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2tac\Desktop\UNI\Semester 4\FIT2082 - Compsci Research Proj\GecodeExtension\GecodeExtension\Data Scraper\"/>
    </mc:Choice>
  </mc:AlternateContent>
  <xr:revisionPtr revIDLastSave="0" documentId="13_ncr:1_{AE8B2DDD-4EF4-482C-ACE5-B41439772826}" xr6:coauthVersionLast="47" xr6:coauthVersionMax="47" xr10:uidLastSave="{00000000-0000-0000-0000-000000000000}"/>
  <bookViews>
    <workbookView xWindow="7380" yWindow="4215" windowWidth="18555" windowHeight="11385" xr2:uid="{00000000-000D-0000-FFFF-FFFF00000000}"/>
  </bookViews>
  <sheets>
    <sheet name="output" sheetId="1" r:id="rId1"/>
    <sheet name="Sheet1" sheetId="2" r:id="rId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414" i="1" l="1"/>
  <c r="AT413" i="1"/>
  <c r="AT412" i="1"/>
  <c r="AT411" i="1"/>
  <c r="AT410" i="1"/>
  <c r="AT409" i="1"/>
  <c r="AT408" i="1"/>
  <c r="AT407" i="1"/>
  <c r="AT406" i="1"/>
  <c r="AT404" i="1"/>
  <c r="AT403" i="1"/>
  <c r="AT402" i="1"/>
  <c r="AT401" i="1"/>
  <c r="AT400" i="1"/>
  <c r="AT399" i="1"/>
  <c r="AT398" i="1"/>
  <c r="AT397" i="1"/>
  <c r="AT393" i="1"/>
  <c r="AX392" i="1"/>
  <c r="AT392" i="1"/>
  <c r="AP392" i="1"/>
  <c r="AZ40" i="1"/>
  <c r="AP41" i="1"/>
  <c r="AU41" i="1"/>
  <c r="AZ41" i="1"/>
  <c r="AP45" i="1"/>
  <c r="AU45" i="1"/>
  <c r="AZ45" i="1"/>
  <c r="AQ46" i="1"/>
  <c r="AX47" i="1"/>
  <c r="AT48" i="1"/>
  <c r="AY48" i="1"/>
  <c r="AP49" i="1"/>
  <c r="AU49" i="1"/>
  <c r="AZ49" i="1"/>
  <c r="AQ50" i="1"/>
  <c r="AZ53" i="1"/>
  <c r="AQ54" i="1"/>
  <c r="AX55" i="1"/>
  <c r="AT56" i="1"/>
  <c r="AY56" i="1"/>
  <c r="AP57" i="1"/>
  <c r="AU57" i="1"/>
  <c r="AZ57" i="1"/>
  <c r="AQ58" i="1"/>
  <c r="AX59" i="1"/>
  <c r="AT60" i="1"/>
  <c r="AY60" i="1"/>
  <c r="AP61" i="1"/>
  <c r="AU61" i="1"/>
  <c r="AZ61" i="1"/>
  <c r="AQ62" i="1"/>
  <c r="AM59" i="1"/>
  <c r="AM55" i="1"/>
  <c r="AM47" i="1"/>
  <c r="U40" i="1"/>
  <c r="P397" i="1"/>
  <c r="P393" i="1"/>
  <c r="P392" i="1"/>
  <c r="P404" i="1"/>
  <c r="P101" i="1"/>
  <c r="P91" i="1"/>
  <c r="P87" i="1"/>
  <c r="P83" i="1"/>
  <c r="P79" i="1"/>
  <c r="P75" i="1"/>
  <c r="W41" i="1"/>
  <c r="AB41" i="1"/>
  <c r="AH41" i="1"/>
  <c r="W45" i="1"/>
  <c r="AB45" i="1"/>
  <c r="AH45" i="1"/>
  <c r="X46" i="1"/>
  <c r="AD46" i="1"/>
  <c r="T47" i="1"/>
  <c r="Z47" i="1"/>
  <c r="AE47" i="1"/>
  <c r="V48" i="1"/>
  <c r="AA48" i="1"/>
  <c r="AF48" i="1"/>
  <c r="W49" i="1"/>
  <c r="AB49" i="1"/>
  <c r="AH49" i="1"/>
  <c r="X50" i="1"/>
  <c r="AD50" i="1"/>
  <c r="T51" i="1"/>
  <c r="AF52" i="1"/>
  <c r="AB53" i="1"/>
  <c r="X54" i="1"/>
  <c r="AD54" i="1"/>
  <c r="T55" i="1"/>
  <c r="Z55" i="1"/>
  <c r="AE55" i="1"/>
  <c r="V56" i="1"/>
  <c r="AA56" i="1"/>
  <c r="AF56" i="1"/>
  <c r="W57" i="1"/>
  <c r="AB57" i="1"/>
  <c r="AH57" i="1"/>
  <c r="X58" i="1"/>
  <c r="AD58" i="1"/>
  <c r="T59" i="1"/>
  <c r="Z59" i="1"/>
  <c r="AE59" i="1"/>
  <c r="V60" i="1"/>
  <c r="AA60" i="1"/>
  <c r="AF60" i="1"/>
  <c r="W61" i="1"/>
  <c r="AB61" i="1"/>
  <c r="AH61" i="1"/>
  <c r="X62" i="1"/>
  <c r="AD62" i="1"/>
  <c r="S62" i="1"/>
  <c r="S58" i="1"/>
  <c r="S54" i="1"/>
  <c r="S50" i="1"/>
  <c r="S46" i="1"/>
  <c r="W40" i="1"/>
  <c r="AB40" i="1"/>
  <c r="AH40" i="1"/>
  <c r="P69" i="1"/>
  <c r="P92" i="1" s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AP40" i="1" s="1"/>
  <c r="CS3" i="1"/>
  <c r="BY3" i="1"/>
  <c r="CO3" i="1" s="1"/>
  <c r="BE3" i="1"/>
  <c r="BU3" i="1" s="1"/>
  <c r="BU9" i="1" s="1"/>
  <c r="DD3" i="1"/>
  <c r="CN3" i="1"/>
  <c r="CM3" i="1"/>
  <c r="CM30" i="1" s="1"/>
  <c r="CJ3" i="1"/>
  <c r="CI3" i="1"/>
  <c r="CI9" i="1" s="1"/>
  <c r="CF3" i="1"/>
  <c r="CE3" i="1"/>
  <c r="CE9" i="1" s="1"/>
  <c r="CB3" i="1"/>
  <c r="CA3" i="1"/>
  <c r="CA9" i="1" s="1"/>
  <c r="BV3" i="1"/>
  <c r="BT3" i="1"/>
  <c r="BS3" i="1"/>
  <c r="BS30" i="1" s="1"/>
  <c r="BR3" i="1"/>
  <c r="BP3" i="1"/>
  <c r="BO3" i="1"/>
  <c r="BO9" i="1" s="1"/>
  <c r="BN3" i="1"/>
  <c r="BL3" i="1"/>
  <c r="BK3" i="1"/>
  <c r="BJ3" i="1"/>
  <c r="BH3" i="1"/>
  <c r="BG3" i="1"/>
  <c r="BG9" i="1" s="1"/>
  <c r="AP8" i="1"/>
  <c r="AQ8" i="1"/>
  <c r="AT8" i="1"/>
  <c r="AU8" i="1"/>
  <c r="AX8" i="1"/>
  <c r="AY8" i="1"/>
  <c r="AQ9" i="1"/>
  <c r="AU9" i="1"/>
  <c r="AY9" i="1"/>
  <c r="AZ9" i="1"/>
  <c r="AQ13" i="1"/>
  <c r="AU13" i="1"/>
  <c r="AY13" i="1"/>
  <c r="AZ13" i="1"/>
  <c r="AO14" i="1"/>
  <c r="AS14" i="1"/>
  <c r="AW14" i="1"/>
  <c r="AZ14" i="1"/>
  <c r="BA14" i="1"/>
  <c r="AP15" i="1"/>
  <c r="AT15" i="1"/>
  <c r="AX15" i="1"/>
  <c r="AP16" i="1"/>
  <c r="AQ16" i="1"/>
  <c r="AT16" i="1"/>
  <c r="AU16" i="1"/>
  <c r="AX16" i="1"/>
  <c r="AY16" i="1"/>
  <c r="AQ17" i="1"/>
  <c r="AU17" i="1"/>
  <c r="AY17" i="1"/>
  <c r="AZ17" i="1"/>
  <c r="AO18" i="1"/>
  <c r="AS18" i="1"/>
  <c r="AW18" i="1"/>
  <c r="AZ18" i="1"/>
  <c r="BA18" i="1"/>
  <c r="AO22" i="1"/>
  <c r="AS22" i="1"/>
  <c r="AW22" i="1"/>
  <c r="AZ22" i="1"/>
  <c r="BA22" i="1"/>
  <c r="AP23" i="1"/>
  <c r="AT23" i="1"/>
  <c r="AX23" i="1"/>
  <c r="AP24" i="1"/>
  <c r="AQ24" i="1"/>
  <c r="AT24" i="1"/>
  <c r="AU24" i="1"/>
  <c r="AX24" i="1"/>
  <c r="AY24" i="1"/>
  <c r="AQ25" i="1"/>
  <c r="AU25" i="1"/>
  <c r="AY25" i="1"/>
  <c r="AZ25" i="1"/>
  <c r="AO26" i="1"/>
  <c r="AS26" i="1"/>
  <c r="AW26" i="1"/>
  <c r="AZ26" i="1"/>
  <c r="BA26" i="1"/>
  <c r="AP27" i="1"/>
  <c r="AT27" i="1"/>
  <c r="AX27" i="1"/>
  <c r="AP28" i="1"/>
  <c r="AQ28" i="1"/>
  <c r="AT28" i="1"/>
  <c r="AU28" i="1"/>
  <c r="AX28" i="1"/>
  <c r="AY28" i="1"/>
  <c r="AQ29" i="1"/>
  <c r="AU29" i="1"/>
  <c r="AY29" i="1"/>
  <c r="AZ29" i="1"/>
  <c r="AO30" i="1"/>
  <c r="AS30" i="1"/>
  <c r="AW30" i="1"/>
  <c r="AZ30" i="1"/>
  <c r="BA30" i="1"/>
  <c r="AM29" i="1"/>
  <c r="AM28" i="1"/>
  <c r="AM25" i="1"/>
  <c r="AM24" i="1"/>
  <c r="AM17" i="1"/>
  <c r="AM16" i="1"/>
  <c r="AM13" i="1"/>
  <c r="AM9" i="1"/>
  <c r="AM8" i="1"/>
  <c r="AY3" i="1"/>
  <c r="AX3" i="1"/>
  <c r="AX9" i="1" s="1"/>
  <c r="AW3" i="1"/>
  <c r="AV3" i="1"/>
  <c r="AU3" i="1"/>
  <c r="AT3" i="1"/>
  <c r="AT9" i="1" s="1"/>
  <c r="AS3" i="1"/>
  <c r="AR3" i="1"/>
  <c r="AQ3" i="1"/>
  <c r="AP3" i="1"/>
  <c r="AP9" i="1" s="1"/>
  <c r="AO3" i="1"/>
  <c r="AN3" i="1"/>
  <c r="AM3" i="1"/>
  <c r="AM30" i="1" s="1"/>
  <c r="AZ3" i="1"/>
  <c r="BA3" i="1"/>
  <c r="BB3" i="1"/>
  <c r="ES22" i="1" a="1"/>
  <c r="ES22" i="1" s="1"/>
  <c r="ES39" i="1" a="1"/>
  <c r="ES39" i="1" s="1"/>
  <c r="N8" i="1"/>
  <c r="N9" i="1"/>
  <c r="O8" i="1" s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AX12" i="1" s="1"/>
  <c r="N3329" i="1"/>
  <c r="N3330" i="1"/>
  <c r="N3331" i="1"/>
  <c r="AU12" i="1" s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BA10" i="1" s="1"/>
  <c r="N4912" i="1"/>
  <c r="N4913" i="1"/>
  <c r="AS10" i="1" s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AZ10" i="1" s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5" i="1"/>
  <c r="N6" i="1"/>
  <c r="N7" i="1"/>
  <c r="N4" i="1"/>
  <c r="N3" i="1"/>
  <c r="N2" i="1"/>
  <c r="AY44" i="1" s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S15" i="1"/>
  <c r="S14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S13" i="1"/>
  <c r="P13" i="1" s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S30" i="1"/>
  <c r="S29" i="1"/>
  <c r="P29" i="1" s="1"/>
  <c r="S28" i="1"/>
  <c r="P28" i="1" s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S27" i="1"/>
  <c r="P27" i="1" s="1"/>
  <c r="S26" i="1"/>
  <c r="S25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S24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S23" i="1"/>
  <c r="P23" i="1" s="1"/>
  <c r="Y20" i="1"/>
  <c r="AB20" i="1"/>
  <c r="AC20" i="1"/>
  <c r="X20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S22" i="1"/>
  <c r="X21" i="1"/>
  <c r="Y21" i="1"/>
  <c r="AB21" i="1"/>
  <c r="AC21" i="1"/>
  <c r="X19" i="1"/>
  <c r="Y19" i="1"/>
  <c r="AB19" i="1"/>
  <c r="AC1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AU20" i="1" s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AZ21" i="1" s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2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S18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S17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S16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S9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S8" i="1"/>
  <c r="P16" i="1" l="1"/>
  <c r="AY52" i="1"/>
  <c r="AQ21" i="1"/>
  <c r="AY21" i="1"/>
  <c r="AQ20" i="1"/>
  <c r="AT20" i="1"/>
  <c r="AT405" i="1"/>
  <c r="AT52" i="1"/>
  <c r="T21" i="1"/>
  <c r="AG20" i="1"/>
  <c r="Z20" i="1"/>
  <c r="AH53" i="1"/>
  <c r="Z51" i="1"/>
  <c r="AE51" i="1"/>
  <c r="W53" i="1"/>
  <c r="AD42" i="1"/>
  <c r="AA44" i="1"/>
  <c r="BB9" i="1"/>
  <c r="BB13" i="1"/>
  <c r="BB17" i="1"/>
  <c r="BB21" i="1"/>
  <c r="BB25" i="1"/>
  <c r="BB29" i="1"/>
  <c r="BB10" i="1"/>
  <c r="BB14" i="1"/>
  <c r="BB18" i="1"/>
  <c r="BB22" i="1"/>
  <c r="BB26" i="1"/>
  <c r="BB30" i="1"/>
  <c r="BB414" i="1"/>
  <c r="BB412" i="1"/>
  <c r="BB410" i="1"/>
  <c r="BB408" i="1"/>
  <c r="BB406" i="1"/>
  <c r="BB404" i="1"/>
  <c r="BB402" i="1"/>
  <c r="BB400" i="1"/>
  <c r="BB398" i="1"/>
  <c r="BB396" i="1"/>
  <c r="BB394" i="1"/>
  <c r="BB392" i="1"/>
  <c r="BB46" i="1"/>
  <c r="BB62" i="1"/>
  <c r="BB8" i="1"/>
  <c r="BB16" i="1"/>
  <c r="BB24" i="1"/>
  <c r="BB42" i="1"/>
  <c r="BB58" i="1"/>
  <c r="BB15" i="1"/>
  <c r="BB413" i="1"/>
  <c r="BB411" i="1"/>
  <c r="BB409" i="1"/>
  <c r="BB407" i="1"/>
  <c r="BB405" i="1"/>
  <c r="BB403" i="1"/>
  <c r="BB401" i="1"/>
  <c r="BB399" i="1"/>
  <c r="BB397" i="1"/>
  <c r="BB393" i="1"/>
  <c r="BB54" i="1"/>
  <c r="BB12" i="1"/>
  <c r="BB20" i="1"/>
  <c r="BB28" i="1"/>
  <c r="BB50" i="1"/>
  <c r="AN15" i="1"/>
  <c r="AN19" i="1"/>
  <c r="AN23" i="1"/>
  <c r="AN27" i="1"/>
  <c r="AN8" i="1"/>
  <c r="AN12" i="1"/>
  <c r="AN16" i="1"/>
  <c r="AN20" i="1"/>
  <c r="AN24" i="1"/>
  <c r="AN28" i="1"/>
  <c r="AN40" i="1"/>
  <c r="AN44" i="1"/>
  <c r="AN60" i="1"/>
  <c r="AN10" i="1"/>
  <c r="AN18" i="1"/>
  <c r="AN26" i="1"/>
  <c r="AN56" i="1"/>
  <c r="AN9" i="1"/>
  <c r="AN17" i="1"/>
  <c r="AN52" i="1"/>
  <c r="AN14" i="1"/>
  <c r="AN22" i="1"/>
  <c r="AN30" i="1"/>
  <c r="AN48" i="1"/>
  <c r="AR15" i="1"/>
  <c r="AR19" i="1"/>
  <c r="AR23" i="1"/>
  <c r="AR27" i="1"/>
  <c r="AR8" i="1"/>
  <c r="AR12" i="1"/>
  <c r="AR16" i="1"/>
  <c r="AR20" i="1"/>
  <c r="AR24" i="1"/>
  <c r="AR28" i="1"/>
  <c r="AR51" i="1"/>
  <c r="AR14" i="1"/>
  <c r="AR22" i="1"/>
  <c r="AR30" i="1"/>
  <c r="AR40" i="1"/>
  <c r="AR47" i="1"/>
  <c r="AR13" i="1"/>
  <c r="AR59" i="1"/>
  <c r="AR10" i="1"/>
  <c r="AR18" i="1"/>
  <c r="AR26" i="1"/>
  <c r="AR55" i="1"/>
  <c r="AV15" i="1"/>
  <c r="AV19" i="1"/>
  <c r="AV23" i="1"/>
  <c r="AV27" i="1"/>
  <c r="AV8" i="1"/>
  <c r="AV12" i="1"/>
  <c r="AV16" i="1"/>
  <c r="AV20" i="1"/>
  <c r="AV24" i="1"/>
  <c r="AV28" i="1"/>
  <c r="AV42" i="1"/>
  <c r="AV58" i="1"/>
  <c r="AV10" i="1"/>
  <c r="AV18" i="1"/>
  <c r="AV26" i="1"/>
  <c r="AV54" i="1"/>
  <c r="AV9" i="1"/>
  <c r="AV17" i="1"/>
  <c r="AV40" i="1"/>
  <c r="AV50" i="1"/>
  <c r="AV14" i="1"/>
  <c r="AV22" i="1"/>
  <c r="AV30" i="1"/>
  <c r="AV46" i="1"/>
  <c r="AV62" i="1"/>
  <c r="AR29" i="1"/>
  <c r="AV25" i="1"/>
  <c r="AN25" i="1"/>
  <c r="AY20" i="1"/>
  <c r="AR17" i="1"/>
  <c r="AF44" i="1"/>
  <c r="AO10" i="1"/>
  <c r="AW10" i="1"/>
  <c r="BB27" i="1"/>
  <c r="AV21" i="1"/>
  <c r="AN13" i="1"/>
  <c r="AP20" i="1"/>
  <c r="AP19" i="1"/>
  <c r="AM21" i="1"/>
  <c r="AM51" i="1"/>
  <c r="AX20" i="1"/>
  <c r="AX51" i="1"/>
  <c r="AX19" i="1"/>
  <c r="AU53" i="1"/>
  <c r="AU21" i="1"/>
  <c r="V20" i="1"/>
  <c r="V52" i="1"/>
  <c r="AP53" i="1"/>
  <c r="AD20" i="1"/>
  <c r="AA52" i="1"/>
  <c r="AP12" i="1"/>
  <c r="AY12" i="1"/>
  <c r="AM12" i="1"/>
  <c r="AM20" i="1"/>
  <c r="AV29" i="1"/>
  <c r="AN29" i="1"/>
  <c r="AR25" i="1"/>
  <c r="AR21" i="1"/>
  <c r="BB19" i="1"/>
  <c r="AV13" i="1"/>
  <c r="AR9" i="1"/>
  <c r="V21" i="1"/>
  <c r="W20" i="1"/>
  <c r="AD21" i="1"/>
  <c r="V44" i="1"/>
  <c r="S42" i="1"/>
  <c r="O16613" i="1"/>
  <c r="O16601" i="1"/>
  <c r="O16589" i="1"/>
  <c r="O16577" i="1"/>
  <c r="O16565" i="1"/>
  <c r="O16553" i="1"/>
  <c r="O16541" i="1"/>
  <c r="O16529" i="1"/>
  <c r="O16517" i="1"/>
  <c r="O16505" i="1"/>
  <c r="O16493" i="1"/>
  <c r="O16481" i="1"/>
  <c r="O16469" i="1"/>
  <c r="O16457" i="1"/>
  <c r="O16445" i="1"/>
  <c r="O16433" i="1"/>
  <c r="O16421" i="1"/>
  <c r="O16409" i="1"/>
  <c r="O16397" i="1"/>
  <c r="O16385" i="1"/>
  <c r="O16373" i="1"/>
  <c r="O16361" i="1"/>
  <c r="O16349" i="1"/>
  <c r="O16337" i="1"/>
  <c r="O16325" i="1"/>
  <c r="O16313" i="1"/>
  <c r="O16301" i="1"/>
  <c r="O16289" i="1"/>
  <c r="O16277" i="1"/>
  <c r="O16265" i="1"/>
  <c r="O16253" i="1"/>
  <c r="O16241" i="1"/>
  <c r="O16229" i="1"/>
  <c r="O16217" i="1"/>
  <c r="O16205" i="1"/>
  <c r="O16193" i="1"/>
  <c r="O16181" i="1"/>
  <c r="O16169" i="1"/>
  <c r="O16157" i="1"/>
  <c r="O16145" i="1"/>
  <c r="O16133" i="1"/>
  <c r="O16121" i="1"/>
  <c r="O16109" i="1"/>
  <c r="O16097" i="1"/>
  <c r="O16085" i="1"/>
  <c r="O16073" i="1"/>
  <c r="O16061" i="1"/>
  <c r="O16049" i="1"/>
  <c r="O16037" i="1"/>
  <c r="O16025" i="1"/>
  <c r="O16013" i="1"/>
  <c r="O16001" i="1"/>
  <c r="O15989" i="1"/>
  <c r="O15977" i="1"/>
  <c r="O15965" i="1"/>
  <c r="O15953" i="1"/>
  <c r="O15941" i="1"/>
  <c r="O15929" i="1"/>
  <c r="O15917" i="1"/>
  <c r="O15905" i="1"/>
  <c r="O15893" i="1"/>
  <c r="O15881" i="1"/>
  <c r="O15869" i="1"/>
  <c r="O15857" i="1"/>
  <c r="O15845" i="1"/>
  <c r="O15833" i="1"/>
  <c r="O15821" i="1"/>
  <c r="O15809" i="1"/>
  <c r="O15797" i="1"/>
  <c r="O15785" i="1"/>
  <c r="O15773" i="1"/>
  <c r="O15761" i="1"/>
  <c r="O15749" i="1"/>
  <c r="O15737" i="1"/>
  <c r="O15725" i="1"/>
  <c r="O15713" i="1"/>
  <c r="O15701" i="1"/>
  <c r="O15689" i="1"/>
  <c r="O15677" i="1"/>
  <c r="O15665" i="1"/>
  <c r="O15653" i="1"/>
  <c r="O15641" i="1"/>
  <c r="O15629" i="1"/>
  <c r="O15617" i="1"/>
  <c r="O15605" i="1"/>
  <c r="O15593" i="1"/>
  <c r="O15581" i="1"/>
  <c r="O15569" i="1"/>
  <c r="O15557" i="1"/>
  <c r="O15545" i="1"/>
  <c r="O15533" i="1"/>
  <c r="O15521" i="1"/>
  <c r="O15509" i="1"/>
  <c r="O15497" i="1"/>
  <c r="O15485" i="1"/>
  <c r="O15473" i="1"/>
  <c r="O15461" i="1"/>
  <c r="O15449" i="1"/>
  <c r="O15437" i="1"/>
  <c r="O15425" i="1"/>
  <c r="O15413" i="1"/>
  <c r="O15401" i="1"/>
  <c r="O15389" i="1"/>
  <c r="O15377" i="1"/>
  <c r="O15365" i="1"/>
  <c r="O15353" i="1"/>
  <c r="O15341" i="1"/>
  <c r="O15329" i="1"/>
  <c r="O15317" i="1"/>
  <c r="O15305" i="1"/>
  <c r="O15293" i="1"/>
  <c r="O15281" i="1"/>
  <c r="O15269" i="1"/>
  <c r="O15257" i="1"/>
  <c r="O15245" i="1"/>
  <c r="O15233" i="1"/>
  <c r="O15221" i="1"/>
  <c r="O15209" i="1"/>
  <c r="O15197" i="1"/>
  <c r="O15185" i="1"/>
  <c r="O15173" i="1"/>
  <c r="O15161" i="1"/>
  <c r="O15149" i="1"/>
  <c r="O15137" i="1"/>
  <c r="O15125" i="1"/>
  <c r="O15113" i="1"/>
  <c r="O15101" i="1"/>
  <c r="O15089" i="1"/>
  <c r="O15077" i="1"/>
  <c r="O15065" i="1"/>
  <c r="O15053" i="1"/>
  <c r="O15041" i="1"/>
  <c r="O15029" i="1"/>
  <c r="O15017" i="1"/>
  <c r="O15005" i="1"/>
  <c r="O14993" i="1"/>
  <c r="O14981" i="1"/>
  <c r="O14969" i="1"/>
  <c r="O14957" i="1"/>
  <c r="O14945" i="1"/>
  <c r="O14933" i="1"/>
  <c r="O14921" i="1"/>
  <c r="O14909" i="1"/>
  <c r="O14897" i="1"/>
  <c r="O14885" i="1"/>
  <c r="O14873" i="1"/>
  <c r="O14861" i="1"/>
  <c r="O14849" i="1"/>
  <c r="O14837" i="1"/>
  <c r="O14825" i="1"/>
  <c r="O14813" i="1"/>
  <c r="O14801" i="1"/>
  <c r="O14789" i="1"/>
  <c r="AT396" i="1"/>
  <c r="BB23" i="1"/>
  <c r="AN21" i="1"/>
  <c r="AT19" i="1"/>
  <c r="DI3" i="1"/>
  <c r="DE3" i="1"/>
  <c r="DA3" i="1"/>
  <c r="CW3" i="1"/>
  <c r="DG3" i="1"/>
  <c r="DG30" i="1" s="1"/>
  <c r="DC3" i="1"/>
  <c r="DC30" i="1" s="1"/>
  <c r="CY3" i="1"/>
  <c r="CY9" i="1" s="1"/>
  <c r="CU3" i="1"/>
  <c r="CU9" i="1" s="1"/>
  <c r="DM3" i="1"/>
  <c r="DJ3" i="1"/>
  <c r="DF3" i="1"/>
  <c r="DB3" i="1"/>
  <c r="CX3" i="1"/>
  <c r="P119" i="1"/>
  <c r="P104" i="1"/>
  <c r="P133" i="1"/>
  <c r="P108" i="1"/>
  <c r="AQ42" i="1"/>
  <c r="O14777" i="1"/>
  <c r="O14765" i="1"/>
  <c r="O14753" i="1"/>
  <c r="O14741" i="1"/>
  <c r="O14729" i="1"/>
  <c r="O14717" i="1"/>
  <c r="O14705" i="1"/>
  <c r="O14693" i="1"/>
  <c r="O14681" i="1"/>
  <c r="O14669" i="1"/>
  <c r="O14657" i="1"/>
  <c r="O14645" i="1"/>
  <c r="O14633" i="1"/>
  <c r="O14621" i="1"/>
  <c r="O14609" i="1"/>
  <c r="O14597" i="1"/>
  <c r="O14585" i="1"/>
  <c r="O14573" i="1"/>
  <c r="O14561" i="1"/>
  <c r="O14549" i="1"/>
  <c r="O14537" i="1"/>
  <c r="O14525" i="1"/>
  <c r="O14513" i="1"/>
  <c r="O14501" i="1"/>
  <c r="O14489" i="1"/>
  <c r="O14477" i="1"/>
  <c r="O14465" i="1"/>
  <c r="O14453" i="1"/>
  <c r="O14441" i="1"/>
  <c r="O14429" i="1"/>
  <c r="O14417" i="1"/>
  <c r="O14405" i="1"/>
  <c r="O14393" i="1"/>
  <c r="O14381" i="1"/>
  <c r="O14369" i="1"/>
  <c r="O14357" i="1"/>
  <c r="O14345" i="1"/>
  <c r="O14333" i="1"/>
  <c r="O14321" i="1"/>
  <c r="O14309" i="1"/>
  <c r="O14297" i="1"/>
  <c r="O14285" i="1"/>
  <c r="O14273" i="1"/>
  <c r="O14261" i="1"/>
  <c r="O14249" i="1"/>
  <c r="O14237" i="1"/>
  <c r="O14225" i="1"/>
  <c r="O14213" i="1"/>
  <c r="O14201" i="1"/>
  <c r="O14189" i="1"/>
  <c r="O14177" i="1"/>
  <c r="O14165" i="1"/>
  <c r="O14153" i="1"/>
  <c r="O14141" i="1"/>
  <c r="O14129" i="1"/>
  <c r="O14117" i="1"/>
  <c r="O14105" i="1"/>
  <c r="O14093" i="1"/>
  <c r="O14081" i="1"/>
  <c r="O14069" i="1"/>
  <c r="O14057" i="1"/>
  <c r="O14045" i="1"/>
  <c r="O14033" i="1"/>
  <c r="O14021" i="1"/>
  <c r="O14009" i="1"/>
  <c r="O13997" i="1"/>
  <c r="O13985" i="1"/>
  <c r="O13973" i="1"/>
  <c r="O13961" i="1"/>
  <c r="O13949" i="1"/>
  <c r="O13937" i="1"/>
  <c r="O13925" i="1"/>
  <c r="O13913" i="1"/>
  <c r="O13901" i="1"/>
  <c r="O13889" i="1"/>
  <c r="O13877" i="1"/>
  <c r="O13865" i="1"/>
  <c r="O13853" i="1"/>
  <c r="O13841" i="1"/>
  <c r="O13829" i="1"/>
  <c r="O13817" i="1"/>
  <c r="O13805" i="1"/>
  <c r="O13793" i="1"/>
  <c r="O13781" i="1"/>
  <c r="O13769" i="1"/>
  <c r="O13757" i="1"/>
  <c r="O13745" i="1"/>
  <c r="O13733" i="1"/>
  <c r="O13721" i="1"/>
  <c r="O13709" i="1"/>
  <c r="O13697" i="1"/>
  <c r="O13685" i="1"/>
  <c r="O13673" i="1"/>
  <c r="O13661" i="1"/>
  <c r="O13649" i="1"/>
  <c r="O13637" i="1"/>
  <c r="O13625" i="1"/>
  <c r="O13613" i="1"/>
  <c r="O13601" i="1"/>
  <c r="O13589" i="1"/>
  <c r="O13577" i="1"/>
  <c r="O13565" i="1"/>
  <c r="O13553" i="1"/>
  <c r="O13541" i="1"/>
  <c r="O13529" i="1"/>
  <c r="O13517" i="1"/>
  <c r="O13505" i="1"/>
  <c r="O13493" i="1"/>
  <c r="O13481" i="1"/>
  <c r="O13469" i="1"/>
  <c r="O13457" i="1"/>
  <c r="O13445" i="1"/>
  <c r="O13433" i="1"/>
  <c r="O13421" i="1"/>
  <c r="O13409" i="1"/>
  <c r="O13397" i="1"/>
  <c r="O13385" i="1"/>
  <c r="O13373" i="1"/>
  <c r="O13361" i="1"/>
  <c r="O13349" i="1"/>
  <c r="O13337" i="1"/>
  <c r="O13325" i="1"/>
  <c r="O13313" i="1"/>
  <c r="O13301" i="1"/>
  <c r="O13289" i="1"/>
  <c r="O13277" i="1"/>
  <c r="O13265" i="1"/>
  <c r="O13253" i="1"/>
  <c r="O13241" i="1"/>
  <c r="O13229" i="1"/>
  <c r="O13217" i="1"/>
  <c r="O13205" i="1"/>
  <c r="O13193" i="1"/>
  <c r="O13181" i="1"/>
  <c r="O13169" i="1"/>
  <c r="O13157" i="1"/>
  <c r="O13145" i="1"/>
  <c r="O13133" i="1"/>
  <c r="O13121" i="1"/>
  <c r="O13109" i="1"/>
  <c r="O13097" i="1"/>
  <c r="O13085" i="1"/>
  <c r="O13073" i="1"/>
  <c r="O13061" i="1"/>
  <c r="O13049" i="1"/>
  <c r="O13037" i="1"/>
  <c r="O13025" i="1"/>
  <c r="O13013" i="1"/>
  <c r="O13001" i="1"/>
  <c r="O12989" i="1"/>
  <c r="O12977" i="1"/>
  <c r="O12965" i="1"/>
  <c r="O12953" i="1"/>
  <c r="O12941" i="1"/>
  <c r="O12929" i="1"/>
  <c r="O12917" i="1"/>
  <c r="O12905" i="1"/>
  <c r="O12893" i="1"/>
  <c r="O12881" i="1"/>
  <c r="O12869" i="1"/>
  <c r="O12857" i="1"/>
  <c r="O12845" i="1"/>
  <c r="O12833" i="1"/>
  <c r="O12821" i="1"/>
  <c r="O12809" i="1"/>
  <c r="O12797" i="1"/>
  <c r="O12785" i="1"/>
  <c r="O12773" i="1"/>
  <c r="O12761" i="1"/>
  <c r="O12749" i="1"/>
  <c r="O12737" i="1"/>
  <c r="O12725" i="1"/>
  <c r="O12713" i="1"/>
  <c r="O12701" i="1"/>
  <c r="O12689" i="1"/>
  <c r="O12677" i="1"/>
  <c r="O12665" i="1"/>
  <c r="O12653" i="1"/>
  <c r="O12641" i="1"/>
  <c r="O12629" i="1"/>
  <c r="O12617" i="1"/>
  <c r="O12605" i="1"/>
  <c r="O12593" i="1"/>
  <c r="O12581" i="1"/>
  <c r="O12569" i="1"/>
  <c r="O12557" i="1"/>
  <c r="O12545" i="1"/>
  <c r="O12533" i="1"/>
  <c r="O12521" i="1"/>
  <c r="O12509" i="1"/>
  <c r="O12497" i="1"/>
  <c r="O12485" i="1"/>
  <c r="O12473" i="1"/>
  <c r="O12461" i="1"/>
  <c r="O12449" i="1"/>
  <c r="O12437" i="1"/>
  <c r="O12425" i="1"/>
  <c r="O12413" i="1"/>
  <c r="O12401" i="1"/>
  <c r="O12389" i="1"/>
  <c r="O12377" i="1"/>
  <c r="O12365" i="1"/>
  <c r="O12353" i="1"/>
  <c r="O12341" i="1"/>
  <c r="O12329" i="1"/>
  <c r="O12317" i="1"/>
  <c r="O12305" i="1"/>
  <c r="O12293" i="1"/>
  <c r="O12281" i="1"/>
  <c r="O12269" i="1"/>
  <c r="O12257" i="1"/>
  <c r="O12245" i="1"/>
  <c r="O12233" i="1"/>
  <c r="O12221" i="1"/>
  <c r="O12209" i="1"/>
  <c r="O12197" i="1"/>
  <c r="O12185" i="1"/>
  <c r="O12173" i="1"/>
  <c r="O12161" i="1"/>
  <c r="O12149" i="1"/>
  <c r="O12137" i="1"/>
  <c r="O12125" i="1"/>
  <c r="O12113" i="1"/>
  <c r="O12101" i="1"/>
  <c r="O12089" i="1"/>
  <c r="O12077" i="1"/>
  <c r="O12065" i="1"/>
  <c r="O12053" i="1"/>
  <c r="O12041" i="1"/>
  <c r="O12029" i="1"/>
  <c r="O12017" i="1"/>
  <c r="O12005" i="1"/>
  <c r="O11993" i="1"/>
  <c r="O11981" i="1"/>
  <c r="O11969" i="1"/>
  <c r="O11957" i="1"/>
  <c r="O11945" i="1"/>
  <c r="O11933" i="1"/>
  <c r="O11921" i="1"/>
  <c r="O11909" i="1"/>
  <c r="O11897" i="1"/>
  <c r="O11885" i="1"/>
  <c r="O11873" i="1"/>
  <c r="O11861" i="1"/>
  <c r="O11849" i="1"/>
  <c r="O11837" i="1"/>
  <c r="O11825" i="1"/>
  <c r="O11813" i="1"/>
  <c r="O11801" i="1"/>
  <c r="O11789" i="1"/>
  <c r="O11777" i="1"/>
  <c r="O11765" i="1"/>
  <c r="O11753" i="1"/>
  <c r="O11741" i="1"/>
  <c r="O11729" i="1"/>
  <c r="O11717" i="1"/>
  <c r="O11705" i="1"/>
  <c r="O11693" i="1"/>
  <c r="O11681" i="1"/>
  <c r="O11669" i="1"/>
  <c r="O11657" i="1"/>
  <c r="O11645" i="1"/>
  <c r="O11633" i="1"/>
  <c r="O11621" i="1"/>
  <c r="O11609" i="1"/>
  <c r="O11597" i="1"/>
  <c r="O11585" i="1"/>
  <c r="O11573" i="1"/>
  <c r="O11561" i="1"/>
  <c r="O11549" i="1"/>
  <c r="O11537" i="1"/>
  <c r="O11525" i="1"/>
  <c r="O11513" i="1"/>
  <c r="O11501" i="1"/>
  <c r="O11489" i="1"/>
  <c r="O11477" i="1"/>
  <c r="O11465" i="1"/>
  <c r="O11453" i="1"/>
  <c r="O11441" i="1"/>
  <c r="O11429" i="1"/>
  <c r="O11417" i="1"/>
  <c r="O11405" i="1"/>
  <c r="O11393" i="1"/>
  <c r="O11381" i="1"/>
  <c r="O11369" i="1"/>
  <c r="O11357" i="1"/>
  <c r="O11345" i="1"/>
  <c r="O11333" i="1"/>
  <c r="O11321" i="1"/>
  <c r="O11309" i="1"/>
  <c r="O11297" i="1"/>
  <c r="O11285" i="1"/>
  <c r="O11273" i="1"/>
  <c r="O11261" i="1"/>
  <c r="O11249" i="1"/>
  <c r="O11237" i="1"/>
  <c r="O11225" i="1"/>
  <c r="O11213" i="1"/>
  <c r="O11201" i="1"/>
  <c r="O11189" i="1"/>
  <c r="O11177" i="1"/>
  <c r="O11165" i="1"/>
  <c r="O11153" i="1"/>
  <c r="O11141" i="1"/>
  <c r="O11129" i="1"/>
  <c r="O11117" i="1"/>
  <c r="O11105" i="1"/>
  <c r="O11093" i="1"/>
  <c r="O11081" i="1"/>
  <c r="O11069" i="1"/>
  <c r="O11057" i="1"/>
  <c r="O11045" i="1"/>
  <c r="O11033" i="1"/>
  <c r="O11021" i="1"/>
  <c r="O11009" i="1"/>
  <c r="O10997" i="1"/>
  <c r="O10985" i="1"/>
  <c r="O10973" i="1"/>
  <c r="O10961" i="1"/>
  <c r="O10949" i="1"/>
  <c r="O10937" i="1"/>
  <c r="O10925" i="1"/>
  <c r="O10913" i="1"/>
  <c r="O10901" i="1"/>
  <c r="O10889" i="1"/>
  <c r="O10877" i="1"/>
  <c r="O10865" i="1"/>
  <c r="O10853" i="1"/>
  <c r="O10841" i="1"/>
  <c r="O10829" i="1"/>
  <c r="O10817" i="1"/>
  <c r="O10805" i="1"/>
  <c r="O10793" i="1"/>
  <c r="O10781" i="1"/>
  <c r="O10769" i="1"/>
  <c r="O10757" i="1"/>
  <c r="O10745" i="1"/>
  <c r="O10733" i="1"/>
  <c r="O10721" i="1"/>
  <c r="O10709" i="1"/>
  <c r="O10697" i="1"/>
  <c r="O10685" i="1"/>
  <c r="O10673" i="1"/>
  <c r="O10661" i="1"/>
  <c r="O10649" i="1"/>
  <c r="O10637" i="1"/>
  <c r="O10625" i="1"/>
  <c r="O10613" i="1"/>
  <c r="O10601" i="1"/>
  <c r="O10589" i="1"/>
  <c r="O10577" i="1"/>
  <c r="O10565" i="1"/>
  <c r="O10553" i="1"/>
  <c r="O10541" i="1"/>
  <c r="O10529" i="1"/>
  <c r="O10517" i="1"/>
  <c r="O10505" i="1"/>
  <c r="O10493" i="1"/>
  <c r="O10481" i="1"/>
  <c r="O10469" i="1"/>
  <c r="O10457" i="1"/>
  <c r="O10445" i="1"/>
  <c r="O10433" i="1"/>
  <c r="O10421" i="1"/>
  <c r="O10409" i="1"/>
  <c r="O10397" i="1"/>
  <c r="O10385" i="1"/>
  <c r="O10373" i="1"/>
  <c r="O10361" i="1"/>
  <c r="O10349" i="1"/>
  <c r="O10337" i="1"/>
  <c r="O10325" i="1"/>
  <c r="O10313" i="1"/>
  <c r="O10301" i="1"/>
  <c r="O10289" i="1"/>
  <c r="O10277" i="1"/>
  <c r="O10265" i="1"/>
  <c r="O10253" i="1"/>
  <c r="O10241" i="1"/>
  <c r="O10229" i="1"/>
  <c r="O10217" i="1"/>
  <c r="O10205" i="1"/>
  <c r="O10193" i="1"/>
  <c r="O10181" i="1"/>
  <c r="O10169" i="1"/>
  <c r="O10157" i="1"/>
  <c r="O10145" i="1"/>
  <c r="O10133" i="1"/>
  <c r="O10121" i="1"/>
  <c r="O10109" i="1"/>
  <c r="O10097" i="1"/>
  <c r="O10085" i="1"/>
  <c r="O10073" i="1"/>
  <c r="O10061" i="1"/>
  <c r="O10049" i="1"/>
  <c r="O10037" i="1"/>
  <c r="O10025" i="1"/>
  <c r="O10013" i="1"/>
  <c r="O10001" i="1"/>
  <c r="O9989" i="1"/>
  <c r="O9977" i="1"/>
  <c r="O9965" i="1"/>
  <c r="O9953" i="1"/>
  <c r="O9941" i="1"/>
  <c r="O9929" i="1"/>
  <c r="O9917" i="1"/>
  <c r="O9905" i="1"/>
  <c r="O9893" i="1"/>
  <c r="O9881" i="1"/>
  <c r="O9869" i="1"/>
  <c r="O9857" i="1"/>
  <c r="O9845" i="1"/>
  <c r="O9833" i="1"/>
  <c r="O9821" i="1"/>
  <c r="O9809" i="1"/>
  <c r="O9797" i="1"/>
  <c r="O9785" i="1"/>
  <c r="O9773" i="1"/>
  <c r="O9761" i="1"/>
  <c r="O9749" i="1"/>
  <c r="O9737" i="1"/>
  <c r="O9725" i="1"/>
  <c r="O9713" i="1"/>
  <c r="O9701" i="1"/>
  <c r="O9689" i="1"/>
  <c r="O9677" i="1"/>
  <c r="O9665" i="1"/>
  <c r="O9653" i="1"/>
  <c r="O9641" i="1"/>
  <c r="O9629" i="1"/>
  <c r="O9617" i="1"/>
  <c r="O9605" i="1"/>
  <c r="O9593" i="1"/>
  <c r="O9581" i="1"/>
  <c r="O9569" i="1"/>
  <c r="O9557" i="1"/>
  <c r="O9545" i="1"/>
  <c r="O9533" i="1"/>
  <c r="O9521" i="1"/>
  <c r="O9509" i="1"/>
  <c r="O9497" i="1"/>
  <c r="O9485" i="1"/>
  <c r="O9473" i="1"/>
  <c r="O9461" i="1"/>
  <c r="O9449" i="1"/>
  <c r="O9437" i="1"/>
  <c r="O9425" i="1"/>
  <c r="O9413" i="1"/>
  <c r="O9401" i="1"/>
  <c r="O9389" i="1"/>
  <c r="O9377" i="1"/>
  <c r="O9365" i="1"/>
  <c r="O9353" i="1"/>
  <c r="O9341" i="1"/>
  <c r="O9329" i="1"/>
  <c r="O9317" i="1"/>
  <c r="O9305" i="1"/>
  <c r="O9293" i="1"/>
  <c r="O9281" i="1"/>
  <c r="O9269" i="1"/>
  <c r="O9257" i="1"/>
  <c r="O9245" i="1"/>
  <c r="O9233" i="1"/>
  <c r="O9221" i="1"/>
  <c r="O9209" i="1"/>
  <c r="O9197" i="1"/>
  <c r="O9185" i="1"/>
  <c r="O9173" i="1"/>
  <c r="O9161" i="1"/>
  <c r="O9149" i="1"/>
  <c r="O9137" i="1"/>
  <c r="O9125" i="1"/>
  <c r="O9113" i="1"/>
  <c r="O9101" i="1"/>
  <c r="O9089" i="1"/>
  <c r="O9077" i="1"/>
  <c r="O9065" i="1"/>
  <c r="O9053" i="1"/>
  <c r="O9041" i="1"/>
  <c r="O9029" i="1"/>
  <c r="O9017" i="1"/>
  <c r="O9005" i="1"/>
  <c r="O8993" i="1"/>
  <c r="O8981" i="1"/>
  <c r="O8969" i="1"/>
  <c r="O8957" i="1"/>
  <c r="O8945" i="1"/>
  <c r="O8933" i="1"/>
  <c r="O8921" i="1"/>
  <c r="O8909" i="1"/>
  <c r="O8897" i="1"/>
  <c r="O8885" i="1"/>
  <c r="O8873" i="1"/>
  <c r="O8861" i="1"/>
  <c r="O8849" i="1"/>
  <c r="O8837" i="1"/>
  <c r="O8825" i="1"/>
  <c r="O8813" i="1"/>
  <c r="O8801" i="1"/>
  <c r="O8789" i="1"/>
  <c r="O8777" i="1"/>
  <c r="O8765" i="1"/>
  <c r="O8753" i="1"/>
  <c r="O8741" i="1"/>
  <c r="O8729" i="1"/>
  <c r="O8717" i="1"/>
  <c r="O8705" i="1"/>
  <c r="O8693" i="1"/>
  <c r="O8681" i="1"/>
  <c r="O8669" i="1"/>
  <c r="O8657" i="1"/>
  <c r="O8645" i="1"/>
  <c r="O8633" i="1"/>
  <c r="O8621" i="1"/>
  <c r="O8609" i="1"/>
  <c r="O8597" i="1"/>
  <c r="O8585" i="1"/>
  <c r="O8573" i="1"/>
  <c r="O8561" i="1"/>
  <c r="O8549" i="1"/>
  <c r="O8537" i="1"/>
  <c r="O8525" i="1"/>
  <c r="O8513" i="1"/>
  <c r="O8501" i="1"/>
  <c r="O8489" i="1"/>
  <c r="O8477" i="1"/>
  <c r="O8465" i="1"/>
  <c r="O8453" i="1"/>
  <c r="O8441" i="1"/>
  <c r="O8429" i="1"/>
  <c r="O8417" i="1"/>
  <c r="O8405" i="1"/>
  <c r="O8393" i="1"/>
  <c r="O8381" i="1"/>
  <c r="O8369" i="1"/>
  <c r="O8357" i="1"/>
  <c r="O8345" i="1"/>
  <c r="O8333" i="1"/>
  <c r="O8321" i="1"/>
  <c r="O8309" i="1"/>
  <c r="O8297" i="1"/>
  <c r="O8285" i="1"/>
  <c r="O8273" i="1"/>
  <c r="O8261" i="1"/>
  <c r="O8249" i="1"/>
  <c r="O8237" i="1"/>
  <c r="O8225" i="1"/>
  <c r="O8213" i="1"/>
  <c r="O8201" i="1"/>
  <c r="O8189" i="1"/>
  <c r="O8177" i="1"/>
  <c r="O8165" i="1"/>
  <c r="O8153" i="1"/>
  <c r="O8141" i="1"/>
  <c r="O8129" i="1"/>
  <c r="O8117" i="1"/>
  <c r="O8105" i="1"/>
  <c r="O8093" i="1"/>
  <c r="O8081" i="1"/>
  <c r="O8069" i="1"/>
  <c r="O8057" i="1"/>
  <c r="O8045" i="1"/>
  <c r="O8033" i="1"/>
  <c r="O8021" i="1"/>
  <c r="O8009" i="1"/>
  <c r="O7997" i="1"/>
  <c r="O7985" i="1"/>
  <c r="O7973" i="1"/>
  <c r="O7961" i="1"/>
  <c r="O7949" i="1"/>
  <c r="O7937" i="1"/>
  <c r="O7925" i="1"/>
  <c r="O7913" i="1"/>
  <c r="O7901" i="1"/>
  <c r="O7889" i="1"/>
  <c r="O7877" i="1"/>
  <c r="O7865" i="1"/>
  <c r="O7853" i="1"/>
  <c r="O7841" i="1"/>
  <c r="O7829" i="1"/>
  <c r="O7817" i="1"/>
  <c r="O7805" i="1"/>
  <c r="O7793" i="1"/>
  <c r="O7781" i="1"/>
  <c r="O7769" i="1"/>
  <c r="O7757" i="1"/>
  <c r="O7745" i="1"/>
  <c r="O7733" i="1"/>
  <c r="O7721" i="1"/>
  <c r="O7709" i="1"/>
  <c r="O7697" i="1"/>
  <c r="O7685" i="1"/>
  <c r="O7673" i="1"/>
  <c r="O7661" i="1"/>
  <c r="O7649" i="1"/>
  <c r="O7637" i="1"/>
  <c r="O7625" i="1"/>
  <c r="O7613" i="1"/>
  <c r="O7601" i="1"/>
  <c r="O7589" i="1"/>
  <c r="O7577" i="1"/>
  <c r="O7565" i="1"/>
  <c r="O7553" i="1"/>
  <c r="O7541" i="1"/>
  <c r="O7529" i="1"/>
  <c r="O7517" i="1"/>
  <c r="O7505" i="1"/>
  <c r="O7493" i="1"/>
  <c r="O7481" i="1"/>
  <c r="O7469" i="1"/>
  <c r="O7457" i="1"/>
  <c r="O7445" i="1"/>
  <c r="O7433" i="1"/>
  <c r="O7421" i="1"/>
  <c r="O7409" i="1"/>
  <c r="O7397" i="1"/>
  <c r="O7385" i="1"/>
  <c r="O7373" i="1"/>
  <c r="O7361" i="1"/>
  <c r="O7349" i="1"/>
  <c r="O7337" i="1"/>
  <c r="O7325" i="1"/>
  <c r="O7313" i="1"/>
  <c r="O7301" i="1"/>
  <c r="O7289" i="1"/>
  <c r="O7277" i="1"/>
  <c r="O7265" i="1"/>
  <c r="O7253" i="1"/>
  <c r="O7241" i="1"/>
  <c r="O7229" i="1"/>
  <c r="O7217" i="1"/>
  <c r="O7205" i="1"/>
  <c r="O7193" i="1"/>
  <c r="O7181" i="1"/>
  <c r="O7169" i="1"/>
  <c r="O7157" i="1"/>
  <c r="O7145" i="1"/>
  <c r="O7133" i="1"/>
  <c r="O7121" i="1"/>
  <c r="O7109" i="1"/>
  <c r="O7097" i="1"/>
  <c r="O7085" i="1"/>
  <c r="O7073" i="1"/>
  <c r="O7061" i="1"/>
  <c r="O7049" i="1"/>
  <c r="O7037" i="1"/>
  <c r="O7025" i="1"/>
  <c r="O7013" i="1"/>
  <c r="O7001" i="1"/>
  <c r="O6989" i="1"/>
  <c r="O6977" i="1"/>
  <c r="O6965" i="1"/>
  <c r="O6953" i="1"/>
  <c r="O6941" i="1"/>
  <c r="O6929" i="1"/>
  <c r="O6917" i="1"/>
  <c r="O6905" i="1"/>
  <c r="O6893" i="1"/>
  <c r="O6881" i="1"/>
  <c r="O6869" i="1"/>
  <c r="O6857" i="1"/>
  <c r="O6845" i="1"/>
  <c r="O6833" i="1"/>
  <c r="O6821" i="1"/>
  <c r="O6809" i="1"/>
  <c r="O6797" i="1"/>
  <c r="O6785" i="1"/>
  <c r="O6773" i="1"/>
  <c r="O6761" i="1"/>
  <c r="O6749" i="1"/>
  <c r="O6737" i="1"/>
  <c r="O6725" i="1"/>
  <c r="O6713" i="1"/>
  <c r="O6701" i="1"/>
  <c r="O6689" i="1"/>
  <c r="O6677" i="1"/>
  <c r="O6665" i="1"/>
  <c r="O6653" i="1"/>
  <c r="O6641" i="1"/>
  <c r="O6629" i="1"/>
  <c r="O6617" i="1"/>
  <c r="O6605" i="1"/>
  <c r="O6593" i="1"/>
  <c r="O6581" i="1"/>
  <c r="O6569" i="1"/>
  <c r="O6557" i="1"/>
  <c r="O6545" i="1"/>
  <c r="O6533" i="1"/>
  <c r="O6521" i="1"/>
  <c r="O6509" i="1"/>
  <c r="O6497" i="1"/>
  <c r="O6485" i="1"/>
  <c r="O6473" i="1"/>
  <c r="O6461" i="1"/>
  <c r="O6449" i="1"/>
  <c r="O6437" i="1"/>
  <c r="O6425" i="1"/>
  <c r="O6413" i="1"/>
  <c r="O6401" i="1"/>
  <c r="O6389" i="1"/>
  <c r="O6377" i="1"/>
  <c r="O6365" i="1"/>
  <c r="O6353" i="1"/>
  <c r="O6341" i="1"/>
  <c r="O6329" i="1"/>
  <c r="O6317" i="1"/>
  <c r="O6305" i="1"/>
  <c r="O6293" i="1"/>
  <c r="O6281" i="1"/>
  <c r="O6269" i="1"/>
  <c r="O6257" i="1"/>
  <c r="O6245" i="1"/>
  <c r="O6233" i="1"/>
  <c r="O6221" i="1"/>
  <c r="O6209" i="1"/>
  <c r="O6197" i="1"/>
  <c r="O6185" i="1"/>
  <c r="O6173" i="1"/>
  <c r="O6161" i="1"/>
  <c r="O6149" i="1"/>
  <c r="O6137" i="1"/>
  <c r="O6125" i="1"/>
  <c r="O6113" i="1"/>
  <c r="O6101" i="1"/>
  <c r="O6089" i="1"/>
  <c r="O6077" i="1"/>
  <c r="O6065" i="1"/>
  <c r="O6053" i="1"/>
  <c r="O6041" i="1"/>
  <c r="O6029" i="1"/>
  <c r="O6017" i="1"/>
  <c r="O6005" i="1"/>
  <c r="O5993" i="1"/>
  <c r="O5981" i="1"/>
  <c r="O5969" i="1"/>
  <c r="O5957" i="1"/>
  <c r="O5945" i="1"/>
  <c r="O5933" i="1"/>
  <c r="O5921" i="1"/>
  <c r="O5909" i="1"/>
  <c r="O5897" i="1"/>
  <c r="O5885" i="1"/>
  <c r="O5873" i="1"/>
  <c r="O5861" i="1"/>
  <c r="O5849" i="1"/>
  <c r="O5837" i="1"/>
  <c r="O5825" i="1"/>
  <c r="O5813" i="1"/>
  <c r="O5801" i="1"/>
  <c r="O5789" i="1"/>
  <c r="O5777" i="1"/>
  <c r="O5765" i="1"/>
  <c r="O5753" i="1"/>
  <c r="O5741" i="1"/>
  <c r="O5729" i="1"/>
  <c r="O5717" i="1"/>
  <c r="O5705" i="1"/>
  <c r="O5693" i="1"/>
  <c r="O5681" i="1"/>
  <c r="O5669" i="1"/>
  <c r="O5657" i="1"/>
  <c r="O5645" i="1"/>
  <c r="O5633" i="1"/>
  <c r="O5621" i="1"/>
  <c r="O5609" i="1"/>
  <c r="O5597" i="1"/>
  <c r="O5585" i="1"/>
  <c r="O5573" i="1"/>
  <c r="O5561" i="1"/>
  <c r="O5549" i="1"/>
  <c r="O5537" i="1"/>
  <c r="O5525" i="1"/>
  <c r="O5513" i="1"/>
  <c r="O5501" i="1"/>
  <c r="O5489" i="1"/>
  <c r="O5477" i="1"/>
  <c r="O5465" i="1"/>
  <c r="O5453" i="1"/>
  <c r="O5441" i="1"/>
  <c r="O5429" i="1"/>
  <c r="O5417" i="1"/>
  <c r="O5405" i="1"/>
  <c r="O5393" i="1"/>
  <c r="O5381" i="1"/>
  <c r="O5369" i="1"/>
  <c r="O5357" i="1"/>
  <c r="O5345" i="1"/>
  <c r="O5333" i="1"/>
  <c r="O5321" i="1"/>
  <c r="O5309" i="1"/>
  <c r="O5297" i="1"/>
  <c r="O5285" i="1"/>
  <c r="O5273" i="1"/>
  <c r="O5261" i="1"/>
  <c r="O5249" i="1"/>
  <c r="O5237" i="1"/>
  <c r="O5225" i="1"/>
  <c r="O5213" i="1"/>
  <c r="O5201" i="1"/>
  <c r="O5189" i="1"/>
  <c r="O5177" i="1"/>
  <c r="O5165" i="1"/>
  <c r="O5153" i="1"/>
  <c r="O5141" i="1"/>
  <c r="O5129" i="1"/>
  <c r="O5117" i="1"/>
  <c r="O5105" i="1"/>
  <c r="O5093" i="1"/>
  <c r="O5081" i="1"/>
  <c r="O5069" i="1"/>
  <c r="O5057" i="1"/>
  <c r="O5045" i="1"/>
  <c r="O5033" i="1"/>
  <c r="O5021" i="1"/>
  <c r="O5009" i="1"/>
  <c r="O4997" i="1"/>
  <c r="O4985" i="1"/>
  <c r="O4973" i="1"/>
  <c r="O4961" i="1"/>
  <c r="O4949" i="1"/>
  <c r="O4937" i="1"/>
  <c r="O4925" i="1"/>
  <c r="O4913" i="1"/>
  <c r="O4901" i="1"/>
  <c r="O4889" i="1"/>
  <c r="O4877" i="1"/>
  <c r="O4865" i="1"/>
  <c r="O4853" i="1"/>
  <c r="O4841" i="1"/>
  <c r="O4829" i="1"/>
  <c r="O4817" i="1"/>
  <c r="O4805" i="1"/>
  <c r="O4793" i="1"/>
  <c r="O4781" i="1"/>
  <c r="O4769" i="1"/>
  <c r="O4757" i="1"/>
  <c r="O4745" i="1"/>
  <c r="O4733" i="1"/>
  <c r="O4721" i="1"/>
  <c r="O4709" i="1"/>
  <c r="O4697" i="1"/>
  <c r="O4685" i="1"/>
  <c r="O4673" i="1"/>
  <c r="O4661" i="1"/>
  <c r="O4649" i="1"/>
  <c r="O4637" i="1"/>
  <c r="O4625" i="1"/>
  <c r="O4613" i="1"/>
  <c r="O4601" i="1"/>
  <c r="O4589" i="1"/>
  <c r="O4577" i="1"/>
  <c r="O4565" i="1"/>
  <c r="O4553" i="1"/>
  <c r="O4541" i="1"/>
  <c r="O4529" i="1"/>
  <c r="O4517" i="1"/>
  <c r="O4505" i="1"/>
  <c r="O4493" i="1"/>
  <c r="O4481" i="1"/>
  <c r="O4469" i="1"/>
  <c r="O4457" i="1"/>
  <c r="O4445" i="1"/>
  <c r="O4433" i="1"/>
  <c r="O4421" i="1"/>
  <c r="O4409" i="1"/>
  <c r="O4397" i="1"/>
  <c r="O4385" i="1"/>
  <c r="O4373" i="1"/>
  <c r="O4361" i="1"/>
  <c r="O4349" i="1"/>
  <c r="O4337" i="1"/>
  <c r="O4325" i="1"/>
  <c r="O4313" i="1"/>
  <c r="O4301" i="1"/>
  <c r="O4289" i="1"/>
  <c r="O4277" i="1"/>
  <c r="O4265" i="1"/>
  <c r="O4253" i="1"/>
  <c r="O4241" i="1"/>
  <c r="O4229" i="1"/>
  <c r="O4217" i="1"/>
  <c r="O4205" i="1"/>
  <c r="O4193" i="1"/>
  <c r="O4181" i="1"/>
  <c r="O4169" i="1"/>
  <c r="O4157" i="1"/>
  <c r="O4145" i="1"/>
  <c r="O4133" i="1"/>
  <c r="O4121" i="1"/>
  <c r="O4109" i="1"/>
  <c r="O4097" i="1"/>
  <c r="O4085" i="1"/>
  <c r="O4073" i="1"/>
  <c r="O4061" i="1"/>
  <c r="O4049" i="1"/>
  <c r="O4037" i="1"/>
  <c r="O4025" i="1"/>
  <c r="O4013" i="1"/>
  <c r="O4001" i="1"/>
  <c r="O3989" i="1"/>
  <c r="O3977" i="1"/>
  <c r="O3965" i="1"/>
  <c r="O3953" i="1"/>
  <c r="O3941" i="1"/>
  <c r="O3929" i="1"/>
  <c r="O3917" i="1"/>
  <c r="O3905" i="1"/>
  <c r="O3893" i="1"/>
  <c r="O3881" i="1"/>
  <c r="O3869" i="1"/>
  <c r="O3857" i="1"/>
  <c r="O3845" i="1"/>
  <c r="O3833" i="1"/>
  <c r="O3821" i="1"/>
  <c r="O3809" i="1"/>
  <c r="O3797" i="1"/>
  <c r="O3785" i="1"/>
  <c r="O3773" i="1"/>
  <c r="O3761" i="1"/>
  <c r="O3749" i="1"/>
  <c r="O3737" i="1"/>
  <c r="O3725" i="1"/>
  <c r="O3713" i="1"/>
  <c r="O3701" i="1"/>
  <c r="O3689" i="1"/>
  <c r="O3677" i="1"/>
  <c r="O3665" i="1"/>
  <c r="O3653" i="1"/>
  <c r="O3641" i="1"/>
  <c r="O3629" i="1"/>
  <c r="O3617" i="1"/>
  <c r="O3605" i="1"/>
  <c r="O3593" i="1"/>
  <c r="O3581" i="1"/>
  <c r="O3569" i="1"/>
  <c r="O3557" i="1"/>
  <c r="O3545" i="1"/>
  <c r="O3533" i="1"/>
  <c r="O3521" i="1"/>
  <c r="O3509" i="1"/>
  <c r="O3497" i="1"/>
  <c r="O3485" i="1"/>
  <c r="O3473" i="1"/>
  <c r="O3461" i="1"/>
  <c r="O3449" i="1"/>
  <c r="O3437" i="1"/>
  <c r="O3425" i="1"/>
  <c r="O3413" i="1"/>
  <c r="O3401" i="1"/>
  <c r="O3389" i="1"/>
  <c r="O3377" i="1"/>
  <c r="O3365" i="1"/>
  <c r="O3353" i="1"/>
  <c r="O3341" i="1"/>
  <c r="O3329" i="1"/>
  <c r="O3317" i="1"/>
  <c r="O3305" i="1"/>
  <c r="O3293" i="1"/>
  <c r="O3281" i="1"/>
  <c r="O3269" i="1"/>
  <c r="O3257" i="1"/>
  <c r="O3245" i="1"/>
  <c r="O3233" i="1"/>
  <c r="O3221" i="1"/>
  <c r="O3209" i="1"/>
  <c r="O3197" i="1"/>
  <c r="O3185" i="1"/>
  <c r="O3173" i="1"/>
  <c r="O3161" i="1"/>
  <c r="O3149" i="1"/>
  <c r="O3137" i="1"/>
  <c r="O3125" i="1"/>
  <c r="O3113" i="1"/>
  <c r="O3101" i="1"/>
  <c r="O3089" i="1"/>
  <c r="O3077" i="1"/>
  <c r="O3065" i="1"/>
  <c r="O3053" i="1"/>
  <c r="O3041" i="1"/>
  <c r="O3029" i="1"/>
  <c r="O3017" i="1"/>
  <c r="O3005" i="1"/>
  <c r="O2993" i="1"/>
  <c r="O2981" i="1"/>
  <c r="O2969" i="1"/>
  <c r="O2957" i="1"/>
  <c r="O2945" i="1"/>
  <c r="O2933" i="1"/>
  <c r="O2921" i="1"/>
  <c r="O2909" i="1"/>
  <c r="O2897" i="1"/>
  <c r="O2885" i="1"/>
  <c r="O2873" i="1"/>
  <c r="O2861" i="1"/>
  <c r="O2849" i="1"/>
  <c r="O2837" i="1"/>
  <c r="O2825" i="1"/>
  <c r="O2813" i="1"/>
  <c r="O2801" i="1"/>
  <c r="O2789" i="1"/>
  <c r="O2777" i="1"/>
  <c r="O2765" i="1"/>
  <c r="O2753" i="1"/>
  <c r="O2741" i="1"/>
  <c r="O2729" i="1"/>
  <c r="O2717" i="1"/>
  <c r="O2705" i="1"/>
  <c r="O2693" i="1"/>
  <c r="O2681" i="1"/>
  <c r="O2669" i="1"/>
  <c r="O2657" i="1"/>
  <c r="O2645" i="1"/>
  <c r="O2633" i="1"/>
  <c r="O2621" i="1"/>
  <c r="O2609" i="1"/>
  <c r="O2597" i="1"/>
  <c r="O2585" i="1"/>
  <c r="O2573" i="1"/>
  <c r="O2561" i="1"/>
  <c r="O2549" i="1"/>
  <c r="O2537" i="1"/>
  <c r="O2525" i="1"/>
  <c r="O2513" i="1"/>
  <c r="O2501" i="1"/>
  <c r="O2489" i="1"/>
  <c r="O2477" i="1"/>
  <c r="O2465" i="1"/>
  <c r="O2453" i="1"/>
  <c r="O2441" i="1"/>
  <c r="O2429" i="1"/>
  <c r="O2417" i="1"/>
  <c r="O2405" i="1"/>
  <c r="O2393" i="1"/>
  <c r="O2381" i="1"/>
  <c r="O2369" i="1"/>
  <c r="O2357" i="1"/>
  <c r="O2345" i="1"/>
  <c r="O2333" i="1"/>
  <c r="O2321" i="1"/>
  <c r="O2309" i="1"/>
  <c r="O2297" i="1"/>
  <c r="O2285" i="1"/>
  <c r="O2273" i="1"/>
  <c r="O2261" i="1"/>
  <c r="O2249" i="1"/>
  <c r="O2237" i="1"/>
  <c r="O2225" i="1"/>
  <c r="O2213" i="1"/>
  <c r="O2201" i="1"/>
  <c r="O2189" i="1"/>
  <c r="O2177" i="1"/>
  <c r="O2165" i="1"/>
  <c r="O2153" i="1"/>
  <c r="O2141" i="1"/>
  <c r="O2129" i="1"/>
  <c r="O2117" i="1"/>
  <c r="O2105" i="1"/>
  <c r="O2093" i="1"/>
  <c r="O2081" i="1"/>
  <c r="O2069" i="1"/>
  <c r="O2057" i="1"/>
  <c r="O2045" i="1"/>
  <c r="O2033" i="1"/>
  <c r="O2021" i="1"/>
  <c r="O2009" i="1"/>
  <c r="O1997" i="1"/>
  <c r="O1985" i="1"/>
  <c r="O1973" i="1"/>
  <c r="O1961" i="1"/>
  <c r="O1949" i="1"/>
  <c r="O1937" i="1"/>
  <c r="O1925" i="1"/>
  <c r="O1913" i="1"/>
  <c r="O1901" i="1"/>
  <c r="O1889" i="1"/>
  <c r="O1877" i="1"/>
  <c r="O1865" i="1"/>
  <c r="O1853" i="1"/>
  <c r="O1841" i="1"/>
  <c r="O1829" i="1"/>
  <c r="O1817" i="1"/>
  <c r="O1805" i="1"/>
  <c r="O1793" i="1"/>
  <c r="O1781" i="1"/>
  <c r="O1769" i="1"/>
  <c r="O1757" i="1"/>
  <c r="O1745" i="1"/>
  <c r="O1733" i="1"/>
  <c r="O1721" i="1"/>
  <c r="O1709" i="1"/>
  <c r="O1697" i="1"/>
  <c r="O1685" i="1"/>
  <c r="O1673" i="1"/>
  <c r="O1661" i="1"/>
  <c r="O1649" i="1"/>
  <c r="O1637" i="1"/>
  <c r="O1625" i="1"/>
  <c r="O1613" i="1"/>
  <c r="O1601" i="1"/>
  <c r="O1589" i="1"/>
  <c r="O1577" i="1"/>
  <c r="O1565" i="1"/>
  <c r="O1553" i="1"/>
  <c r="O1541" i="1"/>
  <c r="O1529" i="1"/>
  <c r="O1517" i="1"/>
  <c r="O1505" i="1"/>
  <c r="O1493" i="1"/>
  <c r="O1481" i="1"/>
  <c r="O1469" i="1"/>
  <c r="O1457" i="1"/>
  <c r="O1445" i="1"/>
  <c r="O1433" i="1"/>
  <c r="O1421" i="1"/>
  <c r="O1409" i="1"/>
  <c r="O1397" i="1"/>
  <c r="O1385" i="1"/>
  <c r="O1373" i="1"/>
  <c r="O1361" i="1"/>
  <c r="O1349" i="1"/>
  <c r="O1337" i="1"/>
  <c r="O1325" i="1"/>
  <c r="O1313" i="1"/>
  <c r="O1301" i="1"/>
  <c r="O1289" i="1"/>
  <c r="O1277" i="1"/>
  <c r="O1265" i="1"/>
  <c r="O1253" i="1"/>
  <c r="O1241" i="1"/>
  <c r="O1229" i="1"/>
  <c r="O1217" i="1"/>
  <c r="O1205" i="1"/>
  <c r="O1193" i="1"/>
  <c r="O1181" i="1"/>
  <c r="O1169" i="1"/>
  <c r="O1157" i="1"/>
  <c r="O1145" i="1"/>
  <c r="O1133" i="1"/>
  <c r="O1121" i="1"/>
  <c r="O1109" i="1"/>
  <c r="O1097" i="1"/>
  <c r="O1085" i="1"/>
  <c r="O1073" i="1"/>
  <c r="O1061" i="1"/>
  <c r="O1049" i="1"/>
  <c r="O1037" i="1"/>
  <c r="O1025" i="1"/>
  <c r="O1013" i="1"/>
  <c r="O1001" i="1"/>
  <c r="O989" i="1"/>
  <c r="O977" i="1"/>
  <c r="O965" i="1"/>
  <c r="O953" i="1"/>
  <c r="O941" i="1"/>
  <c r="O929" i="1"/>
  <c r="O917" i="1"/>
  <c r="O905" i="1"/>
  <c r="O893" i="1"/>
  <c r="O881" i="1"/>
  <c r="O869" i="1"/>
  <c r="O857" i="1"/>
  <c r="O845" i="1"/>
  <c r="O833" i="1"/>
  <c r="O821" i="1"/>
  <c r="O809" i="1"/>
  <c r="O797" i="1"/>
  <c r="O785" i="1"/>
  <c r="O773" i="1"/>
  <c r="O761" i="1"/>
  <c r="O749" i="1"/>
  <c r="O737" i="1"/>
  <c r="O725" i="1"/>
  <c r="O713" i="1"/>
  <c r="O701" i="1"/>
  <c r="O689" i="1"/>
  <c r="O677" i="1"/>
  <c r="O665" i="1"/>
  <c r="O653" i="1"/>
  <c r="O641" i="1"/>
  <c r="O629" i="1"/>
  <c r="O617" i="1"/>
  <c r="O605" i="1"/>
  <c r="O593" i="1"/>
  <c r="O581" i="1"/>
  <c r="O569" i="1"/>
  <c r="O557" i="1"/>
  <c r="O545" i="1"/>
  <c r="O533" i="1"/>
  <c r="O521" i="1"/>
  <c r="O509" i="1"/>
  <c r="O497" i="1"/>
  <c r="O485" i="1"/>
  <c r="O473" i="1"/>
  <c r="O461" i="1"/>
  <c r="O449" i="1"/>
  <c r="O437" i="1"/>
  <c r="O425" i="1"/>
  <c r="O413" i="1"/>
  <c r="O401" i="1"/>
  <c r="O389" i="1"/>
  <c r="O377" i="1"/>
  <c r="O365" i="1"/>
  <c r="O353" i="1"/>
  <c r="O341" i="1"/>
  <c r="O329" i="1"/>
  <c r="O317" i="1"/>
  <c r="O305" i="1"/>
  <c r="O293" i="1"/>
  <c r="O281" i="1"/>
  <c r="O269" i="1"/>
  <c r="O257" i="1"/>
  <c r="O245" i="1"/>
  <c r="O233" i="1"/>
  <c r="O221" i="1"/>
  <c r="O209" i="1"/>
  <c r="O197" i="1"/>
  <c r="O185" i="1"/>
  <c r="AQ10" i="1"/>
  <c r="AU10" i="1"/>
  <c r="AY10" i="1"/>
  <c r="BA27" i="1"/>
  <c r="AS27" i="1"/>
  <c r="AW23" i="1"/>
  <c r="AO23" i="1"/>
  <c r="BA19" i="1"/>
  <c r="AS19" i="1"/>
  <c r="AW15" i="1"/>
  <c r="AO15" i="1"/>
  <c r="AT12" i="1"/>
  <c r="BK10" i="1"/>
  <c r="DH3" i="1"/>
  <c r="AQ12" i="1"/>
  <c r="CV3" i="1"/>
  <c r="X42" i="1"/>
  <c r="AT44" i="1"/>
  <c r="AT394" i="1"/>
  <c r="O3311" i="1"/>
  <c r="O3299" i="1"/>
  <c r="O3287" i="1"/>
  <c r="O3275" i="1"/>
  <c r="O3263" i="1"/>
  <c r="O3251" i="1"/>
  <c r="O3239" i="1"/>
  <c r="O3227" i="1"/>
  <c r="O3215" i="1"/>
  <c r="O3203" i="1"/>
  <c r="O3191" i="1"/>
  <c r="O3179" i="1"/>
  <c r="O3167" i="1"/>
  <c r="O3155" i="1"/>
  <c r="O3143" i="1"/>
  <c r="O3131" i="1"/>
  <c r="O3119" i="1"/>
  <c r="O3107" i="1"/>
  <c r="O3095" i="1"/>
  <c r="O3083" i="1"/>
  <c r="O3071" i="1"/>
  <c r="O3059" i="1"/>
  <c r="O3047" i="1"/>
  <c r="O3035" i="1"/>
  <c r="O3023" i="1"/>
  <c r="O3011" i="1"/>
  <c r="O2999" i="1"/>
  <c r="O2987" i="1"/>
  <c r="O2975" i="1"/>
  <c r="O2963" i="1"/>
  <c r="O2951" i="1"/>
  <c r="O2939" i="1"/>
  <c r="O2927" i="1"/>
  <c r="O2915" i="1"/>
  <c r="O2903" i="1"/>
  <c r="O2891" i="1"/>
  <c r="O2879" i="1"/>
  <c r="O2867" i="1"/>
  <c r="O2855" i="1"/>
  <c r="O2843" i="1"/>
  <c r="O2831" i="1"/>
  <c r="O2819" i="1"/>
  <c r="O2807" i="1"/>
  <c r="O2795" i="1"/>
  <c r="O2783" i="1"/>
  <c r="O2771" i="1"/>
  <c r="O2759" i="1"/>
  <c r="O2747" i="1"/>
  <c r="O2735" i="1"/>
  <c r="O2723" i="1"/>
  <c r="O2711" i="1"/>
  <c r="O2699" i="1"/>
  <c r="O2687" i="1"/>
  <c r="O2675" i="1"/>
  <c r="O2663" i="1"/>
  <c r="O2651" i="1"/>
  <c r="O2639" i="1"/>
  <c r="O2627" i="1"/>
  <c r="O2615" i="1"/>
  <c r="O2603" i="1"/>
  <c r="O2591" i="1"/>
  <c r="O2579" i="1"/>
  <c r="O2567" i="1"/>
  <c r="O2555" i="1"/>
  <c r="O2543" i="1"/>
  <c r="O2531" i="1"/>
  <c r="O2519" i="1"/>
  <c r="O2507" i="1"/>
  <c r="O2495" i="1"/>
  <c r="O2483" i="1"/>
  <c r="O2471" i="1"/>
  <c r="O2459" i="1"/>
  <c r="O2447" i="1"/>
  <c r="O2435" i="1"/>
  <c r="O2423" i="1"/>
  <c r="O2411" i="1"/>
  <c r="O2399" i="1"/>
  <c r="O2387" i="1"/>
  <c r="O2375" i="1"/>
  <c r="O2363" i="1"/>
  <c r="O2351" i="1"/>
  <c r="O2339" i="1"/>
  <c r="O2327" i="1"/>
  <c r="O2315" i="1"/>
  <c r="O2303" i="1"/>
  <c r="O2291" i="1"/>
  <c r="O2279" i="1"/>
  <c r="O2267" i="1"/>
  <c r="O2255" i="1"/>
  <c r="O2243" i="1"/>
  <c r="O2231" i="1"/>
  <c r="O2219" i="1"/>
  <c r="O2207" i="1"/>
  <c r="O2195" i="1"/>
  <c r="O2183" i="1"/>
  <c r="O2171" i="1"/>
  <c r="O2159" i="1"/>
  <c r="O2147" i="1"/>
  <c r="O2135" i="1"/>
  <c r="O2123" i="1"/>
  <c r="O2111" i="1"/>
  <c r="O2099" i="1"/>
  <c r="O2087" i="1"/>
  <c r="O2075" i="1"/>
  <c r="O2063" i="1"/>
  <c r="O2051" i="1"/>
  <c r="O2039" i="1"/>
  <c r="O2027" i="1"/>
  <c r="O2015" i="1"/>
  <c r="O2003" i="1"/>
  <c r="O1991" i="1"/>
  <c r="O1979" i="1"/>
  <c r="O1967" i="1"/>
  <c r="O1955" i="1"/>
  <c r="O1943" i="1"/>
  <c r="O1931" i="1"/>
  <c r="O1919" i="1"/>
  <c r="O1907" i="1"/>
  <c r="O1895" i="1"/>
  <c r="O1883" i="1"/>
  <c r="O1871" i="1"/>
  <c r="O1859" i="1"/>
  <c r="O1847" i="1"/>
  <c r="O1835" i="1"/>
  <c r="O1823" i="1"/>
  <c r="O1811" i="1"/>
  <c r="O1799" i="1"/>
  <c r="O1787" i="1"/>
  <c r="O1775" i="1"/>
  <c r="O1763" i="1"/>
  <c r="O1751" i="1"/>
  <c r="O1739" i="1"/>
  <c r="O1727" i="1"/>
  <c r="O1715" i="1"/>
  <c r="O1703" i="1"/>
  <c r="O1691" i="1"/>
  <c r="O1679" i="1"/>
  <c r="O1667" i="1"/>
  <c r="O1655" i="1"/>
  <c r="O1643" i="1"/>
  <c r="O1631" i="1"/>
  <c r="O1619" i="1"/>
  <c r="O1607" i="1"/>
  <c r="O1595" i="1"/>
  <c r="O1583" i="1"/>
  <c r="O1571" i="1"/>
  <c r="O1559" i="1"/>
  <c r="O1547" i="1"/>
  <c r="O1535" i="1"/>
  <c r="O1523" i="1"/>
  <c r="O1511" i="1"/>
  <c r="O1499" i="1"/>
  <c r="O1487" i="1"/>
  <c r="O1475" i="1"/>
  <c r="O1463" i="1"/>
  <c r="O1451" i="1"/>
  <c r="O1439" i="1"/>
  <c r="O1427" i="1"/>
  <c r="O1415" i="1"/>
  <c r="O1403" i="1"/>
  <c r="O1391" i="1"/>
  <c r="O1379" i="1"/>
  <c r="O1367" i="1"/>
  <c r="O1355" i="1"/>
  <c r="O1343" i="1"/>
  <c r="O1331" i="1"/>
  <c r="O1319" i="1"/>
  <c r="O1307" i="1"/>
  <c r="O1295" i="1"/>
  <c r="O1283" i="1"/>
  <c r="O1271" i="1"/>
  <c r="O1259" i="1"/>
  <c r="O1247" i="1"/>
  <c r="O1235" i="1"/>
  <c r="O1223" i="1"/>
  <c r="O1211" i="1"/>
  <c r="O1199" i="1"/>
  <c r="O1187" i="1"/>
  <c r="O1175" i="1"/>
  <c r="O1163" i="1"/>
  <c r="O1151" i="1"/>
  <c r="O1127" i="1"/>
  <c r="O1055" i="1"/>
  <c r="O995" i="1"/>
  <c r="O983" i="1"/>
  <c r="O971" i="1"/>
  <c r="O959" i="1"/>
  <c r="O947" i="1"/>
  <c r="O935" i="1"/>
  <c r="O923" i="1"/>
  <c r="O911" i="1"/>
  <c r="O899" i="1"/>
  <c r="O887" i="1"/>
  <c r="O875" i="1"/>
  <c r="O863" i="1"/>
  <c r="O851" i="1"/>
  <c r="O839" i="1"/>
  <c r="O827" i="1"/>
  <c r="O815" i="1"/>
  <c r="O803" i="1"/>
  <c r="O791" i="1"/>
  <c r="O779" i="1"/>
  <c r="O767" i="1"/>
  <c r="O755" i="1"/>
  <c r="O743" i="1"/>
  <c r="O731" i="1"/>
  <c r="O719" i="1"/>
  <c r="O131" i="1"/>
  <c r="O119" i="1"/>
  <c r="O107" i="1"/>
  <c r="O95" i="1"/>
  <c r="O83" i="1"/>
  <c r="O71" i="1"/>
  <c r="O59" i="1"/>
  <c r="O47" i="1"/>
  <c r="O35" i="1"/>
  <c r="O23" i="1"/>
  <c r="BA8" i="1"/>
  <c r="BA12" i="1"/>
  <c r="BA16" i="1"/>
  <c r="BA20" i="1"/>
  <c r="BA24" i="1"/>
  <c r="BA28" i="1"/>
  <c r="BA9" i="1"/>
  <c r="BA13" i="1"/>
  <c r="BA17" i="1"/>
  <c r="BA21" i="1"/>
  <c r="BA25" i="1"/>
  <c r="BA29" i="1"/>
  <c r="AO8" i="1"/>
  <c r="AO12" i="1"/>
  <c r="AO16" i="1"/>
  <c r="AO20" i="1"/>
  <c r="AO24" i="1"/>
  <c r="AO28" i="1"/>
  <c r="AO9" i="1"/>
  <c r="AO13" i="1"/>
  <c r="AO17" i="1"/>
  <c r="AO21" i="1"/>
  <c r="AO25" i="1"/>
  <c r="AO29" i="1"/>
  <c r="AS8" i="1"/>
  <c r="AS12" i="1"/>
  <c r="AS16" i="1"/>
  <c r="AS20" i="1"/>
  <c r="AS24" i="1"/>
  <c r="AS28" i="1"/>
  <c r="AS9" i="1"/>
  <c r="AS13" i="1"/>
  <c r="AS17" i="1"/>
  <c r="AS21" i="1"/>
  <c r="AS25" i="1"/>
  <c r="AS29" i="1"/>
  <c r="AW8" i="1"/>
  <c r="AW12" i="1"/>
  <c r="AW16" i="1"/>
  <c r="AW20" i="1"/>
  <c r="AW24" i="1"/>
  <c r="AW28" i="1"/>
  <c r="AW9" i="1"/>
  <c r="AW13" i="1"/>
  <c r="AW17" i="1"/>
  <c r="AW21" i="1"/>
  <c r="AW25" i="1"/>
  <c r="AW29" i="1"/>
  <c r="AW27" i="1"/>
  <c r="AO27" i="1"/>
  <c r="BA23" i="1"/>
  <c r="AS23" i="1"/>
  <c r="AW19" i="1"/>
  <c r="AO19" i="1"/>
  <c r="BA15" i="1"/>
  <c r="AS15" i="1"/>
  <c r="CZ3" i="1"/>
  <c r="O173" i="1"/>
  <c r="O161" i="1"/>
  <c r="O149" i="1"/>
  <c r="O137" i="1"/>
  <c r="O125" i="1"/>
  <c r="O113" i="1"/>
  <c r="O101" i="1"/>
  <c r="O89" i="1"/>
  <c r="O77" i="1"/>
  <c r="O65" i="1"/>
  <c r="O53" i="1"/>
  <c r="O41" i="1"/>
  <c r="O29" i="1"/>
  <c r="AM15" i="1"/>
  <c r="AM19" i="1"/>
  <c r="AM23" i="1"/>
  <c r="AM27" i="1"/>
  <c r="AX30" i="1"/>
  <c r="AT30" i="1"/>
  <c r="AP30" i="1"/>
  <c r="AZ28" i="1"/>
  <c r="AY27" i="1"/>
  <c r="AU27" i="1"/>
  <c r="AQ27" i="1"/>
  <c r="AX26" i="1"/>
  <c r="AT26" i="1"/>
  <c r="AP26" i="1"/>
  <c r="AZ24" i="1"/>
  <c r="AY23" i="1"/>
  <c r="AU23" i="1"/>
  <c r="AQ23" i="1"/>
  <c r="AX22" i="1"/>
  <c r="AT22" i="1"/>
  <c r="AP22" i="1"/>
  <c r="AZ20" i="1"/>
  <c r="AY19" i="1"/>
  <c r="AU19" i="1"/>
  <c r="AQ19" i="1"/>
  <c r="AX18" i="1"/>
  <c r="AT18" i="1"/>
  <c r="AP18" i="1"/>
  <c r="AZ16" i="1"/>
  <c r="AY15" i="1"/>
  <c r="AU15" i="1"/>
  <c r="AQ15" i="1"/>
  <c r="AX14" i="1"/>
  <c r="AT14" i="1"/>
  <c r="AP14" i="1"/>
  <c r="AZ12" i="1"/>
  <c r="AX10" i="1"/>
  <c r="AT10" i="1"/>
  <c r="AP10" i="1"/>
  <c r="AZ8" i="1"/>
  <c r="CD3" i="1"/>
  <c r="CH3" i="1"/>
  <c r="CL3" i="1"/>
  <c r="CP3" i="1"/>
  <c r="AE40" i="1"/>
  <c r="Z40" i="1"/>
  <c r="T40" i="1"/>
  <c r="S44" i="1"/>
  <c r="S48" i="1"/>
  <c r="S52" i="1"/>
  <c r="S56" i="1"/>
  <c r="S60" i="1"/>
  <c r="AF62" i="1"/>
  <c r="AA62" i="1"/>
  <c r="V62" i="1"/>
  <c r="AE61" i="1"/>
  <c r="Z61" i="1"/>
  <c r="T61" i="1"/>
  <c r="AD60" i="1"/>
  <c r="X60" i="1"/>
  <c r="AH59" i="1"/>
  <c r="AB59" i="1"/>
  <c r="W59" i="1"/>
  <c r="AF58" i="1"/>
  <c r="AA58" i="1"/>
  <c r="V58" i="1"/>
  <c r="AE57" i="1"/>
  <c r="Z57" i="1"/>
  <c r="T57" i="1"/>
  <c r="AD56" i="1"/>
  <c r="X56" i="1"/>
  <c r="AH55" i="1"/>
  <c r="AB55" i="1"/>
  <c r="W55" i="1"/>
  <c r="AF54" i="1"/>
  <c r="AA54" i="1"/>
  <c r="V54" i="1"/>
  <c r="AE53" i="1"/>
  <c r="Z53" i="1"/>
  <c r="T53" i="1"/>
  <c r="AD52" i="1"/>
  <c r="X52" i="1"/>
  <c r="AH51" i="1"/>
  <c r="AB51" i="1"/>
  <c r="W51" i="1"/>
  <c r="AF50" i="1"/>
  <c r="AA50" i="1"/>
  <c r="V50" i="1"/>
  <c r="AE49" i="1"/>
  <c r="Z49" i="1"/>
  <c r="T49" i="1"/>
  <c r="AD48" i="1"/>
  <c r="X48" i="1"/>
  <c r="AH47" i="1"/>
  <c r="AB47" i="1"/>
  <c r="W47" i="1"/>
  <c r="AF46" i="1"/>
  <c r="AA46" i="1"/>
  <c r="V46" i="1"/>
  <c r="AE45" i="1"/>
  <c r="Z45" i="1"/>
  <c r="T45" i="1"/>
  <c r="AD44" i="1"/>
  <c r="X44" i="1"/>
  <c r="AF42" i="1"/>
  <c r="AA42" i="1"/>
  <c r="V42" i="1"/>
  <c r="AE41" i="1"/>
  <c r="Z41" i="1"/>
  <c r="T41" i="1"/>
  <c r="P73" i="1"/>
  <c r="P77" i="1"/>
  <c r="P81" i="1"/>
  <c r="P85" i="1"/>
  <c r="P89" i="1"/>
  <c r="P93" i="1"/>
  <c r="DF414" i="1"/>
  <c r="CX414" i="1"/>
  <c r="DF413" i="1"/>
  <c r="CX413" i="1"/>
  <c r="DF412" i="1"/>
  <c r="CX412" i="1"/>
  <c r="DF411" i="1"/>
  <c r="CX411" i="1"/>
  <c r="DF410" i="1"/>
  <c r="CX410" i="1"/>
  <c r="DF409" i="1"/>
  <c r="CX409" i="1"/>
  <c r="DF408" i="1"/>
  <c r="CX408" i="1"/>
  <c r="DF407" i="1"/>
  <c r="CX407" i="1"/>
  <c r="DF406" i="1"/>
  <c r="CX406" i="1"/>
  <c r="DF405" i="1"/>
  <c r="CX405" i="1"/>
  <c r="DF404" i="1"/>
  <c r="CX404" i="1"/>
  <c r="DF403" i="1"/>
  <c r="CX403" i="1"/>
  <c r="DF402" i="1"/>
  <c r="CX402" i="1"/>
  <c r="DF401" i="1"/>
  <c r="CX401" i="1"/>
  <c r="DF400" i="1"/>
  <c r="CX400" i="1"/>
  <c r="DF399" i="1"/>
  <c r="CX399" i="1"/>
  <c r="DF398" i="1"/>
  <c r="CX398" i="1"/>
  <c r="DF397" i="1"/>
  <c r="CX397" i="1"/>
  <c r="DF396" i="1"/>
  <c r="CX396" i="1"/>
  <c r="DF394" i="1"/>
  <c r="CX394" i="1"/>
  <c r="DF393" i="1"/>
  <c r="CX393" i="1"/>
  <c r="DH392" i="1"/>
  <c r="DD392" i="1"/>
  <c r="CZ392" i="1"/>
  <c r="CV392" i="1"/>
  <c r="DE414" i="1"/>
  <c r="CW414" i="1"/>
  <c r="DE413" i="1"/>
  <c r="CW413" i="1"/>
  <c r="DE412" i="1"/>
  <c r="CW412" i="1"/>
  <c r="DE411" i="1"/>
  <c r="CW411" i="1"/>
  <c r="DE410" i="1"/>
  <c r="CW410" i="1"/>
  <c r="DE409" i="1"/>
  <c r="CW409" i="1"/>
  <c r="DE408" i="1"/>
  <c r="CW408" i="1"/>
  <c r="DE407" i="1"/>
  <c r="CW407" i="1"/>
  <c r="DE406" i="1"/>
  <c r="CW406" i="1"/>
  <c r="DE405" i="1"/>
  <c r="CW405" i="1"/>
  <c r="DE404" i="1"/>
  <c r="CW404" i="1"/>
  <c r="DE403" i="1"/>
  <c r="CW403" i="1"/>
  <c r="DE402" i="1"/>
  <c r="CW402" i="1"/>
  <c r="DE401" i="1"/>
  <c r="CW401" i="1"/>
  <c r="DE400" i="1"/>
  <c r="CW400" i="1"/>
  <c r="DE399" i="1"/>
  <c r="CW399" i="1"/>
  <c r="DE398" i="1"/>
  <c r="CW398" i="1"/>
  <c r="DE397" i="1"/>
  <c r="CW397" i="1"/>
  <c r="DE396" i="1"/>
  <c r="CW396" i="1"/>
  <c r="DE394" i="1"/>
  <c r="CW394" i="1"/>
  <c r="DE393" i="1"/>
  <c r="CW393" i="1"/>
  <c r="DG392" i="1"/>
  <c r="DC392" i="1"/>
  <c r="CY392" i="1"/>
  <c r="CU392" i="1"/>
  <c r="DJ414" i="1"/>
  <c r="DB414" i="1"/>
  <c r="DJ413" i="1"/>
  <c r="DB413" i="1"/>
  <c r="DJ412" i="1"/>
  <c r="DB412" i="1"/>
  <c r="DJ411" i="1"/>
  <c r="DB411" i="1"/>
  <c r="DJ410" i="1"/>
  <c r="DB410" i="1"/>
  <c r="DJ409" i="1"/>
  <c r="DB409" i="1"/>
  <c r="DJ408" i="1"/>
  <c r="DB408" i="1"/>
  <c r="DJ407" i="1"/>
  <c r="DB407" i="1"/>
  <c r="DJ406" i="1"/>
  <c r="DB406" i="1"/>
  <c r="DJ405" i="1"/>
  <c r="DB405" i="1"/>
  <c r="DJ404" i="1"/>
  <c r="DB404" i="1"/>
  <c r="DJ403" i="1"/>
  <c r="DB403" i="1"/>
  <c r="DJ402" i="1"/>
  <c r="DB402" i="1"/>
  <c r="DJ401" i="1"/>
  <c r="DB401" i="1"/>
  <c r="DJ400" i="1"/>
  <c r="DB400" i="1"/>
  <c r="DJ399" i="1"/>
  <c r="DB399" i="1"/>
  <c r="DJ398" i="1"/>
  <c r="DB398" i="1"/>
  <c r="DJ397" i="1"/>
  <c r="DB397" i="1"/>
  <c r="DJ396" i="1"/>
  <c r="DB396" i="1"/>
  <c r="DJ394" i="1"/>
  <c r="DB394" i="1"/>
  <c r="DJ393" i="1"/>
  <c r="DB393" i="1"/>
  <c r="DJ392" i="1"/>
  <c r="DF392" i="1"/>
  <c r="DB392" i="1"/>
  <c r="CX392" i="1"/>
  <c r="DI413" i="1"/>
  <c r="DI411" i="1"/>
  <c r="DI409" i="1"/>
  <c r="DI407" i="1"/>
  <c r="DI405" i="1"/>
  <c r="DI403" i="1"/>
  <c r="DI401" i="1"/>
  <c r="DI399" i="1"/>
  <c r="DI397" i="1"/>
  <c r="DI393" i="1"/>
  <c r="DA392" i="1"/>
  <c r="DA413" i="1"/>
  <c r="DA411" i="1"/>
  <c r="DA409" i="1"/>
  <c r="DA407" i="1"/>
  <c r="DA405" i="1"/>
  <c r="DA403" i="1"/>
  <c r="DA401" i="1"/>
  <c r="DA399" i="1"/>
  <c r="DA397" i="1"/>
  <c r="DA393" i="1"/>
  <c r="CW392" i="1"/>
  <c r="DI414" i="1"/>
  <c r="DI412" i="1"/>
  <c r="DI410" i="1"/>
  <c r="DI408" i="1"/>
  <c r="DI406" i="1"/>
  <c r="DI404" i="1"/>
  <c r="DI402" i="1"/>
  <c r="DI400" i="1"/>
  <c r="DI398" i="1"/>
  <c r="DI396" i="1"/>
  <c r="DI394" i="1"/>
  <c r="DI392" i="1"/>
  <c r="DA410" i="1"/>
  <c r="DA402" i="1"/>
  <c r="DA394" i="1"/>
  <c r="DA408" i="1"/>
  <c r="DA400" i="1"/>
  <c r="DE392" i="1"/>
  <c r="DA414" i="1"/>
  <c r="DA406" i="1"/>
  <c r="DA398" i="1"/>
  <c r="DA404" i="1"/>
  <c r="DA396" i="1"/>
  <c r="DA412" i="1"/>
  <c r="CO414" i="1"/>
  <c r="CO413" i="1"/>
  <c r="CO412" i="1"/>
  <c r="CO411" i="1"/>
  <c r="CO410" i="1"/>
  <c r="CO409" i="1"/>
  <c r="CO408" i="1"/>
  <c r="CO407" i="1"/>
  <c r="CO406" i="1"/>
  <c r="CO405" i="1"/>
  <c r="CO404" i="1"/>
  <c r="CO403" i="1"/>
  <c r="CO402" i="1"/>
  <c r="CO401" i="1"/>
  <c r="CO400" i="1"/>
  <c r="CO399" i="1"/>
  <c r="CO398" i="1"/>
  <c r="CO397" i="1"/>
  <c r="CO396" i="1"/>
  <c r="CO394" i="1"/>
  <c r="CO393" i="1"/>
  <c r="CO392" i="1"/>
  <c r="CL414" i="1"/>
  <c r="CD414" i="1"/>
  <c r="CL413" i="1"/>
  <c r="CD413" i="1"/>
  <c r="CL412" i="1"/>
  <c r="CD412" i="1"/>
  <c r="CL411" i="1"/>
  <c r="CD411" i="1"/>
  <c r="CL410" i="1"/>
  <c r="CD410" i="1"/>
  <c r="CL409" i="1"/>
  <c r="CD409" i="1"/>
  <c r="CL408" i="1"/>
  <c r="CD408" i="1"/>
  <c r="CL407" i="1"/>
  <c r="CD407" i="1"/>
  <c r="CL406" i="1"/>
  <c r="CD406" i="1"/>
  <c r="CL405" i="1"/>
  <c r="CD405" i="1"/>
  <c r="CL404" i="1"/>
  <c r="CD404" i="1"/>
  <c r="CL403" i="1"/>
  <c r="CD403" i="1"/>
  <c r="CL402" i="1"/>
  <c r="CD402" i="1"/>
  <c r="CL401" i="1"/>
  <c r="CD401" i="1"/>
  <c r="CL400" i="1"/>
  <c r="CD400" i="1"/>
  <c r="CL399" i="1"/>
  <c r="CD399" i="1"/>
  <c r="CL398" i="1"/>
  <c r="CD398" i="1"/>
  <c r="CL397" i="1"/>
  <c r="CD397" i="1"/>
  <c r="CL396" i="1"/>
  <c r="CD396" i="1"/>
  <c r="CL394" i="1"/>
  <c r="CD394" i="1"/>
  <c r="CL393" i="1"/>
  <c r="CD393" i="1"/>
  <c r="CN392" i="1"/>
  <c r="CJ392" i="1"/>
  <c r="CF392" i="1"/>
  <c r="CB392" i="1"/>
  <c r="CM392" i="1"/>
  <c r="CI392" i="1"/>
  <c r="CE392" i="1"/>
  <c r="CA392" i="1"/>
  <c r="CH414" i="1"/>
  <c r="CH412" i="1"/>
  <c r="CH410" i="1"/>
  <c r="CH408" i="1"/>
  <c r="CH406" i="1"/>
  <c r="CH404" i="1"/>
  <c r="CH402" i="1"/>
  <c r="CH400" i="1"/>
  <c r="CH398" i="1"/>
  <c r="CH396" i="1"/>
  <c r="CH394" i="1"/>
  <c r="CL392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4" i="1"/>
  <c r="BU393" i="1"/>
  <c r="BU392" i="1"/>
  <c r="CP413" i="1"/>
  <c r="CP411" i="1"/>
  <c r="CP409" i="1"/>
  <c r="CP407" i="1"/>
  <c r="CP405" i="1"/>
  <c r="CP403" i="1"/>
  <c r="CP401" i="1"/>
  <c r="CP399" i="1"/>
  <c r="CP397" i="1"/>
  <c r="CP393" i="1"/>
  <c r="CH392" i="1"/>
  <c r="BR414" i="1"/>
  <c r="BJ414" i="1"/>
  <c r="BR413" i="1"/>
  <c r="BJ413" i="1"/>
  <c r="BR412" i="1"/>
  <c r="BJ412" i="1"/>
  <c r="BR411" i="1"/>
  <c r="BJ411" i="1"/>
  <c r="BR410" i="1"/>
  <c r="BJ410" i="1"/>
  <c r="BR409" i="1"/>
  <c r="BJ409" i="1"/>
  <c r="BR408" i="1"/>
  <c r="BJ408" i="1"/>
  <c r="BR407" i="1"/>
  <c r="BJ407" i="1"/>
  <c r="BR406" i="1"/>
  <c r="BJ406" i="1"/>
  <c r="BR405" i="1"/>
  <c r="BJ405" i="1"/>
  <c r="BR404" i="1"/>
  <c r="BJ404" i="1"/>
  <c r="BR403" i="1"/>
  <c r="BJ403" i="1"/>
  <c r="BR402" i="1"/>
  <c r="BJ402" i="1"/>
  <c r="BR401" i="1"/>
  <c r="BJ401" i="1"/>
  <c r="BR400" i="1"/>
  <c r="BJ400" i="1"/>
  <c r="BR399" i="1"/>
  <c r="BJ399" i="1"/>
  <c r="BR398" i="1"/>
  <c r="BJ398" i="1"/>
  <c r="BR397" i="1"/>
  <c r="BJ397" i="1"/>
  <c r="BR396" i="1"/>
  <c r="BJ396" i="1"/>
  <c r="BR394" i="1"/>
  <c r="BJ394" i="1"/>
  <c r="BR393" i="1"/>
  <c r="BJ393" i="1"/>
  <c r="BT392" i="1"/>
  <c r="BP392" i="1"/>
  <c r="BL392" i="1"/>
  <c r="BH392" i="1"/>
  <c r="CH413" i="1"/>
  <c r="CH411" i="1"/>
  <c r="CH409" i="1"/>
  <c r="CH407" i="1"/>
  <c r="CH405" i="1"/>
  <c r="CH403" i="1"/>
  <c r="CH401" i="1"/>
  <c r="CH399" i="1"/>
  <c r="CH397" i="1"/>
  <c r="CH393" i="1"/>
  <c r="CD392" i="1"/>
  <c r="BS392" i="1"/>
  <c r="BO392" i="1"/>
  <c r="BK392" i="1"/>
  <c r="BG392" i="1"/>
  <c r="CP410" i="1"/>
  <c r="CP402" i="1"/>
  <c r="CP394" i="1"/>
  <c r="BV413" i="1"/>
  <c r="BV411" i="1"/>
  <c r="BV409" i="1"/>
  <c r="BV407" i="1"/>
  <c r="BV405" i="1"/>
  <c r="BV403" i="1"/>
  <c r="BV401" i="1"/>
  <c r="BV399" i="1"/>
  <c r="BV397" i="1"/>
  <c r="BV393" i="1"/>
  <c r="BN392" i="1"/>
  <c r="CP408" i="1"/>
  <c r="CP400" i="1"/>
  <c r="CP392" i="1"/>
  <c r="BN413" i="1"/>
  <c r="BN411" i="1"/>
  <c r="BN409" i="1"/>
  <c r="BN407" i="1"/>
  <c r="BN405" i="1"/>
  <c r="BN403" i="1"/>
  <c r="BN401" i="1"/>
  <c r="BN399" i="1"/>
  <c r="BN397" i="1"/>
  <c r="BN393" i="1"/>
  <c r="BJ392" i="1"/>
  <c r="CP414" i="1"/>
  <c r="CP406" i="1"/>
  <c r="CP398" i="1"/>
  <c r="BV414" i="1"/>
  <c r="BV412" i="1"/>
  <c r="BV410" i="1"/>
  <c r="BV408" i="1"/>
  <c r="BV406" i="1"/>
  <c r="BV404" i="1"/>
  <c r="BV402" i="1"/>
  <c r="BV400" i="1"/>
  <c r="BV398" i="1"/>
  <c r="BV396" i="1"/>
  <c r="BV394" i="1"/>
  <c r="BV392" i="1"/>
  <c r="CP412" i="1"/>
  <c r="CP404" i="1"/>
  <c r="CP396" i="1"/>
  <c r="BN408" i="1"/>
  <c r="BN400" i="1"/>
  <c r="BR392" i="1"/>
  <c r="BN414" i="1"/>
  <c r="BN406" i="1"/>
  <c r="BN398" i="1"/>
  <c r="BN412" i="1"/>
  <c r="BN404" i="1"/>
  <c r="BN396" i="1"/>
  <c r="BN410" i="1"/>
  <c r="BN402" i="1"/>
  <c r="BN394" i="1"/>
  <c r="AC40" i="1"/>
  <c r="AM41" i="1"/>
  <c r="AM45" i="1"/>
  <c r="AM49" i="1"/>
  <c r="AM53" i="1"/>
  <c r="AM57" i="1"/>
  <c r="AM61" i="1"/>
  <c r="AY62" i="1"/>
  <c r="AT62" i="1"/>
  <c r="AN62" i="1"/>
  <c r="AX61" i="1"/>
  <c r="AR61" i="1"/>
  <c r="BB60" i="1"/>
  <c r="AV60" i="1"/>
  <c r="AQ60" i="1"/>
  <c r="AZ59" i="1"/>
  <c r="AU59" i="1"/>
  <c r="AP59" i="1"/>
  <c r="AY58" i="1"/>
  <c r="AT58" i="1"/>
  <c r="AN58" i="1"/>
  <c r="AX57" i="1"/>
  <c r="AR57" i="1"/>
  <c r="BB56" i="1"/>
  <c r="AV56" i="1"/>
  <c r="AQ56" i="1"/>
  <c r="AZ55" i="1"/>
  <c r="AU55" i="1"/>
  <c r="AP55" i="1"/>
  <c r="AY54" i="1"/>
  <c r="AT54" i="1"/>
  <c r="AN54" i="1"/>
  <c r="AX53" i="1"/>
  <c r="AR53" i="1"/>
  <c r="BB52" i="1"/>
  <c r="AV52" i="1"/>
  <c r="AQ52" i="1"/>
  <c r="AZ51" i="1"/>
  <c r="AU51" i="1"/>
  <c r="AP51" i="1"/>
  <c r="AY50" i="1"/>
  <c r="AT50" i="1"/>
  <c r="AN50" i="1"/>
  <c r="AX49" i="1"/>
  <c r="AR49" i="1"/>
  <c r="BB48" i="1"/>
  <c r="AV48" i="1"/>
  <c r="AQ48" i="1"/>
  <c r="AZ47" i="1"/>
  <c r="AU47" i="1"/>
  <c r="AP47" i="1"/>
  <c r="AY46" i="1"/>
  <c r="AT46" i="1"/>
  <c r="AN46" i="1"/>
  <c r="AX45" i="1"/>
  <c r="AR45" i="1"/>
  <c r="BB44" i="1"/>
  <c r="AV44" i="1"/>
  <c r="AQ44" i="1"/>
  <c r="AY42" i="1"/>
  <c r="AT42" i="1"/>
  <c r="AN42" i="1"/>
  <c r="AX41" i="1"/>
  <c r="AR41" i="1"/>
  <c r="BB40" i="1"/>
  <c r="AX40" i="1"/>
  <c r="AT40" i="1"/>
  <c r="AN392" i="1"/>
  <c r="AR392" i="1"/>
  <c r="AV392" i="1"/>
  <c r="AZ392" i="1"/>
  <c r="AP393" i="1"/>
  <c r="AX393" i="1"/>
  <c r="AP394" i="1"/>
  <c r="AX394" i="1"/>
  <c r="AP396" i="1"/>
  <c r="AX396" i="1"/>
  <c r="AP397" i="1"/>
  <c r="AX397" i="1"/>
  <c r="AP398" i="1"/>
  <c r="AX398" i="1"/>
  <c r="AP399" i="1"/>
  <c r="AX399" i="1"/>
  <c r="AP400" i="1"/>
  <c r="AX400" i="1"/>
  <c r="AP401" i="1"/>
  <c r="AX401" i="1"/>
  <c r="AP402" i="1"/>
  <c r="AX402" i="1"/>
  <c r="AP403" i="1"/>
  <c r="AX403" i="1"/>
  <c r="AP404" i="1"/>
  <c r="AX404" i="1"/>
  <c r="AP405" i="1"/>
  <c r="AX405" i="1"/>
  <c r="AP406" i="1"/>
  <c r="AX406" i="1"/>
  <c r="AP407" i="1"/>
  <c r="AX407" i="1"/>
  <c r="AP408" i="1"/>
  <c r="AX408" i="1"/>
  <c r="AP409" i="1"/>
  <c r="AX409" i="1"/>
  <c r="AP410" i="1"/>
  <c r="AX410" i="1"/>
  <c r="AP411" i="1"/>
  <c r="AX411" i="1"/>
  <c r="AP412" i="1"/>
  <c r="AX412" i="1"/>
  <c r="AP413" i="1"/>
  <c r="AX413" i="1"/>
  <c r="AP414" i="1"/>
  <c r="AX414" i="1"/>
  <c r="DH62" i="1"/>
  <c r="DC62" i="1"/>
  <c r="CX62" i="1"/>
  <c r="DH61" i="1"/>
  <c r="DC61" i="1"/>
  <c r="CX61" i="1"/>
  <c r="DH60" i="1"/>
  <c r="DC60" i="1"/>
  <c r="CX60" i="1"/>
  <c r="DH59" i="1"/>
  <c r="DC59" i="1"/>
  <c r="CX59" i="1"/>
  <c r="DH58" i="1"/>
  <c r="DC58" i="1"/>
  <c r="CX58" i="1"/>
  <c r="DH57" i="1"/>
  <c r="DC57" i="1"/>
  <c r="CX57" i="1"/>
  <c r="DH56" i="1"/>
  <c r="DC56" i="1"/>
  <c r="CX56" i="1"/>
  <c r="DH55" i="1"/>
  <c r="DC55" i="1"/>
  <c r="CX55" i="1"/>
  <c r="DH54" i="1"/>
  <c r="DC54" i="1"/>
  <c r="CX54" i="1"/>
  <c r="DH53" i="1"/>
  <c r="DC53" i="1"/>
  <c r="CX53" i="1"/>
  <c r="DH52" i="1"/>
  <c r="DC52" i="1"/>
  <c r="CX52" i="1"/>
  <c r="DH51" i="1"/>
  <c r="DC51" i="1"/>
  <c r="CX51" i="1"/>
  <c r="DH50" i="1"/>
  <c r="DC50" i="1"/>
  <c r="CX50" i="1"/>
  <c r="DH49" i="1"/>
  <c r="DC49" i="1"/>
  <c r="CX49" i="1"/>
  <c r="DH48" i="1"/>
  <c r="DC48" i="1"/>
  <c r="CX48" i="1"/>
  <c r="DH47" i="1"/>
  <c r="DC47" i="1"/>
  <c r="CX47" i="1"/>
  <c r="DH46" i="1"/>
  <c r="DC46" i="1"/>
  <c r="CX46" i="1"/>
  <c r="DH45" i="1"/>
  <c r="DC45" i="1"/>
  <c r="CX45" i="1"/>
  <c r="DH44" i="1"/>
  <c r="DC44" i="1"/>
  <c r="CX44" i="1"/>
  <c r="DH42" i="1"/>
  <c r="DC42" i="1"/>
  <c r="CX42" i="1"/>
  <c r="DH41" i="1"/>
  <c r="DC41" i="1"/>
  <c r="CX41" i="1"/>
  <c r="DI40" i="1"/>
  <c r="DE40" i="1"/>
  <c r="DA40" i="1"/>
  <c r="CW40" i="1"/>
  <c r="DG62" i="1"/>
  <c r="DB62" i="1"/>
  <c r="CV62" i="1"/>
  <c r="DG61" i="1"/>
  <c r="DB61" i="1"/>
  <c r="CV61" i="1"/>
  <c r="DG60" i="1"/>
  <c r="DB60" i="1"/>
  <c r="CV60" i="1"/>
  <c r="DG59" i="1"/>
  <c r="DB59" i="1"/>
  <c r="CV59" i="1"/>
  <c r="DG58" i="1"/>
  <c r="DB58" i="1"/>
  <c r="CV58" i="1"/>
  <c r="DG57" i="1"/>
  <c r="DB57" i="1"/>
  <c r="CV57" i="1"/>
  <c r="DG56" i="1"/>
  <c r="DB56" i="1"/>
  <c r="CV56" i="1"/>
  <c r="DG55" i="1"/>
  <c r="DB55" i="1"/>
  <c r="CV55" i="1"/>
  <c r="DG54" i="1"/>
  <c r="DB54" i="1"/>
  <c r="CV54" i="1"/>
  <c r="DG53" i="1"/>
  <c r="DB53" i="1"/>
  <c r="CV53" i="1"/>
  <c r="DG52" i="1"/>
  <c r="DB52" i="1"/>
  <c r="CV52" i="1"/>
  <c r="DG51" i="1"/>
  <c r="DB51" i="1"/>
  <c r="CV51" i="1"/>
  <c r="DG50" i="1"/>
  <c r="DB50" i="1"/>
  <c r="CV50" i="1"/>
  <c r="DG49" i="1"/>
  <c r="DB49" i="1"/>
  <c r="CV49" i="1"/>
  <c r="DG48" i="1"/>
  <c r="DB48" i="1"/>
  <c r="CV48" i="1"/>
  <c r="DG47" i="1"/>
  <c r="DB47" i="1"/>
  <c r="CV47" i="1"/>
  <c r="DG46" i="1"/>
  <c r="DB46" i="1"/>
  <c r="CV46" i="1"/>
  <c r="DG45" i="1"/>
  <c r="DB45" i="1"/>
  <c r="CV45" i="1"/>
  <c r="DG44" i="1"/>
  <c r="DB44" i="1"/>
  <c r="CV44" i="1"/>
  <c r="DG42" i="1"/>
  <c r="DB42" i="1"/>
  <c r="CV42" i="1"/>
  <c r="DG41" i="1"/>
  <c r="DB41" i="1"/>
  <c r="CV41" i="1"/>
  <c r="DH40" i="1"/>
  <c r="DD40" i="1"/>
  <c r="CZ40" i="1"/>
  <c r="CV40" i="1"/>
  <c r="DF62" i="1"/>
  <c r="CZ62" i="1"/>
  <c r="CU62" i="1"/>
  <c r="DF61" i="1"/>
  <c r="CZ61" i="1"/>
  <c r="CU61" i="1"/>
  <c r="DF60" i="1"/>
  <c r="CZ60" i="1"/>
  <c r="CU60" i="1"/>
  <c r="DF59" i="1"/>
  <c r="CZ59" i="1"/>
  <c r="CU59" i="1"/>
  <c r="DF58" i="1"/>
  <c r="CZ58" i="1"/>
  <c r="CU58" i="1"/>
  <c r="DF57" i="1"/>
  <c r="CZ57" i="1"/>
  <c r="CU57" i="1"/>
  <c r="DF56" i="1"/>
  <c r="CZ56" i="1"/>
  <c r="CU56" i="1"/>
  <c r="DF55" i="1"/>
  <c r="CZ55" i="1"/>
  <c r="CU55" i="1"/>
  <c r="DF54" i="1"/>
  <c r="CZ54" i="1"/>
  <c r="CU54" i="1"/>
  <c r="DF53" i="1"/>
  <c r="CZ53" i="1"/>
  <c r="CU53" i="1"/>
  <c r="DF52" i="1"/>
  <c r="CZ52" i="1"/>
  <c r="CU52" i="1"/>
  <c r="DF51" i="1"/>
  <c r="CZ51" i="1"/>
  <c r="CU51" i="1"/>
  <c r="DF50" i="1"/>
  <c r="CZ50" i="1"/>
  <c r="CU50" i="1"/>
  <c r="DF49" i="1"/>
  <c r="CZ49" i="1"/>
  <c r="CU49" i="1"/>
  <c r="DF48" i="1"/>
  <c r="CZ48" i="1"/>
  <c r="CU48" i="1"/>
  <c r="DF47" i="1"/>
  <c r="CZ47" i="1"/>
  <c r="CU47" i="1"/>
  <c r="DF46" i="1"/>
  <c r="CZ46" i="1"/>
  <c r="CU46" i="1"/>
  <c r="DF45" i="1"/>
  <c r="CZ45" i="1"/>
  <c r="CU45" i="1"/>
  <c r="DF44" i="1"/>
  <c r="CZ44" i="1"/>
  <c r="CU44" i="1"/>
  <c r="DF42" i="1"/>
  <c r="CZ42" i="1"/>
  <c r="CU42" i="1"/>
  <c r="DF41" i="1"/>
  <c r="CZ41" i="1"/>
  <c r="CU41" i="1"/>
  <c r="DG40" i="1"/>
  <c r="DC40" i="1"/>
  <c r="CY40" i="1"/>
  <c r="CU40" i="1"/>
  <c r="DJ62" i="1"/>
  <c r="DD62" i="1"/>
  <c r="CY62" i="1"/>
  <c r="DJ61" i="1"/>
  <c r="DD61" i="1"/>
  <c r="CY61" i="1"/>
  <c r="DJ60" i="1"/>
  <c r="DD60" i="1"/>
  <c r="CY60" i="1"/>
  <c r="DJ59" i="1"/>
  <c r="DD59" i="1"/>
  <c r="CY59" i="1"/>
  <c r="DJ58" i="1"/>
  <c r="DD58" i="1"/>
  <c r="CY58" i="1"/>
  <c r="DJ57" i="1"/>
  <c r="DD57" i="1"/>
  <c r="CY57" i="1"/>
  <c r="DJ56" i="1"/>
  <c r="DD56" i="1"/>
  <c r="CY56" i="1"/>
  <c r="CY55" i="1"/>
  <c r="DJ53" i="1"/>
  <c r="DD52" i="1"/>
  <c r="CY51" i="1"/>
  <c r="DJ49" i="1"/>
  <c r="DD48" i="1"/>
  <c r="CY47" i="1"/>
  <c r="DJ45" i="1"/>
  <c r="DD44" i="1"/>
  <c r="DJ41" i="1"/>
  <c r="DF40" i="1"/>
  <c r="CN62" i="1"/>
  <c r="CI62" i="1"/>
  <c r="CD62" i="1"/>
  <c r="CN61" i="1"/>
  <c r="CI61" i="1"/>
  <c r="CD61" i="1"/>
  <c r="CN60" i="1"/>
  <c r="CI60" i="1"/>
  <c r="CD60" i="1"/>
  <c r="CN59" i="1"/>
  <c r="CI59" i="1"/>
  <c r="CD59" i="1"/>
  <c r="CN58" i="1"/>
  <c r="CI58" i="1"/>
  <c r="CD58" i="1"/>
  <c r="CN57" i="1"/>
  <c r="CI57" i="1"/>
  <c r="CD57" i="1"/>
  <c r="CN56" i="1"/>
  <c r="CI56" i="1"/>
  <c r="CD56" i="1"/>
  <c r="CN55" i="1"/>
  <c r="CI55" i="1"/>
  <c r="CD55" i="1"/>
  <c r="CN54" i="1"/>
  <c r="CI54" i="1"/>
  <c r="CD54" i="1"/>
  <c r="CN53" i="1"/>
  <c r="CI53" i="1"/>
  <c r="CD53" i="1"/>
  <c r="CN52" i="1"/>
  <c r="CI52" i="1"/>
  <c r="CD52" i="1"/>
  <c r="CN51" i="1"/>
  <c r="CI51" i="1"/>
  <c r="CD51" i="1"/>
  <c r="CN50" i="1"/>
  <c r="CI50" i="1"/>
  <c r="CD50" i="1"/>
  <c r="CN49" i="1"/>
  <c r="CI49" i="1"/>
  <c r="CD49" i="1"/>
  <c r="CN48" i="1"/>
  <c r="CI48" i="1"/>
  <c r="CD48" i="1"/>
  <c r="CN47" i="1"/>
  <c r="CI47" i="1"/>
  <c r="CD47" i="1"/>
  <c r="CN46" i="1"/>
  <c r="CI46" i="1"/>
  <c r="CD46" i="1"/>
  <c r="CN45" i="1"/>
  <c r="CI45" i="1"/>
  <c r="CD45" i="1"/>
  <c r="CN44" i="1"/>
  <c r="CI44" i="1"/>
  <c r="CD44" i="1"/>
  <c r="CN42" i="1"/>
  <c r="CI42" i="1"/>
  <c r="CD42" i="1"/>
  <c r="CN41" i="1"/>
  <c r="CI41" i="1"/>
  <c r="CD41" i="1"/>
  <c r="CO40" i="1"/>
  <c r="DJ54" i="1"/>
  <c r="DD53" i="1"/>
  <c r="CY52" i="1"/>
  <c r="DJ50" i="1"/>
  <c r="DD49" i="1"/>
  <c r="CY48" i="1"/>
  <c r="DJ46" i="1"/>
  <c r="DD45" i="1"/>
  <c r="CY44" i="1"/>
  <c r="DJ42" i="1"/>
  <c r="DD41" i="1"/>
  <c r="DB40" i="1"/>
  <c r="CM62" i="1"/>
  <c r="CH62" i="1"/>
  <c r="CB62" i="1"/>
  <c r="CM61" i="1"/>
  <c r="CH61" i="1"/>
  <c r="CB61" i="1"/>
  <c r="CM60" i="1"/>
  <c r="CH60" i="1"/>
  <c r="CB60" i="1"/>
  <c r="CM59" i="1"/>
  <c r="CH59" i="1"/>
  <c r="CB59" i="1"/>
  <c r="CM58" i="1"/>
  <c r="CH58" i="1"/>
  <c r="CB58" i="1"/>
  <c r="CM57" i="1"/>
  <c r="CH57" i="1"/>
  <c r="CB57" i="1"/>
  <c r="CM56" i="1"/>
  <c r="CH56" i="1"/>
  <c r="CB56" i="1"/>
  <c r="CM55" i="1"/>
  <c r="CH55" i="1"/>
  <c r="CB55" i="1"/>
  <c r="CM54" i="1"/>
  <c r="CH54" i="1"/>
  <c r="CB54" i="1"/>
  <c r="CM53" i="1"/>
  <c r="CH53" i="1"/>
  <c r="CB53" i="1"/>
  <c r="CM52" i="1"/>
  <c r="CH52" i="1"/>
  <c r="CB52" i="1"/>
  <c r="CM51" i="1"/>
  <c r="CH51" i="1"/>
  <c r="CB51" i="1"/>
  <c r="CM50" i="1"/>
  <c r="CH50" i="1"/>
  <c r="CB50" i="1"/>
  <c r="CM49" i="1"/>
  <c r="CH49" i="1"/>
  <c r="CB49" i="1"/>
  <c r="CM48" i="1"/>
  <c r="CH48" i="1"/>
  <c r="CB48" i="1"/>
  <c r="CM47" i="1"/>
  <c r="CH47" i="1"/>
  <c r="CB47" i="1"/>
  <c r="CM46" i="1"/>
  <c r="CH46" i="1"/>
  <c r="CB46" i="1"/>
  <c r="CM45" i="1"/>
  <c r="CH45" i="1"/>
  <c r="CB45" i="1"/>
  <c r="CM44" i="1"/>
  <c r="CH44" i="1"/>
  <c r="CB44" i="1"/>
  <c r="CM42" i="1"/>
  <c r="CH42" i="1"/>
  <c r="CB42" i="1"/>
  <c r="CM41" i="1"/>
  <c r="CH41" i="1"/>
  <c r="CB41" i="1"/>
  <c r="CN40" i="1"/>
  <c r="CJ40" i="1"/>
  <c r="CF40" i="1"/>
  <c r="CB40" i="1"/>
  <c r="DJ55" i="1"/>
  <c r="DD54" i="1"/>
  <c r="CY53" i="1"/>
  <c r="DJ51" i="1"/>
  <c r="DD50" i="1"/>
  <c r="CY49" i="1"/>
  <c r="DJ47" i="1"/>
  <c r="DD46" i="1"/>
  <c r="CY45" i="1"/>
  <c r="DD42" i="1"/>
  <c r="CY41" i="1"/>
  <c r="CX40" i="1"/>
  <c r="CL62" i="1"/>
  <c r="CF62" i="1"/>
  <c r="CA62" i="1"/>
  <c r="CL61" i="1"/>
  <c r="CF61" i="1"/>
  <c r="CA61" i="1"/>
  <c r="CL60" i="1"/>
  <c r="CF60" i="1"/>
  <c r="CA60" i="1"/>
  <c r="CL59" i="1"/>
  <c r="CF59" i="1"/>
  <c r="CA59" i="1"/>
  <c r="CL58" i="1"/>
  <c r="CF58" i="1"/>
  <c r="CA58" i="1"/>
  <c r="CL57" i="1"/>
  <c r="CF57" i="1"/>
  <c r="CA57" i="1"/>
  <c r="CL56" i="1"/>
  <c r="CF56" i="1"/>
  <c r="CA56" i="1"/>
  <c r="CL55" i="1"/>
  <c r="CF55" i="1"/>
  <c r="CA55" i="1"/>
  <c r="CL54" i="1"/>
  <c r="CF54" i="1"/>
  <c r="CA54" i="1"/>
  <c r="CL53" i="1"/>
  <c r="CF53" i="1"/>
  <c r="CA53" i="1"/>
  <c r="CL52" i="1"/>
  <c r="CF52" i="1"/>
  <c r="CA52" i="1"/>
  <c r="CL51" i="1"/>
  <c r="CF51" i="1"/>
  <c r="CA51" i="1"/>
  <c r="CL50" i="1"/>
  <c r="CF50" i="1"/>
  <c r="CA50" i="1"/>
  <c r="CL49" i="1"/>
  <c r="CF49" i="1"/>
  <c r="CA49" i="1"/>
  <c r="CL48" i="1"/>
  <c r="CF48" i="1"/>
  <c r="CA48" i="1"/>
  <c r="CL47" i="1"/>
  <c r="CF47" i="1"/>
  <c r="CA47" i="1"/>
  <c r="CL46" i="1"/>
  <c r="CF46" i="1"/>
  <c r="CA46" i="1"/>
  <c r="CL45" i="1"/>
  <c r="CF45" i="1"/>
  <c r="CA45" i="1"/>
  <c r="CL44" i="1"/>
  <c r="CF44" i="1"/>
  <c r="CA44" i="1"/>
  <c r="CL42" i="1"/>
  <c r="CF42" i="1"/>
  <c r="CA42" i="1"/>
  <c r="CL41" i="1"/>
  <c r="CF41" i="1"/>
  <c r="CA41" i="1"/>
  <c r="CM40" i="1"/>
  <c r="CI40" i="1"/>
  <c r="CE40" i="1"/>
  <c r="CA40" i="1"/>
  <c r="DJ52" i="1"/>
  <c r="DD47" i="1"/>
  <c r="CY42" i="1"/>
  <c r="CP62" i="1"/>
  <c r="CJ61" i="1"/>
  <c r="CE60" i="1"/>
  <c r="CP58" i="1"/>
  <c r="CJ57" i="1"/>
  <c r="CE56" i="1"/>
  <c r="CP54" i="1"/>
  <c r="CJ53" i="1"/>
  <c r="CE52" i="1"/>
  <c r="CP50" i="1"/>
  <c r="CJ49" i="1"/>
  <c r="CE48" i="1"/>
  <c r="CP46" i="1"/>
  <c r="CJ45" i="1"/>
  <c r="CE44" i="1"/>
  <c r="CP42" i="1"/>
  <c r="CJ41" i="1"/>
  <c r="CH40" i="1"/>
  <c r="DD51" i="1"/>
  <c r="CY46" i="1"/>
  <c r="DJ40" i="1"/>
  <c r="CJ62" i="1"/>
  <c r="CE61" i="1"/>
  <c r="CP59" i="1"/>
  <c r="CJ58" i="1"/>
  <c r="CE57" i="1"/>
  <c r="CP55" i="1"/>
  <c r="CJ54" i="1"/>
  <c r="CE53" i="1"/>
  <c r="CP51" i="1"/>
  <c r="CJ50" i="1"/>
  <c r="CE49" i="1"/>
  <c r="CP47" i="1"/>
  <c r="CJ46" i="1"/>
  <c r="CE45" i="1"/>
  <c r="CJ42" i="1"/>
  <c r="CE41" i="1"/>
  <c r="CD40" i="1"/>
  <c r="DD55" i="1"/>
  <c r="CY50" i="1"/>
  <c r="DJ44" i="1"/>
  <c r="CE62" i="1"/>
  <c r="CP60" i="1"/>
  <c r="CJ59" i="1"/>
  <c r="CE58" i="1"/>
  <c r="CP56" i="1"/>
  <c r="CJ55" i="1"/>
  <c r="CE54" i="1"/>
  <c r="CP52" i="1"/>
  <c r="CJ51" i="1"/>
  <c r="CE50" i="1"/>
  <c r="CP48" i="1"/>
  <c r="CJ47" i="1"/>
  <c r="CE46" i="1"/>
  <c r="CP44" i="1"/>
  <c r="CE42" i="1"/>
  <c r="CP40" i="1"/>
  <c r="CY54" i="1"/>
  <c r="DJ48" i="1"/>
  <c r="CP61" i="1"/>
  <c r="CJ56" i="1"/>
  <c r="CE51" i="1"/>
  <c r="CP45" i="1"/>
  <c r="CL40" i="1"/>
  <c r="BV62" i="1"/>
  <c r="BP62" i="1"/>
  <c r="BK62" i="1"/>
  <c r="BV61" i="1"/>
  <c r="BP61" i="1"/>
  <c r="BK61" i="1"/>
  <c r="BV60" i="1"/>
  <c r="BP60" i="1"/>
  <c r="BK60" i="1"/>
  <c r="BV59" i="1"/>
  <c r="BP59" i="1"/>
  <c r="BK59" i="1"/>
  <c r="BV58" i="1"/>
  <c r="BP58" i="1"/>
  <c r="BK58" i="1"/>
  <c r="BV57" i="1"/>
  <c r="BP57" i="1"/>
  <c r="BK57" i="1"/>
  <c r="BV56" i="1"/>
  <c r="BP56" i="1"/>
  <c r="BK56" i="1"/>
  <c r="BV55" i="1"/>
  <c r="BP55" i="1"/>
  <c r="BK55" i="1"/>
  <c r="BV54" i="1"/>
  <c r="BP54" i="1"/>
  <c r="BK54" i="1"/>
  <c r="BV53" i="1"/>
  <c r="BP53" i="1"/>
  <c r="BK53" i="1"/>
  <c r="BV52" i="1"/>
  <c r="BP52" i="1"/>
  <c r="BK52" i="1"/>
  <c r="BV51" i="1"/>
  <c r="BP51" i="1"/>
  <c r="BK51" i="1"/>
  <c r="BV50" i="1"/>
  <c r="BP50" i="1"/>
  <c r="BK50" i="1"/>
  <c r="BV49" i="1"/>
  <c r="BP49" i="1"/>
  <c r="BK49" i="1"/>
  <c r="BV48" i="1"/>
  <c r="BP48" i="1"/>
  <c r="BK48" i="1"/>
  <c r="BV47" i="1"/>
  <c r="BP47" i="1"/>
  <c r="BK47" i="1"/>
  <c r="BV46" i="1"/>
  <c r="BP46" i="1"/>
  <c r="BK46" i="1"/>
  <c r="BV45" i="1"/>
  <c r="BP45" i="1"/>
  <c r="BK45" i="1"/>
  <c r="BV44" i="1"/>
  <c r="BP44" i="1"/>
  <c r="BK44" i="1"/>
  <c r="BV42" i="1"/>
  <c r="BP42" i="1"/>
  <c r="BK42" i="1"/>
  <c r="BV41" i="1"/>
  <c r="BP41" i="1"/>
  <c r="BK41" i="1"/>
  <c r="BV40" i="1"/>
  <c r="BR40" i="1"/>
  <c r="BN40" i="1"/>
  <c r="BJ40" i="1"/>
  <c r="CJ60" i="1"/>
  <c r="CE55" i="1"/>
  <c r="CP49" i="1"/>
  <c r="CJ44" i="1"/>
  <c r="BT62" i="1"/>
  <c r="BO62" i="1"/>
  <c r="BJ62" i="1"/>
  <c r="BT61" i="1"/>
  <c r="BO61" i="1"/>
  <c r="BJ61" i="1"/>
  <c r="BT60" i="1"/>
  <c r="BO60" i="1"/>
  <c r="BJ60" i="1"/>
  <c r="BT59" i="1"/>
  <c r="BO59" i="1"/>
  <c r="BJ59" i="1"/>
  <c r="BT58" i="1"/>
  <c r="BO58" i="1"/>
  <c r="BJ58" i="1"/>
  <c r="BT57" i="1"/>
  <c r="BO57" i="1"/>
  <c r="BJ57" i="1"/>
  <c r="BT56" i="1"/>
  <c r="BO56" i="1"/>
  <c r="BJ56" i="1"/>
  <c r="BT55" i="1"/>
  <c r="BO55" i="1"/>
  <c r="BJ55" i="1"/>
  <c r="BT54" i="1"/>
  <c r="BO54" i="1"/>
  <c r="BJ54" i="1"/>
  <c r="BT53" i="1"/>
  <c r="BO53" i="1"/>
  <c r="BJ53" i="1"/>
  <c r="BT52" i="1"/>
  <c r="BO52" i="1"/>
  <c r="BJ52" i="1"/>
  <c r="BT51" i="1"/>
  <c r="BO51" i="1"/>
  <c r="BJ51" i="1"/>
  <c r="BT50" i="1"/>
  <c r="BO50" i="1"/>
  <c r="BJ50" i="1"/>
  <c r="BT49" i="1"/>
  <c r="BO49" i="1"/>
  <c r="BJ49" i="1"/>
  <c r="BT48" i="1"/>
  <c r="BO48" i="1"/>
  <c r="BJ48" i="1"/>
  <c r="BT47" i="1"/>
  <c r="BO47" i="1"/>
  <c r="BJ47" i="1"/>
  <c r="BT46" i="1"/>
  <c r="BO46" i="1"/>
  <c r="BJ46" i="1"/>
  <c r="BT45" i="1"/>
  <c r="BO45" i="1"/>
  <c r="BJ45" i="1"/>
  <c r="BT44" i="1"/>
  <c r="BO44" i="1"/>
  <c r="BJ44" i="1"/>
  <c r="BT42" i="1"/>
  <c r="BO42" i="1"/>
  <c r="BJ42" i="1"/>
  <c r="BT41" i="1"/>
  <c r="BO41" i="1"/>
  <c r="BJ41" i="1"/>
  <c r="BU40" i="1"/>
  <c r="CE59" i="1"/>
  <c r="CP53" i="1"/>
  <c r="CJ48" i="1"/>
  <c r="BS62" i="1"/>
  <c r="BN62" i="1"/>
  <c r="BH62" i="1"/>
  <c r="BS61" i="1"/>
  <c r="BN61" i="1"/>
  <c r="BH61" i="1"/>
  <c r="BS60" i="1"/>
  <c r="BN60" i="1"/>
  <c r="BH60" i="1"/>
  <c r="BS59" i="1"/>
  <c r="BN59" i="1"/>
  <c r="BH59" i="1"/>
  <c r="BS58" i="1"/>
  <c r="BN58" i="1"/>
  <c r="BH58" i="1"/>
  <c r="BS57" i="1"/>
  <c r="BN57" i="1"/>
  <c r="BH57" i="1"/>
  <c r="BS56" i="1"/>
  <c r="BN56" i="1"/>
  <c r="BH56" i="1"/>
  <c r="BS55" i="1"/>
  <c r="BN55" i="1"/>
  <c r="BH55" i="1"/>
  <c r="BS54" i="1"/>
  <c r="BN54" i="1"/>
  <c r="BH54" i="1"/>
  <c r="BS53" i="1"/>
  <c r="BN53" i="1"/>
  <c r="BH53" i="1"/>
  <c r="BS52" i="1"/>
  <c r="BN52" i="1"/>
  <c r="BH52" i="1"/>
  <c r="BS51" i="1"/>
  <c r="CP57" i="1"/>
  <c r="CJ52" i="1"/>
  <c r="CE47" i="1"/>
  <c r="CP41" i="1"/>
  <c r="BR61" i="1"/>
  <c r="BL60" i="1"/>
  <c r="BG59" i="1"/>
  <c r="BR57" i="1"/>
  <c r="BL56" i="1"/>
  <c r="BG55" i="1"/>
  <c r="BR53" i="1"/>
  <c r="BL52" i="1"/>
  <c r="BL51" i="1"/>
  <c r="BR50" i="1"/>
  <c r="BG50" i="1"/>
  <c r="BL49" i="1"/>
  <c r="BR48" i="1"/>
  <c r="BG48" i="1"/>
  <c r="BL47" i="1"/>
  <c r="BR46" i="1"/>
  <c r="BG46" i="1"/>
  <c r="BL45" i="1"/>
  <c r="BR44" i="1"/>
  <c r="BG44" i="1"/>
  <c r="BR42" i="1"/>
  <c r="BG42" i="1"/>
  <c r="BL41" i="1"/>
  <c r="BS40" i="1"/>
  <c r="BK40" i="1"/>
  <c r="BR62" i="1"/>
  <c r="BL61" i="1"/>
  <c r="BG60" i="1"/>
  <c r="BR58" i="1"/>
  <c r="BL57" i="1"/>
  <c r="BG56" i="1"/>
  <c r="BR54" i="1"/>
  <c r="BL53" i="1"/>
  <c r="BG52" i="1"/>
  <c r="BH51" i="1"/>
  <c r="BN50" i="1"/>
  <c r="BS49" i="1"/>
  <c r="BH49" i="1"/>
  <c r="BN48" i="1"/>
  <c r="BS47" i="1"/>
  <c r="BH47" i="1"/>
  <c r="BN46" i="1"/>
  <c r="BS45" i="1"/>
  <c r="BH45" i="1"/>
  <c r="BN44" i="1"/>
  <c r="BN42" i="1"/>
  <c r="BS41" i="1"/>
  <c r="BH41" i="1"/>
  <c r="BP40" i="1"/>
  <c r="BH40" i="1"/>
  <c r="BL62" i="1"/>
  <c r="BG61" i="1"/>
  <c r="BR59" i="1"/>
  <c r="BL58" i="1"/>
  <c r="BG57" i="1"/>
  <c r="BR55" i="1"/>
  <c r="BL54" i="1"/>
  <c r="BG53" i="1"/>
  <c r="BR51" i="1"/>
  <c r="BG51" i="1"/>
  <c r="BL50" i="1"/>
  <c r="BR49" i="1"/>
  <c r="BG49" i="1"/>
  <c r="BL48" i="1"/>
  <c r="BR47" i="1"/>
  <c r="BG47" i="1"/>
  <c r="BL46" i="1"/>
  <c r="BR45" i="1"/>
  <c r="BG45" i="1"/>
  <c r="BL44" i="1"/>
  <c r="BL42" i="1"/>
  <c r="BR41" i="1"/>
  <c r="BG41" i="1"/>
  <c r="BO40" i="1"/>
  <c r="BG40" i="1"/>
  <c r="BG62" i="1"/>
  <c r="BR60" i="1"/>
  <c r="BL59" i="1"/>
  <c r="BG58" i="1"/>
  <c r="BR56" i="1"/>
  <c r="BL55" i="1"/>
  <c r="BG54" i="1"/>
  <c r="BR52" i="1"/>
  <c r="BN51" i="1"/>
  <c r="BS50" i="1"/>
  <c r="BH50" i="1"/>
  <c r="BN49" i="1"/>
  <c r="BS48" i="1"/>
  <c r="BH48" i="1"/>
  <c r="BN47" i="1"/>
  <c r="BS46" i="1"/>
  <c r="BH46" i="1"/>
  <c r="BN45" i="1"/>
  <c r="BS44" i="1"/>
  <c r="BH44" i="1"/>
  <c r="BS42" i="1"/>
  <c r="BH42" i="1"/>
  <c r="BN41" i="1"/>
  <c r="BT40" i="1"/>
  <c r="BL40" i="1"/>
  <c r="S40" i="1"/>
  <c r="AD40" i="1"/>
  <c r="X40" i="1"/>
  <c r="S41" i="1"/>
  <c r="S45" i="1"/>
  <c r="S49" i="1"/>
  <c r="S53" i="1"/>
  <c r="S57" i="1"/>
  <c r="S61" i="1"/>
  <c r="AE62" i="1"/>
  <c r="Z62" i="1"/>
  <c r="T62" i="1"/>
  <c r="AD61" i="1"/>
  <c r="X61" i="1"/>
  <c r="AH60" i="1"/>
  <c r="AB60" i="1"/>
  <c r="W60" i="1"/>
  <c r="AF59" i="1"/>
  <c r="AA59" i="1"/>
  <c r="V59" i="1"/>
  <c r="AE58" i="1"/>
  <c r="Z58" i="1"/>
  <c r="T58" i="1"/>
  <c r="AD57" i="1"/>
  <c r="X57" i="1"/>
  <c r="AH56" i="1"/>
  <c r="AB56" i="1"/>
  <c r="W56" i="1"/>
  <c r="AF55" i="1"/>
  <c r="AA55" i="1"/>
  <c r="V55" i="1"/>
  <c r="AE54" i="1"/>
  <c r="Z54" i="1"/>
  <c r="T54" i="1"/>
  <c r="AD53" i="1"/>
  <c r="X53" i="1"/>
  <c r="AH52" i="1"/>
  <c r="AB52" i="1"/>
  <c r="W52" i="1"/>
  <c r="AF51" i="1"/>
  <c r="AA51" i="1"/>
  <c r="V51" i="1"/>
  <c r="AE50" i="1"/>
  <c r="Z50" i="1"/>
  <c r="T50" i="1"/>
  <c r="AD49" i="1"/>
  <c r="X49" i="1"/>
  <c r="AH48" i="1"/>
  <c r="AB48" i="1"/>
  <c r="W48" i="1"/>
  <c r="AF47" i="1"/>
  <c r="AA47" i="1"/>
  <c r="V47" i="1"/>
  <c r="AE46" i="1"/>
  <c r="Z46" i="1"/>
  <c r="T46" i="1"/>
  <c r="AD45" i="1"/>
  <c r="X45" i="1"/>
  <c r="AH44" i="1"/>
  <c r="AB44" i="1"/>
  <c r="W44" i="1"/>
  <c r="AE42" i="1"/>
  <c r="Z42" i="1"/>
  <c r="T42" i="1"/>
  <c r="AD41" i="1"/>
  <c r="X41" i="1"/>
  <c r="P74" i="1"/>
  <c r="P78" i="1"/>
  <c r="P82" i="1"/>
  <c r="P86" i="1"/>
  <c r="P90" i="1"/>
  <c r="P94" i="1"/>
  <c r="Y40" i="1"/>
  <c r="AM42" i="1"/>
  <c r="AM46" i="1"/>
  <c r="AM50" i="1"/>
  <c r="AM54" i="1"/>
  <c r="AM58" i="1"/>
  <c r="AM62" i="1"/>
  <c r="AX62" i="1"/>
  <c r="AR62" i="1"/>
  <c r="BB61" i="1"/>
  <c r="AV61" i="1"/>
  <c r="AQ61" i="1"/>
  <c r="AZ60" i="1"/>
  <c r="AU60" i="1"/>
  <c r="AP60" i="1"/>
  <c r="AY59" i="1"/>
  <c r="AT59" i="1"/>
  <c r="AN59" i="1"/>
  <c r="AX58" i="1"/>
  <c r="AR58" i="1"/>
  <c r="BB57" i="1"/>
  <c r="AV57" i="1"/>
  <c r="AQ57" i="1"/>
  <c r="AZ56" i="1"/>
  <c r="AU56" i="1"/>
  <c r="AP56" i="1"/>
  <c r="AY55" i="1"/>
  <c r="AT55" i="1"/>
  <c r="AN55" i="1"/>
  <c r="AX54" i="1"/>
  <c r="AR54" i="1"/>
  <c r="BB53" i="1"/>
  <c r="AV53" i="1"/>
  <c r="AQ53" i="1"/>
  <c r="AZ52" i="1"/>
  <c r="AU52" i="1"/>
  <c r="AP52" i="1"/>
  <c r="AY51" i="1"/>
  <c r="AT51" i="1"/>
  <c r="AN51" i="1"/>
  <c r="AX50" i="1"/>
  <c r="AR50" i="1"/>
  <c r="BB49" i="1"/>
  <c r="AV49" i="1"/>
  <c r="AQ49" i="1"/>
  <c r="AZ48" i="1"/>
  <c r="AU48" i="1"/>
  <c r="AP48" i="1"/>
  <c r="AY47" i="1"/>
  <c r="AT47" i="1"/>
  <c r="AN47" i="1"/>
  <c r="AX46" i="1"/>
  <c r="AR46" i="1"/>
  <c r="BB45" i="1"/>
  <c r="AV45" i="1"/>
  <c r="AQ45" i="1"/>
  <c r="AZ44" i="1"/>
  <c r="AU44" i="1"/>
  <c r="AP44" i="1"/>
  <c r="AX42" i="1"/>
  <c r="AR42" i="1"/>
  <c r="BB41" i="1"/>
  <c r="AV41" i="1"/>
  <c r="AQ41" i="1"/>
  <c r="BA40" i="1"/>
  <c r="AW40" i="1"/>
  <c r="AS40" i="1"/>
  <c r="AO40" i="1"/>
  <c r="AO392" i="1"/>
  <c r="AS392" i="1"/>
  <c r="AW392" i="1"/>
  <c r="BA392" i="1"/>
  <c r="AS393" i="1"/>
  <c r="BA393" i="1"/>
  <c r="AS394" i="1"/>
  <c r="BA394" i="1"/>
  <c r="AS396" i="1"/>
  <c r="BA396" i="1"/>
  <c r="AS397" i="1"/>
  <c r="BA397" i="1"/>
  <c r="AS398" i="1"/>
  <c r="BA398" i="1"/>
  <c r="AS399" i="1"/>
  <c r="BA399" i="1"/>
  <c r="AS400" i="1"/>
  <c r="BA400" i="1"/>
  <c r="AS401" i="1"/>
  <c r="BA401" i="1"/>
  <c r="AS402" i="1"/>
  <c r="BA402" i="1"/>
  <c r="AS403" i="1"/>
  <c r="BA403" i="1"/>
  <c r="AS404" i="1"/>
  <c r="BA404" i="1"/>
  <c r="AS405" i="1"/>
  <c r="BA405" i="1"/>
  <c r="AS406" i="1"/>
  <c r="BA406" i="1"/>
  <c r="AS407" i="1"/>
  <c r="BA407" i="1"/>
  <c r="AS408" i="1"/>
  <c r="BA408" i="1"/>
  <c r="AS409" i="1"/>
  <c r="BA409" i="1"/>
  <c r="AS410" i="1"/>
  <c r="BA410" i="1"/>
  <c r="AS411" i="1"/>
  <c r="BA411" i="1"/>
  <c r="AS412" i="1"/>
  <c r="BA412" i="1"/>
  <c r="AS413" i="1"/>
  <c r="BA413" i="1"/>
  <c r="AS414" i="1"/>
  <c r="BA414" i="1"/>
  <c r="O14" i="1"/>
  <c r="AM10" i="1"/>
  <c r="AM14" i="1"/>
  <c r="AM18" i="1"/>
  <c r="AM22" i="1"/>
  <c r="AM26" i="1"/>
  <c r="AY30" i="1"/>
  <c r="AU30" i="1"/>
  <c r="AQ30" i="1"/>
  <c r="AX29" i="1"/>
  <c r="AT29" i="1"/>
  <c r="AP29" i="1"/>
  <c r="AZ27" i="1"/>
  <c r="AY26" i="1"/>
  <c r="AU26" i="1"/>
  <c r="AQ26" i="1"/>
  <c r="AX25" i="1"/>
  <c r="AT25" i="1"/>
  <c r="AP25" i="1"/>
  <c r="AZ23" i="1"/>
  <c r="AY22" i="1"/>
  <c r="AU22" i="1"/>
  <c r="AQ22" i="1"/>
  <c r="AX21" i="1"/>
  <c r="AT21" i="1"/>
  <c r="AP21" i="1"/>
  <c r="AZ19" i="1"/>
  <c r="AY18" i="1"/>
  <c r="AU18" i="1"/>
  <c r="AQ18" i="1"/>
  <c r="AX17" i="1"/>
  <c r="AT17" i="1"/>
  <c r="AP17" i="1"/>
  <c r="AZ15" i="1"/>
  <c r="AY14" i="1"/>
  <c r="AU14" i="1"/>
  <c r="AQ14" i="1"/>
  <c r="AX13" i="1"/>
  <c r="AT13" i="1"/>
  <c r="AP13" i="1"/>
  <c r="BI3" i="1"/>
  <c r="BI414" i="1" s="1"/>
  <c r="BM3" i="1"/>
  <c r="BM10" i="1" s="1"/>
  <c r="BQ3" i="1"/>
  <c r="BQ392" i="1" s="1"/>
  <c r="CC3" i="1"/>
  <c r="CC414" i="1" s="1"/>
  <c r="CG3" i="1"/>
  <c r="CG414" i="1" s="1"/>
  <c r="CK3" i="1"/>
  <c r="CK392" i="1" s="1"/>
  <c r="AF40" i="1"/>
  <c r="AA40" i="1"/>
  <c r="V40" i="1"/>
  <c r="S47" i="1"/>
  <c r="S51" i="1"/>
  <c r="S55" i="1"/>
  <c r="S59" i="1"/>
  <c r="AH62" i="1"/>
  <c r="AB62" i="1"/>
  <c r="W62" i="1"/>
  <c r="AF61" i="1"/>
  <c r="AA61" i="1"/>
  <c r="V61" i="1"/>
  <c r="AE60" i="1"/>
  <c r="Z60" i="1"/>
  <c r="T60" i="1"/>
  <c r="AD59" i="1"/>
  <c r="X59" i="1"/>
  <c r="AH58" i="1"/>
  <c r="AB58" i="1"/>
  <c r="W58" i="1"/>
  <c r="AF57" i="1"/>
  <c r="AA57" i="1"/>
  <c r="V57" i="1"/>
  <c r="AE56" i="1"/>
  <c r="Z56" i="1"/>
  <c r="T56" i="1"/>
  <c r="AD55" i="1"/>
  <c r="X55" i="1"/>
  <c r="AH54" i="1"/>
  <c r="AB54" i="1"/>
  <c r="W54" i="1"/>
  <c r="AF53" i="1"/>
  <c r="AA53" i="1"/>
  <c r="V53" i="1"/>
  <c r="AE52" i="1"/>
  <c r="Z52" i="1"/>
  <c r="T52" i="1"/>
  <c r="AD51" i="1"/>
  <c r="X51" i="1"/>
  <c r="AH50" i="1"/>
  <c r="AB50" i="1"/>
  <c r="W50" i="1"/>
  <c r="AF49" i="1"/>
  <c r="AA49" i="1"/>
  <c r="V49" i="1"/>
  <c r="AE48" i="1"/>
  <c r="Z48" i="1"/>
  <c r="T48" i="1"/>
  <c r="AD47" i="1"/>
  <c r="X47" i="1"/>
  <c r="AH46" i="1"/>
  <c r="AB46" i="1"/>
  <c r="W46" i="1"/>
  <c r="AF45" i="1"/>
  <c r="AA45" i="1"/>
  <c r="V45" i="1"/>
  <c r="AE44" i="1"/>
  <c r="Z44" i="1"/>
  <c r="T44" i="1"/>
  <c r="AH42" i="1"/>
  <c r="AB42" i="1"/>
  <c r="W42" i="1"/>
  <c r="AF41" i="1"/>
  <c r="AA41" i="1"/>
  <c r="V41" i="1"/>
  <c r="P72" i="1"/>
  <c r="P76" i="1"/>
  <c r="P80" i="1"/>
  <c r="P84" i="1"/>
  <c r="P88" i="1"/>
  <c r="AG40" i="1"/>
  <c r="AM40" i="1"/>
  <c r="AM44" i="1"/>
  <c r="AM48" i="1"/>
  <c r="AM52" i="1"/>
  <c r="AM56" i="1"/>
  <c r="AM60" i="1"/>
  <c r="AZ62" i="1"/>
  <c r="AU62" i="1"/>
  <c r="AP62" i="1"/>
  <c r="AY61" i="1"/>
  <c r="AT61" i="1"/>
  <c r="AN61" i="1"/>
  <c r="AX60" i="1"/>
  <c r="AR60" i="1"/>
  <c r="BB59" i="1"/>
  <c r="AV59" i="1"/>
  <c r="AQ59" i="1"/>
  <c r="AZ58" i="1"/>
  <c r="AU58" i="1"/>
  <c r="AP58" i="1"/>
  <c r="AY57" i="1"/>
  <c r="AT57" i="1"/>
  <c r="AN57" i="1"/>
  <c r="AX56" i="1"/>
  <c r="AR56" i="1"/>
  <c r="BB55" i="1"/>
  <c r="AV55" i="1"/>
  <c r="AQ55" i="1"/>
  <c r="AZ54" i="1"/>
  <c r="AU54" i="1"/>
  <c r="AP54" i="1"/>
  <c r="AY53" i="1"/>
  <c r="AT53" i="1"/>
  <c r="AN53" i="1"/>
  <c r="AX52" i="1"/>
  <c r="AR52" i="1"/>
  <c r="BB51" i="1"/>
  <c r="AV51" i="1"/>
  <c r="AQ51" i="1"/>
  <c r="AZ50" i="1"/>
  <c r="AU50" i="1"/>
  <c r="AP50" i="1"/>
  <c r="AY49" i="1"/>
  <c r="AT49" i="1"/>
  <c r="AN49" i="1"/>
  <c r="AX48" i="1"/>
  <c r="AR48" i="1"/>
  <c r="BB47" i="1"/>
  <c r="AV47" i="1"/>
  <c r="AQ47" i="1"/>
  <c r="AZ46" i="1"/>
  <c r="AU46" i="1"/>
  <c r="AP46" i="1"/>
  <c r="AY45" i="1"/>
  <c r="AT45" i="1"/>
  <c r="AN45" i="1"/>
  <c r="AX44" i="1"/>
  <c r="AR44" i="1"/>
  <c r="AZ42" i="1"/>
  <c r="AU42" i="1"/>
  <c r="AP42" i="1"/>
  <c r="AY41" i="1"/>
  <c r="AT41" i="1"/>
  <c r="AN41" i="1"/>
  <c r="AY40" i="1"/>
  <c r="AU40" i="1"/>
  <c r="AQ40" i="1"/>
  <c r="AM392" i="1"/>
  <c r="AQ392" i="1"/>
  <c r="AU392" i="1"/>
  <c r="AY392" i="1"/>
  <c r="AO393" i="1"/>
  <c r="AW393" i="1"/>
  <c r="AO394" i="1"/>
  <c r="AW394" i="1"/>
  <c r="AO396" i="1"/>
  <c r="AW396" i="1"/>
  <c r="AO397" i="1"/>
  <c r="AW397" i="1"/>
  <c r="AO398" i="1"/>
  <c r="AW398" i="1"/>
  <c r="AO399" i="1"/>
  <c r="AW399" i="1"/>
  <c r="AO400" i="1"/>
  <c r="AW400" i="1"/>
  <c r="AO401" i="1"/>
  <c r="AW401" i="1"/>
  <c r="AO402" i="1"/>
  <c r="AW402" i="1"/>
  <c r="AO403" i="1"/>
  <c r="AW403" i="1"/>
  <c r="AO404" i="1"/>
  <c r="AW404" i="1"/>
  <c r="AO405" i="1"/>
  <c r="AW405" i="1"/>
  <c r="AO406" i="1"/>
  <c r="AW406" i="1"/>
  <c r="AO407" i="1"/>
  <c r="AW407" i="1"/>
  <c r="AO408" i="1"/>
  <c r="AW408" i="1"/>
  <c r="AO409" i="1"/>
  <c r="AW409" i="1"/>
  <c r="AO410" i="1"/>
  <c r="AW410" i="1"/>
  <c r="AO411" i="1"/>
  <c r="AW411" i="1"/>
  <c r="AO412" i="1"/>
  <c r="AW412" i="1"/>
  <c r="AO413" i="1"/>
  <c r="AW413" i="1"/>
  <c r="AO414" i="1"/>
  <c r="AW414" i="1"/>
  <c r="P15" i="1"/>
  <c r="P25" i="1"/>
  <c r="P9" i="1"/>
  <c r="P24" i="1"/>
  <c r="P17" i="1"/>
  <c r="P30" i="1"/>
  <c r="P26" i="1"/>
  <c r="P22" i="1"/>
  <c r="P18" i="1"/>
  <c r="P14" i="1"/>
  <c r="W392" i="1"/>
  <c r="V393" i="1"/>
  <c r="U394" i="1"/>
  <c r="Y396" i="1"/>
  <c r="AC397" i="1"/>
  <c r="AA392" i="1"/>
  <c r="Z393" i="1"/>
  <c r="Y394" i="1"/>
  <c r="AD396" i="1"/>
  <c r="AH397" i="1"/>
  <c r="AE392" i="1"/>
  <c r="AD393" i="1"/>
  <c r="AC394" i="1"/>
  <c r="S392" i="1"/>
  <c r="AH393" i="1"/>
  <c r="AG394" i="1"/>
  <c r="AG398" i="1"/>
  <c r="V399" i="1"/>
  <c r="U400" i="1"/>
  <c r="Z400" i="1"/>
  <c r="Y401" i="1"/>
  <c r="AD401" i="1"/>
  <c r="AC402" i="1"/>
  <c r="P403" i="1"/>
  <c r="AH403" i="1"/>
  <c r="V404" i="1"/>
  <c r="AG404" i="1"/>
  <c r="U405" i="1"/>
  <c r="Z405" i="1"/>
  <c r="P408" i="1"/>
  <c r="Z408" i="1"/>
  <c r="AH408" i="1"/>
  <c r="Y409" i="1"/>
  <c r="AG409" i="1"/>
  <c r="P412" i="1"/>
  <c r="AH412" i="1"/>
  <c r="AG413" i="1"/>
  <c r="T392" i="1"/>
  <c r="X392" i="1"/>
  <c r="AB392" i="1"/>
  <c r="AF392" i="1"/>
  <c r="P394" i="1"/>
  <c r="V394" i="1"/>
  <c r="Z394" i="1"/>
  <c r="AD394" i="1"/>
  <c r="AH394" i="1"/>
  <c r="U396" i="1"/>
  <c r="Z396" i="1"/>
  <c r="Y397" i="1"/>
  <c r="AD397" i="1"/>
  <c r="AC398" i="1"/>
  <c r="P399" i="1"/>
  <c r="AH399" i="1"/>
  <c r="V400" i="1"/>
  <c r="AG400" i="1"/>
  <c r="U401" i="1"/>
  <c r="Z401" i="1"/>
  <c r="Y402" i="1"/>
  <c r="AD403" i="1"/>
  <c r="AC404" i="1"/>
  <c r="AH404" i="1"/>
  <c r="V405" i="1"/>
  <c r="AG405" i="1"/>
  <c r="V407" i="1"/>
  <c r="AD407" i="1"/>
  <c r="U408" i="1"/>
  <c r="AC408" i="1"/>
  <c r="V412" i="1"/>
  <c r="U413" i="1"/>
  <c r="P414" i="1"/>
  <c r="P410" i="1"/>
  <c r="P406" i="1"/>
  <c r="P402" i="1"/>
  <c r="P398" i="1"/>
  <c r="P413" i="1"/>
  <c r="P409" i="1"/>
  <c r="P411" i="1"/>
  <c r="U392" i="1"/>
  <c r="Y392" i="1"/>
  <c r="AC392" i="1"/>
  <c r="AG392" i="1"/>
  <c r="P395" i="1"/>
  <c r="V396" i="1"/>
  <c r="AG396" i="1"/>
  <c r="U397" i="1"/>
  <c r="Z397" i="1"/>
  <c r="Y398" i="1"/>
  <c r="AD399" i="1"/>
  <c r="P400" i="1"/>
  <c r="AC400" i="1"/>
  <c r="AH400" i="1"/>
  <c r="V401" i="1"/>
  <c r="AG401" i="1"/>
  <c r="U402" i="1"/>
  <c r="Z403" i="1"/>
  <c r="Y404" i="1"/>
  <c r="AD404" i="1"/>
  <c r="P405" i="1"/>
  <c r="AC405" i="1"/>
  <c r="AH405" i="1"/>
  <c r="V408" i="1"/>
  <c r="AD408" i="1"/>
  <c r="U409" i="1"/>
  <c r="AC409" i="1"/>
  <c r="Z412" i="1"/>
  <c r="Y413" i="1"/>
  <c r="AH414" i="1"/>
  <c r="AD414" i="1"/>
  <c r="Z414" i="1"/>
  <c r="V414" i="1"/>
  <c r="AG411" i="1"/>
  <c r="AC411" i="1"/>
  <c r="Y411" i="1"/>
  <c r="U411" i="1"/>
  <c r="AH410" i="1"/>
  <c r="AD410" i="1"/>
  <c r="Z410" i="1"/>
  <c r="V410" i="1"/>
  <c r="AG407" i="1"/>
  <c r="AC407" i="1"/>
  <c r="Y407" i="1"/>
  <c r="U407" i="1"/>
  <c r="AH406" i="1"/>
  <c r="AD406" i="1"/>
  <c r="Z406" i="1"/>
  <c r="V406" i="1"/>
  <c r="AG403" i="1"/>
  <c r="AC403" i="1"/>
  <c r="Y403" i="1"/>
  <c r="U403" i="1"/>
  <c r="AH402" i="1"/>
  <c r="AD402" i="1"/>
  <c r="Z402" i="1"/>
  <c r="V402" i="1"/>
  <c r="AG399" i="1"/>
  <c r="AC399" i="1"/>
  <c r="Y399" i="1"/>
  <c r="U399" i="1"/>
  <c r="AH398" i="1"/>
  <c r="AD398" i="1"/>
  <c r="Z398" i="1"/>
  <c r="V398" i="1"/>
  <c r="AG414" i="1"/>
  <c r="AC414" i="1"/>
  <c r="Y414" i="1"/>
  <c r="U414" i="1"/>
  <c r="AH413" i="1"/>
  <c r="AD413" i="1"/>
  <c r="Z413" i="1"/>
  <c r="V413" i="1"/>
  <c r="AG410" i="1"/>
  <c r="AC410" i="1"/>
  <c r="Y410" i="1"/>
  <c r="U410" i="1"/>
  <c r="AH409" i="1"/>
  <c r="AD409" i="1"/>
  <c r="Z409" i="1"/>
  <c r="V409" i="1"/>
  <c r="AG406" i="1"/>
  <c r="AC406" i="1"/>
  <c r="Y406" i="1"/>
  <c r="U406" i="1"/>
  <c r="AG412" i="1"/>
  <c r="AC412" i="1"/>
  <c r="Y412" i="1"/>
  <c r="U412" i="1"/>
  <c r="AH411" i="1"/>
  <c r="AD411" i="1"/>
  <c r="Z411" i="1"/>
  <c r="V411" i="1"/>
  <c r="V392" i="1"/>
  <c r="Z392" i="1"/>
  <c r="AD392" i="1"/>
  <c r="AH392" i="1"/>
  <c r="U393" i="1"/>
  <c r="Y393" i="1"/>
  <c r="AC393" i="1"/>
  <c r="AG393" i="1"/>
  <c r="P396" i="1"/>
  <c r="AC396" i="1"/>
  <c r="AH396" i="1"/>
  <c r="V397" i="1"/>
  <c r="AG397" i="1"/>
  <c r="U398" i="1"/>
  <c r="Z399" i="1"/>
  <c r="Y400" i="1"/>
  <c r="AD400" i="1"/>
  <c r="P401" i="1"/>
  <c r="AC401" i="1"/>
  <c r="AH401" i="1"/>
  <c r="AG402" i="1"/>
  <c r="V403" i="1"/>
  <c r="U404" i="1"/>
  <c r="Z404" i="1"/>
  <c r="Y405" i="1"/>
  <c r="AD405" i="1"/>
  <c r="P407" i="1"/>
  <c r="Z407" i="1"/>
  <c r="AH407" i="1"/>
  <c r="Y408" i="1"/>
  <c r="AG408" i="1"/>
  <c r="AD412" i="1"/>
  <c r="AC413" i="1"/>
  <c r="P158" i="1"/>
  <c r="P154" i="1"/>
  <c r="P150" i="1"/>
  <c r="P146" i="1"/>
  <c r="P142" i="1"/>
  <c r="P157" i="1"/>
  <c r="P153" i="1"/>
  <c r="P149" i="1"/>
  <c r="P145" i="1"/>
  <c r="P141" i="1"/>
  <c r="P156" i="1"/>
  <c r="P152" i="1"/>
  <c r="P148" i="1"/>
  <c r="P144" i="1"/>
  <c r="P139" i="1"/>
  <c r="P147" i="1"/>
  <c r="P140" i="1"/>
  <c r="P143" i="1"/>
  <c r="P151" i="1"/>
  <c r="P155" i="1"/>
  <c r="AH126" i="1"/>
  <c r="AD126" i="1"/>
  <c r="Z126" i="1"/>
  <c r="V126" i="1"/>
  <c r="AE125" i="1"/>
  <c r="AA125" i="1"/>
  <c r="W125" i="1"/>
  <c r="S125" i="1"/>
  <c r="AF124" i="1"/>
  <c r="AB124" i="1"/>
  <c r="X124" i="1"/>
  <c r="T124" i="1"/>
  <c r="AH122" i="1"/>
  <c r="AD122" i="1"/>
  <c r="Z122" i="1"/>
  <c r="V122" i="1"/>
  <c r="AE121" i="1"/>
  <c r="AA121" i="1"/>
  <c r="W121" i="1"/>
  <c r="S121" i="1"/>
  <c r="AF120" i="1"/>
  <c r="AB120" i="1"/>
  <c r="X120" i="1"/>
  <c r="T120" i="1"/>
  <c r="AH118" i="1"/>
  <c r="AD118" i="1"/>
  <c r="Z118" i="1"/>
  <c r="V118" i="1"/>
  <c r="AE117" i="1"/>
  <c r="AA117" i="1"/>
  <c r="W117" i="1"/>
  <c r="S117" i="1"/>
  <c r="AF116" i="1"/>
  <c r="AB116" i="1"/>
  <c r="X116" i="1"/>
  <c r="T116" i="1"/>
  <c r="AH114" i="1"/>
  <c r="AD114" i="1"/>
  <c r="Z114" i="1"/>
  <c r="V114" i="1"/>
  <c r="AE113" i="1"/>
  <c r="AA113" i="1"/>
  <c r="W113" i="1"/>
  <c r="S113" i="1"/>
  <c r="AF112" i="1"/>
  <c r="AB112" i="1"/>
  <c r="X112" i="1"/>
  <c r="T112" i="1"/>
  <c r="AH110" i="1"/>
  <c r="AD110" i="1"/>
  <c r="Z110" i="1"/>
  <c r="V110" i="1"/>
  <c r="AE109" i="1"/>
  <c r="AA109" i="1"/>
  <c r="W109" i="1"/>
  <c r="S109" i="1"/>
  <c r="AF108" i="1"/>
  <c r="AB108" i="1"/>
  <c r="X108" i="1"/>
  <c r="T108" i="1"/>
  <c r="AH125" i="1"/>
  <c r="AD125" i="1"/>
  <c r="Z125" i="1"/>
  <c r="V125" i="1"/>
  <c r="AE124" i="1"/>
  <c r="AA124" i="1"/>
  <c r="W124" i="1"/>
  <c r="S124" i="1"/>
  <c r="AF123" i="1"/>
  <c r="AB123" i="1"/>
  <c r="X123" i="1"/>
  <c r="T123" i="1"/>
  <c r="AH121" i="1"/>
  <c r="AD121" i="1"/>
  <c r="Z121" i="1"/>
  <c r="V121" i="1"/>
  <c r="AE120" i="1"/>
  <c r="AA120" i="1"/>
  <c r="W120" i="1"/>
  <c r="S120" i="1"/>
  <c r="AF119" i="1"/>
  <c r="AB119" i="1"/>
  <c r="X119" i="1"/>
  <c r="T119" i="1"/>
  <c r="AH117" i="1"/>
  <c r="AD117" i="1"/>
  <c r="Z117" i="1"/>
  <c r="V117" i="1"/>
  <c r="AE116" i="1"/>
  <c r="AA116" i="1"/>
  <c r="W116" i="1"/>
  <c r="S116" i="1"/>
  <c r="AF115" i="1"/>
  <c r="AB115" i="1"/>
  <c r="X115" i="1"/>
  <c r="T115" i="1"/>
  <c r="AH113" i="1"/>
  <c r="AD113" i="1"/>
  <c r="Z113" i="1"/>
  <c r="V113" i="1"/>
  <c r="AE112" i="1"/>
  <c r="AA112" i="1"/>
  <c r="W112" i="1"/>
  <c r="S112" i="1"/>
  <c r="AF111" i="1"/>
  <c r="AB111" i="1"/>
  <c r="X111" i="1"/>
  <c r="T111" i="1"/>
  <c r="AH109" i="1"/>
  <c r="AD109" i="1"/>
  <c r="Z109" i="1"/>
  <c r="V109" i="1"/>
  <c r="AE108" i="1"/>
  <c r="AA108" i="1"/>
  <c r="W108" i="1"/>
  <c r="S108" i="1"/>
  <c r="AF126" i="1"/>
  <c r="AB126" i="1"/>
  <c r="X126" i="1"/>
  <c r="T126" i="1"/>
  <c r="AH124" i="1"/>
  <c r="AD124" i="1"/>
  <c r="Z124" i="1"/>
  <c r="V124" i="1"/>
  <c r="AE123" i="1"/>
  <c r="AA123" i="1"/>
  <c r="W123" i="1"/>
  <c r="S123" i="1"/>
  <c r="AF122" i="1"/>
  <c r="AB122" i="1"/>
  <c r="X122" i="1"/>
  <c r="T122" i="1"/>
  <c r="AH120" i="1"/>
  <c r="AD120" i="1"/>
  <c r="Z120" i="1"/>
  <c r="V120" i="1"/>
  <c r="AE119" i="1"/>
  <c r="AA119" i="1"/>
  <c r="W119" i="1"/>
  <c r="S119" i="1"/>
  <c r="AF118" i="1"/>
  <c r="AB118" i="1"/>
  <c r="X118" i="1"/>
  <c r="T118" i="1"/>
  <c r="AH116" i="1"/>
  <c r="AD116" i="1"/>
  <c r="Z116" i="1"/>
  <c r="V116" i="1"/>
  <c r="AE115" i="1"/>
  <c r="AA115" i="1"/>
  <c r="W115" i="1"/>
  <c r="S115" i="1"/>
  <c r="AF114" i="1"/>
  <c r="AB114" i="1"/>
  <c r="X114" i="1"/>
  <c r="T114" i="1"/>
  <c r="AH112" i="1"/>
  <c r="AD112" i="1"/>
  <c r="Z112" i="1"/>
  <c r="V112" i="1"/>
  <c r="AE111" i="1"/>
  <c r="V104" i="1"/>
  <c r="Z104" i="1"/>
  <c r="AD104" i="1"/>
  <c r="AH104" i="1"/>
  <c r="T106" i="1"/>
  <c r="X106" i="1"/>
  <c r="AB106" i="1"/>
  <c r="AF106" i="1"/>
  <c r="Z108" i="1"/>
  <c r="AH108" i="1"/>
  <c r="X110" i="1"/>
  <c r="AF110" i="1"/>
  <c r="W111" i="1"/>
  <c r="AH111" i="1"/>
  <c r="AF113" i="1"/>
  <c r="AE114" i="1"/>
  <c r="AD115" i="1"/>
  <c r="AB117" i="1"/>
  <c r="AA118" i="1"/>
  <c r="Z119" i="1"/>
  <c r="X121" i="1"/>
  <c r="W122" i="1"/>
  <c r="V123" i="1"/>
  <c r="T125" i="1"/>
  <c r="S126" i="1"/>
  <c r="S104" i="1"/>
  <c r="W104" i="1"/>
  <c r="AA104" i="1"/>
  <c r="AE104" i="1"/>
  <c r="P105" i="1"/>
  <c r="V105" i="1"/>
  <c r="Z105" i="1"/>
  <c r="AD105" i="1"/>
  <c r="AH105" i="1"/>
  <c r="T109" i="1"/>
  <c r="AB109" i="1"/>
  <c r="S110" i="1"/>
  <c r="AA110" i="1"/>
  <c r="P111" i="1"/>
  <c r="Z111" i="1"/>
  <c r="T113" i="1"/>
  <c r="S114" i="1"/>
  <c r="P115" i="1"/>
  <c r="AH115" i="1"/>
  <c r="AF117" i="1"/>
  <c r="AE118" i="1"/>
  <c r="AD119" i="1"/>
  <c r="AB121" i="1"/>
  <c r="AA122" i="1"/>
  <c r="Z123" i="1"/>
  <c r="X125" i="1"/>
  <c r="W126" i="1"/>
  <c r="T104" i="1"/>
  <c r="X104" i="1"/>
  <c r="AB104" i="1"/>
  <c r="AF104" i="1"/>
  <c r="S105" i="1"/>
  <c r="W105" i="1"/>
  <c r="AA105" i="1"/>
  <c r="AE105" i="1"/>
  <c r="P106" i="1"/>
  <c r="V106" i="1"/>
  <c r="Z106" i="1"/>
  <c r="AD106" i="1"/>
  <c r="AH106" i="1"/>
  <c r="V108" i="1"/>
  <c r="AD108" i="1"/>
  <c r="T110" i="1"/>
  <c r="AB110" i="1"/>
  <c r="S111" i="1"/>
  <c r="AA111" i="1"/>
  <c r="X113" i="1"/>
  <c r="W114" i="1"/>
  <c r="V115" i="1"/>
  <c r="T117" i="1"/>
  <c r="S118" i="1"/>
  <c r="AH119" i="1"/>
  <c r="AF121" i="1"/>
  <c r="AE122" i="1"/>
  <c r="AD123" i="1"/>
  <c r="AB125" i="1"/>
  <c r="AA126" i="1"/>
  <c r="P126" i="1"/>
  <c r="P122" i="1"/>
  <c r="P118" i="1"/>
  <c r="P114" i="1"/>
  <c r="P110" i="1"/>
  <c r="P125" i="1"/>
  <c r="P121" i="1"/>
  <c r="P117" i="1"/>
  <c r="P113" i="1"/>
  <c r="P109" i="1"/>
  <c r="P124" i="1"/>
  <c r="P120" i="1"/>
  <c r="P116" i="1"/>
  <c r="P112" i="1"/>
  <c r="U104" i="1"/>
  <c r="Y104" i="1"/>
  <c r="AC104" i="1"/>
  <c r="AG104" i="1"/>
  <c r="T105" i="1"/>
  <c r="X105" i="1"/>
  <c r="AB105" i="1"/>
  <c r="AF105" i="1"/>
  <c r="S106" i="1"/>
  <c r="W106" i="1"/>
  <c r="AA106" i="1"/>
  <c r="AE106" i="1"/>
  <c r="P107" i="1"/>
  <c r="X109" i="1"/>
  <c r="AF109" i="1"/>
  <c r="W110" i="1"/>
  <c r="AE110" i="1"/>
  <c r="V111" i="1"/>
  <c r="AD111" i="1"/>
  <c r="AB113" i="1"/>
  <c r="AA114" i="1"/>
  <c r="Z115" i="1"/>
  <c r="X117" i="1"/>
  <c r="W118" i="1"/>
  <c r="V119" i="1"/>
  <c r="T121" i="1"/>
  <c r="S122" i="1"/>
  <c r="P123" i="1"/>
  <c r="AH123" i="1"/>
  <c r="AF125" i="1"/>
  <c r="AE126" i="1"/>
  <c r="AF94" i="1"/>
  <c r="AB94" i="1"/>
  <c r="X94" i="1"/>
  <c r="T94" i="1"/>
  <c r="AF93" i="1"/>
  <c r="AB93" i="1"/>
  <c r="X93" i="1"/>
  <c r="T93" i="1"/>
  <c r="AF92" i="1"/>
  <c r="AB92" i="1"/>
  <c r="X92" i="1"/>
  <c r="T92" i="1"/>
  <c r="AF91" i="1"/>
  <c r="AB91" i="1"/>
  <c r="X91" i="1"/>
  <c r="T91" i="1"/>
  <c r="AF90" i="1"/>
  <c r="AB90" i="1"/>
  <c r="X90" i="1"/>
  <c r="T90" i="1"/>
  <c r="AF89" i="1"/>
  <c r="AB89" i="1"/>
  <c r="X89" i="1"/>
  <c r="T89" i="1"/>
  <c r="AF88" i="1"/>
  <c r="AB88" i="1"/>
  <c r="X88" i="1"/>
  <c r="T88" i="1"/>
  <c r="AF87" i="1"/>
  <c r="AB87" i="1"/>
  <c r="X87" i="1"/>
  <c r="T87" i="1"/>
  <c r="AF86" i="1"/>
  <c r="AB86" i="1"/>
  <c r="X86" i="1"/>
  <c r="T86" i="1"/>
  <c r="AF85" i="1"/>
  <c r="AB85" i="1"/>
  <c r="X85" i="1"/>
  <c r="T85" i="1"/>
  <c r="AF84" i="1"/>
  <c r="AB84" i="1"/>
  <c r="X84" i="1"/>
  <c r="T84" i="1"/>
  <c r="AF83" i="1"/>
  <c r="AB83" i="1"/>
  <c r="X83" i="1"/>
  <c r="T83" i="1"/>
  <c r="AF82" i="1"/>
  <c r="AB82" i="1"/>
  <c r="X82" i="1"/>
  <c r="T82" i="1"/>
  <c r="AF81" i="1"/>
  <c r="AB81" i="1"/>
  <c r="X81" i="1"/>
  <c r="T81" i="1"/>
  <c r="AF80" i="1"/>
  <c r="AB80" i="1"/>
  <c r="X80" i="1"/>
  <c r="T80" i="1"/>
  <c r="AF79" i="1"/>
  <c r="AB79" i="1"/>
  <c r="X79" i="1"/>
  <c r="T79" i="1"/>
  <c r="AF78" i="1"/>
  <c r="AB78" i="1"/>
  <c r="X78" i="1"/>
  <c r="T78" i="1"/>
  <c r="AF77" i="1"/>
  <c r="AB77" i="1"/>
  <c r="X77" i="1"/>
  <c r="T77" i="1"/>
  <c r="AF76" i="1"/>
  <c r="AB76" i="1"/>
  <c r="X76" i="1"/>
  <c r="T76" i="1"/>
  <c r="AF74" i="1"/>
  <c r="AB74" i="1"/>
  <c r="X74" i="1"/>
  <c r="T74" i="1"/>
  <c r="AD94" i="1"/>
  <c r="AE94" i="1"/>
  <c r="CU15" i="1"/>
  <c r="CU19" i="1"/>
  <c r="CU23" i="1"/>
  <c r="CU27" i="1"/>
  <c r="CU12" i="1"/>
  <c r="CU16" i="1"/>
  <c r="CU20" i="1"/>
  <c r="CU24" i="1"/>
  <c r="CU28" i="1"/>
  <c r="CU13" i="1"/>
  <c r="CU17" i="1"/>
  <c r="CU21" i="1"/>
  <c r="CU25" i="1"/>
  <c r="CU29" i="1"/>
  <c r="CU10" i="1"/>
  <c r="CU14" i="1"/>
  <c r="CU18" i="1"/>
  <c r="CU22" i="1"/>
  <c r="CU26" i="1"/>
  <c r="CU30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0" i="1"/>
  <c r="DA30" i="1"/>
  <c r="DA29" i="1"/>
  <c r="DA28" i="1"/>
  <c r="DA27" i="1"/>
  <c r="DA26" i="1"/>
  <c r="DA25" i="1"/>
  <c r="DA24" i="1"/>
  <c r="DA23" i="1"/>
  <c r="DA22" i="1"/>
  <c r="DA21" i="1"/>
  <c r="DA20" i="1"/>
  <c r="DA19" i="1"/>
  <c r="DA18" i="1"/>
  <c r="DA17" i="1"/>
  <c r="DA16" i="1"/>
  <c r="DA15" i="1"/>
  <c r="DA14" i="1"/>
  <c r="DA13" i="1"/>
  <c r="DA12" i="1"/>
  <c r="DA10" i="1"/>
  <c r="DE30" i="1"/>
  <c r="DE29" i="1"/>
  <c r="DE28" i="1"/>
  <c r="DE27" i="1"/>
  <c r="DE26" i="1"/>
  <c r="DE25" i="1"/>
  <c r="DE24" i="1"/>
  <c r="DE23" i="1"/>
  <c r="DE22" i="1"/>
  <c r="DE21" i="1"/>
  <c r="DE20" i="1"/>
  <c r="DE19" i="1"/>
  <c r="DE18" i="1"/>
  <c r="DE17" i="1"/>
  <c r="DE16" i="1"/>
  <c r="DE15" i="1"/>
  <c r="DE14" i="1"/>
  <c r="DE13" i="1"/>
  <c r="DE12" i="1"/>
  <c r="DE10" i="1"/>
  <c r="DI30" i="1"/>
  <c r="DI29" i="1"/>
  <c r="DI28" i="1"/>
  <c r="DI27" i="1"/>
  <c r="DI26" i="1"/>
  <c r="DI25" i="1"/>
  <c r="DI24" i="1"/>
  <c r="DI23" i="1"/>
  <c r="DI22" i="1"/>
  <c r="DI21" i="1"/>
  <c r="DI20" i="1"/>
  <c r="DI19" i="1"/>
  <c r="DI18" i="1"/>
  <c r="DI17" i="1"/>
  <c r="DI16" i="1"/>
  <c r="DI15" i="1"/>
  <c r="DI14" i="1"/>
  <c r="DI13" i="1"/>
  <c r="DI12" i="1"/>
  <c r="DI10" i="1"/>
  <c r="CW8" i="1"/>
  <c r="DA8" i="1"/>
  <c r="DE8" i="1"/>
  <c r="DI8" i="1"/>
  <c r="CW9" i="1"/>
  <c r="DA9" i="1"/>
  <c r="DE9" i="1"/>
  <c r="CX30" i="1"/>
  <c r="CX29" i="1"/>
  <c r="CX28" i="1"/>
  <c r="CX27" i="1"/>
  <c r="CX26" i="1"/>
  <c r="CX25" i="1"/>
  <c r="CX24" i="1"/>
  <c r="CX23" i="1"/>
  <c r="CX22" i="1"/>
  <c r="CX21" i="1"/>
  <c r="CX20" i="1"/>
  <c r="CX19" i="1"/>
  <c r="CX18" i="1"/>
  <c r="CX17" i="1"/>
  <c r="CX16" i="1"/>
  <c r="CX15" i="1"/>
  <c r="CX14" i="1"/>
  <c r="CX13" i="1"/>
  <c r="CX12" i="1"/>
  <c r="CX10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6" i="1"/>
  <c r="DB15" i="1"/>
  <c r="DB14" i="1"/>
  <c r="DB13" i="1"/>
  <c r="DB12" i="1"/>
  <c r="DB10" i="1"/>
  <c r="DF30" i="1"/>
  <c r="DF29" i="1"/>
  <c r="DF28" i="1"/>
  <c r="DF27" i="1"/>
  <c r="DF26" i="1"/>
  <c r="DF25" i="1"/>
  <c r="DF24" i="1"/>
  <c r="DF23" i="1"/>
  <c r="DF22" i="1"/>
  <c r="DF21" i="1"/>
  <c r="DF20" i="1"/>
  <c r="DF19" i="1"/>
  <c r="DF18" i="1"/>
  <c r="DF17" i="1"/>
  <c r="DF16" i="1"/>
  <c r="DF15" i="1"/>
  <c r="DF14" i="1"/>
  <c r="DF13" i="1"/>
  <c r="DF12" i="1"/>
  <c r="DF10" i="1"/>
  <c r="DJ30" i="1"/>
  <c r="DJ29" i="1"/>
  <c r="DJ28" i="1"/>
  <c r="DJ27" i="1"/>
  <c r="DJ26" i="1"/>
  <c r="DJ25" i="1"/>
  <c r="DJ24" i="1"/>
  <c r="DJ23" i="1"/>
  <c r="DJ22" i="1"/>
  <c r="DJ21" i="1"/>
  <c r="DJ20" i="1"/>
  <c r="DJ19" i="1"/>
  <c r="DJ18" i="1"/>
  <c r="DJ17" i="1"/>
  <c r="DJ16" i="1"/>
  <c r="DJ15" i="1"/>
  <c r="DJ14" i="1"/>
  <c r="DJ13" i="1"/>
  <c r="DJ12" i="1"/>
  <c r="DJ10" i="1"/>
  <c r="DJ9" i="1"/>
  <c r="CX8" i="1"/>
  <c r="DB8" i="1"/>
  <c r="DF8" i="1"/>
  <c r="DJ8" i="1"/>
  <c r="CX9" i="1"/>
  <c r="DB9" i="1"/>
  <c r="DF9" i="1"/>
  <c r="CY10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U8" i="1"/>
  <c r="CY8" i="1"/>
  <c r="DC8" i="1"/>
  <c r="DG8" i="1"/>
  <c r="DC9" i="1"/>
  <c r="DG9" i="1"/>
  <c r="DC10" i="1"/>
  <c r="DC12" i="1"/>
  <c r="DC13" i="1"/>
  <c r="DC14" i="1"/>
  <c r="DC15" i="1"/>
  <c r="DC16" i="1"/>
  <c r="DC17" i="1"/>
  <c r="DC18" i="1"/>
  <c r="DC19" i="1"/>
  <c r="DC20" i="1"/>
  <c r="DC21" i="1"/>
  <c r="DC22" i="1"/>
  <c r="DC23" i="1"/>
  <c r="DC24" i="1"/>
  <c r="DC25" i="1"/>
  <c r="DC26" i="1"/>
  <c r="DC27" i="1"/>
  <c r="DC28" i="1"/>
  <c r="DC29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0" i="1"/>
  <c r="CZ30" i="1"/>
  <c r="CZ29" i="1"/>
  <c r="CZ28" i="1"/>
  <c r="CZ27" i="1"/>
  <c r="CZ26" i="1"/>
  <c r="CZ25" i="1"/>
  <c r="CZ24" i="1"/>
  <c r="CZ23" i="1"/>
  <c r="CZ22" i="1"/>
  <c r="CZ21" i="1"/>
  <c r="CZ20" i="1"/>
  <c r="CZ19" i="1"/>
  <c r="CZ18" i="1"/>
  <c r="CZ17" i="1"/>
  <c r="CZ16" i="1"/>
  <c r="CZ15" i="1"/>
  <c r="CZ14" i="1"/>
  <c r="CZ13" i="1"/>
  <c r="CZ12" i="1"/>
  <c r="CZ10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0" i="1"/>
  <c r="DH30" i="1"/>
  <c r="DH29" i="1"/>
  <c r="DH28" i="1"/>
  <c r="DH27" i="1"/>
  <c r="DH26" i="1"/>
  <c r="DH25" i="1"/>
  <c r="DH24" i="1"/>
  <c r="DH23" i="1"/>
  <c r="DH22" i="1"/>
  <c r="DH21" i="1"/>
  <c r="DH20" i="1"/>
  <c r="DH19" i="1"/>
  <c r="DH18" i="1"/>
  <c r="DH17" i="1"/>
  <c r="DH16" i="1"/>
  <c r="DH15" i="1"/>
  <c r="DH14" i="1"/>
  <c r="DH13" i="1"/>
  <c r="DH12" i="1"/>
  <c r="DH10" i="1"/>
  <c r="DH9" i="1"/>
  <c r="CV8" i="1"/>
  <c r="CZ8" i="1"/>
  <c r="DD8" i="1"/>
  <c r="DH8" i="1"/>
  <c r="CV9" i="1"/>
  <c r="CZ9" i="1"/>
  <c r="DD9" i="1"/>
  <c r="DI9" i="1"/>
  <c r="DG10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CA15" i="1"/>
  <c r="CA19" i="1"/>
  <c r="CA23" i="1"/>
  <c r="CA27" i="1"/>
  <c r="CA12" i="1"/>
  <c r="CA16" i="1"/>
  <c r="CA20" i="1"/>
  <c r="CA24" i="1"/>
  <c r="CA28" i="1"/>
  <c r="CA13" i="1"/>
  <c r="CA17" i="1"/>
  <c r="CA21" i="1"/>
  <c r="CA25" i="1"/>
  <c r="CA29" i="1"/>
  <c r="CA10" i="1"/>
  <c r="CA14" i="1"/>
  <c r="CA18" i="1"/>
  <c r="CA22" i="1"/>
  <c r="CA26" i="1"/>
  <c r="CA30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0" i="1"/>
  <c r="CF30" i="1"/>
  <c r="CF29" i="1"/>
  <c r="CF28" i="1"/>
  <c r="CF27" i="1"/>
  <c r="CF26" i="1"/>
  <c r="CF25" i="1"/>
  <c r="CF24" i="1"/>
  <c r="CF23" i="1"/>
  <c r="CF22" i="1"/>
  <c r="CF21" i="1"/>
  <c r="CF20" i="1"/>
  <c r="CF19" i="1"/>
  <c r="CF18" i="1"/>
  <c r="CF17" i="1"/>
  <c r="CF16" i="1"/>
  <c r="CF15" i="1"/>
  <c r="CF14" i="1"/>
  <c r="CF13" i="1"/>
  <c r="CF12" i="1"/>
  <c r="CF10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0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0" i="1"/>
  <c r="CN9" i="1"/>
  <c r="CB8" i="1"/>
  <c r="CF8" i="1"/>
  <c r="CJ8" i="1"/>
  <c r="CN8" i="1"/>
  <c r="CB9" i="1"/>
  <c r="CF9" i="1"/>
  <c r="CJ9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0" i="1"/>
  <c r="CG30" i="1"/>
  <c r="CG29" i="1"/>
  <c r="CG28" i="1"/>
  <c r="CG27" i="1"/>
  <c r="CG26" i="1"/>
  <c r="CG25" i="1"/>
  <c r="CG24" i="1"/>
  <c r="CG23" i="1"/>
  <c r="CG22" i="1"/>
  <c r="CG21" i="1"/>
  <c r="CG20" i="1"/>
  <c r="CG19" i="1"/>
  <c r="CG18" i="1"/>
  <c r="CG17" i="1"/>
  <c r="CG16" i="1"/>
  <c r="CG15" i="1"/>
  <c r="CG14" i="1"/>
  <c r="CG13" i="1"/>
  <c r="CG12" i="1"/>
  <c r="CG10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0" i="1"/>
  <c r="CO30" i="1"/>
  <c r="CO29" i="1"/>
  <c r="CO28" i="1"/>
  <c r="CO27" i="1"/>
  <c r="CO26" i="1"/>
  <c r="CO25" i="1"/>
  <c r="CO24" i="1"/>
  <c r="CO23" i="1"/>
  <c r="CO22" i="1"/>
  <c r="CO21" i="1"/>
  <c r="CO20" i="1"/>
  <c r="CO19" i="1"/>
  <c r="CO18" i="1"/>
  <c r="CO17" i="1"/>
  <c r="CO16" i="1"/>
  <c r="CO15" i="1"/>
  <c r="CO14" i="1"/>
  <c r="CO13" i="1"/>
  <c r="CO12" i="1"/>
  <c r="CO10" i="1"/>
  <c r="CO9" i="1"/>
  <c r="CC8" i="1"/>
  <c r="CG8" i="1"/>
  <c r="CK8" i="1"/>
  <c r="CO8" i="1"/>
  <c r="CC9" i="1"/>
  <c r="CG9" i="1"/>
  <c r="CK9" i="1"/>
  <c r="CE10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0" i="1"/>
  <c r="CH30" i="1"/>
  <c r="CH29" i="1"/>
  <c r="CH28" i="1"/>
  <c r="CH27" i="1"/>
  <c r="CH26" i="1"/>
  <c r="CH25" i="1"/>
  <c r="CH24" i="1"/>
  <c r="CH23" i="1"/>
  <c r="CH22" i="1"/>
  <c r="CH21" i="1"/>
  <c r="CH20" i="1"/>
  <c r="CH19" i="1"/>
  <c r="CH18" i="1"/>
  <c r="CH17" i="1"/>
  <c r="CH16" i="1"/>
  <c r="CH15" i="1"/>
  <c r="CH14" i="1"/>
  <c r="CH13" i="1"/>
  <c r="CH12" i="1"/>
  <c r="CH10" i="1"/>
  <c r="CL30" i="1"/>
  <c r="CL29" i="1"/>
  <c r="CL28" i="1"/>
  <c r="CL27" i="1"/>
  <c r="CL26" i="1"/>
  <c r="CL25" i="1"/>
  <c r="CL24" i="1"/>
  <c r="CL23" i="1"/>
  <c r="CL22" i="1"/>
  <c r="CL21" i="1"/>
  <c r="CL20" i="1"/>
  <c r="CL19" i="1"/>
  <c r="CL18" i="1"/>
  <c r="CL17" i="1"/>
  <c r="CL16" i="1"/>
  <c r="CL15" i="1"/>
  <c r="CL14" i="1"/>
  <c r="CL13" i="1"/>
  <c r="CL12" i="1"/>
  <c r="CL10" i="1"/>
  <c r="CP30" i="1"/>
  <c r="CP29" i="1"/>
  <c r="CP28" i="1"/>
  <c r="CP27" i="1"/>
  <c r="CP26" i="1"/>
  <c r="CP25" i="1"/>
  <c r="CP24" i="1"/>
  <c r="CP23" i="1"/>
  <c r="CP22" i="1"/>
  <c r="CP21" i="1"/>
  <c r="CP20" i="1"/>
  <c r="CP19" i="1"/>
  <c r="CP18" i="1"/>
  <c r="CP17" i="1"/>
  <c r="CP16" i="1"/>
  <c r="CP15" i="1"/>
  <c r="CP14" i="1"/>
  <c r="CP13" i="1"/>
  <c r="CP12" i="1"/>
  <c r="CP10" i="1"/>
  <c r="CP9" i="1"/>
  <c r="CD8" i="1"/>
  <c r="CH8" i="1"/>
  <c r="CL8" i="1"/>
  <c r="CP8" i="1"/>
  <c r="CD9" i="1"/>
  <c r="CH9" i="1"/>
  <c r="CL9" i="1"/>
  <c r="CI10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A8" i="1"/>
  <c r="CE8" i="1"/>
  <c r="CI8" i="1"/>
  <c r="CM8" i="1"/>
  <c r="CM9" i="1"/>
  <c r="CM10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BG15" i="1"/>
  <c r="BG19" i="1"/>
  <c r="BG23" i="1"/>
  <c r="BG27" i="1"/>
  <c r="BG12" i="1"/>
  <c r="BG16" i="1"/>
  <c r="BG20" i="1"/>
  <c r="BG24" i="1"/>
  <c r="BG28" i="1"/>
  <c r="BG13" i="1"/>
  <c r="BG17" i="1"/>
  <c r="BG21" i="1"/>
  <c r="BG25" i="1"/>
  <c r="BG29" i="1"/>
  <c r="BG14" i="1"/>
  <c r="BG18" i="1"/>
  <c r="BG22" i="1"/>
  <c r="BG26" i="1"/>
  <c r="BG30" i="1"/>
  <c r="BH30" i="1"/>
  <c r="BH29" i="1"/>
  <c r="BH28" i="1"/>
  <c r="BH27" i="1"/>
  <c r="BH26" i="1"/>
  <c r="BH25" i="1"/>
  <c r="BH24" i="1"/>
  <c r="BH23" i="1"/>
  <c r="BH22" i="1"/>
  <c r="BH21" i="1"/>
  <c r="BH20" i="1"/>
  <c r="BH19" i="1"/>
  <c r="BH18" i="1"/>
  <c r="BH17" i="1"/>
  <c r="BH16" i="1"/>
  <c r="BH15" i="1"/>
  <c r="BH14" i="1"/>
  <c r="BH13" i="1"/>
  <c r="BH12" i="1"/>
  <c r="BH10" i="1"/>
  <c r="BL30" i="1"/>
  <c r="BL29" i="1"/>
  <c r="BL28" i="1"/>
  <c r="BL27" i="1"/>
  <c r="BL26" i="1"/>
  <c r="BL25" i="1"/>
  <c r="BL24" i="1"/>
  <c r="BL23" i="1"/>
  <c r="BL22" i="1"/>
  <c r="BL21" i="1"/>
  <c r="BL20" i="1"/>
  <c r="BL19" i="1"/>
  <c r="BL18" i="1"/>
  <c r="BL17" i="1"/>
  <c r="BL16" i="1"/>
  <c r="BL15" i="1"/>
  <c r="BL14" i="1"/>
  <c r="BL13" i="1"/>
  <c r="BL12" i="1"/>
  <c r="BL10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0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0" i="1"/>
  <c r="BT9" i="1"/>
  <c r="BH8" i="1"/>
  <c r="BL8" i="1"/>
  <c r="BP8" i="1"/>
  <c r="BT8" i="1"/>
  <c r="BH9" i="1"/>
  <c r="BL9" i="1"/>
  <c r="BP9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0" i="1"/>
  <c r="BI8" i="1"/>
  <c r="BM8" i="1"/>
  <c r="BQ8" i="1"/>
  <c r="BU8" i="1"/>
  <c r="BI9" i="1"/>
  <c r="BM9" i="1"/>
  <c r="BQ9" i="1"/>
  <c r="BG10" i="1"/>
  <c r="BO10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J30" i="1"/>
  <c r="BJ29" i="1"/>
  <c r="BJ28" i="1"/>
  <c r="BJ27" i="1"/>
  <c r="BJ26" i="1"/>
  <c r="BJ25" i="1"/>
  <c r="BJ24" i="1"/>
  <c r="BJ23" i="1"/>
  <c r="BJ22" i="1"/>
  <c r="BJ21" i="1"/>
  <c r="BJ20" i="1"/>
  <c r="BJ19" i="1"/>
  <c r="BJ18" i="1"/>
  <c r="BJ17" i="1"/>
  <c r="BJ16" i="1"/>
  <c r="BJ15" i="1"/>
  <c r="BJ14" i="1"/>
  <c r="BJ13" i="1"/>
  <c r="BJ12" i="1"/>
  <c r="BJ10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0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0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0" i="1"/>
  <c r="BV9" i="1"/>
  <c r="BJ8" i="1"/>
  <c r="BN8" i="1"/>
  <c r="BR8" i="1"/>
  <c r="BV8" i="1"/>
  <c r="BJ9" i="1"/>
  <c r="BN9" i="1"/>
  <c r="BR9" i="1"/>
  <c r="BI10" i="1"/>
  <c r="BQ10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G8" i="1"/>
  <c r="BK8" i="1"/>
  <c r="BO8" i="1"/>
  <c r="BS8" i="1"/>
  <c r="BK9" i="1"/>
  <c r="BS9" i="1"/>
  <c r="BS10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S19" i="1"/>
  <c r="AE19" i="1"/>
  <c r="AA19" i="1"/>
  <c r="W19" i="1"/>
  <c r="S21" i="1"/>
  <c r="AE21" i="1"/>
  <c r="AA21" i="1"/>
  <c r="W21" i="1"/>
  <c r="T20" i="1"/>
  <c r="AF20" i="1"/>
  <c r="T12" i="1"/>
  <c r="X12" i="1"/>
  <c r="AB12" i="1"/>
  <c r="AF12" i="1"/>
  <c r="U12" i="1"/>
  <c r="Y12" i="1"/>
  <c r="AC12" i="1"/>
  <c r="AG12" i="1"/>
  <c r="V12" i="1"/>
  <c r="Z12" i="1"/>
  <c r="AD12" i="1"/>
  <c r="W12" i="1"/>
  <c r="AA12" i="1"/>
  <c r="AE12" i="1"/>
  <c r="S12" i="1"/>
  <c r="AH12" i="1"/>
  <c r="O4" i="1"/>
  <c r="CL11" i="1" s="1"/>
  <c r="O3" i="1"/>
  <c r="CA43" i="1" s="1"/>
  <c r="Z10" i="1"/>
  <c r="AH10" i="1"/>
  <c r="W10" i="1"/>
  <c r="AE10" i="1"/>
  <c r="O5" i="1"/>
  <c r="O16621" i="1"/>
  <c r="O16620" i="1"/>
  <c r="O16610" i="1"/>
  <c r="O16609" i="1"/>
  <c r="O16608" i="1"/>
  <c r="O16598" i="1"/>
  <c r="O16597" i="1"/>
  <c r="O16596" i="1"/>
  <c r="O16586" i="1"/>
  <c r="O16585" i="1"/>
  <c r="O16584" i="1"/>
  <c r="O16574" i="1"/>
  <c r="O16573" i="1"/>
  <c r="O16572" i="1"/>
  <c r="O16562" i="1"/>
  <c r="O16561" i="1"/>
  <c r="O16560" i="1"/>
  <c r="O16550" i="1"/>
  <c r="O16549" i="1"/>
  <c r="O16548" i="1"/>
  <c r="O16538" i="1"/>
  <c r="O16537" i="1"/>
  <c r="O16536" i="1"/>
  <c r="O16526" i="1"/>
  <c r="O16525" i="1"/>
  <c r="O16524" i="1"/>
  <c r="O16514" i="1"/>
  <c r="O16513" i="1"/>
  <c r="O16512" i="1"/>
  <c r="O16502" i="1"/>
  <c r="O16501" i="1"/>
  <c r="O16500" i="1"/>
  <c r="O16490" i="1"/>
  <c r="O16489" i="1"/>
  <c r="O16488" i="1"/>
  <c r="O16478" i="1"/>
  <c r="O16477" i="1"/>
  <c r="O16476" i="1"/>
  <c r="O16466" i="1"/>
  <c r="O16465" i="1"/>
  <c r="O16464" i="1"/>
  <c r="O16454" i="1"/>
  <c r="O16453" i="1"/>
  <c r="O16452" i="1"/>
  <c r="O16442" i="1"/>
  <c r="O16441" i="1"/>
  <c r="O16440" i="1"/>
  <c r="O16430" i="1"/>
  <c r="O16429" i="1"/>
  <c r="O16428" i="1"/>
  <c r="O16418" i="1"/>
  <c r="O16417" i="1"/>
  <c r="O16416" i="1"/>
  <c r="O16406" i="1"/>
  <c r="O16405" i="1"/>
  <c r="O16404" i="1"/>
  <c r="O16394" i="1"/>
  <c r="O16393" i="1"/>
  <c r="O16392" i="1"/>
  <c r="O16382" i="1"/>
  <c r="O16381" i="1"/>
  <c r="O16380" i="1"/>
  <c r="O16370" i="1"/>
  <c r="O16369" i="1"/>
  <c r="O16368" i="1"/>
  <c r="O16358" i="1"/>
  <c r="O16357" i="1"/>
  <c r="O16356" i="1"/>
  <c r="O16346" i="1"/>
  <c r="O16345" i="1"/>
  <c r="O16344" i="1"/>
  <c r="O16334" i="1"/>
  <c r="O16333" i="1"/>
  <c r="O16332" i="1"/>
  <c r="O16322" i="1"/>
  <c r="O16321" i="1"/>
  <c r="O16320" i="1"/>
  <c r="O16310" i="1"/>
  <c r="O16309" i="1"/>
  <c r="O16308" i="1"/>
  <c r="O16298" i="1"/>
  <c r="O16297" i="1"/>
  <c r="O16296" i="1"/>
  <c r="O16286" i="1"/>
  <c r="O16285" i="1"/>
  <c r="O16284" i="1"/>
  <c r="O16274" i="1"/>
  <c r="O16273" i="1"/>
  <c r="O16272" i="1"/>
  <c r="O16262" i="1"/>
  <c r="O16261" i="1"/>
  <c r="O16260" i="1"/>
  <c r="O16250" i="1"/>
  <c r="O16249" i="1"/>
  <c r="O16248" i="1"/>
  <c r="O16238" i="1"/>
  <c r="O16237" i="1"/>
  <c r="O16236" i="1"/>
  <c r="O16226" i="1"/>
  <c r="O16225" i="1"/>
  <c r="O16224" i="1"/>
  <c r="O16214" i="1"/>
  <c r="O16213" i="1"/>
  <c r="O16212" i="1"/>
  <c r="O16202" i="1"/>
  <c r="O16201" i="1"/>
  <c r="O16200" i="1"/>
  <c r="O16190" i="1"/>
  <c r="O16189" i="1"/>
  <c r="O16188" i="1"/>
  <c r="O16178" i="1"/>
  <c r="O16177" i="1"/>
  <c r="O16176" i="1"/>
  <c r="O16166" i="1"/>
  <c r="O16165" i="1"/>
  <c r="O16164" i="1"/>
  <c r="O16154" i="1"/>
  <c r="O16153" i="1"/>
  <c r="O16152" i="1"/>
  <c r="O16142" i="1"/>
  <c r="O16141" i="1"/>
  <c r="O16140" i="1"/>
  <c r="O16130" i="1"/>
  <c r="O16129" i="1"/>
  <c r="O16128" i="1"/>
  <c r="O16118" i="1"/>
  <c r="O16117" i="1"/>
  <c r="O16116" i="1"/>
  <c r="O16106" i="1"/>
  <c r="O16105" i="1"/>
  <c r="O16104" i="1"/>
  <c r="O16094" i="1"/>
  <c r="O16093" i="1"/>
  <c r="O16092" i="1"/>
  <c r="O16082" i="1"/>
  <c r="O16081" i="1"/>
  <c r="O16080" i="1"/>
  <c r="O16070" i="1"/>
  <c r="O16069" i="1"/>
  <c r="O16068" i="1"/>
  <c r="O16058" i="1"/>
  <c r="O16057" i="1"/>
  <c r="O16056" i="1"/>
  <c r="O16046" i="1"/>
  <c r="O16045" i="1"/>
  <c r="O16044" i="1"/>
  <c r="O16034" i="1"/>
  <c r="O16033" i="1"/>
  <c r="O16032" i="1"/>
  <c r="O16022" i="1"/>
  <c r="O16021" i="1"/>
  <c r="O16020" i="1"/>
  <c r="O16010" i="1"/>
  <c r="O16009" i="1"/>
  <c r="O16008" i="1"/>
  <c r="O15998" i="1"/>
  <c r="O15997" i="1"/>
  <c r="O15996" i="1"/>
  <c r="O15986" i="1"/>
  <c r="O15985" i="1"/>
  <c r="O15984" i="1"/>
  <c r="O15974" i="1"/>
  <c r="O15973" i="1"/>
  <c r="O15972" i="1"/>
  <c r="O15962" i="1"/>
  <c r="O15961" i="1"/>
  <c r="O15960" i="1"/>
  <c r="O15950" i="1"/>
  <c r="O15949" i="1"/>
  <c r="O15948" i="1"/>
  <c r="O15938" i="1"/>
  <c r="O15937" i="1"/>
  <c r="O15936" i="1"/>
  <c r="O15926" i="1"/>
  <c r="O15925" i="1"/>
  <c r="O15924" i="1"/>
  <c r="O15914" i="1"/>
  <c r="O15913" i="1"/>
  <c r="O15912" i="1"/>
  <c r="O15902" i="1"/>
  <c r="O15901" i="1"/>
  <c r="O15900" i="1"/>
  <c r="O15890" i="1"/>
  <c r="O15889" i="1"/>
  <c r="O15888" i="1"/>
  <c r="O15878" i="1"/>
  <c r="O15877" i="1"/>
  <c r="O15876" i="1"/>
  <c r="O15866" i="1"/>
  <c r="O15865" i="1"/>
  <c r="O15864" i="1"/>
  <c r="O15854" i="1"/>
  <c r="O15853" i="1"/>
  <c r="O15852" i="1"/>
  <c r="O15842" i="1"/>
  <c r="O15841" i="1"/>
  <c r="O15840" i="1"/>
  <c r="O15830" i="1"/>
  <c r="O15829" i="1"/>
  <c r="O15828" i="1"/>
  <c r="O15818" i="1"/>
  <c r="O15817" i="1"/>
  <c r="O15816" i="1"/>
  <c r="O15806" i="1"/>
  <c r="O15805" i="1"/>
  <c r="O15804" i="1"/>
  <c r="O15794" i="1"/>
  <c r="O15793" i="1"/>
  <c r="O15792" i="1"/>
  <c r="O15782" i="1"/>
  <c r="O15781" i="1"/>
  <c r="O15780" i="1"/>
  <c r="O15770" i="1"/>
  <c r="O15769" i="1"/>
  <c r="O15768" i="1"/>
  <c r="O15758" i="1"/>
  <c r="O15757" i="1"/>
  <c r="O15756" i="1"/>
  <c r="O15746" i="1"/>
  <c r="O15745" i="1"/>
  <c r="O15744" i="1"/>
  <c r="O15734" i="1"/>
  <c r="O15733" i="1"/>
  <c r="O15732" i="1"/>
  <c r="O15722" i="1"/>
  <c r="O15721" i="1"/>
  <c r="O15720" i="1"/>
  <c r="O15710" i="1"/>
  <c r="O15709" i="1"/>
  <c r="O15708" i="1"/>
  <c r="O15698" i="1"/>
  <c r="O15697" i="1"/>
  <c r="O15696" i="1"/>
  <c r="O15686" i="1"/>
  <c r="O15685" i="1"/>
  <c r="O15684" i="1"/>
  <c r="O15674" i="1"/>
  <c r="O15673" i="1"/>
  <c r="O15672" i="1"/>
  <c r="O15662" i="1"/>
  <c r="O15661" i="1"/>
  <c r="O15660" i="1"/>
  <c r="O15650" i="1"/>
  <c r="O15649" i="1"/>
  <c r="O15648" i="1"/>
  <c r="O15638" i="1"/>
  <c r="O15637" i="1"/>
  <c r="O15636" i="1"/>
  <c r="O15626" i="1"/>
  <c r="O15625" i="1"/>
  <c r="O15624" i="1"/>
  <c r="O15614" i="1"/>
  <c r="O15613" i="1"/>
  <c r="O15612" i="1"/>
  <c r="O15602" i="1"/>
  <c r="O15601" i="1"/>
  <c r="O15600" i="1"/>
  <c r="O15590" i="1"/>
  <c r="O15589" i="1"/>
  <c r="O15588" i="1"/>
  <c r="O15578" i="1"/>
  <c r="O15577" i="1"/>
  <c r="O15576" i="1"/>
  <c r="O15566" i="1"/>
  <c r="O15565" i="1"/>
  <c r="O15564" i="1"/>
  <c r="O15554" i="1"/>
  <c r="O15553" i="1"/>
  <c r="O15552" i="1"/>
  <c r="O15542" i="1"/>
  <c r="O15541" i="1"/>
  <c r="O15540" i="1"/>
  <c r="O15530" i="1"/>
  <c r="O15529" i="1"/>
  <c r="O15528" i="1"/>
  <c r="O15518" i="1"/>
  <c r="O15517" i="1"/>
  <c r="O15516" i="1"/>
  <c r="O15506" i="1"/>
  <c r="O15505" i="1"/>
  <c r="O15504" i="1"/>
  <c r="O15494" i="1"/>
  <c r="O15493" i="1"/>
  <c r="O15492" i="1"/>
  <c r="O15482" i="1"/>
  <c r="O15481" i="1"/>
  <c r="O15480" i="1"/>
  <c r="O15470" i="1"/>
  <c r="O15469" i="1"/>
  <c r="O15468" i="1"/>
  <c r="O15458" i="1"/>
  <c r="O15457" i="1"/>
  <c r="O15456" i="1"/>
  <c r="O15446" i="1"/>
  <c r="O15445" i="1"/>
  <c r="O15444" i="1"/>
  <c r="O15434" i="1"/>
  <c r="O15433" i="1"/>
  <c r="O15432" i="1"/>
  <c r="O15422" i="1"/>
  <c r="O15421" i="1"/>
  <c r="O15420" i="1"/>
  <c r="O15410" i="1"/>
  <c r="O15409" i="1"/>
  <c r="O15408" i="1"/>
  <c r="O15398" i="1"/>
  <c r="O15397" i="1"/>
  <c r="O15396" i="1"/>
  <c r="O15386" i="1"/>
  <c r="O15385" i="1"/>
  <c r="O15384" i="1"/>
  <c r="O15374" i="1"/>
  <c r="O15373" i="1"/>
  <c r="O15372" i="1"/>
  <c r="O15362" i="1"/>
  <c r="O15361" i="1"/>
  <c r="O15360" i="1"/>
  <c r="O15350" i="1"/>
  <c r="O15349" i="1"/>
  <c r="O15348" i="1"/>
  <c r="O15338" i="1"/>
  <c r="O15337" i="1"/>
  <c r="O15336" i="1"/>
  <c r="O15326" i="1"/>
  <c r="O15325" i="1"/>
  <c r="O15324" i="1"/>
  <c r="O15314" i="1"/>
  <c r="O15313" i="1"/>
  <c r="O15312" i="1"/>
  <c r="O15302" i="1"/>
  <c r="O15301" i="1"/>
  <c r="O15300" i="1"/>
  <c r="O15290" i="1"/>
  <c r="O15289" i="1"/>
  <c r="O15288" i="1"/>
  <c r="O15278" i="1"/>
  <c r="O15277" i="1"/>
  <c r="O15276" i="1"/>
  <c r="O15266" i="1"/>
  <c r="O15265" i="1"/>
  <c r="O15264" i="1"/>
  <c r="O15254" i="1"/>
  <c r="O15253" i="1"/>
  <c r="O15252" i="1"/>
  <c r="O15242" i="1"/>
  <c r="O15241" i="1"/>
  <c r="O15240" i="1"/>
  <c r="O15230" i="1"/>
  <c r="O15229" i="1"/>
  <c r="O15228" i="1"/>
  <c r="O15218" i="1"/>
  <c r="O15217" i="1"/>
  <c r="O15216" i="1"/>
  <c r="O15206" i="1"/>
  <c r="O15205" i="1"/>
  <c r="O15204" i="1"/>
  <c r="O15194" i="1"/>
  <c r="O15193" i="1"/>
  <c r="O15192" i="1"/>
  <c r="O15182" i="1"/>
  <c r="O15181" i="1"/>
  <c r="O15180" i="1"/>
  <c r="O15170" i="1"/>
  <c r="O15169" i="1"/>
  <c r="O15168" i="1"/>
  <c r="O15158" i="1"/>
  <c r="O15157" i="1"/>
  <c r="O15156" i="1"/>
  <c r="O15146" i="1"/>
  <c r="O15145" i="1"/>
  <c r="O15144" i="1"/>
  <c r="O15134" i="1"/>
  <c r="O15133" i="1"/>
  <c r="O15132" i="1"/>
  <c r="O15122" i="1"/>
  <c r="O15121" i="1"/>
  <c r="O15120" i="1"/>
  <c r="O15110" i="1"/>
  <c r="O15109" i="1"/>
  <c r="O15108" i="1"/>
  <c r="O15098" i="1"/>
  <c r="O15097" i="1"/>
  <c r="O15096" i="1"/>
  <c r="O15086" i="1"/>
  <c r="O15085" i="1"/>
  <c r="O15084" i="1"/>
  <c r="O15074" i="1"/>
  <c r="O15073" i="1"/>
  <c r="O15072" i="1"/>
  <c r="O15062" i="1"/>
  <c r="O15061" i="1"/>
  <c r="O15060" i="1"/>
  <c r="O15050" i="1"/>
  <c r="O15049" i="1"/>
  <c r="O15048" i="1"/>
  <c r="O15038" i="1"/>
  <c r="O15037" i="1"/>
  <c r="O15036" i="1"/>
  <c r="O15026" i="1"/>
  <c r="O15025" i="1"/>
  <c r="O15024" i="1"/>
  <c r="O15014" i="1"/>
  <c r="O15013" i="1"/>
  <c r="O15012" i="1"/>
  <c r="O15002" i="1"/>
  <c r="O15001" i="1"/>
  <c r="O15000" i="1"/>
  <c r="O14990" i="1"/>
  <c r="O14989" i="1"/>
  <c r="O14988" i="1"/>
  <c r="O14978" i="1"/>
  <c r="O14977" i="1"/>
  <c r="O14976" i="1"/>
  <c r="O14966" i="1"/>
  <c r="O14965" i="1"/>
  <c r="O14964" i="1"/>
  <c r="O14954" i="1"/>
  <c r="O14953" i="1"/>
  <c r="O14952" i="1"/>
  <c r="O14942" i="1"/>
  <c r="O14941" i="1"/>
  <c r="O14940" i="1"/>
  <c r="O14930" i="1"/>
  <c r="O14929" i="1"/>
  <c r="O14928" i="1"/>
  <c r="O14918" i="1"/>
  <c r="O14917" i="1"/>
  <c r="O14916" i="1"/>
  <c r="O14906" i="1"/>
  <c r="O14905" i="1"/>
  <c r="O14904" i="1"/>
  <c r="O14894" i="1"/>
  <c r="O14893" i="1"/>
  <c r="O14892" i="1"/>
  <c r="O14882" i="1"/>
  <c r="DI395" i="1" s="1"/>
  <c r="O14881" i="1"/>
  <c r="O14880" i="1"/>
  <c r="O14870" i="1"/>
  <c r="O14869" i="1"/>
  <c r="O14868" i="1"/>
  <c r="O14858" i="1"/>
  <c r="O14857" i="1"/>
  <c r="O14856" i="1"/>
  <c r="O14846" i="1"/>
  <c r="O14845" i="1"/>
  <c r="O14844" i="1"/>
  <c r="O14834" i="1"/>
  <c r="O14833" i="1"/>
  <c r="O14832" i="1"/>
  <c r="O14822" i="1"/>
  <c r="O14821" i="1"/>
  <c r="O14820" i="1"/>
  <c r="O14810" i="1"/>
  <c r="O14809" i="1"/>
  <c r="O14808" i="1"/>
  <c r="O14798" i="1"/>
  <c r="O14797" i="1"/>
  <c r="O14796" i="1"/>
  <c r="O14786" i="1"/>
  <c r="O14785" i="1"/>
  <c r="O14784" i="1"/>
  <c r="O14774" i="1"/>
  <c r="O14773" i="1"/>
  <c r="O14772" i="1"/>
  <c r="O14762" i="1"/>
  <c r="O14761" i="1"/>
  <c r="O14760" i="1"/>
  <c r="O14750" i="1"/>
  <c r="O14749" i="1"/>
  <c r="O14748" i="1"/>
  <c r="O14738" i="1"/>
  <c r="O14737" i="1"/>
  <c r="O14736" i="1"/>
  <c r="O14726" i="1"/>
  <c r="O14725" i="1"/>
  <c r="O14724" i="1"/>
  <c r="O14714" i="1"/>
  <c r="O14713" i="1"/>
  <c r="O14712" i="1"/>
  <c r="O14702" i="1"/>
  <c r="O14701" i="1"/>
  <c r="O14700" i="1"/>
  <c r="O14690" i="1"/>
  <c r="O14689" i="1"/>
  <c r="O14688" i="1"/>
  <c r="O14678" i="1"/>
  <c r="O14677" i="1"/>
  <c r="O14676" i="1"/>
  <c r="O14666" i="1"/>
  <c r="O14665" i="1"/>
  <c r="O14664" i="1"/>
  <c r="O14654" i="1"/>
  <c r="O14653" i="1"/>
  <c r="O14652" i="1"/>
  <c r="O14642" i="1"/>
  <c r="O14641" i="1"/>
  <c r="O14640" i="1"/>
  <c r="O14630" i="1"/>
  <c r="O14629" i="1"/>
  <c r="O14628" i="1"/>
  <c r="O14618" i="1"/>
  <c r="O14617" i="1"/>
  <c r="O14616" i="1"/>
  <c r="O14606" i="1"/>
  <c r="O14605" i="1"/>
  <c r="O14604" i="1"/>
  <c r="O14594" i="1"/>
  <c r="O14593" i="1"/>
  <c r="O14592" i="1"/>
  <c r="O14582" i="1"/>
  <c r="O14581" i="1"/>
  <c r="O14580" i="1"/>
  <c r="O14570" i="1"/>
  <c r="O14569" i="1"/>
  <c r="O14568" i="1"/>
  <c r="O14558" i="1"/>
  <c r="O14557" i="1"/>
  <c r="O14556" i="1"/>
  <c r="O14546" i="1"/>
  <c r="O14545" i="1"/>
  <c r="O14544" i="1"/>
  <c r="O14534" i="1"/>
  <c r="O14533" i="1"/>
  <c r="O14532" i="1"/>
  <c r="O14522" i="1"/>
  <c r="O14521" i="1"/>
  <c r="O14520" i="1"/>
  <c r="O14510" i="1"/>
  <c r="O14509" i="1"/>
  <c r="O14508" i="1"/>
  <c r="O14498" i="1"/>
  <c r="O14497" i="1"/>
  <c r="O14496" i="1"/>
  <c r="O14486" i="1"/>
  <c r="O14485" i="1"/>
  <c r="O14484" i="1"/>
  <c r="O14474" i="1"/>
  <c r="O14473" i="1"/>
  <c r="O14472" i="1"/>
  <c r="O14462" i="1"/>
  <c r="O14461" i="1"/>
  <c r="O14460" i="1"/>
  <c r="O14450" i="1"/>
  <c r="O14449" i="1"/>
  <c r="O14448" i="1"/>
  <c r="O14438" i="1"/>
  <c r="O14437" i="1"/>
  <c r="O14436" i="1"/>
  <c r="O14426" i="1"/>
  <c r="O14425" i="1"/>
  <c r="O14424" i="1"/>
  <c r="O14414" i="1"/>
  <c r="O14413" i="1"/>
  <c r="O14412" i="1"/>
  <c r="O14402" i="1"/>
  <c r="O14401" i="1"/>
  <c r="O14400" i="1"/>
  <c r="O14390" i="1"/>
  <c r="O14389" i="1"/>
  <c r="O14388" i="1"/>
  <c r="O14378" i="1"/>
  <c r="O14377" i="1"/>
  <c r="O14376" i="1"/>
  <c r="O14366" i="1"/>
  <c r="O14365" i="1"/>
  <c r="O14364" i="1"/>
  <c r="O14354" i="1"/>
  <c r="O14353" i="1"/>
  <c r="O14352" i="1"/>
  <c r="O14342" i="1"/>
  <c r="O14341" i="1"/>
  <c r="O14340" i="1"/>
  <c r="O14330" i="1"/>
  <c r="O14329" i="1"/>
  <c r="O14328" i="1"/>
  <c r="O14318" i="1"/>
  <c r="O14317" i="1"/>
  <c r="O14316" i="1"/>
  <c r="O14306" i="1"/>
  <c r="O14305" i="1"/>
  <c r="O14304" i="1"/>
  <c r="O14294" i="1"/>
  <c r="O14293" i="1"/>
  <c r="O14292" i="1"/>
  <c r="O14282" i="1"/>
  <c r="O14281" i="1"/>
  <c r="O14280" i="1"/>
  <c r="O14270" i="1"/>
  <c r="O14269" i="1"/>
  <c r="O14268" i="1"/>
  <c r="O14258" i="1"/>
  <c r="O14257" i="1"/>
  <c r="O14256" i="1"/>
  <c r="O14246" i="1"/>
  <c r="O14245" i="1"/>
  <c r="O14244" i="1"/>
  <c r="O14234" i="1"/>
  <c r="O14233" i="1"/>
  <c r="O14232" i="1"/>
  <c r="O14222" i="1"/>
  <c r="O14221" i="1"/>
  <c r="O14220" i="1"/>
  <c r="O14210" i="1"/>
  <c r="O14209" i="1"/>
  <c r="O14208" i="1"/>
  <c r="O14198" i="1"/>
  <c r="O14197" i="1"/>
  <c r="O14196" i="1"/>
  <c r="O14186" i="1"/>
  <c r="O14185" i="1"/>
  <c r="O14184" i="1"/>
  <c r="O14174" i="1"/>
  <c r="O14173" i="1"/>
  <c r="O14172" i="1"/>
  <c r="O14162" i="1"/>
  <c r="O14161" i="1"/>
  <c r="O14160" i="1"/>
  <c r="O14150" i="1"/>
  <c r="O14149" i="1"/>
  <c r="O14148" i="1"/>
  <c r="O14138" i="1"/>
  <c r="O14137" i="1"/>
  <c r="O14136" i="1"/>
  <c r="O14126" i="1"/>
  <c r="O14125" i="1"/>
  <c r="O14124" i="1"/>
  <c r="O14114" i="1"/>
  <c r="O14113" i="1"/>
  <c r="O14112" i="1"/>
  <c r="O14102" i="1"/>
  <c r="O14101" i="1"/>
  <c r="O14100" i="1"/>
  <c r="O14090" i="1"/>
  <c r="O14089" i="1"/>
  <c r="O14088" i="1"/>
  <c r="O14078" i="1"/>
  <c r="O14077" i="1"/>
  <c r="O14076" i="1"/>
  <c r="O14066" i="1"/>
  <c r="O14065" i="1"/>
  <c r="O14064" i="1"/>
  <c r="O14054" i="1"/>
  <c r="O14053" i="1"/>
  <c r="O14052" i="1"/>
  <c r="O14042" i="1"/>
  <c r="O14041" i="1"/>
  <c r="O14040" i="1"/>
  <c r="O14030" i="1"/>
  <c r="O14029" i="1"/>
  <c r="O14028" i="1"/>
  <c r="O14018" i="1"/>
  <c r="O14017" i="1"/>
  <c r="O14016" i="1"/>
  <c r="O14006" i="1"/>
  <c r="O14005" i="1"/>
  <c r="O14004" i="1"/>
  <c r="O13994" i="1"/>
  <c r="O13993" i="1"/>
  <c r="O13992" i="1"/>
  <c r="O13982" i="1"/>
  <c r="O13981" i="1"/>
  <c r="O13980" i="1"/>
  <c r="O13970" i="1"/>
  <c r="O13969" i="1"/>
  <c r="O13968" i="1"/>
  <c r="O13958" i="1"/>
  <c r="O13956" i="1"/>
  <c r="O13957" i="1"/>
  <c r="O13946" i="1"/>
  <c r="O13944" i="1"/>
  <c r="O13945" i="1"/>
  <c r="O13934" i="1"/>
  <c r="O13932" i="1"/>
  <c r="O13933" i="1"/>
  <c r="O13922" i="1"/>
  <c r="O13920" i="1"/>
  <c r="O13921" i="1"/>
  <c r="O13910" i="1"/>
  <c r="O13908" i="1"/>
  <c r="O13909" i="1"/>
  <c r="O13898" i="1"/>
  <c r="O13896" i="1"/>
  <c r="O13897" i="1"/>
  <c r="O13886" i="1"/>
  <c r="O13884" i="1"/>
  <c r="O13885" i="1"/>
  <c r="O13874" i="1"/>
  <c r="O13872" i="1"/>
  <c r="O13873" i="1"/>
  <c r="O13862" i="1"/>
  <c r="O13860" i="1"/>
  <c r="O13861" i="1"/>
  <c r="O13850" i="1"/>
  <c r="O13848" i="1"/>
  <c r="O13849" i="1"/>
  <c r="O13838" i="1"/>
  <c r="O13836" i="1"/>
  <c r="O13837" i="1"/>
  <c r="O13826" i="1"/>
  <c r="O13824" i="1"/>
  <c r="O13825" i="1"/>
  <c r="O13814" i="1"/>
  <c r="O13812" i="1"/>
  <c r="O13813" i="1"/>
  <c r="O13802" i="1"/>
  <c r="O13800" i="1"/>
  <c r="O13801" i="1"/>
  <c r="O13790" i="1"/>
  <c r="O13788" i="1"/>
  <c r="O13789" i="1"/>
  <c r="O13778" i="1"/>
  <c r="O13776" i="1"/>
  <c r="O13777" i="1"/>
  <c r="O13766" i="1"/>
  <c r="O13764" i="1"/>
  <c r="O13765" i="1"/>
  <c r="O13754" i="1"/>
  <c r="O13752" i="1"/>
  <c r="O13753" i="1"/>
  <c r="O13742" i="1"/>
  <c r="O13740" i="1"/>
  <c r="O13741" i="1"/>
  <c r="O13730" i="1"/>
  <c r="O13728" i="1"/>
  <c r="O13729" i="1"/>
  <c r="O13718" i="1"/>
  <c r="O13716" i="1"/>
  <c r="O13717" i="1"/>
  <c r="O13706" i="1"/>
  <c r="O13704" i="1"/>
  <c r="O13705" i="1"/>
  <c r="O13694" i="1"/>
  <c r="O13692" i="1"/>
  <c r="O13693" i="1"/>
  <c r="O13682" i="1"/>
  <c r="O13680" i="1"/>
  <c r="O13681" i="1"/>
  <c r="O13670" i="1"/>
  <c r="O13668" i="1"/>
  <c r="O13669" i="1"/>
  <c r="O13658" i="1"/>
  <c r="O13656" i="1"/>
  <c r="O13657" i="1"/>
  <c r="O13646" i="1"/>
  <c r="O13644" i="1"/>
  <c r="O13645" i="1"/>
  <c r="O13634" i="1"/>
  <c r="O13632" i="1"/>
  <c r="O13633" i="1"/>
  <c r="O13622" i="1"/>
  <c r="O13620" i="1"/>
  <c r="O13621" i="1"/>
  <c r="O13610" i="1"/>
  <c r="O13608" i="1"/>
  <c r="O13609" i="1"/>
  <c r="O13598" i="1"/>
  <c r="O13596" i="1"/>
  <c r="O13597" i="1"/>
  <c r="O13586" i="1"/>
  <c r="O13584" i="1"/>
  <c r="O13585" i="1"/>
  <c r="O13574" i="1"/>
  <c r="O13572" i="1"/>
  <c r="O13573" i="1"/>
  <c r="O13562" i="1"/>
  <c r="O13560" i="1"/>
  <c r="O13561" i="1"/>
  <c r="O13550" i="1"/>
  <c r="O13548" i="1"/>
  <c r="O13549" i="1"/>
  <c r="O13538" i="1"/>
  <c r="O13536" i="1"/>
  <c r="O13537" i="1"/>
  <c r="O13526" i="1"/>
  <c r="O13524" i="1"/>
  <c r="O13525" i="1"/>
  <c r="O13514" i="1"/>
  <c r="O13512" i="1"/>
  <c r="O13513" i="1"/>
  <c r="O13502" i="1"/>
  <c r="O13500" i="1"/>
  <c r="O13501" i="1"/>
  <c r="O13490" i="1"/>
  <c r="O13488" i="1"/>
  <c r="O13489" i="1"/>
  <c r="O13478" i="1"/>
  <c r="O13476" i="1"/>
  <c r="O13477" i="1"/>
  <c r="O13466" i="1"/>
  <c r="O13464" i="1"/>
  <c r="O13465" i="1"/>
  <c r="O13454" i="1"/>
  <c r="O13452" i="1"/>
  <c r="O13453" i="1"/>
  <c r="O13442" i="1"/>
  <c r="O13440" i="1"/>
  <c r="O13441" i="1"/>
  <c r="O13430" i="1"/>
  <c r="O13428" i="1"/>
  <c r="O13429" i="1"/>
  <c r="O13418" i="1"/>
  <c r="O13416" i="1"/>
  <c r="O13417" i="1"/>
  <c r="O13406" i="1"/>
  <c r="O13404" i="1"/>
  <c r="O13405" i="1"/>
  <c r="O13394" i="1"/>
  <c r="O13392" i="1"/>
  <c r="O13393" i="1"/>
  <c r="O13382" i="1"/>
  <c r="O13380" i="1"/>
  <c r="O13381" i="1"/>
  <c r="O13370" i="1"/>
  <c r="O13368" i="1"/>
  <c r="O13369" i="1"/>
  <c r="O13358" i="1"/>
  <c r="O13356" i="1"/>
  <c r="O13357" i="1"/>
  <c r="O13346" i="1"/>
  <c r="O13344" i="1"/>
  <c r="O13345" i="1"/>
  <c r="O13334" i="1"/>
  <c r="O13332" i="1"/>
  <c r="O13333" i="1"/>
  <c r="O13322" i="1"/>
  <c r="O13320" i="1"/>
  <c r="O13321" i="1"/>
  <c r="O13310" i="1"/>
  <c r="O13308" i="1"/>
  <c r="O13309" i="1"/>
  <c r="O13298" i="1"/>
  <c r="DG43" i="1" s="1"/>
  <c r="O13296" i="1"/>
  <c r="O13297" i="1"/>
  <c r="O13286" i="1"/>
  <c r="O13284" i="1"/>
  <c r="O13285" i="1"/>
  <c r="O13274" i="1"/>
  <c r="O13272" i="1"/>
  <c r="O13273" i="1"/>
  <c r="O13262" i="1"/>
  <c r="O13260" i="1"/>
  <c r="O13261" i="1"/>
  <c r="O13250" i="1"/>
  <c r="O13248" i="1"/>
  <c r="O13249" i="1"/>
  <c r="O13238" i="1"/>
  <c r="O13236" i="1"/>
  <c r="O13237" i="1"/>
  <c r="O13226" i="1"/>
  <c r="O13224" i="1"/>
  <c r="O13225" i="1"/>
  <c r="O13214" i="1"/>
  <c r="O13212" i="1"/>
  <c r="O13213" i="1"/>
  <c r="O13202" i="1"/>
  <c r="O13200" i="1"/>
  <c r="O13201" i="1"/>
  <c r="O13190" i="1"/>
  <c r="O13188" i="1"/>
  <c r="O13189" i="1"/>
  <c r="O13178" i="1"/>
  <c r="O13176" i="1"/>
  <c r="O13177" i="1"/>
  <c r="O13166" i="1"/>
  <c r="O13164" i="1"/>
  <c r="O13165" i="1"/>
  <c r="O13154" i="1"/>
  <c r="O13152" i="1"/>
  <c r="O13153" i="1"/>
  <c r="O13142" i="1"/>
  <c r="O13140" i="1"/>
  <c r="O13141" i="1"/>
  <c r="O13130" i="1"/>
  <c r="O13128" i="1"/>
  <c r="O13129" i="1"/>
  <c r="O13118" i="1"/>
  <c r="O13116" i="1"/>
  <c r="O13117" i="1"/>
  <c r="O13106" i="1"/>
  <c r="O13104" i="1"/>
  <c r="O13105" i="1"/>
  <c r="O13094" i="1"/>
  <c r="O13092" i="1"/>
  <c r="O13093" i="1"/>
  <c r="O13082" i="1"/>
  <c r="O13080" i="1"/>
  <c r="O13081" i="1"/>
  <c r="O13070" i="1"/>
  <c r="O13068" i="1"/>
  <c r="O13069" i="1"/>
  <c r="O13058" i="1"/>
  <c r="O13056" i="1"/>
  <c r="O13057" i="1"/>
  <c r="O13046" i="1"/>
  <c r="O13044" i="1"/>
  <c r="O13045" i="1"/>
  <c r="O13034" i="1"/>
  <c r="O13032" i="1"/>
  <c r="O13033" i="1"/>
  <c r="O13022" i="1"/>
  <c r="O13020" i="1"/>
  <c r="O13021" i="1"/>
  <c r="O13010" i="1"/>
  <c r="O13008" i="1"/>
  <c r="O13009" i="1"/>
  <c r="O12998" i="1"/>
  <c r="O12996" i="1"/>
  <c r="O12997" i="1"/>
  <c r="O12986" i="1"/>
  <c r="O12984" i="1"/>
  <c r="O12985" i="1"/>
  <c r="O12974" i="1"/>
  <c r="O12972" i="1"/>
  <c r="O12973" i="1"/>
  <c r="O12962" i="1"/>
  <c r="O12960" i="1"/>
  <c r="O12961" i="1"/>
  <c r="O12950" i="1"/>
  <c r="O12948" i="1"/>
  <c r="O12949" i="1"/>
  <c r="O12938" i="1"/>
  <c r="O12936" i="1"/>
  <c r="O12937" i="1"/>
  <c r="O12926" i="1"/>
  <c r="O12924" i="1"/>
  <c r="O12925" i="1"/>
  <c r="O12914" i="1"/>
  <c r="O12912" i="1"/>
  <c r="O12913" i="1"/>
  <c r="O12902" i="1"/>
  <c r="O12900" i="1"/>
  <c r="O12901" i="1"/>
  <c r="O12890" i="1"/>
  <c r="O12888" i="1"/>
  <c r="O12889" i="1"/>
  <c r="O12878" i="1"/>
  <c r="O12876" i="1"/>
  <c r="O12877" i="1"/>
  <c r="O12866" i="1"/>
  <c r="O12864" i="1"/>
  <c r="O12865" i="1"/>
  <c r="O12854" i="1"/>
  <c r="O12852" i="1"/>
  <c r="O12853" i="1"/>
  <c r="O12842" i="1"/>
  <c r="O12840" i="1"/>
  <c r="O12841" i="1"/>
  <c r="O12830" i="1"/>
  <c r="O12828" i="1"/>
  <c r="O12829" i="1"/>
  <c r="O12818" i="1"/>
  <c r="O12816" i="1"/>
  <c r="O12817" i="1"/>
  <c r="O12806" i="1"/>
  <c r="O12804" i="1"/>
  <c r="O12805" i="1"/>
  <c r="O12794" i="1"/>
  <c r="O12792" i="1"/>
  <c r="O12793" i="1"/>
  <c r="O12782" i="1"/>
  <c r="O12780" i="1"/>
  <c r="O12781" i="1"/>
  <c r="O12770" i="1"/>
  <c r="O12768" i="1"/>
  <c r="O12769" i="1"/>
  <c r="O12758" i="1"/>
  <c r="O12756" i="1"/>
  <c r="O12757" i="1"/>
  <c r="O12746" i="1"/>
  <c r="O12744" i="1"/>
  <c r="O12745" i="1"/>
  <c r="O12734" i="1"/>
  <c r="O12732" i="1"/>
  <c r="O12733" i="1"/>
  <c r="O12722" i="1"/>
  <c r="O12720" i="1"/>
  <c r="O12721" i="1"/>
  <c r="O12710" i="1"/>
  <c r="O12708" i="1"/>
  <c r="O12709" i="1"/>
  <c r="O12698" i="1"/>
  <c r="O12696" i="1"/>
  <c r="O12697" i="1"/>
  <c r="O12686" i="1"/>
  <c r="O12684" i="1"/>
  <c r="O12685" i="1"/>
  <c r="O12674" i="1"/>
  <c r="O12672" i="1"/>
  <c r="O12673" i="1"/>
  <c r="O12662" i="1"/>
  <c r="O12660" i="1"/>
  <c r="O12661" i="1"/>
  <c r="O12650" i="1"/>
  <c r="O12648" i="1"/>
  <c r="O12649" i="1"/>
  <c r="O12638" i="1"/>
  <c r="O12636" i="1"/>
  <c r="O12637" i="1"/>
  <c r="O12626" i="1"/>
  <c r="O12624" i="1"/>
  <c r="O12625" i="1"/>
  <c r="O12614" i="1"/>
  <c r="O12612" i="1"/>
  <c r="O12613" i="1"/>
  <c r="O12602" i="1"/>
  <c r="O12600" i="1"/>
  <c r="O12601" i="1"/>
  <c r="O12590" i="1"/>
  <c r="O12588" i="1"/>
  <c r="O12589" i="1"/>
  <c r="O12578" i="1"/>
  <c r="O12576" i="1"/>
  <c r="O12577" i="1"/>
  <c r="O12566" i="1"/>
  <c r="O12564" i="1"/>
  <c r="O12565" i="1"/>
  <c r="O12554" i="1"/>
  <c r="O12552" i="1"/>
  <c r="O12553" i="1"/>
  <c r="O12542" i="1"/>
  <c r="O12540" i="1"/>
  <c r="O12541" i="1"/>
  <c r="O12530" i="1"/>
  <c r="O12528" i="1"/>
  <c r="O12529" i="1"/>
  <c r="O12518" i="1"/>
  <c r="O12516" i="1"/>
  <c r="O12517" i="1"/>
  <c r="O12506" i="1"/>
  <c r="O12504" i="1"/>
  <c r="O12505" i="1"/>
  <c r="O12494" i="1"/>
  <c r="O12492" i="1"/>
  <c r="O12493" i="1"/>
  <c r="O12482" i="1"/>
  <c r="O12480" i="1"/>
  <c r="O12481" i="1"/>
  <c r="O12470" i="1"/>
  <c r="O12468" i="1"/>
  <c r="O12469" i="1"/>
  <c r="O12458" i="1"/>
  <c r="O12456" i="1"/>
  <c r="O12457" i="1"/>
  <c r="O12446" i="1"/>
  <c r="O12444" i="1"/>
  <c r="O12445" i="1"/>
  <c r="O12434" i="1"/>
  <c r="O12432" i="1"/>
  <c r="O12433" i="1"/>
  <c r="O12422" i="1"/>
  <c r="O12420" i="1"/>
  <c r="O12421" i="1"/>
  <c r="O12410" i="1"/>
  <c r="O12408" i="1"/>
  <c r="O12409" i="1"/>
  <c r="O12398" i="1"/>
  <c r="O12396" i="1"/>
  <c r="O12397" i="1"/>
  <c r="O12386" i="1"/>
  <c r="O12384" i="1"/>
  <c r="O12385" i="1"/>
  <c r="O12374" i="1"/>
  <c r="O12372" i="1"/>
  <c r="O12373" i="1"/>
  <c r="O12362" i="1"/>
  <c r="O12360" i="1"/>
  <c r="O12361" i="1"/>
  <c r="O12350" i="1"/>
  <c r="O12348" i="1"/>
  <c r="O12349" i="1"/>
  <c r="O12338" i="1"/>
  <c r="O12336" i="1"/>
  <c r="O12337" i="1"/>
  <c r="O12326" i="1"/>
  <c r="O12324" i="1"/>
  <c r="O12325" i="1"/>
  <c r="O12314" i="1"/>
  <c r="O12312" i="1"/>
  <c r="O12313" i="1"/>
  <c r="O12302" i="1"/>
  <c r="O12300" i="1"/>
  <c r="O12301" i="1"/>
  <c r="O12290" i="1"/>
  <c r="O12288" i="1"/>
  <c r="O12289" i="1"/>
  <c r="O12278" i="1"/>
  <c r="O12276" i="1"/>
  <c r="O12277" i="1"/>
  <c r="O12266" i="1"/>
  <c r="O12264" i="1"/>
  <c r="O12265" i="1"/>
  <c r="O12254" i="1"/>
  <c r="O12252" i="1"/>
  <c r="O12253" i="1"/>
  <c r="O12242" i="1"/>
  <c r="O12240" i="1"/>
  <c r="O12241" i="1"/>
  <c r="O12230" i="1"/>
  <c r="O12228" i="1"/>
  <c r="O12229" i="1"/>
  <c r="O12218" i="1"/>
  <c r="O12216" i="1"/>
  <c r="O12217" i="1"/>
  <c r="O12206" i="1"/>
  <c r="O12204" i="1"/>
  <c r="O12205" i="1"/>
  <c r="O12194" i="1"/>
  <c r="O12192" i="1"/>
  <c r="O12193" i="1"/>
  <c r="O12182" i="1"/>
  <c r="O12180" i="1"/>
  <c r="O12181" i="1"/>
  <c r="O12170" i="1"/>
  <c r="O12168" i="1"/>
  <c r="O12169" i="1"/>
  <c r="O12158" i="1"/>
  <c r="O12156" i="1"/>
  <c r="O12157" i="1"/>
  <c r="O12146" i="1"/>
  <c r="O12144" i="1"/>
  <c r="O12145" i="1"/>
  <c r="O12134" i="1"/>
  <c r="O12132" i="1"/>
  <c r="O12133" i="1"/>
  <c r="O12122" i="1"/>
  <c r="O12120" i="1"/>
  <c r="O12121" i="1"/>
  <c r="O12110" i="1"/>
  <c r="O12108" i="1"/>
  <c r="O12109" i="1"/>
  <c r="O12098" i="1"/>
  <c r="O12096" i="1"/>
  <c r="O12097" i="1"/>
  <c r="O12086" i="1"/>
  <c r="O12084" i="1"/>
  <c r="O12085" i="1"/>
  <c r="O12074" i="1"/>
  <c r="O12072" i="1"/>
  <c r="O12073" i="1"/>
  <c r="O12062" i="1"/>
  <c r="O12060" i="1"/>
  <c r="O12061" i="1"/>
  <c r="O12050" i="1"/>
  <c r="O12048" i="1"/>
  <c r="O12049" i="1"/>
  <c r="O12038" i="1"/>
  <c r="O12036" i="1"/>
  <c r="O12037" i="1"/>
  <c r="O12026" i="1"/>
  <c r="O12024" i="1"/>
  <c r="O12025" i="1"/>
  <c r="O12014" i="1"/>
  <c r="O12012" i="1"/>
  <c r="O12013" i="1"/>
  <c r="O12002" i="1"/>
  <c r="O12000" i="1"/>
  <c r="O12001" i="1"/>
  <c r="O11990" i="1"/>
  <c r="O11988" i="1"/>
  <c r="O11989" i="1"/>
  <c r="O11978" i="1"/>
  <c r="O11976" i="1"/>
  <c r="O11977" i="1"/>
  <c r="O11966" i="1"/>
  <c r="O11964" i="1"/>
  <c r="O11965" i="1"/>
  <c r="O11954" i="1"/>
  <c r="O11952" i="1"/>
  <c r="O11953" i="1"/>
  <c r="O11942" i="1"/>
  <c r="O11940" i="1"/>
  <c r="O11941" i="1"/>
  <c r="O11930" i="1"/>
  <c r="O11928" i="1"/>
  <c r="O11929" i="1"/>
  <c r="O11918" i="1"/>
  <c r="O11916" i="1"/>
  <c r="O11917" i="1"/>
  <c r="O11906" i="1"/>
  <c r="O11904" i="1"/>
  <c r="O11905" i="1"/>
  <c r="O11894" i="1"/>
  <c r="O11892" i="1"/>
  <c r="O11893" i="1"/>
  <c r="O11882" i="1"/>
  <c r="O11880" i="1"/>
  <c r="O11881" i="1"/>
  <c r="O11870" i="1"/>
  <c r="O11868" i="1"/>
  <c r="O11869" i="1"/>
  <c r="O11858" i="1"/>
  <c r="O11856" i="1"/>
  <c r="O11857" i="1"/>
  <c r="O11846" i="1"/>
  <c r="O11844" i="1"/>
  <c r="O11845" i="1"/>
  <c r="O11834" i="1"/>
  <c r="O11832" i="1"/>
  <c r="O11833" i="1"/>
  <c r="O11822" i="1"/>
  <c r="O11820" i="1"/>
  <c r="O11821" i="1"/>
  <c r="O11810" i="1"/>
  <c r="O11808" i="1"/>
  <c r="O11809" i="1"/>
  <c r="O11798" i="1"/>
  <c r="O11796" i="1"/>
  <c r="O11797" i="1"/>
  <c r="O11786" i="1"/>
  <c r="O11784" i="1"/>
  <c r="O11785" i="1"/>
  <c r="O11774" i="1"/>
  <c r="O11772" i="1"/>
  <c r="O11773" i="1"/>
  <c r="O11762" i="1"/>
  <c r="O11760" i="1"/>
  <c r="O11761" i="1"/>
  <c r="O11750" i="1"/>
  <c r="O11748" i="1"/>
  <c r="O11749" i="1"/>
  <c r="O11738" i="1"/>
  <c r="O11736" i="1"/>
  <c r="O11737" i="1"/>
  <c r="O11726" i="1"/>
  <c r="O11724" i="1"/>
  <c r="O11725" i="1"/>
  <c r="O11714" i="1"/>
  <c r="O11712" i="1"/>
  <c r="O11713" i="1"/>
  <c r="O11702" i="1"/>
  <c r="O11700" i="1"/>
  <c r="O11701" i="1"/>
  <c r="O11690" i="1"/>
  <c r="O11688" i="1"/>
  <c r="O11689" i="1"/>
  <c r="O11678" i="1"/>
  <c r="O11676" i="1"/>
  <c r="O11677" i="1"/>
  <c r="O11666" i="1"/>
  <c r="O11664" i="1"/>
  <c r="O11665" i="1"/>
  <c r="O11654" i="1"/>
  <c r="O11652" i="1"/>
  <c r="O11653" i="1"/>
  <c r="O11642" i="1"/>
  <c r="O11640" i="1"/>
  <c r="O11641" i="1"/>
  <c r="O11630" i="1"/>
  <c r="O11628" i="1"/>
  <c r="O11629" i="1"/>
  <c r="O11618" i="1"/>
  <c r="O11616" i="1"/>
  <c r="O11617" i="1"/>
  <c r="O11606" i="1"/>
  <c r="O11604" i="1"/>
  <c r="O11605" i="1"/>
  <c r="O11594" i="1"/>
  <c r="O11592" i="1"/>
  <c r="O11593" i="1"/>
  <c r="O11582" i="1"/>
  <c r="O11580" i="1"/>
  <c r="O11581" i="1"/>
  <c r="O11570" i="1"/>
  <c r="O11568" i="1"/>
  <c r="O11569" i="1"/>
  <c r="O11558" i="1"/>
  <c r="BM11" i="1" s="1"/>
  <c r="O11556" i="1"/>
  <c r="O11557" i="1"/>
  <c r="O11546" i="1"/>
  <c r="O11544" i="1"/>
  <c r="O11545" i="1"/>
  <c r="O11534" i="1"/>
  <c r="O11532" i="1"/>
  <c r="O11533" i="1"/>
  <c r="O11522" i="1"/>
  <c r="O11520" i="1"/>
  <c r="O11521" i="1"/>
  <c r="O11510" i="1"/>
  <c r="O11508" i="1"/>
  <c r="O11509" i="1"/>
  <c r="O11498" i="1"/>
  <c r="O11496" i="1"/>
  <c r="O11497" i="1"/>
  <c r="O11486" i="1"/>
  <c r="O11484" i="1"/>
  <c r="O11485" i="1"/>
  <c r="O11474" i="1"/>
  <c r="O11472" i="1"/>
  <c r="O11473" i="1"/>
  <c r="O11462" i="1"/>
  <c r="AH19" i="1"/>
  <c r="AD19" i="1"/>
  <c r="Z19" i="1"/>
  <c r="V19" i="1"/>
  <c r="AH21" i="1"/>
  <c r="Z21" i="1"/>
  <c r="S20" i="1"/>
  <c r="AE20" i="1"/>
  <c r="AA20" i="1"/>
  <c r="V10" i="1"/>
  <c r="O2" i="1"/>
  <c r="CP43" i="1" s="1"/>
  <c r="S10" i="1"/>
  <c r="O6" i="1"/>
  <c r="O7" i="1"/>
  <c r="O16612" i="1"/>
  <c r="O16611" i="1"/>
  <c r="O16600" i="1"/>
  <c r="O16599" i="1"/>
  <c r="O16588" i="1"/>
  <c r="O16587" i="1"/>
  <c r="O16576" i="1"/>
  <c r="O16575" i="1"/>
  <c r="O16564" i="1"/>
  <c r="O16563" i="1"/>
  <c r="O16552" i="1"/>
  <c r="O16551" i="1"/>
  <c r="O16540" i="1"/>
  <c r="O16539" i="1"/>
  <c r="O16528" i="1"/>
  <c r="O16527" i="1"/>
  <c r="O16516" i="1"/>
  <c r="O16515" i="1"/>
  <c r="O16504" i="1"/>
  <c r="O16503" i="1"/>
  <c r="O16492" i="1"/>
  <c r="O16491" i="1"/>
  <c r="O16480" i="1"/>
  <c r="O16479" i="1"/>
  <c r="O16468" i="1"/>
  <c r="O16467" i="1"/>
  <c r="O16456" i="1"/>
  <c r="O16455" i="1"/>
  <c r="O16444" i="1"/>
  <c r="O16443" i="1"/>
  <c r="O16432" i="1"/>
  <c r="O16431" i="1"/>
  <c r="O16420" i="1"/>
  <c r="O16419" i="1"/>
  <c r="O16408" i="1"/>
  <c r="O16407" i="1"/>
  <c r="O16396" i="1"/>
  <c r="O16395" i="1"/>
  <c r="O16384" i="1"/>
  <c r="O16383" i="1"/>
  <c r="O16372" i="1"/>
  <c r="O16371" i="1"/>
  <c r="O16360" i="1"/>
  <c r="O16359" i="1"/>
  <c r="O16348" i="1"/>
  <c r="O16347" i="1"/>
  <c r="O16336" i="1"/>
  <c r="O16335" i="1"/>
  <c r="O16324" i="1"/>
  <c r="O16323" i="1"/>
  <c r="O16312" i="1"/>
  <c r="O16311" i="1"/>
  <c r="O16300" i="1"/>
  <c r="O16299" i="1"/>
  <c r="O16288" i="1"/>
  <c r="O16287" i="1"/>
  <c r="O16276" i="1"/>
  <c r="O16275" i="1"/>
  <c r="O16264" i="1"/>
  <c r="O16263" i="1"/>
  <c r="O16252" i="1"/>
  <c r="O16251" i="1"/>
  <c r="O16240" i="1"/>
  <c r="O16239" i="1"/>
  <c r="O16228" i="1"/>
  <c r="O16227" i="1"/>
  <c r="O16216" i="1"/>
  <c r="O16215" i="1"/>
  <c r="O16204" i="1"/>
  <c r="O16203" i="1"/>
  <c r="O16192" i="1"/>
  <c r="O16191" i="1"/>
  <c r="O16180" i="1"/>
  <c r="O16179" i="1"/>
  <c r="O16168" i="1"/>
  <c r="O16167" i="1"/>
  <c r="O16156" i="1"/>
  <c r="O16155" i="1"/>
  <c r="O16144" i="1"/>
  <c r="O16143" i="1"/>
  <c r="O16132" i="1"/>
  <c r="O16131" i="1"/>
  <c r="O16120" i="1"/>
  <c r="O16119" i="1"/>
  <c r="O16108" i="1"/>
  <c r="O16107" i="1"/>
  <c r="O16096" i="1"/>
  <c r="O16095" i="1"/>
  <c r="O16084" i="1"/>
  <c r="O16083" i="1"/>
  <c r="O16072" i="1"/>
  <c r="O16071" i="1"/>
  <c r="O16060" i="1"/>
  <c r="O16059" i="1"/>
  <c r="O16048" i="1"/>
  <c r="O16047" i="1"/>
  <c r="O16036" i="1"/>
  <c r="O16035" i="1"/>
  <c r="O16024" i="1"/>
  <c r="O16023" i="1"/>
  <c r="O16012" i="1"/>
  <c r="O16011" i="1"/>
  <c r="O16000" i="1"/>
  <c r="O15999" i="1"/>
  <c r="O15988" i="1"/>
  <c r="O15987" i="1"/>
  <c r="O15976" i="1"/>
  <c r="O15975" i="1"/>
  <c r="O15964" i="1"/>
  <c r="O15963" i="1"/>
  <c r="O15952" i="1"/>
  <c r="O15951" i="1"/>
  <c r="O15940" i="1"/>
  <c r="O15939" i="1"/>
  <c r="O15928" i="1"/>
  <c r="O15927" i="1"/>
  <c r="O15916" i="1"/>
  <c r="O15915" i="1"/>
  <c r="O15904" i="1"/>
  <c r="O15903" i="1"/>
  <c r="O15892" i="1"/>
  <c r="O15891" i="1"/>
  <c r="O15880" i="1"/>
  <c r="O15879" i="1"/>
  <c r="O15868" i="1"/>
  <c r="O15867" i="1"/>
  <c r="O15856" i="1"/>
  <c r="O15855" i="1"/>
  <c r="O15844" i="1"/>
  <c r="O15843" i="1"/>
  <c r="O15832" i="1"/>
  <c r="O15831" i="1"/>
  <c r="O15820" i="1"/>
  <c r="O15819" i="1"/>
  <c r="O15808" i="1"/>
  <c r="O15807" i="1"/>
  <c r="O15796" i="1"/>
  <c r="O15795" i="1"/>
  <c r="O15784" i="1"/>
  <c r="O15783" i="1"/>
  <c r="O15772" i="1"/>
  <c r="O15771" i="1"/>
  <c r="O15760" i="1"/>
  <c r="O15759" i="1"/>
  <c r="O15748" i="1"/>
  <c r="O15747" i="1"/>
  <c r="O15736" i="1"/>
  <c r="O15735" i="1"/>
  <c r="O15724" i="1"/>
  <c r="O15723" i="1"/>
  <c r="O15712" i="1"/>
  <c r="O15711" i="1"/>
  <c r="O15700" i="1"/>
  <c r="O15699" i="1"/>
  <c r="O15688" i="1"/>
  <c r="O15687" i="1"/>
  <c r="O15676" i="1"/>
  <c r="O15675" i="1"/>
  <c r="O15664" i="1"/>
  <c r="O15663" i="1"/>
  <c r="O15652" i="1"/>
  <c r="O15651" i="1"/>
  <c r="O15640" i="1"/>
  <c r="O15639" i="1"/>
  <c r="O15628" i="1"/>
  <c r="O15627" i="1"/>
  <c r="O15616" i="1"/>
  <c r="O15615" i="1"/>
  <c r="O15604" i="1"/>
  <c r="O15603" i="1"/>
  <c r="O15592" i="1"/>
  <c r="O15591" i="1"/>
  <c r="O15580" i="1"/>
  <c r="O15579" i="1"/>
  <c r="O15568" i="1"/>
  <c r="O15567" i="1"/>
  <c r="O15556" i="1"/>
  <c r="O15555" i="1"/>
  <c r="O15544" i="1"/>
  <c r="O15543" i="1"/>
  <c r="O15532" i="1"/>
  <c r="O15531" i="1"/>
  <c r="O15520" i="1"/>
  <c r="O15519" i="1"/>
  <c r="O15508" i="1"/>
  <c r="O15507" i="1"/>
  <c r="O15496" i="1"/>
  <c r="O15495" i="1"/>
  <c r="O15484" i="1"/>
  <c r="O15483" i="1"/>
  <c r="O15472" i="1"/>
  <c r="O15471" i="1"/>
  <c r="O15460" i="1"/>
  <c r="O15459" i="1"/>
  <c r="O15448" i="1"/>
  <c r="O15447" i="1"/>
  <c r="O15436" i="1"/>
  <c r="O15435" i="1"/>
  <c r="O15424" i="1"/>
  <c r="O15423" i="1"/>
  <c r="O15412" i="1"/>
  <c r="O15411" i="1"/>
  <c r="O15400" i="1"/>
  <c r="O15399" i="1"/>
  <c r="O15388" i="1"/>
  <c r="O15387" i="1"/>
  <c r="O15376" i="1"/>
  <c r="O15375" i="1"/>
  <c r="O15364" i="1"/>
  <c r="O15363" i="1"/>
  <c r="O15352" i="1"/>
  <c r="O15351" i="1"/>
  <c r="O15340" i="1"/>
  <c r="O15339" i="1"/>
  <c r="O15328" i="1"/>
  <c r="O15327" i="1"/>
  <c r="O15316" i="1"/>
  <c r="O15315" i="1"/>
  <c r="O15304" i="1"/>
  <c r="O15303" i="1"/>
  <c r="O15292" i="1"/>
  <c r="O15291" i="1"/>
  <c r="O15280" i="1"/>
  <c r="O15279" i="1"/>
  <c r="O15268" i="1"/>
  <c r="O15267" i="1"/>
  <c r="O15256" i="1"/>
  <c r="O15255" i="1"/>
  <c r="O15244" i="1"/>
  <c r="O15243" i="1"/>
  <c r="O15232" i="1"/>
  <c r="O15231" i="1"/>
  <c r="O15220" i="1"/>
  <c r="O15219" i="1"/>
  <c r="O15208" i="1"/>
  <c r="O15207" i="1"/>
  <c r="O15196" i="1"/>
  <c r="O15195" i="1"/>
  <c r="O15183" i="1"/>
  <c r="O15184" i="1"/>
  <c r="O15171" i="1"/>
  <c r="O15172" i="1"/>
  <c r="O15159" i="1"/>
  <c r="O15160" i="1"/>
  <c r="O15147" i="1"/>
  <c r="O15148" i="1"/>
  <c r="O15135" i="1"/>
  <c r="O15136" i="1"/>
  <c r="O15123" i="1"/>
  <c r="O15124" i="1"/>
  <c r="O15111" i="1"/>
  <c r="O15112" i="1"/>
  <c r="O15099" i="1"/>
  <c r="O15100" i="1"/>
  <c r="O15087" i="1"/>
  <c r="O15088" i="1"/>
  <c r="O15075" i="1"/>
  <c r="O15076" i="1"/>
  <c r="O15063" i="1"/>
  <c r="O15064" i="1"/>
  <c r="O15051" i="1"/>
  <c r="O15052" i="1"/>
  <c r="O15039" i="1"/>
  <c r="O15040" i="1"/>
  <c r="O15027" i="1"/>
  <c r="O15028" i="1"/>
  <c r="O15015" i="1"/>
  <c r="O15016" i="1"/>
  <c r="O15003" i="1"/>
  <c r="O15004" i="1"/>
  <c r="O14991" i="1"/>
  <c r="O14992" i="1"/>
  <c r="O14979" i="1"/>
  <c r="O14980" i="1"/>
  <c r="O14967" i="1"/>
  <c r="O14968" i="1"/>
  <c r="O14955" i="1"/>
  <c r="O14956" i="1"/>
  <c r="O14943" i="1"/>
  <c r="O14944" i="1"/>
  <c r="O14931" i="1"/>
  <c r="O14932" i="1"/>
  <c r="O14919" i="1"/>
  <c r="O14920" i="1"/>
  <c r="O14907" i="1"/>
  <c r="O14908" i="1"/>
  <c r="O14895" i="1"/>
  <c r="O14896" i="1"/>
  <c r="O14883" i="1"/>
  <c r="CW11" i="1" s="1"/>
  <c r="O14884" i="1"/>
  <c r="DF395" i="1" s="1"/>
  <c r="O14871" i="1"/>
  <c r="O14872" i="1"/>
  <c r="O14859" i="1"/>
  <c r="O14860" i="1"/>
  <c r="O14847" i="1"/>
  <c r="O14848" i="1"/>
  <c r="O14835" i="1"/>
  <c r="O14836" i="1"/>
  <c r="O14823" i="1"/>
  <c r="O14824" i="1"/>
  <c r="O14811" i="1"/>
  <c r="O14812" i="1"/>
  <c r="O14799" i="1"/>
  <c r="O14800" i="1"/>
  <c r="O14787" i="1"/>
  <c r="O14788" i="1"/>
  <c r="O14775" i="1"/>
  <c r="O14776" i="1"/>
  <c r="O14763" i="1"/>
  <c r="O14764" i="1"/>
  <c r="O14751" i="1"/>
  <c r="O14752" i="1"/>
  <c r="O14739" i="1"/>
  <c r="O14740" i="1"/>
  <c r="O14727" i="1"/>
  <c r="O14728" i="1"/>
  <c r="O14715" i="1"/>
  <c r="O14716" i="1"/>
  <c r="O14703" i="1"/>
  <c r="O14704" i="1"/>
  <c r="O14691" i="1"/>
  <c r="O14692" i="1"/>
  <c r="O14679" i="1"/>
  <c r="O14680" i="1"/>
  <c r="O14667" i="1"/>
  <c r="O14668" i="1"/>
  <c r="O14655" i="1"/>
  <c r="O14656" i="1"/>
  <c r="O14643" i="1"/>
  <c r="O14644" i="1"/>
  <c r="O14631" i="1"/>
  <c r="O14632" i="1"/>
  <c r="O14619" i="1"/>
  <c r="O14620" i="1"/>
  <c r="O14607" i="1"/>
  <c r="O14608" i="1"/>
  <c r="O14595" i="1"/>
  <c r="O14596" i="1"/>
  <c r="O14583" i="1"/>
  <c r="O14584" i="1"/>
  <c r="O14571" i="1"/>
  <c r="O14572" i="1"/>
  <c r="O14559" i="1"/>
  <c r="O14560" i="1"/>
  <c r="O14547" i="1"/>
  <c r="O14548" i="1"/>
  <c r="O14535" i="1"/>
  <c r="O14536" i="1"/>
  <c r="O14523" i="1"/>
  <c r="O14524" i="1"/>
  <c r="O14511" i="1"/>
  <c r="O14512" i="1"/>
  <c r="O14499" i="1"/>
  <c r="O14500" i="1"/>
  <c r="O14487" i="1"/>
  <c r="O14488" i="1"/>
  <c r="O14475" i="1"/>
  <c r="O14476" i="1"/>
  <c r="O14463" i="1"/>
  <c r="O14464" i="1"/>
  <c r="O14451" i="1"/>
  <c r="O14452" i="1"/>
  <c r="O14439" i="1"/>
  <c r="O14440" i="1"/>
  <c r="O14427" i="1"/>
  <c r="O14428" i="1"/>
  <c r="O14415" i="1"/>
  <c r="O14416" i="1"/>
  <c r="O14403" i="1"/>
  <c r="O14404" i="1"/>
  <c r="O14391" i="1"/>
  <c r="O14392" i="1"/>
  <c r="O14379" i="1"/>
  <c r="O14380" i="1"/>
  <c r="O14367" i="1"/>
  <c r="O14368" i="1"/>
  <c r="O14355" i="1"/>
  <c r="O14356" i="1"/>
  <c r="O14343" i="1"/>
  <c r="O14344" i="1"/>
  <c r="O14331" i="1"/>
  <c r="O14332" i="1"/>
  <c r="O14319" i="1"/>
  <c r="O14320" i="1"/>
  <c r="O14307" i="1"/>
  <c r="O14308" i="1"/>
  <c r="O14295" i="1"/>
  <c r="O14296" i="1"/>
  <c r="O14283" i="1"/>
  <c r="O14284" i="1"/>
  <c r="O14271" i="1"/>
  <c r="O14272" i="1"/>
  <c r="O14259" i="1"/>
  <c r="O14260" i="1"/>
  <c r="O14247" i="1"/>
  <c r="O14248" i="1"/>
  <c r="O14235" i="1"/>
  <c r="O14236" i="1"/>
  <c r="O14223" i="1"/>
  <c r="O14224" i="1"/>
  <c r="O14211" i="1"/>
  <c r="O14212" i="1"/>
  <c r="O14199" i="1"/>
  <c r="O14200" i="1"/>
  <c r="O14187" i="1"/>
  <c r="O14188" i="1"/>
  <c r="O14175" i="1"/>
  <c r="O14176" i="1"/>
  <c r="O14163" i="1"/>
  <c r="O14164" i="1"/>
  <c r="O14151" i="1"/>
  <c r="O14152" i="1"/>
  <c r="O14139" i="1"/>
  <c r="O14140" i="1"/>
  <c r="O14127" i="1"/>
  <c r="O14128" i="1"/>
  <c r="O14115" i="1"/>
  <c r="O14116" i="1"/>
  <c r="O14103" i="1"/>
  <c r="O14104" i="1"/>
  <c r="O14091" i="1"/>
  <c r="O14092" i="1"/>
  <c r="O14079" i="1"/>
  <c r="O14080" i="1"/>
  <c r="O14067" i="1"/>
  <c r="O14068" i="1"/>
  <c r="O14055" i="1"/>
  <c r="O14056" i="1"/>
  <c r="O14043" i="1"/>
  <c r="O14044" i="1"/>
  <c r="O14031" i="1"/>
  <c r="O14032" i="1"/>
  <c r="O14019" i="1"/>
  <c r="O14020" i="1"/>
  <c r="O14007" i="1"/>
  <c r="O14008" i="1"/>
  <c r="O13995" i="1"/>
  <c r="O13996" i="1"/>
  <c r="O13983" i="1"/>
  <c r="O13984" i="1"/>
  <c r="O13971" i="1"/>
  <c r="O13972" i="1"/>
  <c r="O13959" i="1"/>
  <c r="O13960" i="1"/>
  <c r="O13947" i="1"/>
  <c r="O13948" i="1"/>
  <c r="O13935" i="1"/>
  <c r="O13936" i="1"/>
  <c r="O13923" i="1"/>
  <c r="O13924" i="1"/>
  <c r="O13911" i="1"/>
  <c r="O13912" i="1"/>
  <c r="O13899" i="1"/>
  <c r="O13900" i="1"/>
  <c r="O13887" i="1"/>
  <c r="O13888" i="1"/>
  <c r="O13875" i="1"/>
  <c r="O13876" i="1"/>
  <c r="O13863" i="1"/>
  <c r="O13864" i="1"/>
  <c r="O13851" i="1"/>
  <c r="O13852" i="1"/>
  <c r="O13839" i="1"/>
  <c r="O13840" i="1"/>
  <c r="O13827" i="1"/>
  <c r="O13828" i="1"/>
  <c r="O13815" i="1"/>
  <c r="O13816" i="1"/>
  <c r="O13803" i="1"/>
  <c r="O13804" i="1"/>
  <c r="O13791" i="1"/>
  <c r="O13792" i="1"/>
  <c r="O13779" i="1"/>
  <c r="O13780" i="1"/>
  <c r="O13767" i="1"/>
  <c r="O13768" i="1"/>
  <c r="O13755" i="1"/>
  <c r="O13756" i="1"/>
  <c r="O13743" i="1"/>
  <c r="O13744" i="1"/>
  <c r="O13731" i="1"/>
  <c r="O13732" i="1"/>
  <c r="O13719" i="1"/>
  <c r="O13720" i="1"/>
  <c r="O13707" i="1"/>
  <c r="O13708" i="1"/>
  <c r="O13695" i="1"/>
  <c r="O13696" i="1"/>
  <c r="O13683" i="1"/>
  <c r="O13684" i="1"/>
  <c r="O13671" i="1"/>
  <c r="O13672" i="1"/>
  <c r="O13659" i="1"/>
  <c r="O13660" i="1"/>
  <c r="O13647" i="1"/>
  <c r="O13648" i="1"/>
  <c r="O13635" i="1"/>
  <c r="O13636" i="1"/>
  <c r="O13623" i="1"/>
  <c r="O13624" i="1"/>
  <c r="O13611" i="1"/>
  <c r="O13612" i="1"/>
  <c r="O13599" i="1"/>
  <c r="O13600" i="1"/>
  <c r="O13587" i="1"/>
  <c r="O13588" i="1"/>
  <c r="O13575" i="1"/>
  <c r="O13576" i="1"/>
  <c r="O13563" i="1"/>
  <c r="O13564" i="1"/>
  <c r="O13551" i="1"/>
  <c r="O13552" i="1"/>
  <c r="O13539" i="1"/>
  <c r="O13540" i="1"/>
  <c r="O13527" i="1"/>
  <c r="O13528" i="1"/>
  <c r="O13515" i="1"/>
  <c r="O13516" i="1"/>
  <c r="O13503" i="1"/>
  <c r="O13504" i="1"/>
  <c r="O13491" i="1"/>
  <c r="O13492" i="1"/>
  <c r="O13479" i="1"/>
  <c r="O13480" i="1"/>
  <c r="O13467" i="1"/>
  <c r="O13468" i="1"/>
  <c r="O13455" i="1"/>
  <c r="O13456" i="1"/>
  <c r="O13443" i="1"/>
  <c r="O13444" i="1"/>
  <c r="O13431" i="1"/>
  <c r="O13432" i="1"/>
  <c r="O13419" i="1"/>
  <c r="O13420" i="1"/>
  <c r="O13407" i="1"/>
  <c r="O13408" i="1"/>
  <c r="O13395" i="1"/>
  <c r="O13396" i="1"/>
  <c r="O13383" i="1"/>
  <c r="O13384" i="1"/>
  <c r="O13371" i="1"/>
  <c r="O13372" i="1"/>
  <c r="O13359" i="1"/>
  <c r="O13360" i="1"/>
  <c r="O13347" i="1"/>
  <c r="O13348" i="1"/>
  <c r="O13335" i="1"/>
  <c r="O13336" i="1"/>
  <c r="O13323" i="1"/>
  <c r="O13324" i="1"/>
  <c r="O13311" i="1"/>
  <c r="O13312" i="1"/>
  <c r="O13299" i="1"/>
  <c r="CX43" i="1" s="1"/>
  <c r="O13300" i="1"/>
  <c r="DC11" i="1" s="1"/>
  <c r="O13287" i="1"/>
  <c r="O13288" i="1"/>
  <c r="O13275" i="1"/>
  <c r="O13276" i="1"/>
  <c r="O13263" i="1"/>
  <c r="O13264" i="1"/>
  <c r="O13251" i="1"/>
  <c r="O13252" i="1"/>
  <c r="O13239" i="1"/>
  <c r="O13240" i="1"/>
  <c r="O13227" i="1"/>
  <c r="O13228" i="1"/>
  <c r="O13215" i="1"/>
  <c r="O13216" i="1"/>
  <c r="O13203" i="1"/>
  <c r="O13204" i="1"/>
  <c r="O13191" i="1"/>
  <c r="O13192" i="1"/>
  <c r="O13179" i="1"/>
  <c r="O13180" i="1"/>
  <c r="O13167" i="1"/>
  <c r="O13168" i="1"/>
  <c r="O13155" i="1"/>
  <c r="O13156" i="1"/>
  <c r="O13143" i="1"/>
  <c r="O13144" i="1"/>
  <c r="O13131" i="1"/>
  <c r="O13132" i="1"/>
  <c r="O13119" i="1"/>
  <c r="O13120" i="1"/>
  <c r="O13107" i="1"/>
  <c r="O13108" i="1"/>
  <c r="O13095" i="1"/>
  <c r="O13096" i="1"/>
  <c r="O13083" i="1"/>
  <c r="O13084" i="1"/>
  <c r="O13071" i="1"/>
  <c r="O13072" i="1"/>
  <c r="O13059" i="1"/>
  <c r="O13060" i="1"/>
  <c r="O13047" i="1"/>
  <c r="O13048" i="1"/>
  <c r="O13035" i="1"/>
  <c r="O13036" i="1"/>
  <c r="O13023" i="1"/>
  <c r="O13024" i="1"/>
  <c r="O13011" i="1"/>
  <c r="O13012" i="1"/>
  <c r="O12999" i="1"/>
  <c r="O13000" i="1"/>
  <c r="O12987" i="1"/>
  <c r="O12988" i="1"/>
  <c r="O12975" i="1"/>
  <c r="O12976" i="1"/>
  <c r="O12963" i="1"/>
  <c r="O12964" i="1"/>
  <c r="O12951" i="1"/>
  <c r="O12952" i="1"/>
  <c r="O12939" i="1"/>
  <c r="O12940" i="1"/>
  <c r="O12927" i="1"/>
  <c r="O12928" i="1"/>
  <c r="O12915" i="1"/>
  <c r="O12916" i="1"/>
  <c r="O12903" i="1"/>
  <c r="O12904" i="1"/>
  <c r="O12891" i="1"/>
  <c r="O12892" i="1"/>
  <c r="O12879" i="1"/>
  <c r="O12880" i="1"/>
  <c r="O12867" i="1"/>
  <c r="O12868" i="1"/>
  <c r="O12855" i="1"/>
  <c r="O12856" i="1"/>
  <c r="O12843" i="1"/>
  <c r="O12844" i="1"/>
  <c r="O12831" i="1"/>
  <c r="O12832" i="1"/>
  <c r="O12819" i="1"/>
  <c r="O12820" i="1"/>
  <c r="O12807" i="1"/>
  <c r="O12808" i="1"/>
  <c r="O12795" i="1"/>
  <c r="O12796" i="1"/>
  <c r="O12783" i="1"/>
  <c r="O12784" i="1"/>
  <c r="O12771" i="1"/>
  <c r="O12772" i="1"/>
  <c r="O12759" i="1"/>
  <c r="O12760" i="1"/>
  <c r="O12747" i="1"/>
  <c r="O12748" i="1"/>
  <c r="O12735" i="1"/>
  <c r="O12736" i="1"/>
  <c r="O12723" i="1"/>
  <c r="O12724" i="1"/>
  <c r="O12711" i="1"/>
  <c r="O12712" i="1"/>
  <c r="O12699" i="1"/>
  <c r="O12700" i="1"/>
  <c r="O12687" i="1"/>
  <c r="O12688" i="1"/>
  <c r="O12675" i="1"/>
  <c r="O12676" i="1"/>
  <c r="O12663" i="1"/>
  <c r="O12664" i="1"/>
  <c r="O12651" i="1"/>
  <c r="O12652" i="1"/>
  <c r="O12639" i="1"/>
  <c r="O12640" i="1"/>
  <c r="O12627" i="1"/>
  <c r="O12628" i="1"/>
  <c r="O12615" i="1"/>
  <c r="O12616" i="1"/>
  <c r="O12603" i="1"/>
  <c r="O12604" i="1"/>
  <c r="O12591" i="1"/>
  <c r="O12592" i="1"/>
  <c r="O12579" i="1"/>
  <c r="O12580" i="1"/>
  <c r="O12567" i="1"/>
  <c r="O12568" i="1"/>
  <c r="O12555" i="1"/>
  <c r="O12556" i="1"/>
  <c r="O12543" i="1"/>
  <c r="O12544" i="1"/>
  <c r="O12531" i="1"/>
  <c r="O12532" i="1"/>
  <c r="O12519" i="1"/>
  <c r="O12520" i="1"/>
  <c r="O12507" i="1"/>
  <c r="O12508" i="1"/>
  <c r="O12495" i="1"/>
  <c r="O12496" i="1"/>
  <c r="O12483" i="1"/>
  <c r="O12484" i="1"/>
  <c r="O12471" i="1"/>
  <c r="O12472" i="1"/>
  <c r="O12459" i="1"/>
  <c r="O12460" i="1"/>
  <c r="O12447" i="1"/>
  <c r="O12448" i="1"/>
  <c r="O12435" i="1"/>
  <c r="O12436" i="1"/>
  <c r="O12423" i="1"/>
  <c r="O12424" i="1"/>
  <c r="O12411" i="1"/>
  <c r="O12412" i="1"/>
  <c r="O12399" i="1"/>
  <c r="O12400" i="1"/>
  <c r="O12387" i="1"/>
  <c r="O12388" i="1"/>
  <c r="O12375" i="1"/>
  <c r="O12376" i="1"/>
  <c r="O12363" i="1"/>
  <c r="O12364" i="1"/>
  <c r="O12351" i="1"/>
  <c r="O12352" i="1"/>
  <c r="O12339" i="1"/>
  <c r="O12340" i="1"/>
  <c r="O12327" i="1"/>
  <c r="O12328" i="1"/>
  <c r="O12315" i="1"/>
  <c r="O12316" i="1"/>
  <c r="O12303" i="1"/>
  <c r="O12304" i="1"/>
  <c r="O12291" i="1"/>
  <c r="O12292" i="1"/>
  <c r="O12279" i="1"/>
  <c r="O12280" i="1"/>
  <c r="O12267" i="1"/>
  <c r="O12268" i="1"/>
  <c r="O12255" i="1"/>
  <c r="O12256" i="1"/>
  <c r="O12243" i="1"/>
  <c r="O12244" i="1"/>
  <c r="O12231" i="1"/>
  <c r="O12232" i="1"/>
  <c r="O12219" i="1"/>
  <c r="O12220" i="1"/>
  <c r="O12207" i="1"/>
  <c r="O12208" i="1"/>
  <c r="O12195" i="1"/>
  <c r="O12196" i="1"/>
  <c r="O12183" i="1"/>
  <c r="O12184" i="1"/>
  <c r="O12171" i="1"/>
  <c r="O12172" i="1"/>
  <c r="O12159" i="1"/>
  <c r="O12160" i="1"/>
  <c r="O12147" i="1"/>
  <c r="O12148" i="1"/>
  <c r="O12135" i="1"/>
  <c r="O12136" i="1"/>
  <c r="O12123" i="1"/>
  <c r="O12124" i="1"/>
  <c r="O12111" i="1"/>
  <c r="O12112" i="1"/>
  <c r="O12099" i="1"/>
  <c r="O12100" i="1"/>
  <c r="O12087" i="1"/>
  <c r="O12088" i="1"/>
  <c r="O12075" i="1"/>
  <c r="O12076" i="1"/>
  <c r="O12063" i="1"/>
  <c r="O12064" i="1"/>
  <c r="O12051" i="1"/>
  <c r="O12052" i="1"/>
  <c r="O12039" i="1"/>
  <c r="O12040" i="1"/>
  <c r="O12027" i="1"/>
  <c r="O12028" i="1"/>
  <c r="O12015" i="1"/>
  <c r="O12016" i="1"/>
  <c r="O12003" i="1"/>
  <c r="O12004" i="1"/>
  <c r="O11991" i="1"/>
  <c r="O11992" i="1"/>
  <c r="O11979" i="1"/>
  <c r="O11980" i="1"/>
  <c r="O11967" i="1"/>
  <c r="O11968" i="1"/>
  <c r="O11955" i="1"/>
  <c r="O11956" i="1"/>
  <c r="O11943" i="1"/>
  <c r="O11944" i="1"/>
  <c r="O11931" i="1"/>
  <c r="O11932" i="1"/>
  <c r="O11919" i="1"/>
  <c r="O11920" i="1"/>
  <c r="O11907" i="1"/>
  <c r="O11908" i="1"/>
  <c r="O11895" i="1"/>
  <c r="O11896" i="1"/>
  <c r="O11883" i="1"/>
  <c r="O11884" i="1"/>
  <c r="O11871" i="1"/>
  <c r="O11872" i="1"/>
  <c r="O11859" i="1"/>
  <c r="O11860" i="1"/>
  <c r="O11847" i="1"/>
  <c r="O11848" i="1"/>
  <c r="O11835" i="1"/>
  <c r="O11836" i="1"/>
  <c r="O11823" i="1"/>
  <c r="O11824" i="1"/>
  <c r="O11811" i="1"/>
  <c r="O11812" i="1"/>
  <c r="O11799" i="1"/>
  <c r="O11800" i="1"/>
  <c r="O11787" i="1"/>
  <c r="O11788" i="1"/>
  <c r="O11775" i="1"/>
  <c r="O11776" i="1"/>
  <c r="O11763" i="1"/>
  <c r="O11764" i="1"/>
  <c r="O11751" i="1"/>
  <c r="O11752" i="1"/>
  <c r="O11739" i="1"/>
  <c r="O11740" i="1"/>
  <c r="O11727" i="1"/>
  <c r="O11728" i="1"/>
  <c r="O11715" i="1"/>
  <c r="O11716" i="1"/>
  <c r="O11703" i="1"/>
  <c r="O11704" i="1"/>
  <c r="O11691" i="1"/>
  <c r="O11692" i="1"/>
  <c r="O11679" i="1"/>
  <c r="O11680" i="1"/>
  <c r="O11667" i="1"/>
  <c r="O11668" i="1"/>
  <c r="O11655" i="1"/>
  <c r="O11656" i="1"/>
  <c r="O11643" i="1"/>
  <c r="O11644" i="1"/>
  <c r="O11631" i="1"/>
  <c r="O11632" i="1"/>
  <c r="O11619" i="1"/>
  <c r="O11620" i="1"/>
  <c r="O11607" i="1"/>
  <c r="O11608" i="1"/>
  <c r="O11595" i="1"/>
  <c r="O11596" i="1"/>
  <c r="O11583" i="1"/>
  <c r="O11584" i="1"/>
  <c r="O11571" i="1"/>
  <c r="O11572" i="1"/>
  <c r="O11559" i="1"/>
  <c r="BI11" i="1" s="1"/>
  <c r="O11560" i="1"/>
  <c r="BQ11" i="1" s="1"/>
  <c r="O11547" i="1"/>
  <c r="O11548" i="1"/>
  <c r="O11535" i="1"/>
  <c r="O11536" i="1"/>
  <c r="O11523" i="1"/>
  <c r="O11524" i="1"/>
  <c r="O11511" i="1"/>
  <c r="O11512" i="1"/>
  <c r="O11499" i="1"/>
  <c r="O11500" i="1"/>
  <c r="O11487" i="1"/>
  <c r="O11488" i="1"/>
  <c r="O11475" i="1"/>
  <c r="O11476" i="1"/>
  <c r="O11463" i="1"/>
  <c r="O11464" i="1"/>
  <c r="O11451" i="1"/>
  <c r="O11452" i="1"/>
  <c r="O11439" i="1"/>
  <c r="O11440" i="1"/>
  <c r="O11427" i="1"/>
  <c r="O11428" i="1"/>
  <c r="O11415" i="1"/>
  <c r="O11416" i="1"/>
  <c r="O11403" i="1"/>
  <c r="O11404" i="1"/>
  <c r="O11391" i="1"/>
  <c r="O11392" i="1"/>
  <c r="O11379" i="1"/>
  <c r="O11380" i="1"/>
  <c r="O11367" i="1"/>
  <c r="O11368" i="1"/>
  <c r="O11355" i="1"/>
  <c r="O11356" i="1"/>
  <c r="O11343" i="1"/>
  <c r="O11344" i="1"/>
  <c r="O11331" i="1"/>
  <c r="O11332" i="1"/>
  <c r="O11319" i="1"/>
  <c r="O11320" i="1"/>
  <c r="O11307" i="1"/>
  <c r="O11308" i="1"/>
  <c r="O11295" i="1"/>
  <c r="O11296" i="1"/>
  <c r="O11283" i="1"/>
  <c r="O11284" i="1"/>
  <c r="O11271" i="1"/>
  <c r="O11272" i="1"/>
  <c r="O11259" i="1"/>
  <c r="O11260" i="1"/>
  <c r="O11247" i="1"/>
  <c r="O11248" i="1"/>
  <c r="O11235" i="1"/>
  <c r="O11236" i="1"/>
  <c r="O11223" i="1"/>
  <c r="O11224" i="1"/>
  <c r="O11211" i="1"/>
  <c r="O11212" i="1"/>
  <c r="O11199" i="1"/>
  <c r="O11200" i="1"/>
  <c r="O11187" i="1"/>
  <c r="O11188" i="1"/>
  <c r="O11175" i="1"/>
  <c r="O11176" i="1"/>
  <c r="O11163" i="1"/>
  <c r="O11164" i="1"/>
  <c r="O11151" i="1"/>
  <c r="O11152" i="1"/>
  <c r="O11139" i="1"/>
  <c r="O11140" i="1"/>
  <c r="O11127" i="1"/>
  <c r="O11128" i="1"/>
  <c r="O11115" i="1"/>
  <c r="O11116" i="1"/>
  <c r="O11103" i="1"/>
  <c r="O11104" i="1"/>
  <c r="O11091" i="1"/>
  <c r="O11092" i="1"/>
  <c r="O11079" i="1"/>
  <c r="O11080" i="1"/>
  <c r="O11067" i="1"/>
  <c r="O11068" i="1"/>
  <c r="O11055" i="1"/>
  <c r="O11056" i="1"/>
  <c r="O11043" i="1"/>
  <c r="O11044" i="1"/>
  <c r="O11031" i="1"/>
  <c r="O11032" i="1"/>
  <c r="O11019" i="1"/>
  <c r="O11020" i="1"/>
  <c r="O11007" i="1"/>
  <c r="O11008" i="1"/>
  <c r="O10995" i="1"/>
  <c r="O10996" i="1"/>
  <c r="O10983" i="1"/>
  <c r="O10984" i="1"/>
  <c r="O10971" i="1"/>
  <c r="O10972" i="1"/>
  <c r="O10959" i="1"/>
  <c r="O10960" i="1"/>
  <c r="O10947" i="1"/>
  <c r="O10948" i="1"/>
  <c r="O10935" i="1"/>
  <c r="O10936" i="1"/>
  <c r="O10923" i="1"/>
  <c r="O10924" i="1"/>
  <c r="O10911" i="1"/>
  <c r="O10912" i="1"/>
  <c r="O10899" i="1"/>
  <c r="O10900" i="1"/>
  <c r="O10887" i="1"/>
  <c r="O10888" i="1"/>
  <c r="O10875" i="1"/>
  <c r="O10876" i="1"/>
  <c r="O10863" i="1"/>
  <c r="O10864" i="1"/>
  <c r="O10851" i="1"/>
  <c r="O10852" i="1"/>
  <c r="O10839" i="1"/>
  <c r="O10840" i="1"/>
  <c r="O10827" i="1"/>
  <c r="O10828" i="1"/>
  <c r="O10815" i="1"/>
  <c r="O10816" i="1"/>
  <c r="O10803" i="1"/>
  <c r="O10804" i="1"/>
  <c r="O10791" i="1"/>
  <c r="O10792" i="1"/>
  <c r="O10779" i="1"/>
  <c r="O10780" i="1"/>
  <c r="O10767" i="1"/>
  <c r="O10768" i="1"/>
  <c r="O10755" i="1"/>
  <c r="O10756" i="1"/>
  <c r="O10743" i="1"/>
  <c r="O10744" i="1"/>
  <c r="O10731" i="1"/>
  <c r="O10732" i="1"/>
  <c r="O10719" i="1"/>
  <c r="O10720" i="1"/>
  <c r="O10707" i="1"/>
  <c r="O10708" i="1"/>
  <c r="O10695" i="1"/>
  <c r="O10696" i="1"/>
  <c r="O10683" i="1"/>
  <c r="O10684" i="1"/>
  <c r="O10671" i="1"/>
  <c r="O10672" i="1"/>
  <c r="O10659" i="1"/>
  <c r="O10660" i="1"/>
  <c r="O10647" i="1"/>
  <c r="O10648" i="1"/>
  <c r="O10635" i="1"/>
  <c r="O10636" i="1"/>
  <c r="O10623" i="1"/>
  <c r="O10624" i="1"/>
  <c r="O10611" i="1"/>
  <c r="O10612" i="1"/>
  <c r="O10599" i="1"/>
  <c r="O10600" i="1"/>
  <c r="O10587" i="1"/>
  <c r="O10588" i="1"/>
  <c r="O10575" i="1"/>
  <c r="O10576" i="1"/>
  <c r="O10563" i="1"/>
  <c r="O10564" i="1"/>
  <c r="O10551" i="1"/>
  <c r="O10552" i="1"/>
  <c r="O10539" i="1"/>
  <c r="O10540" i="1"/>
  <c r="O10527" i="1"/>
  <c r="O10528" i="1"/>
  <c r="O10515" i="1"/>
  <c r="O10516" i="1"/>
  <c r="O10503" i="1"/>
  <c r="O10504" i="1"/>
  <c r="O10491" i="1"/>
  <c r="O10492" i="1"/>
  <c r="O10479" i="1"/>
  <c r="O10480" i="1"/>
  <c r="O10467" i="1"/>
  <c r="O10468" i="1"/>
  <c r="O10455" i="1"/>
  <c r="O10456" i="1"/>
  <c r="O10443" i="1"/>
  <c r="O10444" i="1"/>
  <c r="O10431" i="1"/>
  <c r="O10432" i="1"/>
  <c r="O10419" i="1"/>
  <c r="O10420" i="1"/>
  <c r="O10407" i="1"/>
  <c r="O10408" i="1"/>
  <c r="O10395" i="1"/>
  <c r="O10396" i="1"/>
  <c r="O10383" i="1"/>
  <c r="O10384" i="1"/>
  <c r="O10371" i="1"/>
  <c r="O10372" i="1"/>
  <c r="O10359" i="1"/>
  <c r="O10360" i="1"/>
  <c r="O10347" i="1"/>
  <c r="O10348" i="1"/>
  <c r="O10335" i="1"/>
  <c r="O10336" i="1"/>
  <c r="O10323" i="1"/>
  <c r="O10324" i="1"/>
  <c r="O10311" i="1"/>
  <c r="O10312" i="1"/>
  <c r="O10299" i="1"/>
  <c r="O10300" i="1"/>
  <c r="O10287" i="1"/>
  <c r="O10288" i="1"/>
  <c r="O10275" i="1"/>
  <c r="O10276" i="1"/>
  <c r="O10263" i="1"/>
  <c r="O10264" i="1"/>
  <c r="O10251" i="1"/>
  <c r="O10252" i="1"/>
  <c r="O10239" i="1"/>
  <c r="O10240" i="1"/>
  <c r="O10227" i="1"/>
  <c r="O10228" i="1"/>
  <c r="O10215" i="1"/>
  <c r="O10216" i="1"/>
  <c r="O10203" i="1"/>
  <c r="O10204" i="1"/>
  <c r="O10191" i="1"/>
  <c r="O10192" i="1"/>
  <c r="O10179" i="1"/>
  <c r="O10180" i="1"/>
  <c r="O10167" i="1"/>
  <c r="O10168" i="1"/>
  <c r="O10155" i="1"/>
  <c r="O10156" i="1"/>
  <c r="O10143" i="1"/>
  <c r="O10144" i="1"/>
  <c r="O10131" i="1"/>
  <c r="O10132" i="1"/>
  <c r="O10119" i="1"/>
  <c r="O10120" i="1"/>
  <c r="O10107" i="1"/>
  <c r="O10108" i="1"/>
  <c r="O10095" i="1"/>
  <c r="O10096" i="1"/>
  <c r="O10083" i="1"/>
  <c r="O10084" i="1"/>
  <c r="O10071" i="1"/>
  <c r="O10072" i="1"/>
  <c r="O10059" i="1"/>
  <c r="O10060" i="1"/>
  <c r="O10047" i="1"/>
  <c r="O10048" i="1"/>
  <c r="O10035" i="1"/>
  <c r="O10036" i="1"/>
  <c r="O10023" i="1"/>
  <c r="O10024" i="1"/>
  <c r="O10011" i="1"/>
  <c r="O10012" i="1"/>
  <c r="O9999" i="1"/>
  <c r="O10000" i="1"/>
  <c r="O9987" i="1"/>
  <c r="O9988" i="1"/>
  <c r="O9975" i="1"/>
  <c r="BG43" i="1" s="1"/>
  <c r="O9976" i="1"/>
  <c r="BR43" i="1" s="1"/>
  <c r="O9963" i="1"/>
  <c r="O9964" i="1"/>
  <c r="O9951" i="1"/>
  <c r="O9952" i="1"/>
  <c r="O9939" i="1"/>
  <c r="O9940" i="1"/>
  <c r="O9927" i="1"/>
  <c r="O9928" i="1"/>
  <c r="O9915" i="1"/>
  <c r="O9916" i="1"/>
  <c r="O9903" i="1"/>
  <c r="O9904" i="1"/>
  <c r="O9891" i="1"/>
  <c r="O9892" i="1"/>
  <c r="O9879" i="1"/>
  <c r="O9880" i="1"/>
  <c r="O9867" i="1"/>
  <c r="O9868" i="1"/>
  <c r="O9855" i="1"/>
  <c r="O9856" i="1"/>
  <c r="O9843" i="1"/>
  <c r="O9844" i="1"/>
  <c r="O9831" i="1"/>
  <c r="O9832" i="1"/>
  <c r="O9819" i="1"/>
  <c r="O9820" i="1"/>
  <c r="O9807" i="1"/>
  <c r="O9808" i="1"/>
  <c r="O9795" i="1"/>
  <c r="O9796" i="1"/>
  <c r="O9783" i="1"/>
  <c r="O9784" i="1"/>
  <c r="O9771" i="1"/>
  <c r="O9772" i="1"/>
  <c r="O9759" i="1"/>
  <c r="O9760" i="1"/>
  <c r="O9747" i="1"/>
  <c r="O9748" i="1"/>
  <c r="O9735" i="1"/>
  <c r="O9736" i="1"/>
  <c r="O9723" i="1"/>
  <c r="O9724" i="1"/>
  <c r="O9711" i="1"/>
  <c r="O9712" i="1"/>
  <c r="O9699" i="1"/>
  <c r="O9700" i="1"/>
  <c r="O9687" i="1"/>
  <c r="O9688" i="1"/>
  <c r="O9675" i="1"/>
  <c r="O9676" i="1"/>
  <c r="O9663" i="1"/>
  <c r="O9664" i="1"/>
  <c r="O9651" i="1"/>
  <c r="O9652" i="1"/>
  <c r="O9639" i="1"/>
  <c r="O9640" i="1"/>
  <c r="O9627" i="1"/>
  <c r="O9628" i="1"/>
  <c r="O9615" i="1"/>
  <c r="O9616" i="1"/>
  <c r="O9603" i="1"/>
  <c r="O9604" i="1"/>
  <c r="O9591" i="1"/>
  <c r="O9592" i="1"/>
  <c r="O9579" i="1"/>
  <c r="O9580" i="1"/>
  <c r="O9567" i="1"/>
  <c r="O9568" i="1"/>
  <c r="O9555" i="1"/>
  <c r="O9556" i="1"/>
  <c r="O9543" i="1"/>
  <c r="O9544" i="1"/>
  <c r="O9531" i="1"/>
  <c r="O9532" i="1"/>
  <c r="O9519" i="1"/>
  <c r="O9520" i="1"/>
  <c r="O9507" i="1"/>
  <c r="O9508" i="1"/>
  <c r="O9495" i="1"/>
  <c r="O9496" i="1"/>
  <c r="O9483" i="1"/>
  <c r="O9484" i="1"/>
  <c r="O9471" i="1"/>
  <c r="O9472" i="1"/>
  <c r="O9459" i="1"/>
  <c r="O9460" i="1"/>
  <c r="O9447" i="1"/>
  <c r="O9448" i="1"/>
  <c r="O9435" i="1"/>
  <c r="O9436" i="1"/>
  <c r="O9423" i="1"/>
  <c r="O9424" i="1"/>
  <c r="O9411" i="1"/>
  <c r="O9412" i="1"/>
  <c r="O9399" i="1"/>
  <c r="O9400" i="1"/>
  <c r="O9387" i="1"/>
  <c r="O9388" i="1"/>
  <c r="O9375" i="1"/>
  <c r="O9376" i="1"/>
  <c r="O9363" i="1"/>
  <c r="O9364" i="1"/>
  <c r="O9351" i="1"/>
  <c r="O9352" i="1"/>
  <c r="O9339" i="1"/>
  <c r="O9340" i="1"/>
  <c r="O9327" i="1"/>
  <c r="O9328" i="1"/>
  <c r="O9315" i="1"/>
  <c r="O9316" i="1"/>
  <c r="O9303" i="1"/>
  <c r="O9304" i="1"/>
  <c r="O9291" i="1"/>
  <c r="O9292" i="1"/>
  <c r="O9279" i="1"/>
  <c r="O9280" i="1"/>
  <c r="O9267" i="1"/>
  <c r="O9268" i="1"/>
  <c r="O9255" i="1"/>
  <c r="O9256" i="1"/>
  <c r="O9243" i="1"/>
  <c r="O9244" i="1"/>
  <c r="O9231" i="1"/>
  <c r="O9232" i="1"/>
  <c r="O9219" i="1"/>
  <c r="O9220" i="1"/>
  <c r="O9207" i="1"/>
  <c r="O9208" i="1"/>
  <c r="O9195" i="1"/>
  <c r="O9196" i="1"/>
  <c r="O9183" i="1"/>
  <c r="O9184" i="1"/>
  <c r="O9171" i="1"/>
  <c r="O9172" i="1"/>
  <c r="O9159" i="1"/>
  <c r="O9160" i="1"/>
  <c r="O9147" i="1"/>
  <c r="O9148" i="1"/>
  <c r="O9135" i="1"/>
  <c r="O9136" i="1"/>
  <c r="O9123" i="1"/>
  <c r="O9124" i="1"/>
  <c r="O9111" i="1"/>
  <c r="O9112" i="1"/>
  <c r="O9099" i="1"/>
  <c r="O9100" i="1"/>
  <c r="O9087" i="1"/>
  <c r="O9088" i="1"/>
  <c r="O9075" i="1"/>
  <c r="O9076" i="1"/>
  <c r="O9063" i="1"/>
  <c r="O9064" i="1"/>
  <c r="O9051" i="1"/>
  <c r="O9052" i="1"/>
  <c r="O9039" i="1"/>
  <c r="O9040" i="1"/>
  <c r="O9027" i="1"/>
  <c r="O9028" i="1"/>
  <c r="O9015" i="1"/>
  <c r="O9016" i="1"/>
  <c r="O9003" i="1"/>
  <c r="O9004" i="1"/>
  <c r="O8991" i="1"/>
  <c r="O8992" i="1"/>
  <c r="O8979" i="1"/>
  <c r="O8980" i="1"/>
  <c r="O8967" i="1"/>
  <c r="O8968" i="1"/>
  <c r="O8955" i="1"/>
  <c r="O8956" i="1"/>
  <c r="O8943" i="1"/>
  <c r="O8944" i="1"/>
  <c r="O8931" i="1"/>
  <c r="O8932" i="1"/>
  <c r="O8919" i="1"/>
  <c r="O8920" i="1"/>
  <c r="O8907" i="1"/>
  <c r="O8908" i="1"/>
  <c r="O8895" i="1"/>
  <c r="O8896" i="1"/>
  <c r="O8883" i="1"/>
  <c r="O8884" i="1"/>
  <c r="O8871" i="1"/>
  <c r="O8872" i="1"/>
  <c r="O8859" i="1"/>
  <c r="O8860" i="1"/>
  <c r="O8847" i="1"/>
  <c r="O8848" i="1"/>
  <c r="O8835" i="1"/>
  <c r="O8836" i="1"/>
  <c r="O8823" i="1"/>
  <c r="O8824" i="1"/>
  <c r="O8811" i="1"/>
  <c r="O8812" i="1"/>
  <c r="O8799" i="1"/>
  <c r="O8800" i="1"/>
  <c r="O8787" i="1"/>
  <c r="O8788" i="1"/>
  <c r="O8775" i="1"/>
  <c r="O8776" i="1"/>
  <c r="O8763" i="1"/>
  <c r="O8764" i="1"/>
  <c r="O8751" i="1"/>
  <c r="O8752" i="1"/>
  <c r="O8739" i="1"/>
  <c r="O8740" i="1"/>
  <c r="O8727" i="1"/>
  <c r="O8728" i="1"/>
  <c r="O8715" i="1"/>
  <c r="O8716" i="1"/>
  <c r="O8703" i="1"/>
  <c r="O8704" i="1"/>
  <c r="O8691" i="1"/>
  <c r="O8692" i="1"/>
  <c r="O8679" i="1"/>
  <c r="O8680" i="1"/>
  <c r="O8667" i="1"/>
  <c r="O8668" i="1"/>
  <c r="O8655" i="1"/>
  <c r="O8656" i="1"/>
  <c r="O8643" i="1"/>
  <c r="O8644" i="1"/>
  <c r="O8631" i="1"/>
  <c r="O8632" i="1"/>
  <c r="O8619" i="1"/>
  <c r="O8620" i="1"/>
  <c r="O8607" i="1"/>
  <c r="O8608" i="1"/>
  <c r="O8595" i="1"/>
  <c r="O8596" i="1"/>
  <c r="O8583" i="1"/>
  <c r="O8584" i="1"/>
  <c r="O8571" i="1"/>
  <c r="O8572" i="1"/>
  <c r="O8559" i="1"/>
  <c r="O8560" i="1"/>
  <c r="O8547" i="1"/>
  <c r="O8548" i="1"/>
  <c r="O8535" i="1"/>
  <c r="O8536" i="1"/>
  <c r="O8523" i="1"/>
  <c r="O8524" i="1"/>
  <c r="O8511" i="1"/>
  <c r="O8512" i="1"/>
  <c r="O8499" i="1"/>
  <c r="O8500" i="1"/>
  <c r="O8487" i="1"/>
  <c r="O8488" i="1"/>
  <c r="O8475" i="1"/>
  <c r="O8476" i="1"/>
  <c r="O8463" i="1"/>
  <c r="O8464" i="1"/>
  <c r="O8451" i="1"/>
  <c r="O8452" i="1"/>
  <c r="O8439" i="1"/>
  <c r="O8440" i="1"/>
  <c r="O8427" i="1"/>
  <c r="O8428" i="1"/>
  <c r="O8415" i="1"/>
  <c r="O8416" i="1"/>
  <c r="O8403" i="1"/>
  <c r="O8404" i="1"/>
  <c r="O8391" i="1"/>
  <c r="O8392" i="1"/>
  <c r="O8379" i="1"/>
  <c r="O8380" i="1"/>
  <c r="O8367" i="1"/>
  <c r="O8368" i="1"/>
  <c r="O8355" i="1"/>
  <c r="O8356" i="1"/>
  <c r="O8343" i="1"/>
  <c r="O8344" i="1"/>
  <c r="O8331" i="1"/>
  <c r="O8332" i="1"/>
  <c r="O8319" i="1"/>
  <c r="O8320" i="1"/>
  <c r="O8307" i="1"/>
  <c r="O8308" i="1"/>
  <c r="O8295" i="1"/>
  <c r="O8296" i="1"/>
  <c r="O8283" i="1"/>
  <c r="O8284" i="1"/>
  <c r="O8271" i="1"/>
  <c r="O8272" i="1"/>
  <c r="O8259" i="1"/>
  <c r="O8260" i="1"/>
  <c r="O8247" i="1"/>
  <c r="O8248" i="1"/>
  <c r="O8235" i="1"/>
  <c r="O8236" i="1"/>
  <c r="O8223" i="1"/>
  <c r="O8224" i="1"/>
  <c r="O8211" i="1"/>
  <c r="O8212" i="1"/>
  <c r="O8199" i="1"/>
  <c r="O8200" i="1"/>
  <c r="O8187" i="1"/>
  <c r="O8188" i="1"/>
  <c r="O8175" i="1"/>
  <c r="O8176" i="1"/>
  <c r="O8163" i="1"/>
  <c r="O8164" i="1"/>
  <c r="O8151" i="1"/>
  <c r="O8152" i="1"/>
  <c r="O8139" i="1"/>
  <c r="O8140" i="1"/>
  <c r="O8127" i="1"/>
  <c r="O8128" i="1"/>
  <c r="O8115" i="1"/>
  <c r="O8116" i="1"/>
  <c r="O8103" i="1"/>
  <c r="O8104" i="1"/>
  <c r="O8091" i="1"/>
  <c r="O8092" i="1"/>
  <c r="O8079" i="1"/>
  <c r="O8080" i="1"/>
  <c r="O8067" i="1"/>
  <c r="O8068" i="1"/>
  <c r="O8055" i="1"/>
  <c r="O8056" i="1"/>
  <c r="O8043" i="1"/>
  <c r="O8044" i="1"/>
  <c r="O8031" i="1"/>
  <c r="O8032" i="1"/>
  <c r="O8019" i="1"/>
  <c r="O8020" i="1"/>
  <c r="O8007" i="1"/>
  <c r="O8008" i="1"/>
  <c r="O7995" i="1"/>
  <c r="O7996" i="1"/>
  <c r="O7983" i="1"/>
  <c r="O7984" i="1"/>
  <c r="O7971" i="1"/>
  <c r="O7972" i="1"/>
  <c r="O7959" i="1"/>
  <c r="O7960" i="1"/>
  <c r="O7947" i="1"/>
  <c r="O7948" i="1"/>
  <c r="O7935" i="1"/>
  <c r="O7936" i="1"/>
  <c r="O7923" i="1"/>
  <c r="O7924" i="1"/>
  <c r="O7911" i="1"/>
  <c r="O7912" i="1"/>
  <c r="O7899" i="1"/>
  <c r="O7900" i="1"/>
  <c r="O7887" i="1"/>
  <c r="O7888" i="1"/>
  <c r="O7875" i="1"/>
  <c r="O7876" i="1"/>
  <c r="O7863" i="1"/>
  <c r="O7864" i="1"/>
  <c r="O7851" i="1"/>
  <c r="O7852" i="1"/>
  <c r="O7839" i="1"/>
  <c r="O7840" i="1"/>
  <c r="O7827" i="1"/>
  <c r="O7828" i="1"/>
  <c r="O7815" i="1"/>
  <c r="O7816" i="1"/>
  <c r="O7803" i="1"/>
  <c r="O7804" i="1"/>
  <c r="O7791" i="1"/>
  <c r="O7792" i="1"/>
  <c r="O7779" i="1"/>
  <c r="O7780" i="1"/>
  <c r="O7767" i="1"/>
  <c r="O7768" i="1"/>
  <c r="O7755" i="1"/>
  <c r="O7756" i="1"/>
  <c r="O7743" i="1"/>
  <c r="O7744" i="1"/>
  <c r="O7731" i="1"/>
  <c r="O7732" i="1"/>
  <c r="O7719" i="1"/>
  <c r="O7720" i="1"/>
  <c r="O7707" i="1"/>
  <c r="O7708" i="1"/>
  <c r="O7695" i="1"/>
  <c r="O7696" i="1"/>
  <c r="O7683" i="1"/>
  <c r="O7684" i="1"/>
  <c r="O7671" i="1"/>
  <c r="O7672" i="1"/>
  <c r="O7659" i="1"/>
  <c r="O7660" i="1"/>
  <c r="O7647" i="1"/>
  <c r="O7648" i="1"/>
  <c r="O7635" i="1"/>
  <c r="O7636" i="1"/>
  <c r="O7623" i="1"/>
  <c r="O7624" i="1"/>
  <c r="O7611" i="1"/>
  <c r="O7612" i="1"/>
  <c r="O7599" i="1"/>
  <c r="O7600" i="1"/>
  <c r="O7587" i="1"/>
  <c r="O7588" i="1"/>
  <c r="O7575" i="1"/>
  <c r="O7576" i="1"/>
  <c r="O7563" i="1"/>
  <c r="O7564" i="1"/>
  <c r="O7551" i="1"/>
  <c r="O7552" i="1"/>
  <c r="O7539" i="1"/>
  <c r="O7540" i="1"/>
  <c r="O7527" i="1"/>
  <c r="O7528" i="1"/>
  <c r="O7515" i="1"/>
  <c r="O7516" i="1"/>
  <c r="O7503" i="1"/>
  <c r="O7504" i="1"/>
  <c r="O7491" i="1"/>
  <c r="O7492" i="1"/>
  <c r="O7479" i="1"/>
  <c r="O7480" i="1"/>
  <c r="O7467" i="1"/>
  <c r="O7468" i="1"/>
  <c r="O7455" i="1"/>
  <c r="O7456" i="1"/>
  <c r="O7443" i="1"/>
  <c r="O7444" i="1"/>
  <c r="O7431" i="1"/>
  <c r="O7432" i="1"/>
  <c r="O7419" i="1"/>
  <c r="O7420" i="1"/>
  <c r="O7407" i="1"/>
  <c r="O7408" i="1"/>
  <c r="O7395" i="1"/>
  <c r="O7396" i="1"/>
  <c r="O7383" i="1"/>
  <c r="O7384" i="1"/>
  <c r="O7371" i="1"/>
  <c r="O7372" i="1"/>
  <c r="O7359" i="1"/>
  <c r="O7360" i="1"/>
  <c r="O7347" i="1"/>
  <c r="O7348" i="1"/>
  <c r="O7335" i="1"/>
  <c r="O7336" i="1"/>
  <c r="O7323" i="1"/>
  <c r="O7324" i="1"/>
  <c r="O7311" i="1"/>
  <c r="O7312" i="1"/>
  <c r="O7299" i="1"/>
  <c r="O7300" i="1"/>
  <c r="O7287" i="1"/>
  <c r="O7288" i="1"/>
  <c r="O7275" i="1"/>
  <c r="O7276" i="1"/>
  <c r="O7263" i="1"/>
  <c r="O7264" i="1"/>
  <c r="O7251" i="1"/>
  <c r="O7252" i="1"/>
  <c r="O7239" i="1"/>
  <c r="O7240" i="1"/>
  <c r="O7227" i="1"/>
  <c r="O7228" i="1"/>
  <c r="O7215" i="1"/>
  <c r="O7216" i="1"/>
  <c r="O7203" i="1"/>
  <c r="O7204" i="1"/>
  <c r="O7191" i="1"/>
  <c r="O7192" i="1"/>
  <c r="O7179" i="1"/>
  <c r="O7180" i="1"/>
  <c r="O7167" i="1"/>
  <c r="O7168" i="1"/>
  <c r="O7155" i="1"/>
  <c r="O7156" i="1"/>
  <c r="O7143" i="1"/>
  <c r="O7144" i="1"/>
  <c r="O7131" i="1"/>
  <c r="O7132" i="1"/>
  <c r="O7119" i="1"/>
  <c r="O7120" i="1"/>
  <c r="O7107" i="1"/>
  <c r="O7108" i="1"/>
  <c r="O7095" i="1"/>
  <c r="O7096" i="1"/>
  <c r="O7083" i="1"/>
  <c r="O7084" i="1"/>
  <c r="O7071" i="1"/>
  <c r="O7072" i="1"/>
  <c r="O7059" i="1"/>
  <c r="O7060" i="1"/>
  <c r="O7047" i="1"/>
  <c r="O7048" i="1"/>
  <c r="O7035" i="1"/>
  <c r="O7036" i="1"/>
  <c r="O7023" i="1"/>
  <c r="O7024" i="1"/>
  <c r="O7011" i="1"/>
  <c r="O7012" i="1"/>
  <c r="O6999" i="1"/>
  <c r="O7000" i="1"/>
  <c r="O6987" i="1"/>
  <c r="O6988" i="1"/>
  <c r="O6975" i="1"/>
  <c r="O6976" i="1"/>
  <c r="O6963" i="1"/>
  <c r="O6964" i="1"/>
  <c r="O6951" i="1"/>
  <c r="O6952" i="1"/>
  <c r="O6939" i="1"/>
  <c r="O6940" i="1"/>
  <c r="O6927" i="1"/>
  <c r="O6928" i="1"/>
  <c r="O6915" i="1"/>
  <c r="O6916" i="1"/>
  <c r="O6903" i="1"/>
  <c r="O6904" i="1"/>
  <c r="O6891" i="1"/>
  <c r="O6892" i="1"/>
  <c r="O6879" i="1"/>
  <c r="O6880" i="1"/>
  <c r="O6867" i="1"/>
  <c r="O6868" i="1"/>
  <c r="O6855" i="1"/>
  <c r="O6856" i="1"/>
  <c r="O6843" i="1"/>
  <c r="O6844" i="1"/>
  <c r="O6831" i="1"/>
  <c r="O6832" i="1"/>
  <c r="O6819" i="1"/>
  <c r="O6820" i="1"/>
  <c r="O6807" i="1"/>
  <c r="O6808" i="1"/>
  <c r="O6795" i="1"/>
  <c r="O6796" i="1"/>
  <c r="O6783" i="1"/>
  <c r="O6784" i="1"/>
  <c r="O6771" i="1"/>
  <c r="O6772" i="1"/>
  <c r="O6759" i="1"/>
  <c r="O6760" i="1"/>
  <c r="O6747" i="1"/>
  <c r="O6748" i="1"/>
  <c r="O6735" i="1"/>
  <c r="O6736" i="1"/>
  <c r="O6723" i="1"/>
  <c r="O6724" i="1"/>
  <c r="O6711" i="1"/>
  <c r="O6712" i="1"/>
  <c r="O6699" i="1"/>
  <c r="O6700" i="1"/>
  <c r="O6687" i="1"/>
  <c r="O6688" i="1"/>
  <c r="O6675" i="1"/>
  <c r="O6676" i="1"/>
  <c r="O6663" i="1"/>
  <c r="O6664" i="1"/>
  <c r="O6651" i="1"/>
  <c r="O6652" i="1"/>
  <c r="O6639" i="1"/>
  <c r="O6640" i="1"/>
  <c r="O6627" i="1"/>
  <c r="O6628" i="1"/>
  <c r="O6615" i="1"/>
  <c r="O6616" i="1"/>
  <c r="O6603" i="1"/>
  <c r="O6604" i="1"/>
  <c r="O6591" i="1"/>
  <c r="O6592" i="1"/>
  <c r="O6579" i="1"/>
  <c r="O6580" i="1"/>
  <c r="O6567" i="1"/>
  <c r="O6568" i="1"/>
  <c r="O6555" i="1"/>
  <c r="O6556" i="1"/>
  <c r="O6543" i="1"/>
  <c r="O6544" i="1"/>
  <c r="O6531" i="1"/>
  <c r="O6532" i="1"/>
  <c r="O6519" i="1"/>
  <c r="O6520" i="1"/>
  <c r="O6507" i="1"/>
  <c r="O6508" i="1"/>
  <c r="O6495" i="1"/>
  <c r="O6496" i="1"/>
  <c r="O6483" i="1"/>
  <c r="O6484" i="1"/>
  <c r="O6471" i="1"/>
  <c r="O6472" i="1"/>
  <c r="O6459" i="1"/>
  <c r="O6460" i="1"/>
  <c r="O6447" i="1"/>
  <c r="O6448" i="1"/>
  <c r="O6435" i="1"/>
  <c r="O6436" i="1"/>
  <c r="O6423" i="1"/>
  <c r="O6424" i="1"/>
  <c r="O6411" i="1"/>
  <c r="O6412" i="1"/>
  <c r="O6399" i="1"/>
  <c r="O6400" i="1"/>
  <c r="O6387" i="1"/>
  <c r="O6388" i="1"/>
  <c r="O6375" i="1"/>
  <c r="O6376" i="1"/>
  <c r="O6363" i="1"/>
  <c r="O6364" i="1"/>
  <c r="O6351" i="1"/>
  <c r="O6352" i="1"/>
  <c r="O6339" i="1"/>
  <c r="O6340" i="1"/>
  <c r="O6327" i="1"/>
  <c r="O6328" i="1"/>
  <c r="O6315" i="1"/>
  <c r="O6316" i="1"/>
  <c r="O6303" i="1"/>
  <c r="O6304" i="1"/>
  <c r="O6291" i="1"/>
  <c r="O6292" i="1"/>
  <c r="O6279" i="1"/>
  <c r="O6280" i="1"/>
  <c r="O6267" i="1"/>
  <c r="O6268" i="1"/>
  <c r="O6255" i="1"/>
  <c r="O6256" i="1"/>
  <c r="O6243" i="1"/>
  <c r="O6244" i="1"/>
  <c r="O6231" i="1"/>
  <c r="O6232" i="1"/>
  <c r="O6219" i="1"/>
  <c r="O6220" i="1"/>
  <c r="O6207" i="1"/>
  <c r="O6208" i="1"/>
  <c r="O6195" i="1"/>
  <c r="O6196" i="1"/>
  <c r="O6183" i="1"/>
  <c r="O6184" i="1"/>
  <c r="O6171" i="1"/>
  <c r="O6172" i="1"/>
  <c r="O6159" i="1"/>
  <c r="O6160" i="1"/>
  <c r="O6147" i="1"/>
  <c r="O6148" i="1"/>
  <c r="O6135" i="1"/>
  <c r="O6136" i="1"/>
  <c r="O6123" i="1"/>
  <c r="O6124" i="1"/>
  <c r="O6111" i="1"/>
  <c r="O6112" i="1"/>
  <c r="O6099" i="1"/>
  <c r="O6100" i="1"/>
  <c r="O6087" i="1"/>
  <c r="O6088" i="1"/>
  <c r="O6075" i="1"/>
  <c r="O6076" i="1"/>
  <c r="O6063" i="1"/>
  <c r="O6064" i="1"/>
  <c r="O6051" i="1"/>
  <c r="O6052" i="1"/>
  <c r="O6039" i="1"/>
  <c r="O6040" i="1"/>
  <c r="O6027" i="1"/>
  <c r="O6028" i="1"/>
  <c r="O6015" i="1"/>
  <c r="O6016" i="1"/>
  <c r="O6003" i="1"/>
  <c r="O6004" i="1"/>
  <c r="O5991" i="1"/>
  <c r="O5992" i="1"/>
  <c r="O5979" i="1"/>
  <c r="O5980" i="1"/>
  <c r="O5967" i="1"/>
  <c r="O5968" i="1"/>
  <c r="O5955" i="1"/>
  <c r="O5956" i="1"/>
  <c r="O5943" i="1"/>
  <c r="O5944" i="1"/>
  <c r="O5931" i="1"/>
  <c r="O5932" i="1"/>
  <c r="O5919" i="1"/>
  <c r="O5920" i="1"/>
  <c r="O5907" i="1"/>
  <c r="O5908" i="1"/>
  <c r="O5895" i="1"/>
  <c r="O5896" i="1"/>
  <c r="O5883" i="1"/>
  <c r="O5884" i="1"/>
  <c r="O5871" i="1"/>
  <c r="O5872" i="1"/>
  <c r="O5859" i="1"/>
  <c r="O5860" i="1"/>
  <c r="O5847" i="1"/>
  <c r="O5848" i="1"/>
  <c r="O5835" i="1"/>
  <c r="O5836" i="1"/>
  <c r="O5823" i="1"/>
  <c r="O5824" i="1"/>
  <c r="O5811" i="1"/>
  <c r="O5812" i="1"/>
  <c r="O5799" i="1"/>
  <c r="O5800" i="1"/>
  <c r="O5787" i="1"/>
  <c r="O5788" i="1"/>
  <c r="O5775" i="1"/>
  <c r="O5776" i="1"/>
  <c r="O5763" i="1"/>
  <c r="O5764" i="1"/>
  <c r="O5751" i="1"/>
  <c r="O5752" i="1"/>
  <c r="O5739" i="1"/>
  <c r="O5740" i="1"/>
  <c r="O5727" i="1"/>
  <c r="O5728" i="1"/>
  <c r="O5715" i="1"/>
  <c r="O5716" i="1"/>
  <c r="O5703" i="1"/>
  <c r="O5704" i="1"/>
  <c r="O5691" i="1"/>
  <c r="O5692" i="1"/>
  <c r="O5679" i="1"/>
  <c r="O5680" i="1"/>
  <c r="O5667" i="1"/>
  <c r="O5668" i="1"/>
  <c r="O5655" i="1"/>
  <c r="O5656" i="1"/>
  <c r="O5643" i="1"/>
  <c r="O5644" i="1"/>
  <c r="O5631" i="1"/>
  <c r="O5632" i="1"/>
  <c r="O5619" i="1"/>
  <c r="O5620" i="1"/>
  <c r="O5607" i="1"/>
  <c r="O5608" i="1"/>
  <c r="O5595" i="1"/>
  <c r="O5596" i="1"/>
  <c r="O5583" i="1"/>
  <c r="O5584" i="1"/>
  <c r="O5571" i="1"/>
  <c r="O5572" i="1"/>
  <c r="O5559" i="1"/>
  <c r="O5560" i="1"/>
  <c r="O5547" i="1"/>
  <c r="O5548" i="1"/>
  <c r="O5535" i="1"/>
  <c r="O5536" i="1"/>
  <c r="O5523" i="1"/>
  <c r="O5524" i="1"/>
  <c r="O5511" i="1"/>
  <c r="O5512" i="1"/>
  <c r="O5499" i="1"/>
  <c r="O5500" i="1"/>
  <c r="O5487" i="1"/>
  <c r="O5488" i="1"/>
  <c r="O5475" i="1"/>
  <c r="O5476" i="1"/>
  <c r="O5463" i="1"/>
  <c r="O5464" i="1"/>
  <c r="O5451" i="1"/>
  <c r="O5452" i="1"/>
  <c r="O5439" i="1"/>
  <c r="O5440" i="1"/>
  <c r="O5427" i="1"/>
  <c r="O5428" i="1"/>
  <c r="O5415" i="1"/>
  <c r="O5416" i="1"/>
  <c r="O5403" i="1"/>
  <c r="O5404" i="1"/>
  <c r="O5391" i="1"/>
  <c r="O5392" i="1"/>
  <c r="O5379" i="1"/>
  <c r="O5380" i="1"/>
  <c r="O5367" i="1"/>
  <c r="O5368" i="1"/>
  <c r="O5355" i="1"/>
  <c r="O5356" i="1"/>
  <c r="O5343" i="1"/>
  <c r="O5344" i="1"/>
  <c r="O5331" i="1"/>
  <c r="O5332" i="1"/>
  <c r="O5319" i="1"/>
  <c r="O5320" i="1"/>
  <c r="O5307" i="1"/>
  <c r="O5308" i="1"/>
  <c r="O5295" i="1"/>
  <c r="O5296" i="1"/>
  <c r="O5283" i="1"/>
  <c r="O5284" i="1"/>
  <c r="O5271" i="1"/>
  <c r="O5272" i="1"/>
  <c r="O5259" i="1"/>
  <c r="O5260" i="1"/>
  <c r="O5247" i="1"/>
  <c r="O5248" i="1"/>
  <c r="O5235" i="1"/>
  <c r="O5236" i="1"/>
  <c r="O5223" i="1"/>
  <c r="O5224" i="1"/>
  <c r="O5211" i="1"/>
  <c r="O5212" i="1"/>
  <c r="O5199" i="1"/>
  <c r="O5200" i="1"/>
  <c r="O5187" i="1"/>
  <c r="O5188" i="1"/>
  <c r="O5175" i="1"/>
  <c r="O5176" i="1"/>
  <c r="O5163" i="1"/>
  <c r="O5164" i="1"/>
  <c r="O5151" i="1"/>
  <c r="O5152" i="1"/>
  <c r="O5139" i="1"/>
  <c r="O5140" i="1"/>
  <c r="O5127" i="1"/>
  <c r="O5128" i="1"/>
  <c r="O5115" i="1"/>
  <c r="O5116" i="1"/>
  <c r="O5103" i="1"/>
  <c r="O5104" i="1"/>
  <c r="O5091" i="1"/>
  <c r="O5092" i="1"/>
  <c r="O5079" i="1"/>
  <c r="O5080" i="1"/>
  <c r="O5067" i="1"/>
  <c r="O5068" i="1"/>
  <c r="O5055" i="1"/>
  <c r="O5056" i="1"/>
  <c r="O5043" i="1"/>
  <c r="O5044" i="1"/>
  <c r="O5031" i="1"/>
  <c r="O5032" i="1"/>
  <c r="O5019" i="1"/>
  <c r="O5020" i="1"/>
  <c r="O5007" i="1"/>
  <c r="O5008" i="1"/>
  <c r="O4995" i="1"/>
  <c r="O4996" i="1"/>
  <c r="O4983" i="1"/>
  <c r="O4984" i="1"/>
  <c r="O4971" i="1"/>
  <c r="O4972" i="1"/>
  <c r="O4959" i="1"/>
  <c r="O4960" i="1"/>
  <c r="O4947" i="1"/>
  <c r="O4948" i="1"/>
  <c r="O4935" i="1"/>
  <c r="O4936" i="1"/>
  <c r="O4923" i="1"/>
  <c r="O4924" i="1"/>
  <c r="O4911" i="1"/>
  <c r="AO11" i="1" s="1"/>
  <c r="O4912" i="1"/>
  <c r="AW11" i="1" s="1"/>
  <c r="O4899" i="1"/>
  <c r="O4900" i="1"/>
  <c r="O4887" i="1"/>
  <c r="O4888" i="1"/>
  <c r="O4875" i="1"/>
  <c r="O4876" i="1"/>
  <c r="O4863" i="1"/>
  <c r="O4864" i="1"/>
  <c r="O4851" i="1"/>
  <c r="O4852" i="1"/>
  <c r="O4839" i="1"/>
  <c r="O4840" i="1"/>
  <c r="O4827" i="1"/>
  <c r="O4828" i="1"/>
  <c r="O4815" i="1"/>
  <c r="O4816" i="1"/>
  <c r="O4803" i="1"/>
  <c r="O4804" i="1"/>
  <c r="O4791" i="1"/>
  <c r="O4792" i="1"/>
  <c r="O4779" i="1"/>
  <c r="O4780" i="1"/>
  <c r="O4767" i="1"/>
  <c r="O4768" i="1"/>
  <c r="O4755" i="1"/>
  <c r="O4756" i="1"/>
  <c r="O4743" i="1"/>
  <c r="O4744" i="1"/>
  <c r="O4731" i="1"/>
  <c r="O4732" i="1"/>
  <c r="O4719" i="1"/>
  <c r="O4720" i="1"/>
  <c r="O4707" i="1"/>
  <c r="O4708" i="1"/>
  <c r="O4695" i="1"/>
  <c r="O4696" i="1"/>
  <c r="O4683" i="1"/>
  <c r="O4684" i="1"/>
  <c r="O4671" i="1"/>
  <c r="O4672" i="1"/>
  <c r="O4659" i="1"/>
  <c r="O4660" i="1"/>
  <c r="O4647" i="1"/>
  <c r="O4648" i="1"/>
  <c r="O4635" i="1"/>
  <c r="O4636" i="1"/>
  <c r="O4623" i="1"/>
  <c r="O4624" i="1"/>
  <c r="O4611" i="1"/>
  <c r="O4612" i="1"/>
  <c r="O4599" i="1"/>
  <c r="O4600" i="1"/>
  <c r="O4587" i="1"/>
  <c r="O4588" i="1"/>
  <c r="O4575" i="1"/>
  <c r="O4576" i="1"/>
  <c r="O4563" i="1"/>
  <c r="O4564" i="1"/>
  <c r="O4551" i="1"/>
  <c r="O4552" i="1"/>
  <c r="O4539" i="1"/>
  <c r="O4540" i="1"/>
  <c r="O4527" i="1"/>
  <c r="O4528" i="1"/>
  <c r="O4515" i="1"/>
  <c r="O4516" i="1"/>
  <c r="O4503" i="1"/>
  <c r="O4504" i="1"/>
  <c r="O4491" i="1"/>
  <c r="O4492" i="1"/>
  <c r="O4479" i="1"/>
  <c r="O4480" i="1"/>
  <c r="O4467" i="1"/>
  <c r="O4468" i="1"/>
  <c r="O4455" i="1"/>
  <c r="O4456" i="1"/>
  <c r="O4443" i="1"/>
  <c r="O4444" i="1"/>
  <c r="O4431" i="1"/>
  <c r="O4432" i="1"/>
  <c r="O4419" i="1"/>
  <c r="O4420" i="1"/>
  <c r="O4407" i="1"/>
  <c r="O4408" i="1"/>
  <c r="O4395" i="1"/>
  <c r="O4396" i="1"/>
  <c r="O4383" i="1"/>
  <c r="O4384" i="1"/>
  <c r="O4371" i="1"/>
  <c r="O4372" i="1"/>
  <c r="O4359" i="1"/>
  <c r="O4360" i="1"/>
  <c r="O4347" i="1"/>
  <c r="O4348" i="1"/>
  <c r="O4335" i="1"/>
  <c r="O4336" i="1"/>
  <c r="O4323" i="1"/>
  <c r="O4324" i="1"/>
  <c r="O4311" i="1"/>
  <c r="O4312" i="1"/>
  <c r="O4299" i="1"/>
  <c r="O4300" i="1"/>
  <c r="O4287" i="1"/>
  <c r="O4288" i="1"/>
  <c r="O4275" i="1"/>
  <c r="O4276" i="1"/>
  <c r="O4263" i="1"/>
  <c r="O4264" i="1"/>
  <c r="O4251" i="1"/>
  <c r="O4252" i="1"/>
  <c r="O4239" i="1"/>
  <c r="O4240" i="1"/>
  <c r="O4227" i="1"/>
  <c r="O4228" i="1"/>
  <c r="O4215" i="1"/>
  <c r="O4216" i="1"/>
  <c r="O4203" i="1"/>
  <c r="O4204" i="1"/>
  <c r="O4191" i="1"/>
  <c r="O4192" i="1"/>
  <c r="O4179" i="1"/>
  <c r="O4180" i="1"/>
  <c r="O4167" i="1"/>
  <c r="O4168" i="1"/>
  <c r="O4155" i="1"/>
  <c r="O4156" i="1"/>
  <c r="AB10" i="1"/>
  <c r="AG19" i="1"/>
  <c r="U19" i="1"/>
  <c r="AG21" i="1"/>
  <c r="U21" i="1"/>
  <c r="AH20" i="1"/>
  <c r="AD10" i="1"/>
  <c r="AA10" i="1"/>
  <c r="O16616" i="1"/>
  <c r="O16614" i="1"/>
  <c r="O16615" i="1"/>
  <c r="O16604" i="1"/>
  <c r="O16602" i="1"/>
  <c r="O16603" i="1"/>
  <c r="O16592" i="1"/>
  <c r="O16590" i="1"/>
  <c r="O16591" i="1"/>
  <c r="O16580" i="1"/>
  <c r="O16578" i="1"/>
  <c r="O16579" i="1"/>
  <c r="O16568" i="1"/>
  <c r="O16566" i="1"/>
  <c r="O16567" i="1"/>
  <c r="O16556" i="1"/>
  <c r="O16554" i="1"/>
  <c r="O16555" i="1"/>
  <c r="O16544" i="1"/>
  <c r="O16542" i="1"/>
  <c r="O16543" i="1"/>
  <c r="O16532" i="1"/>
  <c r="O16530" i="1"/>
  <c r="O16531" i="1"/>
  <c r="O16520" i="1"/>
  <c r="O16518" i="1"/>
  <c r="O16519" i="1"/>
  <c r="O16508" i="1"/>
  <c r="O16506" i="1"/>
  <c r="O16507" i="1"/>
  <c r="O16496" i="1"/>
  <c r="O16494" i="1"/>
  <c r="O16495" i="1"/>
  <c r="O16484" i="1"/>
  <c r="O16482" i="1"/>
  <c r="O16483" i="1"/>
  <c r="O16472" i="1"/>
  <c r="O16470" i="1"/>
  <c r="O16471" i="1"/>
  <c r="O16460" i="1"/>
  <c r="O16458" i="1"/>
  <c r="O16459" i="1"/>
  <c r="O16448" i="1"/>
  <c r="O16446" i="1"/>
  <c r="O16447" i="1"/>
  <c r="O16436" i="1"/>
  <c r="O16434" i="1"/>
  <c r="O16435" i="1"/>
  <c r="O16424" i="1"/>
  <c r="O16422" i="1"/>
  <c r="O16423" i="1"/>
  <c r="O16412" i="1"/>
  <c r="O16410" i="1"/>
  <c r="O16411" i="1"/>
  <c r="O16400" i="1"/>
  <c r="O16398" i="1"/>
  <c r="O16399" i="1"/>
  <c r="O16388" i="1"/>
  <c r="O16386" i="1"/>
  <c r="O16387" i="1"/>
  <c r="O16376" i="1"/>
  <c r="O16374" i="1"/>
  <c r="O16375" i="1"/>
  <c r="O16364" i="1"/>
  <c r="O16362" i="1"/>
  <c r="O16363" i="1"/>
  <c r="O16352" i="1"/>
  <c r="O16350" i="1"/>
  <c r="O16351" i="1"/>
  <c r="O16340" i="1"/>
  <c r="O16338" i="1"/>
  <c r="O16339" i="1"/>
  <c r="O16328" i="1"/>
  <c r="O16326" i="1"/>
  <c r="O16327" i="1"/>
  <c r="O16316" i="1"/>
  <c r="O16314" i="1"/>
  <c r="O16315" i="1"/>
  <c r="O16304" i="1"/>
  <c r="O16302" i="1"/>
  <c r="O16303" i="1"/>
  <c r="O16292" i="1"/>
  <c r="O16290" i="1"/>
  <c r="O16291" i="1"/>
  <c r="O16280" i="1"/>
  <c r="O16278" i="1"/>
  <c r="O16279" i="1"/>
  <c r="O16268" i="1"/>
  <c r="O16266" i="1"/>
  <c r="O16267" i="1"/>
  <c r="O16256" i="1"/>
  <c r="O16254" i="1"/>
  <c r="O16255" i="1"/>
  <c r="O16244" i="1"/>
  <c r="O16242" i="1"/>
  <c r="O16243" i="1"/>
  <c r="O16232" i="1"/>
  <c r="O16230" i="1"/>
  <c r="O16231" i="1"/>
  <c r="O16220" i="1"/>
  <c r="O16218" i="1"/>
  <c r="O16219" i="1"/>
  <c r="O16208" i="1"/>
  <c r="O16206" i="1"/>
  <c r="O16207" i="1"/>
  <c r="O16196" i="1"/>
  <c r="O16194" i="1"/>
  <c r="O16195" i="1"/>
  <c r="O16184" i="1"/>
  <c r="O16182" i="1"/>
  <c r="O16183" i="1"/>
  <c r="O16172" i="1"/>
  <c r="O16170" i="1"/>
  <c r="O16171" i="1"/>
  <c r="O16160" i="1"/>
  <c r="O16158" i="1"/>
  <c r="O16159" i="1"/>
  <c r="O16148" i="1"/>
  <c r="O16146" i="1"/>
  <c r="O16147" i="1"/>
  <c r="O16136" i="1"/>
  <c r="O16134" i="1"/>
  <c r="O16135" i="1"/>
  <c r="O16124" i="1"/>
  <c r="O16122" i="1"/>
  <c r="O16123" i="1"/>
  <c r="O16112" i="1"/>
  <c r="O16110" i="1"/>
  <c r="O16111" i="1"/>
  <c r="O16100" i="1"/>
  <c r="O16098" i="1"/>
  <c r="O16099" i="1"/>
  <c r="O16088" i="1"/>
  <c r="O16086" i="1"/>
  <c r="O16087" i="1"/>
  <c r="O16076" i="1"/>
  <c r="O16074" i="1"/>
  <c r="O16075" i="1"/>
  <c r="O16064" i="1"/>
  <c r="O16062" i="1"/>
  <c r="O16063" i="1"/>
  <c r="O16052" i="1"/>
  <c r="O16050" i="1"/>
  <c r="O16051" i="1"/>
  <c r="O16040" i="1"/>
  <c r="O16038" i="1"/>
  <c r="O16039" i="1"/>
  <c r="O16028" i="1"/>
  <c r="O16026" i="1"/>
  <c r="O16027" i="1"/>
  <c r="O16016" i="1"/>
  <c r="O16014" i="1"/>
  <c r="O16015" i="1"/>
  <c r="O16004" i="1"/>
  <c r="O16002" i="1"/>
  <c r="O16003" i="1"/>
  <c r="O15992" i="1"/>
  <c r="O15990" i="1"/>
  <c r="O15991" i="1"/>
  <c r="O15980" i="1"/>
  <c r="O15978" i="1"/>
  <c r="O15979" i="1"/>
  <c r="O15968" i="1"/>
  <c r="O15966" i="1"/>
  <c r="O15967" i="1"/>
  <c r="O15956" i="1"/>
  <c r="O15954" i="1"/>
  <c r="O15955" i="1"/>
  <c r="O15944" i="1"/>
  <c r="O15942" i="1"/>
  <c r="O15943" i="1"/>
  <c r="O15932" i="1"/>
  <c r="O15930" i="1"/>
  <c r="O15931" i="1"/>
  <c r="O15920" i="1"/>
  <c r="O15918" i="1"/>
  <c r="O15919" i="1"/>
  <c r="O15908" i="1"/>
  <c r="O15906" i="1"/>
  <c r="O15907" i="1"/>
  <c r="O15896" i="1"/>
  <c r="O15894" i="1"/>
  <c r="O15895" i="1"/>
  <c r="O15884" i="1"/>
  <c r="O15882" i="1"/>
  <c r="O15883" i="1"/>
  <c r="O15872" i="1"/>
  <c r="O15870" i="1"/>
  <c r="O15871" i="1"/>
  <c r="O15860" i="1"/>
  <c r="O15858" i="1"/>
  <c r="O15859" i="1"/>
  <c r="O15848" i="1"/>
  <c r="O15846" i="1"/>
  <c r="O15847" i="1"/>
  <c r="O15836" i="1"/>
  <c r="O15834" i="1"/>
  <c r="O15835" i="1"/>
  <c r="O15824" i="1"/>
  <c r="O15822" i="1"/>
  <c r="O15823" i="1"/>
  <c r="O15812" i="1"/>
  <c r="O15810" i="1"/>
  <c r="O15811" i="1"/>
  <c r="O15800" i="1"/>
  <c r="O15798" i="1"/>
  <c r="O15799" i="1"/>
  <c r="O15788" i="1"/>
  <c r="O15786" i="1"/>
  <c r="O15787" i="1"/>
  <c r="O15776" i="1"/>
  <c r="O15774" i="1"/>
  <c r="O15775" i="1"/>
  <c r="O15764" i="1"/>
  <c r="O15762" i="1"/>
  <c r="O15763" i="1"/>
  <c r="O15752" i="1"/>
  <c r="O15750" i="1"/>
  <c r="O15751" i="1"/>
  <c r="O15740" i="1"/>
  <c r="O15738" i="1"/>
  <c r="O15739" i="1"/>
  <c r="O15728" i="1"/>
  <c r="O15726" i="1"/>
  <c r="O15727" i="1"/>
  <c r="O15716" i="1"/>
  <c r="O15714" i="1"/>
  <c r="O15715" i="1"/>
  <c r="O15704" i="1"/>
  <c r="O15702" i="1"/>
  <c r="O15703" i="1"/>
  <c r="O15692" i="1"/>
  <c r="O15690" i="1"/>
  <c r="O15691" i="1"/>
  <c r="O15680" i="1"/>
  <c r="O15678" i="1"/>
  <c r="O15679" i="1"/>
  <c r="O15668" i="1"/>
  <c r="O15666" i="1"/>
  <c r="O15667" i="1"/>
  <c r="O15656" i="1"/>
  <c r="O15654" i="1"/>
  <c r="O15655" i="1"/>
  <c r="O15644" i="1"/>
  <c r="O15642" i="1"/>
  <c r="O15643" i="1"/>
  <c r="O15632" i="1"/>
  <c r="CZ11" i="1" s="1"/>
  <c r="O15630" i="1"/>
  <c r="O15631" i="1"/>
  <c r="O15620" i="1"/>
  <c r="O15618" i="1"/>
  <c r="O15619" i="1"/>
  <c r="O15608" i="1"/>
  <c r="O15606" i="1"/>
  <c r="O15607" i="1"/>
  <c r="O15596" i="1"/>
  <c r="O15594" i="1"/>
  <c r="O15595" i="1"/>
  <c r="O15584" i="1"/>
  <c r="O15582" i="1"/>
  <c r="O15583" i="1"/>
  <c r="O15572" i="1"/>
  <c r="O15570" i="1"/>
  <c r="O15571" i="1"/>
  <c r="O15560" i="1"/>
  <c r="O15558" i="1"/>
  <c r="O15559" i="1"/>
  <c r="O15548" i="1"/>
  <c r="O15546" i="1"/>
  <c r="O15547" i="1"/>
  <c r="O15536" i="1"/>
  <c r="O15534" i="1"/>
  <c r="O15535" i="1"/>
  <c r="O15524" i="1"/>
  <c r="O15522" i="1"/>
  <c r="O15523" i="1"/>
  <c r="O15512" i="1"/>
  <c r="O15510" i="1"/>
  <c r="O15511" i="1"/>
  <c r="O15500" i="1"/>
  <c r="O15498" i="1"/>
  <c r="O15499" i="1"/>
  <c r="O15488" i="1"/>
  <c r="O15486" i="1"/>
  <c r="O15487" i="1"/>
  <c r="O15476" i="1"/>
  <c r="O15474" i="1"/>
  <c r="O15475" i="1"/>
  <c r="O15464" i="1"/>
  <c r="O15462" i="1"/>
  <c r="O15463" i="1"/>
  <c r="O15452" i="1"/>
  <c r="O15450" i="1"/>
  <c r="O15451" i="1"/>
  <c r="O15440" i="1"/>
  <c r="O15438" i="1"/>
  <c r="O15439" i="1"/>
  <c r="O15428" i="1"/>
  <c r="O15426" i="1"/>
  <c r="O15427" i="1"/>
  <c r="O15416" i="1"/>
  <c r="O15414" i="1"/>
  <c r="O15415" i="1"/>
  <c r="O15404" i="1"/>
  <c r="O15402" i="1"/>
  <c r="O15403" i="1"/>
  <c r="O15392" i="1"/>
  <c r="O15390" i="1"/>
  <c r="O15391" i="1"/>
  <c r="O15380" i="1"/>
  <c r="O15378" i="1"/>
  <c r="O15379" i="1"/>
  <c r="O15368" i="1"/>
  <c r="O15366" i="1"/>
  <c r="O15367" i="1"/>
  <c r="O15356" i="1"/>
  <c r="O15354" i="1"/>
  <c r="O15355" i="1"/>
  <c r="O15344" i="1"/>
  <c r="O15342" i="1"/>
  <c r="O15343" i="1"/>
  <c r="O15332" i="1"/>
  <c r="O15330" i="1"/>
  <c r="O15331" i="1"/>
  <c r="O15320" i="1"/>
  <c r="O15318" i="1"/>
  <c r="O15319" i="1"/>
  <c r="O15308" i="1"/>
  <c r="O15306" i="1"/>
  <c r="O15307" i="1"/>
  <c r="O15296" i="1"/>
  <c r="O15294" i="1"/>
  <c r="O15295" i="1"/>
  <c r="O15284" i="1"/>
  <c r="O15282" i="1"/>
  <c r="O15283" i="1"/>
  <c r="O15272" i="1"/>
  <c r="O15270" i="1"/>
  <c r="O15271" i="1"/>
  <c r="O15260" i="1"/>
  <c r="O15258" i="1"/>
  <c r="O15259" i="1"/>
  <c r="O15248" i="1"/>
  <c r="O15246" i="1"/>
  <c r="O15247" i="1"/>
  <c r="O15236" i="1"/>
  <c r="O15234" i="1"/>
  <c r="O15235" i="1"/>
  <c r="O15224" i="1"/>
  <c r="O15222" i="1"/>
  <c r="O15223" i="1"/>
  <c r="O15212" i="1"/>
  <c r="O15210" i="1"/>
  <c r="O15211" i="1"/>
  <c r="O15200" i="1"/>
  <c r="O15198" i="1"/>
  <c r="O15199" i="1"/>
  <c r="O15188" i="1"/>
  <c r="O15186" i="1"/>
  <c r="O15187" i="1"/>
  <c r="O15176" i="1"/>
  <c r="O15174" i="1"/>
  <c r="O15175" i="1"/>
  <c r="O15164" i="1"/>
  <c r="O15162" i="1"/>
  <c r="O15163" i="1"/>
  <c r="O15152" i="1"/>
  <c r="O15150" i="1"/>
  <c r="O15151" i="1"/>
  <c r="O15140" i="1"/>
  <c r="O15138" i="1"/>
  <c r="O15139" i="1"/>
  <c r="O15128" i="1"/>
  <c r="O15126" i="1"/>
  <c r="O15127" i="1"/>
  <c r="O15116" i="1"/>
  <c r="O15114" i="1"/>
  <c r="O15115" i="1"/>
  <c r="O15104" i="1"/>
  <c r="O15102" i="1"/>
  <c r="O15103" i="1"/>
  <c r="O15092" i="1"/>
  <c r="O15090" i="1"/>
  <c r="O15091" i="1"/>
  <c r="O15080" i="1"/>
  <c r="O15078" i="1"/>
  <c r="O15079" i="1"/>
  <c r="O15068" i="1"/>
  <c r="O15066" i="1"/>
  <c r="O15067" i="1"/>
  <c r="O15056" i="1"/>
  <c r="O15054" i="1"/>
  <c r="O15055" i="1"/>
  <c r="O15044" i="1"/>
  <c r="O15042" i="1"/>
  <c r="O15043" i="1"/>
  <c r="O15032" i="1"/>
  <c r="O15030" i="1"/>
  <c r="O15031" i="1"/>
  <c r="O15020" i="1"/>
  <c r="O15018" i="1"/>
  <c r="O15019" i="1"/>
  <c r="O15008" i="1"/>
  <c r="O15006" i="1"/>
  <c r="O15007" i="1"/>
  <c r="O14996" i="1"/>
  <c r="O14994" i="1"/>
  <c r="O14995" i="1"/>
  <c r="O14984" i="1"/>
  <c r="O14982" i="1"/>
  <c r="O14983" i="1"/>
  <c r="O14972" i="1"/>
  <c r="O14970" i="1"/>
  <c r="O14971" i="1"/>
  <c r="O14960" i="1"/>
  <c r="O14958" i="1"/>
  <c r="O14959" i="1"/>
  <c r="O14948" i="1"/>
  <c r="O14946" i="1"/>
  <c r="O14947" i="1"/>
  <c r="O14936" i="1"/>
  <c r="O14934" i="1"/>
  <c r="O14935" i="1"/>
  <c r="O14924" i="1"/>
  <c r="O14922" i="1"/>
  <c r="O14923" i="1"/>
  <c r="O14912" i="1"/>
  <c r="O14910" i="1"/>
  <c r="O14911" i="1"/>
  <c r="O14900" i="1"/>
  <c r="O14898" i="1"/>
  <c r="O14899" i="1"/>
  <c r="O14888" i="1"/>
  <c r="O14886" i="1"/>
  <c r="O14887" i="1"/>
  <c r="O14876" i="1"/>
  <c r="O14874" i="1"/>
  <c r="O14875" i="1"/>
  <c r="O14864" i="1"/>
  <c r="O14862" i="1"/>
  <c r="O14863" i="1"/>
  <c r="O14852" i="1"/>
  <c r="O14850" i="1"/>
  <c r="O14851" i="1"/>
  <c r="O14840" i="1"/>
  <c r="O14838" i="1"/>
  <c r="O14839" i="1"/>
  <c r="O14828" i="1"/>
  <c r="O14826" i="1"/>
  <c r="O14827" i="1"/>
  <c r="O14816" i="1"/>
  <c r="O14814" i="1"/>
  <c r="O14815" i="1"/>
  <c r="O14804" i="1"/>
  <c r="O14802" i="1"/>
  <c r="O14803" i="1"/>
  <c r="O14792" i="1"/>
  <c r="O14790" i="1"/>
  <c r="O14791" i="1"/>
  <c r="O14780" i="1"/>
  <c r="O14778" i="1"/>
  <c r="O14779" i="1"/>
  <c r="O14768" i="1"/>
  <c r="O14766" i="1"/>
  <c r="O14767" i="1"/>
  <c r="O14756" i="1"/>
  <c r="O14754" i="1"/>
  <c r="O14755" i="1"/>
  <c r="O14744" i="1"/>
  <c r="O14742" i="1"/>
  <c r="O14743" i="1"/>
  <c r="O14732" i="1"/>
  <c r="O14730" i="1"/>
  <c r="O14731" i="1"/>
  <c r="O14720" i="1"/>
  <c r="O14718" i="1"/>
  <c r="O14719" i="1"/>
  <c r="O14708" i="1"/>
  <c r="O14706" i="1"/>
  <c r="O14707" i="1"/>
  <c r="O14696" i="1"/>
  <c r="O14694" i="1"/>
  <c r="O14695" i="1"/>
  <c r="O14684" i="1"/>
  <c r="O14682" i="1"/>
  <c r="O14683" i="1"/>
  <c r="O14672" i="1"/>
  <c r="O14670" i="1"/>
  <c r="O14671" i="1"/>
  <c r="O14660" i="1"/>
  <c r="O14658" i="1"/>
  <c r="O14659" i="1"/>
  <c r="O14648" i="1"/>
  <c r="O14646" i="1"/>
  <c r="O14647" i="1"/>
  <c r="O14636" i="1"/>
  <c r="O14634" i="1"/>
  <c r="O14635" i="1"/>
  <c r="O14624" i="1"/>
  <c r="O14622" i="1"/>
  <c r="O14623" i="1"/>
  <c r="O14612" i="1"/>
  <c r="O14610" i="1"/>
  <c r="O14611" i="1"/>
  <c r="O14600" i="1"/>
  <c r="O14598" i="1"/>
  <c r="O14599" i="1"/>
  <c r="O14588" i="1"/>
  <c r="O14586" i="1"/>
  <c r="O14587" i="1"/>
  <c r="O14576" i="1"/>
  <c r="O14574" i="1"/>
  <c r="O14575" i="1"/>
  <c r="O14564" i="1"/>
  <c r="O14562" i="1"/>
  <c r="O14563" i="1"/>
  <c r="O14552" i="1"/>
  <c r="O14550" i="1"/>
  <c r="O14551" i="1"/>
  <c r="O14540" i="1"/>
  <c r="O14538" i="1"/>
  <c r="O14539" i="1"/>
  <c r="O14528" i="1"/>
  <c r="O14526" i="1"/>
  <c r="O14527" i="1"/>
  <c r="O14516" i="1"/>
  <c r="O14514" i="1"/>
  <c r="O14515" i="1"/>
  <c r="O14504" i="1"/>
  <c r="O14502" i="1"/>
  <c r="O14503" i="1"/>
  <c r="O14492" i="1"/>
  <c r="O14490" i="1"/>
  <c r="O14491" i="1"/>
  <c r="O14480" i="1"/>
  <c r="O14478" i="1"/>
  <c r="O14479" i="1"/>
  <c r="O14468" i="1"/>
  <c r="O14466" i="1"/>
  <c r="O14467" i="1"/>
  <c r="O14456" i="1"/>
  <c r="O14454" i="1"/>
  <c r="O14455" i="1"/>
  <c r="O14444" i="1"/>
  <c r="O14442" i="1"/>
  <c r="O14443" i="1"/>
  <c r="O14432" i="1"/>
  <c r="O14430" i="1"/>
  <c r="O14431" i="1"/>
  <c r="O14420" i="1"/>
  <c r="O14418" i="1"/>
  <c r="O14419" i="1"/>
  <c r="O14408" i="1"/>
  <c r="O14406" i="1"/>
  <c r="O14407" i="1"/>
  <c r="O14396" i="1"/>
  <c r="O14394" i="1"/>
  <c r="O14395" i="1"/>
  <c r="O14384" i="1"/>
  <c r="O14382" i="1"/>
  <c r="O14383" i="1"/>
  <c r="O14372" i="1"/>
  <c r="O14370" i="1"/>
  <c r="O14371" i="1"/>
  <c r="O14360" i="1"/>
  <c r="O14358" i="1"/>
  <c r="O14359" i="1"/>
  <c r="O14348" i="1"/>
  <c r="O14346" i="1"/>
  <c r="O14347" i="1"/>
  <c r="O14336" i="1"/>
  <c r="O14334" i="1"/>
  <c r="O14335" i="1"/>
  <c r="O14324" i="1"/>
  <c r="O14322" i="1"/>
  <c r="O14323" i="1"/>
  <c r="O14312" i="1"/>
  <c r="O14310" i="1"/>
  <c r="O14311" i="1"/>
  <c r="O14300" i="1"/>
  <c r="O14298" i="1"/>
  <c r="O14299" i="1"/>
  <c r="O14288" i="1"/>
  <c r="O14286" i="1"/>
  <c r="O14287" i="1"/>
  <c r="O14276" i="1"/>
  <c r="O14274" i="1"/>
  <c r="O14275" i="1"/>
  <c r="O14264" i="1"/>
  <c r="O14262" i="1"/>
  <c r="O14263" i="1"/>
  <c r="O14252" i="1"/>
  <c r="O14250" i="1"/>
  <c r="O14251" i="1"/>
  <c r="O14240" i="1"/>
  <c r="O14238" i="1"/>
  <c r="O14239" i="1"/>
  <c r="O14228" i="1"/>
  <c r="O14226" i="1"/>
  <c r="O14227" i="1"/>
  <c r="O14216" i="1"/>
  <c r="O14214" i="1"/>
  <c r="O14215" i="1"/>
  <c r="O14204" i="1"/>
  <c r="O14202" i="1"/>
  <c r="O14203" i="1"/>
  <c r="O14192" i="1"/>
  <c r="O14190" i="1"/>
  <c r="O14191" i="1"/>
  <c r="O14180" i="1"/>
  <c r="O14178" i="1"/>
  <c r="O14179" i="1"/>
  <c r="O14168" i="1"/>
  <c r="O14166" i="1"/>
  <c r="O14167" i="1"/>
  <c r="O14156" i="1"/>
  <c r="O14154" i="1"/>
  <c r="O14155" i="1"/>
  <c r="O14144" i="1"/>
  <c r="O14142" i="1"/>
  <c r="O14143" i="1"/>
  <c r="O14132" i="1"/>
  <c r="O14130" i="1"/>
  <c r="O14131" i="1"/>
  <c r="O14120" i="1"/>
  <c r="O14118" i="1"/>
  <c r="O14119" i="1"/>
  <c r="O14108" i="1"/>
  <c r="O14106" i="1"/>
  <c r="O14107" i="1"/>
  <c r="O14096" i="1"/>
  <c r="O14094" i="1"/>
  <c r="O14095" i="1"/>
  <c r="O14084" i="1"/>
  <c r="O14082" i="1"/>
  <c r="O14083" i="1"/>
  <c r="O14072" i="1"/>
  <c r="O14070" i="1"/>
  <c r="O14071" i="1"/>
  <c r="O14060" i="1"/>
  <c r="O14058" i="1"/>
  <c r="O14059" i="1"/>
  <c r="O14048" i="1"/>
  <c r="O14046" i="1"/>
  <c r="O14047" i="1"/>
  <c r="O14036" i="1"/>
  <c r="O14034" i="1"/>
  <c r="O14035" i="1"/>
  <c r="O14024" i="1"/>
  <c r="O14022" i="1"/>
  <c r="O14023" i="1"/>
  <c r="O14012" i="1"/>
  <c r="O14010" i="1"/>
  <c r="O14011" i="1"/>
  <c r="O14000" i="1"/>
  <c r="O13998" i="1"/>
  <c r="O13999" i="1"/>
  <c r="O13988" i="1"/>
  <c r="O13986" i="1"/>
  <c r="O13987" i="1"/>
  <c r="O13976" i="1"/>
  <c r="O13974" i="1"/>
  <c r="O13975" i="1"/>
  <c r="O13964" i="1"/>
  <c r="O13962" i="1"/>
  <c r="O13963" i="1"/>
  <c r="O13952" i="1"/>
  <c r="O13950" i="1"/>
  <c r="O13951" i="1"/>
  <c r="O13940" i="1"/>
  <c r="O13938" i="1"/>
  <c r="O13939" i="1"/>
  <c r="O13928" i="1"/>
  <c r="O13926" i="1"/>
  <c r="O13927" i="1"/>
  <c r="O13916" i="1"/>
  <c r="O13914" i="1"/>
  <c r="O13915" i="1"/>
  <c r="O13904" i="1"/>
  <c r="O13902" i="1"/>
  <c r="O13903" i="1"/>
  <c r="O13892" i="1"/>
  <c r="O13890" i="1"/>
  <c r="O13891" i="1"/>
  <c r="O13880" i="1"/>
  <c r="O13878" i="1"/>
  <c r="O13879" i="1"/>
  <c r="O13868" i="1"/>
  <c r="O13866" i="1"/>
  <c r="O13867" i="1"/>
  <c r="O13856" i="1"/>
  <c r="O13854" i="1"/>
  <c r="O13855" i="1"/>
  <c r="O13844" i="1"/>
  <c r="O13842" i="1"/>
  <c r="O13843" i="1"/>
  <c r="O13832" i="1"/>
  <c r="O13830" i="1"/>
  <c r="O13831" i="1"/>
  <c r="O13820" i="1"/>
  <c r="O13818" i="1"/>
  <c r="O13819" i="1"/>
  <c r="O13808" i="1"/>
  <c r="O13806" i="1"/>
  <c r="O13807" i="1"/>
  <c r="O13796" i="1"/>
  <c r="O13794" i="1"/>
  <c r="O13795" i="1"/>
  <c r="O13784" i="1"/>
  <c r="O13782" i="1"/>
  <c r="O13783" i="1"/>
  <c r="O13772" i="1"/>
  <c r="O13770" i="1"/>
  <c r="O13771" i="1"/>
  <c r="O13760" i="1"/>
  <c r="O13758" i="1"/>
  <c r="O13759" i="1"/>
  <c r="O13748" i="1"/>
  <c r="O13746" i="1"/>
  <c r="O13747" i="1"/>
  <c r="O13736" i="1"/>
  <c r="O13734" i="1"/>
  <c r="O13735" i="1"/>
  <c r="O13724" i="1"/>
  <c r="O13722" i="1"/>
  <c r="O13723" i="1"/>
  <c r="O13712" i="1"/>
  <c r="O13710" i="1"/>
  <c r="O13711" i="1"/>
  <c r="O13700" i="1"/>
  <c r="O13698" i="1"/>
  <c r="O13699" i="1"/>
  <c r="O13688" i="1"/>
  <c r="O13686" i="1"/>
  <c r="O13687" i="1"/>
  <c r="O13676" i="1"/>
  <c r="O13674" i="1"/>
  <c r="O13675" i="1"/>
  <c r="O13664" i="1"/>
  <c r="O13662" i="1"/>
  <c r="O13663" i="1"/>
  <c r="O13652" i="1"/>
  <c r="O13650" i="1"/>
  <c r="O13651" i="1"/>
  <c r="O13640" i="1"/>
  <c r="O13638" i="1"/>
  <c r="O13639" i="1"/>
  <c r="O13628" i="1"/>
  <c r="O13626" i="1"/>
  <c r="O13627" i="1"/>
  <c r="O13616" i="1"/>
  <c r="O13614" i="1"/>
  <c r="O13615" i="1"/>
  <c r="O13604" i="1"/>
  <c r="O13602" i="1"/>
  <c r="O13603" i="1"/>
  <c r="O13592" i="1"/>
  <c r="O13590" i="1"/>
  <c r="O13591" i="1"/>
  <c r="O13580" i="1"/>
  <c r="O13578" i="1"/>
  <c r="O13579" i="1"/>
  <c r="O13568" i="1"/>
  <c r="O13566" i="1"/>
  <c r="O13567" i="1"/>
  <c r="O13556" i="1"/>
  <c r="O13554" i="1"/>
  <c r="O13555" i="1"/>
  <c r="O13544" i="1"/>
  <c r="O13542" i="1"/>
  <c r="O13543" i="1"/>
  <c r="O13532" i="1"/>
  <c r="O13530" i="1"/>
  <c r="O13531" i="1"/>
  <c r="O13520" i="1"/>
  <c r="O13518" i="1"/>
  <c r="O13519" i="1"/>
  <c r="O13508" i="1"/>
  <c r="O13506" i="1"/>
  <c r="O13507" i="1"/>
  <c r="O13496" i="1"/>
  <c r="O13494" i="1"/>
  <c r="O13495" i="1"/>
  <c r="O13484" i="1"/>
  <c r="O13482" i="1"/>
  <c r="O13483" i="1"/>
  <c r="O13472" i="1"/>
  <c r="O13470" i="1"/>
  <c r="O13471" i="1"/>
  <c r="O13460" i="1"/>
  <c r="O13458" i="1"/>
  <c r="O13459" i="1"/>
  <c r="O13448" i="1"/>
  <c r="O13446" i="1"/>
  <c r="O13447" i="1"/>
  <c r="O13436" i="1"/>
  <c r="O13434" i="1"/>
  <c r="O13435" i="1"/>
  <c r="O13424" i="1"/>
  <c r="O13422" i="1"/>
  <c r="O13423" i="1"/>
  <c r="O13412" i="1"/>
  <c r="O13410" i="1"/>
  <c r="O13411" i="1"/>
  <c r="O13400" i="1"/>
  <c r="O13398" i="1"/>
  <c r="O13399" i="1"/>
  <c r="O13388" i="1"/>
  <c r="O13386" i="1"/>
  <c r="O13387" i="1"/>
  <c r="O13376" i="1"/>
  <c r="O13374" i="1"/>
  <c r="O13375" i="1"/>
  <c r="O13364" i="1"/>
  <c r="O13362" i="1"/>
  <c r="O13363" i="1"/>
  <c r="O13352" i="1"/>
  <c r="O13350" i="1"/>
  <c r="O13351" i="1"/>
  <c r="O13340" i="1"/>
  <c r="O13338" i="1"/>
  <c r="O13339" i="1"/>
  <c r="O13328" i="1"/>
  <c r="O13326" i="1"/>
  <c r="O13327" i="1"/>
  <c r="O13316" i="1"/>
  <c r="O13314" i="1"/>
  <c r="O13315" i="1"/>
  <c r="O13304" i="1"/>
  <c r="O13302" i="1"/>
  <c r="O13303" i="1"/>
  <c r="O13292" i="1"/>
  <c r="O13290" i="1"/>
  <c r="O13291" i="1"/>
  <c r="O13280" i="1"/>
  <c r="O13278" i="1"/>
  <c r="O13279" i="1"/>
  <c r="O13268" i="1"/>
  <c r="O13266" i="1"/>
  <c r="O13267" i="1"/>
  <c r="O13256" i="1"/>
  <c r="O13254" i="1"/>
  <c r="O13255" i="1"/>
  <c r="O13244" i="1"/>
  <c r="O13242" i="1"/>
  <c r="O13243" i="1"/>
  <c r="O13232" i="1"/>
  <c r="O13230" i="1"/>
  <c r="O13231" i="1"/>
  <c r="O13220" i="1"/>
  <c r="O13218" i="1"/>
  <c r="O13219" i="1"/>
  <c r="O13208" i="1"/>
  <c r="O13206" i="1"/>
  <c r="O13207" i="1"/>
  <c r="O13196" i="1"/>
  <c r="O13194" i="1"/>
  <c r="O13195" i="1"/>
  <c r="O13184" i="1"/>
  <c r="O13182" i="1"/>
  <c r="O13183" i="1"/>
  <c r="O13172" i="1"/>
  <c r="O13170" i="1"/>
  <c r="O13171" i="1"/>
  <c r="O13160" i="1"/>
  <c r="O13158" i="1"/>
  <c r="O13159" i="1"/>
  <c r="O13148" i="1"/>
  <c r="O13146" i="1"/>
  <c r="O13147" i="1"/>
  <c r="O13136" i="1"/>
  <c r="O13134" i="1"/>
  <c r="O13135" i="1"/>
  <c r="O13124" i="1"/>
  <c r="O13122" i="1"/>
  <c r="O13123" i="1"/>
  <c r="O13112" i="1"/>
  <c r="O13110" i="1"/>
  <c r="O13111" i="1"/>
  <c r="O13100" i="1"/>
  <c r="O13098" i="1"/>
  <c r="O13099" i="1"/>
  <c r="O13088" i="1"/>
  <c r="O13086" i="1"/>
  <c r="O13087" i="1"/>
  <c r="O13076" i="1"/>
  <c r="O13074" i="1"/>
  <c r="O13075" i="1"/>
  <c r="O13064" i="1"/>
  <c r="O13062" i="1"/>
  <c r="O13063" i="1"/>
  <c r="O13052" i="1"/>
  <c r="O13050" i="1"/>
  <c r="O13051" i="1"/>
  <c r="O13040" i="1"/>
  <c r="O13038" i="1"/>
  <c r="O13039" i="1"/>
  <c r="O13028" i="1"/>
  <c r="O13026" i="1"/>
  <c r="O13027" i="1"/>
  <c r="O13016" i="1"/>
  <c r="O13014" i="1"/>
  <c r="O13015" i="1"/>
  <c r="O13004" i="1"/>
  <c r="O13002" i="1"/>
  <c r="O13003" i="1"/>
  <c r="O12992" i="1"/>
  <c r="O12990" i="1"/>
  <c r="O12991" i="1"/>
  <c r="O12980" i="1"/>
  <c r="O12978" i="1"/>
  <c r="O12979" i="1"/>
  <c r="O12968" i="1"/>
  <c r="O12966" i="1"/>
  <c r="O12967" i="1"/>
  <c r="O12956" i="1"/>
  <c r="O12954" i="1"/>
  <c r="O12955" i="1"/>
  <c r="O12944" i="1"/>
  <c r="O12942" i="1"/>
  <c r="O12943" i="1"/>
  <c r="O12932" i="1"/>
  <c r="O12930" i="1"/>
  <c r="O12931" i="1"/>
  <c r="O12920" i="1"/>
  <c r="O12918" i="1"/>
  <c r="O12919" i="1"/>
  <c r="O12908" i="1"/>
  <c r="O12906" i="1"/>
  <c r="O12907" i="1"/>
  <c r="O12896" i="1"/>
  <c r="O12894" i="1"/>
  <c r="O12895" i="1"/>
  <c r="O12884" i="1"/>
  <c r="O12882" i="1"/>
  <c r="O12883" i="1"/>
  <c r="O12872" i="1"/>
  <c r="O12870" i="1"/>
  <c r="O12871" i="1"/>
  <c r="O12860" i="1"/>
  <c r="O12858" i="1"/>
  <c r="O12859" i="1"/>
  <c r="O12848" i="1"/>
  <c r="O12846" i="1"/>
  <c r="O12847" i="1"/>
  <c r="O12836" i="1"/>
  <c r="O12834" i="1"/>
  <c r="O12835" i="1"/>
  <c r="O12824" i="1"/>
  <c r="O12822" i="1"/>
  <c r="O12823" i="1"/>
  <c r="O12812" i="1"/>
  <c r="O12810" i="1"/>
  <c r="O12811" i="1"/>
  <c r="O12800" i="1"/>
  <c r="O12798" i="1"/>
  <c r="O12799" i="1"/>
  <c r="O12788" i="1"/>
  <c r="O12786" i="1"/>
  <c r="O12787" i="1"/>
  <c r="O12776" i="1"/>
  <c r="O12774" i="1"/>
  <c r="O12775" i="1"/>
  <c r="O12764" i="1"/>
  <c r="O12762" i="1"/>
  <c r="O12763" i="1"/>
  <c r="O12752" i="1"/>
  <c r="O12750" i="1"/>
  <c r="O12751" i="1"/>
  <c r="O12740" i="1"/>
  <c r="O12738" i="1"/>
  <c r="O12739" i="1"/>
  <c r="O12728" i="1"/>
  <c r="O12726" i="1"/>
  <c r="O12727" i="1"/>
  <c r="O12716" i="1"/>
  <c r="O12714" i="1"/>
  <c r="O12715" i="1"/>
  <c r="O12704" i="1"/>
  <c r="O12702" i="1"/>
  <c r="O12703" i="1"/>
  <c r="O12692" i="1"/>
  <c r="O12690" i="1"/>
  <c r="O12691" i="1"/>
  <c r="O12680" i="1"/>
  <c r="O12678" i="1"/>
  <c r="O12679" i="1"/>
  <c r="O12668" i="1"/>
  <c r="O12666" i="1"/>
  <c r="O12667" i="1"/>
  <c r="O12656" i="1"/>
  <c r="O12654" i="1"/>
  <c r="O12655" i="1"/>
  <c r="O12644" i="1"/>
  <c r="O12642" i="1"/>
  <c r="O12643" i="1"/>
  <c r="O12632" i="1"/>
  <c r="O12630" i="1"/>
  <c r="O12631" i="1"/>
  <c r="O12620" i="1"/>
  <c r="O12618" i="1"/>
  <c r="O12619" i="1"/>
  <c r="O12608" i="1"/>
  <c r="O12606" i="1"/>
  <c r="O12607" i="1"/>
  <c r="O12596" i="1"/>
  <c r="O12594" i="1"/>
  <c r="O12595" i="1"/>
  <c r="O12584" i="1"/>
  <c r="O12582" i="1"/>
  <c r="O12583" i="1"/>
  <c r="O12572" i="1"/>
  <c r="O12570" i="1"/>
  <c r="O12571" i="1"/>
  <c r="O12560" i="1"/>
  <c r="O12558" i="1"/>
  <c r="O12559" i="1"/>
  <c r="O12548" i="1"/>
  <c r="O12546" i="1"/>
  <c r="O12547" i="1"/>
  <c r="O12536" i="1"/>
  <c r="O12534" i="1"/>
  <c r="O12535" i="1"/>
  <c r="O12524" i="1"/>
  <c r="O12522" i="1"/>
  <c r="O12523" i="1"/>
  <c r="O12512" i="1"/>
  <c r="O12510" i="1"/>
  <c r="O12511" i="1"/>
  <c r="O12500" i="1"/>
  <c r="O12498" i="1"/>
  <c r="O12499" i="1"/>
  <c r="O12488" i="1"/>
  <c r="O12486" i="1"/>
  <c r="O12487" i="1"/>
  <c r="O12476" i="1"/>
  <c r="O12474" i="1"/>
  <c r="O12475" i="1"/>
  <c r="O12464" i="1"/>
  <c r="O12462" i="1"/>
  <c r="O12463" i="1"/>
  <c r="O12452" i="1"/>
  <c r="O12450" i="1"/>
  <c r="O12451" i="1"/>
  <c r="O12440" i="1"/>
  <c r="O12438" i="1"/>
  <c r="O12439" i="1"/>
  <c r="O12428" i="1"/>
  <c r="O12426" i="1"/>
  <c r="O12427" i="1"/>
  <c r="O12416" i="1"/>
  <c r="O12414" i="1"/>
  <c r="O12415" i="1"/>
  <c r="O12404" i="1"/>
  <c r="O12402" i="1"/>
  <c r="O12403" i="1"/>
  <c r="O12392" i="1"/>
  <c r="O12390" i="1"/>
  <c r="O12391" i="1"/>
  <c r="O12380" i="1"/>
  <c r="O12378" i="1"/>
  <c r="O12379" i="1"/>
  <c r="O12368" i="1"/>
  <c r="O12366" i="1"/>
  <c r="O12367" i="1"/>
  <c r="O12356" i="1"/>
  <c r="O12354" i="1"/>
  <c r="O12355" i="1"/>
  <c r="O12344" i="1"/>
  <c r="O12342" i="1"/>
  <c r="O12343" i="1"/>
  <c r="O12332" i="1"/>
  <c r="O12330" i="1"/>
  <c r="O12331" i="1"/>
  <c r="O12320" i="1"/>
  <c r="O12318" i="1"/>
  <c r="O12319" i="1"/>
  <c r="O12308" i="1"/>
  <c r="BT43" i="1" s="1"/>
  <c r="O12306" i="1"/>
  <c r="O12307" i="1"/>
  <c r="O12296" i="1"/>
  <c r="O12294" i="1"/>
  <c r="O12295" i="1"/>
  <c r="O12284" i="1"/>
  <c r="O12282" i="1"/>
  <c r="O12283" i="1"/>
  <c r="O12272" i="1"/>
  <c r="O12270" i="1"/>
  <c r="O12271" i="1"/>
  <c r="O12260" i="1"/>
  <c r="O12258" i="1"/>
  <c r="O12259" i="1"/>
  <c r="O12248" i="1"/>
  <c r="O12246" i="1"/>
  <c r="O12247" i="1"/>
  <c r="O12236" i="1"/>
  <c r="O12234" i="1"/>
  <c r="O12235" i="1"/>
  <c r="O12224" i="1"/>
  <c r="O12222" i="1"/>
  <c r="O12223" i="1"/>
  <c r="O12212" i="1"/>
  <c r="O12210" i="1"/>
  <c r="O12211" i="1"/>
  <c r="O12200" i="1"/>
  <c r="O12198" i="1"/>
  <c r="O12199" i="1"/>
  <c r="O12188" i="1"/>
  <c r="O12186" i="1"/>
  <c r="O12187" i="1"/>
  <c r="O12176" i="1"/>
  <c r="O12174" i="1"/>
  <c r="O12175" i="1"/>
  <c r="O12164" i="1"/>
  <c r="O12162" i="1"/>
  <c r="O12163" i="1"/>
  <c r="O12152" i="1"/>
  <c r="O12150" i="1"/>
  <c r="O12151" i="1"/>
  <c r="O12140" i="1"/>
  <c r="O12138" i="1"/>
  <c r="O12139" i="1"/>
  <c r="O12128" i="1"/>
  <c r="O12126" i="1"/>
  <c r="O12127" i="1"/>
  <c r="O12116" i="1"/>
  <c r="O12114" i="1"/>
  <c r="O12115" i="1"/>
  <c r="O12104" i="1"/>
  <c r="O12102" i="1"/>
  <c r="O12103" i="1"/>
  <c r="O12092" i="1"/>
  <c r="O12090" i="1"/>
  <c r="O12091" i="1"/>
  <c r="O12080" i="1"/>
  <c r="O12078" i="1"/>
  <c r="O12079" i="1"/>
  <c r="O12068" i="1"/>
  <c r="O12066" i="1"/>
  <c r="O12067" i="1"/>
  <c r="O12056" i="1"/>
  <c r="O12054" i="1"/>
  <c r="O12055" i="1"/>
  <c r="O12044" i="1"/>
  <c r="O12042" i="1"/>
  <c r="O12043" i="1"/>
  <c r="O12032" i="1"/>
  <c r="O12030" i="1"/>
  <c r="O12031" i="1"/>
  <c r="O12020" i="1"/>
  <c r="O12018" i="1"/>
  <c r="O12019" i="1"/>
  <c r="O12008" i="1"/>
  <c r="O12006" i="1"/>
  <c r="O12007" i="1"/>
  <c r="O11996" i="1"/>
  <c r="O11994" i="1"/>
  <c r="O11995" i="1"/>
  <c r="O11984" i="1"/>
  <c r="O11982" i="1"/>
  <c r="O11983" i="1"/>
  <c r="O11972" i="1"/>
  <c r="O11970" i="1"/>
  <c r="O11971" i="1"/>
  <c r="O11960" i="1"/>
  <c r="O11958" i="1"/>
  <c r="O11959" i="1"/>
  <c r="O11948" i="1"/>
  <c r="O11946" i="1"/>
  <c r="O11947" i="1"/>
  <c r="O11936" i="1"/>
  <c r="O11934" i="1"/>
  <c r="O11935" i="1"/>
  <c r="O11924" i="1"/>
  <c r="O11922" i="1"/>
  <c r="O11923" i="1"/>
  <c r="O11912" i="1"/>
  <c r="O11910" i="1"/>
  <c r="O11911" i="1"/>
  <c r="O11900" i="1"/>
  <c r="O11898" i="1"/>
  <c r="O11899" i="1"/>
  <c r="O11888" i="1"/>
  <c r="O11886" i="1"/>
  <c r="O11887" i="1"/>
  <c r="O11876" i="1"/>
  <c r="O11874" i="1"/>
  <c r="O11875" i="1"/>
  <c r="O11864" i="1"/>
  <c r="O11862" i="1"/>
  <c r="O11863" i="1"/>
  <c r="O11852" i="1"/>
  <c r="O11850" i="1"/>
  <c r="O11851" i="1"/>
  <c r="O11840" i="1"/>
  <c r="O11838" i="1"/>
  <c r="O11839" i="1"/>
  <c r="O11828" i="1"/>
  <c r="O11826" i="1"/>
  <c r="O11827" i="1"/>
  <c r="O11816" i="1"/>
  <c r="O11814" i="1"/>
  <c r="O11815" i="1"/>
  <c r="O11804" i="1"/>
  <c r="O11802" i="1"/>
  <c r="O11803" i="1"/>
  <c r="O11792" i="1"/>
  <c r="O11790" i="1"/>
  <c r="O11791" i="1"/>
  <c r="O11780" i="1"/>
  <c r="O11778" i="1"/>
  <c r="O11779" i="1"/>
  <c r="O11768" i="1"/>
  <c r="O11766" i="1"/>
  <c r="O11767" i="1"/>
  <c r="O11756" i="1"/>
  <c r="O11754" i="1"/>
  <c r="O11755" i="1"/>
  <c r="O11744" i="1"/>
  <c r="O11742" i="1"/>
  <c r="O11743" i="1"/>
  <c r="O11732" i="1"/>
  <c r="O11730" i="1"/>
  <c r="O11731" i="1"/>
  <c r="O11720" i="1"/>
  <c r="O11718" i="1"/>
  <c r="O11719" i="1"/>
  <c r="O11708" i="1"/>
  <c r="O11706" i="1"/>
  <c r="O11707" i="1"/>
  <c r="O11696" i="1"/>
  <c r="O11694" i="1"/>
  <c r="O11695" i="1"/>
  <c r="O11684" i="1"/>
  <c r="O11682" i="1"/>
  <c r="O11683" i="1"/>
  <c r="O11672" i="1"/>
  <c r="O11670" i="1"/>
  <c r="O11671" i="1"/>
  <c r="O11660" i="1"/>
  <c r="O11658" i="1"/>
  <c r="O11659" i="1"/>
  <c r="O11648" i="1"/>
  <c r="O11646" i="1"/>
  <c r="O11647" i="1"/>
  <c r="O11636" i="1"/>
  <c r="O11634" i="1"/>
  <c r="O11635" i="1"/>
  <c r="O11624" i="1"/>
  <c r="O11622" i="1"/>
  <c r="O11623" i="1"/>
  <c r="O11612" i="1"/>
  <c r="O11610" i="1"/>
  <c r="O11611" i="1"/>
  <c r="O11600" i="1"/>
  <c r="O11598" i="1"/>
  <c r="O11599" i="1"/>
  <c r="O11588" i="1"/>
  <c r="O11586" i="1"/>
  <c r="O11587" i="1"/>
  <c r="O11576" i="1"/>
  <c r="O11574" i="1"/>
  <c r="O11575" i="1"/>
  <c r="O11564" i="1"/>
  <c r="O11562" i="1"/>
  <c r="O11563" i="1"/>
  <c r="O11552" i="1"/>
  <c r="O11550" i="1"/>
  <c r="O11551" i="1"/>
  <c r="O11540" i="1"/>
  <c r="O11538" i="1"/>
  <c r="O11539" i="1"/>
  <c r="O11528" i="1"/>
  <c r="O11526" i="1"/>
  <c r="O11527" i="1"/>
  <c r="O11516" i="1"/>
  <c r="O11514" i="1"/>
  <c r="O11515" i="1"/>
  <c r="O11504" i="1"/>
  <c r="O11502" i="1"/>
  <c r="O11503" i="1"/>
  <c r="O11492" i="1"/>
  <c r="O11490" i="1"/>
  <c r="O11491" i="1"/>
  <c r="O11480" i="1"/>
  <c r="O11478" i="1"/>
  <c r="O11479" i="1"/>
  <c r="O11468" i="1"/>
  <c r="O11466" i="1"/>
  <c r="O11467" i="1"/>
  <c r="O11456" i="1"/>
  <c r="O11454" i="1"/>
  <c r="O11455" i="1"/>
  <c r="O11444" i="1"/>
  <c r="O11443" i="1"/>
  <c r="O11442" i="1"/>
  <c r="O11432" i="1"/>
  <c r="O11431" i="1"/>
  <c r="O11430" i="1"/>
  <c r="O11420" i="1"/>
  <c r="O11419" i="1"/>
  <c r="O11418" i="1"/>
  <c r="O11408" i="1"/>
  <c r="O11407" i="1"/>
  <c r="O11406" i="1"/>
  <c r="O11396" i="1"/>
  <c r="O11395" i="1"/>
  <c r="O11394" i="1"/>
  <c r="O11384" i="1"/>
  <c r="O11383" i="1"/>
  <c r="O11382" i="1"/>
  <c r="O11372" i="1"/>
  <c r="O11371" i="1"/>
  <c r="O11370" i="1"/>
  <c r="O11360" i="1"/>
  <c r="O11359" i="1"/>
  <c r="O11358" i="1"/>
  <c r="O11348" i="1"/>
  <c r="O11347" i="1"/>
  <c r="O11346" i="1"/>
  <c r="O11336" i="1"/>
  <c r="O11335" i="1"/>
  <c r="O11334" i="1"/>
  <c r="O11324" i="1"/>
  <c r="O11323" i="1"/>
  <c r="O11322" i="1"/>
  <c r="O11312" i="1"/>
  <c r="O11311" i="1"/>
  <c r="O11310" i="1"/>
  <c r="O11300" i="1"/>
  <c r="O11299" i="1"/>
  <c r="O11298" i="1"/>
  <c r="O11288" i="1"/>
  <c r="O11287" i="1"/>
  <c r="O11286" i="1"/>
  <c r="O11276" i="1"/>
  <c r="O11275" i="1"/>
  <c r="O11274" i="1"/>
  <c r="O11264" i="1"/>
  <c r="O11263" i="1"/>
  <c r="O11262" i="1"/>
  <c r="O11252" i="1"/>
  <c r="O11251" i="1"/>
  <c r="O11250" i="1"/>
  <c r="O11240" i="1"/>
  <c r="O11239" i="1"/>
  <c r="O11238" i="1"/>
  <c r="O11228" i="1"/>
  <c r="O11227" i="1"/>
  <c r="O11226" i="1"/>
  <c r="O11216" i="1"/>
  <c r="O11215" i="1"/>
  <c r="O11214" i="1"/>
  <c r="O11204" i="1"/>
  <c r="O11203" i="1"/>
  <c r="O11202" i="1"/>
  <c r="O11192" i="1"/>
  <c r="O11191" i="1"/>
  <c r="O11190" i="1"/>
  <c r="O11180" i="1"/>
  <c r="O11179" i="1"/>
  <c r="O11178" i="1"/>
  <c r="O11168" i="1"/>
  <c r="O11167" i="1"/>
  <c r="O11166" i="1"/>
  <c r="O11156" i="1"/>
  <c r="O11155" i="1"/>
  <c r="O11154" i="1"/>
  <c r="O11144" i="1"/>
  <c r="O11143" i="1"/>
  <c r="O11142" i="1"/>
  <c r="O11132" i="1"/>
  <c r="O11131" i="1"/>
  <c r="O11130" i="1"/>
  <c r="O11120" i="1"/>
  <c r="O11119" i="1"/>
  <c r="O11118" i="1"/>
  <c r="O11108" i="1"/>
  <c r="O11107" i="1"/>
  <c r="O11106" i="1"/>
  <c r="O11096" i="1"/>
  <c r="O11095" i="1"/>
  <c r="O11094" i="1"/>
  <c r="O11084" i="1"/>
  <c r="O11083" i="1"/>
  <c r="O11082" i="1"/>
  <c r="O11072" i="1"/>
  <c r="O11071" i="1"/>
  <c r="O11070" i="1"/>
  <c r="O11060" i="1"/>
  <c r="O11059" i="1"/>
  <c r="O11058" i="1"/>
  <c r="O11048" i="1"/>
  <c r="O11047" i="1"/>
  <c r="O11046" i="1"/>
  <c r="O11036" i="1"/>
  <c r="O11035" i="1"/>
  <c r="O11034" i="1"/>
  <c r="O11024" i="1"/>
  <c r="O11023" i="1"/>
  <c r="O11022" i="1"/>
  <c r="O11012" i="1"/>
  <c r="O11011" i="1"/>
  <c r="O11010" i="1"/>
  <c r="O11000" i="1"/>
  <c r="O10999" i="1"/>
  <c r="O10998" i="1"/>
  <c r="O10988" i="1"/>
  <c r="T10" i="1"/>
  <c r="AF19" i="1"/>
  <c r="T19" i="1"/>
  <c r="AF21" i="1"/>
  <c r="U20" i="1"/>
  <c r="O16619" i="1"/>
  <c r="O16617" i="1"/>
  <c r="O16618" i="1"/>
  <c r="O16607" i="1"/>
  <c r="O16605" i="1"/>
  <c r="O16606" i="1"/>
  <c r="O16595" i="1"/>
  <c r="O16593" i="1"/>
  <c r="O16594" i="1"/>
  <c r="O16583" i="1"/>
  <c r="O16581" i="1"/>
  <c r="O16582" i="1"/>
  <c r="O16571" i="1"/>
  <c r="O16569" i="1"/>
  <c r="O16570" i="1"/>
  <c r="O16559" i="1"/>
  <c r="O16557" i="1"/>
  <c r="O16558" i="1"/>
  <c r="O16547" i="1"/>
  <c r="O16545" i="1"/>
  <c r="O16546" i="1"/>
  <c r="O16535" i="1"/>
  <c r="O16533" i="1"/>
  <c r="O16534" i="1"/>
  <c r="O16523" i="1"/>
  <c r="O16521" i="1"/>
  <c r="O16522" i="1"/>
  <c r="O16511" i="1"/>
  <c r="O16509" i="1"/>
  <c r="O16510" i="1"/>
  <c r="O16499" i="1"/>
  <c r="O16497" i="1"/>
  <c r="O16498" i="1"/>
  <c r="O16487" i="1"/>
  <c r="O16485" i="1"/>
  <c r="O16486" i="1"/>
  <c r="O16475" i="1"/>
  <c r="O16473" i="1"/>
  <c r="O16474" i="1"/>
  <c r="O16463" i="1"/>
  <c r="O16461" i="1"/>
  <c r="O16462" i="1"/>
  <c r="O16451" i="1"/>
  <c r="O16449" i="1"/>
  <c r="O16450" i="1"/>
  <c r="O16439" i="1"/>
  <c r="O16437" i="1"/>
  <c r="O16438" i="1"/>
  <c r="O16427" i="1"/>
  <c r="O16425" i="1"/>
  <c r="O16426" i="1"/>
  <c r="O16415" i="1"/>
  <c r="O16413" i="1"/>
  <c r="O16414" i="1"/>
  <c r="O16403" i="1"/>
  <c r="O16401" i="1"/>
  <c r="O16402" i="1"/>
  <c r="O16391" i="1"/>
  <c r="O16389" i="1"/>
  <c r="O16390" i="1"/>
  <c r="O16379" i="1"/>
  <c r="O16377" i="1"/>
  <c r="O16378" i="1"/>
  <c r="O16367" i="1"/>
  <c r="O16365" i="1"/>
  <c r="O16366" i="1"/>
  <c r="O16355" i="1"/>
  <c r="O16353" i="1"/>
  <c r="O16354" i="1"/>
  <c r="O16343" i="1"/>
  <c r="O16341" i="1"/>
  <c r="O16342" i="1"/>
  <c r="O16331" i="1"/>
  <c r="O16329" i="1"/>
  <c r="O16330" i="1"/>
  <c r="O16319" i="1"/>
  <c r="O16317" i="1"/>
  <c r="O16318" i="1"/>
  <c r="O16307" i="1"/>
  <c r="O16305" i="1"/>
  <c r="O16306" i="1"/>
  <c r="O16295" i="1"/>
  <c r="O16293" i="1"/>
  <c r="O16294" i="1"/>
  <c r="O16283" i="1"/>
  <c r="O16281" i="1"/>
  <c r="O16282" i="1"/>
  <c r="O16271" i="1"/>
  <c r="O16269" i="1"/>
  <c r="O16270" i="1"/>
  <c r="O16259" i="1"/>
  <c r="O16257" i="1"/>
  <c r="O16258" i="1"/>
  <c r="O16247" i="1"/>
  <c r="O16245" i="1"/>
  <c r="O16246" i="1"/>
  <c r="O16235" i="1"/>
  <c r="O16233" i="1"/>
  <c r="O16234" i="1"/>
  <c r="O16223" i="1"/>
  <c r="O16221" i="1"/>
  <c r="O16222" i="1"/>
  <c r="O16211" i="1"/>
  <c r="O16209" i="1"/>
  <c r="O16210" i="1"/>
  <c r="O16199" i="1"/>
  <c r="O16197" i="1"/>
  <c r="O16198" i="1"/>
  <c r="O16187" i="1"/>
  <c r="O16185" i="1"/>
  <c r="O16186" i="1"/>
  <c r="O16175" i="1"/>
  <c r="O16173" i="1"/>
  <c r="O16174" i="1"/>
  <c r="O16163" i="1"/>
  <c r="O16161" i="1"/>
  <c r="O16162" i="1"/>
  <c r="O16151" i="1"/>
  <c r="O16149" i="1"/>
  <c r="O16150" i="1"/>
  <c r="O16139" i="1"/>
  <c r="O16137" i="1"/>
  <c r="O16138" i="1"/>
  <c r="O16127" i="1"/>
  <c r="O16125" i="1"/>
  <c r="O16126" i="1"/>
  <c r="O16115" i="1"/>
  <c r="O16113" i="1"/>
  <c r="O16114" i="1"/>
  <c r="O16103" i="1"/>
  <c r="O16101" i="1"/>
  <c r="O16102" i="1"/>
  <c r="O16091" i="1"/>
  <c r="O16089" i="1"/>
  <c r="O16090" i="1"/>
  <c r="O16079" i="1"/>
  <c r="O16077" i="1"/>
  <c r="O16078" i="1"/>
  <c r="O16067" i="1"/>
  <c r="O16065" i="1"/>
  <c r="O16066" i="1"/>
  <c r="O16055" i="1"/>
  <c r="O16053" i="1"/>
  <c r="O16054" i="1"/>
  <c r="O16043" i="1"/>
  <c r="O16041" i="1"/>
  <c r="O16042" i="1"/>
  <c r="O16031" i="1"/>
  <c r="O16029" i="1"/>
  <c r="O16030" i="1"/>
  <c r="O16019" i="1"/>
  <c r="O16017" i="1"/>
  <c r="O16018" i="1"/>
  <c r="O16007" i="1"/>
  <c r="O16005" i="1"/>
  <c r="O16006" i="1"/>
  <c r="O15995" i="1"/>
  <c r="O15993" i="1"/>
  <c r="O15994" i="1"/>
  <c r="O15983" i="1"/>
  <c r="O15981" i="1"/>
  <c r="O15982" i="1"/>
  <c r="O15971" i="1"/>
  <c r="O15969" i="1"/>
  <c r="O15970" i="1"/>
  <c r="O15959" i="1"/>
  <c r="O15957" i="1"/>
  <c r="O15958" i="1"/>
  <c r="O15947" i="1"/>
  <c r="O15945" i="1"/>
  <c r="O15946" i="1"/>
  <c r="O15935" i="1"/>
  <c r="O15933" i="1"/>
  <c r="O15934" i="1"/>
  <c r="O15923" i="1"/>
  <c r="O15921" i="1"/>
  <c r="O15922" i="1"/>
  <c r="O15911" i="1"/>
  <c r="O15909" i="1"/>
  <c r="O15910" i="1"/>
  <c r="O15899" i="1"/>
  <c r="O15897" i="1"/>
  <c r="O15898" i="1"/>
  <c r="O15887" i="1"/>
  <c r="O15885" i="1"/>
  <c r="O15886" i="1"/>
  <c r="O15875" i="1"/>
  <c r="O15873" i="1"/>
  <c r="O15874" i="1"/>
  <c r="O15863" i="1"/>
  <c r="O15861" i="1"/>
  <c r="O15862" i="1"/>
  <c r="O15851" i="1"/>
  <c r="O15849" i="1"/>
  <c r="O15850" i="1"/>
  <c r="O15839" i="1"/>
  <c r="O15837" i="1"/>
  <c r="O15838" i="1"/>
  <c r="O15827" i="1"/>
  <c r="O15825" i="1"/>
  <c r="O15826" i="1"/>
  <c r="O15815" i="1"/>
  <c r="O15813" i="1"/>
  <c r="O15814" i="1"/>
  <c r="O15803" i="1"/>
  <c r="O15801" i="1"/>
  <c r="O15802" i="1"/>
  <c r="O15791" i="1"/>
  <c r="O15789" i="1"/>
  <c r="O15790" i="1"/>
  <c r="O15779" i="1"/>
  <c r="O15777" i="1"/>
  <c r="O15778" i="1"/>
  <c r="O15767" i="1"/>
  <c r="O15765" i="1"/>
  <c r="O15766" i="1"/>
  <c r="O15755" i="1"/>
  <c r="O15753" i="1"/>
  <c r="O15754" i="1"/>
  <c r="O15743" i="1"/>
  <c r="O15741" i="1"/>
  <c r="O15742" i="1"/>
  <c r="O15731" i="1"/>
  <c r="O15729" i="1"/>
  <c r="O15730" i="1"/>
  <c r="O15719" i="1"/>
  <c r="O15717" i="1"/>
  <c r="O15718" i="1"/>
  <c r="O15707" i="1"/>
  <c r="O15705" i="1"/>
  <c r="O15706" i="1"/>
  <c r="O15695" i="1"/>
  <c r="O15693" i="1"/>
  <c r="O15694" i="1"/>
  <c r="O15683" i="1"/>
  <c r="O15681" i="1"/>
  <c r="O15682" i="1"/>
  <c r="O15671" i="1"/>
  <c r="O15669" i="1"/>
  <c r="O15670" i="1"/>
  <c r="O15659" i="1"/>
  <c r="O15657" i="1"/>
  <c r="O15658" i="1"/>
  <c r="O15647" i="1"/>
  <c r="O15645" i="1"/>
  <c r="O15646" i="1"/>
  <c r="O15635" i="1"/>
  <c r="O15633" i="1"/>
  <c r="CV43" i="1" s="1"/>
  <c r="O15634" i="1"/>
  <c r="DD11" i="1" s="1"/>
  <c r="O15623" i="1"/>
  <c r="O15621" i="1"/>
  <c r="O15622" i="1"/>
  <c r="O15611" i="1"/>
  <c r="O15609" i="1"/>
  <c r="O15610" i="1"/>
  <c r="O15599" i="1"/>
  <c r="O15597" i="1"/>
  <c r="O15598" i="1"/>
  <c r="O15587" i="1"/>
  <c r="O15585" i="1"/>
  <c r="O15586" i="1"/>
  <c r="O15575" i="1"/>
  <c r="O15573" i="1"/>
  <c r="O15574" i="1"/>
  <c r="O15563" i="1"/>
  <c r="O15561" i="1"/>
  <c r="O15562" i="1"/>
  <c r="O15551" i="1"/>
  <c r="O15549" i="1"/>
  <c r="O15550" i="1"/>
  <c r="O15539" i="1"/>
  <c r="O15537" i="1"/>
  <c r="O15538" i="1"/>
  <c r="O15527" i="1"/>
  <c r="O15525" i="1"/>
  <c r="O15526" i="1"/>
  <c r="O15515" i="1"/>
  <c r="O15513" i="1"/>
  <c r="O15514" i="1"/>
  <c r="O15503" i="1"/>
  <c r="O15501" i="1"/>
  <c r="O15502" i="1"/>
  <c r="O15491" i="1"/>
  <c r="O15489" i="1"/>
  <c r="O15490" i="1"/>
  <c r="O15479" i="1"/>
  <c r="O15477" i="1"/>
  <c r="O15478" i="1"/>
  <c r="O15467" i="1"/>
  <c r="O15465" i="1"/>
  <c r="O15466" i="1"/>
  <c r="O15455" i="1"/>
  <c r="O15453" i="1"/>
  <c r="O15454" i="1"/>
  <c r="O15443" i="1"/>
  <c r="O15441" i="1"/>
  <c r="O15442" i="1"/>
  <c r="O15431" i="1"/>
  <c r="O15429" i="1"/>
  <c r="O15430" i="1"/>
  <c r="O15419" i="1"/>
  <c r="O15417" i="1"/>
  <c r="O15418" i="1"/>
  <c r="O15407" i="1"/>
  <c r="O15405" i="1"/>
  <c r="O15406" i="1"/>
  <c r="O15395" i="1"/>
  <c r="O15393" i="1"/>
  <c r="O15394" i="1"/>
  <c r="O15383" i="1"/>
  <c r="O15381" i="1"/>
  <c r="O15382" i="1"/>
  <c r="O15371" i="1"/>
  <c r="O15369" i="1"/>
  <c r="O15370" i="1"/>
  <c r="O15359" i="1"/>
  <c r="O15357" i="1"/>
  <c r="O15358" i="1"/>
  <c r="O15347" i="1"/>
  <c r="O15345" i="1"/>
  <c r="O15346" i="1"/>
  <c r="O15335" i="1"/>
  <c r="O15333" i="1"/>
  <c r="O15334" i="1"/>
  <c r="O15323" i="1"/>
  <c r="O15321" i="1"/>
  <c r="O15322" i="1"/>
  <c r="O15311" i="1"/>
  <c r="O15309" i="1"/>
  <c r="O15310" i="1"/>
  <c r="O15299" i="1"/>
  <c r="O15297" i="1"/>
  <c r="O15298" i="1"/>
  <c r="O15287" i="1"/>
  <c r="O15285" i="1"/>
  <c r="O15286" i="1"/>
  <c r="O15275" i="1"/>
  <c r="O15273" i="1"/>
  <c r="O15274" i="1"/>
  <c r="O15263" i="1"/>
  <c r="O15261" i="1"/>
  <c r="O15262" i="1"/>
  <c r="O15251" i="1"/>
  <c r="O15249" i="1"/>
  <c r="O15250" i="1"/>
  <c r="O15239" i="1"/>
  <c r="O15237" i="1"/>
  <c r="O15238" i="1"/>
  <c r="O15227" i="1"/>
  <c r="O15225" i="1"/>
  <c r="O15226" i="1"/>
  <c r="O15215" i="1"/>
  <c r="O15213" i="1"/>
  <c r="O15214" i="1"/>
  <c r="O15203" i="1"/>
  <c r="O15201" i="1"/>
  <c r="O15202" i="1"/>
  <c r="O15191" i="1"/>
  <c r="O15189" i="1"/>
  <c r="O15190" i="1"/>
  <c r="O15179" i="1"/>
  <c r="O15177" i="1"/>
  <c r="O15178" i="1"/>
  <c r="O15167" i="1"/>
  <c r="O15165" i="1"/>
  <c r="O15166" i="1"/>
  <c r="O15155" i="1"/>
  <c r="O15153" i="1"/>
  <c r="O15154" i="1"/>
  <c r="O15143" i="1"/>
  <c r="O15141" i="1"/>
  <c r="O15142" i="1"/>
  <c r="O15131" i="1"/>
  <c r="O15129" i="1"/>
  <c r="O15130" i="1"/>
  <c r="O15119" i="1"/>
  <c r="O15117" i="1"/>
  <c r="O15118" i="1"/>
  <c r="O15107" i="1"/>
  <c r="O15105" i="1"/>
  <c r="O15106" i="1"/>
  <c r="O15095" i="1"/>
  <c r="O15093" i="1"/>
  <c r="O15094" i="1"/>
  <c r="O15083" i="1"/>
  <c r="O15081" i="1"/>
  <c r="O15082" i="1"/>
  <c r="O15071" i="1"/>
  <c r="O15069" i="1"/>
  <c r="O15070" i="1"/>
  <c r="O15059" i="1"/>
  <c r="O15057" i="1"/>
  <c r="O15058" i="1"/>
  <c r="O15047" i="1"/>
  <c r="O15045" i="1"/>
  <c r="O15046" i="1"/>
  <c r="O15035" i="1"/>
  <c r="O15033" i="1"/>
  <c r="O15034" i="1"/>
  <c r="O15023" i="1"/>
  <c r="O15021" i="1"/>
  <c r="O15022" i="1"/>
  <c r="O15011" i="1"/>
  <c r="O15009" i="1"/>
  <c r="O15010" i="1"/>
  <c r="O14999" i="1"/>
  <c r="O14997" i="1"/>
  <c r="O14998" i="1"/>
  <c r="O14987" i="1"/>
  <c r="O14985" i="1"/>
  <c r="O14986" i="1"/>
  <c r="O14975" i="1"/>
  <c r="O14973" i="1"/>
  <c r="O14974" i="1"/>
  <c r="O14963" i="1"/>
  <c r="O14961" i="1"/>
  <c r="O14962" i="1"/>
  <c r="O14951" i="1"/>
  <c r="O14949" i="1"/>
  <c r="O14950" i="1"/>
  <c r="O14939" i="1"/>
  <c r="O14937" i="1"/>
  <c r="O14938" i="1"/>
  <c r="O14927" i="1"/>
  <c r="O14925" i="1"/>
  <c r="O14926" i="1"/>
  <c r="O14915" i="1"/>
  <c r="O14913" i="1"/>
  <c r="O14914" i="1"/>
  <c r="O14903" i="1"/>
  <c r="O14901" i="1"/>
  <c r="O14902" i="1"/>
  <c r="O14891" i="1"/>
  <c r="O14889" i="1"/>
  <c r="O14890" i="1"/>
  <c r="O14879" i="1"/>
  <c r="O14877" i="1"/>
  <c r="O14878" i="1"/>
  <c r="O14867" i="1"/>
  <c r="O14865" i="1"/>
  <c r="O14866" i="1"/>
  <c r="O14855" i="1"/>
  <c r="O14853" i="1"/>
  <c r="O14854" i="1"/>
  <c r="O14843" i="1"/>
  <c r="O14841" i="1"/>
  <c r="O14842" i="1"/>
  <c r="O14831" i="1"/>
  <c r="O14829" i="1"/>
  <c r="O14830" i="1"/>
  <c r="O14819" i="1"/>
  <c r="O14817" i="1"/>
  <c r="O14818" i="1"/>
  <c r="O14807" i="1"/>
  <c r="O14805" i="1"/>
  <c r="O14806" i="1"/>
  <c r="O14795" i="1"/>
  <c r="O14793" i="1"/>
  <c r="O14794" i="1"/>
  <c r="O14783" i="1"/>
  <c r="O14781" i="1"/>
  <c r="O14782" i="1"/>
  <c r="O14771" i="1"/>
  <c r="O14769" i="1"/>
  <c r="O14770" i="1"/>
  <c r="O14759" i="1"/>
  <c r="O14757" i="1"/>
  <c r="O14758" i="1"/>
  <c r="O14747" i="1"/>
  <c r="O14745" i="1"/>
  <c r="O14746" i="1"/>
  <c r="O14735" i="1"/>
  <c r="O14733" i="1"/>
  <c r="O14734" i="1"/>
  <c r="O14723" i="1"/>
  <c r="O14721" i="1"/>
  <c r="O14722" i="1"/>
  <c r="O14711" i="1"/>
  <c r="O14709" i="1"/>
  <c r="O14710" i="1"/>
  <c r="O14699" i="1"/>
  <c r="O14697" i="1"/>
  <c r="O14698" i="1"/>
  <c r="O14687" i="1"/>
  <c r="O14685" i="1"/>
  <c r="O14686" i="1"/>
  <c r="O14675" i="1"/>
  <c r="O14673" i="1"/>
  <c r="O14674" i="1"/>
  <c r="O14663" i="1"/>
  <c r="O14661" i="1"/>
  <c r="O14662" i="1"/>
  <c r="O14651" i="1"/>
  <c r="O14649" i="1"/>
  <c r="O14650" i="1"/>
  <c r="O14639" i="1"/>
  <c r="O14637" i="1"/>
  <c r="O14638" i="1"/>
  <c r="O14627" i="1"/>
  <c r="O14625" i="1"/>
  <c r="O14626" i="1"/>
  <c r="O14615" i="1"/>
  <c r="O14613" i="1"/>
  <c r="O14614" i="1"/>
  <c r="O14603" i="1"/>
  <c r="O14601" i="1"/>
  <c r="O14602" i="1"/>
  <c r="O14591" i="1"/>
  <c r="O14589" i="1"/>
  <c r="O14590" i="1"/>
  <c r="O14579" i="1"/>
  <c r="O14577" i="1"/>
  <c r="O14578" i="1"/>
  <c r="O14567" i="1"/>
  <c r="O14565" i="1"/>
  <c r="O14566" i="1"/>
  <c r="O14555" i="1"/>
  <c r="O14553" i="1"/>
  <c r="O14554" i="1"/>
  <c r="O14543" i="1"/>
  <c r="O14541" i="1"/>
  <c r="O14542" i="1"/>
  <c r="O14531" i="1"/>
  <c r="O14529" i="1"/>
  <c r="O14530" i="1"/>
  <c r="O14519" i="1"/>
  <c r="O14517" i="1"/>
  <c r="O14518" i="1"/>
  <c r="O14507" i="1"/>
  <c r="O14505" i="1"/>
  <c r="O14506" i="1"/>
  <c r="O14495" i="1"/>
  <c r="O14493" i="1"/>
  <c r="O14494" i="1"/>
  <c r="O14483" i="1"/>
  <c r="O14481" i="1"/>
  <c r="O14482" i="1"/>
  <c r="O14471" i="1"/>
  <c r="O14469" i="1"/>
  <c r="O14470" i="1"/>
  <c r="O14459" i="1"/>
  <c r="O14457" i="1"/>
  <c r="O14458" i="1"/>
  <c r="O14447" i="1"/>
  <c r="O14445" i="1"/>
  <c r="O14446" i="1"/>
  <c r="O14435" i="1"/>
  <c r="O14433" i="1"/>
  <c r="O14434" i="1"/>
  <c r="O14423" i="1"/>
  <c r="O14421" i="1"/>
  <c r="O14422" i="1"/>
  <c r="O14411" i="1"/>
  <c r="O14409" i="1"/>
  <c r="O14410" i="1"/>
  <c r="O14399" i="1"/>
  <c r="O14397" i="1"/>
  <c r="O14398" i="1"/>
  <c r="O14387" i="1"/>
  <c r="O14385" i="1"/>
  <c r="O14386" i="1"/>
  <c r="O14375" i="1"/>
  <c r="O14373" i="1"/>
  <c r="O14374" i="1"/>
  <c r="O14363" i="1"/>
  <c r="O14361" i="1"/>
  <c r="O14362" i="1"/>
  <c r="O14351" i="1"/>
  <c r="O14349" i="1"/>
  <c r="O14350" i="1"/>
  <c r="O14339" i="1"/>
  <c r="O14337" i="1"/>
  <c r="O14338" i="1"/>
  <c r="O14327" i="1"/>
  <c r="O14325" i="1"/>
  <c r="O14326" i="1"/>
  <c r="O14315" i="1"/>
  <c r="O14313" i="1"/>
  <c r="O14314" i="1"/>
  <c r="O14303" i="1"/>
  <c r="O14301" i="1"/>
  <c r="O14302" i="1"/>
  <c r="O14291" i="1"/>
  <c r="O14289" i="1"/>
  <c r="O14290" i="1"/>
  <c r="O14279" i="1"/>
  <c r="O14277" i="1"/>
  <c r="O14278" i="1"/>
  <c r="O14267" i="1"/>
  <c r="O14265" i="1"/>
  <c r="O14266" i="1"/>
  <c r="O14255" i="1"/>
  <c r="O14253" i="1"/>
  <c r="O14254" i="1"/>
  <c r="O14243" i="1"/>
  <c r="O14241" i="1"/>
  <c r="O14242" i="1"/>
  <c r="O14231" i="1"/>
  <c r="O14229" i="1"/>
  <c r="O14230" i="1"/>
  <c r="O14219" i="1"/>
  <c r="O14217" i="1"/>
  <c r="O14218" i="1"/>
  <c r="O14207" i="1"/>
  <c r="O14205" i="1"/>
  <c r="O14206" i="1"/>
  <c r="O14195" i="1"/>
  <c r="O14193" i="1"/>
  <c r="O14194" i="1"/>
  <c r="O14183" i="1"/>
  <c r="O14181" i="1"/>
  <c r="O14182" i="1"/>
  <c r="O14171" i="1"/>
  <c r="O14169" i="1"/>
  <c r="O14170" i="1"/>
  <c r="O14159" i="1"/>
  <c r="O14157" i="1"/>
  <c r="O14158" i="1"/>
  <c r="O14147" i="1"/>
  <c r="O14145" i="1"/>
  <c r="O14146" i="1"/>
  <c r="O14135" i="1"/>
  <c r="O14133" i="1"/>
  <c r="O14134" i="1"/>
  <c r="O14123" i="1"/>
  <c r="O14121" i="1"/>
  <c r="O14122" i="1"/>
  <c r="O14111" i="1"/>
  <c r="O14109" i="1"/>
  <c r="O14110" i="1"/>
  <c r="O14099" i="1"/>
  <c r="O14097" i="1"/>
  <c r="O14098" i="1"/>
  <c r="O14087" i="1"/>
  <c r="O14085" i="1"/>
  <c r="O14086" i="1"/>
  <c r="O14075" i="1"/>
  <c r="O14073" i="1"/>
  <c r="O14074" i="1"/>
  <c r="O14063" i="1"/>
  <c r="O14061" i="1"/>
  <c r="O14062" i="1"/>
  <c r="O14051" i="1"/>
  <c r="O14049" i="1"/>
  <c r="O14050" i="1"/>
  <c r="O14039" i="1"/>
  <c r="O14037" i="1"/>
  <c r="O14038" i="1"/>
  <c r="O14027" i="1"/>
  <c r="O14025" i="1"/>
  <c r="O14026" i="1"/>
  <c r="O14015" i="1"/>
  <c r="O14013" i="1"/>
  <c r="O14014" i="1"/>
  <c r="O14003" i="1"/>
  <c r="O14001" i="1"/>
  <c r="O14002" i="1"/>
  <c r="O13991" i="1"/>
  <c r="O13989" i="1"/>
  <c r="O13990" i="1"/>
  <c r="O13979" i="1"/>
  <c r="O13977" i="1"/>
  <c r="O13978" i="1"/>
  <c r="O13967" i="1"/>
  <c r="O13965" i="1"/>
  <c r="O13966" i="1"/>
  <c r="O13955" i="1"/>
  <c r="O13954" i="1"/>
  <c r="O13953" i="1"/>
  <c r="O13943" i="1"/>
  <c r="O13942" i="1"/>
  <c r="O13941" i="1"/>
  <c r="O13931" i="1"/>
  <c r="O13930" i="1"/>
  <c r="O13929" i="1"/>
  <c r="O13919" i="1"/>
  <c r="O13918" i="1"/>
  <c r="O13917" i="1"/>
  <c r="O13907" i="1"/>
  <c r="O13906" i="1"/>
  <c r="O13905" i="1"/>
  <c r="O13895" i="1"/>
  <c r="O13894" i="1"/>
  <c r="O13893" i="1"/>
  <c r="O13883" i="1"/>
  <c r="O13882" i="1"/>
  <c r="O13881" i="1"/>
  <c r="O13871" i="1"/>
  <c r="O13870" i="1"/>
  <c r="O13869" i="1"/>
  <c r="O13859" i="1"/>
  <c r="O13858" i="1"/>
  <c r="O13857" i="1"/>
  <c r="O13847" i="1"/>
  <c r="O13846" i="1"/>
  <c r="O13845" i="1"/>
  <c r="O13835" i="1"/>
  <c r="O13834" i="1"/>
  <c r="O13833" i="1"/>
  <c r="O13823" i="1"/>
  <c r="O13822" i="1"/>
  <c r="O13821" i="1"/>
  <c r="O13811" i="1"/>
  <c r="O13810" i="1"/>
  <c r="O13809" i="1"/>
  <c r="O13799" i="1"/>
  <c r="O13798" i="1"/>
  <c r="O13797" i="1"/>
  <c r="O13787" i="1"/>
  <c r="O13786" i="1"/>
  <c r="O13785" i="1"/>
  <c r="O13775" i="1"/>
  <c r="O13774" i="1"/>
  <c r="O13773" i="1"/>
  <c r="O13763" i="1"/>
  <c r="O13762" i="1"/>
  <c r="O13761" i="1"/>
  <c r="O13751" i="1"/>
  <c r="O13750" i="1"/>
  <c r="O13749" i="1"/>
  <c r="O13739" i="1"/>
  <c r="O13738" i="1"/>
  <c r="O13737" i="1"/>
  <c r="O13727" i="1"/>
  <c r="O13726" i="1"/>
  <c r="O13725" i="1"/>
  <c r="O13715" i="1"/>
  <c r="O13714" i="1"/>
  <c r="O13713" i="1"/>
  <c r="O13703" i="1"/>
  <c r="O13702" i="1"/>
  <c r="O13701" i="1"/>
  <c r="O13691" i="1"/>
  <c r="O13690" i="1"/>
  <c r="O13689" i="1"/>
  <c r="O13679" i="1"/>
  <c r="O13678" i="1"/>
  <c r="O13677" i="1"/>
  <c r="O13667" i="1"/>
  <c r="O13666" i="1"/>
  <c r="O13665" i="1"/>
  <c r="O13655" i="1"/>
  <c r="O13654" i="1"/>
  <c r="O13653" i="1"/>
  <c r="O13643" i="1"/>
  <c r="O13642" i="1"/>
  <c r="O13641" i="1"/>
  <c r="O13631" i="1"/>
  <c r="O13630" i="1"/>
  <c r="O13629" i="1"/>
  <c r="O13619" i="1"/>
  <c r="O13618" i="1"/>
  <c r="O13617" i="1"/>
  <c r="O13607" i="1"/>
  <c r="O13606" i="1"/>
  <c r="O13605" i="1"/>
  <c r="O13595" i="1"/>
  <c r="O13594" i="1"/>
  <c r="O13593" i="1"/>
  <c r="O13583" i="1"/>
  <c r="O13582" i="1"/>
  <c r="O13581" i="1"/>
  <c r="O13571" i="1"/>
  <c r="O13570" i="1"/>
  <c r="O13569" i="1"/>
  <c r="O13559" i="1"/>
  <c r="O13558" i="1"/>
  <c r="O13557" i="1"/>
  <c r="O13547" i="1"/>
  <c r="O13546" i="1"/>
  <c r="O13545" i="1"/>
  <c r="O13535" i="1"/>
  <c r="O13534" i="1"/>
  <c r="O13533" i="1"/>
  <c r="O13523" i="1"/>
  <c r="O13522" i="1"/>
  <c r="O13521" i="1"/>
  <c r="O13511" i="1"/>
  <c r="O13510" i="1"/>
  <c r="O13509" i="1"/>
  <c r="O13499" i="1"/>
  <c r="O13498" i="1"/>
  <c r="O13497" i="1"/>
  <c r="O13487" i="1"/>
  <c r="O13486" i="1"/>
  <c r="O13485" i="1"/>
  <c r="O13475" i="1"/>
  <c r="O13474" i="1"/>
  <c r="O13473" i="1"/>
  <c r="O13463" i="1"/>
  <c r="O13462" i="1"/>
  <c r="O13461" i="1"/>
  <c r="O13451" i="1"/>
  <c r="O13450" i="1"/>
  <c r="O13449" i="1"/>
  <c r="O13439" i="1"/>
  <c r="O13438" i="1"/>
  <c r="O13437" i="1"/>
  <c r="O13427" i="1"/>
  <c r="O13426" i="1"/>
  <c r="O13425" i="1"/>
  <c r="O13415" i="1"/>
  <c r="O13414" i="1"/>
  <c r="O13413" i="1"/>
  <c r="O13403" i="1"/>
  <c r="O13402" i="1"/>
  <c r="O13401" i="1"/>
  <c r="O13391" i="1"/>
  <c r="O13390" i="1"/>
  <c r="O13389" i="1"/>
  <c r="O13379" i="1"/>
  <c r="O13378" i="1"/>
  <c r="O13377" i="1"/>
  <c r="O13367" i="1"/>
  <c r="O13366" i="1"/>
  <c r="O13365" i="1"/>
  <c r="O13355" i="1"/>
  <c r="O13354" i="1"/>
  <c r="O13353" i="1"/>
  <c r="O13343" i="1"/>
  <c r="O13342" i="1"/>
  <c r="O13341" i="1"/>
  <c r="O13331" i="1"/>
  <c r="O13330" i="1"/>
  <c r="O13329" i="1"/>
  <c r="O13319" i="1"/>
  <c r="O13318" i="1"/>
  <c r="O13317" i="1"/>
  <c r="O13307" i="1"/>
  <c r="O13306" i="1"/>
  <c r="O13305" i="1"/>
  <c r="O13295" i="1"/>
  <c r="O13294" i="1"/>
  <c r="O13293" i="1"/>
  <c r="O13283" i="1"/>
  <c r="O13282" i="1"/>
  <c r="O13281" i="1"/>
  <c r="O13271" i="1"/>
  <c r="O13270" i="1"/>
  <c r="O13269" i="1"/>
  <c r="O13259" i="1"/>
  <c r="O13258" i="1"/>
  <c r="O13257" i="1"/>
  <c r="O13247" i="1"/>
  <c r="O13246" i="1"/>
  <c r="O13245" i="1"/>
  <c r="O13235" i="1"/>
  <c r="O13234" i="1"/>
  <c r="O13233" i="1"/>
  <c r="O13223" i="1"/>
  <c r="O13222" i="1"/>
  <c r="O13221" i="1"/>
  <c r="O13211" i="1"/>
  <c r="O13210" i="1"/>
  <c r="O13209" i="1"/>
  <c r="O13199" i="1"/>
  <c r="O13198" i="1"/>
  <c r="O13197" i="1"/>
  <c r="O13187" i="1"/>
  <c r="O13186" i="1"/>
  <c r="O13185" i="1"/>
  <c r="O13175" i="1"/>
  <c r="O13174" i="1"/>
  <c r="O13173" i="1"/>
  <c r="O13163" i="1"/>
  <c r="O13162" i="1"/>
  <c r="O13161" i="1"/>
  <c r="O13151" i="1"/>
  <c r="O13150" i="1"/>
  <c r="O13149" i="1"/>
  <c r="O13139" i="1"/>
  <c r="O13138" i="1"/>
  <c r="O13137" i="1"/>
  <c r="O13127" i="1"/>
  <c r="O13126" i="1"/>
  <c r="O13125" i="1"/>
  <c r="O13115" i="1"/>
  <c r="O13114" i="1"/>
  <c r="O13113" i="1"/>
  <c r="O13103" i="1"/>
  <c r="O13102" i="1"/>
  <c r="O13101" i="1"/>
  <c r="O13091" i="1"/>
  <c r="O13090" i="1"/>
  <c r="O13089" i="1"/>
  <c r="O13079" i="1"/>
  <c r="O13078" i="1"/>
  <c r="O13077" i="1"/>
  <c r="O13067" i="1"/>
  <c r="O13066" i="1"/>
  <c r="O13065" i="1"/>
  <c r="O13055" i="1"/>
  <c r="O13054" i="1"/>
  <c r="O13053" i="1"/>
  <c r="O13043" i="1"/>
  <c r="O13042" i="1"/>
  <c r="O13041" i="1"/>
  <c r="O13031" i="1"/>
  <c r="O13030" i="1"/>
  <c r="O13029" i="1"/>
  <c r="O13019" i="1"/>
  <c r="O13018" i="1"/>
  <c r="O13017" i="1"/>
  <c r="O13007" i="1"/>
  <c r="O13006" i="1"/>
  <c r="O13005" i="1"/>
  <c r="O12995" i="1"/>
  <c r="O12994" i="1"/>
  <c r="O12993" i="1"/>
  <c r="O12983" i="1"/>
  <c r="O12982" i="1"/>
  <c r="O12981" i="1"/>
  <c r="O12971" i="1"/>
  <c r="O12970" i="1"/>
  <c r="O12969" i="1"/>
  <c r="O12959" i="1"/>
  <c r="O12958" i="1"/>
  <c r="O12957" i="1"/>
  <c r="O12947" i="1"/>
  <c r="O12946" i="1"/>
  <c r="O12945" i="1"/>
  <c r="O12935" i="1"/>
  <c r="O12934" i="1"/>
  <c r="O12933" i="1"/>
  <c r="O12923" i="1"/>
  <c r="O12922" i="1"/>
  <c r="O12921" i="1"/>
  <c r="O12911" i="1"/>
  <c r="O12910" i="1"/>
  <c r="O12909" i="1"/>
  <c r="O12899" i="1"/>
  <c r="O12898" i="1"/>
  <c r="O12897" i="1"/>
  <c r="O12887" i="1"/>
  <c r="O12886" i="1"/>
  <c r="O12885" i="1"/>
  <c r="O12875" i="1"/>
  <c r="O12874" i="1"/>
  <c r="O12873" i="1"/>
  <c r="O12863" i="1"/>
  <c r="O12862" i="1"/>
  <c r="O12861" i="1"/>
  <c r="O12851" i="1"/>
  <c r="O12850" i="1"/>
  <c r="O12849" i="1"/>
  <c r="O12839" i="1"/>
  <c r="O12838" i="1"/>
  <c r="O12837" i="1"/>
  <c r="O12827" i="1"/>
  <c r="O12826" i="1"/>
  <c r="O12825" i="1"/>
  <c r="O12815" i="1"/>
  <c r="O12814" i="1"/>
  <c r="O12813" i="1"/>
  <c r="O12803" i="1"/>
  <c r="O12802" i="1"/>
  <c r="O12801" i="1"/>
  <c r="O12791" i="1"/>
  <c r="O12790" i="1"/>
  <c r="O12789" i="1"/>
  <c r="O12779" i="1"/>
  <c r="O12778" i="1"/>
  <c r="O12777" i="1"/>
  <c r="O12767" i="1"/>
  <c r="O12766" i="1"/>
  <c r="O12765" i="1"/>
  <c r="O12755" i="1"/>
  <c r="O12754" i="1"/>
  <c r="O12753" i="1"/>
  <c r="O12743" i="1"/>
  <c r="O12742" i="1"/>
  <c r="O12741" i="1"/>
  <c r="O12731" i="1"/>
  <c r="O12730" i="1"/>
  <c r="O12729" i="1"/>
  <c r="O12719" i="1"/>
  <c r="O12718" i="1"/>
  <c r="O12717" i="1"/>
  <c r="O12707" i="1"/>
  <c r="O12706" i="1"/>
  <c r="O12705" i="1"/>
  <c r="O12695" i="1"/>
  <c r="O12694" i="1"/>
  <c r="O12693" i="1"/>
  <c r="O12683" i="1"/>
  <c r="O12682" i="1"/>
  <c r="O12681" i="1"/>
  <c r="O12671" i="1"/>
  <c r="O12670" i="1"/>
  <c r="O12669" i="1"/>
  <c r="O12659" i="1"/>
  <c r="O12658" i="1"/>
  <c r="O12657" i="1"/>
  <c r="O12647" i="1"/>
  <c r="O12646" i="1"/>
  <c r="O12645" i="1"/>
  <c r="O12635" i="1"/>
  <c r="O12634" i="1"/>
  <c r="O12633" i="1"/>
  <c r="O12623" i="1"/>
  <c r="O12622" i="1"/>
  <c r="O12621" i="1"/>
  <c r="O12611" i="1"/>
  <c r="O12610" i="1"/>
  <c r="O12609" i="1"/>
  <c r="O12599" i="1"/>
  <c r="O12598" i="1"/>
  <c r="O12597" i="1"/>
  <c r="O12587" i="1"/>
  <c r="O12586" i="1"/>
  <c r="O12585" i="1"/>
  <c r="O12575" i="1"/>
  <c r="O12574" i="1"/>
  <c r="O12573" i="1"/>
  <c r="O12563" i="1"/>
  <c r="O12562" i="1"/>
  <c r="O12561" i="1"/>
  <c r="O12551" i="1"/>
  <c r="O12550" i="1"/>
  <c r="O12549" i="1"/>
  <c r="O12539" i="1"/>
  <c r="O12538" i="1"/>
  <c r="O12537" i="1"/>
  <c r="O12527" i="1"/>
  <c r="O12526" i="1"/>
  <c r="O12525" i="1"/>
  <c r="O12515" i="1"/>
  <c r="O12514" i="1"/>
  <c r="O12513" i="1"/>
  <c r="O12503" i="1"/>
  <c r="O12502" i="1"/>
  <c r="O12501" i="1"/>
  <c r="O12491" i="1"/>
  <c r="O12490" i="1"/>
  <c r="O12489" i="1"/>
  <c r="O12479" i="1"/>
  <c r="O12478" i="1"/>
  <c r="O12477" i="1"/>
  <c r="O12467" i="1"/>
  <c r="O12466" i="1"/>
  <c r="O12465" i="1"/>
  <c r="O12455" i="1"/>
  <c r="O12454" i="1"/>
  <c r="O12453" i="1"/>
  <c r="O12443" i="1"/>
  <c r="O12442" i="1"/>
  <c r="O12441" i="1"/>
  <c r="O12431" i="1"/>
  <c r="O12430" i="1"/>
  <c r="O12429" i="1"/>
  <c r="O12419" i="1"/>
  <c r="O12418" i="1"/>
  <c r="O12417" i="1"/>
  <c r="O12407" i="1"/>
  <c r="O12406" i="1"/>
  <c r="O12405" i="1"/>
  <c r="O12395" i="1"/>
  <c r="O12394" i="1"/>
  <c r="O12393" i="1"/>
  <c r="O12383" i="1"/>
  <c r="O12382" i="1"/>
  <c r="O12381" i="1"/>
  <c r="O12371" i="1"/>
  <c r="O12370" i="1"/>
  <c r="O12369" i="1"/>
  <c r="O12359" i="1"/>
  <c r="O12358" i="1"/>
  <c r="O12357" i="1"/>
  <c r="O12347" i="1"/>
  <c r="O12346" i="1"/>
  <c r="O12345" i="1"/>
  <c r="O12335" i="1"/>
  <c r="O12334" i="1"/>
  <c r="O12333" i="1"/>
  <c r="O12323" i="1"/>
  <c r="O12322" i="1"/>
  <c r="O12321" i="1"/>
  <c r="O12311" i="1"/>
  <c r="O12310" i="1"/>
  <c r="BP11" i="1" s="1"/>
  <c r="O12309" i="1"/>
  <c r="BH11" i="1" s="1"/>
  <c r="O12299" i="1"/>
  <c r="O12298" i="1"/>
  <c r="O12297" i="1"/>
  <c r="O12287" i="1"/>
  <c r="O12286" i="1"/>
  <c r="O12285" i="1"/>
  <c r="O12275" i="1"/>
  <c r="AC10" i="1"/>
  <c r="O12274" i="1"/>
  <c r="O12273" i="1"/>
  <c r="O12263" i="1"/>
  <c r="O12262" i="1"/>
  <c r="O12261" i="1"/>
  <c r="O12251" i="1"/>
  <c r="O12250" i="1"/>
  <c r="O12249" i="1"/>
  <c r="O12239" i="1"/>
  <c r="O12238" i="1"/>
  <c r="O12237" i="1"/>
  <c r="O12227" i="1"/>
  <c r="O12226" i="1"/>
  <c r="O12225" i="1"/>
  <c r="O12215" i="1"/>
  <c r="O12214" i="1"/>
  <c r="O12213" i="1"/>
  <c r="O12203" i="1"/>
  <c r="O12202" i="1"/>
  <c r="O12201" i="1"/>
  <c r="O12191" i="1"/>
  <c r="O12190" i="1"/>
  <c r="O12189" i="1"/>
  <c r="O12179" i="1"/>
  <c r="O12178" i="1"/>
  <c r="O12177" i="1"/>
  <c r="O12167" i="1"/>
  <c r="O12166" i="1"/>
  <c r="O12165" i="1"/>
  <c r="O12155" i="1"/>
  <c r="O12154" i="1"/>
  <c r="O12153" i="1"/>
  <c r="O12143" i="1"/>
  <c r="O12142" i="1"/>
  <c r="O12141" i="1"/>
  <c r="O12131" i="1"/>
  <c r="O12130" i="1"/>
  <c r="O12129" i="1"/>
  <c r="O12119" i="1"/>
  <c r="O12118" i="1"/>
  <c r="O12117" i="1"/>
  <c r="O12107" i="1"/>
  <c r="O12106" i="1"/>
  <c r="O12105" i="1"/>
  <c r="O12095" i="1"/>
  <c r="O12094" i="1"/>
  <c r="O12093" i="1"/>
  <c r="O12083" i="1"/>
  <c r="O12082" i="1"/>
  <c r="O12081" i="1"/>
  <c r="O12071" i="1"/>
  <c r="O12070" i="1"/>
  <c r="O12069" i="1"/>
  <c r="O12059" i="1"/>
  <c r="O12058" i="1"/>
  <c r="O12057" i="1"/>
  <c r="O12047" i="1"/>
  <c r="O12046" i="1"/>
  <c r="O12045" i="1"/>
  <c r="O12035" i="1"/>
  <c r="O12034" i="1"/>
  <c r="O12033" i="1"/>
  <c r="O12023" i="1"/>
  <c r="O12022" i="1"/>
  <c r="O12021" i="1"/>
  <c r="O12011" i="1"/>
  <c r="O12010" i="1"/>
  <c r="O12009" i="1"/>
  <c r="O11999" i="1"/>
  <c r="O11998" i="1"/>
  <c r="O11997" i="1"/>
  <c r="O11987" i="1"/>
  <c r="O11986" i="1"/>
  <c r="O11985" i="1"/>
  <c r="O11975" i="1"/>
  <c r="O11974" i="1"/>
  <c r="O11973" i="1"/>
  <c r="O11963" i="1"/>
  <c r="O11962" i="1"/>
  <c r="O11961" i="1"/>
  <c r="O11951" i="1"/>
  <c r="O11950" i="1"/>
  <c r="O11949" i="1"/>
  <c r="O11939" i="1"/>
  <c r="O11938" i="1"/>
  <c r="O11937" i="1"/>
  <c r="O11927" i="1"/>
  <c r="O11926" i="1"/>
  <c r="O11925" i="1"/>
  <c r="O11915" i="1"/>
  <c r="O11914" i="1"/>
  <c r="O11913" i="1"/>
  <c r="O11903" i="1"/>
  <c r="O11902" i="1"/>
  <c r="O11901" i="1"/>
  <c r="O11891" i="1"/>
  <c r="O11890" i="1"/>
  <c r="O11889" i="1"/>
  <c r="O11879" i="1"/>
  <c r="O11878" i="1"/>
  <c r="O11877" i="1"/>
  <c r="O11867" i="1"/>
  <c r="O11866" i="1"/>
  <c r="O11865" i="1"/>
  <c r="O11855" i="1"/>
  <c r="O11854" i="1"/>
  <c r="O11853" i="1"/>
  <c r="O11843" i="1"/>
  <c r="O11842" i="1"/>
  <c r="O11841" i="1"/>
  <c r="O11831" i="1"/>
  <c r="O11830" i="1"/>
  <c r="O11829" i="1"/>
  <c r="O11819" i="1"/>
  <c r="O11818" i="1"/>
  <c r="O11817" i="1"/>
  <c r="O11807" i="1"/>
  <c r="O11806" i="1"/>
  <c r="O11805" i="1"/>
  <c r="O11795" i="1"/>
  <c r="O11794" i="1"/>
  <c r="O11793" i="1"/>
  <c r="O11783" i="1"/>
  <c r="O11782" i="1"/>
  <c r="O11781" i="1"/>
  <c r="O11771" i="1"/>
  <c r="O11770" i="1"/>
  <c r="O11769" i="1"/>
  <c r="O11759" i="1"/>
  <c r="O11758" i="1"/>
  <c r="O11757" i="1"/>
  <c r="O11747" i="1"/>
  <c r="O11746" i="1"/>
  <c r="O11745" i="1"/>
  <c r="O11735" i="1"/>
  <c r="O11734" i="1"/>
  <c r="O11733" i="1"/>
  <c r="O11723" i="1"/>
  <c r="O11722" i="1"/>
  <c r="O11721" i="1"/>
  <c r="O11711" i="1"/>
  <c r="O11710" i="1"/>
  <c r="O11709" i="1"/>
  <c r="O11699" i="1"/>
  <c r="O11698" i="1"/>
  <c r="O11697" i="1"/>
  <c r="O11687" i="1"/>
  <c r="O11686" i="1"/>
  <c r="O11685" i="1"/>
  <c r="O11675" i="1"/>
  <c r="O11674" i="1"/>
  <c r="O11673" i="1"/>
  <c r="O11663" i="1"/>
  <c r="O11662" i="1"/>
  <c r="O11661" i="1"/>
  <c r="O11651" i="1"/>
  <c r="O11650" i="1"/>
  <c r="O11649" i="1"/>
  <c r="O11639" i="1"/>
  <c r="O11638" i="1"/>
  <c r="O11637" i="1"/>
  <c r="O11627" i="1"/>
  <c r="O11626" i="1"/>
  <c r="O11625" i="1"/>
  <c r="O11615" i="1"/>
  <c r="O11614" i="1"/>
  <c r="O11613" i="1"/>
  <c r="O11603" i="1"/>
  <c r="O11602" i="1"/>
  <c r="O11601" i="1"/>
  <c r="O11591" i="1"/>
  <c r="O11590" i="1"/>
  <c r="O11589" i="1"/>
  <c r="O11579" i="1"/>
  <c r="O11578" i="1"/>
  <c r="O11577" i="1"/>
  <c r="O11567" i="1"/>
  <c r="O11566" i="1"/>
  <c r="O11565" i="1"/>
  <c r="O11555" i="1"/>
  <c r="O11554" i="1"/>
  <c r="O11553" i="1"/>
  <c r="O11543" i="1"/>
  <c r="O11542" i="1"/>
  <c r="O11541" i="1"/>
  <c r="O11531" i="1"/>
  <c r="O11530" i="1"/>
  <c r="O11529" i="1"/>
  <c r="O11519" i="1"/>
  <c r="O11518" i="1"/>
  <c r="O11517" i="1"/>
  <c r="O11507" i="1"/>
  <c r="O11506" i="1"/>
  <c r="O11505" i="1"/>
  <c r="O11495" i="1"/>
  <c r="O11494" i="1"/>
  <c r="O11493" i="1"/>
  <c r="O11483" i="1"/>
  <c r="O11482" i="1"/>
  <c r="O11481" i="1"/>
  <c r="O11471" i="1"/>
  <c r="O11470" i="1"/>
  <c r="O11469" i="1"/>
  <c r="O11459" i="1"/>
  <c r="O11458" i="1"/>
  <c r="O11457" i="1"/>
  <c r="O11447" i="1"/>
  <c r="O11446" i="1"/>
  <c r="O11445" i="1"/>
  <c r="O11435" i="1"/>
  <c r="O11433" i="1"/>
  <c r="O11434" i="1"/>
  <c r="O11423" i="1"/>
  <c r="O11422" i="1"/>
  <c r="O11421" i="1"/>
  <c r="O11411" i="1"/>
  <c r="O11409" i="1"/>
  <c r="O11410" i="1"/>
  <c r="O11399" i="1"/>
  <c r="O11397" i="1"/>
  <c r="O11398" i="1"/>
  <c r="O11387" i="1"/>
  <c r="O11385" i="1"/>
  <c r="O11386" i="1"/>
  <c r="O11375" i="1"/>
  <c r="O11373" i="1"/>
  <c r="O11374" i="1"/>
  <c r="O11363" i="1"/>
  <c r="O11361" i="1"/>
  <c r="O11362" i="1"/>
  <c r="O11351" i="1"/>
  <c r="O11349" i="1"/>
  <c r="O11350" i="1"/>
  <c r="O11339" i="1"/>
  <c r="O11337" i="1"/>
  <c r="O11338" i="1"/>
  <c r="O11327" i="1"/>
  <c r="O11325" i="1"/>
  <c r="O11326" i="1"/>
  <c r="O11315" i="1"/>
  <c r="O11313" i="1"/>
  <c r="O11314" i="1"/>
  <c r="O11303" i="1"/>
  <c r="O11301" i="1"/>
  <c r="O11302" i="1"/>
  <c r="O11291" i="1"/>
  <c r="O11289" i="1"/>
  <c r="O11290" i="1"/>
  <c r="O11279" i="1"/>
  <c r="O11277" i="1"/>
  <c r="O11278" i="1"/>
  <c r="O11267" i="1"/>
  <c r="O11265" i="1"/>
  <c r="O11266" i="1"/>
  <c r="O11255" i="1"/>
  <c r="O11253" i="1"/>
  <c r="O11254" i="1"/>
  <c r="O11243" i="1"/>
  <c r="O11241" i="1"/>
  <c r="O11242" i="1"/>
  <c r="O11231" i="1"/>
  <c r="O11229" i="1"/>
  <c r="O11230" i="1"/>
  <c r="O11219" i="1"/>
  <c r="O11217" i="1"/>
  <c r="O11218" i="1"/>
  <c r="O11207" i="1"/>
  <c r="O11205" i="1"/>
  <c r="O11206" i="1"/>
  <c r="O11195" i="1"/>
  <c r="O11193" i="1"/>
  <c r="O11194" i="1"/>
  <c r="O11183" i="1"/>
  <c r="O11181" i="1"/>
  <c r="O11182" i="1"/>
  <c r="O11171" i="1"/>
  <c r="O11169" i="1"/>
  <c r="O11170" i="1"/>
  <c r="O11159" i="1"/>
  <c r="O11157" i="1"/>
  <c r="O11158" i="1"/>
  <c r="O11147" i="1"/>
  <c r="O11145" i="1"/>
  <c r="O11146" i="1"/>
  <c r="O11135" i="1"/>
  <c r="O11133" i="1"/>
  <c r="O11134" i="1"/>
  <c r="O11123" i="1"/>
  <c r="O11121" i="1"/>
  <c r="O11122" i="1"/>
  <c r="O11111" i="1"/>
  <c r="O11109" i="1"/>
  <c r="O11110" i="1"/>
  <c r="O11099" i="1"/>
  <c r="O11097" i="1"/>
  <c r="O11098" i="1"/>
  <c r="O11087" i="1"/>
  <c r="O11085" i="1"/>
  <c r="O11086" i="1"/>
  <c r="O11075" i="1"/>
  <c r="O11073" i="1"/>
  <c r="O11074" i="1"/>
  <c r="O11063" i="1"/>
  <c r="O11061" i="1"/>
  <c r="O11062" i="1"/>
  <c r="O11051" i="1"/>
  <c r="O11049" i="1"/>
  <c r="O11050" i="1"/>
  <c r="O11039" i="1"/>
  <c r="O11037" i="1"/>
  <c r="O11038" i="1"/>
  <c r="O11027" i="1"/>
  <c r="O11025" i="1"/>
  <c r="O11026" i="1"/>
  <c r="O11015" i="1"/>
  <c r="O11013" i="1"/>
  <c r="O11014" i="1"/>
  <c r="O11003" i="1"/>
  <c r="O11001" i="1"/>
  <c r="O11002" i="1"/>
  <c r="O10991" i="1"/>
  <c r="O10989" i="1"/>
  <c r="O10990" i="1"/>
  <c r="O10979" i="1"/>
  <c r="O10977" i="1"/>
  <c r="O10978" i="1"/>
  <c r="O10967" i="1"/>
  <c r="O10965" i="1"/>
  <c r="O10966" i="1"/>
  <c r="O10955" i="1"/>
  <c r="O10953" i="1"/>
  <c r="O10954" i="1"/>
  <c r="O10943" i="1"/>
  <c r="O10941" i="1"/>
  <c r="O10942" i="1"/>
  <c r="O10931" i="1"/>
  <c r="O10929" i="1"/>
  <c r="O10930" i="1"/>
  <c r="O10919" i="1"/>
  <c r="O10917" i="1"/>
  <c r="O10918" i="1"/>
  <c r="O10907" i="1"/>
  <c r="O10905" i="1"/>
  <c r="O10906" i="1"/>
  <c r="O10895" i="1"/>
  <c r="O10893" i="1"/>
  <c r="O10894" i="1"/>
  <c r="O10883" i="1"/>
  <c r="O10881" i="1"/>
  <c r="O10882" i="1"/>
  <c r="O10871" i="1"/>
  <c r="O10869" i="1"/>
  <c r="O10870" i="1"/>
  <c r="O10859" i="1"/>
  <c r="O10857" i="1"/>
  <c r="O10858" i="1"/>
  <c r="O10847" i="1"/>
  <c r="O10845" i="1"/>
  <c r="O10846" i="1"/>
  <c r="O10835" i="1"/>
  <c r="O10833" i="1"/>
  <c r="O10834" i="1"/>
  <c r="O10823" i="1"/>
  <c r="O10821" i="1"/>
  <c r="O10822" i="1"/>
  <c r="O10811" i="1"/>
  <c r="O10809" i="1"/>
  <c r="O10810" i="1"/>
  <c r="O10799" i="1"/>
  <c r="O10797" i="1"/>
  <c r="O10798" i="1"/>
  <c r="O10787" i="1"/>
  <c r="O10785" i="1"/>
  <c r="O10786" i="1"/>
  <c r="O10775" i="1"/>
  <c r="O10773" i="1"/>
  <c r="O10774" i="1"/>
  <c r="O10763" i="1"/>
  <c r="O10761" i="1"/>
  <c r="O10762" i="1"/>
  <c r="O10751" i="1"/>
  <c r="O10749" i="1"/>
  <c r="O10750" i="1"/>
  <c r="O10739" i="1"/>
  <c r="O10737" i="1"/>
  <c r="O10738" i="1"/>
  <c r="O10727" i="1"/>
  <c r="O10725" i="1"/>
  <c r="O10726" i="1"/>
  <c r="O10715" i="1"/>
  <c r="O10713" i="1"/>
  <c r="O10714" i="1"/>
  <c r="O10703" i="1"/>
  <c r="O10701" i="1"/>
  <c r="O10702" i="1"/>
  <c r="O10691" i="1"/>
  <c r="O10689" i="1"/>
  <c r="O10690" i="1"/>
  <c r="O10679" i="1"/>
  <c r="O10677" i="1"/>
  <c r="O10678" i="1"/>
  <c r="O10667" i="1"/>
  <c r="O10665" i="1"/>
  <c r="O10666" i="1"/>
  <c r="O10655" i="1"/>
  <c r="O10653" i="1"/>
  <c r="O10654" i="1"/>
  <c r="O10643" i="1"/>
  <c r="O10641" i="1"/>
  <c r="O10642" i="1"/>
  <c r="O10631" i="1"/>
  <c r="O10629" i="1"/>
  <c r="O10630" i="1"/>
  <c r="O10619" i="1"/>
  <c r="O10617" i="1"/>
  <c r="O10618" i="1"/>
  <c r="O10607" i="1"/>
  <c r="O10605" i="1"/>
  <c r="O10606" i="1"/>
  <c r="O10595" i="1"/>
  <c r="O10593" i="1"/>
  <c r="O10594" i="1"/>
  <c r="O10583" i="1"/>
  <c r="O10581" i="1"/>
  <c r="O10582" i="1"/>
  <c r="O10571" i="1"/>
  <c r="O10569" i="1"/>
  <c r="O10570" i="1"/>
  <c r="O10559" i="1"/>
  <c r="O10557" i="1"/>
  <c r="O10558" i="1"/>
  <c r="O10547" i="1"/>
  <c r="O10545" i="1"/>
  <c r="O10546" i="1"/>
  <c r="O10535" i="1"/>
  <c r="O10533" i="1"/>
  <c r="O10534" i="1"/>
  <c r="O10523" i="1"/>
  <c r="O10521" i="1"/>
  <c r="O10522" i="1"/>
  <c r="O10511" i="1"/>
  <c r="O10509" i="1"/>
  <c r="O10510" i="1"/>
  <c r="O10499" i="1"/>
  <c r="O10497" i="1"/>
  <c r="O10498" i="1"/>
  <c r="O10487" i="1"/>
  <c r="O10485" i="1"/>
  <c r="O10486" i="1"/>
  <c r="O10475" i="1"/>
  <c r="O10473" i="1"/>
  <c r="O10474" i="1"/>
  <c r="O10463" i="1"/>
  <c r="O10461" i="1"/>
  <c r="O10462" i="1"/>
  <c r="O10451" i="1"/>
  <c r="O10449" i="1"/>
  <c r="O10450" i="1"/>
  <c r="O10439" i="1"/>
  <c r="O10437" i="1"/>
  <c r="O10438" i="1"/>
  <c r="O10427" i="1"/>
  <c r="O10425" i="1"/>
  <c r="O10426" i="1"/>
  <c r="O10415" i="1"/>
  <c r="O10413" i="1"/>
  <c r="O10414" i="1"/>
  <c r="O10403" i="1"/>
  <c r="O10401" i="1"/>
  <c r="O10402" i="1"/>
  <c r="O10391" i="1"/>
  <c r="O10389" i="1"/>
  <c r="O10390" i="1"/>
  <c r="O10379" i="1"/>
  <c r="O10377" i="1"/>
  <c r="O10378" i="1"/>
  <c r="O10367" i="1"/>
  <c r="O10365" i="1"/>
  <c r="O10366" i="1"/>
  <c r="O10355" i="1"/>
  <c r="O10353" i="1"/>
  <c r="O10354" i="1"/>
  <c r="O10343" i="1"/>
  <c r="O10341" i="1"/>
  <c r="O10342" i="1"/>
  <c r="O10331" i="1"/>
  <c r="O10329" i="1"/>
  <c r="O10330" i="1"/>
  <c r="O10319" i="1"/>
  <c r="O10317" i="1"/>
  <c r="O10318" i="1"/>
  <c r="O10307" i="1"/>
  <c r="O10305" i="1"/>
  <c r="O10306" i="1"/>
  <c r="O10295" i="1"/>
  <c r="O10293" i="1"/>
  <c r="O10294" i="1"/>
  <c r="O10283" i="1"/>
  <c r="O10281" i="1"/>
  <c r="O10282" i="1"/>
  <c r="O10271" i="1"/>
  <c r="O10269" i="1"/>
  <c r="O10270" i="1"/>
  <c r="O10259" i="1"/>
  <c r="O10257" i="1"/>
  <c r="O10258" i="1"/>
  <c r="O10247" i="1"/>
  <c r="O10245" i="1"/>
  <c r="O10246" i="1"/>
  <c r="O10235" i="1"/>
  <c r="O10233" i="1"/>
  <c r="O10234" i="1"/>
  <c r="O10223" i="1"/>
  <c r="O10221" i="1"/>
  <c r="O10222" i="1"/>
  <c r="O10211" i="1"/>
  <c r="O10209" i="1"/>
  <c r="O10210" i="1"/>
  <c r="O10199" i="1"/>
  <c r="O10197" i="1"/>
  <c r="O10198" i="1"/>
  <c r="O10187" i="1"/>
  <c r="O10185" i="1"/>
  <c r="O10186" i="1"/>
  <c r="O10175" i="1"/>
  <c r="O10173" i="1"/>
  <c r="O10174" i="1"/>
  <c r="O10163" i="1"/>
  <c r="O10161" i="1"/>
  <c r="O10162" i="1"/>
  <c r="O10151" i="1"/>
  <c r="O10149" i="1"/>
  <c r="O10150" i="1"/>
  <c r="O10139" i="1"/>
  <c r="O10137" i="1"/>
  <c r="O10138" i="1"/>
  <c r="O10127" i="1"/>
  <c r="O10125" i="1"/>
  <c r="O10126" i="1"/>
  <c r="O10115" i="1"/>
  <c r="O10113" i="1"/>
  <c r="O10114" i="1"/>
  <c r="O10103" i="1"/>
  <c r="O10101" i="1"/>
  <c r="O10102" i="1"/>
  <c r="O10091" i="1"/>
  <c r="O10089" i="1"/>
  <c r="O10090" i="1"/>
  <c r="O10079" i="1"/>
  <c r="O10077" i="1"/>
  <c r="O10078" i="1"/>
  <c r="O10067" i="1"/>
  <c r="O10065" i="1"/>
  <c r="O10066" i="1"/>
  <c r="O10055" i="1"/>
  <c r="O10053" i="1"/>
  <c r="O10054" i="1"/>
  <c r="O10043" i="1"/>
  <c r="O10041" i="1"/>
  <c r="O10042" i="1"/>
  <c r="O10031" i="1"/>
  <c r="O10029" i="1"/>
  <c r="O10030" i="1"/>
  <c r="O10019" i="1"/>
  <c r="O10017" i="1"/>
  <c r="O10018" i="1"/>
  <c r="O10007" i="1"/>
  <c r="O10005" i="1"/>
  <c r="O10006" i="1"/>
  <c r="O9995" i="1"/>
  <c r="O9993" i="1"/>
  <c r="O9994" i="1"/>
  <c r="O9983" i="1"/>
  <c r="O9981" i="1"/>
  <c r="O9982" i="1"/>
  <c r="BV11" i="1" s="1"/>
  <c r="O9971" i="1"/>
  <c r="O9969" i="1"/>
  <c r="O9970" i="1"/>
  <c r="O9959" i="1"/>
  <c r="O9957" i="1"/>
  <c r="O9958" i="1"/>
  <c r="O9947" i="1"/>
  <c r="O9945" i="1"/>
  <c r="O9946" i="1"/>
  <c r="O9935" i="1"/>
  <c r="O9933" i="1"/>
  <c r="O9934" i="1"/>
  <c r="O9923" i="1"/>
  <c r="O9921" i="1"/>
  <c r="O9922" i="1"/>
  <c r="O9911" i="1"/>
  <c r="O9909" i="1"/>
  <c r="O9910" i="1"/>
  <c r="O9899" i="1"/>
  <c r="O9897" i="1"/>
  <c r="O9898" i="1"/>
  <c r="O9887" i="1"/>
  <c r="O9885" i="1"/>
  <c r="O9886" i="1"/>
  <c r="O9875" i="1"/>
  <c r="O9873" i="1"/>
  <c r="O9874" i="1"/>
  <c r="O9863" i="1"/>
  <c r="O9861" i="1"/>
  <c r="O9862" i="1"/>
  <c r="O9851" i="1"/>
  <c r="O9849" i="1"/>
  <c r="O9850" i="1"/>
  <c r="O9839" i="1"/>
  <c r="O9837" i="1"/>
  <c r="O9838" i="1"/>
  <c r="O9827" i="1"/>
  <c r="O9825" i="1"/>
  <c r="O9826" i="1"/>
  <c r="O9815" i="1"/>
  <c r="O9813" i="1"/>
  <c r="O9814" i="1"/>
  <c r="O9803" i="1"/>
  <c r="O9801" i="1"/>
  <c r="O9802" i="1"/>
  <c r="O9791" i="1"/>
  <c r="O9789" i="1"/>
  <c r="O9790" i="1"/>
  <c r="O9779" i="1"/>
  <c r="O9777" i="1"/>
  <c r="O9778" i="1"/>
  <c r="O9767" i="1"/>
  <c r="O9765" i="1"/>
  <c r="O9766" i="1"/>
  <c r="O9755" i="1"/>
  <c r="O9753" i="1"/>
  <c r="O9754" i="1"/>
  <c r="O9743" i="1"/>
  <c r="O9741" i="1"/>
  <c r="O9742" i="1"/>
  <c r="O9731" i="1"/>
  <c r="O9729" i="1"/>
  <c r="O9730" i="1"/>
  <c r="O9719" i="1"/>
  <c r="O9717" i="1"/>
  <c r="O9718" i="1"/>
  <c r="O9707" i="1"/>
  <c r="O9705" i="1"/>
  <c r="O9706" i="1"/>
  <c r="O9695" i="1"/>
  <c r="O9693" i="1"/>
  <c r="O9694" i="1"/>
  <c r="O9683" i="1"/>
  <c r="O9681" i="1"/>
  <c r="O9682" i="1"/>
  <c r="O9671" i="1"/>
  <c r="O9669" i="1"/>
  <c r="O9670" i="1"/>
  <c r="O9659" i="1"/>
  <c r="O9657" i="1"/>
  <c r="O9658" i="1"/>
  <c r="O9647" i="1"/>
  <c r="O9646" i="1"/>
  <c r="O9645" i="1"/>
  <c r="O9635" i="1"/>
  <c r="O9634" i="1"/>
  <c r="O9633" i="1"/>
  <c r="O9623" i="1"/>
  <c r="O9622" i="1"/>
  <c r="O9621" i="1"/>
  <c r="O9611" i="1"/>
  <c r="O9610" i="1"/>
  <c r="O9609" i="1"/>
  <c r="O9599" i="1"/>
  <c r="O9598" i="1"/>
  <c r="O9597" i="1"/>
  <c r="O9587" i="1"/>
  <c r="O9586" i="1"/>
  <c r="O9585" i="1"/>
  <c r="O9575" i="1"/>
  <c r="O9574" i="1"/>
  <c r="O9573" i="1"/>
  <c r="O9563" i="1"/>
  <c r="O9562" i="1"/>
  <c r="O9561" i="1"/>
  <c r="O9551" i="1"/>
  <c r="O9550" i="1"/>
  <c r="O9549" i="1"/>
  <c r="O9539" i="1"/>
  <c r="O9538" i="1"/>
  <c r="O9537" i="1"/>
  <c r="O9527" i="1"/>
  <c r="O9526" i="1"/>
  <c r="O9525" i="1"/>
  <c r="O9515" i="1"/>
  <c r="O9514" i="1"/>
  <c r="O9513" i="1"/>
  <c r="O9503" i="1"/>
  <c r="O9502" i="1"/>
  <c r="O9501" i="1"/>
  <c r="O9491" i="1"/>
  <c r="O9490" i="1"/>
  <c r="O9489" i="1"/>
  <c r="O9479" i="1"/>
  <c r="O9478" i="1"/>
  <c r="O9477" i="1"/>
  <c r="O9467" i="1"/>
  <c r="O9466" i="1"/>
  <c r="O9465" i="1"/>
  <c r="O9455" i="1"/>
  <c r="O9454" i="1"/>
  <c r="O9453" i="1"/>
  <c r="O9443" i="1"/>
  <c r="O9442" i="1"/>
  <c r="O9441" i="1"/>
  <c r="O9431" i="1"/>
  <c r="O9430" i="1"/>
  <c r="O9429" i="1"/>
  <c r="O9419" i="1"/>
  <c r="O9418" i="1"/>
  <c r="O9417" i="1"/>
  <c r="O9407" i="1"/>
  <c r="O9406" i="1"/>
  <c r="O9405" i="1"/>
  <c r="O9395" i="1"/>
  <c r="O9394" i="1"/>
  <c r="O9393" i="1"/>
  <c r="O9383" i="1"/>
  <c r="O9382" i="1"/>
  <c r="O9381" i="1"/>
  <c r="O9371" i="1"/>
  <c r="O9370" i="1"/>
  <c r="O9369" i="1"/>
  <c r="O9359" i="1"/>
  <c r="O9358" i="1"/>
  <c r="O9357" i="1"/>
  <c r="O9347" i="1"/>
  <c r="O9346" i="1"/>
  <c r="O9345" i="1"/>
  <c r="O9335" i="1"/>
  <c r="O9334" i="1"/>
  <c r="O9333" i="1"/>
  <c r="O9323" i="1"/>
  <c r="O9322" i="1"/>
  <c r="O9321" i="1"/>
  <c r="O9311" i="1"/>
  <c r="O9310" i="1"/>
  <c r="O9309" i="1"/>
  <c r="O9299" i="1"/>
  <c r="O9298" i="1"/>
  <c r="O9297" i="1"/>
  <c r="O9287" i="1"/>
  <c r="O9286" i="1"/>
  <c r="O9285" i="1"/>
  <c r="O9275" i="1"/>
  <c r="O9274" i="1"/>
  <c r="O9273" i="1"/>
  <c r="O9263" i="1"/>
  <c r="O9262" i="1"/>
  <c r="O9261" i="1"/>
  <c r="O9251" i="1"/>
  <c r="O9250" i="1"/>
  <c r="O9249" i="1"/>
  <c r="O9239" i="1"/>
  <c r="O9238" i="1"/>
  <c r="O9237" i="1"/>
  <c r="O9227" i="1"/>
  <c r="O9226" i="1"/>
  <c r="O9225" i="1"/>
  <c r="O9215" i="1"/>
  <c r="O9214" i="1"/>
  <c r="O9213" i="1"/>
  <c r="O9203" i="1"/>
  <c r="O9202" i="1"/>
  <c r="O9201" i="1"/>
  <c r="O9191" i="1"/>
  <c r="O9190" i="1"/>
  <c r="O9189" i="1"/>
  <c r="O9179" i="1"/>
  <c r="O9178" i="1"/>
  <c r="O9177" i="1"/>
  <c r="O9167" i="1"/>
  <c r="O9166" i="1"/>
  <c r="O9165" i="1"/>
  <c r="O9155" i="1"/>
  <c r="O9154" i="1"/>
  <c r="O9153" i="1"/>
  <c r="O9143" i="1"/>
  <c r="O9142" i="1"/>
  <c r="O9141" i="1"/>
  <c r="O9131" i="1"/>
  <c r="O9130" i="1"/>
  <c r="O9129" i="1"/>
  <c r="O9119" i="1"/>
  <c r="O9118" i="1"/>
  <c r="O9117" i="1"/>
  <c r="O9107" i="1"/>
  <c r="O9106" i="1"/>
  <c r="O9105" i="1"/>
  <c r="O9095" i="1"/>
  <c r="O9094" i="1"/>
  <c r="O9093" i="1"/>
  <c r="O9083" i="1"/>
  <c r="O9082" i="1"/>
  <c r="O9081" i="1"/>
  <c r="O9071" i="1"/>
  <c r="O9070" i="1"/>
  <c r="O9069" i="1"/>
  <c r="O9059" i="1"/>
  <c r="O9058" i="1"/>
  <c r="O9057" i="1"/>
  <c r="O9047" i="1"/>
  <c r="O9046" i="1"/>
  <c r="O9045" i="1"/>
  <c r="O9035" i="1"/>
  <c r="O9034" i="1"/>
  <c r="O9033" i="1"/>
  <c r="O9023" i="1"/>
  <c r="O9022" i="1"/>
  <c r="O9021" i="1"/>
  <c r="O9011" i="1"/>
  <c r="O9010" i="1"/>
  <c r="O9009" i="1"/>
  <c r="O8999" i="1"/>
  <c r="O8998" i="1"/>
  <c r="O8997" i="1"/>
  <c r="O8987" i="1"/>
  <c r="O8986" i="1"/>
  <c r="O8985" i="1"/>
  <c r="O8975" i="1"/>
  <c r="O8974" i="1"/>
  <c r="O8973" i="1"/>
  <c r="O8963" i="1"/>
  <c r="O8962" i="1"/>
  <c r="O8961" i="1"/>
  <c r="O8951" i="1"/>
  <c r="O8950" i="1"/>
  <c r="O8949" i="1"/>
  <c r="O8939" i="1"/>
  <c r="O8938" i="1"/>
  <c r="O8937" i="1"/>
  <c r="O8927" i="1"/>
  <c r="O8926" i="1"/>
  <c r="O8925" i="1"/>
  <c r="O8915" i="1"/>
  <c r="O8914" i="1"/>
  <c r="O8913" i="1"/>
  <c r="O8903" i="1"/>
  <c r="O8902" i="1"/>
  <c r="O8901" i="1"/>
  <c r="O8891" i="1"/>
  <c r="O8890" i="1"/>
  <c r="O8889" i="1"/>
  <c r="O8879" i="1"/>
  <c r="O8878" i="1"/>
  <c r="O8877" i="1"/>
  <c r="O8867" i="1"/>
  <c r="O8866" i="1"/>
  <c r="O8865" i="1"/>
  <c r="O8855" i="1"/>
  <c r="O8854" i="1"/>
  <c r="O8853" i="1"/>
  <c r="O8843" i="1"/>
  <c r="O8842" i="1"/>
  <c r="O8841" i="1"/>
  <c r="O8831" i="1"/>
  <c r="O8830" i="1"/>
  <c r="O8829" i="1"/>
  <c r="O8819" i="1"/>
  <c r="O8818" i="1"/>
  <c r="O8817" i="1"/>
  <c r="O8807" i="1"/>
  <c r="O8806" i="1"/>
  <c r="O8805" i="1"/>
  <c r="O8795" i="1"/>
  <c r="O8794" i="1"/>
  <c r="O8793" i="1"/>
  <c r="O8783" i="1"/>
  <c r="O8782" i="1"/>
  <c r="O8781" i="1"/>
  <c r="O8771" i="1"/>
  <c r="O8770" i="1"/>
  <c r="O8769" i="1"/>
  <c r="O8759" i="1"/>
  <c r="O8758" i="1"/>
  <c r="O8757" i="1"/>
  <c r="O8747" i="1"/>
  <c r="O8746" i="1"/>
  <c r="O8745" i="1"/>
  <c r="O8735" i="1"/>
  <c r="O8734" i="1"/>
  <c r="O8733" i="1"/>
  <c r="O8723" i="1"/>
  <c r="O8722" i="1"/>
  <c r="O8721" i="1"/>
  <c r="O8711" i="1"/>
  <c r="O8710" i="1"/>
  <c r="O8709" i="1"/>
  <c r="O8699" i="1"/>
  <c r="O8698" i="1"/>
  <c r="O8697" i="1"/>
  <c r="O8687" i="1"/>
  <c r="O8686" i="1"/>
  <c r="O8685" i="1"/>
  <c r="O8675" i="1"/>
  <c r="O8674" i="1"/>
  <c r="O8673" i="1"/>
  <c r="O8663" i="1"/>
  <c r="O8662" i="1"/>
  <c r="O8661" i="1"/>
  <c r="O8651" i="1"/>
  <c r="O8650" i="1"/>
  <c r="O8649" i="1"/>
  <c r="O8639" i="1"/>
  <c r="O8638" i="1"/>
  <c r="O8637" i="1"/>
  <c r="O8627" i="1"/>
  <c r="O8626" i="1"/>
  <c r="O8625" i="1"/>
  <c r="O8615" i="1"/>
  <c r="O8614" i="1"/>
  <c r="O8613" i="1"/>
  <c r="O8603" i="1"/>
  <c r="O8602" i="1"/>
  <c r="O8601" i="1"/>
  <c r="O8591" i="1"/>
  <c r="O8590" i="1"/>
  <c r="O8589" i="1"/>
  <c r="O8579" i="1"/>
  <c r="O8578" i="1"/>
  <c r="O8577" i="1"/>
  <c r="O8567" i="1"/>
  <c r="O8566" i="1"/>
  <c r="O8565" i="1"/>
  <c r="O8555" i="1"/>
  <c r="O8554" i="1"/>
  <c r="O8553" i="1"/>
  <c r="O8543" i="1"/>
  <c r="O8542" i="1"/>
  <c r="O8541" i="1"/>
  <c r="O8531" i="1"/>
  <c r="O8530" i="1"/>
  <c r="O8529" i="1"/>
  <c r="O8519" i="1"/>
  <c r="O8518" i="1"/>
  <c r="O8517" i="1"/>
  <c r="O8507" i="1"/>
  <c r="O8506" i="1"/>
  <c r="O8505" i="1"/>
  <c r="O8495" i="1"/>
  <c r="O8494" i="1"/>
  <c r="O8493" i="1"/>
  <c r="O8483" i="1"/>
  <c r="O8482" i="1"/>
  <c r="O8481" i="1"/>
  <c r="O8471" i="1"/>
  <c r="O8470" i="1"/>
  <c r="O8469" i="1"/>
  <c r="O8459" i="1"/>
  <c r="O8458" i="1"/>
  <c r="O8457" i="1"/>
  <c r="O8447" i="1"/>
  <c r="O8446" i="1"/>
  <c r="O8445" i="1"/>
  <c r="O8435" i="1"/>
  <c r="O8434" i="1"/>
  <c r="O8433" i="1"/>
  <c r="O8423" i="1"/>
  <c r="O8422" i="1"/>
  <c r="O8421" i="1"/>
  <c r="O8411" i="1"/>
  <c r="O8410" i="1"/>
  <c r="O8409" i="1"/>
  <c r="O8399" i="1"/>
  <c r="O8398" i="1"/>
  <c r="O8397" i="1"/>
  <c r="O8387" i="1"/>
  <c r="O8386" i="1"/>
  <c r="O8385" i="1"/>
  <c r="O8375" i="1"/>
  <c r="O8374" i="1"/>
  <c r="O8373" i="1"/>
  <c r="O8363" i="1"/>
  <c r="O8362" i="1"/>
  <c r="O8361" i="1"/>
  <c r="O8351" i="1"/>
  <c r="O8350" i="1"/>
  <c r="O8349" i="1"/>
  <c r="O8339" i="1"/>
  <c r="O8338" i="1"/>
  <c r="O8337" i="1"/>
  <c r="O8327" i="1"/>
  <c r="O8326" i="1"/>
  <c r="O8325" i="1"/>
  <c r="O8315" i="1"/>
  <c r="O8314" i="1"/>
  <c r="O8313" i="1"/>
  <c r="O8303" i="1"/>
  <c r="O8302" i="1"/>
  <c r="O8301" i="1"/>
  <c r="O8291" i="1"/>
  <c r="O8290" i="1"/>
  <c r="O8289" i="1"/>
  <c r="O8279" i="1"/>
  <c r="O8278" i="1"/>
  <c r="O8277" i="1"/>
  <c r="O8267" i="1"/>
  <c r="O8266" i="1"/>
  <c r="O8265" i="1"/>
  <c r="O8255" i="1"/>
  <c r="O8254" i="1"/>
  <c r="O8253" i="1"/>
  <c r="O8243" i="1"/>
  <c r="O8242" i="1"/>
  <c r="O8241" i="1"/>
  <c r="O8231" i="1"/>
  <c r="O8230" i="1"/>
  <c r="O8229" i="1"/>
  <c r="O8219" i="1"/>
  <c r="O8218" i="1"/>
  <c r="O8217" i="1"/>
  <c r="O8207" i="1"/>
  <c r="O8206" i="1"/>
  <c r="O8205" i="1"/>
  <c r="O8195" i="1"/>
  <c r="O8194" i="1"/>
  <c r="O8193" i="1"/>
  <c r="O8183" i="1"/>
  <c r="O8182" i="1"/>
  <c r="O8181" i="1"/>
  <c r="O8171" i="1"/>
  <c r="O8170" i="1"/>
  <c r="O8169" i="1"/>
  <c r="O8159" i="1"/>
  <c r="O8158" i="1"/>
  <c r="O8157" i="1"/>
  <c r="O8147" i="1"/>
  <c r="O8146" i="1"/>
  <c r="O8145" i="1"/>
  <c r="O8135" i="1"/>
  <c r="O8134" i="1"/>
  <c r="O8133" i="1"/>
  <c r="O8123" i="1"/>
  <c r="O8122" i="1"/>
  <c r="O8121" i="1"/>
  <c r="O8111" i="1"/>
  <c r="O8110" i="1"/>
  <c r="O8109" i="1"/>
  <c r="O8099" i="1"/>
  <c r="O8098" i="1"/>
  <c r="O8097" i="1"/>
  <c r="O8087" i="1"/>
  <c r="O8086" i="1"/>
  <c r="O8085" i="1"/>
  <c r="O8075" i="1"/>
  <c r="O8074" i="1"/>
  <c r="O8073" i="1"/>
  <c r="O8063" i="1"/>
  <c r="O8062" i="1"/>
  <c r="O8061" i="1"/>
  <c r="O8051" i="1"/>
  <c r="O8050" i="1"/>
  <c r="O8049" i="1"/>
  <c r="O8039" i="1"/>
  <c r="O8037" i="1"/>
  <c r="O8038" i="1"/>
  <c r="O8027" i="1"/>
  <c r="O8026" i="1"/>
  <c r="O8025" i="1"/>
  <c r="O8015" i="1"/>
  <c r="O8013" i="1"/>
  <c r="O8014" i="1"/>
  <c r="O8003" i="1"/>
  <c r="O8002" i="1"/>
  <c r="O8001" i="1"/>
  <c r="O7991" i="1"/>
  <c r="O7989" i="1"/>
  <c r="O7990" i="1"/>
  <c r="O7979" i="1"/>
  <c r="O7978" i="1"/>
  <c r="O7977" i="1"/>
  <c r="O7967" i="1"/>
  <c r="O7965" i="1"/>
  <c r="O7966" i="1"/>
  <c r="O7955" i="1"/>
  <c r="O7954" i="1"/>
  <c r="O7953" i="1"/>
  <c r="O7943" i="1"/>
  <c r="O7941" i="1"/>
  <c r="O7942" i="1"/>
  <c r="O7931" i="1"/>
  <c r="O7930" i="1"/>
  <c r="O7929" i="1"/>
  <c r="O7919" i="1"/>
  <c r="O7917" i="1"/>
  <c r="O7918" i="1"/>
  <c r="O7907" i="1"/>
  <c r="O7906" i="1"/>
  <c r="O7905" i="1"/>
  <c r="O7895" i="1"/>
  <c r="O7893" i="1"/>
  <c r="O7894" i="1"/>
  <c r="O7883" i="1"/>
  <c r="O7882" i="1"/>
  <c r="O7881" i="1"/>
  <c r="O7871" i="1"/>
  <c r="O7869" i="1"/>
  <c r="O7870" i="1"/>
  <c r="O7859" i="1"/>
  <c r="O7858" i="1"/>
  <c r="O7857" i="1"/>
  <c r="O7847" i="1"/>
  <c r="O7845" i="1"/>
  <c r="O7846" i="1"/>
  <c r="O7835" i="1"/>
  <c r="O7834" i="1"/>
  <c r="O7833" i="1"/>
  <c r="O7823" i="1"/>
  <c r="O7821" i="1"/>
  <c r="O7822" i="1"/>
  <c r="O7811" i="1"/>
  <c r="O7810" i="1"/>
  <c r="O7809" i="1"/>
  <c r="O7799" i="1"/>
  <c r="O7797" i="1"/>
  <c r="O7798" i="1"/>
  <c r="O7787" i="1"/>
  <c r="O7786" i="1"/>
  <c r="O7785" i="1"/>
  <c r="O7775" i="1"/>
  <c r="O7773" i="1"/>
  <c r="O7774" i="1"/>
  <c r="O7763" i="1"/>
  <c r="O7762" i="1"/>
  <c r="O7761" i="1"/>
  <c r="O7751" i="1"/>
  <c r="O7749" i="1"/>
  <c r="O7750" i="1"/>
  <c r="O7739" i="1"/>
  <c r="O7738" i="1"/>
  <c r="O7737" i="1"/>
  <c r="O7727" i="1"/>
  <c r="O7725" i="1"/>
  <c r="O7726" i="1"/>
  <c r="O7715" i="1"/>
  <c r="O7714" i="1"/>
  <c r="O7713" i="1"/>
  <c r="O7703" i="1"/>
  <c r="O7701" i="1"/>
  <c r="O7702" i="1"/>
  <c r="O7691" i="1"/>
  <c r="O7690" i="1"/>
  <c r="O7689" i="1"/>
  <c r="O7679" i="1"/>
  <c r="O7677" i="1"/>
  <c r="O7678" i="1"/>
  <c r="O7667" i="1"/>
  <c r="O7666" i="1"/>
  <c r="O7665" i="1"/>
  <c r="O7655" i="1"/>
  <c r="O7653" i="1"/>
  <c r="O7654" i="1"/>
  <c r="O7643" i="1"/>
  <c r="O7642" i="1"/>
  <c r="O7641" i="1"/>
  <c r="O7631" i="1"/>
  <c r="O7629" i="1"/>
  <c r="O7630" i="1"/>
  <c r="O7619" i="1"/>
  <c r="O7617" i="1"/>
  <c r="O7618" i="1"/>
  <c r="O7607" i="1"/>
  <c r="O7605" i="1"/>
  <c r="O7606" i="1"/>
  <c r="O7595" i="1"/>
  <c r="O7593" i="1"/>
  <c r="O7594" i="1"/>
  <c r="O7583" i="1"/>
  <c r="O7581" i="1"/>
  <c r="O7582" i="1"/>
  <c r="O7571" i="1"/>
  <c r="O7569" i="1"/>
  <c r="O7570" i="1"/>
  <c r="O7559" i="1"/>
  <c r="O7557" i="1"/>
  <c r="O7558" i="1"/>
  <c r="O7547" i="1"/>
  <c r="O7545" i="1"/>
  <c r="O7546" i="1"/>
  <c r="O7535" i="1"/>
  <c r="O7533" i="1"/>
  <c r="O7534" i="1"/>
  <c r="O7523" i="1"/>
  <c r="O7521" i="1"/>
  <c r="O7522" i="1"/>
  <c r="O7511" i="1"/>
  <c r="O7509" i="1"/>
  <c r="O7510" i="1"/>
  <c r="O7499" i="1"/>
  <c r="O7497" i="1"/>
  <c r="O7498" i="1"/>
  <c r="O7487" i="1"/>
  <c r="O7485" i="1"/>
  <c r="O7486" i="1"/>
  <c r="O7475" i="1"/>
  <c r="O7473" i="1"/>
  <c r="O7474" i="1"/>
  <c r="O7463" i="1"/>
  <c r="O7461" i="1"/>
  <c r="O7462" i="1"/>
  <c r="O7451" i="1"/>
  <c r="O7449" i="1"/>
  <c r="O7450" i="1"/>
  <c r="O7439" i="1"/>
  <c r="O7437" i="1"/>
  <c r="O7438" i="1"/>
  <c r="O7427" i="1"/>
  <c r="O7425" i="1"/>
  <c r="O7426" i="1"/>
  <c r="O7415" i="1"/>
  <c r="O7413" i="1"/>
  <c r="O7414" i="1"/>
  <c r="O7403" i="1"/>
  <c r="O7401" i="1"/>
  <c r="O7402" i="1"/>
  <c r="O7391" i="1"/>
  <c r="O7389" i="1"/>
  <c r="O7390" i="1"/>
  <c r="O7379" i="1"/>
  <c r="O7377" i="1"/>
  <c r="O7378" i="1"/>
  <c r="O7367" i="1"/>
  <c r="O7365" i="1"/>
  <c r="O7366" i="1"/>
  <c r="O7355" i="1"/>
  <c r="O7353" i="1"/>
  <c r="O7354" i="1"/>
  <c r="O7343" i="1"/>
  <c r="O7341" i="1"/>
  <c r="O7342" i="1"/>
  <c r="O7331" i="1"/>
  <c r="O7329" i="1"/>
  <c r="O7330" i="1"/>
  <c r="O7319" i="1"/>
  <c r="O7317" i="1"/>
  <c r="O7318" i="1"/>
  <c r="O7307" i="1"/>
  <c r="O7305" i="1"/>
  <c r="O7306" i="1"/>
  <c r="O7295" i="1"/>
  <c r="O7293" i="1"/>
  <c r="O7294" i="1"/>
  <c r="O7283" i="1"/>
  <c r="O7281" i="1"/>
  <c r="O7282" i="1"/>
  <c r="O7271" i="1"/>
  <c r="O7269" i="1"/>
  <c r="O7270" i="1"/>
  <c r="O7259" i="1"/>
  <c r="O7257" i="1"/>
  <c r="O7258" i="1"/>
  <c r="O7247" i="1"/>
  <c r="O7245" i="1"/>
  <c r="O7246" i="1"/>
  <c r="O7235" i="1"/>
  <c r="O7233" i="1"/>
  <c r="O7234" i="1"/>
  <c r="O7223" i="1"/>
  <c r="O7221" i="1"/>
  <c r="O7222" i="1"/>
  <c r="O7211" i="1"/>
  <c r="O7209" i="1"/>
  <c r="O7210" i="1"/>
  <c r="O7199" i="1"/>
  <c r="O7197" i="1"/>
  <c r="O7198" i="1"/>
  <c r="O7187" i="1"/>
  <c r="O7185" i="1"/>
  <c r="O7186" i="1"/>
  <c r="O7175" i="1"/>
  <c r="O7173" i="1"/>
  <c r="O7174" i="1"/>
  <c r="O7163" i="1"/>
  <c r="O7161" i="1"/>
  <c r="O7162" i="1"/>
  <c r="O7151" i="1"/>
  <c r="O7149" i="1"/>
  <c r="O7150" i="1"/>
  <c r="O7139" i="1"/>
  <c r="O7137" i="1"/>
  <c r="O7138" i="1"/>
  <c r="O7127" i="1"/>
  <c r="O7125" i="1"/>
  <c r="O7126" i="1"/>
  <c r="O7115" i="1"/>
  <c r="O7113" i="1"/>
  <c r="O7114" i="1"/>
  <c r="O7103" i="1"/>
  <c r="O7101" i="1"/>
  <c r="O7102" i="1"/>
  <c r="O7091" i="1"/>
  <c r="O7089" i="1"/>
  <c r="O7090" i="1"/>
  <c r="O7079" i="1"/>
  <c r="O7077" i="1"/>
  <c r="O7078" i="1"/>
  <c r="O7067" i="1"/>
  <c r="O7065" i="1"/>
  <c r="O7066" i="1"/>
  <c r="O7055" i="1"/>
  <c r="O7053" i="1"/>
  <c r="O7054" i="1"/>
  <c r="O7043" i="1"/>
  <c r="O7041" i="1"/>
  <c r="O7042" i="1"/>
  <c r="O7031" i="1"/>
  <c r="O7029" i="1"/>
  <c r="O7030" i="1"/>
  <c r="O7019" i="1"/>
  <c r="O7017" i="1"/>
  <c r="O7018" i="1"/>
  <c r="O7007" i="1"/>
  <c r="O7005" i="1"/>
  <c r="O7006" i="1"/>
  <c r="O6995" i="1"/>
  <c r="O6993" i="1"/>
  <c r="O6994" i="1"/>
  <c r="O6983" i="1"/>
  <c r="O6981" i="1"/>
  <c r="O6982" i="1"/>
  <c r="O6971" i="1"/>
  <c r="O6969" i="1"/>
  <c r="O6970" i="1"/>
  <c r="O6959" i="1"/>
  <c r="O6957" i="1"/>
  <c r="O6958" i="1"/>
  <c r="O6947" i="1"/>
  <c r="O6945" i="1"/>
  <c r="O6946" i="1"/>
  <c r="O6935" i="1"/>
  <c r="O6933" i="1"/>
  <c r="O6934" i="1"/>
  <c r="O6923" i="1"/>
  <c r="O6921" i="1"/>
  <c r="O6922" i="1"/>
  <c r="O6911" i="1"/>
  <c r="O6909" i="1"/>
  <c r="O6910" i="1"/>
  <c r="O6899" i="1"/>
  <c r="O6897" i="1"/>
  <c r="O6898" i="1"/>
  <c r="O6887" i="1"/>
  <c r="O6885" i="1"/>
  <c r="O6886" i="1"/>
  <c r="O6875" i="1"/>
  <c r="O6873" i="1"/>
  <c r="O6874" i="1"/>
  <c r="O6863" i="1"/>
  <c r="O6861" i="1"/>
  <c r="O6862" i="1"/>
  <c r="O6851" i="1"/>
  <c r="O6849" i="1"/>
  <c r="O6850" i="1"/>
  <c r="O6839" i="1"/>
  <c r="O6837" i="1"/>
  <c r="O6838" i="1"/>
  <c r="O6827" i="1"/>
  <c r="O6825" i="1"/>
  <c r="O6826" i="1"/>
  <c r="O6815" i="1"/>
  <c r="O6813" i="1"/>
  <c r="O6814" i="1"/>
  <c r="O6803" i="1"/>
  <c r="O6801" i="1"/>
  <c r="O6802" i="1"/>
  <c r="O6791" i="1"/>
  <c r="O6789" i="1"/>
  <c r="O6790" i="1"/>
  <c r="O6779" i="1"/>
  <c r="O6777" i="1"/>
  <c r="O6778" i="1"/>
  <c r="O6767" i="1"/>
  <c r="O6765" i="1"/>
  <c r="O6766" i="1"/>
  <c r="O6755" i="1"/>
  <c r="O6753" i="1"/>
  <c r="O6754" i="1"/>
  <c r="O6743" i="1"/>
  <c r="O6741" i="1"/>
  <c r="O6742" i="1"/>
  <c r="O6731" i="1"/>
  <c r="O6729" i="1"/>
  <c r="O6730" i="1"/>
  <c r="O6719" i="1"/>
  <c r="O6717" i="1"/>
  <c r="O6718" i="1"/>
  <c r="O6707" i="1"/>
  <c r="O6705" i="1"/>
  <c r="O6706" i="1"/>
  <c r="O6695" i="1"/>
  <c r="O6693" i="1"/>
  <c r="O6694" i="1"/>
  <c r="O6683" i="1"/>
  <c r="O6681" i="1"/>
  <c r="O6682" i="1"/>
  <c r="O6671" i="1"/>
  <c r="O6669" i="1"/>
  <c r="O6670" i="1"/>
  <c r="O6659" i="1"/>
  <c r="O6657" i="1"/>
  <c r="O6658" i="1"/>
  <c r="O6647" i="1"/>
  <c r="O6645" i="1"/>
  <c r="O6646" i="1"/>
  <c r="O6635" i="1"/>
  <c r="O6633" i="1"/>
  <c r="O6634" i="1"/>
  <c r="O6623" i="1"/>
  <c r="O6621" i="1"/>
  <c r="O6622" i="1"/>
  <c r="O6611" i="1"/>
  <c r="O6609" i="1"/>
  <c r="O6610" i="1"/>
  <c r="O6599" i="1"/>
  <c r="O6597" i="1"/>
  <c r="O6598" i="1"/>
  <c r="O6587" i="1"/>
  <c r="O6585" i="1"/>
  <c r="O6586" i="1"/>
  <c r="O6575" i="1"/>
  <c r="O6573" i="1"/>
  <c r="O6574" i="1"/>
  <c r="O6563" i="1"/>
  <c r="O6561" i="1"/>
  <c r="O6562" i="1"/>
  <c r="O6551" i="1"/>
  <c r="O6549" i="1"/>
  <c r="O6550" i="1"/>
  <c r="O6539" i="1"/>
  <c r="O6537" i="1"/>
  <c r="O6538" i="1"/>
  <c r="O6527" i="1"/>
  <c r="O6525" i="1"/>
  <c r="O6526" i="1"/>
  <c r="O6515" i="1"/>
  <c r="O6513" i="1"/>
  <c r="O6514" i="1"/>
  <c r="O6503" i="1"/>
  <c r="O6501" i="1"/>
  <c r="O6502" i="1"/>
  <c r="O6491" i="1"/>
  <c r="O6489" i="1"/>
  <c r="O6490" i="1"/>
  <c r="O6479" i="1"/>
  <c r="O6477" i="1"/>
  <c r="O6478" i="1"/>
  <c r="O6467" i="1"/>
  <c r="O6465" i="1"/>
  <c r="O6466" i="1"/>
  <c r="O6455" i="1"/>
  <c r="O6453" i="1"/>
  <c r="O6454" i="1"/>
  <c r="O6443" i="1"/>
  <c r="O6441" i="1"/>
  <c r="O6442" i="1"/>
  <c r="O6431" i="1"/>
  <c r="O6429" i="1"/>
  <c r="O6430" i="1"/>
  <c r="O6419" i="1"/>
  <c r="O6417" i="1"/>
  <c r="O6418" i="1"/>
  <c r="O6407" i="1"/>
  <c r="O6405" i="1"/>
  <c r="O6406" i="1"/>
  <c r="O6395" i="1"/>
  <c r="O6393" i="1"/>
  <c r="O6394" i="1"/>
  <c r="O6383" i="1"/>
  <c r="O6381" i="1"/>
  <c r="O6382" i="1"/>
  <c r="O6371" i="1"/>
  <c r="O6369" i="1"/>
  <c r="O6370" i="1"/>
  <c r="O6359" i="1"/>
  <c r="O6357" i="1"/>
  <c r="O6358" i="1"/>
  <c r="O6347" i="1"/>
  <c r="O6345" i="1"/>
  <c r="O6346" i="1"/>
  <c r="O6335" i="1"/>
  <c r="O6333" i="1"/>
  <c r="O6334" i="1"/>
  <c r="O6323" i="1"/>
  <c r="O6321" i="1"/>
  <c r="O6322" i="1"/>
  <c r="O6311" i="1"/>
  <c r="O6309" i="1"/>
  <c r="O6310" i="1"/>
  <c r="O6299" i="1"/>
  <c r="O6297" i="1"/>
  <c r="O6298" i="1"/>
  <c r="O6287" i="1"/>
  <c r="O6285" i="1"/>
  <c r="O6286" i="1"/>
  <c r="O6275" i="1"/>
  <c r="O6273" i="1"/>
  <c r="O6274" i="1"/>
  <c r="O6263" i="1"/>
  <c r="O6261" i="1"/>
  <c r="O6262" i="1"/>
  <c r="O6251" i="1"/>
  <c r="O6249" i="1"/>
  <c r="O6250" i="1"/>
  <c r="O6239" i="1"/>
  <c r="O6237" i="1"/>
  <c r="O6238" i="1"/>
  <c r="O6227" i="1"/>
  <c r="O6225" i="1"/>
  <c r="O6226" i="1"/>
  <c r="O6215" i="1"/>
  <c r="O6213" i="1"/>
  <c r="O6214" i="1"/>
  <c r="O6203" i="1"/>
  <c r="O6201" i="1"/>
  <c r="O6202" i="1"/>
  <c r="O6191" i="1"/>
  <c r="O6189" i="1"/>
  <c r="O6190" i="1"/>
  <c r="O6179" i="1"/>
  <c r="O6177" i="1"/>
  <c r="O6178" i="1"/>
  <c r="O6167" i="1"/>
  <c r="O6165" i="1"/>
  <c r="O6166" i="1"/>
  <c r="O6155" i="1"/>
  <c r="O6153" i="1"/>
  <c r="O6154" i="1"/>
  <c r="O6143" i="1"/>
  <c r="O6141" i="1"/>
  <c r="O6142" i="1"/>
  <c r="O6131" i="1"/>
  <c r="O6129" i="1"/>
  <c r="O6130" i="1"/>
  <c r="O6119" i="1"/>
  <c r="O6117" i="1"/>
  <c r="O6118" i="1"/>
  <c r="O6107" i="1"/>
  <c r="O6105" i="1"/>
  <c r="O6106" i="1"/>
  <c r="O6095" i="1"/>
  <c r="O6093" i="1"/>
  <c r="O6094" i="1"/>
  <c r="O6083" i="1"/>
  <c r="O6081" i="1"/>
  <c r="O6082" i="1"/>
  <c r="O6071" i="1"/>
  <c r="O6069" i="1"/>
  <c r="O6070" i="1"/>
  <c r="O6059" i="1"/>
  <c r="O6057" i="1"/>
  <c r="O6058" i="1"/>
  <c r="O6047" i="1"/>
  <c r="O6045" i="1"/>
  <c r="O6046" i="1"/>
  <c r="O6035" i="1"/>
  <c r="O6033" i="1"/>
  <c r="O6034" i="1"/>
  <c r="O6023" i="1"/>
  <c r="O6021" i="1"/>
  <c r="O6022" i="1"/>
  <c r="O6011" i="1"/>
  <c r="O6009" i="1"/>
  <c r="O6010" i="1"/>
  <c r="O5999" i="1"/>
  <c r="O5997" i="1"/>
  <c r="O5998" i="1"/>
  <c r="O5987" i="1"/>
  <c r="O5985" i="1"/>
  <c r="O5986" i="1"/>
  <c r="O5975" i="1"/>
  <c r="O5973" i="1"/>
  <c r="O5974" i="1"/>
  <c r="O5963" i="1"/>
  <c r="O5961" i="1"/>
  <c r="O5962" i="1"/>
  <c r="O5951" i="1"/>
  <c r="O5949" i="1"/>
  <c r="O5950" i="1"/>
  <c r="O5939" i="1"/>
  <c r="O5937" i="1"/>
  <c r="O5938" i="1"/>
  <c r="O5927" i="1"/>
  <c r="O5925" i="1"/>
  <c r="O5926" i="1"/>
  <c r="O5915" i="1"/>
  <c r="O5913" i="1"/>
  <c r="O5914" i="1"/>
  <c r="O5903" i="1"/>
  <c r="O5901" i="1"/>
  <c r="O5902" i="1"/>
  <c r="O5891" i="1"/>
  <c r="O5889" i="1"/>
  <c r="O5890" i="1"/>
  <c r="O5879" i="1"/>
  <c r="O5877" i="1"/>
  <c r="O5878" i="1"/>
  <c r="O5867" i="1"/>
  <c r="O5865" i="1"/>
  <c r="O5866" i="1"/>
  <c r="O5855" i="1"/>
  <c r="O5853" i="1"/>
  <c r="O5854" i="1"/>
  <c r="O5843" i="1"/>
  <c r="O5841" i="1"/>
  <c r="O5842" i="1"/>
  <c r="O5831" i="1"/>
  <c r="O5829" i="1"/>
  <c r="O5830" i="1"/>
  <c r="O5819" i="1"/>
  <c r="O5817" i="1"/>
  <c r="O5818" i="1"/>
  <c r="O5807" i="1"/>
  <c r="O5805" i="1"/>
  <c r="O5806" i="1"/>
  <c r="O5795" i="1"/>
  <c r="O5793" i="1"/>
  <c r="O5794" i="1"/>
  <c r="O5783" i="1"/>
  <c r="O5781" i="1"/>
  <c r="O5782" i="1"/>
  <c r="O5771" i="1"/>
  <c r="O5769" i="1"/>
  <c r="O5770" i="1"/>
  <c r="O5759" i="1"/>
  <c r="O5757" i="1"/>
  <c r="O5758" i="1"/>
  <c r="O5747" i="1"/>
  <c r="O5745" i="1"/>
  <c r="O5746" i="1"/>
  <c r="O5735" i="1"/>
  <c r="O5733" i="1"/>
  <c r="O5734" i="1"/>
  <c r="O5723" i="1"/>
  <c r="O5721" i="1"/>
  <c r="O5722" i="1"/>
  <c r="O5711" i="1"/>
  <c r="O5709" i="1"/>
  <c r="O5710" i="1"/>
  <c r="O5699" i="1"/>
  <c r="O5697" i="1"/>
  <c r="O5698" i="1"/>
  <c r="O5687" i="1"/>
  <c r="O5685" i="1"/>
  <c r="O5686" i="1"/>
  <c r="O5675" i="1"/>
  <c r="O5673" i="1"/>
  <c r="O5674" i="1"/>
  <c r="O5663" i="1"/>
  <c r="O5661" i="1"/>
  <c r="AN11" i="1" s="1"/>
  <c r="O5662" i="1"/>
  <c r="AV11" i="1" s="1"/>
  <c r="O5651" i="1"/>
  <c r="O5649" i="1"/>
  <c r="O5650" i="1"/>
  <c r="O5639" i="1"/>
  <c r="O5637" i="1"/>
  <c r="O5638" i="1"/>
  <c r="O5627" i="1"/>
  <c r="O5625" i="1"/>
  <c r="O5626" i="1"/>
  <c r="O5615" i="1"/>
  <c r="O5613" i="1"/>
  <c r="O5614" i="1"/>
  <c r="O5603" i="1"/>
  <c r="O5601" i="1"/>
  <c r="O5602" i="1"/>
  <c r="O5591" i="1"/>
  <c r="O5589" i="1"/>
  <c r="O5590" i="1"/>
  <c r="O5579" i="1"/>
  <c r="O5577" i="1"/>
  <c r="O5578" i="1"/>
  <c r="O5567" i="1"/>
  <c r="O5565" i="1"/>
  <c r="O5566" i="1"/>
  <c r="O5555" i="1"/>
  <c r="O5553" i="1"/>
  <c r="O5554" i="1"/>
  <c r="O5543" i="1"/>
  <c r="O5541" i="1"/>
  <c r="O5542" i="1"/>
  <c r="O5531" i="1"/>
  <c r="O5529" i="1"/>
  <c r="O5530" i="1"/>
  <c r="O5519" i="1"/>
  <c r="O5517" i="1"/>
  <c r="O5518" i="1"/>
  <c r="O5507" i="1"/>
  <c r="O5505" i="1"/>
  <c r="O5506" i="1"/>
  <c r="O5495" i="1"/>
  <c r="O5493" i="1"/>
  <c r="O5494" i="1"/>
  <c r="O5483" i="1"/>
  <c r="O5481" i="1"/>
  <c r="O5482" i="1"/>
  <c r="O5471" i="1"/>
  <c r="O5469" i="1"/>
  <c r="O5470" i="1"/>
  <c r="O5459" i="1"/>
  <c r="O5457" i="1"/>
  <c r="O5458" i="1"/>
  <c r="O5447" i="1"/>
  <c r="O5445" i="1"/>
  <c r="O5446" i="1"/>
  <c r="O5435" i="1"/>
  <c r="O5433" i="1"/>
  <c r="O5434" i="1"/>
  <c r="O5423" i="1"/>
  <c r="O5421" i="1"/>
  <c r="O5422" i="1"/>
  <c r="O5411" i="1"/>
  <c r="O5409" i="1"/>
  <c r="O5410" i="1"/>
  <c r="O5399" i="1"/>
  <c r="O5397" i="1"/>
  <c r="O5398" i="1"/>
  <c r="O5387" i="1"/>
  <c r="O5385" i="1"/>
  <c r="O5386" i="1"/>
  <c r="O5375" i="1"/>
  <c r="O5373" i="1"/>
  <c r="O5374" i="1"/>
  <c r="O5363" i="1"/>
  <c r="O5361" i="1"/>
  <c r="O5362" i="1"/>
  <c r="O5351" i="1"/>
  <c r="O5349" i="1"/>
  <c r="O5350" i="1"/>
  <c r="O5339" i="1"/>
  <c r="O5337" i="1"/>
  <c r="O5338" i="1"/>
  <c r="O5327" i="1"/>
  <c r="O5325" i="1"/>
  <c r="O5326" i="1"/>
  <c r="O5315" i="1"/>
  <c r="O5313" i="1"/>
  <c r="O5314" i="1"/>
  <c r="O5303" i="1"/>
  <c r="O5301" i="1"/>
  <c r="O5302" i="1"/>
  <c r="O5291" i="1"/>
  <c r="O5289" i="1"/>
  <c r="O5290" i="1"/>
  <c r="O5279" i="1"/>
  <c r="O5277" i="1"/>
  <c r="O5278" i="1"/>
  <c r="O5267" i="1"/>
  <c r="O5265" i="1"/>
  <c r="O5266" i="1"/>
  <c r="O5255" i="1"/>
  <c r="O5253" i="1"/>
  <c r="O5254" i="1"/>
  <c r="O5243" i="1"/>
  <c r="O5241" i="1"/>
  <c r="O5242" i="1"/>
  <c r="O5231" i="1"/>
  <c r="O5229" i="1"/>
  <c r="O5230" i="1"/>
  <c r="O5219" i="1"/>
  <c r="O5217" i="1"/>
  <c r="O5218" i="1"/>
  <c r="O5207" i="1"/>
  <c r="O5205" i="1"/>
  <c r="O5206" i="1"/>
  <c r="O5195" i="1"/>
  <c r="O5193" i="1"/>
  <c r="O5194" i="1"/>
  <c r="O5183" i="1"/>
  <c r="O5181" i="1"/>
  <c r="O5182" i="1"/>
  <c r="O5171" i="1"/>
  <c r="O5169" i="1"/>
  <c r="O5170" i="1"/>
  <c r="O5159" i="1"/>
  <c r="O5157" i="1"/>
  <c r="O5158" i="1"/>
  <c r="O5147" i="1"/>
  <c r="O5145" i="1"/>
  <c r="O5146" i="1"/>
  <c r="O5135" i="1"/>
  <c r="O5133" i="1"/>
  <c r="O5134" i="1"/>
  <c r="O5123" i="1"/>
  <c r="O5121" i="1"/>
  <c r="O5122" i="1"/>
  <c r="O5111" i="1"/>
  <c r="O5109" i="1"/>
  <c r="O5110" i="1"/>
  <c r="O5099" i="1"/>
  <c r="O5097" i="1"/>
  <c r="O5098" i="1"/>
  <c r="O5087" i="1"/>
  <c r="O5085" i="1"/>
  <c r="O5086" i="1"/>
  <c r="O5075" i="1"/>
  <c r="O5073" i="1"/>
  <c r="O5074" i="1"/>
  <c r="O5063" i="1"/>
  <c r="O5061" i="1"/>
  <c r="O5062" i="1"/>
  <c r="O5051" i="1"/>
  <c r="O5049" i="1"/>
  <c r="O5050" i="1"/>
  <c r="O5039" i="1"/>
  <c r="O5037" i="1"/>
  <c r="O5038" i="1"/>
  <c r="O5027" i="1"/>
  <c r="O5025" i="1"/>
  <c r="O5026" i="1"/>
  <c r="O5015" i="1"/>
  <c r="O5013" i="1"/>
  <c r="O5014" i="1"/>
  <c r="O5003" i="1"/>
  <c r="O5001" i="1"/>
  <c r="O5002" i="1"/>
  <c r="O4991" i="1"/>
  <c r="O4989" i="1"/>
  <c r="O4990" i="1"/>
  <c r="O4979" i="1"/>
  <c r="O4977" i="1"/>
  <c r="O4978" i="1"/>
  <c r="O4967" i="1"/>
  <c r="O4965" i="1"/>
  <c r="O4966" i="1"/>
  <c r="O4955" i="1"/>
  <c r="O4953" i="1"/>
  <c r="O4954" i="1"/>
  <c r="O4943" i="1"/>
  <c r="O4941" i="1"/>
  <c r="O4942" i="1"/>
  <c r="O4931" i="1"/>
  <c r="O4929" i="1"/>
  <c r="O4930" i="1"/>
  <c r="O4919" i="1"/>
  <c r="O4917" i="1"/>
  <c r="O4918" i="1"/>
  <c r="O4907" i="1"/>
  <c r="O4905" i="1"/>
  <c r="O4906" i="1"/>
  <c r="O4895" i="1"/>
  <c r="O4893" i="1"/>
  <c r="O4894" i="1"/>
  <c r="O4883" i="1"/>
  <c r="O4881" i="1"/>
  <c r="O4882" i="1"/>
  <c r="O4871" i="1"/>
  <c r="O4869" i="1"/>
  <c r="O4870" i="1"/>
  <c r="O4859" i="1"/>
  <c r="O4857" i="1"/>
  <c r="O4858" i="1"/>
  <c r="O4847" i="1"/>
  <c r="O4845" i="1"/>
  <c r="O4846" i="1"/>
  <c r="O4835" i="1"/>
  <c r="O4833" i="1"/>
  <c r="O4834" i="1"/>
  <c r="O4823" i="1"/>
  <c r="O4821" i="1"/>
  <c r="O4822" i="1"/>
  <c r="O4811" i="1"/>
  <c r="O4809" i="1"/>
  <c r="O4810" i="1"/>
  <c r="O4799" i="1"/>
  <c r="O4797" i="1"/>
  <c r="O4798" i="1"/>
  <c r="O4787" i="1"/>
  <c r="O4785" i="1"/>
  <c r="O4786" i="1"/>
  <c r="O4775" i="1"/>
  <c r="O4773" i="1"/>
  <c r="O4774" i="1"/>
  <c r="O4763" i="1"/>
  <c r="O4761" i="1"/>
  <c r="O4762" i="1"/>
  <c r="O4751" i="1"/>
  <c r="O4749" i="1"/>
  <c r="O4750" i="1"/>
  <c r="O4739" i="1"/>
  <c r="O4737" i="1"/>
  <c r="O4738" i="1"/>
  <c r="O4727" i="1"/>
  <c r="O4725" i="1"/>
  <c r="O4726" i="1"/>
  <c r="O4715" i="1"/>
  <c r="O4713" i="1"/>
  <c r="O4714" i="1"/>
  <c r="O4703" i="1"/>
  <c r="O4701" i="1"/>
  <c r="O4702" i="1"/>
  <c r="O4691" i="1"/>
  <c r="O4689" i="1"/>
  <c r="O4690" i="1"/>
  <c r="O4679" i="1"/>
  <c r="O4677" i="1"/>
  <c r="O4678" i="1"/>
  <c r="O4667" i="1"/>
  <c r="O4665" i="1"/>
  <c r="O4666" i="1"/>
  <c r="O4655" i="1"/>
  <c r="O4653" i="1"/>
  <c r="O4654" i="1"/>
  <c r="O4643" i="1"/>
  <c r="O4641" i="1"/>
  <c r="O4642" i="1"/>
  <c r="O4631" i="1"/>
  <c r="O4629" i="1"/>
  <c r="O4630" i="1"/>
  <c r="O4619" i="1"/>
  <c r="O4617" i="1"/>
  <c r="O4618" i="1"/>
  <c r="O4607" i="1"/>
  <c r="O4605" i="1"/>
  <c r="O4606" i="1"/>
  <c r="O4595" i="1"/>
  <c r="O4593" i="1"/>
  <c r="O4594" i="1"/>
  <c r="O4583" i="1"/>
  <c r="O4581" i="1"/>
  <c r="O4582" i="1"/>
  <c r="O4571" i="1"/>
  <c r="O4569" i="1"/>
  <c r="O4570" i="1"/>
  <c r="O4559" i="1"/>
  <c r="O4557" i="1"/>
  <c r="O4558" i="1"/>
  <c r="O4547" i="1"/>
  <c r="O4545" i="1"/>
  <c r="O4546" i="1"/>
  <c r="O4535" i="1"/>
  <c r="O4533" i="1"/>
  <c r="O4534" i="1"/>
  <c r="O4523" i="1"/>
  <c r="O4521" i="1"/>
  <c r="O4522" i="1"/>
  <c r="O4511" i="1"/>
  <c r="O4509" i="1"/>
  <c r="O4510" i="1"/>
  <c r="O4499" i="1"/>
  <c r="O4497" i="1"/>
  <c r="O4498" i="1"/>
  <c r="O4487" i="1"/>
  <c r="O4485" i="1"/>
  <c r="O4486" i="1"/>
  <c r="O4475" i="1"/>
  <c r="O4473" i="1"/>
  <c r="O4474" i="1"/>
  <c r="O4463" i="1"/>
  <c r="O4461" i="1"/>
  <c r="O4462" i="1"/>
  <c r="O4451" i="1"/>
  <c r="O4449" i="1"/>
  <c r="O4450" i="1"/>
  <c r="O4439" i="1"/>
  <c r="O4438" i="1"/>
  <c r="O4437" i="1"/>
  <c r="O4427" i="1"/>
  <c r="O4426" i="1"/>
  <c r="O4425" i="1"/>
  <c r="O4415" i="1"/>
  <c r="O4414" i="1"/>
  <c r="O4413" i="1"/>
  <c r="O4403" i="1"/>
  <c r="O4402" i="1"/>
  <c r="O4401" i="1"/>
  <c r="O4391" i="1"/>
  <c r="O4390" i="1"/>
  <c r="O4389" i="1"/>
  <c r="O4379" i="1"/>
  <c r="O4378" i="1"/>
  <c r="O4377" i="1"/>
  <c r="O4367" i="1"/>
  <c r="O4366" i="1"/>
  <c r="O4365" i="1"/>
  <c r="O4355" i="1"/>
  <c r="O4354" i="1"/>
  <c r="O4353" i="1"/>
  <c r="O4343" i="1"/>
  <c r="O4342" i="1"/>
  <c r="O4341" i="1"/>
  <c r="O4331" i="1"/>
  <c r="O4330" i="1"/>
  <c r="O4329" i="1"/>
  <c r="O4319" i="1"/>
  <c r="O4318" i="1"/>
  <c r="O4317" i="1"/>
  <c r="O4307" i="1"/>
  <c r="O4306" i="1"/>
  <c r="O4305" i="1"/>
  <c r="O4295" i="1"/>
  <c r="O4294" i="1"/>
  <c r="O4293" i="1"/>
  <c r="O4283" i="1"/>
  <c r="O4282" i="1"/>
  <c r="O4281" i="1"/>
  <c r="O4271" i="1"/>
  <c r="O4270" i="1"/>
  <c r="O4269" i="1"/>
  <c r="O4259" i="1"/>
  <c r="O4258" i="1"/>
  <c r="O4257" i="1"/>
  <c r="O4247" i="1"/>
  <c r="O4246" i="1"/>
  <c r="O4245" i="1"/>
  <c r="O4235" i="1"/>
  <c r="O4234" i="1"/>
  <c r="O4233" i="1"/>
  <c r="O4223" i="1"/>
  <c r="O4222" i="1"/>
  <c r="O4221" i="1"/>
  <c r="O4211" i="1"/>
  <c r="O4210" i="1"/>
  <c r="O4209" i="1"/>
  <c r="O4199" i="1"/>
  <c r="O4198" i="1"/>
  <c r="O4197" i="1"/>
  <c r="O4187" i="1"/>
  <c r="O4186" i="1"/>
  <c r="O4185" i="1"/>
  <c r="O4175" i="1"/>
  <c r="O4174" i="1"/>
  <c r="O4173" i="1"/>
  <c r="O4163" i="1"/>
  <c r="O4162" i="1"/>
  <c r="O4161" i="1"/>
  <c r="O4151" i="1"/>
  <c r="O4150" i="1"/>
  <c r="O4149" i="1"/>
  <c r="O4139" i="1"/>
  <c r="O4138" i="1"/>
  <c r="O4137" i="1"/>
  <c r="O4127" i="1"/>
  <c r="O4126" i="1"/>
  <c r="O4125" i="1"/>
  <c r="O4115" i="1"/>
  <c r="O4114" i="1"/>
  <c r="O4113" i="1"/>
  <c r="O4103" i="1"/>
  <c r="O4102" i="1"/>
  <c r="O4101" i="1"/>
  <c r="O4091" i="1"/>
  <c r="O4090" i="1"/>
  <c r="O4089" i="1"/>
  <c r="O4079" i="1"/>
  <c r="O4078" i="1"/>
  <c r="O4077" i="1"/>
  <c r="O4067" i="1"/>
  <c r="O4066" i="1"/>
  <c r="O4065" i="1"/>
  <c r="O4055" i="1"/>
  <c r="O4054" i="1"/>
  <c r="O4053" i="1"/>
  <c r="O4043" i="1"/>
  <c r="O4042" i="1"/>
  <c r="O4041" i="1"/>
  <c r="O4031" i="1"/>
  <c r="O4030" i="1"/>
  <c r="O4029" i="1"/>
  <c r="O4019" i="1"/>
  <c r="O4018" i="1"/>
  <c r="O4017" i="1"/>
  <c r="O4007" i="1"/>
  <c r="O4006" i="1"/>
  <c r="O4005" i="1"/>
  <c r="O3995" i="1"/>
  <c r="O3994" i="1"/>
  <c r="O3993" i="1"/>
  <c r="O3983" i="1"/>
  <c r="O3982" i="1"/>
  <c r="O3981" i="1"/>
  <c r="O3971" i="1"/>
  <c r="O3970" i="1"/>
  <c r="O3969" i="1"/>
  <c r="O3959" i="1"/>
  <c r="O3958" i="1"/>
  <c r="O3957" i="1"/>
  <c r="O3947" i="1"/>
  <c r="O3946" i="1"/>
  <c r="O3945" i="1"/>
  <c r="O3935" i="1"/>
  <c r="O3934" i="1"/>
  <c r="O3933" i="1"/>
  <c r="O3923" i="1"/>
  <c r="O3922" i="1"/>
  <c r="O3921" i="1"/>
  <c r="O3911" i="1"/>
  <c r="O3910" i="1"/>
  <c r="O3909" i="1"/>
  <c r="O3899" i="1"/>
  <c r="O3898" i="1"/>
  <c r="O3897" i="1"/>
  <c r="O3887" i="1"/>
  <c r="O3886" i="1"/>
  <c r="O3885" i="1"/>
  <c r="O3875" i="1"/>
  <c r="O3874" i="1"/>
  <c r="O3873" i="1"/>
  <c r="O3863" i="1"/>
  <c r="O3862" i="1"/>
  <c r="O3861" i="1"/>
  <c r="O3851" i="1"/>
  <c r="O3850" i="1"/>
  <c r="O3849" i="1"/>
  <c r="O3839" i="1"/>
  <c r="O3838" i="1"/>
  <c r="O3837" i="1"/>
  <c r="O3827" i="1"/>
  <c r="O3826" i="1"/>
  <c r="O3825" i="1"/>
  <c r="O3815" i="1"/>
  <c r="O3814" i="1"/>
  <c r="O3813" i="1"/>
  <c r="O3803" i="1"/>
  <c r="O3802" i="1"/>
  <c r="O3801" i="1"/>
  <c r="O3791" i="1"/>
  <c r="O3790" i="1"/>
  <c r="O3789" i="1"/>
  <c r="O3779" i="1"/>
  <c r="O3778" i="1"/>
  <c r="O3777" i="1"/>
  <c r="O3767" i="1"/>
  <c r="O3766" i="1"/>
  <c r="O3765" i="1"/>
  <c r="O3755" i="1"/>
  <c r="O3754" i="1"/>
  <c r="O3753" i="1"/>
  <c r="O3743" i="1"/>
  <c r="O3742" i="1"/>
  <c r="O3741" i="1"/>
  <c r="O3731" i="1"/>
  <c r="O3730" i="1"/>
  <c r="O3729" i="1"/>
  <c r="O3719" i="1"/>
  <c r="O3718" i="1"/>
  <c r="O3717" i="1"/>
  <c r="O3707" i="1"/>
  <c r="O3706" i="1"/>
  <c r="O3705" i="1"/>
  <c r="O3695" i="1"/>
  <c r="O3694" i="1"/>
  <c r="O3693" i="1"/>
  <c r="O3683" i="1"/>
  <c r="O3682" i="1"/>
  <c r="O3681" i="1"/>
  <c r="O3671" i="1"/>
  <c r="O3670" i="1"/>
  <c r="O3669" i="1"/>
  <c r="O3659" i="1"/>
  <c r="O3658" i="1"/>
  <c r="O3657" i="1"/>
  <c r="O3647" i="1"/>
  <c r="O3646" i="1"/>
  <c r="O3645" i="1"/>
  <c r="O3635" i="1"/>
  <c r="O3634" i="1"/>
  <c r="O3633" i="1"/>
  <c r="O3623" i="1"/>
  <c r="O3622" i="1"/>
  <c r="O3621" i="1"/>
  <c r="O3611" i="1"/>
  <c r="O3610" i="1"/>
  <c r="O3609" i="1"/>
  <c r="O3599" i="1"/>
  <c r="O3598" i="1"/>
  <c r="O3597" i="1"/>
  <c r="O3587" i="1"/>
  <c r="O3586" i="1"/>
  <c r="O3585" i="1"/>
  <c r="O3575" i="1"/>
  <c r="O3574" i="1"/>
  <c r="O3573" i="1"/>
  <c r="O3563" i="1"/>
  <c r="O3562" i="1"/>
  <c r="O3561" i="1"/>
  <c r="O3551" i="1"/>
  <c r="O3550" i="1"/>
  <c r="O3549" i="1"/>
  <c r="O3539" i="1"/>
  <c r="O3538" i="1"/>
  <c r="O3537" i="1"/>
  <c r="O3527" i="1"/>
  <c r="O3526" i="1"/>
  <c r="O3525" i="1"/>
  <c r="O3515" i="1"/>
  <c r="O3514" i="1"/>
  <c r="O3513" i="1"/>
  <c r="O3503" i="1"/>
  <c r="O3502" i="1"/>
  <c r="O3501" i="1"/>
  <c r="O3491" i="1"/>
  <c r="O3490" i="1"/>
  <c r="O3489" i="1"/>
  <c r="O3479" i="1"/>
  <c r="O3478" i="1"/>
  <c r="O3477" i="1"/>
  <c r="O3467" i="1"/>
  <c r="O3466" i="1"/>
  <c r="O3465" i="1"/>
  <c r="O3455" i="1"/>
  <c r="O3454" i="1"/>
  <c r="O3453" i="1"/>
  <c r="O3443" i="1"/>
  <c r="O3442" i="1"/>
  <c r="O3441" i="1"/>
  <c r="O3431" i="1"/>
  <c r="O3430" i="1"/>
  <c r="O3429" i="1"/>
  <c r="O3419" i="1"/>
  <c r="O3418" i="1"/>
  <c r="O3417" i="1"/>
  <c r="O3407" i="1"/>
  <c r="O3406" i="1"/>
  <c r="O3405" i="1"/>
  <c r="O3395" i="1"/>
  <c r="O3394" i="1"/>
  <c r="O3393" i="1"/>
  <c r="O3383" i="1"/>
  <c r="O3382" i="1"/>
  <c r="O3381" i="1"/>
  <c r="O3371" i="1"/>
  <c r="O3370" i="1"/>
  <c r="O3369" i="1"/>
  <c r="O3359" i="1"/>
  <c r="O3358" i="1"/>
  <c r="O3357" i="1"/>
  <c r="O3347" i="1"/>
  <c r="O3346" i="1"/>
  <c r="O3345" i="1"/>
  <c r="O3335" i="1"/>
  <c r="O3334" i="1"/>
  <c r="O3333" i="1"/>
  <c r="O3323" i="1"/>
  <c r="O3322" i="1"/>
  <c r="O3321" i="1"/>
  <c r="O3310" i="1"/>
  <c r="O3309" i="1"/>
  <c r="O3298" i="1"/>
  <c r="O3297" i="1"/>
  <c r="O3286" i="1"/>
  <c r="O3285" i="1"/>
  <c r="O3274" i="1"/>
  <c r="O3273" i="1"/>
  <c r="O3262" i="1"/>
  <c r="O3261" i="1"/>
  <c r="O3250" i="1"/>
  <c r="O3249" i="1"/>
  <c r="O3238" i="1"/>
  <c r="O3237" i="1"/>
  <c r="O3226" i="1"/>
  <c r="O3225" i="1"/>
  <c r="O3214" i="1"/>
  <c r="O3213" i="1"/>
  <c r="O3202" i="1"/>
  <c r="O3201" i="1"/>
  <c r="O3190" i="1"/>
  <c r="O3189" i="1"/>
  <c r="O3178" i="1"/>
  <c r="O3177" i="1"/>
  <c r="O3166" i="1"/>
  <c r="O3165" i="1"/>
  <c r="O3154" i="1"/>
  <c r="O3153" i="1"/>
  <c r="O3142" i="1"/>
  <c r="O3141" i="1"/>
  <c r="O3130" i="1"/>
  <c r="O3129" i="1"/>
  <c r="O3118" i="1"/>
  <c r="O3117" i="1"/>
  <c r="O3106" i="1"/>
  <c r="O3105" i="1"/>
  <c r="O3094" i="1"/>
  <c r="O3093" i="1"/>
  <c r="O3082" i="1"/>
  <c r="O3081" i="1"/>
  <c r="O3070" i="1"/>
  <c r="O3069" i="1"/>
  <c r="O3058" i="1"/>
  <c r="O3057" i="1"/>
  <c r="O3046" i="1"/>
  <c r="O3045" i="1"/>
  <c r="O3034" i="1"/>
  <c r="O3033" i="1"/>
  <c r="O3022" i="1"/>
  <c r="O3021" i="1"/>
  <c r="O3010" i="1"/>
  <c r="O3009" i="1"/>
  <c r="O2998" i="1"/>
  <c r="O2997" i="1"/>
  <c r="O2986" i="1"/>
  <c r="O2985" i="1"/>
  <c r="O2974" i="1"/>
  <c r="O2973" i="1"/>
  <c r="O2962" i="1"/>
  <c r="O2961" i="1"/>
  <c r="O2950" i="1"/>
  <c r="O2949" i="1"/>
  <c r="O2938" i="1"/>
  <c r="O2937" i="1"/>
  <c r="O2926" i="1"/>
  <c r="O2925" i="1"/>
  <c r="O2914" i="1"/>
  <c r="O2913" i="1"/>
  <c r="O2902" i="1"/>
  <c r="O2901" i="1"/>
  <c r="O2890" i="1"/>
  <c r="O2889" i="1"/>
  <c r="O2878" i="1"/>
  <c r="O2877" i="1"/>
  <c r="O2866" i="1"/>
  <c r="O2865" i="1"/>
  <c r="O2854" i="1"/>
  <c r="O2853" i="1"/>
  <c r="O2842" i="1"/>
  <c r="O2841" i="1"/>
  <c r="O2830" i="1"/>
  <c r="O2829" i="1"/>
  <c r="O2818" i="1"/>
  <c r="O2817" i="1"/>
  <c r="O2806" i="1"/>
  <c r="O2805" i="1"/>
  <c r="O2794" i="1"/>
  <c r="O2793" i="1"/>
  <c r="O2782" i="1"/>
  <c r="O2781" i="1"/>
  <c r="O2770" i="1"/>
  <c r="O2769" i="1"/>
  <c r="O2758" i="1"/>
  <c r="O2757" i="1"/>
  <c r="O2746" i="1"/>
  <c r="O2745" i="1"/>
  <c r="O2734" i="1"/>
  <c r="O2733" i="1"/>
  <c r="O2722" i="1"/>
  <c r="O2721" i="1"/>
  <c r="O2710" i="1"/>
  <c r="O2709" i="1"/>
  <c r="O2698" i="1"/>
  <c r="O2697" i="1"/>
  <c r="O2686" i="1"/>
  <c r="O2685" i="1"/>
  <c r="O2674" i="1"/>
  <c r="O2673" i="1"/>
  <c r="O2662" i="1"/>
  <c r="O2661" i="1"/>
  <c r="O2650" i="1"/>
  <c r="O2649" i="1"/>
  <c r="O2638" i="1"/>
  <c r="O2637" i="1"/>
  <c r="O2626" i="1"/>
  <c r="O2625" i="1"/>
  <c r="O2614" i="1"/>
  <c r="O2613" i="1"/>
  <c r="O2602" i="1"/>
  <c r="O2601" i="1"/>
  <c r="O2590" i="1"/>
  <c r="O2589" i="1"/>
  <c r="O2578" i="1"/>
  <c r="O2577" i="1"/>
  <c r="O2566" i="1"/>
  <c r="O2565" i="1"/>
  <c r="O2554" i="1"/>
  <c r="O2553" i="1"/>
  <c r="O2542" i="1"/>
  <c r="O2541" i="1"/>
  <c r="O2530" i="1"/>
  <c r="O2529" i="1"/>
  <c r="O2518" i="1"/>
  <c r="O2517" i="1"/>
  <c r="O2506" i="1"/>
  <c r="O2505" i="1"/>
  <c r="O2494" i="1"/>
  <c r="O2493" i="1"/>
  <c r="O2482" i="1"/>
  <c r="O2481" i="1"/>
  <c r="O2470" i="1"/>
  <c r="O2469" i="1"/>
  <c r="O2458" i="1"/>
  <c r="O2457" i="1"/>
  <c r="O2446" i="1"/>
  <c r="O2445" i="1"/>
  <c r="O2434" i="1"/>
  <c r="O2433" i="1"/>
  <c r="O2422" i="1"/>
  <c r="O2421" i="1"/>
  <c r="O2410" i="1"/>
  <c r="O2409" i="1"/>
  <c r="O2398" i="1"/>
  <c r="O2397" i="1"/>
  <c r="O2386" i="1"/>
  <c r="O2385" i="1"/>
  <c r="O2374" i="1"/>
  <c r="O2373" i="1"/>
  <c r="O2362" i="1"/>
  <c r="O2361" i="1"/>
  <c r="O2350" i="1"/>
  <c r="O2349" i="1"/>
  <c r="O2338" i="1"/>
  <c r="AB43" i="1" s="1"/>
  <c r="O2337" i="1"/>
  <c r="O2326" i="1"/>
  <c r="O2325" i="1"/>
  <c r="O2314" i="1"/>
  <c r="O2313" i="1"/>
  <c r="O2302" i="1"/>
  <c r="O2301" i="1"/>
  <c r="O2290" i="1"/>
  <c r="O2289" i="1"/>
  <c r="O2278" i="1"/>
  <c r="O2277" i="1"/>
  <c r="O2266" i="1"/>
  <c r="O2265" i="1"/>
  <c r="O2254" i="1"/>
  <c r="O2253" i="1"/>
  <c r="O2242" i="1"/>
  <c r="O2241" i="1"/>
  <c r="O2230" i="1"/>
  <c r="O2229" i="1"/>
  <c r="O2217" i="1"/>
  <c r="O2218" i="1"/>
  <c r="O2205" i="1"/>
  <c r="O2206" i="1"/>
  <c r="O2193" i="1"/>
  <c r="O2194" i="1"/>
  <c r="O2181" i="1"/>
  <c r="O2182" i="1"/>
  <c r="O2169" i="1"/>
  <c r="O2170" i="1"/>
  <c r="O2157" i="1"/>
  <c r="O2158" i="1"/>
  <c r="O2145" i="1"/>
  <c r="O2146" i="1"/>
  <c r="O2133" i="1"/>
  <c r="O2134" i="1"/>
  <c r="O2121" i="1"/>
  <c r="O2122" i="1"/>
  <c r="O2109" i="1"/>
  <c r="O2110" i="1"/>
  <c r="O2097" i="1"/>
  <c r="O2098" i="1"/>
  <c r="O2085" i="1"/>
  <c r="O2086" i="1"/>
  <c r="O2073" i="1"/>
  <c r="O2074" i="1"/>
  <c r="O2061" i="1"/>
  <c r="O2062" i="1"/>
  <c r="O2049" i="1"/>
  <c r="O2050" i="1"/>
  <c r="O2037" i="1"/>
  <c r="O2038" i="1"/>
  <c r="O2025" i="1"/>
  <c r="O2026" i="1"/>
  <c r="O2013" i="1"/>
  <c r="O2014" i="1"/>
  <c r="O2001" i="1"/>
  <c r="O2002" i="1"/>
  <c r="O1989" i="1"/>
  <c r="O1990" i="1"/>
  <c r="O1977" i="1"/>
  <c r="O1978" i="1"/>
  <c r="O1965" i="1"/>
  <c r="O1966" i="1"/>
  <c r="O1953" i="1"/>
  <c r="O1954" i="1"/>
  <c r="O1941" i="1"/>
  <c r="O1942" i="1"/>
  <c r="O1929" i="1"/>
  <c r="O1930" i="1"/>
  <c r="O1917" i="1"/>
  <c r="O1918" i="1"/>
  <c r="O1905" i="1"/>
  <c r="O1906" i="1"/>
  <c r="O1893" i="1"/>
  <c r="O1894" i="1"/>
  <c r="O1881" i="1"/>
  <c r="O1882" i="1"/>
  <c r="O1869" i="1"/>
  <c r="O1870" i="1"/>
  <c r="O1857" i="1"/>
  <c r="O1858" i="1"/>
  <c r="O1845" i="1"/>
  <c r="O1846" i="1"/>
  <c r="O1833" i="1"/>
  <c r="O1834" i="1"/>
  <c r="O1821" i="1"/>
  <c r="O1822" i="1"/>
  <c r="O1809" i="1"/>
  <c r="O1810" i="1"/>
  <c r="O1797" i="1"/>
  <c r="O1798" i="1"/>
  <c r="O1785" i="1"/>
  <c r="O1786" i="1"/>
  <c r="O1773" i="1"/>
  <c r="O1774" i="1"/>
  <c r="O1761" i="1"/>
  <c r="O1762" i="1"/>
  <c r="O1749" i="1"/>
  <c r="O1750" i="1"/>
  <c r="O1737" i="1"/>
  <c r="O1738" i="1"/>
  <c r="O1725" i="1"/>
  <c r="O1726" i="1"/>
  <c r="O1713" i="1"/>
  <c r="O1714" i="1"/>
  <c r="O1701" i="1"/>
  <c r="O1702" i="1"/>
  <c r="O1689" i="1"/>
  <c r="O1690" i="1"/>
  <c r="O1677" i="1"/>
  <c r="O1678" i="1"/>
  <c r="O1665" i="1"/>
  <c r="O1666" i="1"/>
  <c r="O1653" i="1"/>
  <c r="O1654" i="1"/>
  <c r="O1641" i="1"/>
  <c r="O1642" i="1"/>
  <c r="O1629" i="1"/>
  <c r="O1630" i="1"/>
  <c r="O1617" i="1"/>
  <c r="O1618" i="1"/>
  <c r="O1605" i="1"/>
  <c r="O1606" i="1"/>
  <c r="O1593" i="1"/>
  <c r="O1594" i="1"/>
  <c r="O1581" i="1"/>
  <c r="O1582" i="1"/>
  <c r="O1569" i="1"/>
  <c r="O1570" i="1"/>
  <c r="O1557" i="1"/>
  <c r="O1558" i="1"/>
  <c r="O1545" i="1"/>
  <c r="O1546" i="1"/>
  <c r="O1533" i="1"/>
  <c r="O1534" i="1"/>
  <c r="O1521" i="1"/>
  <c r="O1522" i="1"/>
  <c r="O1509" i="1"/>
  <c r="O1510" i="1"/>
  <c r="O1497" i="1"/>
  <c r="O1498" i="1"/>
  <c r="O1485" i="1"/>
  <c r="O1486" i="1"/>
  <c r="O1473" i="1"/>
  <c r="O1474" i="1"/>
  <c r="O1461" i="1"/>
  <c r="O1462" i="1"/>
  <c r="O1449" i="1"/>
  <c r="O1450" i="1"/>
  <c r="O1437" i="1"/>
  <c r="O1438" i="1"/>
  <c r="O1425" i="1"/>
  <c r="O1426" i="1"/>
  <c r="O1413" i="1"/>
  <c r="O1414" i="1"/>
  <c r="O1401" i="1"/>
  <c r="O1402" i="1"/>
  <c r="O1389" i="1"/>
  <c r="O1390" i="1"/>
  <c r="O1377" i="1"/>
  <c r="O1378" i="1"/>
  <c r="O1365" i="1"/>
  <c r="O1366" i="1"/>
  <c r="O1353" i="1"/>
  <c r="O1354" i="1"/>
  <c r="O1341" i="1"/>
  <c r="O1342" i="1"/>
  <c r="O1329" i="1"/>
  <c r="O1330" i="1"/>
  <c r="O1317" i="1"/>
  <c r="O1318" i="1"/>
  <c r="O1305" i="1"/>
  <c r="O1306" i="1"/>
  <c r="O1293" i="1"/>
  <c r="O1294" i="1"/>
  <c r="O1281" i="1"/>
  <c r="O1282" i="1"/>
  <c r="O1269" i="1"/>
  <c r="O1270" i="1"/>
  <c r="O1257" i="1"/>
  <c r="O1258" i="1"/>
  <c r="O1245" i="1"/>
  <c r="O1246" i="1"/>
  <c r="O1233" i="1"/>
  <c r="O1234" i="1"/>
  <c r="O1221" i="1"/>
  <c r="O1222" i="1"/>
  <c r="O1209" i="1"/>
  <c r="O1210" i="1"/>
  <c r="O1197" i="1"/>
  <c r="O1198" i="1"/>
  <c r="O1185" i="1"/>
  <c r="O1186" i="1"/>
  <c r="O1173" i="1"/>
  <c r="O1174" i="1"/>
  <c r="O1161" i="1"/>
  <c r="O1162" i="1"/>
  <c r="O1149" i="1"/>
  <c r="O1150" i="1"/>
  <c r="O1139" i="1"/>
  <c r="O1137" i="1"/>
  <c r="O1138" i="1"/>
  <c r="O1125" i="1"/>
  <c r="O1126" i="1"/>
  <c r="O1115" i="1"/>
  <c r="O1113" i="1"/>
  <c r="O1114" i="1"/>
  <c r="O1103" i="1"/>
  <c r="O1101" i="1"/>
  <c r="O1102" i="1"/>
  <c r="O1091" i="1"/>
  <c r="O1089" i="1"/>
  <c r="O1090" i="1"/>
  <c r="O1079" i="1"/>
  <c r="O1077" i="1"/>
  <c r="O1078" i="1"/>
  <c r="O1067" i="1"/>
  <c r="O1065" i="1"/>
  <c r="O1066" i="1"/>
  <c r="O1053" i="1"/>
  <c r="O1054" i="1"/>
  <c r="O1043" i="1"/>
  <c r="O1041" i="1"/>
  <c r="O1042" i="1"/>
  <c r="O1031" i="1"/>
  <c r="O1029" i="1"/>
  <c r="O1030" i="1"/>
  <c r="O1019" i="1"/>
  <c r="O1017" i="1"/>
  <c r="O1018" i="1"/>
  <c r="O1007" i="1"/>
  <c r="O1005" i="1"/>
  <c r="O1006" i="1"/>
  <c r="O993" i="1"/>
  <c r="O994" i="1"/>
  <c r="O981" i="1"/>
  <c r="O982" i="1"/>
  <c r="O969" i="1"/>
  <c r="O970" i="1"/>
  <c r="O957" i="1"/>
  <c r="O958" i="1"/>
  <c r="O945" i="1"/>
  <c r="O946" i="1"/>
  <c r="O933" i="1"/>
  <c r="O934" i="1"/>
  <c r="O921" i="1"/>
  <c r="O922" i="1"/>
  <c r="O909" i="1"/>
  <c r="O910" i="1"/>
  <c r="O897" i="1"/>
  <c r="O898" i="1"/>
  <c r="O885" i="1"/>
  <c r="O886" i="1"/>
  <c r="O873" i="1"/>
  <c r="O874" i="1"/>
  <c r="O861" i="1"/>
  <c r="O862" i="1"/>
  <c r="O849" i="1"/>
  <c r="O850" i="1"/>
  <c r="O837" i="1"/>
  <c r="O838" i="1"/>
  <c r="O825" i="1"/>
  <c r="O826" i="1"/>
  <c r="O813" i="1"/>
  <c r="O814" i="1"/>
  <c r="O801" i="1"/>
  <c r="O802" i="1"/>
  <c r="O789" i="1"/>
  <c r="O790" i="1"/>
  <c r="O777" i="1"/>
  <c r="O778" i="1"/>
  <c r="O765" i="1"/>
  <c r="O766" i="1"/>
  <c r="O753" i="1"/>
  <c r="O754" i="1"/>
  <c r="O741" i="1"/>
  <c r="O742" i="1"/>
  <c r="O729" i="1"/>
  <c r="O730" i="1"/>
  <c r="O717" i="1"/>
  <c r="O718" i="1"/>
  <c r="O707" i="1"/>
  <c r="O705" i="1"/>
  <c r="O706" i="1"/>
  <c r="O695" i="1"/>
  <c r="O693" i="1"/>
  <c r="O694" i="1"/>
  <c r="O683" i="1"/>
  <c r="O681" i="1"/>
  <c r="O682" i="1"/>
  <c r="O671" i="1"/>
  <c r="O669" i="1"/>
  <c r="O670" i="1"/>
  <c r="O659" i="1"/>
  <c r="O657" i="1"/>
  <c r="O658" i="1"/>
  <c r="O647" i="1"/>
  <c r="O645" i="1"/>
  <c r="O646" i="1"/>
  <c r="O635" i="1"/>
  <c r="O633" i="1"/>
  <c r="O634" i="1"/>
  <c r="O623" i="1"/>
  <c r="O621" i="1"/>
  <c r="O622" i="1"/>
  <c r="O611" i="1"/>
  <c r="O609" i="1"/>
  <c r="O610" i="1"/>
  <c r="O599" i="1"/>
  <c r="O597" i="1"/>
  <c r="O598" i="1"/>
  <c r="O587" i="1"/>
  <c r="O585" i="1"/>
  <c r="O586" i="1"/>
  <c r="O575" i="1"/>
  <c r="O573" i="1"/>
  <c r="O574" i="1"/>
  <c r="O563" i="1"/>
  <c r="O561" i="1"/>
  <c r="O562" i="1"/>
  <c r="O551" i="1"/>
  <c r="O549" i="1"/>
  <c r="O550" i="1"/>
  <c r="O539" i="1"/>
  <c r="O537" i="1"/>
  <c r="O538" i="1"/>
  <c r="O527" i="1"/>
  <c r="O525" i="1"/>
  <c r="O526" i="1"/>
  <c r="O515" i="1"/>
  <c r="O513" i="1"/>
  <c r="O514" i="1"/>
  <c r="O503" i="1"/>
  <c r="O501" i="1"/>
  <c r="O502" i="1"/>
  <c r="O491" i="1"/>
  <c r="O489" i="1"/>
  <c r="O490" i="1"/>
  <c r="O479" i="1"/>
  <c r="O477" i="1"/>
  <c r="O478" i="1"/>
  <c r="O467" i="1"/>
  <c r="O465" i="1"/>
  <c r="O466" i="1"/>
  <c r="O455" i="1"/>
  <c r="O453" i="1"/>
  <c r="O454" i="1"/>
  <c r="O443" i="1"/>
  <c r="O441" i="1"/>
  <c r="O442" i="1"/>
  <c r="O431" i="1"/>
  <c r="O429" i="1"/>
  <c r="O430" i="1"/>
  <c r="O419" i="1"/>
  <c r="O417" i="1"/>
  <c r="O418" i="1"/>
  <c r="O407" i="1"/>
  <c r="O405" i="1"/>
  <c r="O406" i="1"/>
  <c r="O395" i="1"/>
  <c r="O393" i="1"/>
  <c r="O394" i="1"/>
  <c r="O383" i="1"/>
  <c r="O381" i="1"/>
  <c r="O382" i="1"/>
  <c r="O371" i="1"/>
  <c r="O369" i="1"/>
  <c r="O370" i="1"/>
  <c r="O359" i="1"/>
  <c r="O357" i="1"/>
  <c r="O358" i="1"/>
  <c r="O347" i="1"/>
  <c r="O345" i="1"/>
  <c r="O346" i="1"/>
  <c r="O335" i="1"/>
  <c r="O333" i="1"/>
  <c r="O334" i="1"/>
  <c r="O323" i="1"/>
  <c r="O321" i="1"/>
  <c r="O322" i="1"/>
  <c r="O311" i="1"/>
  <c r="O309" i="1"/>
  <c r="O310" i="1"/>
  <c r="O299" i="1"/>
  <c r="O297" i="1"/>
  <c r="O298" i="1"/>
  <c r="O287" i="1"/>
  <c r="O285" i="1"/>
  <c r="O286" i="1"/>
  <c r="O275" i="1"/>
  <c r="O273" i="1"/>
  <c r="O274" i="1"/>
  <c r="O263" i="1"/>
  <c r="O261" i="1"/>
  <c r="O262" i="1"/>
  <c r="O251" i="1"/>
  <c r="O249" i="1"/>
  <c r="O250" i="1"/>
  <c r="O239" i="1"/>
  <c r="O237" i="1"/>
  <c r="O238" i="1"/>
  <c r="O227" i="1"/>
  <c r="O225" i="1"/>
  <c r="O226" i="1"/>
  <c r="O215" i="1"/>
  <c r="O213" i="1"/>
  <c r="O214" i="1"/>
  <c r="O203" i="1"/>
  <c r="O201" i="1"/>
  <c r="O202" i="1"/>
  <c r="O191" i="1"/>
  <c r="O189" i="1"/>
  <c r="O190" i="1"/>
  <c r="O179" i="1"/>
  <c r="O177" i="1"/>
  <c r="O178" i="1"/>
  <c r="O167" i="1"/>
  <c r="O165" i="1"/>
  <c r="O166" i="1"/>
  <c r="O155" i="1"/>
  <c r="O153" i="1"/>
  <c r="O154" i="1"/>
  <c r="O143" i="1"/>
  <c r="O141" i="1"/>
  <c r="O142" i="1"/>
  <c r="O129" i="1"/>
  <c r="O130" i="1"/>
  <c r="O117" i="1"/>
  <c r="O118" i="1"/>
  <c r="O105" i="1"/>
  <c r="O106" i="1"/>
  <c r="O93" i="1"/>
  <c r="O94" i="1"/>
  <c r="O81" i="1"/>
  <c r="O82" i="1"/>
  <c r="O69" i="1"/>
  <c r="O70" i="1"/>
  <c r="O57" i="1"/>
  <c r="O58" i="1"/>
  <c r="O45" i="1"/>
  <c r="O46" i="1"/>
  <c r="O33" i="1"/>
  <c r="O34" i="1"/>
  <c r="O21" i="1"/>
  <c r="O22" i="1"/>
  <c r="O11" i="1"/>
  <c r="O9" i="1"/>
  <c r="O10" i="1"/>
  <c r="AF10" i="1"/>
  <c r="X10" i="1"/>
  <c r="O11460" i="1"/>
  <c r="O11461" i="1"/>
  <c r="O11450" i="1"/>
  <c r="O11448" i="1"/>
  <c r="O11449" i="1"/>
  <c r="O11438" i="1"/>
  <c r="O11436" i="1"/>
  <c r="O11437" i="1"/>
  <c r="O11426" i="1"/>
  <c r="O11424" i="1"/>
  <c r="O11425" i="1"/>
  <c r="O11414" i="1"/>
  <c r="O11412" i="1"/>
  <c r="O11413" i="1"/>
  <c r="O11402" i="1"/>
  <c r="O11400" i="1"/>
  <c r="O11401" i="1"/>
  <c r="O11390" i="1"/>
  <c r="O11388" i="1"/>
  <c r="O11389" i="1"/>
  <c r="O11378" i="1"/>
  <c r="O11376" i="1"/>
  <c r="O11377" i="1"/>
  <c r="O11366" i="1"/>
  <c r="O11364" i="1"/>
  <c r="O11365" i="1"/>
  <c r="O11354" i="1"/>
  <c r="O11352" i="1"/>
  <c r="O11353" i="1"/>
  <c r="O11342" i="1"/>
  <c r="O11340" i="1"/>
  <c r="O11341" i="1"/>
  <c r="O11330" i="1"/>
  <c r="O11328" i="1"/>
  <c r="O11329" i="1"/>
  <c r="O11318" i="1"/>
  <c r="O11316" i="1"/>
  <c r="O11317" i="1"/>
  <c r="O11306" i="1"/>
  <c r="O11304" i="1"/>
  <c r="O11305" i="1"/>
  <c r="O11294" i="1"/>
  <c r="O11292" i="1"/>
  <c r="O11293" i="1"/>
  <c r="O11282" i="1"/>
  <c r="O11280" i="1"/>
  <c r="O11281" i="1"/>
  <c r="O11270" i="1"/>
  <c r="O11268" i="1"/>
  <c r="O11269" i="1"/>
  <c r="O11258" i="1"/>
  <c r="O11256" i="1"/>
  <c r="O11257" i="1"/>
  <c r="O11246" i="1"/>
  <c r="O11244" i="1"/>
  <c r="O11245" i="1"/>
  <c r="O11234" i="1"/>
  <c r="O11232" i="1"/>
  <c r="O11233" i="1"/>
  <c r="O11222" i="1"/>
  <c r="O11220" i="1"/>
  <c r="O11221" i="1"/>
  <c r="O11210" i="1"/>
  <c r="O11208" i="1"/>
  <c r="O11209" i="1"/>
  <c r="O11198" i="1"/>
  <c r="O11196" i="1"/>
  <c r="O11197" i="1"/>
  <c r="O11186" i="1"/>
  <c r="O11184" i="1"/>
  <c r="O11185" i="1"/>
  <c r="O11174" i="1"/>
  <c r="O11172" i="1"/>
  <c r="O11173" i="1"/>
  <c r="O11162" i="1"/>
  <c r="O11160" i="1"/>
  <c r="O11161" i="1"/>
  <c r="O11150" i="1"/>
  <c r="O11148" i="1"/>
  <c r="O11149" i="1"/>
  <c r="O11138" i="1"/>
  <c r="O11136" i="1"/>
  <c r="O11137" i="1"/>
  <c r="O11126" i="1"/>
  <c r="O11124" i="1"/>
  <c r="O11125" i="1"/>
  <c r="O11114" i="1"/>
  <c r="O11112" i="1"/>
  <c r="O11113" i="1"/>
  <c r="O11102" i="1"/>
  <c r="O11100" i="1"/>
  <c r="O11101" i="1"/>
  <c r="O11090" i="1"/>
  <c r="O11088" i="1"/>
  <c r="O11089" i="1"/>
  <c r="O11078" i="1"/>
  <c r="O11076" i="1"/>
  <c r="O11077" i="1"/>
  <c r="O11066" i="1"/>
  <c r="O11064" i="1"/>
  <c r="O11065" i="1"/>
  <c r="O11054" i="1"/>
  <c r="O11052" i="1"/>
  <c r="O11053" i="1"/>
  <c r="O11042" i="1"/>
  <c r="O11040" i="1"/>
  <c r="O11041" i="1"/>
  <c r="O11030" i="1"/>
  <c r="O11028" i="1"/>
  <c r="O11029" i="1"/>
  <c r="O11018" i="1"/>
  <c r="O11016" i="1"/>
  <c r="O11017" i="1"/>
  <c r="O11006" i="1"/>
  <c r="O11004" i="1"/>
  <c r="O11005" i="1"/>
  <c r="O10994" i="1"/>
  <c r="O10992" i="1"/>
  <c r="O10993" i="1"/>
  <c r="O10982" i="1"/>
  <c r="O10980" i="1"/>
  <c r="O10981" i="1"/>
  <c r="O10970" i="1"/>
  <c r="O10968" i="1"/>
  <c r="O10969" i="1"/>
  <c r="O10958" i="1"/>
  <c r="O10956" i="1"/>
  <c r="O10957" i="1"/>
  <c r="O10946" i="1"/>
  <c r="O10944" i="1"/>
  <c r="O10945" i="1"/>
  <c r="O10934" i="1"/>
  <c r="O10932" i="1"/>
  <c r="O10933" i="1"/>
  <c r="O10922" i="1"/>
  <c r="O10920" i="1"/>
  <c r="O10921" i="1"/>
  <c r="O10910" i="1"/>
  <c r="O10908" i="1"/>
  <c r="O10909" i="1"/>
  <c r="O10898" i="1"/>
  <c r="O10896" i="1"/>
  <c r="O10897" i="1"/>
  <c r="O10886" i="1"/>
  <c r="O10884" i="1"/>
  <c r="O10885" i="1"/>
  <c r="O10874" i="1"/>
  <c r="O10872" i="1"/>
  <c r="O10873" i="1"/>
  <c r="O10862" i="1"/>
  <c r="O10860" i="1"/>
  <c r="O10861" i="1"/>
  <c r="O10850" i="1"/>
  <c r="O10848" i="1"/>
  <c r="O10849" i="1"/>
  <c r="O10838" i="1"/>
  <c r="O10836" i="1"/>
  <c r="O10837" i="1"/>
  <c r="O10826" i="1"/>
  <c r="O10824" i="1"/>
  <c r="O10825" i="1"/>
  <c r="O10814" i="1"/>
  <c r="O10812" i="1"/>
  <c r="O10813" i="1"/>
  <c r="O10802" i="1"/>
  <c r="O10800" i="1"/>
  <c r="O10801" i="1"/>
  <c r="O10790" i="1"/>
  <c r="O10788" i="1"/>
  <c r="O10789" i="1"/>
  <c r="O10778" i="1"/>
  <c r="O10776" i="1"/>
  <c r="O10777" i="1"/>
  <c r="O10766" i="1"/>
  <c r="O10764" i="1"/>
  <c r="O10765" i="1"/>
  <c r="O10754" i="1"/>
  <c r="O10752" i="1"/>
  <c r="O10753" i="1"/>
  <c r="O10742" i="1"/>
  <c r="O10740" i="1"/>
  <c r="O10741" i="1"/>
  <c r="O10730" i="1"/>
  <c r="O10728" i="1"/>
  <c r="O10729" i="1"/>
  <c r="O10718" i="1"/>
  <c r="O10716" i="1"/>
  <c r="O10717" i="1"/>
  <c r="O10706" i="1"/>
  <c r="O10704" i="1"/>
  <c r="O10705" i="1"/>
  <c r="O10694" i="1"/>
  <c r="O10692" i="1"/>
  <c r="O10693" i="1"/>
  <c r="O10682" i="1"/>
  <c r="O10680" i="1"/>
  <c r="O10681" i="1"/>
  <c r="O10670" i="1"/>
  <c r="O10668" i="1"/>
  <c r="O10669" i="1"/>
  <c r="O10658" i="1"/>
  <c r="O10656" i="1"/>
  <c r="O10657" i="1"/>
  <c r="O10646" i="1"/>
  <c r="O10644" i="1"/>
  <c r="O10645" i="1"/>
  <c r="O10634" i="1"/>
  <c r="O10632" i="1"/>
  <c r="O10633" i="1"/>
  <c r="O10622" i="1"/>
  <c r="O10620" i="1"/>
  <c r="O10621" i="1"/>
  <c r="O10610" i="1"/>
  <c r="O10608" i="1"/>
  <c r="O10609" i="1"/>
  <c r="O10598" i="1"/>
  <c r="O10596" i="1"/>
  <c r="O10597" i="1"/>
  <c r="O10586" i="1"/>
  <c r="O10584" i="1"/>
  <c r="O10585" i="1"/>
  <c r="O10574" i="1"/>
  <c r="O10572" i="1"/>
  <c r="O10573" i="1"/>
  <c r="O10562" i="1"/>
  <c r="O10560" i="1"/>
  <c r="O10561" i="1"/>
  <c r="O10550" i="1"/>
  <c r="O10548" i="1"/>
  <c r="O10549" i="1"/>
  <c r="O10538" i="1"/>
  <c r="O10536" i="1"/>
  <c r="O10537" i="1"/>
  <c r="O10526" i="1"/>
  <c r="O10524" i="1"/>
  <c r="O10525" i="1"/>
  <c r="O10514" i="1"/>
  <c r="O10512" i="1"/>
  <c r="O10513" i="1"/>
  <c r="O10502" i="1"/>
  <c r="O10500" i="1"/>
  <c r="O10501" i="1"/>
  <c r="O10490" i="1"/>
  <c r="O10488" i="1"/>
  <c r="O10489" i="1"/>
  <c r="O10478" i="1"/>
  <c r="O10476" i="1"/>
  <c r="O10477" i="1"/>
  <c r="O10466" i="1"/>
  <c r="O10464" i="1"/>
  <c r="O10465" i="1"/>
  <c r="O10454" i="1"/>
  <c r="O10452" i="1"/>
  <c r="O10453" i="1"/>
  <c r="O10442" i="1"/>
  <c r="O10440" i="1"/>
  <c r="O10441" i="1"/>
  <c r="O10430" i="1"/>
  <c r="O10428" i="1"/>
  <c r="O10429" i="1"/>
  <c r="O10418" i="1"/>
  <c r="O10416" i="1"/>
  <c r="O10417" i="1"/>
  <c r="O10406" i="1"/>
  <c r="O10404" i="1"/>
  <c r="O10405" i="1"/>
  <c r="O10394" i="1"/>
  <c r="O10392" i="1"/>
  <c r="O10393" i="1"/>
  <c r="O10382" i="1"/>
  <c r="O10380" i="1"/>
  <c r="O10381" i="1"/>
  <c r="O10370" i="1"/>
  <c r="O10368" i="1"/>
  <c r="O10369" i="1"/>
  <c r="O10358" i="1"/>
  <c r="O10356" i="1"/>
  <c r="O10357" i="1"/>
  <c r="O10346" i="1"/>
  <c r="O10344" i="1"/>
  <c r="O10345" i="1"/>
  <c r="O10334" i="1"/>
  <c r="O10332" i="1"/>
  <c r="O10333" i="1"/>
  <c r="O10322" i="1"/>
  <c r="O10320" i="1"/>
  <c r="O10321" i="1"/>
  <c r="O10310" i="1"/>
  <c r="O10308" i="1"/>
  <c r="O10309" i="1"/>
  <c r="O10298" i="1"/>
  <c r="O10296" i="1"/>
  <c r="O10297" i="1"/>
  <c r="O10286" i="1"/>
  <c r="O10284" i="1"/>
  <c r="O10285" i="1"/>
  <c r="O10274" i="1"/>
  <c r="O10272" i="1"/>
  <c r="O10273" i="1"/>
  <c r="O10262" i="1"/>
  <c r="O10260" i="1"/>
  <c r="O10261" i="1"/>
  <c r="O10250" i="1"/>
  <c r="O10248" i="1"/>
  <c r="O10249" i="1"/>
  <c r="O10238" i="1"/>
  <c r="O10236" i="1"/>
  <c r="O10237" i="1"/>
  <c r="O10226" i="1"/>
  <c r="O10224" i="1"/>
  <c r="O10225" i="1"/>
  <c r="O10214" i="1"/>
  <c r="O10212" i="1"/>
  <c r="O10213" i="1"/>
  <c r="O10202" i="1"/>
  <c r="O10200" i="1"/>
  <c r="O10201" i="1"/>
  <c r="O10190" i="1"/>
  <c r="O10188" i="1"/>
  <c r="O10189" i="1"/>
  <c r="O10178" i="1"/>
  <c r="O10176" i="1"/>
  <c r="O10177" i="1"/>
  <c r="O10166" i="1"/>
  <c r="O10164" i="1"/>
  <c r="O10165" i="1"/>
  <c r="O10154" i="1"/>
  <c r="O10152" i="1"/>
  <c r="O10153" i="1"/>
  <c r="O10142" i="1"/>
  <c r="O10140" i="1"/>
  <c r="O10141" i="1"/>
  <c r="O10130" i="1"/>
  <c r="O10128" i="1"/>
  <c r="O10129" i="1"/>
  <c r="O10118" i="1"/>
  <c r="O10116" i="1"/>
  <c r="O10117" i="1"/>
  <c r="O10106" i="1"/>
  <c r="O10104" i="1"/>
  <c r="O10105" i="1"/>
  <c r="O10094" i="1"/>
  <c r="O10092" i="1"/>
  <c r="O10093" i="1"/>
  <c r="O10082" i="1"/>
  <c r="O10080" i="1"/>
  <c r="O10081" i="1"/>
  <c r="O10070" i="1"/>
  <c r="O10068" i="1"/>
  <c r="O10069" i="1"/>
  <c r="O10058" i="1"/>
  <c r="O10056" i="1"/>
  <c r="O10057" i="1"/>
  <c r="O10046" i="1"/>
  <c r="O10044" i="1"/>
  <c r="O10045" i="1"/>
  <c r="O10034" i="1"/>
  <c r="O10032" i="1"/>
  <c r="O10033" i="1"/>
  <c r="O10022" i="1"/>
  <c r="O10020" i="1"/>
  <c r="O10021" i="1"/>
  <c r="O10010" i="1"/>
  <c r="O10008" i="1"/>
  <c r="O10009" i="1"/>
  <c r="O9998" i="1"/>
  <c r="O9996" i="1"/>
  <c r="O9997" i="1"/>
  <c r="O9986" i="1"/>
  <c r="O9984" i="1"/>
  <c r="O9985" i="1"/>
  <c r="O9974" i="1"/>
  <c r="BK43" i="1" s="1"/>
  <c r="O9972" i="1"/>
  <c r="O9973" i="1"/>
  <c r="O9962" i="1"/>
  <c r="O9960" i="1"/>
  <c r="O9961" i="1"/>
  <c r="O9950" i="1"/>
  <c r="O9948" i="1"/>
  <c r="O9949" i="1"/>
  <c r="O9938" i="1"/>
  <c r="O9936" i="1"/>
  <c r="O9937" i="1"/>
  <c r="O9926" i="1"/>
  <c r="O9924" i="1"/>
  <c r="O9925" i="1"/>
  <c r="O9914" i="1"/>
  <c r="O9912" i="1"/>
  <c r="O9913" i="1"/>
  <c r="O9902" i="1"/>
  <c r="O9900" i="1"/>
  <c r="O9901" i="1"/>
  <c r="O9890" i="1"/>
  <c r="O9888" i="1"/>
  <c r="O9889" i="1"/>
  <c r="O9878" i="1"/>
  <c r="O9876" i="1"/>
  <c r="O9877" i="1"/>
  <c r="O9866" i="1"/>
  <c r="O9864" i="1"/>
  <c r="O9865" i="1"/>
  <c r="O9854" i="1"/>
  <c r="O9852" i="1"/>
  <c r="O9853" i="1"/>
  <c r="O9842" i="1"/>
  <c r="O9840" i="1"/>
  <c r="O9841" i="1"/>
  <c r="O9830" i="1"/>
  <c r="O9828" i="1"/>
  <c r="O9829" i="1"/>
  <c r="O9818" i="1"/>
  <c r="O9816" i="1"/>
  <c r="O9817" i="1"/>
  <c r="O9806" i="1"/>
  <c r="O9804" i="1"/>
  <c r="O9805" i="1"/>
  <c r="O9794" i="1"/>
  <c r="O9792" i="1"/>
  <c r="O9793" i="1"/>
  <c r="O9782" i="1"/>
  <c r="O9780" i="1"/>
  <c r="O9781" i="1"/>
  <c r="O9770" i="1"/>
  <c r="O9768" i="1"/>
  <c r="O9769" i="1"/>
  <c r="O9758" i="1"/>
  <c r="O9756" i="1"/>
  <c r="O9757" i="1"/>
  <c r="O9746" i="1"/>
  <c r="O9744" i="1"/>
  <c r="O9745" i="1"/>
  <c r="O9734" i="1"/>
  <c r="O9732" i="1"/>
  <c r="O9733" i="1"/>
  <c r="O9722" i="1"/>
  <c r="O9720" i="1"/>
  <c r="O9721" i="1"/>
  <c r="O9710" i="1"/>
  <c r="O9708" i="1"/>
  <c r="O9709" i="1"/>
  <c r="O9698" i="1"/>
  <c r="O9696" i="1"/>
  <c r="O9697" i="1"/>
  <c r="O9686" i="1"/>
  <c r="O9684" i="1"/>
  <c r="O9685" i="1"/>
  <c r="O9674" i="1"/>
  <c r="O9672" i="1"/>
  <c r="O9673" i="1"/>
  <c r="O9662" i="1"/>
  <c r="O9660" i="1"/>
  <c r="O9661" i="1"/>
  <c r="O9650" i="1"/>
  <c r="O9648" i="1"/>
  <c r="O9649" i="1"/>
  <c r="O9638" i="1"/>
  <c r="O9636" i="1"/>
  <c r="O9637" i="1"/>
  <c r="O9626" i="1"/>
  <c r="O9624" i="1"/>
  <c r="O9625" i="1"/>
  <c r="O9614" i="1"/>
  <c r="O9612" i="1"/>
  <c r="O9613" i="1"/>
  <c r="O9602" i="1"/>
  <c r="O9600" i="1"/>
  <c r="O9601" i="1"/>
  <c r="O9590" i="1"/>
  <c r="O9588" i="1"/>
  <c r="O9589" i="1"/>
  <c r="O9578" i="1"/>
  <c r="O9576" i="1"/>
  <c r="O9577" i="1"/>
  <c r="O9566" i="1"/>
  <c r="O9564" i="1"/>
  <c r="O9565" i="1"/>
  <c r="O9554" i="1"/>
  <c r="O9552" i="1"/>
  <c r="O9553" i="1"/>
  <c r="O9542" i="1"/>
  <c r="O9540" i="1"/>
  <c r="O9541" i="1"/>
  <c r="O9530" i="1"/>
  <c r="O9528" i="1"/>
  <c r="O9529" i="1"/>
  <c r="O9518" i="1"/>
  <c r="O9516" i="1"/>
  <c r="O9517" i="1"/>
  <c r="O9506" i="1"/>
  <c r="O9504" i="1"/>
  <c r="O9505" i="1"/>
  <c r="O9494" i="1"/>
  <c r="O9492" i="1"/>
  <c r="O9493" i="1"/>
  <c r="O9482" i="1"/>
  <c r="O9480" i="1"/>
  <c r="O9481" i="1"/>
  <c r="O9470" i="1"/>
  <c r="O9468" i="1"/>
  <c r="O9469" i="1"/>
  <c r="O9458" i="1"/>
  <c r="O9456" i="1"/>
  <c r="O9457" i="1"/>
  <c r="O9446" i="1"/>
  <c r="O9444" i="1"/>
  <c r="O9445" i="1"/>
  <c r="O9434" i="1"/>
  <c r="O9432" i="1"/>
  <c r="O9433" i="1"/>
  <c r="O9422" i="1"/>
  <c r="O9420" i="1"/>
  <c r="O9421" i="1"/>
  <c r="O9410" i="1"/>
  <c r="O9408" i="1"/>
  <c r="O9409" i="1"/>
  <c r="O9398" i="1"/>
  <c r="O9396" i="1"/>
  <c r="O9397" i="1"/>
  <c r="O9386" i="1"/>
  <c r="O9384" i="1"/>
  <c r="O9385" i="1"/>
  <c r="O9374" i="1"/>
  <c r="O9372" i="1"/>
  <c r="O9373" i="1"/>
  <c r="O9362" i="1"/>
  <c r="O9360" i="1"/>
  <c r="O9361" i="1"/>
  <c r="O9350" i="1"/>
  <c r="O9348" i="1"/>
  <c r="O9349" i="1"/>
  <c r="O9338" i="1"/>
  <c r="O9336" i="1"/>
  <c r="O9337" i="1"/>
  <c r="O9326" i="1"/>
  <c r="O9324" i="1"/>
  <c r="O9325" i="1"/>
  <c r="O9314" i="1"/>
  <c r="O9312" i="1"/>
  <c r="O9313" i="1"/>
  <c r="O9302" i="1"/>
  <c r="O9300" i="1"/>
  <c r="O9301" i="1"/>
  <c r="O9290" i="1"/>
  <c r="O9288" i="1"/>
  <c r="O9289" i="1"/>
  <c r="O9278" i="1"/>
  <c r="O9276" i="1"/>
  <c r="O9277" i="1"/>
  <c r="O9266" i="1"/>
  <c r="O9264" i="1"/>
  <c r="O9265" i="1"/>
  <c r="O9254" i="1"/>
  <c r="O9252" i="1"/>
  <c r="O9253" i="1"/>
  <c r="O9242" i="1"/>
  <c r="O9240" i="1"/>
  <c r="O9241" i="1"/>
  <c r="O9230" i="1"/>
  <c r="O9228" i="1"/>
  <c r="O9229" i="1"/>
  <c r="O9218" i="1"/>
  <c r="O9216" i="1"/>
  <c r="O9217" i="1"/>
  <c r="O9206" i="1"/>
  <c r="O9204" i="1"/>
  <c r="O9205" i="1"/>
  <c r="O9194" i="1"/>
  <c r="O9192" i="1"/>
  <c r="O9193" i="1"/>
  <c r="O9182" i="1"/>
  <c r="O9180" i="1"/>
  <c r="O9181" i="1"/>
  <c r="O9170" i="1"/>
  <c r="O9168" i="1"/>
  <c r="O9169" i="1"/>
  <c r="O9158" i="1"/>
  <c r="O9156" i="1"/>
  <c r="O9157" i="1"/>
  <c r="O9146" i="1"/>
  <c r="O9144" i="1"/>
  <c r="O9145" i="1"/>
  <c r="O9134" i="1"/>
  <c r="O9132" i="1"/>
  <c r="O9133" i="1"/>
  <c r="O9122" i="1"/>
  <c r="O9120" i="1"/>
  <c r="O9121" i="1"/>
  <c r="O9110" i="1"/>
  <c r="O9108" i="1"/>
  <c r="O9109" i="1"/>
  <c r="O9098" i="1"/>
  <c r="O9096" i="1"/>
  <c r="O9097" i="1"/>
  <c r="O9086" i="1"/>
  <c r="O9084" i="1"/>
  <c r="O9085" i="1"/>
  <c r="O9074" i="1"/>
  <c r="O9072" i="1"/>
  <c r="O9073" i="1"/>
  <c r="O9062" i="1"/>
  <c r="O9060" i="1"/>
  <c r="O9061" i="1"/>
  <c r="O9050" i="1"/>
  <c r="O9048" i="1"/>
  <c r="O9049" i="1"/>
  <c r="O9038" i="1"/>
  <c r="O9036" i="1"/>
  <c r="O9037" i="1"/>
  <c r="O9026" i="1"/>
  <c r="O9024" i="1"/>
  <c r="O9025" i="1"/>
  <c r="O9014" i="1"/>
  <c r="O9012" i="1"/>
  <c r="O9013" i="1"/>
  <c r="O9002" i="1"/>
  <c r="O9000" i="1"/>
  <c r="O9001" i="1"/>
  <c r="O8990" i="1"/>
  <c r="O8988" i="1"/>
  <c r="O8989" i="1"/>
  <c r="O8978" i="1"/>
  <c r="O8976" i="1"/>
  <c r="O8977" i="1"/>
  <c r="O8966" i="1"/>
  <c r="O8964" i="1"/>
  <c r="O8965" i="1"/>
  <c r="O8954" i="1"/>
  <c r="O8952" i="1"/>
  <c r="O8953" i="1"/>
  <c r="O8942" i="1"/>
  <c r="O8940" i="1"/>
  <c r="O8941" i="1"/>
  <c r="O8930" i="1"/>
  <c r="O8928" i="1"/>
  <c r="O8929" i="1"/>
  <c r="O8918" i="1"/>
  <c r="O8916" i="1"/>
  <c r="O8917" i="1"/>
  <c r="O8906" i="1"/>
  <c r="O8904" i="1"/>
  <c r="O8905" i="1"/>
  <c r="O8894" i="1"/>
  <c r="O8892" i="1"/>
  <c r="O8893" i="1"/>
  <c r="O8882" i="1"/>
  <c r="O8880" i="1"/>
  <c r="O8881" i="1"/>
  <c r="O8870" i="1"/>
  <c r="O8868" i="1"/>
  <c r="O8869" i="1"/>
  <c r="O8858" i="1"/>
  <c r="O8856" i="1"/>
  <c r="O8857" i="1"/>
  <c r="O8846" i="1"/>
  <c r="O8844" i="1"/>
  <c r="O8845" i="1"/>
  <c r="O8834" i="1"/>
  <c r="O8832" i="1"/>
  <c r="O8833" i="1"/>
  <c r="O8822" i="1"/>
  <c r="O8820" i="1"/>
  <c r="O8821" i="1"/>
  <c r="O8810" i="1"/>
  <c r="O8808" i="1"/>
  <c r="O8809" i="1"/>
  <c r="O8798" i="1"/>
  <c r="O8796" i="1"/>
  <c r="O8797" i="1"/>
  <c r="O8786" i="1"/>
  <c r="O8784" i="1"/>
  <c r="O8785" i="1"/>
  <c r="O8774" i="1"/>
  <c r="O8772" i="1"/>
  <c r="O8773" i="1"/>
  <c r="O8762" i="1"/>
  <c r="O8760" i="1"/>
  <c r="O8761" i="1"/>
  <c r="O8750" i="1"/>
  <c r="O8748" i="1"/>
  <c r="O8749" i="1"/>
  <c r="O8738" i="1"/>
  <c r="O8736" i="1"/>
  <c r="O8737" i="1"/>
  <c r="O8726" i="1"/>
  <c r="O8724" i="1"/>
  <c r="O8725" i="1"/>
  <c r="O8714" i="1"/>
  <c r="O8712" i="1"/>
  <c r="O8713" i="1"/>
  <c r="O8702" i="1"/>
  <c r="O8700" i="1"/>
  <c r="O8701" i="1"/>
  <c r="O8690" i="1"/>
  <c r="O8688" i="1"/>
  <c r="O8689" i="1"/>
  <c r="O8678" i="1"/>
  <c r="O8676" i="1"/>
  <c r="O8677" i="1"/>
  <c r="O8666" i="1"/>
  <c r="O8664" i="1"/>
  <c r="O8665" i="1"/>
  <c r="O8654" i="1"/>
  <c r="O8652" i="1"/>
  <c r="O8653" i="1"/>
  <c r="O8642" i="1"/>
  <c r="O8640" i="1"/>
  <c r="O8641" i="1"/>
  <c r="O8630" i="1"/>
  <c r="O8628" i="1"/>
  <c r="O8629" i="1"/>
  <c r="O8618" i="1"/>
  <c r="O8616" i="1"/>
  <c r="O8617" i="1"/>
  <c r="O8606" i="1"/>
  <c r="O8604" i="1"/>
  <c r="O8605" i="1"/>
  <c r="O8594" i="1"/>
  <c r="O8592" i="1"/>
  <c r="O8593" i="1"/>
  <c r="O8582" i="1"/>
  <c r="O8580" i="1"/>
  <c r="O8581" i="1"/>
  <c r="O8570" i="1"/>
  <c r="O8568" i="1"/>
  <c r="O8569" i="1"/>
  <c r="O8558" i="1"/>
  <c r="O8556" i="1"/>
  <c r="O8557" i="1"/>
  <c r="O8546" i="1"/>
  <c r="O8544" i="1"/>
  <c r="O8545" i="1"/>
  <c r="O8534" i="1"/>
  <c r="O8532" i="1"/>
  <c r="O8533" i="1"/>
  <c r="O8522" i="1"/>
  <c r="O8520" i="1"/>
  <c r="O8521" i="1"/>
  <c r="O8510" i="1"/>
  <c r="O8508" i="1"/>
  <c r="O8509" i="1"/>
  <c r="O8498" i="1"/>
  <c r="O8496" i="1"/>
  <c r="O8497" i="1"/>
  <c r="O8486" i="1"/>
  <c r="O8484" i="1"/>
  <c r="O8485" i="1"/>
  <c r="O8474" i="1"/>
  <c r="O8472" i="1"/>
  <c r="O8473" i="1"/>
  <c r="O8462" i="1"/>
  <c r="O8460" i="1"/>
  <c r="O8461" i="1"/>
  <c r="O8450" i="1"/>
  <c r="O8448" i="1"/>
  <c r="O8449" i="1"/>
  <c r="O8438" i="1"/>
  <c r="O8436" i="1"/>
  <c r="O8437" i="1"/>
  <c r="O8426" i="1"/>
  <c r="O8424" i="1"/>
  <c r="O8425" i="1"/>
  <c r="O8414" i="1"/>
  <c r="O8412" i="1"/>
  <c r="O8413" i="1"/>
  <c r="O8402" i="1"/>
  <c r="O8400" i="1"/>
  <c r="O8401" i="1"/>
  <c r="O8390" i="1"/>
  <c r="O8388" i="1"/>
  <c r="O8389" i="1"/>
  <c r="O8378" i="1"/>
  <c r="O8376" i="1"/>
  <c r="O8377" i="1"/>
  <c r="O8366" i="1"/>
  <c r="O8364" i="1"/>
  <c r="O8365" i="1"/>
  <c r="O8354" i="1"/>
  <c r="O8352" i="1"/>
  <c r="O8353" i="1"/>
  <c r="O8342" i="1"/>
  <c r="O8340" i="1"/>
  <c r="O8341" i="1"/>
  <c r="O8330" i="1"/>
  <c r="O8328" i="1"/>
  <c r="O8329" i="1"/>
  <c r="O8318" i="1"/>
  <c r="O8316" i="1"/>
  <c r="O8317" i="1"/>
  <c r="O8306" i="1"/>
  <c r="O8304" i="1"/>
  <c r="O8305" i="1"/>
  <c r="O8294" i="1"/>
  <c r="O8292" i="1"/>
  <c r="O8293" i="1"/>
  <c r="O8282" i="1"/>
  <c r="O8280" i="1"/>
  <c r="O8281" i="1"/>
  <c r="O8270" i="1"/>
  <c r="O8268" i="1"/>
  <c r="O8269" i="1"/>
  <c r="O8258" i="1"/>
  <c r="O8256" i="1"/>
  <c r="O8257" i="1"/>
  <c r="O8246" i="1"/>
  <c r="O8244" i="1"/>
  <c r="O8245" i="1"/>
  <c r="O8234" i="1"/>
  <c r="O8232" i="1"/>
  <c r="O8233" i="1"/>
  <c r="O8222" i="1"/>
  <c r="O8220" i="1"/>
  <c r="O8221" i="1"/>
  <c r="O8210" i="1"/>
  <c r="O8208" i="1"/>
  <c r="O8209" i="1"/>
  <c r="O8198" i="1"/>
  <c r="O8196" i="1"/>
  <c r="O8197" i="1"/>
  <c r="O8186" i="1"/>
  <c r="O8184" i="1"/>
  <c r="O8185" i="1"/>
  <c r="O8174" i="1"/>
  <c r="O8172" i="1"/>
  <c r="O8173" i="1"/>
  <c r="O8162" i="1"/>
  <c r="O8160" i="1"/>
  <c r="O8161" i="1"/>
  <c r="O8150" i="1"/>
  <c r="O8148" i="1"/>
  <c r="O8149" i="1"/>
  <c r="O8138" i="1"/>
  <c r="O8136" i="1"/>
  <c r="O8137" i="1"/>
  <c r="O8126" i="1"/>
  <c r="O8124" i="1"/>
  <c r="O8125" i="1"/>
  <c r="O8114" i="1"/>
  <c r="O8112" i="1"/>
  <c r="O8113" i="1"/>
  <c r="O8102" i="1"/>
  <c r="O8100" i="1"/>
  <c r="O8101" i="1"/>
  <c r="O8090" i="1"/>
  <c r="O8088" i="1"/>
  <c r="O8089" i="1"/>
  <c r="O8078" i="1"/>
  <c r="O8076" i="1"/>
  <c r="O8077" i="1"/>
  <c r="O8066" i="1"/>
  <c r="O8064" i="1"/>
  <c r="O8065" i="1"/>
  <c r="O8054" i="1"/>
  <c r="O8052" i="1"/>
  <c r="O8053" i="1"/>
  <c r="O8042" i="1"/>
  <c r="O8040" i="1"/>
  <c r="O8041" i="1"/>
  <c r="O8030" i="1"/>
  <c r="O8028" i="1"/>
  <c r="O8029" i="1"/>
  <c r="O8018" i="1"/>
  <c r="O8016" i="1"/>
  <c r="O8017" i="1"/>
  <c r="O8006" i="1"/>
  <c r="O8004" i="1"/>
  <c r="O8005" i="1"/>
  <c r="O7994" i="1"/>
  <c r="O7992" i="1"/>
  <c r="O7993" i="1"/>
  <c r="O7982" i="1"/>
  <c r="O7980" i="1"/>
  <c r="O7981" i="1"/>
  <c r="O7970" i="1"/>
  <c r="O7968" i="1"/>
  <c r="O7969" i="1"/>
  <c r="O7958" i="1"/>
  <c r="O7956" i="1"/>
  <c r="O7957" i="1"/>
  <c r="O7946" i="1"/>
  <c r="O7944" i="1"/>
  <c r="O7945" i="1"/>
  <c r="O7934" i="1"/>
  <c r="O7932" i="1"/>
  <c r="O7933" i="1"/>
  <c r="O7922" i="1"/>
  <c r="O7920" i="1"/>
  <c r="O7921" i="1"/>
  <c r="O7910" i="1"/>
  <c r="O7908" i="1"/>
  <c r="O7909" i="1"/>
  <c r="O7898" i="1"/>
  <c r="O7896" i="1"/>
  <c r="O7897" i="1"/>
  <c r="O7886" i="1"/>
  <c r="O7884" i="1"/>
  <c r="O7885" i="1"/>
  <c r="O7874" i="1"/>
  <c r="O7872" i="1"/>
  <c r="O7873" i="1"/>
  <c r="O7862" i="1"/>
  <c r="O7860" i="1"/>
  <c r="O7861" i="1"/>
  <c r="O7850" i="1"/>
  <c r="O7848" i="1"/>
  <c r="O7849" i="1"/>
  <c r="O7838" i="1"/>
  <c r="O7836" i="1"/>
  <c r="O7837" i="1"/>
  <c r="O7826" i="1"/>
  <c r="O7824" i="1"/>
  <c r="O7825" i="1"/>
  <c r="O7814" i="1"/>
  <c r="O7812" i="1"/>
  <c r="O7813" i="1"/>
  <c r="O7802" i="1"/>
  <c r="O7800" i="1"/>
  <c r="O7801" i="1"/>
  <c r="O7790" i="1"/>
  <c r="O7788" i="1"/>
  <c r="O7789" i="1"/>
  <c r="O7778" i="1"/>
  <c r="O7776" i="1"/>
  <c r="O7777" i="1"/>
  <c r="O7766" i="1"/>
  <c r="O7764" i="1"/>
  <c r="O7765" i="1"/>
  <c r="O7754" i="1"/>
  <c r="O7752" i="1"/>
  <c r="O7753" i="1"/>
  <c r="O7742" i="1"/>
  <c r="O7740" i="1"/>
  <c r="O7741" i="1"/>
  <c r="O7730" i="1"/>
  <c r="O7728" i="1"/>
  <c r="O7729" i="1"/>
  <c r="O7718" i="1"/>
  <c r="O7716" i="1"/>
  <c r="O7717" i="1"/>
  <c r="O7706" i="1"/>
  <c r="O7704" i="1"/>
  <c r="O7705" i="1"/>
  <c r="O7694" i="1"/>
  <c r="O7692" i="1"/>
  <c r="O7693" i="1"/>
  <c r="O7682" i="1"/>
  <c r="O7680" i="1"/>
  <c r="O7681" i="1"/>
  <c r="O7670" i="1"/>
  <c r="O7668" i="1"/>
  <c r="O7669" i="1"/>
  <c r="O7658" i="1"/>
  <c r="O7656" i="1"/>
  <c r="O7657" i="1"/>
  <c r="O7646" i="1"/>
  <c r="O7644" i="1"/>
  <c r="O7645" i="1"/>
  <c r="O7634" i="1"/>
  <c r="O7632" i="1"/>
  <c r="O7633" i="1"/>
  <c r="O7622" i="1"/>
  <c r="O7620" i="1"/>
  <c r="O7621" i="1"/>
  <c r="O7610" i="1"/>
  <c r="O7608" i="1"/>
  <c r="O7609" i="1"/>
  <c r="O7598" i="1"/>
  <c r="O7596" i="1"/>
  <c r="O7597" i="1"/>
  <c r="O7586" i="1"/>
  <c r="O7584" i="1"/>
  <c r="O7585" i="1"/>
  <c r="O7574" i="1"/>
  <c r="O7572" i="1"/>
  <c r="O7573" i="1"/>
  <c r="O7562" i="1"/>
  <c r="O7560" i="1"/>
  <c r="O7561" i="1"/>
  <c r="O7550" i="1"/>
  <c r="O7548" i="1"/>
  <c r="O7549" i="1"/>
  <c r="O7538" i="1"/>
  <c r="O7536" i="1"/>
  <c r="O7537" i="1"/>
  <c r="O7526" i="1"/>
  <c r="O7524" i="1"/>
  <c r="O7525" i="1"/>
  <c r="O7514" i="1"/>
  <c r="O7512" i="1"/>
  <c r="O7513" i="1"/>
  <c r="O7502" i="1"/>
  <c r="O7500" i="1"/>
  <c r="O7501" i="1"/>
  <c r="O7490" i="1"/>
  <c r="O7488" i="1"/>
  <c r="O7489" i="1"/>
  <c r="O7478" i="1"/>
  <c r="O7476" i="1"/>
  <c r="O7477" i="1"/>
  <c r="O7466" i="1"/>
  <c r="O7464" i="1"/>
  <c r="O7465" i="1"/>
  <c r="O7454" i="1"/>
  <c r="O7452" i="1"/>
  <c r="O7453" i="1"/>
  <c r="O7442" i="1"/>
  <c r="O7440" i="1"/>
  <c r="O7441" i="1"/>
  <c r="O7430" i="1"/>
  <c r="O7428" i="1"/>
  <c r="O7429" i="1"/>
  <c r="O7418" i="1"/>
  <c r="O7416" i="1"/>
  <c r="O7417" i="1"/>
  <c r="O7406" i="1"/>
  <c r="O7404" i="1"/>
  <c r="O7405" i="1"/>
  <c r="O7394" i="1"/>
  <c r="O7392" i="1"/>
  <c r="O7393" i="1"/>
  <c r="O7382" i="1"/>
  <c r="O7380" i="1"/>
  <c r="O7381" i="1"/>
  <c r="O7370" i="1"/>
  <c r="O7368" i="1"/>
  <c r="O7369" i="1"/>
  <c r="O7358" i="1"/>
  <c r="O7356" i="1"/>
  <c r="O7357" i="1"/>
  <c r="O7346" i="1"/>
  <c r="O7344" i="1"/>
  <c r="O7345" i="1"/>
  <c r="O7334" i="1"/>
  <c r="O7332" i="1"/>
  <c r="O7333" i="1"/>
  <c r="O7322" i="1"/>
  <c r="O7320" i="1"/>
  <c r="O7321" i="1"/>
  <c r="O7310" i="1"/>
  <c r="O7308" i="1"/>
  <c r="O7309" i="1"/>
  <c r="O7298" i="1"/>
  <c r="O7296" i="1"/>
  <c r="O7297" i="1"/>
  <c r="O7286" i="1"/>
  <c r="O7284" i="1"/>
  <c r="O7285" i="1"/>
  <c r="O7274" i="1"/>
  <c r="O7272" i="1"/>
  <c r="O7273" i="1"/>
  <c r="O7262" i="1"/>
  <c r="O7260" i="1"/>
  <c r="O7261" i="1"/>
  <c r="O7250" i="1"/>
  <c r="O7248" i="1"/>
  <c r="O7249" i="1"/>
  <c r="O7238" i="1"/>
  <c r="O7236" i="1"/>
  <c r="O7237" i="1"/>
  <c r="O7226" i="1"/>
  <c r="O7224" i="1"/>
  <c r="O7225" i="1"/>
  <c r="O7214" i="1"/>
  <c r="O7212" i="1"/>
  <c r="O7213" i="1"/>
  <c r="O7202" i="1"/>
  <c r="O7200" i="1"/>
  <c r="O7201" i="1"/>
  <c r="O7190" i="1"/>
  <c r="O7188" i="1"/>
  <c r="O7189" i="1"/>
  <c r="O7178" i="1"/>
  <c r="O7176" i="1"/>
  <c r="O7177" i="1"/>
  <c r="O7166" i="1"/>
  <c r="O7164" i="1"/>
  <c r="O7165" i="1"/>
  <c r="O7154" i="1"/>
  <c r="O7152" i="1"/>
  <c r="O7153" i="1"/>
  <c r="O7142" i="1"/>
  <c r="O7140" i="1"/>
  <c r="O7141" i="1"/>
  <c r="O7130" i="1"/>
  <c r="O7128" i="1"/>
  <c r="O7129" i="1"/>
  <c r="O7118" i="1"/>
  <c r="O7116" i="1"/>
  <c r="O7117" i="1"/>
  <c r="O7106" i="1"/>
  <c r="O7104" i="1"/>
  <c r="O7105" i="1"/>
  <c r="O7094" i="1"/>
  <c r="O7092" i="1"/>
  <c r="O7093" i="1"/>
  <c r="O7082" i="1"/>
  <c r="O7080" i="1"/>
  <c r="O7081" i="1"/>
  <c r="O7070" i="1"/>
  <c r="O7068" i="1"/>
  <c r="O7069" i="1"/>
  <c r="O7058" i="1"/>
  <c r="O7056" i="1"/>
  <c r="O7057" i="1"/>
  <c r="O7046" i="1"/>
  <c r="O7044" i="1"/>
  <c r="O7045" i="1"/>
  <c r="O7034" i="1"/>
  <c r="O7032" i="1"/>
  <c r="O7033" i="1"/>
  <c r="O7022" i="1"/>
  <c r="O7020" i="1"/>
  <c r="O7021" i="1"/>
  <c r="O7010" i="1"/>
  <c r="O7008" i="1"/>
  <c r="O7009" i="1"/>
  <c r="O6998" i="1"/>
  <c r="O6996" i="1"/>
  <c r="O6997" i="1"/>
  <c r="O6986" i="1"/>
  <c r="O6984" i="1"/>
  <c r="O6985" i="1"/>
  <c r="O6974" i="1"/>
  <c r="O6972" i="1"/>
  <c r="O6973" i="1"/>
  <c r="O6962" i="1"/>
  <c r="O6960" i="1"/>
  <c r="O6961" i="1"/>
  <c r="O6950" i="1"/>
  <c r="O6948" i="1"/>
  <c r="O6949" i="1"/>
  <c r="O6938" i="1"/>
  <c r="O6936" i="1"/>
  <c r="O6937" i="1"/>
  <c r="O6926" i="1"/>
  <c r="O6924" i="1"/>
  <c r="O6925" i="1"/>
  <c r="O6914" i="1"/>
  <c r="O6912" i="1"/>
  <c r="O6913" i="1"/>
  <c r="O6902" i="1"/>
  <c r="O6900" i="1"/>
  <c r="O6901" i="1"/>
  <c r="O6890" i="1"/>
  <c r="O6888" i="1"/>
  <c r="O6889" i="1"/>
  <c r="O6878" i="1"/>
  <c r="O6876" i="1"/>
  <c r="O6877" i="1"/>
  <c r="O6866" i="1"/>
  <c r="O6864" i="1"/>
  <c r="O6865" i="1"/>
  <c r="O6854" i="1"/>
  <c r="O6852" i="1"/>
  <c r="O6853" i="1"/>
  <c r="O6842" i="1"/>
  <c r="O6840" i="1"/>
  <c r="O6841" i="1"/>
  <c r="O6830" i="1"/>
  <c r="O6828" i="1"/>
  <c r="O6829" i="1"/>
  <c r="O6818" i="1"/>
  <c r="O6816" i="1"/>
  <c r="O6817" i="1"/>
  <c r="O6806" i="1"/>
  <c r="O6804" i="1"/>
  <c r="O6805" i="1"/>
  <c r="O6794" i="1"/>
  <c r="O6792" i="1"/>
  <c r="O6793" i="1"/>
  <c r="O6782" i="1"/>
  <c r="O6780" i="1"/>
  <c r="O6781" i="1"/>
  <c r="O6770" i="1"/>
  <c r="O6768" i="1"/>
  <c r="O6769" i="1"/>
  <c r="O6758" i="1"/>
  <c r="O6756" i="1"/>
  <c r="O6757" i="1"/>
  <c r="O6746" i="1"/>
  <c r="O6744" i="1"/>
  <c r="O6745" i="1"/>
  <c r="O6734" i="1"/>
  <c r="O6732" i="1"/>
  <c r="O6733" i="1"/>
  <c r="O6722" i="1"/>
  <c r="O6720" i="1"/>
  <c r="O6721" i="1"/>
  <c r="O6710" i="1"/>
  <c r="O6708" i="1"/>
  <c r="O6709" i="1"/>
  <c r="O6698" i="1"/>
  <c r="O6696" i="1"/>
  <c r="O6697" i="1"/>
  <c r="O6686" i="1"/>
  <c r="O6684" i="1"/>
  <c r="O6685" i="1"/>
  <c r="O6674" i="1"/>
  <c r="O6672" i="1"/>
  <c r="O6673" i="1"/>
  <c r="O6662" i="1"/>
  <c r="O6660" i="1"/>
  <c r="O6661" i="1"/>
  <c r="O6650" i="1"/>
  <c r="O6648" i="1"/>
  <c r="O6649" i="1"/>
  <c r="O6638" i="1"/>
  <c r="O6636" i="1"/>
  <c r="O6637" i="1"/>
  <c r="O6626" i="1"/>
  <c r="O6624" i="1"/>
  <c r="O6625" i="1"/>
  <c r="O6614" i="1"/>
  <c r="O6612" i="1"/>
  <c r="O6613" i="1"/>
  <c r="O6602" i="1"/>
  <c r="O6600" i="1"/>
  <c r="O6601" i="1"/>
  <c r="O6590" i="1"/>
  <c r="O6588" i="1"/>
  <c r="O6589" i="1"/>
  <c r="O6578" i="1"/>
  <c r="O6576" i="1"/>
  <c r="O6577" i="1"/>
  <c r="O6566" i="1"/>
  <c r="O6564" i="1"/>
  <c r="O6565" i="1"/>
  <c r="O6554" i="1"/>
  <c r="O6552" i="1"/>
  <c r="O6553" i="1"/>
  <c r="O6542" i="1"/>
  <c r="O6540" i="1"/>
  <c r="O6541" i="1"/>
  <c r="O6530" i="1"/>
  <c r="O6528" i="1"/>
  <c r="O6529" i="1"/>
  <c r="O6518" i="1"/>
  <c r="O6516" i="1"/>
  <c r="O6517" i="1"/>
  <c r="O6506" i="1"/>
  <c r="O6504" i="1"/>
  <c r="O6505" i="1"/>
  <c r="O6494" i="1"/>
  <c r="O6492" i="1"/>
  <c r="O6493" i="1"/>
  <c r="O6482" i="1"/>
  <c r="O6481" i="1"/>
  <c r="O6480" i="1"/>
  <c r="O6470" i="1"/>
  <c r="O6469" i="1"/>
  <c r="O6468" i="1"/>
  <c r="O6458" i="1"/>
  <c r="O6457" i="1"/>
  <c r="O6456" i="1"/>
  <c r="O6446" i="1"/>
  <c r="O6445" i="1"/>
  <c r="O6444" i="1"/>
  <c r="O6434" i="1"/>
  <c r="O6433" i="1"/>
  <c r="O6432" i="1"/>
  <c r="O6422" i="1"/>
  <c r="O6421" i="1"/>
  <c r="O6420" i="1"/>
  <c r="O6410" i="1"/>
  <c r="O6409" i="1"/>
  <c r="O6408" i="1"/>
  <c r="O6398" i="1"/>
  <c r="O6397" i="1"/>
  <c r="O6396" i="1"/>
  <c r="O6386" i="1"/>
  <c r="O6385" i="1"/>
  <c r="O6384" i="1"/>
  <c r="O6374" i="1"/>
  <c r="O6373" i="1"/>
  <c r="O6372" i="1"/>
  <c r="O6362" i="1"/>
  <c r="O6361" i="1"/>
  <c r="O6360" i="1"/>
  <c r="O6350" i="1"/>
  <c r="O6349" i="1"/>
  <c r="O6348" i="1"/>
  <c r="O6338" i="1"/>
  <c r="O6337" i="1"/>
  <c r="O6336" i="1"/>
  <c r="O6326" i="1"/>
  <c r="O6325" i="1"/>
  <c r="O6324" i="1"/>
  <c r="O6314" i="1"/>
  <c r="O6313" i="1"/>
  <c r="O6312" i="1"/>
  <c r="O6302" i="1"/>
  <c r="O6301" i="1"/>
  <c r="O6300" i="1"/>
  <c r="O6290" i="1"/>
  <c r="O6289" i="1"/>
  <c r="O6288" i="1"/>
  <c r="O6278" i="1"/>
  <c r="O6277" i="1"/>
  <c r="O6276" i="1"/>
  <c r="O6266" i="1"/>
  <c r="O6265" i="1"/>
  <c r="O6264" i="1"/>
  <c r="O6254" i="1"/>
  <c r="O6253" i="1"/>
  <c r="O6252" i="1"/>
  <c r="O6242" i="1"/>
  <c r="O6241" i="1"/>
  <c r="O6240" i="1"/>
  <c r="O6230" i="1"/>
  <c r="O6229" i="1"/>
  <c r="O6228" i="1"/>
  <c r="O6218" i="1"/>
  <c r="O6217" i="1"/>
  <c r="O6216" i="1"/>
  <c r="O6206" i="1"/>
  <c r="O6205" i="1"/>
  <c r="O6204" i="1"/>
  <c r="O6194" i="1"/>
  <c r="O6193" i="1"/>
  <c r="O6192" i="1"/>
  <c r="O6182" i="1"/>
  <c r="O6181" i="1"/>
  <c r="O6180" i="1"/>
  <c r="O6170" i="1"/>
  <c r="O6169" i="1"/>
  <c r="O6168" i="1"/>
  <c r="O6158" i="1"/>
  <c r="O6157" i="1"/>
  <c r="O6156" i="1"/>
  <c r="O6146" i="1"/>
  <c r="O6145" i="1"/>
  <c r="O6144" i="1"/>
  <c r="O6134" i="1"/>
  <c r="O6133" i="1"/>
  <c r="O6132" i="1"/>
  <c r="O6122" i="1"/>
  <c r="O6121" i="1"/>
  <c r="O6120" i="1"/>
  <c r="O6110" i="1"/>
  <c r="O6109" i="1"/>
  <c r="O6108" i="1"/>
  <c r="O6098" i="1"/>
  <c r="O6097" i="1"/>
  <c r="O6096" i="1"/>
  <c r="O6086" i="1"/>
  <c r="O6085" i="1"/>
  <c r="O6084" i="1"/>
  <c r="O6074" i="1"/>
  <c r="O6073" i="1"/>
  <c r="O6072" i="1"/>
  <c r="O6062" i="1"/>
  <c r="O6061" i="1"/>
  <c r="O6060" i="1"/>
  <c r="O6050" i="1"/>
  <c r="O6049" i="1"/>
  <c r="O6048" i="1"/>
  <c r="O6038" i="1"/>
  <c r="O6037" i="1"/>
  <c r="O6036" i="1"/>
  <c r="O6026" i="1"/>
  <c r="O6025" i="1"/>
  <c r="O6024" i="1"/>
  <c r="O6014" i="1"/>
  <c r="O6013" i="1"/>
  <c r="O6012" i="1"/>
  <c r="O6002" i="1"/>
  <c r="O6001" i="1"/>
  <c r="O6000" i="1"/>
  <c r="O5990" i="1"/>
  <c r="O5989" i="1"/>
  <c r="O5988" i="1"/>
  <c r="O5978" i="1"/>
  <c r="O5977" i="1"/>
  <c r="O5976" i="1"/>
  <c r="O5966" i="1"/>
  <c r="O5965" i="1"/>
  <c r="O5964" i="1"/>
  <c r="O5954" i="1"/>
  <c r="O5953" i="1"/>
  <c r="O5952" i="1"/>
  <c r="O5942" i="1"/>
  <c r="O5941" i="1"/>
  <c r="O5940" i="1"/>
  <c r="O5930" i="1"/>
  <c r="O5929" i="1"/>
  <c r="O5928" i="1"/>
  <c r="O5918" i="1"/>
  <c r="O5917" i="1"/>
  <c r="O5916" i="1"/>
  <c r="O5906" i="1"/>
  <c r="O5905" i="1"/>
  <c r="O5904" i="1"/>
  <c r="O5894" i="1"/>
  <c r="O5893" i="1"/>
  <c r="O5892" i="1"/>
  <c r="O5882" i="1"/>
  <c r="O5881" i="1"/>
  <c r="O5880" i="1"/>
  <c r="O5870" i="1"/>
  <c r="O5869" i="1"/>
  <c r="O5868" i="1"/>
  <c r="O5858" i="1"/>
  <c r="O5857" i="1"/>
  <c r="O5856" i="1"/>
  <c r="O5846" i="1"/>
  <c r="O5845" i="1"/>
  <c r="O5844" i="1"/>
  <c r="O5834" i="1"/>
  <c r="O5833" i="1"/>
  <c r="O5832" i="1"/>
  <c r="O5822" i="1"/>
  <c r="O5821" i="1"/>
  <c r="O5820" i="1"/>
  <c r="O5810" i="1"/>
  <c r="O5809" i="1"/>
  <c r="O5808" i="1"/>
  <c r="O5798" i="1"/>
  <c r="O5797" i="1"/>
  <c r="O5796" i="1"/>
  <c r="O5786" i="1"/>
  <c r="O5785" i="1"/>
  <c r="O5784" i="1"/>
  <c r="O5774" i="1"/>
  <c r="O5773" i="1"/>
  <c r="O5772" i="1"/>
  <c r="O5762" i="1"/>
  <c r="O5761" i="1"/>
  <c r="O5760" i="1"/>
  <c r="O5750" i="1"/>
  <c r="O5749" i="1"/>
  <c r="O5748" i="1"/>
  <c r="O5738" i="1"/>
  <c r="O5737" i="1"/>
  <c r="O5736" i="1"/>
  <c r="O5726" i="1"/>
  <c r="O5725" i="1"/>
  <c r="O5724" i="1"/>
  <c r="O5714" i="1"/>
  <c r="O5713" i="1"/>
  <c r="O5712" i="1"/>
  <c r="O5702" i="1"/>
  <c r="O5701" i="1"/>
  <c r="O5700" i="1"/>
  <c r="O5690" i="1"/>
  <c r="O5689" i="1"/>
  <c r="O5688" i="1"/>
  <c r="O5678" i="1"/>
  <c r="O5677" i="1"/>
  <c r="O5676" i="1"/>
  <c r="O5666" i="1"/>
  <c r="O5665" i="1"/>
  <c r="O5664" i="1"/>
  <c r="O5654" i="1"/>
  <c r="O5653" i="1"/>
  <c r="O5652" i="1"/>
  <c r="O5642" i="1"/>
  <c r="O5641" i="1"/>
  <c r="O5640" i="1"/>
  <c r="O5630" i="1"/>
  <c r="O5629" i="1"/>
  <c r="O5628" i="1"/>
  <c r="O5618" i="1"/>
  <c r="O5617" i="1"/>
  <c r="O5616" i="1"/>
  <c r="O5606" i="1"/>
  <c r="O5605" i="1"/>
  <c r="O5604" i="1"/>
  <c r="O5594" i="1"/>
  <c r="O5593" i="1"/>
  <c r="O5592" i="1"/>
  <c r="O5582" i="1"/>
  <c r="O5581" i="1"/>
  <c r="O5580" i="1"/>
  <c r="O5570" i="1"/>
  <c r="O5569" i="1"/>
  <c r="O5568" i="1"/>
  <c r="O5558" i="1"/>
  <c r="O5557" i="1"/>
  <c r="O5556" i="1"/>
  <c r="O5546" i="1"/>
  <c r="O5545" i="1"/>
  <c r="O5544" i="1"/>
  <c r="O5534" i="1"/>
  <c r="O5533" i="1"/>
  <c r="O5532" i="1"/>
  <c r="O5522" i="1"/>
  <c r="O5521" i="1"/>
  <c r="O5520" i="1"/>
  <c r="O5510" i="1"/>
  <c r="O5509" i="1"/>
  <c r="O5508" i="1"/>
  <c r="O5498" i="1"/>
  <c r="O5497" i="1"/>
  <c r="O5496" i="1"/>
  <c r="O5486" i="1"/>
  <c r="O5485" i="1"/>
  <c r="O5484" i="1"/>
  <c r="O5474" i="1"/>
  <c r="O5473" i="1"/>
  <c r="O5472" i="1"/>
  <c r="O5462" i="1"/>
  <c r="O5461" i="1"/>
  <c r="O5460" i="1"/>
  <c r="O5450" i="1"/>
  <c r="O5449" i="1"/>
  <c r="O5448" i="1"/>
  <c r="O5438" i="1"/>
  <c r="O5437" i="1"/>
  <c r="O5436" i="1"/>
  <c r="O5426" i="1"/>
  <c r="O5425" i="1"/>
  <c r="O5424" i="1"/>
  <c r="O5414" i="1"/>
  <c r="O5413" i="1"/>
  <c r="O5412" i="1"/>
  <c r="O5402" i="1"/>
  <c r="O5401" i="1"/>
  <c r="O5400" i="1"/>
  <c r="O5390" i="1"/>
  <c r="O5389" i="1"/>
  <c r="O5388" i="1"/>
  <c r="O5378" i="1"/>
  <c r="O5377" i="1"/>
  <c r="O5376" i="1"/>
  <c r="O5366" i="1"/>
  <c r="O5365" i="1"/>
  <c r="O5364" i="1"/>
  <c r="O5354" i="1"/>
  <c r="O5353" i="1"/>
  <c r="O5352" i="1"/>
  <c r="O5342" i="1"/>
  <c r="O5341" i="1"/>
  <c r="O5340" i="1"/>
  <c r="O5330" i="1"/>
  <c r="O5329" i="1"/>
  <c r="O5328" i="1"/>
  <c r="O5318" i="1"/>
  <c r="O5317" i="1"/>
  <c r="O5316" i="1"/>
  <c r="O5306" i="1"/>
  <c r="O5305" i="1"/>
  <c r="O5304" i="1"/>
  <c r="O5294" i="1"/>
  <c r="O5293" i="1"/>
  <c r="O5292" i="1"/>
  <c r="O5282" i="1"/>
  <c r="O5281" i="1"/>
  <c r="O5280" i="1"/>
  <c r="O5270" i="1"/>
  <c r="O5269" i="1"/>
  <c r="O5268" i="1"/>
  <c r="O5258" i="1"/>
  <c r="O5257" i="1"/>
  <c r="O5256" i="1"/>
  <c r="O5246" i="1"/>
  <c r="O5245" i="1"/>
  <c r="O5244" i="1"/>
  <c r="O5234" i="1"/>
  <c r="O5233" i="1"/>
  <c r="O5232" i="1"/>
  <c r="O5222" i="1"/>
  <c r="O5221" i="1"/>
  <c r="O5220" i="1"/>
  <c r="O5210" i="1"/>
  <c r="O5209" i="1"/>
  <c r="O5208" i="1"/>
  <c r="O5198" i="1"/>
  <c r="O5197" i="1"/>
  <c r="O5196" i="1"/>
  <c r="O5186" i="1"/>
  <c r="O5185" i="1"/>
  <c r="O5184" i="1"/>
  <c r="O5174" i="1"/>
  <c r="O5173" i="1"/>
  <c r="O5172" i="1"/>
  <c r="O5162" i="1"/>
  <c r="O5161" i="1"/>
  <c r="O5160" i="1"/>
  <c r="O5150" i="1"/>
  <c r="O5149" i="1"/>
  <c r="O5148" i="1"/>
  <c r="O5138" i="1"/>
  <c r="O5137" i="1"/>
  <c r="O5136" i="1"/>
  <c r="O5126" i="1"/>
  <c r="O5125" i="1"/>
  <c r="O5124" i="1"/>
  <c r="O5114" i="1"/>
  <c r="O5113" i="1"/>
  <c r="O5112" i="1"/>
  <c r="O5102" i="1"/>
  <c r="O5101" i="1"/>
  <c r="O5100" i="1"/>
  <c r="O5090" i="1"/>
  <c r="O5089" i="1"/>
  <c r="O5088" i="1"/>
  <c r="O5078" i="1"/>
  <c r="O5077" i="1"/>
  <c r="O5076" i="1"/>
  <c r="O5066" i="1"/>
  <c r="O5065" i="1"/>
  <c r="O5064" i="1"/>
  <c r="O5054" i="1"/>
  <c r="O5053" i="1"/>
  <c r="O5052" i="1"/>
  <c r="O5042" i="1"/>
  <c r="O5041" i="1"/>
  <c r="O5040" i="1"/>
  <c r="O5030" i="1"/>
  <c r="O5029" i="1"/>
  <c r="O5028" i="1"/>
  <c r="O5018" i="1"/>
  <c r="O5017" i="1"/>
  <c r="O5016" i="1"/>
  <c r="O5006" i="1"/>
  <c r="O5005" i="1"/>
  <c r="O5004" i="1"/>
  <c r="O4994" i="1"/>
  <c r="O4993" i="1"/>
  <c r="O4992" i="1"/>
  <c r="O4982" i="1"/>
  <c r="O4981" i="1"/>
  <c r="O4980" i="1"/>
  <c r="O4970" i="1"/>
  <c r="O4969" i="1"/>
  <c r="O4968" i="1"/>
  <c r="O4958" i="1"/>
  <c r="O4957" i="1"/>
  <c r="O4956" i="1"/>
  <c r="O4946" i="1"/>
  <c r="O4945" i="1"/>
  <c r="O4944" i="1"/>
  <c r="O4934" i="1"/>
  <c r="O4933" i="1"/>
  <c r="O4932" i="1"/>
  <c r="O4922" i="1"/>
  <c r="O4921" i="1"/>
  <c r="O4920" i="1"/>
  <c r="O4910" i="1"/>
  <c r="BA395" i="1" s="1"/>
  <c r="O4909" i="1"/>
  <c r="O4908" i="1"/>
  <c r="O4898" i="1"/>
  <c r="O4897" i="1"/>
  <c r="O4896" i="1"/>
  <c r="O4886" i="1"/>
  <c r="O4885" i="1"/>
  <c r="O4884" i="1"/>
  <c r="O4874" i="1"/>
  <c r="O4873" i="1"/>
  <c r="O4872" i="1"/>
  <c r="O4862" i="1"/>
  <c r="O4861" i="1"/>
  <c r="O4860" i="1"/>
  <c r="O4850" i="1"/>
  <c r="O4849" i="1"/>
  <c r="O4848" i="1"/>
  <c r="O4838" i="1"/>
  <c r="O4837" i="1"/>
  <c r="O4836" i="1"/>
  <c r="O4826" i="1"/>
  <c r="O4825" i="1"/>
  <c r="O4824" i="1"/>
  <c r="O4814" i="1"/>
  <c r="O4813" i="1"/>
  <c r="O4812" i="1"/>
  <c r="O4802" i="1"/>
  <c r="O4801" i="1"/>
  <c r="O4800" i="1"/>
  <c r="O4790" i="1"/>
  <c r="O4789" i="1"/>
  <c r="O4788" i="1"/>
  <c r="O4778" i="1"/>
  <c r="O4777" i="1"/>
  <c r="O4776" i="1"/>
  <c r="O4766" i="1"/>
  <c r="O4765" i="1"/>
  <c r="O4764" i="1"/>
  <c r="O4754" i="1"/>
  <c r="O4753" i="1"/>
  <c r="O4752" i="1"/>
  <c r="O4742" i="1"/>
  <c r="O4741" i="1"/>
  <c r="O4740" i="1"/>
  <c r="O4730" i="1"/>
  <c r="O4729" i="1"/>
  <c r="O4728" i="1"/>
  <c r="O4718" i="1"/>
  <c r="O4717" i="1"/>
  <c r="O4716" i="1"/>
  <c r="O4706" i="1"/>
  <c r="O4705" i="1"/>
  <c r="O4704" i="1"/>
  <c r="O4694" i="1"/>
  <c r="O4693" i="1"/>
  <c r="O4692" i="1"/>
  <c r="O4682" i="1"/>
  <c r="O4681" i="1"/>
  <c r="O4680" i="1"/>
  <c r="O4670" i="1"/>
  <c r="O4669" i="1"/>
  <c r="O4668" i="1"/>
  <c r="O4658" i="1"/>
  <c r="O4657" i="1"/>
  <c r="O4656" i="1"/>
  <c r="O4646" i="1"/>
  <c r="O4645" i="1"/>
  <c r="O4644" i="1"/>
  <c r="O4634" i="1"/>
  <c r="O4633" i="1"/>
  <c r="O4632" i="1"/>
  <c r="O4622" i="1"/>
  <c r="O4621" i="1"/>
  <c r="O4620" i="1"/>
  <c r="O4610" i="1"/>
  <c r="O4609" i="1"/>
  <c r="O4608" i="1"/>
  <c r="O4598" i="1"/>
  <c r="O4597" i="1"/>
  <c r="O4596" i="1"/>
  <c r="O4586" i="1"/>
  <c r="O4585" i="1"/>
  <c r="O4584" i="1"/>
  <c r="O4574" i="1"/>
  <c r="O4573" i="1"/>
  <c r="O4572" i="1"/>
  <c r="O4562" i="1"/>
  <c r="O4561" i="1"/>
  <c r="O4560" i="1"/>
  <c r="O4550" i="1"/>
  <c r="O4549" i="1"/>
  <c r="O4548" i="1"/>
  <c r="O4538" i="1"/>
  <c r="O4537" i="1"/>
  <c r="O4536" i="1"/>
  <c r="O4526" i="1"/>
  <c r="O4525" i="1"/>
  <c r="O4524" i="1"/>
  <c r="O4514" i="1"/>
  <c r="O4513" i="1"/>
  <c r="O4512" i="1"/>
  <c r="O4502" i="1"/>
  <c r="O4501" i="1"/>
  <c r="O4500" i="1"/>
  <c r="O4490" i="1"/>
  <c r="O4489" i="1"/>
  <c r="O4488" i="1"/>
  <c r="O4478" i="1"/>
  <c r="O4477" i="1"/>
  <c r="O4476" i="1"/>
  <c r="O4466" i="1"/>
  <c r="O4465" i="1"/>
  <c r="O4464" i="1"/>
  <c r="O4454" i="1"/>
  <c r="O4453" i="1"/>
  <c r="O4452" i="1"/>
  <c r="O4442" i="1"/>
  <c r="O4441" i="1"/>
  <c r="O4440" i="1"/>
  <c r="O4430" i="1"/>
  <c r="O4428" i="1"/>
  <c r="O4429" i="1"/>
  <c r="O4418" i="1"/>
  <c r="O4417" i="1"/>
  <c r="O4416" i="1"/>
  <c r="O4406" i="1"/>
  <c r="O4404" i="1"/>
  <c r="O4405" i="1"/>
  <c r="O4394" i="1"/>
  <c r="O4393" i="1"/>
  <c r="O4392" i="1"/>
  <c r="O4382" i="1"/>
  <c r="O4380" i="1"/>
  <c r="O4381" i="1"/>
  <c r="O4370" i="1"/>
  <c r="O4369" i="1"/>
  <c r="O4368" i="1"/>
  <c r="O4358" i="1"/>
  <c r="O4356" i="1"/>
  <c r="O4357" i="1"/>
  <c r="O4346" i="1"/>
  <c r="O4345" i="1"/>
  <c r="O4344" i="1"/>
  <c r="O4334" i="1"/>
  <c r="O4332" i="1"/>
  <c r="O4333" i="1"/>
  <c r="O4322" i="1"/>
  <c r="O4321" i="1"/>
  <c r="O4320" i="1"/>
  <c r="O4310" i="1"/>
  <c r="O4308" i="1"/>
  <c r="O4309" i="1"/>
  <c r="O4298" i="1"/>
  <c r="O4297" i="1"/>
  <c r="O4296" i="1"/>
  <c r="O4286" i="1"/>
  <c r="O4284" i="1"/>
  <c r="O4285" i="1"/>
  <c r="O4274" i="1"/>
  <c r="O4273" i="1"/>
  <c r="O4272" i="1"/>
  <c r="O4262" i="1"/>
  <c r="O4260" i="1"/>
  <c r="O4261" i="1"/>
  <c r="O4250" i="1"/>
  <c r="O4249" i="1"/>
  <c r="O4248" i="1"/>
  <c r="O4238" i="1"/>
  <c r="O4236" i="1"/>
  <c r="O4237" i="1"/>
  <c r="O4226" i="1"/>
  <c r="O4225" i="1"/>
  <c r="O4224" i="1"/>
  <c r="O4214" i="1"/>
  <c r="O4212" i="1"/>
  <c r="O4213" i="1"/>
  <c r="O4202" i="1"/>
  <c r="O4201" i="1"/>
  <c r="O4200" i="1"/>
  <c r="O4190" i="1"/>
  <c r="O4188" i="1"/>
  <c r="O4189" i="1"/>
  <c r="O4178" i="1"/>
  <c r="O4177" i="1"/>
  <c r="O4176" i="1"/>
  <c r="O4166" i="1"/>
  <c r="O4164" i="1"/>
  <c r="O4165" i="1"/>
  <c r="O4154" i="1"/>
  <c r="O4153" i="1"/>
  <c r="O4152" i="1"/>
  <c r="O4142" i="1"/>
  <c r="O4140" i="1"/>
  <c r="O4141" i="1"/>
  <c r="O4130" i="1"/>
  <c r="O4129" i="1"/>
  <c r="O4128" i="1"/>
  <c r="O4118" i="1"/>
  <c r="O4116" i="1"/>
  <c r="O4117" i="1"/>
  <c r="O4106" i="1"/>
  <c r="O4105" i="1"/>
  <c r="O4104" i="1"/>
  <c r="O4094" i="1"/>
  <c r="O4092" i="1"/>
  <c r="O4093" i="1"/>
  <c r="O4082" i="1"/>
  <c r="O4081" i="1"/>
  <c r="O4080" i="1"/>
  <c r="O4070" i="1"/>
  <c r="O4068" i="1"/>
  <c r="O4069" i="1"/>
  <c r="O4058" i="1"/>
  <c r="O4057" i="1"/>
  <c r="O4056" i="1"/>
  <c r="O4046" i="1"/>
  <c r="O4044" i="1"/>
  <c r="O4045" i="1"/>
  <c r="O4034" i="1"/>
  <c r="O4033" i="1"/>
  <c r="O4032" i="1"/>
  <c r="O4022" i="1"/>
  <c r="O4020" i="1"/>
  <c r="O4021" i="1"/>
  <c r="O4010" i="1"/>
  <c r="O4009" i="1"/>
  <c r="O4008" i="1"/>
  <c r="O3998" i="1"/>
  <c r="O3996" i="1"/>
  <c r="O3997" i="1"/>
  <c r="O3986" i="1"/>
  <c r="O3985" i="1"/>
  <c r="O3984" i="1"/>
  <c r="O3974" i="1"/>
  <c r="O3972" i="1"/>
  <c r="O3973" i="1"/>
  <c r="O3962" i="1"/>
  <c r="O3961" i="1"/>
  <c r="O3960" i="1"/>
  <c r="O3950" i="1"/>
  <c r="O3948" i="1"/>
  <c r="O3949" i="1"/>
  <c r="O3938" i="1"/>
  <c r="O3937" i="1"/>
  <c r="O3936" i="1"/>
  <c r="O3926" i="1"/>
  <c r="O3924" i="1"/>
  <c r="O3925" i="1"/>
  <c r="O3914" i="1"/>
  <c r="O3913" i="1"/>
  <c r="O3912" i="1"/>
  <c r="O3902" i="1"/>
  <c r="O3900" i="1"/>
  <c r="O3901" i="1"/>
  <c r="O3890" i="1"/>
  <c r="O3889" i="1"/>
  <c r="O3888" i="1"/>
  <c r="O3878" i="1"/>
  <c r="O3876" i="1"/>
  <c r="O3877" i="1"/>
  <c r="O3866" i="1"/>
  <c r="O3865" i="1"/>
  <c r="O3864" i="1"/>
  <c r="O3854" i="1"/>
  <c r="O3852" i="1"/>
  <c r="O3853" i="1"/>
  <c r="O3842" i="1"/>
  <c r="O3841" i="1"/>
  <c r="O3840" i="1"/>
  <c r="O3830" i="1"/>
  <c r="O3828" i="1"/>
  <c r="O3829" i="1"/>
  <c r="O3818" i="1"/>
  <c r="O3817" i="1"/>
  <c r="O3816" i="1"/>
  <c r="O3806" i="1"/>
  <c r="O3804" i="1"/>
  <c r="O3805" i="1"/>
  <c r="O3794" i="1"/>
  <c r="O3793" i="1"/>
  <c r="O3792" i="1"/>
  <c r="O3782" i="1"/>
  <c r="O3780" i="1"/>
  <c r="O3781" i="1"/>
  <c r="O3770" i="1"/>
  <c r="O3768" i="1"/>
  <c r="O3769" i="1"/>
  <c r="O3758" i="1"/>
  <c r="O3756" i="1"/>
  <c r="O3757" i="1"/>
  <c r="O3746" i="1"/>
  <c r="O3744" i="1"/>
  <c r="O3745" i="1"/>
  <c r="O3734" i="1"/>
  <c r="O3732" i="1"/>
  <c r="O3733" i="1"/>
  <c r="O3722" i="1"/>
  <c r="O3720" i="1"/>
  <c r="O3721" i="1"/>
  <c r="O3710" i="1"/>
  <c r="O3708" i="1"/>
  <c r="O3709" i="1"/>
  <c r="O3698" i="1"/>
  <c r="O3696" i="1"/>
  <c r="O3697" i="1"/>
  <c r="O3686" i="1"/>
  <c r="O3684" i="1"/>
  <c r="O3685" i="1"/>
  <c r="O3674" i="1"/>
  <c r="O3672" i="1"/>
  <c r="O3673" i="1"/>
  <c r="O3662" i="1"/>
  <c r="O3660" i="1"/>
  <c r="O3661" i="1"/>
  <c r="O3650" i="1"/>
  <c r="O3648" i="1"/>
  <c r="O3649" i="1"/>
  <c r="O3638" i="1"/>
  <c r="O3636" i="1"/>
  <c r="O3637" i="1"/>
  <c r="O3626" i="1"/>
  <c r="O3624" i="1"/>
  <c r="O3625" i="1"/>
  <c r="O3614" i="1"/>
  <c r="O3612" i="1"/>
  <c r="O3613" i="1"/>
  <c r="O3602" i="1"/>
  <c r="O3600" i="1"/>
  <c r="O3601" i="1"/>
  <c r="O3590" i="1"/>
  <c r="O3588" i="1"/>
  <c r="O3589" i="1"/>
  <c r="O3578" i="1"/>
  <c r="O3576" i="1"/>
  <c r="O3577" i="1"/>
  <c r="O3566" i="1"/>
  <c r="O3564" i="1"/>
  <c r="O3565" i="1"/>
  <c r="O3554" i="1"/>
  <c r="O3552" i="1"/>
  <c r="O3553" i="1"/>
  <c r="O3542" i="1"/>
  <c r="O3540" i="1"/>
  <c r="O3541" i="1"/>
  <c r="O3530" i="1"/>
  <c r="O3528" i="1"/>
  <c r="O3529" i="1"/>
  <c r="O3518" i="1"/>
  <c r="O3516" i="1"/>
  <c r="O3517" i="1"/>
  <c r="O3506" i="1"/>
  <c r="O3504" i="1"/>
  <c r="O3505" i="1"/>
  <c r="O3494" i="1"/>
  <c r="O3492" i="1"/>
  <c r="O3493" i="1"/>
  <c r="O3482" i="1"/>
  <c r="O3480" i="1"/>
  <c r="O3481" i="1"/>
  <c r="O3470" i="1"/>
  <c r="O3468" i="1"/>
  <c r="O3469" i="1"/>
  <c r="O3458" i="1"/>
  <c r="O3456" i="1"/>
  <c r="O3457" i="1"/>
  <c r="O3446" i="1"/>
  <c r="O3444" i="1"/>
  <c r="O3445" i="1"/>
  <c r="O3434" i="1"/>
  <c r="O3432" i="1"/>
  <c r="O3433" i="1"/>
  <c r="O3422" i="1"/>
  <c r="O3420" i="1"/>
  <c r="O3421" i="1"/>
  <c r="O3410" i="1"/>
  <c r="O3408" i="1"/>
  <c r="O3409" i="1"/>
  <c r="O3398" i="1"/>
  <c r="O3396" i="1"/>
  <c r="O3397" i="1"/>
  <c r="O3386" i="1"/>
  <c r="O3384" i="1"/>
  <c r="O3385" i="1"/>
  <c r="O3374" i="1"/>
  <c r="O3372" i="1"/>
  <c r="O3373" i="1"/>
  <c r="O3362" i="1"/>
  <c r="O3360" i="1"/>
  <c r="O3361" i="1"/>
  <c r="O3350" i="1"/>
  <c r="O3348" i="1"/>
  <c r="O3349" i="1"/>
  <c r="O3338" i="1"/>
  <c r="O3336" i="1"/>
  <c r="O3337" i="1"/>
  <c r="O3326" i="1"/>
  <c r="AY11" i="1" s="1"/>
  <c r="O3324" i="1"/>
  <c r="O3325" i="1"/>
  <c r="O3314" i="1"/>
  <c r="O3312" i="1"/>
  <c r="O3313" i="1"/>
  <c r="O3302" i="1"/>
  <c r="O3300" i="1"/>
  <c r="O3301" i="1"/>
  <c r="O3290" i="1"/>
  <c r="O3288" i="1"/>
  <c r="O3289" i="1"/>
  <c r="O3278" i="1"/>
  <c r="O3276" i="1"/>
  <c r="O3277" i="1"/>
  <c r="O3266" i="1"/>
  <c r="O3264" i="1"/>
  <c r="O3265" i="1"/>
  <c r="O3254" i="1"/>
  <c r="O3252" i="1"/>
  <c r="O3253" i="1"/>
  <c r="O3242" i="1"/>
  <c r="O3240" i="1"/>
  <c r="O3241" i="1"/>
  <c r="O3230" i="1"/>
  <c r="O3228" i="1"/>
  <c r="O3229" i="1"/>
  <c r="O3218" i="1"/>
  <c r="O3216" i="1"/>
  <c r="O3217" i="1"/>
  <c r="O3206" i="1"/>
  <c r="O3204" i="1"/>
  <c r="O3205" i="1"/>
  <c r="O3194" i="1"/>
  <c r="O3192" i="1"/>
  <c r="O3193" i="1"/>
  <c r="O3182" i="1"/>
  <c r="O3180" i="1"/>
  <c r="O3181" i="1"/>
  <c r="O3170" i="1"/>
  <c r="O3168" i="1"/>
  <c r="O3169" i="1"/>
  <c r="O3158" i="1"/>
  <c r="O3156" i="1"/>
  <c r="O3157" i="1"/>
  <c r="O3146" i="1"/>
  <c r="O3144" i="1"/>
  <c r="O3145" i="1"/>
  <c r="O3134" i="1"/>
  <c r="O3132" i="1"/>
  <c r="O3133" i="1"/>
  <c r="O3122" i="1"/>
  <c r="O3120" i="1"/>
  <c r="O3121" i="1"/>
  <c r="O3110" i="1"/>
  <c r="O3108" i="1"/>
  <c r="O3109" i="1"/>
  <c r="O3098" i="1"/>
  <c r="O3096" i="1"/>
  <c r="O3097" i="1"/>
  <c r="O3086" i="1"/>
  <c r="O3084" i="1"/>
  <c r="O3085" i="1"/>
  <c r="O3074" i="1"/>
  <c r="O3072" i="1"/>
  <c r="O3073" i="1"/>
  <c r="O3062" i="1"/>
  <c r="O3060" i="1"/>
  <c r="O3061" i="1"/>
  <c r="O3050" i="1"/>
  <c r="O3048" i="1"/>
  <c r="O3049" i="1"/>
  <c r="O3038" i="1"/>
  <c r="O3036" i="1"/>
  <c r="O3037" i="1"/>
  <c r="O3026" i="1"/>
  <c r="O3024" i="1"/>
  <c r="O3025" i="1"/>
  <c r="O3014" i="1"/>
  <c r="O3012" i="1"/>
  <c r="O3013" i="1"/>
  <c r="O3002" i="1"/>
  <c r="O3000" i="1"/>
  <c r="O3001" i="1"/>
  <c r="O2990" i="1"/>
  <c r="O2988" i="1"/>
  <c r="O2989" i="1"/>
  <c r="O2978" i="1"/>
  <c r="O2976" i="1"/>
  <c r="O2977" i="1"/>
  <c r="O2966" i="1"/>
  <c r="O2964" i="1"/>
  <c r="O2965" i="1"/>
  <c r="O2954" i="1"/>
  <c r="O2952" i="1"/>
  <c r="O2953" i="1"/>
  <c r="O2942" i="1"/>
  <c r="O2940" i="1"/>
  <c r="O2941" i="1"/>
  <c r="O2930" i="1"/>
  <c r="O2928" i="1"/>
  <c r="O2929" i="1"/>
  <c r="O2918" i="1"/>
  <c r="O2916" i="1"/>
  <c r="O2917" i="1"/>
  <c r="O2906" i="1"/>
  <c r="O2904" i="1"/>
  <c r="O2905" i="1"/>
  <c r="O2894" i="1"/>
  <c r="O2892" i="1"/>
  <c r="O2893" i="1"/>
  <c r="O2882" i="1"/>
  <c r="O2880" i="1"/>
  <c r="O2881" i="1"/>
  <c r="O2870" i="1"/>
  <c r="O2868" i="1"/>
  <c r="O2869" i="1"/>
  <c r="O2858" i="1"/>
  <c r="O2856" i="1"/>
  <c r="O2857" i="1"/>
  <c r="O2846" i="1"/>
  <c r="O2844" i="1"/>
  <c r="O2845" i="1"/>
  <c r="O2834" i="1"/>
  <c r="O2832" i="1"/>
  <c r="O2833" i="1"/>
  <c r="O2822" i="1"/>
  <c r="O2820" i="1"/>
  <c r="O2821" i="1"/>
  <c r="O2810" i="1"/>
  <c r="O2808" i="1"/>
  <c r="O2809" i="1"/>
  <c r="O2798" i="1"/>
  <c r="O2796" i="1"/>
  <c r="O2797" i="1"/>
  <c r="O2786" i="1"/>
  <c r="O2784" i="1"/>
  <c r="O2785" i="1"/>
  <c r="O2774" i="1"/>
  <c r="O2772" i="1"/>
  <c r="O2773" i="1"/>
  <c r="O2762" i="1"/>
  <c r="O2760" i="1"/>
  <c r="O2761" i="1"/>
  <c r="O2750" i="1"/>
  <c r="O2748" i="1"/>
  <c r="O2749" i="1"/>
  <c r="O2738" i="1"/>
  <c r="O2736" i="1"/>
  <c r="O2737" i="1"/>
  <c r="O2726" i="1"/>
  <c r="O2724" i="1"/>
  <c r="O2725" i="1"/>
  <c r="O2714" i="1"/>
  <c r="O2712" i="1"/>
  <c r="O2713" i="1"/>
  <c r="O2702" i="1"/>
  <c r="O2700" i="1"/>
  <c r="O2701" i="1"/>
  <c r="O2690" i="1"/>
  <c r="O2688" i="1"/>
  <c r="O2689" i="1"/>
  <c r="O2678" i="1"/>
  <c r="O2677" i="1"/>
  <c r="O2676" i="1"/>
  <c r="O2666" i="1"/>
  <c r="O2664" i="1"/>
  <c r="O2665" i="1"/>
  <c r="O2654" i="1"/>
  <c r="O2652" i="1"/>
  <c r="O2653" i="1"/>
  <c r="O2642" i="1"/>
  <c r="O2640" i="1"/>
  <c r="O2641" i="1"/>
  <c r="O2630" i="1"/>
  <c r="O2629" i="1"/>
  <c r="O2628" i="1"/>
  <c r="O2618" i="1"/>
  <c r="O2616" i="1"/>
  <c r="O2617" i="1"/>
  <c r="O2606" i="1"/>
  <c r="O2604" i="1"/>
  <c r="O2605" i="1"/>
  <c r="O2594" i="1"/>
  <c r="O2592" i="1"/>
  <c r="O2593" i="1"/>
  <c r="O2582" i="1"/>
  <c r="O2581" i="1"/>
  <c r="O2580" i="1"/>
  <c r="O2570" i="1"/>
  <c r="O2568" i="1"/>
  <c r="O2569" i="1"/>
  <c r="O2558" i="1"/>
  <c r="O2556" i="1"/>
  <c r="O2557" i="1"/>
  <c r="O2546" i="1"/>
  <c r="O2544" i="1"/>
  <c r="O2545" i="1"/>
  <c r="O2534" i="1"/>
  <c r="AF107" i="1" s="1"/>
  <c r="O2532" i="1"/>
  <c r="O2533" i="1"/>
  <c r="O2522" i="1"/>
  <c r="O2520" i="1"/>
  <c r="O2521" i="1"/>
  <c r="O2510" i="1"/>
  <c r="O2508" i="1"/>
  <c r="O2509" i="1"/>
  <c r="O2498" i="1"/>
  <c r="O2497" i="1"/>
  <c r="O2496" i="1"/>
  <c r="O2486" i="1"/>
  <c r="O2484" i="1"/>
  <c r="O2485" i="1"/>
  <c r="O2474" i="1"/>
  <c r="O2472" i="1"/>
  <c r="O2473" i="1"/>
  <c r="O2462" i="1"/>
  <c r="O2460" i="1"/>
  <c r="O2461" i="1"/>
  <c r="O2450" i="1"/>
  <c r="O2449" i="1"/>
  <c r="O2448" i="1"/>
  <c r="O2438" i="1"/>
  <c r="X75" i="1" s="1"/>
  <c r="O2436" i="1"/>
  <c r="AF75" i="1" s="1"/>
  <c r="O2437" i="1"/>
  <c r="AB75" i="1" s="1"/>
  <c r="O2426" i="1"/>
  <c r="O2424" i="1"/>
  <c r="O2425" i="1"/>
  <c r="O2414" i="1"/>
  <c r="O2412" i="1"/>
  <c r="O2413" i="1"/>
  <c r="O2402" i="1"/>
  <c r="O2401" i="1"/>
  <c r="O2400" i="1"/>
  <c r="O2390" i="1"/>
  <c r="O2388" i="1"/>
  <c r="O2389" i="1"/>
  <c r="O2378" i="1"/>
  <c r="O2376" i="1"/>
  <c r="O2377" i="1"/>
  <c r="O2366" i="1"/>
  <c r="O2364" i="1"/>
  <c r="O2365" i="1"/>
  <c r="O2354" i="1"/>
  <c r="O2353" i="1"/>
  <c r="O2352" i="1"/>
  <c r="O2342" i="1"/>
  <c r="O2340" i="1"/>
  <c r="O2341" i="1"/>
  <c r="O2330" i="1"/>
  <c r="O2328" i="1"/>
  <c r="O2329" i="1"/>
  <c r="O2318" i="1"/>
  <c r="O2316" i="1"/>
  <c r="O2317" i="1"/>
  <c r="O2306" i="1"/>
  <c r="O2305" i="1"/>
  <c r="O2304" i="1"/>
  <c r="O2294" i="1"/>
  <c r="O2292" i="1"/>
  <c r="O2293" i="1"/>
  <c r="O2282" i="1"/>
  <c r="O2280" i="1"/>
  <c r="O2281" i="1"/>
  <c r="O2270" i="1"/>
  <c r="O2268" i="1"/>
  <c r="O2269" i="1"/>
  <c r="O2258" i="1"/>
  <c r="O2257" i="1"/>
  <c r="O2256" i="1"/>
  <c r="O2246" i="1"/>
  <c r="O2244" i="1"/>
  <c r="O2245" i="1"/>
  <c r="O2234" i="1"/>
  <c r="O2232" i="1"/>
  <c r="O2233" i="1"/>
  <c r="O2222" i="1"/>
  <c r="O2221" i="1"/>
  <c r="O2220" i="1"/>
  <c r="O2210" i="1"/>
  <c r="O2209" i="1"/>
  <c r="O2208" i="1"/>
  <c r="O2198" i="1"/>
  <c r="O2197" i="1"/>
  <c r="O2196" i="1"/>
  <c r="O2186" i="1"/>
  <c r="O2185" i="1"/>
  <c r="O2184" i="1"/>
  <c r="O2174" i="1"/>
  <c r="O2173" i="1"/>
  <c r="O2172" i="1"/>
  <c r="O2162" i="1"/>
  <c r="O2161" i="1"/>
  <c r="O2160" i="1"/>
  <c r="O2150" i="1"/>
  <c r="O2149" i="1"/>
  <c r="O2148" i="1"/>
  <c r="O2138" i="1"/>
  <c r="O2137" i="1"/>
  <c r="O2136" i="1"/>
  <c r="O2126" i="1"/>
  <c r="O2125" i="1"/>
  <c r="O2124" i="1"/>
  <c r="O2114" i="1"/>
  <c r="O2113" i="1"/>
  <c r="O2112" i="1"/>
  <c r="O2102" i="1"/>
  <c r="O2101" i="1"/>
  <c r="O2100" i="1"/>
  <c r="O2090" i="1"/>
  <c r="O2089" i="1"/>
  <c r="O2088" i="1"/>
  <c r="O2078" i="1"/>
  <c r="O2077" i="1"/>
  <c r="O2076" i="1"/>
  <c r="O2066" i="1"/>
  <c r="O2065" i="1"/>
  <c r="O2064" i="1"/>
  <c r="O2054" i="1"/>
  <c r="O2053" i="1"/>
  <c r="O2052" i="1"/>
  <c r="O2042" i="1"/>
  <c r="O2041" i="1"/>
  <c r="O2040" i="1"/>
  <c r="O2030" i="1"/>
  <c r="O2029" i="1"/>
  <c r="O2028" i="1"/>
  <c r="O2018" i="1"/>
  <c r="O2017" i="1"/>
  <c r="O2016" i="1"/>
  <c r="O2006" i="1"/>
  <c r="O2005" i="1"/>
  <c r="O2004" i="1"/>
  <c r="O1994" i="1"/>
  <c r="O1993" i="1"/>
  <c r="O1992" i="1"/>
  <c r="O1982" i="1"/>
  <c r="O1981" i="1"/>
  <c r="O1980" i="1"/>
  <c r="O1970" i="1"/>
  <c r="O1969" i="1"/>
  <c r="O1968" i="1"/>
  <c r="O1958" i="1"/>
  <c r="O1957" i="1"/>
  <c r="O1956" i="1"/>
  <c r="O1946" i="1"/>
  <c r="O1945" i="1"/>
  <c r="O1944" i="1"/>
  <c r="O1934" i="1"/>
  <c r="O1933" i="1"/>
  <c r="O1932" i="1"/>
  <c r="O1922" i="1"/>
  <c r="O1921" i="1"/>
  <c r="O1920" i="1"/>
  <c r="O1910" i="1"/>
  <c r="O1909" i="1"/>
  <c r="O1908" i="1"/>
  <c r="O1898" i="1"/>
  <c r="O1897" i="1"/>
  <c r="O1896" i="1"/>
  <c r="O1886" i="1"/>
  <c r="O1885" i="1"/>
  <c r="O1884" i="1"/>
  <c r="O1874" i="1"/>
  <c r="O1873" i="1"/>
  <c r="O1872" i="1"/>
  <c r="O1862" i="1"/>
  <c r="O1861" i="1"/>
  <c r="O1860" i="1"/>
  <c r="O1850" i="1"/>
  <c r="O1849" i="1"/>
  <c r="O1848" i="1"/>
  <c r="O1838" i="1"/>
  <c r="O1837" i="1"/>
  <c r="O1836" i="1"/>
  <c r="O1826" i="1"/>
  <c r="O1825" i="1"/>
  <c r="O1824" i="1"/>
  <c r="O1814" i="1"/>
  <c r="O1813" i="1"/>
  <c r="O1812" i="1"/>
  <c r="O1802" i="1"/>
  <c r="O1801" i="1"/>
  <c r="O1800" i="1"/>
  <c r="O1790" i="1"/>
  <c r="O1789" i="1"/>
  <c r="O1788" i="1"/>
  <c r="O1778" i="1"/>
  <c r="O1777" i="1"/>
  <c r="O1776" i="1"/>
  <c r="O1766" i="1"/>
  <c r="O1765" i="1"/>
  <c r="O1764" i="1"/>
  <c r="O1754" i="1"/>
  <c r="O1753" i="1"/>
  <c r="O1752" i="1"/>
  <c r="O1742" i="1"/>
  <c r="O1741" i="1"/>
  <c r="O1740" i="1"/>
  <c r="O1730" i="1"/>
  <c r="O1729" i="1"/>
  <c r="O1728" i="1"/>
  <c r="O1718" i="1"/>
  <c r="O1717" i="1"/>
  <c r="O1716" i="1"/>
  <c r="O1706" i="1"/>
  <c r="O1705" i="1"/>
  <c r="O1704" i="1"/>
  <c r="O1694" i="1"/>
  <c r="O1693" i="1"/>
  <c r="O1692" i="1"/>
  <c r="O1682" i="1"/>
  <c r="O1681" i="1"/>
  <c r="O1680" i="1"/>
  <c r="O1670" i="1"/>
  <c r="O1669" i="1"/>
  <c r="O1668" i="1"/>
  <c r="O1658" i="1"/>
  <c r="O1657" i="1"/>
  <c r="O1656" i="1"/>
  <c r="O1646" i="1"/>
  <c r="O1645" i="1"/>
  <c r="O1644" i="1"/>
  <c r="O1634" i="1"/>
  <c r="O1633" i="1"/>
  <c r="O1632" i="1"/>
  <c r="O1622" i="1"/>
  <c r="O1621" i="1"/>
  <c r="O1620" i="1"/>
  <c r="O1610" i="1"/>
  <c r="O1609" i="1"/>
  <c r="O1608" i="1"/>
  <c r="O1598" i="1"/>
  <c r="O1597" i="1"/>
  <c r="O1596" i="1"/>
  <c r="O1586" i="1"/>
  <c r="CP395" i="1" s="1"/>
  <c r="U10" i="1"/>
  <c r="O1585" i="1"/>
  <c r="O1584" i="1"/>
  <c r="O1574" i="1"/>
  <c r="O1573" i="1"/>
  <c r="O1572" i="1"/>
  <c r="O1562" i="1"/>
  <c r="O1561" i="1"/>
  <c r="O1560" i="1"/>
  <c r="O1550" i="1"/>
  <c r="O1549" i="1"/>
  <c r="O1548" i="1"/>
  <c r="O1538" i="1"/>
  <c r="O1537" i="1"/>
  <c r="O1536" i="1"/>
  <c r="O1526" i="1"/>
  <c r="O1525" i="1"/>
  <c r="O1524" i="1"/>
  <c r="O1514" i="1"/>
  <c r="O1513" i="1"/>
  <c r="O1512" i="1"/>
  <c r="O1502" i="1"/>
  <c r="O1501" i="1"/>
  <c r="O1500" i="1"/>
  <c r="O1490" i="1"/>
  <c r="O1489" i="1"/>
  <c r="O1488" i="1"/>
  <c r="O1478" i="1"/>
  <c r="O1477" i="1"/>
  <c r="O1476" i="1"/>
  <c r="O1466" i="1"/>
  <c r="O1465" i="1"/>
  <c r="O1464" i="1"/>
  <c r="O1454" i="1"/>
  <c r="O1453" i="1"/>
  <c r="O1452" i="1"/>
  <c r="O1442" i="1"/>
  <c r="O1441" i="1"/>
  <c r="O1440" i="1"/>
  <c r="O1430" i="1"/>
  <c r="O1429" i="1"/>
  <c r="O1428" i="1"/>
  <c r="O1418" i="1"/>
  <c r="O1417" i="1"/>
  <c r="O1416" i="1"/>
  <c r="O1406" i="1"/>
  <c r="O1405" i="1"/>
  <c r="O1404" i="1"/>
  <c r="O1394" i="1"/>
  <c r="O1393" i="1"/>
  <c r="O1392" i="1"/>
  <c r="O1382" i="1"/>
  <c r="O1381" i="1"/>
  <c r="O1380" i="1"/>
  <c r="O1370" i="1"/>
  <c r="O1368" i="1"/>
  <c r="O1369" i="1"/>
  <c r="O1358" i="1"/>
  <c r="O1356" i="1"/>
  <c r="O1357" i="1"/>
  <c r="O1346" i="1"/>
  <c r="O1344" i="1"/>
  <c r="O1345" i="1"/>
  <c r="O1334" i="1"/>
  <c r="O1332" i="1"/>
  <c r="O1333" i="1"/>
  <c r="O1322" i="1"/>
  <c r="O1320" i="1"/>
  <c r="O1321" i="1"/>
  <c r="O1310" i="1"/>
  <c r="O1308" i="1"/>
  <c r="O1309" i="1"/>
  <c r="O1298" i="1"/>
  <c r="O1296" i="1"/>
  <c r="O1297" i="1"/>
  <c r="O1286" i="1"/>
  <c r="O1284" i="1"/>
  <c r="O1285" i="1"/>
  <c r="O1274" i="1"/>
  <c r="O1272" i="1"/>
  <c r="O1273" i="1"/>
  <c r="O1262" i="1"/>
  <c r="O1260" i="1"/>
  <c r="O1261" i="1"/>
  <c r="O1250" i="1"/>
  <c r="O1248" i="1"/>
  <c r="O1249" i="1"/>
  <c r="O1238" i="1"/>
  <c r="O1236" i="1"/>
  <c r="O1237" i="1"/>
  <c r="O1226" i="1"/>
  <c r="O1224" i="1"/>
  <c r="O1225" i="1"/>
  <c r="O1214" i="1"/>
  <c r="O1212" i="1"/>
  <c r="O1213" i="1"/>
  <c r="O1202" i="1"/>
  <c r="O1200" i="1"/>
  <c r="O1201" i="1"/>
  <c r="O1190" i="1"/>
  <c r="O1188" i="1"/>
  <c r="O1189" i="1"/>
  <c r="O1178" i="1"/>
  <c r="O1176" i="1"/>
  <c r="O1177" i="1"/>
  <c r="O1166" i="1"/>
  <c r="O1164" i="1"/>
  <c r="O1165" i="1"/>
  <c r="O1154" i="1"/>
  <c r="O1152" i="1"/>
  <c r="O1153" i="1"/>
  <c r="O1142" i="1"/>
  <c r="O1140" i="1"/>
  <c r="O1141" i="1"/>
  <c r="O1130" i="1"/>
  <c r="O1128" i="1"/>
  <c r="O1129" i="1"/>
  <c r="O1118" i="1"/>
  <c r="O1116" i="1"/>
  <c r="O1117" i="1"/>
  <c r="O1106" i="1"/>
  <c r="O1104" i="1"/>
  <c r="O1105" i="1"/>
  <c r="O1094" i="1"/>
  <c r="O1092" i="1"/>
  <c r="O1093" i="1"/>
  <c r="O1082" i="1"/>
  <c r="O1080" i="1"/>
  <c r="O1081" i="1"/>
  <c r="O1070" i="1"/>
  <c r="O1068" i="1"/>
  <c r="O1069" i="1"/>
  <c r="O1058" i="1"/>
  <c r="O1056" i="1"/>
  <c r="O1057" i="1"/>
  <c r="O1046" i="1"/>
  <c r="O1044" i="1"/>
  <c r="O1045" i="1"/>
  <c r="O1034" i="1"/>
  <c r="O1032" i="1"/>
  <c r="O1033" i="1"/>
  <c r="O1022" i="1"/>
  <c r="O1020" i="1"/>
  <c r="O1021" i="1"/>
  <c r="O1010" i="1"/>
  <c r="O1008" i="1"/>
  <c r="O1009" i="1"/>
  <c r="O998" i="1"/>
  <c r="O996" i="1"/>
  <c r="O997" i="1"/>
  <c r="O986" i="1"/>
  <c r="O984" i="1"/>
  <c r="O985" i="1"/>
  <c r="O974" i="1"/>
  <c r="O972" i="1"/>
  <c r="O973" i="1"/>
  <c r="O962" i="1"/>
  <c r="O960" i="1"/>
  <c r="O961" i="1"/>
  <c r="O950" i="1"/>
  <c r="O948" i="1"/>
  <c r="O949" i="1"/>
  <c r="O938" i="1"/>
  <c r="O936" i="1"/>
  <c r="O937" i="1"/>
  <c r="O926" i="1"/>
  <c r="O924" i="1"/>
  <c r="O925" i="1"/>
  <c r="O914" i="1"/>
  <c r="O912" i="1"/>
  <c r="O913" i="1"/>
  <c r="O902" i="1"/>
  <c r="O900" i="1"/>
  <c r="O901" i="1"/>
  <c r="O890" i="1"/>
  <c r="O888" i="1"/>
  <c r="O889" i="1"/>
  <c r="O878" i="1"/>
  <c r="O876" i="1"/>
  <c r="O877" i="1"/>
  <c r="O866" i="1"/>
  <c r="O864" i="1"/>
  <c r="O865" i="1"/>
  <c r="O854" i="1"/>
  <c r="O852" i="1"/>
  <c r="O853" i="1"/>
  <c r="O842" i="1"/>
  <c r="O840" i="1"/>
  <c r="O841" i="1"/>
  <c r="O830" i="1"/>
  <c r="O828" i="1"/>
  <c r="O829" i="1"/>
  <c r="O818" i="1"/>
  <c r="O816" i="1"/>
  <c r="O817" i="1"/>
  <c r="O806" i="1"/>
  <c r="O804" i="1"/>
  <c r="O805" i="1"/>
  <c r="O794" i="1"/>
  <c r="O792" i="1"/>
  <c r="O793" i="1"/>
  <c r="O782" i="1"/>
  <c r="O780" i="1"/>
  <c r="O781" i="1"/>
  <c r="O770" i="1"/>
  <c r="O768" i="1"/>
  <c r="O769" i="1"/>
  <c r="O758" i="1"/>
  <c r="O756" i="1"/>
  <c r="O757" i="1"/>
  <c r="O746" i="1"/>
  <c r="O745" i="1"/>
  <c r="O744" i="1"/>
  <c r="O734" i="1"/>
  <c r="O733" i="1"/>
  <c r="O732" i="1"/>
  <c r="O722" i="1"/>
  <c r="O721" i="1"/>
  <c r="O720" i="1"/>
  <c r="O710" i="1"/>
  <c r="O709" i="1"/>
  <c r="O708" i="1"/>
  <c r="O698" i="1"/>
  <c r="O697" i="1"/>
  <c r="O696" i="1"/>
  <c r="O686" i="1"/>
  <c r="O685" i="1"/>
  <c r="O684" i="1"/>
  <c r="O674" i="1"/>
  <c r="O673" i="1"/>
  <c r="O672" i="1"/>
  <c r="O662" i="1"/>
  <c r="O661" i="1"/>
  <c r="O660" i="1"/>
  <c r="O650" i="1"/>
  <c r="O649" i="1"/>
  <c r="O648" i="1"/>
  <c r="O638" i="1"/>
  <c r="O637" i="1"/>
  <c r="O636" i="1"/>
  <c r="O626" i="1"/>
  <c r="O625" i="1"/>
  <c r="O624" i="1"/>
  <c r="O614" i="1"/>
  <c r="O613" i="1"/>
  <c r="O612" i="1"/>
  <c r="O602" i="1"/>
  <c r="O601" i="1"/>
  <c r="O600" i="1"/>
  <c r="O590" i="1"/>
  <c r="O589" i="1"/>
  <c r="O588" i="1"/>
  <c r="O578" i="1"/>
  <c r="O577" i="1"/>
  <c r="O576" i="1"/>
  <c r="O566" i="1"/>
  <c r="O565" i="1"/>
  <c r="O564" i="1"/>
  <c r="O554" i="1"/>
  <c r="O553" i="1"/>
  <c r="O552" i="1"/>
  <c r="O542" i="1"/>
  <c r="O541" i="1"/>
  <c r="O540" i="1"/>
  <c r="O530" i="1"/>
  <c r="O529" i="1"/>
  <c r="O528" i="1"/>
  <c r="O518" i="1"/>
  <c r="O517" i="1"/>
  <c r="O516" i="1"/>
  <c r="O506" i="1"/>
  <c r="O505" i="1"/>
  <c r="O504" i="1"/>
  <c r="O494" i="1"/>
  <c r="O493" i="1"/>
  <c r="O492" i="1"/>
  <c r="O482" i="1"/>
  <c r="O481" i="1"/>
  <c r="O480" i="1"/>
  <c r="O470" i="1"/>
  <c r="O469" i="1"/>
  <c r="O468" i="1"/>
  <c r="O458" i="1"/>
  <c r="O457" i="1"/>
  <c r="O456" i="1"/>
  <c r="O446" i="1"/>
  <c r="O445" i="1"/>
  <c r="O444" i="1"/>
  <c r="O434" i="1"/>
  <c r="O433" i="1"/>
  <c r="O432" i="1"/>
  <c r="O422" i="1"/>
  <c r="O421" i="1"/>
  <c r="O420" i="1"/>
  <c r="O410" i="1"/>
  <c r="O409" i="1"/>
  <c r="O408" i="1"/>
  <c r="O398" i="1"/>
  <c r="O397" i="1"/>
  <c r="O396" i="1"/>
  <c r="O386" i="1"/>
  <c r="O385" i="1"/>
  <c r="O384" i="1"/>
  <c r="O374" i="1"/>
  <c r="O373" i="1"/>
  <c r="O372" i="1"/>
  <c r="O362" i="1"/>
  <c r="O361" i="1"/>
  <c r="O360" i="1"/>
  <c r="O350" i="1"/>
  <c r="O349" i="1"/>
  <c r="O348" i="1"/>
  <c r="O338" i="1"/>
  <c r="O337" i="1"/>
  <c r="O336" i="1"/>
  <c r="O326" i="1"/>
  <c r="O325" i="1"/>
  <c r="O324" i="1"/>
  <c r="O314" i="1"/>
  <c r="O313" i="1"/>
  <c r="O312" i="1"/>
  <c r="O302" i="1"/>
  <c r="O301" i="1"/>
  <c r="O300" i="1"/>
  <c r="O290" i="1"/>
  <c r="Z107" i="1" s="1"/>
  <c r="O289" i="1"/>
  <c r="O288" i="1"/>
  <c r="O278" i="1"/>
  <c r="O277" i="1"/>
  <c r="O276" i="1"/>
  <c r="O266" i="1"/>
  <c r="O265" i="1"/>
  <c r="O264" i="1"/>
  <c r="O254" i="1"/>
  <c r="O253" i="1"/>
  <c r="O252" i="1"/>
  <c r="O242" i="1"/>
  <c r="O241" i="1"/>
  <c r="O240" i="1"/>
  <c r="O230" i="1"/>
  <c r="O229" i="1"/>
  <c r="O228" i="1"/>
  <c r="O218" i="1"/>
  <c r="O217" i="1"/>
  <c r="O216" i="1"/>
  <c r="O206" i="1"/>
  <c r="O205" i="1"/>
  <c r="O204" i="1"/>
  <c r="O194" i="1"/>
  <c r="O193" i="1"/>
  <c r="O192" i="1"/>
  <c r="O182" i="1"/>
  <c r="O181" i="1"/>
  <c r="O180" i="1"/>
  <c r="O170" i="1"/>
  <c r="O169" i="1"/>
  <c r="O168" i="1"/>
  <c r="O158" i="1"/>
  <c r="O157" i="1"/>
  <c r="O156" i="1"/>
  <c r="O146" i="1"/>
  <c r="O145" i="1"/>
  <c r="O144" i="1"/>
  <c r="O134" i="1"/>
  <c r="O133" i="1"/>
  <c r="O132" i="1"/>
  <c r="O122" i="1"/>
  <c r="O121" i="1"/>
  <c r="O120" i="1"/>
  <c r="O110" i="1"/>
  <c r="O109" i="1"/>
  <c r="O108" i="1"/>
  <c r="O98" i="1"/>
  <c r="O97" i="1"/>
  <c r="O96" i="1"/>
  <c r="O86" i="1"/>
  <c r="O85" i="1"/>
  <c r="O84" i="1"/>
  <c r="O74" i="1"/>
  <c r="O73" i="1"/>
  <c r="O72" i="1"/>
  <c r="O62" i="1"/>
  <c r="O61" i="1"/>
  <c r="O60" i="1"/>
  <c r="O50" i="1"/>
  <c r="O49" i="1"/>
  <c r="O48" i="1"/>
  <c r="O38" i="1"/>
  <c r="O37" i="1"/>
  <c r="O36" i="1"/>
  <c r="O26" i="1"/>
  <c r="O25" i="1"/>
  <c r="O24" i="1"/>
  <c r="O13" i="1"/>
  <c r="O12" i="1"/>
  <c r="O4143" i="1"/>
  <c r="O4144" i="1"/>
  <c r="O4131" i="1"/>
  <c r="O4132" i="1"/>
  <c r="O4119" i="1"/>
  <c r="O4120" i="1"/>
  <c r="O4107" i="1"/>
  <c r="O4108" i="1"/>
  <c r="O4095" i="1"/>
  <c r="O4096" i="1"/>
  <c r="O4083" i="1"/>
  <c r="O4084" i="1"/>
  <c r="O4071" i="1"/>
  <c r="O4072" i="1"/>
  <c r="O4059" i="1"/>
  <c r="O4060" i="1"/>
  <c r="O4047" i="1"/>
  <c r="O4048" i="1"/>
  <c r="O4035" i="1"/>
  <c r="O4036" i="1"/>
  <c r="O4023" i="1"/>
  <c r="O4024" i="1"/>
  <c r="O4011" i="1"/>
  <c r="O4012" i="1"/>
  <c r="O3999" i="1"/>
  <c r="O4000" i="1"/>
  <c r="O3987" i="1"/>
  <c r="O3988" i="1"/>
  <c r="O3975" i="1"/>
  <c r="O3976" i="1"/>
  <c r="O3963" i="1"/>
  <c r="O3964" i="1"/>
  <c r="O3951" i="1"/>
  <c r="O3952" i="1"/>
  <c r="O3939" i="1"/>
  <c r="O3940" i="1"/>
  <c r="O3927" i="1"/>
  <c r="O3928" i="1"/>
  <c r="O3915" i="1"/>
  <c r="O3916" i="1"/>
  <c r="O3903" i="1"/>
  <c r="O3904" i="1"/>
  <c r="O3891" i="1"/>
  <c r="O3892" i="1"/>
  <c r="O3879" i="1"/>
  <c r="O3880" i="1"/>
  <c r="O3867" i="1"/>
  <c r="O3868" i="1"/>
  <c r="O3855" i="1"/>
  <c r="O3856" i="1"/>
  <c r="O3843" i="1"/>
  <c r="O3844" i="1"/>
  <c r="O3831" i="1"/>
  <c r="O3832" i="1"/>
  <c r="O3819" i="1"/>
  <c r="O3820" i="1"/>
  <c r="O3807" i="1"/>
  <c r="O3808" i="1"/>
  <c r="O3795" i="1"/>
  <c r="O3796" i="1"/>
  <c r="O3783" i="1"/>
  <c r="O3784" i="1"/>
  <c r="O3771" i="1"/>
  <c r="O3772" i="1"/>
  <c r="O3759" i="1"/>
  <c r="O3760" i="1"/>
  <c r="O3747" i="1"/>
  <c r="O3748" i="1"/>
  <c r="O3735" i="1"/>
  <c r="O3736" i="1"/>
  <c r="O3723" i="1"/>
  <c r="O3724" i="1"/>
  <c r="O3711" i="1"/>
  <c r="O3712" i="1"/>
  <c r="O3699" i="1"/>
  <c r="O3700" i="1"/>
  <c r="O3687" i="1"/>
  <c r="O3688" i="1"/>
  <c r="O3675" i="1"/>
  <c r="O3676" i="1"/>
  <c r="O3663" i="1"/>
  <c r="O3664" i="1"/>
  <c r="O3651" i="1"/>
  <c r="O3652" i="1"/>
  <c r="O3639" i="1"/>
  <c r="O3640" i="1"/>
  <c r="O3627" i="1"/>
  <c r="O3628" i="1"/>
  <c r="O3615" i="1"/>
  <c r="O3616" i="1"/>
  <c r="O3603" i="1"/>
  <c r="O3604" i="1"/>
  <c r="O3591" i="1"/>
  <c r="O3592" i="1"/>
  <c r="O3579" i="1"/>
  <c r="O3580" i="1"/>
  <c r="O3567" i="1"/>
  <c r="O3568" i="1"/>
  <c r="O3555" i="1"/>
  <c r="O3556" i="1"/>
  <c r="O3543" i="1"/>
  <c r="O3544" i="1"/>
  <c r="O3531" i="1"/>
  <c r="O3532" i="1"/>
  <c r="O3519" i="1"/>
  <c r="O3520" i="1"/>
  <c r="O3507" i="1"/>
  <c r="O3508" i="1"/>
  <c r="O3495" i="1"/>
  <c r="O3496" i="1"/>
  <c r="O3483" i="1"/>
  <c r="O3484" i="1"/>
  <c r="O3471" i="1"/>
  <c r="O3472" i="1"/>
  <c r="O3459" i="1"/>
  <c r="O3460" i="1"/>
  <c r="O3447" i="1"/>
  <c r="O3448" i="1"/>
  <c r="O3435" i="1"/>
  <c r="O3436" i="1"/>
  <c r="O3423" i="1"/>
  <c r="O3424" i="1"/>
  <c r="O3411" i="1"/>
  <c r="O3412" i="1"/>
  <c r="O3399" i="1"/>
  <c r="O3400" i="1"/>
  <c r="O3387" i="1"/>
  <c r="O3388" i="1"/>
  <c r="O3375" i="1"/>
  <c r="O3376" i="1"/>
  <c r="O3363" i="1"/>
  <c r="O3364" i="1"/>
  <c r="O3351" i="1"/>
  <c r="O3352" i="1"/>
  <c r="O3339" i="1"/>
  <c r="O3340" i="1"/>
  <c r="O3327" i="1"/>
  <c r="O3328" i="1"/>
  <c r="AU11" i="1" s="1"/>
  <c r="O3315" i="1"/>
  <c r="O3316" i="1"/>
  <c r="O3303" i="1"/>
  <c r="O3304" i="1"/>
  <c r="O3291" i="1"/>
  <c r="O3292" i="1"/>
  <c r="O3279" i="1"/>
  <c r="O3280" i="1"/>
  <c r="O3267" i="1"/>
  <c r="O3268" i="1"/>
  <c r="O3255" i="1"/>
  <c r="O3256" i="1"/>
  <c r="O3243" i="1"/>
  <c r="O3244" i="1"/>
  <c r="O3231" i="1"/>
  <c r="O3232" i="1"/>
  <c r="O3219" i="1"/>
  <c r="O3220" i="1"/>
  <c r="O3207" i="1"/>
  <c r="O3208" i="1"/>
  <c r="O3195" i="1"/>
  <c r="O3196" i="1"/>
  <c r="O3183" i="1"/>
  <c r="O3184" i="1"/>
  <c r="O3171" i="1"/>
  <c r="O3172" i="1"/>
  <c r="O3159" i="1"/>
  <c r="O3160" i="1"/>
  <c r="O3147" i="1"/>
  <c r="O3148" i="1"/>
  <c r="O3135" i="1"/>
  <c r="O3136" i="1"/>
  <c r="O3123" i="1"/>
  <c r="O3124" i="1"/>
  <c r="O3111" i="1"/>
  <c r="O3112" i="1"/>
  <c r="O3099" i="1"/>
  <c r="O3100" i="1"/>
  <c r="O3087" i="1"/>
  <c r="O3088" i="1"/>
  <c r="O3075" i="1"/>
  <c r="O3076" i="1"/>
  <c r="O3063" i="1"/>
  <c r="O3064" i="1"/>
  <c r="O3051" i="1"/>
  <c r="O3052" i="1"/>
  <c r="O3039" i="1"/>
  <c r="O3040" i="1"/>
  <c r="O3027" i="1"/>
  <c r="O3028" i="1"/>
  <c r="O3015" i="1"/>
  <c r="O3016" i="1"/>
  <c r="O3003" i="1"/>
  <c r="O3004" i="1"/>
  <c r="O2991" i="1"/>
  <c r="O2992" i="1"/>
  <c r="O2979" i="1"/>
  <c r="O2980" i="1"/>
  <c r="O2967" i="1"/>
  <c r="O2968" i="1"/>
  <c r="O2955" i="1"/>
  <c r="O2956" i="1"/>
  <c r="O2943" i="1"/>
  <c r="O2944" i="1"/>
  <c r="O2931" i="1"/>
  <c r="O2932" i="1"/>
  <c r="O2919" i="1"/>
  <c r="O2920" i="1"/>
  <c r="O2907" i="1"/>
  <c r="O2908" i="1"/>
  <c r="O2895" i="1"/>
  <c r="O2896" i="1"/>
  <c r="O2883" i="1"/>
  <c r="O2884" i="1"/>
  <c r="O2871" i="1"/>
  <c r="O2872" i="1"/>
  <c r="O2859" i="1"/>
  <c r="O2860" i="1"/>
  <c r="O2847" i="1"/>
  <c r="O2848" i="1"/>
  <c r="O2835" i="1"/>
  <c r="O2836" i="1"/>
  <c r="O2823" i="1"/>
  <c r="O2824" i="1"/>
  <c r="O2811" i="1"/>
  <c r="O2812" i="1"/>
  <c r="O2799" i="1"/>
  <c r="O2800" i="1"/>
  <c r="O2787" i="1"/>
  <c r="O2788" i="1"/>
  <c r="O2775" i="1"/>
  <c r="O2776" i="1"/>
  <c r="O2763" i="1"/>
  <c r="O2764" i="1"/>
  <c r="O2751" i="1"/>
  <c r="O2752" i="1"/>
  <c r="O2739" i="1"/>
  <c r="O2740" i="1"/>
  <c r="O2727" i="1"/>
  <c r="O2728" i="1"/>
  <c r="O2715" i="1"/>
  <c r="O2716" i="1"/>
  <c r="O2703" i="1"/>
  <c r="O2704" i="1"/>
  <c r="O2691" i="1"/>
  <c r="O2692" i="1"/>
  <c r="O2679" i="1"/>
  <c r="O2680" i="1"/>
  <c r="O2667" i="1"/>
  <c r="O2668" i="1"/>
  <c r="O2656" i="1"/>
  <c r="O2655" i="1"/>
  <c r="O2643" i="1"/>
  <c r="O2644" i="1"/>
  <c r="O2631" i="1"/>
  <c r="O2632" i="1"/>
  <c r="O2619" i="1"/>
  <c r="O2620" i="1"/>
  <c r="O2608" i="1"/>
  <c r="O2607" i="1"/>
  <c r="O2595" i="1"/>
  <c r="O2596" i="1"/>
  <c r="O2583" i="1"/>
  <c r="O2584" i="1"/>
  <c r="O2571" i="1"/>
  <c r="O2572" i="1"/>
  <c r="O2560" i="1"/>
  <c r="O2559" i="1"/>
  <c r="O2547" i="1"/>
  <c r="O2548" i="1"/>
  <c r="O2535" i="1"/>
  <c r="T107" i="1" s="1"/>
  <c r="O2536" i="1"/>
  <c r="AB107" i="1" s="1"/>
  <c r="O2524" i="1"/>
  <c r="O2523" i="1"/>
  <c r="O2511" i="1"/>
  <c r="O2512" i="1"/>
  <c r="O2499" i="1"/>
  <c r="O2500" i="1"/>
  <c r="O2487" i="1"/>
  <c r="O2488" i="1"/>
  <c r="O2476" i="1"/>
  <c r="O2475" i="1"/>
  <c r="O2463" i="1"/>
  <c r="O2464" i="1"/>
  <c r="O2451" i="1"/>
  <c r="O2452" i="1"/>
  <c r="O2439" i="1"/>
  <c r="O2440" i="1"/>
  <c r="O2428" i="1"/>
  <c r="O2427" i="1"/>
  <c r="O2415" i="1"/>
  <c r="O2416" i="1"/>
  <c r="O2403" i="1"/>
  <c r="O2404" i="1"/>
  <c r="O2391" i="1"/>
  <c r="O2392" i="1"/>
  <c r="O2380" i="1"/>
  <c r="O2379" i="1"/>
  <c r="O2367" i="1"/>
  <c r="O2368" i="1"/>
  <c r="O2355" i="1"/>
  <c r="O2356" i="1"/>
  <c r="O2343" i="1"/>
  <c r="O2344" i="1"/>
  <c r="O2332" i="1"/>
  <c r="O2331" i="1"/>
  <c r="O2319" i="1"/>
  <c r="O2320" i="1"/>
  <c r="O2307" i="1"/>
  <c r="O2308" i="1"/>
  <c r="O2295" i="1"/>
  <c r="O2296" i="1"/>
  <c r="O2284" i="1"/>
  <c r="O2283" i="1"/>
  <c r="O2271" i="1"/>
  <c r="O2272" i="1"/>
  <c r="O2259" i="1"/>
  <c r="O2260" i="1"/>
  <c r="O2247" i="1"/>
  <c r="O2248" i="1"/>
  <c r="O2236" i="1"/>
  <c r="O2235" i="1"/>
  <c r="O2224" i="1"/>
  <c r="O2223" i="1"/>
  <c r="O2211" i="1"/>
  <c r="O2212" i="1"/>
  <c r="O2199" i="1"/>
  <c r="O2200" i="1"/>
  <c r="O2188" i="1"/>
  <c r="O2187" i="1"/>
  <c r="O2175" i="1"/>
  <c r="O2176" i="1"/>
  <c r="O2163" i="1"/>
  <c r="O2164" i="1"/>
  <c r="O2151" i="1"/>
  <c r="O2152" i="1"/>
  <c r="O2140" i="1"/>
  <c r="O2139" i="1"/>
  <c r="O2127" i="1"/>
  <c r="O2128" i="1"/>
  <c r="O2115" i="1"/>
  <c r="O2116" i="1"/>
  <c r="O2103" i="1"/>
  <c r="O2104" i="1"/>
  <c r="O2092" i="1"/>
  <c r="O2091" i="1"/>
  <c r="O2079" i="1"/>
  <c r="O2080" i="1"/>
  <c r="O2067" i="1"/>
  <c r="O2068" i="1"/>
  <c r="O2055" i="1"/>
  <c r="O2056" i="1"/>
  <c r="O2044" i="1"/>
  <c r="O2043" i="1"/>
  <c r="O2031" i="1"/>
  <c r="O2032" i="1"/>
  <c r="O2019" i="1"/>
  <c r="O2020" i="1"/>
  <c r="O2007" i="1"/>
  <c r="O2008" i="1"/>
  <c r="O1996" i="1"/>
  <c r="O1995" i="1"/>
  <c r="O1983" i="1"/>
  <c r="O1984" i="1"/>
  <c r="O1971" i="1"/>
  <c r="O1972" i="1"/>
  <c r="O1959" i="1"/>
  <c r="O1960" i="1"/>
  <c r="O1948" i="1"/>
  <c r="O1947" i="1"/>
  <c r="O1935" i="1"/>
  <c r="O1936" i="1"/>
  <c r="O1923" i="1"/>
  <c r="O1924" i="1"/>
  <c r="O1911" i="1"/>
  <c r="O1912" i="1"/>
  <c r="O1900" i="1"/>
  <c r="O1899" i="1"/>
  <c r="O1887" i="1"/>
  <c r="O1888" i="1"/>
  <c r="O1875" i="1"/>
  <c r="O1876" i="1"/>
  <c r="O1863" i="1"/>
  <c r="O1864" i="1"/>
  <c r="O1852" i="1"/>
  <c r="O1851" i="1"/>
  <c r="O1839" i="1"/>
  <c r="O1840" i="1"/>
  <c r="O1827" i="1"/>
  <c r="O1828" i="1"/>
  <c r="O1815" i="1"/>
  <c r="O1816" i="1"/>
  <c r="O1804" i="1"/>
  <c r="O1803" i="1"/>
  <c r="O1791" i="1"/>
  <c r="O1792" i="1"/>
  <c r="O1779" i="1"/>
  <c r="O1780" i="1"/>
  <c r="O1767" i="1"/>
  <c r="O1768" i="1"/>
  <c r="O1756" i="1"/>
  <c r="O1755" i="1"/>
  <c r="O1743" i="1"/>
  <c r="O1744" i="1"/>
  <c r="O1731" i="1"/>
  <c r="O1732" i="1"/>
  <c r="O1719" i="1"/>
  <c r="O1720" i="1"/>
  <c r="O1708" i="1"/>
  <c r="O1707" i="1"/>
  <c r="O1695" i="1"/>
  <c r="O1696" i="1"/>
  <c r="O1683" i="1"/>
  <c r="O1684" i="1"/>
  <c r="O1671" i="1"/>
  <c r="O1672" i="1"/>
  <c r="O1660" i="1"/>
  <c r="O1659" i="1"/>
  <c r="O1647" i="1"/>
  <c r="O1648" i="1"/>
  <c r="O1635" i="1"/>
  <c r="O1636" i="1"/>
  <c r="O1623" i="1"/>
  <c r="O1624" i="1"/>
  <c r="O1612" i="1"/>
  <c r="O1611" i="1"/>
  <c r="O1599" i="1"/>
  <c r="O1600" i="1"/>
  <c r="O1587" i="1"/>
  <c r="U395" i="1" s="1"/>
  <c r="O1588" i="1"/>
  <c r="CL395" i="1" s="1"/>
  <c r="O1575" i="1"/>
  <c r="O1576" i="1"/>
  <c r="O1564" i="1"/>
  <c r="O1563" i="1"/>
  <c r="O1551" i="1"/>
  <c r="O1552" i="1"/>
  <c r="O1539" i="1"/>
  <c r="O1540" i="1"/>
  <c r="O1527" i="1"/>
  <c r="O1528" i="1"/>
  <c r="O1516" i="1"/>
  <c r="O1515" i="1"/>
  <c r="O1503" i="1"/>
  <c r="O1504" i="1"/>
  <c r="O1491" i="1"/>
  <c r="O1492" i="1"/>
  <c r="O1479" i="1"/>
  <c r="O1480" i="1"/>
  <c r="O1468" i="1"/>
  <c r="O1467" i="1"/>
  <c r="O1455" i="1"/>
  <c r="O1456" i="1"/>
  <c r="O1443" i="1"/>
  <c r="O1444" i="1"/>
  <c r="O1431" i="1"/>
  <c r="O1432" i="1"/>
  <c r="O1420" i="1"/>
  <c r="O1419" i="1"/>
  <c r="O1407" i="1"/>
  <c r="O1408" i="1"/>
  <c r="O1395" i="1"/>
  <c r="O1396" i="1"/>
  <c r="O1383" i="1"/>
  <c r="O1384" i="1"/>
  <c r="O1372" i="1"/>
  <c r="O1371" i="1"/>
  <c r="O1360" i="1"/>
  <c r="O1359" i="1"/>
  <c r="O1348" i="1"/>
  <c r="O1347" i="1"/>
  <c r="O1336" i="1"/>
  <c r="O1335" i="1"/>
  <c r="O1324" i="1"/>
  <c r="O1323" i="1"/>
  <c r="O1312" i="1"/>
  <c r="O1311" i="1"/>
  <c r="O1300" i="1"/>
  <c r="O1299" i="1"/>
  <c r="O1288" i="1"/>
  <c r="O1287" i="1"/>
  <c r="O1276" i="1"/>
  <c r="O1275" i="1"/>
  <c r="O1264" i="1"/>
  <c r="O1263" i="1"/>
  <c r="O1252" i="1"/>
  <c r="O1251" i="1"/>
  <c r="O1240" i="1"/>
  <c r="O1239" i="1"/>
  <c r="O1228" i="1"/>
  <c r="O1227" i="1"/>
  <c r="O1216" i="1"/>
  <c r="O1215" i="1"/>
  <c r="O1204" i="1"/>
  <c r="O1203" i="1"/>
  <c r="O1192" i="1"/>
  <c r="O1191" i="1"/>
  <c r="O1180" i="1"/>
  <c r="O1179" i="1"/>
  <c r="O1168" i="1"/>
  <c r="O1167" i="1"/>
  <c r="O1156" i="1"/>
  <c r="O1155" i="1"/>
  <c r="O1144" i="1"/>
  <c r="O1143" i="1"/>
  <c r="O1132" i="1"/>
  <c r="O1131" i="1"/>
  <c r="O1120" i="1"/>
  <c r="O1119" i="1"/>
  <c r="O1108" i="1"/>
  <c r="O1107" i="1"/>
  <c r="O1096" i="1"/>
  <c r="O1095" i="1"/>
  <c r="O1084" i="1"/>
  <c r="O1083" i="1"/>
  <c r="O1072" i="1"/>
  <c r="O1071" i="1"/>
  <c r="O1060" i="1"/>
  <c r="O1059" i="1"/>
  <c r="O1048" i="1"/>
  <c r="O1047" i="1"/>
  <c r="O1036" i="1"/>
  <c r="O1035" i="1"/>
  <c r="O1024" i="1"/>
  <c r="O1023" i="1"/>
  <c r="O1012" i="1"/>
  <c r="O1011" i="1"/>
  <c r="O1000" i="1"/>
  <c r="O999" i="1"/>
  <c r="O988" i="1"/>
  <c r="O987" i="1"/>
  <c r="O976" i="1"/>
  <c r="O975" i="1"/>
  <c r="O964" i="1"/>
  <c r="O963" i="1"/>
  <c r="O952" i="1"/>
  <c r="O951" i="1"/>
  <c r="O940" i="1"/>
  <c r="O939" i="1"/>
  <c r="O928" i="1"/>
  <c r="O927" i="1"/>
  <c r="O916" i="1"/>
  <c r="O915" i="1"/>
  <c r="O904" i="1"/>
  <c r="O903" i="1"/>
  <c r="O892" i="1"/>
  <c r="O891" i="1"/>
  <c r="O880" i="1"/>
  <c r="O879" i="1"/>
  <c r="O868" i="1"/>
  <c r="O867" i="1"/>
  <c r="O856" i="1"/>
  <c r="O855" i="1"/>
  <c r="O844" i="1"/>
  <c r="O843" i="1"/>
  <c r="O832" i="1"/>
  <c r="O831" i="1"/>
  <c r="O820" i="1"/>
  <c r="O819" i="1"/>
  <c r="O808" i="1"/>
  <c r="O807" i="1"/>
  <c r="O796" i="1"/>
  <c r="O795" i="1"/>
  <c r="O784" i="1"/>
  <c r="O783" i="1"/>
  <c r="O772" i="1"/>
  <c r="O771" i="1"/>
  <c r="O760" i="1"/>
  <c r="O759" i="1"/>
  <c r="O747" i="1"/>
  <c r="O748" i="1"/>
  <c r="O735" i="1"/>
  <c r="O736" i="1"/>
  <c r="O724" i="1"/>
  <c r="O723" i="1"/>
  <c r="O711" i="1"/>
  <c r="O712" i="1"/>
  <c r="O699" i="1"/>
  <c r="O700" i="1"/>
  <c r="O687" i="1"/>
  <c r="O688" i="1"/>
  <c r="O675" i="1"/>
  <c r="O676" i="1"/>
  <c r="O663" i="1"/>
  <c r="O664" i="1"/>
  <c r="O652" i="1"/>
  <c r="O651" i="1"/>
  <c r="O639" i="1"/>
  <c r="O640" i="1"/>
  <c r="O627" i="1"/>
  <c r="O628" i="1"/>
  <c r="O615" i="1"/>
  <c r="O616" i="1"/>
  <c r="O604" i="1"/>
  <c r="O603" i="1"/>
  <c r="O591" i="1"/>
  <c r="O592" i="1"/>
  <c r="O579" i="1"/>
  <c r="O580" i="1"/>
  <c r="O567" i="1"/>
  <c r="O568" i="1"/>
  <c r="O555" i="1"/>
  <c r="O556" i="1"/>
  <c r="O544" i="1"/>
  <c r="O543" i="1"/>
  <c r="O531" i="1"/>
  <c r="O532" i="1"/>
  <c r="O519" i="1"/>
  <c r="O520" i="1"/>
  <c r="O507" i="1"/>
  <c r="O508" i="1"/>
  <c r="O496" i="1"/>
  <c r="O495" i="1"/>
  <c r="O483" i="1"/>
  <c r="O484" i="1"/>
  <c r="O471" i="1"/>
  <c r="O472" i="1"/>
  <c r="O459" i="1"/>
  <c r="O460" i="1"/>
  <c r="O448" i="1"/>
  <c r="O447" i="1"/>
  <c r="O435" i="1"/>
  <c r="O436" i="1"/>
  <c r="O424" i="1"/>
  <c r="O423" i="1"/>
  <c r="O411" i="1"/>
  <c r="O412" i="1"/>
  <c r="O400" i="1"/>
  <c r="O399" i="1"/>
  <c r="O388" i="1"/>
  <c r="O387" i="1"/>
  <c r="O375" i="1"/>
  <c r="O376" i="1"/>
  <c r="O363" i="1"/>
  <c r="O364" i="1"/>
  <c r="O352" i="1"/>
  <c r="O351" i="1"/>
  <c r="O339" i="1"/>
  <c r="O340" i="1"/>
  <c r="O327" i="1"/>
  <c r="O328" i="1"/>
  <c r="O315" i="1"/>
  <c r="O316" i="1"/>
  <c r="O303" i="1"/>
  <c r="O304" i="1"/>
  <c r="O291" i="1"/>
  <c r="S107" i="1" s="1"/>
  <c r="O292" i="1"/>
  <c r="AA107" i="1" s="1"/>
  <c r="O280" i="1"/>
  <c r="O279" i="1"/>
  <c r="O267" i="1"/>
  <c r="O268" i="1"/>
  <c r="O255" i="1"/>
  <c r="O256" i="1"/>
  <c r="O243" i="1"/>
  <c r="O244" i="1"/>
  <c r="O232" i="1"/>
  <c r="O231" i="1"/>
  <c r="O219" i="1"/>
  <c r="O220" i="1"/>
  <c r="O208" i="1"/>
  <c r="O207" i="1"/>
  <c r="O195" i="1"/>
  <c r="O196" i="1"/>
  <c r="O184" i="1"/>
  <c r="O183" i="1"/>
  <c r="O172" i="1"/>
  <c r="O171" i="1"/>
  <c r="O159" i="1"/>
  <c r="O160" i="1"/>
  <c r="O147" i="1"/>
  <c r="O148" i="1"/>
  <c r="O136" i="1"/>
  <c r="O135" i="1"/>
  <c r="O124" i="1"/>
  <c r="O123" i="1"/>
  <c r="O111" i="1"/>
  <c r="O112" i="1"/>
  <c r="O99" i="1"/>
  <c r="O100" i="1"/>
  <c r="O88" i="1"/>
  <c r="O87" i="1"/>
  <c r="O75" i="1"/>
  <c r="O76" i="1"/>
  <c r="O63" i="1"/>
  <c r="O64" i="1"/>
  <c r="O51" i="1"/>
  <c r="O52" i="1"/>
  <c r="O40" i="1"/>
  <c r="O39" i="1"/>
  <c r="O27" i="1"/>
  <c r="O28" i="1"/>
  <c r="O17" i="1"/>
  <c r="O15" i="1"/>
  <c r="O16" i="1"/>
  <c r="O10987" i="1"/>
  <c r="O10986" i="1"/>
  <c r="O10976" i="1"/>
  <c r="O10975" i="1"/>
  <c r="O10974" i="1"/>
  <c r="O10964" i="1"/>
  <c r="O10963" i="1"/>
  <c r="O10962" i="1"/>
  <c r="O10952" i="1"/>
  <c r="O10951" i="1"/>
  <c r="O10950" i="1"/>
  <c r="O10940" i="1"/>
  <c r="O10939" i="1"/>
  <c r="O10938" i="1"/>
  <c r="O10928" i="1"/>
  <c r="O10927" i="1"/>
  <c r="O10926" i="1"/>
  <c r="O10916" i="1"/>
  <c r="O10915" i="1"/>
  <c r="O10914" i="1"/>
  <c r="O10904" i="1"/>
  <c r="O10903" i="1"/>
  <c r="O10902" i="1"/>
  <c r="O10892" i="1"/>
  <c r="O10891" i="1"/>
  <c r="O10890" i="1"/>
  <c r="O10880" i="1"/>
  <c r="O10879" i="1"/>
  <c r="O10878" i="1"/>
  <c r="O10868" i="1"/>
  <c r="O10867" i="1"/>
  <c r="O10866" i="1"/>
  <c r="O10856" i="1"/>
  <c r="O10855" i="1"/>
  <c r="O10854" i="1"/>
  <c r="O10844" i="1"/>
  <c r="O10843" i="1"/>
  <c r="O10842" i="1"/>
  <c r="O10832" i="1"/>
  <c r="O10831" i="1"/>
  <c r="O10830" i="1"/>
  <c r="O10820" i="1"/>
  <c r="O10819" i="1"/>
  <c r="O10818" i="1"/>
  <c r="O10808" i="1"/>
  <c r="O10807" i="1"/>
  <c r="O10806" i="1"/>
  <c r="O10796" i="1"/>
  <c r="O10795" i="1"/>
  <c r="O10794" i="1"/>
  <c r="O10784" i="1"/>
  <c r="O10783" i="1"/>
  <c r="O10782" i="1"/>
  <c r="O10772" i="1"/>
  <c r="O10771" i="1"/>
  <c r="O10770" i="1"/>
  <c r="O10760" i="1"/>
  <c r="O10759" i="1"/>
  <c r="O10758" i="1"/>
  <c r="O10748" i="1"/>
  <c r="O10747" i="1"/>
  <c r="O10746" i="1"/>
  <c r="O10736" i="1"/>
  <c r="O10735" i="1"/>
  <c r="O10734" i="1"/>
  <c r="O10724" i="1"/>
  <c r="O10723" i="1"/>
  <c r="O10722" i="1"/>
  <c r="O10712" i="1"/>
  <c r="O10711" i="1"/>
  <c r="O10710" i="1"/>
  <c r="O10700" i="1"/>
  <c r="O10699" i="1"/>
  <c r="O10698" i="1"/>
  <c r="O10688" i="1"/>
  <c r="O10687" i="1"/>
  <c r="O10686" i="1"/>
  <c r="O10676" i="1"/>
  <c r="O10675" i="1"/>
  <c r="O10674" i="1"/>
  <c r="O10664" i="1"/>
  <c r="O10663" i="1"/>
  <c r="O10662" i="1"/>
  <c r="O10652" i="1"/>
  <c r="O10651" i="1"/>
  <c r="O10650" i="1"/>
  <c r="O10640" i="1"/>
  <c r="O10639" i="1"/>
  <c r="O10638" i="1"/>
  <c r="O10628" i="1"/>
  <c r="O10627" i="1"/>
  <c r="O10626" i="1"/>
  <c r="O10616" i="1"/>
  <c r="O10615" i="1"/>
  <c r="O10614" i="1"/>
  <c r="O10604" i="1"/>
  <c r="O10603" i="1"/>
  <c r="O10602" i="1"/>
  <c r="O10592" i="1"/>
  <c r="O10591" i="1"/>
  <c r="O10590" i="1"/>
  <c r="O10580" i="1"/>
  <c r="O10579" i="1"/>
  <c r="O10578" i="1"/>
  <c r="O10568" i="1"/>
  <c r="O10567" i="1"/>
  <c r="O10566" i="1"/>
  <c r="O10556" i="1"/>
  <c r="O10555" i="1"/>
  <c r="O10554" i="1"/>
  <c r="O10544" i="1"/>
  <c r="O10543" i="1"/>
  <c r="O10542" i="1"/>
  <c r="O10532" i="1"/>
  <c r="O10531" i="1"/>
  <c r="O10530" i="1"/>
  <c r="O10520" i="1"/>
  <c r="O10519" i="1"/>
  <c r="O10518" i="1"/>
  <c r="O10508" i="1"/>
  <c r="O10507" i="1"/>
  <c r="O10506" i="1"/>
  <c r="O10496" i="1"/>
  <c r="O10495" i="1"/>
  <c r="O10494" i="1"/>
  <c r="O10484" i="1"/>
  <c r="O10483" i="1"/>
  <c r="O10482" i="1"/>
  <c r="O10472" i="1"/>
  <c r="O10471" i="1"/>
  <c r="O10470" i="1"/>
  <c r="O10460" i="1"/>
  <c r="O10459" i="1"/>
  <c r="O10458" i="1"/>
  <c r="O10448" i="1"/>
  <c r="O10447" i="1"/>
  <c r="O10446" i="1"/>
  <c r="O10436" i="1"/>
  <c r="O10435" i="1"/>
  <c r="O10434" i="1"/>
  <c r="O10424" i="1"/>
  <c r="O10423" i="1"/>
  <c r="O10422" i="1"/>
  <c r="O10412" i="1"/>
  <c r="O10411" i="1"/>
  <c r="O10410" i="1"/>
  <c r="O10400" i="1"/>
  <c r="O10399" i="1"/>
  <c r="O10398" i="1"/>
  <c r="O10388" i="1"/>
  <c r="O10387" i="1"/>
  <c r="O10386" i="1"/>
  <c r="O10376" i="1"/>
  <c r="O10375" i="1"/>
  <c r="O10374" i="1"/>
  <c r="O10364" i="1"/>
  <c r="O10363" i="1"/>
  <c r="O10362" i="1"/>
  <c r="O10352" i="1"/>
  <c r="O10351" i="1"/>
  <c r="O10350" i="1"/>
  <c r="O10340" i="1"/>
  <c r="O10339" i="1"/>
  <c r="O10338" i="1"/>
  <c r="O10328" i="1"/>
  <c r="O10327" i="1"/>
  <c r="O10326" i="1"/>
  <c r="O10316" i="1"/>
  <c r="O10315" i="1"/>
  <c r="O10314" i="1"/>
  <c r="O10304" i="1"/>
  <c r="O10303" i="1"/>
  <c r="O10302" i="1"/>
  <c r="O10292" i="1"/>
  <c r="O10291" i="1"/>
  <c r="O10290" i="1"/>
  <c r="O10280" i="1"/>
  <c r="O10279" i="1"/>
  <c r="O10278" i="1"/>
  <c r="O10268" i="1"/>
  <c r="O10267" i="1"/>
  <c r="O10266" i="1"/>
  <c r="O10256" i="1"/>
  <c r="O10255" i="1"/>
  <c r="O10254" i="1"/>
  <c r="O10244" i="1"/>
  <c r="O10243" i="1"/>
  <c r="O10242" i="1"/>
  <c r="O10232" i="1"/>
  <c r="O10231" i="1"/>
  <c r="O10230" i="1"/>
  <c r="O10220" i="1"/>
  <c r="O10219" i="1"/>
  <c r="O10218" i="1"/>
  <c r="O10208" i="1"/>
  <c r="O10207" i="1"/>
  <c r="O10206" i="1"/>
  <c r="O10196" i="1"/>
  <c r="O10195" i="1"/>
  <c r="O10194" i="1"/>
  <c r="O10184" i="1"/>
  <c r="O10183" i="1"/>
  <c r="O10182" i="1"/>
  <c r="O10172" i="1"/>
  <c r="O10171" i="1"/>
  <c r="O10170" i="1"/>
  <c r="O10160" i="1"/>
  <c r="O10159" i="1"/>
  <c r="O10158" i="1"/>
  <c r="O10148" i="1"/>
  <c r="O10147" i="1"/>
  <c r="O10146" i="1"/>
  <c r="O10136" i="1"/>
  <c r="O10135" i="1"/>
  <c r="O10134" i="1"/>
  <c r="O10124" i="1"/>
  <c r="O10123" i="1"/>
  <c r="O10122" i="1"/>
  <c r="O10112" i="1"/>
  <c r="O10111" i="1"/>
  <c r="O10110" i="1"/>
  <c r="O10100" i="1"/>
  <c r="O10099" i="1"/>
  <c r="O10098" i="1"/>
  <c r="O10088" i="1"/>
  <c r="O10087" i="1"/>
  <c r="O10086" i="1"/>
  <c r="O10076" i="1"/>
  <c r="O10075" i="1"/>
  <c r="O10074" i="1"/>
  <c r="O10064" i="1"/>
  <c r="O10063" i="1"/>
  <c r="O10062" i="1"/>
  <c r="O10052" i="1"/>
  <c r="O10051" i="1"/>
  <c r="O10050" i="1"/>
  <c r="O10040" i="1"/>
  <c r="O10039" i="1"/>
  <c r="O10038" i="1"/>
  <c r="O10028" i="1"/>
  <c r="O10027" i="1"/>
  <c r="O10026" i="1"/>
  <c r="O10016" i="1"/>
  <c r="O10015" i="1"/>
  <c r="O10014" i="1"/>
  <c r="O10004" i="1"/>
  <c r="O10003" i="1"/>
  <c r="O10002" i="1"/>
  <c r="O9992" i="1"/>
  <c r="O9991" i="1"/>
  <c r="O9990" i="1"/>
  <c r="O9980" i="1"/>
  <c r="O9979" i="1"/>
  <c r="O9978" i="1"/>
  <c r="BG11" i="1" s="1"/>
  <c r="O9968" i="1"/>
  <c r="O9967" i="1"/>
  <c r="O9966" i="1"/>
  <c r="O9956" i="1"/>
  <c r="O9955" i="1"/>
  <c r="O9954" i="1"/>
  <c r="O9944" i="1"/>
  <c r="O9943" i="1"/>
  <c r="O9942" i="1"/>
  <c r="O9932" i="1"/>
  <c r="O9931" i="1"/>
  <c r="O9930" i="1"/>
  <c r="O9920" i="1"/>
  <c r="O9919" i="1"/>
  <c r="O9918" i="1"/>
  <c r="O9908" i="1"/>
  <c r="O9907" i="1"/>
  <c r="O9906" i="1"/>
  <c r="O9896" i="1"/>
  <c r="O9895" i="1"/>
  <c r="O9894" i="1"/>
  <c r="O9884" i="1"/>
  <c r="O9883" i="1"/>
  <c r="O9882" i="1"/>
  <c r="O9872" i="1"/>
  <c r="O9871" i="1"/>
  <c r="O9870" i="1"/>
  <c r="O9860" i="1"/>
  <c r="O9859" i="1"/>
  <c r="O9858" i="1"/>
  <c r="O9848" i="1"/>
  <c r="O9847" i="1"/>
  <c r="O9846" i="1"/>
  <c r="O9836" i="1"/>
  <c r="O9835" i="1"/>
  <c r="O9834" i="1"/>
  <c r="O9824" i="1"/>
  <c r="O9823" i="1"/>
  <c r="O9822" i="1"/>
  <c r="O9812" i="1"/>
  <c r="O9811" i="1"/>
  <c r="O9810" i="1"/>
  <c r="O9800" i="1"/>
  <c r="O9799" i="1"/>
  <c r="O9798" i="1"/>
  <c r="O9788" i="1"/>
  <c r="O9787" i="1"/>
  <c r="O9786" i="1"/>
  <c r="O9776" i="1"/>
  <c r="O9775" i="1"/>
  <c r="O9774" i="1"/>
  <c r="O9764" i="1"/>
  <c r="O9763" i="1"/>
  <c r="O9762" i="1"/>
  <c r="O9752" i="1"/>
  <c r="O9751" i="1"/>
  <c r="O9750" i="1"/>
  <c r="O9740" i="1"/>
  <c r="O9739" i="1"/>
  <c r="O9738" i="1"/>
  <c r="O9728" i="1"/>
  <c r="O9727" i="1"/>
  <c r="O9726" i="1"/>
  <c r="O9716" i="1"/>
  <c r="O9715" i="1"/>
  <c r="O9714" i="1"/>
  <c r="O9704" i="1"/>
  <c r="O9703" i="1"/>
  <c r="O9702" i="1"/>
  <c r="O9692" i="1"/>
  <c r="O9691" i="1"/>
  <c r="O9690" i="1"/>
  <c r="O9680" i="1"/>
  <c r="O9679" i="1"/>
  <c r="O9678" i="1"/>
  <c r="O9668" i="1"/>
  <c r="O9667" i="1"/>
  <c r="O9666" i="1"/>
  <c r="O9656" i="1"/>
  <c r="O9655" i="1"/>
  <c r="O9654" i="1"/>
  <c r="O9644" i="1"/>
  <c r="O9642" i="1"/>
  <c r="O9643" i="1"/>
  <c r="O9632" i="1"/>
  <c r="O9630" i="1"/>
  <c r="O9631" i="1"/>
  <c r="O9620" i="1"/>
  <c r="O9618" i="1"/>
  <c r="O9619" i="1"/>
  <c r="O9608" i="1"/>
  <c r="O9606" i="1"/>
  <c r="O9607" i="1"/>
  <c r="O9596" i="1"/>
  <c r="O9594" i="1"/>
  <c r="O9595" i="1"/>
  <c r="O9584" i="1"/>
  <c r="O9582" i="1"/>
  <c r="O9583" i="1"/>
  <c r="O9572" i="1"/>
  <c r="O9570" i="1"/>
  <c r="O9571" i="1"/>
  <c r="O9560" i="1"/>
  <c r="O9558" i="1"/>
  <c r="O9559" i="1"/>
  <c r="O9548" i="1"/>
  <c r="O9546" i="1"/>
  <c r="O9547" i="1"/>
  <c r="O9536" i="1"/>
  <c r="O9534" i="1"/>
  <c r="O9535" i="1"/>
  <c r="O9524" i="1"/>
  <c r="O9522" i="1"/>
  <c r="O9523" i="1"/>
  <c r="O9512" i="1"/>
  <c r="O9510" i="1"/>
  <c r="O9511" i="1"/>
  <c r="O9500" i="1"/>
  <c r="O9498" i="1"/>
  <c r="O9499" i="1"/>
  <c r="O9488" i="1"/>
  <c r="O9486" i="1"/>
  <c r="O9487" i="1"/>
  <c r="O9476" i="1"/>
  <c r="O9474" i="1"/>
  <c r="O9475" i="1"/>
  <c r="O9464" i="1"/>
  <c r="O9462" i="1"/>
  <c r="O9463" i="1"/>
  <c r="O9452" i="1"/>
  <c r="O9450" i="1"/>
  <c r="O9451" i="1"/>
  <c r="O9440" i="1"/>
  <c r="O9438" i="1"/>
  <c r="O9439" i="1"/>
  <c r="O9428" i="1"/>
  <c r="O9426" i="1"/>
  <c r="O9427" i="1"/>
  <c r="O9416" i="1"/>
  <c r="O9414" i="1"/>
  <c r="O9415" i="1"/>
  <c r="O9404" i="1"/>
  <c r="O9402" i="1"/>
  <c r="O9403" i="1"/>
  <c r="O9392" i="1"/>
  <c r="O9390" i="1"/>
  <c r="O9391" i="1"/>
  <c r="O9380" i="1"/>
  <c r="O9378" i="1"/>
  <c r="O9379" i="1"/>
  <c r="O9368" i="1"/>
  <c r="O9366" i="1"/>
  <c r="O9367" i="1"/>
  <c r="O9356" i="1"/>
  <c r="O9354" i="1"/>
  <c r="O9355" i="1"/>
  <c r="O9344" i="1"/>
  <c r="O9342" i="1"/>
  <c r="O9343" i="1"/>
  <c r="O9332" i="1"/>
  <c r="O9330" i="1"/>
  <c r="O9331" i="1"/>
  <c r="O9320" i="1"/>
  <c r="O9318" i="1"/>
  <c r="O9319" i="1"/>
  <c r="O9308" i="1"/>
  <c r="O9306" i="1"/>
  <c r="O9307" i="1"/>
  <c r="O9296" i="1"/>
  <c r="O9294" i="1"/>
  <c r="O9295" i="1"/>
  <c r="O9284" i="1"/>
  <c r="O9282" i="1"/>
  <c r="O9283" i="1"/>
  <c r="O9272" i="1"/>
  <c r="O9270" i="1"/>
  <c r="O9271" i="1"/>
  <c r="O9260" i="1"/>
  <c r="O9258" i="1"/>
  <c r="O9259" i="1"/>
  <c r="O9248" i="1"/>
  <c r="O9246" i="1"/>
  <c r="O9247" i="1"/>
  <c r="O9236" i="1"/>
  <c r="O9234" i="1"/>
  <c r="O9235" i="1"/>
  <c r="O9224" i="1"/>
  <c r="O9222" i="1"/>
  <c r="O9223" i="1"/>
  <c r="O9212" i="1"/>
  <c r="O9210" i="1"/>
  <c r="O9211" i="1"/>
  <c r="O9200" i="1"/>
  <c r="O9198" i="1"/>
  <c r="O9199" i="1"/>
  <c r="O9188" i="1"/>
  <c r="O9186" i="1"/>
  <c r="O9187" i="1"/>
  <c r="O9176" i="1"/>
  <c r="O9174" i="1"/>
  <c r="O9175" i="1"/>
  <c r="O9164" i="1"/>
  <c r="O9162" i="1"/>
  <c r="O9163" i="1"/>
  <c r="O9152" i="1"/>
  <c r="O9150" i="1"/>
  <c r="O9151" i="1"/>
  <c r="O9140" i="1"/>
  <c r="O9138" i="1"/>
  <c r="O9139" i="1"/>
  <c r="O9128" i="1"/>
  <c r="O9126" i="1"/>
  <c r="O9127" i="1"/>
  <c r="O9116" i="1"/>
  <c r="O9114" i="1"/>
  <c r="O9115" i="1"/>
  <c r="O9104" i="1"/>
  <c r="O9102" i="1"/>
  <c r="O9103" i="1"/>
  <c r="O9092" i="1"/>
  <c r="O9090" i="1"/>
  <c r="O9091" i="1"/>
  <c r="O9080" i="1"/>
  <c r="O9078" i="1"/>
  <c r="O9079" i="1"/>
  <c r="O9068" i="1"/>
  <c r="O9066" i="1"/>
  <c r="O9067" i="1"/>
  <c r="O9056" i="1"/>
  <c r="O9054" i="1"/>
  <c r="O9055" i="1"/>
  <c r="O9044" i="1"/>
  <c r="O9042" i="1"/>
  <c r="O9043" i="1"/>
  <c r="O9032" i="1"/>
  <c r="O9030" i="1"/>
  <c r="O9031" i="1"/>
  <c r="O9020" i="1"/>
  <c r="O9018" i="1"/>
  <c r="O9019" i="1"/>
  <c r="O9008" i="1"/>
  <c r="O9006" i="1"/>
  <c r="O9007" i="1"/>
  <c r="O8996" i="1"/>
  <c r="O8994" i="1"/>
  <c r="O8995" i="1"/>
  <c r="O8984" i="1"/>
  <c r="O8982" i="1"/>
  <c r="O8983" i="1"/>
  <c r="O8972" i="1"/>
  <c r="O8970" i="1"/>
  <c r="O8971" i="1"/>
  <c r="O8960" i="1"/>
  <c r="O8958" i="1"/>
  <c r="O8959" i="1"/>
  <c r="O8948" i="1"/>
  <c r="O8946" i="1"/>
  <c r="O8947" i="1"/>
  <c r="O8936" i="1"/>
  <c r="O8934" i="1"/>
  <c r="O8935" i="1"/>
  <c r="O8924" i="1"/>
  <c r="O8922" i="1"/>
  <c r="O8923" i="1"/>
  <c r="O8912" i="1"/>
  <c r="O8910" i="1"/>
  <c r="O8911" i="1"/>
  <c r="O8900" i="1"/>
  <c r="O8898" i="1"/>
  <c r="O8899" i="1"/>
  <c r="O8888" i="1"/>
  <c r="O8886" i="1"/>
  <c r="O8887" i="1"/>
  <c r="O8876" i="1"/>
  <c r="O8874" i="1"/>
  <c r="O8875" i="1"/>
  <c r="O8864" i="1"/>
  <c r="O8862" i="1"/>
  <c r="O8863" i="1"/>
  <c r="O8852" i="1"/>
  <c r="O8850" i="1"/>
  <c r="O8851" i="1"/>
  <c r="O8840" i="1"/>
  <c r="O8838" i="1"/>
  <c r="O8839" i="1"/>
  <c r="O8828" i="1"/>
  <c r="O8826" i="1"/>
  <c r="O8827" i="1"/>
  <c r="O8816" i="1"/>
  <c r="O8814" i="1"/>
  <c r="O8815" i="1"/>
  <c r="O8804" i="1"/>
  <c r="O8802" i="1"/>
  <c r="O8803" i="1"/>
  <c r="O8792" i="1"/>
  <c r="O8790" i="1"/>
  <c r="O8791" i="1"/>
  <c r="O8780" i="1"/>
  <c r="O8778" i="1"/>
  <c r="O8779" i="1"/>
  <c r="O8768" i="1"/>
  <c r="O8766" i="1"/>
  <c r="O8767" i="1"/>
  <c r="O8756" i="1"/>
  <c r="O8754" i="1"/>
  <c r="O8755" i="1"/>
  <c r="O8744" i="1"/>
  <c r="O8742" i="1"/>
  <c r="O8743" i="1"/>
  <c r="O8732" i="1"/>
  <c r="O8730" i="1"/>
  <c r="O8731" i="1"/>
  <c r="O8720" i="1"/>
  <c r="O8718" i="1"/>
  <c r="O8719" i="1"/>
  <c r="O8708" i="1"/>
  <c r="O8706" i="1"/>
  <c r="O8707" i="1"/>
  <c r="O8696" i="1"/>
  <c r="O8694" i="1"/>
  <c r="O8695" i="1"/>
  <c r="O8684" i="1"/>
  <c r="O8682" i="1"/>
  <c r="O8683" i="1"/>
  <c r="O8672" i="1"/>
  <c r="O8670" i="1"/>
  <c r="O8671" i="1"/>
  <c r="O8660" i="1"/>
  <c r="O8658" i="1"/>
  <c r="O8659" i="1"/>
  <c r="O8648" i="1"/>
  <c r="O8646" i="1"/>
  <c r="O8647" i="1"/>
  <c r="O8636" i="1"/>
  <c r="O8634" i="1"/>
  <c r="O8635" i="1"/>
  <c r="O8624" i="1"/>
  <c r="O8622" i="1"/>
  <c r="O8623" i="1"/>
  <c r="O8612" i="1"/>
  <c r="O8610" i="1"/>
  <c r="O8611" i="1"/>
  <c r="O8600" i="1"/>
  <c r="O8598" i="1"/>
  <c r="O8599" i="1"/>
  <c r="O8588" i="1"/>
  <c r="O8586" i="1"/>
  <c r="O8587" i="1"/>
  <c r="O8576" i="1"/>
  <c r="O8574" i="1"/>
  <c r="O8575" i="1"/>
  <c r="O8564" i="1"/>
  <c r="O8562" i="1"/>
  <c r="O8563" i="1"/>
  <c r="O8552" i="1"/>
  <c r="O8550" i="1"/>
  <c r="O8551" i="1"/>
  <c r="O8540" i="1"/>
  <c r="O8538" i="1"/>
  <c r="O8539" i="1"/>
  <c r="O8528" i="1"/>
  <c r="O8526" i="1"/>
  <c r="O8527" i="1"/>
  <c r="O8516" i="1"/>
  <c r="O8514" i="1"/>
  <c r="O8515" i="1"/>
  <c r="O8504" i="1"/>
  <c r="O8502" i="1"/>
  <c r="O8503" i="1"/>
  <c r="O8492" i="1"/>
  <c r="O8490" i="1"/>
  <c r="O8491" i="1"/>
  <c r="O8480" i="1"/>
  <c r="O8478" i="1"/>
  <c r="O8479" i="1"/>
  <c r="O8468" i="1"/>
  <c r="O8466" i="1"/>
  <c r="O8467" i="1"/>
  <c r="O8456" i="1"/>
  <c r="O8454" i="1"/>
  <c r="O8455" i="1"/>
  <c r="O8444" i="1"/>
  <c r="O8442" i="1"/>
  <c r="O8443" i="1"/>
  <c r="O8432" i="1"/>
  <c r="O8430" i="1"/>
  <c r="O8431" i="1"/>
  <c r="O8420" i="1"/>
  <c r="O8418" i="1"/>
  <c r="O8419" i="1"/>
  <c r="O8408" i="1"/>
  <c r="O8406" i="1"/>
  <c r="O8407" i="1"/>
  <c r="O8396" i="1"/>
  <c r="O8394" i="1"/>
  <c r="O8395" i="1"/>
  <c r="O8384" i="1"/>
  <c r="O8382" i="1"/>
  <c r="O8383" i="1"/>
  <c r="O8372" i="1"/>
  <c r="O8370" i="1"/>
  <c r="O8371" i="1"/>
  <c r="O8360" i="1"/>
  <c r="O8358" i="1"/>
  <c r="O8359" i="1"/>
  <c r="O8348" i="1"/>
  <c r="O8346" i="1"/>
  <c r="O8347" i="1"/>
  <c r="O8336" i="1"/>
  <c r="O8334" i="1"/>
  <c r="O8335" i="1"/>
  <c r="O8324" i="1"/>
  <c r="O8322" i="1"/>
  <c r="O8323" i="1"/>
  <c r="O8312" i="1"/>
  <c r="O8310" i="1"/>
  <c r="O8311" i="1"/>
  <c r="O8300" i="1"/>
  <c r="O8298" i="1"/>
  <c r="O8299" i="1"/>
  <c r="O8288" i="1"/>
  <c r="O8286" i="1"/>
  <c r="O8287" i="1"/>
  <c r="O8276" i="1"/>
  <c r="O8274" i="1"/>
  <c r="O8275" i="1"/>
  <c r="O8264" i="1"/>
  <c r="O8262" i="1"/>
  <c r="O8263" i="1"/>
  <c r="O8252" i="1"/>
  <c r="O8250" i="1"/>
  <c r="O8251" i="1"/>
  <c r="O8240" i="1"/>
  <c r="O8238" i="1"/>
  <c r="O8239" i="1"/>
  <c r="O8228" i="1"/>
  <c r="O8226" i="1"/>
  <c r="O8227" i="1"/>
  <c r="O8216" i="1"/>
  <c r="O8214" i="1"/>
  <c r="O8215" i="1"/>
  <c r="O8204" i="1"/>
  <c r="O8202" i="1"/>
  <c r="O8203" i="1"/>
  <c r="O8192" i="1"/>
  <c r="O8190" i="1"/>
  <c r="O8191" i="1"/>
  <c r="O8180" i="1"/>
  <c r="O8178" i="1"/>
  <c r="O8179" i="1"/>
  <c r="O8168" i="1"/>
  <c r="O8166" i="1"/>
  <c r="O8167" i="1"/>
  <c r="O8156" i="1"/>
  <c r="O8154" i="1"/>
  <c r="O8155" i="1"/>
  <c r="O8144" i="1"/>
  <c r="O8142" i="1"/>
  <c r="O8143" i="1"/>
  <c r="O8132" i="1"/>
  <c r="O8130" i="1"/>
  <c r="O8131" i="1"/>
  <c r="O8120" i="1"/>
  <c r="O8118" i="1"/>
  <c r="O8119" i="1"/>
  <c r="O8108" i="1"/>
  <c r="O8106" i="1"/>
  <c r="O8107" i="1"/>
  <c r="O8096" i="1"/>
  <c r="O8094" i="1"/>
  <c r="O8095" i="1"/>
  <c r="O8084" i="1"/>
  <c r="O8082" i="1"/>
  <c r="O8083" i="1"/>
  <c r="O8072" i="1"/>
  <c r="O8070" i="1"/>
  <c r="O8071" i="1"/>
  <c r="O8060" i="1"/>
  <c r="O8058" i="1"/>
  <c r="O8059" i="1"/>
  <c r="O8048" i="1"/>
  <c r="O8047" i="1"/>
  <c r="O8046" i="1"/>
  <c r="O8036" i="1"/>
  <c r="O8035" i="1"/>
  <c r="O8034" i="1"/>
  <c r="O8024" i="1"/>
  <c r="O8023" i="1"/>
  <c r="O8022" i="1"/>
  <c r="O8012" i="1"/>
  <c r="O8011" i="1"/>
  <c r="O8010" i="1"/>
  <c r="O8000" i="1"/>
  <c r="O7999" i="1"/>
  <c r="O7998" i="1"/>
  <c r="O7988" i="1"/>
  <c r="O7987" i="1"/>
  <c r="O7986" i="1"/>
  <c r="O7976" i="1"/>
  <c r="O7975" i="1"/>
  <c r="O7974" i="1"/>
  <c r="O7964" i="1"/>
  <c r="O7963" i="1"/>
  <c r="O7962" i="1"/>
  <c r="O7952" i="1"/>
  <c r="O7951" i="1"/>
  <c r="O7950" i="1"/>
  <c r="O7940" i="1"/>
  <c r="O7939" i="1"/>
  <c r="O7938" i="1"/>
  <c r="O7928" i="1"/>
  <c r="O7927" i="1"/>
  <c r="O7926" i="1"/>
  <c r="O7916" i="1"/>
  <c r="O7915" i="1"/>
  <c r="O7914" i="1"/>
  <c r="O7904" i="1"/>
  <c r="O7903" i="1"/>
  <c r="O7902" i="1"/>
  <c r="O7892" i="1"/>
  <c r="O7891" i="1"/>
  <c r="O7890" i="1"/>
  <c r="O7880" i="1"/>
  <c r="O7879" i="1"/>
  <c r="O7878" i="1"/>
  <c r="O7868" i="1"/>
  <c r="O7867" i="1"/>
  <c r="O7866" i="1"/>
  <c r="O7856" i="1"/>
  <c r="O7855" i="1"/>
  <c r="O7854" i="1"/>
  <c r="O7844" i="1"/>
  <c r="O7843" i="1"/>
  <c r="O7842" i="1"/>
  <c r="O7832" i="1"/>
  <c r="O7831" i="1"/>
  <c r="O7830" i="1"/>
  <c r="O7820" i="1"/>
  <c r="O7819" i="1"/>
  <c r="O7818" i="1"/>
  <c r="O7808" i="1"/>
  <c r="O7807" i="1"/>
  <c r="O7806" i="1"/>
  <c r="O7796" i="1"/>
  <c r="O7795" i="1"/>
  <c r="O7794" i="1"/>
  <c r="O7784" i="1"/>
  <c r="O7783" i="1"/>
  <c r="O7782" i="1"/>
  <c r="O7772" i="1"/>
  <c r="O7771" i="1"/>
  <c r="O7770" i="1"/>
  <c r="O7760" i="1"/>
  <c r="O7759" i="1"/>
  <c r="O7758" i="1"/>
  <c r="O7748" i="1"/>
  <c r="O7747" i="1"/>
  <c r="O7746" i="1"/>
  <c r="O7736" i="1"/>
  <c r="O7735" i="1"/>
  <c r="O7734" i="1"/>
  <c r="O7724" i="1"/>
  <c r="O7723" i="1"/>
  <c r="O7722" i="1"/>
  <c r="O7712" i="1"/>
  <c r="O7711" i="1"/>
  <c r="O7710" i="1"/>
  <c r="O7700" i="1"/>
  <c r="O7699" i="1"/>
  <c r="O7698" i="1"/>
  <c r="O7688" i="1"/>
  <c r="O7687" i="1"/>
  <c r="O7686" i="1"/>
  <c r="O7676" i="1"/>
  <c r="O7675" i="1"/>
  <c r="O7674" i="1"/>
  <c r="O7664" i="1"/>
  <c r="O7663" i="1"/>
  <c r="O7662" i="1"/>
  <c r="O7652" i="1"/>
  <c r="O7651" i="1"/>
  <c r="O7650" i="1"/>
  <c r="O7640" i="1"/>
  <c r="O7639" i="1"/>
  <c r="O7638" i="1"/>
  <c r="O7628" i="1"/>
  <c r="O7627" i="1"/>
  <c r="O7626" i="1"/>
  <c r="O7616" i="1"/>
  <c r="O7615" i="1"/>
  <c r="O7614" i="1"/>
  <c r="O7604" i="1"/>
  <c r="O7603" i="1"/>
  <c r="O7602" i="1"/>
  <c r="O7592" i="1"/>
  <c r="O7591" i="1"/>
  <c r="O7590" i="1"/>
  <c r="O7580" i="1"/>
  <c r="O7579" i="1"/>
  <c r="O7578" i="1"/>
  <c r="O7568" i="1"/>
  <c r="O7567" i="1"/>
  <c r="O7566" i="1"/>
  <c r="O7556" i="1"/>
  <c r="O7555" i="1"/>
  <c r="O7554" i="1"/>
  <c r="O7544" i="1"/>
  <c r="O7543" i="1"/>
  <c r="O7542" i="1"/>
  <c r="O7532" i="1"/>
  <c r="O7531" i="1"/>
  <c r="O7530" i="1"/>
  <c r="O7520" i="1"/>
  <c r="O7519" i="1"/>
  <c r="O7518" i="1"/>
  <c r="O7508" i="1"/>
  <c r="O7507" i="1"/>
  <c r="O7506" i="1"/>
  <c r="O7496" i="1"/>
  <c r="O7495" i="1"/>
  <c r="O7494" i="1"/>
  <c r="O7484" i="1"/>
  <c r="O7483" i="1"/>
  <c r="O7482" i="1"/>
  <c r="O7472" i="1"/>
  <c r="O7471" i="1"/>
  <c r="O7470" i="1"/>
  <c r="O7460" i="1"/>
  <c r="O7459" i="1"/>
  <c r="O7458" i="1"/>
  <c r="O7448" i="1"/>
  <c r="O7447" i="1"/>
  <c r="O7446" i="1"/>
  <c r="O7436" i="1"/>
  <c r="O7435" i="1"/>
  <c r="O7434" i="1"/>
  <c r="O7424" i="1"/>
  <c r="O7423" i="1"/>
  <c r="O7422" i="1"/>
  <c r="O7412" i="1"/>
  <c r="O7411" i="1"/>
  <c r="O7410" i="1"/>
  <c r="O7400" i="1"/>
  <c r="O7399" i="1"/>
  <c r="O7398" i="1"/>
  <c r="O7388" i="1"/>
  <c r="O7387" i="1"/>
  <c r="O7386" i="1"/>
  <c r="O7376" i="1"/>
  <c r="O7375" i="1"/>
  <c r="O7374" i="1"/>
  <c r="O7364" i="1"/>
  <c r="O7363" i="1"/>
  <c r="O7362" i="1"/>
  <c r="O7352" i="1"/>
  <c r="O7351" i="1"/>
  <c r="O7350" i="1"/>
  <c r="O7340" i="1"/>
  <c r="O7339" i="1"/>
  <c r="O7338" i="1"/>
  <c r="O7328" i="1"/>
  <c r="O7327" i="1"/>
  <c r="O7326" i="1"/>
  <c r="O7316" i="1"/>
  <c r="O7315" i="1"/>
  <c r="O7314" i="1"/>
  <c r="O7304" i="1"/>
  <c r="O7303" i="1"/>
  <c r="O7302" i="1"/>
  <c r="O7292" i="1"/>
  <c r="O7291" i="1"/>
  <c r="O7290" i="1"/>
  <c r="O7280" i="1"/>
  <c r="O7279" i="1"/>
  <c r="O7278" i="1"/>
  <c r="O7268" i="1"/>
  <c r="O7267" i="1"/>
  <c r="O7266" i="1"/>
  <c r="O7256" i="1"/>
  <c r="O7255" i="1"/>
  <c r="O7254" i="1"/>
  <c r="O7244" i="1"/>
  <c r="O7243" i="1"/>
  <c r="O7242" i="1"/>
  <c r="O7232" i="1"/>
  <c r="O7231" i="1"/>
  <c r="O7230" i="1"/>
  <c r="O7220" i="1"/>
  <c r="O7219" i="1"/>
  <c r="O7218" i="1"/>
  <c r="O7208" i="1"/>
  <c r="O7207" i="1"/>
  <c r="O7206" i="1"/>
  <c r="O7196" i="1"/>
  <c r="O7195" i="1"/>
  <c r="O7194" i="1"/>
  <c r="O7184" i="1"/>
  <c r="O7183" i="1"/>
  <c r="O7182" i="1"/>
  <c r="O7172" i="1"/>
  <c r="O7171" i="1"/>
  <c r="O7170" i="1"/>
  <c r="O7160" i="1"/>
  <c r="O7159" i="1"/>
  <c r="O7158" i="1"/>
  <c r="O7148" i="1"/>
  <c r="O7147" i="1"/>
  <c r="O7146" i="1"/>
  <c r="O7136" i="1"/>
  <c r="O7135" i="1"/>
  <c r="O7134" i="1"/>
  <c r="O7124" i="1"/>
  <c r="O7123" i="1"/>
  <c r="O7122" i="1"/>
  <c r="O7112" i="1"/>
  <c r="O7111" i="1"/>
  <c r="O7110" i="1"/>
  <c r="O7100" i="1"/>
  <c r="O7099" i="1"/>
  <c r="O7098" i="1"/>
  <c r="O7088" i="1"/>
  <c r="O7087" i="1"/>
  <c r="O7086" i="1"/>
  <c r="O7076" i="1"/>
  <c r="O7075" i="1"/>
  <c r="O7074" i="1"/>
  <c r="O7064" i="1"/>
  <c r="O7063" i="1"/>
  <c r="O7062" i="1"/>
  <c r="O7052" i="1"/>
  <c r="O7051" i="1"/>
  <c r="O7050" i="1"/>
  <c r="O7040" i="1"/>
  <c r="O7039" i="1"/>
  <c r="O7038" i="1"/>
  <c r="O7028" i="1"/>
  <c r="O7027" i="1"/>
  <c r="O7026" i="1"/>
  <c r="O7016" i="1"/>
  <c r="O7015" i="1"/>
  <c r="O7014" i="1"/>
  <c r="O7004" i="1"/>
  <c r="O7003" i="1"/>
  <c r="O7002" i="1"/>
  <c r="O6992" i="1"/>
  <c r="O6991" i="1"/>
  <c r="O6990" i="1"/>
  <c r="O6980" i="1"/>
  <c r="O6979" i="1"/>
  <c r="O6978" i="1"/>
  <c r="O6968" i="1"/>
  <c r="O6967" i="1"/>
  <c r="O6966" i="1"/>
  <c r="O6956" i="1"/>
  <c r="O6955" i="1"/>
  <c r="O6954" i="1"/>
  <c r="O6944" i="1"/>
  <c r="O6943" i="1"/>
  <c r="O6942" i="1"/>
  <c r="O6932" i="1"/>
  <c r="O6931" i="1"/>
  <c r="O6930" i="1"/>
  <c r="O6920" i="1"/>
  <c r="O6919" i="1"/>
  <c r="O6918" i="1"/>
  <c r="O6908" i="1"/>
  <c r="O6907" i="1"/>
  <c r="O6906" i="1"/>
  <c r="O6896" i="1"/>
  <c r="O6895" i="1"/>
  <c r="O6894" i="1"/>
  <c r="O6884" i="1"/>
  <c r="O6883" i="1"/>
  <c r="O6882" i="1"/>
  <c r="O6872" i="1"/>
  <c r="O6871" i="1"/>
  <c r="O6870" i="1"/>
  <c r="O6860" i="1"/>
  <c r="O6859" i="1"/>
  <c r="O6858" i="1"/>
  <c r="O6848" i="1"/>
  <c r="O6847" i="1"/>
  <c r="O6846" i="1"/>
  <c r="O6836" i="1"/>
  <c r="O6835" i="1"/>
  <c r="O6834" i="1"/>
  <c r="O6824" i="1"/>
  <c r="O6823" i="1"/>
  <c r="O6822" i="1"/>
  <c r="O6812" i="1"/>
  <c r="O6811" i="1"/>
  <c r="O6810" i="1"/>
  <c r="O6800" i="1"/>
  <c r="O6799" i="1"/>
  <c r="O6798" i="1"/>
  <c r="O6788" i="1"/>
  <c r="O6787" i="1"/>
  <c r="O6786" i="1"/>
  <c r="O6776" i="1"/>
  <c r="O6775" i="1"/>
  <c r="O6774" i="1"/>
  <c r="O6764" i="1"/>
  <c r="O6763" i="1"/>
  <c r="O6762" i="1"/>
  <c r="O6752" i="1"/>
  <c r="O6751" i="1"/>
  <c r="O6750" i="1"/>
  <c r="O6740" i="1"/>
  <c r="O6739" i="1"/>
  <c r="O6738" i="1"/>
  <c r="O6728" i="1"/>
  <c r="O6727" i="1"/>
  <c r="O6726" i="1"/>
  <c r="O6716" i="1"/>
  <c r="O6715" i="1"/>
  <c r="O6714" i="1"/>
  <c r="O6704" i="1"/>
  <c r="O6703" i="1"/>
  <c r="O6702" i="1"/>
  <c r="O6692" i="1"/>
  <c r="O6691" i="1"/>
  <c r="O6690" i="1"/>
  <c r="O6680" i="1"/>
  <c r="O6679" i="1"/>
  <c r="O6678" i="1"/>
  <c r="O6668" i="1"/>
  <c r="O6667" i="1"/>
  <c r="O6666" i="1"/>
  <c r="O6656" i="1"/>
  <c r="O6655" i="1"/>
  <c r="O6654" i="1"/>
  <c r="O6644" i="1"/>
  <c r="O6643" i="1"/>
  <c r="O6642" i="1"/>
  <c r="O6632" i="1"/>
  <c r="O6631" i="1"/>
  <c r="O6630" i="1"/>
  <c r="O6620" i="1"/>
  <c r="O6619" i="1"/>
  <c r="O6618" i="1"/>
  <c r="O6608" i="1"/>
  <c r="O6607" i="1"/>
  <c r="O6606" i="1"/>
  <c r="O6596" i="1"/>
  <c r="O6595" i="1"/>
  <c r="O6594" i="1"/>
  <c r="O6584" i="1"/>
  <c r="O6583" i="1"/>
  <c r="O6582" i="1"/>
  <c r="O6572" i="1"/>
  <c r="O6571" i="1"/>
  <c r="O6570" i="1"/>
  <c r="O6560" i="1"/>
  <c r="O6559" i="1"/>
  <c r="O6558" i="1"/>
  <c r="O6548" i="1"/>
  <c r="O6547" i="1"/>
  <c r="O6546" i="1"/>
  <c r="O6536" i="1"/>
  <c r="O6535" i="1"/>
  <c r="O6534" i="1"/>
  <c r="O6524" i="1"/>
  <c r="O6523" i="1"/>
  <c r="O6522" i="1"/>
  <c r="O6512" i="1"/>
  <c r="O6511" i="1"/>
  <c r="O6510" i="1"/>
  <c r="O6500" i="1"/>
  <c r="O6499" i="1"/>
  <c r="O6498" i="1"/>
  <c r="O6488" i="1"/>
  <c r="O6486" i="1"/>
  <c r="O6487" i="1"/>
  <c r="O6476" i="1"/>
  <c r="O6474" i="1"/>
  <c r="O6475" i="1"/>
  <c r="O6464" i="1"/>
  <c r="O6462" i="1"/>
  <c r="O6463" i="1"/>
  <c r="O6452" i="1"/>
  <c r="O6450" i="1"/>
  <c r="O6451" i="1"/>
  <c r="O6440" i="1"/>
  <c r="O6438" i="1"/>
  <c r="O6439" i="1"/>
  <c r="O6428" i="1"/>
  <c r="O6426" i="1"/>
  <c r="O6427" i="1"/>
  <c r="O6416" i="1"/>
  <c r="O6414" i="1"/>
  <c r="O6415" i="1"/>
  <c r="O6404" i="1"/>
  <c r="O6402" i="1"/>
  <c r="O6403" i="1"/>
  <c r="O6392" i="1"/>
  <c r="O6390" i="1"/>
  <c r="O6391" i="1"/>
  <c r="O6380" i="1"/>
  <c r="O6378" i="1"/>
  <c r="O6379" i="1"/>
  <c r="O6368" i="1"/>
  <c r="O6366" i="1"/>
  <c r="O6367" i="1"/>
  <c r="O6356" i="1"/>
  <c r="O6354" i="1"/>
  <c r="O6355" i="1"/>
  <c r="O6344" i="1"/>
  <c r="O6342" i="1"/>
  <c r="O6343" i="1"/>
  <c r="O6332" i="1"/>
  <c r="O6330" i="1"/>
  <c r="O6331" i="1"/>
  <c r="O6320" i="1"/>
  <c r="O6318" i="1"/>
  <c r="O6319" i="1"/>
  <c r="O6308" i="1"/>
  <c r="O6306" i="1"/>
  <c r="O6307" i="1"/>
  <c r="O6296" i="1"/>
  <c r="O6294" i="1"/>
  <c r="O6295" i="1"/>
  <c r="O6284" i="1"/>
  <c r="O6282" i="1"/>
  <c r="O6283" i="1"/>
  <c r="O6272" i="1"/>
  <c r="O6270" i="1"/>
  <c r="O6271" i="1"/>
  <c r="O6260" i="1"/>
  <c r="O6258" i="1"/>
  <c r="O6259" i="1"/>
  <c r="O6248" i="1"/>
  <c r="O6246" i="1"/>
  <c r="O6247" i="1"/>
  <c r="O6236" i="1"/>
  <c r="O6234" i="1"/>
  <c r="O6235" i="1"/>
  <c r="O6224" i="1"/>
  <c r="O6222" i="1"/>
  <c r="O6223" i="1"/>
  <c r="O6212" i="1"/>
  <c r="O6210" i="1"/>
  <c r="O6211" i="1"/>
  <c r="O6200" i="1"/>
  <c r="O6198" i="1"/>
  <c r="O6199" i="1"/>
  <c r="O6188" i="1"/>
  <c r="O6186" i="1"/>
  <c r="O6187" i="1"/>
  <c r="O6176" i="1"/>
  <c r="O6174" i="1"/>
  <c r="O6175" i="1"/>
  <c r="O6164" i="1"/>
  <c r="O6162" i="1"/>
  <c r="O6163" i="1"/>
  <c r="O6152" i="1"/>
  <c r="O6150" i="1"/>
  <c r="O6151" i="1"/>
  <c r="O6140" i="1"/>
  <c r="O6138" i="1"/>
  <c r="O6139" i="1"/>
  <c r="O6128" i="1"/>
  <c r="O6126" i="1"/>
  <c r="O6127" i="1"/>
  <c r="O6116" i="1"/>
  <c r="O6114" i="1"/>
  <c r="O6115" i="1"/>
  <c r="O6104" i="1"/>
  <c r="O6102" i="1"/>
  <c r="O6103" i="1"/>
  <c r="O6092" i="1"/>
  <c r="O6090" i="1"/>
  <c r="O6091" i="1"/>
  <c r="O6080" i="1"/>
  <c r="O6078" i="1"/>
  <c r="O6079" i="1"/>
  <c r="O6068" i="1"/>
  <c r="O6066" i="1"/>
  <c r="O6067" i="1"/>
  <c r="O6056" i="1"/>
  <c r="O6054" i="1"/>
  <c r="O6055" i="1"/>
  <c r="O6044" i="1"/>
  <c r="O6042" i="1"/>
  <c r="O6043" i="1"/>
  <c r="O6032" i="1"/>
  <c r="O6030" i="1"/>
  <c r="O6031" i="1"/>
  <c r="O6020" i="1"/>
  <c r="O6018" i="1"/>
  <c r="O6019" i="1"/>
  <c r="O6008" i="1"/>
  <c r="O6006" i="1"/>
  <c r="O6007" i="1"/>
  <c r="O5996" i="1"/>
  <c r="O5994" i="1"/>
  <c r="O5995" i="1"/>
  <c r="O5984" i="1"/>
  <c r="O5982" i="1"/>
  <c r="O5983" i="1"/>
  <c r="O5972" i="1"/>
  <c r="O5970" i="1"/>
  <c r="O5971" i="1"/>
  <c r="O5960" i="1"/>
  <c r="O5958" i="1"/>
  <c r="O5959" i="1"/>
  <c r="O5948" i="1"/>
  <c r="O5946" i="1"/>
  <c r="O5947" i="1"/>
  <c r="O5936" i="1"/>
  <c r="O5934" i="1"/>
  <c r="O5935" i="1"/>
  <c r="O5924" i="1"/>
  <c r="O5922" i="1"/>
  <c r="O5923" i="1"/>
  <c r="O5912" i="1"/>
  <c r="O5910" i="1"/>
  <c r="O5911" i="1"/>
  <c r="O5900" i="1"/>
  <c r="O5898" i="1"/>
  <c r="O5899" i="1"/>
  <c r="O5888" i="1"/>
  <c r="O5886" i="1"/>
  <c r="O5887" i="1"/>
  <c r="O5876" i="1"/>
  <c r="O5874" i="1"/>
  <c r="O5875" i="1"/>
  <c r="O5864" i="1"/>
  <c r="O5862" i="1"/>
  <c r="O5863" i="1"/>
  <c r="O5852" i="1"/>
  <c r="O5850" i="1"/>
  <c r="O5851" i="1"/>
  <c r="O5840" i="1"/>
  <c r="O5838" i="1"/>
  <c r="O5839" i="1"/>
  <c r="O5828" i="1"/>
  <c r="O5826" i="1"/>
  <c r="O5827" i="1"/>
  <c r="O5816" i="1"/>
  <c r="O5814" i="1"/>
  <c r="O5815" i="1"/>
  <c r="O5804" i="1"/>
  <c r="O5802" i="1"/>
  <c r="O5803" i="1"/>
  <c r="O5792" i="1"/>
  <c r="O5790" i="1"/>
  <c r="O5791" i="1"/>
  <c r="O5780" i="1"/>
  <c r="O5778" i="1"/>
  <c r="O5779" i="1"/>
  <c r="O5768" i="1"/>
  <c r="O5766" i="1"/>
  <c r="O5767" i="1"/>
  <c r="O5756" i="1"/>
  <c r="O5754" i="1"/>
  <c r="O5755" i="1"/>
  <c r="O5744" i="1"/>
  <c r="O5742" i="1"/>
  <c r="O5743" i="1"/>
  <c r="O5732" i="1"/>
  <c r="O5730" i="1"/>
  <c r="O5731" i="1"/>
  <c r="O5720" i="1"/>
  <c r="O5718" i="1"/>
  <c r="O5719" i="1"/>
  <c r="O5708" i="1"/>
  <c r="O5706" i="1"/>
  <c r="O5707" i="1"/>
  <c r="O5696" i="1"/>
  <c r="O5694" i="1"/>
  <c r="O5695" i="1"/>
  <c r="O5684" i="1"/>
  <c r="O5682" i="1"/>
  <c r="O5683" i="1"/>
  <c r="O5672" i="1"/>
  <c r="O5670" i="1"/>
  <c r="O5671" i="1"/>
  <c r="O5660" i="1"/>
  <c r="AZ11" i="1" s="1"/>
  <c r="O5658" i="1"/>
  <c r="O5659" i="1"/>
  <c r="O5648" i="1"/>
  <c r="O5646" i="1"/>
  <c r="O5647" i="1"/>
  <c r="O5636" i="1"/>
  <c r="O5634" i="1"/>
  <c r="O5635" i="1"/>
  <c r="O5624" i="1"/>
  <c r="O5622" i="1"/>
  <c r="O5623" i="1"/>
  <c r="O5612" i="1"/>
  <c r="O5610" i="1"/>
  <c r="O5611" i="1"/>
  <c r="O5600" i="1"/>
  <c r="O5598" i="1"/>
  <c r="O5599" i="1"/>
  <c r="O5588" i="1"/>
  <c r="O5586" i="1"/>
  <c r="O5587" i="1"/>
  <c r="O5576" i="1"/>
  <c r="O5574" i="1"/>
  <c r="O5575" i="1"/>
  <c r="O5564" i="1"/>
  <c r="O5562" i="1"/>
  <c r="O5563" i="1"/>
  <c r="O5552" i="1"/>
  <c r="O5550" i="1"/>
  <c r="O5551" i="1"/>
  <c r="O5540" i="1"/>
  <c r="O5538" i="1"/>
  <c r="O5539" i="1"/>
  <c r="O5528" i="1"/>
  <c r="O5526" i="1"/>
  <c r="O5527" i="1"/>
  <c r="O5516" i="1"/>
  <c r="O5514" i="1"/>
  <c r="O5515" i="1"/>
  <c r="O5504" i="1"/>
  <c r="O5502" i="1"/>
  <c r="O5503" i="1"/>
  <c r="O5492" i="1"/>
  <c r="O5490" i="1"/>
  <c r="O5491" i="1"/>
  <c r="O5480" i="1"/>
  <c r="O5478" i="1"/>
  <c r="O5479" i="1"/>
  <c r="O5468" i="1"/>
  <c r="O5466" i="1"/>
  <c r="O5467" i="1"/>
  <c r="O5456" i="1"/>
  <c r="O5454" i="1"/>
  <c r="O5455" i="1"/>
  <c r="O5444" i="1"/>
  <c r="O5442" i="1"/>
  <c r="O5443" i="1"/>
  <c r="O5432" i="1"/>
  <c r="O5430" i="1"/>
  <c r="O5431" i="1"/>
  <c r="O5420" i="1"/>
  <c r="O5418" i="1"/>
  <c r="O5419" i="1"/>
  <c r="O5408" i="1"/>
  <c r="O5406" i="1"/>
  <c r="O5407" i="1"/>
  <c r="O5396" i="1"/>
  <c r="O5394" i="1"/>
  <c r="O5395" i="1"/>
  <c r="O5384" i="1"/>
  <c r="O5382" i="1"/>
  <c r="O5383" i="1"/>
  <c r="O5372" i="1"/>
  <c r="O5370" i="1"/>
  <c r="O5371" i="1"/>
  <c r="O5360" i="1"/>
  <c r="O5358" i="1"/>
  <c r="O5359" i="1"/>
  <c r="O5348" i="1"/>
  <c r="O5346" i="1"/>
  <c r="O5347" i="1"/>
  <c r="O5336" i="1"/>
  <c r="O5334" i="1"/>
  <c r="O5335" i="1"/>
  <c r="O5324" i="1"/>
  <c r="O5322" i="1"/>
  <c r="O5323" i="1"/>
  <c r="O5312" i="1"/>
  <c r="O5310" i="1"/>
  <c r="O5311" i="1"/>
  <c r="O5300" i="1"/>
  <c r="O5298" i="1"/>
  <c r="O5299" i="1"/>
  <c r="O5288" i="1"/>
  <c r="O5286" i="1"/>
  <c r="O5287" i="1"/>
  <c r="O5276" i="1"/>
  <c r="O5274" i="1"/>
  <c r="O5275" i="1"/>
  <c r="O5264" i="1"/>
  <c r="O5262" i="1"/>
  <c r="O5263" i="1"/>
  <c r="O5252" i="1"/>
  <c r="O5250" i="1"/>
  <c r="O5251" i="1"/>
  <c r="O5240" i="1"/>
  <c r="O5238" i="1"/>
  <c r="O5239" i="1"/>
  <c r="O5228" i="1"/>
  <c r="O5226" i="1"/>
  <c r="O5227" i="1"/>
  <c r="O5216" i="1"/>
  <c r="O5214" i="1"/>
  <c r="O5215" i="1"/>
  <c r="O5204" i="1"/>
  <c r="O5202" i="1"/>
  <c r="O5203" i="1"/>
  <c r="O5192" i="1"/>
  <c r="O5190" i="1"/>
  <c r="O5191" i="1"/>
  <c r="O5180" i="1"/>
  <c r="O5178" i="1"/>
  <c r="O5179" i="1"/>
  <c r="O5168" i="1"/>
  <c r="O5166" i="1"/>
  <c r="O5167" i="1"/>
  <c r="O5156" i="1"/>
  <c r="O5154" i="1"/>
  <c r="O5155" i="1"/>
  <c r="O5144" i="1"/>
  <c r="O5142" i="1"/>
  <c r="O5143" i="1"/>
  <c r="O5132" i="1"/>
  <c r="O5130" i="1"/>
  <c r="O5131" i="1"/>
  <c r="O5120" i="1"/>
  <c r="O5118" i="1"/>
  <c r="O5119" i="1"/>
  <c r="O5108" i="1"/>
  <c r="O5106" i="1"/>
  <c r="O5107" i="1"/>
  <c r="O5096" i="1"/>
  <c r="O5094" i="1"/>
  <c r="O5095" i="1"/>
  <c r="O5084" i="1"/>
  <c r="O5082" i="1"/>
  <c r="O5083" i="1"/>
  <c r="O5072" i="1"/>
  <c r="O5070" i="1"/>
  <c r="O5071" i="1"/>
  <c r="O5060" i="1"/>
  <c r="O5058" i="1"/>
  <c r="O5059" i="1"/>
  <c r="O5048" i="1"/>
  <c r="O5046" i="1"/>
  <c r="O5047" i="1"/>
  <c r="O5036" i="1"/>
  <c r="O5034" i="1"/>
  <c r="O5035" i="1"/>
  <c r="O5024" i="1"/>
  <c r="O5022" i="1"/>
  <c r="O5023" i="1"/>
  <c r="O5012" i="1"/>
  <c r="O5010" i="1"/>
  <c r="O5011" i="1"/>
  <c r="O5000" i="1"/>
  <c r="O4998" i="1"/>
  <c r="O4999" i="1"/>
  <c r="O4988" i="1"/>
  <c r="O4986" i="1"/>
  <c r="O4987" i="1"/>
  <c r="O4976" i="1"/>
  <c r="O4974" i="1"/>
  <c r="O4975" i="1"/>
  <c r="O4964" i="1"/>
  <c r="O4962" i="1"/>
  <c r="O4963" i="1"/>
  <c r="O4952" i="1"/>
  <c r="O4950" i="1"/>
  <c r="O4951" i="1"/>
  <c r="O4940" i="1"/>
  <c r="O4938" i="1"/>
  <c r="O4939" i="1"/>
  <c r="O4928" i="1"/>
  <c r="O4926" i="1"/>
  <c r="O4927" i="1"/>
  <c r="O4916" i="1"/>
  <c r="O4914" i="1"/>
  <c r="O4915" i="1"/>
  <c r="O4904" i="1"/>
  <c r="O4902" i="1"/>
  <c r="O4903" i="1"/>
  <c r="O4892" i="1"/>
  <c r="O4890" i="1"/>
  <c r="O4891" i="1"/>
  <c r="O4880" i="1"/>
  <c r="O4878" i="1"/>
  <c r="O4879" i="1"/>
  <c r="O4868" i="1"/>
  <c r="O4866" i="1"/>
  <c r="O4867" i="1"/>
  <c r="O4856" i="1"/>
  <c r="O4854" i="1"/>
  <c r="O4855" i="1"/>
  <c r="O4844" i="1"/>
  <c r="O4842" i="1"/>
  <c r="O4843" i="1"/>
  <c r="O4832" i="1"/>
  <c r="O4830" i="1"/>
  <c r="O4831" i="1"/>
  <c r="O4820" i="1"/>
  <c r="O4818" i="1"/>
  <c r="O4819" i="1"/>
  <c r="O4808" i="1"/>
  <c r="O4806" i="1"/>
  <c r="O4807" i="1"/>
  <c r="O4796" i="1"/>
  <c r="O4794" i="1"/>
  <c r="O4795" i="1"/>
  <c r="O4784" i="1"/>
  <c r="O4782" i="1"/>
  <c r="O4783" i="1"/>
  <c r="O4772" i="1"/>
  <c r="O4770" i="1"/>
  <c r="O4771" i="1"/>
  <c r="O4760" i="1"/>
  <c r="O4758" i="1"/>
  <c r="O4759" i="1"/>
  <c r="O4748" i="1"/>
  <c r="O4746" i="1"/>
  <c r="O4747" i="1"/>
  <c r="O4736" i="1"/>
  <c r="O4734" i="1"/>
  <c r="O4735" i="1"/>
  <c r="O4724" i="1"/>
  <c r="O4722" i="1"/>
  <c r="O4723" i="1"/>
  <c r="O4712" i="1"/>
  <c r="O4710" i="1"/>
  <c r="O4711" i="1"/>
  <c r="O4700" i="1"/>
  <c r="O4698" i="1"/>
  <c r="O4699" i="1"/>
  <c r="O4688" i="1"/>
  <c r="O4686" i="1"/>
  <c r="O4687" i="1"/>
  <c r="O4676" i="1"/>
  <c r="O4674" i="1"/>
  <c r="O4675" i="1"/>
  <c r="O4664" i="1"/>
  <c r="O4662" i="1"/>
  <c r="O4663" i="1"/>
  <c r="O4652" i="1"/>
  <c r="O4650" i="1"/>
  <c r="O4651" i="1"/>
  <c r="O4640" i="1"/>
  <c r="O4638" i="1"/>
  <c r="O4639" i="1"/>
  <c r="O4628" i="1"/>
  <c r="O4626" i="1"/>
  <c r="O4627" i="1"/>
  <c r="O4616" i="1"/>
  <c r="O4614" i="1"/>
  <c r="O4615" i="1"/>
  <c r="O4604" i="1"/>
  <c r="O4602" i="1"/>
  <c r="O4603" i="1"/>
  <c r="O4592" i="1"/>
  <c r="O4590" i="1"/>
  <c r="O4591" i="1"/>
  <c r="O4580" i="1"/>
  <c r="O4578" i="1"/>
  <c r="O4579" i="1"/>
  <c r="O4568" i="1"/>
  <c r="O4566" i="1"/>
  <c r="O4567" i="1"/>
  <c r="O4556" i="1"/>
  <c r="O4554" i="1"/>
  <c r="O4555" i="1"/>
  <c r="O4544" i="1"/>
  <c r="O4542" i="1"/>
  <c r="O4543" i="1"/>
  <c r="O4532" i="1"/>
  <c r="O4530" i="1"/>
  <c r="O4531" i="1"/>
  <c r="O4520" i="1"/>
  <c r="O4518" i="1"/>
  <c r="O4519" i="1"/>
  <c r="O4508" i="1"/>
  <c r="O4506" i="1"/>
  <c r="O4507" i="1"/>
  <c r="O4496" i="1"/>
  <c r="O4494" i="1"/>
  <c r="O4495" i="1"/>
  <c r="O4484" i="1"/>
  <c r="O4482" i="1"/>
  <c r="O4483" i="1"/>
  <c r="O4472" i="1"/>
  <c r="O4470" i="1"/>
  <c r="O4471" i="1"/>
  <c r="O4460" i="1"/>
  <c r="O4458" i="1"/>
  <c r="O4459" i="1"/>
  <c r="O4448" i="1"/>
  <c r="O4446" i="1"/>
  <c r="O4447" i="1"/>
  <c r="O4436" i="1"/>
  <c r="O4434" i="1"/>
  <c r="O4435" i="1"/>
  <c r="O4424" i="1"/>
  <c r="O4422" i="1"/>
  <c r="O4423" i="1"/>
  <c r="O4412" i="1"/>
  <c r="O4410" i="1"/>
  <c r="O4411" i="1"/>
  <c r="O4400" i="1"/>
  <c r="O4398" i="1"/>
  <c r="O4399" i="1"/>
  <c r="O4388" i="1"/>
  <c r="O4386" i="1"/>
  <c r="O4387" i="1"/>
  <c r="O4376" i="1"/>
  <c r="O4374" i="1"/>
  <c r="O4375" i="1"/>
  <c r="O4364" i="1"/>
  <c r="O4362" i="1"/>
  <c r="O4363" i="1"/>
  <c r="O4352" i="1"/>
  <c r="O4350" i="1"/>
  <c r="O4351" i="1"/>
  <c r="O4340" i="1"/>
  <c r="O4338" i="1"/>
  <c r="O4339" i="1"/>
  <c r="O4328" i="1"/>
  <c r="O4326" i="1"/>
  <c r="O4327" i="1"/>
  <c r="O4316" i="1"/>
  <c r="O4314" i="1"/>
  <c r="O4315" i="1"/>
  <c r="O4304" i="1"/>
  <c r="O4302" i="1"/>
  <c r="O4303" i="1"/>
  <c r="O4292" i="1"/>
  <c r="O4290" i="1"/>
  <c r="O4291" i="1"/>
  <c r="O4280" i="1"/>
  <c r="O4278" i="1"/>
  <c r="O4279" i="1"/>
  <c r="O4268" i="1"/>
  <c r="O4266" i="1"/>
  <c r="O4267" i="1"/>
  <c r="O4256" i="1"/>
  <c r="O4254" i="1"/>
  <c r="O4255" i="1"/>
  <c r="O4244" i="1"/>
  <c r="O4242" i="1"/>
  <c r="O4243" i="1"/>
  <c r="O4232" i="1"/>
  <c r="O4230" i="1"/>
  <c r="O4231" i="1"/>
  <c r="O4220" i="1"/>
  <c r="O4218" i="1"/>
  <c r="O4219" i="1"/>
  <c r="O4208" i="1"/>
  <c r="O4206" i="1"/>
  <c r="O4207" i="1"/>
  <c r="O4196" i="1"/>
  <c r="O4194" i="1"/>
  <c r="O4195" i="1"/>
  <c r="O4184" i="1"/>
  <c r="O4182" i="1"/>
  <c r="O4183" i="1"/>
  <c r="O4172" i="1"/>
  <c r="O4170" i="1"/>
  <c r="O4171" i="1"/>
  <c r="O4160" i="1"/>
  <c r="O4158" i="1"/>
  <c r="O4159" i="1"/>
  <c r="O4148" i="1"/>
  <c r="O4146" i="1"/>
  <c r="O4147" i="1"/>
  <c r="O4136" i="1"/>
  <c r="O4134" i="1"/>
  <c r="O4135" i="1"/>
  <c r="O4124" i="1"/>
  <c r="O4122" i="1"/>
  <c r="O4123" i="1"/>
  <c r="O4112" i="1"/>
  <c r="O4110" i="1"/>
  <c r="O4111" i="1"/>
  <c r="O4100" i="1"/>
  <c r="O4098" i="1"/>
  <c r="O4099" i="1"/>
  <c r="O4088" i="1"/>
  <c r="O4086" i="1"/>
  <c r="O4087" i="1"/>
  <c r="O4076" i="1"/>
  <c r="O4074" i="1"/>
  <c r="O4075" i="1"/>
  <c r="O4064" i="1"/>
  <c r="O4062" i="1"/>
  <c r="O4063" i="1"/>
  <c r="O4052" i="1"/>
  <c r="O4050" i="1"/>
  <c r="O4051" i="1"/>
  <c r="O4040" i="1"/>
  <c r="O4038" i="1"/>
  <c r="O4039" i="1"/>
  <c r="O4028" i="1"/>
  <c r="O4026" i="1"/>
  <c r="O4027" i="1"/>
  <c r="O4016" i="1"/>
  <c r="O4014" i="1"/>
  <c r="O4015" i="1"/>
  <c r="O4004" i="1"/>
  <c r="O4002" i="1"/>
  <c r="O4003" i="1"/>
  <c r="O3992" i="1"/>
  <c r="O3990" i="1"/>
  <c r="O3991" i="1"/>
  <c r="O3980" i="1"/>
  <c r="O3978" i="1"/>
  <c r="O3979" i="1"/>
  <c r="O3968" i="1"/>
  <c r="O3966" i="1"/>
  <c r="O3967" i="1"/>
  <c r="O3956" i="1"/>
  <c r="O3954" i="1"/>
  <c r="O3955" i="1"/>
  <c r="O3944" i="1"/>
  <c r="O3942" i="1"/>
  <c r="O3943" i="1"/>
  <c r="O3932" i="1"/>
  <c r="O3930" i="1"/>
  <c r="O3931" i="1"/>
  <c r="O3920" i="1"/>
  <c r="O3918" i="1"/>
  <c r="O3919" i="1"/>
  <c r="O3908" i="1"/>
  <c r="O3906" i="1"/>
  <c r="O3907" i="1"/>
  <c r="O3896" i="1"/>
  <c r="O3894" i="1"/>
  <c r="O3895" i="1"/>
  <c r="O3884" i="1"/>
  <c r="O3882" i="1"/>
  <c r="O3883" i="1"/>
  <c r="O3872" i="1"/>
  <c r="O3870" i="1"/>
  <c r="O3871" i="1"/>
  <c r="O3860" i="1"/>
  <c r="O3858" i="1"/>
  <c r="O3859" i="1"/>
  <c r="O3848" i="1"/>
  <c r="O3846" i="1"/>
  <c r="O3847" i="1"/>
  <c r="O3836" i="1"/>
  <c r="O3834" i="1"/>
  <c r="O3835" i="1"/>
  <c r="O3824" i="1"/>
  <c r="O3822" i="1"/>
  <c r="O3823" i="1"/>
  <c r="O3812" i="1"/>
  <c r="O3810" i="1"/>
  <c r="O3811" i="1"/>
  <c r="O3800" i="1"/>
  <c r="O3798" i="1"/>
  <c r="O3799" i="1"/>
  <c r="O3788" i="1"/>
  <c r="O3786" i="1"/>
  <c r="O3787" i="1"/>
  <c r="O3776" i="1"/>
  <c r="O3774" i="1"/>
  <c r="O3775" i="1"/>
  <c r="O3764" i="1"/>
  <c r="O3762" i="1"/>
  <c r="O3763" i="1"/>
  <c r="O3752" i="1"/>
  <c r="O3750" i="1"/>
  <c r="O3751" i="1"/>
  <c r="O3740" i="1"/>
  <c r="O3738" i="1"/>
  <c r="O3739" i="1"/>
  <c r="O3728" i="1"/>
  <c r="O3726" i="1"/>
  <c r="O3727" i="1"/>
  <c r="O3716" i="1"/>
  <c r="O3714" i="1"/>
  <c r="O3715" i="1"/>
  <c r="O3704" i="1"/>
  <c r="O3702" i="1"/>
  <c r="O3703" i="1"/>
  <c r="O3692" i="1"/>
  <c r="O3690" i="1"/>
  <c r="O3691" i="1"/>
  <c r="O3680" i="1"/>
  <c r="O3678" i="1"/>
  <c r="O3679" i="1"/>
  <c r="O3668" i="1"/>
  <c r="O3666" i="1"/>
  <c r="O3667" i="1"/>
  <c r="O3656" i="1"/>
  <c r="O3654" i="1"/>
  <c r="O3655" i="1"/>
  <c r="O3644" i="1"/>
  <c r="O3642" i="1"/>
  <c r="O3643" i="1"/>
  <c r="O3632" i="1"/>
  <c r="O3630" i="1"/>
  <c r="O3631" i="1"/>
  <c r="O3620" i="1"/>
  <c r="O3618" i="1"/>
  <c r="O3619" i="1"/>
  <c r="O3608" i="1"/>
  <c r="O3606" i="1"/>
  <c r="O3607" i="1"/>
  <c r="O3596" i="1"/>
  <c r="O3594" i="1"/>
  <c r="O3595" i="1"/>
  <c r="O3584" i="1"/>
  <c r="O3582" i="1"/>
  <c r="O3583" i="1"/>
  <c r="O3572" i="1"/>
  <c r="O3570" i="1"/>
  <c r="O3571" i="1"/>
  <c r="O3560" i="1"/>
  <c r="O3558" i="1"/>
  <c r="O3559" i="1"/>
  <c r="O3548" i="1"/>
  <c r="O3546" i="1"/>
  <c r="O3547" i="1"/>
  <c r="O3536" i="1"/>
  <c r="O3534" i="1"/>
  <c r="O3535" i="1"/>
  <c r="O3524" i="1"/>
  <c r="O3522" i="1"/>
  <c r="O3523" i="1"/>
  <c r="O3512" i="1"/>
  <c r="O3510" i="1"/>
  <c r="O3511" i="1"/>
  <c r="O3500" i="1"/>
  <c r="O3498" i="1"/>
  <c r="O3499" i="1"/>
  <c r="O3488" i="1"/>
  <c r="O3486" i="1"/>
  <c r="O3487" i="1"/>
  <c r="O3476" i="1"/>
  <c r="O3474" i="1"/>
  <c r="O3475" i="1"/>
  <c r="O3464" i="1"/>
  <c r="O3462" i="1"/>
  <c r="O3463" i="1"/>
  <c r="O3452" i="1"/>
  <c r="O3450" i="1"/>
  <c r="O3451" i="1"/>
  <c r="O3440" i="1"/>
  <c r="O3438" i="1"/>
  <c r="O3439" i="1"/>
  <c r="O3428" i="1"/>
  <c r="O3426" i="1"/>
  <c r="O3427" i="1"/>
  <c r="O3416" i="1"/>
  <c r="O3414" i="1"/>
  <c r="O3415" i="1"/>
  <c r="O3404" i="1"/>
  <c r="O3402" i="1"/>
  <c r="O3403" i="1"/>
  <c r="O3392" i="1"/>
  <c r="O3390" i="1"/>
  <c r="O3391" i="1"/>
  <c r="O3380" i="1"/>
  <c r="O3378" i="1"/>
  <c r="O3379" i="1"/>
  <c r="O3368" i="1"/>
  <c r="O3366" i="1"/>
  <c r="O3367" i="1"/>
  <c r="O3356" i="1"/>
  <c r="O3354" i="1"/>
  <c r="O3355" i="1"/>
  <c r="O3344" i="1"/>
  <c r="O3342" i="1"/>
  <c r="O3343" i="1"/>
  <c r="O3332" i="1"/>
  <c r="O3330" i="1"/>
  <c r="O3331" i="1"/>
  <c r="O3320" i="1"/>
  <c r="O3318" i="1"/>
  <c r="O3319" i="1"/>
  <c r="O3308" i="1"/>
  <c r="O3306" i="1"/>
  <c r="O3307" i="1"/>
  <c r="O3296" i="1"/>
  <c r="O3294" i="1"/>
  <c r="O3295" i="1"/>
  <c r="O3284" i="1"/>
  <c r="O3282" i="1"/>
  <c r="O3283" i="1"/>
  <c r="O3272" i="1"/>
  <c r="O3270" i="1"/>
  <c r="O3271" i="1"/>
  <c r="O3260" i="1"/>
  <c r="O3258" i="1"/>
  <c r="O3259" i="1"/>
  <c r="O3248" i="1"/>
  <c r="O3246" i="1"/>
  <c r="O3247" i="1"/>
  <c r="O3236" i="1"/>
  <c r="O3234" i="1"/>
  <c r="O3235" i="1"/>
  <c r="O3224" i="1"/>
  <c r="O3222" i="1"/>
  <c r="O3223" i="1"/>
  <c r="O3212" i="1"/>
  <c r="O3210" i="1"/>
  <c r="O3211" i="1"/>
  <c r="O3200" i="1"/>
  <c r="O3198" i="1"/>
  <c r="O3199" i="1"/>
  <c r="O3188" i="1"/>
  <c r="O3186" i="1"/>
  <c r="O3187" i="1"/>
  <c r="O3176" i="1"/>
  <c r="O3174" i="1"/>
  <c r="O3175" i="1"/>
  <c r="O3164" i="1"/>
  <c r="O3162" i="1"/>
  <c r="O3163" i="1"/>
  <c r="O3152" i="1"/>
  <c r="O3150" i="1"/>
  <c r="O3151" i="1"/>
  <c r="O3140" i="1"/>
  <c r="O3138" i="1"/>
  <c r="O3139" i="1"/>
  <c r="O3128" i="1"/>
  <c r="O3126" i="1"/>
  <c r="O3127" i="1"/>
  <c r="O3116" i="1"/>
  <c r="O3114" i="1"/>
  <c r="O3115" i="1"/>
  <c r="O3104" i="1"/>
  <c r="O3102" i="1"/>
  <c r="O3103" i="1"/>
  <c r="O3092" i="1"/>
  <c r="O3090" i="1"/>
  <c r="O3091" i="1"/>
  <c r="O3080" i="1"/>
  <c r="O3078" i="1"/>
  <c r="O3079" i="1"/>
  <c r="O3068" i="1"/>
  <c r="O3066" i="1"/>
  <c r="O3067" i="1"/>
  <c r="O3056" i="1"/>
  <c r="O3054" i="1"/>
  <c r="O3055" i="1"/>
  <c r="O3044" i="1"/>
  <c r="O3042" i="1"/>
  <c r="O3043" i="1"/>
  <c r="O3032" i="1"/>
  <c r="O3030" i="1"/>
  <c r="O3031" i="1"/>
  <c r="O3020" i="1"/>
  <c r="O3018" i="1"/>
  <c r="O3019" i="1"/>
  <c r="O3008" i="1"/>
  <c r="O3006" i="1"/>
  <c r="O3007" i="1"/>
  <c r="O2996" i="1"/>
  <c r="O2994" i="1"/>
  <c r="O2995" i="1"/>
  <c r="O2984" i="1"/>
  <c r="O2982" i="1"/>
  <c r="O2983" i="1"/>
  <c r="O2972" i="1"/>
  <c r="O2970" i="1"/>
  <c r="O2971" i="1"/>
  <c r="O2960" i="1"/>
  <c r="O2958" i="1"/>
  <c r="O2959" i="1"/>
  <c r="O2948" i="1"/>
  <c r="O2946" i="1"/>
  <c r="O2947" i="1"/>
  <c r="O2936" i="1"/>
  <c r="O2934" i="1"/>
  <c r="O2935" i="1"/>
  <c r="O2924" i="1"/>
  <c r="O2922" i="1"/>
  <c r="O2923" i="1"/>
  <c r="O2912" i="1"/>
  <c r="O2910" i="1"/>
  <c r="O2911" i="1"/>
  <c r="O2900" i="1"/>
  <c r="O2898" i="1"/>
  <c r="O2899" i="1"/>
  <c r="O2888" i="1"/>
  <c r="O2886" i="1"/>
  <c r="O2887" i="1"/>
  <c r="O2876" i="1"/>
  <c r="O2874" i="1"/>
  <c r="O2875" i="1"/>
  <c r="O2864" i="1"/>
  <c r="O2862" i="1"/>
  <c r="O2863" i="1"/>
  <c r="O2852" i="1"/>
  <c r="O2850" i="1"/>
  <c r="O2851" i="1"/>
  <c r="O2840" i="1"/>
  <c r="O2838" i="1"/>
  <c r="O2839" i="1"/>
  <c r="O2828" i="1"/>
  <c r="O2826" i="1"/>
  <c r="O2827" i="1"/>
  <c r="O2816" i="1"/>
  <c r="O2814" i="1"/>
  <c r="O2815" i="1"/>
  <c r="O2804" i="1"/>
  <c r="O2802" i="1"/>
  <c r="O2803" i="1"/>
  <c r="O2792" i="1"/>
  <c r="O2790" i="1"/>
  <c r="O2791" i="1"/>
  <c r="O2780" i="1"/>
  <c r="O2778" i="1"/>
  <c r="O2779" i="1"/>
  <c r="O2768" i="1"/>
  <c r="O2766" i="1"/>
  <c r="O2767" i="1"/>
  <c r="O2756" i="1"/>
  <c r="O2754" i="1"/>
  <c r="O2755" i="1"/>
  <c r="O2744" i="1"/>
  <c r="O2742" i="1"/>
  <c r="O2743" i="1"/>
  <c r="O2732" i="1"/>
  <c r="O2730" i="1"/>
  <c r="O2731" i="1"/>
  <c r="O2720" i="1"/>
  <c r="O2718" i="1"/>
  <c r="O2719" i="1"/>
  <c r="O2708" i="1"/>
  <c r="O2706" i="1"/>
  <c r="O2707" i="1"/>
  <c r="O2696" i="1"/>
  <c r="O2694" i="1"/>
  <c r="O2695" i="1"/>
  <c r="O2684" i="1"/>
  <c r="O2682" i="1"/>
  <c r="O2683" i="1"/>
  <c r="O2672" i="1"/>
  <c r="O2670" i="1"/>
  <c r="O2671" i="1"/>
  <c r="O2660" i="1"/>
  <c r="O2658" i="1"/>
  <c r="O2659" i="1"/>
  <c r="O2648" i="1"/>
  <c r="O2646" i="1"/>
  <c r="O2647" i="1"/>
  <c r="O2636" i="1"/>
  <c r="O2634" i="1"/>
  <c r="O2635" i="1"/>
  <c r="O2624" i="1"/>
  <c r="O2622" i="1"/>
  <c r="O2623" i="1"/>
  <c r="O2612" i="1"/>
  <c r="O2610" i="1"/>
  <c r="O2611" i="1"/>
  <c r="O2600" i="1"/>
  <c r="O2598" i="1"/>
  <c r="O2599" i="1"/>
  <c r="O2588" i="1"/>
  <c r="O2586" i="1"/>
  <c r="O2587" i="1"/>
  <c r="O2576" i="1"/>
  <c r="O2574" i="1"/>
  <c r="O2575" i="1"/>
  <c r="O2564" i="1"/>
  <c r="O2562" i="1"/>
  <c r="O2563" i="1"/>
  <c r="O2552" i="1"/>
  <c r="O2550" i="1"/>
  <c r="O2551" i="1"/>
  <c r="O2540" i="1"/>
  <c r="O2538" i="1"/>
  <c r="O2539" i="1"/>
  <c r="O2528" i="1"/>
  <c r="O2526" i="1"/>
  <c r="O2527" i="1"/>
  <c r="O2516" i="1"/>
  <c r="O2514" i="1"/>
  <c r="O2515" i="1"/>
  <c r="O2504" i="1"/>
  <c r="O2502" i="1"/>
  <c r="O2503" i="1"/>
  <c r="O2492" i="1"/>
  <c r="O2490" i="1"/>
  <c r="O2491" i="1"/>
  <c r="O2480" i="1"/>
  <c r="O2478" i="1"/>
  <c r="O2479" i="1"/>
  <c r="O2468" i="1"/>
  <c r="O2466" i="1"/>
  <c r="O2467" i="1"/>
  <c r="O2456" i="1"/>
  <c r="O2454" i="1"/>
  <c r="O2455" i="1"/>
  <c r="O2444" i="1"/>
  <c r="O2442" i="1"/>
  <c r="O2443" i="1"/>
  <c r="O2432" i="1"/>
  <c r="O2430" i="1"/>
  <c r="O2431" i="1"/>
  <c r="O2420" i="1"/>
  <c r="O2418" i="1"/>
  <c r="O2419" i="1"/>
  <c r="O2408" i="1"/>
  <c r="O2406" i="1"/>
  <c r="O2407" i="1"/>
  <c r="O2396" i="1"/>
  <c r="O2394" i="1"/>
  <c r="O2395" i="1"/>
  <c r="O2384" i="1"/>
  <c r="O2382" i="1"/>
  <c r="O2383" i="1"/>
  <c r="O2372" i="1"/>
  <c r="O2370" i="1"/>
  <c r="O2371" i="1"/>
  <c r="O2360" i="1"/>
  <c r="O2358" i="1"/>
  <c r="O2359" i="1"/>
  <c r="O2348" i="1"/>
  <c r="O2346" i="1"/>
  <c r="O2347" i="1"/>
  <c r="O2336" i="1"/>
  <c r="CN11" i="1" s="1"/>
  <c r="O2334" i="1"/>
  <c r="O2335" i="1"/>
  <c r="O2324" i="1"/>
  <c r="O2322" i="1"/>
  <c r="O2323" i="1"/>
  <c r="O2312" i="1"/>
  <c r="O2310" i="1"/>
  <c r="O2311" i="1"/>
  <c r="O2300" i="1"/>
  <c r="O2298" i="1"/>
  <c r="O2299" i="1"/>
  <c r="O2288" i="1"/>
  <c r="O2286" i="1"/>
  <c r="O2287" i="1"/>
  <c r="O2276" i="1"/>
  <c r="O2274" i="1"/>
  <c r="O2275" i="1"/>
  <c r="O2264" i="1"/>
  <c r="O2262" i="1"/>
  <c r="O2263" i="1"/>
  <c r="O2252" i="1"/>
  <c r="O2250" i="1"/>
  <c r="O2251" i="1"/>
  <c r="O2240" i="1"/>
  <c r="O2238" i="1"/>
  <c r="O2239" i="1"/>
  <c r="O2228" i="1"/>
  <c r="O2226" i="1"/>
  <c r="O2227" i="1"/>
  <c r="O2216" i="1"/>
  <c r="O2215" i="1"/>
  <c r="O2214" i="1"/>
  <c r="O2204" i="1"/>
  <c r="O2202" i="1"/>
  <c r="O2203" i="1"/>
  <c r="O2192" i="1"/>
  <c r="O2190" i="1"/>
  <c r="O2191" i="1"/>
  <c r="O2180" i="1"/>
  <c r="O2178" i="1"/>
  <c r="O2179" i="1"/>
  <c r="O2168" i="1"/>
  <c r="O2167" i="1"/>
  <c r="O2166" i="1"/>
  <c r="O2156" i="1"/>
  <c r="O2154" i="1"/>
  <c r="O2155" i="1"/>
  <c r="O2144" i="1"/>
  <c r="O2142" i="1"/>
  <c r="O2143" i="1"/>
  <c r="O2132" i="1"/>
  <c r="O2130" i="1"/>
  <c r="O2131" i="1"/>
  <c r="O2120" i="1"/>
  <c r="O2119" i="1"/>
  <c r="O2118" i="1"/>
  <c r="O2108" i="1"/>
  <c r="O2106" i="1"/>
  <c r="O2107" i="1"/>
  <c r="O2096" i="1"/>
  <c r="O2094" i="1"/>
  <c r="O2095" i="1"/>
  <c r="O2084" i="1"/>
  <c r="O2082" i="1"/>
  <c r="O2083" i="1"/>
  <c r="O2072" i="1"/>
  <c r="O2071" i="1"/>
  <c r="O2070" i="1"/>
  <c r="O2060" i="1"/>
  <c r="O2058" i="1"/>
  <c r="O2059" i="1"/>
  <c r="O2048" i="1"/>
  <c r="O2046" i="1"/>
  <c r="O2047" i="1"/>
  <c r="O2036" i="1"/>
  <c r="O2034" i="1"/>
  <c r="O2035" i="1"/>
  <c r="O2024" i="1"/>
  <c r="O2023" i="1"/>
  <c r="O2022" i="1"/>
  <c r="O2012" i="1"/>
  <c r="O2010" i="1"/>
  <c r="O2011" i="1"/>
  <c r="O2000" i="1"/>
  <c r="O1998" i="1"/>
  <c r="O1999" i="1"/>
  <c r="O1988" i="1"/>
  <c r="O1986" i="1"/>
  <c r="O1987" i="1"/>
  <c r="O1976" i="1"/>
  <c r="O1975" i="1"/>
  <c r="O1974" i="1"/>
  <c r="O1964" i="1"/>
  <c r="O1962" i="1"/>
  <c r="O1963" i="1"/>
  <c r="O1952" i="1"/>
  <c r="O1950" i="1"/>
  <c r="O1951" i="1"/>
  <c r="O1940" i="1"/>
  <c r="O1938" i="1"/>
  <c r="O1939" i="1"/>
  <c r="O1928" i="1"/>
  <c r="O1927" i="1"/>
  <c r="O1926" i="1"/>
  <c r="O1916" i="1"/>
  <c r="O1914" i="1"/>
  <c r="O1915" i="1"/>
  <c r="O1904" i="1"/>
  <c r="O1902" i="1"/>
  <c r="O1903" i="1"/>
  <c r="O1892" i="1"/>
  <c r="O1890" i="1"/>
  <c r="O1891" i="1"/>
  <c r="O1880" i="1"/>
  <c r="O1879" i="1"/>
  <c r="O1878" i="1"/>
  <c r="O1868" i="1"/>
  <c r="O1866" i="1"/>
  <c r="O1867" i="1"/>
  <c r="O1856" i="1"/>
  <c r="O1854" i="1"/>
  <c r="O1855" i="1"/>
  <c r="O1844" i="1"/>
  <c r="O1842" i="1"/>
  <c r="O1843" i="1"/>
  <c r="O1832" i="1"/>
  <c r="O1831" i="1"/>
  <c r="O1830" i="1"/>
  <c r="O1820" i="1"/>
  <c r="O1818" i="1"/>
  <c r="O1819" i="1"/>
  <c r="O1808" i="1"/>
  <c r="O1806" i="1"/>
  <c r="O1807" i="1"/>
  <c r="O1796" i="1"/>
  <c r="O1794" i="1"/>
  <c r="O1795" i="1"/>
  <c r="O1784" i="1"/>
  <c r="O1783" i="1"/>
  <c r="O1782" i="1"/>
  <c r="O1772" i="1"/>
  <c r="O1770" i="1"/>
  <c r="O1771" i="1"/>
  <c r="O1760" i="1"/>
  <c r="O1758" i="1"/>
  <c r="O1759" i="1"/>
  <c r="O1748" i="1"/>
  <c r="O1746" i="1"/>
  <c r="O1747" i="1"/>
  <c r="O1736" i="1"/>
  <c r="O1735" i="1"/>
  <c r="O1734" i="1"/>
  <c r="O1724" i="1"/>
  <c r="O1722" i="1"/>
  <c r="O1723" i="1"/>
  <c r="O1712" i="1"/>
  <c r="O1710" i="1"/>
  <c r="O1711" i="1"/>
  <c r="O1700" i="1"/>
  <c r="O1698" i="1"/>
  <c r="O1699" i="1"/>
  <c r="O1688" i="1"/>
  <c r="O1687" i="1"/>
  <c r="O1686" i="1"/>
  <c r="O1676" i="1"/>
  <c r="O1674" i="1"/>
  <c r="O1675" i="1"/>
  <c r="O1664" i="1"/>
  <c r="O1662" i="1"/>
  <c r="O1663" i="1"/>
  <c r="O1652" i="1"/>
  <c r="O1650" i="1"/>
  <c r="O1651" i="1"/>
  <c r="O1640" i="1"/>
  <c r="O1639" i="1"/>
  <c r="O1638" i="1"/>
  <c r="O1628" i="1"/>
  <c r="O1626" i="1"/>
  <c r="O1627" i="1"/>
  <c r="O1616" i="1"/>
  <c r="O1614" i="1"/>
  <c r="O1615" i="1"/>
  <c r="O1604" i="1"/>
  <c r="O1602" i="1"/>
  <c r="O1603" i="1"/>
  <c r="O1592" i="1"/>
  <c r="O1591" i="1"/>
  <c r="O1590" i="1"/>
  <c r="O1580" i="1"/>
  <c r="O1578" i="1"/>
  <c r="O1579" i="1"/>
  <c r="O1568" i="1"/>
  <c r="O1566" i="1"/>
  <c r="O1567" i="1"/>
  <c r="O1556" i="1"/>
  <c r="O1554" i="1"/>
  <c r="O1555" i="1"/>
  <c r="O1544" i="1"/>
  <c r="O1543" i="1"/>
  <c r="O1542" i="1"/>
  <c r="O1532" i="1"/>
  <c r="O1530" i="1"/>
  <c r="O1531" i="1"/>
  <c r="O1520" i="1"/>
  <c r="O1518" i="1"/>
  <c r="O1519" i="1"/>
  <c r="O1508" i="1"/>
  <c r="O1506" i="1"/>
  <c r="O1507" i="1"/>
  <c r="O1496" i="1"/>
  <c r="O1495" i="1"/>
  <c r="O1494" i="1"/>
  <c r="O1484" i="1"/>
  <c r="O1482" i="1"/>
  <c r="O1483" i="1"/>
  <c r="O1472" i="1"/>
  <c r="O1470" i="1"/>
  <c r="O1471" i="1"/>
  <c r="O1460" i="1"/>
  <c r="O1458" i="1"/>
  <c r="O1459" i="1"/>
  <c r="O1448" i="1"/>
  <c r="O1447" i="1"/>
  <c r="O1446" i="1"/>
  <c r="O1436" i="1"/>
  <c r="O1434" i="1"/>
  <c r="O1435" i="1"/>
  <c r="O1424" i="1"/>
  <c r="O1422" i="1"/>
  <c r="O1423" i="1"/>
  <c r="O1412" i="1"/>
  <c r="O1410" i="1"/>
  <c r="O1411" i="1"/>
  <c r="O1400" i="1"/>
  <c r="O1399" i="1"/>
  <c r="O1398" i="1"/>
  <c r="O1388" i="1"/>
  <c r="O1386" i="1"/>
  <c r="O1387" i="1"/>
  <c r="O1376" i="1"/>
  <c r="O1374" i="1"/>
  <c r="O1375" i="1"/>
  <c r="O1364" i="1"/>
  <c r="O1362" i="1"/>
  <c r="O1363" i="1"/>
  <c r="O1352" i="1"/>
  <c r="O1350" i="1"/>
  <c r="O1351" i="1"/>
  <c r="O1340" i="1"/>
  <c r="O1338" i="1"/>
  <c r="O1339" i="1"/>
  <c r="O1328" i="1"/>
  <c r="O1326" i="1"/>
  <c r="O1327" i="1"/>
  <c r="O1316" i="1"/>
  <c r="O1314" i="1"/>
  <c r="O1315" i="1"/>
  <c r="O1304" i="1"/>
  <c r="O1302" i="1"/>
  <c r="O1303" i="1"/>
  <c r="O1292" i="1"/>
  <c r="O1290" i="1"/>
  <c r="O1291" i="1"/>
  <c r="O1280" i="1"/>
  <c r="O1278" i="1"/>
  <c r="O1279" i="1"/>
  <c r="O1268" i="1"/>
  <c r="O1266" i="1"/>
  <c r="O1267" i="1"/>
  <c r="O1256" i="1"/>
  <c r="O1254" i="1"/>
  <c r="O1255" i="1"/>
  <c r="O1244" i="1"/>
  <c r="O1242" i="1"/>
  <c r="O1243" i="1"/>
  <c r="O1232" i="1"/>
  <c r="O1230" i="1"/>
  <c r="O1231" i="1"/>
  <c r="O1220" i="1"/>
  <c r="O1218" i="1"/>
  <c r="O1219" i="1"/>
  <c r="O1208" i="1"/>
  <c r="O1206" i="1"/>
  <c r="O1207" i="1"/>
  <c r="O1196" i="1"/>
  <c r="O1194" i="1"/>
  <c r="O1195" i="1"/>
  <c r="O1184" i="1"/>
  <c r="O1182" i="1"/>
  <c r="O1183" i="1"/>
  <c r="O1172" i="1"/>
  <c r="O1170" i="1"/>
  <c r="O1171" i="1"/>
  <c r="O1160" i="1"/>
  <c r="O1158" i="1"/>
  <c r="O1159" i="1"/>
  <c r="O1148" i="1"/>
  <c r="O1146" i="1"/>
  <c r="O1147" i="1"/>
  <c r="O1136" i="1"/>
  <c r="O1134" i="1"/>
  <c r="O1135" i="1"/>
  <c r="O1124" i="1"/>
  <c r="O1122" i="1"/>
  <c r="O1123" i="1"/>
  <c r="O1112" i="1"/>
  <c r="O1110" i="1"/>
  <c r="O1111" i="1"/>
  <c r="O1100" i="1"/>
  <c r="O1098" i="1"/>
  <c r="O1099" i="1"/>
  <c r="O1088" i="1"/>
  <c r="O1086" i="1"/>
  <c r="O1087" i="1"/>
  <c r="O1076" i="1"/>
  <c r="O1074" i="1"/>
  <c r="O1075" i="1"/>
  <c r="O1064" i="1"/>
  <c r="O1062" i="1"/>
  <c r="O1063" i="1"/>
  <c r="O1052" i="1"/>
  <c r="O1050" i="1"/>
  <c r="O1051" i="1"/>
  <c r="O1040" i="1"/>
  <c r="O1038" i="1"/>
  <c r="O1039" i="1"/>
  <c r="O1028" i="1"/>
  <c r="O1026" i="1"/>
  <c r="O1027" i="1"/>
  <c r="O1016" i="1"/>
  <c r="O1014" i="1"/>
  <c r="O1015" i="1"/>
  <c r="O1004" i="1"/>
  <c r="O1002" i="1"/>
  <c r="O1003" i="1"/>
  <c r="O992" i="1"/>
  <c r="O990" i="1"/>
  <c r="O991" i="1"/>
  <c r="O980" i="1"/>
  <c r="O978" i="1"/>
  <c r="O979" i="1"/>
  <c r="O968" i="1"/>
  <c r="O966" i="1"/>
  <c r="O967" i="1"/>
  <c r="O956" i="1"/>
  <c r="O954" i="1"/>
  <c r="O955" i="1"/>
  <c r="O944" i="1"/>
  <c r="O942" i="1"/>
  <c r="O943" i="1"/>
  <c r="O932" i="1"/>
  <c r="O930" i="1"/>
  <c r="O931" i="1"/>
  <c r="O920" i="1"/>
  <c r="O918" i="1"/>
  <c r="O919" i="1"/>
  <c r="O908" i="1"/>
  <c r="O906" i="1"/>
  <c r="O907" i="1"/>
  <c r="O896" i="1"/>
  <c r="O894" i="1"/>
  <c r="O895" i="1"/>
  <c r="O884" i="1"/>
  <c r="O882" i="1"/>
  <c r="O883" i="1"/>
  <c r="O872" i="1"/>
  <c r="O870" i="1"/>
  <c r="O871" i="1"/>
  <c r="O860" i="1"/>
  <c r="O858" i="1"/>
  <c r="O859" i="1"/>
  <c r="O848" i="1"/>
  <c r="O846" i="1"/>
  <c r="O847" i="1"/>
  <c r="O836" i="1"/>
  <c r="O834" i="1"/>
  <c r="O835" i="1"/>
  <c r="O824" i="1"/>
  <c r="O822" i="1"/>
  <c r="O823" i="1"/>
  <c r="O812" i="1"/>
  <c r="O810" i="1"/>
  <c r="O811" i="1"/>
  <c r="O800" i="1"/>
  <c r="O798" i="1"/>
  <c r="O799" i="1"/>
  <c r="O788" i="1"/>
  <c r="O786" i="1"/>
  <c r="O787" i="1"/>
  <c r="O776" i="1"/>
  <c r="O774" i="1"/>
  <c r="O775" i="1"/>
  <c r="O764" i="1"/>
  <c r="O762" i="1"/>
  <c r="O763" i="1"/>
  <c r="O752" i="1"/>
  <c r="O751" i="1"/>
  <c r="O750" i="1"/>
  <c r="O740" i="1"/>
  <c r="O738" i="1"/>
  <c r="O739" i="1"/>
  <c r="O728" i="1"/>
  <c r="O726" i="1"/>
  <c r="O727" i="1"/>
  <c r="O716" i="1"/>
  <c r="O714" i="1"/>
  <c r="O715" i="1"/>
  <c r="O704" i="1"/>
  <c r="O703" i="1"/>
  <c r="O702" i="1"/>
  <c r="O692" i="1"/>
  <c r="O690" i="1"/>
  <c r="O691" i="1"/>
  <c r="O680" i="1"/>
  <c r="O679" i="1"/>
  <c r="O678" i="1"/>
  <c r="O668" i="1"/>
  <c r="O667" i="1"/>
  <c r="O666" i="1"/>
  <c r="O656" i="1"/>
  <c r="O654" i="1"/>
  <c r="O655" i="1"/>
  <c r="O644" i="1"/>
  <c r="O642" i="1"/>
  <c r="O643" i="1"/>
  <c r="O632" i="1"/>
  <c r="O631" i="1"/>
  <c r="O630" i="1"/>
  <c r="O620" i="1"/>
  <c r="O618" i="1"/>
  <c r="O619" i="1"/>
  <c r="O608" i="1"/>
  <c r="O606" i="1"/>
  <c r="O607" i="1"/>
  <c r="O596" i="1"/>
  <c r="O594" i="1"/>
  <c r="O595" i="1"/>
  <c r="O584" i="1"/>
  <c r="O583" i="1"/>
  <c r="O582" i="1"/>
  <c r="O572" i="1"/>
  <c r="O570" i="1"/>
  <c r="O571" i="1"/>
  <c r="O560" i="1"/>
  <c r="O559" i="1"/>
  <c r="O558" i="1"/>
  <c r="O548" i="1"/>
  <c r="O546" i="1"/>
  <c r="O547" i="1"/>
  <c r="O536" i="1"/>
  <c r="O534" i="1"/>
  <c r="O535" i="1"/>
  <c r="O524" i="1"/>
  <c r="O523" i="1"/>
  <c r="O522" i="1"/>
  <c r="O512" i="1"/>
  <c r="O510" i="1"/>
  <c r="O511" i="1"/>
  <c r="O500" i="1"/>
  <c r="O498" i="1"/>
  <c r="O499" i="1"/>
  <c r="O488" i="1"/>
  <c r="O486" i="1"/>
  <c r="O487" i="1"/>
  <c r="O476" i="1"/>
  <c r="O475" i="1"/>
  <c r="O474" i="1"/>
  <c r="O464" i="1"/>
  <c r="O462" i="1"/>
  <c r="O463" i="1"/>
  <c r="O452" i="1"/>
  <c r="O450" i="1"/>
  <c r="O451" i="1"/>
  <c r="O440" i="1"/>
  <c r="O438" i="1"/>
  <c r="O439" i="1"/>
  <c r="O428" i="1"/>
  <c r="O427" i="1"/>
  <c r="O426" i="1"/>
  <c r="O416" i="1"/>
  <c r="O414" i="1"/>
  <c r="O415" i="1"/>
  <c r="O404" i="1"/>
  <c r="O403" i="1"/>
  <c r="O402" i="1"/>
  <c r="O392" i="1"/>
  <c r="O390" i="1"/>
  <c r="O391" i="1"/>
  <c r="O380" i="1"/>
  <c r="O379" i="1"/>
  <c r="O378" i="1"/>
  <c r="O368" i="1"/>
  <c r="O367" i="1"/>
  <c r="O366" i="1"/>
  <c r="O356" i="1"/>
  <c r="O354" i="1"/>
  <c r="O355" i="1"/>
  <c r="O344" i="1"/>
  <c r="O342" i="1"/>
  <c r="O343" i="1"/>
  <c r="O332" i="1"/>
  <c r="O331" i="1"/>
  <c r="O330" i="1"/>
  <c r="O320" i="1"/>
  <c r="O318" i="1"/>
  <c r="O319" i="1"/>
  <c r="O308" i="1"/>
  <c r="O307" i="1"/>
  <c r="O306" i="1"/>
  <c r="O296" i="1"/>
  <c r="O294" i="1"/>
  <c r="O295" i="1"/>
  <c r="O284" i="1"/>
  <c r="O282" i="1"/>
  <c r="O283" i="1"/>
  <c r="O272" i="1"/>
  <c r="O270" i="1"/>
  <c r="O271" i="1"/>
  <c r="O260" i="1"/>
  <c r="O259" i="1"/>
  <c r="O258" i="1"/>
  <c r="O248" i="1"/>
  <c r="O246" i="1"/>
  <c r="O247" i="1"/>
  <c r="O236" i="1"/>
  <c r="O234" i="1"/>
  <c r="O235" i="1"/>
  <c r="O224" i="1"/>
  <c r="O222" i="1"/>
  <c r="O223" i="1"/>
  <c r="O212" i="1"/>
  <c r="O211" i="1"/>
  <c r="O210" i="1"/>
  <c r="O200" i="1"/>
  <c r="O198" i="1"/>
  <c r="O199" i="1"/>
  <c r="O188" i="1"/>
  <c r="O187" i="1"/>
  <c r="O186" i="1"/>
  <c r="O176" i="1"/>
  <c r="O174" i="1"/>
  <c r="O175" i="1"/>
  <c r="O164" i="1"/>
  <c r="O163" i="1"/>
  <c r="O162" i="1"/>
  <c r="O152" i="1"/>
  <c r="O151" i="1"/>
  <c r="O150" i="1"/>
  <c r="O140" i="1"/>
  <c r="O138" i="1"/>
  <c r="O139" i="1"/>
  <c r="O128" i="1"/>
  <c r="O126" i="1"/>
  <c r="O127" i="1"/>
  <c r="O116" i="1"/>
  <c r="O115" i="1"/>
  <c r="O114" i="1"/>
  <c r="O104" i="1"/>
  <c r="O102" i="1"/>
  <c r="O103" i="1"/>
  <c r="O92" i="1"/>
  <c r="O90" i="1"/>
  <c r="O91" i="1"/>
  <c r="O80" i="1"/>
  <c r="O78" i="1"/>
  <c r="O79" i="1"/>
  <c r="O68" i="1"/>
  <c r="O67" i="1"/>
  <c r="O66" i="1"/>
  <c r="O56" i="1"/>
  <c r="O54" i="1"/>
  <c r="O55" i="1"/>
  <c r="O44" i="1"/>
  <c r="O42" i="1"/>
  <c r="O43" i="1"/>
  <c r="O32" i="1"/>
  <c r="O30" i="1"/>
  <c r="O31" i="1"/>
  <c r="O20" i="1"/>
  <c r="O19" i="1"/>
  <c r="O18" i="1"/>
  <c r="AG10" i="1"/>
  <c r="Y10" i="1"/>
  <c r="BN11" i="1" l="1"/>
  <c r="BK11" i="1"/>
  <c r="BT11" i="1"/>
  <c r="CH11" i="1"/>
  <c r="CE11" i="1"/>
  <c r="CK11" i="1"/>
  <c r="CJ11" i="1"/>
  <c r="CV11" i="1"/>
  <c r="DJ11" i="1"/>
  <c r="DE11" i="1"/>
  <c r="T75" i="1"/>
  <c r="AE107" i="1"/>
  <c r="Y395" i="1"/>
  <c r="V395" i="1"/>
  <c r="AW395" i="1"/>
  <c r="AV43" i="1"/>
  <c r="X43" i="1"/>
  <c r="AS395" i="1"/>
  <c r="AY43" i="1"/>
  <c r="AA43" i="1"/>
  <c r="BN43" i="1"/>
  <c r="BL43" i="1"/>
  <c r="BM40" i="1"/>
  <c r="BP43" i="1"/>
  <c r="DD43" i="1"/>
  <c r="CF43" i="1"/>
  <c r="CM43" i="1"/>
  <c r="CK40" i="1"/>
  <c r="CD43" i="1"/>
  <c r="CZ43" i="1"/>
  <c r="DC43" i="1"/>
  <c r="AU43" i="1"/>
  <c r="BV395" i="1"/>
  <c r="BQ394" i="1"/>
  <c r="BQ396" i="1"/>
  <c r="BQ398" i="1"/>
  <c r="BQ400" i="1"/>
  <c r="BQ402" i="1"/>
  <c r="BQ404" i="1"/>
  <c r="BQ406" i="1"/>
  <c r="BQ408" i="1"/>
  <c r="BQ410" i="1"/>
  <c r="BQ412" i="1"/>
  <c r="BQ414" i="1"/>
  <c r="CK394" i="1"/>
  <c r="CK396" i="1"/>
  <c r="CK398" i="1"/>
  <c r="CK400" i="1"/>
  <c r="CK402" i="1"/>
  <c r="CK404" i="1"/>
  <c r="CK406" i="1"/>
  <c r="CK408" i="1"/>
  <c r="CK410" i="1"/>
  <c r="CK412" i="1"/>
  <c r="CK414" i="1"/>
  <c r="AQ11" i="1"/>
  <c r="DJ126" i="1"/>
  <c r="DD126" i="1"/>
  <c r="CY126" i="1"/>
  <c r="DJ125" i="1"/>
  <c r="DD125" i="1"/>
  <c r="CY125" i="1"/>
  <c r="DJ124" i="1"/>
  <c r="DD124" i="1"/>
  <c r="CY124" i="1"/>
  <c r="DJ123" i="1"/>
  <c r="DD123" i="1"/>
  <c r="CY123" i="1"/>
  <c r="DJ122" i="1"/>
  <c r="DD122" i="1"/>
  <c r="CY122" i="1"/>
  <c r="DJ121" i="1"/>
  <c r="DD121" i="1"/>
  <c r="CY121" i="1"/>
  <c r="DJ120" i="1"/>
  <c r="DD120" i="1"/>
  <c r="CY120" i="1"/>
  <c r="DJ119" i="1"/>
  <c r="DD119" i="1"/>
  <c r="CY119" i="1"/>
  <c r="DJ118" i="1"/>
  <c r="DD118" i="1"/>
  <c r="CY118" i="1"/>
  <c r="DJ117" i="1"/>
  <c r="DD117" i="1"/>
  <c r="CY117" i="1"/>
  <c r="DJ116" i="1"/>
  <c r="DD116" i="1"/>
  <c r="CY116" i="1"/>
  <c r="DJ115" i="1"/>
  <c r="DD115" i="1"/>
  <c r="CY115" i="1"/>
  <c r="DJ114" i="1"/>
  <c r="DD114" i="1"/>
  <c r="CY114" i="1"/>
  <c r="DG126" i="1"/>
  <c r="DB126" i="1"/>
  <c r="CV126" i="1"/>
  <c r="DG125" i="1"/>
  <c r="DB125" i="1"/>
  <c r="CV125" i="1"/>
  <c r="DG124" i="1"/>
  <c r="DB124" i="1"/>
  <c r="CV124" i="1"/>
  <c r="DG123" i="1"/>
  <c r="DB123" i="1"/>
  <c r="CV123" i="1"/>
  <c r="DG122" i="1"/>
  <c r="DB122" i="1"/>
  <c r="DH126" i="1"/>
  <c r="CX126" i="1"/>
  <c r="DC125" i="1"/>
  <c r="DH124" i="1"/>
  <c r="CX124" i="1"/>
  <c r="DC123" i="1"/>
  <c r="DH122" i="1"/>
  <c r="CX122" i="1"/>
  <c r="DG121" i="1"/>
  <c r="CZ121" i="1"/>
  <c r="DH120" i="1"/>
  <c r="DB120" i="1"/>
  <c r="CU120" i="1"/>
  <c r="DC119" i="1"/>
  <c r="CV119" i="1"/>
  <c r="DF118" i="1"/>
  <c r="CX118" i="1"/>
  <c r="DG117" i="1"/>
  <c r="CZ117" i="1"/>
  <c r="DH116" i="1"/>
  <c r="DB116" i="1"/>
  <c r="CU116" i="1"/>
  <c r="DC115" i="1"/>
  <c r="CV115" i="1"/>
  <c r="DF114" i="1"/>
  <c r="CX114" i="1"/>
  <c r="DH113" i="1"/>
  <c r="DC113" i="1"/>
  <c r="CX113" i="1"/>
  <c r="DH112" i="1"/>
  <c r="DC112" i="1"/>
  <c r="CX112" i="1"/>
  <c r="DH111" i="1"/>
  <c r="DC111" i="1"/>
  <c r="CX111" i="1"/>
  <c r="DH110" i="1"/>
  <c r="DC110" i="1"/>
  <c r="CX110" i="1"/>
  <c r="DH109" i="1"/>
  <c r="DC109" i="1"/>
  <c r="CX109" i="1"/>
  <c r="DH108" i="1"/>
  <c r="DC108" i="1"/>
  <c r="CX108" i="1"/>
  <c r="DH107" i="1"/>
  <c r="DC107" i="1"/>
  <c r="CX107" i="1"/>
  <c r="DH106" i="1"/>
  <c r="DC106" i="1"/>
  <c r="CX106" i="1"/>
  <c r="DH105" i="1"/>
  <c r="DC105" i="1"/>
  <c r="CX105" i="1"/>
  <c r="DI104" i="1"/>
  <c r="DE104" i="1"/>
  <c r="DA104" i="1"/>
  <c r="CW104" i="1"/>
  <c r="DF126" i="1"/>
  <c r="CU126" i="1"/>
  <c r="CZ125" i="1"/>
  <c r="DF124" i="1"/>
  <c r="CU124" i="1"/>
  <c r="CZ123" i="1"/>
  <c r="DF122" i="1"/>
  <c r="CV122" i="1"/>
  <c r="DF121" i="1"/>
  <c r="CX121" i="1"/>
  <c r="DG120" i="1"/>
  <c r="CZ120" i="1"/>
  <c r="DH119" i="1"/>
  <c r="DB119" i="1"/>
  <c r="CU119" i="1"/>
  <c r="DC118" i="1"/>
  <c r="CV118" i="1"/>
  <c r="DF117" i="1"/>
  <c r="CX117" i="1"/>
  <c r="DG116" i="1"/>
  <c r="CZ116" i="1"/>
  <c r="DH115" i="1"/>
  <c r="DB115" i="1"/>
  <c r="CU115" i="1"/>
  <c r="DC114" i="1"/>
  <c r="CV114" i="1"/>
  <c r="DG113" i="1"/>
  <c r="DB113" i="1"/>
  <c r="CV113" i="1"/>
  <c r="DG112" i="1"/>
  <c r="DB112" i="1"/>
  <c r="CV112" i="1"/>
  <c r="DG111" i="1"/>
  <c r="DB111" i="1"/>
  <c r="CV111" i="1"/>
  <c r="DG110" i="1"/>
  <c r="DB110" i="1"/>
  <c r="CV110" i="1"/>
  <c r="DG109" i="1"/>
  <c r="DB109" i="1"/>
  <c r="CV109" i="1"/>
  <c r="DG108" i="1"/>
  <c r="DB108" i="1"/>
  <c r="CV108" i="1"/>
  <c r="DG107" i="1"/>
  <c r="DB107" i="1"/>
  <c r="CV107" i="1"/>
  <c r="DG106" i="1"/>
  <c r="DB106" i="1"/>
  <c r="CV106" i="1"/>
  <c r="DG105" i="1"/>
  <c r="DB105" i="1"/>
  <c r="CV105" i="1"/>
  <c r="DH104" i="1"/>
  <c r="DD104" i="1"/>
  <c r="CZ104" i="1"/>
  <c r="CV104" i="1"/>
  <c r="DC126" i="1"/>
  <c r="DH125" i="1"/>
  <c r="CX125" i="1"/>
  <c r="DC124" i="1"/>
  <c r="DH123" i="1"/>
  <c r="CX123" i="1"/>
  <c r="DC122" i="1"/>
  <c r="CU122" i="1"/>
  <c r="DC121" i="1"/>
  <c r="CV121" i="1"/>
  <c r="DF120" i="1"/>
  <c r="CX120" i="1"/>
  <c r="DG119" i="1"/>
  <c r="CZ119" i="1"/>
  <c r="DH118" i="1"/>
  <c r="DB118" i="1"/>
  <c r="CU118" i="1"/>
  <c r="DC117" i="1"/>
  <c r="CV117" i="1"/>
  <c r="DF116" i="1"/>
  <c r="CX116" i="1"/>
  <c r="DG115" i="1"/>
  <c r="CZ115" i="1"/>
  <c r="DH114" i="1"/>
  <c r="DB114" i="1"/>
  <c r="CU114" i="1"/>
  <c r="DF113" i="1"/>
  <c r="CZ113" i="1"/>
  <c r="CU113" i="1"/>
  <c r="DF112" i="1"/>
  <c r="CZ112" i="1"/>
  <c r="CU112" i="1"/>
  <c r="DF111" i="1"/>
  <c r="CZ111" i="1"/>
  <c r="CU111" i="1"/>
  <c r="DF110" i="1"/>
  <c r="CZ110" i="1"/>
  <c r="CU110" i="1"/>
  <c r="DF109" i="1"/>
  <c r="CZ109" i="1"/>
  <c r="CU109" i="1"/>
  <c r="DF108" i="1"/>
  <c r="CZ108" i="1"/>
  <c r="CU108" i="1"/>
  <c r="DF107" i="1"/>
  <c r="CZ107" i="1"/>
  <c r="CU107" i="1"/>
  <c r="DF106" i="1"/>
  <c r="CZ106" i="1"/>
  <c r="CU106" i="1"/>
  <c r="DF105" i="1"/>
  <c r="CZ105" i="1"/>
  <c r="CU105" i="1"/>
  <c r="DG104" i="1"/>
  <c r="DC104" i="1"/>
  <c r="CY104" i="1"/>
  <c r="CU104" i="1"/>
  <c r="CZ126" i="1"/>
  <c r="DF125" i="1"/>
  <c r="CU125" i="1"/>
  <c r="CZ124" i="1"/>
  <c r="DF123" i="1"/>
  <c r="CU123" i="1"/>
  <c r="CZ122" i="1"/>
  <c r="DH121" i="1"/>
  <c r="DB121" i="1"/>
  <c r="CU121" i="1"/>
  <c r="DC120" i="1"/>
  <c r="CV120" i="1"/>
  <c r="DF119" i="1"/>
  <c r="CX119" i="1"/>
  <c r="DG118" i="1"/>
  <c r="CZ118" i="1"/>
  <c r="DH117" i="1"/>
  <c r="DB117" i="1"/>
  <c r="CU117" i="1"/>
  <c r="DC116" i="1"/>
  <c r="CV116" i="1"/>
  <c r="DF115" i="1"/>
  <c r="CX115" i="1"/>
  <c r="DG114" i="1"/>
  <c r="CZ114" i="1"/>
  <c r="DJ113" i="1"/>
  <c r="DD113" i="1"/>
  <c r="CY113" i="1"/>
  <c r="DJ112" i="1"/>
  <c r="DD112" i="1"/>
  <c r="CY112" i="1"/>
  <c r="DJ111" i="1"/>
  <c r="DD111" i="1"/>
  <c r="CY111" i="1"/>
  <c r="DJ110" i="1"/>
  <c r="DD110" i="1"/>
  <c r="CY110" i="1"/>
  <c r="DJ109" i="1"/>
  <c r="DD109" i="1"/>
  <c r="CY109" i="1"/>
  <c r="DJ108" i="1"/>
  <c r="DD108" i="1"/>
  <c r="CY108" i="1"/>
  <c r="DJ107" i="1"/>
  <c r="DD107" i="1"/>
  <c r="CY107" i="1"/>
  <c r="DJ106" i="1"/>
  <c r="DD106" i="1"/>
  <c r="CY106" i="1"/>
  <c r="DJ105" i="1"/>
  <c r="DD105" i="1"/>
  <c r="CY105" i="1"/>
  <c r="DJ104" i="1"/>
  <c r="DF104" i="1"/>
  <c r="DB104" i="1"/>
  <c r="CX104" i="1"/>
  <c r="CN126" i="1"/>
  <c r="CI126" i="1"/>
  <c r="CD126" i="1"/>
  <c r="CN125" i="1"/>
  <c r="CI125" i="1"/>
  <c r="CD125" i="1"/>
  <c r="CN124" i="1"/>
  <c r="CI124" i="1"/>
  <c r="CD124" i="1"/>
  <c r="CN123" i="1"/>
  <c r="CI123" i="1"/>
  <c r="CD123" i="1"/>
  <c r="CN122" i="1"/>
  <c r="CI122" i="1"/>
  <c r="CD122" i="1"/>
  <c r="CN121" i="1"/>
  <c r="CI121" i="1"/>
  <c r="CD121" i="1"/>
  <c r="CN120" i="1"/>
  <c r="CI120" i="1"/>
  <c r="CD120" i="1"/>
  <c r="CN119" i="1"/>
  <c r="CI119" i="1"/>
  <c r="CD119" i="1"/>
  <c r="CN118" i="1"/>
  <c r="CI118" i="1"/>
  <c r="CD118" i="1"/>
  <c r="CN117" i="1"/>
  <c r="CI117" i="1"/>
  <c r="CD117" i="1"/>
  <c r="CN116" i="1"/>
  <c r="CI116" i="1"/>
  <c r="CD116" i="1"/>
  <c r="CN115" i="1"/>
  <c r="CI115" i="1"/>
  <c r="CD115" i="1"/>
  <c r="CN114" i="1"/>
  <c r="CI114" i="1"/>
  <c r="CD114" i="1"/>
  <c r="CN113" i="1"/>
  <c r="CI113" i="1"/>
  <c r="CD113" i="1"/>
  <c r="CN112" i="1"/>
  <c r="CI112" i="1"/>
  <c r="CD112" i="1"/>
  <c r="CN111" i="1"/>
  <c r="CI111" i="1"/>
  <c r="CD111" i="1"/>
  <c r="CN110" i="1"/>
  <c r="CI110" i="1"/>
  <c r="CD110" i="1"/>
  <c r="CN109" i="1"/>
  <c r="CI109" i="1"/>
  <c r="CD109" i="1"/>
  <c r="CN108" i="1"/>
  <c r="CI108" i="1"/>
  <c r="CD108" i="1"/>
  <c r="CN107" i="1"/>
  <c r="CI107" i="1"/>
  <c r="CD107" i="1"/>
  <c r="CN106" i="1"/>
  <c r="CI106" i="1"/>
  <c r="CD106" i="1"/>
  <c r="CN105" i="1"/>
  <c r="CI105" i="1"/>
  <c r="CD105" i="1"/>
  <c r="CO104" i="1"/>
  <c r="CK104" i="1"/>
  <c r="CG104" i="1"/>
  <c r="CC104" i="1"/>
  <c r="CM126" i="1"/>
  <c r="CH126" i="1"/>
  <c r="CB126" i="1"/>
  <c r="CM125" i="1"/>
  <c r="CH125" i="1"/>
  <c r="CB125" i="1"/>
  <c r="CM124" i="1"/>
  <c r="CH124" i="1"/>
  <c r="CB124" i="1"/>
  <c r="CM123" i="1"/>
  <c r="CH123" i="1"/>
  <c r="CB123" i="1"/>
  <c r="CM122" i="1"/>
  <c r="CH122" i="1"/>
  <c r="CB122" i="1"/>
  <c r="CM121" i="1"/>
  <c r="CH121" i="1"/>
  <c r="CB121" i="1"/>
  <c r="CM120" i="1"/>
  <c r="CH120" i="1"/>
  <c r="CB120" i="1"/>
  <c r="CM119" i="1"/>
  <c r="CH119" i="1"/>
  <c r="CB119" i="1"/>
  <c r="CM118" i="1"/>
  <c r="CH118" i="1"/>
  <c r="CB118" i="1"/>
  <c r="CM117" i="1"/>
  <c r="CH117" i="1"/>
  <c r="CB117" i="1"/>
  <c r="CM116" i="1"/>
  <c r="CH116" i="1"/>
  <c r="CB116" i="1"/>
  <c r="CM115" i="1"/>
  <c r="CH115" i="1"/>
  <c r="CB115" i="1"/>
  <c r="CM114" i="1"/>
  <c r="CH114" i="1"/>
  <c r="CB114" i="1"/>
  <c r="CM113" i="1"/>
  <c r="CH113" i="1"/>
  <c r="CB113" i="1"/>
  <c r="CM112" i="1"/>
  <c r="CH112" i="1"/>
  <c r="CB112" i="1"/>
  <c r="CM111" i="1"/>
  <c r="CH111" i="1"/>
  <c r="CB111" i="1"/>
  <c r="CM110" i="1"/>
  <c r="CH110" i="1"/>
  <c r="CB110" i="1"/>
  <c r="CM109" i="1"/>
  <c r="CH109" i="1"/>
  <c r="CB109" i="1"/>
  <c r="CM108" i="1"/>
  <c r="CH108" i="1"/>
  <c r="CB108" i="1"/>
  <c r="CM107" i="1"/>
  <c r="CH107" i="1"/>
  <c r="CB107" i="1"/>
  <c r="CM106" i="1"/>
  <c r="CH106" i="1"/>
  <c r="CB106" i="1"/>
  <c r="CM105" i="1"/>
  <c r="CH105" i="1"/>
  <c r="CB105" i="1"/>
  <c r="CN104" i="1"/>
  <c r="CJ104" i="1"/>
  <c r="CF104" i="1"/>
  <c r="CB104" i="1"/>
  <c r="CL126" i="1"/>
  <c r="CF126" i="1"/>
  <c r="CA126" i="1"/>
  <c r="CL125" i="1"/>
  <c r="CF125" i="1"/>
  <c r="CA125" i="1"/>
  <c r="CL124" i="1"/>
  <c r="CF124" i="1"/>
  <c r="CA124" i="1"/>
  <c r="CL123" i="1"/>
  <c r="CF123" i="1"/>
  <c r="CA123" i="1"/>
  <c r="CL122" i="1"/>
  <c r="CF122" i="1"/>
  <c r="CA122" i="1"/>
  <c r="CL121" i="1"/>
  <c r="CF121" i="1"/>
  <c r="CA121" i="1"/>
  <c r="CL120" i="1"/>
  <c r="CF120" i="1"/>
  <c r="CA120" i="1"/>
  <c r="CL119" i="1"/>
  <c r="CF119" i="1"/>
  <c r="CA119" i="1"/>
  <c r="CL118" i="1"/>
  <c r="CF118" i="1"/>
  <c r="CA118" i="1"/>
  <c r="CL117" i="1"/>
  <c r="CF117" i="1"/>
  <c r="CA117" i="1"/>
  <c r="CL116" i="1"/>
  <c r="CF116" i="1"/>
  <c r="CA116" i="1"/>
  <c r="CL115" i="1"/>
  <c r="CF115" i="1"/>
  <c r="CA115" i="1"/>
  <c r="CL114" i="1"/>
  <c r="CF114" i="1"/>
  <c r="CA114" i="1"/>
  <c r="CL113" i="1"/>
  <c r="CF113" i="1"/>
  <c r="CA113" i="1"/>
  <c r="CL112" i="1"/>
  <c r="CF112" i="1"/>
  <c r="CA112" i="1"/>
  <c r="CL111" i="1"/>
  <c r="CF111" i="1"/>
  <c r="CA111" i="1"/>
  <c r="CL110" i="1"/>
  <c r="CF110" i="1"/>
  <c r="CA110" i="1"/>
  <c r="CL109" i="1"/>
  <c r="CF109" i="1"/>
  <c r="CA109" i="1"/>
  <c r="CL108" i="1"/>
  <c r="CF108" i="1"/>
  <c r="CA108" i="1"/>
  <c r="CL107" i="1"/>
  <c r="CF107" i="1"/>
  <c r="CA107" i="1"/>
  <c r="CL106" i="1"/>
  <c r="CF106" i="1"/>
  <c r="CA106" i="1"/>
  <c r="CL105" i="1"/>
  <c r="CF105" i="1"/>
  <c r="CA105" i="1"/>
  <c r="CM104" i="1"/>
  <c r="CI104" i="1"/>
  <c r="CE104" i="1"/>
  <c r="CA104" i="1"/>
  <c r="CP126" i="1"/>
  <c r="CJ125" i="1"/>
  <c r="CE124" i="1"/>
  <c r="CP122" i="1"/>
  <c r="CJ121" i="1"/>
  <c r="CE120" i="1"/>
  <c r="CP118" i="1"/>
  <c r="CJ117" i="1"/>
  <c r="CE116" i="1"/>
  <c r="CP114" i="1"/>
  <c r="CJ113" i="1"/>
  <c r="CE112" i="1"/>
  <c r="CP110" i="1"/>
  <c r="CJ109" i="1"/>
  <c r="CE108" i="1"/>
  <c r="CP106" i="1"/>
  <c r="CJ105" i="1"/>
  <c r="CH104" i="1"/>
  <c r="CJ126" i="1"/>
  <c r="CE125" i="1"/>
  <c r="CP123" i="1"/>
  <c r="CJ122" i="1"/>
  <c r="CE121" i="1"/>
  <c r="CP119" i="1"/>
  <c r="CJ118" i="1"/>
  <c r="CE117" i="1"/>
  <c r="CP115" i="1"/>
  <c r="CJ114" i="1"/>
  <c r="CE113" i="1"/>
  <c r="CP111" i="1"/>
  <c r="CJ110" i="1"/>
  <c r="CE109" i="1"/>
  <c r="CP107" i="1"/>
  <c r="CJ106" i="1"/>
  <c r="CE105" i="1"/>
  <c r="CD104" i="1"/>
  <c r="CE126" i="1"/>
  <c r="CP124" i="1"/>
  <c r="CJ123" i="1"/>
  <c r="CE122" i="1"/>
  <c r="CP120" i="1"/>
  <c r="CJ119" i="1"/>
  <c r="CE118" i="1"/>
  <c r="CP116" i="1"/>
  <c r="CJ115" i="1"/>
  <c r="CE114" i="1"/>
  <c r="CP112" i="1"/>
  <c r="CJ111" i="1"/>
  <c r="CE110" i="1"/>
  <c r="CP108" i="1"/>
  <c r="CJ107" i="1"/>
  <c r="CE106" i="1"/>
  <c r="CP104" i="1"/>
  <c r="BS126" i="1"/>
  <c r="BN126" i="1"/>
  <c r="BH126" i="1"/>
  <c r="BS125" i="1"/>
  <c r="BN125" i="1"/>
  <c r="BH125" i="1"/>
  <c r="BS124" i="1"/>
  <c r="BN124" i="1"/>
  <c r="BH124" i="1"/>
  <c r="BS123" i="1"/>
  <c r="BN123" i="1"/>
  <c r="BH123" i="1"/>
  <c r="BS122" i="1"/>
  <c r="BN122" i="1"/>
  <c r="BH122" i="1"/>
  <c r="BS121" i="1"/>
  <c r="BN121" i="1"/>
  <c r="BH121" i="1"/>
  <c r="BS120" i="1"/>
  <c r="BN120" i="1"/>
  <c r="BH120" i="1"/>
  <c r="BS119" i="1"/>
  <c r="BN119" i="1"/>
  <c r="BH119" i="1"/>
  <c r="BS118" i="1"/>
  <c r="BN118" i="1"/>
  <c r="BH118" i="1"/>
  <c r="BS117" i="1"/>
  <c r="BN117" i="1"/>
  <c r="BH117" i="1"/>
  <c r="BS116" i="1"/>
  <c r="BN116" i="1"/>
  <c r="BH116" i="1"/>
  <c r="BS115" i="1"/>
  <c r="BN115" i="1"/>
  <c r="BH115" i="1"/>
  <c r="BS114" i="1"/>
  <c r="BN114" i="1"/>
  <c r="BH114" i="1"/>
  <c r="BS113" i="1"/>
  <c r="BN113" i="1"/>
  <c r="BH113" i="1"/>
  <c r="BS112" i="1"/>
  <c r="BN112" i="1"/>
  <c r="BH112" i="1"/>
  <c r="BS111" i="1"/>
  <c r="CP121" i="1"/>
  <c r="CJ116" i="1"/>
  <c r="CE111" i="1"/>
  <c r="CP105" i="1"/>
  <c r="BR126" i="1"/>
  <c r="BK126" i="1"/>
  <c r="BT125" i="1"/>
  <c r="BL125" i="1"/>
  <c r="BV124" i="1"/>
  <c r="BO124" i="1"/>
  <c r="BG124" i="1"/>
  <c r="BP123" i="1"/>
  <c r="BJ123" i="1"/>
  <c r="BR122" i="1"/>
  <c r="BK122" i="1"/>
  <c r="BT121" i="1"/>
  <c r="BL121" i="1"/>
  <c r="BV120" i="1"/>
  <c r="BO120" i="1"/>
  <c r="BG120" i="1"/>
  <c r="BP119" i="1"/>
  <c r="BJ119" i="1"/>
  <c r="BR118" i="1"/>
  <c r="BK118" i="1"/>
  <c r="BT117" i="1"/>
  <c r="BL117" i="1"/>
  <c r="BV116" i="1"/>
  <c r="BO116" i="1"/>
  <c r="BG116" i="1"/>
  <c r="BP115" i="1"/>
  <c r="BJ115" i="1"/>
  <c r="BR114" i="1"/>
  <c r="BK114" i="1"/>
  <c r="BT113" i="1"/>
  <c r="BL113" i="1"/>
  <c r="BV112" i="1"/>
  <c r="BO112" i="1"/>
  <c r="BG112" i="1"/>
  <c r="BP111" i="1"/>
  <c r="BK111" i="1"/>
  <c r="BV110" i="1"/>
  <c r="BP110" i="1"/>
  <c r="BK110" i="1"/>
  <c r="BV109" i="1"/>
  <c r="BP109" i="1"/>
  <c r="BK109" i="1"/>
  <c r="BV108" i="1"/>
  <c r="BP108" i="1"/>
  <c r="BK108" i="1"/>
  <c r="BV107" i="1"/>
  <c r="BP107" i="1"/>
  <c r="BK107" i="1"/>
  <c r="BV106" i="1"/>
  <c r="BP106" i="1"/>
  <c r="BK106" i="1"/>
  <c r="BV105" i="1"/>
  <c r="BP105" i="1"/>
  <c r="BK105" i="1"/>
  <c r="BV104" i="1"/>
  <c r="BR104" i="1"/>
  <c r="BN104" i="1"/>
  <c r="BJ104" i="1"/>
  <c r="CP125" i="1"/>
  <c r="CJ120" i="1"/>
  <c r="CE115" i="1"/>
  <c r="CP109" i="1"/>
  <c r="CL104" i="1"/>
  <c r="BP126" i="1"/>
  <c r="BJ126" i="1"/>
  <c r="BR125" i="1"/>
  <c r="BK125" i="1"/>
  <c r="BT124" i="1"/>
  <c r="BL124" i="1"/>
  <c r="BV123" i="1"/>
  <c r="BO123" i="1"/>
  <c r="BG123" i="1"/>
  <c r="BP122" i="1"/>
  <c r="BJ122" i="1"/>
  <c r="BR121" i="1"/>
  <c r="BK121" i="1"/>
  <c r="BT120" i="1"/>
  <c r="BL120" i="1"/>
  <c r="BV119" i="1"/>
  <c r="BO119" i="1"/>
  <c r="BG119" i="1"/>
  <c r="BP118" i="1"/>
  <c r="BJ118" i="1"/>
  <c r="BR117" i="1"/>
  <c r="BK117" i="1"/>
  <c r="BT116" i="1"/>
  <c r="BL116" i="1"/>
  <c r="BV115" i="1"/>
  <c r="BO115" i="1"/>
  <c r="BG115" i="1"/>
  <c r="BP114" i="1"/>
  <c r="BJ114" i="1"/>
  <c r="BR113" i="1"/>
  <c r="BK113" i="1"/>
  <c r="BT112" i="1"/>
  <c r="BL112" i="1"/>
  <c r="BV111" i="1"/>
  <c r="BO111" i="1"/>
  <c r="BJ111" i="1"/>
  <c r="BT110" i="1"/>
  <c r="BO110" i="1"/>
  <c r="BJ110" i="1"/>
  <c r="BT109" i="1"/>
  <c r="BO109" i="1"/>
  <c r="BJ109" i="1"/>
  <c r="BT108" i="1"/>
  <c r="BO108" i="1"/>
  <c r="BJ108" i="1"/>
  <c r="BT107" i="1"/>
  <c r="BO107" i="1"/>
  <c r="BJ107" i="1"/>
  <c r="BT106" i="1"/>
  <c r="BO106" i="1"/>
  <c r="BJ106" i="1"/>
  <c r="BT105" i="1"/>
  <c r="BO105" i="1"/>
  <c r="BJ105" i="1"/>
  <c r="BU104" i="1"/>
  <c r="BQ104" i="1"/>
  <c r="BM104" i="1"/>
  <c r="BI104" i="1"/>
  <c r="CJ124" i="1"/>
  <c r="CE119" i="1"/>
  <c r="CP113" i="1"/>
  <c r="CJ108" i="1"/>
  <c r="BV126" i="1"/>
  <c r="BO126" i="1"/>
  <c r="BG126" i="1"/>
  <c r="BP125" i="1"/>
  <c r="BJ125" i="1"/>
  <c r="BR124" i="1"/>
  <c r="BK124" i="1"/>
  <c r="BT123" i="1"/>
  <c r="BL123" i="1"/>
  <c r="BV122" i="1"/>
  <c r="BO122" i="1"/>
  <c r="BG122" i="1"/>
  <c r="BP121" i="1"/>
  <c r="BJ121" i="1"/>
  <c r="BR120" i="1"/>
  <c r="BK120" i="1"/>
  <c r="BT119" i="1"/>
  <c r="BL119" i="1"/>
  <c r="BV118" i="1"/>
  <c r="BO118" i="1"/>
  <c r="BG118" i="1"/>
  <c r="BP117" i="1"/>
  <c r="BJ117" i="1"/>
  <c r="BR116" i="1"/>
  <c r="BK116" i="1"/>
  <c r="BT115" i="1"/>
  <c r="BL115" i="1"/>
  <c r="BV114" i="1"/>
  <c r="BO114" i="1"/>
  <c r="BG114" i="1"/>
  <c r="BP113" i="1"/>
  <c r="BJ113" i="1"/>
  <c r="BR112" i="1"/>
  <c r="BK112" i="1"/>
  <c r="BT111" i="1"/>
  <c r="BN111" i="1"/>
  <c r="BH111" i="1"/>
  <c r="BS110" i="1"/>
  <c r="BN110" i="1"/>
  <c r="BH110" i="1"/>
  <c r="BS109" i="1"/>
  <c r="BN109" i="1"/>
  <c r="BH109" i="1"/>
  <c r="BS108" i="1"/>
  <c r="BN108" i="1"/>
  <c r="BH108" i="1"/>
  <c r="BS107" i="1"/>
  <c r="BN107" i="1"/>
  <c r="BH107" i="1"/>
  <c r="BS106" i="1"/>
  <c r="BN106" i="1"/>
  <c r="BH106" i="1"/>
  <c r="BS105" i="1"/>
  <c r="BN105" i="1"/>
  <c r="BH105" i="1"/>
  <c r="BT104" i="1"/>
  <c r="BP104" i="1"/>
  <c r="BL104" i="1"/>
  <c r="BH104" i="1"/>
  <c r="CE123" i="1"/>
  <c r="CP117" i="1"/>
  <c r="CJ112" i="1"/>
  <c r="CE107" i="1"/>
  <c r="BT126" i="1"/>
  <c r="BG125" i="1"/>
  <c r="BK123" i="1"/>
  <c r="BO121" i="1"/>
  <c r="BR119" i="1"/>
  <c r="BV117" i="1"/>
  <c r="BJ116" i="1"/>
  <c r="BL114" i="1"/>
  <c r="BP112" i="1"/>
  <c r="BG111" i="1"/>
  <c r="BR109" i="1"/>
  <c r="BL108" i="1"/>
  <c r="BG107" i="1"/>
  <c r="BR105" i="1"/>
  <c r="BO104" i="1"/>
  <c r="BL126" i="1"/>
  <c r="BP124" i="1"/>
  <c r="BT122" i="1"/>
  <c r="BG121" i="1"/>
  <c r="BK119" i="1"/>
  <c r="BO117" i="1"/>
  <c r="BR115" i="1"/>
  <c r="BV113" i="1"/>
  <c r="BJ112" i="1"/>
  <c r="BR110" i="1"/>
  <c r="BL109" i="1"/>
  <c r="BG108" i="1"/>
  <c r="BR106" i="1"/>
  <c r="BL105" i="1"/>
  <c r="BK104" i="1"/>
  <c r="BV125" i="1"/>
  <c r="BJ124" i="1"/>
  <c r="BL122" i="1"/>
  <c r="BP120" i="1"/>
  <c r="BT118" i="1"/>
  <c r="BG117" i="1"/>
  <c r="BK115" i="1"/>
  <c r="BO113" i="1"/>
  <c r="BR111" i="1"/>
  <c r="BL110" i="1"/>
  <c r="BG109" i="1"/>
  <c r="BR107" i="1"/>
  <c r="BL106" i="1"/>
  <c r="BG105" i="1"/>
  <c r="BG104" i="1"/>
  <c r="BO125" i="1"/>
  <c r="BR123" i="1"/>
  <c r="BV121" i="1"/>
  <c r="BJ120" i="1"/>
  <c r="BL118" i="1"/>
  <c r="BP116" i="1"/>
  <c r="BT114" i="1"/>
  <c r="BG113" i="1"/>
  <c r="BL111" i="1"/>
  <c r="BG110" i="1"/>
  <c r="BR108" i="1"/>
  <c r="BL107" i="1"/>
  <c r="BG106" i="1"/>
  <c r="BS104" i="1"/>
  <c r="AX126" i="1"/>
  <c r="AR126" i="1"/>
  <c r="AM126" i="1"/>
  <c r="AX125" i="1"/>
  <c r="AR125" i="1"/>
  <c r="AM125" i="1"/>
  <c r="AX124" i="1"/>
  <c r="AR124" i="1"/>
  <c r="AM124" i="1"/>
  <c r="AX123" i="1"/>
  <c r="AR123" i="1"/>
  <c r="AM123" i="1"/>
  <c r="AX122" i="1"/>
  <c r="AR122" i="1"/>
  <c r="AM122" i="1"/>
  <c r="AX121" i="1"/>
  <c r="AR121" i="1"/>
  <c r="AM121" i="1"/>
  <c r="AX120" i="1"/>
  <c r="AR120" i="1"/>
  <c r="AM120" i="1"/>
  <c r="AX119" i="1"/>
  <c r="AR119" i="1"/>
  <c r="AM119" i="1"/>
  <c r="AX118" i="1"/>
  <c r="AR118" i="1"/>
  <c r="AM118" i="1"/>
  <c r="AX117" i="1"/>
  <c r="AR117" i="1"/>
  <c r="AM117" i="1"/>
  <c r="AX116" i="1"/>
  <c r="AR116" i="1"/>
  <c r="AM116" i="1"/>
  <c r="AX115" i="1"/>
  <c r="AR115" i="1"/>
  <c r="AM115" i="1"/>
  <c r="AX114" i="1"/>
  <c r="AR114" i="1"/>
  <c r="AM114" i="1"/>
  <c r="AX113" i="1"/>
  <c r="AR113" i="1"/>
  <c r="AM113" i="1"/>
  <c r="AX112" i="1"/>
  <c r="AR112" i="1"/>
  <c r="AM112" i="1"/>
  <c r="AX111" i="1"/>
  <c r="AR111" i="1"/>
  <c r="AM111" i="1"/>
  <c r="AX110" i="1"/>
  <c r="AR110" i="1"/>
  <c r="AM110" i="1"/>
  <c r="AX109" i="1"/>
  <c r="AR109" i="1"/>
  <c r="AM109" i="1"/>
  <c r="AX108" i="1"/>
  <c r="AR108" i="1"/>
  <c r="AM108" i="1"/>
  <c r="AX107" i="1"/>
  <c r="AR107" i="1"/>
  <c r="AM107" i="1"/>
  <c r="AX106" i="1"/>
  <c r="AR106" i="1"/>
  <c r="AM106" i="1"/>
  <c r="AX105" i="1"/>
  <c r="AR105" i="1"/>
  <c r="AM105" i="1"/>
  <c r="AY104" i="1"/>
  <c r="AU104" i="1"/>
  <c r="AQ104" i="1"/>
  <c r="AM104" i="1"/>
  <c r="AZ126" i="1"/>
  <c r="AU126" i="1"/>
  <c r="AP126" i="1"/>
  <c r="AZ125" i="1"/>
  <c r="AU125" i="1"/>
  <c r="AP125" i="1"/>
  <c r="AZ124" i="1"/>
  <c r="AU124" i="1"/>
  <c r="AP124" i="1"/>
  <c r="AZ123" i="1"/>
  <c r="AU123" i="1"/>
  <c r="AP123" i="1"/>
  <c r="AZ122" i="1"/>
  <c r="AU122" i="1"/>
  <c r="AP122" i="1"/>
  <c r="AZ121" i="1"/>
  <c r="AU121" i="1"/>
  <c r="AP121" i="1"/>
  <c r="AZ120" i="1"/>
  <c r="AU120" i="1"/>
  <c r="AP120" i="1"/>
  <c r="AZ119" i="1"/>
  <c r="AU119" i="1"/>
  <c r="AP119" i="1"/>
  <c r="AZ118" i="1"/>
  <c r="AU118" i="1"/>
  <c r="AP118" i="1"/>
  <c r="AZ117" i="1"/>
  <c r="AU117" i="1"/>
  <c r="AP117" i="1"/>
  <c r="AZ116" i="1"/>
  <c r="AU116" i="1"/>
  <c r="AP116" i="1"/>
  <c r="AZ115" i="1"/>
  <c r="AU115" i="1"/>
  <c r="AP115" i="1"/>
  <c r="AZ114" i="1"/>
  <c r="AU114" i="1"/>
  <c r="AP114" i="1"/>
  <c r="AZ113" i="1"/>
  <c r="AU113" i="1"/>
  <c r="AP113" i="1"/>
  <c r="AZ112" i="1"/>
  <c r="AU112" i="1"/>
  <c r="AP112" i="1"/>
  <c r="AZ111" i="1"/>
  <c r="AU111" i="1"/>
  <c r="AP111" i="1"/>
  <c r="AZ110" i="1"/>
  <c r="AU110" i="1"/>
  <c r="AP110" i="1"/>
  <c r="AZ109" i="1"/>
  <c r="AU109" i="1"/>
  <c r="AP109" i="1"/>
  <c r="AZ108" i="1"/>
  <c r="AU108" i="1"/>
  <c r="AP108" i="1"/>
  <c r="AZ107" i="1"/>
  <c r="AU107" i="1"/>
  <c r="AP107" i="1"/>
  <c r="AZ106" i="1"/>
  <c r="AU106" i="1"/>
  <c r="AP106" i="1"/>
  <c r="AZ105" i="1"/>
  <c r="AU105" i="1"/>
  <c r="AP105" i="1"/>
  <c r="BA104" i="1"/>
  <c r="AW104" i="1"/>
  <c r="AS104" i="1"/>
  <c r="AO104" i="1"/>
  <c r="AY126" i="1"/>
  <c r="AT126" i="1"/>
  <c r="AN126" i="1"/>
  <c r="AY125" i="1"/>
  <c r="AT125" i="1"/>
  <c r="AN125" i="1"/>
  <c r="AY124" i="1"/>
  <c r="AT124" i="1"/>
  <c r="AN124" i="1"/>
  <c r="AY123" i="1"/>
  <c r="AT123" i="1"/>
  <c r="AN123" i="1"/>
  <c r="AY122" i="1"/>
  <c r="AT122" i="1"/>
  <c r="AN122" i="1"/>
  <c r="AY121" i="1"/>
  <c r="AT121" i="1"/>
  <c r="AN121" i="1"/>
  <c r="AY120" i="1"/>
  <c r="AT120" i="1"/>
  <c r="AN120" i="1"/>
  <c r="AY119" i="1"/>
  <c r="AT119" i="1"/>
  <c r="AN119" i="1"/>
  <c r="AY118" i="1"/>
  <c r="AT118" i="1"/>
  <c r="AN118" i="1"/>
  <c r="AY117" i="1"/>
  <c r="AT117" i="1"/>
  <c r="AN117" i="1"/>
  <c r="AY116" i="1"/>
  <c r="AT116" i="1"/>
  <c r="AN116" i="1"/>
  <c r="AY115" i="1"/>
  <c r="AT115" i="1"/>
  <c r="AN115" i="1"/>
  <c r="AY114" i="1"/>
  <c r="AT114" i="1"/>
  <c r="AN114" i="1"/>
  <c r="AY113" i="1"/>
  <c r="AT113" i="1"/>
  <c r="AN113" i="1"/>
  <c r="AY112" i="1"/>
  <c r="AT112" i="1"/>
  <c r="AN112" i="1"/>
  <c r="AY111" i="1"/>
  <c r="AT111" i="1"/>
  <c r="AN111" i="1"/>
  <c r="AY110" i="1"/>
  <c r="AT110" i="1"/>
  <c r="AN110" i="1"/>
  <c r="AY109" i="1"/>
  <c r="AT109" i="1"/>
  <c r="AN109" i="1"/>
  <c r="AY108" i="1"/>
  <c r="AT108" i="1"/>
  <c r="AN108" i="1"/>
  <c r="AY107" i="1"/>
  <c r="AT107" i="1"/>
  <c r="AN107" i="1"/>
  <c r="AY106" i="1"/>
  <c r="AT106" i="1"/>
  <c r="AN106" i="1"/>
  <c r="AY105" i="1"/>
  <c r="AT105" i="1"/>
  <c r="AN105" i="1"/>
  <c r="AZ104" i="1"/>
  <c r="AV104" i="1"/>
  <c r="AR104" i="1"/>
  <c r="AN104" i="1"/>
  <c r="BB126" i="1"/>
  <c r="AV125" i="1"/>
  <c r="AQ124" i="1"/>
  <c r="BB122" i="1"/>
  <c r="AV121" i="1"/>
  <c r="AQ120" i="1"/>
  <c r="BB118" i="1"/>
  <c r="AV117" i="1"/>
  <c r="AQ116" i="1"/>
  <c r="BB114" i="1"/>
  <c r="AV113" i="1"/>
  <c r="AQ112" i="1"/>
  <c r="BB110" i="1"/>
  <c r="AV109" i="1"/>
  <c r="AQ108" i="1"/>
  <c r="BB106" i="1"/>
  <c r="AV105" i="1"/>
  <c r="AT104" i="1"/>
  <c r="AV126" i="1"/>
  <c r="AQ125" i="1"/>
  <c r="BB123" i="1"/>
  <c r="AV122" i="1"/>
  <c r="AQ121" i="1"/>
  <c r="BB119" i="1"/>
  <c r="AV118" i="1"/>
  <c r="AQ117" i="1"/>
  <c r="BB115" i="1"/>
  <c r="AV114" i="1"/>
  <c r="AQ113" i="1"/>
  <c r="BB111" i="1"/>
  <c r="AV110" i="1"/>
  <c r="AQ109" i="1"/>
  <c r="BB107" i="1"/>
  <c r="AV106" i="1"/>
  <c r="AQ105" i="1"/>
  <c r="AP104" i="1"/>
  <c r="AQ126" i="1"/>
  <c r="BB124" i="1"/>
  <c r="AV123" i="1"/>
  <c r="AQ122" i="1"/>
  <c r="BB120" i="1"/>
  <c r="AV119" i="1"/>
  <c r="AQ118" i="1"/>
  <c r="BB116" i="1"/>
  <c r="AV115" i="1"/>
  <c r="AQ114" i="1"/>
  <c r="BB112" i="1"/>
  <c r="AV111" i="1"/>
  <c r="AQ110" i="1"/>
  <c r="BB108" i="1"/>
  <c r="AV107" i="1"/>
  <c r="AQ106" i="1"/>
  <c r="BB104" i="1"/>
  <c r="BB125" i="1"/>
  <c r="AV124" i="1"/>
  <c r="AQ123" i="1"/>
  <c r="BB121" i="1"/>
  <c r="AV120" i="1"/>
  <c r="AQ119" i="1"/>
  <c r="BB117" i="1"/>
  <c r="AV116" i="1"/>
  <c r="AQ115" i="1"/>
  <c r="BB113" i="1"/>
  <c r="AV112" i="1"/>
  <c r="AQ111" i="1"/>
  <c r="BB109" i="1"/>
  <c r="AV108" i="1"/>
  <c r="AQ107" i="1"/>
  <c r="BB105" i="1"/>
  <c r="AX104" i="1"/>
  <c r="AS11" i="1"/>
  <c r="AR43" i="1"/>
  <c r="T43" i="1"/>
  <c r="BJ11" i="1"/>
  <c r="CM11" i="1"/>
  <c r="CD11" i="1"/>
  <c r="CG11" i="1"/>
  <c r="CF11" i="1"/>
  <c r="DG11" i="1"/>
  <c r="DH11" i="1"/>
  <c r="CY11" i="1"/>
  <c r="DF11" i="1"/>
  <c r="DA11" i="1"/>
  <c r="W107" i="1"/>
  <c r="AD107" i="1"/>
  <c r="X107" i="1"/>
  <c r="AC395" i="1"/>
  <c r="AO395" i="1"/>
  <c r="BB43" i="1"/>
  <c r="DH94" i="1"/>
  <c r="DC94" i="1"/>
  <c r="CX94" i="1"/>
  <c r="DH93" i="1"/>
  <c r="DC93" i="1"/>
  <c r="CX93" i="1"/>
  <c r="DH92" i="1"/>
  <c r="DC92" i="1"/>
  <c r="CX92" i="1"/>
  <c r="DH91" i="1"/>
  <c r="DC91" i="1"/>
  <c r="CX91" i="1"/>
  <c r="DH90" i="1"/>
  <c r="DC90" i="1"/>
  <c r="CX90" i="1"/>
  <c r="DH89" i="1"/>
  <c r="DC89" i="1"/>
  <c r="CX89" i="1"/>
  <c r="DH88" i="1"/>
  <c r="DC88" i="1"/>
  <c r="CX88" i="1"/>
  <c r="DH87" i="1"/>
  <c r="DC87" i="1"/>
  <c r="CX87" i="1"/>
  <c r="DH86" i="1"/>
  <c r="DC86" i="1"/>
  <c r="CX86" i="1"/>
  <c r="DH85" i="1"/>
  <c r="DC85" i="1"/>
  <c r="CX85" i="1"/>
  <c r="DH84" i="1"/>
  <c r="DC84" i="1"/>
  <c r="CX84" i="1"/>
  <c r="DH83" i="1"/>
  <c r="DC83" i="1"/>
  <c r="CX83" i="1"/>
  <c r="DH82" i="1"/>
  <c r="DC82" i="1"/>
  <c r="CX82" i="1"/>
  <c r="DH81" i="1"/>
  <c r="DC81" i="1"/>
  <c r="CX81" i="1"/>
  <c r="DH80" i="1"/>
  <c r="DC80" i="1"/>
  <c r="CX80" i="1"/>
  <c r="DH79" i="1"/>
  <c r="DC79" i="1"/>
  <c r="CX79" i="1"/>
  <c r="DH78" i="1"/>
  <c r="DC78" i="1"/>
  <c r="CX78" i="1"/>
  <c r="DH77" i="1"/>
  <c r="DC77" i="1"/>
  <c r="CX77" i="1"/>
  <c r="DH76" i="1"/>
  <c r="DC76" i="1"/>
  <c r="CX76" i="1"/>
  <c r="DH75" i="1"/>
  <c r="DC75" i="1"/>
  <c r="CX75" i="1"/>
  <c r="DH74" i="1"/>
  <c r="DC74" i="1"/>
  <c r="CX74" i="1"/>
  <c r="DH73" i="1"/>
  <c r="DC73" i="1"/>
  <c r="CX73" i="1"/>
  <c r="DI72" i="1"/>
  <c r="DE72" i="1"/>
  <c r="DA72" i="1"/>
  <c r="CW72" i="1"/>
  <c r="DG94" i="1"/>
  <c r="DB94" i="1"/>
  <c r="CV94" i="1"/>
  <c r="DG93" i="1"/>
  <c r="DB93" i="1"/>
  <c r="CV93" i="1"/>
  <c r="DG92" i="1"/>
  <c r="DB92" i="1"/>
  <c r="CV92" i="1"/>
  <c r="DG91" i="1"/>
  <c r="DB91" i="1"/>
  <c r="CV91" i="1"/>
  <c r="DG90" i="1"/>
  <c r="DB90" i="1"/>
  <c r="CV90" i="1"/>
  <c r="DG89" i="1"/>
  <c r="DB89" i="1"/>
  <c r="CV89" i="1"/>
  <c r="DG88" i="1"/>
  <c r="DB88" i="1"/>
  <c r="CV88" i="1"/>
  <c r="DG87" i="1"/>
  <c r="DB87" i="1"/>
  <c r="CV87" i="1"/>
  <c r="DG86" i="1"/>
  <c r="DB86" i="1"/>
  <c r="CV86" i="1"/>
  <c r="DG85" i="1"/>
  <c r="DB85" i="1"/>
  <c r="CV85" i="1"/>
  <c r="DG84" i="1"/>
  <c r="DB84" i="1"/>
  <c r="CV84" i="1"/>
  <c r="DG83" i="1"/>
  <c r="DB83" i="1"/>
  <c r="CV83" i="1"/>
  <c r="DG82" i="1"/>
  <c r="DB82" i="1"/>
  <c r="CV82" i="1"/>
  <c r="DG81" i="1"/>
  <c r="DB81" i="1"/>
  <c r="CV81" i="1"/>
  <c r="DG80" i="1"/>
  <c r="DB80" i="1"/>
  <c r="CV80" i="1"/>
  <c r="DG79" i="1"/>
  <c r="DB79" i="1"/>
  <c r="CV79" i="1"/>
  <c r="DG78" i="1"/>
  <c r="DB78" i="1"/>
  <c r="CV78" i="1"/>
  <c r="DG77" i="1"/>
  <c r="DB77" i="1"/>
  <c r="CV77" i="1"/>
  <c r="DG76" i="1"/>
  <c r="DB76" i="1"/>
  <c r="CV76" i="1"/>
  <c r="DG75" i="1"/>
  <c r="DB75" i="1"/>
  <c r="CV75" i="1"/>
  <c r="DG74" i="1"/>
  <c r="DB74" i="1"/>
  <c r="CV74" i="1"/>
  <c r="DG73" i="1"/>
  <c r="DB73" i="1"/>
  <c r="CV73" i="1"/>
  <c r="DH72" i="1"/>
  <c r="DD72" i="1"/>
  <c r="CZ72" i="1"/>
  <c r="CV72" i="1"/>
  <c r="DF94" i="1"/>
  <c r="CZ94" i="1"/>
  <c r="CU94" i="1"/>
  <c r="DF93" i="1"/>
  <c r="CZ93" i="1"/>
  <c r="CU93" i="1"/>
  <c r="DF92" i="1"/>
  <c r="CZ92" i="1"/>
  <c r="CU92" i="1"/>
  <c r="DF91" i="1"/>
  <c r="CZ91" i="1"/>
  <c r="CU91" i="1"/>
  <c r="DF90" i="1"/>
  <c r="CZ90" i="1"/>
  <c r="CU90" i="1"/>
  <c r="DF89" i="1"/>
  <c r="CZ89" i="1"/>
  <c r="CU89" i="1"/>
  <c r="DF88" i="1"/>
  <c r="CZ88" i="1"/>
  <c r="CU88" i="1"/>
  <c r="DF87" i="1"/>
  <c r="CZ87" i="1"/>
  <c r="CU87" i="1"/>
  <c r="DF86" i="1"/>
  <c r="CZ86" i="1"/>
  <c r="CU86" i="1"/>
  <c r="DF85" i="1"/>
  <c r="CZ85" i="1"/>
  <c r="CU85" i="1"/>
  <c r="DF84" i="1"/>
  <c r="CZ84" i="1"/>
  <c r="CU84" i="1"/>
  <c r="DF83" i="1"/>
  <c r="CZ83" i="1"/>
  <c r="CU83" i="1"/>
  <c r="DF82" i="1"/>
  <c r="CZ82" i="1"/>
  <c r="CU82" i="1"/>
  <c r="DF81" i="1"/>
  <c r="CZ81" i="1"/>
  <c r="CU81" i="1"/>
  <c r="DF80" i="1"/>
  <c r="CZ80" i="1"/>
  <c r="CU80" i="1"/>
  <c r="DF79" i="1"/>
  <c r="CZ79" i="1"/>
  <c r="CU79" i="1"/>
  <c r="DF78" i="1"/>
  <c r="CZ78" i="1"/>
  <c r="CU78" i="1"/>
  <c r="DF77" i="1"/>
  <c r="CZ77" i="1"/>
  <c r="CU77" i="1"/>
  <c r="DF76" i="1"/>
  <c r="CZ76" i="1"/>
  <c r="CU76" i="1"/>
  <c r="DF75" i="1"/>
  <c r="CZ75" i="1"/>
  <c r="CU75" i="1"/>
  <c r="DF74" i="1"/>
  <c r="CZ74" i="1"/>
  <c r="CU74" i="1"/>
  <c r="DF73" i="1"/>
  <c r="CZ73" i="1"/>
  <c r="CU73" i="1"/>
  <c r="DG72" i="1"/>
  <c r="DC72" i="1"/>
  <c r="CY72" i="1"/>
  <c r="CU72" i="1"/>
  <c r="DJ94" i="1"/>
  <c r="DD94" i="1"/>
  <c r="CY94" i="1"/>
  <c r="DJ93" i="1"/>
  <c r="DD93" i="1"/>
  <c r="CY93" i="1"/>
  <c r="DJ92" i="1"/>
  <c r="DD92" i="1"/>
  <c r="CY92" i="1"/>
  <c r="DJ91" i="1"/>
  <c r="DD91" i="1"/>
  <c r="CY91" i="1"/>
  <c r="DJ90" i="1"/>
  <c r="DD90" i="1"/>
  <c r="CY90" i="1"/>
  <c r="DJ89" i="1"/>
  <c r="DD89" i="1"/>
  <c r="CY89" i="1"/>
  <c r="DJ88" i="1"/>
  <c r="DD88" i="1"/>
  <c r="CY88" i="1"/>
  <c r="DJ87" i="1"/>
  <c r="DD87" i="1"/>
  <c r="CY87" i="1"/>
  <c r="DJ86" i="1"/>
  <c r="DD86" i="1"/>
  <c r="CY86" i="1"/>
  <c r="DJ85" i="1"/>
  <c r="DD85" i="1"/>
  <c r="CY85" i="1"/>
  <c r="DJ84" i="1"/>
  <c r="DD84" i="1"/>
  <c r="CY84" i="1"/>
  <c r="DJ83" i="1"/>
  <c r="DD83" i="1"/>
  <c r="CY83" i="1"/>
  <c r="DJ82" i="1"/>
  <c r="DD82" i="1"/>
  <c r="CY82" i="1"/>
  <c r="DJ81" i="1"/>
  <c r="DD81" i="1"/>
  <c r="CY81" i="1"/>
  <c r="DJ80" i="1"/>
  <c r="DD80" i="1"/>
  <c r="CY80" i="1"/>
  <c r="DJ79" i="1"/>
  <c r="DD79" i="1"/>
  <c r="CY79" i="1"/>
  <c r="DJ78" i="1"/>
  <c r="DD78" i="1"/>
  <c r="CY78" i="1"/>
  <c r="DJ77" i="1"/>
  <c r="DD77" i="1"/>
  <c r="CY77" i="1"/>
  <c r="DJ76" i="1"/>
  <c r="DD76" i="1"/>
  <c r="CY76" i="1"/>
  <c r="DJ75" i="1"/>
  <c r="DD75" i="1"/>
  <c r="CY75" i="1"/>
  <c r="DJ74" i="1"/>
  <c r="DD74" i="1"/>
  <c r="CY74" i="1"/>
  <c r="DJ73" i="1"/>
  <c r="DD73" i="1"/>
  <c r="CY73" i="1"/>
  <c r="DJ72" i="1"/>
  <c r="DF72" i="1"/>
  <c r="DB72" i="1"/>
  <c r="CX72" i="1"/>
  <c r="CN94" i="1"/>
  <c r="CI94" i="1"/>
  <c r="CD94" i="1"/>
  <c r="CN93" i="1"/>
  <c r="CI93" i="1"/>
  <c r="CD93" i="1"/>
  <c r="CN92" i="1"/>
  <c r="CI92" i="1"/>
  <c r="CD92" i="1"/>
  <c r="CN91" i="1"/>
  <c r="CI91" i="1"/>
  <c r="CD91" i="1"/>
  <c r="CN90" i="1"/>
  <c r="CI90" i="1"/>
  <c r="CD90" i="1"/>
  <c r="CN89" i="1"/>
  <c r="CI89" i="1"/>
  <c r="CD89" i="1"/>
  <c r="CN88" i="1"/>
  <c r="CI88" i="1"/>
  <c r="CD88" i="1"/>
  <c r="CN87" i="1"/>
  <c r="CI87" i="1"/>
  <c r="CD87" i="1"/>
  <c r="CN86" i="1"/>
  <c r="CI86" i="1"/>
  <c r="CD86" i="1"/>
  <c r="CN85" i="1"/>
  <c r="CI85" i="1"/>
  <c r="CD85" i="1"/>
  <c r="CN84" i="1"/>
  <c r="CI84" i="1"/>
  <c r="CD84" i="1"/>
  <c r="CN83" i="1"/>
  <c r="CI83" i="1"/>
  <c r="CD83" i="1"/>
  <c r="CN82" i="1"/>
  <c r="CI82" i="1"/>
  <c r="CD82" i="1"/>
  <c r="CN81" i="1"/>
  <c r="CI81" i="1"/>
  <c r="CD81" i="1"/>
  <c r="CN80" i="1"/>
  <c r="CI80" i="1"/>
  <c r="CD80" i="1"/>
  <c r="CN79" i="1"/>
  <c r="CI79" i="1"/>
  <c r="CD79" i="1"/>
  <c r="CN78" i="1"/>
  <c r="CI78" i="1"/>
  <c r="CD78" i="1"/>
  <c r="CN77" i="1"/>
  <c r="CI77" i="1"/>
  <c r="CD77" i="1"/>
  <c r="CN76" i="1"/>
  <c r="CI76" i="1"/>
  <c r="CD76" i="1"/>
  <c r="CN75" i="1"/>
  <c r="CI75" i="1"/>
  <c r="CD75" i="1"/>
  <c r="CN74" i="1"/>
  <c r="CI74" i="1"/>
  <c r="CD74" i="1"/>
  <c r="CN73" i="1"/>
  <c r="CI73" i="1"/>
  <c r="CD73" i="1"/>
  <c r="CO72" i="1"/>
  <c r="CK72" i="1"/>
  <c r="CG72" i="1"/>
  <c r="CC72" i="1"/>
  <c r="CM94" i="1"/>
  <c r="CH94" i="1"/>
  <c r="CB94" i="1"/>
  <c r="CM93" i="1"/>
  <c r="CH93" i="1"/>
  <c r="CB93" i="1"/>
  <c r="CM92" i="1"/>
  <c r="CH92" i="1"/>
  <c r="CB92" i="1"/>
  <c r="CM91" i="1"/>
  <c r="CH91" i="1"/>
  <c r="CB91" i="1"/>
  <c r="CM90" i="1"/>
  <c r="CH90" i="1"/>
  <c r="CB90" i="1"/>
  <c r="CM89" i="1"/>
  <c r="CH89" i="1"/>
  <c r="CB89" i="1"/>
  <c r="CM88" i="1"/>
  <c r="CH88" i="1"/>
  <c r="CB88" i="1"/>
  <c r="CM87" i="1"/>
  <c r="CH87" i="1"/>
  <c r="CB87" i="1"/>
  <c r="CM86" i="1"/>
  <c r="CH86" i="1"/>
  <c r="CB86" i="1"/>
  <c r="CM85" i="1"/>
  <c r="CH85" i="1"/>
  <c r="CB85" i="1"/>
  <c r="CM84" i="1"/>
  <c r="CH84" i="1"/>
  <c r="CB84" i="1"/>
  <c r="CM83" i="1"/>
  <c r="CH83" i="1"/>
  <c r="CB83" i="1"/>
  <c r="CM82" i="1"/>
  <c r="CH82" i="1"/>
  <c r="CB82" i="1"/>
  <c r="CM81" i="1"/>
  <c r="CH81" i="1"/>
  <c r="CB81" i="1"/>
  <c r="CM80" i="1"/>
  <c r="CH80" i="1"/>
  <c r="CB80" i="1"/>
  <c r="CM79" i="1"/>
  <c r="CH79" i="1"/>
  <c r="CB79" i="1"/>
  <c r="CM78" i="1"/>
  <c r="CH78" i="1"/>
  <c r="CB78" i="1"/>
  <c r="CM77" i="1"/>
  <c r="CH77" i="1"/>
  <c r="CB77" i="1"/>
  <c r="CM76" i="1"/>
  <c r="CH76" i="1"/>
  <c r="CB76" i="1"/>
  <c r="CM75" i="1"/>
  <c r="CH75" i="1"/>
  <c r="CB75" i="1"/>
  <c r="CM74" i="1"/>
  <c r="CH74" i="1"/>
  <c r="CB74" i="1"/>
  <c r="CM73" i="1"/>
  <c r="CH73" i="1"/>
  <c r="CB73" i="1"/>
  <c r="CN72" i="1"/>
  <c r="CJ72" i="1"/>
  <c r="CF72" i="1"/>
  <c r="CB72" i="1"/>
  <c r="CL94" i="1"/>
  <c r="CF94" i="1"/>
  <c r="CA94" i="1"/>
  <c r="CL93" i="1"/>
  <c r="CF93" i="1"/>
  <c r="CA93" i="1"/>
  <c r="CL92" i="1"/>
  <c r="CF92" i="1"/>
  <c r="CA92" i="1"/>
  <c r="CL91" i="1"/>
  <c r="CF91" i="1"/>
  <c r="CA91" i="1"/>
  <c r="CL90" i="1"/>
  <c r="CF90" i="1"/>
  <c r="CA90" i="1"/>
  <c r="CL89" i="1"/>
  <c r="CF89" i="1"/>
  <c r="CA89" i="1"/>
  <c r="CL88" i="1"/>
  <c r="CF88" i="1"/>
  <c r="CA88" i="1"/>
  <c r="CL87" i="1"/>
  <c r="CF87" i="1"/>
  <c r="CA87" i="1"/>
  <c r="CL86" i="1"/>
  <c r="CF86" i="1"/>
  <c r="CA86" i="1"/>
  <c r="CL85" i="1"/>
  <c r="CF85" i="1"/>
  <c r="CA85" i="1"/>
  <c r="CL84" i="1"/>
  <c r="CF84" i="1"/>
  <c r="CA84" i="1"/>
  <c r="CL83" i="1"/>
  <c r="CF83" i="1"/>
  <c r="CA83" i="1"/>
  <c r="CL82" i="1"/>
  <c r="CF82" i="1"/>
  <c r="CA82" i="1"/>
  <c r="CL81" i="1"/>
  <c r="CF81" i="1"/>
  <c r="CA81" i="1"/>
  <c r="CL80" i="1"/>
  <c r="CF80" i="1"/>
  <c r="CA80" i="1"/>
  <c r="CL79" i="1"/>
  <c r="CF79" i="1"/>
  <c r="CA79" i="1"/>
  <c r="CL78" i="1"/>
  <c r="CF78" i="1"/>
  <c r="CA78" i="1"/>
  <c r="CL77" i="1"/>
  <c r="CF77" i="1"/>
  <c r="CA77" i="1"/>
  <c r="CL76" i="1"/>
  <c r="CF76" i="1"/>
  <c r="CA76" i="1"/>
  <c r="CL75" i="1"/>
  <c r="CF75" i="1"/>
  <c r="CA75" i="1"/>
  <c r="CL74" i="1"/>
  <c r="CF74" i="1"/>
  <c r="CA74" i="1"/>
  <c r="CL73" i="1"/>
  <c r="CF73" i="1"/>
  <c r="CA73" i="1"/>
  <c r="CM72" i="1"/>
  <c r="CI72" i="1"/>
  <c r="CE72" i="1"/>
  <c r="CA72" i="1"/>
  <c r="CE94" i="1"/>
  <c r="CP92" i="1"/>
  <c r="CJ91" i="1"/>
  <c r="CE90" i="1"/>
  <c r="CP88" i="1"/>
  <c r="CJ87" i="1"/>
  <c r="CE86" i="1"/>
  <c r="CP84" i="1"/>
  <c r="CJ83" i="1"/>
  <c r="CE82" i="1"/>
  <c r="CP80" i="1"/>
  <c r="CJ79" i="1"/>
  <c r="CE78" i="1"/>
  <c r="CP76" i="1"/>
  <c r="CJ75" i="1"/>
  <c r="CE74" i="1"/>
  <c r="CP72" i="1"/>
  <c r="CP93" i="1"/>
  <c r="CJ92" i="1"/>
  <c r="CE91" i="1"/>
  <c r="CP89" i="1"/>
  <c r="CJ88" i="1"/>
  <c r="CE87" i="1"/>
  <c r="CP85" i="1"/>
  <c r="CJ84" i="1"/>
  <c r="CE83" i="1"/>
  <c r="CP81" i="1"/>
  <c r="CJ80" i="1"/>
  <c r="CE79" i="1"/>
  <c r="CP77" i="1"/>
  <c r="CJ76" i="1"/>
  <c r="CE75" i="1"/>
  <c r="CP73" i="1"/>
  <c r="CL72" i="1"/>
  <c r="CP94" i="1"/>
  <c r="CJ93" i="1"/>
  <c r="CE92" i="1"/>
  <c r="CP90" i="1"/>
  <c r="CJ89" i="1"/>
  <c r="CE88" i="1"/>
  <c r="CP86" i="1"/>
  <c r="CJ85" i="1"/>
  <c r="CE84" i="1"/>
  <c r="CP82" i="1"/>
  <c r="CJ81" i="1"/>
  <c r="CE80" i="1"/>
  <c r="CP78" i="1"/>
  <c r="CJ77" i="1"/>
  <c r="CE76" i="1"/>
  <c r="CP74" i="1"/>
  <c r="CJ73" i="1"/>
  <c r="CH72" i="1"/>
  <c r="CP91" i="1"/>
  <c r="CJ86" i="1"/>
  <c r="CE81" i="1"/>
  <c r="CP75" i="1"/>
  <c r="BV94" i="1"/>
  <c r="BP94" i="1"/>
  <c r="BK94" i="1"/>
  <c r="BV93" i="1"/>
  <c r="BP93" i="1"/>
  <c r="BK93" i="1"/>
  <c r="BV92" i="1"/>
  <c r="BP92" i="1"/>
  <c r="BK92" i="1"/>
  <c r="BV91" i="1"/>
  <c r="BP91" i="1"/>
  <c r="BK91" i="1"/>
  <c r="BV90" i="1"/>
  <c r="BP90" i="1"/>
  <c r="BK90" i="1"/>
  <c r="BV89" i="1"/>
  <c r="BP89" i="1"/>
  <c r="BK89" i="1"/>
  <c r="BV88" i="1"/>
  <c r="BP88" i="1"/>
  <c r="BK88" i="1"/>
  <c r="BV87" i="1"/>
  <c r="BP87" i="1"/>
  <c r="BK87" i="1"/>
  <c r="BV86" i="1"/>
  <c r="BP86" i="1"/>
  <c r="BK86" i="1"/>
  <c r="BV85" i="1"/>
  <c r="BP85" i="1"/>
  <c r="BK85" i="1"/>
  <c r="BV84" i="1"/>
  <c r="BP84" i="1"/>
  <c r="BK84" i="1"/>
  <c r="BV83" i="1"/>
  <c r="BP83" i="1"/>
  <c r="BK83" i="1"/>
  <c r="BV82" i="1"/>
  <c r="BP82" i="1"/>
  <c r="BK82" i="1"/>
  <c r="BV81" i="1"/>
  <c r="BP81" i="1"/>
  <c r="BK81" i="1"/>
  <c r="BV80" i="1"/>
  <c r="BP80" i="1"/>
  <c r="BK80" i="1"/>
  <c r="BV79" i="1"/>
  <c r="BP79" i="1"/>
  <c r="BK79" i="1"/>
  <c r="BV78" i="1"/>
  <c r="BP78" i="1"/>
  <c r="BK78" i="1"/>
  <c r="BV77" i="1"/>
  <c r="BP77" i="1"/>
  <c r="BK77" i="1"/>
  <c r="BV76" i="1"/>
  <c r="BP76" i="1"/>
  <c r="BK76" i="1"/>
  <c r="BV75" i="1"/>
  <c r="BP75" i="1"/>
  <c r="BK75" i="1"/>
  <c r="BV74" i="1"/>
  <c r="BP74" i="1"/>
  <c r="BK74" i="1"/>
  <c r="BV73" i="1"/>
  <c r="BP73" i="1"/>
  <c r="BK73" i="1"/>
  <c r="BV72" i="1"/>
  <c r="BR72" i="1"/>
  <c r="BN72" i="1"/>
  <c r="BJ72" i="1"/>
  <c r="CJ90" i="1"/>
  <c r="CE85" i="1"/>
  <c r="CP79" i="1"/>
  <c r="CJ74" i="1"/>
  <c r="BT94" i="1"/>
  <c r="BO94" i="1"/>
  <c r="BJ94" i="1"/>
  <c r="BT93" i="1"/>
  <c r="BO93" i="1"/>
  <c r="BJ93" i="1"/>
  <c r="BT92" i="1"/>
  <c r="BO92" i="1"/>
  <c r="BJ92" i="1"/>
  <c r="BT91" i="1"/>
  <c r="BO91" i="1"/>
  <c r="BJ91" i="1"/>
  <c r="BT90" i="1"/>
  <c r="BO90" i="1"/>
  <c r="BJ90" i="1"/>
  <c r="BT89" i="1"/>
  <c r="BO89" i="1"/>
  <c r="BJ89" i="1"/>
  <c r="BT88" i="1"/>
  <c r="BO88" i="1"/>
  <c r="BJ88" i="1"/>
  <c r="BT87" i="1"/>
  <c r="BO87" i="1"/>
  <c r="BJ87" i="1"/>
  <c r="BT86" i="1"/>
  <c r="BO86" i="1"/>
  <c r="BJ86" i="1"/>
  <c r="BT85" i="1"/>
  <c r="BO85" i="1"/>
  <c r="BJ85" i="1"/>
  <c r="BT84" i="1"/>
  <c r="BO84" i="1"/>
  <c r="BJ84" i="1"/>
  <c r="BT83" i="1"/>
  <c r="BO83" i="1"/>
  <c r="BJ83" i="1"/>
  <c r="BT82" i="1"/>
  <c r="BO82" i="1"/>
  <c r="BJ82" i="1"/>
  <c r="BT81" i="1"/>
  <c r="BO81" i="1"/>
  <c r="BJ81" i="1"/>
  <c r="BT80" i="1"/>
  <c r="BO80" i="1"/>
  <c r="BJ80" i="1"/>
  <c r="BT79" i="1"/>
  <c r="BO79" i="1"/>
  <c r="BJ79" i="1"/>
  <c r="BT78" i="1"/>
  <c r="BO78" i="1"/>
  <c r="BJ78" i="1"/>
  <c r="BT77" i="1"/>
  <c r="BO77" i="1"/>
  <c r="BJ77" i="1"/>
  <c r="BT76" i="1"/>
  <c r="BO76" i="1"/>
  <c r="BJ76" i="1"/>
  <c r="BT75" i="1"/>
  <c r="BO75" i="1"/>
  <c r="BJ75" i="1"/>
  <c r="BT74" i="1"/>
  <c r="BO74" i="1"/>
  <c r="BJ74" i="1"/>
  <c r="BT73" i="1"/>
  <c r="BO73" i="1"/>
  <c r="BJ73" i="1"/>
  <c r="BU72" i="1"/>
  <c r="BQ72" i="1"/>
  <c r="BM72" i="1"/>
  <c r="BI72" i="1"/>
  <c r="CJ94" i="1"/>
  <c r="CE89" i="1"/>
  <c r="CP83" i="1"/>
  <c r="CJ78" i="1"/>
  <c r="CE73" i="1"/>
  <c r="BS94" i="1"/>
  <c r="BN94" i="1"/>
  <c r="BH94" i="1"/>
  <c r="BS93" i="1"/>
  <c r="BN93" i="1"/>
  <c r="BH93" i="1"/>
  <c r="BS92" i="1"/>
  <c r="BN92" i="1"/>
  <c r="BH92" i="1"/>
  <c r="BS91" i="1"/>
  <c r="BN91" i="1"/>
  <c r="BH91" i="1"/>
  <c r="BS90" i="1"/>
  <c r="BN90" i="1"/>
  <c r="BH90" i="1"/>
  <c r="BS89" i="1"/>
  <c r="BN89" i="1"/>
  <c r="BH89" i="1"/>
  <c r="BS88" i="1"/>
  <c r="BN88" i="1"/>
  <c r="BH88" i="1"/>
  <c r="BS87" i="1"/>
  <c r="BN87" i="1"/>
  <c r="BH87" i="1"/>
  <c r="BS86" i="1"/>
  <c r="BN86" i="1"/>
  <c r="BH86" i="1"/>
  <c r="BS85" i="1"/>
  <c r="BN85" i="1"/>
  <c r="BH85" i="1"/>
  <c r="BS84" i="1"/>
  <c r="BN84" i="1"/>
  <c r="BH84" i="1"/>
  <c r="BS83" i="1"/>
  <c r="BN83" i="1"/>
  <c r="BH83" i="1"/>
  <c r="BS82" i="1"/>
  <c r="BN82" i="1"/>
  <c r="BH82" i="1"/>
  <c r="BS81" i="1"/>
  <c r="BN81" i="1"/>
  <c r="BH81" i="1"/>
  <c r="BS80" i="1"/>
  <c r="BN80" i="1"/>
  <c r="BH80" i="1"/>
  <c r="BS79" i="1"/>
  <c r="BN79" i="1"/>
  <c r="BH79" i="1"/>
  <c r="BS78" i="1"/>
  <c r="BN78" i="1"/>
  <c r="BH78" i="1"/>
  <c r="BS77" i="1"/>
  <c r="BN77" i="1"/>
  <c r="BH77" i="1"/>
  <c r="BS76" i="1"/>
  <c r="BN76" i="1"/>
  <c r="BH76" i="1"/>
  <c r="BS75" i="1"/>
  <c r="BN75" i="1"/>
  <c r="BH75" i="1"/>
  <c r="BS74" i="1"/>
  <c r="BN74" i="1"/>
  <c r="BH74" i="1"/>
  <c r="BS73" i="1"/>
  <c r="BN73" i="1"/>
  <c r="BH73" i="1"/>
  <c r="BT72" i="1"/>
  <c r="BP72" i="1"/>
  <c r="BL72" i="1"/>
  <c r="BH72" i="1"/>
  <c r="CE93" i="1"/>
  <c r="CP87" i="1"/>
  <c r="CJ82" i="1"/>
  <c r="CE77" i="1"/>
  <c r="CD72" i="1"/>
  <c r="BL94" i="1"/>
  <c r="BG93" i="1"/>
  <c r="BR91" i="1"/>
  <c r="BL90" i="1"/>
  <c r="BG89" i="1"/>
  <c r="BR87" i="1"/>
  <c r="BL86" i="1"/>
  <c r="BG85" i="1"/>
  <c r="BR83" i="1"/>
  <c r="BL82" i="1"/>
  <c r="BG81" i="1"/>
  <c r="BR79" i="1"/>
  <c r="BL78" i="1"/>
  <c r="BG77" i="1"/>
  <c r="BR75" i="1"/>
  <c r="BL74" i="1"/>
  <c r="BG73" i="1"/>
  <c r="BG72" i="1"/>
  <c r="BG94" i="1"/>
  <c r="BR92" i="1"/>
  <c r="BL91" i="1"/>
  <c r="BG90" i="1"/>
  <c r="BR88" i="1"/>
  <c r="BL87" i="1"/>
  <c r="BG86" i="1"/>
  <c r="BR84" i="1"/>
  <c r="BL83" i="1"/>
  <c r="BG82" i="1"/>
  <c r="BR80" i="1"/>
  <c r="BL79" i="1"/>
  <c r="BG78" i="1"/>
  <c r="BR76" i="1"/>
  <c r="BL75" i="1"/>
  <c r="BG74" i="1"/>
  <c r="BS72" i="1"/>
  <c r="BR93" i="1"/>
  <c r="BL92" i="1"/>
  <c r="BG91" i="1"/>
  <c r="BR89" i="1"/>
  <c r="BL88" i="1"/>
  <c r="BG87" i="1"/>
  <c r="BR85" i="1"/>
  <c r="BL84" i="1"/>
  <c r="BG83" i="1"/>
  <c r="BR81" i="1"/>
  <c r="BL80" i="1"/>
  <c r="BG79" i="1"/>
  <c r="BR77" i="1"/>
  <c r="BL76" i="1"/>
  <c r="BG75" i="1"/>
  <c r="BR73" i="1"/>
  <c r="BO72" i="1"/>
  <c r="BR94" i="1"/>
  <c r="BL93" i="1"/>
  <c r="BG92" i="1"/>
  <c r="BR90" i="1"/>
  <c r="BL89" i="1"/>
  <c r="BG88" i="1"/>
  <c r="BR86" i="1"/>
  <c r="BL85" i="1"/>
  <c r="BG84" i="1"/>
  <c r="BR82" i="1"/>
  <c r="BL81" i="1"/>
  <c r="BG80" i="1"/>
  <c r="BR78" i="1"/>
  <c r="BL77" i="1"/>
  <c r="BG76" i="1"/>
  <c r="BR74" i="1"/>
  <c r="BL73" i="1"/>
  <c r="BK72" i="1"/>
  <c r="AX94" i="1"/>
  <c r="AR94" i="1"/>
  <c r="AM94" i="1"/>
  <c r="AX93" i="1"/>
  <c r="AR93" i="1"/>
  <c r="AM93" i="1"/>
  <c r="AX92" i="1"/>
  <c r="AR92" i="1"/>
  <c r="AM92" i="1"/>
  <c r="AX91" i="1"/>
  <c r="AR91" i="1"/>
  <c r="AM91" i="1"/>
  <c r="AX90" i="1"/>
  <c r="AR90" i="1"/>
  <c r="AM90" i="1"/>
  <c r="AX89" i="1"/>
  <c r="AR89" i="1"/>
  <c r="AM89" i="1"/>
  <c r="AX88" i="1"/>
  <c r="AR88" i="1"/>
  <c r="AM88" i="1"/>
  <c r="AX87" i="1"/>
  <c r="AR87" i="1"/>
  <c r="AM87" i="1"/>
  <c r="AX86" i="1"/>
  <c r="AR86" i="1"/>
  <c r="AM86" i="1"/>
  <c r="AX85" i="1"/>
  <c r="AR85" i="1"/>
  <c r="AM85" i="1"/>
  <c r="AX84" i="1"/>
  <c r="AR84" i="1"/>
  <c r="AM84" i="1"/>
  <c r="AX83" i="1"/>
  <c r="AR83" i="1"/>
  <c r="AM83" i="1"/>
  <c r="AX82" i="1"/>
  <c r="AR82" i="1"/>
  <c r="AM82" i="1"/>
  <c r="AX81" i="1"/>
  <c r="AR81" i="1"/>
  <c r="AM81" i="1"/>
  <c r="AX80" i="1"/>
  <c r="AR80" i="1"/>
  <c r="AM80" i="1"/>
  <c r="AX79" i="1"/>
  <c r="AR79" i="1"/>
  <c r="AM79" i="1"/>
  <c r="AX78" i="1"/>
  <c r="AR78" i="1"/>
  <c r="AM78" i="1"/>
  <c r="AX77" i="1"/>
  <c r="AR77" i="1"/>
  <c r="AM77" i="1"/>
  <c r="AX76" i="1"/>
  <c r="AR76" i="1"/>
  <c r="AM76" i="1"/>
  <c r="AX75" i="1"/>
  <c r="AR75" i="1"/>
  <c r="AM75" i="1"/>
  <c r="AX74" i="1"/>
  <c r="AR74" i="1"/>
  <c r="AM74" i="1"/>
  <c r="AX73" i="1"/>
  <c r="AR73" i="1"/>
  <c r="AM73" i="1"/>
  <c r="AY72" i="1"/>
  <c r="AU72" i="1"/>
  <c r="AQ72" i="1"/>
  <c r="AM72" i="1"/>
  <c r="W94" i="1"/>
  <c r="AE93" i="1"/>
  <c r="W93" i="1"/>
  <c r="AE92" i="1"/>
  <c r="W92" i="1"/>
  <c r="AE91" i="1"/>
  <c r="W91" i="1"/>
  <c r="AE90" i="1"/>
  <c r="W90" i="1"/>
  <c r="AE89" i="1"/>
  <c r="W89" i="1"/>
  <c r="AE88" i="1"/>
  <c r="W88" i="1"/>
  <c r="AE87" i="1"/>
  <c r="W87" i="1"/>
  <c r="AE86" i="1"/>
  <c r="W86" i="1"/>
  <c r="AE85" i="1"/>
  <c r="W85" i="1"/>
  <c r="AE84" i="1"/>
  <c r="W84" i="1"/>
  <c r="AE83" i="1"/>
  <c r="W83" i="1"/>
  <c r="AE82" i="1"/>
  <c r="W82" i="1"/>
  <c r="AE81" i="1"/>
  <c r="W81" i="1"/>
  <c r="AE80" i="1"/>
  <c r="W80" i="1"/>
  <c r="AE79" i="1"/>
  <c r="W79" i="1"/>
  <c r="AE78" i="1"/>
  <c r="W78" i="1"/>
  <c r="AE77" i="1"/>
  <c r="W77" i="1"/>
  <c r="AE76" i="1"/>
  <c r="W76" i="1"/>
  <c r="AE75" i="1"/>
  <c r="W75" i="1"/>
  <c r="AE74" i="1"/>
  <c r="W74" i="1"/>
  <c r="AF73" i="1"/>
  <c r="AA73" i="1"/>
  <c r="V73" i="1"/>
  <c r="AG72" i="1"/>
  <c r="AC72" i="1"/>
  <c r="Y72" i="1"/>
  <c r="U72" i="1"/>
  <c r="AZ94" i="1"/>
  <c r="AU94" i="1"/>
  <c r="AP94" i="1"/>
  <c r="AZ93" i="1"/>
  <c r="AU93" i="1"/>
  <c r="AP93" i="1"/>
  <c r="AZ92" i="1"/>
  <c r="AU92" i="1"/>
  <c r="AP92" i="1"/>
  <c r="AZ91" i="1"/>
  <c r="AU91" i="1"/>
  <c r="AP91" i="1"/>
  <c r="AZ90" i="1"/>
  <c r="AU90" i="1"/>
  <c r="AP90" i="1"/>
  <c r="AZ89" i="1"/>
  <c r="AU89" i="1"/>
  <c r="AP89" i="1"/>
  <c r="AZ88" i="1"/>
  <c r="AU88" i="1"/>
  <c r="AP88" i="1"/>
  <c r="AZ87" i="1"/>
  <c r="AU87" i="1"/>
  <c r="AP87" i="1"/>
  <c r="AZ86" i="1"/>
  <c r="AU86" i="1"/>
  <c r="AP86" i="1"/>
  <c r="AZ85" i="1"/>
  <c r="AU85" i="1"/>
  <c r="AP85" i="1"/>
  <c r="AZ84" i="1"/>
  <c r="AU84" i="1"/>
  <c r="AP84" i="1"/>
  <c r="AZ83" i="1"/>
  <c r="AU83" i="1"/>
  <c r="AP83" i="1"/>
  <c r="AZ82" i="1"/>
  <c r="AU82" i="1"/>
  <c r="AP82" i="1"/>
  <c r="AZ81" i="1"/>
  <c r="AU81" i="1"/>
  <c r="AP81" i="1"/>
  <c r="AZ80" i="1"/>
  <c r="AU80" i="1"/>
  <c r="AP80" i="1"/>
  <c r="AZ79" i="1"/>
  <c r="AU79" i="1"/>
  <c r="AP79" i="1"/>
  <c r="AZ78" i="1"/>
  <c r="AU78" i="1"/>
  <c r="AP78" i="1"/>
  <c r="AZ77" i="1"/>
  <c r="AU77" i="1"/>
  <c r="AP77" i="1"/>
  <c r="AZ76" i="1"/>
  <c r="AU76" i="1"/>
  <c r="AP76" i="1"/>
  <c r="AZ75" i="1"/>
  <c r="AU75" i="1"/>
  <c r="AP75" i="1"/>
  <c r="AZ74" i="1"/>
  <c r="AU74" i="1"/>
  <c r="AP74" i="1"/>
  <c r="AZ73" i="1"/>
  <c r="AU73" i="1"/>
  <c r="AP73" i="1"/>
  <c r="BA72" i="1"/>
  <c r="AW72" i="1"/>
  <c r="AS72" i="1"/>
  <c r="AO72" i="1"/>
  <c r="AA94" i="1"/>
  <c r="S94" i="1"/>
  <c r="AA93" i="1"/>
  <c r="S93" i="1"/>
  <c r="AA92" i="1"/>
  <c r="S92" i="1"/>
  <c r="AA91" i="1"/>
  <c r="S91" i="1"/>
  <c r="AA90" i="1"/>
  <c r="S90" i="1"/>
  <c r="AA89" i="1"/>
  <c r="S89" i="1"/>
  <c r="AA88" i="1"/>
  <c r="S88" i="1"/>
  <c r="AA87" i="1"/>
  <c r="S87" i="1"/>
  <c r="AA86" i="1"/>
  <c r="S86" i="1"/>
  <c r="AA85" i="1"/>
  <c r="S85" i="1"/>
  <c r="AA84" i="1"/>
  <c r="S84" i="1"/>
  <c r="AA83" i="1"/>
  <c r="S83" i="1"/>
  <c r="AA82" i="1"/>
  <c r="S82" i="1"/>
  <c r="AA81" i="1"/>
  <c r="S81" i="1"/>
  <c r="AA80" i="1"/>
  <c r="S80" i="1"/>
  <c r="AA79" i="1"/>
  <c r="S79" i="1"/>
  <c r="AA78" i="1"/>
  <c r="S78" i="1"/>
  <c r="AA77" i="1"/>
  <c r="S77" i="1"/>
  <c r="AA76" i="1"/>
  <c r="S76" i="1"/>
  <c r="AA75" i="1"/>
  <c r="S75" i="1"/>
  <c r="AA74" i="1"/>
  <c r="S74" i="1"/>
  <c r="AD73" i="1"/>
  <c r="X73" i="1"/>
  <c r="S73" i="1"/>
  <c r="AE72" i="1"/>
  <c r="AA72" i="1"/>
  <c r="W72" i="1"/>
  <c r="S72" i="1"/>
  <c r="AY94" i="1"/>
  <c r="AT94" i="1"/>
  <c r="AN94" i="1"/>
  <c r="AY93" i="1"/>
  <c r="AT93" i="1"/>
  <c r="AN93" i="1"/>
  <c r="AY92" i="1"/>
  <c r="AT92" i="1"/>
  <c r="AN92" i="1"/>
  <c r="AY91" i="1"/>
  <c r="AT91" i="1"/>
  <c r="AN91" i="1"/>
  <c r="AY90" i="1"/>
  <c r="AT90" i="1"/>
  <c r="AN90" i="1"/>
  <c r="AY89" i="1"/>
  <c r="AT89" i="1"/>
  <c r="AN89" i="1"/>
  <c r="AY88" i="1"/>
  <c r="AT88" i="1"/>
  <c r="AN88" i="1"/>
  <c r="AY87" i="1"/>
  <c r="AT87" i="1"/>
  <c r="AN87" i="1"/>
  <c r="AY86" i="1"/>
  <c r="AT86" i="1"/>
  <c r="AN86" i="1"/>
  <c r="AY85" i="1"/>
  <c r="AT85" i="1"/>
  <c r="AN85" i="1"/>
  <c r="AY84" i="1"/>
  <c r="AT84" i="1"/>
  <c r="AN84" i="1"/>
  <c r="AY83" i="1"/>
  <c r="AT83" i="1"/>
  <c r="AN83" i="1"/>
  <c r="AY82" i="1"/>
  <c r="AT82" i="1"/>
  <c r="AN82" i="1"/>
  <c r="AY81" i="1"/>
  <c r="AT81" i="1"/>
  <c r="AN81" i="1"/>
  <c r="AY80" i="1"/>
  <c r="AT80" i="1"/>
  <c r="AN80" i="1"/>
  <c r="AY79" i="1"/>
  <c r="AT79" i="1"/>
  <c r="AN79" i="1"/>
  <c r="AY78" i="1"/>
  <c r="AT78" i="1"/>
  <c r="AN78" i="1"/>
  <c r="AY77" i="1"/>
  <c r="AT77" i="1"/>
  <c r="AN77" i="1"/>
  <c r="AY76" i="1"/>
  <c r="AT76" i="1"/>
  <c r="AN76" i="1"/>
  <c r="AY75" i="1"/>
  <c r="AT75" i="1"/>
  <c r="AN75" i="1"/>
  <c r="AY74" i="1"/>
  <c r="AT74" i="1"/>
  <c r="AN74" i="1"/>
  <c r="AY73" i="1"/>
  <c r="AT73" i="1"/>
  <c r="AN73" i="1"/>
  <c r="AZ72" i="1"/>
  <c r="AV72" i="1"/>
  <c r="AR72" i="1"/>
  <c r="AN72" i="1"/>
  <c r="Z94" i="1"/>
  <c r="AH93" i="1"/>
  <c r="Z93" i="1"/>
  <c r="AH92" i="1"/>
  <c r="Z92" i="1"/>
  <c r="AH91" i="1"/>
  <c r="Z91" i="1"/>
  <c r="AH90" i="1"/>
  <c r="Z90" i="1"/>
  <c r="AH89" i="1"/>
  <c r="Z89" i="1"/>
  <c r="AH88" i="1"/>
  <c r="Z88" i="1"/>
  <c r="AH87" i="1"/>
  <c r="Z87" i="1"/>
  <c r="AH86" i="1"/>
  <c r="Z86" i="1"/>
  <c r="AH85" i="1"/>
  <c r="Z85" i="1"/>
  <c r="AH84" i="1"/>
  <c r="Z84" i="1"/>
  <c r="AH83" i="1"/>
  <c r="Z83" i="1"/>
  <c r="AH82" i="1"/>
  <c r="Z82" i="1"/>
  <c r="AH81" i="1"/>
  <c r="Z81" i="1"/>
  <c r="AH80" i="1"/>
  <c r="Z80" i="1"/>
  <c r="AH79" i="1"/>
  <c r="Z79" i="1"/>
  <c r="AH78" i="1"/>
  <c r="Z78" i="1"/>
  <c r="AH77" i="1"/>
  <c r="Z77" i="1"/>
  <c r="AH76" i="1"/>
  <c r="Z76" i="1"/>
  <c r="AH75" i="1"/>
  <c r="Z75" i="1"/>
  <c r="AH74" i="1"/>
  <c r="Z74" i="1"/>
  <c r="AH73" i="1"/>
  <c r="AB73" i="1"/>
  <c r="W73" i="1"/>
  <c r="AH72" i="1"/>
  <c r="AD72" i="1"/>
  <c r="Z72" i="1"/>
  <c r="V72" i="1"/>
  <c r="AQ94" i="1"/>
  <c r="BB92" i="1"/>
  <c r="AV91" i="1"/>
  <c r="AQ90" i="1"/>
  <c r="BB88" i="1"/>
  <c r="AV87" i="1"/>
  <c r="AQ86" i="1"/>
  <c r="BB84" i="1"/>
  <c r="AV83" i="1"/>
  <c r="AQ82" i="1"/>
  <c r="BB80" i="1"/>
  <c r="AV79" i="1"/>
  <c r="AQ78" i="1"/>
  <c r="BB76" i="1"/>
  <c r="AV75" i="1"/>
  <c r="AQ74" i="1"/>
  <c r="BB72" i="1"/>
  <c r="V93" i="1"/>
  <c r="V91" i="1"/>
  <c r="V89" i="1"/>
  <c r="V87" i="1"/>
  <c r="V85" i="1"/>
  <c r="V83" i="1"/>
  <c r="V81" i="1"/>
  <c r="V79" i="1"/>
  <c r="V77" i="1"/>
  <c r="V75" i="1"/>
  <c r="Z73" i="1"/>
  <c r="X72" i="1"/>
  <c r="BB93" i="1"/>
  <c r="AV92" i="1"/>
  <c r="AQ91" i="1"/>
  <c r="BB89" i="1"/>
  <c r="AV88" i="1"/>
  <c r="AQ87" i="1"/>
  <c r="BB85" i="1"/>
  <c r="AV84" i="1"/>
  <c r="AQ83" i="1"/>
  <c r="BB81" i="1"/>
  <c r="AV80" i="1"/>
  <c r="AQ79" i="1"/>
  <c r="BB77" i="1"/>
  <c r="AV76" i="1"/>
  <c r="AQ75" i="1"/>
  <c r="BB73" i="1"/>
  <c r="AX72" i="1"/>
  <c r="AH94" i="1"/>
  <c r="AD92" i="1"/>
  <c r="AD90" i="1"/>
  <c r="AD88" i="1"/>
  <c r="AD86" i="1"/>
  <c r="AD84" i="1"/>
  <c r="AD82" i="1"/>
  <c r="AD80" i="1"/>
  <c r="AD78" i="1"/>
  <c r="AD76" i="1"/>
  <c r="AD74" i="1"/>
  <c r="T73" i="1"/>
  <c r="T72" i="1"/>
  <c r="BB94" i="1"/>
  <c r="AV93" i="1"/>
  <c r="AQ92" i="1"/>
  <c r="BB90" i="1"/>
  <c r="AV89" i="1"/>
  <c r="AQ88" i="1"/>
  <c r="BB86" i="1"/>
  <c r="AV85" i="1"/>
  <c r="AQ84" i="1"/>
  <c r="BB82" i="1"/>
  <c r="AV81" i="1"/>
  <c r="AQ80" i="1"/>
  <c r="BB78" i="1"/>
  <c r="AV77" i="1"/>
  <c r="AQ76" i="1"/>
  <c r="BB74" i="1"/>
  <c r="AV73" i="1"/>
  <c r="AT72" i="1"/>
  <c r="V94" i="1"/>
  <c r="V92" i="1"/>
  <c r="V90" i="1"/>
  <c r="V88" i="1"/>
  <c r="V86" i="1"/>
  <c r="V84" i="1"/>
  <c r="V82" i="1"/>
  <c r="V80" i="1"/>
  <c r="V78" i="1"/>
  <c r="V76" i="1"/>
  <c r="V74" i="1"/>
  <c r="AF72" i="1"/>
  <c r="AV94" i="1"/>
  <c r="AQ93" i="1"/>
  <c r="BB91" i="1"/>
  <c r="AV90" i="1"/>
  <c r="AQ89" i="1"/>
  <c r="BB87" i="1"/>
  <c r="AV86" i="1"/>
  <c r="AQ85" i="1"/>
  <c r="BB83" i="1"/>
  <c r="AV82" i="1"/>
  <c r="AQ81" i="1"/>
  <c r="BB79" i="1"/>
  <c r="AV78" i="1"/>
  <c r="AQ77" i="1"/>
  <c r="BB75" i="1"/>
  <c r="AV74" i="1"/>
  <c r="AQ73" i="1"/>
  <c r="AP72" i="1"/>
  <c r="AD93" i="1"/>
  <c r="AD91" i="1"/>
  <c r="AD89" i="1"/>
  <c r="AD87" i="1"/>
  <c r="AD85" i="1"/>
  <c r="AD83" i="1"/>
  <c r="AD81" i="1"/>
  <c r="AD79" i="1"/>
  <c r="AD77" i="1"/>
  <c r="AD75" i="1"/>
  <c r="AE73" i="1"/>
  <c r="AB72" i="1"/>
  <c r="AD43" i="1"/>
  <c r="AF43" i="1"/>
  <c r="BH43" i="1"/>
  <c r="BQ40" i="1"/>
  <c r="BJ43" i="1"/>
  <c r="BV43" i="1"/>
  <c r="CJ43" i="1"/>
  <c r="CL43" i="1"/>
  <c r="CI43" i="1"/>
  <c r="DF43" i="1"/>
  <c r="DH43" i="1"/>
  <c r="AX395" i="1"/>
  <c r="AZ43" i="1"/>
  <c r="BN395" i="1"/>
  <c r="BI393" i="1"/>
  <c r="BI395" i="1"/>
  <c r="BI397" i="1"/>
  <c r="BI399" i="1"/>
  <c r="BI401" i="1"/>
  <c r="BI403" i="1"/>
  <c r="BI405" i="1"/>
  <c r="BI407" i="1"/>
  <c r="BI409" i="1"/>
  <c r="BI411" i="1"/>
  <c r="BI413" i="1"/>
  <c r="BJ395" i="1"/>
  <c r="BI392" i="1"/>
  <c r="BM393" i="1"/>
  <c r="BM395" i="1"/>
  <c r="BM397" i="1"/>
  <c r="BM399" i="1"/>
  <c r="BM401" i="1"/>
  <c r="BM403" i="1"/>
  <c r="BM405" i="1"/>
  <c r="BM407" i="1"/>
  <c r="BM409" i="1"/>
  <c r="BM411" i="1"/>
  <c r="BM413" i="1"/>
  <c r="CC393" i="1"/>
  <c r="CC395" i="1"/>
  <c r="CC397" i="1"/>
  <c r="CC399" i="1"/>
  <c r="CC401" i="1"/>
  <c r="CC403" i="1"/>
  <c r="CC405" i="1"/>
  <c r="CC407" i="1"/>
  <c r="CC409" i="1"/>
  <c r="CC411" i="1"/>
  <c r="CC413" i="1"/>
  <c r="CD395" i="1"/>
  <c r="CC392" i="1"/>
  <c r="CG393" i="1"/>
  <c r="CG395" i="1"/>
  <c r="CG397" i="1"/>
  <c r="CG399" i="1"/>
  <c r="CG401" i="1"/>
  <c r="CG403" i="1"/>
  <c r="CG405" i="1"/>
  <c r="CG407" i="1"/>
  <c r="CG409" i="1"/>
  <c r="CG411" i="1"/>
  <c r="CG413" i="1"/>
  <c r="DB395" i="1"/>
  <c r="CW395" i="1"/>
  <c r="CX395" i="1"/>
  <c r="W43" i="1"/>
  <c r="BO11" i="1"/>
  <c r="BL11" i="1"/>
  <c r="CP11" i="1"/>
  <c r="CC11" i="1"/>
  <c r="CB11" i="1"/>
  <c r="CA11" i="1"/>
  <c r="DB11" i="1"/>
  <c r="CU11" i="1"/>
  <c r="AH107" i="1"/>
  <c r="V107" i="1"/>
  <c r="AD395" i="1"/>
  <c r="AG395" i="1"/>
  <c r="AN43" i="1"/>
  <c r="BS43" i="1"/>
  <c r="BO43" i="1"/>
  <c r="DJ43" i="1"/>
  <c r="CB43" i="1"/>
  <c r="CC40" i="1"/>
  <c r="CN43" i="1"/>
  <c r="CY43" i="1"/>
  <c r="DB43" i="1"/>
  <c r="AP395" i="1"/>
  <c r="BQ393" i="1"/>
  <c r="BQ395" i="1"/>
  <c r="BQ397" i="1"/>
  <c r="BQ399" i="1"/>
  <c r="BQ401" i="1"/>
  <c r="BQ403" i="1"/>
  <c r="BQ405" i="1"/>
  <c r="BQ407" i="1"/>
  <c r="BQ409" i="1"/>
  <c r="BQ411" i="1"/>
  <c r="BQ413" i="1"/>
  <c r="BR395" i="1"/>
  <c r="BM392" i="1"/>
  <c r="BU395" i="1"/>
  <c r="CK393" i="1"/>
  <c r="CK395" i="1"/>
  <c r="CK397" i="1"/>
  <c r="CK399" i="1"/>
  <c r="CK401" i="1"/>
  <c r="CK403" i="1"/>
  <c r="CK405" i="1"/>
  <c r="CK407" i="1"/>
  <c r="CK409" i="1"/>
  <c r="CK411" i="1"/>
  <c r="CK413" i="1"/>
  <c r="CG392" i="1"/>
  <c r="CO395" i="1"/>
  <c r="DJ395" i="1"/>
  <c r="DE395" i="1"/>
  <c r="EC3" i="1"/>
  <c r="ED3" i="1"/>
  <c r="DY3" i="1"/>
  <c r="DY72" i="1" s="1"/>
  <c r="DU3" i="1"/>
  <c r="DQ3" i="1"/>
  <c r="EA3" i="1"/>
  <c r="DW3" i="1"/>
  <c r="DW109" i="1" s="1"/>
  <c r="DS3" i="1"/>
  <c r="DS126" i="1" s="1"/>
  <c r="DO3" i="1"/>
  <c r="DO122" i="1" s="1"/>
  <c r="DZ3" i="1"/>
  <c r="DV3" i="1"/>
  <c r="DV120" i="1" s="1"/>
  <c r="DR3" i="1"/>
  <c r="DR125" i="1" s="1"/>
  <c r="DT3" i="1"/>
  <c r="DT125" i="1" s="1"/>
  <c r="DP3" i="1"/>
  <c r="EB3" i="1"/>
  <c r="EB123" i="1" s="1"/>
  <c r="DX3" i="1"/>
  <c r="DX123" i="1" s="1"/>
  <c r="BA11" i="1"/>
  <c r="AR11" i="1"/>
  <c r="BB395" i="1"/>
  <c r="AX11" i="1"/>
  <c r="AX43" i="1"/>
  <c r="AT395" i="1"/>
  <c r="AT11" i="1"/>
  <c r="AM43" i="1"/>
  <c r="AP11" i="1"/>
  <c r="Z43" i="1"/>
  <c r="AE43" i="1"/>
  <c r="BS11" i="1"/>
  <c r="BR11" i="1"/>
  <c r="BU11" i="1"/>
  <c r="CI11" i="1"/>
  <c r="CO11" i="1"/>
  <c r="CX11" i="1"/>
  <c r="DI11" i="1"/>
  <c r="AH395" i="1"/>
  <c r="Z395" i="1"/>
  <c r="AQ43" i="1"/>
  <c r="S43" i="1"/>
  <c r="AT43" i="1"/>
  <c r="V43" i="1"/>
  <c r="CE43" i="1"/>
  <c r="BI40" i="1"/>
  <c r="CH43" i="1"/>
  <c r="CG40" i="1"/>
  <c r="CU43" i="1"/>
  <c r="AP43" i="1"/>
  <c r="BI394" i="1"/>
  <c r="BI396" i="1"/>
  <c r="BI398" i="1"/>
  <c r="BI400" i="1"/>
  <c r="BI402" i="1"/>
  <c r="BI404" i="1"/>
  <c r="BI406" i="1"/>
  <c r="BI408" i="1"/>
  <c r="BI410" i="1"/>
  <c r="BI412" i="1"/>
  <c r="CH395" i="1"/>
  <c r="BM394" i="1"/>
  <c r="BM396" i="1"/>
  <c r="BM398" i="1"/>
  <c r="BM400" i="1"/>
  <c r="BM402" i="1"/>
  <c r="BM404" i="1"/>
  <c r="BM406" i="1"/>
  <c r="BM408" i="1"/>
  <c r="BM410" i="1"/>
  <c r="BM412" i="1"/>
  <c r="BM414" i="1"/>
  <c r="CC394" i="1"/>
  <c r="CC396" i="1"/>
  <c r="CC398" i="1"/>
  <c r="CC400" i="1"/>
  <c r="CC402" i="1"/>
  <c r="CC404" i="1"/>
  <c r="CC406" i="1"/>
  <c r="CC408" i="1"/>
  <c r="CC410" i="1"/>
  <c r="CC412" i="1"/>
  <c r="CG394" i="1"/>
  <c r="CG396" i="1"/>
  <c r="CG398" i="1"/>
  <c r="CG400" i="1"/>
  <c r="CG402" i="1"/>
  <c r="CG404" i="1"/>
  <c r="CG406" i="1"/>
  <c r="CG408" i="1"/>
  <c r="CG410" i="1"/>
  <c r="CG412" i="1"/>
  <c r="DA395" i="1"/>
  <c r="AH43" i="1"/>
  <c r="AM11" i="1"/>
  <c r="P165" i="1"/>
  <c r="P138" i="1"/>
  <c r="P137" i="1"/>
  <c r="P136" i="1"/>
  <c r="BB11" i="1"/>
  <c r="P20" i="1"/>
  <c r="P19" i="1"/>
  <c r="P12" i="1"/>
  <c r="P21" i="1"/>
  <c r="P10" i="1"/>
  <c r="S11" i="1"/>
  <c r="V11" i="1"/>
  <c r="AB11" i="1"/>
  <c r="AA11" i="1"/>
  <c r="AD11" i="1"/>
  <c r="T11" i="1"/>
  <c r="U11" i="1"/>
  <c r="Y11" i="1"/>
  <c r="AC11" i="1"/>
  <c r="AG11" i="1"/>
  <c r="W11" i="1"/>
  <c r="AE11" i="1"/>
  <c r="Z11" i="1"/>
  <c r="AH11" i="1"/>
  <c r="X11" i="1"/>
  <c r="AF11" i="1"/>
  <c r="DP10" i="1" l="1"/>
  <c r="DP59" i="1"/>
  <c r="DP55" i="1"/>
  <c r="DP51" i="1"/>
  <c r="DP47" i="1"/>
  <c r="DP43" i="1"/>
  <c r="DP28" i="1"/>
  <c r="DP24" i="1"/>
  <c r="DP20" i="1"/>
  <c r="DP16" i="1"/>
  <c r="DP12" i="1"/>
  <c r="DP60" i="1"/>
  <c r="DP56" i="1"/>
  <c r="DP52" i="1"/>
  <c r="DP48" i="1"/>
  <c r="DP44" i="1"/>
  <c r="DP27" i="1"/>
  <c r="DP23" i="1"/>
  <c r="DP19" i="1"/>
  <c r="DP15" i="1"/>
  <c r="DP392" i="1"/>
  <c r="DP61" i="1"/>
  <c r="DP57" i="1"/>
  <c r="DP53" i="1"/>
  <c r="DP49" i="1"/>
  <c r="DP45" i="1"/>
  <c r="DP41" i="1"/>
  <c r="DP40" i="1"/>
  <c r="DP30" i="1"/>
  <c r="DP26" i="1"/>
  <c r="DP22" i="1"/>
  <c r="DP18" i="1"/>
  <c r="DP14" i="1"/>
  <c r="DP11" i="1"/>
  <c r="DP62" i="1"/>
  <c r="DP58" i="1"/>
  <c r="DP54" i="1"/>
  <c r="DP50" i="1"/>
  <c r="DP46" i="1"/>
  <c r="DP42" i="1"/>
  <c r="DP29" i="1"/>
  <c r="DP25" i="1"/>
  <c r="DP21" i="1"/>
  <c r="DP17" i="1"/>
  <c r="DP13" i="1"/>
  <c r="DP8" i="1"/>
  <c r="DP9" i="1"/>
  <c r="DZ392" i="1"/>
  <c r="DZ59" i="1"/>
  <c r="DZ55" i="1"/>
  <c r="DZ51" i="1"/>
  <c r="DZ47" i="1"/>
  <c r="DZ43" i="1"/>
  <c r="DZ40" i="1"/>
  <c r="DZ27" i="1"/>
  <c r="DZ23" i="1"/>
  <c r="DZ19" i="1"/>
  <c r="DZ15" i="1"/>
  <c r="DZ11" i="1"/>
  <c r="DZ413" i="1"/>
  <c r="DZ411" i="1"/>
  <c r="DZ409" i="1"/>
  <c r="DZ407" i="1"/>
  <c r="DZ405" i="1"/>
  <c r="DZ403" i="1"/>
  <c r="DZ401" i="1"/>
  <c r="DZ399" i="1"/>
  <c r="DZ397" i="1"/>
  <c r="DZ395" i="1"/>
  <c r="DZ393" i="1"/>
  <c r="DZ60" i="1"/>
  <c r="DZ56" i="1"/>
  <c r="DZ52" i="1"/>
  <c r="DZ48" i="1"/>
  <c r="DZ44" i="1"/>
  <c r="DZ30" i="1"/>
  <c r="DZ26" i="1"/>
  <c r="DZ22" i="1"/>
  <c r="DZ18" i="1"/>
  <c r="DZ14" i="1"/>
  <c r="DZ10" i="1"/>
  <c r="DZ61" i="1"/>
  <c r="DZ57" i="1"/>
  <c r="DZ53" i="1"/>
  <c r="DZ49" i="1"/>
  <c r="DZ45" i="1"/>
  <c r="DZ41" i="1"/>
  <c r="DZ29" i="1"/>
  <c r="DZ25" i="1"/>
  <c r="DZ21" i="1"/>
  <c r="DZ17" i="1"/>
  <c r="DZ13" i="1"/>
  <c r="DZ8" i="1"/>
  <c r="DZ9" i="1"/>
  <c r="DZ414" i="1"/>
  <c r="DZ412" i="1"/>
  <c r="DZ410" i="1"/>
  <c r="DZ408" i="1"/>
  <c r="DZ406" i="1"/>
  <c r="DZ404" i="1"/>
  <c r="DZ402" i="1"/>
  <c r="DZ400" i="1"/>
  <c r="DZ398" i="1"/>
  <c r="DZ396" i="1"/>
  <c r="DZ394" i="1"/>
  <c r="DZ62" i="1"/>
  <c r="DZ58" i="1"/>
  <c r="DZ54" i="1"/>
  <c r="DZ50" i="1"/>
  <c r="DZ46" i="1"/>
  <c r="DZ42" i="1"/>
  <c r="DZ28" i="1"/>
  <c r="DZ24" i="1"/>
  <c r="DZ20" i="1"/>
  <c r="DZ16" i="1"/>
  <c r="DZ12" i="1"/>
  <c r="EA30" i="1"/>
  <c r="EA61" i="1"/>
  <c r="EA57" i="1"/>
  <c r="EA53" i="1"/>
  <c r="EA49" i="1"/>
  <c r="EA45" i="1"/>
  <c r="EA41" i="1"/>
  <c r="EA10" i="1"/>
  <c r="EA13" i="1"/>
  <c r="EA17" i="1"/>
  <c r="EA21" i="1"/>
  <c r="EA25" i="1"/>
  <c r="EA29" i="1"/>
  <c r="EA62" i="1"/>
  <c r="EA58" i="1"/>
  <c r="EA54" i="1"/>
  <c r="EA50" i="1"/>
  <c r="EA46" i="1"/>
  <c r="EA42" i="1"/>
  <c r="EA40" i="1"/>
  <c r="EA8" i="1"/>
  <c r="EA9" i="1"/>
  <c r="EA14" i="1"/>
  <c r="EA18" i="1"/>
  <c r="EA22" i="1"/>
  <c r="EA26" i="1"/>
  <c r="EA59" i="1"/>
  <c r="EA55" i="1"/>
  <c r="EA51" i="1"/>
  <c r="EA47" i="1"/>
  <c r="EA43" i="1"/>
  <c r="EA11" i="1"/>
  <c r="EA15" i="1"/>
  <c r="EA19" i="1"/>
  <c r="EA23" i="1"/>
  <c r="EA27" i="1"/>
  <c r="EA392" i="1"/>
  <c r="EA60" i="1"/>
  <c r="EA56" i="1"/>
  <c r="EA52" i="1"/>
  <c r="EA48" i="1"/>
  <c r="EA44" i="1"/>
  <c r="EA12" i="1"/>
  <c r="EA16" i="1"/>
  <c r="EA20" i="1"/>
  <c r="EA24" i="1"/>
  <c r="EA28" i="1"/>
  <c r="ED61" i="1"/>
  <c r="ED57" i="1"/>
  <c r="ED53" i="1"/>
  <c r="ED49" i="1"/>
  <c r="ED45" i="1"/>
  <c r="ED41" i="1"/>
  <c r="ED28" i="1"/>
  <c r="ED24" i="1"/>
  <c r="ED20" i="1"/>
  <c r="ED16" i="1"/>
  <c r="ED12" i="1"/>
  <c r="ED413" i="1"/>
  <c r="ED411" i="1"/>
  <c r="ED409" i="1"/>
  <c r="ED407" i="1"/>
  <c r="ED405" i="1"/>
  <c r="ED403" i="1"/>
  <c r="ED401" i="1"/>
  <c r="ED399" i="1"/>
  <c r="ED397" i="1"/>
  <c r="ED395" i="1"/>
  <c r="ED393" i="1"/>
  <c r="ED62" i="1"/>
  <c r="ED58" i="1"/>
  <c r="ED54" i="1"/>
  <c r="ED50" i="1"/>
  <c r="ED46" i="1"/>
  <c r="ED42" i="1"/>
  <c r="ED27" i="1"/>
  <c r="ED23" i="1"/>
  <c r="ED19" i="1"/>
  <c r="ED15" i="1"/>
  <c r="ED11" i="1"/>
  <c r="ED59" i="1"/>
  <c r="ED55" i="1"/>
  <c r="ED51" i="1"/>
  <c r="ED47" i="1"/>
  <c r="ED43" i="1"/>
  <c r="ED30" i="1"/>
  <c r="ED26" i="1"/>
  <c r="ED22" i="1"/>
  <c r="ED18" i="1"/>
  <c r="ED14" i="1"/>
  <c r="ED10" i="1"/>
  <c r="ED414" i="1"/>
  <c r="ED412" i="1"/>
  <c r="ED410" i="1"/>
  <c r="ED408" i="1"/>
  <c r="ED406" i="1"/>
  <c r="ED404" i="1"/>
  <c r="ED402" i="1"/>
  <c r="ED400" i="1"/>
  <c r="ED398" i="1"/>
  <c r="ED396" i="1"/>
  <c r="ED394" i="1"/>
  <c r="ED392" i="1"/>
  <c r="ED60" i="1"/>
  <c r="ED56" i="1"/>
  <c r="ED52" i="1"/>
  <c r="ED48" i="1"/>
  <c r="ED44" i="1"/>
  <c r="ED40" i="1"/>
  <c r="ED29" i="1"/>
  <c r="ED25" i="1"/>
  <c r="ED21" i="1"/>
  <c r="ED17" i="1"/>
  <c r="ED13" i="1"/>
  <c r="ED9" i="1"/>
  <c r="ED8" i="1"/>
  <c r="DW78" i="1"/>
  <c r="DR85" i="1"/>
  <c r="DW86" i="1"/>
  <c r="DW82" i="1"/>
  <c r="DW73" i="1"/>
  <c r="EB78" i="1"/>
  <c r="DR84" i="1"/>
  <c r="DW89" i="1"/>
  <c r="EB94" i="1"/>
  <c r="DW76" i="1"/>
  <c r="EB81" i="1"/>
  <c r="DR87" i="1"/>
  <c r="DW92" i="1"/>
  <c r="DW75" i="1"/>
  <c r="EB80" i="1"/>
  <c r="DR86" i="1"/>
  <c r="DW91" i="1"/>
  <c r="DV72" i="1"/>
  <c r="DX73" i="1"/>
  <c r="ED74" i="1"/>
  <c r="DS76" i="1"/>
  <c r="DX77" i="1"/>
  <c r="ED78" i="1"/>
  <c r="DS80" i="1"/>
  <c r="DX81" i="1"/>
  <c r="ED82" i="1"/>
  <c r="DS84" i="1"/>
  <c r="DX85" i="1"/>
  <c r="ED86" i="1"/>
  <c r="DS88" i="1"/>
  <c r="DX89" i="1"/>
  <c r="ED90" i="1"/>
  <c r="DS92" i="1"/>
  <c r="DX93" i="1"/>
  <c r="ED94" i="1"/>
  <c r="EA72" i="1"/>
  <c r="DO74" i="1"/>
  <c r="DT75" i="1"/>
  <c r="DZ76" i="1"/>
  <c r="DO78" i="1"/>
  <c r="DT79" i="1"/>
  <c r="DZ80" i="1"/>
  <c r="DO82" i="1"/>
  <c r="DT83" i="1"/>
  <c r="DZ84" i="1"/>
  <c r="DO86" i="1"/>
  <c r="DT87" i="1"/>
  <c r="DZ88" i="1"/>
  <c r="DO90" i="1"/>
  <c r="DT91" i="1"/>
  <c r="DZ92" i="1"/>
  <c r="DO94" i="1"/>
  <c r="DT72" i="1"/>
  <c r="DV73" i="1"/>
  <c r="EA74" i="1"/>
  <c r="DP76" i="1"/>
  <c r="DV77" i="1"/>
  <c r="EA78" i="1"/>
  <c r="DP80" i="1"/>
  <c r="DV81" i="1"/>
  <c r="EA82" i="1"/>
  <c r="DP84" i="1"/>
  <c r="DV85" i="1"/>
  <c r="EA86" i="1"/>
  <c r="DP88" i="1"/>
  <c r="DV89" i="1"/>
  <c r="EA90" i="1"/>
  <c r="DP92" i="1"/>
  <c r="DV93" i="1"/>
  <c r="EA94" i="1"/>
  <c r="DY104" i="1"/>
  <c r="EB126" i="1"/>
  <c r="EB121" i="1"/>
  <c r="DT123" i="1"/>
  <c r="EB108" i="1"/>
  <c r="DR114" i="1"/>
  <c r="DW119" i="1"/>
  <c r="DW125" i="1"/>
  <c r="EB107" i="1"/>
  <c r="DR113" i="1"/>
  <c r="DW118" i="1"/>
  <c r="DR124" i="1"/>
  <c r="EB106" i="1"/>
  <c r="DR112" i="1"/>
  <c r="DW117" i="1"/>
  <c r="EB122" i="1"/>
  <c r="DV104" i="1"/>
  <c r="DX105" i="1"/>
  <c r="ED106" i="1"/>
  <c r="DS108" i="1"/>
  <c r="DX109" i="1"/>
  <c r="ED110" i="1"/>
  <c r="DS112" i="1"/>
  <c r="DX113" i="1"/>
  <c r="ED114" i="1"/>
  <c r="DS116" i="1"/>
  <c r="DX117" i="1"/>
  <c r="ED118" i="1"/>
  <c r="DS120" i="1"/>
  <c r="DX121" i="1"/>
  <c r="DO123" i="1"/>
  <c r="EA124" i="1"/>
  <c r="DW126" i="1"/>
  <c r="EA104" i="1"/>
  <c r="DO106" i="1"/>
  <c r="DT107" i="1"/>
  <c r="DZ108" i="1"/>
  <c r="DO110" i="1"/>
  <c r="DT111" i="1"/>
  <c r="DZ112" i="1"/>
  <c r="DO114" i="1"/>
  <c r="DT115" i="1"/>
  <c r="DZ116" i="1"/>
  <c r="DO118" i="1"/>
  <c r="DT119" i="1"/>
  <c r="DZ120" i="1"/>
  <c r="DW123" i="1"/>
  <c r="DP104" i="1"/>
  <c r="DP105" i="1"/>
  <c r="DV106" i="1"/>
  <c r="EA107" i="1"/>
  <c r="DP109" i="1"/>
  <c r="DV110" i="1"/>
  <c r="EA111" i="1"/>
  <c r="DP113" i="1"/>
  <c r="DV114" i="1"/>
  <c r="EA115" i="1"/>
  <c r="DP117" i="1"/>
  <c r="DV118" i="1"/>
  <c r="EA119" i="1"/>
  <c r="DP121" i="1"/>
  <c r="DV122" i="1"/>
  <c r="DP124" i="1"/>
  <c r="EB125" i="1"/>
  <c r="DS123" i="1"/>
  <c r="DX124" i="1"/>
  <c r="ED125" i="1"/>
  <c r="DT12" i="1"/>
  <c r="DT62" i="1"/>
  <c r="DT58" i="1"/>
  <c r="DT54" i="1"/>
  <c r="DT50" i="1"/>
  <c r="DT46" i="1"/>
  <c r="DT42" i="1"/>
  <c r="DT30" i="1"/>
  <c r="DT26" i="1"/>
  <c r="DT22" i="1"/>
  <c r="DT18" i="1"/>
  <c r="DT14" i="1"/>
  <c r="DT8" i="1"/>
  <c r="DT9" i="1"/>
  <c r="DT392" i="1"/>
  <c r="DT40" i="1"/>
  <c r="DT59" i="1"/>
  <c r="DT55" i="1"/>
  <c r="DT51" i="1"/>
  <c r="DT47" i="1"/>
  <c r="DT43" i="1"/>
  <c r="DT29" i="1"/>
  <c r="DT25" i="1"/>
  <c r="DT21" i="1"/>
  <c r="DT17" i="1"/>
  <c r="DT13" i="1"/>
  <c r="DT60" i="1"/>
  <c r="DT56" i="1"/>
  <c r="DT52" i="1"/>
  <c r="DT48" i="1"/>
  <c r="DT44" i="1"/>
  <c r="DT28" i="1"/>
  <c r="DT24" i="1"/>
  <c r="DT20" i="1"/>
  <c r="DT16" i="1"/>
  <c r="DT61" i="1"/>
  <c r="DT57" i="1"/>
  <c r="DT53" i="1"/>
  <c r="DT49" i="1"/>
  <c r="DT45" i="1"/>
  <c r="DT41" i="1"/>
  <c r="DT11" i="1"/>
  <c r="DT27" i="1"/>
  <c r="DT23" i="1"/>
  <c r="DT19" i="1"/>
  <c r="DT15" i="1"/>
  <c r="DT10" i="1"/>
  <c r="DO10" i="1"/>
  <c r="DO61" i="1"/>
  <c r="DO57" i="1"/>
  <c r="DO53" i="1"/>
  <c r="DO49" i="1"/>
  <c r="DO45" i="1"/>
  <c r="DO41" i="1"/>
  <c r="DO40" i="1"/>
  <c r="DO13" i="1"/>
  <c r="DO17" i="1"/>
  <c r="DO21" i="1"/>
  <c r="DO25" i="1"/>
  <c r="DO29" i="1"/>
  <c r="DO11" i="1"/>
  <c r="DO62" i="1"/>
  <c r="DO58" i="1"/>
  <c r="DO54" i="1"/>
  <c r="DO50" i="1"/>
  <c r="DO46" i="1"/>
  <c r="DO42" i="1"/>
  <c r="DO14" i="1"/>
  <c r="DO18" i="1"/>
  <c r="DO22" i="1"/>
  <c r="DO26" i="1"/>
  <c r="DO30" i="1"/>
  <c r="DO392" i="1"/>
  <c r="DO59" i="1"/>
  <c r="DO55" i="1"/>
  <c r="DO51" i="1"/>
  <c r="DO47" i="1"/>
  <c r="DO43" i="1"/>
  <c r="DO8" i="1"/>
  <c r="DO9" i="1"/>
  <c r="DO15" i="1"/>
  <c r="DO19" i="1"/>
  <c r="DO23" i="1"/>
  <c r="DO27" i="1"/>
  <c r="DO12" i="1"/>
  <c r="DO60" i="1"/>
  <c r="DO56" i="1"/>
  <c r="DO52" i="1"/>
  <c r="DO48" i="1"/>
  <c r="DO44" i="1"/>
  <c r="DO16" i="1"/>
  <c r="DO20" i="1"/>
  <c r="DO24" i="1"/>
  <c r="DO28" i="1"/>
  <c r="DQ10" i="1"/>
  <c r="DQ414" i="1"/>
  <c r="DQ412" i="1"/>
  <c r="DQ410" i="1"/>
  <c r="DQ408" i="1"/>
  <c r="DQ406" i="1"/>
  <c r="DQ404" i="1"/>
  <c r="DQ402" i="1"/>
  <c r="DQ400" i="1"/>
  <c r="DQ398" i="1"/>
  <c r="DQ396" i="1"/>
  <c r="DQ394" i="1"/>
  <c r="DQ28" i="1"/>
  <c r="DQ24" i="1"/>
  <c r="DQ20" i="1"/>
  <c r="DQ16" i="1"/>
  <c r="DQ12" i="1"/>
  <c r="DQ8" i="1"/>
  <c r="DQ9" i="1"/>
  <c r="DQ27" i="1"/>
  <c r="DQ23" i="1"/>
  <c r="DQ19" i="1"/>
  <c r="DQ15" i="1"/>
  <c r="DQ11" i="1"/>
  <c r="DQ413" i="1"/>
  <c r="DQ411" i="1"/>
  <c r="DQ409" i="1"/>
  <c r="DQ407" i="1"/>
  <c r="DQ405" i="1"/>
  <c r="DQ403" i="1"/>
  <c r="DQ401" i="1"/>
  <c r="DQ399" i="1"/>
  <c r="DQ397" i="1"/>
  <c r="DQ395" i="1"/>
  <c r="DQ393" i="1"/>
  <c r="DQ392" i="1"/>
  <c r="DQ40" i="1"/>
  <c r="DQ30" i="1"/>
  <c r="DQ26" i="1"/>
  <c r="DQ22" i="1"/>
  <c r="DQ18" i="1"/>
  <c r="DQ14" i="1"/>
  <c r="DQ29" i="1"/>
  <c r="DQ25" i="1"/>
  <c r="DQ21" i="1"/>
  <c r="DQ17" i="1"/>
  <c r="DQ13" i="1"/>
  <c r="EC411" i="1"/>
  <c r="EC403" i="1"/>
  <c r="EC395" i="1"/>
  <c r="EC412" i="1"/>
  <c r="EC404" i="1"/>
  <c r="EC396" i="1"/>
  <c r="EC29" i="1"/>
  <c r="EC25" i="1"/>
  <c r="EC21" i="1"/>
  <c r="EC17" i="1"/>
  <c r="EC13" i="1"/>
  <c r="EC409" i="1"/>
  <c r="EC401" i="1"/>
  <c r="EC393" i="1"/>
  <c r="EC410" i="1"/>
  <c r="EC402" i="1"/>
  <c r="EC394" i="1"/>
  <c r="EC28" i="1"/>
  <c r="EC24" i="1"/>
  <c r="EC20" i="1"/>
  <c r="EC16" i="1"/>
  <c r="EC12" i="1"/>
  <c r="EC407" i="1"/>
  <c r="EC399" i="1"/>
  <c r="EC408" i="1"/>
  <c r="EC400" i="1"/>
  <c r="EC392" i="1"/>
  <c r="EC27" i="1"/>
  <c r="EC23" i="1"/>
  <c r="EC19" i="1"/>
  <c r="EC15" i="1"/>
  <c r="EC11" i="1"/>
  <c r="EC413" i="1"/>
  <c r="EC405" i="1"/>
  <c r="EC397" i="1"/>
  <c r="EC414" i="1"/>
  <c r="EC406" i="1"/>
  <c r="EC398" i="1"/>
  <c r="EC40" i="1"/>
  <c r="EC30" i="1"/>
  <c r="EC26" i="1"/>
  <c r="EC22" i="1"/>
  <c r="EC18" i="1"/>
  <c r="EC14" i="1"/>
  <c r="EC10" i="1"/>
  <c r="EC8" i="1"/>
  <c r="EC9" i="1"/>
  <c r="DR89" i="1"/>
  <c r="EB83" i="1"/>
  <c r="DW90" i="1"/>
  <c r="EB91" i="1"/>
  <c r="EB87" i="1"/>
  <c r="EB74" i="1"/>
  <c r="DR80" i="1"/>
  <c r="DW85" i="1"/>
  <c r="EB90" i="1"/>
  <c r="EB77" i="1"/>
  <c r="DR83" i="1"/>
  <c r="DW88" i="1"/>
  <c r="EB93" i="1"/>
  <c r="EB76" i="1"/>
  <c r="DR82" i="1"/>
  <c r="DW87" i="1"/>
  <c r="EB92" i="1"/>
  <c r="DZ72" i="1"/>
  <c r="ED73" i="1"/>
  <c r="DS75" i="1"/>
  <c r="DX76" i="1"/>
  <c r="ED77" i="1"/>
  <c r="DS79" i="1"/>
  <c r="DX80" i="1"/>
  <c r="ED81" i="1"/>
  <c r="DS83" i="1"/>
  <c r="DX84" i="1"/>
  <c r="ED85" i="1"/>
  <c r="DS87" i="1"/>
  <c r="DX88" i="1"/>
  <c r="ED89" i="1"/>
  <c r="DS91" i="1"/>
  <c r="DX92" i="1"/>
  <c r="ED93" i="1"/>
  <c r="DO72" i="1"/>
  <c r="DO73" i="1"/>
  <c r="DT74" i="1"/>
  <c r="DZ75" i="1"/>
  <c r="DO77" i="1"/>
  <c r="DT78" i="1"/>
  <c r="DZ79" i="1"/>
  <c r="DO81" i="1"/>
  <c r="DT82" i="1"/>
  <c r="DZ83" i="1"/>
  <c r="DO85" i="1"/>
  <c r="DT86" i="1"/>
  <c r="DZ87" i="1"/>
  <c r="DO89" i="1"/>
  <c r="DT90" i="1"/>
  <c r="DZ91" i="1"/>
  <c r="DO93" i="1"/>
  <c r="DT94" i="1"/>
  <c r="DX72" i="1"/>
  <c r="EA73" i="1"/>
  <c r="DP75" i="1"/>
  <c r="DV76" i="1"/>
  <c r="EA77" i="1"/>
  <c r="DP79" i="1"/>
  <c r="DV80" i="1"/>
  <c r="EA81" i="1"/>
  <c r="DP83" i="1"/>
  <c r="DV84" i="1"/>
  <c r="EA85" i="1"/>
  <c r="DP87" i="1"/>
  <c r="DV88" i="1"/>
  <c r="EA89" i="1"/>
  <c r="DP91" i="1"/>
  <c r="DV92" i="1"/>
  <c r="EA93" i="1"/>
  <c r="EB109" i="1"/>
  <c r="EB105" i="1"/>
  <c r="DR107" i="1"/>
  <c r="EC104" i="1"/>
  <c r="DR110" i="1"/>
  <c r="DW115" i="1"/>
  <c r="EB120" i="1"/>
  <c r="DQ104" i="1"/>
  <c r="DR109" i="1"/>
  <c r="DW114" i="1"/>
  <c r="EB119" i="1"/>
  <c r="DO126" i="1"/>
  <c r="DR108" i="1"/>
  <c r="DW113" i="1"/>
  <c r="EB118" i="1"/>
  <c r="DZ124" i="1"/>
  <c r="DZ104" i="1"/>
  <c r="ED105" i="1"/>
  <c r="DS107" i="1"/>
  <c r="DX108" i="1"/>
  <c r="ED109" i="1"/>
  <c r="DS111" i="1"/>
  <c r="DX112" i="1"/>
  <c r="ED113" i="1"/>
  <c r="DS115" i="1"/>
  <c r="DX116" i="1"/>
  <c r="ED117" i="1"/>
  <c r="DS119" i="1"/>
  <c r="DX120" i="1"/>
  <c r="ED121" i="1"/>
  <c r="DV123" i="1"/>
  <c r="DO104" i="1"/>
  <c r="DO105" i="1"/>
  <c r="DT106" i="1"/>
  <c r="DZ107" i="1"/>
  <c r="DO109" i="1"/>
  <c r="DT110" i="1"/>
  <c r="DZ111" i="1"/>
  <c r="DO113" i="1"/>
  <c r="DT114" i="1"/>
  <c r="DZ115" i="1"/>
  <c r="DO117" i="1"/>
  <c r="DT118" i="1"/>
  <c r="DZ119" i="1"/>
  <c r="DO121" i="1"/>
  <c r="DT122" i="1"/>
  <c r="DO124" i="1"/>
  <c r="EA125" i="1"/>
  <c r="DT104" i="1"/>
  <c r="DV105" i="1"/>
  <c r="EA106" i="1"/>
  <c r="DP108" i="1"/>
  <c r="DV109" i="1"/>
  <c r="EA110" i="1"/>
  <c r="DP112" i="1"/>
  <c r="DV113" i="1"/>
  <c r="EA114" i="1"/>
  <c r="DP116" i="1"/>
  <c r="DV117" i="1"/>
  <c r="EA118" i="1"/>
  <c r="DP120" i="1"/>
  <c r="DV121" i="1"/>
  <c r="EA122" i="1"/>
  <c r="DW124" i="1"/>
  <c r="DT126" i="1"/>
  <c r="ED124" i="1"/>
  <c r="DX392" i="1"/>
  <c r="DX40" i="1"/>
  <c r="DX60" i="1"/>
  <c r="DX56" i="1"/>
  <c r="DX52" i="1"/>
  <c r="DX48" i="1"/>
  <c r="DX44" i="1"/>
  <c r="DX28" i="1"/>
  <c r="DX24" i="1"/>
  <c r="DX20" i="1"/>
  <c r="DX16" i="1"/>
  <c r="DX61" i="1"/>
  <c r="DX57" i="1"/>
  <c r="DX53" i="1"/>
  <c r="DX49" i="1"/>
  <c r="DX45" i="1"/>
  <c r="DX41" i="1"/>
  <c r="DX27" i="1"/>
  <c r="DX23" i="1"/>
  <c r="DX19" i="1"/>
  <c r="DX15" i="1"/>
  <c r="DX8" i="1"/>
  <c r="DX9" i="1"/>
  <c r="DX10" i="1"/>
  <c r="DX12" i="1"/>
  <c r="DX62" i="1"/>
  <c r="DX58" i="1"/>
  <c r="DX54" i="1"/>
  <c r="DX50" i="1"/>
  <c r="DX46" i="1"/>
  <c r="DX42" i="1"/>
  <c r="DX30" i="1"/>
  <c r="DX26" i="1"/>
  <c r="DX22" i="1"/>
  <c r="DX18" i="1"/>
  <c r="DX14" i="1"/>
  <c r="DX59" i="1"/>
  <c r="DX55" i="1"/>
  <c r="DX51" i="1"/>
  <c r="DX47" i="1"/>
  <c r="DX43" i="1"/>
  <c r="DX29" i="1"/>
  <c r="DX25" i="1"/>
  <c r="DX21" i="1"/>
  <c r="DX17" i="1"/>
  <c r="DX13" i="1"/>
  <c r="DX11" i="1"/>
  <c r="DR414" i="1"/>
  <c r="DR412" i="1"/>
  <c r="DR410" i="1"/>
  <c r="DR408" i="1"/>
  <c r="DR406" i="1"/>
  <c r="DR404" i="1"/>
  <c r="DR402" i="1"/>
  <c r="DR400" i="1"/>
  <c r="DR398" i="1"/>
  <c r="DR396" i="1"/>
  <c r="DR394" i="1"/>
  <c r="DR56" i="1"/>
  <c r="DR53" i="1"/>
  <c r="DR50" i="1"/>
  <c r="DR59" i="1"/>
  <c r="DR29" i="1"/>
  <c r="DR25" i="1"/>
  <c r="DR21" i="1"/>
  <c r="DR17" i="1"/>
  <c r="DR13" i="1"/>
  <c r="DR8" i="1"/>
  <c r="DR9" i="1"/>
  <c r="DR60" i="1"/>
  <c r="DR44" i="1"/>
  <c r="DR57" i="1"/>
  <c r="DR41" i="1"/>
  <c r="DR54" i="1"/>
  <c r="DR28" i="1"/>
  <c r="DR24" i="1"/>
  <c r="DR20" i="1"/>
  <c r="DR16" i="1"/>
  <c r="DR12" i="1"/>
  <c r="DR413" i="1"/>
  <c r="DR411" i="1"/>
  <c r="DR409" i="1"/>
  <c r="DR407" i="1"/>
  <c r="DR405" i="1"/>
  <c r="DR403" i="1"/>
  <c r="DR401" i="1"/>
  <c r="DR399" i="1"/>
  <c r="DR397" i="1"/>
  <c r="DR395" i="1"/>
  <c r="DR393" i="1"/>
  <c r="DR392" i="1"/>
  <c r="DR40" i="1"/>
  <c r="DR48" i="1"/>
  <c r="DR61" i="1"/>
  <c r="DR45" i="1"/>
  <c r="DR58" i="1"/>
  <c r="DR42" i="1"/>
  <c r="DR47" i="1"/>
  <c r="DR51" i="1"/>
  <c r="DR55" i="1"/>
  <c r="DR27" i="1"/>
  <c r="DR23" i="1"/>
  <c r="DR19" i="1"/>
  <c r="DR15" i="1"/>
  <c r="DR11" i="1"/>
  <c r="DR52" i="1"/>
  <c r="DR49" i="1"/>
  <c r="DR62" i="1"/>
  <c r="DR46" i="1"/>
  <c r="DR43" i="1"/>
  <c r="DR30" i="1"/>
  <c r="DR26" i="1"/>
  <c r="DR22" i="1"/>
  <c r="DR18" i="1"/>
  <c r="DR14" i="1"/>
  <c r="DR10" i="1"/>
  <c r="DS12" i="1"/>
  <c r="DS59" i="1"/>
  <c r="DS55" i="1"/>
  <c r="DS51" i="1"/>
  <c r="DS47" i="1"/>
  <c r="DS43" i="1"/>
  <c r="DS13" i="1"/>
  <c r="DS17" i="1"/>
  <c r="DS21" i="1"/>
  <c r="DS25" i="1"/>
  <c r="DS29" i="1"/>
  <c r="DS10" i="1"/>
  <c r="DS392" i="1"/>
  <c r="DS60" i="1"/>
  <c r="DS56" i="1"/>
  <c r="DS52" i="1"/>
  <c r="DS48" i="1"/>
  <c r="DS44" i="1"/>
  <c r="DS14" i="1"/>
  <c r="DS18" i="1"/>
  <c r="DS22" i="1"/>
  <c r="DS26" i="1"/>
  <c r="DS30" i="1"/>
  <c r="DS11" i="1"/>
  <c r="DS61" i="1"/>
  <c r="DS57" i="1"/>
  <c r="DS53" i="1"/>
  <c r="DS49" i="1"/>
  <c r="DS45" i="1"/>
  <c r="DS41" i="1"/>
  <c r="DS15" i="1"/>
  <c r="DS19" i="1"/>
  <c r="DS23" i="1"/>
  <c r="DS27" i="1"/>
  <c r="DS40" i="1"/>
  <c r="DS62" i="1"/>
  <c r="DS58" i="1"/>
  <c r="DS54" i="1"/>
  <c r="DS50" i="1"/>
  <c r="DS46" i="1"/>
  <c r="DS42" i="1"/>
  <c r="DS8" i="1"/>
  <c r="DS9" i="1"/>
  <c r="DS16" i="1"/>
  <c r="DS20" i="1"/>
  <c r="DS24" i="1"/>
  <c r="DS28" i="1"/>
  <c r="DU10" i="1"/>
  <c r="DU411" i="1"/>
  <c r="DU403" i="1"/>
  <c r="DU395" i="1"/>
  <c r="DU402" i="1"/>
  <c r="DU396" i="1"/>
  <c r="DU40" i="1"/>
  <c r="DU28" i="1"/>
  <c r="DU24" i="1"/>
  <c r="DU20" i="1"/>
  <c r="DU16" i="1"/>
  <c r="DU12" i="1"/>
  <c r="DU409" i="1"/>
  <c r="DU401" i="1"/>
  <c r="DU393" i="1"/>
  <c r="DU394" i="1"/>
  <c r="DU414" i="1"/>
  <c r="DU412" i="1"/>
  <c r="DU27" i="1"/>
  <c r="DU23" i="1"/>
  <c r="DU19" i="1"/>
  <c r="DU15" i="1"/>
  <c r="DU11" i="1"/>
  <c r="DU8" i="1"/>
  <c r="DU9" i="1"/>
  <c r="DU392" i="1"/>
  <c r="DU407" i="1"/>
  <c r="DU399" i="1"/>
  <c r="DU408" i="1"/>
  <c r="DU406" i="1"/>
  <c r="DU404" i="1"/>
  <c r="DU30" i="1"/>
  <c r="DU26" i="1"/>
  <c r="DU22" i="1"/>
  <c r="DU18" i="1"/>
  <c r="DU14" i="1"/>
  <c r="DU413" i="1"/>
  <c r="DU405" i="1"/>
  <c r="DU397" i="1"/>
  <c r="DU410" i="1"/>
  <c r="DU400" i="1"/>
  <c r="DU398" i="1"/>
  <c r="DU29" i="1"/>
  <c r="DU25" i="1"/>
  <c r="DU21" i="1"/>
  <c r="DU17" i="1"/>
  <c r="DU13" i="1"/>
  <c r="DR73" i="1"/>
  <c r="DW74" i="1"/>
  <c r="EB75" i="1"/>
  <c r="DQ72" i="1"/>
  <c r="DR93" i="1"/>
  <c r="DR76" i="1"/>
  <c r="DW81" i="1"/>
  <c r="EB86" i="1"/>
  <c r="DR92" i="1"/>
  <c r="EB73" i="1"/>
  <c r="DR79" i="1"/>
  <c r="DW84" i="1"/>
  <c r="EB89" i="1"/>
  <c r="EC72" i="1"/>
  <c r="DR78" i="1"/>
  <c r="DW83" i="1"/>
  <c r="EB88" i="1"/>
  <c r="DR94" i="1"/>
  <c r="ED72" i="1"/>
  <c r="DS74" i="1"/>
  <c r="DX75" i="1"/>
  <c r="ED76" i="1"/>
  <c r="DS78" i="1"/>
  <c r="DX79" i="1"/>
  <c r="ED80" i="1"/>
  <c r="DS82" i="1"/>
  <c r="DX83" i="1"/>
  <c r="ED84" i="1"/>
  <c r="DS86" i="1"/>
  <c r="DX87" i="1"/>
  <c r="ED88" i="1"/>
  <c r="DS90" i="1"/>
  <c r="DX91" i="1"/>
  <c r="ED92" i="1"/>
  <c r="DS94" i="1"/>
  <c r="DS72" i="1"/>
  <c r="DT73" i="1"/>
  <c r="DZ74" i="1"/>
  <c r="DO76" i="1"/>
  <c r="DT77" i="1"/>
  <c r="DZ78" i="1"/>
  <c r="DO80" i="1"/>
  <c r="DT81" i="1"/>
  <c r="DZ82" i="1"/>
  <c r="DO84" i="1"/>
  <c r="DT85" i="1"/>
  <c r="DZ86" i="1"/>
  <c r="DO88" i="1"/>
  <c r="DT89" i="1"/>
  <c r="DZ90" i="1"/>
  <c r="DO92" i="1"/>
  <c r="DT93" i="1"/>
  <c r="DZ94" i="1"/>
  <c r="EB72" i="1"/>
  <c r="DP74" i="1"/>
  <c r="DV75" i="1"/>
  <c r="EA76" i="1"/>
  <c r="DP78" i="1"/>
  <c r="DV79" i="1"/>
  <c r="EA80" i="1"/>
  <c r="DP82" i="1"/>
  <c r="DV83" i="1"/>
  <c r="EA84" i="1"/>
  <c r="DP86" i="1"/>
  <c r="DV87" i="1"/>
  <c r="EA88" i="1"/>
  <c r="DP90" i="1"/>
  <c r="DV91" i="1"/>
  <c r="EA92" i="1"/>
  <c r="DP94" i="1"/>
  <c r="DP125" i="1"/>
  <c r="DR115" i="1"/>
  <c r="DR111" i="1"/>
  <c r="DW112" i="1"/>
  <c r="DR106" i="1"/>
  <c r="DW111" i="1"/>
  <c r="EB116" i="1"/>
  <c r="DR122" i="1"/>
  <c r="DR105" i="1"/>
  <c r="DW110" i="1"/>
  <c r="EB115" i="1"/>
  <c r="DR121" i="1"/>
  <c r="DU104" i="1"/>
  <c r="EB114" i="1"/>
  <c r="DR120" i="1"/>
  <c r="DV126" i="1"/>
  <c r="ED104" i="1"/>
  <c r="DS106" i="1"/>
  <c r="DX107" i="1"/>
  <c r="ED108" i="1"/>
  <c r="DS110" i="1"/>
  <c r="DX111" i="1"/>
  <c r="ED112" i="1"/>
  <c r="DS114" i="1"/>
  <c r="DX115" i="1"/>
  <c r="ED116" i="1"/>
  <c r="DS118" i="1"/>
  <c r="DX119" i="1"/>
  <c r="ED120" i="1"/>
  <c r="DS122" i="1"/>
  <c r="DZ125" i="1"/>
  <c r="DS104" i="1"/>
  <c r="DT105" i="1"/>
  <c r="DZ106" i="1"/>
  <c r="DO108" i="1"/>
  <c r="DT109" i="1"/>
  <c r="DZ110" i="1"/>
  <c r="DO112" i="1"/>
  <c r="DT113" i="1"/>
  <c r="DZ114" i="1"/>
  <c r="DO116" i="1"/>
  <c r="DT117" i="1"/>
  <c r="DZ118" i="1"/>
  <c r="DO120" i="1"/>
  <c r="DT121" i="1"/>
  <c r="DZ122" i="1"/>
  <c r="DV124" i="1"/>
  <c r="DR126" i="1"/>
  <c r="DX104" i="1"/>
  <c r="EA105" i="1"/>
  <c r="DP107" i="1"/>
  <c r="DV108" i="1"/>
  <c r="EA109" i="1"/>
  <c r="DP111" i="1"/>
  <c r="DV112" i="1"/>
  <c r="EA113" i="1"/>
  <c r="DP115" i="1"/>
  <c r="DV116" i="1"/>
  <c r="EA117" i="1"/>
  <c r="DP119" i="1"/>
  <c r="EA121" i="1"/>
  <c r="DR123" i="1"/>
  <c r="DO125" i="1"/>
  <c r="EA126" i="1"/>
  <c r="ED123" i="1"/>
  <c r="DS125" i="1"/>
  <c r="DX126" i="1"/>
  <c r="P175" i="1"/>
  <c r="P170" i="1"/>
  <c r="P197" i="1"/>
  <c r="P182" i="1"/>
  <c r="P185" i="1"/>
  <c r="P188" i="1"/>
  <c r="P171" i="1"/>
  <c r="P169" i="1"/>
  <c r="P178" i="1"/>
  <c r="P181" i="1"/>
  <c r="P184" i="1"/>
  <c r="P179" i="1"/>
  <c r="P172" i="1"/>
  <c r="P190" i="1"/>
  <c r="P174" i="1"/>
  <c r="P177" i="1"/>
  <c r="P180" i="1"/>
  <c r="P168" i="1"/>
  <c r="P187" i="1"/>
  <c r="P186" i="1"/>
  <c r="P189" i="1"/>
  <c r="P173" i="1"/>
  <c r="P176" i="1"/>
  <c r="P183" i="1"/>
  <c r="W158" i="1"/>
  <c r="ED158" i="1"/>
  <c r="DX158" i="1"/>
  <c r="DS158" i="1"/>
  <c r="ED157" i="1"/>
  <c r="DX157" i="1"/>
  <c r="DS157" i="1"/>
  <c r="ED156" i="1"/>
  <c r="DX156" i="1"/>
  <c r="DS156" i="1"/>
  <c r="ED155" i="1"/>
  <c r="DX155" i="1"/>
  <c r="DS155" i="1"/>
  <c r="ED154" i="1"/>
  <c r="DX154" i="1"/>
  <c r="DS154" i="1"/>
  <c r="ED153" i="1"/>
  <c r="DX153" i="1"/>
  <c r="DS153" i="1"/>
  <c r="ED152" i="1"/>
  <c r="DX152" i="1"/>
  <c r="DS152" i="1"/>
  <c r="ED151" i="1"/>
  <c r="DX151" i="1"/>
  <c r="DS151" i="1"/>
  <c r="ED150" i="1"/>
  <c r="DX150" i="1"/>
  <c r="DS150" i="1"/>
  <c r="ED149" i="1"/>
  <c r="DX149" i="1"/>
  <c r="DS149" i="1"/>
  <c r="ED148" i="1"/>
  <c r="DX148" i="1"/>
  <c r="DS148" i="1"/>
  <c r="ED147" i="1"/>
  <c r="DX147" i="1"/>
  <c r="DS147" i="1"/>
  <c r="ED146" i="1"/>
  <c r="DX146" i="1"/>
  <c r="DS146" i="1"/>
  <c r="ED145" i="1"/>
  <c r="DX145" i="1"/>
  <c r="DS145" i="1"/>
  <c r="ED144" i="1"/>
  <c r="DX144" i="1"/>
  <c r="DS144" i="1"/>
  <c r="ED143" i="1"/>
  <c r="DX143" i="1"/>
  <c r="DS143" i="1"/>
  <c r="ED142" i="1"/>
  <c r="DX142" i="1"/>
  <c r="DS142" i="1"/>
  <c r="ED141" i="1"/>
  <c r="DX141" i="1"/>
  <c r="DS141" i="1"/>
  <c r="ED140" i="1"/>
  <c r="DX140" i="1"/>
  <c r="DS140" i="1"/>
  <c r="ED139" i="1"/>
  <c r="DX139" i="1"/>
  <c r="DS139" i="1"/>
  <c r="ED138" i="1"/>
  <c r="DX138" i="1"/>
  <c r="DS138" i="1"/>
  <c r="ED137" i="1"/>
  <c r="DX137" i="1"/>
  <c r="DS137" i="1"/>
  <c r="ED136" i="1"/>
  <c r="DZ136" i="1"/>
  <c r="DV136" i="1"/>
  <c r="DR136" i="1"/>
  <c r="EB158" i="1"/>
  <c r="DW158" i="1"/>
  <c r="DR158" i="1"/>
  <c r="EB157" i="1"/>
  <c r="DW157" i="1"/>
  <c r="DR157" i="1"/>
  <c r="EB156" i="1"/>
  <c r="DW156" i="1"/>
  <c r="DR156" i="1"/>
  <c r="EB155" i="1"/>
  <c r="DW155" i="1"/>
  <c r="DR155" i="1"/>
  <c r="EB154" i="1"/>
  <c r="DW154" i="1"/>
  <c r="DR154" i="1"/>
  <c r="EB153" i="1"/>
  <c r="DW153" i="1"/>
  <c r="DR153" i="1"/>
  <c r="EB152" i="1"/>
  <c r="DW152" i="1"/>
  <c r="DR152" i="1"/>
  <c r="EB151" i="1"/>
  <c r="DW151" i="1"/>
  <c r="DR151" i="1"/>
  <c r="EB150" i="1"/>
  <c r="DW150" i="1"/>
  <c r="DR150" i="1"/>
  <c r="EB149" i="1"/>
  <c r="DW149" i="1"/>
  <c r="DR149" i="1"/>
  <c r="EB148" i="1"/>
  <c r="DW148" i="1"/>
  <c r="DR148" i="1"/>
  <c r="EB147" i="1"/>
  <c r="DW147" i="1"/>
  <c r="DR147" i="1"/>
  <c r="EB146" i="1"/>
  <c r="DW146" i="1"/>
  <c r="DR146" i="1"/>
  <c r="EB145" i="1"/>
  <c r="DW145" i="1"/>
  <c r="DR145" i="1"/>
  <c r="EB144" i="1"/>
  <c r="DW144" i="1"/>
  <c r="DR144" i="1"/>
  <c r="EB143" i="1"/>
  <c r="DW143" i="1"/>
  <c r="DR143" i="1"/>
  <c r="EB142" i="1"/>
  <c r="DW142" i="1"/>
  <c r="DR142" i="1"/>
  <c r="EB141" i="1"/>
  <c r="DT158" i="1"/>
  <c r="DZ157" i="1"/>
  <c r="DO157" i="1"/>
  <c r="DT156" i="1"/>
  <c r="DZ155" i="1"/>
  <c r="DO155" i="1"/>
  <c r="DT154" i="1"/>
  <c r="DZ153" i="1"/>
  <c r="DO153" i="1"/>
  <c r="DT152" i="1"/>
  <c r="DZ151" i="1"/>
  <c r="DO151" i="1"/>
  <c r="DT150" i="1"/>
  <c r="DZ149" i="1"/>
  <c r="DO149" i="1"/>
  <c r="DT148" i="1"/>
  <c r="DZ147" i="1"/>
  <c r="DO147" i="1"/>
  <c r="DT146" i="1"/>
  <c r="DZ145" i="1"/>
  <c r="DO145" i="1"/>
  <c r="DT144" i="1"/>
  <c r="DZ143" i="1"/>
  <c r="DO143" i="1"/>
  <c r="DT142" i="1"/>
  <c r="DZ141" i="1"/>
  <c r="DR141" i="1"/>
  <c r="EA140" i="1"/>
  <c r="DT140" i="1"/>
  <c r="EB139" i="1"/>
  <c r="DV139" i="1"/>
  <c r="DO139" i="1"/>
  <c r="DW138" i="1"/>
  <c r="DP138" i="1"/>
  <c r="DZ137" i="1"/>
  <c r="DR137" i="1"/>
  <c r="EB136" i="1"/>
  <c r="DW136" i="1"/>
  <c r="DQ136" i="1"/>
  <c r="EA158" i="1"/>
  <c r="DP158" i="1"/>
  <c r="DV157" i="1"/>
  <c r="EA156" i="1"/>
  <c r="DP156" i="1"/>
  <c r="DV155" i="1"/>
  <c r="EA154" i="1"/>
  <c r="DP154" i="1"/>
  <c r="DV153" i="1"/>
  <c r="EA152" i="1"/>
  <c r="DP152" i="1"/>
  <c r="DV151" i="1"/>
  <c r="EA150" i="1"/>
  <c r="DP150" i="1"/>
  <c r="DV149" i="1"/>
  <c r="EA148" i="1"/>
  <c r="DP148" i="1"/>
  <c r="DV147" i="1"/>
  <c r="EA146" i="1"/>
  <c r="DP146" i="1"/>
  <c r="DV145" i="1"/>
  <c r="EA144" i="1"/>
  <c r="DP144" i="1"/>
  <c r="DV143" i="1"/>
  <c r="EA142" i="1"/>
  <c r="DP142" i="1"/>
  <c r="DW141" i="1"/>
  <c r="DP141" i="1"/>
  <c r="DZ140" i="1"/>
  <c r="DR140" i="1"/>
  <c r="EA139" i="1"/>
  <c r="DT139" i="1"/>
  <c r="EB138" i="1"/>
  <c r="DV138" i="1"/>
  <c r="DO138" i="1"/>
  <c r="DW137" i="1"/>
  <c r="DP137" i="1"/>
  <c r="EA136" i="1"/>
  <c r="DU136" i="1"/>
  <c r="DP136" i="1"/>
  <c r="DZ158" i="1"/>
  <c r="DO158" i="1"/>
  <c r="DT157" i="1"/>
  <c r="DZ156" i="1"/>
  <c r="DO156" i="1"/>
  <c r="DT155" i="1"/>
  <c r="DZ154" i="1"/>
  <c r="DO154" i="1"/>
  <c r="DT153" i="1"/>
  <c r="DZ152" i="1"/>
  <c r="DO152" i="1"/>
  <c r="DT151" i="1"/>
  <c r="DZ150" i="1"/>
  <c r="DO150" i="1"/>
  <c r="DT149" i="1"/>
  <c r="DZ148" i="1"/>
  <c r="DO148" i="1"/>
  <c r="DT147" i="1"/>
  <c r="DZ146" i="1"/>
  <c r="DO146" i="1"/>
  <c r="DT145" i="1"/>
  <c r="DZ144" i="1"/>
  <c r="DO144" i="1"/>
  <c r="DT143" i="1"/>
  <c r="DZ142" i="1"/>
  <c r="DO142" i="1"/>
  <c r="DV141" i="1"/>
  <c r="DO141" i="1"/>
  <c r="DW140" i="1"/>
  <c r="DP140" i="1"/>
  <c r="DZ139" i="1"/>
  <c r="DR139" i="1"/>
  <c r="EA138" i="1"/>
  <c r="DT138" i="1"/>
  <c r="EB137" i="1"/>
  <c r="DV137" i="1"/>
  <c r="DO137" i="1"/>
  <c r="DY136" i="1"/>
  <c r="DT136" i="1"/>
  <c r="DO136" i="1"/>
  <c r="DV158" i="1"/>
  <c r="EA155" i="1"/>
  <c r="DP153" i="1"/>
  <c r="DV150" i="1"/>
  <c r="EA147" i="1"/>
  <c r="DP145" i="1"/>
  <c r="DV142" i="1"/>
  <c r="DV140" i="1"/>
  <c r="DZ138" i="1"/>
  <c r="EC136" i="1"/>
  <c r="EA157" i="1"/>
  <c r="DP155" i="1"/>
  <c r="DV152" i="1"/>
  <c r="EA149" i="1"/>
  <c r="DP147" i="1"/>
  <c r="DV144" i="1"/>
  <c r="EA141" i="1"/>
  <c r="DO140" i="1"/>
  <c r="DR138" i="1"/>
  <c r="DX136" i="1"/>
  <c r="DP157" i="1"/>
  <c r="DV154" i="1"/>
  <c r="EA151" i="1"/>
  <c r="DP149" i="1"/>
  <c r="DV146" i="1"/>
  <c r="EA143" i="1"/>
  <c r="DT141" i="1"/>
  <c r="DW139" i="1"/>
  <c r="EA137" i="1"/>
  <c r="DS136" i="1"/>
  <c r="DV148" i="1"/>
  <c r="DP139" i="1"/>
  <c r="DH158" i="1"/>
  <c r="DC158" i="1"/>
  <c r="CX158" i="1"/>
  <c r="DH157" i="1"/>
  <c r="DC157" i="1"/>
  <c r="CX157" i="1"/>
  <c r="DH156" i="1"/>
  <c r="DC156" i="1"/>
  <c r="CX156" i="1"/>
  <c r="DH155" i="1"/>
  <c r="DC155" i="1"/>
  <c r="CX155" i="1"/>
  <c r="DH154" i="1"/>
  <c r="DC154" i="1"/>
  <c r="CX154" i="1"/>
  <c r="DH153" i="1"/>
  <c r="DC153" i="1"/>
  <c r="CX153" i="1"/>
  <c r="DH152" i="1"/>
  <c r="DC152" i="1"/>
  <c r="CX152" i="1"/>
  <c r="DH151" i="1"/>
  <c r="DC151" i="1"/>
  <c r="CX151" i="1"/>
  <c r="DH150" i="1"/>
  <c r="DC150" i="1"/>
  <c r="CX150" i="1"/>
  <c r="DH149" i="1"/>
  <c r="DC149" i="1"/>
  <c r="CX149" i="1"/>
  <c r="DH148" i="1"/>
  <c r="DC148" i="1"/>
  <c r="CX148" i="1"/>
  <c r="DH147" i="1"/>
  <c r="DC147" i="1"/>
  <c r="CX147" i="1"/>
  <c r="DH146" i="1"/>
  <c r="DC146" i="1"/>
  <c r="CX146" i="1"/>
  <c r="DH145" i="1"/>
  <c r="DC145" i="1"/>
  <c r="CX145" i="1"/>
  <c r="DH144" i="1"/>
  <c r="DC144" i="1"/>
  <c r="CX144" i="1"/>
  <c r="DH143" i="1"/>
  <c r="DC143" i="1"/>
  <c r="CX143" i="1"/>
  <c r="DH142" i="1"/>
  <c r="DC142" i="1"/>
  <c r="CX142" i="1"/>
  <c r="DH141" i="1"/>
  <c r="DC141" i="1"/>
  <c r="CX141" i="1"/>
  <c r="DH140" i="1"/>
  <c r="DC140" i="1"/>
  <c r="CX140" i="1"/>
  <c r="DH139" i="1"/>
  <c r="DC139" i="1"/>
  <c r="CX139" i="1"/>
  <c r="DH138" i="1"/>
  <c r="DC138" i="1"/>
  <c r="DV156" i="1"/>
  <c r="EA145" i="1"/>
  <c r="DT137" i="1"/>
  <c r="DG158" i="1"/>
  <c r="DB158" i="1"/>
  <c r="CV158" i="1"/>
  <c r="DG157" i="1"/>
  <c r="DB157" i="1"/>
  <c r="CV157" i="1"/>
  <c r="DG156" i="1"/>
  <c r="DB156" i="1"/>
  <c r="CV156" i="1"/>
  <c r="DG155" i="1"/>
  <c r="DB155" i="1"/>
  <c r="CV155" i="1"/>
  <c r="DG154" i="1"/>
  <c r="DB154" i="1"/>
  <c r="CV154" i="1"/>
  <c r="DG153" i="1"/>
  <c r="DB153" i="1"/>
  <c r="CV153" i="1"/>
  <c r="DG152" i="1"/>
  <c r="DB152" i="1"/>
  <c r="CV152" i="1"/>
  <c r="DG151" i="1"/>
  <c r="DB151" i="1"/>
  <c r="CV151" i="1"/>
  <c r="DG150" i="1"/>
  <c r="DB150" i="1"/>
  <c r="CV150" i="1"/>
  <c r="DG149" i="1"/>
  <c r="DB149" i="1"/>
  <c r="CV149" i="1"/>
  <c r="DG148" i="1"/>
  <c r="DB148" i="1"/>
  <c r="CV148" i="1"/>
  <c r="DG147" i="1"/>
  <c r="DB147" i="1"/>
  <c r="CV147" i="1"/>
  <c r="DG146" i="1"/>
  <c r="DB146" i="1"/>
  <c r="CV146" i="1"/>
  <c r="DG145" i="1"/>
  <c r="DB145" i="1"/>
  <c r="CV145" i="1"/>
  <c r="DG144" i="1"/>
  <c r="DB144" i="1"/>
  <c r="CV144" i="1"/>
  <c r="DG143" i="1"/>
  <c r="DB143" i="1"/>
  <c r="CV143" i="1"/>
  <c r="DG142" i="1"/>
  <c r="DB142" i="1"/>
  <c r="CV142" i="1"/>
  <c r="DG141" i="1"/>
  <c r="DB141" i="1"/>
  <c r="CV141" i="1"/>
  <c r="DG140" i="1"/>
  <c r="DB140" i="1"/>
  <c r="CV140" i="1"/>
  <c r="DG139" i="1"/>
  <c r="DB139" i="1"/>
  <c r="CV139" i="1"/>
  <c r="DG138" i="1"/>
  <c r="EA153" i="1"/>
  <c r="DP143" i="1"/>
  <c r="DF158" i="1"/>
  <c r="CZ158" i="1"/>
  <c r="CU158" i="1"/>
  <c r="DF157" i="1"/>
  <c r="CZ157" i="1"/>
  <c r="CU157" i="1"/>
  <c r="DF156" i="1"/>
  <c r="CZ156" i="1"/>
  <c r="CU156" i="1"/>
  <c r="DF155" i="1"/>
  <c r="CZ155" i="1"/>
  <c r="CU155" i="1"/>
  <c r="DF154" i="1"/>
  <c r="CZ154" i="1"/>
  <c r="CU154" i="1"/>
  <c r="DF153" i="1"/>
  <c r="CZ153" i="1"/>
  <c r="CU153" i="1"/>
  <c r="DF152" i="1"/>
  <c r="CZ152" i="1"/>
  <c r="CU152" i="1"/>
  <c r="DF151" i="1"/>
  <c r="CZ151" i="1"/>
  <c r="CU151" i="1"/>
  <c r="DF150" i="1"/>
  <c r="CZ150" i="1"/>
  <c r="CU150" i="1"/>
  <c r="DF149" i="1"/>
  <c r="CZ149" i="1"/>
  <c r="CU149" i="1"/>
  <c r="DF148" i="1"/>
  <c r="CZ148" i="1"/>
  <c r="CU148" i="1"/>
  <c r="DF147" i="1"/>
  <c r="CZ147" i="1"/>
  <c r="CU147" i="1"/>
  <c r="DF146" i="1"/>
  <c r="CZ146" i="1"/>
  <c r="CU146" i="1"/>
  <c r="DF145" i="1"/>
  <c r="CZ145" i="1"/>
  <c r="CU145" i="1"/>
  <c r="DF144" i="1"/>
  <c r="CZ144" i="1"/>
  <c r="CU144" i="1"/>
  <c r="DF143" i="1"/>
  <c r="DP151" i="1"/>
  <c r="DJ157" i="1"/>
  <c r="DD156" i="1"/>
  <c r="CY155" i="1"/>
  <c r="DJ153" i="1"/>
  <c r="DD152" i="1"/>
  <c r="CY151" i="1"/>
  <c r="DJ149" i="1"/>
  <c r="DD148" i="1"/>
  <c r="CY147" i="1"/>
  <c r="DJ145" i="1"/>
  <c r="DD144" i="1"/>
  <c r="CZ143" i="1"/>
  <c r="DF142" i="1"/>
  <c r="CU142" i="1"/>
  <c r="CZ141" i="1"/>
  <c r="DF140" i="1"/>
  <c r="CU140" i="1"/>
  <c r="CZ139" i="1"/>
  <c r="DF138" i="1"/>
  <c r="CY138" i="1"/>
  <c r="DJ137" i="1"/>
  <c r="DD137" i="1"/>
  <c r="CY137" i="1"/>
  <c r="DJ136" i="1"/>
  <c r="DF136" i="1"/>
  <c r="DB136" i="1"/>
  <c r="CX136" i="1"/>
  <c r="EB140" i="1"/>
  <c r="DD158" i="1"/>
  <c r="CY157" i="1"/>
  <c r="DJ155" i="1"/>
  <c r="DD154" i="1"/>
  <c r="CY153" i="1"/>
  <c r="DJ151" i="1"/>
  <c r="DD150" i="1"/>
  <c r="CY149" i="1"/>
  <c r="DJ147" i="1"/>
  <c r="DD146" i="1"/>
  <c r="CY145" i="1"/>
  <c r="DJ143" i="1"/>
  <c r="CU143" i="1"/>
  <c r="CZ142" i="1"/>
  <c r="DF141" i="1"/>
  <c r="CU141" i="1"/>
  <c r="CZ140" i="1"/>
  <c r="DF139" i="1"/>
  <c r="CU139" i="1"/>
  <c r="DB138" i="1"/>
  <c r="CV138" i="1"/>
  <c r="DG137" i="1"/>
  <c r="DB137" i="1"/>
  <c r="CV137" i="1"/>
  <c r="DH136" i="1"/>
  <c r="DD136" i="1"/>
  <c r="CZ136" i="1"/>
  <c r="CV136" i="1"/>
  <c r="CY158" i="1"/>
  <c r="DJ156" i="1"/>
  <c r="DD155" i="1"/>
  <c r="CY154" i="1"/>
  <c r="DJ152" i="1"/>
  <c r="DD151" i="1"/>
  <c r="CY150" i="1"/>
  <c r="DJ148" i="1"/>
  <c r="DD147" i="1"/>
  <c r="CY146" i="1"/>
  <c r="DJ144" i="1"/>
  <c r="DD143" i="1"/>
  <c r="DJ142" i="1"/>
  <c r="CY142" i="1"/>
  <c r="DD141" i="1"/>
  <c r="DD157" i="1"/>
  <c r="CY152" i="1"/>
  <c r="DJ146" i="1"/>
  <c r="DD142" i="1"/>
  <c r="DD140" i="1"/>
  <c r="CY139" i="1"/>
  <c r="CX138" i="1"/>
  <c r="DC137" i="1"/>
  <c r="DI136" i="1"/>
  <c r="DA136" i="1"/>
  <c r="CY156" i="1"/>
  <c r="DJ150" i="1"/>
  <c r="DD145" i="1"/>
  <c r="DJ141" i="1"/>
  <c r="CY140" i="1"/>
  <c r="DJ138" i="1"/>
  <c r="CU138" i="1"/>
  <c r="CZ137" i="1"/>
  <c r="DG136" i="1"/>
  <c r="CY136" i="1"/>
  <c r="DJ154" i="1"/>
  <c r="DD149" i="1"/>
  <c r="CY144" i="1"/>
  <c r="CY141" i="1"/>
  <c r="DJ139" i="1"/>
  <c r="DD138" i="1"/>
  <c r="DH137" i="1"/>
  <c r="CX137" i="1"/>
  <c r="DE136" i="1"/>
  <c r="CW136" i="1"/>
  <c r="DJ158" i="1"/>
  <c r="DD153" i="1"/>
  <c r="CY148" i="1"/>
  <c r="CY143" i="1"/>
  <c r="DJ140" i="1"/>
  <c r="DD139" i="1"/>
  <c r="CZ138" i="1"/>
  <c r="DF137" i="1"/>
  <c r="CU137" i="1"/>
  <c r="DC136" i="1"/>
  <c r="CU136" i="1"/>
  <c r="CN158" i="1"/>
  <c r="CI158" i="1"/>
  <c r="CD158" i="1"/>
  <c r="CN157" i="1"/>
  <c r="CI157" i="1"/>
  <c r="CD157" i="1"/>
  <c r="CN156" i="1"/>
  <c r="CI156" i="1"/>
  <c r="CD156" i="1"/>
  <c r="CN155" i="1"/>
  <c r="CI155" i="1"/>
  <c r="CD155" i="1"/>
  <c r="CN154" i="1"/>
  <c r="CI154" i="1"/>
  <c r="CD154" i="1"/>
  <c r="CN153" i="1"/>
  <c r="CI153" i="1"/>
  <c r="CD153" i="1"/>
  <c r="CN152" i="1"/>
  <c r="CI152" i="1"/>
  <c r="CD152" i="1"/>
  <c r="CN151" i="1"/>
  <c r="CI151" i="1"/>
  <c r="CD151" i="1"/>
  <c r="CN150" i="1"/>
  <c r="CI150" i="1"/>
  <c r="CD150" i="1"/>
  <c r="CN149" i="1"/>
  <c r="CI149" i="1"/>
  <c r="CD149" i="1"/>
  <c r="CN148" i="1"/>
  <c r="CI148" i="1"/>
  <c r="CD148" i="1"/>
  <c r="CN147" i="1"/>
  <c r="CI147" i="1"/>
  <c r="CD147" i="1"/>
  <c r="CN146" i="1"/>
  <c r="CI146" i="1"/>
  <c r="CD146" i="1"/>
  <c r="CN145" i="1"/>
  <c r="CI145" i="1"/>
  <c r="CD145" i="1"/>
  <c r="CN144" i="1"/>
  <c r="CI144" i="1"/>
  <c r="CD144" i="1"/>
  <c r="CN143" i="1"/>
  <c r="CI143" i="1"/>
  <c r="CD143" i="1"/>
  <c r="CN142" i="1"/>
  <c r="CI142" i="1"/>
  <c r="CD142" i="1"/>
  <c r="CN141" i="1"/>
  <c r="CI141" i="1"/>
  <c r="CD141" i="1"/>
  <c r="CN140" i="1"/>
  <c r="CI140" i="1"/>
  <c r="CD140" i="1"/>
  <c r="CN139" i="1"/>
  <c r="CI139" i="1"/>
  <c r="CD139" i="1"/>
  <c r="CN138" i="1"/>
  <c r="CI138" i="1"/>
  <c r="CD138" i="1"/>
  <c r="CN137" i="1"/>
  <c r="CI137" i="1"/>
  <c r="CD137" i="1"/>
  <c r="CO136" i="1"/>
  <c r="CK136" i="1"/>
  <c r="CG136" i="1"/>
  <c r="CC136" i="1"/>
  <c r="CM158" i="1"/>
  <c r="CH158" i="1"/>
  <c r="CB158" i="1"/>
  <c r="CM157" i="1"/>
  <c r="CH157" i="1"/>
  <c r="CB157" i="1"/>
  <c r="CM156" i="1"/>
  <c r="CH156" i="1"/>
  <c r="CB156" i="1"/>
  <c r="CM155" i="1"/>
  <c r="CH155" i="1"/>
  <c r="CB155" i="1"/>
  <c r="CM154" i="1"/>
  <c r="CH154" i="1"/>
  <c r="CB154" i="1"/>
  <c r="CM153" i="1"/>
  <c r="CH153" i="1"/>
  <c r="CB153" i="1"/>
  <c r="CM152" i="1"/>
  <c r="CH152" i="1"/>
  <c r="CB152" i="1"/>
  <c r="CM151" i="1"/>
  <c r="CH151" i="1"/>
  <c r="CB151" i="1"/>
  <c r="CM150" i="1"/>
  <c r="CH150" i="1"/>
  <c r="CB150" i="1"/>
  <c r="CM149" i="1"/>
  <c r="CH149" i="1"/>
  <c r="CB149" i="1"/>
  <c r="CM148" i="1"/>
  <c r="CH148" i="1"/>
  <c r="CB148" i="1"/>
  <c r="CM147" i="1"/>
  <c r="CH147" i="1"/>
  <c r="CB147" i="1"/>
  <c r="CM146" i="1"/>
  <c r="CH146" i="1"/>
  <c r="CB146" i="1"/>
  <c r="CM145" i="1"/>
  <c r="CH145" i="1"/>
  <c r="CB145" i="1"/>
  <c r="CM144" i="1"/>
  <c r="CH144" i="1"/>
  <c r="CB144" i="1"/>
  <c r="CM143" i="1"/>
  <c r="CH143" i="1"/>
  <c r="CB143" i="1"/>
  <c r="CM142" i="1"/>
  <c r="CH142" i="1"/>
  <c r="CB142" i="1"/>
  <c r="CM141" i="1"/>
  <c r="CH141" i="1"/>
  <c r="CB141" i="1"/>
  <c r="CM140" i="1"/>
  <c r="CH140" i="1"/>
  <c r="CB140" i="1"/>
  <c r="CM139" i="1"/>
  <c r="CH139" i="1"/>
  <c r="CB139" i="1"/>
  <c r="CM138" i="1"/>
  <c r="CH138" i="1"/>
  <c r="CB138" i="1"/>
  <c r="CM137" i="1"/>
  <c r="CH137" i="1"/>
  <c r="CB137" i="1"/>
  <c r="CN136" i="1"/>
  <c r="CJ136" i="1"/>
  <c r="CF136" i="1"/>
  <c r="CB136" i="1"/>
  <c r="CL158" i="1"/>
  <c r="CF158" i="1"/>
  <c r="CA158" i="1"/>
  <c r="CL157" i="1"/>
  <c r="CF157" i="1"/>
  <c r="CA157" i="1"/>
  <c r="CL156" i="1"/>
  <c r="CF156" i="1"/>
  <c r="CA156" i="1"/>
  <c r="CL155" i="1"/>
  <c r="CF155" i="1"/>
  <c r="CA155" i="1"/>
  <c r="CL154" i="1"/>
  <c r="CF154" i="1"/>
  <c r="CA154" i="1"/>
  <c r="CL153" i="1"/>
  <c r="CF153" i="1"/>
  <c r="CA153" i="1"/>
  <c r="CL152" i="1"/>
  <c r="CF152" i="1"/>
  <c r="CA152" i="1"/>
  <c r="CL151" i="1"/>
  <c r="CF151" i="1"/>
  <c r="CA151" i="1"/>
  <c r="CL150" i="1"/>
  <c r="CF150" i="1"/>
  <c r="CA150" i="1"/>
  <c r="CL149" i="1"/>
  <c r="CF149" i="1"/>
  <c r="CA149" i="1"/>
  <c r="CL148" i="1"/>
  <c r="CF148" i="1"/>
  <c r="CA148" i="1"/>
  <c r="CL147" i="1"/>
  <c r="CF147" i="1"/>
  <c r="CA147" i="1"/>
  <c r="CL146" i="1"/>
  <c r="CF146" i="1"/>
  <c r="CA146" i="1"/>
  <c r="CL145" i="1"/>
  <c r="CF145" i="1"/>
  <c r="CA145" i="1"/>
  <c r="CL144" i="1"/>
  <c r="CF144" i="1"/>
  <c r="CA144" i="1"/>
  <c r="CL143" i="1"/>
  <c r="CF143" i="1"/>
  <c r="CA143" i="1"/>
  <c r="CL142" i="1"/>
  <c r="CF142" i="1"/>
  <c r="CA142" i="1"/>
  <c r="CL141" i="1"/>
  <c r="CF141" i="1"/>
  <c r="CA141" i="1"/>
  <c r="CL140" i="1"/>
  <c r="CF140" i="1"/>
  <c r="CA140" i="1"/>
  <c r="CL139" i="1"/>
  <c r="CF139" i="1"/>
  <c r="CA139" i="1"/>
  <c r="CL138" i="1"/>
  <c r="CF138" i="1"/>
  <c r="CA138" i="1"/>
  <c r="CL137" i="1"/>
  <c r="CF137" i="1"/>
  <c r="CA137" i="1"/>
  <c r="CM136" i="1"/>
  <c r="CI136" i="1"/>
  <c r="CE136" i="1"/>
  <c r="CA136" i="1"/>
  <c r="CE158" i="1"/>
  <c r="CP156" i="1"/>
  <c r="CJ155" i="1"/>
  <c r="CE154" i="1"/>
  <c r="CP152" i="1"/>
  <c r="CJ151" i="1"/>
  <c r="CE150" i="1"/>
  <c r="CP148" i="1"/>
  <c r="CJ147" i="1"/>
  <c r="CE146" i="1"/>
  <c r="CP144" i="1"/>
  <c r="CJ143" i="1"/>
  <c r="CE142" i="1"/>
  <c r="CP140" i="1"/>
  <c r="CJ139" i="1"/>
  <c r="CE138" i="1"/>
  <c r="CP136" i="1"/>
  <c r="CP157" i="1"/>
  <c r="CJ156" i="1"/>
  <c r="CE155" i="1"/>
  <c r="CP153" i="1"/>
  <c r="CJ152" i="1"/>
  <c r="CE151" i="1"/>
  <c r="CP149" i="1"/>
  <c r="CJ148" i="1"/>
  <c r="CE147" i="1"/>
  <c r="CP145" i="1"/>
  <c r="CJ144" i="1"/>
  <c r="CE143" i="1"/>
  <c r="CP141" i="1"/>
  <c r="CJ140" i="1"/>
  <c r="CE139" i="1"/>
  <c r="CP137" i="1"/>
  <c r="CL136" i="1"/>
  <c r="CP158" i="1"/>
  <c r="CJ157" i="1"/>
  <c r="CE156" i="1"/>
  <c r="CP154" i="1"/>
  <c r="CJ153" i="1"/>
  <c r="CE152" i="1"/>
  <c r="CP150" i="1"/>
  <c r="CJ149" i="1"/>
  <c r="CE148" i="1"/>
  <c r="CP146" i="1"/>
  <c r="CJ145" i="1"/>
  <c r="CE144" i="1"/>
  <c r="CP142" i="1"/>
  <c r="CJ141" i="1"/>
  <c r="CE140" i="1"/>
  <c r="CP138" i="1"/>
  <c r="CJ137" i="1"/>
  <c r="CH136" i="1"/>
  <c r="BS158" i="1"/>
  <c r="BN158" i="1"/>
  <c r="BH158" i="1"/>
  <c r="BS157" i="1"/>
  <c r="BN157" i="1"/>
  <c r="BH157" i="1"/>
  <c r="BS156" i="1"/>
  <c r="BN156" i="1"/>
  <c r="BH156" i="1"/>
  <c r="BS155" i="1"/>
  <c r="BN155" i="1"/>
  <c r="BH155" i="1"/>
  <c r="BS154" i="1"/>
  <c r="BN154" i="1"/>
  <c r="BH154" i="1"/>
  <c r="BS153" i="1"/>
  <c r="BN153" i="1"/>
  <c r="BH153" i="1"/>
  <c r="BS152" i="1"/>
  <c r="BN152" i="1"/>
  <c r="BH152" i="1"/>
  <c r="BS151" i="1"/>
  <c r="BN151" i="1"/>
  <c r="BH151" i="1"/>
  <c r="BS150" i="1"/>
  <c r="BN150" i="1"/>
  <c r="BH150" i="1"/>
  <c r="BS149" i="1"/>
  <c r="BN149" i="1"/>
  <c r="BH149" i="1"/>
  <c r="BS148" i="1"/>
  <c r="BN148" i="1"/>
  <c r="BH148" i="1"/>
  <c r="BS147" i="1"/>
  <c r="BN147" i="1"/>
  <c r="BH147" i="1"/>
  <c r="BS146" i="1"/>
  <c r="BN146" i="1"/>
  <c r="BH146" i="1"/>
  <c r="BS145" i="1"/>
  <c r="BN145" i="1"/>
  <c r="BH145" i="1"/>
  <c r="BS144" i="1"/>
  <c r="BN144" i="1"/>
  <c r="BH144" i="1"/>
  <c r="BS143" i="1"/>
  <c r="BN143" i="1"/>
  <c r="BH143" i="1"/>
  <c r="BS142" i="1"/>
  <c r="BN142" i="1"/>
  <c r="BH142" i="1"/>
  <c r="BS141" i="1"/>
  <c r="BN141" i="1"/>
  <c r="BH141" i="1"/>
  <c r="BS140" i="1"/>
  <c r="BN140" i="1"/>
  <c r="BH140" i="1"/>
  <c r="BS139" i="1"/>
  <c r="BN139" i="1"/>
  <c r="BH139" i="1"/>
  <c r="BS138" i="1"/>
  <c r="BN138" i="1"/>
  <c r="BH138" i="1"/>
  <c r="BS137" i="1"/>
  <c r="BN137" i="1"/>
  <c r="BH137" i="1"/>
  <c r="BT136" i="1"/>
  <c r="BP136" i="1"/>
  <c r="BL136" i="1"/>
  <c r="BH136" i="1"/>
  <c r="CE157" i="1"/>
  <c r="CP151" i="1"/>
  <c r="CJ146" i="1"/>
  <c r="CE141" i="1"/>
  <c r="CD136" i="1"/>
  <c r="BV158" i="1"/>
  <c r="BO158" i="1"/>
  <c r="BG158" i="1"/>
  <c r="BP157" i="1"/>
  <c r="BJ157" i="1"/>
  <c r="BR156" i="1"/>
  <c r="BK156" i="1"/>
  <c r="BT155" i="1"/>
  <c r="BL155" i="1"/>
  <c r="BV154" i="1"/>
  <c r="BO154" i="1"/>
  <c r="BG154" i="1"/>
  <c r="BP153" i="1"/>
  <c r="BJ153" i="1"/>
  <c r="BR152" i="1"/>
  <c r="BK152" i="1"/>
  <c r="BT151" i="1"/>
  <c r="BL151" i="1"/>
  <c r="BV150" i="1"/>
  <c r="BO150" i="1"/>
  <c r="BG150" i="1"/>
  <c r="BP149" i="1"/>
  <c r="BJ149" i="1"/>
  <c r="BR148" i="1"/>
  <c r="BK148" i="1"/>
  <c r="BT147" i="1"/>
  <c r="BL147" i="1"/>
  <c r="BV146" i="1"/>
  <c r="BO146" i="1"/>
  <c r="BG146" i="1"/>
  <c r="BP145" i="1"/>
  <c r="BJ145" i="1"/>
  <c r="BR144" i="1"/>
  <c r="BK144" i="1"/>
  <c r="BT143" i="1"/>
  <c r="BL143" i="1"/>
  <c r="BV142" i="1"/>
  <c r="BO142" i="1"/>
  <c r="BG142" i="1"/>
  <c r="BP141" i="1"/>
  <c r="BJ141" i="1"/>
  <c r="BR140" i="1"/>
  <c r="BK140" i="1"/>
  <c r="BT139" i="1"/>
  <c r="BL139" i="1"/>
  <c r="BV138" i="1"/>
  <c r="BO138" i="1"/>
  <c r="BG138" i="1"/>
  <c r="BP137" i="1"/>
  <c r="BJ137" i="1"/>
  <c r="BS136" i="1"/>
  <c r="BN136" i="1"/>
  <c r="BI136" i="1"/>
  <c r="CP155" i="1"/>
  <c r="CJ150" i="1"/>
  <c r="CE145" i="1"/>
  <c r="CP139" i="1"/>
  <c r="BT158" i="1"/>
  <c r="BL158" i="1"/>
  <c r="BV157" i="1"/>
  <c r="BO157" i="1"/>
  <c r="BG157" i="1"/>
  <c r="BP156" i="1"/>
  <c r="BJ156" i="1"/>
  <c r="BR155" i="1"/>
  <c r="BK155" i="1"/>
  <c r="BT154" i="1"/>
  <c r="BL154" i="1"/>
  <c r="BV153" i="1"/>
  <c r="BO153" i="1"/>
  <c r="BG153" i="1"/>
  <c r="BP152" i="1"/>
  <c r="BJ152" i="1"/>
  <c r="BR151" i="1"/>
  <c r="BK151" i="1"/>
  <c r="BT150" i="1"/>
  <c r="BL150" i="1"/>
  <c r="BV149" i="1"/>
  <c r="BO149" i="1"/>
  <c r="BG149" i="1"/>
  <c r="BP148" i="1"/>
  <c r="BJ148" i="1"/>
  <c r="BR147" i="1"/>
  <c r="BK147" i="1"/>
  <c r="BT146" i="1"/>
  <c r="BL146" i="1"/>
  <c r="BV145" i="1"/>
  <c r="BO145" i="1"/>
  <c r="BG145" i="1"/>
  <c r="BP144" i="1"/>
  <c r="BJ144" i="1"/>
  <c r="BR143" i="1"/>
  <c r="BK143" i="1"/>
  <c r="BT142" i="1"/>
  <c r="BL142" i="1"/>
  <c r="BV141" i="1"/>
  <c r="BO141" i="1"/>
  <c r="BG141" i="1"/>
  <c r="BP140" i="1"/>
  <c r="BJ140" i="1"/>
  <c r="BR139" i="1"/>
  <c r="BK139" i="1"/>
  <c r="BT138" i="1"/>
  <c r="BL138" i="1"/>
  <c r="BV137" i="1"/>
  <c r="BO137" i="1"/>
  <c r="BG137" i="1"/>
  <c r="BR136" i="1"/>
  <c r="BM136" i="1"/>
  <c r="BG136" i="1"/>
  <c r="CJ154" i="1"/>
  <c r="CE149" i="1"/>
  <c r="CP143" i="1"/>
  <c r="CJ138" i="1"/>
  <c r="BR158" i="1"/>
  <c r="BK158" i="1"/>
  <c r="BT157" i="1"/>
  <c r="BL157" i="1"/>
  <c r="BV156" i="1"/>
  <c r="BO156" i="1"/>
  <c r="BG156" i="1"/>
  <c r="BP155" i="1"/>
  <c r="BJ155" i="1"/>
  <c r="BR154" i="1"/>
  <c r="BK154" i="1"/>
  <c r="BT153" i="1"/>
  <c r="BL153" i="1"/>
  <c r="BV152" i="1"/>
  <c r="BO152" i="1"/>
  <c r="BG152" i="1"/>
  <c r="BP151" i="1"/>
  <c r="BJ151" i="1"/>
  <c r="BR150" i="1"/>
  <c r="BK150" i="1"/>
  <c r="BT149" i="1"/>
  <c r="BL149" i="1"/>
  <c r="BV148" i="1"/>
  <c r="BO148" i="1"/>
  <c r="BG148" i="1"/>
  <c r="BP147" i="1"/>
  <c r="BJ147" i="1"/>
  <c r="BR146" i="1"/>
  <c r="BK146" i="1"/>
  <c r="BT145" i="1"/>
  <c r="BL145" i="1"/>
  <c r="BV144" i="1"/>
  <c r="BO144" i="1"/>
  <c r="BG144" i="1"/>
  <c r="BP143" i="1"/>
  <c r="BJ143" i="1"/>
  <c r="BR142" i="1"/>
  <c r="BK142" i="1"/>
  <c r="BT141" i="1"/>
  <c r="BL141" i="1"/>
  <c r="BV140" i="1"/>
  <c r="BO140" i="1"/>
  <c r="BG140" i="1"/>
  <c r="BP139" i="1"/>
  <c r="BJ139" i="1"/>
  <c r="BR138" i="1"/>
  <c r="BK138" i="1"/>
  <c r="BT137" i="1"/>
  <c r="BL137" i="1"/>
  <c r="BV136" i="1"/>
  <c r="BQ136" i="1"/>
  <c r="BK136" i="1"/>
  <c r="CJ158" i="1"/>
  <c r="CE153" i="1"/>
  <c r="CP147" i="1"/>
  <c r="CJ142" i="1"/>
  <c r="CE137" i="1"/>
  <c r="BP158" i="1"/>
  <c r="BT156" i="1"/>
  <c r="BG155" i="1"/>
  <c r="BK153" i="1"/>
  <c r="BO151" i="1"/>
  <c r="BR149" i="1"/>
  <c r="BV147" i="1"/>
  <c r="BJ146" i="1"/>
  <c r="BL144" i="1"/>
  <c r="BP142" i="1"/>
  <c r="BT140" i="1"/>
  <c r="BG139" i="1"/>
  <c r="BK137" i="1"/>
  <c r="BJ158" i="1"/>
  <c r="BL156" i="1"/>
  <c r="BP154" i="1"/>
  <c r="BT152" i="1"/>
  <c r="BG151" i="1"/>
  <c r="BK149" i="1"/>
  <c r="BO147" i="1"/>
  <c r="BR145" i="1"/>
  <c r="BV143" i="1"/>
  <c r="BJ142" i="1"/>
  <c r="BL140" i="1"/>
  <c r="BP138" i="1"/>
  <c r="BU136" i="1"/>
  <c r="BR157" i="1"/>
  <c r="BV155" i="1"/>
  <c r="BJ154" i="1"/>
  <c r="BL152" i="1"/>
  <c r="BP150" i="1"/>
  <c r="BT148" i="1"/>
  <c r="BG147" i="1"/>
  <c r="BK145" i="1"/>
  <c r="BO143" i="1"/>
  <c r="BR141" i="1"/>
  <c r="BV139" i="1"/>
  <c r="BJ138" i="1"/>
  <c r="BO136" i="1"/>
  <c r="BK157" i="1"/>
  <c r="BO155" i="1"/>
  <c r="BR153" i="1"/>
  <c r="BV151" i="1"/>
  <c r="BJ150" i="1"/>
  <c r="BL148" i="1"/>
  <c r="BP146" i="1"/>
  <c r="BT144" i="1"/>
  <c r="BG143" i="1"/>
  <c r="BK141" i="1"/>
  <c r="BO139" i="1"/>
  <c r="BR137" i="1"/>
  <c r="BJ136" i="1"/>
  <c r="AX158" i="1"/>
  <c r="AR158" i="1"/>
  <c r="AM158" i="1"/>
  <c r="AX157" i="1"/>
  <c r="AR157" i="1"/>
  <c r="AM157" i="1"/>
  <c r="AX156" i="1"/>
  <c r="AR156" i="1"/>
  <c r="AM156" i="1"/>
  <c r="AX155" i="1"/>
  <c r="AR155" i="1"/>
  <c r="AM155" i="1"/>
  <c r="AX154" i="1"/>
  <c r="AR154" i="1"/>
  <c r="AM154" i="1"/>
  <c r="AX153" i="1"/>
  <c r="AR153" i="1"/>
  <c r="AM153" i="1"/>
  <c r="AX152" i="1"/>
  <c r="AR152" i="1"/>
  <c r="AM152" i="1"/>
  <c r="AX151" i="1"/>
  <c r="AR151" i="1"/>
  <c r="AM151" i="1"/>
  <c r="AX150" i="1"/>
  <c r="AR150" i="1"/>
  <c r="AM150" i="1"/>
  <c r="AX149" i="1"/>
  <c r="AR149" i="1"/>
  <c r="AM149" i="1"/>
  <c r="AX148" i="1"/>
  <c r="AR148" i="1"/>
  <c r="AM148" i="1"/>
  <c r="AX147" i="1"/>
  <c r="AR147" i="1"/>
  <c r="AM147" i="1"/>
  <c r="AX146" i="1"/>
  <c r="AR146" i="1"/>
  <c r="AM146" i="1"/>
  <c r="AX145" i="1"/>
  <c r="AR145" i="1"/>
  <c r="AM145" i="1"/>
  <c r="AX144" i="1"/>
  <c r="AR144" i="1"/>
  <c r="AM144" i="1"/>
  <c r="AX143" i="1"/>
  <c r="AR143" i="1"/>
  <c r="AM143" i="1"/>
  <c r="AX142" i="1"/>
  <c r="AR142" i="1"/>
  <c r="AM142" i="1"/>
  <c r="AX141" i="1"/>
  <c r="AR141" i="1"/>
  <c r="AM141" i="1"/>
  <c r="AX140" i="1"/>
  <c r="AR140" i="1"/>
  <c r="AM140" i="1"/>
  <c r="AX139" i="1"/>
  <c r="AR139" i="1"/>
  <c r="AM139" i="1"/>
  <c r="AX138" i="1"/>
  <c r="AR138" i="1"/>
  <c r="AM138" i="1"/>
  <c r="AX137" i="1"/>
  <c r="AR137" i="1"/>
  <c r="AM137" i="1"/>
  <c r="AY136" i="1"/>
  <c r="AU136" i="1"/>
  <c r="AQ136" i="1"/>
  <c r="AM136" i="1"/>
  <c r="Z151" i="1"/>
  <c r="AE146" i="1"/>
  <c r="AE142" i="1"/>
  <c r="Z140" i="1"/>
  <c r="AH138" i="1"/>
  <c r="Z137" i="1"/>
  <c r="AA136" i="1"/>
  <c r="S136" i="1"/>
  <c r="AZ158" i="1"/>
  <c r="AU158" i="1"/>
  <c r="AP158" i="1"/>
  <c r="AZ157" i="1"/>
  <c r="AU157" i="1"/>
  <c r="AP157" i="1"/>
  <c r="AZ156" i="1"/>
  <c r="AU156" i="1"/>
  <c r="AP156" i="1"/>
  <c r="AZ155" i="1"/>
  <c r="AU155" i="1"/>
  <c r="AP155" i="1"/>
  <c r="AZ154" i="1"/>
  <c r="AU154" i="1"/>
  <c r="AP154" i="1"/>
  <c r="AZ153" i="1"/>
  <c r="AU153" i="1"/>
  <c r="AP153" i="1"/>
  <c r="AZ152" i="1"/>
  <c r="AU152" i="1"/>
  <c r="AP152" i="1"/>
  <c r="AZ151" i="1"/>
  <c r="AU151" i="1"/>
  <c r="AP151" i="1"/>
  <c r="AZ150" i="1"/>
  <c r="AU150" i="1"/>
  <c r="AP150" i="1"/>
  <c r="AZ149" i="1"/>
  <c r="AU149" i="1"/>
  <c r="AP149" i="1"/>
  <c r="AZ148" i="1"/>
  <c r="AU148" i="1"/>
  <c r="AP148" i="1"/>
  <c r="AZ147" i="1"/>
  <c r="AU147" i="1"/>
  <c r="AP147" i="1"/>
  <c r="AZ146" i="1"/>
  <c r="AU146" i="1"/>
  <c r="AP146" i="1"/>
  <c r="AZ145" i="1"/>
  <c r="AU145" i="1"/>
  <c r="AP145" i="1"/>
  <c r="AZ144" i="1"/>
  <c r="AU144" i="1"/>
  <c r="AP144" i="1"/>
  <c r="AZ143" i="1"/>
  <c r="AU143" i="1"/>
  <c r="AP143" i="1"/>
  <c r="AZ142" i="1"/>
  <c r="AU142" i="1"/>
  <c r="AP142" i="1"/>
  <c r="AZ141" i="1"/>
  <c r="AU141" i="1"/>
  <c r="AP141" i="1"/>
  <c r="AZ140" i="1"/>
  <c r="AU140" i="1"/>
  <c r="AP140" i="1"/>
  <c r="AZ139" i="1"/>
  <c r="AU139" i="1"/>
  <c r="AP139" i="1"/>
  <c r="AZ138" i="1"/>
  <c r="AU138" i="1"/>
  <c r="AP138" i="1"/>
  <c r="AZ137" i="1"/>
  <c r="AU137" i="1"/>
  <c r="AP137" i="1"/>
  <c r="BA136" i="1"/>
  <c r="AW136" i="1"/>
  <c r="AS136" i="1"/>
  <c r="AO136" i="1"/>
  <c r="W154" i="1"/>
  <c r="AB149" i="1"/>
  <c r="AH143" i="1"/>
  <c r="AF141" i="1"/>
  <c r="AA139" i="1"/>
  <c r="Z138" i="1"/>
  <c r="AD137" i="1"/>
  <c r="V137" i="1"/>
  <c r="AE136" i="1"/>
  <c r="W136" i="1"/>
  <c r="AY158" i="1"/>
  <c r="AT158" i="1"/>
  <c r="AN158" i="1"/>
  <c r="AY157" i="1"/>
  <c r="AT157" i="1"/>
  <c r="AN157" i="1"/>
  <c r="AY156" i="1"/>
  <c r="AT156" i="1"/>
  <c r="AN156" i="1"/>
  <c r="AY155" i="1"/>
  <c r="AT155" i="1"/>
  <c r="AN155" i="1"/>
  <c r="AY154" i="1"/>
  <c r="AT154" i="1"/>
  <c r="AN154" i="1"/>
  <c r="AY153" i="1"/>
  <c r="AT153" i="1"/>
  <c r="AN153" i="1"/>
  <c r="AY152" i="1"/>
  <c r="AT152" i="1"/>
  <c r="AN152" i="1"/>
  <c r="AY151" i="1"/>
  <c r="AT151" i="1"/>
  <c r="AN151" i="1"/>
  <c r="AY150" i="1"/>
  <c r="AT150" i="1"/>
  <c r="AN150" i="1"/>
  <c r="AY149" i="1"/>
  <c r="AT149" i="1"/>
  <c r="AN149" i="1"/>
  <c r="AY148" i="1"/>
  <c r="AT148" i="1"/>
  <c r="AN148" i="1"/>
  <c r="AY147" i="1"/>
  <c r="AT147" i="1"/>
  <c r="AN147" i="1"/>
  <c r="AY146" i="1"/>
  <c r="AT146" i="1"/>
  <c r="AN146" i="1"/>
  <c r="AY145" i="1"/>
  <c r="AT145" i="1"/>
  <c r="AN145" i="1"/>
  <c r="AY144" i="1"/>
  <c r="AT144" i="1"/>
  <c r="AN144" i="1"/>
  <c r="AY143" i="1"/>
  <c r="AT143" i="1"/>
  <c r="AN143" i="1"/>
  <c r="AY142" i="1"/>
  <c r="AT142" i="1"/>
  <c r="AN142" i="1"/>
  <c r="AY141" i="1"/>
  <c r="AT141" i="1"/>
  <c r="AN141" i="1"/>
  <c r="AY140" i="1"/>
  <c r="AT140" i="1"/>
  <c r="AN140" i="1"/>
  <c r="AY139" i="1"/>
  <c r="AT139" i="1"/>
  <c r="AN139" i="1"/>
  <c r="AY138" i="1"/>
  <c r="AT138" i="1"/>
  <c r="AN138" i="1"/>
  <c r="AY137" i="1"/>
  <c r="AT137" i="1"/>
  <c r="AN137" i="1"/>
  <c r="AZ136" i="1"/>
  <c r="AV136" i="1"/>
  <c r="AR136" i="1"/>
  <c r="AN136" i="1"/>
  <c r="X153" i="1"/>
  <c r="AD147" i="1"/>
  <c r="V143" i="1"/>
  <c r="X141" i="1"/>
  <c r="V139" i="1"/>
  <c r="V138" i="1"/>
  <c r="AA137" i="1"/>
  <c r="S137" i="1"/>
  <c r="AB136" i="1"/>
  <c r="T136" i="1"/>
  <c r="AQ158" i="1"/>
  <c r="BB156" i="1"/>
  <c r="AV155" i="1"/>
  <c r="AQ154" i="1"/>
  <c r="BB152" i="1"/>
  <c r="AV151" i="1"/>
  <c r="AQ150" i="1"/>
  <c r="BB148" i="1"/>
  <c r="AV147" i="1"/>
  <c r="AQ146" i="1"/>
  <c r="BB144" i="1"/>
  <c r="AV143" i="1"/>
  <c r="AQ142" i="1"/>
  <c r="BB140" i="1"/>
  <c r="AV139" i="1"/>
  <c r="AQ138" i="1"/>
  <c r="BB136" i="1"/>
  <c r="V155" i="1"/>
  <c r="AF139" i="1"/>
  <c r="AF136" i="1"/>
  <c r="BB157" i="1"/>
  <c r="AV156" i="1"/>
  <c r="AQ155" i="1"/>
  <c r="BB153" i="1"/>
  <c r="AV152" i="1"/>
  <c r="AQ151" i="1"/>
  <c r="BB149" i="1"/>
  <c r="AV148" i="1"/>
  <c r="AQ147" i="1"/>
  <c r="BB145" i="1"/>
  <c r="AV144" i="1"/>
  <c r="AQ143" i="1"/>
  <c r="BB141" i="1"/>
  <c r="AV140" i="1"/>
  <c r="AQ139" i="1"/>
  <c r="BB137" i="1"/>
  <c r="AX136" i="1"/>
  <c r="AA150" i="1"/>
  <c r="AD138" i="1"/>
  <c r="X136" i="1"/>
  <c r="BB158" i="1"/>
  <c r="AV157" i="1"/>
  <c r="AQ156" i="1"/>
  <c r="BB154" i="1"/>
  <c r="AV153" i="1"/>
  <c r="AQ152" i="1"/>
  <c r="BB150" i="1"/>
  <c r="AV149" i="1"/>
  <c r="AQ148" i="1"/>
  <c r="BB146" i="1"/>
  <c r="AV145" i="1"/>
  <c r="AQ144" i="1"/>
  <c r="BB142" i="1"/>
  <c r="AV141" i="1"/>
  <c r="AQ140" i="1"/>
  <c r="BB138" i="1"/>
  <c r="AV137" i="1"/>
  <c r="AT136" i="1"/>
  <c r="AF145" i="1"/>
  <c r="AE137" i="1"/>
  <c r="AV158" i="1"/>
  <c r="AQ157" i="1"/>
  <c r="BB155" i="1"/>
  <c r="AV154" i="1"/>
  <c r="AQ153" i="1"/>
  <c r="BB151" i="1"/>
  <c r="AV150" i="1"/>
  <c r="AQ149" i="1"/>
  <c r="BB147" i="1"/>
  <c r="AV146" i="1"/>
  <c r="AQ145" i="1"/>
  <c r="BB143" i="1"/>
  <c r="AV142" i="1"/>
  <c r="AQ141" i="1"/>
  <c r="BB139" i="1"/>
  <c r="AV138" i="1"/>
  <c r="AQ137" i="1"/>
  <c r="AP136" i="1"/>
  <c r="W142" i="1"/>
  <c r="W137" i="1"/>
  <c r="S158" i="1"/>
  <c r="Y136" i="1"/>
  <c r="X137" i="1"/>
  <c r="W138" i="1"/>
  <c r="W139" i="1"/>
  <c r="AA140" i="1"/>
  <c r="W143" i="1"/>
  <c r="AH147" i="1"/>
  <c r="AB153" i="1"/>
  <c r="AH158" i="1"/>
  <c r="AE157" i="1"/>
  <c r="AF156" i="1"/>
  <c r="AH154" i="1"/>
  <c r="AE153" i="1"/>
  <c r="AF152" i="1"/>
  <c r="AH150" i="1"/>
  <c r="AE149" i="1"/>
  <c r="AF148" i="1"/>
  <c r="AH146" i="1"/>
  <c r="AE145" i="1"/>
  <c r="AF144" i="1"/>
  <c r="AH142" i="1"/>
  <c r="AE141" i="1"/>
  <c r="AF140" i="1"/>
  <c r="AH157" i="1"/>
  <c r="AE156" i="1"/>
  <c r="AF155" i="1"/>
  <c r="AH153" i="1"/>
  <c r="AE152" i="1"/>
  <c r="AF151" i="1"/>
  <c r="AH149" i="1"/>
  <c r="AE148" i="1"/>
  <c r="AF147" i="1"/>
  <c r="AH145" i="1"/>
  <c r="AE144" i="1"/>
  <c r="AF143" i="1"/>
  <c r="AH141" i="1"/>
  <c r="AE140" i="1"/>
  <c r="T158" i="1"/>
  <c r="V156" i="1"/>
  <c r="S155" i="1"/>
  <c r="T154" i="1"/>
  <c r="V152" i="1"/>
  <c r="S151" i="1"/>
  <c r="T150" i="1"/>
  <c r="V148" i="1"/>
  <c r="S147" i="1"/>
  <c r="T146" i="1"/>
  <c r="V144" i="1"/>
  <c r="Z136" i="1"/>
  <c r="X138" i="1"/>
  <c r="X139" i="1"/>
  <c r="T141" i="1"/>
  <c r="V147" i="1"/>
  <c r="AH151" i="1"/>
  <c r="AB157" i="1"/>
  <c r="Z139" i="1"/>
  <c r="T142" i="1"/>
  <c r="AB145" i="1"/>
  <c r="W150" i="1"/>
  <c r="AC136" i="1"/>
  <c r="AB137" i="1"/>
  <c r="AA138" i="1"/>
  <c r="AB139" i="1"/>
  <c r="AH140" i="1"/>
  <c r="T145" i="1"/>
  <c r="AF149" i="1"/>
  <c r="AA154" i="1"/>
  <c r="AD158" i="1"/>
  <c r="AA157" i="1"/>
  <c r="AB156" i="1"/>
  <c r="AD154" i="1"/>
  <c r="AA153" i="1"/>
  <c r="AB152" i="1"/>
  <c r="AD150" i="1"/>
  <c r="AA149" i="1"/>
  <c r="AB148" i="1"/>
  <c r="AD146" i="1"/>
  <c r="AA145" i="1"/>
  <c r="AB144" i="1"/>
  <c r="AD142" i="1"/>
  <c r="AA141" i="1"/>
  <c r="AB140" i="1"/>
  <c r="AD157" i="1"/>
  <c r="AA156" i="1"/>
  <c r="AB155" i="1"/>
  <c r="AD153" i="1"/>
  <c r="AA152" i="1"/>
  <c r="AB151" i="1"/>
  <c r="AD149" i="1"/>
  <c r="AA148" i="1"/>
  <c r="AB147" i="1"/>
  <c r="AD145" i="1"/>
  <c r="AA144" i="1"/>
  <c r="AB143" i="1"/>
  <c r="AD141" i="1"/>
  <c r="AF158" i="1"/>
  <c r="AH156" i="1"/>
  <c r="AE155" i="1"/>
  <c r="AF154" i="1"/>
  <c r="AH152" i="1"/>
  <c r="AE151" i="1"/>
  <c r="AF150" i="1"/>
  <c r="AH148" i="1"/>
  <c r="AE147" i="1"/>
  <c r="AF146" i="1"/>
  <c r="AH144" i="1"/>
  <c r="AE143" i="1"/>
  <c r="AD136" i="1"/>
  <c r="AB138" i="1"/>
  <c r="AD139" i="1"/>
  <c r="AB141" i="1"/>
  <c r="Z143" i="1"/>
  <c r="T149" i="1"/>
  <c r="AF153" i="1"/>
  <c r="AA158" i="1"/>
  <c r="AE139" i="1"/>
  <c r="AB142" i="1"/>
  <c r="AA146" i="1"/>
  <c r="V151" i="1"/>
  <c r="AH155" i="1"/>
  <c r="AG136" i="1"/>
  <c r="AF137" i="1"/>
  <c r="AE138" i="1"/>
  <c r="AH139" i="1"/>
  <c r="X142" i="1"/>
  <c r="S146" i="1"/>
  <c r="AE150" i="1"/>
  <c r="Z155" i="1"/>
  <c r="Z158" i="1"/>
  <c r="W157" i="1"/>
  <c r="X156" i="1"/>
  <c r="Z154" i="1"/>
  <c r="W153" i="1"/>
  <c r="X152" i="1"/>
  <c r="Z150" i="1"/>
  <c r="W149" i="1"/>
  <c r="X148" i="1"/>
  <c r="Z146" i="1"/>
  <c r="W145" i="1"/>
  <c r="X144" i="1"/>
  <c r="Z142" i="1"/>
  <c r="W141" i="1"/>
  <c r="X140" i="1"/>
  <c r="Z157" i="1"/>
  <c r="W156" i="1"/>
  <c r="X155" i="1"/>
  <c r="Z153" i="1"/>
  <c r="W152" i="1"/>
  <c r="X151" i="1"/>
  <c r="Z149" i="1"/>
  <c r="W148" i="1"/>
  <c r="X147" i="1"/>
  <c r="Z145" i="1"/>
  <c r="W144" i="1"/>
  <c r="X143" i="1"/>
  <c r="Z141" i="1"/>
  <c r="AB158" i="1"/>
  <c r="AD156" i="1"/>
  <c r="AA155" i="1"/>
  <c r="AB154" i="1"/>
  <c r="AD152" i="1"/>
  <c r="AA151" i="1"/>
  <c r="AB150" i="1"/>
  <c r="AD148" i="1"/>
  <c r="AA147" i="1"/>
  <c r="AB146" i="1"/>
  <c r="AD144" i="1"/>
  <c r="AA143" i="1"/>
  <c r="AH136" i="1"/>
  <c r="AF138" i="1"/>
  <c r="S142" i="1"/>
  <c r="X145" i="1"/>
  <c r="S150" i="1"/>
  <c r="AE154" i="1"/>
  <c r="AH137" i="1"/>
  <c r="S140" i="1"/>
  <c r="S143" i="1"/>
  <c r="Z147" i="1"/>
  <c r="T153" i="1"/>
  <c r="AF157" i="1"/>
  <c r="T157" i="1"/>
  <c r="U136" i="1"/>
  <c r="T137" i="1"/>
  <c r="S138" i="1"/>
  <c r="V140" i="1"/>
  <c r="AF142" i="1"/>
  <c r="AD151" i="1"/>
  <c r="X157" i="1"/>
  <c r="V158" i="1"/>
  <c r="S157" i="1"/>
  <c r="T156" i="1"/>
  <c r="V154" i="1"/>
  <c r="S153" i="1"/>
  <c r="T152" i="1"/>
  <c r="V150" i="1"/>
  <c r="S149" i="1"/>
  <c r="T148" i="1"/>
  <c r="V146" i="1"/>
  <c r="S145" i="1"/>
  <c r="T144" i="1"/>
  <c r="V142" i="1"/>
  <c r="S141" i="1"/>
  <c r="T140" i="1"/>
  <c r="V157" i="1"/>
  <c r="S156" i="1"/>
  <c r="T155" i="1"/>
  <c r="V153" i="1"/>
  <c r="S152" i="1"/>
  <c r="T151" i="1"/>
  <c r="V149" i="1"/>
  <c r="S148" i="1"/>
  <c r="T147" i="1"/>
  <c r="V145" i="1"/>
  <c r="S144" i="1"/>
  <c r="T143" i="1"/>
  <c r="V141" i="1"/>
  <c r="X158" i="1"/>
  <c r="Z156" i="1"/>
  <c r="W155" i="1"/>
  <c r="X154" i="1"/>
  <c r="Z152" i="1"/>
  <c r="W151" i="1"/>
  <c r="X150" i="1"/>
  <c r="Z148" i="1"/>
  <c r="W147" i="1"/>
  <c r="X146" i="1"/>
  <c r="Z144" i="1"/>
  <c r="V136" i="1"/>
  <c r="T138" i="1"/>
  <c r="S139" i="1"/>
  <c r="W140" i="1"/>
  <c r="AA142" i="1"/>
  <c r="W146" i="1"/>
  <c r="AD155" i="1"/>
  <c r="T139" i="1"/>
  <c r="AD140" i="1"/>
  <c r="AD143" i="1"/>
  <c r="X149" i="1"/>
  <c r="S154" i="1"/>
  <c r="AE158" i="1"/>
  <c r="EB11" i="1"/>
  <c r="EB50" i="1"/>
  <c r="EB47" i="1"/>
  <c r="EB60" i="1"/>
  <c r="EB44" i="1"/>
  <c r="EB57" i="1"/>
  <c r="EB61" i="1"/>
  <c r="EB30" i="1"/>
  <c r="EB26" i="1"/>
  <c r="EB22" i="1"/>
  <c r="EB18" i="1"/>
  <c r="EB14" i="1"/>
  <c r="EB54" i="1"/>
  <c r="EB51" i="1"/>
  <c r="EB48" i="1"/>
  <c r="EB53" i="1"/>
  <c r="EB29" i="1"/>
  <c r="EB25" i="1"/>
  <c r="EB21" i="1"/>
  <c r="EB17" i="1"/>
  <c r="EB13" i="1"/>
  <c r="EB58" i="1"/>
  <c r="EB42" i="1"/>
  <c r="EB55" i="1"/>
  <c r="EB52" i="1"/>
  <c r="EB10" i="1"/>
  <c r="EB28" i="1"/>
  <c r="EB24" i="1"/>
  <c r="EB20" i="1"/>
  <c r="EB16" i="1"/>
  <c r="EB12" i="1"/>
  <c r="EB8" i="1"/>
  <c r="EB9" i="1"/>
  <c r="EB392" i="1"/>
  <c r="EB40" i="1"/>
  <c r="EB62" i="1"/>
  <c r="EB46" i="1"/>
  <c r="EB59" i="1"/>
  <c r="EB43" i="1"/>
  <c r="EB56" i="1"/>
  <c r="EB41" i="1"/>
  <c r="EB45" i="1"/>
  <c r="EB49" i="1"/>
  <c r="EB27" i="1"/>
  <c r="EB23" i="1"/>
  <c r="EB19" i="1"/>
  <c r="EB15" i="1"/>
  <c r="DV414" i="1"/>
  <c r="DV412" i="1"/>
  <c r="DV410" i="1"/>
  <c r="DV408" i="1"/>
  <c r="DV406" i="1"/>
  <c r="DV404" i="1"/>
  <c r="DV402" i="1"/>
  <c r="DV400" i="1"/>
  <c r="DV398" i="1"/>
  <c r="DV396" i="1"/>
  <c r="DV394" i="1"/>
  <c r="DV60" i="1"/>
  <c r="DV56" i="1"/>
  <c r="DV52" i="1"/>
  <c r="DV48" i="1"/>
  <c r="DV44" i="1"/>
  <c r="DV30" i="1"/>
  <c r="DV26" i="1"/>
  <c r="DV22" i="1"/>
  <c r="DV18" i="1"/>
  <c r="DV14" i="1"/>
  <c r="DV10" i="1"/>
  <c r="DV392" i="1"/>
  <c r="DV61" i="1"/>
  <c r="DV57" i="1"/>
  <c r="DV53" i="1"/>
  <c r="DV49" i="1"/>
  <c r="DV45" i="1"/>
  <c r="DV41" i="1"/>
  <c r="DV40" i="1"/>
  <c r="DV29" i="1"/>
  <c r="DV25" i="1"/>
  <c r="DV21" i="1"/>
  <c r="DV17" i="1"/>
  <c r="DV13" i="1"/>
  <c r="DV8" i="1"/>
  <c r="DV9" i="1"/>
  <c r="DV413" i="1"/>
  <c r="DV411" i="1"/>
  <c r="DV409" i="1"/>
  <c r="DV407" i="1"/>
  <c r="DV405" i="1"/>
  <c r="DV403" i="1"/>
  <c r="DV401" i="1"/>
  <c r="DV399" i="1"/>
  <c r="DV397" i="1"/>
  <c r="DV395" i="1"/>
  <c r="DV393" i="1"/>
  <c r="DV62" i="1"/>
  <c r="DV58" i="1"/>
  <c r="DV54" i="1"/>
  <c r="DV50" i="1"/>
  <c r="DV46" i="1"/>
  <c r="DV42" i="1"/>
  <c r="DV28" i="1"/>
  <c r="DV24" i="1"/>
  <c r="DV20" i="1"/>
  <c r="DV16" i="1"/>
  <c r="DV12" i="1"/>
  <c r="DV59" i="1"/>
  <c r="DV55" i="1"/>
  <c r="DV51" i="1"/>
  <c r="DV47" i="1"/>
  <c r="DV43" i="1"/>
  <c r="DV27" i="1"/>
  <c r="DV23" i="1"/>
  <c r="DV19" i="1"/>
  <c r="DV15" i="1"/>
  <c r="DV11" i="1"/>
  <c r="DW30" i="1"/>
  <c r="DW392" i="1"/>
  <c r="DW61" i="1"/>
  <c r="DW45" i="1"/>
  <c r="DW58" i="1"/>
  <c r="DW42" i="1"/>
  <c r="DW55" i="1"/>
  <c r="DW44" i="1"/>
  <c r="DW8" i="1"/>
  <c r="DW9" i="1"/>
  <c r="DW15" i="1"/>
  <c r="DW19" i="1"/>
  <c r="DW23" i="1"/>
  <c r="DW27" i="1"/>
  <c r="DW49" i="1"/>
  <c r="DW62" i="1"/>
  <c r="DW46" i="1"/>
  <c r="DW59" i="1"/>
  <c r="DW43" i="1"/>
  <c r="DW52" i="1"/>
  <c r="DW56" i="1"/>
  <c r="DW60" i="1"/>
  <c r="DW11" i="1"/>
  <c r="DW16" i="1"/>
  <c r="DW20" i="1"/>
  <c r="DW24" i="1"/>
  <c r="DW28" i="1"/>
  <c r="DW40" i="1"/>
  <c r="DW53" i="1"/>
  <c r="DW50" i="1"/>
  <c r="DW47" i="1"/>
  <c r="DW48" i="1"/>
  <c r="DW13" i="1"/>
  <c r="DW17" i="1"/>
  <c r="DW21" i="1"/>
  <c r="DW25" i="1"/>
  <c r="DW29" i="1"/>
  <c r="DW57" i="1"/>
  <c r="DW41" i="1"/>
  <c r="DW54" i="1"/>
  <c r="DW51" i="1"/>
  <c r="DW10" i="1"/>
  <c r="DW12" i="1"/>
  <c r="DW14" i="1"/>
  <c r="DW18" i="1"/>
  <c r="DW22" i="1"/>
  <c r="DW26" i="1"/>
  <c r="DY392" i="1"/>
  <c r="DY40" i="1"/>
  <c r="DY28" i="1"/>
  <c r="DY24" i="1"/>
  <c r="DY20" i="1"/>
  <c r="DY16" i="1"/>
  <c r="DY12" i="1"/>
  <c r="DY413" i="1"/>
  <c r="DY411" i="1"/>
  <c r="DY409" i="1"/>
  <c r="DY407" i="1"/>
  <c r="DY405" i="1"/>
  <c r="DY403" i="1"/>
  <c r="DY401" i="1"/>
  <c r="DY399" i="1"/>
  <c r="DY397" i="1"/>
  <c r="DY395" i="1"/>
  <c r="DY393" i="1"/>
  <c r="DY27" i="1"/>
  <c r="DY23" i="1"/>
  <c r="DY19" i="1"/>
  <c r="DY15" i="1"/>
  <c r="DY11" i="1"/>
  <c r="DY30" i="1"/>
  <c r="DY26" i="1"/>
  <c r="DY22" i="1"/>
  <c r="DY18" i="1"/>
  <c r="DY14" i="1"/>
  <c r="DY10" i="1"/>
  <c r="DY8" i="1"/>
  <c r="DY9" i="1"/>
  <c r="DY414" i="1"/>
  <c r="DY412" i="1"/>
  <c r="DY410" i="1"/>
  <c r="DY408" i="1"/>
  <c r="DY406" i="1"/>
  <c r="DY404" i="1"/>
  <c r="DY402" i="1"/>
  <c r="DY400" i="1"/>
  <c r="DY398" i="1"/>
  <c r="DY396" i="1"/>
  <c r="DY394" i="1"/>
  <c r="DY29" i="1"/>
  <c r="DY25" i="1"/>
  <c r="DY21" i="1"/>
  <c r="DY17" i="1"/>
  <c r="DY13" i="1"/>
  <c r="DW94" i="1"/>
  <c r="EB79" i="1"/>
  <c r="DR81" i="1"/>
  <c r="DR77" i="1"/>
  <c r="DU72" i="1"/>
  <c r="DW77" i="1"/>
  <c r="EB82" i="1"/>
  <c r="DR88" i="1"/>
  <c r="DW93" i="1"/>
  <c r="DR75" i="1"/>
  <c r="DW80" i="1"/>
  <c r="EB85" i="1"/>
  <c r="DR91" i="1"/>
  <c r="DR74" i="1"/>
  <c r="DW79" i="1"/>
  <c r="EB84" i="1"/>
  <c r="DR90" i="1"/>
  <c r="DR72" i="1"/>
  <c r="DS73" i="1"/>
  <c r="DX74" i="1"/>
  <c r="ED75" i="1"/>
  <c r="DS77" i="1"/>
  <c r="DX78" i="1"/>
  <c r="ED79" i="1"/>
  <c r="DS81" i="1"/>
  <c r="DX82" i="1"/>
  <c r="ED83" i="1"/>
  <c r="DS85" i="1"/>
  <c r="DX86" i="1"/>
  <c r="ED87" i="1"/>
  <c r="DS89" i="1"/>
  <c r="DX90" i="1"/>
  <c r="ED91" i="1"/>
  <c r="DS93" i="1"/>
  <c r="DX94" i="1"/>
  <c r="DW72" i="1"/>
  <c r="DZ73" i="1"/>
  <c r="DO75" i="1"/>
  <c r="DT76" i="1"/>
  <c r="DZ77" i="1"/>
  <c r="DO79" i="1"/>
  <c r="DT80" i="1"/>
  <c r="DZ81" i="1"/>
  <c r="DO83" i="1"/>
  <c r="DT84" i="1"/>
  <c r="DZ85" i="1"/>
  <c r="DO87" i="1"/>
  <c r="DT88" i="1"/>
  <c r="DZ89" i="1"/>
  <c r="DO91" i="1"/>
  <c r="DT92" i="1"/>
  <c r="DZ93" i="1"/>
  <c r="DP72" i="1"/>
  <c r="DP73" i="1"/>
  <c r="DV74" i="1"/>
  <c r="EA75" i="1"/>
  <c r="DP77" i="1"/>
  <c r="DV78" i="1"/>
  <c r="EA79" i="1"/>
  <c r="DP81" i="1"/>
  <c r="DV82" i="1"/>
  <c r="EA83" i="1"/>
  <c r="DP85" i="1"/>
  <c r="DV86" i="1"/>
  <c r="EA87" i="1"/>
  <c r="DP89" i="1"/>
  <c r="DV90" i="1"/>
  <c r="EA91" i="1"/>
  <c r="DP93" i="1"/>
  <c r="DV94" i="1"/>
  <c r="DR119" i="1"/>
  <c r="DW108" i="1"/>
  <c r="EB113" i="1"/>
  <c r="DW120" i="1"/>
  <c r="DW116" i="1"/>
  <c r="EB117" i="1"/>
  <c r="DW107" i="1"/>
  <c r="EB112" i="1"/>
  <c r="DR118" i="1"/>
  <c r="EA123" i="1"/>
  <c r="DW106" i="1"/>
  <c r="EB111" i="1"/>
  <c r="DR117" i="1"/>
  <c r="DW122" i="1"/>
  <c r="DW105" i="1"/>
  <c r="EB110" i="1"/>
  <c r="DR116" i="1"/>
  <c r="DW121" i="1"/>
  <c r="DR104" i="1"/>
  <c r="DS105" i="1"/>
  <c r="DX106" i="1"/>
  <c r="ED107" i="1"/>
  <c r="DS109" i="1"/>
  <c r="DX110" i="1"/>
  <c r="ED111" i="1"/>
  <c r="DS113" i="1"/>
  <c r="DX114" i="1"/>
  <c r="ED115" i="1"/>
  <c r="DS117" i="1"/>
  <c r="DX118" i="1"/>
  <c r="ED119" i="1"/>
  <c r="DS121" i="1"/>
  <c r="DX122" i="1"/>
  <c r="DT124" i="1"/>
  <c r="DP126" i="1"/>
  <c r="DW104" i="1"/>
  <c r="DZ105" i="1"/>
  <c r="DO107" i="1"/>
  <c r="DT108" i="1"/>
  <c r="DZ109" i="1"/>
  <c r="DO111" i="1"/>
  <c r="DT112" i="1"/>
  <c r="DZ113" i="1"/>
  <c r="DO115" i="1"/>
  <c r="DT116" i="1"/>
  <c r="DZ117" i="1"/>
  <c r="DO119" i="1"/>
  <c r="DT120" i="1"/>
  <c r="DZ121" i="1"/>
  <c r="DP123" i="1"/>
  <c r="EB124" i="1"/>
  <c r="DZ126" i="1"/>
  <c r="EB104" i="1"/>
  <c r="DP106" i="1"/>
  <c r="DV107" i="1"/>
  <c r="EA108" i="1"/>
  <c r="DP110" i="1"/>
  <c r="DV111" i="1"/>
  <c r="EA112" i="1"/>
  <c r="DP114" i="1"/>
  <c r="DV115" i="1"/>
  <c r="EA116" i="1"/>
  <c r="DP118" i="1"/>
  <c r="DV119" i="1"/>
  <c r="EA120" i="1"/>
  <c r="DP122" i="1"/>
  <c r="DZ123" i="1"/>
  <c r="DV125" i="1"/>
  <c r="ED122" i="1"/>
  <c r="DS124" i="1"/>
  <c r="DX125" i="1"/>
  <c r="ED126" i="1"/>
  <c r="P11" i="1"/>
  <c r="P31" i="1" s="1"/>
  <c r="P229" i="1" l="1"/>
  <c r="P218" i="1"/>
  <c r="P221" i="1"/>
  <c r="P205" i="1"/>
  <c r="P203" i="1"/>
  <c r="P211" i="1"/>
  <c r="P202" i="1"/>
  <c r="P214" i="1"/>
  <c r="P217" i="1"/>
  <c r="P220" i="1"/>
  <c r="P200" i="1"/>
  <c r="P201" i="1"/>
  <c r="P219" i="1"/>
  <c r="P210" i="1"/>
  <c r="P213" i="1"/>
  <c r="P216" i="1"/>
  <c r="P204" i="1"/>
  <c r="P208" i="1"/>
  <c r="P222" i="1"/>
  <c r="P206" i="1"/>
  <c r="P209" i="1"/>
  <c r="P212" i="1"/>
  <c r="P207" i="1"/>
  <c r="P215" i="1"/>
  <c r="EA190" i="1"/>
  <c r="DV190" i="1"/>
  <c r="DP190" i="1"/>
  <c r="EA189" i="1"/>
  <c r="DV189" i="1"/>
  <c r="DP189" i="1"/>
  <c r="EA188" i="1"/>
  <c r="DV188" i="1"/>
  <c r="DP188" i="1"/>
  <c r="EA187" i="1"/>
  <c r="DV187" i="1"/>
  <c r="DP187" i="1"/>
  <c r="EA186" i="1"/>
  <c r="DV186" i="1"/>
  <c r="DP186" i="1"/>
  <c r="EA185" i="1"/>
  <c r="DV185" i="1"/>
  <c r="DP185" i="1"/>
  <c r="EA184" i="1"/>
  <c r="DV184" i="1"/>
  <c r="DP184" i="1"/>
  <c r="EA183" i="1"/>
  <c r="DV183" i="1"/>
  <c r="DP183" i="1"/>
  <c r="EA182" i="1"/>
  <c r="DZ190" i="1"/>
  <c r="DT190" i="1"/>
  <c r="DO190" i="1"/>
  <c r="DZ189" i="1"/>
  <c r="DT189" i="1"/>
  <c r="DO189" i="1"/>
  <c r="DZ188" i="1"/>
  <c r="DT188" i="1"/>
  <c r="DO188" i="1"/>
  <c r="DZ187" i="1"/>
  <c r="DT187" i="1"/>
  <c r="DO187" i="1"/>
  <c r="DZ186" i="1"/>
  <c r="DT186" i="1"/>
  <c r="DO186" i="1"/>
  <c r="DZ185" i="1"/>
  <c r="DT185" i="1"/>
  <c r="DO185" i="1"/>
  <c r="DZ184" i="1"/>
  <c r="DT184" i="1"/>
  <c r="DO184" i="1"/>
  <c r="DZ183" i="1"/>
  <c r="DT183" i="1"/>
  <c r="DO183" i="1"/>
  <c r="ED190" i="1"/>
  <c r="DX190" i="1"/>
  <c r="DS190" i="1"/>
  <c r="ED189" i="1"/>
  <c r="DX189" i="1"/>
  <c r="DS189" i="1"/>
  <c r="ED188" i="1"/>
  <c r="DX188" i="1"/>
  <c r="DS188" i="1"/>
  <c r="ED187" i="1"/>
  <c r="DX187" i="1"/>
  <c r="DS187" i="1"/>
  <c r="ED186" i="1"/>
  <c r="DX186" i="1"/>
  <c r="DS186" i="1"/>
  <c r="ED185" i="1"/>
  <c r="DX185" i="1"/>
  <c r="DS185" i="1"/>
  <c r="ED184" i="1"/>
  <c r="DX184" i="1"/>
  <c r="DS184" i="1"/>
  <c r="ED183" i="1"/>
  <c r="DX183" i="1"/>
  <c r="DS183" i="1"/>
  <c r="ED182" i="1"/>
  <c r="DW190" i="1"/>
  <c r="DR189" i="1"/>
  <c r="EB187" i="1"/>
  <c r="DW186" i="1"/>
  <c r="DR185" i="1"/>
  <c r="EB183" i="1"/>
  <c r="DZ182" i="1"/>
  <c r="DT182" i="1"/>
  <c r="DO182" i="1"/>
  <c r="DZ181" i="1"/>
  <c r="DT181" i="1"/>
  <c r="DO181" i="1"/>
  <c r="DZ180" i="1"/>
  <c r="DT180" i="1"/>
  <c r="DO180" i="1"/>
  <c r="DZ179" i="1"/>
  <c r="DT179" i="1"/>
  <c r="DO179" i="1"/>
  <c r="DZ178" i="1"/>
  <c r="DT178" i="1"/>
  <c r="DO178" i="1"/>
  <c r="DZ177" i="1"/>
  <c r="DT177" i="1"/>
  <c r="DO177" i="1"/>
  <c r="DZ176" i="1"/>
  <c r="DT176" i="1"/>
  <c r="DO176" i="1"/>
  <c r="DZ175" i="1"/>
  <c r="DT175" i="1"/>
  <c r="DO175" i="1"/>
  <c r="DZ174" i="1"/>
  <c r="DT174" i="1"/>
  <c r="DO174" i="1"/>
  <c r="DZ173" i="1"/>
  <c r="DT173" i="1"/>
  <c r="DO173" i="1"/>
  <c r="DZ172" i="1"/>
  <c r="DR190" i="1"/>
  <c r="EB188" i="1"/>
  <c r="DW187" i="1"/>
  <c r="DR186" i="1"/>
  <c r="EB184" i="1"/>
  <c r="DW183" i="1"/>
  <c r="DX182" i="1"/>
  <c r="DS182" i="1"/>
  <c r="ED181" i="1"/>
  <c r="DX181" i="1"/>
  <c r="DS181" i="1"/>
  <c r="ED180" i="1"/>
  <c r="DX180" i="1"/>
  <c r="DS180" i="1"/>
  <c r="ED179" i="1"/>
  <c r="DX179" i="1"/>
  <c r="DS179" i="1"/>
  <c r="ED178" i="1"/>
  <c r="DX178" i="1"/>
  <c r="DS178" i="1"/>
  <c r="ED177" i="1"/>
  <c r="DX177" i="1"/>
  <c r="DS177" i="1"/>
  <c r="ED176" i="1"/>
  <c r="DX176" i="1"/>
  <c r="DS176" i="1"/>
  <c r="ED175" i="1"/>
  <c r="DX175" i="1"/>
  <c r="DS175" i="1"/>
  <c r="ED174" i="1"/>
  <c r="DX174" i="1"/>
  <c r="DS174" i="1"/>
  <c r="ED173" i="1"/>
  <c r="DX173" i="1"/>
  <c r="DS173" i="1"/>
  <c r="ED172" i="1"/>
  <c r="DX172" i="1"/>
  <c r="DS172" i="1"/>
  <c r="ED171" i="1"/>
  <c r="DX171" i="1"/>
  <c r="DS171" i="1"/>
  <c r="ED170" i="1"/>
  <c r="DX170" i="1"/>
  <c r="DS170" i="1"/>
  <c r="ED169" i="1"/>
  <c r="DX169" i="1"/>
  <c r="DS169" i="1"/>
  <c r="ED168" i="1"/>
  <c r="DZ168" i="1"/>
  <c r="DV168" i="1"/>
  <c r="DR168" i="1"/>
  <c r="EB189" i="1"/>
  <c r="DW188" i="1"/>
  <c r="DR187" i="1"/>
  <c r="EB185" i="1"/>
  <c r="DW184" i="1"/>
  <c r="DR183" i="1"/>
  <c r="DW182" i="1"/>
  <c r="DR182" i="1"/>
  <c r="EB181" i="1"/>
  <c r="DW181" i="1"/>
  <c r="DR181" i="1"/>
  <c r="EB180" i="1"/>
  <c r="DW180" i="1"/>
  <c r="DR180" i="1"/>
  <c r="EB179" i="1"/>
  <c r="DW179" i="1"/>
  <c r="DR179" i="1"/>
  <c r="EB178" i="1"/>
  <c r="DW178" i="1"/>
  <c r="DR178" i="1"/>
  <c r="EB177" i="1"/>
  <c r="DW177" i="1"/>
  <c r="DR177" i="1"/>
  <c r="EB176" i="1"/>
  <c r="DW176" i="1"/>
  <c r="DR176" i="1"/>
  <c r="EB175" i="1"/>
  <c r="DW175" i="1"/>
  <c r="DR175" i="1"/>
  <c r="EB174" i="1"/>
  <c r="DW174" i="1"/>
  <c r="DR174" i="1"/>
  <c r="EB173" i="1"/>
  <c r="DW173" i="1"/>
  <c r="DR173" i="1"/>
  <c r="EB172" i="1"/>
  <c r="DW172" i="1"/>
  <c r="DR172" i="1"/>
  <c r="EB171" i="1"/>
  <c r="DW171" i="1"/>
  <c r="DR171" i="1"/>
  <c r="EB170" i="1"/>
  <c r="DW170" i="1"/>
  <c r="DR170" i="1"/>
  <c r="EB169" i="1"/>
  <c r="DW169" i="1"/>
  <c r="DR169" i="1"/>
  <c r="EC168" i="1"/>
  <c r="DY168" i="1"/>
  <c r="DU168" i="1"/>
  <c r="DQ168" i="1"/>
  <c r="DR188" i="1"/>
  <c r="EB182" i="1"/>
  <c r="DV181" i="1"/>
  <c r="DP180" i="1"/>
  <c r="EA178" i="1"/>
  <c r="DV177" i="1"/>
  <c r="DP176" i="1"/>
  <c r="EA174" i="1"/>
  <c r="DV173" i="1"/>
  <c r="DT172" i="1"/>
  <c r="DZ171" i="1"/>
  <c r="DO171" i="1"/>
  <c r="DT170" i="1"/>
  <c r="DZ169" i="1"/>
  <c r="DO169" i="1"/>
  <c r="DW168" i="1"/>
  <c r="DO168" i="1"/>
  <c r="EB186" i="1"/>
  <c r="DV182" i="1"/>
  <c r="DP181" i="1"/>
  <c r="EA179" i="1"/>
  <c r="DV178" i="1"/>
  <c r="DP177" i="1"/>
  <c r="EA175" i="1"/>
  <c r="DV174" i="1"/>
  <c r="DP173" i="1"/>
  <c r="DP172" i="1"/>
  <c r="DV171" i="1"/>
  <c r="EA170" i="1"/>
  <c r="DP170" i="1"/>
  <c r="DV169" i="1"/>
  <c r="EB168" i="1"/>
  <c r="DT168" i="1"/>
  <c r="EB190" i="1"/>
  <c r="DW185" i="1"/>
  <c r="DP182" i="1"/>
  <c r="EA180" i="1"/>
  <c r="DV179" i="1"/>
  <c r="DP178" i="1"/>
  <c r="EA176" i="1"/>
  <c r="DV175" i="1"/>
  <c r="DP174" i="1"/>
  <c r="EA172" i="1"/>
  <c r="DO172" i="1"/>
  <c r="DT171" i="1"/>
  <c r="DZ170" i="1"/>
  <c r="DO170" i="1"/>
  <c r="DT169" i="1"/>
  <c r="EA168" i="1"/>
  <c r="DS168" i="1"/>
  <c r="DR184" i="1"/>
  <c r="EA177" i="1"/>
  <c r="DV172" i="1"/>
  <c r="EA169" i="1"/>
  <c r="EA181" i="1"/>
  <c r="DV176" i="1"/>
  <c r="EA171" i="1"/>
  <c r="DP169" i="1"/>
  <c r="DV180" i="1"/>
  <c r="DP175" i="1"/>
  <c r="DP171" i="1"/>
  <c r="DX168" i="1"/>
  <c r="DW189" i="1"/>
  <c r="DP168" i="1"/>
  <c r="DH190" i="1"/>
  <c r="DC190" i="1"/>
  <c r="CX190" i="1"/>
  <c r="DH189" i="1"/>
  <c r="DC189" i="1"/>
  <c r="CX189" i="1"/>
  <c r="DH188" i="1"/>
  <c r="DC188" i="1"/>
  <c r="CX188" i="1"/>
  <c r="DH187" i="1"/>
  <c r="DC187" i="1"/>
  <c r="CX187" i="1"/>
  <c r="DH186" i="1"/>
  <c r="DC186" i="1"/>
  <c r="CX186" i="1"/>
  <c r="DH185" i="1"/>
  <c r="DC185" i="1"/>
  <c r="CX185" i="1"/>
  <c r="DH184" i="1"/>
  <c r="DC184" i="1"/>
  <c r="CX184" i="1"/>
  <c r="DH183" i="1"/>
  <c r="DC183" i="1"/>
  <c r="CX183" i="1"/>
  <c r="DH182" i="1"/>
  <c r="DC182" i="1"/>
  <c r="CX182" i="1"/>
  <c r="DH181" i="1"/>
  <c r="DC181" i="1"/>
  <c r="CX181" i="1"/>
  <c r="DH180" i="1"/>
  <c r="DC180" i="1"/>
  <c r="CX180" i="1"/>
  <c r="DH179" i="1"/>
  <c r="DC179" i="1"/>
  <c r="CX179" i="1"/>
  <c r="DH178" i="1"/>
  <c r="DC178" i="1"/>
  <c r="CX178" i="1"/>
  <c r="DH177" i="1"/>
  <c r="DC177" i="1"/>
  <c r="CX177" i="1"/>
  <c r="DH176" i="1"/>
  <c r="DC176" i="1"/>
  <c r="CX176" i="1"/>
  <c r="DH175" i="1"/>
  <c r="DC175" i="1"/>
  <c r="CX175" i="1"/>
  <c r="DH174" i="1"/>
  <c r="DC174" i="1"/>
  <c r="CX174" i="1"/>
  <c r="DH173" i="1"/>
  <c r="DC173" i="1"/>
  <c r="CX173" i="1"/>
  <c r="DH172" i="1"/>
  <c r="DC172" i="1"/>
  <c r="CX172" i="1"/>
  <c r="DH171" i="1"/>
  <c r="DC171" i="1"/>
  <c r="CX171" i="1"/>
  <c r="DH170" i="1"/>
  <c r="DC170" i="1"/>
  <c r="CX170" i="1"/>
  <c r="DH169" i="1"/>
  <c r="DC169" i="1"/>
  <c r="CX169" i="1"/>
  <c r="DI168" i="1"/>
  <c r="DE168" i="1"/>
  <c r="DA168" i="1"/>
  <c r="CW168" i="1"/>
  <c r="DP179" i="1"/>
  <c r="DG190" i="1"/>
  <c r="DB190" i="1"/>
  <c r="CV190" i="1"/>
  <c r="DG189" i="1"/>
  <c r="DB189" i="1"/>
  <c r="CV189" i="1"/>
  <c r="DG188" i="1"/>
  <c r="DB188" i="1"/>
  <c r="CV188" i="1"/>
  <c r="DG187" i="1"/>
  <c r="DB187" i="1"/>
  <c r="CV187" i="1"/>
  <c r="DG186" i="1"/>
  <c r="DB186" i="1"/>
  <c r="CV186" i="1"/>
  <c r="DG185" i="1"/>
  <c r="DB185" i="1"/>
  <c r="CV185" i="1"/>
  <c r="DG184" i="1"/>
  <c r="DB184" i="1"/>
  <c r="CV184" i="1"/>
  <c r="DG183" i="1"/>
  <c r="DB183" i="1"/>
  <c r="CV183" i="1"/>
  <c r="DG182" i="1"/>
  <c r="DB182" i="1"/>
  <c r="CV182" i="1"/>
  <c r="DG181" i="1"/>
  <c r="DB181" i="1"/>
  <c r="CV181" i="1"/>
  <c r="DG180" i="1"/>
  <c r="DB180" i="1"/>
  <c r="CV180" i="1"/>
  <c r="DG179" i="1"/>
  <c r="DB179" i="1"/>
  <c r="CV179" i="1"/>
  <c r="DG178" i="1"/>
  <c r="DB178" i="1"/>
  <c r="CV178" i="1"/>
  <c r="DG177" i="1"/>
  <c r="DB177" i="1"/>
  <c r="CV177" i="1"/>
  <c r="DG176" i="1"/>
  <c r="DB176" i="1"/>
  <c r="CV176" i="1"/>
  <c r="DG175" i="1"/>
  <c r="DB175" i="1"/>
  <c r="CV175" i="1"/>
  <c r="DG174" i="1"/>
  <c r="DB174" i="1"/>
  <c r="CV174" i="1"/>
  <c r="DG173" i="1"/>
  <c r="DB173" i="1"/>
  <c r="CV173" i="1"/>
  <c r="DG172" i="1"/>
  <c r="DB172" i="1"/>
  <c r="CV172" i="1"/>
  <c r="DG171" i="1"/>
  <c r="DB171" i="1"/>
  <c r="CV171" i="1"/>
  <c r="DG170" i="1"/>
  <c r="DB170" i="1"/>
  <c r="CV170" i="1"/>
  <c r="DG169" i="1"/>
  <c r="DB169" i="1"/>
  <c r="CV169" i="1"/>
  <c r="DH168" i="1"/>
  <c r="DD168" i="1"/>
  <c r="CZ168" i="1"/>
  <c r="CV168" i="1"/>
  <c r="EA173" i="1"/>
  <c r="DF190" i="1"/>
  <c r="CZ190" i="1"/>
  <c r="CU190" i="1"/>
  <c r="DF189" i="1"/>
  <c r="CZ189" i="1"/>
  <c r="CU189" i="1"/>
  <c r="DF188" i="1"/>
  <c r="CZ188" i="1"/>
  <c r="CU188" i="1"/>
  <c r="DF187" i="1"/>
  <c r="CZ187" i="1"/>
  <c r="CU187" i="1"/>
  <c r="DF186" i="1"/>
  <c r="CZ186" i="1"/>
  <c r="CU186" i="1"/>
  <c r="DF185" i="1"/>
  <c r="CZ185" i="1"/>
  <c r="CU185" i="1"/>
  <c r="DF184" i="1"/>
  <c r="CZ184" i="1"/>
  <c r="CU184" i="1"/>
  <c r="DF183" i="1"/>
  <c r="CZ183" i="1"/>
  <c r="CU183" i="1"/>
  <c r="DF182" i="1"/>
  <c r="CZ182" i="1"/>
  <c r="CU182" i="1"/>
  <c r="DF181" i="1"/>
  <c r="CZ181" i="1"/>
  <c r="CU181" i="1"/>
  <c r="DF180" i="1"/>
  <c r="CZ180" i="1"/>
  <c r="CU180" i="1"/>
  <c r="DF179" i="1"/>
  <c r="CZ179" i="1"/>
  <c r="CU179" i="1"/>
  <c r="DF178" i="1"/>
  <c r="CZ178" i="1"/>
  <c r="CU178" i="1"/>
  <c r="DF177" i="1"/>
  <c r="CZ177" i="1"/>
  <c r="CU177" i="1"/>
  <c r="DF176" i="1"/>
  <c r="CZ176" i="1"/>
  <c r="CU176" i="1"/>
  <c r="DF175" i="1"/>
  <c r="CZ175" i="1"/>
  <c r="CU175" i="1"/>
  <c r="DF174" i="1"/>
  <c r="CZ174" i="1"/>
  <c r="CU174" i="1"/>
  <c r="DF173" i="1"/>
  <c r="CZ173" i="1"/>
  <c r="CU173" i="1"/>
  <c r="DF172" i="1"/>
  <c r="CZ172" i="1"/>
  <c r="CU172" i="1"/>
  <c r="DF171" i="1"/>
  <c r="CZ171" i="1"/>
  <c r="CU171" i="1"/>
  <c r="DF170" i="1"/>
  <c r="CZ170" i="1"/>
  <c r="CU170" i="1"/>
  <c r="DF169" i="1"/>
  <c r="CZ169" i="1"/>
  <c r="CU169" i="1"/>
  <c r="DG168" i="1"/>
  <c r="DC168" i="1"/>
  <c r="CY168" i="1"/>
  <c r="CU168" i="1"/>
  <c r="DD190" i="1"/>
  <c r="CY189" i="1"/>
  <c r="DJ187" i="1"/>
  <c r="DD186" i="1"/>
  <c r="CY185" i="1"/>
  <c r="DJ183" i="1"/>
  <c r="DD182" i="1"/>
  <c r="CY181" i="1"/>
  <c r="DJ179" i="1"/>
  <c r="DD178" i="1"/>
  <c r="CY177" i="1"/>
  <c r="DJ175" i="1"/>
  <c r="DD174" i="1"/>
  <c r="CY173" i="1"/>
  <c r="DJ171" i="1"/>
  <c r="DD170" i="1"/>
  <c r="CY169" i="1"/>
  <c r="CX168" i="1"/>
  <c r="DJ189" i="1"/>
  <c r="DD188" i="1"/>
  <c r="CY187" i="1"/>
  <c r="DJ185" i="1"/>
  <c r="DD184" i="1"/>
  <c r="CY183" i="1"/>
  <c r="DJ181" i="1"/>
  <c r="DD180" i="1"/>
  <c r="CY179" i="1"/>
  <c r="DJ177" i="1"/>
  <c r="DD176" i="1"/>
  <c r="CY175" i="1"/>
  <c r="DJ173" i="1"/>
  <c r="DD172" i="1"/>
  <c r="CY171" i="1"/>
  <c r="DJ169" i="1"/>
  <c r="DF168" i="1"/>
  <c r="DV170" i="1"/>
  <c r="DJ190" i="1"/>
  <c r="DD189" i="1"/>
  <c r="CY188" i="1"/>
  <c r="DJ186" i="1"/>
  <c r="DD185" i="1"/>
  <c r="CY184" i="1"/>
  <c r="DJ182" i="1"/>
  <c r="DD181" i="1"/>
  <c r="CY180" i="1"/>
  <c r="DJ178" i="1"/>
  <c r="DD177" i="1"/>
  <c r="CY176" i="1"/>
  <c r="DJ174" i="1"/>
  <c r="DD173" i="1"/>
  <c r="CY172" i="1"/>
  <c r="DJ170" i="1"/>
  <c r="DD169" i="1"/>
  <c r="DB168" i="1"/>
  <c r="DD187" i="1"/>
  <c r="CY182" i="1"/>
  <c r="DJ176" i="1"/>
  <c r="DD171" i="1"/>
  <c r="CY186" i="1"/>
  <c r="DJ180" i="1"/>
  <c r="DD175" i="1"/>
  <c r="CY170" i="1"/>
  <c r="CY190" i="1"/>
  <c r="DJ184" i="1"/>
  <c r="DD179" i="1"/>
  <c r="CY174" i="1"/>
  <c r="DJ168" i="1"/>
  <c r="DJ188" i="1"/>
  <c r="DD183" i="1"/>
  <c r="CY178" i="1"/>
  <c r="DJ172" i="1"/>
  <c r="CN190" i="1"/>
  <c r="CI190" i="1"/>
  <c r="CD190" i="1"/>
  <c r="CN189" i="1"/>
  <c r="CI189" i="1"/>
  <c r="CD189" i="1"/>
  <c r="CN188" i="1"/>
  <c r="CI188" i="1"/>
  <c r="CD188" i="1"/>
  <c r="CN187" i="1"/>
  <c r="CI187" i="1"/>
  <c r="CD187" i="1"/>
  <c r="CN186" i="1"/>
  <c r="CI186" i="1"/>
  <c r="CD186" i="1"/>
  <c r="CN185" i="1"/>
  <c r="CI185" i="1"/>
  <c r="CD185" i="1"/>
  <c r="CN184" i="1"/>
  <c r="CI184" i="1"/>
  <c r="CD184" i="1"/>
  <c r="CN183" i="1"/>
  <c r="CI183" i="1"/>
  <c r="CD183" i="1"/>
  <c r="CN182" i="1"/>
  <c r="CI182" i="1"/>
  <c r="CD182" i="1"/>
  <c r="CN181" i="1"/>
  <c r="CI181" i="1"/>
  <c r="CD181" i="1"/>
  <c r="CN180" i="1"/>
  <c r="CI180" i="1"/>
  <c r="CD180" i="1"/>
  <c r="CN179" i="1"/>
  <c r="CI179" i="1"/>
  <c r="CD179" i="1"/>
  <c r="CN178" i="1"/>
  <c r="CI178" i="1"/>
  <c r="CD178" i="1"/>
  <c r="CN177" i="1"/>
  <c r="CI177" i="1"/>
  <c r="CD177" i="1"/>
  <c r="CN176" i="1"/>
  <c r="CI176" i="1"/>
  <c r="CD176" i="1"/>
  <c r="CN175" i="1"/>
  <c r="CI175" i="1"/>
  <c r="CD175" i="1"/>
  <c r="CN174" i="1"/>
  <c r="CI174" i="1"/>
  <c r="CD174" i="1"/>
  <c r="CN173" i="1"/>
  <c r="CI173" i="1"/>
  <c r="CD173" i="1"/>
  <c r="CN172" i="1"/>
  <c r="CI172" i="1"/>
  <c r="CD172" i="1"/>
  <c r="CN171" i="1"/>
  <c r="CI171" i="1"/>
  <c r="CD171" i="1"/>
  <c r="CN170" i="1"/>
  <c r="CI170" i="1"/>
  <c r="CD170" i="1"/>
  <c r="CN169" i="1"/>
  <c r="CI169" i="1"/>
  <c r="CD169" i="1"/>
  <c r="CO168" i="1"/>
  <c r="CK168" i="1"/>
  <c r="CG168" i="1"/>
  <c r="CC168" i="1"/>
  <c r="CM190" i="1"/>
  <c r="CH190" i="1"/>
  <c r="CB190" i="1"/>
  <c r="CM189" i="1"/>
  <c r="CH189" i="1"/>
  <c r="CB189" i="1"/>
  <c r="CM188" i="1"/>
  <c r="CH188" i="1"/>
  <c r="CB188" i="1"/>
  <c r="CM187" i="1"/>
  <c r="CH187" i="1"/>
  <c r="CB187" i="1"/>
  <c r="CM186" i="1"/>
  <c r="CH186" i="1"/>
  <c r="CB186" i="1"/>
  <c r="CM185" i="1"/>
  <c r="CH185" i="1"/>
  <c r="CB185" i="1"/>
  <c r="CM184" i="1"/>
  <c r="CH184" i="1"/>
  <c r="CB184" i="1"/>
  <c r="CM183" i="1"/>
  <c r="CH183" i="1"/>
  <c r="CB183" i="1"/>
  <c r="CM182" i="1"/>
  <c r="CH182" i="1"/>
  <c r="CB182" i="1"/>
  <c r="CM181" i="1"/>
  <c r="CH181" i="1"/>
  <c r="CB181" i="1"/>
  <c r="CM180" i="1"/>
  <c r="CH180" i="1"/>
  <c r="CB180" i="1"/>
  <c r="CM179" i="1"/>
  <c r="CH179" i="1"/>
  <c r="CB179" i="1"/>
  <c r="CM178" i="1"/>
  <c r="CH178" i="1"/>
  <c r="CB178" i="1"/>
  <c r="CM177" i="1"/>
  <c r="CH177" i="1"/>
  <c r="CB177" i="1"/>
  <c r="CM176" i="1"/>
  <c r="CH176" i="1"/>
  <c r="CB176" i="1"/>
  <c r="CM175" i="1"/>
  <c r="CH175" i="1"/>
  <c r="CB175" i="1"/>
  <c r="CM174" i="1"/>
  <c r="CH174" i="1"/>
  <c r="CB174" i="1"/>
  <c r="CM173" i="1"/>
  <c r="CH173" i="1"/>
  <c r="CB173" i="1"/>
  <c r="CM172" i="1"/>
  <c r="CH172" i="1"/>
  <c r="CB172" i="1"/>
  <c r="CM171" i="1"/>
  <c r="CH171" i="1"/>
  <c r="CB171" i="1"/>
  <c r="CM170" i="1"/>
  <c r="CH170" i="1"/>
  <c r="CB170" i="1"/>
  <c r="CM169" i="1"/>
  <c r="CH169" i="1"/>
  <c r="CB169" i="1"/>
  <c r="CN168" i="1"/>
  <c r="CJ168" i="1"/>
  <c r="CF168" i="1"/>
  <c r="CB168" i="1"/>
  <c r="CL190" i="1"/>
  <c r="CF190" i="1"/>
  <c r="CA190" i="1"/>
  <c r="CL189" i="1"/>
  <c r="CF189" i="1"/>
  <c r="CA189" i="1"/>
  <c r="CL188" i="1"/>
  <c r="CF188" i="1"/>
  <c r="CA188" i="1"/>
  <c r="CL187" i="1"/>
  <c r="CF187" i="1"/>
  <c r="CA187" i="1"/>
  <c r="CL186" i="1"/>
  <c r="CF186" i="1"/>
  <c r="CA186" i="1"/>
  <c r="CL185" i="1"/>
  <c r="CF185" i="1"/>
  <c r="CA185" i="1"/>
  <c r="CL184" i="1"/>
  <c r="CF184" i="1"/>
  <c r="CA184" i="1"/>
  <c r="CL183" i="1"/>
  <c r="CF183" i="1"/>
  <c r="CA183" i="1"/>
  <c r="CL182" i="1"/>
  <c r="CF182" i="1"/>
  <c r="CA182" i="1"/>
  <c r="CL181" i="1"/>
  <c r="CF181" i="1"/>
  <c r="CA181" i="1"/>
  <c r="CL180" i="1"/>
  <c r="CF180" i="1"/>
  <c r="CA180" i="1"/>
  <c r="CL179" i="1"/>
  <c r="CF179" i="1"/>
  <c r="CA179" i="1"/>
  <c r="CL178" i="1"/>
  <c r="CF178" i="1"/>
  <c r="CA178" i="1"/>
  <c r="CL177" i="1"/>
  <c r="CF177" i="1"/>
  <c r="CA177" i="1"/>
  <c r="CL176" i="1"/>
  <c r="CF176" i="1"/>
  <c r="CA176" i="1"/>
  <c r="CL175" i="1"/>
  <c r="CF175" i="1"/>
  <c r="CA175" i="1"/>
  <c r="CL174" i="1"/>
  <c r="CF174" i="1"/>
  <c r="CA174" i="1"/>
  <c r="CL173" i="1"/>
  <c r="CF173" i="1"/>
  <c r="CA173" i="1"/>
  <c r="CL172" i="1"/>
  <c r="CF172" i="1"/>
  <c r="CA172" i="1"/>
  <c r="CL171" i="1"/>
  <c r="CF171" i="1"/>
  <c r="CA171" i="1"/>
  <c r="CL170" i="1"/>
  <c r="CF170" i="1"/>
  <c r="CA170" i="1"/>
  <c r="CL169" i="1"/>
  <c r="CF169" i="1"/>
  <c r="CA169" i="1"/>
  <c r="CM168" i="1"/>
  <c r="CI168" i="1"/>
  <c r="CE168" i="1"/>
  <c r="CA168" i="1"/>
  <c r="CP190" i="1"/>
  <c r="CJ189" i="1"/>
  <c r="CE188" i="1"/>
  <c r="CP186" i="1"/>
  <c r="CJ185" i="1"/>
  <c r="CE184" i="1"/>
  <c r="CP182" i="1"/>
  <c r="CJ181" i="1"/>
  <c r="CE180" i="1"/>
  <c r="CP178" i="1"/>
  <c r="CJ177" i="1"/>
  <c r="CE176" i="1"/>
  <c r="CP174" i="1"/>
  <c r="CJ173" i="1"/>
  <c r="CE172" i="1"/>
  <c r="CP170" i="1"/>
  <c r="CJ169" i="1"/>
  <c r="CH168" i="1"/>
  <c r="CJ190" i="1"/>
  <c r="CE189" i="1"/>
  <c r="CP187" i="1"/>
  <c r="CJ186" i="1"/>
  <c r="CE185" i="1"/>
  <c r="CP183" i="1"/>
  <c r="CJ182" i="1"/>
  <c r="CE181" i="1"/>
  <c r="CP179" i="1"/>
  <c r="CJ178" i="1"/>
  <c r="CE177" i="1"/>
  <c r="CP175" i="1"/>
  <c r="CJ174" i="1"/>
  <c r="CE173" i="1"/>
  <c r="CP171" i="1"/>
  <c r="CJ170" i="1"/>
  <c r="CE169" i="1"/>
  <c r="CD168" i="1"/>
  <c r="CE190" i="1"/>
  <c r="CP188" i="1"/>
  <c r="CJ187" i="1"/>
  <c r="CE186" i="1"/>
  <c r="CP184" i="1"/>
  <c r="CJ183" i="1"/>
  <c r="CE182" i="1"/>
  <c r="CP180" i="1"/>
  <c r="CJ179" i="1"/>
  <c r="CE178" i="1"/>
  <c r="CP176" i="1"/>
  <c r="CJ175" i="1"/>
  <c r="CE174" i="1"/>
  <c r="CP172" i="1"/>
  <c r="CJ171" i="1"/>
  <c r="CE170" i="1"/>
  <c r="CP168" i="1"/>
  <c r="BS190" i="1"/>
  <c r="BN190" i="1"/>
  <c r="BH190" i="1"/>
  <c r="BS189" i="1"/>
  <c r="BN189" i="1"/>
  <c r="BH189" i="1"/>
  <c r="BS188" i="1"/>
  <c r="BN188" i="1"/>
  <c r="BH188" i="1"/>
  <c r="BS187" i="1"/>
  <c r="BN187" i="1"/>
  <c r="BH187" i="1"/>
  <c r="BS186" i="1"/>
  <c r="BN186" i="1"/>
  <c r="BH186" i="1"/>
  <c r="BS185" i="1"/>
  <c r="BN185" i="1"/>
  <c r="BH185" i="1"/>
  <c r="BS184" i="1"/>
  <c r="BN184" i="1"/>
  <c r="BH184" i="1"/>
  <c r="BS183" i="1"/>
  <c r="BN183" i="1"/>
  <c r="BH183" i="1"/>
  <c r="BS182" i="1"/>
  <c r="BN182" i="1"/>
  <c r="BH182" i="1"/>
  <c r="BS181" i="1"/>
  <c r="BN181" i="1"/>
  <c r="BH181" i="1"/>
  <c r="BS180" i="1"/>
  <c r="BN180" i="1"/>
  <c r="BH180" i="1"/>
  <c r="BS179" i="1"/>
  <c r="BN179" i="1"/>
  <c r="BH179" i="1"/>
  <c r="BS178" i="1"/>
  <c r="BN178" i="1"/>
  <c r="BH178" i="1"/>
  <c r="BS177" i="1"/>
  <c r="BN177" i="1"/>
  <c r="BH177" i="1"/>
  <c r="BS176" i="1"/>
  <c r="BN176" i="1"/>
  <c r="BH176" i="1"/>
  <c r="BS175" i="1"/>
  <c r="BN175" i="1"/>
  <c r="BH175" i="1"/>
  <c r="BS174" i="1"/>
  <c r="BN174" i="1"/>
  <c r="BH174" i="1"/>
  <c r="BS173" i="1"/>
  <c r="BN173" i="1"/>
  <c r="BH173" i="1"/>
  <c r="BS172" i="1"/>
  <c r="BN172" i="1"/>
  <c r="BH172" i="1"/>
  <c r="BS171" i="1"/>
  <c r="BN171" i="1"/>
  <c r="BH171" i="1"/>
  <c r="BS170" i="1"/>
  <c r="BN170" i="1"/>
  <c r="BH170" i="1"/>
  <c r="BS169" i="1"/>
  <c r="BN169" i="1"/>
  <c r="BH169" i="1"/>
  <c r="BT168" i="1"/>
  <c r="BP168" i="1"/>
  <c r="BL168" i="1"/>
  <c r="BH168" i="1"/>
  <c r="CE187" i="1"/>
  <c r="CP181" i="1"/>
  <c r="CJ176" i="1"/>
  <c r="CE171" i="1"/>
  <c r="BR190" i="1"/>
  <c r="BK190" i="1"/>
  <c r="BT189" i="1"/>
  <c r="BL189" i="1"/>
  <c r="BV188" i="1"/>
  <c r="BO188" i="1"/>
  <c r="BG188" i="1"/>
  <c r="BP187" i="1"/>
  <c r="BJ187" i="1"/>
  <c r="BR186" i="1"/>
  <c r="BK186" i="1"/>
  <c r="BT185" i="1"/>
  <c r="BL185" i="1"/>
  <c r="BV184" i="1"/>
  <c r="BO184" i="1"/>
  <c r="BG184" i="1"/>
  <c r="BP183" i="1"/>
  <c r="BJ183" i="1"/>
  <c r="BR182" i="1"/>
  <c r="BK182" i="1"/>
  <c r="BT181" i="1"/>
  <c r="BL181" i="1"/>
  <c r="BV180" i="1"/>
  <c r="BO180" i="1"/>
  <c r="BG180" i="1"/>
  <c r="BP179" i="1"/>
  <c r="BJ179" i="1"/>
  <c r="BR178" i="1"/>
  <c r="BK178" i="1"/>
  <c r="BT177" i="1"/>
  <c r="BL177" i="1"/>
  <c r="BV176" i="1"/>
  <c r="BO176" i="1"/>
  <c r="BG176" i="1"/>
  <c r="BP175" i="1"/>
  <c r="BJ175" i="1"/>
  <c r="BR174" i="1"/>
  <c r="BK174" i="1"/>
  <c r="BT173" i="1"/>
  <c r="BL173" i="1"/>
  <c r="BV172" i="1"/>
  <c r="BO172" i="1"/>
  <c r="BG172" i="1"/>
  <c r="BP171" i="1"/>
  <c r="BJ171" i="1"/>
  <c r="BR170" i="1"/>
  <c r="BK170" i="1"/>
  <c r="BT169" i="1"/>
  <c r="BL169" i="1"/>
  <c r="BV168" i="1"/>
  <c r="BQ168" i="1"/>
  <c r="BK168" i="1"/>
  <c r="CP185" i="1"/>
  <c r="CJ180" i="1"/>
  <c r="CE175" i="1"/>
  <c r="CP169" i="1"/>
  <c r="BP190" i="1"/>
  <c r="BJ190" i="1"/>
  <c r="BR189" i="1"/>
  <c r="BK189" i="1"/>
  <c r="BT188" i="1"/>
  <c r="BL188" i="1"/>
  <c r="BV187" i="1"/>
  <c r="BO187" i="1"/>
  <c r="BG187" i="1"/>
  <c r="BP186" i="1"/>
  <c r="BJ186" i="1"/>
  <c r="BR185" i="1"/>
  <c r="BK185" i="1"/>
  <c r="BT184" i="1"/>
  <c r="BL184" i="1"/>
  <c r="BV183" i="1"/>
  <c r="BO183" i="1"/>
  <c r="BG183" i="1"/>
  <c r="BP182" i="1"/>
  <c r="BJ182" i="1"/>
  <c r="BR181" i="1"/>
  <c r="BK181" i="1"/>
  <c r="BT180" i="1"/>
  <c r="BL180" i="1"/>
  <c r="BV179" i="1"/>
  <c r="BO179" i="1"/>
  <c r="BG179" i="1"/>
  <c r="BP178" i="1"/>
  <c r="BJ178" i="1"/>
  <c r="BR177" i="1"/>
  <c r="BK177" i="1"/>
  <c r="BT176" i="1"/>
  <c r="BL176" i="1"/>
  <c r="BV175" i="1"/>
  <c r="BO175" i="1"/>
  <c r="BG175" i="1"/>
  <c r="BP174" i="1"/>
  <c r="BJ174" i="1"/>
  <c r="BR173" i="1"/>
  <c r="BK173" i="1"/>
  <c r="BT172" i="1"/>
  <c r="BL172" i="1"/>
  <c r="BV171" i="1"/>
  <c r="BO171" i="1"/>
  <c r="BG171" i="1"/>
  <c r="BP170" i="1"/>
  <c r="BJ170" i="1"/>
  <c r="BR169" i="1"/>
  <c r="BK169" i="1"/>
  <c r="BU168" i="1"/>
  <c r="BO168" i="1"/>
  <c r="BJ168" i="1"/>
  <c r="CP189" i="1"/>
  <c r="CJ184" i="1"/>
  <c r="CE179" i="1"/>
  <c r="CP173" i="1"/>
  <c r="CL168" i="1"/>
  <c r="BV190" i="1"/>
  <c r="BO190" i="1"/>
  <c r="BG190" i="1"/>
  <c r="BP189" i="1"/>
  <c r="BJ189" i="1"/>
  <c r="BR188" i="1"/>
  <c r="BK188" i="1"/>
  <c r="BT187" i="1"/>
  <c r="BL187" i="1"/>
  <c r="BV186" i="1"/>
  <c r="BO186" i="1"/>
  <c r="BG186" i="1"/>
  <c r="BP185" i="1"/>
  <c r="BJ185" i="1"/>
  <c r="BR184" i="1"/>
  <c r="BK184" i="1"/>
  <c r="BT183" i="1"/>
  <c r="BL183" i="1"/>
  <c r="BV182" i="1"/>
  <c r="BO182" i="1"/>
  <c r="BG182" i="1"/>
  <c r="BP181" i="1"/>
  <c r="BJ181" i="1"/>
  <c r="BR180" i="1"/>
  <c r="BK180" i="1"/>
  <c r="BT179" i="1"/>
  <c r="BL179" i="1"/>
  <c r="BV178" i="1"/>
  <c r="BO178" i="1"/>
  <c r="BG178" i="1"/>
  <c r="BP177" i="1"/>
  <c r="BJ177" i="1"/>
  <c r="BR176" i="1"/>
  <c r="BK176" i="1"/>
  <c r="BT175" i="1"/>
  <c r="BL175" i="1"/>
  <c r="BV174" i="1"/>
  <c r="BO174" i="1"/>
  <c r="BG174" i="1"/>
  <c r="BP173" i="1"/>
  <c r="BJ173" i="1"/>
  <c r="BR172" i="1"/>
  <c r="BK172" i="1"/>
  <c r="BT171" i="1"/>
  <c r="BL171" i="1"/>
  <c r="BV170" i="1"/>
  <c r="BO170" i="1"/>
  <c r="BG170" i="1"/>
  <c r="BP169" i="1"/>
  <c r="BJ169" i="1"/>
  <c r="BS168" i="1"/>
  <c r="BN168" i="1"/>
  <c r="BI168" i="1"/>
  <c r="CJ188" i="1"/>
  <c r="CE183" i="1"/>
  <c r="CP177" i="1"/>
  <c r="CJ172" i="1"/>
  <c r="BL190" i="1"/>
  <c r="BP188" i="1"/>
  <c r="BT186" i="1"/>
  <c r="BG185" i="1"/>
  <c r="BK183" i="1"/>
  <c r="BO181" i="1"/>
  <c r="BR179" i="1"/>
  <c r="BV177" i="1"/>
  <c r="BJ176" i="1"/>
  <c r="BL174" i="1"/>
  <c r="BP172" i="1"/>
  <c r="BT170" i="1"/>
  <c r="BG169" i="1"/>
  <c r="BB190" i="1"/>
  <c r="AV190" i="1"/>
  <c r="AQ190" i="1"/>
  <c r="BB189" i="1"/>
  <c r="AV189" i="1"/>
  <c r="AQ189" i="1"/>
  <c r="BB188" i="1"/>
  <c r="AV188" i="1"/>
  <c r="AQ188" i="1"/>
  <c r="BB187" i="1"/>
  <c r="AV187" i="1"/>
  <c r="AQ187" i="1"/>
  <c r="BB186" i="1"/>
  <c r="AV186" i="1"/>
  <c r="AQ186" i="1"/>
  <c r="BB185" i="1"/>
  <c r="AV185" i="1"/>
  <c r="AQ185" i="1"/>
  <c r="BB184" i="1"/>
  <c r="AV184" i="1"/>
  <c r="AQ184" i="1"/>
  <c r="BB183" i="1"/>
  <c r="AV183" i="1"/>
  <c r="AQ183" i="1"/>
  <c r="BB182" i="1"/>
  <c r="AV182" i="1"/>
  <c r="AQ182" i="1"/>
  <c r="BB181" i="1"/>
  <c r="AV181" i="1"/>
  <c r="AQ181" i="1"/>
  <c r="BB180" i="1"/>
  <c r="AV180" i="1"/>
  <c r="AQ180" i="1"/>
  <c r="BB179" i="1"/>
  <c r="AV179" i="1"/>
  <c r="BV189" i="1"/>
  <c r="BJ188" i="1"/>
  <c r="BL186" i="1"/>
  <c r="BP184" i="1"/>
  <c r="BT182" i="1"/>
  <c r="BG181" i="1"/>
  <c r="BK179" i="1"/>
  <c r="BO177" i="1"/>
  <c r="BR175" i="1"/>
  <c r="BV173" i="1"/>
  <c r="BJ172" i="1"/>
  <c r="BL170" i="1"/>
  <c r="BR168" i="1"/>
  <c r="BO189" i="1"/>
  <c r="BR187" i="1"/>
  <c r="BV185" i="1"/>
  <c r="BJ184" i="1"/>
  <c r="BL182" i="1"/>
  <c r="BP180" i="1"/>
  <c r="BT178" i="1"/>
  <c r="BG177" i="1"/>
  <c r="BK175" i="1"/>
  <c r="BO173" i="1"/>
  <c r="BR171" i="1"/>
  <c r="BV169" i="1"/>
  <c r="BM168" i="1"/>
  <c r="AY190" i="1"/>
  <c r="AT190" i="1"/>
  <c r="AN190" i="1"/>
  <c r="AY189" i="1"/>
  <c r="AT189" i="1"/>
  <c r="AN189" i="1"/>
  <c r="AY188" i="1"/>
  <c r="AT188" i="1"/>
  <c r="AN188" i="1"/>
  <c r="AY187" i="1"/>
  <c r="AT187" i="1"/>
  <c r="AN187" i="1"/>
  <c r="AY186" i="1"/>
  <c r="AT186" i="1"/>
  <c r="AN186" i="1"/>
  <c r="AY185" i="1"/>
  <c r="AT185" i="1"/>
  <c r="AN185" i="1"/>
  <c r="AY184" i="1"/>
  <c r="AT184" i="1"/>
  <c r="AN184" i="1"/>
  <c r="AY183" i="1"/>
  <c r="AT183" i="1"/>
  <c r="AN183" i="1"/>
  <c r="AY182" i="1"/>
  <c r="AT182" i="1"/>
  <c r="AN182" i="1"/>
  <c r="AY181" i="1"/>
  <c r="AT181" i="1"/>
  <c r="AN181" i="1"/>
  <c r="AY180" i="1"/>
  <c r="AT180" i="1"/>
  <c r="AN180" i="1"/>
  <c r="AY179" i="1"/>
  <c r="AT179" i="1"/>
  <c r="AN179" i="1"/>
  <c r="AY178" i="1"/>
  <c r="AT178" i="1"/>
  <c r="AN178" i="1"/>
  <c r="AY177" i="1"/>
  <c r="AT177" i="1"/>
  <c r="AN177" i="1"/>
  <c r="BT190" i="1"/>
  <c r="BG189" i="1"/>
  <c r="BK187" i="1"/>
  <c r="BO185" i="1"/>
  <c r="BR183" i="1"/>
  <c r="BV181" i="1"/>
  <c r="BJ180" i="1"/>
  <c r="BL178" i="1"/>
  <c r="BP176" i="1"/>
  <c r="BT174" i="1"/>
  <c r="BG173" i="1"/>
  <c r="BK171" i="1"/>
  <c r="BO169" i="1"/>
  <c r="BG168" i="1"/>
  <c r="AX190" i="1"/>
  <c r="AR190" i="1"/>
  <c r="AM190" i="1"/>
  <c r="AX189" i="1"/>
  <c r="AR189" i="1"/>
  <c r="AM189" i="1"/>
  <c r="AX188" i="1"/>
  <c r="AR188" i="1"/>
  <c r="AM188" i="1"/>
  <c r="AX187" i="1"/>
  <c r="AR187" i="1"/>
  <c r="AM187" i="1"/>
  <c r="AX186" i="1"/>
  <c r="AR186" i="1"/>
  <c r="AM186" i="1"/>
  <c r="AZ189" i="1"/>
  <c r="AU188" i="1"/>
  <c r="AP187" i="1"/>
  <c r="AZ185" i="1"/>
  <c r="AP185" i="1"/>
  <c r="AU184" i="1"/>
  <c r="AZ183" i="1"/>
  <c r="AP183" i="1"/>
  <c r="AU182" i="1"/>
  <c r="AZ181" i="1"/>
  <c r="AP181" i="1"/>
  <c r="AU180" i="1"/>
  <c r="AZ179" i="1"/>
  <c r="AQ179" i="1"/>
  <c r="AZ178" i="1"/>
  <c r="AR178" i="1"/>
  <c r="BB177" i="1"/>
  <c r="AU177" i="1"/>
  <c r="AM177" i="1"/>
  <c r="AX176" i="1"/>
  <c r="AR176" i="1"/>
  <c r="AM176" i="1"/>
  <c r="AX175" i="1"/>
  <c r="AR175" i="1"/>
  <c r="AM175" i="1"/>
  <c r="AX174" i="1"/>
  <c r="AR174" i="1"/>
  <c r="AM174" i="1"/>
  <c r="AX173" i="1"/>
  <c r="AR173" i="1"/>
  <c r="AM173" i="1"/>
  <c r="AX172" i="1"/>
  <c r="AR172" i="1"/>
  <c r="AM172" i="1"/>
  <c r="AX171" i="1"/>
  <c r="AR171" i="1"/>
  <c r="AM171" i="1"/>
  <c r="AX170" i="1"/>
  <c r="AR170" i="1"/>
  <c r="AM170" i="1"/>
  <c r="AX169" i="1"/>
  <c r="AR169" i="1"/>
  <c r="AM169" i="1"/>
  <c r="AY168" i="1"/>
  <c r="AU168" i="1"/>
  <c r="AQ168" i="1"/>
  <c r="AM168" i="1"/>
  <c r="AU190" i="1"/>
  <c r="AP189" i="1"/>
  <c r="AZ187" i="1"/>
  <c r="AU186" i="1"/>
  <c r="AU185" i="1"/>
  <c r="AZ184" i="1"/>
  <c r="AP184" i="1"/>
  <c r="AU183" i="1"/>
  <c r="AZ182" i="1"/>
  <c r="AP182" i="1"/>
  <c r="AU181" i="1"/>
  <c r="AZ180" i="1"/>
  <c r="AP180" i="1"/>
  <c r="AU179" i="1"/>
  <c r="AM179" i="1"/>
  <c r="AV178" i="1"/>
  <c r="AP178" i="1"/>
  <c r="AX177" i="1"/>
  <c r="AQ177" i="1"/>
  <c r="AZ176" i="1"/>
  <c r="AU176" i="1"/>
  <c r="AP176" i="1"/>
  <c r="AZ175" i="1"/>
  <c r="AU175" i="1"/>
  <c r="AP175" i="1"/>
  <c r="AZ174" i="1"/>
  <c r="AU174" i="1"/>
  <c r="AP174" i="1"/>
  <c r="AZ173" i="1"/>
  <c r="AU173" i="1"/>
  <c r="AP173" i="1"/>
  <c r="AZ172" i="1"/>
  <c r="AU172" i="1"/>
  <c r="AP172" i="1"/>
  <c r="AZ171" i="1"/>
  <c r="AU171" i="1"/>
  <c r="AP171" i="1"/>
  <c r="AZ170" i="1"/>
  <c r="AU170" i="1"/>
  <c r="AP170" i="1"/>
  <c r="AZ169" i="1"/>
  <c r="AU169" i="1"/>
  <c r="AP169" i="1"/>
  <c r="BA168" i="1"/>
  <c r="AW168" i="1"/>
  <c r="AS168" i="1"/>
  <c r="AO168" i="1"/>
  <c r="AP190" i="1"/>
  <c r="AZ188" i="1"/>
  <c r="AU187" i="1"/>
  <c r="AP186" i="1"/>
  <c r="AR185" i="1"/>
  <c r="AX184" i="1"/>
  <c r="AM184" i="1"/>
  <c r="AR183" i="1"/>
  <c r="AX182" i="1"/>
  <c r="AM182" i="1"/>
  <c r="AR181" i="1"/>
  <c r="AX180" i="1"/>
  <c r="AM180" i="1"/>
  <c r="AR179" i="1"/>
  <c r="BB178" i="1"/>
  <c r="AU178" i="1"/>
  <c r="AM178" i="1"/>
  <c r="AV177" i="1"/>
  <c r="AP177" i="1"/>
  <c r="AY176" i="1"/>
  <c r="AT176" i="1"/>
  <c r="AN176" i="1"/>
  <c r="AY175" i="1"/>
  <c r="AT175" i="1"/>
  <c r="AN175" i="1"/>
  <c r="AY174" i="1"/>
  <c r="AT174" i="1"/>
  <c r="AN174" i="1"/>
  <c r="AY173" i="1"/>
  <c r="AT173" i="1"/>
  <c r="AN173" i="1"/>
  <c r="AY172" i="1"/>
  <c r="AT172" i="1"/>
  <c r="AN172" i="1"/>
  <c r="AY171" i="1"/>
  <c r="AT171" i="1"/>
  <c r="AN171" i="1"/>
  <c r="AY170" i="1"/>
  <c r="AT170" i="1"/>
  <c r="AN170" i="1"/>
  <c r="AY169" i="1"/>
  <c r="AT169" i="1"/>
  <c r="AN169" i="1"/>
  <c r="AZ168" i="1"/>
  <c r="AV168" i="1"/>
  <c r="AR168" i="1"/>
  <c r="AN168" i="1"/>
  <c r="AU189" i="1"/>
  <c r="AM185" i="1"/>
  <c r="AR182" i="1"/>
  <c r="AX179" i="1"/>
  <c r="AZ177" i="1"/>
  <c r="AQ176" i="1"/>
  <c r="BB174" i="1"/>
  <c r="AV173" i="1"/>
  <c r="AQ172" i="1"/>
  <c r="BB170" i="1"/>
  <c r="AV169" i="1"/>
  <c r="AT168" i="1"/>
  <c r="AP188" i="1"/>
  <c r="AR184" i="1"/>
  <c r="AX181" i="1"/>
  <c r="AP179" i="1"/>
  <c r="AR177" i="1"/>
  <c r="BB175" i="1"/>
  <c r="AV174" i="1"/>
  <c r="AQ173" i="1"/>
  <c r="BB171" i="1"/>
  <c r="AV170" i="1"/>
  <c r="AQ169" i="1"/>
  <c r="AP168" i="1"/>
  <c r="AZ186" i="1"/>
  <c r="AX183" i="1"/>
  <c r="AM181" i="1"/>
  <c r="AX178" i="1"/>
  <c r="BB176" i="1"/>
  <c r="AV175" i="1"/>
  <c r="AQ174" i="1"/>
  <c r="BB172" i="1"/>
  <c r="AV171" i="1"/>
  <c r="AQ170" i="1"/>
  <c r="BB168" i="1"/>
  <c r="AZ190" i="1"/>
  <c r="AX185" i="1"/>
  <c r="AM183" i="1"/>
  <c r="AR180" i="1"/>
  <c r="AQ178" i="1"/>
  <c r="AV176" i="1"/>
  <c r="AQ175" i="1"/>
  <c r="BB173" i="1"/>
  <c r="AV172" i="1"/>
  <c r="AQ171" i="1"/>
  <c r="BB169" i="1"/>
  <c r="AX168" i="1"/>
  <c r="AA189" i="1"/>
  <c r="AA185" i="1"/>
  <c r="AA181" i="1"/>
  <c r="AA177" i="1"/>
  <c r="AA173" i="1"/>
  <c r="AB187" i="1"/>
  <c r="AD181" i="1"/>
  <c r="AD177" i="1"/>
  <c r="AD173" i="1"/>
  <c r="AB190" i="1"/>
  <c r="AB186" i="1"/>
  <c r="AB182" i="1"/>
  <c r="AB178" i="1"/>
  <c r="AB174" i="1"/>
  <c r="AA178" i="1"/>
  <c r="AE168" i="1"/>
  <c r="V179" i="1"/>
  <c r="T170" i="1"/>
  <c r="AF181" i="1"/>
  <c r="AA170" i="1"/>
  <c r="T189" i="1"/>
  <c r="T173" i="1"/>
  <c r="AB168" i="1"/>
  <c r="Z190" i="1"/>
  <c r="Z186" i="1"/>
  <c r="W181" i="1"/>
  <c r="X176" i="1"/>
  <c r="Z189" i="1"/>
  <c r="W184" i="1"/>
  <c r="X179" i="1"/>
  <c r="W176" i="1"/>
  <c r="X171" i="1"/>
  <c r="W187" i="1"/>
  <c r="X182" i="1"/>
  <c r="Z176" i="1"/>
  <c r="AB177" i="1"/>
  <c r="AA168" i="1"/>
  <c r="W178" i="1"/>
  <c r="W190" i="1"/>
  <c r="W174" i="1"/>
  <c r="Y168" i="1"/>
  <c r="Z170" i="1"/>
  <c r="X188" i="1"/>
  <c r="Z182" i="1"/>
  <c r="Z178" i="1"/>
  <c r="W173" i="1"/>
  <c r="X187" i="1"/>
  <c r="Z181" i="1"/>
  <c r="Z177" i="1"/>
  <c r="W172" i="1"/>
  <c r="Z184" i="1"/>
  <c r="X178" i="1"/>
  <c r="AH187" i="1"/>
  <c r="AD169" i="1"/>
  <c r="AB173" i="1"/>
  <c r="AH179" i="1"/>
  <c r="W170" i="1"/>
  <c r="AF177" i="1"/>
  <c r="V190" i="1"/>
  <c r="S189" i="1"/>
  <c r="T188" i="1"/>
  <c r="V186" i="1"/>
  <c r="S185" i="1"/>
  <c r="T184" i="1"/>
  <c r="V182" i="1"/>
  <c r="S181" i="1"/>
  <c r="T180" i="1"/>
  <c r="V178" i="1"/>
  <c r="S177" i="1"/>
  <c r="T176" i="1"/>
  <c r="V174" i="1"/>
  <c r="S173" i="1"/>
  <c r="T172" i="1"/>
  <c r="V189" i="1"/>
  <c r="S188" i="1"/>
  <c r="T187" i="1"/>
  <c r="V185" i="1"/>
  <c r="S184" i="1"/>
  <c r="T183" i="1"/>
  <c r="V181" i="1"/>
  <c r="S180" i="1"/>
  <c r="T179" i="1"/>
  <c r="V177" i="1"/>
  <c r="S176" i="1"/>
  <c r="T175" i="1"/>
  <c r="V173" i="1"/>
  <c r="S172" i="1"/>
  <c r="T171" i="1"/>
  <c r="T190" i="1"/>
  <c r="V188" i="1"/>
  <c r="S187" i="1"/>
  <c r="T186" i="1"/>
  <c r="V184" i="1"/>
  <c r="S183" i="1"/>
  <c r="T182" i="1"/>
  <c r="V180" i="1"/>
  <c r="S179" i="1"/>
  <c r="T178" i="1"/>
  <c r="V176" i="1"/>
  <c r="S175" i="1"/>
  <c r="T174" i="1"/>
  <c r="S186" i="1"/>
  <c r="X181" i="1"/>
  <c r="AD175" i="1"/>
  <c r="Z172" i="1"/>
  <c r="Z169" i="1"/>
  <c r="W168" i="1"/>
  <c r="AD187" i="1"/>
  <c r="S182" i="1"/>
  <c r="X177" i="1"/>
  <c r="AH171" i="1"/>
  <c r="AB170" i="1"/>
  <c r="AD168" i="1"/>
  <c r="X189" i="1"/>
  <c r="AD183" i="1"/>
  <c r="S178" i="1"/>
  <c r="X173" i="1"/>
  <c r="W171" i="1"/>
  <c r="S170" i="1"/>
  <c r="T169" i="1"/>
  <c r="U168" i="1"/>
  <c r="W186" i="1"/>
  <c r="AB181" i="1"/>
  <c r="AH175" i="1"/>
  <c r="V171" i="1"/>
  <c r="V170" i="1"/>
  <c r="S169" i="1"/>
  <c r="T168" i="1"/>
  <c r="AD190" i="1"/>
  <c r="AD186" i="1"/>
  <c r="AB184" i="1"/>
  <c r="AB180" i="1"/>
  <c r="AB176" i="1"/>
  <c r="AD189" i="1"/>
  <c r="AD185" i="1"/>
  <c r="AA184" i="1"/>
  <c r="AA180" i="1"/>
  <c r="AA176" i="1"/>
  <c r="AA172" i="1"/>
  <c r="AD188" i="1"/>
  <c r="AD184" i="1"/>
  <c r="AD180" i="1"/>
  <c r="AD176" i="1"/>
  <c r="AF189" i="1"/>
  <c r="AF173" i="1"/>
  <c r="AA190" i="1"/>
  <c r="AA174" i="1"/>
  <c r="V168" i="1"/>
  <c r="V175" i="1"/>
  <c r="AC168" i="1"/>
  <c r="AE178" i="1"/>
  <c r="AA169" i="1"/>
  <c r="W185" i="1"/>
  <c r="X180" i="1"/>
  <c r="Z174" i="1"/>
  <c r="W188" i="1"/>
  <c r="X183" i="1"/>
  <c r="X175" i="1"/>
  <c r="X190" i="1"/>
  <c r="X186" i="1"/>
  <c r="Z180" i="1"/>
  <c r="W175" i="1"/>
  <c r="AH172" i="1"/>
  <c r="AH183" i="1"/>
  <c r="AH168" i="1"/>
  <c r="AE171" i="1"/>
  <c r="V187" i="1"/>
  <c r="AD171" i="1"/>
  <c r="X168" i="1"/>
  <c r="AH190" i="1"/>
  <c r="AE189" i="1"/>
  <c r="AF188" i="1"/>
  <c r="AH186" i="1"/>
  <c r="AE185" i="1"/>
  <c r="AF184" i="1"/>
  <c r="AH182" i="1"/>
  <c r="AE181" i="1"/>
  <c r="AF180" i="1"/>
  <c r="AH178" i="1"/>
  <c r="AE177" i="1"/>
  <c r="AF176" i="1"/>
  <c r="AH174" i="1"/>
  <c r="AE173" i="1"/>
  <c r="AF172" i="1"/>
  <c r="AH189" i="1"/>
  <c r="AE188" i="1"/>
  <c r="AF187" i="1"/>
  <c r="AH185" i="1"/>
  <c r="AE184" i="1"/>
  <c r="AF183" i="1"/>
  <c r="AH181" i="1"/>
  <c r="AE180" i="1"/>
  <c r="AF179" i="1"/>
  <c r="AH177" i="1"/>
  <c r="AE176" i="1"/>
  <c r="AF175" i="1"/>
  <c r="AH173" i="1"/>
  <c r="AE172" i="1"/>
  <c r="AF171" i="1"/>
  <c r="AF190" i="1"/>
  <c r="AH188" i="1"/>
  <c r="AE187" i="1"/>
  <c r="AF186" i="1"/>
  <c r="AH184" i="1"/>
  <c r="AE183" i="1"/>
  <c r="AF182" i="1"/>
  <c r="AH180" i="1"/>
  <c r="AE179" i="1"/>
  <c r="AF178" i="1"/>
  <c r="AH176" i="1"/>
  <c r="AE175" i="1"/>
  <c r="AF174" i="1"/>
  <c r="AE190" i="1"/>
  <c r="T185" i="1"/>
  <c r="Z179" i="1"/>
  <c r="AE174" i="1"/>
  <c r="AA171" i="1"/>
  <c r="V169" i="1"/>
  <c r="S168" i="1"/>
  <c r="AE186" i="1"/>
  <c r="T181" i="1"/>
  <c r="Z175" i="1"/>
  <c r="Z171" i="1"/>
  <c r="X170" i="1"/>
  <c r="Z168" i="1"/>
  <c r="Z187" i="1"/>
  <c r="AE182" i="1"/>
  <c r="T177" i="1"/>
  <c r="AD172" i="1"/>
  <c r="AE170" i="1"/>
  <c r="AF169" i="1"/>
  <c r="AG168" i="1"/>
  <c r="S190" i="1"/>
  <c r="X185" i="1"/>
  <c r="AD179" i="1"/>
  <c r="S174" i="1"/>
  <c r="AH170" i="1"/>
  <c r="AE169" i="1"/>
  <c r="AF168" i="1"/>
  <c r="AB188" i="1"/>
  <c r="AD182" i="1"/>
  <c r="AD178" i="1"/>
  <c r="AD174" i="1"/>
  <c r="AB172" i="1"/>
  <c r="AA188" i="1"/>
  <c r="AB183" i="1"/>
  <c r="AB179" i="1"/>
  <c r="AB175" i="1"/>
  <c r="AB171" i="1"/>
  <c r="AA187" i="1"/>
  <c r="AA183" i="1"/>
  <c r="AA179" i="1"/>
  <c r="AA175" i="1"/>
  <c r="V183" i="1"/>
  <c r="AH169" i="1"/>
  <c r="AF185" i="1"/>
  <c r="S171" i="1"/>
  <c r="AA186" i="1"/>
  <c r="V172" i="1"/>
  <c r="AB169" i="1"/>
  <c r="Z183" i="1"/>
  <c r="AD170" i="1"/>
  <c r="W189" i="1"/>
  <c r="X184" i="1"/>
  <c r="W177" i="1"/>
  <c r="X172" i="1"/>
  <c r="Z185" i="1"/>
  <c r="W180" i="1"/>
  <c r="Z173" i="1"/>
  <c r="Z188" i="1"/>
  <c r="W183" i="1"/>
  <c r="W179" i="1"/>
  <c r="X174" i="1"/>
  <c r="W182" i="1"/>
  <c r="AB189" i="1"/>
  <c r="AF170" i="1"/>
  <c r="AB185" i="1"/>
  <c r="X169" i="1"/>
  <c r="AA182" i="1"/>
  <c r="W169" i="1"/>
  <c r="EA222" i="1" l="1"/>
  <c r="DV222" i="1"/>
  <c r="DP222" i="1"/>
  <c r="EA221" i="1"/>
  <c r="DV221" i="1"/>
  <c r="DP221" i="1"/>
  <c r="EA220" i="1"/>
  <c r="DV220" i="1"/>
  <c r="DP220" i="1"/>
  <c r="EA219" i="1"/>
  <c r="DV219" i="1"/>
  <c r="DP219" i="1"/>
  <c r="EA218" i="1"/>
  <c r="DV218" i="1"/>
  <c r="DP218" i="1"/>
  <c r="EA217" i="1"/>
  <c r="DV217" i="1"/>
  <c r="DP217" i="1"/>
  <c r="EA216" i="1"/>
  <c r="DV216" i="1"/>
  <c r="DP216" i="1"/>
  <c r="EA215" i="1"/>
  <c r="DV215" i="1"/>
  <c r="DP215" i="1"/>
  <c r="EA214" i="1"/>
  <c r="DV214" i="1"/>
  <c r="DP214" i="1"/>
  <c r="EA213" i="1"/>
  <c r="DV213" i="1"/>
  <c r="DP213" i="1"/>
  <c r="EA212" i="1"/>
  <c r="DV212" i="1"/>
  <c r="DP212" i="1"/>
  <c r="EA211" i="1"/>
  <c r="DV211" i="1"/>
  <c r="DP211" i="1"/>
  <c r="EA210" i="1"/>
  <c r="DV210" i="1"/>
  <c r="DP210" i="1"/>
  <c r="EA209" i="1"/>
  <c r="DV209" i="1"/>
  <c r="DP209" i="1"/>
  <c r="EA208" i="1"/>
  <c r="DV208" i="1"/>
  <c r="DP208" i="1"/>
  <c r="EA207" i="1"/>
  <c r="DV207" i="1"/>
  <c r="DP207" i="1"/>
  <c r="EA206" i="1"/>
  <c r="DV206" i="1"/>
  <c r="DP206" i="1"/>
  <c r="EA205" i="1"/>
  <c r="DV205" i="1"/>
  <c r="DP205" i="1"/>
  <c r="EA204" i="1"/>
  <c r="DV204" i="1"/>
  <c r="DP204" i="1"/>
  <c r="EA203" i="1"/>
  <c r="DV203" i="1"/>
  <c r="DP203" i="1"/>
  <c r="EA202" i="1"/>
  <c r="DV202" i="1"/>
  <c r="DP202" i="1"/>
  <c r="EA201" i="1"/>
  <c r="DV201" i="1"/>
  <c r="DP201" i="1"/>
  <c r="EB200" i="1"/>
  <c r="DX200" i="1"/>
  <c r="DT200" i="1"/>
  <c r="DP200" i="1"/>
  <c r="DZ222" i="1"/>
  <c r="DT222" i="1"/>
  <c r="DO222" i="1"/>
  <c r="DZ221" i="1"/>
  <c r="DT221" i="1"/>
  <c r="DO221" i="1"/>
  <c r="DZ220" i="1"/>
  <c r="DT220" i="1"/>
  <c r="DO220" i="1"/>
  <c r="DZ219" i="1"/>
  <c r="DT219" i="1"/>
  <c r="DO219" i="1"/>
  <c r="DZ218" i="1"/>
  <c r="DT218" i="1"/>
  <c r="DO218" i="1"/>
  <c r="DZ217" i="1"/>
  <c r="DT217" i="1"/>
  <c r="DO217" i="1"/>
  <c r="DZ216" i="1"/>
  <c r="DT216" i="1"/>
  <c r="DO216" i="1"/>
  <c r="DZ215" i="1"/>
  <c r="DT215" i="1"/>
  <c r="DO215" i="1"/>
  <c r="DZ214" i="1"/>
  <c r="DT214" i="1"/>
  <c r="DO214" i="1"/>
  <c r="DZ213" i="1"/>
  <c r="DT213" i="1"/>
  <c r="DO213" i="1"/>
  <c r="DZ212" i="1"/>
  <c r="DT212" i="1"/>
  <c r="DO212" i="1"/>
  <c r="DZ211" i="1"/>
  <c r="DT211" i="1"/>
  <c r="DO211" i="1"/>
  <c r="DZ210" i="1"/>
  <c r="DT210" i="1"/>
  <c r="DO210" i="1"/>
  <c r="DZ209" i="1"/>
  <c r="DT209" i="1"/>
  <c r="DO209" i="1"/>
  <c r="DZ208" i="1"/>
  <c r="DT208" i="1"/>
  <c r="DO208" i="1"/>
  <c r="DZ207" i="1"/>
  <c r="DT207" i="1"/>
  <c r="DO207" i="1"/>
  <c r="DZ206" i="1"/>
  <c r="DT206" i="1"/>
  <c r="DO206" i="1"/>
  <c r="DZ205" i="1"/>
  <c r="DT205" i="1"/>
  <c r="DO205" i="1"/>
  <c r="DZ204" i="1"/>
  <c r="DT204" i="1"/>
  <c r="DO204" i="1"/>
  <c r="DZ203" i="1"/>
  <c r="DT203" i="1"/>
  <c r="DO203" i="1"/>
  <c r="DZ202" i="1"/>
  <c r="DT202" i="1"/>
  <c r="DO202" i="1"/>
  <c r="DZ201" i="1"/>
  <c r="DT201" i="1"/>
  <c r="DO201" i="1"/>
  <c r="EA200" i="1"/>
  <c r="DW200" i="1"/>
  <c r="DS200" i="1"/>
  <c r="DO200" i="1"/>
  <c r="ED222" i="1"/>
  <c r="DX222" i="1"/>
  <c r="DS222" i="1"/>
  <c r="ED221" i="1"/>
  <c r="DX221" i="1"/>
  <c r="DS221" i="1"/>
  <c r="ED220" i="1"/>
  <c r="DX220" i="1"/>
  <c r="DS220" i="1"/>
  <c r="ED219" i="1"/>
  <c r="DX219" i="1"/>
  <c r="DS219" i="1"/>
  <c r="ED218" i="1"/>
  <c r="DX218" i="1"/>
  <c r="DS218" i="1"/>
  <c r="ED217" i="1"/>
  <c r="DX217" i="1"/>
  <c r="DS217" i="1"/>
  <c r="ED216" i="1"/>
  <c r="DX216" i="1"/>
  <c r="DS216" i="1"/>
  <c r="ED215" i="1"/>
  <c r="DX215" i="1"/>
  <c r="DS215" i="1"/>
  <c r="ED214" i="1"/>
  <c r="DX214" i="1"/>
  <c r="DS214" i="1"/>
  <c r="ED213" i="1"/>
  <c r="DX213" i="1"/>
  <c r="DS213" i="1"/>
  <c r="ED212" i="1"/>
  <c r="DX212" i="1"/>
  <c r="DS212" i="1"/>
  <c r="ED211" i="1"/>
  <c r="DX211" i="1"/>
  <c r="DS211" i="1"/>
  <c r="ED210" i="1"/>
  <c r="DX210" i="1"/>
  <c r="DS210" i="1"/>
  <c r="ED209" i="1"/>
  <c r="DX209" i="1"/>
  <c r="DS209" i="1"/>
  <c r="ED208" i="1"/>
  <c r="DX208" i="1"/>
  <c r="DS208" i="1"/>
  <c r="ED207" i="1"/>
  <c r="DX207" i="1"/>
  <c r="DS207" i="1"/>
  <c r="ED206" i="1"/>
  <c r="DX206" i="1"/>
  <c r="DS206" i="1"/>
  <c r="ED205" i="1"/>
  <c r="DX205" i="1"/>
  <c r="DS205" i="1"/>
  <c r="ED204" i="1"/>
  <c r="DX204" i="1"/>
  <c r="DS204" i="1"/>
  <c r="ED203" i="1"/>
  <c r="DX203" i="1"/>
  <c r="DS203" i="1"/>
  <c r="ED202" i="1"/>
  <c r="DX202" i="1"/>
  <c r="DS202" i="1"/>
  <c r="ED201" i="1"/>
  <c r="DX201" i="1"/>
  <c r="DS201" i="1"/>
  <c r="ED200" i="1"/>
  <c r="DZ200" i="1"/>
  <c r="DV200" i="1"/>
  <c r="DR200" i="1"/>
  <c r="EB221" i="1"/>
  <c r="DW220" i="1"/>
  <c r="DR219" i="1"/>
  <c r="EB217" i="1"/>
  <c r="DW216" i="1"/>
  <c r="DR215" i="1"/>
  <c r="EB213" i="1"/>
  <c r="DW212" i="1"/>
  <c r="DR211" i="1"/>
  <c r="EB209" i="1"/>
  <c r="DW208" i="1"/>
  <c r="DR207" i="1"/>
  <c r="EB205" i="1"/>
  <c r="DW204" i="1"/>
  <c r="DR203" i="1"/>
  <c r="EB201" i="1"/>
  <c r="DY200" i="1"/>
  <c r="EB222" i="1"/>
  <c r="DW221" i="1"/>
  <c r="DR220" i="1"/>
  <c r="EB218" i="1"/>
  <c r="DW217" i="1"/>
  <c r="DR216" i="1"/>
  <c r="EB214" i="1"/>
  <c r="DW213" i="1"/>
  <c r="DR212" i="1"/>
  <c r="EB210" i="1"/>
  <c r="DW209" i="1"/>
  <c r="DR208" i="1"/>
  <c r="EB206" i="1"/>
  <c r="DW205" i="1"/>
  <c r="DR204" i="1"/>
  <c r="EB202" i="1"/>
  <c r="DW201" i="1"/>
  <c r="DU200" i="1"/>
  <c r="DW222" i="1"/>
  <c r="DR221" i="1"/>
  <c r="EB219" i="1"/>
  <c r="DW218" i="1"/>
  <c r="DR217" i="1"/>
  <c r="EB215" i="1"/>
  <c r="DW214" i="1"/>
  <c r="DR213" i="1"/>
  <c r="EB211" i="1"/>
  <c r="DW210" i="1"/>
  <c r="DR209" i="1"/>
  <c r="EB207" i="1"/>
  <c r="DW206" i="1"/>
  <c r="DR205" i="1"/>
  <c r="EB203" i="1"/>
  <c r="DW202" i="1"/>
  <c r="DR201" i="1"/>
  <c r="DQ200" i="1"/>
  <c r="DR218" i="1"/>
  <c r="EB212" i="1"/>
  <c r="DW207" i="1"/>
  <c r="DR202" i="1"/>
  <c r="DR222" i="1"/>
  <c r="EB216" i="1"/>
  <c r="DW211" i="1"/>
  <c r="DR206" i="1"/>
  <c r="EC200" i="1"/>
  <c r="EB220" i="1"/>
  <c r="DW215" i="1"/>
  <c r="DR210" i="1"/>
  <c r="EB204" i="1"/>
  <c r="DR214" i="1"/>
  <c r="EB208" i="1"/>
  <c r="DW203" i="1"/>
  <c r="DH222" i="1"/>
  <c r="DC222" i="1"/>
  <c r="CX222" i="1"/>
  <c r="DH221" i="1"/>
  <c r="DC221" i="1"/>
  <c r="CX221" i="1"/>
  <c r="DH220" i="1"/>
  <c r="DC220" i="1"/>
  <c r="CX220" i="1"/>
  <c r="DH219" i="1"/>
  <c r="DC219" i="1"/>
  <c r="CX219" i="1"/>
  <c r="DH218" i="1"/>
  <c r="DC218" i="1"/>
  <c r="CX218" i="1"/>
  <c r="DH217" i="1"/>
  <c r="DC217" i="1"/>
  <c r="CX217" i="1"/>
  <c r="DH216" i="1"/>
  <c r="DC216" i="1"/>
  <c r="CX216" i="1"/>
  <c r="DH215" i="1"/>
  <c r="DC215" i="1"/>
  <c r="CX215" i="1"/>
  <c r="DH214" i="1"/>
  <c r="DC214" i="1"/>
  <c r="CX214" i="1"/>
  <c r="DH213" i="1"/>
  <c r="DC213" i="1"/>
  <c r="CX213" i="1"/>
  <c r="DH212" i="1"/>
  <c r="DC212" i="1"/>
  <c r="CX212" i="1"/>
  <c r="DH211" i="1"/>
  <c r="DC211" i="1"/>
  <c r="CX211" i="1"/>
  <c r="DH210" i="1"/>
  <c r="DC210" i="1"/>
  <c r="CX210" i="1"/>
  <c r="DH209" i="1"/>
  <c r="DC209" i="1"/>
  <c r="CX209" i="1"/>
  <c r="DH208" i="1"/>
  <c r="DC208" i="1"/>
  <c r="CX208" i="1"/>
  <c r="DH207" i="1"/>
  <c r="DC207" i="1"/>
  <c r="CX207" i="1"/>
  <c r="DH206" i="1"/>
  <c r="DC206" i="1"/>
  <c r="CX206" i="1"/>
  <c r="DH205" i="1"/>
  <c r="DC205" i="1"/>
  <c r="CX205" i="1"/>
  <c r="DH204" i="1"/>
  <c r="DC204" i="1"/>
  <c r="CX204" i="1"/>
  <c r="DH203" i="1"/>
  <c r="DC203" i="1"/>
  <c r="CX203" i="1"/>
  <c r="DH202" i="1"/>
  <c r="DC202" i="1"/>
  <c r="CX202" i="1"/>
  <c r="DH201" i="1"/>
  <c r="DC201" i="1"/>
  <c r="CX201" i="1"/>
  <c r="DI200" i="1"/>
  <c r="DE200" i="1"/>
  <c r="DA200" i="1"/>
  <c r="CW200" i="1"/>
  <c r="DG222" i="1"/>
  <c r="DB222" i="1"/>
  <c r="CV222" i="1"/>
  <c r="DG221" i="1"/>
  <c r="DB221" i="1"/>
  <c r="CV221" i="1"/>
  <c r="DG220" i="1"/>
  <c r="DB220" i="1"/>
  <c r="CV220" i="1"/>
  <c r="DG219" i="1"/>
  <c r="DB219" i="1"/>
  <c r="CV219" i="1"/>
  <c r="DG218" i="1"/>
  <c r="DB218" i="1"/>
  <c r="CV218" i="1"/>
  <c r="DG217" i="1"/>
  <c r="DB217" i="1"/>
  <c r="CV217" i="1"/>
  <c r="DG216" i="1"/>
  <c r="DB216" i="1"/>
  <c r="CV216" i="1"/>
  <c r="DG215" i="1"/>
  <c r="DB215" i="1"/>
  <c r="CV215" i="1"/>
  <c r="DG214" i="1"/>
  <c r="DB214" i="1"/>
  <c r="CV214" i="1"/>
  <c r="DG213" i="1"/>
  <c r="DB213" i="1"/>
  <c r="CV213" i="1"/>
  <c r="DG212" i="1"/>
  <c r="DB212" i="1"/>
  <c r="CV212" i="1"/>
  <c r="DG211" i="1"/>
  <c r="DB211" i="1"/>
  <c r="CV211" i="1"/>
  <c r="DG210" i="1"/>
  <c r="DB210" i="1"/>
  <c r="CV210" i="1"/>
  <c r="DG209" i="1"/>
  <c r="DB209" i="1"/>
  <c r="CV209" i="1"/>
  <c r="DG208" i="1"/>
  <c r="DB208" i="1"/>
  <c r="CV208" i="1"/>
  <c r="DG207" i="1"/>
  <c r="DB207" i="1"/>
  <c r="CV207" i="1"/>
  <c r="DG206" i="1"/>
  <c r="DB206" i="1"/>
  <c r="CV206" i="1"/>
  <c r="DG205" i="1"/>
  <c r="DB205" i="1"/>
  <c r="CV205" i="1"/>
  <c r="DG204" i="1"/>
  <c r="DB204" i="1"/>
  <c r="CV204" i="1"/>
  <c r="DG203" i="1"/>
  <c r="DB203" i="1"/>
  <c r="CV203" i="1"/>
  <c r="DG202" i="1"/>
  <c r="DB202" i="1"/>
  <c r="CV202" i="1"/>
  <c r="DG201" i="1"/>
  <c r="DB201" i="1"/>
  <c r="CV201" i="1"/>
  <c r="DH200" i="1"/>
  <c r="DD200" i="1"/>
  <c r="CZ200" i="1"/>
  <c r="CV200" i="1"/>
  <c r="DF222" i="1"/>
  <c r="CZ222" i="1"/>
  <c r="CU222" i="1"/>
  <c r="DF221" i="1"/>
  <c r="CZ221" i="1"/>
  <c r="CU221" i="1"/>
  <c r="DF220" i="1"/>
  <c r="CZ220" i="1"/>
  <c r="CU220" i="1"/>
  <c r="DF219" i="1"/>
  <c r="CZ219" i="1"/>
  <c r="CU219" i="1"/>
  <c r="DF218" i="1"/>
  <c r="CZ218" i="1"/>
  <c r="CU218" i="1"/>
  <c r="DF217" i="1"/>
  <c r="CZ217" i="1"/>
  <c r="CU217" i="1"/>
  <c r="DF216" i="1"/>
  <c r="CZ216" i="1"/>
  <c r="CU216" i="1"/>
  <c r="DF215" i="1"/>
  <c r="CZ215" i="1"/>
  <c r="CU215" i="1"/>
  <c r="DF214" i="1"/>
  <c r="CZ214" i="1"/>
  <c r="CU214" i="1"/>
  <c r="DF213" i="1"/>
  <c r="CZ213" i="1"/>
  <c r="CU213" i="1"/>
  <c r="DF212" i="1"/>
  <c r="CZ212" i="1"/>
  <c r="CU212" i="1"/>
  <c r="DF211" i="1"/>
  <c r="CZ211" i="1"/>
  <c r="CU211" i="1"/>
  <c r="DF210" i="1"/>
  <c r="CZ210" i="1"/>
  <c r="CU210" i="1"/>
  <c r="DF209" i="1"/>
  <c r="CZ209" i="1"/>
  <c r="CU209" i="1"/>
  <c r="DF208" i="1"/>
  <c r="CZ208" i="1"/>
  <c r="CU208" i="1"/>
  <c r="DF207" i="1"/>
  <c r="CZ207" i="1"/>
  <c r="CU207" i="1"/>
  <c r="DF206" i="1"/>
  <c r="CZ206" i="1"/>
  <c r="CU206" i="1"/>
  <c r="DF205" i="1"/>
  <c r="CZ205" i="1"/>
  <c r="CU205" i="1"/>
  <c r="DF204" i="1"/>
  <c r="CZ204" i="1"/>
  <c r="CU204" i="1"/>
  <c r="DF203" i="1"/>
  <c r="CZ203" i="1"/>
  <c r="CU203" i="1"/>
  <c r="DF202" i="1"/>
  <c r="CZ202" i="1"/>
  <c r="CU202" i="1"/>
  <c r="DF201" i="1"/>
  <c r="CZ201" i="1"/>
  <c r="CU201" i="1"/>
  <c r="DG200" i="1"/>
  <c r="DC200" i="1"/>
  <c r="CY200" i="1"/>
  <c r="CU200" i="1"/>
  <c r="DJ221" i="1"/>
  <c r="DD220" i="1"/>
  <c r="CY219" i="1"/>
  <c r="DJ217" i="1"/>
  <c r="DD216" i="1"/>
  <c r="CY215" i="1"/>
  <c r="DJ213" i="1"/>
  <c r="DD212" i="1"/>
  <c r="CY211" i="1"/>
  <c r="DJ209" i="1"/>
  <c r="DD208" i="1"/>
  <c r="CY207" i="1"/>
  <c r="DJ205" i="1"/>
  <c r="DD204" i="1"/>
  <c r="CY203" i="1"/>
  <c r="DJ201" i="1"/>
  <c r="DF200" i="1"/>
  <c r="DW219" i="1"/>
  <c r="DD222" i="1"/>
  <c r="CY221" i="1"/>
  <c r="DJ219" i="1"/>
  <c r="DD218" i="1"/>
  <c r="CY217" i="1"/>
  <c r="DJ215" i="1"/>
  <c r="DD214" i="1"/>
  <c r="CY213" i="1"/>
  <c r="DJ211" i="1"/>
  <c r="DD210" i="1"/>
  <c r="CY209" i="1"/>
  <c r="DJ207" i="1"/>
  <c r="DD206" i="1"/>
  <c r="CY205" i="1"/>
  <c r="DJ203" i="1"/>
  <c r="DD202" i="1"/>
  <c r="CY201" i="1"/>
  <c r="CX200" i="1"/>
  <c r="CY222" i="1"/>
  <c r="DJ220" i="1"/>
  <c r="DD219" i="1"/>
  <c r="CY218" i="1"/>
  <c r="DJ216" i="1"/>
  <c r="DD215" i="1"/>
  <c r="CY214" i="1"/>
  <c r="DJ212" i="1"/>
  <c r="DD211" i="1"/>
  <c r="CY210" i="1"/>
  <c r="DJ208" i="1"/>
  <c r="DD207" i="1"/>
  <c r="CY206" i="1"/>
  <c r="DJ204" i="1"/>
  <c r="DD203" i="1"/>
  <c r="CY202" i="1"/>
  <c r="DJ200" i="1"/>
  <c r="DJ222" i="1"/>
  <c r="DD217" i="1"/>
  <c r="CY212" i="1"/>
  <c r="DJ206" i="1"/>
  <c r="DD201" i="1"/>
  <c r="CN222" i="1"/>
  <c r="CI222" i="1"/>
  <c r="CD222" i="1"/>
  <c r="CN221" i="1"/>
  <c r="CI221" i="1"/>
  <c r="CD221" i="1"/>
  <c r="CN220" i="1"/>
  <c r="CI220" i="1"/>
  <c r="CD220" i="1"/>
  <c r="CN219" i="1"/>
  <c r="CI219" i="1"/>
  <c r="CD219" i="1"/>
  <c r="CN218" i="1"/>
  <c r="CI218" i="1"/>
  <c r="CD218" i="1"/>
  <c r="CN217" i="1"/>
  <c r="CI217" i="1"/>
  <c r="CD217" i="1"/>
  <c r="CN216" i="1"/>
  <c r="CI216" i="1"/>
  <c r="CD216" i="1"/>
  <c r="DD221" i="1"/>
  <c r="CY216" i="1"/>
  <c r="DJ210" i="1"/>
  <c r="DD205" i="1"/>
  <c r="DB200" i="1"/>
  <c r="CM222" i="1"/>
  <c r="CH222" i="1"/>
  <c r="CB222" i="1"/>
  <c r="CM221" i="1"/>
  <c r="CH221" i="1"/>
  <c r="CB221" i="1"/>
  <c r="CM220" i="1"/>
  <c r="CH220" i="1"/>
  <c r="CB220" i="1"/>
  <c r="CM219" i="1"/>
  <c r="CH219" i="1"/>
  <c r="CB219" i="1"/>
  <c r="CM218" i="1"/>
  <c r="CH218" i="1"/>
  <c r="CB218" i="1"/>
  <c r="CM217" i="1"/>
  <c r="CH217" i="1"/>
  <c r="CB217" i="1"/>
  <c r="CM216" i="1"/>
  <c r="CY220" i="1"/>
  <c r="DJ214" i="1"/>
  <c r="DD209" i="1"/>
  <c r="CY204" i="1"/>
  <c r="DJ218" i="1"/>
  <c r="DD213" i="1"/>
  <c r="CY208" i="1"/>
  <c r="DJ202" i="1"/>
  <c r="CL222" i="1"/>
  <c r="CA222" i="1"/>
  <c r="CF221" i="1"/>
  <c r="CL220" i="1"/>
  <c r="CA220" i="1"/>
  <c r="CF219" i="1"/>
  <c r="CL218" i="1"/>
  <c r="CA218" i="1"/>
  <c r="CF217" i="1"/>
  <c r="CL216" i="1"/>
  <c r="CE216" i="1"/>
  <c r="CN215" i="1"/>
  <c r="CI215" i="1"/>
  <c r="CD215" i="1"/>
  <c r="CN214" i="1"/>
  <c r="CI214" i="1"/>
  <c r="CD214" i="1"/>
  <c r="CN213" i="1"/>
  <c r="CI213" i="1"/>
  <c r="CD213" i="1"/>
  <c r="CN212" i="1"/>
  <c r="CI212" i="1"/>
  <c r="CD212" i="1"/>
  <c r="CN211" i="1"/>
  <c r="CI211" i="1"/>
  <c r="CD211" i="1"/>
  <c r="CN210" i="1"/>
  <c r="CI210" i="1"/>
  <c r="CD210" i="1"/>
  <c r="CN209" i="1"/>
  <c r="CI209" i="1"/>
  <c r="CD209" i="1"/>
  <c r="CN208" i="1"/>
  <c r="CI208" i="1"/>
  <c r="CD208" i="1"/>
  <c r="CN207" i="1"/>
  <c r="CI207" i="1"/>
  <c r="CD207" i="1"/>
  <c r="CN206" i="1"/>
  <c r="CI206" i="1"/>
  <c r="CD206" i="1"/>
  <c r="CN205" i="1"/>
  <c r="CI205" i="1"/>
  <c r="CD205" i="1"/>
  <c r="CN204" i="1"/>
  <c r="CI204" i="1"/>
  <c r="CD204" i="1"/>
  <c r="CN203" i="1"/>
  <c r="CI203" i="1"/>
  <c r="CD203" i="1"/>
  <c r="CN202" i="1"/>
  <c r="CI202" i="1"/>
  <c r="CD202" i="1"/>
  <c r="CN201" i="1"/>
  <c r="CI201" i="1"/>
  <c r="CD201" i="1"/>
  <c r="CO200" i="1"/>
  <c r="CK200" i="1"/>
  <c r="CG200" i="1"/>
  <c r="CC200" i="1"/>
  <c r="CJ222" i="1"/>
  <c r="CP221" i="1"/>
  <c r="CE221" i="1"/>
  <c r="CJ220" i="1"/>
  <c r="CP219" i="1"/>
  <c r="CE219" i="1"/>
  <c r="CJ218" i="1"/>
  <c r="CP217" i="1"/>
  <c r="CE217" i="1"/>
  <c r="CJ216" i="1"/>
  <c r="CB216" i="1"/>
  <c r="CM215" i="1"/>
  <c r="CH215" i="1"/>
  <c r="CB215" i="1"/>
  <c r="CM214" i="1"/>
  <c r="CH214" i="1"/>
  <c r="CB214" i="1"/>
  <c r="CM213" i="1"/>
  <c r="CH213" i="1"/>
  <c r="CB213" i="1"/>
  <c r="CM212" i="1"/>
  <c r="CH212" i="1"/>
  <c r="CB212" i="1"/>
  <c r="CM211" i="1"/>
  <c r="CH211" i="1"/>
  <c r="CB211" i="1"/>
  <c r="CM210" i="1"/>
  <c r="CH210" i="1"/>
  <c r="CB210" i="1"/>
  <c r="CM209" i="1"/>
  <c r="CH209" i="1"/>
  <c r="CB209" i="1"/>
  <c r="CM208" i="1"/>
  <c r="CH208" i="1"/>
  <c r="CB208" i="1"/>
  <c r="CM207" i="1"/>
  <c r="CH207" i="1"/>
  <c r="CB207" i="1"/>
  <c r="CM206" i="1"/>
  <c r="CH206" i="1"/>
  <c r="CB206" i="1"/>
  <c r="CM205" i="1"/>
  <c r="CH205" i="1"/>
  <c r="CB205" i="1"/>
  <c r="CM204" i="1"/>
  <c r="CH204" i="1"/>
  <c r="CB204" i="1"/>
  <c r="CM203" i="1"/>
  <c r="CH203" i="1"/>
  <c r="CB203" i="1"/>
  <c r="CM202" i="1"/>
  <c r="CH202" i="1"/>
  <c r="CB202" i="1"/>
  <c r="CM201" i="1"/>
  <c r="CH201" i="1"/>
  <c r="CB201" i="1"/>
  <c r="CN200" i="1"/>
  <c r="CJ200" i="1"/>
  <c r="CF200" i="1"/>
  <c r="CB200" i="1"/>
  <c r="CF222" i="1"/>
  <c r="CL221" i="1"/>
  <c r="CA221" i="1"/>
  <c r="CF220" i="1"/>
  <c r="CL219" i="1"/>
  <c r="CA219" i="1"/>
  <c r="CF218" i="1"/>
  <c r="CL217" i="1"/>
  <c r="CA217" i="1"/>
  <c r="CH216" i="1"/>
  <c r="CA216" i="1"/>
  <c r="CL215" i="1"/>
  <c r="CF215" i="1"/>
  <c r="CA215" i="1"/>
  <c r="CL214" i="1"/>
  <c r="CF214" i="1"/>
  <c r="CA214" i="1"/>
  <c r="CL213" i="1"/>
  <c r="CF213" i="1"/>
  <c r="CA213" i="1"/>
  <c r="CL212" i="1"/>
  <c r="CF212" i="1"/>
  <c r="CA212" i="1"/>
  <c r="CL211" i="1"/>
  <c r="CF211" i="1"/>
  <c r="CA211" i="1"/>
  <c r="CL210" i="1"/>
  <c r="CF210" i="1"/>
  <c r="CA210" i="1"/>
  <c r="CL209" i="1"/>
  <c r="CF209" i="1"/>
  <c r="CA209" i="1"/>
  <c r="CL208" i="1"/>
  <c r="CF208" i="1"/>
  <c r="CA208" i="1"/>
  <c r="CL207" i="1"/>
  <c r="CF207" i="1"/>
  <c r="CA207" i="1"/>
  <c r="CL206" i="1"/>
  <c r="CF206" i="1"/>
  <c r="CA206" i="1"/>
  <c r="CL205" i="1"/>
  <c r="CF205" i="1"/>
  <c r="CA205" i="1"/>
  <c r="CL204" i="1"/>
  <c r="CF204" i="1"/>
  <c r="CA204" i="1"/>
  <c r="CL203" i="1"/>
  <c r="CF203" i="1"/>
  <c r="CA203" i="1"/>
  <c r="CL202" i="1"/>
  <c r="CF202" i="1"/>
  <c r="CA202" i="1"/>
  <c r="CL201" i="1"/>
  <c r="CF201" i="1"/>
  <c r="CA201" i="1"/>
  <c r="CM200" i="1"/>
  <c r="CI200" i="1"/>
  <c r="CE200" i="1"/>
  <c r="CA200" i="1"/>
  <c r="CP222" i="1"/>
  <c r="CE220" i="1"/>
  <c r="CJ217" i="1"/>
  <c r="CJ215" i="1"/>
  <c r="CE214" i="1"/>
  <c r="CP212" i="1"/>
  <c r="CJ211" i="1"/>
  <c r="CE210" i="1"/>
  <c r="CP208" i="1"/>
  <c r="CJ207" i="1"/>
  <c r="CE206" i="1"/>
  <c r="CP204" i="1"/>
  <c r="CJ203" i="1"/>
  <c r="CE202" i="1"/>
  <c r="CP200" i="1"/>
  <c r="BV222" i="1"/>
  <c r="BP222" i="1"/>
  <c r="BK222" i="1"/>
  <c r="BV221" i="1"/>
  <c r="BP221" i="1"/>
  <c r="BK221" i="1"/>
  <c r="BV220" i="1"/>
  <c r="BP220" i="1"/>
  <c r="BK220" i="1"/>
  <c r="BV219" i="1"/>
  <c r="BP219" i="1"/>
  <c r="BK219" i="1"/>
  <c r="BV218" i="1"/>
  <c r="BP218" i="1"/>
  <c r="BK218" i="1"/>
  <c r="BV217" i="1"/>
  <c r="BP217" i="1"/>
  <c r="BK217" i="1"/>
  <c r="BV216" i="1"/>
  <c r="BP216" i="1"/>
  <c r="BK216" i="1"/>
  <c r="BV215" i="1"/>
  <c r="BP215" i="1"/>
  <c r="BK215" i="1"/>
  <c r="BV214" i="1"/>
  <c r="BP214" i="1"/>
  <c r="BK214" i="1"/>
  <c r="BV213" i="1"/>
  <c r="BP213" i="1"/>
  <c r="BK213" i="1"/>
  <c r="BV212" i="1"/>
  <c r="BP212" i="1"/>
  <c r="BK212" i="1"/>
  <c r="BV211" i="1"/>
  <c r="BP211" i="1"/>
  <c r="BK211" i="1"/>
  <c r="BV210" i="1"/>
  <c r="BP210" i="1"/>
  <c r="BK210" i="1"/>
  <c r="BV209" i="1"/>
  <c r="BP209" i="1"/>
  <c r="BK209" i="1"/>
  <c r="BV208" i="1"/>
  <c r="BP208" i="1"/>
  <c r="BK208" i="1"/>
  <c r="BV207" i="1"/>
  <c r="BP207" i="1"/>
  <c r="BK207" i="1"/>
  <c r="BV206" i="1"/>
  <c r="BP206" i="1"/>
  <c r="BK206" i="1"/>
  <c r="BV205" i="1"/>
  <c r="BP205" i="1"/>
  <c r="BK205" i="1"/>
  <c r="BV204" i="1"/>
  <c r="BP204" i="1"/>
  <c r="BK204" i="1"/>
  <c r="BV203" i="1"/>
  <c r="BP203" i="1"/>
  <c r="CE222" i="1"/>
  <c r="CJ219" i="1"/>
  <c r="CP216" i="1"/>
  <c r="CE215" i="1"/>
  <c r="CP213" i="1"/>
  <c r="CJ212" i="1"/>
  <c r="CE211" i="1"/>
  <c r="CP209" i="1"/>
  <c r="CJ208" i="1"/>
  <c r="CE207" i="1"/>
  <c r="CP205" i="1"/>
  <c r="CJ204" i="1"/>
  <c r="CE203" i="1"/>
  <c r="CP201" i="1"/>
  <c r="CL200" i="1"/>
  <c r="CJ221" i="1"/>
  <c r="CP218" i="1"/>
  <c r="CF216" i="1"/>
  <c r="CP214" i="1"/>
  <c r="CJ213" i="1"/>
  <c r="CE212" i="1"/>
  <c r="CP210" i="1"/>
  <c r="CJ209" i="1"/>
  <c r="CE208" i="1"/>
  <c r="CP206" i="1"/>
  <c r="CJ205" i="1"/>
  <c r="CE204" i="1"/>
  <c r="CP202" i="1"/>
  <c r="CJ201" i="1"/>
  <c r="CH200" i="1"/>
  <c r="BS222" i="1"/>
  <c r="BN222" i="1"/>
  <c r="BH222" i="1"/>
  <c r="BS221" i="1"/>
  <c r="BN221" i="1"/>
  <c r="BH221" i="1"/>
  <c r="BS220" i="1"/>
  <c r="BN220" i="1"/>
  <c r="BH220" i="1"/>
  <c r="BS219" i="1"/>
  <c r="BN219" i="1"/>
  <c r="BH219" i="1"/>
  <c r="BS218" i="1"/>
  <c r="BN218" i="1"/>
  <c r="BH218" i="1"/>
  <c r="BS217" i="1"/>
  <c r="BN217" i="1"/>
  <c r="BH217" i="1"/>
  <c r="BS216" i="1"/>
  <c r="BN216" i="1"/>
  <c r="BH216" i="1"/>
  <c r="BS215" i="1"/>
  <c r="BN215" i="1"/>
  <c r="BH215" i="1"/>
  <c r="BS214" i="1"/>
  <c r="BN214" i="1"/>
  <c r="BH214" i="1"/>
  <c r="BS213" i="1"/>
  <c r="BN213" i="1"/>
  <c r="BH213" i="1"/>
  <c r="BS212" i="1"/>
  <c r="BN212" i="1"/>
  <c r="BH212" i="1"/>
  <c r="BS211" i="1"/>
  <c r="BN211" i="1"/>
  <c r="BH211" i="1"/>
  <c r="BS210" i="1"/>
  <c r="BN210" i="1"/>
  <c r="BH210" i="1"/>
  <c r="BS209" i="1"/>
  <c r="BN209" i="1"/>
  <c r="BH209" i="1"/>
  <c r="BS208" i="1"/>
  <c r="BN208" i="1"/>
  <c r="BH208" i="1"/>
  <c r="BS207" i="1"/>
  <c r="BN207" i="1"/>
  <c r="BH207" i="1"/>
  <c r="BS206" i="1"/>
  <c r="BN206" i="1"/>
  <c r="BH206" i="1"/>
  <c r="BS205" i="1"/>
  <c r="BN205" i="1"/>
  <c r="BH205" i="1"/>
  <c r="BS204" i="1"/>
  <c r="BN204" i="1"/>
  <c r="BH204" i="1"/>
  <c r="BS203" i="1"/>
  <c r="BN203" i="1"/>
  <c r="BH203" i="1"/>
  <c r="BS202" i="1"/>
  <c r="BN202" i="1"/>
  <c r="BH202" i="1"/>
  <c r="BS201" i="1"/>
  <c r="BN201" i="1"/>
  <c r="BH201" i="1"/>
  <c r="BT200" i="1"/>
  <c r="BP200" i="1"/>
  <c r="BL200" i="1"/>
  <c r="BH200" i="1"/>
  <c r="CE218" i="1"/>
  <c r="CP211" i="1"/>
  <c r="CJ206" i="1"/>
  <c r="CE201" i="1"/>
  <c r="BR222" i="1"/>
  <c r="BG222" i="1"/>
  <c r="BL221" i="1"/>
  <c r="BR220" i="1"/>
  <c r="BG220" i="1"/>
  <c r="BL219" i="1"/>
  <c r="BR218" i="1"/>
  <c r="BG218" i="1"/>
  <c r="BL217" i="1"/>
  <c r="BR216" i="1"/>
  <c r="BG216" i="1"/>
  <c r="BL215" i="1"/>
  <c r="BR214" i="1"/>
  <c r="BG214" i="1"/>
  <c r="BL213" i="1"/>
  <c r="BR212" i="1"/>
  <c r="BG212" i="1"/>
  <c r="BL211" i="1"/>
  <c r="BR210" i="1"/>
  <c r="BG210" i="1"/>
  <c r="BL209" i="1"/>
  <c r="BR208" i="1"/>
  <c r="BG208" i="1"/>
  <c r="BL207" i="1"/>
  <c r="BR206" i="1"/>
  <c r="BG206" i="1"/>
  <c r="BL205" i="1"/>
  <c r="BR204" i="1"/>
  <c r="BG204" i="1"/>
  <c r="BL203" i="1"/>
  <c r="BV202" i="1"/>
  <c r="BO202" i="1"/>
  <c r="BG202" i="1"/>
  <c r="BP201" i="1"/>
  <c r="BJ201" i="1"/>
  <c r="BS200" i="1"/>
  <c r="BN200" i="1"/>
  <c r="BI200" i="1"/>
  <c r="CP215" i="1"/>
  <c r="CJ210" i="1"/>
  <c r="CE205" i="1"/>
  <c r="CD200" i="1"/>
  <c r="BO222" i="1"/>
  <c r="BT221" i="1"/>
  <c r="BJ221" i="1"/>
  <c r="BO220" i="1"/>
  <c r="BT219" i="1"/>
  <c r="BJ219" i="1"/>
  <c r="BO218" i="1"/>
  <c r="BT217" i="1"/>
  <c r="BJ217" i="1"/>
  <c r="BO216" i="1"/>
  <c r="BT215" i="1"/>
  <c r="BJ215" i="1"/>
  <c r="BO214" i="1"/>
  <c r="BT213" i="1"/>
  <c r="BJ213" i="1"/>
  <c r="BO212" i="1"/>
  <c r="BT211" i="1"/>
  <c r="BJ211" i="1"/>
  <c r="BO210" i="1"/>
  <c r="BT209" i="1"/>
  <c r="BJ209" i="1"/>
  <c r="BO208" i="1"/>
  <c r="BT207" i="1"/>
  <c r="BJ207" i="1"/>
  <c r="BO206" i="1"/>
  <c r="BT205" i="1"/>
  <c r="BJ205" i="1"/>
  <c r="BO204" i="1"/>
  <c r="BT203" i="1"/>
  <c r="BK203" i="1"/>
  <c r="BT202" i="1"/>
  <c r="BL202" i="1"/>
  <c r="BV201" i="1"/>
  <c r="BO201" i="1"/>
  <c r="BG201" i="1"/>
  <c r="BR200" i="1"/>
  <c r="BM200" i="1"/>
  <c r="BG200" i="1"/>
  <c r="CJ214" i="1"/>
  <c r="CE209" i="1"/>
  <c r="CP203" i="1"/>
  <c r="BL222" i="1"/>
  <c r="BR221" i="1"/>
  <c r="BG221" i="1"/>
  <c r="BL220" i="1"/>
  <c r="BR219" i="1"/>
  <c r="BG219" i="1"/>
  <c r="BL218" i="1"/>
  <c r="BR217" i="1"/>
  <c r="BG217" i="1"/>
  <c r="BL216" i="1"/>
  <c r="BR215" i="1"/>
  <c r="BG215" i="1"/>
  <c r="BL214" i="1"/>
  <c r="BR213" i="1"/>
  <c r="BG213" i="1"/>
  <c r="BL212" i="1"/>
  <c r="BR211" i="1"/>
  <c r="BG211" i="1"/>
  <c r="BL210" i="1"/>
  <c r="BR209" i="1"/>
  <c r="BG209" i="1"/>
  <c r="BL208" i="1"/>
  <c r="BR207" i="1"/>
  <c r="BG207" i="1"/>
  <c r="BL206" i="1"/>
  <c r="BR205" i="1"/>
  <c r="BG205" i="1"/>
  <c r="BL204" i="1"/>
  <c r="BR203" i="1"/>
  <c r="BJ203" i="1"/>
  <c r="BR202" i="1"/>
  <c r="BK202" i="1"/>
  <c r="BT201" i="1"/>
  <c r="BL201" i="1"/>
  <c r="BV200" i="1"/>
  <c r="BQ200" i="1"/>
  <c r="BK200" i="1"/>
  <c r="CP220" i="1"/>
  <c r="CE213" i="1"/>
  <c r="CP207" i="1"/>
  <c r="CJ202" i="1"/>
  <c r="BT220" i="1"/>
  <c r="BJ218" i="1"/>
  <c r="BO215" i="1"/>
  <c r="BT212" i="1"/>
  <c r="BJ210" i="1"/>
  <c r="BO207" i="1"/>
  <c r="BT204" i="1"/>
  <c r="BP202" i="1"/>
  <c r="BU200" i="1"/>
  <c r="BB222" i="1"/>
  <c r="AV222" i="1"/>
  <c r="AQ222" i="1"/>
  <c r="BB221" i="1"/>
  <c r="AV221" i="1"/>
  <c r="AQ221" i="1"/>
  <c r="BB220" i="1"/>
  <c r="AV220" i="1"/>
  <c r="AQ220" i="1"/>
  <c r="BB219" i="1"/>
  <c r="AV219" i="1"/>
  <c r="AQ219" i="1"/>
  <c r="BB218" i="1"/>
  <c r="AV218" i="1"/>
  <c r="AQ218" i="1"/>
  <c r="BB217" i="1"/>
  <c r="AV217" i="1"/>
  <c r="AQ217" i="1"/>
  <c r="BB216" i="1"/>
  <c r="AV216" i="1"/>
  <c r="AQ216" i="1"/>
  <c r="BB215" i="1"/>
  <c r="AV215" i="1"/>
  <c r="AQ215" i="1"/>
  <c r="BB214" i="1"/>
  <c r="AV214" i="1"/>
  <c r="AQ214" i="1"/>
  <c r="BB213" i="1"/>
  <c r="AV213" i="1"/>
  <c r="AQ213" i="1"/>
  <c r="BB212" i="1"/>
  <c r="AV212" i="1"/>
  <c r="AQ212" i="1"/>
  <c r="BB211" i="1"/>
  <c r="AV211" i="1"/>
  <c r="AQ211" i="1"/>
  <c r="BB210" i="1"/>
  <c r="AV210" i="1"/>
  <c r="AQ210" i="1"/>
  <c r="BB209" i="1"/>
  <c r="AV209" i="1"/>
  <c r="AQ209" i="1"/>
  <c r="BB208" i="1"/>
  <c r="AV208" i="1"/>
  <c r="AQ208" i="1"/>
  <c r="BB207" i="1"/>
  <c r="AV207" i="1"/>
  <c r="AQ207" i="1"/>
  <c r="BB206" i="1"/>
  <c r="AV206" i="1"/>
  <c r="AQ206" i="1"/>
  <c r="BB205" i="1"/>
  <c r="AV205" i="1"/>
  <c r="AQ205" i="1"/>
  <c r="BB204" i="1"/>
  <c r="AV204" i="1"/>
  <c r="AQ204" i="1"/>
  <c r="BB203" i="1"/>
  <c r="AV203" i="1"/>
  <c r="AQ203" i="1"/>
  <c r="BB202" i="1"/>
  <c r="AV202" i="1"/>
  <c r="AQ202" i="1"/>
  <c r="BB201" i="1"/>
  <c r="AV201" i="1"/>
  <c r="AQ201" i="1"/>
  <c r="BB200" i="1"/>
  <c r="AX200" i="1"/>
  <c r="AT200" i="1"/>
  <c r="AP200" i="1"/>
  <c r="BT222" i="1"/>
  <c r="BJ220" i="1"/>
  <c r="BO217" i="1"/>
  <c r="BT214" i="1"/>
  <c r="BJ212" i="1"/>
  <c r="BO209" i="1"/>
  <c r="BT206" i="1"/>
  <c r="BJ204" i="1"/>
  <c r="BJ202" i="1"/>
  <c r="BO200" i="1"/>
  <c r="AZ222" i="1"/>
  <c r="AU222" i="1"/>
  <c r="AP222" i="1"/>
  <c r="AZ221" i="1"/>
  <c r="AU221" i="1"/>
  <c r="AP221" i="1"/>
  <c r="AZ220" i="1"/>
  <c r="AU220" i="1"/>
  <c r="AP220" i="1"/>
  <c r="AZ219" i="1"/>
  <c r="AU219" i="1"/>
  <c r="AP219" i="1"/>
  <c r="AZ218" i="1"/>
  <c r="AU218" i="1"/>
  <c r="AP218" i="1"/>
  <c r="AZ217" i="1"/>
  <c r="AU217" i="1"/>
  <c r="AP217" i="1"/>
  <c r="AZ216" i="1"/>
  <c r="AU216" i="1"/>
  <c r="AP216" i="1"/>
  <c r="AZ215" i="1"/>
  <c r="AU215" i="1"/>
  <c r="AP215" i="1"/>
  <c r="AZ214" i="1"/>
  <c r="AU214" i="1"/>
  <c r="AP214" i="1"/>
  <c r="AZ213" i="1"/>
  <c r="AU213" i="1"/>
  <c r="AP213" i="1"/>
  <c r="AZ212" i="1"/>
  <c r="AU212" i="1"/>
  <c r="AP212" i="1"/>
  <c r="AZ211" i="1"/>
  <c r="AU211" i="1"/>
  <c r="AP211" i="1"/>
  <c r="AZ210" i="1"/>
  <c r="AU210" i="1"/>
  <c r="AP210" i="1"/>
  <c r="AZ209" i="1"/>
  <c r="AU209" i="1"/>
  <c r="AP209" i="1"/>
  <c r="AZ208" i="1"/>
  <c r="AU208" i="1"/>
  <c r="AP208" i="1"/>
  <c r="AZ207" i="1"/>
  <c r="AU207" i="1"/>
  <c r="AP207" i="1"/>
  <c r="AZ206" i="1"/>
  <c r="AU206" i="1"/>
  <c r="AP206" i="1"/>
  <c r="AZ205" i="1"/>
  <c r="AU205" i="1"/>
  <c r="AP205" i="1"/>
  <c r="AZ204" i="1"/>
  <c r="AU204" i="1"/>
  <c r="AP204" i="1"/>
  <c r="AZ203" i="1"/>
  <c r="AU203" i="1"/>
  <c r="AP203" i="1"/>
  <c r="AZ202" i="1"/>
  <c r="AU202" i="1"/>
  <c r="AP202" i="1"/>
  <c r="BJ222" i="1"/>
  <c r="BO219" i="1"/>
  <c r="BT216" i="1"/>
  <c r="BJ214" i="1"/>
  <c r="BO211" i="1"/>
  <c r="BT208" i="1"/>
  <c r="BJ206" i="1"/>
  <c r="BO203" i="1"/>
  <c r="BR201" i="1"/>
  <c r="BJ200" i="1"/>
  <c r="AY222" i="1"/>
  <c r="AT222" i="1"/>
  <c r="AN222" i="1"/>
  <c r="AY221" i="1"/>
  <c r="AT221" i="1"/>
  <c r="AN221" i="1"/>
  <c r="AY220" i="1"/>
  <c r="AT220" i="1"/>
  <c r="AN220" i="1"/>
  <c r="AY219" i="1"/>
  <c r="AT219" i="1"/>
  <c r="AN219" i="1"/>
  <c r="AY218" i="1"/>
  <c r="AT218" i="1"/>
  <c r="AN218" i="1"/>
  <c r="AY217" i="1"/>
  <c r="AT217" i="1"/>
  <c r="AN217" i="1"/>
  <c r="AY216" i="1"/>
  <c r="AT216" i="1"/>
  <c r="AN216" i="1"/>
  <c r="AY215" i="1"/>
  <c r="AT215" i="1"/>
  <c r="AN215" i="1"/>
  <c r="AY214" i="1"/>
  <c r="AT214" i="1"/>
  <c r="AN214" i="1"/>
  <c r="AY213" i="1"/>
  <c r="AT213" i="1"/>
  <c r="AN213" i="1"/>
  <c r="AY212" i="1"/>
  <c r="AT212" i="1"/>
  <c r="AN212" i="1"/>
  <c r="AY211" i="1"/>
  <c r="AT211" i="1"/>
  <c r="AN211" i="1"/>
  <c r="AY210" i="1"/>
  <c r="AT210" i="1"/>
  <c r="AN210" i="1"/>
  <c r="AY209" i="1"/>
  <c r="AT209" i="1"/>
  <c r="AN209" i="1"/>
  <c r="AY208" i="1"/>
  <c r="AT208" i="1"/>
  <c r="AN208" i="1"/>
  <c r="AY207" i="1"/>
  <c r="AT207" i="1"/>
  <c r="AN207" i="1"/>
  <c r="AY206" i="1"/>
  <c r="AT206" i="1"/>
  <c r="AN206" i="1"/>
  <c r="AY205" i="1"/>
  <c r="AT205" i="1"/>
  <c r="AN205" i="1"/>
  <c r="AY204" i="1"/>
  <c r="AT204" i="1"/>
  <c r="AN204" i="1"/>
  <c r="AY203" i="1"/>
  <c r="AT203" i="1"/>
  <c r="AN203" i="1"/>
  <c r="AY202" i="1"/>
  <c r="AT202" i="1"/>
  <c r="AN202" i="1"/>
  <c r="AY201" i="1"/>
  <c r="AT201" i="1"/>
  <c r="AN201" i="1"/>
  <c r="AZ200" i="1"/>
  <c r="AV200" i="1"/>
  <c r="AR200" i="1"/>
  <c r="AN200" i="1"/>
  <c r="BO221" i="1"/>
  <c r="BT218" i="1"/>
  <c r="BJ216" i="1"/>
  <c r="BO213" i="1"/>
  <c r="BT210" i="1"/>
  <c r="BJ208" i="1"/>
  <c r="BO205" i="1"/>
  <c r="BG203" i="1"/>
  <c r="BK201" i="1"/>
  <c r="AX222" i="1"/>
  <c r="AR222" i="1"/>
  <c r="AM222" i="1"/>
  <c r="AX221" i="1"/>
  <c r="AR221" i="1"/>
  <c r="AM221" i="1"/>
  <c r="AX220" i="1"/>
  <c r="AR220" i="1"/>
  <c r="AM220" i="1"/>
  <c r="AX219" i="1"/>
  <c r="AR219" i="1"/>
  <c r="AM219" i="1"/>
  <c r="AX218" i="1"/>
  <c r="AR218" i="1"/>
  <c r="AM218" i="1"/>
  <c r="AX217" i="1"/>
  <c r="AR217" i="1"/>
  <c r="AM217" i="1"/>
  <c r="AX216" i="1"/>
  <c r="AR216" i="1"/>
  <c r="AM216" i="1"/>
  <c r="AX215" i="1"/>
  <c r="AR215" i="1"/>
  <c r="AM215" i="1"/>
  <c r="AX214" i="1"/>
  <c r="AR214" i="1"/>
  <c r="AM214" i="1"/>
  <c r="AX213" i="1"/>
  <c r="AR213" i="1"/>
  <c r="AM213" i="1"/>
  <c r="AX212" i="1"/>
  <c r="AR212" i="1"/>
  <c r="AM212" i="1"/>
  <c r="AX211" i="1"/>
  <c r="AR211" i="1"/>
  <c r="AM211" i="1"/>
  <c r="AX210" i="1"/>
  <c r="AR210" i="1"/>
  <c r="AM210" i="1"/>
  <c r="AX209" i="1"/>
  <c r="AR209" i="1"/>
  <c r="AM209" i="1"/>
  <c r="AX208" i="1"/>
  <c r="AR208" i="1"/>
  <c r="AM208" i="1"/>
  <c r="AX207" i="1"/>
  <c r="AR207" i="1"/>
  <c r="AM207" i="1"/>
  <c r="AX206" i="1"/>
  <c r="AR206" i="1"/>
  <c r="AM206" i="1"/>
  <c r="AX205" i="1"/>
  <c r="AR205" i="1"/>
  <c r="AM205" i="1"/>
  <c r="AX204" i="1"/>
  <c r="AR204" i="1"/>
  <c r="AM204" i="1"/>
  <c r="AX203" i="1"/>
  <c r="AR203" i="1"/>
  <c r="AM203" i="1"/>
  <c r="AX202" i="1"/>
  <c r="AR202" i="1"/>
  <c r="AM202" i="1"/>
  <c r="AX201" i="1"/>
  <c r="AR201" i="1"/>
  <c r="AM201" i="1"/>
  <c r="AY200" i="1"/>
  <c r="AU200" i="1"/>
  <c r="AQ200" i="1"/>
  <c r="AM200" i="1"/>
  <c r="AP201" i="1"/>
  <c r="AO200" i="1"/>
  <c r="AZ201" i="1"/>
  <c r="AW200" i="1"/>
  <c r="AU201" i="1"/>
  <c r="AS200" i="1"/>
  <c r="BA200" i="1"/>
  <c r="AA221" i="1"/>
  <c r="AD218" i="1"/>
  <c r="AB216" i="1"/>
  <c r="AA213" i="1"/>
  <c r="AD210" i="1"/>
  <c r="AB208" i="1"/>
  <c r="AH221" i="1"/>
  <c r="AF219" i="1"/>
  <c r="AE216" i="1"/>
  <c r="AH213" i="1"/>
  <c r="AF211" i="1"/>
  <c r="AE208" i="1"/>
  <c r="AH205" i="1"/>
  <c r="AF203" i="1"/>
  <c r="AH220" i="1"/>
  <c r="AF218" i="1"/>
  <c r="AE215" i="1"/>
  <c r="AH212" i="1"/>
  <c r="AF210" i="1"/>
  <c r="Z211" i="1"/>
  <c r="AF205" i="1"/>
  <c r="Z202" i="1"/>
  <c r="AD219" i="1"/>
  <c r="AB206" i="1"/>
  <c r="AE200" i="1"/>
  <c r="AH211" i="1"/>
  <c r="S203" i="1"/>
  <c r="W218" i="1"/>
  <c r="AF206" i="1"/>
  <c r="AB201" i="1"/>
  <c r="Z218" i="1"/>
  <c r="W213" i="1"/>
  <c r="X208" i="1"/>
  <c r="AB219" i="1"/>
  <c r="AB215" i="1"/>
  <c r="AD209" i="1"/>
  <c r="AA204" i="1"/>
  <c r="AA219" i="1"/>
  <c r="AA215" i="1"/>
  <c r="AB210" i="1"/>
  <c r="V215" i="1"/>
  <c r="V203" i="1"/>
  <c r="T213" i="1"/>
  <c r="AD201" i="1"/>
  <c r="S210" i="1"/>
  <c r="X217" i="1"/>
  <c r="AH203" i="1"/>
  <c r="W221" i="1"/>
  <c r="X216" i="1"/>
  <c r="Z210" i="1"/>
  <c r="AD221" i="1"/>
  <c r="AD213" i="1"/>
  <c r="AA208" i="1"/>
  <c r="AB203" i="1"/>
  <c r="AB218" i="1"/>
  <c r="AA211" i="1"/>
  <c r="V207" i="1"/>
  <c r="S201" i="1"/>
  <c r="Z208" i="1"/>
  <c r="X221" i="1"/>
  <c r="AH204" i="1"/>
  <c r="S222" i="1"/>
  <c r="V208" i="1"/>
  <c r="X201" i="1"/>
  <c r="V222" i="1"/>
  <c r="S221" i="1"/>
  <c r="T220" i="1"/>
  <c r="V218" i="1"/>
  <c r="S217" i="1"/>
  <c r="T216" i="1"/>
  <c r="V214" i="1"/>
  <c r="S213" i="1"/>
  <c r="T212" i="1"/>
  <c r="V210" i="1"/>
  <c r="S209" i="1"/>
  <c r="T208" i="1"/>
  <c r="V206" i="1"/>
  <c r="Z221" i="1"/>
  <c r="W220" i="1"/>
  <c r="X219" i="1"/>
  <c r="Z217" i="1"/>
  <c r="W216" i="1"/>
  <c r="X215" i="1"/>
  <c r="Z213" i="1"/>
  <c r="W212" i="1"/>
  <c r="X211" i="1"/>
  <c r="Z209" i="1"/>
  <c r="W208" i="1"/>
  <c r="X207" i="1"/>
  <c r="Z205" i="1"/>
  <c r="W204" i="1"/>
  <c r="X203" i="1"/>
  <c r="X222" i="1"/>
  <c r="Z220" i="1"/>
  <c r="W219" i="1"/>
  <c r="X218" i="1"/>
  <c r="Z216" i="1"/>
  <c r="W215" i="1"/>
  <c r="X214" i="1"/>
  <c r="Z212" i="1"/>
  <c r="W211" i="1"/>
  <c r="X210" i="1"/>
  <c r="AH219" i="1"/>
  <c r="W214" i="1"/>
  <c r="AB209" i="1"/>
  <c r="AE206" i="1"/>
  <c r="AF204" i="1"/>
  <c r="AH202" i="1"/>
  <c r="AE201" i="1"/>
  <c r="AF200" i="1"/>
  <c r="AA222" i="1"/>
  <c r="AF217" i="1"/>
  <c r="V211" i="1"/>
  <c r="AA207" i="1"/>
  <c r="X205" i="1"/>
  <c r="AE203" i="1"/>
  <c r="Z201" i="1"/>
  <c r="W200" i="1"/>
  <c r="Z219" i="1"/>
  <c r="AE214" i="1"/>
  <c r="X209" i="1"/>
  <c r="S206" i="1"/>
  <c r="X204" i="1"/>
  <c r="AB202" i="1"/>
  <c r="AD200" i="1"/>
  <c r="T221" i="1"/>
  <c r="Z215" i="1"/>
  <c r="AE210" i="1"/>
  <c r="AE207" i="1"/>
  <c r="AA205" i="1"/>
  <c r="W203" i="1"/>
  <c r="S202" i="1"/>
  <c r="T201" i="1"/>
  <c r="U200" i="1"/>
  <c r="T217" i="1"/>
  <c r="X200" i="1"/>
  <c r="AH208" i="1"/>
  <c r="AH201" i="1"/>
  <c r="AB217" i="1"/>
  <c r="W205" i="1"/>
  <c r="V200" i="1"/>
  <c r="AD208" i="1"/>
  <c r="AA202" i="1"/>
  <c r="Z222" i="1"/>
  <c r="W217" i="1"/>
  <c r="X212" i="1"/>
  <c r="AA220" i="1"/>
  <c r="AA216" i="1"/>
  <c r="AB211" i="1"/>
  <c r="AD205" i="1"/>
  <c r="AD220" i="1"/>
  <c r="AB214" i="1"/>
  <c r="AF221" i="1"/>
  <c r="T205" i="1"/>
  <c r="T200" i="1"/>
  <c r="T206" i="1"/>
  <c r="AA200" i="1"/>
  <c r="AA206" i="1"/>
  <c r="AH200" i="1"/>
  <c r="X206" i="1"/>
  <c r="Y200" i="1"/>
  <c r="AH222" i="1"/>
  <c r="AE221" i="1"/>
  <c r="AF220" i="1"/>
  <c r="AH218" i="1"/>
  <c r="AE217" i="1"/>
  <c r="AF216" i="1"/>
  <c r="AH214" i="1"/>
  <c r="AE213" i="1"/>
  <c r="AF212" i="1"/>
  <c r="AH210" i="1"/>
  <c r="AE209" i="1"/>
  <c r="AF208" i="1"/>
  <c r="AH206" i="1"/>
  <c r="AE205" i="1"/>
  <c r="V221" i="1"/>
  <c r="S220" i="1"/>
  <c r="T219" i="1"/>
  <c r="V217" i="1"/>
  <c r="S216" i="1"/>
  <c r="T215" i="1"/>
  <c r="V213" i="1"/>
  <c r="S212" i="1"/>
  <c r="T211" i="1"/>
  <c r="V209" i="1"/>
  <c r="S208" i="1"/>
  <c r="T207" i="1"/>
  <c r="V205" i="1"/>
  <c r="S204" i="1"/>
  <c r="T203" i="1"/>
  <c r="T222" i="1"/>
  <c r="V220" i="1"/>
  <c r="S219" i="1"/>
  <c r="T218" i="1"/>
  <c r="V216" i="1"/>
  <c r="S215" i="1"/>
  <c r="T214" i="1"/>
  <c r="V212" i="1"/>
  <c r="S211" i="1"/>
  <c r="T210" i="1"/>
  <c r="S218" i="1"/>
  <c r="X213" i="1"/>
  <c r="T209" i="1"/>
  <c r="W206" i="1"/>
  <c r="Z204" i="1"/>
  <c r="AD202" i="1"/>
  <c r="AA201" i="1"/>
  <c r="AB200" i="1"/>
  <c r="AB221" i="1"/>
  <c r="AH215" i="1"/>
  <c r="W210" i="1"/>
  <c r="S207" i="1"/>
  <c r="S205" i="1"/>
  <c r="Z203" i="1"/>
  <c r="V201" i="1"/>
  <c r="S200" i="1"/>
  <c r="AA218" i="1"/>
  <c r="AF213" i="1"/>
  <c r="AH207" i="1"/>
  <c r="AB205" i="1"/>
  <c r="AD203" i="1"/>
  <c r="X202" i="1"/>
  <c r="Z200" i="1"/>
  <c r="V219" i="1"/>
  <c r="AA214" i="1"/>
  <c r="AF209" i="1"/>
  <c r="W207" i="1"/>
  <c r="AB204" i="1"/>
  <c r="AE202" i="1"/>
  <c r="AF201" i="1"/>
  <c r="AG200" i="1"/>
  <c r="AD222" i="1"/>
  <c r="AB220" i="1"/>
  <c r="AA217" i="1"/>
  <c r="AD214" i="1"/>
  <c r="AB212" i="1"/>
  <c r="AA209" i="1"/>
  <c r="AD206" i="1"/>
  <c r="AE220" i="1"/>
  <c r="AH217" i="1"/>
  <c r="AF215" i="1"/>
  <c r="AE212" i="1"/>
  <c r="AH209" i="1"/>
  <c r="AF207" i="1"/>
  <c r="AE204" i="1"/>
  <c r="AF222" i="1"/>
  <c r="AE219" i="1"/>
  <c r="AH216" i="1"/>
  <c r="AF214" i="1"/>
  <c r="AE211" i="1"/>
  <c r="AE222" i="1"/>
  <c r="AD207" i="1"/>
  <c r="AA203" i="1"/>
  <c r="W201" i="1"/>
  <c r="S214" i="1"/>
  <c r="AD204" i="1"/>
  <c r="W222" i="1"/>
  <c r="Z207" i="1"/>
  <c r="T202" i="1"/>
  <c r="AB213" i="1"/>
  <c r="V204" i="1"/>
  <c r="AC200" i="1"/>
  <c r="X220" i="1"/>
  <c r="Z214" i="1"/>
  <c r="W209" i="1"/>
  <c r="Z206" i="1"/>
  <c r="AD217" i="1"/>
  <c r="AA212" i="1"/>
  <c r="AB207" i="1"/>
  <c r="AB222" i="1"/>
  <c r="AD216" i="1"/>
  <c r="AD212" i="1"/>
  <c r="AA210" i="1"/>
  <c r="V202" i="1"/>
  <c r="AE218" i="1"/>
  <c r="T204" i="1"/>
  <c r="AD215" i="1"/>
  <c r="AF202" i="1"/>
  <c r="AD211" i="1"/>
  <c r="W202" i="1"/>
  <c r="P261" i="1"/>
  <c r="P254" i="1"/>
  <c r="P238" i="1"/>
  <c r="P241" i="1"/>
  <c r="P235" i="1"/>
  <c r="P233" i="1"/>
  <c r="P236" i="1"/>
  <c r="P250" i="1"/>
  <c r="P253" i="1"/>
  <c r="P237" i="1"/>
  <c r="P239" i="1"/>
  <c r="P243" i="1"/>
  <c r="P244" i="1"/>
  <c r="P246" i="1"/>
  <c r="P249" i="1"/>
  <c r="P252" i="1"/>
  <c r="P232" i="1"/>
  <c r="P247" i="1"/>
  <c r="P251" i="1"/>
  <c r="P242" i="1"/>
  <c r="P245" i="1"/>
  <c r="P248" i="1"/>
  <c r="P240" i="1"/>
  <c r="P234" i="1"/>
  <c r="ED254" i="1" l="1"/>
  <c r="DX254" i="1"/>
  <c r="DS254" i="1"/>
  <c r="ED253" i="1"/>
  <c r="DX253" i="1"/>
  <c r="DS253" i="1"/>
  <c r="ED252" i="1"/>
  <c r="DX252" i="1"/>
  <c r="DS252" i="1"/>
  <c r="ED251" i="1"/>
  <c r="DX251" i="1"/>
  <c r="DS251" i="1"/>
  <c r="ED250" i="1"/>
  <c r="DX250" i="1"/>
  <c r="DS250" i="1"/>
  <c r="ED249" i="1"/>
  <c r="DX249" i="1"/>
  <c r="DS249" i="1"/>
  <c r="ED248" i="1"/>
  <c r="DX248" i="1"/>
  <c r="DS248" i="1"/>
  <c r="ED247" i="1"/>
  <c r="DX247" i="1"/>
  <c r="DS247" i="1"/>
  <c r="ED246" i="1"/>
  <c r="DX246" i="1"/>
  <c r="DS246" i="1"/>
  <c r="ED245" i="1"/>
  <c r="DX245" i="1"/>
  <c r="DS245" i="1"/>
  <c r="ED244" i="1"/>
  <c r="DX244" i="1"/>
  <c r="DS244" i="1"/>
  <c r="ED243" i="1"/>
  <c r="DX243" i="1"/>
  <c r="DS243" i="1"/>
  <c r="ED242" i="1"/>
  <c r="DX242" i="1"/>
  <c r="EB254" i="1"/>
  <c r="DW254" i="1"/>
  <c r="DR254" i="1"/>
  <c r="EB253" i="1"/>
  <c r="DW253" i="1"/>
  <c r="DR253" i="1"/>
  <c r="EB252" i="1"/>
  <c r="DW252" i="1"/>
  <c r="DR252" i="1"/>
  <c r="EB251" i="1"/>
  <c r="DW251" i="1"/>
  <c r="DR251" i="1"/>
  <c r="EB250" i="1"/>
  <c r="DW250" i="1"/>
  <c r="DR250" i="1"/>
  <c r="EB249" i="1"/>
  <c r="DW249" i="1"/>
  <c r="DR249" i="1"/>
  <c r="EB248" i="1"/>
  <c r="DW248" i="1"/>
  <c r="DR248" i="1"/>
  <c r="EB247" i="1"/>
  <c r="DW247" i="1"/>
  <c r="DR247" i="1"/>
  <c r="EB246" i="1"/>
  <c r="DW246" i="1"/>
  <c r="DR246" i="1"/>
  <c r="EB245" i="1"/>
  <c r="DW245" i="1"/>
  <c r="DR245" i="1"/>
  <c r="EB244" i="1"/>
  <c r="DW244" i="1"/>
  <c r="DR244" i="1"/>
  <c r="EB243" i="1"/>
  <c r="DW243" i="1"/>
  <c r="DR243" i="1"/>
  <c r="EB242" i="1"/>
  <c r="DW242" i="1"/>
  <c r="EA254" i="1"/>
  <c r="DV254" i="1"/>
  <c r="DP254" i="1"/>
  <c r="EA253" i="1"/>
  <c r="DV253" i="1"/>
  <c r="DP253" i="1"/>
  <c r="EA252" i="1"/>
  <c r="DV252" i="1"/>
  <c r="DP252" i="1"/>
  <c r="EA251" i="1"/>
  <c r="DV251" i="1"/>
  <c r="DP251" i="1"/>
  <c r="EA250" i="1"/>
  <c r="DV250" i="1"/>
  <c r="DP250" i="1"/>
  <c r="EA249" i="1"/>
  <c r="DV249" i="1"/>
  <c r="DP249" i="1"/>
  <c r="EA248" i="1"/>
  <c r="DV248" i="1"/>
  <c r="DP248" i="1"/>
  <c r="EA247" i="1"/>
  <c r="DV247" i="1"/>
  <c r="DP247" i="1"/>
  <c r="EA246" i="1"/>
  <c r="DV246" i="1"/>
  <c r="DP246" i="1"/>
  <c r="EA245" i="1"/>
  <c r="DV245" i="1"/>
  <c r="DP245" i="1"/>
  <c r="EA244" i="1"/>
  <c r="DV244" i="1"/>
  <c r="DP244" i="1"/>
  <c r="EA243" i="1"/>
  <c r="DV243" i="1"/>
  <c r="DP243" i="1"/>
  <c r="EA242" i="1"/>
  <c r="DT254" i="1"/>
  <c r="DO253" i="1"/>
  <c r="DZ251" i="1"/>
  <c r="DT250" i="1"/>
  <c r="DO249" i="1"/>
  <c r="DZ247" i="1"/>
  <c r="DT246" i="1"/>
  <c r="DO245" i="1"/>
  <c r="DZ243" i="1"/>
  <c r="DV242" i="1"/>
  <c r="DP242" i="1"/>
  <c r="EA241" i="1"/>
  <c r="DV241" i="1"/>
  <c r="DP241" i="1"/>
  <c r="EA240" i="1"/>
  <c r="DV240" i="1"/>
  <c r="DP240" i="1"/>
  <c r="EA239" i="1"/>
  <c r="DV239" i="1"/>
  <c r="DP239" i="1"/>
  <c r="EA238" i="1"/>
  <c r="DV238" i="1"/>
  <c r="DP238" i="1"/>
  <c r="EA237" i="1"/>
  <c r="DV237" i="1"/>
  <c r="DP237" i="1"/>
  <c r="EA236" i="1"/>
  <c r="DV236" i="1"/>
  <c r="DP236" i="1"/>
  <c r="EA235" i="1"/>
  <c r="DV235" i="1"/>
  <c r="DP235" i="1"/>
  <c r="EA234" i="1"/>
  <c r="DV234" i="1"/>
  <c r="DP234" i="1"/>
  <c r="EA233" i="1"/>
  <c r="DV233" i="1"/>
  <c r="DP233" i="1"/>
  <c r="EB232" i="1"/>
  <c r="DX232" i="1"/>
  <c r="DT232" i="1"/>
  <c r="DP232" i="1"/>
  <c r="DO254" i="1"/>
  <c r="DZ252" i="1"/>
  <c r="DT251" i="1"/>
  <c r="DO250" i="1"/>
  <c r="DZ248" i="1"/>
  <c r="DT247" i="1"/>
  <c r="DO246" i="1"/>
  <c r="DZ244" i="1"/>
  <c r="DT243" i="1"/>
  <c r="DT242" i="1"/>
  <c r="DO242" i="1"/>
  <c r="DZ241" i="1"/>
  <c r="DT241" i="1"/>
  <c r="DO241" i="1"/>
  <c r="DZ240" i="1"/>
  <c r="DT240" i="1"/>
  <c r="DO240" i="1"/>
  <c r="DZ239" i="1"/>
  <c r="DT239" i="1"/>
  <c r="DO239" i="1"/>
  <c r="DZ238" i="1"/>
  <c r="DT238" i="1"/>
  <c r="DO238" i="1"/>
  <c r="DZ237" i="1"/>
  <c r="DT237" i="1"/>
  <c r="DO237" i="1"/>
  <c r="DZ236" i="1"/>
  <c r="DT236" i="1"/>
  <c r="DO236" i="1"/>
  <c r="DZ235" i="1"/>
  <c r="DT235" i="1"/>
  <c r="DO235" i="1"/>
  <c r="DZ234" i="1"/>
  <c r="DT234" i="1"/>
  <c r="DO234" i="1"/>
  <c r="DZ233" i="1"/>
  <c r="DT233" i="1"/>
  <c r="DO233" i="1"/>
  <c r="EA232" i="1"/>
  <c r="DW232" i="1"/>
  <c r="DS232" i="1"/>
  <c r="DO232" i="1"/>
  <c r="DZ253" i="1"/>
  <c r="DT252" i="1"/>
  <c r="DO251" i="1"/>
  <c r="DZ249" i="1"/>
  <c r="DT248" i="1"/>
  <c r="DO247" i="1"/>
  <c r="DZ245" i="1"/>
  <c r="DT244" i="1"/>
  <c r="DO243" i="1"/>
  <c r="DS242" i="1"/>
  <c r="ED241" i="1"/>
  <c r="DX241" i="1"/>
  <c r="DS241" i="1"/>
  <c r="ED240" i="1"/>
  <c r="DX240" i="1"/>
  <c r="DS240" i="1"/>
  <c r="ED239" i="1"/>
  <c r="DX239" i="1"/>
  <c r="DS239" i="1"/>
  <c r="ED238" i="1"/>
  <c r="DX238" i="1"/>
  <c r="DS238" i="1"/>
  <c r="ED237" i="1"/>
  <c r="DX237" i="1"/>
  <c r="DS237" i="1"/>
  <c r="ED236" i="1"/>
  <c r="DX236" i="1"/>
  <c r="DS236" i="1"/>
  <c r="ED235" i="1"/>
  <c r="DX235" i="1"/>
  <c r="DS235" i="1"/>
  <c r="ED234" i="1"/>
  <c r="DX234" i="1"/>
  <c r="DS234" i="1"/>
  <c r="ED233" i="1"/>
  <c r="DX233" i="1"/>
  <c r="DS233" i="1"/>
  <c r="ED232" i="1"/>
  <c r="DZ232" i="1"/>
  <c r="DV232" i="1"/>
  <c r="DR232" i="1"/>
  <c r="DT253" i="1"/>
  <c r="DO248" i="1"/>
  <c r="DZ242" i="1"/>
  <c r="DR241" i="1"/>
  <c r="EB239" i="1"/>
  <c r="DW238" i="1"/>
  <c r="DR237" i="1"/>
  <c r="EB235" i="1"/>
  <c r="DW234" i="1"/>
  <c r="DR233" i="1"/>
  <c r="DQ232" i="1"/>
  <c r="DO252" i="1"/>
  <c r="DZ246" i="1"/>
  <c r="DR242" i="1"/>
  <c r="EB240" i="1"/>
  <c r="DW239" i="1"/>
  <c r="DR238" i="1"/>
  <c r="EB236" i="1"/>
  <c r="DW235" i="1"/>
  <c r="DR234" i="1"/>
  <c r="EC232" i="1"/>
  <c r="DZ250" i="1"/>
  <c r="DT245" i="1"/>
  <c r="EB241" i="1"/>
  <c r="DW240" i="1"/>
  <c r="DR239" i="1"/>
  <c r="EB237" i="1"/>
  <c r="DW236" i="1"/>
  <c r="DR235" i="1"/>
  <c r="EB233" i="1"/>
  <c r="DY232" i="1"/>
  <c r="DO244" i="1"/>
  <c r="DW237" i="1"/>
  <c r="DU232" i="1"/>
  <c r="DW241" i="1"/>
  <c r="DR236" i="1"/>
  <c r="DZ254" i="1"/>
  <c r="DR240" i="1"/>
  <c r="EB234" i="1"/>
  <c r="DT249" i="1"/>
  <c r="DF254" i="1"/>
  <c r="CZ254" i="1"/>
  <c r="CU254" i="1"/>
  <c r="DF253" i="1"/>
  <c r="CZ253" i="1"/>
  <c r="CU253" i="1"/>
  <c r="DF252" i="1"/>
  <c r="CZ252" i="1"/>
  <c r="CU252" i="1"/>
  <c r="DF251" i="1"/>
  <c r="CZ251" i="1"/>
  <c r="CU251" i="1"/>
  <c r="DF250" i="1"/>
  <c r="CZ250" i="1"/>
  <c r="CU250" i="1"/>
  <c r="DF249" i="1"/>
  <c r="CZ249" i="1"/>
  <c r="EB238" i="1"/>
  <c r="DJ254" i="1"/>
  <c r="DD254" i="1"/>
  <c r="CY254" i="1"/>
  <c r="DJ253" i="1"/>
  <c r="DD253" i="1"/>
  <c r="CY253" i="1"/>
  <c r="DJ252" i="1"/>
  <c r="DD252" i="1"/>
  <c r="CY252" i="1"/>
  <c r="DJ251" i="1"/>
  <c r="DD251" i="1"/>
  <c r="DW233" i="1"/>
  <c r="DH254" i="1"/>
  <c r="DC254" i="1"/>
  <c r="CX254" i="1"/>
  <c r="DH253" i="1"/>
  <c r="DC253" i="1"/>
  <c r="CX253" i="1"/>
  <c r="DH252" i="1"/>
  <c r="DC252" i="1"/>
  <c r="CX252" i="1"/>
  <c r="DH251" i="1"/>
  <c r="DC251" i="1"/>
  <c r="CX251" i="1"/>
  <c r="DH250" i="1"/>
  <c r="DC250" i="1"/>
  <c r="CX250" i="1"/>
  <c r="DH249" i="1"/>
  <c r="DC249" i="1"/>
  <c r="CX249" i="1"/>
  <c r="DG253" i="1"/>
  <c r="DB252" i="1"/>
  <c r="CY251" i="1"/>
  <c r="DD250" i="1"/>
  <c r="DJ249" i="1"/>
  <c r="CY249" i="1"/>
  <c r="DH248" i="1"/>
  <c r="DC248" i="1"/>
  <c r="CX248" i="1"/>
  <c r="DH247" i="1"/>
  <c r="DC247" i="1"/>
  <c r="CX247" i="1"/>
  <c r="DH246" i="1"/>
  <c r="DC246" i="1"/>
  <c r="CX246" i="1"/>
  <c r="DH245" i="1"/>
  <c r="DC245" i="1"/>
  <c r="CX245" i="1"/>
  <c r="DH244" i="1"/>
  <c r="DC244" i="1"/>
  <c r="CX244" i="1"/>
  <c r="DH243" i="1"/>
  <c r="DC243" i="1"/>
  <c r="CX243" i="1"/>
  <c r="DH242" i="1"/>
  <c r="DC242" i="1"/>
  <c r="CX242" i="1"/>
  <c r="DH241" i="1"/>
  <c r="DC241" i="1"/>
  <c r="CX241" i="1"/>
  <c r="DH240" i="1"/>
  <c r="DC240" i="1"/>
  <c r="CX240" i="1"/>
  <c r="DH239" i="1"/>
  <c r="DC239" i="1"/>
  <c r="CX239" i="1"/>
  <c r="DH238" i="1"/>
  <c r="DC238" i="1"/>
  <c r="CX238" i="1"/>
  <c r="DH237" i="1"/>
  <c r="DC237" i="1"/>
  <c r="CX237" i="1"/>
  <c r="DH236" i="1"/>
  <c r="DC236" i="1"/>
  <c r="CX236" i="1"/>
  <c r="DH235" i="1"/>
  <c r="DC235" i="1"/>
  <c r="CX235" i="1"/>
  <c r="DH234" i="1"/>
  <c r="DC234" i="1"/>
  <c r="CX234" i="1"/>
  <c r="DH233" i="1"/>
  <c r="DC233" i="1"/>
  <c r="CX233" i="1"/>
  <c r="DI232" i="1"/>
  <c r="DE232" i="1"/>
  <c r="DA232" i="1"/>
  <c r="CW232" i="1"/>
  <c r="DG254" i="1"/>
  <c r="DB253" i="1"/>
  <c r="CV252" i="1"/>
  <c r="CV251" i="1"/>
  <c r="DB250" i="1"/>
  <c r="DG249" i="1"/>
  <c r="CV249" i="1"/>
  <c r="DG248" i="1"/>
  <c r="DB248" i="1"/>
  <c r="CV248" i="1"/>
  <c r="DG247" i="1"/>
  <c r="DB247" i="1"/>
  <c r="CV247" i="1"/>
  <c r="DG246" i="1"/>
  <c r="DB246" i="1"/>
  <c r="CV246" i="1"/>
  <c r="DG245" i="1"/>
  <c r="DB245" i="1"/>
  <c r="CV245" i="1"/>
  <c r="DG244" i="1"/>
  <c r="DB244" i="1"/>
  <c r="CV244" i="1"/>
  <c r="DG243" i="1"/>
  <c r="DB243" i="1"/>
  <c r="CV243" i="1"/>
  <c r="DG242" i="1"/>
  <c r="DB242" i="1"/>
  <c r="CV242" i="1"/>
  <c r="DG241" i="1"/>
  <c r="DB241" i="1"/>
  <c r="CV241" i="1"/>
  <c r="DG240" i="1"/>
  <c r="DB240" i="1"/>
  <c r="CV240" i="1"/>
  <c r="DG239" i="1"/>
  <c r="DB239" i="1"/>
  <c r="CV239" i="1"/>
  <c r="DG238" i="1"/>
  <c r="DB238" i="1"/>
  <c r="CV238" i="1"/>
  <c r="DG237" i="1"/>
  <c r="DB237" i="1"/>
  <c r="CV237" i="1"/>
  <c r="DG236" i="1"/>
  <c r="DB236" i="1"/>
  <c r="CV236" i="1"/>
  <c r="DG235" i="1"/>
  <c r="DB235" i="1"/>
  <c r="CV235" i="1"/>
  <c r="DG234" i="1"/>
  <c r="DB234" i="1"/>
  <c r="CV234" i="1"/>
  <c r="DG233" i="1"/>
  <c r="DB233" i="1"/>
  <c r="CV233" i="1"/>
  <c r="DH232" i="1"/>
  <c r="DD232" i="1"/>
  <c r="CZ232" i="1"/>
  <c r="CV232" i="1"/>
  <c r="DB254" i="1"/>
  <c r="CV253" i="1"/>
  <c r="DG251" i="1"/>
  <c r="DJ250" i="1"/>
  <c r="CY250" i="1"/>
  <c r="DD249" i="1"/>
  <c r="CU249" i="1"/>
  <c r="DF248" i="1"/>
  <c r="CZ248" i="1"/>
  <c r="CU248" i="1"/>
  <c r="DF247" i="1"/>
  <c r="CZ247" i="1"/>
  <c r="CU247" i="1"/>
  <c r="DF246" i="1"/>
  <c r="CZ246" i="1"/>
  <c r="CU246" i="1"/>
  <c r="DF245" i="1"/>
  <c r="CZ245" i="1"/>
  <c r="CU245" i="1"/>
  <c r="DF244" i="1"/>
  <c r="CZ244" i="1"/>
  <c r="CU244" i="1"/>
  <c r="DF243" i="1"/>
  <c r="CZ243" i="1"/>
  <c r="CU243" i="1"/>
  <c r="DF242" i="1"/>
  <c r="CZ242" i="1"/>
  <c r="CU242" i="1"/>
  <c r="DF241" i="1"/>
  <c r="CZ241" i="1"/>
  <c r="CU241" i="1"/>
  <c r="DF240" i="1"/>
  <c r="CZ240" i="1"/>
  <c r="CU240" i="1"/>
  <c r="DF239" i="1"/>
  <c r="CZ239" i="1"/>
  <c r="CU239" i="1"/>
  <c r="DF238" i="1"/>
  <c r="CZ238" i="1"/>
  <c r="CU238" i="1"/>
  <c r="DF237" i="1"/>
  <c r="CZ237" i="1"/>
  <c r="CU237" i="1"/>
  <c r="DF236" i="1"/>
  <c r="CZ236" i="1"/>
  <c r="CU236" i="1"/>
  <c r="DF235" i="1"/>
  <c r="CZ235" i="1"/>
  <c r="CU235" i="1"/>
  <c r="DF234" i="1"/>
  <c r="CZ234" i="1"/>
  <c r="CU234" i="1"/>
  <c r="DF233" i="1"/>
  <c r="CZ233" i="1"/>
  <c r="CU233" i="1"/>
  <c r="DG232" i="1"/>
  <c r="DC232" i="1"/>
  <c r="CY232" i="1"/>
  <c r="CU232" i="1"/>
  <c r="DG252" i="1"/>
  <c r="DB249" i="1"/>
  <c r="DJ247" i="1"/>
  <c r="DD246" i="1"/>
  <c r="CY245" i="1"/>
  <c r="DJ243" i="1"/>
  <c r="DD242" i="1"/>
  <c r="CY241" i="1"/>
  <c r="DJ239" i="1"/>
  <c r="DD238" i="1"/>
  <c r="CY237" i="1"/>
  <c r="DJ235" i="1"/>
  <c r="DD234" i="1"/>
  <c r="CY233" i="1"/>
  <c r="CX232" i="1"/>
  <c r="DG250" i="1"/>
  <c r="DD248" i="1"/>
  <c r="CY247" i="1"/>
  <c r="DJ245" i="1"/>
  <c r="DD244" i="1"/>
  <c r="CY243" i="1"/>
  <c r="DJ241" i="1"/>
  <c r="DD240" i="1"/>
  <c r="CY239" i="1"/>
  <c r="DJ237" i="1"/>
  <c r="DD236" i="1"/>
  <c r="CY235" i="1"/>
  <c r="DJ233" i="1"/>
  <c r="DF232" i="1"/>
  <c r="CV254" i="1"/>
  <c r="CV250" i="1"/>
  <c r="CY248" i="1"/>
  <c r="DJ246" i="1"/>
  <c r="DD245" i="1"/>
  <c r="CY244" i="1"/>
  <c r="DJ242" i="1"/>
  <c r="DD241" i="1"/>
  <c r="CY240" i="1"/>
  <c r="DJ238" i="1"/>
  <c r="DD237" i="1"/>
  <c r="CY236" i="1"/>
  <c r="DJ234" i="1"/>
  <c r="DD233" i="1"/>
  <c r="DB232" i="1"/>
  <c r="DD247" i="1"/>
  <c r="CY242" i="1"/>
  <c r="DJ236" i="1"/>
  <c r="CN254" i="1"/>
  <c r="CI254" i="1"/>
  <c r="CD254" i="1"/>
  <c r="CN253" i="1"/>
  <c r="CI253" i="1"/>
  <c r="CD253" i="1"/>
  <c r="CN252" i="1"/>
  <c r="CI252" i="1"/>
  <c r="CD252" i="1"/>
  <c r="CN251" i="1"/>
  <c r="CI251" i="1"/>
  <c r="CD251" i="1"/>
  <c r="CN250" i="1"/>
  <c r="CI250" i="1"/>
  <c r="CD250" i="1"/>
  <c r="CN249" i="1"/>
  <c r="CI249" i="1"/>
  <c r="CD249" i="1"/>
  <c r="CN248" i="1"/>
  <c r="CI248" i="1"/>
  <c r="CD248" i="1"/>
  <c r="CN247" i="1"/>
  <c r="CI247" i="1"/>
  <c r="CD247" i="1"/>
  <c r="CN246" i="1"/>
  <c r="CI246" i="1"/>
  <c r="CD246" i="1"/>
  <c r="CN245" i="1"/>
  <c r="CI245" i="1"/>
  <c r="CD245" i="1"/>
  <c r="CN244" i="1"/>
  <c r="CI244" i="1"/>
  <c r="CD244" i="1"/>
  <c r="CN243" i="1"/>
  <c r="CI243" i="1"/>
  <c r="CD243" i="1"/>
  <c r="CN242" i="1"/>
  <c r="CI242" i="1"/>
  <c r="CD242" i="1"/>
  <c r="CN241" i="1"/>
  <c r="CI241" i="1"/>
  <c r="CD241" i="1"/>
  <c r="CN240" i="1"/>
  <c r="CI240" i="1"/>
  <c r="CD240" i="1"/>
  <c r="CN239" i="1"/>
  <c r="CI239" i="1"/>
  <c r="CD239" i="1"/>
  <c r="CN238" i="1"/>
  <c r="CI238" i="1"/>
  <c r="CD238" i="1"/>
  <c r="CN237" i="1"/>
  <c r="CI237" i="1"/>
  <c r="CD237" i="1"/>
  <c r="CN236" i="1"/>
  <c r="CI236" i="1"/>
  <c r="CD236" i="1"/>
  <c r="CN235" i="1"/>
  <c r="CI235" i="1"/>
  <c r="CD235" i="1"/>
  <c r="CN234" i="1"/>
  <c r="CI234" i="1"/>
  <c r="CD234" i="1"/>
  <c r="CN233" i="1"/>
  <c r="CI233" i="1"/>
  <c r="CD233" i="1"/>
  <c r="CO232" i="1"/>
  <c r="CK232" i="1"/>
  <c r="CG232" i="1"/>
  <c r="CC232" i="1"/>
  <c r="CY246" i="1"/>
  <c r="DJ240" i="1"/>
  <c r="DD235" i="1"/>
  <c r="CM254" i="1"/>
  <c r="CH254" i="1"/>
  <c r="CB254" i="1"/>
  <c r="CM253" i="1"/>
  <c r="CH253" i="1"/>
  <c r="CB253" i="1"/>
  <c r="CM252" i="1"/>
  <c r="CH252" i="1"/>
  <c r="CB252" i="1"/>
  <c r="CM251" i="1"/>
  <c r="CH251" i="1"/>
  <c r="CB251" i="1"/>
  <c r="CM250" i="1"/>
  <c r="CH250" i="1"/>
  <c r="CB250" i="1"/>
  <c r="CM249" i="1"/>
  <c r="CH249" i="1"/>
  <c r="CB249" i="1"/>
  <c r="CM248" i="1"/>
  <c r="CH248" i="1"/>
  <c r="CB248" i="1"/>
  <c r="CM247" i="1"/>
  <c r="CH247" i="1"/>
  <c r="CB247" i="1"/>
  <c r="CM246" i="1"/>
  <c r="CH246" i="1"/>
  <c r="CB246" i="1"/>
  <c r="CM245" i="1"/>
  <c r="CH245" i="1"/>
  <c r="CB245" i="1"/>
  <c r="CM244" i="1"/>
  <c r="CH244" i="1"/>
  <c r="CB244" i="1"/>
  <c r="CM243" i="1"/>
  <c r="CH243" i="1"/>
  <c r="CB243" i="1"/>
  <c r="CM242" i="1"/>
  <c r="CH242" i="1"/>
  <c r="CB242" i="1"/>
  <c r="CM241" i="1"/>
  <c r="CH241" i="1"/>
  <c r="CB241" i="1"/>
  <c r="CM240" i="1"/>
  <c r="CH240" i="1"/>
  <c r="CB240" i="1"/>
  <c r="CM239" i="1"/>
  <c r="CH239" i="1"/>
  <c r="CB239" i="1"/>
  <c r="CM238" i="1"/>
  <c r="CH238" i="1"/>
  <c r="CB238" i="1"/>
  <c r="CM237" i="1"/>
  <c r="CH237" i="1"/>
  <c r="CB237" i="1"/>
  <c r="CM236" i="1"/>
  <c r="CH236" i="1"/>
  <c r="CB236" i="1"/>
  <c r="CM235" i="1"/>
  <c r="CH235" i="1"/>
  <c r="CB235" i="1"/>
  <c r="CM234" i="1"/>
  <c r="CH234" i="1"/>
  <c r="CB234" i="1"/>
  <c r="CM233" i="1"/>
  <c r="CH233" i="1"/>
  <c r="CB233" i="1"/>
  <c r="CN232" i="1"/>
  <c r="CJ232" i="1"/>
  <c r="CF232" i="1"/>
  <c r="CB232" i="1"/>
  <c r="DB251" i="1"/>
  <c r="DJ244" i="1"/>
  <c r="DD239" i="1"/>
  <c r="CY234" i="1"/>
  <c r="DJ248" i="1"/>
  <c r="DD243" i="1"/>
  <c r="CY238" i="1"/>
  <c r="DJ232" i="1"/>
  <c r="CL254" i="1"/>
  <c r="CA254" i="1"/>
  <c r="CF253" i="1"/>
  <c r="CL252" i="1"/>
  <c r="CA252" i="1"/>
  <c r="CF251" i="1"/>
  <c r="CL250" i="1"/>
  <c r="CA250" i="1"/>
  <c r="CF249" i="1"/>
  <c r="CL248" i="1"/>
  <c r="CA248" i="1"/>
  <c r="CF247" i="1"/>
  <c r="CL246" i="1"/>
  <c r="CA246" i="1"/>
  <c r="CF245" i="1"/>
  <c r="CL244" i="1"/>
  <c r="CA244" i="1"/>
  <c r="CF243" i="1"/>
  <c r="CL242" i="1"/>
  <c r="CA242" i="1"/>
  <c r="CF241" i="1"/>
  <c r="CL240" i="1"/>
  <c r="CA240" i="1"/>
  <c r="CF239" i="1"/>
  <c r="CL238" i="1"/>
  <c r="CA238" i="1"/>
  <c r="CF237" i="1"/>
  <c r="CL236" i="1"/>
  <c r="CA236" i="1"/>
  <c r="CF235" i="1"/>
  <c r="CL234" i="1"/>
  <c r="CA234" i="1"/>
  <c r="CF233" i="1"/>
  <c r="CM232" i="1"/>
  <c r="CE232" i="1"/>
  <c r="CJ254" i="1"/>
  <c r="CP253" i="1"/>
  <c r="CE253" i="1"/>
  <c r="CJ252" i="1"/>
  <c r="CP251" i="1"/>
  <c r="CE251" i="1"/>
  <c r="CJ250" i="1"/>
  <c r="CP249" i="1"/>
  <c r="CE249" i="1"/>
  <c r="CJ248" i="1"/>
  <c r="CP247" i="1"/>
  <c r="CE247" i="1"/>
  <c r="CJ246" i="1"/>
  <c r="CP245" i="1"/>
  <c r="CE245" i="1"/>
  <c r="CJ244" i="1"/>
  <c r="CP243" i="1"/>
  <c r="CE243" i="1"/>
  <c r="CJ242" i="1"/>
  <c r="CP241" i="1"/>
  <c r="CE241" i="1"/>
  <c r="CJ240" i="1"/>
  <c r="CP239" i="1"/>
  <c r="CE239" i="1"/>
  <c r="CJ238" i="1"/>
  <c r="CP237" i="1"/>
  <c r="CE237" i="1"/>
  <c r="CJ236" i="1"/>
  <c r="CP235" i="1"/>
  <c r="CE235" i="1"/>
  <c r="CJ234" i="1"/>
  <c r="CP233" i="1"/>
  <c r="CE233" i="1"/>
  <c r="CL232" i="1"/>
  <c r="CD232" i="1"/>
  <c r="CF254" i="1"/>
  <c r="CL253" i="1"/>
  <c r="CA253" i="1"/>
  <c r="CF252" i="1"/>
  <c r="CL251" i="1"/>
  <c r="CA251" i="1"/>
  <c r="CF250" i="1"/>
  <c r="CL249" i="1"/>
  <c r="CA249" i="1"/>
  <c r="CF248" i="1"/>
  <c r="CL247" i="1"/>
  <c r="CA247" i="1"/>
  <c r="CF246" i="1"/>
  <c r="CL245" i="1"/>
  <c r="CA245" i="1"/>
  <c r="CF244" i="1"/>
  <c r="CL243" i="1"/>
  <c r="CA243" i="1"/>
  <c r="CF242" i="1"/>
  <c r="CL241" i="1"/>
  <c r="CA241" i="1"/>
  <c r="CF240" i="1"/>
  <c r="CL239" i="1"/>
  <c r="CA239" i="1"/>
  <c r="CF238" i="1"/>
  <c r="CL237" i="1"/>
  <c r="CA237" i="1"/>
  <c r="CF236" i="1"/>
  <c r="CL235" i="1"/>
  <c r="CA235" i="1"/>
  <c r="CF234" i="1"/>
  <c r="CL233" i="1"/>
  <c r="CA233" i="1"/>
  <c r="CI232" i="1"/>
  <c r="CA232" i="1"/>
  <c r="CP252" i="1"/>
  <c r="CE250" i="1"/>
  <c r="CJ247" i="1"/>
  <c r="CP244" i="1"/>
  <c r="CE242" i="1"/>
  <c r="CJ239" i="1"/>
  <c r="CP236" i="1"/>
  <c r="CE234" i="1"/>
  <c r="BV254" i="1"/>
  <c r="BP254" i="1"/>
  <c r="BK254" i="1"/>
  <c r="BV253" i="1"/>
  <c r="BP253" i="1"/>
  <c r="BK253" i="1"/>
  <c r="BV252" i="1"/>
  <c r="BP252" i="1"/>
  <c r="BK252" i="1"/>
  <c r="BV251" i="1"/>
  <c r="BP251" i="1"/>
  <c r="BK251" i="1"/>
  <c r="BV250" i="1"/>
  <c r="BP250" i="1"/>
  <c r="BK250" i="1"/>
  <c r="BV249" i="1"/>
  <c r="BP249" i="1"/>
  <c r="BK249" i="1"/>
  <c r="BV248" i="1"/>
  <c r="BP248" i="1"/>
  <c r="BK248" i="1"/>
  <c r="BV247" i="1"/>
  <c r="BP247" i="1"/>
  <c r="BK247" i="1"/>
  <c r="BV246" i="1"/>
  <c r="BP246" i="1"/>
  <c r="BK246" i="1"/>
  <c r="BV245" i="1"/>
  <c r="BP245" i="1"/>
  <c r="BK245" i="1"/>
  <c r="BV244" i="1"/>
  <c r="BP244" i="1"/>
  <c r="BK244" i="1"/>
  <c r="BV243" i="1"/>
  <c r="BP243" i="1"/>
  <c r="BK243" i="1"/>
  <c r="BV242" i="1"/>
  <c r="BP242" i="1"/>
  <c r="BK242" i="1"/>
  <c r="BV241" i="1"/>
  <c r="BP241" i="1"/>
  <c r="BK241" i="1"/>
  <c r="BV240" i="1"/>
  <c r="BP240" i="1"/>
  <c r="BK240" i="1"/>
  <c r="BV239" i="1"/>
  <c r="BP239" i="1"/>
  <c r="BK239" i="1"/>
  <c r="BV238" i="1"/>
  <c r="BP238" i="1"/>
  <c r="BK238" i="1"/>
  <c r="BV237" i="1"/>
  <c r="BP237" i="1"/>
  <c r="BK237" i="1"/>
  <c r="BV236" i="1"/>
  <c r="BP236" i="1"/>
  <c r="BK236" i="1"/>
  <c r="BV235" i="1"/>
  <c r="BP235" i="1"/>
  <c r="BK235" i="1"/>
  <c r="BV234" i="1"/>
  <c r="BP234" i="1"/>
  <c r="BK234" i="1"/>
  <c r="BV233" i="1"/>
  <c r="BP233" i="1"/>
  <c r="BK233" i="1"/>
  <c r="BV232" i="1"/>
  <c r="BR232" i="1"/>
  <c r="BN232" i="1"/>
  <c r="BJ232" i="1"/>
  <c r="CP254" i="1"/>
  <c r="CE252" i="1"/>
  <c r="CJ249" i="1"/>
  <c r="CP246" i="1"/>
  <c r="CE244" i="1"/>
  <c r="CJ241" i="1"/>
  <c r="CP238" i="1"/>
  <c r="CE236" i="1"/>
  <c r="CJ233" i="1"/>
  <c r="BT254" i="1"/>
  <c r="BO254" i="1"/>
  <c r="BJ254" i="1"/>
  <c r="BT253" i="1"/>
  <c r="BO253" i="1"/>
  <c r="BJ253" i="1"/>
  <c r="BT252" i="1"/>
  <c r="BO252" i="1"/>
  <c r="BJ252" i="1"/>
  <c r="BT251" i="1"/>
  <c r="BO251" i="1"/>
  <c r="BJ251" i="1"/>
  <c r="BT250" i="1"/>
  <c r="BO250" i="1"/>
  <c r="BJ250" i="1"/>
  <c r="BT249" i="1"/>
  <c r="BO249" i="1"/>
  <c r="BJ249" i="1"/>
  <c r="BT248" i="1"/>
  <c r="BO248" i="1"/>
  <c r="BJ248" i="1"/>
  <c r="BT247" i="1"/>
  <c r="BO247" i="1"/>
  <c r="BJ247" i="1"/>
  <c r="BT246" i="1"/>
  <c r="BO246" i="1"/>
  <c r="BJ246" i="1"/>
  <c r="BT245" i="1"/>
  <c r="BO245" i="1"/>
  <c r="BJ245" i="1"/>
  <c r="BT244" i="1"/>
  <c r="BO244" i="1"/>
  <c r="BJ244" i="1"/>
  <c r="BT243" i="1"/>
  <c r="BO243" i="1"/>
  <c r="BJ243" i="1"/>
  <c r="BT242" i="1"/>
  <c r="BO242" i="1"/>
  <c r="BJ242" i="1"/>
  <c r="BT241" i="1"/>
  <c r="BO241" i="1"/>
  <c r="BJ241" i="1"/>
  <c r="BT240" i="1"/>
  <c r="BO240" i="1"/>
  <c r="BJ240" i="1"/>
  <c r="BT239" i="1"/>
  <c r="BO239" i="1"/>
  <c r="CE254" i="1"/>
  <c r="CJ251" i="1"/>
  <c r="CP248" i="1"/>
  <c r="CE246" i="1"/>
  <c r="CJ243" i="1"/>
  <c r="CP240" i="1"/>
  <c r="CE238" i="1"/>
  <c r="CJ235" i="1"/>
  <c r="CP232" i="1"/>
  <c r="BS254" i="1"/>
  <c r="BN254" i="1"/>
  <c r="BH254" i="1"/>
  <c r="BS253" i="1"/>
  <c r="BN253" i="1"/>
  <c r="BH253" i="1"/>
  <c r="BS252" i="1"/>
  <c r="BN252" i="1"/>
  <c r="BH252" i="1"/>
  <c r="BS251" i="1"/>
  <c r="BN251" i="1"/>
  <c r="BH251" i="1"/>
  <c r="BS250" i="1"/>
  <c r="BN250" i="1"/>
  <c r="BH250" i="1"/>
  <c r="BS249" i="1"/>
  <c r="BN249" i="1"/>
  <c r="BH249" i="1"/>
  <c r="BS248" i="1"/>
  <c r="BN248" i="1"/>
  <c r="BH248" i="1"/>
  <c r="BS247" i="1"/>
  <c r="BN247" i="1"/>
  <c r="BH247" i="1"/>
  <c r="BS246" i="1"/>
  <c r="BN246" i="1"/>
  <c r="BH246" i="1"/>
  <c r="BS245" i="1"/>
  <c r="BN245" i="1"/>
  <c r="BH245" i="1"/>
  <c r="BS244" i="1"/>
  <c r="BN244" i="1"/>
  <c r="BH244" i="1"/>
  <c r="BS243" i="1"/>
  <c r="BN243" i="1"/>
  <c r="BH243" i="1"/>
  <c r="BS242" i="1"/>
  <c r="BN242" i="1"/>
  <c r="BH242" i="1"/>
  <c r="BS241" i="1"/>
  <c r="BN241" i="1"/>
  <c r="BH241" i="1"/>
  <c r="BS240" i="1"/>
  <c r="BN240" i="1"/>
  <c r="BH240" i="1"/>
  <c r="BS239" i="1"/>
  <c r="BN239" i="1"/>
  <c r="BH239" i="1"/>
  <c r="BS238" i="1"/>
  <c r="BN238" i="1"/>
  <c r="BH238" i="1"/>
  <c r="BS237" i="1"/>
  <c r="BN237" i="1"/>
  <c r="BH237" i="1"/>
  <c r="BS236" i="1"/>
  <c r="BN236" i="1"/>
  <c r="BH236" i="1"/>
  <c r="BS235" i="1"/>
  <c r="BN235" i="1"/>
  <c r="BH235" i="1"/>
  <c r="BS234" i="1"/>
  <c r="BN234" i="1"/>
  <c r="BH234" i="1"/>
  <c r="BS233" i="1"/>
  <c r="BN233" i="1"/>
  <c r="BH233" i="1"/>
  <c r="BT232" i="1"/>
  <c r="BP232" i="1"/>
  <c r="BL232" i="1"/>
  <c r="BH232" i="1"/>
  <c r="CJ253" i="1"/>
  <c r="CP250" i="1"/>
  <c r="CE248" i="1"/>
  <c r="CJ245" i="1"/>
  <c r="CJ237" i="1"/>
  <c r="BG254" i="1"/>
  <c r="BR252" i="1"/>
  <c r="BL251" i="1"/>
  <c r="BG250" i="1"/>
  <c r="BR248" i="1"/>
  <c r="BL247" i="1"/>
  <c r="BG246" i="1"/>
  <c r="BR244" i="1"/>
  <c r="BL243" i="1"/>
  <c r="BG242" i="1"/>
  <c r="BR240" i="1"/>
  <c r="BL239" i="1"/>
  <c r="BR238" i="1"/>
  <c r="BG238" i="1"/>
  <c r="BL237" i="1"/>
  <c r="BR236" i="1"/>
  <c r="BG236" i="1"/>
  <c r="BL235" i="1"/>
  <c r="BR234" i="1"/>
  <c r="BG234" i="1"/>
  <c r="BL233" i="1"/>
  <c r="BS232" i="1"/>
  <c r="BK232" i="1"/>
  <c r="BB254" i="1"/>
  <c r="AV254" i="1"/>
  <c r="AQ254" i="1"/>
  <c r="BB253" i="1"/>
  <c r="AV253" i="1"/>
  <c r="AQ253" i="1"/>
  <c r="BB252" i="1"/>
  <c r="AV252" i="1"/>
  <c r="AQ252" i="1"/>
  <c r="BB251" i="1"/>
  <c r="AV251" i="1"/>
  <c r="AQ251" i="1"/>
  <c r="BB250" i="1"/>
  <c r="AV250" i="1"/>
  <c r="AQ250" i="1"/>
  <c r="BB249" i="1"/>
  <c r="AV249" i="1"/>
  <c r="AQ249" i="1"/>
  <c r="BB248" i="1"/>
  <c r="AV248" i="1"/>
  <c r="AQ248" i="1"/>
  <c r="BB247" i="1"/>
  <c r="AV247" i="1"/>
  <c r="AQ247" i="1"/>
  <c r="BB246" i="1"/>
  <c r="AV246" i="1"/>
  <c r="AQ246" i="1"/>
  <c r="CP234" i="1"/>
  <c r="BR253" i="1"/>
  <c r="BL252" i="1"/>
  <c r="BG251" i="1"/>
  <c r="BR249" i="1"/>
  <c r="BL248" i="1"/>
  <c r="BG247" i="1"/>
  <c r="BR245" i="1"/>
  <c r="BL244" i="1"/>
  <c r="BG243" i="1"/>
  <c r="BR241" i="1"/>
  <c r="BL240" i="1"/>
  <c r="BJ239" i="1"/>
  <c r="BO238" i="1"/>
  <c r="BT237" i="1"/>
  <c r="BJ237" i="1"/>
  <c r="BO236" i="1"/>
  <c r="BT235" i="1"/>
  <c r="BJ235" i="1"/>
  <c r="BO234" i="1"/>
  <c r="BT233" i="1"/>
  <c r="BJ233" i="1"/>
  <c r="BQ232" i="1"/>
  <c r="BI232" i="1"/>
  <c r="AZ254" i="1"/>
  <c r="AU254" i="1"/>
  <c r="AP254" i="1"/>
  <c r="AZ253" i="1"/>
  <c r="AU253" i="1"/>
  <c r="AP253" i="1"/>
  <c r="AZ252" i="1"/>
  <c r="AU252" i="1"/>
  <c r="AP252" i="1"/>
  <c r="AZ251" i="1"/>
  <c r="AU251" i="1"/>
  <c r="AP251" i="1"/>
  <c r="AZ250" i="1"/>
  <c r="AU250" i="1"/>
  <c r="AP250" i="1"/>
  <c r="AZ249" i="1"/>
  <c r="AU249" i="1"/>
  <c r="AP249" i="1"/>
  <c r="AZ248" i="1"/>
  <c r="AU248" i="1"/>
  <c r="AP248" i="1"/>
  <c r="AZ247" i="1"/>
  <c r="AU247" i="1"/>
  <c r="AP247" i="1"/>
  <c r="AZ246" i="1"/>
  <c r="AU246" i="1"/>
  <c r="AP246" i="1"/>
  <c r="AZ245" i="1"/>
  <c r="AU245" i="1"/>
  <c r="AP245" i="1"/>
  <c r="AZ244" i="1"/>
  <c r="AU244" i="1"/>
  <c r="AP244" i="1"/>
  <c r="AZ243" i="1"/>
  <c r="AU243" i="1"/>
  <c r="AP243" i="1"/>
  <c r="AZ242" i="1"/>
  <c r="AU242" i="1"/>
  <c r="AP242" i="1"/>
  <c r="AZ241" i="1"/>
  <c r="AU241" i="1"/>
  <c r="AP241" i="1"/>
  <c r="AZ240" i="1"/>
  <c r="AU240" i="1"/>
  <c r="CP242" i="1"/>
  <c r="CH232" i="1"/>
  <c r="BR254" i="1"/>
  <c r="BL253" i="1"/>
  <c r="BG252" i="1"/>
  <c r="BR250" i="1"/>
  <c r="BL249" i="1"/>
  <c r="BG248" i="1"/>
  <c r="BR246" i="1"/>
  <c r="BL245" i="1"/>
  <c r="BG244" i="1"/>
  <c r="BR242" i="1"/>
  <c r="BL241" i="1"/>
  <c r="BG240" i="1"/>
  <c r="BG239" i="1"/>
  <c r="BL238" i="1"/>
  <c r="BR237" i="1"/>
  <c r="BG237" i="1"/>
  <c r="BL236" i="1"/>
  <c r="BR235" i="1"/>
  <c r="BG235" i="1"/>
  <c r="BL234" i="1"/>
  <c r="BR233" i="1"/>
  <c r="BG233" i="1"/>
  <c r="BO232" i="1"/>
  <c r="BG232" i="1"/>
  <c r="CE240" i="1"/>
  <c r="BL254" i="1"/>
  <c r="BG253" i="1"/>
  <c r="BR251" i="1"/>
  <c r="BL250" i="1"/>
  <c r="BG249" i="1"/>
  <c r="BR247" i="1"/>
  <c r="BL246" i="1"/>
  <c r="BG245" i="1"/>
  <c r="BG241" i="1"/>
  <c r="BO237" i="1"/>
  <c r="BT234" i="1"/>
  <c r="BM232" i="1"/>
  <c r="AX254" i="1"/>
  <c r="AM254" i="1"/>
  <c r="AR253" i="1"/>
  <c r="AX252" i="1"/>
  <c r="AM252" i="1"/>
  <c r="AR251" i="1"/>
  <c r="AX250" i="1"/>
  <c r="AM250" i="1"/>
  <c r="AR249" i="1"/>
  <c r="AX248" i="1"/>
  <c r="AM248" i="1"/>
  <c r="AR247" i="1"/>
  <c r="AX246" i="1"/>
  <c r="AM246" i="1"/>
  <c r="AV245" i="1"/>
  <c r="AN245" i="1"/>
  <c r="AX244" i="1"/>
  <c r="AQ244" i="1"/>
  <c r="AY243" i="1"/>
  <c r="AR243" i="1"/>
  <c r="BB242" i="1"/>
  <c r="AT242" i="1"/>
  <c r="AM242" i="1"/>
  <c r="AV241" i="1"/>
  <c r="AN241" i="1"/>
  <c r="AX240" i="1"/>
  <c r="AQ240" i="1"/>
  <c r="BB239" i="1"/>
  <c r="AV239" i="1"/>
  <c r="AQ239" i="1"/>
  <c r="BB238" i="1"/>
  <c r="AV238" i="1"/>
  <c r="AQ238" i="1"/>
  <c r="BB237" i="1"/>
  <c r="AV237" i="1"/>
  <c r="AQ237" i="1"/>
  <c r="BB236" i="1"/>
  <c r="AV236" i="1"/>
  <c r="AQ236" i="1"/>
  <c r="BB235" i="1"/>
  <c r="AV235" i="1"/>
  <c r="AQ235" i="1"/>
  <c r="BB234" i="1"/>
  <c r="AV234" i="1"/>
  <c r="AQ234" i="1"/>
  <c r="BB233" i="1"/>
  <c r="AV233" i="1"/>
  <c r="AQ233" i="1"/>
  <c r="BB232" i="1"/>
  <c r="AX232" i="1"/>
  <c r="AT232" i="1"/>
  <c r="AP232" i="1"/>
  <c r="BR239" i="1"/>
  <c r="BT236" i="1"/>
  <c r="BJ234" i="1"/>
  <c r="AT254" i="1"/>
  <c r="AY253" i="1"/>
  <c r="AN253" i="1"/>
  <c r="AT252" i="1"/>
  <c r="AY251" i="1"/>
  <c r="AN251" i="1"/>
  <c r="AT250" i="1"/>
  <c r="AY249" i="1"/>
  <c r="AN249" i="1"/>
  <c r="AT248" i="1"/>
  <c r="AY247" i="1"/>
  <c r="AN247" i="1"/>
  <c r="AT246" i="1"/>
  <c r="BB245" i="1"/>
  <c r="AT245" i="1"/>
  <c r="AM245" i="1"/>
  <c r="AV244" i="1"/>
  <c r="AN244" i="1"/>
  <c r="AX243" i="1"/>
  <c r="AQ243" i="1"/>
  <c r="AY242" i="1"/>
  <c r="AR242" i="1"/>
  <c r="BB241" i="1"/>
  <c r="AT241" i="1"/>
  <c r="AM241" i="1"/>
  <c r="AV240" i="1"/>
  <c r="AP240" i="1"/>
  <c r="AZ239" i="1"/>
  <c r="AU239" i="1"/>
  <c r="AP239" i="1"/>
  <c r="AZ238" i="1"/>
  <c r="AU238" i="1"/>
  <c r="AP238" i="1"/>
  <c r="AZ237" i="1"/>
  <c r="AU237" i="1"/>
  <c r="AP237" i="1"/>
  <c r="AZ236" i="1"/>
  <c r="AU236" i="1"/>
  <c r="AP236" i="1"/>
  <c r="AZ235" i="1"/>
  <c r="AU235" i="1"/>
  <c r="AP235" i="1"/>
  <c r="AZ234" i="1"/>
  <c r="AU234" i="1"/>
  <c r="AP234" i="1"/>
  <c r="AZ233" i="1"/>
  <c r="AU233" i="1"/>
  <c r="AP233" i="1"/>
  <c r="BA232" i="1"/>
  <c r="AW232" i="1"/>
  <c r="AS232" i="1"/>
  <c r="AO232" i="1"/>
  <c r="BR243" i="1"/>
  <c r="BT238" i="1"/>
  <c r="BJ236" i="1"/>
  <c r="BO233" i="1"/>
  <c r="AR254" i="1"/>
  <c r="AX253" i="1"/>
  <c r="AM253" i="1"/>
  <c r="AR252" i="1"/>
  <c r="AX251" i="1"/>
  <c r="AM251" i="1"/>
  <c r="AR250" i="1"/>
  <c r="AX249" i="1"/>
  <c r="AM249" i="1"/>
  <c r="AR248" i="1"/>
  <c r="AX247" i="1"/>
  <c r="AM247" i="1"/>
  <c r="AR246" i="1"/>
  <c r="AY245" i="1"/>
  <c r="AR245" i="1"/>
  <c r="BB244" i="1"/>
  <c r="AT244" i="1"/>
  <c r="AM244" i="1"/>
  <c r="AV243" i="1"/>
  <c r="AN243" i="1"/>
  <c r="AX242" i="1"/>
  <c r="AQ242" i="1"/>
  <c r="AY241" i="1"/>
  <c r="AR241" i="1"/>
  <c r="BB240" i="1"/>
  <c r="AT240" i="1"/>
  <c r="AN240" i="1"/>
  <c r="AY239" i="1"/>
  <c r="AT239" i="1"/>
  <c r="AN239" i="1"/>
  <c r="AY238" i="1"/>
  <c r="AT238" i="1"/>
  <c r="AN238" i="1"/>
  <c r="AY237" i="1"/>
  <c r="AT237" i="1"/>
  <c r="AN237" i="1"/>
  <c r="AY236" i="1"/>
  <c r="AT236" i="1"/>
  <c r="AN236" i="1"/>
  <c r="AY235" i="1"/>
  <c r="AT235" i="1"/>
  <c r="AN235" i="1"/>
  <c r="AY234" i="1"/>
  <c r="AT234" i="1"/>
  <c r="AN234" i="1"/>
  <c r="AY233" i="1"/>
  <c r="AT233" i="1"/>
  <c r="AN233" i="1"/>
  <c r="AZ232" i="1"/>
  <c r="AV232" i="1"/>
  <c r="AR232" i="1"/>
  <c r="AN232" i="1"/>
  <c r="BL242" i="1"/>
  <c r="BJ238" i="1"/>
  <c r="BO235" i="1"/>
  <c r="BU232" i="1"/>
  <c r="AY254" i="1"/>
  <c r="AN254" i="1"/>
  <c r="AT253" i="1"/>
  <c r="AY252" i="1"/>
  <c r="AN252" i="1"/>
  <c r="AT251" i="1"/>
  <c r="AY250" i="1"/>
  <c r="AN250" i="1"/>
  <c r="AT249" i="1"/>
  <c r="AY248" i="1"/>
  <c r="AN248" i="1"/>
  <c r="AT247" i="1"/>
  <c r="AY246" i="1"/>
  <c r="AN246" i="1"/>
  <c r="AX245" i="1"/>
  <c r="AQ245" i="1"/>
  <c r="AY244" i="1"/>
  <c r="AR244" i="1"/>
  <c r="BB243" i="1"/>
  <c r="AT243" i="1"/>
  <c r="AM243" i="1"/>
  <c r="AV242" i="1"/>
  <c r="AN242" i="1"/>
  <c r="AX241" i="1"/>
  <c r="AQ241" i="1"/>
  <c r="AY240" i="1"/>
  <c r="AR240" i="1"/>
  <c r="AM240" i="1"/>
  <c r="AX239" i="1"/>
  <c r="AR239" i="1"/>
  <c r="AM239" i="1"/>
  <c r="AX238" i="1"/>
  <c r="AR238" i="1"/>
  <c r="AM238" i="1"/>
  <c r="AX237" i="1"/>
  <c r="AR237" i="1"/>
  <c r="AM237" i="1"/>
  <c r="AX236" i="1"/>
  <c r="AR236" i="1"/>
  <c r="AM236" i="1"/>
  <c r="AX235" i="1"/>
  <c r="AR235" i="1"/>
  <c r="AM235" i="1"/>
  <c r="AX234" i="1"/>
  <c r="AR234" i="1"/>
  <c r="AM234" i="1"/>
  <c r="AX233" i="1"/>
  <c r="AR233" i="1"/>
  <c r="AM233" i="1"/>
  <c r="AY232" i="1"/>
  <c r="AU232" i="1"/>
  <c r="AQ232" i="1"/>
  <c r="AM232" i="1"/>
  <c r="AD254" i="1"/>
  <c r="AB252" i="1"/>
  <c r="AA249" i="1"/>
  <c r="AA245" i="1"/>
  <c r="AD242" i="1"/>
  <c r="AB240" i="1"/>
  <c r="AA237" i="1"/>
  <c r="AD253" i="1"/>
  <c r="AB251" i="1"/>
  <c r="AA248" i="1"/>
  <c r="AD245" i="1"/>
  <c r="AB243" i="1"/>
  <c r="AA240" i="1"/>
  <c r="AD237" i="1"/>
  <c r="AB235" i="1"/>
  <c r="AD252" i="1"/>
  <c r="AB250" i="1"/>
  <c r="AA247" i="1"/>
  <c r="AD244" i="1"/>
  <c r="X245" i="1"/>
  <c r="AE239" i="1"/>
  <c r="AH234" i="1"/>
  <c r="AF232" i="1"/>
  <c r="AF249" i="1"/>
  <c r="AB241" i="1"/>
  <c r="AH235" i="1"/>
  <c r="W232" i="1"/>
  <c r="AE246" i="1"/>
  <c r="Z240" i="1"/>
  <c r="S235" i="1"/>
  <c r="V232" i="1"/>
  <c r="AB245" i="1"/>
  <c r="Z239" i="1"/>
  <c r="AA234" i="1"/>
  <c r="AC232" i="1"/>
  <c r="Z235" i="1"/>
  <c r="S254" i="1"/>
  <c r="AA238" i="1"/>
  <c r="Y232" i="1"/>
  <c r="W253" i="1"/>
  <c r="W249" i="1"/>
  <c r="W245" i="1"/>
  <c r="W241" i="1"/>
  <c r="W237" i="1"/>
  <c r="W252" i="1"/>
  <c r="W248" i="1"/>
  <c r="W244" i="1"/>
  <c r="W240" i="1"/>
  <c r="W236" i="1"/>
  <c r="Z252" i="1"/>
  <c r="Z248" i="1"/>
  <c r="AE254" i="1"/>
  <c r="T242" i="1"/>
  <c r="AD234" i="1"/>
  <c r="AB253" i="1"/>
  <c r="T241" i="1"/>
  <c r="V233" i="1"/>
  <c r="AF245" i="1"/>
  <c r="AD236" i="1"/>
  <c r="AD243" i="1"/>
  <c r="W234" i="1"/>
  <c r="V254" i="1"/>
  <c r="S253" i="1"/>
  <c r="T252" i="1"/>
  <c r="V250" i="1"/>
  <c r="S249" i="1"/>
  <c r="T248" i="1"/>
  <c r="V246" i="1"/>
  <c r="S245" i="1"/>
  <c r="T244" i="1"/>
  <c r="V242" i="1"/>
  <c r="S241" i="1"/>
  <c r="T240" i="1"/>
  <c r="V238" i="1"/>
  <c r="S237" i="1"/>
  <c r="T236" i="1"/>
  <c r="V253" i="1"/>
  <c r="S252" i="1"/>
  <c r="T251" i="1"/>
  <c r="V249" i="1"/>
  <c r="S248" i="1"/>
  <c r="T247" i="1"/>
  <c r="V245" i="1"/>
  <c r="S244" i="1"/>
  <c r="T243" i="1"/>
  <c r="V241" i="1"/>
  <c r="S240" i="1"/>
  <c r="T239" i="1"/>
  <c r="V237" i="1"/>
  <c r="S236" i="1"/>
  <c r="T235" i="1"/>
  <c r="T254" i="1"/>
  <c r="V252" i="1"/>
  <c r="S251" i="1"/>
  <c r="T250" i="1"/>
  <c r="V248" i="1"/>
  <c r="S247" i="1"/>
  <c r="T246" i="1"/>
  <c r="AF253" i="1"/>
  <c r="V247" i="1"/>
  <c r="AA243" i="1"/>
  <c r="AD240" i="1"/>
  <c r="AF238" i="1"/>
  <c r="AA235" i="1"/>
  <c r="Z234" i="1"/>
  <c r="W233" i="1"/>
  <c r="X232" i="1"/>
  <c r="AD251" i="1"/>
  <c r="S246" i="1"/>
  <c r="AA242" i="1"/>
  <c r="AD239" i="1"/>
  <c r="AF237" i="1"/>
  <c r="AH233" i="1"/>
  <c r="AE232" i="1"/>
  <c r="W254" i="1"/>
  <c r="AB249" i="1"/>
  <c r="V244" i="1"/>
  <c r="X242" i="1"/>
  <c r="S239" i="1"/>
  <c r="V236" i="1"/>
  <c r="AB234" i="1"/>
  <c r="AD232" i="1"/>
  <c r="T253" i="1"/>
  <c r="Z247" i="1"/>
  <c r="V243" i="1"/>
  <c r="X241" i="1"/>
  <c r="S238" i="1"/>
  <c r="W235" i="1"/>
  <c r="S234" i="1"/>
  <c r="T233" i="1"/>
  <c r="U232" i="1"/>
  <c r="X252" i="1"/>
  <c r="X248" i="1"/>
  <c r="X244" i="1"/>
  <c r="X240" i="1"/>
  <c r="Z253" i="1"/>
  <c r="Z249" i="1"/>
  <c r="X247" i="1"/>
  <c r="X243" i="1"/>
  <c r="X239" i="1"/>
  <c r="X235" i="1"/>
  <c r="X250" i="1"/>
  <c r="X246" i="1"/>
  <c r="Z244" i="1"/>
  <c r="Z236" i="1"/>
  <c r="AB232" i="1"/>
  <c r="Z243" i="1"/>
  <c r="S232" i="1"/>
  <c r="AF242" i="1"/>
  <c r="AF234" i="1"/>
  <c r="X249" i="1"/>
  <c r="AD235" i="1"/>
  <c r="AH254" i="1"/>
  <c r="AE253" i="1"/>
  <c r="AF252" i="1"/>
  <c r="AH250" i="1"/>
  <c r="AE249" i="1"/>
  <c r="AF248" i="1"/>
  <c r="AH246" i="1"/>
  <c r="AE245" i="1"/>
  <c r="AF244" i="1"/>
  <c r="AH242" i="1"/>
  <c r="AE241" i="1"/>
  <c r="AF240" i="1"/>
  <c r="AH238" i="1"/>
  <c r="AE237" i="1"/>
  <c r="AF236" i="1"/>
  <c r="AH253" i="1"/>
  <c r="AE252" i="1"/>
  <c r="AF251" i="1"/>
  <c r="AH249" i="1"/>
  <c r="AE248" i="1"/>
  <c r="AF247" i="1"/>
  <c r="AH245" i="1"/>
  <c r="AE244" i="1"/>
  <c r="AF243" i="1"/>
  <c r="AH241" i="1"/>
  <c r="AE240" i="1"/>
  <c r="AF239" i="1"/>
  <c r="AH237" i="1"/>
  <c r="AE236" i="1"/>
  <c r="AF235" i="1"/>
  <c r="AF254" i="1"/>
  <c r="AH252" i="1"/>
  <c r="AE251" i="1"/>
  <c r="AF250" i="1"/>
  <c r="AH248" i="1"/>
  <c r="AE247" i="1"/>
  <c r="AF246" i="1"/>
  <c r="AH244" i="1"/>
  <c r="AH251" i="1"/>
  <c r="W246" i="1"/>
  <c r="S243" i="1"/>
  <c r="V240" i="1"/>
  <c r="X238" i="1"/>
  <c r="V235" i="1"/>
  <c r="V234" i="1"/>
  <c r="S233" i="1"/>
  <c r="T232" i="1"/>
  <c r="AE250" i="1"/>
  <c r="T245" i="1"/>
  <c r="S242" i="1"/>
  <c r="V239" i="1"/>
  <c r="X237" i="1"/>
  <c r="AD233" i="1"/>
  <c r="AA232" i="1"/>
  <c r="X253" i="1"/>
  <c r="AD247" i="1"/>
  <c r="AE243" i="1"/>
  <c r="AH240" i="1"/>
  <c r="AB238" i="1"/>
  <c r="AE235" i="1"/>
  <c r="X234" i="1"/>
  <c r="Z232" i="1"/>
  <c r="V251" i="1"/>
  <c r="AA246" i="1"/>
  <c r="AE242" i="1"/>
  <c r="AH239" i="1"/>
  <c r="AB237" i="1"/>
  <c r="AE234" i="1"/>
  <c r="AF233" i="1"/>
  <c r="AG232" i="1"/>
  <c r="AA253" i="1"/>
  <c r="AD250" i="1"/>
  <c r="AB248" i="1"/>
  <c r="AD246" i="1"/>
  <c r="AB244" i="1"/>
  <c r="AA241" i="1"/>
  <c r="AD238" i="1"/>
  <c r="AB236" i="1"/>
  <c r="AA252" i="1"/>
  <c r="AD249" i="1"/>
  <c r="AB247" i="1"/>
  <c r="AA244" i="1"/>
  <c r="AD241" i="1"/>
  <c r="AB239" i="1"/>
  <c r="AA236" i="1"/>
  <c r="AB254" i="1"/>
  <c r="AA251" i="1"/>
  <c r="AD248" i="1"/>
  <c r="AB246" i="1"/>
  <c r="S250" i="1"/>
  <c r="AB242" i="1"/>
  <c r="AH236" i="1"/>
  <c r="AE233" i="1"/>
  <c r="AA254" i="1"/>
  <c r="AH243" i="1"/>
  <c r="AE238" i="1"/>
  <c r="Z233" i="1"/>
  <c r="Z251" i="1"/>
  <c r="W243" i="1"/>
  <c r="T238" i="1"/>
  <c r="T234" i="1"/>
  <c r="W250" i="1"/>
  <c r="W242" i="1"/>
  <c r="T237" i="1"/>
  <c r="AB233" i="1"/>
  <c r="Z254" i="1"/>
  <c r="Z250" i="1"/>
  <c r="Z246" i="1"/>
  <c r="Z242" i="1"/>
  <c r="Z238" i="1"/>
  <c r="X236" i="1"/>
  <c r="X251" i="1"/>
  <c r="Z245" i="1"/>
  <c r="Z241" i="1"/>
  <c r="Z237" i="1"/>
  <c r="X254" i="1"/>
  <c r="W251" i="1"/>
  <c r="W247" i="1"/>
  <c r="T249" i="1"/>
  <c r="W239" i="1"/>
  <c r="AA233" i="1"/>
  <c r="AH247" i="1"/>
  <c r="W238" i="1"/>
  <c r="AA250" i="1"/>
  <c r="AA239" i="1"/>
  <c r="AH232" i="1"/>
  <c r="AF241" i="1"/>
  <c r="X233" i="1"/>
  <c r="P275" i="1"/>
  <c r="P271" i="1"/>
  <c r="P265" i="1"/>
  <c r="P293" i="1"/>
  <c r="P266" i="1"/>
  <c r="P274" i="1"/>
  <c r="P277" i="1"/>
  <c r="P280" i="1"/>
  <c r="P279" i="1"/>
  <c r="P286" i="1"/>
  <c r="P270" i="1"/>
  <c r="P273" i="1"/>
  <c r="P276" i="1"/>
  <c r="P264" i="1"/>
  <c r="P282" i="1"/>
  <c r="P285" i="1"/>
  <c r="P269" i="1"/>
  <c r="P272" i="1"/>
  <c r="P268" i="1"/>
  <c r="P278" i="1"/>
  <c r="P281" i="1"/>
  <c r="P284" i="1"/>
  <c r="P267" i="1"/>
  <c r="P283" i="1"/>
  <c r="P304" i="1" l="1"/>
  <c r="P303" i="1"/>
  <c r="P296" i="1"/>
  <c r="P325" i="1"/>
  <c r="P297" i="1"/>
  <c r="P318" i="1"/>
  <c r="P302" i="1"/>
  <c r="P305" i="1"/>
  <c r="P308" i="1"/>
  <c r="P298" i="1"/>
  <c r="P314" i="1"/>
  <c r="P317" i="1"/>
  <c r="P301" i="1"/>
  <c r="P299" i="1"/>
  <c r="P315" i="1"/>
  <c r="P310" i="1"/>
  <c r="P313" i="1"/>
  <c r="P316" i="1"/>
  <c r="P307" i="1"/>
  <c r="P311" i="1"/>
  <c r="P306" i="1"/>
  <c r="P309" i="1"/>
  <c r="P312" i="1"/>
  <c r="P300" i="1"/>
  <c r="ED286" i="1"/>
  <c r="DX286" i="1"/>
  <c r="DS286" i="1"/>
  <c r="ED285" i="1"/>
  <c r="DX285" i="1"/>
  <c r="DS285" i="1"/>
  <c r="ED284" i="1"/>
  <c r="DX284" i="1"/>
  <c r="DS284" i="1"/>
  <c r="ED283" i="1"/>
  <c r="DX283" i="1"/>
  <c r="DS283" i="1"/>
  <c r="ED282" i="1"/>
  <c r="DX282" i="1"/>
  <c r="DS282" i="1"/>
  <c r="ED281" i="1"/>
  <c r="DX281" i="1"/>
  <c r="DS281" i="1"/>
  <c r="ED280" i="1"/>
  <c r="DX280" i="1"/>
  <c r="DS280" i="1"/>
  <c r="ED279" i="1"/>
  <c r="DX279" i="1"/>
  <c r="DS279" i="1"/>
  <c r="ED278" i="1"/>
  <c r="DX278" i="1"/>
  <c r="DS278" i="1"/>
  <c r="ED277" i="1"/>
  <c r="DX277" i="1"/>
  <c r="DS277" i="1"/>
  <c r="ED276" i="1"/>
  <c r="DX276" i="1"/>
  <c r="DS276" i="1"/>
  <c r="ED275" i="1"/>
  <c r="DX275" i="1"/>
  <c r="DS275" i="1"/>
  <c r="ED274" i="1"/>
  <c r="DX274" i="1"/>
  <c r="DS274" i="1"/>
  <c r="ED273" i="1"/>
  <c r="DX273" i="1"/>
  <c r="DS273" i="1"/>
  <c r="ED272" i="1"/>
  <c r="DX272" i="1"/>
  <c r="DS272" i="1"/>
  <c r="ED271" i="1"/>
  <c r="DX271" i="1"/>
  <c r="DS271" i="1"/>
  <c r="ED270" i="1"/>
  <c r="DX270" i="1"/>
  <c r="DS270" i="1"/>
  <c r="ED269" i="1"/>
  <c r="DX269" i="1"/>
  <c r="DS269" i="1"/>
  <c r="ED268" i="1"/>
  <c r="DX268" i="1"/>
  <c r="DS268" i="1"/>
  <c r="ED267" i="1"/>
  <c r="DX267" i="1"/>
  <c r="DS267" i="1"/>
  <c r="ED266" i="1"/>
  <c r="DX266" i="1"/>
  <c r="DS266" i="1"/>
  <c r="ED265" i="1"/>
  <c r="DX265" i="1"/>
  <c r="DS265" i="1"/>
  <c r="ED264" i="1"/>
  <c r="DZ264" i="1"/>
  <c r="DV264" i="1"/>
  <c r="DR264" i="1"/>
  <c r="EB286" i="1"/>
  <c r="DW286" i="1"/>
  <c r="DR286" i="1"/>
  <c r="EB285" i="1"/>
  <c r="DW285" i="1"/>
  <c r="DR285" i="1"/>
  <c r="EB284" i="1"/>
  <c r="DW284" i="1"/>
  <c r="DR284" i="1"/>
  <c r="EB283" i="1"/>
  <c r="DW283" i="1"/>
  <c r="DR283" i="1"/>
  <c r="EB282" i="1"/>
  <c r="DW282" i="1"/>
  <c r="DR282" i="1"/>
  <c r="EB281" i="1"/>
  <c r="DW281" i="1"/>
  <c r="DR281" i="1"/>
  <c r="EB280" i="1"/>
  <c r="DW280" i="1"/>
  <c r="DR280" i="1"/>
  <c r="EB279" i="1"/>
  <c r="DW279" i="1"/>
  <c r="DR279" i="1"/>
  <c r="EB278" i="1"/>
  <c r="DW278" i="1"/>
  <c r="DR278" i="1"/>
  <c r="EB277" i="1"/>
  <c r="DW277" i="1"/>
  <c r="DR277" i="1"/>
  <c r="EB276" i="1"/>
  <c r="DW276" i="1"/>
  <c r="DR276" i="1"/>
  <c r="EB275" i="1"/>
  <c r="DW275" i="1"/>
  <c r="DR275" i="1"/>
  <c r="EB274" i="1"/>
  <c r="DW274" i="1"/>
  <c r="DR274" i="1"/>
  <c r="EB273" i="1"/>
  <c r="DW273" i="1"/>
  <c r="DR273" i="1"/>
  <c r="EB272" i="1"/>
  <c r="DW272" i="1"/>
  <c r="DR272" i="1"/>
  <c r="EB271" i="1"/>
  <c r="DW271" i="1"/>
  <c r="DR271" i="1"/>
  <c r="EB270" i="1"/>
  <c r="DW270" i="1"/>
  <c r="DR270" i="1"/>
  <c r="EB269" i="1"/>
  <c r="DW269" i="1"/>
  <c r="DR269" i="1"/>
  <c r="EB268" i="1"/>
  <c r="DW268" i="1"/>
  <c r="DR268" i="1"/>
  <c r="EB267" i="1"/>
  <c r="DW267" i="1"/>
  <c r="DR267" i="1"/>
  <c r="EB266" i="1"/>
  <c r="DW266" i="1"/>
  <c r="DR266" i="1"/>
  <c r="EB265" i="1"/>
  <c r="DW265" i="1"/>
  <c r="DR265" i="1"/>
  <c r="EC264" i="1"/>
  <c r="DY264" i="1"/>
  <c r="DU264" i="1"/>
  <c r="DQ264" i="1"/>
  <c r="EA286" i="1"/>
  <c r="DV286" i="1"/>
  <c r="DP286" i="1"/>
  <c r="EA285" i="1"/>
  <c r="DV285" i="1"/>
  <c r="DP285" i="1"/>
  <c r="EA284" i="1"/>
  <c r="DV284" i="1"/>
  <c r="DP284" i="1"/>
  <c r="EA283" i="1"/>
  <c r="DV283" i="1"/>
  <c r="DP283" i="1"/>
  <c r="EA282" i="1"/>
  <c r="DV282" i="1"/>
  <c r="DP282" i="1"/>
  <c r="EA281" i="1"/>
  <c r="DV281" i="1"/>
  <c r="DP281" i="1"/>
  <c r="EA280" i="1"/>
  <c r="DV280" i="1"/>
  <c r="DP280" i="1"/>
  <c r="EA279" i="1"/>
  <c r="DV279" i="1"/>
  <c r="DP279" i="1"/>
  <c r="EA278" i="1"/>
  <c r="DV278" i="1"/>
  <c r="DP278" i="1"/>
  <c r="EA277" i="1"/>
  <c r="DV277" i="1"/>
  <c r="DP277" i="1"/>
  <c r="EA276" i="1"/>
  <c r="DV276" i="1"/>
  <c r="DP276" i="1"/>
  <c r="EA275" i="1"/>
  <c r="DV275" i="1"/>
  <c r="DP275" i="1"/>
  <c r="EA274" i="1"/>
  <c r="DV274" i="1"/>
  <c r="DP274" i="1"/>
  <c r="EA273" i="1"/>
  <c r="DV273" i="1"/>
  <c r="DP273" i="1"/>
  <c r="EA272" i="1"/>
  <c r="DV272" i="1"/>
  <c r="DP272" i="1"/>
  <c r="EA271" i="1"/>
  <c r="DV271" i="1"/>
  <c r="DP271" i="1"/>
  <c r="EA270" i="1"/>
  <c r="DV270" i="1"/>
  <c r="DP270" i="1"/>
  <c r="EA269" i="1"/>
  <c r="DV269" i="1"/>
  <c r="DP269" i="1"/>
  <c r="EA268" i="1"/>
  <c r="DV268" i="1"/>
  <c r="DP268" i="1"/>
  <c r="EA267" i="1"/>
  <c r="DV267" i="1"/>
  <c r="DP267" i="1"/>
  <c r="EA266" i="1"/>
  <c r="DV266" i="1"/>
  <c r="DP266" i="1"/>
  <c r="EA265" i="1"/>
  <c r="DV265" i="1"/>
  <c r="DP265" i="1"/>
  <c r="EB264" i="1"/>
  <c r="DX264" i="1"/>
  <c r="DT264" i="1"/>
  <c r="DP264" i="1"/>
  <c r="DZ285" i="1"/>
  <c r="DT284" i="1"/>
  <c r="DO283" i="1"/>
  <c r="DZ281" i="1"/>
  <c r="DT280" i="1"/>
  <c r="DO279" i="1"/>
  <c r="DZ277" i="1"/>
  <c r="DT276" i="1"/>
  <c r="DO275" i="1"/>
  <c r="DZ273" i="1"/>
  <c r="DT272" i="1"/>
  <c r="DO271" i="1"/>
  <c r="DZ269" i="1"/>
  <c r="DT268" i="1"/>
  <c r="DO267" i="1"/>
  <c r="DZ265" i="1"/>
  <c r="DW264" i="1"/>
  <c r="DZ286" i="1"/>
  <c r="DT285" i="1"/>
  <c r="DO284" i="1"/>
  <c r="DZ282" i="1"/>
  <c r="DT281" i="1"/>
  <c r="DO280" i="1"/>
  <c r="DZ278" i="1"/>
  <c r="DT277" i="1"/>
  <c r="DO276" i="1"/>
  <c r="DZ274" i="1"/>
  <c r="DT273" i="1"/>
  <c r="DO272" i="1"/>
  <c r="DZ270" i="1"/>
  <c r="DT269" i="1"/>
  <c r="DO268" i="1"/>
  <c r="DZ266" i="1"/>
  <c r="DT265" i="1"/>
  <c r="DS264" i="1"/>
  <c r="DT286" i="1"/>
  <c r="DO285" i="1"/>
  <c r="DZ283" i="1"/>
  <c r="DT282" i="1"/>
  <c r="DO281" i="1"/>
  <c r="DZ279" i="1"/>
  <c r="DT278" i="1"/>
  <c r="DO277" i="1"/>
  <c r="DZ275" i="1"/>
  <c r="DT274" i="1"/>
  <c r="DO273" i="1"/>
  <c r="DZ271" i="1"/>
  <c r="DT270" i="1"/>
  <c r="DO269" i="1"/>
  <c r="DZ267" i="1"/>
  <c r="DT266" i="1"/>
  <c r="DO265" i="1"/>
  <c r="DO264" i="1"/>
  <c r="DT283" i="1"/>
  <c r="DO278" i="1"/>
  <c r="DZ272" i="1"/>
  <c r="DT267" i="1"/>
  <c r="DO282" i="1"/>
  <c r="DZ276" i="1"/>
  <c r="DT271" i="1"/>
  <c r="DO266" i="1"/>
  <c r="DO286" i="1"/>
  <c r="DZ280" i="1"/>
  <c r="DT275" i="1"/>
  <c r="DO270" i="1"/>
  <c r="EA264" i="1"/>
  <c r="DO274" i="1"/>
  <c r="DZ268" i="1"/>
  <c r="DZ284" i="1"/>
  <c r="DF286" i="1"/>
  <c r="CZ286" i="1"/>
  <c r="CU286" i="1"/>
  <c r="DF285" i="1"/>
  <c r="CZ285" i="1"/>
  <c r="CU285" i="1"/>
  <c r="DF284" i="1"/>
  <c r="CZ284" i="1"/>
  <c r="CU284" i="1"/>
  <c r="DF283" i="1"/>
  <c r="CZ283" i="1"/>
  <c r="CU283" i="1"/>
  <c r="DF282" i="1"/>
  <c r="CZ282" i="1"/>
  <c r="CU282" i="1"/>
  <c r="DF281" i="1"/>
  <c r="CZ281" i="1"/>
  <c r="CU281" i="1"/>
  <c r="DF280" i="1"/>
  <c r="CZ280" i="1"/>
  <c r="CU280" i="1"/>
  <c r="DF279" i="1"/>
  <c r="CZ279" i="1"/>
  <c r="CU279" i="1"/>
  <c r="DF278" i="1"/>
  <c r="CZ278" i="1"/>
  <c r="CU278" i="1"/>
  <c r="DF277" i="1"/>
  <c r="CZ277" i="1"/>
  <c r="CU277" i="1"/>
  <c r="DF276" i="1"/>
  <c r="CZ276" i="1"/>
  <c r="CU276" i="1"/>
  <c r="DF275" i="1"/>
  <c r="CZ275" i="1"/>
  <c r="CU275" i="1"/>
  <c r="DF274" i="1"/>
  <c r="CZ274" i="1"/>
  <c r="CU274" i="1"/>
  <c r="DF273" i="1"/>
  <c r="CZ273" i="1"/>
  <c r="CU273" i="1"/>
  <c r="DF272" i="1"/>
  <c r="CZ272" i="1"/>
  <c r="CU272" i="1"/>
  <c r="DF271" i="1"/>
  <c r="CZ271" i="1"/>
  <c r="CU271" i="1"/>
  <c r="DF270" i="1"/>
  <c r="CZ270" i="1"/>
  <c r="CU270" i="1"/>
  <c r="DF269" i="1"/>
  <c r="CZ269" i="1"/>
  <c r="CU269" i="1"/>
  <c r="DF268" i="1"/>
  <c r="CZ268" i="1"/>
  <c r="CU268" i="1"/>
  <c r="DF267" i="1"/>
  <c r="CZ267" i="1"/>
  <c r="CU267" i="1"/>
  <c r="DF266" i="1"/>
  <c r="CZ266" i="1"/>
  <c r="CU266" i="1"/>
  <c r="DF265" i="1"/>
  <c r="CZ265" i="1"/>
  <c r="CU265" i="1"/>
  <c r="DG264" i="1"/>
  <c r="DC264" i="1"/>
  <c r="CY264" i="1"/>
  <c r="CU264" i="1"/>
  <c r="DJ286" i="1"/>
  <c r="DD286" i="1"/>
  <c r="CY286" i="1"/>
  <c r="DJ285" i="1"/>
  <c r="DD285" i="1"/>
  <c r="CY285" i="1"/>
  <c r="DJ284" i="1"/>
  <c r="DD284" i="1"/>
  <c r="CY284" i="1"/>
  <c r="DJ283" i="1"/>
  <c r="DD283" i="1"/>
  <c r="CY283" i="1"/>
  <c r="DJ282" i="1"/>
  <c r="DD282" i="1"/>
  <c r="CY282" i="1"/>
  <c r="DJ281" i="1"/>
  <c r="DD281" i="1"/>
  <c r="CY281" i="1"/>
  <c r="DJ280" i="1"/>
  <c r="DD280" i="1"/>
  <c r="CY280" i="1"/>
  <c r="DJ279" i="1"/>
  <c r="DD279" i="1"/>
  <c r="CY279" i="1"/>
  <c r="DJ278" i="1"/>
  <c r="DD278" i="1"/>
  <c r="CY278" i="1"/>
  <c r="DJ277" i="1"/>
  <c r="DD277" i="1"/>
  <c r="CY277" i="1"/>
  <c r="DJ276" i="1"/>
  <c r="DD276" i="1"/>
  <c r="CY276" i="1"/>
  <c r="DJ275" i="1"/>
  <c r="DD275" i="1"/>
  <c r="CY275" i="1"/>
  <c r="DJ274" i="1"/>
  <c r="DD274" i="1"/>
  <c r="CY274" i="1"/>
  <c r="DJ273" i="1"/>
  <c r="DD273" i="1"/>
  <c r="CY273" i="1"/>
  <c r="DJ272" i="1"/>
  <c r="DD272" i="1"/>
  <c r="CY272" i="1"/>
  <c r="DJ271" i="1"/>
  <c r="DD271" i="1"/>
  <c r="CY271" i="1"/>
  <c r="DJ270" i="1"/>
  <c r="DD270" i="1"/>
  <c r="CY270" i="1"/>
  <c r="DJ269" i="1"/>
  <c r="DD269" i="1"/>
  <c r="CY269" i="1"/>
  <c r="DJ268" i="1"/>
  <c r="DD268" i="1"/>
  <c r="CY268" i="1"/>
  <c r="DJ267" i="1"/>
  <c r="DD267" i="1"/>
  <c r="CY267" i="1"/>
  <c r="DJ266" i="1"/>
  <c r="DD266" i="1"/>
  <c r="CY266" i="1"/>
  <c r="DJ265" i="1"/>
  <c r="DD265" i="1"/>
  <c r="CY265" i="1"/>
  <c r="DJ264" i="1"/>
  <c r="DF264" i="1"/>
  <c r="DB264" i="1"/>
  <c r="CX264" i="1"/>
  <c r="DH286" i="1"/>
  <c r="DC286" i="1"/>
  <c r="CX286" i="1"/>
  <c r="DH285" i="1"/>
  <c r="DC285" i="1"/>
  <c r="CX285" i="1"/>
  <c r="DH284" i="1"/>
  <c r="DC284" i="1"/>
  <c r="CX284" i="1"/>
  <c r="DH283" i="1"/>
  <c r="DC283" i="1"/>
  <c r="CX283" i="1"/>
  <c r="DH282" i="1"/>
  <c r="DC282" i="1"/>
  <c r="CX282" i="1"/>
  <c r="DH281" i="1"/>
  <c r="DC281" i="1"/>
  <c r="CX281" i="1"/>
  <c r="DH280" i="1"/>
  <c r="DC280" i="1"/>
  <c r="CX280" i="1"/>
  <c r="DH279" i="1"/>
  <c r="DC279" i="1"/>
  <c r="CX279" i="1"/>
  <c r="DH278" i="1"/>
  <c r="DC278" i="1"/>
  <c r="CX278" i="1"/>
  <c r="DH277" i="1"/>
  <c r="DC277" i="1"/>
  <c r="CX277" i="1"/>
  <c r="DH276" i="1"/>
  <c r="DC276" i="1"/>
  <c r="CX276" i="1"/>
  <c r="DH275" i="1"/>
  <c r="DC275" i="1"/>
  <c r="CX275" i="1"/>
  <c r="DH274" i="1"/>
  <c r="DC274" i="1"/>
  <c r="CX274" i="1"/>
  <c r="DH273" i="1"/>
  <c r="DC273" i="1"/>
  <c r="CX273" i="1"/>
  <c r="DH272" i="1"/>
  <c r="DC272" i="1"/>
  <c r="CX272" i="1"/>
  <c r="DH271" i="1"/>
  <c r="DC271" i="1"/>
  <c r="CX271" i="1"/>
  <c r="DH270" i="1"/>
  <c r="DC270" i="1"/>
  <c r="CX270" i="1"/>
  <c r="DH269" i="1"/>
  <c r="DC269" i="1"/>
  <c r="CX269" i="1"/>
  <c r="DH268" i="1"/>
  <c r="DC268" i="1"/>
  <c r="CX268" i="1"/>
  <c r="DH267" i="1"/>
  <c r="DC267" i="1"/>
  <c r="CX267" i="1"/>
  <c r="DH266" i="1"/>
  <c r="DC266" i="1"/>
  <c r="CX266" i="1"/>
  <c r="DH265" i="1"/>
  <c r="DC265" i="1"/>
  <c r="CX265" i="1"/>
  <c r="DI264" i="1"/>
  <c r="DE264" i="1"/>
  <c r="DA264" i="1"/>
  <c r="CW264" i="1"/>
  <c r="DB286" i="1"/>
  <c r="CV285" i="1"/>
  <c r="DG283" i="1"/>
  <c r="DB282" i="1"/>
  <c r="CV281" i="1"/>
  <c r="DG279" i="1"/>
  <c r="DB278" i="1"/>
  <c r="CV277" i="1"/>
  <c r="DG275" i="1"/>
  <c r="DB274" i="1"/>
  <c r="CV273" i="1"/>
  <c r="DG271" i="1"/>
  <c r="DB270" i="1"/>
  <c r="CV269" i="1"/>
  <c r="DG267" i="1"/>
  <c r="DB266" i="1"/>
  <c r="CV265" i="1"/>
  <c r="CV264" i="1"/>
  <c r="CV286" i="1"/>
  <c r="DG284" i="1"/>
  <c r="DB283" i="1"/>
  <c r="CV282" i="1"/>
  <c r="DG280" i="1"/>
  <c r="DB279" i="1"/>
  <c r="CV278" i="1"/>
  <c r="DG276" i="1"/>
  <c r="DB275" i="1"/>
  <c r="CV274" i="1"/>
  <c r="DG272" i="1"/>
  <c r="DB271" i="1"/>
  <c r="CV270" i="1"/>
  <c r="DG268" i="1"/>
  <c r="DB267" i="1"/>
  <c r="CV266" i="1"/>
  <c r="DH264" i="1"/>
  <c r="DT279" i="1"/>
  <c r="DG285" i="1"/>
  <c r="DB284" i="1"/>
  <c r="CV283" i="1"/>
  <c r="DG281" i="1"/>
  <c r="DB280" i="1"/>
  <c r="CV279" i="1"/>
  <c r="DG277" i="1"/>
  <c r="DB276" i="1"/>
  <c r="CV275" i="1"/>
  <c r="DG273" i="1"/>
  <c r="DB272" i="1"/>
  <c r="CV271" i="1"/>
  <c r="DG269" i="1"/>
  <c r="DB268" i="1"/>
  <c r="CV267" i="1"/>
  <c r="DG265" i="1"/>
  <c r="DD264" i="1"/>
  <c r="DG282" i="1"/>
  <c r="DB277" i="1"/>
  <c r="CV272" i="1"/>
  <c r="DG266" i="1"/>
  <c r="DG286" i="1"/>
  <c r="DB281" i="1"/>
  <c r="CV276" i="1"/>
  <c r="DG270" i="1"/>
  <c r="DB265" i="1"/>
  <c r="DB285" i="1"/>
  <c r="CV280" i="1"/>
  <c r="DG274" i="1"/>
  <c r="DB269" i="1"/>
  <c r="CZ264" i="1"/>
  <c r="CV284" i="1"/>
  <c r="DG278" i="1"/>
  <c r="DB273" i="1"/>
  <c r="CV268" i="1"/>
  <c r="CN286" i="1"/>
  <c r="CI286" i="1"/>
  <c r="CD286" i="1"/>
  <c r="CN285" i="1"/>
  <c r="CI285" i="1"/>
  <c r="CD285" i="1"/>
  <c r="CN284" i="1"/>
  <c r="CI284" i="1"/>
  <c r="CD284" i="1"/>
  <c r="CN283" i="1"/>
  <c r="CI283" i="1"/>
  <c r="CD283" i="1"/>
  <c r="CN282" i="1"/>
  <c r="CI282" i="1"/>
  <c r="CD282" i="1"/>
  <c r="CN281" i="1"/>
  <c r="CI281" i="1"/>
  <c r="CD281" i="1"/>
  <c r="CN280" i="1"/>
  <c r="CI280" i="1"/>
  <c r="CD280" i="1"/>
  <c r="CN279" i="1"/>
  <c r="CI279" i="1"/>
  <c r="CD279" i="1"/>
  <c r="CN278" i="1"/>
  <c r="CI278" i="1"/>
  <c r="CD278" i="1"/>
  <c r="CN277" i="1"/>
  <c r="CI277" i="1"/>
  <c r="CD277" i="1"/>
  <c r="CN276" i="1"/>
  <c r="CI276" i="1"/>
  <c r="CD276" i="1"/>
  <c r="CN275" i="1"/>
  <c r="CI275" i="1"/>
  <c r="CD275" i="1"/>
  <c r="CN274" i="1"/>
  <c r="CI274" i="1"/>
  <c r="CD274" i="1"/>
  <c r="CN273" i="1"/>
  <c r="CI273" i="1"/>
  <c r="CD273" i="1"/>
  <c r="CN272" i="1"/>
  <c r="CI272" i="1"/>
  <c r="CD272" i="1"/>
  <c r="CN271" i="1"/>
  <c r="CI271" i="1"/>
  <c r="CD271" i="1"/>
  <c r="CN270" i="1"/>
  <c r="CI270" i="1"/>
  <c r="CD270" i="1"/>
  <c r="CN269" i="1"/>
  <c r="CI269" i="1"/>
  <c r="CD269" i="1"/>
  <c r="CN268" i="1"/>
  <c r="CI268" i="1"/>
  <c r="CD268" i="1"/>
  <c r="CN267" i="1"/>
  <c r="CI267" i="1"/>
  <c r="CD267" i="1"/>
  <c r="CN266" i="1"/>
  <c r="CI266" i="1"/>
  <c r="CD266" i="1"/>
  <c r="CN265" i="1"/>
  <c r="CI265" i="1"/>
  <c r="CD265" i="1"/>
  <c r="CO264" i="1"/>
  <c r="CK264" i="1"/>
  <c r="CG264" i="1"/>
  <c r="CC264" i="1"/>
  <c r="CM286" i="1"/>
  <c r="CH286" i="1"/>
  <c r="CB286" i="1"/>
  <c r="CM285" i="1"/>
  <c r="CH285" i="1"/>
  <c r="CB285" i="1"/>
  <c r="CM284" i="1"/>
  <c r="CH284" i="1"/>
  <c r="CB284" i="1"/>
  <c r="CM283" i="1"/>
  <c r="CH283" i="1"/>
  <c r="CB283" i="1"/>
  <c r="CM282" i="1"/>
  <c r="CH282" i="1"/>
  <c r="CB282" i="1"/>
  <c r="CM281" i="1"/>
  <c r="CH281" i="1"/>
  <c r="CB281" i="1"/>
  <c r="CM280" i="1"/>
  <c r="CH280" i="1"/>
  <c r="CB280" i="1"/>
  <c r="CM279" i="1"/>
  <c r="CH279" i="1"/>
  <c r="CB279" i="1"/>
  <c r="CM278" i="1"/>
  <c r="CH278" i="1"/>
  <c r="CB278" i="1"/>
  <c r="CM277" i="1"/>
  <c r="CH277" i="1"/>
  <c r="CB277" i="1"/>
  <c r="CM276" i="1"/>
  <c r="CH276" i="1"/>
  <c r="CB276" i="1"/>
  <c r="CM275" i="1"/>
  <c r="CH275" i="1"/>
  <c r="CB275" i="1"/>
  <c r="CM274" i="1"/>
  <c r="CH274" i="1"/>
  <c r="CB274" i="1"/>
  <c r="CM273" i="1"/>
  <c r="CH273" i="1"/>
  <c r="CB273" i="1"/>
  <c r="CM272" i="1"/>
  <c r="CH272" i="1"/>
  <c r="CB272" i="1"/>
  <c r="CM271" i="1"/>
  <c r="CH271" i="1"/>
  <c r="CB271" i="1"/>
  <c r="CM270" i="1"/>
  <c r="CH270" i="1"/>
  <c r="CB270" i="1"/>
  <c r="CM269" i="1"/>
  <c r="CH269" i="1"/>
  <c r="CB269" i="1"/>
  <c r="CM268" i="1"/>
  <c r="CH268" i="1"/>
  <c r="CB268" i="1"/>
  <c r="CM267" i="1"/>
  <c r="CH267" i="1"/>
  <c r="CB267" i="1"/>
  <c r="CM266" i="1"/>
  <c r="CH266" i="1"/>
  <c r="CB266" i="1"/>
  <c r="CM265" i="1"/>
  <c r="CH265" i="1"/>
  <c r="CB265" i="1"/>
  <c r="CN264" i="1"/>
  <c r="CJ264" i="1"/>
  <c r="CF264" i="1"/>
  <c r="CB264" i="1"/>
  <c r="CL286" i="1"/>
  <c r="CA286" i="1"/>
  <c r="CF285" i="1"/>
  <c r="CL284" i="1"/>
  <c r="CA284" i="1"/>
  <c r="CF283" i="1"/>
  <c r="CL282" i="1"/>
  <c r="CA282" i="1"/>
  <c r="CF281" i="1"/>
  <c r="CL280" i="1"/>
  <c r="CA280" i="1"/>
  <c r="CF279" i="1"/>
  <c r="CL278" i="1"/>
  <c r="CA278" i="1"/>
  <c r="CF277" i="1"/>
  <c r="CL276" i="1"/>
  <c r="CA276" i="1"/>
  <c r="CF275" i="1"/>
  <c r="CL274" i="1"/>
  <c r="CA274" i="1"/>
  <c r="CF273" i="1"/>
  <c r="CL272" i="1"/>
  <c r="CA272" i="1"/>
  <c r="CF271" i="1"/>
  <c r="CL270" i="1"/>
  <c r="CA270" i="1"/>
  <c r="CF269" i="1"/>
  <c r="CL268" i="1"/>
  <c r="CA268" i="1"/>
  <c r="CF267" i="1"/>
  <c r="CL266" i="1"/>
  <c r="CA266" i="1"/>
  <c r="CF265" i="1"/>
  <c r="CM264" i="1"/>
  <c r="CE264" i="1"/>
  <c r="CJ286" i="1"/>
  <c r="CP285" i="1"/>
  <c r="CE285" i="1"/>
  <c r="CJ284" i="1"/>
  <c r="CP283" i="1"/>
  <c r="CE283" i="1"/>
  <c r="CJ282" i="1"/>
  <c r="CP281" i="1"/>
  <c r="CE281" i="1"/>
  <c r="CJ280" i="1"/>
  <c r="CP279" i="1"/>
  <c r="CE279" i="1"/>
  <c r="CJ278" i="1"/>
  <c r="CP277" i="1"/>
  <c r="CE277" i="1"/>
  <c r="CJ276" i="1"/>
  <c r="CP275" i="1"/>
  <c r="CE275" i="1"/>
  <c r="CJ274" i="1"/>
  <c r="CP273" i="1"/>
  <c r="CE273" i="1"/>
  <c r="CJ272" i="1"/>
  <c r="CP271" i="1"/>
  <c r="CE271" i="1"/>
  <c r="CJ270" i="1"/>
  <c r="CP269" i="1"/>
  <c r="CE269" i="1"/>
  <c r="CJ268" i="1"/>
  <c r="CP267" i="1"/>
  <c r="CE267" i="1"/>
  <c r="CJ266" i="1"/>
  <c r="CP265" i="1"/>
  <c r="CE265" i="1"/>
  <c r="CL264" i="1"/>
  <c r="CD264" i="1"/>
  <c r="CF286" i="1"/>
  <c r="CL285" i="1"/>
  <c r="CA285" i="1"/>
  <c r="CF284" i="1"/>
  <c r="CL283" i="1"/>
  <c r="CA283" i="1"/>
  <c r="CF282" i="1"/>
  <c r="CL281" i="1"/>
  <c r="CA281" i="1"/>
  <c r="CF280" i="1"/>
  <c r="CL279" i="1"/>
  <c r="CA279" i="1"/>
  <c r="CF278" i="1"/>
  <c r="CL277" i="1"/>
  <c r="CA277" i="1"/>
  <c r="CF276" i="1"/>
  <c r="CL275" i="1"/>
  <c r="CA275" i="1"/>
  <c r="CF274" i="1"/>
  <c r="CL273" i="1"/>
  <c r="CA273" i="1"/>
  <c r="CF272" i="1"/>
  <c r="CL271" i="1"/>
  <c r="CA271" i="1"/>
  <c r="CF270" i="1"/>
  <c r="CL269" i="1"/>
  <c r="CA269" i="1"/>
  <c r="CF268" i="1"/>
  <c r="CL267" i="1"/>
  <c r="CA267" i="1"/>
  <c r="CF266" i="1"/>
  <c r="CL265" i="1"/>
  <c r="CA265" i="1"/>
  <c r="CI264" i="1"/>
  <c r="CA264" i="1"/>
  <c r="CJ285" i="1"/>
  <c r="CP282" i="1"/>
  <c r="CE280" i="1"/>
  <c r="CJ277" i="1"/>
  <c r="CP274" i="1"/>
  <c r="CE272" i="1"/>
  <c r="CJ269" i="1"/>
  <c r="CP266" i="1"/>
  <c r="CH264" i="1"/>
  <c r="BV286" i="1"/>
  <c r="BP286" i="1"/>
  <c r="BK286" i="1"/>
  <c r="BV285" i="1"/>
  <c r="BP285" i="1"/>
  <c r="BK285" i="1"/>
  <c r="BV284" i="1"/>
  <c r="BP284" i="1"/>
  <c r="BK284" i="1"/>
  <c r="BV283" i="1"/>
  <c r="BP283" i="1"/>
  <c r="BK283" i="1"/>
  <c r="BV282" i="1"/>
  <c r="BP282" i="1"/>
  <c r="BK282" i="1"/>
  <c r="BV281" i="1"/>
  <c r="BP281" i="1"/>
  <c r="BK281" i="1"/>
  <c r="BV280" i="1"/>
  <c r="BP280" i="1"/>
  <c r="BK280" i="1"/>
  <c r="BV279" i="1"/>
  <c r="BP279" i="1"/>
  <c r="BK279" i="1"/>
  <c r="BV278" i="1"/>
  <c r="BP278" i="1"/>
  <c r="BK278" i="1"/>
  <c r="BV277" i="1"/>
  <c r="BP277" i="1"/>
  <c r="BK277" i="1"/>
  <c r="BV276" i="1"/>
  <c r="BP276" i="1"/>
  <c r="BK276" i="1"/>
  <c r="BV275" i="1"/>
  <c r="BP275" i="1"/>
  <c r="BK275" i="1"/>
  <c r="BV274" i="1"/>
  <c r="BP274" i="1"/>
  <c r="BK274" i="1"/>
  <c r="BV273" i="1"/>
  <c r="BP273" i="1"/>
  <c r="BK273" i="1"/>
  <c r="BV272" i="1"/>
  <c r="BP272" i="1"/>
  <c r="BK272" i="1"/>
  <c r="BV271" i="1"/>
  <c r="BP271" i="1"/>
  <c r="BK271" i="1"/>
  <c r="BV270" i="1"/>
  <c r="BP270" i="1"/>
  <c r="BK270" i="1"/>
  <c r="BV269" i="1"/>
  <c r="BP269" i="1"/>
  <c r="BK269" i="1"/>
  <c r="BV268" i="1"/>
  <c r="BP268" i="1"/>
  <c r="BK268" i="1"/>
  <c r="BV267" i="1"/>
  <c r="BP267" i="1"/>
  <c r="BK267" i="1"/>
  <c r="BV266" i="1"/>
  <c r="BP266" i="1"/>
  <c r="BK266" i="1"/>
  <c r="BV265" i="1"/>
  <c r="BP265" i="1"/>
  <c r="BK265" i="1"/>
  <c r="BV264" i="1"/>
  <c r="BR264" i="1"/>
  <c r="BN264" i="1"/>
  <c r="BJ264" i="1"/>
  <c r="CP284" i="1"/>
  <c r="CE282" i="1"/>
  <c r="CJ279" i="1"/>
  <c r="CP276" i="1"/>
  <c r="CE274" i="1"/>
  <c r="CJ271" i="1"/>
  <c r="CP268" i="1"/>
  <c r="CE266" i="1"/>
  <c r="BT286" i="1"/>
  <c r="BO286" i="1"/>
  <c r="BJ286" i="1"/>
  <c r="BT285" i="1"/>
  <c r="BO285" i="1"/>
  <c r="BJ285" i="1"/>
  <c r="BT284" i="1"/>
  <c r="BO284" i="1"/>
  <c r="BJ284" i="1"/>
  <c r="BT283" i="1"/>
  <c r="BO283" i="1"/>
  <c r="BJ283" i="1"/>
  <c r="BT282" i="1"/>
  <c r="BO282" i="1"/>
  <c r="BJ282" i="1"/>
  <c r="BT281" i="1"/>
  <c r="BO281" i="1"/>
  <c r="BJ281" i="1"/>
  <c r="BT280" i="1"/>
  <c r="BO280" i="1"/>
  <c r="BJ280" i="1"/>
  <c r="BT279" i="1"/>
  <c r="BO279" i="1"/>
  <c r="BJ279" i="1"/>
  <c r="BT278" i="1"/>
  <c r="BO278" i="1"/>
  <c r="BJ278" i="1"/>
  <c r="BT277" i="1"/>
  <c r="BO277" i="1"/>
  <c r="BJ277" i="1"/>
  <c r="BT276" i="1"/>
  <c r="BO276" i="1"/>
  <c r="BJ276" i="1"/>
  <c r="BT275" i="1"/>
  <c r="BO275" i="1"/>
  <c r="BJ275" i="1"/>
  <c r="BT274" i="1"/>
  <c r="BO274" i="1"/>
  <c r="BJ274" i="1"/>
  <c r="BT273" i="1"/>
  <c r="BO273" i="1"/>
  <c r="BJ273" i="1"/>
  <c r="BT272" i="1"/>
  <c r="BO272" i="1"/>
  <c r="BJ272" i="1"/>
  <c r="BT271" i="1"/>
  <c r="BO271" i="1"/>
  <c r="BJ271" i="1"/>
  <c r="BT270" i="1"/>
  <c r="BO270" i="1"/>
  <c r="BJ270" i="1"/>
  <c r="BT269" i="1"/>
  <c r="BO269" i="1"/>
  <c r="BJ269" i="1"/>
  <c r="BT268" i="1"/>
  <c r="BO268" i="1"/>
  <c r="BJ268" i="1"/>
  <c r="BT267" i="1"/>
  <c r="BO267" i="1"/>
  <c r="BJ267" i="1"/>
  <c r="BT266" i="1"/>
  <c r="BO266" i="1"/>
  <c r="BJ266" i="1"/>
  <c r="BT265" i="1"/>
  <c r="BO265" i="1"/>
  <c r="BJ265" i="1"/>
  <c r="BU264" i="1"/>
  <c r="BQ264" i="1"/>
  <c r="BM264" i="1"/>
  <c r="BI264" i="1"/>
  <c r="CP286" i="1"/>
  <c r="CE284" i="1"/>
  <c r="CJ281" i="1"/>
  <c r="CP278" i="1"/>
  <c r="CE276" i="1"/>
  <c r="CJ273" i="1"/>
  <c r="CP270" i="1"/>
  <c r="CE268" i="1"/>
  <c r="CJ265" i="1"/>
  <c r="BS286" i="1"/>
  <c r="BN286" i="1"/>
  <c r="BH286" i="1"/>
  <c r="BS285" i="1"/>
  <c r="BN285" i="1"/>
  <c r="BH285" i="1"/>
  <c r="BS284" i="1"/>
  <c r="BN284" i="1"/>
  <c r="BH284" i="1"/>
  <c r="BS283" i="1"/>
  <c r="BN283" i="1"/>
  <c r="BH283" i="1"/>
  <c r="BS282" i="1"/>
  <c r="BN282" i="1"/>
  <c r="BH282" i="1"/>
  <c r="BS281" i="1"/>
  <c r="BN281" i="1"/>
  <c r="BH281" i="1"/>
  <c r="BS280" i="1"/>
  <c r="BN280" i="1"/>
  <c r="BH280" i="1"/>
  <c r="BS279" i="1"/>
  <c r="BN279" i="1"/>
  <c r="BH279" i="1"/>
  <c r="BS278" i="1"/>
  <c r="BN278" i="1"/>
  <c r="BH278" i="1"/>
  <c r="BS277" i="1"/>
  <c r="BN277" i="1"/>
  <c r="BH277" i="1"/>
  <c r="BS276" i="1"/>
  <c r="BN276" i="1"/>
  <c r="BH276" i="1"/>
  <c r="BS275" i="1"/>
  <c r="BN275" i="1"/>
  <c r="BH275" i="1"/>
  <c r="BS274" i="1"/>
  <c r="BN274" i="1"/>
  <c r="BH274" i="1"/>
  <c r="BS273" i="1"/>
  <c r="BN273" i="1"/>
  <c r="BH273" i="1"/>
  <c r="BS272" i="1"/>
  <c r="BN272" i="1"/>
  <c r="BH272" i="1"/>
  <c r="BS271" i="1"/>
  <c r="BN271" i="1"/>
  <c r="BH271" i="1"/>
  <c r="BS270" i="1"/>
  <c r="BN270" i="1"/>
  <c r="BH270" i="1"/>
  <c r="BS269" i="1"/>
  <c r="BN269" i="1"/>
  <c r="BH269" i="1"/>
  <c r="BS268" i="1"/>
  <c r="BN268" i="1"/>
  <c r="BH268" i="1"/>
  <c r="BS267" i="1"/>
  <c r="BN267" i="1"/>
  <c r="BH267" i="1"/>
  <c r="BS266" i="1"/>
  <c r="BN266" i="1"/>
  <c r="BH266" i="1"/>
  <c r="BS265" i="1"/>
  <c r="BN265" i="1"/>
  <c r="BH265" i="1"/>
  <c r="BT264" i="1"/>
  <c r="BP264" i="1"/>
  <c r="BL264" i="1"/>
  <c r="BH264" i="1"/>
  <c r="CE286" i="1"/>
  <c r="CJ283" i="1"/>
  <c r="CP280" i="1"/>
  <c r="CE278" i="1"/>
  <c r="CJ275" i="1"/>
  <c r="CP272" i="1"/>
  <c r="CE270" i="1"/>
  <c r="CJ267" i="1"/>
  <c r="CP264" i="1"/>
  <c r="BR286" i="1"/>
  <c r="BL285" i="1"/>
  <c r="BG284" i="1"/>
  <c r="BR282" i="1"/>
  <c r="BL281" i="1"/>
  <c r="BG280" i="1"/>
  <c r="BR278" i="1"/>
  <c r="BL277" i="1"/>
  <c r="BG276" i="1"/>
  <c r="BR274" i="1"/>
  <c r="BL273" i="1"/>
  <c r="BG272" i="1"/>
  <c r="BR270" i="1"/>
  <c r="BL269" i="1"/>
  <c r="BG268" i="1"/>
  <c r="BR266" i="1"/>
  <c r="BL265" i="1"/>
  <c r="BK264" i="1"/>
  <c r="BB286" i="1"/>
  <c r="AV286" i="1"/>
  <c r="AQ286" i="1"/>
  <c r="BB285" i="1"/>
  <c r="AV285" i="1"/>
  <c r="AQ285" i="1"/>
  <c r="BB284" i="1"/>
  <c r="AV284" i="1"/>
  <c r="AQ284" i="1"/>
  <c r="BB283" i="1"/>
  <c r="AV283" i="1"/>
  <c r="AQ283" i="1"/>
  <c r="BB282" i="1"/>
  <c r="AV282" i="1"/>
  <c r="AQ282" i="1"/>
  <c r="BB281" i="1"/>
  <c r="AV281" i="1"/>
  <c r="AQ281" i="1"/>
  <c r="BB280" i="1"/>
  <c r="AV280" i="1"/>
  <c r="AQ280" i="1"/>
  <c r="BB279" i="1"/>
  <c r="AV279" i="1"/>
  <c r="AQ279" i="1"/>
  <c r="BB278" i="1"/>
  <c r="AV278" i="1"/>
  <c r="AQ278" i="1"/>
  <c r="BB277" i="1"/>
  <c r="AV277" i="1"/>
  <c r="AQ277" i="1"/>
  <c r="BB276" i="1"/>
  <c r="AV276" i="1"/>
  <c r="AQ276" i="1"/>
  <c r="BB275" i="1"/>
  <c r="AV275" i="1"/>
  <c r="AQ275" i="1"/>
  <c r="BB274" i="1"/>
  <c r="AV274" i="1"/>
  <c r="AQ274" i="1"/>
  <c r="BB273" i="1"/>
  <c r="AV273" i="1"/>
  <c r="AQ273" i="1"/>
  <c r="BB272" i="1"/>
  <c r="AV272" i="1"/>
  <c r="AQ272" i="1"/>
  <c r="BB271" i="1"/>
  <c r="AV271" i="1"/>
  <c r="AQ271" i="1"/>
  <c r="BB270" i="1"/>
  <c r="AV270" i="1"/>
  <c r="AQ270" i="1"/>
  <c r="BB269" i="1"/>
  <c r="AV269" i="1"/>
  <c r="AQ269" i="1"/>
  <c r="BB268" i="1"/>
  <c r="AV268" i="1"/>
  <c r="AQ268" i="1"/>
  <c r="BB267" i="1"/>
  <c r="AV267" i="1"/>
  <c r="AQ267" i="1"/>
  <c r="BB266" i="1"/>
  <c r="AV266" i="1"/>
  <c r="AQ266" i="1"/>
  <c r="BB265" i="1"/>
  <c r="AV265" i="1"/>
  <c r="AQ265" i="1"/>
  <c r="BB264" i="1"/>
  <c r="AX264" i="1"/>
  <c r="AT264" i="1"/>
  <c r="AP264" i="1"/>
  <c r="BL286" i="1"/>
  <c r="BG285" i="1"/>
  <c r="BR283" i="1"/>
  <c r="BL282" i="1"/>
  <c r="BG281" i="1"/>
  <c r="BR279" i="1"/>
  <c r="BL278" i="1"/>
  <c r="BG277" i="1"/>
  <c r="BR275" i="1"/>
  <c r="BL274" i="1"/>
  <c r="BG273" i="1"/>
  <c r="BR271" i="1"/>
  <c r="BL270" i="1"/>
  <c r="BG269" i="1"/>
  <c r="BR267" i="1"/>
  <c r="BL266" i="1"/>
  <c r="BG265" i="1"/>
  <c r="BG264" i="1"/>
  <c r="AZ286" i="1"/>
  <c r="AU286" i="1"/>
  <c r="AP286" i="1"/>
  <c r="AZ285" i="1"/>
  <c r="AU285" i="1"/>
  <c r="AP285" i="1"/>
  <c r="AZ284" i="1"/>
  <c r="AU284" i="1"/>
  <c r="AP284" i="1"/>
  <c r="AZ283" i="1"/>
  <c r="AU283" i="1"/>
  <c r="AP283" i="1"/>
  <c r="AZ282" i="1"/>
  <c r="AU282" i="1"/>
  <c r="AP282" i="1"/>
  <c r="AZ281" i="1"/>
  <c r="AU281" i="1"/>
  <c r="AP281" i="1"/>
  <c r="AZ280" i="1"/>
  <c r="AU280" i="1"/>
  <c r="AP280" i="1"/>
  <c r="AZ279" i="1"/>
  <c r="AU279" i="1"/>
  <c r="AP279" i="1"/>
  <c r="AZ278" i="1"/>
  <c r="AU278" i="1"/>
  <c r="AP278" i="1"/>
  <c r="AZ277" i="1"/>
  <c r="AU277" i="1"/>
  <c r="AP277" i="1"/>
  <c r="AZ276" i="1"/>
  <c r="AU276" i="1"/>
  <c r="AP276" i="1"/>
  <c r="AZ275" i="1"/>
  <c r="AU275" i="1"/>
  <c r="AP275" i="1"/>
  <c r="AZ274" i="1"/>
  <c r="AU274" i="1"/>
  <c r="AP274" i="1"/>
  <c r="AZ273" i="1"/>
  <c r="AU273" i="1"/>
  <c r="AP273" i="1"/>
  <c r="AZ272" i="1"/>
  <c r="AU272" i="1"/>
  <c r="AP272" i="1"/>
  <c r="AZ271" i="1"/>
  <c r="AU271" i="1"/>
  <c r="AP271" i="1"/>
  <c r="AZ270" i="1"/>
  <c r="AU270" i="1"/>
  <c r="AP270" i="1"/>
  <c r="AZ269" i="1"/>
  <c r="AU269" i="1"/>
  <c r="AP269" i="1"/>
  <c r="AZ268" i="1"/>
  <c r="AU268" i="1"/>
  <c r="AP268" i="1"/>
  <c r="AZ267" i="1"/>
  <c r="AU267" i="1"/>
  <c r="AP267" i="1"/>
  <c r="AZ266" i="1"/>
  <c r="AU266" i="1"/>
  <c r="AP266" i="1"/>
  <c r="AZ265" i="1"/>
  <c r="AU265" i="1"/>
  <c r="AP265" i="1"/>
  <c r="BA264" i="1"/>
  <c r="AW264" i="1"/>
  <c r="AS264" i="1"/>
  <c r="AO264" i="1"/>
  <c r="BG286" i="1"/>
  <c r="BR284" i="1"/>
  <c r="BL283" i="1"/>
  <c r="BG282" i="1"/>
  <c r="BR280" i="1"/>
  <c r="BL279" i="1"/>
  <c r="BG278" i="1"/>
  <c r="BR276" i="1"/>
  <c r="BL275" i="1"/>
  <c r="BG274" i="1"/>
  <c r="BR272" i="1"/>
  <c r="BL271" i="1"/>
  <c r="BG270" i="1"/>
  <c r="BR268" i="1"/>
  <c r="BL267" i="1"/>
  <c r="BG266" i="1"/>
  <c r="BS264" i="1"/>
  <c r="BR285" i="1"/>
  <c r="BL284" i="1"/>
  <c r="BG283" i="1"/>
  <c r="BR281" i="1"/>
  <c r="BL280" i="1"/>
  <c r="BG279" i="1"/>
  <c r="BR277" i="1"/>
  <c r="BL276" i="1"/>
  <c r="BG275" i="1"/>
  <c r="BR273" i="1"/>
  <c r="BL272" i="1"/>
  <c r="BG271" i="1"/>
  <c r="BR269" i="1"/>
  <c r="BL268" i="1"/>
  <c r="BG267" i="1"/>
  <c r="BR265" i="1"/>
  <c r="BO264" i="1"/>
  <c r="AX286" i="1"/>
  <c r="AM286" i="1"/>
  <c r="AR285" i="1"/>
  <c r="AX284" i="1"/>
  <c r="AM284" i="1"/>
  <c r="AR283" i="1"/>
  <c r="AX282" i="1"/>
  <c r="AM282" i="1"/>
  <c r="AR281" i="1"/>
  <c r="AX280" i="1"/>
  <c r="AM280" i="1"/>
  <c r="AR279" i="1"/>
  <c r="AX278" i="1"/>
  <c r="AM278" i="1"/>
  <c r="AR277" i="1"/>
  <c r="AX276" i="1"/>
  <c r="AM276" i="1"/>
  <c r="AR275" i="1"/>
  <c r="AX274" i="1"/>
  <c r="AM274" i="1"/>
  <c r="AR273" i="1"/>
  <c r="AX272" i="1"/>
  <c r="AM272" i="1"/>
  <c r="AR271" i="1"/>
  <c r="AX270" i="1"/>
  <c r="AM270" i="1"/>
  <c r="AR269" i="1"/>
  <c r="AX268" i="1"/>
  <c r="AM268" i="1"/>
  <c r="AR267" i="1"/>
  <c r="AX266" i="1"/>
  <c r="AM266" i="1"/>
  <c r="AR265" i="1"/>
  <c r="AY264" i="1"/>
  <c r="AQ264" i="1"/>
  <c r="AT286" i="1"/>
  <c r="AY285" i="1"/>
  <c r="AN285" i="1"/>
  <c r="AT284" i="1"/>
  <c r="AY283" i="1"/>
  <c r="AN283" i="1"/>
  <c r="AT282" i="1"/>
  <c r="AY281" i="1"/>
  <c r="AN281" i="1"/>
  <c r="AT280" i="1"/>
  <c r="AY279" i="1"/>
  <c r="AN279" i="1"/>
  <c r="AT278" i="1"/>
  <c r="AY277" i="1"/>
  <c r="AN277" i="1"/>
  <c r="AT276" i="1"/>
  <c r="AY275" i="1"/>
  <c r="AN275" i="1"/>
  <c r="AT274" i="1"/>
  <c r="AY273" i="1"/>
  <c r="AN273" i="1"/>
  <c r="AT272" i="1"/>
  <c r="AY271" i="1"/>
  <c r="AN271" i="1"/>
  <c r="AT270" i="1"/>
  <c r="AY269" i="1"/>
  <c r="AN269" i="1"/>
  <c r="AT268" i="1"/>
  <c r="AY267" i="1"/>
  <c r="AN267" i="1"/>
  <c r="AT266" i="1"/>
  <c r="AY265" i="1"/>
  <c r="AN265" i="1"/>
  <c r="AV264" i="1"/>
  <c r="AN264" i="1"/>
  <c r="AR286" i="1"/>
  <c r="AX285" i="1"/>
  <c r="AM285" i="1"/>
  <c r="AR284" i="1"/>
  <c r="AX283" i="1"/>
  <c r="AM283" i="1"/>
  <c r="AR282" i="1"/>
  <c r="AX281" i="1"/>
  <c r="AM281" i="1"/>
  <c r="AR280" i="1"/>
  <c r="AX279" i="1"/>
  <c r="AM279" i="1"/>
  <c r="AR278" i="1"/>
  <c r="AX277" i="1"/>
  <c r="AM277" i="1"/>
  <c r="AR276" i="1"/>
  <c r="AX275" i="1"/>
  <c r="AM275" i="1"/>
  <c r="AR274" i="1"/>
  <c r="AX273" i="1"/>
  <c r="AM273" i="1"/>
  <c r="AR272" i="1"/>
  <c r="AX271" i="1"/>
  <c r="AM271" i="1"/>
  <c r="AR270" i="1"/>
  <c r="AX269" i="1"/>
  <c r="AM269" i="1"/>
  <c r="AR268" i="1"/>
  <c r="AX267" i="1"/>
  <c r="AM267" i="1"/>
  <c r="AR266" i="1"/>
  <c r="AX265" i="1"/>
  <c r="AM265" i="1"/>
  <c r="AU264" i="1"/>
  <c r="AM264" i="1"/>
  <c r="AY286" i="1"/>
  <c r="AN286" i="1"/>
  <c r="AT285" i="1"/>
  <c r="AY284" i="1"/>
  <c r="AN284" i="1"/>
  <c r="AT283" i="1"/>
  <c r="AY282" i="1"/>
  <c r="AN282" i="1"/>
  <c r="AT281" i="1"/>
  <c r="AY280" i="1"/>
  <c r="AN280" i="1"/>
  <c r="AT279" i="1"/>
  <c r="AY278" i="1"/>
  <c r="AN278" i="1"/>
  <c r="AT277" i="1"/>
  <c r="AY276" i="1"/>
  <c r="AN276" i="1"/>
  <c r="AT275" i="1"/>
  <c r="AY274" i="1"/>
  <c r="AN274" i="1"/>
  <c r="AT273" i="1"/>
  <c r="AY272" i="1"/>
  <c r="AN272" i="1"/>
  <c r="AT271" i="1"/>
  <c r="AY270" i="1"/>
  <c r="AN270" i="1"/>
  <c r="AT269" i="1"/>
  <c r="AY268" i="1"/>
  <c r="AN268" i="1"/>
  <c r="AT267" i="1"/>
  <c r="AY266" i="1"/>
  <c r="AN266" i="1"/>
  <c r="AT265" i="1"/>
  <c r="AZ264" i="1"/>
  <c r="AR264" i="1"/>
  <c r="AD286" i="1"/>
  <c r="AB284" i="1"/>
  <c r="AA281" i="1"/>
  <c r="AD278" i="1"/>
  <c r="AB276" i="1"/>
  <c r="AA273" i="1"/>
  <c r="AD270" i="1"/>
  <c r="AB268" i="1"/>
  <c r="AA284" i="1"/>
  <c r="AD281" i="1"/>
  <c r="AB279" i="1"/>
  <c r="AA276" i="1"/>
  <c r="AD273" i="1"/>
  <c r="AD269" i="1"/>
  <c r="AB267" i="1"/>
  <c r="AD284" i="1"/>
  <c r="AB282" i="1"/>
  <c r="AA279" i="1"/>
  <c r="AD276" i="1"/>
  <c r="AB274" i="1"/>
  <c r="AA271" i="1"/>
  <c r="AF285" i="1"/>
  <c r="AA274" i="1"/>
  <c r="S267" i="1"/>
  <c r="V264" i="1"/>
  <c r="T277" i="1"/>
  <c r="Z267" i="1"/>
  <c r="T265" i="1"/>
  <c r="AA282" i="1"/>
  <c r="V271" i="1"/>
  <c r="AD266" i="1"/>
  <c r="AB264" i="1"/>
  <c r="Z279" i="1"/>
  <c r="AE274" i="1"/>
  <c r="AD265" i="1"/>
  <c r="W285" i="1"/>
  <c r="Z282" i="1"/>
  <c r="X280" i="1"/>
  <c r="W277" i="1"/>
  <c r="Z274" i="1"/>
  <c r="X272" i="1"/>
  <c r="W269" i="1"/>
  <c r="Z285" i="1"/>
  <c r="X283" i="1"/>
  <c r="W280" i="1"/>
  <c r="Z277" i="1"/>
  <c r="X275" i="1"/>
  <c r="W272" i="1"/>
  <c r="Z269" i="1"/>
  <c r="X267" i="1"/>
  <c r="Z284" i="1"/>
  <c r="X282" i="1"/>
  <c r="W279" i="1"/>
  <c r="W275" i="1"/>
  <c r="Z272" i="1"/>
  <c r="AH283" i="1"/>
  <c r="AH268" i="1"/>
  <c r="AA286" i="1"/>
  <c r="AA270" i="1"/>
  <c r="AF265" i="1"/>
  <c r="W270" i="1"/>
  <c r="W265" i="1"/>
  <c r="AA278" i="1"/>
  <c r="Z265" i="1"/>
  <c r="V286" i="1"/>
  <c r="S285" i="1"/>
  <c r="T284" i="1"/>
  <c r="V282" i="1"/>
  <c r="S281" i="1"/>
  <c r="T280" i="1"/>
  <c r="V278" i="1"/>
  <c r="S277" i="1"/>
  <c r="T276" i="1"/>
  <c r="V274" i="1"/>
  <c r="S273" i="1"/>
  <c r="T272" i="1"/>
  <c r="V270" i="1"/>
  <c r="S269" i="1"/>
  <c r="T268" i="1"/>
  <c r="V285" i="1"/>
  <c r="S284" i="1"/>
  <c r="T283" i="1"/>
  <c r="V281" i="1"/>
  <c r="S280" i="1"/>
  <c r="T279" i="1"/>
  <c r="V277" i="1"/>
  <c r="S276" i="1"/>
  <c r="T275" i="1"/>
  <c r="V273" i="1"/>
  <c r="S272" i="1"/>
  <c r="T271" i="1"/>
  <c r="V269" i="1"/>
  <c r="S268" i="1"/>
  <c r="T267" i="1"/>
  <c r="T286" i="1"/>
  <c r="V284" i="1"/>
  <c r="S283" i="1"/>
  <c r="T282" i="1"/>
  <c r="V280" i="1"/>
  <c r="S279" i="1"/>
  <c r="T278" i="1"/>
  <c r="V276" i="1"/>
  <c r="S275" i="1"/>
  <c r="T274" i="1"/>
  <c r="V272" i="1"/>
  <c r="S271" i="1"/>
  <c r="T270" i="1"/>
  <c r="S282" i="1"/>
  <c r="X277" i="1"/>
  <c r="AD271" i="1"/>
  <c r="Z268" i="1"/>
  <c r="AB266" i="1"/>
  <c r="AD264" i="1"/>
  <c r="AB285" i="1"/>
  <c r="AH279" i="1"/>
  <c r="W274" i="1"/>
  <c r="AB269" i="1"/>
  <c r="AA266" i="1"/>
  <c r="AB265" i="1"/>
  <c r="AC264" i="1"/>
  <c r="X285" i="1"/>
  <c r="AD279" i="1"/>
  <c r="S274" i="1"/>
  <c r="X269" i="1"/>
  <c r="W267" i="1"/>
  <c r="V266" i="1"/>
  <c r="S265" i="1"/>
  <c r="T264" i="1"/>
  <c r="W282" i="1"/>
  <c r="AB277" i="1"/>
  <c r="AH271" i="1"/>
  <c r="V267" i="1"/>
  <c r="V265" i="1"/>
  <c r="S264" i="1"/>
  <c r="X278" i="1"/>
  <c r="X270" i="1"/>
  <c r="AB273" i="1"/>
  <c r="AH264" i="1"/>
  <c r="V275" i="1"/>
  <c r="AG264" i="1"/>
  <c r="AB281" i="1"/>
  <c r="AE267" i="1"/>
  <c r="X264" i="1"/>
  <c r="AF273" i="1"/>
  <c r="W264" i="1"/>
  <c r="AH286" i="1"/>
  <c r="AE285" i="1"/>
  <c r="AF284" i="1"/>
  <c r="AH282" i="1"/>
  <c r="AE281" i="1"/>
  <c r="AF280" i="1"/>
  <c r="AH278" i="1"/>
  <c r="AE277" i="1"/>
  <c r="AF276" i="1"/>
  <c r="AH274" i="1"/>
  <c r="AE273" i="1"/>
  <c r="AF272" i="1"/>
  <c r="AH270" i="1"/>
  <c r="AE269" i="1"/>
  <c r="AF268" i="1"/>
  <c r="AH285" i="1"/>
  <c r="AE284" i="1"/>
  <c r="AF283" i="1"/>
  <c r="AH281" i="1"/>
  <c r="AE280" i="1"/>
  <c r="AF279" i="1"/>
  <c r="AH277" i="1"/>
  <c r="AE276" i="1"/>
  <c r="AF275" i="1"/>
  <c r="AH273" i="1"/>
  <c r="AE272" i="1"/>
  <c r="AF271" i="1"/>
  <c r="AH269" i="1"/>
  <c r="AE268" i="1"/>
  <c r="AF267" i="1"/>
  <c r="AF286" i="1"/>
  <c r="AH284" i="1"/>
  <c r="AE283" i="1"/>
  <c r="AF282" i="1"/>
  <c r="AH280" i="1"/>
  <c r="AE279" i="1"/>
  <c r="AF278" i="1"/>
  <c r="AH276" i="1"/>
  <c r="AE275" i="1"/>
  <c r="AF274" i="1"/>
  <c r="AH272" i="1"/>
  <c r="AE271" i="1"/>
  <c r="AF270" i="1"/>
  <c r="AE286" i="1"/>
  <c r="T281" i="1"/>
  <c r="Z275" i="1"/>
  <c r="AE270" i="1"/>
  <c r="AA267" i="1"/>
  <c r="X266" i="1"/>
  <c r="Z264" i="1"/>
  <c r="AD283" i="1"/>
  <c r="S278" i="1"/>
  <c r="X273" i="1"/>
  <c r="AH267" i="1"/>
  <c r="W266" i="1"/>
  <c r="X265" i="1"/>
  <c r="Y264" i="1"/>
  <c r="Z283" i="1"/>
  <c r="AE278" i="1"/>
  <c r="T273" i="1"/>
  <c r="AD268" i="1"/>
  <c r="AH266" i="1"/>
  <c r="AE265" i="1"/>
  <c r="AF264" i="1"/>
  <c r="S286" i="1"/>
  <c r="X281" i="1"/>
  <c r="AD275" i="1"/>
  <c r="S270" i="1"/>
  <c r="AH265" i="1"/>
  <c r="AE264" i="1"/>
  <c r="AA285" i="1"/>
  <c r="AD282" i="1"/>
  <c r="AB280" i="1"/>
  <c r="AA277" i="1"/>
  <c r="AD274" i="1"/>
  <c r="AB272" i="1"/>
  <c r="AA269" i="1"/>
  <c r="AD285" i="1"/>
  <c r="AB283" i="1"/>
  <c r="AA280" i="1"/>
  <c r="AD277" i="1"/>
  <c r="AB275" i="1"/>
  <c r="AA272" i="1"/>
  <c r="AB271" i="1"/>
  <c r="AA268" i="1"/>
  <c r="AB286" i="1"/>
  <c r="AA283" i="1"/>
  <c r="AD280" i="1"/>
  <c r="AB278" i="1"/>
  <c r="AA275" i="1"/>
  <c r="AD272" i="1"/>
  <c r="AB270" i="1"/>
  <c r="V279" i="1"/>
  <c r="AF269" i="1"/>
  <c r="T266" i="1"/>
  <c r="AE282" i="1"/>
  <c r="Z271" i="1"/>
  <c r="S266" i="1"/>
  <c r="U264" i="1"/>
  <c r="AF277" i="1"/>
  <c r="V268" i="1"/>
  <c r="AA265" i="1"/>
  <c r="T285" i="1"/>
  <c r="T269" i="1"/>
  <c r="AA264" i="1"/>
  <c r="Z286" i="1"/>
  <c r="X284" i="1"/>
  <c r="W281" i="1"/>
  <c r="Z278" i="1"/>
  <c r="X276" i="1"/>
  <c r="W273" i="1"/>
  <c r="Z270" i="1"/>
  <c r="X268" i="1"/>
  <c r="W284" i="1"/>
  <c r="Z281" i="1"/>
  <c r="X279" i="1"/>
  <c r="W276" i="1"/>
  <c r="Z273" i="1"/>
  <c r="X271" i="1"/>
  <c r="W268" i="1"/>
  <c r="X286" i="1"/>
  <c r="W283" i="1"/>
  <c r="Z280" i="1"/>
  <c r="Z276" i="1"/>
  <c r="X274" i="1"/>
  <c r="W271" i="1"/>
  <c r="W278" i="1"/>
  <c r="AF266" i="1"/>
  <c r="AF281" i="1"/>
  <c r="AE266" i="1"/>
  <c r="W286" i="1"/>
  <c r="AH275" i="1"/>
  <c r="Z266" i="1"/>
  <c r="V283" i="1"/>
  <c r="AD267" i="1"/>
  <c r="P357" i="1" l="1"/>
  <c r="P330" i="1"/>
  <c r="P336" i="1"/>
  <c r="P342" i="1"/>
  <c r="P345" i="1"/>
  <c r="P348" i="1"/>
  <c r="P328" i="1"/>
  <c r="P329" i="1"/>
  <c r="P338" i="1"/>
  <c r="P341" i="1"/>
  <c r="P344" i="1"/>
  <c r="P332" i="1"/>
  <c r="P335" i="1"/>
  <c r="P350" i="1"/>
  <c r="P334" i="1"/>
  <c r="P337" i="1"/>
  <c r="P331" i="1"/>
  <c r="P340" i="1"/>
  <c r="P347" i="1"/>
  <c r="P346" i="1"/>
  <c r="P349" i="1"/>
  <c r="P333" i="1"/>
  <c r="P339" i="1"/>
  <c r="P343" i="1"/>
  <c r="AA318" i="1"/>
  <c r="ED318" i="1"/>
  <c r="DX318" i="1"/>
  <c r="DS318" i="1"/>
  <c r="ED317" i="1"/>
  <c r="DX317" i="1"/>
  <c r="DS317" i="1"/>
  <c r="ED316" i="1"/>
  <c r="DX316" i="1"/>
  <c r="DS316" i="1"/>
  <c r="ED315" i="1"/>
  <c r="DX315" i="1"/>
  <c r="DS315" i="1"/>
  <c r="ED314" i="1"/>
  <c r="DX314" i="1"/>
  <c r="DS314" i="1"/>
  <c r="ED313" i="1"/>
  <c r="DX313" i="1"/>
  <c r="DS313" i="1"/>
  <c r="ED312" i="1"/>
  <c r="DX312" i="1"/>
  <c r="DS312" i="1"/>
  <c r="ED311" i="1"/>
  <c r="DX311" i="1"/>
  <c r="DS311" i="1"/>
  <c r="ED310" i="1"/>
  <c r="DX310" i="1"/>
  <c r="DS310" i="1"/>
  <c r="ED309" i="1"/>
  <c r="DX309" i="1"/>
  <c r="EB318" i="1"/>
  <c r="DW318" i="1"/>
  <c r="DR318" i="1"/>
  <c r="EB317" i="1"/>
  <c r="DW317" i="1"/>
  <c r="DR317" i="1"/>
  <c r="EB316" i="1"/>
  <c r="DW316" i="1"/>
  <c r="DR316" i="1"/>
  <c r="EB315" i="1"/>
  <c r="DW315" i="1"/>
  <c r="DR315" i="1"/>
  <c r="EB314" i="1"/>
  <c r="DW314" i="1"/>
  <c r="DR314" i="1"/>
  <c r="EB313" i="1"/>
  <c r="DW313" i="1"/>
  <c r="DR313" i="1"/>
  <c r="EB312" i="1"/>
  <c r="DW312" i="1"/>
  <c r="DR312" i="1"/>
  <c r="EB311" i="1"/>
  <c r="DW311" i="1"/>
  <c r="DR311" i="1"/>
  <c r="EB310" i="1"/>
  <c r="DW310" i="1"/>
  <c r="DR310" i="1"/>
  <c r="EB309" i="1"/>
  <c r="DW309" i="1"/>
  <c r="EA318" i="1"/>
  <c r="DV318" i="1"/>
  <c r="DP318" i="1"/>
  <c r="EA317" i="1"/>
  <c r="DV317" i="1"/>
  <c r="DP317" i="1"/>
  <c r="EA316" i="1"/>
  <c r="DV316" i="1"/>
  <c r="DP316" i="1"/>
  <c r="EA315" i="1"/>
  <c r="DV315" i="1"/>
  <c r="DP315" i="1"/>
  <c r="EA314" i="1"/>
  <c r="DV314" i="1"/>
  <c r="DP314" i="1"/>
  <c r="EA313" i="1"/>
  <c r="DV313" i="1"/>
  <c r="DP313" i="1"/>
  <c r="EA312" i="1"/>
  <c r="DV312" i="1"/>
  <c r="DP312" i="1"/>
  <c r="EA311" i="1"/>
  <c r="DV311" i="1"/>
  <c r="DP311" i="1"/>
  <c r="EA310" i="1"/>
  <c r="DV310" i="1"/>
  <c r="DP310" i="1"/>
  <c r="EA309" i="1"/>
  <c r="DV309" i="1"/>
  <c r="DT318" i="1"/>
  <c r="DO317" i="1"/>
  <c r="DZ315" i="1"/>
  <c r="DT314" i="1"/>
  <c r="DO313" i="1"/>
  <c r="DZ311" i="1"/>
  <c r="DT310" i="1"/>
  <c r="DS309" i="1"/>
  <c r="ED308" i="1"/>
  <c r="DX308" i="1"/>
  <c r="DS308" i="1"/>
  <c r="ED307" i="1"/>
  <c r="DX307" i="1"/>
  <c r="DS307" i="1"/>
  <c r="ED306" i="1"/>
  <c r="DX306" i="1"/>
  <c r="DS306" i="1"/>
  <c r="ED305" i="1"/>
  <c r="DX305" i="1"/>
  <c r="DS305" i="1"/>
  <c r="ED304" i="1"/>
  <c r="DX304" i="1"/>
  <c r="DS304" i="1"/>
  <c r="ED303" i="1"/>
  <c r="DX303" i="1"/>
  <c r="DS303" i="1"/>
  <c r="ED302" i="1"/>
  <c r="DX302" i="1"/>
  <c r="DS302" i="1"/>
  <c r="ED301" i="1"/>
  <c r="DX301" i="1"/>
  <c r="DS301" i="1"/>
  <c r="ED300" i="1"/>
  <c r="DX300" i="1"/>
  <c r="DS300" i="1"/>
  <c r="ED299" i="1"/>
  <c r="DX299" i="1"/>
  <c r="DS299" i="1"/>
  <c r="ED298" i="1"/>
  <c r="DX298" i="1"/>
  <c r="DS298" i="1"/>
  <c r="ED297" i="1"/>
  <c r="DX297" i="1"/>
  <c r="DS297" i="1"/>
  <c r="ED296" i="1"/>
  <c r="DZ296" i="1"/>
  <c r="DV296" i="1"/>
  <c r="DR296" i="1"/>
  <c r="DO318" i="1"/>
  <c r="DZ316" i="1"/>
  <c r="DT315" i="1"/>
  <c r="DO314" i="1"/>
  <c r="DZ312" i="1"/>
  <c r="DT311" i="1"/>
  <c r="DO310" i="1"/>
  <c r="DR309" i="1"/>
  <c r="EB308" i="1"/>
  <c r="DW308" i="1"/>
  <c r="DR308" i="1"/>
  <c r="EB307" i="1"/>
  <c r="DW307" i="1"/>
  <c r="DR307" i="1"/>
  <c r="EB306" i="1"/>
  <c r="DW306" i="1"/>
  <c r="DR306" i="1"/>
  <c r="EB305" i="1"/>
  <c r="DW305" i="1"/>
  <c r="DR305" i="1"/>
  <c r="EB304" i="1"/>
  <c r="DW304" i="1"/>
  <c r="DR304" i="1"/>
  <c r="EB303" i="1"/>
  <c r="DW303" i="1"/>
  <c r="DR303" i="1"/>
  <c r="EB302" i="1"/>
  <c r="DW302" i="1"/>
  <c r="DR302" i="1"/>
  <c r="EB301" i="1"/>
  <c r="DW301" i="1"/>
  <c r="DR301" i="1"/>
  <c r="EB300" i="1"/>
  <c r="DW300" i="1"/>
  <c r="DR300" i="1"/>
  <c r="EB299" i="1"/>
  <c r="DW299" i="1"/>
  <c r="DR299" i="1"/>
  <c r="EB298" i="1"/>
  <c r="DW298" i="1"/>
  <c r="DR298" i="1"/>
  <c r="EB297" i="1"/>
  <c r="DW297" i="1"/>
  <c r="DR297" i="1"/>
  <c r="EC296" i="1"/>
  <c r="DY296" i="1"/>
  <c r="DU296" i="1"/>
  <c r="DQ296" i="1"/>
  <c r="DZ317" i="1"/>
  <c r="DT316" i="1"/>
  <c r="DO315" i="1"/>
  <c r="DZ313" i="1"/>
  <c r="DT312" i="1"/>
  <c r="DO311" i="1"/>
  <c r="DZ309" i="1"/>
  <c r="DP309" i="1"/>
  <c r="EA308" i="1"/>
  <c r="DV308" i="1"/>
  <c r="DP308" i="1"/>
  <c r="EA307" i="1"/>
  <c r="DV307" i="1"/>
  <c r="DP307" i="1"/>
  <c r="EA306" i="1"/>
  <c r="DV306" i="1"/>
  <c r="DP306" i="1"/>
  <c r="EA305" i="1"/>
  <c r="DV305" i="1"/>
  <c r="DP305" i="1"/>
  <c r="EA304" i="1"/>
  <c r="DV304" i="1"/>
  <c r="DP304" i="1"/>
  <c r="EA303" i="1"/>
  <c r="DV303" i="1"/>
  <c r="DP303" i="1"/>
  <c r="EA302" i="1"/>
  <c r="DV302" i="1"/>
  <c r="DP302" i="1"/>
  <c r="EA301" i="1"/>
  <c r="DV301" i="1"/>
  <c r="DP301" i="1"/>
  <c r="EA300" i="1"/>
  <c r="DV300" i="1"/>
  <c r="DP300" i="1"/>
  <c r="EA299" i="1"/>
  <c r="DV299" i="1"/>
  <c r="DP299" i="1"/>
  <c r="EA298" i="1"/>
  <c r="DV298" i="1"/>
  <c r="DP298" i="1"/>
  <c r="EA297" i="1"/>
  <c r="DV297" i="1"/>
  <c r="DP297" i="1"/>
  <c r="EB296" i="1"/>
  <c r="DX296" i="1"/>
  <c r="DT296" i="1"/>
  <c r="DP296" i="1"/>
  <c r="DZ318" i="1"/>
  <c r="DT313" i="1"/>
  <c r="DO309" i="1"/>
  <c r="DZ307" i="1"/>
  <c r="DT306" i="1"/>
  <c r="DO305" i="1"/>
  <c r="DZ303" i="1"/>
  <c r="DT302" i="1"/>
  <c r="DO301" i="1"/>
  <c r="DZ299" i="1"/>
  <c r="DT298" i="1"/>
  <c r="DO297" i="1"/>
  <c r="DO296" i="1"/>
  <c r="DT317" i="1"/>
  <c r="DO312" i="1"/>
  <c r="DZ308" i="1"/>
  <c r="DT307" i="1"/>
  <c r="DO306" i="1"/>
  <c r="DZ304" i="1"/>
  <c r="DT303" i="1"/>
  <c r="DO302" i="1"/>
  <c r="DZ300" i="1"/>
  <c r="DT299" i="1"/>
  <c r="DO298" i="1"/>
  <c r="EA296" i="1"/>
  <c r="DO316" i="1"/>
  <c r="DZ310" i="1"/>
  <c r="DT308" i="1"/>
  <c r="DO307" i="1"/>
  <c r="DZ305" i="1"/>
  <c r="DT304" i="1"/>
  <c r="DO303" i="1"/>
  <c r="DZ301" i="1"/>
  <c r="DT300" i="1"/>
  <c r="DO299" i="1"/>
  <c r="DZ297" i="1"/>
  <c r="DW296" i="1"/>
  <c r="DO308" i="1"/>
  <c r="DZ302" i="1"/>
  <c r="DT297" i="1"/>
  <c r="DZ306" i="1"/>
  <c r="DT301" i="1"/>
  <c r="DS296" i="1"/>
  <c r="DZ314" i="1"/>
  <c r="DT305" i="1"/>
  <c r="DO300" i="1"/>
  <c r="DO304" i="1"/>
  <c r="DZ298" i="1"/>
  <c r="DF318" i="1"/>
  <c r="CZ318" i="1"/>
  <c r="CU318" i="1"/>
  <c r="DF317" i="1"/>
  <c r="CZ317" i="1"/>
  <c r="CU317" i="1"/>
  <c r="DF316" i="1"/>
  <c r="CZ316" i="1"/>
  <c r="CU316" i="1"/>
  <c r="DF315" i="1"/>
  <c r="CZ315" i="1"/>
  <c r="CU315" i="1"/>
  <c r="DF314" i="1"/>
  <c r="CZ314" i="1"/>
  <c r="CU314" i="1"/>
  <c r="DF313" i="1"/>
  <c r="CZ313" i="1"/>
  <c r="CU313" i="1"/>
  <c r="DF312" i="1"/>
  <c r="CZ312" i="1"/>
  <c r="CU312" i="1"/>
  <c r="DF311" i="1"/>
  <c r="CZ311" i="1"/>
  <c r="CU311" i="1"/>
  <c r="DF310" i="1"/>
  <c r="CZ310" i="1"/>
  <c r="CU310" i="1"/>
  <c r="DF309" i="1"/>
  <c r="CZ309" i="1"/>
  <c r="CU309" i="1"/>
  <c r="DF308" i="1"/>
  <c r="CZ308" i="1"/>
  <c r="CU308" i="1"/>
  <c r="DF307" i="1"/>
  <c r="CZ307" i="1"/>
  <c r="CU307" i="1"/>
  <c r="DF306" i="1"/>
  <c r="CZ306" i="1"/>
  <c r="CU306" i="1"/>
  <c r="DF305" i="1"/>
  <c r="CZ305" i="1"/>
  <c r="CU305" i="1"/>
  <c r="DF304" i="1"/>
  <c r="CZ304" i="1"/>
  <c r="CU304" i="1"/>
  <c r="DF303" i="1"/>
  <c r="CZ303" i="1"/>
  <c r="CU303" i="1"/>
  <c r="DF302" i="1"/>
  <c r="CZ302" i="1"/>
  <c r="CU302" i="1"/>
  <c r="DF301" i="1"/>
  <c r="CZ301" i="1"/>
  <c r="CU301" i="1"/>
  <c r="DF300" i="1"/>
  <c r="CZ300" i="1"/>
  <c r="CU300" i="1"/>
  <c r="DF299" i="1"/>
  <c r="CZ299" i="1"/>
  <c r="CU299" i="1"/>
  <c r="DF298" i="1"/>
  <c r="CZ298" i="1"/>
  <c r="CU298" i="1"/>
  <c r="DF297" i="1"/>
  <c r="CZ297" i="1"/>
  <c r="CU297" i="1"/>
  <c r="DG296" i="1"/>
  <c r="DC296" i="1"/>
  <c r="CY296" i="1"/>
  <c r="CU296" i="1"/>
  <c r="DJ318" i="1"/>
  <c r="DD318" i="1"/>
  <c r="CY318" i="1"/>
  <c r="DJ317" i="1"/>
  <c r="DD317" i="1"/>
  <c r="CY317" i="1"/>
  <c r="DJ316" i="1"/>
  <c r="DD316" i="1"/>
  <c r="CY316" i="1"/>
  <c r="DJ315" i="1"/>
  <c r="DD315" i="1"/>
  <c r="CY315" i="1"/>
  <c r="DJ314" i="1"/>
  <c r="DD314" i="1"/>
  <c r="CY314" i="1"/>
  <c r="DJ313" i="1"/>
  <c r="DD313" i="1"/>
  <c r="CY313" i="1"/>
  <c r="DJ312" i="1"/>
  <c r="DD312" i="1"/>
  <c r="CY312" i="1"/>
  <c r="DJ311" i="1"/>
  <c r="DD311" i="1"/>
  <c r="CY311" i="1"/>
  <c r="DJ310" i="1"/>
  <c r="DD310" i="1"/>
  <c r="CY310" i="1"/>
  <c r="DJ309" i="1"/>
  <c r="DD309" i="1"/>
  <c r="CY309" i="1"/>
  <c r="DJ308" i="1"/>
  <c r="DD308" i="1"/>
  <c r="CY308" i="1"/>
  <c r="DJ307" i="1"/>
  <c r="DD307" i="1"/>
  <c r="CY307" i="1"/>
  <c r="DJ306" i="1"/>
  <c r="DD306" i="1"/>
  <c r="CY306" i="1"/>
  <c r="DJ305" i="1"/>
  <c r="DD305" i="1"/>
  <c r="CY305" i="1"/>
  <c r="DJ304" i="1"/>
  <c r="DD304" i="1"/>
  <c r="CY304" i="1"/>
  <c r="DJ303" i="1"/>
  <c r="DD303" i="1"/>
  <c r="CY303" i="1"/>
  <c r="DJ302" i="1"/>
  <c r="DD302" i="1"/>
  <c r="CY302" i="1"/>
  <c r="DJ301" i="1"/>
  <c r="DD301" i="1"/>
  <c r="CY301" i="1"/>
  <c r="DJ300" i="1"/>
  <c r="DD300" i="1"/>
  <c r="CY300" i="1"/>
  <c r="DJ299" i="1"/>
  <c r="DD299" i="1"/>
  <c r="CY299" i="1"/>
  <c r="DJ298" i="1"/>
  <c r="DD298" i="1"/>
  <c r="CY298" i="1"/>
  <c r="DJ297" i="1"/>
  <c r="DD297" i="1"/>
  <c r="CY297" i="1"/>
  <c r="DJ296" i="1"/>
  <c r="DF296" i="1"/>
  <c r="DB296" i="1"/>
  <c r="CX296" i="1"/>
  <c r="DT309" i="1"/>
  <c r="DH318" i="1"/>
  <c r="DC318" i="1"/>
  <c r="CX318" i="1"/>
  <c r="DH317" i="1"/>
  <c r="DC317" i="1"/>
  <c r="CX317" i="1"/>
  <c r="DH316" i="1"/>
  <c r="DC316" i="1"/>
  <c r="CX316" i="1"/>
  <c r="DH315" i="1"/>
  <c r="DC315" i="1"/>
  <c r="CX315" i="1"/>
  <c r="DH314" i="1"/>
  <c r="DC314" i="1"/>
  <c r="CX314" i="1"/>
  <c r="DH313" i="1"/>
  <c r="DC313" i="1"/>
  <c r="CX313" i="1"/>
  <c r="DH312" i="1"/>
  <c r="DC312" i="1"/>
  <c r="CX312" i="1"/>
  <c r="DH311" i="1"/>
  <c r="DC311" i="1"/>
  <c r="CX311" i="1"/>
  <c r="DH310" i="1"/>
  <c r="DC310" i="1"/>
  <c r="CX310" i="1"/>
  <c r="DH309" i="1"/>
  <c r="DC309" i="1"/>
  <c r="CX309" i="1"/>
  <c r="DH308" i="1"/>
  <c r="DC308" i="1"/>
  <c r="CX308" i="1"/>
  <c r="DH307" i="1"/>
  <c r="DC307" i="1"/>
  <c r="CX307" i="1"/>
  <c r="DH306" i="1"/>
  <c r="DC306" i="1"/>
  <c r="CX306" i="1"/>
  <c r="DH305" i="1"/>
  <c r="DC305" i="1"/>
  <c r="CX305" i="1"/>
  <c r="DH304" i="1"/>
  <c r="DC304" i="1"/>
  <c r="CX304" i="1"/>
  <c r="DH303" i="1"/>
  <c r="DC303" i="1"/>
  <c r="CX303" i="1"/>
  <c r="DH302" i="1"/>
  <c r="DC302" i="1"/>
  <c r="CX302" i="1"/>
  <c r="DH301" i="1"/>
  <c r="DC301" i="1"/>
  <c r="CX301" i="1"/>
  <c r="DH300" i="1"/>
  <c r="DC300" i="1"/>
  <c r="CX300" i="1"/>
  <c r="DH299" i="1"/>
  <c r="DC299" i="1"/>
  <c r="CX299" i="1"/>
  <c r="DH298" i="1"/>
  <c r="DC298" i="1"/>
  <c r="CX298" i="1"/>
  <c r="DH297" i="1"/>
  <c r="DC297" i="1"/>
  <c r="CX297" i="1"/>
  <c r="DI296" i="1"/>
  <c r="DE296" i="1"/>
  <c r="DA296" i="1"/>
  <c r="CW296" i="1"/>
  <c r="DG317" i="1"/>
  <c r="DB316" i="1"/>
  <c r="CV315" i="1"/>
  <c r="DG313" i="1"/>
  <c r="DB312" i="1"/>
  <c r="CV311" i="1"/>
  <c r="DG309" i="1"/>
  <c r="DB308" i="1"/>
  <c r="CV307" i="1"/>
  <c r="DG305" i="1"/>
  <c r="DB304" i="1"/>
  <c r="CV303" i="1"/>
  <c r="DG301" i="1"/>
  <c r="DB300" i="1"/>
  <c r="CV299" i="1"/>
  <c r="DG297" i="1"/>
  <c r="DD296" i="1"/>
  <c r="DG318" i="1"/>
  <c r="DB317" i="1"/>
  <c r="CV316" i="1"/>
  <c r="DG314" i="1"/>
  <c r="DB313" i="1"/>
  <c r="CV312" i="1"/>
  <c r="DG310" i="1"/>
  <c r="DB309" i="1"/>
  <c r="CV308" i="1"/>
  <c r="DG306" i="1"/>
  <c r="DB305" i="1"/>
  <c r="CV304" i="1"/>
  <c r="DG302" i="1"/>
  <c r="DB301" i="1"/>
  <c r="CV300" i="1"/>
  <c r="DG298" i="1"/>
  <c r="DB297" i="1"/>
  <c r="CZ296" i="1"/>
  <c r="DB318" i="1"/>
  <c r="CV317" i="1"/>
  <c r="DG315" i="1"/>
  <c r="DB314" i="1"/>
  <c r="CV313" i="1"/>
  <c r="DG311" i="1"/>
  <c r="DB310" i="1"/>
  <c r="CV309" i="1"/>
  <c r="DG307" i="1"/>
  <c r="DB306" i="1"/>
  <c r="CV305" i="1"/>
  <c r="DG303" i="1"/>
  <c r="DB302" i="1"/>
  <c r="CV301" i="1"/>
  <c r="DG299" i="1"/>
  <c r="DB298" i="1"/>
  <c r="CV297" i="1"/>
  <c r="CV296" i="1"/>
  <c r="CV318" i="1"/>
  <c r="DG312" i="1"/>
  <c r="DB307" i="1"/>
  <c r="CV302" i="1"/>
  <c r="DH296" i="1"/>
  <c r="DG316" i="1"/>
  <c r="DB311" i="1"/>
  <c r="CV306" i="1"/>
  <c r="DG300" i="1"/>
  <c r="DB315" i="1"/>
  <c r="CV310" i="1"/>
  <c r="DG304" i="1"/>
  <c r="DB299" i="1"/>
  <c r="CV314" i="1"/>
  <c r="DG308" i="1"/>
  <c r="DB303" i="1"/>
  <c r="CV298" i="1"/>
  <c r="CN318" i="1"/>
  <c r="CI318" i="1"/>
  <c r="CD318" i="1"/>
  <c r="CN317" i="1"/>
  <c r="CI317" i="1"/>
  <c r="CD317" i="1"/>
  <c r="CN316" i="1"/>
  <c r="CI316" i="1"/>
  <c r="CD316" i="1"/>
  <c r="CN315" i="1"/>
  <c r="CI315" i="1"/>
  <c r="CD315" i="1"/>
  <c r="CN314" i="1"/>
  <c r="CI314" i="1"/>
  <c r="CD314" i="1"/>
  <c r="CN313" i="1"/>
  <c r="CI313" i="1"/>
  <c r="CD313" i="1"/>
  <c r="CN312" i="1"/>
  <c r="CI312" i="1"/>
  <c r="CD312" i="1"/>
  <c r="CN311" i="1"/>
  <c r="CI311" i="1"/>
  <c r="CD311" i="1"/>
  <c r="CN310" i="1"/>
  <c r="CI310" i="1"/>
  <c r="CD310" i="1"/>
  <c r="CN309" i="1"/>
  <c r="CI309" i="1"/>
  <c r="CD309" i="1"/>
  <c r="CN308" i="1"/>
  <c r="CI308" i="1"/>
  <c r="CD308" i="1"/>
  <c r="CN307" i="1"/>
  <c r="CI307" i="1"/>
  <c r="CD307" i="1"/>
  <c r="CN306" i="1"/>
  <c r="CI306" i="1"/>
  <c r="CD306" i="1"/>
  <c r="CN305" i="1"/>
  <c r="CI305" i="1"/>
  <c r="CD305" i="1"/>
  <c r="CN304" i="1"/>
  <c r="CI304" i="1"/>
  <c r="CD304" i="1"/>
  <c r="CN303" i="1"/>
  <c r="CI303" i="1"/>
  <c r="CD303" i="1"/>
  <c r="CN302" i="1"/>
  <c r="CI302" i="1"/>
  <c r="CD302" i="1"/>
  <c r="CN301" i="1"/>
  <c r="CI301" i="1"/>
  <c r="CD301" i="1"/>
  <c r="CN300" i="1"/>
  <c r="CI300" i="1"/>
  <c r="CD300" i="1"/>
  <c r="CN299" i="1"/>
  <c r="CI299" i="1"/>
  <c r="CD299" i="1"/>
  <c r="CN298" i="1"/>
  <c r="CI298" i="1"/>
  <c r="CD298" i="1"/>
  <c r="CN297" i="1"/>
  <c r="CI297" i="1"/>
  <c r="CD297" i="1"/>
  <c r="CO296" i="1"/>
  <c r="CK296" i="1"/>
  <c r="CG296" i="1"/>
  <c r="CC296" i="1"/>
  <c r="CM318" i="1"/>
  <c r="CH318" i="1"/>
  <c r="CB318" i="1"/>
  <c r="CM317" i="1"/>
  <c r="CH317" i="1"/>
  <c r="CB317" i="1"/>
  <c r="CM316" i="1"/>
  <c r="CH316" i="1"/>
  <c r="CB316" i="1"/>
  <c r="CM315" i="1"/>
  <c r="CH315" i="1"/>
  <c r="CB315" i="1"/>
  <c r="CM314" i="1"/>
  <c r="CH314" i="1"/>
  <c r="CB314" i="1"/>
  <c r="CM313" i="1"/>
  <c r="CH313" i="1"/>
  <c r="CB313" i="1"/>
  <c r="CM312" i="1"/>
  <c r="CH312" i="1"/>
  <c r="CB312" i="1"/>
  <c r="CM311" i="1"/>
  <c r="CH311" i="1"/>
  <c r="CB311" i="1"/>
  <c r="CM310" i="1"/>
  <c r="CH310" i="1"/>
  <c r="CB310" i="1"/>
  <c r="CM309" i="1"/>
  <c r="CH309" i="1"/>
  <c r="CB309" i="1"/>
  <c r="CM308" i="1"/>
  <c r="CH308" i="1"/>
  <c r="CB308" i="1"/>
  <c r="CM307" i="1"/>
  <c r="CH307" i="1"/>
  <c r="CB307" i="1"/>
  <c r="CM306" i="1"/>
  <c r="CH306" i="1"/>
  <c r="CB306" i="1"/>
  <c r="CM305" i="1"/>
  <c r="CH305" i="1"/>
  <c r="CB305" i="1"/>
  <c r="CM304" i="1"/>
  <c r="CH304" i="1"/>
  <c r="CB304" i="1"/>
  <c r="CM303" i="1"/>
  <c r="CH303" i="1"/>
  <c r="CB303" i="1"/>
  <c r="CM302" i="1"/>
  <c r="CH302" i="1"/>
  <c r="CB302" i="1"/>
  <c r="CM301" i="1"/>
  <c r="CH301" i="1"/>
  <c r="CB301" i="1"/>
  <c r="CM300" i="1"/>
  <c r="CH300" i="1"/>
  <c r="CB300" i="1"/>
  <c r="CM299" i="1"/>
  <c r="CH299" i="1"/>
  <c r="CB299" i="1"/>
  <c r="CM298" i="1"/>
  <c r="CH298" i="1"/>
  <c r="CB298" i="1"/>
  <c r="CM297" i="1"/>
  <c r="CH297" i="1"/>
  <c r="CB297" i="1"/>
  <c r="CN296" i="1"/>
  <c r="CJ296" i="1"/>
  <c r="CF296" i="1"/>
  <c r="CB296" i="1"/>
  <c r="CL318" i="1"/>
  <c r="CF318" i="1"/>
  <c r="CA318" i="1"/>
  <c r="CL317" i="1"/>
  <c r="CF317" i="1"/>
  <c r="CA317" i="1"/>
  <c r="CL316" i="1"/>
  <c r="CF316" i="1"/>
  <c r="CA316" i="1"/>
  <c r="CL315" i="1"/>
  <c r="CF315" i="1"/>
  <c r="CA315" i="1"/>
  <c r="CL314" i="1"/>
  <c r="CF314" i="1"/>
  <c r="CA314" i="1"/>
  <c r="CL313" i="1"/>
  <c r="CF313" i="1"/>
  <c r="CA313" i="1"/>
  <c r="CL312" i="1"/>
  <c r="CF312" i="1"/>
  <c r="CA312" i="1"/>
  <c r="CL311" i="1"/>
  <c r="CF311" i="1"/>
  <c r="CA311" i="1"/>
  <c r="CL310" i="1"/>
  <c r="CF310" i="1"/>
  <c r="CA310" i="1"/>
  <c r="CL309" i="1"/>
  <c r="CF309" i="1"/>
  <c r="CA309" i="1"/>
  <c r="CL308" i="1"/>
  <c r="CF308" i="1"/>
  <c r="CA308" i="1"/>
  <c r="CL307" i="1"/>
  <c r="CF307" i="1"/>
  <c r="CA307" i="1"/>
  <c r="CL306" i="1"/>
  <c r="CF306" i="1"/>
  <c r="CA306" i="1"/>
  <c r="CL305" i="1"/>
  <c r="CF305" i="1"/>
  <c r="CA305" i="1"/>
  <c r="CL304" i="1"/>
  <c r="CF304" i="1"/>
  <c r="CA304" i="1"/>
  <c r="CL303" i="1"/>
  <c r="CF303" i="1"/>
  <c r="CA303" i="1"/>
  <c r="CL302" i="1"/>
  <c r="CF302" i="1"/>
  <c r="CP317" i="1"/>
  <c r="CJ316" i="1"/>
  <c r="CE315" i="1"/>
  <c r="CP313" i="1"/>
  <c r="CJ312" i="1"/>
  <c r="CE311" i="1"/>
  <c r="CP309" i="1"/>
  <c r="CJ308" i="1"/>
  <c r="CE307" i="1"/>
  <c r="CP305" i="1"/>
  <c r="CJ304" i="1"/>
  <c r="CE303" i="1"/>
  <c r="CA302" i="1"/>
  <c r="CF301" i="1"/>
  <c r="CL300" i="1"/>
  <c r="CA300" i="1"/>
  <c r="CF299" i="1"/>
  <c r="CL298" i="1"/>
  <c r="CA298" i="1"/>
  <c r="CF297" i="1"/>
  <c r="CM296" i="1"/>
  <c r="CE296" i="1"/>
  <c r="CP318" i="1"/>
  <c r="CJ317" i="1"/>
  <c r="CE316" i="1"/>
  <c r="CP314" i="1"/>
  <c r="CJ313" i="1"/>
  <c r="CE312" i="1"/>
  <c r="CP310" i="1"/>
  <c r="CJ309" i="1"/>
  <c r="CE308" i="1"/>
  <c r="CP306" i="1"/>
  <c r="CJ305" i="1"/>
  <c r="CE304" i="1"/>
  <c r="CP302" i="1"/>
  <c r="CP301" i="1"/>
  <c r="CE301" i="1"/>
  <c r="CJ300" i="1"/>
  <c r="CP299" i="1"/>
  <c r="CE299" i="1"/>
  <c r="CJ298" i="1"/>
  <c r="CP297" i="1"/>
  <c r="CE297" i="1"/>
  <c r="CL296" i="1"/>
  <c r="CD296" i="1"/>
  <c r="CJ318" i="1"/>
  <c r="CE317" i="1"/>
  <c r="CP315" i="1"/>
  <c r="CJ314" i="1"/>
  <c r="CE313" i="1"/>
  <c r="CP311" i="1"/>
  <c r="CJ310" i="1"/>
  <c r="CE309" i="1"/>
  <c r="CP307" i="1"/>
  <c r="CJ306" i="1"/>
  <c r="CE305" i="1"/>
  <c r="CP303" i="1"/>
  <c r="CJ302" i="1"/>
  <c r="CL301" i="1"/>
  <c r="CA301" i="1"/>
  <c r="CF300" i="1"/>
  <c r="CL299" i="1"/>
  <c r="CA299" i="1"/>
  <c r="CF298" i="1"/>
  <c r="CL297" i="1"/>
  <c r="CA297" i="1"/>
  <c r="CI296" i="1"/>
  <c r="CA296" i="1"/>
  <c r="CE318" i="1"/>
  <c r="CP312" i="1"/>
  <c r="CJ307" i="1"/>
  <c r="CE302" i="1"/>
  <c r="CJ299" i="1"/>
  <c r="CP296" i="1"/>
  <c r="BV318" i="1"/>
  <c r="BP318" i="1"/>
  <c r="BK318" i="1"/>
  <c r="BV317" i="1"/>
  <c r="BP317" i="1"/>
  <c r="BK317" i="1"/>
  <c r="BV316" i="1"/>
  <c r="BP316" i="1"/>
  <c r="BK316" i="1"/>
  <c r="BV315" i="1"/>
  <c r="BP315" i="1"/>
  <c r="BK315" i="1"/>
  <c r="BV314" i="1"/>
  <c r="BP314" i="1"/>
  <c r="BK314" i="1"/>
  <c r="BV313" i="1"/>
  <c r="BP313" i="1"/>
  <c r="BK313" i="1"/>
  <c r="BV312" i="1"/>
  <c r="BP312" i="1"/>
  <c r="BK312" i="1"/>
  <c r="BV311" i="1"/>
  <c r="BP311" i="1"/>
  <c r="BK311" i="1"/>
  <c r="BV310" i="1"/>
  <c r="BP310" i="1"/>
  <c r="BK310" i="1"/>
  <c r="BV309" i="1"/>
  <c r="BP309" i="1"/>
  <c r="BK309" i="1"/>
  <c r="BV308" i="1"/>
  <c r="BP308" i="1"/>
  <c r="BK308" i="1"/>
  <c r="BV307" i="1"/>
  <c r="BP307" i="1"/>
  <c r="BK307" i="1"/>
  <c r="BV306" i="1"/>
  <c r="BP306" i="1"/>
  <c r="BK306" i="1"/>
  <c r="BV305" i="1"/>
  <c r="BP305" i="1"/>
  <c r="BK305" i="1"/>
  <c r="BV304" i="1"/>
  <c r="BP304" i="1"/>
  <c r="BK304" i="1"/>
  <c r="BV303" i="1"/>
  <c r="BP303" i="1"/>
  <c r="BK303" i="1"/>
  <c r="BV302" i="1"/>
  <c r="BP302" i="1"/>
  <c r="BK302" i="1"/>
  <c r="BV301" i="1"/>
  <c r="BP301" i="1"/>
  <c r="BK301" i="1"/>
  <c r="BV300" i="1"/>
  <c r="BP300" i="1"/>
  <c r="BK300" i="1"/>
  <c r="BV299" i="1"/>
  <c r="BP299" i="1"/>
  <c r="BK299" i="1"/>
  <c r="BV298" i="1"/>
  <c r="BP298" i="1"/>
  <c r="BK298" i="1"/>
  <c r="BV297" i="1"/>
  <c r="BP297" i="1"/>
  <c r="BK297" i="1"/>
  <c r="BV296" i="1"/>
  <c r="BR296" i="1"/>
  <c r="BN296" i="1"/>
  <c r="BJ296" i="1"/>
  <c r="CP316" i="1"/>
  <c r="CJ311" i="1"/>
  <c r="CE306" i="1"/>
  <c r="CJ301" i="1"/>
  <c r="CP298" i="1"/>
  <c r="CH296" i="1"/>
  <c r="BT318" i="1"/>
  <c r="BO318" i="1"/>
  <c r="BJ318" i="1"/>
  <c r="BT317" i="1"/>
  <c r="BO317" i="1"/>
  <c r="BJ317" i="1"/>
  <c r="BT316" i="1"/>
  <c r="BO316" i="1"/>
  <c r="BJ316" i="1"/>
  <c r="BT315" i="1"/>
  <c r="BO315" i="1"/>
  <c r="BJ315" i="1"/>
  <c r="BT314" i="1"/>
  <c r="BO314" i="1"/>
  <c r="BJ314" i="1"/>
  <c r="BT313" i="1"/>
  <c r="BO313" i="1"/>
  <c r="BJ313" i="1"/>
  <c r="BT312" i="1"/>
  <c r="BO312" i="1"/>
  <c r="BJ312" i="1"/>
  <c r="BT311" i="1"/>
  <c r="BO311" i="1"/>
  <c r="BJ311" i="1"/>
  <c r="BT310" i="1"/>
  <c r="BO310" i="1"/>
  <c r="BJ310" i="1"/>
  <c r="BT309" i="1"/>
  <c r="BO309" i="1"/>
  <c r="BJ309" i="1"/>
  <c r="BT308" i="1"/>
  <c r="BO308" i="1"/>
  <c r="BJ308" i="1"/>
  <c r="BT307" i="1"/>
  <c r="BO307" i="1"/>
  <c r="BJ307" i="1"/>
  <c r="BT306" i="1"/>
  <c r="BO306" i="1"/>
  <c r="BJ306" i="1"/>
  <c r="BT305" i="1"/>
  <c r="BO305" i="1"/>
  <c r="BJ305" i="1"/>
  <c r="BT304" i="1"/>
  <c r="BO304" i="1"/>
  <c r="BJ304" i="1"/>
  <c r="BT303" i="1"/>
  <c r="BO303" i="1"/>
  <c r="BJ303" i="1"/>
  <c r="BT302" i="1"/>
  <c r="BO302" i="1"/>
  <c r="BJ302" i="1"/>
  <c r="BT301" i="1"/>
  <c r="BO301" i="1"/>
  <c r="BJ301" i="1"/>
  <c r="BT300" i="1"/>
  <c r="BO300" i="1"/>
  <c r="BJ300" i="1"/>
  <c r="BT299" i="1"/>
  <c r="BO299" i="1"/>
  <c r="BJ299" i="1"/>
  <c r="BT298" i="1"/>
  <c r="BO298" i="1"/>
  <c r="BJ298" i="1"/>
  <c r="BT297" i="1"/>
  <c r="BO297" i="1"/>
  <c r="BJ297" i="1"/>
  <c r="BU296" i="1"/>
  <c r="BQ296" i="1"/>
  <c r="BM296" i="1"/>
  <c r="BI296" i="1"/>
  <c r="CJ315" i="1"/>
  <c r="CE310" i="1"/>
  <c r="CP304" i="1"/>
  <c r="CP300" i="1"/>
  <c r="CE298" i="1"/>
  <c r="BS318" i="1"/>
  <c r="BN318" i="1"/>
  <c r="BH318" i="1"/>
  <c r="BS317" i="1"/>
  <c r="BN317" i="1"/>
  <c r="BH317" i="1"/>
  <c r="BS316" i="1"/>
  <c r="BN316" i="1"/>
  <c r="BH316" i="1"/>
  <c r="BS315" i="1"/>
  <c r="BN315" i="1"/>
  <c r="BH315" i="1"/>
  <c r="BS314" i="1"/>
  <c r="BN314" i="1"/>
  <c r="BH314" i="1"/>
  <c r="BS313" i="1"/>
  <c r="BN313" i="1"/>
  <c r="BH313" i="1"/>
  <c r="BS312" i="1"/>
  <c r="BN312" i="1"/>
  <c r="BH312" i="1"/>
  <c r="BS311" i="1"/>
  <c r="BN311" i="1"/>
  <c r="BH311" i="1"/>
  <c r="BS310" i="1"/>
  <c r="BN310" i="1"/>
  <c r="BH310" i="1"/>
  <c r="BS309" i="1"/>
  <c r="BN309" i="1"/>
  <c r="BH309" i="1"/>
  <c r="BS308" i="1"/>
  <c r="BN308" i="1"/>
  <c r="BH308" i="1"/>
  <c r="BS307" i="1"/>
  <c r="BN307" i="1"/>
  <c r="BH307" i="1"/>
  <c r="BS306" i="1"/>
  <c r="BN306" i="1"/>
  <c r="BH306" i="1"/>
  <c r="BS305" i="1"/>
  <c r="BN305" i="1"/>
  <c r="BH305" i="1"/>
  <c r="BS304" i="1"/>
  <c r="BN304" i="1"/>
  <c r="BH304" i="1"/>
  <c r="BS303" i="1"/>
  <c r="BN303" i="1"/>
  <c r="BH303" i="1"/>
  <c r="BS302" i="1"/>
  <c r="BN302" i="1"/>
  <c r="BH302" i="1"/>
  <c r="BS301" i="1"/>
  <c r="BN301" i="1"/>
  <c r="BH301" i="1"/>
  <c r="BS300" i="1"/>
  <c r="BN300" i="1"/>
  <c r="BH300" i="1"/>
  <c r="BS299" i="1"/>
  <c r="BN299" i="1"/>
  <c r="BH299" i="1"/>
  <c r="BS298" i="1"/>
  <c r="BN298" i="1"/>
  <c r="BH298" i="1"/>
  <c r="BS297" i="1"/>
  <c r="BN297" i="1"/>
  <c r="BH297" i="1"/>
  <c r="BT296" i="1"/>
  <c r="BP296" i="1"/>
  <c r="BL296" i="1"/>
  <c r="BH296" i="1"/>
  <c r="CE314" i="1"/>
  <c r="CP308" i="1"/>
  <c r="CJ303" i="1"/>
  <c r="CE300" i="1"/>
  <c r="CJ297" i="1"/>
  <c r="BG318" i="1"/>
  <c r="BR316" i="1"/>
  <c r="BL315" i="1"/>
  <c r="BG314" i="1"/>
  <c r="BR312" i="1"/>
  <c r="BL311" i="1"/>
  <c r="BG310" i="1"/>
  <c r="BR308" i="1"/>
  <c r="BL307" i="1"/>
  <c r="BG306" i="1"/>
  <c r="BR304" i="1"/>
  <c r="BL303" i="1"/>
  <c r="BG302" i="1"/>
  <c r="BR300" i="1"/>
  <c r="BL299" i="1"/>
  <c r="BG298" i="1"/>
  <c r="BS296" i="1"/>
  <c r="BB318" i="1"/>
  <c r="AV318" i="1"/>
  <c r="AQ318" i="1"/>
  <c r="BB317" i="1"/>
  <c r="AV317" i="1"/>
  <c r="AQ317" i="1"/>
  <c r="BB316" i="1"/>
  <c r="AV316" i="1"/>
  <c r="AQ316" i="1"/>
  <c r="BB315" i="1"/>
  <c r="AV315" i="1"/>
  <c r="AQ315" i="1"/>
  <c r="BB314" i="1"/>
  <c r="AV314" i="1"/>
  <c r="AQ314" i="1"/>
  <c r="BB313" i="1"/>
  <c r="AV313" i="1"/>
  <c r="AQ313" i="1"/>
  <c r="BB312" i="1"/>
  <c r="AV312" i="1"/>
  <c r="AQ312" i="1"/>
  <c r="BB311" i="1"/>
  <c r="AV311" i="1"/>
  <c r="AQ311" i="1"/>
  <c r="BB310" i="1"/>
  <c r="AV310" i="1"/>
  <c r="AQ310" i="1"/>
  <c r="BB309" i="1"/>
  <c r="AV309" i="1"/>
  <c r="AQ309" i="1"/>
  <c r="BB308" i="1"/>
  <c r="AV308" i="1"/>
  <c r="AQ308" i="1"/>
  <c r="BB307" i="1"/>
  <c r="AV307" i="1"/>
  <c r="AQ307" i="1"/>
  <c r="BB306" i="1"/>
  <c r="AV306" i="1"/>
  <c r="AQ306" i="1"/>
  <c r="BB305" i="1"/>
  <c r="AV305" i="1"/>
  <c r="AQ305" i="1"/>
  <c r="BB304" i="1"/>
  <c r="AV304" i="1"/>
  <c r="AQ304" i="1"/>
  <c r="BB303" i="1"/>
  <c r="AV303" i="1"/>
  <c r="AQ303" i="1"/>
  <c r="BB302" i="1"/>
  <c r="AV302" i="1"/>
  <c r="AQ302" i="1"/>
  <c r="BB301" i="1"/>
  <c r="AV301" i="1"/>
  <c r="AQ301" i="1"/>
  <c r="BB300" i="1"/>
  <c r="AV300" i="1"/>
  <c r="AQ300" i="1"/>
  <c r="BB299" i="1"/>
  <c r="AV299" i="1"/>
  <c r="AQ299" i="1"/>
  <c r="BB298" i="1"/>
  <c r="AV298" i="1"/>
  <c r="AQ298" i="1"/>
  <c r="BB297" i="1"/>
  <c r="AV297" i="1"/>
  <c r="AQ297" i="1"/>
  <c r="BB296" i="1"/>
  <c r="AX296" i="1"/>
  <c r="AT296" i="1"/>
  <c r="AP296" i="1"/>
  <c r="BR317" i="1"/>
  <c r="BL316" i="1"/>
  <c r="BG315" i="1"/>
  <c r="BR313" i="1"/>
  <c r="BL312" i="1"/>
  <c r="BG311" i="1"/>
  <c r="BR309" i="1"/>
  <c r="BL308" i="1"/>
  <c r="BG307" i="1"/>
  <c r="BR305" i="1"/>
  <c r="BL304" i="1"/>
  <c r="BG303" i="1"/>
  <c r="BR301" i="1"/>
  <c r="BL300" i="1"/>
  <c r="BG299" i="1"/>
  <c r="BR297" i="1"/>
  <c r="BO296" i="1"/>
  <c r="AZ318" i="1"/>
  <c r="AU318" i="1"/>
  <c r="AP318" i="1"/>
  <c r="AZ317" i="1"/>
  <c r="AU317" i="1"/>
  <c r="AP317" i="1"/>
  <c r="AZ316" i="1"/>
  <c r="AU316" i="1"/>
  <c r="AP316" i="1"/>
  <c r="AZ315" i="1"/>
  <c r="AU315" i="1"/>
  <c r="AP315" i="1"/>
  <c r="AZ314" i="1"/>
  <c r="AU314" i="1"/>
  <c r="AP314" i="1"/>
  <c r="AZ313" i="1"/>
  <c r="AU313" i="1"/>
  <c r="AP313" i="1"/>
  <c r="AZ312" i="1"/>
  <c r="AU312" i="1"/>
  <c r="AP312" i="1"/>
  <c r="AZ311" i="1"/>
  <c r="AU311" i="1"/>
  <c r="AP311" i="1"/>
  <c r="AZ310" i="1"/>
  <c r="AU310" i="1"/>
  <c r="AP310" i="1"/>
  <c r="AZ309" i="1"/>
  <c r="AU309" i="1"/>
  <c r="AP309" i="1"/>
  <c r="AZ308" i="1"/>
  <c r="AU308" i="1"/>
  <c r="AP308" i="1"/>
  <c r="AZ307" i="1"/>
  <c r="AU307" i="1"/>
  <c r="AP307" i="1"/>
  <c r="AZ306" i="1"/>
  <c r="AU306" i="1"/>
  <c r="AP306" i="1"/>
  <c r="AZ305" i="1"/>
  <c r="AU305" i="1"/>
  <c r="AP305" i="1"/>
  <c r="AZ304" i="1"/>
  <c r="AU304" i="1"/>
  <c r="AP304" i="1"/>
  <c r="AZ303" i="1"/>
  <c r="AU303" i="1"/>
  <c r="AP303" i="1"/>
  <c r="AZ302" i="1"/>
  <c r="AU302" i="1"/>
  <c r="AP302" i="1"/>
  <c r="AZ301" i="1"/>
  <c r="AU301" i="1"/>
  <c r="AP301" i="1"/>
  <c r="AZ300" i="1"/>
  <c r="AU300" i="1"/>
  <c r="AP300" i="1"/>
  <c r="AZ299" i="1"/>
  <c r="AU299" i="1"/>
  <c r="AP299" i="1"/>
  <c r="AZ298" i="1"/>
  <c r="AU298" i="1"/>
  <c r="AP298" i="1"/>
  <c r="AZ297" i="1"/>
  <c r="AU297" i="1"/>
  <c r="AP297" i="1"/>
  <c r="BA296" i="1"/>
  <c r="AW296" i="1"/>
  <c r="AS296" i="1"/>
  <c r="AO296" i="1"/>
  <c r="BR318" i="1"/>
  <c r="BL317" i="1"/>
  <c r="BG316" i="1"/>
  <c r="BR314" i="1"/>
  <c r="BL313" i="1"/>
  <c r="BG312" i="1"/>
  <c r="BR310" i="1"/>
  <c r="BL309" i="1"/>
  <c r="BG308" i="1"/>
  <c r="BR306" i="1"/>
  <c r="BL305" i="1"/>
  <c r="BG304" i="1"/>
  <c r="BR302" i="1"/>
  <c r="BL301" i="1"/>
  <c r="BG300" i="1"/>
  <c r="BR298" i="1"/>
  <c r="BL297" i="1"/>
  <c r="BK296" i="1"/>
  <c r="BL318" i="1"/>
  <c r="BG317" i="1"/>
  <c r="BR315" i="1"/>
  <c r="BL314" i="1"/>
  <c r="BG313" i="1"/>
  <c r="BR311" i="1"/>
  <c r="BL310" i="1"/>
  <c r="BG309" i="1"/>
  <c r="BR307" i="1"/>
  <c r="BL306" i="1"/>
  <c r="BG305" i="1"/>
  <c r="BR303" i="1"/>
  <c r="BL302" i="1"/>
  <c r="BG301" i="1"/>
  <c r="BR299" i="1"/>
  <c r="BL298" i="1"/>
  <c r="BG297" i="1"/>
  <c r="BG296" i="1"/>
  <c r="AX318" i="1"/>
  <c r="AM318" i="1"/>
  <c r="AR317" i="1"/>
  <c r="AX316" i="1"/>
  <c r="AM316" i="1"/>
  <c r="AR315" i="1"/>
  <c r="AX314" i="1"/>
  <c r="AM314" i="1"/>
  <c r="AR313" i="1"/>
  <c r="AX312" i="1"/>
  <c r="AM312" i="1"/>
  <c r="AR311" i="1"/>
  <c r="AX310" i="1"/>
  <c r="AM310" i="1"/>
  <c r="AR309" i="1"/>
  <c r="AX308" i="1"/>
  <c r="AM308" i="1"/>
  <c r="AR307" i="1"/>
  <c r="AX306" i="1"/>
  <c r="AM306" i="1"/>
  <c r="AR305" i="1"/>
  <c r="AX304" i="1"/>
  <c r="AM304" i="1"/>
  <c r="AR303" i="1"/>
  <c r="AX302" i="1"/>
  <c r="AM302" i="1"/>
  <c r="AR301" i="1"/>
  <c r="AX300" i="1"/>
  <c r="AM300" i="1"/>
  <c r="AR299" i="1"/>
  <c r="AX298" i="1"/>
  <c r="AM298" i="1"/>
  <c r="AR297" i="1"/>
  <c r="AY296" i="1"/>
  <c r="AQ296" i="1"/>
  <c r="AT318" i="1"/>
  <c r="AY317" i="1"/>
  <c r="AN317" i="1"/>
  <c r="AT316" i="1"/>
  <c r="AY315" i="1"/>
  <c r="AN315" i="1"/>
  <c r="AT314" i="1"/>
  <c r="AY313" i="1"/>
  <c r="AN313" i="1"/>
  <c r="AT312" i="1"/>
  <c r="AY311" i="1"/>
  <c r="AN311" i="1"/>
  <c r="AT310" i="1"/>
  <c r="AY309" i="1"/>
  <c r="AN309" i="1"/>
  <c r="AT308" i="1"/>
  <c r="AY307" i="1"/>
  <c r="AN307" i="1"/>
  <c r="AT306" i="1"/>
  <c r="AY305" i="1"/>
  <c r="AN305" i="1"/>
  <c r="AT304" i="1"/>
  <c r="AY303" i="1"/>
  <c r="AN303" i="1"/>
  <c r="AT302" i="1"/>
  <c r="AY301" i="1"/>
  <c r="AN301" i="1"/>
  <c r="AT300" i="1"/>
  <c r="AY299" i="1"/>
  <c r="AN299" i="1"/>
  <c r="AT298" i="1"/>
  <c r="AY297" i="1"/>
  <c r="AN297" i="1"/>
  <c r="AV296" i="1"/>
  <c r="AN296" i="1"/>
  <c r="AR318" i="1"/>
  <c r="AX317" i="1"/>
  <c r="AM317" i="1"/>
  <c r="AR316" i="1"/>
  <c r="AX315" i="1"/>
  <c r="AM315" i="1"/>
  <c r="AR314" i="1"/>
  <c r="AX313" i="1"/>
  <c r="AM313" i="1"/>
  <c r="AR312" i="1"/>
  <c r="AX311" i="1"/>
  <c r="AM311" i="1"/>
  <c r="AR310" i="1"/>
  <c r="AX309" i="1"/>
  <c r="AM309" i="1"/>
  <c r="AR308" i="1"/>
  <c r="AX307" i="1"/>
  <c r="AM307" i="1"/>
  <c r="AR306" i="1"/>
  <c r="AX305" i="1"/>
  <c r="AM305" i="1"/>
  <c r="AR304" i="1"/>
  <c r="AX303" i="1"/>
  <c r="AM303" i="1"/>
  <c r="AR302" i="1"/>
  <c r="AX301" i="1"/>
  <c r="AM301" i="1"/>
  <c r="AR300" i="1"/>
  <c r="AX299" i="1"/>
  <c r="AM299" i="1"/>
  <c r="AR298" i="1"/>
  <c r="AX297" i="1"/>
  <c r="AM297" i="1"/>
  <c r="AU296" i="1"/>
  <c r="AM296" i="1"/>
  <c r="AY318" i="1"/>
  <c r="AN318" i="1"/>
  <c r="AT317" i="1"/>
  <c r="AY316" i="1"/>
  <c r="AN316" i="1"/>
  <c r="AT315" i="1"/>
  <c r="AY314" i="1"/>
  <c r="AN314" i="1"/>
  <c r="AT313" i="1"/>
  <c r="AY312" i="1"/>
  <c r="AN312" i="1"/>
  <c r="AT311" i="1"/>
  <c r="AY310" i="1"/>
  <c r="AN310" i="1"/>
  <c r="AT309" i="1"/>
  <c r="AY308" i="1"/>
  <c r="AN308" i="1"/>
  <c r="AT307" i="1"/>
  <c r="AY306" i="1"/>
  <c r="AN306" i="1"/>
  <c r="AT305" i="1"/>
  <c r="AY304" i="1"/>
  <c r="AN304" i="1"/>
  <c r="AT303" i="1"/>
  <c r="AY302" i="1"/>
  <c r="AN302" i="1"/>
  <c r="AT301" i="1"/>
  <c r="AY300" i="1"/>
  <c r="AN300" i="1"/>
  <c r="AT299" i="1"/>
  <c r="AY298" i="1"/>
  <c r="AN298" i="1"/>
  <c r="AT297" i="1"/>
  <c r="AZ296" i="1"/>
  <c r="AR296" i="1"/>
  <c r="W296" i="1"/>
  <c r="Z297" i="1"/>
  <c r="AE299" i="1"/>
  <c r="AA302" i="1"/>
  <c r="AF305" i="1"/>
  <c r="AD307" i="1"/>
  <c r="X313" i="1"/>
  <c r="S318" i="1"/>
  <c r="AF296" i="1"/>
  <c r="AE297" i="1"/>
  <c r="AD298" i="1"/>
  <c r="V300" i="1"/>
  <c r="S303" i="1"/>
  <c r="X306" i="1"/>
  <c r="AF309" i="1"/>
  <c r="AA314" i="1"/>
  <c r="AG296" i="1"/>
  <c r="AF297" i="1"/>
  <c r="AE298" i="1"/>
  <c r="X301" i="1"/>
  <c r="V303" i="1"/>
  <c r="S306" i="1"/>
  <c r="T309" i="1"/>
  <c r="AF313" i="1"/>
  <c r="AH318" i="1"/>
  <c r="AE317" i="1"/>
  <c r="AF316" i="1"/>
  <c r="AH314" i="1"/>
  <c r="AE313" i="1"/>
  <c r="AF312" i="1"/>
  <c r="AH310" i="1"/>
  <c r="AE309" i="1"/>
  <c r="AF308" i="1"/>
  <c r="AH306" i="1"/>
  <c r="AE305" i="1"/>
  <c r="AF304" i="1"/>
  <c r="AH302" i="1"/>
  <c r="AE301" i="1"/>
  <c r="AF300" i="1"/>
  <c r="AH317" i="1"/>
  <c r="AE316" i="1"/>
  <c r="AF315" i="1"/>
  <c r="AH313" i="1"/>
  <c r="AE312" i="1"/>
  <c r="AF311" i="1"/>
  <c r="AH309" i="1"/>
  <c r="AE308" i="1"/>
  <c r="AF307" i="1"/>
  <c r="AH305" i="1"/>
  <c r="AE304" i="1"/>
  <c r="AF303" i="1"/>
  <c r="AH301" i="1"/>
  <c r="AE300" i="1"/>
  <c r="AF299" i="1"/>
  <c r="AF318" i="1"/>
  <c r="AH316" i="1"/>
  <c r="AE315" i="1"/>
  <c r="AF314" i="1"/>
  <c r="AH312" i="1"/>
  <c r="AE311" i="1"/>
  <c r="AF310" i="1"/>
  <c r="AH308" i="1"/>
  <c r="AE307" i="1"/>
  <c r="AH296" i="1"/>
  <c r="AF298" i="1"/>
  <c r="Z300" i="1"/>
  <c r="W303" i="1"/>
  <c r="T306" i="1"/>
  <c r="X309" i="1"/>
  <c r="S314" i="1"/>
  <c r="AE318" i="1"/>
  <c r="AA296" i="1"/>
  <c r="AD297" i="1"/>
  <c r="T301" i="1"/>
  <c r="Z303" i="1"/>
  <c r="W306" i="1"/>
  <c r="AB309" i="1"/>
  <c r="W314" i="1"/>
  <c r="T296" i="1"/>
  <c r="S297" i="1"/>
  <c r="AH298" i="1"/>
  <c r="AD300" i="1"/>
  <c r="AA303" i="1"/>
  <c r="AF306" i="1"/>
  <c r="AE310" i="1"/>
  <c r="Z315" i="1"/>
  <c r="U296" i="1"/>
  <c r="T297" i="1"/>
  <c r="S298" i="1"/>
  <c r="AF301" i="1"/>
  <c r="AD303" i="1"/>
  <c r="AA306" i="1"/>
  <c r="S310" i="1"/>
  <c r="AE314" i="1"/>
  <c r="AD318" i="1"/>
  <c r="AA317" i="1"/>
  <c r="AB316" i="1"/>
  <c r="AD314" i="1"/>
  <c r="AA313" i="1"/>
  <c r="AB312" i="1"/>
  <c r="AD310" i="1"/>
  <c r="AA309" i="1"/>
  <c r="AB308" i="1"/>
  <c r="AD306" i="1"/>
  <c r="AA305" i="1"/>
  <c r="AB304" i="1"/>
  <c r="AD302" i="1"/>
  <c r="AA301" i="1"/>
  <c r="AB300" i="1"/>
  <c r="AD317" i="1"/>
  <c r="AA316" i="1"/>
  <c r="AB315" i="1"/>
  <c r="AD313" i="1"/>
  <c r="AA312" i="1"/>
  <c r="AB311" i="1"/>
  <c r="AD309" i="1"/>
  <c r="AA308" i="1"/>
  <c r="AB307" i="1"/>
  <c r="AD305" i="1"/>
  <c r="AA304" i="1"/>
  <c r="AB303" i="1"/>
  <c r="AD301" i="1"/>
  <c r="AA300" i="1"/>
  <c r="AB299" i="1"/>
  <c r="AB318" i="1"/>
  <c r="AD316" i="1"/>
  <c r="AA315" i="1"/>
  <c r="AB314" i="1"/>
  <c r="AD312" i="1"/>
  <c r="AA311" i="1"/>
  <c r="AB310" i="1"/>
  <c r="AD308" i="1"/>
  <c r="V296" i="1"/>
  <c r="T298" i="1"/>
  <c r="S299" i="1"/>
  <c r="AH300" i="1"/>
  <c r="AE303" i="1"/>
  <c r="AB306" i="1"/>
  <c r="W310" i="1"/>
  <c r="AE296" i="1"/>
  <c r="AH297" i="1"/>
  <c r="AB301" i="1"/>
  <c r="AH303" i="1"/>
  <c r="AE306" i="1"/>
  <c r="AA310" i="1"/>
  <c r="V315" i="1"/>
  <c r="X296" i="1"/>
  <c r="W297" i="1"/>
  <c r="V298" i="1"/>
  <c r="V299" i="1"/>
  <c r="T302" i="1"/>
  <c r="Z304" i="1"/>
  <c r="W307" i="1"/>
  <c r="AD311" i="1"/>
  <c r="X317" i="1"/>
  <c r="Y296" i="1"/>
  <c r="X297" i="1"/>
  <c r="W298" i="1"/>
  <c r="W299" i="1"/>
  <c r="W302" i="1"/>
  <c r="T305" i="1"/>
  <c r="AD315" i="1"/>
  <c r="Z318" i="1"/>
  <c r="W317" i="1"/>
  <c r="X316" i="1"/>
  <c r="Z314" i="1"/>
  <c r="W313" i="1"/>
  <c r="X312" i="1"/>
  <c r="Z310" i="1"/>
  <c r="W309" i="1"/>
  <c r="X308" i="1"/>
  <c r="Z306" i="1"/>
  <c r="W305" i="1"/>
  <c r="X304" i="1"/>
  <c r="Z302" i="1"/>
  <c r="W301" i="1"/>
  <c r="X300" i="1"/>
  <c r="Z317" i="1"/>
  <c r="W316" i="1"/>
  <c r="X315" i="1"/>
  <c r="Z313" i="1"/>
  <c r="W312" i="1"/>
  <c r="X311" i="1"/>
  <c r="Z309" i="1"/>
  <c r="W308" i="1"/>
  <c r="X307" i="1"/>
  <c r="Z305" i="1"/>
  <c r="W304" i="1"/>
  <c r="X303" i="1"/>
  <c r="Z301" i="1"/>
  <c r="W300" i="1"/>
  <c r="X299" i="1"/>
  <c r="X318" i="1"/>
  <c r="Z316" i="1"/>
  <c r="W315" i="1"/>
  <c r="X314" i="1"/>
  <c r="Z312" i="1"/>
  <c r="W311" i="1"/>
  <c r="X310" i="1"/>
  <c r="Z308" i="1"/>
  <c r="Z296" i="1"/>
  <c r="X298" i="1"/>
  <c r="AD299" i="1"/>
  <c r="X302" i="1"/>
  <c r="V304" i="1"/>
  <c r="S307" i="1"/>
  <c r="V311" i="1"/>
  <c r="AH315" i="1"/>
  <c r="S296" i="1"/>
  <c r="V297" i="1"/>
  <c r="Z299" i="1"/>
  <c r="S302" i="1"/>
  <c r="X305" i="1"/>
  <c r="V307" i="1"/>
  <c r="Z311" i="1"/>
  <c r="T317" i="1"/>
  <c r="AB296" i="1"/>
  <c r="AA297" i="1"/>
  <c r="Z298" i="1"/>
  <c r="AA299" i="1"/>
  <c r="AB302" i="1"/>
  <c r="AH304" i="1"/>
  <c r="AH307" i="1"/>
  <c r="AB313" i="1"/>
  <c r="W318" i="1"/>
  <c r="AC296" i="1"/>
  <c r="AB297" i="1"/>
  <c r="AA298" i="1"/>
  <c r="AH299" i="1"/>
  <c r="AE302" i="1"/>
  <c r="AB305" i="1"/>
  <c r="Z307" i="1"/>
  <c r="AH311" i="1"/>
  <c r="AB317" i="1"/>
  <c r="V318" i="1"/>
  <c r="S317" i="1"/>
  <c r="T316" i="1"/>
  <c r="V314" i="1"/>
  <c r="S313" i="1"/>
  <c r="T312" i="1"/>
  <c r="V310" i="1"/>
  <c r="S309" i="1"/>
  <c r="T308" i="1"/>
  <c r="V306" i="1"/>
  <c r="S305" i="1"/>
  <c r="T304" i="1"/>
  <c r="V302" i="1"/>
  <c r="S301" i="1"/>
  <c r="T300" i="1"/>
  <c r="V317" i="1"/>
  <c r="S316" i="1"/>
  <c r="T315" i="1"/>
  <c r="V313" i="1"/>
  <c r="S312" i="1"/>
  <c r="T311" i="1"/>
  <c r="V309" i="1"/>
  <c r="S308" i="1"/>
  <c r="T307" i="1"/>
  <c r="V305" i="1"/>
  <c r="S304" i="1"/>
  <c r="T303" i="1"/>
  <c r="V301" i="1"/>
  <c r="S300" i="1"/>
  <c r="T299" i="1"/>
  <c r="T318" i="1"/>
  <c r="V316" i="1"/>
  <c r="S315" i="1"/>
  <c r="T314" i="1"/>
  <c r="V312" i="1"/>
  <c r="S311" i="1"/>
  <c r="T310" i="1"/>
  <c r="V308" i="1"/>
  <c r="AD296" i="1"/>
  <c r="AB298" i="1"/>
  <c r="AF302" i="1"/>
  <c r="AD304" i="1"/>
  <c r="AA307" i="1"/>
  <c r="T313" i="1"/>
  <c r="AF317" i="1"/>
  <c r="EB350" i="1" l="1"/>
  <c r="DW350" i="1"/>
  <c r="DR350" i="1"/>
  <c r="EB349" i="1"/>
  <c r="DW349" i="1"/>
  <c r="DR349" i="1"/>
  <c r="EB348" i="1"/>
  <c r="DW348" i="1"/>
  <c r="DR348" i="1"/>
  <c r="EB347" i="1"/>
  <c r="DW347" i="1"/>
  <c r="DR347" i="1"/>
  <c r="EB346" i="1"/>
  <c r="DW346" i="1"/>
  <c r="DR346" i="1"/>
  <c r="EB345" i="1"/>
  <c r="DW345" i="1"/>
  <c r="DR345" i="1"/>
  <c r="EB344" i="1"/>
  <c r="DW344" i="1"/>
  <c r="DR344" i="1"/>
  <c r="EB343" i="1"/>
  <c r="DW343" i="1"/>
  <c r="DR343" i="1"/>
  <c r="EB342" i="1"/>
  <c r="DW342" i="1"/>
  <c r="DR342" i="1"/>
  <c r="EB341" i="1"/>
  <c r="DW341" i="1"/>
  <c r="DR341" i="1"/>
  <c r="EB340" i="1"/>
  <c r="DW340" i="1"/>
  <c r="DR340" i="1"/>
  <c r="EB339" i="1"/>
  <c r="DW339" i="1"/>
  <c r="DR339" i="1"/>
  <c r="EB338" i="1"/>
  <c r="DW338" i="1"/>
  <c r="DR338" i="1"/>
  <c r="EB337" i="1"/>
  <c r="DW337" i="1"/>
  <c r="DR337" i="1"/>
  <c r="EB336" i="1"/>
  <c r="DW336" i="1"/>
  <c r="DR336" i="1"/>
  <c r="EB335" i="1"/>
  <c r="DW335" i="1"/>
  <c r="DR335" i="1"/>
  <c r="EB334" i="1"/>
  <c r="DW334" i="1"/>
  <c r="DR334" i="1"/>
  <c r="EB333" i="1"/>
  <c r="DW333" i="1"/>
  <c r="EA350" i="1"/>
  <c r="DV350" i="1"/>
  <c r="DP350" i="1"/>
  <c r="EA349" i="1"/>
  <c r="DV349" i="1"/>
  <c r="DP349" i="1"/>
  <c r="EA348" i="1"/>
  <c r="DV348" i="1"/>
  <c r="DP348" i="1"/>
  <c r="EA347" i="1"/>
  <c r="DV347" i="1"/>
  <c r="DP347" i="1"/>
  <c r="EA346" i="1"/>
  <c r="DV346" i="1"/>
  <c r="DP346" i="1"/>
  <c r="EA345" i="1"/>
  <c r="DV345" i="1"/>
  <c r="DP345" i="1"/>
  <c r="EA344" i="1"/>
  <c r="DV344" i="1"/>
  <c r="DP344" i="1"/>
  <c r="EA343" i="1"/>
  <c r="DV343" i="1"/>
  <c r="DP343" i="1"/>
  <c r="EA342" i="1"/>
  <c r="DV342" i="1"/>
  <c r="DP342" i="1"/>
  <c r="EA341" i="1"/>
  <c r="DV341" i="1"/>
  <c r="DP341" i="1"/>
  <c r="DZ350" i="1"/>
  <c r="DT350" i="1"/>
  <c r="DO350" i="1"/>
  <c r="DS350" i="1"/>
  <c r="DT349" i="1"/>
  <c r="DZ348" i="1"/>
  <c r="DO348" i="1"/>
  <c r="DT347" i="1"/>
  <c r="DZ346" i="1"/>
  <c r="DO346" i="1"/>
  <c r="DT345" i="1"/>
  <c r="DZ344" i="1"/>
  <c r="DO344" i="1"/>
  <c r="DT343" i="1"/>
  <c r="DZ342" i="1"/>
  <c r="DO342" i="1"/>
  <c r="DT341" i="1"/>
  <c r="EA340" i="1"/>
  <c r="DT340" i="1"/>
  <c r="ED339" i="1"/>
  <c r="DV339" i="1"/>
  <c r="DO339" i="1"/>
  <c r="DX338" i="1"/>
  <c r="DP338" i="1"/>
  <c r="DZ337" i="1"/>
  <c r="DS337" i="1"/>
  <c r="EA336" i="1"/>
  <c r="DT336" i="1"/>
  <c r="ED335" i="1"/>
  <c r="DV335" i="1"/>
  <c r="DO335" i="1"/>
  <c r="DX334" i="1"/>
  <c r="DP334" i="1"/>
  <c r="DZ333" i="1"/>
  <c r="DS333" i="1"/>
  <c r="ED332" i="1"/>
  <c r="DX332" i="1"/>
  <c r="DS332" i="1"/>
  <c r="ED331" i="1"/>
  <c r="DX331" i="1"/>
  <c r="DS331" i="1"/>
  <c r="ED330" i="1"/>
  <c r="DX330" i="1"/>
  <c r="DS330" i="1"/>
  <c r="ED329" i="1"/>
  <c r="DX329" i="1"/>
  <c r="DS329" i="1"/>
  <c r="ED328" i="1"/>
  <c r="DZ328" i="1"/>
  <c r="DV328" i="1"/>
  <c r="DR328" i="1"/>
  <c r="ED349" i="1"/>
  <c r="DS349" i="1"/>
  <c r="DX348" i="1"/>
  <c r="ED347" i="1"/>
  <c r="DS347" i="1"/>
  <c r="DX346" i="1"/>
  <c r="ED345" i="1"/>
  <c r="DS345" i="1"/>
  <c r="DX344" i="1"/>
  <c r="ED343" i="1"/>
  <c r="DS343" i="1"/>
  <c r="DX342" i="1"/>
  <c r="ED341" i="1"/>
  <c r="DS341" i="1"/>
  <c r="DZ340" i="1"/>
  <c r="DS340" i="1"/>
  <c r="EA339" i="1"/>
  <c r="DT339" i="1"/>
  <c r="ED338" i="1"/>
  <c r="DV338" i="1"/>
  <c r="DO338" i="1"/>
  <c r="DX337" i="1"/>
  <c r="DP337" i="1"/>
  <c r="DZ336" i="1"/>
  <c r="DS336" i="1"/>
  <c r="EA335" i="1"/>
  <c r="DT335" i="1"/>
  <c r="ED334" i="1"/>
  <c r="DV334" i="1"/>
  <c r="DO334" i="1"/>
  <c r="DX333" i="1"/>
  <c r="DR333" i="1"/>
  <c r="EB332" i="1"/>
  <c r="DW332" i="1"/>
  <c r="DR332" i="1"/>
  <c r="EB331" i="1"/>
  <c r="DW331" i="1"/>
  <c r="DR331" i="1"/>
  <c r="EB330" i="1"/>
  <c r="DW330" i="1"/>
  <c r="DR330" i="1"/>
  <c r="EB329" i="1"/>
  <c r="DW329" i="1"/>
  <c r="DR329" i="1"/>
  <c r="EC328" i="1"/>
  <c r="DY328" i="1"/>
  <c r="DU328" i="1"/>
  <c r="DQ328" i="1"/>
  <c r="ED350" i="1"/>
  <c r="DZ349" i="1"/>
  <c r="DO349" i="1"/>
  <c r="DT348" i="1"/>
  <c r="DZ347" i="1"/>
  <c r="DO347" i="1"/>
  <c r="DT346" i="1"/>
  <c r="DZ345" i="1"/>
  <c r="DO345" i="1"/>
  <c r="DT344" i="1"/>
  <c r="DZ343" i="1"/>
  <c r="DO343" i="1"/>
  <c r="DT342" i="1"/>
  <c r="DZ341" i="1"/>
  <c r="DO341" i="1"/>
  <c r="DX340" i="1"/>
  <c r="DP340" i="1"/>
  <c r="DZ339" i="1"/>
  <c r="DS339" i="1"/>
  <c r="EA338" i="1"/>
  <c r="DT338" i="1"/>
  <c r="ED337" i="1"/>
  <c r="DV337" i="1"/>
  <c r="DO337" i="1"/>
  <c r="DX336" i="1"/>
  <c r="DP336" i="1"/>
  <c r="DZ335" i="1"/>
  <c r="DS335" i="1"/>
  <c r="EA334" i="1"/>
  <c r="DT334" i="1"/>
  <c r="ED333" i="1"/>
  <c r="DV333" i="1"/>
  <c r="DP333" i="1"/>
  <c r="EA332" i="1"/>
  <c r="DV332" i="1"/>
  <c r="DP332" i="1"/>
  <c r="EA331" i="1"/>
  <c r="DV331" i="1"/>
  <c r="DP331" i="1"/>
  <c r="EA330" i="1"/>
  <c r="DV330" i="1"/>
  <c r="DP330" i="1"/>
  <c r="EA329" i="1"/>
  <c r="DV329" i="1"/>
  <c r="DP329" i="1"/>
  <c r="EB328" i="1"/>
  <c r="DX328" i="1"/>
  <c r="DT328" i="1"/>
  <c r="DP328" i="1"/>
  <c r="ED348" i="1"/>
  <c r="DS346" i="1"/>
  <c r="DX343" i="1"/>
  <c r="ED340" i="1"/>
  <c r="DP339" i="1"/>
  <c r="DT337" i="1"/>
  <c r="DX335" i="1"/>
  <c r="EA333" i="1"/>
  <c r="DT332" i="1"/>
  <c r="DO331" i="1"/>
  <c r="DZ329" i="1"/>
  <c r="DW328" i="1"/>
  <c r="DS348" i="1"/>
  <c r="DX345" i="1"/>
  <c r="ED342" i="1"/>
  <c r="DV340" i="1"/>
  <c r="DZ338" i="1"/>
  <c r="ED336" i="1"/>
  <c r="DP335" i="1"/>
  <c r="DT333" i="1"/>
  <c r="DO332" i="1"/>
  <c r="DZ330" i="1"/>
  <c r="DT329" i="1"/>
  <c r="DS328" i="1"/>
  <c r="DX350" i="1"/>
  <c r="DX347" i="1"/>
  <c r="ED344" i="1"/>
  <c r="DS342" i="1"/>
  <c r="DO340" i="1"/>
  <c r="DS338" i="1"/>
  <c r="DV336" i="1"/>
  <c r="DZ334" i="1"/>
  <c r="DO333" i="1"/>
  <c r="DZ331" i="1"/>
  <c r="DT330" i="1"/>
  <c r="DO329" i="1"/>
  <c r="DO328" i="1"/>
  <c r="DX349" i="1"/>
  <c r="DX339" i="1"/>
  <c r="DZ332" i="1"/>
  <c r="ED346" i="1"/>
  <c r="EA337" i="1"/>
  <c r="DT331" i="1"/>
  <c r="DS344" i="1"/>
  <c r="DO336" i="1"/>
  <c r="DO330" i="1"/>
  <c r="DS334" i="1"/>
  <c r="EA328" i="1"/>
  <c r="DX341" i="1"/>
  <c r="DF350" i="1"/>
  <c r="CZ350" i="1"/>
  <c r="CU350" i="1"/>
  <c r="DF349" i="1"/>
  <c r="CZ349" i="1"/>
  <c r="CU349" i="1"/>
  <c r="DF348" i="1"/>
  <c r="CZ348" i="1"/>
  <c r="CU348" i="1"/>
  <c r="DF347" i="1"/>
  <c r="CZ347" i="1"/>
  <c r="CU347" i="1"/>
  <c r="DF346" i="1"/>
  <c r="CZ346" i="1"/>
  <c r="CU346" i="1"/>
  <c r="DF345" i="1"/>
  <c r="CZ345" i="1"/>
  <c r="CU345" i="1"/>
  <c r="DF344" i="1"/>
  <c r="CZ344" i="1"/>
  <c r="CU344" i="1"/>
  <c r="DF343" i="1"/>
  <c r="CZ343" i="1"/>
  <c r="CU343" i="1"/>
  <c r="DF342" i="1"/>
  <c r="CZ342" i="1"/>
  <c r="CU342" i="1"/>
  <c r="DF341" i="1"/>
  <c r="CZ341" i="1"/>
  <c r="CU341" i="1"/>
  <c r="DF340" i="1"/>
  <c r="CZ340" i="1"/>
  <c r="CU340" i="1"/>
  <c r="DF339" i="1"/>
  <c r="CZ339" i="1"/>
  <c r="CU339" i="1"/>
  <c r="DF338" i="1"/>
  <c r="CZ338" i="1"/>
  <c r="CU338" i="1"/>
  <c r="DF337" i="1"/>
  <c r="CZ337" i="1"/>
  <c r="CU337" i="1"/>
  <c r="DF336" i="1"/>
  <c r="CZ336" i="1"/>
  <c r="CU336" i="1"/>
  <c r="DF335" i="1"/>
  <c r="CZ335" i="1"/>
  <c r="CU335" i="1"/>
  <c r="DF334" i="1"/>
  <c r="CZ334" i="1"/>
  <c r="CU334" i="1"/>
  <c r="DF333" i="1"/>
  <c r="CZ333" i="1"/>
  <c r="CU333" i="1"/>
  <c r="DF332" i="1"/>
  <c r="CZ332" i="1"/>
  <c r="CU332" i="1"/>
  <c r="DF331" i="1"/>
  <c r="CZ331" i="1"/>
  <c r="CU331" i="1"/>
  <c r="DF330" i="1"/>
  <c r="CZ330" i="1"/>
  <c r="CU330" i="1"/>
  <c r="DF329" i="1"/>
  <c r="CZ329" i="1"/>
  <c r="CU329" i="1"/>
  <c r="DG328" i="1"/>
  <c r="DC328" i="1"/>
  <c r="CY328" i="1"/>
  <c r="CU328" i="1"/>
  <c r="DJ350" i="1"/>
  <c r="DD350" i="1"/>
  <c r="CY350" i="1"/>
  <c r="DJ349" i="1"/>
  <c r="DD349" i="1"/>
  <c r="CY349" i="1"/>
  <c r="DJ348" i="1"/>
  <c r="DD348" i="1"/>
  <c r="CY348" i="1"/>
  <c r="DJ347" i="1"/>
  <c r="DD347" i="1"/>
  <c r="CY347" i="1"/>
  <c r="DJ346" i="1"/>
  <c r="DD346" i="1"/>
  <c r="CY346" i="1"/>
  <c r="DJ345" i="1"/>
  <c r="DD345" i="1"/>
  <c r="CY345" i="1"/>
  <c r="DJ344" i="1"/>
  <c r="DD344" i="1"/>
  <c r="CY344" i="1"/>
  <c r="DJ343" i="1"/>
  <c r="DD343" i="1"/>
  <c r="CY343" i="1"/>
  <c r="DJ342" i="1"/>
  <c r="DD342" i="1"/>
  <c r="CY342" i="1"/>
  <c r="DJ341" i="1"/>
  <c r="DD341" i="1"/>
  <c r="CY341" i="1"/>
  <c r="DJ340" i="1"/>
  <c r="DD340" i="1"/>
  <c r="CY340" i="1"/>
  <c r="DJ339" i="1"/>
  <c r="DD339" i="1"/>
  <c r="CY339" i="1"/>
  <c r="DJ338" i="1"/>
  <c r="DD338" i="1"/>
  <c r="CY338" i="1"/>
  <c r="DJ337" i="1"/>
  <c r="DD337" i="1"/>
  <c r="CY337" i="1"/>
  <c r="DJ336" i="1"/>
  <c r="DD336" i="1"/>
  <c r="CY336" i="1"/>
  <c r="DJ335" i="1"/>
  <c r="DD335" i="1"/>
  <c r="CY335" i="1"/>
  <c r="DJ334" i="1"/>
  <c r="DD334" i="1"/>
  <c r="CY334" i="1"/>
  <c r="DJ333" i="1"/>
  <c r="DD333" i="1"/>
  <c r="CY333" i="1"/>
  <c r="DJ332" i="1"/>
  <c r="DD332" i="1"/>
  <c r="CY332" i="1"/>
  <c r="DJ331" i="1"/>
  <c r="DD331" i="1"/>
  <c r="CY331" i="1"/>
  <c r="DJ330" i="1"/>
  <c r="DD330" i="1"/>
  <c r="CY330" i="1"/>
  <c r="DJ329" i="1"/>
  <c r="DD329" i="1"/>
  <c r="CY329" i="1"/>
  <c r="DJ328" i="1"/>
  <c r="DF328" i="1"/>
  <c r="DB328" i="1"/>
  <c r="CX328" i="1"/>
  <c r="DH350" i="1"/>
  <c r="DC350" i="1"/>
  <c r="CX350" i="1"/>
  <c r="DH349" i="1"/>
  <c r="DC349" i="1"/>
  <c r="CX349" i="1"/>
  <c r="DH348" i="1"/>
  <c r="DC348" i="1"/>
  <c r="CX348" i="1"/>
  <c r="DH347" i="1"/>
  <c r="DC347" i="1"/>
  <c r="CX347" i="1"/>
  <c r="DH346" i="1"/>
  <c r="DC346" i="1"/>
  <c r="CX346" i="1"/>
  <c r="DH345" i="1"/>
  <c r="DC345" i="1"/>
  <c r="CX345" i="1"/>
  <c r="DH344" i="1"/>
  <c r="DC344" i="1"/>
  <c r="CX344" i="1"/>
  <c r="DH343" i="1"/>
  <c r="DC343" i="1"/>
  <c r="CX343" i="1"/>
  <c r="DH342" i="1"/>
  <c r="DC342" i="1"/>
  <c r="CX342" i="1"/>
  <c r="DH341" i="1"/>
  <c r="DC341" i="1"/>
  <c r="CX341" i="1"/>
  <c r="DH340" i="1"/>
  <c r="DC340" i="1"/>
  <c r="CX340" i="1"/>
  <c r="DH339" i="1"/>
  <c r="DC339" i="1"/>
  <c r="CX339" i="1"/>
  <c r="DH338" i="1"/>
  <c r="DC338" i="1"/>
  <c r="CX338" i="1"/>
  <c r="DH337" i="1"/>
  <c r="DC337" i="1"/>
  <c r="CX337" i="1"/>
  <c r="DH336" i="1"/>
  <c r="DC336" i="1"/>
  <c r="CX336" i="1"/>
  <c r="DH335" i="1"/>
  <c r="DC335" i="1"/>
  <c r="CX335" i="1"/>
  <c r="DH334" i="1"/>
  <c r="DC334" i="1"/>
  <c r="CX334" i="1"/>
  <c r="DH333" i="1"/>
  <c r="DC333" i="1"/>
  <c r="CX333" i="1"/>
  <c r="DH332" i="1"/>
  <c r="DC332" i="1"/>
  <c r="CX332" i="1"/>
  <c r="DH331" i="1"/>
  <c r="DC331" i="1"/>
  <c r="CX331" i="1"/>
  <c r="DH330" i="1"/>
  <c r="DC330" i="1"/>
  <c r="CX330" i="1"/>
  <c r="DH329" i="1"/>
  <c r="DC329" i="1"/>
  <c r="CX329" i="1"/>
  <c r="DI328" i="1"/>
  <c r="DE328" i="1"/>
  <c r="DA328" i="1"/>
  <c r="CW328" i="1"/>
  <c r="DB350" i="1"/>
  <c r="CV349" i="1"/>
  <c r="DG347" i="1"/>
  <c r="DB346" i="1"/>
  <c r="CV345" i="1"/>
  <c r="DG343" i="1"/>
  <c r="DB342" i="1"/>
  <c r="CV341" i="1"/>
  <c r="DG339" i="1"/>
  <c r="DB338" i="1"/>
  <c r="CV337" i="1"/>
  <c r="DG335" i="1"/>
  <c r="DB334" i="1"/>
  <c r="CV333" i="1"/>
  <c r="DG331" i="1"/>
  <c r="DB330" i="1"/>
  <c r="CV329" i="1"/>
  <c r="CV328" i="1"/>
  <c r="CV350" i="1"/>
  <c r="DG348" i="1"/>
  <c r="DB347" i="1"/>
  <c r="CV346" i="1"/>
  <c r="DG344" i="1"/>
  <c r="DB343" i="1"/>
  <c r="CV342" i="1"/>
  <c r="DG340" i="1"/>
  <c r="DB339" i="1"/>
  <c r="CV338" i="1"/>
  <c r="DG336" i="1"/>
  <c r="DB335" i="1"/>
  <c r="CV334" i="1"/>
  <c r="DG332" i="1"/>
  <c r="DB331" i="1"/>
  <c r="CV330" i="1"/>
  <c r="DH328" i="1"/>
  <c r="DG349" i="1"/>
  <c r="DB348" i="1"/>
  <c r="CV347" i="1"/>
  <c r="DG345" i="1"/>
  <c r="DB344" i="1"/>
  <c r="CV343" i="1"/>
  <c r="DG341" i="1"/>
  <c r="DB340" i="1"/>
  <c r="CV339" i="1"/>
  <c r="DG337" i="1"/>
  <c r="DB336" i="1"/>
  <c r="CV335" i="1"/>
  <c r="DG333" i="1"/>
  <c r="DB332" i="1"/>
  <c r="CV331" i="1"/>
  <c r="DG329" i="1"/>
  <c r="DD328" i="1"/>
  <c r="CV348" i="1"/>
  <c r="DG342" i="1"/>
  <c r="DB337" i="1"/>
  <c r="CV332" i="1"/>
  <c r="DG346" i="1"/>
  <c r="DB341" i="1"/>
  <c r="CV336" i="1"/>
  <c r="DG330" i="1"/>
  <c r="DG350" i="1"/>
  <c r="DB345" i="1"/>
  <c r="CV340" i="1"/>
  <c r="DG334" i="1"/>
  <c r="DB329" i="1"/>
  <c r="DB349" i="1"/>
  <c r="CV344" i="1"/>
  <c r="DG338" i="1"/>
  <c r="DB333" i="1"/>
  <c r="CZ328" i="1"/>
  <c r="CN350" i="1"/>
  <c r="CI350" i="1"/>
  <c r="CD350" i="1"/>
  <c r="CN349" i="1"/>
  <c r="CI349" i="1"/>
  <c r="CD349" i="1"/>
  <c r="CN348" i="1"/>
  <c r="CI348" i="1"/>
  <c r="CD348" i="1"/>
  <c r="CN347" i="1"/>
  <c r="CI347" i="1"/>
  <c r="CD347" i="1"/>
  <c r="CN346" i="1"/>
  <c r="CI346" i="1"/>
  <c r="CD346" i="1"/>
  <c r="CN345" i="1"/>
  <c r="CI345" i="1"/>
  <c r="CD345" i="1"/>
  <c r="CN344" i="1"/>
  <c r="CI344" i="1"/>
  <c r="CD344" i="1"/>
  <c r="CN343" i="1"/>
  <c r="CI343" i="1"/>
  <c r="CD343" i="1"/>
  <c r="CN342" i="1"/>
  <c r="CI342" i="1"/>
  <c r="CD342" i="1"/>
  <c r="CN341" i="1"/>
  <c r="CI341" i="1"/>
  <c r="CD341" i="1"/>
  <c r="CN340" i="1"/>
  <c r="CI340" i="1"/>
  <c r="CD340" i="1"/>
  <c r="CN339" i="1"/>
  <c r="CI339" i="1"/>
  <c r="CD339" i="1"/>
  <c r="CN338" i="1"/>
  <c r="CI338" i="1"/>
  <c r="CD338" i="1"/>
  <c r="CN337" i="1"/>
  <c r="CI337" i="1"/>
  <c r="CD337" i="1"/>
  <c r="CN336" i="1"/>
  <c r="CI336" i="1"/>
  <c r="CD336" i="1"/>
  <c r="CN335" i="1"/>
  <c r="CI335" i="1"/>
  <c r="CD335" i="1"/>
  <c r="CN334" i="1"/>
  <c r="CI334" i="1"/>
  <c r="CD334" i="1"/>
  <c r="CN333" i="1"/>
  <c r="CI333" i="1"/>
  <c r="CD333" i="1"/>
  <c r="CN332" i="1"/>
  <c r="CI332" i="1"/>
  <c r="CD332" i="1"/>
  <c r="CN331" i="1"/>
  <c r="CI331" i="1"/>
  <c r="CD331" i="1"/>
  <c r="CN330" i="1"/>
  <c r="CI330" i="1"/>
  <c r="CD330" i="1"/>
  <c r="CN329" i="1"/>
  <c r="CI329" i="1"/>
  <c r="CD329" i="1"/>
  <c r="CO328" i="1"/>
  <c r="CK328" i="1"/>
  <c r="CG328" i="1"/>
  <c r="CC328" i="1"/>
  <c r="CM350" i="1"/>
  <c r="CH350" i="1"/>
  <c r="CB350" i="1"/>
  <c r="CM349" i="1"/>
  <c r="CH349" i="1"/>
  <c r="CB349" i="1"/>
  <c r="CM348" i="1"/>
  <c r="CH348" i="1"/>
  <c r="CB348" i="1"/>
  <c r="CM347" i="1"/>
  <c r="CH347" i="1"/>
  <c r="CB347" i="1"/>
  <c r="CM346" i="1"/>
  <c r="CH346" i="1"/>
  <c r="CB346" i="1"/>
  <c r="CM345" i="1"/>
  <c r="CH345" i="1"/>
  <c r="CB345" i="1"/>
  <c r="CM344" i="1"/>
  <c r="CH344" i="1"/>
  <c r="CB344" i="1"/>
  <c r="CM343" i="1"/>
  <c r="CH343" i="1"/>
  <c r="CB343" i="1"/>
  <c r="CM342" i="1"/>
  <c r="CH342" i="1"/>
  <c r="CB342" i="1"/>
  <c r="CM341" i="1"/>
  <c r="CH341" i="1"/>
  <c r="CB341" i="1"/>
  <c r="CM340" i="1"/>
  <c r="CH340" i="1"/>
  <c r="CB340" i="1"/>
  <c r="CM339" i="1"/>
  <c r="CH339" i="1"/>
  <c r="CB339" i="1"/>
  <c r="CM338" i="1"/>
  <c r="CH338" i="1"/>
  <c r="CB338" i="1"/>
  <c r="CM337" i="1"/>
  <c r="CH337" i="1"/>
  <c r="CB337" i="1"/>
  <c r="CM336" i="1"/>
  <c r="CH336" i="1"/>
  <c r="CB336" i="1"/>
  <c r="CM335" i="1"/>
  <c r="CH335" i="1"/>
  <c r="CB335" i="1"/>
  <c r="CM334" i="1"/>
  <c r="CH334" i="1"/>
  <c r="CB334" i="1"/>
  <c r="CM333" i="1"/>
  <c r="CH333" i="1"/>
  <c r="CB333" i="1"/>
  <c r="CM332" i="1"/>
  <c r="CH332" i="1"/>
  <c r="CB332" i="1"/>
  <c r="CM331" i="1"/>
  <c r="CH331" i="1"/>
  <c r="CB331" i="1"/>
  <c r="CM330" i="1"/>
  <c r="CH330" i="1"/>
  <c r="CB330" i="1"/>
  <c r="CM329" i="1"/>
  <c r="CH329" i="1"/>
  <c r="CB329" i="1"/>
  <c r="CN328" i="1"/>
  <c r="CJ328" i="1"/>
  <c r="CF328" i="1"/>
  <c r="CB328" i="1"/>
  <c r="CL350" i="1"/>
  <c r="CF350" i="1"/>
  <c r="CA350" i="1"/>
  <c r="CL349" i="1"/>
  <c r="CF349" i="1"/>
  <c r="CA349" i="1"/>
  <c r="CL348" i="1"/>
  <c r="CF348" i="1"/>
  <c r="CA348" i="1"/>
  <c r="CL347" i="1"/>
  <c r="CF347" i="1"/>
  <c r="CA347" i="1"/>
  <c r="CL346" i="1"/>
  <c r="CF346" i="1"/>
  <c r="CA346" i="1"/>
  <c r="CL345" i="1"/>
  <c r="CF345" i="1"/>
  <c r="CA345" i="1"/>
  <c r="CL344" i="1"/>
  <c r="CF344" i="1"/>
  <c r="CA344" i="1"/>
  <c r="CL343" i="1"/>
  <c r="CF343" i="1"/>
  <c r="CA343" i="1"/>
  <c r="CL342" i="1"/>
  <c r="CF342" i="1"/>
  <c r="CA342" i="1"/>
  <c r="CL341" i="1"/>
  <c r="CF341" i="1"/>
  <c r="CA341" i="1"/>
  <c r="CL340" i="1"/>
  <c r="CF340" i="1"/>
  <c r="CA340" i="1"/>
  <c r="CL339" i="1"/>
  <c r="CF339" i="1"/>
  <c r="CA339" i="1"/>
  <c r="CL338" i="1"/>
  <c r="CF338" i="1"/>
  <c r="CA338" i="1"/>
  <c r="CL337" i="1"/>
  <c r="CF337" i="1"/>
  <c r="CA337" i="1"/>
  <c r="CL336" i="1"/>
  <c r="CF336" i="1"/>
  <c r="CA336" i="1"/>
  <c r="CL335" i="1"/>
  <c r="CF335" i="1"/>
  <c r="CA335" i="1"/>
  <c r="CL334" i="1"/>
  <c r="CF334" i="1"/>
  <c r="CA334" i="1"/>
  <c r="CL333" i="1"/>
  <c r="CF333" i="1"/>
  <c r="CA333" i="1"/>
  <c r="CL332" i="1"/>
  <c r="CF332" i="1"/>
  <c r="CA332" i="1"/>
  <c r="CL331" i="1"/>
  <c r="CF331" i="1"/>
  <c r="CA331" i="1"/>
  <c r="CL330" i="1"/>
  <c r="CF330" i="1"/>
  <c r="CA330" i="1"/>
  <c r="CL329" i="1"/>
  <c r="CF329" i="1"/>
  <c r="CA329" i="1"/>
  <c r="CM328" i="1"/>
  <c r="CI328" i="1"/>
  <c r="CE328" i="1"/>
  <c r="CA328" i="1"/>
  <c r="CJ350" i="1"/>
  <c r="CE349" i="1"/>
  <c r="CP347" i="1"/>
  <c r="CJ346" i="1"/>
  <c r="CE345" i="1"/>
  <c r="CP343" i="1"/>
  <c r="CJ342" i="1"/>
  <c r="CE341" i="1"/>
  <c r="CP339" i="1"/>
  <c r="CJ338" i="1"/>
  <c r="CE337" i="1"/>
  <c r="CP335" i="1"/>
  <c r="CJ334" i="1"/>
  <c r="CE333" i="1"/>
  <c r="CP331" i="1"/>
  <c r="CJ330" i="1"/>
  <c r="CE329" i="1"/>
  <c r="CD328" i="1"/>
  <c r="BT350" i="1"/>
  <c r="BO350" i="1"/>
  <c r="BJ350" i="1"/>
  <c r="BT349" i="1"/>
  <c r="BO349" i="1"/>
  <c r="BJ349" i="1"/>
  <c r="BT348" i="1"/>
  <c r="BO348" i="1"/>
  <c r="BJ348" i="1"/>
  <c r="BT347" i="1"/>
  <c r="BO347" i="1"/>
  <c r="BJ347" i="1"/>
  <c r="BT346" i="1"/>
  <c r="BO346" i="1"/>
  <c r="BJ346" i="1"/>
  <c r="CE350" i="1"/>
  <c r="CP348" i="1"/>
  <c r="CJ347" i="1"/>
  <c r="CE346" i="1"/>
  <c r="CP344" i="1"/>
  <c r="CJ343" i="1"/>
  <c r="CE342" i="1"/>
  <c r="CP340" i="1"/>
  <c r="CJ339" i="1"/>
  <c r="CE338" i="1"/>
  <c r="CP336" i="1"/>
  <c r="CJ335" i="1"/>
  <c r="CE334" i="1"/>
  <c r="CP332" i="1"/>
  <c r="CJ331" i="1"/>
  <c r="CE330" i="1"/>
  <c r="CP328" i="1"/>
  <c r="BS350" i="1"/>
  <c r="BN350" i="1"/>
  <c r="BH350" i="1"/>
  <c r="BS349" i="1"/>
  <c r="BN349" i="1"/>
  <c r="BH349" i="1"/>
  <c r="BS348" i="1"/>
  <c r="BN348" i="1"/>
  <c r="BH348" i="1"/>
  <c r="BS347" i="1"/>
  <c r="BN347" i="1"/>
  <c r="BH347" i="1"/>
  <c r="BS346" i="1"/>
  <c r="BN346" i="1"/>
  <c r="BH346" i="1"/>
  <c r="BS345" i="1"/>
  <c r="BN345" i="1"/>
  <c r="BH345" i="1"/>
  <c r="BS344" i="1"/>
  <c r="BN344" i="1"/>
  <c r="BH344" i="1"/>
  <c r="BS343" i="1"/>
  <c r="BN343" i="1"/>
  <c r="BH343" i="1"/>
  <c r="BS342" i="1"/>
  <c r="BN342" i="1"/>
  <c r="BH342" i="1"/>
  <c r="BS341" i="1"/>
  <c r="BN341" i="1"/>
  <c r="BH341" i="1"/>
  <c r="CP349" i="1"/>
  <c r="CJ348" i="1"/>
  <c r="CE347" i="1"/>
  <c r="CP345" i="1"/>
  <c r="CJ344" i="1"/>
  <c r="CE343" i="1"/>
  <c r="CP341" i="1"/>
  <c r="CJ340" i="1"/>
  <c r="CE339" i="1"/>
  <c r="CP337" i="1"/>
  <c r="CJ336" i="1"/>
  <c r="CE335" i="1"/>
  <c r="CP333" i="1"/>
  <c r="CJ332" i="1"/>
  <c r="CE331" i="1"/>
  <c r="CP329" i="1"/>
  <c r="CL328" i="1"/>
  <c r="BR350" i="1"/>
  <c r="BL350" i="1"/>
  <c r="BG350" i="1"/>
  <c r="BR349" i="1"/>
  <c r="BL349" i="1"/>
  <c r="BG349" i="1"/>
  <c r="BR348" i="1"/>
  <c r="BL348" i="1"/>
  <c r="BG348" i="1"/>
  <c r="BR347" i="1"/>
  <c r="BL347" i="1"/>
  <c r="BG347" i="1"/>
  <c r="BR346" i="1"/>
  <c r="BL346" i="1"/>
  <c r="BG346" i="1"/>
  <c r="BR345" i="1"/>
  <c r="BL345" i="1"/>
  <c r="BG345" i="1"/>
  <c r="BR344" i="1"/>
  <c r="BL344" i="1"/>
  <c r="BG344" i="1"/>
  <c r="BR343" i="1"/>
  <c r="BL343" i="1"/>
  <c r="BG343" i="1"/>
  <c r="BR342" i="1"/>
  <c r="CE348" i="1"/>
  <c r="CP342" i="1"/>
  <c r="CJ337" i="1"/>
  <c r="CE332" i="1"/>
  <c r="BK350" i="1"/>
  <c r="BV348" i="1"/>
  <c r="BP347" i="1"/>
  <c r="BK346" i="1"/>
  <c r="BO345" i="1"/>
  <c r="BT344" i="1"/>
  <c r="BJ344" i="1"/>
  <c r="BO343" i="1"/>
  <c r="BT342" i="1"/>
  <c r="BK342" i="1"/>
  <c r="BT341" i="1"/>
  <c r="BL341" i="1"/>
  <c r="BV340" i="1"/>
  <c r="BP340" i="1"/>
  <c r="BK340" i="1"/>
  <c r="BV339" i="1"/>
  <c r="BP339" i="1"/>
  <c r="BK339" i="1"/>
  <c r="BV338" i="1"/>
  <c r="BP338" i="1"/>
  <c r="BK338" i="1"/>
  <c r="BV337" i="1"/>
  <c r="BP337" i="1"/>
  <c r="BK337" i="1"/>
  <c r="BV336" i="1"/>
  <c r="BP336" i="1"/>
  <c r="BK336" i="1"/>
  <c r="BV335" i="1"/>
  <c r="BP335" i="1"/>
  <c r="BK335" i="1"/>
  <c r="BV334" i="1"/>
  <c r="BP334" i="1"/>
  <c r="BK334" i="1"/>
  <c r="BV333" i="1"/>
  <c r="BP333" i="1"/>
  <c r="BK333" i="1"/>
  <c r="BV332" i="1"/>
  <c r="BP332" i="1"/>
  <c r="BK332" i="1"/>
  <c r="BV331" i="1"/>
  <c r="BP331" i="1"/>
  <c r="BK331" i="1"/>
  <c r="BV330" i="1"/>
  <c r="BP330" i="1"/>
  <c r="BK330" i="1"/>
  <c r="BV329" i="1"/>
  <c r="BP329" i="1"/>
  <c r="BK329" i="1"/>
  <c r="BV328" i="1"/>
  <c r="BR328" i="1"/>
  <c r="BN328" i="1"/>
  <c r="BJ328" i="1"/>
  <c r="CP346" i="1"/>
  <c r="CJ341" i="1"/>
  <c r="CE336" i="1"/>
  <c r="CP330" i="1"/>
  <c r="BV349" i="1"/>
  <c r="BP348" i="1"/>
  <c r="BK347" i="1"/>
  <c r="BV345" i="1"/>
  <c r="BK345" i="1"/>
  <c r="BP344" i="1"/>
  <c r="BV343" i="1"/>
  <c r="BK343" i="1"/>
  <c r="BP342" i="1"/>
  <c r="BJ342" i="1"/>
  <c r="BR341" i="1"/>
  <c r="BK341" i="1"/>
  <c r="BT340" i="1"/>
  <c r="BO340" i="1"/>
  <c r="BJ340" i="1"/>
  <c r="BT339" i="1"/>
  <c r="BO339" i="1"/>
  <c r="BJ339" i="1"/>
  <c r="BT338" i="1"/>
  <c r="BO338" i="1"/>
  <c r="BJ338" i="1"/>
  <c r="BT337" i="1"/>
  <c r="BO337" i="1"/>
  <c r="BJ337" i="1"/>
  <c r="BT336" i="1"/>
  <c r="BO336" i="1"/>
  <c r="BJ336" i="1"/>
  <c r="BT335" i="1"/>
  <c r="BO335" i="1"/>
  <c r="BJ335" i="1"/>
  <c r="BT334" i="1"/>
  <c r="BO334" i="1"/>
  <c r="BJ334" i="1"/>
  <c r="BT333" i="1"/>
  <c r="BO333" i="1"/>
  <c r="BJ333" i="1"/>
  <c r="BT332" i="1"/>
  <c r="BO332" i="1"/>
  <c r="BJ332" i="1"/>
  <c r="BT331" i="1"/>
  <c r="BO331" i="1"/>
  <c r="BJ331" i="1"/>
  <c r="BT330" i="1"/>
  <c r="BO330" i="1"/>
  <c r="BJ330" i="1"/>
  <c r="BT329" i="1"/>
  <c r="BO329" i="1"/>
  <c r="BJ329" i="1"/>
  <c r="BU328" i="1"/>
  <c r="BQ328" i="1"/>
  <c r="BM328" i="1"/>
  <c r="BI328" i="1"/>
  <c r="CP350" i="1"/>
  <c r="CJ345" i="1"/>
  <c r="CE340" i="1"/>
  <c r="CP334" i="1"/>
  <c r="CJ329" i="1"/>
  <c r="BV350" i="1"/>
  <c r="BP349" i="1"/>
  <c r="BK348" i="1"/>
  <c r="BV346" i="1"/>
  <c r="BT345" i="1"/>
  <c r="BJ345" i="1"/>
  <c r="BO344" i="1"/>
  <c r="BT343" i="1"/>
  <c r="BJ343" i="1"/>
  <c r="BO342" i="1"/>
  <c r="BG342" i="1"/>
  <c r="BP341" i="1"/>
  <c r="BJ341" i="1"/>
  <c r="BS340" i="1"/>
  <c r="BN340" i="1"/>
  <c r="BH340" i="1"/>
  <c r="BS339" i="1"/>
  <c r="BN339" i="1"/>
  <c r="BH339" i="1"/>
  <c r="BS338" i="1"/>
  <c r="BN338" i="1"/>
  <c r="BH338" i="1"/>
  <c r="BS337" i="1"/>
  <c r="BN337" i="1"/>
  <c r="BH337" i="1"/>
  <c r="BS336" i="1"/>
  <c r="BN336" i="1"/>
  <c r="BH336" i="1"/>
  <c r="BS335" i="1"/>
  <c r="BN335" i="1"/>
  <c r="BH335" i="1"/>
  <c r="BS334" i="1"/>
  <c r="BN334" i="1"/>
  <c r="BH334" i="1"/>
  <c r="BS333" i="1"/>
  <c r="BN333" i="1"/>
  <c r="BH333" i="1"/>
  <c r="BS332" i="1"/>
  <c r="BN332" i="1"/>
  <c r="BH332" i="1"/>
  <c r="BS331" i="1"/>
  <c r="BN331" i="1"/>
  <c r="BH331" i="1"/>
  <c r="BS330" i="1"/>
  <c r="BN330" i="1"/>
  <c r="BH330" i="1"/>
  <c r="BS329" i="1"/>
  <c r="BN329" i="1"/>
  <c r="BH329" i="1"/>
  <c r="BT328" i="1"/>
  <c r="BP328" i="1"/>
  <c r="BL328" i="1"/>
  <c r="BH328" i="1"/>
  <c r="CJ349" i="1"/>
  <c r="CE344" i="1"/>
  <c r="CP338" i="1"/>
  <c r="CJ333" i="1"/>
  <c r="CH328" i="1"/>
  <c r="BP346" i="1"/>
  <c r="BP343" i="1"/>
  <c r="BO341" i="1"/>
  <c r="BG340" i="1"/>
  <c r="BR338" i="1"/>
  <c r="BL337" i="1"/>
  <c r="BG336" i="1"/>
  <c r="BR334" i="1"/>
  <c r="BL333" i="1"/>
  <c r="BG332" i="1"/>
  <c r="BR330" i="1"/>
  <c r="BL329" i="1"/>
  <c r="BK328" i="1"/>
  <c r="BB350" i="1"/>
  <c r="AV350" i="1"/>
  <c r="AQ350" i="1"/>
  <c r="BB349" i="1"/>
  <c r="AV349" i="1"/>
  <c r="AQ349" i="1"/>
  <c r="BB348" i="1"/>
  <c r="AV348" i="1"/>
  <c r="AQ348" i="1"/>
  <c r="BB347" i="1"/>
  <c r="AV347" i="1"/>
  <c r="AQ347" i="1"/>
  <c r="BB346" i="1"/>
  <c r="AV346" i="1"/>
  <c r="AQ346" i="1"/>
  <c r="BB345" i="1"/>
  <c r="AV345" i="1"/>
  <c r="AQ345" i="1"/>
  <c r="BB344" i="1"/>
  <c r="AV344" i="1"/>
  <c r="AQ344" i="1"/>
  <c r="BB343" i="1"/>
  <c r="AV343" i="1"/>
  <c r="AQ343" i="1"/>
  <c r="BB342" i="1"/>
  <c r="AV342" i="1"/>
  <c r="AQ342" i="1"/>
  <c r="BB341" i="1"/>
  <c r="AV341" i="1"/>
  <c r="AQ341" i="1"/>
  <c r="BB340" i="1"/>
  <c r="AV340" i="1"/>
  <c r="AQ340" i="1"/>
  <c r="BB339" i="1"/>
  <c r="AV339" i="1"/>
  <c r="AQ339" i="1"/>
  <c r="BB338" i="1"/>
  <c r="AV338" i="1"/>
  <c r="AQ338" i="1"/>
  <c r="BB337" i="1"/>
  <c r="AV337" i="1"/>
  <c r="AQ337" i="1"/>
  <c r="BB336" i="1"/>
  <c r="AV336" i="1"/>
  <c r="AQ336" i="1"/>
  <c r="BB335" i="1"/>
  <c r="AV335" i="1"/>
  <c r="AQ335" i="1"/>
  <c r="BB334" i="1"/>
  <c r="AV334" i="1"/>
  <c r="AQ334" i="1"/>
  <c r="BB333" i="1"/>
  <c r="AV333" i="1"/>
  <c r="AQ333" i="1"/>
  <c r="BB332" i="1"/>
  <c r="AV332" i="1"/>
  <c r="AQ332" i="1"/>
  <c r="BB331" i="1"/>
  <c r="AV331" i="1"/>
  <c r="AQ331" i="1"/>
  <c r="BB330" i="1"/>
  <c r="AV330" i="1"/>
  <c r="AQ330" i="1"/>
  <c r="BB329" i="1"/>
  <c r="AV329" i="1"/>
  <c r="AQ329" i="1"/>
  <c r="BB328" i="1"/>
  <c r="AX328" i="1"/>
  <c r="AT328" i="1"/>
  <c r="AP328" i="1"/>
  <c r="BP350" i="1"/>
  <c r="BP345" i="1"/>
  <c r="BV342" i="1"/>
  <c r="BG341" i="1"/>
  <c r="BR339" i="1"/>
  <c r="BL338" i="1"/>
  <c r="BG337" i="1"/>
  <c r="BR335" i="1"/>
  <c r="BL334" i="1"/>
  <c r="BG333" i="1"/>
  <c r="BR331" i="1"/>
  <c r="BL330" i="1"/>
  <c r="BG329" i="1"/>
  <c r="BG328" i="1"/>
  <c r="AZ350" i="1"/>
  <c r="AU350" i="1"/>
  <c r="AP350" i="1"/>
  <c r="AZ349" i="1"/>
  <c r="AU349" i="1"/>
  <c r="AP349" i="1"/>
  <c r="AZ348" i="1"/>
  <c r="AU348" i="1"/>
  <c r="AP348" i="1"/>
  <c r="AZ347" i="1"/>
  <c r="AU347" i="1"/>
  <c r="AP347" i="1"/>
  <c r="AZ346" i="1"/>
  <c r="AU346" i="1"/>
  <c r="AP346" i="1"/>
  <c r="AZ345" i="1"/>
  <c r="AU345" i="1"/>
  <c r="AP345" i="1"/>
  <c r="AZ344" i="1"/>
  <c r="AU344" i="1"/>
  <c r="AP344" i="1"/>
  <c r="AZ343" i="1"/>
  <c r="AU343" i="1"/>
  <c r="AP343" i="1"/>
  <c r="AZ342" i="1"/>
  <c r="AU342" i="1"/>
  <c r="AP342" i="1"/>
  <c r="AZ341" i="1"/>
  <c r="AU341" i="1"/>
  <c r="AP341" i="1"/>
  <c r="AZ340" i="1"/>
  <c r="AU340" i="1"/>
  <c r="AP340" i="1"/>
  <c r="AZ339" i="1"/>
  <c r="AU339" i="1"/>
  <c r="AP339" i="1"/>
  <c r="AZ338" i="1"/>
  <c r="AU338" i="1"/>
  <c r="AP338" i="1"/>
  <c r="AZ337" i="1"/>
  <c r="AU337" i="1"/>
  <c r="AP337" i="1"/>
  <c r="AZ336" i="1"/>
  <c r="AU336" i="1"/>
  <c r="AP336" i="1"/>
  <c r="AZ335" i="1"/>
  <c r="AU335" i="1"/>
  <c r="AP335" i="1"/>
  <c r="AZ334" i="1"/>
  <c r="AU334" i="1"/>
  <c r="AP334" i="1"/>
  <c r="AZ333" i="1"/>
  <c r="AU333" i="1"/>
  <c r="AP333" i="1"/>
  <c r="AZ332" i="1"/>
  <c r="AU332" i="1"/>
  <c r="AP332" i="1"/>
  <c r="AZ331" i="1"/>
  <c r="AU331" i="1"/>
  <c r="AP331" i="1"/>
  <c r="AZ330" i="1"/>
  <c r="AU330" i="1"/>
  <c r="AP330" i="1"/>
  <c r="AZ329" i="1"/>
  <c r="AU329" i="1"/>
  <c r="AP329" i="1"/>
  <c r="BA328" i="1"/>
  <c r="AW328" i="1"/>
  <c r="AS328" i="1"/>
  <c r="AO328" i="1"/>
  <c r="BK349" i="1"/>
  <c r="BV344" i="1"/>
  <c r="BL342" i="1"/>
  <c r="BR340" i="1"/>
  <c r="BL339" i="1"/>
  <c r="BG338" i="1"/>
  <c r="BR336" i="1"/>
  <c r="BL335" i="1"/>
  <c r="BG334" i="1"/>
  <c r="BR332" i="1"/>
  <c r="BL331" i="1"/>
  <c r="BG330" i="1"/>
  <c r="BS328" i="1"/>
  <c r="BV347" i="1"/>
  <c r="BK344" i="1"/>
  <c r="BV341" i="1"/>
  <c r="BL340" i="1"/>
  <c r="BG339" i="1"/>
  <c r="BR337" i="1"/>
  <c r="BL336" i="1"/>
  <c r="BG335" i="1"/>
  <c r="BR333" i="1"/>
  <c r="BL332" i="1"/>
  <c r="BG331" i="1"/>
  <c r="BR329" i="1"/>
  <c r="BO328" i="1"/>
  <c r="AX350" i="1"/>
  <c r="AM350" i="1"/>
  <c r="AR349" i="1"/>
  <c r="AX348" i="1"/>
  <c r="AM348" i="1"/>
  <c r="AR347" i="1"/>
  <c r="AX346" i="1"/>
  <c r="AM346" i="1"/>
  <c r="AR345" i="1"/>
  <c r="AX344" i="1"/>
  <c r="AM344" i="1"/>
  <c r="AR343" i="1"/>
  <c r="AX342" i="1"/>
  <c r="AM342" i="1"/>
  <c r="AR341" i="1"/>
  <c r="AX340" i="1"/>
  <c r="AM340" i="1"/>
  <c r="AR339" i="1"/>
  <c r="AX338" i="1"/>
  <c r="AM338" i="1"/>
  <c r="AR337" i="1"/>
  <c r="AX336" i="1"/>
  <c r="AM336" i="1"/>
  <c r="AR335" i="1"/>
  <c r="AX334" i="1"/>
  <c r="AM334" i="1"/>
  <c r="AR333" i="1"/>
  <c r="AX332" i="1"/>
  <c r="AM332" i="1"/>
  <c r="AR331" i="1"/>
  <c r="AX330" i="1"/>
  <c r="AM330" i="1"/>
  <c r="AR329" i="1"/>
  <c r="AY328" i="1"/>
  <c r="AQ328" i="1"/>
  <c r="AT350" i="1"/>
  <c r="AY349" i="1"/>
  <c r="AN349" i="1"/>
  <c r="AT348" i="1"/>
  <c r="AY347" i="1"/>
  <c r="AN347" i="1"/>
  <c r="AT346" i="1"/>
  <c r="AY345" i="1"/>
  <c r="AN345" i="1"/>
  <c r="AT344" i="1"/>
  <c r="AY343" i="1"/>
  <c r="AN343" i="1"/>
  <c r="AT342" i="1"/>
  <c r="AY341" i="1"/>
  <c r="AN341" i="1"/>
  <c r="AT340" i="1"/>
  <c r="AY339" i="1"/>
  <c r="AN339" i="1"/>
  <c r="AT338" i="1"/>
  <c r="AY337" i="1"/>
  <c r="AN337" i="1"/>
  <c r="AT336" i="1"/>
  <c r="AY335" i="1"/>
  <c r="AN335" i="1"/>
  <c r="AT334" i="1"/>
  <c r="AY333" i="1"/>
  <c r="AN333" i="1"/>
  <c r="AT332" i="1"/>
  <c r="AY331" i="1"/>
  <c r="AN331" i="1"/>
  <c r="AT330" i="1"/>
  <c r="AY329" i="1"/>
  <c r="AN329" i="1"/>
  <c r="AV328" i="1"/>
  <c r="AN328" i="1"/>
  <c r="AR350" i="1"/>
  <c r="AX349" i="1"/>
  <c r="AM349" i="1"/>
  <c r="AR348" i="1"/>
  <c r="AX347" i="1"/>
  <c r="AM347" i="1"/>
  <c r="AR346" i="1"/>
  <c r="AX345" i="1"/>
  <c r="AM345" i="1"/>
  <c r="AR344" i="1"/>
  <c r="AX343" i="1"/>
  <c r="AM343" i="1"/>
  <c r="AR342" i="1"/>
  <c r="AX341" i="1"/>
  <c r="AM341" i="1"/>
  <c r="AR340" i="1"/>
  <c r="AX339" i="1"/>
  <c r="AM339" i="1"/>
  <c r="AR338" i="1"/>
  <c r="AX337" i="1"/>
  <c r="AM337" i="1"/>
  <c r="AR336" i="1"/>
  <c r="AX335" i="1"/>
  <c r="AM335" i="1"/>
  <c r="AR334" i="1"/>
  <c r="AX333" i="1"/>
  <c r="AM333" i="1"/>
  <c r="AR332" i="1"/>
  <c r="AX331" i="1"/>
  <c r="AM331" i="1"/>
  <c r="AR330" i="1"/>
  <c r="AX329" i="1"/>
  <c r="AM329" i="1"/>
  <c r="AU328" i="1"/>
  <c r="AM328" i="1"/>
  <c r="AY350" i="1"/>
  <c r="AN350" i="1"/>
  <c r="AT349" i="1"/>
  <c r="AY348" i="1"/>
  <c r="AN348" i="1"/>
  <c r="AT347" i="1"/>
  <c r="AY346" i="1"/>
  <c r="AN346" i="1"/>
  <c r="AT345" i="1"/>
  <c r="AY344" i="1"/>
  <c r="AN344" i="1"/>
  <c r="AT343" i="1"/>
  <c r="AY342" i="1"/>
  <c r="AN342" i="1"/>
  <c r="AT341" i="1"/>
  <c r="AY340" i="1"/>
  <c r="AN340" i="1"/>
  <c r="AT339" i="1"/>
  <c r="AY338" i="1"/>
  <c r="AN338" i="1"/>
  <c r="AT337" i="1"/>
  <c r="AY336" i="1"/>
  <c r="AN336" i="1"/>
  <c r="AT335" i="1"/>
  <c r="AY334" i="1"/>
  <c r="AN334" i="1"/>
  <c r="AT333" i="1"/>
  <c r="AY332" i="1"/>
  <c r="AN332" i="1"/>
  <c r="AT331" i="1"/>
  <c r="AY330" i="1"/>
  <c r="AN330" i="1"/>
  <c r="AT329" i="1"/>
  <c r="AZ328" i="1"/>
  <c r="AR328" i="1"/>
  <c r="AD350" i="1"/>
  <c r="AA349" i="1"/>
  <c r="AB348" i="1"/>
  <c r="AD346" i="1"/>
  <c r="AA345" i="1"/>
  <c r="AB344" i="1"/>
  <c r="AD342" i="1"/>
  <c r="AA341" i="1"/>
  <c r="AB340" i="1"/>
  <c r="AD338" i="1"/>
  <c r="AA337" i="1"/>
  <c r="AB336" i="1"/>
  <c r="AD334" i="1"/>
  <c r="AA333" i="1"/>
  <c r="AB332" i="1"/>
  <c r="AD349" i="1"/>
  <c r="AA348" i="1"/>
  <c r="AB347" i="1"/>
  <c r="AD345" i="1"/>
  <c r="AA344" i="1"/>
  <c r="AB343" i="1"/>
  <c r="AD341" i="1"/>
  <c r="AA340" i="1"/>
  <c r="AB339" i="1"/>
  <c r="AD337" i="1"/>
  <c r="AA336" i="1"/>
  <c r="AB335" i="1"/>
  <c r="AD333" i="1"/>
  <c r="AA332" i="1"/>
  <c r="AB331" i="1"/>
  <c r="AB350" i="1"/>
  <c r="AD348" i="1"/>
  <c r="AA347" i="1"/>
  <c r="AB346" i="1"/>
  <c r="AD344" i="1"/>
  <c r="AA343" i="1"/>
  <c r="AB342" i="1"/>
  <c r="AE350" i="1"/>
  <c r="T345" i="1"/>
  <c r="AD339" i="1"/>
  <c r="AF337" i="1"/>
  <c r="AA334" i="1"/>
  <c r="AE331" i="1"/>
  <c r="Z329" i="1"/>
  <c r="W328" i="1"/>
  <c r="AD347" i="1"/>
  <c r="S342" i="1"/>
  <c r="S339" i="1"/>
  <c r="V336" i="1"/>
  <c r="X334" i="1"/>
  <c r="S331" i="1"/>
  <c r="T330" i="1"/>
  <c r="V328" i="1"/>
  <c r="AA346" i="1"/>
  <c r="AF341" i="1"/>
  <c r="S338" i="1"/>
  <c r="V335" i="1"/>
  <c r="X333" i="1"/>
  <c r="AA330" i="1"/>
  <c r="AB329" i="1"/>
  <c r="AC328" i="1"/>
  <c r="T349" i="1"/>
  <c r="Z343" i="1"/>
  <c r="X338" i="1"/>
  <c r="S335" i="1"/>
  <c r="V332" i="1"/>
  <c r="AA329" i="1"/>
  <c r="W347" i="1"/>
  <c r="X342" i="1"/>
  <c r="V343" i="1"/>
  <c r="X337" i="1"/>
  <c r="Z331" i="1"/>
  <c r="S328" i="1"/>
  <c r="T341" i="1"/>
  <c r="AE335" i="1"/>
  <c r="AH328" i="1"/>
  <c r="W350" i="1"/>
  <c r="AB337" i="1"/>
  <c r="AE334" i="1"/>
  <c r="W330" i="1"/>
  <c r="V347" i="1"/>
  <c r="AE339" i="1"/>
  <c r="AB334" i="1"/>
  <c r="Z330" i="1"/>
  <c r="X328" i="1"/>
  <c r="V350" i="1"/>
  <c r="S349" i="1"/>
  <c r="T348" i="1"/>
  <c r="V346" i="1"/>
  <c r="S345" i="1"/>
  <c r="T344" i="1"/>
  <c r="V342" i="1"/>
  <c r="S341" i="1"/>
  <c r="T340" i="1"/>
  <c r="V338" i="1"/>
  <c r="S337" i="1"/>
  <c r="T336" i="1"/>
  <c r="V334" i="1"/>
  <c r="S333" i="1"/>
  <c r="T332" i="1"/>
  <c r="V349" i="1"/>
  <c r="S348" i="1"/>
  <c r="T347" i="1"/>
  <c r="V345" i="1"/>
  <c r="S344" i="1"/>
  <c r="T343" i="1"/>
  <c r="V341" i="1"/>
  <c r="S340" i="1"/>
  <c r="T339" i="1"/>
  <c r="V337" i="1"/>
  <c r="S336" i="1"/>
  <c r="T335" i="1"/>
  <c r="V333" i="1"/>
  <c r="S332" i="1"/>
  <c r="T331" i="1"/>
  <c r="T350" i="1"/>
  <c r="V348" i="1"/>
  <c r="S347" i="1"/>
  <c r="T346" i="1"/>
  <c r="V344" i="1"/>
  <c r="S343" i="1"/>
  <c r="T342" i="1"/>
  <c r="AH347" i="1"/>
  <c r="W342" i="1"/>
  <c r="AE338" i="1"/>
  <c r="AH335" i="1"/>
  <c r="AB333" i="1"/>
  <c r="AH329" i="1"/>
  <c r="AE328" i="1"/>
  <c r="AA350" i="1"/>
  <c r="AF345" i="1"/>
  <c r="Z340" i="1"/>
  <c r="T338" i="1"/>
  <c r="W335" i="1"/>
  <c r="Z332" i="1"/>
  <c r="AB330" i="1"/>
  <c r="AD328" i="1"/>
  <c r="X349" i="1"/>
  <c r="AD343" i="1"/>
  <c r="Z339" i="1"/>
  <c r="T337" i="1"/>
  <c r="W334" i="1"/>
  <c r="W331" i="1"/>
  <c r="S330" i="1"/>
  <c r="T329" i="1"/>
  <c r="U328" i="1"/>
  <c r="W346" i="1"/>
  <c r="AB341" i="1"/>
  <c r="W339" i="1"/>
  <c r="Z336" i="1"/>
  <c r="T334" i="1"/>
  <c r="V331" i="1"/>
  <c r="V330" i="1"/>
  <c r="S329" i="1"/>
  <c r="T328" i="1"/>
  <c r="AH350" i="1"/>
  <c r="AE349" i="1"/>
  <c r="AF348" i="1"/>
  <c r="AH346" i="1"/>
  <c r="AE345" i="1"/>
  <c r="AF344" i="1"/>
  <c r="AH342" i="1"/>
  <c r="AE341" i="1"/>
  <c r="AF340" i="1"/>
  <c r="AH338" i="1"/>
  <c r="AE337" i="1"/>
  <c r="AF336" i="1"/>
  <c r="AH334" i="1"/>
  <c r="AE333" i="1"/>
  <c r="AF332" i="1"/>
  <c r="AH349" i="1"/>
  <c r="AE348" i="1"/>
  <c r="AF347" i="1"/>
  <c r="AH345" i="1"/>
  <c r="AE344" i="1"/>
  <c r="AF343" i="1"/>
  <c r="AH341" i="1"/>
  <c r="AE340" i="1"/>
  <c r="AF339" i="1"/>
  <c r="AH337" i="1"/>
  <c r="AE336" i="1"/>
  <c r="AF335" i="1"/>
  <c r="AH333" i="1"/>
  <c r="AE332" i="1"/>
  <c r="AF331" i="1"/>
  <c r="AF350" i="1"/>
  <c r="AH348" i="1"/>
  <c r="AE347" i="1"/>
  <c r="AF346" i="1"/>
  <c r="AH344" i="1"/>
  <c r="AE343" i="1"/>
  <c r="AF342" i="1"/>
  <c r="AH340" i="1"/>
  <c r="S346" i="1"/>
  <c r="X341" i="1"/>
  <c r="W338" i="1"/>
  <c r="Z335" i="1"/>
  <c r="T333" i="1"/>
  <c r="AD329" i="1"/>
  <c r="AA328" i="1"/>
  <c r="AB349" i="1"/>
  <c r="AH343" i="1"/>
  <c r="AA339" i="1"/>
  <c r="AD336" i="1"/>
  <c r="AF334" i="1"/>
  <c r="AD331" i="1"/>
  <c r="X330" i="1"/>
  <c r="Z328" i="1"/>
  <c r="Z347" i="1"/>
  <c r="AE342" i="1"/>
  <c r="AA338" i="1"/>
  <c r="AD335" i="1"/>
  <c r="AF333" i="1"/>
  <c r="AE330" i="1"/>
  <c r="AF329" i="1"/>
  <c r="AG328" i="1"/>
  <c r="S350" i="1"/>
  <c r="X345" i="1"/>
  <c r="AD340" i="1"/>
  <c r="AF338" i="1"/>
  <c r="AA335" i="1"/>
  <c r="AD332" i="1"/>
  <c r="AH330" i="1"/>
  <c r="AE329" i="1"/>
  <c r="AF328" i="1"/>
  <c r="V340" i="1"/>
  <c r="AD330" i="1"/>
  <c r="AB328" i="1"/>
  <c r="Z350" i="1"/>
  <c r="W349" i="1"/>
  <c r="X348" i="1"/>
  <c r="Z346" i="1"/>
  <c r="W345" i="1"/>
  <c r="X344" i="1"/>
  <c r="Z342" i="1"/>
  <c r="W341" i="1"/>
  <c r="X340" i="1"/>
  <c r="Z338" i="1"/>
  <c r="W337" i="1"/>
  <c r="X336" i="1"/>
  <c r="Z334" i="1"/>
  <c r="W333" i="1"/>
  <c r="X332" i="1"/>
  <c r="Z349" i="1"/>
  <c r="W348" i="1"/>
  <c r="X347" i="1"/>
  <c r="Z345" i="1"/>
  <c r="W344" i="1"/>
  <c r="X343" i="1"/>
  <c r="Z341" i="1"/>
  <c r="W340" i="1"/>
  <c r="X339" i="1"/>
  <c r="Z337" i="1"/>
  <c r="W336" i="1"/>
  <c r="X335" i="1"/>
  <c r="Z333" i="1"/>
  <c r="W332" i="1"/>
  <c r="X331" i="1"/>
  <c r="X350" i="1"/>
  <c r="Z348" i="1"/>
  <c r="X346" i="1"/>
  <c r="Z344" i="1"/>
  <c r="W343" i="1"/>
  <c r="AF349" i="1"/>
  <c r="V339" i="1"/>
  <c r="S334" i="1"/>
  <c r="V329" i="1"/>
  <c r="AE346" i="1"/>
  <c r="AB338" i="1"/>
  <c r="AH332" i="1"/>
  <c r="AF330" i="1"/>
  <c r="AB345" i="1"/>
  <c r="AH339" i="1"/>
  <c r="AH331" i="1"/>
  <c r="X329" i="1"/>
  <c r="Y328" i="1"/>
  <c r="AA342" i="1"/>
  <c r="AH336" i="1"/>
  <c r="AA331" i="1"/>
  <c r="W329" i="1"/>
  <c r="P375" i="1"/>
  <c r="P361" i="1"/>
  <c r="P360" i="1"/>
  <c r="P364" i="1"/>
  <c r="P367" i="1"/>
  <c r="P371" i="1"/>
  <c r="P368" i="1"/>
  <c r="P370" i="1"/>
  <c r="P373" i="1"/>
  <c r="P372" i="1"/>
  <c r="P365" i="1"/>
  <c r="P382" i="1"/>
  <c r="P366" i="1"/>
  <c r="P369" i="1"/>
  <c r="P363" i="1"/>
  <c r="P378" i="1"/>
  <c r="P381" i="1"/>
  <c r="P380" i="1"/>
  <c r="P362" i="1"/>
  <c r="P374" i="1"/>
  <c r="P377" i="1"/>
  <c r="P376" i="1"/>
  <c r="P379" i="1"/>
  <c r="DZ382" i="1" l="1"/>
  <c r="DR382" i="1"/>
  <c r="DZ381" i="1"/>
  <c r="DR381" i="1"/>
  <c r="DZ380" i="1"/>
  <c r="DR380" i="1"/>
  <c r="DZ379" i="1"/>
  <c r="DR379" i="1"/>
  <c r="DZ378" i="1"/>
  <c r="DR378" i="1"/>
  <c r="DZ377" i="1"/>
  <c r="DR377" i="1"/>
  <c r="DZ376" i="1"/>
  <c r="DR376" i="1"/>
  <c r="DZ375" i="1"/>
  <c r="DR375" i="1"/>
  <c r="DZ374" i="1"/>
  <c r="DR374" i="1"/>
  <c r="DZ373" i="1"/>
  <c r="DR373" i="1"/>
  <c r="DZ372" i="1"/>
  <c r="DR372" i="1"/>
  <c r="DZ371" i="1"/>
  <c r="DR371" i="1"/>
  <c r="DZ370" i="1"/>
  <c r="DR370" i="1"/>
  <c r="DZ369" i="1"/>
  <c r="DR369" i="1"/>
  <c r="DZ368" i="1"/>
  <c r="DR368" i="1"/>
  <c r="DZ367" i="1"/>
  <c r="DR367" i="1"/>
  <c r="DZ366" i="1"/>
  <c r="DR366" i="1"/>
  <c r="DZ365" i="1"/>
  <c r="DR365" i="1"/>
  <c r="DZ364" i="1"/>
  <c r="DW382" i="1"/>
  <c r="DO382" i="1"/>
  <c r="DW381" i="1"/>
  <c r="DO381" i="1"/>
  <c r="DW380" i="1"/>
  <c r="DO380" i="1"/>
  <c r="DW379" i="1"/>
  <c r="DO379" i="1"/>
  <c r="DW378" i="1"/>
  <c r="DO378" i="1"/>
  <c r="DW377" i="1"/>
  <c r="DO377" i="1"/>
  <c r="DW376" i="1"/>
  <c r="DO376" i="1"/>
  <c r="DW375" i="1"/>
  <c r="DO375" i="1"/>
  <c r="DW374" i="1"/>
  <c r="DO374" i="1"/>
  <c r="DW373" i="1"/>
  <c r="DO373" i="1"/>
  <c r="DW372" i="1"/>
  <c r="DO372" i="1"/>
  <c r="DW371" i="1"/>
  <c r="DO371" i="1"/>
  <c r="DW370" i="1"/>
  <c r="DO370" i="1"/>
  <c r="DW369" i="1"/>
  <c r="DO369" i="1"/>
  <c r="DW368" i="1"/>
  <c r="DO368" i="1"/>
  <c r="DW367" i="1"/>
  <c r="DO367" i="1"/>
  <c r="DW366" i="1"/>
  <c r="DO366" i="1"/>
  <c r="DW365" i="1"/>
  <c r="DO365" i="1"/>
  <c r="DW364" i="1"/>
  <c r="ED382" i="1"/>
  <c r="DV382" i="1"/>
  <c r="ED381" i="1"/>
  <c r="DV381" i="1"/>
  <c r="ED380" i="1"/>
  <c r="DV380" i="1"/>
  <c r="ED379" i="1"/>
  <c r="DV379" i="1"/>
  <c r="ED378" i="1"/>
  <c r="DV378" i="1"/>
  <c r="ED377" i="1"/>
  <c r="DV377" i="1"/>
  <c r="ED376" i="1"/>
  <c r="DV376" i="1"/>
  <c r="ED375" i="1"/>
  <c r="DV375" i="1"/>
  <c r="ED374" i="1"/>
  <c r="DV374" i="1"/>
  <c r="ED373" i="1"/>
  <c r="DV373" i="1"/>
  <c r="ED372" i="1"/>
  <c r="DV372" i="1"/>
  <c r="ED371" i="1"/>
  <c r="DV371" i="1"/>
  <c r="ED370" i="1"/>
  <c r="DV370" i="1"/>
  <c r="ED369" i="1"/>
  <c r="DV369" i="1"/>
  <c r="ED368" i="1"/>
  <c r="DV368" i="1"/>
  <c r="ED367" i="1"/>
  <c r="DV367" i="1"/>
  <c r="ED366" i="1"/>
  <c r="DV366" i="1"/>
  <c r="ED365" i="1"/>
  <c r="DV365" i="1"/>
  <c r="ED364" i="1"/>
  <c r="EA381" i="1"/>
  <c r="EA379" i="1"/>
  <c r="EA377" i="1"/>
  <c r="EA375" i="1"/>
  <c r="EA373" i="1"/>
  <c r="EA371" i="1"/>
  <c r="EA369" i="1"/>
  <c r="EA367" i="1"/>
  <c r="EA365" i="1"/>
  <c r="DS364" i="1"/>
  <c r="EA363" i="1"/>
  <c r="DS363" i="1"/>
  <c r="EA362" i="1"/>
  <c r="DS362" i="1"/>
  <c r="EA361" i="1"/>
  <c r="DS361" i="1"/>
  <c r="EC360" i="1"/>
  <c r="DY360" i="1"/>
  <c r="DU360" i="1"/>
  <c r="DQ360" i="1"/>
  <c r="DS381" i="1"/>
  <c r="DS379" i="1"/>
  <c r="DS377" i="1"/>
  <c r="DS375" i="1"/>
  <c r="DS373" i="1"/>
  <c r="DS371" i="1"/>
  <c r="DS369" i="1"/>
  <c r="DS367" i="1"/>
  <c r="DS365" i="1"/>
  <c r="DR364" i="1"/>
  <c r="DZ363" i="1"/>
  <c r="DR363" i="1"/>
  <c r="DZ362" i="1"/>
  <c r="DR362" i="1"/>
  <c r="DZ361" i="1"/>
  <c r="DR361" i="1"/>
  <c r="EB360" i="1"/>
  <c r="DX360" i="1"/>
  <c r="DT360" i="1"/>
  <c r="DP360" i="1"/>
  <c r="EA382" i="1"/>
  <c r="EA380" i="1"/>
  <c r="EA378" i="1"/>
  <c r="EA376" i="1"/>
  <c r="EA374" i="1"/>
  <c r="EA372" i="1"/>
  <c r="EA370" i="1"/>
  <c r="EA368" i="1"/>
  <c r="EA366" i="1"/>
  <c r="EA364" i="1"/>
  <c r="DO364" i="1"/>
  <c r="DW363" i="1"/>
  <c r="DO363" i="1"/>
  <c r="DW362" i="1"/>
  <c r="DO362" i="1"/>
  <c r="DW361" i="1"/>
  <c r="DO361" i="1"/>
  <c r="EA360" i="1"/>
  <c r="DW360" i="1"/>
  <c r="DS360" i="1"/>
  <c r="DO360" i="1"/>
  <c r="DS378" i="1"/>
  <c r="DS370" i="1"/>
  <c r="ED363" i="1"/>
  <c r="ED361" i="1"/>
  <c r="DV360" i="1"/>
  <c r="DS376" i="1"/>
  <c r="DS368" i="1"/>
  <c r="DV363" i="1"/>
  <c r="DV361" i="1"/>
  <c r="DR360" i="1"/>
  <c r="DS382" i="1"/>
  <c r="DS374" i="1"/>
  <c r="DS366" i="1"/>
  <c r="ED362" i="1"/>
  <c r="ED360" i="1"/>
  <c r="DV362" i="1"/>
  <c r="DS380" i="1"/>
  <c r="DZ360" i="1"/>
  <c r="DS372" i="1"/>
  <c r="DV364" i="1"/>
  <c r="DF382" i="1"/>
  <c r="CX382" i="1"/>
  <c r="DF381" i="1"/>
  <c r="CX381" i="1"/>
  <c r="DF380" i="1"/>
  <c r="CX380" i="1"/>
  <c r="DF379" i="1"/>
  <c r="CX379" i="1"/>
  <c r="DF378" i="1"/>
  <c r="CX378" i="1"/>
  <c r="DF377" i="1"/>
  <c r="CX377" i="1"/>
  <c r="DF376" i="1"/>
  <c r="CX376" i="1"/>
  <c r="DF375" i="1"/>
  <c r="CX375" i="1"/>
  <c r="DF374" i="1"/>
  <c r="CX374" i="1"/>
  <c r="DF373" i="1"/>
  <c r="CX373" i="1"/>
  <c r="DC382" i="1"/>
  <c r="CU382" i="1"/>
  <c r="DC381" i="1"/>
  <c r="CU381" i="1"/>
  <c r="DC380" i="1"/>
  <c r="CU380" i="1"/>
  <c r="DC379" i="1"/>
  <c r="CU379" i="1"/>
  <c r="DC378" i="1"/>
  <c r="CU378" i="1"/>
  <c r="DC377" i="1"/>
  <c r="CU377" i="1"/>
  <c r="DC376" i="1"/>
  <c r="CU376" i="1"/>
  <c r="DC375" i="1"/>
  <c r="CU375" i="1"/>
  <c r="DC374" i="1"/>
  <c r="CU374" i="1"/>
  <c r="DC373" i="1"/>
  <c r="CU373" i="1"/>
  <c r="DC372" i="1"/>
  <c r="DJ382" i="1"/>
  <c r="DB382" i="1"/>
  <c r="DJ381" i="1"/>
  <c r="DB381" i="1"/>
  <c r="DJ380" i="1"/>
  <c r="DB380" i="1"/>
  <c r="DJ379" i="1"/>
  <c r="DB379" i="1"/>
  <c r="DJ378" i="1"/>
  <c r="DB378" i="1"/>
  <c r="DJ377" i="1"/>
  <c r="DB377" i="1"/>
  <c r="DJ376" i="1"/>
  <c r="DB376" i="1"/>
  <c r="DJ375" i="1"/>
  <c r="DB375" i="1"/>
  <c r="DJ374" i="1"/>
  <c r="DB374" i="1"/>
  <c r="DJ373" i="1"/>
  <c r="DB373" i="1"/>
  <c r="DG381" i="1"/>
  <c r="DG379" i="1"/>
  <c r="DG377" i="1"/>
  <c r="DG375" i="1"/>
  <c r="DG373" i="1"/>
  <c r="DF372" i="1"/>
  <c r="CU372" i="1"/>
  <c r="DC371" i="1"/>
  <c r="CU371" i="1"/>
  <c r="DC370" i="1"/>
  <c r="CU370" i="1"/>
  <c r="DC369" i="1"/>
  <c r="CU369" i="1"/>
  <c r="DC368" i="1"/>
  <c r="CU368" i="1"/>
  <c r="DC367" i="1"/>
  <c r="CU367" i="1"/>
  <c r="DC366" i="1"/>
  <c r="CU366" i="1"/>
  <c r="DC365" i="1"/>
  <c r="CU365" i="1"/>
  <c r="DC364" i="1"/>
  <c r="CU364" i="1"/>
  <c r="DC363" i="1"/>
  <c r="CU363" i="1"/>
  <c r="DC362" i="1"/>
  <c r="CU362" i="1"/>
  <c r="DC361" i="1"/>
  <c r="CU361" i="1"/>
  <c r="DG360" i="1"/>
  <c r="DC360" i="1"/>
  <c r="CY360" i="1"/>
  <c r="CU360" i="1"/>
  <c r="CY381" i="1"/>
  <c r="CY379" i="1"/>
  <c r="CY377" i="1"/>
  <c r="CY375" i="1"/>
  <c r="CY373" i="1"/>
  <c r="DB372" i="1"/>
  <c r="DJ371" i="1"/>
  <c r="DB371" i="1"/>
  <c r="DJ370" i="1"/>
  <c r="DB370" i="1"/>
  <c r="DJ369" i="1"/>
  <c r="DB369" i="1"/>
  <c r="DJ368" i="1"/>
  <c r="DB368" i="1"/>
  <c r="DJ367" i="1"/>
  <c r="DB367" i="1"/>
  <c r="DJ366" i="1"/>
  <c r="DB366" i="1"/>
  <c r="DJ365" i="1"/>
  <c r="DB365" i="1"/>
  <c r="DJ364" i="1"/>
  <c r="DB364" i="1"/>
  <c r="DJ363" i="1"/>
  <c r="DB363" i="1"/>
  <c r="DJ362" i="1"/>
  <c r="DB362" i="1"/>
  <c r="DJ361" i="1"/>
  <c r="DB361" i="1"/>
  <c r="DJ360" i="1"/>
  <c r="DF360" i="1"/>
  <c r="DB360" i="1"/>
  <c r="CX360" i="1"/>
  <c r="DG382" i="1"/>
  <c r="DG380" i="1"/>
  <c r="DG378" i="1"/>
  <c r="DG376" i="1"/>
  <c r="DG374" i="1"/>
  <c r="DJ372" i="1"/>
  <c r="CY372" i="1"/>
  <c r="DG371" i="1"/>
  <c r="CY371" i="1"/>
  <c r="DG370" i="1"/>
  <c r="CY370" i="1"/>
  <c r="DG369" i="1"/>
  <c r="CY369" i="1"/>
  <c r="DG368" i="1"/>
  <c r="CY368" i="1"/>
  <c r="DG367" i="1"/>
  <c r="CY367" i="1"/>
  <c r="DG366" i="1"/>
  <c r="CY366" i="1"/>
  <c r="DG365" i="1"/>
  <c r="CY365" i="1"/>
  <c r="DG364" i="1"/>
  <c r="CY364" i="1"/>
  <c r="DG363" i="1"/>
  <c r="CY363" i="1"/>
  <c r="DG362" i="1"/>
  <c r="CY362" i="1"/>
  <c r="DG361" i="1"/>
  <c r="CY361" i="1"/>
  <c r="DI360" i="1"/>
  <c r="DE360" i="1"/>
  <c r="DA360" i="1"/>
  <c r="CW360" i="1"/>
  <c r="CY378" i="1"/>
  <c r="CX372" i="1"/>
  <c r="CX370" i="1"/>
  <c r="CX368" i="1"/>
  <c r="CX366" i="1"/>
  <c r="CX364" i="1"/>
  <c r="CX362" i="1"/>
  <c r="DD360" i="1"/>
  <c r="CY376" i="1"/>
  <c r="DF371" i="1"/>
  <c r="DF369" i="1"/>
  <c r="DF367" i="1"/>
  <c r="DF365" i="1"/>
  <c r="DF363" i="1"/>
  <c r="DF361" i="1"/>
  <c r="CZ360" i="1"/>
  <c r="CY382" i="1"/>
  <c r="CY374" i="1"/>
  <c r="CX371" i="1"/>
  <c r="CX369" i="1"/>
  <c r="CX367" i="1"/>
  <c r="CX365" i="1"/>
  <c r="CX363" i="1"/>
  <c r="CX361" i="1"/>
  <c r="CV360" i="1"/>
  <c r="DF370" i="1"/>
  <c r="DF362" i="1"/>
  <c r="DF368" i="1"/>
  <c r="DH360" i="1"/>
  <c r="CY380" i="1"/>
  <c r="DF366" i="1"/>
  <c r="DG372" i="1"/>
  <c r="DF364" i="1"/>
  <c r="CM382" i="1"/>
  <c r="CE382" i="1"/>
  <c r="CM381" i="1"/>
  <c r="CE381" i="1"/>
  <c r="CM380" i="1"/>
  <c r="CE380" i="1"/>
  <c r="CM379" i="1"/>
  <c r="CE379" i="1"/>
  <c r="CM378" i="1"/>
  <c r="CE378" i="1"/>
  <c r="CM377" i="1"/>
  <c r="CE377" i="1"/>
  <c r="CM376" i="1"/>
  <c r="CE376" i="1"/>
  <c r="CM375" i="1"/>
  <c r="CE375" i="1"/>
  <c r="CM374" i="1"/>
  <c r="CE374" i="1"/>
  <c r="CM373" i="1"/>
  <c r="CE373" i="1"/>
  <c r="CM372" i="1"/>
  <c r="CE372" i="1"/>
  <c r="CM371" i="1"/>
  <c r="CE371" i="1"/>
  <c r="CM370" i="1"/>
  <c r="CE370" i="1"/>
  <c r="CM369" i="1"/>
  <c r="CE369" i="1"/>
  <c r="CM368" i="1"/>
  <c r="CE368" i="1"/>
  <c r="CM367" i="1"/>
  <c r="CE367" i="1"/>
  <c r="CM366" i="1"/>
  <c r="CE366" i="1"/>
  <c r="CM365" i="1"/>
  <c r="CE365" i="1"/>
  <c r="CM364" i="1"/>
  <c r="CE364" i="1"/>
  <c r="CM363" i="1"/>
  <c r="CE363" i="1"/>
  <c r="CM362" i="1"/>
  <c r="CE362" i="1"/>
  <c r="CM361" i="1"/>
  <c r="CE361" i="1"/>
  <c r="CO360" i="1"/>
  <c r="CK360" i="1"/>
  <c r="CG360" i="1"/>
  <c r="CC360" i="1"/>
  <c r="CL382" i="1"/>
  <c r="CD382" i="1"/>
  <c r="CL381" i="1"/>
  <c r="CD381" i="1"/>
  <c r="CL380" i="1"/>
  <c r="CD380" i="1"/>
  <c r="CL379" i="1"/>
  <c r="CD379" i="1"/>
  <c r="CL378" i="1"/>
  <c r="CD378" i="1"/>
  <c r="CL377" i="1"/>
  <c r="CD377" i="1"/>
  <c r="CL376" i="1"/>
  <c r="CD376" i="1"/>
  <c r="CL375" i="1"/>
  <c r="CD375" i="1"/>
  <c r="CL374" i="1"/>
  <c r="CD374" i="1"/>
  <c r="CL373" i="1"/>
  <c r="CD373" i="1"/>
  <c r="CL372" i="1"/>
  <c r="CD372" i="1"/>
  <c r="CL371" i="1"/>
  <c r="CD371" i="1"/>
  <c r="CL370" i="1"/>
  <c r="CD370" i="1"/>
  <c r="CL369" i="1"/>
  <c r="CD369" i="1"/>
  <c r="CL368" i="1"/>
  <c r="CD368" i="1"/>
  <c r="CL367" i="1"/>
  <c r="CD367" i="1"/>
  <c r="CL366" i="1"/>
  <c r="CD366" i="1"/>
  <c r="CL365" i="1"/>
  <c r="CD365" i="1"/>
  <c r="CL364" i="1"/>
  <c r="CD364" i="1"/>
  <c r="CL363" i="1"/>
  <c r="CD363" i="1"/>
  <c r="CL362" i="1"/>
  <c r="CD362" i="1"/>
  <c r="CL361" i="1"/>
  <c r="CD361" i="1"/>
  <c r="CN360" i="1"/>
  <c r="CJ360" i="1"/>
  <c r="CF360" i="1"/>
  <c r="CB360" i="1"/>
  <c r="CI382" i="1"/>
  <c r="CA382" i="1"/>
  <c r="CI381" i="1"/>
  <c r="CA381" i="1"/>
  <c r="CI380" i="1"/>
  <c r="CA380" i="1"/>
  <c r="CI379" i="1"/>
  <c r="CA379" i="1"/>
  <c r="CI378" i="1"/>
  <c r="CA378" i="1"/>
  <c r="CI377" i="1"/>
  <c r="CA377" i="1"/>
  <c r="CI376" i="1"/>
  <c r="CA376" i="1"/>
  <c r="CI375" i="1"/>
  <c r="CA375" i="1"/>
  <c r="CI374" i="1"/>
  <c r="CA374" i="1"/>
  <c r="CI373" i="1"/>
  <c r="CA373" i="1"/>
  <c r="CI372" i="1"/>
  <c r="CA372" i="1"/>
  <c r="CI371" i="1"/>
  <c r="CA371" i="1"/>
  <c r="CI370" i="1"/>
  <c r="CA370" i="1"/>
  <c r="CI369" i="1"/>
  <c r="CA369" i="1"/>
  <c r="CI368" i="1"/>
  <c r="CA368" i="1"/>
  <c r="CI367" i="1"/>
  <c r="CA367" i="1"/>
  <c r="CI366" i="1"/>
  <c r="CA366" i="1"/>
  <c r="CI365" i="1"/>
  <c r="CA365" i="1"/>
  <c r="CI364" i="1"/>
  <c r="CA364" i="1"/>
  <c r="CI363" i="1"/>
  <c r="CA363" i="1"/>
  <c r="CI362" i="1"/>
  <c r="CA362" i="1"/>
  <c r="CI361" i="1"/>
  <c r="CA361" i="1"/>
  <c r="CM360" i="1"/>
  <c r="CI360" i="1"/>
  <c r="CE360" i="1"/>
  <c r="CA360" i="1"/>
  <c r="CH382" i="1"/>
  <c r="CH380" i="1"/>
  <c r="CH378" i="1"/>
  <c r="CH376" i="1"/>
  <c r="CH374" i="1"/>
  <c r="CH372" i="1"/>
  <c r="CH370" i="1"/>
  <c r="CH368" i="1"/>
  <c r="CH366" i="1"/>
  <c r="CH364" i="1"/>
  <c r="CH362" i="1"/>
  <c r="CL360" i="1"/>
  <c r="BS382" i="1"/>
  <c r="BK382" i="1"/>
  <c r="BS381" i="1"/>
  <c r="BK381" i="1"/>
  <c r="BS380" i="1"/>
  <c r="BK380" i="1"/>
  <c r="BS379" i="1"/>
  <c r="BK379" i="1"/>
  <c r="BS378" i="1"/>
  <c r="BK378" i="1"/>
  <c r="BS377" i="1"/>
  <c r="BK377" i="1"/>
  <c r="BS376" i="1"/>
  <c r="BK376" i="1"/>
  <c r="BS375" i="1"/>
  <c r="BK375" i="1"/>
  <c r="BS374" i="1"/>
  <c r="BK374" i="1"/>
  <c r="BS373" i="1"/>
  <c r="BK373" i="1"/>
  <c r="BS372" i="1"/>
  <c r="BK372" i="1"/>
  <c r="BS371" i="1"/>
  <c r="BK371" i="1"/>
  <c r="BS370" i="1"/>
  <c r="BK370" i="1"/>
  <c r="BS369" i="1"/>
  <c r="BK369" i="1"/>
  <c r="BS368" i="1"/>
  <c r="BK368" i="1"/>
  <c r="BS367" i="1"/>
  <c r="BK367" i="1"/>
  <c r="BS366" i="1"/>
  <c r="BK366" i="1"/>
  <c r="BS365" i="1"/>
  <c r="BK365" i="1"/>
  <c r="BS364" i="1"/>
  <c r="BK364" i="1"/>
  <c r="BS363" i="1"/>
  <c r="BK363" i="1"/>
  <c r="BS362" i="1"/>
  <c r="BK362" i="1"/>
  <c r="BS361" i="1"/>
  <c r="BK361" i="1"/>
  <c r="BU360" i="1"/>
  <c r="BQ360" i="1"/>
  <c r="BM360" i="1"/>
  <c r="BI360" i="1"/>
  <c r="CP381" i="1"/>
  <c r="CP379" i="1"/>
  <c r="CP377" i="1"/>
  <c r="CP375" i="1"/>
  <c r="CP373" i="1"/>
  <c r="CP371" i="1"/>
  <c r="CP369" i="1"/>
  <c r="CP367" i="1"/>
  <c r="CP365" i="1"/>
  <c r="CP363" i="1"/>
  <c r="CP361" i="1"/>
  <c r="CH360" i="1"/>
  <c r="BR382" i="1"/>
  <c r="BJ382" i="1"/>
  <c r="BR381" i="1"/>
  <c r="BJ381" i="1"/>
  <c r="BR380" i="1"/>
  <c r="BJ380" i="1"/>
  <c r="BR379" i="1"/>
  <c r="BJ379" i="1"/>
  <c r="BR378" i="1"/>
  <c r="BJ378" i="1"/>
  <c r="BR377" i="1"/>
  <c r="BJ377" i="1"/>
  <c r="BR376" i="1"/>
  <c r="BJ376" i="1"/>
  <c r="BR375" i="1"/>
  <c r="BJ375" i="1"/>
  <c r="BR374" i="1"/>
  <c r="BJ374" i="1"/>
  <c r="BR373" i="1"/>
  <c r="BJ373" i="1"/>
  <c r="BR372" i="1"/>
  <c r="BJ372" i="1"/>
  <c r="BR371" i="1"/>
  <c r="BJ371" i="1"/>
  <c r="BR370" i="1"/>
  <c r="BJ370" i="1"/>
  <c r="BR369" i="1"/>
  <c r="BJ369" i="1"/>
  <c r="BR368" i="1"/>
  <c r="BJ368" i="1"/>
  <c r="BR367" i="1"/>
  <c r="BJ367" i="1"/>
  <c r="BR366" i="1"/>
  <c r="BJ366" i="1"/>
  <c r="BR365" i="1"/>
  <c r="BJ365" i="1"/>
  <c r="BR364" i="1"/>
  <c r="BJ364" i="1"/>
  <c r="BR363" i="1"/>
  <c r="BJ363" i="1"/>
  <c r="BR362" i="1"/>
  <c r="BJ362" i="1"/>
  <c r="BR361" i="1"/>
  <c r="BJ361" i="1"/>
  <c r="BT360" i="1"/>
  <c r="BP360" i="1"/>
  <c r="BL360" i="1"/>
  <c r="BH360" i="1"/>
  <c r="CH381" i="1"/>
  <c r="CH379" i="1"/>
  <c r="CH377" i="1"/>
  <c r="CH375" i="1"/>
  <c r="CH373" i="1"/>
  <c r="CH371" i="1"/>
  <c r="CH369" i="1"/>
  <c r="CH367" i="1"/>
  <c r="CH365" i="1"/>
  <c r="CH363" i="1"/>
  <c r="CH361" i="1"/>
  <c r="CD360" i="1"/>
  <c r="BO382" i="1"/>
  <c r="BG382" i="1"/>
  <c r="BO381" i="1"/>
  <c r="BG381" i="1"/>
  <c r="BO380" i="1"/>
  <c r="BG380" i="1"/>
  <c r="BO379" i="1"/>
  <c r="BG379" i="1"/>
  <c r="BO378" i="1"/>
  <c r="BG378" i="1"/>
  <c r="BO377" i="1"/>
  <c r="BG377" i="1"/>
  <c r="BO376" i="1"/>
  <c r="BG376" i="1"/>
  <c r="BO375" i="1"/>
  <c r="BG375" i="1"/>
  <c r="BO374" i="1"/>
  <c r="BG374" i="1"/>
  <c r="BO373" i="1"/>
  <c r="BG373" i="1"/>
  <c r="BO372" i="1"/>
  <c r="BG372" i="1"/>
  <c r="BO371" i="1"/>
  <c r="BG371" i="1"/>
  <c r="BO370" i="1"/>
  <c r="BG370" i="1"/>
  <c r="BO369" i="1"/>
  <c r="BG369" i="1"/>
  <c r="BO368" i="1"/>
  <c r="BG368" i="1"/>
  <c r="BO367" i="1"/>
  <c r="BG367" i="1"/>
  <c r="BO366" i="1"/>
  <c r="BG366" i="1"/>
  <c r="BO365" i="1"/>
  <c r="BG365" i="1"/>
  <c r="BO364" i="1"/>
  <c r="BG364" i="1"/>
  <c r="BO363" i="1"/>
  <c r="BG363" i="1"/>
  <c r="BO362" i="1"/>
  <c r="BG362" i="1"/>
  <c r="BO361" i="1"/>
  <c r="BG361" i="1"/>
  <c r="BS360" i="1"/>
  <c r="BO360" i="1"/>
  <c r="BK360" i="1"/>
  <c r="BG360" i="1"/>
  <c r="CP378" i="1"/>
  <c r="CP370" i="1"/>
  <c r="CP362" i="1"/>
  <c r="BV381" i="1"/>
  <c r="BV379" i="1"/>
  <c r="BV377" i="1"/>
  <c r="BV375" i="1"/>
  <c r="BV373" i="1"/>
  <c r="BV371" i="1"/>
  <c r="BV369" i="1"/>
  <c r="BV367" i="1"/>
  <c r="BV365" i="1"/>
  <c r="BV363" i="1"/>
  <c r="BV361" i="1"/>
  <c r="BN360" i="1"/>
  <c r="CP376" i="1"/>
  <c r="CP368" i="1"/>
  <c r="CP360" i="1"/>
  <c r="BN381" i="1"/>
  <c r="BN379" i="1"/>
  <c r="BN377" i="1"/>
  <c r="BN375" i="1"/>
  <c r="BN373" i="1"/>
  <c r="BN371" i="1"/>
  <c r="BN369" i="1"/>
  <c r="BN367" i="1"/>
  <c r="BN365" i="1"/>
  <c r="BN363" i="1"/>
  <c r="BN361" i="1"/>
  <c r="BJ360" i="1"/>
  <c r="CP382" i="1"/>
  <c r="CP374" i="1"/>
  <c r="CP366" i="1"/>
  <c r="BV382" i="1"/>
  <c r="BV380" i="1"/>
  <c r="BV378" i="1"/>
  <c r="BV376" i="1"/>
  <c r="BV374" i="1"/>
  <c r="BV372" i="1"/>
  <c r="BV370" i="1"/>
  <c r="BV368" i="1"/>
  <c r="BV366" i="1"/>
  <c r="BV364" i="1"/>
  <c r="BV362" i="1"/>
  <c r="BV360" i="1"/>
  <c r="CP380" i="1"/>
  <c r="CP372" i="1"/>
  <c r="CP364" i="1"/>
  <c r="BN376" i="1"/>
  <c r="BN368" i="1"/>
  <c r="BR360" i="1"/>
  <c r="BN382" i="1"/>
  <c r="BN374" i="1"/>
  <c r="BN366" i="1"/>
  <c r="BN380" i="1"/>
  <c r="BN372" i="1"/>
  <c r="BN364" i="1"/>
  <c r="BN378" i="1"/>
  <c r="BN370" i="1"/>
  <c r="BN362" i="1"/>
  <c r="AU382" i="1"/>
  <c r="AM382" i="1"/>
  <c r="AU381" i="1"/>
  <c r="AM381" i="1"/>
  <c r="AU380" i="1"/>
  <c r="AM380" i="1"/>
  <c r="AU379" i="1"/>
  <c r="AM379" i="1"/>
  <c r="AU378" i="1"/>
  <c r="AM378" i="1"/>
  <c r="AU377" i="1"/>
  <c r="AM377" i="1"/>
  <c r="AU376" i="1"/>
  <c r="AM376" i="1"/>
  <c r="AU375" i="1"/>
  <c r="AM375" i="1"/>
  <c r="AU374" i="1"/>
  <c r="AM374" i="1"/>
  <c r="AU373" i="1"/>
  <c r="AM373" i="1"/>
  <c r="AU372" i="1"/>
  <c r="AM372" i="1"/>
  <c r="AU371" i="1"/>
  <c r="AM371" i="1"/>
  <c r="AU370" i="1"/>
  <c r="AM370" i="1"/>
  <c r="AU369" i="1"/>
  <c r="AM369" i="1"/>
  <c r="AU368" i="1"/>
  <c r="AM368" i="1"/>
  <c r="AU367" i="1"/>
  <c r="AM367" i="1"/>
  <c r="AU366" i="1"/>
  <c r="AM366" i="1"/>
  <c r="AU365" i="1"/>
  <c r="AM365" i="1"/>
  <c r="AU364" i="1"/>
  <c r="AM364" i="1"/>
  <c r="AU363" i="1"/>
  <c r="AM363" i="1"/>
  <c r="AU362" i="1"/>
  <c r="AM362" i="1"/>
  <c r="AU361" i="1"/>
  <c r="AM361" i="1"/>
  <c r="AY360" i="1"/>
  <c r="AU360" i="1"/>
  <c r="AQ360" i="1"/>
  <c r="AM360" i="1"/>
  <c r="AY382" i="1"/>
  <c r="AQ382" i="1"/>
  <c r="AY381" i="1"/>
  <c r="AQ381" i="1"/>
  <c r="AY380" i="1"/>
  <c r="AQ380" i="1"/>
  <c r="AY379" i="1"/>
  <c r="AQ379" i="1"/>
  <c r="AY378" i="1"/>
  <c r="AQ378" i="1"/>
  <c r="AY377" i="1"/>
  <c r="AQ377" i="1"/>
  <c r="AY376" i="1"/>
  <c r="AQ376" i="1"/>
  <c r="AY375" i="1"/>
  <c r="AQ375" i="1"/>
  <c r="AY374" i="1"/>
  <c r="AQ374" i="1"/>
  <c r="AY373" i="1"/>
  <c r="AQ373" i="1"/>
  <c r="AY372" i="1"/>
  <c r="AQ372" i="1"/>
  <c r="AY371" i="1"/>
  <c r="AQ371" i="1"/>
  <c r="AY370" i="1"/>
  <c r="AQ370" i="1"/>
  <c r="AY369" i="1"/>
  <c r="AQ369" i="1"/>
  <c r="AY368" i="1"/>
  <c r="AQ368" i="1"/>
  <c r="AY367" i="1"/>
  <c r="AQ367" i="1"/>
  <c r="AY366" i="1"/>
  <c r="AQ366" i="1"/>
  <c r="AY365" i="1"/>
  <c r="AQ365" i="1"/>
  <c r="AY364" i="1"/>
  <c r="AQ364" i="1"/>
  <c r="AY363" i="1"/>
  <c r="AQ363" i="1"/>
  <c r="AY362" i="1"/>
  <c r="AQ362" i="1"/>
  <c r="AY361" i="1"/>
  <c r="AQ361" i="1"/>
  <c r="BA360" i="1"/>
  <c r="AW360" i="1"/>
  <c r="AS360" i="1"/>
  <c r="AO360" i="1"/>
  <c r="AX382" i="1"/>
  <c r="AP382" i="1"/>
  <c r="AX381" i="1"/>
  <c r="AP381" i="1"/>
  <c r="AX380" i="1"/>
  <c r="AP380" i="1"/>
  <c r="AX379" i="1"/>
  <c r="AP379" i="1"/>
  <c r="AX378" i="1"/>
  <c r="AP378" i="1"/>
  <c r="AX377" i="1"/>
  <c r="AP377" i="1"/>
  <c r="AX376" i="1"/>
  <c r="AP376" i="1"/>
  <c r="AX375" i="1"/>
  <c r="AP375" i="1"/>
  <c r="AX374" i="1"/>
  <c r="AP374" i="1"/>
  <c r="AX373" i="1"/>
  <c r="AP373" i="1"/>
  <c r="AX372" i="1"/>
  <c r="AP372" i="1"/>
  <c r="AX371" i="1"/>
  <c r="AP371" i="1"/>
  <c r="AX370" i="1"/>
  <c r="AP370" i="1"/>
  <c r="AX369" i="1"/>
  <c r="AP369" i="1"/>
  <c r="AX368" i="1"/>
  <c r="AP368" i="1"/>
  <c r="AX367" i="1"/>
  <c r="AP367" i="1"/>
  <c r="AX366" i="1"/>
  <c r="AP366" i="1"/>
  <c r="AX365" i="1"/>
  <c r="AP365" i="1"/>
  <c r="AX364" i="1"/>
  <c r="AP364" i="1"/>
  <c r="AX363" i="1"/>
  <c r="AP363" i="1"/>
  <c r="AX362" i="1"/>
  <c r="AP362" i="1"/>
  <c r="AX361" i="1"/>
  <c r="AP361" i="1"/>
  <c r="AZ360" i="1"/>
  <c r="AV360" i="1"/>
  <c r="AR360" i="1"/>
  <c r="AN360" i="1"/>
  <c r="BB382" i="1"/>
  <c r="BB380" i="1"/>
  <c r="BB378" i="1"/>
  <c r="BB376" i="1"/>
  <c r="BB374" i="1"/>
  <c r="BB372" i="1"/>
  <c r="BB370" i="1"/>
  <c r="BB368" i="1"/>
  <c r="BB366" i="1"/>
  <c r="BB364" i="1"/>
  <c r="BB362" i="1"/>
  <c r="BB360" i="1"/>
  <c r="AT382" i="1"/>
  <c r="AT380" i="1"/>
  <c r="AT378" i="1"/>
  <c r="AT376" i="1"/>
  <c r="AT374" i="1"/>
  <c r="AT372" i="1"/>
  <c r="AT370" i="1"/>
  <c r="AT368" i="1"/>
  <c r="AT366" i="1"/>
  <c r="AT364" i="1"/>
  <c r="AT362" i="1"/>
  <c r="AX360" i="1"/>
  <c r="BB381" i="1"/>
  <c r="BB379" i="1"/>
  <c r="BB377" i="1"/>
  <c r="BB375" i="1"/>
  <c r="BB373" i="1"/>
  <c r="BB371" i="1"/>
  <c r="BB369" i="1"/>
  <c r="BB367" i="1"/>
  <c r="BB365" i="1"/>
  <c r="BB363" i="1"/>
  <c r="BB361" i="1"/>
  <c r="AT360" i="1"/>
  <c r="AT381" i="1"/>
  <c r="AT379" i="1"/>
  <c r="AT377" i="1"/>
  <c r="AT375" i="1"/>
  <c r="AT373" i="1"/>
  <c r="AT371" i="1"/>
  <c r="AT369" i="1"/>
  <c r="AT367" i="1"/>
  <c r="AT365" i="1"/>
  <c r="AT363" i="1"/>
  <c r="AT361" i="1"/>
  <c r="AP360" i="1"/>
  <c r="AD382" i="1"/>
  <c r="AA381" i="1"/>
  <c r="AD378" i="1"/>
  <c r="AA377" i="1"/>
  <c r="AD374" i="1"/>
  <c r="AA373" i="1"/>
  <c r="AD370" i="1"/>
  <c r="AA369" i="1"/>
  <c r="AD366" i="1"/>
  <c r="AA365" i="1"/>
  <c r="AD381" i="1"/>
  <c r="AA380" i="1"/>
  <c r="AD377" i="1"/>
  <c r="AA376" i="1"/>
  <c r="AD373" i="1"/>
  <c r="AA372" i="1"/>
  <c r="AD369" i="1"/>
  <c r="AA368" i="1"/>
  <c r="AD380" i="1"/>
  <c r="AA379" i="1"/>
  <c r="AD376" i="1"/>
  <c r="AA375" i="1"/>
  <c r="AD372" i="1"/>
  <c r="AA371" i="1"/>
  <c r="AD368" i="1"/>
  <c r="AH360" i="1"/>
  <c r="AH364" i="1"/>
  <c r="AE367" i="1"/>
  <c r="AA374" i="1"/>
  <c r="S382" i="1"/>
  <c r="AE360" i="1"/>
  <c r="AH361" i="1"/>
  <c r="AD364" i="1"/>
  <c r="AA378" i="1"/>
  <c r="X360" i="1"/>
  <c r="W361" i="1"/>
  <c r="V362" i="1"/>
  <c r="V363" i="1"/>
  <c r="AD365" i="1"/>
  <c r="S374" i="1"/>
  <c r="AA382" i="1"/>
  <c r="AG360" i="1"/>
  <c r="AE362" i="1"/>
  <c r="V364" i="1"/>
  <c r="V367" i="1"/>
  <c r="W374" i="1"/>
  <c r="AH379" i="1"/>
  <c r="Z382" i="1"/>
  <c r="W381" i="1"/>
  <c r="Z378" i="1"/>
  <c r="W377" i="1"/>
  <c r="Z374" i="1"/>
  <c r="W373" i="1"/>
  <c r="Z370" i="1"/>
  <c r="W369" i="1"/>
  <c r="Z366" i="1"/>
  <c r="W365" i="1"/>
  <c r="Z381" i="1"/>
  <c r="W380" i="1"/>
  <c r="Z377" i="1"/>
  <c r="W376" i="1"/>
  <c r="Z373" i="1"/>
  <c r="W372" i="1"/>
  <c r="Z369" i="1"/>
  <c r="W368" i="1"/>
  <c r="Z380" i="1"/>
  <c r="W379" i="1"/>
  <c r="Z376" i="1"/>
  <c r="W375" i="1"/>
  <c r="Z372" i="1"/>
  <c r="W371" i="1"/>
  <c r="V360" i="1"/>
  <c r="S363" i="1"/>
  <c r="V365" i="1"/>
  <c r="V368" i="1"/>
  <c r="Z375" i="1"/>
  <c r="S360" i="1"/>
  <c r="V361" i="1"/>
  <c r="Z363" i="1"/>
  <c r="Z367" i="1"/>
  <c r="AH371" i="1"/>
  <c r="Z379" i="1"/>
  <c r="AB360" i="1"/>
  <c r="AA361" i="1"/>
  <c r="Z362" i="1"/>
  <c r="AA363" i="1"/>
  <c r="S366" i="1"/>
  <c r="Z368" i="1"/>
  <c r="AH375" i="1"/>
  <c r="U360" i="1"/>
  <c r="S362" i="1"/>
  <c r="AA364" i="1"/>
  <c r="AD367" i="1"/>
  <c r="V375" i="1"/>
  <c r="AE382" i="1"/>
  <c r="V382" i="1"/>
  <c r="S381" i="1"/>
  <c r="V378" i="1"/>
  <c r="S377" i="1"/>
  <c r="V374" i="1"/>
  <c r="S373" i="1"/>
  <c r="V370" i="1"/>
  <c r="S369" i="1"/>
  <c r="V366" i="1"/>
  <c r="S365" i="1"/>
  <c r="V381" i="1"/>
  <c r="S380" i="1"/>
  <c r="V377" i="1"/>
  <c r="S376" i="1"/>
  <c r="V373" i="1"/>
  <c r="S372" i="1"/>
  <c r="V369" i="1"/>
  <c r="S368" i="1"/>
  <c r="V380" i="1"/>
  <c r="S379" i="1"/>
  <c r="V376" i="1"/>
  <c r="S375" i="1"/>
  <c r="V372" i="1"/>
  <c r="S371" i="1"/>
  <c r="Z360" i="1"/>
  <c r="AD363" i="1"/>
  <c r="AA366" i="1"/>
  <c r="AE370" i="1"/>
  <c r="W378" i="1"/>
  <c r="W360" i="1"/>
  <c r="Z361" i="1"/>
  <c r="AE363" i="1"/>
  <c r="AH365" i="1"/>
  <c r="AH367" i="1"/>
  <c r="AE374" i="1"/>
  <c r="W382" i="1"/>
  <c r="AF360" i="1"/>
  <c r="AE361" i="1"/>
  <c r="AD362" i="1"/>
  <c r="Z364" i="1"/>
  <c r="S367" i="1"/>
  <c r="W370" i="1"/>
  <c r="AE378" i="1"/>
  <c r="Y360" i="1"/>
  <c r="W362" i="1"/>
  <c r="W363" i="1"/>
  <c r="Z365" i="1"/>
  <c r="AA370" i="1"/>
  <c r="S378" i="1"/>
  <c r="AH382" i="1"/>
  <c r="AE381" i="1"/>
  <c r="AH378" i="1"/>
  <c r="AE377" i="1"/>
  <c r="AH374" i="1"/>
  <c r="AE373" i="1"/>
  <c r="AH370" i="1"/>
  <c r="AE369" i="1"/>
  <c r="AH366" i="1"/>
  <c r="AE365" i="1"/>
  <c r="AH381" i="1"/>
  <c r="AE380" i="1"/>
  <c r="AH377" i="1"/>
  <c r="AE376" i="1"/>
  <c r="AH373" i="1"/>
  <c r="AE372" i="1"/>
  <c r="AH369" i="1"/>
  <c r="AE368" i="1"/>
  <c r="AH380" i="1"/>
  <c r="AE379" i="1"/>
  <c r="AH376" i="1"/>
  <c r="AE375" i="1"/>
  <c r="AH372" i="1"/>
  <c r="AE371" i="1"/>
  <c r="AH368" i="1"/>
  <c r="AD360" i="1"/>
  <c r="W364" i="1"/>
  <c r="W367" i="1"/>
  <c r="AD371" i="1"/>
  <c r="V379" i="1"/>
  <c r="AA360" i="1"/>
  <c r="AD361" i="1"/>
  <c r="S364" i="1"/>
  <c r="W366" i="1"/>
  <c r="S370" i="1"/>
  <c r="AD375" i="1"/>
  <c r="T360" i="1"/>
  <c r="S361" i="1"/>
  <c r="AH362" i="1"/>
  <c r="AE364" i="1"/>
  <c r="AA367" i="1"/>
  <c r="V371" i="1"/>
  <c r="AD379" i="1"/>
  <c r="AC360" i="1"/>
  <c r="AA362" i="1"/>
  <c r="AH363" i="1"/>
  <c r="AE366" i="1"/>
  <c r="Z37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<sst xmlns="http://schemas.openxmlformats.org/spreadsheetml/2006/main" count="38484" uniqueCount="38">
  <si>
    <t>propagator type</t>
  </si>
  <si>
    <t>test type</t>
  </si>
  <si>
    <t>domain group</t>
  </si>
  <si>
    <t>test id</t>
  </si>
  <si>
    <t>timeout</t>
  </si>
  <si>
    <t>runtime</t>
  </si>
  <si>
    <t>requested solutions</t>
  </si>
  <si>
    <t>solutions</t>
  </si>
  <si>
    <t>propagations</t>
  </si>
  <si>
    <t>nodes</t>
  </si>
  <si>
    <t>failures</t>
  </si>
  <si>
    <t>peak depth</t>
  </si>
  <si>
    <t>collated data</t>
  </si>
  <si>
    <t>AdvModulo</t>
  </si>
  <si>
    <t>B</t>
  </si>
  <si>
    <t>Linear</t>
  </si>
  <si>
    <t>total</t>
  </si>
  <si>
    <t>X</t>
  </si>
  <si>
    <t>R</t>
  </si>
  <si>
    <t>Modulo</t>
  </si>
  <si>
    <t>tests</t>
  </si>
  <si>
    <t>timeouts</t>
  </si>
  <si>
    <t>props</t>
  </si>
  <si>
    <t>average</t>
  </si>
  <si>
    <t>&lt;&gt;</t>
  </si>
  <si>
    <t>missed solns</t>
  </si>
  <si>
    <t>domain growth</t>
  </si>
  <si>
    <t>solution growth</t>
  </si>
  <si>
    <t>per test?</t>
  </si>
  <si>
    <t>max</t>
  </si>
  <si>
    <t>missing soutions</t>
  </si>
  <si>
    <t>max (&lt;256)</t>
  </si>
  <si>
    <t>wins</t>
  </si>
  <si>
    <t>wins test</t>
  </si>
  <si>
    <t>any</t>
  </si>
  <si>
    <t>unique</t>
  </si>
  <si>
    <t>non</t>
  </si>
  <si>
    <t>unique 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</si>
</sst>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0" fontId="1" fillId="22" borderId="0" xfId="31" applyAlignment="1">
      <alignment horizontal="center" vertical="center"/>
    </xf>
    <xf numFmtId="0" fontId="1" fillId="26" borderId="0" xfId="35" applyAlignment="1">
      <alignment horizontal="center" vertical="center"/>
    </xf>
    <xf numFmtId="0" fontId="1" fillId="30" borderId="0" xfId="39" applyAlignment="1">
      <alignment horizontal="center" vertical="center"/>
    </xf>
    <xf numFmtId="0" fontId="0" fillId="18" borderId="0" xfId="27" applyFont="1" applyAlignment="1">
      <alignment horizontal="center" vertical="center"/>
    </xf>
    <xf numFmtId="0" fontId="8" fillId="4" borderId="0" xfId="8" applyAlignment="1">
      <alignment horizontal="right"/>
    </xf>
    <xf numFmtId="0" fontId="7" fillId="3" borderId="0" xfId="7" applyAlignment="1">
      <alignment horizontal="right"/>
    </xf>
    <xf numFmtId="0" fontId="6" fillId="2" borderId="0" xfId="6" applyAlignment="1">
      <alignment horizontal="right"/>
    </xf>
    <xf numFmtId="0" fontId="1" fillId="14" borderId="0" xfId="23" applyAlignment="1">
      <alignment horizontal="center" vertical="center"/>
    </xf>
    <xf numFmtId="0" fontId="1" fillId="22" borderId="10" xfId="31" applyNumberFormat="1" applyBorder="1"/>
    <xf numFmtId="0" fontId="1" fillId="22" borderId="11" xfId="31" applyNumberFormat="1" applyBorder="1"/>
    <xf numFmtId="0" fontId="1" fillId="22" borderId="12" xfId="31" applyNumberFormat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22" borderId="18" xfId="31" applyNumberFormat="1" applyBorder="1"/>
    <xf numFmtId="0" fontId="0" fillId="0" borderId="19" xfId="0" applyBorder="1"/>
    <xf numFmtId="0" fontId="0" fillId="0" borderId="20" xfId="0" applyBorder="1"/>
    <xf numFmtId="0" fontId="1" fillId="14" borderId="14" xfId="23" applyBorder="1" applyAlignment="1">
      <alignment horizontal="center" vertical="center"/>
    </xf>
    <xf numFmtId="0" fontId="11" fillId="6" borderId="21" xfId="11" applyBorder="1" applyAlignment="1">
      <alignment horizontal="center"/>
    </xf>
    <xf numFmtId="0" fontId="11" fillId="6" borderId="22" xfId="11" applyBorder="1" applyAlignment="1">
      <alignment horizontal="center"/>
    </xf>
    <xf numFmtId="0" fontId="11" fillId="6" borderId="23" xfId="11" applyBorder="1" applyAlignment="1">
      <alignment horizontal="center"/>
    </xf>
    <xf numFmtId="0" fontId="7" fillId="3" borderId="24" xfId="7" applyBorder="1" applyAlignment="1">
      <alignment horizontal="center"/>
    </xf>
    <xf numFmtId="0" fontId="9" fillId="5" borderId="21" xfId="9" applyBorder="1" applyAlignment="1">
      <alignment horizontal="center"/>
    </xf>
    <xf numFmtId="0" fontId="9" fillId="5" borderId="22" xfId="9" applyBorder="1" applyAlignment="1">
      <alignment horizontal="center"/>
    </xf>
    <xf numFmtId="0" fontId="9" fillId="5" borderId="23" xfId="9" applyBorder="1" applyAlignment="1">
      <alignment horizontal="center"/>
    </xf>
    <xf numFmtId="0" fontId="8" fillId="4" borderId="24" xfId="8" applyBorder="1" applyAlignment="1">
      <alignment horizontal="center"/>
    </xf>
    <xf numFmtId="0" fontId="8" fillId="4" borderId="25" xfId="8" applyBorder="1" applyAlignment="1">
      <alignment horizontal="center"/>
    </xf>
    <xf numFmtId="0" fontId="6" fillId="2" borderId="24" xfId="6" applyBorder="1" applyAlignment="1">
      <alignment horizontal="center"/>
    </xf>
    <xf numFmtId="0" fontId="1" fillId="26" borderId="14" xfId="35" applyBorder="1" applyAlignment="1">
      <alignment horizontal="center" vertical="center"/>
    </xf>
    <xf numFmtId="0" fontId="0" fillId="26" borderId="14" xfId="35" applyFont="1" applyBorder="1" applyAlignment="1">
      <alignment horizontal="center" vertical="center"/>
    </xf>
    <xf numFmtId="0" fontId="1" fillId="26" borderId="14" xfId="35" applyBorder="1" applyAlignment="1">
      <alignment horizontal="center" vertical="center"/>
    </xf>
    <xf numFmtId="0" fontId="1" fillId="14" borderId="14" xfId="23" applyBorder="1" applyAlignment="1">
      <alignment horizontal="center" vertical="center"/>
    </xf>
    <xf numFmtId="0" fontId="0" fillId="26" borderId="14" xfId="35" applyFont="1" applyBorder="1" applyAlignment="1">
      <alignment horizontal="center" vertical="center"/>
    </xf>
    <xf numFmtId="0" fontId="11" fillId="6" borderId="21" xfId="11" applyBorder="1" applyAlignment="1">
      <alignment horizontal="center"/>
    </xf>
    <xf numFmtId="0" fontId="11" fillId="6" borderId="22" xfId="11" applyBorder="1" applyAlignment="1">
      <alignment horizontal="center"/>
    </xf>
    <xf numFmtId="0" fontId="11" fillId="6" borderId="23" xfId="11" applyBorder="1" applyAlignment="1">
      <alignment horizontal="center"/>
    </xf>
    <xf numFmtId="0" fontId="7" fillId="3" borderId="24" xfId="7" applyBorder="1" applyAlignment="1">
      <alignment horizontal="center"/>
    </xf>
    <xf numFmtId="0" fontId="6" fillId="2" borderId="24" xfId="6" applyBorder="1" applyAlignment="1">
      <alignment horizontal="center"/>
    </xf>
    <xf numFmtId="0" fontId="8" fillId="4" borderId="24" xfId="8" applyBorder="1" applyAlignment="1">
      <alignment horizontal="center"/>
    </xf>
    <xf numFmtId="0" fontId="8" fillId="4" borderId="25" xfId="8" applyBorder="1" applyAlignment="1">
      <alignment horizontal="center"/>
    </xf>
    <xf numFmtId="0" fontId="9" fillId="5" borderId="21" xfId="9" applyBorder="1" applyAlignment="1">
      <alignment horizontal="center"/>
    </xf>
    <xf numFmtId="0" fontId="9" fillId="5" borderId="22" xfId="9" applyBorder="1" applyAlignment="1">
      <alignment horizontal="center"/>
    </xf>
    <xf numFmtId="0" fontId="9" fillId="5" borderId="23" xfId="9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63BE7B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S16621"/>
  <sheetViews>
    <sheetView tabSelected="1" topLeftCell="CZ373" zoomScale="70" zoomScaleNormal="70" workbookViewId="0">
      <selection activeCell="DM421" sqref="DM421"/>
    </sheetView>
  </sheetViews>
  <sheetFormatPr defaultRowHeight="15" x14ac:dyDescent="0.25"/>
  <cols>
    <col min="14" max="14" width="9.140625" customWidth="1"/>
    <col min="15" max="15" width="10.7109375" customWidth="1"/>
    <col min="16" max="16" width="20.7109375" customWidth="1"/>
    <col min="17" max="18" width="12.5703125" bestFit="1" customWidth="1"/>
    <col min="19" max="19" width="10.140625" bestFit="1" customWidth="1"/>
    <col min="20" max="20" width="13.7109375" bestFit="1" customWidth="1"/>
    <col min="21" max="21" width="12.5703125" bestFit="1" customWidth="1"/>
    <col min="22" max="23" width="10.140625" bestFit="1" customWidth="1"/>
    <col min="24" max="25" width="12.5703125" bestFit="1" customWidth="1"/>
    <col min="26" max="26" width="10.140625" bestFit="1" customWidth="1"/>
    <col min="27" max="27" width="11.140625" bestFit="1" customWidth="1"/>
    <col min="28" max="28" width="12.5703125" bestFit="1" customWidth="1"/>
    <col min="29" max="29" width="13.7109375" bestFit="1" customWidth="1"/>
    <col min="30" max="30" width="12.5703125" bestFit="1" customWidth="1"/>
    <col min="31" max="31" width="10.5703125" bestFit="1" customWidth="1"/>
    <col min="32" max="32" width="13.7109375" bestFit="1" customWidth="1"/>
    <col min="37" max="37" width="10.7109375" customWidth="1"/>
    <col min="38" max="38" width="13" customWidth="1"/>
    <col min="39" max="39" width="10.28515625" bestFit="1" customWidth="1"/>
  </cols>
  <sheetData>
    <row r="1" spans="1:1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30</v>
      </c>
      <c r="N1" t="s">
        <v>33</v>
      </c>
      <c r="O1" t="s">
        <v>37</v>
      </c>
    </row>
    <row r="2" spans="1:149" x14ac:dyDescent="0.25">
      <c r="A2" t="s">
        <v>13</v>
      </c>
      <c r="B2" t="s">
        <v>14</v>
      </c>
      <c r="C2">
        <v>10</v>
      </c>
      <c r="D2">
        <v>0</v>
      </c>
      <c r="E2" t="b">
        <v>0</v>
      </c>
      <c r="F2">
        <v>0</v>
      </c>
      <c r="G2">
        <v>16</v>
      </c>
      <c r="H2">
        <v>0</v>
      </c>
      <c r="I2">
        <v>0</v>
      </c>
      <c r="J2">
        <v>0</v>
      </c>
      <c r="K2">
        <v>1</v>
      </c>
      <c r="L2">
        <v>0</v>
      </c>
      <c r="M2">
        <f>G2-H2</f>
        <v>16</v>
      </c>
      <c r="N2" t="b">
        <f>AND(MIN($F2,$F3,$F4)=$F2,MAX($H2,$H3,$H4)=$H2)</f>
        <v>1</v>
      </c>
      <c r="O2" t="b">
        <f>AND(N2,NOT(N3),NOT(N4))</f>
        <v>0</v>
      </c>
    </row>
    <row r="3" spans="1:149" x14ac:dyDescent="0.25">
      <c r="A3" t="s">
        <v>15</v>
      </c>
      <c r="B3" t="s">
        <v>14</v>
      </c>
      <c r="C3">
        <v>10</v>
      </c>
      <c r="D3">
        <v>0</v>
      </c>
      <c r="E3" t="b">
        <v>0</v>
      </c>
      <c r="F3">
        <v>0</v>
      </c>
      <c r="G3">
        <v>16</v>
      </c>
      <c r="H3">
        <v>0</v>
      </c>
      <c r="I3">
        <v>0</v>
      </c>
      <c r="J3">
        <v>0</v>
      </c>
      <c r="K3">
        <v>1</v>
      </c>
      <c r="L3">
        <v>0</v>
      </c>
      <c r="M3">
        <f t="shared" ref="M3:M66" si="0">G3-H3</f>
        <v>16</v>
      </c>
      <c r="N3" t="b">
        <f>AND(MIN($F2,$F3,$F4)=$F3,MAX($H2,$H3,$H4)=$H3)</f>
        <v>1</v>
      </c>
      <c r="O3" t="b">
        <f>AND(NOT(N2),N3,NOT(N4))</f>
        <v>0</v>
      </c>
      <c r="AK3">
        <v>1</v>
      </c>
      <c r="AM3">
        <f>AK3</f>
        <v>1</v>
      </c>
      <c r="AN3">
        <f>AK3</f>
        <v>1</v>
      </c>
      <c r="AO3">
        <f>AK3</f>
        <v>1</v>
      </c>
      <c r="AP3">
        <f>AK3</f>
        <v>1</v>
      </c>
      <c r="AQ3">
        <f>AK3</f>
        <v>1</v>
      </c>
      <c r="AR3">
        <f>AK3</f>
        <v>1</v>
      </c>
      <c r="AS3">
        <f>AK3</f>
        <v>1</v>
      </c>
      <c r="AT3">
        <f>AK3</f>
        <v>1</v>
      </c>
      <c r="AU3">
        <f>AK3</f>
        <v>1</v>
      </c>
      <c r="AV3">
        <f>AK3</f>
        <v>1</v>
      </c>
      <c r="AW3">
        <f>AK3</f>
        <v>1</v>
      </c>
      <c r="AX3">
        <f>AK3</f>
        <v>1</v>
      </c>
      <c r="AY3">
        <f>AK3</f>
        <v>1</v>
      </c>
      <c r="AZ3">
        <f>AK3</f>
        <v>1</v>
      </c>
      <c r="BA3">
        <f>AK3</f>
        <v>1</v>
      </c>
      <c r="BB3">
        <f>AK3</f>
        <v>1</v>
      </c>
      <c r="BE3">
        <f>AK3*4</f>
        <v>4</v>
      </c>
      <c r="BG3">
        <f>BE3</f>
        <v>4</v>
      </c>
      <c r="BH3">
        <f>BE3</f>
        <v>4</v>
      </c>
      <c r="BI3">
        <f>BE3</f>
        <v>4</v>
      </c>
      <c r="BJ3">
        <f>BE3</f>
        <v>4</v>
      </c>
      <c r="BK3">
        <f>BE3</f>
        <v>4</v>
      </c>
      <c r="BL3">
        <f>BE3</f>
        <v>4</v>
      </c>
      <c r="BM3">
        <f>BE3</f>
        <v>4</v>
      </c>
      <c r="BN3">
        <f>BE3</f>
        <v>4</v>
      </c>
      <c r="BO3">
        <f>BE3</f>
        <v>4</v>
      </c>
      <c r="BP3">
        <f>BE3</f>
        <v>4</v>
      </c>
      <c r="BQ3">
        <f>BE3</f>
        <v>4</v>
      </c>
      <c r="BR3">
        <f>BE3</f>
        <v>4</v>
      </c>
      <c r="BS3">
        <f>BE3</f>
        <v>4</v>
      </c>
      <c r="BT3">
        <f>BE3</f>
        <v>4</v>
      </c>
      <c r="BU3">
        <f>BE3</f>
        <v>4</v>
      </c>
      <c r="BV3">
        <f>BE3</f>
        <v>4</v>
      </c>
      <c r="BY3">
        <f>BE3*4</f>
        <v>16</v>
      </c>
      <c r="CA3">
        <f>BY3</f>
        <v>16</v>
      </c>
      <c r="CB3">
        <f>BY3</f>
        <v>16</v>
      </c>
      <c r="CC3">
        <f>BY3</f>
        <v>16</v>
      </c>
      <c r="CD3">
        <f>BY3</f>
        <v>16</v>
      </c>
      <c r="CE3">
        <f>BY3</f>
        <v>16</v>
      </c>
      <c r="CF3">
        <f>BY3</f>
        <v>16</v>
      </c>
      <c r="CG3">
        <f>BY3</f>
        <v>16</v>
      </c>
      <c r="CH3">
        <f>BY3</f>
        <v>16</v>
      </c>
      <c r="CI3">
        <f>BY3</f>
        <v>16</v>
      </c>
      <c r="CJ3">
        <f>BY3</f>
        <v>16</v>
      </c>
      <c r="CK3">
        <f>BY3</f>
        <v>16</v>
      </c>
      <c r="CL3">
        <f>BY3</f>
        <v>16</v>
      </c>
      <c r="CM3">
        <f>BY3</f>
        <v>16</v>
      </c>
      <c r="CN3">
        <f>BY3</f>
        <v>16</v>
      </c>
      <c r="CO3">
        <f>BY3</f>
        <v>16</v>
      </c>
      <c r="CP3">
        <f>BY3</f>
        <v>16</v>
      </c>
      <c r="CS3">
        <f>BY3*4</f>
        <v>64</v>
      </c>
      <c r="CU3">
        <f>CS3</f>
        <v>64</v>
      </c>
      <c r="CV3">
        <f>CS3</f>
        <v>64</v>
      </c>
      <c r="CW3">
        <f>CS3</f>
        <v>64</v>
      </c>
      <c r="CX3">
        <f>CS3</f>
        <v>64</v>
      </c>
      <c r="CY3">
        <f>CS3</f>
        <v>64</v>
      </c>
      <c r="CZ3">
        <f>CS3</f>
        <v>64</v>
      </c>
      <c r="DA3">
        <f>CS3</f>
        <v>64</v>
      </c>
      <c r="DB3">
        <f>CS3</f>
        <v>64</v>
      </c>
      <c r="DC3">
        <f>CS3</f>
        <v>64</v>
      </c>
      <c r="DD3">
        <f>CS3</f>
        <v>64</v>
      </c>
      <c r="DE3">
        <f>CS3</f>
        <v>64</v>
      </c>
      <c r="DF3">
        <f>CS3</f>
        <v>64</v>
      </c>
      <c r="DG3">
        <f>CS3</f>
        <v>64</v>
      </c>
      <c r="DH3">
        <f>CS3</f>
        <v>64</v>
      </c>
      <c r="DI3">
        <f>CS3</f>
        <v>64</v>
      </c>
      <c r="DJ3">
        <f>CS3</f>
        <v>64</v>
      </c>
      <c r="DM3">
        <f>CS3*4</f>
        <v>256</v>
      </c>
      <c r="DO3">
        <f>DM3</f>
        <v>256</v>
      </c>
      <c r="DP3">
        <f>DM3</f>
        <v>256</v>
      </c>
      <c r="DQ3">
        <f>DM3</f>
        <v>256</v>
      </c>
      <c r="DR3">
        <f>DM3</f>
        <v>256</v>
      </c>
      <c r="DS3">
        <f>DM3</f>
        <v>256</v>
      </c>
      <c r="DT3">
        <f>DM3</f>
        <v>256</v>
      </c>
      <c r="DU3">
        <f>DM3</f>
        <v>256</v>
      </c>
      <c r="DV3">
        <f>DM3</f>
        <v>256</v>
      </c>
      <c r="DW3">
        <f>DM3</f>
        <v>256</v>
      </c>
      <c r="DX3">
        <f>DM3</f>
        <v>256</v>
      </c>
      <c r="DY3">
        <f>DM3</f>
        <v>256</v>
      </c>
      <c r="DZ3">
        <f>DM3</f>
        <v>256</v>
      </c>
      <c r="EA3">
        <f>DM3</f>
        <v>256</v>
      </c>
      <c r="EB3">
        <f>DM3</f>
        <v>256</v>
      </c>
      <c r="EC3">
        <f>DM3</f>
        <v>256</v>
      </c>
      <c r="ED3">
        <f>DM3</f>
        <v>256</v>
      </c>
    </row>
    <row r="4" spans="1:149" x14ac:dyDescent="0.25">
      <c r="A4" t="s">
        <v>19</v>
      </c>
      <c r="B4" t="s">
        <v>14</v>
      </c>
      <c r="C4">
        <v>10</v>
      </c>
      <c r="D4">
        <v>0</v>
      </c>
      <c r="E4" t="b">
        <v>0</v>
      </c>
      <c r="F4">
        <v>2E-3</v>
      </c>
      <c r="G4">
        <v>16</v>
      </c>
      <c r="H4">
        <v>0</v>
      </c>
      <c r="I4">
        <v>0</v>
      </c>
      <c r="J4">
        <v>0</v>
      </c>
      <c r="K4">
        <v>1</v>
      </c>
      <c r="L4">
        <v>0</v>
      </c>
      <c r="M4">
        <f t="shared" si="0"/>
        <v>16</v>
      </c>
      <c r="N4" t="b">
        <f>AND(MIN($F2,$F3,$F4)=$F4,MAX($H2,$H3,$H4)=$H4)</f>
        <v>0</v>
      </c>
      <c r="O4" t="b">
        <f>AND(NOT(N2),NOT(N3),N4)</f>
        <v>0</v>
      </c>
      <c r="S4" t="s">
        <v>15</v>
      </c>
      <c r="T4" t="s">
        <v>15</v>
      </c>
      <c r="U4" t="s">
        <v>15</v>
      </c>
      <c r="V4" t="s">
        <v>15</v>
      </c>
      <c r="W4" t="s">
        <v>13</v>
      </c>
      <c r="X4" t="s">
        <v>13</v>
      </c>
      <c r="Y4" t="s">
        <v>13</v>
      </c>
      <c r="Z4" t="s">
        <v>13</v>
      </c>
      <c r="AA4" t="s">
        <v>19</v>
      </c>
      <c r="AB4" t="s">
        <v>19</v>
      </c>
      <c r="AC4" t="s">
        <v>19</v>
      </c>
      <c r="AD4" t="s">
        <v>19</v>
      </c>
      <c r="AE4" t="s">
        <v>24</v>
      </c>
      <c r="AF4" t="s">
        <v>24</v>
      </c>
      <c r="AG4" t="s">
        <v>24</v>
      </c>
      <c r="AH4" t="s">
        <v>24</v>
      </c>
      <c r="AM4" t="s">
        <v>15</v>
      </c>
      <c r="AN4" t="s">
        <v>15</v>
      </c>
      <c r="AO4" t="s">
        <v>15</v>
      </c>
      <c r="AP4" t="s">
        <v>15</v>
      </c>
      <c r="AQ4" t="s">
        <v>13</v>
      </c>
      <c r="AR4" t="s">
        <v>13</v>
      </c>
      <c r="AS4" t="s">
        <v>13</v>
      </c>
      <c r="AT4" t="s">
        <v>13</v>
      </c>
      <c r="AU4" t="s">
        <v>19</v>
      </c>
      <c r="AV4" t="s">
        <v>19</v>
      </c>
      <c r="AW4" t="s">
        <v>19</v>
      </c>
      <c r="AX4" t="s">
        <v>19</v>
      </c>
      <c r="AY4" t="s">
        <v>24</v>
      </c>
      <c r="AZ4" t="s">
        <v>24</v>
      </c>
      <c r="BA4" t="s">
        <v>24</v>
      </c>
      <c r="BB4" t="s">
        <v>24</v>
      </c>
      <c r="BG4" t="s">
        <v>15</v>
      </c>
      <c r="BH4" t="s">
        <v>15</v>
      </c>
      <c r="BI4" t="s">
        <v>15</v>
      </c>
      <c r="BJ4" t="s">
        <v>15</v>
      </c>
      <c r="BK4" t="s">
        <v>13</v>
      </c>
      <c r="BL4" t="s">
        <v>13</v>
      </c>
      <c r="BM4" t="s">
        <v>13</v>
      </c>
      <c r="BN4" t="s">
        <v>13</v>
      </c>
      <c r="BO4" t="s">
        <v>19</v>
      </c>
      <c r="BP4" t="s">
        <v>19</v>
      </c>
      <c r="BQ4" t="s">
        <v>19</v>
      </c>
      <c r="BR4" t="s">
        <v>19</v>
      </c>
      <c r="BS4" t="s">
        <v>24</v>
      </c>
      <c r="BT4" t="s">
        <v>24</v>
      </c>
      <c r="BU4" t="s">
        <v>24</v>
      </c>
      <c r="BV4" t="s">
        <v>24</v>
      </c>
      <c r="CA4" t="s">
        <v>15</v>
      </c>
      <c r="CB4" t="s">
        <v>15</v>
      </c>
      <c r="CC4" t="s">
        <v>15</v>
      </c>
      <c r="CD4" t="s">
        <v>15</v>
      </c>
      <c r="CE4" t="s">
        <v>13</v>
      </c>
      <c r="CF4" t="s">
        <v>13</v>
      </c>
      <c r="CG4" t="s">
        <v>13</v>
      </c>
      <c r="CH4" t="s">
        <v>13</v>
      </c>
      <c r="CI4" t="s">
        <v>19</v>
      </c>
      <c r="CJ4" t="s">
        <v>19</v>
      </c>
      <c r="CK4" t="s">
        <v>19</v>
      </c>
      <c r="CL4" t="s">
        <v>19</v>
      </c>
      <c r="CM4" t="s">
        <v>24</v>
      </c>
      <c r="CN4" t="s">
        <v>24</v>
      </c>
      <c r="CO4" t="s">
        <v>24</v>
      </c>
      <c r="CP4" t="s">
        <v>24</v>
      </c>
      <c r="CU4" t="s">
        <v>15</v>
      </c>
      <c r="CV4" t="s">
        <v>15</v>
      </c>
      <c r="CW4" t="s">
        <v>15</v>
      </c>
      <c r="CX4" t="s">
        <v>15</v>
      </c>
      <c r="CY4" t="s">
        <v>13</v>
      </c>
      <c r="CZ4" t="s">
        <v>13</v>
      </c>
      <c r="DA4" t="s">
        <v>13</v>
      </c>
      <c r="DB4" t="s">
        <v>13</v>
      </c>
      <c r="DC4" t="s">
        <v>19</v>
      </c>
      <c r="DD4" t="s">
        <v>19</v>
      </c>
      <c r="DE4" t="s">
        <v>19</v>
      </c>
      <c r="DF4" t="s">
        <v>19</v>
      </c>
      <c r="DG4" t="s">
        <v>24</v>
      </c>
      <c r="DH4" t="s">
        <v>24</v>
      </c>
      <c r="DI4" t="s">
        <v>24</v>
      </c>
      <c r="DJ4" t="s">
        <v>24</v>
      </c>
      <c r="DO4" t="s">
        <v>15</v>
      </c>
      <c r="DP4" t="s">
        <v>15</v>
      </c>
      <c r="DQ4" t="s">
        <v>15</v>
      </c>
      <c r="DR4" t="s">
        <v>15</v>
      </c>
      <c r="DS4" t="s">
        <v>13</v>
      </c>
      <c r="DT4" t="s">
        <v>13</v>
      </c>
      <c r="DU4" t="s">
        <v>13</v>
      </c>
      <c r="DV4" t="s">
        <v>13</v>
      </c>
      <c r="DW4" t="s">
        <v>19</v>
      </c>
      <c r="DX4" t="s">
        <v>19</v>
      </c>
      <c r="DY4" t="s">
        <v>19</v>
      </c>
      <c r="DZ4" t="s">
        <v>19</v>
      </c>
      <c r="EA4" t="s">
        <v>24</v>
      </c>
      <c r="EB4" t="s">
        <v>24</v>
      </c>
      <c r="EC4" t="s">
        <v>24</v>
      </c>
      <c r="ED4" t="s">
        <v>24</v>
      </c>
    </row>
    <row r="5" spans="1:149" x14ac:dyDescent="0.25">
      <c r="A5" t="s">
        <v>13</v>
      </c>
      <c r="B5" t="s">
        <v>14</v>
      </c>
      <c r="C5">
        <v>10</v>
      </c>
      <c r="D5">
        <v>10</v>
      </c>
      <c r="E5" t="b">
        <v>0</v>
      </c>
      <c r="F5">
        <v>1.0999999999999999E-2</v>
      </c>
      <c r="G5">
        <v>16</v>
      </c>
      <c r="H5">
        <v>16</v>
      </c>
      <c r="I5">
        <v>660</v>
      </c>
      <c r="J5">
        <v>411</v>
      </c>
      <c r="K5">
        <v>188</v>
      </c>
      <c r="L5">
        <v>13</v>
      </c>
      <c r="M5">
        <f t="shared" si="0"/>
        <v>0</v>
      </c>
      <c r="N5" t="b">
        <f>AND(MIN($F5,$F6,$F7)=$F5,MAX($H5,$H6,$H7)=$H5)</f>
        <v>0</v>
      </c>
      <c r="O5" t="b">
        <f>AND(N5,NOT(N6),NOT(N7))</f>
        <v>0</v>
      </c>
      <c r="S5" s="37" t="s">
        <v>12</v>
      </c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9"/>
      <c r="AM5" s="37" t="s">
        <v>12</v>
      </c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9"/>
      <c r="BG5" s="37" t="s">
        <v>12</v>
      </c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9"/>
      <c r="CA5" s="37" t="s">
        <v>12</v>
      </c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9"/>
      <c r="CU5" s="37" t="s">
        <v>12</v>
      </c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9"/>
      <c r="DO5" s="37" t="s">
        <v>12</v>
      </c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9"/>
    </row>
    <row r="6" spans="1:149" x14ac:dyDescent="0.25">
      <c r="A6" t="s">
        <v>15</v>
      </c>
      <c r="B6" t="s">
        <v>14</v>
      </c>
      <c r="C6">
        <v>10</v>
      </c>
      <c r="D6">
        <v>10</v>
      </c>
      <c r="E6" t="b">
        <v>0</v>
      </c>
      <c r="F6">
        <v>8.9999999999999993E-3</v>
      </c>
      <c r="G6">
        <v>16</v>
      </c>
      <c r="H6">
        <v>16</v>
      </c>
      <c r="I6">
        <v>413</v>
      </c>
      <c r="J6">
        <v>411</v>
      </c>
      <c r="K6">
        <v>188</v>
      </c>
      <c r="L6">
        <v>13</v>
      </c>
      <c r="M6">
        <f t="shared" si="0"/>
        <v>0</v>
      </c>
      <c r="N6" t="b">
        <f>AND(MIN($F5,$F6,$F7)=$F6,MAX($H5,$H6,$H7)=$H6)</f>
        <v>1</v>
      </c>
      <c r="O6" t="b">
        <f>AND(NOT(N5),N6,NOT(N7))</f>
        <v>1</v>
      </c>
      <c r="S6" s="40" t="s">
        <v>15</v>
      </c>
      <c r="T6" s="40"/>
      <c r="U6" s="40"/>
      <c r="V6" s="40"/>
      <c r="W6" s="41" t="s">
        <v>13</v>
      </c>
      <c r="X6" s="41"/>
      <c r="Y6" s="41"/>
      <c r="Z6" s="41"/>
      <c r="AA6" s="42" t="s">
        <v>19</v>
      </c>
      <c r="AB6" s="42"/>
      <c r="AC6" s="42"/>
      <c r="AD6" s="43"/>
      <c r="AE6" s="44" t="s">
        <v>24</v>
      </c>
      <c r="AF6" s="45"/>
      <c r="AG6" s="45"/>
      <c r="AH6" s="46"/>
      <c r="AM6" s="40" t="s">
        <v>15</v>
      </c>
      <c r="AN6" s="40"/>
      <c r="AO6" s="40"/>
      <c r="AP6" s="40"/>
      <c r="AQ6" s="41" t="s">
        <v>13</v>
      </c>
      <c r="AR6" s="41"/>
      <c r="AS6" s="41"/>
      <c r="AT6" s="41"/>
      <c r="AU6" s="42" t="s">
        <v>19</v>
      </c>
      <c r="AV6" s="42"/>
      <c r="AW6" s="42"/>
      <c r="AX6" s="43"/>
      <c r="AY6" s="44" t="s">
        <v>24</v>
      </c>
      <c r="AZ6" s="45"/>
      <c r="BA6" s="45"/>
      <c r="BB6" s="46"/>
      <c r="BG6" s="40" t="s">
        <v>15</v>
      </c>
      <c r="BH6" s="40"/>
      <c r="BI6" s="40"/>
      <c r="BJ6" s="40"/>
      <c r="BK6" s="41" t="s">
        <v>13</v>
      </c>
      <c r="BL6" s="41"/>
      <c r="BM6" s="41"/>
      <c r="BN6" s="41"/>
      <c r="BO6" s="42" t="s">
        <v>19</v>
      </c>
      <c r="BP6" s="42"/>
      <c r="BQ6" s="42"/>
      <c r="BR6" s="43"/>
      <c r="BS6" s="44" t="s">
        <v>24</v>
      </c>
      <c r="BT6" s="45"/>
      <c r="BU6" s="45"/>
      <c r="BV6" s="46"/>
      <c r="CA6" s="40" t="s">
        <v>15</v>
      </c>
      <c r="CB6" s="40"/>
      <c r="CC6" s="40"/>
      <c r="CD6" s="40"/>
      <c r="CE6" s="41" t="s">
        <v>13</v>
      </c>
      <c r="CF6" s="41"/>
      <c r="CG6" s="41"/>
      <c r="CH6" s="41"/>
      <c r="CI6" s="42" t="s">
        <v>19</v>
      </c>
      <c r="CJ6" s="42"/>
      <c r="CK6" s="42"/>
      <c r="CL6" s="43"/>
      <c r="CM6" s="44" t="s">
        <v>24</v>
      </c>
      <c r="CN6" s="45"/>
      <c r="CO6" s="45"/>
      <c r="CP6" s="46"/>
      <c r="CU6" s="40" t="s">
        <v>15</v>
      </c>
      <c r="CV6" s="40"/>
      <c r="CW6" s="40"/>
      <c r="CX6" s="40"/>
      <c r="CY6" s="41" t="s">
        <v>13</v>
      </c>
      <c r="CZ6" s="41"/>
      <c r="DA6" s="41"/>
      <c r="DB6" s="41"/>
      <c r="DC6" s="42" t="s">
        <v>19</v>
      </c>
      <c r="DD6" s="42"/>
      <c r="DE6" s="42"/>
      <c r="DF6" s="43"/>
      <c r="DG6" s="44" t="s">
        <v>24</v>
      </c>
      <c r="DH6" s="45"/>
      <c r="DI6" s="45"/>
      <c r="DJ6" s="46"/>
      <c r="DO6" s="40" t="s">
        <v>15</v>
      </c>
      <c r="DP6" s="40"/>
      <c r="DQ6" s="40"/>
      <c r="DR6" s="40"/>
      <c r="DS6" s="41" t="s">
        <v>13</v>
      </c>
      <c r="DT6" s="41"/>
      <c r="DU6" s="41"/>
      <c r="DV6" s="41"/>
      <c r="DW6" s="42" t="s">
        <v>19</v>
      </c>
      <c r="DX6" s="42"/>
      <c r="DY6" s="42"/>
      <c r="DZ6" s="43"/>
      <c r="EA6" s="44" t="s">
        <v>24</v>
      </c>
      <c r="EB6" s="45"/>
      <c r="EC6" s="45"/>
      <c r="ED6" s="46"/>
    </row>
    <row r="7" spans="1:149" ht="15.75" thickBot="1" x14ac:dyDescent="0.3">
      <c r="A7" t="s">
        <v>19</v>
      </c>
      <c r="B7" t="s">
        <v>14</v>
      </c>
      <c r="C7">
        <v>10</v>
      </c>
      <c r="D7">
        <v>10</v>
      </c>
      <c r="E7" t="b">
        <v>0</v>
      </c>
      <c r="F7">
        <v>1.7999999999999999E-2</v>
      </c>
      <c r="G7">
        <v>16</v>
      </c>
      <c r="H7">
        <v>16</v>
      </c>
      <c r="I7">
        <v>660</v>
      </c>
      <c r="J7">
        <v>411</v>
      </c>
      <c r="K7">
        <v>188</v>
      </c>
      <c r="L7">
        <v>13</v>
      </c>
      <c r="M7">
        <f t="shared" si="0"/>
        <v>0</v>
      </c>
      <c r="N7" t="b">
        <f>AND(MIN($F5,$F6,$F7)=$F7,MAX($H5,$H6,$H7)=$H7)</f>
        <v>0</v>
      </c>
      <c r="O7" t="b">
        <f>AND(NOT(N5),NOT(N6),N7)</f>
        <v>0</v>
      </c>
      <c r="S7" s="1" t="s">
        <v>14</v>
      </c>
      <c r="T7" s="2" t="s">
        <v>17</v>
      </c>
      <c r="U7" s="3" t="s">
        <v>18</v>
      </c>
      <c r="V7" s="4" t="s">
        <v>24</v>
      </c>
      <c r="W7" s="1" t="s">
        <v>14</v>
      </c>
      <c r="X7" s="2" t="s">
        <v>17</v>
      </c>
      <c r="Y7" s="3" t="s">
        <v>18</v>
      </c>
      <c r="Z7" s="4" t="s">
        <v>24</v>
      </c>
      <c r="AA7" s="1" t="s">
        <v>14</v>
      </c>
      <c r="AB7" s="2" t="s">
        <v>17</v>
      </c>
      <c r="AC7" s="3" t="s">
        <v>18</v>
      </c>
      <c r="AD7" s="4" t="s">
        <v>24</v>
      </c>
      <c r="AE7" s="1" t="s">
        <v>14</v>
      </c>
      <c r="AF7" s="2" t="s">
        <v>17</v>
      </c>
      <c r="AG7" s="3" t="s">
        <v>18</v>
      </c>
      <c r="AH7" s="4" t="s">
        <v>24</v>
      </c>
      <c r="AM7" s="1" t="s">
        <v>14</v>
      </c>
      <c r="AN7" s="2" t="s">
        <v>17</v>
      </c>
      <c r="AO7" s="3" t="s">
        <v>18</v>
      </c>
      <c r="AP7" s="4" t="s">
        <v>24</v>
      </c>
      <c r="AQ7" s="1" t="s">
        <v>14</v>
      </c>
      <c r="AR7" s="2" t="s">
        <v>17</v>
      </c>
      <c r="AS7" s="3" t="s">
        <v>18</v>
      </c>
      <c r="AT7" s="4" t="s">
        <v>24</v>
      </c>
      <c r="AU7" s="1" t="s">
        <v>14</v>
      </c>
      <c r="AV7" s="2" t="s">
        <v>17</v>
      </c>
      <c r="AW7" s="3" t="s">
        <v>18</v>
      </c>
      <c r="AX7" s="4" t="s">
        <v>24</v>
      </c>
      <c r="AY7" s="1" t="s">
        <v>14</v>
      </c>
      <c r="AZ7" s="2" t="s">
        <v>17</v>
      </c>
      <c r="BA7" s="3" t="s">
        <v>18</v>
      </c>
      <c r="BB7" s="4" t="s">
        <v>24</v>
      </c>
      <c r="BG7" s="1" t="s">
        <v>14</v>
      </c>
      <c r="BH7" s="2" t="s">
        <v>17</v>
      </c>
      <c r="BI7" s="3" t="s">
        <v>18</v>
      </c>
      <c r="BJ7" s="4" t="s">
        <v>24</v>
      </c>
      <c r="BK7" s="1" t="s">
        <v>14</v>
      </c>
      <c r="BL7" s="2" t="s">
        <v>17</v>
      </c>
      <c r="BM7" s="3" t="s">
        <v>18</v>
      </c>
      <c r="BN7" s="4" t="s">
        <v>24</v>
      </c>
      <c r="BO7" s="1" t="s">
        <v>14</v>
      </c>
      <c r="BP7" s="2" t="s">
        <v>17</v>
      </c>
      <c r="BQ7" s="3" t="s">
        <v>18</v>
      </c>
      <c r="BR7" s="4" t="s">
        <v>24</v>
      </c>
      <c r="BS7" s="1" t="s">
        <v>14</v>
      </c>
      <c r="BT7" s="2" t="s">
        <v>17</v>
      </c>
      <c r="BU7" s="3" t="s">
        <v>18</v>
      </c>
      <c r="BV7" s="4" t="s">
        <v>24</v>
      </c>
      <c r="CA7" s="1" t="s">
        <v>14</v>
      </c>
      <c r="CB7" s="2" t="s">
        <v>17</v>
      </c>
      <c r="CC7" s="3" t="s">
        <v>18</v>
      </c>
      <c r="CD7" s="4" t="s">
        <v>24</v>
      </c>
      <c r="CE7" s="1" t="s">
        <v>14</v>
      </c>
      <c r="CF7" s="2" t="s">
        <v>17</v>
      </c>
      <c r="CG7" s="3" t="s">
        <v>18</v>
      </c>
      <c r="CH7" s="4" t="s">
        <v>24</v>
      </c>
      <c r="CI7" s="1" t="s">
        <v>14</v>
      </c>
      <c r="CJ7" s="2" t="s">
        <v>17</v>
      </c>
      <c r="CK7" s="3" t="s">
        <v>18</v>
      </c>
      <c r="CL7" s="4" t="s">
        <v>24</v>
      </c>
      <c r="CM7" s="1" t="s">
        <v>14</v>
      </c>
      <c r="CN7" s="2" t="s">
        <v>17</v>
      </c>
      <c r="CO7" s="3" t="s">
        <v>18</v>
      </c>
      <c r="CP7" s="4" t="s">
        <v>24</v>
      </c>
      <c r="CU7" s="1" t="s">
        <v>14</v>
      </c>
      <c r="CV7" s="2" t="s">
        <v>17</v>
      </c>
      <c r="CW7" s="3" t="s">
        <v>18</v>
      </c>
      <c r="CX7" s="4" t="s">
        <v>24</v>
      </c>
      <c r="CY7" s="1" t="s">
        <v>14</v>
      </c>
      <c r="CZ7" s="2" t="s">
        <v>17</v>
      </c>
      <c r="DA7" s="3" t="s">
        <v>18</v>
      </c>
      <c r="DB7" s="4" t="s">
        <v>24</v>
      </c>
      <c r="DC7" s="1" t="s">
        <v>14</v>
      </c>
      <c r="DD7" s="2" t="s">
        <v>17</v>
      </c>
      <c r="DE7" s="3" t="s">
        <v>18</v>
      </c>
      <c r="DF7" s="4" t="s">
        <v>24</v>
      </c>
      <c r="DG7" s="1" t="s">
        <v>14</v>
      </c>
      <c r="DH7" s="2" t="s">
        <v>17</v>
      </c>
      <c r="DI7" s="3" t="s">
        <v>18</v>
      </c>
      <c r="DJ7" s="4" t="s">
        <v>24</v>
      </c>
      <c r="DO7" s="1" t="s">
        <v>14</v>
      </c>
      <c r="DP7" s="2" t="s">
        <v>17</v>
      </c>
      <c r="DQ7" s="3" t="s">
        <v>18</v>
      </c>
      <c r="DR7" s="4" t="s">
        <v>24</v>
      </c>
      <c r="DS7" s="1" t="s">
        <v>14</v>
      </c>
      <c r="DT7" s="2" t="s">
        <v>17</v>
      </c>
      <c r="DU7" s="3" t="s">
        <v>18</v>
      </c>
      <c r="DV7" s="4" t="s">
        <v>24</v>
      </c>
      <c r="DW7" s="1" t="s">
        <v>14</v>
      </c>
      <c r="DX7" s="2" t="s">
        <v>17</v>
      </c>
      <c r="DY7" s="3" t="s">
        <v>18</v>
      </c>
      <c r="DZ7" s="4" t="s">
        <v>24</v>
      </c>
      <c r="EA7" s="1" t="s">
        <v>14</v>
      </c>
      <c r="EB7" s="2" t="s">
        <v>17</v>
      </c>
      <c r="EC7" s="3" t="s">
        <v>18</v>
      </c>
      <c r="ED7" s="4" t="s">
        <v>24</v>
      </c>
    </row>
    <row r="8" spans="1:149" x14ac:dyDescent="0.25">
      <c r="A8" t="s">
        <v>13</v>
      </c>
      <c r="B8" t="s">
        <v>14</v>
      </c>
      <c r="C8">
        <v>10</v>
      </c>
      <c r="D8">
        <v>11</v>
      </c>
      <c r="E8" t="b">
        <v>1</v>
      </c>
      <c r="F8">
        <v>10.002000000000001</v>
      </c>
      <c r="G8">
        <v>16</v>
      </c>
      <c r="H8">
        <v>0</v>
      </c>
      <c r="I8">
        <v>953378</v>
      </c>
      <c r="J8">
        <v>895486</v>
      </c>
      <c r="K8">
        <v>447741</v>
      </c>
      <c r="L8">
        <v>13</v>
      </c>
      <c r="M8">
        <f t="shared" si="0"/>
        <v>16</v>
      </c>
      <c r="N8" t="b">
        <f t="shared" ref="N8" si="1">AND(MIN($F8,$F9,$F10)=$F8,MAX($H8,$H9,$H10)=$H8)</f>
        <v>0</v>
      </c>
      <c r="O8" t="b">
        <f t="shared" ref="O8" si="2">AND(N8,NOT(N9),NOT(N10))</f>
        <v>0</v>
      </c>
      <c r="R8" s="8" t="s">
        <v>20</v>
      </c>
      <c r="S8" s="9">
        <f t="shared" ref="S8:AH8" ca="1" si="3" xml:space="preserve"> COUNTIFS($A:$A,CELL("contents", S$4), $B:$B,CELL("contents", S$7))</f>
        <v>2640</v>
      </c>
      <c r="T8" s="18">
        <f t="shared" ca="1" si="3"/>
        <v>1650</v>
      </c>
      <c r="U8" s="10">
        <f t="shared" ca="1" si="3"/>
        <v>1250</v>
      </c>
      <c r="V8" s="11">
        <f t="shared" ca="1" si="3"/>
        <v>5540</v>
      </c>
      <c r="W8" s="9">
        <f t="shared" ca="1" si="3"/>
        <v>2640</v>
      </c>
      <c r="X8" s="18">
        <f t="shared" ca="1" si="3"/>
        <v>1650</v>
      </c>
      <c r="Y8" s="10">
        <f t="shared" ca="1" si="3"/>
        <v>1250</v>
      </c>
      <c r="Z8" s="11">
        <f t="shared" ca="1" si="3"/>
        <v>5540</v>
      </c>
      <c r="AA8" s="9">
        <f t="shared" ca="1" si="3"/>
        <v>2640</v>
      </c>
      <c r="AB8" s="18">
        <f t="shared" ca="1" si="3"/>
        <v>1650</v>
      </c>
      <c r="AC8" s="10">
        <f t="shared" ca="1" si="3"/>
        <v>1250</v>
      </c>
      <c r="AD8" s="11">
        <f t="shared" ca="1" si="3"/>
        <v>5540</v>
      </c>
      <c r="AE8" s="9">
        <f t="shared" ca="1" si="3"/>
        <v>7920</v>
      </c>
      <c r="AF8" s="18">
        <f t="shared" ca="1" si="3"/>
        <v>4950</v>
      </c>
      <c r="AG8" s="10">
        <f t="shared" ca="1" si="3"/>
        <v>3750</v>
      </c>
      <c r="AH8" s="11">
        <f t="shared" ca="1" si="3"/>
        <v>16621</v>
      </c>
      <c r="AL8" s="8" t="s">
        <v>20</v>
      </c>
      <c r="AM8" s="9">
        <f ca="1" xml:space="preserve"> COUNTIFS($A:$A,CELL("contents", AM$4), $B:$B,CELL("contents", AM$7), $G:$G,CELL("contents", AM$3))</f>
        <v>528</v>
      </c>
      <c r="AN8" s="18">
        <f t="shared" ref="AN8:BB8" ca="1" si="4" xml:space="preserve"> COUNTIFS($A:$A,CELL("contents", AN$4), $B:$B,CELL("contents", AN$7), $G:$G,CELL("contents", AN$3))</f>
        <v>330</v>
      </c>
      <c r="AO8" s="10">
        <f t="shared" ca="1" si="4"/>
        <v>250</v>
      </c>
      <c r="AP8" s="11">
        <f t="shared" ca="1" si="4"/>
        <v>1108</v>
      </c>
      <c r="AQ8" s="9">
        <f t="shared" ca="1" si="4"/>
        <v>528</v>
      </c>
      <c r="AR8" s="18">
        <f t="shared" ca="1" si="4"/>
        <v>330</v>
      </c>
      <c r="AS8" s="10">
        <f t="shared" ca="1" si="4"/>
        <v>250</v>
      </c>
      <c r="AT8" s="11">
        <f t="shared" ca="1" si="4"/>
        <v>1108</v>
      </c>
      <c r="AU8" s="9">
        <f t="shared" ca="1" si="4"/>
        <v>528</v>
      </c>
      <c r="AV8" s="18">
        <f t="shared" ca="1" si="4"/>
        <v>330</v>
      </c>
      <c r="AW8" s="10">
        <f t="shared" ca="1" si="4"/>
        <v>250</v>
      </c>
      <c r="AX8" s="11">
        <f t="shared" ca="1" si="4"/>
        <v>1108</v>
      </c>
      <c r="AY8" s="9">
        <f t="shared" ca="1" si="4"/>
        <v>1584</v>
      </c>
      <c r="AZ8" s="18">
        <f t="shared" ca="1" si="4"/>
        <v>990</v>
      </c>
      <c r="BA8" s="10">
        <f t="shared" ca="1" si="4"/>
        <v>750</v>
      </c>
      <c r="BB8" s="11">
        <f t="shared" ca="1" si="4"/>
        <v>3324</v>
      </c>
      <c r="BF8" s="8" t="s">
        <v>20</v>
      </c>
      <c r="BG8" s="9">
        <f ca="1" xml:space="preserve"> COUNTIFS($A:$A,CELL("contents", BG$4), $B:$B,CELL("contents", BG$7), $G:$G,CELL("contents", BG$3))</f>
        <v>528</v>
      </c>
      <c r="BH8" s="18">
        <f t="shared" ref="BH8:BV8" ca="1" si="5" xml:space="preserve"> COUNTIFS($A:$A,CELL("contents", BH$4), $B:$B,CELL("contents", BH$7), $G:$G,CELL("contents", BH$3))</f>
        <v>330</v>
      </c>
      <c r="BI8" s="10">
        <f t="shared" ca="1" si="5"/>
        <v>250</v>
      </c>
      <c r="BJ8" s="11">
        <f t="shared" ca="1" si="5"/>
        <v>1108</v>
      </c>
      <c r="BK8" s="9">
        <f t="shared" ca="1" si="5"/>
        <v>528</v>
      </c>
      <c r="BL8" s="18">
        <f t="shared" ca="1" si="5"/>
        <v>330</v>
      </c>
      <c r="BM8" s="10">
        <f t="shared" ca="1" si="5"/>
        <v>250</v>
      </c>
      <c r="BN8" s="11">
        <f t="shared" ca="1" si="5"/>
        <v>1108</v>
      </c>
      <c r="BO8" s="9">
        <f t="shared" ca="1" si="5"/>
        <v>528</v>
      </c>
      <c r="BP8" s="18">
        <f t="shared" ca="1" si="5"/>
        <v>330</v>
      </c>
      <c r="BQ8" s="10">
        <f t="shared" ca="1" si="5"/>
        <v>250</v>
      </c>
      <c r="BR8" s="11">
        <f t="shared" ca="1" si="5"/>
        <v>1108</v>
      </c>
      <c r="BS8" s="9">
        <f t="shared" ca="1" si="5"/>
        <v>1584</v>
      </c>
      <c r="BT8" s="18">
        <f t="shared" ca="1" si="5"/>
        <v>990</v>
      </c>
      <c r="BU8" s="10">
        <f t="shared" ca="1" si="5"/>
        <v>750</v>
      </c>
      <c r="BV8" s="11">
        <f t="shared" ca="1" si="5"/>
        <v>3324</v>
      </c>
      <c r="BZ8" s="8" t="s">
        <v>20</v>
      </c>
      <c r="CA8" s="9">
        <f ca="1" xml:space="preserve"> COUNTIFS($A:$A,CELL("contents", CA$4), $B:$B,CELL("contents", CA$7), $G:$G,CELL("contents", CA$3))</f>
        <v>528</v>
      </c>
      <c r="CB8" s="18">
        <f t="shared" ref="CB8:CP8" ca="1" si="6" xml:space="preserve"> COUNTIFS($A:$A,CELL("contents", CB$4), $B:$B,CELL("contents", CB$7), $G:$G,CELL("contents", CB$3))</f>
        <v>330</v>
      </c>
      <c r="CC8" s="10">
        <f t="shared" ca="1" si="6"/>
        <v>250</v>
      </c>
      <c r="CD8" s="11">
        <f t="shared" ca="1" si="6"/>
        <v>1108</v>
      </c>
      <c r="CE8" s="9">
        <f t="shared" ca="1" si="6"/>
        <v>528</v>
      </c>
      <c r="CF8" s="18">
        <f t="shared" ca="1" si="6"/>
        <v>330</v>
      </c>
      <c r="CG8" s="10">
        <f t="shared" ca="1" si="6"/>
        <v>250</v>
      </c>
      <c r="CH8" s="11">
        <f t="shared" ca="1" si="6"/>
        <v>1108</v>
      </c>
      <c r="CI8" s="9">
        <f t="shared" ca="1" si="6"/>
        <v>528</v>
      </c>
      <c r="CJ8" s="18">
        <f t="shared" ca="1" si="6"/>
        <v>330</v>
      </c>
      <c r="CK8" s="10">
        <f t="shared" ca="1" si="6"/>
        <v>250</v>
      </c>
      <c r="CL8" s="11">
        <f t="shared" ca="1" si="6"/>
        <v>1108</v>
      </c>
      <c r="CM8" s="9">
        <f t="shared" ca="1" si="6"/>
        <v>1584</v>
      </c>
      <c r="CN8" s="18">
        <f t="shared" ca="1" si="6"/>
        <v>990</v>
      </c>
      <c r="CO8" s="10">
        <f t="shared" ca="1" si="6"/>
        <v>750</v>
      </c>
      <c r="CP8" s="11">
        <f t="shared" ca="1" si="6"/>
        <v>3324</v>
      </c>
      <c r="CT8" s="8" t="s">
        <v>20</v>
      </c>
      <c r="CU8" s="9">
        <f ca="1" xml:space="preserve"> COUNTIFS($A:$A,CELL("contents", CU$4), $B:$B,CELL("contents", CU$7), $G:$G,CELL("contents", CU$3))</f>
        <v>528</v>
      </c>
      <c r="CV8" s="18">
        <f t="shared" ref="CV8:DJ8" ca="1" si="7" xml:space="preserve"> COUNTIFS($A:$A,CELL("contents", CV$4), $B:$B,CELL("contents", CV$7), $G:$G,CELL("contents", CV$3))</f>
        <v>330</v>
      </c>
      <c r="CW8" s="10">
        <f t="shared" ca="1" si="7"/>
        <v>250</v>
      </c>
      <c r="CX8" s="11">
        <f t="shared" ca="1" si="7"/>
        <v>1108</v>
      </c>
      <c r="CY8" s="9">
        <f t="shared" ca="1" si="7"/>
        <v>528</v>
      </c>
      <c r="CZ8" s="18">
        <f t="shared" ca="1" si="7"/>
        <v>330</v>
      </c>
      <c r="DA8" s="10">
        <f t="shared" ca="1" si="7"/>
        <v>250</v>
      </c>
      <c r="DB8" s="11">
        <f t="shared" ca="1" si="7"/>
        <v>1108</v>
      </c>
      <c r="DC8" s="9">
        <f t="shared" ca="1" si="7"/>
        <v>528</v>
      </c>
      <c r="DD8" s="18">
        <f t="shared" ca="1" si="7"/>
        <v>330</v>
      </c>
      <c r="DE8" s="10">
        <f t="shared" ca="1" si="7"/>
        <v>250</v>
      </c>
      <c r="DF8" s="11">
        <f t="shared" ca="1" si="7"/>
        <v>1108</v>
      </c>
      <c r="DG8" s="9">
        <f t="shared" ca="1" si="7"/>
        <v>1584</v>
      </c>
      <c r="DH8" s="18">
        <f t="shared" ca="1" si="7"/>
        <v>990</v>
      </c>
      <c r="DI8" s="10">
        <f t="shared" ca="1" si="7"/>
        <v>750</v>
      </c>
      <c r="DJ8" s="11">
        <f t="shared" ca="1" si="7"/>
        <v>3324</v>
      </c>
      <c r="DN8" s="8" t="s">
        <v>20</v>
      </c>
      <c r="DO8" s="9">
        <f ca="1" xml:space="preserve"> COUNTIFS($A:$A,CELL("contents", DO$4), $B:$B,CELL("contents", DO$7), $G:$G,CELL("contents", DO$3))</f>
        <v>528</v>
      </c>
      <c r="DP8" s="18">
        <f t="shared" ref="DP8:ED8" ca="1" si="8" xml:space="preserve"> COUNTIFS($A:$A,CELL("contents", DP$4), $B:$B,CELL("contents", DP$7), $G:$G,CELL("contents", DP$3))</f>
        <v>330</v>
      </c>
      <c r="DQ8" s="10">
        <f t="shared" ca="1" si="8"/>
        <v>250</v>
      </c>
      <c r="DR8" s="11">
        <f t="shared" ca="1" si="8"/>
        <v>1108</v>
      </c>
      <c r="DS8" s="9">
        <f t="shared" ca="1" si="8"/>
        <v>528</v>
      </c>
      <c r="DT8" s="18">
        <f t="shared" ca="1" si="8"/>
        <v>330</v>
      </c>
      <c r="DU8" s="10">
        <f t="shared" ca="1" si="8"/>
        <v>250</v>
      </c>
      <c r="DV8" s="11">
        <f t="shared" ca="1" si="8"/>
        <v>1108</v>
      </c>
      <c r="DW8" s="9">
        <f t="shared" ca="1" si="8"/>
        <v>528</v>
      </c>
      <c r="DX8" s="18">
        <f t="shared" ca="1" si="8"/>
        <v>330</v>
      </c>
      <c r="DY8" s="10">
        <f t="shared" ca="1" si="8"/>
        <v>250</v>
      </c>
      <c r="DZ8" s="11">
        <f t="shared" ca="1" si="8"/>
        <v>1108</v>
      </c>
      <c r="EA8" s="9">
        <f t="shared" ca="1" si="8"/>
        <v>1584</v>
      </c>
      <c r="EB8" s="18">
        <f t="shared" ca="1" si="8"/>
        <v>990</v>
      </c>
      <c r="EC8" s="10">
        <f t="shared" ca="1" si="8"/>
        <v>750</v>
      </c>
      <c r="ED8" s="11">
        <f t="shared" ca="1" si="8"/>
        <v>3324</v>
      </c>
    </row>
    <row r="9" spans="1:149" x14ac:dyDescent="0.25">
      <c r="A9" t="s">
        <v>15</v>
      </c>
      <c r="B9" t="s">
        <v>14</v>
      </c>
      <c r="C9">
        <v>10</v>
      </c>
      <c r="D9">
        <v>11</v>
      </c>
      <c r="E9" t="b">
        <v>0</v>
      </c>
      <c r="F9">
        <v>0.53200000000000003</v>
      </c>
      <c r="G9">
        <v>16</v>
      </c>
      <c r="H9">
        <v>16</v>
      </c>
      <c r="I9">
        <v>39271</v>
      </c>
      <c r="J9">
        <v>39266</v>
      </c>
      <c r="K9">
        <v>19615</v>
      </c>
      <c r="L9">
        <v>13</v>
      </c>
      <c r="M9">
        <f t="shared" si="0"/>
        <v>0</v>
      </c>
      <c r="N9" t="b">
        <f t="shared" ref="N9" si="9">AND(MIN($F8,$F9,$F10)=$F9,MAX($H8,$H9,$H10)=$H9)</f>
        <v>1</v>
      </c>
      <c r="O9" t="b">
        <f t="shared" ref="O9" si="10">AND(NOT(N8),N9,NOT(N10))</f>
        <v>1</v>
      </c>
      <c r="P9">
        <f ca="1">(S9&lt;=W9)+(S9&lt;=AA9)</f>
        <v>2</v>
      </c>
      <c r="R9" s="2" t="s">
        <v>21</v>
      </c>
      <c r="S9" s="12">
        <f t="shared" ref="S9:AH9" ca="1" si="11" xml:space="preserve"> COUNTIFS($A:$A,CELL("contents", S$4), $B:$B,CELL("contents", S$7), $E:$E, "TRUE")</f>
        <v>307</v>
      </c>
      <c r="T9" s="19">
        <f t="shared" ca="1" si="11"/>
        <v>435</v>
      </c>
      <c r="U9" s="13">
        <f t="shared" ca="1" si="11"/>
        <v>22</v>
      </c>
      <c r="V9" s="14">
        <f t="shared" ca="1" si="11"/>
        <v>764</v>
      </c>
      <c r="W9" s="12">
        <f t="shared" ca="1" si="11"/>
        <v>727</v>
      </c>
      <c r="X9" s="19">
        <f t="shared" ca="1" si="11"/>
        <v>0</v>
      </c>
      <c r="Y9" s="13">
        <f t="shared" ca="1" si="11"/>
        <v>0</v>
      </c>
      <c r="Z9" s="14">
        <f t="shared" ca="1" si="11"/>
        <v>727</v>
      </c>
      <c r="AA9" s="12">
        <f t="shared" ca="1" si="11"/>
        <v>736</v>
      </c>
      <c r="AB9" s="19">
        <f t="shared" ca="1" si="11"/>
        <v>0</v>
      </c>
      <c r="AC9" s="13">
        <f t="shared" ca="1" si="11"/>
        <v>0</v>
      </c>
      <c r="AD9" s="14">
        <f t="shared" ca="1" si="11"/>
        <v>736</v>
      </c>
      <c r="AE9" s="12">
        <f t="shared" ca="1" si="11"/>
        <v>1770</v>
      </c>
      <c r="AF9" s="19">
        <f t="shared" ca="1" si="11"/>
        <v>435</v>
      </c>
      <c r="AG9" s="13">
        <f t="shared" ca="1" si="11"/>
        <v>22</v>
      </c>
      <c r="AH9" s="14">
        <f t="shared" ca="1" si="11"/>
        <v>2227</v>
      </c>
      <c r="AL9" s="2" t="s">
        <v>21</v>
      </c>
      <c r="AM9" s="12">
        <f ca="1" xml:space="preserve"> COUNTIFS($A:$A,CELL("contents", AM$4), $B:$B,CELL("contents", AM$7), $E:$E, "TRUE", $G:$G,CELL("contents", AM$3))</f>
        <v>57</v>
      </c>
      <c r="AN9" s="19">
        <f t="shared" ref="AN9:BB9" ca="1" si="12" xml:space="preserve"> COUNTIFS($A:$A,CELL("contents", AN$4), $B:$B,CELL("contents", AN$7), $E:$E, "TRUE", $G:$G,CELL("contents", AN$3))</f>
        <v>87</v>
      </c>
      <c r="AO9" s="13">
        <f t="shared" ca="1" si="12"/>
        <v>4</v>
      </c>
      <c r="AP9" s="14">
        <f t="shared" ca="1" si="12"/>
        <v>148</v>
      </c>
      <c r="AQ9" s="12">
        <f t="shared" ca="1" si="12"/>
        <v>122</v>
      </c>
      <c r="AR9" s="19">
        <f t="shared" ca="1" si="12"/>
        <v>0</v>
      </c>
      <c r="AS9" s="13">
        <f t="shared" ca="1" si="12"/>
        <v>0</v>
      </c>
      <c r="AT9" s="14">
        <f t="shared" ca="1" si="12"/>
        <v>122</v>
      </c>
      <c r="AU9" s="12">
        <f t="shared" ca="1" si="12"/>
        <v>122</v>
      </c>
      <c r="AV9" s="19">
        <f t="shared" ca="1" si="12"/>
        <v>0</v>
      </c>
      <c r="AW9" s="13">
        <f t="shared" ca="1" si="12"/>
        <v>0</v>
      </c>
      <c r="AX9" s="14">
        <f t="shared" ca="1" si="12"/>
        <v>122</v>
      </c>
      <c r="AY9" s="12">
        <f t="shared" ca="1" si="12"/>
        <v>301</v>
      </c>
      <c r="AZ9" s="19">
        <f t="shared" ca="1" si="12"/>
        <v>87</v>
      </c>
      <c r="BA9" s="13">
        <f t="shared" ca="1" si="12"/>
        <v>4</v>
      </c>
      <c r="BB9" s="14">
        <f t="shared" ca="1" si="12"/>
        <v>392</v>
      </c>
      <c r="BF9" s="2" t="s">
        <v>21</v>
      </c>
      <c r="BG9" s="12">
        <f ca="1" xml:space="preserve"> COUNTIFS($A:$A,CELL("contents", BG$4), $B:$B,CELL("contents", BG$7), $E:$E, "TRUE", $G:$G,CELL("contents", BG$3))</f>
        <v>57</v>
      </c>
      <c r="BH9" s="19">
        <f t="shared" ref="BH9:BV9" ca="1" si="13" xml:space="preserve"> COUNTIFS($A:$A,CELL("contents", BH$4), $B:$B,CELL("contents", BH$7), $E:$E, "TRUE", $G:$G,CELL("contents", BH$3))</f>
        <v>87</v>
      </c>
      <c r="BI9" s="13">
        <f t="shared" ca="1" si="13"/>
        <v>4</v>
      </c>
      <c r="BJ9" s="14">
        <f t="shared" ca="1" si="13"/>
        <v>148</v>
      </c>
      <c r="BK9" s="12">
        <f t="shared" ca="1" si="13"/>
        <v>128</v>
      </c>
      <c r="BL9" s="19">
        <f t="shared" ca="1" si="13"/>
        <v>0</v>
      </c>
      <c r="BM9" s="13">
        <f t="shared" ca="1" si="13"/>
        <v>0</v>
      </c>
      <c r="BN9" s="14">
        <f t="shared" ca="1" si="13"/>
        <v>128</v>
      </c>
      <c r="BO9" s="12">
        <f t="shared" ca="1" si="13"/>
        <v>127</v>
      </c>
      <c r="BP9" s="19">
        <f t="shared" ca="1" si="13"/>
        <v>0</v>
      </c>
      <c r="BQ9" s="13">
        <f t="shared" ca="1" si="13"/>
        <v>0</v>
      </c>
      <c r="BR9" s="14">
        <f t="shared" ca="1" si="13"/>
        <v>127</v>
      </c>
      <c r="BS9" s="12">
        <f t="shared" ca="1" si="13"/>
        <v>312</v>
      </c>
      <c r="BT9" s="19">
        <f t="shared" ca="1" si="13"/>
        <v>87</v>
      </c>
      <c r="BU9" s="13">
        <f t="shared" ca="1" si="13"/>
        <v>4</v>
      </c>
      <c r="BV9" s="14">
        <f t="shared" ca="1" si="13"/>
        <v>403</v>
      </c>
      <c r="BZ9" s="2" t="s">
        <v>21</v>
      </c>
      <c r="CA9" s="12">
        <f ca="1" xml:space="preserve"> COUNTIFS($A:$A,CELL("contents", CA$4), $B:$B,CELL("contents", CA$7), $E:$E, "TRUE", $G:$G,CELL("contents", CA$3))</f>
        <v>57</v>
      </c>
      <c r="CB9" s="19">
        <f t="shared" ref="CB9:CP9" ca="1" si="14" xml:space="preserve"> COUNTIFS($A:$A,CELL("contents", CB$4), $B:$B,CELL("contents", CB$7), $E:$E, "TRUE", $G:$G,CELL("contents", CB$3))</f>
        <v>86</v>
      </c>
      <c r="CC9" s="13">
        <f t="shared" ca="1" si="14"/>
        <v>4</v>
      </c>
      <c r="CD9" s="14">
        <f t="shared" ca="1" si="14"/>
        <v>147</v>
      </c>
      <c r="CE9" s="12">
        <f t="shared" ca="1" si="14"/>
        <v>138</v>
      </c>
      <c r="CF9" s="19">
        <f t="shared" ca="1" si="14"/>
        <v>0</v>
      </c>
      <c r="CG9" s="13">
        <f t="shared" ca="1" si="14"/>
        <v>0</v>
      </c>
      <c r="CH9" s="14">
        <f t="shared" ca="1" si="14"/>
        <v>138</v>
      </c>
      <c r="CI9" s="12">
        <f t="shared" ca="1" si="14"/>
        <v>138</v>
      </c>
      <c r="CJ9" s="19">
        <f t="shared" ca="1" si="14"/>
        <v>0</v>
      </c>
      <c r="CK9" s="13">
        <f t="shared" ca="1" si="14"/>
        <v>0</v>
      </c>
      <c r="CL9" s="14">
        <f t="shared" ca="1" si="14"/>
        <v>138</v>
      </c>
      <c r="CM9" s="12">
        <f t="shared" ca="1" si="14"/>
        <v>333</v>
      </c>
      <c r="CN9" s="19">
        <f t="shared" ca="1" si="14"/>
        <v>86</v>
      </c>
      <c r="CO9" s="13">
        <f t="shared" ca="1" si="14"/>
        <v>4</v>
      </c>
      <c r="CP9" s="14">
        <f t="shared" ca="1" si="14"/>
        <v>423</v>
      </c>
      <c r="CT9" s="2" t="s">
        <v>21</v>
      </c>
      <c r="CU9" s="12">
        <f ca="1" xml:space="preserve"> COUNTIFS($A:$A,CELL("contents", CU$4), $B:$B,CELL("contents", CU$7), $E:$E, "TRUE", $G:$G,CELL("contents", CU$3))</f>
        <v>57</v>
      </c>
      <c r="CV9" s="19">
        <f t="shared" ref="CV9:DJ9" ca="1" si="15" xml:space="preserve"> COUNTIFS($A:$A,CELL("contents", CV$4), $B:$B,CELL("contents", CV$7), $E:$E, "TRUE", $G:$G,CELL("contents", CV$3))</f>
        <v>86</v>
      </c>
      <c r="CW9" s="13">
        <f t="shared" ca="1" si="15"/>
        <v>5</v>
      </c>
      <c r="CX9" s="14">
        <f t="shared" ca="1" si="15"/>
        <v>148</v>
      </c>
      <c r="CY9" s="12">
        <f t="shared" ca="1" si="15"/>
        <v>163</v>
      </c>
      <c r="CZ9" s="19">
        <f t="shared" ca="1" si="15"/>
        <v>0</v>
      </c>
      <c r="DA9" s="13">
        <f t="shared" ca="1" si="15"/>
        <v>0</v>
      </c>
      <c r="DB9" s="14">
        <f t="shared" ca="1" si="15"/>
        <v>163</v>
      </c>
      <c r="DC9" s="12">
        <f t="shared" ca="1" si="15"/>
        <v>172</v>
      </c>
      <c r="DD9" s="19">
        <f t="shared" ca="1" si="15"/>
        <v>0</v>
      </c>
      <c r="DE9" s="13">
        <f t="shared" ca="1" si="15"/>
        <v>0</v>
      </c>
      <c r="DF9" s="14">
        <f t="shared" ca="1" si="15"/>
        <v>172</v>
      </c>
      <c r="DG9" s="12">
        <f t="shared" ca="1" si="15"/>
        <v>392</v>
      </c>
      <c r="DH9" s="19">
        <f t="shared" ca="1" si="15"/>
        <v>86</v>
      </c>
      <c r="DI9" s="13">
        <f t="shared" ca="1" si="15"/>
        <v>5</v>
      </c>
      <c r="DJ9" s="14">
        <f t="shared" ca="1" si="15"/>
        <v>483</v>
      </c>
      <c r="DN9" s="2" t="s">
        <v>21</v>
      </c>
      <c r="DO9" s="12">
        <f ca="1" xml:space="preserve"> COUNTIFS($A:$A,CELL("contents", DO$4), $B:$B,CELL("contents", DO$7), $E:$E, "TRUE", $G:$G,CELL("contents", DO$3))</f>
        <v>79</v>
      </c>
      <c r="DP9" s="19">
        <f t="shared" ref="DP9:ED9" ca="1" si="16" xml:space="preserve"> COUNTIFS($A:$A,CELL("contents", DP$4), $B:$B,CELL("contents", DP$7), $E:$E, "TRUE", $G:$G,CELL("contents", DP$3))</f>
        <v>89</v>
      </c>
      <c r="DQ9" s="13">
        <f t="shared" ca="1" si="16"/>
        <v>5</v>
      </c>
      <c r="DR9" s="14">
        <f t="shared" ca="1" si="16"/>
        <v>173</v>
      </c>
      <c r="DS9" s="12">
        <f t="shared" ca="1" si="16"/>
        <v>176</v>
      </c>
      <c r="DT9" s="19">
        <f t="shared" ca="1" si="16"/>
        <v>0</v>
      </c>
      <c r="DU9" s="13">
        <f t="shared" ca="1" si="16"/>
        <v>0</v>
      </c>
      <c r="DV9" s="14">
        <f t="shared" ca="1" si="16"/>
        <v>176</v>
      </c>
      <c r="DW9" s="12">
        <f t="shared" ca="1" si="16"/>
        <v>177</v>
      </c>
      <c r="DX9" s="19">
        <f t="shared" ca="1" si="16"/>
        <v>0</v>
      </c>
      <c r="DY9" s="13">
        <f t="shared" ca="1" si="16"/>
        <v>0</v>
      </c>
      <c r="DZ9" s="14">
        <f t="shared" ca="1" si="16"/>
        <v>177</v>
      </c>
      <c r="EA9" s="12">
        <f t="shared" ca="1" si="16"/>
        <v>432</v>
      </c>
      <c r="EB9" s="19">
        <f t="shared" ca="1" si="16"/>
        <v>89</v>
      </c>
      <c r="EC9" s="13">
        <f t="shared" ca="1" si="16"/>
        <v>5</v>
      </c>
      <c r="ED9" s="14">
        <f t="shared" ca="1" si="16"/>
        <v>526</v>
      </c>
    </row>
    <row r="10" spans="1:149" x14ac:dyDescent="0.25">
      <c r="A10" t="s">
        <v>19</v>
      </c>
      <c r="B10" t="s">
        <v>14</v>
      </c>
      <c r="C10">
        <v>10</v>
      </c>
      <c r="D10">
        <v>11</v>
      </c>
      <c r="E10" t="b">
        <v>1</v>
      </c>
      <c r="F10">
        <v>10.000999999999999</v>
      </c>
      <c r="G10">
        <v>16</v>
      </c>
      <c r="H10">
        <v>0</v>
      </c>
      <c r="I10">
        <v>1072163</v>
      </c>
      <c r="J10">
        <v>1007419</v>
      </c>
      <c r="K10">
        <v>503707</v>
      </c>
      <c r="L10">
        <v>13</v>
      </c>
      <c r="M10">
        <f t="shared" si="0"/>
        <v>16</v>
      </c>
      <c r="N10" t="b">
        <f t="shared" ref="N10" si="17">AND(MIN($F8,$F9,$F10)=$F10,MAX($H8,$H9,$H10)=$H10)</f>
        <v>0</v>
      </c>
      <c r="O10" t="b">
        <f t="shared" ref="O10" si="18">AND(NOT(N8),NOT(N9),N10)</f>
        <v>0</v>
      </c>
      <c r="P10">
        <f ca="1">(S10&gt;=W10)+(S10&gt;=AA10)</f>
        <v>2</v>
      </c>
      <c r="Q10" s="6" t="s">
        <v>34</v>
      </c>
      <c r="R10" s="35" t="s">
        <v>32</v>
      </c>
      <c r="S10" s="12">
        <f t="shared" ref="S10:AH10" ca="1" si="19" xml:space="preserve"> COUNTIFS($N:$N,"TRUE",  $A:$A,CELL("contents", S$4), $B:$B,CELL("contents", S$7))</f>
        <v>1899</v>
      </c>
      <c r="T10" s="19">
        <f t="shared" ca="1" si="19"/>
        <v>340</v>
      </c>
      <c r="U10" s="13">
        <f t="shared" ca="1" si="19"/>
        <v>867</v>
      </c>
      <c r="V10" s="14">
        <f t="shared" ca="1" si="19"/>
        <v>3106</v>
      </c>
      <c r="W10" s="12">
        <f t="shared" ca="1" si="19"/>
        <v>919</v>
      </c>
      <c r="X10" s="19">
        <f t="shared" ca="1" si="19"/>
        <v>1012</v>
      </c>
      <c r="Y10" s="13">
        <f t="shared" ca="1" si="19"/>
        <v>257</v>
      </c>
      <c r="Z10" s="14">
        <f t="shared" ca="1" si="19"/>
        <v>2188</v>
      </c>
      <c r="AA10" s="12">
        <f t="shared" ca="1" si="19"/>
        <v>606</v>
      </c>
      <c r="AB10" s="19">
        <f t="shared" ca="1" si="19"/>
        <v>946</v>
      </c>
      <c r="AC10" s="13">
        <f t="shared" ca="1" si="19"/>
        <v>270</v>
      </c>
      <c r="AD10" s="14">
        <f t="shared" ca="1" si="19"/>
        <v>1822</v>
      </c>
      <c r="AE10" s="12">
        <f t="shared" ca="1" si="19"/>
        <v>3424</v>
      </c>
      <c r="AF10" s="19">
        <f t="shared" ca="1" si="19"/>
        <v>2298</v>
      </c>
      <c r="AG10" s="13">
        <f t="shared" ca="1" si="19"/>
        <v>1394</v>
      </c>
      <c r="AH10" s="14">
        <f t="shared" ca="1" si="19"/>
        <v>7116</v>
      </c>
      <c r="AK10" s="6" t="s">
        <v>34</v>
      </c>
      <c r="AL10" s="35" t="s">
        <v>32</v>
      </c>
      <c r="AM10" s="12">
        <f ca="1" xml:space="preserve"> COUNTIFS($N:$N,"TRUE",  $A:$A,CELL("contents", AM$4), $B:$B,CELL("contents", AM$7), $G:$G,CELL("contents", AM$3))</f>
        <v>390</v>
      </c>
      <c r="AN10" s="19">
        <f t="shared" ref="AN10:BB10" ca="1" si="20" xml:space="preserve"> COUNTIFS($N:$N,"TRUE",  $A:$A,CELL("contents", AN$4), $B:$B,CELL("contents", AN$7), $G:$G,CELL("contents", AN$3))</f>
        <v>73</v>
      </c>
      <c r="AO10" s="13">
        <f t="shared" ca="1" si="20"/>
        <v>160</v>
      </c>
      <c r="AP10" s="14">
        <f t="shared" ca="1" si="20"/>
        <v>623</v>
      </c>
      <c r="AQ10" s="12">
        <f t="shared" ca="1" si="20"/>
        <v>211</v>
      </c>
      <c r="AR10" s="19">
        <f t="shared" ca="1" si="20"/>
        <v>218</v>
      </c>
      <c r="AS10" s="13">
        <f t="shared" ca="1" si="20"/>
        <v>73</v>
      </c>
      <c r="AT10" s="14">
        <f t="shared" ca="1" si="20"/>
        <v>502</v>
      </c>
      <c r="AU10" s="12">
        <f t="shared" ca="1" si="20"/>
        <v>195</v>
      </c>
      <c r="AV10" s="19">
        <f t="shared" ca="1" si="20"/>
        <v>262</v>
      </c>
      <c r="AW10" s="13">
        <f t="shared" ca="1" si="20"/>
        <v>85</v>
      </c>
      <c r="AX10" s="14">
        <f t="shared" ca="1" si="20"/>
        <v>542</v>
      </c>
      <c r="AY10" s="12">
        <f t="shared" ca="1" si="20"/>
        <v>796</v>
      </c>
      <c r="AZ10" s="19">
        <f t="shared" ca="1" si="20"/>
        <v>553</v>
      </c>
      <c r="BA10" s="13">
        <f t="shared" ca="1" si="20"/>
        <v>318</v>
      </c>
      <c r="BB10" s="14">
        <f t="shared" ca="1" si="20"/>
        <v>1667</v>
      </c>
      <c r="BE10" s="6" t="s">
        <v>34</v>
      </c>
      <c r="BF10" s="35" t="s">
        <v>32</v>
      </c>
      <c r="BG10" s="12">
        <f ca="1" xml:space="preserve"> COUNTIFS($N:$N,"TRUE",  $A:$A,CELL("contents", BG$4), $B:$B,CELL("contents", BG$7), $G:$G,CELL("contents", BG$3))</f>
        <v>361</v>
      </c>
      <c r="BH10" s="19">
        <f t="shared" ref="BH10:BV10" ca="1" si="21" xml:space="preserve"> COUNTIFS($N:$N,"TRUE",  $A:$A,CELL("contents", BH$4), $B:$B,CELL("contents", BH$7), $G:$G,CELL("contents", BH$3))</f>
        <v>76</v>
      </c>
      <c r="BI10" s="13">
        <f t="shared" ca="1" si="21"/>
        <v>183</v>
      </c>
      <c r="BJ10" s="14">
        <f t="shared" ca="1" si="21"/>
        <v>620</v>
      </c>
      <c r="BK10" s="12">
        <f t="shared" ca="1" si="21"/>
        <v>177</v>
      </c>
      <c r="BL10" s="19">
        <f t="shared" ca="1" si="21"/>
        <v>209</v>
      </c>
      <c r="BM10" s="13">
        <f t="shared" ca="1" si="21"/>
        <v>58</v>
      </c>
      <c r="BN10" s="14">
        <f t="shared" ca="1" si="21"/>
        <v>444</v>
      </c>
      <c r="BO10" s="12">
        <f t="shared" ca="1" si="21"/>
        <v>164</v>
      </c>
      <c r="BP10" s="19">
        <f t="shared" ca="1" si="21"/>
        <v>192</v>
      </c>
      <c r="BQ10" s="13">
        <f t="shared" ca="1" si="21"/>
        <v>59</v>
      </c>
      <c r="BR10" s="14">
        <f t="shared" ca="1" si="21"/>
        <v>415</v>
      </c>
      <c r="BS10" s="12">
        <f t="shared" ca="1" si="21"/>
        <v>702</v>
      </c>
      <c r="BT10" s="19">
        <f t="shared" ca="1" si="21"/>
        <v>477</v>
      </c>
      <c r="BU10" s="13">
        <f t="shared" ca="1" si="21"/>
        <v>300</v>
      </c>
      <c r="BV10" s="14">
        <f t="shared" ca="1" si="21"/>
        <v>1479</v>
      </c>
      <c r="BY10" s="6" t="s">
        <v>34</v>
      </c>
      <c r="BZ10" s="35" t="s">
        <v>32</v>
      </c>
      <c r="CA10" s="12">
        <f ca="1" xml:space="preserve"> COUNTIFS($N:$N,"TRUE",  $A:$A,CELL("contents", CA$4), $B:$B,CELL("contents", CA$7), $G:$G,CELL("contents", CA$3))</f>
        <v>382</v>
      </c>
      <c r="CB10" s="19">
        <f t="shared" ref="CB10:CP10" ca="1" si="22" xml:space="preserve"> COUNTIFS($N:$N,"TRUE",  $A:$A,CELL("contents", CB$4), $B:$B,CELL("contents", CB$7), $G:$G,CELL("contents", CB$3))</f>
        <v>49</v>
      </c>
      <c r="CC10" s="13">
        <f t="shared" ca="1" si="22"/>
        <v>168</v>
      </c>
      <c r="CD10" s="14">
        <f t="shared" ca="1" si="22"/>
        <v>599</v>
      </c>
      <c r="CE10" s="12">
        <f t="shared" ca="1" si="22"/>
        <v>180</v>
      </c>
      <c r="CF10" s="19">
        <f t="shared" ca="1" si="22"/>
        <v>175</v>
      </c>
      <c r="CG10" s="13">
        <f t="shared" ca="1" si="22"/>
        <v>49</v>
      </c>
      <c r="CH10" s="14">
        <f t="shared" ca="1" si="22"/>
        <v>404</v>
      </c>
      <c r="CI10" s="12">
        <f t="shared" ca="1" si="22"/>
        <v>90</v>
      </c>
      <c r="CJ10" s="19">
        <f t="shared" ca="1" si="22"/>
        <v>207</v>
      </c>
      <c r="CK10" s="13">
        <f t="shared" ca="1" si="22"/>
        <v>48</v>
      </c>
      <c r="CL10" s="14">
        <f t="shared" ca="1" si="22"/>
        <v>345</v>
      </c>
      <c r="CM10" s="12">
        <f t="shared" ca="1" si="22"/>
        <v>652</v>
      </c>
      <c r="CN10" s="19">
        <f t="shared" ca="1" si="22"/>
        <v>431</v>
      </c>
      <c r="CO10" s="13">
        <f t="shared" ca="1" si="22"/>
        <v>265</v>
      </c>
      <c r="CP10" s="14">
        <f t="shared" ca="1" si="22"/>
        <v>1348</v>
      </c>
      <c r="CS10" s="6" t="s">
        <v>34</v>
      </c>
      <c r="CT10" s="35" t="s">
        <v>32</v>
      </c>
      <c r="CU10" s="12">
        <f ca="1" xml:space="preserve"> COUNTIFS($N:$N,"TRUE",  $A:$A,CELL("contents", CU$4), $B:$B,CELL("contents", CU$7), $G:$G,CELL("contents", CU$3))</f>
        <v>392</v>
      </c>
      <c r="CV10" s="19">
        <f t="shared" ref="CV10:DJ10" ca="1" si="23" xml:space="preserve"> COUNTIFS($N:$N,"TRUE",  $A:$A,CELL("contents", CV$4), $B:$B,CELL("contents", CV$7), $G:$G,CELL("contents", CV$3))</f>
        <v>66</v>
      </c>
      <c r="CW10" s="13">
        <f t="shared" ca="1" si="23"/>
        <v>171</v>
      </c>
      <c r="CX10" s="14">
        <f t="shared" ca="1" si="23"/>
        <v>629</v>
      </c>
      <c r="CY10" s="12">
        <f t="shared" ca="1" si="23"/>
        <v>173</v>
      </c>
      <c r="CZ10" s="19">
        <f t="shared" ca="1" si="23"/>
        <v>172</v>
      </c>
      <c r="DA10" s="13">
        <f t="shared" ca="1" si="23"/>
        <v>42</v>
      </c>
      <c r="DB10" s="14">
        <f t="shared" ca="1" si="23"/>
        <v>387</v>
      </c>
      <c r="DC10" s="12">
        <f t="shared" ca="1" si="23"/>
        <v>93</v>
      </c>
      <c r="DD10" s="19">
        <f t="shared" ca="1" si="23"/>
        <v>182</v>
      </c>
      <c r="DE10" s="13">
        <f t="shared" ca="1" si="23"/>
        <v>45</v>
      </c>
      <c r="DF10" s="14">
        <f t="shared" ca="1" si="23"/>
        <v>320</v>
      </c>
      <c r="DG10" s="12">
        <f t="shared" ca="1" si="23"/>
        <v>658</v>
      </c>
      <c r="DH10" s="19">
        <f t="shared" ca="1" si="23"/>
        <v>420</v>
      </c>
      <c r="DI10" s="13">
        <f t="shared" ca="1" si="23"/>
        <v>258</v>
      </c>
      <c r="DJ10" s="14">
        <f t="shared" ca="1" si="23"/>
        <v>1336</v>
      </c>
      <c r="DM10" s="6" t="s">
        <v>34</v>
      </c>
      <c r="DN10" s="35" t="s">
        <v>32</v>
      </c>
      <c r="DO10" s="12">
        <f ca="1" xml:space="preserve"> COUNTIFS($N:$N,"TRUE",  $A:$A,CELL("contents", DO$4), $B:$B,CELL("contents", DO$7), $G:$G,CELL("contents", DO$3))</f>
        <v>374</v>
      </c>
      <c r="DP10" s="19">
        <f t="shared" ref="DP10:ED10" ca="1" si="24" xml:space="preserve"> COUNTIFS($N:$N,"TRUE",  $A:$A,CELL("contents", DP$4), $B:$B,CELL("contents", DP$7), $G:$G,CELL("contents", DP$3))</f>
        <v>76</v>
      </c>
      <c r="DQ10" s="13">
        <f t="shared" ca="1" si="24"/>
        <v>185</v>
      </c>
      <c r="DR10" s="14">
        <f t="shared" ca="1" si="24"/>
        <v>635</v>
      </c>
      <c r="DS10" s="12">
        <f t="shared" ca="1" si="24"/>
        <v>178</v>
      </c>
      <c r="DT10" s="19">
        <f t="shared" ca="1" si="24"/>
        <v>238</v>
      </c>
      <c r="DU10" s="13">
        <f t="shared" ca="1" si="24"/>
        <v>35</v>
      </c>
      <c r="DV10" s="14">
        <f t="shared" ca="1" si="24"/>
        <v>451</v>
      </c>
      <c r="DW10" s="12">
        <f t="shared" ca="1" si="24"/>
        <v>64</v>
      </c>
      <c r="DX10" s="19">
        <f t="shared" ca="1" si="24"/>
        <v>103</v>
      </c>
      <c r="DY10" s="13">
        <f t="shared" ca="1" si="24"/>
        <v>33</v>
      </c>
      <c r="DZ10" s="14">
        <f t="shared" ca="1" si="24"/>
        <v>200</v>
      </c>
      <c r="EA10" s="12">
        <f t="shared" ca="1" si="24"/>
        <v>616</v>
      </c>
      <c r="EB10" s="19">
        <f t="shared" ca="1" si="24"/>
        <v>417</v>
      </c>
      <c r="EC10" s="13">
        <f t="shared" ca="1" si="24"/>
        <v>253</v>
      </c>
      <c r="ED10" s="14">
        <f t="shared" ca="1" si="24"/>
        <v>1286</v>
      </c>
    </row>
    <row r="11" spans="1:149" x14ac:dyDescent="0.25">
      <c r="A11" t="s">
        <v>13</v>
      </c>
      <c r="B11" t="s">
        <v>14</v>
      </c>
      <c r="C11">
        <v>10</v>
      </c>
      <c r="D11">
        <v>12</v>
      </c>
      <c r="E11" t="b">
        <v>1</v>
      </c>
      <c r="F11">
        <v>14.307</v>
      </c>
      <c r="G11">
        <v>16</v>
      </c>
      <c r="H11">
        <v>0</v>
      </c>
      <c r="I11">
        <v>363</v>
      </c>
      <c r="J11">
        <v>339</v>
      </c>
      <c r="K11">
        <v>168</v>
      </c>
      <c r="L11">
        <v>12</v>
      </c>
      <c r="M11">
        <f t="shared" si="0"/>
        <v>16</v>
      </c>
      <c r="N11" t="b">
        <f t="shared" ref="N11" si="25">AND(MIN($F11,$F12,$F13)=$F11,MAX($H11,$H12,$H13)=$H11)</f>
        <v>0</v>
      </c>
      <c r="O11" t="b">
        <f t="shared" ref="O11" si="26">AND(N11,NOT(N12),NOT(N13))</f>
        <v>0</v>
      </c>
      <c r="P11">
        <f ca="1">(S11&gt;=W11)+(S11&gt;=AA11)</f>
        <v>2</v>
      </c>
      <c r="Q11" s="5" t="s">
        <v>35</v>
      </c>
      <c r="R11" s="35"/>
      <c r="S11" s="12">
        <f ca="1" xml:space="preserve"> COUNTIFS($O:$O,"TRUE",  $A:$A,CELL("contents", S$4), $B:$B,CELL("contents", S$7))</f>
        <v>1395</v>
      </c>
      <c r="T11" s="19">
        <f t="shared" ref="T11:AH11" ca="1" si="27" xml:space="preserve"> COUNTIFS($O:$O,"TRUE",  $A:$A,CELL("contents", T$4), $B:$B,CELL("contents", T$7))</f>
        <v>85</v>
      </c>
      <c r="U11" s="13">
        <f t="shared" ca="1" si="27"/>
        <v>773</v>
      </c>
      <c r="V11" s="14">
        <f t="shared" ca="1" si="27"/>
        <v>2253</v>
      </c>
      <c r="W11" s="12">
        <f t="shared" ca="1" si="27"/>
        <v>392</v>
      </c>
      <c r="X11" s="19">
        <f t="shared" ca="1" si="27"/>
        <v>554</v>
      </c>
      <c r="Y11" s="13">
        <f t="shared" ca="1" si="27"/>
        <v>167</v>
      </c>
      <c r="Z11" s="14">
        <f t="shared" ca="1" si="27"/>
        <v>1113</v>
      </c>
      <c r="AA11" s="12">
        <f t="shared" ca="1" si="27"/>
        <v>170</v>
      </c>
      <c r="AB11" s="19">
        <f t="shared" ca="1" si="27"/>
        <v>479</v>
      </c>
      <c r="AC11" s="13">
        <f t="shared" ca="1" si="27"/>
        <v>187</v>
      </c>
      <c r="AD11" s="14">
        <f t="shared" ca="1" si="27"/>
        <v>836</v>
      </c>
      <c r="AE11" s="12">
        <f t="shared" ca="1" si="27"/>
        <v>1957</v>
      </c>
      <c r="AF11" s="19">
        <f t="shared" ca="1" si="27"/>
        <v>1118</v>
      </c>
      <c r="AG11" s="13">
        <f t="shared" ca="1" si="27"/>
        <v>1127</v>
      </c>
      <c r="AH11" s="14">
        <f t="shared" ca="1" si="27"/>
        <v>4202</v>
      </c>
      <c r="AK11" s="5" t="s">
        <v>35</v>
      </c>
      <c r="AL11" s="35"/>
      <c r="AM11" s="12">
        <f ca="1" xml:space="preserve"> COUNTIFS($O:$O,"TRUE",  $A:$A,CELL("contents", AM$4), $B:$B,CELL("contents", AM$7), $G:$G,CELL("contents", AM$3))</f>
        <v>235</v>
      </c>
      <c r="AN11" s="19">
        <f t="shared" ref="AN11:BB11" ca="1" si="28" xml:space="preserve"> COUNTIFS($O:$O,"TRUE",  $A:$A,CELL("contents", AN$4), $B:$B,CELL("contents", AN$7), $G:$G,CELL("contents", AN$3))</f>
        <v>5</v>
      </c>
      <c r="AO11" s="13">
        <f t="shared" ca="1" si="28"/>
        <v>111</v>
      </c>
      <c r="AP11" s="14">
        <f t="shared" ca="1" si="28"/>
        <v>351</v>
      </c>
      <c r="AQ11" s="12">
        <f t="shared" ca="1" si="28"/>
        <v>44</v>
      </c>
      <c r="AR11" s="19">
        <f t="shared" ca="1" si="28"/>
        <v>47</v>
      </c>
      <c r="AS11" s="13">
        <f t="shared" ca="1" si="28"/>
        <v>34</v>
      </c>
      <c r="AT11" s="14">
        <f t="shared" ca="1" si="28"/>
        <v>125</v>
      </c>
      <c r="AU11" s="12">
        <f t="shared" ca="1" si="28"/>
        <v>43</v>
      </c>
      <c r="AV11" s="19">
        <f t="shared" ca="1" si="28"/>
        <v>95</v>
      </c>
      <c r="AW11" s="13">
        <f t="shared" ca="1" si="28"/>
        <v>49</v>
      </c>
      <c r="AX11" s="14">
        <f t="shared" ca="1" si="28"/>
        <v>187</v>
      </c>
      <c r="AY11" s="12">
        <f t="shared" ca="1" si="28"/>
        <v>322</v>
      </c>
      <c r="AZ11" s="19">
        <f t="shared" ca="1" si="28"/>
        <v>147</v>
      </c>
      <c r="BA11" s="13">
        <f t="shared" ca="1" si="28"/>
        <v>194</v>
      </c>
      <c r="BB11" s="14">
        <f t="shared" ca="1" si="28"/>
        <v>663</v>
      </c>
      <c r="BE11" s="5" t="s">
        <v>35</v>
      </c>
      <c r="BF11" s="35"/>
      <c r="BG11" s="12">
        <f ca="1" xml:space="preserve"> COUNTIFS($O:$O,"TRUE",  $A:$A,CELL("contents", BG$4), $B:$B,CELL("contents", BG$7), $G:$G,CELL("contents", BG$3))</f>
        <v>256</v>
      </c>
      <c r="BH11" s="19">
        <f t="shared" ref="BH11:BV11" ca="1" si="29" xml:space="preserve"> COUNTIFS($O:$O,"TRUE",  $A:$A,CELL("contents", BH$4), $B:$B,CELL("contents", BH$7), $G:$G,CELL("contents", BH$3))</f>
        <v>14</v>
      </c>
      <c r="BI11" s="13">
        <f t="shared" ca="1" si="29"/>
        <v>152</v>
      </c>
      <c r="BJ11" s="14">
        <f t="shared" ca="1" si="29"/>
        <v>422</v>
      </c>
      <c r="BK11" s="12">
        <f t="shared" ca="1" si="29"/>
        <v>61</v>
      </c>
      <c r="BL11" s="19">
        <f t="shared" ca="1" si="29"/>
        <v>106</v>
      </c>
      <c r="BM11" s="13">
        <f t="shared" ca="1" si="29"/>
        <v>28</v>
      </c>
      <c r="BN11" s="14">
        <f t="shared" ca="1" si="29"/>
        <v>195</v>
      </c>
      <c r="BO11" s="12">
        <f t="shared" ca="1" si="29"/>
        <v>59</v>
      </c>
      <c r="BP11" s="19">
        <f t="shared" ca="1" si="29"/>
        <v>88</v>
      </c>
      <c r="BQ11" s="13">
        <f t="shared" ca="1" si="29"/>
        <v>29</v>
      </c>
      <c r="BR11" s="14">
        <f t="shared" ca="1" si="29"/>
        <v>176</v>
      </c>
      <c r="BS11" s="12">
        <f t="shared" ca="1" si="29"/>
        <v>376</v>
      </c>
      <c r="BT11" s="19">
        <f t="shared" ca="1" si="29"/>
        <v>208</v>
      </c>
      <c r="BU11" s="13">
        <f t="shared" ca="1" si="29"/>
        <v>209</v>
      </c>
      <c r="BV11" s="14">
        <f t="shared" ca="1" si="29"/>
        <v>793</v>
      </c>
      <c r="BY11" s="5" t="s">
        <v>35</v>
      </c>
      <c r="BZ11" s="35"/>
      <c r="CA11" s="12">
        <f ca="1" xml:space="preserve"> COUNTIFS($O:$O,"TRUE",  $A:$A,CELL("contents", CA$4), $B:$B,CELL("contents", CA$7), $G:$G,CELL("contents", CA$3))</f>
        <v>300</v>
      </c>
      <c r="CB11" s="19">
        <f t="shared" ref="CB11:CP11" ca="1" si="30" xml:space="preserve"> COUNTIFS($O:$O,"TRUE",  $A:$A,CELL("contents", CB$4), $B:$B,CELL("contents", CB$7), $G:$G,CELL("contents", CB$3))</f>
        <v>13</v>
      </c>
      <c r="CC11" s="13">
        <f t="shared" ca="1" si="30"/>
        <v>159</v>
      </c>
      <c r="CD11" s="14">
        <f t="shared" ca="1" si="30"/>
        <v>472</v>
      </c>
      <c r="CE11" s="12">
        <f t="shared" ca="1" si="30"/>
        <v>89</v>
      </c>
      <c r="CF11" s="19">
        <f t="shared" ca="1" si="30"/>
        <v>101</v>
      </c>
      <c r="CG11" s="13">
        <f t="shared" ca="1" si="30"/>
        <v>37</v>
      </c>
      <c r="CH11" s="14">
        <f t="shared" ca="1" si="30"/>
        <v>227</v>
      </c>
      <c r="CI11" s="12">
        <f t="shared" ca="1" si="30"/>
        <v>27</v>
      </c>
      <c r="CJ11" s="19">
        <f t="shared" ca="1" si="30"/>
        <v>129</v>
      </c>
      <c r="CK11" s="13">
        <f t="shared" ca="1" si="30"/>
        <v>39</v>
      </c>
      <c r="CL11" s="14">
        <f t="shared" ca="1" si="30"/>
        <v>195</v>
      </c>
      <c r="CM11" s="12">
        <f t="shared" ca="1" si="30"/>
        <v>416</v>
      </c>
      <c r="CN11" s="19">
        <f t="shared" ca="1" si="30"/>
        <v>243</v>
      </c>
      <c r="CO11" s="13">
        <f t="shared" ca="1" si="30"/>
        <v>235</v>
      </c>
      <c r="CP11" s="14">
        <f t="shared" ca="1" si="30"/>
        <v>894</v>
      </c>
      <c r="CS11" s="5" t="s">
        <v>35</v>
      </c>
      <c r="CT11" s="35"/>
      <c r="CU11" s="12">
        <f ca="1" xml:space="preserve"> COUNTIFS($O:$O,"TRUE",  $A:$A,CELL("contents", CU$4), $B:$B,CELL("contents", CU$7), $G:$G,CELL("contents", CU$3))</f>
        <v>296</v>
      </c>
      <c r="CV11" s="19">
        <f t="shared" ref="CV11:DJ11" ca="1" si="31" xml:space="preserve"> COUNTIFS($O:$O,"TRUE",  $A:$A,CELL("contents", CV$4), $B:$B,CELL("contents", CV$7), $G:$G,CELL("contents", CV$3))</f>
        <v>24</v>
      </c>
      <c r="CW11" s="13">
        <f t="shared" ca="1" si="31"/>
        <v>168</v>
      </c>
      <c r="CX11" s="14">
        <f t="shared" ca="1" si="31"/>
        <v>488</v>
      </c>
      <c r="CY11" s="12">
        <f t="shared" ca="1" si="31"/>
        <v>86</v>
      </c>
      <c r="CZ11" s="19">
        <f t="shared" ca="1" si="31"/>
        <v>114</v>
      </c>
      <c r="DA11" s="13">
        <f t="shared" ca="1" si="31"/>
        <v>35</v>
      </c>
      <c r="DB11" s="14">
        <f t="shared" ca="1" si="31"/>
        <v>235</v>
      </c>
      <c r="DC11" s="12">
        <f t="shared" ca="1" si="31"/>
        <v>26</v>
      </c>
      <c r="DD11" s="19">
        <f t="shared" ca="1" si="31"/>
        <v>118</v>
      </c>
      <c r="DE11" s="13">
        <f t="shared" ca="1" si="31"/>
        <v>39</v>
      </c>
      <c r="DF11" s="14">
        <f t="shared" ca="1" si="31"/>
        <v>183</v>
      </c>
      <c r="DG11" s="12">
        <f t="shared" ca="1" si="31"/>
        <v>408</v>
      </c>
      <c r="DH11" s="19">
        <f t="shared" ca="1" si="31"/>
        <v>256</v>
      </c>
      <c r="DI11" s="13">
        <f t="shared" ca="1" si="31"/>
        <v>242</v>
      </c>
      <c r="DJ11" s="14">
        <f t="shared" ca="1" si="31"/>
        <v>906</v>
      </c>
      <c r="DM11" s="5" t="s">
        <v>35</v>
      </c>
      <c r="DN11" s="35"/>
      <c r="DO11" s="12">
        <f ca="1" xml:space="preserve"> COUNTIFS($O:$O,"TRUE",  $A:$A,CELL("contents", DO$4), $B:$B,CELL("contents", DO$7), $G:$G,CELL("contents", DO$3))</f>
        <v>308</v>
      </c>
      <c r="DP11" s="19">
        <f t="shared" ref="DP11:ED11" ca="1" si="32" xml:space="preserve"> COUNTIFS($O:$O,"TRUE",  $A:$A,CELL("contents", DP$4), $B:$B,CELL("contents", DP$7), $G:$G,CELL("contents", DP$3))</f>
        <v>29</v>
      </c>
      <c r="DQ11" s="13">
        <f t="shared" ca="1" si="32"/>
        <v>183</v>
      </c>
      <c r="DR11" s="14">
        <f t="shared" ca="1" si="32"/>
        <v>520</v>
      </c>
      <c r="DS11" s="12">
        <f t="shared" ca="1" si="32"/>
        <v>112</v>
      </c>
      <c r="DT11" s="19">
        <f t="shared" ca="1" si="32"/>
        <v>186</v>
      </c>
      <c r="DU11" s="13">
        <f t="shared" ca="1" si="32"/>
        <v>33</v>
      </c>
      <c r="DV11" s="14">
        <f t="shared" ca="1" si="32"/>
        <v>331</v>
      </c>
      <c r="DW11" s="12">
        <f t="shared" ca="1" si="32"/>
        <v>15</v>
      </c>
      <c r="DX11" s="19">
        <f t="shared" ca="1" si="32"/>
        <v>49</v>
      </c>
      <c r="DY11" s="13">
        <f t="shared" ca="1" si="32"/>
        <v>31</v>
      </c>
      <c r="DZ11" s="14">
        <f t="shared" ca="1" si="32"/>
        <v>95</v>
      </c>
      <c r="EA11" s="12">
        <f t="shared" ca="1" si="32"/>
        <v>435</v>
      </c>
      <c r="EB11" s="19">
        <f t="shared" ca="1" si="32"/>
        <v>264</v>
      </c>
      <c r="EC11" s="13">
        <f t="shared" ca="1" si="32"/>
        <v>247</v>
      </c>
      <c r="ED11" s="14">
        <f t="shared" ca="1" si="32"/>
        <v>946</v>
      </c>
    </row>
    <row r="12" spans="1:149" x14ac:dyDescent="0.25">
      <c r="A12" t="s">
        <v>15</v>
      </c>
      <c r="B12" t="s">
        <v>14</v>
      </c>
      <c r="C12">
        <v>10</v>
      </c>
      <c r="D12">
        <v>12</v>
      </c>
      <c r="E12" t="b">
        <v>0</v>
      </c>
      <c r="F12">
        <v>0.27400000000000002</v>
      </c>
      <c r="G12">
        <v>16</v>
      </c>
      <c r="H12">
        <v>16</v>
      </c>
      <c r="I12">
        <v>25231</v>
      </c>
      <c r="J12">
        <v>25228</v>
      </c>
      <c r="K12">
        <v>12596</v>
      </c>
      <c r="L12">
        <v>13</v>
      </c>
      <c r="M12">
        <f t="shared" si="0"/>
        <v>0</v>
      </c>
      <c r="N12" t="b">
        <f t="shared" ref="N12" si="33">AND(MIN($F11,$F12,$F13)=$F12,MAX($H11,$H12,$H13)=$H12)</f>
        <v>1</v>
      </c>
      <c r="O12" t="b">
        <f t="shared" ref="O12" si="34">AND(NOT(N11),N12,NOT(N13))</f>
        <v>1</v>
      </c>
      <c r="P12">
        <f t="shared" ref="P12:P30" ca="1" si="35">(S12&lt;=W12)+(S12&lt;=AA12)</f>
        <v>2</v>
      </c>
      <c r="Q12" s="7" t="s">
        <v>36</v>
      </c>
      <c r="R12" s="35"/>
      <c r="S12" s="12">
        <f ca="1" xml:space="preserve"> COUNTIFS($N:$N,"FALSE",  $A:$A,CELL("contents", S$4), $B:$B,CELL("contents", S$7))</f>
        <v>741</v>
      </c>
      <c r="T12" s="19">
        <f t="shared" ref="T12:AH12" ca="1" si="36" xml:space="preserve"> COUNTIFS($N:$N,"FALSE",  $A:$A,CELL("contents", T$4), $B:$B,CELL("contents", T$7))</f>
        <v>1310</v>
      </c>
      <c r="U12" s="13">
        <f t="shared" ca="1" si="36"/>
        <v>383</v>
      </c>
      <c r="V12" s="14">
        <f t="shared" ca="1" si="36"/>
        <v>2434</v>
      </c>
      <c r="W12" s="12">
        <f t="shared" ca="1" si="36"/>
        <v>1721</v>
      </c>
      <c r="X12" s="19">
        <f t="shared" ca="1" si="36"/>
        <v>638</v>
      </c>
      <c r="Y12" s="13">
        <f t="shared" ca="1" si="36"/>
        <v>993</v>
      </c>
      <c r="Z12" s="14">
        <f t="shared" ca="1" si="36"/>
        <v>3352</v>
      </c>
      <c r="AA12" s="12">
        <f t="shared" ca="1" si="36"/>
        <v>2034</v>
      </c>
      <c r="AB12" s="19">
        <f t="shared" ca="1" si="36"/>
        <v>704</v>
      </c>
      <c r="AC12" s="13">
        <f t="shared" ca="1" si="36"/>
        <v>980</v>
      </c>
      <c r="AD12" s="14">
        <f t="shared" ca="1" si="36"/>
        <v>3718</v>
      </c>
      <c r="AE12" s="12">
        <f t="shared" ca="1" si="36"/>
        <v>4496</v>
      </c>
      <c r="AF12" s="19">
        <f t="shared" ca="1" si="36"/>
        <v>2652</v>
      </c>
      <c r="AG12" s="13">
        <f t="shared" ca="1" si="36"/>
        <v>2356</v>
      </c>
      <c r="AH12" s="14">
        <f t="shared" ca="1" si="36"/>
        <v>9504</v>
      </c>
      <c r="AK12" s="7" t="s">
        <v>36</v>
      </c>
      <c r="AL12" s="35"/>
      <c r="AM12" s="12">
        <f ca="1" xml:space="preserve"> COUNTIFS($N:$N,"FALSE",  $A:$A,CELL("contents", AM$4), $B:$B,CELL("contents", AM$7), $G:$G,CELL("contents", AM$3))</f>
        <v>138</v>
      </c>
      <c r="AN12" s="19">
        <f t="shared" ref="AN12:BB12" ca="1" si="37" xml:space="preserve"> COUNTIFS($N:$N,"FALSE",  $A:$A,CELL("contents", AN$4), $B:$B,CELL("contents", AN$7), $G:$G,CELL("contents", AN$3))</f>
        <v>257</v>
      </c>
      <c r="AO12" s="13">
        <f t="shared" ca="1" si="37"/>
        <v>90</v>
      </c>
      <c r="AP12" s="14">
        <f t="shared" ca="1" si="37"/>
        <v>485</v>
      </c>
      <c r="AQ12" s="12">
        <f t="shared" ca="1" si="37"/>
        <v>317</v>
      </c>
      <c r="AR12" s="19">
        <f t="shared" ca="1" si="37"/>
        <v>112</v>
      </c>
      <c r="AS12" s="13">
        <f t="shared" ca="1" si="37"/>
        <v>177</v>
      </c>
      <c r="AT12" s="14">
        <f t="shared" ca="1" si="37"/>
        <v>606</v>
      </c>
      <c r="AU12" s="12">
        <f t="shared" ca="1" si="37"/>
        <v>333</v>
      </c>
      <c r="AV12" s="19">
        <f t="shared" ca="1" si="37"/>
        <v>68</v>
      </c>
      <c r="AW12" s="13">
        <f t="shared" ca="1" si="37"/>
        <v>165</v>
      </c>
      <c r="AX12" s="14">
        <f t="shared" ca="1" si="37"/>
        <v>566</v>
      </c>
      <c r="AY12" s="12">
        <f t="shared" ca="1" si="37"/>
        <v>788</v>
      </c>
      <c r="AZ12" s="19">
        <f t="shared" ca="1" si="37"/>
        <v>437</v>
      </c>
      <c r="BA12" s="13">
        <f t="shared" ca="1" si="37"/>
        <v>432</v>
      </c>
      <c r="BB12" s="14">
        <f t="shared" ca="1" si="37"/>
        <v>1657</v>
      </c>
      <c r="BE12" s="7" t="s">
        <v>36</v>
      </c>
      <c r="BF12" s="35"/>
      <c r="BG12" s="12">
        <f ca="1" xml:space="preserve"> COUNTIFS($N:$N,"FALSE",  $A:$A,CELL("contents", BG$4), $B:$B,CELL("contents", BG$7), $G:$G,CELL("contents", BG$3))</f>
        <v>167</v>
      </c>
      <c r="BH12" s="19">
        <f t="shared" ref="BH12:BV12" ca="1" si="38" xml:space="preserve"> COUNTIFS($N:$N,"FALSE",  $A:$A,CELL("contents", BH$4), $B:$B,CELL("contents", BH$7), $G:$G,CELL("contents", BH$3))</f>
        <v>254</v>
      </c>
      <c r="BI12" s="13">
        <f t="shared" ca="1" si="38"/>
        <v>67</v>
      </c>
      <c r="BJ12" s="14">
        <f t="shared" ca="1" si="38"/>
        <v>488</v>
      </c>
      <c r="BK12" s="12">
        <f t="shared" ca="1" si="38"/>
        <v>351</v>
      </c>
      <c r="BL12" s="19">
        <f t="shared" ca="1" si="38"/>
        <v>121</v>
      </c>
      <c r="BM12" s="13">
        <f t="shared" ca="1" si="38"/>
        <v>192</v>
      </c>
      <c r="BN12" s="14">
        <f t="shared" ca="1" si="38"/>
        <v>664</v>
      </c>
      <c r="BO12" s="12">
        <f t="shared" ca="1" si="38"/>
        <v>364</v>
      </c>
      <c r="BP12" s="19">
        <f t="shared" ca="1" si="38"/>
        <v>138</v>
      </c>
      <c r="BQ12" s="13">
        <f t="shared" ca="1" si="38"/>
        <v>191</v>
      </c>
      <c r="BR12" s="14">
        <f t="shared" ca="1" si="38"/>
        <v>693</v>
      </c>
      <c r="BS12" s="12">
        <f t="shared" ca="1" si="38"/>
        <v>882</v>
      </c>
      <c r="BT12" s="19">
        <f t="shared" ca="1" si="38"/>
        <v>513</v>
      </c>
      <c r="BU12" s="13">
        <f t="shared" ca="1" si="38"/>
        <v>450</v>
      </c>
      <c r="BV12" s="14">
        <f t="shared" ca="1" si="38"/>
        <v>1845</v>
      </c>
      <c r="BY12" s="7" t="s">
        <v>36</v>
      </c>
      <c r="BZ12" s="35"/>
      <c r="CA12" s="12">
        <f ca="1" xml:space="preserve"> COUNTIFS($N:$N,"FALSE",  $A:$A,CELL("contents", CA$4), $B:$B,CELL("contents", CA$7), $G:$G,CELL("contents", CA$3))</f>
        <v>146</v>
      </c>
      <c r="CB12" s="19">
        <f t="shared" ref="CB12:CP12" ca="1" si="39" xml:space="preserve"> COUNTIFS($N:$N,"FALSE",  $A:$A,CELL("contents", CB$4), $B:$B,CELL("contents", CB$7), $G:$G,CELL("contents", CB$3))</f>
        <v>281</v>
      </c>
      <c r="CC12" s="13">
        <f t="shared" ca="1" si="39"/>
        <v>82</v>
      </c>
      <c r="CD12" s="14">
        <f t="shared" ca="1" si="39"/>
        <v>509</v>
      </c>
      <c r="CE12" s="12">
        <f t="shared" ca="1" si="39"/>
        <v>348</v>
      </c>
      <c r="CF12" s="19">
        <f t="shared" ca="1" si="39"/>
        <v>155</v>
      </c>
      <c r="CG12" s="13">
        <f t="shared" ca="1" si="39"/>
        <v>201</v>
      </c>
      <c r="CH12" s="14">
        <f t="shared" ca="1" si="39"/>
        <v>704</v>
      </c>
      <c r="CI12" s="12">
        <f t="shared" ca="1" si="39"/>
        <v>438</v>
      </c>
      <c r="CJ12" s="19">
        <f t="shared" ca="1" si="39"/>
        <v>123</v>
      </c>
      <c r="CK12" s="13">
        <f t="shared" ca="1" si="39"/>
        <v>202</v>
      </c>
      <c r="CL12" s="14">
        <f t="shared" ca="1" si="39"/>
        <v>763</v>
      </c>
      <c r="CM12" s="12">
        <f t="shared" ca="1" si="39"/>
        <v>932</v>
      </c>
      <c r="CN12" s="19">
        <f t="shared" ca="1" si="39"/>
        <v>559</v>
      </c>
      <c r="CO12" s="13">
        <f t="shared" ca="1" si="39"/>
        <v>485</v>
      </c>
      <c r="CP12" s="14">
        <f t="shared" ca="1" si="39"/>
        <v>1976</v>
      </c>
      <c r="CS12" s="7" t="s">
        <v>36</v>
      </c>
      <c r="CT12" s="35"/>
      <c r="CU12" s="12">
        <f ca="1" xml:space="preserve"> COUNTIFS($N:$N,"FALSE",  $A:$A,CELL("contents", CU$4), $B:$B,CELL("contents", CU$7), $G:$G,CELL("contents", CU$3))</f>
        <v>136</v>
      </c>
      <c r="CV12" s="19">
        <f t="shared" ref="CV12:DJ12" ca="1" si="40" xml:space="preserve"> COUNTIFS($N:$N,"FALSE",  $A:$A,CELL("contents", CV$4), $B:$B,CELL("contents", CV$7), $G:$G,CELL("contents", CV$3))</f>
        <v>264</v>
      </c>
      <c r="CW12" s="13">
        <f t="shared" ca="1" si="40"/>
        <v>79</v>
      </c>
      <c r="CX12" s="14">
        <f t="shared" ca="1" si="40"/>
        <v>479</v>
      </c>
      <c r="CY12" s="12">
        <f t="shared" ca="1" si="40"/>
        <v>355</v>
      </c>
      <c r="CZ12" s="19">
        <f t="shared" ca="1" si="40"/>
        <v>158</v>
      </c>
      <c r="DA12" s="13">
        <f t="shared" ca="1" si="40"/>
        <v>208</v>
      </c>
      <c r="DB12" s="14">
        <f t="shared" ca="1" si="40"/>
        <v>721</v>
      </c>
      <c r="DC12" s="12">
        <f t="shared" ca="1" si="40"/>
        <v>435</v>
      </c>
      <c r="DD12" s="19">
        <f t="shared" ca="1" si="40"/>
        <v>148</v>
      </c>
      <c r="DE12" s="13">
        <f t="shared" ca="1" si="40"/>
        <v>205</v>
      </c>
      <c r="DF12" s="14">
        <f t="shared" ca="1" si="40"/>
        <v>788</v>
      </c>
      <c r="DG12" s="12">
        <f t="shared" ca="1" si="40"/>
        <v>926</v>
      </c>
      <c r="DH12" s="19">
        <f t="shared" ca="1" si="40"/>
        <v>570</v>
      </c>
      <c r="DI12" s="13">
        <f t="shared" ca="1" si="40"/>
        <v>492</v>
      </c>
      <c r="DJ12" s="14">
        <f t="shared" ca="1" si="40"/>
        <v>1988</v>
      </c>
      <c r="DM12" s="7" t="s">
        <v>36</v>
      </c>
      <c r="DN12" s="35"/>
      <c r="DO12" s="12">
        <f ca="1" xml:space="preserve"> COUNTIFS($N:$N,"FALSE",  $A:$A,CELL("contents", DO$4), $B:$B,CELL("contents", DO$7), $G:$G,CELL("contents", DO$3))</f>
        <v>154</v>
      </c>
      <c r="DP12" s="19">
        <f t="shared" ref="DP12:ED12" ca="1" si="41" xml:space="preserve"> COUNTIFS($N:$N,"FALSE",  $A:$A,CELL("contents", DP$4), $B:$B,CELL("contents", DP$7), $G:$G,CELL("contents", DP$3))</f>
        <v>254</v>
      </c>
      <c r="DQ12" s="13">
        <f t="shared" ca="1" si="41"/>
        <v>65</v>
      </c>
      <c r="DR12" s="14">
        <f t="shared" ca="1" si="41"/>
        <v>473</v>
      </c>
      <c r="DS12" s="12">
        <f t="shared" ca="1" si="41"/>
        <v>350</v>
      </c>
      <c r="DT12" s="19">
        <f t="shared" ca="1" si="41"/>
        <v>92</v>
      </c>
      <c r="DU12" s="13">
        <f t="shared" ca="1" si="41"/>
        <v>215</v>
      </c>
      <c r="DV12" s="14">
        <f t="shared" ca="1" si="41"/>
        <v>657</v>
      </c>
      <c r="DW12" s="12">
        <f t="shared" ca="1" si="41"/>
        <v>464</v>
      </c>
      <c r="DX12" s="19">
        <f t="shared" ca="1" si="41"/>
        <v>227</v>
      </c>
      <c r="DY12" s="13">
        <f t="shared" ca="1" si="41"/>
        <v>217</v>
      </c>
      <c r="DZ12" s="14">
        <f t="shared" ca="1" si="41"/>
        <v>908</v>
      </c>
      <c r="EA12" s="12">
        <f t="shared" ca="1" si="41"/>
        <v>968</v>
      </c>
      <c r="EB12" s="19">
        <f t="shared" ca="1" si="41"/>
        <v>573</v>
      </c>
      <c r="EC12" s="13">
        <f t="shared" ca="1" si="41"/>
        <v>497</v>
      </c>
      <c r="ED12" s="14">
        <f t="shared" ca="1" si="41"/>
        <v>2038</v>
      </c>
    </row>
    <row r="13" spans="1:149" x14ac:dyDescent="0.25">
      <c r="A13" t="s">
        <v>19</v>
      </c>
      <c r="B13" t="s">
        <v>14</v>
      </c>
      <c r="C13">
        <v>10</v>
      </c>
      <c r="D13">
        <v>12</v>
      </c>
      <c r="E13" t="b">
        <v>1</v>
      </c>
      <c r="F13">
        <v>12.571999999999999</v>
      </c>
      <c r="G13">
        <v>16</v>
      </c>
      <c r="H13">
        <v>0</v>
      </c>
      <c r="I13">
        <v>363</v>
      </c>
      <c r="J13">
        <v>339</v>
      </c>
      <c r="K13">
        <v>168</v>
      </c>
      <c r="L13">
        <v>12</v>
      </c>
      <c r="M13">
        <f t="shared" si="0"/>
        <v>16</v>
      </c>
      <c r="N13" t="b">
        <f t="shared" ref="N13" si="42">AND(MIN($F11,$F12,$F13)=$F13,MAX($H11,$H12,$H13)=$H13)</f>
        <v>0</v>
      </c>
      <c r="O13" t="b">
        <f t="shared" ref="O13" si="43">AND(NOT(N11),NOT(N12),N13)</f>
        <v>0</v>
      </c>
      <c r="P13">
        <f t="shared" ca="1" si="35"/>
        <v>2</v>
      </c>
      <c r="Q13" s="6" t="s">
        <v>16</v>
      </c>
      <c r="R13" s="36" t="s">
        <v>5</v>
      </c>
      <c r="S13" s="12">
        <f t="shared" ref="S13:AH13" ca="1" si="44" xml:space="preserve"> SUMIFS($F:$F, $A:$A,CELL("contents", S$4), $B:$B,CELL("contents", S$7))</f>
        <v>4302.4300000000221</v>
      </c>
      <c r="T13" s="19">
        <f t="shared" ca="1" si="44"/>
        <v>5071.5860000000603</v>
      </c>
      <c r="U13" s="13">
        <f t="shared" ca="1" si="44"/>
        <v>434.35899999999901</v>
      </c>
      <c r="V13" s="14">
        <f t="shared" ca="1" si="44"/>
        <v>9808.375000000171</v>
      </c>
      <c r="W13" s="12">
        <f t="shared" ca="1" si="44"/>
        <v>8884.3430000001026</v>
      </c>
      <c r="X13" s="19">
        <f t="shared" ca="1" si="44"/>
        <v>24.258000000000028</v>
      </c>
      <c r="Y13" s="13">
        <f t="shared" ca="1" si="44"/>
        <v>162.87999999999994</v>
      </c>
      <c r="Z13" s="14">
        <f t="shared" ca="1" si="44"/>
        <v>9071.481000000209</v>
      </c>
      <c r="AA13" s="12">
        <f t="shared" ca="1" si="44"/>
        <v>8846.4870000001047</v>
      </c>
      <c r="AB13" s="19">
        <f t="shared" ca="1" si="44"/>
        <v>27.600000000000041</v>
      </c>
      <c r="AC13" s="13">
        <f t="shared" ca="1" si="44"/>
        <v>167.58299999999917</v>
      </c>
      <c r="AD13" s="14">
        <f t="shared" ca="1" si="44"/>
        <v>9041.6700000002038</v>
      </c>
      <c r="AE13" s="12">
        <f t="shared" ca="1" si="44"/>
        <v>22033.26000000073</v>
      </c>
      <c r="AF13" s="19">
        <f t="shared" ca="1" si="44"/>
        <v>5123.4440000001432</v>
      </c>
      <c r="AG13" s="13">
        <f t="shared" ca="1" si="44"/>
        <v>764.82199999999898</v>
      </c>
      <c r="AH13" s="14">
        <f t="shared" ca="1" si="44"/>
        <v>27921.526000002159</v>
      </c>
      <c r="AK13" s="6" t="s">
        <v>16</v>
      </c>
      <c r="AL13" s="36" t="s">
        <v>5</v>
      </c>
      <c r="AM13" s="12">
        <f ca="1" xml:space="preserve"> SUMIFS($F:$F, $A:$A,CELL("contents", AM$4), $B:$B,CELL("contents", AM$7), $G:$G,CELL("contents", AM$3))</f>
        <v>637.45799999999781</v>
      </c>
      <c r="AN13" s="19">
        <f t="shared" ref="AN13:BB13" ca="1" si="45" xml:space="preserve"> SUMIFS($F:$F, $A:$A,CELL("contents", AN$4), $B:$B,CELL("contents", AN$7), $G:$G,CELL("contents", AN$3))</f>
        <v>1006.4729999999977</v>
      </c>
      <c r="AO13" s="13">
        <f t="shared" ca="1" si="45"/>
        <v>66.998999999999995</v>
      </c>
      <c r="AP13" s="14">
        <f t="shared" ca="1" si="45"/>
        <v>1710.9299999999896</v>
      </c>
      <c r="AQ13" s="12">
        <f t="shared" ca="1" si="45"/>
        <v>1494.5919999999912</v>
      </c>
      <c r="AR13" s="19">
        <f t="shared" ca="1" si="45"/>
        <v>0.61400000000000043</v>
      </c>
      <c r="AS13" s="13">
        <f t="shared" ca="1" si="45"/>
        <v>1.9459999999999928</v>
      </c>
      <c r="AT13" s="14">
        <f t="shared" ca="1" si="45"/>
        <v>1497.1519999999746</v>
      </c>
      <c r="AU13" s="12">
        <f t="shared" ca="1" si="45"/>
        <v>1448.8649999999927</v>
      </c>
      <c r="AV13" s="19">
        <f t="shared" ca="1" si="45"/>
        <v>0.50100000000000033</v>
      </c>
      <c r="AW13" s="13">
        <f t="shared" ca="1" si="45"/>
        <v>2.4859999999999918</v>
      </c>
      <c r="AX13" s="14">
        <f t="shared" ca="1" si="45"/>
        <v>1451.8519999999778</v>
      </c>
      <c r="AY13" s="12">
        <f t="shared" ca="1" si="45"/>
        <v>3580.915000000055</v>
      </c>
      <c r="AZ13" s="19">
        <f t="shared" ca="1" si="45"/>
        <v>1007.5879999999922</v>
      </c>
      <c r="BA13" s="13">
        <f t="shared" ca="1" si="45"/>
        <v>71.431000000000054</v>
      </c>
      <c r="BB13" s="14">
        <f t="shared" ca="1" si="45"/>
        <v>4659.9340000002048</v>
      </c>
      <c r="BE13" s="6" t="s">
        <v>16</v>
      </c>
      <c r="BF13" s="36" t="s">
        <v>5</v>
      </c>
      <c r="BG13" s="12">
        <f ca="1" xml:space="preserve"> SUMIFS($F:$F, $A:$A,CELL("contents", BG$4), $B:$B,CELL("contents", BG$7), $G:$G,CELL("contents", BG$3))</f>
        <v>664.9549999999997</v>
      </c>
      <c r="BH13" s="19">
        <f t="shared" ref="BH13:BV13" ca="1" si="46" xml:space="preserve"> SUMIFS($F:$F, $A:$A,CELL("contents", BH$4), $B:$B,CELL("contents", BH$7), $G:$G,CELL("contents", BH$3))</f>
        <v>1014.1499999999982</v>
      </c>
      <c r="BI13" s="13">
        <f t="shared" ca="1" si="46"/>
        <v>66.77500000000002</v>
      </c>
      <c r="BJ13" s="14">
        <f t="shared" ca="1" si="46"/>
        <v>1745.8799999999962</v>
      </c>
      <c r="BK13" s="12">
        <f t="shared" ca="1" si="46"/>
        <v>1616.8909999999971</v>
      </c>
      <c r="BL13" s="19">
        <f t="shared" ca="1" si="46"/>
        <v>1.2169999999999979</v>
      </c>
      <c r="BM13" s="13">
        <f t="shared" ca="1" si="46"/>
        <v>3.3329999999999922</v>
      </c>
      <c r="BN13" s="14">
        <f t="shared" ca="1" si="46"/>
        <v>1621.4409999999882</v>
      </c>
      <c r="BO13" s="12">
        <f t="shared" ca="1" si="46"/>
        <v>1543.7259999999937</v>
      </c>
      <c r="BP13" s="19">
        <f t="shared" ca="1" si="46"/>
        <v>1.1889999999999985</v>
      </c>
      <c r="BQ13" s="13">
        <f t="shared" ca="1" si="46"/>
        <v>3.5149999999999917</v>
      </c>
      <c r="BR13" s="14">
        <f t="shared" ca="1" si="46"/>
        <v>1548.4299999999857</v>
      </c>
      <c r="BS13" s="12">
        <f t="shared" ca="1" si="46"/>
        <v>3825.5720000000315</v>
      </c>
      <c r="BT13" s="19">
        <f t="shared" ca="1" si="46"/>
        <v>1016.5559999999957</v>
      </c>
      <c r="BU13" s="13">
        <f t="shared" ca="1" si="46"/>
        <v>73.623000000000062</v>
      </c>
      <c r="BV13" s="14">
        <f t="shared" ca="1" si="46"/>
        <v>4915.7510000000775</v>
      </c>
      <c r="BY13" s="6" t="s">
        <v>16</v>
      </c>
      <c r="BZ13" s="36" t="s">
        <v>5</v>
      </c>
      <c r="CA13" s="12">
        <f ca="1" xml:space="preserve"> SUMIFS($F:$F, $A:$A,CELL("contents", CA$4), $B:$B,CELL("contents", CA$7), $G:$G,CELL("contents", CA$3))</f>
        <v>721.10399999999936</v>
      </c>
      <c r="CB13" s="19">
        <f t="shared" ref="CB13:CP13" ca="1" si="47" xml:space="preserve"> SUMIFS($F:$F, $A:$A,CELL("contents", CB$4), $B:$B,CELL("contents", CB$7), $G:$G,CELL("contents", CB$3))</f>
        <v>1007.0469999999984</v>
      </c>
      <c r="CC13" s="13">
        <f t="shared" ca="1" si="47"/>
        <v>72.732000000000042</v>
      </c>
      <c r="CD13" s="14">
        <f t="shared" ca="1" si="47"/>
        <v>1800.8829999999959</v>
      </c>
      <c r="CE13" s="12">
        <f t="shared" ca="1" si="47"/>
        <v>1759.7929999999988</v>
      </c>
      <c r="CF13" s="19">
        <f t="shared" ca="1" si="47"/>
        <v>2.2019999999999951</v>
      </c>
      <c r="CG13" s="13">
        <f t="shared" ca="1" si="47"/>
        <v>10.596000000000007</v>
      </c>
      <c r="CH13" s="14">
        <f t="shared" ca="1" si="47"/>
        <v>1772.5910000000076</v>
      </c>
      <c r="CI13" s="12">
        <f t="shared" ca="1" si="47"/>
        <v>1723.7369999999953</v>
      </c>
      <c r="CJ13" s="19">
        <f t="shared" ca="1" si="47"/>
        <v>1.9019999999999946</v>
      </c>
      <c r="CK13" s="13">
        <f t="shared" ca="1" si="47"/>
        <v>10.306999999999992</v>
      </c>
      <c r="CL13" s="14">
        <f t="shared" ca="1" si="47"/>
        <v>1735.9460000000008</v>
      </c>
      <c r="CM13" s="12">
        <f t="shared" ca="1" si="47"/>
        <v>4204.6340000000109</v>
      </c>
      <c r="CN13" s="19">
        <f t="shared" ca="1" si="47"/>
        <v>1011.1509999999959</v>
      </c>
      <c r="CO13" s="13">
        <f t="shared" ca="1" si="47"/>
        <v>93.635000000000119</v>
      </c>
      <c r="CP13" s="14">
        <f t="shared" ca="1" si="47"/>
        <v>5309.4200000000583</v>
      </c>
      <c r="CS13" s="6" t="s">
        <v>16</v>
      </c>
      <c r="CT13" s="36" t="s">
        <v>5</v>
      </c>
      <c r="CU13" s="12">
        <f ca="1" xml:space="preserve"> SUMIFS($F:$F, $A:$A,CELL("contents", CU$4), $B:$B,CELL("contents", CU$7), $G:$G,CELL("contents", CU$3))</f>
        <v>913.86099999999885</v>
      </c>
      <c r="CV13" s="19">
        <f t="shared" ref="CV13:DJ13" ca="1" si="48" xml:space="preserve"> SUMIFS($F:$F, $A:$A,CELL("contents", CV$4), $B:$B,CELL("contents", CV$7), $G:$G,CELL("contents", CV$3))</f>
        <v>996.73599999999874</v>
      </c>
      <c r="CW13" s="13">
        <f t="shared" ca="1" si="48"/>
        <v>87.87299999999999</v>
      </c>
      <c r="CX13" s="14">
        <f t="shared" ca="1" si="48"/>
        <v>1998.4699999999962</v>
      </c>
      <c r="CY13" s="12">
        <f t="shared" ca="1" si="48"/>
        <v>1976.145</v>
      </c>
      <c r="CZ13" s="19">
        <f t="shared" ca="1" si="48"/>
        <v>4.8519999999999959</v>
      </c>
      <c r="DA13" s="13">
        <f t="shared" ca="1" si="48"/>
        <v>34.242000000000004</v>
      </c>
      <c r="DB13" s="14">
        <f t="shared" ca="1" si="48"/>
        <v>2015.2389999999948</v>
      </c>
      <c r="DC13" s="12">
        <f t="shared" ca="1" si="48"/>
        <v>2037.7439999999979</v>
      </c>
      <c r="DD13" s="19">
        <f t="shared" ca="1" si="48"/>
        <v>5.2519999999999856</v>
      </c>
      <c r="DE13" s="13">
        <f t="shared" ca="1" si="48"/>
        <v>33.214999999999996</v>
      </c>
      <c r="DF13" s="14">
        <f t="shared" ca="1" si="48"/>
        <v>2076.2110000000016</v>
      </c>
      <c r="DG13" s="12">
        <f t="shared" ca="1" si="48"/>
        <v>4927.7500000000373</v>
      </c>
      <c r="DH13" s="19">
        <f t="shared" ca="1" si="48"/>
        <v>1006.8399999999988</v>
      </c>
      <c r="DI13" s="13">
        <f t="shared" ca="1" si="48"/>
        <v>155.33000000000018</v>
      </c>
      <c r="DJ13" s="14">
        <f t="shared" ca="1" si="48"/>
        <v>6089.9200000001274</v>
      </c>
      <c r="DM13" s="6" t="s">
        <v>16</v>
      </c>
      <c r="DN13" s="36" t="s">
        <v>5</v>
      </c>
      <c r="DO13" s="12">
        <f ca="1" xml:space="preserve"> SUMIFS($F:$F, $A:$A,CELL("contents", DO$4), $B:$B,CELL("contents", DO$7), $G:$G,CELL("contents", DO$3))</f>
        <v>1365.051999999999</v>
      </c>
      <c r="DP13" s="19">
        <f t="shared" ref="DP13:ED13" ca="1" si="49" xml:space="preserve"> SUMIFS($F:$F, $A:$A,CELL("contents", DP$4), $B:$B,CELL("contents", DP$7), $G:$G,CELL("contents", DP$3))</f>
        <v>1047.1799999999985</v>
      </c>
      <c r="DQ13" s="13">
        <f t="shared" ca="1" si="49"/>
        <v>139.98000000000005</v>
      </c>
      <c r="DR13" s="14">
        <f t="shared" ca="1" si="49"/>
        <v>2552.2120000000032</v>
      </c>
      <c r="DS13" s="12">
        <f t="shared" ca="1" si="49"/>
        <v>2036.9219999999968</v>
      </c>
      <c r="DT13" s="19">
        <f t="shared" ca="1" si="49"/>
        <v>15.372999999999992</v>
      </c>
      <c r="DU13" s="13">
        <f t="shared" ca="1" si="49"/>
        <v>112.76300000000002</v>
      </c>
      <c r="DV13" s="14">
        <f t="shared" ca="1" si="49"/>
        <v>2165.0580000000045</v>
      </c>
      <c r="DW13" s="12">
        <f t="shared" ca="1" si="49"/>
        <v>2092.4149999999972</v>
      </c>
      <c r="DX13" s="19">
        <f t="shared" ca="1" si="49"/>
        <v>18.756000000000011</v>
      </c>
      <c r="DY13" s="13">
        <f t="shared" ca="1" si="49"/>
        <v>118.06000000000004</v>
      </c>
      <c r="DZ13" s="14">
        <f t="shared" ca="1" si="49"/>
        <v>2229.2310000000116</v>
      </c>
      <c r="EA13" s="12">
        <f t="shared" ca="1" si="49"/>
        <v>5494.389000000042</v>
      </c>
      <c r="EB13" s="19">
        <f t="shared" ca="1" si="49"/>
        <v>1081.3089999999991</v>
      </c>
      <c r="EC13" s="13">
        <f t="shared" ca="1" si="49"/>
        <v>370.803</v>
      </c>
      <c r="ED13" s="14">
        <f t="shared" ca="1" si="49"/>
        <v>6946.5010000001039</v>
      </c>
    </row>
    <row r="14" spans="1:149" x14ac:dyDescent="0.25">
      <c r="A14" t="s">
        <v>13</v>
      </c>
      <c r="B14" t="s">
        <v>14</v>
      </c>
      <c r="C14">
        <v>10</v>
      </c>
      <c r="D14">
        <v>13</v>
      </c>
      <c r="E14" t="b">
        <v>0</v>
      </c>
      <c r="F14">
        <v>7.1760000000000002</v>
      </c>
      <c r="G14">
        <v>16</v>
      </c>
      <c r="H14">
        <v>16</v>
      </c>
      <c r="I14">
        <v>570447</v>
      </c>
      <c r="J14">
        <v>532119</v>
      </c>
      <c r="K14">
        <v>266042</v>
      </c>
      <c r="L14">
        <v>13</v>
      </c>
      <c r="M14">
        <f t="shared" si="0"/>
        <v>0</v>
      </c>
      <c r="N14" t="b">
        <f t="shared" ref="N14" si="50">AND(MIN($F14,$F15,$F16)=$F14,MAX($H14,$H15,$H16)=$H14)</f>
        <v>0</v>
      </c>
      <c r="O14" t="b">
        <f t="shared" ref="O14" si="51">AND(N14,NOT(N15),NOT(N16))</f>
        <v>0</v>
      </c>
      <c r="P14">
        <f t="shared" ca="1" si="35"/>
        <v>2</v>
      </c>
      <c r="Q14" s="5" t="s">
        <v>23</v>
      </c>
      <c r="R14" s="36"/>
      <c r="S14" s="12">
        <f t="shared" ref="S14:AH14" ca="1" si="52" xml:space="preserve"> AVERAGEIFS($F:$F, $A:$A,CELL("contents", S$4), $B:$B,CELL("contents", S$7))</f>
        <v>1.6297083333333418</v>
      </c>
      <c r="T14" s="19">
        <f t="shared" ca="1" si="52"/>
        <v>3.0736884848485215</v>
      </c>
      <c r="U14" s="13">
        <f t="shared" ca="1" si="52"/>
        <v>0.34748719999999922</v>
      </c>
      <c r="V14" s="14">
        <f t="shared" ca="1" si="52"/>
        <v>1.7704648014440743</v>
      </c>
      <c r="W14" s="12">
        <f t="shared" ca="1" si="52"/>
        <v>3.3652814393939781</v>
      </c>
      <c r="X14" s="19">
        <f t="shared" ca="1" si="52"/>
        <v>1.4701818181818198E-2</v>
      </c>
      <c r="Y14" s="13">
        <f t="shared" ca="1" si="52"/>
        <v>0.13030399999999995</v>
      </c>
      <c r="Z14" s="14">
        <f t="shared" ca="1" si="52"/>
        <v>1.637451444043359</v>
      </c>
      <c r="AA14" s="12">
        <f t="shared" ca="1" si="52"/>
        <v>3.3509420454545853</v>
      </c>
      <c r="AB14" s="19">
        <f t="shared" ca="1" si="52"/>
        <v>1.672727272727275E-2</v>
      </c>
      <c r="AC14" s="13">
        <f t="shared" ca="1" si="52"/>
        <v>0.13406639999999934</v>
      </c>
      <c r="AD14" s="14">
        <f t="shared" ca="1" si="52"/>
        <v>1.6320703971119501</v>
      </c>
      <c r="AE14" s="12">
        <f t="shared" ca="1" si="52"/>
        <v>2.7819772727273651</v>
      </c>
      <c r="AF14" s="19">
        <f t="shared" ca="1" si="52"/>
        <v>1.0350391919192208</v>
      </c>
      <c r="AG14" s="13">
        <f t="shared" ca="1" si="52"/>
        <v>0.20395253333333307</v>
      </c>
      <c r="AH14" s="14">
        <f t="shared" ca="1" si="52"/>
        <v>1.6799955475332227</v>
      </c>
      <c r="AK14" s="5" t="s">
        <v>23</v>
      </c>
      <c r="AL14" s="36"/>
      <c r="AM14" s="12">
        <f ca="1" xml:space="preserve"> AVERAGEIFS($F:$F, $A:$A,CELL("contents", AM$4), $B:$B,CELL("contents", AM$7), $G:$G,CELL("contents", AM$3))</f>
        <v>1.2073068181818141</v>
      </c>
      <c r="AN14" s="19">
        <f t="shared" ref="AN14:BB14" ca="1" si="53" xml:space="preserve"> AVERAGEIFS($F:$F, $A:$A,CELL("contents", AN$4), $B:$B,CELL("contents", AN$7), $G:$G,CELL("contents", AN$3))</f>
        <v>3.0499181818181746</v>
      </c>
      <c r="AO14" s="13">
        <f t="shared" ca="1" si="53"/>
        <v>0.26799599999999996</v>
      </c>
      <c r="AP14" s="14">
        <f t="shared" ca="1" si="53"/>
        <v>1.5441606498194853</v>
      </c>
      <c r="AQ14" s="12">
        <f t="shared" ca="1" si="53"/>
        <v>2.8306666666666502</v>
      </c>
      <c r="AR14" s="19">
        <f t="shared" ca="1" si="53"/>
        <v>1.8606060606060619E-3</v>
      </c>
      <c r="AS14" s="13">
        <f t="shared" ca="1" si="53"/>
        <v>7.7839999999999715E-3</v>
      </c>
      <c r="AT14" s="14">
        <f t="shared" ca="1" si="53"/>
        <v>1.3512202166064753</v>
      </c>
      <c r="AU14" s="12">
        <f t="shared" ca="1" si="53"/>
        <v>2.7440624999999863</v>
      </c>
      <c r="AV14" s="19">
        <f t="shared" ca="1" si="53"/>
        <v>1.5181818181818191E-3</v>
      </c>
      <c r="AW14" s="13">
        <f t="shared" ca="1" si="53"/>
        <v>9.9439999999999668E-3</v>
      </c>
      <c r="AX14" s="14">
        <f t="shared" ca="1" si="53"/>
        <v>1.3103357400721822</v>
      </c>
      <c r="AY14" s="12">
        <f t="shared" ca="1" si="53"/>
        <v>2.2606786616161965</v>
      </c>
      <c r="AZ14" s="19">
        <f t="shared" ca="1" si="53"/>
        <v>1.0177656565656488</v>
      </c>
      <c r="BA14" s="13">
        <f t="shared" ca="1" si="53"/>
        <v>9.52413333333334E-2</v>
      </c>
      <c r="BB14" s="14">
        <f t="shared" ca="1" si="53"/>
        <v>1.4019055354994598</v>
      </c>
      <c r="BE14" s="5" t="s">
        <v>23</v>
      </c>
      <c r="BF14" s="36"/>
      <c r="BG14" s="12">
        <f ca="1" xml:space="preserve"> AVERAGEIFS($F:$F, $A:$A,CELL("contents", BG$4), $B:$B,CELL("contents", BG$7), $G:$G,CELL("contents", BG$3))</f>
        <v>1.2593844696969692</v>
      </c>
      <c r="BH14" s="19">
        <f t="shared" ref="BH14:BV14" ca="1" si="54" xml:space="preserve"> AVERAGEIFS($F:$F, $A:$A,CELL("contents", BH$4), $B:$B,CELL("contents", BH$7), $G:$G,CELL("contents", BH$3))</f>
        <v>3.0731818181818125</v>
      </c>
      <c r="BI14" s="13">
        <f t="shared" ca="1" si="54"/>
        <v>0.26710000000000006</v>
      </c>
      <c r="BJ14" s="14">
        <f t="shared" ca="1" si="54"/>
        <v>1.5757039711191301</v>
      </c>
      <c r="BK14" s="12">
        <f t="shared" ca="1" si="54"/>
        <v>3.0622935606060553</v>
      </c>
      <c r="BL14" s="19">
        <f t="shared" ca="1" si="54"/>
        <v>3.6878787878787812E-3</v>
      </c>
      <c r="BM14" s="13">
        <f t="shared" ca="1" si="54"/>
        <v>1.3331999999999969E-2</v>
      </c>
      <c r="BN14" s="14">
        <f t="shared" ca="1" si="54"/>
        <v>1.4633944043321194</v>
      </c>
      <c r="BO14" s="12">
        <f t="shared" ca="1" si="54"/>
        <v>2.9237234848484732</v>
      </c>
      <c r="BP14" s="19">
        <f t="shared" ca="1" si="54"/>
        <v>3.6030303030302985E-3</v>
      </c>
      <c r="BQ14" s="13">
        <f t="shared" ca="1" si="54"/>
        <v>1.4059999999999967E-2</v>
      </c>
      <c r="BR14" s="14">
        <f t="shared" ca="1" si="54"/>
        <v>1.3974999999999871</v>
      </c>
      <c r="BS14" s="12">
        <f t="shared" ca="1" si="54"/>
        <v>2.4151338383838583</v>
      </c>
      <c r="BT14" s="19">
        <f t="shared" ca="1" si="54"/>
        <v>1.0268242424242382</v>
      </c>
      <c r="BU14" s="13">
        <f t="shared" ca="1" si="54"/>
        <v>9.8164000000000085E-2</v>
      </c>
      <c r="BV14" s="14">
        <f t="shared" ca="1" si="54"/>
        <v>1.4788661251504445</v>
      </c>
      <c r="BY14" s="5" t="s">
        <v>23</v>
      </c>
      <c r="BZ14" s="36"/>
      <c r="CA14" s="12">
        <f ca="1" xml:space="preserve"> AVERAGEIFS($F:$F, $A:$A,CELL("contents", CA$4), $B:$B,CELL("contents", CA$7), $G:$G,CELL("contents", CA$3))</f>
        <v>1.3657272727272716</v>
      </c>
      <c r="CB14" s="19">
        <f t="shared" ref="CB14:CP14" ca="1" si="55" xml:space="preserve"> AVERAGEIFS($F:$F, $A:$A,CELL("contents", CB$4), $B:$B,CELL("contents", CB$7), $G:$G,CELL("contents", CB$3))</f>
        <v>3.051657575757571</v>
      </c>
      <c r="CC14" s="13">
        <f t="shared" ca="1" si="55"/>
        <v>0.29092800000000019</v>
      </c>
      <c r="CD14" s="14">
        <f t="shared" ca="1" si="55"/>
        <v>1.6253456678700324</v>
      </c>
      <c r="CE14" s="12">
        <f t="shared" ca="1" si="55"/>
        <v>3.3329412878787856</v>
      </c>
      <c r="CF14" s="19">
        <f t="shared" ca="1" si="55"/>
        <v>6.6727272727272581E-3</v>
      </c>
      <c r="CG14" s="13">
        <f t="shared" ca="1" si="55"/>
        <v>4.2384000000000026E-2</v>
      </c>
      <c r="CH14" s="14">
        <f t="shared" ca="1" si="55"/>
        <v>1.5998113718411622</v>
      </c>
      <c r="CI14" s="12">
        <f t="shared" ca="1" si="55"/>
        <v>3.2646534090909003</v>
      </c>
      <c r="CJ14" s="19">
        <f t="shared" ca="1" si="55"/>
        <v>5.7636363636363475E-3</v>
      </c>
      <c r="CK14" s="13">
        <f t="shared" ca="1" si="55"/>
        <v>4.1227999999999966E-2</v>
      </c>
      <c r="CL14" s="14">
        <f t="shared" ca="1" si="55"/>
        <v>1.5667382671480152</v>
      </c>
      <c r="CM14" s="12">
        <f t="shared" ca="1" si="55"/>
        <v>2.6544406565656633</v>
      </c>
      <c r="CN14" s="19">
        <f t="shared" ca="1" si="55"/>
        <v>1.0213646464646422</v>
      </c>
      <c r="CO14" s="13">
        <f t="shared" ca="1" si="55"/>
        <v>0.12484666666666683</v>
      </c>
      <c r="CP14" s="14">
        <f t="shared" ca="1" si="55"/>
        <v>1.5972984356197528</v>
      </c>
      <c r="CS14" s="5" t="s">
        <v>23</v>
      </c>
      <c r="CT14" s="36"/>
      <c r="CU14" s="12">
        <f ca="1" xml:space="preserve"> AVERAGEIFS($F:$F, $A:$A,CELL("contents", CU$4), $B:$B,CELL("contents", CU$7), $G:$G,CELL("contents", CU$3))</f>
        <v>1.7307973484848462</v>
      </c>
      <c r="CV14" s="19">
        <f t="shared" ref="CV14:DJ14" ca="1" si="56" xml:space="preserve"> AVERAGEIFS($F:$F, $A:$A,CELL("contents", CV$4), $B:$B,CELL("contents", CV$7), $G:$G,CELL("contents", CV$3))</f>
        <v>3.0204121212121176</v>
      </c>
      <c r="CW14" s="13">
        <f t="shared" ca="1" si="56"/>
        <v>0.35149199999999997</v>
      </c>
      <c r="CX14" s="14">
        <f t="shared" ca="1" si="56"/>
        <v>1.8036732851985524</v>
      </c>
      <c r="CY14" s="12">
        <f t="shared" ca="1" si="56"/>
        <v>3.7426988636363636</v>
      </c>
      <c r="CZ14" s="19">
        <f t="shared" ca="1" si="56"/>
        <v>1.4703030303030291E-2</v>
      </c>
      <c r="DA14" s="13">
        <f t="shared" ca="1" si="56"/>
        <v>0.13696800000000001</v>
      </c>
      <c r="DB14" s="14">
        <f t="shared" ca="1" si="56"/>
        <v>1.8188077617328473</v>
      </c>
      <c r="DC14" s="12">
        <f t="shared" ca="1" si="56"/>
        <v>3.8593636363636321</v>
      </c>
      <c r="DD14" s="19">
        <f t="shared" ca="1" si="56"/>
        <v>1.5915151515151472E-2</v>
      </c>
      <c r="DE14" s="13">
        <f t="shared" ca="1" si="56"/>
        <v>0.13285999999999998</v>
      </c>
      <c r="DF14" s="14">
        <f t="shared" ca="1" si="56"/>
        <v>1.8738366425992794</v>
      </c>
      <c r="DG14" s="12">
        <f t="shared" ca="1" si="56"/>
        <v>3.1109532828283064</v>
      </c>
      <c r="DH14" s="19">
        <f t="shared" ca="1" si="56"/>
        <v>1.0170101010100998</v>
      </c>
      <c r="DI14" s="13">
        <f t="shared" ca="1" si="56"/>
        <v>0.20710666666666691</v>
      </c>
      <c r="DJ14" s="14">
        <f t="shared" ca="1" si="56"/>
        <v>1.832105896510267</v>
      </c>
      <c r="DM14" s="5" t="s">
        <v>23</v>
      </c>
      <c r="DN14" s="36"/>
      <c r="DO14" s="12">
        <f ca="1" xml:space="preserve"> AVERAGEIFS($F:$F, $A:$A,CELL("contents", DO$4), $B:$B,CELL("contents", DO$7), $G:$G,CELL("contents", DO$3))</f>
        <v>2.5853257575757556</v>
      </c>
      <c r="DP14" s="19">
        <f t="shared" ref="DP14:ED14" ca="1" si="57" xml:space="preserve"> AVERAGEIFS($F:$F, $A:$A,CELL("contents", DP$4), $B:$B,CELL("contents", DP$7), $G:$G,CELL("contents", DP$3))</f>
        <v>3.1732727272727228</v>
      </c>
      <c r="DQ14" s="13">
        <f t="shared" ca="1" si="57"/>
        <v>0.5599200000000002</v>
      </c>
      <c r="DR14" s="14">
        <f t="shared" ca="1" si="57"/>
        <v>2.3034404332129994</v>
      </c>
      <c r="DS14" s="12">
        <f t="shared" ca="1" si="57"/>
        <v>3.8578068181818121</v>
      </c>
      <c r="DT14" s="19">
        <f t="shared" ca="1" si="57"/>
        <v>4.6584848484848458E-2</v>
      </c>
      <c r="DU14" s="13">
        <f t="shared" ca="1" si="57"/>
        <v>0.45105200000000006</v>
      </c>
      <c r="DV14" s="14">
        <f t="shared" ca="1" si="57"/>
        <v>1.9540234657039752</v>
      </c>
      <c r="DW14" s="12">
        <f t="shared" ca="1" si="57"/>
        <v>3.9629071969696916</v>
      </c>
      <c r="DX14" s="19">
        <f t="shared" ca="1" si="57"/>
        <v>5.6836363636363671E-2</v>
      </c>
      <c r="DY14" s="13">
        <f t="shared" ca="1" si="57"/>
        <v>0.47224000000000016</v>
      </c>
      <c r="DZ14" s="14">
        <f t="shared" ca="1" si="57"/>
        <v>2.0119413357400826</v>
      </c>
      <c r="EA14" s="12">
        <f t="shared" ca="1" si="57"/>
        <v>3.4686799242424509</v>
      </c>
      <c r="EB14" s="19">
        <f t="shared" ca="1" si="57"/>
        <v>1.0922313131313122</v>
      </c>
      <c r="EC14" s="13">
        <f t="shared" ca="1" si="57"/>
        <v>0.49440400000000001</v>
      </c>
      <c r="ED14" s="14">
        <f t="shared" ca="1" si="57"/>
        <v>2.0898017448857114</v>
      </c>
    </row>
    <row r="15" spans="1:149" x14ac:dyDescent="0.25">
      <c r="A15" t="s">
        <v>15</v>
      </c>
      <c r="B15" t="s">
        <v>14</v>
      </c>
      <c r="C15">
        <v>10</v>
      </c>
      <c r="D15">
        <v>13</v>
      </c>
      <c r="E15" t="b">
        <v>0</v>
      </c>
      <c r="F15">
        <v>0.52500000000000002</v>
      </c>
      <c r="G15">
        <v>16</v>
      </c>
      <c r="H15">
        <v>16</v>
      </c>
      <c r="I15">
        <v>50681</v>
      </c>
      <c r="J15">
        <v>50670</v>
      </c>
      <c r="K15">
        <v>25317</v>
      </c>
      <c r="L15">
        <v>13</v>
      </c>
      <c r="M15">
        <f t="shared" si="0"/>
        <v>0</v>
      </c>
      <c r="N15" t="b">
        <f t="shared" ref="N15" si="58">AND(MIN($F14,$F15,$F16)=$F15,MAX($H14,$H15,$H16)=$H15)</f>
        <v>1</v>
      </c>
      <c r="O15" t="b">
        <f t="shared" ref="O15" si="59">AND(NOT(N14),N15,NOT(N16))</f>
        <v>1</v>
      </c>
      <c r="P15">
        <f t="shared" ca="1" si="35"/>
        <v>2</v>
      </c>
      <c r="Q15" s="7" t="s">
        <v>29</v>
      </c>
      <c r="R15" s="36"/>
      <c r="S15" s="12">
        <f t="shared" ref="S15:AH15" ca="1" si="60" xml:space="preserve"> _xlfn.MAXIFS($F:$F, $A:$A,CELL("contents", S$4), $B:$B,CELL("contents", S$7))</f>
        <v>10.029999999999999</v>
      </c>
      <c r="T15" s="19">
        <f t="shared" ca="1" si="60"/>
        <v>10.032</v>
      </c>
      <c r="U15" s="13">
        <f t="shared" ca="1" si="60"/>
        <v>10.003</v>
      </c>
      <c r="V15" s="14">
        <f t="shared" ca="1" si="60"/>
        <v>10.032</v>
      </c>
      <c r="W15" s="12">
        <f t="shared" ca="1" si="60"/>
        <v>27.210999999999999</v>
      </c>
      <c r="X15" s="19">
        <f t="shared" ca="1" si="60"/>
        <v>0.35</v>
      </c>
      <c r="Y15" s="13">
        <f t="shared" ca="1" si="60"/>
        <v>2.21</v>
      </c>
      <c r="Z15" s="14">
        <f t="shared" ca="1" si="60"/>
        <v>27.210999999999999</v>
      </c>
      <c r="AA15" s="12">
        <f t="shared" ca="1" si="60"/>
        <v>25.309000000000001</v>
      </c>
      <c r="AB15" s="19">
        <f t="shared" ca="1" si="60"/>
        <v>0.184</v>
      </c>
      <c r="AC15" s="13">
        <f t="shared" ca="1" si="60"/>
        <v>2.8010000000000002</v>
      </c>
      <c r="AD15" s="14">
        <f t="shared" ca="1" si="60"/>
        <v>25.309000000000001</v>
      </c>
      <c r="AE15" s="12">
        <f t="shared" ca="1" si="60"/>
        <v>27.210999999999999</v>
      </c>
      <c r="AF15" s="19">
        <f t="shared" ca="1" si="60"/>
        <v>10.032</v>
      </c>
      <c r="AG15" s="13">
        <f t="shared" ca="1" si="60"/>
        <v>10.003</v>
      </c>
      <c r="AH15" s="14">
        <f t="shared" ca="1" si="60"/>
        <v>27.210999999999999</v>
      </c>
      <c r="AK15" s="7" t="s">
        <v>29</v>
      </c>
      <c r="AL15" s="36"/>
      <c r="AM15" s="12">
        <f ca="1" xml:space="preserve"> _xlfn.MAXIFS($F:$F, $A:$A,CELL("contents", AM$4), $B:$B,CELL("contents", AM$7), $G:$G,CELL("contents", AM$3))</f>
        <v>10.02</v>
      </c>
      <c r="AN15" s="19">
        <f t="shared" ref="AN15:BB15" ca="1" si="61" xml:space="preserve"> _xlfn.MAXIFS($F:$F, $A:$A,CELL("contents", AN$4), $B:$B,CELL("contents", AN$7), $G:$G,CELL("contents", AN$3))</f>
        <v>10.009</v>
      </c>
      <c r="AO15" s="13">
        <f t="shared" ca="1" si="61"/>
        <v>10.003</v>
      </c>
      <c r="AP15" s="14">
        <f t="shared" ca="1" si="61"/>
        <v>10.02</v>
      </c>
      <c r="AQ15" s="12">
        <f t="shared" ca="1" si="61"/>
        <v>26.645</v>
      </c>
      <c r="AR15" s="19">
        <f t="shared" ca="1" si="61"/>
        <v>1.4999999999999999E-2</v>
      </c>
      <c r="AS15" s="13">
        <f t="shared" ca="1" si="61"/>
        <v>0.31</v>
      </c>
      <c r="AT15" s="14">
        <f t="shared" ca="1" si="61"/>
        <v>26.645</v>
      </c>
      <c r="AU15" s="12">
        <f t="shared" ca="1" si="61"/>
        <v>20.87</v>
      </c>
      <c r="AV15" s="19">
        <f t="shared" ca="1" si="61"/>
        <v>0.01</v>
      </c>
      <c r="AW15" s="13">
        <f t="shared" ca="1" si="61"/>
        <v>0.32200000000000001</v>
      </c>
      <c r="AX15" s="14">
        <f t="shared" ca="1" si="61"/>
        <v>20.87</v>
      </c>
      <c r="AY15" s="12">
        <f t="shared" ca="1" si="61"/>
        <v>26.645</v>
      </c>
      <c r="AZ15" s="19">
        <f t="shared" ca="1" si="61"/>
        <v>10.009</v>
      </c>
      <c r="BA15" s="13">
        <f t="shared" ca="1" si="61"/>
        <v>10.003</v>
      </c>
      <c r="BB15" s="14">
        <f t="shared" ca="1" si="61"/>
        <v>26.645</v>
      </c>
      <c r="BE15" s="7" t="s">
        <v>29</v>
      </c>
      <c r="BF15" s="36"/>
      <c r="BG15" s="12">
        <f ca="1" xml:space="preserve"> _xlfn.MAXIFS($F:$F, $A:$A,CELL("contents", BG$4), $B:$B,CELL("contents", BG$7), $G:$G,CELL("contents", BG$3))</f>
        <v>10.029999999999999</v>
      </c>
      <c r="BH15" s="19">
        <f t="shared" ref="BH15:BV15" ca="1" si="62" xml:space="preserve"> _xlfn.MAXIFS($F:$F, $A:$A,CELL("contents", BH$4), $B:$B,CELL("contents", BH$7), $G:$G,CELL("contents", BH$3))</f>
        <v>10.007</v>
      </c>
      <c r="BI15" s="13">
        <f t="shared" ca="1" si="62"/>
        <v>10.002000000000001</v>
      </c>
      <c r="BJ15" s="14">
        <f t="shared" ca="1" si="62"/>
        <v>10.029999999999999</v>
      </c>
      <c r="BK15" s="12">
        <f t="shared" ca="1" si="62"/>
        <v>27.210999999999999</v>
      </c>
      <c r="BL15" s="19">
        <f t="shared" ca="1" si="62"/>
        <v>2.1000000000000001E-2</v>
      </c>
      <c r="BM15" s="13">
        <f t="shared" ca="1" si="62"/>
        <v>0.33</v>
      </c>
      <c r="BN15" s="14">
        <f t="shared" ca="1" si="62"/>
        <v>27.210999999999999</v>
      </c>
      <c r="BO15" s="12">
        <f t="shared" ca="1" si="62"/>
        <v>24</v>
      </c>
      <c r="BP15" s="19">
        <f t="shared" ca="1" si="62"/>
        <v>2.1999999999999999E-2</v>
      </c>
      <c r="BQ15" s="13">
        <f t="shared" ca="1" si="62"/>
        <v>0.35499999999999998</v>
      </c>
      <c r="BR15" s="14">
        <f t="shared" ca="1" si="62"/>
        <v>24</v>
      </c>
      <c r="BS15" s="12">
        <f t="shared" ca="1" si="62"/>
        <v>27.210999999999999</v>
      </c>
      <c r="BT15" s="19">
        <f t="shared" ca="1" si="62"/>
        <v>10.007</v>
      </c>
      <c r="BU15" s="13">
        <f t="shared" ca="1" si="62"/>
        <v>10.002000000000001</v>
      </c>
      <c r="BV15" s="14">
        <f t="shared" ca="1" si="62"/>
        <v>27.210999999999999</v>
      </c>
      <c r="BY15" s="7" t="s">
        <v>29</v>
      </c>
      <c r="BZ15" s="36"/>
      <c r="CA15" s="12">
        <f ca="1" xml:space="preserve"> _xlfn.MAXIFS($F:$F, $A:$A,CELL("contents", CA$4), $B:$B,CELL("contents", CA$7), $G:$G,CELL("contents", CA$3))</f>
        <v>10.013999999999999</v>
      </c>
      <c r="CB15" s="19">
        <f t="shared" ref="CB15:CP15" ca="1" si="63" xml:space="preserve"> _xlfn.MAXIFS($F:$F, $A:$A,CELL("contents", CB$4), $B:$B,CELL("contents", CB$7), $G:$G,CELL("contents", CB$3))</f>
        <v>10.032</v>
      </c>
      <c r="CC15" s="13">
        <f t="shared" ca="1" si="63"/>
        <v>10.002000000000001</v>
      </c>
      <c r="CD15" s="14">
        <f t="shared" ca="1" si="63"/>
        <v>10.032</v>
      </c>
      <c r="CE15" s="12">
        <f t="shared" ca="1" si="63"/>
        <v>26.853000000000002</v>
      </c>
      <c r="CF15" s="19">
        <f t="shared" ca="1" si="63"/>
        <v>0.35</v>
      </c>
      <c r="CG15" s="13">
        <f t="shared" ca="1" si="63"/>
        <v>0.34699999999999998</v>
      </c>
      <c r="CH15" s="14">
        <f t="shared" ca="1" si="63"/>
        <v>26.853000000000002</v>
      </c>
      <c r="CI15" s="12">
        <f t="shared" ca="1" si="63"/>
        <v>22.373999999999999</v>
      </c>
      <c r="CJ15" s="19">
        <f t="shared" ca="1" si="63"/>
        <v>6.5000000000000002E-2</v>
      </c>
      <c r="CK15" s="13">
        <f t="shared" ca="1" si="63"/>
        <v>0.35499999999999998</v>
      </c>
      <c r="CL15" s="14">
        <f t="shared" ca="1" si="63"/>
        <v>22.373999999999999</v>
      </c>
      <c r="CM15" s="12">
        <f t="shared" ca="1" si="63"/>
        <v>26.853000000000002</v>
      </c>
      <c r="CN15" s="19">
        <f t="shared" ca="1" si="63"/>
        <v>10.032</v>
      </c>
      <c r="CO15" s="13">
        <f t="shared" ca="1" si="63"/>
        <v>10.002000000000001</v>
      </c>
      <c r="CP15" s="14">
        <f t="shared" ca="1" si="63"/>
        <v>26.853000000000002</v>
      </c>
      <c r="CS15" s="7" t="s">
        <v>29</v>
      </c>
      <c r="CT15" s="36"/>
      <c r="CU15" s="12">
        <f ca="1" xml:space="preserve"> _xlfn.MAXIFS($F:$F, $A:$A,CELL("contents", CU$4), $B:$B,CELL("contents", CU$7), $G:$G,CELL("contents", CU$3))</f>
        <v>10.023</v>
      </c>
      <c r="CV15" s="19">
        <f t="shared" ref="CV15:DJ15" ca="1" si="64" xml:space="preserve"> _xlfn.MAXIFS($F:$F, $A:$A,CELL("contents", CV$4), $B:$B,CELL("contents", CV$7), $G:$G,CELL("contents", CV$3))</f>
        <v>10.003</v>
      </c>
      <c r="CW15" s="13">
        <f t="shared" ca="1" si="64"/>
        <v>10.002000000000001</v>
      </c>
      <c r="CX15" s="14">
        <f t="shared" ca="1" si="64"/>
        <v>10.023</v>
      </c>
      <c r="CY15" s="12">
        <f t="shared" ca="1" si="64"/>
        <v>23.32</v>
      </c>
      <c r="CZ15" s="19">
        <f t="shared" ca="1" si="64"/>
        <v>3.5999999999999997E-2</v>
      </c>
      <c r="DA15" s="13">
        <f t="shared" ca="1" si="64"/>
        <v>0.74399999999999999</v>
      </c>
      <c r="DB15" s="14">
        <f t="shared" ca="1" si="64"/>
        <v>23.32</v>
      </c>
      <c r="DC15" s="12">
        <f t="shared" ca="1" si="64"/>
        <v>24.838999999999999</v>
      </c>
      <c r="DD15" s="19">
        <f t="shared" ca="1" si="64"/>
        <v>9.9000000000000005E-2</v>
      </c>
      <c r="DE15" s="13">
        <f t="shared" ca="1" si="64"/>
        <v>0.72</v>
      </c>
      <c r="DF15" s="14">
        <f t="shared" ca="1" si="64"/>
        <v>24.838999999999999</v>
      </c>
      <c r="DG15" s="12">
        <f t="shared" ca="1" si="64"/>
        <v>24.838999999999999</v>
      </c>
      <c r="DH15" s="19">
        <f t="shared" ca="1" si="64"/>
        <v>10.003</v>
      </c>
      <c r="DI15" s="13">
        <f t="shared" ca="1" si="64"/>
        <v>10.002000000000001</v>
      </c>
      <c r="DJ15" s="14">
        <f t="shared" ca="1" si="64"/>
        <v>24.838999999999999</v>
      </c>
      <c r="DM15" s="7" t="s">
        <v>29</v>
      </c>
      <c r="DN15" s="36"/>
      <c r="DO15" s="12">
        <f ca="1" xml:space="preserve"> _xlfn.MAXIFS($F:$F, $A:$A,CELL("contents", DO$4), $B:$B,CELL("contents", DO$7), $G:$G,CELL("contents", DO$3))</f>
        <v>10.026</v>
      </c>
      <c r="DP15" s="19">
        <f t="shared" ref="DP15:ED15" ca="1" si="65" xml:space="preserve"> _xlfn.MAXIFS($F:$F, $A:$A,CELL("contents", DP$4), $B:$B,CELL("contents", DP$7), $G:$G,CELL("contents", DP$3))</f>
        <v>10.005000000000001</v>
      </c>
      <c r="DQ15" s="13">
        <f t="shared" ca="1" si="65"/>
        <v>10.002000000000001</v>
      </c>
      <c r="DR15" s="14">
        <f t="shared" ca="1" si="65"/>
        <v>10.026</v>
      </c>
      <c r="DS15" s="12">
        <f t="shared" ca="1" si="65"/>
        <v>23.053000000000001</v>
      </c>
      <c r="DT15" s="19">
        <f t="shared" ca="1" si="65"/>
        <v>0.126</v>
      </c>
      <c r="DU15" s="13">
        <f t="shared" ca="1" si="65"/>
        <v>2.21</v>
      </c>
      <c r="DV15" s="14">
        <f t="shared" ca="1" si="65"/>
        <v>23.053000000000001</v>
      </c>
      <c r="DW15" s="12">
        <f t="shared" ca="1" si="65"/>
        <v>25.309000000000001</v>
      </c>
      <c r="DX15" s="19">
        <f t="shared" ca="1" si="65"/>
        <v>0.184</v>
      </c>
      <c r="DY15" s="13">
        <f t="shared" ca="1" si="65"/>
        <v>2.8010000000000002</v>
      </c>
      <c r="DZ15" s="14">
        <f t="shared" ca="1" si="65"/>
        <v>25.309000000000001</v>
      </c>
      <c r="EA15" s="12">
        <f t="shared" ca="1" si="65"/>
        <v>25.309000000000001</v>
      </c>
      <c r="EB15" s="19">
        <f t="shared" ca="1" si="65"/>
        <v>10.005000000000001</v>
      </c>
      <c r="EC15" s="13">
        <f t="shared" ca="1" si="65"/>
        <v>10.002000000000001</v>
      </c>
      <c r="ED15" s="14">
        <f t="shared" ca="1" si="65"/>
        <v>25.309000000000001</v>
      </c>
      <c r="ES15" t="s">
        <v>26</v>
      </c>
    </row>
    <row r="16" spans="1:149" x14ac:dyDescent="0.25">
      <c r="A16" t="s">
        <v>19</v>
      </c>
      <c r="B16" t="s">
        <v>14</v>
      </c>
      <c r="C16">
        <v>10</v>
      </c>
      <c r="D16">
        <v>13</v>
      </c>
      <c r="E16" t="b">
        <v>0</v>
      </c>
      <c r="F16">
        <v>6.3380000000000001</v>
      </c>
      <c r="G16">
        <v>16</v>
      </c>
      <c r="H16">
        <v>16</v>
      </c>
      <c r="I16">
        <v>570447</v>
      </c>
      <c r="J16">
        <v>532119</v>
      </c>
      <c r="K16">
        <v>266042</v>
      </c>
      <c r="L16">
        <v>13</v>
      </c>
      <c r="M16">
        <f t="shared" si="0"/>
        <v>0</v>
      </c>
      <c r="N16" t="b">
        <f t="shared" ref="N16" si="66">AND(MIN($F14,$F15,$F16)=$F16,MAX($H14,$H15,$H16)=$H16)</f>
        <v>0</v>
      </c>
      <c r="O16" t="b">
        <f t="shared" ref="O16" si="67">AND(NOT(N14),NOT(N15),N16)</f>
        <v>0</v>
      </c>
      <c r="P16">
        <f t="shared" ca="1" si="35"/>
        <v>2</v>
      </c>
      <c r="Q16" s="6" t="s">
        <v>16</v>
      </c>
      <c r="R16" s="35" t="s">
        <v>22</v>
      </c>
      <c r="S16" s="12">
        <f t="shared" ref="S16:AH16" ca="1" si="68" xml:space="preserve"> SUMIFS($I:$I, $A:$A,CELL("contents", S$4), $B:$B,CELL("contents", S$7))</f>
        <v>626269504</v>
      </c>
      <c r="T16" s="19">
        <f t="shared" ca="1" si="68"/>
        <v>823261961</v>
      </c>
      <c r="U16" s="13">
        <f t="shared" ca="1" si="68"/>
        <v>24219779</v>
      </c>
      <c r="V16" s="14">
        <f t="shared" ca="1" si="68"/>
        <v>1473751244</v>
      </c>
      <c r="W16" s="12">
        <f t="shared" ca="1" si="68"/>
        <v>948178426</v>
      </c>
      <c r="X16" s="19">
        <f t="shared" ca="1" si="68"/>
        <v>394113</v>
      </c>
      <c r="Y16" s="13">
        <f t="shared" ca="1" si="68"/>
        <v>12485063</v>
      </c>
      <c r="Z16" s="14">
        <f t="shared" ca="1" si="68"/>
        <v>961057602</v>
      </c>
      <c r="AA16" s="12">
        <f t="shared" ca="1" si="68"/>
        <v>923699926</v>
      </c>
      <c r="AB16" s="19">
        <f t="shared" ca="1" si="68"/>
        <v>394113</v>
      </c>
      <c r="AC16" s="13">
        <f t="shared" ca="1" si="68"/>
        <v>12485063</v>
      </c>
      <c r="AD16" s="14">
        <f t="shared" ca="1" si="68"/>
        <v>936579102</v>
      </c>
      <c r="AE16" s="12">
        <f t="shared" ca="1" si="68"/>
        <v>2498147856</v>
      </c>
      <c r="AF16" s="19">
        <f t="shared" ca="1" si="68"/>
        <v>824050187</v>
      </c>
      <c r="AG16" s="13">
        <f t="shared" ca="1" si="68"/>
        <v>49189905</v>
      </c>
      <c r="AH16" s="14">
        <f t="shared" ca="1" si="68"/>
        <v>3371387948</v>
      </c>
      <c r="AK16" s="6" t="s">
        <v>16</v>
      </c>
      <c r="AL16" s="35" t="s">
        <v>22</v>
      </c>
      <c r="AM16" s="12">
        <f ca="1" xml:space="preserve"> SUMIFS($I:$I, $A:$A,CELL("contents", AM$4), $B:$B,CELL("contents", AM$7), $G:$G,CELL("contents", AM$3))</f>
        <v>101430691</v>
      </c>
      <c r="AN16" s="19">
        <f t="shared" ref="AN16:BB16" ca="1" si="69" xml:space="preserve"> SUMIFS($I:$I, $A:$A,CELL("contents", AN$4), $B:$B,CELL("contents", AN$7), $G:$G,CELL("contents", AN$3))</f>
        <v>152754357</v>
      </c>
      <c r="AO16" s="13">
        <f t="shared" ca="1" si="69"/>
        <v>3272526</v>
      </c>
      <c r="AP16" s="14">
        <f t="shared" ca="1" si="69"/>
        <v>257457574</v>
      </c>
      <c r="AQ16" s="12">
        <f t="shared" ca="1" si="69"/>
        <v>149619823</v>
      </c>
      <c r="AR16" s="19">
        <f t="shared" ca="1" si="69"/>
        <v>5196</v>
      </c>
      <c r="AS16" s="13">
        <f t="shared" ca="1" si="69"/>
        <v>110443</v>
      </c>
      <c r="AT16" s="14">
        <f t="shared" ca="1" si="69"/>
        <v>149735462</v>
      </c>
      <c r="AU16" s="12">
        <f t="shared" ca="1" si="69"/>
        <v>158233742</v>
      </c>
      <c r="AV16" s="19">
        <f t="shared" ca="1" si="69"/>
        <v>5196</v>
      </c>
      <c r="AW16" s="13">
        <f t="shared" ca="1" si="69"/>
        <v>110443</v>
      </c>
      <c r="AX16" s="14">
        <f t="shared" ca="1" si="69"/>
        <v>158349381</v>
      </c>
      <c r="AY16" s="12">
        <f t="shared" ca="1" si="69"/>
        <v>409284256</v>
      </c>
      <c r="AZ16" s="19">
        <f t="shared" ca="1" si="69"/>
        <v>152764749</v>
      </c>
      <c r="BA16" s="13">
        <f t="shared" ca="1" si="69"/>
        <v>3493412</v>
      </c>
      <c r="BB16" s="14">
        <f t="shared" ca="1" si="69"/>
        <v>565542417</v>
      </c>
      <c r="BE16" s="6" t="s">
        <v>16</v>
      </c>
      <c r="BF16" s="35" t="s">
        <v>22</v>
      </c>
      <c r="BG16" s="12">
        <f ca="1" xml:space="preserve"> SUMIFS($I:$I, $A:$A,CELL("contents", BG$4), $B:$B,CELL("contents", BG$7), $G:$G,CELL("contents", BG$3))</f>
        <v>96384699</v>
      </c>
      <c r="BH16" s="19">
        <f t="shared" ref="BH16:BV16" ca="1" si="70" xml:space="preserve"> SUMIFS($I:$I, $A:$A,CELL("contents", BH$4), $B:$B,CELL("contents", BH$7), $G:$G,CELL("contents", BH$3))</f>
        <v>148261044</v>
      </c>
      <c r="BI16" s="13">
        <f t="shared" ca="1" si="70"/>
        <v>3398772</v>
      </c>
      <c r="BJ16" s="14">
        <f t="shared" ca="1" si="70"/>
        <v>248044515</v>
      </c>
      <c r="BK16" s="12">
        <f t="shared" ca="1" si="70"/>
        <v>151729624</v>
      </c>
      <c r="BL16" s="19">
        <f t="shared" ca="1" si="70"/>
        <v>9162</v>
      </c>
      <c r="BM16" s="13">
        <f t="shared" ca="1" si="70"/>
        <v>262661</v>
      </c>
      <c r="BN16" s="14">
        <f t="shared" ca="1" si="70"/>
        <v>152001447</v>
      </c>
      <c r="BO16" s="12">
        <f t="shared" ca="1" si="70"/>
        <v>173953223</v>
      </c>
      <c r="BP16" s="19">
        <f t="shared" ca="1" si="70"/>
        <v>9162</v>
      </c>
      <c r="BQ16" s="13">
        <f t="shared" ca="1" si="70"/>
        <v>262661</v>
      </c>
      <c r="BR16" s="14">
        <f t="shared" ca="1" si="70"/>
        <v>174225046</v>
      </c>
      <c r="BS16" s="12">
        <f t="shared" ca="1" si="70"/>
        <v>422067546</v>
      </c>
      <c r="BT16" s="19">
        <f t="shared" ca="1" si="70"/>
        <v>148279368</v>
      </c>
      <c r="BU16" s="13">
        <f t="shared" ca="1" si="70"/>
        <v>3924094</v>
      </c>
      <c r="BV16" s="14">
        <f t="shared" ca="1" si="70"/>
        <v>574271008</v>
      </c>
      <c r="BY16" s="6" t="s">
        <v>16</v>
      </c>
      <c r="BZ16" s="35" t="s">
        <v>22</v>
      </c>
      <c r="CA16" s="12">
        <f ca="1" xml:space="preserve"> SUMIFS($I:$I, $A:$A,CELL("contents", CA$4), $B:$B,CELL("contents", CA$7), $G:$G,CELL("contents", CA$3))</f>
        <v>109048827</v>
      </c>
      <c r="CB16" s="19">
        <f t="shared" ref="CB16:CP16" ca="1" si="71" xml:space="preserve"> SUMIFS($I:$I, $A:$A,CELL("contents", CB$4), $B:$B,CELL("contents", CB$7), $G:$G,CELL("contents", CB$3))</f>
        <v>154244437</v>
      </c>
      <c r="CC16" s="13">
        <f t="shared" ca="1" si="71"/>
        <v>3752928</v>
      </c>
      <c r="CD16" s="14">
        <f t="shared" ca="1" si="71"/>
        <v>267046192</v>
      </c>
      <c r="CE16" s="12">
        <f t="shared" ca="1" si="71"/>
        <v>175464465</v>
      </c>
      <c r="CF16" s="19">
        <f t="shared" ca="1" si="71"/>
        <v>26460</v>
      </c>
      <c r="CG16" s="13">
        <f t="shared" ca="1" si="71"/>
        <v>795515</v>
      </c>
      <c r="CH16" s="14">
        <f t="shared" ca="1" si="71"/>
        <v>176286440</v>
      </c>
      <c r="CI16" s="12">
        <f t="shared" ca="1" si="71"/>
        <v>182490181</v>
      </c>
      <c r="CJ16" s="19">
        <f t="shared" ca="1" si="71"/>
        <v>26460</v>
      </c>
      <c r="CK16" s="13">
        <f t="shared" ca="1" si="71"/>
        <v>795515</v>
      </c>
      <c r="CL16" s="14">
        <f t="shared" ca="1" si="71"/>
        <v>183312156</v>
      </c>
      <c r="CM16" s="12">
        <f t="shared" ca="1" si="71"/>
        <v>467003473</v>
      </c>
      <c r="CN16" s="19">
        <f t="shared" ca="1" si="71"/>
        <v>154297357</v>
      </c>
      <c r="CO16" s="13">
        <f t="shared" ca="1" si="71"/>
        <v>5343958</v>
      </c>
      <c r="CP16" s="14">
        <f t="shared" ca="1" si="71"/>
        <v>626644788</v>
      </c>
      <c r="CS16" s="6" t="s">
        <v>16</v>
      </c>
      <c r="CT16" s="35" t="s">
        <v>22</v>
      </c>
      <c r="CU16" s="12">
        <f ca="1" xml:space="preserve"> SUMIFS($I:$I, $A:$A,CELL("contents", CU$4), $B:$B,CELL("contents", CU$7), $G:$G,CELL("contents", CU$3))</f>
        <v>141056433</v>
      </c>
      <c r="CV16" s="19">
        <f t="shared" ref="CV16:DJ16" ca="1" si="72" xml:space="preserve"> SUMIFS($I:$I, $A:$A,CELL("contents", CV$4), $B:$B,CELL("contents", CV$7), $G:$G,CELL("contents", CV$3))</f>
        <v>179362939</v>
      </c>
      <c r="CW16" s="13">
        <f t="shared" ca="1" si="72"/>
        <v>4842096</v>
      </c>
      <c r="CX16" s="14">
        <f t="shared" ca="1" si="72"/>
        <v>325261468</v>
      </c>
      <c r="CY16" s="12">
        <f t="shared" ca="1" si="72"/>
        <v>225927284</v>
      </c>
      <c r="CZ16" s="19">
        <f t="shared" ca="1" si="72"/>
        <v>85215</v>
      </c>
      <c r="DA16" s="13">
        <f t="shared" ca="1" si="72"/>
        <v>2621941</v>
      </c>
      <c r="DB16" s="14">
        <f t="shared" ca="1" si="72"/>
        <v>228634440</v>
      </c>
      <c r="DC16" s="12">
        <f t="shared" ca="1" si="72"/>
        <v>189116902</v>
      </c>
      <c r="DD16" s="19">
        <f t="shared" ca="1" si="72"/>
        <v>85215</v>
      </c>
      <c r="DE16" s="13">
        <f t="shared" ca="1" si="72"/>
        <v>2621941</v>
      </c>
      <c r="DF16" s="14">
        <f t="shared" ca="1" si="72"/>
        <v>191824058</v>
      </c>
      <c r="DG16" s="12">
        <f t="shared" ca="1" si="72"/>
        <v>556100619</v>
      </c>
      <c r="DH16" s="19">
        <f t="shared" ca="1" si="72"/>
        <v>179533369</v>
      </c>
      <c r="DI16" s="13">
        <f t="shared" ca="1" si="72"/>
        <v>10085978</v>
      </c>
      <c r="DJ16" s="14">
        <f t="shared" ca="1" si="72"/>
        <v>745719966</v>
      </c>
      <c r="DM16" s="6" t="s">
        <v>16</v>
      </c>
      <c r="DN16" s="35" t="s">
        <v>22</v>
      </c>
      <c r="DO16" s="12">
        <f ca="1" xml:space="preserve"> SUMIFS($I:$I, $A:$A,CELL("contents", DO$4), $B:$B,CELL("contents", DO$7), $G:$G,CELL("contents", DO$3))</f>
        <v>178348854</v>
      </c>
      <c r="DP16" s="19">
        <f t="shared" ref="DP16:ED16" ca="1" si="73" xml:space="preserve"> SUMIFS($I:$I, $A:$A,CELL("contents", DP$4), $B:$B,CELL("contents", DP$7), $G:$G,CELL("contents", DP$3))</f>
        <v>188639184</v>
      </c>
      <c r="DQ16" s="13">
        <f t="shared" ca="1" si="73"/>
        <v>8953457</v>
      </c>
      <c r="DR16" s="14">
        <f t="shared" ca="1" si="73"/>
        <v>375941495</v>
      </c>
      <c r="DS16" s="12">
        <f t="shared" ca="1" si="73"/>
        <v>245437230</v>
      </c>
      <c r="DT16" s="19">
        <f t="shared" ca="1" si="73"/>
        <v>268080</v>
      </c>
      <c r="DU16" s="13">
        <f t="shared" ca="1" si="73"/>
        <v>8694503</v>
      </c>
      <c r="DV16" s="14">
        <f t="shared" ca="1" si="73"/>
        <v>254399813</v>
      </c>
      <c r="DW16" s="12">
        <f t="shared" ca="1" si="73"/>
        <v>219905878</v>
      </c>
      <c r="DX16" s="19">
        <f t="shared" ca="1" si="73"/>
        <v>268080</v>
      </c>
      <c r="DY16" s="13">
        <f t="shared" ca="1" si="73"/>
        <v>8694503</v>
      </c>
      <c r="DZ16" s="14">
        <f t="shared" ca="1" si="73"/>
        <v>228868461</v>
      </c>
      <c r="EA16" s="12">
        <f t="shared" ca="1" si="73"/>
        <v>643691962</v>
      </c>
      <c r="EB16" s="19">
        <f t="shared" ca="1" si="73"/>
        <v>189175344</v>
      </c>
      <c r="EC16" s="13">
        <f t="shared" ca="1" si="73"/>
        <v>26342463</v>
      </c>
      <c r="ED16" s="14">
        <f t="shared" ca="1" si="73"/>
        <v>859209769</v>
      </c>
      <c r="ES16" t="s">
        <v>27</v>
      </c>
    </row>
    <row r="17" spans="1:149" x14ac:dyDescent="0.25">
      <c r="A17" t="s">
        <v>13</v>
      </c>
      <c r="B17" t="s">
        <v>14</v>
      </c>
      <c r="C17">
        <v>10</v>
      </c>
      <c r="D17">
        <v>14</v>
      </c>
      <c r="E17" t="b">
        <v>1</v>
      </c>
      <c r="F17">
        <v>10.000999999999999</v>
      </c>
      <c r="G17">
        <v>16</v>
      </c>
      <c r="H17">
        <v>0</v>
      </c>
      <c r="I17">
        <v>788781</v>
      </c>
      <c r="J17">
        <v>757898</v>
      </c>
      <c r="K17">
        <v>378948</v>
      </c>
      <c r="L17">
        <v>19</v>
      </c>
      <c r="M17">
        <f t="shared" si="0"/>
        <v>16</v>
      </c>
      <c r="N17" t="b">
        <f t="shared" ref="N17" si="74">AND(MIN($F17,$F18,$F19)=$F17,MAX($H17,$H18,$H19)=$H17)</f>
        <v>0</v>
      </c>
      <c r="O17" t="b">
        <f t="shared" ref="O17" si="75">AND(N17,NOT(N18),NOT(N19))</f>
        <v>0</v>
      </c>
      <c r="P17">
        <f t="shared" ca="1" si="35"/>
        <v>2</v>
      </c>
      <c r="Q17" s="5" t="s">
        <v>23</v>
      </c>
      <c r="R17" s="35"/>
      <c r="S17" s="12">
        <f t="shared" ref="S17:AH17" ca="1" si="76" xml:space="preserve"> AVERAGEIFS($I:$I, $A:$A,CELL("contents", S$4), $B:$B,CELL("contents", S$7))</f>
        <v>237223.29696969697</v>
      </c>
      <c r="T17" s="19">
        <f t="shared" ca="1" si="76"/>
        <v>498946.64303030301</v>
      </c>
      <c r="U17" s="13">
        <f t="shared" ca="1" si="76"/>
        <v>19375.823199999999</v>
      </c>
      <c r="V17" s="14">
        <f t="shared" ca="1" si="76"/>
        <v>266020.08014440432</v>
      </c>
      <c r="W17" s="12">
        <f t="shared" ca="1" si="76"/>
        <v>359158.49469696969</v>
      </c>
      <c r="X17" s="19">
        <f t="shared" ca="1" si="76"/>
        <v>238.85636363636362</v>
      </c>
      <c r="Y17" s="13">
        <f t="shared" ca="1" si="76"/>
        <v>9988.0504000000001</v>
      </c>
      <c r="Z17" s="14">
        <f t="shared" ca="1" si="76"/>
        <v>173476.10144404334</v>
      </c>
      <c r="AA17" s="12">
        <f t="shared" ca="1" si="76"/>
        <v>349886.33560606063</v>
      </c>
      <c r="AB17" s="19">
        <f t="shared" ca="1" si="76"/>
        <v>238.85636363636362</v>
      </c>
      <c r="AC17" s="13">
        <f t="shared" ca="1" si="76"/>
        <v>9988.0504000000001</v>
      </c>
      <c r="AD17" s="14">
        <f t="shared" ca="1" si="76"/>
        <v>169057.59963898917</v>
      </c>
      <c r="AE17" s="12">
        <f t="shared" ca="1" si="76"/>
        <v>315422.70909090911</v>
      </c>
      <c r="AF17" s="19">
        <f t="shared" ca="1" si="76"/>
        <v>166474.78525252524</v>
      </c>
      <c r="AG17" s="13">
        <f t="shared" ca="1" si="76"/>
        <v>13117.308000000001</v>
      </c>
      <c r="AH17" s="14">
        <f t="shared" ca="1" si="76"/>
        <v>202851.26040914562</v>
      </c>
      <c r="AK17" s="5" t="s">
        <v>23</v>
      </c>
      <c r="AL17" s="35"/>
      <c r="AM17" s="12">
        <f ca="1" xml:space="preserve"> AVERAGEIFS($I:$I, $A:$A,CELL("contents", AM$4), $B:$B,CELL("contents", AM$7), $G:$G,CELL("contents", AM$3))</f>
        <v>192103.58143939395</v>
      </c>
      <c r="AN17" s="19">
        <f t="shared" ref="AN17:BB17" ca="1" si="77" xml:space="preserve"> AVERAGEIFS($I:$I, $A:$A,CELL("contents", AN$4), $B:$B,CELL("contents", AN$7), $G:$G,CELL("contents", AN$3))</f>
        <v>462891.99090909091</v>
      </c>
      <c r="AO17" s="13">
        <f t="shared" ca="1" si="77"/>
        <v>13090.103999999999</v>
      </c>
      <c r="AP17" s="14">
        <f t="shared" ca="1" si="77"/>
        <v>232362.43140794223</v>
      </c>
      <c r="AQ17" s="12">
        <f t="shared" ca="1" si="77"/>
        <v>283370.87689393939</v>
      </c>
      <c r="AR17" s="19">
        <f t="shared" ca="1" si="77"/>
        <v>15.745454545454546</v>
      </c>
      <c r="AS17" s="13">
        <f t="shared" ca="1" si="77"/>
        <v>441.77199999999999</v>
      </c>
      <c r="AT17" s="14">
        <f t="shared" ca="1" si="77"/>
        <v>135140.30866425994</v>
      </c>
      <c r="AU17" s="12">
        <f t="shared" ca="1" si="77"/>
        <v>299685.11742424243</v>
      </c>
      <c r="AV17" s="19">
        <f t="shared" ca="1" si="77"/>
        <v>15.745454545454546</v>
      </c>
      <c r="AW17" s="13">
        <f t="shared" ca="1" si="77"/>
        <v>441.77199999999999</v>
      </c>
      <c r="AX17" s="14">
        <f t="shared" ca="1" si="77"/>
        <v>142914.60379061371</v>
      </c>
      <c r="AY17" s="12">
        <f t="shared" ca="1" si="77"/>
        <v>258386.52525252526</v>
      </c>
      <c r="AZ17" s="19">
        <f t="shared" ca="1" si="77"/>
        <v>154307.82727272727</v>
      </c>
      <c r="BA17" s="13">
        <f t="shared" ca="1" si="77"/>
        <v>4657.8826666666664</v>
      </c>
      <c r="BB17" s="14">
        <f t="shared" ca="1" si="77"/>
        <v>170139.11462093864</v>
      </c>
      <c r="BE17" s="5" t="s">
        <v>23</v>
      </c>
      <c r="BF17" s="35"/>
      <c r="BG17" s="12">
        <f ca="1" xml:space="preserve"> AVERAGEIFS($I:$I, $A:$A,CELL("contents", BG$4), $B:$B,CELL("contents", BG$7), $G:$G,CELL("contents", BG$3))</f>
        <v>182546.77840909091</v>
      </c>
      <c r="BH17" s="19">
        <f t="shared" ref="BH17:BV17" ca="1" si="78" xml:space="preserve"> AVERAGEIFS($I:$I, $A:$A,CELL("contents", BH$4), $B:$B,CELL("contents", BH$7), $G:$G,CELL("contents", BH$3))</f>
        <v>449275.89090909093</v>
      </c>
      <c r="BI17" s="13">
        <f t="shared" ca="1" si="78"/>
        <v>13595.088</v>
      </c>
      <c r="BJ17" s="14">
        <f t="shared" ca="1" si="78"/>
        <v>223866.89079422381</v>
      </c>
      <c r="BK17" s="12">
        <f t="shared" ca="1" si="78"/>
        <v>287366.7121212121</v>
      </c>
      <c r="BL17" s="19">
        <f t="shared" ca="1" si="78"/>
        <v>27.763636363636362</v>
      </c>
      <c r="BM17" s="13">
        <f t="shared" ca="1" si="78"/>
        <v>1050.644</v>
      </c>
      <c r="BN17" s="14">
        <f t="shared" ca="1" si="78"/>
        <v>137185.4214801444</v>
      </c>
      <c r="BO17" s="12">
        <f t="shared" ca="1" si="78"/>
        <v>329456.86174242425</v>
      </c>
      <c r="BP17" s="19">
        <f t="shared" ca="1" si="78"/>
        <v>27.763636363636362</v>
      </c>
      <c r="BQ17" s="13">
        <f t="shared" ca="1" si="78"/>
        <v>1050.644</v>
      </c>
      <c r="BR17" s="14">
        <f t="shared" ca="1" si="78"/>
        <v>157242.82129963898</v>
      </c>
      <c r="BS17" s="12">
        <f t="shared" ca="1" si="78"/>
        <v>266456.78409090912</v>
      </c>
      <c r="BT17" s="19">
        <f t="shared" ca="1" si="78"/>
        <v>149777.1393939394</v>
      </c>
      <c r="BU17" s="13">
        <f t="shared" ca="1" si="78"/>
        <v>5232.1253333333334</v>
      </c>
      <c r="BV17" s="14">
        <f t="shared" ca="1" si="78"/>
        <v>172765.04452466907</v>
      </c>
      <c r="BY17" s="5" t="s">
        <v>23</v>
      </c>
      <c r="BZ17" s="35"/>
      <c r="CA17" s="12">
        <f ca="1" xml:space="preserve"> AVERAGEIFS($I:$I, $A:$A,CELL("contents", CA$4), $B:$B,CELL("contents", CA$7), $G:$G,CELL("contents", CA$3))</f>
        <v>206531.86931818182</v>
      </c>
      <c r="CB17" s="19">
        <f t="shared" ref="CB17:CP17" ca="1" si="79" xml:space="preserve"> AVERAGEIFS($I:$I, $A:$A,CELL("contents", CB$4), $B:$B,CELL("contents", CB$7), $G:$G,CELL("contents", CB$3))</f>
        <v>467407.38484848483</v>
      </c>
      <c r="CC17" s="13">
        <f t="shared" ca="1" si="79"/>
        <v>15011.712</v>
      </c>
      <c r="CD17" s="14">
        <f t="shared" ca="1" si="79"/>
        <v>241016.41877256316</v>
      </c>
      <c r="CE17" s="12">
        <f t="shared" ca="1" si="79"/>
        <v>332319.0625</v>
      </c>
      <c r="CF17" s="19">
        <f t="shared" ca="1" si="79"/>
        <v>80.181818181818187</v>
      </c>
      <c r="CG17" s="13">
        <f t="shared" ca="1" si="79"/>
        <v>3182.06</v>
      </c>
      <c r="CH17" s="14">
        <f t="shared" ca="1" si="79"/>
        <v>159103.28519855597</v>
      </c>
      <c r="CI17" s="12">
        <f t="shared" ca="1" si="79"/>
        <v>345625.34280303027</v>
      </c>
      <c r="CJ17" s="19">
        <f t="shared" ca="1" si="79"/>
        <v>80.181818181818187</v>
      </c>
      <c r="CK17" s="13">
        <f t="shared" ca="1" si="79"/>
        <v>3182.06</v>
      </c>
      <c r="CL17" s="14">
        <f t="shared" ca="1" si="79"/>
        <v>165444.18411552347</v>
      </c>
      <c r="CM17" s="12">
        <f t="shared" ca="1" si="79"/>
        <v>294825.42487373739</v>
      </c>
      <c r="CN17" s="19">
        <f t="shared" ca="1" si="79"/>
        <v>155855.91616161616</v>
      </c>
      <c r="CO17" s="13">
        <f t="shared" ca="1" si="79"/>
        <v>7125.2773333333334</v>
      </c>
      <c r="CP17" s="14">
        <f t="shared" ca="1" si="79"/>
        <v>188521.29602888087</v>
      </c>
      <c r="CS17" s="5" t="s">
        <v>23</v>
      </c>
      <c r="CT17" s="35"/>
      <c r="CU17" s="12">
        <f ca="1" xml:space="preserve"> AVERAGEIFS($I:$I, $A:$A,CELL("contents", CU$4), $B:$B,CELL("contents", CU$7), $G:$G,CELL("contents", CU$3))</f>
        <v>267152.33522727271</v>
      </c>
      <c r="CV17" s="19">
        <f t="shared" ref="CV17:DJ17" ca="1" si="80" xml:space="preserve"> AVERAGEIFS($I:$I, $A:$A,CELL("contents", CV$4), $B:$B,CELL("contents", CV$7), $G:$G,CELL("contents", CV$3))</f>
        <v>543524.05757575762</v>
      </c>
      <c r="CW17" s="13">
        <f t="shared" ca="1" si="80"/>
        <v>19368.383999999998</v>
      </c>
      <c r="CX17" s="14">
        <f t="shared" ca="1" si="80"/>
        <v>293557.28158844763</v>
      </c>
      <c r="CY17" s="12">
        <f t="shared" ca="1" si="80"/>
        <v>427892.58333333331</v>
      </c>
      <c r="CZ17" s="19">
        <f t="shared" ca="1" si="80"/>
        <v>258.22727272727275</v>
      </c>
      <c r="DA17" s="13">
        <f t="shared" ca="1" si="80"/>
        <v>10487.763999999999</v>
      </c>
      <c r="DB17" s="14">
        <f t="shared" ca="1" si="80"/>
        <v>206348.7725631769</v>
      </c>
      <c r="DC17" s="12">
        <f t="shared" ca="1" si="80"/>
        <v>358175.95075757575</v>
      </c>
      <c r="DD17" s="19">
        <f t="shared" ca="1" si="80"/>
        <v>258.22727272727275</v>
      </c>
      <c r="DE17" s="13">
        <f t="shared" ca="1" si="80"/>
        <v>10487.763999999999</v>
      </c>
      <c r="DF17" s="14">
        <f t="shared" ca="1" si="80"/>
        <v>173126.40613718412</v>
      </c>
      <c r="DG17" s="12">
        <f t="shared" ca="1" si="80"/>
        <v>351073.62310606061</v>
      </c>
      <c r="DH17" s="19">
        <f t="shared" ca="1" si="80"/>
        <v>181346.83737373736</v>
      </c>
      <c r="DI17" s="13">
        <f t="shared" ca="1" si="80"/>
        <v>13447.970666666666</v>
      </c>
      <c r="DJ17" s="14">
        <f t="shared" ca="1" si="80"/>
        <v>224344.15342960288</v>
      </c>
      <c r="DM17" s="5" t="s">
        <v>23</v>
      </c>
      <c r="DN17" s="35"/>
      <c r="DO17" s="12">
        <f ca="1" xml:space="preserve"> AVERAGEIFS($I:$I, $A:$A,CELL("contents", DO$4), $B:$B,CELL("contents", DO$7), $G:$G,CELL("contents", DO$3))</f>
        <v>337781.92045454547</v>
      </c>
      <c r="DP17" s="19">
        <f t="shared" ref="DP17:ED17" ca="1" si="81" xml:space="preserve"> AVERAGEIFS($I:$I, $A:$A,CELL("contents", DP$4), $B:$B,CELL("contents", DP$7), $G:$G,CELL("contents", DP$3))</f>
        <v>571633.89090909087</v>
      </c>
      <c r="DQ17" s="13">
        <f t="shared" ca="1" si="81"/>
        <v>35813.828000000001</v>
      </c>
      <c r="DR17" s="14">
        <f t="shared" ca="1" si="81"/>
        <v>339297.37815884477</v>
      </c>
      <c r="DS17" s="12">
        <f t="shared" ca="1" si="81"/>
        <v>464843.23863636365</v>
      </c>
      <c r="DT17" s="19">
        <f t="shared" ca="1" si="81"/>
        <v>812.36363636363637</v>
      </c>
      <c r="DU17" s="13">
        <f t="shared" ca="1" si="81"/>
        <v>34778.012000000002</v>
      </c>
      <c r="DV17" s="14">
        <f t="shared" ca="1" si="81"/>
        <v>229602.71931407941</v>
      </c>
      <c r="DW17" s="12">
        <f t="shared" ca="1" si="81"/>
        <v>416488.40530303027</v>
      </c>
      <c r="DX17" s="19">
        <f t="shared" ca="1" si="81"/>
        <v>812.36363636363637</v>
      </c>
      <c r="DY17" s="13">
        <f t="shared" ca="1" si="81"/>
        <v>34778.012000000002</v>
      </c>
      <c r="DZ17" s="14">
        <f t="shared" ca="1" si="81"/>
        <v>206559.98285198555</v>
      </c>
      <c r="EA17" s="12">
        <f t="shared" ca="1" si="81"/>
        <v>406371.18813131313</v>
      </c>
      <c r="EB17" s="19">
        <f t="shared" ca="1" si="81"/>
        <v>191086.20606060605</v>
      </c>
      <c r="EC17" s="13">
        <f t="shared" ca="1" si="81"/>
        <v>35123.284</v>
      </c>
      <c r="ED17" s="14">
        <f t="shared" ca="1" si="81"/>
        <v>258486.69344163657</v>
      </c>
      <c r="ES17" t="s">
        <v>28</v>
      </c>
    </row>
    <row r="18" spans="1:149" x14ac:dyDescent="0.25">
      <c r="A18" t="s">
        <v>15</v>
      </c>
      <c r="B18" t="s">
        <v>14</v>
      </c>
      <c r="C18">
        <v>10</v>
      </c>
      <c r="D18">
        <v>14</v>
      </c>
      <c r="E18" t="b">
        <v>0</v>
      </c>
      <c r="F18">
        <v>0.26700000000000002</v>
      </c>
      <c r="G18">
        <v>16</v>
      </c>
      <c r="H18">
        <v>16</v>
      </c>
      <c r="I18">
        <v>18844</v>
      </c>
      <c r="J18">
        <v>18842</v>
      </c>
      <c r="K18">
        <v>9403</v>
      </c>
      <c r="L18">
        <v>13</v>
      </c>
      <c r="M18">
        <f t="shared" si="0"/>
        <v>0</v>
      </c>
      <c r="N18" t="b">
        <f t="shared" ref="N18" si="82">AND(MIN($F17,$F18,$F19)=$F18,MAX($H17,$H18,$H19)=$H18)</f>
        <v>1</v>
      </c>
      <c r="O18" t="b">
        <f t="shared" ref="O18" si="83">AND(NOT(N17),N18,NOT(N19))</f>
        <v>1</v>
      </c>
      <c r="P18">
        <f t="shared" ca="1" si="35"/>
        <v>0</v>
      </c>
      <c r="Q18" s="7" t="s">
        <v>29</v>
      </c>
      <c r="R18" s="35"/>
      <c r="S18" s="12">
        <f t="shared" ref="S18:AH18" ca="1" si="84" xml:space="preserve"> _xlfn.MAXIFS($I:$I, $A:$A,CELL("contents", S$4), $B:$B,CELL("contents", S$7))</f>
        <v>7697535</v>
      </c>
      <c r="T18" s="19">
        <f t="shared" ca="1" si="84"/>
        <v>1907017</v>
      </c>
      <c r="U18" s="13">
        <f t="shared" ca="1" si="84"/>
        <v>1353921</v>
      </c>
      <c r="V18" s="14">
        <f t="shared" ca="1" si="84"/>
        <v>7697535</v>
      </c>
      <c r="W18" s="12">
        <f t="shared" ca="1" si="84"/>
        <v>5436779</v>
      </c>
      <c r="X18" s="19">
        <f t="shared" ca="1" si="84"/>
        <v>2258</v>
      </c>
      <c r="Y18" s="13">
        <f t="shared" ca="1" si="84"/>
        <v>251979</v>
      </c>
      <c r="Z18" s="14">
        <f t="shared" ca="1" si="84"/>
        <v>5436779</v>
      </c>
      <c r="AA18" s="12">
        <f t="shared" ca="1" si="84"/>
        <v>5299512</v>
      </c>
      <c r="AB18" s="19">
        <f t="shared" ca="1" si="84"/>
        <v>2258</v>
      </c>
      <c r="AC18" s="13">
        <f t="shared" ca="1" si="84"/>
        <v>251979</v>
      </c>
      <c r="AD18" s="14">
        <f t="shared" ca="1" si="84"/>
        <v>5299512</v>
      </c>
      <c r="AE18" s="12">
        <f t="shared" ca="1" si="84"/>
        <v>7697535</v>
      </c>
      <c r="AF18" s="19">
        <f t="shared" ca="1" si="84"/>
        <v>1907017</v>
      </c>
      <c r="AG18" s="13">
        <f t="shared" ca="1" si="84"/>
        <v>1353921</v>
      </c>
      <c r="AH18" s="14">
        <f t="shared" ca="1" si="84"/>
        <v>7697535</v>
      </c>
      <c r="AK18" s="7" t="s">
        <v>29</v>
      </c>
      <c r="AL18" s="35"/>
      <c r="AM18" s="12">
        <f ca="1" xml:space="preserve"> _xlfn.MAXIFS($I:$I, $A:$A,CELL("contents", AM$4), $B:$B,CELL("contents", AM$7), $G:$G,CELL("contents", AM$3))</f>
        <v>6899481</v>
      </c>
      <c r="AN18" s="19">
        <f t="shared" ref="AN18:BB18" ca="1" si="85" xml:space="preserve"> _xlfn.MAXIFS($I:$I, $A:$A,CELL("contents", AN$4), $B:$B,CELL("contents", AN$7), $G:$G,CELL("contents", AN$3))</f>
        <v>1654065</v>
      </c>
      <c r="AO18" s="13">
        <f t="shared" ca="1" si="85"/>
        <v>1290322</v>
      </c>
      <c r="AP18" s="14">
        <f t="shared" ca="1" si="85"/>
        <v>6899481</v>
      </c>
      <c r="AQ18" s="12">
        <f t="shared" ca="1" si="85"/>
        <v>4808633</v>
      </c>
      <c r="AR18" s="19">
        <f t="shared" ca="1" si="85"/>
        <v>30</v>
      </c>
      <c r="AS18" s="13">
        <f t="shared" ca="1" si="85"/>
        <v>44179</v>
      </c>
      <c r="AT18" s="14">
        <f t="shared" ca="1" si="85"/>
        <v>4808633</v>
      </c>
      <c r="AU18" s="12">
        <f t="shared" ca="1" si="85"/>
        <v>5262844</v>
      </c>
      <c r="AV18" s="19">
        <f t="shared" ca="1" si="85"/>
        <v>30</v>
      </c>
      <c r="AW18" s="13">
        <f t="shared" ca="1" si="85"/>
        <v>44179</v>
      </c>
      <c r="AX18" s="14">
        <f t="shared" ca="1" si="85"/>
        <v>5262844</v>
      </c>
      <c r="AY18" s="12">
        <f t="shared" ca="1" si="85"/>
        <v>6899481</v>
      </c>
      <c r="AZ18" s="19">
        <f t="shared" ca="1" si="85"/>
        <v>1654065</v>
      </c>
      <c r="BA18" s="13">
        <f t="shared" ca="1" si="85"/>
        <v>1290322</v>
      </c>
      <c r="BB18" s="14">
        <f t="shared" ca="1" si="85"/>
        <v>6899481</v>
      </c>
      <c r="BE18" s="7" t="s">
        <v>29</v>
      </c>
      <c r="BF18" s="35"/>
      <c r="BG18" s="12">
        <f ca="1" xml:space="preserve"> _xlfn.MAXIFS($I:$I, $A:$A,CELL("contents", BG$4), $B:$B,CELL("contents", BG$7), $G:$G,CELL("contents", BG$3))</f>
        <v>6415890</v>
      </c>
      <c r="BH18" s="19">
        <f t="shared" ref="BH18:BV18" ca="1" si="86" xml:space="preserve"> _xlfn.MAXIFS($I:$I, $A:$A,CELL("contents", BH$4), $B:$B,CELL("contents", BH$7), $G:$G,CELL("contents", BH$3))</f>
        <v>1583384</v>
      </c>
      <c r="BI18" s="13">
        <f t="shared" ca="1" si="86"/>
        <v>1306949</v>
      </c>
      <c r="BJ18" s="14">
        <f t="shared" ca="1" si="86"/>
        <v>6415890</v>
      </c>
      <c r="BK18" s="12">
        <f t="shared" ca="1" si="86"/>
        <v>4501036</v>
      </c>
      <c r="BL18" s="19">
        <f t="shared" ca="1" si="86"/>
        <v>50</v>
      </c>
      <c r="BM18" s="13">
        <f t="shared" ca="1" si="86"/>
        <v>44593</v>
      </c>
      <c r="BN18" s="14">
        <f t="shared" ca="1" si="86"/>
        <v>4501036</v>
      </c>
      <c r="BO18" s="12">
        <f t="shared" ca="1" si="86"/>
        <v>5299512</v>
      </c>
      <c r="BP18" s="19">
        <f t="shared" ca="1" si="86"/>
        <v>50</v>
      </c>
      <c r="BQ18" s="13">
        <f t="shared" ca="1" si="86"/>
        <v>44593</v>
      </c>
      <c r="BR18" s="14">
        <f t="shared" ca="1" si="86"/>
        <v>5299512</v>
      </c>
      <c r="BS18" s="12">
        <f t="shared" ca="1" si="86"/>
        <v>6415890</v>
      </c>
      <c r="BT18" s="19">
        <f t="shared" ca="1" si="86"/>
        <v>1583384</v>
      </c>
      <c r="BU18" s="13">
        <f t="shared" ca="1" si="86"/>
        <v>1306949</v>
      </c>
      <c r="BV18" s="14">
        <f t="shared" ca="1" si="86"/>
        <v>6415890</v>
      </c>
      <c r="BY18" s="7" t="s">
        <v>29</v>
      </c>
      <c r="BZ18" s="35"/>
      <c r="CA18" s="12">
        <f ca="1" xml:space="preserve"> _xlfn.MAXIFS($I:$I, $A:$A,CELL("contents", CA$4), $B:$B,CELL("contents", CA$7), $G:$G,CELL("contents", CA$3))</f>
        <v>7127133</v>
      </c>
      <c r="CB18" s="19">
        <f t="shared" ref="CB18:CP18" ca="1" si="87" xml:space="preserve"> _xlfn.MAXIFS($I:$I, $A:$A,CELL("contents", CB$4), $B:$B,CELL("contents", CB$7), $G:$G,CELL("contents", CB$3))</f>
        <v>1715146</v>
      </c>
      <c r="CC18" s="13">
        <f t="shared" ca="1" si="87"/>
        <v>1345393</v>
      </c>
      <c r="CD18" s="14">
        <f t="shared" ca="1" si="87"/>
        <v>7127133</v>
      </c>
      <c r="CE18" s="12">
        <f t="shared" ca="1" si="87"/>
        <v>4992035</v>
      </c>
      <c r="CF18" s="19">
        <f t="shared" ca="1" si="87"/>
        <v>146</v>
      </c>
      <c r="CG18" s="13">
        <f t="shared" ca="1" si="87"/>
        <v>46249</v>
      </c>
      <c r="CH18" s="14">
        <f t="shared" ca="1" si="87"/>
        <v>4992035</v>
      </c>
      <c r="CI18" s="12">
        <f t="shared" ca="1" si="87"/>
        <v>4896245</v>
      </c>
      <c r="CJ18" s="19">
        <f t="shared" ca="1" si="87"/>
        <v>146</v>
      </c>
      <c r="CK18" s="13">
        <f t="shared" ca="1" si="87"/>
        <v>46249</v>
      </c>
      <c r="CL18" s="14">
        <f t="shared" ca="1" si="87"/>
        <v>4896245</v>
      </c>
      <c r="CM18" s="12">
        <f t="shared" ca="1" si="87"/>
        <v>7127133</v>
      </c>
      <c r="CN18" s="19">
        <f t="shared" ca="1" si="87"/>
        <v>1715146</v>
      </c>
      <c r="CO18" s="13">
        <f t="shared" ca="1" si="87"/>
        <v>1345393</v>
      </c>
      <c r="CP18" s="14">
        <f t="shared" ca="1" si="87"/>
        <v>7127133</v>
      </c>
      <c r="CS18" s="7" t="s">
        <v>29</v>
      </c>
      <c r="CT18" s="35"/>
      <c r="CU18" s="12">
        <f ca="1" xml:space="preserve"> _xlfn.MAXIFS($I:$I, $A:$A,CELL("contents", CU$4), $B:$B,CELL("contents", CU$7), $G:$G,CELL("contents", CU$3))</f>
        <v>7669472</v>
      </c>
      <c r="CV18" s="19">
        <f t="shared" ref="CV18:DJ18" ca="1" si="88" xml:space="preserve"> _xlfn.MAXIFS($I:$I, $A:$A,CELL("contents", CV$4), $B:$B,CELL("contents", CV$7), $G:$G,CELL("contents", CV$3))</f>
        <v>1891255</v>
      </c>
      <c r="CW18" s="13">
        <f t="shared" ca="1" si="88"/>
        <v>1261501</v>
      </c>
      <c r="CX18" s="14">
        <f t="shared" ca="1" si="88"/>
        <v>7669472</v>
      </c>
      <c r="CY18" s="12">
        <f t="shared" ca="1" si="88"/>
        <v>5402908</v>
      </c>
      <c r="CZ18" s="19">
        <f t="shared" ca="1" si="88"/>
        <v>559</v>
      </c>
      <c r="DA18" s="13">
        <f t="shared" ca="1" si="88"/>
        <v>71499</v>
      </c>
      <c r="DB18" s="14">
        <f t="shared" ca="1" si="88"/>
        <v>5402908</v>
      </c>
      <c r="DC18" s="12">
        <f t="shared" ca="1" si="88"/>
        <v>5234244</v>
      </c>
      <c r="DD18" s="19">
        <f t="shared" ca="1" si="88"/>
        <v>559</v>
      </c>
      <c r="DE18" s="13">
        <f t="shared" ca="1" si="88"/>
        <v>71499</v>
      </c>
      <c r="DF18" s="14">
        <f t="shared" ca="1" si="88"/>
        <v>5234244</v>
      </c>
      <c r="DG18" s="12">
        <f t="shared" ca="1" si="88"/>
        <v>7669472</v>
      </c>
      <c r="DH18" s="19">
        <f t="shared" ca="1" si="88"/>
        <v>1891255</v>
      </c>
      <c r="DI18" s="13">
        <f t="shared" ca="1" si="88"/>
        <v>1261501</v>
      </c>
      <c r="DJ18" s="14">
        <f t="shared" ca="1" si="88"/>
        <v>7669472</v>
      </c>
      <c r="DM18" s="7" t="s">
        <v>29</v>
      </c>
      <c r="DN18" s="35"/>
      <c r="DO18" s="12">
        <f ca="1" xml:space="preserve"> _xlfn.MAXIFS($I:$I, $A:$A,CELL("contents", DO$4), $B:$B,CELL("contents", DO$7), $G:$G,CELL("contents", DO$3))</f>
        <v>7697535</v>
      </c>
      <c r="DP18" s="19">
        <f t="shared" ref="DP18:ED18" ca="1" si="89" xml:space="preserve"> _xlfn.MAXIFS($I:$I, $A:$A,CELL("contents", DP$4), $B:$B,CELL("contents", DP$7), $G:$G,CELL("contents", DP$3))</f>
        <v>1907017</v>
      </c>
      <c r="DQ18" s="13">
        <f t="shared" ca="1" si="89"/>
        <v>1353921</v>
      </c>
      <c r="DR18" s="14">
        <f t="shared" ca="1" si="89"/>
        <v>7697535</v>
      </c>
      <c r="DS18" s="12">
        <f t="shared" ca="1" si="89"/>
        <v>5436779</v>
      </c>
      <c r="DT18" s="19">
        <f t="shared" ca="1" si="89"/>
        <v>2258</v>
      </c>
      <c r="DU18" s="13">
        <f t="shared" ca="1" si="89"/>
        <v>251979</v>
      </c>
      <c r="DV18" s="14">
        <f t="shared" ca="1" si="89"/>
        <v>5436779</v>
      </c>
      <c r="DW18" s="12">
        <f t="shared" ca="1" si="89"/>
        <v>5086227</v>
      </c>
      <c r="DX18" s="19">
        <f t="shared" ca="1" si="89"/>
        <v>2258</v>
      </c>
      <c r="DY18" s="13">
        <f t="shared" ca="1" si="89"/>
        <v>251979</v>
      </c>
      <c r="DZ18" s="14">
        <f t="shared" ca="1" si="89"/>
        <v>5086227</v>
      </c>
      <c r="EA18" s="12">
        <f t="shared" ca="1" si="89"/>
        <v>7697535</v>
      </c>
      <c r="EB18" s="19">
        <f t="shared" ca="1" si="89"/>
        <v>1907017</v>
      </c>
      <c r="EC18" s="13">
        <f t="shared" ca="1" si="89"/>
        <v>1353921</v>
      </c>
      <c r="ED18" s="14">
        <f t="shared" ca="1" si="89"/>
        <v>7697535</v>
      </c>
    </row>
    <row r="19" spans="1:149" x14ac:dyDescent="0.25">
      <c r="A19" t="s">
        <v>19</v>
      </c>
      <c r="B19" t="s">
        <v>14</v>
      </c>
      <c r="C19">
        <v>10</v>
      </c>
      <c r="D19">
        <v>14</v>
      </c>
      <c r="E19" t="b">
        <v>1</v>
      </c>
      <c r="F19">
        <v>10.000999999999999</v>
      </c>
      <c r="G19">
        <v>16</v>
      </c>
      <c r="H19">
        <v>0</v>
      </c>
      <c r="I19">
        <v>927949</v>
      </c>
      <c r="J19">
        <v>890639</v>
      </c>
      <c r="K19">
        <v>445318</v>
      </c>
      <c r="L19">
        <v>19</v>
      </c>
      <c r="M19">
        <f t="shared" si="0"/>
        <v>16</v>
      </c>
      <c r="N19" t="b">
        <f t="shared" ref="N19" si="90">AND(MIN($F17,$F18,$F19)=$F19,MAX($H17,$H18,$H19)=$H19)</f>
        <v>0</v>
      </c>
      <c r="O19" t="b">
        <f t="shared" ref="O19" si="91">AND(NOT(N17),NOT(N18),N19)</f>
        <v>0</v>
      </c>
      <c r="P19">
        <f t="shared" ca="1" si="35"/>
        <v>2</v>
      </c>
      <c r="Q19" s="6" t="s">
        <v>16</v>
      </c>
      <c r="R19" s="34" t="s">
        <v>25</v>
      </c>
      <c r="S19" s="12">
        <f t="shared" ref="S19:AH19" ca="1" si="92" xml:space="preserve"> SUMIFS($M:$M, $A:$A,CELL("contents", S$4), $B:$B,CELL("contents", S$7), $E:$E, "TRUE")</f>
        <v>22506</v>
      </c>
      <c r="T19" s="19">
        <f t="shared" ca="1" si="92"/>
        <v>29610</v>
      </c>
      <c r="U19" s="13">
        <f t="shared" ca="1" si="92"/>
        <v>1564</v>
      </c>
      <c r="V19" s="14">
        <f t="shared" ca="1" si="92"/>
        <v>53680</v>
      </c>
      <c r="W19" s="12">
        <f t="shared" ca="1" si="92"/>
        <v>54819</v>
      </c>
      <c r="X19" s="19">
        <f t="shared" ca="1" si="92"/>
        <v>0</v>
      </c>
      <c r="Y19" s="13">
        <f t="shared" ca="1" si="92"/>
        <v>0</v>
      </c>
      <c r="Z19" s="14">
        <f t="shared" ca="1" si="92"/>
        <v>54819</v>
      </c>
      <c r="AA19" s="12">
        <f t="shared" ca="1" si="92"/>
        <v>55474</v>
      </c>
      <c r="AB19" s="19">
        <f t="shared" ca="1" si="92"/>
        <v>0</v>
      </c>
      <c r="AC19" s="13">
        <f t="shared" ca="1" si="92"/>
        <v>0</v>
      </c>
      <c r="AD19" s="14">
        <f t="shared" ca="1" si="92"/>
        <v>55474</v>
      </c>
      <c r="AE19" s="12">
        <f t="shared" ca="1" si="92"/>
        <v>132799</v>
      </c>
      <c r="AF19" s="19">
        <f t="shared" ca="1" si="92"/>
        <v>29610</v>
      </c>
      <c r="AG19" s="13">
        <f t="shared" ca="1" si="92"/>
        <v>1564</v>
      </c>
      <c r="AH19" s="14">
        <f t="shared" ca="1" si="92"/>
        <v>163973</v>
      </c>
      <c r="AK19" s="6" t="s">
        <v>16</v>
      </c>
      <c r="AL19" s="34" t="s">
        <v>25</v>
      </c>
      <c r="AM19" s="12">
        <f ca="1" xml:space="preserve"> SUMIFS($M:$M, $A:$A,CELL("contents", AM$4), $B:$B,CELL("contents", AM$7), $E:$E, "TRUE", $G:$G,CELL("contents", AM$3))</f>
        <v>57</v>
      </c>
      <c r="AN19" s="19">
        <f t="shared" ref="AN19:BB19" ca="1" si="93" xml:space="preserve"> SUMIFS($M:$M, $A:$A,CELL("contents", AN$4), $B:$B,CELL("contents", AN$7), $E:$E, "TRUE", $G:$G,CELL("contents", AN$3))</f>
        <v>87</v>
      </c>
      <c r="AO19" s="13">
        <f t="shared" ca="1" si="93"/>
        <v>4</v>
      </c>
      <c r="AP19" s="14">
        <f t="shared" ca="1" si="93"/>
        <v>148</v>
      </c>
      <c r="AQ19" s="12">
        <f t="shared" ca="1" si="93"/>
        <v>122</v>
      </c>
      <c r="AR19" s="19">
        <f t="shared" ca="1" si="93"/>
        <v>0</v>
      </c>
      <c r="AS19" s="13">
        <f t="shared" ca="1" si="93"/>
        <v>0</v>
      </c>
      <c r="AT19" s="14">
        <f t="shared" ca="1" si="93"/>
        <v>122</v>
      </c>
      <c r="AU19" s="12">
        <f t="shared" ca="1" si="93"/>
        <v>122</v>
      </c>
      <c r="AV19" s="19">
        <f t="shared" ca="1" si="93"/>
        <v>0</v>
      </c>
      <c r="AW19" s="13">
        <f t="shared" ca="1" si="93"/>
        <v>0</v>
      </c>
      <c r="AX19" s="14">
        <f t="shared" ca="1" si="93"/>
        <v>122</v>
      </c>
      <c r="AY19" s="12">
        <f t="shared" ca="1" si="93"/>
        <v>301</v>
      </c>
      <c r="AZ19" s="19">
        <f t="shared" ca="1" si="93"/>
        <v>87</v>
      </c>
      <c r="BA19" s="13">
        <f t="shared" ca="1" si="93"/>
        <v>4</v>
      </c>
      <c r="BB19" s="14">
        <f t="shared" ca="1" si="93"/>
        <v>392</v>
      </c>
      <c r="BE19" s="6" t="s">
        <v>16</v>
      </c>
      <c r="BF19" s="34" t="s">
        <v>25</v>
      </c>
      <c r="BG19" s="12">
        <f ca="1" xml:space="preserve"> SUMIFS($M:$M, $A:$A,CELL("contents", BG$4), $B:$B,CELL("contents", BG$7), $E:$E, "TRUE", $G:$G,CELL("contents", BG$3))</f>
        <v>228</v>
      </c>
      <c r="BH19" s="19">
        <f t="shared" ref="BH19:BV19" ca="1" si="94" xml:space="preserve"> SUMIFS($M:$M, $A:$A,CELL("contents", BH$4), $B:$B,CELL("contents", BH$7), $E:$E, "TRUE", $G:$G,CELL("contents", BH$3))</f>
        <v>348</v>
      </c>
      <c r="BI19" s="13">
        <f t="shared" ca="1" si="94"/>
        <v>16</v>
      </c>
      <c r="BJ19" s="14">
        <f t="shared" ca="1" si="94"/>
        <v>592</v>
      </c>
      <c r="BK19" s="12">
        <f t="shared" ca="1" si="94"/>
        <v>505</v>
      </c>
      <c r="BL19" s="19">
        <f t="shared" ca="1" si="94"/>
        <v>0</v>
      </c>
      <c r="BM19" s="13">
        <f t="shared" ca="1" si="94"/>
        <v>0</v>
      </c>
      <c r="BN19" s="14">
        <f t="shared" ca="1" si="94"/>
        <v>505</v>
      </c>
      <c r="BO19" s="12">
        <f t="shared" ca="1" si="94"/>
        <v>501</v>
      </c>
      <c r="BP19" s="19">
        <f t="shared" ca="1" si="94"/>
        <v>0</v>
      </c>
      <c r="BQ19" s="13">
        <f t="shared" ca="1" si="94"/>
        <v>0</v>
      </c>
      <c r="BR19" s="14">
        <f t="shared" ca="1" si="94"/>
        <v>501</v>
      </c>
      <c r="BS19" s="12">
        <f t="shared" ca="1" si="94"/>
        <v>1234</v>
      </c>
      <c r="BT19" s="19">
        <f t="shared" ca="1" si="94"/>
        <v>348</v>
      </c>
      <c r="BU19" s="13">
        <f t="shared" ca="1" si="94"/>
        <v>16</v>
      </c>
      <c r="BV19" s="14">
        <f t="shared" ca="1" si="94"/>
        <v>1598</v>
      </c>
      <c r="BY19" s="6" t="s">
        <v>16</v>
      </c>
      <c r="BZ19" s="34" t="s">
        <v>25</v>
      </c>
      <c r="CA19" s="12">
        <f ca="1" xml:space="preserve"> SUMIFS($M:$M, $A:$A,CELL("contents", CA$4), $B:$B,CELL("contents", CA$7), $E:$E, "TRUE", $G:$G,CELL("contents", CA$3))</f>
        <v>912</v>
      </c>
      <c r="CB19" s="19">
        <f t="shared" ref="CB19:CP19" ca="1" si="95" xml:space="preserve"> SUMIFS($M:$M, $A:$A,CELL("contents", CB$4), $B:$B,CELL("contents", CB$7), $E:$E, "TRUE", $G:$G,CELL("contents", CB$3))</f>
        <v>1376</v>
      </c>
      <c r="CC19" s="13">
        <f t="shared" ca="1" si="95"/>
        <v>64</v>
      </c>
      <c r="CD19" s="14">
        <f t="shared" ca="1" si="95"/>
        <v>2352</v>
      </c>
      <c r="CE19" s="12">
        <f t="shared" ca="1" si="95"/>
        <v>2118</v>
      </c>
      <c r="CF19" s="19">
        <f t="shared" ca="1" si="95"/>
        <v>0</v>
      </c>
      <c r="CG19" s="13">
        <f t="shared" ca="1" si="95"/>
        <v>0</v>
      </c>
      <c r="CH19" s="14">
        <f t="shared" ca="1" si="95"/>
        <v>2118</v>
      </c>
      <c r="CI19" s="12">
        <f t="shared" ca="1" si="95"/>
        <v>2116</v>
      </c>
      <c r="CJ19" s="19">
        <f t="shared" ca="1" si="95"/>
        <v>0</v>
      </c>
      <c r="CK19" s="13">
        <f t="shared" ca="1" si="95"/>
        <v>0</v>
      </c>
      <c r="CL19" s="14">
        <f t="shared" ca="1" si="95"/>
        <v>2116</v>
      </c>
      <c r="CM19" s="12">
        <f t="shared" ca="1" si="95"/>
        <v>5146</v>
      </c>
      <c r="CN19" s="19">
        <f t="shared" ca="1" si="95"/>
        <v>1376</v>
      </c>
      <c r="CO19" s="13">
        <f t="shared" ca="1" si="95"/>
        <v>64</v>
      </c>
      <c r="CP19" s="14">
        <f t="shared" ca="1" si="95"/>
        <v>6586</v>
      </c>
      <c r="CS19" s="6" t="s">
        <v>16</v>
      </c>
      <c r="CT19" s="34" t="s">
        <v>25</v>
      </c>
      <c r="CU19" s="12">
        <f ca="1" xml:space="preserve"> SUMIFS($M:$M, $A:$A,CELL("contents", CU$4), $B:$B,CELL("contents", CU$7), $E:$E, "TRUE", $G:$G,CELL("contents", CU$3))</f>
        <v>3648</v>
      </c>
      <c r="CV19" s="19">
        <f t="shared" ref="CV19:DJ19" ca="1" si="96" xml:space="preserve"> SUMIFS($M:$M, $A:$A,CELL("contents", CV$4), $B:$B,CELL("contents", CV$7), $E:$E, "TRUE", $G:$G,CELL("contents", CV$3))</f>
        <v>5472</v>
      </c>
      <c r="CW19" s="13">
        <f t="shared" ca="1" si="96"/>
        <v>320</v>
      </c>
      <c r="CX19" s="14">
        <f t="shared" ca="1" si="96"/>
        <v>9440</v>
      </c>
      <c r="CY19" s="12">
        <f t="shared" ca="1" si="96"/>
        <v>9253</v>
      </c>
      <c r="CZ19" s="19">
        <f t="shared" ca="1" si="96"/>
        <v>0</v>
      </c>
      <c r="DA19" s="13">
        <f t="shared" ca="1" si="96"/>
        <v>0</v>
      </c>
      <c r="DB19" s="14">
        <f t="shared" ca="1" si="96"/>
        <v>9253</v>
      </c>
      <c r="DC19" s="12">
        <f t="shared" ca="1" si="96"/>
        <v>9552</v>
      </c>
      <c r="DD19" s="19">
        <f t="shared" ca="1" si="96"/>
        <v>0</v>
      </c>
      <c r="DE19" s="13">
        <f t="shared" ca="1" si="96"/>
        <v>0</v>
      </c>
      <c r="DF19" s="14">
        <f t="shared" ca="1" si="96"/>
        <v>9552</v>
      </c>
      <c r="DG19" s="12">
        <f t="shared" ca="1" si="96"/>
        <v>22453</v>
      </c>
      <c r="DH19" s="19">
        <f t="shared" ca="1" si="96"/>
        <v>5472</v>
      </c>
      <c r="DI19" s="13">
        <f t="shared" ca="1" si="96"/>
        <v>320</v>
      </c>
      <c r="DJ19" s="14">
        <f t="shared" ca="1" si="96"/>
        <v>28245</v>
      </c>
      <c r="DM19" s="6" t="s">
        <v>16</v>
      </c>
      <c r="DN19" s="34" t="s">
        <v>25</v>
      </c>
      <c r="DO19" s="12">
        <f ca="1" xml:space="preserve"> SUMIFS($M:$M, $A:$A,CELL("contents", DO$4), $B:$B,CELL("contents", DO$7), $E:$E, "TRUE", $G:$G,CELL("contents", DO$3))</f>
        <v>17661</v>
      </c>
      <c r="DP19" s="19">
        <f t="shared" ref="DP19:ED19" ca="1" si="97" xml:space="preserve"> SUMIFS($M:$M, $A:$A,CELL("contents", DP$4), $B:$B,CELL("contents", DP$7), $E:$E, "TRUE", $G:$G,CELL("contents", DP$3))</f>
        <v>22327</v>
      </c>
      <c r="DQ19" s="13">
        <f t="shared" ca="1" si="97"/>
        <v>1160</v>
      </c>
      <c r="DR19" s="14">
        <f t="shared" ca="1" si="97"/>
        <v>41148</v>
      </c>
      <c r="DS19" s="12">
        <f t="shared" ca="1" si="97"/>
        <v>42821</v>
      </c>
      <c r="DT19" s="19">
        <f t="shared" ca="1" si="97"/>
        <v>0</v>
      </c>
      <c r="DU19" s="13">
        <f t="shared" ca="1" si="97"/>
        <v>0</v>
      </c>
      <c r="DV19" s="14">
        <f t="shared" ca="1" si="97"/>
        <v>42821</v>
      </c>
      <c r="DW19" s="12">
        <f t="shared" ca="1" si="97"/>
        <v>43183</v>
      </c>
      <c r="DX19" s="19">
        <f t="shared" ca="1" si="97"/>
        <v>0</v>
      </c>
      <c r="DY19" s="13">
        <f t="shared" ca="1" si="97"/>
        <v>0</v>
      </c>
      <c r="DZ19" s="14">
        <f t="shared" ca="1" si="97"/>
        <v>43183</v>
      </c>
      <c r="EA19" s="12">
        <f t="shared" ca="1" si="97"/>
        <v>103665</v>
      </c>
      <c r="EB19" s="19">
        <f t="shared" ca="1" si="97"/>
        <v>22327</v>
      </c>
      <c r="EC19" s="13">
        <f t="shared" ca="1" si="97"/>
        <v>1160</v>
      </c>
      <c r="ED19" s="14">
        <f t="shared" ca="1" si="97"/>
        <v>127152</v>
      </c>
    </row>
    <row r="20" spans="1:149" x14ac:dyDescent="0.25">
      <c r="A20" t="s">
        <v>13</v>
      </c>
      <c r="B20" t="s">
        <v>14</v>
      </c>
      <c r="C20">
        <v>10</v>
      </c>
      <c r="D20">
        <v>15</v>
      </c>
      <c r="E20" t="b">
        <v>0</v>
      </c>
      <c r="F20">
        <v>0.28399999999999997</v>
      </c>
      <c r="G20">
        <v>16</v>
      </c>
      <c r="H20">
        <v>16</v>
      </c>
      <c r="I20">
        <v>29276</v>
      </c>
      <c r="J20">
        <v>15530</v>
      </c>
      <c r="K20">
        <v>7747</v>
      </c>
      <c r="L20">
        <v>16</v>
      </c>
      <c r="M20">
        <f t="shared" si="0"/>
        <v>0</v>
      </c>
      <c r="N20" t="b">
        <f t="shared" ref="N20" si="98">AND(MIN($F20,$F21,$F22)=$F20,MAX($H20,$H21,$H22)=$H20)</f>
        <v>0</v>
      </c>
      <c r="O20" t="b">
        <f t="shared" ref="O20" si="99">AND(N20,NOT(N21),NOT(N22))</f>
        <v>0</v>
      </c>
      <c r="P20">
        <f t="shared" ca="1" si="35"/>
        <v>2</v>
      </c>
      <c r="Q20" s="5" t="s">
        <v>23</v>
      </c>
      <c r="R20" s="34"/>
      <c r="S20" s="12">
        <f t="shared" ref="S20:AH20" ca="1" si="100" xml:space="preserve"> IFERROR(AVERAGEIFS($M:$M, $A:$A,CELL("contents", S$4), $B:$B,CELL("contents", S$7), $E:$E, "TRUE"), 0)</f>
        <v>73.309446254071659</v>
      </c>
      <c r="T20" s="19">
        <f t="shared" ca="1" si="100"/>
        <v>68.068965517241381</v>
      </c>
      <c r="U20" s="13">
        <f t="shared" ca="1" si="100"/>
        <v>71.090909090909093</v>
      </c>
      <c r="V20" s="14">
        <f t="shared" ca="1" si="100"/>
        <v>70.261780104712045</v>
      </c>
      <c r="W20" s="12">
        <f t="shared" ca="1" si="100"/>
        <v>75.404401650618979</v>
      </c>
      <c r="X20" s="19">
        <f t="shared" ca="1" si="100"/>
        <v>0</v>
      </c>
      <c r="Y20" s="13">
        <f t="shared" ca="1" si="100"/>
        <v>0</v>
      </c>
      <c r="Z20" s="14">
        <f t="shared" ca="1" si="100"/>
        <v>75.404401650618979</v>
      </c>
      <c r="AA20" s="12">
        <f t="shared" ca="1" si="100"/>
        <v>75.372282608695656</v>
      </c>
      <c r="AB20" s="19">
        <f t="shared" ca="1" si="100"/>
        <v>0</v>
      </c>
      <c r="AC20" s="13">
        <f t="shared" ca="1" si="100"/>
        <v>0</v>
      </c>
      <c r="AD20" s="14">
        <f t="shared" ca="1" si="100"/>
        <v>75.372282608695656</v>
      </c>
      <c r="AE20" s="12">
        <f t="shared" ca="1" si="100"/>
        <v>75.027683615819214</v>
      </c>
      <c r="AF20" s="19">
        <f t="shared" ca="1" si="100"/>
        <v>68.068965517241381</v>
      </c>
      <c r="AG20" s="13">
        <f t="shared" ca="1" si="100"/>
        <v>71.090909090909093</v>
      </c>
      <c r="AH20" s="14">
        <f t="shared" ca="1" si="100"/>
        <v>73.629546475078584</v>
      </c>
      <c r="AK20" s="5" t="s">
        <v>23</v>
      </c>
      <c r="AL20" s="34"/>
      <c r="AM20" s="12">
        <f ca="1" xml:space="preserve"> IFERROR(AVERAGEIFS($M:$M, $A:$A,CELL("contents", AM$4), $B:$B,CELL("contents", AM$7), $E:$E, "TRUE", $G:$G,CELL("contents", AM$3)), 0)</f>
        <v>1</v>
      </c>
      <c r="AN20" s="19">
        <f t="shared" ref="AN20:BB20" ca="1" si="101" xml:space="preserve"> IFERROR(AVERAGEIFS($M:$M, $A:$A,CELL("contents", AN$4), $B:$B,CELL("contents", AN$7), $E:$E, "TRUE", $G:$G,CELL("contents", AN$3)), 0)</f>
        <v>1</v>
      </c>
      <c r="AO20" s="13">
        <f t="shared" ca="1" si="101"/>
        <v>1</v>
      </c>
      <c r="AP20" s="14">
        <f t="shared" ca="1" si="101"/>
        <v>1</v>
      </c>
      <c r="AQ20" s="12">
        <f t="shared" ca="1" si="101"/>
        <v>1</v>
      </c>
      <c r="AR20" s="19">
        <f t="shared" ca="1" si="101"/>
        <v>0</v>
      </c>
      <c r="AS20" s="13">
        <f t="shared" ca="1" si="101"/>
        <v>0</v>
      </c>
      <c r="AT20" s="14">
        <f t="shared" ca="1" si="101"/>
        <v>1</v>
      </c>
      <c r="AU20" s="12">
        <f t="shared" ca="1" si="101"/>
        <v>1</v>
      </c>
      <c r="AV20" s="19">
        <f t="shared" ca="1" si="101"/>
        <v>0</v>
      </c>
      <c r="AW20" s="13">
        <f t="shared" ca="1" si="101"/>
        <v>0</v>
      </c>
      <c r="AX20" s="14">
        <f t="shared" ca="1" si="101"/>
        <v>1</v>
      </c>
      <c r="AY20" s="12">
        <f t="shared" ca="1" si="101"/>
        <v>1</v>
      </c>
      <c r="AZ20" s="19">
        <f t="shared" ca="1" si="101"/>
        <v>1</v>
      </c>
      <c r="BA20" s="13">
        <f t="shared" ca="1" si="101"/>
        <v>1</v>
      </c>
      <c r="BB20" s="14">
        <f t="shared" ca="1" si="101"/>
        <v>1</v>
      </c>
      <c r="BE20" s="5" t="s">
        <v>23</v>
      </c>
      <c r="BF20" s="34"/>
      <c r="BG20" s="12">
        <f ca="1" xml:space="preserve"> IFERROR(AVERAGEIFS($M:$M, $A:$A,CELL("contents", BG$4), $B:$B,CELL("contents", BG$7), $E:$E, "TRUE", $G:$G,CELL("contents", BG$3)), 0)</f>
        <v>4</v>
      </c>
      <c r="BH20" s="19">
        <f t="shared" ref="BH20:BV20" ca="1" si="102" xml:space="preserve"> IFERROR(AVERAGEIFS($M:$M, $A:$A,CELL("contents", BH$4), $B:$B,CELL("contents", BH$7), $E:$E, "TRUE", $G:$G,CELL("contents", BH$3)), 0)</f>
        <v>4</v>
      </c>
      <c r="BI20" s="13">
        <f t="shared" ca="1" si="102"/>
        <v>4</v>
      </c>
      <c r="BJ20" s="14">
        <f t="shared" ca="1" si="102"/>
        <v>4</v>
      </c>
      <c r="BK20" s="12">
        <f t="shared" ca="1" si="102"/>
        <v>3.9453125</v>
      </c>
      <c r="BL20" s="19">
        <f t="shared" ca="1" si="102"/>
        <v>0</v>
      </c>
      <c r="BM20" s="13">
        <f t="shared" ca="1" si="102"/>
        <v>0</v>
      </c>
      <c r="BN20" s="14">
        <f t="shared" ca="1" si="102"/>
        <v>3.9453125</v>
      </c>
      <c r="BO20" s="12">
        <f t="shared" ca="1" si="102"/>
        <v>3.9448818897637796</v>
      </c>
      <c r="BP20" s="19">
        <f t="shared" ca="1" si="102"/>
        <v>0</v>
      </c>
      <c r="BQ20" s="13">
        <f t="shared" ca="1" si="102"/>
        <v>0</v>
      </c>
      <c r="BR20" s="14">
        <f t="shared" ca="1" si="102"/>
        <v>3.9448818897637796</v>
      </c>
      <c r="BS20" s="12">
        <f t="shared" ca="1" si="102"/>
        <v>3.9551282051282053</v>
      </c>
      <c r="BT20" s="19">
        <f t="shared" ca="1" si="102"/>
        <v>4</v>
      </c>
      <c r="BU20" s="13">
        <f t="shared" ca="1" si="102"/>
        <v>4</v>
      </c>
      <c r="BV20" s="14">
        <f t="shared" ca="1" si="102"/>
        <v>3.9652605459057071</v>
      </c>
      <c r="BY20" s="5" t="s">
        <v>23</v>
      </c>
      <c r="BZ20" s="34"/>
      <c r="CA20" s="12">
        <f ca="1" xml:space="preserve"> IFERROR(AVERAGEIFS($M:$M, $A:$A,CELL("contents", CA$4), $B:$B,CELL("contents", CA$7), $E:$E, "TRUE", $G:$G,CELL("contents", CA$3)), 0)</f>
        <v>16</v>
      </c>
      <c r="CB20" s="19">
        <f t="shared" ref="CB20:CP20" ca="1" si="103" xml:space="preserve"> IFERROR(AVERAGEIFS($M:$M, $A:$A,CELL("contents", CB$4), $B:$B,CELL("contents", CB$7), $E:$E, "TRUE", $G:$G,CELL("contents", CB$3)), 0)</f>
        <v>16</v>
      </c>
      <c r="CC20" s="13">
        <f t="shared" ca="1" si="103"/>
        <v>16</v>
      </c>
      <c r="CD20" s="14">
        <f t="shared" ca="1" si="103"/>
        <v>16</v>
      </c>
      <c r="CE20" s="12">
        <f t="shared" ca="1" si="103"/>
        <v>15.347826086956522</v>
      </c>
      <c r="CF20" s="19">
        <f t="shared" ca="1" si="103"/>
        <v>0</v>
      </c>
      <c r="CG20" s="13">
        <f t="shared" ca="1" si="103"/>
        <v>0</v>
      </c>
      <c r="CH20" s="14">
        <f t="shared" ca="1" si="103"/>
        <v>15.347826086956522</v>
      </c>
      <c r="CI20" s="12">
        <f t="shared" ca="1" si="103"/>
        <v>15.333333333333334</v>
      </c>
      <c r="CJ20" s="19">
        <f t="shared" ca="1" si="103"/>
        <v>0</v>
      </c>
      <c r="CK20" s="13">
        <f t="shared" ca="1" si="103"/>
        <v>0</v>
      </c>
      <c r="CL20" s="14">
        <f t="shared" ca="1" si="103"/>
        <v>15.333333333333334</v>
      </c>
      <c r="CM20" s="12">
        <f t="shared" ca="1" si="103"/>
        <v>15.453453453453454</v>
      </c>
      <c r="CN20" s="19">
        <f t="shared" ca="1" si="103"/>
        <v>16</v>
      </c>
      <c r="CO20" s="13">
        <f t="shared" ca="1" si="103"/>
        <v>16</v>
      </c>
      <c r="CP20" s="14">
        <f t="shared" ca="1" si="103"/>
        <v>15.569739952718676</v>
      </c>
      <c r="CS20" s="5" t="s">
        <v>23</v>
      </c>
      <c r="CT20" s="34"/>
      <c r="CU20" s="12">
        <f ca="1" xml:space="preserve"> IFERROR(AVERAGEIFS($M:$M, $A:$A,CELL("contents", CU$4), $B:$B,CELL("contents", CU$7), $E:$E, "TRUE", $G:$G,CELL("contents", CU$3)), 0)</f>
        <v>64</v>
      </c>
      <c r="CV20" s="19">
        <f t="shared" ref="CV20:DJ20" ca="1" si="104" xml:space="preserve"> IFERROR(AVERAGEIFS($M:$M, $A:$A,CELL("contents", CV$4), $B:$B,CELL("contents", CV$7), $E:$E, "TRUE", $G:$G,CELL("contents", CV$3)), 0)</f>
        <v>63.627906976744185</v>
      </c>
      <c r="CW20" s="13">
        <f t="shared" ca="1" si="104"/>
        <v>64</v>
      </c>
      <c r="CX20" s="14">
        <f t="shared" ca="1" si="104"/>
        <v>63.783783783783782</v>
      </c>
      <c r="CY20" s="12">
        <f t="shared" ca="1" si="104"/>
        <v>56.766871165644169</v>
      </c>
      <c r="CZ20" s="19">
        <f t="shared" ca="1" si="104"/>
        <v>0</v>
      </c>
      <c r="DA20" s="13">
        <f t="shared" ca="1" si="104"/>
        <v>0</v>
      </c>
      <c r="DB20" s="14">
        <f t="shared" ca="1" si="104"/>
        <v>56.766871165644169</v>
      </c>
      <c r="DC20" s="12">
        <f t="shared" ca="1" si="104"/>
        <v>55.534883720930232</v>
      </c>
      <c r="DD20" s="19">
        <f t="shared" ca="1" si="104"/>
        <v>0</v>
      </c>
      <c r="DE20" s="13">
        <f t="shared" ca="1" si="104"/>
        <v>0</v>
      </c>
      <c r="DF20" s="14">
        <f t="shared" ca="1" si="104"/>
        <v>55.534883720930232</v>
      </c>
      <c r="DG20" s="12">
        <f t="shared" ca="1" si="104"/>
        <v>57.278061224489797</v>
      </c>
      <c r="DH20" s="19">
        <f t="shared" ca="1" si="104"/>
        <v>63.627906976744185</v>
      </c>
      <c r="DI20" s="13">
        <f t="shared" ca="1" si="104"/>
        <v>64</v>
      </c>
      <c r="DJ20" s="14">
        <f t="shared" ca="1" si="104"/>
        <v>58.478260869565219</v>
      </c>
      <c r="DM20" s="5" t="s">
        <v>23</v>
      </c>
      <c r="DN20" s="34"/>
      <c r="DO20" s="12">
        <f ca="1" xml:space="preserve"> IFERROR(AVERAGEIFS($M:$M, $A:$A,CELL("contents", DO$4), $B:$B,CELL("contents", DO$7), $E:$E, "TRUE", $G:$G,CELL("contents", DO$3)), 0)</f>
        <v>223.55696202531647</v>
      </c>
      <c r="DP20" s="19">
        <f t="shared" ref="DP20:ED20" ca="1" si="105" xml:space="preserve"> IFERROR(AVERAGEIFS($M:$M, $A:$A,CELL("contents", DP$4), $B:$B,CELL("contents", DP$7), $E:$E, "TRUE", $G:$G,CELL("contents", DP$3)), 0)</f>
        <v>250.86516853932585</v>
      </c>
      <c r="DQ20" s="13">
        <f t="shared" ca="1" si="105"/>
        <v>232</v>
      </c>
      <c r="DR20" s="14">
        <f t="shared" ca="1" si="105"/>
        <v>237.84971098265896</v>
      </c>
      <c r="DS20" s="12">
        <f t="shared" ca="1" si="105"/>
        <v>243.30113636363637</v>
      </c>
      <c r="DT20" s="19">
        <f t="shared" ca="1" si="105"/>
        <v>0</v>
      </c>
      <c r="DU20" s="13">
        <f t="shared" ca="1" si="105"/>
        <v>0</v>
      </c>
      <c r="DV20" s="14">
        <f t="shared" ca="1" si="105"/>
        <v>243.30113636363637</v>
      </c>
      <c r="DW20" s="12">
        <f t="shared" ca="1" si="105"/>
        <v>243.97175141242937</v>
      </c>
      <c r="DX20" s="19">
        <f t="shared" ca="1" si="105"/>
        <v>0</v>
      </c>
      <c r="DY20" s="13">
        <f t="shared" ca="1" si="105"/>
        <v>0</v>
      </c>
      <c r="DZ20" s="14">
        <f t="shared" ca="1" si="105"/>
        <v>243.97175141242937</v>
      </c>
      <c r="EA20" s="12">
        <f t="shared" ca="1" si="105"/>
        <v>239.96527777777777</v>
      </c>
      <c r="EB20" s="19">
        <f t="shared" ca="1" si="105"/>
        <v>250.86516853932585</v>
      </c>
      <c r="EC20" s="13">
        <f t="shared" ca="1" si="105"/>
        <v>232</v>
      </c>
      <c r="ED20" s="14">
        <f t="shared" ca="1" si="105"/>
        <v>241.73384030418251</v>
      </c>
    </row>
    <row r="21" spans="1:149" x14ac:dyDescent="0.25">
      <c r="A21" t="s">
        <v>15</v>
      </c>
      <c r="B21" t="s">
        <v>14</v>
      </c>
      <c r="C21">
        <v>10</v>
      </c>
      <c r="D21">
        <v>15</v>
      </c>
      <c r="E21" t="b">
        <v>0</v>
      </c>
      <c r="F21">
        <v>0.14399999999999999</v>
      </c>
      <c r="G21">
        <v>16</v>
      </c>
      <c r="H21">
        <v>16</v>
      </c>
      <c r="I21">
        <v>15582</v>
      </c>
      <c r="J21">
        <v>15530</v>
      </c>
      <c r="K21">
        <v>7747</v>
      </c>
      <c r="L21">
        <v>16</v>
      </c>
      <c r="M21">
        <f t="shared" si="0"/>
        <v>0</v>
      </c>
      <c r="N21" t="b">
        <f t="shared" ref="N21" si="106">AND(MIN($F20,$F21,$F22)=$F21,MAX($H20,$H21,$H22)=$H21)</f>
        <v>1</v>
      </c>
      <c r="O21" t="b">
        <f t="shared" ref="O21" si="107">AND(NOT(N20),N21,NOT(N22))</f>
        <v>1</v>
      </c>
      <c r="P21">
        <f t="shared" ca="1" si="35"/>
        <v>2</v>
      </c>
      <c r="Q21" s="7" t="s">
        <v>31</v>
      </c>
      <c r="R21" s="34"/>
      <c r="S21" s="12">
        <f t="shared" ref="S21:AH21" ca="1" si="108" xml:space="preserve"> _xlfn.MAXIFS($M:$M, $A:$A,CELL("contents", S$4), $B:$B,CELL("contents", S$7), $E:$E, "TRUE", $M:$M, "&lt;256")</f>
        <v>178</v>
      </c>
      <c r="T21" s="19">
        <f t="shared" ca="1" si="108"/>
        <v>224</v>
      </c>
      <c r="U21" s="13">
        <f t="shared" ca="1" si="108"/>
        <v>136</v>
      </c>
      <c r="V21" s="14">
        <f t="shared" ca="1" si="108"/>
        <v>224</v>
      </c>
      <c r="W21" s="12">
        <f t="shared" ca="1" si="108"/>
        <v>255</v>
      </c>
      <c r="X21" s="19">
        <f t="shared" ca="1" si="108"/>
        <v>0</v>
      </c>
      <c r="Y21" s="13">
        <f t="shared" ca="1" si="108"/>
        <v>0</v>
      </c>
      <c r="Z21" s="14">
        <f t="shared" ca="1" si="108"/>
        <v>255</v>
      </c>
      <c r="AA21" s="12">
        <f t="shared" ca="1" si="108"/>
        <v>255</v>
      </c>
      <c r="AB21" s="19">
        <f t="shared" ca="1" si="108"/>
        <v>0</v>
      </c>
      <c r="AC21" s="13">
        <f t="shared" ca="1" si="108"/>
        <v>0</v>
      </c>
      <c r="AD21" s="14">
        <f t="shared" ca="1" si="108"/>
        <v>255</v>
      </c>
      <c r="AE21" s="12">
        <f t="shared" ca="1" si="108"/>
        <v>255</v>
      </c>
      <c r="AF21" s="19">
        <f t="shared" ca="1" si="108"/>
        <v>224</v>
      </c>
      <c r="AG21" s="13">
        <f t="shared" ca="1" si="108"/>
        <v>136</v>
      </c>
      <c r="AH21" s="14">
        <f t="shared" ca="1" si="108"/>
        <v>255</v>
      </c>
      <c r="AK21" s="7" t="s">
        <v>31</v>
      </c>
      <c r="AL21" s="34"/>
      <c r="AM21" s="12">
        <f ca="1" xml:space="preserve"> _xlfn.MAXIFS($M:$M, $A:$A,CELL("contents", AM$4), $B:$B,CELL("contents", AM$7), $E:$E, "TRUE", $M:$M, "&lt;256", $G:$G,CELL("contents", AM$3))</f>
        <v>1</v>
      </c>
      <c r="AN21" s="19">
        <f t="shared" ref="AN21:BB21" ca="1" si="109" xml:space="preserve"> _xlfn.MAXIFS($M:$M, $A:$A,CELL("contents", AN$4), $B:$B,CELL("contents", AN$7), $E:$E, "TRUE", $M:$M, "&lt;256", $G:$G,CELL("contents", AN$3))</f>
        <v>1</v>
      </c>
      <c r="AO21" s="13">
        <f t="shared" ca="1" si="109"/>
        <v>1</v>
      </c>
      <c r="AP21" s="14">
        <f t="shared" ca="1" si="109"/>
        <v>1</v>
      </c>
      <c r="AQ21" s="12">
        <f t="shared" ca="1" si="109"/>
        <v>1</v>
      </c>
      <c r="AR21" s="19">
        <f t="shared" ca="1" si="109"/>
        <v>0</v>
      </c>
      <c r="AS21" s="13">
        <f t="shared" ca="1" si="109"/>
        <v>0</v>
      </c>
      <c r="AT21" s="14">
        <f t="shared" ca="1" si="109"/>
        <v>1</v>
      </c>
      <c r="AU21" s="12">
        <f t="shared" ca="1" si="109"/>
        <v>1</v>
      </c>
      <c r="AV21" s="19">
        <f t="shared" ca="1" si="109"/>
        <v>0</v>
      </c>
      <c r="AW21" s="13">
        <f t="shared" ca="1" si="109"/>
        <v>0</v>
      </c>
      <c r="AX21" s="14">
        <f t="shared" ca="1" si="109"/>
        <v>1</v>
      </c>
      <c r="AY21" s="12">
        <f t="shared" ca="1" si="109"/>
        <v>1</v>
      </c>
      <c r="AZ21" s="19">
        <f t="shared" ca="1" si="109"/>
        <v>1</v>
      </c>
      <c r="BA21" s="13">
        <f t="shared" ca="1" si="109"/>
        <v>1</v>
      </c>
      <c r="BB21" s="14">
        <f t="shared" ca="1" si="109"/>
        <v>1</v>
      </c>
      <c r="BE21" s="7" t="s">
        <v>31</v>
      </c>
      <c r="BF21" s="34"/>
      <c r="BG21" s="12">
        <f ca="1" xml:space="preserve"> _xlfn.MAXIFS($M:$M, $A:$A,CELL("contents", BG$4), $B:$B,CELL("contents", BG$7), $E:$E, "TRUE", $M:$M, "&lt;256", $G:$G,CELL("contents", BG$3))</f>
        <v>4</v>
      </c>
      <c r="BH21" s="19">
        <f t="shared" ref="BH21:BV21" ca="1" si="110" xml:space="preserve"> _xlfn.MAXIFS($M:$M, $A:$A,CELL("contents", BH$4), $B:$B,CELL("contents", BH$7), $E:$E, "TRUE", $M:$M, "&lt;256", $G:$G,CELL("contents", BH$3))</f>
        <v>4</v>
      </c>
      <c r="BI21" s="13">
        <f t="shared" ca="1" si="110"/>
        <v>4</v>
      </c>
      <c r="BJ21" s="14">
        <f t="shared" ca="1" si="110"/>
        <v>4</v>
      </c>
      <c r="BK21" s="12">
        <f t="shared" ca="1" si="110"/>
        <v>4</v>
      </c>
      <c r="BL21" s="19">
        <f t="shared" ca="1" si="110"/>
        <v>0</v>
      </c>
      <c r="BM21" s="13">
        <f t="shared" ca="1" si="110"/>
        <v>0</v>
      </c>
      <c r="BN21" s="14">
        <f t="shared" ca="1" si="110"/>
        <v>4</v>
      </c>
      <c r="BO21" s="12">
        <f t="shared" ca="1" si="110"/>
        <v>4</v>
      </c>
      <c r="BP21" s="19">
        <f t="shared" ca="1" si="110"/>
        <v>0</v>
      </c>
      <c r="BQ21" s="13">
        <f t="shared" ca="1" si="110"/>
        <v>0</v>
      </c>
      <c r="BR21" s="14">
        <f t="shared" ca="1" si="110"/>
        <v>4</v>
      </c>
      <c r="BS21" s="12">
        <f t="shared" ca="1" si="110"/>
        <v>4</v>
      </c>
      <c r="BT21" s="19">
        <f t="shared" ca="1" si="110"/>
        <v>4</v>
      </c>
      <c r="BU21" s="13">
        <f t="shared" ca="1" si="110"/>
        <v>4</v>
      </c>
      <c r="BV21" s="14">
        <f t="shared" ca="1" si="110"/>
        <v>4</v>
      </c>
      <c r="BY21" s="7" t="s">
        <v>31</v>
      </c>
      <c r="BZ21" s="34"/>
      <c r="CA21" s="12">
        <f ca="1" xml:space="preserve"> _xlfn.MAXIFS($M:$M, $A:$A,CELL("contents", CA$4), $B:$B,CELL("contents", CA$7), $E:$E, "TRUE", $M:$M, "&lt;256", $G:$G,CELL("contents", CA$3))</f>
        <v>16</v>
      </c>
      <c r="CB21" s="19">
        <f t="shared" ref="CB21:CP21" ca="1" si="111" xml:space="preserve"> _xlfn.MAXIFS($M:$M, $A:$A,CELL("contents", CB$4), $B:$B,CELL("contents", CB$7), $E:$E, "TRUE", $M:$M, "&lt;256", $G:$G,CELL("contents", CB$3))</f>
        <v>16</v>
      </c>
      <c r="CC21" s="13">
        <f t="shared" ca="1" si="111"/>
        <v>16</v>
      </c>
      <c r="CD21" s="14">
        <f t="shared" ca="1" si="111"/>
        <v>16</v>
      </c>
      <c r="CE21" s="12">
        <f t="shared" ca="1" si="111"/>
        <v>16</v>
      </c>
      <c r="CF21" s="19">
        <f t="shared" ca="1" si="111"/>
        <v>0</v>
      </c>
      <c r="CG21" s="13">
        <f t="shared" ca="1" si="111"/>
        <v>0</v>
      </c>
      <c r="CH21" s="14">
        <f t="shared" ca="1" si="111"/>
        <v>16</v>
      </c>
      <c r="CI21" s="12">
        <f t="shared" ca="1" si="111"/>
        <v>16</v>
      </c>
      <c r="CJ21" s="19">
        <f t="shared" ca="1" si="111"/>
        <v>0</v>
      </c>
      <c r="CK21" s="13">
        <f t="shared" ca="1" si="111"/>
        <v>0</v>
      </c>
      <c r="CL21" s="14">
        <f t="shared" ca="1" si="111"/>
        <v>16</v>
      </c>
      <c r="CM21" s="12">
        <f t="shared" ca="1" si="111"/>
        <v>16</v>
      </c>
      <c r="CN21" s="19">
        <f t="shared" ca="1" si="111"/>
        <v>16</v>
      </c>
      <c r="CO21" s="13">
        <f t="shared" ca="1" si="111"/>
        <v>16</v>
      </c>
      <c r="CP21" s="14">
        <f t="shared" ca="1" si="111"/>
        <v>16</v>
      </c>
      <c r="CS21" s="7" t="s">
        <v>31</v>
      </c>
      <c r="CT21" s="34"/>
      <c r="CU21" s="12">
        <f ca="1" xml:space="preserve"> _xlfn.MAXIFS($M:$M, $A:$A,CELL("contents", CU$4), $B:$B,CELL("contents", CU$7), $E:$E, "TRUE", $M:$M, "&lt;256", $G:$G,CELL("contents", CU$3))</f>
        <v>64</v>
      </c>
      <c r="CV21" s="19">
        <f t="shared" ref="CV21:DJ21" ca="1" si="112" xml:space="preserve"> _xlfn.MAXIFS($M:$M, $A:$A,CELL("contents", CV$4), $B:$B,CELL("contents", CV$7), $E:$E, "TRUE", $M:$M, "&lt;256", $G:$G,CELL("contents", CV$3))</f>
        <v>64</v>
      </c>
      <c r="CW21" s="13">
        <f t="shared" ca="1" si="112"/>
        <v>64</v>
      </c>
      <c r="CX21" s="14">
        <f t="shared" ca="1" si="112"/>
        <v>64</v>
      </c>
      <c r="CY21" s="12">
        <f t="shared" ca="1" si="112"/>
        <v>64</v>
      </c>
      <c r="CZ21" s="19">
        <f t="shared" ca="1" si="112"/>
        <v>0</v>
      </c>
      <c r="DA21" s="13">
        <f t="shared" ca="1" si="112"/>
        <v>0</v>
      </c>
      <c r="DB21" s="14">
        <f t="shared" ca="1" si="112"/>
        <v>64</v>
      </c>
      <c r="DC21" s="12">
        <f t="shared" ca="1" si="112"/>
        <v>64</v>
      </c>
      <c r="DD21" s="19">
        <f t="shared" ca="1" si="112"/>
        <v>0</v>
      </c>
      <c r="DE21" s="13">
        <f t="shared" ca="1" si="112"/>
        <v>0</v>
      </c>
      <c r="DF21" s="14">
        <f t="shared" ca="1" si="112"/>
        <v>64</v>
      </c>
      <c r="DG21" s="12">
        <f t="shared" ca="1" si="112"/>
        <v>64</v>
      </c>
      <c r="DH21" s="19">
        <f t="shared" ca="1" si="112"/>
        <v>64</v>
      </c>
      <c r="DI21" s="13">
        <f t="shared" ca="1" si="112"/>
        <v>64</v>
      </c>
      <c r="DJ21" s="14">
        <f t="shared" ca="1" si="112"/>
        <v>64</v>
      </c>
      <c r="DM21" s="7" t="s">
        <v>31</v>
      </c>
      <c r="DN21" s="34"/>
      <c r="DO21" s="12">
        <f ca="1" xml:space="preserve"> _xlfn.MAXIFS($M:$M, $A:$A,CELL("contents", DO$4), $B:$B,CELL("contents", DO$7), $E:$E, "TRUE", $M:$M, "&lt;256", $G:$G,CELL("contents", DO$3))</f>
        <v>178</v>
      </c>
      <c r="DP21" s="19">
        <f t="shared" ref="DP21:ED21" ca="1" si="113" xml:space="preserve"> _xlfn.MAXIFS($M:$M, $A:$A,CELL("contents", DP$4), $B:$B,CELL("contents", DP$7), $E:$E, "TRUE", $M:$M, "&lt;256", $G:$G,CELL("contents", DP$3))</f>
        <v>224</v>
      </c>
      <c r="DQ21" s="13">
        <f t="shared" ca="1" si="113"/>
        <v>136</v>
      </c>
      <c r="DR21" s="14">
        <f t="shared" ca="1" si="113"/>
        <v>224</v>
      </c>
      <c r="DS21" s="12">
        <f t="shared" ca="1" si="113"/>
        <v>255</v>
      </c>
      <c r="DT21" s="19">
        <f t="shared" ca="1" si="113"/>
        <v>0</v>
      </c>
      <c r="DU21" s="13">
        <f t="shared" ca="1" si="113"/>
        <v>0</v>
      </c>
      <c r="DV21" s="14">
        <f t="shared" ca="1" si="113"/>
        <v>255</v>
      </c>
      <c r="DW21" s="12">
        <f t="shared" ca="1" si="113"/>
        <v>255</v>
      </c>
      <c r="DX21" s="19">
        <f t="shared" ca="1" si="113"/>
        <v>0</v>
      </c>
      <c r="DY21" s="13">
        <f t="shared" ca="1" si="113"/>
        <v>0</v>
      </c>
      <c r="DZ21" s="14">
        <f t="shared" ca="1" si="113"/>
        <v>255</v>
      </c>
      <c r="EA21" s="12">
        <f t="shared" ca="1" si="113"/>
        <v>255</v>
      </c>
      <c r="EB21" s="19">
        <f t="shared" ca="1" si="113"/>
        <v>224</v>
      </c>
      <c r="EC21" s="13">
        <f t="shared" ca="1" si="113"/>
        <v>136</v>
      </c>
      <c r="ED21" s="14">
        <f t="shared" ca="1" si="113"/>
        <v>255</v>
      </c>
    </row>
    <row r="22" spans="1:149" x14ac:dyDescent="0.25">
      <c r="A22" t="s">
        <v>19</v>
      </c>
      <c r="B22" t="s">
        <v>14</v>
      </c>
      <c r="C22">
        <v>10</v>
      </c>
      <c r="D22">
        <v>15</v>
      </c>
      <c r="E22" t="b">
        <v>0</v>
      </c>
      <c r="F22">
        <v>0.24299999999999999</v>
      </c>
      <c r="G22">
        <v>16</v>
      </c>
      <c r="H22">
        <v>16</v>
      </c>
      <c r="I22">
        <v>29276</v>
      </c>
      <c r="J22">
        <v>15530</v>
      </c>
      <c r="K22">
        <v>7747</v>
      </c>
      <c r="L22">
        <v>16</v>
      </c>
      <c r="M22">
        <f t="shared" si="0"/>
        <v>0</v>
      </c>
      <c r="N22" t="b">
        <f t="shared" ref="N22" si="114">AND(MIN($F20,$F21,$F22)=$F22,MAX($H20,$H21,$H22)=$H22)</f>
        <v>0</v>
      </c>
      <c r="O22" t="b">
        <f t="shared" ref="O22" si="115">AND(NOT(N20),NOT(N21),N22)</f>
        <v>0</v>
      </c>
      <c r="P22">
        <f t="shared" ca="1" si="35"/>
        <v>2</v>
      </c>
      <c r="Q22" s="6" t="s">
        <v>16</v>
      </c>
      <c r="R22" s="35" t="s">
        <v>10</v>
      </c>
      <c r="S22" s="12">
        <f t="shared" ref="S22:AH22" ca="1" si="116" xml:space="preserve"> SUMIFS($K:$K, $A:$A,CELL("contents", S$4), $B:$B,CELL("contents", S$7))</f>
        <v>103439832</v>
      </c>
      <c r="T22" s="19">
        <f t="shared" ca="1" si="116"/>
        <v>406937057</v>
      </c>
      <c r="U22" s="13">
        <f t="shared" ca="1" si="116"/>
        <v>11995304</v>
      </c>
      <c r="V22" s="14">
        <f t="shared" ca="1" si="116"/>
        <v>522372193</v>
      </c>
      <c r="W22" s="12">
        <f t="shared" ca="1" si="116"/>
        <v>287005212</v>
      </c>
      <c r="X22" s="19">
        <f t="shared" ca="1" si="116"/>
        <v>45270</v>
      </c>
      <c r="Y22" s="13">
        <f t="shared" ca="1" si="116"/>
        <v>3658584</v>
      </c>
      <c r="Z22" s="14">
        <f t="shared" ca="1" si="116"/>
        <v>290709066</v>
      </c>
      <c r="AA22" s="12">
        <f t="shared" ca="1" si="116"/>
        <v>276560266</v>
      </c>
      <c r="AB22" s="19">
        <f t="shared" ca="1" si="116"/>
        <v>45270</v>
      </c>
      <c r="AC22" s="13">
        <f t="shared" ca="1" si="116"/>
        <v>3658584</v>
      </c>
      <c r="AD22" s="14">
        <f t="shared" ca="1" si="116"/>
        <v>280264120</v>
      </c>
      <c r="AE22" s="12">
        <f t="shared" ca="1" si="116"/>
        <v>667005310</v>
      </c>
      <c r="AF22" s="19">
        <f t="shared" ca="1" si="116"/>
        <v>407027597</v>
      </c>
      <c r="AG22" s="13">
        <f t="shared" ca="1" si="116"/>
        <v>19312472</v>
      </c>
      <c r="AH22" s="14">
        <f t="shared" ca="1" si="116"/>
        <v>1093345379</v>
      </c>
      <c r="AK22" s="6" t="s">
        <v>16</v>
      </c>
      <c r="AL22" s="35" t="s">
        <v>10</v>
      </c>
      <c r="AM22" s="12">
        <f ca="1" xml:space="preserve"> SUMIFS($K:$K, $A:$A,CELL("contents", AM$4), $B:$B,CELL("contents", AM$7), $G:$G,CELL("contents", AM$3))</f>
        <v>10260391</v>
      </c>
      <c r="AN22" s="19">
        <f t="shared" ref="AN22:BB22" ca="1" si="117" xml:space="preserve"> SUMIFS($K:$K, $A:$A,CELL("contents", AN$4), $B:$B,CELL("contents", AN$7), $G:$G,CELL("contents", AN$3))</f>
        <v>75507448</v>
      </c>
      <c r="AO22" s="13">
        <f t="shared" ca="1" si="117"/>
        <v>1635561</v>
      </c>
      <c r="AP22" s="14">
        <f t="shared" ca="1" si="117"/>
        <v>87403400</v>
      </c>
      <c r="AQ22" s="12">
        <f t="shared" ca="1" si="117"/>
        <v>42422934</v>
      </c>
      <c r="AR22" s="19">
        <f t="shared" ca="1" si="117"/>
        <v>558</v>
      </c>
      <c r="AS22" s="13">
        <f t="shared" ca="1" si="117"/>
        <v>31750</v>
      </c>
      <c r="AT22" s="14">
        <f t="shared" ca="1" si="117"/>
        <v>42455242</v>
      </c>
      <c r="AU22" s="12">
        <f t="shared" ca="1" si="117"/>
        <v>43785491</v>
      </c>
      <c r="AV22" s="19">
        <f t="shared" ca="1" si="117"/>
        <v>558</v>
      </c>
      <c r="AW22" s="13">
        <f t="shared" ca="1" si="117"/>
        <v>31750</v>
      </c>
      <c r="AX22" s="14">
        <f t="shared" ca="1" si="117"/>
        <v>43817799</v>
      </c>
      <c r="AY22" s="12">
        <f t="shared" ca="1" si="117"/>
        <v>96468816</v>
      </c>
      <c r="AZ22" s="19">
        <f t="shared" ca="1" si="117"/>
        <v>75508564</v>
      </c>
      <c r="BA22" s="13">
        <f t="shared" ca="1" si="117"/>
        <v>1699061</v>
      </c>
      <c r="BB22" s="14">
        <f t="shared" ca="1" si="117"/>
        <v>173676441</v>
      </c>
      <c r="BE22" s="6" t="s">
        <v>16</v>
      </c>
      <c r="BF22" s="35" t="s">
        <v>10</v>
      </c>
      <c r="BG22" s="12">
        <f ca="1" xml:space="preserve"> SUMIFS($K:$K, $A:$A,CELL("contents", BG$4), $B:$B,CELL("contents", BG$7), $G:$G,CELL("contents", BG$3))</f>
        <v>10809823</v>
      </c>
      <c r="BH22" s="19">
        <f t="shared" ref="BH22:BV22" ca="1" si="118" xml:space="preserve"> SUMIFS($K:$K, $A:$A,CELL("contents", BH$4), $B:$B,CELL("contents", BH$7), $G:$G,CELL("contents", BH$3))</f>
        <v>73279016</v>
      </c>
      <c r="BI22" s="13">
        <f t="shared" ca="1" si="118"/>
        <v>1697393</v>
      </c>
      <c r="BJ22" s="14">
        <f t="shared" ca="1" si="118"/>
        <v>85786232</v>
      </c>
      <c r="BK22" s="12">
        <f t="shared" ca="1" si="118"/>
        <v>44498894</v>
      </c>
      <c r="BL22" s="19">
        <f t="shared" ca="1" si="118"/>
        <v>836</v>
      </c>
      <c r="BM22" s="13">
        <f t="shared" ca="1" si="118"/>
        <v>74918</v>
      </c>
      <c r="BN22" s="14">
        <f t="shared" ca="1" si="118"/>
        <v>44574648</v>
      </c>
      <c r="BO22" s="12">
        <f t="shared" ca="1" si="118"/>
        <v>50114803</v>
      </c>
      <c r="BP22" s="19">
        <f t="shared" ca="1" si="118"/>
        <v>836</v>
      </c>
      <c r="BQ22" s="13">
        <f t="shared" ca="1" si="118"/>
        <v>74918</v>
      </c>
      <c r="BR22" s="14">
        <f t="shared" ca="1" si="118"/>
        <v>50190557</v>
      </c>
      <c r="BS22" s="12">
        <f t="shared" ca="1" si="118"/>
        <v>105423520</v>
      </c>
      <c r="BT22" s="19">
        <f t="shared" ca="1" si="118"/>
        <v>73280688</v>
      </c>
      <c r="BU22" s="13">
        <f t="shared" ca="1" si="118"/>
        <v>1847229</v>
      </c>
      <c r="BV22" s="14">
        <f t="shared" ca="1" si="118"/>
        <v>180551437</v>
      </c>
      <c r="BY22" s="6" t="s">
        <v>16</v>
      </c>
      <c r="BZ22" s="35" t="s">
        <v>10</v>
      </c>
      <c r="CA22" s="12">
        <f ca="1" xml:space="preserve"> SUMIFS($K:$K, $A:$A,CELL("contents", CA$4), $B:$B,CELL("contents", CA$7), $G:$G,CELL("contents", CA$3))</f>
        <v>14376432</v>
      </c>
      <c r="CB22" s="19">
        <f t="shared" ref="CB22:CP22" ca="1" si="119" xml:space="preserve"> SUMIFS($K:$K, $A:$A,CELL("contents", CB$4), $B:$B,CELL("contents", CB$7), $G:$G,CELL("contents", CB$3))</f>
        <v>76243261</v>
      </c>
      <c r="CC22" s="13">
        <f t="shared" ca="1" si="119"/>
        <v>1869814</v>
      </c>
      <c r="CD22" s="14">
        <f t="shared" ca="1" si="119"/>
        <v>92489507</v>
      </c>
      <c r="CE22" s="12">
        <f t="shared" ca="1" si="119"/>
        <v>53361941</v>
      </c>
      <c r="CF22" s="19">
        <f t="shared" ca="1" si="119"/>
        <v>2955</v>
      </c>
      <c r="CG22" s="13">
        <f t="shared" ca="1" si="119"/>
        <v>228791</v>
      </c>
      <c r="CH22" s="14">
        <f t="shared" ca="1" si="119"/>
        <v>53593687</v>
      </c>
      <c r="CI22" s="12">
        <f t="shared" ca="1" si="119"/>
        <v>55205319</v>
      </c>
      <c r="CJ22" s="19">
        <f t="shared" ca="1" si="119"/>
        <v>2955</v>
      </c>
      <c r="CK22" s="13">
        <f t="shared" ca="1" si="119"/>
        <v>228791</v>
      </c>
      <c r="CL22" s="14">
        <f t="shared" ca="1" si="119"/>
        <v>55437065</v>
      </c>
      <c r="CM22" s="12">
        <f t="shared" ca="1" si="119"/>
        <v>122943692</v>
      </c>
      <c r="CN22" s="19">
        <f t="shared" ca="1" si="119"/>
        <v>76249171</v>
      </c>
      <c r="CO22" s="13">
        <f t="shared" ca="1" si="119"/>
        <v>2327396</v>
      </c>
      <c r="CP22" s="14">
        <f t="shared" ca="1" si="119"/>
        <v>201520259</v>
      </c>
      <c r="CS22" s="6" t="s">
        <v>16</v>
      </c>
      <c r="CT22" s="35" t="s">
        <v>10</v>
      </c>
      <c r="CU22" s="12">
        <f ca="1" xml:space="preserve"> SUMIFS($K:$K, $A:$A,CELL("contents", CU$4), $B:$B,CELL("contents", CU$7), $G:$G,CELL("contents", CU$3))</f>
        <v>25946776</v>
      </c>
      <c r="CV22" s="19">
        <f t="shared" ref="CV22:DJ22" ca="1" si="120" xml:space="preserve"> SUMIFS($K:$K, $A:$A,CELL("contents", CV$4), $B:$B,CELL("contents", CV$7), $G:$G,CELL("contents", CV$3))</f>
        <v>88659469</v>
      </c>
      <c r="CW22" s="13">
        <f t="shared" ca="1" si="120"/>
        <v>2398057</v>
      </c>
      <c r="CX22" s="14">
        <f t="shared" ca="1" si="120"/>
        <v>117004302</v>
      </c>
      <c r="CY22" s="12">
        <f t="shared" ca="1" si="120"/>
        <v>70417775</v>
      </c>
      <c r="CZ22" s="19">
        <f t="shared" ca="1" si="120"/>
        <v>10064</v>
      </c>
      <c r="DA22" s="13">
        <f t="shared" ca="1" si="120"/>
        <v>763078</v>
      </c>
      <c r="DB22" s="14">
        <f t="shared" ca="1" si="120"/>
        <v>71190917</v>
      </c>
      <c r="DC22" s="12">
        <f t="shared" ca="1" si="120"/>
        <v>58711320</v>
      </c>
      <c r="DD22" s="19">
        <f t="shared" ca="1" si="120"/>
        <v>10064</v>
      </c>
      <c r="DE22" s="13">
        <f t="shared" ca="1" si="120"/>
        <v>763078</v>
      </c>
      <c r="DF22" s="14">
        <f t="shared" ca="1" si="120"/>
        <v>59484462</v>
      </c>
      <c r="DG22" s="12">
        <f t="shared" ca="1" si="120"/>
        <v>155075871</v>
      </c>
      <c r="DH22" s="19">
        <f t="shared" ca="1" si="120"/>
        <v>88679597</v>
      </c>
      <c r="DI22" s="13">
        <f t="shared" ca="1" si="120"/>
        <v>3924213</v>
      </c>
      <c r="DJ22" s="14">
        <f t="shared" ca="1" si="120"/>
        <v>247679681</v>
      </c>
      <c r="DM22" s="6" t="s">
        <v>16</v>
      </c>
      <c r="DN22" s="35" t="s">
        <v>10</v>
      </c>
      <c r="DO22" s="12">
        <f ca="1" xml:space="preserve"> SUMIFS($K:$K, $A:$A,CELL("contents", DO$4), $B:$B,CELL("contents", DO$7), $G:$G,CELL("contents", DO$3))</f>
        <v>42046410</v>
      </c>
      <c r="DP22" s="19">
        <f t="shared" ref="DP22:ED22" ca="1" si="121" xml:space="preserve"> SUMIFS($K:$K, $A:$A,CELL("contents", DP$4), $B:$B,CELL("contents", DP$7), $G:$G,CELL("contents", DP$3))</f>
        <v>93247863</v>
      </c>
      <c r="DQ22" s="13">
        <f t="shared" ca="1" si="121"/>
        <v>4394479</v>
      </c>
      <c r="DR22" s="14">
        <f t="shared" ca="1" si="121"/>
        <v>139688752</v>
      </c>
      <c r="DS22" s="12">
        <f t="shared" ca="1" si="121"/>
        <v>76303668</v>
      </c>
      <c r="DT22" s="19">
        <f t="shared" ca="1" si="121"/>
        <v>30857</v>
      </c>
      <c r="DU22" s="13">
        <f t="shared" ca="1" si="121"/>
        <v>2560047</v>
      </c>
      <c r="DV22" s="14">
        <f t="shared" ca="1" si="121"/>
        <v>78894572</v>
      </c>
      <c r="DW22" s="12">
        <f t="shared" ca="1" si="121"/>
        <v>68743333</v>
      </c>
      <c r="DX22" s="19">
        <f t="shared" ca="1" si="121"/>
        <v>30857</v>
      </c>
      <c r="DY22" s="13">
        <f t="shared" ca="1" si="121"/>
        <v>2560047</v>
      </c>
      <c r="DZ22" s="14">
        <f t="shared" ca="1" si="121"/>
        <v>71334237</v>
      </c>
      <c r="EA22" s="12">
        <f t="shared" ca="1" si="121"/>
        <v>187093411</v>
      </c>
      <c r="EB22" s="19">
        <f t="shared" ca="1" si="121"/>
        <v>93309577</v>
      </c>
      <c r="EC22" s="13">
        <f t="shared" ca="1" si="121"/>
        <v>9514573</v>
      </c>
      <c r="ED22" s="14">
        <f t="shared" ca="1" si="121"/>
        <v>289917561</v>
      </c>
      <c r="ES22" t="str" cm="1">
        <f t="array" ref="ES22:ES34">_xlfn.UNIQUE(C1:C16621)</f>
        <v>domain group</v>
      </c>
    </row>
    <row r="23" spans="1:149" x14ac:dyDescent="0.25">
      <c r="A23" t="s">
        <v>13</v>
      </c>
      <c r="B23" t="s">
        <v>14</v>
      </c>
      <c r="C23">
        <v>10</v>
      </c>
      <c r="D23">
        <v>16</v>
      </c>
      <c r="E23" t="b">
        <v>0</v>
      </c>
      <c r="F23">
        <v>0.10199999999999999</v>
      </c>
      <c r="G23">
        <v>16</v>
      </c>
      <c r="H23">
        <v>0</v>
      </c>
      <c r="I23">
        <v>3256</v>
      </c>
      <c r="J23">
        <v>3135</v>
      </c>
      <c r="K23">
        <v>1568</v>
      </c>
      <c r="L23">
        <v>17</v>
      </c>
      <c r="M23">
        <f t="shared" si="0"/>
        <v>16</v>
      </c>
      <c r="N23" t="b">
        <f t="shared" ref="N23" si="122">AND(MIN($F23,$F24,$F25)=$F23,MAX($H23,$H24,$H25)=$H23)</f>
        <v>0</v>
      </c>
      <c r="O23" t="b">
        <f t="shared" ref="O23" si="123">AND(N23,NOT(N24),NOT(N25))</f>
        <v>0</v>
      </c>
      <c r="P23">
        <f t="shared" ca="1" si="35"/>
        <v>2</v>
      </c>
      <c r="Q23" s="5" t="s">
        <v>23</v>
      </c>
      <c r="R23" s="35"/>
      <c r="S23" s="12">
        <f t="shared" ref="S23:AH23" ca="1" si="124" xml:space="preserve"> IFERROR(AVERAGEIFS($K:$K, $A:$A,CELL("contents", S$4), $B:$B,CELL("contents", S$7)), 0)</f>
        <v>39181.754545454547</v>
      </c>
      <c r="T23" s="19">
        <f t="shared" ca="1" si="124"/>
        <v>246628.51939393941</v>
      </c>
      <c r="U23" s="13">
        <f t="shared" ca="1" si="124"/>
        <v>9596.2432000000008</v>
      </c>
      <c r="V23" s="14">
        <f t="shared" ca="1" si="124"/>
        <v>94291.009566787005</v>
      </c>
      <c r="W23" s="12">
        <f t="shared" ca="1" si="124"/>
        <v>108714.09545454546</v>
      </c>
      <c r="X23" s="19">
        <f t="shared" ca="1" si="124"/>
        <v>27.436363636363637</v>
      </c>
      <c r="Y23" s="13">
        <f t="shared" ca="1" si="124"/>
        <v>2926.8672000000001</v>
      </c>
      <c r="Z23" s="14">
        <f t="shared" ca="1" si="124"/>
        <v>52474.560649819497</v>
      </c>
      <c r="AA23" s="12">
        <f t="shared" ca="1" si="124"/>
        <v>104757.67651515151</v>
      </c>
      <c r="AB23" s="19">
        <f t="shared" ca="1" si="124"/>
        <v>27.436363636363637</v>
      </c>
      <c r="AC23" s="13">
        <f t="shared" ca="1" si="124"/>
        <v>2926.8672000000001</v>
      </c>
      <c r="AD23" s="14">
        <f t="shared" ca="1" si="124"/>
        <v>50589.19133574007</v>
      </c>
      <c r="AE23" s="12">
        <f t="shared" ca="1" si="124"/>
        <v>84217.842171717173</v>
      </c>
      <c r="AF23" s="19">
        <f t="shared" ca="1" si="124"/>
        <v>82227.797373737369</v>
      </c>
      <c r="AG23" s="13">
        <f t="shared" ca="1" si="124"/>
        <v>5149.9925333333331</v>
      </c>
      <c r="AH23" s="14">
        <f t="shared" ca="1" si="124"/>
        <v>65784.92051744886</v>
      </c>
      <c r="AK23" s="5" t="s">
        <v>23</v>
      </c>
      <c r="AL23" s="35"/>
      <c r="AM23" s="12">
        <f ca="1" xml:space="preserve"> IFERROR(AVERAGEIFS($K:$K, $A:$A,CELL("contents", AM$4), $B:$B,CELL("contents", AM$7), $G:$G,CELL("contents", AM$3)), 0)</f>
        <v>19432.558712121212</v>
      </c>
      <c r="AN23" s="19">
        <f t="shared" ref="AN23:BB23" ca="1" si="125" xml:space="preserve"> IFERROR(AVERAGEIFS($K:$K, $A:$A,CELL("contents", AN$4), $B:$B,CELL("contents", AN$7), $G:$G,CELL("contents", AN$3)), 0)</f>
        <v>228810.44848484849</v>
      </c>
      <c r="AO23" s="13">
        <f t="shared" ca="1" si="125"/>
        <v>6542.2439999999997</v>
      </c>
      <c r="AP23" s="14">
        <f t="shared" ca="1" si="125"/>
        <v>78883.935018050543</v>
      </c>
      <c r="AQ23" s="12">
        <f t="shared" ca="1" si="125"/>
        <v>80346.465909090912</v>
      </c>
      <c r="AR23" s="19">
        <f t="shared" ca="1" si="125"/>
        <v>1.6909090909090909</v>
      </c>
      <c r="AS23" s="13">
        <f t="shared" ca="1" si="125"/>
        <v>127</v>
      </c>
      <c r="AT23" s="14">
        <f t="shared" ca="1" si="125"/>
        <v>38317.005415162457</v>
      </c>
      <c r="AU23" s="12">
        <f t="shared" ca="1" si="125"/>
        <v>82927.066287878784</v>
      </c>
      <c r="AV23" s="19">
        <f t="shared" ca="1" si="125"/>
        <v>1.6909090909090909</v>
      </c>
      <c r="AW23" s="13">
        <f t="shared" ca="1" si="125"/>
        <v>127</v>
      </c>
      <c r="AX23" s="14">
        <f t="shared" ca="1" si="125"/>
        <v>39546.75</v>
      </c>
      <c r="AY23" s="12">
        <f t="shared" ca="1" si="125"/>
        <v>60902.030303030304</v>
      </c>
      <c r="AZ23" s="19">
        <f t="shared" ca="1" si="125"/>
        <v>76271.276767676769</v>
      </c>
      <c r="BA23" s="13">
        <f t="shared" ca="1" si="125"/>
        <v>2265.4146666666666</v>
      </c>
      <c r="BB23" s="14">
        <f t="shared" ca="1" si="125"/>
        <v>52249.230144404333</v>
      </c>
      <c r="BE23" s="5" t="s">
        <v>23</v>
      </c>
      <c r="BF23" s="35"/>
      <c r="BG23" s="12">
        <f ca="1" xml:space="preserve"> IFERROR(AVERAGEIFS($K:$K, $A:$A,CELL("contents", BG$4), $B:$B,CELL("contents", BG$7), $G:$G,CELL("contents", BG$3)), 0)</f>
        <v>20473.14962121212</v>
      </c>
      <c r="BH23" s="19">
        <f t="shared" ref="BH23:BV23" ca="1" si="126" xml:space="preserve"> IFERROR(AVERAGEIFS($K:$K, $A:$A,CELL("contents", BH$4), $B:$B,CELL("contents", BH$7), $G:$G,CELL("contents", BH$3)), 0)</f>
        <v>222057.62424242424</v>
      </c>
      <c r="BI23" s="13">
        <f t="shared" ca="1" si="126"/>
        <v>6789.5720000000001</v>
      </c>
      <c r="BJ23" s="14">
        <f t="shared" ca="1" si="126"/>
        <v>77424.397111913364</v>
      </c>
      <c r="BK23" s="12">
        <f t="shared" ca="1" si="126"/>
        <v>84278.208333333328</v>
      </c>
      <c r="BL23" s="19">
        <f t="shared" ca="1" si="126"/>
        <v>2.5333333333333332</v>
      </c>
      <c r="BM23" s="13">
        <f t="shared" ca="1" si="126"/>
        <v>299.67200000000003</v>
      </c>
      <c r="BN23" s="14">
        <f t="shared" ca="1" si="126"/>
        <v>40229.826714801442</v>
      </c>
      <c r="BO23" s="12">
        <f t="shared" ca="1" si="126"/>
        <v>94914.399621212127</v>
      </c>
      <c r="BP23" s="19">
        <f t="shared" ca="1" si="126"/>
        <v>2.5333333333333332</v>
      </c>
      <c r="BQ23" s="13">
        <f t="shared" ca="1" si="126"/>
        <v>299.67200000000003</v>
      </c>
      <c r="BR23" s="14">
        <f t="shared" ca="1" si="126"/>
        <v>45298.336642599279</v>
      </c>
      <c r="BS23" s="12">
        <f t="shared" ca="1" si="126"/>
        <v>66555.252525252523</v>
      </c>
      <c r="BT23" s="19">
        <f t="shared" ca="1" si="126"/>
        <v>74020.896969696973</v>
      </c>
      <c r="BU23" s="13">
        <f t="shared" ca="1" si="126"/>
        <v>2462.9720000000002</v>
      </c>
      <c r="BV23" s="14">
        <f t="shared" ca="1" si="126"/>
        <v>54317.520156438026</v>
      </c>
      <c r="BY23" s="5" t="s">
        <v>23</v>
      </c>
      <c r="BZ23" s="35"/>
      <c r="CA23" s="12">
        <f ca="1" xml:space="preserve"> IFERROR(AVERAGEIFS($K:$K, $A:$A,CELL("contents", CA$4), $B:$B,CELL("contents", CA$7), $G:$G,CELL("contents", CA$3)), 0)</f>
        <v>27228.090909090908</v>
      </c>
      <c r="CB23" s="19">
        <f t="shared" ref="CB23:CP23" ca="1" si="127" xml:space="preserve"> IFERROR(AVERAGEIFS($K:$K, $A:$A,CELL("contents", CB$4), $B:$B,CELL("contents", CB$7), $G:$G,CELL("contents", CB$3)), 0)</f>
        <v>231040.18484848485</v>
      </c>
      <c r="CC23" s="13">
        <f t="shared" ca="1" si="127"/>
        <v>7479.2560000000003</v>
      </c>
      <c r="CD23" s="14">
        <f t="shared" ca="1" si="127"/>
        <v>83474.284296028884</v>
      </c>
      <c r="CE23" s="12">
        <f t="shared" ca="1" si="127"/>
        <v>101064.2821969697</v>
      </c>
      <c r="CF23" s="19">
        <f t="shared" ca="1" si="127"/>
        <v>8.954545454545455</v>
      </c>
      <c r="CG23" s="13">
        <f t="shared" ca="1" si="127"/>
        <v>915.16399999999999</v>
      </c>
      <c r="CH23" s="14">
        <f t="shared" ca="1" si="127"/>
        <v>48369.753610108302</v>
      </c>
      <c r="CI23" s="12">
        <f t="shared" ca="1" si="127"/>
        <v>104555.52840909091</v>
      </c>
      <c r="CJ23" s="19">
        <f t="shared" ca="1" si="127"/>
        <v>8.954545454545455</v>
      </c>
      <c r="CK23" s="13">
        <f t="shared" ca="1" si="127"/>
        <v>915.16399999999999</v>
      </c>
      <c r="CL23" s="14">
        <f t="shared" ca="1" si="127"/>
        <v>50033.452166064984</v>
      </c>
      <c r="CM23" s="12">
        <f t="shared" ca="1" si="127"/>
        <v>77615.967171717173</v>
      </c>
      <c r="CN23" s="19">
        <f t="shared" ca="1" si="127"/>
        <v>77019.364646464644</v>
      </c>
      <c r="CO23" s="13">
        <f t="shared" ca="1" si="127"/>
        <v>3103.1946666666668</v>
      </c>
      <c r="CP23" s="14">
        <f t="shared" ca="1" si="127"/>
        <v>60625.830024067385</v>
      </c>
      <c r="CS23" s="5" t="s">
        <v>23</v>
      </c>
      <c r="CT23" s="35"/>
      <c r="CU23" s="12">
        <f ca="1" xml:space="preserve"> IFERROR(AVERAGEIFS($K:$K, $A:$A,CELL("contents", CU$4), $B:$B,CELL("contents", CU$7), $G:$G,CELL("contents", CU$3)), 0)</f>
        <v>49141.621212121216</v>
      </c>
      <c r="CV23" s="19">
        <f t="shared" ref="CV23:DJ23" ca="1" si="128" xml:space="preserve"> IFERROR(AVERAGEIFS($K:$K, $A:$A,CELL("contents", CV$4), $B:$B,CELL("contents", CV$7), $G:$G,CELL("contents", CV$3)), 0)</f>
        <v>268665.05757575756</v>
      </c>
      <c r="CW23" s="13">
        <f t="shared" ca="1" si="128"/>
        <v>9592.2279999999992</v>
      </c>
      <c r="CX23" s="14">
        <f t="shared" ca="1" si="128"/>
        <v>105599.55054151625</v>
      </c>
      <c r="CY23" s="12">
        <f t="shared" ca="1" si="128"/>
        <v>133366.99810606061</v>
      </c>
      <c r="CZ23" s="19">
        <f t="shared" ca="1" si="128"/>
        <v>30.496969696969696</v>
      </c>
      <c r="DA23" s="13">
        <f t="shared" ca="1" si="128"/>
        <v>3052.3119999999999</v>
      </c>
      <c r="DB23" s="14">
        <f t="shared" ca="1" si="128"/>
        <v>64251.730144404333</v>
      </c>
      <c r="DC23" s="12">
        <f t="shared" ca="1" si="128"/>
        <v>111195.68181818182</v>
      </c>
      <c r="DD23" s="19">
        <f t="shared" ca="1" si="128"/>
        <v>30.496969696969696</v>
      </c>
      <c r="DE23" s="13">
        <f t="shared" ca="1" si="128"/>
        <v>3052.3119999999999</v>
      </c>
      <c r="DF23" s="14">
        <f t="shared" ca="1" si="128"/>
        <v>53686.337545126356</v>
      </c>
      <c r="DG23" s="12">
        <f t="shared" ca="1" si="128"/>
        <v>97901.433712121216</v>
      </c>
      <c r="DH23" s="19">
        <f t="shared" ca="1" si="128"/>
        <v>89575.350505050505</v>
      </c>
      <c r="DI23" s="13">
        <f t="shared" ca="1" si="128"/>
        <v>5232.2839999999997</v>
      </c>
      <c r="DJ23" s="14">
        <f t="shared" ca="1" si="128"/>
        <v>74512.539410348982</v>
      </c>
      <c r="DM23" s="5" t="s">
        <v>23</v>
      </c>
      <c r="DN23" s="35"/>
      <c r="DO23" s="12">
        <f ca="1" xml:space="preserve"> IFERROR(AVERAGEIFS($K:$K, $A:$A,CELL("contents", DO$4), $B:$B,CELL("contents", DO$7), $G:$G,CELL("contents", DO$3)), 0)</f>
        <v>79633.352272727279</v>
      </c>
      <c r="DP23" s="19">
        <f t="shared" ref="DP23:ED23" ca="1" si="129" xml:space="preserve"> IFERROR(AVERAGEIFS($K:$K, $A:$A,CELL("contents", DP$4), $B:$B,CELL("contents", DP$7), $G:$G,CELL("contents", DP$3)), 0)</f>
        <v>282569.2818181818</v>
      </c>
      <c r="DQ23" s="13">
        <f t="shared" ca="1" si="129"/>
        <v>17577.916000000001</v>
      </c>
      <c r="DR23" s="14">
        <f t="shared" ca="1" si="129"/>
        <v>126072.880866426</v>
      </c>
      <c r="DS23" s="12">
        <f t="shared" ca="1" si="129"/>
        <v>144514.52272727274</v>
      </c>
      <c r="DT23" s="19">
        <f t="shared" ca="1" si="129"/>
        <v>93.506060606060601</v>
      </c>
      <c r="DU23" s="13">
        <f t="shared" ca="1" si="129"/>
        <v>10240.188</v>
      </c>
      <c r="DV23" s="14">
        <f t="shared" ca="1" si="129"/>
        <v>71204.487364620945</v>
      </c>
      <c r="DW23" s="12">
        <f t="shared" ca="1" si="129"/>
        <v>130195.70643939394</v>
      </c>
      <c r="DX23" s="19">
        <f t="shared" ca="1" si="129"/>
        <v>93.506060606060601</v>
      </c>
      <c r="DY23" s="13">
        <f t="shared" ca="1" si="129"/>
        <v>10240.188</v>
      </c>
      <c r="DZ23" s="14">
        <f t="shared" ca="1" si="129"/>
        <v>64381.080324909744</v>
      </c>
      <c r="EA23" s="12">
        <f t="shared" ca="1" si="129"/>
        <v>118114.52714646465</v>
      </c>
      <c r="EB23" s="19">
        <f t="shared" ca="1" si="129"/>
        <v>94252.097979797982</v>
      </c>
      <c r="EC23" s="13">
        <f t="shared" ca="1" si="129"/>
        <v>12686.097333333333</v>
      </c>
      <c r="ED23" s="14">
        <f t="shared" ca="1" si="129"/>
        <v>87219.482851985566</v>
      </c>
      <c r="ES23">
        <v>10</v>
      </c>
    </row>
    <row r="24" spans="1:149" x14ac:dyDescent="0.25">
      <c r="A24" t="s">
        <v>15</v>
      </c>
      <c r="B24" t="s">
        <v>14</v>
      </c>
      <c r="C24">
        <v>10</v>
      </c>
      <c r="D24">
        <v>16</v>
      </c>
      <c r="E24" t="b">
        <v>0</v>
      </c>
      <c r="F24">
        <v>0.28000000000000003</v>
      </c>
      <c r="G24">
        <v>16</v>
      </c>
      <c r="H24">
        <v>16</v>
      </c>
      <c r="I24">
        <v>13135</v>
      </c>
      <c r="J24">
        <v>13133</v>
      </c>
      <c r="K24">
        <v>6549</v>
      </c>
      <c r="L24">
        <v>13</v>
      </c>
      <c r="M24">
        <f t="shared" si="0"/>
        <v>0</v>
      </c>
      <c r="N24" t="b">
        <f t="shared" ref="N24" si="130">AND(MIN($F23,$F24,$F25)=$F24,MAX($H23,$H24,$H25)=$H24)</f>
        <v>0</v>
      </c>
      <c r="O24" t="b">
        <f t="shared" ref="O24" si="131">AND(NOT(N23),N24,NOT(N25))</f>
        <v>0</v>
      </c>
      <c r="P24">
        <f t="shared" ca="1" si="35"/>
        <v>0</v>
      </c>
      <c r="Q24" s="7" t="s">
        <v>29</v>
      </c>
      <c r="R24" s="35"/>
      <c r="S24" s="12">
        <f t="shared" ref="S24:AH24" ca="1" si="132" xml:space="preserve"> _xlfn.MAXIFS($K:$K, $A:$A,CELL("contents", S$4), $B:$B,CELL("contents", S$7))</f>
        <v>864831</v>
      </c>
      <c r="T24" s="19">
        <f t="shared" ca="1" si="132"/>
        <v>949852</v>
      </c>
      <c r="U24" s="13">
        <f t="shared" ca="1" si="132"/>
        <v>676941</v>
      </c>
      <c r="V24" s="14">
        <f t="shared" ca="1" si="132"/>
        <v>949852</v>
      </c>
      <c r="W24" s="12">
        <f t="shared" ca="1" si="132"/>
        <v>600236</v>
      </c>
      <c r="X24" s="19">
        <f t="shared" ca="1" si="132"/>
        <v>480</v>
      </c>
      <c r="Y24" s="13">
        <f t="shared" ca="1" si="132"/>
        <v>65928</v>
      </c>
      <c r="Z24" s="14">
        <f t="shared" ca="1" si="132"/>
        <v>600236</v>
      </c>
      <c r="AA24" s="12">
        <f t="shared" ca="1" si="132"/>
        <v>570273</v>
      </c>
      <c r="AB24" s="19">
        <f t="shared" ca="1" si="132"/>
        <v>480</v>
      </c>
      <c r="AC24" s="13">
        <f t="shared" ca="1" si="132"/>
        <v>65928</v>
      </c>
      <c r="AD24" s="14">
        <f t="shared" ca="1" si="132"/>
        <v>570273</v>
      </c>
      <c r="AE24" s="12">
        <f t="shared" ca="1" si="132"/>
        <v>864831</v>
      </c>
      <c r="AF24" s="19">
        <f t="shared" ca="1" si="132"/>
        <v>949852</v>
      </c>
      <c r="AG24" s="13">
        <f t="shared" ca="1" si="132"/>
        <v>676941</v>
      </c>
      <c r="AH24" s="14">
        <f t="shared" ca="1" si="132"/>
        <v>949852</v>
      </c>
      <c r="AK24" s="7" t="s">
        <v>29</v>
      </c>
      <c r="AL24" s="35"/>
      <c r="AM24" s="12">
        <f ca="1" xml:space="preserve"> _xlfn.MAXIFS($K:$K, $A:$A,CELL("contents", AM$4), $B:$B,CELL("contents", AM$7), $G:$G,CELL("contents", AM$3))</f>
        <v>415822</v>
      </c>
      <c r="AN24" s="19">
        <f t="shared" ref="AN24:BB24" ca="1" si="133" xml:space="preserve"> _xlfn.MAXIFS($K:$K, $A:$A,CELL("contents", AN$4), $B:$B,CELL("contents", AN$7), $G:$G,CELL("contents", AN$3))</f>
        <v>823631</v>
      </c>
      <c r="AO24" s="13">
        <f t="shared" ca="1" si="133"/>
        <v>645141</v>
      </c>
      <c r="AP24" s="14">
        <f t="shared" ca="1" si="133"/>
        <v>823631</v>
      </c>
      <c r="AQ24" s="12">
        <f t="shared" ca="1" si="133"/>
        <v>520673</v>
      </c>
      <c r="AR24" s="19">
        <f t="shared" ca="1" si="133"/>
        <v>4</v>
      </c>
      <c r="AS24" s="13">
        <f t="shared" ca="1" si="133"/>
        <v>14480</v>
      </c>
      <c r="AT24" s="14">
        <f t="shared" ca="1" si="133"/>
        <v>520673</v>
      </c>
      <c r="AU24" s="12">
        <f t="shared" ca="1" si="133"/>
        <v>570273</v>
      </c>
      <c r="AV24" s="19">
        <f t="shared" ca="1" si="133"/>
        <v>4</v>
      </c>
      <c r="AW24" s="13">
        <f t="shared" ca="1" si="133"/>
        <v>14480</v>
      </c>
      <c r="AX24" s="14">
        <f t="shared" ca="1" si="133"/>
        <v>570273</v>
      </c>
      <c r="AY24" s="12">
        <f t="shared" ca="1" si="133"/>
        <v>570273</v>
      </c>
      <c r="AZ24" s="19">
        <f t="shared" ca="1" si="133"/>
        <v>823631</v>
      </c>
      <c r="BA24" s="13">
        <f t="shared" ca="1" si="133"/>
        <v>645141</v>
      </c>
      <c r="BB24" s="14">
        <f t="shared" ca="1" si="133"/>
        <v>823631</v>
      </c>
      <c r="BE24" s="7" t="s">
        <v>29</v>
      </c>
      <c r="BF24" s="35"/>
      <c r="BG24" s="12">
        <f ca="1" xml:space="preserve"> _xlfn.MAXIFS($K:$K, $A:$A,CELL("contents", BG$4), $B:$B,CELL("contents", BG$7), $G:$G,CELL("contents", BG$3))</f>
        <v>383245</v>
      </c>
      <c r="BH24" s="19">
        <f t="shared" ref="BH24:BV24" ca="1" si="134" xml:space="preserve"> _xlfn.MAXIFS($K:$K, $A:$A,CELL("contents", BH$4), $B:$B,CELL("contents", BH$7), $G:$G,CELL("contents", BH$3))</f>
        <v>776473</v>
      </c>
      <c r="BI24" s="13">
        <f t="shared" ca="1" si="134"/>
        <v>653455</v>
      </c>
      <c r="BJ24" s="14">
        <f t="shared" ca="1" si="134"/>
        <v>776473</v>
      </c>
      <c r="BK24" s="12">
        <f t="shared" ca="1" si="134"/>
        <v>501872</v>
      </c>
      <c r="BL24" s="19">
        <f t="shared" ca="1" si="134"/>
        <v>8</v>
      </c>
      <c r="BM24" s="13">
        <f t="shared" ca="1" si="134"/>
        <v>14603</v>
      </c>
      <c r="BN24" s="14">
        <f t="shared" ca="1" si="134"/>
        <v>501872</v>
      </c>
      <c r="BO24" s="12">
        <f t="shared" ca="1" si="134"/>
        <v>568538</v>
      </c>
      <c r="BP24" s="19">
        <f t="shared" ca="1" si="134"/>
        <v>8</v>
      </c>
      <c r="BQ24" s="13">
        <f t="shared" ca="1" si="134"/>
        <v>14603</v>
      </c>
      <c r="BR24" s="14">
        <f t="shared" ca="1" si="134"/>
        <v>568538</v>
      </c>
      <c r="BS24" s="12">
        <f t="shared" ca="1" si="134"/>
        <v>568538</v>
      </c>
      <c r="BT24" s="19">
        <f t="shared" ca="1" si="134"/>
        <v>776473</v>
      </c>
      <c r="BU24" s="13">
        <f t="shared" ca="1" si="134"/>
        <v>653455</v>
      </c>
      <c r="BV24" s="14">
        <f t="shared" ca="1" si="134"/>
        <v>776473</v>
      </c>
      <c r="BY24" s="7" t="s">
        <v>29</v>
      </c>
      <c r="BZ24" s="35"/>
      <c r="CA24" s="12">
        <f ca="1" xml:space="preserve"> _xlfn.MAXIFS($K:$K, $A:$A,CELL("contents", CA$4), $B:$B,CELL("contents", CA$7), $G:$G,CELL("contents", CA$3))</f>
        <v>367091</v>
      </c>
      <c r="CB24" s="19">
        <f t="shared" ref="CB24:CP24" ca="1" si="135" xml:space="preserve"> _xlfn.MAXIFS($K:$K, $A:$A,CELL("contents", CB$4), $B:$B,CELL("contents", CB$7), $G:$G,CELL("contents", CB$3))</f>
        <v>854046</v>
      </c>
      <c r="CC24" s="13">
        <f t="shared" ca="1" si="135"/>
        <v>672677</v>
      </c>
      <c r="CD24" s="14">
        <f t="shared" ca="1" si="135"/>
        <v>854046</v>
      </c>
      <c r="CE24" s="12">
        <f t="shared" ca="1" si="135"/>
        <v>542869</v>
      </c>
      <c r="CF24" s="19">
        <f t="shared" ca="1" si="135"/>
        <v>32</v>
      </c>
      <c r="CG24" s="13">
        <f t="shared" ca="1" si="135"/>
        <v>15095</v>
      </c>
      <c r="CH24" s="14">
        <f t="shared" ca="1" si="135"/>
        <v>542869</v>
      </c>
      <c r="CI24" s="12">
        <f t="shared" ca="1" si="135"/>
        <v>534626</v>
      </c>
      <c r="CJ24" s="19">
        <f t="shared" ca="1" si="135"/>
        <v>32</v>
      </c>
      <c r="CK24" s="13">
        <f t="shared" ca="1" si="135"/>
        <v>15095</v>
      </c>
      <c r="CL24" s="14">
        <f t="shared" ca="1" si="135"/>
        <v>534626</v>
      </c>
      <c r="CM24" s="12">
        <f t="shared" ca="1" si="135"/>
        <v>542869</v>
      </c>
      <c r="CN24" s="19">
        <f t="shared" ca="1" si="135"/>
        <v>854046</v>
      </c>
      <c r="CO24" s="13">
        <f t="shared" ca="1" si="135"/>
        <v>672677</v>
      </c>
      <c r="CP24" s="14">
        <f t="shared" ca="1" si="135"/>
        <v>854046</v>
      </c>
      <c r="CS24" s="7" t="s">
        <v>29</v>
      </c>
      <c r="CT24" s="35"/>
      <c r="CU24" s="12">
        <f ca="1" xml:space="preserve"> _xlfn.MAXIFS($K:$K, $A:$A,CELL("contents", CU$4), $B:$B,CELL("contents", CU$7), $G:$G,CELL("contents", CU$3))</f>
        <v>740818</v>
      </c>
      <c r="CV24" s="19">
        <f t="shared" ref="CV24:DJ24" ca="1" si="136" xml:space="preserve"> _xlfn.MAXIFS($K:$K, $A:$A,CELL("contents", CV$4), $B:$B,CELL("contents", CV$7), $G:$G,CELL("contents", CV$3))</f>
        <v>941703</v>
      </c>
      <c r="CW24" s="13">
        <f t="shared" ca="1" si="136"/>
        <v>630731</v>
      </c>
      <c r="CX24" s="14">
        <f t="shared" ca="1" si="136"/>
        <v>941703</v>
      </c>
      <c r="CY24" s="12">
        <f t="shared" ca="1" si="136"/>
        <v>589217</v>
      </c>
      <c r="CZ24" s="19">
        <f t="shared" ca="1" si="136"/>
        <v>118</v>
      </c>
      <c r="DA24" s="13">
        <f t="shared" ca="1" si="136"/>
        <v>18586</v>
      </c>
      <c r="DB24" s="14">
        <f t="shared" ca="1" si="136"/>
        <v>589217</v>
      </c>
      <c r="DC24" s="12">
        <f t="shared" ca="1" si="136"/>
        <v>561708</v>
      </c>
      <c r="DD24" s="19">
        <f t="shared" ca="1" si="136"/>
        <v>118</v>
      </c>
      <c r="DE24" s="13">
        <f t="shared" ca="1" si="136"/>
        <v>18586</v>
      </c>
      <c r="DF24" s="14">
        <f t="shared" ca="1" si="136"/>
        <v>561708</v>
      </c>
      <c r="DG24" s="12">
        <f t="shared" ca="1" si="136"/>
        <v>740818</v>
      </c>
      <c r="DH24" s="19">
        <f t="shared" ca="1" si="136"/>
        <v>941703</v>
      </c>
      <c r="DI24" s="13">
        <f t="shared" ca="1" si="136"/>
        <v>630731</v>
      </c>
      <c r="DJ24" s="14">
        <f t="shared" ca="1" si="136"/>
        <v>941703</v>
      </c>
      <c r="DM24" s="7" t="s">
        <v>29</v>
      </c>
      <c r="DN24" s="35"/>
      <c r="DO24" s="12">
        <f ca="1" xml:space="preserve"> _xlfn.MAXIFS($K:$K, $A:$A,CELL("contents", DO$4), $B:$B,CELL("contents", DO$7), $G:$G,CELL("contents", DO$3))</f>
        <v>864831</v>
      </c>
      <c r="DP24" s="19">
        <f t="shared" ref="DP24:ED24" ca="1" si="137" xml:space="preserve"> _xlfn.MAXIFS($K:$K, $A:$A,CELL("contents", DP$4), $B:$B,CELL("contents", DP$7), $G:$G,CELL("contents", DP$3))</f>
        <v>949852</v>
      </c>
      <c r="DQ24" s="13">
        <f t="shared" ca="1" si="137"/>
        <v>676941</v>
      </c>
      <c r="DR24" s="14">
        <f t="shared" ca="1" si="137"/>
        <v>949852</v>
      </c>
      <c r="DS24" s="12">
        <f t="shared" ca="1" si="137"/>
        <v>600236</v>
      </c>
      <c r="DT24" s="19">
        <f t="shared" ca="1" si="137"/>
        <v>480</v>
      </c>
      <c r="DU24" s="13">
        <f t="shared" ca="1" si="137"/>
        <v>65928</v>
      </c>
      <c r="DV24" s="14">
        <f t="shared" ca="1" si="137"/>
        <v>600236</v>
      </c>
      <c r="DW24" s="12">
        <f t="shared" ca="1" si="137"/>
        <v>553483</v>
      </c>
      <c r="DX24" s="19">
        <f t="shared" ca="1" si="137"/>
        <v>480</v>
      </c>
      <c r="DY24" s="13">
        <f t="shared" ca="1" si="137"/>
        <v>65928</v>
      </c>
      <c r="DZ24" s="14">
        <f t="shared" ca="1" si="137"/>
        <v>553483</v>
      </c>
      <c r="EA24" s="12">
        <f t="shared" ca="1" si="137"/>
        <v>864831</v>
      </c>
      <c r="EB24" s="19">
        <f t="shared" ca="1" si="137"/>
        <v>949852</v>
      </c>
      <c r="EC24" s="13">
        <f t="shared" ca="1" si="137"/>
        <v>676941</v>
      </c>
      <c r="ED24" s="14">
        <f t="shared" ca="1" si="137"/>
        <v>949852</v>
      </c>
      <c r="ES24">
        <v>11</v>
      </c>
    </row>
    <row r="25" spans="1:149" x14ac:dyDescent="0.25">
      <c r="A25" t="s">
        <v>19</v>
      </c>
      <c r="B25" t="s">
        <v>14</v>
      </c>
      <c r="C25">
        <v>10</v>
      </c>
      <c r="D25">
        <v>16</v>
      </c>
      <c r="E25" t="b">
        <v>0</v>
      </c>
      <c r="F25">
        <v>9.0999999999999998E-2</v>
      </c>
      <c r="G25">
        <v>16</v>
      </c>
      <c r="H25">
        <v>0</v>
      </c>
      <c r="I25">
        <v>3256</v>
      </c>
      <c r="J25">
        <v>3135</v>
      </c>
      <c r="K25">
        <v>1568</v>
      </c>
      <c r="L25">
        <v>17</v>
      </c>
      <c r="M25">
        <f t="shared" si="0"/>
        <v>16</v>
      </c>
      <c r="N25" t="b">
        <f t="shared" ref="N25" si="138">AND(MIN($F23,$F24,$F25)=$F25,MAX($H23,$H24,$H25)=$H25)</f>
        <v>0</v>
      </c>
      <c r="O25" t="b">
        <f t="shared" ref="O25" si="139">AND(NOT(N23),NOT(N24),N25)</f>
        <v>0</v>
      </c>
      <c r="P25">
        <f t="shared" ca="1" si="35"/>
        <v>2</v>
      </c>
      <c r="Q25" s="6" t="s">
        <v>16</v>
      </c>
      <c r="R25" s="34" t="s">
        <v>11</v>
      </c>
      <c r="S25" s="12">
        <f t="shared" ref="S25:AH25" ca="1" si="140" xml:space="preserve"> SUMIFS($L:$L, $A:$A,CELL("contents", S$4), $B:$B,CELL("contents", S$7))</f>
        <v>25881</v>
      </c>
      <c r="T25" s="19">
        <f t="shared" ca="1" si="140"/>
        <v>19235</v>
      </c>
      <c r="U25" s="13">
        <f t="shared" ca="1" si="140"/>
        <v>19552</v>
      </c>
      <c r="V25" s="14">
        <f t="shared" ca="1" si="140"/>
        <v>64668</v>
      </c>
      <c r="W25" s="12">
        <f t="shared" ca="1" si="140"/>
        <v>27355</v>
      </c>
      <c r="X25" s="19">
        <f t="shared" ca="1" si="140"/>
        <v>10584</v>
      </c>
      <c r="Y25" s="13">
        <f t="shared" ca="1" si="140"/>
        <v>19584</v>
      </c>
      <c r="Z25" s="14">
        <f t="shared" ca="1" si="140"/>
        <v>57523</v>
      </c>
      <c r="AA25" s="12">
        <f t="shared" ca="1" si="140"/>
        <v>27345</v>
      </c>
      <c r="AB25" s="19">
        <f t="shared" ca="1" si="140"/>
        <v>10584</v>
      </c>
      <c r="AC25" s="13">
        <f t="shared" ca="1" si="140"/>
        <v>19584</v>
      </c>
      <c r="AD25" s="14">
        <f t="shared" ca="1" si="140"/>
        <v>57513</v>
      </c>
      <c r="AE25" s="12">
        <f t="shared" ca="1" si="140"/>
        <v>80581</v>
      </c>
      <c r="AF25" s="19">
        <f t="shared" ca="1" si="140"/>
        <v>40403</v>
      </c>
      <c r="AG25" s="13">
        <f t="shared" ca="1" si="140"/>
        <v>58720</v>
      </c>
      <c r="AH25" s="14">
        <f t="shared" ca="1" si="140"/>
        <v>179704</v>
      </c>
      <c r="AK25" s="6" t="s">
        <v>16</v>
      </c>
      <c r="AL25" s="34" t="s">
        <v>11</v>
      </c>
      <c r="AM25" s="12">
        <f ca="1" xml:space="preserve"> SUMIFS($L:$L, $A:$A,CELL("contents", AM$4), $B:$B,CELL("contents", AM$7), $G:$G,CELL("contents", AM$3))</f>
        <v>4036</v>
      </c>
      <c r="AN25" s="19">
        <f t="shared" ref="AN25:BB25" ca="1" si="141" xml:space="preserve"> SUMIFS($L:$L, $A:$A,CELL("contents", AN$4), $B:$B,CELL("contents", AN$7), $G:$G,CELL("contents", AN$3))</f>
        <v>3841</v>
      </c>
      <c r="AO25" s="13">
        <f t="shared" ca="1" si="141"/>
        <v>3171</v>
      </c>
      <c r="AP25" s="14">
        <f t="shared" ca="1" si="141"/>
        <v>11048</v>
      </c>
      <c r="AQ25" s="12">
        <f t="shared" ca="1" si="141"/>
        <v>4425</v>
      </c>
      <c r="AR25" s="19">
        <f t="shared" ca="1" si="141"/>
        <v>1710</v>
      </c>
      <c r="AS25" s="13">
        <f t="shared" ca="1" si="141"/>
        <v>3118</v>
      </c>
      <c r="AT25" s="14">
        <f t="shared" ca="1" si="141"/>
        <v>9253</v>
      </c>
      <c r="AU25" s="12">
        <f t="shared" ca="1" si="141"/>
        <v>4423</v>
      </c>
      <c r="AV25" s="19">
        <f t="shared" ca="1" si="141"/>
        <v>1710</v>
      </c>
      <c r="AW25" s="13">
        <f t="shared" ca="1" si="141"/>
        <v>3118</v>
      </c>
      <c r="AX25" s="14">
        <f t="shared" ca="1" si="141"/>
        <v>9251</v>
      </c>
      <c r="AY25" s="12">
        <f t="shared" ca="1" si="141"/>
        <v>12884</v>
      </c>
      <c r="AZ25" s="19">
        <f t="shared" ca="1" si="141"/>
        <v>7261</v>
      </c>
      <c r="BA25" s="13">
        <f t="shared" ca="1" si="141"/>
        <v>9407</v>
      </c>
      <c r="BB25" s="14">
        <f t="shared" ca="1" si="141"/>
        <v>29552</v>
      </c>
      <c r="BE25" s="6" t="s">
        <v>16</v>
      </c>
      <c r="BF25" s="34" t="s">
        <v>11</v>
      </c>
      <c r="BG25" s="12">
        <f ca="1" xml:space="preserve"> SUMIFS($L:$L, $A:$A,CELL("contents", BG$4), $B:$B,CELL("contents", BG$7), $G:$G,CELL("contents", BG$3))</f>
        <v>4785</v>
      </c>
      <c r="BH25" s="19">
        <f t="shared" ref="BH25:BV25" ca="1" si="142" xml:space="preserve"> SUMIFS($L:$L, $A:$A,CELL("contents", BH$4), $B:$B,CELL("contents", BH$7), $G:$G,CELL("contents", BH$3))</f>
        <v>3841</v>
      </c>
      <c r="BI25" s="13">
        <f t="shared" ca="1" si="142"/>
        <v>3756</v>
      </c>
      <c r="BJ25" s="14">
        <f t="shared" ca="1" si="142"/>
        <v>12382</v>
      </c>
      <c r="BK25" s="12">
        <f t="shared" ca="1" si="142"/>
        <v>5062</v>
      </c>
      <c r="BL25" s="19">
        <f t="shared" ca="1" si="142"/>
        <v>1837</v>
      </c>
      <c r="BM25" s="13">
        <f t="shared" ca="1" si="142"/>
        <v>3751</v>
      </c>
      <c r="BN25" s="14">
        <f t="shared" ca="1" si="142"/>
        <v>10650</v>
      </c>
      <c r="BO25" s="12">
        <f t="shared" ca="1" si="142"/>
        <v>5071</v>
      </c>
      <c r="BP25" s="19">
        <f t="shared" ca="1" si="142"/>
        <v>1837</v>
      </c>
      <c r="BQ25" s="13">
        <f t="shared" ca="1" si="142"/>
        <v>3751</v>
      </c>
      <c r="BR25" s="14">
        <f t="shared" ca="1" si="142"/>
        <v>10659</v>
      </c>
      <c r="BS25" s="12">
        <f t="shared" ca="1" si="142"/>
        <v>14918</v>
      </c>
      <c r="BT25" s="19">
        <f t="shared" ca="1" si="142"/>
        <v>7515</v>
      </c>
      <c r="BU25" s="13">
        <f t="shared" ca="1" si="142"/>
        <v>11258</v>
      </c>
      <c r="BV25" s="14">
        <f t="shared" ca="1" si="142"/>
        <v>33691</v>
      </c>
      <c r="BY25" s="6" t="s">
        <v>16</v>
      </c>
      <c r="BZ25" s="34" t="s">
        <v>11</v>
      </c>
      <c r="CA25" s="12">
        <f ca="1" xml:space="preserve"> SUMIFS($L:$L, $A:$A,CELL("contents", CA$4), $B:$B,CELL("contents", CA$7), $G:$G,CELL("contents", CA$3))</f>
        <v>5554</v>
      </c>
      <c r="CB25" s="19">
        <f t="shared" ref="CB25:CP25" ca="1" si="143" xml:space="preserve"> SUMIFS($L:$L, $A:$A,CELL("contents", CB$4), $B:$B,CELL("contents", CB$7), $G:$G,CELL("contents", CB$3))</f>
        <v>3849</v>
      </c>
      <c r="CC25" s="13">
        <f t="shared" ca="1" si="143"/>
        <v>4018</v>
      </c>
      <c r="CD25" s="14">
        <f t="shared" ca="1" si="143"/>
        <v>13421</v>
      </c>
      <c r="CE25" s="12">
        <f t="shared" ca="1" si="143"/>
        <v>5811</v>
      </c>
      <c r="CF25" s="19">
        <f t="shared" ca="1" si="143"/>
        <v>2091</v>
      </c>
      <c r="CG25" s="13">
        <f t="shared" ca="1" si="143"/>
        <v>4027</v>
      </c>
      <c r="CH25" s="14">
        <f t="shared" ca="1" si="143"/>
        <v>11929</v>
      </c>
      <c r="CI25" s="12">
        <f t="shared" ca="1" si="143"/>
        <v>5820</v>
      </c>
      <c r="CJ25" s="19">
        <f t="shared" ca="1" si="143"/>
        <v>2091</v>
      </c>
      <c r="CK25" s="13">
        <f t="shared" ca="1" si="143"/>
        <v>4027</v>
      </c>
      <c r="CL25" s="14">
        <f t="shared" ca="1" si="143"/>
        <v>11938</v>
      </c>
      <c r="CM25" s="12">
        <f t="shared" ca="1" si="143"/>
        <v>17185</v>
      </c>
      <c r="CN25" s="19">
        <f t="shared" ca="1" si="143"/>
        <v>8031</v>
      </c>
      <c r="CO25" s="13">
        <f t="shared" ca="1" si="143"/>
        <v>12072</v>
      </c>
      <c r="CP25" s="14">
        <f t="shared" ca="1" si="143"/>
        <v>37288</v>
      </c>
      <c r="CS25" s="6" t="s">
        <v>16</v>
      </c>
      <c r="CT25" s="34" t="s">
        <v>11</v>
      </c>
      <c r="CU25" s="12">
        <f ca="1" xml:space="preserve"> SUMIFS($L:$L, $A:$A,CELL("contents", CU$4), $B:$B,CELL("contents", CU$7), $G:$G,CELL("contents", CU$3))</f>
        <v>5706</v>
      </c>
      <c r="CV25" s="19">
        <f t="shared" ref="CV25:DJ25" ca="1" si="144" xml:space="preserve"> SUMIFS($L:$L, $A:$A,CELL("contents", CV$4), $B:$B,CELL("contents", CV$7), $G:$G,CELL("contents", CV$3))</f>
        <v>3852</v>
      </c>
      <c r="CW25" s="13">
        <f t="shared" ca="1" si="144"/>
        <v>4229</v>
      </c>
      <c r="CX25" s="14">
        <f t="shared" ca="1" si="144"/>
        <v>13787</v>
      </c>
      <c r="CY25" s="12">
        <f t="shared" ca="1" si="144"/>
        <v>5985</v>
      </c>
      <c r="CZ25" s="19">
        <f t="shared" ca="1" si="144"/>
        <v>2385</v>
      </c>
      <c r="DA25" s="13">
        <f t="shared" ca="1" si="144"/>
        <v>4252</v>
      </c>
      <c r="DB25" s="14">
        <f t="shared" ca="1" si="144"/>
        <v>12622</v>
      </c>
      <c r="DC25" s="12">
        <f t="shared" ca="1" si="144"/>
        <v>5975</v>
      </c>
      <c r="DD25" s="19">
        <f t="shared" ca="1" si="144"/>
        <v>2385</v>
      </c>
      <c r="DE25" s="13">
        <f t="shared" ca="1" si="144"/>
        <v>4252</v>
      </c>
      <c r="DF25" s="14">
        <f t="shared" ca="1" si="144"/>
        <v>12612</v>
      </c>
      <c r="DG25" s="12">
        <f t="shared" ca="1" si="144"/>
        <v>17666</v>
      </c>
      <c r="DH25" s="19">
        <f t="shared" ca="1" si="144"/>
        <v>8622</v>
      </c>
      <c r="DI25" s="13">
        <f t="shared" ca="1" si="144"/>
        <v>12733</v>
      </c>
      <c r="DJ25" s="14">
        <f t="shared" ca="1" si="144"/>
        <v>39021</v>
      </c>
      <c r="DM25" s="6" t="s">
        <v>16</v>
      </c>
      <c r="DN25" s="34" t="s">
        <v>11</v>
      </c>
      <c r="DO25" s="12">
        <f ca="1" xml:space="preserve"> SUMIFS($L:$L, $A:$A,CELL("contents", DO$4), $B:$B,CELL("contents", DO$7), $G:$G,CELL("contents", DO$3))</f>
        <v>5800</v>
      </c>
      <c r="DP25" s="19">
        <f t="shared" ref="DP25:ED25" ca="1" si="145" xml:space="preserve"> SUMIFS($L:$L, $A:$A,CELL("contents", DP$4), $B:$B,CELL("contents", DP$7), $G:$G,CELL("contents", DP$3))</f>
        <v>3852</v>
      </c>
      <c r="DQ25" s="13">
        <f t="shared" ca="1" si="145"/>
        <v>4378</v>
      </c>
      <c r="DR25" s="14">
        <f t="shared" ca="1" si="145"/>
        <v>14030</v>
      </c>
      <c r="DS25" s="12">
        <f t="shared" ca="1" si="145"/>
        <v>6072</v>
      </c>
      <c r="DT25" s="19">
        <f t="shared" ca="1" si="145"/>
        <v>2561</v>
      </c>
      <c r="DU25" s="13">
        <f t="shared" ca="1" si="145"/>
        <v>4436</v>
      </c>
      <c r="DV25" s="14">
        <f t="shared" ca="1" si="145"/>
        <v>13069</v>
      </c>
      <c r="DW25" s="12">
        <f t="shared" ca="1" si="145"/>
        <v>6056</v>
      </c>
      <c r="DX25" s="19">
        <f t="shared" ca="1" si="145"/>
        <v>2561</v>
      </c>
      <c r="DY25" s="13">
        <f t="shared" ca="1" si="145"/>
        <v>4436</v>
      </c>
      <c r="DZ25" s="14">
        <f t="shared" ca="1" si="145"/>
        <v>13053</v>
      </c>
      <c r="EA25" s="12">
        <f t="shared" ca="1" si="145"/>
        <v>17928</v>
      </c>
      <c r="EB25" s="19">
        <f t="shared" ca="1" si="145"/>
        <v>8974</v>
      </c>
      <c r="EC25" s="13">
        <f t="shared" ca="1" si="145"/>
        <v>13250</v>
      </c>
      <c r="ED25" s="14">
        <f t="shared" ca="1" si="145"/>
        <v>40152</v>
      </c>
      <c r="ES25">
        <v>12</v>
      </c>
    </row>
    <row r="26" spans="1:149" x14ac:dyDescent="0.25">
      <c r="A26" t="s">
        <v>13</v>
      </c>
      <c r="B26" t="s">
        <v>14</v>
      </c>
      <c r="C26">
        <v>10</v>
      </c>
      <c r="D26">
        <v>17</v>
      </c>
      <c r="E26" t="b">
        <v>0</v>
      </c>
      <c r="F26">
        <v>2.8359999999999999</v>
      </c>
      <c r="G26">
        <v>16</v>
      </c>
      <c r="H26">
        <v>16</v>
      </c>
      <c r="I26">
        <v>347985</v>
      </c>
      <c r="J26">
        <v>216884</v>
      </c>
      <c r="K26">
        <v>108424</v>
      </c>
      <c r="L26">
        <v>16</v>
      </c>
      <c r="M26">
        <f t="shared" si="0"/>
        <v>0</v>
      </c>
      <c r="N26" t="b">
        <f t="shared" ref="N26" si="146">AND(MIN($F26,$F27,$F28)=$F26,MAX($H26,$H27,$H28)=$H26)</f>
        <v>0</v>
      </c>
      <c r="O26" t="b">
        <f t="shared" ref="O26" si="147">AND(N26,NOT(N27),NOT(N28))</f>
        <v>0</v>
      </c>
      <c r="P26">
        <f t="shared" ca="1" si="35"/>
        <v>2</v>
      </c>
      <c r="Q26" s="5" t="s">
        <v>23</v>
      </c>
      <c r="R26" s="34"/>
      <c r="S26" s="12">
        <f t="shared" ref="S26:AH26" ca="1" si="148" xml:space="preserve"> IFERROR(AVERAGEIFS($L:$L, $A:$A,CELL("contents", S$4), $B:$B,CELL("contents", S$7)), 0)</f>
        <v>9.8034090909090903</v>
      </c>
      <c r="T26" s="19">
        <f t="shared" ca="1" si="148"/>
        <v>11.657575757575758</v>
      </c>
      <c r="U26" s="13">
        <f t="shared" ca="1" si="148"/>
        <v>15.6416</v>
      </c>
      <c r="V26" s="14">
        <f t="shared" ca="1" si="148"/>
        <v>11.672924187725632</v>
      </c>
      <c r="W26" s="12">
        <f t="shared" ca="1" si="148"/>
        <v>10.361742424242424</v>
      </c>
      <c r="X26" s="19">
        <f t="shared" ca="1" si="148"/>
        <v>6.4145454545454541</v>
      </c>
      <c r="Y26" s="13">
        <f t="shared" ca="1" si="148"/>
        <v>15.667199999999999</v>
      </c>
      <c r="Z26" s="14">
        <f t="shared" ca="1" si="148"/>
        <v>10.383212996389892</v>
      </c>
      <c r="AA26" s="12">
        <f t="shared" ca="1" si="148"/>
        <v>10.357954545454545</v>
      </c>
      <c r="AB26" s="19">
        <f t="shared" ca="1" si="148"/>
        <v>6.4145454545454541</v>
      </c>
      <c r="AC26" s="13">
        <f t="shared" ca="1" si="148"/>
        <v>15.667199999999999</v>
      </c>
      <c r="AD26" s="14">
        <f t="shared" ca="1" si="148"/>
        <v>10.381407942238267</v>
      </c>
      <c r="AE26" s="12">
        <f t="shared" ca="1" si="148"/>
        <v>10.174368686868688</v>
      </c>
      <c r="AF26" s="19">
        <f t="shared" ca="1" si="148"/>
        <v>8.1622222222222227</v>
      </c>
      <c r="AG26" s="13">
        <f t="shared" ca="1" si="148"/>
        <v>15.658666666666667</v>
      </c>
      <c r="AH26" s="14">
        <f t="shared" ca="1" si="148"/>
        <v>10.81251504211793</v>
      </c>
      <c r="AK26" s="5" t="s">
        <v>23</v>
      </c>
      <c r="AL26" s="34"/>
      <c r="AM26" s="12">
        <f ca="1" xml:space="preserve"> IFERROR(AVERAGEIFS($L:$L, $A:$A,CELL("contents", AM$4), $B:$B,CELL("contents", AM$7), $G:$G,CELL("contents", AM$3)), 0)</f>
        <v>7.6439393939393936</v>
      </c>
      <c r="AN26" s="19">
        <f t="shared" ref="AN26:BB26" ca="1" si="149" xml:space="preserve"> IFERROR(AVERAGEIFS($L:$L, $A:$A,CELL("contents", AN$4), $B:$B,CELL("contents", AN$7), $G:$G,CELL("contents", AN$3)), 0)</f>
        <v>11.639393939393939</v>
      </c>
      <c r="AO26" s="13">
        <f t="shared" ca="1" si="149"/>
        <v>12.683999999999999</v>
      </c>
      <c r="AP26" s="14">
        <f t="shared" ca="1" si="149"/>
        <v>9.9711191335740068</v>
      </c>
      <c r="AQ26" s="12">
        <f t="shared" ca="1" si="149"/>
        <v>8.3806818181818183</v>
      </c>
      <c r="AR26" s="19">
        <f t="shared" ca="1" si="149"/>
        <v>5.1818181818181817</v>
      </c>
      <c r="AS26" s="13">
        <f t="shared" ca="1" si="149"/>
        <v>12.472</v>
      </c>
      <c r="AT26" s="14">
        <f t="shared" ca="1" si="149"/>
        <v>8.3510830324909744</v>
      </c>
      <c r="AU26" s="12">
        <f t="shared" ca="1" si="149"/>
        <v>8.3768939393939394</v>
      </c>
      <c r="AV26" s="19">
        <f t="shared" ca="1" si="149"/>
        <v>5.1818181818181817</v>
      </c>
      <c r="AW26" s="13">
        <f t="shared" ca="1" si="149"/>
        <v>12.472</v>
      </c>
      <c r="AX26" s="14">
        <f t="shared" ca="1" si="149"/>
        <v>8.3492779783393498</v>
      </c>
      <c r="AY26" s="12">
        <f t="shared" ca="1" si="149"/>
        <v>8.1338383838383841</v>
      </c>
      <c r="AZ26" s="19">
        <f t="shared" ca="1" si="149"/>
        <v>7.3343434343434346</v>
      </c>
      <c r="BA26" s="13">
        <f t="shared" ca="1" si="149"/>
        <v>12.542666666666667</v>
      </c>
      <c r="BB26" s="14">
        <f t="shared" ca="1" si="149"/>
        <v>8.8904933814681115</v>
      </c>
      <c r="BE26" s="5" t="s">
        <v>23</v>
      </c>
      <c r="BF26" s="34"/>
      <c r="BG26" s="12">
        <f ca="1" xml:space="preserve"> IFERROR(AVERAGEIFS($L:$L, $A:$A,CELL("contents", BG$4), $B:$B,CELL("contents", BG$7), $G:$G,CELL("contents", BG$3)), 0)</f>
        <v>9.0625</v>
      </c>
      <c r="BH26" s="19">
        <f t="shared" ref="BH26:BV26" ca="1" si="150" xml:space="preserve"> IFERROR(AVERAGEIFS($L:$L, $A:$A,CELL("contents", BH$4), $B:$B,CELL("contents", BH$7), $G:$G,CELL("contents", BH$3)), 0)</f>
        <v>11.639393939393939</v>
      </c>
      <c r="BI26" s="13">
        <f t="shared" ca="1" si="150"/>
        <v>15.023999999999999</v>
      </c>
      <c r="BJ26" s="14">
        <f t="shared" ca="1" si="150"/>
        <v>11.175090252707582</v>
      </c>
      <c r="BK26" s="12">
        <f t="shared" ca="1" si="150"/>
        <v>9.5871212121212128</v>
      </c>
      <c r="BL26" s="19">
        <f t="shared" ca="1" si="150"/>
        <v>5.5666666666666664</v>
      </c>
      <c r="BM26" s="13">
        <f t="shared" ca="1" si="150"/>
        <v>15.004</v>
      </c>
      <c r="BN26" s="14">
        <f t="shared" ca="1" si="150"/>
        <v>9.6119133574007218</v>
      </c>
      <c r="BO26" s="12">
        <f t="shared" ca="1" si="150"/>
        <v>9.6041666666666661</v>
      </c>
      <c r="BP26" s="19">
        <f t="shared" ca="1" si="150"/>
        <v>5.5666666666666664</v>
      </c>
      <c r="BQ26" s="13">
        <f t="shared" ca="1" si="150"/>
        <v>15.004</v>
      </c>
      <c r="BR26" s="14">
        <f t="shared" ca="1" si="150"/>
        <v>9.6200361010830324</v>
      </c>
      <c r="BS26" s="12">
        <f t="shared" ca="1" si="150"/>
        <v>9.4179292929292924</v>
      </c>
      <c r="BT26" s="19">
        <f t="shared" ca="1" si="150"/>
        <v>7.5909090909090908</v>
      </c>
      <c r="BU26" s="13">
        <f t="shared" ca="1" si="150"/>
        <v>15.010666666666667</v>
      </c>
      <c r="BV26" s="14">
        <f t="shared" ca="1" si="150"/>
        <v>10.135679903730445</v>
      </c>
      <c r="BY26" s="5" t="s">
        <v>23</v>
      </c>
      <c r="BZ26" s="34"/>
      <c r="CA26" s="12">
        <f ca="1" xml:space="preserve"> IFERROR(AVERAGEIFS($L:$L, $A:$A,CELL("contents", CA$4), $B:$B,CELL("contents", CA$7), $G:$G,CELL("contents", CA$3)), 0)</f>
        <v>10.518939393939394</v>
      </c>
      <c r="CB26" s="19">
        <f t="shared" ref="CB26:CP26" ca="1" si="151" xml:space="preserve"> IFERROR(AVERAGEIFS($L:$L, $A:$A,CELL("contents", CB$4), $B:$B,CELL("contents", CB$7), $G:$G,CELL("contents", CB$3)), 0)</f>
        <v>11.663636363636364</v>
      </c>
      <c r="CC26" s="13">
        <f t="shared" ca="1" si="151"/>
        <v>16.071999999999999</v>
      </c>
      <c r="CD26" s="14">
        <f t="shared" ca="1" si="151"/>
        <v>12.112815884476534</v>
      </c>
      <c r="CE26" s="12">
        <f t="shared" ca="1" si="151"/>
        <v>11.005681818181818</v>
      </c>
      <c r="CF26" s="19">
        <f t="shared" ca="1" si="151"/>
        <v>6.336363636363636</v>
      </c>
      <c r="CG26" s="13">
        <f t="shared" ca="1" si="151"/>
        <v>16.108000000000001</v>
      </c>
      <c r="CH26" s="14">
        <f t="shared" ca="1" si="151"/>
        <v>10.766245487364621</v>
      </c>
      <c r="CI26" s="12">
        <f t="shared" ca="1" si="151"/>
        <v>11.022727272727273</v>
      </c>
      <c r="CJ26" s="19">
        <f t="shared" ca="1" si="151"/>
        <v>6.336363636363636</v>
      </c>
      <c r="CK26" s="13">
        <f t="shared" ca="1" si="151"/>
        <v>16.108000000000001</v>
      </c>
      <c r="CL26" s="14">
        <f t="shared" ca="1" si="151"/>
        <v>10.774368231046932</v>
      </c>
      <c r="CM26" s="12">
        <f t="shared" ca="1" si="151"/>
        <v>10.849116161616161</v>
      </c>
      <c r="CN26" s="19">
        <f t="shared" ca="1" si="151"/>
        <v>8.1121212121212114</v>
      </c>
      <c r="CO26" s="13">
        <f t="shared" ca="1" si="151"/>
        <v>16.096</v>
      </c>
      <c r="CP26" s="14">
        <f t="shared" ca="1" si="151"/>
        <v>11.217809867629363</v>
      </c>
      <c r="CS26" s="5" t="s">
        <v>23</v>
      </c>
      <c r="CT26" s="34"/>
      <c r="CU26" s="12">
        <f ca="1" xml:space="preserve"> IFERROR(AVERAGEIFS($L:$L, $A:$A,CELL("contents", CU$4), $B:$B,CELL("contents", CU$7), $G:$G,CELL("contents", CU$3)), 0)</f>
        <v>10.806818181818182</v>
      </c>
      <c r="CV26" s="19">
        <f t="shared" ref="CV26:DJ26" ca="1" si="152" xml:space="preserve"> IFERROR(AVERAGEIFS($L:$L, $A:$A,CELL("contents", CV$4), $B:$B,CELL("contents", CV$7), $G:$G,CELL("contents", CV$3)), 0)</f>
        <v>11.672727272727272</v>
      </c>
      <c r="CW26" s="13">
        <f t="shared" ca="1" si="152"/>
        <v>16.916</v>
      </c>
      <c r="CX26" s="14">
        <f t="shared" ca="1" si="152"/>
        <v>12.443140794223826</v>
      </c>
      <c r="CY26" s="12">
        <f t="shared" ca="1" si="152"/>
        <v>11.335227272727273</v>
      </c>
      <c r="CZ26" s="19">
        <f t="shared" ca="1" si="152"/>
        <v>7.2272727272727275</v>
      </c>
      <c r="DA26" s="13">
        <f t="shared" ca="1" si="152"/>
        <v>17.007999999999999</v>
      </c>
      <c r="DB26" s="14">
        <f t="shared" ca="1" si="152"/>
        <v>11.391696750902527</v>
      </c>
      <c r="DC26" s="12">
        <f t="shared" ca="1" si="152"/>
        <v>11.316287878787879</v>
      </c>
      <c r="DD26" s="19">
        <f t="shared" ca="1" si="152"/>
        <v>7.2272727272727275</v>
      </c>
      <c r="DE26" s="13">
        <f t="shared" ca="1" si="152"/>
        <v>17.007999999999999</v>
      </c>
      <c r="DF26" s="14">
        <f t="shared" ca="1" si="152"/>
        <v>11.382671480144404</v>
      </c>
      <c r="DG26" s="12">
        <f t="shared" ca="1" si="152"/>
        <v>11.152777777777779</v>
      </c>
      <c r="DH26" s="19">
        <f t="shared" ca="1" si="152"/>
        <v>8.709090909090909</v>
      </c>
      <c r="DI26" s="13">
        <f t="shared" ca="1" si="152"/>
        <v>16.977333333333334</v>
      </c>
      <c r="DJ26" s="14">
        <f t="shared" ca="1" si="152"/>
        <v>11.739169675090253</v>
      </c>
      <c r="DM26" s="5" t="s">
        <v>23</v>
      </c>
      <c r="DN26" s="34"/>
      <c r="DO26" s="12">
        <f ca="1" xml:space="preserve"> IFERROR(AVERAGEIFS($L:$L, $A:$A,CELL("contents", DO$4), $B:$B,CELL("contents", DO$7), $G:$G,CELL("contents", DO$3)), 0)</f>
        <v>10.984848484848484</v>
      </c>
      <c r="DP26" s="19">
        <f t="shared" ref="DP26:ED26" ca="1" si="153" xml:space="preserve"> IFERROR(AVERAGEIFS($L:$L, $A:$A,CELL("contents", DP$4), $B:$B,CELL("contents", DP$7), $G:$G,CELL("contents", DP$3)), 0)</f>
        <v>11.672727272727272</v>
      </c>
      <c r="DQ26" s="13">
        <f t="shared" ca="1" si="153"/>
        <v>17.512</v>
      </c>
      <c r="DR26" s="14">
        <f t="shared" ca="1" si="153"/>
        <v>12.66245487364621</v>
      </c>
      <c r="DS26" s="12">
        <f t="shared" ca="1" si="153"/>
        <v>11.5</v>
      </c>
      <c r="DT26" s="19">
        <f t="shared" ca="1" si="153"/>
        <v>7.7606060606060607</v>
      </c>
      <c r="DU26" s="13">
        <f t="shared" ca="1" si="153"/>
        <v>17.744</v>
      </c>
      <c r="DV26" s="14">
        <f t="shared" ca="1" si="153"/>
        <v>11.795126353790614</v>
      </c>
      <c r="DW26" s="12">
        <f t="shared" ca="1" si="153"/>
        <v>11.469696969696969</v>
      </c>
      <c r="DX26" s="19">
        <f t="shared" ca="1" si="153"/>
        <v>7.7606060606060607</v>
      </c>
      <c r="DY26" s="13">
        <f t="shared" ca="1" si="153"/>
        <v>17.744</v>
      </c>
      <c r="DZ26" s="14">
        <f t="shared" ca="1" si="153"/>
        <v>11.780685920577618</v>
      </c>
      <c r="EA26" s="12">
        <f t="shared" ca="1" si="153"/>
        <v>11.318181818181818</v>
      </c>
      <c r="EB26" s="19">
        <f t="shared" ca="1" si="153"/>
        <v>9.0646464646464651</v>
      </c>
      <c r="EC26" s="13">
        <f t="shared" ca="1" si="153"/>
        <v>17.666666666666668</v>
      </c>
      <c r="ED26" s="14">
        <f t="shared" ca="1" si="153"/>
        <v>12.079422382671479</v>
      </c>
      <c r="ES26">
        <v>13</v>
      </c>
    </row>
    <row r="27" spans="1:149" x14ac:dyDescent="0.25">
      <c r="A27" t="s">
        <v>15</v>
      </c>
      <c r="B27" t="s">
        <v>14</v>
      </c>
      <c r="C27">
        <v>10</v>
      </c>
      <c r="D27">
        <v>17</v>
      </c>
      <c r="E27" t="b">
        <v>0</v>
      </c>
      <c r="F27">
        <v>1.5529999999999999</v>
      </c>
      <c r="G27">
        <v>16</v>
      </c>
      <c r="H27">
        <v>16</v>
      </c>
      <c r="I27">
        <v>217127</v>
      </c>
      <c r="J27">
        <v>216884</v>
      </c>
      <c r="K27">
        <v>108424</v>
      </c>
      <c r="L27">
        <v>16</v>
      </c>
      <c r="M27">
        <f t="shared" si="0"/>
        <v>0</v>
      </c>
      <c r="N27" t="b">
        <f t="shared" ref="N27" si="154">AND(MIN($F26,$F27,$F28)=$F27,MAX($H26,$H27,$H28)=$H27)</f>
        <v>1</v>
      </c>
      <c r="O27" t="b">
        <f t="shared" ref="O27" si="155">AND(NOT(N26),N27,NOT(N28))</f>
        <v>1</v>
      </c>
      <c r="P27">
        <f t="shared" ca="1" si="35"/>
        <v>2</v>
      </c>
      <c r="Q27" s="7" t="s">
        <v>29</v>
      </c>
      <c r="R27" s="34"/>
      <c r="S27" s="12">
        <f t="shared" ref="S27:AH27" ca="1" si="156" xml:space="preserve"> _xlfn.MAXIFS($L:$L, $A:$A,CELL("contents", S$4), $B:$B,CELL("contents", S$7))</f>
        <v>21</v>
      </c>
      <c r="T27" s="19">
        <f t="shared" ca="1" si="156"/>
        <v>26</v>
      </c>
      <c r="U27" s="13">
        <f t="shared" ca="1" si="156"/>
        <v>35</v>
      </c>
      <c r="V27" s="14">
        <f t="shared" ca="1" si="156"/>
        <v>35</v>
      </c>
      <c r="W27" s="12">
        <f t="shared" ca="1" si="156"/>
        <v>26</v>
      </c>
      <c r="X27" s="19">
        <f t="shared" ca="1" si="156"/>
        <v>20</v>
      </c>
      <c r="Y27" s="13">
        <f t="shared" ca="1" si="156"/>
        <v>35</v>
      </c>
      <c r="Z27" s="14">
        <f t="shared" ca="1" si="156"/>
        <v>35</v>
      </c>
      <c r="AA27" s="12">
        <f t="shared" ca="1" si="156"/>
        <v>26</v>
      </c>
      <c r="AB27" s="19">
        <f t="shared" ca="1" si="156"/>
        <v>20</v>
      </c>
      <c r="AC27" s="13">
        <f t="shared" ca="1" si="156"/>
        <v>35</v>
      </c>
      <c r="AD27" s="14">
        <f t="shared" ca="1" si="156"/>
        <v>35</v>
      </c>
      <c r="AE27" s="12">
        <f t="shared" ca="1" si="156"/>
        <v>26</v>
      </c>
      <c r="AF27" s="19">
        <f t="shared" ca="1" si="156"/>
        <v>26</v>
      </c>
      <c r="AG27" s="13">
        <f t="shared" ca="1" si="156"/>
        <v>35</v>
      </c>
      <c r="AH27" s="14">
        <f t="shared" ca="1" si="156"/>
        <v>35</v>
      </c>
      <c r="AK27" s="7" t="s">
        <v>29</v>
      </c>
      <c r="AL27" s="34"/>
      <c r="AM27" s="12">
        <f ca="1" xml:space="preserve"> _xlfn.MAXIFS($L:$L, $A:$A,CELL("contents", AM$4), $B:$B,CELL("contents", AM$7), $G:$G,CELL("contents", AM$3))</f>
        <v>17</v>
      </c>
      <c r="AN27" s="19">
        <f t="shared" ref="AN27:BB27" ca="1" si="157" xml:space="preserve"> _xlfn.MAXIFS($L:$L, $A:$A,CELL("contents", AN$4), $B:$B,CELL("contents", AN$7), $G:$G,CELL("contents", AN$3))</f>
        <v>26</v>
      </c>
      <c r="AO27" s="13">
        <f t="shared" ca="1" si="157"/>
        <v>24</v>
      </c>
      <c r="AP27" s="14">
        <f t="shared" ca="1" si="157"/>
        <v>26</v>
      </c>
      <c r="AQ27" s="12">
        <f t="shared" ca="1" si="157"/>
        <v>26</v>
      </c>
      <c r="AR27" s="19">
        <f t="shared" ca="1" si="157"/>
        <v>11</v>
      </c>
      <c r="AS27" s="13">
        <f t="shared" ca="1" si="157"/>
        <v>23</v>
      </c>
      <c r="AT27" s="14">
        <f t="shared" ca="1" si="157"/>
        <v>26</v>
      </c>
      <c r="AU27" s="12">
        <f t="shared" ca="1" si="157"/>
        <v>26</v>
      </c>
      <c r="AV27" s="19">
        <f t="shared" ca="1" si="157"/>
        <v>11</v>
      </c>
      <c r="AW27" s="13">
        <f t="shared" ca="1" si="157"/>
        <v>23</v>
      </c>
      <c r="AX27" s="14">
        <f t="shared" ca="1" si="157"/>
        <v>26</v>
      </c>
      <c r="AY27" s="12">
        <f t="shared" ca="1" si="157"/>
        <v>26</v>
      </c>
      <c r="AZ27" s="19">
        <f t="shared" ca="1" si="157"/>
        <v>26</v>
      </c>
      <c r="BA27" s="13">
        <f t="shared" ca="1" si="157"/>
        <v>24</v>
      </c>
      <c r="BB27" s="14">
        <f t="shared" ca="1" si="157"/>
        <v>26</v>
      </c>
      <c r="BE27" s="7" t="s">
        <v>29</v>
      </c>
      <c r="BF27" s="34"/>
      <c r="BG27" s="12">
        <f ca="1" xml:space="preserve"> _xlfn.MAXIFS($L:$L, $A:$A,CELL("contents", BG$4), $B:$B,CELL("contents", BG$7), $G:$G,CELL("contents", BG$3))</f>
        <v>17</v>
      </c>
      <c r="BH27" s="19">
        <f t="shared" ref="BH27:BV27" ca="1" si="158" xml:space="preserve"> _xlfn.MAXIFS($L:$L, $A:$A,CELL("contents", BH$4), $B:$B,CELL("contents", BH$7), $G:$G,CELL("contents", BH$3))</f>
        <v>26</v>
      </c>
      <c r="BI27" s="13">
        <f t="shared" ca="1" si="158"/>
        <v>27</v>
      </c>
      <c r="BJ27" s="14">
        <f t="shared" ca="1" si="158"/>
        <v>27</v>
      </c>
      <c r="BK27" s="12">
        <f t="shared" ca="1" si="158"/>
        <v>26</v>
      </c>
      <c r="BL27" s="19">
        <f t="shared" ca="1" si="158"/>
        <v>12</v>
      </c>
      <c r="BM27" s="13">
        <f t="shared" ca="1" si="158"/>
        <v>27</v>
      </c>
      <c r="BN27" s="14">
        <f t="shared" ca="1" si="158"/>
        <v>27</v>
      </c>
      <c r="BO27" s="12">
        <f t="shared" ca="1" si="158"/>
        <v>26</v>
      </c>
      <c r="BP27" s="19">
        <f t="shared" ca="1" si="158"/>
        <v>12</v>
      </c>
      <c r="BQ27" s="13">
        <f t="shared" ca="1" si="158"/>
        <v>27</v>
      </c>
      <c r="BR27" s="14">
        <f t="shared" ca="1" si="158"/>
        <v>27</v>
      </c>
      <c r="BS27" s="12">
        <f t="shared" ca="1" si="158"/>
        <v>26</v>
      </c>
      <c r="BT27" s="19">
        <f t="shared" ca="1" si="158"/>
        <v>26</v>
      </c>
      <c r="BU27" s="13">
        <f t="shared" ca="1" si="158"/>
        <v>27</v>
      </c>
      <c r="BV27" s="14">
        <f t="shared" ca="1" si="158"/>
        <v>27</v>
      </c>
      <c r="BY27" s="7" t="s">
        <v>29</v>
      </c>
      <c r="BZ27" s="34"/>
      <c r="CA27" s="12">
        <f ca="1" xml:space="preserve"> _xlfn.MAXIFS($L:$L, $A:$A,CELL("contents", CA$4), $B:$B,CELL("contents", CA$7), $G:$G,CELL("contents", CA$3))</f>
        <v>17</v>
      </c>
      <c r="CB27" s="19">
        <f t="shared" ref="CB27:CP27" ca="1" si="159" xml:space="preserve"> _xlfn.MAXIFS($L:$L, $A:$A,CELL("contents", CB$4), $B:$B,CELL("contents", CB$7), $G:$G,CELL("contents", CB$3))</f>
        <v>26</v>
      </c>
      <c r="CC27" s="13">
        <f t="shared" ca="1" si="159"/>
        <v>28</v>
      </c>
      <c r="CD27" s="14">
        <f t="shared" ca="1" si="159"/>
        <v>28</v>
      </c>
      <c r="CE27" s="12">
        <f t="shared" ca="1" si="159"/>
        <v>26</v>
      </c>
      <c r="CF27" s="19">
        <f t="shared" ca="1" si="159"/>
        <v>13</v>
      </c>
      <c r="CG27" s="13">
        <f t="shared" ca="1" si="159"/>
        <v>28</v>
      </c>
      <c r="CH27" s="14">
        <f t="shared" ca="1" si="159"/>
        <v>28</v>
      </c>
      <c r="CI27" s="12">
        <f t="shared" ca="1" si="159"/>
        <v>26</v>
      </c>
      <c r="CJ27" s="19">
        <f t="shared" ca="1" si="159"/>
        <v>13</v>
      </c>
      <c r="CK27" s="13">
        <f t="shared" ca="1" si="159"/>
        <v>28</v>
      </c>
      <c r="CL27" s="14">
        <f t="shared" ca="1" si="159"/>
        <v>28</v>
      </c>
      <c r="CM27" s="12">
        <f t="shared" ca="1" si="159"/>
        <v>26</v>
      </c>
      <c r="CN27" s="19">
        <f t="shared" ca="1" si="159"/>
        <v>26</v>
      </c>
      <c r="CO27" s="13">
        <f t="shared" ca="1" si="159"/>
        <v>28</v>
      </c>
      <c r="CP27" s="14">
        <f t="shared" ca="1" si="159"/>
        <v>28</v>
      </c>
      <c r="CS27" s="7" t="s">
        <v>29</v>
      </c>
      <c r="CT27" s="34"/>
      <c r="CU27" s="12">
        <f ca="1" xml:space="preserve"> _xlfn.MAXIFS($L:$L, $A:$A,CELL("contents", CU$4), $B:$B,CELL("contents", CU$7), $G:$G,CELL("contents", CU$3))</f>
        <v>21</v>
      </c>
      <c r="CV27" s="19">
        <f t="shared" ref="CV27:DJ27" ca="1" si="160" xml:space="preserve"> _xlfn.MAXIFS($L:$L, $A:$A,CELL("contents", CV$4), $B:$B,CELL("contents", CV$7), $G:$G,CELL("contents", CV$3))</f>
        <v>26</v>
      </c>
      <c r="CW27" s="13">
        <f t="shared" ca="1" si="160"/>
        <v>30</v>
      </c>
      <c r="CX27" s="14">
        <f t="shared" ca="1" si="160"/>
        <v>30</v>
      </c>
      <c r="CY27" s="12">
        <f t="shared" ca="1" si="160"/>
        <v>26</v>
      </c>
      <c r="CZ27" s="19">
        <f t="shared" ca="1" si="160"/>
        <v>16</v>
      </c>
      <c r="DA27" s="13">
        <f t="shared" ca="1" si="160"/>
        <v>30</v>
      </c>
      <c r="DB27" s="14">
        <f t="shared" ca="1" si="160"/>
        <v>30</v>
      </c>
      <c r="DC27" s="12">
        <f t="shared" ca="1" si="160"/>
        <v>26</v>
      </c>
      <c r="DD27" s="19">
        <f t="shared" ca="1" si="160"/>
        <v>16</v>
      </c>
      <c r="DE27" s="13">
        <f t="shared" ca="1" si="160"/>
        <v>30</v>
      </c>
      <c r="DF27" s="14">
        <f t="shared" ca="1" si="160"/>
        <v>30</v>
      </c>
      <c r="DG27" s="12">
        <f t="shared" ca="1" si="160"/>
        <v>26</v>
      </c>
      <c r="DH27" s="19">
        <f t="shared" ca="1" si="160"/>
        <v>26</v>
      </c>
      <c r="DI27" s="13">
        <f t="shared" ca="1" si="160"/>
        <v>30</v>
      </c>
      <c r="DJ27" s="14">
        <f t="shared" ca="1" si="160"/>
        <v>30</v>
      </c>
      <c r="DM27" s="7" t="s">
        <v>29</v>
      </c>
      <c r="DN27" s="34"/>
      <c r="DO27" s="12">
        <f ca="1" xml:space="preserve"> _xlfn.MAXIFS($L:$L, $A:$A,CELL("contents", DO$4), $B:$B,CELL("contents", DO$7), $G:$G,CELL("contents", DO$3))</f>
        <v>21</v>
      </c>
      <c r="DP27" s="19">
        <f t="shared" ref="DP27:ED27" ca="1" si="161" xml:space="preserve"> _xlfn.MAXIFS($L:$L, $A:$A,CELL("contents", DP$4), $B:$B,CELL("contents", DP$7), $G:$G,CELL("contents", DP$3))</f>
        <v>26</v>
      </c>
      <c r="DQ27" s="13">
        <f t="shared" ca="1" si="161"/>
        <v>35</v>
      </c>
      <c r="DR27" s="14">
        <f t="shared" ca="1" si="161"/>
        <v>35</v>
      </c>
      <c r="DS27" s="12">
        <f t="shared" ca="1" si="161"/>
        <v>26</v>
      </c>
      <c r="DT27" s="19">
        <f t="shared" ca="1" si="161"/>
        <v>20</v>
      </c>
      <c r="DU27" s="13">
        <f t="shared" ca="1" si="161"/>
        <v>35</v>
      </c>
      <c r="DV27" s="14">
        <f t="shared" ca="1" si="161"/>
        <v>35</v>
      </c>
      <c r="DW27" s="12">
        <f t="shared" ca="1" si="161"/>
        <v>26</v>
      </c>
      <c r="DX27" s="19">
        <f t="shared" ca="1" si="161"/>
        <v>20</v>
      </c>
      <c r="DY27" s="13">
        <f t="shared" ca="1" si="161"/>
        <v>35</v>
      </c>
      <c r="DZ27" s="14">
        <f t="shared" ca="1" si="161"/>
        <v>35</v>
      </c>
      <c r="EA27" s="12">
        <f t="shared" ca="1" si="161"/>
        <v>26</v>
      </c>
      <c r="EB27" s="19">
        <f t="shared" ca="1" si="161"/>
        <v>26</v>
      </c>
      <c r="EC27" s="13">
        <f t="shared" ca="1" si="161"/>
        <v>35</v>
      </c>
      <c r="ED27" s="14">
        <f t="shared" ca="1" si="161"/>
        <v>35</v>
      </c>
      <c r="ES27">
        <v>14</v>
      </c>
    </row>
    <row r="28" spans="1:149" x14ac:dyDescent="0.25">
      <c r="A28" t="s">
        <v>19</v>
      </c>
      <c r="B28" t="s">
        <v>14</v>
      </c>
      <c r="C28">
        <v>10</v>
      </c>
      <c r="D28">
        <v>17</v>
      </c>
      <c r="E28" t="b">
        <v>0</v>
      </c>
      <c r="F28">
        <v>2.492</v>
      </c>
      <c r="G28">
        <v>16</v>
      </c>
      <c r="H28">
        <v>16</v>
      </c>
      <c r="I28">
        <v>347985</v>
      </c>
      <c r="J28">
        <v>216884</v>
      </c>
      <c r="K28">
        <v>108424</v>
      </c>
      <c r="L28">
        <v>16</v>
      </c>
      <c r="M28">
        <f t="shared" si="0"/>
        <v>0</v>
      </c>
      <c r="N28" t="b">
        <f t="shared" ref="N28" si="162">AND(MIN($F26,$F27,$F28)=$F28,MAX($H26,$H27,$H28)=$H28)</f>
        <v>0</v>
      </c>
      <c r="O28" t="b">
        <f t="shared" ref="O28" si="163">AND(NOT(N26),NOT(N27),N28)</f>
        <v>0</v>
      </c>
      <c r="P28">
        <f t="shared" ca="1" si="35"/>
        <v>2</v>
      </c>
      <c r="Q28" s="6" t="s">
        <v>16</v>
      </c>
      <c r="R28" s="35" t="s">
        <v>9</v>
      </c>
      <c r="S28" s="12">
        <f t="shared" ref="S28:AH28" ca="1" si="164" xml:space="preserve"> SUMIFS($J:$J, $A:$A,CELL("contents", S$4), $B:$B,CELL("contents", S$7))</f>
        <v>207173187</v>
      </c>
      <c r="T28" s="19">
        <f t="shared" ca="1" si="164"/>
        <v>813949411</v>
      </c>
      <c r="U28" s="13">
        <f t="shared" ca="1" si="164"/>
        <v>24164456</v>
      </c>
      <c r="V28" s="14">
        <f t="shared" ca="1" si="164"/>
        <v>1045287054</v>
      </c>
      <c r="W28" s="12">
        <f t="shared" ca="1" si="164"/>
        <v>574227325</v>
      </c>
      <c r="X28" s="19">
        <f t="shared" ca="1" si="164"/>
        <v>223702</v>
      </c>
      <c r="Y28" s="13">
        <f t="shared" ca="1" si="164"/>
        <v>7494119</v>
      </c>
      <c r="Z28" s="14">
        <f t="shared" ca="1" si="164"/>
        <v>581945146</v>
      </c>
      <c r="AA28" s="12">
        <f t="shared" ca="1" si="164"/>
        <v>553336112</v>
      </c>
      <c r="AB28" s="19">
        <f t="shared" ca="1" si="164"/>
        <v>223702</v>
      </c>
      <c r="AC28" s="13">
        <f t="shared" ca="1" si="164"/>
        <v>7494119</v>
      </c>
      <c r="AD28" s="14">
        <f t="shared" ca="1" si="164"/>
        <v>561053933</v>
      </c>
      <c r="AE28" s="12">
        <f t="shared" ca="1" si="164"/>
        <v>1334736624</v>
      </c>
      <c r="AF28" s="19">
        <f t="shared" ca="1" si="164"/>
        <v>814396815</v>
      </c>
      <c r="AG28" s="13">
        <f t="shared" ca="1" si="164"/>
        <v>39152694</v>
      </c>
      <c r="AH28" s="14">
        <f t="shared" ca="1" si="164"/>
        <v>2188286133</v>
      </c>
      <c r="AK28" s="6" t="s">
        <v>16</v>
      </c>
      <c r="AL28" s="35" t="s">
        <v>9</v>
      </c>
      <c r="AM28" s="12">
        <f ca="1" xml:space="preserve"> SUMIFS($J:$J, $A:$A,CELL("contents", AM$4), $B:$B,CELL("contents", AM$7), $G:$G,CELL("contents", AM$3))</f>
        <v>20523302</v>
      </c>
      <c r="AN28" s="19">
        <f t="shared" ref="AN28:BB28" ca="1" si="165" xml:space="preserve"> SUMIFS($J:$J, $A:$A,CELL("contents", AN$4), $B:$B,CELL("contents", AN$7), $G:$G,CELL("contents", AN$3))</f>
        <v>151016671</v>
      </c>
      <c r="AO28" s="13">
        <f t="shared" ca="1" si="165"/>
        <v>3272828</v>
      </c>
      <c r="AP28" s="14">
        <f t="shared" ca="1" si="165"/>
        <v>174812801</v>
      </c>
      <c r="AQ28" s="12">
        <f t="shared" ca="1" si="165"/>
        <v>84848045</v>
      </c>
      <c r="AR28" s="19">
        <f t="shared" ca="1" si="165"/>
        <v>3156</v>
      </c>
      <c r="AS28" s="13">
        <f t="shared" ca="1" si="165"/>
        <v>65207</v>
      </c>
      <c r="AT28" s="14">
        <f t="shared" ca="1" si="165"/>
        <v>84916408</v>
      </c>
      <c r="AU28" s="12">
        <f t="shared" ca="1" si="165"/>
        <v>87573164</v>
      </c>
      <c r="AV28" s="19">
        <f t="shared" ca="1" si="165"/>
        <v>3156</v>
      </c>
      <c r="AW28" s="13">
        <f t="shared" ca="1" si="165"/>
        <v>65207</v>
      </c>
      <c r="AX28" s="14">
        <f t="shared" ca="1" si="165"/>
        <v>87641527</v>
      </c>
      <c r="AY28" s="12">
        <f t="shared" ca="1" si="165"/>
        <v>192944511</v>
      </c>
      <c r="AZ28" s="19">
        <f t="shared" ca="1" si="165"/>
        <v>151022983</v>
      </c>
      <c r="BA28" s="13">
        <f t="shared" ca="1" si="165"/>
        <v>3403242</v>
      </c>
      <c r="BB28" s="14">
        <f t="shared" ca="1" si="165"/>
        <v>347370736</v>
      </c>
      <c r="BE28" s="6" t="s">
        <v>16</v>
      </c>
      <c r="BF28" s="35" t="s">
        <v>9</v>
      </c>
      <c r="BG28" s="12">
        <f ca="1" xml:space="preserve"> SUMIFS($J:$J, $A:$A,CELL("contents", BG$4), $B:$B,CELL("contents", BG$7), $G:$G,CELL("contents", BG$3))</f>
        <v>21624767</v>
      </c>
      <c r="BH28" s="19">
        <f t="shared" ref="BH28:BV28" ca="1" si="166" xml:space="preserve"> SUMIFS($J:$J, $A:$A,CELL("contents", BH$4), $B:$B,CELL("contents", BH$7), $G:$G,CELL("contents", BH$3))</f>
        <v>146560654</v>
      </c>
      <c r="BI28" s="13">
        <f t="shared" ca="1" si="166"/>
        <v>3398018</v>
      </c>
      <c r="BJ28" s="14">
        <f t="shared" ca="1" si="166"/>
        <v>171583439</v>
      </c>
      <c r="BK28" s="12">
        <f t="shared" ca="1" si="166"/>
        <v>89002044</v>
      </c>
      <c r="BL28" s="19">
        <f t="shared" ca="1" si="166"/>
        <v>4963</v>
      </c>
      <c r="BM28" s="13">
        <f t="shared" ca="1" si="166"/>
        <v>153096</v>
      </c>
      <c r="BN28" s="14">
        <f t="shared" ca="1" si="166"/>
        <v>89160103</v>
      </c>
      <c r="BO28" s="12">
        <f t="shared" ca="1" si="166"/>
        <v>100233858</v>
      </c>
      <c r="BP28" s="19">
        <f t="shared" ca="1" si="166"/>
        <v>4963</v>
      </c>
      <c r="BQ28" s="13">
        <f t="shared" ca="1" si="166"/>
        <v>153096</v>
      </c>
      <c r="BR28" s="14">
        <f t="shared" ca="1" si="166"/>
        <v>100391917</v>
      </c>
      <c r="BS28" s="12">
        <f t="shared" ca="1" si="166"/>
        <v>210860669</v>
      </c>
      <c r="BT28" s="19">
        <f t="shared" ca="1" si="166"/>
        <v>146570580</v>
      </c>
      <c r="BU28" s="13">
        <f t="shared" ca="1" si="166"/>
        <v>3704210</v>
      </c>
      <c r="BV28" s="14">
        <f t="shared" ca="1" si="166"/>
        <v>361135459</v>
      </c>
      <c r="BY28" s="6" t="s">
        <v>16</v>
      </c>
      <c r="BZ28" s="35" t="s">
        <v>9</v>
      </c>
      <c r="CA28" s="12">
        <f ca="1" xml:space="preserve"> SUMIFS($J:$J, $A:$A,CELL("contents", CA$4), $B:$B,CELL("contents", CA$7), $G:$G,CELL("contents", CA$3))</f>
        <v>28768217</v>
      </c>
      <c r="CB28" s="19">
        <f t="shared" ref="CB28:CP28" ca="1" si="167" xml:space="preserve"> SUMIFS($J:$J, $A:$A,CELL("contents", CB$4), $B:$B,CELL("contents", CB$7), $G:$G,CELL("contents", CB$3))</f>
        <v>152492882</v>
      </c>
      <c r="CC28" s="13">
        <f t="shared" ca="1" si="167"/>
        <v>3748811</v>
      </c>
      <c r="CD28" s="14">
        <f t="shared" ca="1" si="167"/>
        <v>185009910</v>
      </c>
      <c r="CE28" s="12">
        <f t="shared" ca="1" si="167"/>
        <v>106736133</v>
      </c>
      <c r="CF28" s="19">
        <f t="shared" ca="1" si="167"/>
        <v>14842</v>
      </c>
      <c r="CG28" s="13">
        <f t="shared" ca="1" si="167"/>
        <v>466890</v>
      </c>
      <c r="CH28" s="14">
        <f t="shared" ca="1" si="167"/>
        <v>107217865</v>
      </c>
      <c r="CI28" s="12">
        <f t="shared" ca="1" si="167"/>
        <v>110422889</v>
      </c>
      <c r="CJ28" s="19">
        <f t="shared" ca="1" si="167"/>
        <v>14842</v>
      </c>
      <c r="CK28" s="13">
        <f t="shared" ca="1" si="167"/>
        <v>466890</v>
      </c>
      <c r="CL28" s="14">
        <f t="shared" ca="1" si="167"/>
        <v>110904621</v>
      </c>
      <c r="CM28" s="12">
        <f t="shared" ca="1" si="167"/>
        <v>245927239</v>
      </c>
      <c r="CN28" s="19">
        <f t="shared" ca="1" si="167"/>
        <v>152522566</v>
      </c>
      <c r="CO28" s="13">
        <f t="shared" ca="1" si="167"/>
        <v>4682591</v>
      </c>
      <c r="CP28" s="14">
        <f t="shared" ca="1" si="167"/>
        <v>403132396</v>
      </c>
      <c r="CS28" s="6" t="s">
        <v>16</v>
      </c>
      <c r="CT28" s="35" t="s">
        <v>9</v>
      </c>
      <c r="CU28" s="12">
        <f ca="1" xml:space="preserve"> SUMIFS($J:$J, $A:$A,CELL("contents", CU$4), $B:$B,CELL("contents", CU$7), $G:$G,CELL("contents", CU$3))</f>
        <v>51949903</v>
      </c>
      <c r="CV28" s="19">
        <f t="shared" ref="CV28:DJ28" ca="1" si="168" xml:space="preserve"> SUMIFS($J:$J, $A:$A,CELL("contents", CV$4), $B:$B,CELL("contents", CV$7), $G:$G,CELL("contents", CV$3))</f>
        <v>177336639</v>
      </c>
      <c r="CW28" s="13">
        <f t="shared" ca="1" si="168"/>
        <v>4828797</v>
      </c>
      <c r="CX28" s="14">
        <f t="shared" ca="1" si="168"/>
        <v>234115339</v>
      </c>
      <c r="CY28" s="12">
        <f t="shared" ca="1" si="168"/>
        <v>140878475</v>
      </c>
      <c r="CZ28" s="19">
        <f t="shared" ca="1" si="168"/>
        <v>48537</v>
      </c>
      <c r="DA28" s="13">
        <f t="shared" ca="1" si="168"/>
        <v>1559473</v>
      </c>
      <c r="DB28" s="14">
        <f t="shared" ca="1" si="168"/>
        <v>142486485</v>
      </c>
      <c r="DC28" s="12">
        <f t="shared" ca="1" si="168"/>
        <v>117464964</v>
      </c>
      <c r="DD28" s="19">
        <f t="shared" ca="1" si="168"/>
        <v>48537</v>
      </c>
      <c r="DE28" s="13">
        <f t="shared" ca="1" si="168"/>
        <v>1559473</v>
      </c>
      <c r="DF28" s="14">
        <f t="shared" ca="1" si="168"/>
        <v>119072974</v>
      </c>
      <c r="DG28" s="12">
        <f t="shared" ca="1" si="168"/>
        <v>310293342</v>
      </c>
      <c r="DH28" s="19">
        <f t="shared" ca="1" si="168"/>
        <v>177433713</v>
      </c>
      <c r="DI28" s="13">
        <f t="shared" ca="1" si="168"/>
        <v>7947743</v>
      </c>
      <c r="DJ28" s="14">
        <f t="shared" ca="1" si="168"/>
        <v>495674798</v>
      </c>
      <c r="DM28" s="6" t="s">
        <v>16</v>
      </c>
      <c r="DN28" s="35" t="s">
        <v>9</v>
      </c>
      <c r="DO28" s="12">
        <f ca="1" xml:space="preserve"> SUMIFS($J:$J, $A:$A,CELL("contents", DO$4), $B:$B,CELL("contents", DO$7), $G:$G,CELL("contents", DO$3))</f>
        <v>84306998</v>
      </c>
      <c r="DP28" s="19">
        <f t="shared" ref="DP28:ED28" ca="1" si="169" xml:space="preserve"> SUMIFS($J:$J, $A:$A,CELL("contents", DP$4), $B:$B,CELL("contents", DP$7), $G:$G,CELL("contents", DP$3))</f>
        <v>186542565</v>
      </c>
      <c r="DQ28" s="13">
        <f t="shared" ca="1" si="169"/>
        <v>8916002</v>
      </c>
      <c r="DR28" s="14">
        <f t="shared" ca="1" si="169"/>
        <v>279765565</v>
      </c>
      <c r="DS28" s="12">
        <f t="shared" ca="1" si="169"/>
        <v>152762628</v>
      </c>
      <c r="DT28" s="19">
        <f t="shared" ca="1" si="169"/>
        <v>152204</v>
      </c>
      <c r="DU28" s="13">
        <f t="shared" ca="1" si="169"/>
        <v>5249453</v>
      </c>
      <c r="DV28" s="14">
        <f t="shared" ca="1" si="169"/>
        <v>158164285</v>
      </c>
      <c r="DW28" s="12">
        <f t="shared" ca="1" si="169"/>
        <v>137641237</v>
      </c>
      <c r="DX28" s="19">
        <f t="shared" ca="1" si="169"/>
        <v>152204</v>
      </c>
      <c r="DY28" s="13">
        <f t="shared" ca="1" si="169"/>
        <v>5249453</v>
      </c>
      <c r="DZ28" s="14">
        <f t="shared" ca="1" si="169"/>
        <v>143042894</v>
      </c>
      <c r="EA28" s="12">
        <f t="shared" ca="1" si="169"/>
        <v>374710863</v>
      </c>
      <c r="EB28" s="19">
        <f t="shared" ca="1" si="169"/>
        <v>186846973</v>
      </c>
      <c r="EC28" s="13">
        <f t="shared" ca="1" si="169"/>
        <v>19414908</v>
      </c>
      <c r="ED28" s="14">
        <f t="shared" ca="1" si="169"/>
        <v>580972744</v>
      </c>
      <c r="ES28">
        <v>15</v>
      </c>
    </row>
    <row r="29" spans="1:149" x14ac:dyDescent="0.25">
      <c r="A29" t="s">
        <v>13</v>
      </c>
      <c r="B29" t="s">
        <v>14</v>
      </c>
      <c r="C29">
        <v>10</v>
      </c>
      <c r="D29">
        <v>18</v>
      </c>
      <c r="E29" t="b">
        <v>0</v>
      </c>
      <c r="F29">
        <v>9.4E-2</v>
      </c>
      <c r="G29">
        <v>16</v>
      </c>
      <c r="H29">
        <v>0</v>
      </c>
      <c r="I29">
        <v>4564</v>
      </c>
      <c r="J29">
        <v>4401</v>
      </c>
      <c r="K29">
        <v>2201</v>
      </c>
      <c r="L29">
        <v>9</v>
      </c>
      <c r="M29">
        <f t="shared" si="0"/>
        <v>16</v>
      </c>
      <c r="N29" t="b">
        <f t="shared" ref="N29" si="170">AND(MIN($F29,$F30,$F31)=$F29,MAX($H29,$H30,$H31)=$H29)</f>
        <v>0</v>
      </c>
      <c r="O29" t="b">
        <f t="shared" ref="O29" si="171">AND(N29,NOT(N30),NOT(N31))</f>
        <v>0</v>
      </c>
      <c r="P29">
        <f t="shared" ca="1" si="35"/>
        <v>2</v>
      </c>
      <c r="Q29" s="5" t="s">
        <v>23</v>
      </c>
      <c r="R29" s="35"/>
      <c r="S29" s="12">
        <f t="shared" ref="S29:AH29" ca="1" si="172" xml:space="preserve"> IFERROR(AVERAGEIFS($J:$J, $A:$A,CELL("contents", S$4), $B:$B,CELL("contents", S$7)), 0)</f>
        <v>78474.692045454547</v>
      </c>
      <c r="T29" s="19">
        <f t="shared" ca="1" si="172"/>
        <v>493302.67333333334</v>
      </c>
      <c r="U29" s="13">
        <f t="shared" ca="1" si="172"/>
        <v>19331.5648</v>
      </c>
      <c r="V29" s="14">
        <f t="shared" ca="1" si="172"/>
        <v>188679.9736462094</v>
      </c>
      <c r="W29" s="12">
        <f t="shared" ca="1" si="172"/>
        <v>217510.35037878787</v>
      </c>
      <c r="X29" s="19">
        <f t="shared" ca="1" si="172"/>
        <v>135.57696969696968</v>
      </c>
      <c r="Y29" s="13">
        <f t="shared" ca="1" si="172"/>
        <v>5995.2951999999996</v>
      </c>
      <c r="Z29" s="14">
        <f t="shared" ca="1" si="172"/>
        <v>105044.25018050542</v>
      </c>
      <c r="AA29" s="12">
        <f t="shared" ca="1" si="172"/>
        <v>209597.01212121212</v>
      </c>
      <c r="AB29" s="19">
        <f t="shared" ca="1" si="172"/>
        <v>135.57696969696968</v>
      </c>
      <c r="AC29" s="13">
        <f t="shared" ca="1" si="172"/>
        <v>5995.2951999999996</v>
      </c>
      <c r="AD29" s="14">
        <f t="shared" ca="1" si="172"/>
        <v>101273.27310469314</v>
      </c>
      <c r="AE29" s="12">
        <f t="shared" ca="1" si="172"/>
        <v>168527.3515151515</v>
      </c>
      <c r="AF29" s="19">
        <f t="shared" ca="1" si="172"/>
        <v>164524.6090909091</v>
      </c>
      <c r="AG29" s="13">
        <f t="shared" ca="1" si="172"/>
        <v>10440.7184</v>
      </c>
      <c r="AH29" s="14">
        <f t="shared" ca="1" si="172"/>
        <v>131665.83231046933</v>
      </c>
      <c r="AK29" s="5" t="s">
        <v>23</v>
      </c>
      <c r="AL29" s="35"/>
      <c r="AM29" s="12">
        <f ca="1" xml:space="preserve"> IFERROR(AVERAGEIFS($J:$J, $A:$A,CELL("contents", AM$4), $B:$B,CELL("contents", AM$7), $G:$G,CELL("contents", AM$3)), 0)</f>
        <v>38869.890151515152</v>
      </c>
      <c r="AN29" s="19">
        <f t="shared" ref="AN29:BB29" ca="1" si="173" xml:space="preserve"> IFERROR(AVERAGEIFS($J:$J, $A:$A,CELL("contents", AN$4), $B:$B,CELL("contents", AN$7), $G:$G,CELL("contents", AN$3)), 0)</f>
        <v>457626.27575757576</v>
      </c>
      <c r="AO29" s="13">
        <f t="shared" ca="1" si="173"/>
        <v>13091.312</v>
      </c>
      <c r="AP29" s="14">
        <f t="shared" ca="1" si="173"/>
        <v>157773.28610108304</v>
      </c>
      <c r="AQ29" s="12">
        <f t="shared" ca="1" si="173"/>
        <v>160697.05492424243</v>
      </c>
      <c r="AR29" s="19">
        <f t="shared" ca="1" si="173"/>
        <v>9.5636363636363644</v>
      </c>
      <c r="AS29" s="13">
        <f t="shared" ca="1" si="173"/>
        <v>260.82799999999997</v>
      </c>
      <c r="AT29" s="14">
        <f t="shared" ca="1" si="173"/>
        <v>76639.357400722016</v>
      </c>
      <c r="AU29" s="12">
        <f t="shared" ca="1" si="173"/>
        <v>165858.26515151514</v>
      </c>
      <c r="AV29" s="19">
        <f t="shared" ca="1" si="173"/>
        <v>9.5636363636363644</v>
      </c>
      <c r="AW29" s="13">
        <f t="shared" ca="1" si="173"/>
        <v>260.82799999999997</v>
      </c>
      <c r="AX29" s="14">
        <f t="shared" ca="1" si="173"/>
        <v>79098.851083032496</v>
      </c>
      <c r="AY29" s="12">
        <f t="shared" ca="1" si="173"/>
        <v>121808.40340909091</v>
      </c>
      <c r="AZ29" s="19">
        <f t="shared" ca="1" si="173"/>
        <v>152548.46767676767</v>
      </c>
      <c r="BA29" s="13">
        <f t="shared" ca="1" si="173"/>
        <v>4537.6559999999999</v>
      </c>
      <c r="BB29" s="14">
        <f t="shared" ca="1" si="173"/>
        <v>104503.83152827919</v>
      </c>
      <c r="BE29" s="5" t="s">
        <v>23</v>
      </c>
      <c r="BF29" s="35"/>
      <c r="BG29" s="12">
        <f ca="1" xml:space="preserve"> IFERROR(AVERAGEIFS($J:$J, $A:$A,CELL("contents", BG$4), $B:$B,CELL("contents", BG$7), $G:$G,CELL("contents", BG$3)), 0)</f>
        <v>40955.998106060608</v>
      </c>
      <c r="BH29" s="19">
        <f t="shared" ref="BH29:BV29" ca="1" si="174" xml:space="preserve"> IFERROR(AVERAGEIFS($J:$J, $A:$A,CELL("contents", BH$4), $B:$B,CELL("contents", BH$7), $G:$G,CELL("contents", BH$3)), 0)</f>
        <v>444123.19393939397</v>
      </c>
      <c r="BI29" s="13">
        <f t="shared" ca="1" si="174"/>
        <v>13592.072</v>
      </c>
      <c r="BJ29" s="14">
        <f t="shared" ca="1" si="174"/>
        <v>154858.69945848375</v>
      </c>
      <c r="BK29" s="12">
        <f t="shared" ca="1" si="174"/>
        <v>168564.47727272726</v>
      </c>
      <c r="BL29" s="19">
        <f t="shared" ca="1" si="174"/>
        <v>15.039393939393939</v>
      </c>
      <c r="BM29" s="13">
        <f t="shared" ca="1" si="174"/>
        <v>612.38400000000001</v>
      </c>
      <c r="BN29" s="14">
        <f t="shared" ca="1" si="174"/>
        <v>80469.407039711194</v>
      </c>
      <c r="BO29" s="12">
        <f t="shared" ca="1" si="174"/>
        <v>189836.85227272726</v>
      </c>
      <c r="BP29" s="19">
        <f t="shared" ca="1" si="174"/>
        <v>15.039393939393939</v>
      </c>
      <c r="BQ29" s="13">
        <f t="shared" ca="1" si="174"/>
        <v>612.38400000000001</v>
      </c>
      <c r="BR29" s="14">
        <f t="shared" ca="1" si="174"/>
        <v>90606.423285198558</v>
      </c>
      <c r="BS29" s="12">
        <f t="shared" ca="1" si="174"/>
        <v>133119.1092171717</v>
      </c>
      <c r="BT29" s="19">
        <f t="shared" ca="1" si="174"/>
        <v>148051.09090909091</v>
      </c>
      <c r="BU29" s="13">
        <f t="shared" ca="1" si="174"/>
        <v>4938.9466666666667</v>
      </c>
      <c r="BV29" s="14">
        <f t="shared" ca="1" si="174"/>
        <v>108644.84326113117</v>
      </c>
      <c r="BY29" s="5" t="s">
        <v>23</v>
      </c>
      <c r="BZ29" s="35"/>
      <c r="CA29" s="12">
        <f ca="1" xml:space="preserve"> IFERROR(AVERAGEIFS($J:$J, $A:$A,CELL("contents", CA$4), $B:$B,CELL("contents", CA$7), $G:$G,CELL("contents", CA$3)), 0)</f>
        <v>54485.259469696968</v>
      </c>
      <c r="CB29" s="19">
        <f t="shared" ref="CB29:CP29" ca="1" si="175" xml:space="preserve"> IFERROR(AVERAGEIFS($J:$J, $A:$A,CELL("contents", CB$4), $B:$B,CELL("contents", CB$7), $G:$G,CELL("contents", CB$3)), 0)</f>
        <v>462099.6424242424</v>
      </c>
      <c r="CC29" s="13">
        <f t="shared" ca="1" si="175"/>
        <v>14995.244000000001</v>
      </c>
      <c r="CD29" s="14">
        <f t="shared" ca="1" si="175"/>
        <v>166976.45306859206</v>
      </c>
      <c r="CE29" s="12">
        <f t="shared" ca="1" si="175"/>
        <v>202151.76704545456</v>
      </c>
      <c r="CF29" s="19">
        <f t="shared" ca="1" si="175"/>
        <v>44.975757575757576</v>
      </c>
      <c r="CG29" s="13">
        <f t="shared" ca="1" si="175"/>
        <v>1867.56</v>
      </c>
      <c r="CH29" s="14">
        <f t="shared" ca="1" si="175"/>
        <v>96767.026173285194</v>
      </c>
      <c r="CI29" s="12">
        <f t="shared" ca="1" si="175"/>
        <v>209134.25946969696</v>
      </c>
      <c r="CJ29" s="19">
        <f t="shared" ca="1" si="175"/>
        <v>44.975757575757576</v>
      </c>
      <c r="CK29" s="13">
        <f t="shared" ca="1" si="175"/>
        <v>1867.56</v>
      </c>
      <c r="CL29" s="14">
        <f t="shared" ca="1" si="175"/>
        <v>100094.42328519856</v>
      </c>
      <c r="CM29" s="12">
        <f t="shared" ca="1" si="175"/>
        <v>155257.09532828283</v>
      </c>
      <c r="CN29" s="19">
        <f t="shared" ca="1" si="175"/>
        <v>154063.19797979799</v>
      </c>
      <c r="CO29" s="13">
        <f t="shared" ca="1" si="175"/>
        <v>6243.4546666666665</v>
      </c>
      <c r="CP29" s="14">
        <f t="shared" ca="1" si="175"/>
        <v>121279.3008423586</v>
      </c>
      <c r="CS29" s="5" t="s">
        <v>23</v>
      </c>
      <c r="CT29" s="35"/>
      <c r="CU29" s="12">
        <f ca="1" xml:space="preserve"> IFERROR(AVERAGEIFS($J:$J, $A:$A,CELL("contents", CU$4), $B:$B,CELL("contents", CU$7), $G:$G,CELL("contents", CU$3)), 0)</f>
        <v>98389.967803030304</v>
      </c>
      <c r="CV29" s="19">
        <f t="shared" ref="CV29:DJ29" ca="1" si="176" xml:space="preserve"> IFERROR(AVERAGEIFS($J:$J, $A:$A,CELL("contents", CV$4), $B:$B,CELL("contents", CV$7), $G:$G,CELL("contents", CV$3)), 0)</f>
        <v>537383.75454545452</v>
      </c>
      <c r="CW29" s="13">
        <f t="shared" ca="1" si="176"/>
        <v>19315.187999999998</v>
      </c>
      <c r="CX29" s="14">
        <f t="shared" ca="1" si="176"/>
        <v>211295.4323104693</v>
      </c>
      <c r="CY29" s="12">
        <f t="shared" ca="1" si="176"/>
        <v>266815.29356060608</v>
      </c>
      <c r="CZ29" s="19">
        <f t="shared" ca="1" si="176"/>
        <v>147.08181818181819</v>
      </c>
      <c r="DA29" s="13">
        <f t="shared" ca="1" si="176"/>
        <v>6237.8919999999998</v>
      </c>
      <c r="DB29" s="14">
        <f t="shared" ca="1" si="176"/>
        <v>128597.91064981949</v>
      </c>
      <c r="DC29" s="12">
        <f t="shared" ca="1" si="176"/>
        <v>222471.52272727274</v>
      </c>
      <c r="DD29" s="19">
        <f t="shared" ca="1" si="176"/>
        <v>147.08181818181819</v>
      </c>
      <c r="DE29" s="13">
        <f t="shared" ca="1" si="176"/>
        <v>6237.8919999999998</v>
      </c>
      <c r="DF29" s="14">
        <f t="shared" ca="1" si="176"/>
        <v>107466.58303249098</v>
      </c>
      <c r="DG29" s="12">
        <f t="shared" ca="1" si="176"/>
        <v>195892.26136363635</v>
      </c>
      <c r="DH29" s="19">
        <f t="shared" ca="1" si="176"/>
        <v>179225.97272727272</v>
      </c>
      <c r="DI29" s="13">
        <f t="shared" ca="1" si="176"/>
        <v>10596.990666666667</v>
      </c>
      <c r="DJ29" s="14">
        <f t="shared" ca="1" si="176"/>
        <v>149119.97533092659</v>
      </c>
      <c r="DM29" s="5" t="s">
        <v>23</v>
      </c>
      <c r="DN29" s="35"/>
      <c r="DO29" s="12">
        <f ca="1" xml:space="preserve"> IFERROR(AVERAGEIFS($J:$J, $A:$A,CELL("contents", DO$4), $B:$B,CELL("contents", DO$7), $G:$G,CELL("contents", DO$3)), 0)</f>
        <v>159672.3446969697</v>
      </c>
      <c r="DP29" s="19">
        <f t="shared" ref="DP29:ED29" ca="1" si="177" xml:space="preserve"> IFERROR(AVERAGEIFS($J:$J, $A:$A,CELL("contents", DP$4), $B:$B,CELL("contents", DP$7), $G:$G,CELL("contents", DP$3)), 0)</f>
        <v>565280.5</v>
      </c>
      <c r="DQ29" s="13">
        <f t="shared" ca="1" si="177"/>
        <v>35664.008000000002</v>
      </c>
      <c r="DR29" s="14">
        <f t="shared" ca="1" si="177"/>
        <v>252495.99729241876</v>
      </c>
      <c r="DS29" s="12">
        <f t="shared" ca="1" si="177"/>
        <v>289323.15909090912</v>
      </c>
      <c r="DT29" s="19">
        <f t="shared" ca="1" si="177"/>
        <v>461.22424242424245</v>
      </c>
      <c r="DU29" s="13">
        <f t="shared" ca="1" si="177"/>
        <v>20997.812000000002</v>
      </c>
      <c r="DV29" s="14">
        <f t="shared" ca="1" si="177"/>
        <v>142747.54963898918</v>
      </c>
      <c r="DW29" s="12">
        <f t="shared" ca="1" si="177"/>
        <v>260684.16098484848</v>
      </c>
      <c r="DX29" s="19">
        <f t="shared" ca="1" si="177"/>
        <v>461.22424242424245</v>
      </c>
      <c r="DY29" s="13">
        <f t="shared" ca="1" si="177"/>
        <v>20997.812000000002</v>
      </c>
      <c r="DZ29" s="14">
        <f t="shared" ca="1" si="177"/>
        <v>129100.08483754513</v>
      </c>
      <c r="EA29" s="12">
        <f t="shared" ca="1" si="177"/>
        <v>236559.88825757575</v>
      </c>
      <c r="EB29" s="19">
        <f t="shared" ca="1" si="177"/>
        <v>188734.31616161615</v>
      </c>
      <c r="EC29" s="13">
        <f t="shared" ca="1" si="177"/>
        <v>25886.544000000002</v>
      </c>
      <c r="ED29" s="14">
        <f t="shared" ca="1" si="177"/>
        <v>174781.21058965102</v>
      </c>
      <c r="ES29">
        <v>16</v>
      </c>
    </row>
    <row r="30" spans="1:149" ht="15.75" thickBot="1" x14ac:dyDescent="0.3">
      <c r="A30" t="s">
        <v>15</v>
      </c>
      <c r="B30" t="s">
        <v>14</v>
      </c>
      <c r="C30">
        <v>10</v>
      </c>
      <c r="D30">
        <v>18</v>
      </c>
      <c r="E30" t="b">
        <v>0</v>
      </c>
      <c r="F30">
        <v>0.39200000000000002</v>
      </c>
      <c r="G30">
        <v>16</v>
      </c>
      <c r="H30">
        <v>16</v>
      </c>
      <c r="I30">
        <v>38596</v>
      </c>
      <c r="J30">
        <v>38578</v>
      </c>
      <c r="K30">
        <v>19271</v>
      </c>
      <c r="L30">
        <v>13</v>
      </c>
      <c r="M30">
        <f t="shared" si="0"/>
        <v>0</v>
      </c>
      <c r="N30" t="b">
        <f t="shared" ref="N30" si="178">AND(MIN($F29,$F30,$F31)=$F30,MAX($H29,$H30,$H31)=$H30)</f>
        <v>0</v>
      </c>
      <c r="O30" t="b">
        <f t="shared" ref="O30" si="179">AND(NOT(N29),N30,NOT(N31))</f>
        <v>0</v>
      </c>
      <c r="P30">
        <f t="shared" ca="1" si="35"/>
        <v>0</v>
      </c>
      <c r="Q30" s="7" t="s">
        <v>29</v>
      </c>
      <c r="R30" s="35"/>
      <c r="S30" s="15">
        <f t="shared" ref="S30:AH30" ca="1" si="180" xml:space="preserve"> _xlfn.MAXIFS($J:$J, $A:$A,CELL("contents", S$4), $B:$B,CELL("contents", S$7))</f>
        <v>1729853</v>
      </c>
      <c r="T30" s="20">
        <f t="shared" ca="1" si="180"/>
        <v>1899709</v>
      </c>
      <c r="U30" s="16">
        <f t="shared" ca="1" si="180"/>
        <v>1353892</v>
      </c>
      <c r="V30" s="17">
        <f t="shared" ca="1" si="180"/>
        <v>1899709</v>
      </c>
      <c r="W30" s="15">
        <f t="shared" ca="1" si="180"/>
        <v>1200476</v>
      </c>
      <c r="X30" s="20">
        <f t="shared" ca="1" si="180"/>
        <v>1473</v>
      </c>
      <c r="Y30" s="16">
        <f t="shared" ca="1" si="180"/>
        <v>132377</v>
      </c>
      <c r="Z30" s="17">
        <f t="shared" ca="1" si="180"/>
        <v>1200476</v>
      </c>
      <c r="AA30" s="15">
        <f t="shared" ca="1" si="180"/>
        <v>1140549</v>
      </c>
      <c r="AB30" s="20">
        <f t="shared" ca="1" si="180"/>
        <v>1473</v>
      </c>
      <c r="AC30" s="16">
        <f t="shared" ca="1" si="180"/>
        <v>132377</v>
      </c>
      <c r="AD30" s="17">
        <f t="shared" ca="1" si="180"/>
        <v>1140549</v>
      </c>
      <c r="AE30" s="15">
        <f t="shared" ca="1" si="180"/>
        <v>1729853</v>
      </c>
      <c r="AF30" s="20">
        <f t="shared" ca="1" si="180"/>
        <v>1899709</v>
      </c>
      <c r="AG30" s="16">
        <f t="shared" ca="1" si="180"/>
        <v>1353892</v>
      </c>
      <c r="AH30" s="17">
        <f t="shared" ca="1" si="180"/>
        <v>1899709</v>
      </c>
      <c r="AK30" s="7" t="s">
        <v>29</v>
      </c>
      <c r="AL30" s="35"/>
      <c r="AM30" s="15">
        <f ca="1" xml:space="preserve"> _xlfn.MAXIFS($J:$J, $A:$A,CELL("contents", AM$4), $B:$B,CELL("contents", AM$7), $G:$G,CELL("contents", AM$3))</f>
        <v>831647</v>
      </c>
      <c r="AN30" s="20">
        <f t="shared" ref="AN30:BB30" ca="1" si="181" xml:space="preserve"> _xlfn.MAXIFS($J:$J, $A:$A,CELL("contents", AN$4), $B:$B,CELL("contents", AN$7), $G:$G,CELL("contents", AN$3))</f>
        <v>1647267</v>
      </c>
      <c r="AO30" s="16">
        <f t="shared" ca="1" si="181"/>
        <v>1290293</v>
      </c>
      <c r="AP30" s="17">
        <f t="shared" ca="1" si="181"/>
        <v>1647267</v>
      </c>
      <c r="AQ30" s="15">
        <f t="shared" ca="1" si="181"/>
        <v>1041349</v>
      </c>
      <c r="AR30" s="20">
        <f t="shared" ca="1" si="181"/>
        <v>18</v>
      </c>
      <c r="AS30" s="16">
        <f t="shared" ca="1" si="181"/>
        <v>28965</v>
      </c>
      <c r="AT30" s="17">
        <f t="shared" ca="1" si="181"/>
        <v>1041349</v>
      </c>
      <c r="AU30" s="15">
        <f t="shared" ca="1" si="181"/>
        <v>1140549</v>
      </c>
      <c r="AV30" s="20">
        <f t="shared" ca="1" si="181"/>
        <v>18</v>
      </c>
      <c r="AW30" s="16">
        <f t="shared" ca="1" si="181"/>
        <v>28965</v>
      </c>
      <c r="AX30" s="17">
        <f t="shared" ca="1" si="181"/>
        <v>1140549</v>
      </c>
      <c r="AY30" s="15">
        <f t="shared" ca="1" si="181"/>
        <v>1140549</v>
      </c>
      <c r="AZ30" s="20">
        <f t="shared" ca="1" si="181"/>
        <v>1647267</v>
      </c>
      <c r="BA30" s="16">
        <f t="shared" ca="1" si="181"/>
        <v>1290293</v>
      </c>
      <c r="BB30" s="17">
        <f t="shared" ca="1" si="181"/>
        <v>1647267</v>
      </c>
      <c r="BE30" s="7" t="s">
        <v>29</v>
      </c>
      <c r="BF30" s="35"/>
      <c r="BG30" s="15">
        <f ca="1" xml:space="preserve"> _xlfn.MAXIFS($J:$J, $A:$A,CELL("contents", BG$4), $B:$B,CELL("contents", BG$7), $G:$G,CELL("contents", BG$3))</f>
        <v>766493</v>
      </c>
      <c r="BH30" s="20">
        <f t="shared" ref="BH30:BV30" ca="1" si="182" xml:space="preserve"> _xlfn.MAXIFS($J:$J, $A:$A,CELL("contents", BH$4), $B:$B,CELL("contents", BH$7), $G:$G,CELL("contents", BH$3))</f>
        <v>1552953</v>
      </c>
      <c r="BI30" s="16">
        <f t="shared" ca="1" si="182"/>
        <v>1306920</v>
      </c>
      <c r="BJ30" s="17">
        <f t="shared" ca="1" si="182"/>
        <v>1552953</v>
      </c>
      <c r="BK30" s="15">
        <f t="shared" ca="1" si="182"/>
        <v>1003748</v>
      </c>
      <c r="BL30" s="20">
        <f t="shared" ca="1" si="182"/>
        <v>31</v>
      </c>
      <c r="BM30" s="16">
        <f t="shared" ca="1" si="182"/>
        <v>29217</v>
      </c>
      <c r="BN30" s="17">
        <f t="shared" ca="1" si="182"/>
        <v>1003748</v>
      </c>
      <c r="BO30" s="15">
        <f t="shared" ca="1" si="182"/>
        <v>1137079</v>
      </c>
      <c r="BP30" s="20">
        <f t="shared" ca="1" si="182"/>
        <v>31</v>
      </c>
      <c r="BQ30" s="16">
        <f t="shared" ca="1" si="182"/>
        <v>29217</v>
      </c>
      <c r="BR30" s="17">
        <f t="shared" ca="1" si="182"/>
        <v>1137079</v>
      </c>
      <c r="BS30" s="15">
        <f t="shared" ca="1" si="182"/>
        <v>1137079</v>
      </c>
      <c r="BT30" s="20">
        <f t="shared" ca="1" si="182"/>
        <v>1552953</v>
      </c>
      <c r="BU30" s="16">
        <f t="shared" ca="1" si="182"/>
        <v>1306920</v>
      </c>
      <c r="BV30" s="17">
        <f t="shared" ca="1" si="182"/>
        <v>1552953</v>
      </c>
      <c r="BY30" s="7" t="s">
        <v>29</v>
      </c>
      <c r="BZ30" s="35"/>
      <c r="CA30" s="15">
        <f ca="1" xml:space="preserve"> _xlfn.MAXIFS($J:$J, $A:$A,CELL("contents", CA$4), $B:$B,CELL("contents", CA$7), $G:$G,CELL("contents", CA$3))</f>
        <v>734184</v>
      </c>
      <c r="CB30" s="20">
        <f t="shared" ref="CB30:CP30" ca="1" si="183" xml:space="preserve"> _xlfn.MAXIFS($J:$J, $A:$A,CELL("contents", CB$4), $B:$B,CELL("contents", CB$7), $G:$G,CELL("contents", CB$3))</f>
        <v>1708097</v>
      </c>
      <c r="CC30" s="16">
        <f t="shared" ca="1" si="183"/>
        <v>1345364</v>
      </c>
      <c r="CD30" s="17">
        <f t="shared" ca="1" si="183"/>
        <v>1708097</v>
      </c>
      <c r="CE30" s="15">
        <f t="shared" ca="1" si="183"/>
        <v>1085743</v>
      </c>
      <c r="CF30" s="20">
        <f t="shared" ca="1" si="183"/>
        <v>95</v>
      </c>
      <c r="CG30" s="16">
        <f t="shared" ca="1" si="183"/>
        <v>30225</v>
      </c>
      <c r="CH30" s="17">
        <f t="shared" ca="1" si="183"/>
        <v>1085743</v>
      </c>
      <c r="CI30" s="15">
        <f t="shared" ca="1" si="183"/>
        <v>1069256</v>
      </c>
      <c r="CJ30" s="20">
        <f t="shared" ca="1" si="183"/>
        <v>95</v>
      </c>
      <c r="CK30" s="16">
        <f t="shared" ca="1" si="183"/>
        <v>30225</v>
      </c>
      <c r="CL30" s="17">
        <f t="shared" ca="1" si="183"/>
        <v>1069256</v>
      </c>
      <c r="CM30" s="15">
        <f t="shared" ca="1" si="183"/>
        <v>1085743</v>
      </c>
      <c r="CN30" s="20">
        <f t="shared" ca="1" si="183"/>
        <v>1708097</v>
      </c>
      <c r="CO30" s="16">
        <f t="shared" ca="1" si="183"/>
        <v>1345364</v>
      </c>
      <c r="CP30" s="17">
        <f t="shared" ca="1" si="183"/>
        <v>1708097</v>
      </c>
      <c r="CS30" s="7" t="s">
        <v>29</v>
      </c>
      <c r="CT30" s="35"/>
      <c r="CU30" s="15">
        <f ca="1" xml:space="preserve"> _xlfn.MAXIFS($J:$J, $A:$A,CELL("contents", CU$4), $B:$B,CELL("contents", CU$7), $G:$G,CELL("contents", CU$3))</f>
        <v>1481768</v>
      </c>
      <c r="CV30" s="20">
        <f t="shared" ref="CV30:DJ30" ca="1" si="184" xml:space="preserve"> _xlfn.MAXIFS($J:$J, $A:$A,CELL("contents", CV$4), $B:$B,CELL("contents", CV$7), $G:$G,CELL("contents", CV$3))</f>
        <v>1883475</v>
      </c>
      <c r="CW30" s="16">
        <f t="shared" ca="1" si="184"/>
        <v>1261473</v>
      </c>
      <c r="CX30" s="17">
        <f t="shared" ca="1" si="184"/>
        <v>1883475</v>
      </c>
      <c r="CY30" s="15">
        <f t="shared" ca="1" si="184"/>
        <v>1178437</v>
      </c>
      <c r="CZ30" s="20">
        <f t="shared" ca="1" si="184"/>
        <v>365</v>
      </c>
      <c r="DA30" s="16">
        <f t="shared" ca="1" si="184"/>
        <v>37308</v>
      </c>
      <c r="DB30" s="17">
        <f t="shared" ca="1" si="184"/>
        <v>1178437</v>
      </c>
      <c r="DC30" s="15">
        <f t="shared" ca="1" si="184"/>
        <v>1123420</v>
      </c>
      <c r="DD30" s="20">
        <f t="shared" ca="1" si="184"/>
        <v>365</v>
      </c>
      <c r="DE30" s="16">
        <f t="shared" ca="1" si="184"/>
        <v>37308</v>
      </c>
      <c r="DF30" s="17">
        <f t="shared" ca="1" si="184"/>
        <v>1123420</v>
      </c>
      <c r="DG30" s="15">
        <f t="shared" ca="1" si="184"/>
        <v>1481768</v>
      </c>
      <c r="DH30" s="20">
        <f t="shared" ca="1" si="184"/>
        <v>1883475</v>
      </c>
      <c r="DI30" s="16">
        <f t="shared" ca="1" si="184"/>
        <v>1261473</v>
      </c>
      <c r="DJ30" s="17">
        <f t="shared" ca="1" si="184"/>
        <v>1883475</v>
      </c>
      <c r="DM30" s="7" t="s">
        <v>29</v>
      </c>
      <c r="DN30" s="35"/>
      <c r="DO30" s="15">
        <f ca="1" xml:space="preserve"> _xlfn.MAXIFS($J:$J, $A:$A,CELL("contents", DO$4), $B:$B,CELL("contents", DO$7), $G:$G,CELL("contents", DO$3))</f>
        <v>1729853</v>
      </c>
      <c r="DP30" s="20">
        <f t="shared" ref="DP30:ED30" ca="1" si="185" xml:space="preserve"> _xlfn.MAXIFS($J:$J, $A:$A,CELL("contents", DP$4), $B:$B,CELL("contents", DP$7), $G:$G,CELL("contents", DP$3))</f>
        <v>1899709</v>
      </c>
      <c r="DQ30" s="16">
        <f t="shared" ca="1" si="185"/>
        <v>1353892</v>
      </c>
      <c r="DR30" s="17">
        <f t="shared" ca="1" si="185"/>
        <v>1899709</v>
      </c>
      <c r="DS30" s="15">
        <f t="shared" ca="1" si="185"/>
        <v>1200476</v>
      </c>
      <c r="DT30" s="20">
        <f t="shared" ca="1" si="185"/>
        <v>1473</v>
      </c>
      <c r="DU30" s="16">
        <f t="shared" ca="1" si="185"/>
        <v>132377</v>
      </c>
      <c r="DV30" s="17">
        <f t="shared" ca="1" si="185"/>
        <v>1200476</v>
      </c>
      <c r="DW30" s="15">
        <f t="shared" ca="1" si="185"/>
        <v>1106970</v>
      </c>
      <c r="DX30" s="20">
        <f t="shared" ca="1" si="185"/>
        <v>1473</v>
      </c>
      <c r="DY30" s="16">
        <f t="shared" ca="1" si="185"/>
        <v>132377</v>
      </c>
      <c r="DZ30" s="17">
        <f t="shared" ca="1" si="185"/>
        <v>1106970</v>
      </c>
      <c r="EA30" s="15">
        <f t="shared" ca="1" si="185"/>
        <v>1729853</v>
      </c>
      <c r="EB30" s="20">
        <f t="shared" ca="1" si="185"/>
        <v>1899709</v>
      </c>
      <c r="EC30" s="16">
        <f t="shared" ca="1" si="185"/>
        <v>1353892</v>
      </c>
      <c r="ED30" s="17">
        <f t="shared" ca="1" si="185"/>
        <v>1899709</v>
      </c>
      <c r="ES30">
        <v>17</v>
      </c>
    </row>
    <row r="31" spans="1:149" x14ac:dyDescent="0.25">
      <c r="A31" t="s">
        <v>19</v>
      </c>
      <c r="B31" t="s">
        <v>14</v>
      </c>
      <c r="C31">
        <v>10</v>
      </c>
      <c r="D31">
        <v>18</v>
      </c>
      <c r="E31" t="b">
        <v>0</v>
      </c>
      <c r="F31">
        <v>7.6999999999999999E-2</v>
      </c>
      <c r="G31">
        <v>16</v>
      </c>
      <c r="H31">
        <v>0</v>
      </c>
      <c r="I31">
        <v>4564</v>
      </c>
      <c r="J31">
        <v>4401</v>
      </c>
      <c r="K31">
        <v>2201</v>
      </c>
      <c r="L31">
        <v>9</v>
      </c>
      <c r="M31">
        <f t="shared" si="0"/>
        <v>16</v>
      </c>
      <c r="N31" t="b">
        <f t="shared" ref="N31" si="186">AND(MIN($F29,$F30,$F31)=$F31,MAX($H29,$H30,$H31)=$H31)</f>
        <v>0</v>
      </c>
      <c r="O31" t="b">
        <f t="shared" ref="O31" si="187">AND(NOT(N29),NOT(N30),N31)</f>
        <v>0</v>
      </c>
      <c r="P31">
        <f ca="1">SUM(P9:P30)</f>
        <v>38</v>
      </c>
      <c r="ES31">
        <v>18</v>
      </c>
    </row>
    <row r="32" spans="1:149" x14ac:dyDescent="0.25">
      <c r="A32" t="s">
        <v>13</v>
      </c>
      <c r="B32" t="s">
        <v>14</v>
      </c>
      <c r="C32">
        <v>10</v>
      </c>
      <c r="D32">
        <v>19</v>
      </c>
      <c r="E32" t="b">
        <v>1</v>
      </c>
      <c r="F32">
        <v>17.375</v>
      </c>
      <c r="G32">
        <v>16</v>
      </c>
      <c r="H32">
        <v>0</v>
      </c>
      <c r="I32">
        <v>3157</v>
      </c>
      <c r="J32">
        <v>2913</v>
      </c>
      <c r="K32">
        <v>1456</v>
      </c>
      <c r="L32">
        <v>10</v>
      </c>
      <c r="M32">
        <f t="shared" si="0"/>
        <v>16</v>
      </c>
      <c r="N32" t="b">
        <f t="shared" ref="N32" si="188">AND(MIN($F32,$F33,$F34)=$F32,MAX($H32,$H33,$H34)=$H32)</f>
        <v>0</v>
      </c>
      <c r="O32" t="b">
        <f t="shared" ref="O32" si="189">AND(N32,NOT(N33),NOT(N34))</f>
        <v>0</v>
      </c>
      <c r="ES32">
        <v>19</v>
      </c>
    </row>
    <row r="33" spans="1:149" x14ac:dyDescent="0.25">
      <c r="A33" t="s">
        <v>15</v>
      </c>
      <c r="B33" t="s">
        <v>14</v>
      </c>
      <c r="C33">
        <v>10</v>
      </c>
      <c r="D33">
        <v>19</v>
      </c>
      <c r="E33" t="b">
        <v>0</v>
      </c>
      <c r="F33">
        <v>0.25900000000000001</v>
      </c>
      <c r="G33">
        <v>16</v>
      </c>
      <c r="H33">
        <v>16</v>
      </c>
      <c r="I33">
        <v>27418</v>
      </c>
      <c r="J33">
        <v>27414</v>
      </c>
      <c r="K33">
        <v>13689</v>
      </c>
      <c r="L33">
        <v>13</v>
      </c>
      <c r="M33">
        <f t="shared" si="0"/>
        <v>0</v>
      </c>
      <c r="N33" t="b">
        <f t="shared" ref="N33" si="190">AND(MIN($F32,$F33,$F34)=$F33,MAX($H32,$H33,$H34)=$H33)</f>
        <v>1</v>
      </c>
      <c r="O33" t="b">
        <f t="shared" ref="O33" si="191">AND(NOT(N32),N33,NOT(N34))</f>
        <v>1</v>
      </c>
      <c r="ES33">
        <v>20</v>
      </c>
    </row>
    <row r="34" spans="1:149" x14ac:dyDescent="0.25">
      <c r="A34" t="s">
        <v>19</v>
      </c>
      <c r="B34" t="s">
        <v>14</v>
      </c>
      <c r="C34">
        <v>10</v>
      </c>
      <c r="D34">
        <v>19</v>
      </c>
      <c r="E34" t="b">
        <v>1</v>
      </c>
      <c r="F34">
        <v>16.14</v>
      </c>
      <c r="G34">
        <v>16</v>
      </c>
      <c r="H34">
        <v>0</v>
      </c>
      <c r="I34">
        <v>3157</v>
      </c>
      <c r="J34">
        <v>2913</v>
      </c>
      <c r="K34">
        <v>1456</v>
      </c>
      <c r="L34">
        <v>10</v>
      </c>
      <c r="M34">
        <f t="shared" si="0"/>
        <v>16</v>
      </c>
      <c r="N34" t="b">
        <f t="shared" ref="N34" si="192">AND(MIN($F32,$F33,$F34)=$F34,MAX($H32,$H33,$H34)=$H34)</f>
        <v>0</v>
      </c>
      <c r="O34" t="b">
        <f t="shared" ref="O34" si="193">AND(NOT(N32),NOT(N33),N34)</f>
        <v>0</v>
      </c>
      <c r="ES34">
        <v>250</v>
      </c>
    </row>
    <row r="35" spans="1:149" x14ac:dyDescent="0.25">
      <c r="A35" t="s">
        <v>13</v>
      </c>
      <c r="B35" t="s">
        <v>14</v>
      </c>
      <c r="C35">
        <v>10</v>
      </c>
      <c r="D35">
        <v>1</v>
      </c>
      <c r="E35" t="b">
        <v>0</v>
      </c>
      <c r="F35">
        <v>0</v>
      </c>
      <c r="G35">
        <v>16</v>
      </c>
      <c r="H35">
        <v>0</v>
      </c>
      <c r="I35">
        <v>0</v>
      </c>
      <c r="J35">
        <v>0</v>
      </c>
      <c r="K35">
        <v>1</v>
      </c>
      <c r="L35">
        <v>0</v>
      </c>
      <c r="M35">
        <f t="shared" si="0"/>
        <v>16</v>
      </c>
      <c r="N35" t="b">
        <f t="shared" ref="N35" si="194">AND(MIN($F35,$F36,$F37)=$F35,MAX($H35,$H36,$H37)=$H35)</f>
        <v>1</v>
      </c>
      <c r="O35" t="b">
        <f t="shared" ref="O35" si="195">AND(N35,NOT(N36),NOT(N37))</f>
        <v>0</v>
      </c>
    </row>
    <row r="36" spans="1:149" x14ac:dyDescent="0.25">
      <c r="A36" t="s">
        <v>15</v>
      </c>
      <c r="B36" t="s">
        <v>14</v>
      </c>
      <c r="C36">
        <v>10</v>
      </c>
      <c r="D36">
        <v>1</v>
      </c>
      <c r="E36" t="b">
        <v>0</v>
      </c>
      <c r="F36">
        <v>0</v>
      </c>
      <c r="G36">
        <v>16</v>
      </c>
      <c r="H36">
        <v>0</v>
      </c>
      <c r="I36">
        <v>0</v>
      </c>
      <c r="J36">
        <v>0</v>
      </c>
      <c r="K36">
        <v>1</v>
      </c>
      <c r="L36">
        <v>0</v>
      </c>
      <c r="M36">
        <f t="shared" si="0"/>
        <v>16</v>
      </c>
      <c r="N36" t="b">
        <f t="shared" ref="N36" si="196">AND(MIN($F35,$F36,$F37)=$F36,MAX($H35,$H36,$H37)=$H36)</f>
        <v>1</v>
      </c>
      <c r="O36" t="b">
        <f t="shared" ref="O36" si="197">AND(NOT(N35),N36,NOT(N37))</f>
        <v>0</v>
      </c>
      <c r="S36" t="s">
        <v>15</v>
      </c>
      <c r="T36" t="s">
        <v>15</v>
      </c>
      <c r="U36" t="s">
        <v>15</v>
      </c>
      <c r="V36" t="s">
        <v>15</v>
      </c>
      <c r="W36" t="s">
        <v>13</v>
      </c>
      <c r="X36" t="s">
        <v>13</v>
      </c>
      <c r="Y36" t="s">
        <v>13</v>
      </c>
      <c r="Z36" t="s">
        <v>13</v>
      </c>
      <c r="AA36" t="s">
        <v>19</v>
      </c>
      <c r="AB36" t="s">
        <v>19</v>
      </c>
      <c r="AC36" t="s">
        <v>19</v>
      </c>
      <c r="AD36" t="s">
        <v>19</v>
      </c>
      <c r="AE36" t="s">
        <v>24</v>
      </c>
      <c r="AF36" t="s">
        <v>24</v>
      </c>
      <c r="AG36" t="s">
        <v>24</v>
      </c>
      <c r="AH36" t="s">
        <v>24</v>
      </c>
      <c r="AM36" t="s">
        <v>15</v>
      </c>
      <c r="AN36" t="s">
        <v>15</v>
      </c>
      <c r="AO36" t="s">
        <v>15</v>
      </c>
      <c r="AP36" t="s">
        <v>15</v>
      </c>
      <c r="AQ36" t="s">
        <v>13</v>
      </c>
      <c r="AR36" t="s">
        <v>13</v>
      </c>
      <c r="AS36" t="s">
        <v>13</v>
      </c>
      <c r="AT36" t="s">
        <v>13</v>
      </c>
      <c r="AU36" t="s">
        <v>19</v>
      </c>
      <c r="AV36" t="s">
        <v>19</v>
      </c>
      <c r="AW36" t="s">
        <v>19</v>
      </c>
      <c r="AX36" t="s">
        <v>19</v>
      </c>
      <c r="AY36" t="s">
        <v>24</v>
      </c>
      <c r="AZ36" t="s">
        <v>24</v>
      </c>
      <c r="BA36" t="s">
        <v>24</v>
      </c>
      <c r="BB36" t="s">
        <v>24</v>
      </c>
      <c r="BG36" t="s">
        <v>15</v>
      </c>
      <c r="BH36" t="s">
        <v>15</v>
      </c>
      <c r="BI36" t="s">
        <v>15</v>
      </c>
      <c r="BJ36" t="s">
        <v>15</v>
      </c>
      <c r="BK36" t="s">
        <v>13</v>
      </c>
      <c r="BL36" t="s">
        <v>13</v>
      </c>
      <c r="BM36" t="s">
        <v>13</v>
      </c>
      <c r="BN36" t="s">
        <v>13</v>
      </c>
      <c r="BO36" t="s">
        <v>19</v>
      </c>
      <c r="BP36" t="s">
        <v>19</v>
      </c>
      <c r="BQ36" t="s">
        <v>19</v>
      </c>
      <c r="BR36" t="s">
        <v>19</v>
      </c>
      <c r="BS36" t="s">
        <v>24</v>
      </c>
      <c r="BT36" t="s">
        <v>24</v>
      </c>
      <c r="BU36" t="s">
        <v>24</v>
      </c>
      <c r="BV36" t="s">
        <v>24</v>
      </c>
      <c r="CA36" t="s">
        <v>15</v>
      </c>
      <c r="CB36" t="s">
        <v>15</v>
      </c>
      <c r="CC36" t="s">
        <v>15</v>
      </c>
      <c r="CD36" t="s">
        <v>15</v>
      </c>
      <c r="CE36" t="s">
        <v>13</v>
      </c>
      <c r="CF36" t="s">
        <v>13</v>
      </c>
      <c r="CG36" t="s">
        <v>13</v>
      </c>
      <c r="CH36" t="s">
        <v>13</v>
      </c>
      <c r="CI36" t="s">
        <v>19</v>
      </c>
      <c r="CJ36" t="s">
        <v>19</v>
      </c>
      <c r="CK36" t="s">
        <v>19</v>
      </c>
      <c r="CL36" t="s">
        <v>19</v>
      </c>
      <c r="CM36" t="s">
        <v>24</v>
      </c>
      <c r="CN36" t="s">
        <v>24</v>
      </c>
      <c r="CO36" t="s">
        <v>24</v>
      </c>
      <c r="CP36" t="s">
        <v>24</v>
      </c>
      <c r="CU36" t="s">
        <v>15</v>
      </c>
      <c r="CV36" t="s">
        <v>15</v>
      </c>
      <c r="CW36" t="s">
        <v>15</v>
      </c>
      <c r="CX36" t="s">
        <v>15</v>
      </c>
      <c r="CY36" t="s">
        <v>13</v>
      </c>
      <c r="CZ36" t="s">
        <v>13</v>
      </c>
      <c r="DA36" t="s">
        <v>13</v>
      </c>
      <c r="DB36" t="s">
        <v>13</v>
      </c>
      <c r="DC36" t="s">
        <v>19</v>
      </c>
      <c r="DD36" t="s">
        <v>19</v>
      </c>
      <c r="DE36" t="s">
        <v>19</v>
      </c>
      <c r="DF36" t="s">
        <v>19</v>
      </c>
      <c r="DG36" t="s">
        <v>24</v>
      </c>
      <c r="DH36" t="s">
        <v>24</v>
      </c>
      <c r="DI36" t="s">
        <v>24</v>
      </c>
      <c r="DJ36" t="s">
        <v>24</v>
      </c>
      <c r="DO36" t="s">
        <v>15</v>
      </c>
      <c r="DP36" t="s">
        <v>15</v>
      </c>
      <c r="DQ36" t="s">
        <v>15</v>
      </c>
      <c r="DR36" t="s">
        <v>15</v>
      </c>
      <c r="DS36" t="s">
        <v>13</v>
      </c>
      <c r="DT36" t="s">
        <v>13</v>
      </c>
      <c r="DU36" t="s">
        <v>13</v>
      </c>
      <c r="DV36" t="s">
        <v>13</v>
      </c>
      <c r="DW36" t="s">
        <v>19</v>
      </c>
      <c r="DX36" t="s">
        <v>19</v>
      </c>
      <c r="DY36" t="s">
        <v>19</v>
      </c>
      <c r="DZ36" t="s">
        <v>19</v>
      </c>
      <c r="EA36" t="s">
        <v>24</v>
      </c>
      <c r="EB36" t="s">
        <v>24</v>
      </c>
      <c r="EC36" t="s">
        <v>24</v>
      </c>
      <c r="ED36" t="s">
        <v>24</v>
      </c>
    </row>
    <row r="37" spans="1:149" x14ac:dyDescent="0.25">
      <c r="A37" t="s">
        <v>19</v>
      </c>
      <c r="B37" t="s">
        <v>14</v>
      </c>
      <c r="C37">
        <v>10</v>
      </c>
      <c r="D37">
        <v>1</v>
      </c>
      <c r="E37" t="b">
        <v>0</v>
      </c>
      <c r="F37">
        <v>0</v>
      </c>
      <c r="G37">
        <v>16</v>
      </c>
      <c r="H37">
        <v>0</v>
      </c>
      <c r="I37">
        <v>0</v>
      </c>
      <c r="J37">
        <v>0</v>
      </c>
      <c r="K37">
        <v>1</v>
      </c>
      <c r="L37">
        <v>0</v>
      </c>
      <c r="M37">
        <f t="shared" si="0"/>
        <v>16</v>
      </c>
      <c r="N37" t="b">
        <f t="shared" ref="N37" si="198">AND(MIN($F35,$F36,$F37)=$F37,MAX($H35,$H36,$H37)=$H37)</f>
        <v>1</v>
      </c>
      <c r="O37" t="b">
        <f t="shared" ref="O37" si="199">AND(NOT(N35),NOT(N36),N37)</f>
        <v>0</v>
      </c>
      <c r="P37">
        <v>10</v>
      </c>
      <c r="S37" s="22" t="s">
        <v>12</v>
      </c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4"/>
      <c r="AM37" s="22" t="s">
        <v>12</v>
      </c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4"/>
      <c r="BG37" s="22" t="s">
        <v>12</v>
      </c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4"/>
      <c r="CA37" s="22" t="s">
        <v>12</v>
      </c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4"/>
      <c r="CU37" s="22" t="s">
        <v>12</v>
      </c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4"/>
      <c r="DO37" s="22" t="s">
        <v>12</v>
      </c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4"/>
    </row>
    <row r="38" spans="1:149" x14ac:dyDescent="0.25">
      <c r="A38" t="s">
        <v>13</v>
      </c>
      <c r="B38" t="s">
        <v>14</v>
      </c>
      <c r="C38">
        <v>10</v>
      </c>
      <c r="D38">
        <v>20</v>
      </c>
      <c r="E38" t="b">
        <v>1</v>
      </c>
      <c r="F38">
        <v>17.498999999999999</v>
      </c>
      <c r="G38">
        <v>16</v>
      </c>
      <c r="H38">
        <v>0</v>
      </c>
      <c r="I38">
        <v>1014</v>
      </c>
      <c r="J38">
        <v>970</v>
      </c>
      <c r="K38">
        <v>484</v>
      </c>
      <c r="L38">
        <v>10</v>
      </c>
      <c r="M38">
        <f t="shared" si="0"/>
        <v>16</v>
      </c>
      <c r="N38" t="b">
        <f t="shared" ref="N38" si="200">AND(MIN($F38,$F39,$F40)=$F38,MAX($H38,$H39,$H40)=$H38)</f>
        <v>0</v>
      </c>
      <c r="O38" t="b">
        <f t="shared" ref="O38" si="201">AND(N38,NOT(N39),NOT(N40))</f>
        <v>0</v>
      </c>
      <c r="S38" s="25" t="s">
        <v>15</v>
      </c>
      <c r="T38" s="25"/>
      <c r="U38" s="25"/>
      <c r="V38" s="25"/>
      <c r="W38" s="31" t="s">
        <v>13</v>
      </c>
      <c r="X38" s="31"/>
      <c r="Y38" s="31"/>
      <c r="Z38" s="31"/>
      <c r="AA38" s="29" t="s">
        <v>19</v>
      </c>
      <c r="AB38" s="29"/>
      <c r="AC38" s="29"/>
      <c r="AD38" s="30"/>
      <c r="AE38" s="26" t="s">
        <v>24</v>
      </c>
      <c r="AF38" s="27"/>
      <c r="AG38" s="27"/>
      <c r="AH38" s="28"/>
      <c r="AM38" s="25" t="s">
        <v>15</v>
      </c>
      <c r="AN38" s="25"/>
      <c r="AO38" s="25"/>
      <c r="AP38" s="25"/>
      <c r="AQ38" s="31" t="s">
        <v>13</v>
      </c>
      <c r="AR38" s="31"/>
      <c r="AS38" s="31"/>
      <c r="AT38" s="31"/>
      <c r="AU38" s="29" t="s">
        <v>19</v>
      </c>
      <c r="AV38" s="29"/>
      <c r="AW38" s="29"/>
      <c r="AX38" s="30"/>
      <c r="AY38" s="26" t="s">
        <v>24</v>
      </c>
      <c r="AZ38" s="27"/>
      <c r="BA38" s="27"/>
      <c r="BB38" s="28"/>
      <c r="BG38" s="25" t="s">
        <v>15</v>
      </c>
      <c r="BH38" s="25"/>
      <c r="BI38" s="25"/>
      <c r="BJ38" s="25"/>
      <c r="BK38" s="31" t="s">
        <v>13</v>
      </c>
      <c r="BL38" s="31"/>
      <c r="BM38" s="31"/>
      <c r="BN38" s="31"/>
      <c r="BO38" s="29" t="s">
        <v>19</v>
      </c>
      <c r="BP38" s="29"/>
      <c r="BQ38" s="29"/>
      <c r="BR38" s="30"/>
      <c r="BS38" s="26" t="s">
        <v>24</v>
      </c>
      <c r="BT38" s="27"/>
      <c r="BU38" s="27"/>
      <c r="BV38" s="28"/>
      <c r="CA38" s="25" t="s">
        <v>15</v>
      </c>
      <c r="CB38" s="25"/>
      <c r="CC38" s="25"/>
      <c r="CD38" s="25"/>
      <c r="CE38" s="31" t="s">
        <v>13</v>
      </c>
      <c r="CF38" s="31"/>
      <c r="CG38" s="31"/>
      <c r="CH38" s="31"/>
      <c r="CI38" s="29" t="s">
        <v>19</v>
      </c>
      <c r="CJ38" s="29"/>
      <c r="CK38" s="29"/>
      <c r="CL38" s="30"/>
      <c r="CM38" s="26" t="s">
        <v>24</v>
      </c>
      <c r="CN38" s="27"/>
      <c r="CO38" s="27"/>
      <c r="CP38" s="28"/>
      <c r="CU38" s="25" t="s">
        <v>15</v>
      </c>
      <c r="CV38" s="25"/>
      <c r="CW38" s="25"/>
      <c r="CX38" s="25"/>
      <c r="CY38" s="31" t="s">
        <v>13</v>
      </c>
      <c r="CZ38" s="31"/>
      <c r="DA38" s="31"/>
      <c r="DB38" s="31"/>
      <c r="DC38" s="29" t="s">
        <v>19</v>
      </c>
      <c r="DD38" s="29"/>
      <c r="DE38" s="29"/>
      <c r="DF38" s="30"/>
      <c r="DG38" s="26" t="s">
        <v>24</v>
      </c>
      <c r="DH38" s="27"/>
      <c r="DI38" s="27"/>
      <c r="DJ38" s="28"/>
      <c r="DO38" s="25" t="s">
        <v>15</v>
      </c>
      <c r="DP38" s="25"/>
      <c r="DQ38" s="25"/>
      <c r="DR38" s="25"/>
      <c r="DS38" s="31" t="s">
        <v>13</v>
      </c>
      <c r="DT38" s="31"/>
      <c r="DU38" s="31"/>
      <c r="DV38" s="31"/>
      <c r="DW38" s="29" t="s">
        <v>19</v>
      </c>
      <c r="DX38" s="29"/>
      <c r="DY38" s="29"/>
      <c r="DZ38" s="30"/>
      <c r="EA38" s="26" t="s">
        <v>24</v>
      </c>
      <c r="EB38" s="27"/>
      <c r="EC38" s="27"/>
      <c r="ED38" s="28"/>
    </row>
    <row r="39" spans="1:149" ht="15.75" thickBot="1" x14ac:dyDescent="0.3">
      <c r="A39" t="s">
        <v>15</v>
      </c>
      <c r="B39" t="s">
        <v>14</v>
      </c>
      <c r="C39">
        <v>10</v>
      </c>
      <c r="D39">
        <v>20</v>
      </c>
      <c r="E39" t="b">
        <v>0</v>
      </c>
      <c r="F39">
        <v>0.748</v>
      </c>
      <c r="G39">
        <v>16</v>
      </c>
      <c r="H39">
        <v>16</v>
      </c>
      <c r="I39">
        <v>38049</v>
      </c>
      <c r="J39">
        <v>38046</v>
      </c>
      <c r="K39">
        <v>19005</v>
      </c>
      <c r="L39">
        <v>13</v>
      </c>
      <c r="M39">
        <f t="shared" si="0"/>
        <v>0</v>
      </c>
      <c r="N39" t="b">
        <f t="shared" ref="N39" si="202">AND(MIN($F38,$F39,$F40)=$F39,MAX($H38,$H39,$H40)=$H39)</f>
        <v>1</v>
      </c>
      <c r="O39" t="b">
        <f t="shared" ref="O39" si="203">AND(NOT(N38),N39,NOT(N40))</f>
        <v>1</v>
      </c>
      <c r="S39" s="1" t="s">
        <v>14</v>
      </c>
      <c r="T39" s="2" t="s">
        <v>17</v>
      </c>
      <c r="U39" s="3" t="s">
        <v>18</v>
      </c>
      <c r="V39" s="4" t="s">
        <v>24</v>
      </c>
      <c r="W39" s="1" t="s">
        <v>14</v>
      </c>
      <c r="X39" s="2" t="s">
        <v>17</v>
      </c>
      <c r="Y39" s="3" t="s">
        <v>18</v>
      </c>
      <c r="Z39" s="4" t="s">
        <v>24</v>
      </c>
      <c r="AA39" s="1" t="s">
        <v>14</v>
      </c>
      <c r="AB39" s="2" t="s">
        <v>17</v>
      </c>
      <c r="AC39" s="3" t="s">
        <v>18</v>
      </c>
      <c r="AD39" s="4" t="s">
        <v>24</v>
      </c>
      <c r="AE39" s="1" t="s">
        <v>14</v>
      </c>
      <c r="AF39" s="2" t="s">
        <v>17</v>
      </c>
      <c r="AG39" s="3" t="s">
        <v>18</v>
      </c>
      <c r="AH39" s="4" t="s">
        <v>24</v>
      </c>
      <c r="AM39" s="1" t="s">
        <v>14</v>
      </c>
      <c r="AN39" s="2" t="s">
        <v>17</v>
      </c>
      <c r="AO39" s="3" t="s">
        <v>18</v>
      </c>
      <c r="AP39" s="4" t="s">
        <v>24</v>
      </c>
      <c r="AQ39" s="1" t="s">
        <v>14</v>
      </c>
      <c r="AR39" s="2" t="s">
        <v>17</v>
      </c>
      <c r="AS39" s="3" t="s">
        <v>18</v>
      </c>
      <c r="AT39" s="4" t="s">
        <v>24</v>
      </c>
      <c r="AU39" s="1" t="s">
        <v>14</v>
      </c>
      <c r="AV39" s="2" t="s">
        <v>17</v>
      </c>
      <c r="AW39" s="3" t="s">
        <v>18</v>
      </c>
      <c r="AX39" s="4" t="s">
        <v>24</v>
      </c>
      <c r="AY39" s="1" t="s">
        <v>14</v>
      </c>
      <c r="AZ39" s="2" t="s">
        <v>17</v>
      </c>
      <c r="BA39" s="3" t="s">
        <v>18</v>
      </c>
      <c r="BB39" s="4" t="s">
        <v>24</v>
      </c>
      <c r="BG39" s="1" t="s">
        <v>14</v>
      </c>
      <c r="BH39" s="2" t="s">
        <v>17</v>
      </c>
      <c r="BI39" s="3" t="s">
        <v>18</v>
      </c>
      <c r="BJ39" s="4" t="s">
        <v>24</v>
      </c>
      <c r="BK39" s="1" t="s">
        <v>14</v>
      </c>
      <c r="BL39" s="2" t="s">
        <v>17</v>
      </c>
      <c r="BM39" s="3" t="s">
        <v>18</v>
      </c>
      <c r="BN39" s="4" t="s">
        <v>24</v>
      </c>
      <c r="BO39" s="1" t="s">
        <v>14</v>
      </c>
      <c r="BP39" s="2" t="s">
        <v>17</v>
      </c>
      <c r="BQ39" s="3" t="s">
        <v>18</v>
      </c>
      <c r="BR39" s="4" t="s">
        <v>24</v>
      </c>
      <c r="BS39" s="1" t="s">
        <v>14</v>
      </c>
      <c r="BT39" s="2" t="s">
        <v>17</v>
      </c>
      <c r="BU39" s="3" t="s">
        <v>18</v>
      </c>
      <c r="BV39" s="4" t="s">
        <v>24</v>
      </c>
      <c r="CA39" s="1" t="s">
        <v>14</v>
      </c>
      <c r="CB39" s="2" t="s">
        <v>17</v>
      </c>
      <c r="CC39" s="3" t="s">
        <v>18</v>
      </c>
      <c r="CD39" s="4" t="s">
        <v>24</v>
      </c>
      <c r="CE39" s="1" t="s">
        <v>14</v>
      </c>
      <c r="CF39" s="2" t="s">
        <v>17</v>
      </c>
      <c r="CG39" s="3" t="s">
        <v>18</v>
      </c>
      <c r="CH39" s="4" t="s">
        <v>24</v>
      </c>
      <c r="CI39" s="1" t="s">
        <v>14</v>
      </c>
      <c r="CJ39" s="2" t="s">
        <v>17</v>
      </c>
      <c r="CK39" s="3" t="s">
        <v>18</v>
      </c>
      <c r="CL39" s="4" t="s">
        <v>24</v>
      </c>
      <c r="CM39" s="1" t="s">
        <v>14</v>
      </c>
      <c r="CN39" s="2" t="s">
        <v>17</v>
      </c>
      <c r="CO39" s="3" t="s">
        <v>18</v>
      </c>
      <c r="CP39" s="4" t="s">
        <v>24</v>
      </c>
      <c r="CU39" s="1" t="s">
        <v>14</v>
      </c>
      <c r="CV39" s="2" t="s">
        <v>17</v>
      </c>
      <c r="CW39" s="3" t="s">
        <v>18</v>
      </c>
      <c r="CX39" s="4" t="s">
        <v>24</v>
      </c>
      <c r="CY39" s="1" t="s">
        <v>14</v>
      </c>
      <c r="CZ39" s="2" t="s">
        <v>17</v>
      </c>
      <c r="DA39" s="3" t="s">
        <v>18</v>
      </c>
      <c r="DB39" s="4" t="s">
        <v>24</v>
      </c>
      <c r="DC39" s="1" t="s">
        <v>14</v>
      </c>
      <c r="DD39" s="2" t="s">
        <v>17</v>
      </c>
      <c r="DE39" s="3" t="s">
        <v>18</v>
      </c>
      <c r="DF39" s="4" t="s">
        <v>24</v>
      </c>
      <c r="DG39" s="1" t="s">
        <v>14</v>
      </c>
      <c r="DH39" s="2" t="s">
        <v>17</v>
      </c>
      <c r="DI39" s="3" t="s">
        <v>18</v>
      </c>
      <c r="DJ39" s="4" t="s">
        <v>24</v>
      </c>
      <c r="DO39" s="1" t="s">
        <v>14</v>
      </c>
      <c r="DP39" s="2" t="s">
        <v>17</v>
      </c>
      <c r="DQ39" s="3" t="s">
        <v>18</v>
      </c>
      <c r="DR39" s="4" t="s">
        <v>24</v>
      </c>
      <c r="DS39" s="1" t="s">
        <v>14</v>
      </c>
      <c r="DT39" s="2" t="s">
        <v>17</v>
      </c>
      <c r="DU39" s="3" t="s">
        <v>18</v>
      </c>
      <c r="DV39" s="4" t="s">
        <v>24</v>
      </c>
      <c r="DW39" s="1" t="s">
        <v>14</v>
      </c>
      <c r="DX39" s="2" t="s">
        <v>17</v>
      </c>
      <c r="DY39" s="3" t="s">
        <v>18</v>
      </c>
      <c r="DZ39" s="4" t="s">
        <v>24</v>
      </c>
      <c r="EA39" s="1" t="s">
        <v>14</v>
      </c>
      <c r="EB39" s="2" t="s">
        <v>17</v>
      </c>
      <c r="EC39" s="3" t="s">
        <v>18</v>
      </c>
      <c r="ED39" s="4" t="s">
        <v>24</v>
      </c>
      <c r="ES39" t="str" cm="1">
        <f t="array" ref="ES39:ES44">_xlfn.UNIQUE(G1:G16621)</f>
        <v>requested solutions</v>
      </c>
    </row>
    <row r="40" spans="1:149" x14ac:dyDescent="0.25">
      <c r="A40" t="s">
        <v>19</v>
      </c>
      <c r="B40" t="s">
        <v>14</v>
      </c>
      <c r="C40">
        <v>10</v>
      </c>
      <c r="D40">
        <v>20</v>
      </c>
      <c r="E40" t="b">
        <v>1</v>
      </c>
      <c r="F40">
        <v>16.916</v>
      </c>
      <c r="G40">
        <v>16</v>
      </c>
      <c r="H40">
        <v>0</v>
      </c>
      <c r="I40">
        <v>1014</v>
      </c>
      <c r="J40">
        <v>970</v>
      </c>
      <c r="K40">
        <v>484</v>
      </c>
      <c r="L40">
        <v>10</v>
      </c>
      <c r="M40">
        <f t="shared" si="0"/>
        <v>16</v>
      </c>
      <c r="N40" t="b">
        <f t="shared" ref="N40" si="204">AND(MIN($F38,$F39,$F40)=$F40,MAX($H38,$H39,$H40)=$H40)</f>
        <v>0</v>
      </c>
      <c r="O40" t="b">
        <f t="shared" ref="O40" si="205">AND(NOT(N38),NOT(N39),N40)</f>
        <v>0</v>
      </c>
      <c r="P40">
        <f>P37</f>
        <v>10</v>
      </c>
      <c r="R40" s="8" t="s">
        <v>20</v>
      </c>
      <c r="S40" s="9">
        <f ca="1" xml:space="preserve"> COUNTIFS($A:$A,CELL("contents", S$4), $B:$B,CELL("contents", S$7), $C:$C,CELL("contents", $P40))</f>
        <v>240</v>
      </c>
      <c r="T40" s="18">
        <f ca="1" xml:space="preserve"> COUNTIFS($A:$A,CELL("contents", T$4), $B:$B,CELL("contents", T$7), $C:$C,CELL("contents", $P40))</f>
        <v>165</v>
      </c>
      <c r="U40" s="10">
        <f ca="1" xml:space="preserve"> COUNTIFS($A:$A,CELL("contents", U$4), $B:$B,CELL("contents", U$7), $C:$C,CELL("contents", $P40))</f>
        <v>0</v>
      </c>
      <c r="V40" s="11">
        <f ca="1" xml:space="preserve"> COUNTIFS($A:$A,CELL("contents", V$4), $B:$B,CELL("contents", V$7), $C:$C,CELL("contents", $P40))</f>
        <v>405</v>
      </c>
      <c r="W40" s="9">
        <f ca="1" xml:space="preserve"> COUNTIFS($A:$A,CELL("contents", W$4), $B:$B,CELL("contents", W$7), $C:$C,CELL("contents", $P40))</f>
        <v>240</v>
      </c>
      <c r="X40" s="18">
        <f ca="1" xml:space="preserve"> COUNTIFS($A:$A,CELL("contents", X$4), $B:$B,CELL("contents", X$7), $C:$C,CELL("contents", $P40))</f>
        <v>165</v>
      </c>
      <c r="Y40" s="10">
        <f ca="1" xml:space="preserve"> COUNTIFS($A:$A,CELL("contents", Y$4), $B:$B,CELL("contents", Y$7), $C:$C,CELL("contents", $P40))</f>
        <v>0</v>
      </c>
      <c r="Z40" s="11">
        <f ca="1" xml:space="preserve"> COUNTIFS($A:$A,CELL("contents", Z$4), $B:$B,CELL("contents", Z$7), $C:$C,CELL("contents", $P40))</f>
        <v>405</v>
      </c>
      <c r="AA40" s="9">
        <f ca="1" xml:space="preserve"> COUNTIFS($A:$A,CELL("contents", AA$4), $B:$B,CELL("contents", AA$7), $C:$C,CELL("contents", $P40))</f>
        <v>240</v>
      </c>
      <c r="AB40" s="18">
        <f ca="1" xml:space="preserve"> COUNTIFS($A:$A,CELL("contents", AB$4), $B:$B,CELL("contents", AB$7), $C:$C,CELL("contents", $P40))</f>
        <v>165</v>
      </c>
      <c r="AC40" s="10">
        <f ca="1" xml:space="preserve"> COUNTIFS($A:$A,CELL("contents", AC$4), $B:$B,CELL("contents", AC$7), $C:$C,CELL("contents", $P40))</f>
        <v>0</v>
      </c>
      <c r="AD40" s="11">
        <f ca="1" xml:space="preserve"> COUNTIFS($A:$A,CELL("contents", AD$4), $B:$B,CELL("contents", AD$7), $C:$C,CELL("contents", $P40))</f>
        <v>405</v>
      </c>
      <c r="AE40" s="9">
        <f ca="1" xml:space="preserve"> COUNTIFS($A:$A,CELL("contents", AE$4), $B:$B,CELL("contents", AE$7), $C:$C,CELL("contents", $P40))</f>
        <v>720</v>
      </c>
      <c r="AF40" s="18">
        <f ca="1" xml:space="preserve"> COUNTIFS($A:$A,CELL("contents", AF$4), $B:$B,CELL("contents", AF$7), $C:$C,CELL("contents", $P40))</f>
        <v>495</v>
      </c>
      <c r="AG40" s="10">
        <f ca="1" xml:space="preserve"> COUNTIFS($A:$A,CELL("contents", AG$4), $B:$B,CELL("contents", AG$7), $C:$C,CELL("contents", $P40))</f>
        <v>0</v>
      </c>
      <c r="AH40" s="11">
        <f ca="1" xml:space="preserve"> COUNTIFS($A:$A,CELL("contents", AH$4), $B:$B,CELL("contents", AH$7), $C:$C,CELL("contents", $P40))</f>
        <v>1215</v>
      </c>
      <c r="AL40" s="8" t="s">
        <v>20</v>
      </c>
      <c r="AM40" s="9">
        <f ca="1" xml:space="preserve"> COUNTIFS($A:$A,CELL("contents", AM$4), $B:$B,CELL("contents", AM$7), $C:$C,CELL("contents", $P40), $G:$G,CELL("contents", AM$3))</f>
        <v>48</v>
      </c>
      <c r="AN40" s="18">
        <f ca="1" xml:space="preserve"> COUNTIFS($A:$A,CELL("contents", AN$4), $B:$B,CELL("contents", AN$7), $C:$C,CELL("contents", $P40), $G:$G,CELL("contents", AN$3))</f>
        <v>33</v>
      </c>
      <c r="AO40" s="10">
        <f ca="1" xml:space="preserve"> COUNTIFS($A:$A,CELL("contents", AO$4), $B:$B,CELL("contents", AO$7), $C:$C,CELL("contents", $P40), $G:$G,CELL("contents", AO$3))</f>
        <v>0</v>
      </c>
      <c r="AP40" s="11">
        <f ca="1" xml:space="preserve"> COUNTIFS($A:$A,CELL("contents", AP$4), $B:$B,CELL("contents", AP$7), $C:$C,CELL("contents", $P40), $G:$G,CELL("contents", AP$3))</f>
        <v>81</v>
      </c>
      <c r="AQ40" s="9">
        <f ca="1" xml:space="preserve"> COUNTIFS($A:$A,CELL("contents", AQ$4), $B:$B,CELL("contents", AQ$7), $C:$C,CELL("contents", $P40), $G:$G,CELL("contents", AQ$3))</f>
        <v>48</v>
      </c>
      <c r="AR40" s="18">
        <f ca="1" xml:space="preserve"> COUNTIFS($A:$A,CELL("contents", AR$4), $B:$B,CELL("contents", AR$7), $C:$C,CELL("contents", $P40), $G:$G,CELL("contents", AR$3))</f>
        <v>33</v>
      </c>
      <c r="AS40" s="10">
        <f ca="1" xml:space="preserve"> COUNTIFS($A:$A,CELL("contents", AS$4), $B:$B,CELL("contents", AS$7), $C:$C,CELL("contents", $P40), $G:$G,CELL("contents", AS$3))</f>
        <v>0</v>
      </c>
      <c r="AT40" s="11">
        <f ca="1" xml:space="preserve"> COUNTIFS($A:$A,CELL("contents", AT$4), $B:$B,CELL("contents", AT$7), $C:$C,CELL("contents", $P40), $G:$G,CELL("contents", AT$3))</f>
        <v>81</v>
      </c>
      <c r="AU40" s="9">
        <f ca="1" xml:space="preserve"> COUNTIFS($A:$A,CELL("contents", AU$4), $B:$B,CELL("contents", AU$7), $C:$C,CELL("contents", $P40), $G:$G,CELL("contents", AU$3))</f>
        <v>48</v>
      </c>
      <c r="AV40" s="18">
        <f ca="1" xml:space="preserve"> COUNTIFS($A:$A,CELL("contents", AV$4), $B:$B,CELL("contents", AV$7), $C:$C,CELL("contents", $P40), $G:$G,CELL("contents", AV$3))</f>
        <v>33</v>
      </c>
      <c r="AW40" s="10">
        <f ca="1" xml:space="preserve"> COUNTIFS($A:$A,CELL("contents", AW$4), $B:$B,CELL("contents", AW$7), $C:$C,CELL("contents", $P40), $G:$G,CELL("contents", AW$3))</f>
        <v>0</v>
      </c>
      <c r="AX40" s="11">
        <f ca="1" xml:space="preserve"> COUNTIFS($A:$A,CELL("contents", AX$4), $B:$B,CELL("contents", AX$7), $C:$C,CELL("contents", $P40), $G:$G,CELL("contents", AX$3))</f>
        <v>81</v>
      </c>
      <c r="AY40" s="9">
        <f ca="1" xml:space="preserve"> COUNTIFS($A:$A,CELL("contents", AY$4), $B:$B,CELL("contents", AY$7), $C:$C,CELL("contents", $P40), $G:$G,CELL("contents", AY$3))</f>
        <v>144</v>
      </c>
      <c r="AZ40" s="18">
        <f ca="1" xml:space="preserve"> COUNTIFS($A:$A,CELL("contents", AZ$4), $B:$B,CELL("contents", AZ$7), $C:$C,CELL("contents", $P40), $G:$G,CELL("contents", AZ$3))</f>
        <v>99</v>
      </c>
      <c r="BA40" s="10">
        <f ca="1" xml:space="preserve"> COUNTIFS($A:$A,CELL("contents", BA$4), $B:$B,CELL("contents", BA$7), $C:$C,CELL("contents", $P40), $G:$G,CELL("contents", BA$3))</f>
        <v>0</v>
      </c>
      <c r="BB40" s="11">
        <f ca="1" xml:space="preserve"> COUNTIFS($A:$A,CELL("contents", BB$4), $B:$B,CELL("contents", BB$7), $C:$C,CELL("contents", $P40), $G:$G,CELL("contents", BB$3))</f>
        <v>243</v>
      </c>
      <c r="BF40" s="8" t="s">
        <v>20</v>
      </c>
      <c r="BG40" s="9">
        <f ca="1" xml:space="preserve"> COUNTIFS($A:$A,CELL("contents", BG$4), $B:$B,CELL("contents", BG$7), $C:$C,CELL("contents", $P40), $G:$G,CELL("contents", BG$3))</f>
        <v>48</v>
      </c>
      <c r="BH40" s="18">
        <f ca="1" xml:space="preserve"> COUNTIFS($A:$A,CELL("contents", BH$4), $B:$B,CELL("contents", BH$7), $C:$C,CELL("contents", $P40), $G:$G,CELL("contents", BH$3))</f>
        <v>33</v>
      </c>
      <c r="BI40" s="10">
        <f ca="1" xml:space="preserve"> COUNTIFS($A:$A,CELL("contents", BI$4), $B:$B,CELL("contents", BI$7), $C:$C,CELL("contents", $P40), $G:$G,CELL("contents", BI$3))</f>
        <v>0</v>
      </c>
      <c r="BJ40" s="11">
        <f ca="1" xml:space="preserve"> COUNTIFS($A:$A,CELL("contents", BJ$4), $B:$B,CELL("contents", BJ$7), $C:$C,CELL("contents", $P40), $G:$G,CELL("contents", BJ$3))</f>
        <v>81</v>
      </c>
      <c r="BK40" s="9">
        <f ca="1" xml:space="preserve"> COUNTIFS($A:$A,CELL("contents", BK$4), $B:$B,CELL("contents", BK$7), $C:$C,CELL("contents", $P40), $G:$G,CELL("contents", BK$3))</f>
        <v>48</v>
      </c>
      <c r="BL40" s="18">
        <f ca="1" xml:space="preserve"> COUNTIFS($A:$A,CELL("contents", BL$4), $B:$B,CELL("contents", BL$7), $C:$C,CELL("contents", $P40), $G:$G,CELL("contents", BL$3))</f>
        <v>33</v>
      </c>
      <c r="BM40" s="10">
        <f ca="1" xml:space="preserve"> COUNTIFS($A:$A,CELL("contents", BM$4), $B:$B,CELL("contents", BM$7), $C:$C,CELL("contents", $P40), $G:$G,CELL("contents", BM$3))</f>
        <v>0</v>
      </c>
      <c r="BN40" s="11">
        <f ca="1" xml:space="preserve"> COUNTIFS($A:$A,CELL("contents", BN$4), $B:$B,CELL("contents", BN$7), $C:$C,CELL("contents", $P40), $G:$G,CELL("contents", BN$3))</f>
        <v>81</v>
      </c>
      <c r="BO40" s="9">
        <f ca="1" xml:space="preserve"> COUNTIFS($A:$A,CELL("contents", BO$4), $B:$B,CELL("contents", BO$7), $C:$C,CELL("contents", $P40), $G:$G,CELL("contents", BO$3))</f>
        <v>48</v>
      </c>
      <c r="BP40" s="18">
        <f ca="1" xml:space="preserve"> COUNTIFS($A:$A,CELL("contents", BP$4), $B:$B,CELL("contents", BP$7), $C:$C,CELL("contents", $P40), $G:$G,CELL("contents", BP$3))</f>
        <v>33</v>
      </c>
      <c r="BQ40" s="10">
        <f ca="1" xml:space="preserve"> COUNTIFS($A:$A,CELL("contents", BQ$4), $B:$B,CELL("contents", BQ$7), $C:$C,CELL("contents", $P40), $G:$G,CELL("contents", BQ$3))</f>
        <v>0</v>
      </c>
      <c r="BR40" s="11">
        <f ca="1" xml:space="preserve"> COUNTIFS($A:$A,CELL("contents", BR$4), $B:$B,CELL("contents", BR$7), $C:$C,CELL("contents", $P40), $G:$G,CELL("contents", BR$3))</f>
        <v>81</v>
      </c>
      <c r="BS40" s="9">
        <f ca="1" xml:space="preserve"> COUNTIFS($A:$A,CELL("contents", BS$4), $B:$B,CELL("contents", BS$7), $C:$C,CELL("contents", $P40), $G:$G,CELL("contents", BS$3))</f>
        <v>144</v>
      </c>
      <c r="BT40" s="18">
        <f ca="1" xml:space="preserve"> COUNTIFS($A:$A,CELL("contents", BT$4), $B:$B,CELL("contents", BT$7), $C:$C,CELL("contents", $P40), $G:$G,CELL("contents", BT$3))</f>
        <v>99</v>
      </c>
      <c r="BU40" s="10">
        <f ca="1" xml:space="preserve"> COUNTIFS($A:$A,CELL("contents", BU$4), $B:$B,CELL("contents", BU$7), $C:$C,CELL("contents", $P40), $G:$G,CELL("contents", BU$3))</f>
        <v>0</v>
      </c>
      <c r="BV40" s="11">
        <f ca="1" xml:space="preserve"> COUNTIFS($A:$A,CELL("contents", BV$4), $B:$B,CELL("contents", BV$7), $C:$C,CELL("contents", $P40), $G:$G,CELL("contents", BV$3))</f>
        <v>243</v>
      </c>
      <c r="BZ40" s="8" t="s">
        <v>20</v>
      </c>
      <c r="CA40" s="9">
        <f ca="1" xml:space="preserve"> COUNTIFS($A:$A,CELL("contents", CA$4), $B:$B,CELL("contents", CA$7), $C:$C,CELL("contents", $P40), $G:$G,CELL("contents", CA$3))</f>
        <v>48</v>
      </c>
      <c r="CB40" s="18">
        <f ca="1" xml:space="preserve"> COUNTIFS($A:$A,CELL("contents", CB$4), $B:$B,CELL("contents", CB$7), $C:$C,CELL("contents", $P40), $G:$G,CELL("contents", CB$3))</f>
        <v>33</v>
      </c>
      <c r="CC40" s="10">
        <f ca="1" xml:space="preserve"> COUNTIFS($A:$A,CELL("contents", CC$4), $B:$B,CELL("contents", CC$7), $C:$C,CELL("contents", $P40), $G:$G,CELL("contents", CC$3))</f>
        <v>0</v>
      </c>
      <c r="CD40" s="11">
        <f ca="1" xml:space="preserve"> COUNTIFS($A:$A,CELL("contents", CD$4), $B:$B,CELL("contents", CD$7), $C:$C,CELL("contents", $P40), $G:$G,CELL("contents", CD$3))</f>
        <v>81</v>
      </c>
      <c r="CE40" s="9">
        <f ca="1" xml:space="preserve"> COUNTIFS($A:$A,CELL("contents", CE$4), $B:$B,CELL("contents", CE$7), $C:$C,CELL("contents", $P40), $G:$G,CELL("contents", CE$3))</f>
        <v>48</v>
      </c>
      <c r="CF40" s="18">
        <f ca="1" xml:space="preserve"> COUNTIFS($A:$A,CELL("contents", CF$4), $B:$B,CELL("contents", CF$7), $C:$C,CELL("contents", $P40), $G:$G,CELL("contents", CF$3))</f>
        <v>33</v>
      </c>
      <c r="CG40" s="10">
        <f ca="1" xml:space="preserve"> COUNTIFS($A:$A,CELL("contents", CG$4), $B:$B,CELL("contents", CG$7), $C:$C,CELL("contents", $P40), $G:$G,CELL("contents", CG$3))</f>
        <v>0</v>
      </c>
      <c r="CH40" s="11">
        <f ca="1" xml:space="preserve"> COUNTIFS($A:$A,CELL("contents", CH$4), $B:$B,CELL("contents", CH$7), $C:$C,CELL("contents", $P40), $G:$G,CELL("contents", CH$3))</f>
        <v>81</v>
      </c>
      <c r="CI40" s="9">
        <f ca="1" xml:space="preserve"> COUNTIFS($A:$A,CELL("contents", CI$4), $B:$B,CELL("contents", CI$7), $C:$C,CELL("contents", $P40), $G:$G,CELL("contents", CI$3))</f>
        <v>48</v>
      </c>
      <c r="CJ40" s="18">
        <f ca="1" xml:space="preserve"> COUNTIFS($A:$A,CELL("contents", CJ$4), $B:$B,CELL("contents", CJ$7), $C:$C,CELL("contents", $P40), $G:$G,CELL("contents", CJ$3))</f>
        <v>33</v>
      </c>
      <c r="CK40" s="10">
        <f ca="1" xml:space="preserve"> COUNTIFS($A:$A,CELL("contents", CK$4), $B:$B,CELL("contents", CK$7), $C:$C,CELL("contents", $P40), $G:$G,CELL("contents", CK$3))</f>
        <v>0</v>
      </c>
      <c r="CL40" s="11">
        <f ca="1" xml:space="preserve"> COUNTIFS($A:$A,CELL("contents", CL$4), $B:$B,CELL("contents", CL$7), $C:$C,CELL("contents", $P40), $G:$G,CELL("contents", CL$3))</f>
        <v>81</v>
      </c>
      <c r="CM40" s="9">
        <f ca="1" xml:space="preserve"> COUNTIFS($A:$A,CELL("contents", CM$4), $B:$B,CELL("contents", CM$7), $C:$C,CELL("contents", $P40), $G:$G,CELL("contents", CM$3))</f>
        <v>144</v>
      </c>
      <c r="CN40" s="18">
        <f ca="1" xml:space="preserve"> COUNTIFS($A:$A,CELL("contents", CN$4), $B:$B,CELL("contents", CN$7), $C:$C,CELL("contents", $P40), $G:$G,CELL("contents", CN$3))</f>
        <v>99</v>
      </c>
      <c r="CO40" s="10">
        <f ca="1" xml:space="preserve"> COUNTIFS($A:$A,CELL("contents", CO$4), $B:$B,CELL("contents", CO$7), $C:$C,CELL("contents", $P40), $G:$G,CELL("contents", CO$3))</f>
        <v>0</v>
      </c>
      <c r="CP40" s="11">
        <f ca="1" xml:space="preserve"> COUNTIFS($A:$A,CELL("contents", CP$4), $B:$B,CELL("contents", CP$7), $C:$C,CELL("contents", $P40), $G:$G,CELL("contents", CP$3))</f>
        <v>243</v>
      </c>
      <c r="CT40" s="8" t="s">
        <v>20</v>
      </c>
      <c r="CU40" s="9">
        <f ca="1" xml:space="preserve"> COUNTIFS($A:$A,CELL("contents", CU$4), $B:$B,CELL("contents", CU$7), $C:$C,CELL("contents", $P40), $G:$G,CELL("contents", CU$3))</f>
        <v>48</v>
      </c>
      <c r="CV40" s="18">
        <f ca="1" xml:space="preserve"> COUNTIFS($A:$A,CELL("contents", CV$4), $B:$B,CELL("contents", CV$7), $C:$C,CELL("contents", $P40), $G:$G,CELL("contents", CV$3))</f>
        <v>33</v>
      </c>
      <c r="CW40" s="10">
        <f ca="1" xml:space="preserve"> COUNTIFS($A:$A,CELL("contents", CW$4), $B:$B,CELL("contents", CW$7), $C:$C,CELL("contents", $P40), $G:$G,CELL("contents", CW$3))</f>
        <v>0</v>
      </c>
      <c r="CX40" s="11">
        <f ca="1" xml:space="preserve"> COUNTIFS($A:$A,CELL("contents", CX$4), $B:$B,CELL("contents", CX$7), $C:$C,CELL("contents", $P40), $G:$G,CELL("contents", CX$3))</f>
        <v>81</v>
      </c>
      <c r="CY40" s="9">
        <f ca="1" xml:space="preserve"> COUNTIFS($A:$A,CELL("contents", CY$4), $B:$B,CELL("contents", CY$7), $C:$C,CELL("contents", $P40), $G:$G,CELL("contents", CY$3))</f>
        <v>48</v>
      </c>
      <c r="CZ40" s="18">
        <f ca="1" xml:space="preserve"> COUNTIFS($A:$A,CELL("contents", CZ$4), $B:$B,CELL("contents", CZ$7), $C:$C,CELL("contents", $P40), $G:$G,CELL("contents", CZ$3))</f>
        <v>33</v>
      </c>
      <c r="DA40" s="10">
        <f ca="1" xml:space="preserve"> COUNTIFS($A:$A,CELL("contents", DA$4), $B:$B,CELL("contents", DA$7), $C:$C,CELL("contents", $P40), $G:$G,CELL("contents", DA$3))</f>
        <v>0</v>
      </c>
      <c r="DB40" s="11">
        <f ca="1" xml:space="preserve"> COUNTIFS($A:$A,CELL("contents", DB$4), $B:$B,CELL("contents", DB$7), $C:$C,CELL("contents", $P40), $G:$G,CELL("contents", DB$3))</f>
        <v>81</v>
      </c>
      <c r="DC40" s="9">
        <f ca="1" xml:space="preserve"> COUNTIFS($A:$A,CELL("contents", DC$4), $B:$B,CELL("contents", DC$7), $C:$C,CELL("contents", $P40), $G:$G,CELL("contents", DC$3))</f>
        <v>48</v>
      </c>
      <c r="DD40" s="18">
        <f ca="1" xml:space="preserve"> COUNTIFS($A:$A,CELL("contents", DD$4), $B:$B,CELL("contents", DD$7), $C:$C,CELL("contents", $P40), $G:$G,CELL("contents", DD$3))</f>
        <v>33</v>
      </c>
      <c r="DE40" s="10">
        <f ca="1" xml:space="preserve"> COUNTIFS($A:$A,CELL("contents", DE$4), $B:$B,CELL("contents", DE$7), $C:$C,CELL("contents", $P40), $G:$G,CELL("contents", DE$3))</f>
        <v>0</v>
      </c>
      <c r="DF40" s="11">
        <f ca="1" xml:space="preserve"> COUNTIFS($A:$A,CELL("contents", DF$4), $B:$B,CELL("contents", DF$7), $C:$C,CELL("contents", $P40), $G:$G,CELL("contents", DF$3))</f>
        <v>81</v>
      </c>
      <c r="DG40" s="9">
        <f ca="1" xml:space="preserve"> COUNTIFS($A:$A,CELL("contents", DG$4), $B:$B,CELL("contents", DG$7), $C:$C,CELL("contents", $P40), $G:$G,CELL("contents", DG$3))</f>
        <v>144</v>
      </c>
      <c r="DH40" s="18">
        <f ca="1" xml:space="preserve"> COUNTIFS($A:$A,CELL("contents", DH$4), $B:$B,CELL("contents", DH$7), $C:$C,CELL("contents", $P40), $G:$G,CELL("contents", DH$3))</f>
        <v>99</v>
      </c>
      <c r="DI40" s="10">
        <f ca="1" xml:space="preserve"> COUNTIFS($A:$A,CELL("contents", DI$4), $B:$B,CELL("contents", DI$7), $C:$C,CELL("contents", $P40), $G:$G,CELL("contents", DI$3))</f>
        <v>0</v>
      </c>
      <c r="DJ40" s="11">
        <f ca="1" xml:space="preserve"> COUNTIFS($A:$A,CELL("contents", DJ$4), $B:$B,CELL("contents", DJ$7), $C:$C,CELL("contents", $P40), $G:$G,CELL("contents", DJ$3))</f>
        <v>243</v>
      </c>
      <c r="DN40" s="8" t="s">
        <v>20</v>
      </c>
      <c r="DO40" s="9">
        <f ca="1" xml:space="preserve"> COUNTIFS($A:$A,CELL("contents", DO$4), $B:$B,CELL("contents", DO$7), $C:$C,CELL("contents", $P40), $G:$G,CELL("contents", DO$3))</f>
        <v>48</v>
      </c>
      <c r="DP40" s="18">
        <f ca="1" xml:space="preserve"> COUNTIFS($A:$A,CELL("contents", DP$4), $B:$B,CELL("contents", DP$7), $C:$C,CELL("contents", $P40), $G:$G,CELL("contents", DP$3))</f>
        <v>33</v>
      </c>
      <c r="DQ40" s="10">
        <f ca="1" xml:space="preserve"> COUNTIFS($A:$A,CELL("contents", DQ$4), $B:$B,CELL("contents", DQ$7), $C:$C,CELL("contents", $P40), $G:$G,CELL("contents", DQ$3))</f>
        <v>0</v>
      </c>
      <c r="DR40" s="11">
        <f ca="1" xml:space="preserve"> COUNTIFS($A:$A,CELL("contents", DR$4), $B:$B,CELL("contents", DR$7), $C:$C,CELL("contents", $P40), $G:$G,CELL("contents", DR$3))</f>
        <v>81</v>
      </c>
      <c r="DS40" s="9">
        <f ca="1" xml:space="preserve"> COUNTIFS($A:$A,CELL("contents", DS$4), $B:$B,CELL("contents", DS$7), $C:$C,CELL("contents", $P40), $G:$G,CELL("contents", DS$3))</f>
        <v>48</v>
      </c>
      <c r="DT40" s="18">
        <f ca="1" xml:space="preserve"> COUNTIFS($A:$A,CELL("contents", DT$4), $B:$B,CELL("contents", DT$7), $C:$C,CELL("contents", $P40), $G:$G,CELL("contents", DT$3))</f>
        <v>33</v>
      </c>
      <c r="DU40" s="10">
        <f ca="1" xml:space="preserve"> COUNTIFS($A:$A,CELL("contents", DU$4), $B:$B,CELL("contents", DU$7), $C:$C,CELL("contents", $P40), $G:$G,CELL("contents", DU$3))</f>
        <v>0</v>
      </c>
      <c r="DV40" s="11">
        <f ca="1" xml:space="preserve"> COUNTIFS($A:$A,CELL("contents", DV$4), $B:$B,CELL("contents", DV$7), $C:$C,CELL("contents", $P40), $G:$G,CELL("contents", DV$3))</f>
        <v>81</v>
      </c>
      <c r="DW40" s="9">
        <f ca="1" xml:space="preserve"> COUNTIFS($A:$A,CELL("contents", DW$4), $B:$B,CELL("contents", DW$7), $C:$C,CELL("contents", $P40), $G:$G,CELL("contents", DW$3))</f>
        <v>48</v>
      </c>
      <c r="DX40" s="18">
        <f ca="1" xml:space="preserve"> COUNTIFS($A:$A,CELL("contents", DX$4), $B:$B,CELL("contents", DX$7), $C:$C,CELL("contents", $P40), $G:$G,CELL("contents", DX$3))</f>
        <v>33</v>
      </c>
      <c r="DY40" s="10">
        <f ca="1" xml:space="preserve"> COUNTIFS($A:$A,CELL("contents", DY$4), $B:$B,CELL("contents", DY$7), $C:$C,CELL("contents", $P40), $G:$G,CELL("contents", DY$3))</f>
        <v>0</v>
      </c>
      <c r="DZ40" s="11">
        <f ca="1" xml:space="preserve"> COUNTIFS($A:$A,CELL("contents", DZ$4), $B:$B,CELL("contents", DZ$7), $C:$C,CELL("contents", $P40), $G:$G,CELL("contents", DZ$3))</f>
        <v>81</v>
      </c>
      <c r="EA40" s="9">
        <f ca="1" xml:space="preserve"> COUNTIFS($A:$A,CELL("contents", EA$4), $B:$B,CELL("contents", EA$7), $C:$C,CELL("contents", $P40), $G:$G,CELL("contents", EA$3))</f>
        <v>144</v>
      </c>
      <c r="EB40" s="18">
        <f ca="1" xml:space="preserve"> COUNTIFS($A:$A,CELL("contents", EB$4), $B:$B,CELL("contents", EB$7), $C:$C,CELL("contents", $P40), $G:$G,CELL("contents", EB$3))</f>
        <v>99</v>
      </c>
      <c r="EC40" s="10">
        <f ca="1" xml:space="preserve"> COUNTIFS($A:$A,CELL("contents", EC$4), $B:$B,CELL("contents", EC$7), $C:$C,CELL("contents", $P40), $G:$G,CELL("contents", EC$3))</f>
        <v>0</v>
      </c>
      <c r="ED40" s="11">
        <f ca="1" xml:space="preserve"> COUNTIFS($A:$A,CELL("contents", ED$4), $B:$B,CELL("contents", ED$7), $C:$C,CELL("contents", $P40), $G:$G,CELL("contents", ED$3))</f>
        <v>243</v>
      </c>
      <c r="ES40">
        <v>16</v>
      </c>
    </row>
    <row r="41" spans="1:149" x14ac:dyDescent="0.25">
      <c r="A41" t="s">
        <v>13</v>
      </c>
      <c r="B41" t="s">
        <v>14</v>
      </c>
      <c r="C41">
        <v>10</v>
      </c>
      <c r="D41">
        <v>21</v>
      </c>
      <c r="E41" t="b">
        <v>1</v>
      </c>
      <c r="F41">
        <v>10.000999999999999</v>
      </c>
      <c r="G41">
        <v>16</v>
      </c>
      <c r="H41">
        <v>1</v>
      </c>
      <c r="I41">
        <v>777801</v>
      </c>
      <c r="J41">
        <v>721839</v>
      </c>
      <c r="K41">
        <v>360917</v>
      </c>
      <c r="L41">
        <v>13</v>
      </c>
      <c r="M41">
        <f t="shared" si="0"/>
        <v>15</v>
      </c>
      <c r="N41" t="b">
        <f t="shared" ref="N41" si="206">AND(MIN($F41,$F42,$F43)=$F41,MAX($H41,$H42,$H43)=$H41)</f>
        <v>0</v>
      </c>
      <c r="O41" t="b">
        <f t="shared" ref="O41" si="207">AND(N41,NOT(N42),NOT(N43))</f>
        <v>0</v>
      </c>
      <c r="P41">
        <f>P37</f>
        <v>10</v>
      </c>
      <c r="R41" s="2" t="s">
        <v>21</v>
      </c>
      <c r="S41" s="12">
        <f ca="1" xml:space="preserve"> COUNTIFS($A:$A,CELL("contents", S$4), $B:$B,CELL("contents", S$7), $E:$E, "TRUE", $C:$C,CELL("contents", $P40))</f>
        <v>12</v>
      </c>
      <c r="T41" s="19">
        <f ca="1" xml:space="preserve"> COUNTIFS($A:$A,CELL("contents", T$4), $B:$B,CELL("contents", T$7), $E:$E, "TRUE", $C:$C,CELL("contents", $P40))</f>
        <v>0</v>
      </c>
      <c r="U41" s="13"/>
      <c r="V41" s="14">
        <f ca="1" xml:space="preserve"> COUNTIFS($A:$A,CELL("contents", V$4), $B:$B,CELL("contents", V$7), $E:$E, "TRUE", $C:$C,CELL("contents", $P40))</f>
        <v>12</v>
      </c>
      <c r="W41" s="12">
        <f ca="1" xml:space="preserve"> COUNTIFS($A:$A,CELL("contents", W$4), $B:$B,CELL("contents", W$7), $E:$E, "TRUE", $C:$C,CELL("contents", $P40))</f>
        <v>60</v>
      </c>
      <c r="X41" s="19">
        <f ca="1" xml:space="preserve"> COUNTIFS($A:$A,CELL("contents", X$4), $B:$B,CELL("contents", X$7), $E:$E, "TRUE", $C:$C,CELL("contents", $P40))</f>
        <v>0</v>
      </c>
      <c r="Y41" s="13"/>
      <c r="Z41" s="14">
        <f ca="1" xml:space="preserve"> COUNTIFS($A:$A,CELL("contents", Z$4), $B:$B,CELL("contents", Z$7), $E:$E, "TRUE", $C:$C,CELL("contents", $P40))</f>
        <v>60</v>
      </c>
      <c r="AA41" s="12">
        <f ca="1" xml:space="preserve"> COUNTIFS($A:$A,CELL("contents", AA$4), $B:$B,CELL("contents", AA$7), $E:$E, "TRUE", $C:$C,CELL("contents", $P40))</f>
        <v>60</v>
      </c>
      <c r="AB41" s="19">
        <f ca="1" xml:space="preserve"> COUNTIFS($A:$A,CELL("contents", AB$4), $B:$B,CELL("contents", AB$7), $E:$E, "TRUE", $C:$C,CELL("contents", $P40))</f>
        <v>0</v>
      </c>
      <c r="AC41" s="13"/>
      <c r="AD41" s="14">
        <f ca="1" xml:space="preserve"> COUNTIFS($A:$A,CELL("contents", AD$4), $B:$B,CELL("contents", AD$7), $E:$E, "TRUE", $C:$C,CELL("contents", $P40))</f>
        <v>60</v>
      </c>
      <c r="AE41" s="12">
        <f ca="1" xml:space="preserve"> COUNTIFS($A:$A,CELL("contents", AE$4), $B:$B,CELL("contents", AE$7), $E:$E, "TRUE", $C:$C,CELL("contents", $P40))</f>
        <v>132</v>
      </c>
      <c r="AF41" s="19">
        <f ca="1" xml:space="preserve"> COUNTIFS($A:$A,CELL("contents", AF$4), $B:$B,CELL("contents", AF$7), $E:$E, "TRUE", $C:$C,CELL("contents", $P40))</f>
        <v>0</v>
      </c>
      <c r="AG41" s="13"/>
      <c r="AH41" s="14">
        <f ca="1" xml:space="preserve"> COUNTIFS($A:$A,CELL("contents", AH$4), $B:$B,CELL("contents", AH$7), $E:$E, "TRUE", $C:$C,CELL("contents", $P40))</f>
        <v>132</v>
      </c>
      <c r="AL41" s="2" t="s">
        <v>21</v>
      </c>
      <c r="AM41" s="12">
        <f ca="1" xml:space="preserve"> COUNTIFS($A:$A,CELL("contents", AM$4), $B:$B,CELL("contents", AM$7), $E:$E, "TRUE", $C:$C,CELL("contents", $P40), $G:$G,CELL("contents", AM$3))</f>
        <v>2</v>
      </c>
      <c r="AN41" s="19">
        <f ca="1" xml:space="preserve"> COUNTIFS($A:$A,CELL("contents", AN$4), $B:$B,CELL("contents", AN$7), $E:$E, "TRUE", $C:$C,CELL("contents", $P40), $G:$G,CELL("contents", AN$3))</f>
        <v>0</v>
      </c>
      <c r="AO41" s="13"/>
      <c r="AP41" s="14">
        <f ca="1" xml:space="preserve"> COUNTIFS($A:$A,CELL("contents", AP$4), $B:$B,CELL("contents", AP$7), $E:$E, "TRUE", $C:$C,CELL("contents", $P40), $G:$G,CELL("contents", AP$3))</f>
        <v>2</v>
      </c>
      <c r="AQ41" s="12">
        <f ca="1" xml:space="preserve"> COUNTIFS($A:$A,CELL("contents", AQ$4), $B:$B,CELL("contents", AQ$7), $E:$E, "TRUE", $C:$C,CELL("contents", $P40), $G:$G,CELL("contents", AQ$3))</f>
        <v>8</v>
      </c>
      <c r="AR41" s="19">
        <f ca="1" xml:space="preserve"> COUNTIFS($A:$A,CELL("contents", AR$4), $B:$B,CELL("contents", AR$7), $E:$E, "TRUE", $C:$C,CELL("contents", $P40), $G:$G,CELL("contents", AR$3))</f>
        <v>0</v>
      </c>
      <c r="AS41" s="13"/>
      <c r="AT41" s="14">
        <f ca="1" xml:space="preserve"> COUNTIFS($A:$A,CELL("contents", AT$4), $B:$B,CELL("contents", AT$7), $E:$E, "TRUE", $C:$C,CELL("contents", $P40), $G:$G,CELL("contents", AT$3))</f>
        <v>8</v>
      </c>
      <c r="AU41" s="12">
        <f ca="1" xml:space="preserve"> COUNTIFS($A:$A,CELL("contents", AU$4), $B:$B,CELL("contents", AU$7), $E:$E, "TRUE", $C:$C,CELL("contents", $P40), $G:$G,CELL("contents", AU$3))</f>
        <v>8</v>
      </c>
      <c r="AV41" s="19">
        <f ca="1" xml:space="preserve"> COUNTIFS($A:$A,CELL("contents", AV$4), $B:$B,CELL("contents", AV$7), $E:$E, "TRUE", $C:$C,CELL("contents", $P40), $G:$G,CELL("contents", AV$3))</f>
        <v>0</v>
      </c>
      <c r="AW41" s="13"/>
      <c r="AX41" s="14">
        <f ca="1" xml:space="preserve"> COUNTIFS($A:$A,CELL("contents", AX$4), $B:$B,CELL("contents", AX$7), $E:$E, "TRUE", $C:$C,CELL("contents", $P40), $G:$G,CELL("contents", AX$3))</f>
        <v>8</v>
      </c>
      <c r="AY41" s="12">
        <f ca="1" xml:space="preserve"> COUNTIFS($A:$A,CELL("contents", AY$4), $B:$B,CELL("contents", AY$7), $E:$E, "TRUE", $C:$C,CELL("contents", $P40), $G:$G,CELL("contents", AY$3))</f>
        <v>18</v>
      </c>
      <c r="AZ41" s="19">
        <f ca="1" xml:space="preserve"> COUNTIFS($A:$A,CELL("contents", AZ$4), $B:$B,CELL("contents", AZ$7), $E:$E, "TRUE", $C:$C,CELL("contents", $P40), $G:$G,CELL("contents", AZ$3))</f>
        <v>0</v>
      </c>
      <c r="BA41" s="13"/>
      <c r="BB41" s="14">
        <f ca="1" xml:space="preserve"> COUNTIFS($A:$A,CELL("contents", BB$4), $B:$B,CELL("contents", BB$7), $E:$E, "TRUE", $C:$C,CELL("contents", $P40), $G:$G,CELL("contents", BB$3))</f>
        <v>18</v>
      </c>
      <c r="BF41" s="2" t="s">
        <v>21</v>
      </c>
      <c r="BG41" s="12">
        <f ca="1" xml:space="preserve"> COUNTIFS($A:$A,CELL("contents", BG$4), $B:$B,CELL("contents", BG$7), $E:$E, "TRUE", $C:$C,CELL("contents", $P40), $G:$G,CELL("contents", BG$3))</f>
        <v>2</v>
      </c>
      <c r="BH41" s="19">
        <f ca="1" xml:space="preserve"> COUNTIFS($A:$A,CELL("contents", BH$4), $B:$B,CELL("contents", BH$7), $E:$E, "TRUE", $C:$C,CELL("contents", $P40), $G:$G,CELL("contents", BH$3))</f>
        <v>0</v>
      </c>
      <c r="BI41" s="13"/>
      <c r="BJ41" s="14">
        <f ca="1" xml:space="preserve"> COUNTIFS($A:$A,CELL("contents", BJ$4), $B:$B,CELL("contents", BJ$7), $E:$E, "TRUE", $C:$C,CELL("contents", $P40), $G:$G,CELL("contents", BJ$3))</f>
        <v>2</v>
      </c>
      <c r="BK41" s="12">
        <f ca="1" xml:space="preserve"> COUNTIFS($A:$A,CELL("contents", BK$4), $B:$B,CELL("contents", BK$7), $E:$E, "TRUE", $C:$C,CELL("contents", $P40), $G:$G,CELL("contents", BK$3))</f>
        <v>10</v>
      </c>
      <c r="BL41" s="19">
        <f ca="1" xml:space="preserve"> COUNTIFS($A:$A,CELL("contents", BL$4), $B:$B,CELL("contents", BL$7), $E:$E, "TRUE", $C:$C,CELL("contents", $P40), $G:$G,CELL("contents", BL$3))</f>
        <v>0</v>
      </c>
      <c r="BM41" s="13"/>
      <c r="BN41" s="14">
        <f ca="1" xml:space="preserve"> COUNTIFS($A:$A,CELL("contents", BN$4), $B:$B,CELL("contents", BN$7), $E:$E, "TRUE", $C:$C,CELL("contents", $P40), $G:$G,CELL("contents", BN$3))</f>
        <v>10</v>
      </c>
      <c r="BO41" s="12">
        <f ca="1" xml:space="preserve"> COUNTIFS($A:$A,CELL("contents", BO$4), $B:$B,CELL("contents", BO$7), $E:$E, "TRUE", $C:$C,CELL("contents", $P40), $G:$G,CELL("contents", BO$3))</f>
        <v>10</v>
      </c>
      <c r="BP41" s="19">
        <f ca="1" xml:space="preserve"> COUNTIFS($A:$A,CELL("contents", BP$4), $B:$B,CELL("contents", BP$7), $E:$E, "TRUE", $C:$C,CELL("contents", $P40), $G:$G,CELL("contents", BP$3))</f>
        <v>0</v>
      </c>
      <c r="BQ41" s="13"/>
      <c r="BR41" s="14">
        <f ca="1" xml:space="preserve"> COUNTIFS($A:$A,CELL("contents", BR$4), $B:$B,CELL("contents", BR$7), $E:$E, "TRUE", $C:$C,CELL("contents", $P40), $G:$G,CELL("contents", BR$3))</f>
        <v>10</v>
      </c>
      <c r="BS41" s="12">
        <f ca="1" xml:space="preserve"> COUNTIFS($A:$A,CELL("contents", BS$4), $B:$B,CELL("contents", BS$7), $E:$E, "TRUE", $C:$C,CELL("contents", $P40), $G:$G,CELL("contents", BS$3))</f>
        <v>22</v>
      </c>
      <c r="BT41" s="19">
        <f ca="1" xml:space="preserve"> COUNTIFS($A:$A,CELL("contents", BT$4), $B:$B,CELL("contents", BT$7), $E:$E, "TRUE", $C:$C,CELL("contents", $P40), $G:$G,CELL("contents", BT$3))</f>
        <v>0</v>
      </c>
      <c r="BU41" s="13"/>
      <c r="BV41" s="14">
        <f ca="1" xml:space="preserve"> COUNTIFS($A:$A,CELL("contents", BV$4), $B:$B,CELL("contents", BV$7), $E:$E, "TRUE", $C:$C,CELL("contents", $P40), $G:$G,CELL("contents", BV$3))</f>
        <v>22</v>
      </c>
      <c r="BZ41" s="2" t="s">
        <v>21</v>
      </c>
      <c r="CA41" s="12">
        <f ca="1" xml:space="preserve"> COUNTIFS($A:$A,CELL("contents", CA$4), $B:$B,CELL("contents", CA$7), $E:$E, "TRUE", $C:$C,CELL("contents", $P40), $G:$G,CELL("contents", CA$3))</f>
        <v>2</v>
      </c>
      <c r="CB41" s="19">
        <f ca="1" xml:space="preserve"> COUNTIFS($A:$A,CELL("contents", CB$4), $B:$B,CELL("contents", CB$7), $E:$E, "TRUE", $C:$C,CELL("contents", $P40), $G:$G,CELL("contents", CB$3))</f>
        <v>0</v>
      </c>
      <c r="CC41" s="13"/>
      <c r="CD41" s="14">
        <f ca="1" xml:space="preserve"> COUNTIFS($A:$A,CELL("contents", CD$4), $B:$B,CELL("contents", CD$7), $E:$E, "TRUE", $C:$C,CELL("contents", $P40), $G:$G,CELL("contents", CD$3))</f>
        <v>2</v>
      </c>
      <c r="CE41" s="12">
        <f ca="1" xml:space="preserve"> COUNTIFS($A:$A,CELL("contents", CE$4), $B:$B,CELL("contents", CE$7), $E:$E, "TRUE", $C:$C,CELL("contents", $P40), $G:$G,CELL("contents", CE$3))</f>
        <v>12</v>
      </c>
      <c r="CF41" s="19">
        <f ca="1" xml:space="preserve"> COUNTIFS($A:$A,CELL("contents", CF$4), $B:$B,CELL("contents", CF$7), $E:$E, "TRUE", $C:$C,CELL("contents", $P40), $G:$G,CELL("contents", CF$3))</f>
        <v>0</v>
      </c>
      <c r="CG41" s="13"/>
      <c r="CH41" s="14">
        <f ca="1" xml:space="preserve"> COUNTIFS($A:$A,CELL("contents", CH$4), $B:$B,CELL("contents", CH$7), $E:$E, "TRUE", $C:$C,CELL("contents", $P40), $G:$G,CELL("contents", CH$3))</f>
        <v>12</v>
      </c>
      <c r="CI41" s="12">
        <f ca="1" xml:space="preserve"> COUNTIFS($A:$A,CELL("contents", CI$4), $B:$B,CELL("contents", CI$7), $E:$E, "TRUE", $C:$C,CELL("contents", $P40), $G:$G,CELL("contents", CI$3))</f>
        <v>12</v>
      </c>
      <c r="CJ41" s="19">
        <f ca="1" xml:space="preserve"> COUNTIFS($A:$A,CELL("contents", CJ$4), $B:$B,CELL("contents", CJ$7), $E:$E, "TRUE", $C:$C,CELL("contents", $P40), $G:$G,CELL("contents", CJ$3))</f>
        <v>0</v>
      </c>
      <c r="CK41" s="13"/>
      <c r="CL41" s="14">
        <f ca="1" xml:space="preserve"> COUNTIFS($A:$A,CELL("contents", CL$4), $B:$B,CELL("contents", CL$7), $E:$E, "TRUE", $C:$C,CELL("contents", $P40), $G:$G,CELL("contents", CL$3))</f>
        <v>12</v>
      </c>
      <c r="CM41" s="12">
        <f ca="1" xml:space="preserve"> COUNTIFS($A:$A,CELL("contents", CM$4), $B:$B,CELL("contents", CM$7), $E:$E, "TRUE", $C:$C,CELL("contents", $P40), $G:$G,CELL("contents", CM$3))</f>
        <v>26</v>
      </c>
      <c r="CN41" s="19">
        <f ca="1" xml:space="preserve"> COUNTIFS($A:$A,CELL("contents", CN$4), $B:$B,CELL("contents", CN$7), $E:$E, "TRUE", $C:$C,CELL("contents", $P40), $G:$G,CELL("contents", CN$3))</f>
        <v>0</v>
      </c>
      <c r="CO41" s="13"/>
      <c r="CP41" s="14">
        <f ca="1" xml:space="preserve"> COUNTIFS($A:$A,CELL("contents", CP$4), $B:$B,CELL("contents", CP$7), $E:$E, "TRUE", $C:$C,CELL("contents", $P40), $G:$G,CELL("contents", CP$3))</f>
        <v>26</v>
      </c>
      <c r="CT41" s="2" t="s">
        <v>21</v>
      </c>
      <c r="CU41" s="12">
        <f ca="1" xml:space="preserve"> COUNTIFS($A:$A,CELL("contents", CU$4), $B:$B,CELL("contents", CU$7), $E:$E, "TRUE", $C:$C,CELL("contents", $P40), $G:$G,CELL("contents", CU$3))</f>
        <v>2</v>
      </c>
      <c r="CV41" s="19">
        <f ca="1" xml:space="preserve"> COUNTIFS($A:$A,CELL("contents", CV$4), $B:$B,CELL("contents", CV$7), $E:$E, "TRUE", $C:$C,CELL("contents", $P40), $G:$G,CELL("contents", CV$3))</f>
        <v>0</v>
      </c>
      <c r="CW41" s="13"/>
      <c r="CX41" s="14">
        <f ca="1" xml:space="preserve"> COUNTIFS($A:$A,CELL("contents", CX$4), $B:$B,CELL("contents", CX$7), $E:$E, "TRUE", $C:$C,CELL("contents", $P40), $G:$G,CELL("contents", CX$3))</f>
        <v>2</v>
      </c>
      <c r="CY41" s="12">
        <f ca="1" xml:space="preserve"> COUNTIFS($A:$A,CELL("contents", CY$4), $B:$B,CELL("contents", CY$7), $E:$E, "TRUE", $C:$C,CELL("contents", $P40), $G:$G,CELL("contents", CY$3))</f>
        <v>15</v>
      </c>
      <c r="CZ41" s="19">
        <f ca="1" xml:space="preserve"> COUNTIFS($A:$A,CELL("contents", CZ$4), $B:$B,CELL("contents", CZ$7), $E:$E, "TRUE", $C:$C,CELL("contents", $P40), $G:$G,CELL("contents", CZ$3))</f>
        <v>0</v>
      </c>
      <c r="DA41" s="13"/>
      <c r="DB41" s="14">
        <f ca="1" xml:space="preserve"> COUNTIFS($A:$A,CELL("contents", DB$4), $B:$B,CELL("contents", DB$7), $E:$E, "TRUE", $C:$C,CELL("contents", $P40), $G:$G,CELL("contents", DB$3))</f>
        <v>15</v>
      </c>
      <c r="DC41" s="12">
        <f ca="1" xml:space="preserve"> COUNTIFS($A:$A,CELL("contents", DC$4), $B:$B,CELL("contents", DC$7), $E:$E, "TRUE", $C:$C,CELL("contents", $P40), $G:$G,CELL("contents", DC$3))</f>
        <v>15</v>
      </c>
      <c r="DD41" s="19">
        <f ca="1" xml:space="preserve"> COUNTIFS($A:$A,CELL("contents", DD$4), $B:$B,CELL("contents", DD$7), $E:$E, "TRUE", $C:$C,CELL("contents", $P40), $G:$G,CELL("contents", DD$3))</f>
        <v>0</v>
      </c>
      <c r="DE41" s="13"/>
      <c r="DF41" s="14">
        <f ca="1" xml:space="preserve"> COUNTIFS($A:$A,CELL("contents", DF$4), $B:$B,CELL("contents", DF$7), $E:$E, "TRUE", $C:$C,CELL("contents", $P40), $G:$G,CELL("contents", DF$3))</f>
        <v>15</v>
      </c>
      <c r="DG41" s="12">
        <f ca="1" xml:space="preserve"> COUNTIFS($A:$A,CELL("contents", DG$4), $B:$B,CELL("contents", DG$7), $E:$E, "TRUE", $C:$C,CELL("contents", $P40), $G:$G,CELL("contents", DG$3))</f>
        <v>32</v>
      </c>
      <c r="DH41" s="19">
        <f ca="1" xml:space="preserve"> COUNTIFS($A:$A,CELL("contents", DH$4), $B:$B,CELL("contents", DH$7), $E:$E, "TRUE", $C:$C,CELL("contents", $P40), $G:$G,CELL("contents", DH$3))</f>
        <v>0</v>
      </c>
      <c r="DI41" s="13"/>
      <c r="DJ41" s="14">
        <f ca="1" xml:space="preserve"> COUNTIFS($A:$A,CELL("contents", DJ$4), $B:$B,CELL("contents", DJ$7), $E:$E, "TRUE", $C:$C,CELL("contents", $P40), $G:$G,CELL("contents", DJ$3))</f>
        <v>32</v>
      </c>
      <c r="DN41" s="2" t="s">
        <v>21</v>
      </c>
      <c r="DO41" s="12">
        <f ca="1" xml:space="preserve"> COUNTIFS($A:$A,CELL("contents", DO$4), $B:$B,CELL("contents", DO$7), $E:$E, "TRUE", $C:$C,CELL("contents", $P40), $G:$G,CELL("contents", DO$3))</f>
        <v>4</v>
      </c>
      <c r="DP41" s="19">
        <f ca="1" xml:space="preserve"> COUNTIFS($A:$A,CELL("contents", DP$4), $B:$B,CELL("contents", DP$7), $E:$E, "TRUE", $C:$C,CELL("contents", $P40), $G:$G,CELL("contents", DP$3))</f>
        <v>0</v>
      </c>
      <c r="DQ41" s="13"/>
      <c r="DR41" s="14">
        <f ca="1" xml:space="preserve"> COUNTIFS($A:$A,CELL("contents", DR$4), $B:$B,CELL("contents", DR$7), $E:$E, "TRUE", $C:$C,CELL("contents", $P40), $G:$G,CELL("contents", DR$3))</f>
        <v>4</v>
      </c>
      <c r="DS41" s="12">
        <f ca="1" xml:space="preserve"> COUNTIFS($A:$A,CELL("contents", DS$4), $B:$B,CELL("contents", DS$7), $E:$E, "TRUE", $C:$C,CELL("contents", $P40), $G:$G,CELL("contents", DS$3))</f>
        <v>15</v>
      </c>
      <c r="DT41" s="19">
        <f ca="1" xml:space="preserve"> COUNTIFS($A:$A,CELL("contents", DT$4), $B:$B,CELL("contents", DT$7), $E:$E, "TRUE", $C:$C,CELL("contents", $P40), $G:$G,CELL("contents", DT$3))</f>
        <v>0</v>
      </c>
      <c r="DU41" s="13"/>
      <c r="DV41" s="14">
        <f ca="1" xml:space="preserve"> COUNTIFS($A:$A,CELL("contents", DV$4), $B:$B,CELL("contents", DV$7), $E:$E, "TRUE", $C:$C,CELL("contents", $P40), $G:$G,CELL("contents", DV$3))</f>
        <v>15</v>
      </c>
      <c r="DW41" s="12">
        <f ca="1" xml:space="preserve"> COUNTIFS($A:$A,CELL("contents", DW$4), $B:$B,CELL("contents", DW$7), $E:$E, "TRUE", $C:$C,CELL("contents", $P40), $G:$G,CELL("contents", DW$3))</f>
        <v>15</v>
      </c>
      <c r="DX41" s="19">
        <f ca="1" xml:space="preserve"> COUNTIFS($A:$A,CELL("contents", DX$4), $B:$B,CELL("contents", DX$7), $E:$E, "TRUE", $C:$C,CELL("contents", $P40), $G:$G,CELL("contents", DX$3))</f>
        <v>0</v>
      </c>
      <c r="DY41" s="13"/>
      <c r="DZ41" s="14">
        <f ca="1" xml:space="preserve"> COUNTIFS($A:$A,CELL("contents", DZ$4), $B:$B,CELL("contents", DZ$7), $E:$E, "TRUE", $C:$C,CELL("contents", $P40), $G:$G,CELL("contents", DZ$3))</f>
        <v>15</v>
      </c>
      <c r="EA41" s="12">
        <f ca="1" xml:space="preserve"> COUNTIFS($A:$A,CELL("contents", EA$4), $B:$B,CELL("contents", EA$7), $E:$E, "TRUE", $C:$C,CELL("contents", $P40), $G:$G,CELL("contents", EA$3))</f>
        <v>34</v>
      </c>
      <c r="EB41" s="19">
        <f ca="1" xml:space="preserve"> COUNTIFS($A:$A,CELL("contents", EB$4), $B:$B,CELL("contents", EB$7), $E:$E, "TRUE", $C:$C,CELL("contents", $P40), $G:$G,CELL("contents", EB$3))</f>
        <v>0</v>
      </c>
      <c r="EC41" s="13"/>
      <c r="ED41" s="14">
        <f ca="1" xml:space="preserve"> COUNTIFS($A:$A,CELL("contents", ED$4), $B:$B,CELL("contents", ED$7), $E:$E, "TRUE", $C:$C,CELL("contents", $P40), $G:$G,CELL("contents", ED$3))</f>
        <v>34</v>
      </c>
      <c r="ES41">
        <v>1</v>
      </c>
    </row>
    <row r="42" spans="1:149" x14ac:dyDescent="0.25">
      <c r="A42" t="s">
        <v>15</v>
      </c>
      <c r="B42" t="s">
        <v>14</v>
      </c>
      <c r="C42">
        <v>10</v>
      </c>
      <c r="D42">
        <v>21</v>
      </c>
      <c r="E42" t="b">
        <v>0</v>
      </c>
      <c r="F42">
        <v>0.53</v>
      </c>
      <c r="G42">
        <v>16</v>
      </c>
      <c r="H42">
        <v>16</v>
      </c>
      <c r="I42">
        <v>40813</v>
      </c>
      <c r="J42">
        <v>40808</v>
      </c>
      <c r="K42">
        <v>20386</v>
      </c>
      <c r="L42">
        <v>13</v>
      </c>
      <c r="M42">
        <f t="shared" si="0"/>
        <v>0</v>
      </c>
      <c r="N42" t="b">
        <f t="shared" ref="N42" si="208">AND(MIN($F41,$F42,$F43)=$F42,MAX($H41,$H42,$H43)=$H42)</f>
        <v>1</v>
      </c>
      <c r="O42" t="b">
        <f t="shared" ref="O42" si="209">AND(NOT(N41),N42,NOT(N43))</f>
        <v>1</v>
      </c>
      <c r="P42">
        <f>P37</f>
        <v>10</v>
      </c>
      <c r="Q42" s="6" t="s">
        <v>34</v>
      </c>
      <c r="R42" s="21" t="s">
        <v>32</v>
      </c>
      <c r="S42" s="12">
        <f ca="1" xml:space="preserve"> COUNTIFS($N:$N,"TRUE",  $A:$A,CELL("contents", S$4), $B:$B,CELL("contents", S$7), $C:$C,CELL("contents", $P40))</f>
        <v>179</v>
      </c>
      <c r="T42" s="19">
        <f ca="1" xml:space="preserve"> COUNTIFS($N:$N,"TRUE",  $A:$A,CELL("contents", T$4), $B:$B,CELL("contents", T$7), $C:$C,CELL("contents", $P40))</f>
        <v>98</v>
      </c>
      <c r="U42" s="13"/>
      <c r="V42" s="14">
        <f ca="1" xml:space="preserve"> COUNTIFS($N:$N,"TRUE",  $A:$A,CELL("contents", V$4), $B:$B,CELL("contents", V$7), $C:$C,CELL("contents", $P40))</f>
        <v>277</v>
      </c>
      <c r="W42" s="12">
        <f ca="1" xml:space="preserve"> COUNTIFS($N:$N,"TRUE",  $A:$A,CELL("contents", W$4), $B:$B,CELL("contents", W$7), $C:$C,CELL("contents", $P40))</f>
        <v>73</v>
      </c>
      <c r="X42" s="19">
        <f ca="1" xml:space="preserve"> COUNTIFS($N:$N,"TRUE",  $A:$A,CELL("contents", X$4), $B:$B,CELL("contents", X$7), $C:$C,CELL("contents", $P40))</f>
        <v>108</v>
      </c>
      <c r="Y42" s="13"/>
      <c r="Z42" s="14">
        <f ca="1" xml:space="preserve"> COUNTIFS($N:$N,"TRUE",  $A:$A,CELL("contents", Z$4), $B:$B,CELL("contents", Z$7), $C:$C,CELL("contents", $P40))</f>
        <v>181</v>
      </c>
      <c r="AA42" s="12">
        <f ca="1" xml:space="preserve"> COUNTIFS($N:$N,"TRUE",  $A:$A,CELL("contents", AA$4), $B:$B,CELL("contents", AA$7), $C:$C,CELL("contents", $P40))</f>
        <v>43</v>
      </c>
      <c r="AB42" s="19">
        <f ca="1" xml:space="preserve"> COUNTIFS($N:$N,"TRUE",  $A:$A,CELL("contents", AB$4), $B:$B,CELL("contents", AB$7), $C:$C,CELL("contents", $P40))</f>
        <v>109</v>
      </c>
      <c r="AC42" s="13"/>
      <c r="AD42" s="14">
        <f ca="1" xml:space="preserve"> COUNTIFS($N:$N,"TRUE",  $A:$A,CELL("contents", AD$4), $B:$B,CELL("contents", AD$7), $C:$C,CELL("contents", $P40))</f>
        <v>152</v>
      </c>
      <c r="AE42" s="12">
        <f ca="1" xml:space="preserve"> COUNTIFS($N:$N,"TRUE",  $A:$A,CELL("contents", AE$4), $B:$B,CELL("contents", AE$7), $C:$C,CELL("contents", $P40))</f>
        <v>295</v>
      </c>
      <c r="AF42" s="19">
        <f ca="1" xml:space="preserve"> COUNTIFS($N:$N,"TRUE",  $A:$A,CELL("contents", AF$4), $B:$B,CELL("contents", AF$7), $C:$C,CELL("contents", $P40))</f>
        <v>315</v>
      </c>
      <c r="AG42" s="13"/>
      <c r="AH42" s="14">
        <f ca="1" xml:space="preserve"> COUNTIFS($N:$N,"TRUE",  $A:$A,CELL("contents", AH$4), $B:$B,CELL("contents", AH$7), $C:$C,CELL("contents", $P40))</f>
        <v>610</v>
      </c>
      <c r="AK42" s="6" t="s">
        <v>34</v>
      </c>
      <c r="AL42" s="21" t="s">
        <v>32</v>
      </c>
      <c r="AM42" s="12">
        <f ca="1" xml:space="preserve"> COUNTIFS($N:$N,"TRUE",  $A:$A,CELL("contents", AM$4), $B:$B,CELL("contents", AM$7), $C:$C,CELL("contents", $P40), $G:$G,CELL("contents", AM$3))</f>
        <v>37</v>
      </c>
      <c r="AN42" s="19">
        <f ca="1" xml:space="preserve"> COUNTIFS($N:$N,"TRUE",  $A:$A,CELL("contents", AN$4), $B:$B,CELL("contents", AN$7), $C:$C,CELL("contents", $P40), $G:$G,CELL("contents", AN$3))</f>
        <v>22</v>
      </c>
      <c r="AO42" s="13"/>
      <c r="AP42" s="14">
        <f ca="1" xml:space="preserve"> COUNTIFS($N:$N,"TRUE",  $A:$A,CELL("contents", AP$4), $B:$B,CELL("contents", AP$7), $C:$C,CELL("contents", $P40), $G:$G,CELL("contents", AP$3))</f>
        <v>59</v>
      </c>
      <c r="AQ42" s="12">
        <f ca="1" xml:space="preserve"> COUNTIFS($N:$N,"TRUE",  $A:$A,CELL("contents", AQ$4), $B:$B,CELL("contents", AQ$7), $C:$C,CELL("contents", $P40), $G:$G,CELL("contents", AQ$3))</f>
        <v>18</v>
      </c>
      <c r="AR42" s="19">
        <f ca="1" xml:space="preserve"> COUNTIFS($N:$N,"TRUE",  $A:$A,CELL("contents", AR$4), $B:$B,CELL("contents", AR$7), $C:$C,CELL("contents", $P40), $G:$G,CELL("contents", AR$3))</f>
        <v>26</v>
      </c>
      <c r="AS42" s="13"/>
      <c r="AT42" s="14">
        <f ca="1" xml:space="preserve"> COUNTIFS($N:$N,"TRUE",  $A:$A,CELL("contents", AT$4), $B:$B,CELL("contents", AT$7), $C:$C,CELL("contents", $P40), $G:$G,CELL("contents", AT$3))</f>
        <v>44</v>
      </c>
      <c r="AU42" s="12">
        <f ca="1" xml:space="preserve"> COUNTIFS($N:$N,"TRUE",  $A:$A,CELL("contents", AU$4), $B:$B,CELL("contents", AU$7), $C:$C,CELL("contents", $P40), $G:$G,CELL("contents", AU$3))</f>
        <v>14</v>
      </c>
      <c r="AV42" s="19">
        <f ca="1" xml:space="preserve"> COUNTIFS($N:$N,"TRUE",  $A:$A,CELL("contents", AV$4), $B:$B,CELL("contents", AV$7), $C:$C,CELL("contents", $P40), $G:$G,CELL("contents", AV$3))</f>
        <v>25</v>
      </c>
      <c r="AW42" s="13"/>
      <c r="AX42" s="14">
        <f ca="1" xml:space="preserve"> COUNTIFS($N:$N,"TRUE",  $A:$A,CELL("contents", AX$4), $B:$B,CELL("contents", AX$7), $C:$C,CELL("contents", $P40), $G:$G,CELL("contents", AX$3))</f>
        <v>39</v>
      </c>
      <c r="AY42" s="12">
        <f ca="1" xml:space="preserve"> COUNTIFS($N:$N,"TRUE",  $A:$A,CELL("contents", AY$4), $B:$B,CELL("contents", AY$7), $C:$C,CELL("contents", $P40), $G:$G,CELL("contents", AY$3))</f>
        <v>69</v>
      </c>
      <c r="AZ42" s="19">
        <f ca="1" xml:space="preserve"> COUNTIFS($N:$N,"TRUE",  $A:$A,CELL("contents", AZ$4), $B:$B,CELL("contents", AZ$7), $C:$C,CELL("contents", $P40), $G:$G,CELL("contents", AZ$3))</f>
        <v>73</v>
      </c>
      <c r="BA42" s="13"/>
      <c r="BB42" s="14">
        <f ca="1" xml:space="preserve"> COUNTIFS($N:$N,"TRUE",  $A:$A,CELL("contents", BB$4), $B:$B,CELL("contents", BB$7), $C:$C,CELL("contents", $P40), $G:$G,CELL("contents", BB$3))</f>
        <v>142</v>
      </c>
      <c r="BE42" s="6" t="s">
        <v>34</v>
      </c>
      <c r="BF42" s="21" t="s">
        <v>32</v>
      </c>
      <c r="BG42" s="12">
        <f ca="1" xml:space="preserve"> COUNTIFS($N:$N,"TRUE",  $A:$A,CELL("contents", BG$4), $B:$B,CELL("contents", BG$7), $C:$C,CELL("contents", $P40), $G:$G,CELL("contents", BG$3))</f>
        <v>38</v>
      </c>
      <c r="BH42" s="19">
        <f ca="1" xml:space="preserve"> COUNTIFS($N:$N,"TRUE",  $A:$A,CELL("contents", BH$4), $B:$B,CELL("contents", BH$7), $C:$C,CELL("contents", $P40), $G:$G,CELL("contents", BH$3))</f>
        <v>24</v>
      </c>
      <c r="BI42" s="13"/>
      <c r="BJ42" s="14">
        <f ca="1" xml:space="preserve"> COUNTIFS($N:$N,"TRUE",  $A:$A,CELL("contents", BJ$4), $B:$B,CELL("contents", BJ$7), $C:$C,CELL("contents", $P40), $G:$G,CELL("contents", BJ$3))</f>
        <v>62</v>
      </c>
      <c r="BK42" s="12">
        <f ca="1" xml:space="preserve"> COUNTIFS($N:$N,"TRUE",  $A:$A,CELL("contents", BK$4), $B:$B,CELL("contents", BK$7), $C:$C,CELL("contents", $P40), $G:$G,CELL("contents", BK$3))</f>
        <v>18</v>
      </c>
      <c r="BL42" s="19">
        <f ca="1" xml:space="preserve"> COUNTIFS($N:$N,"TRUE",  $A:$A,CELL("contents", BL$4), $B:$B,CELL("contents", BL$7), $C:$C,CELL("contents", $P40), $G:$G,CELL("contents", BL$3))</f>
        <v>21</v>
      </c>
      <c r="BM42" s="13"/>
      <c r="BN42" s="14">
        <f ca="1" xml:space="preserve"> COUNTIFS($N:$N,"TRUE",  $A:$A,CELL("contents", BN$4), $B:$B,CELL("contents", BN$7), $C:$C,CELL("contents", $P40), $G:$G,CELL("contents", BN$3))</f>
        <v>39</v>
      </c>
      <c r="BO42" s="12">
        <f ca="1" xml:space="preserve"> COUNTIFS($N:$N,"TRUE",  $A:$A,CELL("contents", BO$4), $B:$B,CELL("contents", BO$7), $C:$C,CELL("contents", $P40), $G:$G,CELL("contents", BO$3))</f>
        <v>11</v>
      </c>
      <c r="BP42" s="19">
        <f ca="1" xml:space="preserve"> COUNTIFS($N:$N,"TRUE",  $A:$A,CELL("contents", BP$4), $B:$B,CELL("contents", BP$7), $C:$C,CELL("contents", $P40), $G:$G,CELL("contents", BP$3))</f>
        <v>25</v>
      </c>
      <c r="BQ42" s="13"/>
      <c r="BR42" s="14">
        <f ca="1" xml:space="preserve"> COUNTIFS($N:$N,"TRUE",  $A:$A,CELL("contents", BR$4), $B:$B,CELL("contents", BR$7), $C:$C,CELL("contents", $P40), $G:$G,CELL("contents", BR$3))</f>
        <v>36</v>
      </c>
      <c r="BS42" s="12">
        <f ca="1" xml:space="preserve"> COUNTIFS($N:$N,"TRUE",  $A:$A,CELL("contents", BS$4), $B:$B,CELL("contents", BS$7), $C:$C,CELL("contents", $P40), $G:$G,CELL("contents", BS$3))</f>
        <v>67</v>
      </c>
      <c r="BT42" s="19">
        <f ca="1" xml:space="preserve"> COUNTIFS($N:$N,"TRUE",  $A:$A,CELL("contents", BT$4), $B:$B,CELL("contents", BT$7), $C:$C,CELL("contents", $P40), $G:$G,CELL("contents", BT$3))</f>
        <v>70</v>
      </c>
      <c r="BU42" s="13"/>
      <c r="BV42" s="14">
        <f ca="1" xml:space="preserve"> COUNTIFS($N:$N,"TRUE",  $A:$A,CELL("contents", BV$4), $B:$B,CELL("contents", BV$7), $C:$C,CELL("contents", $P40), $G:$G,CELL("contents", BV$3))</f>
        <v>137</v>
      </c>
      <c r="BY42" s="6" t="s">
        <v>34</v>
      </c>
      <c r="BZ42" s="21" t="s">
        <v>32</v>
      </c>
      <c r="CA42" s="12">
        <f ca="1" xml:space="preserve"> COUNTIFS($N:$N,"TRUE",  $A:$A,CELL("contents", CA$4), $B:$B,CELL("contents", CA$7), $C:$C,CELL("contents", $P40), $G:$G,CELL("contents", CA$3))</f>
        <v>37</v>
      </c>
      <c r="CB42" s="19">
        <f ca="1" xml:space="preserve"> COUNTIFS($N:$N,"TRUE",  $A:$A,CELL("contents", CB$4), $B:$B,CELL("contents", CB$7), $C:$C,CELL("contents", $P40), $G:$G,CELL("contents", CB$3))</f>
        <v>13</v>
      </c>
      <c r="CC42" s="13"/>
      <c r="CD42" s="14">
        <f ca="1" xml:space="preserve"> COUNTIFS($N:$N,"TRUE",  $A:$A,CELL("contents", CD$4), $B:$B,CELL("contents", CD$7), $C:$C,CELL("contents", $P40), $G:$G,CELL("contents", CD$3))</f>
        <v>50</v>
      </c>
      <c r="CE42" s="12">
        <f ca="1" xml:space="preserve"> COUNTIFS($N:$N,"TRUE",  $A:$A,CELL("contents", CE$4), $B:$B,CELL("contents", CE$7), $C:$C,CELL("contents", $P40), $G:$G,CELL("contents", CE$3))</f>
        <v>11</v>
      </c>
      <c r="CF42" s="19">
        <f ca="1" xml:space="preserve"> COUNTIFS($N:$N,"TRUE",  $A:$A,CELL("contents", CF$4), $B:$B,CELL("contents", CF$7), $C:$C,CELL("contents", $P40), $G:$G,CELL("contents", CF$3))</f>
        <v>21</v>
      </c>
      <c r="CG42" s="13"/>
      <c r="CH42" s="14">
        <f ca="1" xml:space="preserve"> COUNTIFS($N:$N,"TRUE",  $A:$A,CELL("contents", CH$4), $B:$B,CELL("contents", CH$7), $C:$C,CELL("contents", $P40), $G:$G,CELL("contents", CH$3))</f>
        <v>32</v>
      </c>
      <c r="CI42" s="12">
        <f ca="1" xml:space="preserve"> COUNTIFS($N:$N,"TRUE",  $A:$A,CELL("contents", CI$4), $B:$B,CELL("contents", CI$7), $C:$C,CELL("contents", $P40), $G:$G,CELL("contents", CI$3))</f>
        <v>5</v>
      </c>
      <c r="CJ42" s="19">
        <f ca="1" xml:space="preserve"> COUNTIFS($N:$N,"TRUE",  $A:$A,CELL("contents", CJ$4), $B:$B,CELL("contents", CJ$7), $C:$C,CELL("contents", $P40), $G:$G,CELL("contents", CJ$3))</f>
        <v>19</v>
      </c>
      <c r="CK42" s="13"/>
      <c r="CL42" s="14">
        <f ca="1" xml:space="preserve"> COUNTIFS($N:$N,"TRUE",  $A:$A,CELL("contents", CL$4), $B:$B,CELL("contents", CL$7), $C:$C,CELL("contents", $P40), $G:$G,CELL("contents", CL$3))</f>
        <v>24</v>
      </c>
      <c r="CM42" s="12">
        <f ca="1" xml:space="preserve"> COUNTIFS($N:$N,"TRUE",  $A:$A,CELL("contents", CM$4), $B:$B,CELL("contents", CM$7), $C:$C,CELL("contents", $P40), $G:$G,CELL("contents", CM$3))</f>
        <v>53</v>
      </c>
      <c r="CN42" s="19">
        <f ca="1" xml:space="preserve"> COUNTIFS($N:$N,"TRUE",  $A:$A,CELL("contents", CN$4), $B:$B,CELL("contents", CN$7), $C:$C,CELL("contents", $P40), $G:$G,CELL("contents", CN$3))</f>
        <v>53</v>
      </c>
      <c r="CO42" s="13"/>
      <c r="CP42" s="14">
        <f ca="1" xml:space="preserve"> COUNTIFS($N:$N,"TRUE",  $A:$A,CELL("contents", CP$4), $B:$B,CELL("contents", CP$7), $C:$C,CELL("contents", $P40), $G:$G,CELL("contents", CP$3))</f>
        <v>106</v>
      </c>
      <c r="CS42" s="6" t="s">
        <v>34</v>
      </c>
      <c r="CT42" s="21" t="s">
        <v>32</v>
      </c>
      <c r="CU42" s="12">
        <f ca="1" xml:space="preserve"> COUNTIFS($N:$N,"TRUE",  $A:$A,CELL("contents", CU$4), $B:$B,CELL("contents", CU$7), $C:$C,CELL("contents", $P40), $G:$G,CELL("contents", CU$3))</f>
        <v>35</v>
      </c>
      <c r="CV42" s="19">
        <f ca="1" xml:space="preserve"> COUNTIFS($N:$N,"TRUE",  $A:$A,CELL("contents", CV$4), $B:$B,CELL("contents", CV$7), $C:$C,CELL("contents", $P40), $G:$G,CELL("contents", CV$3))</f>
        <v>20</v>
      </c>
      <c r="CW42" s="13"/>
      <c r="CX42" s="14">
        <f ca="1" xml:space="preserve"> COUNTIFS($N:$N,"TRUE",  $A:$A,CELL("contents", CX$4), $B:$B,CELL("contents", CX$7), $C:$C,CELL("contents", $P40), $G:$G,CELL("contents", CX$3))</f>
        <v>55</v>
      </c>
      <c r="CY42" s="12">
        <f ca="1" xml:space="preserve"> COUNTIFS($N:$N,"TRUE",  $A:$A,CELL("contents", CY$4), $B:$B,CELL("contents", CY$7), $C:$C,CELL("contents", $P40), $G:$G,CELL("contents", CY$3))</f>
        <v>10</v>
      </c>
      <c r="CZ42" s="19">
        <f ca="1" xml:space="preserve"> COUNTIFS($N:$N,"TRUE",  $A:$A,CELL("contents", CZ$4), $B:$B,CELL("contents", CZ$7), $C:$C,CELL("contents", $P40), $G:$G,CELL("contents", CZ$3))</f>
        <v>17</v>
      </c>
      <c r="DA42" s="13"/>
      <c r="DB42" s="14">
        <f ca="1" xml:space="preserve"> COUNTIFS($N:$N,"TRUE",  $A:$A,CELL("contents", DB$4), $B:$B,CELL("contents", DB$7), $C:$C,CELL("contents", $P40), $G:$G,CELL("contents", DB$3))</f>
        <v>27</v>
      </c>
      <c r="DC42" s="12">
        <f ca="1" xml:space="preserve"> COUNTIFS($N:$N,"TRUE",  $A:$A,CELL("contents", DC$4), $B:$B,CELL("contents", DC$7), $C:$C,CELL("contents", $P40), $G:$G,CELL("contents", DC$3))</f>
        <v>10</v>
      </c>
      <c r="DD42" s="19">
        <f ca="1" xml:space="preserve"> COUNTIFS($N:$N,"TRUE",  $A:$A,CELL("contents", DD$4), $B:$B,CELL("contents", DD$7), $C:$C,CELL("contents", $P40), $G:$G,CELL("contents", DD$3))</f>
        <v>20</v>
      </c>
      <c r="DE42" s="13"/>
      <c r="DF42" s="14">
        <f ca="1" xml:space="preserve"> COUNTIFS($N:$N,"TRUE",  $A:$A,CELL("contents", DF$4), $B:$B,CELL("contents", DF$7), $C:$C,CELL("contents", $P40), $G:$G,CELL("contents", DF$3))</f>
        <v>30</v>
      </c>
      <c r="DG42" s="12">
        <f ca="1" xml:space="preserve"> COUNTIFS($N:$N,"TRUE",  $A:$A,CELL("contents", DG$4), $B:$B,CELL("contents", DG$7), $C:$C,CELL("contents", $P40), $G:$G,CELL("contents", DG$3))</f>
        <v>55</v>
      </c>
      <c r="DH42" s="19">
        <f ca="1" xml:space="preserve"> COUNTIFS($N:$N,"TRUE",  $A:$A,CELL("contents", DH$4), $B:$B,CELL("contents", DH$7), $C:$C,CELL("contents", $P40), $G:$G,CELL("contents", DH$3))</f>
        <v>57</v>
      </c>
      <c r="DI42" s="13"/>
      <c r="DJ42" s="14">
        <f ca="1" xml:space="preserve"> COUNTIFS($N:$N,"TRUE",  $A:$A,CELL("contents", DJ$4), $B:$B,CELL("contents", DJ$7), $C:$C,CELL("contents", $P40), $G:$G,CELL("contents", DJ$3))</f>
        <v>112</v>
      </c>
      <c r="DM42" s="6" t="s">
        <v>34</v>
      </c>
      <c r="DN42" s="21" t="s">
        <v>32</v>
      </c>
      <c r="DO42" s="12">
        <f ca="1" xml:space="preserve"> COUNTIFS($N:$N,"TRUE",  $A:$A,CELL("contents", DO$4), $B:$B,CELL("contents", DO$7), $C:$C,CELL("contents", $P40), $G:$G,CELL("contents", DO$3))</f>
        <v>32</v>
      </c>
      <c r="DP42" s="19">
        <f ca="1" xml:space="preserve"> COUNTIFS($N:$N,"TRUE",  $A:$A,CELL("contents", DP$4), $B:$B,CELL("contents", DP$7), $C:$C,CELL("contents", $P40), $G:$G,CELL("contents", DP$3))</f>
        <v>19</v>
      </c>
      <c r="DQ42" s="13"/>
      <c r="DR42" s="14">
        <f ca="1" xml:space="preserve"> COUNTIFS($N:$N,"TRUE",  $A:$A,CELL("contents", DR$4), $B:$B,CELL("contents", DR$7), $C:$C,CELL("contents", $P40), $G:$G,CELL("contents", DR$3))</f>
        <v>51</v>
      </c>
      <c r="DS42" s="12">
        <f ca="1" xml:space="preserve"> COUNTIFS($N:$N,"TRUE",  $A:$A,CELL("contents", DS$4), $B:$B,CELL("contents", DS$7), $C:$C,CELL("contents", $P40), $G:$G,CELL("contents", DS$3))</f>
        <v>16</v>
      </c>
      <c r="DT42" s="19">
        <f ca="1" xml:space="preserve"> COUNTIFS($N:$N,"TRUE",  $A:$A,CELL("contents", DT$4), $B:$B,CELL("contents", DT$7), $C:$C,CELL("contents", $P40), $G:$G,CELL("contents", DT$3))</f>
        <v>23</v>
      </c>
      <c r="DU42" s="13"/>
      <c r="DV42" s="14">
        <f ca="1" xml:space="preserve"> COUNTIFS($N:$N,"TRUE",  $A:$A,CELL("contents", DV$4), $B:$B,CELL("contents", DV$7), $C:$C,CELL("contents", $P40), $G:$G,CELL("contents", DV$3))</f>
        <v>39</v>
      </c>
      <c r="DW42" s="12">
        <f ca="1" xml:space="preserve"> COUNTIFS($N:$N,"TRUE",  $A:$A,CELL("contents", DW$4), $B:$B,CELL("contents", DW$7), $C:$C,CELL("contents", $P40), $G:$G,CELL("contents", DW$3))</f>
        <v>3</v>
      </c>
      <c r="DX42" s="19">
        <f ca="1" xml:space="preserve"> COUNTIFS($N:$N,"TRUE",  $A:$A,CELL("contents", DX$4), $B:$B,CELL("contents", DX$7), $C:$C,CELL("contents", $P40), $G:$G,CELL("contents", DX$3))</f>
        <v>20</v>
      </c>
      <c r="DY42" s="13"/>
      <c r="DZ42" s="14">
        <f ca="1" xml:space="preserve"> COUNTIFS($N:$N,"TRUE",  $A:$A,CELL("contents", DZ$4), $B:$B,CELL("contents", DZ$7), $C:$C,CELL("contents", $P40), $G:$G,CELL("contents", DZ$3))</f>
        <v>23</v>
      </c>
      <c r="EA42" s="12">
        <f ca="1" xml:space="preserve"> COUNTIFS($N:$N,"TRUE",  $A:$A,CELL("contents", EA$4), $B:$B,CELL("contents", EA$7), $C:$C,CELL("contents", $P40), $G:$G,CELL("contents", EA$3))</f>
        <v>51</v>
      </c>
      <c r="EB42" s="19">
        <f ca="1" xml:space="preserve"> COUNTIFS($N:$N,"TRUE",  $A:$A,CELL("contents", EB$4), $B:$B,CELL("contents", EB$7), $C:$C,CELL("contents", $P40), $G:$G,CELL("contents", EB$3))</f>
        <v>62</v>
      </c>
      <c r="EC42" s="13"/>
      <c r="ED42" s="14">
        <f ca="1" xml:space="preserve"> COUNTIFS($N:$N,"TRUE",  $A:$A,CELL("contents", ED$4), $B:$B,CELL("contents", ED$7), $C:$C,CELL("contents", $P40), $G:$G,CELL("contents", ED$3))</f>
        <v>113</v>
      </c>
      <c r="ES42">
        <v>256</v>
      </c>
    </row>
    <row r="43" spans="1:149" x14ac:dyDescent="0.25">
      <c r="A43" t="s">
        <v>19</v>
      </c>
      <c r="B43" t="s">
        <v>14</v>
      </c>
      <c r="C43">
        <v>10</v>
      </c>
      <c r="D43">
        <v>21</v>
      </c>
      <c r="E43" t="b">
        <v>1</v>
      </c>
      <c r="F43">
        <v>10.002000000000001</v>
      </c>
      <c r="G43">
        <v>16</v>
      </c>
      <c r="H43">
        <v>1</v>
      </c>
      <c r="I43">
        <v>832777</v>
      </c>
      <c r="J43">
        <v>772237</v>
      </c>
      <c r="K43">
        <v>386116</v>
      </c>
      <c r="L43">
        <v>13</v>
      </c>
      <c r="M43">
        <f t="shared" si="0"/>
        <v>15</v>
      </c>
      <c r="N43" t="b">
        <f t="shared" ref="N43" si="210">AND(MIN($F41,$F42,$F43)=$F43,MAX($H41,$H42,$H43)=$H43)</f>
        <v>0</v>
      </c>
      <c r="O43" t="b">
        <f t="shared" ref="O43" si="211">AND(NOT(N41),NOT(N42),N43)</f>
        <v>0</v>
      </c>
      <c r="P43">
        <f>P37</f>
        <v>10</v>
      </c>
      <c r="Q43" s="5" t="s">
        <v>35</v>
      </c>
      <c r="R43" s="21"/>
      <c r="S43" s="12">
        <f ca="1" xml:space="preserve"> COUNTIFS($O:$O,"TRUE",  $A:$A,CELL("contents", S$4), $B:$B,CELL("contents", S$7), $C:$C,CELL("contents", $P40))</f>
        <v>131</v>
      </c>
      <c r="T43" s="19">
        <f ca="1" xml:space="preserve"> COUNTIFS($O:$O,"TRUE",  $A:$A,CELL("contents", T$4), $B:$B,CELL("contents", T$7), $C:$C,CELL("contents", $P40))</f>
        <v>21</v>
      </c>
      <c r="U43" s="13"/>
      <c r="V43" s="14">
        <f ca="1" xml:space="preserve"> COUNTIFS($O:$O,"TRUE",  $A:$A,CELL("contents", V$4), $B:$B,CELL("contents", V$7), $C:$C,CELL("contents", $P40))</f>
        <v>152</v>
      </c>
      <c r="W43" s="12">
        <f ca="1" xml:space="preserve"> COUNTIFS($O:$O,"TRUE",  $A:$A,CELL("contents", W$4), $B:$B,CELL("contents", W$7), $C:$C,CELL("contents", $P40))</f>
        <v>26</v>
      </c>
      <c r="X43" s="19">
        <f ca="1" xml:space="preserve"> COUNTIFS($O:$O,"TRUE",  $A:$A,CELL("contents", X$4), $B:$B,CELL("contents", X$7), $C:$C,CELL("contents", $P40))</f>
        <v>23</v>
      </c>
      <c r="Y43" s="13"/>
      <c r="Z43" s="14">
        <f ca="1" xml:space="preserve"> COUNTIFS($O:$O,"TRUE",  $A:$A,CELL("contents", Z$4), $B:$B,CELL("contents", Z$7), $C:$C,CELL("contents", $P40))</f>
        <v>49</v>
      </c>
      <c r="AA43" s="12">
        <f ca="1" xml:space="preserve"> COUNTIFS($O:$O,"TRUE",  $A:$A,CELL("contents", AA$4), $B:$B,CELL("contents", AA$7), $C:$C,CELL("contents", $P40))</f>
        <v>9</v>
      </c>
      <c r="AB43" s="19">
        <f ca="1" xml:space="preserve"> COUNTIFS($O:$O,"TRUE",  $A:$A,CELL("contents", AB$4), $B:$B,CELL("contents", AB$7), $C:$C,CELL("contents", $P40))</f>
        <v>17</v>
      </c>
      <c r="AC43" s="13"/>
      <c r="AD43" s="14">
        <f ca="1" xml:space="preserve"> COUNTIFS($O:$O,"TRUE",  $A:$A,CELL("contents", AD$4), $B:$B,CELL("contents", AD$7), $C:$C,CELL("contents", $P40))</f>
        <v>26</v>
      </c>
      <c r="AE43" s="12">
        <f ca="1" xml:space="preserve"> COUNTIFS($O:$O,"TRUE",  $A:$A,CELL("contents", AE$4), $B:$B,CELL("contents", AE$7), $C:$C,CELL("contents", $P40))</f>
        <v>166</v>
      </c>
      <c r="AF43" s="19">
        <f ca="1" xml:space="preserve"> COUNTIFS($O:$O,"TRUE",  $A:$A,CELL("contents", AF$4), $B:$B,CELL("contents", AF$7), $C:$C,CELL("contents", $P40))</f>
        <v>61</v>
      </c>
      <c r="AG43" s="13"/>
      <c r="AH43" s="14">
        <f ca="1" xml:space="preserve"> COUNTIFS($O:$O,"TRUE",  $A:$A,CELL("contents", AH$4), $B:$B,CELL("contents", AH$7), $C:$C,CELL("contents", $P40))</f>
        <v>227</v>
      </c>
      <c r="AK43" s="5" t="s">
        <v>35</v>
      </c>
      <c r="AL43" s="21"/>
      <c r="AM43" s="12">
        <f ca="1" xml:space="preserve"> COUNTIFS($O:$O,"TRUE",  $A:$A,CELL("contents", AM$4), $B:$B,CELL("contents", AM$7), $C:$C,CELL("contents", $P40), $G:$G,CELL("contents", AM$3))</f>
        <v>23</v>
      </c>
      <c r="AN43" s="19">
        <f ca="1" xml:space="preserve"> COUNTIFS($O:$O,"TRUE",  $A:$A,CELL("contents", AN$4), $B:$B,CELL("contents", AN$7), $C:$C,CELL("contents", $P40), $G:$G,CELL("contents", AN$3))</f>
        <v>1</v>
      </c>
      <c r="AO43" s="13"/>
      <c r="AP43" s="14">
        <f ca="1" xml:space="preserve"> COUNTIFS($O:$O,"TRUE",  $A:$A,CELL("contents", AP$4), $B:$B,CELL("contents", AP$7), $C:$C,CELL("contents", $P40), $G:$G,CELL("contents", AP$3))</f>
        <v>24</v>
      </c>
      <c r="AQ43" s="12">
        <f ca="1" xml:space="preserve"> COUNTIFS($O:$O,"TRUE",  $A:$A,CELL("contents", AQ$4), $B:$B,CELL("contents", AQ$7), $C:$C,CELL("contents", $P40), $G:$G,CELL("contents", AQ$3))</f>
        <v>3</v>
      </c>
      <c r="AR43" s="19">
        <f ca="1" xml:space="preserve"> COUNTIFS($O:$O,"TRUE",  $A:$A,CELL("contents", AR$4), $B:$B,CELL("contents", AR$7), $C:$C,CELL("contents", $P40), $G:$G,CELL("contents", AR$3))</f>
        <v>5</v>
      </c>
      <c r="AS43" s="13"/>
      <c r="AT43" s="14">
        <f ca="1" xml:space="preserve"> COUNTIFS($O:$O,"TRUE",  $A:$A,CELL("contents", AT$4), $B:$B,CELL("contents", AT$7), $C:$C,CELL("contents", $P40), $G:$G,CELL("contents", AT$3))</f>
        <v>8</v>
      </c>
      <c r="AU43" s="12">
        <f ca="1" xml:space="preserve"> COUNTIFS($O:$O,"TRUE",  $A:$A,CELL("contents", AU$4), $B:$B,CELL("contents", AU$7), $C:$C,CELL("contents", $P40), $G:$G,CELL("contents", AU$3))</f>
        <v>2</v>
      </c>
      <c r="AV43" s="19">
        <f ca="1" xml:space="preserve"> COUNTIFS($O:$O,"TRUE",  $A:$A,CELL("contents", AV$4), $B:$B,CELL("contents", AV$7), $C:$C,CELL("contents", $P40), $G:$G,CELL("contents", AV$3))</f>
        <v>3</v>
      </c>
      <c r="AW43" s="13"/>
      <c r="AX43" s="14">
        <f ca="1" xml:space="preserve"> COUNTIFS($O:$O,"TRUE",  $A:$A,CELL("contents", AX$4), $B:$B,CELL("contents", AX$7), $C:$C,CELL("contents", $P40), $G:$G,CELL("contents", AX$3))</f>
        <v>5</v>
      </c>
      <c r="AY43" s="12">
        <f ca="1" xml:space="preserve"> COUNTIFS($O:$O,"TRUE",  $A:$A,CELL("contents", AY$4), $B:$B,CELL("contents", AY$7), $C:$C,CELL("contents", $P40), $G:$G,CELL("contents", AY$3))</f>
        <v>28</v>
      </c>
      <c r="AZ43" s="19">
        <f ca="1" xml:space="preserve"> COUNTIFS($O:$O,"TRUE",  $A:$A,CELL("contents", AZ$4), $B:$B,CELL("contents", AZ$7), $C:$C,CELL("contents", $P40), $G:$G,CELL("contents", AZ$3))</f>
        <v>9</v>
      </c>
      <c r="BA43" s="13"/>
      <c r="BB43" s="14">
        <f ca="1" xml:space="preserve"> COUNTIFS($O:$O,"TRUE",  $A:$A,CELL("contents", BB$4), $B:$B,CELL("contents", BB$7), $C:$C,CELL("contents", $P40), $G:$G,CELL("contents", BB$3))</f>
        <v>37</v>
      </c>
      <c r="BE43" s="5" t="s">
        <v>35</v>
      </c>
      <c r="BF43" s="21"/>
      <c r="BG43" s="12">
        <f ca="1" xml:space="preserve"> COUNTIFS($O:$O,"TRUE",  $A:$A,CELL("contents", BG$4), $B:$B,CELL("contents", BG$7), $C:$C,CELL("contents", $P40), $G:$G,CELL("contents", BG$3))</f>
        <v>22</v>
      </c>
      <c r="BH43" s="19">
        <f ca="1" xml:space="preserve"> COUNTIFS($O:$O,"TRUE",  $A:$A,CELL("contents", BH$4), $B:$B,CELL("contents", BH$7), $C:$C,CELL("contents", $P40), $G:$G,CELL("contents", BH$3))</f>
        <v>3</v>
      </c>
      <c r="BI43" s="13"/>
      <c r="BJ43" s="14">
        <f ca="1" xml:space="preserve"> COUNTIFS($O:$O,"TRUE",  $A:$A,CELL("contents", BJ$4), $B:$B,CELL("contents", BJ$7), $C:$C,CELL("contents", $P40), $G:$G,CELL("contents", BJ$3))</f>
        <v>25</v>
      </c>
      <c r="BK43" s="12">
        <f ca="1" xml:space="preserve"> COUNTIFS($O:$O,"TRUE",  $A:$A,CELL("contents", BK$4), $B:$B,CELL("contents", BK$7), $C:$C,CELL("contents", $P40), $G:$G,CELL("contents", BK$3))</f>
        <v>3</v>
      </c>
      <c r="BL43" s="19">
        <f ca="1" xml:space="preserve"> COUNTIFS($O:$O,"TRUE",  $A:$A,CELL("contents", BL$4), $B:$B,CELL("contents", BL$7), $C:$C,CELL("contents", $P40), $G:$G,CELL("contents", BL$3))</f>
        <v>2</v>
      </c>
      <c r="BM43" s="13"/>
      <c r="BN43" s="14">
        <f ca="1" xml:space="preserve"> COUNTIFS($O:$O,"TRUE",  $A:$A,CELL("contents", BN$4), $B:$B,CELL("contents", BN$7), $C:$C,CELL("contents", $P40), $G:$G,CELL("contents", BN$3))</f>
        <v>5</v>
      </c>
      <c r="BO43" s="12">
        <f ca="1" xml:space="preserve"> COUNTIFS($O:$O,"TRUE",  $A:$A,CELL("contents", BO$4), $B:$B,CELL("contents", BO$7), $C:$C,CELL("contents", $P40), $G:$G,CELL("contents", BO$3))</f>
        <v>1</v>
      </c>
      <c r="BP43" s="19">
        <f ca="1" xml:space="preserve"> COUNTIFS($O:$O,"TRUE",  $A:$A,CELL("contents", BP$4), $B:$B,CELL("contents", BP$7), $C:$C,CELL("contents", $P40), $G:$G,CELL("contents", BP$3))</f>
        <v>3</v>
      </c>
      <c r="BQ43" s="13"/>
      <c r="BR43" s="14">
        <f ca="1" xml:space="preserve"> COUNTIFS($O:$O,"TRUE",  $A:$A,CELL("contents", BR$4), $B:$B,CELL("contents", BR$7), $C:$C,CELL("contents", $P40), $G:$G,CELL("contents", BR$3))</f>
        <v>4</v>
      </c>
      <c r="BS43" s="12">
        <f ca="1" xml:space="preserve"> COUNTIFS($O:$O,"TRUE",  $A:$A,CELL("contents", BS$4), $B:$B,CELL("contents", BS$7), $C:$C,CELL("contents", $P40), $G:$G,CELL("contents", BS$3))</f>
        <v>26</v>
      </c>
      <c r="BT43" s="19">
        <f ca="1" xml:space="preserve"> COUNTIFS($O:$O,"TRUE",  $A:$A,CELL("contents", BT$4), $B:$B,CELL("contents", BT$7), $C:$C,CELL("contents", $P40), $G:$G,CELL("contents", BT$3))</f>
        <v>8</v>
      </c>
      <c r="BU43" s="13"/>
      <c r="BV43" s="14">
        <f ca="1" xml:space="preserve"> COUNTIFS($O:$O,"TRUE",  $A:$A,CELL("contents", BV$4), $B:$B,CELL("contents", BV$7), $C:$C,CELL("contents", $P40), $G:$G,CELL("contents", BV$3))</f>
        <v>34</v>
      </c>
      <c r="BY43" s="5" t="s">
        <v>35</v>
      </c>
      <c r="BZ43" s="21"/>
      <c r="CA43" s="12">
        <f ca="1" xml:space="preserve"> COUNTIFS($O:$O,"TRUE",  $A:$A,CELL("contents", CA$4), $B:$B,CELL("contents", CA$7), $C:$C,CELL("contents", $P40), $G:$G,CELL("contents", CA$3))</f>
        <v>32</v>
      </c>
      <c r="CB43" s="19">
        <f ca="1" xml:space="preserve"> COUNTIFS($O:$O,"TRUE",  $A:$A,CELL("contents", CB$4), $B:$B,CELL("contents", CB$7), $C:$C,CELL("contents", $P40), $G:$G,CELL("contents", CB$3))</f>
        <v>5</v>
      </c>
      <c r="CC43" s="13"/>
      <c r="CD43" s="14">
        <f ca="1" xml:space="preserve"> COUNTIFS($O:$O,"TRUE",  $A:$A,CELL("contents", CD$4), $B:$B,CELL("contents", CD$7), $C:$C,CELL("contents", $P40), $G:$G,CELL("contents", CD$3))</f>
        <v>37</v>
      </c>
      <c r="CE43" s="12">
        <f ca="1" xml:space="preserve"> COUNTIFS($O:$O,"TRUE",  $A:$A,CELL("contents", CE$4), $B:$B,CELL("contents", CE$7), $C:$C,CELL("contents", $P40), $G:$G,CELL("contents", CE$3))</f>
        <v>6</v>
      </c>
      <c r="CF43" s="19">
        <f ca="1" xml:space="preserve"> COUNTIFS($O:$O,"TRUE",  $A:$A,CELL("contents", CF$4), $B:$B,CELL("contents", CF$7), $C:$C,CELL("contents", $P40), $G:$G,CELL("contents", CF$3))</f>
        <v>7</v>
      </c>
      <c r="CG43" s="13"/>
      <c r="CH43" s="14">
        <f ca="1" xml:space="preserve"> COUNTIFS($O:$O,"TRUE",  $A:$A,CELL("contents", CH$4), $B:$B,CELL("contents", CH$7), $C:$C,CELL("contents", $P40), $G:$G,CELL("contents", CH$3))</f>
        <v>13</v>
      </c>
      <c r="CI43" s="12">
        <f ca="1" xml:space="preserve"> COUNTIFS($O:$O,"TRUE",  $A:$A,CELL("contents", CI$4), $B:$B,CELL("contents", CI$7), $C:$C,CELL("contents", $P40), $G:$G,CELL("contents", CI$3))</f>
        <v>1</v>
      </c>
      <c r="CJ43" s="19">
        <f ca="1" xml:space="preserve"> COUNTIFS($O:$O,"TRUE",  $A:$A,CELL("contents", CJ$4), $B:$B,CELL("contents", CJ$7), $C:$C,CELL("contents", $P40), $G:$G,CELL("contents", CJ$3))</f>
        <v>4</v>
      </c>
      <c r="CK43" s="13"/>
      <c r="CL43" s="14">
        <f ca="1" xml:space="preserve"> COUNTIFS($O:$O,"TRUE",  $A:$A,CELL("contents", CL$4), $B:$B,CELL("contents", CL$7), $C:$C,CELL("contents", $P40), $G:$G,CELL("contents", CL$3))</f>
        <v>5</v>
      </c>
      <c r="CM43" s="12">
        <f ca="1" xml:space="preserve"> COUNTIFS($O:$O,"TRUE",  $A:$A,CELL("contents", CM$4), $B:$B,CELL("contents", CM$7), $C:$C,CELL("contents", $P40), $G:$G,CELL("contents", CM$3))</f>
        <v>39</v>
      </c>
      <c r="CN43" s="19">
        <f ca="1" xml:space="preserve"> COUNTIFS($O:$O,"TRUE",  $A:$A,CELL("contents", CN$4), $B:$B,CELL("contents", CN$7), $C:$C,CELL("contents", $P40), $G:$G,CELL("contents", CN$3))</f>
        <v>16</v>
      </c>
      <c r="CO43" s="13"/>
      <c r="CP43" s="14">
        <f ca="1" xml:space="preserve"> COUNTIFS($O:$O,"TRUE",  $A:$A,CELL("contents", CP$4), $B:$B,CELL("contents", CP$7), $C:$C,CELL("contents", $P40), $G:$G,CELL("contents", CP$3))</f>
        <v>55</v>
      </c>
      <c r="CS43" s="5" t="s">
        <v>35</v>
      </c>
      <c r="CT43" s="21"/>
      <c r="CU43" s="12">
        <f ca="1" xml:space="preserve"> COUNTIFS($O:$O,"TRUE",  $A:$A,CELL("contents", CU$4), $B:$B,CELL("contents", CU$7), $C:$C,CELL("contents", $P40), $G:$G,CELL("contents", CU$3))</f>
        <v>28</v>
      </c>
      <c r="CV43" s="19">
        <f ca="1" xml:space="preserve"> COUNTIFS($O:$O,"TRUE",  $A:$A,CELL("contents", CV$4), $B:$B,CELL("contents", CV$7), $C:$C,CELL("contents", $P40), $G:$G,CELL("contents", CV$3))</f>
        <v>8</v>
      </c>
      <c r="CW43" s="13"/>
      <c r="CX43" s="14">
        <f ca="1" xml:space="preserve"> COUNTIFS($O:$O,"TRUE",  $A:$A,CELL("contents", CX$4), $B:$B,CELL("contents", CX$7), $C:$C,CELL("contents", $P40), $G:$G,CELL("contents", CX$3))</f>
        <v>36</v>
      </c>
      <c r="CY43" s="12">
        <f ca="1" xml:space="preserve"> COUNTIFS($O:$O,"TRUE",  $A:$A,CELL("contents", CY$4), $B:$B,CELL("contents", CY$7), $C:$C,CELL("contents", $P40), $G:$G,CELL("contents", CY$3))</f>
        <v>4</v>
      </c>
      <c r="CZ43" s="19">
        <f ca="1" xml:space="preserve"> COUNTIFS($O:$O,"TRUE",  $A:$A,CELL("contents", CZ$4), $B:$B,CELL("contents", CZ$7), $C:$C,CELL("contents", $P40), $G:$G,CELL("contents", CZ$3))</f>
        <v>3</v>
      </c>
      <c r="DA43" s="13"/>
      <c r="DB43" s="14">
        <f ca="1" xml:space="preserve"> COUNTIFS($O:$O,"TRUE",  $A:$A,CELL("contents", DB$4), $B:$B,CELL("contents", DB$7), $C:$C,CELL("contents", $P40), $G:$G,CELL("contents", DB$3))</f>
        <v>7</v>
      </c>
      <c r="DC43" s="12">
        <f ca="1" xml:space="preserve"> COUNTIFS($O:$O,"TRUE",  $A:$A,CELL("contents", DC$4), $B:$B,CELL("contents", DC$7), $C:$C,CELL("contents", $P40), $G:$G,CELL("contents", DC$3))</f>
        <v>4</v>
      </c>
      <c r="DD43" s="19">
        <f ca="1" xml:space="preserve"> COUNTIFS($O:$O,"TRUE",  $A:$A,CELL("contents", DD$4), $B:$B,CELL("contents", DD$7), $C:$C,CELL("contents", $P40), $G:$G,CELL("contents", DD$3))</f>
        <v>5</v>
      </c>
      <c r="DE43" s="13"/>
      <c r="DF43" s="14">
        <f ca="1" xml:space="preserve"> COUNTIFS($O:$O,"TRUE",  $A:$A,CELL("contents", DF$4), $B:$B,CELL("contents", DF$7), $C:$C,CELL("contents", $P40), $G:$G,CELL("contents", DF$3))</f>
        <v>9</v>
      </c>
      <c r="DG43" s="12">
        <f ca="1" xml:space="preserve"> COUNTIFS($O:$O,"TRUE",  $A:$A,CELL("contents", DG$4), $B:$B,CELL("contents", DG$7), $C:$C,CELL("contents", $P40), $G:$G,CELL("contents", DG$3))</f>
        <v>36</v>
      </c>
      <c r="DH43" s="19">
        <f ca="1" xml:space="preserve"> COUNTIFS($O:$O,"TRUE",  $A:$A,CELL("contents", DH$4), $B:$B,CELL("contents", DH$7), $C:$C,CELL("contents", $P40), $G:$G,CELL("contents", DH$3))</f>
        <v>16</v>
      </c>
      <c r="DI43" s="13"/>
      <c r="DJ43" s="14">
        <f ca="1" xml:space="preserve"> COUNTIFS($O:$O,"TRUE",  $A:$A,CELL("contents", DJ$4), $B:$B,CELL("contents", DJ$7), $C:$C,CELL("contents", $P40), $G:$G,CELL("contents", DJ$3))</f>
        <v>52</v>
      </c>
      <c r="DM43" s="5" t="s">
        <v>35</v>
      </c>
      <c r="DN43" s="21"/>
      <c r="DO43" s="12">
        <f ca="1" xml:space="preserve"> COUNTIFS($O:$O,"TRUE",  $A:$A,CELL("contents", DO$4), $B:$B,CELL("contents", DO$7), $C:$C,CELL("contents", $P40), $G:$G,CELL("contents", DO$3))</f>
        <v>26</v>
      </c>
      <c r="DP43" s="19">
        <f ca="1" xml:space="preserve"> COUNTIFS($O:$O,"TRUE",  $A:$A,CELL("contents", DP$4), $B:$B,CELL("contents", DP$7), $C:$C,CELL("contents", $P40), $G:$G,CELL("contents", DP$3))</f>
        <v>4</v>
      </c>
      <c r="DQ43" s="13"/>
      <c r="DR43" s="14">
        <f ca="1" xml:space="preserve"> COUNTIFS($O:$O,"TRUE",  $A:$A,CELL("contents", DR$4), $B:$B,CELL("contents", DR$7), $C:$C,CELL("contents", $P40), $G:$G,CELL("contents", DR$3))</f>
        <v>30</v>
      </c>
      <c r="DS43" s="12">
        <f ca="1" xml:space="preserve"> COUNTIFS($O:$O,"TRUE",  $A:$A,CELL("contents", DS$4), $B:$B,CELL("contents", DS$7), $C:$C,CELL("contents", $P40), $G:$G,CELL("contents", DS$3))</f>
        <v>10</v>
      </c>
      <c r="DT43" s="19">
        <f ca="1" xml:space="preserve"> COUNTIFS($O:$O,"TRUE",  $A:$A,CELL("contents", DT$4), $B:$B,CELL("contents", DT$7), $C:$C,CELL("contents", $P40), $G:$G,CELL("contents", DT$3))</f>
        <v>6</v>
      </c>
      <c r="DU43" s="13"/>
      <c r="DV43" s="14">
        <f ca="1" xml:space="preserve"> COUNTIFS($O:$O,"TRUE",  $A:$A,CELL("contents", DV$4), $B:$B,CELL("contents", DV$7), $C:$C,CELL("contents", $P40), $G:$G,CELL("contents", DV$3))</f>
        <v>16</v>
      </c>
      <c r="DW43" s="12">
        <f ca="1" xml:space="preserve"> COUNTIFS($O:$O,"TRUE",  $A:$A,CELL("contents", DW$4), $B:$B,CELL("contents", DW$7), $C:$C,CELL("contents", $P40), $G:$G,CELL("contents", DW$3))</f>
        <v>1</v>
      </c>
      <c r="DX43" s="19">
        <f ca="1" xml:space="preserve"> COUNTIFS($O:$O,"TRUE",  $A:$A,CELL("contents", DX$4), $B:$B,CELL("contents", DX$7), $C:$C,CELL("contents", $P40), $G:$G,CELL("contents", DX$3))</f>
        <v>2</v>
      </c>
      <c r="DY43" s="13"/>
      <c r="DZ43" s="14">
        <f ca="1" xml:space="preserve"> COUNTIFS($O:$O,"TRUE",  $A:$A,CELL("contents", DZ$4), $B:$B,CELL("contents", DZ$7), $C:$C,CELL("contents", $P40), $G:$G,CELL("contents", DZ$3))</f>
        <v>3</v>
      </c>
      <c r="EA43" s="12">
        <f ca="1" xml:space="preserve"> COUNTIFS($O:$O,"TRUE",  $A:$A,CELL("contents", EA$4), $B:$B,CELL("contents", EA$7), $C:$C,CELL("contents", $P40), $G:$G,CELL("contents", EA$3))</f>
        <v>37</v>
      </c>
      <c r="EB43" s="19">
        <f ca="1" xml:space="preserve"> COUNTIFS($O:$O,"TRUE",  $A:$A,CELL("contents", EB$4), $B:$B,CELL("contents", EB$7), $C:$C,CELL("contents", $P40), $G:$G,CELL("contents", EB$3))</f>
        <v>12</v>
      </c>
      <c r="EC43" s="13"/>
      <c r="ED43" s="14">
        <f ca="1" xml:space="preserve"> COUNTIFS($O:$O,"TRUE",  $A:$A,CELL("contents", ED$4), $B:$B,CELL("contents", ED$7), $C:$C,CELL("contents", $P40), $G:$G,CELL("contents", ED$3))</f>
        <v>49</v>
      </c>
      <c r="ES43">
        <v>4</v>
      </c>
    </row>
    <row r="44" spans="1:149" x14ac:dyDescent="0.25">
      <c r="A44" t="s">
        <v>13</v>
      </c>
      <c r="B44" t="s">
        <v>14</v>
      </c>
      <c r="C44">
        <v>10</v>
      </c>
      <c r="D44">
        <v>22</v>
      </c>
      <c r="E44" t="b">
        <v>0</v>
      </c>
      <c r="F44">
        <v>3.0000000000000001E-3</v>
      </c>
      <c r="G44">
        <v>16</v>
      </c>
      <c r="H44">
        <v>0</v>
      </c>
      <c r="I44">
        <v>202</v>
      </c>
      <c r="J44">
        <v>201</v>
      </c>
      <c r="K44">
        <v>101</v>
      </c>
      <c r="L44">
        <v>1</v>
      </c>
      <c r="M44">
        <f t="shared" si="0"/>
        <v>16</v>
      </c>
      <c r="N44" t="b">
        <f t="shared" ref="N44" si="212">AND(MIN($F44,$F45,$F46)=$F44,MAX($H44,$H45,$H46)=$H44)</f>
        <v>0</v>
      </c>
      <c r="O44" t="b">
        <f t="shared" ref="O44" si="213">AND(N44,NOT(N45),NOT(N46))</f>
        <v>0</v>
      </c>
      <c r="P44">
        <f>P37</f>
        <v>10</v>
      </c>
      <c r="Q44" s="7" t="s">
        <v>36</v>
      </c>
      <c r="R44" s="21"/>
      <c r="S44" s="12">
        <f ca="1" xml:space="preserve"> COUNTIFS($N:$N,"FALSE",  $A:$A,CELL("contents", S$4), $B:$B,CELL("contents", S$7), $C:$C,CELL("contents", $P40))</f>
        <v>61</v>
      </c>
      <c r="T44" s="19">
        <f ca="1" xml:space="preserve"> COUNTIFS($N:$N,"FALSE",  $A:$A,CELL("contents", T$4), $B:$B,CELL("contents", T$7), $C:$C,CELL("contents", $P40))</f>
        <v>67</v>
      </c>
      <c r="U44" s="13"/>
      <c r="V44" s="14">
        <f ca="1" xml:space="preserve"> COUNTIFS($N:$N,"FALSE",  $A:$A,CELL("contents", V$4), $B:$B,CELL("contents", V$7), $C:$C,CELL("contents", $P40))</f>
        <v>128</v>
      </c>
      <c r="W44" s="12">
        <f ca="1" xml:space="preserve"> COUNTIFS($N:$N,"FALSE",  $A:$A,CELL("contents", W$4), $B:$B,CELL("contents", W$7), $C:$C,CELL("contents", $P40))</f>
        <v>167</v>
      </c>
      <c r="X44" s="19">
        <f ca="1" xml:space="preserve"> COUNTIFS($N:$N,"FALSE",  $A:$A,CELL("contents", X$4), $B:$B,CELL("contents", X$7), $C:$C,CELL("contents", $P40))</f>
        <v>57</v>
      </c>
      <c r="Y44" s="13"/>
      <c r="Z44" s="14">
        <f ca="1" xml:space="preserve"> COUNTIFS($N:$N,"FALSE",  $A:$A,CELL("contents", Z$4), $B:$B,CELL("contents", Z$7), $C:$C,CELL("contents", $P40))</f>
        <v>224</v>
      </c>
      <c r="AA44" s="12">
        <f ca="1" xml:space="preserve"> COUNTIFS($N:$N,"FALSE",  $A:$A,CELL("contents", AA$4), $B:$B,CELL("contents", AA$7), $C:$C,CELL("contents", $P40))</f>
        <v>197</v>
      </c>
      <c r="AB44" s="19">
        <f ca="1" xml:space="preserve"> COUNTIFS($N:$N,"FALSE",  $A:$A,CELL("contents", AB$4), $B:$B,CELL("contents", AB$7), $C:$C,CELL("contents", $P40))</f>
        <v>56</v>
      </c>
      <c r="AC44" s="13"/>
      <c r="AD44" s="14">
        <f ca="1" xml:space="preserve"> COUNTIFS($N:$N,"FALSE",  $A:$A,CELL("contents", AD$4), $B:$B,CELL("contents", AD$7), $C:$C,CELL("contents", $P40))</f>
        <v>253</v>
      </c>
      <c r="AE44" s="12">
        <f ca="1" xml:space="preserve"> COUNTIFS($N:$N,"FALSE",  $A:$A,CELL("contents", AE$4), $B:$B,CELL("contents", AE$7), $C:$C,CELL("contents", $P40))</f>
        <v>425</v>
      </c>
      <c r="AF44" s="19">
        <f ca="1" xml:space="preserve"> COUNTIFS($N:$N,"FALSE",  $A:$A,CELL("contents", AF$4), $B:$B,CELL("contents", AF$7), $C:$C,CELL("contents", $P40))</f>
        <v>180</v>
      </c>
      <c r="AG44" s="13"/>
      <c r="AH44" s="14">
        <f ca="1" xml:space="preserve"> COUNTIFS($N:$N,"FALSE",  $A:$A,CELL("contents", AH$4), $B:$B,CELL("contents", AH$7), $C:$C,CELL("contents", $P40))</f>
        <v>605</v>
      </c>
      <c r="AK44" s="7" t="s">
        <v>36</v>
      </c>
      <c r="AL44" s="21"/>
      <c r="AM44" s="12">
        <f ca="1" xml:space="preserve"> COUNTIFS($N:$N,"FALSE",  $A:$A,CELL("contents", AM$4), $B:$B,CELL("contents", AM$7), $C:$C,CELL("contents", $P40), $G:$G,CELL("contents", AM$3))</f>
        <v>11</v>
      </c>
      <c r="AN44" s="19">
        <f ca="1" xml:space="preserve"> COUNTIFS($N:$N,"FALSE",  $A:$A,CELL("contents", AN$4), $B:$B,CELL("contents", AN$7), $C:$C,CELL("contents", $P40), $G:$G,CELL("contents", AN$3))</f>
        <v>11</v>
      </c>
      <c r="AO44" s="13"/>
      <c r="AP44" s="14">
        <f ca="1" xml:space="preserve"> COUNTIFS($N:$N,"FALSE",  $A:$A,CELL("contents", AP$4), $B:$B,CELL("contents", AP$7), $C:$C,CELL("contents", $P40), $G:$G,CELL("contents", AP$3))</f>
        <v>22</v>
      </c>
      <c r="AQ44" s="12">
        <f ca="1" xml:space="preserve"> COUNTIFS($N:$N,"FALSE",  $A:$A,CELL("contents", AQ$4), $B:$B,CELL("contents", AQ$7), $C:$C,CELL("contents", $P40), $G:$G,CELL("contents", AQ$3))</f>
        <v>30</v>
      </c>
      <c r="AR44" s="19">
        <f ca="1" xml:space="preserve"> COUNTIFS($N:$N,"FALSE",  $A:$A,CELL("contents", AR$4), $B:$B,CELL("contents", AR$7), $C:$C,CELL("contents", $P40), $G:$G,CELL("contents", AR$3))</f>
        <v>7</v>
      </c>
      <c r="AS44" s="13"/>
      <c r="AT44" s="14">
        <f ca="1" xml:space="preserve"> COUNTIFS($N:$N,"FALSE",  $A:$A,CELL("contents", AT$4), $B:$B,CELL("contents", AT$7), $C:$C,CELL("contents", $P40), $G:$G,CELL("contents", AT$3))</f>
        <v>37</v>
      </c>
      <c r="AU44" s="12">
        <f ca="1" xml:space="preserve"> COUNTIFS($N:$N,"FALSE",  $A:$A,CELL("contents", AU$4), $B:$B,CELL("contents", AU$7), $C:$C,CELL("contents", $P40), $G:$G,CELL("contents", AU$3))</f>
        <v>34</v>
      </c>
      <c r="AV44" s="19">
        <f ca="1" xml:space="preserve"> COUNTIFS($N:$N,"FALSE",  $A:$A,CELL("contents", AV$4), $B:$B,CELL("contents", AV$7), $C:$C,CELL("contents", $P40), $G:$G,CELL("contents", AV$3))</f>
        <v>8</v>
      </c>
      <c r="AW44" s="13"/>
      <c r="AX44" s="14">
        <f ca="1" xml:space="preserve"> COUNTIFS($N:$N,"FALSE",  $A:$A,CELL("contents", AX$4), $B:$B,CELL("contents", AX$7), $C:$C,CELL("contents", $P40), $G:$G,CELL("contents", AX$3))</f>
        <v>42</v>
      </c>
      <c r="AY44" s="12">
        <f ca="1" xml:space="preserve"> COUNTIFS($N:$N,"FALSE",  $A:$A,CELL("contents", AY$4), $B:$B,CELL("contents", AY$7), $C:$C,CELL("contents", $P40), $G:$G,CELL("contents", AY$3))</f>
        <v>75</v>
      </c>
      <c r="AZ44" s="19">
        <f ca="1" xml:space="preserve"> COUNTIFS($N:$N,"FALSE",  $A:$A,CELL("contents", AZ$4), $B:$B,CELL("contents", AZ$7), $C:$C,CELL("contents", $P40), $G:$G,CELL("contents", AZ$3))</f>
        <v>26</v>
      </c>
      <c r="BA44" s="13"/>
      <c r="BB44" s="14">
        <f ca="1" xml:space="preserve"> COUNTIFS($N:$N,"FALSE",  $A:$A,CELL("contents", BB$4), $B:$B,CELL("contents", BB$7), $C:$C,CELL("contents", $P40), $G:$G,CELL("contents", BB$3))</f>
        <v>101</v>
      </c>
      <c r="BE44" s="7" t="s">
        <v>36</v>
      </c>
      <c r="BF44" s="21"/>
      <c r="BG44" s="12">
        <f ca="1" xml:space="preserve"> COUNTIFS($N:$N,"FALSE",  $A:$A,CELL("contents", BG$4), $B:$B,CELL("contents", BG$7), $C:$C,CELL("contents", $P40), $G:$G,CELL("contents", BG$3))</f>
        <v>10</v>
      </c>
      <c r="BH44" s="19">
        <f ca="1" xml:space="preserve"> COUNTIFS($N:$N,"FALSE",  $A:$A,CELL("contents", BH$4), $B:$B,CELL("contents", BH$7), $C:$C,CELL("contents", $P40), $G:$G,CELL("contents", BH$3))</f>
        <v>9</v>
      </c>
      <c r="BI44" s="13"/>
      <c r="BJ44" s="14">
        <f ca="1" xml:space="preserve"> COUNTIFS($N:$N,"FALSE",  $A:$A,CELL("contents", BJ$4), $B:$B,CELL("contents", BJ$7), $C:$C,CELL("contents", $P40), $G:$G,CELL("contents", BJ$3))</f>
        <v>19</v>
      </c>
      <c r="BK44" s="12">
        <f ca="1" xml:space="preserve"> COUNTIFS($N:$N,"FALSE",  $A:$A,CELL("contents", BK$4), $B:$B,CELL("contents", BK$7), $C:$C,CELL("contents", $P40), $G:$G,CELL("contents", BK$3))</f>
        <v>30</v>
      </c>
      <c r="BL44" s="19">
        <f ca="1" xml:space="preserve"> COUNTIFS($N:$N,"FALSE",  $A:$A,CELL("contents", BL$4), $B:$B,CELL("contents", BL$7), $C:$C,CELL("contents", $P40), $G:$G,CELL("contents", BL$3))</f>
        <v>12</v>
      </c>
      <c r="BM44" s="13"/>
      <c r="BN44" s="14">
        <f ca="1" xml:space="preserve"> COUNTIFS($N:$N,"FALSE",  $A:$A,CELL("contents", BN$4), $B:$B,CELL("contents", BN$7), $C:$C,CELL("contents", $P40), $G:$G,CELL("contents", BN$3))</f>
        <v>42</v>
      </c>
      <c r="BO44" s="12">
        <f ca="1" xml:space="preserve"> COUNTIFS($N:$N,"FALSE",  $A:$A,CELL("contents", BO$4), $B:$B,CELL("contents", BO$7), $C:$C,CELL("contents", $P40), $G:$G,CELL("contents", BO$3))</f>
        <v>37</v>
      </c>
      <c r="BP44" s="19">
        <f ca="1" xml:space="preserve"> COUNTIFS($N:$N,"FALSE",  $A:$A,CELL("contents", BP$4), $B:$B,CELL("contents", BP$7), $C:$C,CELL("contents", $P40), $G:$G,CELL("contents", BP$3))</f>
        <v>8</v>
      </c>
      <c r="BQ44" s="13"/>
      <c r="BR44" s="14">
        <f ca="1" xml:space="preserve"> COUNTIFS($N:$N,"FALSE",  $A:$A,CELL("contents", BR$4), $B:$B,CELL("contents", BR$7), $C:$C,CELL("contents", $P40), $G:$G,CELL("contents", BR$3))</f>
        <v>45</v>
      </c>
      <c r="BS44" s="12">
        <f ca="1" xml:space="preserve"> COUNTIFS($N:$N,"FALSE",  $A:$A,CELL("contents", BS$4), $B:$B,CELL("contents", BS$7), $C:$C,CELL("contents", $P40), $G:$G,CELL("contents", BS$3))</f>
        <v>77</v>
      </c>
      <c r="BT44" s="19">
        <f ca="1" xml:space="preserve"> COUNTIFS($N:$N,"FALSE",  $A:$A,CELL("contents", BT$4), $B:$B,CELL("contents", BT$7), $C:$C,CELL("contents", $P40), $G:$G,CELL("contents", BT$3))</f>
        <v>29</v>
      </c>
      <c r="BU44" s="13"/>
      <c r="BV44" s="14">
        <f ca="1" xml:space="preserve"> COUNTIFS($N:$N,"FALSE",  $A:$A,CELL("contents", BV$4), $B:$B,CELL("contents", BV$7), $C:$C,CELL("contents", $P40), $G:$G,CELL("contents", BV$3))</f>
        <v>106</v>
      </c>
      <c r="BY44" s="7" t="s">
        <v>36</v>
      </c>
      <c r="BZ44" s="21"/>
      <c r="CA44" s="12">
        <f ca="1" xml:space="preserve"> COUNTIFS($N:$N,"FALSE",  $A:$A,CELL("contents", CA$4), $B:$B,CELL("contents", CA$7), $C:$C,CELL("contents", $P40), $G:$G,CELL("contents", CA$3))</f>
        <v>11</v>
      </c>
      <c r="CB44" s="19">
        <f ca="1" xml:space="preserve"> COUNTIFS($N:$N,"FALSE",  $A:$A,CELL("contents", CB$4), $B:$B,CELL("contents", CB$7), $C:$C,CELL("contents", $P40), $G:$G,CELL("contents", CB$3))</f>
        <v>20</v>
      </c>
      <c r="CC44" s="13"/>
      <c r="CD44" s="14">
        <f ca="1" xml:space="preserve"> COUNTIFS($N:$N,"FALSE",  $A:$A,CELL("contents", CD$4), $B:$B,CELL("contents", CD$7), $C:$C,CELL("contents", $P40), $G:$G,CELL("contents", CD$3))</f>
        <v>31</v>
      </c>
      <c r="CE44" s="12">
        <f ca="1" xml:space="preserve"> COUNTIFS($N:$N,"FALSE",  $A:$A,CELL("contents", CE$4), $B:$B,CELL("contents", CE$7), $C:$C,CELL("contents", $P40), $G:$G,CELL("contents", CE$3))</f>
        <v>37</v>
      </c>
      <c r="CF44" s="19">
        <f ca="1" xml:space="preserve"> COUNTIFS($N:$N,"FALSE",  $A:$A,CELL("contents", CF$4), $B:$B,CELL("contents", CF$7), $C:$C,CELL("contents", $P40), $G:$G,CELL("contents", CF$3))</f>
        <v>12</v>
      </c>
      <c r="CG44" s="13"/>
      <c r="CH44" s="14">
        <f ca="1" xml:space="preserve"> COUNTIFS($N:$N,"FALSE",  $A:$A,CELL("contents", CH$4), $B:$B,CELL("contents", CH$7), $C:$C,CELL("contents", $P40), $G:$G,CELL("contents", CH$3))</f>
        <v>49</v>
      </c>
      <c r="CI44" s="12">
        <f ca="1" xml:space="preserve"> COUNTIFS($N:$N,"FALSE",  $A:$A,CELL("contents", CI$4), $B:$B,CELL("contents", CI$7), $C:$C,CELL("contents", $P40), $G:$G,CELL("contents", CI$3))</f>
        <v>43</v>
      </c>
      <c r="CJ44" s="19">
        <f ca="1" xml:space="preserve"> COUNTIFS($N:$N,"FALSE",  $A:$A,CELL("contents", CJ$4), $B:$B,CELL("contents", CJ$7), $C:$C,CELL("contents", $P40), $G:$G,CELL("contents", CJ$3))</f>
        <v>14</v>
      </c>
      <c r="CK44" s="13"/>
      <c r="CL44" s="14">
        <f ca="1" xml:space="preserve"> COUNTIFS($N:$N,"FALSE",  $A:$A,CELL("contents", CL$4), $B:$B,CELL("contents", CL$7), $C:$C,CELL("contents", $P40), $G:$G,CELL("contents", CL$3))</f>
        <v>57</v>
      </c>
      <c r="CM44" s="12">
        <f ca="1" xml:space="preserve"> COUNTIFS($N:$N,"FALSE",  $A:$A,CELL("contents", CM$4), $B:$B,CELL("contents", CM$7), $C:$C,CELL("contents", $P40), $G:$G,CELL("contents", CM$3))</f>
        <v>91</v>
      </c>
      <c r="CN44" s="19">
        <f ca="1" xml:space="preserve"> COUNTIFS($N:$N,"FALSE",  $A:$A,CELL("contents", CN$4), $B:$B,CELL("contents", CN$7), $C:$C,CELL("contents", $P40), $G:$G,CELL("contents", CN$3))</f>
        <v>46</v>
      </c>
      <c r="CO44" s="13"/>
      <c r="CP44" s="14">
        <f ca="1" xml:space="preserve"> COUNTIFS($N:$N,"FALSE",  $A:$A,CELL("contents", CP$4), $B:$B,CELL("contents", CP$7), $C:$C,CELL("contents", $P40), $G:$G,CELL("contents", CP$3))</f>
        <v>137</v>
      </c>
      <c r="CS44" s="7" t="s">
        <v>36</v>
      </c>
      <c r="CT44" s="21"/>
      <c r="CU44" s="12">
        <f ca="1" xml:space="preserve"> COUNTIFS($N:$N,"FALSE",  $A:$A,CELL("contents", CU$4), $B:$B,CELL("contents", CU$7), $C:$C,CELL("contents", $P40), $G:$G,CELL("contents", CU$3))</f>
        <v>13</v>
      </c>
      <c r="CV44" s="19">
        <f ca="1" xml:space="preserve"> COUNTIFS($N:$N,"FALSE",  $A:$A,CELL("contents", CV$4), $B:$B,CELL("contents", CV$7), $C:$C,CELL("contents", $P40), $G:$G,CELL("contents", CV$3))</f>
        <v>13</v>
      </c>
      <c r="CW44" s="13"/>
      <c r="CX44" s="14">
        <f ca="1" xml:space="preserve"> COUNTIFS($N:$N,"FALSE",  $A:$A,CELL("contents", CX$4), $B:$B,CELL("contents", CX$7), $C:$C,CELL("contents", $P40), $G:$G,CELL("contents", CX$3))</f>
        <v>26</v>
      </c>
      <c r="CY44" s="12">
        <f ca="1" xml:space="preserve"> COUNTIFS($N:$N,"FALSE",  $A:$A,CELL("contents", CY$4), $B:$B,CELL("contents", CY$7), $C:$C,CELL("contents", $P40), $G:$G,CELL("contents", CY$3))</f>
        <v>38</v>
      </c>
      <c r="CZ44" s="19">
        <f ca="1" xml:space="preserve"> COUNTIFS($N:$N,"FALSE",  $A:$A,CELL("contents", CZ$4), $B:$B,CELL("contents", CZ$7), $C:$C,CELL("contents", $P40), $G:$G,CELL("contents", CZ$3))</f>
        <v>16</v>
      </c>
      <c r="DA44" s="13"/>
      <c r="DB44" s="14">
        <f ca="1" xml:space="preserve"> COUNTIFS($N:$N,"FALSE",  $A:$A,CELL("contents", DB$4), $B:$B,CELL("contents", DB$7), $C:$C,CELL("contents", $P40), $G:$G,CELL("contents", DB$3))</f>
        <v>54</v>
      </c>
      <c r="DC44" s="12">
        <f ca="1" xml:space="preserve"> COUNTIFS($N:$N,"FALSE",  $A:$A,CELL("contents", DC$4), $B:$B,CELL("contents", DC$7), $C:$C,CELL("contents", $P40), $G:$G,CELL("contents", DC$3))</f>
        <v>38</v>
      </c>
      <c r="DD44" s="19">
        <f ca="1" xml:space="preserve"> COUNTIFS($N:$N,"FALSE",  $A:$A,CELL("contents", DD$4), $B:$B,CELL("contents", DD$7), $C:$C,CELL("contents", $P40), $G:$G,CELL("contents", DD$3))</f>
        <v>13</v>
      </c>
      <c r="DE44" s="13"/>
      <c r="DF44" s="14">
        <f ca="1" xml:space="preserve"> COUNTIFS($N:$N,"FALSE",  $A:$A,CELL("contents", DF$4), $B:$B,CELL("contents", DF$7), $C:$C,CELL("contents", $P40), $G:$G,CELL("contents", DF$3))</f>
        <v>51</v>
      </c>
      <c r="DG44" s="12">
        <f ca="1" xml:space="preserve"> COUNTIFS($N:$N,"FALSE",  $A:$A,CELL("contents", DG$4), $B:$B,CELL("contents", DG$7), $C:$C,CELL("contents", $P40), $G:$G,CELL("contents", DG$3))</f>
        <v>89</v>
      </c>
      <c r="DH44" s="19">
        <f ca="1" xml:space="preserve"> COUNTIFS($N:$N,"FALSE",  $A:$A,CELL("contents", DH$4), $B:$B,CELL("contents", DH$7), $C:$C,CELL("contents", $P40), $G:$G,CELL("contents", DH$3))</f>
        <v>42</v>
      </c>
      <c r="DI44" s="13"/>
      <c r="DJ44" s="14">
        <f ca="1" xml:space="preserve"> COUNTIFS($N:$N,"FALSE",  $A:$A,CELL("contents", DJ$4), $B:$B,CELL("contents", DJ$7), $C:$C,CELL("contents", $P40), $G:$G,CELL("contents", DJ$3))</f>
        <v>131</v>
      </c>
      <c r="DM44" s="7" t="s">
        <v>36</v>
      </c>
      <c r="DN44" s="21"/>
      <c r="DO44" s="12">
        <f ca="1" xml:space="preserve"> COUNTIFS($N:$N,"FALSE",  $A:$A,CELL("contents", DO$4), $B:$B,CELL("contents", DO$7), $C:$C,CELL("contents", $P40), $G:$G,CELL("contents", DO$3))</f>
        <v>16</v>
      </c>
      <c r="DP44" s="19">
        <f ca="1" xml:space="preserve"> COUNTIFS($N:$N,"FALSE",  $A:$A,CELL("contents", DP$4), $B:$B,CELL("contents", DP$7), $C:$C,CELL("contents", $P40), $G:$G,CELL("contents", DP$3))</f>
        <v>14</v>
      </c>
      <c r="DQ44" s="13"/>
      <c r="DR44" s="14">
        <f ca="1" xml:space="preserve"> COUNTIFS($N:$N,"FALSE",  $A:$A,CELL("contents", DR$4), $B:$B,CELL("contents", DR$7), $C:$C,CELL("contents", $P40), $G:$G,CELL("contents", DR$3))</f>
        <v>30</v>
      </c>
      <c r="DS44" s="12">
        <f ca="1" xml:space="preserve"> COUNTIFS($N:$N,"FALSE",  $A:$A,CELL("contents", DS$4), $B:$B,CELL("contents", DS$7), $C:$C,CELL("contents", $P40), $G:$G,CELL("contents", DS$3))</f>
        <v>32</v>
      </c>
      <c r="DT44" s="19">
        <f ca="1" xml:space="preserve"> COUNTIFS($N:$N,"FALSE",  $A:$A,CELL("contents", DT$4), $B:$B,CELL("contents", DT$7), $C:$C,CELL("contents", $P40), $G:$G,CELL("contents", DT$3))</f>
        <v>10</v>
      </c>
      <c r="DU44" s="13"/>
      <c r="DV44" s="14">
        <f ca="1" xml:space="preserve"> COUNTIFS($N:$N,"FALSE",  $A:$A,CELL("contents", DV$4), $B:$B,CELL("contents", DV$7), $C:$C,CELL("contents", $P40), $G:$G,CELL("contents", DV$3))</f>
        <v>42</v>
      </c>
      <c r="DW44" s="12">
        <f ca="1" xml:space="preserve"> COUNTIFS($N:$N,"FALSE",  $A:$A,CELL("contents", DW$4), $B:$B,CELL("contents", DW$7), $C:$C,CELL("contents", $P40), $G:$G,CELL("contents", DW$3))</f>
        <v>45</v>
      </c>
      <c r="DX44" s="19">
        <f ca="1" xml:space="preserve"> COUNTIFS($N:$N,"FALSE",  $A:$A,CELL("contents", DX$4), $B:$B,CELL("contents", DX$7), $C:$C,CELL("contents", $P40), $G:$G,CELL("contents", DX$3))</f>
        <v>13</v>
      </c>
      <c r="DY44" s="13"/>
      <c r="DZ44" s="14">
        <f ca="1" xml:space="preserve"> COUNTIFS($N:$N,"FALSE",  $A:$A,CELL("contents", DZ$4), $B:$B,CELL("contents", DZ$7), $C:$C,CELL("contents", $P40), $G:$G,CELL("contents", DZ$3))</f>
        <v>58</v>
      </c>
      <c r="EA44" s="12">
        <f ca="1" xml:space="preserve"> COUNTIFS($N:$N,"FALSE",  $A:$A,CELL("contents", EA$4), $B:$B,CELL("contents", EA$7), $C:$C,CELL("contents", $P40), $G:$G,CELL("contents", EA$3))</f>
        <v>93</v>
      </c>
      <c r="EB44" s="19">
        <f ca="1" xml:space="preserve"> COUNTIFS($N:$N,"FALSE",  $A:$A,CELL("contents", EB$4), $B:$B,CELL("contents", EB$7), $C:$C,CELL("contents", $P40), $G:$G,CELL("contents", EB$3))</f>
        <v>37</v>
      </c>
      <c r="EC44" s="13"/>
      <c r="ED44" s="14">
        <f ca="1" xml:space="preserve"> COUNTIFS($N:$N,"FALSE",  $A:$A,CELL("contents", ED$4), $B:$B,CELL("contents", ED$7), $C:$C,CELL("contents", $P40), $G:$G,CELL("contents", ED$3))</f>
        <v>130</v>
      </c>
      <c r="ES44">
        <v>64</v>
      </c>
    </row>
    <row r="45" spans="1:149" x14ac:dyDescent="0.25">
      <c r="A45" t="s">
        <v>15</v>
      </c>
      <c r="B45" t="s">
        <v>14</v>
      </c>
      <c r="C45">
        <v>10</v>
      </c>
      <c r="D45">
        <v>22</v>
      </c>
      <c r="E45" t="b">
        <v>0</v>
      </c>
      <c r="F45">
        <v>0.222</v>
      </c>
      <c r="G45">
        <v>16</v>
      </c>
      <c r="H45">
        <v>16</v>
      </c>
      <c r="I45">
        <v>14702</v>
      </c>
      <c r="J45">
        <v>14700</v>
      </c>
      <c r="K45">
        <v>7332</v>
      </c>
      <c r="L45">
        <v>13</v>
      </c>
      <c r="M45">
        <f t="shared" si="0"/>
        <v>0</v>
      </c>
      <c r="N45" t="b">
        <f t="shared" ref="N45" si="214">AND(MIN($F44,$F45,$F46)=$F45,MAX($H44,$H45,$H46)=$H45)</f>
        <v>0</v>
      </c>
      <c r="O45" t="b">
        <f t="shared" ref="O45" si="215">AND(NOT(N44),N45,NOT(N46))</f>
        <v>0</v>
      </c>
      <c r="P45">
        <f>P37</f>
        <v>10</v>
      </c>
      <c r="Q45" s="6" t="s">
        <v>16</v>
      </c>
      <c r="R45" s="33" t="s">
        <v>5</v>
      </c>
      <c r="S45" s="12">
        <f ca="1" xml:space="preserve"> SUMIFS($F:$F, $A:$A,CELL("contents", S$4), $B:$B,CELL("contents", S$7), $C:$C,CELL("contents", $P40))</f>
        <v>278.28699999999981</v>
      </c>
      <c r="T45" s="19">
        <f ca="1" xml:space="preserve"> SUMIFS($F:$F, $A:$A,CELL("contents", T$4), $B:$B,CELL("contents", T$7), $C:$C,CELL("contents", $P40))</f>
        <v>0.17900000000000013</v>
      </c>
      <c r="U45" s="13"/>
      <c r="V45" s="14">
        <f ca="1" xml:space="preserve"> SUMIFS($F:$F, $A:$A,CELL("contents", V$4), $B:$B,CELL("contents", V$7), $C:$C,CELL("contents", $P40))</f>
        <v>278.46599999999967</v>
      </c>
      <c r="W45" s="12">
        <f ca="1" xml:space="preserve"> SUMIFS($F:$F, $A:$A,CELL("contents", W$4), $B:$B,CELL("contents", W$7), $C:$C,CELL("contents", $P40))</f>
        <v>770.11599999999976</v>
      </c>
      <c r="X45" s="19">
        <f ca="1" xml:space="preserve"> SUMIFS($F:$F, $A:$A,CELL("contents", X$4), $B:$B,CELL("contents", X$7), $C:$C,CELL("contents", $P40))</f>
        <v>0.16500000000000009</v>
      </c>
      <c r="Y45" s="13"/>
      <c r="Z45" s="14">
        <f ca="1" xml:space="preserve"> SUMIFS($F:$F, $A:$A,CELL("contents", Z$4), $B:$B,CELL("contents", Z$7), $C:$C,CELL("contents", $P40))</f>
        <v>770.28099999999756</v>
      </c>
      <c r="AA45" s="12">
        <f ca="1" xml:space="preserve"> SUMIFS($F:$F, $A:$A,CELL("contents", AA$4), $B:$B,CELL("contents", AA$7), $C:$C,CELL("contents", $P40))</f>
        <v>748.3869999999996</v>
      </c>
      <c r="AB45" s="19">
        <f ca="1" xml:space="preserve"> SUMIFS($F:$F, $A:$A,CELL("contents", AB$4), $B:$B,CELL("contents", AB$7), $C:$C,CELL("contents", $P40))</f>
        <v>0.15600000000000011</v>
      </c>
      <c r="AC45" s="13"/>
      <c r="AD45" s="14">
        <f ca="1" xml:space="preserve"> SUMIFS($F:$F, $A:$A,CELL("contents", AD$4), $B:$B,CELL("contents", AD$7), $C:$C,CELL("contents", $P40))</f>
        <v>748.54299999999728</v>
      </c>
      <c r="AE45" s="12">
        <f ca="1" xml:space="preserve"> SUMIFS($F:$F, $A:$A,CELL("contents", AE$4), $B:$B,CELL("contents", AE$7), $C:$C,CELL("contents", $P40))</f>
        <v>1796.7899999999927</v>
      </c>
      <c r="AF45" s="19">
        <f ca="1" xml:space="preserve"> SUMIFS($F:$F, $A:$A,CELL("contents", AF$4), $B:$B,CELL("contents", AF$7), $C:$C,CELL("contents", $P40))</f>
        <v>0.50000000000000033</v>
      </c>
      <c r="AG45" s="13"/>
      <c r="AH45" s="14">
        <f ca="1" xml:space="preserve"> SUMIFS($F:$F, $A:$A,CELL("contents", AH$4), $B:$B,CELL("contents", AH$7), $C:$C,CELL("contents", $P40))</f>
        <v>1797.289999999984</v>
      </c>
      <c r="AK45" s="6" t="s">
        <v>16</v>
      </c>
      <c r="AL45" s="33" t="s">
        <v>5</v>
      </c>
      <c r="AM45" s="12">
        <f ca="1" xml:space="preserve"> SUMIFS($F:$F, $A:$A,CELL("contents", AM$4), $B:$B,CELL("contents", AM$7), $C:$C,CELL("contents", $P40), $G:$G,CELL("contents", AM$3))</f>
        <v>22.768000000000008</v>
      </c>
      <c r="AN45" s="19">
        <f ca="1" xml:space="preserve"> SUMIFS($F:$F, $A:$A,CELL("contents", AN$4), $B:$B,CELL("contents", AN$7), $C:$C,CELL("contents", $P40), $G:$G,CELL("contents", AN$3))</f>
        <v>5.0000000000000017E-2</v>
      </c>
      <c r="AO45" s="13"/>
      <c r="AP45" s="14">
        <f ca="1" xml:space="preserve"> SUMIFS($F:$F, $A:$A,CELL("contents", AP$4), $B:$B,CELL("contents", AP$7), $C:$C,CELL("contents", $P40), $G:$G,CELL("contents", AP$3))</f>
        <v>22.81800000000003</v>
      </c>
      <c r="AQ45" s="12">
        <f ca="1" xml:space="preserve"> SUMIFS($F:$F, $A:$A,CELL("contents", AQ$4), $B:$B,CELL("contents", AQ$7), $C:$C,CELL("contents", $P40), $G:$G,CELL("contents", AQ$3))</f>
        <v>113.47200000000008</v>
      </c>
      <c r="AR45" s="19">
        <f ca="1" xml:space="preserve"> SUMIFS($F:$F, $A:$A,CELL("contents", AR$4), $B:$B,CELL("contents", AR$7), $C:$C,CELL("contents", $P40), $G:$G,CELL("contents", AR$3))</f>
        <v>4.8000000000000022E-2</v>
      </c>
      <c r="AS45" s="13"/>
      <c r="AT45" s="14">
        <f ca="1" xml:space="preserve"> SUMIFS($F:$F, $A:$A,CELL("contents", AT$4), $B:$B,CELL("contents", AT$7), $C:$C,CELL("contents", $P40), $G:$G,CELL("contents", AT$3))</f>
        <v>113.52000000000019</v>
      </c>
      <c r="AU45" s="12">
        <f ca="1" xml:space="preserve"> SUMIFS($F:$F, $A:$A,CELL("contents", AU$4), $B:$B,CELL("contents", AU$7), $C:$C,CELL("contents", $P40), $G:$G,CELL("contents", AU$3))</f>
        <v>106.58400000000003</v>
      </c>
      <c r="AV45" s="19">
        <f ca="1" xml:space="preserve"> SUMIFS($F:$F, $A:$A,CELL("contents", AV$4), $B:$B,CELL("contents", AV$7), $C:$C,CELL("contents", $P40), $G:$G,CELL("contents", AV$3))</f>
        <v>3.800000000000002E-2</v>
      </c>
      <c r="AW45" s="13"/>
      <c r="AX45" s="14">
        <f ca="1" xml:space="preserve"> SUMIFS($F:$F, $A:$A,CELL("contents", AX$4), $B:$B,CELL("contents", AX$7), $C:$C,CELL("contents", $P40), $G:$G,CELL("contents", AX$3))</f>
        <v>106.62200000000016</v>
      </c>
      <c r="AY45" s="12">
        <f ca="1" xml:space="preserve"> SUMIFS($F:$F, $A:$A,CELL("contents", AY$4), $B:$B,CELL("contents", AY$7), $C:$C,CELL("contents", $P40), $G:$G,CELL("contents", AY$3))</f>
        <v>242.82400000000027</v>
      </c>
      <c r="AZ45" s="19">
        <f ca="1" xml:space="preserve"> SUMIFS($F:$F, $A:$A,CELL("contents", AZ$4), $B:$B,CELL("contents", AZ$7), $C:$C,CELL("contents", $P40), $G:$G,CELL("contents", AZ$3))</f>
        <v>0.13600000000000009</v>
      </c>
      <c r="BA45" s="13"/>
      <c r="BB45" s="14">
        <f ca="1" xml:space="preserve"> SUMIFS($F:$F, $A:$A,CELL("contents", BB$4), $B:$B,CELL("contents", BB$7), $C:$C,CELL("contents", $P40), $G:$G,CELL("contents", BB$3))</f>
        <v>242.9600000000006</v>
      </c>
      <c r="BE45" s="6" t="s">
        <v>16</v>
      </c>
      <c r="BF45" s="33" t="s">
        <v>5</v>
      </c>
      <c r="BG45" s="12">
        <f ca="1" xml:space="preserve"> SUMIFS($F:$F, $A:$A,CELL("contents", BG$4), $B:$B,CELL("contents", BG$7), $C:$C,CELL("contents", $P40), $G:$G,CELL("contents", BG$3))</f>
        <v>25.158000000000001</v>
      </c>
      <c r="BH45" s="19">
        <f ca="1" xml:space="preserve"> SUMIFS($F:$F, $A:$A,CELL("contents", BH$4), $B:$B,CELL("contents", BH$7), $C:$C,CELL("contents", $P40), $G:$G,CELL("contents", BH$3))</f>
        <v>5.2000000000000025E-2</v>
      </c>
      <c r="BI45" s="13"/>
      <c r="BJ45" s="14">
        <f ca="1" xml:space="preserve"> SUMIFS($F:$F, $A:$A,CELL("contents", BJ$4), $B:$B,CELL("contents", BJ$7), $C:$C,CELL("contents", $P40), $G:$G,CELL("contents", BJ$3))</f>
        <v>25.210000000000026</v>
      </c>
      <c r="BK45" s="12">
        <f ca="1" xml:space="preserve"> SUMIFS($F:$F, $A:$A,CELL("contents", BK$4), $B:$B,CELL("contents", BK$7), $C:$C,CELL("contents", $P40), $G:$G,CELL("contents", BK$3))</f>
        <v>142.73199999999991</v>
      </c>
      <c r="BL45" s="19">
        <f ca="1" xml:space="preserve"> SUMIFS($F:$F, $A:$A,CELL("contents", BL$4), $B:$B,CELL("contents", BL$7), $C:$C,CELL("contents", $P40), $G:$G,CELL("contents", BL$3))</f>
        <v>5.400000000000002E-2</v>
      </c>
      <c r="BM45" s="13"/>
      <c r="BN45" s="14">
        <f ca="1" xml:space="preserve"> SUMIFS($F:$F, $A:$A,CELL("contents", BN$4), $B:$B,CELL("contents", BN$7), $C:$C,CELL("contents", $P40), $G:$G,CELL("contents", BN$3))</f>
        <v>142.78600000000003</v>
      </c>
      <c r="BO45" s="12">
        <f ca="1" xml:space="preserve"> SUMIFS($F:$F, $A:$A,CELL("contents", BO$4), $B:$B,CELL("contents", BO$7), $C:$C,CELL("contents", $P40), $G:$G,CELL("contents", BO$3))</f>
        <v>133.36599999999984</v>
      </c>
      <c r="BP45" s="19">
        <f ca="1" xml:space="preserve"> SUMIFS($F:$F, $A:$A,CELL("contents", BP$4), $B:$B,CELL("contents", BP$7), $C:$C,CELL("contents", $P40), $G:$G,CELL("contents", BP$3))</f>
        <v>3.9000000000000021E-2</v>
      </c>
      <c r="BQ45" s="13"/>
      <c r="BR45" s="14">
        <f ca="1" xml:space="preserve"> SUMIFS($F:$F, $A:$A,CELL("contents", BR$4), $B:$B,CELL("contents", BR$7), $C:$C,CELL("contents", $P40), $G:$G,CELL("contents", BR$3))</f>
        <v>133.40500000000003</v>
      </c>
      <c r="BS45" s="12">
        <f ca="1" xml:space="preserve"> SUMIFS($F:$F, $A:$A,CELL("contents", BS$4), $B:$B,CELL("contents", BS$7), $C:$C,CELL("contents", $P40), $G:$G,CELL("contents", BS$3))</f>
        <v>301.25599999999952</v>
      </c>
      <c r="BT45" s="19">
        <f ca="1" xml:space="preserve"> SUMIFS($F:$F, $A:$A,CELL("contents", BT$4), $B:$B,CELL("contents", BT$7), $C:$C,CELL("contents", $P40), $G:$G,CELL("contents", BT$3))</f>
        <v>0.1450000000000001</v>
      </c>
      <c r="BU45" s="13"/>
      <c r="BV45" s="14">
        <f ca="1" xml:space="preserve"> SUMIFS($F:$F, $A:$A,CELL("contents", BV$4), $B:$B,CELL("contents", BV$7), $C:$C,CELL("contents", $P40), $G:$G,CELL("contents", BV$3))</f>
        <v>301.40099999999802</v>
      </c>
      <c r="BY45" s="6" t="s">
        <v>16</v>
      </c>
      <c r="BZ45" s="33" t="s">
        <v>5</v>
      </c>
      <c r="CA45" s="12">
        <f ca="1" xml:space="preserve"> SUMIFS($F:$F, $A:$A,CELL("contents", CA$4), $B:$B,CELL("contents", CA$7), $C:$C,CELL("contents", $P40), $G:$G,CELL("contents", CA$3))</f>
        <v>32.543000000000006</v>
      </c>
      <c r="CB45" s="19">
        <f ca="1" xml:space="preserve"> SUMIFS($F:$F, $A:$A,CELL("contents", CB$4), $B:$B,CELL("contents", CB$7), $C:$C,CELL("contents", $P40), $G:$G,CELL("contents", CB$3))</f>
        <v>3.3000000000000015E-2</v>
      </c>
      <c r="CC45" s="13"/>
      <c r="CD45" s="14">
        <f ca="1" xml:space="preserve"> SUMIFS($F:$F, $A:$A,CELL("contents", CD$4), $B:$B,CELL("contents", CD$7), $C:$C,CELL("contents", $P40), $G:$G,CELL("contents", CD$3))</f>
        <v>32.575999999999972</v>
      </c>
      <c r="CE45" s="12">
        <f ca="1" xml:space="preserve"> SUMIFS($F:$F, $A:$A,CELL("contents", CE$4), $B:$B,CELL("contents", CE$7), $C:$C,CELL("contents", $P40), $G:$G,CELL("contents", CE$3))</f>
        <v>159.88999999999999</v>
      </c>
      <c r="CF45" s="19">
        <f ca="1" xml:space="preserve"> SUMIFS($F:$F, $A:$A,CELL("contents", CF$4), $B:$B,CELL("contents", CF$7), $C:$C,CELL("contents", $P40), $G:$G,CELL("contents", CF$3))</f>
        <v>1.8000000000000002E-2</v>
      </c>
      <c r="CG45" s="13"/>
      <c r="CH45" s="14">
        <f ca="1" xml:space="preserve"> SUMIFS($F:$F, $A:$A,CELL("contents", CH$4), $B:$B,CELL("contents", CH$7), $C:$C,CELL("contents", $P40), $G:$G,CELL("contents", CH$3))</f>
        <v>159.90800000000007</v>
      </c>
      <c r="CI45" s="12">
        <f ca="1" xml:space="preserve"> SUMIFS($F:$F, $A:$A,CELL("contents", CI$4), $B:$B,CELL("contents", CI$7), $C:$C,CELL("contents", $P40), $G:$G,CELL("contents", CI$3))</f>
        <v>154.29</v>
      </c>
      <c r="CJ45" s="19">
        <f ca="1" xml:space="preserve"> SUMIFS($F:$F, $A:$A,CELL("contents", CJ$4), $B:$B,CELL("contents", CJ$7), $C:$C,CELL("contents", $P40), $G:$G,CELL("contents", CJ$3))</f>
        <v>1.8000000000000009E-2</v>
      </c>
      <c r="CK45" s="13"/>
      <c r="CL45" s="14">
        <f ca="1" xml:space="preserve"> SUMIFS($F:$F, $A:$A,CELL("contents", CL$4), $B:$B,CELL("contents", CL$7), $C:$C,CELL("contents", $P40), $G:$G,CELL("contents", CL$3))</f>
        <v>154.30800000000008</v>
      </c>
      <c r="CM45" s="12">
        <f ca="1" xml:space="preserve"> SUMIFS($F:$F, $A:$A,CELL("contents", CM$4), $B:$B,CELL("contents", CM$7), $C:$C,CELL("contents", $P40), $G:$G,CELL("contents", CM$3))</f>
        <v>346.72299999999984</v>
      </c>
      <c r="CN45" s="19">
        <f ca="1" xml:space="preserve"> SUMIFS($F:$F, $A:$A,CELL("contents", CN$4), $B:$B,CELL("contents", CN$7), $C:$C,CELL("contents", $P40), $G:$G,CELL("contents", CN$3))</f>
        <v>6.9000000000000047E-2</v>
      </c>
      <c r="CO45" s="13"/>
      <c r="CP45" s="14">
        <f ca="1" xml:space="preserve"> SUMIFS($F:$F, $A:$A,CELL("contents", CP$4), $B:$B,CELL("contents", CP$7), $C:$C,CELL("contents", $P40), $G:$G,CELL("contents", CP$3))</f>
        <v>346.79199999999872</v>
      </c>
      <c r="CS45" s="6" t="s">
        <v>16</v>
      </c>
      <c r="CT45" s="33" t="s">
        <v>5</v>
      </c>
      <c r="CU45" s="12">
        <f ca="1" xml:space="preserve"> SUMIFS($F:$F, $A:$A,CELL("contents", CU$4), $B:$B,CELL("contents", CU$7), $C:$C,CELL("contents", $P40), $G:$G,CELL("contents", CU$3))</f>
        <v>64.559000000000026</v>
      </c>
      <c r="CV45" s="19">
        <f ca="1" xml:space="preserve"> SUMIFS($F:$F, $A:$A,CELL("contents", CV$4), $B:$B,CELL("contents", CV$7), $C:$C,CELL("contents", $P40), $G:$G,CELL("contents", CV$3))</f>
        <v>2.0000000000000011E-2</v>
      </c>
      <c r="CW45" s="13"/>
      <c r="CX45" s="14">
        <f ca="1" xml:space="preserve"> SUMIFS($F:$F, $A:$A,CELL("contents", CX$4), $B:$B,CELL("contents", CX$7), $C:$C,CELL("contents", $P40), $G:$G,CELL("contents", CX$3))</f>
        <v>64.579000000000079</v>
      </c>
      <c r="CY45" s="12">
        <f ca="1" xml:space="preserve"> SUMIFS($F:$F, $A:$A,CELL("contents", CY$4), $B:$B,CELL("contents", CY$7), $C:$C,CELL("contents", $P40), $G:$G,CELL("contents", CY$3))</f>
        <v>177.60600000000005</v>
      </c>
      <c r="CZ45" s="19">
        <f ca="1" xml:space="preserve"> SUMIFS($F:$F, $A:$A,CELL("contents", CZ$4), $B:$B,CELL("contents", CZ$7), $C:$C,CELL("contents", $P40), $G:$G,CELL("contents", CZ$3))</f>
        <v>2.6000000000000009E-2</v>
      </c>
      <c r="DA45" s="13"/>
      <c r="DB45" s="14">
        <f ca="1" xml:space="preserve"> SUMIFS($F:$F, $A:$A,CELL("contents", DB$4), $B:$B,CELL("contents", DB$7), $C:$C,CELL("contents", $P40), $G:$G,CELL("contents", DB$3))</f>
        <v>177.63200000000015</v>
      </c>
      <c r="DC45" s="12">
        <f ca="1" xml:space="preserve"> SUMIFS($F:$F, $A:$A,CELL("contents", DC$4), $B:$B,CELL("contents", DC$7), $C:$C,CELL("contents", $P40), $G:$G,CELL("contents", DC$3))</f>
        <v>173.82400000000001</v>
      </c>
      <c r="DD45" s="19">
        <f ca="1" xml:space="preserve"> SUMIFS($F:$F, $A:$A,CELL("contents", DD$4), $B:$B,CELL("contents", DD$7), $C:$C,CELL("contents", $P40), $G:$G,CELL("contents", DD$3))</f>
        <v>1.9000000000000006E-2</v>
      </c>
      <c r="DE45" s="13"/>
      <c r="DF45" s="14">
        <f ca="1" xml:space="preserve"> SUMIFS($F:$F, $A:$A,CELL("contents", DF$4), $B:$B,CELL("contents", DF$7), $C:$C,CELL("contents", $P40), $G:$G,CELL("contents", DF$3))</f>
        <v>173.8430000000001</v>
      </c>
      <c r="DG45" s="12">
        <f ca="1" xml:space="preserve"> SUMIFS($F:$F, $A:$A,CELL("contents", DG$4), $B:$B,CELL("contents", DG$7), $C:$C,CELL("contents", $P40), $G:$G,CELL("contents", DG$3))</f>
        <v>415.98899999999935</v>
      </c>
      <c r="DH45" s="19">
        <f ca="1" xml:space="preserve"> SUMIFS($F:$F, $A:$A,CELL("contents", DH$4), $B:$B,CELL("contents", DH$7), $C:$C,CELL("contents", $P40), $G:$G,CELL("contents", DH$3))</f>
        <v>6.5000000000000044E-2</v>
      </c>
      <c r="DI45" s="13"/>
      <c r="DJ45" s="14">
        <f ca="1" xml:space="preserve"> SUMIFS($F:$F, $A:$A,CELL("contents", DJ$4), $B:$B,CELL("contents", DJ$7), $C:$C,CELL("contents", $P40), $G:$G,CELL("contents", DJ$3))</f>
        <v>416.05399999999815</v>
      </c>
      <c r="DM45" s="6" t="s">
        <v>16</v>
      </c>
      <c r="DN45" s="33" t="s">
        <v>5</v>
      </c>
      <c r="DO45" s="12">
        <f ca="1" xml:space="preserve"> SUMIFS($F:$F, $A:$A,CELL("contents", DO$4), $B:$B,CELL("contents", DO$7), $C:$C,CELL("contents", $P40), $G:$G,CELL("contents", DO$3))</f>
        <v>133.25900000000007</v>
      </c>
      <c r="DP45" s="19">
        <f ca="1" xml:space="preserve"> SUMIFS($F:$F, $A:$A,CELL("contents", DP$4), $B:$B,CELL("contents", DP$7), $C:$C,CELL("contents", $P40), $G:$G,CELL("contents", DP$3))</f>
        <v>2.4000000000000011E-2</v>
      </c>
      <c r="DQ45" s="13"/>
      <c r="DR45" s="14">
        <f ca="1" xml:space="preserve"> SUMIFS($F:$F, $A:$A,CELL("contents", DR$4), $B:$B,CELL("contents", DR$7), $C:$C,CELL("contents", $P40), $G:$G,CELL("contents", DR$3))</f>
        <v>133.28300000000019</v>
      </c>
      <c r="DS45" s="12">
        <f ca="1" xml:space="preserve"> SUMIFS($F:$F, $A:$A,CELL("contents", DS$4), $B:$B,CELL("contents", DS$7), $C:$C,CELL("contents", $P40), $G:$G,CELL("contents", DS$3))</f>
        <v>176.41599999999997</v>
      </c>
      <c r="DT45" s="19">
        <f ca="1" xml:space="preserve"> SUMIFS($F:$F, $A:$A,CELL("contents", DT$4), $B:$B,CELL("contents", DT$7), $C:$C,CELL("contents", $P40), $G:$G,CELL("contents", DT$3))</f>
        <v>1.900000000000001E-2</v>
      </c>
      <c r="DU45" s="13"/>
      <c r="DV45" s="14">
        <f ca="1" xml:space="preserve"> SUMIFS($F:$F, $A:$A,CELL("contents", DV$4), $B:$B,CELL("contents", DV$7), $C:$C,CELL("contents", $P40), $G:$G,CELL("contents", DV$3))</f>
        <v>176.43500000000006</v>
      </c>
      <c r="DW45" s="12">
        <f ca="1" xml:space="preserve"> SUMIFS($F:$F, $A:$A,CELL("contents", DW$4), $B:$B,CELL("contents", DW$7), $C:$C,CELL("contents", $P40), $G:$G,CELL("contents", DW$3))</f>
        <v>180.32300000000004</v>
      </c>
      <c r="DX45" s="19">
        <f ca="1" xml:space="preserve"> SUMIFS($F:$F, $A:$A,CELL("contents", DX$4), $B:$B,CELL("contents", DX$7), $C:$C,CELL("contents", $P40), $G:$G,CELL("contents", DX$3))</f>
        <v>4.200000000000001E-2</v>
      </c>
      <c r="DY45" s="13"/>
      <c r="DZ45" s="14">
        <f ca="1" xml:space="preserve"> SUMIFS($F:$F, $A:$A,CELL("contents", DZ$4), $B:$B,CELL("contents", DZ$7), $C:$C,CELL("contents", $P40), $G:$G,CELL("contents", DZ$3))</f>
        <v>180.36500000000012</v>
      </c>
      <c r="EA45" s="12">
        <f ca="1" xml:space="preserve"> SUMIFS($F:$F, $A:$A,CELL("contents", EA$4), $B:$B,CELL("contents", EA$7), $C:$C,CELL("contents", $P40), $G:$G,CELL("contents", EA$3))</f>
        <v>489.99799999999965</v>
      </c>
      <c r="EB45" s="19">
        <f ca="1" xml:space="preserve"> SUMIFS($F:$F, $A:$A,CELL("contents", EB$4), $B:$B,CELL("contents", EB$7), $C:$C,CELL("contents", $P40), $G:$G,CELL("contents", EB$3))</f>
        <v>8.5000000000000048E-2</v>
      </c>
      <c r="EC45" s="13"/>
      <c r="ED45" s="14">
        <f ca="1" xml:space="preserve"> SUMIFS($F:$F, $A:$A,CELL("contents", ED$4), $B:$B,CELL("contents", ED$7), $C:$C,CELL("contents", $P40), $G:$G,CELL("contents", ED$3))</f>
        <v>490.08299999999844</v>
      </c>
    </row>
    <row r="46" spans="1:149" x14ac:dyDescent="0.25">
      <c r="A46" t="s">
        <v>19</v>
      </c>
      <c r="B46" t="s">
        <v>14</v>
      </c>
      <c r="C46">
        <v>10</v>
      </c>
      <c r="D46">
        <v>22</v>
      </c>
      <c r="E46" t="b">
        <v>0</v>
      </c>
      <c r="F46">
        <v>6.0000000000000001E-3</v>
      </c>
      <c r="G46">
        <v>16</v>
      </c>
      <c r="H46">
        <v>0</v>
      </c>
      <c r="I46">
        <v>202</v>
      </c>
      <c r="J46">
        <v>201</v>
      </c>
      <c r="K46">
        <v>101</v>
      </c>
      <c r="L46">
        <v>1</v>
      </c>
      <c r="M46">
        <f t="shared" si="0"/>
        <v>16</v>
      </c>
      <c r="N46" t="b">
        <f t="shared" ref="N46" si="216">AND(MIN($F44,$F45,$F46)=$F46,MAX($H44,$H45,$H46)=$H46)</f>
        <v>0</v>
      </c>
      <c r="O46" t="b">
        <f t="shared" ref="O46" si="217">AND(NOT(N44),NOT(N45),N46)</f>
        <v>0</v>
      </c>
      <c r="P46">
        <f>P37</f>
        <v>10</v>
      </c>
      <c r="Q46" s="5" t="s">
        <v>23</v>
      </c>
      <c r="R46" s="33"/>
      <c r="S46" s="12">
        <f ca="1" xml:space="preserve"> AVERAGEIFS($F:$F, $A:$A,CELL("contents", S$4), $B:$B,CELL("contents", S$7), $C:$C,CELL("contents", $P40))</f>
        <v>1.1595291666666658</v>
      </c>
      <c r="T46" s="19">
        <f ca="1" xml:space="preserve"> AVERAGEIFS($F:$F, $A:$A,CELL("contents", T$4), $B:$B,CELL("contents", T$7), $C:$C,CELL("contents", $P40))</f>
        <v>1.0848484848484856E-3</v>
      </c>
      <c r="U46" s="13"/>
      <c r="V46" s="14">
        <f ca="1" xml:space="preserve"> AVERAGEIFS($F:$F, $A:$A,CELL("contents", V$4), $B:$B,CELL("contents", V$7), $C:$C,CELL("contents", $P40))</f>
        <v>0.6875703703703695</v>
      </c>
      <c r="W46" s="12">
        <f ca="1" xml:space="preserve"> AVERAGEIFS($F:$F, $A:$A,CELL("contents", W$4), $B:$B,CELL("contents", W$7), $C:$C,CELL("contents", $P40))</f>
        <v>3.2088166666666655</v>
      </c>
      <c r="X46" s="19">
        <f ca="1" xml:space="preserve"> AVERAGEIFS($F:$F, $A:$A,CELL("contents", X$4), $B:$B,CELL("contents", X$7), $C:$C,CELL("contents", $P40))</f>
        <v>1.0000000000000005E-3</v>
      </c>
      <c r="Y46" s="13"/>
      <c r="Z46" s="14">
        <f ca="1" xml:space="preserve"> AVERAGEIFS($F:$F, $A:$A,CELL("contents", Z$4), $B:$B,CELL("contents", Z$7), $C:$C,CELL("contents", $P40))</f>
        <v>1.9019283950617223</v>
      </c>
      <c r="AA46" s="12">
        <f ca="1" xml:space="preserve"> AVERAGEIFS($F:$F, $A:$A,CELL("contents", AA$4), $B:$B,CELL("contents", AA$7), $C:$C,CELL("contents", $P40))</f>
        <v>3.1182791666666652</v>
      </c>
      <c r="AB46" s="19">
        <f ca="1" xml:space="preserve"> AVERAGEIFS($F:$F, $A:$A,CELL("contents", AB$4), $B:$B,CELL("contents", AB$7), $C:$C,CELL("contents", $P40))</f>
        <v>9.4545454545454609E-4</v>
      </c>
      <c r="AC46" s="13"/>
      <c r="AD46" s="14">
        <f ca="1" xml:space="preserve"> AVERAGEIFS($F:$F, $A:$A,CELL("contents", AD$4), $B:$B,CELL("contents", AD$7), $C:$C,CELL("contents", $P40))</f>
        <v>1.8482543209876476</v>
      </c>
      <c r="AE46" s="12">
        <f ca="1" xml:space="preserve"> AVERAGEIFS($F:$F, $A:$A,CELL("contents", AE$4), $B:$B,CELL("contents", AE$7), $C:$C,CELL("contents", $P40))</f>
        <v>2.4955416666666563</v>
      </c>
      <c r="AF46" s="19">
        <f ca="1" xml:space="preserve"> AVERAGEIFS($F:$F, $A:$A,CELL("contents", AF$4), $B:$B,CELL("contents", AF$7), $C:$C,CELL("contents", $P40))</f>
        <v>1.0101010101010108E-3</v>
      </c>
      <c r="AG46" s="13"/>
      <c r="AH46" s="14">
        <f ca="1" xml:space="preserve"> AVERAGEIFS($F:$F, $A:$A,CELL("contents", AH$4), $B:$B,CELL("contents", AH$7), $C:$C,CELL("contents", $P40))</f>
        <v>1.4792510288065712</v>
      </c>
      <c r="AK46" s="5" t="s">
        <v>23</v>
      </c>
      <c r="AL46" s="33"/>
      <c r="AM46" s="12">
        <f ca="1" xml:space="preserve"> AVERAGEIFS($F:$F, $A:$A,CELL("contents", AM$4), $B:$B,CELL("contents", AM$7), $C:$C,CELL("contents", $P40), $G:$G,CELL("contents", AM$3))</f>
        <v>0.4743333333333335</v>
      </c>
      <c r="AN46" s="19">
        <f ca="1" xml:space="preserve"> AVERAGEIFS($F:$F, $A:$A,CELL("contents", AN$4), $B:$B,CELL("contents", AN$7), $C:$C,CELL("contents", $P40), $G:$G,CELL("contents", AN$3))</f>
        <v>1.5151515151515156E-3</v>
      </c>
      <c r="AO46" s="13"/>
      <c r="AP46" s="14">
        <f ca="1" xml:space="preserve"> AVERAGEIFS($F:$F, $A:$A,CELL("contents", AP$4), $B:$B,CELL("contents", AP$7), $C:$C,CELL("contents", $P40), $G:$G,CELL("contents", AP$3))</f>
        <v>0.28170370370370407</v>
      </c>
      <c r="AQ46" s="12">
        <f ca="1" xml:space="preserve"> AVERAGEIFS($F:$F, $A:$A,CELL("contents", AQ$4), $B:$B,CELL("contents", AQ$7), $C:$C,CELL("contents", $P40), $G:$G,CELL("contents", AQ$3))</f>
        <v>2.3640000000000017</v>
      </c>
      <c r="AR46" s="19">
        <f ca="1" xml:space="preserve"> AVERAGEIFS($F:$F, $A:$A,CELL("contents", AR$4), $B:$B,CELL("contents", AR$7), $C:$C,CELL("contents", $P40), $G:$G,CELL("contents", AR$3))</f>
        <v>1.4545454545454551E-3</v>
      </c>
      <c r="AS46" s="13"/>
      <c r="AT46" s="14">
        <f ca="1" xml:space="preserve"> AVERAGEIFS($F:$F, $A:$A,CELL("contents", AT$4), $B:$B,CELL("contents", AT$7), $C:$C,CELL("contents", $P40), $G:$G,CELL("contents", AT$3))</f>
        <v>1.401481481481484</v>
      </c>
      <c r="AU46" s="12">
        <f ca="1" xml:space="preserve"> AVERAGEIFS($F:$F, $A:$A,CELL("contents", AU$4), $B:$B,CELL("contents", AU$7), $C:$C,CELL("contents", $P40), $G:$G,CELL("contents", AU$3))</f>
        <v>2.2205000000000008</v>
      </c>
      <c r="AV46" s="19">
        <f ca="1" xml:space="preserve"> AVERAGEIFS($F:$F, $A:$A,CELL("contents", AV$4), $B:$B,CELL("contents", AV$7), $C:$C,CELL("contents", $P40), $G:$G,CELL("contents", AV$3))</f>
        <v>1.1515151515151521E-3</v>
      </c>
      <c r="AW46" s="13"/>
      <c r="AX46" s="14">
        <f ca="1" xml:space="preserve"> AVERAGEIFS($F:$F, $A:$A,CELL("contents", AX$4), $B:$B,CELL("contents", AX$7), $C:$C,CELL("contents", $P40), $G:$G,CELL("contents", AX$3))</f>
        <v>1.3163209876543229</v>
      </c>
      <c r="AY46" s="12">
        <f ca="1" xml:space="preserve"> AVERAGEIFS($F:$F, $A:$A,CELL("contents", AY$4), $B:$B,CELL("contents", AY$7), $C:$C,CELL("contents", $P40), $G:$G,CELL("contents", AY$3))</f>
        <v>1.6862777777777795</v>
      </c>
      <c r="AZ46" s="19">
        <f ca="1" xml:space="preserve"> AVERAGEIFS($F:$F, $A:$A,CELL("contents", AZ$4), $B:$B,CELL("contents", AZ$7), $C:$C,CELL("contents", $P40), $G:$G,CELL("contents", AZ$3))</f>
        <v>1.3737373737373747E-3</v>
      </c>
      <c r="BA46" s="13"/>
      <c r="BB46" s="14">
        <f ca="1" xml:space="preserve"> AVERAGEIFS($F:$F, $A:$A,CELL("contents", BB$4), $B:$B,CELL("contents", BB$7), $C:$C,CELL("contents", $P40), $G:$G,CELL("contents", BB$3))</f>
        <v>0.99983539094650453</v>
      </c>
      <c r="BE46" s="5" t="s">
        <v>23</v>
      </c>
      <c r="BF46" s="33"/>
      <c r="BG46" s="12">
        <f ca="1" xml:space="preserve"> AVERAGEIFS($F:$F, $A:$A,CELL("contents", BG$4), $B:$B,CELL("contents", BG$7), $C:$C,CELL("contents", $P40), $G:$G,CELL("contents", BG$3))</f>
        <v>0.52412500000000006</v>
      </c>
      <c r="BH46" s="19">
        <f ca="1" xml:space="preserve"> AVERAGEIFS($F:$F, $A:$A,CELL("contents", BH$4), $B:$B,CELL("contents", BH$7), $C:$C,CELL("contents", $P40), $G:$G,CELL("contents", BH$3))</f>
        <v>1.5757575757575765E-3</v>
      </c>
      <c r="BI46" s="13"/>
      <c r="BJ46" s="14">
        <f ca="1" xml:space="preserve"> AVERAGEIFS($F:$F, $A:$A,CELL("contents", BJ$4), $B:$B,CELL("contents", BJ$7), $C:$C,CELL("contents", $P40), $G:$G,CELL("contents", BJ$3))</f>
        <v>0.31123456790123488</v>
      </c>
      <c r="BK46" s="12">
        <f ca="1" xml:space="preserve"> AVERAGEIFS($F:$F, $A:$A,CELL("contents", BK$4), $B:$B,CELL("contents", BK$7), $C:$C,CELL("contents", $P40), $G:$G,CELL("contents", BK$3))</f>
        <v>2.9735833333333317</v>
      </c>
      <c r="BL46" s="19">
        <f ca="1" xml:space="preserve"> AVERAGEIFS($F:$F, $A:$A,CELL("contents", BL$4), $B:$B,CELL("contents", BL$7), $C:$C,CELL("contents", $P40), $G:$G,CELL("contents", BL$3))</f>
        <v>1.636363636363637E-3</v>
      </c>
      <c r="BM46" s="13"/>
      <c r="BN46" s="14">
        <f ca="1" xml:space="preserve"> AVERAGEIFS($F:$F, $A:$A,CELL("contents", BN$4), $B:$B,CELL("contents", BN$7), $C:$C,CELL("contents", $P40), $G:$G,CELL("contents", BN$3))</f>
        <v>1.7627901234567904</v>
      </c>
      <c r="BO46" s="12">
        <f ca="1" xml:space="preserve"> AVERAGEIFS($F:$F, $A:$A,CELL("contents", BO$4), $B:$B,CELL("contents", BO$7), $C:$C,CELL("contents", $P40), $G:$G,CELL("contents", BO$3))</f>
        <v>2.7784583333333299</v>
      </c>
      <c r="BP46" s="19">
        <f ca="1" xml:space="preserve"> AVERAGEIFS($F:$F, $A:$A,CELL("contents", BP$4), $B:$B,CELL("contents", BP$7), $C:$C,CELL("contents", $P40), $G:$G,CELL("contents", BP$3))</f>
        <v>1.1818181818181825E-3</v>
      </c>
      <c r="BQ46" s="13"/>
      <c r="BR46" s="14">
        <f ca="1" xml:space="preserve"> AVERAGEIFS($F:$F, $A:$A,CELL("contents", BR$4), $B:$B,CELL("contents", BR$7), $C:$C,CELL("contents", $P40), $G:$G,CELL("contents", BR$3))</f>
        <v>1.6469753086419756</v>
      </c>
      <c r="BS46" s="12">
        <f ca="1" xml:space="preserve"> AVERAGEIFS($F:$F, $A:$A,CELL("contents", BS$4), $B:$B,CELL("contents", BS$7), $C:$C,CELL("contents", $P40), $G:$G,CELL("contents", BS$3))</f>
        <v>2.092055555555552</v>
      </c>
      <c r="BT46" s="19">
        <f ca="1" xml:space="preserve"> AVERAGEIFS($F:$F, $A:$A,CELL("contents", BT$4), $B:$B,CELL("contents", BT$7), $C:$C,CELL("contents", $P40), $G:$G,CELL("contents", BT$3))</f>
        <v>1.4646464646464656E-3</v>
      </c>
      <c r="BU46" s="13"/>
      <c r="BV46" s="14">
        <f ca="1" xml:space="preserve"> AVERAGEIFS($F:$F, $A:$A,CELL("contents", BV$4), $B:$B,CELL("contents", BV$7), $C:$C,CELL("contents", $P40), $G:$G,CELL("contents", BV$3))</f>
        <v>1.2403333333333253</v>
      </c>
      <c r="BY46" s="5" t="s">
        <v>23</v>
      </c>
      <c r="BZ46" s="33"/>
      <c r="CA46" s="12">
        <f ca="1" xml:space="preserve"> AVERAGEIFS($F:$F, $A:$A,CELL("contents", CA$4), $B:$B,CELL("contents", CA$7), $C:$C,CELL("contents", $P40), $G:$G,CELL("contents", CA$3))</f>
        <v>0.6779791666666668</v>
      </c>
      <c r="CB46" s="19">
        <f ca="1" xml:space="preserve"> AVERAGEIFS($F:$F, $A:$A,CELL("contents", CB$4), $B:$B,CELL("contents", CB$7), $C:$C,CELL("contents", $P40), $G:$G,CELL("contents", CB$3))</f>
        <v>1.0000000000000005E-3</v>
      </c>
      <c r="CC46" s="13"/>
      <c r="CD46" s="14">
        <f ca="1" xml:space="preserve"> AVERAGEIFS($F:$F, $A:$A,CELL("contents", CD$4), $B:$B,CELL("contents", CD$7), $C:$C,CELL("contents", $P40), $G:$G,CELL("contents", CD$3))</f>
        <v>0.4021728395061725</v>
      </c>
      <c r="CE46" s="12">
        <f ca="1" xml:space="preserve"> AVERAGEIFS($F:$F, $A:$A,CELL("contents", CE$4), $B:$B,CELL("contents", CE$7), $C:$C,CELL("contents", $P40), $G:$G,CELL("contents", CE$3))</f>
        <v>3.3310416666666662</v>
      </c>
      <c r="CF46" s="19">
        <f ca="1" xml:space="preserve"> AVERAGEIFS($F:$F, $A:$A,CELL("contents", CF$4), $B:$B,CELL("contents", CF$7), $C:$C,CELL("contents", $P40), $G:$G,CELL("contents", CF$3))</f>
        <v>5.4545454545454548E-4</v>
      </c>
      <c r="CG46" s="13"/>
      <c r="CH46" s="14">
        <f ca="1" xml:space="preserve"> AVERAGEIFS($F:$F, $A:$A,CELL("contents", CH$4), $B:$B,CELL("contents", CH$7), $C:$C,CELL("contents", $P40), $G:$G,CELL("contents", CH$3))</f>
        <v>1.9741728395061737</v>
      </c>
      <c r="CI46" s="12">
        <f ca="1" xml:space="preserve"> AVERAGEIFS($F:$F, $A:$A,CELL("contents", CI$4), $B:$B,CELL("contents", CI$7), $C:$C,CELL("contents", $P40), $G:$G,CELL("contents", CI$3))</f>
        <v>3.214375</v>
      </c>
      <c r="CJ46" s="19">
        <f ca="1" xml:space="preserve"> AVERAGEIFS($F:$F, $A:$A,CELL("contents", CJ$4), $B:$B,CELL("contents", CJ$7), $C:$C,CELL("contents", $P40), $G:$G,CELL("contents", CJ$3))</f>
        <v>5.4545454545454569E-4</v>
      </c>
      <c r="CK46" s="13"/>
      <c r="CL46" s="14">
        <f ca="1" xml:space="preserve"> AVERAGEIFS($F:$F, $A:$A,CELL("contents", CL$4), $B:$B,CELL("contents", CL$7), $C:$C,CELL("contents", $P40), $G:$G,CELL("contents", CL$3))</f>
        <v>1.905037037037038</v>
      </c>
      <c r="CM46" s="12">
        <f ca="1" xml:space="preserve"> AVERAGEIFS($F:$F, $A:$A,CELL("contents", CM$4), $B:$B,CELL("contents", CM$7), $C:$C,CELL("contents", $P40), $G:$G,CELL("contents", CM$3))</f>
        <v>2.4077986111111098</v>
      </c>
      <c r="CN46" s="19">
        <f ca="1" xml:space="preserve"> AVERAGEIFS($F:$F, $A:$A,CELL("contents", CN$4), $B:$B,CELL("contents", CN$7), $C:$C,CELL("contents", $P40), $G:$G,CELL("contents", CN$3))</f>
        <v>6.9696969696969742E-4</v>
      </c>
      <c r="CO46" s="13"/>
      <c r="CP46" s="14">
        <f ca="1" xml:space="preserve"> AVERAGEIFS($F:$F, $A:$A,CELL("contents", CP$4), $B:$B,CELL("contents", CP$7), $C:$C,CELL("contents", $P40), $G:$G,CELL("contents", CP$3))</f>
        <v>1.4271275720164556</v>
      </c>
      <c r="CS46" s="5" t="s">
        <v>23</v>
      </c>
      <c r="CT46" s="33"/>
      <c r="CU46" s="12">
        <f ca="1" xml:space="preserve"> AVERAGEIFS($F:$F, $A:$A,CELL("contents", CU$4), $B:$B,CELL("contents", CU$7), $C:$C,CELL("contents", $P40), $G:$G,CELL("contents", CU$3))</f>
        <v>1.3449791666666673</v>
      </c>
      <c r="CV46" s="19">
        <f ca="1" xml:space="preserve"> AVERAGEIFS($F:$F, $A:$A,CELL("contents", CV$4), $B:$B,CELL("contents", CV$7), $C:$C,CELL("contents", $P40), $G:$G,CELL("contents", CV$3))</f>
        <v>6.0606060606060639E-4</v>
      </c>
      <c r="CW46" s="13"/>
      <c r="CX46" s="14">
        <f ca="1" xml:space="preserve"> AVERAGEIFS($F:$F, $A:$A,CELL("contents", CX$4), $B:$B,CELL("contents", CX$7), $C:$C,CELL("contents", $P40), $G:$G,CELL("contents", CX$3))</f>
        <v>0.79727160493827254</v>
      </c>
      <c r="CY46" s="12">
        <f ca="1" xml:space="preserve"> AVERAGEIFS($F:$F, $A:$A,CELL("contents", CY$4), $B:$B,CELL("contents", CY$7), $C:$C,CELL("contents", $P40), $G:$G,CELL("contents", CY$3))</f>
        <v>3.7001250000000012</v>
      </c>
      <c r="CZ46" s="19">
        <f ca="1" xml:space="preserve"> AVERAGEIFS($F:$F, $A:$A,CELL("contents", CZ$4), $B:$B,CELL("contents", CZ$7), $C:$C,CELL("contents", $P40), $G:$G,CELL("contents", CZ$3))</f>
        <v>7.8787878787878814E-4</v>
      </c>
      <c r="DA46" s="13"/>
      <c r="DB46" s="14">
        <f ca="1" xml:space="preserve"> AVERAGEIFS($F:$F, $A:$A,CELL("contents", DB$4), $B:$B,CELL("contents", DB$7), $C:$C,CELL("contents", $P40), $G:$G,CELL("contents", DB$3))</f>
        <v>2.1929876543209894</v>
      </c>
      <c r="DC46" s="12">
        <f ca="1" xml:space="preserve"> AVERAGEIFS($F:$F, $A:$A,CELL("contents", DC$4), $B:$B,CELL("contents", DC$7), $C:$C,CELL("contents", $P40), $G:$G,CELL("contents", DC$3))</f>
        <v>3.6213333333333337</v>
      </c>
      <c r="DD46" s="19">
        <f ca="1" xml:space="preserve"> AVERAGEIFS($F:$F, $A:$A,CELL("contents", DD$4), $B:$B,CELL("contents", DD$7), $C:$C,CELL("contents", $P40), $G:$G,CELL("contents", DD$3))</f>
        <v>5.7575757575757593E-4</v>
      </c>
      <c r="DE46" s="13"/>
      <c r="DF46" s="14">
        <f ca="1" xml:space="preserve"> AVERAGEIFS($F:$F, $A:$A,CELL("contents", DF$4), $B:$B,CELL("contents", DF$7), $C:$C,CELL("contents", $P40), $G:$G,CELL("contents", DF$3))</f>
        <v>2.1462098765432112</v>
      </c>
      <c r="DG46" s="12">
        <f ca="1" xml:space="preserve"> AVERAGEIFS($F:$F, $A:$A,CELL("contents", DG$4), $B:$B,CELL("contents", DG$7), $C:$C,CELL("contents", $P40), $G:$G,CELL("contents", DG$3))</f>
        <v>2.8888124999999953</v>
      </c>
      <c r="DH46" s="19">
        <f ca="1" xml:space="preserve"> AVERAGEIFS($F:$F, $A:$A,CELL("contents", DH$4), $B:$B,CELL("contents", DH$7), $C:$C,CELL("contents", $P40), $G:$G,CELL("contents", DH$3))</f>
        <v>6.56565656565657E-4</v>
      </c>
      <c r="DI46" s="13"/>
      <c r="DJ46" s="14">
        <f ca="1" xml:space="preserve"> AVERAGEIFS($F:$F, $A:$A,CELL("contents", DJ$4), $B:$B,CELL("contents", DJ$7), $C:$C,CELL("contents", $P40), $G:$G,CELL("contents", DJ$3))</f>
        <v>1.7121563786008154</v>
      </c>
      <c r="DM46" s="5" t="s">
        <v>23</v>
      </c>
      <c r="DN46" s="33"/>
      <c r="DO46" s="12">
        <f ca="1" xml:space="preserve"> AVERAGEIFS($F:$F, $A:$A,CELL("contents", DO$4), $B:$B,CELL("contents", DO$7), $C:$C,CELL("contents", $P40), $G:$G,CELL("contents", DO$3))</f>
        <v>2.7762291666666683</v>
      </c>
      <c r="DP46" s="19">
        <f ca="1" xml:space="preserve"> AVERAGEIFS($F:$F, $A:$A,CELL("contents", DP$4), $B:$B,CELL("contents", DP$7), $C:$C,CELL("contents", $P40), $G:$G,CELL("contents", DP$3))</f>
        <v>7.2727272727272755E-4</v>
      </c>
      <c r="DQ46" s="13"/>
      <c r="DR46" s="14">
        <f ca="1" xml:space="preserve"> AVERAGEIFS($F:$F, $A:$A,CELL("contents", DR$4), $B:$B,CELL("contents", DR$7), $C:$C,CELL("contents", $P40), $G:$G,CELL("contents", DR$3))</f>
        <v>1.6454691358024713</v>
      </c>
      <c r="DS46" s="12">
        <f ca="1" xml:space="preserve"> AVERAGEIFS($F:$F, $A:$A,CELL("contents", DS$4), $B:$B,CELL("contents", DS$7), $C:$C,CELL("contents", $P40), $G:$G,CELL("contents", DS$3))</f>
        <v>3.6753333333333327</v>
      </c>
      <c r="DT46" s="19">
        <f ca="1" xml:space="preserve"> AVERAGEIFS($F:$F, $A:$A,CELL("contents", DT$4), $B:$B,CELL("contents", DT$7), $C:$C,CELL("contents", $P40), $G:$G,CELL("contents", DT$3))</f>
        <v>5.7575757575757604E-4</v>
      </c>
      <c r="DU46" s="13"/>
      <c r="DV46" s="14">
        <f ca="1" xml:space="preserve"> AVERAGEIFS($F:$F, $A:$A,CELL("contents", DV$4), $B:$B,CELL("contents", DV$7), $C:$C,CELL("contents", $P40), $G:$G,CELL("contents", DV$3))</f>
        <v>2.1782098765432107</v>
      </c>
      <c r="DW46" s="12">
        <f ca="1" xml:space="preserve"> AVERAGEIFS($F:$F, $A:$A,CELL("contents", DW$4), $B:$B,CELL("contents", DW$7), $C:$C,CELL("contents", $P40), $G:$G,CELL("contents", DW$3))</f>
        <v>3.7567291666666676</v>
      </c>
      <c r="DX46" s="19">
        <f ca="1" xml:space="preserve"> AVERAGEIFS($F:$F, $A:$A,CELL("contents", DX$4), $B:$B,CELL("contents", DX$7), $C:$C,CELL("contents", $P40), $G:$G,CELL("contents", DX$3))</f>
        <v>1.272727272727273E-3</v>
      </c>
      <c r="DY46" s="13"/>
      <c r="DZ46" s="14">
        <f ca="1" xml:space="preserve"> AVERAGEIFS($F:$F, $A:$A,CELL("contents", DZ$4), $B:$B,CELL("contents", DZ$7), $C:$C,CELL("contents", $P40), $G:$G,CELL("contents", DZ$3))</f>
        <v>2.22672839506173</v>
      </c>
      <c r="EA46" s="12">
        <f ca="1" xml:space="preserve"> AVERAGEIFS($F:$F, $A:$A,CELL("contents", EA$4), $B:$B,CELL("contents", EA$7), $C:$C,CELL("contents", $P40), $G:$G,CELL("contents", EA$3))</f>
        <v>3.4027638888888863</v>
      </c>
      <c r="EB46" s="19">
        <f ca="1" xml:space="preserve"> AVERAGEIFS($F:$F, $A:$A,CELL("contents", EB$4), $B:$B,CELL("contents", EB$7), $C:$C,CELL("contents", $P40), $G:$G,CELL("contents", EB$3))</f>
        <v>8.5858585858585902E-4</v>
      </c>
      <c r="EC46" s="13"/>
      <c r="ED46" s="14">
        <f ca="1" xml:space="preserve"> AVERAGEIFS($F:$F, $A:$A,CELL("contents", ED$4), $B:$B,CELL("contents", ED$7), $C:$C,CELL("contents", $P40), $G:$G,CELL("contents", ED$3))</f>
        <v>2.0168024691357962</v>
      </c>
    </row>
    <row r="47" spans="1:149" x14ac:dyDescent="0.25">
      <c r="A47" t="s">
        <v>13</v>
      </c>
      <c r="B47" t="s">
        <v>14</v>
      </c>
      <c r="C47">
        <v>10</v>
      </c>
      <c r="D47">
        <v>23</v>
      </c>
      <c r="E47" t="b">
        <v>1</v>
      </c>
      <c r="F47">
        <v>10.000999999999999</v>
      </c>
      <c r="G47">
        <v>16</v>
      </c>
      <c r="H47">
        <v>8</v>
      </c>
      <c r="I47">
        <v>893925</v>
      </c>
      <c r="J47">
        <v>860005</v>
      </c>
      <c r="K47">
        <v>429993</v>
      </c>
      <c r="L47">
        <v>13</v>
      </c>
      <c r="M47">
        <f t="shared" si="0"/>
        <v>8</v>
      </c>
      <c r="N47" t="b">
        <f t="shared" ref="N47" si="218">AND(MIN($F47,$F48,$F49)=$F47,MAX($H47,$H48,$H49)=$H47)</f>
        <v>0</v>
      </c>
      <c r="O47" t="b">
        <f t="shared" ref="O47" si="219">AND(N47,NOT(N48),NOT(N49))</f>
        <v>0</v>
      </c>
      <c r="P47">
        <f>P37</f>
        <v>10</v>
      </c>
      <c r="Q47" s="7" t="s">
        <v>29</v>
      </c>
      <c r="R47" s="33"/>
      <c r="S47" s="12">
        <f ca="1" xml:space="preserve"> _xlfn.MAXIFS($F:$F, $A:$A,CELL("contents", S$4), $B:$B,CELL("contents", S$7), $C:$C,CELL("contents", $P40))</f>
        <v>10.002000000000001</v>
      </c>
      <c r="T47" s="19">
        <f ca="1" xml:space="preserve"> _xlfn.MAXIFS($F:$F, $A:$A,CELL("contents", T$4), $B:$B,CELL("contents", T$7), $C:$C,CELL("contents", $P40))</f>
        <v>8.0000000000000002E-3</v>
      </c>
      <c r="U47" s="13"/>
      <c r="V47" s="14">
        <f ca="1" xml:space="preserve"> _xlfn.MAXIFS($F:$F, $A:$A,CELL("contents", V$4), $B:$B,CELL("contents", V$7), $C:$C,CELL("contents", $P40))</f>
        <v>10.002000000000001</v>
      </c>
      <c r="W47" s="12">
        <f ca="1" xml:space="preserve"> _xlfn.MAXIFS($F:$F, $A:$A,CELL("contents", W$4), $B:$B,CELL("contents", W$7), $C:$C,CELL("contents", $P40))</f>
        <v>18.085999999999999</v>
      </c>
      <c r="X47" s="19">
        <f ca="1" xml:space="preserve"> _xlfn.MAXIFS($F:$F, $A:$A,CELL("contents", X$4), $B:$B,CELL("contents", X$7), $C:$C,CELL("contents", $P40))</f>
        <v>1.2999999999999999E-2</v>
      </c>
      <c r="Y47" s="13"/>
      <c r="Z47" s="14">
        <f ca="1" xml:space="preserve"> _xlfn.MAXIFS($F:$F, $A:$A,CELL("contents", Z$4), $B:$B,CELL("contents", Z$7), $C:$C,CELL("contents", $P40))</f>
        <v>18.085999999999999</v>
      </c>
      <c r="AA47" s="12">
        <f ca="1" xml:space="preserve"> _xlfn.MAXIFS($F:$F, $A:$A,CELL("contents", AA$4), $B:$B,CELL("contents", AA$7), $C:$C,CELL("contents", $P40))</f>
        <v>16.916</v>
      </c>
      <c r="AB47" s="19">
        <f ca="1" xml:space="preserve"> _xlfn.MAXIFS($F:$F, $A:$A,CELL("contents", AB$4), $B:$B,CELL("contents", AB$7), $C:$C,CELL("contents", $P40))</f>
        <v>1.9E-2</v>
      </c>
      <c r="AC47" s="13"/>
      <c r="AD47" s="14">
        <f ca="1" xml:space="preserve"> _xlfn.MAXIFS($F:$F, $A:$A,CELL("contents", AD$4), $B:$B,CELL("contents", AD$7), $C:$C,CELL("contents", $P40))</f>
        <v>16.916</v>
      </c>
      <c r="AE47" s="12">
        <f ca="1" xml:space="preserve"> _xlfn.MAXIFS($F:$F, $A:$A,CELL("contents", AE$4), $B:$B,CELL("contents", AE$7), $C:$C,CELL("contents", $P40))</f>
        <v>18.085999999999999</v>
      </c>
      <c r="AF47" s="19">
        <f ca="1" xml:space="preserve"> _xlfn.MAXIFS($F:$F, $A:$A,CELL("contents", AF$4), $B:$B,CELL("contents", AF$7), $C:$C,CELL("contents", $P40))</f>
        <v>1.9E-2</v>
      </c>
      <c r="AG47" s="13"/>
      <c r="AH47" s="14">
        <f ca="1" xml:space="preserve"> _xlfn.MAXIFS($F:$F, $A:$A,CELL("contents", AH$4), $B:$B,CELL("contents", AH$7), $C:$C,CELL("contents", $P40))</f>
        <v>18.085999999999999</v>
      </c>
      <c r="AK47" s="7" t="s">
        <v>29</v>
      </c>
      <c r="AL47" s="33"/>
      <c r="AM47" s="12">
        <f ca="1" xml:space="preserve"> _xlfn.MAXIFS($F:$F, $A:$A,CELL("contents", AM$4), $B:$B,CELL("contents", AM$7), $C:$C,CELL("contents", $P40), $G:$G,CELL("contents", AM$3))</f>
        <v>10.002000000000001</v>
      </c>
      <c r="AN47" s="19">
        <f ca="1" xml:space="preserve"> _xlfn.MAXIFS($F:$F, $A:$A,CELL("contents", AN$4), $B:$B,CELL("contents", AN$7), $C:$C,CELL("contents", $P40), $G:$G,CELL("contents", AN$3))</f>
        <v>5.0000000000000001E-3</v>
      </c>
      <c r="AO47" s="13"/>
      <c r="AP47" s="14">
        <f ca="1" xml:space="preserve"> _xlfn.MAXIFS($F:$F, $A:$A,CELL("contents", AP$4), $B:$B,CELL("contents", AP$7), $C:$C,CELL("contents", $P40), $G:$G,CELL("contents", AP$3))</f>
        <v>10.002000000000001</v>
      </c>
      <c r="AQ47" s="12">
        <f ca="1" xml:space="preserve"> _xlfn.MAXIFS($F:$F, $A:$A,CELL("contents", AQ$4), $B:$B,CELL("contents", AQ$7), $C:$C,CELL("contents", $P40), $G:$G,CELL("contents", AQ$3))</f>
        <v>17.606999999999999</v>
      </c>
      <c r="AR47" s="19">
        <f ca="1" xml:space="preserve"> _xlfn.MAXIFS($F:$F, $A:$A,CELL("contents", AR$4), $B:$B,CELL("contents", AR$7), $C:$C,CELL("contents", $P40), $G:$G,CELL("contents", AR$3))</f>
        <v>1.2999999999999999E-2</v>
      </c>
      <c r="AS47" s="13"/>
      <c r="AT47" s="14">
        <f ca="1" xml:space="preserve"> _xlfn.MAXIFS($F:$F, $A:$A,CELL("contents", AT$4), $B:$B,CELL("contents", AT$7), $C:$C,CELL("contents", $P40), $G:$G,CELL("contents", AT$3))</f>
        <v>17.606999999999999</v>
      </c>
      <c r="AU47" s="12">
        <f ca="1" xml:space="preserve"> _xlfn.MAXIFS($F:$F, $A:$A,CELL("contents", AU$4), $B:$B,CELL("contents", AU$7), $C:$C,CELL("contents", $P40), $G:$G,CELL("contents", AU$3))</f>
        <v>14.971</v>
      </c>
      <c r="AV47" s="19">
        <f ca="1" xml:space="preserve"> _xlfn.MAXIFS($F:$F, $A:$A,CELL("contents", AV$4), $B:$B,CELL("contents", AV$7), $C:$C,CELL("contents", $P40), $G:$G,CELL("contents", AV$3))</f>
        <v>3.0000000000000001E-3</v>
      </c>
      <c r="AW47" s="13"/>
      <c r="AX47" s="14">
        <f ca="1" xml:space="preserve"> _xlfn.MAXIFS($F:$F, $A:$A,CELL("contents", AX$4), $B:$B,CELL("contents", AX$7), $C:$C,CELL("contents", $P40), $G:$G,CELL("contents", AX$3))</f>
        <v>14.971</v>
      </c>
      <c r="AY47" s="12">
        <f ca="1" xml:space="preserve"> _xlfn.MAXIFS($F:$F, $A:$A,CELL("contents", AY$4), $B:$B,CELL("contents", AY$7), $C:$C,CELL("contents", $P40), $G:$G,CELL("contents", AY$3))</f>
        <v>17.606999999999999</v>
      </c>
      <c r="AZ47" s="19">
        <f ca="1" xml:space="preserve"> _xlfn.MAXIFS($F:$F, $A:$A,CELL("contents", AZ$4), $B:$B,CELL("contents", AZ$7), $C:$C,CELL("contents", $P40), $G:$G,CELL("contents", AZ$3))</f>
        <v>1.2999999999999999E-2</v>
      </c>
      <c r="BA47" s="13"/>
      <c r="BB47" s="14">
        <f ca="1" xml:space="preserve"> _xlfn.MAXIFS($F:$F, $A:$A,CELL("contents", BB$4), $B:$B,CELL("contents", BB$7), $C:$C,CELL("contents", $P40), $G:$G,CELL("contents", BB$3))</f>
        <v>17.606999999999999</v>
      </c>
      <c r="BE47" s="7" t="s">
        <v>29</v>
      </c>
      <c r="BF47" s="33"/>
      <c r="BG47" s="12">
        <f ca="1" xml:space="preserve"> _xlfn.MAXIFS($F:$F, $A:$A,CELL("contents", BG$4), $B:$B,CELL("contents", BG$7), $C:$C,CELL("contents", $P40), $G:$G,CELL("contents", BG$3))</f>
        <v>10.000999999999999</v>
      </c>
      <c r="BH47" s="19">
        <f ca="1" xml:space="preserve"> _xlfn.MAXIFS($F:$F, $A:$A,CELL("contents", BH$4), $B:$B,CELL("contents", BH$7), $C:$C,CELL("contents", $P40), $G:$G,CELL("contents", BH$3))</f>
        <v>8.0000000000000002E-3</v>
      </c>
      <c r="BI47" s="13"/>
      <c r="BJ47" s="14">
        <f ca="1" xml:space="preserve"> _xlfn.MAXIFS($F:$F, $A:$A,CELL("contents", BJ$4), $B:$B,CELL("contents", BJ$7), $C:$C,CELL("contents", $P40), $G:$G,CELL("contents", BJ$3))</f>
        <v>10.000999999999999</v>
      </c>
      <c r="BK47" s="12">
        <f ca="1" xml:space="preserve"> _xlfn.MAXIFS($F:$F, $A:$A,CELL("contents", BK$4), $B:$B,CELL("contents", BK$7), $C:$C,CELL("contents", $P40), $G:$G,CELL("contents", BK$3))</f>
        <v>18.085999999999999</v>
      </c>
      <c r="BL47" s="19">
        <f ca="1" xml:space="preserve"> _xlfn.MAXIFS($F:$F, $A:$A,CELL("contents", BL$4), $B:$B,CELL("contents", BL$7), $C:$C,CELL("contents", $P40), $G:$G,CELL("contents", BL$3))</f>
        <v>7.0000000000000001E-3</v>
      </c>
      <c r="BM47" s="13"/>
      <c r="BN47" s="14">
        <f ca="1" xml:space="preserve"> _xlfn.MAXIFS($F:$F, $A:$A,CELL("contents", BN$4), $B:$B,CELL("contents", BN$7), $C:$C,CELL("contents", $P40), $G:$G,CELL("contents", BN$3))</f>
        <v>18.085999999999999</v>
      </c>
      <c r="BO47" s="12">
        <f ca="1" xml:space="preserve"> _xlfn.MAXIFS($F:$F, $A:$A,CELL("contents", BO$4), $B:$B,CELL("contents", BO$7), $C:$C,CELL("contents", $P40), $G:$G,CELL("contents", BO$3))</f>
        <v>15.682</v>
      </c>
      <c r="BP47" s="19">
        <f ca="1" xml:space="preserve"> _xlfn.MAXIFS($F:$F, $A:$A,CELL("contents", BP$4), $B:$B,CELL("contents", BP$7), $C:$C,CELL("contents", $P40), $G:$G,CELL("contents", BP$3))</f>
        <v>2E-3</v>
      </c>
      <c r="BQ47" s="13"/>
      <c r="BR47" s="14">
        <f ca="1" xml:space="preserve"> _xlfn.MAXIFS($F:$F, $A:$A,CELL("contents", BR$4), $B:$B,CELL("contents", BR$7), $C:$C,CELL("contents", $P40), $G:$G,CELL("contents", BR$3))</f>
        <v>15.682</v>
      </c>
      <c r="BS47" s="12">
        <f ca="1" xml:space="preserve"> _xlfn.MAXIFS($F:$F, $A:$A,CELL("contents", BS$4), $B:$B,CELL("contents", BS$7), $C:$C,CELL("contents", $P40), $G:$G,CELL("contents", BS$3))</f>
        <v>18.085999999999999</v>
      </c>
      <c r="BT47" s="19">
        <f ca="1" xml:space="preserve"> _xlfn.MAXIFS($F:$F, $A:$A,CELL("contents", BT$4), $B:$B,CELL("contents", BT$7), $C:$C,CELL("contents", $P40), $G:$G,CELL("contents", BT$3))</f>
        <v>8.0000000000000002E-3</v>
      </c>
      <c r="BU47" s="13"/>
      <c r="BV47" s="14">
        <f ca="1" xml:space="preserve"> _xlfn.MAXIFS($F:$F, $A:$A,CELL("contents", BV$4), $B:$B,CELL("contents", BV$7), $C:$C,CELL("contents", $P40), $G:$G,CELL("contents", BV$3))</f>
        <v>18.085999999999999</v>
      </c>
      <c r="BY47" s="7" t="s">
        <v>29</v>
      </c>
      <c r="BZ47" s="33"/>
      <c r="CA47" s="12">
        <f ca="1" xml:space="preserve"> _xlfn.MAXIFS($F:$F, $A:$A,CELL("contents", CA$4), $B:$B,CELL("contents", CA$7), $C:$C,CELL("contents", $P40), $G:$G,CELL("contents", CA$3))</f>
        <v>10.000999999999999</v>
      </c>
      <c r="CB47" s="19">
        <f ca="1" xml:space="preserve"> _xlfn.MAXIFS($F:$F, $A:$A,CELL("contents", CB$4), $B:$B,CELL("contents", CB$7), $C:$C,CELL("contents", $P40), $G:$G,CELL("contents", CB$3))</f>
        <v>4.0000000000000001E-3</v>
      </c>
      <c r="CC47" s="13"/>
      <c r="CD47" s="14">
        <f ca="1" xml:space="preserve"> _xlfn.MAXIFS($F:$F, $A:$A,CELL("contents", CD$4), $B:$B,CELL("contents", CD$7), $C:$C,CELL("contents", $P40), $G:$G,CELL("contents", CD$3))</f>
        <v>10.000999999999999</v>
      </c>
      <c r="CE47" s="12">
        <f ca="1" xml:space="preserve"> _xlfn.MAXIFS($F:$F, $A:$A,CELL("contents", CE$4), $B:$B,CELL("contents", CE$7), $C:$C,CELL("contents", $P40), $G:$G,CELL("contents", CE$3))</f>
        <v>17.498999999999999</v>
      </c>
      <c r="CF47" s="19">
        <f ca="1" xml:space="preserve"> _xlfn.MAXIFS($F:$F, $A:$A,CELL("contents", CF$4), $B:$B,CELL("contents", CF$7), $C:$C,CELL("contents", $P40), $G:$G,CELL("contents", CF$3))</f>
        <v>2E-3</v>
      </c>
      <c r="CG47" s="13"/>
      <c r="CH47" s="14">
        <f ca="1" xml:space="preserve"> _xlfn.MAXIFS($F:$F, $A:$A,CELL("contents", CH$4), $B:$B,CELL("contents", CH$7), $C:$C,CELL("contents", $P40), $G:$G,CELL("contents", CH$3))</f>
        <v>17.498999999999999</v>
      </c>
      <c r="CI47" s="12">
        <f ca="1" xml:space="preserve"> _xlfn.MAXIFS($F:$F, $A:$A,CELL("contents", CI$4), $B:$B,CELL("contents", CI$7), $C:$C,CELL("contents", $P40), $G:$G,CELL("contents", CI$3))</f>
        <v>16.916</v>
      </c>
      <c r="CJ47" s="19">
        <f ca="1" xml:space="preserve"> _xlfn.MAXIFS($F:$F, $A:$A,CELL("contents", CJ$4), $B:$B,CELL("contents", CJ$7), $C:$C,CELL("contents", $P40), $G:$G,CELL("contents", CJ$3))</f>
        <v>1E-3</v>
      </c>
      <c r="CK47" s="13"/>
      <c r="CL47" s="14">
        <f ca="1" xml:space="preserve"> _xlfn.MAXIFS($F:$F, $A:$A,CELL("contents", CL$4), $B:$B,CELL("contents", CL$7), $C:$C,CELL("contents", $P40), $G:$G,CELL("contents", CL$3))</f>
        <v>16.916</v>
      </c>
      <c r="CM47" s="12">
        <f ca="1" xml:space="preserve"> _xlfn.MAXIFS($F:$F, $A:$A,CELL("contents", CM$4), $B:$B,CELL("contents", CM$7), $C:$C,CELL("contents", $P40), $G:$G,CELL("contents", CM$3))</f>
        <v>17.498999999999999</v>
      </c>
      <c r="CN47" s="19">
        <f ca="1" xml:space="preserve"> _xlfn.MAXIFS($F:$F, $A:$A,CELL("contents", CN$4), $B:$B,CELL("contents", CN$7), $C:$C,CELL("contents", $P40), $G:$G,CELL("contents", CN$3))</f>
        <v>4.0000000000000001E-3</v>
      </c>
      <c r="CO47" s="13"/>
      <c r="CP47" s="14">
        <f ca="1" xml:space="preserve"> _xlfn.MAXIFS($F:$F, $A:$A,CELL("contents", CP$4), $B:$B,CELL("contents", CP$7), $C:$C,CELL("contents", $P40), $G:$G,CELL("contents", CP$3))</f>
        <v>17.498999999999999</v>
      </c>
      <c r="CS47" s="7" t="s">
        <v>29</v>
      </c>
      <c r="CT47" s="33"/>
      <c r="CU47" s="12">
        <f ca="1" xml:space="preserve"> _xlfn.MAXIFS($F:$F, $A:$A,CELL("contents", CU$4), $B:$B,CELL("contents", CU$7), $C:$C,CELL("contents", $P40), $G:$G,CELL("contents", CU$3))</f>
        <v>10.000999999999999</v>
      </c>
      <c r="CV47" s="19">
        <f ca="1" xml:space="preserve"> _xlfn.MAXIFS($F:$F, $A:$A,CELL("contents", CV$4), $B:$B,CELL("contents", CV$7), $C:$C,CELL("contents", $P40), $G:$G,CELL("contents", CV$3))</f>
        <v>2E-3</v>
      </c>
      <c r="CW47" s="13"/>
      <c r="CX47" s="14">
        <f ca="1" xml:space="preserve"> _xlfn.MAXIFS($F:$F, $A:$A,CELL("contents", CX$4), $B:$B,CELL("contents", CX$7), $C:$C,CELL("contents", $P40), $G:$G,CELL("contents", CX$3))</f>
        <v>10.000999999999999</v>
      </c>
      <c r="CY47" s="12">
        <f ca="1" xml:space="preserve"> _xlfn.MAXIFS($F:$F, $A:$A,CELL("contents", CY$4), $B:$B,CELL("contents", CY$7), $C:$C,CELL("contents", $P40), $G:$G,CELL("contents", CY$3))</f>
        <v>16.872</v>
      </c>
      <c r="CZ47" s="19">
        <f ca="1" xml:space="preserve"> _xlfn.MAXIFS($F:$F, $A:$A,CELL("contents", CZ$4), $B:$B,CELL("contents", CZ$7), $C:$C,CELL("contents", $P40), $G:$G,CELL("contents", CZ$3))</f>
        <v>6.0000000000000001E-3</v>
      </c>
      <c r="DA47" s="13"/>
      <c r="DB47" s="14">
        <f ca="1" xml:space="preserve"> _xlfn.MAXIFS($F:$F, $A:$A,CELL("contents", DB$4), $B:$B,CELL("contents", DB$7), $C:$C,CELL("contents", $P40), $G:$G,CELL("contents", DB$3))</f>
        <v>16.872</v>
      </c>
      <c r="DC47" s="12">
        <f ca="1" xml:space="preserve"> _xlfn.MAXIFS($F:$F, $A:$A,CELL("contents", DC$4), $B:$B,CELL("contents", DC$7), $C:$C,CELL("contents", $P40), $G:$G,CELL("contents", DC$3))</f>
        <v>16.219000000000001</v>
      </c>
      <c r="DD47" s="19">
        <f ca="1" xml:space="preserve"> _xlfn.MAXIFS($F:$F, $A:$A,CELL("contents", DD$4), $B:$B,CELL("contents", DD$7), $C:$C,CELL("contents", $P40), $G:$G,CELL("contents", DD$3))</f>
        <v>2E-3</v>
      </c>
      <c r="DE47" s="13"/>
      <c r="DF47" s="14">
        <f ca="1" xml:space="preserve"> _xlfn.MAXIFS($F:$F, $A:$A,CELL("contents", DF$4), $B:$B,CELL("contents", DF$7), $C:$C,CELL("contents", $P40), $G:$G,CELL("contents", DF$3))</f>
        <v>16.219000000000001</v>
      </c>
      <c r="DG47" s="12">
        <f ca="1" xml:space="preserve"> _xlfn.MAXIFS($F:$F, $A:$A,CELL("contents", DG$4), $B:$B,CELL("contents", DG$7), $C:$C,CELL("contents", $P40), $G:$G,CELL("contents", DG$3))</f>
        <v>16.872</v>
      </c>
      <c r="DH47" s="19">
        <f ca="1" xml:space="preserve"> _xlfn.MAXIFS($F:$F, $A:$A,CELL("contents", DH$4), $B:$B,CELL("contents", DH$7), $C:$C,CELL("contents", $P40), $G:$G,CELL("contents", DH$3))</f>
        <v>6.0000000000000001E-3</v>
      </c>
      <c r="DI47" s="13"/>
      <c r="DJ47" s="14">
        <f ca="1" xml:space="preserve"> _xlfn.MAXIFS($F:$F, $A:$A,CELL("contents", DJ$4), $B:$B,CELL("contents", DJ$7), $C:$C,CELL("contents", $P40), $G:$G,CELL("contents", DJ$3))</f>
        <v>16.872</v>
      </c>
      <c r="DM47" s="7" t="s">
        <v>29</v>
      </c>
      <c r="DN47" s="33"/>
      <c r="DO47" s="12">
        <f ca="1" xml:space="preserve"> _xlfn.MAXIFS($F:$F, $A:$A,CELL("contents", DO$4), $B:$B,CELL("contents", DO$7), $C:$C,CELL("contents", $P40), $G:$G,CELL("contents", DO$3))</f>
        <v>10.002000000000001</v>
      </c>
      <c r="DP47" s="19">
        <f ca="1" xml:space="preserve"> _xlfn.MAXIFS($F:$F, $A:$A,CELL("contents", DP$4), $B:$B,CELL("contents", DP$7), $C:$C,CELL("contents", $P40), $G:$G,CELL("contents", DP$3))</f>
        <v>2E-3</v>
      </c>
      <c r="DQ47" s="13"/>
      <c r="DR47" s="14">
        <f ca="1" xml:space="preserve"> _xlfn.MAXIFS($F:$F, $A:$A,CELL("contents", DR$4), $B:$B,CELL("contents", DR$7), $C:$C,CELL("contents", $P40), $G:$G,CELL("contents", DR$3))</f>
        <v>10.002000000000001</v>
      </c>
      <c r="DS47" s="12">
        <f ca="1" xml:space="preserve"> _xlfn.MAXIFS($F:$F, $A:$A,CELL("contents", DS$4), $B:$B,CELL("contents", DS$7), $C:$C,CELL("contents", $P40), $G:$G,CELL("contents", DS$3))</f>
        <v>14.6</v>
      </c>
      <c r="DT47" s="19">
        <f ca="1" xml:space="preserve"> _xlfn.MAXIFS($F:$F, $A:$A,CELL("contents", DT$4), $B:$B,CELL("contents", DT$7), $C:$C,CELL("contents", $P40), $G:$G,CELL("contents", DT$3))</f>
        <v>2E-3</v>
      </c>
      <c r="DU47" s="13"/>
      <c r="DV47" s="14">
        <f ca="1" xml:space="preserve"> _xlfn.MAXIFS($F:$F, $A:$A,CELL("contents", DV$4), $B:$B,CELL("contents", DV$7), $C:$C,CELL("contents", $P40), $G:$G,CELL("contents", DV$3))</f>
        <v>14.6</v>
      </c>
      <c r="DW47" s="12">
        <f ca="1" xml:space="preserve"> _xlfn.MAXIFS($F:$F, $A:$A,CELL("contents", DW$4), $B:$B,CELL("contents", DW$7), $C:$C,CELL("contents", $P40), $G:$G,CELL("contents", DW$3))</f>
        <v>16.492999999999999</v>
      </c>
      <c r="DX47" s="19">
        <f ca="1" xml:space="preserve"> _xlfn.MAXIFS($F:$F, $A:$A,CELL("contents", DX$4), $B:$B,CELL("contents", DX$7), $C:$C,CELL("contents", $P40), $G:$G,CELL("contents", DX$3))</f>
        <v>1.9E-2</v>
      </c>
      <c r="DY47" s="13"/>
      <c r="DZ47" s="14">
        <f ca="1" xml:space="preserve"> _xlfn.MAXIFS($F:$F, $A:$A,CELL("contents", DZ$4), $B:$B,CELL("contents", DZ$7), $C:$C,CELL("contents", $P40), $G:$G,CELL("contents", DZ$3))</f>
        <v>16.492999999999999</v>
      </c>
      <c r="EA47" s="12">
        <f ca="1" xml:space="preserve"> _xlfn.MAXIFS($F:$F, $A:$A,CELL("contents", EA$4), $B:$B,CELL("contents", EA$7), $C:$C,CELL("contents", $P40), $G:$G,CELL("contents", EA$3))</f>
        <v>16.492999999999999</v>
      </c>
      <c r="EB47" s="19">
        <f ca="1" xml:space="preserve"> _xlfn.MAXIFS($F:$F, $A:$A,CELL("contents", EB$4), $B:$B,CELL("contents", EB$7), $C:$C,CELL("contents", $P40), $G:$G,CELL("contents", EB$3))</f>
        <v>1.9E-2</v>
      </c>
      <c r="EC47" s="13"/>
      <c r="ED47" s="14">
        <f ca="1" xml:space="preserve"> _xlfn.MAXIFS($F:$F, $A:$A,CELL("contents", ED$4), $B:$B,CELL("contents", ED$7), $C:$C,CELL("contents", $P40), $G:$G,CELL("contents", ED$3))</f>
        <v>16.492999999999999</v>
      </c>
    </row>
    <row r="48" spans="1:149" x14ac:dyDescent="0.25">
      <c r="A48" t="s">
        <v>15</v>
      </c>
      <c r="B48" t="s">
        <v>14</v>
      </c>
      <c r="C48">
        <v>10</v>
      </c>
      <c r="D48">
        <v>23</v>
      </c>
      <c r="E48" t="b">
        <v>0</v>
      </c>
      <c r="F48">
        <v>0.246</v>
      </c>
      <c r="G48">
        <v>16</v>
      </c>
      <c r="H48">
        <v>16</v>
      </c>
      <c r="I48">
        <v>33747</v>
      </c>
      <c r="J48">
        <v>33744</v>
      </c>
      <c r="K48">
        <v>16854</v>
      </c>
      <c r="L48">
        <v>13</v>
      </c>
      <c r="M48">
        <f t="shared" si="0"/>
        <v>0</v>
      </c>
      <c r="N48" t="b">
        <f t="shared" ref="N48" si="220">AND(MIN($F47,$F48,$F49)=$F48,MAX($H47,$H48,$H49)=$H48)</f>
        <v>1</v>
      </c>
      <c r="O48" t="b">
        <f t="shared" ref="O48" si="221">AND(NOT(N47),N48,NOT(N49))</f>
        <v>1</v>
      </c>
      <c r="P48">
        <f>P37</f>
        <v>10</v>
      </c>
      <c r="Q48" s="6" t="s">
        <v>16</v>
      </c>
      <c r="R48" s="21" t="s">
        <v>22</v>
      </c>
      <c r="S48" s="12">
        <f ca="1" xml:space="preserve"> SUMIFS($I:$I, $A:$A,CELL("contents", S$4), $B:$B,CELL("contents", S$7), $C:$C,CELL("contents", $P40))</f>
        <v>59964343</v>
      </c>
      <c r="T48" s="19">
        <f ca="1" xml:space="preserve"> SUMIFS($I:$I, $A:$A,CELL("contents", T$4), $B:$B,CELL("contents", T$7), $C:$C,CELL("contents", $P40))</f>
        <v>165</v>
      </c>
      <c r="U48" s="13"/>
      <c r="V48" s="14">
        <f ca="1" xml:space="preserve"> SUMIFS($I:$I, $A:$A,CELL("contents", V$4), $B:$B,CELL("contents", V$7), $C:$C,CELL("contents", $P40))</f>
        <v>59964508</v>
      </c>
      <c r="W48" s="12">
        <f ca="1" xml:space="preserve"> SUMIFS($I:$I, $A:$A,CELL("contents", W$4), $B:$B,CELL("contents", W$7), $C:$C,CELL("contents", $P40))</f>
        <v>73184847</v>
      </c>
      <c r="X48" s="19">
        <f ca="1" xml:space="preserve"> SUMIFS($I:$I, $A:$A,CELL("contents", X$4), $B:$B,CELL("contents", X$7), $C:$C,CELL("contents", $P40))</f>
        <v>330</v>
      </c>
      <c r="Y48" s="13"/>
      <c r="Z48" s="14">
        <f ca="1" xml:space="preserve"> SUMIFS($I:$I, $A:$A,CELL("contents", Z$4), $B:$B,CELL("contents", Z$7), $C:$C,CELL("contents", $P40))</f>
        <v>73185177</v>
      </c>
      <c r="AA48" s="12">
        <f ca="1" xml:space="preserve"> SUMIFS($I:$I, $A:$A,CELL("contents", AA$4), $B:$B,CELL("contents", AA$7), $C:$C,CELL("contents", $P40))</f>
        <v>77505243</v>
      </c>
      <c r="AB48" s="19">
        <f ca="1" xml:space="preserve"> SUMIFS($I:$I, $A:$A,CELL("contents", AB$4), $B:$B,CELL("contents", AB$7), $C:$C,CELL("contents", $P40))</f>
        <v>330</v>
      </c>
      <c r="AC48" s="13"/>
      <c r="AD48" s="14">
        <f ca="1" xml:space="preserve"> SUMIFS($I:$I, $A:$A,CELL("contents", AD$4), $B:$B,CELL("contents", AD$7), $C:$C,CELL("contents", $P40))</f>
        <v>77505573</v>
      </c>
      <c r="AE48" s="12">
        <f ca="1" xml:space="preserve"> SUMIFS($I:$I, $A:$A,CELL("contents", AE$4), $B:$B,CELL("contents", AE$7), $C:$C,CELL("contents", $P40))</f>
        <v>210654433</v>
      </c>
      <c r="AF48" s="19">
        <f ca="1" xml:space="preserve"> SUMIFS($I:$I, $A:$A,CELL("contents", AF$4), $B:$B,CELL("contents", AF$7), $C:$C,CELL("contents", $P40))</f>
        <v>825</v>
      </c>
      <c r="AG48" s="13"/>
      <c r="AH48" s="14">
        <f ca="1" xml:space="preserve"> SUMIFS($I:$I, $A:$A,CELL("contents", AH$4), $B:$B,CELL("contents", AH$7), $C:$C,CELL("contents", $P40))</f>
        <v>210655258</v>
      </c>
      <c r="AK48" s="6" t="s">
        <v>16</v>
      </c>
      <c r="AL48" s="21" t="s">
        <v>22</v>
      </c>
      <c r="AM48" s="12">
        <f ca="1" xml:space="preserve"> SUMIFS($I:$I, $A:$A,CELL("contents", AM$4), $B:$B,CELL("contents", AM$7), $C:$C,CELL("contents", $P40), $G:$G,CELL("contents", AM$3))</f>
        <v>8553442</v>
      </c>
      <c r="AN48" s="19">
        <f ca="1" xml:space="preserve"> SUMIFS($I:$I, $A:$A,CELL("contents", AN$4), $B:$B,CELL("contents", AN$7), $C:$C,CELL("contents", $P40), $G:$G,CELL("contents", AN$3))</f>
        <v>33</v>
      </c>
      <c r="AO48" s="13"/>
      <c r="AP48" s="14">
        <f ca="1" xml:space="preserve"> SUMIFS($I:$I, $A:$A,CELL("contents", AP$4), $B:$B,CELL("contents", AP$7), $C:$C,CELL("contents", $P40), $G:$G,CELL("contents", AP$3))</f>
        <v>8553475</v>
      </c>
      <c r="AQ48" s="12">
        <f ca="1" xml:space="preserve"> SUMIFS($I:$I, $A:$A,CELL("contents", AQ$4), $B:$B,CELL("contents", AQ$7), $C:$C,CELL("contents", $P40), $G:$G,CELL("contents", AQ$3))</f>
        <v>10461991</v>
      </c>
      <c r="AR48" s="19">
        <f ca="1" xml:space="preserve"> SUMIFS($I:$I, $A:$A,CELL("contents", AR$4), $B:$B,CELL("contents", AR$7), $C:$C,CELL("contents", $P40), $G:$G,CELL("contents", AR$3))</f>
        <v>66</v>
      </c>
      <c r="AS48" s="13"/>
      <c r="AT48" s="14">
        <f ca="1" xml:space="preserve"> SUMIFS($I:$I, $A:$A,CELL("contents", AT$4), $B:$B,CELL("contents", AT$7), $C:$C,CELL("contents", $P40), $G:$G,CELL("contents", AT$3))</f>
        <v>10462057</v>
      </c>
      <c r="AU48" s="12">
        <f ca="1" xml:space="preserve"> SUMIFS($I:$I, $A:$A,CELL("contents", AU$4), $B:$B,CELL("contents", AU$7), $C:$C,CELL("contents", $P40), $G:$G,CELL("contents", AU$3))</f>
        <v>11313347</v>
      </c>
      <c r="AV48" s="19">
        <f ca="1" xml:space="preserve"> SUMIFS($I:$I, $A:$A,CELL("contents", AV$4), $B:$B,CELL("contents", AV$7), $C:$C,CELL("contents", $P40), $G:$G,CELL("contents", AV$3))</f>
        <v>66</v>
      </c>
      <c r="AW48" s="13"/>
      <c r="AX48" s="14">
        <f ca="1" xml:space="preserve"> SUMIFS($I:$I, $A:$A,CELL("contents", AX$4), $B:$B,CELL("contents", AX$7), $C:$C,CELL("contents", $P40), $G:$G,CELL("contents", AX$3))</f>
        <v>11313413</v>
      </c>
      <c r="AY48" s="12">
        <f ca="1" xml:space="preserve"> SUMIFS($I:$I, $A:$A,CELL("contents", AY$4), $B:$B,CELL("contents", AY$7), $C:$C,CELL("contents", $P40), $G:$G,CELL("contents", AY$3))</f>
        <v>30328780</v>
      </c>
      <c r="AZ48" s="19">
        <f ca="1" xml:space="preserve"> SUMIFS($I:$I, $A:$A,CELL("contents", AZ$4), $B:$B,CELL("contents", AZ$7), $C:$C,CELL("contents", $P40), $G:$G,CELL("contents", AZ$3))</f>
        <v>165</v>
      </c>
      <c r="BA48" s="13"/>
      <c r="BB48" s="14">
        <f ca="1" xml:space="preserve"> SUMIFS($I:$I, $A:$A,CELL("contents", BB$4), $B:$B,CELL("contents", BB$7), $C:$C,CELL("contents", $P40), $G:$G,CELL("contents", BB$3))</f>
        <v>30328945</v>
      </c>
      <c r="BE48" s="6" t="s">
        <v>16</v>
      </c>
      <c r="BF48" s="21" t="s">
        <v>22</v>
      </c>
      <c r="BG48" s="12">
        <f ca="1" xml:space="preserve"> SUMIFS($I:$I, $A:$A,CELL("contents", BG$4), $B:$B,CELL("contents", BG$7), $C:$C,CELL("contents", $P40), $G:$G,CELL("contents", BG$3))</f>
        <v>8203894</v>
      </c>
      <c r="BH48" s="19">
        <f ca="1" xml:space="preserve"> SUMIFS($I:$I, $A:$A,CELL("contents", BH$4), $B:$B,CELL("contents", BH$7), $C:$C,CELL("contents", $P40), $G:$G,CELL("contents", BH$3))</f>
        <v>33</v>
      </c>
      <c r="BI48" s="13"/>
      <c r="BJ48" s="14">
        <f ca="1" xml:space="preserve"> SUMIFS($I:$I, $A:$A,CELL("contents", BJ$4), $B:$B,CELL("contents", BJ$7), $C:$C,CELL("contents", $P40), $G:$G,CELL("contents", BJ$3))</f>
        <v>8203927</v>
      </c>
      <c r="BK48" s="12">
        <f ca="1" xml:space="preserve"> SUMIFS($I:$I, $A:$A,CELL("contents", BK$4), $B:$B,CELL("contents", BK$7), $C:$C,CELL("contents", $P40), $G:$G,CELL("contents", BK$3))</f>
        <v>12184588</v>
      </c>
      <c r="BL48" s="19">
        <f ca="1" xml:space="preserve"> SUMIFS($I:$I, $A:$A,CELL("contents", BL$4), $B:$B,CELL("contents", BL$7), $C:$C,CELL("contents", $P40), $G:$G,CELL("contents", BL$3))</f>
        <v>66</v>
      </c>
      <c r="BM48" s="13"/>
      <c r="BN48" s="14">
        <f ca="1" xml:space="preserve"> SUMIFS($I:$I, $A:$A,CELL("contents", BN$4), $B:$B,CELL("contents", BN$7), $C:$C,CELL("contents", $P40), $G:$G,CELL("contents", BN$3))</f>
        <v>12184654</v>
      </c>
      <c r="BO48" s="12">
        <f ca="1" xml:space="preserve"> SUMIFS($I:$I, $A:$A,CELL("contents", BO$4), $B:$B,CELL("contents", BO$7), $C:$C,CELL("contents", $P40), $G:$G,CELL("contents", BO$3))</f>
        <v>13701173</v>
      </c>
      <c r="BP48" s="19">
        <f ca="1" xml:space="preserve"> SUMIFS($I:$I, $A:$A,CELL("contents", BP$4), $B:$B,CELL("contents", BP$7), $C:$C,CELL("contents", $P40), $G:$G,CELL("contents", BP$3))</f>
        <v>66</v>
      </c>
      <c r="BQ48" s="13"/>
      <c r="BR48" s="14">
        <f ca="1" xml:space="preserve"> SUMIFS($I:$I, $A:$A,CELL("contents", BR$4), $B:$B,CELL("contents", BR$7), $C:$C,CELL("contents", $P40), $G:$G,CELL("contents", BR$3))</f>
        <v>13701239</v>
      </c>
      <c r="BS48" s="12">
        <f ca="1" xml:space="preserve"> SUMIFS($I:$I, $A:$A,CELL("contents", BS$4), $B:$B,CELL("contents", BS$7), $C:$C,CELL("contents", $P40), $G:$G,CELL("contents", BS$3))</f>
        <v>34089655</v>
      </c>
      <c r="BT48" s="19">
        <f ca="1" xml:space="preserve"> SUMIFS($I:$I, $A:$A,CELL("contents", BT$4), $B:$B,CELL("contents", BT$7), $C:$C,CELL("contents", $P40), $G:$G,CELL("contents", BT$3))</f>
        <v>165</v>
      </c>
      <c r="BU48" s="13"/>
      <c r="BV48" s="14">
        <f ca="1" xml:space="preserve"> SUMIFS($I:$I, $A:$A,CELL("contents", BV$4), $B:$B,CELL("contents", BV$7), $C:$C,CELL("contents", $P40), $G:$G,CELL("contents", BV$3))</f>
        <v>34089820</v>
      </c>
      <c r="BY48" s="6" t="s">
        <v>16</v>
      </c>
      <c r="BZ48" s="21" t="s">
        <v>22</v>
      </c>
      <c r="CA48" s="12">
        <f ca="1" xml:space="preserve"> SUMIFS($I:$I, $A:$A,CELL("contents", CA$4), $B:$B,CELL("contents", CA$7), $C:$C,CELL("contents", $P40), $G:$G,CELL("contents", CA$3))</f>
        <v>8421002</v>
      </c>
      <c r="CB48" s="19">
        <f ca="1" xml:space="preserve"> SUMIFS($I:$I, $A:$A,CELL("contents", CB$4), $B:$B,CELL("contents", CB$7), $C:$C,CELL("contents", $P40), $G:$G,CELL("contents", CB$3))</f>
        <v>33</v>
      </c>
      <c r="CC48" s="13"/>
      <c r="CD48" s="14">
        <f ca="1" xml:space="preserve"> SUMIFS($I:$I, $A:$A,CELL("contents", CD$4), $B:$B,CELL("contents", CD$7), $C:$C,CELL("contents", $P40), $G:$G,CELL("contents", CD$3))</f>
        <v>8421035</v>
      </c>
      <c r="CE48" s="12">
        <f ca="1" xml:space="preserve"> SUMIFS($I:$I, $A:$A,CELL("contents", CE$4), $B:$B,CELL("contents", CE$7), $C:$C,CELL("contents", $P40), $G:$G,CELL("contents", CE$3))</f>
        <v>13602354</v>
      </c>
      <c r="CF48" s="19">
        <f ca="1" xml:space="preserve"> SUMIFS($I:$I, $A:$A,CELL("contents", CF$4), $B:$B,CELL("contents", CF$7), $C:$C,CELL("contents", $P40), $G:$G,CELL("contents", CF$3))</f>
        <v>66</v>
      </c>
      <c r="CG48" s="13"/>
      <c r="CH48" s="14">
        <f ca="1" xml:space="preserve"> SUMIFS($I:$I, $A:$A,CELL("contents", CH$4), $B:$B,CELL("contents", CH$7), $C:$C,CELL("contents", $P40), $G:$G,CELL("contents", CH$3))</f>
        <v>13602420</v>
      </c>
      <c r="CI48" s="12">
        <f ca="1" xml:space="preserve"> SUMIFS($I:$I, $A:$A,CELL("contents", CI$4), $B:$B,CELL("contents", CI$7), $C:$C,CELL("contents", $P40), $G:$G,CELL("contents", CI$3))</f>
        <v>15592378</v>
      </c>
      <c r="CJ48" s="19">
        <f ca="1" xml:space="preserve"> SUMIFS($I:$I, $A:$A,CELL("contents", CJ$4), $B:$B,CELL("contents", CJ$7), $C:$C,CELL("contents", $P40), $G:$G,CELL("contents", CJ$3))</f>
        <v>66</v>
      </c>
      <c r="CK48" s="13"/>
      <c r="CL48" s="14">
        <f ca="1" xml:space="preserve"> SUMIFS($I:$I, $A:$A,CELL("contents", CL$4), $B:$B,CELL("contents", CL$7), $C:$C,CELL("contents", $P40), $G:$G,CELL("contents", CL$3))</f>
        <v>15592444</v>
      </c>
      <c r="CM48" s="12">
        <f ca="1" xml:space="preserve"> SUMIFS($I:$I, $A:$A,CELL("contents", CM$4), $B:$B,CELL("contents", CM$7), $C:$C,CELL("contents", $P40), $G:$G,CELL("contents", CM$3))</f>
        <v>37615734</v>
      </c>
      <c r="CN48" s="19">
        <f ca="1" xml:space="preserve"> SUMIFS($I:$I, $A:$A,CELL("contents", CN$4), $B:$B,CELL("contents", CN$7), $C:$C,CELL("contents", $P40), $G:$G,CELL("contents", CN$3))</f>
        <v>165</v>
      </c>
      <c r="CO48" s="13"/>
      <c r="CP48" s="14">
        <f ca="1" xml:space="preserve"> SUMIFS($I:$I, $A:$A,CELL("contents", CP$4), $B:$B,CELL("contents", CP$7), $C:$C,CELL("contents", $P40), $G:$G,CELL("contents", CP$3))</f>
        <v>37615899</v>
      </c>
      <c r="CS48" s="6" t="s">
        <v>16</v>
      </c>
      <c r="CT48" s="21" t="s">
        <v>22</v>
      </c>
      <c r="CU48" s="12">
        <f ca="1" xml:space="preserve"> SUMIFS($I:$I, $A:$A,CELL("contents", CU$4), $B:$B,CELL("contents", CU$7), $C:$C,CELL("contents", $P40), $G:$G,CELL("contents", CU$3))</f>
        <v>12709552</v>
      </c>
      <c r="CV48" s="19">
        <f ca="1" xml:space="preserve"> SUMIFS($I:$I, $A:$A,CELL("contents", CV$4), $B:$B,CELL("contents", CV$7), $C:$C,CELL("contents", $P40), $G:$G,CELL("contents", CV$3))</f>
        <v>33</v>
      </c>
      <c r="CW48" s="13"/>
      <c r="CX48" s="14">
        <f ca="1" xml:space="preserve"> SUMIFS($I:$I, $A:$A,CELL("contents", CX$4), $B:$B,CELL("contents", CX$7), $C:$C,CELL("contents", $P40), $G:$G,CELL("contents", CX$3))</f>
        <v>12709585</v>
      </c>
      <c r="CY48" s="12">
        <f ca="1" xml:space="preserve"> SUMIFS($I:$I, $A:$A,CELL("contents", CY$4), $B:$B,CELL("contents", CY$7), $C:$C,CELL("contents", $P40), $G:$G,CELL("contents", CY$3))</f>
        <v>17050782</v>
      </c>
      <c r="CZ48" s="19">
        <f ca="1" xml:space="preserve"> SUMIFS($I:$I, $A:$A,CELL("contents", CZ$4), $B:$B,CELL("contents", CZ$7), $C:$C,CELL("contents", $P40), $G:$G,CELL("contents", CZ$3))</f>
        <v>66</v>
      </c>
      <c r="DA48" s="13"/>
      <c r="DB48" s="14">
        <f ca="1" xml:space="preserve"> SUMIFS($I:$I, $A:$A,CELL("contents", DB$4), $B:$B,CELL("contents", DB$7), $C:$C,CELL("contents", $P40), $G:$G,CELL("contents", DB$3))</f>
        <v>17050848</v>
      </c>
      <c r="DC48" s="12">
        <f ca="1" xml:space="preserve"> SUMIFS($I:$I, $A:$A,CELL("contents", DC$4), $B:$B,CELL("contents", DC$7), $C:$C,CELL("contents", $P40), $G:$G,CELL("contents", DC$3))</f>
        <v>17513062</v>
      </c>
      <c r="DD48" s="19">
        <f ca="1" xml:space="preserve"> SUMIFS($I:$I, $A:$A,CELL("contents", DD$4), $B:$B,CELL("contents", DD$7), $C:$C,CELL("contents", $P40), $G:$G,CELL("contents", DD$3))</f>
        <v>66</v>
      </c>
      <c r="DE48" s="13"/>
      <c r="DF48" s="14">
        <f ca="1" xml:space="preserve"> SUMIFS($I:$I, $A:$A,CELL("contents", DF$4), $B:$B,CELL("contents", DF$7), $C:$C,CELL("contents", $P40), $G:$G,CELL("contents", DF$3))</f>
        <v>17513128</v>
      </c>
      <c r="DG48" s="12">
        <f ca="1" xml:space="preserve"> SUMIFS($I:$I, $A:$A,CELL("contents", DG$4), $B:$B,CELL("contents", DG$7), $C:$C,CELL("contents", $P40), $G:$G,CELL("contents", DG$3))</f>
        <v>47273396</v>
      </c>
      <c r="DH48" s="19">
        <f ca="1" xml:space="preserve"> SUMIFS($I:$I, $A:$A,CELL("contents", DH$4), $B:$B,CELL("contents", DH$7), $C:$C,CELL("contents", $P40), $G:$G,CELL("contents", DH$3))</f>
        <v>165</v>
      </c>
      <c r="DI48" s="13"/>
      <c r="DJ48" s="14">
        <f ca="1" xml:space="preserve"> SUMIFS($I:$I, $A:$A,CELL("contents", DJ$4), $B:$B,CELL("contents", DJ$7), $C:$C,CELL("contents", $P40), $G:$G,CELL("contents", DJ$3))</f>
        <v>47273561</v>
      </c>
      <c r="DM48" s="6" t="s">
        <v>16</v>
      </c>
      <c r="DN48" s="21" t="s">
        <v>22</v>
      </c>
      <c r="DO48" s="12">
        <f ca="1" xml:space="preserve"> SUMIFS($I:$I, $A:$A,CELL("contents", DO$4), $B:$B,CELL("contents", DO$7), $C:$C,CELL("contents", $P40), $G:$G,CELL("contents", DO$3))</f>
        <v>22076453</v>
      </c>
      <c r="DP48" s="19">
        <f ca="1" xml:space="preserve"> SUMIFS($I:$I, $A:$A,CELL("contents", DP$4), $B:$B,CELL("contents", DP$7), $C:$C,CELL("contents", $P40), $G:$G,CELL("contents", DP$3))</f>
        <v>33</v>
      </c>
      <c r="DQ48" s="13"/>
      <c r="DR48" s="14">
        <f ca="1" xml:space="preserve"> SUMIFS($I:$I, $A:$A,CELL("contents", DR$4), $B:$B,CELL("contents", DR$7), $C:$C,CELL("contents", $P40), $G:$G,CELL("contents", DR$3))</f>
        <v>22076486</v>
      </c>
      <c r="DS48" s="12">
        <f ca="1" xml:space="preserve"> SUMIFS($I:$I, $A:$A,CELL("contents", DS$4), $B:$B,CELL("contents", DS$7), $C:$C,CELL("contents", $P40), $G:$G,CELL("contents", DS$3))</f>
        <v>19885132</v>
      </c>
      <c r="DT48" s="19">
        <f ca="1" xml:space="preserve"> SUMIFS($I:$I, $A:$A,CELL("contents", DT$4), $B:$B,CELL("contents", DT$7), $C:$C,CELL("contents", $P40), $G:$G,CELL("contents", DT$3))</f>
        <v>66</v>
      </c>
      <c r="DU48" s="13"/>
      <c r="DV48" s="14">
        <f ca="1" xml:space="preserve"> SUMIFS($I:$I, $A:$A,CELL("contents", DV$4), $B:$B,CELL("contents", DV$7), $C:$C,CELL("contents", $P40), $G:$G,CELL("contents", DV$3))</f>
        <v>19885198</v>
      </c>
      <c r="DW48" s="12">
        <f ca="1" xml:space="preserve"> SUMIFS($I:$I, $A:$A,CELL("contents", DW$4), $B:$B,CELL("contents", DW$7), $C:$C,CELL("contents", $P40), $G:$G,CELL("contents", DW$3))</f>
        <v>19385283</v>
      </c>
      <c r="DX48" s="19">
        <f ca="1" xml:space="preserve"> SUMIFS($I:$I, $A:$A,CELL("contents", DX$4), $B:$B,CELL("contents", DX$7), $C:$C,CELL("contents", $P40), $G:$G,CELL("contents", DX$3))</f>
        <v>66</v>
      </c>
      <c r="DY48" s="13"/>
      <c r="DZ48" s="14">
        <f ca="1" xml:space="preserve"> SUMIFS($I:$I, $A:$A,CELL("contents", DZ$4), $B:$B,CELL("contents", DZ$7), $C:$C,CELL("contents", $P40), $G:$G,CELL("contents", DZ$3))</f>
        <v>19385349</v>
      </c>
      <c r="EA48" s="12">
        <f ca="1" xml:space="preserve"> SUMIFS($I:$I, $A:$A,CELL("contents", EA$4), $B:$B,CELL("contents", EA$7), $C:$C,CELL("contents", $P40), $G:$G,CELL("contents", EA$3))</f>
        <v>61346868</v>
      </c>
      <c r="EB48" s="19">
        <f ca="1" xml:space="preserve"> SUMIFS($I:$I, $A:$A,CELL("contents", EB$4), $B:$B,CELL("contents", EB$7), $C:$C,CELL("contents", $P40), $G:$G,CELL("contents", EB$3))</f>
        <v>165</v>
      </c>
      <c r="EC48" s="13"/>
      <c r="ED48" s="14">
        <f ca="1" xml:space="preserve"> SUMIFS($I:$I, $A:$A,CELL("contents", ED$4), $B:$B,CELL("contents", ED$7), $C:$C,CELL("contents", $P40), $G:$G,CELL("contents", ED$3))</f>
        <v>61347033</v>
      </c>
    </row>
    <row r="49" spans="1:134" x14ac:dyDescent="0.25">
      <c r="A49" t="s">
        <v>19</v>
      </c>
      <c r="B49" t="s">
        <v>14</v>
      </c>
      <c r="C49">
        <v>10</v>
      </c>
      <c r="D49">
        <v>23</v>
      </c>
      <c r="E49" t="b">
        <v>1</v>
      </c>
      <c r="F49">
        <v>10.007999999999999</v>
      </c>
      <c r="G49">
        <v>16</v>
      </c>
      <c r="H49">
        <v>8</v>
      </c>
      <c r="I49">
        <v>1032569</v>
      </c>
      <c r="J49">
        <v>993393</v>
      </c>
      <c r="K49">
        <v>496687</v>
      </c>
      <c r="L49">
        <v>13</v>
      </c>
      <c r="M49">
        <f t="shared" si="0"/>
        <v>8</v>
      </c>
      <c r="N49" t="b">
        <f t="shared" ref="N49" si="222">AND(MIN($F47,$F48,$F49)=$F49,MAX($H47,$H48,$H49)=$H49)</f>
        <v>0</v>
      </c>
      <c r="O49" t="b">
        <f t="shared" ref="O49" si="223">AND(NOT(N47),NOT(N48),N49)</f>
        <v>0</v>
      </c>
      <c r="P49">
        <f>P37</f>
        <v>10</v>
      </c>
      <c r="Q49" s="5" t="s">
        <v>23</v>
      </c>
      <c r="R49" s="21"/>
      <c r="S49" s="12">
        <f ca="1" xml:space="preserve"> AVERAGEIFS($I:$I, $A:$A,CELL("contents", S$4), $B:$B,CELL("contents", S$7), $C:$C,CELL("contents", $P40))</f>
        <v>249851.42916666667</v>
      </c>
      <c r="T49" s="19">
        <f ca="1" xml:space="preserve"> AVERAGEIFS($I:$I, $A:$A,CELL("contents", T$4), $B:$B,CELL("contents", T$7), $C:$C,CELL("contents", $P40))</f>
        <v>1</v>
      </c>
      <c r="U49" s="13"/>
      <c r="V49" s="14">
        <f ca="1" xml:space="preserve"> AVERAGEIFS($I:$I, $A:$A,CELL("contents", V$4), $B:$B,CELL("contents", V$7), $C:$C,CELL("contents", $P40))</f>
        <v>148060.51358024692</v>
      </c>
      <c r="W49" s="12">
        <f ca="1" xml:space="preserve"> AVERAGEIFS($I:$I, $A:$A,CELL("contents", W$4), $B:$B,CELL("contents", W$7), $C:$C,CELL("contents", $P40))</f>
        <v>304936.86249999999</v>
      </c>
      <c r="X49" s="19">
        <f ca="1" xml:space="preserve"> AVERAGEIFS($I:$I, $A:$A,CELL("contents", X$4), $B:$B,CELL("contents", X$7), $C:$C,CELL("contents", $P40))</f>
        <v>2</v>
      </c>
      <c r="Y49" s="13"/>
      <c r="Z49" s="14">
        <f ca="1" xml:space="preserve"> AVERAGEIFS($I:$I, $A:$A,CELL("contents", Z$4), $B:$B,CELL("contents", Z$7), $C:$C,CELL("contents", $P40))</f>
        <v>180704.14074074075</v>
      </c>
      <c r="AA49" s="12">
        <f ca="1" xml:space="preserve"> AVERAGEIFS($I:$I, $A:$A,CELL("contents", AA$4), $B:$B,CELL("contents", AA$7), $C:$C,CELL("contents", $P40))</f>
        <v>322938.51250000001</v>
      </c>
      <c r="AB49" s="19">
        <f ca="1" xml:space="preserve"> AVERAGEIFS($I:$I, $A:$A,CELL("contents", AB$4), $B:$B,CELL("contents", AB$7), $C:$C,CELL("contents", $P40))</f>
        <v>2</v>
      </c>
      <c r="AC49" s="13"/>
      <c r="AD49" s="14">
        <f ca="1" xml:space="preserve"> AVERAGEIFS($I:$I, $A:$A,CELL("contents", AD$4), $B:$B,CELL("contents", AD$7), $C:$C,CELL("contents", $P40))</f>
        <v>191371.78518518517</v>
      </c>
      <c r="AE49" s="12">
        <f ca="1" xml:space="preserve"> AVERAGEIFS($I:$I, $A:$A,CELL("contents", AE$4), $B:$B,CELL("contents", AE$7), $C:$C,CELL("contents", $P40))</f>
        <v>292575.6013888889</v>
      </c>
      <c r="AF49" s="19">
        <f ca="1" xml:space="preserve"> AVERAGEIFS($I:$I, $A:$A,CELL("contents", AF$4), $B:$B,CELL("contents", AF$7), $C:$C,CELL("contents", $P40))</f>
        <v>1.6666666666666667</v>
      </c>
      <c r="AG49" s="13"/>
      <c r="AH49" s="14">
        <f ca="1" xml:space="preserve"> AVERAGEIFS($I:$I, $A:$A,CELL("contents", AH$4), $B:$B,CELL("contents", AH$7), $C:$C,CELL("contents", $P40))</f>
        <v>173378.81316872427</v>
      </c>
      <c r="AK49" s="5" t="s">
        <v>23</v>
      </c>
      <c r="AL49" s="21"/>
      <c r="AM49" s="12">
        <f ca="1" xml:space="preserve"> AVERAGEIFS($I:$I, $A:$A,CELL("contents", AM$4), $B:$B,CELL("contents", AM$7), $C:$C,CELL("contents", $P40), $G:$G,CELL("contents", AM$3))</f>
        <v>178196.70833333334</v>
      </c>
      <c r="AN49" s="19">
        <f ca="1" xml:space="preserve"> AVERAGEIFS($I:$I, $A:$A,CELL("contents", AN$4), $B:$B,CELL("contents", AN$7), $C:$C,CELL("contents", $P40), $G:$G,CELL("contents", AN$3))</f>
        <v>1</v>
      </c>
      <c r="AO49" s="13"/>
      <c r="AP49" s="14">
        <f ca="1" xml:space="preserve"> AVERAGEIFS($I:$I, $A:$A,CELL("contents", AP$4), $B:$B,CELL("contents", AP$7), $C:$C,CELL("contents", $P40), $G:$G,CELL("contents", AP$3))</f>
        <v>105598.45679012345</v>
      </c>
      <c r="AQ49" s="12">
        <f ca="1" xml:space="preserve"> AVERAGEIFS($I:$I, $A:$A,CELL("contents", AQ$4), $B:$B,CELL("contents", AQ$7), $C:$C,CELL("contents", $P40), $G:$G,CELL("contents", AQ$3))</f>
        <v>217958.14583333334</v>
      </c>
      <c r="AR49" s="19">
        <f ca="1" xml:space="preserve"> AVERAGEIFS($I:$I, $A:$A,CELL("contents", AR$4), $B:$B,CELL("contents", AR$7), $C:$C,CELL("contents", $P40), $G:$G,CELL("contents", AR$3))</f>
        <v>2</v>
      </c>
      <c r="AS49" s="13"/>
      <c r="AT49" s="14">
        <f ca="1" xml:space="preserve"> AVERAGEIFS($I:$I, $A:$A,CELL("contents", AT$4), $B:$B,CELL("contents", AT$7), $C:$C,CELL("contents", $P40), $G:$G,CELL("contents", AT$3))</f>
        <v>129161.1975308642</v>
      </c>
      <c r="AU49" s="12">
        <f ca="1" xml:space="preserve"> AVERAGEIFS($I:$I, $A:$A,CELL("contents", AU$4), $B:$B,CELL("contents", AU$7), $C:$C,CELL("contents", $P40), $G:$G,CELL("contents", AU$3))</f>
        <v>235694.72916666666</v>
      </c>
      <c r="AV49" s="19">
        <f ca="1" xml:space="preserve"> AVERAGEIFS($I:$I, $A:$A,CELL("contents", AV$4), $B:$B,CELL("contents", AV$7), $C:$C,CELL("contents", $P40), $G:$G,CELL("contents", AV$3))</f>
        <v>2</v>
      </c>
      <c r="AW49" s="13"/>
      <c r="AX49" s="14">
        <f ca="1" xml:space="preserve"> AVERAGEIFS($I:$I, $A:$A,CELL("contents", AX$4), $B:$B,CELL("contents", AX$7), $C:$C,CELL("contents", $P40), $G:$G,CELL("contents", AX$3))</f>
        <v>139671.76543209876</v>
      </c>
      <c r="AY49" s="12">
        <f ca="1" xml:space="preserve"> AVERAGEIFS($I:$I, $A:$A,CELL("contents", AY$4), $B:$B,CELL("contents", AY$7), $C:$C,CELL("contents", $P40), $G:$G,CELL("contents", AY$3))</f>
        <v>210616.52777777778</v>
      </c>
      <c r="AZ49" s="19">
        <f ca="1" xml:space="preserve"> AVERAGEIFS($I:$I, $A:$A,CELL("contents", AZ$4), $B:$B,CELL("contents", AZ$7), $C:$C,CELL("contents", $P40), $G:$G,CELL("contents", AZ$3))</f>
        <v>1.6666666666666667</v>
      </c>
      <c r="BA49" s="13"/>
      <c r="BB49" s="14">
        <f ca="1" xml:space="preserve"> AVERAGEIFS($I:$I, $A:$A,CELL("contents", BB$4), $B:$B,CELL("contents", BB$7), $C:$C,CELL("contents", $P40), $G:$G,CELL("contents", BB$3))</f>
        <v>124810.4732510288</v>
      </c>
      <c r="BE49" s="5" t="s">
        <v>23</v>
      </c>
      <c r="BF49" s="21"/>
      <c r="BG49" s="12">
        <f ca="1" xml:space="preserve"> AVERAGEIFS($I:$I, $A:$A,CELL("contents", BG$4), $B:$B,CELL("contents", BG$7), $C:$C,CELL("contents", $P40), $G:$G,CELL("contents", BG$3))</f>
        <v>170914.45833333334</v>
      </c>
      <c r="BH49" s="19">
        <f ca="1" xml:space="preserve"> AVERAGEIFS($I:$I, $A:$A,CELL("contents", BH$4), $B:$B,CELL("contents", BH$7), $C:$C,CELL("contents", $P40), $G:$G,CELL("contents", BH$3))</f>
        <v>1</v>
      </c>
      <c r="BI49" s="13"/>
      <c r="BJ49" s="14">
        <f ca="1" xml:space="preserve"> AVERAGEIFS($I:$I, $A:$A,CELL("contents", BJ$4), $B:$B,CELL("contents", BJ$7), $C:$C,CELL("contents", $P40), $G:$G,CELL("contents", BJ$3))</f>
        <v>101283.04938271605</v>
      </c>
      <c r="BK49" s="12">
        <f ca="1" xml:space="preserve"> AVERAGEIFS($I:$I, $A:$A,CELL("contents", BK$4), $B:$B,CELL("contents", BK$7), $C:$C,CELL("contents", $P40), $G:$G,CELL("contents", BK$3))</f>
        <v>253845.58333333334</v>
      </c>
      <c r="BL49" s="19">
        <f ca="1" xml:space="preserve"> AVERAGEIFS($I:$I, $A:$A,CELL("contents", BL$4), $B:$B,CELL("contents", BL$7), $C:$C,CELL("contents", $P40), $G:$G,CELL("contents", BL$3))</f>
        <v>2</v>
      </c>
      <c r="BM49" s="13"/>
      <c r="BN49" s="14">
        <f ca="1" xml:space="preserve"> AVERAGEIFS($I:$I, $A:$A,CELL("contents", BN$4), $B:$B,CELL("contents", BN$7), $C:$C,CELL("contents", $P40), $G:$G,CELL("contents", BN$3))</f>
        <v>150427.82716049382</v>
      </c>
      <c r="BO49" s="12">
        <f ca="1" xml:space="preserve"> AVERAGEIFS($I:$I, $A:$A,CELL("contents", BO$4), $B:$B,CELL("contents", BO$7), $C:$C,CELL("contents", $P40), $G:$G,CELL("contents", BO$3))</f>
        <v>285441.10416666669</v>
      </c>
      <c r="BP49" s="19">
        <f ca="1" xml:space="preserve"> AVERAGEIFS($I:$I, $A:$A,CELL("contents", BP$4), $B:$B,CELL("contents", BP$7), $C:$C,CELL("contents", $P40), $G:$G,CELL("contents", BP$3))</f>
        <v>2</v>
      </c>
      <c r="BQ49" s="13"/>
      <c r="BR49" s="14">
        <f ca="1" xml:space="preserve"> AVERAGEIFS($I:$I, $A:$A,CELL("contents", BR$4), $B:$B,CELL("contents", BR$7), $C:$C,CELL("contents", $P40), $G:$G,CELL("contents", BR$3))</f>
        <v>169151.09876543211</v>
      </c>
      <c r="BS49" s="12">
        <f ca="1" xml:space="preserve"> AVERAGEIFS($I:$I, $A:$A,CELL("contents", BS$4), $B:$B,CELL("contents", BS$7), $C:$C,CELL("contents", $P40), $G:$G,CELL("contents", BS$3))</f>
        <v>236733.71527777778</v>
      </c>
      <c r="BT49" s="19">
        <f ca="1" xml:space="preserve"> AVERAGEIFS($I:$I, $A:$A,CELL("contents", BT$4), $B:$B,CELL("contents", BT$7), $C:$C,CELL("contents", $P40), $G:$G,CELL("contents", BT$3))</f>
        <v>1.6666666666666667</v>
      </c>
      <c r="BU49" s="13"/>
      <c r="BV49" s="14">
        <f ca="1" xml:space="preserve"> AVERAGEIFS($I:$I, $A:$A,CELL("contents", BV$4), $B:$B,CELL("contents", BV$7), $C:$C,CELL("contents", $P40), $G:$G,CELL("contents", BV$3))</f>
        <v>140287.32510288066</v>
      </c>
      <c r="BY49" s="5" t="s">
        <v>23</v>
      </c>
      <c r="BZ49" s="21"/>
      <c r="CA49" s="12">
        <f ca="1" xml:space="preserve"> AVERAGEIFS($I:$I, $A:$A,CELL("contents", CA$4), $B:$B,CELL("contents", CA$7), $C:$C,CELL("contents", $P40), $G:$G,CELL("contents", CA$3))</f>
        <v>175437.54166666666</v>
      </c>
      <c r="CB49" s="19">
        <f ca="1" xml:space="preserve"> AVERAGEIFS($I:$I, $A:$A,CELL("contents", CB$4), $B:$B,CELL("contents", CB$7), $C:$C,CELL("contents", $P40), $G:$G,CELL("contents", CB$3))</f>
        <v>1</v>
      </c>
      <c r="CC49" s="13"/>
      <c r="CD49" s="14">
        <f ca="1" xml:space="preserve"> AVERAGEIFS($I:$I, $A:$A,CELL("contents", CD$4), $B:$B,CELL("contents", CD$7), $C:$C,CELL("contents", $P40), $G:$G,CELL("contents", CD$3))</f>
        <v>103963.3950617284</v>
      </c>
      <c r="CE49" s="12">
        <f ca="1" xml:space="preserve"> AVERAGEIFS($I:$I, $A:$A,CELL("contents", CE$4), $B:$B,CELL("contents", CE$7), $C:$C,CELL("contents", $P40), $G:$G,CELL("contents", CE$3))</f>
        <v>283382.375</v>
      </c>
      <c r="CF49" s="19">
        <f ca="1" xml:space="preserve"> AVERAGEIFS($I:$I, $A:$A,CELL("contents", CF$4), $B:$B,CELL("contents", CF$7), $C:$C,CELL("contents", $P40), $G:$G,CELL("contents", CF$3))</f>
        <v>2</v>
      </c>
      <c r="CG49" s="13"/>
      <c r="CH49" s="14">
        <f ca="1" xml:space="preserve"> AVERAGEIFS($I:$I, $A:$A,CELL("contents", CH$4), $B:$B,CELL("contents", CH$7), $C:$C,CELL("contents", $P40), $G:$G,CELL("contents", CH$3))</f>
        <v>167931.11111111112</v>
      </c>
      <c r="CI49" s="12">
        <f ca="1" xml:space="preserve"> AVERAGEIFS($I:$I, $A:$A,CELL("contents", CI$4), $B:$B,CELL("contents", CI$7), $C:$C,CELL("contents", $P40), $G:$G,CELL("contents", CI$3))</f>
        <v>324841.20833333331</v>
      </c>
      <c r="CJ49" s="19">
        <f ca="1" xml:space="preserve"> AVERAGEIFS($I:$I, $A:$A,CELL("contents", CJ$4), $B:$B,CELL("contents", CJ$7), $C:$C,CELL("contents", $P40), $G:$G,CELL("contents", CJ$3))</f>
        <v>2</v>
      </c>
      <c r="CK49" s="13"/>
      <c r="CL49" s="14">
        <f ca="1" xml:space="preserve"> AVERAGEIFS($I:$I, $A:$A,CELL("contents", CL$4), $B:$B,CELL("contents", CL$7), $C:$C,CELL("contents", $P40), $G:$G,CELL("contents", CL$3))</f>
        <v>192499.30864197531</v>
      </c>
      <c r="CM49" s="12">
        <f ca="1" xml:space="preserve"> AVERAGEIFS($I:$I, $A:$A,CELL("contents", CM$4), $B:$B,CELL("contents", CM$7), $C:$C,CELL("contents", $P40), $G:$G,CELL("contents", CM$3))</f>
        <v>261220.375</v>
      </c>
      <c r="CN49" s="19">
        <f ca="1" xml:space="preserve"> AVERAGEIFS($I:$I, $A:$A,CELL("contents", CN$4), $B:$B,CELL("contents", CN$7), $C:$C,CELL("contents", $P40), $G:$G,CELL("contents", CN$3))</f>
        <v>1.6666666666666667</v>
      </c>
      <c r="CO49" s="13"/>
      <c r="CP49" s="14">
        <f ca="1" xml:space="preserve"> AVERAGEIFS($I:$I, $A:$A,CELL("contents", CP$4), $B:$B,CELL("contents", CP$7), $C:$C,CELL("contents", $P40), $G:$G,CELL("contents", CP$3))</f>
        <v>154797.93827160494</v>
      </c>
      <c r="CS49" s="5" t="s">
        <v>23</v>
      </c>
      <c r="CT49" s="21"/>
      <c r="CU49" s="12">
        <f ca="1" xml:space="preserve"> AVERAGEIFS($I:$I, $A:$A,CELL("contents", CU$4), $B:$B,CELL("contents", CU$7), $C:$C,CELL("contents", $P40), $G:$G,CELL("contents", CU$3))</f>
        <v>264782.33333333331</v>
      </c>
      <c r="CV49" s="19">
        <f ca="1" xml:space="preserve"> AVERAGEIFS($I:$I, $A:$A,CELL("contents", CV$4), $B:$B,CELL("contents", CV$7), $C:$C,CELL("contents", $P40), $G:$G,CELL("contents", CV$3))</f>
        <v>1</v>
      </c>
      <c r="CW49" s="13"/>
      <c r="CX49" s="14">
        <f ca="1" xml:space="preserve"> AVERAGEIFS($I:$I, $A:$A,CELL("contents", CX$4), $B:$B,CELL("contents", CX$7), $C:$C,CELL("contents", $P40), $G:$G,CELL("contents", CX$3))</f>
        <v>156908.45679012345</v>
      </c>
      <c r="CY49" s="12">
        <f ca="1" xml:space="preserve"> AVERAGEIFS($I:$I, $A:$A,CELL("contents", CY$4), $B:$B,CELL("contents", CY$7), $C:$C,CELL("contents", $P40), $G:$G,CELL("contents", CY$3))</f>
        <v>355224.625</v>
      </c>
      <c r="CZ49" s="19">
        <f ca="1" xml:space="preserve"> AVERAGEIFS($I:$I, $A:$A,CELL("contents", CZ$4), $B:$B,CELL("contents", CZ$7), $C:$C,CELL("contents", $P40), $G:$G,CELL("contents", CZ$3))</f>
        <v>2</v>
      </c>
      <c r="DA49" s="13"/>
      <c r="DB49" s="14">
        <f ca="1" xml:space="preserve"> AVERAGEIFS($I:$I, $A:$A,CELL("contents", DB$4), $B:$B,CELL("contents", DB$7), $C:$C,CELL("contents", $P40), $G:$G,CELL("contents", DB$3))</f>
        <v>210504.29629629629</v>
      </c>
      <c r="DC49" s="12">
        <f ca="1" xml:space="preserve"> AVERAGEIFS($I:$I, $A:$A,CELL("contents", DC$4), $B:$B,CELL("contents", DC$7), $C:$C,CELL("contents", $P40), $G:$G,CELL("contents", DC$3))</f>
        <v>364855.45833333331</v>
      </c>
      <c r="DD49" s="19">
        <f ca="1" xml:space="preserve"> AVERAGEIFS($I:$I, $A:$A,CELL("contents", DD$4), $B:$B,CELL("contents", DD$7), $C:$C,CELL("contents", $P40), $G:$G,CELL("contents", DD$3))</f>
        <v>2</v>
      </c>
      <c r="DE49" s="13"/>
      <c r="DF49" s="14">
        <f ca="1" xml:space="preserve"> AVERAGEIFS($I:$I, $A:$A,CELL("contents", DF$4), $B:$B,CELL("contents", DF$7), $C:$C,CELL("contents", $P40), $G:$G,CELL("contents", DF$3))</f>
        <v>216211.45679012345</v>
      </c>
      <c r="DG49" s="12">
        <f ca="1" xml:space="preserve"> AVERAGEIFS($I:$I, $A:$A,CELL("contents", DG$4), $B:$B,CELL("contents", DG$7), $C:$C,CELL("contents", $P40), $G:$G,CELL("contents", DG$3))</f>
        <v>328287.47222222225</v>
      </c>
      <c r="DH49" s="19">
        <f ca="1" xml:space="preserve"> AVERAGEIFS($I:$I, $A:$A,CELL("contents", DH$4), $B:$B,CELL("contents", DH$7), $C:$C,CELL("contents", $P40), $G:$G,CELL("contents", DH$3))</f>
        <v>1.6666666666666667</v>
      </c>
      <c r="DI49" s="13"/>
      <c r="DJ49" s="14">
        <f ca="1" xml:space="preserve"> AVERAGEIFS($I:$I, $A:$A,CELL("contents", DJ$4), $B:$B,CELL("contents", DJ$7), $C:$C,CELL("contents", $P40), $G:$G,CELL("contents", DJ$3))</f>
        <v>194541.40329218106</v>
      </c>
      <c r="DM49" s="5" t="s">
        <v>23</v>
      </c>
      <c r="DN49" s="21"/>
      <c r="DO49" s="12">
        <f ca="1" xml:space="preserve"> AVERAGEIFS($I:$I, $A:$A,CELL("contents", DO$4), $B:$B,CELL("contents", DO$7), $C:$C,CELL("contents", $P40), $G:$G,CELL("contents", DO$3))</f>
        <v>459926.10416666669</v>
      </c>
      <c r="DP49" s="19">
        <f ca="1" xml:space="preserve"> AVERAGEIFS($I:$I, $A:$A,CELL("contents", DP$4), $B:$B,CELL("contents", DP$7), $C:$C,CELL("contents", $P40), $G:$G,CELL("contents", DP$3))</f>
        <v>1</v>
      </c>
      <c r="DQ49" s="13"/>
      <c r="DR49" s="14">
        <f ca="1" xml:space="preserve"> AVERAGEIFS($I:$I, $A:$A,CELL("contents", DR$4), $B:$B,CELL("contents", DR$7), $C:$C,CELL("contents", $P40), $G:$G,CELL("contents", DR$3))</f>
        <v>272549.2098765432</v>
      </c>
      <c r="DS49" s="12">
        <f ca="1" xml:space="preserve"> AVERAGEIFS($I:$I, $A:$A,CELL("contents", DS$4), $B:$B,CELL("contents", DS$7), $C:$C,CELL("contents", $P40), $G:$G,CELL("contents", DS$3))</f>
        <v>414273.58333333331</v>
      </c>
      <c r="DT49" s="19">
        <f ca="1" xml:space="preserve"> AVERAGEIFS($I:$I, $A:$A,CELL("contents", DT$4), $B:$B,CELL("contents", DT$7), $C:$C,CELL("contents", $P40), $G:$G,CELL("contents", DT$3))</f>
        <v>2</v>
      </c>
      <c r="DU49" s="13"/>
      <c r="DV49" s="14">
        <f ca="1" xml:space="preserve"> AVERAGEIFS($I:$I, $A:$A,CELL("contents", DV$4), $B:$B,CELL("contents", DV$7), $C:$C,CELL("contents", $P40), $G:$G,CELL("contents", DV$3))</f>
        <v>245496.27160493826</v>
      </c>
      <c r="DW49" s="12">
        <f ca="1" xml:space="preserve"> AVERAGEIFS($I:$I, $A:$A,CELL("contents", DW$4), $B:$B,CELL("contents", DW$7), $C:$C,CELL("contents", $P40), $G:$G,CELL("contents", DW$3))</f>
        <v>403860.0625</v>
      </c>
      <c r="DX49" s="19">
        <f ca="1" xml:space="preserve"> AVERAGEIFS($I:$I, $A:$A,CELL("contents", DX$4), $B:$B,CELL("contents", DX$7), $C:$C,CELL("contents", $P40), $G:$G,CELL("contents", DX$3))</f>
        <v>2</v>
      </c>
      <c r="DY49" s="13"/>
      <c r="DZ49" s="14">
        <f ca="1" xml:space="preserve"> AVERAGEIFS($I:$I, $A:$A,CELL("contents", DZ$4), $B:$B,CELL("contents", DZ$7), $C:$C,CELL("contents", $P40), $G:$G,CELL("contents", DZ$3))</f>
        <v>239325.29629629629</v>
      </c>
      <c r="EA49" s="12">
        <f ca="1" xml:space="preserve"> AVERAGEIFS($I:$I, $A:$A,CELL("contents", EA$4), $B:$B,CELL("contents", EA$7), $C:$C,CELL("contents", $P40), $G:$G,CELL("contents", EA$3))</f>
        <v>426019.91666666669</v>
      </c>
      <c r="EB49" s="19">
        <f ca="1" xml:space="preserve"> AVERAGEIFS($I:$I, $A:$A,CELL("contents", EB$4), $B:$B,CELL("contents", EB$7), $C:$C,CELL("contents", $P40), $G:$G,CELL("contents", EB$3))</f>
        <v>1.6666666666666667</v>
      </c>
      <c r="EC49" s="13"/>
      <c r="ED49" s="14">
        <f ca="1" xml:space="preserve"> AVERAGEIFS($I:$I, $A:$A,CELL("contents", ED$4), $B:$B,CELL("contents", ED$7), $C:$C,CELL("contents", $P40), $G:$G,CELL("contents", ED$3))</f>
        <v>252456.92592592593</v>
      </c>
    </row>
    <row r="50" spans="1:134" x14ac:dyDescent="0.25">
      <c r="A50" t="s">
        <v>13</v>
      </c>
      <c r="B50" t="s">
        <v>14</v>
      </c>
      <c r="C50">
        <v>10</v>
      </c>
      <c r="D50">
        <v>24</v>
      </c>
      <c r="E50" t="b">
        <v>0</v>
      </c>
      <c r="F50">
        <v>0.16700000000000001</v>
      </c>
      <c r="G50">
        <v>16</v>
      </c>
      <c r="H50">
        <v>16</v>
      </c>
      <c r="I50">
        <v>17972</v>
      </c>
      <c r="J50">
        <v>11356</v>
      </c>
      <c r="K50">
        <v>5660</v>
      </c>
      <c r="L50">
        <v>13</v>
      </c>
      <c r="M50">
        <f t="shared" si="0"/>
        <v>0</v>
      </c>
      <c r="N50" t="b">
        <f t="shared" ref="N50" si="224">AND(MIN($F50,$F51,$F52)=$F50,MAX($H50,$H51,$H52)=$H50)</f>
        <v>0</v>
      </c>
      <c r="O50" t="b">
        <f t="shared" ref="O50" si="225">AND(N50,NOT(N51),NOT(N52))</f>
        <v>0</v>
      </c>
      <c r="P50">
        <f>P37</f>
        <v>10</v>
      </c>
      <c r="Q50" s="7" t="s">
        <v>29</v>
      </c>
      <c r="R50" s="21"/>
      <c r="S50" s="12">
        <f ca="1" xml:space="preserve"> _xlfn.MAXIFS($I:$I, $A:$A,CELL("contents", S$4), $B:$B,CELL("contents", S$7), $C:$C,CELL("contents", $P40))</f>
        <v>6701669</v>
      </c>
      <c r="T50" s="19">
        <f ca="1" xml:space="preserve"> _xlfn.MAXIFS($I:$I, $A:$A,CELL("contents", T$4), $B:$B,CELL("contents", T$7), $C:$C,CELL("contents", $P40))</f>
        <v>1</v>
      </c>
      <c r="U50" s="13"/>
      <c r="V50" s="14">
        <f ca="1" xml:space="preserve"> _xlfn.MAXIFS($I:$I, $A:$A,CELL("contents", V$4), $B:$B,CELL("contents", V$7), $C:$C,CELL("contents", $P40))</f>
        <v>6701669</v>
      </c>
      <c r="W50" s="12">
        <f ca="1" xml:space="preserve"> _xlfn.MAXIFS($I:$I, $A:$A,CELL("contents", W$4), $B:$B,CELL("contents", W$7), $C:$C,CELL("contents", $P40))</f>
        <v>4682017</v>
      </c>
      <c r="X50" s="19">
        <f ca="1" xml:space="preserve"> _xlfn.MAXIFS($I:$I, $A:$A,CELL("contents", X$4), $B:$B,CELL("contents", X$7), $C:$C,CELL("contents", $P40))</f>
        <v>2</v>
      </c>
      <c r="Y50" s="13"/>
      <c r="Z50" s="14">
        <f ca="1" xml:space="preserve"> _xlfn.MAXIFS($I:$I, $A:$A,CELL("contents", Z$4), $B:$B,CELL("contents", Z$7), $C:$C,CELL("contents", $P40))</f>
        <v>4682017</v>
      </c>
      <c r="AA50" s="12">
        <f ca="1" xml:space="preserve"> _xlfn.MAXIFS($I:$I, $A:$A,CELL("contents", AA$4), $B:$B,CELL("contents", AA$7), $C:$C,CELL("contents", $P40))</f>
        <v>4541305</v>
      </c>
      <c r="AB50" s="19">
        <f ca="1" xml:space="preserve"> _xlfn.MAXIFS($I:$I, $A:$A,CELL("contents", AB$4), $B:$B,CELL("contents", AB$7), $C:$C,CELL("contents", $P40))</f>
        <v>2</v>
      </c>
      <c r="AC50" s="13"/>
      <c r="AD50" s="14">
        <f ca="1" xml:space="preserve"> _xlfn.MAXIFS($I:$I, $A:$A,CELL("contents", AD$4), $B:$B,CELL("contents", AD$7), $C:$C,CELL("contents", $P40))</f>
        <v>4541305</v>
      </c>
      <c r="AE50" s="12">
        <f ca="1" xml:space="preserve"> _xlfn.MAXIFS($I:$I, $A:$A,CELL("contents", AE$4), $B:$B,CELL("contents", AE$7), $C:$C,CELL("contents", $P40))</f>
        <v>6701669</v>
      </c>
      <c r="AF50" s="19">
        <f ca="1" xml:space="preserve"> _xlfn.MAXIFS($I:$I, $A:$A,CELL("contents", AF$4), $B:$B,CELL("contents", AF$7), $C:$C,CELL("contents", $P40))</f>
        <v>2</v>
      </c>
      <c r="AG50" s="13"/>
      <c r="AH50" s="14">
        <f ca="1" xml:space="preserve"> _xlfn.MAXIFS($I:$I, $A:$A,CELL("contents", AH$4), $B:$B,CELL("contents", AH$7), $C:$C,CELL("contents", $P40))</f>
        <v>6701669</v>
      </c>
      <c r="AK50" s="7" t="s">
        <v>29</v>
      </c>
      <c r="AL50" s="21"/>
      <c r="AM50" s="12">
        <f ca="1" xml:space="preserve"> _xlfn.MAXIFS($I:$I, $A:$A,CELL("contents", AM$4), $B:$B,CELL("contents", AM$7), $C:$C,CELL("contents", $P40), $G:$G,CELL("contents", AM$3))</f>
        <v>5996692</v>
      </c>
      <c r="AN50" s="19">
        <f ca="1" xml:space="preserve"> _xlfn.MAXIFS($I:$I, $A:$A,CELL("contents", AN$4), $B:$B,CELL("contents", AN$7), $C:$C,CELL("contents", $P40), $G:$G,CELL("contents", AN$3))</f>
        <v>1</v>
      </c>
      <c r="AO50" s="13"/>
      <c r="AP50" s="14">
        <f ca="1" xml:space="preserve"> _xlfn.MAXIFS($I:$I, $A:$A,CELL("contents", AP$4), $B:$B,CELL("contents", AP$7), $C:$C,CELL("contents", $P40), $G:$G,CELL("contents", AP$3))</f>
        <v>5996692</v>
      </c>
      <c r="AQ50" s="12">
        <f ca="1" xml:space="preserve"> _xlfn.MAXIFS($I:$I, $A:$A,CELL("contents", AQ$4), $B:$B,CELL("contents", AQ$7), $C:$C,CELL("contents", $P40), $G:$G,CELL("contents", AQ$3))</f>
        <v>4011051</v>
      </c>
      <c r="AR50" s="19">
        <f ca="1" xml:space="preserve"> _xlfn.MAXIFS($I:$I, $A:$A,CELL("contents", AR$4), $B:$B,CELL("contents", AR$7), $C:$C,CELL("contents", $P40), $G:$G,CELL("contents", AR$3))</f>
        <v>2</v>
      </c>
      <c r="AS50" s="13"/>
      <c r="AT50" s="14">
        <f ca="1" xml:space="preserve"> _xlfn.MAXIFS($I:$I, $A:$A,CELL("contents", AT$4), $B:$B,CELL("contents", AT$7), $C:$C,CELL("contents", $P40), $G:$G,CELL("contents", AT$3))</f>
        <v>4011051</v>
      </c>
      <c r="AU50" s="12">
        <f ca="1" xml:space="preserve"> _xlfn.MAXIFS($I:$I, $A:$A,CELL("contents", AU$4), $B:$B,CELL("contents", AU$7), $C:$C,CELL("contents", $P40), $G:$G,CELL("contents", AU$3))</f>
        <v>4520152</v>
      </c>
      <c r="AV50" s="19">
        <f ca="1" xml:space="preserve"> _xlfn.MAXIFS($I:$I, $A:$A,CELL("contents", AV$4), $B:$B,CELL("contents", AV$7), $C:$C,CELL("contents", $P40), $G:$G,CELL("contents", AV$3))</f>
        <v>2</v>
      </c>
      <c r="AW50" s="13"/>
      <c r="AX50" s="14">
        <f ca="1" xml:space="preserve"> _xlfn.MAXIFS($I:$I, $A:$A,CELL("contents", AX$4), $B:$B,CELL("contents", AX$7), $C:$C,CELL("contents", $P40), $G:$G,CELL("contents", AX$3))</f>
        <v>4520152</v>
      </c>
      <c r="AY50" s="12">
        <f ca="1" xml:space="preserve"> _xlfn.MAXIFS($I:$I, $A:$A,CELL("contents", AY$4), $B:$B,CELL("contents", AY$7), $C:$C,CELL("contents", $P40), $G:$G,CELL("contents", AY$3))</f>
        <v>5996692</v>
      </c>
      <c r="AZ50" s="19">
        <f ca="1" xml:space="preserve"> _xlfn.MAXIFS($I:$I, $A:$A,CELL("contents", AZ$4), $B:$B,CELL("contents", AZ$7), $C:$C,CELL("contents", $P40), $G:$G,CELL("contents", AZ$3))</f>
        <v>2</v>
      </c>
      <c r="BA50" s="13"/>
      <c r="BB50" s="14">
        <f ca="1" xml:space="preserve"> _xlfn.MAXIFS($I:$I, $A:$A,CELL("contents", BB$4), $B:$B,CELL("contents", BB$7), $C:$C,CELL("contents", $P40), $G:$G,CELL("contents", BB$3))</f>
        <v>5996692</v>
      </c>
      <c r="BE50" s="7" t="s">
        <v>29</v>
      </c>
      <c r="BF50" s="21"/>
      <c r="BG50" s="12">
        <f ca="1" xml:space="preserve"> _xlfn.MAXIFS($I:$I, $A:$A,CELL("contents", BG$4), $B:$B,CELL("contents", BG$7), $C:$C,CELL("contents", $P40), $G:$G,CELL("contents", BG$3))</f>
        <v>5548401</v>
      </c>
      <c r="BH50" s="19">
        <f ca="1" xml:space="preserve"> _xlfn.MAXIFS($I:$I, $A:$A,CELL("contents", BH$4), $B:$B,CELL("contents", BH$7), $C:$C,CELL("contents", $P40), $G:$G,CELL("contents", BH$3))</f>
        <v>1</v>
      </c>
      <c r="BI50" s="13"/>
      <c r="BJ50" s="14">
        <f ca="1" xml:space="preserve"> _xlfn.MAXIFS($I:$I, $A:$A,CELL("contents", BJ$4), $B:$B,CELL("contents", BJ$7), $C:$C,CELL("contents", $P40), $G:$G,CELL("contents", BJ$3))</f>
        <v>5548401</v>
      </c>
      <c r="BK50" s="12">
        <f ca="1" xml:space="preserve"> _xlfn.MAXIFS($I:$I, $A:$A,CELL("contents", BK$4), $B:$B,CELL("contents", BK$7), $C:$C,CELL("contents", $P40), $G:$G,CELL("contents", BK$3))</f>
        <v>3861291</v>
      </c>
      <c r="BL50" s="19">
        <f ca="1" xml:space="preserve"> _xlfn.MAXIFS($I:$I, $A:$A,CELL("contents", BL$4), $B:$B,CELL("contents", BL$7), $C:$C,CELL("contents", $P40), $G:$G,CELL("contents", BL$3))</f>
        <v>2</v>
      </c>
      <c r="BM50" s="13"/>
      <c r="BN50" s="14">
        <f ca="1" xml:space="preserve"> _xlfn.MAXIFS($I:$I, $A:$A,CELL("contents", BN$4), $B:$B,CELL("contents", BN$7), $C:$C,CELL("contents", $P40), $G:$G,CELL("contents", BN$3))</f>
        <v>3861291</v>
      </c>
      <c r="BO50" s="12">
        <f ca="1" xml:space="preserve"> _xlfn.MAXIFS($I:$I, $A:$A,CELL("contents", BO$4), $B:$B,CELL("contents", BO$7), $C:$C,CELL("contents", $P40), $G:$G,CELL("contents", BO$3))</f>
        <v>4483339</v>
      </c>
      <c r="BP50" s="19">
        <f ca="1" xml:space="preserve"> _xlfn.MAXIFS($I:$I, $A:$A,CELL("contents", BP$4), $B:$B,CELL("contents", BP$7), $C:$C,CELL("contents", $P40), $G:$G,CELL("contents", BP$3))</f>
        <v>2</v>
      </c>
      <c r="BQ50" s="13"/>
      <c r="BR50" s="14">
        <f ca="1" xml:space="preserve"> _xlfn.MAXIFS($I:$I, $A:$A,CELL("contents", BR$4), $B:$B,CELL("contents", BR$7), $C:$C,CELL("contents", $P40), $G:$G,CELL("contents", BR$3))</f>
        <v>4483339</v>
      </c>
      <c r="BS50" s="12">
        <f ca="1" xml:space="preserve"> _xlfn.MAXIFS($I:$I, $A:$A,CELL("contents", BS$4), $B:$B,CELL("contents", BS$7), $C:$C,CELL("contents", $P40), $G:$G,CELL("contents", BS$3))</f>
        <v>5548401</v>
      </c>
      <c r="BT50" s="19">
        <f ca="1" xml:space="preserve"> _xlfn.MAXIFS($I:$I, $A:$A,CELL("contents", BT$4), $B:$B,CELL("contents", BT$7), $C:$C,CELL("contents", $P40), $G:$G,CELL("contents", BT$3))</f>
        <v>2</v>
      </c>
      <c r="BU50" s="13"/>
      <c r="BV50" s="14">
        <f ca="1" xml:space="preserve"> _xlfn.MAXIFS($I:$I, $A:$A,CELL("contents", BV$4), $B:$B,CELL("contents", BV$7), $C:$C,CELL("contents", $P40), $G:$G,CELL("contents", BV$3))</f>
        <v>5548401</v>
      </c>
      <c r="BY50" s="7" t="s">
        <v>29</v>
      </c>
      <c r="BZ50" s="21"/>
      <c r="CA50" s="12">
        <f ca="1" xml:space="preserve"> _xlfn.MAXIFS($I:$I, $A:$A,CELL("contents", CA$4), $B:$B,CELL("contents", CA$7), $C:$C,CELL("contents", $P40), $G:$G,CELL("contents", CA$3))</f>
        <v>5051069</v>
      </c>
      <c r="CB50" s="19">
        <f ca="1" xml:space="preserve"> _xlfn.MAXIFS($I:$I, $A:$A,CELL("contents", CB$4), $B:$B,CELL("contents", CB$7), $C:$C,CELL("contents", $P40), $G:$G,CELL("contents", CB$3))</f>
        <v>1</v>
      </c>
      <c r="CC50" s="13"/>
      <c r="CD50" s="14">
        <f ca="1" xml:space="preserve"> _xlfn.MAXIFS($I:$I, $A:$A,CELL("contents", CD$4), $B:$B,CELL("contents", CD$7), $C:$C,CELL("contents", $P40), $G:$G,CELL("contents", CD$3))</f>
        <v>5051069</v>
      </c>
      <c r="CE50" s="12">
        <f ca="1" xml:space="preserve"> _xlfn.MAXIFS($I:$I, $A:$A,CELL("contents", CE$4), $B:$B,CELL("contents", CE$7), $C:$C,CELL("contents", $P40), $G:$G,CELL("contents", CE$3))</f>
        <v>3844749</v>
      </c>
      <c r="CF50" s="19">
        <f ca="1" xml:space="preserve"> _xlfn.MAXIFS($I:$I, $A:$A,CELL("contents", CF$4), $B:$B,CELL("contents", CF$7), $C:$C,CELL("contents", $P40), $G:$G,CELL("contents", CF$3))</f>
        <v>2</v>
      </c>
      <c r="CG50" s="13"/>
      <c r="CH50" s="14">
        <f ca="1" xml:space="preserve"> _xlfn.MAXIFS($I:$I, $A:$A,CELL("contents", CH$4), $B:$B,CELL("contents", CH$7), $C:$C,CELL("contents", $P40), $G:$G,CELL("contents", CH$3))</f>
        <v>3844749</v>
      </c>
      <c r="CI50" s="12">
        <f ca="1" xml:space="preserve"> _xlfn.MAXIFS($I:$I, $A:$A,CELL("contents", CI$4), $B:$B,CELL("contents", CI$7), $C:$C,CELL("contents", $P40), $G:$G,CELL("contents", CI$3))</f>
        <v>4511049</v>
      </c>
      <c r="CJ50" s="19">
        <f ca="1" xml:space="preserve"> _xlfn.MAXIFS($I:$I, $A:$A,CELL("contents", CJ$4), $B:$B,CELL("contents", CJ$7), $C:$C,CELL("contents", $P40), $G:$G,CELL("contents", CJ$3))</f>
        <v>2</v>
      </c>
      <c r="CK50" s="13"/>
      <c r="CL50" s="14">
        <f ca="1" xml:space="preserve"> _xlfn.MAXIFS($I:$I, $A:$A,CELL("contents", CL$4), $B:$B,CELL("contents", CL$7), $C:$C,CELL("contents", $P40), $G:$G,CELL("contents", CL$3))</f>
        <v>4511049</v>
      </c>
      <c r="CM50" s="12">
        <f ca="1" xml:space="preserve"> _xlfn.MAXIFS($I:$I, $A:$A,CELL("contents", CM$4), $B:$B,CELL("contents", CM$7), $C:$C,CELL("contents", $P40), $G:$G,CELL("contents", CM$3))</f>
        <v>5051069</v>
      </c>
      <c r="CN50" s="19">
        <f ca="1" xml:space="preserve"> _xlfn.MAXIFS($I:$I, $A:$A,CELL("contents", CN$4), $B:$B,CELL("contents", CN$7), $C:$C,CELL("contents", $P40), $G:$G,CELL("contents", CN$3))</f>
        <v>2</v>
      </c>
      <c r="CO50" s="13"/>
      <c r="CP50" s="14">
        <f ca="1" xml:space="preserve"> _xlfn.MAXIFS($I:$I, $A:$A,CELL("contents", CP$4), $B:$B,CELL("contents", CP$7), $C:$C,CELL("contents", $P40), $G:$G,CELL("contents", CP$3))</f>
        <v>5051069</v>
      </c>
      <c r="CS50" s="7" t="s">
        <v>29</v>
      </c>
      <c r="CT50" s="21"/>
      <c r="CU50" s="12">
        <f ca="1" xml:space="preserve"> _xlfn.MAXIFS($I:$I, $A:$A,CELL("contents", CU$4), $B:$B,CELL("contents", CU$7), $C:$C,CELL("contents", $P40), $G:$G,CELL("contents", CU$3))</f>
        <v>5596868</v>
      </c>
      <c r="CV50" s="19">
        <f ca="1" xml:space="preserve"> _xlfn.MAXIFS($I:$I, $A:$A,CELL("contents", CV$4), $B:$B,CELL("contents", CV$7), $C:$C,CELL("contents", $P40), $G:$G,CELL("contents", CV$3))</f>
        <v>1</v>
      </c>
      <c r="CW50" s="13"/>
      <c r="CX50" s="14">
        <f ca="1" xml:space="preserve"> _xlfn.MAXIFS($I:$I, $A:$A,CELL("contents", CX$4), $B:$B,CELL("contents", CX$7), $C:$C,CELL("contents", $P40), $G:$G,CELL("contents", CX$3))</f>
        <v>5596868</v>
      </c>
      <c r="CY50" s="12">
        <f ca="1" xml:space="preserve"> _xlfn.MAXIFS($I:$I, $A:$A,CELL("contents", CY$4), $B:$B,CELL("contents", CY$7), $C:$C,CELL("contents", $P40), $G:$G,CELL("contents", CY$3))</f>
        <v>4014513</v>
      </c>
      <c r="CZ50" s="19">
        <f ca="1" xml:space="preserve"> _xlfn.MAXIFS($I:$I, $A:$A,CELL("contents", CZ$4), $B:$B,CELL("contents", CZ$7), $C:$C,CELL("contents", $P40), $G:$G,CELL("contents", CZ$3))</f>
        <v>2</v>
      </c>
      <c r="DA50" s="13"/>
      <c r="DB50" s="14">
        <f ca="1" xml:space="preserve"> _xlfn.MAXIFS($I:$I, $A:$A,CELL("contents", DB$4), $B:$B,CELL("contents", DB$7), $C:$C,CELL("contents", $P40), $G:$G,CELL("contents", DB$3))</f>
        <v>4014513</v>
      </c>
      <c r="DC50" s="12">
        <f ca="1" xml:space="preserve"> _xlfn.MAXIFS($I:$I, $A:$A,CELL("contents", DC$4), $B:$B,CELL("contents", DC$7), $C:$C,CELL("contents", $P40), $G:$G,CELL("contents", DC$3))</f>
        <v>4165306</v>
      </c>
      <c r="DD50" s="19">
        <f ca="1" xml:space="preserve"> _xlfn.MAXIFS($I:$I, $A:$A,CELL("contents", DD$4), $B:$B,CELL("contents", DD$7), $C:$C,CELL("contents", $P40), $G:$G,CELL("contents", DD$3))</f>
        <v>2</v>
      </c>
      <c r="DE50" s="13"/>
      <c r="DF50" s="14">
        <f ca="1" xml:space="preserve"> _xlfn.MAXIFS($I:$I, $A:$A,CELL("contents", DF$4), $B:$B,CELL("contents", DF$7), $C:$C,CELL("contents", $P40), $G:$G,CELL("contents", DF$3))</f>
        <v>4165306</v>
      </c>
      <c r="DG50" s="12">
        <f ca="1" xml:space="preserve"> _xlfn.MAXIFS($I:$I, $A:$A,CELL("contents", DG$4), $B:$B,CELL("contents", DG$7), $C:$C,CELL("contents", $P40), $G:$G,CELL("contents", DG$3))</f>
        <v>5596868</v>
      </c>
      <c r="DH50" s="19">
        <f ca="1" xml:space="preserve"> _xlfn.MAXIFS($I:$I, $A:$A,CELL("contents", DH$4), $B:$B,CELL("contents", DH$7), $C:$C,CELL("contents", $P40), $G:$G,CELL("contents", DH$3))</f>
        <v>2</v>
      </c>
      <c r="DI50" s="13"/>
      <c r="DJ50" s="14">
        <f ca="1" xml:space="preserve"> _xlfn.MAXIFS($I:$I, $A:$A,CELL("contents", DJ$4), $B:$B,CELL("contents", DJ$7), $C:$C,CELL("contents", $P40), $G:$G,CELL("contents", DJ$3))</f>
        <v>5596868</v>
      </c>
      <c r="DM50" s="7" t="s">
        <v>29</v>
      </c>
      <c r="DN50" s="21"/>
      <c r="DO50" s="12">
        <f ca="1" xml:space="preserve"> _xlfn.MAXIFS($I:$I, $A:$A,CELL("contents", DO$4), $B:$B,CELL("contents", DO$7), $C:$C,CELL("contents", $P40), $G:$G,CELL("contents", DO$3))</f>
        <v>6701669</v>
      </c>
      <c r="DP50" s="19">
        <f ca="1" xml:space="preserve"> _xlfn.MAXIFS($I:$I, $A:$A,CELL("contents", DP$4), $B:$B,CELL("contents", DP$7), $C:$C,CELL("contents", $P40), $G:$G,CELL("contents", DP$3))</f>
        <v>1</v>
      </c>
      <c r="DQ50" s="13"/>
      <c r="DR50" s="14">
        <f ca="1" xml:space="preserve"> _xlfn.MAXIFS($I:$I, $A:$A,CELL("contents", DR$4), $B:$B,CELL("contents", DR$7), $C:$C,CELL("contents", $P40), $G:$G,CELL("contents", DR$3))</f>
        <v>6701669</v>
      </c>
      <c r="DS50" s="12">
        <f ca="1" xml:space="preserve"> _xlfn.MAXIFS($I:$I, $A:$A,CELL("contents", DS$4), $B:$B,CELL("contents", DS$7), $C:$C,CELL("contents", $P40), $G:$G,CELL("contents", DS$3))</f>
        <v>4682017</v>
      </c>
      <c r="DT50" s="19">
        <f ca="1" xml:space="preserve"> _xlfn.MAXIFS($I:$I, $A:$A,CELL("contents", DT$4), $B:$B,CELL("contents", DT$7), $C:$C,CELL("contents", $P40), $G:$G,CELL("contents", DT$3))</f>
        <v>2</v>
      </c>
      <c r="DU50" s="13"/>
      <c r="DV50" s="14">
        <f ca="1" xml:space="preserve"> _xlfn.MAXIFS($I:$I, $A:$A,CELL("contents", DV$4), $B:$B,CELL("contents", DV$7), $C:$C,CELL("contents", $P40), $G:$G,CELL("contents", DV$3))</f>
        <v>4682017</v>
      </c>
      <c r="DW50" s="12">
        <f ca="1" xml:space="preserve"> _xlfn.MAXIFS($I:$I, $A:$A,CELL("contents", DW$4), $B:$B,CELL("contents", DW$7), $C:$C,CELL("contents", $P40), $G:$G,CELL("contents", DW$3))</f>
        <v>4541305</v>
      </c>
      <c r="DX50" s="19">
        <f ca="1" xml:space="preserve"> _xlfn.MAXIFS($I:$I, $A:$A,CELL("contents", DX$4), $B:$B,CELL("contents", DX$7), $C:$C,CELL("contents", $P40), $G:$G,CELL("contents", DX$3))</f>
        <v>2</v>
      </c>
      <c r="DY50" s="13"/>
      <c r="DZ50" s="14">
        <f ca="1" xml:space="preserve"> _xlfn.MAXIFS($I:$I, $A:$A,CELL("contents", DZ$4), $B:$B,CELL("contents", DZ$7), $C:$C,CELL("contents", $P40), $G:$G,CELL("contents", DZ$3))</f>
        <v>4541305</v>
      </c>
      <c r="EA50" s="12">
        <f ca="1" xml:space="preserve"> _xlfn.MAXIFS($I:$I, $A:$A,CELL("contents", EA$4), $B:$B,CELL("contents", EA$7), $C:$C,CELL("contents", $P40), $G:$G,CELL("contents", EA$3))</f>
        <v>6701669</v>
      </c>
      <c r="EB50" s="19">
        <f ca="1" xml:space="preserve"> _xlfn.MAXIFS($I:$I, $A:$A,CELL("contents", EB$4), $B:$B,CELL("contents", EB$7), $C:$C,CELL("contents", $P40), $G:$G,CELL("contents", EB$3))</f>
        <v>2</v>
      </c>
      <c r="EC50" s="13"/>
      <c r="ED50" s="14">
        <f ca="1" xml:space="preserve"> _xlfn.MAXIFS($I:$I, $A:$A,CELL("contents", ED$4), $B:$B,CELL("contents", ED$7), $C:$C,CELL("contents", $P40), $G:$G,CELL("contents", ED$3))</f>
        <v>6701669</v>
      </c>
    </row>
    <row r="51" spans="1:134" x14ac:dyDescent="0.25">
      <c r="A51" t="s">
        <v>15</v>
      </c>
      <c r="B51" t="s">
        <v>14</v>
      </c>
      <c r="C51">
        <v>10</v>
      </c>
      <c r="D51">
        <v>24</v>
      </c>
      <c r="E51" t="b">
        <v>0</v>
      </c>
      <c r="F51">
        <v>0.111</v>
      </c>
      <c r="G51">
        <v>16</v>
      </c>
      <c r="H51">
        <v>16</v>
      </c>
      <c r="I51">
        <v>11359</v>
      </c>
      <c r="J51">
        <v>11356</v>
      </c>
      <c r="K51">
        <v>5660</v>
      </c>
      <c r="L51">
        <v>13</v>
      </c>
      <c r="M51">
        <f t="shared" si="0"/>
        <v>0</v>
      </c>
      <c r="N51" t="b">
        <f t="shared" ref="N51" si="226">AND(MIN($F50,$F51,$F52)=$F51,MAX($H50,$H51,$H52)=$H51)</f>
        <v>1</v>
      </c>
      <c r="O51" t="b">
        <f t="shared" ref="O51" si="227">AND(NOT(N50),N51,NOT(N52))</f>
        <v>1</v>
      </c>
      <c r="P51">
        <f>P37</f>
        <v>10</v>
      </c>
      <c r="Q51" s="6" t="s">
        <v>16</v>
      </c>
      <c r="R51" s="32" t="s">
        <v>25</v>
      </c>
      <c r="S51" s="12">
        <f ca="1" xml:space="preserve"> SUMIFS($M:$M, $A:$A,CELL("contents", S$4), $B:$B,CELL("contents", S$7), $E:$E, "TRUE", $C:$C,CELL("contents", $P40))</f>
        <v>993</v>
      </c>
      <c r="T51" s="19">
        <f ca="1" xml:space="preserve"> SUMIFS($M:$M, $A:$A,CELL("contents", T$4), $B:$B,CELL("contents", T$7), $E:$E, "TRUE", $C:$C,CELL("contents", $P40))</f>
        <v>0</v>
      </c>
      <c r="U51" s="13"/>
      <c r="V51" s="14">
        <f ca="1" xml:space="preserve"> SUMIFS($M:$M, $A:$A,CELL("contents", V$4), $B:$B,CELL("contents", V$7), $E:$E, "TRUE", $C:$C,CELL("contents", $P40))</f>
        <v>993</v>
      </c>
      <c r="W51" s="12">
        <f ca="1" xml:space="preserve"> SUMIFS($M:$M, $A:$A,CELL("contents", W$4), $B:$B,CELL("contents", W$7), $E:$E, "TRUE", $C:$C,CELL("contents", $P40))</f>
        <v>4714</v>
      </c>
      <c r="X51" s="19">
        <f ca="1" xml:space="preserve"> SUMIFS($M:$M, $A:$A,CELL("contents", X$4), $B:$B,CELL("contents", X$7), $E:$E, "TRUE", $C:$C,CELL("contents", $P40))</f>
        <v>0</v>
      </c>
      <c r="Y51" s="13"/>
      <c r="Z51" s="14">
        <f ca="1" xml:space="preserve"> SUMIFS($M:$M, $A:$A,CELL("contents", Z$4), $B:$B,CELL("contents", Z$7), $E:$E, "TRUE", $C:$C,CELL("contents", $P40))</f>
        <v>4714</v>
      </c>
      <c r="AA51" s="12">
        <f ca="1" xml:space="preserve"> SUMIFS($M:$M, $A:$A,CELL("contents", AA$4), $B:$B,CELL("contents", AA$7), $E:$E, "TRUE", $C:$C,CELL("contents", $P40))</f>
        <v>4713</v>
      </c>
      <c r="AB51" s="19">
        <f ca="1" xml:space="preserve"> SUMIFS($M:$M, $A:$A,CELL("contents", AB$4), $B:$B,CELL("contents", AB$7), $E:$E, "TRUE", $C:$C,CELL("contents", $P40))</f>
        <v>0</v>
      </c>
      <c r="AC51" s="13"/>
      <c r="AD51" s="14">
        <f ca="1" xml:space="preserve"> SUMIFS($M:$M, $A:$A,CELL("contents", AD$4), $B:$B,CELL("contents", AD$7), $E:$E, "TRUE", $C:$C,CELL("contents", $P40))</f>
        <v>4713</v>
      </c>
      <c r="AE51" s="12">
        <f ca="1" xml:space="preserve"> SUMIFS($M:$M, $A:$A,CELL("contents", AE$4), $B:$B,CELL("contents", AE$7), $E:$E, "TRUE", $C:$C,CELL("contents", $P40))</f>
        <v>10420</v>
      </c>
      <c r="AF51" s="19">
        <f ca="1" xml:space="preserve"> SUMIFS($M:$M, $A:$A,CELL("contents", AF$4), $B:$B,CELL("contents", AF$7), $E:$E, "TRUE", $C:$C,CELL("contents", $P40))</f>
        <v>0</v>
      </c>
      <c r="AG51" s="13"/>
      <c r="AH51" s="14">
        <f ca="1" xml:space="preserve"> SUMIFS($M:$M, $A:$A,CELL("contents", AH$4), $B:$B,CELL("contents", AH$7), $E:$E, "TRUE", $C:$C,CELL("contents", $P40))</f>
        <v>10420</v>
      </c>
      <c r="AK51" s="6" t="s">
        <v>16</v>
      </c>
      <c r="AL51" s="32" t="s">
        <v>25</v>
      </c>
      <c r="AM51" s="12">
        <f ca="1" xml:space="preserve"> SUMIFS($M:$M, $A:$A,CELL("contents", AM$4), $B:$B,CELL("contents", AM$7), $E:$E, "TRUE", $C:$C,CELL("contents", $P40), $G:$G,CELL("contents", AM$3))</f>
        <v>2</v>
      </c>
      <c r="AN51" s="19">
        <f ca="1" xml:space="preserve"> SUMIFS($M:$M, $A:$A,CELL("contents", AN$4), $B:$B,CELL("contents", AN$7), $E:$E, "TRUE", $C:$C,CELL("contents", $P40), $G:$G,CELL("contents", AN$3))</f>
        <v>0</v>
      </c>
      <c r="AO51" s="13"/>
      <c r="AP51" s="14">
        <f ca="1" xml:space="preserve"> SUMIFS($M:$M, $A:$A,CELL("contents", AP$4), $B:$B,CELL("contents", AP$7), $E:$E, "TRUE", $C:$C,CELL("contents", $P40), $G:$G,CELL("contents", AP$3))</f>
        <v>2</v>
      </c>
      <c r="AQ51" s="12">
        <f ca="1" xml:space="preserve"> SUMIFS($M:$M, $A:$A,CELL("contents", AQ$4), $B:$B,CELL("contents", AQ$7), $E:$E, "TRUE", $C:$C,CELL("contents", $P40), $G:$G,CELL("contents", AQ$3))</f>
        <v>8</v>
      </c>
      <c r="AR51" s="19">
        <f ca="1" xml:space="preserve"> SUMIFS($M:$M, $A:$A,CELL("contents", AR$4), $B:$B,CELL("contents", AR$7), $E:$E, "TRUE", $C:$C,CELL("contents", $P40), $G:$G,CELL("contents", AR$3))</f>
        <v>0</v>
      </c>
      <c r="AS51" s="13"/>
      <c r="AT51" s="14">
        <f ca="1" xml:space="preserve"> SUMIFS($M:$M, $A:$A,CELL("contents", AT$4), $B:$B,CELL("contents", AT$7), $E:$E, "TRUE", $C:$C,CELL("contents", $P40), $G:$G,CELL("contents", AT$3))</f>
        <v>8</v>
      </c>
      <c r="AU51" s="12">
        <f ca="1" xml:space="preserve"> SUMIFS($M:$M, $A:$A,CELL("contents", AU$4), $B:$B,CELL("contents", AU$7), $E:$E, "TRUE", $C:$C,CELL("contents", $P40), $G:$G,CELL("contents", AU$3))</f>
        <v>8</v>
      </c>
      <c r="AV51" s="19">
        <f ca="1" xml:space="preserve"> SUMIFS($M:$M, $A:$A,CELL("contents", AV$4), $B:$B,CELL("contents", AV$7), $E:$E, "TRUE", $C:$C,CELL("contents", $P40), $G:$G,CELL("contents", AV$3))</f>
        <v>0</v>
      </c>
      <c r="AW51" s="13"/>
      <c r="AX51" s="14">
        <f ca="1" xml:space="preserve"> SUMIFS($M:$M, $A:$A,CELL("contents", AX$4), $B:$B,CELL("contents", AX$7), $E:$E, "TRUE", $C:$C,CELL("contents", $P40), $G:$G,CELL("contents", AX$3))</f>
        <v>8</v>
      </c>
      <c r="AY51" s="12">
        <f ca="1" xml:space="preserve"> SUMIFS($M:$M, $A:$A,CELL("contents", AY$4), $B:$B,CELL("contents", AY$7), $E:$E, "TRUE", $C:$C,CELL("contents", $P40), $G:$G,CELL("contents", AY$3))</f>
        <v>18</v>
      </c>
      <c r="AZ51" s="19">
        <f ca="1" xml:space="preserve"> SUMIFS($M:$M, $A:$A,CELL("contents", AZ$4), $B:$B,CELL("contents", AZ$7), $E:$E, "TRUE", $C:$C,CELL("contents", $P40), $G:$G,CELL("contents", AZ$3))</f>
        <v>0</v>
      </c>
      <c r="BA51" s="13"/>
      <c r="BB51" s="14">
        <f ca="1" xml:space="preserve"> SUMIFS($M:$M, $A:$A,CELL("contents", BB$4), $B:$B,CELL("contents", BB$7), $E:$E, "TRUE", $C:$C,CELL("contents", $P40), $G:$G,CELL("contents", BB$3))</f>
        <v>18</v>
      </c>
      <c r="BE51" s="6" t="s">
        <v>16</v>
      </c>
      <c r="BF51" s="32" t="s">
        <v>25</v>
      </c>
      <c r="BG51" s="12">
        <f ca="1" xml:space="preserve"> SUMIFS($M:$M, $A:$A,CELL("contents", BG$4), $B:$B,CELL("contents", BG$7), $E:$E, "TRUE", $C:$C,CELL("contents", $P40), $G:$G,CELL("contents", BG$3))</f>
        <v>8</v>
      </c>
      <c r="BH51" s="19">
        <f ca="1" xml:space="preserve"> SUMIFS($M:$M, $A:$A,CELL("contents", BH$4), $B:$B,CELL("contents", BH$7), $E:$E, "TRUE", $C:$C,CELL("contents", $P40), $G:$G,CELL("contents", BH$3))</f>
        <v>0</v>
      </c>
      <c r="BI51" s="13"/>
      <c r="BJ51" s="14">
        <f ca="1" xml:space="preserve"> SUMIFS($M:$M, $A:$A,CELL("contents", BJ$4), $B:$B,CELL("contents", BJ$7), $E:$E, "TRUE", $C:$C,CELL("contents", $P40), $G:$G,CELL("contents", BJ$3))</f>
        <v>8</v>
      </c>
      <c r="BK51" s="12">
        <f ca="1" xml:space="preserve"> SUMIFS($M:$M, $A:$A,CELL("contents", BK$4), $B:$B,CELL("contents", BK$7), $E:$E, "TRUE", $C:$C,CELL("contents", $P40), $G:$G,CELL("contents", BK$3))</f>
        <v>37</v>
      </c>
      <c r="BL51" s="19">
        <f ca="1" xml:space="preserve"> SUMIFS($M:$M, $A:$A,CELL("contents", BL$4), $B:$B,CELL("contents", BL$7), $E:$E, "TRUE", $C:$C,CELL("contents", $P40), $G:$G,CELL("contents", BL$3))</f>
        <v>0</v>
      </c>
      <c r="BM51" s="13"/>
      <c r="BN51" s="14">
        <f ca="1" xml:space="preserve"> SUMIFS($M:$M, $A:$A,CELL("contents", BN$4), $B:$B,CELL("contents", BN$7), $E:$E, "TRUE", $C:$C,CELL("contents", $P40), $G:$G,CELL("contents", BN$3))</f>
        <v>37</v>
      </c>
      <c r="BO51" s="12">
        <f ca="1" xml:space="preserve"> SUMIFS($M:$M, $A:$A,CELL("contents", BO$4), $B:$B,CELL("contents", BO$7), $E:$E, "TRUE", $C:$C,CELL("contents", $P40), $G:$G,CELL("contents", BO$3))</f>
        <v>37</v>
      </c>
      <c r="BP51" s="19">
        <f ca="1" xml:space="preserve"> SUMIFS($M:$M, $A:$A,CELL("contents", BP$4), $B:$B,CELL("contents", BP$7), $E:$E, "TRUE", $C:$C,CELL("contents", $P40), $G:$G,CELL("contents", BP$3))</f>
        <v>0</v>
      </c>
      <c r="BQ51" s="13"/>
      <c r="BR51" s="14">
        <f ca="1" xml:space="preserve"> SUMIFS($M:$M, $A:$A,CELL("contents", BR$4), $B:$B,CELL("contents", BR$7), $E:$E, "TRUE", $C:$C,CELL("contents", $P40), $G:$G,CELL("contents", BR$3))</f>
        <v>37</v>
      </c>
      <c r="BS51" s="12">
        <f ca="1" xml:space="preserve"> SUMIFS($M:$M, $A:$A,CELL("contents", BS$4), $B:$B,CELL("contents", BS$7), $E:$E, "TRUE", $C:$C,CELL("contents", $P40), $G:$G,CELL("contents", BS$3))</f>
        <v>82</v>
      </c>
      <c r="BT51" s="19">
        <f ca="1" xml:space="preserve"> SUMIFS($M:$M, $A:$A,CELL("contents", BT$4), $B:$B,CELL("contents", BT$7), $E:$E, "TRUE", $C:$C,CELL("contents", $P40), $G:$G,CELL("contents", BT$3))</f>
        <v>0</v>
      </c>
      <c r="BU51" s="13"/>
      <c r="BV51" s="14">
        <f ca="1" xml:space="preserve"> SUMIFS($M:$M, $A:$A,CELL("contents", BV$4), $B:$B,CELL("contents", BV$7), $E:$E, "TRUE", $C:$C,CELL("contents", $P40), $G:$G,CELL("contents", BV$3))</f>
        <v>82</v>
      </c>
      <c r="BY51" s="6" t="s">
        <v>16</v>
      </c>
      <c r="BZ51" s="32" t="s">
        <v>25</v>
      </c>
      <c r="CA51" s="12">
        <f ca="1" xml:space="preserve"> SUMIFS($M:$M, $A:$A,CELL("contents", CA$4), $B:$B,CELL("contents", CA$7), $E:$E, "TRUE", $C:$C,CELL("contents", $P40), $G:$G,CELL("contents", CA$3))</f>
        <v>32</v>
      </c>
      <c r="CB51" s="19">
        <f ca="1" xml:space="preserve"> SUMIFS($M:$M, $A:$A,CELL("contents", CB$4), $B:$B,CELL("contents", CB$7), $E:$E, "TRUE", $C:$C,CELL("contents", $P40), $G:$G,CELL("contents", CB$3))</f>
        <v>0</v>
      </c>
      <c r="CC51" s="13"/>
      <c r="CD51" s="14">
        <f ca="1" xml:space="preserve"> SUMIFS($M:$M, $A:$A,CELL("contents", CD$4), $B:$B,CELL("contents", CD$7), $E:$E, "TRUE", $C:$C,CELL("contents", $P40), $G:$G,CELL("contents", CD$3))</f>
        <v>32</v>
      </c>
      <c r="CE51" s="12">
        <f ca="1" xml:space="preserve"> SUMIFS($M:$M, $A:$A,CELL("contents", CE$4), $B:$B,CELL("contents", CE$7), $E:$E, "TRUE", $C:$C,CELL("contents", $P40), $G:$G,CELL("contents", CE$3))</f>
        <v>175</v>
      </c>
      <c r="CF51" s="19">
        <f ca="1" xml:space="preserve"> SUMIFS($M:$M, $A:$A,CELL("contents", CF$4), $B:$B,CELL("contents", CF$7), $E:$E, "TRUE", $C:$C,CELL("contents", $P40), $G:$G,CELL("contents", CF$3))</f>
        <v>0</v>
      </c>
      <c r="CG51" s="13"/>
      <c r="CH51" s="14">
        <f ca="1" xml:space="preserve"> SUMIFS($M:$M, $A:$A,CELL("contents", CH$4), $B:$B,CELL("contents", CH$7), $E:$E, "TRUE", $C:$C,CELL("contents", $P40), $G:$G,CELL("contents", CH$3))</f>
        <v>175</v>
      </c>
      <c r="CI51" s="12">
        <f ca="1" xml:space="preserve"> SUMIFS($M:$M, $A:$A,CELL("contents", CI$4), $B:$B,CELL("contents", CI$7), $E:$E, "TRUE", $C:$C,CELL("contents", $P40), $G:$G,CELL("contents", CI$3))</f>
        <v>171</v>
      </c>
      <c r="CJ51" s="19">
        <f ca="1" xml:space="preserve"> SUMIFS($M:$M, $A:$A,CELL("contents", CJ$4), $B:$B,CELL("contents", CJ$7), $E:$E, "TRUE", $C:$C,CELL("contents", $P40), $G:$G,CELL("contents", CJ$3))</f>
        <v>0</v>
      </c>
      <c r="CK51" s="13"/>
      <c r="CL51" s="14">
        <f ca="1" xml:space="preserve"> SUMIFS($M:$M, $A:$A,CELL("contents", CL$4), $B:$B,CELL("contents", CL$7), $E:$E, "TRUE", $C:$C,CELL("contents", $P40), $G:$G,CELL("contents", CL$3))</f>
        <v>171</v>
      </c>
      <c r="CM51" s="12">
        <f ca="1" xml:space="preserve"> SUMIFS($M:$M, $A:$A,CELL("contents", CM$4), $B:$B,CELL("contents", CM$7), $E:$E, "TRUE", $C:$C,CELL("contents", $P40), $G:$G,CELL("contents", CM$3))</f>
        <v>378</v>
      </c>
      <c r="CN51" s="19">
        <f ca="1" xml:space="preserve"> SUMIFS($M:$M, $A:$A,CELL("contents", CN$4), $B:$B,CELL("contents", CN$7), $E:$E, "TRUE", $C:$C,CELL("contents", $P40), $G:$G,CELL("contents", CN$3))</f>
        <v>0</v>
      </c>
      <c r="CO51" s="13"/>
      <c r="CP51" s="14">
        <f ca="1" xml:space="preserve"> SUMIFS($M:$M, $A:$A,CELL("contents", CP$4), $B:$B,CELL("contents", CP$7), $E:$E, "TRUE", $C:$C,CELL("contents", $P40), $G:$G,CELL("contents", CP$3))</f>
        <v>378</v>
      </c>
      <c r="CS51" s="6" t="s">
        <v>16</v>
      </c>
      <c r="CT51" s="32" t="s">
        <v>25</v>
      </c>
      <c r="CU51" s="12">
        <f ca="1" xml:space="preserve"> SUMIFS($M:$M, $A:$A,CELL("contents", CU$4), $B:$B,CELL("contents", CU$7), $E:$E, "TRUE", $C:$C,CELL("contents", $P40), $G:$G,CELL("contents", CU$3))</f>
        <v>128</v>
      </c>
      <c r="CV51" s="19">
        <f ca="1" xml:space="preserve"> SUMIFS($M:$M, $A:$A,CELL("contents", CV$4), $B:$B,CELL("contents", CV$7), $E:$E, "TRUE", $C:$C,CELL("contents", $P40), $G:$G,CELL("contents", CV$3))</f>
        <v>0</v>
      </c>
      <c r="CW51" s="13"/>
      <c r="CX51" s="14">
        <f ca="1" xml:space="preserve"> SUMIFS($M:$M, $A:$A,CELL("contents", CX$4), $B:$B,CELL("contents", CX$7), $E:$E, "TRUE", $C:$C,CELL("contents", $P40), $G:$G,CELL("contents", CX$3))</f>
        <v>128</v>
      </c>
      <c r="CY51" s="12">
        <f ca="1" xml:space="preserve"> SUMIFS($M:$M, $A:$A,CELL("contents", CY$4), $B:$B,CELL("contents", CY$7), $E:$E, "TRUE", $C:$C,CELL("contents", $P40), $G:$G,CELL("contents", CY$3))</f>
        <v>815</v>
      </c>
      <c r="CZ51" s="19">
        <f ca="1" xml:space="preserve"> SUMIFS($M:$M, $A:$A,CELL("contents", CZ$4), $B:$B,CELL("contents", CZ$7), $E:$E, "TRUE", $C:$C,CELL("contents", $P40), $G:$G,CELL("contents", CZ$3))</f>
        <v>0</v>
      </c>
      <c r="DA51" s="13"/>
      <c r="DB51" s="14">
        <f ca="1" xml:space="preserve"> SUMIFS($M:$M, $A:$A,CELL("contents", DB$4), $B:$B,CELL("contents", DB$7), $E:$E, "TRUE", $C:$C,CELL("contents", $P40), $G:$G,CELL("contents", DB$3))</f>
        <v>815</v>
      </c>
      <c r="DC51" s="12">
        <f ca="1" xml:space="preserve"> SUMIFS($M:$M, $A:$A,CELL("contents", DC$4), $B:$B,CELL("contents", DC$7), $E:$E, "TRUE", $C:$C,CELL("contents", $P40), $G:$G,CELL("contents", DC$3))</f>
        <v>813</v>
      </c>
      <c r="DD51" s="19">
        <f ca="1" xml:space="preserve"> SUMIFS($M:$M, $A:$A,CELL("contents", DD$4), $B:$B,CELL("contents", DD$7), $E:$E, "TRUE", $C:$C,CELL("contents", $P40), $G:$G,CELL("contents", DD$3))</f>
        <v>0</v>
      </c>
      <c r="DE51" s="13"/>
      <c r="DF51" s="14">
        <f ca="1" xml:space="preserve"> SUMIFS($M:$M, $A:$A,CELL("contents", DF$4), $B:$B,CELL("contents", DF$7), $E:$E, "TRUE", $C:$C,CELL("contents", $P40), $G:$G,CELL("contents", DF$3))</f>
        <v>813</v>
      </c>
      <c r="DG51" s="12">
        <f ca="1" xml:space="preserve"> SUMIFS($M:$M, $A:$A,CELL("contents", DG$4), $B:$B,CELL("contents", DG$7), $E:$E, "TRUE", $C:$C,CELL("contents", $P40), $G:$G,CELL("contents", DG$3))</f>
        <v>1756</v>
      </c>
      <c r="DH51" s="19">
        <f ca="1" xml:space="preserve"> SUMIFS($M:$M, $A:$A,CELL("contents", DH$4), $B:$B,CELL("contents", DH$7), $E:$E, "TRUE", $C:$C,CELL("contents", $P40), $G:$G,CELL("contents", DH$3))</f>
        <v>0</v>
      </c>
      <c r="DI51" s="13"/>
      <c r="DJ51" s="14">
        <f ca="1" xml:space="preserve"> SUMIFS($M:$M, $A:$A,CELL("contents", DJ$4), $B:$B,CELL("contents", DJ$7), $E:$E, "TRUE", $C:$C,CELL("contents", $P40), $G:$G,CELL("contents", DJ$3))</f>
        <v>1756</v>
      </c>
      <c r="DM51" s="6" t="s">
        <v>16</v>
      </c>
      <c r="DN51" s="32" t="s">
        <v>25</v>
      </c>
      <c r="DO51" s="12">
        <f ca="1" xml:space="preserve"> SUMIFS($M:$M, $A:$A,CELL("contents", DO$4), $B:$B,CELL("contents", DO$7), $E:$E, "TRUE", $C:$C,CELL("contents", $P40), $G:$G,CELL("contents", DO$3))</f>
        <v>823</v>
      </c>
      <c r="DP51" s="19">
        <f ca="1" xml:space="preserve"> SUMIFS($M:$M, $A:$A,CELL("contents", DP$4), $B:$B,CELL("contents", DP$7), $E:$E, "TRUE", $C:$C,CELL("contents", $P40), $G:$G,CELL("contents", DP$3))</f>
        <v>0</v>
      </c>
      <c r="DQ51" s="13"/>
      <c r="DR51" s="14">
        <f ca="1" xml:space="preserve"> SUMIFS($M:$M, $A:$A,CELL("contents", DR$4), $B:$B,CELL("contents", DR$7), $E:$E, "TRUE", $C:$C,CELL("contents", $P40), $G:$G,CELL("contents", DR$3))</f>
        <v>823</v>
      </c>
      <c r="DS51" s="12">
        <f ca="1" xml:space="preserve"> SUMIFS($M:$M, $A:$A,CELL("contents", DS$4), $B:$B,CELL("contents", DS$7), $E:$E, "TRUE", $C:$C,CELL("contents", $P40), $G:$G,CELL("contents", DS$3))</f>
        <v>3679</v>
      </c>
      <c r="DT51" s="19">
        <f ca="1" xml:space="preserve"> SUMIFS($M:$M, $A:$A,CELL("contents", DT$4), $B:$B,CELL("contents", DT$7), $E:$E, "TRUE", $C:$C,CELL("contents", $P40), $G:$G,CELL("contents", DT$3))</f>
        <v>0</v>
      </c>
      <c r="DU51" s="13"/>
      <c r="DV51" s="14">
        <f ca="1" xml:space="preserve"> SUMIFS($M:$M, $A:$A,CELL("contents", DV$4), $B:$B,CELL("contents", DV$7), $E:$E, "TRUE", $C:$C,CELL("contents", $P40), $G:$G,CELL("contents", DV$3))</f>
        <v>3679</v>
      </c>
      <c r="DW51" s="12">
        <f ca="1" xml:space="preserve"> SUMIFS($M:$M, $A:$A,CELL("contents", DW$4), $B:$B,CELL("contents", DW$7), $E:$E, "TRUE", $C:$C,CELL("contents", $P40), $G:$G,CELL("contents", DW$3))</f>
        <v>3684</v>
      </c>
      <c r="DX51" s="19">
        <f ca="1" xml:space="preserve"> SUMIFS($M:$M, $A:$A,CELL("contents", DX$4), $B:$B,CELL("contents", DX$7), $E:$E, "TRUE", $C:$C,CELL("contents", $P40), $G:$G,CELL("contents", DX$3))</f>
        <v>0</v>
      </c>
      <c r="DY51" s="13"/>
      <c r="DZ51" s="14">
        <f ca="1" xml:space="preserve"> SUMIFS($M:$M, $A:$A,CELL("contents", DZ$4), $B:$B,CELL("contents", DZ$7), $E:$E, "TRUE", $C:$C,CELL("contents", $P40), $G:$G,CELL("contents", DZ$3))</f>
        <v>3684</v>
      </c>
      <c r="EA51" s="12">
        <f ca="1" xml:space="preserve"> SUMIFS($M:$M, $A:$A,CELL("contents", EA$4), $B:$B,CELL("contents", EA$7), $E:$E, "TRUE", $C:$C,CELL("contents", $P40), $G:$G,CELL("contents", EA$3))</f>
        <v>8186</v>
      </c>
      <c r="EB51" s="19">
        <f ca="1" xml:space="preserve"> SUMIFS($M:$M, $A:$A,CELL("contents", EB$4), $B:$B,CELL("contents", EB$7), $E:$E, "TRUE", $C:$C,CELL("contents", $P40), $G:$G,CELL("contents", EB$3))</f>
        <v>0</v>
      </c>
      <c r="EC51" s="13"/>
      <c r="ED51" s="14">
        <f ca="1" xml:space="preserve"> SUMIFS($M:$M, $A:$A,CELL("contents", ED$4), $B:$B,CELL("contents", ED$7), $E:$E, "TRUE", $C:$C,CELL("contents", $P40), $G:$G,CELL("contents", ED$3))</f>
        <v>8186</v>
      </c>
    </row>
    <row r="52" spans="1:134" x14ac:dyDescent="0.25">
      <c r="A52" t="s">
        <v>19</v>
      </c>
      <c r="B52" t="s">
        <v>14</v>
      </c>
      <c r="C52">
        <v>10</v>
      </c>
      <c r="D52">
        <v>24</v>
      </c>
      <c r="E52" t="b">
        <v>0</v>
      </c>
      <c r="F52">
        <v>0.14499999999999999</v>
      </c>
      <c r="G52">
        <v>16</v>
      </c>
      <c r="H52">
        <v>16</v>
      </c>
      <c r="I52">
        <v>17972</v>
      </c>
      <c r="J52">
        <v>11356</v>
      </c>
      <c r="K52">
        <v>5660</v>
      </c>
      <c r="L52">
        <v>13</v>
      </c>
      <c r="M52">
        <f t="shared" si="0"/>
        <v>0</v>
      </c>
      <c r="N52" t="b">
        <f t="shared" ref="N52" si="228">AND(MIN($F50,$F51,$F52)=$F52,MAX($H50,$H51,$H52)=$H52)</f>
        <v>0</v>
      </c>
      <c r="O52" t="b">
        <f t="shared" ref="O52" si="229">AND(NOT(N50),NOT(N51),N52)</f>
        <v>0</v>
      </c>
      <c r="P52">
        <f>P37</f>
        <v>10</v>
      </c>
      <c r="Q52" s="5" t="s">
        <v>23</v>
      </c>
      <c r="R52" s="32"/>
      <c r="S52" s="12">
        <f ca="1" xml:space="preserve"> IFERROR(AVERAGEIFS($M:$M, $A:$A,CELL("contents", S$4), $B:$B,CELL("contents", S$7), $E:$E, "TRUE", $C:$C,CELL("contents", $P40)), 0)</f>
        <v>82.75</v>
      </c>
      <c r="T52" s="19">
        <f ca="1" xml:space="preserve"> IFERROR(AVERAGEIFS($M:$M, $A:$A,CELL("contents", T$4), $B:$B,CELL("contents", T$7), $E:$E, "TRUE", $C:$C,CELL("contents", $P40)), 0)</f>
        <v>0</v>
      </c>
      <c r="U52" s="13"/>
      <c r="V52" s="14">
        <f ca="1" xml:space="preserve"> IFERROR(AVERAGEIFS($M:$M, $A:$A,CELL("contents", V$4), $B:$B,CELL("contents", V$7), $E:$E, "TRUE", $C:$C,CELL("contents", $P40)), 0)</f>
        <v>82.75</v>
      </c>
      <c r="W52" s="12">
        <f ca="1" xml:space="preserve"> IFERROR(AVERAGEIFS($M:$M, $A:$A,CELL("contents", W$4), $B:$B,CELL("contents", W$7), $E:$E, "TRUE", $C:$C,CELL("contents", $P40)), 0)</f>
        <v>78.566666666666663</v>
      </c>
      <c r="X52" s="19">
        <f ca="1" xml:space="preserve"> IFERROR(AVERAGEIFS($M:$M, $A:$A,CELL("contents", X$4), $B:$B,CELL("contents", X$7), $E:$E, "TRUE", $C:$C,CELL("contents", $P40)), 0)</f>
        <v>0</v>
      </c>
      <c r="Y52" s="13"/>
      <c r="Z52" s="14">
        <f ca="1" xml:space="preserve"> IFERROR(AVERAGEIFS($M:$M, $A:$A,CELL("contents", Z$4), $B:$B,CELL("contents", Z$7), $E:$E, "TRUE", $C:$C,CELL("contents", $P40)), 0)</f>
        <v>78.566666666666663</v>
      </c>
      <c r="AA52" s="12">
        <f ca="1" xml:space="preserve"> IFERROR(AVERAGEIFS($M:$M, $A:$A,CELL("contents", AA$4), $B:$B,CELL("contents", AA$7), $E:$E, "TRUE", $C:$C,CELL("contents", $P40)), 0)</f>
        <v>78.55</v>
      </c>
      <c r="AB52" s="19">
        <f ca="1" xml:space="preserve"> IFERROR(AVERAGEIFS($M:$M, $A:$A,CELL("contents", AB$4), $B:$B,CELL("contents", AB$7), $E:$E, "TRUE", $C:$C,CELL("contents", $P40)), 0)</f>
        <v>0</v>
      </c>
      <c r="AC52" s="13"/>
      <c r="AD52" s="14">
        <f ca="1" xml:space="preserve"> IFERROR(AVERAGEIFS($M:$M, $A:$A,CELL("contents", AD$4), $B:$B,CELL("contents", AD$7), $E:$E, "TRUE", $C:$C,CELL("contents", $P40)), 0)</f>
        <v>78.55</v>
      </c>
      <c r="AE52" s="12">
        <f ca="1" xml:space="preserve"> IFERROR(AVERAGEIFS($M:$M, $A:$A,CELL("contents", AE$4), $B:$B,CELL("contents", AE$7), $E:$E, "TRUE", $C:$C,CELL("contents", $P40)), 0)</f>
        <v>78.939393939393938</v>
      </c>
      <c r="AF52" s="19">
        <f ca="1" xml:space="preserve"> IFERROR(AVERAGEIFS($M:$M, $A:$A,CELL("contents", AF$4), $B:$B,CELL("contents", AF$7), $E:$E, "TRUE", $C:$C,CELL("contents", $P40)), 0)</f>
        <v>0</v>
      </c>
      <c r="AG52" s="13"/>
      <c r="AH52" s="14">
        <f ca="1" xml:space="preserve"> IFERROR(AVERAGEIFS($M:$M, $A:$A,CELL("contents", AH$4), $B:$B,CELL("contents", AH$7), $E:$E, "TRUE", $C:$C,CELL("contents", $P40)), 0)</f>
        <v>78.939393939393938</v>
      </c>
      <c r="AK52" s="5" t="s">
        <v>23</v>
      </c>
      <c r="AL52" s="32"/>
      <c r="AM52" s="12">
        <f ca="1" xml:space="preserve"> IFERROR(AVERAGEIFS($M:$M, $A:$A,CELL("contents", AM$4), $B:$B,CELL("contents", AM$7), $E:$E, "TRUE", $C:$C,CELL("contents", $P40), $G:$G,CELL("contents", AM$3)), 0)</f>
        <v>1</v>
      </c>
      <c r="AN52" s="19">
        <f ca="1" xml:space="preserve"> IFERROR(AVERAGEIFS($M:$M, $A:$A,CELL("contents", AN$4), $B:$B,CELL("contents", AN$7), $E:$E, "TRUE", $C:$C,CELL("contents", $P40), $G:$G,CELL("contents", AN$3)), 0)</f>
        <v>0</v>
      </c>
      <c r="AO52" s="13"/>
      <c r="AP52" s="14">
        <f ca="1" xml:space="preserve"> IFERROR(AVERAGEIFS($M:$M, $A:$A,CELL("contents", AP$4), $B:$B,CELL("contents", AP$7), $E:$E, "TRUE", $C:$C,CELL("contents", $P40), $G:$G,CELL("contents", AP$3)), 0)</f>
        <v>1</v>
      </c>
      <c r="AQ52" s="12">
        <f ca="1" xml:space="preserve"> IFERROR(AVERAGEIFS($M:$M, $A:$A,CELL("contents", AQ$4), $B:$B,CELL("contents", AQ$7), $E:$E, "TRUE", $C:$C,CELL("contents", $P40), $G:$G,CELL("contents", AQ$3)), 0)</f>
        <v>1</v>
      </c>
      <c r="AR52" s="19">
        <f ca="1" xml:space="preserve"> IFERROR(AVERAGEIFS($M:$M, $A:$A,CELL("contents", AR$4), $B:$B,CELL("contents", AR$7), $E:$E, "TRUE", $C:$C,CELL("contents", $P40), $G:$G,CELL("contents", AR$3)), 0)</f>
        <v>0</v>
      </c>
      <c r="AS52" s="13"/>
      <c r="AT52" s="14">
        <f ca="1" xml:space="preserve"> IFERROR(AVERAGEIFS($M:$M, $A:$A,CELL("contents", AT$4), $B:$B,CELL("contents", AT$7), $E:$E, "TRUE", $C:$C,CELL("contents", $P40), $G:$G,CELL("contents", AT$3)), 0)</f>
        <v>1</v>
      </c>
      <c r="AU52" s="12">
        <f ca="1" xml:space="preserve"> IFERROR(AVERAGEIFS($M:$M, $A:$A,CELL("contents", AU$4), $B:$B,CELL("contents", AU$7), $E:$E, "TRUE", $C:$C,CELL("contents", $P40), $G:$G,CELL("contents", AU$3)), 0)</f>
        <v>1</v>
      </c>
      <c r="AV52" s="19">
        <f ca="1" xml:space="preserve"> IFERROR(AVERAGEIFS($M:$M, $A:$A,CELL("contents", AV$4), $B:$B,CELL("contents", AV$7), $E:$E, "TRUE", $C:$C,CELL("contents", $P40), $G:$G,CELL("contents", AV$3)), 0)</f>
        <v>0</v>
      </c>
      <c r="AW52" s="13"/>
      <c r="AX52" s="14">
        <f ca="1" xml:space="preserve"> IFERROR(AVERAGEIFS($M:$M, $A:$A,CELL("contents", AX$4), $B:$B,CELL("contents", AX$7), $E:$E, "TRUE", $C:$C,CELL("contents", $P40), $G:$G,CELL("contents", AX$3)), 0)</f>
        <v>1</v>
      </c>
      <c r="AY52" s="12">
        <f ca="1" xml:space="preserve"> IFERROR(AVERAGEIFS($M:$M, $A:$A,CELL("contents", AY$4), $B:$B,CELL("contents", AY$7), $E:$E, "TRUE", $C:$C,CELL("contents", $P40), $G:$G,CELL("contents", AY$3)), 0)</f>
        <v>1</v>
      </c>
      <c r="AZ52" s="19">
        <f ca="1" xml:space="preserve"> IFERROR(AVERAGEIFS($M:$M, $A:$A,CELL("contents", AZ$4), $B:$B,CELL("contents", AZ$7), $E:$E, "TRUE", $C:$C,CELL("contents", $P40), $G:$G,CELL("contents", AZ$3)), 0)</f>
        <v>0</v>
      </c>
      <c r="BA52" s="13"/>
      <c r="BB52" s="14">
        <f ca="1" xml:space="preserve"> IFERROR(AVERAGEIFS($M:$M, $A:$A,CELL("contents", BB$4), $B:$B,CELL("contents", BB$7), $E:$E, "TRUE", $C:$C,CELL("contents", $P40), $G:$G,CELL("contents", BB$3)), 0)</f>
        <v>1</v>
      </c>
      <c r="BE52" s="5" t="s">
        <v>23</v>
      </c>
      <c r="BF52" s="32"/>
      <c r="BG52" s="12">
        <f ca="1" xml:space="preserve"> IFERROR(AVERAGEIFS($M:$M, $A:$A,CELL("contents", BG$4), $B:$B,CELL("contents", BG$7), $E:$E, "TRUE", $C:$C,CELL("contents", $P40), $G:$G,CELL("contents", BG$3)), 0)</f>
        <v>4</v>
      </c>
      <c r="BH52" s="19">
        <f ca="1" xml:space="preserve"> IFERROR(AVERAGEIFS($M:$M, $A:$A,CELL("contents", BH$4), $B:$B,CELL("contents", BH$7), $E:$E, "TRUE", $C:$C,CELL("contents", $P40), $G:$G,CELL("contents", BH$3)), 0)</f>
        <v>0</v>
      </c>
      <c r="BI52" s="13"/>
      <c r="BJ52" s="14">
        <f ca="1" xml:space="preserve"> IFERROR(AVERAGEIFS($M:$M, $A:$A,CELL("contents", BJ$4), $B:$B,CELL("contents", BJ$7), $E:$E, "TRUE", $C:$C,CELL("contents", $P40), $G:$G,CELL("contents", BJ$3)), 0)</f>
        <v>4</v>
      </c>
      <c r="BK52" s="12">
        <f ca="1" xml:space="preserve"> IFERROR(AVERAGEIFS($M:$M, $A:$A,CELL("contents", BK$4), $B:$B,CELL("contents", BK$7), $E:$E, "TRUE", $C:$C,CELL("contents", $P40), $G:$G,CELL("contents", BK$3)), 0)</f>
        <v>3.7</v>
      </c>
      <c r="BL52" s="19">
        <f ca="1" xml:space="preserve"> IFERROR(AVERAGEIFS($M:$M, $A:$A,CELL("contents", BL$4), $B:$B,CELL("contents", BL$7), $E:$E, "TRUE", $C:$C,CELL("contents", $P40), $G:$G,CELL("contents", BL$3)), 0)</f>
        <v>0</v>
      </c>
      <c r="BM52" s="13"/>
      <c r="BN52" s="14">
        <f ca="1" xml:space="preserve"> IFERROR(AVERAGEIFS($M:$M, $A:$A,CELL("contents", BN$4), $B:$B,CELL("contents", BN$7), $E:$E, "TRUE", $C:$C,CELL("contents", $P40), $G:$G,CELL("contents", BN$3)), 0)</f>
        <v>3.7</v>
      </c>
      <c r="BO52" s="12">
        <f ca="1" xml:space="preserve"> IFERROR(AVERAGEIFS($M:$M, $A:$A,CELL("contents", BO$4), $B:$B,CELL("contents", BO$7), $E:$E, "TRUE", $C:$C,CELL("contents", $P40), $G:$G,CELL("contents", BO$3)), 0)</f>
        <v>3.7</v>
      </c>
      <c r="BP52" s="19">
        <f ca="1" xml:space="preserve"> IFERROR(AVERAGEIFS($M:$M, $A:$A,CELL("contents", BP$4), $B:$B,CELL("contents", BP$7), $E:$E, "TRUE", $C:$C,CELL("contents", $P40), $G:$G,CELL("contents", BP$3)), 0)</f>
        <v>0</v>
      </c>
      <c r="BQ52" s="13"/>
      <c r="BR52" s="14">
        <f ca="1" xml:space="preserve"> IFERROR(AVERAGEIFS($M:$M, $A:$A,CELL("contents", BR$4), $B:$B,CELL("contents", BR$7), $E:$E, "TRUE", $C:$C,CELL("contents", $P40), $G:$G,CELL("contents", BR$3)), 0)</f>
        <v>3.7</v>
      </c>
      <c r="BS52" s="12">
        <f ca="1" xml:space="preserve"> IFERROR(AVERAGEIFS($M:$M, $A:$A,CELL("contents", BS$4), $B:$B,CELL("contents", BS$7), $E:$E, "TRUE", $C:$C,CELL("contents", $P40), $G:$G,CELL("contents", BS$3)), 0)</f>
        <v>3.7272727272727271</v>
      </c>
      <c r="BT52" s="19">
        <f ca="1" xml:space="preserve"> IFERROR(AVERAGEIFS($M:$M, $A:$A,CELL("contents", BT$4), $B:$B,CELL("contents", BT$7), $E:$E, "TRUE", $C:$C,CELL("contents", $P40), $G:$G,CELL("contents", BT$3)), 0)</f>
        <v>0</v>
      </c>
      <c r="BU52" s="13"/>
      <c r="BV52" s="14">
        <f ca="1" xml:space="preserve"> IFERROR(AVERAGEIFS($M:$M, $A:$A,CELL("contents", BV$4), $B:$B,CELL("contents", BV$7), $E:$E, "TRUE", $C:$C,CELL("contents", $P40), $G:$G,CELL("contents", BV$3)), 0)</f>
        <v>3.7272727272727271</v>
      </c>
      <c r="BY52" s="5" t="s">
        <v>23</v>
      </c>
      <c r="BZ52" s="32"/>
      <c r="CA52" s="12">
        <f ca="1" xml:space="preserve"> IFERROR(AVERAGEIFS($M:$M, $A:$A,CELL("contents", CA$4), $B:$B,CELL("contents", CA$7), $E:$E, "TRUE", $C:$C,CELL("contents", $P40), $G:$G,CELL("contents", CA$3)), 0)</f>
        <v>16</v>
      </c>
      <c r="CB52" s="19">
        <f ca="1" xml:space="preserve"> IFERROR(AVERAGEIFS($M:$M, $A:$A,CELL("contents", CB$4), $B:$B,CELL("contents", CB$7), $E:$E, "TRUE", $C:$C,CELL("contents", $P40), $G:$G,CELL("contents", CB$3)), 0)</f>
        <v>0</v>
      </c>
      <c r="CC52" s="13"/>
      <c r="CD52" s="14">
        <f ca="1" xml:space="preserve"> IFERROR(AVERAGEIFS($M:$M, $A:$A,CELL("contents", CD$4), $B:$B,CELL("contents", CD$7), $E:$E, "TRUE", $C:$C,CELL("contents", $P40), $G:$G,CELL("contents", CD$3)), 0)</f>
        <v>16</v>
      </c>
      <c r="CE52" s="12">
        <f ca="1" xml:space="preserve"> IFERROR(AVERAGEIFS($M:$M, $A:$A,CELL("contents", CE$4), $B:$B,CELL("contents", CE$7), $E:$E, "TRUE", $C:$C,CELL("contents", $P40), $G:$G,CELL("contents", CE$3)), 0)</f>
        <v>14.583333333333334</v>
      </c>
      <c r="CF52" s="19">
        <f ca="1" xml:space="preserve"> IFERROR(AVERAGEIFS($M:$M, $A:$A,CELL("contents", CF$4), $B:$B,CELL("contents", CF$7), $E:$E, "TRUE", $C:$C,CELL("contents", $P40), $G:$G,CELL("contents", CF$3)), 0)</f>
        <v>0</v>
      </c>
      <c r="CG52" s="13"/>
      <c r="CH52" s="14">
        <f ca="1" xml:space="preserve"> IFERROR(AVERAGEIFS($M:$M, $A:$A,CELL("contents", CH$4), $B:$B,CELL("contents", CH$7), $E:$E, "TRUE", $C:$C,CELL("contents", $P40), $G:$G,CELL("contents", CH$3)), 0)</f>
        <v>14.583333333333334</v>
      </c>
      <c r="CI52" s="12">
        <f ca="1" xml:space="preserve"> IFERROR(AVERAGEIFS($M:$M, $A:$A,CELL("contents", CI$4), $B:$B,CELL("contents", CI$7), $E:$E, "TRUE", $C:$C,CELL("contents", $P40), $G:$G,CELL("contents", CI$3)), 0)</f>
        <v>14.25</v>
      </c>
      <c r="CJ52" s="19">
        <f ca="1" xml:space="preserve"> IFERROR(AVERAGEIFS($M:$M, $A:$A,CELL("contents", CJ$4), $B:$B,CELL("contents", CJ$7), $E:$E, "TRUE", $C:$C,CELL("contents", $P40), $G:$G,CELL("contents", CJ$3)), 0)</f>
        <v>0</v>
      </c>
      <c r="CK52" s="13"/>
      <c r="CL52" s="14">
        <f ca="1" xml:space="preserve"> IFERROR(AVERAGEIFS($M:$M, $A:$A,CELL("contents", CL$4), $B:$B,CELL("contents", CL$7), $E:$E, "TRUE", $C:$C,CELL("contents", $P40), $G:$G,CELL("contents", CL$3)), 0)</f>
        <v>14.25</v>
      </c>
      <c r="CM52" s="12">
        <f ca="1" xml:space="preserve"> IFERROR(AVERAGEIFS($M:$M, $A:$A,CELL("contents", CM$4), $B:$B,CELL("contents", CM$7), $E:$E, "TRUE", $C:$C,CELL("contents", $P40), $G:$G,CELL("contents", CM$3)), 0)</f>
        <v>14.538461538461538</v>
      </c>
      <c r="CN52" s="19">
        <f ca="1" xml:space="preserve"> IFERROR(AVERAGEIFS($M:$M, $A:$A,CELL("contents", CN$4), $B:$B,CELL("contents", CN$7), $E:$E, "TRUE", $C:$C,CELL("contents", $P40), $G:$G,CELL("contents", CN$3)), 0)</f>
        <v>0</v>
      </c>
      <c r="CO52" s="13"/>
      <c r="CP52" s="14">
        <f ca="1" xml:space="preserve"> IFERROR(AVERAGEIFS($M:$M, $A:$A,CELL("contents", CP$4), $B:$B,CELL("contents", CP$7), $E:$E, "TRUE", $C:$C,CELL("contents", $P40), $G:$G,CELL("contents", CP$3)), 0)</f>
        <v>14.538461538461538</v>
      </c>
      <c r="CS52" s="5" t="s">
        <v>23</v>
      </c>
      <c r="CT52" s="32"/>
      <c r="CU52" s="12">
        <f ca="1" xml:space="preserve"> IFERROR(AVERAGEIFS($M:$M, $A:$A,CELL("contents", CU$4), $B:$B,CELL("contents", CU$7), $E:$E, "TRUE", $C:$C,CELL("contents", $P40), $G:$G,CELL("contents", CU$3)), 0)</f>
        <v>64</v>
      </c>
      <c r="CV52" s="19">
        <f ca="1" xml:space="preserve"> IFERROR(AVERAGEIFS($M:$M, $A:$A,CELL("contents", CV$4), $B:$B,CELL("contents", CV$7), $E:$E, "TRUE", $C:$C,CELL("contents", $P40), $G:$G,CELL("contents", CV$3)), 0)</f>
        <v>0</v>
      </c>
      <c r="CW52" s="13"/>
      <c r="CX52" s="14">
        <f ca="1" xml:space="preserve"> IFERROR(AVERAGEIFS($M:$M, $A:$A,CELL("contents", CX$4), $B:$B,CELL("contents", CX$7), $E:$E, "TRUE", $C:$C,CELL("contents", $P40), $G:$G,CELL("contents", CX$3)), 0)</f>
        <v>64</v>
      </c>
      <c r="CY52" s="12">
        <f ca="1" xml:space="preserve"> IFERROR(AVERAGEIFS($M:$M, $A:$A,CELL("contents", CY$4), $B:$B,CELL("contents", CY$7), $E:$E, "TRUE", $C:$C,CELL("contents", $P40), $G:$G,CELL("contents", CY$3)), 0)</f>
        <v>54.333333333333336</v>
      </c>
      <c r="CZ52" s="19">
        <f ca="1" xml:space="preserve"> IFERROR(AVERAGEIFS($M:$M, $A:$A,CELL("contents", CZ$4), $B:$B,CELL("contents", CZ$7), $E:$E, "TRUE", $C:$C,CELL("contents", $P40), $G:$G,CELL("contents", CZ$3)), 0)</f>
        <v>0</v>
      </c>
      <c r="DA52" s="13"/>
      <c r="DB52" s="14">
        <f ca="1" xml:space="preserve"> IFERROR(AVERAGEIFS($M:$M, $A:$A,CELL("contents", DB$4), $B:$B,CELL("contents", DB$7), $E:$E, "TRUE", $C:$C,CELL("contents", $P40), $G:$G,CELL("contents", DB$3)), 0)</f>
        <v>54.333333333333336</v>
      </c>
      <c r="DC52" s="12">
        <f ca="1" xml:space="preserve"> IFERROR(AVERAGEIFS($M:$M, $A:$A,CELL("contents", DC$4), $B:$B,CELL("contents", DC$7), $E:$E, "TRUE", $C:$C,CELL("contents", $P40), $G:$G,CELL("contents", DC$3)), 0)</f>
        <v>54.2</v>
      </c>
      <c r="DD52" s="19">
        <f ca="1" xml:space="preserve"> IFERROR(AVERAGEIFS($M:$M, $A:$A,CELL("contents", DD$4), $B:$B,CELL("contents", DD$7), $E:$E, "TRUE", $C:$C,CELL("contents", $P40), $G:$G,CELL("contents", DD$3)), 0)</f>
        <v>0</v>
      </c>
      <c r="DE52" s="13"/>
      <c r="DF52" s="14">
        <f ca="1" xml:space="preserve"> IFERROR(AVERAGEIFS($M:$M, $A:$A,CELL("contents", DF$4), $B:$B,CELL("contents", DF$7), $E:$E, "TRUE", $C:$C,CELL("contents", $P40), $G:$G,CELL("contents", DF$3)), 0)</f>
        <v>54.2</v>
      </c>
      <c r="DG52" s="12">
        <f ca="1" xml:space="preserve"> IFERROR(AVERAGEIFS($M:$M, $A:$A,CELL("contents", DG$4), $B:$B,CELL("contents", DG$7), $E:$E, "TRUE", $C:$C,CELL("contents", $P40), $G:$G,CELL("contents", DG$3)), 0)</f>
        <v>54.875</v>
      </c>
      <c r="DH52" s="19">
        <f ca="1" xml:space="preserve"> IFERROR(AVERAGEIFS($M:$M, $A:$A,CELL("contents", DH$4), $B:$B,CELL("contents", DH$7), $E:$E, "TRUE", $C:$C,CELL("contents", $P40), $G:$G,CELL("contents", DH$3)), 0)</f>
        <v>0</v>
      </c>
      <c r="DI52" s="13"/>
      <c r="DJ52" s="14">
        <f ca="1" xml:space="preserve"> IFERROR(AVERAGEIFS($M:$M, $A:$A,CELL("contents", DJ$4), $B:$B,CELL("contents", DJ$7), $E:$E, "TRUE", $C:$C,CELL("contents", $P40), $G:$G,CELL("contents", DJ$3)), 0)</f>
        <v>54.875</v>
      </c>
      <c r="DM52" s="5" t="s">
        <v>23</v>
      </c>
      <c r="DN52" s="32"/>
      <c r="DO52" s="12">
        <f ca="1" xml:space="preserve"> IFERROR(AVERAGEIFS($M:$M, $A:$A,CELL("contents", DO$4), $B:$B,CELL("contents", DO$7), $E:$E, "TRUE", $C:$C,CELL("contents", $P40), $G:$G,CELL("contents", DO$3)), 0)</f>
        <v>205.75</v>
      </c>
      <c r="DP52" s="19">
        <f ca="1" xml:space="preserve"> IFERROR(AVERAGEIFS($M:$M, $A:$A,CELL("contents", DP$4), $B:$B,CELL("contents", DP$7), $E:$E, "TRUE", $C:$C,CELL("contents", $P40), $G:$G,CELL("contents", DP$3)), 0)</f>
        <v>0</v>
      </c>
      <c r="DQ52" s="13"/>
      <c r="DR52" s="14">
        <f ca="1" xml:space="preserve"> IFERROR(AVERAGEIFS($M:$M, $A:$A,CELL("contents", DR$4), $B:$B,CELL("contents", DR$7), $E:$E, "TRUE", $C:$C,CELL("contents", $P40), $G:$G,CELL("contents", DR$3)), 0)</f>
        <v>205.75</v>
      </c>
      <c r="DS52" s="12">
        <f ca="1" xml:space="preserve"> IFERROR(AVERAGEIFS($M:$M, $A:$A,CELL("contents", DS$4), $B:$B,CELL("contents", DS$7), $E:$E, "TRUE", $C:$C,CELL("contents", $P40), $G:$G,CELL("contents", DS$3)), 0)</f>
        <v>245.26666666666668</v>
      </c>
      <c r="DT52" s="19">
        <f ca="1" xml:space="preserve"> IFERROR(AVERAGEIFS($M:$M, $A:$A,CELL("contents", DT$4), $B:$B,CELL("contents", DT$7), $E:$E, "TRUE", $C:$C,CELL("contents", $P40), $G:$G,CELL("contents", DT$3)), 0)</f>
        <v>0</v>
      </c>
      <c r="DU52" s="13"/>
      <c r="DV52" s="14">
        <f ca="1" xml:space="preserve"> IFERROR(AVERAGEIFS($M:$M, $A:$A,CELL("contents", DV$4), $B:$B,CELL("contents", DV$7), $E:$E, "TRUE", $C:$C,CELL("contents", $P40), $G:$G,CELL("contents", DV$3)), 0)</f>
        <v>245.26666666666668</v>
      </c>
      <c r="DW52" s="12">
        <f ca="1" xml:space="preserve"> IFERROR(AVERAGEIFS($M:$M, $A:$A,CELL("contents", DW$4), $B:$B,CELL("contents", DW$7), $E:$E, "TRUE", $C:$C,CELL("contents", $P40), $G:$G,CELL("contents", DW$3)), 0)</f>
        <v>245.6</v>
      </c>
      <c r="DX52" s="19">
        <f ca="1" xml:space="preserve"> IFERROR(AVERAGEIFS($M:$M, $A:$A,CELL("contents", DX$4), $B:$B,CELL("contents", DX$7), $E:$E, "TRUE", $C:$C,CELL("contents", $P40), $G:$G,CELL("contents", DX$3)), 0)</f>
        <v>0</v>
      </c>
      <c r="DY52" s="13"/>
      <c r="DZ52" s="14">
        <f ca="1" xml:space="preserve"> IFERROR(AVERAGEIFS($M:$M, $A:$A,CELL("contents", DZ$4), $B:$B,CELL("contents", DZ$7), $E:$E, "TRUE", $C:$C,CELL("contents", $P40), $G:$G,CELL("contents", DZ$3)), 0)</f>
        <v>245.6</v>
      </c>
      <c r="EA52" s="12">
        <f ca="1" xml:space="preserve"> IFERROR(AVERAGEIFS($M:$M, $A:$A,CELL("contents", EA$4), $B:$B,CELL("contents", EA$7), $E:$E, "TRUE", $C:$C,CELL("contents", $P40), $G:$G,CELL("contents", EA$3)), 0)</f>
        <v>240.76470588235293</v>
      </c>
      <c r="EB52" s="19">
        <f ca="1" xml:space="preserve"> IFERROR(AVERAGEIFS($M:$M, $A:$A,CELL("contents", EB$4), $B:$B,CELL("contents", EB$7), $E:$E, "TRUE", $C:$C,CELL("contents", $P40), $G:$G,CELL("contents", EB$3)), 0)</f>
        <v>0</v>
      </c>
      <c r="EC52" s="13"/>
      <c r="ED52" s="14">
        <f ca="1" xml:space="preserve"> IFERROR(AVERAGEIFS($M:$M, $A:$A,CELL("contents", ED$4), $B:$B,CELL("contents", ED$7), $E:$E, "TRUE", $C:$C,CELL("contents", $P40), $G:$G,CELL("contents", ED$3)), 0)</f>
        <v>240.76470588235293</v>
      </c>
    </row>
    <row r="53" spans="1:134" x14ac:dyDescent="0.25">
      <c r="A53" t="s">
        <v>13</v>
      </c>
      <c r="B53" t="s">
        <v>14</v>
      </c>
      <c r="C53">
        <v>10</v>
      </c>
      <c r="D53">
        <v>25</v>
      </c>
      <c r="E53" t="b">
        <v>0</v>
      </c>
      <c r="F53">
        <v>3.5059999999999998</v>
      </c>
      <c r="G53">
        <v>16</v>
      </c>
      <c r="H53">
        <v>16</v>
      </c>
      <c r="I53">
        <v>446927</v>
      </c>
      <c r="J53">
        <v>270628</v>
      </c>
      <c r="K53">
        <v>135296</v>
      </c>
      <c r="L53">
        <v>16</v>
      </c>
      <c r="M53">
        <f t="shared" si="0"/>
        <v>0</v>
      </c>
      <c r="N53" t="b">
        <f t="shared" ref="N53" si="230">AND(MIN($F53,$F54,$F55)=$F53,MAX($H53,$H54,$H55)=$H53)</f>
        <v>0</v>
      </c>
      <c r="O53" t="b">
        <f t="shared" ref="O53" si="231">AND(N53,NOT(N54),NOT(N55))</f>
        <v>0</v>
      </c>
      <c r="P53">
        <f>P37</f>
        <v>10</v>
      </c>
      <c r="Q53" s="7" t="s">
        <v>31</v>
      </c>
      <c r="R53" s="32"/>
      <c r="S53" s="12">
        <f ca="1" xml:space="preserve"> _xlfn.MAXIFS($M:$M, $A:$A,CELL("contents", S$4), $B:$B,CELL("contents", S$7), $E:$E, "TRUE", $M:$M, "&lt;256", $C:$C,CELL("contents", $P40))</f>
        <v>178</v>
      </c>
      <c r="T53" s="19">
        <f ca="1" xml:space="preserve"> _xlfn.MAXIFS($M:$M, $A:$A,CELL("contents", T$4), $B:$B,CELL("contents", T$7), $E:$E, "TRUE", $M:$M, "&lt;256", $C:$C,CELL("contents", $P40))</f>
        <v>0</v>
      </c>
      <c r="U53" s="13"/>
      <c r="V53" s="14">
        <f ca="1" xml:space="preserve"> _xlfn.MAXIFS($M:$M, $A:$A,CELL("contents", V$4), $B:$B,CELL("contents", V$7), $E:$E, "TRUE", $M:$M, "&lt;256", $C:$C,CELL("contents", $P40))</f>
        <v>178</v>
      </c>
      <c r="W53" s="12">
        <f ca="1" xml:space="preserve"> _xlfn.MAXIFS($M:$M, $A:$A,CELL("contents", W$4), $B:$B,CELL("contents", W$7), $E:$E, "TRUE", $M:$M, "&lt;256", $C:$C,CELL("contents", $P40))</f>
        <v>255</v>
      </c>
      <c r="X53" s="19">
        <f ca="1" xml:space="preserve"> _xlfn.MAXIFS($M:$M, $A:$A,CELL("contents", X$4), $B:$B,CELL("contents", X$7), $E:$E, "TRUE", $M:$M, "&lt;256", $C:$C,CELL("contents", $P40))</f>
        <v>0</v>
      </c>
      <c r="Y53" s="13"/>
      <c r="Z53" s="14">
        <f ca="1" xml:space="preserve"> _xlfn.MAXIFS($M:$M, $A:$A,CELL("contents", Z$4), $B:$B,CELL("contents", Z$7), $E:$E, "TRUE", $M:$M, "&lt;256", $C:$C,CELL("contents", $P40))</f>
        <v>255</v>
      </c>
      <c r="AA53" s="12">
        <f ca="1" xml:space="preserve"> _xlfn.MAXIFS($M:$M, $A:$A,CELL("contents", AA$4), $B:$B,CELL("contents", AA$7), $E:$E, "TRUE", $M:$M, "&lt;256", $C:$C,CELL("contents", $P40))</f>
        <v>255</v>
      </c>
      <c r="AB53" s="19">
        <f ca="1" xml:space="preserve"> _xlfn.MAXIFS($M:$M, $A:$A,CELL("contents", AB$4), $B:$B,CELL("contents", AB$7), $E:$E, "TRUE", $M:$M, "&lt;256", $C:$C,CELL("contents", $P40))</f>
        <v>0</v>
      </c>
      <c r="AC53" s="13"/>
      <c r="AD53" s="14">
        <f ca="1" xml:space="preserve"> _xlfn.MAXIFS($M:$M, $A:$A,CELL("contents", AD$4), $B:$B,CELL("contents", AD$7), $E:$E, "TRUE", $M:$M, "&lt;256", $C:$C,CELL("contents", $P40))</f>
        <v>255</v>
      </c>
      <c r="AE53" s="12">
        <f ca="1" xml:space="preserve"> _xlfn.MAXIFS($M:$M, $A:$A,CELL("contents", AE$4), $B:$B,CELL("contents", AE$7), $E:$E, "TRUE", $M:$M, "&lt;256", $C:$C,CELL("contents", $P40))</f>
        <v>255</v>
      </c>
      <c r="AF53" s="19">
        <f ca="1" xml:space="preserve"> _xlfn.MAXIFS($M:$M, $A:$A,CELL("contents", AF$4), $B:$B,CELL("contents", AF$7), $E:$E, "TRUE", $M:$M, "&lt;256", $C:$C,CELL("contents", $P40))</f>
        <v>0</v>
      </c>
      <c r="AG53" s="13"/>
      <c r="AH53" s="14">
        <f ca="1" xml:space="preserve"> _xlfn.MAXIFS($M:$M, $A:$A,CELL("contents", AH$4), $B:$B,CELL("contents", AH$7), $E:$E, "TRUE", $M:$M, "&lt;256", $C:$C,CELL("contents", $P40))</f>
        <v>255</v>
      </c>
      <c r="AK53" s="7" t="s">
        <v>31</v>
      </c>
      <c r="AL53" s="32"/>
      <c r="AM53" s="12">
        <f ca="1" xml:space="preserve"> _xlfn.MAXIFS($M:$M, $A:$A,CELL("contents", AM$4), $B:$B,CELL("contents", AM$7), $E:$E, "TRUE", $M:$M, "&lt;256", $C:$C,CELL("contents", $P40), $G:$G,CELL("contents", AM$3))</f>
        <v>1</v>
      </c>
      <c r="AN53" s="19">
        <f ca="1" xml:space="preserve"> _xlfn.MAXIFS($M:$M, $A:$A,CELL("contents", AN$4), $B:$B,CELL("contents", AN$7), $E:$E, "TRUE", $M:$M, "&lt;256", $C:$C,CELL("contents", $P40), $G:$G,CELL("contents", AN$3))</f>
        <v>0</v>
      </c>
      <c r="AO53" s="13"/>
      <c r="AP53" s="14">
        <f ca="1" xml:space="preserve"> _xlfn.MAXIFS($M:$M, $A:$A,CELL("contents", AP$4), $B:$B,CELL("contents", AP$7), $E:$E, "TRUE", $M:$M, "&lt;256", $C:$C,CELL("contents", $P40), $G:$G,CELL("contents", AP$3))</f>
        <v>1</v>
      </c>
      <c r="AQ53" s="12">
        <f ca="1" xml:space="preserve"> _xlfn.MAXIFS($M:$M, $A:$A,CELL("contents", AQ$4), $B:$B,CELL("contents", AQ$7), $E:$E, "TRUE", $M:$M, "&lt;256", $C:$C,CELL("contents", $P40), $G:$G,CELL("contents", AQ$3))</f>
        <v>1</v>
      </c>
      <c r="AR53" s="19">
        <f ca="1" xml:space="preserve"> _xlfn.MAXIFS($M:$M, $A:$A,CELL("contents", AR$4), $B:$B,CELL("contents", AR$7), $E:$E, "TRUE", $M:$M, "&lt;256", $C:$C,CELL("contents", $P40), $G:$G,CELL("contents", AR$3))</f>
        <v>0</v>
      </c>
      <c r="AS53" s="13"/>
      <c r="AT53" s="14">
        <f ca="1" xml:space="preserve"> _xlfn.MAXIFS($M:$M, $A:$A,CELL("contents", AT$4), $B:$B,CELL("contents", AT$7), $E:$E, "TRUE", $M:$M, "&lt;256", $C:$C,CELL("contents", $P40), $G:$G,CELL("contents", AT$3))</f>
        <v>1</v>
      </c>
      <c r="AU53" s="12">
        <f ca="1" xml:space="preserve"> _xlfn.MAXIFS($M:$M, $A:$A,CELL("contents", AU$4), $B:$B,CELL("contents", AU$7), $E:$E, "TRUE", $M:$M, "&lt;256", $C:$C,CELL("contents", $P40), $G:$G,CELL("contents", AU$3))</f>
        <v>1</v>
      </c>
      <c r="AV53" s="19">
        <f ca="1" xml:space="preserve"> _xlfn.MAXIFS($M:$M, $A:$A,CELL("contents", AV$4), $B:$B,CELL("contents", AV$7), $E:$E, "TRUE", $M:$M, "&lt;256", $C:$C,CELL("contents", $P40), $G:$G,CELL("contents", AV$3))</f>
        <v>0</v>
      </c>
      <c r="AW53" s="13"/>
      <c r="AX53" s="14">
        <f ca="1" xml:space="preserve"> _xlfn.MAXIFS($M:$M, $A:$A,CELL("contents", AX$4), $B:$B,CELL("contents", AX$7), $E:$E, "TRUE", $M:$M, "&lt;256", $C:$C,CELL("contents", $P40), $G:$G,CELL("contents", AX$3))</f>
        <v>1</v>
      </c>
      <c r="AY53" s="12">
        <f ca="1" xml:space="preserve"> _xlfn.MAXIFS($M:$M, $A:$A,CELL("contents", AY$4), $B:$B,CELL("contents", AY$7), $E:$E, "TRUE", $M:$M, "&lt;256", $C:$C,CELL("contents", $P40), $G:$G,CELL("contents", AY$3))</f>
        <v>1</v>
      </c>
      <c r="AZ53" s="19">
        <f ca="1" xml:space="preserve"> _xlfn.MAXIFS($M:$M, $A:$A,CELL("contents", AZ$4), $B:$B,CELL("contents", AZ$7), $E:$E, "TRUE", $M:$M, "&lt;256", $C:$C,CELL("contents", $P40), $G:$G,CELL("contents", AZ$3))</f>
        <v>0</v>
      </c>
      <c r="BA53" s="13"/>
      <c r="BB53" s="14">
        <f ca="1" xml:space="preserve"> _xlfn.MAXIFS($M:$M, $A:$A,CELL("contents", BB$4), $B:$B,CELL("contents", BB$7), $E:$E, "TRUE", $M:$M, "&lt;256", $C:$C,CELL("contents", $P40), $G:$G,CELL("contents", BB$3))</f>
        <v>1</v>
      </c>
      <c r="BE53" s="7" t="s">
        <v>31</v>
      </c>
      <c r="BF53" s="32"/>
      <c r="BG53" s="12">
        <f ca="1" xml:space="preserve"> _xlfn.MAXIFS($M:$M, $A:$A,CELL("contents", BG$4), $B:$B,CELL("contents", BG$7), $E:$E, "TRUE", $M:$M, "&lt;256", $C:$C,CELL("contents", $P40), $G:$G,CELL("contents", BG$3))</f>
        <v>4</v>
      </c>
      <c r="BH53" s="19">
        <f ca="1" xml:space="preserve"> _xlfn.MAXIFS($M:$M, $A:$A,CELL("contents", BH$4), $B:$B,CELL("contents", BH$7), $E:$E, "TRUE", $M:$M, "&lt;256", $C:$C,CELL("contents", $P40), $G:$G,CELL("contents", BH$3))</f>
        <v>0</v>
      </c>
      <c r="BI53" s="13"/>
      <c r="BJ53" s="14">
        <f ca="1" xml:space="preserve"> _xlfn.MAXIFS($M:$M, $A:$A,CELL("contents", BJ$4), $B:$B,CELL("contents", BJ$7), $E:$E, "TRUE", $M:$M, "&lt;256", $C:$C,CELL("contents", $P40), $G:$G,CELL("contents", BJ$3))</f>
        <v>4</v>
      </c>
      <c r="BK53" s="12">
        <f ca="1" xml:space="preserve"> _xlfn.MAXIFS($M:$M, $A:$A,CELL("contents", BK$4), $B:$B,CELL("contents", BK$7), $E:$E, "TRUE", $M:$M, "&lt;256", $C:$C,CELL("contents", $P40), $G:$G,CELL("contents", BK$3))</f>
        <v>4</v>
      </c>
      <c r="BL53" s="19">
        <f ca="1" xml:space="preserve"> _xlfn.MAXIFS($M:$M, $A:$A,CELL("contents", BL$4), $B:$B,CELL("contents", BL$7), $E:$E, "TRUE", $M:$M, "&lt;256", $C:$C,CELL("contents", $P40), $G:$G,CELL("contents", BL$3))</f>
        <v>0</v>
      </c>
      <c r="BM53" s="13"/>
      <c r="BN53" s="14">
        <f ca="1" xml:space="preserve"> _xlfn.MAXIFS($M:$M, $A:$A,CELL("contents", BN$4), $B:$B,CELL("contents", BN$7), $E:$E, "TRUE", $M:$M, "&lt;256", $C:$C,CELL("contents", $P40), $G:$G,CELL("contents", BN$3))</f>
        <v>4</v>
      </c>
      <c r="BO53" s="12">
        <f ca="1" xml:space="preserve"> _xlfn.MAXIFS($M:$M, $A:$A,CELL("contents", BO$4), $B:$B,CELL("contents", BO$7), $E:$E, "TRUE", $M:$M, "&lt;256", $C:$C,CELL("contents", $P40), $G:$G,CELL("contents", BO$3))</f>
        <v>4</v>
      </c>
      <c r="BP53" s="19">
        <f ca="1" xml:space="preserve"> _xlfn.MAXIFS($M:$M, $A:$A,CELL("contents", BP$4), $B:$B,CELL("contents", BP$7), $E:$E, "TRUE", $M:$M, "&lt;256", $C:$C,CELL("contents", $P40), $G:$G,CELL("contents", BP$3))</f>
        <v>0</v>
      </c>
      <c r="BQ53" s="13"/>
      <c r="BR53" s="14">
        <f ca="1" xml:space="preserve"> _xlfn.MAXIFS($M:$M, $A:$A,CELL("contents", BR$4), $B:$B,CELL("contents", BR$7), $E:$E, "TRUE", $M:$M, "&lt;256", $C:$C,CELL("contents", $P40), $G:$G,CELL("contents", BR$3))</f>
        <v>4</v>
      </c>
      <c r="BS53" s="12">
        <f ca="1" xml:space="preserve"> _xlfn.MAXIFS($M:$M, $A:$A,CELL("contents", BS$4), $B:$B,CELL("contents", BS$7), $E:$E, "TRUE", $M:$M, "&lt;256", $C:$C,CELL("contents", $P40), $G:$G,CELL("contents", BS$3))</f>
        <v>4</v>
      </c>
      <c r="BT53" s="19">
        <f ca="1" xml:space="preserve"> _xlfn.MAXIFS($M:$M, $A:$A,CELL("contents", BT$4), $B:$B,CELL("contents", BT$7), $E:$E, "TRUE", $M:$M, "&lt;256", $C:$C,CELL("contents", $P40), $G:$G,CELL("contents", BT$3))</f>
        <v>0</v>
      </c>
      <c r="BU53" s="13"/>
      <c r="BV53" s="14">
        <f ca="1" xml:space="preserve"> _xlfn.MAXIFS($M:$M, $A:$A,CELL("contents", BV$4), $B:$B,CELL("contents", BV$7), $E:$E, "TRUE", $M:$M, "&lt;256", $C:$C,CELL("contents", $P40), $G:$G,CELL("contents", BV$3))</f>
        <v>4</v>
      </c>
      <c r="BY53" s="7" t="s">
        <v>31</v>
      </c>
      <c r="BZ53" s="32"/>
      <c r="CA53" s="12">
        <f ca="1" xml:space="preserve"> _xlfn.MAXIFS($M:$M, $A:$A,CELL("contents", CA$4), $B:$B,CELL("contents", CA$7), $E:$E, "TRUE", $M:$M, "&lt;256", $C:$C,CELL("contents", $P40), $G:$G,CELL("contents", CA$3))</f>
        <v>16</v>
      </c>
      <c r="CB53" s="19">
        <f ca="1" xml:space="preserve"> _xlfn.MAXIFS($M:$M, $A:$A,CELL("contents", CB$4), $B:$B,CELL("contents", CB$7), $E:$E, "TRUE", $M:$M, "&lt;256", $C:$C,CELL("contents", $P40), $G:$G,CELL("contents", CB$3))</f>
        <v>0</v>
      </c>
      <c r="CC53" s="13"/>
      <c r="CD53" s="14">
        <f ca="1" xml:space="preserve"> _xlfn.MAXIFS($M:$M, $A:$A,CELL("contents", CD$4), $B:$B,CELL("contents", CD$7), $E:$E, "TRUE", $M:$M, "&lt;256", $C:$C,CELL("contents", $P40), $G:$G,CELL("contents", CD$3))</f>
        <v>16</v>
      </c>
      <c r="CE53" s="12">
        <f ca="1" xml:space="preserve"> _xlfn.MAXIFS($M:$M, $A:$A,CELL("contents", CE$4), $B:$B,CELL("contents", CE$7), $E:$E, "TRUE", $M:$M, "&lt;256", $C:$C,CELL("contents", $P40), $G:$G,CELL("contents", CE$3))</f>
        <v>16</v>
      </c>
      <c r="CF53" s="19">
        <f ca="1" xml:space="preserve"> _xlfn.MAXIFS($M:$M, $A:$A,CELL("contents", CF$4), $B:$B,CELL("contents", CF$7), $E:$E, "TRUE", $M:$M, "&lt;256", $C:$C,CELL("contents", $P40), $G:$G,CELL("contents", CF$3))</f>
        <v>0</v>
      </c>
      <c r="CG53" s="13"/>
      <c r="CH53" s="14">
        <f ca="1" xml:space="preserve"> _xlfn.MAXIFS($M:$M, $A:$A,CELL("contents", CH$4), $B:$B,CELL("contents", CH$7), $E:$E, "TRUE", $M:$M, "&lt;256", $C:$C,CELL("contents", $P40), $G:$G,CELL("contents", CH$3))</f>
        <v>16</v>
      </c>
      <c r="CI53" s="12">
        <f ca="1" xml:space="preserve"> _xlfn.MAXIFS($M:$M, $A:$A,CELL("contents", CI$4), $B:$B,CELL("contents", CI$7), $E:$E, "TRUE", $M:$M, "&lt;256", $C:$C,CELL("contents", $P40), $G:$G,CELL("contents", CI$3))</f>
        <v>16</v>
      </c>
      <c r="CJ53" s="19">
        <f ca="1" xml:space="preserve"> _xlfn.MAXIFS($M:$M, $A:$A,CELL("contents", CJ$4), $B:$B,CELL("contents", CJ$7), $E:$E, "TRUE", $M:$M, "&lt;256", $C:$C,CELL("contents", $P40), $G:$G,CELL("contents", CJ$3))</f>
        <v>0</v>
      </c>
      <c r="CK53" s="13"/>
      <c r="CL53" s="14">
        <f ca="1" xml:space="preserve"> _xlfn.MAXIFS($M:$M, $A:$A,CELL("contents", CL$4), $B:$B,CELL("contents", CL$7), $E:$E, "TRUE", $M:$M, "&lt;256", $C:$C,CELL("contents", $P40), $G:$G,CELL("contents", CL$3))</f>
        <v>16</v>
      </c>
      <c r="CM53" s="12">
        <f ca="1" xml:space="preserve"> _xlfn.MAXIFS($M:$M, $A:$A,CELL("contents", CM$4), $B:$B,CELL("contents", CM$7), $E:$E, "TRUE", $M:$M, "&lt;256", $C:$C,CELL("contents", $P40), $G:$G,CELL("contents", CM$3))</f>
        <v>16</v>
      </c>
      <c r="CN53" s="19">
        <f ca="1" xml:space="preserve"> _xlfn.MAXIFS($M:$M, $A:$A,CELL("contents", CN$4), $B:$B,CELL("contents", CN$7), $E:$E, "TRUE", $M:$M, "&lt;256", $C:$C,CELL("contents", $P40), $G:$G,CELL("contents", CN$3))</f>
        <v>0</v>
      </c>
      <c r="CO53" s="13"/>
      <c r="CP53" s="14">
        <f ca="1" xml:space="preserve"> _xlfn.MAXIFS($M:$M, $A:$A,CELL("contents", CP$4), $B:$B,CELL("contents", CP$7), $E:$E, "TRUE", $M:$M, "&lt;256", $C:$C,CELL("contents", $P40), $G:$G,CELL("contents", CP$3))</f>
        <v>16</v>
      </c>
      <c r="CS53" s="7" t="s">
        <v>31</v>
      </c>
      <c r="CT53" s="32"/>
      <c r="CU53" s="12">
        <f ca="1" xml:space="preserve"> _xlfn.MAXIFS($M:$M, $A:$A,CELL("contents", CU$4), $B:$B,CELL("contents", CU$7), $E:$E, "TRUE", $M:$M, "&lt;256", $C:$C,CELL("contents", $P40), $G:$G,CELL("contents", CU$3))</f>
        <v>64</v>
      </c>
      <c r="CV53" s="19">
        <f ca="1" xml:space="preserve"> _xlfn.MAXIFS($M:$M, $A:$A,CELL("contents", CV$4), $B:$B,CELL("contents", CV$7), $E:$E, "TRUE", $M:$M, "&lt;256", $C:$C,CELL("contents", $P40), $G:$G,CELL("contents", CV$3))</f>
        <v>0</v>
      </c>
      <c r="CW53" s="13"/>
      <c r="CX53" s="14">
        <f ca="1" xml:space="preserve"> _xlfn.MAXIFS($M:$M, $A:$A,CELL("contents", CX$4), $B:$B,CELL("contents", CX$7), $E:$E, "TRUE", $M:$M, "&lt;256", $C:$C,CELL("contents", $P40), $G:$G,CELL("contents", CX$3))</f>
        <v>64</v>
      </c>
      <c r="CY53" s="12">
        <f ca="1" xml:space="preserve"> _xlfn.MAXIFS($M:$M, $A:$A,CELL("contents", CY$4), $B:$B,CELL("contents", CY$7), $E:$E, "TRUE", $M:$M, "&lt;256", $C:$C,CELL("contents", $P40), $G:$G,CELL("contents", CY$3))</f>
        <v>64</v>
      </c>
      <c r="CZ53" s="19">
        <f ca="1" xml:space="preserve"> _xlfn.MAXIFS($M:$M, $A:$A,CELL("contents", CZ$4), $B:$B,CELL("contents", CZ$7), $E:$E, "TRUE", $M:$M, "&lt;256", $C:$C,CELL("contents", $P40), $G:$G,CELL("contents", CZ$3))</f>
        <v>0</v>
      </c>
      <c r="DA53" s="13"/>
      <c r="DB53" s="14">
        <f ca="1" xml:space="preserve"> _xlfn.MAXIFS($M:$M, $A:$A,CELL("contents", DB$4), $B:$B,CELL("contents", DB$7), $E:$E, "TRUE", $M:$M, "&lt;256", $C:$C,CELL("contents", $P40), $G:$G,CELL("contents", DB$3))</f>
        <v>64</v>
      </c>
      <c r="DC53" s="12">
        <f ca="1" xml:space="preserve"> _xlfn.MAXIFS($M:$M, $A:$A,CELL("contents", DC$4), $B:$B,CELL("contents", DC$7), $E:$E, "TRUE", $M:$M, "&lt;256", $C:$C,CELL("contents", $P40), $G:$G,CELL("contents", DC$3))</f>
        <v>64</v>
      </c>
      <c r="DD53" s="19">
        <f ca="1" xml:space="preserve"> _xlfn.MAXIFS($M:$M, $A:$A,CELL("contents", DD$4), $B:$B,CELL("contents", DD$7), $E:$E, "TRUE", $M:$M, "&lt;256", $C:$C,CELL("contents", $P40), $G:$G,CELL("contents", DD$3))</f>
        <v>0</v>
      </c>
      <c r="DE53" s="13"/>
      <c r="DF53" s="14">
        <f ca="1" xml:space="preserve"> _xlfn.MAXIFS($M:$M, $A:$A,CELL("contents", DF$4), $B:$B,CELL("contents", DF$7), $E:$E, "TRUE", $M:$M, "&lt;256", $C:$C,CELL("contents", $P40), $G:$G,CELL("contents", DF$3))</f>
        <v>64</v>
      </c>
      <c r="DG53" s="12">
        <f ca="1" xml:space="preserve"> _xlfn.MAXIFS($M:$M, $A:$A,CELL("contents", DG$4), $B:$B,CELL("contents", DG$7), $E:$E, "TRUE", $M:$M, "&lt;256", $C:$C,CELL("contents", $P40), $G:$G,CELL("contents", DG$3))</f>
        <v>64</v>
      </c>
      <c r="DH53" s="19">
        <f ca="1" xml:space="preserve"> _xlfn.MAXIFS($M:$M, $A:$A,CELL("contents", DH$4), $B:$B,CELL("contents", DH$7), $E:$E, "TRUE", $M:$M, "&lt;256", $C:$C,CELL("contents", $P40), $G:$G,CELL("contents", DH$3))</f>
        <v>0</v>
      </c>
      <c r="DI53" s="13"/>
      <c r="DJ53" s="14">
        <f ca="1" xml:space="preserve"> _xlfn.MAXIFS($M:$M, $A:$A,CELL("contents", DJ$4), $B:$B,CELL("contents", DJ$7), $E:$E, "TRUE", $M:$M, "&lt;256", $C:$C,CELL("contents", $P40), $G:$G,CELL("contents", DJ$3))</f>
        <v>64</v>
      </c>
      <c r="DM53" s="7" t="s">
        <v>31</v>
      </c>
      <c r="DN53" s="32"/>
      <c r="DO53" s="12">
        <f ca="1" xml:space="preserve"> _xlfn.MAXIFS($M:$M, $A:$A,CELL("contents", DO$4), $B:$B,CELL("contents", DO$7), $E:$E, "TRUE", $M:$M, "&lt;256", $C:$C,CELL("contents", $P40), $G:$G,CELL("contents", DO$3))</f>
        <v>178</v>
      </c>
      <c r="DP53" s="19">
        <f ca="1" xml:space="preserve"> _xlfn.MAXIFS($M:$M, $A:$A,CELL("contents", DP$4), $B:$B,CELL("contents", DP$7), $E:$E, "TRUE", $M:$M, "&lt;256", $C:$C,CELL("contents", $P40), $G:$G,CELL("contents", DP$3))</f>
        <v>0</v>
      </c>
      <c r="DQ53" s="13"/>
      <c r="DR53" s="14">
        <f ca="1" xml:space="preserve"> _xlfn.MAXIFS($M:$M, $A:$A,CELL("contents", DR$4), $B:$B,CELL("contents", DR$7), $E:$E, "TRUE", $M:$M, "&lt;256", $C:$C,CELL("contents", $P40), $G:$G,CELL("contents", DR$3))</f>
        <v>178</v>
      </c>
      <c r="DS53" s="12">
        <f ca="1" xml:space="preserve"> _xlfn.MAXIFS($M:$M, $A:$A,CELL("contents", DS$4), $B:$B,CELL("contents", DS$7), $E:$E, "TRUE", $M:$M, "&lt;256", $C:$C,CELL("contents", $P40), $G:$G,CELL("contents", DS$3))</f>
        <v>255</v>
      </c>
      <c r="DT53" s="19">
        <f ca="1" xml:space="preserve"> _xlfn.MAXIFS($M:$M, $A:$A,CELL("contents", DT$4), $B:$B,CELL("contents", DT$7), $E:$E, "TRUE", $M:$M, "&lt;256", $C:$C,CELL("contents", $P40), $G:$G,CELL("contents", DT$3))</f>
        <v>0</v>
      </c>
      <c r="DU53" s="13"/>
      <c r="DV53" s="14">
        <f ca="1" xml:space="preserve"> _xlfn.MAXIFS($M:$M, $A:$A,CELL("contents", DV$4), $B:$B,CELL("contents", DV$7), $E:$E, "TRUE", $M:$M, "&lt;256", $C:$C,CELL("contents", $P40), $G:$G,CELL("contents", DV$3))</f>
        <v>255</v>
      </c>
      <c r="DW53" s="12">
        <f ca="1" xml:space="preserve"> _xlfn.MAXIFS($M:$M, $A:$A,CELL("contents", DW$4), $B:$B,CELL("contents", DW$7), $E:$E, "TRUE", $M:$M, "&lt;256", $C:$C,CELL("contents", $P40), $G:$G,CELL("contents", DW$3))</f>
        <v>255</v>
      </c>
      <c r="DX53" s="19">
        <f ca="1" xml:space="preserve"> _xlfn.MAXIFS($M:$M, $A:$A,CELL("contents", DX$4), $B:$B,CELL("contents", DX$7), $E:$E, "TRUE", $M:$M, "&lt;256", $C:$C,CELL("contents", $P40), $G:$G,CELL("contents", DX$3))</f>
        <v>0</v>
      </c>
      <c r="DY53" s="13"/>
      <c r="DZ53" s="14">
        <f ca="1" xml:space="preserve"> _xlfn.MAXIFS($M:$M, $A:$A,CELL("contents", DZ$4), $B:$B,CELL("contents", DZ$7), $E:$E, "TRUE", $M:$M, "&lt;256", $C:$C,CELL("contents", $P40), $G:$G,CELL("contents", DZ$3))</f>
        <v>255</v>
      </c>
      <c r="EA53" s="12">
        <f ca="1" xml:space="preserve"> _xlfn.MAXIFS($M:$M, $A:$A,CELL("contents", EA$4), $B:$B,CELL("contents", EA$7), $E:$E, "TRUE", $M:$M, "&lt;256", $C:$C,CELL("contents", $P40), $G:$G,CELL("contents", EA$3))</f>
        <v>255</v>
      </c>
      <c r="EB53" s="19">
        <f ca="1" xml:space="preserve"> _xlfn.MAXIFS($M:$M, $A:$A,CELL("contents", EB$4), $B:$B,CELL("contents", EB$7), $E:$E, "TRUE", $M:$M, "&lt;256", $C:$C,CELL("contents", $P40), $G:$G,CELL("contents", EB$3))</f>
        <v>0</v>
      </c>
      <c r="EC53" s="13"/>
      <c r="ED53" s="14">
        <f ca="1" xml:space="preserve"> _xlfn.MAXIFS($M:$M, $A:$A,CELL("contents", ED$4), $B:$B,CELL("contents", ED$7), $E:$E, "TRUE", $M:$M, "&lt;256", $C:$C,CELL("contents", $P40), $G:$G,CELL("contents", ED$3))</f>
        <v>255</v>
      </c>
    </row>
    <row r="54" spans="1:134" x14ac:dyDescent="0.25">
      <c r="A54" t="s">
        <v>15</v>
      </c>
      <c r="B54" t="s">
        <v>14</v>
      </c>
      <c r="C54">
        <v>10</v>
      </c>
      <c r="D54">
        <v>25</v>
      </c>
      <c r="E54" t="b">
        <v>0</v>
      </c>
      <c r="F54">
        <v>1.85</v>
      </c>
      <c r="G54">
        <v>16</v>
      </c>
      <c r="H54">
        <v>16</v>
      </c>
      <c r="I54">
        <v>271212</v>
      </c>
      <c r="J54">
        <v>270628</v>
      </c>
      <c r="K54">
        <v>135296</v>
      </c>
      <c r="L54">
        <v>16</v>
      </c>
      <c r="M54">
        <f t="shared" si="0"/>
        <v>0</v>
      </c>
      <c r="N54" t="b">
        <f t="shared" ref="N54" si="232">AND(MIN($F53,$F54,$F55)=$F54,MAX($H53,$H54,$H55)=$H54)</f>
        <v>1</v>
      </c>
      <c r="O54" t="b">
        <f t="shared" ref="O54" si="233">AND(NOT(N53),N54,NOT(N55))</f>
        <v>1</v>
      </c>
      <c r="P54">
        <f>P37</f>
        <v>10</v>
      </c>
      <c r="Q54" s="6" t="s">
        <v>16</v>
      </c>
      <c r="R54" s="21" t="s">
        <v>10</v>
      </c>
      <c r="S54" s="12">
        <f ca="1" xml:space="preserve"> SUMIFS($K:$K, $A:$A,CELL("contents", S$4), $B:$B,CELL("contents", S$7), $C:$C,CELL("contents", $P40))</f>
        <v>13271655</v>
      </c>
      <c r="T54" s="19">
        <f ca="1" xml:space="preserve"> SUMIFS($K:$K, $A:$A,CELL("contents", T$4), $B:$B,CELL("contents", T$7), $C:$C,CELL("contents", $P40))</f>
        <v>0</v>
      </c>
      <c r="U54" s="13"/>
      <c r="V54" s="14">
        <f ca="1" xml:space="preserve"> SUMIFS($K:$K, $A:$A,CELL("contents", V$4), $B:$B,CELL("contents", V$7), $C:$C,CELL("contents", $P40))</f>
        <v>13271655</v>
      </c>
      <c r="W54" s="12">
        <f ca="1" xml:space="preserve"> SUMIFS($K:$K, $A:$A,CELL("contents", W$4), $B:$B,CELL("contents", W$7), $C:$C,CELL("contents", $P40))</f>
        <v>20355480</v>
      </c>
      <c r="X54" s="19">
        <f ca="1" xml:space="preserve"> SUMIFS($K:$K, $A:$A,CELL("contents", X$4), $B:$B,CELL("contents", X$7), $C:$C,CELL("contents", $P40))</f>
        <v>0</v>
      </c>
      <c r="Y54" s="13"/>
      <c r="Z54" s="14">
        <f ca="1" xml:space="preserve"> SUMIFS($K:$K, $A:$A,CELL("contents", Z$4), $B:$B,CELL("contents", Z$7), $C:$C,CELL("contents", $P40))</f>
        <v>20355480</v>
      </c>
      <c r="AA54" s="12">
        <f ca="1" xml:space="preserve"> SUMIFS($K:$K, $A:$A,CELL("contents", AA$4), $B:$B,CELL("contents", AA$7), $C:$C,CELL("contents", $P40))</f>
        <v>21378147</v>
      </c>
      <c r="AB54" s="19">
        <f ca="1" xml:space="preserve"> SUMIFS($K:$K, $A:$A,CELL("contents", AB$4), $B:$B,CELL("contents", AB$7), $C:$C,CELL("contents", $P40))</f>
        <v>0</v>
      </c>
      <c r="AC54" s="13"/>
      <c r="AD54" s="14">
        <f ca="1" xml:space="preserve"> SUMIFS($K:$K, $A:$A,CELL("contents", AD$4), $B:$B,CELL("contents", AD$7), $C:$C,CELL("contents", $P40))</f>
        <v>21378147</v>
      </c>
      <c r="AE54" s="12">
        <f ca="1" xml:space="preserve"> SUMIFS($K:$K, $A:$A,CELL("contents", AE$4), $B:$B,CELL("contents", AE$7), $C:$C,CELL("contents", $P40))</f>
        <v>55005282</v>
      </c>
      <c r="AF54" s="19">
        <f ca="1" xml:space="preserve"> SUMIFS($K:$K, $A:$A,CELL("contents", AF$4), $B:$B,CELL("contents", AF$7), $C:$C,CELL("contents", $P40))</f>
        <v>0</v>
      </c>
      <c r="AG54" s="13"/>
      <c r="AH54" s="14">
        <f ca="1" xml:space="preserve"> SUMIFS($K:$K, $A:$A,CELL("contents", AH$4), $B:$B,CELL("contents", AH$7), $C:$C,CELL("contents", $P40))</f>
        <v>55005282</v>
      </c>
      <c r="AK54" s="6" t="s">
        <v>16</v>
      </c>
      <c r="AL54" s="21" t="s">
        <v>10</v>
      </c>
      <c r="AM54" s="12">
        <f ca="1" xml:space="preserve"> SUMIFS($K:$K, $A:$A,CELL("contents", AM$4), $B:$B,CELL("contents", AM$7), $C:$C,CELL("contents", $P40), $G:$G,CELL("contents", AM$3))</f>
        <v>838092</v>
      </c>
      <c r="AN54" s="19">
        <f ca="1" xml:space="preserve"> SUMIFS($K:$K, $A:$A,CELL("contents", AN$4), $B:$B,CELL("contents", AN$7), $C:$C,CELL("contents", $P40), $G:$G,CELL("contents", AN$3))</f>
        <v>0</v>
      </c>
      <c r="AO54" s="13"/>
      <c r="AP54" s="14">
        <f ca="1" xml:space="preserve"> SUMIFS($K:$K, $A:$A,CELL("contents", AP$4), $B:$B,CELL("contents", AP$7), $C:$C,CELL("contents", $P40), $G:$G,CELL("contents", AP$3))</f>
        <v>838092</v>
      </c>
      <c r="AQ54" s="12">
        <f ca="1" xml:space="preserve"> SUMIFS($K:$K, $A:$A,CELL("contents", AQ$4), $B:$B,CELL("contents", AQ$7), $C:$C,CELL("contents", $P40), $G:$G,CELL("contents", AQ$3))</f>
        <v>2414164</v>
      </c>
      <c r="AR54" s="19">
        <f ca="1" xml:space="preserve"> SUMIFS($K:$K, $A:$A,CELL("contents", AR$4), $B:$B,CELL("contents", AR$7), $C:$C,CELL("contents", $P40), $G:$G,CELL("contents", AR$3))</f>
        <v>0</v>
      </c>
      <c r="AS54" s="13"/>
      <c r="AT54" s="14">
        <f ca="1" xml:space="preserve"> SUMIFS($K:$K, $A:$A,CELL("contents", AT$4), $B:$B,CELL("contents", AT$7), $C:$C,CELL("contents", $P40), $G:$G,CELL("contents", AT$3))</f>
        <v>2414164</v>
      </c>
      <c r="AU54" s="12">
        <f ca="1" xml:space="preserve"> SUMIFS($K:$K, $A:$A,CELL("contents", AU$4), $B:$B,CELL("contents", AU$7), $C:$C,CELL("contents", $P40), $G:$G,CELL("contents", AU$3))</f>
        <v>2539045</v>
      </c>
      <c r="AV54" s="19">
        <f ca="1" xml:space="preserve"> SUMIFS($K:$K, $A:$A,CELL("contents", AV$4), $B:$B,CELL("contents", AV$7), $C:$C,CELL("contents", $P40), $G:$G,CELL("contents", AV$3))</f>
        <v>0</v>
      </c>
      <c r="AW54" s="13"/>
      <c r="AX54" s="14">
        <f ca="1" xml:space="preserve"> SUMIFS($K:$K, $A:$A,CELL("contents", AX$4), $B:$B,CELL("contents", AX$7), $C:$C,CELL("contents", $P40), $G:$G,CELL("contents", AX$3))</f>
        <v>2539045</v>
      </c>
      <c r="AY54" s="12">
        <f ca="1" xml:space="preserve"> SUMIFS($K:$K, $A:$A,CELL("contents", AY$4), $B:$B,CELL("contents", AY$7), $C:$C,CELL("contents", $P40), $G:$G,CELL("contents", AY$3))</f>
        <v>5791301</v>
      </c>
      <c r="AZ54" s="19">
        <f ca="1" xml:space="preserve"> SUMIFS($K:$K, $A:$A,CELL("contents", AZ$4), $B:$B,CELL("contents", AZ$7), $C:$C,CELL("contents", $P40), $G:$G,CELL("contents", AZ$3))</f>
        <v>0</v>
      </c>
      <c r="BA54" s="13"/>
      <c r="BB54" s="14">
        <f ca="1" xml:space="preserve"> SUMIFS($K:$K, $A:$A,CELL("contents", BB$4), $B:$B,CELL("contents", BB$7), $C:$C,CELL("contents", $P40), $G:$G,CELL("contents", BB$3))</f>
        <v>5791301</v>
      </c>
      <c r="BE54" s="6" t="s">
        <v>16</v>
      </c>
      <c r="BF54" s="21" t="s">
        <v>10</v>
      </c>
      <c r="BG54" s="12">
        <f ca="1" xml:space="preserve"> SUMIFS($K:$K, $A:$A,CELL("contents", BG$4), $B:$B,CELL("contents", BG$7), $C:$C,CELL("contents", $P40), $G:$G,CELL("contents", BG$3))</f>
        <v>899092</v>
      </c>
      <c r="BH54" s="19">
        <f ca="1" xml:space="preserve"> SUMIFS($K:$K, $A:$A,CELL("contents", BH$4), $B:$B,CELL("contents", BH$7), $C:$C,CELL("contents", $P40), $G:$G,CELL("contents", BH$3))</f>
        <v>0</v>
      </c>
      <c r="BI54" s="13"/>
      <c r="BJ54" s="14">
        <f ca="1" xml:space="preserve"> SUMIFS($K:$K, $A:$A,CELL("contents", BJ$4), $B:$B,CELL("contents", BJ$7), $C:$C,CELL("contents", $P40), $G:$G,CELL("contents", BJ$3))</f>
        <v>899092</v>
      </c>
      <c r="BK54" s="12">
        <f ca="1" xml:space="preserve"> SUMIFS($K:$K, $A:$A,CELL("contents", BK$4), $B:$B,CELL("contents", BK$7), $C:$C,CELL("contents", $P40), $G:$G,CELL("contents", BK$3))</f>
        <v>3291814</v>
      </c>
      <c r="BL54" s="19">
        <f ca="1" xml:space="preserve"> SUMIFS($K:$K, $A:$A,CELL("contents", BL$4), $B:$B,CELL("contents", BL$7), $C:$C,CELL("contents", $P40), $G:$G,CELL("contents", BL$3))</f>
        <v>0</v>
      </c>
      <c r="BM54" s="13"/>
      <c r="BN54" s="14">
        <f ca="1" xml:space="preserve"> SUMIFS($K:$K, $A:$A,CELL("contents", BN$4), $B:$B,CELL("contents", BN$7), $C:$C,CELL("contents", $P40), $G:$G,CELL("contents", BN$3))</f>
        <v>3291814</v>
      </c>
      <c r="BO54" s="12">
        <f ca="1" xml:space="preserve"> SUMIFS($K:$K, $A:$A,CELL("contents", BO$4), $B:$B,CELL("contents", BO$7), $C:$C,CELL("contents", $P40), $G:$G,CELL("contents", BO$3))</f>
        <v>3672708</v>
      </c>
      <c r="BP54" s="19">
        <f ca="1" xml:space="preserve"> SUMIFS($K:$K, $A:$A,CELL("contents", BP$4), $B:$B,CELL("contents", BP$7), $C:$C,CELL("contents", $P40), $G:$G,CELL("contents", BP$3))</f>
        <v>0</v>
      </c>
      <c r="BQ54" s="13"/>
      <c r="BR54" s="14">
        <f ca="1" xml:space="preserve"> SUMIFS($K:$K, $A:$A,CELL("contents", BR$4), $B:$B,CELL("contents", BR$7), $C:$C,CELL("contents", $P40), $G:$G,CELL("contents", BR$3))</f>
        <v>3672708</v>
      </c>
      <c r="BS54" s="12">
        <f ca="1" xml:space="preserve"> SUMIFS($K:$K, $A:$A,CELL("contents", BS$4), $B:$B,CELL("contents", BS$7), $C:$C,CELL("contents", $P40), $G:$G,CELL("contents", BS$3))</f>
        <v>7863614</v>
      </c>
      <c r="BT54" s="19">
        <f ca="1" xml:space="preserve"> SUMIFS($K:$K, $A:$A,CELL("contents", BT$4), $B:$B,CELL("contents", BT$7), $C:$C,CELL("contents", $P40), $G:$G,CELL("contents", BT$3))</f>
        <v>0</v>
      </c>
      <c r="BU54" s="13"/>
      <c r="BV54" s="14">
        <f ca="1" xml:space="preserve"> SUMIFS($K:$K, $A:$A,CELL("contents", BV$4), $B:$B,CELL("contents", BV$7), $C:$C,CELL("contents", $P40), $G:$G,CELL("contents", BV$3))</f>
        <v>7863614</v>
      </c>
      <c r="BY54" s="6" t="s">
        <v>16</v>
      </c>
      <c r="BZ54" s="21" t="s">
        <v>10</v>
      </c>
      <c r="CA54" s="12">
        <f ca="1" xml:space="preserve"> SUMIFS($K:$K, $A:$A,CELL("contents", CA$4), $B:$B,CELL("contents", CA$7), $C:$C,CELL("contents", $P40), $G:$G,CELL("contents", CA$3))</f>
        <v>1252629</v>
      </c>
      <c r="CB54" s="19">
        <f ca="1" xml:space="preserve"> SUMIFS($K:$K, $A:$A,CELL("contents", CB$4), $B:$B,CELL("contents", CB$7), $C:$C,CELL("contents", $P40), $G:$G,CELL("contents", CB$3))</f>
        <v>0</v>
      </c>
      <c r="CC54" s="13"/>
      <c r="CD54" s="14">
        <f ca="1" xml:space="preserve"> SUMIFS($K:$K, $A:$A,CELL("contents", CD$4), $B:$B,CELL("contents", CD$7), $C:$C,CELL("contents", $P40), $G:$G,CELL("contents", CD$3))</f>
        <v>1252629</v>
      </c>
      <c r="CE54" s="12">
        <f ca="1" xml:space="preserve"> SUMIFS($K:$K, $A:$A,CELL("contents", CE$4), $B:$B,CELL("contents", CE$7), $C:$C,CELL("contents", $P40), $G:$G,CELL("contents", CE$3))</f>
        <v>3855059</v>
      </c>
      <c r="CF54" s="19">
        <f ca="1" xml:space="preserve"> SUMIFS($K:$K, $A:$A,CELL("contents", CF$4), $B:$B,CELL("contents", CF$7), $C:$C,CELL("contents", $P40), $G:$G,CELL("contents", CF$3))</f>
        <v>0</v>
      </c>
      <c r="CG54" s="13"/>
      <c r="CH54" s="14">
        <f ca="1" xml:space="preserve"> SUMIFS($K:$K, $A:$A,CELL("contents", CH$4), $B:$B,CELL("contents", CH$7), $C:$C,CELL("contents", $P40), $G:$G,CELL("contents", CH$3))</f>
        <v>3855059</v>
      </c>
      <c r="CI54" s="12">
        <f ca="1" xml:space="preserve"> SUMIFS($K:$K, $A:$A,CELL("contents", CI$4), $B:$B,CELL("contents", CI$7), $C:$C,CELL("contents", $P40), $G:$G,CELL("contents", CI$3))</f>
        <v>4408841</v>
      </c>
      <c r="CJ54" s="19">
        <f ca="1" xml:space="preserve"> SUMIFS($K:$K, $A:$A,CELL("contents", CJ$4), $B:$B,CELL("contents", CJ$7), $C:$C,CELL("contents", $P40), $G:$G,CELL("contents", CJ$3))</f>
        <v>0</v>
      </c>
      <c r="CK54" s="13"/>
      <c r="CL54" s="14">
        <f ca="1" xml:space="preserve"> SUMIFS($K:$K, $A:$A,CELL("contents", CL$4), $B:$B,CELL("contents", CL$7), $C:$C,CELL("contents", $P40), $G:$G,CELL("contents", CL$3))</f>
        <v>4408841</v>
      </c>
      <c r="CM54" s="12">
        <f ca="1" xml:space="preserve"> SUMIFS($K:$K, $A:$A,CELL("contents", CM$4), $B:$B,CELL("contents", CM$7), $C:$C,CELL("contents", $P40), $G:$G,CELL("contents", CM$3))</f>
        <v>9516529</v>
      </c>
      <c r="CN54" s="19">
        <f ca="1" xml:space="preserve"> SUMIFS($K:$K, $A:$A,CELL("contents", CN$4), $B:$B,CELL("contents", CN$7), $C:$C,CELL("contents", $P40), $G:$G,CELL("contents", CN$3))</f>
        <v>0</v>
      </c>
      <c r="CO54" s="13"/>
      <c r="CP54" s="14">
        <f ca="1" xml:space="preserve"> SUMIFS($K:$K, $A:$A,CELL("contents", CP$4), $B:$B,CELL("contents", CP$7), $C:$C,CELL("contents", $P40), $G:$G,CELL("contents", CP$3))</f>
        <v>9516529</v>
      </c>
      <c r="CS54" s="6" t="s">
        <v>16</v>
      </c>
      <c r="CT54" s="21" t="s">
        <v>10</v>
      </c>
      <c r="CU54" s="12">
        <f ca="1" xml:space="preserve"> SUMIFS($K:$K, $A:$A,CELL("contents", CU$4), $B:$B,CELL("contents", CU$7), $C:$C,CELL("contents", $P40), $G:$G,CELL("contents", CU$3))</f>
        <v>3131861</v>
      </c>
      <c r="CV54" s="19">
        <f ca="1" xml:space="preserve"> SUMIFS($K:$K, $A:$A,CELL("contents", CV$4), $B:$B,CELL("contents", CV$7), $C:$C,CELL("contents", $P40), $G:$G,CELL("contents", CV$3))</f>
        <v>0</v>
      </c>
      <c r="CW54" s="13"/>
      <c r="CX54" s="14">
        <f ca="1" xml:space="preserve"> SUMIFS($K:$K, $A:$A,CELL("contents", CX$4), $B:$B,CELL("contents", CX$7), $C:$C,CELL("contents", $P40), $G:$G,CELL("contents", CX$3))</f>
        <v>3131861</v>
      </c>
      <c r="CY54" s="12">
        <f ca="1" xml:space="preserve"> SUMIFS($K:$K, $A:$A,CELL("contents", CY$4), $B:$B,CELL("contents", CY$7), $C:$C,CELL("contents", $P40), $G:$G,CELL("contents", CY$3))</f>
        <v>5045235</v>
      </c>
      <c r="CZ54" s="19">
        <f ca="1" xml:space="preserve"> SUMIFS($K:$K, $A:$A,CELL("contents", CZ$4), $B:$B,CELL("contents", CZ$7), $C:$C,CELL("contents", $P40), $G:$G,CELL("contents", CZ$3))</f>
        <v>0</v>
      </c>
      <c r="DA54" s="13"/>
      <c r="DB54" s="14">
        <f ca="1" xml:space="preserve"> SUMIFS($K:$K, $A:$A,CELL("contents", DB$4), $B:$B,CELL("contents", DB$7), $C:$C,CELL("contents", $P40), $G:$G,CELL("contents", DB$3))</f>
        <v>5045235</v>
      </c>
      <c r="DC54" s="12">
        <f ca="1" xml:space="preserve"> SUMIFS($K:$K, $A:$A,CELL("contents", DC$4), $B:$B,CELL("contents", DC$7), $C:$C,CELL("contents", $P40), $G:$G,CELL("contents", DC$3))</f>
        <v>5120466</v>
      </c>
      <c r="DD54" s="19">
        <f ca="1" xml:space="preserve"> SUMIFS($K:$K, $A:$A,CELL("contents", DD$4), $B:$B,CELL("contents", DD$7), $C:$C,CELL("contents", $P40), $G:$G,CELL("contents", DD$3))</f>
        <v>0</v>
      </c>
      <c r="DE54" s="13"/>
      <c r="DF54" s="14">
        <f ca="1" xml:space="preserve"> SUMIFS($K:$K, $A:$A,CELL("contents", DF$4), $B:$B,CELL("contents", DF$7), $C:$C,CELL("contents", $P40), $G:$G,CELL("contents", DF$3))</f>
        <v>5120466</v>
      </c>
      <c r="DG54" s="12">
        <f ca="1" xml:space="preserve"> SUMIFS($K:$K, $A:$A,CELL("contents", DG$4), $B:$B,CELL("contents", DG$7), $C:$C,CELL("contents", $P40), $G:$G,CELL("contents", DG$3))</f>
        <v>13297562</v>
      </c>
      <c r="DH54" s="19">
        <f ca="1" xml:space="preserve"> SUMIFS($K:$K, $A:$A,CELL("contents", DH$4), $B:$B,CELL("contents", DH$7), $C:$C,CELL("contents", $P40), $G:$G,CELL("contents", DH$3))</f>
        <v>0</v>
      </c>
      <c r="DI54" s="13"/>
      <c r="DJ54" s="14">
        <f ca="1" xml:space="preserve"> SUMIFS($K:$K, $A:$A,CELL("contents", DJ$4), $B:$B,CELL("contents", DJ$7), $C:$C,CELL("contents", $P40), $G:$G,CELL("contents", DJ$3))</f>
        <v>13297562</v>
      </c>
      <c r="DM54" s="6" t="s">
        <v>16</v>
      </c>
      <c r="DN54" s="21" t="s">
        <v>10</v>
      </c>
      <c r="DO54" s="12">
        <f ca="1" xml:space="preserve"> SUMIFS($K:$K, $A:$A,CELL("contents", DO$4), $B:$B,CELL("contents", DO$7), $C:$C,CELL("contents", $P40), $G:$G,CELL("contents", DO$3))</f>
        <v>7149981</v>
      </c>
      <c r="DP54" s="19">
        <f ca="1" xml:space="preserve"> SUMIFS($K:$K, $A:$A,CELL("contents", DP$4), $B:$B,CELL("contents", DP$7), $C:$C,CELL("contents", $P40), $G:$G,CELL("contents", DP$3))</f>
        <v>0</v>
      </c>
      <c r="DQ54" s="13"/>
      <c r="DR54" s="14">
        <f ca="1" xml:space="preserve"> SUMIFS($K:$K, $A:$A,CELL("contents", DR$4), $B:$B,CELL("contents", DR$7), $C:$C,CELL("contents", $P40), $G:$G,CELL("contents", DR$3))</f>
        <v>7149981</v>
      </c>
      <c r="DS54" s="12">
        <f ca="1" xml:space="preserve"> SUMIFS($K:$K, $A:$A,CELL("contents", DS$4), $B:$B,CELL("contents", DS$7), $C:$C,CELL("contents", $P40), $G:$G,CELL("contents", DS$3))</f>
        <v>5749208</v>
      </c>
      <c r="DT54" s="19">
        <f ca="1" xml:space="preserve"> SUMIFS($K:$K, $A:$A,CELL("contents", DT$4), $B:$B,CELL("contents", DT$7), $C:$C,CELL("contents", $P40), $G:$G,CELL("contents", DT$3))</f>
        <v>0</v>
      </c>
      <c r="DU54" s="13"/>
      <c r="DV54" s="14">
        <f ca="1" xml:space="preserve"> SUMIFS($K:$K, $A:$A,CELL("contents", DV$4), $B:$B,CELL("contents", DV$7), $C:$C,CELL("contents", $P40), $G:$G,CELL("contents", DV$3))</f>
        <v>5749208</v>
      </c>
      <c r="DW54" s="12">
        <f ca="1" xml:space="preserve"> SUMIFS($K:$K, $A:$A,CELL("contents", DW$4), $B:$B,CELL("contents", DW$7), $C:$C,CELL("contents", $P40), $G:$G,CELL("contents", DW$3))</f>
        <v>5637087</v>
      </c>
      <c r="DX54" s="19">
        <f ca="1" xml:space="preserve"> SUMIFS($K:$K, $A:$A,CELL("contents", DX$4), $B:$B,CELL("contents", DX$7), $C:$C,CELL("contents", $P40), $G:$G,CELL("contents", DX$3))</f>
        <v>0</v>
      </c>
      <c r="DY54" s="13"/>
      <c r="DZ54" s="14">
        <f ca="1" xml:space="preserve"> SUMIFS($K:$K, $A:$A,CELL("contents", DZ$4), $B:$B,CELL("contents", DZ$7), $C:$C,CELL("contents", $P40), $G:$G,CELL("contents", DZ$3))</f>
        <v>5637087</v>
      </c>
      <c r="EA54" s="12">
        <f ca="1" xml:space="preserve"> SUMIFS($K:$K, $A:$A,CELL("contents", EA$4), $B:$B,CELL("contents", EA$7), $C:$C,CELL("contents", $P40), $G:$G,CELL("contents", EA$3))</f>
        <v>18536276</v>
      </c>
      <c r="EB54" s="19">
        <f ca="1" xml:space="preserve"> SUMIFS($K:$K, $A:$A,CELL("contents", EB$4), $B:$B,CELL("contents", EB$7), $C:$C,CELL("contents", $P40), $G:$G,CELL("contents", EB$3))</f>
        <v>0</v>
      </c>
      <c r="EC54" s="13"/>
      <c r="ED54" s="14">
        <f ca="1" xml:space="preserve"> SUMIFS($K:$K, $A:$A,CELL("contents", ED$4), $B:$B,CELL("contents", ED$7), $C:$C,CELL("contents", $P40), $G:$G,CELL("contents", ED$3))</f>
        <v>18536276</v>
      </c>
    </row>
    <row r="55" spans="1:134" x14ac:dyDescent="0.25">
      <c r="A55" t="s">
        <v>19</v>
      </c>
      <c r="B55" t="s">
        <v>14</v>
      </c>
      <c r="C55">
        <v>10</v>
      </c>
      <c r="D55">
        <v>25</v>
      </c>
      <c r="E55" t="b">
        <v>0</v>
      </c>
      <c r="F55">
        <v>3.1019999999999999</v>
      </c>
      <c r="G55">
        <v>16</v>
      </c>
      <c r="H55">
        <v>16</v>
      </c>
      <c r="I55">
        <v>446927</v>
      </c>
      <c r="J55">
        <v>270628</v>
      </c>
      <c r="K55">
        <v>135296</v>
      </c>
      <c r="L55">
        <v>16</v>
      </c>
      <c r="M55">
        <f t="shared" si="0"/>
        <v>0</v>
      </c>
      <c r="N55" t="b">
        <f t="shared" ref="N55" si="234">AND(MIN($F53,$F54,$F55)=$F55,MAX($H53,$H54,$H55)=$H55)</f>
        <v>0</v>
      </c>
      <c r="O55" t="b">
        <f t="shared" ref="O55" si="235">AND(NOT(N53),NOT(N54),N55)</f>
        <v>0</v>
      </c>
      <c r="P55">
        <f>P37</f>
        <v>10</v>
      </c>
      <c r="Q55" s="5" t="s">
        <v>23</v>
      </c>
      <c r="R55" s="21"/>
      <c r="S55" s="12">
        <f ca="1" xml:space="preserve"> IFERROR(AVERAGEIFS($K:$K, $A:$A,CELL("contents", S$4), $B:$B,CELL("contents", S$7), $C:$C,CELL("contents", $P40)), 0)</f>
        <v>55298.5625</v>
      </c>
      <c r="T55" s="19">
        <f ca="1" xml:space="preserve"> IFERROR(AVERAGEIFS($K:$K, $A:$A,CELL("contents", T$4), $B:$B,CELL("contents", T$7), $C:$C,CELL("contents", $P40)), 0)</f>
        <v>0</v>
      </c>
      <c r="U55" s="13"/>
      <c r="V55" s="14">
        <f ca="1" xml:space="preserve"> IFERROR(AVERAGEIFS($K:$K, $A:$A,CELL("contents", V$4), $B:$B,CELL("contents", V$7), $C:$C,CELL("contents", $P40)), 0)</f>
        <v>32769.518518518518</v>
      </c>
      <c r="W55" s="12">
        <f ca="1" xml:space="preserve"> IFERROR(AVERAGEIFS($K:$K, $A:$A,CELL("contents", W$4), $B:$B,CELL("contents", W$7), $C:$C,CELL("contents", $P40)), 0)</f>
        <v>84814.5</v>
      </c>
      <c r="X55" s="19">
        <f ca="1" xml:space="preserve"> IFERROR(AVERAGEIFS($K:$K, $A:$A,CELL("contents", X$4), $B:$B,CELL("contents", X$7), $C:$C,CELL("contents", $P40)), 0)</f>
        <v>0</v>
      </c>
      <c r="Y55" s="13"/>
      <c r="Z55" s="14">
        <f ca="1" xml:space="preserve"> IFERROR(AVERAGEIFS($K:$K, $A:$A,CELL("contents", Z$4), $B:$B,CELL("contents", Z$7), $C:$C,CELL("contents", $P40)), 0)</f>
        <v>50260.444444444445</v>
      </c>
      <c r="AA55" s="12">
        <f ca="1" xml:space="preserve"> IFERROR(AVERAGEIFS($K:$K, $A:$A,CELL("contents", AA$4), $B:$B,CELL("contents", AA$7), $C:$C,CELL("contents", $P40)), 0)</f>
        <v>89075.612500000003</v>
      </c>
      <c r="AB55" s="19">
        <f ca="1" xml:space="preserve"> IFERROR(AVERAGEIFS($K:$K, $A:$A,CELL("contents", AB$4), $B:$B,CELL("contents", AB$7), $C:$C,CELL("contents", $P40)), 0)</f>
        <v>0</v>
      </c>
      <c r="AC55" s="13"/>
      <c r="AD55" s="14">
        <f ca="1" xml:space="preserve"> IFERROR(AVERAGEIFS($K:$K, $A:$A,CELL("contents", AD$4), $B:$B,CELL("contents", AD$7), $C:$C,CELL("contents", $P40)), 0)</f>
        <v>52785.548148148147</v>
      </c>
      <c r="AE55" s="12">
        <f ca="1" xml:space="preserve"> IFERROR(AVERAGEIFS($K:$K, $A:$A,CELL("contents", AE$4), $B:$B,CELL("contents", AE$7), $C:$C,CELL("contents", $P40)), 0)</f>
        <v>76396.225000000006</v>
      </c>
      <c r="AF55" s="19">
        <f ca="1" xml:space="preserve"> IFERROR(AVERAGEIFS($K:$K, $A:$A,CELL("contents", AF$4), $B:$B,CELL("contents", AF$7), $C:$C,CELL("contents", $P40)), 0)</f>
        <v>0</v>
      </c>
      <c r="AG55" s="13"/>
      <c r="AH55" s="14">
        <f ca="1" xml:space="preserve"> IFERROR(AVERAGEIFS($K:$K, $A:$A,CELL("contents", AH$4), $B:$B,CELL("contents", AH$7), $C:$C,CELL("contents", $P40)), 0)</f>
        <v>45271.837037037039</v>
      </c>
      <c r="AK55" s="5" t="s">
        <v>23</v>
      </c>
      <c r="AL55" s="21"/>
      <c r="AM55" s="12">
        <f ca="1" xml:space="preserve"> IFERROR(AVERAGEIFS($K:$K, $A:$A,CELL("contents", AM$4), $B:$B,CELL("contents", AM$7), $C:$C,CELL("contents", $P40), $G:$G,CELL("contents", AM$3)), 0)</f>
        <v>17460.25</v>
      </c>
      <c r="AN55" s="19">
        <f ca="1" xml:space="preserve"> IFERROR(AVERAGEIFS($K:$K, $A:$A,CELL("contents", AN$4), $B:$B,CELL("contents", AN$7), $C:$C,CELL("contents", $P40), $G:$G,CELL("contents", AN$3)), 0)</f>
        <v>0</v>
      </c>
      <c r="AO55" s="13"/>
      <c r="AP55" s="14">
        <f ca="1" xml:space="preserve"> IFERROR(AVERAGEIFS($K:$K, $A:$A,CELL("contents", AP$4), $B:$B,CELL("contents", AP$7), $C:$C,CELL("contents", $P40), $G:$G,CELL("contents", AP$3)), 0)</f>
        <v>10346.814814814816</v>
      </c>
      <c r="AQ55" s="12">
        <f ca="1" xml:space="preserve"> IFERROR(AVERAGEIFS($K:$K, $A:$A,CELL("contents", AQ$4), $B:$B,CELL("contents", AQ$7), $C:$C,CELL("contents", $P40), $G:$G,CELL("contents", AQ$3)), 0)</f>
        <v>50295.083333333336</v>
      </c>
      <c r="AR55" s="19">
        <f ca="1" xml:space="preserve"> IFERROR(AVERAGEIFS($K:$K, $A:$A,CELL("contents", AR$4), $B:$B,CELL("contents", AR$7), $C:$C,CELL("contents", $P40), $G:$G,CELL("contents", AR$3)), 0)</f>
        <v>0</v>
      </c>
      <c r="AS55" s="13"/>
      <c r="AT55" s="14">
        <f ca="1" xml:space="preserve"> IFERROR(AVERAGEIFS($K:$K, $A:$A,CELL("contents", AT$4), $B:$B,CELL("contents", AT$7), $C:$C,CELL("contents", $P40), $G:$G,CELL("contents", AT$3)), 0)</f>
        <v>29804.493827160495</v>
      </c>
      <c r="AU55" s="12">
        <f ca="1" xml:space="preserve"> IFERROR(AVERAGEIFS($K:$K, $A:$A,CELL("contents", AU$4), $B:$B,CELL("contents", AU$7), $C:$C,CELL("contents", $P40), $G:$G,CELL("contents", AU$3)), 0)</f>
        <v>52896.770833333336</v>
      </c>
      <c r="AV55" s="19">
        <f ca="1" xml:space="preserve"> IFERROR(AVERAGEIFS($K:$K, $A:$A,CELL("contents", AV$4), $B:$B,CELL("contents", AV$7), $C:$C,CELL("contents", $P40), $G:$G,CELL("contents", AV$3)), 0)</f>
        <v>0</v>
      </c>
      <c r="AW55" s="13"/>
      <c r="AX55" s="14">
        <f ca="1" xml:space="preserve"> IFERROR(AVERAGEIFS($K:$K, $A:$A,CELL("contents", AX$4), $B:$B,CELL("contents", AX$7), $C:$C,CELL("contents", $P40), $G:$G,CELL("contents", AX$3)), 0)</f>
        <v>31346.234567901236</v>
      </c>
      <c r="AY55" s="12">
        <f ca="1" xml:space="preserve"> IFERROR(AVERAGEIFS($K:$K, $A:$A,CELL("contents", AY$4), $B:$B,CELL("contents", AY$7), $C:$C,CELL("contents", $P40), $G:$G,CELL("contents", AY$3)), 0)</f>
        <v>40217.368055555555</v>
      </c>
      <c r="AZ55" s="19">
        <f ca="1" xml:space="preserve"> IFERROR(AVERAGEIFS($K:$K, $A:$A,CELL("contents", AZ$4), $B:$B,CELL("contents", AZ$7), $C:$C,CELL("contents", $P40), $G:$G,CELL("contents", AZ$3)), 0)</f>
        <v>0</v>
      </c>
      <c r="BA55" s="13"/>
      <c r="BB55" s="14">
        <f ca="1" xml:space="preserve"> IFERROR(AVERAGEIFS($K:$K, $A:$A,CELL("contents", BB$4), $B:$B,CELL("contents", BB$7), $C:$C,CELL("contents", $P40), $G:$G,CELL("contents", BB$3)), 0)</f>
        <v>23832.514403292182</v>
      </c>
      <c r="BE55" s="5" t="s">
        <v>23</v>
      </c>
      <c r="BF55" s="21"/>
      <c r="BG55" s="12">
        <f ca="1" xml:space="preserve"> IFERROR(AVERAGEIFS($K:$K, $A:$A,CELL("contents", BG$4), $B:$B,CELL("contents", BG$7), $C:$C,CELL("contents", $P40), $G:$G,CELL("contents", BG$3)), 0)</f>
        <v>18731.083333333332</v>
      </c>
      <c r="BH55" s="19">
        <f ca="1" xml:space="preserve"> IFERROR(AVERAGEIFS($K:$K, $A:$A,CELL("contents", BH$4), $B:$B,CELL("contents", BH$7), $C:$C,CELL("contents", $P40), $G:$G,CELL("contents", BH$3)), 0)</f>
        <v>0</v>
      </c>
      <c r="BI55" s="13"/>
      <c r="BJ55" s="14">
        <f ca="1" xml:space="preserve"> IFERROR(AVERAGEIFS($K:$K, $A:$A,CELL("contents", BJ$4), $B:$B,CELL("contents", BJ$7), $C:$C,CELL("contents", $P40), $G:$G,CELL("contents", BJ$3)), 0)</f>
        <v>11099.901234567902</v>
      </c>
      <c r="BK55" s="12">
        <f ca="1" xml:space="preserve"> IFERROR(AVERAGEIFS($K:$K, $A:$A,CELL("contents", BK$4), $B:$B,CELL("contents", BK$7), $C:$C,CELL("contents", $P40), $G:$G,CELL("contents", BK$3)), 0)</f>
        <v>68579.458333333328</v>
      </c>
      <c r="BL55" s="19">
        <f ca="1" xml:space="preserve"> IFERROR(AVERAGEIFS($K:$K, $A:$A,CELL("contents", BL$4), $B:$B,CELL("contents", BL$7), $C:$C,CELL("contents", $P40), $G:$G,CELL("contents", BL$3)), 0)</f>
        <v>0</v>
      </c>
      <c r="BM55" s="13"/>
      <c r="BN55" s="14">
        <f ca="1" xml:space="preserve"> IFERROR(AVERAGEIFS($K:$K, $A:$A,CELL("contents", BN$4), $B:$B,CELL("contents", BN$7), $C:$C,CELL("contents", $P40), $G:$G,CELL("contents", BN$3)), 0)</f>
        <v>40639.679012345681</v>
      </c>
      <c r="BO55" s="12">
        <f ca="1" xml:space="preserve"> IFERROR(AVERAGEIFS($K:$K, $A:$A,CELL("contents", BO$4), $B:$B,CELL("contents", BO$7), $C:$C,CELL("contents", $P40), $G:$G,CELL("contents", BO$3)), 0)</f>
        <v>76514.75</v>
      </c>
      <c r="BP55" s="19">
        <f ca="1" xml:space="preserve"> IFERROR(AVERAGEIFS($K:$K, $A:$A,CELL("contents", BP$4), $B:$B,CELL("contents", BP$7), $C:$C,CELL("contents", $P40), $G:$G,CELL("contents", BP$3)), 0)</f>
        <v>0</v>
      </c>
      <c r="BQ55" s="13"/>
      <c r="BR55" s="14">
        <f ca="1" xml:space="preserve"> IFERROR(AVERAGEIFS($K:$K, $A:$A,CELL("contents", BR$4), $B:$B,CELL("contents", BR$7), $C:$C,CELL("contents", $P40), $G:$G,CELL("contents", BR$3)), 0)</f>
        <v>45342.074074074073</v>
      </c>
      <c r="BS55" s="12">
        <f ca="1" xml:space="preserve"> IFERROR(AVERAGEIFS($K:$K, $A:$A,CELL("contents", BS$4), $B:$B,CELL("contents", BS$7), $C:$C,CELL("contents", $P40), $G:$G,CELL("contents", BS$3)), 0)</f>
        <v>54608.430555555555</v>
      </c>
      <c r="BT55" s="19">
        <f ca="1" xml:space="preserve"> IFERROR(AVERAGEIFS($K:$K, $A:$A,CELL("contents", BT$4), $B:$B,CELL("contents", BT$7), $C:$C,CELL("contents", $P40), $G:$G,CELL("contents", BT$3)), 0)</f>
        <v>0</v>
      </c>
      <c r="BU55" s="13"/>
      <c r="BV55" s="14">
        <f ca="1" xml:space="preserve"> IFERROR(AVERAGEIFS($K:$K, $A:$A,CELL("contents", BV$4), $B:$B,CELL("contents", BV$7), $C:$C,CELL("contents", $P40), $G:$G,CELL("contents", BV$3)), 0)</f>
        <v>32360.551440329218</v>
      </c>
      <c r="BY55" s="5" t="s">
        <v>23</v>
      </c>
      <c r="BZ55" s="21"/>
      <c r="CA55" s="12">
        <f ca="1" xml:space="preserve"> IFERROR(AVERAGEIFS($K:$K, $A:$A,CELL("contents", CA$4), $B:$B,CELL("contents", CA$7), $C:$C,CELL("contents", $P40), $G:$G,CELL("contents", CA$3)), 0)</f>
        <v>26096.4375</v>
      </c>
      <c r="CB55" s="19">
        <f ca="1" xml:space="preserve"> IFERROR(AVERAGEIFS($K:$K, $A:$A,CELL("contents", CB$4), $B:$B,CELL("contents", CB$7), $C:$C,CELL("contents", $P40), $G:$G,CELL("contents", CB$3)), 0)</f>
        <v>0</v>
      </c>
      <c r="CC55" s="13"/>
      <c r="CD55" s="14">
        <f ca="1" xml:space="preserve"> IFERROR(AVERAGEIFS($K:$K, $A:$A,CELL("contents", CD$4), $B:$B,CELL("contents", CD$7), $C:$C,CELL("contents", $P40), $G:$G,CELL("contents", CD$3)), 0)</f>
        <v>15464.555555555555</v>
      </c>
      <c r="CE55" s="12">
        <f ca="1" xml:space="preserve"> IFERROR(AVERAGEIFS($K:$K, $A:$A,CELL("contents", CE$4), $B:$B,CELL("contents", CE$7), $C:$C,CELL("contents", $P40), $G:$G,CELL("contents", CE$3)), 0)</f>
        <v>80313.729166666672</v>
      </c>
      <c r="CF55" s="19">
        <f ca="1" xml:space="preserve"> IFERROR(AVERAGEIFS($K:$K, $A:$A,CELL("contents", CF$4), $B:$B,CELL("contents", CF$7), $C:$C,CELL("contents", $P40), $G:$G,CELL("contents", CF$3)), 0)</f>
        <v>0</v>
      </c>
      <c r="CG55" s="13"/>
      <c r="CH55" s="14">
        <f ca="1" xml:space="preserve"> IFERROR(AVERAGEIFS($K:$K, $A:$A,CELL("contents", CH$4), $B:$B,CELL("contents", CH$7), $C:$C,CELL("contents", $P40), $G:$G,CELL("contents", CH$3)), 0)</f>
        <v>47593.320987654319</v>
      </c>
      <c r="CI55" s="12">
        <f ca="1" xml:space="preserve"> IFERROR(AVERAGEIFS($K:$K, $A:$A,CELL("contents", CI$4), $B:$B,CELL("contents", CI$7), $C:$C,CELL("contents", $P40), $G:$G,CELL("contents", CI$3)), 0)</f>
        <v>91850.854166666672</v>
      </c>
      <c r="CJ55" s="19">
        <f ca="1" xml:space="preserve"> IFERROR(AVERAGEIFS($K:$K, $A:$A,CELL("contents", CJ$4), $B:$B,CELL("contents", CJ$7), $C:$C,CELL("contents", $P40), $G:$G,CELL("contents", CJ$3)), 0)</f>
        <v>0</v>
      </c>
      <c r="CK55" s="13"/>
      <c r="CL55" s="14">
        <f ca="1" xml:space="preserve"> IFERROR(AVERAGEIFS($K:$K, $A:$A,CELL("contents", CL$4), $B:$B,CELL("contents", CL$7), $C:$C,CELL("contents", $P40), $G:$G,CELL("contents", CL$3)), 0)</f>
        <v>54430.135802469136</v>
      </c>
      <c r="CM55" s="12">
        <f ca="1" xml:space="preserve"> IFERROR(AVERAGEIFS($K:$K, $A:$A,CELL("contents", CM$4), $B:$B,CELL("contents", CM$7), $C:$C,CELL("contents", $P40), $G:$G,CELL("contents", CM$3)), 0)</f>
        <v>66087.006944444438</v>
      </c>
      <c r="CN55" s="19">
        <f ca="1" xml:space="preserve"> IFERROR(AVERAGEIFS($K:$K, $A:$A,CELL("contents", CN$4), $B:$B,CELL("contents", CN$7), $C:$C,CELL("contents", $P40), $G:$G,CELL("contents", CN$3)), 0)</f>
        <v>0</v>
      </c>
      <c r="CO55" s="13"/>
      <c r="CP55" s="14">
        <f ca="1" xml:space="preserve"> IFERROR(AVERAGEIFS($K:$K, $A:$A,CELL("contents", CP$4), $B:$B,CELL("contents", CP$7), $C:$C,CELL("contents", $P40), $G:$G,CELL("contents", CP$3)), 0)</f>
        <v>39162.670781893001</v>
      </c>
      <c r="CS55" s="5" t="s">
        <v>23</v>
      </c>
      <c r="CT55" s="21"/>
      <c r="CU55" s="12">
        <f ca="1" xml:space="preserve"> IFERROR(AVERAGEIFS($K:$K, $A:$A,CELL("contents", CU$4), $B:$B,CELL("contents", CU$7), $C:$C,CELL("contents", $P40), $G:$G,CELL("contents", CU$3)), 0)</f>
        <v>65247.104166666664</v>
      </c>
      <c r="CV55" s="19">
        <f ca="1" xml:space="preserve"> IFERROR(AVERAGEIFS($K:$K, $A:$A,CELL("contents", CV$4), $B:$B,CELL("contents", CV$7), $C:$C,CELL("contents", $P40), $G:$G,CELL("contents", CV$3)), 0)</f>
        <v>0</v>
      </c>
      <c r="CW55" s="13"/>
      <c r="CX55" s="14">
        <f ca="1" xml:space="preserve"> IFERROR(AVERAGEIFS($K:$K, $A:$A,CELL("contents", CX$4), $B:$B,CELL("contents", CX$7), $C:$C,CELL("contents", $P40), $G:$G,CELL("contents", CX$3)), 0)</f>
        <v>38664.950617283954</v>
      </c>
      <c r="CY55" s="12">
        <f ca="1" xml:space="preserve"> IFERROR(AVERAGEIFS($K:$K, $A:$A,CELL("contents", CY$4), $B:$B,CELL("contents", CY$7), $C:$C,CELL("contents", $P40), $G:$G,CELL("contents", CY$3)), 0)</f>
        <v>105109.0625</v>
      </c>
      <c r="CZ55" s="19">
        <f ca="1" xml:space="preserve"> IFERROR(AVERAGEIFS($K:$K, $A:$A,CELL("contents", CZ$4), $B:$B,CELL("contents", CZ$7), $C:$C,CELL("contents", $P40), $G:$G,CELL("contents", CZ$3)), 0)</f>
        <v>0</v>
      </c>
      <c r="DA55" s="13"/>
      <c r="DB55" s="14">
        <f ca="1" xml:space="preserve"> IFERROR(AVERAGEIFS($K:$K, $A:$A,CELL("contents", DB$4), $B:$B,CELL("contents", DB$7), $C:$C,CELL("contents", $P40), $G:$G,CELL("contents", DB$3)), 0)</f>
        <v>62286.851851851854</v>
      </c>
      <c r="DC55" s="12">
        <f ca="1" xml:space="preserve"> IFERROR(AVERAGEIFS($K:$K, $A:$A,CELL("contents", DC$4), $B:$B,CELL("contents", DC$7), $C:$C,CELL("contents", $P40), $G:$G,CELL("contents", DC$3)), 0)</f>
        <v>106676.375</v>
      </c>
      <c r="DD55" s="19">
        <f ca="1" xml:space="preserve"> IFERROR(AVERAGEIFS($K:$K, $A:$A,CELL("contents", DD$4), $B:$B,CELL("contents", DD$7), $C:$C,CELL("contents", $P40), $G:$G,CELL("contents", DD$3)), 0)</f>
        <v>0</v>
      </c>
      <c r="DE55" s="13"/>
      <c r="DF55" s="14">
        <f ca="1" xml:space="preserve"> IFERROR(AVERAGEIFS($K:$K, $A:$A,CELL("contents", DF$4), $B:$B,CELL("contents", DF$7), $C:$C,CELL("contents", $P40), $G:$G,CELL("contents", DF$3)), 0)</f>
        <v>63215.629629629628</v>
      </c>
      <c r="DG55" s="12">
        <f ca="1" xml:space="preserve"> IFERROR(AVERAGEIFS($K:$K, $A:$A,CELL("contents", DG$4), $B:$B,CELL("contents", DG$7), $C:$C,CELL("contents", $P40), $G:$G,CELL("contents", DG$3)), 0)</f>
        <v>92344.180555555562</v>
      </c>
      <c r="DH55" s="19">
        <f ca="1" xml:space="preserve"> IFERROR(AVERAGEIFS($K:$K, $A:$A,CELL("contents", DH$4), $B:$B,CELL("contents", DH$7), $C:$C,CELL("contents", $P40), $G:$G,CELL("contents", DH$3)), 0)</f>
        <v>0</v>
      </c>
      <c r="DI55" s="13"/>
      <c r="DJ55" s="14">
        <f ca="1" xml:space="preserve"> IFERROR(AVERAGEIFS($K:$K, $A:$A,CELL("contents", DJ$4), $B:$B,CELL("contents", DJ$7), $C:$C,CELL("contents", $P40), $G:$G,CELL("contents", DJ$3)), 0)</f>
        <v>54722.477366255145</v>
      </c>
      <c r="DM55" s="5" t="s">
        <v>23</v>
      </c>
      <c r="DN55" s="21"/>
      <c r="DO55" s="12">
        <f ca="1" xml:space="preserve"> IFERROR(AVERAGEIFS($K:$K, $A:$A,CELL("contents", DO$4), $B:$B,CELL("contents", DO$7), $C:$C,CELL("contents", $P40), $G:$G,CELL("contents", DO$3)), 0)</f>
        <v>148957.9375</v>
      </c>
      <c r="DP55" s="19">
        <f ca="1" xml:space="preserve"> IFERROR(AVERAGEIFS($K:$K, $A:$A,CELL("contents", DP$4), $B:$B,CELL("contents", DP$7), $C:$C,CELL("contents", $P40), $G:$G,CELL("contents", DP$3)), 0)</f>
        <v>0</v>
      </c>
      <c r="DQ55" s="13"/>
      <c r="DR55" s="14">
        <f ca="1" xml:space="preserve"> IFERROR(AVERAGEIFS($K:$K, $A:$A,CELL("contents", DR$4), $B:$B,CELL("contents", DR$7), $C:$C,CELL("contents", $P40), $G:$G,CELL("contents", DR$3)), 0)</f>
        <v>88271.370370370365</v>
      </c>
      <c r="DS55" s="12">
        <f ca="1" xml:space="preserve"> IFERROR(AVERAGEIFS($K:$K, $A:$A,CELL("contents", DS$4), $B:$B,CELL("contents", DS$7), $C:$C,CELL("contents", $P40), $G:$G,CELL("contents", DS$3)), 0)</f>
        <v>119775.16666666667</v>
      </c>
      <c r="DT55" s="19">
        <f ca="1" xml:space="preserve"> IFERROR(AVERAGEIFS($K:$K, $A:$A,CELL("contents", DT$4), $B:$B,CELL("contents", DT$7), $C:$C,CELL("contents", $P40), $G:$G,CELL("contents", DT$3)), 0)</f>
        <v>0</v>
      </c>
      <c r="DU55" s="13"/>
      <c r="DV55" s="14">
        <f ca="1" xml:space="preserve"> IFERROR(AVERAGEIFS($K:$K, $A:$A,CELL("contents", DV$4), $B:$B,CELL("contents", DV$7), $C:$C,CELL("contents", $P40), $G:$G,CELL("contents", DV$3)), 0)</f>
        <v>70977.876543209873</v>
      </c>
      <c r="DW55" s="12">
        <f ca="1" xml:space="preserve"> IFERROR(AVERAGEIFS($K:$K, $A:$A,CELL("contents", DW$4), $B:$B,CELL("contents", DW$7), $C:$C,CELL("contents", $P40), $G:$G,CELL("contents", DW$3)), 0)</f>
        <v>117439.3125</v>
      </c>
      <c r="DX55" s="19">
        <f ca="1" xml:space="preserve"> IFERROR(AVERAGEIFS($K:$K, $A:$A,CELL("contents", DX$4), $B:$B,CELL("contents", DX$7), $C:$C,CELL("contents", $P40), $G:$G,CELL("contents", DX$3)), 0)</f>
        <v>0</v>
      </c>
      <c r="DY55" s="13"/>
      <c r="DZ55" s="14">
        <f ca="1" xml:space="preserve"> IFERROR(AVERAGEIFS($K:$K, $A:$A,CELL("contents", DZ$4), $B:$B,CELL("contents", DZ$7), $C:$C,CELL("contents", $P40), $G:$G,CELL("contents", DZ$3)), 0)</f>
        <v>69593.666666666672</v>
      </c>
      <c r="EA55" s="12">
        <f ca="1" xml:space="preserve"> IFERROR(AVERAGEIFS($K:$K, $A:$A,CELL("contents", EA$4), $B:$B,CELL("contents", EA$7), $C:$C,CELL("contents", $P40), $G:$G,CELL("contents", EA$3)), 0)</f>
        <v>128724.13888888889</v>
      </c>
      <c r="EB55" s="19">
        <f ca="1" xml:space="preserve"> IFERROR(AVERAGEIFS($K:$K, $A:$A,CELL("contents", EB$4), $B:$B,CELL("contents", EB$7), $C:$C,CELL("contents", $P40), $G:$G,CELL("contents", EB$3)), 0)</f>
        <v>0</v>
      </c>
      <c r="EC55" s="13"/>
      <c r="ED55" s="14">
        <f ca="1" xml:space="preserve"> IFERROR(AVERAGEIFS($K:$K, $A:$A,CELL("contents", ED$4), $B:$B,CELL("contents", ED$7), $C:$C,CELL("contents", $P40), $G:$G,CELL("contents", ED$3)), 0)</f>
        <v>76280.971193415637</v>
      </c>
    </row>
    <row r="56" spans="1:134" x14ac:dyDescent="0.25">
      <c r="A56" t="s">
        <v>13</v>
      </c>
      <c r="B56" t="s">
        <v>14</v>
      </c>
      <c r="C56">
        <v>10</v>
      </c>
      <c r="D56">
        <v>26</v>
      </c>
      <c r="E56" t="b">
        <v>1</v>
      </c>
      <c r="F56">
        <v>10.000999999999999</v>
      </c>
      <c r="G56">
        <v>16</v>
      </c>
      <c r="H56">
        <v>2</v>
      </c>
      <c r="I56">
        <v>906697</v>
      </c>
      <c r="J56">
        <v>846789</v>
      </c>
      <c r="K56">
        <v>423390</v>
      </c>
      <c r="L56">
        <v>13</v>
      </c>
      <c r="M56">
        <f t="shared" si="0"/>
        <v>14</v>
      </c>
      <c r="N56" t="b">
        <f t="shared" ref="N56" si="236">AND(MIN($F56,$F57,$F58)=$F56,MAX($H56,$H57,$H58)=$H56)</f>
        <v>0</v>
      </c>
      <c r="O56" t="b">
        <f t="shared" ref="O56" si="237">AND(N56,NOT(N57),NOT(N58))</f>
        <v>0</v>
      </c>
      <c r="P56">
        <f>P37</f>
        <v>10</v>
      </c>
      <c r="Q56" s="7" t="s">
        <v>29</v>
      </c>
      <c r="R56" s="21"/>
      <c r="S56" s="12">
        <f ca="1" xml:space="preserve"> _xlfn.MAXIFS($K:$K, $A:$A,CELL("contents", S$4), $B:$B,CELL("contents", S$7), $C:$C,CELL("contents", $P40))</f>
        <v>857028</v>
      </c>
      <c r="T56" s="19">
        <f ca="1" xml:space="preserve"> _xlfn.MAXIFS($K:$K, $A:$A,CELL("contents", T$4), $B:$B,CELL("contents", T$7), $C:$C,CELL("contents", $P40))</f>
        <v>0</v>
      </c>
      <c r="U56" s="13"/>
      <c r="V56" s="14">
        <f ca="1" xml:space="preserve"> _xlfn.MAXIFS($K:$K, $A:$A,CELL("contents", V$4), $B:$B,CELL("contents", V$7), $C:$C,CELL("contents", $P40))</f>
        <v>857028</v>
      </c>
      <c r="W56" s="12">
        <f ca="1" xml:space="preserve"> _xlfn.MAXIFS($K:$K, $A:$A,CELL("contents", W$4), $B:$B,CELL("contents", W$7), $C:$C,CELL("contents", $P40))</f>
        <v>519276</v>
      </c>
      <c r="X56" s="19">
        <f ca="1" xml:space="preserve"> _xlfn.MAXIFS($K:$K, $A:$A,CELL("contents", X$4), $B:$B,CELL("contents", X$7), $C:$C,CELL("contents", $P40))</f>
        <v>0</v>
      </c>
      <c r="Y56" s="13"/>
      <c r="Z56" s="14">
        <f ca="1" xml:space="preserve"> _xlfn.MAXIFS($K:$K, $A:$A,CELL("contents", Z$4), $B:$B,CELL("contents", Z$7), $C:$C,CELL("contents", $P40))</f>
        <v>519276</v>
      </c>
      <c r="AA56" s="12">
        <f ca="1" xml:space="preserve"> _xlfn.MAXIFS($K:$K, $A:$A,CELL("contents", AA$4), $B:$B,CELL("contents", AA$7), $C:$C,CELL("contents", $P40))</f>
        <v>534154</v>
      </c>
      <c r="AB56" s="19">
        <f ca="1" xml:space="preserve"> _xlfn.MAXIFS($K:$K, $A:$A,CELL("contents", AB$4), $B:$B,CELL("contents", AB$7), $C:$C,CELL("contents", $P40))</f>
        <v>0</v>
      </c>
      <c r="AC56" s="13"/>
      <c r="AD56" s="14">
        <f ca="1" xml:space="preserve"> _xlfn.MAXIFS($K:$K, $A:$A,CELL("contents", AD$4), $B:$B,CELL("contents", AD$7), $C:$C,CELL("contents", $P40))</f>
        <v>534154</v>
      </c>
      <c r="AE56" s="12">
        <f ca="1" xml:space="preserve"> _xlfn.MAXIFS($K:$K, $A:$A,CELL("contents", AE$4), $B:$B,CELL("contents", AE$7), $C:$C,CELL("contents", $P40))</f>
        <v>857028</v>
      </c>
      <c r="AF56" s="19">
        <f ca="1" xml:space="preserve"> _xlfn.MAXIFS($K:$K, $A:$A,CELL("contents", AF$4), $B:$B,CELL("contents", AF$7), $C:$C,CELL("contents", $P40))</f>
        <v>0</v>
      </c>
      <c r="AG56" s="13"/>
      <c r="AH56" s="14">
        <f ca="1" xml:space="preserve"> _xlfn.MAXIFS($K:$K, $A:$A,CELL("contents", AH$4), $B:$B,CELL("contents", AH$7), $C:$C,CELL("contents", $P40))</f>
        <v>857028</v>
      </c>
      <c r="AK56" s="7" t="s">
        <v>29</v>
      </c>
      <c r="AL56" s="21"/>
      <c r="AM56" s="12">
        <f ca="1" xml:space="preserve"> _xlfn.MAXIFS($K:$K, $A:$A,CELL("contents", AM$4), $B:$B,CELL("contents", AM$7), $C:$C,CELL("contents", $P40), $G:$G,CELL("contents", AM$3))</f>
        <v>415822</v>
      </c>
      <c r="AN56" s="19">
        <f ca="1" xml:space="preserve"> _xlfn.MAXIFS($K:$K, $A:$A,CELL("contents", AN$4), $B:$B,CELL("contents", AN$7), $C:$C,CELL("contents", $P40), $G:$G,CELL("contents", AN$3))</f>
        <v>0</v>
      </c>
      <c r="AO56" s="13"/>
      <c r="AP56" s="14">
        <f ca="1" xml:space="preserve"> _xlfn.MAXIFS($K:$K, $A:$A,CELL("contents", AP$4), $B:$B,CELL("contents", AP$7), $C:$C,CELL("contents", $P40), $G:$G,CELL("contents", AP$3))</f>
        <v>415822</v>
      </c>
      <c r="AQ56" s="12">
        <f ca="1" xml:space="preserve"> _xlfn.MAXIFS($K:$K, $A:$A,CELL("contents", AQ$4), $B:$B,CELL("contents", AQ$7), $C:$C,CELL("contents", $P40), $G:$G,CELL("contents", AQ$3))</f>
        <v>492282</v>
      </c>
      <c r="AR56" s="19">
        <f ca="1" xml:space="preserve"> _xlfn.MAXIFS($K:$K, $A:$A,CELL("contents", AR$4), $B:$B,CELL("contents", AR$7), $C:$C,CELL("contents", $P40), $G:$G,CELL("contents", AR$3))</f>
        <v>0</v>
      </c>
      <c r="AS56" s="13"/>
      <c r="AT56" s="14">
        <f ca="1" xml:space="preserve"> _xlfn.MAXIFS($K:$K, $A:$A,CELL("contents", AT$4), $B:$B,CELL("contents", AT$7), $C:$C,CELL("contents", $P40), $G:$G,CELL("contents", AT$3))</f>
        <v>492282</v>
      </c>
      <c r="AU56" s="12">
        <f ca="1" xml:space="preserve"> _xlfn.MAXIFS($K:$K, $A:$A,CELL("contents", AU$4), $B:$B,CELL("contents", AU$7), $C:$C,CELL("contents", $P40), $G:$G,CELL("contents", AU$3))</f>
        <v>512270</v>
      </c>
      <c r="AV56" s="19">
        <f ca="1" xml:space="preserve"> _xlfn.MAXIFS($K:$K, $A:$A,CELL("contents", AV$4), $B:$B,CELL("contents", AV$7), $C:$C,CELL("contents", $P40), $G:$G,CELL("contents", AV$3))</f>
        <v>0</v>
      </c>
      <c r="AW56" s="13"/>
      <c r="AX56" s="14">
        <f ca="1" xml:space="preserve"> _xlfn.MAXIFS($K:$K, $A:$A,CELL("contents", AX$4), $B:$B,CELL("contents", AX$7), $C:$C,CELL("contents", $P40), $G:$G,CELL("contents", AX$3))</f>
        <v>512270</v>
      </c>
      <c r="AY56" s="12">
        <f ca="1" xml:space="preserve"> _xlfn.MAXIFS($K:$K, $A:$A,CELL("contents", AY$4), $B:$B,CELL("contents", AY$7), $C:$C,CELL("contents", $P40), $G:$G,CELL("contents", AY$3))</f>
        <v>512270</v>
      </c>
      <c r="AZ56" s="19">
        <f ca="1" xml:space="preserve"> _xlfn.MAXIFS($K:$K, $A:$A,CELL("contents", AZ$4), $B:$B,CELL("contents", AZ$7), $C:$C,CELL("contents", $P40), $G:$G,CELL("contents", AZ$3))</f>
        <v>0</v>
      </c>
      <c r="BA56" s="13"/>
      <c r="BB56" s="14">
        <f ca="1" xml:space="preserve"> _xlfn.MAXIFS($K:$K, $A:$A,CELL("contents", BB$4), $B:$B,CELL("contents", BB$7), $C:$C,CELL("contents", $P40), $G:$G,CELL("contents", BB$3))</f>
        <v>512270</v>
      </c>
      <c r="BE56" s="7" t="s">
        <v>29</v>
      </c>
      <c r="BF56" s="21"/>
      <c r="BG56" s="12">
        <f ca="1" xml:space="preserve"> _xlfn.MAXIFS($K:$K, $A:$A,CELL("contents", BG$4), $B:$B,CELL("contents", BG$7), $C:$C,CELL("contents", $P40), $G:$G,CELL("contents", BG$3))</f>
        <v>383245</v>
      </c>
      <c r="BH56" s="19">
        <f ca="1" xml:space="preserve"> _xlfn.MAXIFS($K:$K, $A:$A,CELL("contents", BH$4), $B:$B,CELL("contents", BH$7), $C:$C,CELL("contents", $P40), $G:$G,CELL("contents", BH$3))</f>
        <v>0</v>
      </c>
      <c r="BI56" s="13"/>
      <c r="BJ56" s="14">
        <f ca="1" xml:space="preserve"> _xlfn.MAXIFS($K:$K, $A:$A,CELL("contents", BJ$4), $B:$B,CELL("contents", BJ$7), $C:$C,CELL("contents", $P40), $G:$G,CELL("contents", BJ$3))</f>
        <v>383245</v>
      </c>
      <c r="BK56" s="12">
        <f ca="1" xml:space="preserve"> _xlfn.MAXIFS($K:$K, $A:$A,CELL("contents", BK$4), $B:$B,CELL("contents", BK$7), $C:$C,CELL("contents", $P40), $G:$G,CELL("contents", BK$3))</f>
        <v>453385</v>
      </c>
      <c r="BL56" s="19">
        <f ca="1" xml:space="preserve"> _xlfn.MAXIFS($K:$K, $A:$A,CELL("contents", BL$4), $B:$B,CELL("contents", BL$7), $C:$C,CELL("contents", $P40), $G:$G,CELL("contents", BL$3))</f>
        <v>0</v>
      </c>
      <c r="BM56" s="13"/>
      <c r="BN56" s="14">
        <f ca="1" xml:space="preserve"> _xlfn.MAXIFS($K:$K, $A:$A,CELL("contents", BN$4), $B:$B,CELL("contents", BN$7), $C:$C,CELL("contents", $P40), $G:$G,CELL("contents", BN$3))</f>
        <v>453385</v>
      </c>
      <c r="BO56" s="12">
        <f ca="1" xml:space="preserve"> _xlfn.MAXIFS($K:$K, $A:$A,CELL("contents", BO$4), $B:$B,CELL("contents", BO$7), $C:$C,CELL("contents", $P40), $G:$G,CELL("contents", BO$3))</f>
        <v>534154</v>
      </c>
      <c r="BP56" s="19">
        <f ca="1" xml:space="preserve"> _xlfn.MAXIFS($K:$K, $A:$A,CELL("contents", BP$4), $B:$B,CELL("contents", BP$7), $C:$C,CELL("contents", $P40), $G:$G,CELL("contents", BP$3))</f>
        <v>0</v>
      </c>
      <c r="BQ56" s="13"/>
      <c r="BR56" s="14">
        <f ca="1" xml:space="preserve"> _xlfn.MAXIFS($K:$K, $A:$A,CELL("contents", BR$4), $B:$B,CELL("contents", BR$7), $C:$C,CELL("contents", $P40), $G:$G,CELL("contents", BR$3))</f>
        <v>534154</v>
      </c>
      <c r="BS56" s="12">
        <f ca="1" xml:space="preserve"> _xlfn.MAXIFS($K:$K, $A:$A,CELL("contents", BS$4), $B:$B,CELL("contents", BS$7), $C:$C,CELL("contents", $P40), $G:$G,CELL("contents", BS$3))</f>
        <v>534154</v>
      </c>
      <c r="BT56" s="19">
        <f ca="1" xml:space="preserve"> _xlfn.MAXIFS($K:$K, $A:$A,CELL("contents", BT$4), $B:$B,CELL("contents", BT$7), $C:$C,CELL("contents", $P40), $G:$G,CELL("contents", BT$3))</f>
        <v>0</v>
      </c>
      <c r="BU56" s="13"/>
      <c r="BV56" s="14">
        <f ca="1" xml:space="preserve"> _xlfn.MAXIFS($K:$K, $A:$A,CELL("contents", BV$4), $B:$B,CELL("contents", BV$7), $C:$C,CELL("contents", $P40), $G:$G,CELL("contents", BV$3))</f>
        <v>534154</v>
      </c>
      <c r="BY56" s="7" t="s">
        <v>29</v>
      </c>
      <c r="BZ56" s="21"/>
      <c r="CA56" s="12">
        <f ca="1" xml:space="preserve"> _xlfn.MAXIFS($K:$K, $A:$A,CELL("contents", CA$4), $B:$B,CELL("contents", CA$7), $C:$C,CELL("contents", $P40), $G:$G,CELL("contents", CA$3))</f>
        <v>347760</v>
      </c>
      <c r="CB56" s="19">
        <f ca="1" xml:space="preserve"> _xlfn.MAXIFS($K:$K, $A:$A,CELL("contents", CB$4), $B:$B,CELL("contents", CB$7), $C:$C,CELL("contents", $P40), $G:$G,CELL("contents", CB$3))</f>
        <v>0</v>
      </c>
      <c r="CC56" s="13"/>
      <c r="CD56" s="14">
        <f ca="1" xml:space="preserve"> _xlfn.MAXIFS($K:$K, $A:$A,CELL("contents", CD$4), $B:$B,CELL("contents", CD$7), $C:$C,CELL("contents", $P40), $G:$G,CELL("contents", CD$3))</f>
        <v>347760</v>
      </c>
      <c r="CE56" s="12">
        <f ca="1" xml:space="preserve"> _xlfn.MAXIFS($K:$K, $A:$A,CELL("contents", CE$4), $B:$B,CELL("contents", CE$7), $C:$C,CELL("contents", $P40), $G:$G,CELL("contents", CE$3))</f>
        <v>447741</v>
      </c>
      <c r="CF56" s="19">
        <f ca="1" xml:space="preserve"> _xlfn.MAXIFS($K:$K, $A:$A,CELL("contents", CF$4), $B:$B,CELL("contents", CF$7), $C:$C,CELL("contents", $P40), $G:$G,CELL("contents", CF$3))</f>
        <v>0</v>
      </c>
      <c r="CG56" s="13"/>
      <c r="CH56" s="14">
        <f ca="1" xml:space="preserve"> _xlfn.MAXIFS($K:$K, $A:$A,CELL("contents", CH$4), $B:$B,CELL("contents", CH$7), $C:$C,CELL("contents", $P40), $G:$G,CELL("contents", CH$3))</f>
        <v>447741</v>
      </c>
      <c r="CI56" s="12">
        <f ca="1" xml:space="preserve"> _xlfn.MAXIFS($K:$K, $A:$A,CELL("contents", CI$4), $B:$B,CELL("contents", CI$7), $C:$C,CELL("contents", $P40), $G:$G,CELL("contents", CI$3))</f>
        <v>526448</v>
      </c>
      <c r="CJ56" s="19">
        <f ca="1" xml:space="preserve"> _xlfn.MAXIFS($K:$K, $A:$A,CELL("contents", CJ$4), $B:$B,CELL("contents", CJ$7), $C:$C,CELL("contents", $P40), $G:$G,CELL("contents", CJ$3))</f>
        <v>0</v>
      </c>
      <c r="CK56" s="13"/>
      <c r="CL56" s="14">
        <f ca="1" xml:space="preserve"> _xlfn.MAXIFS($K:$K, $A:$A,CELL("contents", CL$4), $B:$B,CELL("contents", CL$7), $C:$C,CELL("contents", $P40), $G:$G,CELL("contents", CL$3))</f>
        <v>526448</v>
      </c>
      <c r="CM56" s="12">
        <f ca="1" xml:space="preserve"> _xlfn.MAXIFS($K:$K, $A:$A,CELL("contents", CM$4), $B:$B,CELL("contents", CM$7), $C:$C,CELL("contents", $P40), $G:$G,CELL("contents", CM$3))</f>
        <v>526448</v>
      </c>
      <c r="CN56" s="19">
        <f ca="1" xml:space="preserve"> _xlfn.MAXIFS($K:$K, $A:$A,CELL("contents", CN$4), $B:$B,CELL("contents", CN$7), $C:$C,CELL("contents", $P40), $G:$G,CELL("contents", CN$3))</f>
        <v>0</v>
      </c>
      <c r="CO56" s="13"/>
      <c r="CP56" s="14">
        <f ca="1" xml:space="preserve"> _xlfn.MAXIFS($K:$K, $A:$A,CELL("contents", CP$4), $B:$B,CELL("contents", CP$7), $C:$C,CELL("contents", $P40), $G:$G,CELL("contents", CP$3))</f>
        <v>526448</v>
      </c>
      <c r="CS56" s="7" t="s">
        <v>29</v>
      </c>
      <c r="CT56" s="21"/>
      <c r="CU56" s="12">
        <f ca="1" xml:space="preserve"> _xlfn.MAXIFS($K:$K, $A:$A,CELL("contents", CU$4), $B:$B,CELL("contents", CU$7), $C:$C,CELL("contents", $P40), $G:$G,CELL("contents", CU$3))</f>
        <v>740818</v>
      </c>
      <c r="CV56" s="19">
        <f ca="1" xml:space="preserve"> _xlfn.MAXIFS($K:$K, $A:$A,CELL("contents", CV$4), $B:$B,CELL("contents", CV$7), $C:$C,CELL("contents", $P40), $G:$G,CELL("contents", CV$3))</f>
        <v>0</v>
      </c>
      <c r="CW56" s="13"/>
      <c r="CX56" s="14">
        <f ca="1" xml:space="preserve"> _xlfn.MAXIFS($K:$K, $A:$A,CELL("contents", CX$4), $B:$B,CELL("contents", CX$7), $C:$C,CELL("contents", $P40), $G:$G,CELL("contents", CX$3))</f>
        <v>740818</v>
      </c>
      <c r="CY56" s="12">
        <f ca="1" xml:space="preserve"> _xlfn.MAXIFS($K:$K, $A:$A,CELL("contents", CY$4), $B:$B,CELL("contents", CY$7), $C:$C,CELL("contents", $P40), $G:$G,CELL("contents", CY$3))</f>
        <v>489931</v>
      </c>
      <c r="CZ56" s="19">
        <f ca="1" xml:space="preserve"> _xlfn.MAXIFS($K:$K, $A:$A,CELL("contents", CZ$4), $B:$B,CELL("contents", CZ$7), $C:$C,CELL("contents", $P40), $G:$G,CELL("contents", CZ$3))</f>
        <v>0</v>
      </c>
      <c r="DA56" s="13"/>
      <c r="DB56" s="14">
        <f ca="1" xml:space="preserve"> _xlfn.MAXIFS($K:$K, $A:$A,CELL("contents", DB$4), $B:$B,CELL("contents", DB$7), $C:$C,CELL("contents", $P40), $G:$G,CELL("contents", DB$3))</f>
        <v>489931</v>
      </c>
      <c r="DC56" s="12">
        <f ca="1" xml:space="preserve"> _xlfn.MAXIFS($K:$K, $A:$A,CELL("contents", DC$4), $B:$B,CELL("contents", DC$7), $C:$C,CELL("contents", $P40), $G:$G,CELL("contents", DC$3))</f>
        <v>516258</v>
      </c>
      <c r="DD56" s="19">
        <f ca="1" xml:space="preserve"> _xlfn.MAXIFS($K:$K, $A:$A,CELL("contents", DD$4), $B:$B,CELL("contents", DD$7), $C:$C,CELL("contents", $P40), $G:$G,CELL("contents", DD$3))</f>
        <v>0</v>
      </c>
      <c r="DE56" s="13"/>
      <c r="DF56" s="14">
        <f ca="1" xml:space="preserve"> _xlfn.MAXIFS($K:$K, $A:$A,CELL("contents", DF$4), $B:$B,CELL("contents", DF$7), $C:$C,CELL("contents", $P40), $G:$G,CELL("contents", DF$3))</f>
        <v>516258</v>
      </c>
      <c r="DG56" s="12">
        <f ca="1" xml:space="preserve"> _xlfn.MAXIFS($K:$K, $A:$A,CELL("contents", DG$4), $B:$B,CELL("contents", DG$7), $C:$C,CELL("contents", $P40), $G:$G,CELL("contents", DG$3))</f>
        <v>740818</v>
      </c>
      <c r="DH56" s="19">
        <f ca="1" xml:space="preserve"> _xlfn.MAXIFS($K:$K, $A:$A,CELL("contents", DH$4), $B:$B,CELL("contents", DH$7), $C:$C,CELL("contents", $P40), $G:$G,CELL("contents", DH$3))</f>
        <v>0</v>
      </c>
      <c r="DI56" s="13"/>
      <c r="DJ56" s="14">
        <f ca="1" xml:space="preserve"> _xlfn.MAXIFS($K:$K, $A:$A,CELL("contents", DJ$4), $B:$B,CELL("contents", DJ$7), $C:$C,CELL("contents", $P40), $G:$G,CELL("contents", DJ$3))</f>
        <v>740818</v>
      </c>
      <c r="DM56" s="7" t="s">
        <v>29</v>
      </c>
      <c r="DN56" s="21"/>
      <c r="DO56" s="12">
        <f ca="1" xml:space="preserve"> _xlfn.MAXIFS($K:$K, $A:$A,CELL("contents", DO$4), $B:$B,CELL("contents", DO$7), $C:$C,CELL("contents", $P40), $G:$G,CELL("contents", DO$3))</f>
        <v>857028</v>
      </c>
      <c r="DP56" s="19">
        <f ca="1" xml:space="preserve"> _xlfn.MAXIFS($K:$K, $A:$A,CELL("contents", DP$4), $B:$B,CELL("contents", DP$7), $C:$C,CELL("contents", $P40), $G:$G,CELL("contents", DP$3))</f>
        <v>0</v>
      </c>
      <c r="DQ56" s="13"/>
      <c r="DR56" s="14">
        <f ca="1" xml:space="preserve"> _xlfn.MAXIFS($K:$K, $A:$A,CELL("contents", DR$4), $B:$B,CELL("contents", DR$7), $C:$C,CELL("contents", $P40), $G:$G,CELL("contents", DR$3))</f>
        <v>857028</v>
      </c>
      <c r="DS56" s="12">
        <f ca="1" xml:space="preserve"> _xlfn.MAXIFS($K:$K, $A:$A,CELL("contents", DS$4), $B:$B,CELL("contents", DS$7), $C:$C,CELL("contents", $P40), $G:$G,CELL("contents", DS$3))</f>
        <v>519276</v>
      </c>
      <c r="DT56" s="19">
        <f ca="1" xml:space="preserve"> _xlfn.MAXIFS($K:$K, $A:$A,CELL("contents", DT$4), $B:$B,CELL("contents", DT$7), $C:$C,CELL("contents", $P40), $G:$G,CELL("contents", DT$3))</f>
        <v>0</v>
      </c>
      <c r="DU56" s="13"/>
      <c r="DV56" s="14">
        <f ca="1" xml:space="preserve"> _xlfn.MAXIFS($K:$K, $A:$A,CELL("contents", DV$4), $B:$B,CELL("contents", DV$7), $C:$C,CELL("contents", $P40), $G:$G,CELL("contents", DV$3))</f>
        <v>519276</v>
      </c>
      <c r="DW56" s="12">
        <f ca="1" xml:space="preserve"> _xlfn.MAXIFS($K:$K, $A:$A,CELL("contents", DW$4), $B:$B,CELL("contents", DW$7), $C:$C,CELL("contents", $P40), $G:$G,CELL("contents", DW$3))</f>
        <v>528316</v>
      </c>
      <c r="DX56" s="19">
        <f ca="1" xml:space="preserve"> _xlfn.MAXIFS($K:$K, $A:$A,CELL("contents", DX$4), $B:$B,CELL("contents", DX$7), $C:$C,CELL("contents", $P40), $G:$G,CELL("contents", DX$3))</f>
        <v>0</v>
      </c>
      <c r="DY56" s="13"/>
      <c r="DZ56" s="14">
        <f ca="1" xml:space="preserve"> _xlfn.MAXIFS($K:$K, $A:$A,CELL("contents", DZ$4), $B:$B,CELL("contents", DZ$7), $C:$C,CELL("contents", $P40), $G:$G,CELL("contents", DZ$3))</f>
        <v>528316</v>
      </c>
      <c r="EA56" s="12">
        <f ca="1" xml:space="preserve"> _xlfn.MAXIFS($K:$K, $A:$A,CELL("contents", EA$4), $B:$B,CELL("contents", EA$7), $C:$C,CELL("contents", $P40), $G:$G,CELL("contents", EA$3))</f>
        <v>857028</v>
      </c>
      <c r="EB56" s="19">
        <f ca="1" xml:space="preserve"> _xlfn.MAXIFS($K:$K, $A:$A,CELL("contents", EB$4), $B:$B,CELL("contents", EB$7), $C:$C,CELL("contents", $P40), $G:$G,CELL("contents", EB$3))</f>
        <v>0</v>
      </c>
      <c r="EC56" s="13"/>
      <c r="ED56" s="14">
        <f ca="1" xml:space="preserve"> _xlfn.MAXIFS($K:$K, $A:$A,CELL("contents", ED$4), $B:$B,CELL("contents", ED$7), $C:$C,CELL("contents", $P40), $G:$G,CELL("contents", ED$3))</f>
        <v>857028</v>
      </c>
    </row>
    <row r="57" spans="1:134" x14ac:dyDescent="0.25">
      <c r="A57" t="s">
        <v>15</v>
      </c>
      <c r="B57" t="s">
        <v>14</v>
      </c>
      <c r="C57">
        <v>10</v>
      </c>
      <c r="D57">
        <v>26</v>
      </c>
      <c r="E57" t="b">
        <v>0</v>
      </c>
      <c r="F57">
        <v>0.36799999999999999</v>
      </c>
      <c r="G57">
        <v>16</v>
      </c>
      <c r="H57">
        <v>16</v>
      </c>
      <c r="I57">
        <v>25762</v>
      </c>
      <c r="J57">
        <v>25758</v>
      </c>
      <c r="K57">
        <v>12861</v>
      </c>
      <c r="L57">
        <v>13</v>
      </c>
      <c r="M57">
        <f t="shared" si="0"/>
        <v>0</v>
      </c>
      <c r="N57" t="b">
        <f t="shared" ref="N57" si="238">AND(MIN($F56,$F57,$F58)=$F57,MAX($H56,$H57,$H58)=$H57)</f>
        <v>1</v>
      </c>
      <c r="O57" t="b">
        <f t="shared" ref="O57" si="239">AND(NOT(N56),N57,NOT(N58))</f>
        <v>1</v>
      </c>
      <c r="P57">
        <f>P37</f>
        <v>10</v>
      </c>
      <c r="Q57" s="6" t="s">
        <v>16</v>
      </c>
      <c r="R57" s="32" t="s">
        <v>11</v>
      </c>
      <c r="S57" s="12">
        <f ca="1" xml:space="preserve"> SUMIFS($L:$L, $A:$A,CELL("contents", S$4), $B:$B,CELL("contents", S$7), $C:$C,CELL("contents", $P40))</f>
        <v>2468</v>
      </c>
      <c r="T57" s="19">
        <f ca="1" xml:space="preserve"> SUMIFS($L:$L, $A:$A,CELL("contents", T$4), $B:$B,CELL("contents", T$7), $C:$C,CELL("contents", $P40))</f>
        <v>0</v>
      </c>
      <c r="U57" s="13"/>
      <c r="V57" s="14">
        <f ca="1" xml:space="preserve"> SUMIFS($L:$L, $A:$A,CELL("contents", V$4), $B:$B,CELL("contents", V$7), $C:$C,CELL("contents", $P40))</f>
        <v>2468</v>
      </c>
      <c r="W57" s="12">
        <f ca="1" xml:space="preserve"> SUMIFS($L:$L, $A:$A,CELL("contents", W$4), $B:$B,CELL("contents", W$7), $C:$C,CELL("contents", $P40))</f>
        <v>2357</v>
      </c>
      <c r="X57" s="19">
        <f ca="1" xml:space="preserve"> SUMIFS($L:$L, $A:$A,CELL("contents", X$4), $B:$B,CELL("contents", X$7), $C:$C,CELL("contents", $P40))</f>
        <v>0</v>
      </c>
      <c r="Y57" s="13"/>
      <c r="Z57" s="14">
        <f ca="1" xml:space="preserve"> SUMIFS($L:$L, $A:$A,CELL("contents", Z$4), $B:$B,CELL("contents", Z$7), $C:$C,CELL("contents", $P40))</f>
        <v>2357</v>
      </c>
      <c r="AA57" s="12">
        <f ca="1" xml:space="preserve"> SUMIFS($L:$L, $A:$A,CELL("contents", AA$4), $B:$B,CELL("contents", AA$7), $C:$C,CELL("contents", $P40))</f>
        <v>2357</v>
      </c>
      <c r="AB57" s="19">
        <f ca="1" xml:space="preserve"> SUMIFS($L:$L, $A:$A,CELL("contents", AB$4), $B:$B,CELL("contents", AB$7), $C:$C,CELL("contents", $P40))</f>
        <v>0</v>
      </c>
      <c r="AC57" s="13"/>
      <c r="AD57" s="14">
        <f ca="1" xml:space="preserve"> SUMIFS($L:$L, $A:$A,CELL("contents", AD$4), $B:$B,CELL("contents", AD$7), $C:$C,CELL("contents", $P40))</f>
        <v>2357</v>
      </c>
      <c r="AE57" s="12">
        <f ca="1" xml:space="preserve"> SUMIFS($L:$L, $A:$A,CELL("contents", AE$4), $B:$B,CELL("contents", AE$7), $C:$C,CELL("contents", $P40))</f>
        <v>7182</v>
      </c>
      <c r="AF57" s="19">
        <f ca="1" xml:space="preserve"> SUMIFS($L:$L, $A:$A,CELL("contents", AF$4), $B:$B,CELL("contents", AF$7), $C:$C,CELL("contents", $P40))</f>
        <v>0</v>
      </c>
      <c r="AG57" s="13"/>
      <c r="AH57" s="14">
        <f ca="1" xml:space="preserve"> SUMIFS($L:$L, $A:$A,CELL("contents", AH$4), $B:$B,CELL("contents", AH$7), $C:$C,CELL("contents", $P40))</f>
        <v>7182</v>
      </c>
      <c r="AK57" s="6" t="s">
        <v>16</v>
      </c>
      <c r="AL57" s="32" t="s">
        <v>11</v>
      </c>
      <c r="AM57" s="12">
        <f ca="1" xml:space="preserve"> SUMIFS($L:$L, $A:$A,CELL("contents", AM$4), $B:$B,CELL("contents", AM$7), $C:$C,CELL("contents", $P40), $G:$G,CELL("contents", AM$3))</f>
        <v>399</v>
      </c>
      <c r="AN57" s="19">
        <f ca="1" xml:space="preserve"> SUMIFS($L:$L, $A:$A,CELL("contents", AN$4), $B:$B,CELL("contents", AN$7), $C:$C,CELL("contents", $P40), $G:$G,CELL("contents", AN$3))</f>
        <v>0</v>
      </c>
      <c r="AO57" s="13"/>
      <c r="AP57" s="14">
        <f ca="1" xml:space="preserve"> SUMIFS($L:$L, $A:$A,CELL("contents", AP$4), $B:$B,CELL("contents", AP$7), $C:$C,CELL("contents", $P40), $G:$G,CELL("contents", AP$3))</f>
        <v>399</v>
      </c>
      <c r="AQ57" s="12">
        <f ca="1" xml:space="preserve"> SUMIFS($L:$L, $A:$A,CELL("contents", AQ$4), $B:$B,CELL("contents", AQ$7), $C:$C,CELL("contents", $P40), $G:$G,CELL("contents", AQ$3))</f>
        <v>378</v>
      </c>
      <c r="AR57" s="19">
        <f ca="1" xml:space="preserve"> SUMIFS($L:$L, $A:$A,CELL("contents", AR$4), $B:$B,CELL("contents", AR$7), $C:$C,CELL("contents", $P40), $G:$G,CELL("contents", AR$3))</f>
        <v>0</v>
      </c>
      <c r="AS57" s="13"/>
      <c r="AT57" s="14">
        <f ca="1" xml:space="preserve"> SUMIFS($L:$L, $A:$A,CELL("contents", AT$4), $B:$B,CELL("contents", AT$7), $C:$C,CELL("contents", $P40), $G:$G,CELL("contents", AT$3))</f>
        <v>378</v>
      </c>
      <c r="AU57" s="12">
        <f ca="1" xml:space="preserve"> SUMIFS($L:$L, $A:$A,CELL("contents", AU$4), $B:$B,CELL("contents", AU$7), $C:$C,CELL("contents", $P40), $G:$G,CELL("contents", AU$3))</f>
        <v>378</v>
      </c>
      <c r="AV57" s="19">
        <f ca="1" xml:space="preserve"> SUMIFS($L:$L, $A:$A,CELL("contents", AV$4), $B:$B,CELL("contents", AV$7), $C:$C,CELL("contents", $P40), $G:$G,CELL("contents", AV$3))</f>
        <v>0</v>
      </c>
      <c r="AW57" s="13"/>
      <c r="AX57" s="14">
        <f ca="1" xml:space="preserve"> SUMIFS($L:$L, $A:$A,CELL("contents", AX$4), $B:$B,CELL("contents", AX$7), $C:$C,CELL("contents", $P40), $G:$G,CELL("contents", AX$3))</f>
        <v>378</v>
      </c>
      <c r="AY57" s="12">
        <f ca="1" xml:space="preserve"> SUMIFS($L:$L, $A:$A,CELL("contents", AY$4), $B:$B,CELL("contents", AY$7), $C:$C,CELL("contents", $P40), $G:$G,CELL("contents", AY$3))</f>
        <v>1155</v>
      </c>
      <c r="AZ57" s="19">
        <f ca="1" xml:space="preserve"> SUMIFS($L:$L, $A:$A,CELL("contents", AZ$4), $B:$B,CELL("contents", AZ$7), $C:$C,CELL("contents", $P40), $G:$G,CELL("contents", AZ$3))</f>
        <v>0</v>
      </c>
      <c r="BA57" s="13"/>
      <c r="BB57" s="14">
        <f ca="1" xml:space="preserve"> SUMIFS($L:$L, $A:$A,CELL("contents", BB$4), $B:$B,CELL("contents", BB$7), $C:$C,CELL("contents", $P40), $G:$G,CELL("contents", BB$3))</f>
        <v>1155</v>
      </c>
      <c r="BE57" s="6" t="s">
        <v>16</v>
      </c>
      <c r="BF57" s="32" t="s">
        <v>11</v>
      </c>
      <c r="BG57" s="12">
        <f ca="1" xml:space="preserve"> SUMIFS($L:$L, $A:$A,CELL("contents", BG$4), $B:$B,CELL("contents", BG$7), $C:$C,CELL("contents", $P40), $G:$G,CELL("contents", BG$3))</f>
        <v>453</v>
      </c>
      <c r="BH57" s="19">
        <f ca="1" xml:space="preserve"> SUMIFS($L:$L, $A:$A,CELL("contents", BH$4), $B:$B,CELL("contents", BH$7), $C:$C,CELL("contents", $P40), $G:$G,CELL("contents", BH$3))</f>
        <v>0</v>
      </c>
      <c r="BI57" s="13"/>
      <c r="BJ57" s="14">
        <f ca="1" xml:space="preserve"> SUMIFS($L:$L, $A:$A,CELL("contents", BJ$4), $B:$B,CELL("contents", BJ$7), $C:$C,CELL("contents", $P40), $G:$G,CELL("contents", BJ$3))</f>
        <v>453</v>
      </c>
      <c r="BK57" s="12">
        <f ca="1" xml:space="preserve"> SUMIFS($L:$L, $A:$A,CELL("contents", BK$4), $B:$B,CELL("contents", BK$7), $C:$C,CELL("contents", $P40), $G:$G,CELL("contents", BK$3))</f>
        <v>432</v>
      </c>
      <c r="BL57" s="19">
        <f ca="1" xml:space="preserve"> SUMIFS($L:$L, $A:$A,CELL("contents", BL$4), $B:$B,CELL("contents", BL$7), $C:$C,CELL("contents", $P40), $G:$G,CELL("contents", BL$3))</f>
        <v>0</v>
      </c>
      <c r="BM57" s="13"/>
      <c r="BN57" s="14">
        <f ca="1" xml:space="preserve"> SUMIFS($L:$L, $A:$A,CELL("contents", BN$4), $B:$B,CELL("contents", BN$7), $C:$C,CELL("contents", $P40), $G:$G,CELL("contents", BN$3))</f>
        <v>432</v>
      </c>
      <c r="BO57" s="12">
        <f ca="1" xml:space="preserve"> SUMIFS($L:$L, $A:$A,CELL("contents", BO$4), $B:$B,CELL("contents", BO$7), $C:$C,CELL("contents", $P40), $G:$G,CELL("contents", BO$3))</f>
        <v>432</v>
      </c>
      <c r="BP57" s="19">
        <f ca="1" xml:space="preserve"> SUMIFS($L:$L, $A:$A,CELL("contents", BP$4), $B:$B,CELL("contents", BP$7), $C:$C,CELL("contents", $P40), $G:$G,CELL("contents", BP$3))</f>
        <v>0</v>
      </c>
      <c r="BQ57" s="13"/>
      <c r="BR57" s="14">
        <f ca="1" xml:space="preserve"> SUMIFS($L:$L, $A:$A,CELL("contents", BR$4), $B:$B,CELL("contents", BR$7), $C:$C,CELL("contents", $P40), $G:$G,CELL("contents", BR$3))</f>
        <v>432</v>
      </c>
      <c r="BS57" s="12">
        <f ca="1" xml:space="preserve"> SUMIFS($L:$L, $A:$A,CELL("contents", BS$4), $B:$B,CELL("contents", BS$7), $C:$C,CELL("contents", $P40), $G:$G,CELL("contents", BS$3))</f>
        <v>1317</v>
      </c>
      <c r="BT57" s="19">
        <f ca="1" xml:space="preserve"> SUMIFS($L:$L, $A:$A,CELL("contents", BT$4), $B:$B,CELL("contents", BT$7), $C:$C,CELL("contents", $P40), $G:$G,CELL("contents", BT$3))</f>
        <v>0</v>
      </c>
      <c r="BU57" s="13"/>
      <c r="BV57" s="14">
        <f ca="1" xml:space="preserve"> SUMIFS($L:$L, $A:$A,CELL("contents", BV$4), $B:$B,CELL("contents", BV$7), $C:$C,CELL("contents", $P40), $G:$G,CELL("contents", BV$3))</f>
        <v>1317</v>
      </c>
      <c r="BY57" s="6" t="s">
        <v>16</v>
      </c>
      <c r="BZ57" s="32" t="s">
        <v>11</v>
      </c>
      <c r="CA57" s="12">
        <f ca="1" xml:space="preserve"> SUMIFS($L:$L, $A:$A,CELL("contents", CA$4), $B:$B,CELL("contents", CA$7), $C:$C,CELL("contents", $P40), $G:$G,CELL("contents", CA$3))</f>
        <v>515</v>
      </c>
      <c r="CB57" s="19">
        <f ca="1" xml:space="preserve"> SUMIFS($L:$L, $A:$A,CELL("contents", CB$4), $B:$B,CELL("contents", CB$7), $C:$C,CELL("contents", $P40), $G:$G,CELL("contents", CB$3))</f>
        <v>0</v>
      </c>
      <c r="CC57" s="13"/>
      <c r="CD57" s="14">
        <f ca="1" xml:space="preserve"> SUMIFS($L:$L, $A:$A,CELL("contents", CD$4), $B:$B,CELL("contents", CD$7), $C:$C,CELL("contents", $P40), $G:$G,CELL("contents", CD$3))</f>
        <v>515</v>
      </c>
      <c r="CE57" s="12">
        <f ca="1" xml:space="preserve"> SUMIFS($L:$L, $A:$A,CELL("contents", CE$4), $B:$B,CELL("contents", CE$7), $C:$C,CELL("contents", $P40), $G:$G,CELL("contents", CE$3))</f>
        <v>494</v>
      </c>
      <c r="CF57" s="19">
        <f ca="1" xml:space="preserve"> SUMIFS($L:$L, $A:$A,CELL("contents", CF$4), $B:$B,CELL("contents", CF$7), $C:$C,CELL("contents", $P40), $G:$G,CELL("contents", CF$3))</f>
        <v>0</v>
      </c>
      <c r="CG57" s="13"/>
      <c r="CH57" s="14">
        <f ca="1" xml:space="preserve"> SUMIFS($L:$L, $A:$A,CELL("contents", CH$4), $B:$B,CELL("contents", CH$7), $C:$C,CELL("contents", $P40), $G:$G,CELL("contents", CH$3))</f>
        <v>494</v>
      </c>
      <c r="CI57" s="12">
        <f ca="1" xml:space="preserve"> SUMIFS($L:$L, $A:$A,CELL("contents", CI$4), $B:$B,CELL("contents", CI$7), $C:$C,CELL("contents", $P40), $G:$G,CELL("contents", CI$3))</f>
        <v>494</v>
      </c>
      <c r="CJ57" s="19">
        <f ca="1" xml:space="preserve"> SUMIFS($L:$L, $A:$A,CELL("contents", CJ$4), $B:$B,CELL("contents", CJ$7), $C:$C,CELL("contents", $P40), $G:$G,CELL("contents", CJ$3))</f>
        <v>0</v>
      </c>
      <c r="CK57" s="13"/>
      <c r="CL57" s="14">
        <f ca="1" xml:space="preserve"> SUMIFS($L:$L, $A:$A,CELL("contents", CL$4), $B:$B,CELL("contents", CL$7), $C:$C,CELL("contents", $P40), $G:$G,CELL("contents", CL$3))</f>
        <v>494</v>
      </c>
      <c r="CM57" s="12">
        <f ca="1" xml:space="preserve"> SUMIFS($L:$L, $A:$A,CELL("contents", CM$4), $B:$B,CELL("contents", CM$7), $C:$C,CELL("contents", $P40), $G:$G,CELL("contents", CM$3))</f>
        <v>1503</v>
      </c>
      <c r="CN57" s="19">
        <f ca="1" xml:space="preserve"> SUMIFS($L:$L, $A:$A,CELL("contents", CN$4), $B:$B,CELL("contents", CN$7), $C:$C,CELL("contents", $P40), $G:$G,CELL("contents", CN$3))</f>
        <v>0</v>
      </c>
      <c r="CO57" s="13"/>
      <c r="CP57" s="14">
        <f ca="1" xml:space="preserve"> SUMIFS($L:$L, $A:$A,CELL("contents", CP$4), $B:$B,CELL("contents", CP$7), $C:$C,CELL("contents", $P40), $G:$G,CELL("contents", CP$3))</f>
        <v>1503</v>
      </c>
      <c r="CS57" s="6" t="s">
        <v>16</v>
      </c>
      <c r="CT57" s="32" t="s">
        <v>11</v>
      </c>
      <c r="CU57" s="12">
        <f ca="1" xml:space="preserve"> SUMIFS($L:$L, $A:$A,CELL("contents", CU$4), $B:$B,CELL("contents", CU$7), $C:$C,CELL("contents", $P40), $G:$G,CELL("contents", CU$3))</f>
        <v>539</v>
      </c>
      <c r="CV57" s="19">
        <f ca="1" xml:space="preserve"> SUMIFS($L:$L, $A:$A,CELL("contents", CV$4), $B:$B,CELL("contents", CV$7), $C:$C,CELL("contents", $P40), $G:$G,CELL("contents", CV$3))</f>
        <v>0</v>
      </c>
      <c r="CW57" s="13"/>
      <c r="CX57" s="14">
        <f ca="1" xml:space="preserve"> SUMIFS($L:$L, $A:$A,CELL("contents", CX$4), $B:$B,CELL("contents", CX$7), $C:$C,CELL("contents", $P40), $G:$G,CELL("contents", CX$3))</f>
        <v>539</v>
      </c>
      <c r="CY57" s="12">
        <f ca="1" xml:space="preserve"> SUMIFS($L:$L, $A:$A,CELL("contents", CY$4), $B:$B,CELL("contents", CY$7), $C:$C,CELL("contents", $P40), $G:$G,CELL("contents", CY$3))</f>
        <v>516</v>
      </c>
      <c r="CZ57" s="19">
        <f ca="1" xml:space="preserve"> SUMIFS($L:$L, $A:$A,CELL("contents", CZ$4), $B:$B,CELL("contents", CZ$7), $C:$C,CELL("contents", $P40), $G:$G,CELL("contents", CZ$3))</f>
        <v>0</v>
      </c>
      <c r="DA57" s="13"/>
      <c r="DB57" s="14">
        <f ca="1" xml:space="preserve"> SUMIFS($L:$L, $A:$A,CELL("contents", DB$4), $B:$B,CELL("contents", DB$7), $C:$C,CELL("contents", $P40), $G:$G,CELL("contents", DB$3))</f>
        <v>516</v>
      </c>
      <c r="DC57" s="12">
        <f ca="1" xml:space="preserve"> SUMIFS($L:$L, $A:$A,CELL("contents", DC$4), $B:$B,CELL("contents", DC$7), $C:$C,CELL("contents", $P40), $G:$G,CELL("contents", DC$3))</f>
        <v>516</v>
      </c>
      <c r="DD57" s="19">
        <f ca="1" xml:space="preserve"> SUMIFS($L:$L, $A:$A,CELL("contents", DD$4), $B:$B,CELL("contents", DD$7), $C:$C,CELL("contents", $P40), $G:$G,CELL("contents", DD$3))</f>
        <v>0</v>
      </c>
      <c r="DE57" s="13"/>
      <c r="DF57" s="14">
        <f ca="1" xml:space="preserve"> SUMIFS($L:$L, $A:$A,CELL("contents", DF$4), $B:$B,CELL("contents", DF$7), $C:$C,CELL("contents", $P40), $G:$G,CELL("contents", DF$3))</f>
        <v>516</v>
      </c>
      <c r="DG57" s="12">
        <f ca="1" xml:space="preserve"> SUMIFS($L:$L, $A:$A,CELL("contents", DG$4), $B:$B,CELL("contents", DG$7), $C:$C,CELL("contents", $P40), $G:$G,CELL("contents", DG$3))</f>
        <v>1571</v>
      </c>
      <c r="DH57" s="19">
        <f ca="1" xml:space="preserve"> SUMIFS($L:$L, $A:$A,CELL("contents", DH$4), $B:$B,CELL("contents", DH$7), $C:$C,CELL("contents", $P40), $G:$G,CELL("contents", DH$3))</f>
        <v>0</v>
      </c>
      <c r="DI57" s="13"/>
      <c r="DJ57" s="14">
        <f ca="1" xml:space="preserve"> SUMIFS($L:$L, $A:$A,CELL("contents", DJ$4), $B:$B,CELL("contents", DJ$7), $C:$C,CELL("contents", $P40), $G:$G,CELL("contents", DJ$3))</f>
        <v>1571</v>
      </c>
      <c r="DM57" s="6" t="s">
        <v>16</v>
      </c>
      <c r="DN57" s="32" t="s">
        <v>11</v>
      </c>
      <c r="DO57" s="12">
        <f ca="1" xml:space="preserve"> SUMIFS($L:$L, $A:$A,CELL("contents", DO$4), $B:$B,CELL("contents", DO$7), $C:$C,CELL("contents", $P40), $G:$G,CELL("contents", DO$3))</f>
        <v>562</v>
      </c>
      <c r="DP57" s="19">
        <f ca="1" xml:space="preserve"> SUMIFS($L:$L, $A:$A,CELL("contents", DP$4), $B:$B,CELL("contents", DP$7), $C:$C,CELL("contents", $P40), $G:$G,CELL("contents", DP$3))</f>
        <v>0</v>
      </c>
      <c r="DQ57" s="13"/>
      <c r="DR57" s="14">
        <f ca="1" xml:space="preserve"> SUMIFS($L:$L, $A:$A,CELL("contents", DR$4), $B:$B,CELL("contents", DR$7), $C:$C,CELL("contents", $P40), $G:$G,CELL("contents", DR$3))</f>
        <v>562</v>
      </c>
      <c r="DS57" s="12">
        <f ca="1" xml:space="preserve"> SUMIFS($L:$L, $A:$A,CELL("contents", DS$4), $B:$B,CELL("contents", DS$7), $C:$C,CELL("contents", $P40), $G:$G,CELL("contents", DS$3))</f>
        <v>537</v>
      </c>
      <c r="DT57" s="19">
        <f ca="1" xml:space="preserve"> SUMIFS($L:$L, $A:$A,CELL("contents", DT$4), $B:$B,CELL("contents", DT$7), $C:$C,CELL("contents", $P40), $G:$G,CELL("contents", DT$3))</f>
        <v>0</v>
      </c>
      <c r="DU57" s="13"/>
      <c r="DV57" s="14">
        <f ca="1" xml:space="preserve"> SUMIFS($L:$L, $A:$A,CELL("contents", DV$4), $B:$B,CELL("contents", DV$7), $C:$C,CELL("contents", $P40), $G:$G,CELL("contents", DV$3))</f>
        <v>537</v>
      </c>
      <c r="DW57" s="12">
        <f ca="1" xml:space="preserve"> SUMIFS($L:$L, $A:$A,CELL("contents", DW$4), $B:$B,CELL("contents", DW$7), $C:$C,CELL("contents", $P40), $G:$G,CELL("contents", DW$3))</f>
        <v>537</v>
      </c>
      <c r="DX57" s="19">
        <f ca="1" xml:space="preserve"> SUMIFS($L:$L, $A:$A,CELL("contents", DX$4), $B:$B,CELL("contents", DX$7), $C:$C,CELL("contents", $P40), $G:$G,CELL("contents", DX$3))</f>
        <v>0</v>
      </c>
      <c r="DY57" s="13"/>
      <c r="DZ57" s="14">
        <f ca="1" xml:space="preserve"> SUMIFS($L:$L, $A:$A,CELL("contents", DZ$4), $B:$B,CELL("contents", DZ$7), $C:$C,CELL("contents", $P40), $G:$G,CELL("contents", DZ$3))</f>
        <v>537</v>
      </c>
      <c r="EA57" s="12">
        <f ca="1" xml:space="preserve"> SUMIFS($L:$L, $A:$A,CELL("contents", EA$4), $B:$B,CELL("contents", EA$7), $C:$C,CELL("contents", $P40), $G:$G,CELL("contents", EA$3))</f>
        <v>1636</v>
      </c>
      <c r="EB57" s="19">
        <f ca="1" xml:space="preserve"> SUMIFS($L:$L, $A:$A,CELL("contents", EB$4), $B:$B,CELL("contents", EB$7), $C:$C,CELL("contents", $P40), $G:$G,CELL("contents", EB$3))</f>
        <v>0</v>
      </c>
      <c r="EC57" s="13"/>
      <c r="ED57" s="14">
        <f ca="1" xml:space="preserve"> SUMIFS($L:$L, $A:$A,CELL("contents", ED$4), $B:$B,CELL("contents", ED$7), $C:$C,CELL("contents", $P40), $G:$G,CELL("contents", ED$3))</f>
        <v>1636</v>
      </c>
    </row>
    <row r="58" spans="1:134" x14ac:dyDescent="0.25">
      <c r="A58" t="s">
        <v>19</v>
      </c>
      <c r="B58" t="s">
        <v>14</v>
      </c>
      <c r="C58">
        <v>10</v>
      </c>
      <c r="D58">
        <v>26</v>
      </c>
      <c r="E58" t="b">
        <v>1</v>
      </c>
      <c r="F58">
        <v>10.003</v>
      </c>
      <c r="G58">
        <v>16</v>
      </c>
      <c r="H58">
        <v>2</v>
      </c>
      <c r="I58">
        <v>1125668</v>
      </c>
      <c r="J58">
        <v>1052904</v>
      </c>
      <c r="K58">
        <v>526448</v>
      </c>
      <c r="L58">
        <v>13</v>
      </c>
      <c r="M58">
        <f t="shared" si="0"/>
        <v>14</v>
      </c>
      <c r="N58" t="b">
        <f t="shared" ref="N58" si="240">AND(MIN($F56,$F57,$F58)=$F58,MAX($H56,$H57,$H58)=$H58)</f>
        <v>0</v>
      </c>
      <c r="O58" t="b">
        <f t="shared" ref="O58" si="241">AND(NOT(N56),NOT(N57),N58)</f>
        <v>0</v>
      </c>
      <c r="P58">
        <f>P37</f>
        <v>10</v>
      </c>
      <c r="Q58" s="5" t="s">
        <v>23</v>
      </c>
      <c r="R58" s="32"/>
      <c r="S58" s="12">
        <f ca="1" xml:space="preserve"> IFERROR(AVERAGEIFS($L:$L, $A:$A,CELL("contents", S$4), $B:$B,CELL("contents", S$7), $C:$C,CELL("contents", $P40)), 0)</f>
        <v>10.283333333333333</v>
      </c>
      <c r="T58" s="19">
        <f ca="1" xml:space="preserve"> IFERROR(AVERAGEIFS($L:$L, $A:$A,CELL("contents", T$4), $B:$B,CELL("contents", T$7), $C:$C,CELL("contents", $P40)), 0)</f>
        <v>0</v>
      </c>
      <c r="U58" s="13"/>
      <c r="V58" s="14">
        <f ca="1" xml:space="preserve"> IFERROR(AVERAGEIFS($L:$L, $A:$A,CELL("contents", V$4), $B:$B,CELL("contents", V$7), $C:$C,CELL("contents", $P40)), 0)</f>
        <v>6.0938271604938272</v>
      </c>
      <c r="W58" s="12">
        <f ca="1" xml:space="preserve"> IFERROR(AVERAGEIFS($L:$L, $A:$A,CELL("contents", W$4), $B:$B,CELL("contents", W$7), $C:$C,CELL("contents", $P40)), 0)</f>
        <v>9.8208333333333329</v>
      </c>
      <c r="X58" s="19">
        <f ca="1" xml:space="preserve"> IFERROR(AVERAGEIFS($L:$L, $A:$A,CELL("contents", X$4), $B:$B,CELL("contents", X$7), $C:$C,CELL("contents", $P40)), 0)</f>
        <v>0</v>
      </c>
      <c r="Y58" s="13"/>
      <c r="Z58" s="14">
        <f ca="1" xml:space="preserve"> IFERROR(AVERAGEIFS($L:$L, $A:$A,CELL("contents", Z$4), $B:$B,CELL("contents", Z$7), $C:$C,CELL("contents", $P40)), 0)</f>
        <v>5.8197530864197535</v>
      </c>
      <c r="AA58" s="12">
        <f ca="1" xml:space="preserve"> IFERROR(AVERAGEIFS($L:$L, $A:$A,CELL("contents", AA$4), $B:$B,CELL("contents", AA$7), $C:$C,CELL("contents", $P40)), 0)</f>
        <v>9.8208333333333329</v>
      </c>
      <c r="AB58" s="19">
        <f ca="1" xml:space="preserve"> IFERROR(AVERAGEIFS($L:$L, $A:$A,CELL("contents", AB$4), $B:$B,CELL("contents", AB$7), $C:$C,CELL("contents", $P40)), 0)</f>
        <v>0</v>
      </c>
      <c r="AC58" s="13"/>
      <c r="AD58" s="14">
        <f ca="1" xml:space="preserve"> IFERROR(AVERAGEIFS($L:$L, $A:$A,CELL("contents", AD$4), $B:$B,CELL("contents", AD$7), $C:$C,CELL("contents", $P40)), 0)</f>
        <v>5.8197530864197535</v>
      </c>
      <c r="AE58" s="12">
        <f ca="1" xml:space="preserve"> IFERROR(AVERAGEIFS($L:$L, $A:$A,CELL("contents", AE$4), $B:$B,CELL("contents", AE$7), $C:$C,CELL("contents", $P40)), 0)</f>
        <v>9.9749999999999996</v>
      </c>
      <c r="AF58" s="19">
        <f ca="1" xml:space="preserve"> IFERROR(AVERAGEIFS($L:$L, $A:$A,CELL("contents", AF$4), $B:$B,CELL("contents", AF$7), $C:$C,CELL("contents", $P40)), 0)</f>
        <v>0</v>
      </c>
      <c r="AG58" s="13"/>
      <c r="AH58" s="14">
        <f ca="1" xml:space="preserve"> IFERROR(AVERAGEIFS($L:$L, $A:$A,CELL("contents", AH$4), $B:$B,CELL("contents", AH$7), $C:$C,CELL("contents", $P40)), 0)</f>
        <v>5.9111111111111114</v>
      </c>
      <c r="AK58" s="5" t="s">
        <v>23</v>
      </c>
      <c r="AL58" s="32"/>
      <c r="AM58" s="12">
        <f ca="1" xml:space="preserve"> IFERROR(AVERAGEIFS($L:$L, $A:$A,CELL("contents", AM$4), $B:$B,CELL("contents", AM$7), $C:$C,CELL("contents", $P40), $G:$G,CELL("contents", AM$3)), 0)</f>
        <v>8.3125</v>
      </c>
      <c r="AN58" s="19">
        <f ca="1" xml:space="preserve"> IFERROR(AVERAGEIFS($L:$L, $A:$A,CELL("contents", AN$4), $B:$B,CELL("contents", AN$7), $C:$C,CELL("contents", $P40), $G:$G,CELL("contents", AN$3)), 0)</f>
        <v>0</v>
      </c>
      <c r="AO58" s="13"/>
      <c r="AP58" s="14">
        <f ca="1" xml:space="preserve"> IFERROR(AVERAGEIFS($L:$L, $A:$A,CELL("contents", AP$4), $B:$B,CELL("contents", AP$7), $C:$C,CELL("contents", $P40), $G:$G,CELL("contents", AP$3)), 0)</f>
        <v>4.9259259259259256</v>
      </c>
      <c r="AQ58" s="12">
        <f ca="1" xml:space="preserve"> IFERROR(AVERAGEIFS($L:$L, $A:$A,CELL("contents", AQ$4), $B:$B,CELL("contents", AQ$7), $C:$C,CELL("contents", $P40), $G:$G,CELL("contents", AQ$3)), 0)</f>
        <v>7.875</v>
      </c>
      <c r="AR58" s="19">
        <f ca="1" xml:space="preserve"> IFERROR(AVERAGEIFS($L:$L, $A:$A,CELL("contents", AR$4), $B:$B,CELL("contents", AR$7), $C:$C,CELL("contents", $P40), $G:$G,CELL("contents", AR$3)), 0)</f>
        <v>0</v>
      </c>
      <c r="AS58" s="13"/>
      <c r="AT58" s="14">
        <f ca="1" xml:space="preserve"> IFERROR(AVERAGEIFS($L:$L, $A:$A,CELL("contents", AT$4), $B:$B,CELL("contents", AT$7), $C:$C,CELL("contents", $P40), $G:$G,CELL("contents", AT$3)), 0)</f>
        <v>4.666666666666667</v>
      </c>
      <c r="AU58" s="12">
        <f ca="1" xml:space="preserve"> IFERROR(AVERAGEIFS($L:$L, $A:$A,CELL("contents", AU$4), $B:$B,CELL("contents", AU$7), $C:$C,CELL("contents", $P40), $G:$G,CELL("contents", AU$3)), 0)</f>
        <v>7.875</v>
      </c>
      <c r="AV58" s="19">
        <f ca="1" xml:space="preserve"> IFERROR(AVERAGEIFS($L:$L, $A:$A,CELL("contents", AV$4), $B:$B,CELL("contents", AV$7), $C:$C,CELL("contents", $P40), $G:$G,CELL("contents", AV$3)), 0)</f>
        <v>0</v>
      </c>
      <c r="AW58" s="13"/>
      <c r="AX58" s="14">
        <f ca="1" xml:space="preserve"> IFERROR(AVERAGEIFS($L:$L, $A:$A,CELL("contents", AX$4), $B:$B,CELL("contents", AX$7), $C:$C,CELL("contents", $P40), $G:$G,CELL("contents", AX$3)), 0)</f>
        <v>4.666666666666667</v>
      </c>
      <c r="AY58" s="12">
        <f ca="1" xml:space="preserve"> IFERROR(AVERAGEIFS($L:$L, $A:$A,CELL("contents", AY$4), $B:$B,CELL("contents", AY$7), $C:$C,CELL("contents", $P40), $G:$G,CELL("contents", AY$3)), 0)</f>
        <v>8.0208333333333339</v>
      </c>
      <c r="AZ58" s="19">
        <f ca="1" xml:space="preserve"> IFERROR(AVERAGEIFS($L:$L, $A:$A,CELL("contents", AZ$4), $B:$B,CELL("contents", AZ$7), $C:$C,CELL("contents", $P40), $G:$G,CELL("contents", AZ$3)), 0)</f>
        <v>0</v>
      </c>
      <c r="BA58" s="13"/>
      <c r="BB58" s="14">
        <f ca="1" xml:space="preserve"> IFERROR(AVERAGEIFS($L:$L, $A:$A,CELL("contents", BB$4), $B:$B,CELL("contents", BB$7), $C:$C,CELL("contents", $P40), $G:$G,CELL("contents", BB$3)), 0)</f>
        <v>4.7530864197530862</v>
      </c>
      <c r="BE58" s="5" t="s">
        <v>23</v>
      </c>
      <c r="BF58" s="32"/>
      <c r="BG58" s="12">
        <f ca="1" xml:space="preserve"> IFERROR(AVERAGEIFS($L:$L, $A:$A,CELL("contents", BG$4), $B:$B,CELL("contents", BG$7), $C:$C,CELL("contents", $P40), $G:$G,CELL("contents", BG$3)), 0)</f>
        <v>9.4375</v>
      </c>
      <c r="BH58" s="19">
        <f ca="1" xml:space="preserve"> IFERROR(AVERAGEIFS($L:$L, $A:$A,CELL("contents", BH$4), $B:$B,CELL("contents", BH$7), $C:$C,CELL("contents", $P40), $G:$G,CELL("contents", BH$3)), 0)</f>
        <v>0</v>
      </c>
      <c r="BI58" s="13"/>
      <c r="BJ58" s="14">
        <f ca="1" xml:space="preserve"> IFERROR(AVERAGEIFS($L:$L, $A:$A,CELL("contents", BJ$4), $B:$B,CELL("contents", BJ$7), $C:$C,CELL("contents", $P40), $G:$G,CELL("contents", BJ$3)), 0)</f>
        <v>5.5925925925925926</v>
      </c>
      <c r="BK58" s="12">
        <f ca="1" xml:space="preserve"> IFERROR(AVERAGEIFS($L:$L, $A:$A,CELL("contents", BK$4), $B:$B,CELL("contents", BK$7), $C:$C,CELL("contents", $P40), $G:$G,CELL("contents", BK$3)), 0)</f>
        <v>9</v>
      </c>
      <c r="BL58" s="19">
        <f ca="1" xml:space="preserve"> IFERROR(AVERAGEIFS($L:$L, $A:$A,CELL("contents", BL$4), $B:$B,CELL("contents", BL$7), $C:$C,CELL("contents", $P40), $G:$G,CELL("contents", BL$3)), 0)</f>
        <v>0</v>
      </c>
      <c r="BM58" s="13"/>
      <c r="BN58" s="14">
        <f ca="1" xml:space="preserve"> IFERROR(AVERAGEIFS($L:$L, $A:$A,CELL("contents", BN$4), $B:$B,CELL("contents", BN$7), $C:$C,CELL("contents", $P40), $G:$G,CELL("contents", BN$3)), 0)</f>
        <v>5.333333333333333</v>
      </c>
      <c r="BO58" s="12">
        <f ca="1" xml:space="preserve"> IFERROR(AVERAGEIFS($L:$L, $A:$A,CELL("contents", BO$4), $B:$B,CELL("contents", BO$7), $C:$C,CELL("contents", $P40), $G:$G,CELL("contents", BO$3)), 0)</f>
        <v>9</v>
      </c>
      <c r="BP58" s="19">
        <f ca="1" xml:space="preserve"> IFERROR(AVERAGEIFS($L:$L, $A:$A,CELL("contents", BP$4), $B:$B,CELL("contents", BP$7), $C:$C,CELL("contents", $P40), $G:$G,CELL("contents", BP$3)), 0)</f>
        <v>0</v>
      </c>
      <c r="BQ58" s="13"/>
      <c r="BR58" s="14">
        <f ca="1" xml:space="preserve"> IFERROR(AVERAGEIFS($L:$L, $A:$A,CELL("contents", BR$4), $B:$B,CELL("contents", BR$7), $C:$C,CELL("contents", $P40), $G:$G,CELL("contents", BR$3)), 0)</f>
        <v>5.333333333333333</v>
      </c>
      <c r="BS58" s="12">
        <f ca="1" xml:space="preserve"> IFERROR(AVERAGEIFS($L:$L, $A:$A,CELL("contents", BS$4), $B:$B,CELL("contents", BS$7), $C:$C,CELL("contents", $P40), $G:$G,CELL("contents", BS$3)), 0)</f>
        <v>9.1458333333333339</v>
      </c>
      <c r="BT58" s="19">
        <f ca="1" xml:space="preserve"> IFERROR(AVERAGEIFS($L:$L, $A:$A,CELL("contents", BT$4), $B:$B,CELL("contents", BT$7), $C:$C,CELL("contents", $P40), $G:$G,CELL("contents", BT$3)), 0)</f>
        <v>0</v>
      </c>
      <c r="BU58" s="13"/>
      <c r="BV58" s="14">
        <f ca="1" xml:space="preserve"> IFERROR(AVERAGEIFS($L:$L, $A:$A,CELL("contents", BV$4), $B:$B,CELL("contents", BV$7), $C:$C,CELL("contents", $P40), $G:$G,CELL("contents", BV$3)), 0)</f>
        <v>5.4197530864197532</v>
      </c>
      <c r="BY58" s="5" t="s">
        <v>23</v>
      </c>
      <c r="BZ58" s="32"/>
      <c r="CA58" s="12">
        <f ca="1" xml:space="preserve"> IFERROR(AVERAGEIFS($L:$L, $A:$A,CELL("contents", CA$4), $B:$B,CELL("contents", CA$7), $C:$C,CELL("contents", $P40), $G:$G,CELL("contents", CA$3)), 0)</f>
        <v>10.729166666666666</v>
      </c>
      <c r="CB58" s="19">
        <f ca="1" xml:space="preserve"> IFERROR(AVERAGEIFS($L:$L, $A:$A,CELL("contents", CB$4), $B:$B,CELL("contents", CB$7), $C:$C,CELL("contents", $P40), $G:$G,CELL("contents", CB$3)), 0)</f>
        <v>0</v>
      </c>
      <c r="CC58" s="13"/>
      <c r="CD58" s="14">
        <f ca="1" xml:space="preserve"> IFERROR(AVERAGEIFS($L:$L, $A:$A,CELL("contents", CD$4), $B:$B,CELL("contents", CD$7), $C:$C,CELL("contents", $P40), $G:$G,CELL("contents", CD$3)), 0)</f>
        <v>6.3580246913580245</v>
      </c>
      <c r="CE58" s="12">
        <f ca="1" xml:space="preserve"> IFERROR(AVERAGEIFS($L:$L, $A:$A,CELL("contents", CE$4), $B:$B,CELL("contents", CE$7), $C:$C,CELL("contents", $P40), $G:$G,CELL("contents", CE$3)), 0)</f>
        <v>10.291666666666666</v>
      </c>
      <c r="CF58" s="19">
        <f ca="1" xml:space="preserve"> IFERROR(AVERAGEIFS($L:$L, $A:$A,CELL("contents", CF$4), $B:$B,CELL("contents", CF$7), $C:$C,CELL("contents", $P40), $G:$G,CELL("contents", CF$3)), 0)</f>
        <v>0</v>
      </c>
      <c r="CG58" s="13"/>
      <c r="CH58" s="14">
        <f ca="1" xml:space="preserve"> IFERROR(AVERAGEIFS($L:$L, $A:$A,CELL("contents", CH$4), $B:$B,CELL("contents", CH$7), $C:$C,CELL("contents", $P40), $G:$G,CELL("contents", CH$3)), 0)</f>
        <v>6.0987654320987659</v>
      </c>
      <c r="CI58" s="12">
        <f ca="1" xml:space="preserve"> IFERROR(AVERAGEIFS($L:$L, $A:$A,CELL("contents", CI$4), $B:$B,CELL("contents", CI$7), $C:$C,CELL("contents", $P40), $G:$G,CELL("contents", CI$3)), 0)</f>
        <v>10.291666666666666</v>
      </c>
      <c r="CJ58" s="19">
        <f ca="1" xml:space="preserve"> IFERROR(AVERAGEIFS($L:$L, $A:$A,CELL("contents", CJ$4), $B:$B,CELL("contents", CJ$7), $C:$C,CELL("contents", $P40), $G:$G,CELL("contents", CJ$3)), 0)</f>
        <v>0</v>
      </c>
      <c r="CK58" s="13"/>
      <c r="CL58" s="14">
        <f ca="1" xml:space="preserve"> IFERROR(AVERAGEIFS($L:$L, $A:$A,CELL("contents", CL$4), $B:$B,CELL("contents", CL$7), $C:$C,CELL("contents", $P40), $G:$G,CELL("contents", CL$3)), 0)</f>
        <v>6.0987654320987659</v>
      </c>
      <c r="CM58" s="12">
        <f ca="1" xml:space="preserve"> IFERROR(AVERAGEIFS($L:$L, $A:$A,CELL("contents", CM$4), $B:$B,CELL("contents", CM$7), $C:$C,CELL("contents", $P40), $G:$G,CELL("contents", CM$3)), 0)</f>
        <v>10.4375</v>
      </c>
      <c r="CN58" s="19">
        <f ca="1" xml:space="preserve"> IFERROR(AVERAGEIFS($L:$L, $A:$A,CELL("contents", CN$4), $B:$B,CELL("contents", CN$7), $C:$C,CELL("contents", $P40), $G:$G,CELL("contents", CN$3)), 0)</f>
        <v>0</v>
      </c>
      <c r="CO58" s="13"/>
      <c r="CP58" s="14">
        <f ca="1" xml:space="preserve"> IFERROR(AVERAGEIFS($L:$L, $A:$A,CELL("contents", CP$4), $B:$B,CELL("contents", CP$7), $C:$C,CELL("contents", $P40), $G:$G,CELL("contents", CP$3)), 0)</f>
        <v>6.1851851851851851</v>
      </c>
      <c r="CS58" s="5" t="s">
        <v>23</v>
      </c>
      <c r="CT58" s="32"/>
      <c r="CU58" s="12">
        <f ca="1" xml:space="preserve"> IFERROR(AVERAGEIFS($L:$L, $A:$A,CELL("contents", CU$4), $B:$B,CELL("contents", CU$7), $C:$C,CELL("contents", $P40), $G:$G,CELL("contents", CU$3)), 0)</f>
        <v>11.229166666666666</v>
      </c>
      <c r="CV58" s="19">
        <f ca="1" xml:space="preserve"> IFERROR(AVERAGEIFS($L:$L, $A:$A,CELL("contents", CV$4), $B:$B,CELL("contents", CV$7), $C:$C,CELL("contents", $P40), $G:$G,CELL("contents", CV$3)), 0)</f>
        <v>0</v>
      </c>
      <c r="CW58" s="13"/>
      <c r="CX58" s="14">
        <f ca="1" xml:space="preserve"> IFERROR(AVERAGEIFS($L:$L, $A:$A,CELL("contents", CX$4), $B:$B,CELL("contents", CX$7), $C:$C,CELL("contents", $P40), $G:$G,CELL("contents", CX$3)), 0)</f>
        <v>6.6543209876543212</v>
      </c>
      <c r="CY58" s="12">
        <f ca="1" xml:space="preserve"> IFERROR(AVERAGEIFS($L:$L, $A:$A,CELL("contents", CY$4), $B:$B,CELL("contents", CY$7), $C:$C,CELL("contents", $P40), $G:$G,CELL("contents", CY$3)), 0)</f>
        <v>10.75</v>
      </c>
      <c r="CZ58" s="19">
        <f ca="1" xml:space="preserve"> IFERROR(AVERAGEIFS($L:$L, $A:$A,CELL("contents", CZ$4), $B:$B,CELL("contents", CZ$7), $C:$C,CELL("contents", $P40), $G:$G,CELL("contents", CZ$3)), 0)</f>
        <v>0</v>
      </c>
      <c r="DA58" s="13"/>
      <c r="DB58" s="14">
        <f ca="1" xml:space="preserve"> IFERROR(AVERAGEIFS($L:$L, $A:$A,CELL("contents", DB$4), $B:$B,CELL("contents", DB$7), $C:$C,CELL("contents", $P40), $G:$G,CELL("contents", DB$3)), 0)</f>
        <v>6.3703703703703702</v>
      </c>
      <c r="DC58" s="12">
        <f ca="1" xml:space="preserve"> IFERROR(AVERAGEIFS($L:$L, $A:$A,CELL("contents", DC$4), $B:$B,CELL("contents", DC$7), $C:$C,CELL("contents", $P40), $G:$G,CELL("contents", DC$3)), 0)</f>
        <v>10.75</v>
      </c>
      <c r="DD58" s="19">
        <f ca="1" xml:space="preserve"> IFERROR(AVERAGEIFS($L:$L, $A:$A,CELL("contents", DD$4), $B:$B,CELL("contents", DD$7), $C:$C,CELL("contents", $P40), $G:$G,CELL("contents", DD$3)), 0)</f>
        <v>0</v>
      </c>
      <c r="DE58" s="13"/>
      <c r="DF58" s="14">
        <f ca="1" xml:space="preserve"> IFERROR(AVERAGEIFS($L:$L, $A:$A,CELL("contents", DF$4), $B:$B,CELL("contents", DF$7), $C:$C,CELL("contents", $P40), $G:$G,CELL("contents", DF$3)), 0)</f>
        <v>6.3703703703703702</v>
      </c>
      <c r="DG58" s="12">
        <f ca="1" xml:space="preserve"> IFERROR(AVERAGEIFS($L:$L, $A:$A,CELL("contents", DG$4), $B:$B,CELL("contents", DG$7), $C:$C,CELL("contents", $P40), $G:$G,CELL("contents", DG$3)), 0)</f>
        <v>10.909722222222221</v>
      </c>
      <c r="DH58" s="19">
        <f ca="1" xml:space="preserve"> IFERROR(AVERAGEIFS($L:$L, $A:$A,CELL("contents", DH$4), $B:$B,CELL("contents", DH$7), $C:$C,CELL("contents", $P40), $G:$G,CELL("contents", DH$3)), 0)</f>
        <v>0</v>
      </c>
      <c r="DI58" s="13"/>
      <c r="DJ58" s="14">
        <f ca="1" xml:space="preserve"> IFERROR(AVERAGEIFS($L:$L, $A:$A,CELL("contents", DJ$4), $B:$B,CELL("contents", DJ$7), $C:$C,CELL("contents", $P40), $G:$G,CELL("contents", DJ$3)), 0)</f>
        <v>6.4650205761316872</v>
      </c>
      <c r="DM58" s="5" t="s">
        <v>23</v>
      </c>
      <c r="DN58" s="32"/>
      <c r="DO58" s="12">
        <f ca="1" xml:space="preserve"> IFERROR(AVERAGEIFS($L:$L, $A:$A,CELL("contents", DO$4), $B:$B,CELL("contents", DO$7), $C:$C,CELL("contents", $P40), $G:$G,CELL("contents", DO$3)), 0)</f>
        <v>11.708333333333334</v>
      </c>
      <c r="DP58" s="19">
        <f ca="1" xml:space="preserve"> IFERROR(AVERAGEIFS($L:$L, $A:$A,CELL("contents", DP$4), $B:$B,CELL("contents", DP$7), $C:$C,CELL("contents", $P40), $G:$G,CELL("contents", DP$3)), 0)</f>
        <v>0</v>
      </c>
      <c r="DQ58" s="13"/>
      <c r="DR58" s="14">
        <f ca="1" xml:space="preserve"> IFERROR(AVERAGEIFS($L:$L, $A:$A,CELL("contents", DR$4), $B:$B,CELL("contents", DR$7), $C:$C,CELL("contents", $P40), $G:$G,CELL("contents", DR$3)), 0)</f>
        <v>6.9382716049382713</v>
      </c>
      <c r="DS58" s="12">
        <f ca="1" xml:space="preserve"> IFERROR(AVERAGEIFS($L:$L, $A:$A,CELL("contents", DS$4), $B:$B,CELL("contents", DS$7), $C:$C,CELL("contents", $P40), $G:$G,CELL("contents", DS$3)), 0)</f>
        <v>11.1875</v>
      </c>
      <c r="DT58" s="19">
        <f ca="1" xml:space="preserve"> IFERROR(AVERAGEIFS($L:$L, $A:$A,CELL("contents", DT$4), $B:$B,CELL("contents", DT$7), $C:$C,CELL("contents", $P40), $G:$G,CELL("contents", DT$3)), 0)</f>
        <v>0</v>
      </c>
      <c r="DU58" s="13"/>
      <c r="DV58" s="14">
        <f ca="1" xml:space="preserve"> IFERROR(AVERAGEIFS($L:$L, $A:$A,CELL("contents", DV$4), $B:$B,CELL("contents", DV$7), $C:$C,CELL("contents", $P40), $G:$G,CELL("contents", DV$3)), 0)</f>
        <v>6.6296296296296298</v>
      </c>
      <c r="DW58" s="12">
        <f ca="1" xml:space="preserve"> IFERROR(AVERAGEIFS($L:$L, $A:$A,CELL("contents", DW$4), $B:$B,CELL("contents", DW$7), $C:$C,CELL("contents", $P40), $G:$G,CELL("contents", DW$3)), 0)</f>
        <v>11.1875</v>
      </c>
      <c r="DX58" s="19">
        <f ca="1" xml:space="preserve"> IFERROR(AVERAGEIFS($L:$L, $A:$A,CELL("contents", DX$4), $B:$B,CELL("contents", DX$7), $C:$C,CELL("contents", $P40), $G:$G,CELL("contents", DX$3)), 0)</f>
        <v>0</v>
      </c>
      <c r="DY58" s="13"/>
      <c r="DZ58" s="14">
        <f ca="1" xml:space="preserve"> IFERROR(AVERAGEIFS($L:$L, $A:$A,CELL("contents", DZ$4), $B:$B,CELL("contents", DZ$7), $C:$C,CELL("contents", $P40), $G:$G,CELL("contents", DZ$3)), 0)</f>
        <v>6.6296296296296298</v>
      </c>
      <c r="EA58" s="12">
        <f ca="1" xml:space="preserve"> IFERROR(AVERAGEIFS($L:$L, $A:$A,CELL("contents", EA$4), $B:$B,CELL("contents", EA$7), $C:$C,CELL("contents", $P40), $G:$G,CELL("contents", EA$3)), 0)</f>
        <v>11.361111111111111</v>
      </c>
      <c r="EB58" s="19">
        <f ca="1" xml:space="preserve"> IFERROR(AVERAGEIFS($L:$L, $A:$A,CELL("contents", EB$4), $B:$B,CELL("contents", EB$7), $C:$C,CELL("contents", $P40), $G:$G,CELL("contents", EB$3)), 0)</f>
        <v>0</v>
      </c>
      <c r="EC58" s="13"/>
      <c r="ED58" s="14">
        <f ca="1" xml:space="preserve"> IFERROR(AVERAGEIFS($L:$L, $A:$A,CELL("contents", ED$4), $B:$B,CELL("contents", ED$7), $C:$C,CELL("contents", $P40), $G:$G,CELL("contents", ED$3)), 0)</f>
        <v>6.7325102880658436</v>
      </c>
    </row>
    <row r="59" spans="1:134" x14ac:dyDescent="0.25">
      <c r="A59" t="s">
        <v>13</v>
      </c>
      <c r="B59" t="s">
        <v>14</v>
      </c>
      <c r="C59">
        <v>10</v>
      </c>
      <c r="D59">
        <v>27</v>
      </c>
      <c r="E59" t="b">
        <v>0</v>
      </c>
      <c r="F59">
        <v>3.0000000000000001E-3</v>
      </c>
      <c r="G59">
        <v>16</v>
      </c>
      <c r="H59">
        <v>0</v>
      </c>
      <c r="I59">
        <v>202</v>
      </c>
      <c r="J59">
        <v>201</v>
      </c>
      <c r="K59">
        <v>101</v>
      </c>
      <c r="L59">
        <v>1</v>
      </c>
      <c r="M59">
        <f t="shared" si="0"/>
        <v>16</v>
      </c>
      <c r="N59" t="b">
        <f t="shared" ref="N59" si="242">AND(MIN($F59,$F60,$F61)=$F59,MAX($H59,$H60,$H61)=$H59)</f>
        <v>0</v>
      </c>
      <c r="O59" t="b">
        <f t="shared" ref="O59" si="243">AND(N59,NOT(N60),NOT(N61))</f>
        <v>0</v>
      </c>
      <c r="P59">
        <f>P37</f>
        <v>10</v>
      </c>
      <c r="Q59" s="7" t="s">
        <v>29</v>
      </c>
      <c r="R59" s="32"/>
      <c r="S59" s="12">
        <f ca="1" xml:space="preserve"> _xlfn.MAXIFS($L:$L, $A:$A,CELL("contents", S$4), $B:$B,CELL("contents", S$7), $C:$C,CELL("contents", $P40))</f>
        <v>21</v>
      </c>
      <c r="T59" s="19">
        <f ca="1" xml:space="preserve"> _xlfn.MAXIFS($L:$L, $A:$A,CELL("contents", T$4), $B:$B,CELL("contents", T$7), $C:$C,CELL("contents", $P40))</f>
        <v>0</v>
      </c>
      <c r="U59" s="13"/>
      <c r="V59" s="14">
        <f ca="1" xml:space="preserve"> _xlfn.MAXIFS($L:$L, $A:$A,CELL("contents", V$4), $B:$B,CELL("contents", V$7), $C:$C,CELL("contents", $P40))</f>
        <v>21</v>
      </c>
      <c r="W59" s="12">
        <f ca="1" xml:space="preserve"> _xlfn.MAXIFS($L:$L, $A:$A,CELL("contents", W$4), $B:$B,CELL("contents", W$7), $C:$C,CELL("contents", $P40))</f>
        <v>21</v>
      </c>
      <c r="X59" s="19">
        <f ca="1" xml:space="preserve"> _xlfn.MAXIFS($L:$L, $A:$A,CELL("contents", X$4), $B:$B,CELL("contents", X$7), $C:$C,CELL("contents", $P40))</f>
        <v>0</v>
      </c>
      <c r="Y59" s="13"/>
      <c r="Z59" s="14">
        <f ca="1" xml:space="preserve"> _xlfn.MAXIFS($L:$L, $A:$A,CELL("contents", Z$4), $B:$B,CELL("contents", Z$7), $C:$C,CELL("contents", $P40))</f>
        <v>21</v>
      </c>
      <c r="AA59" s="12">
        <f ca="1" xml:space="preserve"> _xlfn.MAXIFS($L:$L, $A:$A,CELL("contents", AA$4), $B:$B,CELL("contents", AA$7), $C:$C,CELL("contents", $P40))</f>
        <v>21</v>
      </c>
      <c r="AB59" s="19">
        <f ca="1" xml:space="preserve"> _xlfn.MAXIFS($L:$L, $A:$A,CELL("contents", AB$4), $B:$B,CELL("contents", AB$7), $C:$C,CELL("contents", $P40))</f>
        <v>0</v>
      </c>
      <c r="AC59" s="13"/>
      <c r="AD59" s="14">
        <f ca="1" xml:space="preserve"> _xlfn.MAXIFS($L:$L, $A:$A,CELL("contents", AD$4), $B:$B,CELL("contents", AD$7), $C:$C,CELL("contents", $P40))</f>
        <v>21</v>
      </c>
      <c r="AE59" s="12">
        <f ca="1" xml:space="preserve"> _xlfn.MAXIFS($L:$L, $A:$A,CELL("contents", AE$4), $B:$B,CELL("contents", AE$7), $C:$C,CELL("contents", $P40))</f>
        <v>21</v>
      </c>
      <c r="AF59" s="19">
        <f ca="1" xml:space="preserve"> _xlfn.MAXIFS($L:$L, $A:$A,CELL("contents", AF$4), $B:$B,CELL("contents", AF$7), $C:$C,CELL("contents", $P40))</f>
        <v>0</v>
      </c>
      <c r="AG59" s="13"/>
      <c r="AH59" s="14">
        <f ca="1" xml:space="preserve"> _xlfn.MAXIFS($L:$L, $A:$A,CELL("contents", AH$4), $B:$B,CELL("contents", AH$7), $C:$C,CELL("contents", $P40))</f>
        <v>21</v>
      </c>
      <c r="AK59" s="7" t="s">
        <v>29</v>
      </c>
      <c r="AL59" s="32"/>
      <c r="AM59" s="12">
        <f ca="1" xml:space="preserve"> _xlfn.MAXIFS($L:$L, $A:$A,CELL("contents", AM$4), $B:$B,CELL("contents", AM$7), $C:$C,CELL("contents", $P40), $G:$G,CELL("contents", AM$3))</f>
        <v>17</v>
      </c>
      <c r="AN59" s="19">
        <f ca="1" xml:space="preserve"> _xlfn.MAXIFS($L:$L, $A:$A,CELL("contents", AN$4), $B:$B,CELL("contents", AN$7), $C:$C,CELL("contents", $P40), $G:$G,CELL("contents", AN$3))</f>
        <v>0</v>
      </c>
      <c r="AO59" s="13"/>
      <c r="AP59" s="14">
        <f ca="1" xml:space="preserve"> _xlfn.MAXIFS($L:$L, $A:$A,CELL("contents", AP$4), $B:$B,CELL("contents", AP$7), $C:$C,CELL("contents", $P40), $G:$G,CELL("contents", AP$3))</f>
        <v>17</v>
      </c>
      <c r="AQ59" s="12">
        <f ca="1" xml:space="preserve"> _xlfn.MAXIFS($L:$L, $A:$A,CELL("contents", AQ$4), $B:$B,CELL("contents", AQ$7), $C:$C,CELL("contents", $P40), $G:$G,CELL("contents", AQ$3))</f>
        <v>19</v>
      </c>
      <c r="AR59" s="19">
        <f ca="1" xml:space="preserve"> _xlfn.MAXIFS($L:$L, $A:$A,CELL("contents", AR$4), $B:$B,CELL("contents", AR$7), $C:$C,CELL("contents", $P40), $G:$G,CELL("contents", AR$3))</f>
        <v>0</v>
      </c>
      <c r="AS59" s="13"/>
      <c r="AT59" s="14">
        <f ca="1" xml:space="preserve"> _xlfn.MAXIFS($L:$L, $A:$A,CELL("contents", AT$4), $B:$B,CELL("contents", AT$7), $C:$C,CELL("contents", $P40), $G:$G,CELL("contents", AT$3))</f>
        <v>19</v>
      </c>
      <c r="AU59" s="12">
        <f ca="1" xml:space="preserve"> _xlfn.MAXIFS($L:$L, $A:$A,CELL("contents", AU$4), $B:$B,CELL("contents", AU$7), $C:$C,CELL("contents", $P40), $G:$G,CELL("contents", AU$3))</f>
        <v>19</v>
      </c>
      <c r="AV59" s="19">
        <f ca="1" xml:space="preserve"> _xlfn.MAXIFS($L:$L, $A:$A,CELL("contents", AV$4), $B:$B,CELL("contents", AV$7), $C:$C,CELL("contents", $P40), $G:$G,CELL("contents", AV$3))</f>
        <v>0</v>
      </c>
      <c r="AW59" s="13"/>
      <c r="AX59" s="14">
        <f ca="1" xml:space="preserve"> _xlfn.MAXIFS($L:$L, $A:$A,CELL("contents", AX$4), $B:$B,CELL("contents", AX$7), $C:$C,CELL("contents", $P40), $G:$G,CELL("contents", AX$3))</f>
        <v>19</v>
      </c>
      <c r="AY59" s="12">
        <f ca="1" xml:space="preserve"> _xlfn.MAXIFS($L:$L, $A:$A,CELL("contents", AY$4), $B:$B,CELL("contents", AY$7), $C:$C,CELL("contents", $P40), $G:$G,CELL("contents", AY$3))</f>
        <v>19</v>
      </c>
      <c r="AZ59" s="19">
        <f ca="1" xml:space="preserve"> _xlfn.MAXIFS($L:$L, $A:$A,CELL("contents", AZ$4), $B:$B,CELL("contents", AZ$7), $C:$C,CELL("contents", $P40), $G:$G,CELL("contents", AZ$3))</f>
        <v>0</v>
      </c>
      <c r="BA59" s="13"/>
      <c r="BB59" s="14">
        <f ca="1" xml:space="preserve"> _xlfn.MAXIFS($L:$L, $A:$A,CELL("contents", BB$4), $B:$B,CELL("contents", BB$7), $C:$C,CELL("contents", $P40), $G:$G,CELL("contents", BB$3))</f>
        <v>19</v>
      </c>
      <c r="BE59" s="7" t="s">
        <v>29</v>
      </c>
      <c r="BF59" s="32"/>
      <c r="BG59" s="12">
        <f ca="1" xml:space="preserve"> _xlfn.MAXIFS($L:$L, $A:$A,CELL("contents", BG$4), $B:$B,CELL("contents", BG$7), $C:$C,CELL("contents", $P40), $G:$G,CELL("contents", BG$3))</f>
        <v>17</v>
      </c>
      <c r="BH59" s="19">
        <f ca="1" xml:space="preserve"> _xlfn.MAXIFS($L:$L, $A:$A,CELL("contents", BH$4), $B:$B,CELL("contents", BH$7), $C:$C,CELL("contents", $P40), $G:$G,CELL("contents", BH$3))</f>
        <v>0</v>
      </c>
      <c r="BI59" s="13"/>
      <c r="BJ59" s="14">
        <f ca="1" xml:space="preserve"> _xlfn.MAXIFS($L:$L, $A:$A,CELL("contents", BJ$4), $B:$B,CELL("contents", BJ$7), $C:$C,CELL("contents", $P40), $G:$G,CELL("contents", BJ$3))</f>
        <v>17</v>
      </c>
      <c r="BK59" s="12">
        <f ca="1" xml:space="preserve"> _xlfn.MAXIFS($L:$L, $A:$A,CELL("contents", BK$4), $B:$B,CELL("contents", BK$7), $C:$C,CELL("contents", $P40), $G:$G,CELL("contents", BK$3))</f>
        <v>19</v>
      </c>
      <c r="BL59" s="19">
        <f ca="1" xml:space="preserve"> _xlfn.MAXIFS($L:$L, $A:$A,CELL("contents", BL$4), $B:$B,CELL("contents", BL$7), $C:$C,CELL("contents", $P40), $G:$G,CELL("contents", BL$3))</f>
        <v>0</v>
      </c>
      <c r="BM59" s="13"/>
      <c r="BN59" s="14">
        <f ca="1" xml:space="preserve"> _xlfn.MAXIFS($L:$L, $A:$A,CELL("contents", BN$4), $B:$B,CELL("contents", BN$7), $C:$C,CELL("contents", $P40), $G:$G,CELL("contents", BN$3))</f>
        <v>19</v>
      </c>
      <c r="BO59" s="12">
        <f ca="1" xml:space="preserve"> _xlfn.MAXIFS($L:$L, $A:$A,CELL("contents", BO$4), $B:$B,CELL("contents", BO$7), $C:$C,CELL("contents", $P40), $G:$G,CELL("contents", BO$3))</f>
        <v>19</v>
      </c>
      <c r="BP59" s="19">
        <f ca="1" xml:space="preserve"> _xlfn.MAXIFS($L:$L, $A:$A,CELL("contents", BP$4), $B:$B,CELL("contents", BP$7), $C:$C,CELL("contents", $P40), $G:$G,CELL("contents", BP$3))</f>
        <v>0</v>
      </c>
      <c r="BQ59" s="13"/>
      <c r="BR59" s="14">
        <f ca="1" xml:space="preserve"> _xlfn.MAXIFS($L:$L, $A:$A,CELL("contents", BR$4), $B:$B,CELL("contents", BR$7), $C:$C,CELL("contents", $P40), $G:$G,CELL("contents", BR$3))</f>
        <v>19</v>
      </c>
      <c r="BS59" s="12">
        <f ca="1" xml:space="preserve"> _xlfn.MAXIFS($L:$L, $A:$A,CELL("contents", BS$4), $B:$B,CELL("contents", BS$7), $C:$C,CELL("contents", $P40), $G:$G,CELL("contents", BS$3))</f>
        <v>19</v>
      </c>
      <c r="BT59" s="19">
        <f ca="1" xml:space="preserve"> _xlfn.MAXIFS($L:$L, $A:$A,CELL("contents", BT$4), $B:$B,CELL("contents", BT$7), $C:$C,CELL("contents", $P40), $G:$G,CELL("contents", BT$3))</f>
        <v>0</v>
      </c>
      <c r="BU59" s="13"/>
      <c r="BV59" s="14">
        <f ca="1" xml:space="preserve"> _xlfn.MAXIFS($L:$L, $A:$A,CELL("contents", BV$4), $B:$B,CELL("contents", BV$7), $C:$C,CELL("contents", $P40), $G:$G,CELL("contents", BV$3))</f>
        <v>19</v>
      </c>
      <c r="BY59" s="7" t="s">
        <v>29</v>
      </c>
      <c r="BZ59" s="32"/>
      <c r="CA59" s="12">
        <f ca="1" xml:space="preserve"> _xlfn.MAXIFS($L:$L, $A:$A,CELL("contents", CA$4), $B:$B,CELL("contents", CA$7), $C:$C,CELL("contents", $P40), $G:$G,CELL("contents", CA$3))</f>
        <v>17</v>
      </c>
      <c r="CB59" s="19">
        <f ca="1" xml:space="preserve"> _xlfn.MAXIFS($L:$L, $A:$A,CELL("contents", CB$4), $B:$B,CELL("contents", CB$7), $C:$C,CELL("contents", $P40), $G:$G,CELL("contents", CB$3))</f>
        <v>0</v>
      </c>
      <c r="CC59" s="13"/>
      <c r="CD59" s="14">
        <f ca="1" xml:space="preserve"> _xlfn.MAXIFS($L:$L, $A:$A,CELL("contents", CD$4), $B:$B,CELL("contents", CD$7), $C:$C,CELL("contents", $P40), $G:$G,CELL("contents", CD$3))</f>
        <v>17</v>
      </c>
      <c r="CE59" s="12">
        <f ca="1" xml:space="preserve"> _xlfn.MAXIFS($L:$L, $A:$A,CELL("contents", CE$4), $B:$B,CELL("contents", CE$7), $C:$C,CELL("contents", $P40), $G:$G,CELL("contents", CE$3))</f>
        <v>19</v>
      </c>
      <c r="CF59" s="19">
        <f ca="1" xml:space="preserve"> _xlfn.MAXIFS($L:$L, $A:$A,CELL("contents", CF$4), $B:$B,CELL("contents", CF$7), $C:$C,CELL("contents", $P40), $G:$G,CELL("contents", CF$3))</f>
        <v>0</v>
      </c>
      <c r="CG59" s="13"/>
      <c r="CH59" s="14">
        <f ca="1" xml:space="preserve"> _xlfn.MAXIFS($L:$L, $A:$A,CELL("contents", CH$4), $B:$B,CELL("contents", CH$7), $C:$C,CELL("contents", $P40), $G:$G,CELL("contents", CH$3))</f>
        <v>19</v>
      </c>
      <c r="CI59" s="12">
        <f ca="1" xml:space="preserve"> _xlfn.MAXIFS($L:$L, $A:$A,CELL("contents", CI$4), $B:$B,CELL("contents", CI$7), $C:$C,CELL("contents", $P40), $G:$G,CELL("contents", CI$3))</f>
        <v>19</v>
      </c>
      <c r="CJ59" s="19">
        <f ca="1" xml:space="preserve"> _xlfn.MAXIFS($L:$L, $A:$A,CELL("contents", CJ$4), $B:$B,CELL("contents", CJ$7), $C:$C,CELL("contents", $P40), $G:$G,CELL("contents", CJ$3))</f>
        <v>0</v>
      </c>
      <c r="CK59" s="13"/>
      <c r="CL59" s="14">
        <f ca="1" xml:space="preserve"> _xlfn.MAXIFS($L:$L, $A:$A,CELL("contents", CL$4), $B:$B,CELL("contents", CL$7), $C:$C,CELL("contents", $P40), $G:$G,CELL("contents", CL$3))</f>
        <v>19</v>
      </c>
      <c r="CM59" s="12">
        <f ca="1" xml:space="preserve"> _xlfn.MAXIFS($L:$L, $A:$A,CELL("contents", CM$4), $B:$B,CELL("contents", CM$7), $C:$C,CELL("contents", $P40), $G:$G,CELL("contents", CM$3))</f>
        <v>19</v>
      </c>
      <c r="CN59" s="19">
        <f ca="1" xml:space="preserve"> _xlfn.MAXIFS($L:$L, $A:$A,CELL("contents", CN$4), $B:$B,CELL("contents", CN$7), $C:$C,CELL("contents", $P40), $G:$G,CELL("contents", CN$3))</f>
        <v>0</v>
      </c>
      <c r="CO59" s="13"/>
      <c r="CP59" s="14">
        <f ca="1" xml:space="preserve"> _xlfn.MAXIFS($L:$L, $A:$A,CELL("contents", CP$4), $B:$B,CELL("contents", CP$7), $C:$C,CELL("contents", $P40), $G:$G,CELL("contents", CP$3))</f>
        <v>19</v>
      </c>
      <c r="CS59" s="7" t="s">
        <v>29</v>
      </c>
      <c r="CT59" s="32"/>
      <c r="CU59" s="12">
        <f ca="1" xml:space="preserve"> _xlfn.MAXIFS($L:$L, $A:$A,CELL("contents", CU$4), $B:$B,CELL("contents", CU$7), $C:$C,CELL("contents", $P40), $G:$G,CELL("contents", CU$3))</f>
        <v>21</v>
      </c>
      <c r="CV59" s="19">
        <f ca="1" xml:space="preserve"> _xlfn.MAXIFS($L:$L, $A:$A,CELL("contents", CV$4), $B:$B,CELL("contents", CV$7), $C:$C,CELL("contents", $P40), $G:$G,CELL("contents", CV$3))</f>
        <v>0</v>
      </c>
      <c r="CW59" s="13"/>
      <c r="CX59" s="14">
        <f ca="1" xml:space="preserve"> _xlfn.MAXIFS($L:$L, $A:$A,CELL("contents", CX$4), $B:$B,CELL("contents", CX$7), $C:$C,CELL("contents", $P40), $G:$G,CELL("contents", CX$3))</f>
        <v>21</v>
      </c>
      <c r="CY59" s="12">
        <f ca="1" xml:space="preserve"> _xlfn.MAXIFS($L:$L, $A:$A,CELL("contents", CY$4), $B:$B,CELL("contents", CY$7), $C:$C,CELL("contents", $P40), $G:$G,CELL("contents", CY$3))</f>
        <v>19</v>
      </c>
      <c r="CZ59" s="19">
        <f ca="1" xml:space="preserve"> _xlfn.MAXIFS($L:$L, $A:$A,CELL("contents", CZ$4), $B:$B,CELL("contents", CZ$7), $C:$C,CELL("contents", $P40), $G:$G,CELL("contents", CZ$3))</f>
        <v>0</v>
      </c>
      <c r="DA59" s="13"/>
      <c r="DB59" s="14">
        <f ca="1" xml:space="preserve"> _xlfn.MAXIFS($L:$L, $A:$A,CELL("contents", DB$4), $B:$B,CELL("contents", DB$7), $C:$C,CELL("contents", $P40), $G:$G,CELL("contents", DB$3))</f>
        <v>19</v>
      </c>
      <c r="DC59" s="12">
        <f ca="1" xml:space="preserve"> _xlfn.MAXIFS($L:$L, $A:$A,CELL("contents", DC$4), $B:$B,CELL("contents", DC$7), $C:$C,CELL("contents", $P40), $G:$G,CELL("contents", DC$3))</f>
        <v>19</v>
      </c>
      <c r="DD59" s="19">
        <f ca="1" xml:space="preserve"> _xlfn.MAXIFS($L:$L, $A:$A,CELL("contents", DD$4), $B:$B,CELL("contents", DD$7), $C:$C,CELL("contents", $P40), $G:$G,CELL("contents", DD$3))</f>
        <v>0</v>
      </c>
      <c r="DE59" s="13"/>
      <c r="DF59" s="14">
        <f ca="1" xml:space="preserve"> _xlfn.MAXIFS($L:$L, $A:$A,CELL("contents", DF$4), $B:$B,CELL("contents", DF$7), $C:$C,CELL("contents", $P40), $G:$G,CELL("contents", DF$3))</f>
        <v>19</v>
      </c>
      <c r="DG59" s="12">
        <f ca="1" xml:space="preserve"> _xlfn.MAXIFS($L:$L, $A:$A,CELL("contents", DG$4), $B:$B,CELL("contents", DG$7), $C:$C,CELL("contents", $P40), $G:$G,CELL("contents", DG$3))</f>
        <v>21</v>
      </c>
      <c r="DH59" s="19">
        <f ca="1" xml:space="preserve"> _xlfn.MAXIFS($L:$L, $A:$A,CELL("contents", DH$4), $B:$B,CELL("contents", DH$7), $C:$C,CELL("contents", $P40), $G:$G,CELL("contents", DH$3))</f>
        <v>0</v>
      </c>
      <c r="DI59" s="13"/>
      <c r="DJ59" s="14">
        <f ca="1" xml:space="preserve"> _xlfn.MAXIFS($L:$L, $A:$A,CELL("contents", DJ$4), $B:$B,CELL("contents", DJ$7), $C:$C,CELL("contents", $P40), $G:$G,CELL("contents", DJ$3))</f>
        <v>21</v>
      </c>
      <c r="DM59" s="7" t="s">
        <v>29</v>
      </c>
      <c r="DN59" s="32"/>
      <c r="DO59" s="12">
        <f ca="1" xml:space="preserve"> _xlfn.MAXIFS($L:$L, $A:$A,CELL("contents", DO$4), $B:$B,CELL("contents", DO$7), $C:$C,CELL("contents", $P40), $G:$G,CELL("contents", DO$3))</f>
        <v>21</v>
      </c>
      <c r="DP59" s="19">
        <f ca="1" xml:space="preserve"> _xlfn.MAXIFS($L:$L, $A:$A,CELL("contents", DP$4), $B:$B,CELL("contents", DP$7), $C:$C,CELL("contents", $P40), $G:$G,CELL("contents", DP$3))</f>
        <v>0</v>
      </c>
      <c r="DQ59" s="13"/>
      <c r="DR59" s="14">
        <f ca="1" xml:space="preserve"> _xlfn.MAXIFS($L:$L, $A:$A,CELL("contents", DR$4), $B:$B,CELL("contents", DR$7), $C:$C,CELL("contents", $P40), $G:$G,CELL("contents", DR$3))</f>
        <v>21</v>
      </c>
      <c r="DS59" s="12">
        <f ca="1" xml:space="preserve"> _xlfn.MAXIFS($L:$L, $A:$A,CELL("contents", DS$4), $B:$B,CELL("contents", DS$7), $C:$C,CELL("contents", $P40), $G:$G,CELL("contents", DS$3))</f>
        <v>21</v>
      </c>
      <c r="DT59" s="19">
        <f ca="1" xml:space="preserve"> _xlfn.MAXIFS($L:$L, $A:$A,CELL("contents", DT$4), $B:$B,CELL("contents", DT$7), $C:$C,CELL("contents", $P40), $G:$G,CELL("contents", DT$3))</f>
        <v>0</v>
      </c>
      <c r="DU59" s="13"/>
      <c r="DV59" s="14">
        <f ca="1" xml:space="preserve"> _xlfn.MAXIFS($L:$L, $A:$A,CELL("contents", DV$4), $B:$B,CELL("contents", DV$7), $C:$C,CELL("contents", $P40), $G:$G,CELL("contents", DV$3))</f>
        <v>21</v>
      </c>
      <c r="DW59" s="12">
        <f ca="1" xml:space="preserve"> _xlfn.MAXIFS($L:$L, $A:$A,CELL("contents", DW$4), $B:$B,CELL("contents", DW$7), $C:$C,CELL("contents", $P40), $G:$G,CELL("contents", DW$3))</f>
        <v>21</v>
      </c>
      <c r="DX59" s="19">
        <f ca="1" xml:space="preserve"> _xlfn.MAXIFS($L:$L, $A:$A,CELL("contents", DX$4), $B:$B,CELL("contents", DX$7), $C:$C,CELL("contents", $P40), $G:$G,CELL("contents", DX$3))</f>
        <v>0</v>
      </c>
      <c r="DY59" s="13"/>
      <c r="DZ59" s="14">
        <f ca="1" xml:space="preserve"> _xlfn.MAXIFS($L:$L, $A:$A,CELL("contents", DZ$4), $B:$B,CELL("contents", DZ$7), $C:$C,CELL("contents", $P40), $G:$G,CELL("contents", DZ$3))</f>
        <v>21</v>
      </c>
      <c r="EA59" s="12">
        <f ca="1" xml:space="preserve"> _xlfn.MAXIFS($L:$L, $A:$A,CELL("contents", EA$4), $B:$B,CELL("contents", EA$7), $C:$C,CELL("contents", $P40), $G:$G,CELL("contents", EA$3))</f>
        <v>21</v>
      </c>
      <c r="EB59" s="19">
        <f ca="1" xml:space="preserve"> _xlfn.MAXIFS($L:$L, $A:$A,CELL("contents", EB$4), $B:$B,CELL("contents", EB$7), $C:$C,CELL("contents", $P40), $G:$G,CELL("contents", EB$3))</f>
        <v>0</v>
      </c>
      <c r="EC59" s="13"/>
      <c r="ED59" s="14">
        <f ca="1" xml:space="preserve"> _xlfn.MAXIFS($L:$L, $A:$A,CELL("contents", ED$4), $B:$B,CELL("contents", ED$7), $C:$C,CELL("contents", $P40), $G:$G,CELL("contents", ED$3))</f>
        <v>21</v>
      </c>
    </row>
    <row r="60" spans="1:134" x14ac:dyDescent="0.25">
      <c r="A60" t="s">
        <v>15</v>
      </c>
      <c r="B60" t="s">
        <v>14</v>
      </c>
      <c r="C60">
        <v>10</v>
      </c>
      <c r="D60">
        <v>27</v>
      </c>
      <c r="E60" t="b">
        <v>0</v>
      </c>
      <c r="F60">
        <v>0.58199999999999996</v>
      </c>
      <c r="G60">
        <v>16</v>
      </c>
      <c r="H60">
        <v>16</v>
      </c>
      <c r="I60">
        <v>49779</v>
      </c>
      <c r="J60">
        <v>49774</v>
      </c>
      <c r="K60">
        <v>24869</v>
      </c>
      <c r="L60">
        <v>14</v>
      </c>
      <c r="M60">
        <f t="shared" si="0"/>
        <v>0</v>
      </c>
      <c r="N60" t="b">
        <f t="shared" ref="N60" si="244">AND(MIN($F59,$F60,$F61)=$F60,MAX($H59,$H60,$H61)=$H60)</f>
        <v>0</v>
      </c>
      <c r="O60" t="b">
        <f t="shared" ref="O60" si="245">AND(NOT(N59),N60,NOT(N61))</f>
        <v>0</v>
      </c>
      <c r="P60">
        <f>P37</f>
        <v>10</v>
      </c>
      <c r="Q60" s="6" t="s">
        <v>16</v>
      </c>
      <c r="R60" s="21" t="s">
        <v>9</v>
      </c>
      <c r="S60" s="12">
        <f ca="1" xml:space="preserve"> SUMIFS($J:$J, $A:$A,CELL("contents", S$4), $B:$B,CELL("contents", S$7), $C:$C,CELL("contents", $P40))</f>
        <v>26572076</v>
      </c>
      <c r="T60" s="19">
        <f ca="1" xml:space="preserve"> SUMIFS($J:$J, $A:$A,CELL("contents", T$4), $B:$B,CELL("contents", T$7), $C:$C,CELL("contents", $P40))</f>
        <v>165</v>
      </c>
      <c r="U60" s="13"/>
      <c r="V60" s="14">
        <f ca="1" xml:space="preserve"> SUMIFS($J:$J, $A:$A,CELL("contents", V$4), $B:$B,CELL("contents", V$7), $C:$C,CELL("contents", $P40))</f>
        <v>26572241</v>
      </c>
      <c r="W60" s="12">
        <f ca="1" xml:space="preserve"> SUMIFS($J:$J, $A:$A,CELL("contents", W$4), $B:$B,CELL("contents", W$7), $C:$C,CELL("contents", $P40))</f>
        <v>40729404</v>
      </c>
      <c r="X60" s="19">
        <f ca="1" xml:space="preserve"> SUMIFS($J:$J, $A:$A,CELL("contents", X$4), $B:$B,CELL("contents", X$7), $C:$C,CELL("contents", $P40))</f>
        <v>165</v>
      </c>
      <c r="Y60" s="13"/>
      <c r="Z60" s="14">
        <f ca="1" xml:space="preserve"> SUMIFS($J:$J, $A:$A,CELL("contents", Z$4), $B:$B,CELL("contents", Z$7), $C:$C,CELL("contents", $P40))</f>
        <v>40729569</v>
      </c>
      <c r="AA60" s="12">
        <f ca="1" xml:space="preserve"> SUMIFS($J:$J, $A:$A,CELL("contents", AA$4), $B:$B,CELL("contents", AA$7), $C:$C,CELL("contents", $P40))</f>
        <v>42774738</v>
      </c>
      <c r="AB60" s="19">
        <f ca="1" xml:space="preserve"> SUMIFS($J:$J, $A:$A,CELL("contents", AB$4), $B:$B,CELL("contents", AB$7), $C:$C,CELL("contents", $P40))</f>
        <v>165</v>
      </c>
      <c r="AC60" s="13"/>
      <c r="AD60" s="14">
        <f ca="1" xml:space="preserve"> SUMIFS($J:$J, $A:$A,CELL("contents", AD$4), $B:$B,CELL("contents", AD$7), $C:$C,CELL("contents", $P40))</f>
        <v>42774903</v>
      </c>
      <c r="AE60" s="12">
        <f ca="1" xml:space="preserve"> SUMIFS($J:$J, $A:$A,CELL("contents", AE$4), $B:$B,CELL("contents", AE$7), $C:$C,CELL("contents", $P40))</f>
        <v>110076218</v>
      </c>
      <c r="AF60" s="19">
        <f ca="1" xml:space="preserve"> SUMIFS($J:$J, $A:$A,CELL("contents", AF$4), $B:$B,CELL("contents", AF$7), $C:$C,CELL("contents", $P40))</f>
        <v>495</v>
      </c>
      <c r="AG60" s="13"/>
      <c r="AH60" s="14">
        <f ca="1" xml:space="preserve"> SUMIFS($J:$J, $A:$A,CELL("contents", AH$4), $B:$B,CELL("contents", AH$7), $C:$C,CELL("contents", $P40))</f>
        <v>110076713</v>
      </c>
      <c r="AK60" s="6" t="s">
        <v>16</v>
      </c>
      <c r="AL60" s="21" t="s">
        <v>9</v>
      </c>
      <c r="AM60" s="12">
        <f ca="1" xml:space="preserve"> SUMIFS($J:$J, $A:$A,CELL("contents", AM$4), $B:$B,CELL("contents", AM$7), $C:$C,CELL("contents", $P40), $G:$G,CELL("contents", AM$3))</f>
        <v>1676416</v>
      </c>
      <c r="AN60" s="19">
        <f ca="1" xml:space="preserve"> SUMIFS($J:$J, $A:$A,CELL("contents", AN$4), $B:$B,CELL("contents", AN$7), $C:$C,CELL("contents", $P40), $G:$G,CELL("contents", AN$3))</f>
        <v>33</v>
      </c>
      <c r="AO60" s="13"/>
      <c r="AP60" s="14">
        <f ca="1" xml:space="preserve"> SUMIFS($J:$J, $A:$A,CELL("contents", AP$4), $B:$B,CELL("contents", AP$7), $C:$C,CELL("contents", $P40), $G:$G,CELL("contents", AP$3))</f>
        <v>1676449</v>
      </c>
      <c r="AQ60" s="12">
        <f ca="1" xml:space="preserve"> SUMIFS($J:$J, $A:$A,CELL("contents", AQ$4), $B:$B,CELL("contents", AQ$7), $C:$C,CELL("contents", $P40), $G:$G,CELL("contents", AQ$3))</f>
        <v>4828509</v>
      </c>
      <c r="AR60" s="19">
        <f ca="1" xml:space="preserve"> SUMIFS($J:$J, $A:$A,CELL("contents", AR$4), $B:$B,CELL("contents", AR$7), $C:$C,CELL("contents", $P40), $G:$G,CELL("contents", AR$3))</f>
        <v>33</v>
      </c>
      <c r="AS60" s="13"/>
      <c r="AT60" s="14">
        <f ca="1" xml:space="preserve"> SUMIFS($J:$J, $A:$A,CELL("contents", AT$4), $B:$B,CELL("contents", AT$7), $C:$C,CELL("contents", $P40), $G:$G,CELL("contents", AT$3))</f>
        <v>4828542</v>
      </c>
      <c r="AU60" s="12">
        <f ca="1" xml:space="preserve"> SUMIFS($J:$J, $A:$A,CELL("contents", AU$4), $B:$B,CELL("contents", AU$7), $C:$C,CELL("contents", $P40), $G:$G,CELL("contents", AU$3))</f>
        <v>5078270</v>
      </c>
      <c r="AV60" s="19">
        <f ca="1" xml:space="preserve"> SUMIFS($J:$J, $A:$A,CELL("contents", AV$4), $B:$B,CELL("contents", AV$7), $C:$C,CELL("contents", $P40), $G:$G,CELL("contents", AV$3))</f>
        <v>33</v>
      </c>
      <c r="AW60" s="13"/>
      <c r="AX60" s="14">
        <f ca="1" xml:space="preserve"> SUMIFS($J:$J, $A:$A,CELL("contents", AX$4), $B:$B,CELL("contents", AX$7), $C:$C,CELL("contents", $P40), $G:$G,CELL("contents", AX$3))</f>
        <v>5078303</v>
      </c>
      <c r="AY60" s="12">
        <f ca="1" xml:space="preserve"> SUMIFS($J:$J, $A:$A,CELL("contents", AY$4), $B:$B,CELL("contents", AY$7), $C:$C,CELL("contents", $P40), $G:$G,CELL("contents", AY$3))</f>
        <v>11583195</v>
      </c>
      <c r="AZ60" s="19">
        <f ca="1" xml:space="preserve"> SUMIFS($J:$J, $A:$A,CELL("contents", AZ$4), $B:$B,CELL("contents", AZ$7), $C:$C,CELL("contents", $P40), $G:$G,CELL("contents", AZ$3))</f>
        <v>99</v>
      </c>
      <c r="BA60" s="13"/>
      <c r="BB60" s="14">
        <f ca="1" xml:space="preserve"> SUMIFS($J:$J, $A:$A,CELL("contents", BB$4), $B:$B,CELL("contents", BB$7), $C:$C,CELL("contents", $P40), $G:$G,CELL("contents", BB$3))</f>
        <v>11583294</v>
      </c>
      <c r="BE60" s="6" t="s">
        <v>16</v>
      </c>
      <c r="BF60" s="21" t="s">
        <v>9</v>
      </c>
      <c r="BG60" s="12">
        <f ca="1" xml:space="preserve"> SUMIFS($J:$J, $A:$A,CELL("contents", BG$4), $B:$B,CELL("contents", BG$7), $C:$C,CELL("contents", $P40), $G:$G,CELL("contents", BG$3))</f>
        <v>1798669</v>
      </c>
      <c r="BH60" s="19">
        <f ca="1" xml:space="preserve"> SUMIFS($J:$J, $A:$A,CELL("contents", BH$4), $B:$B,CELL("contents", BH$7), $C:$C,CELL("contents", $P40), $G:$G,CELL("contents", BH$3))</f>
        <v>33</v>
      </c>
      <c r="BI60" s="13"/>
      <c r="BJ60" s="14">
        <f ca="1" xml:space="preserve"> SUMIFS($J:$J, $A:$A,CELL("contents", BJ$4), $B:$B,CELL("contents", BJ$7), $C:$C,CELL("contents", $P40), $G:$G,CELL("contents", BJ$3))</f>
        <v>1798702</v>
      </c>
      <c r="BK60" s="12">
        <f ca="1" xml:space="preserve"> SUMIFS($J:$J, $A:$A,CELL("contents", BK$4), $B:$B,CELL("contents", BK$7), $C:$C,CELL("contents", $P40), $G:$G,CELL("contents", BK$3))</f>
        <v>6583991</v>
      </c>
      <c r="BL60" s="19">
        <f ca="1" xml:space="preserve"> SUMIFS($J:$J, $A:$A,CELL("contents", BL$4), $B:$B,CELL("contents", BL$7), $C:$C,CELL("contents", $P40), $G:$G,CELL("contents", BL$3))</f>
        <v>33</v>
      </c>
      <c r="BM60" s="13"/>
      <c r="BN60" s="14">
        <f ca="1" xml:space="preserve"> SUMIFS($J:$J, $A:$A,CELL("contents", BN$4), $B:$B,CELL("contents", BN$7), $C:$C,CELL("contents", $P40), $G:$G,CELL("contents", BN$3))</f>
        <v>6584024</v>
      </c>
      <c r="BO60" s="12">
        <f ca="1" xml:space="preserve"> SUMIFS($J:$J, $A:$A,CELL("contents", BO$4), $B:$B,CELL("contents", BO$7), $C:$C,CELL("contents", $P40), $G:$G,CELL("contents", BO$3))</f>
        <v>7345779</v>
      </c>
      <c r="BP60" s="19">
        <f ca="1" xml:space="preserve"> SUMIFS($J:$J, $A:$A,CELL("contents", BP$4), $B:$B,CELL("contents", BP$7), $C:$C,CELL("contents", $P40), $G:$G,CELL("contents", BP$3))</f>
        <v>33</v>
      </c>
      <c r="BQ60" s="13"/>
      <c r="BR60" s="14">
        <f ca="1" xml:space="preserve"> SUMIFS($J:$J, $A:$A,CELL("contents", BR$4), $B:$B,CELL("contents", BR$7), $C:$C,CELL("contents", $P40), $G:$G,CELL("contents", BR$3))</f>
        <v>7345812</v>
      </c>
      <c r="BS60" s="12">
        <f ca="1" xml:space="preserve"> SUMIFS($J:$J, $A:$A,CELL("contents", BS$4), $B:$B,CELL("contents", BS$7), $C:$C,CELL("contents", $P40), $G:$G,CELL("contents", BS$3))</f>
        <v>15728439</v>
      </c>
      <c r="BT60" s="19">
        <f ca="1" xml:space="preserve"> SUMIFS($J:$J, $A:$A,CELL("contents", BT$4), $B:$B,CELL("contents", BT$7), $C:$C,CELL("contents", $P40), $G:$G,CELL("contents", BT$3))</f>
        <v>99</v>
      </c>
      <c r="BU60" s="13"/>
      <c r="BV60" s="14">
        <f ca="1" xml:space="preserve"> SUMIFS($J:$J, $A:$A,CELL("contents", BV$4), $B:$B,CELL("contents", BV$7), $C:$C,CELL("contents", $P40), $G:$G,CELL("contents", BV$3))</f>
        <v>15728538</v>
      </c>
      <c r="BY60" s="6" t="s">
        <v>16</v>
      </c>
      <c r="BZ60" s="21" t="s">
        <v>9</v>
      </c>
      <c r="CA60" s="12">
        <f ca="1" xml:space="preserve"> SUMIFS($J:$J, $A:$A,CELL("contents", CA$4), $B:$B,CELL("contents", CA$7), $C:$C,CELL("contents", $P40), $G:$G,CELL("contents", CA$3))</f>
        <v>2506747</v>
      </c>
      <c r="CB60" s="19">
        <f ca="1" xml:space="preserve"> SUMIFS($J:$J, $A:$A,CELL("contents", CB$4), $B:$B,CELL("contents", CB$7), $C:$C,CELL("contents", $P40), $G:$G,CELL("contents", CB$3))</f>
        <v>33</v>
      </c>
      <c r="CC60" s="13"/>
      <c r="CD60" s="14">
        <f ca="1" xml:space="preserve"> SUMIFS($J:$J, $A:$A,CELL("contents", CD$4), $B:$B,CELL("contents", CD$7), $C:$C,CELL("contents", $P40), $G:$G,CELL("contents", CD$3))</f>
        <v>2506780</v>
      </c>
      <c r="CE60" s="12">
        <f ca="1" xml:space="preserve"> SUMIFS($J:$J, $A:$A,CELL("contents", CE$4), $B:$B,CELL("contents", CE$7), $C:$C,CELL("contents", $P40), $G:$G,CELL("contents", CE$3))</f>
        <v>7711161</v>
      </c>
      <c r="CF60" s="19">
        <f ca="1" xml:space="preserve"> SUMIFS($J:$J, $A:$A,CELL("contents", CF$4), $B:$B,CELL("contents", CF$7), $C:$C,CELL("contents", $P40), $G:$G,CELL("contents", CF$3))</f>
        <v>33</v>
      </c>
      <c r="CG60" s="13"/>
      <c r="CH60" s="14">
        <f ca="1" xml:space="preserve"> SUMIFS($J:$J, $A:$A,CELL("contents", CH$4), $B:$B,CELL("contents", CH$7), $C:$C,CELL("contents", $P40), $G:$G,CELL("contents", CH$3))</f>
        <v>7711194</v>
      </c>
      <c r="CI60" s="12">
        <f ca="1" xml:space="preserve"> SUMIFS($J:$J, $A:$A,CELL("contents", CI$4), $B:$B,CELL("contents", CI$7), $C:$C,CELL("contents", $P40), $G:$G,CELL("contents", CI$3))</f>
        <v>8818733</v>
      </c>
      <c r="CJ60" s="19">
        <f ca="1" xml:space="preserve"> SUMIFS($J:$J, $A:$A,CELL("contents", CJ$4), $B:$B,CELL("contents", CJ$7), $C:$C,CELL("contents", $P40), $G:$G,CELL("contents", CJ$3))</f>
        <v>33</v>
      </c>
      <c r="CK60" s="13"/>
      <c r="CL60" s="14">
        <f ca="1" xml:space="preserve"> SUMIFS($J:$J, $A:$A,CELL("contents", CL$4), $B:$B,CELL("contents", CL$7), $C:$C,CELL("contents", $P40), $G:$G,CELL("contents", CL$3))</f>
        <v>8818766</v>
      </c>
      <c r="CM60" s="12">
        <f ca="1" xml:space="preserve"> SUMIFS($J:$J, $A:$A,CELL("contents", CM$4), $B:$B,CELL("contents", CM$7), $C:$C,CELL("contents", $P40), $G:$G,CELL("contents", CM$3))</f>
        <v>19036641</v>
      </c>
      <c r="CN60" s="19">
        <f ca="1" xml:space="preserve"> SUMIFS($J:$J, $A:$A,CELL("contents", CN$4), $B:$B,CELL("contents", CN$7), $C:$C,CELL("contents", $P40), $G:$G,CELL("contents", CN$3))</f>
        <v>99</v>
      </c>
      <c r="CO60" s="13"/>
      <c r="CP60" s="14">
        <f ca="1" xml:space="preserve"> SUMIFS($J:$J, $A:$A,CELL("contents", CP$4), $B:$B,CELL("contents", CP$7), $C:$C,CELL("contents", $P40), $G:$G,CELL("contents", CP$3))</f>
        <v>19036740</v>
      </c>
      <c r="CS60" s="6" t="s">
        <v>16</v>
      </c>
      <c r="CT60" s="21" t="s">
        <v>9</v>
      </c>
      <c r="CU60" s="12">
        <f ca="1" xml:space="preserve"> SUMIFS($J:$J, $A:$A,CELL("contents", CU$4), $B:$B,CELL("contents", CU$7), $C:$C,CELL("contents", $P40), $G:$G,CELL("contents", CU$3))</f>
        <v>6269248</v>
      </c>
      <c r="CV60" s="19">
        <f ca="1" xml:space="preserve"> SUMIFS($J:$J, $A:$A,CELL("contents", CV$4), $B:$B,CELL("contents", CV$7), $C:$C,CELL("contents", $P40), $G:$G,CELL("contents", CV$3))</f>
        <v>33</v>
      </c>
      <c r="CW60" s="13"/>
      <c r="CX60" s="14">
        <f ca="1" xml:space="preserve"> SUMIFS($J:$J, $A:$A,CELL("contents", CX$4), $B:$B,CELL("contents", CX$7), $C:$C,CELL("contents", $P40), $G:$G,CELL("contents", CX$3))</f>
        <v>6269281</v>
      </c>
      <c r="CY60" s="12">
        <f ca="1" xml:space="preserve"> SUMIFS($J:$J, $A:$A,CELL("contents", CY$4), $B:$B,CELL("contents", CY$7), $C:$C,CELL("contents", $P40), $G:$G,CELL("contents", CY$3))</f>
        <v>10094084</v>
      </c>
      <c r="CZ60" s="19">
        <f ca="1" xml:space="preserve"> SUMIFS($J:$J, $A:$A,CELL("contents", CZ$4), $B:$B,CELL("contents", CZ$7), $C:$C,CELL("contents", $P40), $G:$G,CELL("contents", CZ$3))</f>
        <v>33</v>
      </c>
      <c r="DA60" s="13"/>
      <c r="DB60" s="14">
        <f ca="1" xml:space="preserve"> SUMIFS($J:$J, $A:$A,CELL("contents", DB$4), $B:$B,CELL("contents", DB$7), $C:$C,CELL("contents", $P40), $G:$G,CELL("contents", DB$3))</f>
        <v>10094117</v>
      </c>
      <c r="DC60" s="12">
        <f ca="1" xml:space="preserve"> SUMIFS($J:$J, $A:$A,CELL("contents", DC$4), $B:$B,CELL("contents", DC$7), $C:$C,CELL("contents", $P40), $G:$G,CELL("contents", DC$3))</f>
        <v>10244549</v>
      </c>
      <c r="DD60" s="19">
        <f ca="1" xml:space="preserve"> SUMIFS($J:$J, $A:$A,CELL("contents", DD$4), $B:$B,CELL("contents", DD$7), $C:$C,CELL("contents", $P40), $G:$G,CELL("contents", DD$3))</f>
        <v>33</v>
      </c>
      <c r="DE60" s="13"/>
      <c r="DF60" s="14">
        <f ca="1" xml:space="preserve"> SUMIFS($J:$J, $A:$A,CELL("contents", DF$4), $B:$B,CELL("contents", DF$7), $C:$C,CELL("contents", $P40), $G:$G,CELL("contents", DF$3))</f>
        <v>10244582</v>
      </c>
      <c r="DG60" s="12">
        <f ca="1" xml:space="preserve"> SUMIFS($J:$J, $A:$A,CELL("contents", DG$4), $B:$B,CELL("contents", DG$7), $C:$C,CELL("contents", $P40), $G:$G,CELL("contents", DG$3))</f>
        <v>26607881</v>
      </c>
      <c r="DH60" s="19">
        <f ca="1" xml:space="preserve"> SUMIFS($J:$J, $A:$A,CELL("contents", DH$4), $B:$B,CELL("contents", DH$7), $C:$C,CELL("contents", $P40), $G:$G,CELL("contents", DH$3))</f>
        <v>99</v>
      </c>
      <c r="DI60" s="13"/>
      <c r="DJ60" s="14">
        <f ca="1" xml:space="preserve"> SUMIFS($J:$J, $A:$A,CELL("contents", DJ$4), $B:$B,CELL("contents", DJ$7), $C:$C,CELL("contents", $P40), $G:$G,CELL("contents", DJ$3))</f>
        <v>26607980</v>
      </c>
      <c r="DM60" s="6" t="s">
        <v>16</v>
      </c>
      <c r="DN60" s="21" t="s">
        <v>9</v>
      </c>
      <c r="DO60" s="12">
        <f ca="1" xml:space="preserve"> SUMIFS($J:$J, $A:$A,CELL("contents", DO$4), $B:$B,CELL("contents", DO$7), $C:$C,CELL("contents", $P40), $G:$G,CELL("contents", DO$3))</f>
        <v>14320996</v>
      </c>
      <c r="DP60" s="19">
        <f ca="1" xml:space="preserve"> SUMIFS($J:$J, $A:$A,CELL("contents", DP$4), $B:$B,CELL("contents", DP$7), $C:$C,CELL("contents", $P40), $G:$G,CELL("contents", DP$3))</f>
        <v>33</v>
      </c>
      <c r="DQ60" s="13"/>
      <c r="DR60" s="14">
        <f ca="1" xml:space="preserve"> SUMIFS($J:$J, $A:$A,CELL("contents", DR$4), $B:$B,CELL("contents", DR$7), $C:$C,CELL("contents", $P40), $G:$G,CELL("contents", DR$3))</f>
        <v>14321029</v>
      </c>
      <c r="DS60" s="12">
        <f ca="1" xml:space="preserve"> SUMIFS($J:$J, $A:$A,CELL("contents", DS$4), $B:$B,CELL("contents", DS$7), $C:$C,CELL("contents", $P40), $G:$G,CELL("contents", DS$3))</f>
        <v>11511659</v>
      </c>
      <c r="DT60" s="19">
        <f ca="1" xml:space="preserve"> SUMIFS($J:$J, $A:$A,CELL("contents", DT$4), $B:$B,CELL("contents", DT$7), $C:$C,CELL("contents", $P40), $G:$G,CELL("contents", DT$3))</f>
        <v>33</v>
      </c>
      <c r="DU60" s="13"/>
      <c r="DV60" s="14">
        <f ca="1" xml:space="preserve"> SUMIFS($J:$J, $A:$A,CELL("contents", DV$4), $B:$B,CELL("contents", DV$7), $C:$C,CELL("contents", $P40), $G:$G,CELL("contents", DV$3))</f>
        <v>11511692</v>
      </c>
      <c r="DW60" s="12">
        <f ca="1" xml:space="preserve"> SUMIFS($J:$J, $A:$A,CELL("contents", DW$4), $B:$B,CELL("contents", DW$7), $C:$C,CELL("contents", $P40), $G:$G,CELL("contents", DW$3))</f>
        <v>11287407</v>
      </c>
      <c r="DX60" s="19">
        <f ca="1" xml:space="preserve"> SUMIFS($J:$J, $A:$A,CELL("contents", DX$4), $B:$B,CELL("contents", DX$7), $C:$C,CELL("contents", $P40), $G:$G,CELL("contents", DX$3))</f>
        <v>33</v>
      </c>
      <c r="DY60" s="13"/>
      <c r="DZ60" s="14">
        <f ca="1" xml:space="preserve"> SUMIFS($J:$J, $A:$A,CELL("contents", DZ$4), $B:$B,CELL("contents", DZ$7), $C:$C,CELL("contents", $P40), $G:$G,CELL("contents", DZ$3))</f>
        <v>11287440</v>
      </c>
      <c r="EA60" s="12">
        <f ca="1" xml:space="preserve"> SUMIFS($J:$J, $A:$A,CELL("contents", EA$4), $B:$B,CELL("contents", EA$7), $C:$C,CELL("contents", $P40), $G:$G,CELL("contents", EA$3))</f>
        <v>37120062</v>
      </c>
      <c r="EB60" s="19">
        <f ca="1" xml:space="preserve"> SUMIFS($J:$J, $A:$A,CELL("contents", EB$4), $B:$B,CELL("contents", EB$7), $C:$C,CELL("contents", $P40), $G:$G,CELL("contents", EB$3))</f>
        <v>99</v>
      </c>
      <c r="EC60" s="13"/>
      <c r="ED60" s="14">
        <f ca="1" xml:space="preserve"> SUMIFS($J:$J, $A:$A,CELL("contents", ED$4), $B:$B,CELL("contents", ED$7), $C:$C,CELL("contents", $P40), $G:$G,CELL("contents", ED$3))</f>
        <v>37120161</v>
      </c>
    </row>
    <row r="61" spans="1:134" x14ac:dyDescent="0.25">
      <c r="A61" t="s">
        <v>19</v>
      </c>
      <c r="B61" t="s">
        <v>14</v>
      </c>
      <c r="C61">
        <v>10</v>
      </c>
      <c r="D61">
        <v>27</v>
      </c>
      <c r="E61" t="b">
        <v>0</v>
      </c>
      <c r="F61">
        <v>5.0000000000000001E-3</v>
      </c>
      <c r="G61">
        <v>16</v>
      </c>
      <c r="H61">
        <v>0</v>
      </c>
      <c r="I61">
        <v>202</v>
      </c>
      <c r="J61">
        <v>201</v>
      </c>
      <c r="K61">
        <v>101</v>
      </c>
      <c r="L61">
        <v>1</v>
      </c>
      <c r="M61">
        <f t="shared" si="0"/>
        <v>16</v>
      </c>
      <c r="N61" t="b">
        <f t="shared" ref="N61" si="246">AND(MIN($F59,$F60,$F61)=$F61,MAX($H59,$H60,$H61)=$H61)</f>
        <v>0</v>
      </c>
      <c r="O61" t="b">
        <f t="shared" ref="O61" si="247">AND(NOT(N59),NOT(N60),N61)</f>
        <v>0</v>
      </c>
      <c r="P61">
        <f>P37</f>
        <v>10</v>
      </c>
      <c r="Q61" s="5" t="s">
        <v>23</v>
      </c>
      <c r="R61" s="21"/>
      <c r="S61" s="12">
        <f ca="1" xml:space="preserve"> IFERROR(AVERAGEIFS($J:$J, $A:$A,CELL("contents", S$4), $B:$B,CELL("contents", S$7), $C:$C,CELL("contents", $P40)), 0)</f>
        <v>110716.98333333334</v>
      </c>
      <c r="T61" s="19">
        <f ca="1" xml:space="preserve"> IFERROR(AVERAGEIFS($J:$J, $A:$A,CELL("contents", T$4), $B:$B,CELL("contents", T$7), $C:$C,CELL("contents", $P40)), 0)</f>
        <v>1</v>
      </c>
      <c r="U61" s="13"/>
      <c r="V61" s="14">
        <f ca="1" xml:space="preserve"> IFERROR(AVERAGEIFS($J:$J, $A:$A,CELL("contents", V$4), $B:$B,CELL("contents", V$7), $C:$C,CELL("contents", $P40)), 0)</f>
        <v>65610.47160493827</v>
      </c>
      <c r="W61" s="12">
        <f ca="1" xml:space="preserve"> IFERROR(AVERAGEIFS($J:$J, $A:$A,CELL("contents", W$4), $B:$B,CELL("contents", W$7), $C:$C,CELL("contents", $P40)), 0)</f>
        <v>169705.85</v>
      </c>
      <c r="X61" s="19">
        <f ca="1" xml:space="preserve"> IFERROR(AVERAGEIFS($J:$J, $A:$A,CELL("contents", X$4), $B:$B,CELL("contents", X$7), $C:$C,CELL("contents", $P40)), 0)</f>
        <v>1</v>
      </c>
      <c r="Y61" s="13"/>
      <c r="Z61" s="14">
        <f ca="1" xml:space="preserve"> IFERROR(AVERAGEIFS($J:$J, $A:$A,CELL("contents", Z$4), $B:$B,CELL("contents", Z$7), $C:$C,CELL("contents", $P40)), 0)</f>
        <v>100566.83703703704</v>
      </c>
      <c r="AA61" s="12">
        <f ca="1" xml:space="preserve"> IFERROR(AVERAGEIFS($J:$J, $A:$A,CELL("contents", AA$4), $B:$B,CELL("contents", AA$7), $C:$C,CELL("contents", $P40)), 0)</f>
        <v>178228.07500000001</v>
      </c>
      <c r="AB61" s="19">
        <f ca="1" xml:space="preserve"> IFERROR(AVERAGEIFS($J:$J, $A:$A,CELL("contents", AB$4), $B:$B,CELL("contents", AB$7), $C:$C,CELL("contents", $P40)), 0)</f>
        <v>1</v>
      </c>
      <c r="AC61" s="13"/>
      <c r="AD61" s="14">
        <f ca="1" xml:space="preserve"> IFERROR(AVERAGEIFS($J:$J, $A:$A,CELL("contents", AD$4), $B:$B,CELL("contents", AD$7), $C:$C,CELL("contents", $P40)), 0)</f>
        <v>105617.04444444444</v>
      </c>
      <c r="AE61" s="12">
        <f ca="1" xml:space="preserve"> IFERROR(AVERAGEIFS($J:$J, $A:$A,CELL("contents", AE$4), $B:$B,CELL("contents", AE$7), $C:$C,CELL("contents", $P40)), 0)</f>
        <v>152883.63611111112</v>
      </c>
      <c r="AF61" s="19">
        <f ca="1" xml:space="preserve"> IFERROR(AVERAGEIFS($J:$J, $A:$A,CELL("contents", AF$4), $B:$B,CELL("contents", AF$7), $C:$C,CELL("contents", $P40)), 0)</f>
        <v>1</v>
      </c>
      <c r="AG61" s="13"/>
      <c r="AH61" s="14">
        <f ca="1" xml:space="preserve"> IFERROR(AVERAGEIFS($J:$J, $A:$A,CELL("contents", AH$4), $B:$B,CELL("contents", AH$7), $C:$C,CELL("contents", $P40)), 0)</f>
        <v>90598.117695473251</v>
      </c>
      <c r="AK61" s="5" t="s">
        <v>23</v>
      </c>
      <c r="AL61" s="21"/>
      <c r="AM61" s="12">
        <f ca="1" xml:space="preserve"> IFERROR(AVERAGEIFS($J:$J, $A:$A,CELL("contents", AM$4), $B:$B,CELL("contents", AM$7), $C:$C,CELL("contents", $P40), $G:$G,CELL("contents", AM$3)), 0)</f>
        <v>34925.333333333336</v>
      </c>
      <c r="AN61" s="19">
        <f ca="1" xml:space="preserve"> IFERROR(AVERAGEIFS($J:$J, $A:$A,CELL("contents", AN$4), $B:$B,CELL("contents", AN$7), $C:$C,CELL("contents", $P40), $G:$G,CELL("contents", AN$3)), 0)</f>
        <v>1</v>
      </c>
      <c r="AO61" s="13"/>
      <c r="AP61" s="14">
        <f ca="1" xml:space="preserve"> IFERROR(AVERAGEIFS($J:$J, $A:$A,CELL("contents", AP$4), $B:$B,CELL("contents", AP$7), $C:$C,CELL("contents", $P40), $G:$G,CELL("contents", AP$3)), 0)</f>
        <v>20696.9012345679</v>
      </c>
      <c r="AQ61" s="12">
        <f ca="1" xml:space="preserve"> IFERROR(AVERAGEIFS($J:$J, $A:$A,CELL("contents", AQ$4), $B:$B,CELL("contents", AQ$7), $C:$C,CELL("contents", $P40), $G:$G,CELL("contents", AQ$3)), 0)</f>
        <v>100593.9375</v>
      </c>
      <c r="AR61" s="19">
        <f ca="1" xml:space="preserve"> IFERROR(AVERAGEIFS($J:$J, $A:$A,CELL("contents", AR$4), $B:$B,CELL("contents", AR$7), $C:$C,CELL("contents", $P40), $G:$G,CELL("contents", AR$3)), 0)</f>
        <v>1</v>
      </c>
      <c r="AS61" s="13"/>
      <c r="AT61" s="14">
        <f ca="1" xml:space="preserve"> IFERROR(AVERAGEIFS($J:$J, $A:$A,CELL("contents", AT$4), $B:$B,CELL("contents", AT$7), $C:$C,CELL("contents", $P40), $G:$G,CELL("contents", AT$3)), 0)</f>
        <v>59611.629629629628</v>
      </c>
      <c r="AU61" s="12">
        <f ca="1" xml:space="preserve"> IFERROR(AVERAGEIFS($J:$J, $A:$A,CELL("contents", AU$4), $B:$B,CELL("contents", AU$7), $C:$C,CELL("contents", $P40), $G:$G,CELL("contents", AU$3)), 0)</f>
        <v>105797.29166666667</v>
      </c>
      <c r="AV61" s="19">
        <f ca="1" xml:space="preserve"> IFERROR(AVERAGEIFS($J:$J, $A:$A,CELL("contents", AV$4), $B:$B,CELL("contents", AV$7), $C:$C,CELL("contents", $P40), $G:$G,CELL("contents", AV$3)), 0)</f>
        <v>1</v>
      </c>
      <c r="AW61" s="13"/>
      <c r="AX61" s="14">
        <f ca="1" xml:space="preserve"> IFERROR(AVERAGEIFS($J:$J, $A:$A,CELL("contents", AX$4), $B:$B,CELL("contents", AX$7), $C:$C,CELL("contents", $P40), $G:$G,CELL("contents", AX$3)), 0)</f>
        <v>62695.0987654321</v>
      </c>
      <c r="AY61" s="12">
        <f ca="1" xml:space="preserve"> IFERROR(AVERAGEIFS($J:$J, $A:$A,CELL("contents", AY$4), $B:$B,CELL("contents", AY$7), $C:$C,CELL("contents", $P40), $G:$G,CELL("contents", AY$3)), 0)</f>
        <v>80438.854166666672</v>
      </c>
      <c r="AZ61" s="19">
        <f ca="1" xml:space="preserve"> IFERROR(AVERAGEIFS($J:$J, $A:$A,CELL("contents", AZ$4), $B:$B,CELL("contents", AZ$7), $C:$C,CELL("contents", $P40), $G:$G,CELL("contents", AZ$3)), 0)</f>
        <v>1</v>
      </c>
      <c r="BA61" s="13"/>
      <c r="BB61" s="14">
        <f ca="1" xml:space="preserve"> IFERROR(AVERAGEIFS($J:$J, $A:$A,CELL("contents", BB$4), $B:$B,CELL("contents", BB$7), $C:$C,CELL("contents", $P40), $G:$G,CELL("contents", BB$3)), 0)</f>
        <v>47667.876543209873</v>
      </c>
      <c r="BE61" s="5" t="s">
        <v>23</v>
      </c>
      <c r="BF61" s="21"/>
      <c r="BG61" s="12">
        <f ca="1" xml:space="preserve"> IFERROR(AVERAGEIFS($J:$J, $A:$A,CELL("contents", BG$4), $B:$B,CELL("contents", BG$7), $C:$C,CELL("contents", $P40), $G:$G,CELL("contents", BG$3)), 0)</f>
        <v>37472.270833333336</v>
      </c>
      <c r="BH61" s="19">
        <f ca="1" xml:space="preserve"> IFERROR(AVERAGEIFS($J:$J, $A:$A,CELL("contents", BH$4), $B:$B,CELL("contents", BH$7), $C:$C,CELL("contents", $P40), $G:$G,CELL("contents", BH$3)), 0)</f>
        <v>1</v>
      </c>
      <c r="BI61" s="13"/>
      <c r="BJ61" s="14">
        <f ca="1" xml:space="preserve"> IFERROR(AVERAGEIFS($J:$J, $A:$A,CELL("contents", BJ$4), $B:$B,CELL("contents", BJ$7), $C:$C,CELL("contents", $P40), $G:$G,CELL("contents", BJ$3)), 0)</f>
        <v>22206.197530864196</v>
      </c>
      <c r="BK61" s="12">
        <f ca="1" xml:space="preserve"> IFERROR(AVERAGEIFS($J:$J, $A:$A,CELL("contents", BK$4), $B:$B,CELL("contents", BK$7), $C:$C,CELL("contents", $P40), $G:$G,CELL("contents", BK$3)), 0)</f>
        <v>137166.47916666666</v>
      </c>
      <c r="BL61" s="19">
        <f ca="1" xml:space="preserve"> IFERROR(AVERAGEIFS($J:$J, $A:$A,CELL("contents", BL$4), $B:$B,CELL("contents", BL$7), $C:$C,CELL("contents", $P40), $G:$G,CELL("contents", BL$3)), 0)</f>
        <v>1</v>
      </c>
      <c r="BM61" s="13"/>
      <c r="BN61" s="14">
        <f ca="1" xml:space="preserve"> IFERROR(AVERAGEIFS($J:$J, $A:$A,CELL("contents", BN$4), $B:$B,CELL("contents", BN$7), $C:$C,CELL("contents", $P40), $G:$G,CELL("contents", BN$3)), 0)</f>
        <v>81284.246913580253</v>
      </c>
      <c r="BO61" s="12">
        <f ca="1" xml:space="preserve"> IFERROR(AVERAGEIFS($J:$J, $A:$A,CELL("contents", BO$4), $B:$B,CELL("contents", BO$7), $C:$C,CELL("contents", $P40), $G:$G,CELL("contents", BO$3)), 0)</f>
        <v>153037.0625</v>
      </c>
      <c r="BP61" s="19">
        <f ca="1" xml:space="preserve"> IFERROR(AVERAGEIFS($J:$J, $A:$A,CELL("contents", BP$4), $B:$B,CELL("contents", BP$7), $C:$C,CELL("contents", $P40), $G:$G,CELL("contents", BP$3)), 0)</f>
        <v>1</v>
      </c>
      <c r="BQ61" s="13"/>
      <c r="BR61" s="14">
        <f ca="1" xml:space="preserve"> IFERROR(AVERAGEIFS($J:$J, $A:$A,CELL("contents", BR$4), $B:$B,CELL("contents", BR$7), $C:$C,CELL("contents", $P40), $G:$G,CELL("contents", BR$3)), 0)</f>
        <v>90689.037037037036</v>
      </c>
      <c r="BS61" s="12">
        <f ca="1" xml:space="preserve"> IFERROR(AVERAGEIFS($J:$J, $A:$A,CELL("contents", BS$4), $B:$B,CELL("contents", BS$7), $C:$C,CELL("contents", $P40), $G:$G,CELL("contents", BS$3)), 0)</f>
        <v>109225.27083333333</v>
      </c>
      <c r="BT61" s="19">
        <f ca="1" xml:space="preserve"> IFERROR(AVERAGEIFS($J:$J, $A:$A,CELL("contents", BT$4), $B:$B,CELL("contents", BT$7), $C:$C,CELL("contents", $P40), $G:$G,CELL("contents", BT$3)), 0)</f>
        <v>1</v>
      </c>
      <c r="BU61" s="13"/>
      <c r="BV61" s="14">
        <f ca="1" xml:space="preserve"> IFERROR(AVERAGEIFS($J:$J, $A:$A,CELL("contents", BV$4), $B:$B,CELL("contents", BV$7), $C:$C,CELL("contents", $P40), $G:$G,CELL("contents", BV$3)), 0)</f>
        <v>64726.493827160491</v>
      </c>
      <c r="BY61" s="5" t="s">
        <v>23</v>
      </c>
      <c r="BZ61" s="21"/>
      <c r="CA61" s="12">
        <f ca="1" xml:space="preserve"> IFERROR(AVERAGEIFS($J:$J, $A:$A,CELL("contents", CA$4), $B:$B,CELL("contents", CA$7), $C:$C,CELL("contents", $P40), $G:$G,CELL("contents", CA$3)), 0)</f>
        <v>52223.895833333336</v>
      </c>
      <c r="CB61" s="19">
        <f ca="1" xml:space="preserve"> IFERROR(AVERAGEIFS($J:$J, $A:$A,CELL("contents", CB$4), $B:$B,CELL("contents", CB$7), $C:$C,CELL("contents", $P40), $G:$G,CELL("contents", CB$3)), 0)</f>
        <v>1</v>
      </c>
      <c r="CC61" s="13"/>
      <c r="CD61" s="14">
        <f ca="1" xml:space="preserve"> IFERROR(AVERAGEIFS($J:$J, $A:$A,CELL("contents", CD$4), $B:$B,CELL("contents", CD$7), $C:$C,CELL("contents", $P40), $G:$G,CELL("contents", CD$3)), 0)</f>
        <v>30947.9012345679</v>
      </c>
      <c r="CE61" s="12">
        <f ca="1" xml:space="preserve"> IFERROR(AVERAGEIFS($J:$J, $A:$A,CELL("contents", CE$4), $B:$B,CELL("contents", CE$7), $C:$C,CELL("contents", $P40), $G:$G,CELL("contents", CE$3)), 0)</f>
        <v>160649.1875</v>
      </c>
      <c r="CF61" s="19">
        <f ca="1" xml:space="preserve"> IFERROR(AVERAGEIFS($J:$J, $A:$A,CELL("contents", CF$4), $B:$B,CELL("contents", CF$7), $C:$C,CELL("contents", $P40), $G:$G,CELL("contents", CF$3)), 0)</f>
        <v>1</v>
      </c>
      <c r="CG61" s="13"/>
      <c r="CH61" s="14">
        <f ca="1" xml:space="preserve"> IFERROR(AVERAGEIFS($J:$J, $A:$A,CELL("contents", CH$4), $B:$B,CELL("contents", CH$7), $C:$C,CELL("contents", $P40), $G:$G,CELL("contents", CH$3)), 0)</f>
        <v>95199.925925925927</v>
      </c>
      <c r="CI61" s="12">
        <f ca="1" xml:space="preserve"> IFERROR(AVERAGEIFS($J:$J, $A:$A,CELL("contents", CI$4), $B:$B,CELL("contents", CI$7), $C:$C,CELL("contents", $P40), $G:$G,CELL("contents", CI$3)), 0)</f>
        <v>183723.60416666666</v>
      </c>
      <c r="CJ61" s="19">
        <f ca="1" xml:space="preserve"> IFERROR(AVERAGEIFS($J:$J, $A:$A,CELL("contents", CJ$4), $B:$B,CELL("contents", CJ$7), $C:$C,CELL("contents", $P40), $G:$G,CELL("contents", CJ$3)), 0)</f>
        <v>1</v>
      </c>
      <c r="CK61" s="13"/>
      <c r="CL61" s="14">
        <f ca="1" xml:space="preserve"> IFERROR(AVERAGEIFS($J:$J, $A:$A,CELL("contents", CL$4), $B:$B,CELL("contents", CL$7), $C:$C,CELL("contents", $P40), $G:$G,CELL("contents", CL$3)), 0)</f>
        <v>108873.65432098765</v>
      </c>
      <c r="CM61" s="12">
        <f ca="1" xml:space="preserve"> IFERROR(AVERAGEIFS($J:$J, $A:$A,CELL("contents", CM$4), $B:$B,CELL("contents", CM$7), $C:$C,CELL("contents", $P40), $G:$G,CELL("contents", CM$3)), 0)</f>
        <v>132198.89583333334</v>
      </c>
      <c r="CN61" s="19">
        <f ca="1" xml:space="preserve"> IFERROR(AVERAGEIFS($J:$J, $A:$A,CELL("contents", CN$4), $B:$B,CELL("contents", CN$7), $C:$C,CELL("contents", $P40), $G:$G,CELL("contents", CN$3)), 0)</f>
        <v>1</v>
      </c>
      <c r="CO61" s="13"/>
      <c r="CP61" s="14">
        <f ca="1" xml:space="preserve"> IFERROR(AVERAGEIFS($J:$J, $A:$A,CELL("contents", CP$4), $B:$B,CELL("contents", CP$7), $C:$C,CELL("contents", $P40), $G:$G,CELL("contents", CP$3)), 0)</f>
        <v>78340.493827160491</v>
      </c>
      <c r="CS61" s="5" t="s">
        <v>23</v>
      </c>
      <c r="CT61" s="21"/>
      <c r="CU61" s="12">
        <f ca="1" xml:space="preserve"> IFERROR(AVERAGEIFS($J:$J, $A:$A,CELL("contents", CU$4), $B:$B,CELL("contents", CU$7), $C:$C,CELL("contents", $P40), $G:$G,CELL("contents", CU$3)), 0)</f>
        <v>130609.33333333333</v>
      </c>
      <c r="CV61" s="19">
        <f ca="1" xml:space="preserve"> IFERROR(AVERAGEIFS($J:$J, $A:$A,CELL("contents", CV$4), $B:$B,CELL("contents", CV$7), $C:$C,CELL("contents", $P40), $G:$G,CELL("contents", CV$3)), 0)</f>
        <v>1</v>
      </c>
      <c r="CW61" s="13"/>
      <c r="CX61" s="14">
        <f ca="1" xml:space="preserve"> IFERROR(AVERAGEIFS($J:$J, $A:$A,CELL("contents", CX$4), $B:$B,CELL("contents", CX$7), $C:$C,CELL("contents", $P40), $G:$G,CELL("contents", CX$3)), 0)</f>
        <v>77398.530864197528</v>
      </c>
      <c r="CY61" s="12">
        <f ca="1" xml:space="preserve"> IFERROR(AVERAGEIFS($J:$J, $A:$A,CELL("contents", CY$4), $B:$B,CELL("contents", CY$7), $C:$C,CELL("contents", $P40), $G:$G,CELL("contents", CY$3)), 0)</f>
        <v>210293.41666666666</v>
      </c>
      <c r="CZ61" s="19">
        <f ca="1" xml:space="preserve"> IFERROR(AVERAGEIFS($J:$J, $A:$A,CELL("contents", CZ$4), $B:$B,CELL("contents", CZ$7), $C:$C,CELL("contents", $P40), $G:$G,CELL("contents", CZ$3)), 0)</f>
        <v>1</v>
      </c>
      <c r="DA61" s="13"/>
      <c r="DB61" s="14">
        <f ca="1" xml:space="preserve"> IFERROR(AVERAGEIFS($J:$J, $A:$A,CELL("contents", DB$4), $B:$B,CELL("contents", DB$7), $C:$C,CELL("contents", $P40), $G:$G,CELL("contents", DB$3)), 0)</f>
        <v>124618.72839506173</v>
      </c>
      <c r="DC61" s="12">
        <f ca="1" xml:space="preserve"> IFERROR(AVERAGEIFS($J:$J, $A:$A,CELL("contents", DC$4), $B:$B,CELL("contents", DC$7), $C:$C,CELL("contents", $P40), $G:$G,CELL("contents", DC$3)), 0)</f>
        <v>213428.10416666666</v>
      </c>
      <c r="DD61" s="19">
        <f ca="1" xml:space="preserve"> IFERROR(AVERAGEIFS($J:$J, $A:$A,CELL("contents", DD$4), $B:$B,CELL("contents", DD$7), $C:$C,CELL("contents", $P40), $G:$G,CELL("contents", DD$3)), 0)</f>
        <v>1</v>
      </c>
      <c r="DE61" s="13"/>
      <c r="DF61" s="14">
        <f ca="1" xml:space="preserve"> IFERROR(AVERAGEIFS($J:$J, $A:$A,CELL("contents", DF$4), $B:$B,CELL("contents", DF$7), $C:$C,CELL("contents", $P40), $G:$G,CELL("contents", DF$3)), 0)</f>
        <v>126476.32098765433</v>
      </c>
      <c r="DG61" s="12">
        <f ca="1" xml:space="preserve"> IFERROR(AVERAGEIFS($J:$J, $A:$A,CELL("contents", DG$4), $B:$B,CELL("contents", DG$7), $C:$C,CELL("contents", $P40), $G:$G,CELL("contents", DG$3)), 0)</f>
        <v>184776.95138888888</v>
      </c>
      <c r="DH61" s="19">
        <f ca="1" xml:space="preserve"> IFERROR(AVERAGEIFS($J:$J, $A:$A,CELL("contents", DH$4), $B:$B,CELL("contents", DH$7), $C:$C,CELL("contents", $P40), $G:$G,CELL("contents", DH$3)), 0)</f>
        <v>1</v>
      </c>
      <c r="DI61" s="13"/>
      <c r="DJ61" s="14">
        <f ca="1" xml:space="preserve"> IFERROR(AVERAGEIFS($J:$J, $A:$A,CELL("contents", DJ$4), $B:$B,CELL("contents", DJ$7), $C:$C,CELL("contents", $P40), $G:$G,CELL("contents", DJ$3)), 0)</f>
        <v>109497.86008230453</v>
      </c>
      <c r="DM61" s="5" t="s">
        <v>23</v>
      </c>
      <c r="DN61" s="21"/>
      <c r="DO61" s="12">
        <f ca="1" xml:space="preserve"> IFERROR(AVERAGEIFS($J:$J, $A:$A,CELL("contents", DO$4), $B:$B,CELL("contents", DO$7), $C:$C,CELL("contents", $P40), $G:$G,CELL("contents", DO$3)), 0)</f>
        <v>298354.08333333331</v>
      </c>
      <c r="DP61" s="19">
        <f ca="1" xml:space="preserve"> IFERROR(AVERAGEIFS($J:$J, $A:$A,CELL("contents", DP$4), $B:$B,CELL("contents", DP$7), $C:$C,CELL("contents", $P40), $G:$G,CELL("contents", DP$3)), 0)</f>
        <v>1</v>
      </c>
      <c r="DQ61" s="13"/>
      <c r="DR61" s="14">
        <f ca="1" xml:space="preserve"> IFERROR(AVERAGEIFS($J:$J, $A:$A,CELL("contents", DR$4), $B:$B,CELL("contents", DR$7), $C:$C,CELL("contents", $P40), $G:$G,CELL("contents", DR$3)), 0)</f>
        <v>176802.82716049382</v>
      </c>
      <c r="DS61" s="12">
        <f ca="1" xml:space="preserve"> IFERROR(AVERAGEIFS($J:$J, $A:$A,CELL("contents", DS$4), $B:$B,CELL("contents", DS$7), $C:$C,CELL("contents", $P40), $G:$G,CELL("contents", DS$3)), 0)</f>
        <v>239826.22916666666</v>
      </c>
      <c r="DT61" s="19">
        <f ca="1" xml:space="preserve"> IFERROR(AVERAGEIFS($J:$J, $A:$A,CELL("contents", DT$4), $B:$B,CELL("contents", DT$7), $C:$C,CELL("contents", $P40), $G:$G,CELL("contents", DT$3)), 0)</f>
        <v>1</v>
      </c>
      <c r="DU61" s="13"/>
      <c r="DV61" s="14">
        <f ca="1" xml:space="preserve"> IFERROR(AVERAGEIFS($J:$J, $A:$A,CELL("contents", DV$4), $B:$B,CELL("contents", DV$7), $C:$C,CELL("contents", $P40), $G:$G,CELL("contents", DV$3)), 0)</f>
        <v>142119.65432098764</v>
      </c>
      <c r="DW61" s="12">
        <f ca="1" xml:space="preserve"> IFERROR(AVERAGEIFS($J:$J, $A:$A,CELL("contents", DW$4), $B:$B,CELL("contents", DW$7), $C:$C,CELL("contents", $P40), $G:$G,CELL("contents", DW$3)), 0)</f>
        <v>235154.3125</v>
      </c>
      <c r="DX61" s="19">
        <f ca="1" xml:space="preserve"> IFERROR(AVERAGEIFS($J:$J, $A:$A,CELL("contents", DX$4), $B:$B,CELL("contents", DX$7), $C:$C,CELL("contents", $P40), $G:$G,CELL("contents", DX$3)), 0)</f>
        <v>1</v>
      </c>
      <c r="DY61" s="13"/>
      <c r="DZ61" s="14">
        <f ca="1" xml:space="preserve"> IFERROR(AVERAGEIFS($J:$J, $A:$A,CELL("contents", DZ$4), $B:$B,CELL("contents", DZ$7), $C:$C,CELL("contents", $P40), $G:$G,CELL("contents", DZ$3)), 0)</f>
        <v>139351.11111111112</v>
      </c>
      <c r="EA61" s="12">
        <f ca="1" xml:space="preserve"> IFERROR(AVERAGEIFS($J:$J, $A:$A,CELL("contents", EA$4), $B:$B,CELL("contents", EA$7), $C:$C,CELL("contents", $P40), $G:$G,CELL("contents", EA$3)), 0)</f>
        <v>257778.20833333334</v>
      </c>
      <c r="EB61" s="19">
        <f ca="1" xml:space="preserve"> IFERROR(AVERAGEIFS($J:$J, $A:$A,CELL("contents", EB$4), $B:$B,CELL("contents", EB$7), $C:$C,CELL("contents", $P40), $G:$G,CELL("contents", EB$3)), 0)</f>
        <v>1</v>
      </c>
      <c r="EC61" s="13"/>
      <c r="ED61" s="14">
        <f ca="1" xml:space="preserve"> IFERROR(AVERAGEIFS($J:$J, $A:$A,CELL("contents", ED$4), $B:$B,CELL("contents", ED$7), $C:$C,CELL("contents", $P40), $G:$G,CELL("contents", ED$3)), 0)</f>
        <v>152757.86419753087</v>
      </c>
    </row>
    <row r="62" spans="1:134" ht="15.75" thickBot="1" x14ac:dyDescent="0.3">
      <c r="A62" t="s">
        <v>13</v>
      </c>
      <c r="B62" t="s">
        <v>14</v>
      </c>
      <c r="C62">
        <v>10</v>
      </c>
      <c r="D62">
        <v>28</v>
      </c>
      <c r="E62" t="b">
        <v>1</v>
      </c>
      <c r="F62">
        <v>10.000999999999999</v>
      </c>
      <c r="G62">
        <v>16</v>
      </c>
      <c r="H62">
        <v>6</v>
      </c>
      <c r="I62">
        <v>692568</v>
      </c>
      <c r="J62">
        <v>665260</v>
      </c>
      <c r="K62">
        <v>332623</v>
      </c>
      <c r="L62">
        <v>18</v>
      </c>
      <c r="M62">
        <f t="shared" si="0"/>
        <v>10</v>
      </c>
      <c r="N62" t="b">
        <f t="shared" ref="N62" si="248">AND(MIN($F62,$F63,$F64)=$F62,MAX($H62,$H63,$H64)=$H62)</f>
        <v>0</v>
      </c>
      <c r="O62" t="b">
        <f t="shared" ref="O62" si="249">AND(N62,NOT(N63),NOT(N64))</f>
        <v>0</v>
      </c>
      <c r="P62">
        <f>P37</f>
        <v>10</v>
      </c>
      <c r="Q62" s="7" t="s">
        <v>29</v>
      </c>
      <c r="R62" s="21"/>
      <c r="S62" s="15">
        <f ca="1" xml:space="preserve"> _xlfn.MAXIFS($J:$J, $A:$A,CELL("contents", S$4), $B:$B,CELL("contents", S$7), $C:$C,CELL("contents", $P40))</f>
        <v>1714217</v>
      </c>
      <c r="T62" s="20">
        <f ca="1" xml:space="preserve"> _xlfn.MAXIFS($J:$J, $A:$A,CELL("contents", T$4), $B:$B,CELL("contents", T$7), $C:$C,CELL("contents", $P40))</f>
        <v>1</v>
      </c>
      <c r="U62" s="16"/>
      <c r="V62" s="17">
        <f ca="1" xml:space="preserve"> _xlfn.MAXIFS($J:$J, $A:$A,CELL("contents", V$4), $B:$B,CELL("contents", V$7), $C:$C,CELL("contents", $P40))</f>
        <v>1714217</v>
      </c>
      <c r="W62" s="15">
        <f ca="1" xml:space="preserve"> _xlfn.MAXIFS($J:$J, $A:$A,CELL("contents", W$4), $B:$B,CELL("contents", W$7), $C:$C,CELL("contents", $P40))</f>
        <v>1038561</v>
      </c>
      <c r="X62" s="20">
        <f ca="1" xml:space="preserve"> _xlfn.MAXIFS($J:$J, $A:$A,CELL("contents", X$4), $B:$B,CELL("contents", X$7), $C:$C,CELL("contents", $P40))</f>
        <v>1</v>
      </c>
      <c r="Y62" s="16"/>
      <c r="Z62" s="17">
        <f ca="1" xml:space="preserve"> _xlfn.MAXIFS($J:$J, $A:$A,CELL("contents", Z$4), $B:$B,CELL("contents", Z$7), $C:$C,CELL("contents", $P40))</f>
        <v>1038561</v>
      </c>
      <c r="AA62" s="15">
        <f ca="1" xml:space="preserve"> _xlfn.MAXIFS($J:$J, $A:$A,CELL("contents", AA$4), $B:$B,CELL("contents", AA$7), $C:$C,CELL("contents", $P40))</f>
        <v>1068313</v>
      </c>
      <c r="AB62" s="20">
        <f ca="1" xml:space="preserve"> _xlfn.MAXIFS($J:$J, $A:$A,CELL("contents", AB$4), $B:$B,CELL("contents", AB$7), $C:$C,CELL("contents", $P40))</f>
        <v>1</v>
      </c>
      <c r="AC62" s="16"/>
      <c r="AD62" s="17">
        <f ca="1" xml:space="preserve"> _xlfn.MAXIFS($J:$J, $A:$A,CELL("contents", AD$4), $B:$B,CELL("contents", AD$7), $C:$C,CELL("contents", $P40))</f>
        <v>1068313</v>
      </c>
      <c r="AE62" s="15">
        <f ca="1" xml:space="preserve"> _xlfn.MAXIFS($J:$J, $A:$A,CELL("contents", AE$4), $B:$B,CELL("contents", AE$7), $C:$C,CELL("contents", $P40))</f>
        <v>1714217</v>
      </c>
      <c r="AF62" s="20">
        <f ca="1" xml:space="preserve"> _xlfn.MAXIFS($J:$J, $A:$A,CELL("contents", AF$4), $B:$B,CELL("contents", AF$7), $C:$C,CELL("contents", $P40))</f>
        <v>1</v>
      </c>
      <c r="AG62" s="16"/>
      <c r="AH62" s="17">
        <f ca="1" xml:space="preserve"> _xlfn.MAXIFS($J:$J, $A:$A,CELL("contents", AH$4), $B:$B,CELL("contents", AH$7), $C:$C,CELL("contents", $P40))</f>
        <v>1714217</v>
      </c>
      <c r="AK62" s="7" t="s">
        <v>29</v>
      </c>
      <c r="AL62" s="21"/>
      <c r="AM62" s="15">
        <f ca="1" xml:space="preserve"> _xlfn.MAXIFS($J:$J, $A:$A,CELL("contents", AM$4), $B:$B,CELL("contents", AM$7), $C:$C,CELL("contents", $P40), $G:$G,CELL("contents", AM$3))</f>
        <v>831647</v>
      </c>
      <c r="AN62" s="20">
        <f ca="1" xml:space="preserve"> _xlfn.MAXIFS($J:$J, $A:$A,CELL("contents", AN$4), $B:$B,CELL("contents", AN$7), $C:$C,CELL("contents", $P40), $G:$G,CELL("contents", AN$3))</f>
        <v>1</v>
      </c>
      <c r="AO62" s="16"/>
      <c r="AP62" s="17">
        <f ca="1" xml:space="preserve"> _xlfn.MAXIFS($J:$J, $A:$A,CELL("contents", AP$4), $B:$B,CELL("contents", AP$7), $C:$C,CELL("contents", $P40), $G:$G,CELL("contents", AP$3))</f>
        <v>831647</v>
      </c>
      <c r="AQ62" s="15">
        <f ca="1" xml:space="preserve"> _xlfn.MAXIFS($J:$J, $A:$A,CELL("contents", AQ$4), $B:$B,CELL("contents", AQ$7), $C:$C,CELL("contents", $P40), $G:$G,CELL("contents", AQ$3))</f>
        <v>984569</v>
      </c>
      <c r="AR62" s="20">
        <f ca="1" xml:space="preserve"> _xlfn.MAXIFS($J:$J, $A:$A,CELL("contents", AR$4), $B:$B,CELL("contents", AR$7), $C:$C,CELL("contents", $P40), $G:$G,CELL("contents", AR$3))</f>
        <v>1</v>
      </c>
      <c r="AS62" s="16"/>
      <c r="AT62" s="17">
        <f ca="1" xml:space="preserve"> _xlfn.MAXIFS($J:$J, $A:$A,CELL("contents", AT$4), $B:$B,CELL("contents", AT$7), $C:$C,CELL("contents", $P40), $G:$G,CELL("contents", AT$3))</f>
        <v>984569</v>
      </c>
      <c r="AU62" s="15">
        <f ca="1" xml:space="preserve"> _xlfn.MAXIFS($J:$J, $A:$A,CELL("contents", AU$4), $B:$B,CELL("contents", AU$7), $C:$C,CELL("contents", $P40), $G:$G,CELL("contents", AU$3))</f>
        <v>1024544</v>
      </c>
      <c r="AV62" s="20">
        <f ca="1" xml:space="preserve"> _xlfn.MAXIFS($J:$J, $A:$A,CELL("contents", AV$4), $B:$B,CELL("contents", AV$7), $C:$C,CELL("contents", $P40), $G:$G,CELL("contents", AV$3))</f>
        <v>1</v>
      </c>
      <c r="AW62" s="16"/>
      <c r="AX62" s="17">
        <f ca="1" xml:space="preserve"> _xlfn.MAXIFS($J:$J, $A:$A,CELL("contents", AX$4), $B:$B,CELL("contents", AX$7), $C:$C,CELL("contents", $P40), $G:$G,CELL("contents", AX$3))</f>
        <v>1024544</v>
      </c>
      <c r="AY62" s="15">
        <f ca="1" xml:space="preserve"> _xlfn.MAXIFS($J:$J, $A:$A,CELL("contents", AY$4), $B:$B,CELL("contents", AY$7), $C:$C,CELL("contents", $P40), $G:$G,CELL("contents", AY$3))</f>
        <v>1024544</v>
      </c>
      <c r="AZ62" s="20">
        <f ca="1" xml:space="preserve"> _xlfn.MAXIFS($J:$J, $A:$A,CELL("contents", AZ$4), $B:$B,CELL("contents", AZ$7), $C:$C,CELL("contents", $P40), $G:$G,CELL("contents", AZ$3))</f>
        <v>1</v>
      </c>
      <c r="BA62" s="16"/>
      <c r="BB62" s="17">
        <f ca="1" xml:space="preserve"> _xlfn.MAXIFS($J:$J, $A:$A,CELL("contents", BB$4), $B:$B,CELL("contents", BB$7), $C:$C,CELL("contents", $P40), $G:$G,CELL("contents", BB$3))</f>
        <v>1024544</v>
      </c>
      <c r="BE62" s="7" t="s">
        <v>29</v>
      </c>
      <c r="BF62" s="21"/>
      <c r="BG62" s="15">
        <f ca="1" xml:space="preserve"> _xlfn.MAXIFS($J:$J, $A:$A,CELL("contents", BG$4), $B:$B,CELL("contents", BG$7), $C:$C,CELL("contents", $P40), $G:$G,CELL("contents", BG$3))</f>
        <v>766493</v>
      </c>
      <c r="BH62" s="20">
        <f ca="1" xml:space="preserve"> _xlfn.MAXIFS($J:$J, $A:$A,CELL("contents", BH$4), $B:$B,CELL("contents", BH$7), $C:$C,CELL("contents", $P40), $G:$G,CELL("contents", BH$3))</f>
        <v>1</v>
      </c>
      <c r="BI62" s="16"/>
      <c r="BJ62" s="17">
        <f ca="1" xml:space="preserve"> _xlfn.MAXIFS($J:$J, $A:$A,CELL("contents", BJ$4), $B:$B,CELL("contents", BJ$7), $C:$C,CELL("contents", $P40), $G:$G,CELL("contents", BJ$3))</f>
        <v>766493</v>
      </c>
      <c r="BK62" s="15">
        <f ca="1" xml:space="preserve"> _xlfn.MAXIFS($J:$J, $A:$A,CELL("contents", BK$4), $B:$B,CELL("contents", BK$7), $C:$C,CELL("contents", $P40), $G:$G,CELL("contents", BK$3))</f>
        <v>906778</v>
      </c>
      <c r="BL62" s="20">
        <f ca="1" xml:space="preserve"> _xlfn.MAXIFS($J:$J, $A:$A,CELL("contents", BL$4), $B:$B,CELL("contents", BL$7), $C:$C,CELL("contents", $P40), $G:$G,CELL("contents", BL$3))</f>
        <v>1</v>
      </c>
      <c r="BM62" s="16"/>
      <c r="BN62" s="17">
        <f ca="1" xml:space="preserve"> _xlfn.MAXIFS($J:$J, $A:$A,CELL("contents", BN$4), $B:$B,CELL("contents", BN$7), $C:$C,CELL("contents", $P40), $G:$G,CELL("contents", BN$3))</f>
        <v>906778</v>
      </c>
      <c r="BO62" s="15">
        <f ca="1" xml:space="preserve"> _xlfn.MAXIFS($J:$J, $A:$A,CELL("contents", BO$4), $B:$B,CELL("contents", BO$7), $C:$C,CELL("contents", $P40), $G:$G,CELL("contents", BO$3))</f>
        <v>1068313</v>
      </c>
      <c r="BP62" s="20">
        <f ca="1" xml:space="preserve"> _xlfn.MAXIFS($J:$J, $A:$A,CELL("contents", BP$4), $B:$B,CELL("contents", BP$7), $C:$C,CELL("contents", $P40), $G:$G,CELL("contents", BP$3))</f>
        <v>1</v>
      </c>
      <c r="BQ62" s="16"/>
      <c r="BR62" s="17">
        <f ca="1" xml:space="preserve"> _xlfn.MAXIFS($J:$J, $A:$A,CELL("contents", BR$4), $B:$B,CELL("contents", BR$7), $C:$C,CELL("contents", $P40), $G:$G,CELL("contents", BR$3))</f>
        <v>1068313</v>
      </c>
      <c r="BS62" s="15">
        <f ca="1" xml:space="preserve"> _xlfn.MAXIFS($J:$J, $A:$A,CELL("contents", BS$4), $B:$B,CELL("contents", BS$7), $C:$C,CELL("contents", $P40), $G:$G,CELL("contents", BS$3))</f>
        <v>1068313</v>
      </c>
      <c r="BT62" s="20">
        <f ca="1" xml:space="preserve"> _xlfn.MAXIFS($J:$J, $A:$A,CELL("contents", BT$4), $B:$B,CELL("contents", BT$7), $C:$C,CELL("contents", $P40), $G:$G,CELL("contents", BT$3))</f>
        <v>1</v>
      </c>
      <c r="BU62" s="16"/>
      <c r="BV62" s="17">
        <f ca="1" xml:space="preserve"> _xlfn.MAXIFS($J:$J, $A:$A,CELL("contents", BV$4), $B:$B,CELL("contents", BV$7), $C:$C,CELL("contents", $P40), $G:$G,CELL("contents", BV$3))</f>
        <v>1068313</v>
      </c>
      <c r="BY62" s="7" t="s">
        <v>29</v>
      </c>
      <c r="BZ62" s="21"/>
      <c r="CA62" s="15">
        <f ca="1" xml:space="preserve"> _xlfn.MAXIFS($J:$J, $A:$A,CELL("contents", CA$4), $B:$B,CELL("contents", CA$7), $C:$C,CELL("contents", $P40), $G:$G,CELL("contents", CA$3))</f>
        <v>695523</v>
      </c>
      <c r="CB62" s="20">
        <f ca="1" xml:space="preserve"> _xlfn.MAXIFS($J:$J, $A:$A,CELL("contents", CB$4), $B:$B,CELL("contents", CB$7), $C:$C,CELL("contents", $P40), $G:$G,CELL("contents", CB$3))</f>
        <v>1</v>
      </c>
      <c r="CC62" s="16"/>
      <c r="CD62" s="17">
        <f ca="1" xml:space="preserve"> _xlfn.MAXIFS($J:$J, $A:$A,CELL("contents", CD$4), $B:$B,CELL("contents", CD$7), $C:$C,CELL("contents", $P40), $G:$G,CELL("contents", CD$3))</f>
        <v>695523</v>
      </c>
      <c r="CE62" s="15">
        <f ca="1" xml:space="preserve"> _xlfn.MAXIFS($J:$J, $A:$A,CELL("contents", CE$4), $B:$B,CELL("contents", CE$7), $C:$C,CELL("contents", $P40), $G:$G,CELL("contents", CE$3))</f>
        <v>895486</v>
      </c>
      <c r="CF62" s="20">
        <f ca="1" xml:space="preserve"> _xlfn.MAXIFS($J:$J, $A:$A,CELL("contents", CF$4), $B:$B,CELL("contents", CF$7), $C:$C,CELL("contents", $P40), $G:$G,CELL("contents", CF$3))</f>
        <v>1</v>
      </c>
      <c r="CG62" s="16"/>
      <c r="CH62" s="17">
        <f ca="1" xml:space="preserve"> _xlfn.MAXIFS($J:$J, $A:$A,CELL("contents", CH$4), $B:$B,CELL("contents", CH$7), $C:$C,CELL("contents", $P40), $G:$G,CELL("contents", CH$3))</f>
        <v>895486</v>
      </c>
      <c r="CI62" s="15">
        <f ca="1" xml:space="preserve"> _xlfn.MAXIFS($J:$J, $A:$A,CELL("contents", CI$4), $B:$B,CELL("contents", CI$7), $C:$C,CELL("contents", $P40), $G:$G,CELL("contents", CI$3))</f>
        <v>1052904</v>
      </c>
      <c r="CJ62" s="20">
        <f ca="1" xml:space="preserve"> _xlfn.MAXIFS($J:$J, $A:$A,CELL("contents", CJ$4), $B:$B,CELL("contents", CJ$7), $C:$C,CELL("contents", $P40), $G:$G,CELL("contents", CJ$3))</f>
        <v>1</v>
      </c>
      <c r="CK62" s="16"/>
      <c r="CL62" s="17">
        <f ca="1" xml:space="preserve"> _xlfn.MAXIFS($J:$J, $A:$A,CELL("contents", CL$4), $B:$B,CELL("contents", CL$7), $C:$C,CELL("contents", $P40), $G:$G,CELL("contents", CL$3))</f>
        <v>1052904</v>
      </c>
      <c r="CM62" s="15">
        <f ca="1" xml:space="preserve"> _xlfn.MAXIFS($J:$J, $A:$A,CELL("contents", CM$4), $B:$B,CELL("contents", CM$7), $C:$C,CELL("contents", $P40), $G:$G,CELL("contents", CM$3))</f>
        <v>1052904</v>
      </c>
      <c r="CN62" s="20">
        <f ca="1" xml:space="preserve"> _xlfn.MAXIFS($J:$J, $A:$A,CELL("contents", CN$4), $B:$B,CELL("contents", CN$7), $C:$C,CELL("contents", $P40), $G:$G,CELL("contents", CN$3))</f>
        <v>1</v>
      </c>
      <c r="CO62" s="16"/>
      <c r="CP62" s="17">
        <f ca="1" xml:space="preserve"> _xlfn.MAXIFS($J:$J, $A:$A,CELL("contents", CP$4), $B:$B,CELL("contents", CP$7), $C:$C,CELL("contents", $P40), $G:$G,CELL("contents", CP$3))</f>
        <v>1052904</v>
      </c>
      <c r="CS62" s="7" t="s">
        <v>29</v>
      </c>
      <c r="CT62" s="21"/>
      <c r="CU62" s="15">
        <f ca="1" xml:space="preserve"> _xlfn.MAXIFS($J:$J, $A:$A,CELL("contents", CU$4), $B:$B,CELL("contents", CU$7), $C:$C,CELL("contents", $P40), $G:$G,CELL("contents", CU$3))</f>
        <v>1481768</v>
      </c>
      <c r="CV62" s="20">
        <f ca="1" xml:space="preserve"> _xlfn.MAXIFS($J:$J, $A:$A,CELL("contents", CV$4), $B:$B,CELL("contents", CV$7), $C:$C,CELL("contents", $P40), $G:$G,CELL("contents", CV$3))</f>
        <v>1</v>
      </c>
      <c r="CW62" s="16"/>
      <c r="CX62" s="17">
        <f ca="1" xml:space="preserve"> _xlfn.MAXIFS($J:$J, $A:$A,CELL("contents", CX$4), $B:$B,CELL("contents", CX$7), $C:$C,CELL("contents", $P40), $G:$G,CELL("contents", CX$3))</f>
        <v>1481768</v>
      </c>
      <c r="CY62" s="15">
        <f ca="1" xml:space="preserve"> _xlfn.MAXIFS($J:$J, $A:$A,CELL("contents", CY$4), $B:$B,CELL("contents", CY$7), $C:$C,CELL("contents", $P40), $G:$G,CELL("contents", CY$3))</f>
        <v>979866</v>
      </c>
      <c r="CZ62" s="20">
        <f ca="1" xml:space="preserve"> _xlfn.MAXIFS($J:$J, $A:$A,CELL("contents", CZ$4), $B:$B,CELL("contents", CZ$7), $C:$C,CELL("contents", $P40), $G:$G,CELL("contents", CZ$3))</f>
        <v>1</v>
      </c>
      <c r="DA62" s="16"/>
      <c r="DB62" s="17">
        <f ca="1" xml:space="preserve"> _xlfn.MAXIFS($J:$J, $A:$A,CELL("contents", DB$4), $B:$B,CELL("contents", DB$7), $C:$C,CELL("contents", $P40), $G:$G,CELL("contents", DB$3))</f>
        <v>979866</v>
      </c>
      <c r="DC62" s="15">
        <f ca="1" xml:space="preserve"> _xlfn.MAXIFS($J:$J, $A:$A,CELL("contents", DC$4), $B:$B,CELL("contents", DC$7), $C:$C,CELL("contents", $P40), $G:$G,CELL("contents", DC$3))</f>
        <v>1032520</v>
      </c>
      <c r="DD62" s="20">
        <f ca="1" xml:space="preserve"> _xlfn.MAXIFS($J:$J, $A:$A,CELL("contents", DD$4), $B:$B,CELL("contents", DD$7), $C:$C,CELL("contents", $P40), $G:$G,CELL("contents", DD$3))</f>
        <v>1</v>
      </c>
      <c r="DE62" s="16"/>
      <c r="DF62" s="17">
        <f ca="1" xml:space="preserve"> _xlfn.MAXIFS($J:$J, $A:$A,CELL("contents", DF$4), $B:$B,CELL("contents", DF$7), $C:$C,CELL("contents", $P40), $G:$G,CELL("contents", DF$3))</f>
        <v>1032520</v>
      </c>
      <c r="DG62" s="15">
        <f ca="1" xml:space="preserve"> _xlfn.MAXIFS($J:$J, $A:$A,CELL("contents", DG$4), $B:$B,CELL("contents", DG$7), $C:$C,CELL("contents", $P40), $G:$G,CELL("contents", DG$3))</f>
        <v>1481768</v>
      </c>
      <c r="DH62" s="20">
        <f ca="1" xml:space="preserve"> _xlfn.MAXIFS($J:$J, $A:$A,CELL("contents", DH$4), $B:$B,CELL("contents", DH$7), $C:$C,CELL("contents", $P40), $G:$G,CELL("contents", DH$3))</f>
        <v>1</v>
      </c>
      <c r="DI62" s="16"/>
      <c r="DJ62" s="17">
        <f ca="1" xml:space="preserve"> _xlfn.MAXIFS($J:$J, $A:$A,CELL("contents", DJ$4), $B:$B,CELL("contents", DJ$7), $C:$C,CELL("contents", $P40), $G:$G,CELL("contents", DJ$3))</f>
        <v>1481768</v>
      </c>
      <c r="DM62" s="7" t="s">
        <v>29</v>
      </c>
      <c r="DN62" s="21"/>
      <c r="DO62" s="15">
        <f ca="1" xml:space="preserve"> _xlfn.MAXIFS($J:$J, $A:$A,CELL("contents", DO$4), $B:$B,CELL("contents", DO$7), $C:$C,CELL("contents", $P40), $G:$G,CELL("contents", DO$3))</f>
        <v>1714217</v>
      </c>
      <c r="DP62" s="20">
        <f ca="1" xml:space="preserve"> _xlfn.MAXIFS($J:$J, $A:$A,CELL("contents", DP$4), $B:$B,CELL("contents", DP$7), $C:$C,CELL("contents", $P40), $G:$G,CELL("contents", DP$3))</f>
        <v>1</v>
      </c>
      <c r="DQ62" s="16"/>
      <c r="DR62" s="17">
        <f ca="1" xml:space="preserve"> _xlfn.MAXIFS($J:$J, $A:$A,CELL("contents", DR$4), $B:$B,CELL("contents", DR$7), $C:$C,CELL("contents", $P40), $G:$G,CELL("contents", DR$3))</f>
        <v>1714217</v>
      </c>
      <c r="DS62" s="15">
        <f ca="1" xml:space="preserve"> _xlfn.MAXIFS($J:$J, $A:$A,CELL("contents", DS$4), $B:$B,CELL("contents", DS$7), $C:$C,CELL("contents", $P40), $G:$G,CELL("contents", DS$3))</f>
        <v>1038561</v>
      </c>
      <c r="DT62" s="20">
        <f ca="1" xml:space="preserve"> _xlfn.MAXIFS($J:$J, $A:$A,CELL("contents", DT$4), $B:$B,CELL("contents", DT$7), $C:$C,CELL("contents", $P40), $G:$G,CELL("contents", DT$3))</f>
        <v>1</v>
      </c>
      <c r="DU62" s="16"/>
      <c r="DV62" s="17">
        <f ca="1" xml:space="preserve"> _xlfn.MAXIFS($J:$J, $A:$A,CELL("contents", DV$4), $B:$B,CELL("contents", DV$7), $C:$C,CELL("contents", $P40), $G:$G,CELL("contents", DV$3))</f>
        <v>1038561</v>
      </c>
      <c r="DW62" s="15">
        <f ca="1" xml:space="preserve"> _xlfn.MAXIFS($J:$J, $A:$A,CELL("contents", DW$4), $B:$B,CELL("contents", DW$7), $C:$C,CELL("contents", $P40), $G:$G,CELL("contents", DW$3))</f>
        <v>1056637</v>
      </c>
      <c r="DX62" s="20">
        <f ca="1" xml:space="preserve"> _xlfn.MAXIFS($J:$J, $A:$A,CELL("contents", DX$4), $B:$B,CELL("contents", DX$7), $C:$C,CELL("contents", $P40), $G:$G,CELL("contents", DX$3))</f>
        <v>1</v>
      </c>
      <c r="DY62" s="16"/>
      <c r="DZ62" s="17">
        <f ca="1" xml:space="preserve"> _xlfn.MAXIFS($J:$J, $A:$A,CELL("contents", DZ$4), $B:$B,CELL("contents", DZ$7), $C:$C,CELL("contents", $P40), $G:$G,CELL("contents", DZ$3))</f>
        <v>1056637</v>
      </c>
      <c r="EA62" s="15">
        <f ca="1" xml:space="preserve"> _xlfn.MAXIFS($J:$J, $A:$A,CELL("contents", EA$4), $B:$B,CELL("contents", EA$7), $C:$C,CELL("contents", $P40), $G:$G,CELL("contents", EA$3))</f>
        <v>1714217</v>
      </c>
      <c r="EB62" s="20">
        <f ca="1" xml:space="preserve"> _xlfn.MAXIFS($J:$J, $A:$A,CELL("contents", EB$4), $B:$B,CELL("contents", EB$7), $C:$C,CELL("contents", $P40), $G:$G,CELL("contents", EB$3))</f>
        <v>1</v>
      </c>
      <c r="EC62" s="16"/>
      <c r="ED62" s="17">
        <f ca="1" xml:space="preserve"> _xlfn.MAXIFS($J:$J, $A:$A,CELL("contents", ED$4), $B:$B,CELL("contents", ED$7), $C:$C,CELL("contents", $P40), $G:$G,CELL("contents", ED$3))</f>
        <v>1714217</v>
      </c>
    </row>
    <row r="63" spans="1:134" x14ac:dyDescent="0.25">
      <c r="A63" t="s">
        <v>15</v>
      </c>
      <c r="B63" t="s">
        <v>14</v>
      </c>
      <c r="C63">
        <v>10</v>
      </c>
      <c r="D63">
        <v>28</v>
      </c>
      <c r="E63" t="b">
        <v>0</v>
      </c>
      <c r="F63">
        <v>0.22900000000000001</v>
      </c>
      <c r="G63">
        <v>16</v>
      </c>
      <c r="H63">
        <v>16</v>
      </c>
      <c r="I63">
        <v>16617</v>
      </c>
      <c r="J63">
        <v>16614</v>
      </c>
      <c r="K63">
        <v>8289</v>
      </c>
      <c r="L63">
        <v>13</v>
      </c>
      <c r="M63">
        <f t="shared" si="0"/>
        <v>0</v>
      </c>
      <c r="N63" t="b">
        <f t="shared" ref="N63" si="250">AND(MIN($F62,$F63,$F64)=$F63,MAX($H62,$H63,$H64)=$H63)</f>
        <v>1</v>
      </c>
      <c r="O63" t="b">
        <f t="shared" ref="O63" si="251">AND(NOT(N62),N63,NOT(N64))</f>
        <v>1</v>
      </c>
    </row>
    <row r="64" spans="1:134" x14ac:dyDescent="0.25">
      <c r="A64" t="s">
        <v>19</v>
      </c>
      <c r="B64" t="s">
        <v>14</v>
      </c>
      <c r="C64">
        <v>10</v>
      </c>
      <c r="D64">
        <v>28</v>
      </c>
      <c r="E64" t="b">
        <v>1</v>
      </c>
      <c r="F64">
        <v>10.000999999999999</v>
      </c>
      <c r="G64">
        <v>16</v>
      </c>
      <c r="H64">
        <v>10</v>
      </c>
      <c r="I64">
        <v>825368</v>
      </c>
      <c r="J64">
        <v>792873</v>
      </c>
      <c r="K64">
        <v>396425</v>
      </c>
      <c r="L64">
        <v>18</v>
      </c>
      <c r="M64">
        <f t="shared" si="0"/>
        <v>6</v>
      </c>
      <c r="N64" t="b">
        <f t="shared" ref="N64" si="252">AND(MIN($F62,$F63,$F64)=$F64,MAX($H62,$H63,$H64)=$H64)</f>
        <v>0</v>
      </c>
      <c r="O64" t="b">
        <f t="shared" ref="O64" si="253">AND(NOT(N62),NOT(N63),N64)</f>
        <v>0</v>
      </c>
    </row>
    <row r="65" spans="1:134" x14ac:dyDescent="0.25">
      <c r="A65" t="s">
        <v>13</v>
      </c>
      <c r="B65" t="s">
        <v>14</v>
      </c>
      <c r="C65">
        <v>10</v>
      </c>
      <c r="D65">
        <v>29</v>
      </c>
      <c r="E65" t="b">
        <v>0</v>
      </c>
      <c r="F65">
        <v>0.12</v>
      </c>
      <c r="G65">
        <v>16</v>
      </c>
      <c r="H65">
        <v>16</v>
      </c>
      <c r="I65">
        <v>8022</v>
      </c>
      <c r="J65">
        <v>7415</v>
      </c>
      <c r="K65">
        <v>3690</v>
      </c>
      <c r="L65">
        <v>17</v>
      </c>
      <c r="M65">
        <f t="shared" si="0"/>
        <v>0</v>
      </c>
      <c r="N65" t="b">
        <f t="shared" ref="N65" si="254">AND(MIN($F65,$F66,$F67)=$F65,MAX($H65,$H66,$H67)=$H65)</f>
        <v>0</v>
      </c>
      <c r="O65" t="b">
        <f t="shared" ref="O65" si="255">AND(N65,NOT(N66),NOT(N67))</f>
        <v>0</v>
      </c>
    </row>
    <row r="66" spans="1:134" x14ac:dyDescent="0.25">
      <c r="A66" t="s">
        <v>15</v>
      </c>
      <c r="B66" t="s">
        <v>14</v>
      </c>
      <c r="C66">
        <v>10</v>
      </c>
      <c r="D66">
        <v>29</v>
      </c>
      <c r="E66" t="b">
        <v>0</v>
      </c>
      <c r="F66">
        <v>0.14499999999999999</v>
      </c>
      <c r="G66">
        <v>16</v>
      </c>
      <c r="H66">
        <v>16</v>
      </c>
      <c r="I66">
        <v>16415</v>
      </c>
      <c r="J66">
        <v>16412</v>
      </c>
      <c r="K66">
        <v>8188</v>
      </c>
      <c r="L66">
        <v>14</v>
      </c>
      <c r="M66">
        <f t="shared" si="0"/>
        <v>0</v>
      </c>
      <c r="N66" t="b">
        <f t="shared" ref="N66" si="256">AND(MIN($F65,$F66,$F67)=$F66,MAX($H65,$H66,$H67)=$H66)</f>
        <v>0</v>
      </c>
      <c r="O66" t="b">
        <f t="shared" ref="O66" si="257">AND(NOT(N65),N66,NOT(N67))</f>
        <v>0</v>
      </c>
    </row>
    <row r="67" spans="1:134" x14ac:dyDescent="0.25">
      <c r="A67" t="s">
        <v>19</v>
      </c>
      <c r="B67" t="s">
        <v>14</v>
      </c>
      <c r="C67">
        <v>10</v>
      </c>
      <c r="D67">
        <v>29</v>
      </c>
      <c r="E67" t="b">
        <v>0</v>
      </c>
      <c r="F67">
        <v>9.9000000000000005E-2</v>
      </c>
      <c r="G67">
        <v>16</v>
      </c>
      <c r="H67">
        <v>16</v>
      </c>
      <c r="I67">
        <v>8022</v>
      </c>
      <c r="J67">
        <v>7415</v>
      </c>
      <c r="K67">
        <v>3690</v>
      </c>
      <c r="L67">
        <v>17</v>
      </c>
      <c r="M67">
        <f t="shared" ref="M67:M130" si="258">G67-H67</f>
        <v>0</v>
      </c>
      <c r="N67" t="b">
        <f t="shared" ref="N67" si="259">AND(MIN($F65,$F66,$F67)=$F67,MAX($H65,$H66,$H67)=$H67)</f>
        <v>1</v>
      </c>
      <c r="O67" t="b">
        <f t="shared" ref="O67" si="260">AND(NOT(N65),NOT(N66),N67)</f>
        <v>1</v>
      </c>
    </row>
    <row r="68" spans="1:134" x14ac:dyDescent="0.25">
      <c r="A68" t="s">
        <v>13</v>
      </c>
      <c r="B68" t="s">
        <v>14</v>
      </c>
      <c r="C68">
        <v>10</v>
      </c>
      <c r="D68">
        <v>2</v>
      </c>
      <c r="E68" t="b">
        <v>0</v>
      </c>
      <c r="F68">
        <v>4.0000000000000001E-3</v>
      </c>
      <c r="G68">
        <v>16</v>
      </c>
      <c r="H68">
        <v>16</v>
      </c>
      <c r="I68">
        <v>62</v>
      </c>
      <c r="J68">
        <v>34</v>
      </c>
      <c r="K68">
        <v>0</v>
      </c>
      <c r="L68">
        <v>10</v>
      </c>
      <c r="M68">
        <f t="shared" si="258"/>
        <v>0</v>
      </c>
      <c r="N68" t="b">
        <f t="shared" ref="N68" si="261">AND(MIN($F68,$F69,$F70)=$F68,MAX($H68,$H69,$H70)=$H68)</f>
        <v>1</v>
      </c>
      <c r="O68" t="b">
        <f t="shared" ref="O68" si="262">AND(N68,NOT(N69),NOT(N70))</f>
        <v>1</v>
      </c>
      <c r="S68" t="s">
        <v>15</v>
      </c>
      <c r="T68" t="s">
        <v>15</v>
      </c>
      <c r="U68" t="s">
        <v>15</v>
      </c>
      <c r="V68" t="s">
        <v>15</v>
      </c>
      <c r="W68" t="s">
        <v>13</v>
      </c>
      <c r="X68" t="s">
        <v>13</v>
      </c>
      <c r="Y68" t="s">
        <v>13</v>
      </c>
      <c r="Z68" t="s">
        <v>13</v>
      </c>
      <c r="AA68" t="s">
        <v>19</v>
      </c>
      <c r="AB68" t="s">
        <v>19</v>
      </c>
      <c r="AC68" t="s">
        <v>19</v>
      </c>
      <c r="AD68" t="s">
        <v>19</v>
      </c>
      <c r="AE68" t="s">
        <v>24</v>
      </c>
      <c r="AF68" t="s">
        <v>24</v>
      </c>
      <c r="AG68" t="s">
        <v>24</v>
      </c>
      <c r="AH68" t="s">
        <v>24</v>
      </c>
      <c r="AM68" t="s">
        <v>15</v>
      </c>
      <c r="AN68" t="s">
        <v>15</v>
      </c>
      <c r="AO68" t="s">
        <v>15</v>
      </c>
      <c r="AP68" t="s">
        <v>15</v>
      </c>
      <c r="AQ68" t="s">
        <v>13</v>
      </c>
      <c r="AR68" t="s">
        <v>13</v>
      </c>
      <c r="AS68" t="s">
        <v>13</v>
      </c>
      <c r="AT68" t="s">
        <v>13</v>
      </c>
      <c r="AU68" t="s">
        <v>19</v>
      </c>
      <c r="AV68" t="s">
        <v>19</v>
      </c>
      <c r="AW68" t="s">
        <v>19</v>
      </c>
      <c r="AX68" t="s">
        <v>19</v>
      </c>
      <c r="AY68" t="s">
        <v>24</v>
      </c>
      <c r="AZ68" t="s">
        <v>24</v>
      </c>
      <c r="BA68" t="s">
        <v>24</v>
      </c>
      <c r="BB68" t="s">
        <v>24</v>
      </c>
      <c r="BG68" t="s">
        <v>15</v>
      </c>
      <c r="BH68" t="s">
        <v>15</v>
      </c>
      <c r="BI68" t="s">
        <v>15</v>
      </c>
      <c r="BJ68" t="s">
        <v>15</v>
      </c>
      <c r="BK68" t="s">
        <v>13</v>
      </c>
      <c r="BL68" t="s">
        <v>13</v>
      </c>
      <c r="BM68" t="s">
        <v>13</v>
      </c>
      <c r="BN68" t="s">
        <v>13</v>
      </c>
      <c r="BO68" t="s">
        <v>19</v>
      </c>
      <c r="BP68" t="s">
        <v>19</v>
      </c>
      <c r="BQ68" t="s">
        <v>19</v>
      </c>
      <c r="BR68" t="s">
        <v>19</v>
      </c>
      <c r="BS68" t="s">
        <v>24</v>
      </c>
      <c r="BT68" t="s">
        <v>24</v>
      </c>
      <c r="BU68" t="s">
        <v>24</v>
      </c>
      <c r="BV68" t="s">
        <v>24</v>
      </c>
      <c r="CA68" t="s">
        <v>15</v>
      </c>
      <c r="CB68" t="s">
        <v>15</v>
      </c>
      <c r="CC68" t="s">
        <v>15</v>
      </c>
      <c r="CD68" t="s">
        <v>15</v>
      </c>
      <c r="CE68" t="s">
        <v>13</v>
      </c>
      <c r="CF68" t="s">
        <v>13</v>
      </c>
      <c r="CG68" t="s">
        <v>13</v>
      </c>
      <c r="CH68" t="s">
        <v>13</v>
      </c>
      <c r="CI68" t="s">
        <v>19</v>
      </c>
      <c r="CJ68" t="s">
        <v>19</v>
      </c>
      <c r="CK68" t="s">
        <v>19</v>
      </c>
      <c r="CL68" t="s">
        <v>19</v>
      </c>
      <c r="CM68" t="s">
        <v>24</v>
      </c>
      <c r="CN68" t="s">
        <v>24</v>
      </c>
      <c r="CO68" t="s">
        <v>24</v>
      </c>
      <c r="CP68" t="s">
        <v>24</v>
      </c>
      <c r="CU68" t="s">
        <v>15</v>
      </c>
      <c r="CV68" t="s">
        <v>15</v>
      </c>
      <c r="CW68" t="s">
        <v>15</v>
      </c>
      <c r="CX68" t="s">
        <v>15</v>
      </c>
      <c r="CY68" t="s">
        <v>13</v>
      </c>
      <c r="CZ68" t="s">
        <v>13</v>
      </c>
      <c r="DA68" t="s">
        <v>13</v>
      </c>
      <c r="DB68" t="s">
        <v>13</v>
      </c>
      <c r="DC68" t="s">
        <v>19</v>
      </c>
      <c r="DD68" t="s">
        <v>19</v>
      </c>
      <c r="DE68" t="s">
        <v>19</v>
      </c>
      <c r="DF68" t="s">
        <v>19</v>
      </c>
      <c r="DG68" t="s">
        <v>24</v>
      </c>
      <c r="DH68" t="s">
        <v>24</v>
      </c>
      <c r="DI68" t="s">
        <v>24</v>
      </c>
      <c r="DJ68" t="s">
        <v>24</v>
      </c>
      <c r="DO68" t="s">
        <v>15</v>
      </c>
      <c r="DP68" t="s">
        <v>15</v>
      </c>
      <c r="DQ68" t="s">
        <v>15</v>
      </c>
      <c r="DR68" t="s">
        <v>15</v>
      </c>
      <c r="DS68" t="s">
        <v>13</v>
      </c>
      <c r="DT68" t="s">
        <v>13</v>
      </c>
      <c r="DU68" t="s">
        <v>13</v>
      </c>
      <c r="DV68" t="s">
        <v>13</v>
      </c>
      <c r="DW68" t="s">
        <v>19</v>
      </c>
      <c r="DX68" t="s">
        <v>19</v>
      </c>
      <c r="DY68" t="s">
        <v>19</v>
      </c>
      <c r="DZ68" t="s">
        <v>19</v>
      </c>
      <c r="EA68" t="s">
        <v>24</v>
      </c>
      <c r="EB68" t="s">
        <v>24</v>
      </c>
      <c r="EC68" t="s">
        <v>24</v>
      </c>
      <c r="ED68" t="s">
        <v>24</v>
      </c>
    </row>
    <row r="69" spans="1:134" x14ac:dyDescent="0.25">
      <c r="A69" t="s">
        <v>15</v>
      </c>
      <c r="B69" t="s">
        <v>14</v>
      </c>
      <c r="C69">
        <v>10</v>
      </c>
      <c r="D69">
        <v>2</v>
      </c>
      <c r="E69" t="b">
        <v>0</v>
      </c>
      <c r="F69">
        <v>7.0000000000000001E-3</v>
      </c>
      <c r="G69">
        <v>16</v>
      </c>
      <c r="H69">
        <v>16</v>
      </c>
      <c r="I69">
        <v>35</v>
      </c>
      <c r="J69">
        <v>34</v>
      </c>
      <c r="K69">
        <v>0</v>
      </c>
      <c r="L69">
        <v>10</v>
      </c>
      <c r="M69">
        <f t="shared" si="258"/>
        <v>0</v>
      </c>
      <c r="N69" t="b">
        <f t="shared" ref="N69" si="263">AND(MIN($F68,$F69,$F70)=$F69,MAX($H68,$H69,$H70)=$H69)</f>
        <v>0</v>
      </c>
      <c r="O69" t="b">
        <f t="shared" ref="O69" si="264">AND(NOT(N68),N69,NOT(N70))</f>
        <v>0</v>
      </c>
      <c r="P69">
        <f>P37+1</f>
        <v>11</v>
      </c>
      <c r="S69" s="22" t="s">
        <v>12</v>
      </c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4"/>
      <c r="AM69" s="22" t="s">
        <v>12</v>
      </c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4"/>
      <c r="BG69" s="22" t="s">
        <v>12</v>
      </c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4"/>
      <c r="CA69" s="22" t="s">
        <v>12</v>
      </c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4"/>
      <c r="CU69" s="22" t="s">
        <v>12</v>
      </c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4"/>
      <c r="DO69" s="22" t="s">
        <v>12</v>
      </c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4"/>
    </row>
    <row r="70" spans="1:134" x14ac:dyDescent="0.25">
      <c r="A70" t="s">
        <v>19</v>
      </c>
      <c r="B70" t="s">
        <v>14</v>
      </c>
      <c r="C70">
        <v>10</v>
      </c>
      <c r="D70">
        <v>2</v>
      </c>
      <c r="E70" t="b">
        <v>0</v>
      </c>
      <c r="F70">
        <v>1.4999999999999999E-2</v>
      </c>
      <c r="G70">
        <v>16</v>
      </c>
      <c r="H70">
        <v>16</v>
      </c>
      <c r="I70">
        <v>62</v>
      </c>
      <c r="J70">
        <v>34</v>
      </c>
      <c r="K70">
        <v>0</v>
      </c>
      <c r="L70">
        <v>10</v>
      </c>
      <c r="M70">
        <f t="shared" si="258"/>
        <v>0</v>
      </c>
      <c r="N70" t="b">
        <f t="shared" ref="N70" si="265">AND(MIN($F68,$F69,$F70)=$F70,MAX($H68,$H69,$H70)=$H70)</f>
        <v>0</v>
      </c>
      <c r="O70" t="b">
        <f t="shared" ref="O70" si="266">AND(NOT(N68),NOT(N69),N70)</f>
        <v>0</v>
      </c>
      <c r="S70" s="25" t="s">
        <v>15</v>
      </c>
      <c r="T70" s="25"/>
      <c r="U70" s="25"/>
      <c r="V70" s="25"/>
      <c r="W70" s="31" t="s">
        <v>13</v>
      </c>
      <c r="X70" s="31"/>
      <c r="Y70" s="31"/>
      <c r="Z70" s="31"/>
      <c r="AA70" s="29" t="s">
        <v>19</v>
      </c>
      <c r="AB70" s="29"/>
      <c r="AC70" s="29"/>
      <c r="AD70" s="30"/>
      <c r="AE70" s="26" t="s">
        <v>24</v>
      </c>
      <c r="AF70" s="27"/>
      <c r="AG70" s="27"/>
      <c r="AH70" s="28"/>
      <c r="AM70" s="25" t="s">
        <v>15</v>
      </c>
      <c r="AN70" s="25"/>
      <c r="AO70" s="25"/>
      <c r="AP70" s="25"/>
      <c r="AQ70" s="31" t="s">
        <v>13</v>
      </c>
      <c r="AR70" s="31"/>
      <c r="AS70" s="31"/>
      <c r="AT70" s="31"/>
      <c r="AU70" s="29" t="s">
        <v>19</v>
      </c>
      <c r="AV70" s="29"/>
      <c r="AW70" s="29"/>
      <c r="AX70" s="30"/>
      <c r="AY70" s="26" t="s">
        <v>24</v>
      </c>
      <c r="AZ70" s="27"/>
      <c r="BA70" s="27"/>
      <c r="BB70" s="28"/>
      <c r="BG70" s="25" t="s">
        <v>15</v>
      </c>
      <c r="BH70" s="25"/>
      <c r="BI70" s="25"/>
      <c r="BJ70" s="25"/>
      <c r="BK70" s="31" t="s">
        <v>13</v>
      </c>
      <c r="BL70" s="31"/>
      <c r="BM70" s="31"/>
      <c r="BN70" s="31"/>
      <c r="BO70" s="29" t="s">
        <v>19</v>
      </c>
      <c r="BP70" s="29"/>
      <c r="BQ70" s="29"/>
      <c r="BR70" s="30"/>
      <c r="BS70" s="26" t="s">
        <v>24</v>
      </c>
      <c r="BT70" s="27"/>
      <c r="BU70" s="27"/>
      <c r="BV70" s="28"/>
      <c r="CA70" s="25" t="s">
        <v>15</v>
      </c>
      <c r="CB70" s="25"/>
      <c r="CC70" s="25"/>
      <c r="CD70" s="25"/>
      <c r="CE70" s="31" t="s">
        <v>13</v>
      </c>
      <c r="CF70" s="31"/>
      <c r="CG70" s="31"/>
      <c r="CH70" s="31"/>
      <c r="CI70" s="29" t="s">
        <v>19</v>
      </c>
      <c r="CJ70" s="29"/>
      <c r="CK70" s="29"/>
      <c r="CL70" s="30"/>
      <c r="CM70" s="26" t="s">
        <v>24</v>
      </c>
      <c r="CN70" s="27"/>
      <c r="CO70" s="27"/>
      <c r="CP70" s="28"/>
      <c r="CU70" s="25" t="s">
        <v>15</v>
      </c>
      <c r="CV70" s="25"/>
      <c r="CW70" s="25"/>
      <c r="CX70" s="25"/>
      <c r="CY70" s="31" t="s">
        <v>13</v>
      </c>
      <c r="CZ70" s="31"/>
      <c r="DA70" s="31"/>
      <c r="DB70" s="31"/>
      <c r="DC70" s="29" t="s">
        <v>19</v>
      </c>
      <c r="DD70" s="29"/>
      <c r="DE70" s="29"/>
      <c r="DF70" s="30"/>
      <c r="DG70" s="26" t="s">
        <v>24</v>
      </c>
      <c r="DH70" s="27"/>
      <c r="DI70" s="27"/>
      <c r="DJ70" s="28"/>
      <c r="DO70" s="25" t="s">
        <v>15</v>
      </c>
      <c r="DP70" s="25"/>
      <c r="DQ70" s="25"/>
      <c r="DR70" s="25"/>
      <c r="DS70" s="31" t="s">
        <v>13</v>
      </c>
      <c r="DT70" s="31"/>
      <c r="DU70" s="31"/>
      <c r="DV70" s="31"/>
      <c r="DW70" s="29" t="s">
        <v>19</v>
      </c>
      <c r="DX70" s="29"/>
      <c r="DY70" s="29"/>
      <c r="DZ70" s="30"/>
      <c r="EA70" s="26" t="s">
        <v>24</v>
      </c>
      <c r="EB70" s="27"/>
      <c r="EC70" s="27"/>
      <c r="ED70" s="28"/>
    </row>
    <row r="71" spans="1:134" ht="15.75" thickBot="1" x14ac:dyDescent="0.3">
      <c r="A71" t="s">
        <v>13</v>
      </c>
      <c r="B71" t="s">
        <v>14</v>
      </c>
      <c r="C71">
        <v>10</v>
      </c>
      <c r="D71">
        <v>30</v>
      </c>
      <c r="E71" t="b">
        <v>1</v>
      </c>
      <c r="F71">
        <v>10.000999999999999</v>
      </c>
      <c r="G71">
        <v>16</v>
      </c>
      <c r="H71">
        <v>0</v>
      </c>
      <c r="I71">
        <v>781220</v>
      </c>
      <c r="J71">
        <v>749006</v>
      </c>
      <c r="K71">
        <v>374501</v>
      </c>
      <c r="L71">
        <v>13</v>
      </c>
      <c r="M71">
        <f t="shared" si="258"/>
        <v>16</v>
      </c>
      <c r="N71" t="b">
        <f t="shared" ref="N71" si="267">AND(MIN($F71,$F72,$F73)=$F71,MAX($H71,$H72,$H73)=$H71)</f>
        <v>0</v>
      </c>
      <c r="O71" t="b">
        <f t="shared" ref="O71" si="268">AND(N71,NOT(N72),NOT(N73))</f>
        <v>0</v>
      </c>
      <c r="S71" s="1" t="s">
        <v>14</v>
      </c>
      <c r="T71" s="2" t="s">
        <v>17</v>
      </c>
      <c r="U71" s="3" t="s">
        <v>18</v>
      </c>
      <c r="V71" s="4" t="s">
        <v>24</v>
      </c>
      <c r="W71" s="1" t="s">
        <v>14</v>
      </c>
      <c r="X71" s="2" t="s">
        <v>17</v>
      </c>
      <c r="Y71" s="3" t="s">
        <v>18</v>
      </c>
      <c r="Z71" s="4" t="s">
        <v>24</v>
      </c>
      <c r="AA71" s="1" t="s">
        <v>14</v>
      </c>
      <c r="AB71" s="2" t="s">
        <v>17</v>
      </c>
      <c r="AC71" s="3" t="s">
        <v>18</v>
      </c>
      <c r="AD71" s="4" t="s">
        <v>24</v>
      </c>
      <c r="AE71" s="1" t="s">
        <v>14</v>
      </c>
      <c r="AF71" s="2" t="s">
        <v>17</v>
      </c>
      <c r="AG71" s="3" t="s">
        <v>18</v>
      </c>
      <c r="AH71" s="4" t="s">
        <v>24</v>
      </c>
      <c r="AM71" s="1" t="s">
        <v>14</v>
      </c>
      <c r="AN71" s="2" t="s">
        <v>17</v>
      </c>
      <c r="AO71" s="3" t="s">
        <v>18</v>
      </c>
      <c r="AP71" s="4" t="s">
        <v>24</v>
      </c>
      <c r="AQ71" s="1" t="s">
        <v>14</v>
      </c>
      <c r="AR71" s="2" t="s">
        <v>17</v>
      </c>
      <c r="AS71" s="3" t="s">
        <v>18</v>
      </c>
      <c r="AT71" s="4" t="s">
        <v>24</v>
      </c>
      <c r="AU71" s="1" t="s">
        <v>14</v>
      </c>
      <c r="AV71" s="2" t="s">
        <v>17</v>
      </c>
      <c r="AW71" s="3" t="s">
        <v>18</v>
      </c>
      <c r="AX71" s="4" t="s">
        <v>24</v>
      </c>
      <c r="AY71" s="1" t="s">
        <v>14</v>
      </c>
      <c r="AZ71" s="2" t="s">
        <v>17</v>
      </c>
      <c r="BA71" s="3" t="s">
        <v>18</v>
      </c>
      <c r="BB71" s="4" t="s">
        <v>24</v>
      </c>
      <c r="BG71" s="1" t="s">
        <v>14</v>
      </c>
      <c r="BH71" s="2" t="s">
        <v>17</v>
      </c>
      <c r="BI71" s="3" t="s">
        <v>18</v>
      </c>
      <c r="BJ71" s="4" t="s">
        <v>24</v>
      </c>
      <c r="BK71" s="1" t="s">
        <v>14</v>
      </c>
      <c r="BL71" s="2" t="s">
        <v>17</v>
      </c>
      <c r="BM71" s="3" t="s">
        <v>18</v>
      </c>
      <c r="BN71" s="4" t="s">
        <v>24</v>
      </c>
      <c r="BO71" s="1" t="s">
        <v>14</v>
      </c>
      <c r="BP71" s="2" t="s">
        <v>17</v>
      </c>
      <c r="BQ71" s="3" t="s">
        <v>18</v>
      </c>
      <c r="BR71" s="4" t="s">
        <v>24</v>
      </c>
      <c r="BS71" s="1" t="s">
        <v>14</v>
      </c>
      <c r="BT71" s="2" t="s">
        <v>17</v>
      </c>
      <c r="BU71" s="3" t="s">
        <v>18</v>
      </c>
      <c r="BV71" s="4" t="s">
        <v>24</v>
      </c>
      <c r="CA71" s="1" t="s">
        <v>14</v>
      </c>
      <c r="CB71" s="2" t="s">
        <v>17</v>
      </c>
      <c r="CC71" s="3" t="s">
        <v>18</v>
      </c>
      <c r="CD71" s="4" t="s">
        <v>24</v>
      </c>
      <c r="CE71" s="1" t="s">
        <v>14</v>
      </c>
      <c r="CF71" s="2" t="s">
        <v>17</v>
      </c>
      <c r="CG71" s="3" t="s">
        <v>18</v>
      </c>
      <c r="CH71" s="4" t="s">
        <v>24</v>
      </c>
      <c r="CI71" s="1" t="s">
        <v>14</v>
      </c>
      <c r="CJ71" s="2" t="s">
        <v>17</v>
      </c>
      <c r="CK71" s="3" t="s">
        <v>18</v>
      </c>
      <c r="CL71" s="4" t="s">
        <v>24</v>
      </c>
      <c r="CM71" s="1" t="s">
        <v>14</v>
      </c>
      <c r="CN71" s="2" t="s">
        <v>17</v>
      </c>
      <c r="CO71" s="3" t="s">
        <v>18</v>
      </c>
      <c r="CP71" s="4" t="s">
        <v>24</v>
      </c>
      <c r="CU71" s="1" t="s">
        <v>14</v>
      </c>
      <c r="CV71" s="2" t="s">
        <v>17</v>
      </c>
      <c r="CW71" s="3" t="s">
        <v>18</v>
      </c>
      <c r="CX71" s="4" t="s">
        <v>24</v>
      </c>
      <c r="CY71" s="1" t="s">
        <v>14</v>
      </c>
      <c r="CZ71" s="2" t="s">
        <v>17</v>
      </c>
      <c r="DA71" s="3" t="s">
        <v>18</v>
      </c>
      <c r="DB71" s="4" t="s">
        <v>24</v>
      </c>
      <c r="DC71" s="1" t="s">
        <v>14</v>
      </c>
      <c r="DD71" s="2" t="s">
        <v>17</v>
      </c>
      <c r="DE71" s="3" t="s">
        <v>18</v>
      </c>
      <c r="DF71" s="4" t="s">
        <v>24</v>
      </c>
      <c r="DG71" s="1" t="s">
        <v>14</v>
      </c>
      <c r="DH71" s="2" t="s">
        <v>17</v>
      </c>
      <c r="DI71" s="3" t="s">
        <v>18</v>
      </c>
      <c r="DJ71" s="4" t="s">
        <v>24</v>
      </c>
      <c r="DO71" s="1" t="s">
        <v>14</v>
      </c>
      <c r="DP71" s="2" t="s">
        <v>17</v>
      </c>
      <c r="DQ71" s="3" t="s">
        <v>18</v>
      </c>
      <c r="DR71" s="4" t="s">
        <v>24</v>
      </c>
      <c r="DS71" s="1" t="s">
        <v>14</v>
      </c>
      <c r="DT71" s="2" t="s">
        <v>17</v>
      </c>
      <c r="DU71" s="3" t="s">
        <v>18</v>
      </c>
      <c r="DV71" s="4" t="s">
        <v>24</v>
      </c>
      <c r="DW71" s="1" t="s">
        <v>14</v>
      </c>
      <c r="DX71" s="2" t="s">
        <v>17</v>
      </c>
      <c r="DY71" s="3" t="s">
        <v>18</v>
      </c>
      <c r="DZ71" s="4" t="s">
        <v>24</v>
      </c>
      <c r="EA71" s="1" t="s">
        <v>14</v>
      </c>
      <c r="EB71" s="2" t="s">
        <v>17</v>
      </c>
      <c r="EC71" s="3" t="s">
        <v>18</v>
      </c>
      <c r="ED71" s="4" t="s">
        <v>24</v>
      </c>
    </row>
    <row r="72" spans="1:134" x14ac:dyDescent="0.25">
      <c r="A72" t="s">
        <v>15</v>
      </c>
      <c r="B72" t="s">
        <v>14</v>
      </c>
      <c r="C72">
        <v>10</v>
      </c>
      <c r="D72">
        <v>30</v>
      </c>
      <c r="E72" t="b">
        <v>0</v>
      </c>
      <c r="F72">
        <v>0.41599999999999998</v>
      </c>
      <c r="G72">
        <v>16</v>
      </c>
      <c r="H72">
        <v>16</v>
      </c>
      <c r="I72">
        <v>26761</v>
      </c>
      <c r="J72">
        <v>26758</v>
      </c>
      <c r="K72">
        <v>13361</v>
      </c>
      <c r="L72">
        <v>13</v>
      </c>
      <c r="M72">
        <f t="shared" si="258"/>
        <v>0</v>
      </c>
      <c r="N72" t="b">
        <f t="shared" ref="N72" si="269">AND(MIN($F71,$F72,$F73)=$F72,MAX($H71,$H72,$H73)=$H72)</f>
        <v>1</v>
      </c>
      <c r="O72" t="b">
        <f t="shared" ref="O72" si="270">AND(NOT(N71),N72,NOT(N73))</f>
        <v>1</v>
      </c>
      <c r="P72">
        <f>P69</f>
        <v>11</v>
      </c>
      <c r="R72" s="8" t="s">
        <v>20</v>
      </c>
      <c r="S72" s="9">
        <f ca="1" xml:space="preserve"> COUNTIFS($A:$A,CELL("contents", S$4), $B:$B,CELL("contents", S$7), $C:$C,CELL("contents", $P72))</f>
        <v>240</v>
      </c>
      <c r="T72" s="18">
        <f ca="1" xml:space="preserve"> COUNTIFS($A:$A,CELL("contents", T$4), $B:$B,CELL("contents", T$7), $C:$C,CELL("contents", $P72))</f>
        <v>165</v>
      </c>
      <c r="U72" s="10">
        <f ca="1" xml:space="preserve"> COUNTIFS($A:$A,CELL("contents", U$4), $B:$B,CELL("contents", U$7), $C:$C,CELL("contents", $P72))</f>
        <v>0</v>
      </c>
      <c r="V72" s="11">
        <f ca="1" xml:space="preserve"> COUNTIFS($A:$A,CELL("contents", V$4), $B:$B,CELL("contents", V$7), $C:$C,CELL("contents", $P72))</f>
        <v>405</v>
      </c>
      <c r="W72" s="9">
        <f ca="1" xml:space="preserve"> COUNTIFS($A:$A,CELL("contents", W$4), $B:$B,CELL("contents", W$7), $C:$C,CELL("contents", $P72))</f>
        <v>240</v>
      </c>
      <c r="X72" s="18">
        <f ca="1" xml:space="preserve"> COUNTIFS($A:$A,CELL("contents", X$4), $B:$B,CELL("contents", X$7), $C:$C,CELL("contents", $P72))</f>
        <v>165</v>
      </c>
      <c r="Y72" s="10">
        <f ca="1" xml:space="preserve"> COUNTIFS($A:$A,CELL("contents", Y$4), $B:$B,CELL("contents", Y$7), $C:$C,CELL("contents", $P72))</f>
        <v>0</v>
      </c>
      <c r="Z72" s="11">
        <f ca="1" xml:space="preserve"> COUNTIFS($A:$A,CELL("contents", Z$4), $B:$B,CELL("contents", Z$7), $C:$C,CELL("contents", $P72))</f>
        <v>405</v>
      </c>
      <c r="AA72" s="9">
        <f ca="1" xml:space="preserve"> COUNTIFS($A:$A,CELL("contents", AA$4), $B:$B,CELL("contents", AA$7), $C:$C,CELL("contents", $P72))</f>
        <v>240</v>
      </c>
      <c r="AB72" s="18">
        <f ca="1" xml:space="preserve"> COUNTIFS($A:$A,CELL("contents", AB$4), $B:$B,CELL("contents", AB$7), $C:$C,CELL("contents", $P72))</f>
        <v>165</v>
      </c>
      <c r="AC72" s="10">
        <f ca="1" xml:space="preserve"> COUNTIFS($A:$A,CELL("contents", AC$4), $B:$B,CELL("contents", AC$7), $C:$C,CELL("contents", $P72))</f>
        <v>0</v>
      </c>
      <c r="AD72" s="11">
        <f ca="1" xml:space="preserve"> COUNTIFS($A:$A,CELL("contents", AD$4), $B:$B,CELL("contents", AD$7), $C:$C,CELL("contents", $P72))</f>
        <v>405</v>
      </c>
      <c r="AE72" s="9">
        <f ca="1" xml:space="preserve"> COUNTIFS($A:$A,CELL("contents", AE$4), $B:$B,CELL("contents", AE$7), $C:$C,CELL("contents", $P72))</f>
        <v>720</v>
      </c>
      <c r="AF72" s="18">
        <f ca="1" xml:space="preserve"> COUNTIFS($A:$A,CELL("contents", AF$4), $B:$B,CELL("contents", AF$7), $C:$C,CELL("contents", $P72))</f>
        <v>495</v>
      </c>
      <c r="AG72" s="10">
        <f ca="1" xml:space="preserve"> COUNTIFS($A:$A,CELL("contents", AG$4), $B:$B,CELL("contents", AG$7), $C:$C,CELL("contents", $P72))</f>
        <v>0</v>
      </c>
      <c r="AH72" s="11">
        <f ca="1" xml:space="preserve"> COUNTIFS($A:$A,CELL("contents", AH$4), $B:$B,CELL("contents", AH$7), $C:$C,CELL("contents", $P72))</f>
        <v>1215</v>
      </c>
      <c r="AL72" s="8" t="s">
        <v>20</v>
      </c>
      <c r="AM72" s="9">
        <f ca="1" xml:space="preserve"> COUNTIFS($A:$A,CELL("contents", AM$4), $B:$B,CELL("contents", AM$7), $C:$C,CELL("contents", $P72), $G:$G,CELL("contents", AM$3))</f>
        <v>48</v>
      </c>
      <c r="AN72" s="18">
        <f ca="1" xml:space="preserve"> COUNTIFS($A:$A,CELL("contents", AN$4), $B:$B,CELL("contents", AN$7), $C:$C,CELL("contents", $P72), $G:$G,CELL("contents", AN$3))</f>
        <v>33</v>
      </c>
      <c r="AO72" s="10">
        <f ca="1" xml:space="preserve"> COUNTIFS($A:$A,CELL("contents", AO$4), $B:$B,CELL("contents", AO$7), $C:$C,CELL("contents", $P72), $G:$G,CELL("contents", AO$3))</f>
        <v>0</v>
      </c>
      <c r="AP72" s="11">
        <f ca="1" xml:space="preserve"> COUNTIFS($A:$A,CELL("contents", AP$4), $B:$B,CELL("contents", AP$7), $C:$C,CELL("contents", $P72), $G:$G,CELL("contents", AP$3))</f>
        <v>81</v>
      </c>
      <c r="AQ72" s="9">
        <f ca="1" xml:space="preserve"> COUNTIFS($A:$A,CELL("contents", AQ$4), $B:$B,CELL("contents", AQ$7), $C:$C,CELL("contents", $P72), $G:$G,CELL("contents", AQ$3))</f>
        <v>48</v>
      </c>
      <c r="AR72" s="18">
        <f ca="1" xml:space="preserve"> COUNTIFS($A:$A,CELL("contents", AR$4), $B:$B,CELL("contents", AR$7), $C:$C,CELL("contents", $P72), $G:$G,CELL("contents", AR$3))</f>
        <v>33</v>
      </c>
      <c r="AS72" s="10">
        <f ca="1" xml:space="preserve"> COUNTIFS($A:$A,CELL("contents", AS$4), $B:$B,CELL("contents", AS$7), $C:$C,CELL("contents", $P72), $G:$G,CELL("contents", AS$3))</f>
        <v>0</v>
      </c>
      <c r="AT72" s="11">
        <f ca="1" xml:space="preserve"> COUNTIFS($A:$A,CELL("contents", AT$4), $B:$B,CELL("contents", AT$7), $C:$C,CELL("contents", $P72), $G:$G,CELL("contents", AT$3))</f>
        <v>81</v>
      </c>
      <c r="AU72" s="9">
        <f ca="1" xml:space="preserve"> COUNTIFS($A:$A,CELL("contents", AU$4), $B:$B,CELL("contents", AU$7), $C:$C,CELL("contents", $P72), $G:$G,CELL("contents", AU$3))</f>
        <v>48</v>
      </c>
      <c r="AV72" s="18">
        <f ca="1" xml:space="preserve"> COUNTIFS($A:$A,CELL("contents", AV$4), $B:$B,CELL("contents", AV$7), $C:$C,CELL("contents", $P72), $G:$G,CELL("contents", AV$3))</f>
        <v>33</v>
      </c>
      <c r="AW72" s="10">
        <f ca="1" xml:space="preserve"> COUNTIFS($A:$A,CELL("contents", AW$4), $B:$B,CELL("contents", AW$7), $C:$C,CELL("contents", $P72), $G:$G,CELL("contents", AW$3))</f>
        <v>0</v>
      </c>
      <c r="AX72" s="11">
        <f ca="1" xml:space="preserve"> COUNTIFS($A:$A,CELL("contents", AX$4), $B:$B,CELL("contents", AX$7), $C:$C,CELL("contents", $P72), $G:$G,CELL("contents", AX$3))</f>
        <v>81</v>
      </c>
      <c r="AY72" s="9">
        <f ca="1" xml:space="preserve"> COUNTIFS($A:$A,CELL("contents", AY$4), $B:$B,CELL("contents", AY$7), $C:$C,CELL("contents", $P72), $G:$G,CELL("contents", AY$3))</f>
        <v>144</v>
      </c>
      <c r="AZ72" s="18">
        <f ca="1" xml:space="preserve"> COUNTIFS($A:$A,CELL("contents", AZ$4), $B:$B,CELL("contents", AZ$7), $C:$C,CELL("contents", $P72), $G:$G,CELL("contents", AZ$3))</f>
        <v>99</v>
      </c>
      <c r="BA72" s="10">
        <f ca="1" xml:space="preserve"> COUNTIFS($A:$A,CELL("contents", BA$4), $B:$B,CELL("contents", BA$7), $C:$C,CELL("contents", $P72), $G:$G,CELL("contents", BA$3))</f>
        <v>0</v>
      </c>
      <c r="BB72" s="11">
        <f ca="1" xml:space="preserve"> COUNTIFS($A:$A,CELL("contents", BB$4), $B:$B,CELL("contents", BB$7), $C:$C,CELL("contents", $P72), $G:$G,CELL("contents", BB$3))</f>
        <v>243</v>
      </c>
      <c r="BF72" s="8" t="s">
        <v>20</v>
      </c>
      <c r="BG72" s="9">
        <f ca="1" xml:space="preserve"> COUNTIFS($A:$A,CELL("contents", BG$4), $B:$B,CELL("contents", BG$7), $C:$C,CELL("contents", $P72), $G:$G,CELL("contents", BG$3))</f>
        <v>48</v>
      </c>
      <c r="BH72" s="18">
        <f ca="1" xml:space="preserve"> COUNTIFS($A:$A,CELL("contents", BH$4), $B:$B,CELL("contents", BH$7), $C:$C,CELL("contents", $P72), $G:$G,CELL("contents", BH$3))</f>
        <v>33</v>
      </c>
      <c r="BI72" s="10">
        <f ca="1" xml:space="preserve"> COUNTIFS($A:$A,CELL("contents", BI$4), $B:$B,CELL("contents", BI$7), $C:$C,CELL("contents", $P72), $G:$G,CELL("contents", BI$3))</f>
        <v>0</v>
      </c>
      <c r="BJ72" s="11">
        <f ca="1" xml:space="preserve"> COUNTIFS($A:$A,CELL("contents", BJ$4), $B:$B,CELL("contents", BJ$7), $C:$C,CELL("contents", $P72), $G:$G,CELL("contents", BJ$3))</f>
        <v>81</v>
      </c>
      <c r="BK72" s="9">
        <f ca="1" xml:space="preserve"> COUNTIFS($A:$A,CELL("contents", BK$4), $B:$B,CELL("contents", BK$7), $C:$C,CELL("contents", $P72), $G:$G,CELL("contents", BK$3))</f>
        <v>48</v>
      </c>
      <c r="BL72" s="18">
        <f ca="1" xml:space="preserve"> COUNTIFS($A:$A,CELL("contents", BL$4), $B:$B,CELL("contents", BL$7), $C:$C,CELL("contents", $P72), $G:$G,CELL("contents", BL$3))</f>
        <v>33</v>
      </c>
      <c r="BM72" s="10">
        <f ca="1" xml:space="preserve"> COUNTIFS($A:$A,CELL("contents", BM$4), $B:$B,CELL("contents", BM$7), $C:$C,CELL("contents", $P72), $G:$G,CELL("contents", BM$3))</f>
        <v>0</v>
      </c>
      <c r="BN72" s="11">
        <f ca="1" xml:space="preserve"> COUNTIFS($A:$A,CELL("contents", BN$4), $B:$B,CELL("contents", BN$7), $C:$C,CELL("contents", $P72), $G:$G,CELL("contents", BN$3))</f>
        <v>81</v>
      </c>
      <c r="BO72" s="9">
        <f ca="1" xml:space="preserve"> COUNTIFS($A:$A,CELL("contents", BO$4), $B:$B,CELL("contents", BO$7), $C:$C,CELL("contents", $P72), $G:$G,CELL("contents", BO$3))</f>
        <v>48</v>
      </c>
      <c r="BP72" s="18">
        <f ca="1" xml:space="preserve"> COUNTIFS($A:$A,CELL("contents", BP$4), $B:$B,CELL("contents", BP$7), $C:$C,CELL("contents", $P72), $G:$G,CELL("contents", BP$3))</f>
        <v>33</v>
      </c>
      <c r="BQ72" s="10">
        <f ca="1" xml:space="preserve"> COUNTIFS($A:$A,CELL("contents", BQ$4), $B:$B,CELL("contents", BQ$7), $C:$C,CELL("contents", $P72), $G:$G,CELL("contents", BQ$3))</f>
        <v>0</v>
      </c>
      <c r="BR72" s="11">
        <f ca="1" xml:space="preserve"> COUNTIFS($A:$A,CELL("contents", BR$4), $B:$B,CELL("contents", BR$7), $C:$C,CELL("contents", $P72), $G:$G,CELL("contents", BR$3))</f>
        <v>81</v>
      </c>
      <c r="BS72" s="9">
        <f ca="1" xml:space="preserve"> COUNTIFS($A:$A,CELL("contents", BS$4), $B:$B,CELL("contents", BS$7), $C:$C,CELL("contents", $P72), $G:$G,CELL("contents", BS$3))</f>
        <v>144</v>
      </c>
      <c r="BT72" s="18">
        <f ca="1" xml:space="preserve"> COUNTIFS($A:$A,CELL("contents", BT$4), $B:$B,CELL("contents", BT$7), $C:$C,CELL("contents", $P72), $G:$G,CELL("contents", BT$3))</f>
        <v>99</v>
      </c>
      <c r="BU72" s="10">
        <f ca="1" xml:space="preserve"> COUNTIFS($A:$A,CELL("contents", BU$4), $B:$B,CELL("contents", BU$7), $C:$C,CELL("contents", $P72), $G:$G,CELL("contents", BU$3))</f>
        <v>0</v>
      </c>
      <c r="BV72" s="11">
        <f ca="1" xml:space="preserve"> COUNTIFS($A:$A,CELL("contents", BV$4), $B:$B,CELL("contents", BV$7), $C:$C,CELL("contents", $P72), $G:$G,CELL("contents", BV$3))</f>
        <v>243</v>
      </c>
      <c r="BZ72" s="8" t="s">
        <v>20</v>
      </c>
      <c r="CA72" s="9">
        <f ca="1" xml:space="preserve"> COUNTIFS($A:$A,CELL("contents", CA$4), $B:$B,CELL("contents", CA$7), $C:$C,CELL("contents", $P72), $G:$G,CELL("contents", CA$3))</f>
        <v>48</v>
      </c>
      <c r="CB72" s="18">
        <f ca="1" xml:space="preserve"> COUNTIFS($A:$A,CELL("contents", CB$4), $B:$B,CELL("contents", CB$7), $C:$C,CELL("contents", $P72), $G:$G,CELL("contents", CB$3))</f>
        <v>33</v>
      </c>
      <c r="CC72" s="10">
        <f ca="1" xml:space="preserve"> COUNTIFS($A:$A,CELL("contents", CC$4), $B:$B,CELL("contents", CC$7), $C:$C,CELL("contents", $P72), $G:$G,CELL("contents", CC$3))</f>
        <v>0</v>
      </c>
      <c r="CD72" s="11">
        <f ca="1" xml:space="preserve"> COUNTIFS($A:$A,CELL("contents", CD$4), $B:$B,CELL("contents", CD$7), $C:$C,CELL("contents", $P72), $G:$G,CELL("contents", CD$3))</f>
        <v>81</v>
      </c>
      <c r="CE72" s="9">
        <f ca="1" xml:space="preserve"> COUNTIFS($A:$A,CELL("contents", CE$4), $B:$B,CELL("contents", CE$7), $C:$C,CELL("contents", $P72), $G:$G,CELL("contents", CE$3))</f>
        <v>48</v>
      </c>
      <c r="CF72" s="18">
        <f ca="1" xml:space="preserve"> COUNTIFS($A:$A,CELL("contents", CF$4), $B:$B,CELL("contents", CF$7), $C:$C,CELL("contents", $P72), $G:$G,CELL("contents", CF$3))</f>
        <v>33</v>
      </c>
      <c r="CG72" s="10">
        <f ca="1" xml:space="preserve"> COUNTIFS($A:$A,CELL("contents", CG$4), $B:$B,CELL("contents", CG$7), $C:$C,CELL("contents", $P72), $G:$G,CELL("contents", CG$3))</f>
        <v>0</v>
      </c>
      <c r="CH72" s="11">
        <f ca="1" xml:space="preserve"> COUNTIFS($A:$A,CELL("contents", CH$4), $B:$B,CELL("contents", CH$7), $C:$C,CELL("contents", $P72), $G:$G,CELL("contents", CH$3))</f>
        <v>81</v>
      </c>
      <c r="CI72" s="9">
        <f ca="1" xml:space="preserve"> COUNTIFS($A:$A,CELL("contents", CI$4), $B:$B,CELL("contents", CI$7), $C:$C,CELL("contents", $P72), $G:$G,CELL("contents", CI$3))</f>
        <v>48</v>
      </c>
      <c r="CJ72" s="18">
        <f ca="1" xml:space="preserve"> COUNTIFS($A:$A,CELL("contents", CJ$4), $B:$B,CELL("contents", CJ$7), $C:$C,CELL("contents", $P72), $G:$G,CELL("contents", CJ$3))</f>
        <v>33</v>
      </c>
      <c r="CK72" s="10">
        <f ca="1" xml:space="preserve"> COUNTIFS($A:$A,CELL("contents", CK$4), $B:$B,CELL("contents", CK$7), $C:$C,CELL("contents", $P72), $G:$G,CELL("contents", CK$3))</f>
        <v>0</v>
      </c>
      <c r="CL72" s="11">
        <f ca="1" xml:space="preserve"> COUNTIFS($A:$A,CELL("contents", CL$4), $B:$B,CELL("contents", CL$7), $C:$C,CELL("contents", $P72), $G:$G,CELL("contents", CL$3))</f>
        <v>81</v>
      </c>
      <c r="CM72" s="9">
        <f ca="1" xml:space="preserve"> COUNTIFS($A:$A,CELL("contents", CM$4), $B:$B,CELL("contents", CM$7), $C:$C,CELL("contents", $P72), $G:$G,CELL("contents", CM$3))</f>
        <v>144</v>
      </c>
      <c r="CN72" s="18">
        <f ca="1" xml:space="preserve"> COUNTIFS($A:$A,CELL("contents", CN$4), $B:$B,CELL("contents", CN$7), $C:$C,CELL("contents", $P72), $G:$G,CELL("contents", CN$3))</f>
        <v>99</v>
      </c>
      <c r="CO72" s="10">
        <f ca="1" xml:space="preserve"> COUNTIFS($A:$A,CELL("contents", CO$4), $B:$B,CELL("contents", CO$7), $C:$C,CELL("contents", $P72), $G:$G,CELL("contents", CO$3))</f>
        <v>0</v>
      </c>
      <c r="CP72" s="11">
        <f ca="1" xml:space="preserve"> COUNTIFS($A:$A,CELL("contents", CP$4), $B:$B,CELL("contents", CP$7), $C:$C,CELL("contents", $P72), $G:$G,CELL("contents", CP$3))</f>
        <v>243</v>
      </c>
      <c r="CT72" s="8" t="s">
        <v>20</v>
      </c>
      <c r="CU72" s="9">
        <f ca="1" xml:space="preserve"> COUNTIFS($A:$A,CELL("contents", CU$4), $B:$B,CELL("contents", CU$7), $C:$C,CELL("contents", $P72), $G:$G,CELL("contents", CU$3))</f>
        <v>48</v>
      </c>
      <c r="CV72" s="18">
        <f ca="1" xml:space="preserve"> COUNTIFS($A:$A,CELL("contents", CV$4), $B:$B,CELL("contents", CV$7), $C:$C,CELL("contents", $P72), $G:$G,CELL("contents", CV$3))</f>
        <v>33</v>
      </c>
      <c r="CW72" s="10">
        <f ca="1" xml:space="preserve"> COUNTIFS($A:$A,CELL("contents", CW$4), $B:$B,CELL("contents", CW$7), $C:$C,CELL("contents", $P72), $G:$G,CELL("contents", CW$3))</f>
        <v>0</v>
      </c>
      <c r="CX72" s="11">
        <f ca="1" xml:space="preserve"> COUNTIFS($A:$A,CELL("contents", CX$4), $B:$B,CELL("contents", CX$7), $C:$C,CELL("contents", $P72), $G:$G,CELL("contents", CX$3))</f>
        <v>81</v>
      </c>
      <c r="CY72" s="9">
        <f ca="1" xml:space="preserve"> COUNTIFS($A:$A,CELL("contents", CY$4), $B:$B,CELL("contents", CY$7), $C:$C,CELL("contents", $P72), $G:$G,CELL("contents", CY$3))</f>
        <v>48</v>
      </c>
      <c r="CZ72" s="18">
        <f ca="1" xml:space="preserve"> COUNTIFS($A:$A,CELL("contents", CZ$4), $B:$B,CELL("contents", CZ$7), $C:$C,CELL("contents", $P72), $G:$G,CELL("contents", CZ$3))</f>
        <v>33</v>
      </c>
      <c r="DA72" s="10">
        <f ca="1" xml:space="preserve"> COUNTIFS($A:$A,CELL("contents", DA$4), $B:$B,CELL("contents", DA$7), $C:$C,CELL("contents", $P72), $G:$G,CELL("contents", DA$3))</f>
        <v>0</v>
      </c>
      <c r="DB72" s="11">
        <f ca="1" xml:space="preserve"> COUNTIFS($A:$A,CELL("contents", DB$4), $B:$B,CELL("contents", DB$7), $C:$C,CELL("contents", $P72), $G:$G,CELL("contents", DB$3))</f>
        <v>81</v>
      </c>
      <c r="DC72" s="9">
        <f ca="1" xml:space="preserve"> COUNTIFS($A:$A,CELL("contents", DC$4), $B:$B,CELL("contents", DC$7), $C:$C,CELL("contents", $P72), $G:$G,CELL("contents", DC$3))</f>
        <v>48</v>
      </c>
      <c r="DD72" s="18">
        <f ca="1" xml:space="preserve"> COUNTIFS($A:$A,CELL("contents", DD$4), $B:$B,CELL("contents", DD$7), $C:$C,CELL("contents", $P72), $G:$G,CELL("contents", DD$3))</f>
        <v>33</v>
      </c>
      <c r="DE72" s="10">
        <f ca="1" xml:space="preserve"> COUNTIFS($A:$A,CELL("contents", DE$4), $B:$B,CELL("contents", DE$7), $C:$C,CELL("contents", $P72), $G:$G,CELL("contents", DE$3))</f>
        <v>0</v>
      </c>
      <c r="DF72" s="11">
        <f ca="1" xml:space="preserve"> COUNTIFS($A:$A,CELL("contents", DF$4), $B:$B,CELL("contents", DF$7), $C:$C,CELL("contents", $P72), $G:$G,CELL("contents", DF$3))</f>
        <v>81</v>
      </c>
      <c r="DG72" s="9">
        <f ca="1" xml:space="preserve"> COUNTIFS($A:$A,CELL("contents", DG$4), $B:$B,CELL("contents", DG$7), $C:$C,CELL("contents", $P72), $G:$G,CELL("contents", DG$3))</f>
        <v>144</v>
      </c>
      <c r="DH72" s="18">
        <f ca="1" xml:space="preserve"> COUNTIFS($A:$A,CELL("contents", DH$4), $B:$B,CELL("contents", DH$7), $C:$C,CELL("contents", $P72), $G:$G,CELL("contents", DH$3))</f>
        <v>99</v>
      </c>
      <c r="DI72" s="10">
        <f ca="1" xml:space="preserve"> COUNTIFS($A:$A,CELL("contents", DI$4), $B:$B,CELL("contents", DI$7), $C:$C,CELL("contents", $P72), $G:$G,CELL("contents", DI$3))</f>
        <v>0</v>
      </c>
      <c r="DJ72" s="11">
        <f ca="1" xml:space="preserve"> COUNTIFS($A:$A,CELL("contents", DJ$4), $B:$B,CELL("contents", DJ$7), $C:$C,CELL("contents", $P72), $G:$G,CELL("contents", DJ$3))</f>
        <v>243</v>
      </c>
      <c r="DN72" s="8" t="s">
        <v>20</v>
      </c>
      <c r="DO72" s="9">
        <f ca="1" xml:space="preserve"> COUNTIFS($A:$A,CELL("contents", DO$4), $B:$B,CELL("contents", DO$7), $C:$C,CELL("contents", $P72), $G:$G,CELL("contents", DO$3))</f>
        <v>48</v>
      </c>
      <c r="DP72" s="18">
        <f ca="1" xml:space="preserve"> COUNTIFS($A:$A,CELL("contents", DP$4), $B:$B,CELL("contents", DP$7), $C:$C,CELL("contents", $P72), $G:$G,CELL("contents", DP$3))</f>
        <v>33</v>
      </c>
      <c r="DQ72" s="10">
        <f ca="1" xml:space="preserve"> COUNTIFS($A:$A,CELL("contents", DQ$4), $B:$B,CELL("contents", DQ$7), $C:$C,CELL("contents", $P72), $G:$G,CELL("contents", DQ$3))</f>
        <v>0</v>
      </c>
      <c r="DR72" s="11">
        <f ca="1" xml:space="preserve"> COUNTIFS($A:$A,CELL("contents", DR$4), $B:$B,CELL("contents", DR$7), $C:$C,CELL("contents", $P72), $G:$G,CELL("contents", DR$3))</f>
        <v>81</v>
      </c>
      <c r="DS72" s="9">
        <f ca="1" xml:space="preserve"> COUNTIFS($A:$A,CELL("contents", DS$4), $B:$B,CELL("contents", DS$7), $C:$C,CELL("contents", $P72), $G:$G,CELL("contents", DS$3))</f>
        <v>48</v>
      </c>
      <c r="DT72" s="18">
        <f ca="1" xml:space="preserve"> COUNTIFS($A:$A,CELL("contents", DT$4), $B:$B,CELL("contents", DT$7), $C:$C,CELL("contents", $P72), $G:$G,CELL("contents", DT$3))</f>
        <v>33</v>
      </c>
      <c r="DU72" s="10">
        <f ca="1" xml:space="preserve"> COUNTIFS($A:$A,CELL("contents", DU$4), $B:$B,CELL("contents", DU$7), $C:$C,CELL("contents", $P72), $G:$G,CELL("contents", DU$3))</f>
        <v>0</v>
      </c>
      <c r="DV72" s="11">
        <f ca="1" xml:space="preserve"> COUNTIFS($A:$A,CELL("contents", DV$4), $B:$B,CELL("contents", DV$7), $C:$C,CELL("contents", $P72), $G:$G,CELL("contents", DV$3))</f>
        <v>81</v>
      </c>
      <c r="DW72" s="9">
        <f ca="1" xml:space="preserve"> COUNTIFS($A:$A,CELL("contents", DW$4), $B:$B,CELL("contents", DW$7), $C:$C,CELL("contents", $P72), $G:$G,CELL("contents", DW$3))</f>
        <v>48</v>
      </c>
      <c r="DX72" s="18">
        <f ca="1" xml:space="preserve"> COUNTIFS($A:$A,CELL("contents", DX$4), $B:$B,CELL("contents", DX$7), $C:$C,CELL("contents", $P72), $G:$G,CELL("contents", DX$3))</f>
        <v>33</v>
      </c>
      <c r="DY72" s="10">
        <f ca="1" xml:space="preserve"> COUNTIFS($A:$A,CELL("contents", DY$4), $B:$B,CELL("contents", DY$7), $C:$C,CELL("contents", $P72), $G:$G,CELL("contents", DY$3))</f>
        <v>0</v>
      </c>
      <c r="DZ72" s="11">
        <f ca="1" xml:space="preserve"> COUNTIFS($A:$A,CELL("contents", DZ$4), $B:$B,CELL("contents", DZ$7), $C:$C,CELL("contents", $P72), $G:$G,CELL("contents", DZ$3))</f>
        <v>81</v>
      </c>
      <c r="EA72" s="9">
        <f ca="1" xml:space="preserve"> COUNTIFS($A:$A,CELL("contents", EA$4), $B:$B,CELL("contents", EA$7), $C:$C,CELL("contents", $P72), $G:$G,CELL("contents", EA$3))</f>
        <v>144</v>
      </c>
      <c r="EB72" s="18">
        <f ca="1" xml:space="preserve"> COUNTIFS($A:$A,CELL("contents", EB$4), $B:$B,CELL("contents", EB$7), $C:$C,CELL("contents", $P72), $G:$G,CELL("contents", EB$3))</f>
        <v>99</v>
      </c>
      <c r="EC72" s="10">
        <f ca="1" xml:space="preserve"> COUNTIFS($A:$A,CELL("contents", EC$4), $B:$B,CELL("contents", EC$7), $C:$C,CELL("contents", $P72), $G:$G,CELL("contents", EC$3))</f>
        <v>0</v>
      </c>
      <c r="ED72" s="11">
        <f ca="1" xml:space="preserve"> COUNTIFS($A:$A,CELL("contents", ED$4), $B:$B,CELL("contents", ED$7), $C:$C,CELL("contents", $P72), $G:$G,CELL("contents", ED$3))</f>
        <v>243</v>
      </c>
    </row>
    <row r="73" spans="1:134" x14ac:dyDescent="0.25">
      <c r="A73" t="s">
        <v>19</v>
      </c>
      <c r="B73" t="s">
        <v>14</v>
      </c>
      <c r="C73">
        <v>10</v>
      </c>
      <c r="D73">
        <v>30</v>
      </c>
      <c r="E73" t="b">
        <v>1</v>
      </c>
      <c r="F73">
        <v>10.003</v>
      </c>
      <c r="G73">
        <v>16</v>
      </c>
      <c r="H73">
        <v>0</v>
      </c>
      <c r="I73">
        <v>1011091</v>
      </c>
      <c r="J73">
        <v>964205</v>
      </c>
      <c r="K73">
        <v>482101</v>
      </c>
      <c r="L73">
        <v>13</v>
      </c>
      <c r="M73">
        <f t="shared" si="258"/>
        <v>16</v>
      </c>
      <c r="N73" t="b">
        <f t="shared" ref="N73" si="271">AND(MIN($F71,$F72,$F73)=$F73,MAX($H71,$H72,$H73)=$H73)</f>
        <v>0</v>
      </c>
      <c r="O73" t="b">
        <f t="shared" ref="O73" si="272">AND(NOT(N71),NOT(N72),N73)</f>
        <v>0</v>
      </c>
      <c r="P73">
        <f>P69</f>
        <v>11</v>
      </c>
      <c r="R73" s="2" t="s">
        <v>21</v>
      </c>
      <c r="S73" s="12">
        <f ca="1" xml:space="preserve"> COUNTIFS($A:$A,CELL("contents", S$4), $B:$B,CELL("contents", S$7), $E:$E, "TRUE", $C:$C,CELL("contents", $P72))</f>
        <v>12</v>
      </c>
      <c r="T73" s="19">
        <f ca="1" xml:space="preserve"> COUNTIFS($A:$A,CELL("contents", T$4), $B:$B,CELL("contents", T$7), $E:$E, "TRUE", $C:$C,CELL("contents", $P72))</f>
        <v>0</v>
      </c>
      <c r="U73" s="13"/>
      <c r="V73" s="14">
        <f ca="1" xml:space="preserve"> COUNTIFS($A:$A,CELL("contents", V$4), $B:$B,CELL("contents", V$7), $E:$E, "TRUE", $C:$C,CELL("contents", $P72))</f>
        <v>12</v>
      </c>
      <c r="W73" s="12">
        <f ca="1" xml:space="preserve"> COUNTIFS($A:$A,CELL("contents", W$4), $B:$B,CELL("contents", W$7), $E:$E, "TRUE", $C:$C,CELL("contents", $P72))</f>
        <v>64</v>
      </c>
      <c r="X73" s="19">
        <f ca="1" xml:space="preserve"> COUNTIFS($A:$A,CELL("contents", X$4), $B:$B,CELL("contents", X$7), $E:$E, "TRUE", $C:$C,CELL("contents", $P72))</f>
        <v>0</v>
      </c>
      <c r="Y73" s="13"/>
      <c r="Z73" s="14">
        <f ca="1" xml:space="preserve"> COUNTIFS($A:$A,CELL("contents", Z$4), $B:$B,CELL("contents", Z$7), $E:$E, "TRUE", $C:$C,CELL("contents", $P72))</f>
        <v>64</v>
      </c>
      <c r="AA73" s="12">
        <f ca="1" xml:space="preserve"> COUNTIFS($A:$A,CELL("contents", AA$4), $B:$B,CELL("contents", AA$7), $E:$E, "TRUE", $C:$C,CELL("contents", $P72))</f>
        <v>63</v>
      </c>
      <c r="AB73" s="19">
        <f ca="1" xml:space="preserve"> COUNTIFS($A:$A,CELL("contents", AB$4), $B:$B,CELL("contents", AB$7), $E:$E, "TRUE", $C:$C,CELL("contents", $P72))</f>
        <v>0</v>
      </c>
      <c r="AC73" s="13"/>
      <c r="AD73" s="14">
        <f ca="1" xml:space="preserve"> COUNTIFS($A:$A,CELL("contents", AD$4), $B:$B,CELL("contents", AD$7), $E:$E, "TRUE", $C:$C,CELL("contents", $P72))</f>
        <v>63</v>
      </c>
      <c r="AE73" s="12">
        <f ca="1" xml:space="preserve"> COUNTIFS($A:$A,CELL("contents", AE$4), $B:$B,CELL("contents", AE$7), $E:$E, "TRUE", $C:$C,CELL("contents", $P72))</f>
        <v>139</v>
      </c>
      <c r="AF73" s="19">
        <f ca="1" xml:space="preserve"> COUNTIFS($A:$A,CELL("contents", AF$4), $B:$B,CELL("contents", AF$7), $E:$E, "TRUE", $C:$C,CELL("contents", $P72))</f>
        <v>0</v>
      </c>
      <c r="AG73" s="13"/>
      <c r="AH73" s="14">
        <f ca="1" xml:space="preserve"> COUNTIFS($A:$A,CELL("contents", AH$4), $B:$B,CELL("contents", AH$7), $E:$E, "TRUE", $C:$C,CELL("contents", $P72))</f>
        <v>139</v>
      </c>
      <c r="AL73" s="2" t="s">
        <v>21</v>
      </c>
      <c r="AM73" s="12">
        <f ca="1" xml:space="preserve"> COUNTIFS($A:$A,CELL("contents", AM$4), $B:$B,CELL("contents", AM$7), $E:$E, "TRUE", $C:$C,CELL("contents", $P72), $G:$G,CELL("contents", AM$3))</f>
        <v>2</v>
      </c>
      <c r="AN73" s="19">
        <f ca="1" xml:space="preserve"> COUNTIFS($A:$A,CELL("contents", AN$4), $B:$B,CELL("contents", AN$7), $E:$E, "TRUE", $C:$C,CELL("contents", $P72), $G:$G,CELL("contents", AN$3))</f>
        <v>0</v>
      </c>
      <c r="AO73" s="13"/>
      <c r="AP73" s="14">
        <f ca="1" xml:space="preserve"> COUNTIFS($A:$A,CELL("contents", AP$4), $B:$B,CELL("contents", AP$7), $E:$E, "TRUE", $C:$C,CELL("contents", $P72), $G:$G,CELL("contents", AP$3))</f>
        <v>2</v>
      </c>
      <c r="AQ73" s="12">
        <f ca="1" xml:space="preserve"> COUNTIFS($A:$A,CELL("contents", AQ$4), $B:$B,CELL("contents", AQ$7), $E:$E, "TRUE", $C:$C,CELL("contents", $P72), $G:$G,CELL("contents", AQ$3))</f>
        <v>10</v>
      </c>
      <c r="AR73" s="19">
        <f ca="1" xml:space="preserve"> COUNTIFS($A:$A,CELL("contents", AR$4), $B:$B,CELL("contents", AR$7), $E:$E, "TRUE", $C:$C,CELL("contents", $P72), $G:$G,CELL("contents", AR$3))</f>
        <v>0</v>
      </c>
      <c r="AS73" s="13"/>
      <c r="AT73" s="14">
        <f ca="1" xml:space="preserve"> COUNTIFS($A:$A,CELL("contents", AT$4), $B:$B,CELL("contents", AT$7), $E:$E, "TRUE", $C:$C,CELL("contents", $P72), $G:$G,CELL("contents", AT$3))</f>
        <v>10</v>
      </c>
      <c r="AU73" s="12">
        <f ca="1" xml:space="preserve"> COUNTIFS($A:$A,CELL("contents", AU$4), $B:$B,CELL("contents", AU$7), $E:$E, "TRUE", $C:$C,CELL("contents", $P72), $G:$G,CELL("contents", AU$3))</f>
        <v>9</v>
      </c>
      <c r="AV73" s="19">
        <f ca="1" xml:space="preserve"> COUNTIFS($A:$A,CELL("contents", AV$4), $B:$B,CELL("contents", AV$7), $E:$E, "TRUE", $C:$C,CELL("contents", $P72), $G:$G,CELL("contents", AV$3))</f>
        <v>0</v>
      </c>
      <c r="AW73" s="13"/>
      <c r="AX73" s="14">
        <f ca="1" xml:space="preserve"> COUNTIFS($A:$A,CELL("contents", AX$4), $B:$B,CELL("contents", AX$7), $E:$E, "TRUE", $C:$C,CELL("contents", $P72), $G:$G,CELL("contents", AX$3))</f>
        <v>9</v>
      </c>
      <c r="AY73" s="12">
        <f ca="1" xml:space="preserve"> COUNTIFS($A:$A,CELL("contents", AY$4), $B:$B,CELL("contents", AY$7), $E:$E, "TRUE", $C:$C,CELL("contents", $P72), $G:$G,CELL("contents", AY$3))</f>
        <v>21</v>
      </c>
      <c r="AZ73" s="19">
        <f ca="1" xml:space="preserve"> COUNTIFS($A:$A,CELL("contents", AZ$4), $B:$B,CELL("contents", AZ$7), $E:$E, "TRUE", $C:$C,CELL("contents", $P72), $G:$G,CELL("contents", AZ$3))</f>
        <v>0</v>
      </c>
      <c r="BA73" s="13"/>
      <c r="BB73" s="14">
        <f ca="1" xml:space="preserve"> COUNTIFS($A:$A,CELL("contents", BB$4), $B:$B,CELL("contents", BB$7), $E:$E, "TRUE", $C:$C,CELL("contents", $P72), $G:$G,CELL("contents", BB$3))</f>
        <v>21</v>
      </c>
      <c r="BF73" s="2" t="s">
        <v>21</v>
      </c>
      <c r="BG73" s="12">
        <f ca="1" xml:space="preserve"> COUNTIFS($A:$A,CELL("contents", BG$4), $B:$B,CELL("contents", BG$7), $E:$E, "TRUE", $C:$C,CELL("contents", $P72), $G:$G,CELL("contents", BG$3))</f>
        <v>2</v>
      </c>
      <c r="BH73" s="19">
        <f ca="1" xml:space="preserve"> COUNTIFS($A:$A,CELL("contents", BH$4), $B:$B,CELL("contents", BH$7), $E:$E, "TRUE", $C:$C,CELL("contents", $P72), $G:$G,CELL("contents", BH$3))</f>
        <v>0</v>
      </c>
      <c r="BI73" s="13"/>
      <c r="BJ73" s="14">
        <f ca="1" xml:space="preserve"> COUNTIFS($A:$A,CELL("contents", BJ$4), $B:$B,CELL("contents", BJ$7), $E:$E, "TRUE", $C:$C,CELL("contents", $P72), $G:$G,CELL("contents", BJ$3))</f>
        <v>2</v>
      </c>
      <c r="BK73" s="12">
        <f ca="1" xml:space="preserve"> COUNTIFS($A:$A,CELL("contents", BK$4), $B:$B,CELL("contents", BK$7), $E:$E, "TRUE", $C:$C,CELL("contents", $P72), $G:$G,CELL("contents", BK$3))</f>
        <v>11</v>
      </c>
      <c r="BL73" s="19">
        <f ca="1" xml:space="preserve"> COUNTIFS($A:$A,CELL("contents", BL$4), $B:$B,CELL("contents", BL$7), $E:$E, "TRUE", $C:$C,CELL("contents", $P72), $G:$G,CELL("contents", BL$3))</f>
        <v>0</v>
      </c>
      <c r="BM73" s="13"/>
      <c r="BN73" s="14">
        <f ca="1" xml:space="preserve"> COUNTIFS($A:$A,CELL("contents", BN$4), $B:$B,CELL("contents", BN$7), $E:$E, "TRUE", $C:$C,CELL("contents", $P72), $G:$G,CELL("contents", BN$3))</f>
        <v>11</v>
      </c>
      <c r="BO73" s="12">
        <f ca="1" xml:space="preserve"> COUNTIFS($A:$A,CELL("contents", BO$4), $B:$B,CELL("contents", BO$7), $E:$E, "TRUE", $C:$C,CELL("contents", $P72), $G:$G,CELL("contents", BO$3))</f>
        <v>11</v>
      </c>
      <c r="BP73" s="19">
        <f ca="1" xml:space="preserve"> COUNTIFS($A:$A,CELL("contents", BP$4), $B:$B,CELL("contents", BP$7), $E:$E, "TRUE", $C:$C,CELL("contents", $P72), $G:$G,CELL("contents", BP$3))</f>
        <v>0</v>
      </c>
      <c r="BQ73" s="13"/>
      <c r="BR73" s="14">
        <f ca="1" xml:space="preserve"> COUNTIFS($A:$A,CELL("contents", BR$4), $B:$B,CELL("contents", BR$7), $E:$E, "TRUE", $C:$C,CELL("contents", $P72), $G:$G,CELL("contents", BR$3))</f>
        <v>11</v>
      </c>
      <c r="BS73" s="12">
        <f ca="1" xml:space="preserve"> COUNTIFS($A:$A,CELL("contents", BS$4), $B:$B,CELL("contents", BS$7), $E:$E, "TRUE", $C:$C,CELL("contents", $P72), $G:$G,CELL("contents", BS$3))</f>
        <v>24</v>
      </c>
      <c r="BT73" s="19">
        <f ca="1" xml:space="preserve"> COUNTIFS($A:$A,CELL("contents", BT$4), $B:$B,CELL("contents", BT$7), $E:$E, "TRUE", $C:$C,CELL("contents", $P72), $G:$G,CELL("contents", BT$3))</f>
        <v>0</v>
      </c>
      <c r="BU73" s="13"/>
      <c r="BV73" s="14">
        <f ca="1" xml:space="preserve"> COUNTIFS($A:$A,CELL("contents", BV$4), $B:$B,CELL("contents", BV$7), $E:$E, "TRUE", $C:$C,CELL("contents", $P72), $G:$G,CELL("contents", BV$3))</f>
        <v>24</v>
      </c>
      <c r="BZ73" s="2" t="s">
        <v>21</v>
      </c>
      <c r="CA73" s="12">
        <f ca="1" xml:space="preserve"> COUNTIFS($A:$A,CELL("contents", CA$4), $B:$B,CELL("contents", CA$7), $E:$E, "TRUE", $C:$C,CELL("contents", $P72), $G:$G,CELL("contents", CA$3))</f>
        <v>2</v>
      </c>
      <c r="CB73" s="19">
        <f ca="1" xml:space="preserve"> COUNTIFS($A:$A,CELL("contents", CB$4), $B:$B,CELL("contents", CB$7), $E:$E, "TRUE", $C:$C,CELL("contents", $P72), $G:$G,CELL("contents", CB$3))</f>
        <v>0</v>
      </c>
      <c r="CC73" s="13"/>
      <c r="CD73" s="14">
        <f ca="1" xml:space="preserve"> COUNTIFS($A:$A,CELL("contents", CD$4), $B:$B,CELL("contents", CD$7), $E:$E, "TRUE", $C:$C,CELL("contents", $P72), $G:$G,CELL("contents", CD$3))</f>
        <v>2</v>
      </c>
      <c r="CE73" s="12">
        <f ca="1" xml:space="preserve"> COUNTIFS($A:$A,CELL("contents", CE$4), $B:$B,CELL("contents", CE$7), $E:$E, "TRUE", $C:$C,CELL("contents", $P72), $G:$G,CELL("contents", CE$3))</f>
        <v>13</v>
      </c>
      <c r="CF73" s="19">
        <f ca="1" xml:space="preserve"> COUNTIFS($A:$A,CELL("contents", CF$4), $B:$B,CELL("contents", CF$7), $E:$E, "TRUE", $C:$C,CELL("contents", $P72), $G:$G,CELL("contents", CF$3))</f>
        <v>0</v>
      </c>
      <c r="CG73" s="13"/>
      <c r="CH73" s="14">
        <f ca="1" xml:space="preserve"> COUNTIFS($A:$A,CELL("contents", CH$4), $B:$B,CELL("contents", CH$7), $E:$E, "TRUE", $C:$C,CELL("contents", $P72), $G:$G,CELL("contents", CH$3))</f>
        <v>13</v>
      </c>
      <c r="CI73" s="12">
        <f ca="1" xml:space="preserve"> COUNTIFS($A:$A,CELL("contents", CI$4), $B:$B,CELL("contents", CI$7), $E:$E, "TRUE", $C:$C,CELL("contents", $P72), $G:$G,CELL("contents", CI$3))</f>
        <v>13</v>
      </c>
      <c r="CJ73" s="19">
        <f ca="1" xml:space="preserve"> COUNTIFS($A:$A,CELL("contents", CJ$4), $B:$B,CELL("contents", CJ$7), $E:$E, "TRUE", $C:$C,CELL("contents", $P72), $G:$G,CELL("contents", CJ$3))</f>
        <v>0</v>
      </c>
      <c r="CK73" s="13"/>
      <c r="CL73" s="14">
        <f ca="1" xml:space="preserve"> COUNTIFS($A:$A,CELL("contents", CL$4), $B:$B,CELL("contents", CL$7), $E:$E, "TRUE", $C:$C,CELL("contents", $P72), $G:$G,CELL("contents", CL$3))</f>
        <v>13</v>
      </c>
      <c r="CM73" s="12">
        <f ca="1" xml:space="preserve"> COUNTIFS($A:$A,CELL("contents", CM$4), $B:$B,CELL("contents", CM$7), $E:$E, "TRUE", $C:$C,CELL("contents", $P72), $G:$G,CELL("contents", CM$3))</f>
        <v>28</v>
      </c>
      <c r="CN73" s="19">
        <f ca="1" xml:space="preserve"> COUNTIFS($A:$A,CELL("contents", CN$4), $B:$B,CELL("contents", CN$7), $E:$E, "TRUE", $C:$C,CELL("contents", $P72), $G:$G,CELL("contents", CN$3))</f>
        <v>0</v>
      </c>
      <c r="CO73" s="13"/>
      <c r="CP73" s="14">
        <f ca="1" xml:space="preserve"> COUNTIFS($A:$A,CELL("contents", CP$4), $B:$B,CELL("contents", CP$7), $E:$E, "TRUE", $C:$C,CELL("contents", $P72), $G:$G,CELL("contents", CP$3))</f>
        <v>28</v>
      </c>
      <c r="CT73" s="2" t="s">
        <v>21</v>
      </c>
      <c r="CU73" s="12">
        <f ca="1" xml:space="preserve"> COUNTIFS($A:$A,CELL("contents", CU$4), $B:$B,CELL("contents", CU$7), $E:$E, "TRUE", $C:$C,CELL("contents", $P72), $G:$G,CELL("contents", CU$3))</f>
        <v>2</v>
      </c>
      <c r="CV73" s="19">
        <f ca="1" xml:space="preserve"> COUNTIFS($A:$A,CELL("contents", CV$4), $B:$B,CELL("contents", CV$7), $E:$E, "TRUE", $C:$C,CELL("contents", $P72), $G:$G,CELL("contents", CV$3))</f>
        <v>0</v>
      </c>
      <c r="CW73" s="13"/>
      <c r="CX73" s="14">
        <f ca="1" xml:space="preserve"> COUNTIFS($A:$A,CELL("contents", CX$4), $B:$B,CELL("contents", CX$7), $E:$E, "TRUE", $C:$C,CELL("contents", $P72), $G:$G,CELL("contents", CX$3))</f>
        <v>2</v>
      </c>
      <c r="CY73" s="12">
        <f ca="1" xml:space="preserve"> COUNTIFS($A:$A,CELL("contents", CY$4), $B:$B,CELL("contents", CY$7), $E:$E, "TRUE", $C:$C,CELL("contents", $P72), $G:$G,CELL("contents", CY$3))</f>
        <v>15</v>
      </c>
      <c r="CZ73" s="19">
        <f ca="1" xml:space="preserve"> COUNTIFS($A:$A,CELL("contents", CZ$4), $B:$B,CELL("contents", CZ$7), $E:$E, "TRUE", $C:$C,CELL("contents", $P72), $G:$G,CELL("contents", CZ$3))</f>
        <v>0</v>
      </c>
      <c r="DA73" s="13"/>
      <c r="DB73" s="14">
        <f ca="1" xml:space="preserve"> COUNTIFS($A:$A,CELL("contents", DB$4), $B:$B,CELL("contents", DB$7), $E:$E, "TRUE", $C:$C,CELL("contents", $P72), $G:$G,CELL("contents", DB$3))</f>
        <v>15</v>
      </c>
      <c r="DC73" s="12">
        <f ca="1" xml:space="preserve"> COUNTIFS($A:$A,CELL("contents", DC$4), $B:$B,CELL("contents", DC$7), $E:$E, "TRUE", $C:$C,CELL("contents", $P72), $G:$G,CELL("contents", DC$3))</f>
        <v>15</v>
      </c>
      <c r="DD73" s="19">
        <f ca="1" xml:space="preserve"> COUNTIFS($A:$A,CELL("contents", DD$4), $B:$B,CELL("contents", DD$7), $E:$E, "TRUE", $C:$C,CELL("contents", $P72), $G:$G,CELL("contents", DD$3))</f>
        <v>0</v>
      </c>
      <c r="DE73" s="13"/>
      <c r="DF73" s="14">
        <f ca="1" xml:space="preserve"> COUNTIFS($A:$A,CELL("contents", DF$4), $B:$B,CELL("contents", DF$7), $E:$E, "TRUE", $C:$C,CELL("contents", $P72), $G:$G,CELL("contents", DF$3))</f>
        <v>15</v>
      </c>
      <c r="DG73" s="12">
        <f ca="1" xml:space="preserve"> COUNTIFS($A:$A,CELL("contents", DG$4), $B:$B,CELL("contents", DG$7), $E:$E, "TRUE", $C:$C,CELL("contents", $P72), $G:$G,CELL("contents", DG$3))</f>
        <v>32</v>
      </c>
      <c r="DH73" s="19">
        <f ca="1" xml:space="preserve"> COUNTIFS($A:$A,CELL("contents", DH$4), $B:$B,CELL("contents", DH$7), $E:$E, "TRUE", $C:$C,CELL("contents", $P72), $G:$G,CELL("contents", DH$3))</f>
        <v>0</v>
      </c>
      <c r="DI73" s="13"/>
      <c r="DJ73" s="14">
        <f ca="1" xml:space="preserve"> COUNTIFS($A:$A,CELL("contents", DJ$4), $B:$B,CELL("contents", DJ$7), $E:$E, "TRUE", $C:$C,CELL("contents", $P72), $G:$G,CELL("contents", DJ$3))</f>
        <v>32</v>
      </c>
      <c r="DN73" s="2" t="s">
        <v>21</v>
      </c>
      <c r="DO73" s="12">
        <f ca="1" xml:space="preserve"> COUNTIFS($A:$A,CELL("contents", DO$4), $B:$B,CELL("contents", DO$7), $E:$E, "TRUE", $C:$C,CELL("contents", $P72), $G:$G,CELL("contents", DO$3))</f>
        <v>4</v>
      </c>
      <c r="DP73" s="19">
        <f ca="1" xml:space="preserve"> COUNTIFS($A:$A,CELL("contents", DP$4), $B:$B,CELL("contents", DP$7), $E:$E, "TRUE", $C:$C,CELL("contents", $P72), $G:$G,CELL("contents", DP$3))</f>
        <v>0</v>
      </c>
      <c r="DQ73" s="13"/>
      <c r="DR73" s="14">
        <f ca="1" xml:space="preserve"> COUNTIFS($A:$A,CELL("contents", DR$4), $B:$B,CELL("contents", DR$7), $E:$E, "TRUE", $C:$C,CELL("contents", $P72), $G:$G,CELL("contents", DR$3))</f>
        <v>4</v>
      </c>
      <c r="DS73" s="12">
        <f ca="1" xml:space="preserve"> COUNTIFS($A:$A,CELL("contents", DS$4), $B:$B,CELL("contents", DS$7), $E:$E, "TRUE", $C:$C,CELL("contents", $P72), $G:$G,CELL("contents", DS$3))</f>
        <v>15</v>
      </c>
      <c r="DT73" s="19">
        <f ca="1" xml:space="preserve"> COUNTIFS($A:$A,CELL("contents", DT$4), $B:$B,CELL("contents", DT$7), $E:$E, "TRUE", $C:$C,CELL("contents", $P72), $G:$G,CELL("contents", DT$3))</f>
        <v>0</v>
      </c>
      <c r="DU73" s="13"/>
      <c r="DV73" s="14">
        <f ca="1" xml:space="preserve"> COUNTIFS($A:$A,CELL("contents", DV$4), $B:$B,CELL("contents", DV$7), $E:$E, "TRUE", $C:$C,CELL("contents", $P72), $G:$G,CELL("contents", DV$3))</f>
        <v>15</v>
      </c>
      <c r="DW73" s="12">
        <f ca="1" xml:space="preserve"> COUNTIFS($A:$A,CELL("contents", DW$4), $B:$B,CELL("contents", DW$7), $E:$E, "TRUE", $C:$C,CELL("contents", $P72), $G:$G,CELL("contents", DW$3))</f>
        <v>15</v>
      </c>
      <c r="DX73" s="19">
        <f ca="1" xml:space="preserve"> COUNTIFS($A:$A,CELL("contents", DX$4), $B:$B,CELL("contents", DX$7), $E:$E, "TRUE", $C:$C,CELL("contents", $P72), $G:$G,CELL("contents", DX$3))</f>
        <v>0</v>
      </c>
      <c r="DY73" s="13"/>
      <c r="DZ73" s="14">
        <f ca="1" xml:space="preserve"> COUNTIFS($A:$A,CELL("contents", DZ$4), $B:$B,CELL("contents", DZ$7), $E:$E, "TRUE", $C:$C,CELL("contents", $P72), $G:$G,CELL("contents", DZ$3))</f>
        <v>15</v>
      </c>
      <c r="EA73" s="12">
        <f ca="1" xml:space="preserve"> COUNTIFS($A:$A,CELL("contents", EA$4), $B:$B,CELL("contents", EA$7), $E:$E, "TRUE", $C:$C,CELL("contents", $P72), $G:$G,CELL("contents", EA$3))</f>
        <v>34</v>
      </c>
      <c r="EB73" s="19">
        <f ca="1" xml:space="preserve"> COUNTIFS($A:$A,CELL("contents", EB$4), $B:$B,CELL("contents", EB$7), $E:$E, "TRUE", $C:$C,CELL("contents", $P72), $G:$G,CELL("contents", EB$3))</f>
        <v>0</v>
      </c>
      <c r="EC73" s="13"/>
      <c r="ED73" s="14">
        <f ca="1" xml:space="preserve"> COUNTIFS($A:$A,CELL("contents", ED$4), $B:$B,CELL("contents", ED$7), $E:$E, "TRUE", $C:$C,CELL("contents", $P72), $G:$G,CELL("contents", ED$3))</f>
        <v>34</v>
      </c>
    </row>
    <row r="74" spans="1:134" x14ac:dyDescent="0.25">
      <c r="A74" t="s">
        <v>13</v>
      </c>
      <c r="B74" t="s">
        <v>14</v>
      </c>
      <c r="C74">
        <v>10</v>
      </c>
      <c r="D74">
        <v>31</v>
      </c>
      <c r="E74" t="b">
        <v>0</v>
      </c>
      <c r="F74">
        <v>7.0000000000000001E-3</v>
      </c>
      <c r="G74">
        <v>16</v>
      </c>
      <c r="H74">
        <v>16</v>
      </c>
      <c r="I74">
        <v>65</v>
      </c>
      <c r="J74">
        <v>36</v>
      </c>
      <c r="K74">
        <v>0</v>
      </c>
      <c r="L74">
        <v>11</v>
      </c>
      <c r="M74">
        <f t="shared" si="258"/>
        <v>0</v>
      </c>
      <c r="N74" t="b">
        <f t="shared" ref="N74" si="273">AND(MIN($F74,$F75,$F76)=$F74,MAX($H74,$H75,$H76)=$H74)</f>
        <v>0</v>
      </c>
      <c r="O74" t="b">
        <f t="shared" ref="O74" si="274">AND(N74,NOT(N75),NOT(N76))</f>
        <v>0</v>
      </c>
      <c r="P74">
        <f>P69</f>
        <v>11</v>
      </c>
      <c r="Q74" s="6" t="s">
        <v>34</v>
      </c>
      <c r="R74" s="21" t="s">
        <v>32</v>
      </c>
      <c r="S74" s="12">
        <f ca="1" xml:space="preserve"> COUNTIFS($N:$N,"TRUE",  $A:$A,CELL("contents", S$4), $B:$B,CELL("contents", S$7), $C:$C,CELL("contents", $P72))</f>
        <v>172</v>
      </c>
      <c r="T74" s="19">
        <f ca="1" xml:space="preserve"> COUNTIFS($N:$N,"TRUE",  $A:$A,CELL("contents", T$4), $B:$B,CELL("contents", T$7), $C:$C,CELL("contents", $P72))</f>
        <v>85</v>
      </c>
      <c r="U74" s="13"/>
      <c r="V74" s="14">
        <f ca="1" xml:space="preserve"> COUNTIFS($N:$N,"TRUE",  $A:$A,CELL("contents", V$4), $B:$B,CELL("contents", V$7), $C:$C,CELL("contents", $P72))</f>
        <v>257</v>
      </c>
      <c r="W74" s="12">
        <f ca="1" xml:space="preserve"> COUNTIFS($N:$N,"TRUE",  $A:$A,CELL("contents", W$4), $B:$B,CELL("contents", W$7), $C:$C,CELL("contents", $P72))</f>
        <v>70</v>
      </c>
      <c r="X74" s="19">
        <f ca="1" xml:space="preserve"> COUNTIFS($N:$N,"TRUE",  $A:$A,CELL("contents", X$4), $B:$B,CELL("contents", X$7), $C:$C,CELL("contents", $P72))</f>
        <v>107</v>
      </c>
      <c r="Y74" s="13"/>
      <c r="Z74" s="14">
        <f ca="1" xml:space="preserve"> COUNTIFS($N:$N,"TRUE",  $A:$A,CELL("contents", Z$4), $B:$B,CELL("contents", Z$7), $C:$C,CELL("contents", $P72))</f>
        <v>177</v>
      </c>
      <c r="AA74" s="12">
        <f ca="1" xml:space="preserve"> COUNTIFS($N:$N,"TRUE",  $A:$A,CELL("contents", AA$4), $B:$B,CELL("contents", AA$7), $C:$C,CELL("contents", $P72))</f>
        <v>48</v>
      </c>
      <c r="AB74" s="19">
        <f ca="1" xml:space="preserve"> COUNTIFS($N:$N,"TRUE",  $A:$A,CELL("contents", AB$4), $B:$B,CELL("contents", AB$7), $C:$C,CELL("contents", $P72))</f>
        <v>103</v>
      </c>
      <c r="AC74" s="13"/>
      <c r="AD74" s="14">
        <f ca="1" xml:space="preserve"> COUNTIFS($N:$N,"TRUE",  $A:$A,CELL("contents", AD$4), $B:$B,CELL("contents", AD$7), $C:$C,CELL("contents", $P72))</f>
        <v>151</v>
      </c>
      <c r="AE74" s="12">
        <f ca="1" xml:space="preserve"> COUNTIFS($N:$N,"TRUE",  $A:$A,CELL("contents", AE$4), $B:$B,CELL("contents", AE$7), $C:$C,CELL("contents", $P72))</f>
        <v>290</v>
      </c>
      <c r="AF74" s="19">
        <f ca="1" xml:space="preserve"> COUNTIFS($N:$N,"TRUE",  $A:$A,CELL("contents", AF$4), $B:$B,CELL("contents", AF$7), $C:$C,CELL("contents", $P72))</f>
        <v>295</v>
      </c>
      <c r="AG74" s="13"/>
      <c r="AH74" s="14">
        <f ca="1" xml:space="preserve"> COUNTIFS($N:$N,"TRUE",  $A:$A,CELL("contents", AH$4), $B:$B,CELL("contents", AH$7), $C:$C,CELL("contents", $P72))</f>
        <v>585</v>
      </c>
      <c r="AK74" s="6" t="s">
        <v>34</v>
      </c>
      <c r="AL74" s="21" t="s">
        <v>32</v>
      </c>
      <c r="AM74" s="12">
        <f ca="1" xml:space="preserve"> COUNTIFS($N:$N,"TRUE",  $A:$A,CELL("contents", AM$4), $B:$B,CELL("contents", AM$7), $C:$C,CELL("contents", $P72), $G:$G,CELL("contents", AM$3))</f>
        <v>34</v>
      </c>
      <c r="AN74" s="19">
        <f ca="1" xml:space="preserve"> COUNTIFS($N:$N,"TRUE",  $A:$A,CELL("contents", AN$4), $B:$B,CELL("contents", AN$7), $C:$C,CELL("contents", $P72), $G:$G,CELL("contents", AN$3))</f>
        <v>19</v>
      </c>
      <c r="AO74" s="13"/>
      <c r="AP74" s="14">
        <f ca="1" xml:space="preserve"> COUNTIFS($N:$N,"TRUE",  $A:$A,CELL("contents", AP$4), $B:$B,CELL("contents", AP$7), $C:$C,CELL("contents", $P72), $G:$G,CELL("contents", AP$3))</f>
        <v>53</v>
      </c>
      <c r="AQ74" s="12">
        <f ca="1" xml:space="preserve"> COUNTIFS($N:$N,"TRUE",  $A:$A,CELL("contents", AQ$4), $B:$B,CELL("contents", AQ$7), $C:$C,CELL("contents", $P72), $G:$G,CELL("contents", AQ$3))</f>
        <v>18</v>
      </c>
      <c r="AR74" s="19">
        <f ca="1" xml:space="preserve"> COUNTIFS($N:$N,"TRUE",  $A:$A,CELL("contents", AR$4), $B:$B,CELL("contents", AR$7), $C:$C,CELL("contents", $P72), $G:$G,CELL("contents", AR$3))</f>
        <v>26</v>
      </c>
      <c r="AS74" s="13"/>
      <c r="AT74" s="14">
        <f ca="1" xml:space="preserve"> COUNTIFS($N:$N,"TRUE",  $A:$A,CELL("contents", AT$4), $B:$B,CELL("contents", AT$7), $C:$C,CELL("contents", $P72), $G:$G,CELL("contents", AT$3))</f>
        <v>44</v>
      </c>
      <c r="AU74" s="12">
        <f ca="1" xml:space="preserve"> COUNTIFS($N:$N,"TRUE",  $A:$A,CELL("contents", AU$4), $B:$B,CELL("contents", AU$7), $C:$C,CELL("contents", $P72), $G:$G,CELL("contents", AU$3))</f>
        <v>13</v>
      </c>
      <c r="AV74" s="19">
        <f ca="1" xml:space="preserve"> COUNTIFS($N:$N,"TRUE",  $A:$A,CELL("contents", AV$4), $B:$B,CELL("contents", AV$7), $C:$C,CELL("contents", $P72), $G:$G,CELL("contents", AV$3))</f>
        <v>24</v>
      </c>
      <c r="AW74" s="13"/>
      <c r="AX74" s="14">
        <f ca="1" xml:space="preserve"> COUNTIFS($N:$N,"TRUE",  $A:$A,CELL("contents", AX$4), $B:$B,CELL("contents", AX$7), $C:$C,CELL("contents", $P72), $G:$G,CELL("contents", AX$3))</f>
        <v>37</v>
      </c>
      <c r="AY74" s="12">
        <f ca="1" xml:space="preserve"> COUNTIFS($N:$N,"TRUE",  $A:$A,CELL("contents", AY$4), $B:$B,CELL("contents", AY$7), $C:$C,CELL("contents", $P72), $G:$G,CELL("contents", AY$3))</f>
        <v>65</v>
      </c>
      <c r="AZ74" s="19">
        <f ca="1" xml:space="preserve"> COUNTIFS($N:$N,"TRUE",  $A:$A,CELL("contents", AZ$4), $B:$B,CELL("contents", AZ$7), $C:$C,CELL("contents", $P72), $G:$G,CELL("contents", AZ$3))</f>
        <v>69</v>
      </c>
      <c r="BA74" s="13"/>
      <c r="BB74" s="14">
        <f ca="1" xml:space="preserve"> COUNTIFS($N:$N,"TRUE",  $A:$A,CELL("contents", BB$4), $B:$B,CELL("contents", BB$7), $C:$C,CELL("contents", $P72), $G:$G,CELL("contents", BB$3))</f>
        <v>134</v>
      </c>
      <c r="BE74" s="6" t="s">
        <v>34</v>
      </c>
      <c r="BF74" s="21" t="s">
        <v>32</v>
      </c>
      <c r="BG74" s="12">
        <f ca="1" xml:space="preserve"> COUNTIFS($N:$N,"TRUE",  $A:$A,CELL("contents", BG$4), $B:$B,CELL("contents", BG$7), $C:$C,CELL("contents", $P72), $G:$G,CELL("contents", BG$3))</f>
        <v>33</v>
      </c>
      <c r="BH74" s="19">
        <f ca="1" xml:space="preserve"> COUNTIFS($N:$N,"TRUE",  $A:$A,CELL("contents", BH$4), $B:$B,CELL("contents", BH$7), $C:$C,CELL("contents", $P72), $G:$G,CELL("contents", BH$3))</f>
        <v>15</v>
      </c>
      <c r="BI74" s="13"/>
      <c r="BJ74" s="14">
        <f ca="1" xml:space="preserve"> COUNTIFS($N:$N,"TRUE",  $A:$A,CELL("contents", BJ$4), $B:$B,CELL("contents", BJ$7), $C:$C,CELL("contents", $P72), $G:$G,CELL("contents", BJ$3))</f>
        <v>48</v>
      </c>
      <c r="BK74" s="12">
        <f ca="1" xml:space="preserve"> COUNTIFS($N:$N,"TRUE",  $A:$A,CELL("contents", BK$4), $B:$B,CELL("contents", BK$7), $C:$C,CELL("contents", $P72), $G:$G,CELL("contents", BK$3))</f>
        <v>15</v>
      </c>
      <c r="BL74" s="19">
        <f ca="1" xml:space="preserve"> COUNTIFS($N:$N,"TRUE",  $A:$A,CELL("contents", BL$4), $B:$B,CELL("contents", BL$7), $C:$C,CELL("contents", $P72), $G:$G,CELL("contents", BL$3))</f>
        <v>20</v>
      </c>
      <c r="BM74" s="13"/>
      <c r="BN74" s="14">
        <f ca="1" xml:space="preserve"> COUNTIFS($N:$N,"TRUE",  $A:$A,CELL("contents", BN$4), $B:$B,CELL("contents", BN$7), $C:$C,CELL("contents", $P72), $G:$G,CELL("contents", BN$3))</f>
        <v>35</v>
      </c>
      <c r="BO74" s="12">
        <f ca="1" xml:space="preserve"> COUNTIFS($N:$N,"TRUE",  $A:$A,CELL("contents", BO$4), $B:$B,CELL("contents", BO$7), $C:$C,CELL("contents", $P72), $G:$G,CELL("contents", BO$3))</f>
        <v>12</v>
      </c>
      <c r="BP74" s="19">
        <f ca="1" xml:space="preserve"> COUNTIFS($N:$N,"TRUE",  $A:$A,CELL("contents", BP$4), $B:$B,CELL("contents", BP$7), $C:$C,CELL("contents", $P72), $G:$G,CELL("contents", BP$3))</f>
        <v>25</v>
      </c>
      <c r="BQ74" s="13"/>
      <c r="BR74" s="14">
        <f ca="1" xml:space="preserve"> COUNTIFS($N:$N,"TRUE",  $A:$A,CELL("contents", BR$4), $B:$B,CELL("contents", BR$7), $C:$C,CELL("contents", $P72), $G:$G,CELL("contents", BR$3))</f>
        <v>37</v>
      </c>
      <c r="BS74" s="12">
        <f ca="1" xml:space="preserve"> COUNTIFS($N:$N,"TRUE",  $A:$A,CELL("contents", BS$4), $B:$B,CELL("contents", BS$7), $C:$C,CELL("contents", $P72), $G:$G,CELL("contents", BS$3))</f>
        <v>60</v>
      </c>
      <c r="BT74" s="19">
        <f ca="1" xml:space="preserve"> COUNTIFS($N:$N,"TRUE",  $A:$A,CELL("contents", BT$4), $B:$B,CELL("contents", BT$7), $C:$C,CELL("contents", $P72), $G:$G,CELL("contents", BT$3))</f>
        <v>60</v>
      </c>
      <c r="BU74" s="13"/>
      <c r="BV74" s="14">
        <f ca="1" xml:space="preserve"> COUNTIFS($N:$N,"TRUE",  $A:$A,CELL("contents", BV$4), $B:$B,CELL("contents", BV$7), $C:$C,CELL("contents", $P72), $G:$G,CELL("contents", BV$3))</f>
        <v>120</v>
      </c>
      <c r="BY74" s="6" t="s">
        <v>34</v>
      </c>
      <c r="BZ74" s="21" t="s">
        <v>32</v>
      </c>
      <c r="CA74" s="12">
        <f ca="1" xml:space="preserve"> COUNTIFS($N:$N,"TRUE",  $A:$A,CELL("contents", CA$4), $B:$B,CELL("contents", CA$7), $C:$C,CELL("contents", $P72), $G:$G,CELL("contents", CA$3))</f>
        <v>36</v>
      </c>
      <c r="CB74" s="19">
        <f ca="1" xml:space="preserve"> COUNTIFS($N:$N,"TRUE",  $A:$A,CELL("contents", CB$4), $B:$B,CELL("contents", CB$7), $C:$C,CELL("contents", $P72), $G:$G,CELL("contents", CB$3))</f>
        <v>15</v>
      </c>
      <c r="CC74" s="13"/>
      <c r="CD74" s="14">
        <f ca="1" xml:space="preserve"> COUNTIFS($N:$N,"TRUE",  $A:$A,CELL("contents", CD$4), $B:$B,CELL("contents", CD$7), $C:$C,CELL("contents", $P72), $G:$G,CELL("contents", CD$3))</f>
        <v>51</v>
      </c>
      <c r="CE74" s="12">
        <f ca="1" xml:space="preserve"> COUNTIFS($N:$N,"TRUE",  $A:$A,CELL("contents", CE$4), $B:$B,CELL("contents", CE$7), $C:$C,CELL("contents", $P72), $G:$G,CELL("contents", CE$3))</f>
        <v>16</v>
      </c>
      <c r="CF74" s="19">
        <f ca="1" xml:space="preserve"> COUNTIFS($N:$N,"TRUE",  $A:$A,CELL("contents", CF$4), $B:$B,CELL("contents", CF$7), $C:$C,CELL("contents", $P72), $G:$G,CELL("contents", CF$3))</f>
        <v>23</v>
      </c>
      <c r="CG74" s="13"/>
      <c r="CH74" s="14">
        <f ca="1" xml:space="preserve"> COUNTIFS($N:$N,"TRUE",  $A:$A,CELL("contents", CH$4), $B:$B,CELL("contents", CH$7), $C:$C,CELL("contents", $P72), $G:$G,CELL("contents", CH$3))</f>
        <v>39</v>
      </c>
      <c r="CI74" s="12">
        <f ca="1" xml:space="preserve"> COUNTIFS($N:$N,"TRUE",  $A:$A,CELL("contents", CI$4), $B:$B,CELL("contents", CI$7), $C:$C,CELL("contents", $P72), $G:$G,CELL("contents", CI$3))</f>
        <v>5</v>
      </c>
      <c r="CJ74" s="19">
        <f ca="1" xml:space="preserve"> COUNTIFS($N:$N,"TRUE",  $A:$A,CELL("contents", CJ$4), $B:$B,CELL("contents", CJ$7), $C:$C,CELL("contents", $P72), $G:$G,CELL("contents", CJ$3))</f>
        <v>21</v>
      </c>
      <c r="CK74" s="13"/>
      <c r="CL74" s="14">
        <f ca="1" xml:space="preserve"> COUNTIFS($N:$N,"TRUE",  $A:$A,CELL("contents", CL$4), $B:$B,CELL("contents", CL$7), $C:$C,CELL("contents", $P72), $G:$G,CELL("contents", CL$3))</f>
        <v>26</v>
      </c>
      <c r="CM74" s="12">
        <f ca="1" xml:space="preserve"> COUNTIFS($N:$N,"TRUE",  $A:$A,CELL("contents", CM$4), $B:$B,CELL("contents", CM$7), $C:$C,CELL("contents", $P72), $G:$G,CELL("contents", CM$3))</f>
        <v>57</v>
      </c>
      <c r="CN74" s="19">
        <f ca="1" xml:space="preserve"> COUNTIFS($N:$N,"TRUE",  $A:$A,CELL("contents", CN$4), $B:$B,CELL("contents", CN$7), $C:$C,CELL("contents", $P72), $G:$G,CELL("contents", CN$3))</f>
        <v>59</v>
      </c>
      <c r="CO74" s="13"/>
      <c r="CP74" s="14">
        <f ca="1" xml:space="preserve"> COUNTIFS($N:$N,"TRUE",  $A:$A,CELL("contents", CP$4), $B:$B,CELL("contents", CP$7), $C:$C,CELL("contents", $P72), $G:$G,CELL("contents", CP$3))</f>
        <v>116</v>
      </c>
      <c r="CS74" s="6" t="s">
        <v>34</v>
      </c>
      <c r="CT74" s="21" t="s">
        <v>32</v>
      </c>
      <c r="CU74" s="12">
        <f ca="1" xml:space="preserve"> COUNTIFS($N:$N,"TRUE",  $A:$A,CELL("contents", CU$4), $B:$B,CELL("contents", CU$7), $C:$C,CELL("contents", $P72), $G:$G,CELL("contents", CU$3))</f>
        <v>34</v>
      </c>
      <c r="CV74" s="19">
        <f ca="1" xml:space="preserve"> COUNTIFS($N:$N,"TRUE",  $A:$A,CELL("contents", CV$4), $B:$B,CELL("contents", CV$7), $C:$C,CELL("contents", $P72), $G:$G,CELL("contents", CV$3))</f>
        <v>18</v>
      </c>
      <c r="CW74" s="13"/>
      <c r="CX74" s="14">
        <f ca="1" xml:space="preserve"> COUNTIFS($N:$N,"TRUE",  $A:$A,CELL("contents", CX$4), $B:$B,CELL("contents", CX$7), $C:$C,CELL("contents", $P72), $G:$G,CELL("contents", CX$3))</f>
        <v>52</v>
      </c>
      <c r="CY74" s="12">
        <f ca="1" xml:space="preserve"> COUNTIFS($N:$N,"TRUE",  $A:$A,CELL("contents", CY$4), $B:$B,CELL("contents", CY$7), $C:$C,CELL("contents", $P72), $G:$G,CELL("contents", CY$3))</f>
        <v>11</v>
      </c>
      <c r="CZ74" s="19">
        <f ca="1" xml:space="preserve"> COUNTIFS($N:$N,"TRUE",  $A:$A,CELL("contents", CZ$4), $B:$B,CELL("contents", CZ$7), $C:$C,CELL("contents", $P72), $G:$G,CELL("contents", CZ$3))</f>
        <v>18</v>
      </c>
      <c r="DA74" s="13"/>
      <c r="DB74" s="14">
        <f ca="1" xml:space="preserve"> COUNTIFS($N:$N,"TRUE",  $A:$A,CELL("contents", DB$4), $B:$B,CELL("contents", DB$7), $C:$C,CELL("contents", $P72), $G:$G,CELL("contents", DB$3))</f>
        <v>29</v>
      </c>
      <c r="DC74" s="12">
        <f ca="1" xml:space="preserve"> COUNTIFS($N:$N,"TRUE",  $A:$A,CELL("contents", DC$4), $B:$B,CELL("contents", DC$7), $C:$C,CELL("contents", $P72), $G:$G,CELL("contents", DC$3))</f>
        <v>11</v>
      </c>
      <c r="DD74" s="19">
        <f ca="1" xml:space="preserve"> COUNTIFS($N:$N,"TRUE",  $A:$A,CELL("contents", DD$4), $B:$B,CELL("contents", DD$7), $C:$C,CELL("contents", $P72), $G:$G,CELL("contents", DD$3))</f>
        <v>20</v>
      </c>
      <c r="DE74" s="13"/>
      <c r="DF74" s="14">
        <f ca="1" xml:space="preserve"> COUNTIFS($N:$N,"TRUE",  $A:$A,CELL("contents", DF$4), $B:$B,CELL("contents", DF$7), $C:$C,CELL("contents", $P72), $G:$G,CELL("contents", DF$3))</f>
        <v>31</v>
      </c>
      <c r="DG74" s="12">
        <f ca="1" xml:space="preserve"> COUNTIFS($N:$N,"TRUE",  $A:$A,CELL("contents", DG$4), $B:$B,CELL("contents", DG$7), $C:$C,CELL("contents", $P72), $G:$G,CELL("contents", DG$3))</f>
        <v>56</v>
      </c>
      <c r="DH74" s="19">
        <f ca="1" xml:space="preserve"> COUNTIFS($N:$N,"TRUE",  $A:$A,CELL("contents", DH$4), $B:$B,CELL("contents", DH$7), $C:$C,CELL("contents", $P72), $G:$G,CELL("contents", DH$3))</f>
        <v>56</v>
      </c>
      <c r="DI74" s="13"/>
      <c r="DJ74" s="14">
        <f ca="1" xml:space="preserve"> COUNTIFS($N:$N,"TRUE",  $A:$A,CELL("contents", DJ$4), $B:$B,CELL("contents", DJ$7), $C:$C,CELL("contents", $P72), $G:$G,CELL("contents", DJ$3))</f>
        <v>112</v>
      </c>
      <c r="DM74" s="6" t="s">
        <v>34</v>
      </c>
      <c r="DN74" s="21" t="s">
        <v>32</v>
      </c>
      <c r="DO74" s="12">
        <f ca="1" xml:space="preserve"> COUNTIFS($N:$N,"TRUE",  $A:$A,CELL("contents", DO$4), $B:$B,CELL("contents", DO$7), $C:$C,CELL("contents", $P72), $G:$G,CELL("contents", DO$3))</f>
        <v>35</v>
      </c>
      <c r="DP74" s="19">
        <f ca="1" xml:space="preserve"> COUNTIFS($N:$N,"TRUE",  $A:$A,CELL("contents", DP$4), $B:$B,CELL("contents", DP$7), $C:$C,CELL("contents", $P72), $G:$G,CELL("contents", DP$3))</f>
        <v>18</v>
      </c>
      <c r="DQ74" s="13"/>
      <c r="DR74" s="14">
        <f ca="1" xml:space="preserve"> COUNTIFS($N:$N,"TRUE",  $A:$A,CELL("contents", DR$4), $B:$B,CELL("contents", DR$7), $C:$C,CELL("contents", $P72), $G:$G,CELL("contents", DR$3))</f>
        <v>53</v>
      </c>
      <c r="DS74" s="12">
        <f ca="1" xml:space="preserve"> COUNTIFS($N:$N,"TRUE",  $A:$A,CELL("contents", DS$4), $B:$B,CELL("contents", DS$7), $C:$C,CELL("contents", $P72), $G:$G,CELL("contents", DS$3))</f>
        <v>10</v>
      </c>
      <c r="DT74" s="19">
        <f ca="1" xml:space="preserve"> COUNTIFS($N:$N,"TRUE",  $A:$A,CELL("contents", DT$4), $B:$B,CELL("contents", DT$7), $C:$C,CELL("contents", $P72), $G:$G,CELL("contents", DT$3))</f>
        <v>20</v>
      </c>
      <c r="DU74" s="13"/>
      <c r="DV74" s="14">
        <f ca="1" xml:space="preserve"> COUNTIFS($N:$N,"TRUE",  $A:$A,CELL("contents", DV$4), $B:$B,CELL("contents", DV$7), $C:$C,CELL("contents", $P72), $G:$G,CELL("contents", DV$3))</f>
        <v>30</v>
      </c>
      <c r="DW74" s="12">
        <f ca="1" xml:space="preserve"> COUNTIFS($N:$N,"TRUE",  $A:$A,CELL("contents", DW$4), $B:$B,CELL("contents", DW$7), $C:$C,CELL("contents", $P72), $G:$G,CELL("contents", DW$3))</f>
        <v>7</v>
      </c>
      <c r="DX74" s="19">
        <f ca="1" xml:space="preserve"> COUNTIFS($N:$N,"TRUE",  $A:$A,CELL("contents", DX$4), $B:$B,CELL("contents", DX$7), $C:$C,CELL("contents", $P72), $G:$G,CELL("contents", DX$3))</f>
        <v>13</v>
      </c>
      <c r="DY74" s="13"/>
      <c r="DZ74" s="14">
        <f ca="1" xml:space="preserve"> COUNTIFS($N:$N,"TRUE",  $A:$A,CELL("contents", DZ$4), $B:$B,CELL("contents", DZ$7), $C:$C,CELL("contents", $P72), $G:$G,CELL("contents", DZ$3))</f>
        <v>20</v>
      </c>
      <c r="EA74" s="12">
        <f ca="1" xml:space="preserve"> COUNTIFS($N:$N,"TRUE",  $A:$A,CELL("contents", EA$4), $B:$B,CELL("contents", EA$7), $C:$C,CELL("contents", $P72), $G:$G,CELL("contents", EA$3))</f>
        <v>52</v>
      </c>
      <c r="EB74" s="19">
        <f ca="1" xml:space="preserve"> COUNTIFS($N:$N,"TRUE",  $A:$A,CELL("contents", EB$4), $B:$B,CELL("contents", EB$7), $C:$C,CELL("contents", $P72), $G:$G,CELL("contents", EB$3))</f>
        <v>51</v>
      </c>
      <c r="EC74" s="13"/>
      <c r="ED74" s="14">
        <f ca="1" xml:space="preserve"> COUNTIFS($N:$N,"TRUE",  $A:$A,CELL("contents", ED$4), $B:$B,CELL("contents", ED$7), $C:$C,CELL("contents", $P72), $G:$G,CELL("contents", ED$3))</f>
        <v>103</v>
      </c>
    </row>
    <row r="75" spans="1:134" x14ac:dyDescent="0.25">
      <c r="A75" t="s">
        <v>15</v>
      </c>
      <c r="B75" t="s">
        <v>14</v>
      </c>
      <c r="C75">
        <v>10</v>
      </c>
      <c r="D75">
        <v>31</v>
      </c>
      <c r="E75" t="b">
        <v>0</v>
      </c>
      <c r="F75">
        <v>3.0000000000000001E-3</v>
      </c>
      <c r="G75">
        <v>16</v>
      </c>
      <c r="H75">
        <v>16</v>
      </c>
      <c r="I75">
        <v>37</v>
      </c>
      <c r="J75">
        <v>36</v>
      </c>
      <c r="K75">
        <v>0</v>
      </c>
      <c r="L75">
        <v>11</v>
      </c>
      <c r="M75">
        <f t="shared" si="258"/>
        <v>0</v>
      </c>
      <c r="N75" t="b">
        <f t="shared" ref="N75" si="275">AND(MIN($F74,$F75,$F76)=$F75,MAX($H74,$H75,$H76)=$H75)</f>
        <v>1</v>
      </c>
      <c r="O75" t="b">
        <f t="shared" ref="O75" si="276">AND(NOT(N74),N75,NOT(N76))</f>
        <v>1</v>
      </c>
      <c r="P75">
        <f>P69</f>
        <v>11</v>
      </c>
      <c r="Q75" s="5" t="s">
        <v>35</v>
      </c>
      <c r="R75" s="21"/>
      <c r="S75" s="12">
        <f ca="1" xml:space="preserve"> COUNTIFS($O:$O,"TRUE",  $A:$A,CELL("contents", S$4), $B:$B,CELL("contents", S$7), $C:$C,CELL("contents", $P72))</f>
        <v>135</v>
      </c>
      <c r="T75" s="19">
        <f ca="1" xml:space="preserve"> COUNTIFS($O:$O,"TRUE",  $A:$A,CELL("contents", T$4), $B:$B,CELL("contents", T$7), $C:$C,CELL("contents", $P72))</f>
        <v>13</v>
      </c>
      <c r="U75" s="13"/>
      <c r="V75" s="14">
        <f ca="1" xml:space="preserve"> COUNTIFS($O:$O,"TRUE",  $A:$A,CELL("contents", V$4), $B:$B,CELL("contents", V$7), $C:$C,CELL("contents", $P72))</f>
        <v>148</v>
      </c>
      <c r="W75" s="12">
        <f ca="1" xml:space="preserve"> COUNTIFS($O:$O,"TRUE",  $A:$A,CELL("contents", W$4), $B:$B,CELL("contents", W$7), $C:$C,CELL("contents", $P72))</f>
        <v>32</v>
      </c>
      <c r="X75" s="19">
        <f ca="1" xml:space="preserve"> COUNTIFS($O:$O,"TRUE",  $A:$A,CELL("contents", X$4), $B:$B,CELL("contents", X$7), $C:$C,CELL("contents", $P72))</f>
        <v>36</v>
      </c>
      <c r="Y75" s="13"/>
      <c r="Z75" s="14">
        <f ca="1" xml:space="preserve"> COUNTIFS($O:$O,"TRUE",  $A:$A,CELL("contents", Z$4), $B:$B,CELL("contents", Z$7), $C:$C,CELL("contents", $P72))</f>
        <v>68</v>
      </c>
      <c r="AA75" s="12">
        <f ca="1" xml:space="preserve"> COUNTIFS($O:$O,"TRUE",  $A:$A,CELL("contents", AA$4), $B:$B,CELL("contents", AA$7), $C:$C,CELL("contents", $P72))</f>
        <v>14</v>
      </c>
      <c r="AB75" s="19">
        <f ca="1" xml:space="preserve"> COUNTIFS($O:$O,"TRUE",  $A:$A,CELL("contents", AB$4), $B:$B,CELL("contents", AB$7), $C:$C,CELL("contents", $P72))</f>
        <v>22</v>
      </c>
      <c r="AC75" s="13"/>
      <c r="AD75" s="14">
        <f ca="1" xml:space="preserve"> COUNTIFS($O:$O,"TRUE",  $A:$A,CELL("contents", AD$4), $B:$B,CELL("contents", AD$7), $C:$C,CELL("contents", $P72))</f>
        <v>36</v>
      </c>
      <c r="AE75" s="12">
        <f ca="1" xml:space="preserve"> COUNTIFS($O:$O,"TRUE",  $A:$A,CELL("contents", AE$4), $B:$B,CELL("contents", AE$7), $C:$C,CELL("contents", $P72))</f>
        <v>181</v>
      </c>
      <c r="AF75" s="19">
        <f ca="1" xml:space="preserve"> COUNTIFS($O:$O,"TRUE",  $A:$A,CELL("contents", AF$4), $B:$B,CELL("contents", AF$7), $C:$C,CELL("contents", $P72))</f>
        <v>71</v>
      </c>
      <c r="AG75" s="13"/>
      <c r="AH75" s="14">
        <f ca="1" xml:space="preserve"> COUNTIFS($O:$O,"TRUE",  $A:$A,CELL("contents", AH$4), $B:$B,CELL("contents", AH$7), $C:$C,CELL("contents", $P72))</f>
        <v>252</v>
      </c>
      <c r="AK75" s="5" t="s">
        <v>35</v>
      </c>
      <c r="AL75" s="21"/>
      <c r="AM75" s="12">
        <f ca="1" xml:space="preserve"> COUNTIFS($O:$O,"TRUE",  $A:$A,CELL("contents", AM$4), $B:$B,CELL("contents", AM$7), $C:$C,CELL("contents", $P72), $G:$G,CELL("contents", AM$3))</f>
        <v>23</v>
      </c>
      <c r="AN75" s="19">
        <f ca="1" xml:space="preserve"> COUNTIFS($O:$O,"TRUE",  $A:$A,CELL("contents", AN$4), $B:$B,CELL("contents", AN$7), $C:$C,CELL("contents", $P72), $G:$G,CELL("contents", AN$3))</f>
        <v>1</v>
      </c>
      <c r="AO75" s="13"/>
      <c r="AP75" s="14">
        <f ca="1" xml:space="preserve"> COUNTIFS($O:$O,"TRUE",  $A:$A,CELL("contents", AP$4), $B:$B,CELL("contents", AP$7), $C:$C,CELL("contents", $P72), $G:$G,CELL("contents", AP$3))</f>
        <v>24</v>
      </c>
      <c r="AQ75" s="12">
        <f ca="1" xml:space="preserve"> COUNTIFS($O:$O,"TRUE",  $A:$A,CELL("contents", AQ$4), $B:$B,CELL("contents", AQ$7), $C:$C,CELL("contents", $P72), $G:$G,CELL("contents", AQ$3))</f>
        <v>6</v>
      </c>
      <c r="AR75" s="19">
        <f ca="1" xml:space="preserve"> COUNTIFS($O:$O,"TRUE",  $A:$A,CELL("contents", AR$4), $B:$B,CELL("contents", AR$7), $C:$C,CELL("contents", $P72), $G:$G,CELL("contents", AR$3))</f>
        <v>6</v>
      </c>
      <c r="AS75" s="13"/>
      <c r="AT75" s="14">
        <f ca="1" xml:space="preserve"> COUNTIFS($O:$O,"TRUE",  $A:$A,CELL("contents", AT$4), $B:$B,CELL("contents", AT$7), $C:$C,CELL("contents", $P72), $G:$G,CELL("contents", AT$3))</f>
        <v>12</v>
      </c>
      <c r="AU75" s="12">
        <f ca="1" xml:space="preserve"> COUNTIFS($O:$O,"TRUE",  $A:$A,CELL("contents", AU$4), $B:$B,CELL("contents", AU$7), $C:$C,CELL("contents", $P72), $G:$G,CELL("contents", AU$3))</f>
        <v>3</v>
      </c>
      <c r="AV75" s="19">
        <f ca="1" xml:space="preserve"> COUNTIFS($O:$O,"TRUE",  $A:$A,CELL("contents", AV$4), $B:$B,CELL("contents", AV$7), $C:$C,CELL("contents", $P72), $G:$G,CELL("contents", AV$3))</f>
        <v>2</v>
      </c>
      <c r="AW75" s="13"/>
      <c r="AX75" s="14">
        <f ca="1" xml:space="preserve"> COUNTIFS($O:$O,"TRUE",  $A:$A,CELL("contents", AX$4), $B:$B,CELL("contents", AX$7), $C:$C,CELL("contents", $P72), $G:$G,CELL("contents", AX$3))</f>
        <v>5</v>
      </c>
      <c r="AY75" s="12">
        <f ca="1" xml:space="preserve"> COUNTIFS($O:$O,"TRUE",  $A:$A,CELL("contents", AY$4), $B:$B,CELL("contents", AY$7), $C:$C,CELL("contents", $P72), $G:$G,CELL("contents", AY$3))</f>
        <v>32</v>
      </c>
      <c r="AZ75" s="19">
        <f ca="1" xml:space="preserve"> COUNTIFS($O:$O,"TRUE",  $A:$A,CELL("contents", AZ$4), $B:$B,CELL("contents", AZ$7), $C:$C,CELL("contents", $P72), $G:$G,CELL("contents", AZ$3))</f>
        <v>9</v>
      </c>
      <c r="BA75" s="13"/>
      <c r="BB75" s="14">
        <f ca="1" xml:space="preserve"> COUNTIFS($O:$O,"TRUE",  $A:$A,CELL("contents", BB$4), $B:$B,CELL("contents", BB$7), $C:$C,CELL("contents", $P72), $G:$G,CELL("contents", BB$3))</f>
        <v>41</v>
      </c>
      <c r="BE75" s="5" t="s">
        <v>35</v>
      </c>
      <c r="BF75" s="21"/>
      <c r="BG75" s="12">
        <f ca="1" xml:space="preserve"> COUNTIFS($O:$O,"TRUE",  $A:$A,CELL("contents", BG$4), $B:$B,CELL("contents", BG$7), $C:$C,CELL("contents", $P72), $G:$G,CELL("contents", BG$3))</f>
        <v>25</v>
      </c>
      <c r="BH75" s="19">
        <f ca="1" xml:space="preserve"> COUNTIFS($O:$O,"TRUE",  $A:$A,CELL("contents", BH$4), $B:$B,CELL("contents", BH$7), $C:$C,CELL("contents", $P72), $G:$G,CELL("contents", BH$3))</f>
        <v>2</v>
      </c>
      <c r="BI75" s="13"/>
      <c r="BJ75" s="14">
        <f ca="1" xml:space="preserve"> COUNTIFS($O:$O,"TRUE",  $A:$A,CELL("contents", BJ$4), $B:$B,CELL("contents", BJ$7), $C:$C,CELL("contents", $P72), $G:$G,CELL("contents", BJ$3))</f>
        <v>27</v>
      </c>
      <c r="BK75" s="12">
        <f ca="1" xml:space="preserve"> COUNTIFS($O:$O,"TRUE",  $A:$A,CELL("contents", BK$4), $B:$B,CELL("contents", BK$7), $C:$C,CELL("contents", $P72), $G:$G,CELL("contents", BK$3))</f>
        <v>7</v>
      </c>
      <c r="BL75" s="19">
        <f ca="1" xml:space="preserve"> COUNTIFS($O:$O,"TRUE",  $A:$A,CELL("contents", BL$4), $B:$B,CELL("contents", BL$7), $C:$C,CELL("contents", $P72), $G:$G,CELL("contents", BL$3))</f>
        <v>5</v>
      </c>
      <c r="BM75" s="13"/>
      <c r="BN75" s="14">
        <f ca="1" xml:space="preserve"> COUNTIFS($O:$O,"TRUE",  $A:$A,CELL("contents", BN$4), $B:$B,CELL("contents", BN$7), $C:$C,CELL("contents", $P72), $G:$G,CELL("contents", BN$3))</f>
        <v>12</v>
      </c>
      <c r="BO75" s="12">
        <f ca="1" xml:space="preserve"> COUNTIFS($O:$O,"TRUE",  $A:$A,CELL("contents", BO$4), $B:$B,CELL("contents", BO$7), $C:$C,CELL("contents", $P72), $G:$G,CELL("contents", BO$3))</f>
        <v>4</v>
      </c>
      <c r="BP75" s="19">
        <f ca="1" xml:space="preserve"> COUNTIFS($O:$O,"TRUE",  $A:$A,CELL("contents", BP$4), $B:$B,CELL("contents", BP$7), $C:$C,CELL("contents", $P72), $G:$G,CELL("contents", BP$3))</f>
        <v>8</v>
      </c>
      <c r="BQ75" s="13"/>
      <c r="BR75" s="14">
        <f ca="1" xml:space="preserve"> COUNTIFS($O:$O,"TRUE",  $A:$A,CELL("contents", BR$4), $B:$B,CELL("contents", BR$7), $C:$C,CELL("contents", $P72), $G:$G,CELL("contents", BR$3))</f>
        <v>12</v>
      </c>
      <c r="BS75" s="12">
        <f ca="1" xml:space="preserve"> COUNTIFS($O:$O,"TRUE",  $A:$A,CELL("contents", BS$4), $B:$B,CELL("contents", BS$7), $C:$C,CELL("contents", $P72), $G:$G,CELL("contents", BS$3))</f>
        <v>36</v>
      </c>
      <c r="BT75" s="19">
        <f ca="1" xml:space="preserve"> COUNTIFS($O:$O,"TRUE",  $A:$A,CELL("contents", BT$4), $B:$B,CELL("contents", BT$7), $C:$C,CELL("contents", $P72), $G:$G,CELL("contents", BT$3))</f>
        <v>15</v>
      </c>
      <c r="BU75" s="13"/>
      <c r="BV75" s="14">
        <f ca="1" xml:space="preserve"> COUNTIFS($O:$O,"TRUE",  $A:$A,CELL("contents", BV$4), $B:$B,CELL("contents", BV$7), $C:$C,CELL("contents", $P72), $G:$G,CELL("contents", BV$3))</f>
        <v>51</v>
      </c>
      <c r="BY75" s="5" t="s">
        <v>35</v>
      </c>
      <c r="BZ75" s="21"/>
      <c r="CA75" s="12">
        <f ca="1" xml:space="preserve"> COUNTIFS($O:$O,"TRUE",  $A:$A,CELL("contents", CA$4), $B:$B,CELL("contents", CA$7), $C:$C,CELL("contents", $P72), $G:$G,CELL("contents", CA$3))</f>
        <v>30</v>
      </c>
      <c r="CB75" s="19">
        <f ca="1" xml:space="preserve"> COUNTIFS($O:$O,"TRUE",  $A:$A,CELL("contents", CB$4), $B:$B,CELL("contents", CB$7), $C:$C,CELL("contents", $P72), $G:$G,CELL("contents", CB$3))</f>
        <v>1</v>
      </c>
      <c r="CC75" s="13"/>
      <c r="CD75" s="14">
        <f ca="1" xml:space="preserve"> COUNTIFS($O:$O,"TRUE",  $A:$A,CELL("contents", CD$4), $B:$B,CELL("contents", CD$7), $C:$C,CELL("contents", $P72), $G:$G,CELL("contents", CD$3))</f>
        <v>31</v>
      </c>
      <c r="CE75" s="12">
        <f ca="1" xml:space="preserve"> COUNTIFS($O:$O,"TRUE",  $A:$A,CELL("contents", CE$4), $B:$B,CELL("contents", CE$7), $C:$C,CELL("contents", $P72), $G:$G,CELL("contents", CE$3))</f>
        <v>9</v>
      </c>
      <c r="CF75" s="19">
        <f ca="1" xml:space="preserve"> COUNTIFS($O:$O,"TRUE",  $A:$A,CELL("contents", CF$4), $B:$B,CELL("contents", CF$7), $C:$C,CELL("contents", $P72), $G:$G,CELL("contents", CF$3))</f>
        <v>8</v>
      </c>
      <c r="CG75" s="13"/>
      <c r="CH75" s="14">
        <f ca="1" xml:space="preserve"> COUNTIFS($O:$O,"TRUE",  $A:$A,CELL("contents", CH$4), $B:$B,CELL("contents", CH$7), $C:$C,CELL("contents", $P72), $G:$G,CELL("contents", CH$3))</f>
        <v>17</v>
      </c>
      <c r="CI75" s="12">
        <f ca="1" xml:space="preserve"> COUNTIFS($O:$O,"TRUE",  $A:$A,CELL("contents", CI$4), $B:$B,CELL("contents", CI$7), $C:$C,CELL("contents", $P72), $G:$G,CELL("contents", CI$3))</f>
        <v>0</v>
      </c>
      <c r="CJ75" s="19">
        <f ca="1" xml:space="preserve"> COUNTIFS($O:$O,"TRUE",  $A:$A,CELL("contents", CJ$4), $B:$B,CELL("contents", CJ$7), $C:$C,CELL("contents", $P72), $G:$G,CELL("contents", CJ$3))</f>
        <v>5</v>
      </c>
      <c r="CK75" s="13"/>
      <c r="CL75" s="14">
        <f ca="1" xml:space="preserve"> COUNTIFS($O:$O,"TRUE",  $A:$A,CELL("contents", CL$4), $B:$B,CELL("contents", CL$7), $C:$C,CELL("contents", $P72), $G:$G,CELL("contents", CL$3))</f>
        <v>5</v>
      </c>
      <c r="CM75" s="12">
        <f ca="1" xml:space="preserve"> COUNTIFS($O:$O,"TRUE",  $A:$A,CELL("contents", CM$4), $B:$B,CELL("contents", CM$7), $C:$C,CELL("contents", $P72), $G:$G,CELL("contents", CM$3))</f>
        <v>39</v>
      </c>
      <c r="CN75" s="19">
        <f ca="1" xml:space="preserve"> COUNTIFS($O:$O,"TRUE",  $A:$A,CELL("contents", CN$4), $B:$B,CELL("contents", CN$7), $C:$C,CELL("contents", $P72), $G:$G,CELL("contents", CN$3))</f>
        <v>14</v>
      </c>
      <c r="CO75" s="13"/>
      <c r="CP75" s="14">
        <f ca="1" xml:space="preserve"> COUNTIFS($O:$O,"TRUE",  $A:$A,CELL("contents", CP$4), $B:$B,CELL("contents", CP$7), $C:$C,CELL("contents", $P72), $G:$G,CELL("contents", CP$3))</f>
        <v>53</v>
      </c>
      <c r="CS75" s="5" t="s">
        <v>35</v>
      </c>
      <c r="CT75" s="21"/>
      <c r="CU75" s="12">
        <f ca="1" xml:space="preserve"> COUNTIFS($O:$O,"TRUE",  $A:$A,CELL("contents", CU$4), $B:$B,CELL("contents", CU$7), $C:$C,CELL("contents", $P72), $G:$G,CELL("contents", CU$3))</f>
        <v>27</v>
      </c>
      <c r="CV75" s="19">
        <f ca="1" xml:space="preserve"> COUNTIFS($O:$O,"TRUE",  $A:$A,CELL("contents", CV$4), $B:$B,CELL("contents", CV$7), $C:$C,CELL("contents", $P72), $G:$G,CELL("contents", CV$3))</f>
        <v>3</v>
      </c>
      <c r="CW75" s="13"/>
      <c r="CX75" s="14">
        <f ca="1" xml:space="preserve"> COUNTIFS($O:$O,"TRUE",  $A:$A,CELL("contents", CX$4), $B:$B,CELL("contents", CX$7), $C:$C,CELL("contents", $P72), $G:$G,CELL("contents", CX$3))</f>
        <v>30</v>
      </c>
      <c r="CY75" s="12">
        <f ca="1" xml:space="preserve"> COUNTIFS($O:$O,"TRUE",  $A:$A,CELL("contents", CY$4), $B:$B,CELL("contents", CY$7), $C:$C,CELL("contents", $P72), $G:$G,CELL("contents", CY$3))</f>
        <v>4</v>
      </c>
      <c r="CZ75" s="19">
        <f ca="1" xml:space="preserve"> COUNTIFS($O:$O,"TRUE",  $A:$A,CELL("contents", CZ$4), $B:$B,CELL("contents", CZ$7), $C:$C,CELL("contents", $P72), $G:$G,CELL("contents", CZ$3))</f>
        <v>6</v>
      </c>
      <c r="DA75" s="13"/>
      <c r="DB75" s="14">
        <f ca="1" xml:space="preserve"> COUNTIFS($O:$O,"TRUE",  $A:$A,CELL("contents", DB$4), $B:$B,CELL("contents", DB$7), $C:$C,CELL("contents", $P72), $G:$G,CELL("contents", DB$3))</f>
        <v>10</v>
      </c>
      <c r="DC75" s="12">
        <f ca="1" xml:space="preserve"> COUNTIFS($O:$O,"TRUE",  $A:$A,CELL("contents", DC$4), $B:$B,CELL("contents", DC$7), $C:$C,CELL("contents", $P72), $G:$G,CELL("contents", DC$3))</f>
        <v>5</v>
      </c>
      <c r="DD75" s="19">
        <f ca="1" xml:space="preserve"> COUNTIFS($O:$O,"TRUE",  $A:$A,CELL("contents", DD$4), $B:$B,CELL("contents", DD$7), $C:$C,CELL("contents", $P72), $G:$G,CELL("contents", DD$3))</f>
        <v>4</v>
      </c>
      <c r="DE75" s="13"/>
      <c r="DF75" s="14">
        <f ca="1" xml:space="preserve"> COUNTIFS($O:$O,"TRUE",  $A:$A,CELL("contents", DF$4), $B:$B,CELL("contents", DF$7), $C:$C,CELL("contents", $P72), $G:$G,CELL("contents", DF$3))</f>
        <v>9</v>
      </c>
      <c r="DG75" s="12">
        <f ca="1" xml:space="preserve"> COUNTIFS($O:$O,"TRUE",  $A:$A,CELL("contents", DG$4), $B:$B,CELL("contents", DG$7), $C:$C,CELL("contents", $P72), $G:$G,CELL("contents", DG$3))</f>
        <v>36</v>
      </c>
      <c r="DH75" s="19">
        <f ca="1" xml:space="preserve"> COUNTIFS($O:$O,"TRUE",  $A:$A,CELL("contents", DH$4), $B:$B,CELL("contents", DH$7), $C:$C,CELL("contents", $P72), $G:$G,CELL("contents", DH$3))</f>
        <v>13</v>
      </c>
      <c r="DI75" s="13"/>
      <c r="DJ75" s="14">
        <f ca="1" xml:space="preserve"> COUNTIFS($O:$O,"TRUE",  $A:$A,CELL("contents", DJ$4), $B:$B,CELL("contents", DJ$7), $C:$C,CELL("contents", $P72), $G:$G,CELL("contents", DJ$3))</f>
        <v>49</v>
      </c>
      <c r="DM75" s="5" t="s">
        <v>35</v>
      </c>
      <c r="DN75" s="21"/>
      <c r="DO75" s="12">
        <f ca="1" xml:space="preserve"> COUNTIFS($O:$O,"TRUE",  $A:$A,CELL("contents", DO$4), $B:$B,CELL("contents", DO$7), $C:$C,CELL("contents", $P72), $G:$G,CELL("contents", DO$3))</f>
        <v>30</v>
      </c>
      <c r="DP75" s="19">
        <f ca="1" xml:space="preserve"> COUNTIFS($O:$O,"TRUE",  $A:$A,CELL("contents", DP$4), $B:$B,CELL("contents", DP$7), $C:$C,CELL("contents", $P72), $G:$G,CELL("contents", DP$3))</f>
        <v>6</v>
      </c>
      <c r="DQ75" s="13"/>
      <c r="DR75" s="14">
        <f ca="1" xml:space="preserve"> COUNTIFS($O:$O,"TRUE",  $A:$A,CELL("contents", DR$4), $B:$B,CELL("contents", DR$7), $C:$C,CELL("contents", $P72), $G:$G,CELL("contents", DR$3))</f>
        <v>36</v>
      </c>
      <c r="DS75" s="12">
        <f ca="1" xml:space="preserve"> COUNTIFS($O:$O,"TRUE",  $A:$A,CELL("contents", DS$4), $B:$B,CELL("contents", DS$7), $C:$C,CELL("contents", $P72), $G:$G,CELL("contents", DS$3))</f>
        <v>6</v>
      </c>
      <c r="DT75" s="19">
        <f ca="1" xml:space="preserve"> COUNTIFS($O:$O,"TRUE",  $A:$A,CELL("contents", DT$4), $B:$B,CELL("contents", DT$7), $C:$C,CELL("contents", $P72), $G:$G,CELL("contents", DT$3))</f>
        <v>11</v>
      </c>
      <c r="DU75" s="13"/>
      <c r="DV75" s="14">
        <f ca="1" xml:space="preserve"> COUNTIFS($O:$O,"TRUE",  $A:$A,CELL("contents", DV$4), $B:$B,CELL("contents", DV$7), $C:$C,CELL("contents", $P72), $G:$G,CELL("contents", DV$3))</f>
        <v>17</v>
      </c>
      <c r="DW75" s="12">
        <f ca="1" xml:space="preserve"> COUNTIFS($O:$O,"TRUE",  $A:$A,CELL("contents", DW$4), $B:$B,CELL("contents", DW$7), $C:$C,CELL("contents", $P72), $G:$G,CELL("contents", DW$3))</f>
        <v>2</v>
      </c>
      <c r="DX75" s="19">
        <f ca="1" xml:space="preserve"> COUNTIFS($O:$O,"TRUE",  $A:$A,CELL("contents", DX$4), $B:$B,CELL("contents", DX$7), $C:$C,CELL("contents", $P72), $G:$G,CELL("contents", DX$3))</f>
        <v>3</v>
      </c>
      <c r="DY75" s="13"/>
      <c r="DZ75" s="14">
        <f ca="1" xml:space="preserve"> COUNTIFS($O:$O,"TRUE",  $A:$A,CELL("contents", DZ$4), $B:$B,CELL("contents", DZ$7), $C:$C,CELL("contents", $P72), $G:$G,CELL("contents", DZ$3))</f>
        <v>5</v>
      </c>
      <c r="EA75" s="12">
        <f ca="1" xml:space="preserve"> COUNTIFS($O:$O,"TRUE",  $A:$A,CELL("contents", EA$4), $B:$B,CELL("contents", EA$7), $C:$C,CELL("contents", $P72), $G:$G,CELL("contents", EA$3))</f>
        <v>38</v>
      </c>
      <c r="EB75" s="19">
        <f ca="1" xml:space="preserve"> COUNTIFS($O:$O,"TRUE",  $A:$A,CELL("contents", EB$4), $B:$B,CELL("contents", EB$7), $C:$C,CELL("contents", $P72), $G:$G,CELL("contents", EB$3))</f>
        <v>20</v>
      </c>
      <c r="EC75" s="13"/>
      <c r="ED75" s="14">
        <f ca="1" xml:space="preserve"> COUNTIFS($O:$O,"TRUE",  $A:$A,CELL("contents", ED$4), $B:$B,CELL("contents", ED$7), $C:$C,CELL("contents", $P72), $G:$G,CELL("contents", ED$3))</f>
        <v>58</v>
      </c>
    </row>
    <row r="76" spans="1:134" x14ac:dyDescent="0.25">
      <c r="A76" t="s">
        <v>19</v>
      </c>
      <c r="B76" t="s">
        <v>14</v>
      </c>
      <c r="C76">
        <v>10</v>
      </c>
      <c r="D76">
        <v>31</v>
      </c>
      <c r="E76" t="b">
        <v>0</v>
      </c>
      <c r="F76">
        <v>1.4E-2</v>
      </c>
      <c r="G76">
        <v>16</v>
      </c>
      <c r="H76">
        <v>16</v>
      </c>
      <c r="I76">
        <v>65</v>
      </c>
      <c r="J76">
        <v>36</v>
      </c>
      <c r="K76">
        <v>0</v>
      </c>
      <c r="L76">
        <v>11</v>
      </c>
      <c r="M76">
        <f t="shared" si="258"/>
        <v>0</v>
      </c>
      <c r="N76" t="b">
        <f t="shared" ref="N76" si="277">AND(MIN($F74,$F75,$F76)=$F76,MAX($H74,$H75,$H76)=$H76)</f>
        <v>0</v>
      </c>
      <c r="O76" t="b">
        <f t="shared" ref="O76" si="278">AND(NOT(N74),NOT(N75),N76)</f>
        <v>0</v>
      </c>
      <c r="P76">
        <f>P69</f>
        <v>11</v>
      </c>
      <c r="Q76" s="7" t="s">
        <v>36</v>
      </c>
      <c r="R76" s="21"/>
      <c r="S76" s="12">
        <f ca="1" xml:space="preserve"> COUNTIFS($N:$N,"FALSE",  $A:$A,CELL("contents", S$4), $B:$B,CELL("contents", S$7), $C:$C,CELL("contents", $P72))</f>
        <v>68</v>
      </c>
      <c r="T76" s="19">
        <f ca="1" xml:space="preserve"> COUNTIFS($N:$N,"FALSE",  $A:$A,CELL("contents", T$4), $B:$B,CELL("contents", T$7), $C:$C,CELL("contents", $P72))</f>
        <v>80</v>
      </c>
      <c r="U76" s="13"/>
      <c r="V76" s="14">
        <f ca="1" xml:space="preserve"> COUNTIFS($N:$N,"FALSE",  $A:$A,CELL("contents", V$4), $B:$B,CELL("contents", V$7), $C:$C,CELL("contents", $P72))</f>
        <v>148</v>
      </c>
      <c r="W76" s="12">
        <f ca="1" xml:space="preserve"> COUNTIFS($N:$N,"FALSE",  $A:$A,CELL("contents", W$4), $B:$B,CELL("contents", W$7), $C:$C,CELL("contents", $P72))</f>
        <v>170</v>
      </c>
      <c r="X76" s="19">
        <f ca="1" xml:space="preserve"> COUNTIFS($N:$N,"FALSE",  $A:$A,CELL("contents", X$4), $B:$B,CELL("contents", X$7), $C:$C,CELL("contents", $P72))</f>
        <v>58</v>
      </c>
      <c r="Y76" s="13"/>
      <c r="Z76" s="14">
        <f ca="1" xml:space="preserve"> COUNTIFS($N:$N,"FALSE",  $A:$A,CELL("contents", Z$4), $B:$B,CELL("contents", Z$7), $C:$C,CELL("contents", $P72))</f>
        <v>228</v>
      </c>
      <c r="AA76" s="12">
        <f ca="1" xml:space="preserve"> COUNTIFS($N:$N,"FALSE",  $A:$A,CELL("contents", AA$4), $B:$B,CELL("contents", AA$7), $C:$C,CELL("contents", $P72))</f>
        <v>192</v>
      </c>
      <c r="AB76" s="19">
        <f ca="1" xml:space="preserve"> COUNTIFS($N:$N,"FALSE",  $A:$A,CELL("contents", AB$4), $B:$B,CELL("contents", AB$7), $C:$C,CELL("contents", $P72))</f>
        <v>62</v>
      </c>
      <c r="AC76" s="13"/>
      <c r="AD76" s="14">
        <f ca="1" xml:space="preserve"> COUNTIFS($N:$N,"FALSE",  $A:$A,CELL("contents", AD$4), $B:$B,CELL("contents", AD$7), $C:$C,CELL("contents", $P72))</f>
        <v>254</v>
      </c>
      <c r="AE76" s="12">
        <f ca="1" xml:space="preserve"> COUNTIFS($N:$N,"FALSE",  $A:$A,CELL("contents", AE$4), $B:$B,CELL("contents", AE$7), $C:$C,CELL("contents", $P72))</f>
        <v>430</v>
      </c>
      <c r="AF76" s="19">
        <f ca="1" xml:space="preserve"> COUNTIFS($N:$N,"FALSE",  $A:$A,CELL("contents", AF$4), $B:$B,CELL("contents", AF$7), $C:$C,CELL("contents", $P72))</f>
        <v>200</v>
      </c>
      <c r="AG76" s="13"/>
      <c r="AH76" s="14">
        <f ca="1" xml:space="preserve"> COUNTIFS($N:$N,"FALSE",  $A:$A,CELL("contents", AH$4), $B:$B,CELL("contents", AH$7), $C:$C,CELL("contents", $P72))</f>
        <v>630</v>
      </c>
      <c r="AK76" s="7" t="s">
        <v>36</v>
      </c>
      <c r="AL76" s="21"/>
      <c r="AM76" s="12">
        <f ca="1" xml:space="preserve"> COUNTIFS($N:$N,"FALSE",  $A:$A,CELL("contents", AM$4), $B:$B,CELL("contents", AM$7), $C:$C,CELL("contents", $P72), $G:$G,CELL("contents", AM$3))</f>
        <v>14</v>
      </c>
      <c r="AN76" s="19">
        <f ca="1" xml:space="preserve"> COUNTIFS($N:$N,"FALSE",  $A:$A,CELL("contents", AN$4), $B:$B,CELL("contents", AN$7), $C:$C,CELL("contents", $P72), $G:$G,CELL("contents", AN$3))</f>
        <v>14</v>
      </c>
      <c r="AO76" s="13"/>
      <c r="AP76" s="14">
        <f ca="1" xml:space="preserve"> COUNTIFS($N:$N,"FALSE",  $A:$A,CELL("contents", AP$4), $B:$B,CELL("contents", AP$7), $C:$C,CELL("contents", $P72), $G:$G,CELL("contents", AP$3))</f>
        <v>28</v>
      </c>
      <c r="AQ76" s="12">
        <f ca="1" xml:space="preserve"> COUNTIFS($N:$N,"FALSE",  $A:$A,CELL("contents", AQ$4), $B:$B,CELL("contents", AQ$7), $C:$C,CELL("contents", $P72), $G:$G,CELL("contents", AQ$3))</f>
        <v>30</v>
      </c>
      <c r="AR76" s="19">
        <f ca="1" xml:space="preserve"> COUNTIFS($N:$N,"FALSE",  $A:$A,CELL("contents", AR$4), $B:$B,CELL("contents", AR$7), $C:$C,CELL("contents", $P72), $G:$G,CELL("contents", AR$3))</f>
        <v>7</v>
      </c>
      <c r="AS76" s="13"/>
      <c r="AT76" s="14">
        <f ca="1" xml:space="preserve"> COUNTIFS($N:$N,"FALSE",  $A:$A,CELL("contents", AT$4), $B:$B,CELL("contents", AT$7), $C:$C,CELL("contents", $P72), $G:$G,CELL("contents", AT$3))</f>
        <v>37</v>
      </c>
      <c r="AU76" s="12">
        <f ca="1" xml:space="preserve"> COUNTIFS($N:$N,"FALSE",  $A:$A,CELL("contents", AU$4), $B:$B,CELL("contents", AU$7), $C:$C,CELL("contents", $P72), $G:$G,CELL("contents", AU$3))</f>
        <v>35</v>
      </c>
      <c r="AV76" s="19">
        <f ca="1" xml:space="preserve"> COUNTIFS($N:$N,"FALSE",  $A:$A,CELL("contents", AV$4), $B:$B,CELL("contents", AV$7), $C:$C,CELL("contents", $P72), $G:$G,CELL("contents", AV$3))</f>
        <v>9</v>
      </c>
      <c r="AW76" s="13"/>
      <c r="AX76" s="14">
        <f ca="1" xml:space="preserve"> COUNTIFS($N:$N,"FALSE",  $A:$A,CELL("contents", AX$4), $B:$B,CELL("contents", AX$7), $C:$C,CELL("contents", $P72), $G:$G,CELL("contents", AX$3))</f>
        <v>44</v>
      </c>
      <c r="AY76" s="12">
        <f ca="1" xml:space="preserve"> COUNTIFS($N:$N,"FALSE",  $A:$A,CELL("contents", AY$4), $B:$B,CELL("contents", AY$7), $C:$C,CELL("contents", $P72), $G:$G,CELL("contents", AY$3))</f>
        <v>79</v>
      </c>
      <c r="AZ76" s="19">
        <f ca="1" xml:space="preserve"> COUNTIFS($N:$N,"FALSE",  $A:$A,CELL("contents", AZ$4), $B:$B,CELL("contents", AZ$7), $C:$C,CELL("contents", $P72), $G:$G,CELL("contents", AZ$3))</f>
        <v>30</v>
      </c>
      <c r="BA76" s="13"/>
      <c r="BB76" s="14">
        <f ca="1" xml:space="preserve"> COUNTIFS($N:$N,"FALSE",  $A:$A,CELL("contents", BB$4), $B:$B,CELL("contents", BB$7), $C:$C,CELL("contents", $P72), $G:$G,CELL("contents", BB$3))</f>
        <v>109</v>
      </c>
      <c r="BE76" s="7" t="s">
        <v>36</v>
      </c>
      <c r="BF76" s="21"/>
      <c r="BG76" s="12">
        <f ca="1" xml:space="preserve"> COUNTIFS($N:$N,"FALSE",  $A:$A,CELL("contents", BG$4), $B:$B,CELL("contents", BG$7), $C:$C,CELL("contents", $P72), $G:$G,CELL("contents", BG$3))</f>
        <v>15</v>
      </c>
      <c r="BH76" s="19">
        <f ca="1" xml:space="preserve"> COUNTIFS($N:$N,"FALSE",  $A:$A,CELL("contents", BH$4), $B:$B,CELL("contents", BH$7), $C:$C,CELL("contents", $P72), $G:$G,CELL("contents", BH$3))</f>
        <v>18</v>
      </c>
      <c r="BI76" s="13"/>
      <c r="BJ76" s="14">
        <f ca="1" xml:space="preserve"> COUNTIFS($N:$N,"FALSE",  $A:$A,CELL("contents", BJ$4), $B:$B,CELL("contents", BJ$7), $C:$C,CELL("contents", $P72), $G:$G,CELL("contents", BJ$3))</f>
        <v>33</v>
      </c>
      <c r="BK76" s="12">
        <f ca="1" xml:space="preserve"> COUNTIFS($N:$N,"FALSE",  $A:$A,CELL("contents", BK$4), $B:$B,CELL("contents", BK$7), $C:$C,CELL("contents", $P72), $G:$G,CELL("contents", BK$3))</f>
        <v>33</v>
      </c>
      <c r="BL76" s="19">
        <f ca="1" xml:space="preserve"> COUNTIFS($N:$N,"FALSE",  $A:$A,CELL("contents", BL$4), $B:$B,CELL("contents", BL$7), $C:$C,CELL("contents", $P72), $G:$G,CELL("contents", BL$3))</f>
        <v>13</v>
      </c>
      <c r="BM76" s="13"/>
      <c r="BN76" s="14">
        <f ca="1" xml:space="preserve"> COUNTIFS($N:$N,"FALSE",  $A:$A,CELL("contents", BN$4), $B:$B,CELL("contents", BN$7), $C:$C,CELL("contents", $P72), $G:$G,CELL("contents", BN$3))</f>
        <v>46</v>
      </c>
      <c r="BO76" s="12">
        <f ca="1" xml:space="preserve"> COUNTIFS($N:$N,"FALSE",  $A:$A,CELL("contents", BO$4), $B:$B,CELL("contents", BO$7), $C:$C,CELL("contents", $P72), $G:$G,CELL("contents", BO$3))</f>
        <v>36</v>
      </c>
      <c r="BP76" s="19">
        <f ca="1" xml:space="preserve"> COUNTIFS($N:$N,"FALSE",  $A:$A,CELL("contents", BP$4), $B:$B,CELL("contents", BP$7), $C:$C,CELL("contents", $P72), $G:$G,CELL("contents", BP$3))</f>
        <v>8</v>
      </c>
      <c r="BQ76" s="13"/>
      <c r="BR76" s="14">
        <f ca="1" xml:space="preserve"> COUNTIFS($N:$N,"FALSE",  $A:$A,CELL("contents", BR$4), $B:$B,CELL("contents", BR$7), $C:$C,CELL("contents", $P72), $G:$G,CELL("contents", BR$3))</f>
        <v>44</v>
      </c>
      <c r="BS76" s="12">
        <f ca="1" xml:space="preserve"> COUNTIFS($N:$N,"FALSE",  $A:$A,CELL("contents", BS$4), $B:$B,CELL("contents", BS$7), $C:$C,CELL("contents", $P72), $G:$G,CELL("contents", BS$3))</f>
        <v>84</v>
      </c>
      <c r="BT76" s="19">
        <f ca="1" xml:space="preserve"> COUNTIFS($N:$N,"FALSE",  $A:$A,CELL("contents", BT$4), $B:$B,CELL("contents", BT$7), $C:$C,CELL("contents", $P72), $G:$G,CELL("contents", BT$3))</f>
        <v>39</v>
      </c>
      <c r="BU76" s="13"/>
      <c r="BV76" s="14">
        <f ca="1" xml:space="preserve"> COUNTIFS($N:$N,"FALSE",  $A:$A,CELL("contents", BV$4), $B:$B,CELL("contents", BV$7), $C:$C,CELL("contents", $P72), $G:$G,CELL("contents", BV$3))</f>
        <v>123</v>
      </c>
      <c r="BY76" s="7" t="s">
        <v>36</v>
      </c>
      <c r="BZ76" s="21"/>
      <c r="CA76" s="12">
        <f ca="1" xml:space="preserve"> COUNTIFS($N:$N,"FALSE",  $A:$A,CELL("contents", CA$4), $B:$B,CELL("contents", CA$7), $C:$C,CELL("contents", $P72), $G:$G,CELL("contents", CA$3))</f>
        <v>12</v>
      </c>
      <c r="CB76" s="19">
        <f ca="1" xml:space="preserve"> COUNTIFS($N:$N,"FALSE",  $A:$A,CELL("contents", CB$4), $B:$B,CELL("contents", CB$7), $C:$C,CELL("contents", $P72), $G:$G,CELL("contents", CB$3))</f>
        <v>18</v>
      </c>
      <c r="CC76" s="13"/>
      <c r="CD76" s="14">
        <f ca="1" xml:space="preserve"> COUNTIFS($N:$N,"FALSE",  $A:$A,CELL("contents", CD$4), $B:$B,CELL("contents", CD$7), $C:$C,CELL("contents", $P72), $G:$G,CELL("contents", CD$3))</f>
        <v>30</v>
      </c>
      <c r="CE76" s="12">
        <f ca="1" xml:space="preserve"> COUNTIFS($N:$N,"FALSE",  $A:$A,CELL("contents", CE$4), $B:$B,CELL("contents", CE$7), $C:$C,CELL("contents", $P72), $G:$G,CELL("contents", CE$3))</f>
        <v>32</v>
      </c>
      <c r="CF76" s="19">
        <f ca="1" xml:space="preserve"> COUNTIFS($N:$N,"FALSE",  $A:$A,CELL("contents", CF$4), $B:$B,CELL("contents", CF$7), $C:$C,CELL("contents", $P72), $G:$G,CELL("contents", CF$3))</f>
        <v>10</v>
      </c>
      <c r="CG76" s="13"/>
      <c r="CH76" s="14">
        <f ca="1" xml:space="preserve"> COUNTIFS($N:$N,"FALSE",  $A:$A,CELL("contents", CH$4), $B:$B,CELL("contents", CH$7), $C:$C,CELL("contents", $P72), $G:$G,CELL("contents", CH$3))</f>
        <v>42</v>
      </c>
      <c r="CI76" s="12">
        <f ca="1" xml:space="preserve"> COUNTIFS($N:$N,"FALSE",  $A:$A,CELL("contents", CI$4), $B:$B,CELL("contents", CI$7), $C:$C,CELL("contents", $P72), $G:$G,CELL("contents", CI$3))</f>
        <v>43</v>
      </c>
      <c r="CJ76" s="19">
        <f ca="1" xml:space="preserve"> COUNTIFS($N:$N,"FALSE",  $A:$A,CELL("contents", CJ$4), $B:$B,CELL("contents", CJ$7), $C:$C,CELL("contents", $P72), $G:$G,CELL("contents", CJ$3))</f>
        <v>12</v>
      </c>
      <c r="CK76" s="13"/>
      <c r="CL76" s="14">
        <f ca="1" xml:space="preserve"> COUNTIFS($N:$N,"FALSE",  $A:$A,CELL("contents", CL$4), $B:$B,CELL("contents", CL$7), $C:$C,CELL("contents", $P72), $G:$G,CELL("contents", CL$3))</f>
        <v>55</v>
      </c>
      <c r="CM76" s="12">
        <f ca="1" xml:space="preserve"> COUNTIFS($N:$N,"FALSE",  $A:$A,CELL("contents", CM$4), $B:$B,CELL("contents", CM$7), $C:$C,CELL("contents", $P72), $G:$G,CELL("contents", CM$3))</f>
        <v>87</v>
      </c>
      <c r="CN76" s="19">
        <f ca="1" xml:space="preserve"> COUNTIFS($N:$N,"FALSE",  $A:$A,CELL("contents", CN$4), $B:$B,CELL("contents", CN$7), $C:$C,CELL("contents", $P72), $G:$G,CELL("contents", CN$3))</f>
        <v>40</v>
      </c>
      <c r="CO76" s="13"/>
      <c r="CP76" s="14">
        <f ca="1" xml:space="preserve"> COUNTIFS($N:$N,"FALSE",  $A:$A,CELL("contents", CP$4), $B:$B,CELL("contents", CP$7), $C:$C,CELL("contents", $P72), $G:$G,CELL("contents", CP$3))</f>
        <v>127</v>
      </c>
      <c r="CS76" s="7" t="s">
        <v>36</v>
      </c>
      <c r="CT76" s="21"/>
      <c r="CU76" s="12">
        <f ca="1" xml:space="preserve"> COUNTIFS($N:$N,"FALSE",  $A:$A,CELL("contents", CU$4), $B:$B,CELL("contents", CU$7), $C:$C,CELL("contents", $P72), $G:$G,CELL("contents", CU$3))</f>
        <v>14</v>
      </c>
      <c r="CV76" s="19">
        <f ca="1" xml:space="preserve"> COUNTIFS($N:$N,"FALSE",  $A:$A,CELL("contents", CV$4), $B:$B,CELL("contents", CV$7), $C:$C,CELL("contents", $P72), $G:$G,CELL("contents", CV$3))</f>
        <v>15</v>
      </c>
      <c r="CW76" s="13"/>
      <c r="CX76" s="14">
        <f ca="1" xml:space="preserve"> COUNTIFS($N:$N,"FALSE",  $A:$A,CELL("contents", CX$4), $B:$B,CELL("contents", CX$7), $C:$C,CELL("contents", $P72), $G:$G,CELL("contents", CX$3))</f>
        <v>29</v>
      </c>
      <c r="CY76" s="12">
        <f ca="1" xml:space="preserve"> COUNTIFS($N:$N,"FALSE",  $A:$A,CELL("contents", CY$4), $B:$B,CELL("contents", CY$7), $C:$C,CELL("contents", $P72), $G:$G,CELL("contents", CY$3))</f>
        <v>37</v>
      </c>
      <c r="CZ76" s="19">
        <f ca="1" xml:space="preserve"> COUNTIFS($N:$N,"FALSE",  $A:$A,CELL("contents", CZ$4), $B:$B,CELL("contents", CZ$7), $C:$C,CELL("contents", $P72), $G:$G,CELL("contents", CZ$3))</f>
        <v>15</v>
      </c>
      <c r="DA76" s="13"/>
      <c r="DB76" s="14">
        <f ca="1" xml:space="preserve"> COUNTIFS($N:$N,"FALSE",  $A:$A,CELL("contents", DB$4), $B:$B,CELL("contents", DB$7), $C:$C,CELL("contents", $P72), $G:$G,CELL("contents", DB$3))</f>
        <v>52</v>
      </c>
      <c r="DC76" s="12">
        <f ca="1" xml:space="preserve"> COUNTIFS($N:$N,"FALSE",  $A:$A,CELL("contents", DC$4), $B:$B,CELL("contents", DC$7), $C:$C,CELL("contents", $P72), $G:$G,CELL("contents", DC$3))</f>
        <v>37</v>
      </c>
      <c r="DD76" s="19">
        <f ca="1" xml:space="preserve"> COUNTIFS($N:$N,"FALSE",  $A:$A,CELL("contents", DD$4), $B:$B,CELL("contents", DD$7), $C:$C,CELL("contents", $P72), $G:$G,CELL("contents", DD$3))</f>
        <v>13</v>
      </c>
      <c r="DE76" s="13"/>
      <c r="DF76" s="14">
        <f ca="1" xml:space="preserve"> COUNTIFS($N:$N,"FALSE",  $A:$A,CELL("contents", DF$4), $B:$B,CELL("contents", DF$7), $C:$C,CELL("contents", $P72), $G:$G,CELL("contents", DF$3))</f>
        <v>50</v>
      </c>
      <c r="DG76" s="12">
        <f ca="1" xml:space="preserve"> COUNTIFS($N:$N,"FALSE",  $A:$A,CELL("contents", DG$4), $B:$B,CELL("contents", DG$7), $C:$C,CELL("contents", $P72), $G:$G,CELL("contents", DG$3))</f>
        <v>88</v>
      </c>
      <c r="DH76" s="19">
        <f ca="1" xml:space="preserve"> COUNTIFS($N:$N,"FALSE",  $A:$A,CELL("contents", DH$4), $B:$B,CELL("contents", DH$7), $C:$C,CELL("contents", $P72), $G:$G,CELL("contents", DH$3))</f>
        <v>43</v>
      </c>
      <c r="DI76" s="13"/>
      <c r="DJ76" s="14">
        <f ca="1" xml:space="preserve"> COUNTIFS($N:$N,"FALSE",  $A:$A,CELL("contents", DJ$4), $B:$B,CELL("contents", DJ$7), $C:$C,CELL("contents", $P72), $G:$G,CELL("contents", DJ$3))</f>
        <v>131</v>
      </c>
      <c r="DM76" s="7" t="s">
        <v>36</v>
      </c>
      <c r="DN76" s="21"/>
      <c r="DO76" s="12">
        <f ca="1" xml:space="preserve"> COUNTIFS($N:$N,"FALSE",  $A:$A,CELL("contents", DO$4), $B:$B,CELL("contents", DO$7), $C:$C,CELL("contents", $P72), $G:$G,CELL("contents", DO$3))</f>
        <v>13</v>
      </c>
      <c r="DP76" s="19">
        <f ca="1" xml:space="preserve"> COUNTIFS($N:$N,"FALSE",  $A:$A,CELL("contents", DP$4), $B:$B,CELL("contents", DP$7), $C:$C,CELL("contents", $P72), $G:$G,CELL("contents", DP$3))</f>
        <v>15</v>
      </c>
      <c r="DQ76" s="13"/>
      <c r="DR76" s="14">
        <f ca="1" xml:space="preserve"> COUNTIFS($N:$N,"FALSE",  $A:$A,CELL("contents", DR$4), $B:$B,CELL("contents", DR$7), $C:$C,CELL("contents", $P72), $G:$G,CELL("contents", DR$3))</f>
        <v>28</v>
      </c>
      <c r="DS76" s="12">
        <f ca="1" xml:space="preserve"> COUNTIFS($N:$N,"FALSE",  $A:$A,CELL("contents", DS$4), $B:$B,CELL("contents", DS$7), $C:$C,CELL("contents", $P72), $G:$G,CELL("contents", DS$3))</f>
        <v>38</v>
      </c>
      <c r="DT76" s="19">
        <f ca="1" xml:space="preserve"> COUNTIFS($N:$N,"FALSE",  $A:$A,CELL("contents", DT$4), $B:$B,CELL("contents", DT$7), $C:$C,CELL("contents", $P72), $G:$G,CELL("contents", DT$3))</f>
        <v>13</v>
      </c>
      <c r="DU76" s="13"/>
      <c r="DV76" s="14">
        <f ca="1" xml:space="preserve"> COUNTIFS($N:$N,"FALSE",  $A:$A,CELL("contents", DV$4), $B:$B,CELL("contents", DV$7), $C:$C,CELL("contents", $P72), $G:$G,CELL("contents", DV$3))</f>
        <v>51</v>
      </c>
      <c r="DW76" s="12">
        <f ca="1" xml:space="preserve"> COUNTIFS($N:$N,"FALSE",  $A:$A,CELL("contents", DW$4), $B:$B,CELL("contents", DW$7), $C:$C,CELL("contents", $P72), $G:$G,CELL("contents", DW$3))</f>
        <v>41</v>
      </c>
      <c r="DX76" s="19">
        <f ca="1" xml:space="preserve"> COUNTIFS($N:$N,"FALSE",  $A:$A,CELL("contents", DX$4), $B:$B,CELL("contents", DX$7), $C:$C,CELL("contents", $P72), $G:$G,CELL("contents", DX$3))</f>
        <v>20</v>
      </c>
      <c r="DY76" s="13"/>
      <c r="DZ76" s="14">
        <f ca="1" xml:space="preserve"> COUNTIFS($N:$N,"FALSE",  $A:$A,CELL("contents", DZ$4), $B:$B,CELL("contents", DZ$7), $C:$C,CELL("contents", $P72), $G:$G,CELL("contents", DZ$3))</f>
        <v>61</v>
      </c>
      <c r="EA76" s="12">
        <f ca="1" xml:space="preserve"> COUNTIFS($N:$N,"FALSE",  $A:$A,CELL("contents", EA$4), $B:$B,CELL("contents", EA$7), $C:$C,CELL("contents", $P72), $G:$G,CELL("contents", EA$3))</f>
        <v>92</v>
      </c>
      <c r="EB76" s="19">
        <f ca="1" xml:space="preserve"> COUNTIFS($N:$N,"FALSE",  $A:$A,CELL("contents", EB$4), $B:$B,CELL("contents", EB$7), $C:$C,CELL("contents", $P72), $G:$G,CELL("contents", EB$3))</f>
        <v>48</v>
      </c>
      <c r="EC76" s="13"/>
      <c r="ED76" s="14">
        <f ca="1" xml:space="preserve"> COUNTIFS($N:$N,"FALSE",  $A:$A,CELL("contents", ED$4), $B:$B,CELL("contents", ED$7), $C:$C,CELL("contents", $P72), $G:$G,CELL("contents", ED$3))</f>
        <v>140</v>
      </c>
    </row>
    <row r="77" spans="1:134" x14ac:dyDescent="0.25">
      <c r="A77" t="s">
        <v>13</v>
      </c>
      <c r="B77" t="s">
        <v>14</v>
      </c>
      <c r="C77">
        <v>10</v>
      </c>
      <c r="D77">
        <v>33</v>
      </c>
      <c r="E77" t="b">
        <v>1</v>
      </c>
      <c r="F77">
        <v>10.000999999999999</v>
      </c>
      <c r="G77">
        <v>16</v>
      </c>
      <c r="H77">
        <v>0</v>
      </c>
      <c r="I77">
        <v>1795140</v>
      </c>
      <c r="J77">
        <v>301406</v>
      </c>
      <c r="K77">
        <v>150702</v>
      </c>
      <c r="L77">
        <v>10</v>
      </c>
      <c r="M77">
        <f t="shared" si="258"/>
        <v>16</v>
      </c>
      <c r="N77" t="b">
        <f t="shared" ref="N77" si="279">AND(MIN($F77,$F78,$F79)=$F77,MAX($H77,$H78,$H79)=$H77)</f>
        <v>1</v>
      </c>
      <c r="O77" t="b">
        <f t="shared" ref="O77" si="280">AND(N77,NOT(N78),NOT(N79))</f>
        <v>0</v>
      </c>
      <c r="P77">
        <f>P69</f>
        <v>11</v>
      </c>
      <c r="Q77" s="6" t="s">
        <v>16</v>
      </c>
      <c r="R77" s="33" t="s">
        <v>5</v>
      </c>
      <c r="S77" s="12">
        <f ca="1" xml:space="preserve"> SUMIFS($F:$F, $A:$A,CELL("contents", S$4), $B:$B,CELL("contents", S$7), $C:$C,CELL("contents", $P72))</f>
        <v>264.47499999999985</v>
      </c>
      <c r="T77" s="19">
        <f ca="1" xml:space="preserve"> SUMIFS($F:$F, $A:$A,CELL("contents", T$4), $B:$B,CELL("contents", T$7), $C:$C,CELL("contents", $P72))</f>
        <v>26.500000000000032</v>
      </c>
      <c r="U77" s="13"/>
      <c r="V77" s="14">
        <f ca="1" xml:space="preserve"> SUMIFS($F:$F, $A:$A,CELL("contents", V$4), $B:$B,CELL("contents", V$7), $C:$C,CELL("contents", $P72))</f>
        <v>290.97499999999991</v>
      </c>
      <c r="W77" s="12">
        <f ca="1" xml:space="preserve"> SUMIFS($F:$F, $A:$A,CELL("contents", W$4), $B:$B,CELL("contents", W$7), $C:$C,CELL("contents", $P72))</f>
        <v>802.18599999999901</v>
      </c>
      <c r="X77" s="19">
        <f ca="1" xml:space="preserve"> SUMIFS($F:$F, $A:$A,CELL("contents", X$4), $B:$B,CELL("contents", X$7), $C:$C,CELL("contents", $P72))</f>
        <v>0.81100000000000028</v>
      </c>
      <c r="Y77" s="13"/>
      <c r="Z77" s="14">
        <f ca="1" xml:space="preserve"> SUMIFS($F:$F, $A:$A,CELL("contents", Z$4), $B:$B,CELL("contents", Z$7), $C:$C,CELL("contents", $P72))</f>
        <v>802.99699999999734</v>
      </c>
      <c r="AA77" s="12">
        <f ca="1" xml:space="preserve"> SUMIFS($F:$F, $A:$A,CELL("contents", AA$4), $B:$B,CELL("contents", AA$7), $C:$C,CELL("contents", $P72))</f>
        <v>782.38099999999963</v>
      </c>
      <c r="AB77" s="19">
        <f ca="1" xml:space="preserve"> SUMIFS($F:$F, $A:$A,CELL("contents", AB$4), $B:$B,CELL("contents", AB$7), $C:$C,CELL("contents", $P72))</f>
        <v>0.93400000000000027</v>
      </c>
      <c r="AC77" s="13"/>
      <c r="AD77" s="14">
        <f ca="1" xml:space="preserve"> SUMIFS($F:$F, $A:$A,CELL("contents", AD$4), $B:$B,CELL("contents", AD$7), $C:$C,CELL("contents", $P72))</f>
        <v>783.31499999999824</v>
      </c>
      <c r="AE77" s="12">
        <f ca="1" xml:space="preserve"> SUMIFS($F:$F, $A:$A,CELL("contents", AE$4), $B:$B,CELL("contents", AE$7), $C:$C,CELL("contents", $P72))</f>
        <v>1849.041999999991</v>
      </c>
      <c r="AF77" s="19">
        <f ca="1" xml:space="preserve"> SUMIFS($F:$F, $A:$A,CELL("contents", AF$4), $B:$B,CELL("contents", AF$7), $C:$C,CELL("contents", $P72))</f>
        <v>28.245000000000093</v>
      </c>
      <c r="AG77" s="13"/>
      <c r="AH77" s="14">
        <f ca="1" xml:space="preserve"> SUMIFS($F:$F, $A:$A,CELL("contents", AH$4), $B:$B,CELL("contents", AH$7), $C:$C,CELL("contents", $P72))</f>
        <v>1877.2869999999825</v>
      </c>
      <c r="AK77" s="6" t="s">
        <v>16</v>
      </c>
      <c r="AL77" s="33" t="s">
        <v>5</v>
      </c>
      <c r="AM77" s="12">
        <f ca="1" xml:space="preserve"> SUMIFS($F:$F, $A:$A,CELL("contents", AM$4), $B:$B,CELL("contents", AM$7), $C:$C,CELL("contents", $P72), $G:$G,CELL("contents", AM$3))</f>
        <v>25.958999999999996</v>
      </c>
      <c r="AN77" s="19">
        <f ca="1" xml:space="preserve"> SUMIFS($F:$F, $A:$A,CELL("contents", AN$4), $B:$B,CELL("contents", AN$7), $C:$C,CELL("contents", $P72), $G:$G,CELL("contents", AN$3))</f>
        <v>5.5000000000000009</v>
      </c>
      <c r="AO77" s="13"/>
      <c r="AP77" s="14">
        <f ca="1" xml:space="preserve"> SUMIFS($F:$F, $A:$A,CELL("contents", AP$4), $B:$B,CELL("contents", AP$7), $C:$C,CELL("contents", $P72), $G:$G,CELL("contents", AP$3))</f>
        <v>31.459000000000014</v>
      </c>
      <c r="AQ77" s="12">
        <f ca="1" xml:space="preserve"> SUMIFS($F:$F, $A:$A,CELL("contents", AQ$4), $B:$B,CELL("contents", AQ$7), $C:$C,CELL("contents", $P72), $G:$G,CELL("contents", AQ$3))</f>
        <v>136.32000000000008</v>
      </c>
      <c r="AR77" s="19">
        <f ca="1" xml:space="preserve"> SUMIFS($F:$F, $A:$A,CELL("contents", AR$4), $B:$B,CELL("contents", AR$7), $C:$C,CELL("contents", $P72), $G:$G,CELL("contents", AR$3))</f>
        <v>5.0000000000000024E-2</v>
      </c>
      <c r="AS77" s="13"/>
      <c r="AT77" s="14">
        <f ca="1" xml:space="preserve"> SUMIFS($F:$F, $A:$A,CELL("contents", AT$4), $B:$B,CELL("contents", AT$7), $C:$C,CELL("contents", $P72), $G:$G,CELL("contents", AT$3))</f>
        <v>136.3700000000002</v>
      </c>
      <c r="AU77" s="12">
        <f ca="1" xml:space="preserve"> SUMIFS($F:$F, $A:$A,CELL("contents", AU$4), $B:$B,CELL("contents", AU$7), $C:$C,CELL("contents", $P72), $G:$G,CELL("contents", AU$3))</f>
        <v>127.70200000000004</v>
      </c>
      <c r="AV77" s="19">
        <f ca="1" xml:space="preserve"> SUMIFS($F:$F, $A:$A,CELL("contents", AV$4), $B:$B,CELL("contents", AV$7), $C:$C,CELL("contents", $P72), $G:$G,CELL("contents", AV$3))</f>
        <v>4.8000000000000022E-2</v>
      </c>
      <c r="AW77" s="13"/>
      <c r="AX77" s="14">
        <f ca="1" xml:space="preserve"> SUMIFS($F:$F, $A:$A,CELL("contents", AX$4), $B:$B,CELL("contents", AX$7), $C:$C,CELL("contents", $P72), $G:$G,CELL("contents", AX$3))</f>
        <v>127.75000000000013</v>
      </c>
      <c r="AY77" s="12">
        <f ca="1" xml:space="preserve"> SUMIFS($F:$F, $A:$A,CELL("contents", AY$4), $B:$B,CELL("contents", AY$7), $C:$C,CELL("contents", $P72), $G:$G,CELL("contents", AY$3))</f>
        <v>289.98099999999931</v>
      </c>
      <c r="AZ77" s="19">
        <f ca="1" xml:space="preserve"> SUMIFS($F:$F, $A:$A,CELL("contents", AZ$4), $B:$B,CELL("contents", AZ$7), $C:$C,CELL("contents", $P72), $G:$G,CELL("contents", AZ$3))</f>
        <v>5.5980000000000008</v>
      </c>
      <c r="BA77" s="13"/>
      <c r="BB77" s="14">
        <f ca="1" xml:space="preserve"> SUMIFS($F:$F, $A:$A,CELL("contents", BB$4), $B:$B,CELL("contents", BB$7), $C:$C,CELL("contents", $P72), $G:$G,CELL("contents", BB$3))</f>
        <v>295.57899999999785</v>
      </c>
      <c r="BE77" s="6" t="s">
        <v>16</v>
      </c>
      <c r="BF77" s="33" t="s">
        <v>5</v>
      </c>
      <c r="BG77" s="12">
        <f ca="1" xml:space="preserve"> SUMIFS($F:$F, $A:$A,CELL("contents", BG$4), $B:$B,CELL("contents", BG$7), $C:$C,CELL("contents", $P72), $G:$G,CELL("contents", BG$3))</f>
        <v>28.131999999999998</v>
      </c>
      <c r="BH77" s="19">
        <f ca="1" xml:space="preserve"> SUMIFS($F:$F, $A:$A,CELL("contents", BH$4), $B:$B,CELL("contents", BH$7), $C:$C,CELL("contents", $P72), $G:$G,CELL("contents", BH$3))</f>
        <v>5.6230000000000002</v>
      </c>
      <c r="BI77" s="13"/>
      <c r="BJ77" s="14">
        <f ca="1" xml:space="preserve"> SUMIFS($F:$F, $A:$A,CELL("contents", BJ$4), $B:$B,CELL("contents", BJ$7), $C:$C,CELL("contents", $P72), $G:$G,CELL("contents", BJ$3))</f>
        <v>33.75500000000001</v>
      </c>
      <c r="BK77" s="12">
        <f ca="1" xml:space="preserve"> SUMIFS($F:$F, $A:$A,CELL("contents", BK$4), $B:$B,CELL("contents", BK$7), $C:$C,CELL("contents", $P72), $G:$G,CELL("contents", BK$3))</f>
        <v>147.78499999999997</v>
      </c>
      <c r="BL77" s="19">
        <f ca="1" xml:space="preserve"> SUMIFS($F:$F, $A:$A,CELL("contents", BL$4), $B:$B,CELL("contents", BL$7), $C:$C,CELL("contents", $P72), $G:$G,CELL("contents", BL$3))</f>
        <v>7.8000000000000014E-2</v>
      </c>
      <c r="BM77" s="13"/>
      <c r="BN77" s="14">
        <f ca="1" xml:space="preserve"> SUMIFS($F:$F, $A:$A,CELL("contents", BN$4), $B:$B,CELL("contents", BN$7), $C:$C,CELL("contents", $P72), $G:$G,CELL("contents", BN$3))</f>
        <v>147.86300000000003</v>
      </c>
      <c r="BO77" s="12">
        <f ca="1" xml:space="preserve"> SUMIFS($F:$F, $A:$A,CELL("contents", BO$4), $B:$B,CELL("contents", BO$7), $C:$C,CELL("contents", $P72), $G:$G,CELL("contents", BO$3))</f>
        <v>140.65099999999987</v>
      </c>
      <c r="BP77" s="19">
        <f ca="1" xml:space="preserve"> SUMIFS($F:$F, $A:$A,CELL("contents", BP$4), $B:$B,CELL("contents", BP$7), $C:$C,CELL("contents", $P72), $G:$G,CELL("contents", BP$3))</f>
        <v>5.9000000000000039E-2</v>
      </c>
      <c r="BQ77" s="13"/>
      <c r="BR77" s="14">
        <f ca="1" xml:space="preserve"> SUMIFS($F:$F, $A:$A,CELL("contents", BR$4), $B:$B,CELL("contents", BR$7), $C:$C,CELL("contents", $P72), $G:$G,CELL("contents", BR$3))</f>
        <v>140.70999999999989</v>
      </c>
      <c r="BS77" s="12">
        <f ca="1" xml:space="preserve"> SUMIFS($F:$F, $A:$A,CELL("contents", BS$4), $B:$B,CELL("contents", BS$7), $C:$C,CELL("contents", $P72), $G:$G,CELL("contents", BS$3))</f>
        <v>316.56799999999976</v>
      </c>
      <c r="BT77" s="19">
        <f ca="1" xml:space="preserve"> SUMIFS($F:$F, $A:$A,CELL("contents", BT$4), $B:$B,CELL("contents", BT$7), $C:$C,CELL("contents", $P72), $G:$G,CELL("contents", BT$3))</f>
        <v>5.7600000000000007</v>
      </c>
      <c r="BU77" s="13"/>
      <c r="BV77" s="14">
        <f ca="1" xml:space="preserve"> SUMIFS($F:$F, $A:$A,CELL("contents", BV$4), $B:$B,CELL("contents", BV$7), $C:$C,CELL("contents", $P72), $G:$G,CELL("contents", BV$3))</f>
        <v>322.32799999999867</v>
      </c>
      <c r="BY77" s="6" t="s">
        <v>16</v>
      </c>
      <c r="BZ77" s="33" t="s">
        <v>5</v>
      </c>
      <c r="CA77" s="12">
        <f ca="1" xml:space="preserve"> SUMIFS($F:$F, $A:$A,CELL("contents", CA$4), $B:$B,CELL("contents", CA$7), $C:$C,CELL("contents", $P72), $G:$G,CELL("contents", CA$3))</f>
        <v>35.73099999999998</v>
      </c>
      <c r="CB77" s="19">
        <f ca="1" xml:space="preserve"> SUMIFS($F:$F, $A:$A,CELL("contents", CB$4), $B:$B,CELL("contents", CB$7), $C:$C,CELL("contents", $P72), $G:$G,CELL("contents", CB$3))</f>
        <v>5.0120000000000005</v>
      </c>
      <c r="CC77" s="13"/>
      <c r="CD77" s="14">
        <f ca="1" xml:space="preserve"> SUMIFS($F:$F, $A:$A,CELL("contents", CD$4), $B:$B,CELL("contents", CD$7), $C:$C,CELL("contents", $P72), $G:$G,CELL("contents", CD$3))</f>
        <v>40.742999999999952</v>
      </c>
      <c r="CE77" s="12">
        <f ca="1" xml:space="preserve"> SUMIFS($F:$F, $A:$A,CELL("contents", CE$4), $B:$B,CELL("contents", CE$7), $C:$C,CELL("contents", $P72), $G:$G,CELL("contents", CE$3))</f>
        <v>165.69399999999999</v>
      </c>
      <c r="CF77" s="19">
        <f ca="1" xml:space="preserve"> SUMIFS($F:$F, $A:$A,CELL("contents", CF$4), $B:$B,CELL("contents", CF$7), $C:$C,CELL("contents", $P72), $G:$G,CELL("contents", CF$3))</f>
        <v>6.2E-2</v>
      </c>
      <c r="CG77" s="13"/>
      <c r="CH77" s="14">
        <f ca="1" xml:space="preserve"> SUMIFS($F:$F, $A:$A,CELL("contents", CH$4), $B:$B,CELL("contents", CH$7), $C:$C,CELL("contents", $P72), $G:$G,CELL("contents", CH$3))</f>
        <v>165.75600000000006</v>
      </c>
      <c r="CI77" s="12">
        <f ca="1" xml:space="preserve"> SUMIFS($F:$F, $A:$A,CELL("contents", CI$4), $B:$B,CELL("contents", CI$7), $C:$C,CELL("contents", $P72), $G:$G,CELL("contents", CI$3))</f>
        <v>157.05799999999994</v>
      </c>
      <c r="CJ77" s="19">
        <f ca="1" xml:space="preserve"> SUMIFS($F:$F, $A:$A,CELL("contents", CJ$4), $B:$B,CELL("contents", CJ$7), $C:$C,CELL("contents", $P72), $G:$G,CELL("contents", CJ$3))</f>
        <v>6.5000000000000002E-2</v>
      </c>
      <c r="CK77" s="13"/>
      <c r="CL77" s="14">
        <f ca="1" xml:space="preserve"> SUMIFS($F:$F, $A:$A,CELL("contents", CL$4), $B:$B,CELL("contents", CL$7), $C:$C,CELL("contents", $P72), $G:$G,CELL("contents", CL$3))</f>
        <v>157.12299999999996</v>
      </c>
      <c r="CM77" s="12">
        <f ca="1" xml:space="preserve"> SUMIFS($F:$F, $A:$A,CELL("contents", CM$4), $B:$B,CELL("contents", CM$7), $C:$C,CELL("contents", $P72), $G:$G,CELL("contents", CM$3))</f>
        <v>358.48299999999989</v>
      </c>
      <c r="CN77" s="19">
        <f ca="1" xml:space="preserve"> SUMIFS($F:$F, $A:$A,CELL("contents", CN$4), $B:$B,CELL("contents", CN$7), $C:$C,CELL("contents", $P72), $G:$G,CELL("contents", CN$3))</f>
        <v>5.1390000000000002</v>
      </c>
      <c r="CO77" s="13"/>
      <c r="CP77" s="14">
        <f ca="1" xml:space="preserve"> SUMIFS($F:$F, $A:$A,CELL("contents", CP$4), $B:$B,CELL("contents", CP$7), $C:$C,CELL("contents", $P72), $G:$G,CELL("contents", CP$3))</f>
        <v>363.62199999999905</v>
      </c>
      <c r="CS77" s="6" t="s">
        <v>16</v>
      </c>
      <c r="CT77" s="33" t="s">
        <v>5</v>
      </c>
      <c r="CU77" s="12">
        <f ca="1" xml:space="preserve"> SUMIFS($F:$F, $A:$A,CELL("contents", CU$4), $B:$B,CELL("contents", CU$7), $C:$C,CELL("contents", $P72), $G:$G,CELL("contents", CU$3))</f>
        <v>61.074000000000026</v>
      </c>
      <c r="CV77" s="19">
        <f ca="1" xml:space="preserve"> SUMIFS($F:$F, $A:$A,CELL("contents", CV$4), $B:$B,CELL("contents", CV$7), $C:$C,CELL("contents", $P72), $G:$G,CELL("contents", CV$3))</f>
        <v>4.867</v>
      </c>
      <c r="CW77" s="13"/>
      <c r="CX77" s="14">
        <f ca="1" xml:space="preserve"> SUMIFS($F:$F, $A:$A,CELL("contents", CX$4), $B:$B,CELL("contents", CX$7), $C:$C,CELL("contents", $P72), $G:$G,CELL("contents", CX$3))</f>
        <v>65.941000000000017</v>
      </c>
      <c r="CY77" s="12">
        <f ca="1" xml:space="preserve"> SUMIFS($F:$F, $A:$A,CELL("contents", CY$4), $B:$B,CELL("contents", CY$7), $C:$C,CELL("contents", $P72), $G:$G,CELL("contents", CY$3))</f>
        <v>176.99600000000009</v>
      </c>
      <c r="CZ77" s="19">
        <f ca="1" xml:space="preserve"> SUMIFS($F:$F, $A:$A,CELL("contents", CZ$4), $B:$B,CELL("contents", CZ$7), $C:$C,CELL("contents", $P72), $G:$G,CELL("contents", CZ$3))</f>
        <v>0.17499999999999999</v>
      </c>
      <c r="DA77" s="13"/>
      <c r="DB77" s="14">
        <f ca="1" xml:space="preserve"> SUMIFS($F:$F, $A:$A,CELL("contents", DB$4), $B:$B,CELL("contents", DB$7), $C:$C,CELL("contents", $P72), $G:$G,CELL("contents", DB$3))</f>
        <v>177.17100000000016</v>
      </c>
      <c r="DC77" s="12">
        <f ca="1" xml:space="preserve"> SUMIFS($F:$F, $A:$A,CELL("contents", DC$4), $B:$B,CELL("contents", DC$7), $C:$C,CELL("contents", $P72), $G:$G,CELL("contents", DC$3))</f>
        <v>180.31500000000005</v>
      </c>
      <c r="DD77" s="19">
        <f ca="1" xml:space="preserve"> SUMIFS($F:$F, $A:$A,CELL("contents", DD$4), $B:$B,CELL("contents", DD$7), $C:$C,CELL("contents", $P72), $G:$G,CELL("contents", DD$3))</f>
        <v>0.17500000000000002</v>
      </c>
      <c r="DE77" s="13"/>
      <c r="DF77" s="14">
        <f ca="1" xml:space="preserve"> SUMIFS($F:$F, $A:$A,CELL("contents", DF$4), $B:$B,CELL("contents", DF$7), $C:$C,CELL("contents", $P72), $G:$G,CELL("contents", DF$3))</f>
        <v>180.49000000000009</v>
      </c>
      <c r="DG77" s="12">
        <f ca="1" xml:space="preserve"> SUMIFS($F:$F, $A:$A,CELL("contents", DG$4), $B:$B,CELL("contents", DG$7), $C:$C,CELL("contents", $P72), $G:$G,CELL("contents", DG$3))</f>
        <v>418.38499999999937</v>
      </c>
      <c r="DH77" s="19">
        <f ca="1" xml:space="preserve"> SUMIFS($F:$F, $A:$A,CELL("contents", DH$4), $B:$B,CELL("contents", DH$7), $C:$C,CELL("contents", $P72), $G:$G,CELL("contents", DH$3))</f>
        <v>5.2170000000000005</v>
      </c>
      <c r="DI77" s="13"/>
      <c r="DJ77" s="14">
        <f ca="1" xml:space="preserve"> SUMIFS($F:$F, $A:$A,CELL("contents", DJ$4), $B:$B,CELL("contents", DJ$7), $C:$C,CELL("contents", $P72), $G:$G,CELL("contents", DJ$3))</f>
        <v>423.60199999999861</v>
      </c>
      <c r="DM77" s="6" t="s">
        <v>16</v>
      </c>
      <c r="DN77" s="33" t="s">
        <v>5</v>
      </c>
      <c r="DO77" s="12">
        <f ca="1" xml:space="preserve"> SUMIFS($F:$F, $A:$A,CELL("contents", DO$4), $B:$B,CELL("contents", DO$7), $C:$C,CELL("contents", $P72), $G:$G,CELL("contents", DO$3))</f>
        <v>113.57900000000004</v>
      </c>
      <c r="DP77" s="19">
        <f ca="1" xml:space="preserve"> SUMIFS($F:$F, $A:$A,CELL("contents", DP$4), $B:$B,CELL("contents", DP$7), $C:$C,CELL("contents", $P72), $G:$G,CELL("contents", DP$3))</f>
        <v>5.4979999999999993</v>
      </c>
      <c r="DQ77" s="13"/>
      <c r="DR77" s="14">
        <f ca="1" xml:space="preserve"> SUMIFS($F:$F, $A:$A,CELL("contents", DR$4), $B:$B,CELL("contents", DR$7), $C:$C,CELL("contents", $P72), $G:$G,CELL("contents", DR$3))</f>
        <v>119.07700000000007</v>
      </c>
      <c r="DS77" s="12">
        <f ca="1" xml:space="preserve"> SUMIFS($F:$F, $A:$A,CELL("contents", DS$4), $B:$B,CELL("contents", DS$7), $C:$C,CELL("contents", $P72), $G:$G,CELL("contents", DS$3))</f>
        <v>175.39100000000005</v>
      </c>
      <c r="DT77" s="19">
        <f ca="1" xml:space="preserve"> SUMIFS($F:$F, $A:$A,CELL("contents", DT$4), $B:$B,CELL("contents", DT$7), $C:$C,CELL("contents", $P72), $G:$G,CELL("contents", DT$3))</f>
        <v>0.44599999999999995</v>
      </c>
      <c r="DU77" s="13"/>
      <c r="DV77" s="14">
        <f ca="1" xml:space="preserve"> SUMIFS($F:$F, $A:$A,CELL("contents", DV$4), $B:$B,CELL("contents", DV$7), $C:$C,CELL("contents", $P72), $G:$G,CELL("contents", DV$3))</f>
        <v>175.83700000000019</v>
      </c>
      <c r="DW77" s="12">
        <f ca="1" xml:space="preserve"> SUMIFS($F:$F, $A:$A,CELL("contents", DW$4), $B:$B,CELL("contents", DW$7), $C:$C,CELL("contents", $P72), $G:$G,CELL("contents", DW$3))</f>
        <v>176.65500000000006</v>
      </c>
      <c r="DX77" s="19">
        <f ca="1" xml:space="preserve"> SUMIFS($F:$F, $A:$A,CELL("contents", DX$4), $B:$B,CELL("contents", DX$7), $C:$C,CELL("contents", $P72), $G:$G,CELL("contents", DX$3))</f>
        <v>0.58699999999999997</v>
      </c>
      <c r="DY77" s="13"/>
      <c r="DZ77" s="14">
        <f ca="1" xml:space="preserve"> SUMIFS($F:$F, $A:$A,CELL("contents", DZ$4), $B:$B,CELL("contents", DZ$7), $C:$C,CELL("contents", $P72), $G:$G,CELL("contents", DZ$3))</f>
        <v>177.24200000000013</v>
      </c>
      <c r="EA77" s="12">
        <f ca="1" xml:space="preserve"> SUMIFS($F:$F, $A:$A,CELL("contents", EA$4), $B:$B,CELL("contents", EA$7), $C:$C,CELL("contents", $P72), $G:$G,CELL("contents", EA$3))</f>
        <v>465.6249999999996</v>
      </c>
      <c r="EB77" s="19">
        <f ca="1" xml:space="preserve"> SUMIFS($F:$F, $A:$A,CELL("contents", EB$4), $B:$B,CELL("contents", EB$7), $C:$C,CELL("contents", $P72), $G:$G,CELL("contents", EB$3))</f>
        <v>6.5309999999999997</v>
      </c>
      <c r="EC77" s="13"/>
      <c r="ED77" s="14">
        <f ca="1" xml:space="preserve"> SUMIFS($F:$F, $A:$A,CELL("contents", ED$4), $B:$B,CELL("contents", ED$7), $C:$C,CELL("contents", $P72), $G:$G,CELL("contents", ED$3))</f>
        <v>472.15599999999887</v>
      </c>
    </row>
    <row r="78" spans="1:134" x14ac:dyDescent="0.25">
      <c r="A78" t="s">
        <v>15</v>
      </c>
      <c r="B78" t="s">
        <v>14</v>
      </c>
      <c r="C78">
        <v>10</v>
      </c>
      <c r="D78">
        <v>33</v>
      </c>
      <c r="E78" t="b">
        <v>1</v>
      </c>
      <c r="F78">
        <v>10.000999999999999</v>
      </c>
      <c r="G78">
        <v>16</v>
      </c>
      <c r="H78">
        <v>0</v>
      </c>
      <c r="I78">
        <v>1964376</v>
      </c>
      <c r="J78">
        <v>420754</v>
      </c>
      <c r="K78">
        <v>210376</v>
      </c>
      <c r="L78">
        <v>10</v>
      </c>
      <c r="M78">
        <f t="shared" si="258"/>
        <v>16</v>
      </c>
      <c r="N78" t="b">
        <f t="shared" ref="N78" si="281">AND(MIN($F77,$F78,$F79)=$F78,MAX($H77,$H78,$H79)=$H78)</f>
        <v>1</v>
      </c>
      <c r="O78" t="b">
        <f t="shared" ref="O78" si="282">AND(NOT(N77),N78,NOT(N79))</f>
        <v>0</v>
      </c>
      <c r="P78">
        <f>P69</f>
        <v>11</v>
      </c>
      <c r="Q78" s="5" t="s">
        <v>23</v>
      </c>
      <c r="R78" s="33"/>
      <c r="S78" s="12">
        <f ca="1" xml:space="preserve"> AVERAGEIFS($F:$F, $A:$A,CELL("contents", S$4), $B:$B,CELL("contents", S$7), $C:$C,CELL("contents", $P72))</f>
        <v>1.1019791666666661</v>
      </c>
      <c r="T78" s="19">
        <f ca="1" xml:space="preserve"> AVERAGEIFS($F:$F, $A:$A,CELL("contents", T$4), $B:$B,CELL("contents", T$7), $C:$C,CELL("contents", $P72))</f>
        <v>0.16060606060606081</v>
      </c>
      <c r="U78" s="13"/>
      <c r="V78" s="14">
        <f ca="1" xml:space="preserve"> AVERAGEIFS($F:$F, $A:$A,CELL("contents", V$4), $B:$B,CELL("contents", V$7), $C:$C,CELL("contents", $P72))</f>
        <v>0.71845679012345653</v>
      </c>
      <c r="W78" s="12">
        <f ca="1" xml:space="preserve"> AVERAGEIFS($F:$F, $A:$A,CELL("contents", W$4), $B:$B,CELL("contents", W$7), $C:$C,CELL("contents", $P72))</f>
        <v>3.3424416666666628</v>
      </c>
      <c r="X78" s="19">
        <f ca="1" xml:space="preserve"> AVERAGEIFS($F:$F, $A:$A,CELL("contents", X$4), $B:$B,CELL("contents", X$7), $C:$C,CELL("contents", $P72))</f>
        <v>4.9151515151515165E-3</v>
      </c>
      <c r="Y78" s="13"/>
      <c r="Z78" s="14">
        <f ca="1" xml:space="preserve"> AVERAGEIFS($F:$F, $A:$A,CELL("contents", Z$4), $B:$B,CELL("contents", Z$7), $C:$C,CELL("contents", $P72))</f>
        <v>1.9827086419753022</v>
      </c>
      <c r="AA78" s="12">
        <f ca="1" xml:space="preserve"> AVERAGEIFS($F:$F, $A:$A,CELL("contents", AA$4), $B:$B,CELL("contents", AA$7), $C:$C,CELL("contents", $P72))</f>
        <v>3.2599208333333318</v>
      </c>
      <c r="AB78" s="19">
        <f ca="1" xml:space="preserve"> AVERAGEIFS($F:$F, $A:$A,CELL("contents", AB$4), $B:$B,CELL("contents", AB$7), $C:$C,CELL("contents", $P72))</f>
        <v>5.6606060606060622E-3</v>
      </c>
      <c r="AC78" s="13"/>
      <c r="AD78" s="14">
        <f ca="1" xml:space="preserve"> AVERAGEIFS($F:$F, $A:$A,CELL("contents", AD$4), $B:$B,CELL("contents", AD$7), $C:$C,CELL("contents", $P72))</f>
        <v>1.9341111111111067</v>
      </c>
      <c r="AE78" s="12">
        <f ca="1" xml:space="preserve"> AVERAGEIFS($F:$F, $A:$A,CELL("contents", AE$4), $B:$B,CELL("contents", AE$7), $C:$C,CELL("contents", $P72))</f>
        <v>2.5681138888888766</v>
      </c>
      <c r="AF78" s="19">
        <f ca="1" xml:space="preserve"> AVERAGEIFS($F:$F, $A:$A,CELL("contents", AF$4), $B:$B,CELL("contents", AF$7), $C:$C,CELL("contents", $P72))</f>
        <v>5.7060606060606249E-2</v>
      </c>
      <c r="AG78" s="13"/>
      <c r="AH78" s="14">
        <f ca="1" xml:space="preserve"> AVERAGEIFS($F:$F, $A:$A,CELL("contents", AH$4), $B:$B,CELL("contents", AH$7), $C:$C,CELL("contents", $P72))</f>
        <v>1.5450921810699445</v>
      </c>
      <c r="AK78" s="5" t="s">
        <v>23</v>
      </c>
      <c r="AL78" s="33"/>
      <c r="AM78" s="12">
        <f ca="1" xml:space="preserve"> AVERAGEIFS($F:$F, $A:$A,CELL("contents", AM$4), $B:$B,CELL("contents", AM$7), $C:$C,CELL("contents", $P72), $G:$G,CELL("contents", AM$3))</f>
        <v>0.54081249999999992</v>
      </c>
      <c r="AN78" s="19">
        <f ca="1" xml:space="preserve"> AVERAGEIFS($F:$F, $A:$A,CELL("contents", AN$4), $B:$B,CELL("contents", AN$7), $C:$C,CELL("contents", $P72), $G:$G,CELL("contents", AN$3))</f>
        <v>0.16666666666666669</v>
      </c>
      <c r="AO78" s="13"/>
      <c r="AP78" s="14">
        <f ca="1" xml:space="preserve"> AVERAGEIFS($F:$F, $A:$A,CELL("contents", AP$4), $B:$B,CELL("contents", AP$7), $C:$C,CELL("contents", $P72), $G:$G,CELL("contents", AP$3))</f>
        <v>0.3883827160493829</v>
      </c>
      <c r="AQ78" s="12">
        <f ca="1" xml:space="preserve"> AVERAGEIFS($F:$F, $A:$A,CELL("contents", AQ$4), $B:$B,CELL("contents", AQ$7), $C:$C,CELL("contents", $P72), $G:$G,CELL("contents", AQ$3))</f>
        <v>2.8400000000000016</v>
      </c>
      <c r="AR78" s="19">
        <f ca="1" xml:space="preserve"> AVERAGEIFS($F:$F, $A:$A,CELL("contents", AR$4), $B:$B,CELL("contents", AR$7), $C:$C,CELL("contents", $P72), $G:$G,CELL("contents", AR$3))</f>
        <v>1.5151515151515158E-3</v>
      </c>
      <c r="AS78" s="13"/>
      <c r="AT78" s="14">
        <f ca="1" xml:space="preserve"> AVERAGEIFS($F:$F, $A:$A,CELL("contents", AT$4), $B:$B,CELL("contents", AT$7), $C:$C,CELL("contents", $P72), $G:$G,CELL("contents", AT$3))</f>
        <v>1.6835802469135828</v>
      </c>
      <c r="AU78" s="12">
        <f ca="1" xml:space="preserve"> AVERAGEIFS($F:$F, $A:$A,CELL("contents", AU$4), $B:$B,CELL("contents", AU$7), $C:$C,CELL("contents", $P72), $G:$G,CELL("contents", AU$3))</f>
        <v>2.660458333333334</v>
      </c>
      <c r="AV78" s="19">
        <f ca="1" xml:space="preserve"> AVERAGEIFS($F:$F, $A:$A,CELL("contents", AV$4), $B:$B,CELL("contents", AV$7), $C:$C,CELL("contents", $P72), $G:$G,CELL("contents", AV$3))</f>
        <v>1.4545454545454551E-3</v>
      </c>
      <c r="AW78" s="13"/>
      <c r="AX78" s="14">
        <f ca="1" xml:space="preserve"> AVERAGEIFS($F:$F, $A:$A,CELL("contents", AX$4), $B:$B,CELL("contents", AX$7), $C:$C,CELL("contents", $P72), $G:$G,CELL("contents", AX$3))</f>
        <v>1.5771604938271622</v>
      </c>
      <c r="AY78" s="12">
        <f ca="1" xml:space="preserve"> AVERAGEIFS($F:$F, $A:$A,CELL("contents", AY$4), $B:$B,CELL("contents", AY$7), $C:$C,CELL("contents", $P72), $G:$G,CELL("contents", AY$3))</f>
        <v>2.0137569444444399</v>
      </c>
      <c r="AZ78" s="19">
        <f ca="1" xml:space="preserve"> AVERAGEIFS($F:$F, $A:$A,CELL("contents", AZ$4), $B:$B,CELL("contents", AZ$7), $C:$C,CELL("contents", $P72), $G:$G,CELL("contents", AZ$3))</f>
        <v>5.6545454545454552E-2</v>
      </c>
      <c r="BA78" s="13"/>
      <c r="BB78" s="14">
        <f ca="1" xml:space="preserve"> AVERAGEIFS($F:$F, $A:$A,CELL("contents", BB$4), $B:$B,CELL("contents", BB$7), $C:$C,CELL("contents", $P72), $G:$G,CELL("contents", BB$3))</f>
        <v>1.2163744855966989</v>
      </c>
      <c r="BE78" s="5" t="s">
        <v>23</v>
      </c>
      <c r="BF78" s="33"/>
      <c r="BG78" s="12">
        <f ca="1" xml:space="preserve"> AVERAGEIFS($F:$F, $A:$A,CELL("contents", BG$4), $B:$B,CELL("contents", BG$7), $C:$C,CELL("contents", $P72), $G:$G,CELL("contents", BG$3))</f>
        <v>0.58608333333333329</v>
      </c>
      <c r="BH78" s="19">
        <f ca="1" xml:space="preserve"> AVERAGEIFS($F:$F, $A:$A,CELL("contents", BH$4), $B:$B,CELL("contents", BH$7), $C:$C,CELL("contents", $P72), $G:$G,CELL("contents", BH$3))</f>
        <v>0.1703939393939394</v>
      </c>
      <c r="BI78" s="13"/>
      <c r="BJ78" s="14">
        <f ca="1" xml:space="preserve"> AVERAGEIFS($F:$F, $A:$A,CELL("contents", BJ$4), $B:$B,CELL("contents", BJ$7), $C:$C,CELL("contents", $P72), $G:$G,CELL("contents", BJ$3))</f>
        <v>0.41672839506172854</v>
      </c>
      <c r="BK78" s="12">
        <f ca="1" xml:space="preserve"> AVERAGEIFS($F:$F, $A:$A,CELL("contents", BK$4), $B:$B,CELL("contents", BK$7), $C:$C,CELL("contents", $P72), $G:$G,CELL("contents", BK$3))</f>
        <v>3.078854166666666</v>
      </c>
      <c r="BL78" s="19">
        <f ca="1" xml:space="preserve"> AVERAGEIFS($F:$F, $A:$A,CELL("contents", BL$4), $B:$B,CELL("contents", BL$7), $C:$C,CELL("contents", $P72), $G:$G,CELL("contents", BL$3))</f>
        <v>2.3636363636363642E-3</v>
      </c>
      <c r="BM78" s="13"/>
      <c r="BN78" s="14">
        <f ca="1" xml:space="preserve"> AVERAGEIFS($F:$F, $A:$A,CELL("contents", BN$4), $B:$B,CELL("contents", BN$7), $C:$C,CELL("contents", $P72), $G:$G,CELL("contents", BN$3))</f>
        <v>1.8254691358024695</v>
      </c>
      <c r="BO78" s="12">
        <f ca="1" xml:space="preserve"> AVERAGEIFS($F:$F, $A:$A,CELL("contents", BO$4), $B:$B,CELL("contents", BO$7), $C:$C,CELL("contents", $P72), $G:$G,CELL("contents", BO$3))</f>
        <v>2.9302291666666638</v>
      </c>
      <c r="BP78" s="19">
        <f ca="1" xml:space="preserve"> AVERAGEIFS($F:$F, $A:$A,CELL("contents", BP$4), $B:$B,CELL("contents", BP$7), $C:$C,CELL("contents", $P72), $G:$G,CELL("contents", BP$3))</f>
        <v>1.787878787878789E-3</v>
      </c>
      <c r="BQ78" s="13"/>
      <c r="BR78" s="14">
        <f ca="1" xml:space="preserve"> AVERAGEIFS($F:$F, $A:$A,CELL("contents", BR$4), $B:$B,CELL("contents", BR$7), $C:$C,CELL("contents", $P72), $G:$G,CELL("contents", BR$3))</f>
        <v>1.7371604938271592</v>
      </c>
      <c r="BS78" s="12">
        <f ca="1" xml:space="preserve"> AVERAGEIFS($F:$F, $A:$A,CELL("contents", BS$4), $B:$B,CELL("contents", BS$7), $C:$C,CELL("contents", $P72), $G:$G,CELL("contents", BS$3))</f>
        <v>2.1983888888888874</v>
      </c>
      <c r="BT78" s="19">
        <f ca="1" xml:space="preserve"> AVERAGEIFS($F:$F, $A:$A,CELL("contents", BT$4), $B:$B,CELL("contents", BT$7), $C:$C,CELL("contents", $P72), $G:$G,CELL("contents", BT$3))</f>
        <v>5.8181818181818189E-2</v>
      </c>
      <c r="BU78" s="13"/>
      <c r="BV78" s="14">
        <f ca="1" xml:space="preserve"> AVERAGEIFS($F:$F, $A:$A,CELL("contents", BV$4), $B:$B,CELL("contents", BV$7), $C:$C,CELL("contents", $P72), $G:$G,CELL("contents", BV$3))</f>
        <v>1.3264526748971139</v>
      </c>
      <c r="BY78" s="5" t="s">
        <v>23</v>
      </c>
      <c r="BZ78" s="33"/>
      <c r="CA78" s="12">
        <f ca="1" xml:space="preserve"> AVERAGEIFS($F:$F, $A:$A,CELL("contents", CA$4), $B:$B,CELL("contents", CA$7), $C:$C,CELL("contents", $P72), $G:$G,CELL("contents", CA$3))</f>
        <v>0.74439583333333292</v>
      </c>
      <c r="CB78" s="19">
        <f ca="1" xml:space="preserve"> AVERAGEIFS($F:$F, $A:$A,CELL("contents", CB$4), $B:$B,CELL("contents", CB$7), $C:$C,CELL("contents", $P72), $G:$G,CELL("contents", CB$3))</f>
        <v>0.15187878787878789</v>
      </c>
      <c r="CC78" s="13"/>
      <c r="CD78" s="14">
        <f ca="1" xml:space="preserve"> AVERAGEIFS($F:$F, $A:$A,CELL("contents", CD$4), $B:$B,CELL("contents", CD$7), $C:$C,CELL("contents", $P72), $G:$G,CELL("contents", CD$3))</f>
        <v>0.50299999999999945</v>
      </c>
      <c r="CE78" s="12">
        <f ca="1" xml:space="preserve"> AVERAGEIFS($F:$F, $A:$A,CELL("contents", CE$4), $B:$B,CELL("contents", CE$7), $C:$C,CELL("contents", $P72), $G:$G,CELL("contents", CE$3))</f>
        <v>3.4519583333333332</v>
      </c>
      <c r="CF78" s="19">
        <f ca="1" xml:space="preserve"> AVERAGEIFS($F:$F, $A:$A,CELL("contents", CF$4), $B:$B,CELL("contents", CF$7), $C:$C,CELL("contents", $P72), $G:$G,CELL("contents", CF$3))</f>
        <v>1.8787878787878789E-3</v>
      </c>
      <c r="CG78" s="13"/>
      <c r="CH78" s="14">
        <f ca="1" xml:space="preserve"> AVERAGEIFS($F:$F, $A:$A,CELL("contents", CH$4), $B:$B,CELL("contents", CH$7), $C:$C,CELL("contents", $P72), $G:$G,CELL("contents", CH$3))</f>
        <v>2.0463703703703713</v>
      </c>
      <c r="CI78" s="12">
        <f ca="1" xml:space="preserve"> AVERAGEIFS($F:$F, $A:$A,CELL("contents", CI$4), $B:$B,CELL("contents", CI$7), $C:$C,CELL("contents", $P72), $G:$G,CELL("contents", CI$3))</f>
        <v>3.2720416666666652</v>
      </c>
      <c r="CJ78" s="19">
        <f ca="1" xml:space="preserve"> AVERAGEIFS($F:$F, $A:$A,CELL("contents", CJ$4), $B:$B,CELL("contents", CJ$7), $C:$C,CELL("contents", $P72), $G:$G,CELL("contents", CJ$3))</f>
        <v>1.9696969696969698E-3</v>
      </c>
      <c r="CK78" s="13"/>
      <c r="CL78" s="14">
        <f ca="1" xml:space="preserve"> AVERAGEIFS($F:$F, $A:$A,CELL("contents", CL$4), $B:$B,CELL("contents", CL$7), $C:$C,CELL("contents", $P72), $G:$G,CELL("contents", CL$3))</f>
        <v>1.9397901234567896</v>
      </c>
      <c r="CM78" s="12">
        <f ca="1" xml:space="preserve"> AVERAGEIFS($F:$F, $A:$A,CELL("contents", CM$4), $B:$B,CELL("contents", CM$7), $C:$C,CELL("contents", $P72), $G:$G,CELL("contents", CM$3))</f>
        <v>2.4894652777777768</v>
      </c>
      <c r="CN78" s="19">
        <f ca="1" xml:space="preserve"> AVERAGEIFS($F:$F, $A:$A,CELL("contents", CN$4), $B:$B,CELL("contents", CN$7), $C:$C,CELL("contents", $P72), $G:$G,CELL("contents", CN$3))</f>
        <v>5.1909090909090912E-2</v>
      </c>
      <c r="CO78" s="13"/>
      <c r="CP78" s="14">
        <f ca="1" xml:space="preserve"> AVERAGEIFS($F:$F, $A:$A,CELL("contents", CP$4), $B:$B,CELL("contents", CP$7), $C:$C,CELL("contents", $P72), $G:$G,CELL("contents", CP$3))</f>
        <v>1.4963868312757163</v>
      </c>
      <c r="CS78" s="5" t="s">
        <v>23</v>
      </c>
      <c r="CT78" s="33"/>
      <c r="CU78" s="12">
        <f ca="1" xml:space="preserve"> AVERAGEIFS($F:$F, $A:$A,CELL("contents", CU$4), $B:$B,CELL("contents", CU$7), $C:$C,CELL("contents", $P72), $G:$G,CELL("contents", CU$3))</f>
        <v>1.2723750000000005</v>
      </c>
      <c r="CV78" s="19">
        <f ca="1" xml:space="preserve"> AVERAGEIFS($F:$F, $A:$A,CELL("contents", CV$4), $B:$B,CELL("contents", CV$7), $C:$C,CELL("contents", $P72), $G:$G,CELL("contents", CV$3))</f>
        <v>0.1474848484848485</v>
      </c>
      <c r="CW78" s="13"/>
      <c r="CX78" s="14">
        <f ca="1" xml:space="preserve"> AVERAGEIFS($F:$F, $A:$A,CELL("contents", CX$4), $B:$B,CELL("contents", CX$7), $C:$C,CELL("contents", $P72), $G:$G,CELL("contents", CX$3))</f>
        <v>0.8140864197530866</v>
      </c>
      <c r="CY78" s="12">
        <f ca="1" xml:space="preserve"> AVERAGEIFS($F:$F, $A:$A,CELL("contents", CY$4), $B:$B,CELL("contents", CY$7), $C:$C,CELL("contents", $P72), $G:$G,CELL("contents", CY$3))</f>
        <v>3.6874166666666688</v>
      </c>
      <c r="CZ78" s="19">
        <f ca="1" xml:space="preserve"> AVERAGEIFS($F:$F, $A:$A,CELL("contents", CZ$4), $B:$B,CELL("contents", CZ$7), $C:$C,CELL("contents", $P72), $G:$G,CELL("contents", CZ$3))</f>
        <v>5.3030303030303025E-3</v>
      </c>
      <c r="DA78" s="13"/>
      <c r="DB78" s="14">
        <f ca="1" xml:space="preserve"> AVERAGEIFS($F:$F, $A:$A,CELL("contents", DB$4), $B:$B,CELL("contents", DB$7), $C:$C,CELL("contents", $P72), $G:$G,CELL("contents", DB$3))</f>
        <v>2.1872962962962985</v>
      </c>
      <c r="DC78" s="12">
        <f ca="1" xml:space="preserve"> AVERAGEIFS($F:$F, $A:$A,CELL("contents", DC$4), $B:$B,CELL("contents", DC$7), $C:$C,CELL("contents", $P72), $G:$G,CELL("contents", DC$3))</f>
        <v>3.7565625000000011</v>
      </c>
      <c r="DD78" s="19">
        <f ca="1" xml:space="preserve"> AVERAGEIFS($F:$F, $A:$A,CELL("contents", DD$4), $B:$B,CELL("contents", DD$7), $C:$C,CELL("contents", $P72), $G:$G,CELL("contents", DD$3))</f>
        <v>5.3030303030303034E-3</v>
      </c>
      <c r="DE78" s="13"/>
      <c r="DF78" s="14">
        <f ca="1" xml:space="preserve"> AVERAGEIFS($F:$F, $A:$A,CELL("contents", DF$4), $B:$B,CELL("contents", DF$7), $C:$C,CELL("contents", $P72), $G:$G,CELL("contents", DF$3))</f>
        <v>2.2282716049382727</v>
      </c>
      <c r="DG78" s="12">
        <f ca="1" xml:space="preserve"> AVERAGEIFS($F:$F, $A:$A,CELL("contents", DG$4), $B:$B,CELL("contents", DG$7), $C:$C,CELL("contents", $P72), $G:$G,CELL("contents", DG$3))</f>
        <v>2.9054513888888844</v>
      </c>
      <c r="DH78" s="19">
        <f ca="1" xml:space="preserve"> AVERAGEIFS($F:$F, $A:$A,CELL("contents", DH$4), $B:$B,CELL("contents", DH$7), $C:$C,CELL("contents", $P72), $G:$G,CELL("contents", DH$3))</f>
        <v>5.26969696969697E-2</v>
      </c>
      <c r="DI78" s="13"/>
      <c r="DJ78" s="14">
        <f ca="1" xml:space="preserve"> AVERAGEIFS($F:$F, $A:$A,CELL("contents", DJ$4), $B:$B,CELL("contents", DJ$7), $C:$C,CELL("contents", $P72), $G:$G,CELL("contents", DJ$3))</f>
        <v>1.743218106995879</v>
      </c>
      <c r="DM78" s="5" t="s">
        <v>23</v>
      </c>
      <c r="DN78" s="33"/>
      <c r="DO78" s="12">
        <f ca="1" xml:space="preserve"> AVERAGEIFS($F:$F, $A:$A,CELL("contents", DO$4), $B:$B,CELL("contents", DO$7), $C:$C,CELL("contents", $P72), $G:$G,CELL("contents", DO$3))</f>
        <v>2.3662291666666673</v>
      </c>
      <c r="DP78" s="19">
        <f ca="1" xml:space="preserve"> AVERAGEIFS($F:$F, $A:$A,CELL("contents", DP$4), $B:$B,CELL("contents", DP$7), $C:$C,CELL("contents", $P72), $G:$G,CELL("contents", DP$3))</f>
        <v>0.16660606060606059</v>
      </c>
      <c r="DQ78" s="13"/>
      <c r="DR78" s="14">
        <f ca="1" xml:space="preserve"> AVERAGEIFS($F:$F, $A:$A,CELL("contents", DR$4), $B:$B,CELL("contents", DR$7), $C:$C,CELL("contents", $P72), $G:$G,CELL("contents", DR$3))</f>
        <v>1.4700864197530872</v>
      </c>
      <c r="DS78" s="12">
        <f ca="1" xml:space="preserve"> AVERAGEIFS($F:$F, $A:$A,CELL("contents", DS$4), $B:$B,CELL("contents", DS$7), $C:$C,CELL("contents", $P72), $G:$G,CELL("contents", DS$3))</f>
        <v>3.6539791666666677</v>
      </c>
      <c r="DT78" s="19">
        <f ca="1" xml:space="preserve"> AVERAGEIFS($F:$F, $A:$A,CELL("contents", DT$4), $B:$B,CELL("contents", DT$7), $C:$C,CELL("contents", $P72), $G:$G,CELL("contents", DT$3))</f>
        <v>1.3515151515151513E-2</v>
      </c>
      <c r="DU78" s="13"/>
      <c r="DV78" s="14">
        <f ca="1" xml:space="preserve"> AVERAGEIFS($F:$F, $A:$A,CELL("contents", DV$4), $B:$B,CELL("contents", DV$7), $C:$C,CELL("contents", $P72), $G:$G,CELL("contents", DV$3))</f>
        <v>2.1708271604938294</v>
      </c>
      <c r="DW78" s="12">
        <f ca="1" xml:space="preserve"> AVERAGEIFS($F:$F, $A:$A,CELL("contents", DW$4), $B:$B,CELL("contents", DW$7), $C:$C,CELL("contents", $P72), $G:$G,CELL("contents", DW$3))</f>
        <v>3.6803125000000012</v>
      </c>
      <c r="DX78" s="19">
        <f ca="1" xml:space="preserve"> AVERAGEIFS($F:$F, $A:$A,CELL("contents", DX$4), $B:$B,CELL("contents", DX$7), $C:$C,CELL("contents", $P72), $G:$G,CELL("contents", DX$3))</f>
        <v>1.7787878787878787E-2</v>
      </c>
      <c r="DY78" s="13"/>
      <c r="DZ78" s="14">
        <f ca="1" xml:space="preserve"> AVERAGEIFS($F:$F, $A:$A,CELL("contents", DZ$4), $B:$B,CELL("contents", DZ$7), $C:$C,CELL("contents", $P72), $G:$G,CELL("contents", DZ$3))</f>
        <v>2.1881728395061746</v>
      </c>
      <c r="EA78" s="12">
        <f ca="1" xml:space="preserve"> AVERAGEIFS($F:$F, $A:$A,CELL("contents", EA$4), $B:$B,CELL("contents", EA$7), $C:$C,CELL("contents", $P72), $G:$G,CELL("contents", EA$3))</f>
        <v>3.2335069444444415</v>
      </c>
      <c r="EB78" s="19">
        <f ca="1" xml:space="preserve"> AVERAGEIFS($F:$F, $A:$A,CELL("contents", EB$4), $B:$B,CELL("contents", EB$7), $C:$C,CELL("contents", $P72), $G:$G,CELL("contents", EB$3))</f>
        <v>6.596969696969697E-2</v>
      </c>
      <c r="EC78" s="13"/>
      <c r="ED78" s="14">
        <f ca="1" xml:space="preserve"> AVERAGEIFS($F:$F, $A:$A,CELL("contents", ED$4), $B:$B,CELL("contents", ED$7), $C:$C,CELL("contents", $P72), $G:$G,CELL("contents", ED$3))</f>
        <v>1.9430288065843575</v>
      </c>
    </row>
    <row r="79" spans="1:134" x14ac:dyDescent="0.25">
      <c r="A79" t="s">
        <v>19</v>
      </c>
      <c r="B79" t="s">
        <v>14</v>
      </c>
      <c r="C79">
        <v>10</v>
      </c>
      <c r="D79">
        <v>33</v>
      </c>
      <c r="E79" t="b">
        <v>1</v>
      </c>
      <c r="F79">
        <v>10.000999999999999</v>
      </c>
      <c r="G79">
        <v>16</v>
      </c>
      <c r="H79">
        <v>0</v>
      </c>
      <c r="I79">
        <v>2085649</v>
      </c>
      <c r="J79">
        <v>352708</v>
      </c>
      <c r="K79">
        <v>176353</v>
      </c>
      <c r="L79">
        <v>10</v>
      </c>
      <c r="M79">
        <f t="shared" si="258"/>
        <v>16</v>
      </c>
      <c r="N79" t="b">
        <f t="shared" ref="N79" si="283">AND(MIN($F77,$F78,$F79)=$F79,MAX($H77,$H78,$H79)=$H79)</f>
        <v>1</v>
      </c>
      <c r="O79" t="b">
        <f t="shared" ref="O79" si="284">AND(NOT(N77),NOT(N78),N79)</f>
        <v>0</v>
      </c>
      <c r="P79">
        <f>P69</f>
        <v>11</v>
      </c>
      <c r="Q79" s="7" t="s">
        <v>29</v>
      </c>
      <c r="R79" s="33"/>
      <c r="S79" s="12">
        <f ca="1" xml:space="preserve"> _xlfn.MAXIFS($F:$F, $A:$A,CELL("contents", S$4), $B:$B,CELL("contents", S$7), $C:$C,CELL("contents", $P72))</f>
        <v>10.004</v>
      </c>
      <c r="T79" s="19">
        <f ca="1" xml:space="preserve"> _xlfn.MAXIFS($F:$F, $A:$A,CELL("contents", T$4), $B:$B,CELL("contents", T$7), $C:$C,CELL("contents", $P72))</f>
        <v>4.1639999999999997</v>
      </c>
      <c r="U79" s="13"/>
      <c r="V79" s="14">
        <f ca="1" xml:space="preserve"> _xlfn.MAXIFS($F:$F, $A:$A,CELL("contents", V$4), $B:$B,CELL("contents", V$7), $C:$C,CELL("contents", $P72))</f>
        <v>10.004</v>
      </c>
      <c r="W79" s="12">
        <f ca="1" xml:space="preserve"> _xlfn.MAXIFS($F:$F, $A:$A,CELL("contents", W$4), $B:$B,CELL("contents", W$7), $C:$C,CELL("contents", $P72))</f>
        <v>18.337</v>
      </c>
      <c r="X79" s="19">
        <f ca="1" xml:space="preserve"> _xlfn.MAXIFS($F:$F, $A:$A,CELL("contents", X$4), $B:$B,CELL("contents", X$7), $C:$C,CELL("contents", $P72))</f>
        <v>9.7000000000000003E-2</v>
      </c>
      <c r="Y79" s="13"/>
      <c r="Z79" s="14">
        <f ca="1" xml:space="preserve"> _xlfn.MAXIFS($F:$F, $A:$A,CELL("contents", Z$4), $B:$B,CELL("contents", Z$7), $C:$C,CELL("contents", $P72))</f>
        <v>18.337</v>
      </c>
      <c r="AA79" s="12">
        <f ca="1" xml:space="preserve"> _xlfn.MAXIFS($F:$F, $A:$A,CELL("contents", AA$4), $B:$B,CELL("contents", AA$7), $C:$C,CELL("contents", $P72))</f>
        <v>19.003</v>
      </c>
      <c r="AB79" s="19">
        <f ca="1" xml:space="preserve"> _xlfn.MAXIFS($F:$F, $A:$A,CELL("contents", AB$4), $B:$B,CELL("contents", AB$7), $C:$C,CELL("contents", $P72))</f>
        <v>0.14599999999999999</v>
      </c>
      <c r="AC79" s="13"/>
      <c r="AD79" s="14">
        <f ca="1" xml:space="preserve"> _xlfn.MAXIFS($F:$F, $A:$A,CELL("contents", AD$4), $B:$B,CELL("contents", AD$7), $C:$C,CELL("contents", $P72))</f>
        <v>19.003</v>
      </c>
      <c r="AE79" s="12">
        <f ca="1" xml:space="preserve"> _xlfn.MAXIFS($F:$F, $A:$A,CELL("contents", AE$4), $B:$B,CELL("contents", AE$7), $C:$C,CELL("contents", $P72))</f>
        <v>19.003</v>
      </c>
      <c r="AF79" s="19">
        <f ca="1" xml:space="preserve"> _xlfn.MAXIFS($F:$F, $A:$A,CELL("contents", AF$4), $B:$B,CELL("contents", AF$7), $C:$C,CELL("contents", $P72))</f>
        <v>4.1639999999999997</v>
      </c>
      <c r="AG79" s="13"/>
      <c r="AH79" s="14">
        <f ca="1" xml:space="preserve"> _xlfn.MAXIFS($F:$F, $A:$A,CELL("contents", AH$4), $B:$B,CELL("contents", AH$7), $C:$C,CELL("contents", $P72))</f>
        <v>19.003</v>
      </c>
      <c r="AK79" s="7" t="s">
        <v>29</v>
      </c>
      <c r="AL79" s="33"/>
      <c r="AM79" s="12">
        <f ca="1" xml:space="preserve"> _xlfn.MAXIFS($F:$F, $A:$A,CELL("contents", AM$4), $B:$B,CELL("contents", AM$7), $C:$C,CELL("contents", $P72), $G:$G,CELL("contents", AM$3))</f>
        <v>10.004</v>
      </c>
      <c r="AN79" s="19">
        <f ca="1" xml:space="preserve"> _xlfn.MAXIFS($F:$F, $A:$A,CELL("contents", AN$4), $B:$B,CELL("contents", AN$7), $C:$C,CELL("contents", $P72), $G:$G,CELL("contents", AN$3))</f>
        <v>4.07</v>
      </c>
      <c r="AO79" s="13"/>
      <c r="AP79" s="14">
        <f ca="1" xml:space="preserve"> _xlfn.MAXIFS($F:$F, $A:$A,CELL("contents", AP$4), $B:$B,CELL("contents", AP$7), $C:$C,CELL("contents", $P72), $G:$G,CELL("contents", AP$3))</f>
        <v>10.004</v>
      </c>
      <c r="AQ79" s="12">
        <f ca="1" xml:space="preserve"> _xlfn.MAXIFS($F:$F, $A:$A,CELL("contents", AQ$4), $B:$B,CELL("contents", AQ$7), $C:$C,CELL("contents", $P72), $G:$G,CELL("contents", AQ$3))</f>
        <v>17.381</v>
      </c>
      <c r="AR79" s="19">
        <f ca="1" xml:space="preserve"> _xlfn.MAXIFS($F:$F, $A:$A,CELL("contents", AR$4), $B:$B,CELL("contents", AR$7), $C:$C,CELL("contents", $P72), $G:$G,CELL("contents", AR$3))</f>
        <v>8.9999999999999993E-3</v>
      </c>
      <c r="AS79" s="13"/>
      <c r="AT79" s="14">
        <f ca="1" xml:space="preserve"> _xlfn.MAXIFS($F:$F, $A:$A,CELL("contents", AT$4), $B:$B,CELL("contents", AT$7), $C:$C,CELL("contents", $P72), $G:$G,CELL("contents", AT$3))</f>
        <v>17.381</v>
      </c>
      <c r="AU79" s="12">
        <f ca="1" xml:space="preserve"> _xlfn.MAXIFS($F:$F, $A:$A,CELL("contents", AU$4), $B:$B,CELL("contents", AU$7), $C:$C,CELL("contents", $P72), $G:$G,CELL("contents", AU$3))</f>
        <v>15.021000000000001</v>
      </c>
      <c r="AV79" s="19">
        <f ca="1" xml:space="preserve"> _xlfn.MAXIFS($F:$F, $A:$A,CELL("contents", AV$4), $B:$B,CELL("contents", AV$7), $C:$C,CELL("contents", $P72), $G:$G,CELL("contents", AV$3))</f>
        <v>5.0000000000000001E-3</v>
      </c>
      <c r="AW79" s="13"/>
      <c r="AX79" s="14">
        <f ca="1" xml:space="preserve"> _xlfn.MAXIFS($F:$F, $A:$A,CELL("contents", AX$4), $B:$B,CELL("contents", AX$7), $C:$C,CELL("contents", $P72), $G:$G,CELL("contents", AX$3))</f>
        <v>15.021000000000001</v>
      </c>
      <c r="AY79" s="12">
        <f ca="1" xml:space="preserve"> _xlfn.MAXIFS($F:$F, $A:$A,CELL("contents", AY$4), $B:$B,CELL("contents", AY$7), $C:$C,CELL("contents", $P72), $G:$G,CELL("contents", AY$3))</f>
        <v>17.381</v>
      </c>
      <c r="AZ79" s="19">
        <f ca="1" xml:space="preserve"> _xlfn.MAXIFS($F:$F, $A:$A,CELL("contents", AZ$4), $B:$B,CELL("contents", AZ$7), $C:$C,CELL("contents", $P72), $G:$G,CELL("contents", AZ$3))</f>
        <v>4.07</v>
      </c>
      <c r="BA79" s="13"/>
      <c r="BB79" s="14">
        <f ca="1" xml:space="preserve"> _xlfn.MAXIFS($F:$F, $A:$A,CELL("contents", BB$4), $B:$B,CELL("contents", BB$7), $C:$C,CELL("contents", $P72), $G:$G,CELL("contents", BB$3))</f>
        <v>17.381</v>
      </c>
      <c r="BE79" s="7" t="s">
        <v>29</v>
      </c>
      <c r="BF79" s="33"/>
      <c r="BG79" s="12">
        <f ca="1" xml:space="preserve"> _xlfn.MAXIFS($F:$F, $A:$A,CELL("contents", BG$4), $B:$B,CELL("contents", BG$7), $C:$C,CELL("contents", $P72), $G:$G,CELL("contents", BG$3))</f>
        <v>10.000999999999999</v>
      </c>
      <c r="BH79" s="19">
        <f ca="1" xml:space="preserve"> _xlfn.MAXIFS($F:$F, $A:$A,CELL("contents", BH$4), $B:$B,CELL("contents", BH$7), $C:$C,CELL("contents", $P72), $G:$G,CELL("contents", BH$3))</f>
        <v>4.1639999999999997</v>
      </c>
      <c r="BI79" s="13"/>
      <c r="BJ79" s="14">
        <f ca="1" xml:space="preserve"> _xlfn.MAXIFS($F:$F, $A:$A,CELL("contents", BJ$4), $B:$B,CELL("contents", BJ$7), $C:$C,CELL("contents", $P72), $G:$G,CELL("contents", BJ$3))</f>
        <v>10.000999999999999</v>
      </c>
      <c r="BK79" s="12">
        <f ca="1" xml:space="preserve"> _xlfn.MAXIFS($F:$F, $A:$A,CELL("contents", BK$4), $B:$B,CELL("contents", BK$7), $C:$C,CELL("contents", $P72), $G:$G,CELL("contents", BK$3))</f>
        <v>18.065000000000001</v>
      </c>
      <c r="BL79" s="19">
        <f ca="1" xml:space="preserve"> _xlfn.MAXIFS($F:$F, $A:$A,CELL("contents", BL$4), $B:$B,CELL("contents", BL$7), $C:$C,CELL("contents", $P72), $G:$G,CELL("contents", BL$3))</f>
        <v>0.01</v>
      </c>
      <c r="BM79" s="13"/>
      <c r="BN79" s="14">
        <f ca="1" xml:space="preserve"> _xlfn.MAXIFS($F:$F, $A:$A,CELL("contents", BN$4), $B:$B,CELL("contents", BN$7), $C:$C,CELL("contents", $P72), $G:$G,CELL("contents", BN$3))</f>
        <v>18.065000000000001</v>
      </c>
      <c r="BO79" s="12">
        <f ca="1" xml:space="preserve"> _xlfn.MAXIFS($F:$F, $A:$A,CELL("contents", BO$4), $B:$B,CELL("contents", BO$7), $C:$C,CELL("contents", $P72), $G:$G,CELL("contents", BO$3))</f>
        <v>15.964</v>
      </c>
      <c r="BP79" s="19">
        <f ca="1" xml:space="preserve"> _xlfn.MAXIFS($F:$F, $A:$A,CELL("contents", BP$4), $B:$B,CELL("contents", BP$7), $C:$C,CELL("contents", $P72), $G:$G,CELL("contents", BP$3))</f>
        <v>4.0000000000000001E-3</v>
      </c>
      <c r="BQ79" s="13"/>
      <c r="BR79" s="14">
        <f ca="1" xml:space="preserve"> _xlfn.MAXIFS($F:$F, $A:$A,CELL("contents", BR$4), $B:$B,CELL("contents", BR$7), $C:$C,CELL("contents", $P72), $G:$G,CELL("contents", BR$3))</f>
        <v>15.964</v>
      </c>
      <c r="BS79" s="12">
        <f ca="1" xml:space="preserve"> _xlfn.MAXIFS($F:$F, $A:$A,CELL("contents", BS$4), $B:$B,CELL("contents", BS$7), $C:$C,CELL("contents", $P72), $G:$G,CELL("contents", BS$3))</f>
        <v>18.065000000000001</v>
      </c>
      <c r="BT79" s="19">
        <f ca="1" xml:space="preserve"> _xlfn.MAXIFS($F:$F, $A:$A,CELL("contents", BT$4), $B:$B,CELL("contents", BT$7), $C:$C,CELL("contents", $P72), $G:$G,CELL("contents", BT$3))</f>
        <v>4.1639999999999997</v>
      </c>
      <c r="BU79" s="13"/>
      <c r="BV79" s="14">
        <f ca="1" xml:space="preserve"> _xlfn.MAXIFS($F:$F, $A:$A,CELL("contents", BV$4), $B:$B,CELL("contents", BV$7), $C:$C,CELL("contents", $P72), $G:$G,CELL("contents", BV$3))</f>
        <v>18.065000000000001</v>
      </c>
      <c r="BY79" s="7" t="s">
        <v>29</v>
      </c>
      <c r="BZ79" s="33"/>
      <c r="CA79" s="12">
        <f ca="1" xml:space="preserve"> _xlfn.MAXIFS($F:$F, $A:$A,CELL("contents", CA$4), $B:$B,CELL("contents", CA$7), $C:$C,CELL("contents", $P72), $G:$G,CELL("contents", CA$3))</f>
        <v>10.000999999999999</v>
      </c>
      <c r="CB79" s="19">
        <f ca="1" xml:space="preserve"> _xlfn.MAXIFS($F:$F, $A:$A,CELL("contents", CB$4), $B:$B,CELL("contents", CB$7), $C:$C,CELL("contents", $P72), $G:$G,CELL("contents", CB$3))</f>
        <v>3.7120000000000002</v>
      </c>
      <c r="CC79" s="13"/>
      <c r="CD79" s="14">
        <f ca="1" xml:space="preserve"> _xlfn.MAXIFS($F:$F, $A:$A,CELL("contents", CD$4), $B:$B,CELL("contents", CD$7), $C:$C,CELL("contents", $P72), $G:$G,CELL("contents", CD$3))</f>
        <v>10.000999999999999</v>
      </c>
      <c r="CE79" s="12">
        <f ca="1" xml:space="preserve"> _xlfn.MAXIFS($F:$F, $A:$A,CELL("contents", CE$4), $B:$B,CELL("contents", CE$7), $C:$C,CELL("contents", $P72), $G:$G,CELL("contents", CE$3))</f>
        <v>18.337</v>
      </c>
      <c r="CF79" s="19">
        <f ca="1" xml:space="preserve"> _xlfn.MAXIFS($F:$F, $A:$A,CELL("contents", CF$4), $B:$B,CELL("contents", CF$7), $C:$C,CELL("contents", $P72), $G:$G,CELL("contents", CF$3))</f>
        <v>7.0000000000000001E-3</v>
      </c>
      <c r="CG79" s="13"/>
      <c r="CH79" s="14">
        <f ca="1" xml:space="preserve"> _xlfn.MAXIFS($F:$F, $A:$A,CELL("contents", CH$4), $B:$B,CELL("contents", CH$7), $C:$C,CELL("contents", $P72), $G:$G,CELL("contents", CH$3))</f>
        <v>18.337</v>
      </c>
      <c r="CI79" s="12">
        <f ca="1" xml:space="preserve"> _xlfn.MAXIFS($F:$F, $A:$A,CELL("contents", CI$4), $B:$B,CELL("contents", CI$7), $C:$C,CELL("contents", $P72), $G:$G,CELL("contents", CI$3))</f>
        <v>15.916</v>
      </c>
      <c r="CJ79" s="19">
        <f ca="1" xml:space="preserve"> _xlfn.MAXIFS($F:$F, $A:$A,CELL("contents", CJ$4), $B:$B,CELL("contents", CJ$7), $C:$C,CELL("contents", $P72), $G:$G,CELL("contents", CJ$3))</f>
        <v>8.9999999999999993E-3</v>
      </c>
      <c r="CK79" s="13"/>
      <c r="CL79" s="14">
        <f ca="1" xml:space="preserve"> _xlfn.MAXIFS($F:$F, $A:$A,CELL("contents", CL$4), $B:$B,CELL("contents", CL$7), $C:$C,CELL("contents", $P72), $G:$G,CELL("contents", CL$3))</f>
        <v>15.916</v>
      </c>
      <c r="CM79" s="12">
        <f ca="1" xml:space="preserve"> _xlfn.MAXIFS($F:$F, $A:$A,CELL("contents", CM$4), $B:$B,CELL("contents", CM$7), $C:$C,CELL("contents", $P72), $G:$G,CELL("contents", CM$3))</f>
        <v>18.337</v>
      </c>
      <c r="CN79" s="19">
        <f ca="1" xml:space="preserve"> _xlfn.MAXIFS($F:$F, $A:$A,CELL("contents", CN$4), $B:$B,CELL("contents", CN$7), $C:$C,CELL("contents", $P72), $G:$G,CELL("contents", CN$3))</f>
        <v>3.7120000000000002</v>
      </c>
      <c r="CO79" s="13"/>
      <c r="CP79" s="14">
        <f ca="1" xml:space="preserve"> _xlfn.MAXIFS($F:$F, $A:$A,CELL("contents", CP$4), $B:$B,CELL("contents", CP$7), $C:$C,CELL("contents", $P72), $G:$G,CELL("contents", CP$3))</f>
        <v>18.337</v>
      </c>
      <c r="CS79" s="7" t="s">
        <v>29</v>
      </c>
      <c r="CT79" s="33"/>
      <c r="CU79" s="12">
        <f ca="1" xml:space="preserve"> _xlfn.MAXIFS($F:$F, $A:$A,CELL("contents", CU$4), $B:$B,CELL("contents", CU$7), $C:$C,CELL("contents", $P72), $G:$G,CELL("contents", CU$3))</f>
        <v>10.000999999999999</v>
      </c>
      <c r="CV79" s="19">
        <f ca="1" xml:space="preserve"> _xlfn.MAXIFS($F:$F, $A:$A,CELL("contents", CV$4), $B:$B,CELL("contents", CV$7), $C:$C,CELL("contents", $P72), $G:$G,CELL("contents", CV$3))</f>
        <v>3.5139999999999998</v>
      </c>
      <c r="CW79" s="13"/>
      <c r="CX79" s="14">
        <f ca="1" xml:space="preserve"> _xlfn.MAXIFS($F:$F, $A:$A,CELL("contents", CX$4), $B:$B,CELL("contents", CX$7), $C:$C,CELL("contents", $P72), $G:$G,CELL("contents", CX$3))</f>
        <v>10.000999999999999</v>
      </c>
      <c r="CY79" s="12">
        <f ca="1" xml:space="preserve"> _xlfn.MAXIFS($F:$F, $A:$A,CELL("contents", CY$4), $B:$B,CELL("contents", CY$7), $C:$C,CELL("contents", $P72), $G:$G,CELL("contents", CY$3))</f>
        <v>17.055</v>
      </c>
      <c r="CZ79" s="19">
        <f ca="1" xml:space="preserve"> _xlfn.MAXIFS($F:$F, $A:$A,CELL("contents", CZ$4), $B:$B,CELL("contents", CZ$7), $C:$C,CELL("contents", $P72), $G:$G,CELL("contents", CZ$3))</f>
        <v>3.1E-2</v>
      </c>
      <c r="DA79" s="13"/>
      <c r="DB79" s="14">
        <f ca="1" xml:space="preserve"> _xlfn.MAXIFS($F:$F, $A:$A,CELL("contents", DB$4), $B:$B,CELL("contents", DB$7), $C:$C,CELL("contents", $P72), $G:$G,CELL("contents", DB$3))</f>
        <v>17.055</v>
      </c>
      <c r="DC79" s="12">
        <f ca="1" xml:space="preserve"> _xlfn.MAXIFS($F:$F, $A:$A,CELL("contents", DC$4), $B:$B,CELL("contents", DC$7), $C:$C,CELL("contents", $P72), $G:$G,CELL("contents", DC$3))</f>
        <v>19.003</v>
      </c>
      <c r="DD79" s="19">
        <f ca="1" xml:space="preserve"> _xlfn.MAXIFS($F:$F, $A:$A,CELL("contents", DD$4), $B:$B,CELL("contents", DD$7), $C:$C,CELL("contents", $P72), $G:$G,CELL("contents", DD$3))</f>
        <v>0.03</v>
      </c>
      <c r="DE79" s="13"/>
      <c r="DF79" s="14">
        <f ca="1" xml:space="preserve"> _xlfn.MAXIFS($F:$F, $A:$A,CELL("contents", DF$4), $B:$B,CELL("contents", DF$7), $C:$C,CELL("contents", $P72), $G:$G,CELL("contents", DF$3))</f>
        <v>19.003</v>
      </c>
      <c r="DG79" s="12">
        <f ca="1" xml:space="preserve"> _xlfn.MAXIFS($F:$F, $A:$A,CELL("contents", DG$4), $B:$B,CELL("contents", DG$7), $C:$C,CELL("contents", $P72), $G:$G,CELL("contents", DG$3))</f>
        <v>19.003</v>
      </c>
      <c r="DH79" s="19">
        <f ca="1" xml:space="preserve"> _xlfn.MAXIFS($F:$F, $A:$A,CELL("contents", DH$4), $B:$B,CELL("contents", DH$7), $C:$C,CELL("contents", $P72), $G:$G,CELL("contents", DH$3))</f>
        <v>3.5139999999999998</v>
      </c>
      <c r="DI79" s="13"/>
      <c r="DJ79" s="14">
        <f ca="1" xml:space="preserve"> _xlfn.MAXIFS($F:$F, $A:$A,CELL("contents", DJ$4), $B:$B,CELL("contents", DJ$7), $C:$C,CELL("contents", $P72), $G:$G,CELL("contents", DJ$3))</f>
        <v>19.003</v>
      </c>
      <c r="DM79" s="7" t="s">
        <v>29</v>
      </c>
      <c r="DN79" s="33"/>
      <c r="DO79" s="12">
        <f ca="1" xml:space="preserve"> _xlfn.MAXIFS($F:$F, $A:$A,CELL("contents", DO$4), $B:$B,CELL("contents", DO$7), $C:$C,CELL("contents", $P72), $G:$G,CELL("contents", DO$3))</f>
        <v>10.000999999999999</v>
      </c>
      <c r="DP79" s="19">
        <f ca="1" xml:space="preserve"> _xlfn.MAXIFS($F:$F, $A:$A,CELL("contents", DP$4), $B:$B,CELL("contents", DP$7), $C:$C,CELL("contents", $P72), $G:$G,CELL("contents", DP$3))</f>
        <v>3.6389999999999998</v>
      </c>
      <c r="DQ79" s="13"/>
      <c r="DR79" s="14">
        <f ca="1" xml:space="preserve"> _xlfn.MAXIFS($F:$F, $A:$A,CELL("contents", DR$4), $B:$B,CELL("contents", DR$7), $C:$C,CELL("contents", $P72), $G:$G,CELL("contents", DR$3))</f>
        <v>10.000999999999999</v>
      </c>
      <c r="DS79" s="12">
        <f ca="1" xml:space="preserve"> _xlfn.MAXIFS($F:$F, $A:$A,CELL("contents", DS$4), $B:$B,CELL("contents", DS$7), $C:$C,CELL("contents", $P72), $G:$G,CELL("contents", DS$3))</f>
        <v>14.686</v>
      </c>
      <c r="DT79" s="19">
        <f ca="1" xml:space="preserve"> _xlfn.MAXIFS($F:$F, $A:$A,CELL("contents", DT$4), $B:$B,CELL("contents", DT$7), $C:$C,CELL("contents", $P72), $G:$G,CELL("contents", DT$3))</f>
        <v>9.7000000000000003E-2</v>
      </c>
      <c r="DU79" s="13"/>
      <c r="DV79" s="14">
        <f ca="1" xml:space="preserve"> _xlfn.MAXIFS($F:$F, $A:$A,CELL("contents", DV$4), $B:$B,CELL("contents", DV$7), $C:$C,CELL("contents", $P72), $G:$G,CELL("contents", DV$3))</f>
        <v>14.686</v>
      </c>
      <c r="DW79" s="12">
        <f ca="1" xml:space="preserve"> _xlfn.MAXIFS($F:$F, $A:$A,CELL("contents", DW$4), $B:$B,CELL("contents", DW$7), $C:$C,CELL("contents", $P72), $G:$G,CELL("contents", DW$3))</f>
        <v>15.022</v>
      </c>
      <c r="DX79" s="19">
        <f ca="1" xml:space="preserve"> _xlfn.MAXIFS($F:$F, $A:$A,CELL("contents", DX$4), $B:$B,CELL("contents", DX$7), $C:$C,CELL("contents", $P72), $G:$G,CELL("contents", DX$3))</f>
        <v>0.14599999999999999</v>
      </c>
      <c r="DY79" s="13"/>
      <c r="DZ79" s="14">
        <f ca="1" xml:space="preserve"> _xlfn.MAXIFS($F:$F, $A:$A,CELL("contents", DZ$4), $B:$B,CELL("contents", DZ$7), $C:$C,CELL("contents", $P72), $G:$G,CELL("contents", DZ$3))</f>
        <v>15.022</v>
      </c>
      <c r="EA79" s="12">
        <f ca="1" xml:space="preserve"> _xlfn.MAXIFS($F:$F, $A:$A,CELL("contents", EA$4), $B:$B,CELL("contents", EA$7), $C:$C,CELL("contents", $P72), $G:$G,CELL("contents", EA$3))</f>
        <v>15.022</v>
      </c>
      <c r="EB79" s="19">
        <f ca="1" xml:space="preserve"> _xlfn.MAXIFS($F:$F, $A:$A,CELL("contents", EB$4), $B:$B,CELL("contents", EB$7), $C:$C,CELL("contents", $P72), $G:$G,CELL("contents", EB$3))</f>
        <v>3.6389999999999998</v>
      </c>
      <c r="EC79" s="13"/>
      <c r="ED79" s="14">
        <f ca="1" xml:space="preserve"> _xlfn.MAXIFS($F:$F, $A:$A,CELL("contents", ED$4), $B:$B,CELL("contents", ED$7), $C:$C,CELL("contents", $P72), $G:$G,CELL("contents", ED$3))</f>
        <v>15.022</v>
      </c>
    </row>
    <row r="80" spans="1:134" x14ac:dyDescent="0.25">
      <c r="A80" t="s">
        <v>13</v>
      </c>
      <c r="B80" t="s">
        <v>14</v>
      </c>
      <c r="C80">
        <v>10</v>
      </c>
      <c r="D80">
        <v>35</v>
      </c>
      <c r="E80" t="b">
        <v>0</v>
      </c>
      <c r="F80">
        <v>1.6E-2</v>
      </c>
      <c r="G80">
        <v>16</v>
      </c>
      <c r="H80">
        <v>16</v>
      </c>
      <c r="I80">
        <v>2384</v>
      </c>
      <c r="J80">
        <v>514</v>
      </c>
      <c r="K80">
        <v>240</v>
      </c>
      <c r="L80">
        <v>10</v>
      </c>
      <c r="M80">
        <f t="shared" si="258"/>
        <v>0</v>
      </c>
      <c r="N80" t="b">
        <f t="shared" ref="N80" si="285">AND(MIN($F80,$F81,$F82)=$F80,MAX($H80,$H81,$H82)=$H80)</f>
        <v>0</v>
      </c>
      <c r="O80" t="b">
        <f t="shared" ref="O80" si="286">AND(N80,NOT(N81),NOT(N82))</f>
        <v>0</v>
      </c>
      <c r="P80">
        <f>P69</f>
        <v>11</v>
      </c>
      <c r="Q80" s="6" t="s">
        <v>16</v>
      </c>
      <c r="R80" s="21" t="s">
        <v>22</v>
      </c>
      <c r="S80" s="12">
        <f ca="1" xml:space="preserve"> SUMIFS($I:$I, $A:$A,CELL("contents", S$4), $B:$B,CELL("contents", S$7), $C:$C,CELL("contents", $P72))</f>
        <v>59092245</v>
      </c>
      <c r="T80" s="19">
        <f ca="1" xml:space="preserve"> SUMIFS($I:$I, $A:$A,CELL("contents", T$4), $B:$B,CELL("contents", T$7), $C:$C,CELL("contents", $P72))</f>
        <v>4309888</v>
      </c>
      <c r="U80" s="13"/>
      <c r="V80" s="14">
        <f ca="1" xml:space="preserve"> SUMIFS($I:$I, $A:$A,CELL("contents", V$4), $B:$B,CELL("contents", V$7), $C:$C,CELL("contents", $P72))</f>
        <v>63402133</v>
      </c>
      <c r="W80" s="12">
        <f ca="1" xml:space="preserve"> SUMIFS($I:$I, $A:$A,CELL("contents", W$4), $B:$B,CELL("contents", W$7), $C:$C,CELL("contents", $P72))</f>
        <v>76749626</v>
      </c>
      <c r="X80" s="19">
        <f ca="1" xml:space="preserve"> SUMIFS($I:$I, $A:$A,CELL("contents", X$4), $B:$B,CELL("contents", X$7), $C:$C,CELL("contents", $P72))</f>
        <v>11155</v>
      </c>
      <c r="Y80" s="13"/>
      <c r="Z80" s="14">
        <f ca="1" xml:space="preserve"> SUMIFS($I:$I, $A:$A,CELL("contents", Z$4), $B:$B,CELL("contents", Z$7), $C:$C,CELL("contents", $P72))</f>
        <v>76760781</v>
      </c>
      <c r="AA80" s="12">
        <f ca="1" xml:space="preserve"> SUMIFS($I:$I, $A:$A,CELL("contents", AA$4), $B:$B,CELL("contents", AA$7), $C:$C,CELL("contents", $P72))</f>
        <v>80115063</v>
      </c>
      <c r="AB80" s="19">
        <f ca="1" xml:space="preserve"> SUMIFS($I:$I, $A:$A,CELL("contents", AB$4), $B:$B,CELL("contents", AB$7), $C:$C,CELL("contents", $P72))</f>
        <v>11155</v>
      </c>
      <c r="AC80" s="13"/>
      <c r="AD80" s="14">
        <f ca="1" xml:space="preserve"> SUMIFS($I:$I, $A:$A,CELL("contents", AD$4), $B:$B,CELL("contents", AD$7), $C:$C,CELL("contents", $P72))</f>
        <v>80126218</v>
      </c>
      <c r="AE80" s="12">
        <f ca="1" xml:space="preserve"> SUMIFS($I:$I, $A:$A,CELL("contents", AE$4), $B:$B,CELL("contents", AE$7), $C:$C,CELL("contents", $P72))</f>
        <v>215956934</v>
      </c>
      <c r="AF80" s="19">
        <f ca="1" xml:space="preserve"> SUMIFS($I:$I, $A:$A,CELL("contents", AF$4), $B:$B,CELL("contents", AF$7), $C:$C,CELL("contents", $P72))</f>
        <v>4332198</v>
      </c>
      <c r="AG80" s="13"/>
      <c r="AH80" s="14">
        <f ca="1" xml:space="preserve"> SUMIFS($I:$I, $A:$A,CELL("contents", AH$4), $B:$B,CELL("contents", AH$7), $C:$C,CELL("contents", $P72))</f>
        <v>220289132</v>
      </c>
      <c r="AK80" s="6" t="s">
        <v>16</v>
      </c>
      <c r="AL80" s="21" t="s">
        <v>22</v>
      </c>
      <c r="AM80" s="12">
        <f ca="1" xml:space="preserve"> SUMIFS($I:$I, $A:$A,CELL("contents", AM$4), $B:$B,CELL("contents", AM$7), $C:$C,CELL("contents", $P72), $G:$G,CELL("contents", AM$3))</f>
        <v>8927789</v>
      </c>
      <c r="AN80" s="19">
        <f ca="1" xml:space="preserve"> SUMIFS($I:$I, $A:$A,CELL("contents", AN$4), $B:$B,CELL("contents", AN$7), $C:$C,CELL("contents", $P72), $G:$G,CELL("contents", AN$3))</f>
        <v>844785</v>
      </c>
      <c r="AO80" s="13"/>
      <c r="AP80" s="14">
        <f ca="1" xml:space="preserve"> SUMIFS($I:$I, $A:$A,CELL("contents", AP$4), $B:$B,CELL("contents", AP$7), $C:$C,CELL("contents", $P72), $G:$G,CELL("contents", AP$3))</f>
        <v>9772574</v>
      </c>
      <c r="AQ80" s="12">
        <f ca="1" xml:space="preserve"> SUMIFS($I:$I, $A:$A,CELL("contents", AQ$4), $B:$B,CELL("contents", AQ$7), $C:$C,CELL("contents", $P72), $G:$G,CELL("contents", AQ$3))</f>
        <v>11964213</v>
      </c>
      <c r="AR80" s="19">
        <f ca="1" xml:space="preserve"> SUMIFS($I:$I, $A:$A,CELL("contents", AR$4), $B:$B,CELL("contents", AR$7), $C:$C,CELL("contents", $P72), $G:$G,CELL("contents", AR$3))</f>
        <v>210</v>
      </c>
      <c r="AS80" s="13"/>
      <c r="AT80" s="14">
        <f ca="1" xml:space="preserve"> SUMIFS($I:$I, $A:$A,CELL("contents", AT$4), $B:$B,CELL("contents", AT$7), $C:$C,CELL("contents", $P72), $G:$G,CELL("contents", AT$3))</f>
        <v>11964423</v>
      </c>
      <c r="AU80" s="12">
        <f ca="1" xml:space="preserve"> SUMIFS($I:$I, $A:$A,CELL("contents", AU$4), $B:$B,CELL("contents", AU$7), $C:$C,CELL("contents", $P72), $G:$G,CELL("contents", AU$3))</f>
        <v>13783044</v>
      </c>
      <c r="AV80" s="19">
        <f ca="1" xml:space="preserve"> SUMIFS($I:$I, $A:$A,CELL("contents", AV$4), $B:$B,CELL("contents", AV$7), $C:$C,CELL("contents", $P72), $G:$G,CELL("contents", AV$3))</f>
        <v>210</v>
      </c>
      <c r="AW80" s="13"/>
      <c r="AX80" s="14">
        <f ca="1" xml:space="preserve"> SUMIFS($I:$I, $A:$A,CELL("contents", AX$4), $B:$B,CELL("contents", AX$7), $C:$C,CELL("contents", $P72), $G:$G,CELL("contents", AX$3))</f>
        <v>13783254</v>
      </c>
      <c r="AY80" s="12">
        <f ca="1" xml:space="preserve"> SUMIFS($I:$I, $A:$A,CELL("contents", AY$4), $B:$B,CELL("contents", AY$7), $C:$C,CELL("contents", $P72), $G:$G,CELL("contents", AY$3))</f>
        <v>34675046</v>
      </c>
      <c r="AZ80" s="19">
        <f ca="1" xml:space="preserve"> SUMIFS($I:$I, $A:$A,CELL("contents", AZ$4), $B:$B,CELL("contents", AZ$7), $C:$C,CELL("contents", $P72), $G:$G,CELL("contents", AZ$3))</f>
        <v>845205</v>
      </c>
      <c r="BA80" s="13"/>
      <c r="BB80" s="14">
        <f ca="1" xml:space="preserve"> SUMIFS($I:$I, $A:$A,CELL("contents", BB$4), $B:$B,CELL("contents", BB$7), $C:$C,CELL("contents", $P72), $G:$G,CELL("contents", BB$3))</f>
        <v>35520251</v>
      </c>
      <c r="BE80" s="6" t="s">
        <v>16</v>
      </c>
      <c r="BF80" s="21" t="s">
        <v>22</v>
      </c>
      <c r="BG80" s="12">
        <f ca="1" xml:space="preserve"> SUMIFS($I:$I, $A:$A,CELL("contents", BG$4), $B:$B,CELL("contents", BG$7), $C:$C,CELL("contents", $P72), $G:$G,CELL("contents", BG$3))</f>
        <v>8764223</v>
      </c>
      <c r="BH80" s="19">
        <f ca="1" xml:space="preserve"> SUMIFS($I:$I, $A:$A,CELL("contents", BH$4), $B:$B,CELL("contents", BH$7), $C:$C,CELL("contents", $P72), $G:$G,CELL("contents", BH$3))</f>
        <v>844848</v>
      </c>
      <c r="BI80" s="13"/>
      <c r="BJ80" s="14">
        <f ca="1" xml:space="preserve"> SUMIFS($I:$I, $A:$A,CELL("contents", BJ$4), $B:$B,CELL("contents", BJ$7), $C:$C,CELL("contents", $P72), $G:$G,CELL("contents", BJ$3))</f>
        <v>9609071</v>
      </c>
      <c r="BK80" s="12">
        <f ca="1" xml:space="preserve"> SUMIFS($I:$I, $A:$A,CELL("contents", BK$4), $B:$B,CELL("contents", BK$7), $C:$C,CELL("contents", $P72), $G:$G,CELL("contents", BK$3))</f>
        <v>12901900</v>
      </c>
      <c r="BL80" s="19">
        <f ca="1" xml:space="preserve"> SUMIFS($I:$I, $A:$A,CELL("contents", BL$4), $B:$B,CELL("contents", BL$7), $C:$C,CELL("contents", $P72), $G:$G,CELL("contents", BL$3))</f>
        <v>325</v>
      </c>
      <c r="BM80" s="13"/>
      <c r="BN80" s="14">
        <f ca="1" xml:space="preserve"> SUMIFS($I:$I, $A:$A,CELL("contents", BN$4), $B:$B,CELL("contents", BN$7), $C:$C,CELL("contents", $P72), $G:$G,CELL("contents", BN$3))</f>
        <v>12902225</v>
      </c>
      <c r="BO80" s="12">
        <f ca="1" xml:space="preserve"> SUMIFS($I:$I, $A:$A,CELL("contents", BO$4), $B:$B,CELL("contents", BO$7), $C:$C,CELL("contents", $P72), $G:$G,CELL("contents", BO$3))</f>
        <v>14651865</v>
      </c>
      <c r="BP80" s="19">
        <f ca="1" xml:space="preserve"> SUMIFS($I:$I, $A:$A,CELL("contents", BP$4), $B:$B,CELL("contents", BP$7), $C:$C,CELL("contents", $P72), $G:$G,CELL("contents", BP$3))</f>
        <v>325</v>
      </c>
      <c r="BQ80" s="13"/>
      <c r="BR80" s="14">
        <f ca="1" xml:space="preserve"> SUMIFS($I:$I, $A:$A,CELL("contents", BR$4), $B:$B,CELL("contents", BR$7), $C:$C,CELL("contents", $P72), $G:$G,CELL("contents", BR$3))</f>
        <v>14652190</v>
      </c>
      <c r="BS80" s="12">
        <f ca="1" xml:space="preserve"> SUMIFS($I:$I, $A:$A,CELL("contents", BS$4), $B:$B,CELL("contents", BS$7), $C:$C,CELL("contents", $P72), $G:$G,CELL("contents", BS$3))</f>
        <v>36317988</v>
      </c>
      <c r="BT80" s="19">
        <f ca="1" xml:space="preserve"> SUMIFS($I:$I, $A:$A,CELL("contents", BT$4), $B:$B,CELL("contents", BT$7), $C:$C,CELL("contents", $P72), $G:$G,CELL("contents", BT$3))</f>
        <v>845498</v>
      </c>
      <c r="BU80" s="13"/>
      <c r="BV80" s="14">
        <f ca="1" xml:space="preserve"> SUMIFS($I:$I, $A:$A,CELL("contents", BV$4), $B:$B,CELL("contents", BV$7), $C:$C,CELL("contents", $P72), $G:$G,CELL("contents", BV$3))</f>
        <v>37163486</v>
      </c>
      <c r="BY80" s="6" t="s">
        <v>16</v>
      </c>
      <c r="BZ80" s="21" t="s">
        <v>22</v>
      </c>
      <c r="CA80" s="12">
        <f ca="1" xml:space="preserve"> SUMIFS($I:$I, $A:$A,CELL("contents", CA$4), $B:$B,CELL("contents", CA$7), $C:$C,CELL("contents", $P72), $G:$G,CELL("contents", CA$3))</f>
        <v>9750573</v>
      </c>
      <c r="CB80" s="19">
        <f ca="1" xml:space="preserve"> SUMIFS($I:$I, $A:$A,CELL("contents", CB$4), $B:$B,CELL("contents", CB$7), $C:$C,CELL("contents", $P72), $G:$G,CELL("contents", CB$3))</f>
        <v>845515</v>
      </c>
      <c r="CC80" s="13"/>
      <c r="CD80" s="14">
        <f ca="1" xml:space="preserve"> SUMIFS($I:$I, $A:$A,CELL("contents", CD$4), $B:$B,CELL("contents", CD$7), $C:$C,CELL("contents", $P72), $G:$G,CELL("contents", CD$3))</f>
        <v>10596088</v>
      </c>
      <c r="CE80" s="12">
        <f ca="1" xml:space="preserve"> SUMIFS($I:$I, $A:$A,CELL("contents", CE$4), $B:$B,CELL("contents", CE$7), $C:$C,CELL("contents", $P72), $G:$G,CELL("contents", CE$3))</f>
        <v>14571021</v>
      </c>
      <c r="CF80" s="19">
        <f ca="1" xml:space="preserve"> SUMIFS($I:$I, $A:$A,CELL("contents", CF$4), $B:$B,CELL("contents", CF$7), $C:$C,CELL("contents", $P72), $G:$G,CELL("contents", CF$3))</f>
        <v>846</v>
      </c>
      <c r="CG80" s="13"/>
      <c r="CH80" s="14">
        <f ca="1" xml:space="preserve"> SUMIFS($I:$I, $A:$A,CELL("contents", CH$4), $B:$B,CELL("contents", CH$7), $C:$C,CELL("contents", $P72), $G:$G,CELL("contents", CH$3))</f>
        <v>14571867</v>
      </c>
      <c r="CI80" s="12">
        <f ca="1" xml:space="preserve"> SUMIFS($I:$I, $A:$A,CELL("contents", CI$4), $B:$B,CELL("contents", CI$7), $C:$C,CELL("contents", $P72), $G:$G,CELL("contents", CI$3))</f>
        <v>16299108</v>
      </c>
      <c r="CJ80" s="19">
        <f ca="1" xml:space="preserve"> SUMIFS($I:$I, $A:$A,CELL("contents", CJ$4), $B:$B,CELL("contents", CJ$7), $C:$C,CELL("contents", $P72), $G:$G,CELL("contents", CJ$3))</f>
        <v>846</v>
      </c>
      <c r="CK80" s="13"/>
      <c r="CL80" s="14">
        <f ca="1" xml:space="preserve"> SUMIFS($I:$I, $A:$A,CELL("contents", CL$4), $B:$B,CELL("contents", CL$7), $C:$C,CELL("contents", $P72), $G:$G,CELL("contents", CL$3))</f>
        <v>16299954</v>
      </c>
      <c r="CM80" s="12">
        <f ca="1" xml:space="preserve"> SUMIFS($I:$I, $A:$A,CELL("contents", CM$4), $B:$B,CELL("contents", CM$7), $C:$C,CELL("contents", $P72), $G:$G,CELL("contents", CM$3))</f>
        <v>40620702</v>
      </c>
      <c r="CN80" s="19">
        <f ca="1" xml:space="preserve"> SUMIFS($I:$I, $A:$A,CELL("contents", CN$4), $B:$B,CELL("contents", CN$7), $C:$C,CELL("contents", $P72), $G:$G,CELL("contents", CN$3))</f>
        <v>847207</v>
      </c>
      <c r="CO80" s="13"/>
      <c r="CP80" s="14">
        <f ca="1" xml:space="preserve"> SUMIFS($I:$I, $A:$A,CELL("contents", CP$4), $B:$B,CELL("contents", CP$7), $C:$C,CELL("contents", $P72), $G:$G,CELL("contents", CP$3))</f>
        <v>41467909</v>
      </c>
      <c r="CS80" s="6" t="s">
        <v>16</v>
      </c>
      <c r="CT80" s="21" t="s">
        <v>22</v>
      </c>
      <c r="CU80" s="12">
        <f ca="1" xml:space="preserve"> SUMIFS($I:$I, $A:$A,CELL("contents", CU$4), $B:$B,CELL("contents", CU$7), $C:$C,CELL("contents", $P72), $G:$G,CELL("contents", CU$3))</f>
        <v>12875851</v>
      </c>
      <c r="CV80" s="19">
        <f ca="1" xml:space="preserve"> SUMIFS($I:$I, $A:$A,CELL("contents", CV$4), $B:$B,CELL("contents", CV$7), $C:$C,CELL("contents", $P72), $G:$G,CELL("contents", CV$3))</f>
        <v>852290</v>
      </c>
      <c r="CW80" s="13"/>
      <c r="CX80" s="14">
        <f ca="1" xml:space="preserve"> SUMIFS($I:$I, $A:$A,CELL("contents", CX$4), $B:$B,CELL("contents", CX$7), $C:$C,CELL("contents", $P72), $G:$G,CELL("contents", CX$3))</f>
        <v>13728141</v>
      </c>
      <c r="CY80" s="12">
        <f ca="1" xml:space="preserve"> SUMIFS($I:$I, $A:$A,CELL("contents", CY$4), $B:$B,CELL("contents", CY$7), $C:$C,CELL("contents", $P72), $G:$G,CELL("contents", CY$3))</f>
        <v>17104783</v>
      </c>
      <c r="CZ80" s="19">
        <f ca="1" xml:space="preserve"> SUMIFS($I:$I, $A:$A,CELL("contents", CZ$4), $B:$B,CELL("contents", CZ$7), $C:$C,CELL("contents", $P72), $G:$G,CELL("contents", CZ$3))</f>
        <v>2544</v>
      </c>
      <c r="DA80" s="13"/>
      <c r="DB80" s="14">
        <f ca="1" xml:space="preserve"> SUMIFS($I:$I, $A:$A,CELL("contents", DB$4), $B:$B,CELL("contents", DB$7), $C:$C,CELL("contents", $P72), $G:$G,CELL("contents", DB$3))</f>
        <v>17107327</v>
      </c>
      <c r="DC80" s="12">
        <f ca="1" xml:space="preserve"> SUMIFS($I:$I, $A:$A,CELL("contents", DC$4), $B:$B,CELL("contents", DC$7), $C:$C,CELL("contents", $P72), $G:$G,CELL("contents", DC$3))</f>
        <v>15434657</v>
      </c>
      <c r="DD80" s="19">
        <f ca="1" xml:space="preserve"> SUMIFS($I:$I, $A:$A,CELL("contents", DD$4), $B:$B,CELL("contents", DD$7), $C:$C,CELL("contents", $P72), $G:$G,CELL("contents", DD$3))</f>
        <v>2544</v>
      </c>
      <c r="DE80" s="13"/>
      <c r="DF80" s="14">
        <f ca="1" xml:space="preserve"> SUMIFS($I:$I, $A:$A,CELL("contents", DF$4), $B:$B,CELL("contents", DF$7), $C:$C,CELL("contents", $P72), $G:$G,CELL("contents", DF$3))</f>
        <v>15437201</v>
      </c>
      <c r="DG80" s="12">
        <f ca="1" xml:space="preserve"> SUMIFS($I:$I, $A:$A,CELL("contents", DG$4), $B:$B,CELL("contents", DG$7), $C:$C,CELL("contents", $P72), $G:$G,CELL("contents", DG$3))</f>
        <v>45415291</v>
      </c>
      <c r="DH80" s="19">
        <f ca="1" xml:space="preserve"> SUMIFS($I:$I, $A:$A,CELL("contents", DH$4), $B:$B,CELL("contents", DH$7), $C:$C,CELL("contents", $P72), $G:$G,CELL("contents", DH$3))</f>
        <v>857378</v>
      </c>
      <c r="DI80" s="13"/>
      <c r="DJ80" s="14">
        <f ca="1" xml:space="preserve"> SUMIFS($I:$I, $A:$A,CELL("contents", DJ$4), $B:$B,CELL("contents", DJ$7), $C:$C,CELL("contents", $P72), $G:$G,CELL("contents", DJ$3))</f>
        <v>46272669</v>
      </c>
      <c r="DM80" s="6" t="s">
        <v>16</v>
      </c>
      <c r="DN80" s="21" t="s">
        <v>22</v>
      </c>
      <c r="DO80" s="12">
        <f ca="1" xml:space="preserve"> SUMIFS($I:$I, $A:$A,CELL("contents", DO$4), $B:$B,CELL("contents", DO$7), $C:$C,CELL("contents", $P72), $G:$G,CELL("contents", DO$3))</f>
        <v>18773809</v>
      </c>
      <c r="DP80" s="19">
        <f ca="1" xml:space="preserve"> SUMIFS($I:$I, $A:$A,CELL("contents", DP$4), $B:$B,CELL("contents", DP$7), $C:$C,CELL("contents", $P72), $G:$G,CELL("contents", DP$3))</f>
        <v>922450</v>
      </c>
      <c r="DQ80" s="13"/>
      <c r="DR80" s="14">
        <f ca="1" xml:space="preserve"> SUMIFS($I:$I, $A:$A,CELL("contents", DR$4), $B:$B,CELL("contents", DR$7), $C:$C,CELL("contents", $P72), $G:$G,CELL("contents", DR$3))</f>
        <v>19696259</v>
      </c>
      <c r="DS80" s="12">
        <f ca="1" xml:space="preserve"> SUMIFS($I:$I, $A:$A,CELL("contents", DS$4), $B:$B,CELL("contents", DS$7), $C:$C,CELL("contents", $P72), $G:$G,CELL("contents", DS$3))</f>
        <v>20207709</v>
      </c>
      <c r="DT80" s="19">
        <f ca="1" xml:space="preserve"> SUMIFS($I:$I, $A:$A,CELL("contents", DT$4), $B:$B,CELL("contents", DT$7), $C:$C,CELL("contents", $P72), $G:$G,CELL("contents", DT$3))</f>
        <v>7230</v>
      </c>
      <c r="DU80" s="13"/>
      <c r="DV80" s="14">
        <f ca="1" xml:space="preserve"> SUMIFS($I:$I, $A:$A,CELL("contents", DV$4), $B:$B,CELL("contents", DV$7), $C:$C,CELL("contents", $P72), $G:$G,CELL("contents", DV$3))</f>
        <v>20214939</v>
      </c>
      <c r="DW80" s="12">
        <f ca="1" xml:space="preserve"> SUMIFS($I:$I, $A:$A,CELL("contents", DW$4), $B:$B,CELL("contents", DW$7), $C:$C,CELL("contents", $P72), $G:$G,CELL("contents", DW$3))</f>
        <v>19946389</v>
      </c>
      <c r="DX80" s="19">
        <f ca="1" xml:space="preserve"> SUMIFS($I:$I, $A:$A,CELL("contents", DX$4), $B:$B,CELL("contents", DX$7), $C:$C,CELL("contents", $P72), $G:$G,CELL("contents", DX$3))</f>
        <v>7230</v>
      </c>
      <c r="DY80" s="13"/>
      <c r="DZ80" s="14">
        <f ca="1" xml:space="preserve"> SUMIFS($I:$I, $A:$A,CELL("contents", DZ$4), $B:$B,CELL("contents", DZ$7), $C:$C,CELL("contents", $P72), $G:$G,CELL("contents", DZ$3))</f>
        <v>19953619</v>
      </c>
      <c r="EA80" s="12">
        <f ca="1" xml:space="preserve"> SUMIFS($I:$I, $A:$A,CELL("contents", EA$4), $B:$B,CELL("contents", EA$7), $C:$C,CELL("contents", $P72), $G:$G,CELL("contents", EA$3))</f>
        <v>58927907</v>
      </c>
      <c r="EB80" s="19">
        <f ca="1" xml:space="preserve"> SUMIFS($I:$I, $A:$A,CELL("contents", EB$4), $B:$B,CELL("contents", EB$7), $C:$C,CELL("contents", $P72), $G:$G,CELL("contents", EB$3))</f>
        <v>936910</v>
      </c>
      <c r="EC80" s="13"/>
      <c r="ED80" s="14">
        <f ca="1" xml:space="preserve"> SUMIFS($I:$I, $A:$A,CELL("contents", ED$4), $B:$B,CELL("contents", ED$7), $C:$C,CELL("contents", $P72), $G:$G,CELL("contents", ED$3))</f>
        <v>59864817</v>
      </c>
    </row>
    <row r="81" spans="1:134" x14ac:dyDescent="0.25">
      <c r="A81" t="s">
        <v>15</v>
      </c>
      <c r="B81" t="s">
        <v>14</v>
      </c>
      <c r="C81">
        <v>10</v>
      </c>
      <c r="D81">
        <v>35</v>
      </c>
      <c r="E81" t="b">
        <v>0</v>
      </c>
      <c r="F81">
        <v>1.2999999999999999E-2</v>
      </c>
      <c r="G81">
        <v>16</v>
      </c>
      <c r="H81">
        <v>16</v>
      </c>
      <c r="I81">
        <v>1839</v>
      </c>
      <c r="J81">
        <v>514</v>
      </c>
      <c r="K81">
        <v>240</v>
      </c>
      <c r="L81">
        <v>10</v>
      </c>
      <c r="M81">
        <f t="shared" si="258"/>
        <v>0</v>
      </c>
      <c r="N81" t="b">
        <f t="shared" ref="N81" si="287">AND(MIN($F80,$F81,$F82)=$F81,MAX($H80,$H81,$H82)=$H81)</f>
        <v>1</v>
      </c>
      <c r="O81" t="b">
        <f t="shared" ref="O81" si="288">AND(NOT(N80),N81,NOT(N82))</f>
        <v>1</v>
      </c>
      <c r="P81">
        <f>P69</f>
        <v>11</v>
      </c>
      <c r="Q81" s="5" t="s">
        <v>23</v>
      </c>
      <c r="R81" s="21"/>
      <c r="S81" s="12">
        <f ca="1" xml:space="preserve"> AVERAGEIFS($I:$I, $A:$A,CELL("contents", S$4), $B:$B,CELL("contents", S$7), $C:$C,CELL("contents", $P72))</f>
        <v>246217.6875</v>
      </c>
      <c r="T81" s="19">
        <f ca="1" xml:space="preserve"> AVERAGEIFS($I:$I, $A:$A,CELL("contents", T$4), $B:$B,CELL("contents", T$7), $C:$C,CELL("contents", $P72))</f>
        <v>26120.533333333333</v>
      </c>
      <c r="U81" s="13"/>
      <c r="V81" s="14">
        <f ca="1" xml:space="preserve"> AVERAGEIFS($I:$I, $A:$A,CELL("contents", V$4), $B:$B,CELL("contents", V$7), $C:$C,CELL("contents", $P72))</f>
        <v>156548.47654320986</v>
      </c>
      <c r="W81" s="12">
        <f ca="1" xml:space="preserve"> AVERAGEIFS($I:$I, $A:$A,CELL("contents", W$4), $B:$B,CELL("contents", W$7), $C:$C,CELL("contents", $P72))</f>
        <v>319790.10833333334</v>
      </c>
      <c r="X81" s="19">
        <f ca="1" xml:space="preserve"> AVERAGEIFS($I:$I, $A:$A,CELL("contents", X$4), $B:$B,CELL("contents", X$7), $C:$C,CELL("contents", $P72))</f>
        <v>67.606060606060609</v>
      </c>
      <c r="Y81" s="13"/>
      <c r="Z81" s="14">
        <f ca="1" xml:space="preserve"> AVERAGEIFS($I:$I, $A:$A,CELL("contents", Z$4), $B:$B,CELL("contents", Z$7), $C:$C,CELL("contents", $P72))</f>
        <v>189532.7925925926</v>
      </c>
      <c r="AA81" s="12">
        <f ca="1" xml:space="preserve"> AVERAGEIFS($I:$I, $A:$A,CELL("contents", AA$4), $B:$B,CELL("contents", AA$7), $C:$C,CELL("contents", $P72))</f>
        <v>333812.76250000001</v>
      </c>
      <c r="AB81" s="19">
        <f ca="1" xml:space="preserve"> AVERAGEIFS($I:$I, $A:$A,CELL("contents", AB$4), $B:$B,CELL("contents", AB$7), $C:$C,CELL("contents", $P72))</f>
        <v>67.606060606060609</v>
      </c>
      <c r="AC81" s="13"/>
      <c r="AD81" s="14">
        <f ca="1" xml:space="preserve"> AVERAGEIFS($I:$I, $A:$A,CELL("contents", AD$4), $B:$B,CELL("contents", AD$7), $C:$C,CELL("contents", $P72))</f>
        <v>197842.51358024692</v>
      </c>
      <c r="AE81" s="12">
        <f ca="1" xml:space="preserve"> AVERAGEIFS($I:$I, $A:$A,CELL("contents", AE$4), $B:$B,CELL("contents", AE$7), $C:$C,CELL("contents", $P72))</f>
        <v>299940.18611111114</v>
      </c>
      <c r="AF81" s="19">
        <f ca="1" xml:space="preserve"> AVERAGEIFS($I:$I, $A:$A,CELL("contents", AF$4), $B:$B,CELL("contents", AF$7), $C:$C,CELL("contents", $P72))</f>
        <v>8751.9151515151516</v>
      </c>
      <c r="AG81" s="13"/>
      <c r="AH81" s="14">
        <f ca="1" xml:space="preserve"> AVERAGEIFS($I:$I, $A:$A,CELL("contents", AH$4), $B:$B,CELL("contents", AH$7), $C:$C,CELL("contents", $P72))</f>
        <v>181307.92757201646</v>
      </c>
      <c r="AK81" s="5" t="s">
        <v>23</v>
      </c>
      <c r="AL81" s="21"/>
      <c r="AM81" s="12">
        <f ca="1" xml:space="preserve"> AVERAGEIFS($I:$I, $A:$A,CELL("contents", AM$4), $B:$B,CELL("contents", AM$7), $C:$C,CELL("contents", $P72), $G:$G,CELL("contents", AM$3))</f>
        <v>185995.60416666666</v>
      </c>
      <c r="AN81" s="19">
        <f ca="1" xml:space="preserve"> AVERAGEIFS($I:$I, $A:$A,CELL("contents", AN$4), $B:$B,CELL("contents", AN$7), $C:$C,CELL("contents", $P72), $G:$G,CELL("contents", AN$3))</f>
        <v>25599.545454545456</v>
      </c>
      <c r="AO81" s="13"/>
      <c r="AP81" s="14">
        <f ca="1" xml:space="preserve"> AVERAGEIFS($I:$I, $A:$A,CELL("contents", AP$4), $B:$B,CELL("contents", AP$7), $C:$C,CELL("contents", $P72), $G:$G,CELL("contents", AP$3))</f>
        <v>120649.06172839506</v>
      </c>
      <c r="AQ81" s="12">
        <f ca="1" xml:space="preserve"> AVERAGEIFS($I:$I, $A:$A,CELL("contents", AQ$4), $B:$B,CELL("contents", AQ$7), $C:$C,CELL("contents", $P72), $G:$G,CELL("contents", AQ$3))</f>
        <v>249254.4375</v>
      </c>
      <c r="AR81" s="19">
        <f ca="1" xml:space="preserve"> AVERAGEIFS($I:$I, $A:$A,CELL("contents", AR$4), $B:$B,CELL("contents", AR$7), $C:$C,CELL("contents", $P72), $G:$G,CELL("contents", AR$3))</f>
        <v>6.3636363636363633</v>
      </c>
      <c r="AS81" s="13"/>
      <c r="AT81" s="14">
        <f ca="1" xml:space="preserve"> AVERAGEIFS($I:$I, $A:$A,CELL("contents", AT$4), $B:$B,CELL("contents", AT$7), $C:$C,CELL("contents", $P72), $G:$G,CELL("contents", AT$3))</f>
        <v>147708.92592592593</v>
      </c>
      <c r="AU81" s="12">
        <f ca="1" xml:space="preserve"> AVERAGEIFS($I:$I, $A:$A,CELL("contents", AU$4), $B:$B,CELL("contents", AU$7), $C:$C,CELL("contents", $P72), $G:$G,CELL("contents", AU$3))</f>
        <v>287146.75</v>
      </c>
      <c r="AV81" s="19">
        <f ca="1" xml:space="preserve"> AVERAGEIFS($I:$I, $A:$A,CELL("contents", AV$4), $B:$B,CELL("contents", AV$7), $C:$C,CELL("contents", $P72), $G:$G,CELL("contents", AV$3))</f>
        <v>6.3636363636363633</v>
      </c>
      <c r="AW81" s="13"/>
      <c r="AX81" s="14">
        <f ca="1" xml:space="preserve"> AVERAGEIFS($I:$I, $A:$A,CELL("contents", AX$4), $B:$B,CELL("contents", AX$7), $C:$C,CELL("contents", $P72), $G:$G,CELL("contents", AX$3))</f>
        <v>170163.62962962964</v>
      </c>
      <c r="AY81" s="12">
        <f ca="1" xml:space="preserve"> AVERAGEIFS($I:$I, $A:$A,CELL("contents", AY$4), $B:$B,CELL("contents", AY$7), $C:$C,CELL("contents", $P72), $G:$G,CELL("contents", AY$3))</f>
        <v>240798.93055555556</v>
      </c>
      <c r="AZ81" s="19">
        <f ca="1" xml:space="preserve"> AVERAGEIFS($I:$I, $A:$A,CELL("contents", AZ$4), $B:$B,CELL("contents", AZ$7), $C:$C,CELL("contents", $P72), $G:$G,CELL("contents", AZ$3))</f>
        <v>8537.424242424242</v>
      </c>
      <c r="BA81" s="13"/>
      <c r="BB81" s="14">
        <f ca="1" xml:space="preserve"> AVERAGEIFS($I:$I, $A:$A,CELL("contents", BB$4), $B:$B,CELL("contents", BB$7), $C:$C,CELL("contents", $P72), $G:$G,CELL("contents", BB$3))</f>
        <v>146173.87242798353</v>
      </c>
      <c r="BE81" s="5" t="s">
        <v>23</v>
      </c>
      <c r="BF81" s="21"/>
      <c r="BG81" s="12">
        <f ca="1" xml:space="preserve"> AVERAGEIFS($I:$I, $A:$A,CELL("contents", BG$4), $B:$B,CELL("contents", BG$7), $C:$C,CELL("contents", $P72), $G:$G,CELL("contents", BG$3))</f>
        <v>182587.97916666666</v>
      </c>
      <c r="BH81" s="19">
        <f ca="1" xml:space="preserve"> AVERAGEIFS($I:$I, $A:$A,CELL("contents", BH$4), $B:$B,CELL("contents", BH$7), $C:$C,CELL("contents", $P72), $G:$G,CELL("contents", BH$3))</f>
        <v>25601.454545454544</v>
      </c>
      <c r="BI81" s="13"/>
      <c r="BJ81" s="14">
        <f ca="1" xml:space="preserve"> AVERAGEIFS($I:$I, $A:$A,CELL("contents", BJ$4), $B:$B,CELL("contents", BJ$7), $C:$C,CELL("contents", $P72), $G:$G,CELL("contents", BJ$3))</f>
        <v>118630.50617283951</v>
      </c>
      <c r="BK81" s="12">
        <f ca="1" xml:space="preserve"> AVERAGEIFS($I:$I, $A:$A,CELL("contents", BK$4), $B:$B,CELL("contents", BK$7), $C:$C,CELL("contents", $P72), $G:$G,CELL("contents", BK$3))</f>
        <v>268789.58333333331</v>
      </c>
      <c r="BL81" s="19">
        <f ca="1" xml:space="preserve"> AVERAGEIFS($I:$I, $A:$A,CELL("contents", BL$4), $B:$B,CELL("contents", BL$7), $C:$C,CELL("contents", $P72), $G:$G,CELL("contents", BL$3))</f>
        <v>9.8484848484848477</v>
      </c>
      <c r="BM81" s="13"/>
      <c r="BN81" s="14">
        <f ca="1" xml:space="preserve"> AVERAGEIFS($I:$I, $A:$A,CELL("contents", BN$4), $B:$B,CELL("contents", BN$7), $C:$C,CELL("contents", $P72), $G:$G,CELL("contents", BN$3))</f>
        <v>159286.72839506174</v>
      </c>
      <c r="BO81" s="12">
        <f ca="1" xml:space="preserve"> AVERAGEIFS($I:$I, $A:$A,CELL("contents", BO$4), $B:$B,CELL("contents", BO$7), $C:$C,CELL("contents", $P72), $G:$G,CELL("contents", BO$3))</f>
        <v>305247.1875</v>
      </c>
      <c r="BP81" s="19">
        <f ca="1" xml:space="preserve"> AVERAGEIFS($I:$I, $A:$A,CELL("contents", BP$4), $B:$B,CELL("contents", BP$7), $C:$C,CELL("contents", $P72), $G:$G,CELL("contents", BP$3))</f>
        <v>9.8484848484848477</v>
      </c>
      <c r="BQ81" s="13"/>
      <c r="BR81" s="14">
        <f ca="1" xml:space="preserve"> AVERAGEIFS($I:$I, $A:$A,CELL("contents", BR$4), $B:$B,CELL("contents", BR$7), $C:$C,CELL("contents", $P72), $G:$G,CELL("contents", BR$3))</f>
        <v>180891.23456790124</v>
      </c>
      <c r="BS81" s="12">
        <f ca="1" xml:space="preserve"> AVERAGEIFS($I:$I, $A:$A,CELL("contents", BS$4), $B:$B,CELL("contents", BS$7), $C:$C,CELL("contents", $P72), $G:$G,CELL("contents", BS$3))</f>
        <v>252208.25</v>
      </c>
      <c r="BT81" s="19">
        <f ca="1" xml:space="preserve"> AVERAGEIFS($I:$I, $A:$A,CELL("contents", BT$4), $B:$B,CELL("contents", BT$7), $C:$C,CELL("contents", $P72), $G:$G,CELL("contents", BT$3))</f>
        <v>8540.3838383838392</v>
      </c>
      <c r="BU81" s="13"/>
      <c r="BV81" s="14">
        <f ca="1" xml:space="preserve"> AVERAGEIFS($I:$I, $A:$A,CELL("contents", BV$4), $B:$B,CELL("contents", BV$7), $C:$C,CELL("contents", $P72), $G:$G,CELL("contents", BV$3))</f>
        <v>152936.15637860083</v>
      </c>
      <c r="BY81" s="5" t="s">
        <v>23</v>
      </c>
      <c r="BZ81" s="21"/>
      <c r="CA81" s="12">
        <f ca="1" xml:space="preserve"> AVERAGEIFS($I:$I, $A:$A,CELL("contents", CA$4), $B:$B,CELL("contents", CA$7), $C:$C,CELL("contents", $P72), $G:$G,CELL("contents", CA$3))</f>
        <v>203136.9375</v>
      </c>
      <c r="CB81" s="19">
        <f ca="1" xml:space="preserve"> AVERAGEIFS($I:$I, $A:$A,CELL("contents", CB$4), $B:$B,CELL("contents", CB$7), $C:$C,CELL("contents", $P72), $G:$G,CELL("contents", CB$3))</f>
        <v>25621.666666666668</v>
      </c>
      <c r="CC81" s="13"/>
      <c r="CD81" s="14">
        <f ca="1" xml:space="preserve"> AVERAGEIFS($I:$I, $A:$A,CELL("contents", CD$4), $B:$B,CELL("contents", CD$7), $C:$C,CELL("contents", $P72), $G:$G,CELL("contents", CD$3))</f>
        <v>130815.90123456791</v>
      </c>
      <c r="CE81" s="12">
        <f ca="1" xml:space="preserve"> AVERAGEIFS($I:$I, $A:$A,CELL("contents", CE$4), $B:$B,CELL("contents", CE$7), $C:$C,CELL("contents", $P72), $G:$G,CELL("contents", CE$3))</f>
        <v>303562.9375</v>
      </c>
      <c r="CF81" s="19">
        <f ca="1" xml:space="preserve"> AVERAGEIFS($I:$I, $A:$A,CELL("contents", CF$4), $B:$B,CELL("contents", CF$7), $C:$C,CELL("contents", $P72), $G:$G,CELL("contents", CF$3))</f>
        <v>25.636363636363637</v>
      </c>
      <c r="CG81" s="13"/>
      <c r="CH81" s="14">
        <f ca="1" xml:space="preserve"> AVERAGEIFS($I:$I, $A:$A,CELL("contents", CH$4), $B:$B,CELL("contents", CH$7), $C:$C,CELL("contents", $P72), $G:$G,CELL("contents", CH$3))</f>
        <v>179899.59259259258</v>
      </c>
      <c r="CI81" s="12">
        <f ca="1" xml:space="preserve"> AVERAGEIFS($I:$I, $A:$A,CELL("contents", CI$4), $B:$B,CELL("contents", CI$7), $C:$C,CELL("contents", $P72), $G:$G,CELL("contents", CI$3))</f>
        <v>339564.75</v>
      </c>
      <c r="CJ81" s="19">
        <f ca="1" xml:space="preserve"> AVERAGEIFS($I:$I, $A:$A,CELL("contents", CJ$4), $B:$B,CELL("contents", CJ$7), $C:$C,CELL("contents", $P72), $G:$G,CELL("contents", CJ$3))</f>
        <v>25.636363636363637</v>
      </c>
      <c r="CK81" s="13"/>
      <c r="CL81" s="14">
        <f ca="1" xml:space="preserve"> AVERAGEIFS($I:$I, $A:$A,CELL("contents", CL$4), $B:$B,CELL("contents", CL$7), $C:$C,CELL("contents", $P72), $G:$G,CELL("contents", CL$3))</f>
        <v>201234</v>
      </c>
      <c r="CM81" s="12">
        <f ca="1" xml:space="preserve"> AVERAGEIFS($I:$I, $A:$A,CELL("contents", CM$4), $B:$B,CELL("contents", CM$7), $C:$C,CELL("contents", $P72), $G:$G,CELL("contents", CM$3))</f>
        <v>282088.20833333331</v>
      </c>
      <c r="CN81" s="19">
        <f ca="1" xml:space="preserve"> AVERAGEIFS($I:$I, $A:$A,CELL("contents", CN$4), $B:$B,CELL("contents", CN$7), $C:$C,CELL("contents", $P72), $G:$G,CELL("contents", CN$3))</f>
        <v>8557.6464646464647</v>
      </c>
      <c r="CO81" s="13"/>
      <c r="CP81" s="14">
        <f ca="1" xml:space="preserve"> AVERAGEIFS($I:$I, $A:$A,CELL("contents", CP$4), $B:$B,CELL("contents", CP$7), $C:$C,CELL("contents", $P72), $G:$G,CELL("contents", CP$3))</f>
        <v>170649.83127572018</v>
      </c>
      <c r="CS81" s="5" t="s">
        <v>23</v>
      </c>
      <c r="CT81" s="21"/>
      <c r="CU81" s="12">
        <f ca="1" xml:space="preserve"> AVERAGEIFS($I:$I, $A:$A,CELL("contents", CU$4), $B:$B,CELL("contents", CU$7), $C:$C,CELL("contents", $P72), $G:$G,CELL("contents", CU$3))</f>
        <v>268246.89583333331</v>
      </c>
      <c r="CV81" s="19">
        <f ca="1" xml:space="preserve"> AVERAGEIFS($I:$I, $A:$A,CELL("contents", CV$4), $B:$B,CELL("contents", CV$7), $C:$C,CELL("contents", $P72), $G:$G,CELL("contents", CV$3))</f>
        <v>25826.969696969696</v>
      </c>
      <c r="CW81" s="13"/>
      <c r="CX81" s="14">
        <f ca="1" xml:space="preserve"> AVERAGEIFS($I:$I, $A:$A,CELL("contents", CX$4), $B:$B,CELL("contents", CX$7), $C:$C,CELL("contents", $P72), $G:$G,CELL("contents", CX$3))</f>
        <v>169483.22222222222</v>
      </c>
      <c r="CY81" s="12">
        <f ca="1" xml:space="preserve"> AVERAGEIFS($I:$I, $A:$A,CELL("contents", CY$4), $B:$B,CELL("contents", CY$7), $C:$C,CELL("contents", $P72), $G:$G,CELL("contents", CY$3))</f>
        <v>356349.64583333331</v>
      </c>
      <c r="CZ81" s="19">
        <f ca="1" xml:space="preserve"> AVERAGEIFS($I:$I, $A:$A,CELL("contents", CZ$4), $B:$B,CELL("contents", CZ$7), $C:$C,CELL("contents", $P72), $G:$G,CELL("contents", CZ$3))</f>
        <v>77.090909090909093</v>
      </c>
      <c r="DA81" s="13"/>
      <c r="DB81" s="14">
        <f ca="1" xml:space="preserve"> AVERAGEIFS($I:$I, $A:$A,CELL("contents", DB$4), $B:$B,CELL("contents", DB$7), $C:$C,CELL("contents", $P72), $G:$G,CELL("contents", DB$3))</f>
        <v>211201.56790123458</v>
      </c>
      <c r="DC81" s="12">
        <f ca="1" xml:space="preserve"> AVERAGEIFS($I:$I, $A:$A,CELL("contents", DC$4), $B:$B,CELL("contents", DC$7), $C:$C,CELL("contents", $P72), $G:$G,CELL("contents", DC$3))</f>
        <v>321555.35416666669</v>
      </c>
      <c r="DD81" s="19">
        <f ca="1" xml:space="preserve"> AVERAGEIFS($I:$I, $A:$A,CELL("contents", DD$4), $B:$B,CELL("contents", DD$7), $C:$C,CELL("contents", $P72), $G:$G,CELL("contents", DD$3))</f>
        <v>77.090909090909093</v>
      </c>
      <c r="DE81" s="13"/>
      <c r="DF81" s="14">
        <f ca="1" xml:space="preserve"> AVERAGEIFS($I:$I, $A:$A,CELL("contents", DF$4), $B:$B,CELL("contents", DF$7), $C:$C,CELL("contents", $P72), $G:$G,CELL("contents", DF$3))</f>
        <v>190582.72839506174</v>
      </c>
      <c r="DG81" s="12">
        <f ca="1" xml:space="preserve"> AVERAGEIFS($I:$I, $A:$A,CELL("contents", DG$4), $B:$B,CELL("contents", DG$7), $C:$C,CELL("contents", $P72), $G:$G,CELL("contents", DG$3))</f>
        <v>315383.96527777775</v>
      </c>
      <c r="DH81" s="19">
        <f ca="1" xml:space="preserve"> AVERAGEIFS($I:$I, $A:$A,CELL("contents", DH$4), $B:$B,CELL("contents", DH$7), $C:$C,CELL("contents", $P72), $G:$G,CELL("contents", DH$3))</f>
        <v>8660.3838383838392</v>
      </c>
      <c r="DI81" s="13"/>
      <c r="DJ81" s="14">
        <f ca="1" xml:space="preserve"> AVERAGEIFS($I:$I, $A:$A,CELL("contents", DJ$4), $B:$B,CELL("contents", DJ$7), $C:$C,CELL("contents", $P72), $G:$G,CELL("contents", DJ$3))</f>
        <v>190422.50617283949</v>
      </c>
      <c r="DM81" s="5" t="s">
        <v>23</v>
      </c>
      <c r="DN81" s="21"/>
      <c r="DO81" s="12">
        <f ca="1" xml:space="preserve"> AVERAGEIFS($I:$I, $A:$A,CELL("contents", DO$4), $B:$B,CELL("contents", DO$7), $C:$C,CELL("contents", $P72), $G:$G,CELL("contents", DO$3))</f>
        <v>391121.02083333331</v>
      </c>
      <c r="DP81" s="19">
        <f ca="1" xml:space="preserve"> AVERAGEIFS($I:$I, $A:$A,CELL("contents", DP$4), $B:$B,CELL("contents", DP$7), $C:$C,CELL("contents", $P72), $G:$G,CELL("contents", DP$3))</f>
        <v>27953.030303030304</v>
      </c>
      <c r="DQ81" s="13"/>
      <c r="DR81" s="14">
        <f ca="1" xml:space="preserve"> AVERAGEIFS($I:$I, $A:$A,CELL("contents", DR$4), $B:$B,CELL("contents", DR$7), $C:$C,CELL("contents", $P72), $G:$G,CELL("contents", DR$3))</f>
        <v>243163.69135802469</v>
      </c>
      <c r="DS81" s="12">
        <f ca="1" xml:space="preserve"> AVERAGEIFS($I:$I, $A:$A,CELL("contents", DS$4), $B:$B,CELL("contents", DS$7), $C:$C,CELL("contents", $P72), $G:$G,CELL("contents", DS$3))</f>
        <v>420993.9375</v>
      </c>
      <c r="DT81" s="19">
        <f ca="1" xml:space="preserve"> AVERAGEIFS($I:$I, $A:$A,CELL("contents", DT$4), $B:$B,CELL("contents", DT$7), $C:$C,CELL("contents", $P72), $G:$G,CELL("contents", DT$3))</f>
        <v>219.09090909090909</v>
      </c>
      <c r="DU81" s="13"/>
      <c r="DV81" s="14">
        <f ca="1" xml:space="preserve"> AVERAGEIFS($I:$I, $A:$A,CELL("contents", DV$4), $B:$B,CELL("contents", DV$7), $C:$C,CELL("contents", $P72), $G:$G,CELL("contents", DV$3))</f>
        <v>249567.14814814815</v>
      </c>
      <c r="DW81" s="12">
        <f ca="1" xml:space="preserve"> AVERAGEIFS($I:$I, $A:$A,CELL("contents", DW$4), $B:$B,CELL("contents", DW$7), $C:$C,CELL("contents", $P72), $G:$G,CELL("contents", DW$3))</f>
        <v>415549.77083333331</v>
      </c>
      <c r="DX81" s="19">
        <f ca="1" xml:space="preserve"> AVERAGEIFS($I:$I, $A:$A,CELL("contents", DX$4), $B:$B,CELL("contents", DX$7), $C:$C,CELL("contents", $P72), $G:$G,CELL("contents", DX$3))</f>
        <v>219.09090909090909</v>
      </c>
      <c r="DY81" s="13"/>
      <c r="DZ81" s="14">
        <f ca="1" xml:space="preserve"> AVERAGEIFS($I:$I, $A:$A,CELL("contents", DZ$4), $B:$B,CELL("contents", DZ$7), $C:$C,CELL("contents", $P72), $G:$G,CELL("contents", DZ$3))</f>
        <v>246340.97530864197</v>
      </c>
      <c r="EA81" s="12">
        <f ca="1" xml:space="preserve"> AVERAGEIFS($I:$I, $A:$A,CELL("contents", EA$4), $B:$B,CELL("contents", EA$7), $C:$C,CELL("contents", $P72), $G:$G,CELL("contents", EA$3))</f>
        <v>409221.57638888888</v>
      </c>
      <c r="EB81" s="19">
        <f ca="1" xml:space="preserve"> AVERAGEIFS($I:$I, $A:$A,CELL("contents", EB$4), $B:$B,CELL("contents", EB$7), $C:$C,CELL("contents", $P72), $G:$G,CELL("contents", EB$3))</f>
        <v>9463.7373737373746</v>
      </c>
      <c r="EC81" s="13"/>
      <c r="ED81" s="14">
        <f ca="1" xml:space="preserve"> AVERAGEIFS($I:$I, $A:$A,CELL("contents", ED$4), $B:$B,CELL("contents", ED$7), $C:$C,CELL("contents", $P72), $G:$G,CELL("contents", ED$3))</f>
        <v>246357.27160493826</v>
      </c>
    </row>
    <row r="82" spans="1:134" x14ac:dyDescent="0.25">
      <c r="A82" t="s">
        <v>19</v>
      </c>
      <c r="B82" t="s">
        <v>14</v>
      </c>
      <c r="C82">
        <v>10</v>
      </c>
      <c r="D82">
        <v>35</v>
      </c>
      <c r="E82" t="b">
        <v>0</v>
      </c>
      <c r="F82">
        <v>1.7000000000000001E-2</v>
      </c>
      <c r="G82">
        <v>16</v>
      </c>
      <c r="H82">
        <v>16</v>
      </c>
      <c r="I82">
        <v>2384</v>
      </c>
      <c r="J82">
        <v>514</v>
      </c>
      <c r="K82">
        <v>240</v>
      </c>
      <c r="L82">
        <v>10</v>
      </c>
      <c r="M82">
        <f t="shared" si="258"/>
        <v>0</v>
      </c>
      <c r="N82" t="b">
        <f t="shared" ref="N82" si="289">AND(MIN($F80,$F81,$F82)=$F82,MAX($H80,$H81,$H82)=$H82)</f>
        <v>0</v>
      </c>
      <c r="O82" t="b">
        <f t="shared" ref="O82" si="290">AND(NOT(N80),NOT(N81),N82)</f>
        <v>0</v>
      </c>
      <c r="P82">
        <f>P69</f>
        <v>11</v>
      </c>
      <c r="Q82" s="7" t="s">
        <v>29</v>
      </c>
      <c r="R82" s="21"/>
      <c r="S82" s="12">
        <f ca="1" xml:space="preserve"> _xlfn.MAXIFS($I:$I, $A:$A,CELL("contents", S$4), $B:$B,CELL("contents", S$7), $C:$C,CELL("contents", $P72))</f>
        <v>7492454</v>
      </c>
      <c r="T82" s="19">
        <f ca="1" xml:space="preserve"> _xlfn.MAXIFS($I:$I, $A:$A,CELL("contents", T$4), $B:$B,CELL("contents", T$7), $C:$C,CELL("contents", $P72))</f>
        <v>651214</v>
      </c>
      <c r="U82" s="13"/>
      <c r="V82" s="14">
        <f ca="1" xml:space="preserve"> _xlfn.MAXIFS($I:$I, $A:$A,CELL("contents", V$4), $B:$B,CELL("contents", V$7), $C:$C,CELL("contents", $P72))</f>
        <v>7492454</v>
      </c>
      <c r="W82" s="12">
        <f ca="1" xml:space="preserve"> _xlfn.MAXIFS($I:$I, $A:$A,CELL("contents", W$4), $B:$B,CELL("contents", W$7), $C:$C,CELL("contents", $P72))</f>
        <v>5252285</v>
      </c>
      <c r="X82" s="19">
        <f ca="1" xml:space="preserve"> _xlfn.MAXIFS($I:$I, $A:$A,CELL("contents", X$4), $B:$B,CELL("contents", X$7), $C:$C,CELL("contents", $P72))</f>
        <v>1453</v>
      </c>
      <c r="Y82" s="13"/>
      <c r="Z82" s="14">
        <f ca="1" xml:space="preserve"> _xlfn.MAXIFS($I:$I, $A:$A,CELL("contents", Z$4), $B:$B,CELL("contents", Z$7), $C:$C,CELL("contents", $P72))</f>
        <v>5252285</v>
      </c>
      <c r="AA82" s="12">
        <f ca="1" xml:space="preserve"> _xlfn.MAXIFS($I:$I, $A:$A,CELL("contents", AA$4), $B:$B,CELL("contents", AA$7), $C:$C,CELL("contents", $P72))</f>
        <v>5086227</v>
      </c>
      <c r="AB82" s="19">
        <f ca="1" xml:space="preserve"> _xlfn.MAXIFS($I:$I, $A:$A,CELL("contents", AB$4), $B:$B,CELL("contents", AB$7), $C:$C,CELL("contents", $P72))</f>
        <v>1453</v>
      </c>
      <c r="AC82" s="13"/>
      <c r="AD82" s="14">
        <f ca="1" xml:space="preserve"> _xlfn.MAXIFS($I:$I, $A:$A,CELL("contents", AD$4), $B:$B,CELL("contents", AD$7), $C:$C,CELL("contents", $P72))</f>
        <v>5086227</v>
      </c>
      <c r="AE82" s="12">
        <f ca="1" xml:space="preserve"> _xlfn.MAXIFS($I:$I, $A:$A,CELL("contents", AE$4), $B:$B,CELL("contents", AE$7), $C:$C,CELL("contents", $P72))</f>
        <v>7492454</v>
      </c>
      <c r="AF82" s="19">
        <f ca="1" xml:space="preserve"> _xlfn.MAXIFS($I:$I, $A:$A,CELL("contents", AF$4), $B:$B,CELL("contents", AF$7), $C:$C,CELL("contents", $P72))</f>
        <v>651214</v>
      </c>
      <c r="AG82" s="13"/>
      <c r="AH82" s="14">
        <f ca="1" xml:space="preserve"> _xlfn.MAXIFS($I:$I, $A:$A,CELL("contents", AH$4), $B:$B,CELL("contents", AH$7), $C:$C,CELL("contents", $P72))</f>
        <v>7492454</v>
      </c>
      <c r="AK82" s="7" t="s">
        <v>29</v>
      </c>
      <c r="AL82" s="21"/>
      <c r="AM82" s="12">
        <f ca="1" xml:space="preserve"> _xlfn.MAXIFS($I:$I, $A:$A,CELL("contents", AM$4), $B:$B,CELL("contents", AM$7), $C:$C,CELL("contents", $P72), $G:$G,CELL("contents", AM$3))</f>
        <v>6440381</v>
      </c>
      <c r="AN82" s="19">
        <f ca="1" xml:space="preserve"> _xlfn.MAXIFS($I:$I, $A:$A,CELL("contents", AN$4), $B:$B,CELL("contents", AN$7), $C:$C,CELL("contents", $P72), $G:$G,CELL("contents", AN$3))</f>
        <v>633525</v>
      </c>
      <c r="AO82" s="13"/>
      <c r="AP82" s="14">
        <f ca="1" xml:space="preserve"> _xlfn.MAXIFS($I:$I, $A:$A,CELL("contents", AP$4), $B:$B,CELL("contents", AP$7), $C:$C,CELL("contents", $P72), $G:$G,CELL("contents", AP$3))</f>
        <v>6440381</v>
      </c>
      <c r="AQ82" s="12">
        <f ca="1" xml:space="preserve"> _xlfn.MAXIFS($I:$I, $A:$A,CELL("contents", AQ$4), $B:$B,CELL("contents", AQ$7), $C:$C,CELL("contents", $P72), $G:$G,CELL("contents", AQ$3))</f>
        <v>4239477</v>
      </c>
      <c r="AR82" s="19">
        <f ca="1" xml:space="preserve"> _xlfn.MAXIFS($I:$I, $A:$A,CELL("contents", AR$4), $B:$B,CELL("contents", AR$7), $C:$C,CELL("contents", $P72), $G:$G,CELL("contents", AR$3))</f>
        <v>26</v>
      </c>
      <c r="AS82" s="13"/>
      <c r="AT82" s="14">
        <f ca="1" xml:space="preserve"> _xlfn.MAXIFS($I:$I, $A:$A,CELL("contents", AT$4), $B:$B,CELL("contents", AT$7), $C:$C,CELL("contents", $P72), $G:$G,CELL("contents", AT$3))</f>
        <v>4239477</v>
      </c>
      <c r="AU82" s="12">
        <f ca="1" xml:space="preserve"> _xlfn.MAXIFS($I:$I, $A:$A,CELL("contents", AU$4), $B:$B,CELL("contents", AU$7), $C:$C,CELL("contents", $P72), $G:$G,CELL("contents", AU$3))</f>
        <v>5070540</v>
      </c>
      <c r="AV82" s="19">
        <f ca="1" xml:space="preserve"> _xlfn.MAXIFS($I:$I, $A:$A,CELL("contents", AV$4), $B:$B,CELL("contents", AV$7), $C:$C,CELL("contents", $P72), $G:$G,CELL("contents", AV$3))</f>
        <v>26</v>
      </c>
      <c r="AW82" s="13"/>
      <c r="AX82" s="14">
        <f ca="1" xml:space="preserve"> _xlfn.MAXIFS($I:$I, $A:$A,CELL("contents", AX$4), $B:$B,CELL("contents", AX$7), $C:$C,CELL("contents", $P72), $G:$G,CELL("contents", AX$3))</f>
        <v>5070540</v>
      </c>
      <c r="AY82" s="12">
        <f ca="1" xml:space="preserve"> _xlfn.MAXIFS($I:$I, $A:$A,CELL("contents", AY$4), $B:$B,CELL("contents", AY$7), $C:$C,CELL("contents", $P72), $G:$G,CELL("contents", AY$3))</f>
        <v>6440381</v>
      </c>
      <c r="AZ82" s="19">
        <f ca="1" xml:space="preserve"> _xlfn.MAXIFS($I:$I, $A:$A,CELL("contents", AZ$4), $B:$B,CELL("contents", AZ$7), $C:$C,CELL("contents", $P72), $G:$G,CELL("contents", AZ$3))</f>
        <v>633525</v>
      </c>
      <c r="BA82" s="13"/>
      <c r="BB82" s="14">
        <f ca="1" xml:space="preserve"> _xlfn.MAXIFS($I:$I, $A:$A,CELL("contents", BB$4), $B:$B,CELL("contents", BB$7), $C:$C,CELL("contents", $P72), $G:$G,CELL("contents", BB$3))</f>
        <v>6440381</v>
      </c>
      <c r="BE82" s="7" t="s">
        <v>29</v>
      </c>
      <c r="BF82" s="21"/>
      <c r="BG82" s="12">
        <f ca="1" xml:space="preserve"> _xlfn.MAXIFS($I:$I, $A:$A,CELL("contents", BG$4), $B:$B,CELL("contents", BG$7), $C:$C,CELL("contents", $P72), $G:$G,CELL("contents", BG$3))</f>
        <v>6072841</v>
      </c>
      <c r="BH82" s="19">
        <f ca="1" xml:space="preserve"> _xlfn.MAXIFS($I:$I, $A:$A,CELL("contents", BH$4), $B:$B,CELL("contents", BH$7), $C:$C,CELL("contents", $P72), $G:$G,CELL("contents", BH$3))</f>
        <v>633532</v>
      </c>
      <c r="BI82" s="13"/>
      <c r="BJ82" s="14">
        <f ca="1" xml:space="preserve"> _xlfn.MAXIFS($I:$I, $A:$A,CELL("contents", BJ$4), $B:$B,CELL("contents", BJ$7), $C:$C,CELL("contents", $P72), $G:$G,CELL("contents", BJ$3))</f>
        <v>6072841</v>
      </c>
      <c r="BK82" s="12">
        <f ca="1" xml:space="preserve"> _xlfn.MAXIFS($I:$I, $A:$A,CELL("contents", BK$4), $B:$B,CELL("contents", BK$7), $C:$C,CELL("contents", $P72), $G:$G,CELL("contents", BK$3))</f>
        <v>4099626</v>
      </c>
      <c r="BL82" s="19">
        <f ca="1" xml:space="preserve"> _xlfn.MAXIFS($I:$I, $A:$A,CELL("contents", BL$4), $B:$B,CELL("contents", BL$7), $C:$C,CELL("contents", $P72), $G:$G,CELL("contents", BL$3))</f>
        <v>39</v>
      </c>
      <c r="BM82" s="13"/>
      <c r="BN82" s="14">
        <f ca="1" xml:space="preserve"> _xlfn.MAXIFS($I:$I, $A:$A,CELL("contents", BN$4), $B:$B,CELL("contents", BN$7), $C:$C,CELL("contents", $P72), $G:$G,CELL("contents", BN$3))</f>
        <v>4099626</v>
      </c>
      <c r="BO82" s="12">
        <f ca="1" xml:space="preserve"> _xlfn.MAXIFS($I:$I, $A:$A,CELL("contents", BO$4), $B:$B,CELL("contents", BO$7), $C:$C,CELL("contents", $P72), $G:$G,CELL("contents", BO$3))</f>
        <v>4941518</v>
      </c>
      <c r="BP82" s="19">
        <f ca="1" xml:space="preserve"> _xlfn.MAXIFS($I:$I, $A:$A,CELL("contents", BP$4), $B:$B,CELL("contents", BP$7), $C:$C,CELL("contents", $P72), $G:$G,CELL("contents", BP$3))</f>
        <v>39</v>
      </c>
      <c r="BQ82" s="13"/>
      <c r="BR82" s="14">
        <f ca="1" xml:space="preserve"> _xlfn.MAXIFS($I:$I, $A:$A,CELL("contents", BR$4), $B:$B,CELL("contents", BR$7), $C:$C,CELL("contents", $P72), $G:$G,CELL("contents", BR$3))</f>
        <v>4941518</v>
      </c>
      <c r="BS82" s="12">
        <f ca="1" xml:space="preserve"> _xlfn.MAXIFS($I:$I, $A:$A,CELL("contents", BS$4), $B:$B,CELL("contents", BS$7), $C:$C,CELL("contents", $P72), $G:$G,CELL("contents", BS$3))</f>
        <v>6072841</v>
      </c>
      <c r="BT82" s="19">
        <f ca="1" xml:space="preserve"> _xlfn.MAXIFS($I:$I, $A:$A,CELL("contents", BT$4), $B:$B,CELL("contents", BT$7), $C:$C,CELL("contents", $P72), $G:$G,CELL("contents", BT$3))</f>
        <v>633532</v>
      </c>
      <c r="BU82" s="13"/>
      <c r="BV82" s="14">
        <f ca="1" xml:space="preserve"> _xlfn.MAXIFS($I:$I, $A:$A,CELL("contents", BV$4), $B:$B,CELL("contents", BV$7), $C:$C,CELL("contents", $P72), $G:$G,CELL("contents", BV$3))</f>
        <v>6072841</v>
      </c>
      <c r="BY82" s="7" t="s">
        <v>29</v>
      </c>
      <c r="BZ82" s="21"/>
      <c r="CA82" s="12">
        <f ca="1" xml:space="preserve"> _xlfn.MAXIFS($I:$I, $A:$A,CELL("contents", CA$4), $B:$B,CELL("contents", CA$7), $C:$C,CELL("contents", $P72), $G:$G,CELL("contents", CA$3))</f>
        <v>6375670</v>
      </c>
      <c r="CB82" s="19">
        <f ca="1" xml:space="preserve"> _xlfn.MAXIFS($I:$I, $A:$A,CELL("contents", CB$4), $B:$B,CELL("contents", CB$7), $C:$C,CELL("contents", $P72), $G:$G,CELL("contents", CB$3))</f>
        <v>633613</v>
      </c>
      <c r="CC82" s="13"/>
      <c r="CD82" s="14">
        <f ca="1" xml:space="preserve"> _xlfn.MAXIFS($I:$I, $A:$A,CELL("contents", CD$4), $B:$B,CELL("contents", CD$7), $C:$C,CELL("contents", $P72), $G:$G,CELL("contents", CD$3))</f>
        <v>6375670</v>
      </c>
      <c r="CE82" s="12">
        <f ca="1" xml:space="preserve"> _xlfn.MAXIFS($I:$I, $A:$A,CELL("contents", CE$4), $B:$B,CELL("contents", CE$7), $C:$C,CELL("contents", $P72), $G:$G,CELL("contents", CE$3))</f>
        <v>4438008</v>
      </c>
      <c r="CF82" s="19">
        <f ca="1" xml:space="preserve"> _xlfn.MAXIFS($I:$I, $A:$A,CELL("contents", CF$4), $B:$B,CELL("contents", CF$7), $C:$C,CELL("contents", $P72), $G:$G,CELL("contents", CF$3))</f>
        <v>103</v>
      </c>
      <c r="CG82" s="13"/>
      <c r="CH82" s="14">
        <f ca="1" xml:space="preserve"> _xlfn.MAXIFS($I:$I, $A:$A,CELL("contents", CH$4), $B:$B,CELL("contents", CH$7), $C:$C,CELL("contents", $P72), $G:$G,CELL("contents", CH$3))</f>
        <v>4438008</v>
      </c>
      <c r="CI82" s="12">
        <f ca="1" xml:space="preserve"> _xlfn.MAXIFS($I:$I, $A:$A,CELL("contents", CI$4), $B:$B,CELL("contents", CI$7), $C:$C,CELL("contents", $P72), $G:$G,CELL("contents", CI$3))</f>
        <v>4608088</v>
      </c>
      <c r="CJ82" s="19">
        <f ca="1" xml:space="preserve"> _xlfn.MAXIFS($I:$I, $A:$A,CELL("contents", CJ$4), $B:$B,CELL("contents", CJ$7), $C:$C,CELL("contents", $P72), $G:$G,CELL("contents", CJ$3))</f>
        <v>103</v>
      </c>
      <c r="CK82" s="13"/>
      <c r="CL82" s="14">
        <f ca="1" xml:space="preserve"> _xlfn.MAXIFS($I:$I, $A:$A,CELL("contents", CL$4), $B:$B,CELL("contents", CL$7), $C:$C,CELL("contents", $P72), $G:$G,CELL("contents", CL$3))</f>
        <v>4608088</v>
      </c>
      <c r="CM82" s="12">
        <f ca="1" xml:space="preserve"> _xlfn.MAXIFS($I:$I, $A:$A,CELL("contents", CM$4), $B:$B,CELL("contents", CM$7), $C:$C,CELL("contents", $P72), $G:$G,CELL("contents", CM$3))</f>
        <v>6375670</v>
      </c>
      <c r="CN82" s="19">
        <f ca="1" xml:space="preserve"> _xlfn.MAXIFS($I:$I, $A:$A,CELL("contents", CN$4), $B:$B,CELL("contents", CN$7), $C:$C,CELL("contents", $P72), $G:$G,CELL("contents", CN$3))</f>
        <v>633613</v>
      </c>
      <c r="CO82" s="13"/>
      <c r="CP82" s="14">
        <f ca="1" xml:space="preserve"> _xlfn.MAXIFS($I:$I, $A:$A,CELL("contents", CP$4), $B:$B,CELL("contents", CP$7), $C:$C,CELL("contents", $P72), $G:$G,CELL("contents", CP$3))</f>
        <v>6375670</v>
      </c>
      <c r="CS82" s="7" t="s">
        <v>29</v>
      </c>
      <c r="CT82" s="21"/>
      <c r="CU82" s="12">
        <f ca="1" xml:space="preserve"> _xlfn.MAXIFS($I:$I, $A:$A,CELL("contents", CU$4), $B:$B,CELL("contents", CU$7), $C:$C,CELL("contents", $P72), $G:$G,CELL("contents", CU$3))</f>
        <v>6506126</v>
      </c>
      <c r="CV82" s="19">
        <f ca="1" xml:space="preserve"> _xlfn.MAXIFS($I:$I, $A:$A,CELL("contents", CV$4), $B:$B,CELL("contents", CV$7), $C:$C,CELL("contents", $P72), $G:$G,CELL("contents", CV$3))</f>
        <v>634698</v>
      </c>
      <c r="CW82" s="13"/>
      <c r="CX82" s="14">
        <f ca="1" xml:space="preserve"> _xlfn.MAXIFS($I:$I, $A:$A,CELL("contents", CX$4), $B:$B,CELL("contents", CX$7), $C:$C,CELL("contents", $P72), $G:$G,CELL("contents", CX$3))</f>
        <v>6506126</v>
      </c>
      <c r="CY82" s="12">
        <f ca="1" xml:space="preserve"> _xlfn.MAXIFS($I:$I, $A:$A,CELL("contents", CY$4), $B:$B,CELL("contents", CY$7), $C:$C,CELL("contents", $P72), $G:$G,CELL("contents", CY$3))</f>
        <v>4310193</v>
      </c>
      <c r="CZ82" s="19">
        <f ca="1" xml:space="preserve"> _xlfn.MAXIFS($I:$I, $A:$A,CELL("contents", CZ$4), $B:$B,CELL("contents", CZ$7), $C:$C,CELL("contents", $P72), $G:$G,CELL("contents", CZ$3))</f>
        <v>371</v>
      </c>
      <c r="DA82" s="13"/>
      <c r="DB82" s="14">
        <f ca="1" xml:space="preserve"> _xlfn.MAXIFS($I:$I, $A:$A,CELL("contents", DB$4), $B:$B,CELL("contents", DB$7), $C:$C,CELL("contents", $P72), $G:$G,CELL("contents", DB$3))</f>
        <v>4310193</v>
      </c>
      <c r="DC82" s="12">
        <f ca="1" xml:space="preserve"> _xlfn.MAXIFS($I:$I, $A:$A,CELL("contents", DC$4), $B:$B,CELL("contents", DC$7), $C:$C,CELL("contents", $P72), $G:$G,CELL("contents", DC$3))</f>
        <v>3844521</v>
      </c>
      <c r="DD82" s="19">
        <f ca="1" xml:space="preserve"> _xlfn.MAXIFS($I:$I, $A:$A,CELL("contents", DD$4), $B:$B,CELL("contents", DD$7), $C:$C,CELL("contents", $P72), $G:$G,CELL("contents", DD$3))</f>
        <v>371</v>
      </c>
      <c r="DE82" s="13"/>
      <c r="DF82" s="14">
        <f ca="1" xml:space="preserve"> _xlfn.MAXIFS($I:$I, $A:$A,CELL("contents", DF$4), $B:$B,CELL("contents", DF$7), $C:$C,CELL("contents", $P72), $G:$G,CELL("contents", DF$3))</f>
        <v>3844521</v>
      </c>
      <c r="DG82" s="12">
        <f ca="1" xml:space="preserve"> _xlfn.MAXIFS($I:$I, $A:$A,CELL("contents", DG$4), $B:$B,CELL("contents", DG$7), $C:$C,CELL("contents", $P72), $G:$G,CELL("contents", DG$3))</f>
        <v>6506126</v>
      </c>
      <c r="DH82" s="19">
        <f ca="1" xml:space="preserve"> _xlfn.MAXIFS($I:$I, $A:$A,CELL("contents", DH$4), $B:$B,CELL("contents", DH$7), $C:$C,CELL("contents", $P72), $G:$G,CELL("contents", DH$3))</f>
        <v>634698</v>
      </c>
      <c r="DI82" s="13"/>
      <c r="DJ82" s="14">
        <f ca="1" xml:space="preserve"> _xlfn.MAXIFS($I:$I, $A:$A,CELL("contents", DJ$4), $B:$B,CELL("contents", DJ$7), $C:$C,CELL("contents", $P72), $G:$G,CELL("contents", DJ$3))</f>
        <v>6506126</v>
      </c>
      <c r="DM82" s="7" t="s">
        <v>29</v>
      </c>
      <c r="DN82" s="21"/>
      <c r="DO82" s="12">
        <f ca="1" xml:space="preserve"> _xlfn.MAXIFS($I:$I, $A:$A,CELL("contents", DO$4), $B:$B,CELL("contents", DO$7), $C:$C,CELL("contents", $P72), $G:$G,CELL("contents", DO$3))</f>
        <v>7492454</v>
      </c>
      <c r="DP82" s="19">
        <f ca="1" xml:space="preserve"> _xlfn.MAXIFS($I:$I, $A:$A,CELL("contents", DP$4), $B:$B,CELL("contents", DP$7), $C:$C,CELL("contents", $P72), $G:$G,CELL("contents", DP$3))</f>
        <v>651214</v>
      </c>
      <c r="DQ82" s="13"/>
      <c r="DR82" s="14">
        <f ca="1" xml:space="preserve"> _xlfn.MAXIFS($I:$I, $A:$A,CELL("contents", DR$4), $B:$B,CELL("contents", DR$7), $C:$C,CELL("contents", $P72), $G:$G,CELL("contents", DR$3))</f>
        <v>7492454</v>
      </c>
      <c r="DS82" s="12">
        <f ca="1" xml:space="preserve"> _xlfn.MAXIFS($I:$I, $A:$A,CELL("contents", DS$4), $B:$B,CELL("contents", DS$7), $C:$C,CELL("contents", $P72), $G:$G,CELL("contents", DS$3))</f>
        <v>5252285</v>
      </c>
      <c r="DT82" s="19">
        <f ca="1" xml:space="preserve"> _xlfn.MAXIFS($I:$I, $A:$A,CELL("contents", DT$4), $B:$B,CELL("contents", DT$7), $C:$C,CELL("contents", $P72), $G:$G,CELL("contents", DT$3))</f>
        <v>1453</v>
      </c>
      <c r="DU82" s="13"/>
      <c r="DV82" s="14">
        <f ca="1" xml:space="preserve"> _xlfn.MAXIFS($I:$I, $A:$A,CELL("contents", DV$4), $B:$B,CELL("contents", DV$7), $C:$C,CELL("contents", $P72), $G:$G,CELL("contents", DV$3))</f>
        <v>5252285</v>
      </c>
      <c r="DW82" s="12">
        <f ca="1" xml:space="preserve"> _xlfn.MAXIFS($I:$I, $A:$A,CELL("contents", DW$4), $B:$B,CELL("contents", DW$7), $C:$C,CELL("contents", $P72), $G:$G,CELL("contents", DW$3))</f>
        <v>5086227</v>
      </c>
      <c r="DX82" s="19">
        <f ca="1" xml:space="preserve"> _xlfn.MAXIFS($I:$I, $A:$A,CELL("contents", DX$4), $B:$B,CELL("contents", DX$7), $C:$C,CELL("contents", $P72), $G:$G,CELL("contents", DX$3))</f>
        <v>1453</v>
      </c>
      <c r="DY82" s="13"/>
      <c r="DZ82" s="14">
        <f ca="1" xml:space="preserve"> _xlfn.MAXIFS($I:$I, $A:$A,CELL("contents", DZ$4), $B:$B,CELL("contents", DZ$7), $C:$C,CELL("contents", $P72), $G:$G,CELL("contents", DZ$3))</f>
        <v>5086227</v>
      </c>
      <c r="EA82" s="12">
        <f ca="1" xml:space="preserve"> _xlfn.MAXIFS($I:$I, $A:$A,CELL("contents", EA$4), $B:$B,CELL("contents", EA$7), $C:$C,CELL("contents", $P72), $G:$G,CELL("contents", EA$3))</f>
        <v>7492454</v>
      </c>
      <c r="EB82" s="19">
        <f ca="1" xml:space="preserve"> _xlfn.MAXIFS($I:$I, $A:$A,CELL("contents", EB$4), $B:$B,CELL("contents", EB$7), $C:$C,CELL("contents", $P72), $G:$G,CELL("contents", EB$3))</f>
        <v>651214</v>
      </c>
      <c r="EC82" s="13"/>
      <c r="ED82" s="14">
        <f ca="1" xml:space="preserve"> _xlfn.MAXIFS($I:$I, $A:$A,CELL("contents", ED$4), $B:$B,CELL("contents", ED$7), $C:$C,CELL("contents", $P72), $G:$G,CELL("contents", ED$3))</f>
        <v>7492454</v>
      </c>
    </row>
    <row r="83" spans="1:134" x14ac:dyDescent="0.25">
      <c r="A83" t="s">
        <v>13</v>
      </c>
      <c r="B83" t="s">
        <v>14</v>
      </c>
      <c r="C83">
        <v>10</v>
      </c>
      <c r="D83">
        <v>37</v>
      </c>
      <c r="E83" t="b">
        <v>1</v>
      </c>
      <c r="F83">
        <v>10.000999999999999</v>
      </c>
      <c r="G83">
        <v>16</v>
      </c>
      <c r="H83">
        <v>0</v>
      </c>
      <c r="I83">
        <v>3844749</v>
      </c>
      <c r="J83">
        <v>447091</v>
      </c>
      <c r="K83">
        <v>223544</v>
      </c>
      <c r="L83">
        <v>10</v>
      </c>
      <c r="M83">
        <f t="shared" si="258"/>
        <v>16</v>
      </c>
      <c r="N83" t="b">
        <f t="shared" ref="N83" si="291">AND(MIN($F83,$F84,$F85)=$F83,MAX($H83,$H84,$H85)=$H83)</f>
        <v>1</v>
      </c>
      <c r="O83" t="b">
        <f t="shared" ref="O83" si="292">AND(N83,NOT(N84),NOT(N85))</f>
        <v>0</v>
      </c>
      <c r="P83">
        <f>P69</f>
        <v>11</v>
      </c>
      <c r="Q83" s="6" t="s">
        <v>16</v>
      </c>
      <c r="R83" s="32" t="s">
        <v>25</v>
      </c>
      <c r="S83" s="12">
        <f ca="1" xml:space="preserve"> SUMIFS($M:$M, $A:$A,CELL("contents", S$4), $B:$B,CELL("contents", S$7), $E:$E, "TRUE", $C:$C,CELL("contents", $P72))</f>
        <v>991</v>
      </c>
      <c r="T83" s="19">
        <f ca="1" xml:space="preserve"> SUMIFS($M:$M, $A:$A,CELL("contents", T$4), $B:$B,CELL("contents", T$7), $E:$E, "TRUE", $C:$C,CELL("contents", $P72))</f>
        <v>0</v>
      </c>
      <c r="U83" s="13"/>
      <c r="V83" s="14">
        <f ca="1" xml:space="preserve"> SUMIFS($M:$M, $A:$A,CELL("contents", V$4), $B:$B,CELL("contents", V$7), $E:$E, "TRUE", $C:$C,CELL("contents", $P72))</f>
        <v>991</v>
      </c>
      <c r="W83" s="12">
        <f ca="1" xml:space="preserve"> SUMIFS($M:$M, $A:$A,CELL("contents", W$4), $B:$B,CELL("contents", W$7), $E:$E, "TRUE", $C:$C,CELL("contents", $P72))</f>
        <v>4811</v>
      </c>
      <c r="X83" s="19">
        <f ca="1" xml:space="preserve"> SUMIFS($M:$M, $A:$A,CELL("contents", X$4), $B:$B,CELL("contents", X$7), $E:$E, "TRUE", $C:$C,CELL("contents", $P72))</f>
        <v>0</v>
      </c>
      <c r="Y83" s="13"/>
      <c r="Z83" s="14">
        <f ca="1" xml:space="preserve"> SUMIFS($M:$M, $A:$A,CELL("contents", Z$4), $B:$B,CELL("contents", Z$7), $E:$E, "TRUE", $C:$C,CELL("contents", $P72))</f>
        <v>4811</v>
      </c>
      <c r="AA83" s="12">
        <f ca="1" xml:space="preserve"> SUMIFS($M:$M, $A:$A,CELL("contents", AA$4), $B:$B,CELL("contents", AA$7), $E:$E, "TRUE", $C:$C,CELL("contents", $P72))</f>
        <v>4821</v>
      </c>
      <c r="AB83" s="19">
        <f ca="1" xml:space="preserve"> SUMIFS($M:$M, $A:$A,CELL("contents", AB$4), $B:$B,CELL("contents", AB$7), $E:$E, "TRUE", $C:$C,CELL("contents", $P72))</f>
        <v>0</v>
      </c>
      <c r="AC83" s="13"/>
      <c r="AD83" s="14">
        <f ca="1" xml:space="preserve"> SUMIFS($M:$M, $A:$A,CELL("contents", AD$4), $B:$B,CELL("contents", AD$7), $E:$E, "TRUE", $C:$C,CELL("contents", $P72))</f>
        <v>4821</v>
      </c>
      <c r="AE83" s="12">
        <f ca="1" xml:space="preserve"> SUMIFS($M:$M, $A:$A,CELL("contents", AE$4), $B:$B,CELL("contents", AE$7), $E:$E, "TRUE", $C:$C,CELL("contents", $P72))</f>
        <v>10623</v>
      </c>
      <c r="AF83" s="19">
        <f ca="1" xml:space="preserve"> SUMIFS($M:$M, $A:$A,CELL("contents", AF$4), $B:$B,CELL("contents", AF$7), $E:$E, "TRUE", $C:$C,CELL("contents", $P72))</f>
        <v>0</v>
      </c>
      <c r="AG83" s="13"/>
      <c r="AH83" s="14">
        <f ca="1" xml:space="preserve"> SUMIFS($M:$M, $A:$A,CELL("contents", AH$4), $B:$B,CELL("contents", AH$7), $E:$E, "TRUE", $C:$C,CELL("contents", $P72))</f>
        <v>10623</v>
      </c>
      <c r="AK83" s="6" t="s">
        <v>16</v>
      </c>
      <c r="AL83" s="32" t="s">
        <v>25</v>
      </c>
      <c r="AM83" s="12">
        <f ca="1" xml:space="preserve"> SUMIFS($M:$M, $A:$A,CELL("contents", AM$4), $B:$B,CELL("contents", AM$7), $E:$E, "TRUE", $C:$C,CELL("contents", $P72), $G:$G,CELL("contents", AM$3))</f>
        <v>2</v>
      </c>
      <c r="AN83" s="19">
        <f ca="1" xml:space="preserve"> SUMIFS($M:$M, $A:$A,CELL("contents", AN$4), $B:$B,CELL("contents", AN$7), $E:$E, "TRUE", $C:$C,CELL("contents", $P72), $G:$G,CELL("contents", AN$3))</f>
        <v>0</v>
      </c>
      <c r="AO83" s="13"/>
      <c r="AP83" s="14">
        <f ca="1" xml:space="preserve"> SUMIFS($M:$M, $A:$A,CELL("contents", AP$4), $B:$B,CELL("contents", AP$7), $E:$E, "TRUE", $C:$C,CELL("contents", $P72), $G:$G,CELL("contents", AP$3))</f>
        <v>2</v>
      </c>
      <c r="AQ83" s="12">
        <f ca="1" xml:space="preserve"> SUMIFS($M:$M, $A:$A,CELL("contents", AQ$4), $B:$B,CELL("contents", AQ$7), $E:$E, "TRUE", $C:$C,CELL("contents", $P72), $G:$G,CELL("contents", AQ$3))</f>
        <v>10</v>
      </c>
      <c r="AR83" s="19">
        <f ca="1" xml:space="preserve"> SUMIFS($M:$M, $A:$A,CELL("contents", AR$4), $B:$B,CELL("contents", AR$7), $E:$E, "TRUE", $C:$C,CELL("contents", $P72), $G:$G,CELL("contents", AR$3))</f>
        <v>0</v>
      </c>
      <c r="AS83" s="13"/>
      <c r="AT83" s="14">
        <f ca="1" xml:space="preserve"> SUMIFS($M:$M, $A:$A,CELL("contents", AT$4), $B:$B,CELL("contents", AT$7), $E:$E, "TRUE", $C:$C,CELL("contents", $P72), $G:$G,CELL("contents", AT$3))</f>
        <v>10</v>
      </c>
      <c r="AU83" s="12">
        <f ca="1" xml:space="preserve"> SUMIFS($M:$M, $A:$A,CELL("contents", AU$4), $B:$B,CELL("contents", AU$7), $E:$E, "TRUE", $C:$C,CELL("contents", $P72), $G:$G,CELL("contents", AU$3))</f>
        <v>9</v>
      </c>
      <c r="AV83" s="19">
        <f ca="1" xml:space="preserve"> SUMIFS($M:$M, $A:$A,CELL("contents", AV$4), $B:$B,CELL("contents", AV$7), $E:$E, "TRUE", $C:$C,CELL("contents", $P72), $G:$G,CELL("contents", AV$3))</f>
        <v>0</v>
      </c>
      <c r="AW83" s="13"/>
      <c r="AX83" s="14">
        <f ca="1" xml:space="preserve"> SUMIFS($M:$M, $A:$A,CELL("contents", AX$4), $B:$B,CELL("contents", AX$7), $E:$E, "TRUE", $C:$C,CELL("contents", $P72), $G:$G,CELL("contents", AX$3))</f>
        <v>9</v>
      </c>
      <c r="AY83" s="12">
        <f ca="1" xml:space="preserve"> SUMIFS($M:$M, $A:$A,CELL("contents", AY$4), $B:$B,CELL("contents", AY$7), $E:$E, "TRUE", $C:$C,CELL("contents", $P72), $G:$G,CELL("contents", AY$3))</f>
        <v>21</v>
      </c>
      <c r="AZ83" s="19">
        <f ca="1" xml:space="preserve"> SUMIFS($M:$M, $A:$A,CELL("contents", AZ$4), $B:$B,CELL("contents", AZ$7), $E:$E, "TRUE", $C:$C,CELL("contents", $P72), $G:$G,CELL("contents", AZ$3))</f>
        <v>0</v>
      </c>
      <c r="BA83" s="13"/>
      <c r="BB83" s="14">
        <f ca="1" xml:space="preserve"> SUMIFS($M:$M, $A:$A,CELL("contents", BB$4), $B:$B,CELL("contents", BB$7), $E:$E, "TRUE", $C:$C,CELL("contents", $P72), $G:$G,CELL("contents", BB$3))</f>
        <v>21</v>
      </c>
      <c r="BE83" s="6" t="s">
        <v>16</v>
      </c>
      <c r="BF83" s="32" t="s">
        <v>25</v>
      </c>
      <c r="BG83" s="12">
        <f ca="1" xml:space="preserve"> SUMIFS($M:$M, $A:$A,CELL("contents", BG$4), $B:$B,CELL("contents", BG$7), $E:$E, "TRUE", $C:$C,CELL("contents", $P72), $G:$G,CELL("contents", BG$3))</f>
        <v>8</v>
      </c>
      <c r="BH83" s="19">
        <f ca="1" xml:space="preserve"> SUMIFS($M:$M, $A:$A,CELL("contents", BH$4), $B:$B,CELL("contents", BH$7), $E:$E, "TRUE", $C:$C,CELL("contents", $P72), $G:$G,CELL("contents", BH$3))</f>
        <v>0</v>
      </c>
      <c r="BI83" s="13"/>
      <c r="BJ83" s="14">
        <f ca="1" xml:space="preserve"> SUMIFS($M:$M, $A:$A,CELL("contents", BJ$4), $B:$B,CELL("contents", BJ$7), $E:$E, "TRUE", $C:$C,CELL("contents", $P72), $G:$G,CELL("contents", BJ$3))</f>
        <v>8</v>
      </c>
      <c r="BK83" s="12">
        <f ca="1" xml:space="preserve"> SUMIFS($M:$M, $A:$A,CELL("contents", BK$4), $B:$B,CELL("contents", BK$7), $E:$E, "TRUE", $C:$C,CELL("contents", $P72), $G:$G,CELL("contents", BK$3))</f>
        <v>43</v>
      </c>
      <c r="BL83" s="19">
        <f ca="1" xml:space="preserve"> SUMIFS($M:$M, $A:$A,CELL("contents", BL$4), $B:$B,CELL("contents", BL$7), $E:$E, "TRUE", $C:$C,CELL("contents", $P72), $G:$G,CELL("contents", BL$3))</f>
        <v>0</v>
      </c>
      <c r="BM83" s="13"/>
      <c r="BN83" s="14">
        <f ca="1" xml:space="preserve"> SUMIFS($M:$M, $A:$A,CELL("contents", BN$4), $B:$B,CELL("contents", BN$7), $E:$E, "TRUE", $C:$C,CELL("contents", $P72), $G:$G,CELL("contents", BN$3))</f>
        <v>43</v>
      </c>
      <c r="BO83" s="12">
        <f ca="1" xml:space="preserve"> SUMIFS($M:$M, $A:$A,CELL("contents", BO$4), $B:$B,CELL("contents", BO$7), $E:$E, "TRUE", $C:$C,CELL("contents", $P72), $G:$G,CELL("contents", BO$3))</f>
        <v>42</v>
      </c>
      <c r="BP83" s="19">
        <f ca="1" xml:space="preserve"> SUMIFS($M:$M, $A:$A,CELL("contents", BP$4), $B:$B,CELL("contents", BP$7), $E:$E, "TRUE", $C:$C,CELL("contents", $P72), $G:$G,CELL("contents", BP$3))</f>
        <v>0</v>
      </c>
      <c r="BQ83" s="13"/>
      <c r="BR83" s="14">
        <f ca="1" xml:space="preserve"> SUMIFS($M:$M, $A:$A,CELL("contents", BR$4), $B:$B,CELL("contents", BR$7), $E:$E, "TRUE", $C:$C,CELL("contents", $P72), $G:$G,CELL("contents", BR$3))</f>
        <v>42</v>
      </c>
      <c r="BS83" s="12">
        <f ca="1" xml:space="preserve"> SUMIFS($M:$M, $A:$A,CELL("contents", BS$4), $B:$B,CELL("contents", BS$7), $E:$E, "TRUE", $C:$C,CELL("contents", $P72), $G:$G,CELL("contents", BS$3))</f>
        <v>93</v>
      </c>
      <c r="BT83" s="19">
        <f ca="1" xml:space="preserve"> SUMIFS($M:$M, $A:$A,CELL("contents", BT$4), $B:$B,CELL("contents", BT$7), $E:$E, "TRUE", $C:$C,CELL("contents", $P72), $G:$G,CELL("contents", BT$3))</f>
        <v>0</v>
      </c>
      <c r="BU83" s="13"/>
      <c r="BV83" s="14">
        <f ca="1" xml:space="preserve"> SUMIFS($M:$M, $A:$A,CELL("contents", BV$4), $B:$B,CELL("contents", BV$7), $E:$E, "TRUE", $C:$C,CELL("contents", $P72), $G:$G,CELL("contents", BV$3))</f>
        <v>93</v>
      </c>
      <c r="BY83" s="6" t="s">
        <v>16</v>
      </c>
      <c r="BZ83" s="32" t="s">
        <v>25</v>
      </c>
      <c r="CA83" s="12">
        <f ca="1" xml:space="preserve"> SUMIFS($M:$M, $A:$A,CELL("contents", CA$4), $B:$B,CELL("contents", CA$7), $E:$E, "TRUE", $C:$C,CELL("contents", $P72), $G:$G,CELL("contents", CA$3))</f>
        <v>32</v>
      </c>
      <c r="CB83" s="19">
        <f ca="1" xml:space="preserve"> SUMIFS($M:$M, $A:$A,CELL("contents", CB$4), $B:$B,CELL("contents", CB$7), $E:$E, "TRUE", $C:$C,CELL("contents", $P72), $G:$G,CELL("contents", CB$3))</f>
        <v>0</v>
      </c>
      <c r="CC83" s="13"/>
      <c r="CD83" s="14">
        <f ca="1" xml:space="preserve"> SUMIFS($M:$M, $A:$A,CELL("contents", CD$4), $B:$B,CELL("contents", CD$7), $E:$E, "TRUE", $C:$C,CELL("contents", $P72), $G:$G,CELL("contents", CD$3))</f>
        <v>32</v>
      </c>
      <c r="CE83" s="12">
        <f ca="1" xml:space="preserve"> SUMIFS($M:$M, $A:$A,CELL("contents", CE$4), $B:$B,CELL("contents", CE$7), $E:$E, "TRUE", $C:$C,CELL("contents", $P72), $G:$G,CELL("contents", CE$3))</f>
        <v>189</v>
      </c>
      <c r="CF83" s="19">
        <f ca="1" xml:space="preserve"> SUMIFS($M:$M, $A:$A,CELL("contents", CF$4), $B:$B,CELL("contents", CF$7), $E:$E, "TRUE", $C:$C,CELL("contents", $P72), $G:$G,CELL("contents", CF$3))</f>
        <v>0</v>
      </c>
      <c r="CG83" s="13"/>
      <c r="CH83" s="14">
        <f ca="1" xml:space="preserve"> SUMIFS($M:$M, $A:$A,CELL("contents", CH$4), $B:$B,CELL("contents", CH$7), $E:$E, "TRUE", $C:$C,CELL("contents", $P72), $G:$G,CELL("contents", CH$3))</f>
        <v>189</v>
      </c>
      <c r="CI83" s="12">
        <f ca="1" xml:space="preserve"> SUMIFS($M:$M, $A:$A,CELL("contents", CI$4), $B:$B,CELL("contents", CI$7), $E:$E, "TRUE", $C:$C,CELL("contents", $P72), $G:$G,CELL("contents", CI$3))</f>
        <v>188</v>
      </c>
      <c r="CJ83" s="19">
        <f ca="1" xml:space="preserve"> SUMIFS($M:$M, $A:$A,CELL("contents", CJ$4), $B:$B,CELL("contents", CJ$7), $E:$E, "TRUE", $C:$C,CELL("contents", $P72), $G:$G,CELL("contents", CJ$3))</f>
        <v>0</v>
      </c>
      <c r="CK83" s="13"/>
      <c r="CL83" s="14">
        <f ca="1" xml:space="preserve"> SUMIFS($M:$M, $A:$A,CELL("contents", CL$4), $B:$B,CELL("contents", CL$7), $E:$E, "TRUE", $C:$C,CELL("contents", $P72), $G:$G,CELL("contents", CL$3))</f>
        <v>188</v>
      </c>
      <c r="CM83" s="12">
        <f ca="1" xml:space="preserve"> SUMIFS($M:$M, $A:$A,CELL("contents", CM$4), $B:$B,CELL("contents", CM$7), $E:$E, "TRUE", $C:$C,CELL("contents", $P72), $G:$G,CELL("contents", CM$3))</f>
        <v>409</v>
      </c>
      <c r="CN83" s="19">
        <f ca="1" xml:space="preserve"> SUMIFS($M:$M, $A:$A,CELL("contents", CN$4), $B:$B,CELL("contents", CN$7), $E:$E, "TRUE", $C:$C,CELL("contents", $P72), $G:$G,CELL("contents", CN$3))</f>
        <v>0</v>
      </c>
      <c r="CO83" s="13"/>
      <c r="CP83" s="14">
        <f ca="1" xml:space="preserve"> SUMIFS($M:$M, $A:$A,CELL("contents", CP$4), $B:$B,CELL("contents", CP$7), $E:$E, "TRUE", $C:$C,CELL("contents", $P72), $G:$G,CELL("contents", CP$3))</f>
        <v>409</v>
      </c>
      <c r="CS83" s="6" t="s">
        <v>16</v>
      </c>
      <c r="CT83" s="32" t="s">
        <v>25</v>
      </c>
      <c r="CU83" s="12">
        <f ca="1" xml:space="preserve"> SUMIFS($M:$M, $A:$A,CELL("contents", CU$4), $B:$B,CELL("contents", CU$7), $E:$E, "TRUE", $C:$C,CELL("contents", $P72), $G:$G,CELL("contents", CU$3))</f>
        <v>128</v>
      </c>
      <c r="CV83" s="19">
        <f ca="1" xml:space="preserve"> SUMIFS($M:$M, $A:$A,CELL("contents", CV$4), $B:$B,CELL("contents", CV$7), $E:$E, "TRUE", $C:$C,CELL("contents", $P72), $G:$G,CELL("contents", CV$3))</f>
        <v>0</v>
      </c>
      <c r="CW83" s="13"/>
      <c r="CX83" s="14">
        <f ca="1" xml:space="preserve"> SUMIFS($M:$M, $A:$A,CELL("contents", CX$4), $B:$B,CELL("contents", CX$7), $E:$E, "TRUE", $C:$C,CELL("contents", $P72), $G:$G,CELL("contents", CX$3))</f>
        <v>128</v>
      </c>
      <c r="CY83" s="12">
        <f ca="1" xml:space="preserve"> SUMIFS($M:$M, $A:$A,CELL("contents", CY$4), $B:$B,CELL("contents", CY$7), $E:$E, "TRUE", $C:$C,CELL("contents", $P72), $G:$G,CELL("contents", CY$3))</f>
        <v>853</v>
      </c>
      <c r="CZ83" s="19">
        <f ca="1" xml:space="preserve"> SUMIFS($M:$M, $A:$A,CELL("contents", CZ$4), $B:$B,CELL("contents", CZ$7), $E:$E, "TRUE", $C:$C,CELL("contents", $P72), $G:$G,CELL("contents", CZ$3))</f>
        <v>0</v>
      </c>
      <c r="DA83" s="13"/>
      <c r="DB83" s="14">
        <f ca="1" xml:space="preserve"> SUMIFS($M:$M, $A:$A,CELL("contents", DB$4), $B:$B,CELL("contents", DB$7), $E:$E, "TRUE", $C:$C,CELL("contents", $P72), $G:$G,CELL("contents", DB$3))</f>
        <v>853</v>
      </c>
      <c r="DC83" s="12">
        <f ca="1" xml:space="preserve"> SUMIFS($M:$M, $A:$A,CELL("contents", DC$4), $B:$B,CELL("contents", DC$7), $E:$E, "TRUE", $C:$C,CELL("contents", $P72), $G:$G,CELL("contents", DC$3))</f>
        <v>865</v>
      </c>
      <c r="DD83" s="19">
        <f ca="1" xml:space="preserve"> SUMIFS($M:$M, $A:$A,CELL("contents", DD$4), $B:$B,CELL("contents", DD$7), $E:$E, "TRUE", $C:$C,CELL("contents", $P72), $G:$G,CELL("contents", DD$3))</f>
        <v>0</v>
      </c>
      <c r="DE83" s="13"/>
      <c r="DF83" s="14">
        <f ca="1" xml:space="preserve"> SUMIFS($M:$M, $A:$A,CELL("contents", DF$4), $B:$B,CELL("contents", DF$7), $E:$E, "TRUE", $C:$C,CELL("contents", $P72), $G:$G,CELL("contents", DF$3))</f>
        <v>865</v>
      </c>
      <c r="DG83" s="12">
        <f ca="1" xml:space="preserve"> SUMIFS($M:$M, $A:$A,CELL("contents", DG$4), $B:$B,CELL("contents", DG$7), $E:$E, "TRUE", $C:$C,CELL("contents", $P72), $G:$G,CELL("contents", DG$3))</f>
        <v>1846</v>
      </c>
      <c r="DH83" s="19">
        <f ca="1" xml:space="preserve"> SUMIFS($M:$M, $A:$A,CELL("contents", DH$4), $B:$B,CELL("contents", DH$7), $E:$E, "TRUE", $C:$C,CELL("contents", $P72), $G:$G,CELL("contents", DH$3))</f>
        <v>0</v>
      </c>
      <c r="DI83" s="13"/>
      <c r="DJ83" s="14">
        <f ca="1" xml:space="preserve"> SUMIFS($M:$M, $A:$A,CELL("contents", DJ$4), $B:$B,CELL("contents", DJ$7), $E:$E, "TRUE", $C:$C,CELL("contents", $P72), $G:$G,CELL("contents", DJ$3))</f>
        <v>1846</v>
      </c>
      <c r="DM83" s="6" t="s">
        <v>16</v>
      </c>
      <c r="DN83" s="32" t="s">
        <v>25</v>
      </c>
      <c r="DO83" s="12">
        <f ca="1" xml:space="preserve"> SUMIFS($M:$M, $A:$A,CELL("contents", DO$4), $B:$B,CELL("contents", DO$7), $E:$E, "TRUE", $C:$C,CELL("contents", $P72), $G:$G,CELL("contents", DO$3))</f>
        <v>821</v>
      </c>
      <c r="DP83" s="19">
        <f ca="1" xml:space="preserve"> SUMIFS($M:$M, $A:$A,CELL("contents", DP$4), $B:$B,CELL("contents", DP$7), $E:$E, "TRUE", $C:$C,CELL("contents", $P72), $G:$G,CELL("contents", DP$3))</f>
        <v>0</v>
      </c>
      <c r="DQ83" s="13"/>
      <c r="DR83" s="14">
        <f ca="1" xml:space="preserve"> SUMIFS($M:$M, $A:$A,CELL("contents", DR$4), $B:$B,CELL("contents", DR$7), $E:$E, "TRUE", $C:$C,CELL("contents", $P72), $G:$G,CELL("contents", DR$3))</f>
        <v>821</v>
      </c>
      <c r="DS83" s="12">
        <f ca="1" xml:space="preserve"> SUMIFS($M:$M, $A:$A,CELL("contents", DS$4), $B:$B,CELL("contents", DS$7), $E:$E, "TRUE", $C:$C,CELL("contents", $P72), $G:$G,CELL("contents", DS$3))</f>
        <v>3716</v>
      </c>
      <c r="DT83" s="19">
        <f ca="1" xml:space="preserve"> SUMIFS($M:$M, $A:$A,CELL("contents", DT$4), $B:$B,CELL("contents", DT$7), $E:$E, "TRUE", $C:$C,CELL("contents", $P72), $G:$G,CELL("contents", DT$3))</f>
        <v>0</v>
      </c>
      <c r="DU83" s="13"/>
      <c r="DV83" s="14">
        <f ca="1" xml:space="preserve"> SUMIFS($M:$M, $A:$A,CELL("contents", DV$4), $B:$B,CELL("contents", DV$7), $E:$E, "TRUE", $C:$C,CELL("contents", $P72), $G:$G,CELL("contents", DV$3))</f>
        <v>3716</v>
      </c>
      <c r="DW83" s="12">
        <f ca="1" xml:space="preserve"> SUMIFS($M:$M, $A:$A,CELL("contents", DW$4), $B:$B,CELL("contents", DW$7), $E:$E, "TRUE", $C:$C,CELL("contents", $P72), $G:$G,CELL("contents", DW$3))</f>
        <v>3717</v>
      </c>
      <c r="DX83" s="19">
        <f ca="1" xml:space="preserve"> SUMIFS($M:$M, $A:$A,CELL("contents", DX$4), $B:$B,CELL("contents", DX$7), $E:$E, "TRUE", $C:$C,CELL("contents", $P72), $G:$G,CELL("contents", DX$3))</f>
        <v>0</v>
      </c>
      <c r="DY83" s="13"/>
      <c r="DZ83" s="14">
        <f ca="1" xml:space="preserve"> SUMIFS($M:$M, $A:$A,CELL("contents", DZ$4), $B:$B,CELL("contents", DZ$7), $E:$E, "TRUE", $C:$C,CELL("contents", $P72), $G:$G,CELL("contents", DZ$3))</f>
        <v>3717</v>
      </c>
      <c r="EA83" s="12">
        <f ca="1" xml:space="preserve"> SUMIFS($M:$M, $A:$A,CELL("contents", EA$4), $B:$B,CELL("contents", EA$7), $E:$E, "TRUE", $C:$C,CELL("contents", $P72), $G:$G,CELL("contents", EA$3))</f>
        <v>8254</v>
      </c>
      <c r="EB83" s="19">
        <f ca="1" xml:space="preserve"> SUMIFS($M:$M, $A:$A,CELL("contents", EB$4), $B:$B,CELL("contents", EB$7), $E:$E, "TRUE", $C:$C,CELL("contents", $P72), $G:$G,CELL("contents", EB$3))</f>
        <v>0</v>
      </c>
      <c r="EC83" s="13"/>
      <c r="ED83" s="14">
        <f ca="1" xml:space="preserve"> SUMIFS($M:$M, $A:$A,CELL("contents", ED$4), $B:$B,CELL("contents", ED$7), $E:$E, "TRUE", $C:$C,CELL("contents", $P72), $G:$G,CELL("contents", ED$3))</f>
        <v>8254</v>
      </c>
    </row>
    <row r="84" spans="1:134" x14ac:dyDescent="0.25">
      <c r="A84" t="s">
        <v>15</v>
      </c>
      <c r="B84" t="s">
        <v>14</v>
      </c>
      <c r="C84">
        <v>10</v>
      </c>
      <c r="D84">
        <v>37</v>
      </c>
      <c r="E84" t="b">
        <v>1</v>
      </c>
      <c r="F84">
        <v>10.000999999999999</v>
      </c>
      <c r="G84">
        <v>16</v>
      </c>
      <c r="H84">
        <v>0</v>
      </c>
      <c r="I84">
        <v>5051069</v>
      </c>
      <c r="J84">
        <v>695523</v>
      </c>
      <c r="K84">
        <v>347760</v>
      </c>
      <c r="L84">
        <v>10</v>
      </c>
      <c r="M84">
        <f t="shared" si="258"/>
        <v>16</v>
      </c>
      <c r="N84" t="b">
        <f t="shared" ref="N84" si="293">AND(MIN($F83,$F84,$F85)=$F84,MAX($H83,$H84,$H85)=$H84)</f>
        <v>1</v>
      </c>
      <c r="O84" t="b">
        <f t="shared" ref="O84" si="294">AND(NOT(N83),N84,NOT(N85))</f>
        <v>0</v>
      </c>
      <c r="P84">
        <f>P69</f>
        <v>11</v>
      </c>
      <c r="Q84" s="5" t="s">
        <v>23</v>
      </c>
      <c r="R84" s="32"/>
      <c r="S84" s="12">
        <f ca="1" xml:space="preserve"> IFERROR(AVERAGEIFS($M:$M, $A:$A,CELL("contents", S$4), $B:$B,CELL("contents", S$7), $E:$E, "TRUE", $C:$C,CELL("contents", $P72)), 0)</f>
        <v>82.583333333333329</v>
      </c>
      <c r="T84" s="19">
        <f ca="1" xml:space="preserve"> IFERROR(AVERAGEIFS($M:$M, $A:$A,CELL("contents", T$4), $B:$B,CELL("contents", T$7), $E:$E, "TRUE", $C:$C,CELL("contents", $P72)), 0)</f>
        <v>0</v>
      </c>
      <c r="U84" s="13"/>
      <c r="V84" s="14">
        <f ca="1" xml:space="preserve"> IFERROR(AVERAGEIFS($M:$M, $A:$A,CELL("contents", V$4), $B:$B,CELL("contents", V$7), $E:$E, "TRUE", $C:$C,CELL("contents", $P72)), 0)</f>
        <v>82.583333333333329</v>
      </c>
      <c r="W84" s="12">
        <f ca="1" xml:space="preserve"> IFERROR(AVERAGEIFS($M:$M, $A:$A,CELL("contents", W$4), $B:$B,CELL("contents", W$7), $E:$E, "TRUE", $C:$C,CELL("contents", $P72)), 0)</f>
        <v>75.171875</v>
      </c>
      <c r="X84" s="19">
        <f ca="1" xml:space="preserve"> IFERROR(AVERAGEIFS($M:$M, $A:$A,CELL("contents", X$4), $B:$B,CELL("contents", X$7), $E:$E, "TRUE", $C:$C,CELL("contents", $P72)), 0)</f>
        <v>0</v>
      </c>
      <c r="Y84" s="13"/>
      <c r="Z84" s="14">
        <f ca="1" xml:space="preserve"> IFERROR(AVERAGEIFS($M:$M, $A:$A,CELL("contents", Z$4), $B:$B,CELL("contents", Z$7), $E:$E, "TRUE", $C:$C,CELL("contents", $P72)), 0)</f>
        <v>75.171875</v>
      </c>
      <c r="AA84" s="12">
        <f ca="1" xml:space="preserve"> IFERROR(AVERAGEIFS($M:$M, $A:$A,CELL("contents", AA$4), $B:$B,CELL("contents", AA$7), $E:$E, "TRUE", $C:$C,CELL("contents", $P72)), 0)</f>
        <v>76.523809523809518</v>
      </c>
      <c r="AB84" s="19">
        <f ca="1" xml:space="preserve"> IFERROR(AVERAGEIFS($M:$M, $A:$A,CELL("contents", AB$4), $B:$B,CELL("contents", AB$7), $E:$E, "TRUE", $C:$C,CELL("contents", $P72)), 0)</f>
        <v>0</v>
      </c>
      <c r="AC84" s="13"/>
      <c r="AD84" s="14">
        <f ca="1" xml:space="preserve"> IFERROR(AVERAGEIFS($M:$M, $A:$A,CELL("contents", AD$4), $B:$B,CELL("contents", AD$7), $E:$E, "TRUE", $C:$C,CELL("contents", $P72)), 0)</f>
        <v>76.523809523809518</v>
      </c>
      <c r="AE84" s="12">
        <f ca="1" xml:space="preserve"> IFERROR(AVERAGEIFS($M:$M, $A:$A,CELL("contents", AE$4), $B:$B,CELL("contents", AE$7), $E:$E, "TRUE", $C:$C,CELL("contents", $P72)), 0)</f>
        <v>76.42446043165468</v>
      </c>
      <c r="AF84" s="19">
        <f ca="1" xml:space="preserve"> IFERROR(AVERAGEIFS($M:$M, $A:$A,CELL("contents", AF$4), $B:$B,CELL("contents", AF$7), $E:$E, "TRUE", $C:$C,CELL("contents", $P72)), 0)</f>
        <v>0</v>
      </c>
      <c r="AG84" s="13"/>
      <c r="AH84" s="14">
        <f ca="1" xml:space="preserve"> IFERROR(AVERAGEIFS($M:$M, $A:$A,CELL("contents", AH$4), $B:$B,CELL("contents", AH$7), $E:$E, "TRUE", $C:$C,CELL("contents", $P72)), 0)</f>
        <v>76.42446043165468</v>
      </c>
      <c r="AK84" s="5" t="s">
        <v>23</v>
      </c>
      <c r="AL84" s="32"/>
      <c r="AM84" s="12">
        <f ca="1" xml:space="preserve"> IFERROR(AVERAGEIFS($M:$M, $A:$A,CELL("contents", AM$4), $B:$B,CELL("contents", AM$7), $E:$E, "TRUE", $C:$C,CELL("contents", $P72), $G:$G,CELL("contents", AM$3)), 0)</f>
        <v>1</v>
      </c>
      <c r="AN84" s="19">
        <f ca="1" xml:space="preserve"> IFERROR(AVERAGEIFS($M:$M, $A:$A,CELL("contents", AN$4), $B:$B,CELL("contents", AN$7), $E:$E, "TRUE", $C:$C,CELL("contents", $P72), $G:$G,CELL("contents", AN$3)), 0)</f>
        <v>0</v>
      </c>
      <c r="AO84" s="13"/>
      <c r="AP84" s="14">
        <f ca="1" xml:space="preserve"> IFERROR(AVERAGEIFS($M:$M, $A:$A,CELL("contents", AP$4), $B:$B,CELL("contents", AP$7), $E:$E, "TRUE", $C:$C,CELL("contents", $P72), $G:$G,CELL("contents", AP$3)), 0)</f>
        <v>1</v>
      </c>
      <c r="AQ84" s="12">
        <f ca="1" xml:space="preserve"> IFERROR(AVERAGEIFS($M:$M, $A:$A,CELL("contents", AQ$4), $B:$B,CELL("contents", AQ$7), $E:$E, "TRUE", $C:$C,CELL("contents", $P72), $G:$G,CELL("contents", AQ$3)), 0)</f>
        <v>1</v>
      </c>
      <c r="AR84" s="19">
        <f ca="1" xml:space="preserve"> IFERROR(AVERAGEIFS($M:$M, $A:$A,CELL("contents", AR$4), $B:$B,CELL("contents", AR$7), $E:$E, "TRUE", $C:$C,CELL("contents", $P72), $G:$G,CELL("contents", AR$3)), 0)</f>
        <v>0</v>
      </c>
      <c r="AS84" s="13"/>
      <c r="AT84" s="14">
        <f ca="1" xml:space="preserve"> IFERROR(AVERAGEIFS($M:$M, $A:$A,CELL("contents", AT$4), $B:$B,CELL("contents", AT$7), $E:$E, "TRUE", $C:$C,CELL("contents", $P72), $G:$G,CELL("contents", AT$3)), 0)</f>
        <v>1</v>
      </c>
      <c r="AU84" s="12">
        <f ca="1" xml:space="preserve"> IFERROR(AVERAGEIFS($M:$M, $A:$A,CELL("contents", AU$4), $B:$B,CELL("contents", AU$7), $E:$E, "TRUE", $C:$C,CELL("contents", $P72), $G:$G,CELL("contents", AU$3)), 0)</f>
        <v>1</v>
      </c>
      <c r="AV84" s="19">
        <f ca="1" xml:space="preserve"> IFERROR(AVERAGEIFS($M:$M, $A:$A,CELL("contents", AV$4), $B:$B,CELL("contents", AV$7), $E:$E, "TRUE", $C:$C,CELL("contents", $P72), $G:$G,CELL("contents", AV$3)), 0)</f>
        <v>0</v>
      </c>
      <c r="AW84" s="13"/>
      <c r="AX84" s="14">
        <f ca="1" xml:space="preserve"> IFERROR(AVERAGEIFS($M:$M, $A:$A,CELL("contents", AX$4), $B:$B,CELL("contents", AX$7), $E:$E, "TRUE", $C:$C,CELL("contents", $P72), $G:$G,CELL("contents", AX$3)), 0)</f>
        <v>1</v>
      </c>
      <c r="AY84" s="12">
        <f ca="1" xml:space="preserve"> IFERROR(AVERAGEIFS($M:$M, $A:$A,CELL("contents", AY$4), $B:$B,CELL("contents", AY$7), $E:$E, "TRUE", $C:$C,CELL("contents", $P72), $G:$G,CELL("contents", AY$3)), 0)</f>
        <v>1</v>
      </c>
      <c r="AZ84" s="19">
        <f ca="1" xml:space="preserve"> IFERROR(AVERAGEIFS($M:$M, $A:$A,CELL("contents", AZ$4), $B:$B,CELL("contents", AZ$7), $E:$E, "TRUE", $C:$C,CELL("contents", $P72), $G:$G,CELL("contents", AZ$3)), 0)</f>
        <v>0</v>
      </c>
      <c r="BA84" s="13"/>
      <c r="BB84" s="14">
        <f ca="1" xml:space="preserve"> IFERROR(AVERAGEIFS($M:$M, $A:$A,CELL("contents", BB$4), $B:$B,CELL("contents", BB$7), $E:$E, "TRUE", $C:$C,CELL("contents", $P72), $G:$G,CELL("contents", BB$3)), 0)</f>
        <v>1</v>
      </c>
      <c r="BE84" s="5" t="s">
        <v>23</v>
      </c>
      <c r="BF84" s="32"/>
      <c r="BG84" s="12">
        <f ca="1" xml:space="preserve"> IFERROR(AVERAGEIFS($M:$M, $A:$A,CELL("contents", BG$4), $B:$B,CELL("contents", BG$7), $E:$E, "TRUE", $C:$C,CELL("contents", $P72), $G:$G,CELL("contents", BG$3)), 0)</f>
        <v>4</v>
      </c>
      <c r="BH84" s="19">
        <f ca="1" xml:space="preserve"> IFERROR(AVERAGEIFS($M:$M, $A:$A,CELL("contents", BH$4), $B:$B,CELL("contents", BH$7), $E:$E, "TRUE", $C:$C,CELL("contents", $P72), $G:$G,CELL("contents", BH$3)), 0)</f>
        <v>0</v>
      </c>
      <c r="BI84" s="13"/>
      <c r="BJ84" s="14">
        <f ca="1" xml:space="preserve"> IFERROR(AVERAGEIFS($M:$M, $A:$A,CELL("contents", BJ$4), $B:$B,CELL("contents", BJ$7), $E:$E, "TRUE", $C:$C,CELL("contents", $P72), $G:$G,CELL("contents", BJ$3)), 0)</f>
        <v>4</v>
      </c>
      <c r="BK84" s="12">
        <f ca="1" xml:space="preserve"> IFERROR(AVERAGEIFS($M:$M, $A:$A,CELL("contents", BK$4), $B:$B,CELL("contents", BK$7), $E:$E, "TRUE", $C:$C,CELL("contents", $P72), $G:$G,CELL("contents", BK$3)), 0)</f>
        <v>3.9090909090909092</v>
      </c>
      <c r="BL84" s="19">
        <f ca="1" xml:space="preserve"> IFERROR(AVERAGEIFS($M:$M, $A:$A,CELL("contents", BL$4), $B:$B,CELL("contents", BL$7), $E:$E, "TRUE", $C:$C,CELL("contents", $P72), $G:$G,CELL("contents", BL$3)), 0)</f>
        <v>0</v>
      </c>
      <c r="BM84" s="13"/>
      <c r="BN84" s="14">
        <f ca="1" xml:space="preserve"> IFERROR(AVERAGEIFS($M:$M, $A:$A,CELL("contents", BN$4), $B:$B,CELL("contents", BN$7), $E:$E, "TRUE", $C:$C,CELL("contents", $P72), $G:$G,CELL("contents", BN$3)), 0)</f>
        <v>3.9090909090909092</v>
      </c>
      <c r="BO84" s="12">
        <f ca="1" xml:space="preserve"> IFERROR(AVERAGEIFS($M:$M, $A:$A,CELL("contents", BO$4), $B:$B,CELL("contents", BO$7), $E:$E, "TRUE", $C:$C,CELL("contents", $P72), $G:$G,CELL("contents", BO$3)), 0)</f>
        <v>3.8181818181818183</v>
      </c>
      <c r="BP84" s="19">
        <f ca="1" xml:space="preserve"> IFERROR(AVERAGEIFS($M:$M, $A:$A,CELL("contents", BP$4), $B:$B,CELL("contents", BP$7), $E:$E, "TRUE", $C:$C,CELL("contents", $P72), $G:$G,CELL("contents", BP$3)), 0)</f>
        <v>0</v>
      </c>
      <c r="BQ84" s="13"/>
      <c r="BR84" s="14">
        <f ca="1" xml:space="preserve"> IFERROR(AVERAGEIFS($M:$M, $A:$A,CELL("contents", BR$4), $B:$B,CELL("contents", BR$7), $E:$E, "TRUE", $C:$C,CELL("contents", $P72), $G:$G,CELL("contents", BR$3)), 0)</f>
        <v>3.8181818181818183</v>
      </c>
      <c r="BS84" s="12">
        <f ca="1" xml:space="preserve"> IFERROR(AVERAGEIFS($M:$M, $A:$A,CELL("contents", BS$4), $B:$B,CELL("contents", BS$7), $E:$E, "TRUE", $C:$C,CELL("contents", $P72), $G:$G,CELL("contents", BS$3)), 0)</f>
        <v>3.875</v>
      </c>
      <c r="BT84" s="19">
        <f ca="1" xml:space="preserve"> IFERROR(AVERAGEIFS($M:$M, $A:$A,CELL("contents", BT$4), $B:$B,CELL("contents", BT$7), $E:$E, "TRUE", $C:$C,CELL("contents", $P72), $G:$G,CELL("contents", BT$3)), 0)</f>
        <v>0</v>
      </c>
      <c r="BU84" s="13"/>
      <c r="BV84" s="14">
        <f ca="1" xml:space="preserve"> IFERROR(AVERAGEIFS($M:$M, $A:$A,CELL("contents", BV$4), $B:$B,CELL("contents", BV$7), $E:$E, "TRUE", $C:$C,CELL("contents", $P72), $G:$G,CELL("contents", BV$3)), 0)</f>
        <v>3.875</v>
      </c>
      <c r="BY84" s="5" t="s">
        <v>23</v>
      </c>
      <c r="BZ84" s="32"/>
      <c r="CA84" s="12">
        <f ca="1" xml:space="preserve"> IFERROR(AVERAGEIFS($M:$M, $A:$A,CELL("contents", CA$4), $B:$B,CELL("contents", CA$7), $E:$E, "TRUE", $C:$C,CELL("contents", $P72), $G:$G,CELL("contents", CA$3)), 0)</f>
        <v>16</v>
      </c>
      <c r="CB84" s="19">
        <f ca="1" xml:space="preserve"> IFERROR(AVERAGEIFS($M:$M, $A:$A,CELL("contents", CB$4), $B:$B,CELL("contents", CB$7), $E:$E, "TRUE", $C:$C,CELL("contents", $P72), $G:$G,CELL("contents", CB$3)), 0)</f>
        <v>0</v>
      </c>
      <c r="CC84" s="13"/>
      <c r="CD84" s="14">
        <f ca="1" xml:space="preserve"> IFERROR(AVERAGEIFS($M:$M, $A:$A,CELL("contents", CD$4), $B:$B,CELL("contents", CD$7), $E:$E, "TRUE", $C:$C,CELL("contents", $P72), $G:$G,CELL("contents", CD$3)), 0)</f>
        <v>16</v>
      </c>
      <c r="CE84" s="12">
        <f ca="1" xml:space="preserve"> IFERROR(AVERAGEIFS($M:$M, $A:$A,CELL("contents", CE$4), $B:$B,CELL("contents", CE$7), $E:$E, "TRUE", $C:$C,CELL("contents", $P72), $G:$G,CELL("contents", CE$3)), 0)</f>
        <v>14.538461538461538</v>
      </c>
      <c r="CF84" s="19">
        <f ca="1" xml:space="preserve"> IFERROR(AVERAGEIFS($M:$M, $A:$A,CELL("contents", CF$4), $B:$B,CELL("contents", CF$7), $E:$E, "TRUE", $C:$C,CELL("contents", $P72), $G:$G,CELL("contents", CF$3)), 0)</f>
        <v>0</v>
      </c>
      <c r="CG84" s="13"/>
      <c r="CH84" s="14">
        <f ca="1" xml:space="preserve"> IFERROR(AVERAGEIFS($M:$M, $A:$A,CELL("contents", CH$4), $B:$B,CELL("contents", CH$7), $E:$E, "TRUE", $C:$C,CELL("contents", $P72), $G:$G,CELL("contents", CH$3)), 0)</f>
        <v>14.538461538461538</v>
      </c>
      <c r="CI84" s="12">
        <f ca="1" xml:space="preserve"> IFERROR(AVERAGEIFS($M:$M, $A:$A,CELL("contents", CI$4), $B:$B,CELL("contents", CI$7), $E:$E, "TRUE", $C:$C,CELL("contents", $P72), $G:$G,CELL("contents", CI$3)), 0)</f>
        <v>14.461538461538462</v>
      </c>
      <c r="CJ84" s="19">
        <f ca="1" xml:space="preserve"> IFERROR(AVERAGEIFS($M:$M, $A:$A,CELL("contents", CJ$4), $B:$B,CELL("contents", CJ$7), $E:$E, "TRUE", $C:$C,CELL("contents", $P72), $G:$G,CELL("contents", CJ$3)), 0)</f>
        <v>0</v>
      </c>
      <c r="CK84" s="13"/>
      <c r="CL84" s="14">
        <f ca="1" xml:space="preserve"> IFERROR(AVERAGEIFS($M:$M, $A:$A,CELL("contents", CL$4), $B:$B,CELL("contents", CL$7), $E:$E, "TRUE", $C:$C,CELL("contents", $P72), $G:$G,CELL("contents", CL$3)), 0)</f>
        <v>14.461538461538462</v>
      </c>
      <c r="CM84" s="12">
        <f ca="1" xml:space="preserve"> IFERROR(AVERAGEIFS($M:$M, $A:$A,CELL("contents", CM$4), $B:$B,CELL("contents", CM$7), $E:$E, "TRUE", $C:$C,CELL("contents", $P72), $G:$G,CELL("contents", CM$3)), 0)</f>
        <v>14.607142857142858</v>
      </c>
      <c r="CN84" s="19">
        <f ca="1" xml:space="preserve"> IFERROR(AVERAGEIFS($M:$M, $A:$A,CELL("contents", CN$4), $B:$B,CELL("contents", CN$7), $E:$E, "TRUE", $C:$C,CELL("contents", $P72), $G:$G,CELL("contents", CN$3)), 0)</f>
        <v>0</v>
      </c>
      <c r="CO84" s="13"/>
      <c r="CP84" s="14">
        <f ca="1" xml:space="preserve"> IFERROR(AVERAGEIFS($M:$M, $A:$A,CELL("contents", CP$4), $B:$B,CELL("contents", CP$7), $E:$E, "TRUE", $C:$C,CELL("contents", $P72), $G:$G,CELL("contents", CP$3)), 0)</f>
        <v>14.607142857142858</v>
      </c>
      <c r="CS84" s="5" t="s">
        <v>23</v>
      </c>
      <c r="CT84" s="32"/>
      <c r="CU84" s="12">
        <f ca="1" xml:space="preserve"> IFERROR(AVERAGEIFS($M:$M, $A:$A,CELL("contents", CU$4), $B:$B,CELL("contents", CU$7), $E:$E, "TRUE", $C:$C,CELL("contents", $P72), $G:$G,CELL("contents", CU$3)), 0)</f>
        <v>64</v>
      </c>
      <c r="CV84" s="19">
        <f ca="1" xml:space="preserve"> IFERROR(AVERAGEIFS($M:$M, $A:$A,CELL("contents", CV$4), $B:$B,CELL("contents", CV$7), $E:$E, "TRUE", $C:$C,CELL("contents", $P72), $G:$G,CELL("contents", CV$3)), 0)</f>
        <v>0</v>
      </c>
      <c r="CW84" s="13"/>
      <c r="CX84" s="14">
        <f ca="1" xml:space="preserve"> IFERROR(AVERAGEIFS($M:$M, $A:$A,CELL("contents", CX$4), $B:$B,CELL("contents", CX$7), $E:$E, "TRUE", $C:$C,CELL("contents", $P72), $G:$G,CELL("contents", CX$3)), 0)</f>
        <v>64</v>
      </c>
      <c r="CY84" s="12">
        <f ca="1" xml:space="preserve"> IFERROR(AVERAGEIFS($M:$M, $A:$A,CELL("contents", CY$4), $B:$B,CELL("contents", CY$7), $E:$E, "TRUE", $C:$C,CELL("contents", $P72), $G:$G,CELL("contents", CY$3)), 0)</f>
        <v>56.866666666666667</v>
      </c>
      <c r="CZ84" s="19">
        <f ca="1" xml:space="preserve"> IFERROR(AVERAGEIFS($M:$M, $A:$A,CELL("contents", CZ$4), $B:$B,CELL("contents", CZ$7), $E:$E, "TRUE", $C:$C,CELL("contents", $P72), $G:$G,CELL("contents", CZ$3)), 0)</f>
        <v>0</v>
      </c>
      <c r="DA84" s="13"/>
      <c r="DB84" s="14">
        <f ca="1" xml:space="preserve"> IFERROR(AVERAGEIFS($M:$M, $A:$A,CELL("contents", DB$4), $B:$B,CELL("contents", DB$7), $E:$E, "TRUE", $C:$C,CELL("contents", $P72), $G:$G,CELL("contents", DB$3)), 0)</f>
        <v>56.866666666666667</v>
      </c>
      <c r="DC84" s="12">
        <f ca="1" xml:space="preserve"> IFERROR(AVERAGEIFS($M:$M, $A:$A,CELL("contents", DC$4), $B:$B,CELL("contents", DC$7), $E:$E, "TRUE", $C:$C,CELL("contents", $P72), $G:$G,CELL("contents", DC$3)), 0)</f>
        <v>57.666666666666664</v>
      </c>
      <c r="DD84" s="19">
        <f ca="1" xml:space="preserve"> IFERROR(AVERAGEIFS($M:$M, $A:$A,CELL("contents", DD$4), $B:$B,CELL("contents", DD$7), $E:$E, "TRUE", $C:$C,CELL("contents", $P72), $G:$G,CELL("contents", DD$3)), 0)</f>
        <v>0</v>
      </c>
      <c r="DE84" s="13"/>
      <c r="DF84" s="14">
        <f ca="1" xml:space="preserve"> IFERROR(AVERAGEIFS($M:$M, $A:$A,CELL("contents", DF$4), $B:$B,CELL("contents", DF$7), $E:$E, "TRUE", $C:$C,CELL("contents", $P72), $G:$G,CELL("contents", DF$3)), 0)</f>
        <v>57.666666666666664</v>
      </c>
      <c r="DG84" s="12">
        <f ca="1" xml:space="preserve"> IFERROR(AVERAGEIFS($M:$M, $A:$A,CELL("contents", DG$4), $B:$B,CELL("contents", DG$7), $E:$E, "TRUE", $C:$C,CELL("contents", $P72), $G:$G,CELL("contents", DG$3)), 0)</f>
        <v>57.6875</v>
      </c>
      <c r="DH84" s="19">
        <f ca="1" xml:space="preserve"> IFERROR(AVERAGEIFS($M:$M, $A:$A,CELL("contents", DH$4), $B:$B,CELL("contents", DH$7), $E:$E, "TRUE", $C:$C,CELL("contents", $P72), $G:$G,CELL("contents", DH$3)), 0)</f>
        <v>0</v>
      </c>
      <c r="DI84" s="13"/>
      <c r="DJ84" s="14">
        <f ca="1" xml:space="preserve"> IFERROR(AVERAGEIFS($M:$M, $A:$A,CELL("contents", DJ$4), $B:$B,CELL("contents", DJ$7), $E:$E, "TRUE", $C:$C,CELL("contents", $P72), $G:$G,CELL("contents", DJ$3)), 0)</f>
        <v>57.6875</v>
      </c>
      <c r="DM84" s="5" t="s">
        <v>23</v>
      </c>
      <c r="DN84" s="32"/>
      <c r="DO84" s="12">
        <f ca="1" xml:space="preserve"> IFERROR(AVERAGEIFS($M:$M, $A:$A,CELL("contents", DO$4), $B:$B,CELL("contents", DO$7), $E:$E, "TRUE", $C:$C,CELL("contents", $P72), $G:$G,CELL("contents", DO$3)), 0)</f>
        <v>205.25</v>
      </c>
      <c r="DP84" s="19">
        <f ca="1" xml:space="preserve"> IFERROR(AVERAGEIFS($M:$M, $A:$A,CELL("contents", DP$4), $B:$B,CELL("contents", DP$7), $E:$E, "TRUE", $C:$C,CELL("contents", $P72), $G:$G,CELL("contents", DP$3)), 0)</f>
        <v>0</v>
      </c>
      <c r="DQ84" s="13"/>
      <c r="DR84" s="14">
        <f ca="1" xml:space="preserve"> IFERROR(AVERAGEIFS($M:$M, $A:$A,CELL("contents", DR$4), $B:$B,CELL("contents", DR$7), $E:$E, "TRUE", $C:$C,CELL("contents", $P72), $G:$G,CELL("contents", DR$3)), 0)</f>
        <v>205.25</v>
      </c>
      <c r="DS84" s="12">
        <f ca="1" xml:space="preserve"> IFERROR(AVERAGEIFS($M:$M, $A:$A,CELL("contents", DS$4), $B:$B,CELL("contents", DS$7), $E:$E, "TRUE", $C:$C,CELL("contents", $P72), $G:$G,CELL("contents", DS$3)), 0)</f>
        <v>247.73333333333332</v>
      </c>
      <c r="DT84" s="19">
        <f ca="1" xml:space="preserve"> IFERROR(AVERAGEIFS($M:$M, $A:$A,CELL("contents", DT$4), $B:$B,CELL("contents", DT$7), $E:$E, "TRUE", $C:$C,CELL("contents", $P72), $G:$G,CELL("contents", DT$3)), 0)</f>
        <v>0</v>
      </c>
      <c r="DU84" s="13"/>
      <c r="DV84" s="14">
        <f ca="1" xml:space="preserve"> IFERROR(AVERAGEIFS($M:$M, $A:$A,CELL("contents", DV$4), $B:$B,CELL("contents", DV$7), $E:$E, "TRUE", $C:$C,CELL("contents", $P72), $G:$G,CELL("contents", DV$3)), 0)</f>
        <v>247.73333333333332</v>
      </c>
      <c r="DW84" s="12">
        <f ca="1" xml:space="preserve"> IFERROR(AVERAGEIFS($M:$M, $A:$A,CELL("contents", DW$4), $B:$B,CELL("contents", DW$7), $E:$E, "TRUE", $C:$C,CELL("contents", $P72), $G:$G,CELL("contents", DW$3)), 0)</f>
        <v>247.8</v>
      </c>
      <c r="DX84" s="19">
        <f ca="1" xml:space="preserve"> IFERROR(AVERAGEIFS($M:$M, $A:$A,CELL("contents", DX$4), $B:$B,CELL("contents", DX$7), $E:$E, "TRUE", $C:$C,CELL("contents", $P72), $G:$G,CELL("contents", DX$3)), 0)</f>
        <v>0</v>
      </c>
      <c r="DY84" s="13"/>
      <c r="DZ84" s="14">
        <f ca="1" xml:space="preserve"> IFERROR(AVERAGEIFS($M:$M, $A:$A,CELL("contents", DZ$4), $B:$B,CELL("contents", DZ$7), $E:$E, "TRUE", $C:$C,CELL("contents", $P72), $G:$G,CELL("contents", DZ$3)), 0)</f>
        <v>247.8</v>
      </c>
      <c r="EA84" s="12">
        <f ca="1" xml:space="preserve"> IFERROR(AVERAGEIFS($M:$M, $A:$A,CELL("contents", EA$4), $B:$B,CELL("contents", EA$7), $E:$E, "TRUE", $C:$C,CELL("contents", $P72), $G:$G,CELL("contents", EA$3)), 0)</f>
        <v>242.76470588235293</v>
      </c>
      <c r="EB84" s="19">
        <f ca="1" xml:space="preserve"> IFERROR(AVERAGEIFS($M:$M, $A:$A,CELL("contents", EB$4), $B:$B,CELL("contents", EB$7), $E:$E, "TRUE", $C:$C,CELL("contents", $P72), $G:$G,CELL("contents", EB$3)), 0)</f>
        <v>0</v>
      </c>
      <c r="EC84" s="13"/>
      <c r="ED84" s="14">
        <f ca="1" xml:space="preserve"> IFERROR(AVERAGEIFS($M:$M, $A:$A,CELL("contents", ED$4), $B:$B,CELL("contents", ED$7), $E:$E, "TRUE", $C:$C,CELL("contents", $P72), $G:$G,CELL("contents", ED$3)), 0)</f>
        <v>242.76470588235293</v>
      </c>
    </row>
    <row r="85" spans="1:134" x14ac:dyDescent="0.25">
      <c r="A85" t="s">
        <v>19</v>
      </c>
      <c r="B85" t="s">
        <v>14</v>
      </c>
      <c r="C85">
        <v>10</v>
      </c>
      <c r="D85">
        <v>37</v>
      </c>
      <c r="E85" t="b">
        <v>1</v>
      </c>
      <c r="F85">
        <v>10.000999999999999</v>
      </c>
      <c r="G85">
        <v>16</v>
      </c>
      <c r="H85">
        <v>0</v>
      </c>
      <c r="I85">
        <v>4511049</v>
      </c>
      <c r="J85">
        <v>525974</v>
      </c>
      <c r="K85">
        <v>262986</v>
      </c>
      <c r="L85">
        <v>10</v>
      </c>
      <c r="M85">
        <f t="shared" si="258"/>
        <v>16</v>
      </c>
      <c r="N85" t="b">
        <f t="shared" ref="N85" si="295">AND(MIN($F83,$F84,$F85)=$F85,MAX($H83,$H84,$H85)=$H85)</f>
        <v>1</v>
      </c>
      <c r="O85" t="b">
        <f t="shared" ref="O85" si="296">AND(NOT(N83),NOT(N84),N85)</f>
        <v>0</v>
      </c>
      <c r="P85">
        <f>P69</f>
        <v>11</v>
      </c>
      <c r="Q85" s="7" t="s">
        <v>31</v>
      </c>
      <c r="R85" s="32"/>
      <c r="S85" s="12">
        <f ca="1" xml:space="preserve"> _xlfn.MAXIFS($M:$M, $A:$A,CELL("contents", S$4), $B:$B,CELL("contents", S$7), $E:$E, "TRUE", $M:$M, "&lt;256", $C:$C,CELL("contents", $P72))</f>
        <v>159</v>
      </c>
      <c r="T85" s="19">
        <f ca="1" xml:space="preserve"> _xlfn.MAXIFS($M:$M, $A:$A,CELL("contents", T$4), $B:$B,CELL("contents", T$7), $E:$E, "TRUE", $M:$M, "&lt;256", $C:$C,CELL("contents", $P72))</f>
        <v>0</v>
      </c>
      <c r="U85" s="13"/>
      <c r="V85" s="14">
        <f ca="1" xml:space="preserve"> _xlfn.MAXIFS($M:$M, $A:$A,CELL("contents", V$4), $B:$B,CELL("contents", V$7), $E:$E, "TRUE", $M:$M, "&lt;256", $C:$C,CELL("contents", $P72))</f>
        <v>159</v>
      </c>
      <c r="W85" s="12">
        <f ca="1" xml:space="preserve"> _xlfn.MAXIFS($M:$M, $A:$A,CELL("contents", W$4), $B:$B,CELL("contents", W$7), $E:$E, "TRUE", $M:$M, "&lt;256", $C:$C,CELL("contents", $P72))</f>
        <v>255</v>
      </c>
      <c r="X85" s="19">
        <f ca="1" xml:space="preserve"> _xlfn.MAXIFS($M:$M, $A:$A,CELL("contents", X$4), $B:$B,CELL("contents", X$7), $E:$E, "TRUE", $M:$M, "&lt;256", $C:$C,CELL("contents", $P72))</f>
        <v>0</v>
      </c>
      <c r="Y85" s="13"/>
      <c r="Z85" s="14">
        <f ca="1" xml:space="preserve"> _xlfn.MAXIFS($M:$M, $A:$A,CELL("contents", Z$4), $B:$B,CELL("contents", Z$7), $E:$E, "TRUE", $M:$M, "&lt;256", $C:$C,CELL("contents", $P72))</f>
        <v>255</v>
      </c>
      <c r="AA85" s="12">
        <f ca="1" xml:space="preserve"> _xlfn.MAXIFS($M:$M, $A:$A,CELL("contents", AA$4), $B:$B,CELL("contents", AA$7), $E:$E, "TRUE", $M:$M, "&lt;256", $C:$C,CELL("contents", $P72))</f>
        <v>255</v>
      </c>
      <c r="AB85" s="19">
        <f ca="1" xml:space="preserve"> _xlfn.MAXIFS($M:$M, $A:$A,CELL("contents", AB$4), $B:$B,CELL("contents", AB$7), $E:$E, "TRUE", $M:$M, "&lt;256", $C:$C,CELL("contents", $P72))</f>
        <v>0</v>
      </c>
      <c r="AC85" s="13"/>
      <c r="AD85" s="14">
        <f ca="1" xml:space="preserve"> _xlfn.MAXIFS($M:$M, $A:$A,CELL("contents", AD$4), $B:$B,CELL("contents", AD$7), $E:$E, "TRUE", $M:$M, "&lt;256", $C:$C,CELL("contents", $P72))</f>
        <v>255</v>
      </c>
      <c r="AE85" s="12">
        <f ca="1" xml:space="preserve"> _xlfn.MAXIFS($M:$M, $A:$A,CELL("contents", AE$4), $B:$B,CELL("contents", AE$7), $E:$E, "TRUE", $M:$M, "&lt;256", $C:$C,CELL("contents", $P72))</f>
        <v>255</v>
      </c>
      <c r="AF85" s="19">
        <f ca="1" xml:space="preserve"> _xlfn.MAXIFS($M:$M, $A:$A,CELL("contents", AF$4), $B:$B,CELL("contents", AF$7), $E:$E, "TRUE", $M:$M, "&lt;256", $C:$C,CELL("contents", $P72))</f>
        <v>0</v>
      </c>
      <c r="AG85" s="13"/>
      <c r="AH85" s="14">
        <f ca="1" xml:space="preserve"> _xlfn.MAXIFS($M:$M, $A:$A,CELL("contents", AH$4), $B:$B,CELL("contents", AH$7), $E:$E, "TRUE", $M:$M, "&lt;256", $C:$C,CELL("contents", $P72))</f>
        <v>255</v>
      </c>
      <c r="AK85" s="7" t="s">
        <v>31</v>
      </c>
      <c r="AL85" s="32"/>
      <c r="AM85" s="12">
        <f ca="1" xml:space="preserve"> _xlfn.MAXIFS($M:$M, $A:$A,CELL("contents", AM$4), $B:$B,CELL("contents", AM$7), $E:$E, "TRUE", $M:$M, "&lt;256", $C:$C,CELL("contents", $P72), $G:$G,CELL("contents", AM$3))</f>
        <v>1</v>
      </c>
      <c r="AN85" s="19">
        <f ca="1" xml:space="preserve"> _xlfn.MAXIFS($M:$M, $A:$A,CELL("contents", AN$4), $B:$B,CELL("contents", AN$7), $E:$E, "TRUE", $M:$M, "&lt;256", $C:$C,CELL("contents", $P72), $G:$G,CELL("contents", AN$3))</f>
        <v>0</v>
      </c>
      <c r="AO85" s="13"/>
      <c r="AP85" s="14">
        <f ca="1" xml:space="preserve"> _xlfn.MAXIFS($M:$M, $A:$A,CELL("contents", AP$4), $B:$B,CELL("contents", AP$7), $E:$E, "TRUE", $M:$M, "&lt;256", $C:$C,CELL("contents", $P72), $G:$G,CELL("contents", AP$3))</f>
        <v>1</v>
      </c>
      <c r="AQ85" s="12">
        <f ca="1" xml:space="preserve"> _xlfn.MAXIFS($M:$M, $A:$A,CELL("contents", AQ$4), $B:$B,CELL("contents", AQ$7), $E:$E, "TRUE", $M:$M, "&lt;256", $C:$C,CELL("contents", $P72), $G:$G,CELL("contents", AQ$3))</f>
        <v>1</v>
      </c>
      <c r="AR85" s="19">
        <f ca="1" xml:space="preserve"> _xlfn.MAXIFS($M:$M, $A:$A,CELL("contents", AR$4), $B:$B,CELL("contents", AR$7), $E:$E, "TRUE", $M:$M, "&lt;256", $C:$C,CELL("contents", $P72), $G:$G,CELL("contents", AR$3))</f>
        <v>0</v>
      </c>
      <c r="AS85" s="13"/>
      <c r="AT85" s="14">
        <f ca="1" xml:space="preserve"> _xlfn.MAXIFS($M:$M, $A:$A,CELL("contents", AT$4), $B:$B,CELL("contents", AT$7), $E:$E, "TRUE", $M:$M, "&lt;256", $C:$C,CELL("contents", $P72), $G:$G,CELL("contents", AT$3))</f>
        <v>1</v>
      </c>
      <c r="AU85" s="12">
        <f ca="1" xml:space="preserve"> _xlfn.MAXIFS($M:$M, $A:$A,CELL("contents", AU$4), $B:$B,CELL("contents", AU$7), $E:$E, "TRUE", $M:$M, "&lt;256", $C:$C,CELL("contents", $P72), $G:$G,CELL("contents", AU$3))</f>
        <v>1</v>
      </c>
      <c r="AV85" s="19">
        <f ca="1" xml:space="preserve"> _xlfn.MAXIFS($M:$M, $A:$A,CELL("contents", AV$4), $B:$B,CELL("contents", AV$7), $E:$E, "TRUE", $M:$M, "&lt;256", $C:$C,CELL("contents", $P72), $G:$G,CELL("contents", AV$3))</f>
        <v>0</v>
      </c>
      <c r="AW85" s="13"/>
      <c r="AX85" s="14">
        <f ca="1" xml:space="preserve"> _xlfn.MAXIFS($M:$M, $A:$A,CELL("contents", AX$4), $B:$B,CELL("contents", AX$7), $E:$E, "TRUE", $M:$M, "&lt;256", $C:$C,CELL("contents", $P72), $G:$G,CELL("contents", AX$3))</f>
        <v>1</v>
      </c>
      <c r="AY85" s="12">
        <f ca="1" xml:space="preserve"> _xlfn.MAXIFS($M:$M, $A:$A,CELL("contents", AY$4), $B:$B,CELL("contents", AY$7), $E:$E, "TRUE", $M:$M, "&lt;256", $C:$C,CELL("contents", $P72), $G:$G,CELL("contents", AY$3))</f>
        <v>1</v>
      </c>
      <c r="AZ85" s="19">
        <f ca="1" xml:space="preserve"> _xlfn.MAXIFS($M:$M, $A:$A,CELL("contents", AZ$4), $B:$B,CELL("contents", AZ$7), $E:$E, "TRUE", $M:$M, "&lt;256", $C:$C,CELL("contents", $P72), $G:$G,CELL("contents", AZ$3))</f>
        <v>0</v>
      </c>
      <c r="BA85" s="13"/>
      <c r="BB85" s="14">
        <f ca="1" xml:space="preserve"> _xlfn.MAXIFS($M:$M, $A:$A,CELL("contents", BB$4), $B:$B,CELL("contents", BB$7), $E:$E, "TRUE", $M:$M, "&lt;256", $C:$C,CELL("contents", $P72), $G:$G,CELL("contents", BB$3))</f>
        <v>1</v>
      </c>
      <c r="BE85" s="7" t="s">
        <v>31</v>
      </c>
      <c r="BF85" s="32"/>
      <c r="BG85" s="12">
        <f ca="1" xml:space="preserve"> _xlfn.MAXIFS($M:$M, $A:$A,CELL("contents", BG$4), $B:$B,CELL("contents", BG$7), $E:$E, "TRUE", $M:$M, "&lt;256", $C:$C,CELL("contents", $P72), $G:$G,CELL("contents", BG$3))</f>
        <v>4</v>
      </c>
      <c r="BH85" s="19">
        <f ca="1" xml:space="preserve"> _xlfn.MAXIFS($M:$M, $A:$A,CELL("contents", BH$4), $B:$B,CELL("contents", BH$7), $E:$E, "TRUE", $M:$M, "&lt;256", $C:$C,CELL("contents", $P72), $G:$G,CELL("contents", BH$3))</f>
        <v>0</v>
      </c>
      <c r="BI85" s="13"/>
      <c r="BJ85" s="14">
        <f ca="1" xml:space="preserve"> _xlfn.MAXIFS($M:$M, $A:$A,CELL("contents", BJ$4), $B:$B,CELL("contents", BJ$7), $E:$E, "TRUE", $M:$M, "&lt;256", $C:$C,CELL("contents", $P72), $G:$G,CELL("contents", BJ$3))</f>
        <v>4</v>
      </c>
      <c r="BK85" s="12">
        <f ca="1" xml:space="preserve"> _xlfn.MAXIFS($M:$M, $A:$A,CELL("contents", BK$4), $B:$B,CELL("contents", BK$7), $E:$E, "TRUE", $M:$M, "&lt;256", $C:$C,CELL("contents", $P72), $G:$G,CELL("contents", BK$3))</f>
        <v>4</v>
      </c>
      <c r="BL85" s="19">
        <f ca="1" xml:space="preserve"> _xlfn.MAXIFS($M:$M, $A:$A,CELL("contents", BL$4), $B:$B,CELL("contents", BL$7), $E:$E, "TRUE", $M:$M, "&lt;256", $C:$C,CELL("contents", $P72), $G:$G,CELL("contents", BL$3))</f>
        <v>0</v>
      </c>
      <c r="BM85" s="13"/>
      <c r="BN85" s="14">
        <f ca="1" xml:space="preserve"> _xlfn.MAXIFS($M:$M, $A:$A,CELL("contents", BN$4), $B:$B,CELL("contents", BN$7), $E:$E, "TRUE", $M:$M, "&lt;256", $C:$C,CELL("contents", $P72), $G:$G,CELL("contents", BN$3))</f>
        <v>4</v>
      </c>
      <c r="BO85" s="12">
        <f ca="1" xml:space="preserve"> _xlfn.MAXIFS($M:$M, $A:$A,CELL("contents", BO$4), $B:$B,CELL("contents", BO$7), $E:$E, "TRUE", $M:$M, "&lt;256", $C:$C,CELL("contents", $P72), $G:$G,CELL("contents", BO$3))</f>
        <v>4</v>
      </c>
      <c r="BP85" s="19">
        <f ca="1" xml:space="preserve"> _xlfn.MAXIFS($M:$M, $A:$A,CELL("contents", BP$4), $B:$B,CELL("contents", BP$7), $E:$E, "TRUE", $M:$M, "&lt;256", $C:$C,CELL("contents", $P72), $G:$G,CELL("contents", BP$3))</f>
        <v>0</v>
      </c>
      <c r="BQ85" s="13"/>
      <c r="BR85" s="14">
        <f ca="1" xml:space="preserve"> _xlfn.MAXIFS($M:$M, $A:$A,CELL("contents", BR$4), $B:$B,CELL("contents", BR$7), $E:$E, "TRUE", $M:$M, "&lt;256", $C:$C,CELL("contents", $P72), $G:$G,CELL("contents", BR$3))</f>
        <v>4</v>
      </c>
      <c r="BS85" s="12">
        <f ca="1" xml:space="preserve"> _xlfn.MAXIFS($M:$M, $A:$A,CELL("contents", BS$4), $B:$B,CELL("contents", BS$7), $E:$E, "TRUE", $M:$M, "&lt;256", $C:$C,CELL("contents", $P72), $G:$G,CELL("contents", BS$3))</f>
        <v>4</v>
      </c>
      <c r="BT85" s="19">
        <f ca="1" xml:space="preserve"> _xlfn.MAXIFS($M:$M, $A:$A,CELL("contents", BT$4), $B:$B,CELL("contents", BT$7), $E:$E, "TRUE", $M:$M, "&lt;256", $C:$C,CELL("contents", $P72), $G:$G,CELL("contents", BT$3))</f>
        <v>0</v>
      </c>
      <c r="BU85" s="13"/>
      <c r="BV85" s="14">
        <f ca="1" xml:space="preserve"> _xlfn.MAXIFS($M:$M, $A:$A,CELL("contents", BV$4), $B:$B,CELL("contents", BV$7), $E:$E, "TRUE", $M:$M, "&lt;256", $C:$C,CELL("contents", $P72), $G:$G,CELL("contents", BV$3))</f>
        <v>4</v>
      </c>
      <c r="BY85" s="7" t="s">
        <v>31</v>
      </c>
      <c r="BZ85" s="32"/>
      <c r="CA85" s="12">
        <f ca="1" xml:space="preserve"> _xlfn.MAXIFS($M:$M, $A:$A,CELL("contents", CA$4), $B:$B,CELL("contents", CA$7), $E:$E, "TRUE", $M:$M, "&lt;256", $C:$C,CELL("contents", $P72), $G:$G,CELL("contents", CA$3))</f>
        <v>16</v>
      </c>
      <c r="CB85" s="19">
        <f ca="1" xml:space="preserve"> _xlfn.MAXIFS($M:$M, $A:$A,CELL("contents", CB$4), $B:$B,CELL("contents", CB$7), $E:$E, "TRUE", $M:$M, "&lt;256", $C:$C,CELL("contents", $P72), $G:$G,CELL("contents", CB$3))</f>
        <v>0</v>
      </c>
      <c r="CC85" s="13"/>
      <c r="CD85" s="14">
        <f ca="1" xml:space="preserve"> _xlfn.MAXIFS($M:$M, $A:$A,CELL("contents", CD$4), $B:$B,CELL("contents", CD$7), $E:$E, "TRUE", $M:$M, "&lt;256", $C:$C,CELL("contents", $P72), $G:$G,CELL("contents", CD$3))</f>
        <v>16</v>
      </c>
      <c r="CE85" s="12">
        <f ca="1" xml:space="preserve"> _xlfn.MAXIFS($M:$M, $A:$A,CELL("contents", CE$4), $B:$B,CELL("contents", CE$7), $E:$E, "TRUE", $M:$M, "&lt;256", $C:$C,CELL("contents", $P72), $G:$G,CELL("contents", CE$3))</f>
        <v>16</v>
      </c>
      <c r="CF85" s="19">
        <f ca="1" xml:space="preserve"> _xlfn.MAXIFS($M:$M, $A:$A,CELL("contents", CF$4), $B:$B,CELL("contents", CF$7), $E:$E, "TRUE", $M:$M, "&lt;256", $C:$C,CELL("contents", $P72), $G:$G,CELL("contents", CF$3))</f>
        <v>0</v>
      </c>
      <c r="CG85" s="13"/>
      <c r="CH85" s="14">
        <f ca="1" xml:space="preserve"> _xlfn.MAXIFS($M:$M, $A:$A,CELL("contents", CH$4), $B:$B,CELL("contents", CH$7), $E:$E, "TRUE", $M:$M, "&lt;256", $C:$C,CELL("contents", $P72), $G:$G,CELL("contents", CH$3))</f>
        <v>16</v>
      </c>
      <c r="CI85" s="12">
        <f ca="1" xml:space="preserve"> _xlfn.MAXIFS($M:$M, $A:$A,CELL("contents", CI$4), $B:$B,CELL("contents", CI$7), $E:$E, "TRUE", $M:$M, "&lt;256", $C:$C,CELL("contents", $P72), $G:$G,CELL("contents", CI$3))</f>
        <v>16</v>
      </c>
      <c r="CJ85" s="19">
        <f ca="1" xml:space="preserve"> _xlfn.MAXIFS($M:$M, $A:$A,CELL("contents", CJ$4), $B:$B,CELL("contents", CJ$7), $E:$E, "TRUE", $M:$M, "&lt;256", $C:$C,CELL("contents", $P72), $G:$G,CELL("contents", CJ$3))</f>
        <v>0</v>
      </c>
      <c r="CK85" s="13"/>
      <c r="CL85" s="14">
        <f ca="1" xml:space="preserve"> _xlfn.MAXIFS($M:$M, $A:$A,CELL("contents", CL$4), $B:$B,CELL("contents", CL$7), $E:$E, "TRUE", $M:$M, "&lt;256", $C:$C,CELL("contents", $P72), $G:$G,CELL("contents", CL$3))</f>
        <v>16</v>
      </c>
      <c r="CM85" s="12">
        <f ca="1" xml:space="preserve"> _xlfn.MAXIFS($M:$M, $A:$A,CELL("contents", CM$4), $B:$B,CELL("contents", CM$7), $E:$E, "TRUE", $M:$M, "&lt;256", $C:$C,CELL("contents", $P72), $G:$G,CELL("contents", CM$3))</f>
        <v>16</v>
      </c>
      <c r="CN85" s="19">
        <f ca="1" xml:space="preserve"> _xlfn.MAXIFS($M:$M, $A:$A,CELL("contents", CN$4), $B:$B,CELL("contents", CN$7), $E:$E, "TRUE", $M:$M, "&lt;256", $C:$C,CELL("contents", $P72), $G:$G,CELL("contents", CN$3))</f>
        <v>0</v>
      </c>
      <c r="CO85" s="13"/>
      <c r="CP85" s="14">
        <f ca="1" xml:space="preserve"> _xlfn.MAXIFS($M:$M, $A:$A,CELL("contents", CP$4), $B:$B,CELL("contents", CP$7), $E:$E, "TRUE", $M:$M, "&lt;256", $C:$C,CELL("contents", $P72), $G:$G,CELL("contents", CP$3))</f>
        <v>16</v>
      </c>
      <c r="CS85" s="7" t="s">
        <v>31</v>
      </c>
      <c r="CT85" s="32"/>
      <c r="CU85" s="12">
        <f ca="1" xml:space="preserve"> _xlfn.MAXIFS($M:$M, $A:$A,CELL("contents", CU$4), $B:$B,CELL("contents", CU$7), $E:$E, "TRUE", $M:$M, "&lt;256", $C:$C,CELL("contents", $P72), $G:$G,CELL("contents", CU$3))</f>
        <v>64</v>
      </c>
      <c r="CV85" s="19">
        <f ca="1" xml:space="preserve"> _xlfn.MAXIFS($M:$M, $A:$A,CELL("contents", CV$4), $B:$B,CELL("contents", CV$7), $E:$E, "TRUE", $M:$M, "&lt;256", $C:$C,CELL("contents", $P72), $G:$G,CELL("contents", CV$3))</f>
        <v>0</v>
      </c>
      <c r="CW85" s="13"/>
      <c r="CX85" s="14">
        <f ca="1" xml:space="preserve"> _xlfn.MAXIFS($M:$M, $A:$A,CELL("contents", CX$4), $B:$B,CELL("contents", CX$7), $E:$E, "TRUE", $M:$M, "&lt;256", $C:$C,CELL("contents", $P72), $G:$G,CELL("contents", CX$3))</f>
        <v>64</v>
      </c>
      <c r="CY85" s="12">
        <f ca="1" xml:space="preserve"> _xlfn.MAXIFS($M:$M, $A:$A,CELL("contents", CY$4), $B:$B,CELL("contents", CY$7), $E:$E, "TRUE", $M:$M, "&lt;256", $C:$C,CELL("contents", $P72), $G:$G,CELL("contents", CY$3))</f>
        <v>64</v>
      </c>
      <c r="CZ85" s="19">
        <f ca="1" xml:space="preserve"> _xlfn.MAXIFS($M:$M, $A:$A,CELL("contents", CZ$4), $B:$B,CELL("contents", CZ$7), $E:$E, "TRUE", $M:$M, "&lt;256", $C:$C,CELL("contents", $P72), $G:$G,CELL("contents", CZ$3))</f>
        <v>0</v>
      </c>
      <c r="DA85" s="13"/>
      <c r="DB85" s="14">
        <f ca="1" xml:space="preserve"> _xlfn.MAXIFS($M:$M, $A:$A,CELL("contents", DB$4), $B:$B,CELL("contents", DB$7), $E:$E, "TRUE", $M:$M, "&lt;256", $C:$C,CELL("contents", $P72), $G:$G,CELL("contents", DB$3))</f>
        <v>64</v>
      </c>
      <c r="DC85" s="12">
        <f ca="1" xml:space="preserve"> _xlfn.MAXIFS($M:$M, $A:$A,CELL("contents", DC$4), $B:$B,CELL("contents", DC$7), $E:$E, "TRUE", $M:$M, "&lt;256", $C:$C,CELL("contents", $P72), $G:$G,CELL("contents", DC$3))</f>
        <v>64</v>
      </c>
      <c r="DD85" s="19">
        <f ca="1" xml:space="preserve"> _xlfn.MAXIFS($M:$M, $A:$A,CELL("contents", DD$4), $B:$B,CELL("contents", DD$7), $E:$E, "TRUE", $M:$M, "&lt;256", $C:$C,CELL("contents", $P72), $G:$G,CELL("contents", DD$3))</f>
        <v>0</v>
      </c>
      <c r="DE85" s="13"/>
      <c r="DF85" s="14">
        <f ca="1" xml:space="preserve"> _xlfn.MAXIFS($M:$M, $A:$A,CELL("contents", DF$4), $B:$B,CELL("contents", DF$7), $E:$E, "TRUE", $M:$M, "&lt;256", $C:$C,CELL("contents", $P72), $G:$G,CELL("contents", DF$3))</f>
        <v>64</v>
      </c>
      <c r="DG85" s="12">
        <f ca="1" xml:space="preserve"> _xlfn.MAXIFS($M:$M, $A:$A,CELL("contents", DG$4), $B:$B,CELL("contents", DG$7), $E:$E, "TRUE", $M:$M, "&lt;256", $C:$C,CELL("contents", $P72), $G:$G,CELL("contents", DG$3))</f>
        <v>64</v>
      </c>
      <c r="DH85" s="19">
        <f ca="1" xml:space="preserve"> _xlfn.MAXIFS($M:$M, $A:$A,CELL("contents", DH$4), $B:$B,CELL("contents", DH$7), $E:$E, "TRUE", $M:$M, "&lt;256", $C:$C,CELL("contents", $P72), $G:$G,CELL("contents", DH$3))</f>
        <v>0</v>
      </c>
      <c r="DI85" s="13"/>
      <c r="DJ85" s="14">
        <f ca="1" xml:space="preserve"> _xlfn.MAXIFS($M:$M, $A:$A,CELL("contents", DJ$4), $B:$B,CELL("contents", DJ$7), $E:$E, "TRUE", $M:$M, "&lt;256", $C:$C,CELL("contents", $P72), $G:$G,CELL("contents", DJ$3))</f>
        <v>64</v>
      </c>
      <c r="DM85" s="7" t="s">
        <v>31</v>
      </c>
      <c r="DN85" s="32"/>
      <c r="DO85" s="12">
        <f ca="1" xml:space="preserve"> _xlfn.MAXIFS($M:$M, $A:$A,CELL("contents", DO$4), $B:$B,CELL("contents", DO$7), $E:$E, "TRUE", $M:$M, "&lt;256", $C:$C,CELL("contents", $P72), $G:$G,CELL("contents", DO$3))</f>
        <v>159</v>
      </c>
      <c r="DP85" s="19">
        <f ca="1" xml:space="preserve"> _xlfn.MAXIFS($M:$M, $A:$A,CELL("contents", DP$4), $B:$B,CELL("contents", DP$7), $E:$E, "TRUE", $M:$M, "&lt;256", $C:$C,CELL("contents", $P72), $G:$G,CELL("contents", DP$3))</f>
        <v>0</v>
      </c>
      <c r="DQ85" s="13"/>
      <c r="DR85" s="14">
        <f ca="1" xml:space="preserve"> _xlfn.MAXIFS($M:$M, $A:$A,CELL("contents", DR$4), $B:$B,CELL("contents", DR$7), $E:$E, "TRUE", $M:$M, "&lt;256", $C:$C,CELL("contents", $P72), $G:$G,CELL("contents", DR$3))</f>
        <v>159</v>
      </c>
      <c r="DS85" s="12">
        <f ca="1" xml:space="preserve"> _xlfn.MAXIFS($M:$M, $A:$A,CELL("contents", DS$4), $B:$B,CELL("contents", DS$7), $E:$E, "TRUE", $M:$M, "&lt;256", $C:$C,CELL("contents", $P72), $G:$G,CELL("contents", DS$3))</f>
        <v>255</v>
      </c>
      <c r="DT85" s="19">
        <f ca="1" xml:space="preserve"> _xlfn.MAXIFS($M:$M, $A:$A,CELL("contents", DT$4), $B:$B,CELL("contents", DT$7), $E:$E, "TRUE", $M:$M, "&lt;256", $C:$C,CELL("contents", $P72), $G:$G,CELL("contents", DT$3))</f>
        <v>0</v>
      </c>
      <c r="DU85" s="13"/>
      <c r="DV85" s="14">
        <f ca="1" xml:space="preserve"> _xlfn.MAXIFS($M:$M, $A:$A,CELL("contents", DV$4), $B:$B,CELL("contents", DV$7), $E:$E, "TRUE", $M:$M, "&lt;256", $C:$C,CELL("contents", $P72), $G:$G,CELL("contents", DV$3))</f>
        <v>255</v>
      </c>
      <c r="DW85" s="12">
        <f ca="1" xml:space="preserve"> _xlfn.MAXIFS($M:$M, $A:$A,CELL("contents", DW$4), $B:$B,CELL("contents", DW$7), $E:$E, "TRUE", $M:$M, "&lt;256", $C:$C,CELL("contents", $P72), $G:$G,CELL("contents", DW$3))</f>
        <v>255</v>
      </c>
      <c r="DX85" s="19">
        <f ca="1" xml:space="preserve"> _xlfn.MAXIFS($M:$M, $A:$A,CELL("contents", DX$4), $B:$B,CELL("contents", DX$7), $E:$E, "TRUE", $M:$M, "&lt;256", $C:$C,CELL("contents", $P72), $G:$G,CELL("contents", DX$3))</f>
        <v>0</v>
      </c>
      <c r="DY85" s="13"/>
      <c r="DZ85" s="14">
        <f ca="1" xml:space="preserve"> _xlfn.MAXIFS($M:$M, $A:$A,CELL("contents", DZ$4), $B:$B,CELL("contents", DZ$7), $E:$E, "TRUE", $M:$M, "&lt;256", $C:$C,CELL("contents", $P72), $G:$G,CELL("contents", DZ$3))</f>
        <v>255</v>
      </c>
      <c r="EA85" s="12">
        <f ca="1" xml:space="preserve"> _xlfn.MAXIFS($M:$M, $A:$A,CELL("contents", EA$4), $B:$B,CELL("contents", EA$7), $E:$E, "TRUE", $M:$M, "&lt;256", $C:$C,CELL("contents", $P72), $G:$G,CELL("contents", EA$3))</f>
        <v>255</v>
      </c>
      <c r="EB85" s="19">
        <f ca="1" xml:space="preserve"> _xlfn.MAXIFS($M:$M, $A:$A,CELL("contents", EB$4), $B:$B,CELL("contents", EB$7), $E:$E, "TRUE", $M:$M, "&lt;256", $C:$C,CELL("contents", $P72), $G:$G,CELL("contents", EB$3))</f>
        <v>0</v>
      </c>
      <c r="EC85" s="13"/>
      <c r="ED85" s="14">
        <f ca="1" xml:space="preserve"> _xlfn.MAXIFS($M:$M, $A:$A,CELL("contents", ED$4), $B:$B,CELL("contents", ED$7), $E:$E, "TRUE", $M:$M, "&lt;256", $C:$C,CELL("contents", $P72), $G:$G,CELL("contents", ED$3))</f>
        <v>255</v>
      </c>
    </row>
    <row r="86" spans="1:134" x14ac:dyDescent="0.25">
      <c r="A86" t="s">
        <v>13</v>
      </c>
      <c r="B86" t="s">
        <v>14</v>
      </c>
      <c r="C86">
        <v>10</v>
      </c>
      <c r="D86">
        <v>38</v>
      </c>
      <c r="E86" t="b">
        <v>0</v>
      </c>
      <c r="F86">
        <v>5.0000000000000001E-3</v>
      </c>
      <c r="G86">
        <v>16</v>
      </c>
      <c r="H86">
        <v>16</v>
      </c>
      <c r="I86">
        <v>126</v>
      </c>
      <c r="J86">
        <v>56</v>
      </c>
      <c r="K86">
        <v>11</v>
      </c>
      <c r="L86">
        <v>8</v>
      </c>
      <c r="M86">
        <f t="shared" si="258"/>
        <v>0</v>
      </c>
      <c r="N86" t="b">
        <f t="shared" ref="N86" si="297">AND(MIN($F86,$F87,$F88)=$F86,MAX($H86,$H87,$H88)=$H86)</f>
        <v>0</v>
      </c>
      <c r="O86" t="b">
        <f t="shared" ref="O86" si="298">AND(N86,NOT(N87),NOT(N88))</f>
        <v>0</v>
      </c>
      <c r="P86">
        <f>P69</f>
        <v>11</v>
      </c>
      <c r="Q86" s="6" t="s">
        <v>16</v>
      </c>
      <c r="R86" s="21" t="s">
        <v>10</v>
      </c>
      <c r="S86" s="12">
        <f ca="1" xml:space="preserve"> SUMIFS($K:$K, $A:$A,CELL("contents", S$4), $B:$B,CELL("contents", S$7), $C:$C,CELL("contents", $P72))</f>
        <v>10940064</v>
      </c>
      <c r="T86" s="19">
        <f ca="1" xml:space="preserve"> SUMIFS($K:$K, $A:$A,CELL("contents", T$4), $B:$B,CELL("contents", T$7), $C:$C,CELL("contents", $P72))</f>
        <v>2078442</v>
      </c>
      <c r="U86" s="13"/>
      <c r="V86" s="14">
        <f ca="1" xml:space="preserve"> SUMIFS($K:$K, $A:$A,CELL("contents", V$4), $B:$B,CELL("contents", V$7), $C:$C,CELL("contents", $P72))</f>
        <v>13018506</v>
      </c>
      <c r="W86" s="12">
        <f ca="1" xml:space="preserve"> SUMIFS($K:$K, $A:$A,CELL("contents", W$4), $B:$B,CELL("contents", W$7), $C:$C,CELL("contents", $P72))</f>
        <v>21734505</v>
      </c>
      <c r="X86" s="19">
        <f ca="1" xml:space="preserve"> SUMIFS($K:$K, $A:$A,CELL("contents", X$4), $B:$B,CELL("contents", X$7), $C:$C,CELL("contents", $P72))</f>
        <v>829</v>
      </c>
      <c r="Y86" s="13"/>
      <c r="Z86" s="14">
        <f ca="1" xml:space="preserve"> SUMIFS($K:$K, $A:$A,CELL("contents", Z$4), $B:$B,CELL("contents", Z$7), $C:$C,CELL("contents", $P72))</f>
        <v>21735334</v>
      </c>
      <c r="AA86" s="12">
        <f ca="1" xml:space="preserve"> SUMIFS($K:$K, $A:$A,CELL("contents", AA$4), $B:$B,CELL("contents", AA$7), $C:$C,CELL("contents", $P72))</f>
        <v>22642044</v>
      </c>
      <c r="AB86" s="19">
        <f ca="1" xml:space="preserve"> SUMIFS($K:$K, $A:$A,CELL("contents", AB$4), $B:$B,CELL("contents", AB$7), $C:$C,CELL("contents", $P72))</f>
        <v>829</v>
      </c>
      <c r="AC86" s="13"/>
      <c r="AD86" s="14">
        <f ca="1" xml:space="preserve"> SUMIFS($K:$K, $A:$A,CELL("contents", AD$4), $B:$B,CELL("contents", AD$7), $C:$C,CELL("contents", $P72))</f>
        <v>22642873</v>
      </c>
      <c r="AE86" s="12">
        <f ca="1" xml:space="preserve"> SUMIFS($K:$K, $A:$A,CELL("contents", AE$4), $B:$B,CELL("contents", AE$7), $C:$C,CELL("contents", $P72))</f>
        <v>55316613</v>
      </c>
      <c r="AF86" s="19">
        <f ca="1" xml:space="preserve"> SUMIFS($K:$K, $A:$A,CELL("contents", AF$4), $B:$B,CELL("contents", AF$7), $C:$C,CELL("contents", $P72))</f>
        <v>2080100</v>
      </c>
      <c r="AG86" s="13"/>
      <c r="AH86" s="14">
        <f ca="1" xml:space="preserve"> SUMIFS($K:$K, $A:$A,CELL("contents", AH$4), $B:$B,CELL("contents", AH$7), $C:$C,CELL("contents", $P72))</f>
        <v>57396713</v>
      </c>
      <c r="AK86" s="6" t="s">
        <v>16</v>
      </c>
      <c r="AL86" s="21" t="s">
        <v>10</v>
      </c>
      <c r="AM86" s="12">
        <f ca="1" xml:space="preserve"> SUMIFS($K:$K, $A:$A,CELL("contents", AM$4), $B:$B,CELL("contents", AM$7), $C:$C,CELL("contents", $P72), $G:$G,CELL("contents", AM$3))</f>
        <v>869481</v>
      </c>
      <c r="AN86" s="19">
        <f ca="1" xml:space="preserve"> SUMIFS($K:$K, $A:$A,CELL("contents", AN$4), $B:$B,CELL("contents", AN$7), $C:$C,CELL("contents", $P72), $G:$G,CELL("contents", AN$3))</f>
        <v>407772</v>
      </c>
      <c r="AO86" s="13"/>
      <c r="AP86" s="14">
        <f ca="1" xml:space="preserve"> SUMIFS($K:$K, $A:$A,CELL("contents", AP$4), $B:$B,CELL("contents", AP$7), $C:$C,CELL("contents", $P72), $G:$G,CELL("contents", AP$3))</f>
        <v>1277253</v>
      </c>
      <c r="AQ86" s="12">
        <f ca="1" xml:space="preserve"> SUMIFS($K:$K, $A:$A,CELL("contents", AQ$4), $B:$B,CELL("contents", AQ$7), $C:$C,CELL("contents", $P72), $G:$G,CELL("contents", AQ$3))</f>
        <v>3184046</v>
      </c>
      <c r="AR86" s="19">
        <f ca="1" xml:space="preserve"> SUMIFS($K:$K, $A:$A,CELL("contents", AR$4), $B:$B,CELL("contents", AR$7), $C:$C,CELL("contents", $P72), $G:$G,CELL("contents", AR$3))</f>
        <v>9</v>
      </c>
      <c r="AS86" s="13"/>
      <c r="AT86" s="14">
        <f ca="1" xml:space="preserve"> SUMIFS($K:$K, $A:$A,CELL("contents", AT$4), $B:$B,CELL("contents", AT$7), $C:$C,CELL("contents", $P72), $G:$G,CELL("contents", AT$3))</f>
        <v>3184055</v>
      </c>
      <c r="AU86" s="12">
        <f ca="1" xml:space="preserve"> SUMIFS($K:$K, $A:$A,CELL("contents", AU$4), $B:$B,CELL("contents", AU$7), $C:$C,CELL("contents", $P72), $G:$G,CELL("contents", AU$3))</f>
        <v>3534221</v>
      </c>
      <c r="AV86" s="19">
        <f ca="1" xml:space="preserve"> SUMIFS($K:$K, $A:$A,CELL("contents", AV$4), $B:$B,CELL("contents", AV$7), $C:$C,CELL("contents", $P72), $G:$G,CELL("contents", AV$3))</f>
        <v>9</v>
      </c>
      <c r="AW86" s="13"/>
      <c r="AX86" s="14">
        <f ca="1" xml:space="preserve"> SUMIFS($K:$K, $A:$A,CELL("contents", AX$4), $B:$B,CELL("contents", AX$7), $C:$C,CELL("contents", $P72), $G:$G,CELL("contents", AX$3))</f>
        <v>3534230</v>
      </c>
      <c r="AY86" s="12">
        <f ca="1" xml:space="preserve"> SUMIFS($K:$K, $A:$A,CELL("contents", AY$4), $B:$B,CELL("contents", AY$7), $C:$C,CELL("contents", $P72), $G:$G,CELL("contents", AY$3))</f>
        <v>7587748</v>
      </c>
      <c r="AZ86" s="19">
        <f ca="1" xml:space="preserve"> SUMIFS($K:$K, $A:$A,CELL("contents", AZ$4), $B:$B,CELL("contents", AZ$7), $C:$C,CELL("contents", $P72), $G:$G,CELL("contents", AZ$3))</f>
        <v>407790</v>
      </c>
      <c r="BA86" s="13"/>
      <c r="BB86" s="14">
        <f ca="1" xml:space="preserve"> SUMIFS($K:$K, $A:$A,CELL("contents", BB$4), $B:$B,CELL("contents", BB$7), $C:$C,CELL("contents", $P72), $G:$G,CELL("contents", BB$3))</f>
        <v>7995538</v>
      </c>
      <c r="BE86" s="6" t="s">
        <v>16</v>
      </c>
      <c r="BF86" s="21" t="s">
        <v>10</v>
      </c>
      <c r="BG86" s="12">
        <f ca="1" xml:space="preserve"> SUMIFS($K:$K, $A:$A,CELL("contents", BG$4), $B:$B,CELL("contents", BG$7), $C:$C,CELL("contents", $P72), $G:$G,CELL("contents", BG$3))</f>
        <v>951687</v>
      </c>
      <c r="BH86" s="19">
        <f ca="1" xml:space="preserve"> SUMIFS($K:$K, $A:$A,CELL("contents", BH$4), $B:$B,CELL("contents", BH$7), $C:$C,CELL("contents", $P72), $G:$G,CELL("contents", BH$3))</f>
        <v>407781</v>
      </c>
      <c r="BI86" s="13"/>
      <c r="BJ86" s="14">
        <f ca="1" xml:space="preserve"> SUMIFS($K:$K, $A:$A,CELL("contents", BJ$4), $B:$B,CELL("contents", BJ$7), $C:$C,CELL("contents", $P72), $G:$G,CELL("contents", BJ$3))</f>
        <v>1359468</v>
      </c>
      <c r="BK86" s="12">
        <f ca="1" xml:space="preserve"> SUMIFS($K:$K, $A:$A,CELL("contents", BK$4), $B:$B,CELL("contents", BK$7), $C:$C,CELL("contents", $P72), $G:$G,CELL("contents", BK$3))</f>
        <v>3585505</v>
      </c>
      <c r="BL86" s="19">
        <f ca="1" xml:space="preserve"> SUMIFS($K:$K, $A:$A,CELL("contents", BL$4), $B:$B,CELL("contents", BL$7), $C:$C,CELL("contents", $P72), $G:$G,CELL("contents", BL$3))</f>
        <v>13</v>
      </c>
      <c r="BM86" s="13"/>
      <c r="BN86" s="14">
        <f ca="1" xml:space="preserve"> SUMIFS($K:$K, $A:$A,CELL("contents", BN$4), $B:$B,CELL("contents", BN$7), $C:$C,CELL("contents", $P72), $G:$G,CELL("contents", BN$3))</f>
        <v>3585518</v>
      </c>
      <c r="BO86" s="12">
        <f ca="1" xml:space="preserve"> SUMIFS($K:$K, $A:$A,CELL("contents", BO$4), $B:$B,CELL("contents", BO$7), $C:$C,CELL("contents", $P72), $G:$G,CELL("contents", BO$3))</f>
        <v>3973767</v>
      </c>
      <c r="BP86" s="19">
        <f ca="1" xml:space="preserve"> SUMIFS($K:$K, $A:$A,CELL("contents", BP$4), $B:$B,CELL("contents", BP$7), $C:$C,CELL("contents", $P72), $G:$G,CELL("contents", BP$3))</f>
        <v>13</v>
      </c>
      <c r="BQ86" s="13"/>
      <c r="BR86" s="14">
        <f ca="1" xml:space="preserve"> SUMIFS($K:$K, $A:$A,CELL("contents", BR$4), $B:$B,CELL("contents", BR$7), $C:$C,CELL("contents", $P72), $G:$G,CELL("contents", BR$3))</f>
        <v>3973780</v>
      </c>
      <c r="BS86" s="12">
        <f ca="1" xml:space="preserve"> SUMIFS($K:$K, $A:$A,CELL("contents", BS$4), $B:$B,CELL("contents", BS$7), $C:$C,CELL("contents", $P72), $G:$G,CELL("contents", BS$3))</f>
        <v>8510959</v>
      </c>
      <c r="BT86" s="19">
        <f ca="1" xml:space="preserve"> SUMIFS($K:$K, $A:$A,CELL("contents", BT$4), $B:$B,CELL("contents", BT$7), $C:$C,CELL("contents", $P72), $G:$G,CELL("contents", BT$3))</f>
        <v>407807</v>
      </c>
      <c r="BU86" s="13"/>
      <c r="BV86" s="14">
        <f ca="1" xml:space="preserve"> SUMIFS($K:$K, $A:$A,CELL("contents", BV$4), $B:$B,CELL("contents", BV$7), $C:$C,CELL("contents", $P72), $G:$G,CELL("contents", BV$3))</f>
        <v>8918766</v>
      </c>
      <c r="BY86" s="6" t="s">
        <v>16</v>
      </c>
      <c r="BZ86" s="21" t="s">
        <v>10</v>
      </c>
      <c r="CA86" s="12">
        <f ca="1" xml:space="preserve"> SUMIFS($K:$K, $A:$A,CELL("contents", CA$4), $B:$B,CELL("contents", CA$7), $C:$C,CELL("contents", $P72), $G:$G,CELL("contents", CA$3))</f>
        <v>1313164</v>
      </c>
      <c r="CB86" s="19">
        <f ca="1" xml:space="preserve"> SUMIFS($K:$K, $A:$A,CELL("contents", CB$4), $B:$B,CELL("contents", CB$7), $C:$C,CELL("contents", $P72), $G:$G,CELL("contents", CB$3))</f>
        <v>408003</v>
      </c>
      <c r="CC86" s="13"/>
      <c r="CD86" s="14">
        <f ca="1" xml:space="preserve"> SUMIFS($K:$K, $A:$A,CELL("contents", CD$4), $B:$B,CELL("contents", CD$7), $C:$C,CELL("contents", $P72), $G:$G,CELL("contents", CD$3))</f>
        <v>1721167</v>
      </c>
      <c r="CE86" s="12">
        <f ca="1" xml:space="preserve"> SUMIFS($K:$K, $A:$A,CELL("contents", CE$4), $B:$B,CELL("contents", CE$7), $C:$C,CELL("contents", $P72), $G:$G,CELL("contents", CE$3))</f>
        <v>4175961</v>
      </c>
      <c r="CF86" s="19">
        <f ca="1" xml:space="preserve"> SUMIFS($K:$K, $A:$A,CELL("contents", CF$4), $B:$B,CELL("contents", CF$7), $C:$C,CELL("contents", $P72), $G:$G,CELL("contents", CF$3))</f>
        <v>53</v>
      </c>
      <c r="CG86" s="13"/>
      <c r="CH86" s="14">
        <f ca="1" xml:space="preserve"> SUMIFS($K:$K, $A:$A,CELL("contents", CH$4), $B:$B,CELL("contents", CH$7), $C:$C,CELL("contents", $P72), $G:$G,CELL("contents", CH$3))</f>
        <v>4176014</v>
      </c>
      <c r="CI86" s="12">
        <f ca="1" xml:space="preserve"> SUMIFS($K:$K, $A:$A,CELL("contents", CI$4), $B:$B,CELL("contents", CI$7), $C:$C,CELL("contents", $P72), $G:$G,CELL("contents", CI$3))</f>
        <v>4778102</v>
      </c>
      <c r="CJ86" s="19">
        <f ca="1" xml:space="preserve"> SUMIFS($K:$K, $A:$A,CELL("contents", CJ$4), $B:$B,CELL("contents", CJ$7), $C:$C,CELL("contents", $P72), $G:$G,CELL("contents", CJ$3))</f>
        <v>53</v>
      </c>
      <c r="CK86" s="13"/>
      <c r="CL86" s="14">
        <f ca="1" xml:space="preserve"> SUMIFS($K:$K, $A:$A,CELL("contents", CL$4), $B:$B,CELL("contents", CL$7), $C:$C,CELL("contents", $P72), $G:$G,CELL("contents", CL$3))</f>
        <v>4778155</v>
      </c>
      <c r="CM86" s="12">
        <f ca="1" xml:space="preserve"> SUMIFS($K:$K, $A:$A,CELL("contents", CM$4), $B:$B,CELL("contents", CM$7), $C:$C,CELL("contents", $P72), $G:$G,CELL("contents", CM$3))</f>
        <v>10267227</v>
      </c>
      <c r="CN86" s="19">
        <f ca="1" xml:space="preserve"> SUMIFS($K:$K, $A:$A,CELL("contents", CN$4), $B:$B,CELL("contents", CN$7), $C:$C,CELL("contents", $P72), $G:$G,CELL("contents", CN$3))</f>
        <v>408109</v>
      </c>
      <c r="CO86" s="13"/>
      <c r="CP86" s="14">
        <f ca="1" xml:space="preserve"> SUMIFS($K:$K, $A:$A,CELL("contents", CP$4), $B:$B,CELL("contents", CP$7), $C:$C,CELL("contents", $P72), $G:$G,CELL("contents", CP$3))</f>
        <v>10675336</v>
      </c>
      <c r="CS86" s="6" t="s">
        <v>16</v>
      </c>
      <c r="CT86" s="21" t="s">
        <v>10</v>
      </c>
      <c r="CU86" s="12">
        <f ca="1" xml:space="preserve"> SUMIFS($K:$K, $A:$A,CELL("contents", CU$4), $B:$B,CELL("contents", CU$7), $C:$C,CELL("contents", $P72), $G:$G,CELL("contents", CU$3))</f>
        <v>2693162</v>
      </c>
      <c r="CV86" s="19">
        <f ca="1" xml:space="preserve"> SUMIFS($K:$K, $A:$A,CELL("contents", CV$4), $B:$B,CELL("contents", CV$7), $C:$C,CELL("contents", $P72), $G:$G,CELL("contents", CV$3))</f>
        <v>410949</v>
      </c>
      <c r="CW86" s="13"/>
      <c r="CX86" s="14">
        <f ca="1" xml:space="preserve"> SUMIFS($K:$K, $A:$A,CELL("contents", CX$4), $B:$B,CELL("contents", CX$7), $C:$C,CELL("contents", $P72), $G:$G,CELL("contents", CX$3))</f>
        <v>3104111</v>
      </c>
      <c r="CY86" s="12">
        <f ca="1" xml:space="preserve"> SUMIFS($K:$K, $A:$A,CELL("contents", CY$4), $B:$B,CELL("contents", CY$7), $C:$C,CELL("contents", $P72), $G:$G,CELL("contents", CY$3))</f>
        <v>4991385</v>
      </c>
      <c r="CZ86" s="19">
        <f ca="1" xml:space="preserve"> SUMIFS($K:$K, $A:$A,CELL("contents", CZ$4), $B:$B,CELL("contents", CZ$7), $C:$C,CELL("contents", $P72), $G:$G,CELL("contents", CZ$3))</f>
        <v>193</v>
      </c>
      <c r="DA86" s="13"/>
      <c r="DB86" s="14">
        <f ca="1" xml:space="preserve"> SUMIFS($K:$K, $A:$A,CELL("contents", DB$4), $B:$B,CELL("contents", DB$7), $C:$C,CELL("contents", $P72), $G:$G,CELL("contents", DB$3))</f>
        <v>4991578</v>
      </c>
      <c r="DC86" s="12">
        <f ca="1" xml:space="preserve"> SUMIFS($K:$K, $A:$A,CELL("contents", DC$4), $B:$B,CELL("contents", DC$7), $C:$C,CELL("contents", $P72), $G:$G,CELL("contents", DC$3))</f>
        <v>4574892</v>
      </c>
      <c r="DD86" s="19">
        <f ca="1" xml:space="preserve"> SUMIFS($K:$K, $A:$A,CELL("contents", DD$4), $B:$B,CELL("contents", DD$7), $C:$C,CELL("contents", $P72), $G:$G,CELL("contents", DD$3))</f>
        <v>193</v>
      </c>
      <c r="DE86" s="13"/>
      <c r="DF86" s="14">
        <f ca="1" xml:space="preserve"> SUMIFS($K:$K, $A:$A,CELL("contents", DF$4), $B:$B,CELL("contents", DF$7), $C:$C,CELL("contents", $P72), $G:$G,CELL("contents", DF$3))</f>
        <v>4575085</v>
      </c>
      <c r="DG86" s="12">
        <f ca="1" xml:space="preserve"> SUMIFS($K:$K, $A:$A,CELL("contents", DG$4), $B:$B,CELL("contents", DG$7), $C:$C,CELL("contents", $P72), $G:$G,CELL("contents", DG$3))</f>
        <v>12259439</v>
      </c>
      <c r="DH86" s="19">
        <f ca="1" xml:space="preserve"> SUMIFS($K:$K, $A:$A,CELL("contents", DH$4), $B:$B,CELL("contents", DH$7), $C:$C,CELL("contents", $P72), $G:$G,CELL("contents", DH$3))</f>
        <v>411335</v>
      </c>
      <c r="DI86" s="13"/>
      <c r="DJ86" s="14">
        <f ca="1" xml:space="preserve"> SUMIFS($K:$K, $A:$A,CELL("contents", DJ$4), $B:$B,CELL("contents", DJ$7), $C:$C,CELL("contents", $P72), $G:$G,CELL("contents", DJ$3))</f>
        <v>12670774</v>
      </c>
      <c r="DM86" s="6" t="s">
        <v>16</v>
      </c>
      <c r="DN86" s="21" t="s">
        <v>10</v>
      </c>
      <c r="DO86" s="12">
        <f ca="1" xml:space="preserve"> SUMIFS($K:$K, $A:$A,CELL("contents", DO$4), $B:$B,CELL("contents", DO$7), $C:$C,CELL("contents", $P72), $G:$G,CELL("contents", DO$3))</f>
        <v>5112570</v>
      </c>
      <c r="DP86" s="19">
        <f ca="1" xml:space="preserve"> SUMIFS($K:$K, $A:$A,CELL("contents", DP$4), $B:$B,CELL("contents", DP$7), $C:$C,CELL("contents", $P72), $G:$G,CELL("contents", DP$3))</f>
        <v>443937</v>
      </c>
      <c r="DQ86" s="13"/>
      <c r="DR86" s="14">
        <f ca="1" xml:space="preserve"> SUMIFS($K:$K, $A:$A,CELL("contents", DR$4), $B:$B,CELL("contents", DR$7), $C:$C,CELL("contents", $P72), $G:$G,CELL("contents", DR$3))</f>
        <v>5556507</v>
      </c>
      <c r="DS86" s="12">
        <f ca="1" xml:space="preserve"> SUMIFS($K:$K, $A:$A,CELL("contents", DS$4), $B:$B,CELL("contents", DS$7), $C:$C,CELL("contents", $P72), $G:$G,CELL("contents", DS$3))</f>
        <v>5797608</v>
      </c>
      <c r="DT86" s="19">
        <f ca="1" xml:space="preserve"> SUMIFS($K:$K, $A:$A,CELL("contents", DT$4), $B:$B,CELL("contents", DT$7), $C:$C,CELL("contents", $P72), $G:$G,CELL("contents", DT$3))</f>
        <v>561</v>
      </c>
      <c r="DU86" s="13"/>
      <c r="DV86" s="14">
        <f ca="1" xml:space="preserve"> SUMIFS($K:$K, $A:$A,CELL("contents", DV$4), $B:$B,CELL("contents", DV$7), $C:$C,CELL("contents", $P72), $G:$G,CELL("contents", DV$3))</f>
        <v>5798169</v>
      </c>
      <c r="DW86" s="12">
        <f ca="1" xml:space="preserve"> SUMIFS($K:$K, $A:$A,CELL("contents", DW$4), $B:$B,CELL("contents", DW$7), $C:$C,CELL("contents", $P72), $G:$G,CELL("contents", DW$3))</f>
        <v>5781062</v>
      </c>
      <c r="DX86" s="19">
        <f ca="1" xml:space="preserve"> SUMIFS($K:$K, $A:$A,CELL("contents", DX$4), $B:$B,CELL("contents", DX$7), $C:$C,CELL("contents", $P72), $G:$G,CELL("contents", DX$3))</f>
        <v>561</v>
      </c>
      <c r="DY86" s="13"/>
      <c r="DZ86" s="14">
        <f ca="1" xml:space="preserve"> SUMIFS($K:$K, $A:$A,CELL("contents", DZ$4), $B:$B,CELL("contents", DZ$7), $C:$C,CELL("contents", $P72), $G:$G,CELL("contents", DZ$3))</f>
        <v>5781623</v>
      </c>
      <c r="EA86" s="12">
        <f ca="1" xml:space="preserve"> SUMIFS($K:$K, $A:$A,CELL("contents", EA$4), $B:$B,CELL("contents", EA$7), $C:$C,CELL("contents", $P72), $G:$G,CELL("contents", EA$3))</f>
        <v>16691240</v>
      </c>
      <c r="EB86" s="19">
        <f ca="1" xml:space="preserve"> SUMIFS($K:$K, $A:$A,CELL("contents", EB$4), $B:$B,CELL("contents", EB$7), $C:$C,CELL("contents", $P72), $G:$G,CELL("contents", EB$3))</f>
        <v>445059</v>
      </c>
      <c r="EC86" s="13"/>
      <c r="ED86" s="14">
        <f ca="1" xml:space="preserve"> SUMIFS($K:$K, $A:$A,CELL("contents", ED$4), $B:$B,CELL("contents", ED$7), $C:$C,CELL("contents", $P72), $G:$G,CELL("contents", ED$3))</f>
        <v>17136299</v>
      </c>
    </row>
    <row r="87" spans="1:134" x14ac:dyDescent="0.25">
      <c r="A87" t="s">
        <v>15</v>
      </c>
      <c r="B87" t="s">
        <v>14</v>
      </c>
      <c r="C87">
        <v>10</v>
      </c>
      <c r="D87">
        <v>38</v>
      </c>
      <c r="E87" t="b">
        <v>0</v>
      </c>
      <c r="F87">
        <v>4.0000000000000001E-3</v>
      </c>
      <c r="G87">
        <v>16</v>
      </c>
      <c r="H87">
        <v>16</v>
      </c>
      <c r="I87">
        <v>57</v>
      </c>
      <c r="J87">
        <v>56</v>
      </c>
      <c r="K87">
        <v>11</v>
      </c>
      <c r="L87">
        <v>8</v>
      </c>
      <c r="M87">
        <f t="shared" si="258"/>
        <v>0</v>
      </c>
      <c r="N87" t="b">
        <f t="shared" ref="N87" si="299">AND(MIN($F86,$F87,$F88)=$F87,MAX($H86,$H87,$H88)=$H87)</f>
        <v>1</v>
      </c>
      <c r="O87" t="b">
        <f t="shared" ref="O87" si="300">AND(NOT(N86),N87,NOT(N88))</f>
        <v>1</v>
      </c>
      <c r="P87">
        <f>P69</f>
        <v>11</v>
      </c>
      <c r="Q87" s="5" t="s">
        <v>23</v>
      </c>
      <c r="R87" s="21"/>
      <c r="S87" s="12">
        <f ca="1" xml:space="preserve"> IFERROR(AVERAGEIFS($K:$K, $A:$A,CELL("contents", S$4), $B:$B,CELL("contents", S$7), $C:$C,CELL("contents", $P72)), 0)</f>
        <v>45583.6</v>
      </c>
      <c r="T87" s="19">
        <f ca="1" xml:space="preserve"> IFERROR(AVERAGEIFS($K:$K, $A:$A,CELL("contents", T$4), $B:$B,CELL("contents", T$7), $C:$C,CELL("contents", $P72)), 0)</f>
        <v>12596.618181818181</v>
      </c>
      <c r="U87" s="13"/>
      <c r="V87" s="14">
        <f ca="1" xml:space="preserve"> IFERROR(AVERAGEIFS($K:$K, $A:$A,CELL("contents", V$4), $B:$B,CELL("contents", V$7), $C:$C,CELL("contents", $P72)), 0)</f>
        <v>32144.45925925926</v>
      </c>
      <c r="W87" s="12">
        <f ca="1" xml:space="preserve"> IFERROR(AVERAGEIFS($K:$K, $A:$A,CELL("contents", W$4), $B:$B,CELL("contents", W$7), $C:$C,CELL("contents", $P72)), 0)</f>
        <v>90560.4375</v>
      </c>
      <c r="X87" s="19">
        <f ca="1" xml:space="preserve"> IFERROR(AVERAGEIFS($K:$K, $A:$A,CELL("contents", X$4), $B:$B,CELL("contents", X$7), $C:$C,CELL("contents", $P72)), 0)</f>
        <v>5.0242424242424244</v>
      </c>
      <c r="Y87" s="13"/>
      <c r="Z87" s="14">
        <f ca="1" xml:space="preserve"> IFERROR(AVERAGEIFS($K:$K, $A:$A,CELL("contents", Z$4), $B:$B,CELL("contents", Z$7), $C:$C,CELL("contents", $P72)), 0)</f>
        <v>53667.491358024694</v>
      </c>
      <c r="AA87" s="12">
        <f ca="1" xml:space="preserve"> IFERROR(AVERAGEIFS($K:$K, $A:$A,CELL("contents", AA$4), $B:$B,CELL("contents", AA$7), $C:$C,CELL("contents", $P72)), 0)</f>
        <v>94341.85</v>
      </c>
      <c r="AB87" s="19">
        <f ca="1" xml:space="preserve"> IFERROR(AVERAGEIFS($K:$K, $A:$A,CELL("contents", AB$4), $B:$B,CELL("contents", AB$7), $C:$C,CELL("contents", $P72)), 0)</f>
        <v>5.0242424242424244</v>
      </c>
      <c r="AC87" s="13"/>
      <c r="AD87" s="14">
        <f ca="1" xml:space="preserve"> IFERROR(AVERAGEIFS($K:$K, $A:$A,CELL("contents", AD$4), $B:$B,CELL("contents", AD$7), $C:$C,CELL("contents", $P72)), 0)</f>
        <v>55908.328395061726</v>
      </c>
      <c r="AE87" s="12">
        <f ca="1" xml:space="preserve"> IFERROR(AVERAGEIFS($K:$K, $A:$A,CELL("contents", AE$4), $B:$B,CELL("contents", AE$7), $C:$C,CELL("contents", $P72)), 0)</f>
        <v>76828.629166666666</v>
      </c>
      <c r="AF87" s="19">
        <f ca="1" xml:space="preserve"> IFERROR(AVERAGEIFS($K:$K, $A:$A,CELL("contents", AF$4), $B:$B,CELL("contents", AF$7), $C:$C,CELL("contents", $P72)), 0)</f>
        <v>4202.2222222222226</v>
      </c>
      <c r="AG87" s="13"/>
      <c r="AH87" s="14">
        <f ca="1" xml:space="preserve"> IFERROR(AVERAGEIFS($K:$K, $A:$A,CELL("contents", AH$4), $B:$B,CELL("contents", AH$7), $C:$C,CELL("contents", $P72)), 0)</f>
        <v>47240.093004115224</v>
      </c>
      <c r="AK87" s="5" t="s">
        <v>23</v>
      </c>
      <c r="AL87" s="21"/>
      <c r="AM87" s="12">
        <f ca="1" xml:space="preserve"> IFERROR(AVERAGEIFS($K:$K, $A:$A,CELL("contents", AM$4), $B:$B,CELL("contents", AM$7), $C:$C,CELL("contents", $P72), $G:$G,CELL("contents", AM$3)), 0)</f>
        <v>18114.1875</v>
      </c>
      <c r="AN87" s="19">
        <f ca="1" xml:space="preserve"> IFERROR(AVERAGEIFS($K:$K, $A:$A,CELL("contents", AN$4), $B:$B,CELL("contents", AN$7), $C:$C,CELL("contents", $P72), $G:$G,CELL("contents", AN$3)), 0)</f>
        <v>12356.727272727272</v>
      </c>
      <c r="AO87" s="13"/>
      <c r="AP87" s="14">
        <f ca="1" xml:space="preserve"> IFERROR(AVERAGEIFS($K:$K, $A:$A,CELL("contents", AP$4), $B:$B,CELL("contents", AP$7), $C:$C,CELL("contents", $P72), $G:$G,CELL("contents", AP$3)), 0)</f>
        <v>15768.555555555555</v>
      </c>
      <c r="AQ87" s="12">
        <f ca="1" xml:space="preserve"> IFERROR(AVERAGEIFS($K:$K, $A:$A,CELL("contents", AQ$4), $B:$B,CELL("contents", AQ$7), $C:$C,CELL("contents", $P72), $G:$G,CELL("contents", AQ$3)), 0)</f>
        <v>66334.291666666672</v>
      </c>
      <c r="AR87" s="19">
        <f ca="1" xml:space="preserve"> IFERROR(AVERAGEIFS($K:$K, $A:$A,CELL("contents", AR$4), $B:$B,CELL("contents", AR$7), $C:$C,CELL("contents", $P72), $G:$G,CELL("contents", AR$3)), 0)</f>
        <v>0.27272727272727271</v>
      </c>
      <c r="AS87" s="13"/>
      <c r="AT87" s="14">
        <f ca="1" xml:space="preserve"> IFERROR(AVERAGEIFS($K:$K, $A:$A,CELL("contents", AT$4), $B:$B,CELL("contents", AT$7), $C:$C,CELL("contents", $P72), $G:$G,CELL("contents", AT$3)), 0)</f>
        <v>39309.320987654319</v>
      </c>
      <c r="AU87" s="12">
        <f ca="1" xml:space="preserve"> IFERROR(AVERAGEIFS($K:$K, $A:$A,CELL("contents", AU$4), $B:$B,CELL("contents", AU$7), $C:$C,CELL("contents", $P72), $G:$G,CELL("contents", AU$3)), 0)</f>
        <v>73629.604166666672</v>
      </c>
      <c r="AV87" s="19">
        <f ca="1" xml:space="preserve"> IFERROR(AVERAGEIFS($K:$K, $A:$A,CELL("contents", AV$4), $B:$B,CELL("contents", AV$7), $C:$C,CELL("contents", $P72), $G:$G,CELL("contents", AV$3)), 0)</f>
        <v>0.27272727272727271</v>
      </c>
      <c r="AW87" s="13"/>
      <c r="AX87" s="14">
        <f ca="1" xml:space="preserve"> IFERROR(AVERAGEIFS($K:$K, $A:$A,CELL("contents", AX$4), $B:$B,CELL("contents", AX$7), $C:$C,CELL("contents", $P72), $G:$G,CELL("contents", AX$3)), 0)</f>
        <v>43632.469135802472</v>
      </c>
      <c r="AY87" s="12">
        <f ca="1" xml:space="preserve"> IFERROR(AVERAGEIFS($K:$K, $A:$A,CELL("contents", AY$4), $B:$B,CELL("contents", AY$7), $C:$C,CELL("contents", $P72), $G:$G,CELL("contents", AY$3)), 0)</f>
        <v>52692.694444444445</v>
      </c>
      <c r="AZ87" s="19">
        <f ca="1" xml:space="preserve"> IFERROR(AVERAGEIFS($K:$K, $A:$A,CELL("contents", AZ$4), $B:$B,CELL("contents", AZ$7), $C:$C,CELL("contents", $P72), $G:$G,CELL("contents", AZ$3)), 0)</f>
        <v>4119.090909090909</v>
      </c>
      <c r="BA87" s="13"/>
      <c r="BB87" s="14">
        <f ca="1" xml:space="preserve"> IFERROR(AVERAGEIFS($K:$K, $A:$A,CELL("contents", BB$4), $B:$B,CELL("contents", BB$7), $C:$C,CELL("contents", $P72), $G:$G,CELL("contents", BB$3)), 0)</f>
        <v>32903.448559670782</v>
      </c>
      <c r="BE87" s="5" t="s">
        <v>23</v>
      </c>
      <c r="BF87" s="21"/>
      <c r="BG87" s="12">
        <f ca="1" xml:space="preserve"> IFERROR(AVERAGEIFS($K:$K, $A:$A,CELL("contents", BG$4), $B:$B,CELL("contents", BG$7), $C:$C,CELL("contents", $P72), $G:$G,CELL("contents", BG$3)), 0)</f>
        <v>19826.8125</v>
      </c>
      <c r="BH87" s="19">
        <f ca="1" xml:space="preserve"> IFERROR(AVERAGEIFS($K:$K, $A:$A,CELL("contents", BH$4), $B:$B,CELL("contents", BH$7), $C:$C,CELL("contents", $P72), $G:$G,CELL("contents", BH$3)), 0)</f>
        <v>12357</v>
      </c>
      <c r="BI87" s="13"/>
      <c r="BJ87" s="14">
        <f ca="1" xml:space="preserve"> IFERROR(AVERAGEIFS($K:$K, $A:$A,CELL("contents", BJ$4), $B:$B,CELL("contents", BJ$7), $C:$C,CELL("contents", $P72), $G:$G,CELL("contents", BJ$3)), 0)</f>
        <v>16783.555555555555</v>
      </c>
      <c r="BK87" s="12">
        <f ca="1" xml:space="preserve"> IFERROR(AVERAGEIFS($K:$K, $A:$A,CELL("contents", BK$4), $B:$B,CELL("contents", BK$7), $C:$C,CELL("contents", $P72), $G:$G,CELL("contents", BK$3)), 0)</f>
        <v>74698.020833333328</v>
      </c>
      <c r="BL87" s="19">
        <f ca="1" xml:space="preserve"> IFERROR(AVERAGEIFS($K:$K, $A:$A,CELL("contents", BL$4), $B:$B,CELL("contents", BL$7), $C:$C,CELL("contents", $P72), $G:$G,CELL("contents", BL$3)), 0)</f>
        <v>0.39393939393939392</v>
      </c>
      <c r="BM87" s="13"/>
      <c r="BN87" s="14">
        <f ca="1" xml:space="preserve"> IFERROR(AVERAGEIFS($K:$K, $A:$A,CELL("contents", BN$4), $B:$B,CELL("contents", BN$7), $C:$C,CELL("contents", $P72), $G:$G,CELL("contents", BN$3)), 0)</f>
        <v>44265.654320987655</v>
      </c>
      <c r="BO87" s="12">
        <f ca="1" xml:space="preserve"> IFERROR(AVERAGEIFS($K:$K, $A:$A,CELL("contents", BO$4), $B:$B,CELL("contents", BO$7), $C:$C,CELL("contents", $P72), $G:$G,CELL("contents", BO$3)), 0)</f>
        <v>82786.8125</v>
      </c>
      <c r="BP87" s="19">
        <f ca="1" xml:space="preserve"> IFERROR(AVERAGEIFS($K:$K, $A:$A,CELL("contents", BP$4), $B:$B,CELL("contents", BP$7), $C:$C,CELL("contents", $P72), $G:$G,CELL("contents", BP$3)), 0)</f>
        <v>0.39393939393939392</v>
      </c>
      <c r="BQ87" s="13"/>
      <c r="BR87" s="14">
        <f ca="1" xml:space="preserve"> IFERROR(AVERAGEIFS($K:$K, $A:$A,CELL("contents", BR$4), $B:$B,CELL("contents", BR$7), $C:$C,CELL("contents", $P72), $G:$G,CELL("contents", BR$3)), 0)</f>
        <v>49059.01234567901</v>
      </c>
      <c r="BS87" s="12">
        <f ca="1" xml:space="preserve"> IFERROR(AVERAGEIFS($K:$K, $A:$A,CELL("contents", BS$4), $B:$B,CELL("contents", BS$7), $C:$C,CELL("contents", $P72), $G:$G,CELL("contents", BS$3)), 0)</f>
        <v>59103.881944444445</v>
      </c>
      <c r="BT87" s="19">
        <f ca="1" xml:space="preserve"> IFERROR(AVERAGEIFS($K:$K, $A:$A,CELL("contents", BT$4), $B:$B,CELL("contents", BT$7), $C:$C,CELL("contents", $P72), $G:$G,CELL("contents", BT$3)), 0)</f>
        <v>4119.2626262626263</v>
      </c>
      <c r="BU87" s="13"/>
      <c r="BV87" s="14">
        <f ca="1" xml:space="preserve"> IFERROR(AVERAGEIFS($K:$K, $A:$A,CELL("contents", BV$4), $B:$B,CELL("contents", BV$7), $C:$C,CELL("contents", $P72), $G:$G,CELL("contents", BV$3)), 0)</f>
        <v>36702.740740740737</v>
      </c>
      <c r="BY87" s="5" t="s">
        <v>23</v>
      </c>
      <c r="BZ87" s="21"/>
      <c r="CA87" s="12">
        <f ca="1" xml:space="preserve"> IFERROR(AVERAGEIFS($K:$K, $A:$A,CELL("contents", CA$4), $B:$B,CELL("contents", CA$7), $C:$C,CELL("contents", $P72), $G:$G,CELL("contents", CA$3)), 0)</f>
        <v>27357.583333333332</v>
      </c>
      <c r="CB87" s="19">
        <f ca="1" xml:space="preserve"> IFERROR(AVERAGEIFS($K:$K, $A:$A,CELL("contents", CB$4), $B:$B,CELL("contents", CB$7), $C:$C,CELL("contents", $P72), $G:$G,CELL("contents", CB$3)), 0)</f>
        <v>12363.727272727272</v>
      </c>
      <c r="CC87" s="13"/>
      <c r="CD87" s="14">
        <f ca="1" xml:space="preserve"> IFERROR(AVERAGEIFS($K:$K, $A:$A,CELL("contents", CD$4), $B:$B,CELL("contents", CD$7), $C:$C,CELL("contents", $P72), $G:$G,CELL("contents", CD$3)), 0)</f>
        <v>21248.975308641977</v>
      </c>
      <c r="CE87" s="12">
        <f ca="1" xml:space="preserve"> IFERROR(AVERAGEIFS($K:$K, $A:$A,CELL("contents", CE$4), $B:$B,CELL("contents", CE$7), $C:$C,CELL("contents", $P72), $G:$G,CELL("contents", CE$3)), 0)</f>
        <v>86999.1875</v>
      </c>
      <c r="CF87" s="19">
        <f ca="1" xml:space="preserve"> IFERROR(AVERAGEIFS($K:$K, $A:$A,CELL("contents", CF$4), $B:$B,CELL("contents", CF$7), $C:$C,CELL("contents", $P72), $G:$G,CELL("contents", CF$3)), 0)</f>
        <v>1.606060606060606</v>
      </c>
      <c r="CG87" s="13"/>
      <c r="CH87" s="14">
        <f ca="1" xml:space="preserve"> IFERROR(AVERAGEIFS($K:$K, $A:$A,CELL("contents", CH$4), $B:$B,CELL("contents", CH$7), $C:$C,CELL("contents", $P72), $G:$G,CELL("contents", CH$3)), 0)</f>
        <v>51555.728395061727</v>
      </c>
      <c r="CI87" s="12">
        <f ca="1" xml:space="preserve"> IFERROR(AVERAGEIFS($K:$K, $A:$A,CELL("contents", CI$4), $B:$B,CELL("contents", CI$7), $C:$C,CELL("contents", $P72), $G:$G,CELL("contents", CI$3)), 0)</f>
        <v>99543.791666666672</v>
      </c>
      <c r="CJ87" s="19">
        <f ca="1" xml:space="preserve"> IFERROR(AVERAGEIFS($K:$K, $A:$A,CELL("contents", CJ$4), $B:$B,CELL("contents", CJ$7), $C:$C,CELL("contents", $P72), $G:$G,CELL("contents", CJ$3)), 0)</f>
        <v>1.606060606060606</v>
      </c>
      <c r="CK87" s="13"/>
      <c r="CL87" s="14">
        <f ca="1" xml:space="preserve"> IFERROR(AVERAGEIFS($K:$K, $A:$A,CELL("contents", CL$4), $B:$B,CELL("contents", CL$7), $C:$C,CELL("contents", $P72), $G:$G,CELL("contents", CL$3)), 0)</f>
        <v>58989.567901234564</v>
      </c>
      <c r="CM87" s="12">
        <f ca="1" xml:space="preserve"> IFERROR(AVERAGEIFS($K:$K, $A:$A,CELL("contents", CM$4), $B:$B,CELL("contents", CM$7), $C:$C,CELL("contents", $P72), $G:$G,CELL("contents", CM$3)), 0)</f>
        <v>71300.1875</v>
      </c>
      <c r="CN87" s="19">
        <f ca="1" xml:space="preserve"> IFERROR(AVERAGEIFS($K:$K, $A:$A,CELL("contents", CN$4), $B:$B,CELL("contents", CN$7), $C:$C,CELL("contents", $P72), $G:$G,CELL("contents", CN$3)), 0)</f>
        <v>4122.3131313131316</v>
      </c>
      <c r="CO87" s="13"/>
      <c r="CP87" s="14">
        <f ca="1" xml:space="preserve"> IFERROR(AVERAGEIFS($K:$K, $A:$A,CELL("contents", CP$4), $B:$B,CELL("contents", CP$7), $C:$C,CELL("contents", $P72), $G:$G,CELL("contents", CP$3)), 0)</f>
        <v>43931.423868312755</v>
      </c>
      <c r="CS87" s="5" t="s">
        <v>23</v>
      </c>
      <c r="CT87" s="21"/>
      <c r="CU87" s="12">
        <f ca="1" xml:space="preserve"> IFERROR(AVERAGEIFS($K:$K, $A:$A,CELL("contents", CU$4), $B:$B,CELL("contents", CU$7), $C:$C,CELL("contents", $P72), $G:$G,CELL("contents", CU$3)), 0)</f>
        <v>56107.541666666664</v>
      </c>
      <c r="CV87" s="19">
        <f ca="1" xml:space="preserve"> IFERROR(AVERAGEIFS($K:$K, $A:$A,CELL("contents", CV$4), $B:$B,CELL("contents", CV$7), $C:$C,CELL("contents", $P72), $G:$G,CELL("contents", CV$3)), 0)</f>
        <v>12453</v>
      </c>
      <c r="CW87" s="13"/>
      <c r="CX87" s="14">
        <f ca="1" xml:space="preserve"> IFERROR(AVERAGEIFS($K:$K, $A:$A,CELL("contents", CX$4), $B:$B,CELL("contents", CX$7), $C:$C,CELL("contents", $P72), $G:$G,CELL("contents", CX$3)), 0)</f>
        <v>38322.358024691355</v>
      </c>
      <c r="CY87" s="12">
        <f ca="1" xml:space="preserve"> IFERROR(AVERAGEIFS($K:$K, $A:$A,CELL("contents", CY$4), $B:$B,CELL("contents", CY$7), $C:$C,CELL("contents", $P72), $G:$G,CELL("contents", CY$3)), 0)</f>
        <v>103987.1875</v>
      </c>
      <c r="CZ87" s="19">
        <f ca="1" xml:space="preserve"> IFERROR(AVERAGEIFS($K:$K, $A:$A,CELL("contents", CZ$4), $B:$B,CELL("contents", CZ$7), $C:$C,CELL("contents", $P72), $G:$G,CELL("contents", CZ$3)), 0)</f>
        <v>5.8484848484848486</v>
      </c>
      <c r="DA87" s="13"/>
      <c r="DB87" s="14">
        <f ca="1" xml:space="preserve"> IFERROR(AVERAGEIFS($K:$K, $A:$A,CELL("contents", DB$4), $B:$B,CELL("contents", DB$7), $C:$C,CELL("contents", $P72), $G:$G,CELL("contents", DB$3)), 0)</f>
        <v>61624.419753086418</v>
      </c>
      <c r="DC87" s="12">
        <f ca="1" xml:space="preserve"> IFERROR(AVERAGEIFS($K:$K, $A:$A,CELL("contents", DC$4), $B:$B,CELL("contents", DC$7), $C:$C,CELL("contents", $P72), $G:$G,CELL("contents", DC$3)), 0)</f>
        <v>95310.25</v>
      </c>
      <c r="DD87" s="19">
        <f ca="1" xml:space="preserve"> IFERROR(AVERAGEIFS($K:$K, $A:$A,CELL("contents", DD$4), $B:$B,CELL("contents", DD$7), $C:$C,CELL("contents", $P72), $G:$G,CELL("contents", DD$3)), 0)</f>
        <v>5.8484848484848486</v>
      </c>
      <c r="DE87" s="13"/>
      <c r="DF87" s="14">
        <f ca="1" xml:space="preserve"> IFERROR(AVERAGEIFS($K:$K, $A:$A,CELL("contents", DF$4), $B:$B,CELL("contents", DF$7), $C:$C,CELL("contents", $P72), $G:$G,CELL("contents", DF$3)), 0)</f>
        <v>56482.530864197528</v>
      </c>
      <c r="DG87" s="12">
        <f ca="1" xml:space="preserve"> IFERROR(AVERAGEIFS($K:$K, $A:$A,CELL("contents", DG$4), $B:$B,CELL("contents", DG$7), $C:$C,CELL("contents", $P72), $G:$G,CELL("contents", DG$3)), 0)</f>
        <v>85134.993055555562</v>
      </c>
      <c r="DH87" s="19">
        <f ca="1" xml:space="preserve"> IFERROR(AVERAGEIFS($K:$K, $A:$A,CELL("contents", DH$4), $B:$B,CELL("contents", DH$7), $C:$C,CELL("contents", $P72), $G:$G,CELL("contents", DH$3)), 0)</f>
        <v>4154.8989898989903</v>
      </c>
      <c r="DI87" s="13"/>
      <c r="DJ87" s="14">
        <f ca="1" xml:space="preserve"> IFERROR(AVERAGEIFS($K:$K, $A:$A,CELL("contents", DJ$4), $B:$B,CELL("contents", DJ$7), $C:$C,CELL("contents", $P72), $G:$G,CELL("contents", DJ$3)), 0)</f>
        <v>52143.102880658436</v>
      </c>
      <c r="DM87" s="5" t="s">
        <v>23</v>
      </c>
      <c r="DN87" s="21"/>
      <c r="DO87" s="12">
        <f ca="1" xml:space="preserve"> IFERROR(AVERAGEIFS($K:$K, $A:$A,CELL("contents", DO$4), $B:$B,CELL("contents", DO$7), $C:$C,CELL("contents", $P72), $G:$G,CELL("contents", DO$3)), 0)</f>
        <v>106511.875</v>
      </c>
      <c r="DP87" s="19">
        <f ca="1" xml:space="preserve"> IFERROR(AVERAGEIFS($K:$K, $A:$A,CELL("contents", DP$4), $B:$B,CELL("contents", DP$7), $C:$C,CELL("contents", $P72), $G:$G,CELL("contents", DP$3)), 0)</f>
        <v>13452.636363636364</v>
      </c>
      <c r="DQ87" s="13"/>
      <c r="DR87" s="14">
        <f ca="1" xml:space="preserve"> IFERROR(AVERAGEIFS($K:$K, $A:$A,CELL("contents", DR$4), $B:$B,CELL("contents", DR$7), $C:$C,CELL("contents", $P72), $G:$G,CELL("contents", DR$3)), 0)</f>
        <v>68598.851851851854</v>
      </c>
      <c r="DS87" s="12">
        <f ca="1" xml:space="preserve"> IFERROR(AVERAGEIFS($K:$K, $A:$A,CELL("contents", DS$4), $B:$B,CELL("contents", DS$7), $C:$C,CELL("contents", $P72), $G:$G,CELL("contents", DS$3)), 0)</f>
        <v>120783.5</v>
      </c>
      <c r="DT87" s="19">
        <f ca="1" xml:space="preserve"> IFERROR(AVERAGEIFS($K:$K, $A:$A,CELL("contents", DT$4), $B:$B,CELL("contents", DT$7), $C:$C,CELL("contents", $P72), $G:$G,CELL("contents", DT$3)), 0)</f>
        <v>17</v>
      </c>
      <c r="DU87" s="13"/>
      <c r="DV87" s="14">
        <f ca="1" xml:space="preserve"> IFERROR(AVERAGEIFS($K:$K, $A:$A,CELL("contents", DV$4), $B:$B,CELL("contents", DV$7), $C:$C,CELL("contents", $P72), $G:$G,CELL("contents", DV$3)), 0)</f>
        <v>71582.333333333328</v>
      </c>
      <c r="DW87" s="12">
        <f ca="1" xml:space="preserve"> IFERROR(AVERAGEIFS($K:$K, $A:$A,CELL("contents", DW$4), $B:$B,CELL("contents", DW$7), $C:$C,CELL("contents", $P72), $G:$G,CELL("contents", DW$3)), 0)</f>
        <v>120438.79166666667</v>
      </c>
      <c r="DX87" s="19">
        <f ca="1" xml:space="preserve"> IFERROR(AVERAGEIFS($K:$K, $A:$A,CELL("contents", DX$4), $B:$B,CELL("contents", DX$7), $C:$C,CELL("contents", $P72), $G:$G,CELL("contents", DX$3)), 0)</f>
        <v>17</v>
      </c>
      <c r="DY87" s="13"/>
      <c r="DZ87" s="14">
        <f ca="1" xml:space="preserve"> IFERROR(AVERAGEIFS($K:$K, $A:$A,CELL("contents", DZ$4), $B:$B,CELL("contents", DZ$7), $C:$C,CELL("contents", $P72), $G:$G,CELL("contents", DZ$3)), 0)</f>
        <v>71378.061728395056</v>
      </c>
      <c r="EA87" s="12">
        <f ca="1" xml:space="preserve"> IFERROR(AVERAGEIFS($K:$K, $A:$A,CELL("contents", EA$4), $B:$B,CELL("contents", EA$7), $C:$C,CELL("contents", $P72), $G:$G,CELL("contents", EA$3)), 0)</f>
        <v>115911.38888888889</v>
      </c>
      <c r="EB87" s="19">
        <f ca="1" xml:space="preserve"> IFERROR(AVERAGEIFS($K:$K, $A:$A,CELL("contents", EB$4), $B:$B,CELL("contents", EB$7), $C:$C,CELL("contents", $P72), $G:$G,CELL("contents", EB$3)), 0)</f>
        <v>4495.545454545455</v>
      </c>
      <c r="EC87" s="13"/>
      <c r="ED87" s="14">
        <f ca="1" xml:space="preserve"> IFERROR(AVERAGEIFS($K:$K, $A:$A,CELL("contents", ED$4), $B:$B,CELL("contents", ED$7), $C:$C,CELL("contents", $P72), $G:$G,CELL("contents", ED$3)), 0)</f>
        <v>70519.748971193418</v>
      </c>
    </row>
    <row r="88" spans="1:134" x14ac:dyDescent="0.25">
      <c r="A88" t="s">
        <v>19</v>
      </c>
      <c r="B88" t="s">
        <v>14</v>
      </c>
      <c r="C88">
        <v>10</v>
      </c>
      <c r="D88">
        <v>38</v>
      </c>
      <c r="E88" t="b">
        <v>0</v>
      </c>
      <c r="F88">
        <v>1.4E-2</v>
      </c>
      <c r="G88">
        <v>16</v>
      </c>
      <c r="H88">
        <v>16</v>
      </c>
      <c r="I88">
        <v>126</v>
      </c>
      <c r="J88">
        <v>56</v>
      </c>
      <c r="K88">
        <v>11</v>
      </c>
      <c r="L88">
        <v>8</v>
      </c>
      <c r="M88">
        <f t="shared" si="258"/>
        <v>0</v>
      </c>
      <c r="N88" t="b">
        <f t="shared" ref="N88" si="301">AND(MIN($F86,$F87,$F88)=$F88,MAX($H86,$H87,$H88)=$H88)</f>
        <v>0</v>
      </c>
      <c r="O88" t="b">
        <f t="shared" ref="O88" si="302">AND(NOT(N86),NOT(N87),N88)</f>
        <v>0</v>
      </c>
      <c r="P88">
        <f>P69</f>
        <v>11</v>
      </c>
      <c r="Q88" s="7" t="s">
        <v>29</v>
      </c>
      <c r="R88" s="21"/>
      <c r="S88" s="12">
        <f ca="1" xml:space="preserve"> _xlfn.MAXIFS($K:$K, $A:$A,CELL("contents", S$4), $B:$B,CELL("contents", S$7), $C:$C,CELL("contents", $P72))</f>
        <v>860880</v>
      </c>
      <c r="T88" s="19">
        <f ca="1" xml:space="preserve"> _xlfn.MAXIFS($K:$K, $A:$A,CELL("contents", T$4), $B:$B,CELL("contents", T$7), $C:$C,CELL("contents", $P72))</f>
        <v>314102</v>
      </c>
      <c r="U88" s="13"/>
      <c r="V88" s="14">
        <f ca="1" xml:space="preserve"> _xlfn.MAXIFS($K:$K, $A:$A,CELL("contents", V$4), $B:$B,CELL("contents", V$7), $C:$C,CELL("contents", $P72))</f>
        <v>860880</v>
      </c>
      <c r="W88" s="12">
        <f ca="1" xml:space="preserve"> _xlfn.MAXIFS($K:$K, $A:$A,CELL("contents", W$4), $B:$B,CELL("contents", W$7), $C:$C,CELL("contents", $P72))</f>
        <v>529177</v>
      </c>
      <c r="X88" s="19">
        <f ca="1" xml:space="preserve"> _xlfn.MAXIFS($K:$K, $A:$A,CELL("contents", X$4), $B:$B,CELL("contents", X$7), $C:$C,CELL("contents", $P72))</f>
        <v>114</v>
      </c>
      <c r="Y88" s="13"/>
      <c r="Z88" s="14">
        <f ca="1" xml:space="preserve"> _xlfn.MAXIFS($K:$K, $A:$A,CELL("contents", Z$4), $B:$B,CELL("contents", Z$7), $C:$C,CELL("contents", $P72))</f>
        <v>529177</v>
      </c>
      <c r="AA88" s="12">
        <f ca="1" xml:space="preserve"> _xlfn.MAXIFS($K:$K, $A:$A,CELL("contents", AA$4), $B:$B,CELL("contents", AA$7), $C:$C,CELL("contents", $P72))</f>
        <v>539304</v>
      </c>
      <c r="AB88" s="19">
        <f ca="1" xml:space="preserve"> _xlfn.MAXIFS($K:$K, $A:$A,CELL("contents", AB$4), $B:$B,CELL("contents", AB$7), $C:$C,CELL("contents", $P72))</f>
        <v>114</v>
      </c>
      <c r="AC88" s="13"/>
      <c r="AD88" s="14">
        <f ca="1" xml:space="preserve"> _xlfn.MAXIFS($K:$K, $A:$A,CELL("contents", AD$4), $B:$B,CELL("contents", AD$7), $C:$C,CELL("contents", $P72))</f>
        <v>539304</v>
      </c>
      <c r="AE88" s="12">
        <f ca="1" xml:space="preserve"> _xlfn.MAXIFS($K:$K, $A:$A,CELL("contents", AE$4), $B:$B,CELL("contents", AE$7), $C:$C,CELL("contents", $P72))</f>
        <v>860880</v>
      </c>
      <c r="AF88" s="19">
        <f ca="1" xml:space="preserve"> _xlfn.MAXIFS($K:$K, $A:$A,CELL("contents", AF$4), $B:$B,CELL("contents", AF$7), $C:$C,CELL("contents", $P72))</f>
        <v>314102</v>
      </c>
      <c r="AG88" s="13"/>
      <c r="AH88" s="14">
        <f ca="1" xml:space="preserve"> _xlfn.MAXIFS($K:$K, $A:$A,CELL("contents", AH$4), $B:$B,CELL("contents", AH$7), $C:$C,CELL("contents", $P72))</f>
        <v>860880</v>
      </c>
      <c r="AK88" s="7" t="s">
        <v>29</v>
      </c>
      <c r="AL88" s="21"/>
      <c r="AM88" s="12">
        <f ca="1" xml:space="preserve"> _xlfn.MAXIFS($K:$K, $A:$A,CELL("contents", AM$4), $B:$B,CELL("contents", AM$7), $C:$C,CELL("contents", $P72), $G:$G,CELL("contents", AM$3))</f>
        <v>349104</v>
      </c>
      <c r="AN88" s="19">
        <f ca="1" xml:space="preserve"> _xlfn.MAXIFS($K:$K, $A:$A,CELL("contents", AN$4), $B:$B,CELL("contents", AN$7), $C:$C,CELL("contents", $P72), $G:$G,CELL("contents", AN$3))</f>
        <v>305834</v>
      </c>
      <c r="AO88" s="13"/>
      <c r="AP88" s="14">
        <f ca="1" xml:space="preserve"> _xlfn.MAXIFS($K:$K, $A:$A,CELL("contents", AP$4), $B:$B,CELL("contents", AP$7), $C:$C,CELL("contents", $P72), $G:$G,CELL("contents", AP$3))</f>
        <v>349104</v>
      </c>
      <c r="AQ88" s="12">
        <f ca="1" xml:space="preserve"> _xlfn.MAXIFS($K:$K, $A:$A,CELL("contents", AQ$4), $B:$B,CELL("contents", AQ$7), $C:$C,CELL("contents", $P72), $G:$G,CELL("contents", AQ$3))</f>
        <v>457500</v>
      </c>
      <c r="AR88" s="19">
        <f ca="1" xml:space="preserve"> _xlfn.MAXIFS($K:$K, $A:$A,CELL("contents", AR$4), $B:$B,CELL("contents", AR$7), $C:$C,CELL("contents", $P72), $G:$G,CELL("contents", AR$3))</f>
        <v>1</v>
      </c>
      <c r="AS88" s="13"/>
      <c r="AT88" s="14">
        <f ca="1" xml:space="preserve"> _xlfn.MAXIFS($K:$K, $A:$A,CELL("contents", AT$4), $B:$B,CELL("contents", AT$7), $C:$C,CELL("contents", $P72), $G:$G,CELL("contents", AT$3))</f>
        <v>457500</v>
      </c>
      <c r="AU88" s="12">
        <f ca="1" xml:space="preserve"> _xlfn.MAXIFS($K:$K, $A:$A,CELL("contents", AU$4), $B:$B,CELL("contents", AU$7), $C:$C,CELL("contents", $P72), $G:$G,CELL("contents", AU$3))</f>
        <v>500904</v>
      </c>
      <c r="AV88" s="19">
        <f ca="1" xml:space="preserve"> _xlfn.MAXIFS($K:$K, $A:$A,CELL("contents", AV$4), $B:$B,CELL("contents", AV$7), $C:$C,CELL("contents", $P72), $G:$G,CELL("contents", AV$3))</f>
        <v>1</v>
      </c>
      <c r="AW88" s="13"/>
      <c r="AX88" s="14">
        <f ca="1" xml:space="preserve"> _xlfn.MAXIFS($K:$K, $A:$A,CELL("contents", AX$4), $B:$B,CELL("contents", AX$7), $C:$C,CELL("contents", $P72), $G:$G,CELL("contents", AX$3))</f>
        <v>500904</v>
      </c>
      <c r="AY88" s="12">
        <f ca="1" xml:space="preserve"> _xlfn.MAXIFS($K:$K, $A:$A,CELL("contents", AY$4), $B:$B,CELL("contents", AY$7), $C:$C,CELL("contents", $P72), $G:$G,CELL("contents", AY$3))</f>
        <v>500904</v>
      </c>
      <c r="AZ88" s="19">
        <f ca="1" xml:space="preserve"> _xlfn.MAXIFS($K:$K, $A:$A,CELL("contents", AZ$4), $B:$B,CELL("contents", AZ$7), $C:$C,CELL("contents", $P72), $G:$G,CELL("contents", AZ$3))</f>
        <v>305834</v>
      </c>
      <c r="BA88" s="13"/>
      <c r="BB88" s="14">
        <f ca="1" xml:space="preserve"> _xlfn.MAXIFS($K:$K, $A:$A,CELL("contents", BB$4), $B:$B,CELL("contents", BB$7), $C:$C,CELL("contents", $P72), $G:$G,CELL("contents", BB$3))</f>
        <v>500904</v>
      </c>
      <c r="BE88" s="7" t="s">
        <v>29</v>
      </c>
      <c r="BF88" s="21"/>
      <c r="BG88" s="12">
        <f ca="1" xml:space="preserve"> _xlfn.MAXIFS($K:$K, $A:$A,CELL("contents", BG$4), $B:$B,CELL("contents", BG$7), $C:$C,CELL("contents", $P72), $G:$G,CELL("contents", BG$3))</f>
        <v>328185</v>
      </c>
      <c r="BH88" s="19">
        <f ca="1" xml:space="preserve"> _xlfn.MAXIFS($K:$K, $A:$A,CELL("contents", BH$4), $B:$B,CELL("contents", BH$7), $C:$C,CELL("contents", $P72), $G:$G,CELL("contents", BH$3))</f>
        <v>305835</v>
      </c>
      <c r="BI88" s="13"/>
      <c r="BJ88" s="14">
        <f ca="1" xml:space="preserve"> _xlfn.MAXIFS($K:$K, $A:$A,CELL("contents", BJ$4), $B:$B,CELL("contents", BJ$7), $C:$C,CELL("contents", $P72), $G:$G,CELL("contents", BJ$3))</f>
        <v>328185</v>
      </c>
      <c r="BK88" s="12">
        <f ca="1" xml:space="preserve"> _xlfn.MAXIFS($K:$K, $A:$A,CELL("contents", BK$4), $B:$B,CELL("contents", BK$7), $C:$C,CELL("contents", $P72), $G:$G,CELL("contents", BK$3))</f>
        <v>459227</v>
      </c>
      <c r="BL88" s="19">
        <f ca="1" xml:space="preserve"> _xlfn.MAXIFS($K:$K, $A:$A,CELL("contents", BL$4), $B:$B,CELL("contents", BL$7), $C:$C,CELL("contents", $P72), $G:$G,CELL("contents", BL$3))</f>
        <v>2</v>
      </c>
      <c r="BM88" s="13"/>
      <c r="BN88" s="14">
        <f ca="1" xml:space="preserve"> _xlfn.MAXIFS($K:$K, $A:$A,CELL("contents", BN$4), $B:$B,CELL("contents", BN$7), $C:$C,CELL("contents", $P72), $G:$G,CELL("contents", BN$3))</f>
        <v>459227</v>
      </c>
      <c r="BO88" s="12">
        <f ca="1" xml:space="preserve"> _xlfn.MAXIFS($K:$K, $A:$A,CELL("contents", BO$4), $B:$B,CELL("contents", BO$7), $C:$C,CELL("contents", $P72), $G:$G,CELL("contents", BO$3))</f>
        <v>527594</v>
      </c>
      <c r="BP88" s="19">
        <f ca="1" xml:space="preserve"> _xlfn.MAXIFS($K:$K, $A:$A,CELL("contents", BP$4), $B:$B,CELL("contents", BP$7), $C:$C,CELL("contents", $P72), $G:$G,CELL("contents", BP$3))</f>
        <v>2</v>
      </c>
      <c r="BQ88" s="13"/>
      <c r="BR88" s="14">
        <f ca="1" xml:space="preserve"> _xlfn.MAXIFS($K:$K, $A:$A,CELL("contents", BR$4), $B:$B,CELL("contents", BR$7), $C:$C,CELL("contents", $P72), $G:$G,CELL("contents", BR$3))</f>
        <v>527594</v>
      </c>
      <c r="BS88" s="12">
        <f ca="1" xml:space="preserve"> _xlfn.MAXIFS($K:$K, $A:$A,CELL("contents", BS$4), $B:$B,CELL("contents", BS$7), $C:$C,CELL("contents", $P72), $G:$G,CELL("contents", BS$3))</f>
        <v>527594</v>
      </c>
      <c r="BT88" s="19">
        <f ca="1" xml:space="preserve"> _xlfn.MAXIFS($K:$K, $A:$A,CELL("contents", BT$4), $B:$B,CELL("contents", BT$7), $C:$C,CELL("contents", $P72), $G:$G,CELL("contents", BT$3))</f>
        <v>305835</v>
      </c>
      <c r="BU88" s="13"/>
      <c r="BV88" s="14">
        <f ca="1" xml:space="preserve"> _xlfn.MAXIFS($K:$K, $A:$A,CELL("contents", BV$4), $B:$B,CELL("contents", BV$7), $C:$C,CELL("contents", $P72), $G:$G,CELL("contents", BV$3))</f>
        <v>527594</v>
      </c>
      <c r="BY88" s="7" t="s">
        <v>29</v>
      </c>
      <c r="BZ88" s="21"/>
      <c r="CA88" s="12">
        <f ca="1" xml:space="preserve"> _xlfn.MAXIFS($K:$K, $A:$A,CELL("contents", CA$4), $B:$B,CELL("contents", CA$7), $C:$C,CELL("contents", $P72), $G:$G,CELL("contents", CA$3))</f>
        <v>345340</v>
      </c>
      <c r="CB88" s="19">
        <f ca="1" xml:space="preserve"> _xlfn.MAXIFS($K:$K, $A:$A,CELL("contents", CB$4), $B:$B,CELL("contents", CB$7), $C:$C,CELL("contents", $P72), $G:$G,CELL("contents", CB$3))</f>
        <v>305862</v>
      </c>
      <c r="CC88" s="13"/>
      <c r="CD88" s="14">
        <f ca="1" xml:space="preserve"> _xlfn.MAXIFS($K:$K, $A:$A,CELL("contents", CD$4), $B:$B,CELL("contents", CD$7), $C:$C,CELL("contents", $P72), $G:$G,CELL("contents", CD$3))</f>
        <v>345340</v>
      </c>
      <c r="CE88" s="12">
        <f ca="1" xml:space="preserve"> _xlfn.MAXIFS($K:$K, $A:$A,CELL("contents", CE$4), $B:$B,CELL("contents", CE$7), $C:$C,CELL("contents", $P72), $G:$G,CELL("contents", CE$3))</f>
        <v>455847</v>
      </c>
      <c r="CF88" s="19">
        <f ca="1" xml:space="preserve"> _xlfn.MAXIFS($K:$K, $A:$A,CELL("contents", CF$4), $B:$B,CELL("contents", CF$7), $C:$C,CELL("contents", $P72), $G:$G,CELL("contents", CF$3))</f>
        <v>8</v>
      </c>
      <c r="CG88" s="13"/>
      <c r="CH88" s="14">
        <f ca="1" xml:space="preserve"> _xlfn.MAXIFS($K:$K, $A:$A,CELL("contents", CH$4), $B:$B,CELL("contents", CH$7), $C:$C,CELL("contents", $P72), $G:$G,CELL("contents", CH$3))</f>
        <v>455847</v>
      </c>
      <c r="CI88" s="12">
        <f ca="1" xml:space="preserve"> _xlfn.MAXIFS($K:$K, $A:$A,CELL("contents", CI$4), $B:$B,CELL("contents", CI$7), $C:$C,CELL("contents", $P72), $G:$G,CELL("contents", CI$3))</f>
        <v>528877</v>
      </c>
      <c r="CJ88" s="19">
        <f ca="1" xml:space="preserve"> _xlfn.MAXIFS($K:$K, $A:$A,CELL("contents", CJ$4), $B:$B,CELL("contents", CJ$7), $C:$C,CELL("contents", $P72), $G:$G,CELL("contents", CJ$3))</f>
        <v>8</v>
      </c>
      <c r="CK88" s="13"/>
      <c r="CL88" s="14">
        <f ca="1" xml:space="preserve"> _xlfn.MAXIFS($K:$K, $A:$A,CELL("contents", CL$4), $B:$B,CELL("contents", CL$7), $C:$C,CELL("contents", $P72), $G:$G,CELL("contents", CL$3))</f>
        <v>528877</v>
      </c>
      <c r="CM88" s="12">
        <f ca="1" xml:space="preserve"> _xlfn.MAXIFS($K:$K, $A:$A,CELL("contents", CM$4), $B:$B,CELL("contents", CM$7), $C:$C,CELL("contents", $P72), $G:$G,CELL("contents", CM$3))</f>
        <v>528877</v>
      </c>
      <c r="CN88" s="19">
        <f ca="1" xml:space="preserve"> _xlfn.MAXIFS($K:$K, $A:$A,CELL("contents", CN$4), $B:$B,CELL("contents", CN$7), $C:$C,CELL("contents", $P72), $G:$G,CELL("contents", CN$3))</f>
        <v>305862</v>
      </c>
      <c r="CO88" s="13"/>
      <c r="CP88" s="14">
        <f ca="1" xml:space="preserve"> _xlfn.MAXIFS($K:$K, $A:$A,CELL("contents", CP$4), $B:$B,CELL("contents", CP$7), $C:$C,CELL("contents", $P72), $G:$G,CELL("contents", CP$3))</f>
        <v>528877</v>
      </c>
      <c r="CS88" s="7" t="s">
        <v>29</v>
      </c>
      <c r="CT88" s="21"/>
      <c r="CU88" s="12">
        <f ca="1" xml:space="preserve"> _xlfn.MAXIFS($K:$K, $A:$A,CELL("contents", CU$4), $B:$B,CELL("contents", CU$7), $C:$C,CELL("contents", $P72), $G:$G,CELL("contents", CU$3))</f>
        <v>579369</v>
      </c>
      <c r="CV88" s="19">
        <f ca="1" xml:space="preserve"> _xlfn.MAXIFS($K:$K, $A:$A,CELL("contents", CV$4), $B:$B,CELL("contents", CV$7), $C:$C,CELL("contents", $P72), $G:$G,CELL("contents", CV$3))</f>
        <v>306334</v>
      </c>
      <c r="CW88" s="13"/>
      <c r="CX88" s="14">
        <f ca="1" xml:space="preserve"> _xlfn.MAXIFS($K:$K, $A:$A,CELL("contents", CX$4), $B:$B,CELL("contents", CX$7), $C:$C,CELL("contents", $P72), $G:$G,CELL("contents", CX$3))</f>
        <v>579369</v>
      </c>
      <c r="CY88" s="12">
        <f ca="1" xml:space="preserve"> _xlfn.MAXIFS($K:$K, $A:$A,CELL("contents", CY$4), $B:$B,CELL("contents", CY$7), $C:$C,CELL("contents", $P72), $G:$G,CELL("contents", CY$3))</f>
        <v>497848</v>
      </c>
      <c r="CZ88" s="19">
        <f ca="1" xml:space="preserve"> _xlfn.MAXIFS($K:$K, $A:$A,CELL("contents", CZ$4), $B:$B,CELL("contents", CZ$7), $C:$C,CELL("contents", $P72), $G:$G,CELL("contents", CZ$3))</f>
        <v>29</v>
      </c>
      <c r="DA88" s="13"/>
      <c r="DB88" s="14">
        <f ca="1" xml:space="preserve"> _xlfn.MAXIFS($K:$K, $A:$A,CELL("contents", DB$4), $B:$B,CELL("contents", DB$7), $C:$C,CELL("contents", $P72), $G:$G,CELL("contents", DB$3))</f>
        <v>497848</v>
      </c>
      <c r="DC88" s="12">
        <f ca="1" xml:space="preserve"> _xlfn.MAXIFS($K:$K, $A:$A,CELL("contents", DC$4), $B:$B,CELL("contents", DC$7), $C:$C,CELL("contents", $P72), $G:$G,CELL("contents", DC$3))</f>
        <v>500453</v>
      </c>
      <c r="DD88" s="19">
        <f ca="1" xml:space="preserve"> _xlfn.MAXIFS($K:$K, $A:$A,CELL("contents", DD$4), $B:$B,CELL("contents", DD$7), $C:$C,CELL("contents", $P72), $G:$G,CELL("contents", DD$3))</f>
        <v>29</v>
      </c>
      <c r="DE88" s="13"/>
      <c r="DF88" s="14">
        <f ca="1" xml:space="preserve"> _xlfn.MAXIFS($K:$K, $A:$A,CELL("contents", DF$4), $B:$B,CELL("contents", DF$7), $C:$C,CELL("contents", $P72), $G:$G,CELL("contents", DF$3))</f>
        <v>500453</v>
      </c>
      <c r="DG88" s="12">
        <f ca="1" xml:space="preserve"> _xlfn.MAXIFS($K:$K, $A:$A,CELL("contents", DG$4), $B:$B,CELL("contents", DG$7), $C:$C,CELL("contents", $P72), $G:$G,CELL("contents", DG$3))</f>
        <v>579369</v>
      </c>
      <c r="DH88" s="19">
        <f ca="1" xml:space="preserve"> _xlfn.MAXIFS($K:$K, $A:$A,CELL("contents", DH$4), $B:$B,CELL("contents", DH$7), $C:$C,CELL("contents", $P72), $G:$G,CELL("contents", DH$3))</f>
        <v>306334</v>
      </c>
      <c r="DI88" s="13"/>
      <c r="DJ88" s="14">
        <f ca="1" xml:space="preserve"> _xlfn.MAXIFS($K:$K, $A:$A,CELL("contents", DJ$4), $B:$B,CELL("contents", DJ$7), $C:$C,CELL("contents", $P72), $G:$G,CELL("contents", DJ$3))</f>
        <v>579369</v>
      </c>
      <c r="DM88" s="7" t="s">
        <v>29</v>
      </c>
      <c r="DN88" s="21"/>
      <c r="DO88" s="12">
        <f ca="1" xml:space="preserve"> _xlfn.MAXIFS($K:$K, $A:$A,CELL("contents", DO$4), $B:$B,CELL("contents", DO$7), $C:$C,CELL("contents", $P72), $G:$G,CELL("contents", DO$3))</f>
        <v>860880</v>
      </c>
      <c r="DP88" s="19">
        <f ca="1" xml:space="preserve"> _xlfn.MAXIFS($K:$K, $A:$A,CELL("contents", DP$4), $B:$B,CELL("contents", DP$7), $C:$C,CELL("contents", $P72), $G:$G,CELL("contents", DP$3))</f>
        <v>314102</v>
      </c>
      <c r="DQ88" s="13"/>
      <c r="DR88" s="14">
        <f ca="1" xml:space="preserve"> _xlfn.MAXIFS($K:$K, $A:$A,CELL("contents", DR$4), $B:$B,CELL("contents", DR$7), $C:$C,CELL("contents", $P72), $G:$G,CELL("contents", DR$3))</f>
        <v>860880</v>
      </c>
      <c r="DS88" s="12">
        <f ca="1" xml:space="preserve"> _xlfn.MAXIFS($K:$K, $A:$A,CELL("contents", DS$4), $B:$B,CELL("contents", DS$7), $C:$C,CELL("contents", $P72), $G:$G,CELL("contents", DS$3))</f>
        <v>529177</v>
      </c>
      <c r="DT88" s="19">
        <f ca="1" xml:space="preserve"> _xlfn.MAXIFS($K:$K, $A:$A,CELL("contents", DT$4), $B:$B,CELL("contents", DT$7), $C:$C,CELL("contents", $P72), $G:$G,CELL("contents", DT$3))</f>
        <v>114</v>
      </c>
      <c r="DU88" s="13"/>
      <c r="DV88" s="14">
        <f ca="1" xml:space="preserve"> _xlfn.MAXIFS($K:$K, $A:$A,CELL("contents", DV$4), $B:$B,CELL("contents", DV$7), $C:$C,CELL("contents", $P72), $G:$G,CELL("contents", DV$3))</f>
        <v>529177</v>
      </c>
      <c r="DW88" s="12">
        <f ca="1" xml:space="preserve"> _xlfn.MAXIFS($K:$K, $A:$A,CELL("contents", DW$4), $B:$B,CELL("contents", DW$7), $C:$C,CELL("contents", $P72), $G:$G,CELL("contents", DW$3))</f>
        <v>539304</v>
      </c>
      <c r="DX88" s="19">
        <f ca="1" xml:space="preserve"> _xlfn.MAXIFS($K:$K, $A:$A,CELL("contents", DX$4), $B:$B,CELL("contents", DX$7), $C:$C,CELL("contents", $P72), $G:$G,CELL("contents", DX$3))</f>
        <v>114</v>
      </c>
      <c r="DY88" s="13"/>
      <c r="DZ88" s="14">
        <f ca="1" xml:space="preserve"> _xlfn.MAXIFS($K:$K, $A:$A,CELL("contents", DZ$4), $B:$B,CELL("contents", DZ$7), $C:$C,CELL("contents", $P72), $G:$G,CELL("contents", DZ$3))</f>
        <v>539304</v>
      </c>
      <c r="EA88" s="12">
        <f ca="1" xml:space="preserve"> _xlfn.MAXIFS($K:$K, $A:$A,CELL("contents", EA$4), $B:$B,CELL("contents", EA$7), $C:$C,CELL("contents", $P72), $G:$G,CELL("contents", EA$3))</f>
        <v>860880</v>
      </c>
      <c r="EB88" s="19">
        <f ca="1" xml:space="preserve"> _xlfn.MAXIFS($K:$K, $A:$A,CELL("contents", EB$4), $B:$B,CELL("contents", EB$7), $C:$C,CELL("contents", $P72), $G:$G,CELL("contents", EB$3))</f>
        <v>314102</v>
      </c>
      <c r="EC88" s="13"/>
      <c r="ED88" s="14">
        <f ca="1" xml:space="preserve"> _xlfn.MAXIFS($K:$K, $A:$A,CELL("contents", ED$4), $B:$B,CELL("contents", ED$7), $C:$C,CELL("contents", $P72), $G:$G,CELL("contents", ED$3))</f>
        <v>860880</v>
      </c>
    </row>
    <row r="89" spans="1:134" x14ac:dyDescent="0.25">
      <c r="A89" t="s">
        <v>13</v>
      </c>
      <c r="B89" t="s">
        <v>14</v>
      </c>
      <c r="C89">
        <v>10</v>
      </c>
      <c r="D89">
        <v>39</v>
      </c>
      <c r="E89" t="b">
        <v>0</v>
      </c>
      <c r="F89">
        <v>5.0000000000000001E-3</v>
      </c>
      <c r="G89">
        <v>16</v>
      </c>
      <c r="H89">
        <v>16</v>
      </c>
      <c r="I89">
        <v>71</v>
      </c>
      <c r="J89">
        <v>34</v>
      </c>
      <c r="K89">
        <v>0</v>
      </c>
      <c r="L89">
        <v>8</v>
      </c>
      <c r="M89">
        <f t="shared" si="258"/>
        <v>0</v>
      </c>
      <c r="N89" t="b">
        <f t="shared" ref="N89" si="303">AND(MIN($F89,$F90,$F91)=$F89,MAX($H89,$H90,$H91)=$H89)</f>
        <v>0</v>
      </c>
      <c r="O89" t="b">
        <f t="shared" ref="O89" si="304">AND(N89,NOT(N90),NOT(N91))</f>
        <v>0</v>
      </c>
      <c r="P89">
        <f>P69</f>
        <v>11</v>
      </c>
      <c r="Q89" s="6" t="s">
        <v>16</v>
      </c>
      <c r="R89" s="32" t="s">
        <v>11</v>
      </c>
      <c r="S89" s="12">
        <f ca="1" xml:space="preserve"> SUMIFS($L:$L, $A:$A,CELL("contents", S$4), $B:$B,CELL("contents", S$7), $C:$C,CELL("contents", $P72))</f>
        <v>2441</v>
      </c>
      <c r="T89" s="19">
        <f ca="1" xml:space="preserve"> SUMIFS($L:$L, $A:$A,CELL("contents", T$4), $B:$B,CELL("contents", T$7), $C:$C,CELL("contents", $P72))</f>
        <v>535</v>
      </c>
      <c r="U89" s="13"/>
      <c r="V89" s="14">
        <f ca="1" xml:space="preserve"> SUMIFS($L:$L, $A:$A,CELL("contents", V$4), $B:$B,CELL("contents", V$7), $C:$C,CELL("contents", $P72))</f>
        <v>2976</v>
      </c>
      <c r="W89" s="12">
        <f ca="1" xml:space="preserve"> SUMIFS($L:$L, $A:$A,CELL("contents", W$4), $B:$B,CELL("contents", W$7), $C:$C,CELL("contents", $P72))</f>
        <v>2387</v>
      </c>
      <c r="X89" s="19">
        <f ca="1" xml:space="preserve"> SUMIFS($L:$L, $A:$A,CELL("contents", X$4), $B:$B,CELL("contents", X$7), $C:$C,CELL("contents", $P72))</f>
        <v>333</v>
      </c>
      <c r="Y89" s="13"/>
      <c r="Z89" s="14">
        <f ca="1" xml:space="preserve"> SUMIFS($L:$L, $A:$A,CELL("contents", Z$4), $B:$B,CELL("contents", Z$7), $C:$C,CELL("contents", $P72))</f>
        <v>2720</v>
      </c>
      <c r="AA89" s="12">
        <f ca="1" xml:space="preserve"> SUMIFS($L:$L, $A:$A,CELL("contents", AA$4), $B:$B,CELL("contents", AA$7), $C:$C,CELL("contents", $P72))</f>
        <v>2387</v>
      </c>
      <c r="AB89" s="19">
        <f ca="1" xml:space="preserve"> SUMIFS($L:$L, $A:$A,CELL("contents", AB$4), $B:$B,CELL("contents", AB$7), $C:$C,CELL("contents", $P72))</f>
        <v>333</v>
      </c>
      <c r="AC89" s="13"/>
      <c r="AD89" s="14">
        <f ca="1" xml:space="preserve"> SUMIFS($L:$L, $A:$A,CELL("contents", AD$4), $B:$B,CELL("contents", AD$7), $C:$C,CELL("contents", $P72))</f>
        <v>2720</v>
      </c>
      <c r="AE89" s="12">
        <f ca="1" xml:space="preserve"> SUMIFS($L:$L, $A:$A,CELL("contents", AE$4), $B:$B,CELL("contents", AE$7), $C:$C,CELL("contents", $P72))</f>
        <v>7215</v>
      </c>
      <c r="AF89" s="19">
        <f ca="1" xml:space="preserve"> SUMIFS($L:$L, $A:$A,CELL("contents", AF$4), $B:$B,CELL("contents", AF$7), $C:$C,CELL("contents", $P72))</f>
        <v>1201</v>
      </c>
      <c r="AG89" s="13"/>
      <c r="AH89" s="14">
        <f ca="1" xml:space="preserve"> SUMIFS($L:$L, $A:$A,CELL("contents", AH$4), $B:$B,CELL("contents", AH$7), $C:$C,CELL("contents", $P72))</f>
        <v>8416</v>
      </c>
      <c r="AK89" s="6" t="s">
        <v>16</v>
      </c>
      <c r="AL89" s="32" t="s">
        <v>11</v>
      </c>
      <c r="AM89" s="12">
        <f ca="1" xml:space="preserve"> SUMIFS($L:$L, $A:$A,CELL("contents", AM$4), $B:$B,CELL("contents", AM$7), $C:$C,CELL("contents", $P72), $G:$G,CELL("contents", AM$3))</f>
        <v>392</v>
      </c>
      <c r="AN89" s="19">
        <f ca="1" xml:space="preserve"> SUMIFS($L:$L, $A:$A,CELL("contents", AN$4), $B:$B,CELL("contents", AN$7), $C:$C,CELL("contents", $P72), $G:$G,CELL("contents", AN$3))</f>
        <v>107</v>
      </c>
      <c r="AO89" s="13"/>
      <c r="AP89" s="14">
        <f ca="1" xml:space="preserve"> SUMIFS($L:$L, $A:$A,CELL("contents", AP$4), $B:$B,CELL("contents", AP$7), $C:$C,CELL("contents", $P72), $G:$G,CELL("contents", AP$3))</f>
        <v>499</v>
      </c>
      <c r="AQ89" s="12">
        <f ca="1" xml:space="preserve"> SUMIFS($L:$L, $A:$A,CELL("contents", AQ$4), $B:$B,CELL("contents", AQ$7), $C:$C,CELL("contents", $P72), $G:$G,CELL("contents", AQ$3))</f>
        <v>383</v>
      </c>
      <c r="AR89" s="19">
        <f ca="1" xml:space="preserve"> SUMIFS($L:$L, $A:$A,CELL("contents", AR$4), $B:$B,CELL("contents", AR$7), $C:$C,CELL("contents", $P72), $G:$G,CELL("contents", AR$3))</f>
        <v>63</v>
      </c>
      <c r="AS89" s="13"/>
      <c r="AT89" s="14">
        <f ca="1" xml:space="preserve"> SUMIFS($L:$L, $A:$A,CELL("contents", AT$4), $B:$B,CELL("contents", AT$7), $C:$C,CELL("contents", $P72), $G:$G,CELL("contents", AT$3))</f>
        <v>446</v>
      </c>
      <c r="AU89" s="12">
        <f ca="1" xml:space="preserve"> SUMIFS($L:$L, $A:$A,CELL("contents", AU$4), $B:$B,CELL("contents", AU$7), $C:$C,CELL("contents", $P72), $G:$G,CELL("contents", AU$3))</f>
        <v>383</v>
      </c>
      <c r="AV89" s="19">
        <f ca="1" xml:space="preserve"> SUMIFS($L:$L, $A:$A,CELL("contents", AV$4), $B:$B,CELL("contents", AV$7), $C:$C,CELL("contents", $P72), $G:$G,CELL("contents", AV$3))</f>
        <v>63</v>
      </c>
      <c r="AW89" s="13"/>
      <c r="AX89" s="14">
        <f ca="1" xml:space="preserve"> SUMIFS($L:$L, $A:$A,CELL("contents", AX$4), $B:$B,CELL("contents", AX$7), $C:$C,CELL("contents", $P72), $G:$G,CELL("contents", AX$3))</f>
        <v>446</v>
      </c>
      <c r="AY89" s="12">
        <f ca="1" xml:space="preserve"> SUMIFS($L:$L, $A:$A,CELL("contents", AY$4), $B:$B,CELL("contents", AY$7), $C:$C,CELL("contents", $P72), $G:$G,CELL("contents", AY$3))</f>
        <v>1158</v>
      </c>
      <c r="AZ89" s="19">
        <f ca="1" xml:space="preserve"> SUMIFS($L:$L, $A:$A,CELL("contents", AZ$4), $B:$B,CELL("contents", AZ$7), $C:$C,CELL("contents", $P72), $G:$G,CELL("contents", AZ$3))</f>
        <v>233</v>
      </c>
      <c r="BA89" s="13"/>
      <c r="BB89" s="14">
        <f ca="1" xml:space="preserve"> SUMIFS($L:$L, $A:$A,CELL("contents", BB$4), $B:$B,CELL("contents", BB$7), $C:$C,CELL("contents", $P72), $G:$G,CELL("contents", BB$3))</f>
        <v>1391</v>
      </c>
      <c r="BE89" s="6" t="s">
        <v>16</v>
      </c>
      <c r="BF89" s="32" t="s">
        <v>11</v>
      </c>
      <c r="BG89" s="12">
        <f ca="1" xml:space="preserve"> SUMIFS($L:$L, $A:$A,CELL("contents", BG$4), $B:$B,CELL("contents", BG$7), $C:$C,CELL("contents", $P72), $G:$G,CELL("contents", BG$3))</f>
        <v>454</v>
      </c>
      <c r="BH89" s="19">
        <f ca="1" xml:space="preserve"> SUMIFS($L:$L, $A:$A,CELL("contents", BH$4), $B:$B,CELL("contents", BH$7), $C:$C,CELL("contents", $P72), $G:$G,CELL("contents", BH$3))</f>
        <v>107</v>
      </c>
      <c r="BI89" s="13"/>
      <c r="BJ89" s="14">
        <f ca="1" xml:space="preserve"> SUMIFS($L:$L, $A:$A,CELL("contents", BJ$4), $B:$B,CELL("contents", BJ$7), $C:$C,CELL("contents", $P72), $G:$G,CELL("contents", BJ$3))</f>
        <v>561</v>
      </c>
      <c r="BK89" s="12">
        <f ca="1" xml:space="preserve"> SUMIFS($L:$L, $A:$A,CELL("contents", BK$4), $B:$B,CELL("contents", BK$7), $C:$C,CELL("contents", $P72), $G:$G,CELL("contents", BK$3))</f>
        <v>441</v>
      </c>
      <c r="BL89" s="19">
        <f ca="1" xml:space="preserve"> SUMIFS($L:$L, $A:$A,CELL("contents", BL$4), $B:$B,CELL("contents", BL$7), $C:$C,CELL("contents", $P72), $G:$G,CELL("contents", BL$3))</f>
        <v>63</v>
      </c>
      <c r="BM89" s="13"/>
      <c r="BN89" s="14">
        <f ca="1" xml:space="preserve"> SUMIFS($L:$L, $A:$A,CELL("contents", BN$4), $B:$B,CELL("contents", BN$7), $C:$C,CELL("contents", $P72), $G:$G,CELL("contents", BN$3))</f>
        <v>504</v>
      </c>
      <c r="BO89" s="12">
        <f ca="1" xml:space="preserve"> SUMIFS($L:$L, $A:$A,CELL("contents", BO$4), $B:$B,CELL("contents", BO$7), $C:$C,CELL("contents", $P72), $G:$G,CELL("contents", BO$3))</f>
        <v>441</v>
      </c>
      <c r="BP89" s="19">
        <f ca="1" xml:space="preserve"> SUMIFS($L:$L, $A:$A,CELL("contents", BP$4), $B:$B,CELL("contents", BP$7), $C:$C,CELL("contents", $P72), $G:$G,CELL("contents", BP$3))</f>
        <v>63</v>
      </c>
      <c r="BQ89" s="13"/>
      <c r="BR89" s="14">
        <f ca="1" xml:space="preserve"> SUMIFS($L:$L, $A:$A,CELL("contents", BR$4), $B:$B,CELL("contents", BR$7), $C:$C,CELL("contents", $P72), $G:$G,CELL("contents", BR$3))</f>
        <v>504</v>
      </c>
      <c r="BS89" s="12">
        <f ca="1" xml:space="preserve"> SUMIFS($L:$L, $A:$A,CELL("contents", BS$4), $B:$B,CELL("contents", BS$7), $C:$C,CELL("contents", $P72), $G:$G,CELL("contents", BS$3))</f>
        <v>1336</v>
      </c>
      <c r="BT89" s="19">
        <f ca="1" xml:space="preserve"> SUMIFS($L:$L, $A:$A,CELL("contents", BT$4), $B:$B,CELL("contents", BT$7), $C:$C,CELL("contents", $P72), $G:$G,CELL("contents", BT$3))</f>
        <v>233</v>
      </c>
      <c r="BU89" s="13"/>
      <c r="BV89" s="14">
        <f ca="1" xml:space="preserve"> SUMIFS($L:$L, $A:$A,CELL("contents", BV$4), $B:$B,CELL("contents", BV$7), $C:$C,CELL("contents", $P72), $G:$G,CELL("contents", BV$3))</f>
        <v>1569</v>
      </c>
      <c r="BY89" s="6" t="s">
        <v>16</v>
      </c>
      <c r="BZ89" s="32" t="s">
        <v>11</v>
      </c>
      <c r="CA89" s="12">
        <f ca="1" xml:space="preserve"> SUMIFS($L:$L, $A:$A,CELL("contents", CA$4), $B:$B,CELL("contents", CA$7), $C:$C,CELL("contents", $P72), $G:$G,CELL("contents", CA$3))</f>
        <v>520</v>
      </c>
      <c r="CB89" s="19">
        <f ca="1" xml:space="preserve"> SUMIFS($L:$L, $A:$A,CELL("contents", CB$4), $B:$B,CELL("contents", CB$7), $C:$C,CELL("contents", $P72), $G:$G,CELL("contents", CB$3))</f>
        <v>107</v>
      </c>
      <c r="CC89" s="13"/>
      <c r="CD89" s="14">
        <f ca="1" xml:space="preserve"> SUMIFS($L:$L, $A:$A,CELL("contents", CD$4), $B:$B,CELL("contents", CD$7), $C:$C,CELL("contents", $P72), $G:$G,CELL("contents", CD$3))</f>
        <v>627</v>
      </c>
      <c r="CE89" s="12">
        <f ca="1" xml:space="preserve"> SUMIFS($L:$L, $A:$A,CELL("contents", CE$4), $B:$B,CELL("contents", CE$7), $C:$C,CELL("contents", $P72), $G:$G,CELL("contents", CE$3))</f>
        <v>507</v>
      </c>
      <c r="CF89" s="19">
        <f ca="1" xml:space="preserve"> SUMIFS($L:$L, $A:$A,CELL("contents", CF$4), $B:$B,CELL("contents", CF$7), $C:$C,CELL("contents", $P72), $G:$G,CELL("contents", CF$3))</f>
        <v>63</v>
      </c>
      <c r="CG89" s="13"/>
      <c r="CH89" s="14">
        <f ca="1" xml:space="preserve"> SUMIFS($L:$L, $A:$A,CELL("contents", CH$4), $B:$B,CELL("contents", CH$7), $C:$C,CELL("contents", $P72), $G:$G,CELL("contents", CH$3))</f>
        <v>570</v>
      </c>
      <c r="CI89" s="12">
        <f ca="1" xml:space="preserve"> SUMIFS($L:$L, $A:$A,CELL("contents", CI$4), $B:$B,CELL("contents", CI$7), $C:$C,CELL("contents", $P72), $G:$G,CELL("contents", CI$3))</f>
        <v>507</v>
      </c>
      <c r="CJ89" s="19">
        <f ca="1" xml:space="preserve"> SUMIFS($L:$L, $A:$A,CELL("contents", CJ$4), $B:$B,CELL("contents", CJ$7), $C:$C,CELL("contents", $P72), $G:$G,CELL("contents", CJ$3))</f>
        <v>63</v>
      </c>
      <c r="CK89" s="13"/>
      <c r="CL89" s="14">
        <f ca="1" xml:space="preserve"> SUMIFS($L:$L, $A:$A,CELL("contents", CL$4), $B:$B,CELL("contents", CL$7), $C:$C,CELL("contents", $P72), $G:$G,CELL("contents", CL$3))</f>
        <v>570</v>
      </c>
      <c r="CM89" s="12">
        <f ca="1" xml:space="preserve"> SUMIFS($L:$L, $A:$A,CELL("contents", CM$4), $B:$B,CELL("contents", CM$7), $C:$C,CELL("contents", $P72), $G:$G,CELL("contents", CM$3))</f>
        <v>1534</v>
      </c>
      <c r="CN89" s="19">
        <f ca="1" xml:space="preserve"> SUMIFS($L:$L, $A:$A,CELL("contents", CN$4), $B:$B,CELL("contents", CN$7), $C:$C,CELL("contents", $P72), $G:$G,CELL("contents", CN$3))</f>
        <v>233</v>
      </c>
      <c r="CO89" s="13"/>
      <c r="CP89" s="14">
        <f ca="1" xml:space="preserve"> SUMIFS($L:$L, $A:$A,CELL("contents", CP$4), $B:$B,CELL("contents", CP$7), $C:$C,CELL("contents", $P72), $G:$G,CELL("contents", CP$3))</f>
        <v>1767</v>
      </c>
      <c r="CS89" s="6" t="s">
        <v>16</v>
      </c>
      <c r="CT89" s="32" t="s">
        <v>11</v>
      </c>
      <c r="CU89" s="12">
        <f ca="1" xml:space="preserve"> SUMIFS($L:$L, $A:$A,CELL("contents", CU$4), $B:$B,CELL("contents", CU$7), $C:$C,CELL("contents", $P72), $G:$G,CELL("contents", CU$3))</f>
        <v>534</v>
      </c>
      <c r="CV89" s="19">
        <f ca="1" xml:space="preserve"> SUMIFS($L:$L, $A:$A,CELL("contents", CV$4), $B:$B,CELL("contents", CV$7), $C:$C,CELL("contents", $P72), $G:$G,CELL("contents", CV$3))</f>
        <v>107</v>
      </c>
      <c r="CW89" s="13"/>
      <c r="CX89" s="14">
        <f ca="1" xml:space="preserve"> SUMIFS($L:$L, $A:$A,CELL("contents", CX$4), $B:$B,CELL("contents", CX$7), $C:$C,CELL("contents", $P72), $G:$G,CELL("contents", CX$3))</f>
        <v>641</v>
      </c>
      <c r="CY89" s="12">
        <f ca="1" xml:space="preserve"> SUMIFS($L:$L, $A:$A,CELL("contents", CY$4), $B:$B,CELL("contents", CY$7), $C:$C,CELL("contents", $P72), $G:$G,CELL("contents", CY$3))</f>
        <v>525</v>
      </c>
      <c r="CZ89" s="19">
        <f ca="1" xml:space="preserve"> SUMIFS($L:$L, $A:$A,CELL("contents", CZ$4), $B:$B,CELL("contents", CZ$7), $C:$C,CELL("contents", $P72), $G:$G,CELL("contents", CZ$3))</f>
        <v>71</v>
      </c>
      <c r="DA89" s="13"/>
      <c r="DB89" s="14">
        <f ca="1" xml:space="preserve"> SUMIFS($L:$L, $A:$A,CELL("contents", DB$4), $B:$B,CELL("contents", DB$7), $C:$C,CELL("contents", $P72), $G:$G,CELL("contents", DB$3))</f>
        <v>596</v>
      </c>
      <c r="DC89" s="12">
        <f ca="1" xml:space="preserve"> SUMIFS($L:$L, $A:$A,CELL("contents", DC$4), $B:$B,CELL("contents", DC$7), $C:$C,CELL("contents", $P72), $G:$G,CELL("contents", DC$3))</f>
        <v>525</v>
      </c>
      <c r="DD89" s="19">
        <f ca="1" xml:space="preserve"> SUMIFS($L:$L, $A:$A,CELL("contents", DD$4), $B:$B,CELL("contents", DD$7), $C:$C,CELL("contents", $P72), $G:$G,CELL("contents", DD$3))</f>
        <v>71</v>
      </c>
      <c r="DE89" s="13"/>
      <c r="DF89" s="14">
        <f ca="1" xml:space="preserve"> SUMIFS($L:$L, $A:$A,CELL("contents", DF$4), $B:$B,CELL("contents", DF$7), $C:$C,CELL("contents", $P72), $G:$G,CELL("contents", DF$3))</f>
        <v>596</v>
      </c>
      <c r="DG89" s="12">
        <f ca="1" xml:space="preserve"> SUMIFS($L:$L, $A:$A,CELL("contents", DG$4), $B:$B,CELL("contents", DG$7), $C:$C,CELL("contents", $P72), $G:$G,CELL("contents", DG$3))</f>
        <v>1584</v>
      </c>
      <c r="DH89" s="19">
        <f ca="1" xml:space="preserve"> SUMIFS($L:$L, $A:$A,CELL("contents", DH$4), $B:$B,CELL("contents", DH$7), $C:$C,CELL("contents", $P72), $G:$G,CELL("contents", DH$3))</f>
        <v>249</v>
      </c>
      <c r="DI89" s="13"/>
      <c r="DJ89" s="14">
        <f ca="1" xml:space="preserve"> SUMIFS($L:$L, $A:$A,CELL("contents", DJ$4), $B:$B,CELL("contents", DJ$7), $C:$C,CELL("contents", $P72), $G:$G,CELL("contents", DJ$3))</f>
        <v>1833</v>
      </c>
      <c r="DM89" s="6" t="s">
        <v>16</v>
      </c>
      <c r="DN89" s="32" t="s">
        <v>11</v>
      </c>
      <c r="DO89" s="12">
        <f ca="1" xml:space="preserve"> SUMIFS($L:$L, $A:$A,CELL("contents", DO$4), $B:$B,CELL("contents", DO$7), $C:$C,CELL("contents", $P72), $G:$G,CELL("contents", DO$3))</f>
        <v>541</v>
      </c>
      <c r="DP89" s="19">
        <f ca="1" xml:space="preserve"> SUMIFS($L:$L, $A:$A,CELL("contents", DP$4), $B:$B,CELL("contents", DP$7), $C:$C,CELL("contents", $P72), $G:$G,CELL("contents", DP$3))</f>
        <v>107</v>
      </c>
      <c r="DQ89" s="13"/>
      <c r="DR89" s="14">
        <f ca="1" xml:space="preserve"> SUMIFS($L:$L, $A:$A,CELL("contents", DR$4), $B:$B,CELL("contents", DR$7), $C:$C,CELL("contents", $P72), $G:$G,CELL("contents", DR$3))</f>
        <v>648</v>
      </c>
      <c r="DS89" s="12">
        <f ca="1" xml:space="preserve"> SUMIFS($L:$L, $A:$A,CELL("contents", DS$4), $B:$B,CELL("contents", DS$7), $C:$C,CELL("contents", $P72), $G:$G,CELL("contents", DS$3))</f>
        <v>531</v>
      </c>
      <c r="DT89" s="19">
        <f ca="1" xml:space="preserve"> SUMIFS($L:$L, $A:$A,CELL("contents", DT$4), $B:$B,CELL("contents", DT$7), $C:$C,CELL("contents", $P72), $G:$G,CELL("contents", DT$3))</f>
        <v>73</v>
      </c>
      <c r="DU89" s="13"/>
      <c r="DV89" s="14">
        <f ca="1" xml:space="preserve"> SUMIFS($L:$L, $A:$A,CELL("contents", DV$4), $B:$B,CELL("contents", DV$7), $C:$C,CELL("contents", $P72), $G:$G,CELL("contents", DV$3))</f>
        <v>604</v>
      </c>
      <c r="DW89" s="12">
        <f ca="1" xml:space="preserve"> SUMIFS($L:$L, $A:$A,CELL("contents", DW$4), $B:$B,CELL("contents", DW$7), $C:$C,CELL("contents", $P72), $G:$G,CELL("contents", DW$3))</f>
        <v>531</v>
      </c>
      <c r="DX89" s="19">
        <f ca="1" xml:space="preserve"> SUMIFS($L:$L, $A:$A,CELL("contents", DX$4), $B:$B,CELL("contents", DX$7), $C:$C,CELL("contents", $P72), $G:$G,CELL("contents", DX$3))</f>
        <v>73</v>
      </c>
      <c r="DY89" s="13"/>
      <c r="DZ89" s="14">
        <f ca="1" xml:space="preserve"> SUMIFS($L:$L, $A:$A,CELL("contents", DZ$4), $B:$B,CELL("contents", DZ$7), $C:$C,CELL("contents", $P72), $G:$G,CELL("contents", DZ$3))</f>
        <v>604</v>
      </c>
      <c r="EA89" s="12">
        <f ca="1" xml:space="preserve"> SUMIFS($L:$L, $A:$A,CELL("contents", EA$4), $B:$B,CELL("contents", EA$7), $C:$C,CELL("contents", $P72), $G:$G,CELL("contents", EA$3))</f>
        <v>1603</v>
      </c>
      <c r="EB89" s="19">
        <f ca="1" xml:space="preserve"> SUMIFS($L:$L, $A:$A,CELL("contents", EB$4), $B:$B,CELL("contents", EB$7), $C:$C,CELL("contents", $P72), $G:$G,CELL("contents", EB$3))</f>
        <v>253</v>
      </c>
      <c r="EC89" s="13"/>
      <c r="ED89" s="14">
        <f ca="1" xml:space="preserve"> SUMIFS($L:$L, $A:$A,CELL("contents", ED$4), $B:$B,CELL("contents", ED$7), $C:$C,CELL("contents", $P72), $G:$G,CELL("contents", ED$3))</f>
        <v>1856</v>
      </c>
    </row>
    <row r="90" spans="1:134" x14ac:dyDescent="0.25">
      <c r="A90" t="s">
        <v>15</v>
      </c>
      <c r="B90" t="s">
        <v>14</v>
      </c>
      <c r="C90">
        <v>10</v>
      </c>
      <c r="D90">
        <v>39</v>
      </c>
      <c r="E90" t="b">
        <v>0</v>
      </c>
      <c r="F90">
        <v>4.0000000000000001E-3</v>
      </c>
      <c r="G90">
        <v>16</v>
      </c>
      <c r="H90">
        <v>16</v>
      </c>
      <c r="I90">
        <v>35</v>
      </c>
      <c r="J90">
        <v>34</v>
      </c>
      <c r="K90">
        <v>0</v>
      </c>
      <c r="L90">
        <v>8</v>
      </c>
      <c r="M90">
        <f t="shared" si="258"/>
        <v>0</v>
      </c>
      <c r="N90" t="b">
        <f t="shared" ref="N90" si="305">AND(MIN($F89,$F90,$F91)=$F90,MAX($H89,$H90,$H91)=$H90)</f>
        <v>1</v>
      </c>
      <c r="O90" t="b">
        <f t="shared" ref="O90" si="306">AND(NOT(N89),N90,NOT(N91))</f>
        <v>1</v>
      </c>
      <c r="P90">
        <f>P69</f>
        <v>11</v>
      </c>
      <c r="Q90" s="5" t="s">
        <v>23</v>
      </c>
      <c r="R90" s="32"/>
      <c r="S90" s="12">
        <f ca="1" xml:space="preserve"> IFERROR(AVERAGEIFS($L:$L, $A:$A,CELL("contents", S$4), $B:$B,CELL("contents", S$7), $C:$C,CELL("contents", $P72)), 0)</f>
        <v>10.170833333333333</v>
      </c>
      <c r="T90" s="19">
        <f ca="1" xml:space="preserve"> IFERROR(AVERAGEIFS($L:$L, $A:$A,CELL("contents", T$4), $B:$B,CELL("contents", T$7), $C:$C,CELL("contents", $P72)), 0)</f>
        <v>3.2424242424242422</v>
      </c>
      <c r="U90" s="13"/>
      <c r="V90" s="14">
        <f ca="1" xml:space="preserve"> IFERROR(AVERAGEIFS($L:$L, $A:$A,CELL("contents", V$4), $B:$B,CELL("contents", V$7), $C:$C,CELL("contents", $P72)), 0)</f>
        <v>7.3481481481481481</v>
      </c>
      <c r="W90" s="12">
        <f ca="1" xml:space="preserve"> IFERROR(AVERAGEIFS($L:$L, $A:$A,CELL("contents", W$4), $B:$B,CELL("contents", W$7), $C:$C,CELL("contents", $P72)), 0)</f>
        <v>9.9458333333333329</v>
      </c>
      <c r="X90" s="19">
        <f ca="1" xml:space="preserve"> IFERROR(AVERAGEIFS($L:$L, $A:$A,CELL("contents", X$4), $B:$B,CELL("contents", X$7), $C:$C,CELL("contents", $P72)), 0)</f>
        <v>2.0181818181818181</v>
      </c>
      <c r="Y90" s="13"/>
      <c r="Z90" s="14">
        <f ca="1" xml:space="preserve"> IFERROR(AVERAGEIFS($L:$L, $A:$A,CELL("contents", Z$4), $B:$B,CELL("contents", Z$7), $C:$C,CELL("contents", $P72)), 0)</f>
        <v>6.716049382716049</v>
      </c>
      <c r="AA90" s="12">
        <f ca="1" xml:space="preserve"> IFERROR(AVERAGEIFS($L:$L, $A:$A,CELL("contents", AA$4), $B:$B,CELL("contents", AA$7), $C:$C,CELL("contents", $P72)), 0)</f>
        <v>9.9458333333333329</v>
      </c>
      <c r="AB90" s="19">
        <f ca="1" xml:space="preserve"> IFERROR(AVERAGEIFS($L:$L, $A:$A,CELL("contents", AB$4), $B:$B,CELL("contents", AB$7), $C:$C,CELL("contents", $P72)), 0)</f>
        <v>2.0181818181818181</v>
      </c>
      <c r="AC90" s="13"/>
      <c r="AD90" s="14">
        <f ca="1" xml:space="preserve"> IFERROR(AVERAGEIFS($L:$L, $A:$A,CELL("contents", AD$4), $B:$B,CELL("contents", AD$7), $C:$C,CELL("contents", $P72)), 0)</f>
        <v>6.716049382716049</v>
      </c>
      <c r="AE90" s="12">
        <f ca="1" xml:space="preserve"> IFERROR(AVERAGEIFS($L:$L, $A:$A,CELL("contents", AE$4), $B:$B,CELL("contents", AE$7), $C:$C,CELL("contents", $P72)), 0)</f>
        <v>10.020833333333334</v>
      </c>
      <c r="AF90" s="19">
        <f ca="1" xml:space="preserve"> IFERROR(AVERAGEIFS($L:$L, $A:$A,CELL("contents", AF$4), $B:$B,CELL("contents", AF$7), $C:$C,CELL("contents", $P72)), 0)</f>
        <v>2.4262626262626261</v>
      </c>
      <c r="AG90" s="13"/>
      <c r="AH90" s="14">
        <f ca="1" xml:space="preserve"> IFERROR(AVERAGEIFS($L:$L, $A:$A,CELL("contents", AH$4), $B:$B,CELL("contents", AH$7), $C:$C,CELL("contents", $P72)), 0)</f>
        <v>6.9267489711934154</v>
      </c>
      <c r="AK90" s="5" t="s">
        <v>23</v>
      </c>
      <c r="AL90" s="32"/>
      <c r="AM90" s="12">
        <f ca="1" xml:space="preserve"> IFERROR(AVERAGEIFS($L:$L, $A:$A,CELL("contents", AM$4), $B:$B,CELL("contents", AM$7), $C:$C,CELL("contents", $P72), $G:$G,CELL("contents", AM$3)), 0)</f>
        <v>8.1666666666666661</v>
      </c>
      <c r="AN90" s="19">
        <f ca="1" xml:space="preserve"> IFERROR(AVERAGEIFS($L:$L, $A:$A,CELL("contents", AN$4), $B:$B,CELL("contents", AN$7), $C:$C,CELL("contents", $P72), $G:$G,CELL("contents", AN$3)), 0)</f>
        <v>3.2424242424242422</v>
      </c>
      <c r="AO90" s="13"/>
      <c r="AP90" s="14">
        <f ca="1" xml:space="preserve"> IFERROR(AVERAGEIFS($L:$L, $A:$A,CELL("contents", AP$4), $B:$B,CELL("contents", AP$7), $C:$C,CELL("contents", $P72), $G:$G,CELL("contents", AP$3)), 0)</f>
        <v>6.1604938271604937</v>
      </c>
      <c r="AQ90" s="12">
        <f ca="1" xml:space="preserve"> IFERROR(AVERAGEIFS($L:$L, $A:$A,CELL("contents", AQ$4), $B:$B,CELL("contents", AQ$7), $C:$C,CELL("contents", $P72), $G:$G,CELL("contents", AQ$3)), 0)</f>
        <v>7.979166666666667</v>
      </c>
      <c r="AR90" s="19">
        <f ca="1" xml:space="preserve"> IFERROR(AVERAGEIFS($L:$L, $A:$A,CELL("contents", AR$4), $B:$B,CELL("contents", AR$7), $C:$C,CELL("contents", $P72), $G:$G,CELL("contents", AR$3)), 0)</f>
        <v>1.9090909090909092</v>
      </c>
      <c r="AS90" s="13"/>
      <c r="AT90" s="14">
        <f ca="1" xml:space="preserve"> IFERROR(AVERAGEIFS($L:$L, $A:$A,CELL("contents", AT$4), $B:$B,CELL("contents", AT$7), $C:$C,CELL("contents", $P72), $G:$G,CELL("contents", AT$3)), 0)</f>
        <v>5.5061728395061724</v>
      </c>
      <c r="AU90" s="12">
        <f ca="1" xml:space="preserve"> IFERROR(AVERAGEIFS($L:$L, $A:$A,CELL("contents", AU$4), $B:$B,CELL("contents", AU$7), $C:$C,CELL("contents", $P72), $G:$G,CELL("contents", AU$3)), 0)</f>
        <v>7.979166666666667</v>
      </c>
      <c r="AV90" s="19">
        <f ca="1" xml:space="preserve"> IFERROR(AVERAGEIFS($L:$L, $A:$A,CELL("contents", AV$4), $B:$B,CELL("contents", AV$7), $C:$C,CELL("contents", $P72), $G:$G,CELL("contents", AV$3)), 0)</f>
        <v>1.9090909090909092</v>
      </c>
      <c r="AW90" s="13"/>
      <c r="AX90" s="14">
        <f ca="1" xml:space="preserve"> IFERROR(AVERAGEIFS($L:$L, $A:$A,CELL("contents", AX$4), $B:$B,CELL("contents", AX$7), $C:$C,CELL("contents", $P72), $G:$G,CELL("contents", AX$3)), 0)</f>
        <v>5.5061728395061724</v>
      </c>
      <c r="AY90" s="12">
        <f ca="1" xml:space="preserve"> IFERROR(AVERAGEIFS($L:$L, $A:$A,CELL("contents", AY$4), $B:$B,CELL("contents", AY$7), $C:$C,CELL("contents", $P72), $G:$G,CELL("contents", AY$3)), 0)</f>
        <v>8.0416666666666661</v>
      </c>
      <c r="AZ90" s="19">
        <f ca="1" xml:space="preserve"> IFERROR(AVERAGEIFS($L:$L, $A:$A,CELL("contents", AZ$4), $B:$B,CELL("contents", AZ$7), $C:$C,CELL("contents", $P72), $G:$G,CELL("contents", AZ$3)), 0)</f>
        <v>2.3535353535353534</v>
      </c>
      <c r="BA90" s="13"/>
      <c r="BB90" s="14">
        <f ca="1" xml:space="preserve"> IFERROR(AVERAGEIFS($L:$L, $A:$A,CELL("contents", BB$4), $B:$B,CELL("contents", BB$7), $C:$C,CELL("contents", $P72), $G:$G,CELL("contents", BB$3)), 0)</f>
        <v>5.7242798353909468</v>
      </c>
      <c r="BE90" s="5" t="s">
        <v>23</v>
      </c>
      <c r="BF90" s="32"/>
      <c r="BG90" s="12">
        <f ca="1" xml:space="preserve"> IFERROR(AVERAGEIFS($L:$L, $A:$A,CELL("contents", BG$4), $B:$B,CELL("contents", BG$7), $C:$C,CELL("contents", $P72), $G:$G,CELL("contents", BG$3)), 0)</f>
        <v>9.4583333333333339</v>
      </c>
      <c r="BH90" s="19">
        <f ca="1" xml:space="preserve"> IFERROR(AVERAGEIFS($L:$L, $A:$A,CELL("contents", BH$4), $B:$B,CELL("contents", BH$7), $C:$C,CELL("contents", $P72), $G:$G,CELL("contents", BH$3)), 0)</f>
        <v>3.2424242424242422</v>
      </c>
      <c r="BI90" s="13"/>
      <c r="BJ90" s="14">
        <f ca="1" xml:space="preserve"> IFERROR(AVERAGEIFS($L:$L, $A:$A,CELL("contents", BJ$4), $B:$B,CELL("contents", BJ$7), $C:$C,CELL("contents", $P72), $G:$G,CELL("contents", BJ$3)), 0)</f>
        <v>6.9259259259259256</v>
      </c>
      <c r="BK90" s="12">
        <f ca="1" xml:space="preserve"> IFERROR(AVERAGEIFS($L:$L, $A:$A,CELL("contents", BK$4), $B:$B,CELL("contents", BK$7), $C:$C,CELL("contents", $P72), $G:$G,CELL("contents", BK$3)), 0)</f>
        <v>9.1875</v>
      </c>
      <c r="BL90" s="19">
        <f ca="1" xml:space="preserve"> IFERROR(AVERAGEIFS($L:$L, $A:$A,CELL("contents", BL$4), $B:$B,CELL("contents", BL$7), $C:$C,CELL("contents", $P72), $G:$G,CELL("contents", BL$3)), 0)</f>
        <v>1.9090909090909092</v>
      </c>
      <c r="BM90" s="13"/>
      <c r="BN90" s="14">
        <f ca="1" xml:space="preserve"> IFERROR(AVERAGEIFS($L:$L, $A:$A,CELL("contents", BN$4), $B:$B,CELL("contents", BN$7), $C:$C,CELL("contents", $P72), $G:$G,CELL("contents", BN$3)), 0)</f>
        <v>6.2222222222222223</v>
      </c>
      <c r="BO90" s="12">
        <f ca="1" xml:space="preserve"> IFERROR(AVERAGEIFS($L:$L, $A:$A,CELL("contents", BO$4), $B:$B,CELL("contents", BO$7), $C:$C,CELL("contents", $P72), $G:$G,CELL("contents", BO$3)), 0)</f>
        <v>9.1875</v>
      </c>
      <c r="BP90" s="19">
        <f ca="1" xml:space="preserve"> IFERROR(AVERAGEIFS($L:$L, $A:$A,CELL("contents", BP$4), $B:$B,CELL("contents", BP$7), $C:$C,CELL("contents", $P72), $G:$G,CELL("contents", BP$3)), 0)</f>
        <v>1.9090909090909092</v>
      </c>
      <c r="BQ90" s="13"/>
      <c r="BR90" s="14">
        <f ca="1" xml:space="preserve"> IFERROR(AVERAGEIFS($L:$L, $A:$A,CELL("contents", BR$4), $B:$B,CELL("contents", BR$7), $C:$C,CELL("contents", $P72), $G:$G,CELL("contents", BR$3)), 0)</f>
        <v>6.2222222222222223</v>
      </c>
      <c r="BS90" s="12">
        <f ca="1" xml:space="preserve"> IFERROR(AVERAGEIFS($L:$L, $A:$A,CELL("contents", BS$4), $B:$B,CELL("contents", BS$7), $C:$C,CELL("contents", $P72), $G:$G,CELL("contents", BS$3)), 0)</f>
        <v>9.2777777777777786</v>
      </c>
      <c r="BT90" s="19">
        <f ca="1" xml:space="preserve"> IFERROR(AVERAGEIFS($L:$L, $A:$A,CELL("contents", BT$4), $B:$B,CELL("contents", BT$7), $C:$C,CELL("contents", $P72), $G:$G,CELL("contents", BT$3)), 0)</f>
        <v>2.3535353535353534</v>
      </c>
      <c r="BU90" s="13"/>
      <c r="BV90" s="14">
        <f ca="1" xml:space="preserve"> IFERROR(AVERAGEIFS($L:$L, $A:$A,CELL("contents", BV$4), $B:$B,CELL("contents", BV$7), $C:$C,CELL("contents", $P72), $G:$G,CELL("contents", BV$3)), 0)</f>
        <v>6.4567901234567904</v>
      </c>
      <c r="BY90" s="5" t="s">
        <v>23</v>
      </c>
      <c r="BZ90" s="32"/>
      <c r="CA90" s="12">
        <f ca="1" xml:space="preserve"> IFERROR(AVERAGEIFS($L:$L, $A:$A,CELL("contents", CA$4), $B:$B,CELL("contents", CA$7), $C:$C,CELL("contents", $P72), $G:$G,CELL("contents", CA$3)), 0)</f>
        <v>10.833333333333334</v>
      </c>
      <c r="CB90" s="19">
        <f ca="1" xml:space="preserve"> IFERROR(AVERAGEIFS($L:$L, $A:$A,CELL("contents", CB$4), $B:$B,CELL("contents", CB$7), $C:$C,CELL("contents", $P72), $G:$G,CELL("contents", CB$3)), 0)</f>
        <v>3.2424242424242422</v>
      </c>
      <c r="CC90" s="13"/>
      <c r="CD90" s="14">
        <f ca="1" xml:space="preserve"> IFERROR(AVERAGEIFS($L:$L, $A:$A,CELL("contents", CD$4), $B:$B,CELL("contents", CD$7), $C:$C,CELL("contents", $P72), $G:$G,CELL("contents", CD$3)), 0)</f>
        <v>7.7407407407407405</v>
      </c>
      <c r="CE90" s="12">
        <f ca="1" xml:space="preserve"> IFERROR(AVERAGEIFS($L:$L, $A:$A,CELL("contents", CE$4), $B:$B,CELL("contents", CE$7), $C:$C,CELL("contents", $P72), $G:$G,CELL("contents", CE$3)), 0)</f>
        <v>10.5625</v>
      </c>
      <c r="CF90" s="19">
        <f ca="1" xml:space="preserve"> IFERROR(AVERAGEIFS($L:$L, $A:$A,CELL("contents", CF$4), $B:$B,CELL("contents", CF$7), $C:$C,CELL("contents", $P72), $G:$G,CELL("contents", CF$3)), 0)</f>
        <v>1.9090909090909092</v>
      </c>
      <c r="CG90" s="13"/>
      <c r="CH90" s="14">
        <f ca="1" xml:space="preserve"> IFERROR(AVERAGEIFS($L:$L, $A:$A,CELL("contents", CH$4), $B:$B,CELL("contents", CH$7), $C:$C,CELL("contents", $P72), $G:$G,CELL("contents", CH$3)), 0)</f>
        <v>7.0370370370370372</v>
      </c>
      <c r="CI90" s="12">
        <f ca="1" xml:space="preserve"> IFERROR(AVERAGEIFS($L:$L, $A:$A,CELL("contents", CI$4), $B:$B,CELL("contents", CI$7), $C:$C,CELL("contents", $P72), $G:$G,CELL("contents", CI$3)), 0)</f>
        <v>10.5625</v>
      </c>
      <c r="CJ90" s="19">
        <f ca="1" xml:space="preserve"> IFERROR(AVERAGEIFS($L:$L, $A:$A,CELL("contents", CJ$4), $B:$B,CELL("contents", CJ$7), $C:$C,CELL("contents", $P72), $G:$G,CELL("contents", CJ$3)), 0)</f>
        <v>1.9090909090909092</v>
      </c>
      <c r="CK90" s="13"/>
      <c r="CL90" s="14">
        <f ca="1" xml:space="preserve"> IFERROR(AVERAGEIFS($L:$L, $A:$A,CELL("contents", CL$4), $B:$B,CELL("contents", CL$7), $C:$C,CELL("contents", $P72), $G:$G,CELL("contents", CL$3)), 0)</f>
        <v>7.0370370370370372</v>
      </c>
      <c r="CM90" s="12">
        <f ca="1" xml:space="preserve"> IFERROR(AVERAGEIFS($L:$L, $A:$A,CELL("contents", CM$4), $B:$B,CELL("contents", CM$7), $C:$C,CELL("contents", $P72), $G:$G,CELL("contents", CM$3)), 0)</f>
        <v>10.652777777777779</v>
      </c>
      <c r="CN90" s="19">
        <f ca="1" xml:space="preserve"> IFERROR(AVERAGEIFS($L:$L, $A:$A,CELL("contents", CN$4), $B:$B,CELL("contents", CN$7), $C:$C,CELL("contents", $P72), $G:$G,CELL("contents", CN$3)), 0)</f>
        <v>2.3535353535353534</v>
      </c>
      <c r="CO90" s="13"/>
      <c r="CP90" s="14">
        <f ca="1" xml:space="preserve"> IFERROR(AVERAGEIFS($L:$L, $A:$A,CELL("contents", CP$4), $B:$B,CELL("contents", CP$7), $C:$C,CELL("contents", $P72), $G:$G,CELL("contents", CP$3)), 0)</f>
        <v>7.2716049382716053</v>
      </c>
      <c r="CS90" s="5" t="s">
        <v>23</v>
      </c>
      <c r="CT90" s="32"/>
      <c r="CU90" s="12">
        <f ca="1" xml:space="preserve"> IFERROR(AVERAGEIFS($L:$L, $A:$A,CELL("contents", CU$4), $B:$B,CELL("contents", CU$7), $C:$C,CELL("contents", $P72), $G:$G,CELL("contents", CU$3)), 0)</f>
        <v>11.125</v>
      </c>
      <c r="CV90" s="19">
        <f ca="1" xml:space="preserve"> IFERROR(AVERAGEIFS($L:$L, $A:$A,CELL("contents", CV$4), $B:$B,CELL("contents", CV$7), $C:$C,CELL("contents", $P72), $G:$G,CELL("contents", CV$3)), 0)</f>
        <v>3.2424242424242422</v>
      </c>
      <c r="CW90" s="13"/>
      <c r="CX90" s="14">
        <f ca="1" xml:space="preserve"> IFERROR(AVERAGEIFS($L:$L, $A:$A,CELL("contents", CX$4), $B:$B,CELL("contents", CX$7), $C:$C,CELL("contents", $P72), $G:$G,CELL("contents", CX$3)), 0)</f>
        <v>7.9135802469135799</v>
      </c>
      <c r="CY90" s="12">
        <f ca="1" xml:space="preserve"> IFERROR(AVERAGEIFS($L:$L, $A:$A,CELL("contents", CY$4), $B:$B,CELL("contents", CY$7), $C:$C,CELL("contents", $P72), $G:$G,CELL("contents", CY$3)), 0)</f>
        <v>10.9375</v>
      </c>
      <c r="CZ90" s="19">
        <f ca="1" xml:space="preserve"> IFERROR(AVERAGEIFS($L:$L, $A:$A,CELL("contents", CZ$4), $B:$B,CELL("contents", CZ$7), $C:$C,CELL("contents", $P72), $G:$G,CELL("contents", CZ$3)), 0)</f>
        <v>2.1515151515151514</v>
      </c>
      <c r="DA90" s="13"/>
      <c r="DB90" s="14">
        <f ca="1" xml:space="preserve"> IFERROR(AVERAGEIFS($L:$L, $A:$A,CELL("contents", DB$4), $B:$B,CELL("contents", DB$7), $C:$C,CELL("contents", $P72), $G:$G,CELL("contents", DB$3)), 0)</f>
        <v>7.3580246913580245</v>
      </c>
      <c r="DC90" s="12">
        <f ca="1" xml:space="preserve"> IFERROR(AVERAGEIFS($L:$L, $A:$A,CELL("contents", DC$4), $B:$B,CELL("contents", DC$7), $C:$C,CELL("contents", $P72), $G:$G,CELL("contents", DC$3)), 0)</f>
        <v>10.9375</v>
      </c>
      <c r="DD90" s="19">
        <f ca="1" xml:space="preserve"> IFERROR(AVERAGEIFS($L:$L, $A:$A,CELL("contents", DD$4), $B:$B,CELL("contents", DD$7), $C:$C,CELL("contents", $P72), $G:$G,CELL("contents", DD$3)), 0)</f>
        <v>2.1515151515151514</v>
      </c>
      <c r="DE90" s="13"/>
      <c r="DF90" s="14">
        <f ca="1" xml:space="preserve"> IFERROR(AVERAGEIFS($L:$L, $A:$A,CELL("contents", DF$4), $B:$B,CELL("contents", DF$7), $C:$C,CELL("contents", $P72), $G:$G,CELL("contents", DF$3)), 0)</f>
        <v>7.3580246913580245</v>
      </c>
      <c r="DG90" s="12">
        <f ca="1" xml:space="preserve"> IFERROR(AVERAGEIFS($L:$L, $A:$A,CELL("contents", DG$4), $B:$B,CELL("contents", DG$7), $C:$C,CELL("contents", $P72), $G:$G,CELL("contents", DG$3)), 0)</f>
        <v>11</v>
      </c>
      <c r="DH90" s="19">
        <f ca="1" xml:space="preserve"> IFERROR(AVERAGEIFS($L:$L, $A:$A,CELL("contents", DH$4), $B:$B,CELL("contents", DH$7), $C:$C,CELL("contents", $P72), $G:$G,CELL("contents", DH$3)), 0)</f>
        <v>2.5151515151515151</v>
      </c>
      <c r="DI90" s="13"/>
      <c r="DJ90" s="14">
        <f ca="1" xml:space="preserve"> IFERROR(AVERAGEIFS($L:$L, $A:$A,CELL("contents", DJ$4), $B:$B,CELL("contents", DJ$7), $C:$C,CELL("contents", $P72), $G:$G,CELL("contents", DJ$3)), 0)</f>
        <v>7.5432098765432096</v>
      </c>
      <c r="DM90" s="5" t="s">
        <v>23</v>
      </c>
      <c r="DN90" s="32"/>
      <c r="DO90" s="12">
        <f ca="1" xml:space="preserve"> IFERROR(AVERAGEIFS($L:$L, $A:$A,CELL("contents", DO$4), $B:$B,CELL("contents", DO$7), $C:$C,CELL("contents", $P72), $G:$G,CELL("contents", DO$3)), 0)</f>
        <v>11.270833333333334</v>
      </c>
      <c r="DP90" s="19">
        <f ca="1" xml:space="preserve"> IFERROR(AVERAGEIFS($L:$L, $A:$A,CELL("contents", DP$4), $B:$B,CELL("contents", DP$7), $C:$C,CELL("contents", $P72), $G:$G,CELL("contents", DP$3)), 0)</f>
        <v>3.2424242424242422</v>
      </c>
      <c r="DQ90" s="13"/>
      <c r="DR90" s="14">
        <f ca="1" xml:space="preserve"> IFERROR(AVERAGEIFS($L:$L, $A:$A,CELL("contents", DR$4), $B:$B,CELL("contents", DR$7), $C:$C,CELL("contents", $P72), $G:$G,CELL("contents", DR$3)), 0)</f>
        <v>8</v>
      </c>
      <c r="DS90" s="12">
        <f ca="1" xml:space="preserve"> IFERROR(AVERAGEIFS($L:$L, $A:$A,CELL("contents", DS$4), $B:$B,CELL("contents", DS$7), $C:$C,CELL("contents", $P72), $G:$G,CELL("contents", DS$3)), 0)</f>
        <v>11.0625</v>
      </c>
      <c r="DT90" s="19">
        <f ca="1" xml:space="preserve"> IFERROR(AVERAGEIFS($L:$L, $A:$A,CELL("contents", DT$4), $B:$B,CELL("contents", DT$7), $C:$C,CELL("contents", $P72), $G:$G,CELL("contents", DT$3)), 0)</f>
        <v>2.2121212121212119</v>
      </c>
      <c r="DU90" s="13"/>
      <c r="DV90" s="14">
        <f ca="1" xml:space="preserve"> IFERROR(AVERAGEIFS($L:$L, $A:$A,CELL("contents", DV$4), $B:$B,CELL("contents", DV$7), $C:$C,CELL("contents", $P72), $G:$G,CELL("contents", DV$3)), 0)</f>
        <v>7.4567901234567904</v>
      </c>
      <c r="DW90" s="12">
        <f ca="1" xml:space="preserve"> IFERROR(AVERAGEIFS($L:$L, $A:$A,CELL("contents", DW$4), $B:$B,CELL("contents", DW$7), $C:$C,CELL("contents", $P72), $G:$G,CELL("contents", DW$3)), 0)</f>
        <v>11.0625</v>
      </c>
      <c r="DX90" s="19">
        <f ca="1" xml:space="preserve"> IFERROR(AVERAGEIFS($L:$L, $A:$A,CELL("contents", DX$4), $B:$B,CELL("contents", DX$7), $C:$C,CELL("contents", $P72), $G:$G,CELL("contents", DX$3)), 0)</f>
        <v>2.2121212121212119</v>
      </c>
      <c r="DY90" s="13"/>
      <c r="DZ90" s="14">
        <f ca="1" xml:space="preserve"> IFERROR(AVERAGEIFS($L:$L, $A:$A,CELL("contents", DZ$4), $B:$B,CELL("contents", DZ$7), $C:$C,CELL("contents", $P72), $G:$G,CELL("contents", DZ$3)), 0)</f>
        <v>7.4567901234567904</v>
      </c>
      <c r="EA90" s="12">
        <f ca="1" xml:space="preserve"> IFERROR(AVERAGEIFS($L:$L, $A:$A,CELL("contents", EA$4), $B:$B,CELL("contents", EA$7), $C:$C,CELL("contents", $P72), $G:$G,CELL("contents", EA$3)), 0)</f>
        <v>11.131944444444445</v>
      </c>
      <c r="EB90" s="19">
        <f ca="1" xml:space="preserve"> IFERROR(AVERAGEIFS($L:$L, $A:$A,CELL("contents", EB$4), $B:$B,CELL("contents", EB$7), $C:$C,CELL("contents", $P72), $G:$G,CELL("contents", EB$3)), 0)</f>
        <v>2.5555555555555554</v>
      </c>
      <c r="EC90" s="13"/>
      <c r="ED90" s="14">
        <f ca="1" xml:space="preserve"> IFERROR(AVERAGEIFS($L:$L, $A:$A,CELL("contents", ED$4), $B:$B,CELL("contents", ED$7), $C:$C,CELL("contents", $P72), $G:$G,CELL("contents", ED$3)), 0)</f>
        <v>7.6378600823045266</v>
      </c>
    </row>
    <row r="91" spans="1:134" x14ac:dyDescent="0.25">
      <c r="A91" t="s">
        <v>19</v>
      </c>
      <c r="B91" t="s">
        <v>14</v>
      </c>
      <c r="C91">
        <v>10</v>
      </c>
      <c r="D91">
        <v>39</v>
      </c>
      <c r="E91" t="b">
        <v>0</v>
      </c>
      <c r="F91">
        <v>1.7000000000000001E-2</v>
      </c>
      <c r="G91">
        <v>16</v>
      </c>
      <c r="H91">
        <v>16</v>
      </c>
      <c r="I91">
        <v>71</v>
      </c>
      <c r="J91">
        <v>34</v>
      </c>
      <c r="K91">
        <v>0</v>
      </c>
      <c r="L91">
        <v>8</v>
      </c>
      <c r="M91">
        <f t="shared" si="258"/>
        <v>0</v>
      </c>
      <c r="N91" t="b">
        <f t="shared" ref="N91" si="307">AND(MIN($F89,$F90,$F91)=$F91,MAX($H89,$H90,$H91)=$H91)</f>
        <v>0</v>
      </c>
      <c r="O91" t="b">
        <f t="shared" ref="O91" si="308">AND(NOT(N89),NOT(N90),N91)</f>
        <v>0</v>
      </c>
      <c r="P91">
        <f>P69</f>
        <v>11</v>
      </c>
      <c r="Q91" s="7" t="s">
        <v>29</v>
      </c>
      <c r="R91" s="32"/>
      <c r="S91" s="12">
        <f ca="1" xml:space="preserve"> _xlfn.MAXIFS($L:$L, $A:$A,CELL("contents", S$4), $B:$B,CELL("contents", S$7), $C:$C,CELL("contents", $P72))</f>
        <v>18</v>
      </c>
      <c r="T91" s="19">
        <f ca="1" xml:space="preserve"> _xlfn.MAXIFS($L:$L, $A:$A,CELL("contents", T$4), $B:$B,CELL("contents", T$7), $C:$C,CELL("contents", $P72))</f>
        <v>20</v>
      </c>
      <c r="U91" s="13"/>
      <c r="V91" s="14">
        <f ca="1" xml:space="preserve"> _xlfn.MAXIFS($L:$L, $A:$A,CELL("contents", V$4), $B:$B,CELL("contents", V$7), $C:$C,CELL("contents", $P72))</f>
        <v>20</v>
      </c>
      <c r="W91" s="12">
        <f ca="1" xml:space="preserve"> _xlfn.MAXIFS($L:$L, $A:$A,CELL("contents", W$4), $B:$B,CELL("contents", W$7), $C:$C,CELL("contents", $P72))</f>
        <v>19</v>
      </c>
      <c r="X91" s="19">
        <f ca="1" xml:space="preserve"> _xlfn.MAXIFS($L:$L, $A:$A,CELL("contents", X$4), $B:$B,CELL("contents", X$7), $C:$C,CELL("contents", $P72))</f>
        <v>13</v>
      </c>
      <c r="Y91" s="13"/>
      <c r="Z91" s="14">
        <f ca="1" xml:space="preserve"> _xlfn.MAXIFS($L:$L, $A:$A,CELL("contents", Z$4), $B:$B,CELL("contents", Z$7), $C:$C,CELL("contents", $P72))</f>
        <v>19</v>
      </c>
      <c r="AA91" s="12">
        <f ca="1" xml:space="preserve"> _xlfn.MAXIFS($L:$L, $A:$A,CELL("contents", AA$4), $B:$B,CELL("contents", AA$7), $C:$C,CELL("contents", $P72))</f>
        <v>19</v>
      </c>
      <c r="AB91" s="19">
        <f ca="1" xml:space="preserve"> _xlfn.MAXIFS($L:$L, $A:$A,CELL("contents", AB$4), $B:$B,CELL("contents", AB$7), $C:$C,CELL("contents", $P72))</f>
        <v>13</v>
      </c>
      <c r="AC91" s="13"/>
      <c r="AD91" s="14">
        <f ca="1" xml:space="preserve"> _xlfn.MAXIFS($L:$L, $A:$A,CELL("contents", AD$4), $B:$B,CELL("contents", AD$7), $C:$C,CELL("contents", $P72))</f>
        <v>19</v>
      </c>
      <c r="AE91" s="12">
        <f ca="1" xml:space="preserve"> _xlfn.MAXIFS($L:$L, $A:$A,CELL("contents", AE$4), $B:$B,CELL("contents", AE$7), $C:$C,CELL("contents", $P72))</f>
        <v>19</v>
      </c>
      <c r="AF91" s="19">
        <f ca="1" xml:space="preserve"> _xlfn.MAXIFS($L:$L, $A:$A,CELL("contents", AF$4), $B:$B,CELL("contents", AF$7), $C:$C,CELL("contents", $P72))</f>
        <v>20</v>
      </c>
      <c r="AG91" s="13"/>
      <c r="AH91" s="14">
        <f ca="1" xml:space="preserve"> _xlfn.MAXIFS($L:$L, $A:$A,CELL("contents", AH$4), $B:$B,CELL("contents", AH$7), $C:$C,CELL("contents", $P72))</f>
        <v>20</v>
      </c>
      <c r="AK91" s="7" t="s">
        <v>29</v>
      </c>
      <c r="AL91" s="32"/>
      <c r="AM91" s="12">
        <f ca="1" xml:space="preserve"> _xlfn.MAXIFS($L:$L, $A:$A,CELL("contents", AM$4), $B:$B,CELL("contents", AM$7), $C:$C,CELL("contents", $P72), $G:$G,CELL("contents", AM$3))</f>
        <v>17</v>
      </c>
      <c r="AN91" s="19">
        <f ca="1" xml:space="preserve"> _xlfn.MAXIFS($L:$L, $A:$A,CELL("contents", AN$4), $B:$B,CELL("contents", AN$7), $C:$C,CELL("contents", $P72), $G:$G,CELL("contents", AN$3))</f>
        <v>20</v>
      </c>
      <c r="AO91" s="13"/>
      <c r="AP91" s="14">
        <f ca="1" xml:space="preserve"> _xlfn.MAXIFS($L:$L, $A:$A,CELL("contents", AP$4), $B:$B,CELL("contents", AP$7), $C:$C,CELL("contents", $P72), $G:$G,CELL("contents", AP$3))</f>
        <v>20</v>
      </c>
      <c r="AQ91" s="12">
        <f ca="1" xml:space="preserve"> _xlfn.MAXIFS($L:$L, $A:$A,CELL("contents", AQ$4), $B:$B,CELL("contents", AQ$7), $C:$C,CELL("contents", $P72), $G:$G,CELL("contents", AQ$3))</f>
        <v>19</v>
      </c>
      <c r="AR91" s="19">
        <f ca="1" xml:space="preserve"> _xlfn.MAXIFS($L:$L, $A:$A,CELL("contents", AR$4), $B:$B,CELL("contents", AR$7), $C:$C,CELL("contents", $P72), $G:$G,CELL("contents", AR$3))</f>
        <v>11</v>
      </c>
      <c r="AS91" s="13"/>
      <c r="AT91" s="14">
        <f ca="1" xml:space="preserve"> _xlfn.MAXIFS($L:$L, $A:$A,CELL("contents", AT$4), $B:$B,CELL("contents", AT$7), $C:$C,CELL("contents", $P72), $G:$G,CELL("contents", AT$3))</f>
        <v>19</v>
      </c>
      <c r="AU91" s="12">
        <f ca="1" xml:space="preserve"> _xlfn.MAXIFS($L:$L, $A:$A,CELL("contents", AU$4), $B:$B,CELL("contents", AU$7), $C:$C,CELL("contents", $P72), $G:$G,CELL("contents", AU$3))</f>
        <v>19</v>
      </c>
      <c r="AV91" s="19">
        <f ca="1" xml:space="preserve"> _xlfn.MAXIFS($L:$L, $A:$A,CELL("contents", AV$4), $B:$B,CELL("contents", AV$7), $C:$C,CELL("contents", $P72), $G:$G,CELL("contents", AV$3))</f>
        <v>11</v>
      </c>
      <c r="AW91" s="13"/>
      <c r="AX91" s="14">
        <f ca="1" xml:space="preserve"> _xlfn.MAXIFS($L:$L, $A:$A,CELL("contents", AX$4), $B:$B,CELL("contents", AX$7), $C:$C,CELL("contents", $P72), $G:$G,CELL("contents", AX$3))</f>
        <v>19</v>
      </c>
      <c r="AY91" s="12">
        <f ca="1" xml:space="preserve"> _xlfn.MAXIFS($L:$L, $A:$A,CELL("contents", AY$4), $B:$B,CELL("contents", AY$7), $C:$C,CELL("contents", $P72), $G:$G,CELL("contents", AY$3))</f>
        <v>19</v>
      </c>
      <c r="AZ91" s="19">
        <f ca="1" xml:space="preserve"> _xlfn.MAXIFS($L:$L, $A:$A,CELL("contents", AZ$4), $B:$B,CELL("contents", AZ$7), $C:$C,CELL("contents", $P72), $G:$G,CELL("contents", AZ$3))</f>
        <v>20</v>
      </c>
      <c r="BA91" s="13"/>
      <c r="BB91" s="14">
        <f ca="1" xml:space="preserve"> _xlfn.MAXIFS($L:$L, $A:$A,CELL("contents", BB$4), $B:$B,CELL("contents", BB$7), $C:$C,CELL("contents", $P72), $G:$G,CELL("contents", BB$3))</f>
        <v>20</v>
      </c>
      <c r="BE91" s="7" t="s">
        <v>29</v>
      </c>
      <c r="BF91" s="32"/>
      <c r="BG91" s="12">
        <f ca="1" xml:space="preserve"> _xlfn.MAXIFS($L:$L, $A:$A,CELL("contents", BG$4), $B:$B,CELL("contents", BG$7), $C:$C,CELL("contents", $P72), $G:$G,CELL("contents", BG$3))</f>
        <v>17</v>
      </c>
      <c r="BH91" s="19">
        <f ca="1" xml:space="preserve"> _xlfn.MAXIFS($L:$L, $A:$A,CELL("contents", BH$4), $B:$B,CELL("contents", BH$7), $C:$C,CELL("contents", $P72), $G:$G,CELL("contents", BH$3))</f>
        <v>20</v>
      </c>
      <c r="BI91" s="13"/>
      <c r="BJ91" s="14">
        <f ca="1" xml:space="preserve"> _xlfn.MAXIFS($L:$L, $A:$A,CELL("contents", BJ$4), $B:$B,CELL("contents", BJ$7), $C:$C,CELL("contents", $P72), $G:$G,CELL("contents", BJ$3))</f>
        <v>20</v>
      </c>
      <c r="BK91" s="12">
        <f ca="1" xml:space="preserve"> _xlfn.MAXIFS($L:$L, $A:$A,CELL("contents", BK$4), $B:$B,CELL("contents", BK$7), $C:$C,CELL("contents", $P72), $G:$G,CELL("contents", BK$3))</f>
        <v>19</v>
      </c>
      <c r="BL91" s="19">
        <f ca="1" xml:space="preserve"> _xlfn.MAXIFS($L:$L, $A:$A,CELL("contents", BL$4), $B:$B,CELL("contents", BL$7), $C:$C,CELL("contents", $P72), $G:$G,CELL("contents", BL$3))</f>
        <v>11</v>
      </c>
      <c r="BM91" s="13"/>
      <c r="BN91" s="14">
        <f ca="1" xml:space="preserve"> _xlfn.MAXIFS($L:$L, $A:$A,CELL("contents", BN$4), $B:$B,CELL("contents", BN$7), $C:$C,CELL("contents", $P72), $G:$G,CELL("contents", BN$3))</f>
        <v>19</v>
      </c>
      <c r="BO91" s="12">
        <f ca="1" xml:space="preserve"> _xlfn.MAXIFS($L:$L, $A:$A,CELL("contents", BO$4), $B:$B,CELL("contents", BO$7), $C:$C,CELL("contents", $P72), $G:$G,CELL("contents", BO$3))</f>
        <v>19</v>
      </c>
      <c r="BP91" s="19">
        <f ca="1" xml:space="preserve"> _xlfn.MAXIFS($L:$L, $A:$A,CELL("contents", BP$4), $B:$B,CELL("contents", BP$7), $C:$C,CELL("contents", $P72), $G:$G,CELL("contents", BP$3))</f>
        <v>11</v>
      </c>
      <c r="BQ91" s="13"/>
      <c r="BR91" s="14">
        <f ca="1" xml:space="preserve"> _xlfn.MAXIFS($L:$L, $A:$A,CELL("contents", BR$4), $B:$B,CELL("contents", BR$7), $C:$C,CELL("contents", $P72), $G:$G,CELL("contents", BR$3))</f>
        <v>19</v>
      </c>
      <c r="BS91" s="12">
        <f ca="1" xml:space="preserve"> _xlfn.MAXIFS($L:$L, $A:$A,CELL("contents", BS$4), $B:$B,CELL("contents", BS$7), $C:$C,CELL("contents", $P72), $G:$G,CELL("contents", BS$3))</f>
        <v>19</v>
      </c>
      <c r="BT91" s="19">
        <f ca="1" xml:space="preserve"> _xlfn.MAXIFS($L:$L, $A:$A,CELL("contents", BT$4), $B:$B,CELL("contents", BT$7), $C:$C,CELL("contents", $P72), $G:$G,CELL("contents", BT$3))</f>
        <v>20</v>
      </c>
      <c r="BU91" s="13"/>
      <c r="BV91" s="14">
        <f ca="1" xml:space="preserve"> _xlfn.MAXIFS($L:$L, $A:$A,CELL("contents", BV$4), $B:$B,CELL("contents", BV$7), $C:$C,CELL("contents", $P72), $G:$G,CELL("contents", BV$3))</f>
        <v>20</v>
      </c>
      <c r="BY91" s="7" t="s">
        <v>29</v>
      </c>
      <c r="BZ91" s="32"/>
      <c r="CA91" s="12">
        <f ca="1" xml:space="preserve"> _xlfn.MAXIFS($L:$L, $A:$A,CELL("contents", CA$4), $B:$B,CELL("contents", CA$7), $C:$C,CELL("contents", $P72), $G:$G,CELL("contents", CA$3))</f>
        <v>17</v>
      </c>
      <c r="CB91" s="19">
        <f ca="1" xml:space="preserve"> _xlfn.MAXIFS($L:$L, $A:$A,CELL("contents", CB$4), $B:$B,CELL("contents", CB$7), $C:$C,CELL("contents", $P72), $G:$G,CELL("contents", CB$3))</f>
        <v>20</v>
      </c>
      <c r="CC91" s="13"/>
      <c r="CD91" s="14">
        <f ca="1" xml:space="preserve"> _xlfn.MAXIFS($L:$L, $A:$A,CELL("contents", CD$4), $B:$B,CELL("contents", CD$7), $C:$C,CELL("contents", $P72), $G:$G,CELL("contents", CD$3))</f>
        <v>20</v>
      </c>
      <c r="CE91" s="12">
        <f ca="1" xml:space="preserve"> _xlfn.MAXIFS($L:$L, $A:$A,CELL("contents", CE$4), $B:$B,CELL("contents", CE$7), $C:$C,CELL("contents", $P72), $G:$G,CELL("contents", CE$3))</f>
        <v>19</v>
      </c>
      <c r="CF91" s="19">
        <f ca="1" xml:space="preserve"> _xlfn.MAXIFS($L:$L, $A:$A,CELL("contents", CF$4), $B:$B,CELL("contents", CF$7), $C:$C,CELL("contents", $P72), $G:$G,CELL("contents", CF$3))</f>
        <v>11</v>
      </c>
      <c r="CG91" s="13"/>
      <c r="CH91" s="14">
        <f ca="1" xml:space="preserve"> _xlfn.MAXIFS($L:$L, $A:$A,CELL("contents", CH$4), $B:$B,CELL("contents", CH$7), $C:$C,CELL("contents", $P72), $G:$G,CELL("contents", CH$3))</f>
        <v>19</v>
      </c>
      <c r="CI91" s="12">
        <f ca="1" xml:space="preserve"> _xlfn.MAXIFS($L:$L, $A:$A,CELL("contents", CI$4), $B:$B,CELL("contents", CI$7), $C:$C,CELL("contents", $P72), $G:$G,CELL("contents", CI$3))</f>
        <v>19</v>
      </c>
      <c r="CJ91" s="19">
        <f ca="1" xml:space="preserve"> _xlfn.MAXIFS($L:$L, $A:$A,CELL("contents", CJ$4), $B:$B,CELL("contents", CJ$7), $C:$C,CELL("contents", $P72), $G:$G,CELL("contents", CJ$3))</f>
        <v>11</v>
      </c>
      <c r="CK91" s="13"/>
      <c r="CL91" s="14">
        <f ca="1" xml:space="preserve"> _xlfn.MAXIFS($L:$L, $A:$A,CELL("contents", CL$4), $B:$B,CELL("contents", CL$7), $C:$C,CELL("contents", $P72), $G:$G,CELL("contents", CL$3))</f>
        <v>19</v>
      </c>
      <c r="CM91" s="12">
        <f ca="1" xml:space="preserve"> _xlfn.MAXIFS($L:$L, $A:$A,CELL("contents", CM$4), $B:$B,CELL("contents", CM$7), $C:$C,CELL("contents", $P72), $G:$G,CELL("contents", CM$3))</f>
        <v>19</v>
      </c>
      <c r="CN91" s="19">
        <f ca="1" xml:space="preserve"> _xlfn.MAXIFS($L:$L, $A:$A,CELL("contents", CN$4), $B:$B,CELL("contents", CN$7), $C:$C,CELL("contents", $P72), $G:$G,CELL("contents", CN$3))</f>
        <v>20</v>
      </c>
      <c r="CO91" s="13"/>
      <c r="CP91" s="14">
        <f ca="1" xml:space="preserve"> _xlfn.MAXIFS($L:$L, $A:$A,CELL("contents", CP$4), $B:$B,CELL("contents", CP$7), $C:$C,CELL("contents", $P72), $G:$G,CELL("contents", CP$3))</f>
        <v>20</v>
      </c>
      <c r="CS91" s="7" t="s">
        <v>29</v>
      </c>
      <c r="CT91" s="32"/>
      <c r="CU91" s="12">
        <f ca="1" xml:space="preserve"> _xlfn.MAXIFS($L:$L, $A:$A,CELL("contents", CU$4), $B:$B,CELL("contents", CU$7), $C:$C,CELL("contents", $P72), $G:$G,CELL("contents", CU$3))</f>
        <v>17</v>
      </c>
      <c r="CV91" s="19">
        <f ca="1" xml:space="preserve"> _xlfn.MAXIFS($L:$L, $A:$A,CELL("contents", CV$4), $B:$B,CELL("contents", CV$7), $C:$C,CELL("contents", $P72), $G:$G,CELL("contents", CV$3))</f>
        <v>20</v>
      </c>
      <c r="CW91" s="13"/>
      <c r="CX91" s="14">
        <f ca="1" xml:space="preserve"> _xlfn.MAXIFS($L:$L, $A:$A,CELL("contents", CX$4), $B:$B,CELL("contents", CX$7), $C:$C,CELL("contents", $P72), $G:$G,CELL("contents", CX$3))</f>
        <v>20</v>
      </c>
      <c r="CY91" s="12">
        <f ca="1" xml:space="preserve"> _xlfn.MAXIFS($L:$L, $A:$A,CELL("contents", CY$4), $B:$B,CELL("contents", CY$7), $C:$C,CELL("contents", $P72), $G:$G,CELL("contents", CY$3))</f>
        <v>19</v>
      </c>
      <c r="CZ91" s="19">
        <f ca="1" xml:space="preserve"> _xlfn.MAXIFS($L:$L, $A:$A,CELL("contents", CZ$4), $B:$B,CELL("contents", CZ$7), $C:$C,CELL("contents", $P72), $G:$G,CELL("contents", CZ$3))</f>
        <v>13</v>
      </c>
      <c r="DA91" s="13"/>
      <c r="DB91" s="14">
        <f ca="1" xml:space="preserve"> _xlfn.MAXIFS($L:$L, $A:$A,CELL("contents", DB$4), $B:$B,CELL("contents", DB$7), $C:$C,CELL("contents", $P72), $G:$G,CELL("contents", DB$3))</f>
        <v>19</v>
      </c>
      <c r="DC91" s="12">
        <f ca="1" xml:space="preserve"> _xlfn.MAXIFS($L:$L, $A:$A,CELL("contents", DC$4), $B:$B,CELL("contents", DC$7), $C:$C,CELL("contents", $P72), $G:$G,CELL("contents", DC$3))</f>
        <v>19</v>
      </c>
      <c r="DD91" s="19">
        <f ca="1" xml:space="preserve"> _xlfn.MAXIFS($L:$L, $A:$A,CELL("contents", DD$4), $B:$B,CELL("contents", DD$7), $C:$C,CELL("contents", $P72), $G:$G,CELL("contents", DD$3))</f>
        <v>13</v>
      </c>
      <c r="DE91" s="13"/>
      <c r="DF91" s="14">
        <f ca="1" xml:space="preserve"> _xlfn.MAXIFS($L:$L, $A:$A,CELL("contents", DF$4), $B:$B,CELL("contents", DF$7), $C:$C,CELL("contents", $P72), $G:$G,CELL("contents", DF$3))</f>
        <v>19</v>
      </c>
      <c r="DG91" s="12">
        <f ca="1" xml:space="preserve"> _xlfn.MAXIFS($L:$L, $A:$A,CELL("contents", DG$4), $B:$B,CELL("contents", DG$7), $C:$C,CELL("contents", $P72), $G:$G,CELL("contents", DG$3))</f>
        <v>19</v>
      </c>
      <c r="DH91" s="19">
        <f ca="1" xml:space="preserve"> _xlfn.MAXIFS($L:$L, $A:$A,CELL("contents", DH$4), $B:$B,CELL("contents", DH$7), $C:$C,CELL("contents", $P72), $G:$G,CELL("contents", DH$3))</f>
        <v>20</v>
      </c>
      <c r="DI91" s="13"/>
      <c r="DJ91" s="14">
        <f ca="1" xml:space="preserve"> _xlfn.MAXIFS($L:$L, $A:$A,CELL("contents", DJ$4), $B:$B,CELL("contents", DJ$7), $C:$C,CELL("contents", $P72), $G:$G,CELL("contents", DJ$3))</f>
        <v>20</v>
      </c>
      <c r="DM91" s="7" t="s">
        <v>29</v>
      </c>
      <c r="DN91" s="32"/>
      <c r="DO91" s="12">
        <f ca="1" xml:space="preserve"> _xlfn.MAXIFS($L:$L, $A:$A,CELL("contents", DO$4), $B:$B,CELL("contents", DO$7), $C:$C,CELL("contents", $P72), $G:$G,CELL("contents", DO$3))</f>
        <v>18</v>
      </c>
      <c r="DP91" s="19">
        <f ca="1" xml:space="preserve"> _xlfn.MAXIFS($L:$L, $A:$A,CELL("contents", DP$4), $B:$B,CELL("contents", DP$7), $C:$C,CELL("contents", $P72), $G:$G,CELL("contents", DP$3))</f>
        <v>20</v>
      </c>
      <c r="DQ91" s="13"/>
      <c r="DR91" s="14">
        <f ca="1" xml:space="preserve"> _xlfn.MAXIFS($L:$L, $A:$A,CELL("contents", DR$4), $B:$B,CELL("contents", DR$7), $C:$C,CELL("contents", $P72), $G:$G,CELL("contents", DR$3))</f>
        <v>20</v>
      </c>
      <c r="DS91" s="12">
        <f ca="1" xml:space="preserve"> _xlfn.MAXIFS($L:$L, $A:$A,CELL("contents", DS$4), $B:$B,CELL("contents", DS$7), $C:$C,CELL("contents", $P72), $G:$G,CELL("contents", DS$3))</f>
        <v>19</v>
      </c>
      <c r="DT91" s="19">
        <f ca="1" xml:space="preserve"> _xlfn.MAXIFS($L:$L, $A:$A,CELL("contents", DT$4), $B:$B,CELL("contents", DT$7), $C:$C,CELL("contents", $P72), $G:$G,CELL("contents", DT$3))</f>
        <v>13</v>
      </c>
      <c r="DU91" s="13"/>
      <c r="DV91" s="14">
        <f ca="1" xml:space="preserve"> _xlfn.MAXIFS($L:$L, $A:$A,CELL("contents", DV$4), $B:$B,CELL("contents", DV$7), $C:$C,CELL("contents", $P72), $G:$G,CELL("contents", DV$3))</f>
        <v>19</v>
      </c>
      <c r="DW91" s="12">
        <f ca="1" xml:space="preserve"> _xlfn.MAXIFS($L:$L, $A:$A,CELL("contents", DW$4), $B:$B,CELL("contents", DW$7), $C:$C,CELL("contents", $P72), $G:$G,CELL("contents", DW$3))</f>
        <v>19</v>
      </c>
      <c r="DX91" s="19">
        <f ca="1" xml:space="preserve"> _xlfn.MAXIFS($L:$L, $A:$A,CELL("contents", DX$4), $B:$B,CELL("contents", DX$7), $C:$C,CELL("contents", $P72), $G:$G,CELL("contents", DX$3))</f>
        <v>13</v>
      </c>
      <c r="DY91" s="13"/>
      <c r="DZ91" s="14">
        <f ca="1" xml:space="preserve"> _xlfn.MAXIFS($L:$L, $A:$A,CELL("contents", DZ$4), $B:$B,CELL("contents", DZ$7), $C:$C,CELL("contents", $P72), $G:$G,CELL("contents", DZ$3))</f>
        <v>19</v>
      </c>
      <c r="EA91" s="12">
        <f ca="1" xml:space="preserve"> _xlfn.MAXIFS($L:$L, $A:$A,CELL("contents", EA$4), $B:$B,CELL("contents", EA$7), $C:$C,CELL("contents", $P72), $G:$G,CELL("contents", EA$3))</f>
        <v>19</v>
      </c>
      <c r="EB91" s="19">
        <f ca="1" xml:space="preserve"> _xlfn.MAXIFS($L:$L, $A:$A,CELL("contents", EB$4), $B:$B,CELL("contents", EB$7), $C:$C,CELL("contents", $P72), $G:$G,CELL("contents", EB$3))</f>
        <v>20</v>
      </c>
      <c r="EC91" s="13"/>
      <c r="ED91" s="14">
        <f ca="1" xml:space="preserve"> _xlfn.MAXIFS($L:$L, $A:$A,CELL("contents", ED$4), $B:$B,CELL("contents", ED$7), $C:$C,CELL("contents", $P72), $G:$G,CELL("contents", ED$3))</f>
        <v>20</v>
      </c>
    </row>
    <row r="92" spans="1:134" x14ac:dyDescent="0.25">
      <c r="A92" t="s">
        <v>13</v>
      </c>
      <c r="B92" t="s">
        <v>14</v>
      </c>
      <c r="C92">
        <v>10</v>
      </c>
      <c r="D92">
        <v>3</v>
      </c>
      <c r="E92" t="b">
        <v>0</v>
      </c>
      <c r="F92">
        <v>4.0000000000000001E-3</v>
      </c>
      <c r="G92">
        <v>16</v>
      </c>
      <c r="H92">
        <v>16</v>
      </c>
      <c r="I92">
        <v>49</v>
      </c>
      <c r="J92">
        <v>32</v>
      </c>
      <c r="K92">
        <v>0</v>
      </c>
      <c r="L92">
        <v>1</v>
      </c>
      <c r="M92">
        <f t="shared" si="258"/>
        <v>0</v>
      </c>
      <c r="N92" t="b">
        <f t="shared" ref="N92" si="309">AND(MIN($F92,$F93,$F94)=$F92,MAX($H92,$H93,$H94)=$H92)</f>
        <v>0</v>
      </c>
      <c r="O92" t="b">
        <f t="shared" ref="O92" si="310">AND(N92,NOT(N93),NOT(N94))</f>
        <v>0</v>
      </c>
      <c r="P92">
        <f>P69</f>
        <v>11</v>
      </c>
      <c r="Q92" s="6" t="s">
        <v>16</v>
      </c>
      <c r="R92" s="21" t="s">
        <v>9</v>
      </c>
      <c r="S92" s="12">
        <f ca="1" xml:space="preserve"> SUMIFS($J:$J, $A:$A,CELL("contents", S$4), $B:$B,CELL("contents", S$7), $C:$C,CELL("contents", $P72))</f>
        <v>21908917</v>
      </c>
      <c r="T92" s="19">
        <f ca="1" xml:space="preserve"> SUMIFS($J:$J, $A:$A,CELL("contents", T$4), $B:$B,CELL("contents", T$7), $C:$C,CELL("contents", $P72))</f>
        <v>4160966</v>
      </c>
      <c r="U92" s="13"/>
      <c r="V92" s="14">
        <f ca="1" xml:space="preserve"> SUMIFS($J:$J, $A:$A,CELL("contents", V$4), $B:$B,CELL("contents", V$7), $C:$C,CELL("contents", $P72))</f>
        <v>26069883</v>
      </c>
      <c r="W92" s="12">
        <f ca="1" xml:space="preserve"> SUMIFS($J:$J, $A:$A,CELL("contents", W$4), $B:$B,CELL("contents", W$7), $C:$C,CELL("contents", $P72))</f>
        <v>43487286</v>
      </c>
      <c r="X92" s="19">
        <f ca="1" xml:space="preserve"> SUMIFS($J:$J, $A:$A,CELL("contents", X$4), $B:$B,CELL("contents", X$7), $C:$C,CELL("contents", $P72))</f>
        <v>5685</v>
      </c>
      <c r="Y92" s="13"/>
      <c r="Z92" s="14">
        <f ca="1" xml:space="preserve"> SUMIFS($J:$J, $A:$A,CELL("contents", Z$4), $B:$B,CELL("contents", Z$7), $C:$C,CELL("contents", $P72))</f>
        <v>43492971</v>
      </c>
      <c r="AA92" s="12">
        <f ca="1" xml:space="preserve"> SUMIFS($J:$J, $A:$A,CELL("contents", AA$4), $B:$B,CELL("contents", AA$7), $C:$C,CELL("contents", $P72))</f>
        <v>45302340</v>
      </c>
      <c r="AB92" s="19">
        <f ca="1" xml:space="preserve"> SUMIFS($J:$J, $A:$A,CELL("contents", AB$4), $B:$B,CELL("contents", AB$7), $C:$C,CELL("contents", $P72))</f>
        <v>5685</v>
      </c>
      <c r="AC92" s="13"/>
      <c r="AD92" s="14">
        <f ca="1" xml:space="preserve"> SUMIFS($J:$J, $A:$A,CELL("contents", AD$4), $B:$B,CELL("contents", AD$7), $C:$C,CELL("contents", $P72))</f>
        <v>45308025</v>
      </c>
      <c r="AE92" s="12">
        <f ca="1" xml:space="preserve"> SUMIFS($J:$J, $A:$A,CELL("contents", AE$4), $B:$B,CELL("contents", AE$7), $C:$C,CELL("contents", $P72))</f>
        <v>110698543</v>
      </c>
      <c r="AF92" s="19">
        <f ca="1" xml:space="preserve"> SUMIFS($J:$J, $A:$A,CELL("contents", AF$4), $B:$B,CELL("contents", AF$7), $C:$C,CELL("contents", $P72))</f>
        <v>4172336</v>
      </c>
      <c r="AG92" s="13"/>
      <c r="AH92" s="14">
        <f ca="1" xml:space="preserve"> SUMIFS($J:$J, $A:$A,CELL("contents", AH$4), $B:$B,CELL("contents", AH$7), $C:$C,CELL("contents", $P72))</f>
        <v>114870879</v>
      </c>
      <c r="AK92" s="6" t="s">
        <v>16</v>
      </c>
      <c r="AL92" s="21" t="s">
        <v>9</v>
      </c>
      <c r="AM92" s="12">
        <f ca="1" xml:space="preserve"> SUMIFS($J:$J, $A:$A,CELL("contents", AM$4), $B:$B,CELL("contents", AM$7), $C:$C,CELL("contents", $P72), $G:$G,CELL("contents", AM$3))</f>
        <v>1739197</v>
      </c>
      <c r="AN92" s="19">
        <f ca="1" xml:space="preserve"> SUMIFS($J:$J, $A:$A,CELL("contents", AN$4), $B:$B,CELL("contents", AN$7), $C:$C,CELL("contents", $P72), $G:$G,CELL("contents", AN$3))</f>
        <v>815640</v>
      </c>
      <c r="AO92" s="13"/>
      <c r="AP92" s="14">
        <f ca="1" xml:space="preserve"> SUMIFS($J:$J, $A:$A,CELL("contents", AP$4), $B:$B,CELL("contents", AP$7), $C:$C,CELL("contents", $P72), $G:$G,CELL("contents", AP$3))</f>
        <v>2554837</v>
      </c>
      <c r="AQ92" s="12">
        <f ca="1" xml:space="preserve"> SUMIFS($J:$J, $A:$A,CELL("contents", AQ$4), $B:$B,CELL("contents", AQ$7), $C:$C,CELL("contents", $P72), $G:$G,CELL("contents", AQ$3))</f>
        <v>6368271</v>
      </c>
      <c r="AR92" s="19">
        <f ca="1" xml:space="preserve"> SUMIFS($J:$J, $A:$A,CELL("contents", AR$4), $B:$B,CELL("contents", AR$7), $C:$C,CELL("contents", $P72), $G:$G,CELL("contents", AR$3))</f>
        <v>114</v>
      </c>
      <c r="AS92" s="13"/>
      <c r="AT92" s="14">
        <f ca="1" xml:space="preserve"> SUMIFS($J:$J, $A:$A,CELL("contents", AT$4), $B:$B,CELL("contents", AT$7), $C:$C,CELL("contents", $P72), $G:$G,CELL("contents", AT$3))</f>
        <v>6368385</v>
      </c>
      <c r="AU92" s="12">
        <f ca="1" xml:space="preserve"> SUMIFS($J:$J, $A:$A,CELL("contents", AU$4), $B:$B,CELL("contents", AU$7), $C:$C,CELL("contents", $P72), $G:$G,CELL("contents", AU$3))</f>
        <v>7068624</v>
      </c>
      <c r="AV92" s="19">
        <f ca="1" xml:space="preserve"> SUMIFS($J:$J, $A:$A,CELL("contents", AV$4), $B:$B,CELL("contents", AV$7), $C:$C,CELL("contents", $P72), $G:$G,CELL("contents", AV$3))</f>
        <v>114</v>
      </c>
      <c r="AW92" s="13"/>
      <c r="AX92" s="14">
        <f ca="1" xml:space="preserve"> SUMIFS($J:$J, $A:$A,CELL("contents", AX$4), $B:$B,CELL("contents", AX$7), $C:$C,CELL("contents", $P72), $G:$G,CELL("contents", AX$3))</f>
        <v>7068738</v>
      </c>
      <c r="AY92" s="12">
        <f ca="1" xml:space="preserve"> SUMIFS($J:$J, $A:$A,CELL("contents", AY$4), $B:$B,CELL("contents", AY$7), $C:$C,CELL("contents", $P72), $G:$G,CELL("contents", AY$3))</f>
        <v>15176092</v>
      </c>
      <c r="AZ92" s="19">
        <f ca="1" xml:space="preserve"> SUMIFS($J:$J, $A:$A,CELL("contents", AZ$4), $B:$B,CELL("contents", AZ$7), $C:$C,CELL("contents", $P72), $G:$G,CELL("contents", AZ$3))</f>
        <v>815868</v>
      </c>
      <c r="BA92" s="13"/>
      <c r="BB92" s="14">
        <f ca="1" xml:space="preserve"> SUMIFS($J:$J, $A:$A,CELL("contents", BB$4), $B:$B,CELL("contents", BB$7), $C:$C,CELL("contents", $P72), $G:$G,CELL("contents", BB$3))</f>
        <v>15991960</v>
      </c>
      <c r="BE92" s="6" t="s">
        <v>16</v>
      </c>
      <c r="BF92" s="21" t="s">
        <v>9</v>
      </c>
      <c r="BG92" s="12">
        <f ca="1" xml:space="preserve"> SUMIFS($J:$J, $A:$A,CELL("contents", BG$4), $B:$B,CELL("contents", BG$7), $C:$C,CELL("contents", $P72), $G:$G,CELL("contents", BG$3))</f>
        <v>1903864</v>
      </c>
      <c r="BH92" s="19">
        <f ca="1" xml:space="preserve"> SUMIFS($J:$J, $A:$A,CELL("contents", BH$4), $B:$B,CELL("contents", BH$7), $C:$C,CELL("contents", $P72), $G:$G,CELL("contents", BH$3))</f>
        <v>815694</v>
      </c>
      <c r="BI92" s="13"/>
      <c r="BJ92" s="14">
        <f ca="1" xml:space="preserve"> SUMIFS($J:$J, $A:$A,CELL("contents", BJ$4), $B:$B,CELL("contents", BJ$7), $C:$C,CELL("contents", $P72), $G:$G,CELL("contents", BJ$3))</f>
        <v>2719558</v>
      </c>
      <c r="BK92" s="12">
        <f ca="1" xml:space="preserve"> SUMIFS($J:$J, $A:$A,CELL("contents", BK$4), $B:$B,CELL("contents", BK$7), $C:$C,CELL("contents", $P72), $G:$G,CELL("contents", BK$3))</f>
        <v>7171369</v>
      </c>
      <c r="BL92" s="19">
        <f ca="1" xml:space="preserve"> SUMIFS($J:$J, $A:$A,CELL("contents", BL$4), $B:$B,CELL("contents", BL$7), $C:$C,CELL("contents", $P72), $G:$G,CELL("contents", BL$3))</f>
        <v>158</v>
      </c>
      <c r="BM92" s="13"/>
      <c r="BN92" s="14">
        <f ca="1" xml:space="preserve"> SUMIFS($J:$J, $A:$A,CELL("contents", BN$4), $B:$B,CELL("contents", BN$7), $C:$C,CELL("contents", $P72), $G:$G,CELL("contents", BN$3))</f>
        <v>7171527</v>
      </c>
      <c r="BO92" s="12">
        <f ca="1" xml:space="preserve"> SUMIFS($J:$J, $A:$A,CELL("contents", BO$4), $B:$B,CELL("contents", BO$7), $C:$C,CELL("contents", $P72), $G:$G,CELL("contents", BO$3))</f>
        <v>7947895</v>
      </c>
      <c r="BP92" s="19">
        <f ca="1" xml:space="preserve"> SUMIFS($J:$J, $A:$A,CELL("contents", BP$4), $B:$B,CELL("contents", BP$7), $C:$C,CELL("contents", $P72), $G:$G,CELL("contents", BP$3))</f>
        <v>158</v>
      </c>
      <c r="BQ92" s="13"/>
      <c r="BR92" s="14">
        <f ca="1" xml:space="preserve"> SUMIFS($J:$J, $A:$A,CELL("contents", BR$4), $B:$B,CELL("contents", BR$7), $C:$C,CELL("contents", $P72), $G:$G,CELL("contents", BR$3))</f>
        <v>7948053</v>
      </c>
      <c r="BS92" s="12">
        <f ca="1" xml:space="preserve"> SUMIFS($J:$J, $A:$A,CELL("contents", BS$4), $B:$B,CELL("contents", BS$7), $C:$C,CELL("contents", $P72), $G:$G,CELL("contents", BS$3))</f>
        <v>17023128</v>
      </c>
      <c r="BT92" s="19">
        <f ca="1" xml:space="preserve"> SUMIFS($J:$J, $A:$A,CELL("contents", BT$4), $B:$B,CELL("contents", BT$7), $C:$C,CELL("contents", $P72), $G:$G,CELL("contents", BT$3))</f>
        <v>816010</v>
      </c>
      <c r="BU92" s="13"/>
      <c r="BV92" s="14">
        <f ca="1" xml:space="preserve"> SUMIFS($J:$J, $A:$A,CELL("contents", BV$4), $B:$B,CELL("contents", BV$7), $C:$C,CELL("contents", $P72), $G:$G,CELL("contents", BV$3))</f>
        <v>17839138</v>
      </c>
      <c r="BY92" s="6" t="s">
        <v>16</v>
      </c>
      <c r="BZ92" s="21" t="s">
        <v>9</v>
      </c>
      <c r="CA92" s="12">
        <f ca="1" xml:space="preserve"> SUMIFS($J:$J, $A:$A,CELL("contents", CA$4), $B:$B,CELL("contents", CA$7), $C:$C,CELL("contents", $P72), $G:$G,CELL("contents", CA$3))</f>
        <v>2627823</v>
      </c>
      <c r="CB92" s="19">
        <f ca="1" xml:space="preserve"> SUMIFS($J:$J, $A:$A,CELL("contents", CB$4), $B:$B,CELL("contents", CB$7), $C:$C,CELL("contents", $P72), $G:$G,CELL("contents", CB$3))</f>
        <v>816337</v>
      </c>
      <c r="CC92" s="13"/>
      <c r="CD92" s="14">
        <f ca="1" xml:space="preserve"> SUMIFS($J:$J, $A:$A,CELL("contents", CD$4), $B:$B,CELL("contents", CD$7), $C:$C,CELL("contents", $P72), $G:$G,CELL("contents", CD$3))</f>
        <v>3444160</v>
      </c>
      <c r="CE92" s="12">
        <f ca="1" xml:space="preserve"> SUMIFS($J:$J, $A:$A,CELL("contents", CE$4), $B:$B,CELL("contents", CE$7), $C:$C,CELL("contents", $P72), $G:$G,CELL("contents", CE$3))</f>
        <v>8352947</v>
      </c>
      <c r="CF92" s="19">
        <f ca="1" xml:space="preserve"> SUMIFS($J:$J, $A:$A,CELL("contents", CF$4), $B:$B,CELL("contents", CF$7), $C:$C,CELL("contents", $P72), $G:$G,CELL("contents", CF$3))</f>
        <v>426</v>
      </c>
      <c r="CG92" s="13"/>
      <c r="CH92" s="14">
        <f ca="1" xml:space="preserve"> SUMIFS($J:$J, $A:$A,CELL("contents", CH$4), $B:$B,CELL("contents", CH$7), $C:$C,CELL("contents", $P72), $G:$G,CELL("contents", CH$3))</f>
        <v>8353373</v>
      </c>
      <c r="CI92" s="12">
        <f ca="1" xml:space="preserve"> SUMIFS($J:$J, $A:$A,CELL("contents", CI$4), $B:$B,CELL("contents", CI$7), $C:$C,CELL("contents", $P72), $G:$G,CELL("contents", CI$3))</f>
        <v>9557229</v>
      </c>
      <c r="CJ92" s="19">
        <f ca="1" xml:space="preserve"> SUMIFS($J:$J, $A:$A,CELL("contents", CJ$4), $B:$B,CELL("contents", CJ$7), $C:$C,CELL("contents", $P72), $G:$G,CELL("contents", CJ$3))</f>
        <v>426</v>
      </c>
      <c r="CK92" s="13"/>
      <c r="CL92" s="14">
        <f ca="1" xml:space="preserve"> SUMIFS($J:$J, $A:$A,CELL("contents", CL$4), $B:$B,CELL("contents", CL$7), $C:$C,CELL("contents", $P72), $G:$G,CELL("contents", CL$3))</f>
        <v>9557655</v>
      </c>
      <c r="CM92" s="12">
        <f ca="1" xml:space="preserve"> SUMIFS($J:$J, $A:$A,CELL("contents", CM$4), $B:$B,CELL("contents", CM$7), $C:$C,CELL("contents", $P72), $G:$G,CELL("contents", CM$3))</f>
        <v>20537999</v>
      </c>
      <c r="CN92" s="19">
        <f ca="1" xml:space="preserve"> SUMIFS($J:$J, $A:$A,CELL("contents", CN$4), $B:$B,CELL("contents", CN$7), $C:$C,CELL("contents", $P72), $G:$G,CELL("contents", CN$3))</f>
        <v>817189</v>
      </c>
      <c r="CO92" s="13"/>
      <c r="CP92" s="14">
        <f ca="1" xml:space="preserve"> SUMIFS($J:$J, $A:$A,CELL("contents", CP$4), $B:$B,CELL("contents", CP$7), $C:$C,CELL("contents", $P72), $G:$G,CELL("contents", CP$3))</f>
        <v>21355188</v>
      </c>
      <c r="CS92" s="6" t="s">
        <v>16</v>
      </c>
      <c r="CT92" s="21" t="s">
        <v>9</v>
      </c>
      <c r="CU92" s="12">
        <f ca="1" xml:space="preserve"> SUMIFS($J:$J, $A:$A,CELL("contents", CU$4), $B:$B,CELL("contents", CU$7), $C:$C,CELL("contents", $P72), $G:$G,CELL("contents", CU$3))</f>
        <v>5391853</v>
      </c>
      <c r="CV92" s="19">
        <f ca="1" xml:space="preserve"> SUMIFS($J:$J, $A:$A,CELL("contents", CV$4), $B:$B,CELL("contents", CV$7), $C:$C,CELL("contents", $P72), $G:$G,CELL("contents", CV$3))</f>
        <v>822832</v>
      </c>
      <c r="CW92" s="13"/>
      <c r="CX92" s="14">
        <f ca="1" xml:space="preserve"> SUMIFS($J:$J, $A:$A,CELL("contents", CX$4), $B:$B,CELL("contents", CX$7), $C:$C,CELL("contents", $P72), $G:$G,CELL("contents", CX$3))</f>
        <v>6214685</v>
      </c>
      <c r="CY92" s="12">
        <f ca="1" xml:space="preserve"> SUMIFS($J:$J, $A:$A,CELL("contents", CY$4), $B:$B,CELL("contents", CY$7), $C:$C,CELL("contents", $P72), $G:$G,CELL("contents", CY$3))</f>
        <v>9986310</v>
      </c>
      <c r="CZ92" s="19">
        <f ca="1" xml:space="preserve"> SUMIFS($J:$J, $A:$A,CELL("contents", CZ$4), $B:$B,CELL("contents", CZ$7), $C:$C,CELL("contents", $P72), $G:$G,CELL("contents", CZ$3))</f>
        <v>1298</v>
      </c>
      <c r="DA92" s="13"/>
      <c r="DB92" s="14">
        <f ca="1" xml:space="preserve"> SUMIFS($J:$J, $A:$A,CELL("contents", DB$4), $B:$B,CELL("contents", DB$7), $C:$C,CELL("contents", $P72), $G:$G,CELL("contents", DB$3))</f>
        <v>9987608</v>
      </c>
      <c r="DC92" s="12">
        <f ca="1" xml:space="preserve"> SUMIFS($J:$J, $A:$A,CELL("contents", DC$4), $B:$B,CELL("contents", DC$7), $C:$C,CELL("contents", $P72), $G:$G,CELL("contents", DC$3))</f>
        <v>9153298</v>
      </c>
      <c r="DD92" s="19">
        <f ca="1" xml:space="preserve"> SUMIFS($J:$J, $A:$A,CELL("contents", DD$4), $B:$B,CELL("contents", DD$7), $C:$C,CELL("contents", $P72), $G:$G,CELL("contents", DD$3))</f>
        <v>1298</v>
      </c>
      <c r="DE92" s="13"/>
      <c r="DF92" s="14">
        <f ca="1" xml:space="preserve"> SUMIFS($J:$J, $A:$A,CELL("contents", DF$4), $B:$B,CELL("contents", DF$7), $C:$C,CELL("contents", $P72), $G:$G,CELL("contents", DF$3))</f>
        <v>9154596</v>
      </c>
      <c r="DG92" s="12">
        <f ca="1" xml:space="preserve"> SUMIFS($J:$J, $A:$A,CELL("contents", DG$4), $B:$B,CELL("contents", DG$7), $C:$C,CELL("contents", $P72), $G:$G,CELL("contents", DG$3))</f>
        <v>24531461</v>
      </c>
      <c r="DH92" s="19">
        <f ca="1" xml:space="preserve"> SUMIFS($J:$J, $A:$A,CELL("contents", DH$4), $B:$B,CELL("contents", DH$7), $C:$C,CELL("contents", $P72), $G:$G,CELL("contents", DH$3))</f>
        <v>825428</v>
      </c>
      <c r="DI92" s="13"/>
      <c r="DJ92" s="14">
        <f ca="1" xml:space="preserve"> SUMIFS($J:$J, $A:$A,CELL("contents", DJ$4), $B:$B,CELL("contents", DJ$7), $C:$C,CELL("contents", $P72), $G:$G,CELL("contents", DJ$3))</f>
        <v>25356889</v>
      </c>
      <c r="DM92" s="6" t="s">
        <v>16</v>
      </c>
      <c r="DN92" s="21" t="s">
        <v>9</v>
      </c>
      <c r="DO92" s="12">
        <f ca="1" xml:space="preserve"> SUMIFS($J:$J, $A:$A,CELL("contents", DO$4), $B:$B,CELL("contents", DO$7), $C:$C,CELL("contents", $P72), $G:$G,CELL("contents", DO$3))</f>
        <v>10246180</v>
      </c>
      <c r="DP92" s="19">
        <f ca="1" xml:space="preserve"> SUMIFS($J:$J, $A:$A,CELL("contents", DP$4), $B:$B,CELL("contents", DP$7), $C:$C,CELL("contents", $P72), $G:$G,CELL("contents", DP$3))</f>
        <v>890463</v>
      </c>
      <c r="DQ92" s="13"/>
      <c r="DR92" s="14">
        <f ca="1" xml:space="preserve"> SUMIFS($J:$J, $A:$A,CELL("contents", DR$4), $B:$B,CELL("contents", DR$7), $C:$C,CELL("contents", $P72), $G:$G,CELL("contents", DR$3))</f>
        <v>11136643</v>
      </c>
      <c r="DS92" s="12">
        <f ca="1" xml:space="preserve"> SUMIFS($J:$J, $A:$A,CELL("contents", DS$4), $B:$B,CELL("contents", DS$7), $C:$C,CELL("contents", $P72), $G:$G,CELL("contents", DS$3))</f>
        <v>11608389</v>
      </c>
      <c r="DT92" s="19">
        <f ca="1" xml:space="preserve"> SUMIFS($J:$J, $A:$A,CELL("contents", DT$4), $B:$B,CELL("contents", DT$7), $C:$C,CELL("contents", $P72), $G:$G,CELL("contents", DT$3))</f>
        <v>3689</v>
      </c>
      <c r="DU92" s="13"/>
      <c r="DV92" s="14">
        <f ca="1" xml:space="preserve"> SUMIFS($J:$J, $A:$A,CELL("contents", DV$4), $B:$B,CELL("contents", DV$7), $C:$C,CELL("contents", $P72), $G:$G,CELL("contents", DV$3))</f>
        <v>11612078</v>
      </c>
      <c r="DW92" s="12">
        <f ca="1" xml:space="preserve"> SUMIFS($J:$J, $A:$A,CELL("contents", DW$4), $B:$B,CELL("contents", DW$7), $C:$C,CELL("contents", $P72), $G:$G,CELL("contents", DW$3))</f>
        <v>11575294</v>
      </c>
      <c r="DX92" s="19">
        <f ca="1" xml:space="preserve"> SUMIFS($J:$J, $A:$A,CELL("contents", DX$4), $B:$B,CELL("contents", DX$7), $C:$C,CELL("contents", $P72), $G:$G,CELL("contents", DX$3))</f>
        <v>3689</v>
      </c>
      <c r="DY92" s="13"/>
      <c r="DZ92" s="14">
        <f ca="1" xml:space="preserve"> SUMIFS($J:$J, $A:$A,CELL("contents", DZ$4), $B:$B,CELL("contents", DZ$7), $C:$C,CELL("contents", $P72), $G:$G,CELL("contents", DZ$3))</f>
        <v>11578983</v>
      </c>
      <c r="EA92" s="12">
        <f ca="1" xml:space="preserve"> SUMIFS($J:$J, $A:$A,CELL("contents", EA$4), $B:$B,CELL("contents", EA$7), $C:$C,CELL("contents", $P72), $G:$G,CELL("contents", EA$3))</f>
        <v>33429863</v>
      </c>
      <c r="EB92" s="19">
        <f ca="1" xml:space="preserve"> SUMIFS($J:$J, $A:$A,CELL("contents", EB$4), $B:$B,CELL("contents", EB$7), $C:$C,CELL("contents", $P72), $G:$G,CELL("contents", EB$3))</f>
        <v>897841</v>
      </c>
      <c r="EC92" s="13"/>
      <c r="ED92" s="14">
        <f ca="1" xml:space="preserve"> SUMIFS($J:$J, $A:$A,CELL("contents", ED$4), $B:$B,CELL("contents", ED$7), $C:$C,CELL("contents", $P72), $G:$G,CELL("contents", ED$3))</f>
        <v>34327704</v>
      </c>
    </row>
    <row r="93" spans="1:134" x14ac:dyDescent="0.25">
      <c r="A93" t="s">
        <v>15</v>
      </c>
      <c r="B93" t="s">
        <v>14</v>
      </c>
      <c r="C93">
        <v>10</v>
      </c>
      <c r="D93">
        <v>3</v>
      </c>
      <c r="E93" t="b">
        <v>0</v>
      </c>
      <c r="F93">
        <v>3.0000000000000001E-3</v>
      </c>
      <c r="G93">
        <v>16</v>
      </c>
      <c r="H93">
        <v>16</v>
      </c>
      <c r="I93">
        <v>32</v>
      </c>
      <c r="J93">
        <v>32</v>
      </c>
      <c r="K93">
        <v>0</v>
      </c>
      <c r="L93">
        <v>1</v>
      </c>
      <c r="M93">
        <f t="shared" si="258"/>
        <v>0</v>
      </c>
      <c r="N93" t="b">
        <f t="shared" ref="N93" si="311">AND(MIN($F92,$F93,$F94)=$F93,MAX($H92,$H93,$H94)=$H93)</f>
        <v>1</v>
      </c>
      <c r="O93" t="b">
        <f t="shared" ref="O93" si="312">AND(NOT(N92),N93,NOT(N94))</f>
        <v>1</v>
      </c>
      <c r="P93">
        <f>P69</f>
        <v>11</v>
      </c>
      <c r="Q93" s="5" t="s">
        <v>23</v>
      </c>
      <c r="R93" s="21"/>
      <c r="S93" s="12">
        <f ca="1" xml:space="preserve"> IFERROR(AVERAGEIFS($J:$J, $A:$A,CELL("contents", S$4), $B:$B,CELL("contents", S$7), $C:$C,CELL("contents", $P72)), 0)</f>
        <v>91287.15416666666</v>
      </c>
      <c r="T93" s="19">
        <f ca="1" xml:space="preserve"> IFERROR(AVERAGEIFS($J:$J, $A:$A,CELL("contents", T$4), $B:$B,CELL("contents", T$7), $C:$C,CELL("contents", $P72)), 0)</f>
        <v>25217.975757575758</v>
      </c>
      <c r="U93" s="13"/>
      <c r="V93" s="14">
        <f ca="1" xml:space="preserve"> IFERROR(AVERAGEIFS($J:$J, $A:$A,CELL("contents", V$4), $B:$B,CELL("contents", V$7), $C:$C,CELL("contents", $P72)), 0)</f>
        <v>64370.08148148148</v>
      </c>
      <c r="W93" s="12">
        <f ca="1" xml:space="preserve"> IFERROR(AVERAGEIFS($J:$J, $A:$A,CELL("contents", W$4), $B:$B,CELL("contents", W$7), $C:$C,CELL("contents", $P72)), 0)</f>
        <v>181197.02499999999</v>
      </c>
      <c r="X93" s="19">
        <f ca="1" xml:space="preserve"> IFERROR(AVERAGEIFS($J:$J, $A:$A,CELL("contents", X$4), $B:$B,CELL("contents", X$7), $C:$C,CELL("contents", $P72)), 0)</f>
        <v>34.454545454545453</v>
      </c>
      <c r="Y93" s="13"/>
      <c r="Z93" s="14">
        <f ca="1" xml:space="preserve"> IFERROR(AVERAGEIFS($J:$J, $A:$A,CELL("contents", Z$4), $B:$B,CELL("contents", Z$7), $C:$C,CELL("contents", $P72)), 0)</f>
        <v>107390.05185185185</v>
      </c>
      <c r="AA93" s="12">
        <f ca="1" xml:space="preserve"> IFERROR(AVERAGEIFS($J:$J, $A:$A,CELL("contents", AA$4), $B:$B,CELL("contents", AA$7), $C:$C,CELL("contents", $P72)), 0)</f>
        <v>188759.75</v>
      </c>
      <c r="AB93" s="19">
        <f ca="1" xml:space="preserve"> IFERROR(AVERAGEIFS($J:$J, $A:$A,CELL("contents", AB$4), $B:$B,CELL("contents", AB$7), $C:$C,CELL("contents", $P72)), 0)</f>
        <v>34.454545454545453</v>
      </c>
      <c r="AC93" s="13"/>
      <c r="AD93" s="14">
        <f ca="1" xml:space="preserve"> IFERROR(AVERAGEIFS($J:$J, $A:$A,CELL("contents", AD$4), $B:$B,CELL("contents", AD$7), $C:$C,CELL("contents", $P72)), 0)</f>
        <v>111871.66666666667</v>
      </c>
      <c r="AE93" s="12">
        <f ca="1" xml:space="preserve"> IFERROR(AVERAGEIFS($J:$J, $A:$A,CELL("contents", AE$4), $B:$B,CELL("contents", AE$7), $C:$C,CELL("contents", $P72)), 0)</f>
        <v>153747.9763888889</v>
      </c>
      <c r="AF93" s="19">
        <f ca="1" xml:space="preserve"> IFERROR(AVERAGEIFS($J:$J, $A:$A,CELL("contents", AF$4), $B:$B,CELL("contents", AF$7), $C:$C,CELL("contents", $P72)), 0)</f>
        <v>8428.9616161616159</v>
      </c>
      <c r="AG93" s="13"/>
      <c r="AH93" s="14">
        <f ca="1" xml:space="preserve"> IFERROR(AVERAGEIFS($J:$J, $A:$A,CELL("contents", AH$4), $B:$B,CELL("contents", AH$7), $C:$C,CELL("contents", $P72)), 0)</f>
        <v>94543.933333333334</v>
      </c>
      <c r="AK93" s="5" t="s">
        <v>23</v>
      </c>
      <c r="AL93" s="21"/>
      <c r="AM93" s="12">
        <f ca="1" xml:space="preserve"> IFERROR(AVERAGEIFS($J:$J, $A:$A,CELL("contents", AM$4), $B:$B,CELL("contents", AM$7), $C:$C,CELL("contents", $P72), $G:$G,CELL("contents", AM$3)), 0)</f>
        <v>36233.270833333336</v>
      </c>
      <c r="AN93" s="19">
        <f ca="1" xml:space="preserve"> IFERROR(AVERAGEIFS($J:$J, $A:$A,CELL("contents", AN$4), $B:$B,CELL("contents", AN$7), $C:$C,CELL("contents", $P72), $G:$G,CELL("contents", AN$3)), 0)</f>
        <v>24716.363636363636</v>
      </c>
      <c r="AO93" s="13"/>
      <c r="AP93" s="14">
        <f ca="1" xml:space="preserve"> IFERROR(AVERAGEIFS($J:$J, $A:$A,CELL("contents", AP$4), $B:$B,CELL("contents", AP$7), $C:$C,CELL("contents", $P72), $G:$G,CELL("contents", AP$3)), 0)</f>
        <v>31541.197530864196</v>
      </c>
      <c r="AQ93" s="12">
        <f ca="1" xml:space="preserve"> IFERROR(AVERAGEIFS($J:$J, $A:$A,CELL("contents", AQ$4), $B:$B,CELL("contents", AQ$7), $C:$C,CELL("contents", $P72), $G:$G,CELL("contents", AQ$3)), 0)</f>
        <v>132672.3125</v>
      </c>
      <c r="AR93" s="19">
        <f ca="1" xml:space="preserve"> IFERROR(AVERAGEIFS($J:$J, $A:$A,CELL("contents", AR$4), $B:$B,CELL("contents", AR$7), $C:$C,CELL("contents", $P72), $G:$G,CELL("contents", AR$3)), 0)</f>
        <v>3.4545454545454546</v>
      </c>
      <c r="AS93" s="13"/>
      <c r="AT93" s="14">
        <f ca="1" xml:space="preserve"> IFERROR(AVERAGEIFS($J:$J, $A:$A,CELL("contents", AT$4), $B:$B,CELL("contents", AT$7), $C:$C,CELL("contents", $P72), $G:$G,CELL("contents", AT$3)), 0)</f>
        <v>78622.037037037036</v>
      </c>
      <c r="AU93" s="12">
        <f ca="1" xml:space="preserve"> IFERROR(AVERAGEIFS($J:$J, $A:$A,CELL("contents", AU$4), $B:$B,CELL("contents", AU$7), $C:$C,CELL("contents", $P72), $G:$G,CELL("contents", AU$3)), 0)</f>
        <v>147263</v>
      </c>
      <c r="AV93" s="19">
        <f ca="1" xml:space="preserve"> IFERROR(AVERAGEIFS($J:$J, $A:$A,CELL("contents", AV$4), $B:$B,CELL("contents", AV$7), $C:$C,CELL("contents", $P72), $G:$G,CELL("contents", AV$3)), 0)</f>
        <v>3.4545454545454546</v>
      </c>
      <c r="AW93" s="13"/>
      <c r="AX93" s="14">
        <f ca="1" xml:space="preserve"> IFERROR(AVERAGEIFS($J:$J, $A:$A,CELL("contents", AX$4), $B:$B,CELL("contents", AX$7), $C:$C,CELL("contents", $P72), $G:$G,CELL("contents", AX$3)), 0)</f>
        <v>87268.370370370365</v>
      </c>
      <c r="AY93" s="12">
        <f ca="1" xml:space="preserve"> IFERROR(AVERAGEIFS($J:$J, $A:$A,CELL("contents", AY$4), $B:$B,CELL("contents", AY$7), $C:$C,CELL("contents", $P72), $G:$G,CELL("contents", AY$3)), 0)</f>
        <v>105389.52777777778</v>
      </c>
      <c r="AZ93" s="19">
        <f ca="1" xml:space="preserve"> IFERROR(AVERAGEIFS($J:$J, $A:$A,CELL("contents", AZ$4), $B:$B,CELL("contents", AZ$7), $C:$C,CELL("contents", $P72), $G:$G,CELL("contents", AZ$3)), 0)</f>
        <v>8241.0909090909099</v>
      </c>
      <c r="BA93" s="13"/>
      <c r="BB93" s="14">
        <f ca="1" xml:space="preserve"> IFERROR(AVERAGEIFS($J:$J, $A:$A,CELL("contents", BB$4), $B:$B,CELL("contents", BB$7), $C:$C,CELL("contents", $P72), $G:$G,CELL("contents", BB$3)), 0)</f>
        <v>65810.534979423872</v>
      </c>
      <c r="BE93" s="5" t="s">
        <v>23</v>
      </c>
      <c r="BF93" s="21"/>
      <c r="BG93" s="12">
        <f ca="1" xml:space="preserve"> IFERROR(AVERAGEIFS($J:$J, $A:$A,CELL("contents", BG$4), $B:$B,CELL("contents", BG$7), $C:$C,CELL("contents", $P72), $G:$G,CELL("contents", BG$3)), 0)</f>
        <v>39663.833333333336</v>
      </c>
      <c r="BH93" s="19">
        <f ca="1" xml:space="preserve"> IFERROR(AVERAGEIFS($J:$J, $A:$A,CELL("contents", BH$4), $B:$B,CELL("contents", BH$7), $C:$C,CELL("contents", $P72), $G:$G,CELL("contents", BH$3)), 0)</f>
        <v>24718</v>
      </c>
      <c r="BI93" s="13"/>
      <c r="BJ93" s="14">
        <f ca="1" xml:space="preserve"> IFERROR(AVERAGEIFS($J:$J, $A:$A,CELL("contents", BJ$4), $B:$B,CELL("contents", BJ$7), $C:$C,CELL("contents", $P72), $G:$G,CELL("contents", BJ$3)), 0)</f>
        <v>33574.790123456791</v>
      </c>
      <c r="BK93" s="12">
        <f ca="1" xml:space="preserve"> IFERROR(AVERAGEIFS($J:$J, $A:$A,CELL("contents", BK$4), $B:$B,CELL("contents", BK$7), $C:$C,CELL("contents", $P72), $G:$G,CELL("contents", BK$3)), 0)</f>
        <v>149403.52083333334</v>
      </c>
      <c r="BL93" s="19">
        <f ca="1" xml:space="preserve"> IFERROR(AVERAGEIFS($J:$J, $A:$A,CELL("contents", BL$4), $B:$B,CELL("contents", BL$7), $C:$C,CELL("contents", $P72), $G:$G,CELL("contents", BL$3)), 0)</f>
        <v>4.7878787878787881</v>
      </c>
      <c r="BM93" s="13"/>
      <c r="BN93" s="14">
        <f ca="1" xml:space="preserve"> IFERROR(AVERAGEIFS($J:$J, $A:$A,CELL("contents", BN$4), $B:$B,CELL("contents", BN$7), $C:$C,CELL("contents", $P72), $G:$G,CELL("contents", BN$3)), 0)</f>
        <v>88537.370370370365</v>
      </c>
      <c r="BO93" s="12">
        <f ca="1" xml:space="preserve"> IFERROR(AVERAGEIFS($J:$J, $A:$A,CELL("contents", BO$4), $B:$B,CELL("contents", BO$7), $C:$C,CELL("contents", $P72), $G:$G,CELL("contents", BO$3)), 0)</f>
        <v>165581.14583333334</v>
      </c>
      <c r="BP93" s="19">
        <f ca="1" xml:space="preserve"> IFERROR(AVERAGEIFS($J:$J, $A:$A,CELL("contents", BP$4), $B:$B,CELL("contents", BP$7), $C:$C,CELL("contents", $P72), $G:$G,CELL("contents", BP$3)), 0)</f>
        <v>4.7878787878787881</v>
      </c>
      <c r="BQ93" s="13"/>
      <c r="BR93" s="14">
        <f ca="1" xml:space="preserve"> IFERROR(AVERAGEIFS($J:$J, $A:$A,CELL("contents", BR$4), $B:$B,CELL("contents", BR$7), $C:$C,CELL("contents", $P72), $G:$G,CELL("contents", BR$3)), 0)</f>
        <v>98124.111111111109</v>
      </c>
      <c r="BS93" s="12">
        <f ca="1" xml:space="preserve"> IFERROR(AVERAGEIFS($J:$J, $A:$A,CELL("contents", BS$4), $B:$B,CELL("contents", BS$7), $C:$C,CELL("contents", $P72), $G:$G,CELL("contents", BS$3)), 0)</f>
        <v>118216.16666666667</v>
      </c>
      <c r="BT93" s="19">
        <f ca="1" xml:space="preserve"> IFERROR(AVERAGEIFS($J:$J, $A:$A,CELL("contents", BT$4), $B:$B,CELL("contents", BT$7), $C:$C,CELL("contents", $P72), $G:$G,CELL("contents", BT$3)), 0)</f>
        <v>8242.5252525252527</v>
      </c>
      <c r="BU93" s="13"/>
      <c r="BV93" s="14">
        <f ca="1" xml:space="preserve"> IFERROR(AVERAGEIFS($J:$J, $A:$A,CELL("contents", BV$4), $B:$B,CELL("contents", BV$7), $C:$C,CELL("contents", $P72), $G:$G,CELL("contents", BV$3)), 0)</f>
        <v>73412.090534979419</v>
      </c>
      <c r="BY93" s="5" t="s">
        <v>23</v>
      </c>
      <c r="BZ93" s="21"/>
      <c r="CA93" s="12">
        <f ca="1" xml:space="preserve"> IFERROR(AVERAGEIFS($J:$J, $A:$A,CELL("contents", CA$4), $B:$B,CELL("contents", CA$7), $C:$C,CELL("contents", $P72), $G:$G,CELL("contents", CA$3)), 0)</f>
        <v>54746.3125</v>
      </c>
      <c r="CB93" s="19">
        <f ca="1" xml:space="preserve"> IFERROR(AVERAGEIFS($J:$J, $A:$A,CELL("contents", CB$4), $B:$B,CELL("contents", CB$7), $C:$C,CELL("contents", $P72), $G:$G,CELL("contents", CB$3)), 0)</f>
        <v>24737.484848484848</v>
      </c>
      <c r="CC93" s="13"/>
      <c r="CD93" s="14">
        <f ca="1" xml:space="preserve"> IFERROR(AVERAGEIFS($J:$J, $A:$A,CELL("contents", CD$4), $B:$B,CELL("contents", CD$7), $C:$C,CELL("contents", $P72), $G:$G,CELL("contents", CD$3)), 0)</f>
        <v>42520.493827160491</v>
      </c>
      <c r="CE93" s="12">
        <f ca="1" xml:space="preserve"> IFERROR(AVERAGEIFS($J:$J, $A:$A,CELL("contents", CE$4), $B:$B,CELL("contents", CE$7), $C:$C,CELL("contents", $P72), $G:$G,CELL("contents", CE$3)), 0)</f>
        <v>174019.72916666666</v>
      </c>
      <c r="CF93" s="19">
        <f ca="1" xml:space="preserve"> IFERROR(AVERAGEIFS($J:$J, $A:$A,CELL("contents", CF$4), $B:$B,CELL("contents", CF$7), $C:$C,CELL("contents", $P72), $G:$G,CELL("contents", CF$3)), 0)</f>
        <v>12.909090909090908</v>
      </c>
      <c r="CG93" s="13"/>
      <c r="CH93" s="14">
        <f ca="1" xml:space="preserve"> IFERROR(AVERAGEIFS($J:$J, $A:$A,CELL("contents", CH$4), $B:$B,CELL("contents", CH$7), $C:$C,CELL("contents", $P72), $G:$G,CELL("contents", CH$3)), 0)</f>
        <v>103128.06172839506</v>
      </c>
      <c r="CI93" s="12">
        <f ca="1" xml:space="preserve"> IFERROR(AVERAGEIFS($J:$J, $A:$A,CELL("contents", CI$4), $B:$B,CELL("contents", CI$7), $C:$C,CELL("contents", $P72), $G:$G,CELL("contents", CI$3)), 0)</f>
        <v>199108.9375</v>
      </c>
      <c r="CJ93" s="19">
        <f ca="1" xml:space="preserve"> IFERROR(AVERAGEIFS($J:$J, $A:$A,CELL("contents", CJ$4), $B:$B,CELL("contents", CJ$7), $C:$C,CELL("contents", $P72), $G:$G,CELL("contents", CJ$3)), 0)</f>
        <v>12.909090909090908</v>
      </c>
      <c r="CK93" s="13"/>
      <c r="CL93" s="14">
        <f ca="1" xml:space="preserve"> IFERROR(AVERAGEIFS($J:$J, $A:$A,CELL("contents", CL$4), $B:$B,CELL("contents", CL$7), $C:$C,CELL("contents", $P72), $G:$G,CELL("contents", CL$3)), 0)</f>
        <v>117995.74074074074</v>
      </c>
      <c r="CM93" s="12">
        <f ca="1" xml:space="preserve"> IFERROR(AVERAGEIFS($J:$J, $A:$A,CELL("contents", CM$4), $B:$B,CELL("contents", CM$7), $C:$C,CELL("contents", $P72), $G:$G,CELL("contents", CM$3)), 0)</f>
        <v>142624.99305555556</v>
      </c>
      <c r="CN93" s="19">
        <f ca="1" xml:space="preserve"> IFERROR(AVERAGEIFS($J:$J, $A:$A,CELL("contents", CN$4), $B:$B,CELL("contents", CN$7), $C:$C,CELL("contents", $P72), $G:$G,CELL("contents", CN$3)), 0)</f>
        <v>8254.4343434343427</v>
      </c>
      <c r="CO93" s="13"/>
      <c r="CP93" s="14">
        <f ca="1" xml:space="preserve"> IFERROR(AVERAGEIFS($J:$J, $A:$A,CELL("contents", CP$4), $B:$B,CELL("contents", CP$7), $C:$C,CELL("contents", $P72), $G:$G,CELL("contents", CP$3)), 0)</f>
        <v>87881.432098765436</v>
      </c>
      <c r="CS93" s="5" t="s">
        <v>23</v>
      </c>
      <c r="CT93" s="21"/>
      <c r="CU93" s="12">
        <f ca="1" xml:space="preserve"> IFERROR(AVERAGEIFS($J:$J, $A:$A,CELL("contents", CU$4), $B:$B,CELL("contents", CU$7), $C:$C,CELL("contents", $P72), $G:$G,CELL("contents", CU$3)), 0)</f>
        <v>112330.27083333333</v>
      </c>
      <c r="CV93" s="19">
        <f ca="1" xml:space="preserve"> IFERROR(AVERAGEIFS($J:$J, $A:$A,CELL("contents", CV$4), $B:$B,CELL("contents", CV$7), $C:$C,CELL("contents", $P72), $G:$G,CELL("contents", CV$3)), 0)</f>
        <v>24934.303030303032</v>
      </c>
      <c r="CW93" s="13"/>
      <c r="CX93" s="14">
        <f ca="1" xml:space="preserve"> IFERROR(AVERAGEIFS($J:$J, $A:$A,CELL("contents", CX$4), $B:$B,CELL("contents", CX$7), $C:$C,CELL("contents", $P72), $G:$G,CELL("contents", CX$3)), 0)</f>
        <v>76724.506172839509</v>
      </c>
      <c r="CY93" s="12">
        <f ca="1" xml:space="preserve"> IFERROR(AVERAGEIFS($J:$J, $A:$A,CELL("contents", CY$4), $B:$B,CELL("contents", CY$7), $C:$C,CELL("contents", $P72), $G:$G,CELL("contents", CY$3)), 0)</f>
        <v>208048.125</v>
      </c>
      <c r="CZ93" s="19">
        <f ca="1" xml:space="preserve"> IFERROR(AVERAGEIFS($J:$J, $A:$A,CELL("contents", CZ$4), $B:$B,CELL("contents", CZ$7), $C:$C,CELL("contents", $P72), $G:$G,CELL("contents", CZ$3)), 0)</f>
        <v>39.333333333333336</v>
      </c>
      <c r="DA93" s="13"/>
      <c r="DB93" s="14">
        <f ca="1" xml:space="preserve"> IFERROR(AVERAGEIFS($J:$J, $A:$A,CELL("contents", DB$4), $B:$B,CELL("contents", DB$7), $C:$C,CELL("contents", $P72), $G:$G,CELL("contents", DB$3)), 0)</f>
        <v>123303.8024691358</v>
      </c>
      <c r="DC93" s="12">
        <f ca="1" xml:space="preserve"> IFERROR(AVERAGEIFS($J:$J, $A:$A,CELL("contents", DC$4), $B:$B,CELL("contents", DC$7), $C:$C,CELL("contents", $P72), $G:$G,CELL("contents", DC$3)), 0)</f>
        <v>190693.70833333334</v>
      </c>
      <c r="DD93" s="19">
        <f ca="1" xml:space="preserve"> IFERROR(AVERAGEIFS($J:$J, $A:$A,CELL("contents", DD$4), $B:$B,CELL("contents", DD$7), $C:$C,CELL("contents", $P72), $G:$G,CELL("contents", DD$3)), 0)</f>
        <v>39.333333333333336</v>
      </c>
      <c r="DE93" s="13"/>
      <c r="DF93" s="14">
        <f ca="1" xml:space="preserve"> IFERROR(AVERAGEIFS($J:$J, $A:$A,CELL("contents", DF$4), $B:$B,CELL("contents", DF$7), $C:$C,CELL("contents", $P72), $G:$G,CELL("contents", DF$3)), 0)</f>
        <v>113019.70370370371</v>
      </c>
      <c r="DG93" s="12">
        <f ca="1" xml:space="preserve"> IFERROR(AVERAGEIFS($J:$J, $A:$A,CELL("contents", DG$4), $B:$B,CELL("contents", DG$7), $C:$C,CELL("contents", $P72), $G:$G,CELL("contents", DG$3)), 0)</f>
        <v>170357.36805555556</v>
      </c>
      <c r="DH93" s="19">
        <f ca="1" xml:space="preserve"> IFERROR(AVERAGEIFS($J:$J, $A:$A,CELL("contents", DH$4), $B:$B,CELL("contents", DH$7), $C:$C,CELL("contents", $P72), $G:$G,CELL("contents", DH$3)), 0)</f>
        <v>8337.6565656565654</v>
      </c>
      <c r="DI93" s="13"/>
      <c r="DJ93" s="14">
        <f ca="1" xml:space="preserve"> IFERROR(AVERAGEIFS($J:$J, $A:$A,CELL("contents", DJ$4), $B:$B,CELL("contents", DJ$7), $C:$C,CELL("contents", $P72), $G:$G,CELL("contents", DJ$3)), 0)</f>
        <v>104349.33744855967</v>
      </c>
      <c r="DM93" s="5" t="s">
        <v>23</v>
      </c>
      <c r="DN93" s="21"/>
      <c r="DO93" s="12">
        <f ca="1" xml:space="preserve"> IFERROR(AVERAGEIFS($J:$J, $A:$A,CELL("contents", DO$4), $B:$B,CELL("contents", DO$7), $C:$C,CELL("contents", $P72), $G:$G,CELL("contents", DO$3)), 0)</f>
        <v>213462.08333333334</v>
      </c>
      <c r="DP93" s="19">
        <f ca="1" xml:space="preserve"> IFERROR(AVERAGEIFS($J:$J, $A:$A,CELL("contents", DP$4), $B:$B,CELL("contents", DP$7), $C:$C,CELL("contents", $P72), $G:$G,CELL("contents", DP$3)), 0)</f>
        <v>26983.727272727272</v>
      </c>
      <c r="DQ93" s="13"/>
      <c r="DR93" s="14">
        <f ca="1" xml:space="preserve"> IFERROR(AVERAGEIFS($J:$J, $A:$A,CELL("contents", DR$4), $B:$B,CELL("contents", DR$7), $C:$C,CELL("contents", $P72), $G:$G,CELL("contents", DR$3)), 0)</f>
        <v>137489.41975308643</v>
      </c>
      <c r="DS93" s="12">
        <f ca="1" xml:space="preserve"> IFERROR(AVERAGEIFS($J:$J, $A:$A,CELL("contents", DS$4), $B:$B,CELL("contents", DS$7), $C:$C,CELL("contents", $P72), $G:$G,CELL("contents", DS$3)), 0)</f>
        <v>241841.4375</v>
      </c>
      <c r="DT93" s="19">
        <f ca="1" xml:space="preserve"> IFERROR(AVERAGEIFS($J:$J, $A:$A,CELL("contents", DT$4), $B:$B,CELL("contents", DT$7), $C:$C,CELL("contents", $P72), $G:$G,CELL("contents", DT$3)), 0)</f>
        <v>111.78787878787878</v>
      </c>
      <c r="DU93" s="13"/>
      <c r="DV93" s="14">
        <f ca="1" xml:space="preserve"> IFERROR(AVERAGEIFS($J:$J, $A:$A,CELL("contents", DV$4), $B:$B,CELL("contents", DV$7), $C:$C,CELL("contents", $P72), $G:$G,CELL("contents", DV$3)), 0)</f>
        <v>143358.98765432098</v>
      </c>
      <c r="DW93" s="12">
        <f ca="1" xml:space="preserve"> IFERROR(AVERAGEIFS($J:$J, $A:$A,CELL("contents", DW$4), $B:$B,CELL("contents", DW$7), $C:$C,CELL("contents", $P72), $G:$G,CELL("contents", DW$3)), 0)</f>
        <v>241151.95833333334</v>
      </c>
      <c r="DX93" s="19">
        <f ca="1" xml:space="preserve"> IFERROR(AVERAGEIFS($J:$J, $A:$A,CELL("contents", DX$4), $B:$B,CELL("contents", DX$7), $C:$C,CELL("contents", $P72), $G:$G,CELL("contents", DX$3)), 0)</f>
        <v>111.78787878787878</v>
      </c>
      <c r="DY93" s="13"/>
      <c r="DZ93" s="14">
        <f ca="1" xml:space="preserve"> IFERROR(AVERAGEIFS($J:$J, $A:$A,CELL("contents", DZ$4), $B:$B,CELL("contents", DZ$7), $C:$C,CELL("contents", $P72), $G:$G,CELL("contents", DZ$3)), 0)</f>
        <v>142950.40740740742</v>
      </c>
      <c r="EA93" s="12">
        <f ca="1" xml:space="preserve"> IFERROR(AVERAGEIFS($J:$J, $A:$A,CELL("contents", EA$4), $B:$B,CELL("contents", EA$7), $C:$C,CELL("contents", $P72), $G:$G,CELL("contents", EA$3)), 0)</f>
        <v>232151.82638888888</v>
      </c>
      <c r="EB93" s="19">
        <f ca="1" xml:space="preserve"> IFERROR(AVERAGEIFS($J:$J, $A:$A,CELL("contents", EB$4), $B:$B,CELL("contents", EB$7), $C:$C,CELL("contents", $P72), $G:$G,CELL("contents", EB$3)), 0)</f>
        <v>9069.1010101010106</v>
      </c>
      <c r="EC93" s="13"/>
      <c r="ED93" s="14">
        <f ca="1" xml:space="preserve"> IFERROR(AVERAGEIFS($J:$J, $A:$A,CELL("contents", ED$4), $B:$B,CELL("contents", ED$7), $C:$C,CELL("contents", $P72), $G:$G,CELL("contents", ED$3)), 0)</f>
        <v>141266.27160493826</v>
      </c>
    </row>
    <row r="94" spans="1:134" ht="15.75" thickBot="1" x14ac:dyDescent="0.3">
      <c r="A94" t="s">
        <v>19</v>
      </c>
      <c r="B94" t="s">
        <v>14</v>
      </c>
      <c r="C94">
        <v>10</v>
      </c>
      <c r="D94">
        <v>3</v>
      </c>
      <c r="E94" t="b">
        <v>0</v>
      </c>
      <c r="F94">
        <v>0.01</v>
      </c>
      <c r="G94">
        <v>16</v>
      </c>
      <c r="H94">
        <v>16</v>
      </c>
      <c r="I94">
        <v>49</v>
      </c>
      <c r="J94">
        <v>32</v>
      </c>
      <c r="K94">
        <v>0</v>
      </c>
      <c r="L94">
        <v>1</v>
      </c>
      <c r="M94">
        <f t="shared" si="258"/>
        <v>0</v>
      </c>
      <c r="N94" t="b">
        <f t="shared" ref="N94" si="313">AND(MIN($F92,$F93,$F94)=$F94,MAX($H92,$H93,$H94)=$H94)</f>
        <v>0</v>
      </c>
      <c r="O94" t="b">
        <f t="shared" ref="O94" si="314">AND(NOT(N92),NOT(N93),N94)</f>
        <v>0</v>
      </c>
      <c r="P94">
        <f>P69</f>
        <v>11</v>
      </c>
      <c r="Q94" s="7" t="s">
        <v>29</v>
      </c>
      <c r="R94" s="21"/>
      <c r="S94" s="15">
        <f ca="1" xml:space="preserve"> _xlfn.MAXIFS($J:$J, $A:$A,CELL("contents", S$4), $B:$B,CELL("contents", S$7), $C:$C,CELL("contents", $P72))</f>
        <v>1721977</v>
      </c>
      <c r="T94" s="20">
        <f ca="1" xml:space="preserve"> _xlfn.MAXIFS($J:$J, $A:$A,CELL("contents", T$4), $B:$B,CELL("contents", T$7), $C:$C,CELL("contents", $P72))</f>
        <v>628724</v>
      </c>
      <c r="U94" s="16"/>
      <c r="V94" s="17">
        <f ca="1" xml:space="preserve"> _xlfn.MAXIFS($J:$J, $A:$A,CELL("contents", V$4), $B:$B,CELL("contents", V$7), $C:$C,CELL("contents", $P72))</f>
        <v>1721977</v>
      </c>
      <c r="W94" s="15">
        <f ca="1" xml:space="preserve"> _xlfn.MAXIFS($J:$J, $A:$A,CELL("contents", W$4), $B:$B,CELL("contents", W$7), $C:$C,CELL("contents", $P72))</f>
        <v>1058359</v>
      </c>
      <c r="X94" s="20">
        <f ca="1" xml:space="preserve"> _xlfn.MAXIFS($J:$J, $A:$A,CELL("contents", X$4), $B:$B,CELL("contents", X$7), $C:$C,CELL("contents", $P72))</f>
        <v>741</v>
      </c>
      <c r="Y94" s="16"/>
      <c r="Z94" s="17">
        <f ca="1" xml:space="preserve"> _xlfn.MAXIFS($J:$J, $A:$A,CELL("contents", Z$4), $B:$B,CELL("contents", Z$7), $C:$C,CELL("contents", $P72))</f>
        <v>1058359</v>
      </c>
      <c r="AA94" s="15">
        <f ca="1" xml:space="preserve"> _xlfn.MAXIFS($J:$J, $A:$A,CELL("contents", AA$4), $B:$B,CELL("contents", AA$7), $C:$C,CELL("contents", $P72))</f>
        <v>1078613</v>
      </c>
      <c r="AB94" s="20">
        <f ca="1" xml:space="preserve"> _xlfn.MAXIFS($J:$J, $A:$A,CELL("contents", AB$4), $B:$B,CELL("contents", AB$7), $C:$C,CELL("contents", $P72))</f>
        <v>741</v>
      </c>
      <c r="AC94" s="16"/>
      <c r="AD94" s="17">
        <f ca="1" xml:space="preserve"> _xlfn.MAXIFS($J:$J, $A:$A,CELL("contents", AD$4), $B:$B,CELL("contents", AD$7), $C:$C,CELL("contents", $P72))</f>
        <v>1078613</v>
      </c>
      <c r="AE94" s="15">
        <f ca="1" xml:space="preserve"> _xlfn.MAXIFS($J:$J, $A:$A,CELL("contents", AE$4), $B:$B,CELL("contents", AE$7), $C:$C,CELL("contents", $P72))</f>
        <v>1721977</v>
      </c>
      <c r="AF94" s="20">
        <f ca="1" xml:space="preserve"> _xlfn.MAXIFS($J:$J, $A:$A,CELL("contents", AF$4), $B:$B,CELL("contents", AF$7), $C:$C,CELL("contents", $P72))</f>
        <v>628724</v>
      </c>
      <c r="AG94" s="16"/>
      <c r="AH94" s="17">
        <f ca="1" xml:space="preserve"> _xlfn.MAXIFS($J:$J, $A:$A,CELL("contents", AH$4), $B:$B,CELL("contents", AH$7), $C:$C,CELL("contents", $P72))</f>
        <v>1721977</v>
      </c>
      <c r="AK94" s="7" t="s">
        <v>29</v>
      </c>
      <c r="AL94" s="21"/>
      <c r="AM94" s="15">
        <f ca="1" xml:space="preserve"> _xlfn.MAXIFS($J:$J, $A:$A,CELL("contents", AM$4), $B:$B,CELL("contents", AM$7), $C:$C,CELL("contents", $P72), $G:$G,CELL("contents", AM$3))</f>
        <v>698211</v>
      </c>
      <c r="AN94" s="20">
        <f ca="1" xml:space="preserve"> _xlfn.MAXIFS($J:$J, $A:$A,CELL("contents", AN$4), $B:$B,CELL("contents", AN$7), $C:$C,CELL("contents", $P72), $G:$G,CELL("contents", AN$3))</f>
        <v>611680</v>
      </c>
      <c r="AO94" s="16"/>
      <c r="AP94" s="17">
        <f ca="1" xml:space="preserve"> _xlfn.MAXIFS($J:$J, $A:$A,CELL("contents", AP$4), $B:$B,CELL("contents", AP$7), $C:$C,CELL("contents", $P72), $G:$G,CELL("contents", AP$3))</f>
        <v>698211</v>
      </c>
      <c r="AQ94" s="15">
        <f ca="1" xml:space="preserve"> _xlfn.MAXIFS($J:$J, $A:$A,CELL("contents", AQ$4), $B:$B,CELL("contents", AQ$7), $C:$C,CELL("contents", $P72), $G:$G,CELL("contents", AQ$3))</f>
        <v>915005</v>
      </c>
      <c r="AR94" s="20">
        <f ca="1" xml:space="preserve"> _xlfn.MAXIFS($J:$J, $A:$A,CELL("contents", AR$4), $B:$B,CELL("contents", AR$7), $C:$C,CELL("contents", $P72), $G:$G,CELL("contents", AR$3))</f>
        <v>14</v>
      </c>
      <c r="AS94" s="16"/>
      <c r="AT94" s="17">
        <f ca="1" xml:space="preserve"> _xlfn.MAXIFS($J:$J, $A:$A,CELL("contents", AT$4), $B:$B,CELL("contents", AT$7), $C:$C,CELL("contents", $P72), $G:$G,CELL("contents", AT$3))</f>
        <v>915005</v>
      </c>
      <c r="AU94" s="15">
        <f ca="1" xml:space="preserve"> _xlfn.MAXIFS($J:$J, $A:$A,CELL("contents", AU$4), $B:$B,CELL("contents", AU$7), $C:$C,CELL("contents", $P72), $G:$G,CELL("contents", AU$3))</f>
        <v>1001812</v>
      </c>
      <c r="AV94" s="20">
        <f ca="1" xml:space="preserve"> _xlfn.MAXIFS($J:$J, $A:$A,CELL("contents", AV$4), $B:$B,CELL("contents", AV$7), $C:$C,CELL("contents", $P72), $G:$G,CELL("contents", AV$3))</f>
        <v>14</v>
      </c>
      <c r="AW94" s="16"/>
      <c r="AX94" s="17">
        <f ca="1" xml:space="preserve"> _xlfn.MAXIFS($J:$J, $A:$A,CELL("contents", AX$4), $B:$B,CELL("contents", AX$7), $C:$C,CELL("contents", $P72), $G:$G,CELL("contents", AX$3))</f>
        <v>1001812</v>
      </c>
      <c r="AY94" s="15">
        <f ca="1" xml:space="preserve"> _xlfn.MAXIFS($J:$J, $A:$A,CELL("contents", AY$4), $B:$B,CELL("contents", AY$7), $C:$C,CELL("contents", $P72), $G:$G,CELL("contents", AY$3))</f>
        <v>1001812</v>
      </c>
      <c r="AZ94" s="20">
        <f ca="1" xml:space="preserve"> _xlfn.MAXIFS($J:$J, $A:$A,CELL("contents", AZ$4), $B:$B,CELL("contents", AZ$7), $C:$C,CELL("contents", $P72), $G:$G,CELL("contents", AZ$3))</f>
        <v>611680</v>
      </c>
      <c r="BA94" s="16"/>
      <c r="BB94" s="17">
        <f ca="1" xml:space="preserve"> _xlfn.MAXIFS($J:$J, $A:$A,CELL("contents", BB$4), $B:$B,CELL("contents", BB$7), $C:$C,CELL("contents", $P72), $G:$G,CELL("contents", BB$3))</f>
        <v>1001812</v>
      </c>
      <c r="BE94" s="7" t="s">
        <v>29</v>
      </c>
      <c r="BF94" s="21"/>
      <c r="BG94" s="15">
        <f ca="1" xml:space="preserve"> _xlfn.MAXIFS($J:$J, $A:$A,CELL("contents", BG$4), $B:$B,CELL("contents", BG$7), $C:$C,CELL("contents", $P72), $G:$G,CELL("contents", BG$3))</f>
        <v>656372</v>
      </c>
      <c r="BH94" s="20">
        <f ca="1" xml:space="preserve"> _xlfn.MAXIFS($J:$J, $A:$A,CELL("contents", BH$4), $B:$B,CELL("contents", BH$7), $C:$C,CELL("contents", $P72), $G:$G,CELL("contents", BH$3))</f>
        <v>611686</v>
      </c>
      <c r="BI94" s="16"/>
      <c r="BJ94" s="17">
        <f ca="1" xml:space="preserve"> _xlfn.MAXIFS($J:$J, $A:$A,CELL("contents", BJ$4), $B:$B,CELL("contents", BJ$7), $C:$C,CELL("contents", $P72), $G:$G,CELL("contents", BJ$3))</f>
        <v>656372</v>
      </c>
      <c r="BK94" s="15">
        <f ca="1" xml:space="preserve"> _xlfn.MAXIFS($J:$J, $A:$A,CELL("contents", BK$4), $B:$B,CELL("contents", BK$7), $C:$C,CELL("contents", $P72), $G:$G,CELL("contents", BK$3))</f>
        <v>918459</v>
      </c>
      <c r="BL94" s="20">
        <f ca="1" xml:space="preserve"> _xlfn.MAXIFS($J:$J, $A:$A,CELL("contents", BL$4), $B:$B,CELL("contents", BL$7), $C:$C,CELL("contents", $P72), $G:$G,CELL("contents", BL$3))</f>
        <v>20</v>
      </c>
      <c r="BM94" s="16"/>
      <c r="BN94" s="17">
        <f ca="1" xml:space="preserve"> _xlfn.MAXIFS($J:$J, $A:$A,CELL("contents", BN$4), $B:$B,CELL("contents", BN$7), $C:$C,CELL("contents", $P72), $G:$G,CELL("contents", BN$3))</f>
        <v>918459</v>
      </c>
      <c r="BO94" s="15">
        <f ca="1" xml:space="preserve"> _xlfn.MAXIFS($J:$J, $A:$A,CELL("contents", BO$4), $B:$B,CELL("contents", BO$7), $C:$C,CELL("contents", $P72), $G:$G,CELL("contents", BO$3))</f>
        <v>1055193</v>
      </c>
      <c r="BP94" s="20">
        <f ca="1" xml:space="preserve"> _xlfn.MAXIFS($J:$J, $A:$A,CELL("contents", BP$4), $B:$B,CELL("contents", BP$7), $C:$C,CELL("contents", $P72), $G:$G,CELL("contents", BP$3))</f>
        <v>20</v>
      </c>
      <c r="BQ94" s="16"/>
      <c r="BR94" s="17">
        <f ca="1" xml:space="preserve"> _xlfn.MAXIFS($J:$J, $A:$A,CELL("contents", BR$4), $B:$B,CELL("contents", BR$7), $C:$C,CELL("contents", $P72), $G:$G,CELL("contents", BR$3))</f>
        <v>1055193</v>
      </c>
      <c r="BS94" s="15">
        <f ca="1" xml:space="preserve"> _xlfn.MAXIFS($J:$J, $A:$A,CELL("contents", BS$4), $B:$B,CELL("contents", BS$7), $C:$C,CELL("contents", $P72), $G:$G,CELL("contents", BS$3))</f>
        <v>1055193</v>
      </c>
      <c r="BT94" s="20">
        <f ca="1" xml:space="preserve"> _xlfn.MAXIFS($J:$J, $A:$A,CELL("contents", BT$4), $B:$B,CELL("contents", BT$7), $C:$C,CELL("contents", $P72), $G:$G,CELL("contents", BT$3))</f>
        <v>611686</v>
      </c>
      <c r="BU94" s="16"/>
      <c r="BV94" s="17">
        <f ca="1" xml:space="preserve"> _xlfn.MAXIFS($J:$J, $A:$A,CELL("contents", BV$4), $B:$B,CELL("contents", BV$7), $C:$C,CELL("contents", $P72), $G:$G,CELL("contents", BV$3))</f>
        <v>1055193</v>
      </c>
      <c r="BY94" s="7" t="s">
        <v>29</v>
      </c>
      <c r="BZ94" s="21"/>
      <c r="CA94" s="15">
        <f ca="1" xml:space="preserve"> _xlfn.MAXIFS($J:$J, $A:$A,CELL("contents", CA$4), $B:$B,CELL("contents", CA$7), $C:$C,CELL("contents", $P72), $G:$G,CELL("contents", CA$3))</f>
        <v>690682</v>
      </c>
      <c r="CB94" s="20">
        <f ca="1" xml:space="preserve"> _xlfn.MAXIFS($J:$J, $A:$A,CELL("contents", CB$4), $B:$B,CELL("contents", CB$7), $C:$C,CELL("contents", $P72), $G:$G,CELL("contents", CB$3))</f>
        <v>611764</v>
      </c>
      <c r="CC94" s="16"/>
      <c r="CD94" s="17">
        <f ca="1" xml:space="preserve"> _xlfn.MAXIFS($J:$J, $A:$A,CELL("contents", CD$4), $B:$B,CELL("contents", CD$7), $C:$C,CELL("contents", $P72), $G:$G,CELL("contents", CD$3))</f>
        <v>690682</v>
      </c>
      <c r="CE94" s="15">
        <f ca="1" xml:space="preserve"> _xlfn.MAXIFS($J:$J, $A:$A,CELL("contents", CE$4), $B:$B,CELL("contents", CE$7), $C:$C,CELL("contents", $P72), $G:$G,CELL("contents", CE$3))</f>
        <v>911699</v>
      </c>
      <c r="CF94" s="20">
        <f ca="1" xml:space="preserve"> _xlfn.MAXIFS($J:$J, $A:$A,CELL("contents", CF$4), $B:$B,CELL("contents", CF$7), $C:$C,CELL("contents", $P72), $G:$G,CELL("contents", CF$3))</f>
        <v>51</v>
      </c>
      <c r="CG94" s="16"/>
      <c r="CH94" s="17">
        <f ca="1" xml:space="preserve"> _xlfn.MAXIFS($J:$J, $A:$A,CELL("contents", CH$4), $B:$B,CELL("contents", CH$7), $C:$C,CELL("contents", $P72), $G:$G,CELL("contents", CH$3))</f>
        <v>911699</v>
      </c>
      <c r="CI94" s="15">
        <f ca="1" xml:space="preserve"> _xlfn.MAXIFS($J:$J, $A:$A,CELL("contents", CI$4), $B:$B,CELL("contents", CI$7), $C:$C,CELL("contents", $P72), $G:$G,CELL("contents", CI$3))</f>
        <v>1057760</v>
      </c>
      <c r="CJ94" s="20">
        <f ca="1" xml:space="preserve"> _xlfn.MAXIFS($J:$J, $A:$A,CELL("contents", CJ$4), $B:$B,CELL("contents", CJ$7), $C:$C,CELL("contents", $P72), $G:$G,CELL("contents", CJ$3))</f>
        <v>51</v>
      </c>
      <c r="CK94" s="16"/>
      <c r="CL94" s="17">
        <f ca="1" xml:space="preserve"> _xlfn.MAXIFS($J:$J, $A:$A,CELL("contents", CL$4), $B:$B,CELL("contents", CL$7), $C:$C,CELL("contents", $P72), $G:$G,CELL("contents", CL$3))</f>
        <v>1057760</v>
      </c>
      <c r="CM94" s="15">
        <f ca="1" xml:space="preserve"> _xlfn.MAXIFS($J:$J, $A:$A,CELL("contents", CM$4), $B:$B,CELL("contents", CM$7), $C:$C,CELL("contents", $P72), $G:$G,CELL("contents", CM$3))</f>
        <v>1057760</v>
      </c>
      <c r="CN94" s="20">
        <f ca="1" xml:space="preserve"> _xlfn.MAXIFS($J:$J, $A:$A,CELL("contents", CN$4), $B:$B,CELL("contents", CN$7), $C:$C,CELL("contents", $P72), $G:$G,CELL("contents", CN$3))</f>
        <v>611764</v>
      </c>
      <c r="CO94" s="16"/>
      <c r="CP94" s="17">
        <f ca="1" xml:space="preserve"> _xlfn.MAXIFS($J:$J, $A:$A,CELL("contents", CP$4), $B:$B,CELL("contents", CP$7), $C:$C,CELL("contents", $P72), $G:$G,CELL("contents", CP$3))</f>
        <v>1057760</v>
      </c>
      <c r="CS94" s="7" t="s">
        <v>29</v>
      </c>
      <c r="CT94" s="21"/>
      <c r="CU94" s="15">
        <f ca="1" xml:space="preserve"> _xlfn.MAXIFS($J:$J, $A:$A,CELL("contents", CU$4), $B:$B,CELL("contents", CU$7), $C:$C,CELL("contents", $P72), $G:$G,CELL("contents", CU$3))</f>
        <v>1158870</v>
      </c>
      <c r="CV94" s="20">
        <f ca="1" xml:space="preserve"> _xlfn.MAXIFS($J:$J, $A:$A,CELL("contents", CV$4), $B:$B,CELL("contents", CV$7), $C:$C,CELL("contents", $P72), $G:$G,CELL("contents", CV$3))</f>
        <v>612804</v>
      </c>
      <c r="CW94" s="16"/>
      <c r="CX94" s="17">
        <f ca="1" xml:space="preserve"> _xlfn.MAXIFS($J:$J, $A:$A,CELL("contents", CX$4), $B:$B,CELL("contents", CX$7), $C:$C,CELL("contents", $P72), $G:$G,CELL("contents", CX$3))</f>
        <v>1158870</v>
      </c>
      <c r="CY94" s="15">
        <f ca="1" xml:space="preserve"> _xlfn.MAXIFS($J:$J, $A:$A,CELL("contents", CY$4), $B:$B,CELL("contents", CY$7), $C:$C,CELL("contents", $P72), $G:$G,CELL("contents", CY$3))</f>
        <v>995722</v>
      </c>
      <c r="CZ94" s="20">
        <f ca="1" xml:space="preserve"> _xlfn.MAXIFS($J:$J, $A:$A,CELL("contents", CZ$4), $B:$B,CELL("contents", CZ$7), $C:$C,CELL("contents", $P72), $G:$G,CELL("contents", CZ$3))</f>
        <v>189</v>
      </c>
      <c r="DA94" s="16"/>
      <c r="DB94" s="17">
        <f ca="1" xml:space="preserve"> _xlfn.MAXIFS($J:$J, $A:$A,CELL("contents", DB$4), $B:$B,CELL("contents", DB$7), $C:$C,CELL("contents", $P72), $G:$G,CELL("contents", DB$3))</f>
        <v>995722</v>
      </c>
      <c r="DC94" s="15">
        <f ca="1" xml:space="preserve"> _xlfn.MAXIFS($J:$J, $A:$A,CELL("contents", DC$4), $B:$B,CELL("contents", DC$7), $C:$C,CELL("contents", $P72), $G:$G,CELL("contents", DC$3))</f>
        <v>1000910</v>
      </c>
      <c r="DD94" s="20">
        <f ca="1" xml:space="preserve"> _xlfn.MAXIFS($J:$J, $A:$A,CELL("contents", DD$4), $B:$B,CELL("contents", DD$7), $C:$C,CELL("contents", $P72), $G:$G,CELL("contents", DD$3))</f>
        <v>189</v>
      </c>
      <c r="DE94" s="16"/>
      <c r="DF94" s="17">
        <f ca="1" xml:space="preserve"> _xlfn.MAXIFS($J:$J, $A:$A,CELL("contents", DF$4), $B:$B,CELL("contents", DF$7), $C:$C,CELL("contents", $P72), $G:$G,CELL("contents", DF$3))</f>
        <v>1000910</v>
      </c>
      <c r="DG94" s="15">
        <f ca="1" xml:space="preserve"> _xlfn.MAXIFS($J:$J, $A:$A,CELL("contents", DG$4), $B:$B,CELL("contents", DG$7), $C:$C,CELL("contents", $P72), $G:$G,CELL("contents", DG$3))</f>
        <v>1158870</v>
      </c>
      <c r="DH94" s="20">
        <f ca="1" xml:space="preserve"> _xlfn.MAXIFS($J:$J, $A:$A,CELL("contents", DH$4), $B:$B,CELL("contents", DH$7), $C:$C,CELL("contents", $P72), $G:$G,CELL("contents", DH$3))</f>
        <v>612804</v>
      </c>
      <c r="DI94" s="16"/>
      <c r="DJ94" s="17">
        <f ca="1" xml:space="preserve"> _xlfn.MAXIFS($J:$J, $A:$A,CELL("contents", DJ$4), $B:$B,CELL("contents", DJ$7), $C:$C,CELL("contents", $P72), $G:$G,CELL("contents", DJ$3))</f>
        <v>1158870</v>
      </c>
      <c r="DM94" s="7" t="s">
        <v>29</v>
      </c>
      <c r="DN94" s="21"/>
      <c r="DO94" s="15">
        <f ca="1" xml:space="preserve"> _xlfn.MAXIFS($J:$J, $A:$A,CELL("contents", DO$4), $B:$B,CELL("contents", DO$7), $C:$C,CELL("contents", $P72), $G:$G,CELL("contents", DO$3))</f>
        <v>1721977</v>
      </c>
      <c r="DP94" s="20">
        <f ca="1" xml:space="preserve"> _xlfn.MAXIFS($J:$J, $A:$A,CELL("contents", DP$4), $B:$B,CELL("contents", DP$7), $C:$C,CELL("contents", $P72), $G:$G,CELL("contents", DP$3))</f>
        <v>628724</v>
      </c>
      <c r="DQ94" s="16"/>
      <c r="DR94" s="17">
        <f ca="1" xml:space="preserve"> _xlfn.MAXIFS($J:$J, $A:$A,CELL("contents", DR$4), $B:$B,CELL("contents", DR$7), $C:$C,CELL("contents", $P72), $G:$G,CELL("contents", DR$3))</f>
        <v>1721977</v>
      </c>
      <c r="DS94" s="15">
        <f ca="1" xml:space="preserve"> _xlfn.MAXIFS($J:$J, $A:$A,CELL("contents", DS$4), $B:$B,CELL("contents", DS$7), $C:$C,CELL("contents", $P72), $G:$G,CELL("contents", DS$3))</f>
        <v>1058359</v>
      </c>
      <c r="DT94" s="20">
        <f ca="1" xml:space="preserve"> _xlfn.MAXIFS($J:$J, $A:$A,CELL("contents", DT$4), $B:$B,CELL("contents", DT$7), $C:$C,CELL("contents", $P72), $G:$G,CELL("contents", DT$3))</f>
        <v>741</v>
      </c>
      <c r="DU94" s="16"/>
      <c r="DV94" s="17">
        <f ca="1" xml:space="preserve"> _xlfn.MAXIFS($J:$J, $A:$A,CELL("contents", DV$4), $B:$B,CELL("contents", DV$7), $C:$C,CELL("contents", $P72), $G:$G,CELL("contents", DV$3))</f>
        <v>1058359</v>
      </c>
      <c r="DW94" s="15">
        <f ca="1" xml:space="preserve"> _xlfn.MAXIFS($J:$J, $A:$A,CELL("contents", DW$4), $B:$B,CELL("contents", DW$7), $C:$C,CELL("contents", $P72), $G:$G,CELL("contents", DW$3))</f>
        <v>1078613</v>
      </c>
      <c r="DX94" s="20">
        <f ca="1" xml:space="preserve"> _xlfn.MAXIFS($J:$J, $A:$A,CELL("contents", DX$4), $B:$B,CELL("contents", DX$7), $C:$C,CELL("contents", $P72), $G:$G,CELL("contents", DX$3))</f>
        <v>741</v>
      </c>
      <c r="DY94" s="16"/>
      <c r="DZ94" s="17">
        <f ca="1" xml:space="preserve"> _xlfn.MAXIFS($J:$J, $A:$A,CELL("contents", DZ$4), $B:$B,CELL("contents", DZ$7), $C:$C,CELL("contents", $P72), $G:$G,CELL("contents", DZ$3))</f>
        <v>1078613</v>
      </c>
      <c r="EA94" s="15">
        <f ca="1" xml:space="preserve"> _xlfn.MAXIFS($J:$J, $A:$A,CELL("contents", EA$4), $B:$B,CELL("contents", EA$7), $C:$C,CELL("contents", $P72), $G:$G,CELL("contents", EA$3))</f>
        <v>1721977</v>
      </c>
      <c r="EB94" s="20">
        <f ca="1" xml:space="preserve"> _xlfn.MAXIFS($J:$J, $A:$A,CELL("contents", EB$4), $B:$B,CELL("contents", EB$7), $C:$C,CELL("contents", $P72), $G:$G,CELL("contents", EB$3))</f>
        <v>628724</v>
      </c>
      <c r="EC94" s="16"/>
      <c r="ED94" s="17">
        <f ca="1" xml:space="preserve"> _xlfn.MAXIFS($J:$J, $A:$A,CELL("contents", ED$4), $B:$B,CELL("contents", ED$7), $C:$C,CELL("contents", $P72), $G:$G,CELL("contents", ED$3))</f>
        <v>1721977</v>
      </c>
    </row>
    <row r="95" spans="1:134" x14ac:dyDescent="0.25">
      <c r="A95" t="s">
        <v>13</v>
      </c>
      <c r="B95" t="s">
        <v>14</v>
      </c>
      <c r="C95">
        <v>10</v>
      </c>
      <c r="D95">
        <v>40</v>
      </c>
      <c r="E95" t="b">
        <v>0</v>
      </c>
      <c r="F95">
        <v>5.0000000000000001E-3</v>
      </c>
      <c r="G95">
        <v>16</v>
      </c>
      <c r="H95">
        <v>16</v>
      </c>
      <c r="I95">
        <v>71</v>
      </c>
      <c r="J95">
        <v>35</v>
      </c>
      <c r="K95">
        <v>0</v>
      </c>
      <c r="L95">
        <v>11</v>
      </c>
      <c r="M95">
        <f t="shared" si="258"/>
        <v>0</v>
      </c>
      <c r="N95" t="b">
        <f t="shared" ref="N95" si="315">AND(MIN($F95,$F96,$F97)=$F95,MAX($H95,$H96,$H97)=$H95)</f>
        <v>1</v>
      </c>
      <c r="O95" t="b">
        <f t="shared" ref="O95" si="316">AND(N95,NOT(N96),NOT(N97))</f>
        <v>1</v>
      </c>
    </row>
    <row r="96" spans="1:134" x14ac:dyDescent="0.25">
      <c r="A96" t="s">
        <v>15</v>
      </c>
      <c r="B96" t="s">
        <v>14</v>
      </c>
      <c r="C96">
        <v>10</v>
      </c>
      <c r="D96">
        <v>40</v>
      </c>
      <c r="E96" t="b">
        <v>0</v>
      </c>
      <c r="F96">
        <v>0.01</v>
      </c>
      <c r="G96">
        <v>16</v>
      </c>
      <c r="H96">
        <v>16</v>
      </c>
      <c r="I96">
        <v>36</v>
      </c>
      <c r="J96">
        <v>35</v>
      </c>
      <c r="K96">
        <v>0</v>
      </c>
      <c r="L96">
        <v>11</v>
      </c>
      <c r="M96">
        <f t="shared" si="258"/>
        <v>0</v>
      </c>
      <c r="N96" t="b">
        <f t="shared" ref="N96" si="317">AND(MIN($F95,$F96,$F97)=$F96,MAX($H95,$H96,$H97)=$H96)</f>
        <v>0</v>
      </c>
      <c r="O96" t="b">
        <f t="shared" ref="O96" si="318">AND(NOT(N95),N96,NOT(N97))</f>
        <v>0</v>
      </c>
    </row>
    <row r="97" spans="1:134" x14ac:dyDescent="0.25">
      <c r="A97" t="s">
        <v>19</v>
      </c>
      <c r="B97" t="s">
        <v>14</v>
      </c>
      <c r="C97">
        <v>10</v>
      </c>
      <c r="D97">
        <v>40</v>
      </c>
      <c r="E97" t="b">
        <v>0</v>
      </c>
      <c r="F97">
        <v>1.4E-2</v>
      </c>
      <c r="G97">
        <v>16</v>
      </c>
      <c r="H97">
        <v>16</v>
      </c>
      <c r="I97">
        <v>71</v>
      </c>
      <c r="J97">
        <v>35</v>
      </c>
      <c r="K97">
        <v>0</v>
      </c>
      <c r="L97">
        <v>11</v>
      </c>
      <c r="M97">
        <f t="shared" si="258"/>
        <v>0</v>
      </c>
      <c r="N97" t="b">
        <f t="shared" ref="N97" si="319">AND(MIN($F95,$F96,$F97)=$F97,MAX($H95,$H96,$H97)=$H97)</f>
        <v>0</v>
      </c>
      <c r="O97" t="b">
        <f t="shared" ref="O97" si="320">AND(NOT(N95),NOT(N96),N97)</f>
        <v>0</v>
      </c>
    </row>
    <row r="98" spans="1:134" x14ac:dyDescent="0.25">
      <c r="A98" t="s">
        <v>13</v>
      </c>
      <c r="B98" t="s">
        <v>14</v>
      </c>
      <c r="C98">
        <v>10</v>
      </c>
      <c r="D98">
        <v>41</v>
      </c>
      <c r="E98" t="b">
        <v>0</v>
      </c>
      <c r="F98">
        <v>4.0000000000000001E-3</v>
      </c>
      <c r="G98">
        <v>16</v>
      </c>
      <c r="H98">
        <v>16</v>
      </c>
      <c r="I98">
        <v>72</v>
      </c>
      <c r="J98">
        <v>35</v>
      </c>
      <c r="K98">
        <v>0</v>
      </c>
      <c r="L98">
        <v>9</v>
      </c>
      <c r="M98">
        <f t="shared" si="258"/>
        <v>0</v>
      </c>
      <c r="N98" t="b">
        <f t="shared" ref="N98" si="321">AND(MIN($F98,$F99,$F100)=$F98,MAX($H98,$H99,$H100)=$H98)</f>
        <v>1</v>
      </c>
      <c r="O98" t="b">
        <f t="shared" ref="O98" si="322">AND(N98,NOT(N99),NOT(N100))</f>
        <v>1</v>
      </c>
    </row>
    <row r="99" spans="1:134" x14ac:dyDescent="0.25">
      <c r="A99" t="s">
        <v>15</v>
      </c>
      <c r="B99" t="s">
        <v>14</v>
      </c>
      <c r="C99">
        <v>10</v>
      </c>
      <c r="D99">
        <v>41</v>
      </c>
      <c r="E99" t="b">
        <v>0</v>
      </c>
      <c r="F99">
        <v>5.0000000000000001E-3</v>
      </c>
      <c r="G99">
        <v>16</v>
      </c>
      <c r="H99">
        <v>16</v>
      </c>
      <c r="I99">
        <v>36</v>
      </c>
      <c r="J99">
        <v>35</v>
      </c>
      <c r="K99">
        <v>0</v>
      </c>
      <c r="L99">
        <v>9</v>
      </c>
      <c r="M99">
        <f t="shared" si="258"/>
        <v>0</v>
      </c>
      <c r="N99" t="b">
        <f t="shared" ref="N99" si="323">AND(MIN($F98,$F99,$F100)=$F99,MAX($H98,$H99,$H100)=$H99)</f>
        <v>0</v>
      </c>
      <c r="O99" t="b">
        <f t="shared" ref="O99" si="324">AND(NOT(N98),N99,NOT(N100))</f>
        <v>0</v>
      </c>
    </row>
    <row r="100" spans="1:134" x14ac:dyDescent="0.25">
      <c r="A100" t="s">
        <v>19</v>
      </c>
      <c r="B100" t="s">
        <v>14</v>
      </c>
      <c r="C100">
        <v>10</v>
      </c>
      <c r="D100">
        <v>41</v>
      </c>
      <c r="E100" t="b">
        <v>0</v>
      </c>
      <c r="F100">
        <v>1.4E-2</v>
      </c>
      <c r="G100">
        <v>16</v>
      </c>
      <c r="H100">
        <v>16</v>
      </c>
      <c r="I100">
        <v>72</v>
      </c>
      <c r="J100">
        <v>35</v>
      </c>
      <c r="K100">
        <v>0</v>
      </c>
      <c r="L100">
        <v>9</v>
      </c>
      <c r="M100">
        <f t="shared" si="258"/>
        <v>0</v>
      </c>
      <c r="N100" t="b">
        <f t="shared" ref="N100" si="325">AND(MIN($F98,$F99,$F100)=$F100,MAX($H98,$H99,$H100)=$H100)</f>
        <v>0</v>
      </c>
      <c r="O100" t="b">
        <f t="shared" ref="O100" si="326">AND(NOT(N98),NOT(N99),N100)</f>
        <v>0</v>
      </c>
      <c r="S100" t="s">
        <v>15</v>
      </c>
      <c r="T100" t="s">
        <v>15</v>
      </c>
      <c r="U100" t="s">
        <v>15</v>
      </c>
      <c r="V100" t="s">
        <v>15</v>
      </c>
      <c r="W100" t="s">
        <v>13</v>
      </c>
      <c r="X100" t="s">
        <v>13</v>
      </c>
      <c r="Y100" t="s">
        <v>13</v>
      </c>
      <c r="Z100" t="s">
        <v>13</v>
      </c>
      <c r="AA100" t="s">
        <v>19</v>
      </c>
      <c r="AB100" t="s">
        <v>19</v>
      </c>
      <c r="AC100" t="s">
        <v>19</v>
      </c>
      <c r="AD100" t="s">
        <v>19</v>
      </c>
      <c r="AE100" t="s">
        <v>24</v>
      </c>
      <c r="AF100" t="s">
        <v>24</v>
      </c>
      <c r="AG100" t="s">
        <v>24</v>
      </c>
      <c r="AH100" t="s">
        <v>24</v>
      </c>
      <c r="AM100" t="s">
        <v>15</v>
      </c>
      <c r="AN100" t="s">
        <v>15</v>
      </c>
      <c r="AO100" t="s">
        <v>15</v>
      </c>
      <c r="AP100" t="s">
        <v>15</v>
      </c>
      <c r="AQ100" t="s">
        <v>13</v>
      </c>
      <c r="AR100" t="s">
        <v>13</v>
      </c>
      <c r="AS100" t="s">
        <v>13</v>
      </c>
      <c r="AT100" t="s">
        <v>13</v>
      </c>
      <c r="AU100" t="s">
        <v>19</v>
      </c>
      <c r="AV100" t="s">
        <v>19</v>
      </c>
      <c r="AW100" t="s">
        <v>19</v>
      </c>
      <c r="AX100" t="s">
        <v>19</v>
      </c>
      <c r="AY100" t="s">
        <v>24</v>
      </c>
      <c r="AZ100" t="s">
        <v>24</v>
      </c>
      <c r="BA100" t="s">
        <v>24</v>
      </c>
      <c r="BB100" t="s">
        <v>24</v>
      </c>
      <c r="BG100" t="s">
        <v>15</v>
      </c>
      <c r="BH100" t="s">
        <v>15</v>
      </c>
      <c r="BI100" t="s">
        <v>15</v>
      </c>
      <c r="BJ100" t="s">
        <v>15</v>
      </c>
      <c r="BK100" t="s">
        <v>13</v>
      </c>
      <c r="BL100" t="s">
        <v>13</v>
      </c>
      <c r="BM100" t="s">
        <v>13</v>
      </c>
      <c r="BN100" t="s">
        <v>13</v>
      </c>
      <c r="BO100" t="s">
        <v>19</v>
      </c>
      <c r="BP100" t="s">
        <v>19</v>
      </c>
      <c r="BQ100" t="s">
        <v>19</v>
      </c>
      <c r="BR100" t="s">
        <v>19</v>
      </c>
      <c r="BS100" t="s">
        <v>24</v>
      </c>
      <c r="BT100" t="s">
        <v>24</v>
      </c>
      <c r="BU100" t="s">
        <v>24</v>
      </c>
      <c r="BV100" t="s">
        <v>24</v>
      </c>
      <c r="CA100" t="s">
        <v>15</v>
      </c>
      <c r="CB100" t="s">
        <v>15</v>
      </c>
      <c r="CC100" t="s">
        <v>15</v>
      </c>
      <c r="CD100" t="s">
        <v>15</v>
      </c>
      <c r="CE100" t="s">
        <v>13</v>
      </c>
      <c r="CF100" t="s">
        <v>13</v>
      </c>
      <c r="CG100" t="s">
        <v>13</v>
      </c>
      <c r="CH100" t="s">
        <v>13</v>
      </c>
      <c r="CI100" t="s">
        <v>19</v>
      </c>
      <c r="CJ100" t="s">
        <v>19</v>
      </c>
      <c r="CK100" t="s">
        <v>19</v>
      </c>
      <c r="CL100" t="s">
        <v>19</v>
      </c>
      <c r="CM100" t="s">
        <v>24</v>
      </c>
      <c r="CN100" t="s">
        <v>24</v>
      </c>
      <c r="CO100" t="s">
        <v>24</v>
      </c>
      <c r="CP100" t="s">
        <v>24</v>
      </c>
      <c r="CU100" t="s">
        <v>15</v>
      </c>
      <c r="CV100" t="s">
        <v>15</v>
      </c>
      <c r="CW100" t="s">
        <v>15</v>
      </c>
      <c r="CX100" t="s">
        <v>15</v>
      </c>
      <c r="CY100" t="s">
        <v>13</v>
      </c>
      <c r="CZ100" t="s">
        <v>13</v>
      </c>
      <c r="DA100" t="s">
        <v>13</v>
      </c>
      <c r="DB100" t="s">
        <v>13</v>
      </c>
      <c r="DC100" t="s">
        <v>19</v>
      </c>
      <c r="DD100" t="s">
        <v>19</v>
      </c>
      <c r="DE100" t="s">
        <v>19</v>
      </c>
      <c r="DF100" t="s">
        <v>19</v>
      </c>
      <c r="DG100" t="s">
        <v>24</v>
      </c>
      <c r="DH100" t="s">
        <v>24</v>
      </c>
      <c r="DI100" t="s">
        <v>24</v>
      </c>
      <c r="DJ100" t="s">
        <v>24</v>
      </c>
      <c r="DO100" t="s">
        <v>15</v>
      </c>
      <c r="DP100" t="s">
        <v>15</v>
      </c>
      <c r="DQ100" t="s">
        <v>15</v>
      </c>
      <c r="DR100" t="s">
        <v>15</v>
      </c>
      <c r="DS100" t="s">
        <v>13</v>
      </c>
      <c r="DT100" t="s">
        <v>13</v>
      </c>
      <c r="DU100" t="s">
        <v>13</v>
      </c>
      <c r="DV100" t="s">
        <v>13</v>
      </c>
      <c r="DW100" t="s">
        <v>19</v>
      </c>
      <c r="DX100" t="s">
        <v>19</v>
      </c>
      <c r="DY100" t="s">
        <v>19</v>
      </c>
      <c r="DZ100" t="s">
        <v>19</v>
      </c>
      <c r="EA100" t="s">
        <v>24</v>
      </c>
      <c r="EB100" t="s">
        <v>24</v>
      </c>
      <c r="EC100" t="s">
        <v>24</v>
      </c>
      <c r="ED100" t="s">
        <v>24</v>
      </c>
    </row>
    <row r="101" spans="1:134" x14ac:dyDescent="0.25">
      <c r="A101" t="s">
        <v>13</v>
      </c>
      <c r="B101" t="s">
        <v>14</v>
      </c>
      <c r="C101">
        <v>10</v>
      </c>
      <c r="D101">
        <v>42</v>
      </c>
      <c r="E101" t="b">
        <v>0</v>
      </c>
      <c r="F101">
        <v>5.0000000000000001E-3</v>
      </c>
      <c r="G101">
        <v>16</v>
      </c>
      <c r="H101">
        <v>16</v>
      </c>
      <c r="I101">
        <v>72</v>
      </c>
      <c r="J101">
        <v>35</v>
      </c>
      <c r="K101">
        <v>0</v>
      </c>
      <c r="L101">
        <v>10</v>
      </c>
      <c r="M101">
        <f t="shared" si="258"/>
        <v>0</v>
      </c>
      <c r="N101" t="b">
        <f t="shared" ref="N101" si="327">AND(MIN($F101,$F102,$F103)=$F101,MAX($H101,$H102,$H103)=$H101)</f>
        <v>0</v>
      </c>
      <c r="O101" t="b">
        <f t="shared" ref="O101" si="328">AND(N101,NOT(N102),NOT(N103))</f>
        <v>0</v>
      </c>
      <c r="P101">
        <f>P69+1</f>
        <v>12</v>
      </c>
      <c r="S101" s="22" t="s">
        <v>12</v>
      </c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4"/>
      <c r="AM101" s="22" t="s">
        <v>12</v>
      </c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4"/>
      <c r="BG101" s="22" t="s">
        <v>12</v>
      </c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4"/>
      <c r="CA101" s="22" t="s">
        <v>12</v>
      </c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4"/>
      <c r="CU101" s="22" t="s">
        <v>12</v>
      </c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4"/>
      <c r="DO101" s="22" t="s">
        <v>12</v>
      </c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4"/>
    </row>
    <row r="102" spans="1:134" x14ac:dyDescent="0.25">
      <c r="A102" t="s">
        <v>15</v>
      </c>
      <c r="B102" t="s">
        <v>14</v>
      </c>
      <c r="C102">
        <v>10</v>
      </c>
      <c r="D102">
        <v>42</v>
      </c>
      <c r="E102" t="b">
        <v>0</v>
      </c>
      <c r="F102">
        <v>4.0000000000000001E-3</v>
      </c>
      <c r="G102">
        <v>16</v>
      </c>
      <c r="H102">
        <v>16</v>
      </c>
      <c r="I102">
        <v>36</v>
      </c>
      <c r="J102">
        <v>35</v>
      </c>
      <c r="K102">
        <v>0</v>
      </c>
      <c r="L102">
        <v>10</v>
      </c>
      <c r="M102">
        <f t="shared" si="258"/>
        <v>0</v>
      </c>
      <c r="N102" t="b">
        <f t="shared" ref="N102" si="329">AND(MIN($F101,$F102,$F103)=$F102,MAX($H101,$H102,$H103)=$H102)</f>
        <v>1</v>
      </c>
      <c r="O102" t="b">
        <f t="shared" ref="O102" si="330">AND(NOT(N101),N102,NOT(N103))</f>
        <v>1</v>
      </c>
      <c r="S102" s="25" t="s">
        <v>15</v>
      </c>
      <c r="T102" s="25"/>
      <c r="U102" s="25"/>
      <c r="V102" s="25"/>
      <c r="W102" s="31" t="s">
        <v>13</v>
      </c>
      <c r="X102" s="31"/>
      <c r="Y102" s="31"/>
      <c r="Z102" s="31"/>
      <c r="AA102" s="29" t="s">
        <v>19</v>
      </c>
      <c r="AB102" s="29"/>
      <c r="AC102" s="29"/>
      <c r="AD102" s="30"/>
      <c r="AE102" s="26" t="s">
        <v>24</v>
      </c>
      <c r="AF102" s="27"/>
      <c r="AG102" s="27"/>
      <c r="AH102" s="28"/>
      <c r="AM102" s="25" t="s">
        <v>15</v>
      </c>
      <c r="AN102" s="25"/>
      <c r="AO102" s="25"/>
      <c r="AP102" s="25"/>
      <c r="AQ102" s="31" t="s">
        <v>13</v>
      </c>
      <c r="AR102" s="31"/>
      <c r="AS102" s="31"/>
      <c r="AT102" s="31"/>
      <c r="AU102" s="29" t="s">
        <v>19</v>
      </c>
      <c r="AV102" s="29"/>
      <c r="AW102" s="29"/>
      <c r="AX102" s="30"/>
      <c r="AY102" s="26" t="s">
        <v>24</v>
      </c>
      <c r="AZ102" s="27"/>
      <c r="BA102" s="27"/>
      <c r="BB102" s="28"/>
      <c r="BG102" s="25" t="s">
        <v>15</v>
      </c>
      <c r="BH102" s="25"/>
      <c r="BI102" s="25"/>
      <c r="BJ102" s="25"/>
      <c r="BK102" s="31" t="s">
        <v>13</v>
      </c>
      <c r="BL102" s="31"/>
      <c r="BM102" s="31"/>
      <c r="BN102" s="31"/>
      <c r="BO102" s="29" t="s">
        <v>19</v>
      </c>
      <c r="BP102" s="29"/>
      <c r="BQ102" s="29"/>
      <c r="BR102" s="30"/>
      <c r="BS102" s="26" t="s">
        <v>24</v>
      </c>
      <c r="BT102" s="27"/>
      <c r="BU102" s="27"/>
      <c r="BV102" s="28"/>
      <c r="CA102" s="25" t="s">
        <v>15</v>
      </c>
      <c r="CB102" s="25"/>
      <c r="CC102" s="25"/>
      <c r="CD102" s="25"/>
      <c r="CE102" s="31" t="s">
        <v>13</v>
      </c>
      <c r="CF102" s="31"/>
      <c r="CG102" s="31"/>
      <c r="CH102" s="31"/>
      <c r="CI102" s="29" t="s">
        <v>19</v>
      </c>
      <c r="CJ102" s="29"/>
      <c r="CK102" s="29"/>
      <c r="CL102" s="30"/>
      <c r="CM102" s="26" t="s">
        <v>24</v>
      </c>
      <c r="CN102" s="27"/>
      <c r="CO102" s="27"/>
      <c r="CP102" s="28"/>
      <c r="CU102" s="25" t="s">
        <v>15</v>
      </c>
      <c r="CV102" s="25"/>
      <c r="CW102" s="25"/>
      <c r="CX102" s="25"/>
      <c r="CY102" s="31" t="s">
        <v>13</v>
      </c>
      <c r="CZ102" s="31"/>
      <c r="DA102" s="31"/>
      <c r="DB102" s="31"/>
      <c r="DC102" s="29" t="s">
        <v>19</v>
      </c>
      <c r="DD102" s="29"/>
      <c r="DE102" s="29"/>
      <c r="DF102" s="30"/>
      <c r="DG102" s="26" t="s">
        <v>24</v>
      </c>
      <c r="DH102" s="27"/>
      <c r="DI102" s="27"/>
      <c r="DJ102" s="28"/>
      <c r="DO102" s="25" t="s">
        <v>15</v>
      </c>
      <c r="DP102" s="25"/>
      <c r="DQ102" s="25"/>
      <c r="DR102" s="25"/>
      <c r="DS102" s="31" t="s">
        <v>13</v>
      </c>
      <c r="DT102" s="31"/>
      <c r="DU102" s="31"/>
      <c r="DV102" s="31"/>
      <c r="DW102" s="29" t="s">
        <v>19</v>
      </c>
      <c r="DX102" s="29"/>
      <c r="DY102" s="29"/>
      <c r="DZ102" s="30"/>
      <c r="EA102" s="26" t="s">
        <v>24</v>
      </c>
      <c r="EB102" s="27"/>
      <c r="EC102" s="27"/>
      <c r="ED102" s="28"/>
    </row>
    <row r="103" spans="1:134" ht="15.75" thickBot="1" x14ac:dyDescent="0.3">
      <c r="A103" t="s">
        <v>19</v>
      </c>
      <c r="B103" t="s">
        <v>14</v>
      </c>
      <c r="C103">
        <v>10</v>
      </c>
      <c r="D103">
        <v>42</v>
      </c>
      <c r="E103" t="b">
        <v>0</v>
      </c>
      <c r="F103">
        <v>1.4999999999999999E-2</v>
      </c>
      <c r="G103">
        <v>16</v>
      </c>
      <c r="H103">
        <v>16</v>
      </c>
      <c r="I103">
        <v>72</v>
      </c>
      <c r="J103">
        <v>35</v>
      </c>
      <c r="K103">
        <v>0</v>
      </c>
      <c r="L103">
        <v>10</v>
      </c>
      <c r="M103">
        <f t="shared" si="258"/>
        <v>0</v>
      </c>
      <c r="N103" t="b">
        <f t="shared" ref="N103" si="331">AND(MIN($F101,$F102,$F103)=$F103,MAX($H101,$H102,$H103)=$H103)</f>
        <v>0</v>
      </c>
      <c r="O103" t="b">
        <f t="shared" ref="O103" si="332">AND(NOT(N101),NOT(N102),N103)</f>
        <v>0</v>
      </c>
      <c r="S103" s="1" t="s">
        <v>14</v>
      </c>
      <c r="T103" s="2" t="s">
        <v>17</v>
      </c>
      <c r="U103" s="3" t="s">
        <v>18</v>
      </c>
      <c r="V103" s="4" t="s">
        <v>24</v>
      </c>
      <c r="W103" s="1" t="s">
        <v>14</v>
      </c>
      <c r="X103" s="2" t="s">
        <v>17</v>
      </c>
      <c r="Y103" s="3" t="s">
        <v>18</v>
      </c>
      <c r="Z103" s="4" t="s">
        <v>24</v>
      </c>
      <c r="AA103" s="1" t="s">
        <v>14</v>
      </c>
      <c r="AB103" s="2" t="s">
        <v>17</v>
      </c>
      <c r="AC103" s="3" t="s">
        <v>18</v>
      </c>
      <c r="AD103" s="4" t="s">
        <v>24</v>
      </c>
      <c r="AE103" s="1" t="s">
        <v>14</v>
      </c>
      <c r="AF103" s="2" t="s">
        <v>17</v>
      </c>
      <c r="AG103" s="3" t="s">
        <v>18</v>
      </c>
      <c r="AH103" s="4" t="s">
        <v>24</v>
      </c>
      <c r="AM103" s="1" t="s">
        <v>14</v>
      </c>
      <c r="AN103" s="2" t="s">
        <v>17</v>
      </c>
      <c r="AO103" s="3" t="s">
        <v>18</v>
      </c>
      <c r="AP103" s="4" t="s">
        <v>24</v>
      </c>
      <c r="AQ103" s="1" t="s">
        <v>14</v>
      </c>
      <c r="AR103" s="2" t="s">
        <v>17</v>
      </c>
      <c r="AS103" s="3" t="s">
        <v>18</v>
      </c>
      <c r="AT103" s="4" t="s">
        <v>24</v>
      </c>
      <c r="AU103" s="1" t="s">
        <v>14</v>
      </c>
      <c r="AV103" s="2" t="s">
        <v>17</v>
      </c>
      <c r="AW103" s="3" t="s">
        <v>18</v>
      </c>
      <c r="AX103" s="4" t="s">
        <v>24</v>
      </c>
      <c r="AY103" s="1" t="s">
        <v>14</v>
      </c>
      <c r="AZ103" s="2" t="s">
        <v>17</v>
      </c>
      <c r="BA103" s="3" t="s">
        <v>18</v>
      </c>
      <c r="BB103" s="4" t="s">
        <v>24</v>
      </c>
      <c r="BG103" s="1" t="s">
        <v>14</v>
      </c>
      <c r="BH103" s="2" t="s">
        <v>17</v>
      </c>
      <c r="BI103" s="3" t="s">
        <v>18</v>
      </c>
      <c r="BJ103" s="4" t="s">
        <v>24</v>
      </c>
      <c r="BK103" s="1" t="s">
        <v>14</v>
      </c>
      <c r="BL103" s="2" t="s">
        <v>17</v>
      </c>
      <c r="BM103" s="3" t="s">
        <v>18</v>
      </c>
      <c r="BN103" s="4" t="s">
        <v>24</v>
      </c>
      <c r="BO103" s="1" t="s">
        <v>14</v>
      </c>
      <c r="BP103" s="2" t="s">
        <v>17</v>
      </c>
      <c r="BQ103" s="3" t="s">
        <v>18</v>
      </c>
      <c r="BR103" s="4" t="s">
        <v>24</v>
      </c>
      <c r="BS103" s="1" t="s">
        <v>14</v>
      </c>
      <c r="BT103" s="2" t="s">
        <v>17</v>
      </c>
      <c r="BU103" s="3" t="s">
        <v>18</v>
      </c>
      <c r="BV103" s="4" t="s">
        <v>24</v>
      </c>
      <c r="CA103" s="1" t="s">
        <v>14</v>
      </c>
      <c r="CB103" s="2" t="s">
        <v>17</v>
      </c>
      <c r="CC103" s="3" t="s">
        <v>18</v>
      </c>
      <c r="CD103" s="4" t="s">
        <v>24</v>
      </c>
      <c r="CE103" s="1" t="s">
        <v>14</v>
      </c>
      <c r="CF103" s="2" t="s">
        <v>17</v>
      </c>
      <c r="CG103" s="3" t="s">
        <v>18</v>
      </c>
      <c r="CH103" s="4" t="s">
        <v>24</v>
      </c>
      <c r="CI103" s="1" t="s">
        <v>14</v>
      </c>
      <c r="CJ103" s="2" t="s">
        <v>17</v>
      </c>
      <c r="CK103" s="3" t="s">
        <v>18</v>
      </c>
      <c r="CL103" s="4" t="s">
        <v>24</v>
      </c>
      <c r="CM103" s="1" t="s">
        <v>14</v>
      </c>
      <c r="CN103" s="2" t="s">
        <v>17</v>
      </c>
      <c r="CO103" s="3" t="s">
        <v>18</v>
      </c>
      <c r="CP103" s="4" t="s">
        <v>24</v>
      </c>
      <c r="CU103" s="1" t="s">
        <v>14</v>
      </c>
      <c r="CV103" s="2" t="s">
        <v>17</v>
      </c>
      <c r="CW103" s="3" t="s">
        <v>18</v>
      </c>
      <c r="CX103" s="4" t="s">
        <v>24</v>
      </c>
      <c r="CY103" s="1" t="s">
        <v>14</v>
      </c>
      <c r="CZ103" s="2" t="s">
        <v>17</v>
      </c>
      <c r="DA103" s="3" t="s">
        <v>18</v>
      </c>
      <c r="DB103" s="4" t="s">
        <v>24</v>
      </c>
      <c r="DC103" s="1" t="s">
        <v>14</v>
      </c>
      <c r="DD103" s="2" t="s">
        <v>17</v>
      </c>
      <c r="DE103" s="3" t="s">
        <v>18</v>
      </c>
      <c r="DF103" s="4" t="s">
        <v>24</v>
      </c>
      <c r="DG103" s="1" t="s">
        <v>14</v>
      </c>
      <c r="DH103" s="2" t="s">
        <v>17</v>
      </c>
      <c r="DI103" s="3" t="s">
        <v>18</v>
      </c>
      <c r="DJ103" s="4" t="s">
        <v>24</v>
      </c>
      <c r="DO103" s="1" t="s">
        <v>14</v>
      </c>
      <c r="DP103" s="2" t="s">
        <v>17</v>
      </c>
      <c r="DQ103" s="3" t="s">
        <v>18</v>
      </c>
      <c r="DR103" s="4" t="s">
        <v>24</v>
      </c>
      <c r="DS103" s="1" t="s">
        <v>14</v>
      </c>
      <c r="DT103" s="2" t="s">
        <v>17</v>
      </c>
      <c r="DU103" s="3" t="s">
        <v>18</v>
      </c>
      <c r="DV103" s="4" t="s">
        <v>24</v>
      </c>
      <c r="DW103" s="1" t="s">
        <v>14</v>
      </c>
      <c r="DX103" s="2" t="s">
        <v>17</v>
      </c>
      <c r="DY103" s="3" t="s">
        <v>18</v>
      </c>
      <c r="DZ103" s="4" t="s">
        <v>24</v>
      </c>
      <c r="EA103" s="1" t="s">
        <v>14</v>
      </c>
      <c r="EB103" s="2" t="s">
        <v>17</v>
      </c>
      <c r="EC103" s="3" t="s">
        <v>18</v>
      </c>
      <c r="ED103" s="4" t="s">
        <v>24</v>
      </c>
    </row>
    <row r="104" spans="1:134" x14ac:dyDescent="0.25">
      <c r="A104" t="s">
        <v>13</v>
      </c>
      <c r="B104" t="s">
        <v>14</v>
      </c>
      <c r="C104">
        <v>10</v>
      </c>
      <c r="D104">
        <v>43</v>
      </c>
      <c r="E104" t="b">
        <v>0</v>
      </c>
      <c r="F104">
        <v>8.0000000000000002E-3</v>
      </c>
      <c r="G104">
        <v>16</v>
      </c>
      <c r="H104">
        <v>16</v>
      </c>
      <c r="I104">
        <v>118</v>
      </c>
      <c r="J104">
        <v>52</v>
      </c>
      <c r="K104">
        <v>9</v>
      </c>
      <c r="L104">
        <v>9</v>
      </c>
      <c r="M104">
        <f t="shared" si="258"/>
        <v>0</v>
      </c>
      <c r="N104" t="b">
        <f t="shared" ref="N104" si="333">AND(MIN($F104,$F105,$F106)=$F104,MAX($H104,$H105,$H106)=$H104)</f>
        <v>0</v>
      </c>
      <c r="O104" t="b">
        <f t="shared" ref="O104" si="334">AND(N104,NOT(N105),NOT(N106))</f>
        <v>0</v>
      </c>
      <c r="P104">
        <f>P101</f>
        <v>12</v>
      </c>
      <c r="R104" s="8" t="s">
        <v>20</v>
      </c>
      <c r="S104" s="9">
        <f ca="1" xml:space="preserve"> COUNTIFS($A:$A,CELL("contents", S$4), $B:$B,CELL("contents", S$7), $C:$C,CELL("contents", $P104))</f>
        <v>240</v>
      </c>
      <c r="T104" s="18">
        <f ca="1" xml:space="preserve"> COUNTIFS($A:$A,CELL("contents", T$4), $B:$B,CELL("contents", T$7), $C:$C,CELL("contents", $P104))</f>
        <v>165</v>
      </c>
      <c r="U104" s="10">
        <f ca="1" xml:space="preserve"> COUNTIFS($A:$A,CELL("contents", U$4), $B:$B,CELL("contents", U$7), $C:$C,CELL("contents", $P104))</f>
        <v>0</v>
      </c>
      <c r="V104" s="11">
        <f ca="1" xml:space="preserve"> COUNTIFS($A:$A,CELL("contents", V$4), $B:$B,CELL("contents", V$7), $C:$C,CELL("contents", $P104))</f>
        <v>405</v>
      </c>
      <c r="W104" s="9">
        <f ca="1" xml:space="preserve"> COUNTIFS($A:$A,CELL("contents", W$4), $B:$B,CELL("contents", W$7), $C:$C,CELL("contents", $P104))</f>
        <v>240</v>
      </c>
      <c r="X104" s="18">
        <f ca="1" xml:space="preserve"> COUNTIFS($A:$A,CELL("contents", X$4), $B:$B,CELL("contents", X$7), $C:$C,CELL("contents", $P104))</f>
        <v>165</v>
      </c>
      <c r="Y104" s="10">
        <f ca="1" xml:space="preserve"> COUNTIFS($A:$A,CELL("contents", Y$4), $B:$B,CELL("contents", Y$7), $C:$C,CELL("contents", $P104))</f>
        <v>0</v>
      </c>
      <c r="Z104" s="11">
        <f ca="1" xml:space="preserve"> COUNTIFS($A:$A,CELL("contents", Z$4), $B:$B,CELL("contents", Z$7), $C:$C,CELL("contents", $P104))</f>
        <v>405</v>
      </c>
      <c r="AA104" s="9">
        <f ca="1" xml:space="preserve"> COUNTIFS($A:$A,CELL("contents", AA$4), $B:$B,CELL("contents", AA$7), $C:$C,CELL("contents", $P104))</f>
        <v>240</v>
      </c>
      <c r="AB104" s="18">
        <f ca="1" xml:space="preserve"> COUNTIFS($A:$A,CELL("contents", AB$4), $B:$B,CELL("contents", AB$7), $C:$C,CELL("contents", $P104))</f>
        <v>165</v>
      </c>
      <c r="AC104" s="10">
        <f ca="1" xml:space="preserve"> COUNTIFS($A:$A,CELL("contents", AC$4), $B:$B,CELL("contents", AC$7), $C:$C,CELL("contents", $P104))</f>
        <v>0</v>
      </c>
      <c r="AD104" s="11">
        <f ca="1" xml:space="preserve"> COUNTIFS($A:$A,CELL("contents", AD$4), $B:$B,CELL("contents", AD$7), $C:$C,CELL("contents", $P104))</f>
        <v>405</v>
      </c>
      <c r="AE104" s="9">
        <f ca="1" xml:space="preserve"> COUNTIFS($A:$A,CELL("contents", AE$4), $B:$B,CELL("contents", AE$7), $C:$C,CELL("contents", $P104))</f>
        <v>720</v>
      </c>
      <c r="AF104" s="18">
        <f ca="1" xml:space="preserve"> COUNTIFS($A:$A,CELL("contents", AF$4), $B:$B,CELL("contents", AF$7), $C:$C,CELL("contents", $P104))</f>
        <v>495</v>
      </c>
      <c r="AG104" s="10">
        <f ca="1" xml:space="preserve"> COUNTIFS($A:$A,CELL("contents", AG$4), $B:$B,CELL("contents", AG$7), $C:$C,CELL("contents", $P104))</f>
        <v>0</v>
      </c>
      <c r="AH104" s="11">
        <f ca="1" xml:space="preserve"> COUNTIFS($A:$A,CELL("contents", AH$4), $B:$B,CELL("contents", AH$7), $C:$C,CELL("contents", $P104))</f>
        <v>1215</v>
      </c>
      <c r="AL104" s="8" t="s">
        <v>20</v>
      </c>
      <c r="AM104" s="9">
        <f ca="1" xml:space="preserve"> COUNTIFS($A:$A,CELL("contents", AM$4), $B:$B,CELL("contents", AM$7), $C:$C,CELL("contents", $P104), $G:$G,CELL("contents", AM$3))</f>
        <v>48</v>
      </c>
      <c r="AN104" s="18">
        <f ca="1" xml:space="preserve"> COUNTIFS($A:$A,CELL("contents", AN$4), $B:$B,CELL("contents", AN$7), $C:$C,CELL("contents", $P104), $G:$G,CELL("contents", AN$3))</f>
        <v>33</v>
      </c>
      <c r="AO104" s="10">
        <f ca="1" xml:space="preserve"> COUNTIFS($A:$A,CELL("contents", AO$4), $B:$B,CELL("contents", AO$7), $C:$C,CELL("contents", $P104), $G:$G,CELL("contents", AO$3))</f>
        <v>0</v>
      </c>
      <c r="AP104" s="11">
        <f ca="1" xml:space="preserve"> COUNTIFS($A:$A,CELL("contents", AP$4), $B:$B,CELL("contents", AP$7), $C:$C,CELL("contents", $P104), $G:$G,CELL("contents", AP$3))</f>
        <v>81</v>
      </c>
      <c r="AQ104" s="9">
        <f ca="1" xml:space="preserve"> COUNTIFS($A:$A,CELL("contents", AQ$4), $B:$B,CELL("contents", AQ$7), $C:$C,CELL("contents", $P104), $G:$G,CELL("contents", AQ$3))</f>
        <v>48</v>
      </c>
      <c r="AR104" s="18">
        <f ca="1" xml:space="preserve"> COUNTIFS($A:$A,CELL("contents", AR$4), $B:$B,CELL("contents", AR$7), $C:$C,CELL("contents", $P104), $G:$G,CELL("contents", AR$3))</f>
        <v>33</v>
      </c>
      <c r="AS104" s="10">
        <f ca="1" xml:space="preserve"> COUNTIFS($A:$A,CELL("contents", AS$4), $B:$B,CELL("contents", AS$7), $C:$C,CELL("contents", $P104), $G:$G,CELL("contents", AS$3))</f>
        <v>0</v>
      </c>
      <c r="AT104" s="11">
        <f ca="1" xml:space="preserve"> COUNTIFS($A:$A,CELL("contents", AT$4), $B:$B,CELL("contents", AT$7), $C:$C,CELL("contents", $P104), $G:$G,CELL("contents", AT$3))</f>
        <v>81</v>
      </c>
      <c r="AU104" s="9">
        <f ca="1" xml:space="preserve"> COUNTIFS($A:$A,CELL("contents", AU$4), $B:$B,CELL("contents", AU$7), $C:$C,CELL("contents", $P104), $G:$G,CELL("contents", AU$3))</f>
        <v>48</v>
      </c>
      <c r="AV104" s="18">
        <f ca="1" xml:space="preserve"> COUNTIFS($A:$A,CELL("contents", AV$4), $B:$B,CELL("contents", AV$7), $C:$C,CELL("contents", $P104), $G:$G,CELL("contents", AV$3))</f>
        <v>33</v>
      </c>
      <c r="AW104" s="10">
        <f ca="1" xml:space="preserve"> COUNTIFS($A:$A,CELL("contents", AW$4), $B:$B,CELL("contents", AW$7), $C:$C,CELL("contents", $P104), $G:$G,CELL("contents", AW$3))</f>
        <v>0</v>
      </c>
      <c r="AX104" s="11">
        <f ca="1" xml:space="preserve"> COUNTIFS($A:$A,CELL("contents", AX$4), $B:$B,CELL("contents", AX$7), $C:$C,CELL("contents", $P104), $G:$G,CELL("contents", AX$3))</f>
        <v>81</v>
      </c>
      <c r="AY104" s="9">
        <f ca="1" xml:space="preserve"> COUNTIFS($A:$A,CELL("contents", AY$4), $B:$B,CELL("contents", AY$7), $C:$C,CELL("contents", $P104), $G:$G,CELL("contents", AY$3))</f>
        <v>144</v>
      </c>
      <c r="AZ104" s="18">
        <f ca="1" xml:space="preserve"> COUNTIFS($A:$A,CELL("contents", AZ$4), $B:$B,CELL("contents", AZ$7), $C:$C,CELL("contents", $P104), $G:$G,CELL("contents", AZ$3))</f>
        <v>99</v>
      </c>
      <c r="BA104" s="10">
        <f ca="1" xml:space="preserve"> COUNTIFS($A:$A,CELL("contents", BA$4), $B:$B,CELL("contents", BA$7), $C:$C,CELL("contents", $P104), $G:$G,CELL("contents", BA$3))</f>
        <v>0</v>
      </c>
      <c r="BB104" s="11">
        <f ca="1" xml:space="preserve"> COUNTIFS($A:$A,CELL("contents", BB$4), $B:$B,CELL("contents", BB$7), $C:$C,CELL("contents", $P104), $G:$G,CELL("contents", BB$3))</f>
        <v>243</v>
      </c>
      <c r="BF104" s="8" t="s">
        <v>20</v>
      </c>
      <c r="BG104" s="9">
        <f ca="1" xml:space="preserve"> COUNTIFS($A:$A,CELL("contents", BG$4), $B:$B,CELL("contents", BG$7), $C:$C,CELL("contents", $P104), $G:$G,CELL("contents", BG$3))</f>
        <v>48</v>
      </c>
      <c r="BH104" s="18">
        <f ca="1" xml:space="preserve"> COUNTIFS($A:$A,CELL("contents", BH$4), $B:$B,CELL("contents", BH$7), $C:$C,CELL("contents", $P104), $G:$G,CELL("contents", BH$3))</f>
        <v>33</v>
      </c>
      <c r="BI104" s="10">
        <f ca="1" xml:space="preserve"> COUNTIFS($A:$A,CELL("contents", BI$4), $B:$B,CELL("contents", BI$7), $C:$C,CELL("contents", $P104), $G:$G,CELL("contents", BI$3))</f>
        <v>0</v>
      </c>
      <c r="BJ104" s="11">
        <f ca="1" xml:space="preserve"> COUNTIFS($A:$A,CELL("contents", BJ$4), $B:$B,CELL("contents", BJ$7), $C:$C,CELL("contents", $P104), $G:$G,CELL("contents", BJ$3))</f>
        <v>81</v>
      </c>
      <c r="BK104" s="9">
        <f ca="1" xml:space="preserve"> COUNTIFS($A:$A,CELL("contents", BK$4), $B:$B,CELL("contents", BK$7), $C:$C,CELL("contents", $P104), $G:$G,CELL("contents", BK$3))</f>
        <v>48</v>
      </c>
      <c r="BL104" s="18">
        <f ca="1" xml:space="preserve"> COUNTIFS($A:$A,CELL("contents", BL$4), $B:$B,CELL("contents", BL$7), $C:$C,CELL("contents", $P104), $G:$G,CELL("contents", BL$3))</f>
        <v>33</v>
      </c>
      <c r="BM104" s="10">
        <f ca="1" xml:space="preserve"> COUNTIFS($A:$A,CELL("contents", BM$4), $B:$B,CELL("contents", BM$7), $C:$C,CELL("contents", $P104), $G:$G,CELL("contents", BM$3))</f>
        <v>0</v>
      </c>
      <c r="BN104" s="11">
        <f ca="1" xml:space="preserve"> COUNTIFS($A:$A,CELL("contents", BN$4), $B:$B,CELL("contents", BN$7), $C:$C,CELL("contents", $P104), $G:$G,CELL("contents", BN$3))</f>
        <v>81</v>
      </c>
      <c r="BO104" s="9">
        <f ca="1" xml:space="preserve"> COUNTIFS($A:$A,CELL("contents", BO$4), $B:$B,CELL("contents", BO$7), $C:$C,CELL("contents", $P104), $G:$G,CELL("contents", BO$3))</f>
        <v>48</v>
      </c>
      <c r="BP104" s="18">
        <f ca="1" xml:space="preserve"> COUNTIFS($A:$A,CELL("contents", BP$4), $B:$B,CELL("contents", BP$7), $C:$C,CELL("contents", $P104), $G:$G,CELL("contents", BP$3))</f>
        <v>33</v>
      </c>
      <c r="BQ104" s="10">
        <f ca="1" xml:space="preserve"> COUNTIFS($A:$A,CELL("contents", BQ$4), $B:$B,CELL("contents", BQ$7), $C:$C,CELL("contents", $P104), $G:$G,CELL("contents", BQ$3))</f>
        <v>0</v>
      </c>
      <c r="BR104" s="11">
        <f ca="1" xml:space="preserve"> COUNTIFS($A:$A,CELL("contents", BR$4), $B:$B,CELL("contents", BR$7), $C:$C,CELL("contents", $P104), $G:$G,CELL("contents", BR$3))</f>
        <v>81</v>
      </c>
      <c r="BS104" s="9">
        <f ca="1" xml:space="preserve"> COUNTIFS($A:$A,CELL("contents", BS$4), $B:$B,CELL("contents", BS$7), $C:$C,CELL("contents", $P104), $G:$G,CELL("contents", BS$3))</f>
        <v>144</v>
      </c>
      <c r="BT104" s="18">
        <f ca="1" xml:space="preserve"> COUNTIFS($A:$A,CELL("contents", BT$4), $B:$B,CELL("contents", BT$7), $C:$C,CELL("contents", $P104), $G:$G,CELL("contents", BT$3))</f>
        <v>99</v>
      </c>
      <c r="BU104" s="10">
        <f ca="1" xml:space="preserve"> COUNTIFS($A:$A,CELL("contents", BU$4), $B:$B,CELL("contents", BU$7), $C:$C,CELL("contents", $P104), $G:$G,CELL("contents", BU$3))</f>
        <v>0</v>
      </c>
      <c r="BV104" s="11">
        <f ca="1" xml:space="preserve"> COUNTIFS($A:$A,CELL("contents", BV$4), $B:$B,CELL("contents", BV$7), $C:$C,CELL("contents", $P104), $G:$G,CELL("contents", BV$3))</f>
        <v>243</v>
      </c>
      <c r="BZ104" s="8" t="s">
        <v>20</v>
      </c>
      <c r="CA104" s="9">
        <f ca="1" xml:space="preserve"> COUNTIFS($A:$A,CELL("contents", CA$4), $B:$B,CELL("contents", CA$7), $C:$C,CELL("contents", $P104), $G:$G,CELL("contents", CA$3))</f>
        <v>48</v>
      </c>
      <c r="CB104" s="18">
        <f ca="1" xml:space="preserve"> COUNTIFS($A:$A,CELL("contents", CB$4), $B:$B,CELL("contents", CB$7), $C:$C,CELL("contents", $P104), $G:$G,CELL("contents", CB$3))</f>
        <v>33</v>
      </c>
      <c r="CC104" s="10">
        <f ca="1" xml:space="preserve"> COUNTIFS($A:$A,CELL("contents", CC$4), $B:$B,CELL("contents", CC$7), $C:$C,CELL("contents", $P104), $G:$G,CELL("contents", CC$3))</f>
        <v>0</v>
      </c>
      <c r="CD104" s="11">
        <f ca="1" xml:space="preserve"> COUNTIFS($A:$A,CELL("contents", CD$4), $B:$B,CELL("contents", CD$7), $C:$C,CELL("contents", $P104), $G:$G,CELL("contents", CD$3))</f>
        <v>81</v>
      </c>
      <c r="CE104" s="9">
        <f ca="1" xml:space="preserve"> COUNTIFS($A:$A,CELL("contents", CE$4), $B:$B,CELL("contents", CE$7), $C:$C,CELL("contents", $P104), $G:$G,CELL("contents", CE$3))</f>
        <v>48</v>
      </c>
      <c r="CF104" s="18">
        <f ca="1" xml:space="preserve"> COUNTIFS($A:$A,CELL("contents", CF$4), $B:$B,CELL("contents", CF$7), $C:$C,CELL("contents", $P104), $G:$G,CELL("contents", CF$3))</f>
        <v>33</v>
      </c>
      <c r="CG104" s="10">
        <f ca="1" xml:space="preserve"> COUNTIFS($A:$A,CELL("contents", CG$4), $B:$B,CELL("contents", CG$7), $C:$C,CELL("contents", $P104), $G:$G,CELL("contents", CG$3))</f>
        <v>0</v>
      </c>
      <c r="CH104" s="11">
        <f ca="1" xml:space="preserve"> COUNTIFS($A:$A,CELL("contents", CH$4), $B:$B,CELL("contents", CH$7), $C:$C,CELL("contents", $P104), $G:$G,CELL("contents", CH$3))</f>
        <v>81</v>
      </c>
      <c r="CI104" s="9">
        <f ca="1" xml:space="preserve"> COUNTIFS($A:$A,CELL("contents", CI$4), $B:$B,CELL("contents", CI$7), $C:$C,CELL("contents", $P104), $G:$G,CELL("contents", CI$3))</f>
        <v>48</v>
      </c>
      <c r="CJ104" s="18">
        <f ca="1" xml:space="preserve"> COUNTIFS($A:$A,CELL("contents", CJ$4), $B:$B,CELL("contents", CJ$7), $C:$C,CELL("contents", $P104), $G:$G,CELL("contents", CJ$3))</f>
        <v>33</v>
      </c>
      <c r="CK104" s="10">
        <f ca="1" xml:space="preserve"> COUNTIFS($A:$A,CELL("contents", CK$4), $B:$B,CELL("contents", CK$7), $C:$C,CELL("contents", $P104), $G:$G,CELL("contents", CK$3))</f>
        <v>0</v>
      </c>
      <c r="CL104" s="11">
        <f ca="1" xml:space="preserve"> COUNTIFS($A:$A,CELL("contents", CL$4), $B:$B,CELL("contents", CL$7), $C:$C,CELL("contents", $P104), $G:$G,CELL("contents", CL$3))</f>
        <v>81</v>
      </c>
      <c r="CM104" s="9">
        <f ca="1" xml:space="preserve"> COUNTIFS($A:$A,CELL("contents", CM$4), $B:$B,CELL("contents", CM$7), $C:$C,CELL("contents", $P104), $G:$G,CELL("contents", CM$3))</f>
        <v>144</v>
      </c>
      <c r="CN104" s="18">
        <f ca="1" xml:space="preserve"> COUNTIFS($A:$A,CELL("contents", CN$4), $B:$B,CELL("contents", CN$7), $C:$C,CELL("contents", $P104), $G:$G,CELL("contents", CN$3))</f>
        <v>99</v>
      </c>
      <c r="CO104" s="10">
        <f ca="1" xml:space="preserve"> COUNTIFS($A:$A,CELL("contents", CO$4), $B:$B,CELL("contents", CO$7), $C:$C,CELL("contents", $P104), $G:$G,CELL("contents", CO$3))</f>
        <v>0</v>
      </c>
      <c r="CP104" s="11">
        <f ca="1" xml:space="preserve"> COUNTIFS($A:$A,CELL("contents", CP$4), $B:$B,CELL("contents", CP$7), $C:$C,CELL("contents", $P104), $G:$G,CELL("contents", CP$3))</f>
        <v>243</v>
      </c>
      <c r="CT104" s="8" t="s">
        <v>20</v>
      </c>
      <c r="CU104" s="9">
        <f ca="1" xml:space="preserve"> COUNTIFS($A:$A,CELL("contents", CU$4), $B:$B,CELL("contents", CU$7), $C:$C,CELL("contents", $P104), $G:$G,CELL("contents", CU$3))</f>
        <v>48</v>
      </c>
      <c r="CV104" s="18">
        <f ca="1" xml:space="preserve"> COUNTIFS($A:$A,CELL("contents", CV$4), $B:$B,CELL("contents", CV$7), $C:$C,CELL("contents", $P104), $G:$G,CELL("contents", CV$3))</f>
        <v>33</v>
      </c>
      <c r="CW104" s="10">
        <f ca="1" xml:space="preserve"> COUNTIFS($A:$A,CELL("contents", CW$4), $B:$B,CELL("contents", CW$7), $C:$C,CELL("contents", $P104), $G:$G,CELL("contents", CW$3))</f>
        <v>0</v>
      </c>
      <c r="CX104" s="11">
        <f ca="1" xml:space="preserve"> COUNTIFS($A:$A,CELL("contents", CX$4), $B:$B,CELL("contents", CX$7), $C:$C,CELL("contents", $P104), $G:$G,CELL("contents", CX$3))</f>
        <v>81</v>
      </c>
      <c r="CY104" s="9">
        <f ca="1" xml:space="preserve"> COUNTIFS($A:$A,CELL("contents", CY$4), $B:$B,CELL("contents", CY$7), $C:$C,CELL("contents", $P104), $G:$G,CELL("contents", CY$3))</f>
        <v>48</v>
      </c>
      <c r="CZ104" s="18">
        <f ca="1" xml:space="preserve"> COUNTIFS($A:$A,CELL("contents", CZ$4), $B:$B,CELL("contents", CZ$7), $C:$C,CELL("contents", $P104), $G:$G,CELL("contents", CZ$3))</f>
        <v>33</v>
      </c>
      <c r="DA104" s="10">
        <f ca="1" xml:space="preserve"> COUNTIFS($A:$A,CELL("contents", DA$4), $B:$B,CELL("contents", DA$7), $C:$C,CELL("contents", $P104), $G:$G,CELL("contents", DA$3))</f>
        <v>0</v>
      </c>
      <c r="DB104" s="11">
        <f ca="1" xml:space="preserve"> COUNTIFS($A:$A,CELL("contents", DB$4), $B:$B,CELL("contents", DB$7), $C:$C,CELL("contents", $P104), $G:$G,CELL("contents", DB$3))</f>
        <v>81</v>
      </c>
      <c r="DC104" s="9">
        <f ca="1" xml:space="preserve"> COUNTIFS($A:$A,CELL("contents", DC$4), $B:$B,CELL("contents", DC$7), $C:$C,CELL("contents", $P104), $G:$G,CELL("contents", DC$3))</f>
        <v>48</v>
      </c>
      <c r="DD104" s="18">
        <f ca="1" xml:space="preserve"> COUNTIFS($A:$A,CELL("contents", DD$4), $B:$B,CELL("contents", DD$7), $C:$C,CELL("contents", $P104), $G:$G,CELL("contents", DD$3))</f>
        <v>33</v>
      </c>
      <c r="DE104" s="10">
        <f ca="1" xml:space="preserve"> COUNTIFS($A:$A,CELL("contents", DE$4), $B:$B,CELL("contents", DE$7), $C:$C,CELL("contents", $P104), $G:$G,CELL("contents", DE$3))</f>
        <v>0</v>
      </c>
      <c r="DF104" s="11">
        <f ca="1" xml:space="preserve"> COUNTIFS($A:$A,CELL("contents", DF$4), $B:$B,CELL("contents", DF$7), $C:$C,CELL("contents", $P104), $G:$G,CELL("contents", DF$3))</f>
        <v>81</v>
      </c>
      <c r="DG104" s="9">
        <f ca="1" xml:space="preserve"> COUNTIFS($A:$A,CELL("contents", DG$4), $B:$B,CELL("contents", DG$7), $C:$C,CELL("contents", $P104), $G:$G,CELL("contents", DG$3))</f>
        <v>144</v>
      </c>
      <c r="DH104" s="18">
        <f ca="1" xml:space="preserve"> COUNTIFS($A:$A,CELL("contents", DH$4), $B:$B,CELL("contents", DH$7), $C:$C,CELL("contents", $P104), $G:$G,CELL("contents", DH$3))</f>
        <v>99</v>
      </c>
      <c r="DI104" s="10">
        <f ca="1" xml:space="preserve"> COUNTIFS($A:$A,CELL("contents", DI$4), $B:$B,CELL("contents", DI$7), $C:$C,CELL("contents", $P104), $G:$G,CELL("contents", DI$3))</f>
        <v>0</v>
      </c>
      <c r="DJ104" s="11">
        <f ca="1" xml:space="preserve"> COUNTIFS($A:$A,CELL("contents", DJ$4), $B:$B,CELL("contents", DJ$7), $C:$C,CELL("contents", $P104), $G:$G,CELL("contents", DJ$3))</f>
        <v>243</v>
      </c>
      <c r="DN104" s="8" t="s">
        <v>20</v>
      </c>
      <c r="DO104" s="9">
        <f ca="1" xml:space="preserve"> COUNTIFS($A:$A,CELL("contents", DO$4), $B:$B,CELL("contents", DO$7), $C:$C,CELL("contents", $P104), $G:$G,CELL("contents", DO$3))</f>
        <v>48</v>
      </c>
      <c r="DP104" s="18">
        <f ca="1" xml:space="preserve"> COUNTIFS($A:$A,CELL("contents", DP$4), $B:$B,CELL("contents", DP$7), $C:$C,CELL("contents", $P104), $G:$G,CELL("contents", DP$3))</f>
        <v>33</v>
      </c>
      <c r="DQ104" s="10">
        <f ca="1" xml:space="preserve"> COUNTIFS($A:$A,CELL("contents", DQ$4), $B:$B,CELL("contents", DQ$7), $C:$C,CELL("contents", $P104), $G:$G,CELL("contents", DQ$3))</f>
        <v>0</v>
      </c>
      <c r="DR104" s="11">
        <f ca="1" xml:space="preserve"> COUNTIFS($A:$A,CELL("contents", DR$4), $B:$B,CELL("contents", DR$7), $C:$C,CELL("contents", $P104), $G:$G,CELL("contents", DR$3))</f>
        <v>81</v>
      </c>
      <c r="DS104" s="9">
        <f ca="1" xml:space="preserve"> COUNTIFS($A:$A,CELL("contents", DS$4), $B:$B,CELL("contents", DS$7), $C:$C,CELL("contents", $P104), $G:$G,CELL("contents", DS$3))</f>
        <v>48</v>
      </c>
      <c r="DT104" s="18">
        <f ca="1" xml:space="preserve"> COUNTIFS($A:$A,CELL("contents", DT$4), $B:$B,CELL("contents", DT$7), $C:$C,CELL("contents", $P104), $G:$G,CELL("contents", DT$3))</f>
        <v>33</v>
      </c>
      <c r="DU104" s="10">
        <f ca="1" xml:space="preserve"> COUNTIFS($A:$A,CELL("contents", DU$4), $B:$B,CELL("contents", DU$7), $C:$C,CELL("contents", $P104), $G:$G,CELL("contents", DU$3))</f>
        <v>0</v>
      </c>
      <c r="DV104" s="11">
        <f ca="1" xml:space="preserve"> COUNTIFS($A:$A,CELL("contents", DV$4), $B:$B,CELL("contents", DV$7), $C:$C,CELL("contents", $P104), $G:$G,CELL("contents", DV$3))</f>
        <v>81</v>
      </c>
      <c r="DW104" s="9">
        <f ca="1" xml:space="preserve"> COUNTIFS($A:$A,CELL("contents", DW$4), $B:$B,CELL("contents", DW$7), $C:$C,CELL("contents", $P104), $G:$G,CELL("contents", DW$3))</f>
        <v>48</v>
      </c>
      <c r="DX104" s="18">
        <f ca="1" xml:space="preserve"> COUNTIFS($A:$A,CELL("contents", DX$4), $B:$B,CELL("contents", DX$7), $C:$C,CELL("contents", $P104), $G:$G,CELL("contents", DX$3))</f>
        <v>33</v>
      </c>
      <c r="DY104" s="10">
        <f ca="1" xml:space="preserve"> COUNTIFS($A:$A,CELL("contents", DY$4), $B:$B,CELL("contents", DY$7), $C:$C,CELL("contents", $P104), $G:$G,CELL("contents", DY$3))</f>
        <v>0</v>
      </c>
      <c r="DZ104" s="11">
        <f ca="1" xml:space="preserve"> COUNTIFS($A:$A,CELL("contents", DZ$4), $B:$B,CELL("contents", DZ$7), $C:$C,CELL("contents", $P104), $G:$G,CELL("contents", DZ$3))</f>
        <v>81</v>
      </c>
      <c r="EA104" s="9">
        <f ca="1" xml:space="preserve"> COUNTIFS($A:$A,CELL("contents", EA$4), $B:$B,CELL("contents", EA$7), $C:$C,CELL("contents", $P104), $G:$G,CELL("contents", EA$3))</f>
        <v>144</v>
      </c>
      <c r="EB104" s="18">
        <f ca="1" xml:space="preserve"> COUNTIFS($A:$A,CELL("contents", EB$4), $B:$B,CELL("contents", EB$7), $C:$C,CELL("contents", $P104), $G:$G,CELL("contents", EB$3))</f>
        <v>99</v>
      </c>
      <c r="EC104" s="10">
        <f ca="1" xml:space="preserve"> COUNTIFS($A:$A,CELL("contents", EC$4), $B:$B,CELL("contents", EC$7), $C:$C,CELL("contents", $P104), $G:$G,CELL("contents", EC$3))</f>
        <v>0</v>
      </c>
      <c r="ED104" s="11">
        <f ca="1" xml:space="preserve"> COUNTIFS($A:$A,CELL("contents", ED$4), $B:$B,CELL("contents", ED$7), $C:$C,CELL("contents", $P104), $G:$G,CELL("contents", ED$3))</f>
        <v>243</v>
      </c>
    </row>
    <row r="105" spans="1:134" x14ac:dyDescent="0.25">
      <c r="A105" t="s">
        <v>15</v>
      </c>
      <c r="B105" t="s">
        <v>14</v>
      </c>
      <c r="C105">
        <v>10</v>
      </c>
      <c r="D105">
        <v>43</v>
      </c>
      <c r="E105" t="b">
        <v>0</v>
      </c>
      <c r="F105">
        <v>3.0000000000000001E-3</v>
      </c>
      <c r="G105">
        <v>16</v>
      </c>
      <c r="H105">
        <v>16</v>
      </c>
      <c r="I105">
        <v>53</v>
      </c>
      <c r="J105">
        <v>52</v>
      </c>
      <c r="K105">
        <v>9</v>
      </c>
      <c r="L105">
        <v>9</v>
      </c>
      <c r="M105">
        <f t="shared" si="258"/>
        <v>0</v>
      </c>
      <c r="N105" t="b">
        <f t="shared" ref="N105" si="335">AND(MIN($F104,$F105,$F106)=$F105,MAX($H104,$H105,$H106)=$H105)</f>
        <v>1</v>
      </c>
      <c r="O105" t="b">
        <f t="shared" ref="O105" si="336">AND(NOT(N104),N105,NOT(N106))</f>
        <v>1</v>
      </c>
      <c r="P105">
        <f>P101</f>
        <v>12</v>
      </c>
      <c r="R105" s="2" t="s">
        <v>21</v>
      </c>
      <c r="S105" s="12">
        <f ca="1" xml:space="preserve"> COUNTIFS($A:$A,CELL("contents", S$4), $B:$B,CELL("contents", S$7), $E:$E, "TRUE", $C:$C,CELL("contents", $P104))</f>
        <v>17</v>
      </c>
      <c r="T105" s="19">
        <f ca="1" xml:space="preserve"> COUNTIFS($A:$A,CELL("contents", T$4), $B:$B,CELL("contents", T$7), $E:$E, "TRUE", $C:$C,CELL("contents", $P104))</f>
        <v>15</v>
      </c>
      <c r="U105" s="13"/>
      <c r="V105" s="14">
        <f ca="1" xml:space="preserve"> COUNTIFS($A:$A,CELL("contents", V$4), $B:$B,CELL("contents", V$7), $E:$E, "TRUE", $C:$C,CELL("contents", $P104))</f>
        <v>32</v>
      </c>
      <c r="W105" s="12">
        <f ca="1" xml:space="preserve"> COUNTIFS($A:$A,CELL("contents", W$4), $B:$B,CELL("contents", W$7), $E:$E, "TRUE", $C:$C,CELL("contents", $P104))</f>
        <v>66</v>
      </c>
      <c r="X105" s="19">
        <f ca="1" xml:space="preserve"> COUNTIFS($A:$A,CELL("contents", X$4), $B:$B,CELL("contents", X$7), $E:$E, "TRUE", $C:$C,CELL("contents", $P104))</f>
        <v>0</v>
      </c>
      <c r="Y105" s="13"/>
      <c r="Z105" s="14">
        <f ca="1" xml:space="preserve"> COUNTIFS($A:$A,CELL("contents", Z$4), $B:$B,CELL("contents", Z$7), $E:$E, "TRUE", $C:$C,CELL("contents", $P104))</f>
        <v>66</v>
      </c>
      <c r="AA105" s="12">
        <f ca="1" xml:space="preserve"> COUNTIFS($A:$A,CELL("contents", AA$4), $B:$B,CELL("contents", AA$7), $E:$E, "TRUE", $C:$C,CELL("contents", $P104))</f>
        <v>67</v>
      </c>
      <c r="AB105" s="19">
        <f ca="1" xml:space="preserve"> COUNTIFS($A:$A,CELL("contents", AB$4), $B:$B,CELL("contents", AB$7), $E:$E, "TRUE", $C:$C,CELL("contents", $P104))</f>
        <v>0</v>
      </c>
      <c r="AC105" s="13"/>
      <c r="AD105" s="14">
        <f ca="1" xml:space="preserve"> COUNTIFS($A:$A,CELL("contents", AD$4), $B:$B,CELL("contents", AD$7), $E:$E, "TRUE", $C:$C,CELL("contents", $P104))</f>
        <v>67</v>
      </c>
      <c r="AE105" s="12">
        <f ca="1" xml:space="preserve"> COUNTIFS($A:$A,CELL("contents", AE$4), $B:$B,CELL("contents", AE$7), $E:$E, "TRUE", $C:$C,CELL("contents", $P104))</f>
        <v>150</v>
      </c>
      <c r="AF105" s="19">
        <f ca="1" xml:space="preserve"> COUNTIFS($A:$A,CELL("contents", AF$4), $B:$B,CELL("contents", AF$7), $E:$E, "TRUE", $C:$C,CELL("contents", $P104))</f>
        <v>15</v>
      </c>
      <c r="AG105" s="13"/>
      <c r="AH105" s="14">
        <f ca="1" xml:space="preserve"> COUNTIFS($A:$A,CELL("contents", AH$4), $B:$B,CELL("contents", AH$7), $E:$E, "TRUE", $C:$C,CELL("contents", $P104))</f>
        <v>165</v>
      </c>
      <c r="AL105" s="2" t="s">
        <v>21</v>
      </c>
      <c r="AM105" s="12">
        <f ca="1" xml:space="preserve"> COUNTIFS($A:$A,CELL("contents", AM$4), $B:$B,CELL("contents", AM$7), $E:$E, "TRUE", $C:$C,CELL("contents", $P104), $G:$G,CELL("contents", AM$3))</f>
        <v>3</v>
      </c>
      <c r="AN105" s="19">
        <f ca="1" xml:space="preserve"> COUNTIFS($A:$A,CELL("contents", AN$4), $B:$B,CELL("contents", AN$7), $E:$E, "TRUE", $C:$C,CELL("contents", $P104), $G:$G,CELL("contents", AN$3))</f>
        <v>3</v>
      </c>
      <c r="AO105" s="13"/>
      <c r="AP105" s="14">
        <f ca="1" xml:space="preserve"> COUNTIFS($A:$A,CELL("contents", AP$4), $B:$B,CELL("contents", AP$7), $E:$E, "TRUE", $C:$C,CELL("contents", $P104), $G:$G,CELL("contents", AP$3))</f>
        <v>6</v>
      </c>
      <c r="AQ105" s="12">
        <f ca="1" xml:space="preserve"> COUNTIFS($A:$A,CELL("contents", AQ$4), $B:$B,CELL("contents", AQ$7), $E:$E, "TRUE", $C:$C,CELL("contents", $P104), $G:$G,CELL("contents", AQ$3))</f>
        <v>12</v>
      </c>
      <c r="AR105" s="19">
        <f ca="1" xml:space="preserve"> COUNTIFS($A:$A,CELL("contents", AR$4), $B:$B,CELL("contents", AR$7), $E:$E, "TRUE", $C:$C,CELL("contents", $P104), $G:$G,CELL("contents", AR$3))</f>
        <v>0</v>
      </c>
      <c r="AS105" s="13"/>
      <c r="AT105" s="14">
        <f ca="1" xml:space="preserve"> COUNTIFS($A:$A,CELL("contents", AT$4), $B:$B,CELL("contents", AT$7), $E:$E, "TRUE", $C:$C,CELL("contents", $P104), $G:$G,CELL("contents", AT$3))</f>
        <v>12</v>
      </c>
      <c r="AU105" s="12">
        <f ca="1" xml:space="preserve"> COUNTIFS($A:$A,CELL("contents", AU$4), $B:$B,CELL("contents", AU$7), $E:$E, "TRUE", $C:$C,CELL("contents", $P104), $G:$G,CELL("contents", AU$3))</f>
        <v>12</v>
      </c>
      <c r="AV105" s="19">
        <f ca="1" xml:space="preserve"> COUNTIFS($A:$A,CELL("contents", AV$4), $B:$B,CELL("contents", AV$7), $E:$E, "TRUE", $C:$C,CELL("contents", $P104), $G:$G,CELL("contents", AV$3))</f>
        <v>0</v>
      </c>
      <c r="AW105" s="13"/>
      <c r="AX105" s="14">
        <f ca="1" xml:space="preserve"> COUNTIFS($A:$A,CELL("contents", AX$4), $B:$B,CELL("contents", AX$7), $E:$E, "TRUE", $C:$C,CELL("contents", $P104), $G:$G,CELL("contents", AX$3))</f>
        <v>12</v>
      </c>
      <c r="AY105" s="12">
        <f ca="1" xml:space="preserve"> COUNTIFS($A:$A,CELL("contents", AY$4), $B:$B,CELL("contents", AY$7), $E:$E, "TRUE", $C:$C,CELL("contents", $P104), $G:$G,CELL("contents", AY$3))</f>
        <v>27</v>
      </c>
      <c r="AZ105" s="19">
        <f ca="1" xml:space="preserve"> COUNTIFS($A:$A,CELL("contents", AZ$4), $B:$B,CELL("contents", AZ$7), $E:$E, "TRUE", $C:$C,CELL("contents", $P104), $G:$G,CELL("contents", AZ$3))</f>
        <v>3</v>
      </c>
      <c r="BA105" s="13"/>
      <c r="BB105" s="14">
        <f ca="1" xml:space="preserve"> COUNTIFS($A:$A,CELL("contents", BB$4), $B:$B,CELL("contents", BB$7), $E:$E, "TRUE", $C:$C,CELL("contents", $P104), $G:$G,CELL("contents", BB$3))</f>
        <v>30</v>
      </c>
      <c r="BF105" s="2" t="s">
        <v>21</v>
      </c>
      <c r="BG105" s="12">
        <f ca="1" xml:space="preserve"> COUNTIFS($A:$A,CELL("contents", BG$4), $B:$B,CELL("contents", BG$7), $E:$E, "TRUE", $C:$C,CELL("contents", $P104), $G:$G,CELL("contents", BG$3))</f>
        <v>3</v>
      </c>
      <c r="BH105" s="19">
        <f ca="1" xml:space="preserve"> COUNTIFS($A:$A,CELL("contents", BH$4), $B:$B,CELL("contents", BH$7), $E:$E, "TRUE", $C:$C,CELL("contents", $P104), $G:$G,CELL("contents", BH$3))</f>
        <v>3</v>
      </c>
      <c r="BI105" s="13"/>
      <c r="BJ105" s="14">
        <f ca="1" xml:space="preserve"> COUNTIFS($A:$A,CELL("contents", BJ$4), $B:$B,CELL("contents", BJ$7), $E:$E, "TRUE", $C:$C,CELL("contents", $P104), $G:$G,CELL("contents", BJ$3))</f>
        <v>6</v>
      </c>
      <c r="BK105" s="12">
        <f ca="1" xml:space="preserve"> COUNTIFS($A:$A,CELL("contents", BK$4), $B:$B,CELL("contents", BK$7), $E:$E, "TRUE", $C:$C,CELL("contents", $P104), $G:$G,CELL("contents", BK$3))</f>
        <v>12</v>
      </c>
      <c r="BL105" s="19">
        <f ca="1" xml:space="preserve"> COUNTIFS($A:$A,CELL("contents", BL$4), $B:$B,CELL("contents", BL$7), $E:$E, "TRUE", $C:$C,CELL("contents", $P104), $G:$G,CELL("contents", BL$3))</f>
        <v>0</v>
      </c>
      <c r="BM105" s="13"/>
      <c r="BN105" s="14">
        <f ca="1" xml:space="preserve"> COUNTIFS($A:$A,CELL("contents", BN$4), $B:$B,CELL("contents", BN$7), $E:$E, "TRUE", $C:$C,CELL("contents", $P104), $G:$G,CELL("contents", BN$3))</f>
        <v>12</v>
      </c>
      <c r="BO105" s="12">
        <f ca="1" xml:space="preserve"> COUNTIFS($A:$A,CELL("contents", BO$4), $B:$B,CELL("contents", BO$7), $E:$E, "TRUE", $C:$C,CELL("contents", $P104), $G:$G,CELL("contents", BO$3))</f>
        <v>12</v>
      </c>
      <c r="BP105" s="19">
        <f ca="1" xml:space="preserve"> COUNTIFS($A:$A,CELL("contents", BP$4), $B:$B,CELL("contents", BP$7), $E:$E, "TRUE", $C:$C,CELL("contents", $P104), $G:$G,CELL("contents", BP$3))</f>
        <v>0</v>
      </c>
      <c r="BQ105" s="13"/>
      <c r="BR105" s="14">
        <f ca="1" xml:space="preserve"> COUNTIFS($A:$A,CELL("contents", BR$4), $B:$B,CELL("contents", BR$7), $E:$E, "TRUE", $C:$C,CELL("contents", $P104), $G:$G,CELL("contents", BR$3))</f>
        <v>12</v>
      </c>
      <c r="BS105" s="12">
        <f ca="1" xml:space="preserve"> COUNTIFS($A:$A,CELL("contents", BS$4), $B:$B,CELL("contents", BS$7), $E:$E, "TRUE", $C:$C,CELL("contents", $P104), $G:$G,CELL("contents", BS$3))</f>
        <v>27</v>
      </c>
      <c r="BT105" s="19">
        <f ca="1" xml:space="preserve"> COUNTIFS($A:$A,CELL("contents", BT$4), $B:$B,CELL("contents", BT$7), $E:$E, "TRUE", $C:$C,CELL("contents", $P104), $G:$G,CELL("contents", BT$3))</f>
        <v>3</v>
      </c>
      <c r="BU105" s="13"/>
      <c r="BV105" s="14">
        <f ca="1" xml:space="preserve"> COUNTIFS($A:$A,CELL("contents", BV$4), $B:$B,CELL("contents", BV$7), $E:$E, "TRUE", $C:$C,CELL("contents", $P104), $G:$G,CELL("contents", BV$3))</f>
        <v>30</v>
      </c>
      <c r="BZ105" s="2" t="s">
        <v>21</v>
      </c>
      <c r="CA105" s="12">
        <f ca="1" xml:space="preserve"> COUNTIFS($A:$A,CELL("contents", CA$4), $B:$B,CELL("contents", CA$7), $E:$E, "TRUE", $C:$C,CELL("contents", $P104), $G:$G,CELL("contents", CA$3))</f>
        <v>3</v>
      </c>
      <c r="CB105" s="19">
        <f ca="1" xml:space="preserve"> COUNTIFS($A:$A,CELL("contents", CB$4), $B:$B,CELL("contents", CB$7), $E:$E, "TRUE", $C:$C,CELL("contents", $P104), $G:$G,CELL("contents", CB$3))</f>
        <v>3</v>
      </c>
      <c r="CC105" s="13"/>
      <c r="CD105" s="14">
        <f ca="1" xml:space="preserve"> COUNTIFS($A:$A,CELL("contents", CD$4), $B:$B,CELL("contents", CD$7), $E:$E, "TRUE", $C:$C,CELL("contents", $P104), $G:$G,CELL("contents", CD$3))</f>
        <v>6</v>
      </c>
      <c r="CE105" s="12">
        <f ca="1" xml:space="preserve"> COUNTIFS($A:$A,CELL("contents", CE$4), $B:$B,CELL("contents", CE$7), $E:$E, "TRUE", $C:$C,CELL("contents", $P104), $G:$G,CELL("contents", CE$3))</f>
        <v>13</v>
      </c>
      <c r="CF105" s="19">
        <f ca="1" xml:space="preserve"> COUNTIFS($A:$A,CELL("contents", CF$4), $B:$B,CELL("contents", CF$7), $E:$E, "TRUE", $C:$C,CELL("contents", $P104), $G:$G,CELL("contents", CF$3))</f>
        <v>0</v>
      </c>
      <c r="CG105" s="13"/>
      <c r="CH105" s="14">
        <f ca="1" xml:space="preserve"> COUNTIFS($A:$A,CELL("contents", CH$4), $B:$B,CELL("contents", CH$7), $E:$E, "TRUE", $C:$C,CELL("contents", $P104), $G:$G,CELL("contents", CH$3))</f>
        <v>13</v>
      </c>
      <c r="CI105" s="12">
        <f ca="1" xml:space="preserve"> COUNTIFS($A:$A,CELL("contents", CI$4), $B:$B,CELL("contents", CI$7), $E:$E, "TRUE", $C:$C,CELL("contents", $P104), $G:$G,CELL("contents", CI$3))</f>
        <v>13</v>
      </c>
      <c r="CJ105" s="19">
        <f ca="1" xml:space="preserve"> COUNTIFS($A:$A,CELL("contents", CJ$4), $B:$B,CELL("contents", CJ$7), $E:$E, "TRUE", $C:$C,CELL("contents", $P104), $G:$G,CELL("contents", CJ$3))</f>
        <v>0</v>
      </c>
      <c r="CK105" s="13"/>
      <c r="CL105" s="14">
        <f ca="1" xml:space="preserve"> COUNTIFS($A:$A,CELL("contents", CL$4), $B:$B,CELL("contents", CL$7), $E:$E, "TRUE", $C:$C,CELL("contents", $P104), $G:$G,CELL("contents", CL$3))</f>
        <v>13</v>
      </c>
      <c r="CM105" s="12">
        <f ca="1" xml:space="preserve"> COUNTIFS($A:$A,CELL("contents", CM$4), $B:$B,CELL("contents", CM$7), $E:$E, "TRUE", $C:$C,CELL("contents", $P104), $G:$G,CELL("contents", CM$3))</f>
        <v>29</v>
      </c>
      <c r="CN105" s="19">
        <f ca="1" xml:space="preserve"> COUNTIFS($A:$A,CELL("contents", CN$4), $B:$B,CELL("contents", CN$7), $E:$E, "TRUE", $C:$C,CELL("contents", $P104), $G:$G,CELL("contents", CN$3))</f>
        <v>3</v>
      </c>
      <c r="CO105" s="13"/>
      <c r="CP105" s="14">
        <f ca="1" xml:space="preserve"> COUNTIFS($A:$A,CELL("contents", CP$4), $B:$B,CELL("contents", CP$7), $E:$E, "TRUE", $C:$C,CELL("contents", $P104), $G:$G,CELL("contents", CP$3))</f>
        <v>32</v>
      </c>
      <c r="CT105" s="2" t="s">
        <v>21</v>
      </c>
      <c r="CU105" s="12">
        <f ca="1" xml:space="preserve"> COUNTIFS($A:$A,CELL("contents", CU$4), $B:$B,CELL("contents", CU$7), $E:$E, "TRUE", $C:$C,CELL("contents", $P104), $G:$G,CELL("contents", CU$3))</f>
        <v>3</v>
      </c>
      <c r="CV105" s="19">
        <f ca="1" xml:space="preserve"> COUNTIFS($A:$A,CELL("contents", CV$4), $B:$B,CELL("contents", CV$7), $E:$E, "TRUE", $C:$C,CELL("contents", $P104), $G:$G,CELL("contents", CV$3))</f>
        <v>3</v>
      </c>
      <c r="CW105" s="13"/>
      <c r="CX105" s="14">
        <f ca="1" xml:space="preserve"> COUNTIFS($A:$A,CELL("contents", CX$4), $B:$B,CELL("contents", CX$7), $E:$E, "TRUE", $C:$C,CELL("contents", $P104), $G:$G,CELL("contents", CX$3))</f>
        <v>6</v>
      </c>
      <c r="CY105" s="12">
        <f ca="1" xml:space="preserve"> COUNTIFS($A:$A,CELL("contents", CY$4), $B:$B,CELL("contents", CY$7), $E:$E, "TRUE", $C:$C,CELL("contents", $P104), $G:$G,CELL("contents", CY$3))</f>
        <v>14</v>
      </c>
      <c r="CZ105" s="19">
        <f ca="1" xml:space="preserve"> COUNTIFS($A:$A,CELL("contents", CZ$4), $B:$B,CELL("contents", CZ$7), $E:$E, "TRUE", $C:$C,CELL("contents", $P104), $G:$G,CELL("contents", CZ$3))</f>
        <v>0</v>
      </c>
      <c r="DA105" s="13"/>
      <c r="DB105" s="14">
        <f ca="1" xml:space="preserve"> COUNTIFS($A:$A,CELL("contents", DB$4), $B:$B,CELL("contents", DB$7), $E:$E, "TRUE", $C:$C,CELL("contents", $P104), $G:$G,CELL("contents", DB$3))</f>
        <v>14</v>
      </c>
      <c r="DC105" s="12">
        <f ca="1" xml:space="preserve"> COUNTIFS($A:$A,CELL("contents", DC$4), $B:$B,CELL("contents", DC$7), $E:$E, "TRUE", $C:$C,CELL("contents", $P104), $G:$G,CELL("contents", DC$3))</f>
        <v>15</v>
      </c>
      <c r="DD105" s="19">
        <f ca="1" xml:space="preserve"> COUNTIFS($A:$A,CELL("contents", DD$4), $B:$B,CELL("contents", DD$7), $E:$E, "TRUE", $C:$C,CELL("contents", $P104), $G:$G,CELL("contents", DD$3))</f>
        <v>0</v>
      </c>
      <c r="DE105" s="13"/>
      <c r="DF105" s="14">
        <f ca="1" xml:space="preserve"> COUNTIFS($A:$A,CELL("contents", DF$4), $B:$B,CELL("contents", DF$7), $E:$E, "TRUE", $C:$C,CELL("contents", $P104), $G:$G,CELL("contents", DF$3))</f>
        <v>15</v>
      </c>
      <c r="DG105" s="12">
        <f ca="1" xml:space="preserve"> COUNTIFS($A:$A,CELL("contents", DG$4), $B:$B,CELL("contents", DG$7), $E:$E, "TRUE", $C:$C,CELL("contents", $P104), $G:$G,CELL("contents", DG$3))</f>
        <v>32</v>
      </c>
      <c r="DH105" s="19">
        <f ca="1" xml:space="preserve"> COUNTIFS($A:$A,CELL("contents", DH$4), $B:$B,CELL("contents", DH$7), $E:$E, "TRUE", $C:$C,CELL("contents", $P104), $G:$G,CELL("contents", DH$3))</f>
        <v>3</v>
      </c>
      <c r="DI105" s="13"/>
      <c r="DJ105" s="14">
        <f ca="1" xml:space="preserve"> COUNTIFS($A:$A,CELL("contents", DJ$4), $B:$B,CELL("contents", DJ$7), $E:$E, "TRUE", $C:$C,CELL("contents", $P104), $G:$G,CELL("contents", DJ$3))</f>
        <v>35</v>
      </c>
      <c r="DN105" s="2" t="s">
        <v>21</v>
      </c>
      <c r="DO105" s="12">
        <f ca="1" xml:space="preserve"> COUNTIFS($A:$A,CELL("contents", DO$4), $B:$B,CELL("contents", DO$7), $E:$E, "TRUE", $C:$C,CELL("contents", $P104), $G:$G,CELL("contents", DO$3))</f>
        <v>5</v>
      </c>
      <c r="DP105" s="19">
        <f ca="1" xml:space="preserve"> COUNTIFS($A:$A,CELL("contents", DP$4), $B:$B,CELL("contents", DP$7), $E:$E, "TRUE", $C:$C,CELL("contents", $P104), $G:$G,CELL("contents", DP$3))</f>
        <v>3</v>
      </c>
      <c r="DQ105" s="13"/>
      <c r="DR105" s="14">
        <f ca="1" xml:space="preserve"> COUNTIFS($A:$A,CELL("contents", DR$4), $B:$B,CELL("contents", DR$7), $E:$E, "TRUE", $C:$C,CELL("contents", $P104), $G:$G,CELL("contents", DR$3))</f>
        <v>8</v>
      </c>
      <c r="DS105" s="12">
        <f ca="1" xml:space="preserve"> COUNTIFS($A:$A,CELL("contents", DS$4), $B:$B,CELL("contents", DS$7), $E:$E, "TRUE", $C:$C,CELL("contents", $P104), $G:$G,CELL("contents", DS$3))</f>
        <v>15</v>
      </c>
      <c r="DT105" s="19">
        <f ca="1" xml:space="preserve"> COUNTIFS($A:$A,CELL("contents", DT$4), $B:$B,CELL("contents", DT$7), $E:$E, "TRUE", $C:$C,CELL("contents", $P104), $G:$G,CELL("contents", DT$3))</f>
        <v>0</v>
      </c>
      <c r="DU105" s="13"/>
      <c r="DV105" s="14">
        <f ca="1" xml:space="preserve"> COUNTIFS($A:$A,CELL("contents", DV$4), $B:$B,CELL("contents", DV$7), $E:$E, "TRUE", $C:$C,CELL("contents", $P104), $G:$G,CELL("contents", DV$3))</f>
        <v>15</v>
      </c>
      <c r="DW105" s="12">
        <f ca="1" xml:space="preserve"> COUNTIFS($A:$A,CELL("contents", DW$4), $B:$B,CELL("contents", DW$7), $E:$E, "TRUE", $C:$C,CELL("contents", $P104), $G:$G,CELL("contents", DW$3))</f>
        <v>15</v>
      </c>
      <c r="DX105" s="19">
        <f ca="1" xml:space="preserve"> COUNTIFS($A:$A,CELL("contents", DX$4), $B:$B,CELL("contents", DX$7), $E:$E, "TRUE", $C:$C,CELL("contents", $P104), $G:$G,CELL("contents", DX$3))</f>
        <v>0</v>
      </c>
      <c r="DY105" s="13"/>
      <c r="DZ105" s="14">
        <f ca="1" xml:space="preserve"> COUNTIFS($A:$A,CELL("contents", DZ$4), $B:$B,CELL("contents", DZ$7), $E:$E, "TRUE", $C:$C,CELL("contents", $P104), $G:$G,CELL("contents", DZ$3))</f>
        <v>15</v>
      </c>
      <c r="EA105" s="12">
        <f ca="1" xml:space="preserve"> COUNTIFS($A:$A,CELL("contents", EA$4), $B:$B,CELL("contents", EA$7), $E:$E, "TRUE", $C:$C,CELL("contents", $P104), $G:$G,CELL("contents", EA$3))</f>
        <v>35</v>
      </c>
      <c r="EB105" s="19">
        <f ca="1" xml:space="preserve"> COUNTIFS($A:$A,CELL("contents", EB$4), $B:$B,CELL("contents", EB$7), $E:$E, "TRUE", $C:$C,CELL("contents", $P104), $G:$G,CELL("contents", EB$3))</f>
        <v>3</v>
      </c>
      <c r="EC105" s="13"/>
      <c r="ED105" s="14">
        <f ca="1" xml:space="preserve"> COUNTIFS($A:$A,CELL("contents", ED$4), $B:$B,CELL("contents", ED$7), $E:$E, "TRUE", $C:$C,CELL("contents", $P104), $G:$G,CELL("contents", ED$3))</f>
        <v>38</v>
      </c>
    </row>
    <row r="106" spans="1:134" x14ac:dyDescent="0.25">
      <c r="A106" t="s">
        <v>19</v>
      </c>
      <c r="B106" t="s">
        <v>14</v>
      </c>
      <c r="C106">
        <v>10</v>
      </c>
      <c r="D106">
        <v>43</v>
      </c>
      <c r="E106" t="b">
        <v>0</v>
      </c>
      <c r="F106">
        <v>2.3E-2</v>
      </c>
      <c r="G106">
        <v>16</v>
      </c>
      <c r="H106">
        <v>16</v>
      </c>
      <c r="I106">
        <v>118</v>
      </c>
      <c r="J106">
        <v>52</v>
      </c>
      <c r="K106">
        <v>9</v>
      </c>
      <c r="L106">
        <v>9</v>
      </c>
      <c r="M106">
        <f t="shared" si="258"/>
        <v>0</v>
      </c>
      <c r="N106" t="b">
        <f t="shared" ref="N106" si="337">AND(MIN($F104,$F105,$F106)=$F106,MAX($H104,$H105,$H106)=$H106)</f>
        <v>0</v>
      </c>
      <c r="O106" t="b">
        <f t="shared" ref="O106" si="338">AND(NOT(N104),NOT(N105),N106)</f>
        <v>0</v>
      </c>
      <c r="P106">
        <f>P101</f>
        <v>12</v>
      </c>
      <c r="Q106" s="6" t="s">
        <v>34</v>
      </c>
      <c r="R106" s="21" t="s">
        <v>32</v>
      </c>
      <c r="S106" s="12">
        <f ca="1" xml:space="preserve"> COUNTIFS($N:$N,"TRUE",  $A:$A,CELL("contents", S$4), $B:$B,CELL("contents", S$7), $C:$C,CELL("contents", $P104))</f>
        <v>173</v>
      </c>
      <c r="T106" s="19">
        <f ca="1" xml:space="preserve"> COUNTIFS($N:$N,"TRUE",  $A:$A,CELL("contents", T$4), $B:$B,CELL("contents", T$7), $C:$C,CELL("contents", $P104))</f>
        <v>50</v>
      </c>
      <c r="U106" s="13"/>
      <c r="V106" s="14">
        <f ca="1" xml:space="preserve"> COUNTIFS($N:$N,"TRUE",  $A:$A,CELL("contents", V$4), $B:$B,CELL("contents", V$7), $C:$C,CELL("contents", $P104))</f>
        <v>223</v>
      </c>
      <c r="W106" s="12">
        <f ca="1" xml:space="preserve"> COUNTIFS($N:$N,"TRUE",  $A:$A,CELL("contents", W$4), $B:$B,CELL("contents", W$7), $C:$C,CELL("contents", $P104))</f>
        <v>86</v>
      </c>
      <c r="X106" s="19">
        <f ca="1" xml:space="preserve"> COUNTIFS($N:$N,"TRUE",  $A:$A,CELL("contents", X$4), $B:$B,CELL("contents", X$7), $C:$C,CELL("contents", $P104))</f>
        <v>95</v>
      </c>
      <c r="Y106" s="13"/>
      <c r="Z106" s="14">
        <f ca="1" xml:space="preserve"> COUNTIFS($N:$N,"TRUE",  $A:$A,CELL("contents", Z$4), $B:$B,CELL("contents", Z$7), $C:$C,CELL("contents", $P104))</f>
        <v>181</v>
      </c>
      <c r="AA106" s="12">
        <f ca="1" xml:space="preserve"> COUNTIFS($N:$N,"TRUE",  $A:$A,CELL("contents", AA$4), $B:$B,CELL("contents", AA$7), $C:$C,CELL("contents", $P104))</f>
        <v>45</v>
      </c>
      <c r="AB106" s="19">
        <f ca="1" xml:space="preserve"> COUNTIFS($N:$N,"TRUE",  $A:$A,CELL("contents", AB$4), $B:$B,CELL("contents", AB$7), $C:$C,CELL("contents", $P104))</f>
        <v>95</v>
      </c>
      <c r="AC106" s="13"/>
      <c r="AD106" s="14">
        <f ca="1" xml:space="preserve"> COUNTIFS($N:$N,"TRUE",  $A:$A,CELL("contents", AD$4), $B:$B,CELL("contents", AD$7), $C:$C,CELL("contents", $P104))</f>
        <v>140</v>
      </c>
      <c r="AE106" s="12">
        <f ca="1" xml:space="preserve"> COUNTIFS($N:$N,"TRUE",  $A:$A,CELL("contents", AE$4), $B:$B,CELL("contents", AE$7), $C:$C,CELL("contents", $P104))</f>
        <v>304</v>
      </c>
      <c r="AF106" s="19">
        <f ca="1" xml:space="preserve"> COUNTIFS($N:$N,"TRUE",  $A:$A,CELL("contents", AF$4), $B:$B,CELL("contents", AF$7), $C:$C,CELL("contents", $P104))</f>
        <v>240</v>
      </c>
      <c r="AG106" s="13"/>
      <c r="AH106" s="14">
        <f ca="1" xml:space="preserve"> COUNTIFS($N:$N,"TRUE",  $A:$A,CELL("contents", AH$4), $B:$B,CELL("contents", AH$7), $C:$C,CELL("contents", $P104))</f>
        <v>544</v>
      </c>
      <c r="AK106" s="6" t="s">
        <v>34</v>
      </c>
      <c r="AL106" s="21" t="s">
        <v>32</v>
      </c>
      <c r="AM106" s="12">
        <f ca="1" xml:space="preserve"> COUNTIFS($N:$N,"TRUE",  $A:$A,CELL("contents", AM$4), $B:$B,CELL("contents", AM$7), $C:$C,CELL("contents", $P104), $G:$G,CELL("contents", AM$3))</f>
        <v>38</v>
      </c>
      <c r="AN106" s="19">
        <f ca="1" xml:space="preserve"> COUNTIFS($N:$N,"TRUE",  $A:$A,CELL("contents", AN$4), $B:$B,CELL("contents", AN$7), $C:$C,CELL("contents", $P104), $G:$G,CELL("contents", AN$3))</f>
        <v>12</v>
      </c>
      <c r="AO106" s="13"/>
      <c r="AP106" s="14">
        <f ca="1" xml:space="preserve"> COUNTIFS($N:$N,"TRUE",  $A:$A,CELL("contents", AP$4), $B:$B,CELL("contents", AP$7), $C:$C,CELL("contents", $P104), $G:$G,CELL("contents", AP$3))</f>
        <v>50</v>
      </c>
      <c r="AQ106" s="12">
        <f ca="1" xml:space="preserve"> COUNTIFS($N:$N,"TRUE",  $A:$A,CELL("contents", AQ$4), $B:$B,CELL("contents", AQ$7), $C:$C,CELL("contents", $P104), $G:$G,CELL("contents", AQ$3))</f>
        <v>22</v>
      </c>
      <c r="AR106" s="19">
        <f ca="1" xml:space="preserve"> COUNTIFS($N:$N,"TRUE",  $A:$A,CELL("contents", AR$4), $B:$B,CELL("contents", AR$7), $C:$C,CELL("contents", $P104), $G:$G,CELL("contents", AR$3))</f>
        <v>22</v>
      </c>
      <c r="AS106" s="13"/>
      <c r="AT106" s="14">
        <f ca="1" xml:space="preserve"> COUNTIFS($N:$N,"TRUE",  $A:$A,CELL("contents", AT$4), $B:$B,CELL("contents", AT$7), $C:$C,CELL("contents", $P104), $G:$G,CELL("contents", AT$3))</f>
        <v>44</v>
      </c>
      <c r="AU106" s="12">
        <f ca="1" xml:space="preserve"> COUNTIFS($N:$N,"TRUE",  $A:$A,CELL("contents", AU$4), $B:$B,CELL("contents", AU$7), $C:$C,CELL("contents", $P104), $G:$G,CELL("contents", AU$3))</f>
        <v>14</v>
      </c>
      <c r="AV106" s="19">
        <f ca="1" xml:space="preserve"> COUNTIFS($N:$N,"TRUE",  $A:$A,CELL("contents", AV$4), $B:$B,CELL("contents", AV$7), $C:$C,CELL("contents", $P104), $G:$G,CELL("contents", AV$3))</f>
        <v>24</v>
      </c>
      <c r="AW106" s="13"/>
      <c r="AX106" s="14">
        <f ca="1" xml:space="preserve"> COUNTIFS($N:$N,"TRUE",  $A:$A,CELL("contents", AX$4), $B:$B,CELL("contents", AX$7), $C:$C,CELL("contents", $P104), $G:$G,CELL("contents", AX$3))</f>
        <v>38</v>
      </c>
      <c r="AY106" s="12">
        <f ca="1" xml:space="preserve"> COUNTIFS($N:$N,"TRUE",  $A:$A,CELL("contents", AY$4), $B:$B,CELL("contents", AY$7), $C:$C,CELL("contents", $P104), $G:$G,CELL("contents", AY$3))</f>
        <v>74</v>
      </c>
      <c r="AZ106" s="19">
        <f ca="1" xml:space="preserve"> COUNTIFS($N:$N,"TRUE",  $A:$A,CELL("contents", AZ$4), $B:$B,CELL("contents", AZ$7), $C:$C,CELL("contents", $P104), $G:$G,CELL("contents", AZ$3))</f>
        <v>58</v>
      </c>
      <c r="BA106" s="13"/>
      <c r="BB106" s="14">
        <f ca="1" xml:space="preserve"> COUNTIFS($N:$N,"TRUE",  $A:$A,CELL("contents", BB$4), $B:$B,CELL("contents", BB$7), $C:$C,CELL("contents", $P104), $G:$G,CELL("contents", BB$3))</f>
        <v>132</v>
      </c>
      <c r="BE106" s="6" t="s">
        <v>34</v>
      </c>
      <c r="BF106" s="21" t="s">
        <v>32</v>
      </c>
      <c r="BG106" s="12">
        <f ca="1" xml:space="preserve"> COUNTIFS($N:$N,"TRUE",  $A:$A,CELL("contents", BG$4), $B:$B,CELL("contents", BG$7), $C:$C,CELL("contents", $P104), $G:$G,CELL("contents", BG$3))</f>
        <v>34</v>
      </c>
      <c r="BH106" s="19">
        <f ca="1" xml:space="preserve"> COUNTIFS($N:$N,"TRUE",  $A:$A,CELL("contents", BH$4), $B:$B,CELL("contents", BH$7), $C:$C,CELL("contents", $P104), $G:$G,CELL("contents", BH$3))</f>
        <v>12</v>
      </c>
      <c r="BI106" s="13"/>
      <c r="BJ106" s="14">
        <f ca="1" xml:space="preserve"> COUNTIFS($N:$N,"TRUE",  $A:$A,CELL("contents", BJ$4), $B:$B,CELL("contents", BJ$7), $C:$C,CELL("contents", $P104), $G:$G,CELL("contents", BJ$3))</f>
        <v>46</v>
      </c>
      <c r="BK106" s="12">
        <f ca="1" xml:space="preserve"> COUNTIFS($N:$N,"TRUE",  $A:$A,CELL("contents", BK$4), $B:$B,CELL("contents", BK$7), $C:$C,CELL("contents", $P104), $G:$G,CELL("contents", BK$3))</f>
        <v>12</v>
      </c>
      <c r="BL106" s="19">
        <f ca="1" xml:space="preserve"> COUNTIFS($N:$N,"TRUE",  $A:$A,CELL("contents", BL$4), $B:$B,CELL("contents", BL$7), $C:$C,CELL("contents", $P104), $G:$G,CELL("contents", BL$3))</f>
        <v>18</v>
      </c>
      <c r="BM106" s="13"/>
      <c r="BN106" s="14">
        <f ca="1" xml:space="preserve"> COUNTIFS($N:$N,"TRUE",  $A:$A,CELL("contents", BN$4), $B:$B,CELL("contents", BN$7), $C:$C,CELL("contents", $P104), $G:$G,CELL("contents", BN$3))</f>
        <v>30</v>
      </c>
      <c r="BO106" s="12">
        <f ca="1" xml:space="preserve"> COUNTIFS($N:$N,"TRUE",  $A:$A,CELL("contents", BO$4), $B:$B,CELL("contents", BO$7), $C:$C,CELL("contents", $P104), $G:$G,CELL("contents", BO$3))</f>
        <v>18</v>
      </c>
      <c r="BP106" s="19">
        <f ca="1" xml:space="preserve"> COUNTIFS($N:$N,"TRUE",  $A:$A,CELL("contents", BP$4), $B:$B,CELL("contents", BP$7), $C:$C,CELL("contents", $P104), $G:$G,CELL("contents", BP$3))</f>
        <v>23</v>
      </c>
      <c r="BQ106" s="13"/>
      <c r="BR106" s="14">
        <f ca="1" xml:space="preserve"> COUNTIFS($N:$N,"TRUE",  $A:$A,CELL("contents", BR$4), $B:$B,CELL("contents", BR$7), $C:$C,CELL("contents", $P104), $G:$G,CELL("contents", BR$3))</f>
        <v>41</v>
      </c>
      <c r="BS106" s="12">
        <f ca="1" xml:space="preserve"> COUNTIFS($N:$N,"TRUE",  $A:$A,CELL("contents", BS$4), $B:$B,CELL("contents", BS$7), $C:$C,CELL("contents", $P104), $G:$G,CELL("contents", BS$3))</f>
        <v>64</v>
      </c>
      <c r="BT106" s="19">
        <f ca="1" xml:space="preserve"> COUNTIFS($N:$N,"TRUE",  $A:$A,CELL("contents", BT$4), $B:$B,CELL("contents", BT$7), $C:$C,CELL("contents", $P104), $G:$G,CELL("contents", BT$3))</f>
        <v>53</v>
      </c>
      <c r="BU106" s="13"/>
      <c r="BV106" s="14">
        <f ca="1" xml:space="preserve"> COUNTIFS($N:$N,"TRUE",  $A:$A,CELL("contents", BV$4), $B:$B,CELL("contents", BV$7), $C:$C,CELL("contents", $P104), $G:$G,CELL("contents", BV$3))</f>
        <v>117</v>
      </c>
      <c r="BY106" s="6" t="s">
        <v>34</v>
      </c>
      <c r="BZ106" s="21" t="s">
        <v>32</v>
      </c>
      <c r="CA106" s="12">
        <f ca="1" xml:space="preserve"> COUNTIFS($N:$N,"TRUE",  $A:$A,CELL("contents", CA$4), $B:$B,CELL("contents", CA$7), $C:$C,CELL("contents", $P104), $G:$G,CELL("contents", CA$3))</f>
        <v>35</v>
      </c>
      <c r="CB106" s="19">
        <f ca="1" xml:space="preserve"> COUNTIFS($N:$N,"TRUE",  $A:$A,CELL("contents", CB$4), $B:$B,CELL("contents", CB$7), $C:$C,CELL("contents", $P104), $G:$G,CELL("contents", CB$3))</f>
        <v>7</v>
      </c>
      <c r="CC106" s="13"/>
      <c r="CD106" s="14">
        <f ca="1" xml:space="preserve"> COUNTIFS($N:$N,"TRUE",  $A:$A,CELL("contents", CD$4), $B:$B,CELL("contents", CD$7), $C:$C,CELL("contents", $P104), $G:$G,CELL("contents", CD$3))</f>
        <v>42</v>
      </c>
      <c r="CE106" s="12">
        <f ca="1" xml:space="preserve"> COUNTIFS($N:$N,"TRUE",  $A:$A,CELL("contents", CE$4), $B:$B,CELL("contents", CE$7), $C:$C,CELL("contents", $P104), $G:$G,CELL("contents", CE$3))</f>
        <v>17</v>
      </c>
      <c r="CF106" s="19">
        <f ca="1" xml:space="preserve"> COUNTIFS($N:$N,"TRUE",  $A:$A,CELL("contents", CF$4), $B:$B,CELL("contents", CF$7), $C:$C,CELL("contents", $P104), $G:$G,CELL("contents", CF$3))</f>
        <v>15</v>
      </c>
      <c r="CG106" s="13"/>
      <c r="CH106" s="14">
        <f ca="1" xml:space="preserve"> COUNTIFS($N:$N,"TRUE",  $A:$A,CELL("contents", CH$4), $B:$B,CELL("contents", CH$7), $C:$C,CELL("contents", $P104), $G:$G,CELL("contents", CH$3))</f>
        <v>32</v>
      </c>
      <c r="CI106" s="12">
        <f ca="1" xml:space="preserve"> COUNTIFS($N:$N,"TRUE",  $A:$A,CELL("contents", CI$4), $B:$B,CELL("contents", CI$7), $C:$C,CELL("contents", $P104), $G:$G,CELL("contents", CI$3))</f>
        <v>5</v>
      </c>
      <c r="CJ106" s="19">
        <f ca="1" xml:space="preserve"> COUNTIFS($N:$N,"TRUE",  $A:$A,CELL("contents", CJ$4), $B:$B,CELL("contents", CJ$7), $C:$C,CELL("contents", $P104), $G:$G,CELL("contents", CJ$3))</f>
        <v>19</v>
      </c>
      <c r="CK106" s="13"/>
      <c r="CL106" s="14">
        <f ca="1" xml:space="preserve"> COUNTIFS($N:$N,"TRUE",  $A:$A,CELL("contents", CL$4), $B:$B,CELL("contents", CL$7), $C:$C,CELL("contents", $P104), $G:$G,CELL("contents", CL$3))</f>
        <v>24</v>
      </c>
      <c r="CM106" s="12">
        <f ca="1" xml:space="preserve"> COUNTIFS($N:$N,"TRUE",  $A:$A,CELL("contents", CM$4), $B:$B,CELL("contents", CM$7), $C:$C,CELL("contents", $P104), $G:$G,CELL("contents", CM$3))</f>
        <v>57</v>
      </c>
      <c r="CN106" s="19">
        <f ca="1" xml:space="preserve"> COUNTIFS($N:$N,"TRUE",  $A:$A,CELL("contents", CN$4), $B:$B,CELL("contents", CN$7), $C:$C,CELL("contents", $P104), $G:$G,CELL("contents", CN$3))</f>
        <v>41</v>
      </c>
      <c r="CO106" s="13"/>
      <c r="CP106" s="14">
        <f ca="1" xml:space="preserve"> COUNTIFS($N:$N,"TRUE",  $A:$A,CELL("contents", CP$4), $B:$B,CELL("contents", CP$7), $C:$C,CELL("contents", $P104), $G:$G,CELL("contents", CP$3))</f>
        <v>98</v>
      </c>
      <c r="CS106" s="6" t="s">
        <v>34</v>
      </c>
      <c r="CT106" s="21" t="s">
        <v>32</v>
      </c>
      <c r="CU106" s="12">
        <f ca="1" xml:space="preserve"> COUNTIFS($N:$N,"TRUE",  $A:$A,CELL("contents", CU$4), $B:$B,CELL("contents", CU$7), $C:$C,CELL("contents", $P104), $G:$G,CELL("contents", CU$3))</f>
        <v>33</v>
      </c>
      <c r="CV106" s="19">
        <f ca="1" xml:space="preserve"> COUNTIFS($N:$N,"TRUE",  $A:$A,CELL("contents", CV$4), $B:$B,CELL("contents", CV$7), $C:$C,CELL("contents", $P104), $G:$G,CELL("contents", CV$3))</f>
        <v>8</v>
      </c>
      <c r="CW106" s="13"/>
      <c r="CX106" s="14">
        <f ca="1" xml:space="preserve"> COUNTIFS($N:$N,"TRUE",  $A:$A,CELL("contents", CX$4), $B:$B,CELL("contents", CX$7), $C:$C,CELL("contents", $P104), $G:$G,CELL("contents", CX$3))</f>
        <v>41</v>
      </c>
      <c r="CY106" s="12">
        <f ca="1" xml:space="preserve"> COUNTIFS($N:$N,"TRUE",  $A:$A,CELL("contents", CY$4), $B:$B,CELL("contents", CY$7), $C:$C,CELL("contents", $P104), $G:$G,CELL("contents", CY$3))</f>
        <v>18</v>
      </c>
      <c r="CZ106" s="19">
        <f ca="1" xml:space="preserve"> COUNTIFS($N:$N,"TRUE",  $A:$A,CELL("contents", CZ$4), $B:$B,CELL("contents", CZ$7), $C:$C,CELL("contents", $P104), $G:$G,CELL("contents", CZ$3))</f>
        <v>17</v>
      </c>
      <c r="DA106" s="13"/>
      <c r="DB106" s="14">
        <f ca="1" xml:space="preserve"> COUNTIFS($N:$N,"TRUE",  $A:$A,CELL("contents", DB$4), $B:$B,CELL("contents", DB$7), $C:$C,CELL("contents", $P104), $G:$G,CELL("contents", DB$3))</f>
        <v>35</v>
      </c>
      <c r="DC106" s="12">
        <f ca="1" xml:space="preserve"> COUNTIFS($N:$N,"TRUE",  $A:$A,CELL("contents", DC$4), $B:$B,CELL("contents", DC$7), $C:$C,CELL("contents", $P104), $G:$G,CELL("contents", DC$3))</f>
        <v>7</v>
      </c>
      <c r="DD106" s="19">
        <f ca="1" xml:space="preserve"> COUNTIFS($N:$N,"TRUE",  $A:$A,CELL("contents", DD$4), $B:$B,CELL("contents", DD$7), $C:$C,CELL("contents", $P104), $G:$G,CELL("contents", DD$3))</f>
        <v>16</v>
      </c>
      <c r="DE106" s="13"/>
      <c r="DF106" s="14">
        <f ca="1" xml:space="preserve"> COUNTIFS($N:$N,"TRUE",  $A:$A,CELL("contents", DF$4), $B:$B,CELL("contents", DF$7), $C:$C,CELL("contents", $P104), $G:$G,CELL("contents", DF$3))</f>
        <v>23</v>
      </c>
      <c r="DG106" s="12">
        <f ca="1" xml:space="preserve"> COUNTIFS($N:$N,"TRUE",  $A:$A,CELL("contents", DG$4), $B:$B,CELL("contents", DG$7), $C:$C,CELL("contents", $P104), $G:$G,CELL("contents", DG$3))</f>
        <v>58</v>
      </c>
      <c r="DH106" s="19">
        <f ca="1" xml:space="preserve"> COUNTIFS($N:$N,"TRUE",  $A:$A,CELL("contents", DH$4), $B:$B,CELL("contents", DH$7), $C:$C,CELL("contents", $P104), $G:$G,CELL("contents", DH$3))</f>
        <v>41</v>
      </c>
      <c r="DI106" s="13"/>
      <c r="DJ106" s="14">
        <f ca="1" xml:space="preserve"> COUNTIFS($N:$N,"TRUE",  $A:$A,CELL("contents", DJ$4), $B:$B,CELL("contents", DJ$7), $C:$C,CELL("contents", $P104), $G:$G,CELL("contents", DJ$3))</f>
        <v>99</v>
      </c>
      <c r="DM106" s="6" t="s">
        <v>34</v>
      </c>
      <c r="DN106" s="21" t="s">
        <v>32</v>
      </c>
      <c r="DO106" s="12">
        <f ca="1" xml:space="preserve"> COUNTIFS($N:$N,"TRUE",  $A:$A,CELL("contents", DO$4), $B:$B,CELL("contents", DO$7), $C:$C,CELL("contents", $P104), $G:$G,CELL("contents", DO$3))</f>
        <v>33</v>
      </c>
      <c r="DP106" s="19">
        <f ca="1" xml:space="preserve"> COUNTIFS($N:$N,"TRUE",  $A:$A,CELL("contents", DP$4), $B:$B,CELL("contents", DP$7), $C:$C,CELL("contents", $P104), $G:$G,CELL("contents", DP$3))</f>
        <v>11</v>
      </c>
      <c r="DQ106" s="13"/>
      <c r="DR106" s="14">
        <f ca="1" xml:space="preserve"> COUNTIFS($N:$N,"TRUE",  $A:$A,CELL("contents", DR$4), $B:$B,CELL("contents", DR$7), $C:$C,CELL("contents", $P104), $G:$G,CELL("contents", DR$3))</f>
        <v>44</v>
      </c>
      <c r="DS106" s="12">
        <f ca="1" xml:space="preserve"> COUNTIFS($N:$N,"TRUE",  $A:$A,CELL("contents", DS$4), $B:$B,CELL("contents", DS$7), $C:$C,CELL("contents", $P104), $G:$G,CELL("contents", DS$3))</f>
        <v>17</v>
      </c>
      <c r="DT106" s="19">
        <f ca="1" xml:space="preserve"> COUNTIFS($N:$N,"TRUE",  $A:$A,CELL("contents", DT$4), $B:$B,CELL("contents", DT$7), $C:$C,CELL("contents", $P104), $G:$G,CELL("contents", DT$3))</f>
        <v>23</v>
      </c>
      <c r="DU106" s="13"/>
      <c r="DV106" s="14">
        <f ca="1" xml:space="preserve"> COUNTIFS($N:$N,"TRUE",  $A:$A,CELL("contents", DV$4), $B:$B,CELL("contents", DV$7), $C:$C,CELL("contents", $P104), $G:$G,CELL("contents", DV$3))</f>
        <v>40</v>
      </c>
      <c r="DW106" s="12">
        <f ca="1" xml:space="preserve"> COUNTIFS($N:$N,"TRUE",  $A:$A,CELL("contents", DW$4), $B:$B,CELL("contents", DW$7), $C:$C,CELL("contents", $P104), $G:$G,CELL("contents", DW$3))</f>
        <v>1</v>
      </c>
      <c r="DX106" s="19">
        <f ca="1" xml:space="preserve"> COUNTIFS($N:$N,"TRUE",  $A:$A,CELL("contents", DX$4), $B:$B,CELL("contents", DX$7), $C:$C,CELL("contents", $P104), $G:$G,CELL("contents", DX$3))</f>
        <v>13</v>
      </c>
      <c r="DY106" s="13"/>
      <c r="DZ106" s="14">
        <f ca="1" xml:space="preserve"> COUNTIFS($N:$N,"TRUE",  $A:$A,CELL("contents", DZ$4), $B:$B,CELL("contents", DZ$7), $C:$C,CELL("contents", $P104), $G:$G,CELL("contents", DZ$3))</f>
        <v>14</v>
      </c>
      <c r="EA106" s="12">
        <f ca="1" xml:space="preserve"> COUNTIFS($N:$N,"TRUE",  $A:$A,CELL("contents", EA$4), $B:$B,CELL("contents", EA$7), $C:$C,CELL("contents", $P104), $G:$G,CELL("contents", EA$3))</f>
        <v>51</v>
      </c>
      <c r="EB106" s="19">
        <f ca="1" xml:space="preserve"> COUNTIFS($N:$N,"TRUE",  $A:$A,CELL("contents", EB$4), $B:$B,CELL("contents", EB$7), $C:$C,CELL("contents", $P104), $G:$G,CELL("contents", EB$3))</f>
        <v>47</v>
      </c>
      <c r="EC106" s="13"/>
      <c r="ED106" s="14">
        <f ca="1" xml:space="preserve"> COUNTIFS($N:$N,"TRUE",  $A:$A,CELL("contents", ED$4), $B:$B,CELL("contents", ED$7), $C:$C,CELL("contents", $P104), $G:$G,CELL("contents", ED$3))</f>
        <v>98</v>
      </c>
    </row>
    <row r="107" spans="1:134" x14ac:dyDescent="0.25">
      <c r="A107" t="s">
        <v>13</v>
      </c>
      <c r="B107" t="s">
        <v>14</v>
      </c>
      <c r="C107">
        <v>10</v>
      </c>
      <c r="D107">
        <v>44</v>
      </c>
      <c r="E107" t="b">
        <v>0</v>
      </c>
      <c r="F107">
        <v>8.0000000000000002E-3</v>
      </c>
      <c r="G107">
        <v>16</v>
      </c>
      <c r="H107">
        <v>16</v>
      </c>
      <c r="I107">
        <v>65</v>
      </c>
      <c r="J107">
        <v>35</v>
      </c>
      <c r="K107">
        <v>0</v>
      </c>
      <c r="L107">
        <v>11</v>
      </c>
      <c r="M107">
        <f t="shared" si="258"/>
        <v>0</v>
      </c>
      <c r="N107" t="b">
        <f t="shared" ref="N107" si="339">AND(MIN($F107,$F108,$F109)=$F107,MAX($H107,$H108,$H109)=$H107)</f>
        <v>0</v>
      </c>
      <c r="O107" t="b">
        <f t="shared" ref="O107" si="340">AND(N107,NOT(N108),NOT(N109))</f>
        <v>0</v>
      </c>
      <c r="P107">
        <f>P101</f>
        <v>12</v>
      </c>
      <c r="Q107" s="5" t="s">
        <v>35</v>
      </c>
      <c r="R107" s="21"/>
      <c r="S107" s="12">
        <f ca="1" xml:space="preserve"> COUNTIFS($O:$O,"TRUE",  $A:$A,CELL("contents", S$4), $B:$B,CELL("contents", S$7), $C:$C,CELL("contents", $P104))</f>
        <v>126</v>
      </c>
      <c r="T107" s="19">
        <f ca="1" xml:space="preserve"> COUNTIFS($O:$O,"TRUE",  $A:$A,CELL("contents", T$4), $B:$B,CELL("contents", T$7), $C:$C,CELL("contents", $P104))</f>
        <v>12</v>
      </c>
      <c r="U107" s="13"/>
      <c r="V107" s="14">
        <f ca="1" xml:space="preserve"> COUNTIFS($O:$O,"TRUE",  $A:$A,CELL("contents", V$4), $B:$B,CELL("contents", V$7), $C:$C,CELL("contents", $P104))</f>
        <v>138</v>
      </c>
      <c r="W107" s="12">
        <f ca="1" xml:space="preserve"> COUNTIFS($O:$O,"TRUE",  $A:$A,CELL("contents", W$4), $B:$B,CELL("contents", W$7), $C:$C,CELL("contents", $P104))</f>
        <v>37</v>
      </c>
      <c r="X107" s="19">
        <f ca="1" xml:space="preserve"> COUNTIFS($O:$O,"TRUE",  $A:$A,CELL("contents", X$4), $B:$B,CELL("contents", X$7), $C:$C,CELL("contents", $P104))</f>
        <v>44</v>
      </c>
      <c r="Y107" s="13"/>
      <c r="Z107" s="14">
        <f ca="1" xml:space="preserve"> COUNTIFS($O:$O,"TRUE",  $A:$A,CELL("contents", Z$4), $B:$B,CELL("contents", Z$7), $C:$C,CELL("contents", $P104))</f>
        <v>81</v>
      </c>
      <c r="AA107" s="12">
        <f ca="1" xml:space="preserve"> COUNTIFS($O:$O,"TRUE",  $A:$A,CELL("contents", AA$4), $B:$B,CELL("contents", AA$7), $C:$C,CELL("contents", $P104))</f>
        <v>9</v>
      </c>
      <c r="AB107" s="19">
        <f ca="1" xml:space="preserve"> COUNTIFS($O:$O,"TRUE",  $A:$A,CELL("contents", AB$4), $B:$B,CELL("contents", AB$7), $C:$C,CELL("contents", $P104))</f>
        <v>45</v>
      </c>
      <c r="AC107" s="13"/>
      <c r="AD107" s="14">
        <f ca="1" xml:space="preserve"> COUNTIFS($O:$O,"TRUE",  $A:$A,CELL("contents", AD$4), $B:$B,CELL("contents", AD$7), $C:$C,CELL("contents", $P104))</f>
        <v>54</v>
      </c>
      <c r="AE107" s="12">
        <f ca="1" xml:space="preserve"> COUNTIFS($O:$O,"TRUE",  $A:$A,CELL("contents", AE$4), $B:$B,CELL("contents", AE$7), $C:$C,CELL("contents", $P104))</f>
        <v>172</v>
      </c>
      <c r="AF107" s="19">
        <f ca="1" xml:space="preserve"> COUNTIFS($O:$O,"TRUE",  $A:$A,CELL("contents", AF$4), $B:$B,CELL("contents", AF$7), $C:$C,CELL("contents", $P104))</f>
        <v>101</v>
      </c>
      <c r="AG107" s="13"/>
      <c r="AH107" s="14">
        <f ca="1" xml:space="preserve"> COUNTIFS($O:$O,"TRUE",  $A:$A,CELL("contents", AH$4), $B:$B,CELL("contents", AH$7), $C:$C,CELL("contents", $P104))</f>
        <v>273</v>
      </c>
      <c r="AK107" s="5" t="s">
        <v>35</v>
      </c>
      <c r="AL107" s="21"/>
      <c r="AM107" s="12">
        <f ca="1" xml:space="preserve"> COUNTIFS($O:$O,"TRUE",  $A:$A,CELL("contents", AM$4), $B:$B,CELL("contents", AM$7), $C:$C,CELL("contents", $P104), $G:$G,CELL("contents", AM$3))</f>
        <v>20</v>
      </c>
      <c r="AN107" s="19">
        <f ca="1" xml:space="preserve"> COUNTIFS($O:$O,"TRUE",  $A:$A,CELL("contents", AN$4), $B:$B,CELL("contents", AN$7), $C:$C,CELL("contents", $P104), $G:$G,CELL("contents", AN$3))</f>
        <v>2</v>
      </c>
      <c r="AO107" s="13"/>
      <c r="AP107" s="14">
        <f ca="1" xml:space="preserve"> COUNTIFS($O:$O,"TRUE",  $A:$A,CELL("contents", AP$4), $B:$B,CELL("contents", AP$7), $C:$C,CELL("contents", $P104), $G:$G,CELL("contents", AP$3))</f>
        <v>22</v>
      </c>
      <c r="AQ107" s="12">
        <f ca="1" xml:space="preserve"> COUNTIFS($O:$O,"TRUE",  $A:$A,CELL("contents", AQ$4), $B:$B,CELL("contents", AQ$7), $C:$C,CELL("contents", $P104), $G:$G,CELL("contents", AQ$3))</f>
        <v>6</v>
      </c>
      <c r="AR107" s="19">
        <f ca="1" xml:space="preserve"> COUNTIFS($O:$O,"TRUE",  $A:$A,CELL("contents", AR$4), $B:$B,CELL("contents", AR$7), $C:$C,CELL("contents", $P104), $G:$G,CELL("contents", AR$3))</f>
        <v>3</v>
      </c>
      <c r="AS107" s="13"/>
      <c r="AT107" s="14">
        <f ca="1" xml:space="preserve"> COUNTIFS($O:$O,"TRUE",  $A:$A,CELL("contents", AT$4), $B:$B,CELL("contents", AT$7), $C:$C,CELL("contents", $P104), $G:$G,CELL("contents", AT$3))</f>
        <v>9</v>
      </c>
      <c r="AU107" s="12">
        <f ca="1" xml:space="preserve"> COUNTIFS($O:$O,"TRUE",  $A:$A,CELL("contents", AU$4), $B:$B,CELL("contents", AU$7), $C:$C,CELL("contents", $P104), $G:$G,CELL("contents", AU$3))</f>
        <v>1</v>
      </c>
      <c r="AV107" s="19">
        <f ca="1" xml:space="preserve"> COUNTIFS($O:$O,"TRUE",  $A:$A,CELL("contents", AV$4), $B:$B,CELL("contents", AV$7), $C:$C,CELL("contents", $P104), $G:$G,CELL("contents", AV$3))</f>
        <v>6</v>
      </c>
      <c r="AW107" s="13"/>
      <c r="AX107" s="14">
        <f ca="1" xml:space="preserve"> COUNTIFS($O:$O,"TRUE",  $A:$A,CELL("contents", AX$4), $B:$B,CELL("contents", AX$7), $C:$C,CELL("contents", $P104), $G:$G,CELL("contents", AX$3))</f>
        <v>7</v>
      </c>
      <c r="AY107" s="12">
        <f ca="1" xml:space="preserve"> COUNTIFS($O:$O,"TRUE",  $A:$A,CELL("contents", AY$4), $B:$B,CELL("contents", AY$7), $C:$C,CELL("contents", $P104), $G:$G,CELL("contents", AY$3))</f>
        <v>27</v>
      </c>
      <c r="AZ107" s="19">
        <f ca="1" xml:space="preserve"> COUNTIFS($O:$O,"TRUE",  $A:$A,CELL("contents", AZ$4), $B:$B,CELL("contents", AZ$7), $C:$C,CELL("contents", $P104), $G:$G,CELL("contents", AZ$3))</f>
        <v>11</v>
      </c>
      <c r="BA107" s="13"/>
      <c r="BB107" s="14">
        <f ca="1" xml:space="preserve"> COUNTIFS($O:$O,"TRUE",  $A:$A,CELL("contents", BB$4), $B:$B,CELL("contents", BB$7), $C:$C,CELL("contents", $P104), $G:$G,CELL("contents", BB$3))</f>
        <v>38</v>
      </c>
      <c r="BE107" s="5" t="s">
        <v>35</v>
      </c>
      <c r="BF107" s="21"/>
      <c r="BG107" s="12">
        <f ca="1" xml:space="preserve"> COUNTIFS($O:$O,"TRUE",  $A:$A,CELL("contents", BG$4), $B:$B,CELL("contents", BG$7), $C:$C,CELL("contents", $P104), $G:$G,CELL("contents", BG$3))</f>
        <v>24</v>
      </c>
      <c r="BH107" s="19">
        <f ca="1" xml:space="preserve"> COUNTIFS($O:$O,"TRUE",  $A:$A,CELL("contents", BH$4), $B:$B,CELL("contents", BH$7), $C:$C,CELL("contents", $P104), $G:$G,CELL("contents", BH$3))</f>
        <v>1</v>
      </c>
      <c r="BI107" s="13"/>
      <c r="BJ107" s="14">
        <f ca="1" xml:space="preserve"> COUNTIFS($O:$O,"TRUE",  $A:$A,CELL("contents", BJ$4), $B:$B,CELL("contents", BJ$7), $C:$C,CELL("contents", $P104), $G:$G,CELL("contents", BJ$3))</f>
        <v>25</v>
      </c>
      <c r="BK107" s="12">
        <f ca="1" xml:space="preserve"> COUNTIFS($O:$O,"TRUE",  $A:$A,CELL("contents", BK$4), $B:$B,CELL("contents", BK$7), $C:$C,CELL("contents", $P104), $G:$G,CELL("contents", BK$3))</f>
        <v>3</v>
      </c>
      <c r="BL107" s="19">
        <f ca="1" xml:space="preserve"> COUNTIFS($O:$O,"TRUE",  $A:$A,CELL("contents", BL$4), $B:$B,CELL("contents", BL$7), $C:$C,CELL("contents", $P104), $G:$G,CELL("contents", BL$3))</f>
        <v>4</v>
      </c>
      <c r="BM107" s="13"/>
      <c r="BN107" s="14">
        <f ca="1" xml:space="preserve"> COUNTIFS($O:$O,"TRUE",  $A:$A,CELL("contents", BN$4), $B:$B,CELL("contents", BN$7), $C:$C,CELL("contents", $P104), $G:$G,CELL("contents", BN$3))</f>
        <v>7</v>
      </c>
      <c r="BO107" s="12">
        <f ca="1" xml:space="preserve"> COUNTIFS($O:$O,"TRUE",  $A:$A,CELL("contents", BO$4), $B:$B,CELL("contents", BO$7), $C:$C,CELL("contents", $P104), $G:$G,CELL("contents", BO$3))</f>
        <v>6</v>
      </c>
      <c r="BP107" s="19">
        <f ca="1" xml:space="preserve"> COUNTIFS($O:$O,"TRUE",  $A:$A,CELL("contents", BP$4), $B:$B,CELL("contents", BP$7), $C:$C,CELL("contents", $P104), $G:$G,CELL("contents", BP$3))</f>
        <v>11</v>
      </c>
      <c r="BQ107" s="13"/>
      <c r="BR107" s="14">
        <f ca="1" xml:space="preserve"> COUNTIFS($O:$O,"TRUE",  $A:$A,CELL("contents", BR$4), $B:$B,CELL("contents", BR$7), $C:$C,CELL("contents", $P104), $G:$G,CELL("contents", BR$3))</f>
        <v>17</v>
      </c>
      <c r="BS107" s="12">
        <f ca="1" xml:space="preserve"> COUNTIFS($O:$O,"TRUE",  $A:$A,CELL("contents", BS$4), $B:$B,CELL("contents", BS$7), $C:$C,CELL("contents", $P104), $G:$G,CELL("contents", BS$3))</f>
        <v>33</v>
      </c>
      <c r="BT107" s="19">
        <f ca="1" xml:space="preserve"> COUNTIFS($O:$O,"TRUE",  $A:$A,CELL("contents", BT$4), $B:$B,CELL("contents", BT$7), $C:$C,CELL("contents", $P104), $G:$G,CELL("contents", BT$3))</f>
        <v>16</v>
      </c>
      <c r="BU107" s="13"/>
      <c r="BV107" s="14">
        <f ca="1" xml:space="preserve"> COUNTIFS($O:$O,"TRUE",  $A:$A,CELL("contents", BV$4), $B:$B,CELL("contents", BV$7), $C:$C,CELL("contents", $P104), $G:$G,CELL("contents", BV$3))</f>
        <v>49</v>
      </c>
      <c r="BY107" s="5" t="s">
        <v>35</v>
      </c>
      <c r="BZ107" s="21"/>
      <c r="CA107" s="12">
        <f ca="1" xml:space="preserve"> COUNTIFS($O:$O,"TRUE",  $A:$A,CELL("contents", CA$4), $B:$B,CELL("contents", CA$7), $C:$C,CELL("contents", $P104), $G:$G,CELL("contents", CA$3))</f>
        <v>29</v>
      </c>
      <c r="CB107" s="19">
        <f ca="1" xml:space="preserve"> COUNTIFS($O:$O,"TRUE",  $A:$A,CELL("contents", CB$4), $B:$B,CELL("contents", CB$7), $C:$C,CELL("contents", $P104), $G:$G,CELL("contents", CB$3))</f>
        <v>3</v>
      </c>
      <c r="CC107" s="13"/>
      <c r="CD107" s="14">
        <f ca="1" xml:space="preserve"> COUNTIFS($O:$O,"TRUE",  $A:$A,CELL("contents", CD$4), $B:$B,CELL("contents", CD$7), $C:$C,CELL("contents", $P104), $G:$G,CELL("contents", CD$3))</f>
        <v>32</v>
      </c>
      <c r="CE107" s="12">
        <f ca="1" xml:space="preserve"> COUNTIFS($O:$O,"TRUE",  $A:$A,CELL("contents", CE$4), $B:$B,CELL("contents", CE$7), $C:$C,CELL("contents", $P104), $G:$G,CELL("contents", CE$3))</f>
        <v>7</v>
      </c>
      <c r="CF107" s="19">
        <f ca="1" xml:space="preserve"> COUNTIFS($O:$O,"TRUE",  $A:$A,CELL("contents", CF$4), $B:$B,CELL("contents", CF$7), $C:$C,CELL("contents", $P104), $G:$G,CELL("contents", CF$3))</f>
        <v>10</v>
      </c>
      <c r="CG107" s="13"/>
      <c r="CH107" s="14">
        <f ca="1" xml:space="preserve"> COUNTIFS($O:$O,"TRUE",  $A:$A,CELL("contents", CH$4), $B:$B,CELL("contents", CH$7), $C:$C,CELL("contents", $P104), $G:$G,CELL("contents", CH$3))</f>
        <v>17</v>
      </c>
      <c r="CI107" s="12">
        <f ca="1" xml:space="preserve"> COUNTIFS($O:$O,"TRUE",  $A:$A,CELL("contents", CI$4), $B:$B,CELL("contents", CI$7), $C:$C,CELL("contents", $P104), $G:$G,CELL("contents", CI$3))</f>
        <v>0</v>
      </c>
      <c r="CJ107" s="19">
        <f ca="1" xml:space="preserve"> COUNTIFS($O:$O,"TRUE",  $A:$A,CELL("contents", CJ$4), $B:$B,CELL("contents", CJ$7), $C:$C,CELL("contents", $P104), $G:$G,CELL("contents", CJ$3))</f>
        <v>13</v>
      </c>
      <c r="CK107" s="13"/>
      <c r="CL107" s="14">
        <f ca="1" xml:space="preserve"> COUNTIFS($O:$O,"TRUE",  $A:$A,CELL("contents", CL$4), $B:$B,CELL("contents", CL$7), $C:$C,CELL("contents", $P104), $G:$G,CELL("contents", CL$3))</f>
        <v>13</v>
      </c>
      <c r="CM107" s="12">
        <f ca="1" xml:space="preserve"> COUNTIFS($O:$O,"TRUE",  $A:$A,CELL("contents", CM$4), $B:$B,CELL("contents", CM$7), $C:$C,CELL("contents", $P104), $G:$G,CELL("contents", CM$3))</f>
        <v>36</v>
      </c>
      <c r="CN107" s="19">
        <f ca="1" xml:space="preserve"> COUNTIFS($O:$O,"TRUE",  $A:$A,CELL("contents", CN$4), $B:$B,CELL("contents", CN$7), $C:$C,CELL("contents", $P104), $G:$G,CELL("contents", CN$3))</f>
        <v>26</v>
      </c>
      <c r="CO107" s="13"/>
      <c r="CP107" s="14">
        <f ca="1" xml:space="preserve"> COUNTIFS($O:$O,"TRUE",  $A:$A,CELL("contents", CP$4), $B:$B,CELL("contents", CP$7), $C:$C,CELL("contents", $P104), $G:$G,CELL("contents", CP$3))</f>
        <v>62</v>
      </c>
      <c r="CS107" s="5" t="s">
        <v>35</v>
      </c>
      <c r="CT107" s="21"/>
      <c r="CU107" s="12">
        <f ca="1" xml:space="preserve"> COUNTIFS($O:$O,"TRUE",  $A:$A,CELL("contents", CU$4), $B:$B,CELL("contents", CU$7), $C:$C,CELL("contents", $P104), $G:$G,CELL("contents", CU$3))</f>
        <v>25</v>
      </c>
      <c r="CV107" s="19">
        <f ca="1" xml:space="preserve"> COUNTIFS($O:$O,"TRUE",  $A:$A,CELL("contents", CV$4), $B:$B,CELL("contents", CV$7), $C:$C,CELL("contents", $P104), $G:$G,CELL("contents", CV$3))</f>
        <v>3</v>
      </c>
      <c r="CW107" s="13"/>
      <c r="CX107" s="14">
        <f ca="1" xml:space="preserve"> COUNTIFS($O:$O,"TRUE",  $A:$A,CELL("contents", CX$4), $B:$B,CELL("contents", CX$7), $C:$C,CELL("contents", $P104), $G:$G,CELL("contents", CX$3))</f>
        <v>28</v>
      </c>
      <c r="CY107" s="12">
        <f ca="1" xml:space="preserve"> COUNTIFS($O:$O,"TRUE",  $A:$A,CELL("contents", CY$4), $B:$B,CELL("contents", CY$7), $C:$C,CELL("contents", $P104), $G:$G,CELL("contents", CY$3))</f>
        <v>9</v>
      </c>
      <c r="CZ107" s="19">
        <f ca="1" xml:space="preserve"> COUNTIFS($O:$O,"TRUE",  $A:$A,CELL("contents", CZ$4), $B:$B,CELL("contents", CZ$7), $C:$C,CELL("contents", $P104), $G:$G,CELL("contents", CZ$3))</f>
        <v>12</v>
      </c>
      <c r="DA107" s="13"/>
      <c r="DB107" s="14">
        <f ca="1" xml:space="preserve"> COUNTIFS($O:$O,"TRUE",  $A:$A,CELL("contents", DB$4), $B:$B,CELL("contents", DB$7), $C:$C,CELL("contents", $P104), $G:$G,CELL("contents", DB$3))</f>
        <v>21</v>
      </c>
      <c r="DC107" s="12">
        <f ca="1" xml:space="preserve"> COUNTIFS($O:$O,"TRUE",  $A:$A,CELL("contents", DC$4), $B:$B,CELL("contents", DC$7), $C:$C,CELL("contents", $P104), $G:$G,CELL("contents", DC$3))</f>
        <v>2</v>
      </c>
      <c r="DD107" s="19">
        <f ca="1" xml:space="preserve"> COUNTIFS($O:$O,"TRUE",  $A:$A,CELL("contents", DD$4), $B:$B,CELL("contents", DD$7), $C:$C,CELL("contents", $P104), $G:$G,CELL("contents", DD$3))</f>
        <v>11</v>
      </c>
      <c r="DE107" s="13"/>
      <c r="DF107" s="14">
        <f ca="1" xml:space="preserve"> COUNTIFS($O:$O,"TRUE",  $A:$A,CELL("contents", DF$4), $B:$B,CELL("contents", DF$7), $C:$C,CELL("contents", $P104), $G:$G,CELL("contents", DF$3))</f>
        <v>13</v>
      </c>
      <c r="DG107" s="12">
        <f ca="1" xml:space="preserve"> COUNTIFS($O:$O,"TRUE",  $A:$A,CELL("contents", DG$4), $B:$B,CELL("contents", DG$7), $C:$C,CELL("contents", $P104), $G:$G,CELL("contents", DG$3))</f>
        <v>36</v>
      </c>
      <c r="DH107" s="19">
        <f ca="1" xml:space="preserve"> COUNTIFS($O:$O,"TRUE",  $A:$A,CELL("contents", DH$4), $B:$B,CELL("contents", DH$7), $C:$C,CELL("contents", $P104), $G:$G,CELL("contents", DH$3))</f>
        <v>26</v>
      </c>
      <c r="DI107" s="13"/>
      <c r="DJ107" s="14">
        <f ca="1" xml:space="preserve"> COUNTIFS($O:$O,"TRUE",  $A:$A,CELL("contents", DJ$4), $B:$B,CELL("contents", DJ$7), $C:$C,CELL("contents", $P104), $G:$G,CELL("contents", DJ$3))</f>
        <v>62</v>
      </c>
      <c r="DM107" s="5" t="s">
        <v>35</v>
      </c>
      <c r="DN107" s="21"/>
      <c r="DO107" s="12">
        <f ca="1" xml:space="preserve"> COUNTIFS($O:$O,"TRUE",  $A:$A,CELL("contents", DO$4), $B:$B,CELL("contents", DO$7), $C:$C,CELL("contents", $P104), $G:$G,CELL("contents", DO$3))</f>
        <v>28</v>
      </c>
      <c r="DP107" s="19">
        <f ca="1" xml:space="preserve"> COUNTIFS($O:$O,"TRUE",  $A:$A,CELL("contents", DP$4), $B:$B,CELL("contents", DP$7), $C:$C,CELL("contents", $P104), $G:$G,CELL("contents", DP$3))</f>
        <v>3</v>
      </c>
      <c r="DQ107" s="13"/>
      <c r="DR107" s="14">
        <f ca="1" xml:space="preserve"> COUNTIFS($O:$O,"TRUE",  $A:$A,CELL("contents", DR$4), $B:$B,CELL("contents", DR$7), $C:$C,CELL("contents", $P104), $G:$G,CELL("contents", DR$3))</f>
        <v>31</v>
      </c>
      <c r="DS107" s="12">
        <f ca="1" xml:space="preserve"> COUNTIFS($O:$O,"TRUE",  $A:$A,CELL("contents", DS$4), $B:$B,CELL("contents", DS$7), $C:$C,CELL("contents", $P104), $G:$G,CELL("contents", DS$3))</f>
        <v>12</v>
      </c>
      <c r="DT107" s="19">
        <f ca="1" xml:space="preserve"> COUNTIFS($O:$O,"TRUE",  $A:$A,CELL("contents", DT$4), $B:$B,CELL("contents", DT$7), $C:$C,CELL("contents", $P104), $G:$G,CELL("contents", DT$3))</f>
        <v>15</v>
      </c>
      <c r="DU107" s="13"/>
      <c r="DV107" s="14">
        <f ca="1" xml:space="preserve"> COUNTIFS($O:$O,"TRUE",  $A:$A,CELL("contents", DV$4), $B:$B,CELL("contents", DV$7), $C:$C,CELL("contents", $P104), $G:$G,CELL("contents", DV$3))</f>
        <v>27</v>
      </c>
      <c r="DW107" s="12">
        <f ca="1" xml:space="preserve"> COUNTIFS($O:$O,"TRUE",  $A:$A,CELL("contents", DW$4), $B:$B,CELL("contents", DW$7), $C:$C,CELL("contents", $P104), $G:$G,CELL("contents", DW$3))</f>
        <v>0</v>
      </c>
      <c r="DX107" s="19">
        <f ca="1" xml:space="preserve"> COUNTIFS($O:$O,"TRUE",  $A:$A,CELL("contents", DX$4), $B:$B,CELL("contents", DX$7), $C:$C,CELL("contents", $P104), $G:$G,CELL("contents", DX$3))</f>
        <v>4</v>
      </c>
      <c r="DY107" s="13"/>
      <c r="DZ107" s="14">
        <f ca="1" xml:space="preserve"> COUNTIFS($O:$O,"TRUE",  $A:$A,CELL("contents", DZ$4), $B:$B,CELL("contents", DZ$7), $C:$C,CELL("contents", $P104), $G:$G,CELL("contents", DZ$3))</f>
        <v>4</v>
      </c>
      <c r="EA107" s="12">
        <f ca="1" xml:space="preserve"> COUNTIFS($O:$O,"TRUE",  $A:$A,CELL("contents", EA$4), $B:$B,CELL("contents", EA$7), $C:$C,CELL("contents", $P104), $G:$G,CELL("contents", EA$3))</f>
        <v>40</v>
      </c>
      <c r="EB107" s="19">
        <f ca="1" xml:space="preserve"> COUNTIFS($O:$O,"TRUE",  $A:$A,CELL("contents", EB$4), $B:$B,CELL("contents", EB$7), $C:$C,CELL("contents", $P104), $G:$G,CELL("contents", EB$3))</f>
        <v>22</v>
      </c>
      <c r="EC107" s="13"/>
      <c r="ED107" s="14">
        <f ca="1" xml:space="preserve"> COUNTIFS($O:$O,"TRUE",  $A:$A,CELL("contents", ED$4), $B:$B,CELL("contents", ED$7), $C:$C,CELL("contents", $P104), $G:$G,CELL("contents", ED$3))</f>
        <v>62</v>
      </c>
    </row>
    <row r="108" spans="1:134" x14ac:dyDescent="0.25">
      <c r="A108" t="s">
        <v>15</v>
      </c>
      <c r="B108" t="s">
        <v>14</v>
      </c>
      <c r="C108">
        <v>10</v>
      </c>
      <c r="D108">
        <v>44</v>
      </c>
      <c r="E108" t="b">
        <v>0</v>
      </c>
      <c r="F108">
        <v>4.0000000000000001E-3</v>
      </c>
      <c r="G108">
        <v>16</v>
      </c>
      <c r="H108">
        <v>16</v>
      </c>
      <c r="I108">
        <v>36</v>
      </c>
      <c r="J108">
        <v>35</v>
      </c>
      <c r="K108">
        <v>0</v>
      </c>
      <c r="L108">
        <v>11</v>
      </c>
      <c r="M108">
        <f t="shared" si="258"/>
        <v>0</v>
      </c>
      <c r="N108" t="b">
        <f t="shared" ref="N108" si="341">AND(MIN($F107,$F108,$F109)=$F108,MAX($H107,$H108,$H109)=$H108)</f>
        <v>1</v>
      </c>
      <c r="O108" t="b">
        <f t="shared" ref="O108" si="342">AND(NOT(N107),N108,NOT(N109))</f>
        <v>1</v>
      </c>
      <c r="P108">
        <f>P101</f>
        <v>12</v>
      </c>
      <c r="Q108" s="7" t="s">
        <v>36</v>
      </c>
      <c r="R108" s="21"/>
      <c r="S108" s="12">
        <f ca="1" xml:space="preserve"> COUNTIFS($N:$N,"FALSE",  $A:$A,CELL("contents", S$4), $B:$B,CELL("contents", S$7), $C:$C,CELL("contents", $P104))</f>
        <v>67</v>
      </c>
      <c r="T108" s="19">
        <f ca="1" xml:space="preserve"> COUNTIFS($N:$N,"FALSE",  $A:$A,CELL("contents", T$4), $B:$B,CELL("contents", T$7), $C:$C,CELL("contents", $P104))</f>
        <v>115</v>
      </c>
      <c r="U108" s="13"/>
      <c r="V108" s="14">
        <f ca="1" xml:space="preserve"> COUNTIFS($N:$N,"FALSE",  $A:$A,CELL("contents", V$4), $B:$B,CELL("contents", V$7), $C:$C,CELL("contents", $P104))</f>
        <v>182</v>
      </c>
      <c r="W108" s="12">
        <f ca="1" xml:space="preserve"> COUNTIFS($N:$N,"FALSE",  $A:$A,CELL("contents", W$4), $B:$B,CELL("contents", W$7), $C:$C,CELL("contents", $P104))</f>
        <v>154</v>
      </c>
      <c r="X108" s="19">
        <f ca="1" xml:space="preserve"> COUNTIFS($N:$N,"FALSE",  $A:$A,CELL("contents", X$4), $B:$B,CELL("contents", X$7), $C:$C,CELL("contents", $P104))</f>
        <v>70</v>
      </c>
      <c r="Y108" s="13"/>
      <c r="Z108" s="14">
        <f ca="1" xml:space="preserve"> COUNTIFS($N:$N,"FALSE",  $A:$A,CELL("contents", Z$4), $B:$B,CELL("contents", Z$7), $C:$C,CELL("contents", $P104))</f>
        <v>224</v>
      </c>
      <c r="AA108" s="12">
        <f ca="1" xml:space="preserve"> COUNTIFS($N:$N,"FALSE",  $A:$A,CELL("contents", AA$4), $B:$B,CELL("contents", AA$7), $C:$C,CELL("contents", $P104))</f>
        <v>195</v>
      </c>
      <c r="AB108" s="19">
        <f ca="1" xml:space="preserve"> COUNTIFS($N:$N,"FALSE",  $A:$A,CELL("contents", AB$4), $B:$B,CELL("contents", AB$7), $C:$C,CELL("contents", $P104))</f>
        <v>70</v>
      </c>
      <c r="AC108" s="13"/>
      <c r="AD108" s="14">
        <f ca="1" xml:space="preserve"> COUNTIFS($N:$N,"FALSE",  $A:$A,CELL("contents", AD$4), $B:$B,CELL("contents", AD$7), $C:$C,CELL("contents", $P104))</f>
        <v>265</v>
      </c>
      <c r="AE108" s="12">
        <f ca="1" xml:space="preserve"> COUNTIFS($N:$N,"FALSE",  $A:$A,CELL("contents", AE$4), $B:$B,CELL("contents", AE$7), $C:$C,CELL("contents", $P104))</f>
        <v>416</v>
      </c>
      <c r="AF108" s="19">
        <f ca="1" xml:space="preserve"> COUNTIFS($N:$N,"FALSE",  $A:$A,CELL("contents", AF$4), $B:$B,CELL("contents", AF$7), $C:$C,CELL("contents", $P104))</f>
        <v>255</v>
      </c>
      <c r="AG108" s="13"/>
      <c r="AH108" s="14">
        <f ca="1" xml:space="preserve"> COUNTIFS($N:$N,"FALSE",  $A:$A,CELL("contents", AH$4), $B:$B,CELL("contents", AH$7), $C:$C,CELL("contents", $P104))</f>
        <v>671</v>
      </c>
      <c r="AK108" s="7" t="s">
        <v>36</v>
      </c>
      <c r="AL108" s="21"/>
      <c r="AM108" s="12">
        <f ca="1" xml:space="preserve"> COUNTIFS($N:$N,"FALSE",  $A:$A,CELL("contents", AM$4), $B:$B,CELL("contents", AM$7), $C:$C,CELL("contents", $P104), $G:$G,CELL("contents", AM$3))</f>
        <v>10</v>
      </c>
      <c r="AN108" s="19">
        <f ca="1" xml:space="preserve"> COUNTIFS($N:$N,"FALSE",  $A:$A,CELL("contents", AN$4), $B:$B,CELL("contents", AN$7), $C:$C,CELL("contents", $P104), $G:$G,CELL("contents", AN$3))</f>
        <v>21</v>
      </c>
      <c r="AO108" s="13"/>
      <c r="AP108" s="14">
        <f ca="1" xml:space="preserve"> COUNTIFS($N:$N,"FALSE",  $A:$A,CELL("contents", AP$4), $B:$B,CELL("contents", AP$7), $C:$C,CELL("contents", $P104), $G:$G,CELL("contents", AP$3))</f>
        <v>31</v>
      </c>
      <c r="AQ108" s="12">
        <f ca="1" xml:space="preserve"> COUNTIFS($N:$N,"FALSE",  $A:$A,CELL("contents", AQ$4), $B:$B,CELL("contents", AQ$7), $C:$C,CELL("contents", $P104), $G:$G,CELL("contents", AQ$3))</f>
        <v>26</v>
      </c>
      <c r="AR108" s="19">
        <f ca="1" xml:space="preserve"> COUNTIFS($N:$N,"FALSE",  $A:$A,CELL("contents", AR$4), $B:$B,CELL("contents", AR$7), $C:$C,CELL("contents", $P104), $G:$G,CELL("contents", AR$3))</f>
        <v>11</v>
      </c>
      <c r="AS108" s="13"/>
      <c r="AT108" s="14">
        <f ca="1" xml:space="preserve"> COUNTIFS($N:$N,"FALSE",  $A:$A,CELL("contents", AT$4), $B:$B,CELL("contents", AT$7), $C:$C,CELL("contents", $P104), $G:$G,CELL("contents", AT$3))</f>
        <v>37</v>
      </c>
      <c r="AU108" s="12">
        <f ca="1" xml:space="preserve"> COUNTIFS($N:$N,"FALSE",  $A:$A,CELL("contents", AU$4), $B:$B,CELL("contents", AU$7), $C:$C,CELL("contents", $P104), $G:$G,CELL("contents", AU$3))</f>
        <v>34</v>
      </c>
      <c r="AV108" s="19">
        <f ca="1" xml:space="preserve"> COUNTIFS($N:$N,"FALSE",  $A:$A,CELL("contents", AV$4), $B:$B,CELL("contents", AV$7), $C:$C,CELL("contents", $P104), $G:$G,CELL("contents", AV$3))</f>
        <v>9</v>
      </c>
      <c r="AW108" s="13"/>
      <c r="AX108" s="14">
        <f ca="1" xml:space="preserve"> COUNTIFS($N:$N,"FALSE",  $A:$A,CELL("contents", AX$4), $B:$B,CELL("contents", AX$7), $C:$C,CELL("contents", $P104), $G:$G,CELL("contents", AX$3))</f>
        <v>43</v>
      </c>
      <c r="AY108" s="12">
        <f ca="1" xml:space="preserve"> COUNTIFS($N:$N,"FALSE",  $A:$A,CELL("contents", AY$4), $B:$B,CELL("contents", AY$7), $C:$C,CELL("contents", $P104), $G:$G,CELL("contents", AY$3))</f>
        <v>70</v>
      </c>
      <c r="AZ108" s="19">
        <f ca="1" xml:space="preserve"> COUNTIFS($N:$N,"FALSE",  $A:$A,CELL("contents", AZ$4), $B:$B,CELL("contents", AZ$7), $C:$C,CELL("contents", $P104), $G:$G,CELL("contents", AZ$3))</f>
        <v>41</v>
      </c>
      <c r="BA108" s="13"/>
      <c r="BB108" s="14">
        <f ca="1" xml:space="preserve"> COUNTIFS($N:$N,"FALSE",  $A:$A,CELL("contents", BB$4), $B:$B,CELL("contents", BB$7), $C:$C,CELL("contents", $P104), $G:$G,CELL("contents", BB$3))</f>
        <v>111</v>
      </c>
      <c r="BE108" s="7" t="s">
        <v>36</v>
      </c>
      <c r="BF108" s="21"/>
      <c r="BG108" s="12">
        <f ca="1" xml:space="preserve"> COUNTIFS($N:$N,"FALSE",  $A:$A,CELL("contents", BG$4), $B:$B,CELL("contents", BG$7), $C:$C,CELL("contents", $P104), $G:$G,CELL("contents", BG$3))</f>
        <v>14</v>
      </c>
      <c r="BH108" s="19">
        <f ca="1" xml:space="preserve"> COUNTIFS($N:$N,"FALSE",  $A:$A,CELL("contents", BH$4), $B:$B,CELL("contents", BH$7), $C:$C,CELL("contents", $P104), $G:$G,CELL("contents", BH$3))</f>
        <v>21</v>
      </c>
      <c r="BI108" s="13"/>
      <c r="BJ108" s="14">
        <f ca="1" xml:space="preserve"> COUNTIFS($N:$N,"FALSE",  $A:$A,CELL("contents", BJ$4), $B:$B,CELL("contents", BJ$7), $C:$C,CELL("contents", $P104), $G:$G,CELL("contents", BJ$3))</f>
        <v>35</v>
      </c>
      <c r="BK108" s="12">
        <f ca="1" xml:space="preserve"> COUNTIFS($N:$N,"FALSE",  $A:$A,CELL("contents", BK$4), $B:$B,CELL("contents", BK$7), $C:$C,CELL("contents", $P104), $G:$G,CELL("contents", BK$3))</f>
        <v>36</v>
      </c>
      <c r="BL108" s="19">
        <f ca="1" xml:space="preserve"> COUNTIFS($N:$N,"FALSE",  $A:$A,CELL("contents", BL$4), $B:$B,CELL("contents", BL$7), $C:$C,CELL("contents", $P104), $G:$G,CELL("contents", BL$3))</f>
        <v>15</v>
      </c>
      <c r="BM108" s="13"/>
      <c r="BN108" s="14">
        <f ca="1" xml:space="preserve"> COUNTIFS($N:$N,"FALSE",  $A:$A,CELL("contents", BN$4), $B:$B,CELL("contents", BN$7), $C:$C,CELL("contents", $P104), $G:$G,CELL("contents", BN$3))</f>
        <v>51</v>
      </c>
      <c r="BO108" s="12">
        <f ca="1" xml:space="preserve"> COUNTIFS($N:$N,"FALSE",  $A:$A,CELL("contents", BO$4), $B:$B,CELL("contents", BO$7), $C:$C,CELL("contents", $P104), $G:$G,CELL("contents", BO$3))</f>
        <v>30</v>
      </c>
      <c r="BP108" s="19">
        <f ca="1" xml:space="preserve"> COUNTIFS($N:$N,"FALSE",  $A:$A,CELL("contents", BP$4), $B:$B,CELL("contents", BP$7), $C:$C,CELL("contents", $P104), $G:$G,CELL("contents", BP$3))</f>
        <v>10</v>
      </c>
      <c r="BQ108" s="13"/>
      <c r="BR108" s="14">
        <f ca="1" xml:space="preserve"> COUNTIFS($N:$N,"FALSE",  $A:$A,CELL("contents", BR$4), $B:$B,CELL("contents", BR$7), $C:$C,CELL("contents", $P104), $G:$G,CELL("contents", BR$3))</f>
        <v>40</v>
      </c>
      <c r="BS108" s="12">
        <f ca="1" xml:space="preserve"> COUNTIFS($N:$N,"FALSE",  $A:$A,CELL("contents", BS$4), $B:$B,CELL("contents", BS$7), $C:$C,CELL("contents", $P104), $G:$G,CELL("contents", BS$3))</f>
        <v>80</v>
      </c>
      <c r="BT108" s="19">
        <f ca="1" xml:space="preserve"> COUNTIFS($N:$N,"FALSE",  $A:$A,CELL("contents", BT$4), $B:$B,CELL("contents", BT$7), $C:$C,CELL("contents", $P104), $G:$G,CELL("contents", BT$3))</f>
        <v>46</v>
      </c>
      <c r="BU108" s="13"/>
      <c r="BV108" s="14">
        <f ca="1" xml:space="preserve"> COUNTIFS($N:$N,"FALSE",  $A:$A,CELL("contents", BV$4), $B:$B,CELL("contents", BV$7), $C:$C,CELL("contents", $P104), $G:$G,CELL("contents", BV$3))</f>
        <v>126</v>
      </c>
      <c r="BY108" s="7" t="s">
        <v>36</v>
      </c>
      <c r="BZ108" s="21"/>
      <c r="CA108" s="12">
        <f ca="1" xml:space="preserve"> COUNTIFS($N:$N,"FALSE",  $A:$A,CELL("contents", CA$4), $B:$B,CELL("contents", CA$7), $C:$C,CELL("contents", $P104), $G:$G,CELL("contents", CA$3))</f>
        <v>13</v>
      </c>
      <c r="CB108" s="19">
        <f ca="1" xml:space="preserve"> COUNTIFS($N:$N,"FALSE",  $A:$A,CELL("contents", CB$4), $B:$B,CELL("contents", CB$7), $C:$C,CELL("contents", $P104), $G:$G,CELL("contents", CB$3))</f>
        <v>26</v>
      </c>
      <c r="CC108" s="13"/>
      <c r="CD108" s="14">
        <f ca="1" xml:space="preserve"> COUNTIFS($N:$N,"FALSE",  $A:$A,CELL("contents", CD$4), $B:$B,CELL("contents", CD$7), $C:$C,CELL("contents", $P104), $G:$G,CELL("contents", CD$3))</f>
        <v>39</v>
      </c>
      <c r="CE108" s="12">
        <f ca="1" xml:space="preserve"> COUNTIFS($N:$N,"FALSE",  $A:$A,CELL("contents", CE$4), $B:$B,CELL("contents", CE$7), $C:$C,CELL("contents", $P104), $G:$G,CELL("contents", CE$3))</f>
        <v>31</v>
      </c>
      <c r="CF108" s="19">
        <f ca="1" xml:space="preserve"> COUNTIFS($N:$N,"FALSE",  $A:$A,CELL("contents", CF$4), $B:$B,CELL("contents", CF$7), $C:$C,CELL("contents", $P104), $G:$G,CELL("contents", CF$3))</f>
        <v>18</v>
      </c>
      <c r="CG108" s="13"/>
      <c r="CH108" s="14">
        <f ca="1" xml:space="preserve"> COUNTIFS($N:$N,"FALSE",  $A:$A,CELL("contents", CH$4), $B:$B,CELL("contents", CH$7), $C:$C,CELL("contents", $P104), $G:$G,CELL("contents", CH$3))</f>
        <v>49</v>
      </c>
      <c r="CI108" s="12">
        <f ca="1" xml:space="preserve"> COUNTIFS($N:$N,"FALSE",  $A:$A,CELL("contents", CI$4), $B:$B,CELL("contents", CI$7), $C:$C,CELL("contents", $P104), $G:$G,CELL("contents", CI$3))</f>
        <v>43</v>
      </c>
      <c r="CJ108" s="19">
        <f ca="1" xml:space="preserve"> COUNTIFS($N:$N,"FALSE",  $A:$A,CELL("contents", CJ$4), $B:$B,CELL("contents", CJ$7), $C:$C,CELL("contents", $P104), $G:$G,CELL("contents", CJ$3))</f>
        <v>14</v>
      </c>
      <c r="CK108" s="13"/>
      <c r="CL108" s="14">
        <f ca="1" xml:space="preserve"> COUNTIFS($N:$N,"FALSE",  $A:$A,CELL("contents", CL$4), $B:$B,CELL("contents", CL$7), $C:$C,CELL("contents", $P104), $G:$G,CELL("contents", CL$3))</f>
        <v>57</v>
      </c>
      <c r="CM108" s="12">
        <f ca="1" xml:space="preserve"> COUNTIFS($N:$N,"FALSE",  $A:$A,CELL("contents", CM$4), $B:$B,CELL("contents", CM$7), $C:$C,CELL("contents", $P104), $G:$G,CELL("contents", CM$3))</f>
        <v>87</v>
      </c>
      <c r="CN108" s="19">
        <f ca="1" xml:space="preserve"> COUNTIFS($N:$N,"FALSE",  $A:$A,CELL("contents", CN$4), $B:$B,CELL("contents", CN$7), $C:$C,CELL("contents", $P104), $G:$G,CELL("contents", CN$3))</f>
        <v>58</v>
      </c>
      <c r="CO108" s="13"/>
      <c r="CP108" s="14">
        <f ca="1" xml:space="preserve"> COUNTIFS($N:$N,"FALSE",  $A:$A,CELL("contents", CP$4), $B:$B,CELL("contents", CP$7), $C:$C,CELL("contents", $P104), $G:$G,CELL("contents", CP$3))</f>
        <v>145</v>
      </c>
      <c r="CS108" s="7" t="s">
        <v>36</v>
      </c>
      <c r="CT108" s="21"/>
      <c r="CU108" s="12">
        <f ca="1" xml:space="preserve"> COUNTIFS($N:$N,"FALSE",  $A:$A,CELL("contents", CU$4), $B:$B,CELL("contents", CU$7), $C:$C,CELL("contents", $P104), $G:$G,CELL("contents", CU$3))</f>
        <v>15</v>
      </c>
      <c r="CV108" s="19">
        <f ca="1" xml:space="preserve"> COUNTIFS($N:$N,"FALSE",  $A:$A,CELL("contents", CV$4), $B:$B,CELL("contents", CV$7), $C:$C,CELL("contents", $P104), $G:$G,CELL("contents", CV$3))</f>
        <v>25</v>
      </c>
      <c r="CW108" s="13"/>
      <c r="CX108" s="14">
        <f ca="1" xml:space="preserve"> COUNTIFS($N:$N,"FALSE",  $A:$A,CELL("contents", CX$4), $B:$B,CELL("contents", CX$7), $C:$C,CELL("contents", $P104), $G:$G,CELL("contents", CX$3))</f>
        <v>40</v>
      </c>
      <c r="CY108" s="12">
        <f ca="1" xml:space="preserve"> COUNTIFS($N:$N,"FALSE",  $A:$A,CELL("contents", CY$4), $B:$B,CELL("contents", CY$7), $C:$C,CELL("contents", $P104), $G:$G,CELL("contents", CY$3))</f>
        <v>30</v>
      </c>
      <c r="CZ108" s="19">
        <f ca="1" xml:space="preserve"> COUNTIFS($N:$N,"FALSE",  $A:$A,CELL("contents", CZ$4), $B:$B,CELL("contents", CZ$7), $C:$C,CELL("contents", $P104), $G:$G,CELL("contents", CZ$3))</f>
        <v>16</v>
      </c>
      <c r="DA108" s="13"/>
      <c r="DB108" s="14">
        <f ca="1" xml:space="preserve"> COUNTIFS($N:$N,"FALSE",  $A:$A,CELL("contents", DB$4), $B:$B,CELL("contents", DB$7), $C:$C,CELL("contents", $P104), $G:$G,CELL("contents", DB$3))</f>
        <v>46</v>
      </c>
      <c r="DC108" s="12">
        <f ca="1" xml:space="preserve"> COUNTIFS($N:$N,"FALSE",  $A:$A,CELL("contents", DC$4), $B:$B,CELL("contents", DC$7), $C:$C,CELL("contents", $P104), $G:$G,CELL("contents", DC$3))</f>
        <v>41</v>
      </c>
      <c r="DD108" s="19">
        <f ca="1" xml:space="preserve"> COUNTIFS($N:$N,"FALSE",  $A:$A,CELL("contents", DD$4), $B:$B,CELL("contents", DD$7), $C:$C,CELL("contents", $P104), $G:$G,CELL("contents", DD$3))</f>
        <v>17</v>
      </c>
      <c r="DE108" s="13"/>
      <c r="DF108" s="14">
        <f ca="1" xml:space="preserve"> COUNTIFS($N:$N,"FALSE",  $A:$A,CELL("contents", DF$4), $B:$B,CELL("contents", DF$7), $C:$C,CELL("contents", $P104), $G:$G,CELL("contents", DF$3))</f>
        <v>58</v>
      </c>
      <c r="DG108" s="12">
        <f ca="1" xml:space="preserve"> COUNTIFS($N:$N,"FALSE",  $A:$A,CELL("contents", DG$4), $B:$B,CELL("contents", DG$7), $C:$C,CELL("contents", $P104), $G:$G,CELL("contents", DG$3))</f>
        <v>86</v>
      </c>
      <c r="DH108" s="19">
        <f ca="1" xml:space="preserve"> COUNTIFS($N:$N,"FALSE",  $A:$A,CELL("contents", DH$4), $B:$B,CELL("contents", DH$7), $C:$C,CELL("contents", $P104), $G:$G,CELL("contents", DH$3))</f>
        <v>58</v>
      </c>
      <c r="DI108" s="13"/>
      <c r="DJ108" s="14">
        <f ca="1" xml:space="preserve"> COUNTIFS($N:$N,"FALSE",  $A:$A,CELL("contents", DJ$4), $B:$B,CELL("contents", DJ$7), $C:$C,CELL("contents", $P104), $G:$G,CELL("contents", DJ$3))</f>
        <v>144</v>
      </c>
      <c r="DM108" s="7" t="s">
        <v>36</v>
      </c>
      <c r="DN108" s="21"/>
      <c r="DO108" s="12">
        <f ca="1" xml:space="preserve"> COUNTIFS($N:$N,"FALSE",  $A:$A,CELL("contents", DO$4), $B:$B,CELL("contents", DO$7), $C:$C,CELL("contents", $P104), $G:$G,CELL("contents", DO$3))</f>
        <v>15</v>
      </c>
      <c r="DP108" s="19">
        <f ca="1" xml:space="preserve"> COUNTIFS($N:$N,"FALSE",  $A:$A,CELL("contents", DP$4), $B:$B,CELL("contents", DP$7), $C:$C,CELL("contents", $P104), $G:$G,CELL("contents", DP$3))</f>
        <v>22</v>
      </c>
      <c r="DQ108" s="13"/>
      <c r="DR108" s="14">
        <f ca="1" xml:space="preserve"> COUNTIFS($N:$N,"FALSE",  $A:$A,CELL("contents", DR$4), $B:$B,CELL("contents", DR$7), $C:$C,CELL("contents", $P104), $G:$G,CELL("contents", DR$3))</f>
        <v>37</v>
      </c>
      <c r="DS108" s="12">
        <f ca="1" xml:space="preserve"> COUNTIFS($N:$N,"FALSE",  $A:$A,CELL("contents", DS$4), $B:$B,CELL("contents", DS$7), $C:$C,CELL("contents", $P104), $G:$G,CELL("contents", DS$3))</f>
        <v>31</v>
      </c>
      <c r="DT108" s="19">
        <f ca="1" xml:space="preserve"> COUNTIFS($N:$N,"FALSE",  $A:$A,CELL("contents", DT$4), $B:$B,CELL("contents", DT$7), $C:$C,CELL("contents", $P104), $G:$G,CELL("contents", DT$3))</f>
        <v>10</v>
      </c>
      <c r="DU108" s="13"/>
      <c r="DV108" s="14">
        <f ca="1" xml:space="preserve"> COUNTIFS($N:$N,"FALSE",  $A:$A,CELL("contents", DV$4), $B:$B,CELL("contents", DV$7), $C:$C,CELL("contents", $P104), $G:$G,CELL("contents", DV$3))</f>
        <v>41</v>
      </c>
      <c r="DW108" s="12">
        <f ca="1" xml:space="preserve"> COUNTIFS($N:$N,"FALSE",  $A:$A,CELL("contents", DW$4), $B:$B,CELL("contents", DW$7), $C:$C,CELL("contents", $P104), $G:$G,CELL("contents", DW$3))</f>
        <v>47</v>
      </c>
      <c r="DX108" s="19">
        <f ca="1" xml:space="preserve"> COUNTIFS($N:$N,"FALSE",  $A:$A,CELL("contents", DX$4), $B:$B,CELL("contents", DX$7), $C:$C,CELL("contents", $P104), $G:$G,CELL("contents", DX$3))</f>
        <v>20</v>
      </c>
      <c r="DY108" s="13"/>
      <c r="DZ108" s="14">
        <f ca="1" xml:space="preserve"> COUNTIFS($N:$N,"FALSE",  $A:$A,CELL("contents", DZ$4), $B:$B,CELL("contents", DZ$7), $C:$C,CELL("contents", $P104), $G:$G,CELL("contents", DZ$3))</f>
        <v>67</v>
      </c>
      <c r="EA108" s="12">
        <f ca="1" xml:space="preserve"> COUNTIFS($N:$N,"FALSE",  $A:$A,CELL("contents", EA$4), $B:$B,CELL("contents", EA$7), $C:$C,CELL("contents", $P104), $G:$G,CELL("contents", EA$3))</f>
        <v>93</v>
      </c>
      <c r="EB108" s="19">
        <f ca="1" xml:space="preserve"> COUNTIFS($N:$N,"FALSE",  $A:$A,CELL("contents", EB$4), $B:$B,CELL("contents", EB$7), $C:$C,CELL("contents", $P104), $G:$G,CELL("contents", EB$3))</f>
        <v>52</v>
      </c>
      <c r="EC108" s="13"/>
      <c r="ED108" s="14">
        <f ca="1" xml:space="preserve"> COUNTIFS($N:$N,"FALSE",  $A:$A,CELL("contents", ED$4), $B:$B,CELL("contents", ED$7), $C:$C,CELL("contents", $P104), $G:$G,CELL("contents", ED$3))</f>
        <v>145</v>
      </c>
    </row>
    <row r="109" spans="1:134" x14ac:dyDescent="0.25">
      <c r="A109" t="s">
        <v>19</v>
      </c>
      <c r="B109" t="s">
        <v>14</v>
      </c>
      <c r="C109">
        <v>10</v>
      </c>
      <c r="D109">
        <v>44</v>
      </c>
      <c r="E109" t="b">
        <v>0</v>
      </c>
      <c r="F109">
        <v>1.9E-2</v>
      </c>
      <c r="G109">
        <v>16</v>
      </c>
      <c r="H109">
        <v>16</v>
      </c>
      <c r="I109">
        <v>65</v>
      </c>
      <c r="J109">
        <v>35</v>
      </c>
      <c r="K109">
        <v>0</v>
      </c>
      <c r="L109">
        <v>11</v>
      </c>
      <c r="M109">
        <f t="shared" si="258"/>
        <v>0</v>
      </c>
      <c r="N109" t="b">
        <f t="shared" ref="N109" si="343">AND(MIN($F107,$F108,$F109)=$F109,MAX($H107,$H108,$H109)=$H109)</f>
        <v>0</v>
      </c>
      <c r="O109" t="b">
        <f t="shared" ref="O109" si="344">AND(NOT(N107),NOT(N108),N109)</f>
        <v>0</v>
      </c>
      <c r="P109">
        <f>P101</f>
        <v>12</v>
      </c>
      <c r="Q109" s="6" t="s">
        <v>16</v>
      </c>
      <c r="R109" s="33" t="s">
        <v>5</v>
      </c>
      <c r="S109" s="12">
        <f ca="1" xml:space="preserve"> SUMIFS($F:$F, $A:$A,CELL("contents", S$4), $B:$B,CELL("contents", S$7), $C:$C,CELL("contents", $P104))</f>
        <v>319.13499999999999</v>
      </c>
      <c r="T109" s="19">
        <f ca="1" xml:space="preserve"> SUMIFS($F:$F, $A:$A,CELL("contents", T$4), $B:$B,CELL("contents", T$7), $C:$C,CELL("contents", $P104))</f>
        <v>224.31600000000017</v>
      </c>
      <c r="U109" s="13"/>
      <c r="V109" s="14">
        <f ca="1" xml:space="preserve"> SUMIFS($F:$F, $A:$A,CELL("contents", V$4), $B:$B,CELL("contents", V$7), $C:$C,CELL("contents", $P104))</f>
        <v>543.45099999999877</v>
      </c>
      <c r="W109" s="12">
        <f ca="1" xml:space="preserve"> SUMIFS($F:$F, $A:$A,CELL("contents", W$4), $B:$B,CELL("contents", W$7), $C:$C,CELL("contents", $P104))</f>
        <v>837.39099999999951</v>
      </c>
      <c r="X109" s="19">
        <f ca="1" xml:space="preserve"> SUMIFS($F:$F, $A:$A,CELL("contents", X$4), $B:$B,CELL("contents", X$7), $C:$C,CELL("contents", $P104))</f>
        <v>1.5829999999999962</v>
      </c>
      <c r="Y109" s="13"/>
      <c r="Z109" s="14">
        <f ca="1" xml:space="preserve"> SUMIFS($F:$F, $A:$A,CELL("contents", Z$4), $B:$B,CELL("contents", Z$7), $C:$C,CELL("contents", $P104))</f>
        <v>838.97399999999845</v>
      </c>
      <c r="AA109" s="12">
        <f ca="1" xml:space="preserve"> SUMIFS($F:$F, $A:$A,CELL("contents", AA$4), $B:$B,CELL("contents", AA$7), $C:$C,CELL("contents", $P104))</f>
        <v>827.57899999999984</v>
      </c>
      <c r="AB109" s="19">
        <f ca="1" xml:space="preserve"> SUMIFS($F:$F, $A:$A,CELL("contents", AB$4), $B:$B,CELL("contents", AB$7), $C:$C,CELL("contents", $P104))</f>
        <v>1.748999999999997</v>
      </c>
      <c r="AC109" s="13"/>
      <c r="AD109" s="14">
        <f ca="1" xml:space="preserve"> SUMIFS($F:$F, $A:$A,CELL("contents", AD$4), $B:$B,CELL("contents", AD$7), $C:$C,CELL("contents", $P104))</f>
        <v>829.32799999999884</v>
      </c>
      <c r="AE109" s="12">
        <f ca="1" xml:space="preserve"> SUMIFS($F:$F, $A:$A,CELL("contents", AE$4), $B:$B,CELL("contents", AE$7), $C:$C,CELL("contents", $P104))</f>
        <v>1984.1049999999937</v>
      </c>
      <c r="AF109" s="19">
        <f ca="1" xml:space="preserve"> SUMIFS($F:$F, $A:$A,CELL("contents", AF$4), $B:$B,CELL("contents", AF$7), $C:$C,CELL("contents", $P104))</f>
        <v>227.64800000000037</v>
      </c>
      <c r="AG109" s="13"/>
      <c r="AH109" s="14">
        <f ca="1" xml:space="preserve"> SUMIFS($F:$F, $A:$A,CELL("contents", AH$4), $B:$B,CELL("contents", AH$7), $C:$C,CELL("contents", $P104))</f>
        <v>2211.7529999999902</v>
      </c>
      <c r="AK109" s="6" t="s">
        <v>16</v>
      </c>
      <c r="AL109" s="33" t="s">
        <v>5</v>
      </c>
      <c r="AM109" s="12">
        <f ca="1" xml:space="preserve"> SUMIFS($F:$F, $A:$A,CELL("contents", AM$4), $B:$B,CELL("contents", AM$7), $C:$C,CELL("contents", $P104), $G:$G,CELL("contents", AM$3))</f>
        <v>42.10599999999998</v>
      </c>
      <c r="AN109" s="19">
        <f ca="1" xml:space="preserve"> SUMIFS($F:$F, $A:$A,CELL("contents", AN$4), $B:$B,CELL("contents", AN$7), $C:$C,CELL("contents", $P104), $G:$G,CELL("contents", AN$3))</f>
        <v>44.430000000000007</v>
      </c>
      <c r="AO109" s="13"/>
      <c r="AP109" s="14">
        <f ca="1" xml:space="preserve"> SUMIFS($F:$F, $A:$A,CELL("contents", AP$4), $B:$B,CELL("contents", AP$7), $C:$C,CELL("contents", $P104), $G:$G,CELL("contents", AP$3))</f>
        <v>86.536000000000016</v>
      </c>
      <c r="AQ109" s="12">
        <f ca="1" xml:space="preserve"> SUMIFS($F:$F, $A:$A,CELL("contents", AQ$4), $B:$B,CELL("contents", AQ$7), $C:$C,CELL("contents", $P104), $G:$G,CELL("contents", AQ$3))</f>
        <v>147.93000000000012</v>
      </c>
      <c r="AR109" s="19">
        <f ca="1" xml:space="preserve"> SUMIFS($F:$F, $A:$A,CELL("contents", AR$4), $B:$B,CELL("contents", AR$7), $C:$C,CELL("contents", $P104), $G:$G,CELL("contents", AR$3))</f>
        <v>5.7000000000000023E-2</v>
      </c>
      <c r="AS109" s="13"/>
      <c r="AT109" s="14">
        <f ca="1" xml:space="preserve"> SUMIFS($F:$F, $A:$A,CELL("contents", AT$4), $B:$B,CELL("contents", AT$7), $C:$C,CELL("contents", $P104), $G:$G,CELL("contents", AT$3))</f>
        <v>147.98700000000028</v>
      </c>
      <c r="AU109" s="12">
        <f ca="1" xml:space="preserve"> SUMIFS($F:$F, $A:$A,CELL("contents", AU$4), $B:$B,CELL("contents", AU$7), $C:$C,CELL("contents", $P104), $G:$G,CELL("contents", AU$3))</f>
        <v>141.52600000000012</v>
      </c>
      <c r="AV109" s="19">
        <f ca="1" xml:space="preserve"> SUMIFS($F:$F, $A:$A,CELL("contents", AV$4), $B:$B,CELL("contents", AV$7), $C:$C,CELL("contents", $P104), $G:$G,CELL("contents", AV$3))</f>
        <v>5.2000000000000032E-2</v>
      </c>
      <c r="AW109" s="13"/>
      <c r="AX109" s="14">
        <f ca="1" xml:space="preserve"> SUMIFS($F:$F, $A:$A,CELL("contents", AX$4), $B:$B,CELL("contents", AX$7), $C:$C,CELL("contents", $P104), $G:$G,CELL("contents", AX$3))</f>
        <v>141.57800000000026</v>
      </c>
      <c r="AY109" s="12">
        <f ca="1" xml:space="preserve"> SUMIFS($F:$F, $A:$A,CELL("contents", AY$4), $B:$B,CELL("contents", AY$7), $C:$C,CELL("contents", $P104), $G:$G,CELL("contents", AY$3))</f>
        <v>331.5619999999991</v>
      </c>
      <c r="AZ109" s="19">
        <f ca="1" xml:space="preserve"> SUMIFS($F:$F, $A:$A,CELL("contents", AZ$4), $B:$B,CELL("contents", AZ$7), $C:$C,CELL("contents", $P104), $G:$G,CELL("contents", AZ$3))</f>
        <v>44.539000000000023</v>
      </c>
      <c r="BA109" s="13"/>
      <c r="BB109" s="14">
        <f ca="1" xml:space="preserve"> SUMIFS($F:$F, $A:$A,CELL("contents", BB$4), $B:$B,CELL("contents", BB$7), $C:$C,CELL("contents", $P104), $G:$G,CELL("contents", BB$3))</f>
        <v>376.10099999999812</v>
      </c>
      <c r="BE109" s="6" t="s">
        <v>16</v>
      </c>
      <c r="BF109" s="33" t="s">
        <v>5</v>
      </c>
      <c r="BG109" s="12">
        <f ca="1" xml:space="preserve"> SUMIFS($F:$F, $A:$A,CELL("contents", BG$4), $B:$B,CELL("contents", BG$7), $C:$C,CELL("contents", $P104), $G:$G,CELL("contents", BG$3))</f>
        <v>45.52600000000001</v>
      </c>
      <c r="BH109" s="19">
        <f ca="1" xml:space="preserve"> SUMIFS($F:$F, $A:$A,CELL("contents", BH$4), $B:$B,CELL("contents", BH$7), $C:$C,CELL("contents", $P104), $G:$G,CELL("contents", BH$3))</f>
        <v>45.218000000000018</v>
      </c>
      <c r="BI109" s="13"/>
      <c r="BJ109" s="14">
        <f ca="1" xml:space="preserve"> SUMIFS($F:$F, $A:$A,CELL("contents", BJ$4), $B:$B,CELL("contents", BJ$7), $C:$C,CELL("contents", $P104), $G:$G,CELL("contents", BJ$3))</f>
        <v>90.744000000000085</v>
      </c>
      <c r="BK109" s="12">
        <f ca="1" xml:space="preserve"> SUMIFS($F:$F, $A:$A,CELL("contents", BK$4), $B:$B,CELL("contents", BK$7), $C:$C,CELL("contents", $P104), $G:$G,CELL("contents", BK$3))</f>
        <v>155.83099999999985</v>
      </c>
      <c r="BL109" s="19">
        <f ca="1" xml:space="preserve"> SUMIFS($F:$F, $A:$A,CELL("contents", BL$4), $B:$B,CELL("contents", BL$7), $C:$C,CELL("contents", $P104), $G:$G,CELL("contents", BL$3))</f>
        <v>9.8000000000000045E-2</v>
      </c>
      <c r="BM109" s="13"/>
      <c r="BN109" s="14">
        <f ca="1" xml:space="preserve"> SUMIFS($F:$F, $A:$A,CELL("contents", BN$4), $B:$B,CELL("contents", BN$7), $C:$C,CELL("contents", $P104), $G:$G,CELL("contents", BN$3))</f>
        <v>155.92899999999983</v>
      </c>
      <c r="BO109" s="12">
        <f ca="1" xml:space="preserve"> SUMIFS($F:$F, $A:$A,CELL("contents", BO$4), $B:$B,CELL("contents", BO$7), $C:$C,CELL("contents", $P104), $G:$G,CELL("contents", BO$3))</f>
        <v>146.15399999999977</v>
      </c>
      <c r="BP109" s="19">
        <f ca="1" xml:space="preserve"> SUMIFS($F:$F, $A:$A,CELL("contents", BP$4), $B:$B,CELL("contents", BP$7), $C:$C,CELL("contents", $P104), $G:$G,CELL("contents", BP$3))</f>
        <v>8.3000000000000032E-2</v>
      </c>
      <c r="BQ109" s="13"/>
      <c r="BR109" s="14">
        <f ca="1" xml:space="preserve"> SUMIFS($F:$F, $A:$A,CELL("contents", BR$4), $B:$B,CELL("contents", BR$7), $C:$C,CELL("contents", $P104), $G:$G,CELL("contents", BR$3))</f>
        <v>146.23699999999977</v>
      </c>
      <c r="BS109" s="12">
        <f ca="1" xml:space="preserve"> SUMIFS($F:$F, $A:$A,CELL("contents", BS$4), $B:$B,CELL("contents", BS$7), $C:$C,CELL("contents", $P104), $G:$G,CELL("contents", BS$3))</f>
        <v>347.51099999999951</v>
      </c>
      <c r="BT109" s="19">
        <f ca="1" xml:space="preserve"> SUMIFS($F:$F, $A:$A,CELL("contents", BT$4), $B:$B,CELL("contents", BT$7), $C:$C,CELL("contents", $P104), $G:$G,CELL("contents", BT$3))</f>
        <v>45.399000000000036</v>
      </c>
      <c r="BU109" s="13"/>
      <c r="BV109" s="14">
        <f ca="1" xml:space="preserve"> SUMIFS($F:$F, $A:$A,CELL("contents", BV$4), $B:$B,CELL("contents", BV$7), $C:$C,CELL("contents", $P104), $G:$G,CELL("contents", BV$3))</f>
        <v>392.90999999999855</v>
      </c>
      <c r="BY109" s="6" t="s">
        <v>16</v>
      </c>
      <c r="BZ109" s="33" t="s">
        <v>5</v>
      </c>
      <c r="CA109" s="12">
        <f ca="1" xml:space="preserve"> SUMIFS($F:$F, $A:$A,CELL("contents", CA$4), $B:$B,CELL("contents", CA$7), $C:$C,CELL("contents", $P104), $G:$G,CELL("contents", CA$3))</f>
        <v>50.514000000000003</v>
      </c>
      <c r="CB109" s="19">
        <f ca="1" xml:space="preserve"> SUMIFS($F:$F, $A:$A,CELL("contents", CB$4), $B:$B,CELL("contents", CB$7), $C:$C,CELL("contents", $P104), $G:$G,CELL("contents", CB$3))</f>
        <v>44.998000000000005</v>
      </c>
      <c r="CC109" s="13"/>
      <c r="CD109" s="14">
        <f ca="1" xml:space="preserve"> SUMIFS($F:$F, $A:$A,CELL("contents", CD$4), $B:$B,CELL("contents", CD$7), $C:$C,CELL("contents", $P104), $G:$G,CELL("contents", CD$3))</f>
        <v>95.512000000000057</v>
      </c>
      <c r="CE109" s="12">
        <f ca="1" xml:space="preserve"> SUMIFS($F:$F, $A:$A,CELL("contents", CE$4), $B:$B,CELL("contents", CE$7), $C:$C,CELL("contents", $P104), $G:$G,CELL("contents", CE$3))</f>
        <v>170.1279999999999</v>
      </c>
      <c r="CF109" s="19">
        <f ca="1" xml:space="preserve"> SUMIFS($F:$F, $A:$A,CELL("contents", CF$4), $B:$B,CELL("contents", CF$7), $C:$C,CELL("contents", $P104), $G:$G,CELL("contents", CF$3))</f>
        <v>0.12800000000000003</v>
      </c>
      <c r="CG109" s="13"/>
      <c r="CH109" s="14">
        <f ca="1" xml:space="preserve"> SUMIFS($F:$F, $A:$A,CELL("contents", CH$4), $B:$B,CELL("contents", CH$7), $C:$C,CELL("contents", $P104), $G:$G,CELL("contents", CH$3))</f>
        <v>170.25599999999989</v>
      </c>
      <c r="CI109" s="12">
        <f ca="1" xml:space="preserve"> SUMIFS($F:$F, $A:$A,CELL("contents", CI$4), $B:$B,CELL("contents", CI$7), $C:$C,CELL("contents", $P104), $G:$G,CELL("contents", CI$3))</f>
        <v>164.66199999999995</v>
      </c>
      <c r="CJ109" s="19">
        <f ca="1" xml:space="preserve"> SUMIFS($F:$F, $A:$A,CELL("contents", CJ$4), $B:$B,CELL("contents", CJ$7), $C:$C,CELL("contents", $P104), $G:$G,CELL("contents", CJ$3))</f>
        <v>0.13200000000000003</v>
      </c>
      <c r="CK109" s="13"/>
      <c r="CL109" s="14">
        <f ca="1" xml:space="preserve"> SUMIFS($F:$F, $A:$A,CELL("contents", CL$4), $B:$B,CELL("contents", CL$7), $C:$C,CELL("contents", $P104), $G:$G,CELL("contents", CL$3))</f>
        <v>164.79399999999998</v>
      </c>
      <c r="CM109" s="12">
        <f ca="1" xml:space="preserve"> SUMIFS($F:$F, $A:$A,CELL("contents", CM$4), $B:$B,CELL("contents", CM$7), $C:$C,CELL("contents", $P104), $G:$G,CELL("contents", CM$3))</f>
        <v>385.30400000000003</v>
      </c>
      <c r="CN109" s="19">
        <f ca="1" xml:space="preserve"> SUMIFS($F:$F, $A:$A,CELL("contents", CN$4), $B:$B,CELL("contents", CN$7), $C:$C,CELL("contents", $P104), $G:$G,CELL("contents", CN$3))</f>
        <v>45.258000000000038</v>
      </c>
      <c r="CO109" s="13"/>
      <c r="CP109" s="14">
        <f ca="1" xml:space="preserve"> SUMIFS($F:$F, $A:$A,CELL("contents", CP$4), $B:$B,CELL("contents", CP$7), $C:$C,CELL("contents", $P104), $G:$G,CELL("contents", CP$3))</f>
        <v>430.56199999999927</v>
      </c>
      <c r="CS109" s="6" t="s">
        <v>16</v>
      </c>
      <c r="CT109" s="33" t="s">
        <v>5</v>
      </c>
      <c r="CU109" s="12">
        <f ca="1" xml:space="preserve"> SUMIFS($F:$F, $A:$A,CELL("contents", CU$4), $B:$B,CELL("contents", CU$7), $C:$C,CELL("contents", $P104), $G:$G,CELL("contents", CU$3))</f>
        <v>69.686000000000021</v>
      </c>
      <c r="CV109" s="19">
        <f ca="1" xml:space="preserve"> SUMIFS($F:$F, $A:$A,CELL("contents", CV$4), $B:$B,CELL("contents", CV$7), $C:$C,CELL("contents", $P104), $G:$G,CELL("contents", CV$3))</f>
        <v>42.920000000000009</v>
      </c>
      <c r="CW109" s="13"/>
      <c r="CX109" s="14">
        <f ca="1" xml:space="preserve"> SUMIFS($F:$F, $A:$A,CELL("contents", CX$4), $B:$B,CELL("contents", CX$7), $C:$C,CELL("contents", $P104), $G:$G,CELL("contents", CX$3))</f>
        <v>112.60600000000008</v>
      </c>
      <c r="CY109" s="12">
        <f ca="1" xml:space="preserve"> SUMIFS($F:$F, $A:$A,CELL("contents", CY$4), $B:$B,CELL("contents", CY$7), $C:$C,CELL("contents", $P104), $G:$G,CELL("contents", CY$3))</f>
        <v>181.93100000000001</v>
      </c>
      <c r="CZ109" s="19">
        <f ca="1" xml:space="preserve"> SUMIFS($F:$F, $A:$A,CELL("contents", CZ$4), $B:$B,CELL("contents", CZ$7), $C:$C,CELL("contents", $P104), $G:$G,CELL("contents", CZ$3))</f>
        <v>0.33100000000000007</v>
      </c>
      <c r="DA109" s="13"/>
      <c r="DB109" s="14">
        <f ca="1" xml:space="preserve"> SUMIFS($F:$F, $A:$A,CELL("contents", DB$4), $B:$B,CELL("contents", DB$7), $C:$C,CELL("contents", $P104), $G:$G,CELL("contents", DB$3))</f>
        <v>182.26200000000006</v>
      </c>
      <c r="DC109" s="12">
        <f ca="1" xml:space="preserve"> SUMIFS($F:$F, $A:$A,CELL("contents", DC$4), $B:$B,CELL("contents", DC$7), $C:$C,CELL("contents", $P104), $G:$G,CELL("contents", DC$3))</f>
        <v>191.43400000000008</v>
      </c>
      <c r="DD109" s="19">
        <f ca="1" xml:space="preserve"> SUMIFS($F:$F, $A:$A,CELL("contents", DD$4), $B:$B,CELL("contents", DD$7), $C:$C,CELL("contents", $P104), $G:$G,CELL("contents", DD$3))</f>
        <v>0.34100000000000008</v>
      </c>
      <c r="DE109" s="13"/>
      <c r="DF109" s="14">
        <f ca="1" xml:space="preserve"> SUMIFS($F:$F, $A:$A,CELL("contents", DF$4), $B:$B,CELL("contents", DF$7), $C:$C,CELL("contents", $P104), $G:$G,CELL("contents", DF$3))</f>
        <v>191.77500000000006</v>
      </c>
      <c r="DG109" s="12">
        <f ca="1" xml:space="preserve"> SUMIFS($F:$F, $A:$A,CELL("contents", DG$4), $B:$B,CELL("contents", DG$7), $C:$C,CELL("contents", $P104), $G:$G,CELL("contents", DG$3))</f>
        <v>443.05099999999948</v>
      </c>
      <c r="DH109" s="19">
        <f ca="1" xml:space="preserve"> SUMIFS($F:$F, $A:$A,CELL("contents", DH$4), $B:$B,CELL("contents", DH$7), $C:$C,CELL("contents", $P104), $G:$G,CELL("contents", DH$3))</f>
        <v>43.592000000000013</v>
      </c>
      <c r="DI109" s="13"/>
      <c r="DJ109" s="14">
        <f ca="1" xml:space="preserve"> SUMIFS($F:$F, $A:$A,CELL("contents", DJ$4), $B:$B,CELL("contents", DJ$7), $C:$C,CELL("contents", $P104), $G:$G,CELL("contents", DJ$3))</f>
        <v>486.64299999999872</v>
      </c>
      <c r="DM109" s="6" t="s">
        <v>16</v>
      </c>
      <c r="DN109" s="33" t="s">
        <v>5</v>
      </c>
      <c r="DO109" s="12">
        <f ca="1" xml:space="preserve"> SUMIFS($F:$F, $A:$A,CELL("contents", DO$4), $B:$B,CELL("contents", DO$7), $C:$C,CELL("contents", $P104), $G:$G,CELL("contents", DO$3))</f>
        <v>111.30299999999998</v>
      </c>
      <c r="DP109" s="19">
        <f ca="1" xml:space="preserve"> SUMIFS($F:$F, $A:$A,CELL("contents", DP$4), $B:$B,CELL("contents", DP$7), $C:$C,CELL("contents", $P104), $G:$G,CELL("contents", DP$3))</f>
        <v>46.750000000000014</v>
      </c>
      <c r="DQ109" s="13"/>
      <c r="DR109" s="14">
        <f ca="1" xml:space="preserve"> SUMIFS($F:$F, $A:$A,CELL("contents", DR$4), $B:$B,CELL("contents", DR$7), $C:$C,CELL("contents", $P104), $G:$G,CELL("contents", DR$3))</f>
        <v>158.05300000000005</v>
      </c>
      <c r="DS109" s="12">
        <f ca="1" xml:space="preserve"> SUMIFS($F:$F, $A:$A,CELL("contents", DS$4), $B:$B,CELL("contents", DS$7), $C:$C,CELL("contents", $P104), $G:$G,CELL("contents", DS$3))</f>
        <v>181.57100000000011</v>
      </c>
      <c r="DT109" s="19">
        <f ca="1" xml:space="preserve"> SUMIFS($F:$F, $A:$A,CELL("contents", DT$4), $B:$B,CELL("contents", DT$7), $C:$C,CELL("contents", $P104), $G:$G,CELL("contents", DT$3))</f>
        <v>0.96899999999999986</v>
      </c>
      <c r="DU109" s="13"/>
      <c r="DV109" s="14">
        <f ca="1" xml:space="preserve"> SUMIFS($F:$F, $A:$A,CELL("contents", DV$4), $B:$B,CELL("contents", DV$7), $C:$C,CELL("contents", $P104), $G:$G,CELL("contents", DV$3))</f>
        <v>182.54000000000016</v>
      </c>
      <c r="DW109" s="12">
        <f ca="1" xml:space="preserve"> SUMIFS($F:$F, $A:$A,CELL("contents", DW$4), $B:$B,CELL("contents", DW$7), $C:$C,CELL("contents", $P104), $G:$G,CELL("contents", DW$3))</f>
        <v>183.80300000000005</v>
      </c>
      <c r="DX109" s="19">
        <f ca="1" xml:space="preserve"> SUMIFS($F:$F, $A:$A,CELL("contents", DX$4), $B:$B,CELL("contents", DX$7), $C:$C,CELL("contents", $P104), $G:$G,CELL("contents", DX$3))</f>
        <v>1.141</v>
      </c>
      <c r="DY109" s="13"/>
      <c r="DZ109" s="14">
        <f ca="1" xml:space="preserve"> SUMIFS($F:$F, $A:$A,CELL("contents", DZ$4), $B:$B,CELL("contents", DZ$7), $C:$C,CELL("contents", $P104), $G:$G,CELL("contents", DZ$3))</f>
        <v>184.94400000000007</v>
      </c>
      <c r="EA109" s="12">
        <f ca="1" xml:space="preserve"> SUMIFS($F:$F, $A:$A,CELL("contents", EA$4), $B:$B,CELL("contents", EA$7), $C:$C,CELL("contents", $P104), $G:$G,CELL("contents", EA$3))</f>
        <v>476.67699999999951</v>
      </c>
      <c r="EB109" s="19">
        <f ca="1" xml:space="preserve"> SUMIFS($F:$F, $A:$A,CELL("contents", EB$4), $B:$B,CELL("contents", EB$7), $C:$C,CELL("contents", $P104), $G:$G,CELL("contents", EB$3))</f>
        <v>48.859999999999943</v>
      </c>
      <c r="EC109" s="13"/>
      <c r="ED109" s="14">
        <f ca="1" xml:space="preserve"> SUMIFS($F:$F, $A:$A,CELL("contents", ED$4), $B:$B,CELL("contents", ED$7), $C:$C,CELL("contents", $P104), $G:$G,CELL("contents", ED$3))</f>
        <v>525.5369999999989</v>
      </c>
    </row>
    <row r="110" spans="1:134" x14ac:dyDescent="0.25">
      <c r="A110" t="s">
        <v>13</v>
      </c>
      <c r="B110" t="s">
        <v>14</v>
      </c>
      <c r="C110">
        <v>10</v>
      </c>
      <c r="D110">
        <v>45</v>
      </c>
      <c r="E110" t="b">
        <v>0</v>
      </c>
      <c r="F110">
        <v>5.0000000000000001E-3</v>
      </c>
      <c r="G110">
        <v>16</v>
      </c>
      <c r="H110">
        <v>16</v>
      </c>
      <c r="I110">
        <v>87</v>
      </c>
      <c r="J110">
        <v>40</v>
      </c>
      <c r="K110">
        <v>3</v>
      </c>
      <c r="L110">
        <v>11</v>
      </c>
      <c r="M110">
        <f t="shared" si="258"/>
        <v>0</v>
      </c>
      <c r="N110" t="b">
        <f t="shared" ref="N110" si="345">AND(MIN($F110,$F111,$F112)=$F110,MAX($H110,$H111,$H112)=$H110)</f>
        <v>1</v>
      </c>
      <c r="O110" t="b">
        <f t="shared" ref="O110" si="346">AND(N110,NOT(N111),NOT(N112))</f>
        <v>1</v>
      </c>
      <c r="P110">
        <f>P101</f>
        <v>12</v>
      </c>
      <c r="Q110" s="5" t="s">
        <v>23</v>
      </c>
      <c r="R110" s="33"/>
      <c r="S110" s="12">
        <f ca="1" xml:space="preserve"> AVERAGEIFS($F:$F, $A:$A,CELL("contents", S$4), $B:$B,CELL("contents", S$7), $C:$C,CELL("contents", $P104))</f>
        <v>1.3297291666666666</v>
      </c>
      <c r="T110" s="19">
        <f ca="1" xml:space="preserve"> AVERAGEIFS($F:$F, $A:$A,CELL("contents", T$4), $B:$B,CELL("contents", T$7), $C:$C,CELL("contents", $P104))</f>
        <v>1.3594909090909102</v>
      </c>
      <c r="U110" s="13"/>
      <c r="V110" s="14">
        <f ca="1" xml:space="preserve"> AVERAGEIFS($F:$F, $A:$A,CELL("contents", V$4), $B:$B,CELL("contents", V$7), $C:$C,CELL("contents", $P104))</f>
        <v>1.3418543209876512</v>
      </c>
      <c r="W110" s="12">
        <f ca="1" xml:space="preserve"> AVERAGEIFS($F:$F, $A:$A,CELL("contents", W$4), $B:$B,CELL("contents", W$7), $C:$C,CELL("contents", $P104))</f>
        <v>3.4891291666666646</v>
      </c>
      <c r="X110" s="19">
        <f ca="1" xml:space="preserve"> AVERAGEIFS($F:$F, $A:$A,CELL("contents", X$4), $B:$B,CELL("contents", X$7), $C:$C,CELL("contents", $P104))</f>
        <v>9.5939393939393717E-3</v>
      </c>
      <c r="Y110" s="13"/>
      <c r="Z110" s="14">
        <f ca="1" xml:space="preserve"> AVERAGEIFS($F:$F, $A:$A,CELL("contents", Z$4), $B:$B,CELL("contents", Z$7), $C:$C,CELL("contents", $P104))</f>
        <v>2.0715407407407369</v>
      </c>
      <c r="AA110" s="12">
        <f ca="1" xml:space="preserve"> AVERAGEIFS($F:$F, $A:$A,CELL("contents", AA$4), $B:$B,CELL("contents", AA$7), $C:$C,CELL("contents", $P104))</f>
        <v>3.4482458333333326</v>
      </c>
      <c r="AB110" s="19">
        <f ca="1" xml:space="preserve"> AVERAGEIFS($F:$F, $A:$A,CELL("contents", AB$4), $B:$B,CELL("contents", AB$7), $C:$C,CELL("contents", $P104))</f>
        <v>1.0599999999999981E-2</v>
      </c>
      <c r="AC110" s="13"/>
      <c r="AD110" s="14">
        <f ca="1" xml:space="preserve"> AVERAGEIFS($F:$F, $A:$A,CELL("contents", AD$4), $B:$B,CELL("contents", AD$7), $C:$C,CELL("contents", $P104))</f>
        <v>2.0477234567901208</v>
      </c>
      <c r="AE110" s="12">
        <f ca="1" xml:space="preserve"> AVERAGEIFS($F:$F, $A:$A,CELL("contents", AE$4), $B:$B,CELL("contents", AE$7), $C:$C,CELL("contents", $P104))</f>
        <v>2.7557013888888799</v>
      </c>
      <c r="AF110" s="19">
        <f ca="1" xml:space="preserve"> AVERAGEIFS($F:$F, $A:$A,CELL("contents", AF$4), $B:$B,CELL("contents", AF$7), $C:$C,CELL("contents", $P104))</f>
        <v>0.45989494949495024</v>
      </c>
      <c r="AG110" s="13"/>
      <c r="AH110" s="14">
        <f ca="1" xml:space="preserve"> AVERAGEIFS($F:$F, $A:$A,CELL("contents", AH$4), $B:$B,CELL("contents", AH$7), $C:$C,CELL("contents", $P104))</f>
        <v>1.8203728395061647</v>
      </c>
      <c r="AK110" s="5" t="s">
        <v>23</v>
      </c>
      <c r="AL110" s="33"/>
      <c r="AM110" s="12">
        <f ca="1" xml:space="preserve"> AVERAGEIFS($F:$F, $A:$A,CELL("contents", AM$4), $B:$B,CELL("contents", AM$7), $C:$C,CELL("contents", $P104), $G:$G,CELL("contents", AM$3))</f>
        <v>0.87720833333333292</v>
      </c>
      <c r="AN110" s="19">
        <f ca="1" xml:space="preserve"> AVERAGEIFS($F:$F, $A:$A,CELL("contents", AN$4), $B:$B,CELL("contents", AN$7), $C:$C,CELL("contents", $P104), $G:$G,CELL("contents", AN$3))</f>
        <v>1.3463636363636367</v>
      </c>
      <c r="AO110" s="13"/>
      <c r="AP110" s="14">
        <f ca="1" xml:space="preserve"> AVERAGEIFS($F:$F, $A:$A,CELL("contents", AP$4), $B:$B,CELL("contents", AP$7), $C:$C,CELL("contents", $P104), $G:$G,CELL("contents", AP$3))</f>
        <v>1.0683456790123458</v>
      </c>
      <c r="AQ110" s="12">
        <f ca="1" xml:space="preserve"> AVERAGEIFS($F:$F, $A:$A,CELL("contents", AQ$4), $B:$B,CELL("contents", AQ$7), $C:$C,CELL("contents", $P104), $G:$G,CELL("contents", AQ$3))</f>
        <v>3.0818750000000024</v>
      </c>
      <c r="AR110" s="19">
        <f ca="1" xml:space="preserve"> AVERAGEIFS($F:$F, $A:$A,CELL("contents", AR$4), $B:$B,CELL("contents", AR$7), $C:$C,CELL("contents", $P104), $G:$G,CELL("contents", AR$3))</f>
        <v>1.7272727272727279E-3</v>
      </c>
      <c r="AS110" s="13"/>
      <c r="AT110" s="14">
        <f ca="1" xml:space="preserve"> AVERAGEIFS($F:$F, $A:$A,CELL("contents", AT$4), $B:$B,CELL("contents", AT$7), $C:$C,CELL("contents", $P104), $G:$G,CELL("contents", AT$3))</f>
        <v>1.8270000000000035</v>
      </c>
      <c r="AU110" s="12">
        <f ca="1" xml:space="preserve"> AVERAGEIFS($F:$F, $A:$A,CELL("contents", AU$4), $B:$B,CELL("contents", AU$7), $C:$C,CELL("contents", $P104), $G:$G,CELL("contents", AU$3))</f>
        <v>2.9484583333333361</v>
      </c>
      <c r="AV110" s="19">
        <f ca="1" xml:space="preserve"> AVERAGEIFS($F:$F, $A:$A,CELL("contents", AV$4), $B:$B,CELL("contents", AV$7), $C:$C,CELL("contents", $P104), $G:$G,CELL("contents", AV$3))</f>
        <v>1.5757575757575767E-3</v>
      </c>
      <c r="AW110" s="13"/>
      <c r="AX110" s="14">
        <f ca="1" xml:space="preserve"> AVERAGEIFS($F:$F, $A:$A,CELL("contents", AX$4), $B:$B,CELL("contents", AX$7), $C:$C,CELL("contents", $P104), $G:$G,CELL("contents", AX$3))</f>
        <v>1.7478765432098797</v>
      </c>
      <c r="AY110" s="12">
        <f ca="1" xml:space="preserve"> AVERAGEIFS($F:$F, $A:$A,CELL("contents", AY$4), $B:$B,CELL("contents", AY$7), $C:$C,CELL("contents", $P104), $G:$G,CELL("contents", AY$3))</f>
        <v>2.3025138888888828</v>
      </c>
      <c r="AZ110" s="19">
        <f ca="1" xml:space="preserve"> AVERAGEIFS($F:$F, $A:$A,CELL("contents", AZ$4), $B:$B,CELL("contents", AZ$7), $C:$C,CELL("contents", $P104), $G:$G,CELL("contents", AZ$3))</f>
        <v>0.44988888888888912</v>
      </c>
      <c r="BA110" s="13"/>
      <c r="BB110" s="14">
        <f ca="1" xml:space="preserve"> AVERAGEIFS($F:$F, $A:$A,CELL("contents", BB$4), $B:$B,CELL("contents", BB$7), $C:$C,CELL("contents", $P104), $G:$G,CELL("contents", BB$3))</f>
        <v>1.5477407407407331</v>
      </c>
      <c r="BE110" s="5" t="s">
        <v>23</v>
      </c>
      <c r="BF110" s="33"/>
      <c r="BG110" s="12">
        <f ca="1" xml:space="preserve"> AVERAGEIFS($F:$F, $A:$A,CELL("contents", BG$4), $B:$B,CELL("contents", BG$7), $C:$C,CELL("contents", $P104), $G:$G,CELL("contents", BG$3))</f>
        <v>0.94845833333333351</v>
      </c>
      <c r="BH110" s="19">
        <f ca="1" xml:space="preserve"> AVERAGEIFS($F:$F, $A:$A,CELL("contents", BH$4), $B:$B,CELL("contents", BH$7), $C:$C,CELL("contents", $P104), $G:$G,CELL("contents", BH$3))</f>
        <v>1.3702424242424247</v>
      </c>
      <c r="BI110" s="13"/>
      <c r="BJ110" s="14">
        <f ca="1" xml:space="preserve"> AVERAGEIFS($F:$F, $A:$A,CELL("contents", BJ$4), $B:$B,CELL("contents", BJ$7), $C:$C,CELL("contents", $P104), $G:$G,CELL("contents", BJ$3))</f>
        <v>1.1202962962962975</v>
      </c>
      <c r="BK110" s="12">
        <f ca="1" xml:space="preserve"> AVERAGEIFS($F:$F, $A:$A,CELL("contents", BK$4), $B:$B,CELL("contents", BK$7), $C:$C,CELL("contents", $P104), $G:$G,CELL("contents", BK$3))</f>
        <v>3.2464791666666635</v>
      </c>
      <c r="BL110" s="19">
        <f ca="1" xml:space="preserve"> AVERAGEIFS($F:$F, $A:$A,CELL("contents", BL$4), $B:$B,CELL("contents", BL$7), $C:$C,CELL("contents", $P104), $G:$G,CELL("contents", BL$3))</f>
        <v>2.9696969696969711E-3</v>
      </c>
      <c r="BM110" s="13"/>
      <c r="BN110" s="14">
        <f ca="1" xml:space="preserve"> AVERAGEIFS($F:$F, $A:$A,CELL("contents", BN$4), $B:$B,CELL("contents", BN$7), $C:$C,CELL("contents", $P104), $G:$G,CELL("contents", BN$3))</f>
        <v>1.9250493827160473</v>
      </c>
      <c r="BO110" s="12">
        <f ca="1" xml:space="preserve"> AVERAGEIFS($F:$F, $A:$A,CELL("contents", BO$4), $B:$B,CELL("contents", BO$7), $C:$C,CELL("contents", $P104), $G:$G,CELL("contents", BO$3))</f>
        <v>3.0448749999999953</v>
      </c>
      <c r="BP110" s="19">
        <f ca="1" xml:space="preserve"> AVERAGEIFS($F:$F, $A:$A,CELL("contents", BP$4), $B:$B,CELL("contents", BP$7), $C:$C,CELL("contents", $P104), $G:$G,CELL("contents", BP$3))</f>
        <v>2.5151515151515163E-3</v>
      </c>
      <c r="BQ110" s="13"/>
      <c r="BR110" s="14">
        <f ca="1" xml:space="preserve"> AVERAGEIFS($F:$F, $A:$A,CELL("contents", BR$4), $B:$B,CELL("contents", BR$7), $C:$C,CELL("contents", $P104), $G:$G,CELL("contents", BR$3))</f>
        <v>1.8053950617283923</v>
      </c>
      <c r="BS110" s="12">
        <f ca="1" xml:space="preserve"> AVERAGEIFS($F:$F, $A:$A,CELL("contents", BS$4), $B:$B,CELL("contents", BS$7), $C:$C,CELL("contents", $P104), $G:$G,CELL("contents", BS$3))</f>
        <v>2.4132708333333301</v>
      </c>
      <c r="BT110" s="19">
        <f ca="1" xml:space="preserve"> AVERAGEIFS($F:$F, $A:$A,CELL("contents", BT$4), $B:$B,CELL("contents", BT$7), $C:$C,CELL("contents", $P104), $G:$G,CELL("contents", BT$3))</f>
        <v>0.45857575757575797</v>
      </c>
      <c r="BU110" s="13"/>
      <c r="BV110" s="14">
        <f ca="1" xml:space="preserve"> AVERAGEIFS($F:$F, $A:$A,CELL("contents", BV$4), $B:$B,CELL("contents", BV$7), $C:$C,CELL("contents", $P104), $G:$G,CELL("contents", BV$3))</f>
        <v>1.6169135802469077</v>
      </c>
      <c r="BY110" s="5" t="s">
        <v>23</v>
      </c>
      <c r="BZ110" s="33"/>
      <c r="CA110" s="12">
        <f ca="1" xml:space="preserve"> AVERAGEIFS($F:$F, $A:$A,CELL("contents", CA$4), $B:$B,CELL("contents", CA$7), $C:$C,CELL("contents", $P104), $G:$G,CELL("contents", CA$3))</f>
        <v>1.0523750000000001</v>
      </c>
      <c r="CB110" s="19">
        <f ca="1" xml:space="preserve"> AVERAGEIFS($F:$F, $A:$A,CELL("contents", CB$4), $B:$B,CELL("contents", CB$7), $C:$C,CELL("contents", $P104), $G:$G,CELL("contents", CB$3))</f>
        <v>1.3635757575757577</v>
      </c>
      <c r="CC110" s="13"/>
      <c r="CD110" s="14">
        <f ca="1" xml:space="preserve"> AVERAGEIFS($F:$F, $A:$A,CELL("contents", CD$4), $B:$B,CELL("contents", CD$7), $C:$C,CELL("contents", $P104), $G:$G,CELL("contents", CD$3))</f>
        <v>1.1791604938271611</v>
      </c>
      <c r="CE110" s="12">
        <f ca="1" xml:space="preserve"> AVERAGEIFS($F:$F, $A:$A,CELL("contents", CE$4), $B:$B,CELL("contents", CE$7), $C:$C,CELL("contents", $P104), $G:$G,CELL("contents", CE$3))</f>
        <v>3.5443333333333311</v>
      </c>
      <c r="CF110" s="19">
        <f ca="1" xml:space="preserve"> AVERAGEIFS($F:$F, $A:$A,CELL("contents", CF$4), $B:$B,CELL("contents", CF$7), $C:$C,CELL("contents", $P104), $G:$G,CELL("contents", CF$3))</f>
        <v>3.8787878787878796E-3</v>
      </c>
      <c r="CG110" s="13"/>
      <c r="CH110" s="14">
        <f ca="1" xml:space="preserve"> AVERAGEIFS($F:$F, $A:$A,CELL("contents", CH$4), $B:$B,CELL("contents", CH$7), $C:$C,CELL("contents", $P104), $G:$G,CELL("contents", CH$3))</f>
        <v>2.1019259259259244</v>
      </c>
      <c r="CI110" s="12">
        <f ca="1" xml:space="preserve"> AVERAGEIFS($F:$F, $A:$A,CELL("contents", CI$4), $B:$B,CELL("contents", CI$7), $C:$C,CELL("contents", $P104), $G:$G,CELL("contents", CI$3))</f>
        <v>3.4304583333333323</v>
      </c>
      <c r="CJ110" s="19">
        <f ca="1" xml:space="preserve"> AVERAGEIFS($F:$F, $A:$A,CELL("contents", CJ$4), $B:$B,CELL("contents", CJ$7), $C:$C,CELL("contents", $P104), $G:$G,CELL("contents", CJ$3))</f>
        <v>4.000000000000001E-3</v>
      </c>
      <c r="CK110" s="13"/>
      <c r="CL110" s="14">
        <f ca="1" xml:space="preserve"> AVERAGEIFS($F:$F, $A:$A,CELL("contents", CL$4), $B:$B,CELL("contents", CL$7), $C:$C,CELL("contents", $P104), $G:$G,CELL("contents", CL$3))</f>
        <v>2.0344938271604938</v>
      </c>
      <c r="CM110" s="12">
        <f ca="1" xml:space="preserve"> AVERAGEIFS($F:$F, $A:$A,CELL("contents", CM$4), $B:$B,CELL("contents", CM$7), $C:$C,CELL("contents", $P104), $G:$G,CELL("contents", CM$3))</f>
        <v>2.6757222222222223</v>
      </c>
      <c r="CN110" s="19">
        <f ca="1" xml:space="preserve"> AVERAGEIFS($F:$F, $A:$A,CELL("contents", CN$4), $B:$B,CELL("contents", CN$7), $C:$C,CELL("contents", $P104), $G:$G,CELL("contents", CN$3))</f>
        <v>0.45715151515151553</v>
      </c>
      <c r="CO110" s="13"/>
      <c r="CP110" s="14">
        <f ca="1" xml:space="preserve"> AVERAGEIFS($F:$F, $A:$A,CELL("contents", CP$4), $B:$B,CELL("contents", CP$7), $C:$C,CELL("contents", $P104), $G:$G,CELL("contents", CP$3))</f>
        <v>1.7718600823045239</v>
      </c>
      <c r="CS110" s="5" t="s">
        <v>23</v>
      </c>
      <c r="CT110" s="33"/>
      <c r="CU110" s="12">
        <f ca="1" xml:space="preserve"> AVERAGEIFS($F:$F, $A:$A,CELL("contents", CU$4), $B:$B,CELL("contents", CU$7), $C:$C,CELL("contents", $P104), $G:$G,CELL("contents", CU$3))</f>
        <v>1.451791666666667</v>
      </c>
      <c r="CV110" s="19">
        <f ca="1" xml:space="preserve"> AVERAGEIFS($F:$F, $A:$A,CELL("contents", CV$4), $B:$B,CELL("contents", CV$7), $C:$C,CELL("contents", $P104), $G:$G,CELL("contents", CV$3))</f>
        <v>1.3006060606060608</v>
      </c>
      <c r="CW110" s="13"/>
      <c r="CX110" s="14">
        <f ca="1" xml:space="preserve"> AVERAGEIFS($F:$F, $A:$A,CELL("contents", CX$4), $B:$B,CELL("contents", CX$7), $C:$C,CELL("contents", $P104), $G:$G,CELL("contents", CX$3))</f>
        <v>1.3901975308641985</v>
      </c>
      <c r="CY110" s="12">
        <f ca="1" xml:space="preserve"> AVERAGEIFS($F:$F, $A:$A,CELL("contents", CY$4), $B:$B,CELL("contents", CY$7), $C:$C,CELL("contents", $P104), $G:$G,CELL("contents", CY$3))</f>
        <v>3.7902291666666668</v>
      </c>
      <c r="CZ110" s="19">
        <f ca="1" xml:space="preserve"> AVERAGEIFS($F:$F, $A:$A,CELL("contents", CZ$4), $B:$B,CELL("contents", CZ$7), $C:$C,CELL("contents", $P104), $G:$G,CELL("contents", CZ$3))</f>
        <v>1.0030303030303032E-2</v>
      </c>
      <c r="DA110" s="13"/>
      <c r="DB110" s="14">
        <f ca="1" xml:space="preserve"> AVERAGEIFS($F:$F, $A:$A,CELL("contents", DB$4), $B:$B,CELL("contents", DB$7), $C:$C,CELL("contents", $P104), $G:$G,CELL("contents", DB$3))</f>
        <v>2.2501481481481487</v>
      </c>
      <c r="DC110" s="12">
        <f ca="1" xml:space="preserve"> AVERAGEIFS($F:$F, $A:$A,CELL("contents", DC$4), $B:$B,CELL("contents", DC$7), $C:$C,CELL("contents", $P104), $G:$G,CELL("contents", DC$3))</f>
        <v>3.9882083333333349</v>
      </c>
      <c r="DD110" s="19">
        <f ca="1" xml:space="preserve"> AVERAGEIFS($F:$F, $A:$A,CELL("contents", DD$4), $B:$B,CELL("contents", DD$7), $C:$C,CELL("contents", $P104), $G:$G,CELL("contents", DD$3))</f>
        <v>1.0333333333333335E-2</v>
      </c>
      <c r="DE110" s="13"/>
      <c r="DF110" s="14">
        <f ca="1" xml:space="preserve"> AVERAGEIFS($F:$F, $A:$A,CELL("contents", DF$4), $B:$B,CELL("contents", DF$7), $C:$C,CELL("contents", $P104), $G:$G,CELL("contents", DF$3))</f>
        <v>2.3675925925925934</v>
      </c>
      <c r="DG110" s="12">
        <f ca="1" xml:space="preserve"> AVERAGEIFS($F:$F, $A:$A,CELL("contents", DG$4), $B:$B,CELL("contents", DG$7), $C:$C,CELL("contents", $P104), $G:$G,CELL("contents", DG$3))</f>
        <v>3.0767430555555517</v>
      </c>
      <c r="DH110" s="19">
        <f ca="1" xml:space="preserve"> AVERAGEIFS($F:$F, $A:$A,CELL("contents", DH$4), $B:$B,CELL("contents", DH$7), $C:$C,CELL("contents", $P104), $G:$G,CELL("contents", DH$3))</f>
        <v>0.44032323232323245</v>
      </c>
      <c r="DI110" s="13"/>
      <c r="DJ110" s="14">
        <f ca="1" xml:space="preserve"> AVERAGEIFS($F:$F, $A:$A,CELL("contents", DJ$4), $B:$B,CELL("contents", DJ$7), $C:$C,CELL("contents", $P104), $G:$G,CELL("contents", DJ$3))</f>
        <v>2.0026460905349741</v>
      </c>
      <c r="DM110" s="5" t="s">
        <v>23</v>
      </c>
      <c r="DN110" s="33"/>
      <c r="DO110" s="12">
        <f ca="1" xml:space="preserve"> AVERAGEIFS($F:$F, $A:$A,CELL("contents", DO$4), $B:$B,CELL("contents", DO$7), $C:$C,CELL("contents", $P104), $G:$G,CELL("contents", DO$3))</f>
        <v>2.3188124999999995</v>
      </c>
      <c r="DP110" s="19">
        <f ca="1" xml:space="preserve"> AVERAGEIFS($F:$F, $A:$A,CELL("contents", DP$4), $B:$B,CELL("contents", DP$7), $C:$C,CELL("contents", $P104), $G:$G,CELL("contents", DP$3))</f>
        <v>1.4166666666666672</v>
      </c>
      <c r="DQ110" s="13"/>
      <c r="DR110" s="14">
        <f ca="1" xml:space="preserve"> AVERAGEIFS($F:$F, $A:$A,CELL("contents", DR$4), $B:$B,CELL("contents", DR$7), $C:$C,CELL("contents", $P104), $G:$G,CELL("contents", DR$3))</f>
        <v>1.9512716049382723</v>
      </c>
      <c r="DS110" s="12">
        <f ca="1" xml:space="preserve"> AVERAGEIFS($F:$F, $A:$A,CELL("contents", DS$4), $B:$B,CELL("contents", DS$7), $C:$C,CELL("contents", $P104), $G:$G,CELL("contents", DS$3))</f>
        <v>3.7827291666666691</v>
      </c>
      <c r="DT110" s="19">
        <f ca="1" xml:space="preserve"> AVERAGEIFS($F:$F, $A:$A,CELL("contents", DT$4), $B:$B,CELL("contents", DT$7), $C:$C,CELL("contents", $P104), $G:$G,CELL("contents", DT$3))</f>
        <v>2.9363636363636359E-2</v>
      </c>
      <c r="DU110" s="13"/>
      <c r="DV110" s="14">
        <f ca="1" xml:space="preserve"> AVERAGEIFS($F:$F, $A:$A,CELL("contents", DV$4), $B:$B,CELL("contents", DV$7), $C:$C,CELL("contents", $P104), $G:$G,CELL("contents", DV$3))</f>
        <v>2.2535802469135824</v>
      </c>
      <c r="DW110" s="12">
        <f ca="1" xml:space="preserve"> AVERAGEIFS($F:$F, $A:$A,CELL("contents", DW$4), $B:$B,CELL("contents", DW$7), $C:$C,CELL("contents", $P104), $G:$G,CELL("contents", DW$3))</f>
        <v>3.8292291666666678</v>
      </c>
      <c r="DX110" s="19">
        <f ca="1" xml:space="preserve"> AVERAGEIFS($F:$F, $A:$A,CELL("contents", DX$4), $B:$B,CELL("contents", DX$7), $C:$C,CELL("contents", $P104), $G:$G,CELL("contents", DX$3))</f>
        <v>3.4575757575757579E-2</v>
      </c>
      <c r="DY110" s="13"/>
      <c r="DZ110" s="14">
        <f ca="1" xml:space="preserve"> AVERAGEIFS($F:$F, $A:$A,CELL("contents", DZ$4), $B:$B,CELL("contents", DZ$7), $C:$C,CELL("contents", $P104), $G:$G,CELL("contents", DZ$3))</f>
        <v>2.28325925925926</v>
      </c>
      <c r="EA110" s="12">
        <f ca="1" xml:space="preserve"> AVERAGEIFS($F:$F, $A:$A,CELL("contents", EA$4), $B:$B,CELL("contents", EA$7), $C:$C,CELL("contents", $P104), $G:$G,CELL("contents", EA$3))</f>
        <v>3.3102569444444412</v>
      </c>
      <c r="EB110" s="19">
        <f ca="1" xml:space="preserve"> AVERAGEIFS($F:$F, $A:$A,CELL("contents", EB$4), $B:$B,CELL("contents", EB$7), $C:$C,CELL("contents", $P104), $G:$G,CELL("contents", EB$3))</f>
        <v>0.49353535353535294</v>
      </c>
      <c r="EC110" s="13"/>
      <c r="ED110" s="14">
        <f ca="1" xml:space="preserve"> AVERAGEIFS($F:$F, $A:$A,CELL("contents", ED$4), $B:$B,CELL("contents", ED$7), $C:$C,CELL("contents", $P104), $G:$G,CELL("contents", ED$3))</f>
        <v>2.1627037037036994</v>
      </c>
    </row>
    <row r="111" spans="1:134" x14ac:dyDescent="0.25">
      <c r="A111" t="s">
        <v>15</v>
      </c>
      <c r="B111" t="s">
        <v>14</v>
      </c>
      <c r="C111">
        <v>10</v>
      </c>
      <c r="D111">
        <v>45</v>
      </c>
      <c r="E111" t="b">
        <v>0</v>
      </c>
      <c r="F111">
        <v>0.01</v>
      </c>
      <c r="G111">
        <v>16</v>
      </c>
      <c r="H111">
        <v>16</v>
      </c>
      <c r="I111">
        <v>41</v>
      </c>
      <c r="J111">
        <v>40</v>
      </c>
      <c r="K111">
        <v>3</v>
      </c>
      <c r="L111">
        <v>11</v>
      </c>
      <c r="M111">
        <f t="shared" si="258"/>
        <v>0</v>
      </c>
      <c r="N111" t="b">
        <f t="shared" ref="N111" si="347">AND(MIN($F110,$F111,$F112)=$F111,MAX($H110,$H111,$H112)=$H111)</f>
        <v>0</v>
      </c>
      <c r="O111" t="b">
        <f t="shared" ref="O111" si="348">AND(NOT(N110),N111,NOT(N112))</f>
        <v>0</v>
      </c>
      <c r="P111">
        <f>P101</f>
        <v>12</v>
      </c>
      <c r="Q111" s="7" t="s">
        <v>29</v>
      </c>
      <c r="R111" s="33"/>
      <c r="S111" s="12">
        <f ca="1" xml:space="preserve"> _xlfn.MAXIFS($F:$F, $A:$A,CELL("contents", S$4), $B:$B,CELL("contents", S$7), $C:$C,CELL("contents", $P104))</f>
        <v>10.006</v>
      </c>
      <c r="T111" s="19">
        <f ca="1" xml:space="preserve"> _xlfn.MAXIFS($F:$F, $A:$A,CELL("contents", T$4), $B:$B,CELL("contents", T$7), $C:$C,CELL("contents", $P104))</f>
        <v>10.000999999999999</v>
      </c>
      <c r="U111" s="13"/>
      <c r="V111" s="14">
        <f ca="1" xml:space="preserve"> _xlfn.MAXIFS($F:$F, $A:$A,CELL("contents", V$4), $B:$B,CELL("contents", V$7), $C:$C,CELL("contents", $P104))</f>
        <v>10.006</v>
      </c>
      <c r="W111" s="12">
        <f ca="1" xml:space="preserve"> _xlfn.MAXIFS($F:$F, $A:$A,CELL("contents", W$4), $B:$B,CELL("contents", W$7), $C:$C,CELL("contents", $P104))</f>
        <v>18.603999999999999</v>
      </c>
      <c r="X111" s="19">
        <f ca="1" xml:space="preserve"> _xlfn.MAXIFS($F:$F, $A:$A,CELL("contents", X$4), $B:$B,CELL("contents", X$7), $C:$C,CELL("contents", $P104))</f>
        <v>0.126</v>
      </c>
      <c r="Y111" s="13"/>
      <c r="Z111" s="14">
        <f ca="1" xml:space="preserve"> _xlfn.MAXIFS($F:$F, $A:$A,CELL("contents", Z$4), $B:$B,CELL("contents", Z$7), $C:$C,CELL("contents", $P104))</f>
        <v>18.603999999999999</v>
      </c>
      <c r="AA111" s="12">
        <f ca="1" xml:space="preserve"> _xlfn.MAXIFS($F:$F, $A:$A,CELL("contents", AA$4), $B:$B,CELL("contents", AA$7), $C:$C,CELL("contents", $P104))</f>
        <v>18.969000000000001</v>
      </c>
      <c r="AB111" s="19">
        <f ca="1" xml:space="preserve"> _xlfn.MAXIFS($F:$F, $A:$A,CELL("contents", AB$4), $B:$B,CELL("contents", AB$7), $C:$C,CELL("contents", $P104))</f>
        <v>0.11899999999999999</v>
      </c>
      <c r="AC111" s="13"/>
      <c r="AD111" s="14">
        <f ca="1" xml:space="preserve"> _xlfn.MAXIFS($F:$F, $A:$A,CELL("contents", AD$4), $B:$B,CELL("contents", AD$7), $C:$C,CELL("contents", $P104))</f>
        <v>18.969000000000001</v>
      </c>
      <c r="AE111" s="12">
        <f ca="1" xml:space="preserve"> _xlfn.MAXIFS($F:$F, $A:$A,CELL("contents", AE$4), $B:$B,CELL("contents", AE$7), $C:$C,CELL("contents", $P104))</f>
        <v>18.969000000000001</v>
      </c>
      <c r="AF111" s="19">
        <f ca="1" xml:space="preserve"> _xlfn.MAXIFS($F:$F, $A:$A,CELL("contents", AF$4), $B:$B,CELL("contents", AF$7), $C:$C,CELL("contents", $P104))</f>
        <v>10.000999999999999</v>
      </c>
      <c r="AG111" s="13"/>
      <c r="AH111" s="14">
        <f ca="1" xml:space="preserve"> _xlfn.MAXIFS($F:$F, $A:$A,CELL("contents", AH$4), $B:$B,CELL("contents", AH$7), $C:$C,CELL("contents", $P104))</f>
        <v>18.969000000000001</v>
      </c>
      <c r="AK111" s="7" t="s">
        <v>29</v>
      </c>
      <c r="AL111" s="33"/>
      <c r="AM111" s="12">
        <f ca="1" xml:space="preserve"> _xlfn.MAXIFS($F:$F, $A:$A,CELL("contents", AM$4), $B:$B,CELL("contents", AM$7), $C:$C,CELL("contents", $P104), $G:$G,CELL("contents", AM$3))</f>
        <v>10.002000000000001</v>
      </c>
      <c r="AN111" s="19">
        <f ca="1" xml:space="preserve"> _xlfn.MAXIFS($F:$F, $A:$A,CELL("contents", AN$4), $B:$B,CELL("contents", AN$7), $C:$C,CELL("contents", $P104), $G:$G,CELL("contents", AN$3))</f>
        <v>10.000999999999999</v>
      </c>
      <c r="AO111" s="13"/>
      <c r="AP111" s="14">
        <f ca="1" xml:space="preserve"> _xlfn.MAXIFS($F:$F, $A:$A,CELL("contents", AP$4), $B:$B,CELL("contents", AP$7), $C:$C,CELL("contents", $P104), $G:$G,CELL("contents", AP$3))</f>
        <v>10.002000000000001</v>
      </c>
      <c r="AQ111" s="12">
        <f ca="1" xml:space="preserve"> _xlfn.MAXIFS($F:$F, $A:$A,CELL("contents", AQ$4), $B:$B,CELL("contents", AQ$7), $C:$C,CELL("contents", $P104), $G:$G,CELL("contents", AQ$3))</f>
        <v>17.341000000000001</v>
      </c>
      <c r="AR111" s="19">
        <f ca="1" xml:space="preserve"> _xlfn.MAXIFS($F:$F, $A:$A,CELL("contents", AR$4), $B:$B,CELL("contents", AR$7), $C:$C,CELL("contents", $P104), $G:$G,CELL("contents", AR$3))</f>
        <v>7.0000000000000001E-3</v>
      </c>
      <c r="AS111" s="13"/>
      <c r="AT111" s="14">
        <f ca="1" xml:space="preserve"> _xlfn.MAXIFS($F:$F, $A:$A,CELL("contents", AT$4), $B:$B,CELL("contents", AT$7), $C:$C,CELL("contents", $P104), $G:$G,CELL("contents", AT$3))</f>
        <v>17.341000000000001</v>
      </c>
      <c r="AU111" s="12">
        <f ca="1" xml:space="preserve"> _xlfn.MAXIFS($F:$F, $A:$A,CELL("contents", AU$4), $B:$B,CELL("contents", AU$7), $C:$C,CELL("contents", $P104), $G:$G,CELL("contents", AU$3))</f>
        <v>15.183999999999999</v>
      </c>
      <c r="AV111" s="19">
        <f ca="1" xml:space="preserve"> _xlfn.MAXIFS($F:$F, $A:$A,CELL("contents", AV$4), $B:$B,CELL("contents", AV$7), $C:$C,CELL("contents", $P104), $G:$G,CELL("contents", AV$3))</f>
        <v>4.0000000000000001E-3</v>
      </c>
      <c r="AW111" s="13"/>
      <c r="AX111" s="14">
        <f ca="1" xml:space="preserve"> _xlfn.MAXIFS($F:$F, $A:$A,CELL("contents", AX$4), $B:$B,CELL("contents", AX$7), $C:$C,CELL("contents", $P104), $G:$G,CELL("contents", AX$3))</f>
        <v>15.183999999999999</v>
      </c>
      <c r="AY111" s="12">
        <f ca="1" xml:space="preserve"> _xlfn.MAXIFS($F:$F, $A:$A,CELL("contents", AY$4), $B:$B,CELL("contents", AY$7), $C:$C,CELL("contents", $P104), $G:$G,CELL("contents", AY$3))</f>
        <v>17.341000000000001</v>
      </c>
      <c r="AZ111" s="19">
        <f ca="1" xml:space="preserve"> _xlfn.MAXIFS($F:$F, $A:$A,CELL("contents", AZ$4), $B:$B,CELL("contents", AZ$7), $C:$C,CELL("contents", $P104), $G:$G,CELL("contents", AZ$3))</f>
        <v>10.000999999999999</v>
      </c>
      <c r="BA111" s="13"/>
      <c r="BB111" s="14">
        <f ca="1" xml:space="preserve"> _xlfn.MAXIFS($F:$F, $A:$A,CELL("contents", BB$4), $B:$B,CELL("contents", BB$7), $C:$C,CELL("contents", $P104), $G:$G,CELL("contents", BB$3))</f>
        <v>17.341000000000001</v>
      </c>
      <c r="BE111" s="7" t="s">
        <v>29</v>
      </c>
      <c r="BF111" s="33"/>
      <c r="BG111" s="12">
        <f ca="1" xml:space="preserve"> _xlfn.MAXIFS($F:$F, $A:$A,CELL("contents", BG$4), $B:$B,CELL("contents", BG$7), $C:$C,CELL("contents", $P104), $G:$G,CELL("contents", BG$3))</f>
        <v>10.000999999999999</v>
      </c>
      <c r="BH111" s="19">
        <f ca="1" xml:space="preserve"> _xlfn.MAXIFS($F:$F, $A:$A,CELL("contents", BH$4), $B:$B,CELL("contents", BH$7), $C:$C,CELL("contents", $P104), $G:$G,CELL("contents", BH$3))</f>
        <v>10.000999999999999</v>
      </c>
      <c r="BI111" s="13"/>
      <c r="BJ111" s="14">
        <f ca="1" xml:space="preserve"> _xlfn.MAXIFS($F:$F, $A:$A,CELL("contents", BJ$4), $B:$B,CELL("contents", BJ$7), $C:$C,CELL("contents", $P104), $G:$G,CELL("contents", BJ$3))</f>
        <v>10.000999999999999</v>
      </c>
      <c r="BK111" s="12">
        <f ca="1" xml:space="preserve"> _xlfn.MAXIFS($F:$F, $A:$A,CELL("contents", BK$4), $B:$B,CELL("contents", BK$7), $C:$C,CELL("contents", $P104), $G:$G,CELL("contents", BK$3))</f>
        <v>18.603999999999999</v>
      </c>
      <c r="BL111" s="19">
        <f ca="1" xml:space="preserve"> _xlfn.MAXIFS($F:$F, $A:$A,CELL("contents", BL$4), $B:$B,CELL("contents", BL$7), $C:$C,CELL("contents", $P104), $G:$G,CELL("contents", BL$3))</f>
        <v>8.0000000000000002E-3</v>
      </c>
      <c r="BM111" s="13"/>
      <c r="BN111" s="14">
        <f ca="1" xml:space="preserve"> _xlfn.MAXIFS($F:$F, $A:$A,CELL("contents", BN$4), $B:$B,CELL("contents", BN$7), $C:$C,CELL("contents", $P104), $G:$G,CELL("contents", BN$3))</f>
        <v>18.603999999999999</v>
      </c>
      <c r="BO111" s="12">
        <f ca="1" xml:space="preserve"> _xlfn.MAXIFS($F:$F, $A:$A,CELL("contents", BO$4), $B:$B,CELL("contents", BO$7), $C:$C,CELL("contents", $P104), $G:$G,CELL("contents", BO$3))</f>
        <v>15.379</v>
      </c>
      <c r="BP111" s="19">
        <f ca="1" xml:space="preserve"> _xlfn.MAXIFS($F:$F, $A:$A,CELL("contents", BP$4), $B:$B,CELL("contents", BP$7), $C:$C,CELL("contents", $P104), $G:$G,CELL("contents", BP$3))</f>
        <v>6.0000000000000001E-3</v>
      </c>
      <c r="BQ111" s="13"/>
      <c r="BR111" s="14">
        <f ca="1" xml:space="preserve"> _xlfn.MAXIFS($F:$F, $A:$A,CELL("contents", BR$4), $B:$B,CELL("contents", BR$7), $C:$C,CELL("contents", $P104), $G:$G,CELL("contents", BR$3))</f>
        <v>15.379</v>
      </c>
      <c r="BS111" s="12">
        <f ca="1" xml:space="preserve"> _xlfn.MAXIFS($F:$F, $A:$A,CELL("contents", BS$4), $B:$B,CELL("contents", BS$7), $C:$C,CELL("contents", $P104), $G:$G,CELL("contents", BS$3))</f>
        <v>18.603999999999999</v>
      </c>
      <c r="BT111" s="19">
        <f ca="1" xml:space="preserve"> _xlfn.MAXIFS($F:$F, $A:$A,CELL("contents", BT$4), $B:$B,CELL("contents", BT$7), $C:$C,CELL("contents", $P104), $G:$G,CELL("contents", BT$3))</f>
        <v>10.000999999999999</v>
      </c>
      <c r="BU111" s="13"/>
      <c r="BV111" s="14">
        <f ca="1" xml:space="preserve"> _xlfn.MAXIFS($F:$F, $A:$A,CELL("contents", BV$4), $B:$B,CELL("contents", BV$7), $C:$C,CELL("contents", $P104), $G:$G,CELL("contents", BV$3))</f>
        <v>18.603999999999999</v>
      </c>
      <c r="BY111" s="7" t="s">
        <v>29</v>
      </c>
      <c r="BZ111" s="33"/>
      <c r="CA111" s="12">
        <f ca="1" xml:space="preserve"> _xlfn.MAXIFS($F:$F, $A:$A,CELL("contents", CA$4), $B:$B,CELL("contents", CA$7), $C:$C,CELL("contents", $P104), $G:$G,CELL("contents", CA$3))</f>
        <v>10.006</v>
      </c>
      <c r="CB111" s="19">
        <f ca="1" xml:space="preserve"> _xlfn.MAXIFS($F:$F, $A:$A,CELL("contents", CB$4), $B:$B,CELL("contents", CB$7), $C:$C,CELL("contents", $P104), $G:$G,CELL("contents", CB$3))</f>
        <v>10.000999999999999</v>
      </c>
      <c r="CC111" s="13"/>
      <c r="CD111" s="14">
        <f ca="1" xml:space="preserve"> _xlfn.MAXIFS($F:$F, $A:$A,CELL("contents", CD$4), $B:$B,CELL("contents", CD$7), $C:$C,CELL("contents", $P104), $G:$G,CELL("contents", CD$3))</f>
        <v>10.006</v>
      </c>
      <c r="CE111" s="12">
        <f ca="1" xml:space="preserve"> _xlfn.MAXIFS($F:$F, $A:$A,CELL("contents", CE$4), $B:$B,CELL("contents", CE$7), $C:$C,CELL("contents", $P104), $G:$G,CELL("contents", CE$3))</f>
        <v>18.565000000000001</v>
      </c>
      <c r="CF111" s="19">
        <f ca="1" xml:space="preserve"> _xlfn.MAXIFS($F:$F, $A:$A,CELL("contents", CF$4), $B:$B,CELL("contents", CF$7), $C:$C,CELL("contents", $P104), $G:$G,CELL("contents", CF$3))</f>
        <v>1.2999999999999999E-2</v>
      </c>
      <c r="CG111" s="13"/>
      <c r="CH111" s="14">
        <f ca="1" xml:space="preserve"> _xlfn.MAXIFS($F:$F, $A:$A,CELL("contents", CH$4), $B:$B,CELL("contents", CH$7), $C:$C,CELL("contents", $P104), $G:$G,CELL("contents", CH$3))</f>
        <v>18.565000000000001</v>
      </c>
      <c r="CI111" s="12">
        <f ca="1" xml:space="preserve"> _xlfn.MAXIFS($F:$F, $A:$A,CELL("contents", CI$4), $B:$B,CELL("contents", CI$7), $C:$C,CELL("contents", $P104), $G:$G,CELL("contents", CI$3))</f>
        <v>16.899999999999999</v>
      </c>
      <c r="CJ111" s="19">
        <f ca="1" xml:space="preserve"> _xlfn.MAXIFS($F:$F, $A:$A,CELL("contents", CJ$4), $B:$B,CELL("contents", CJ$7), $C:$C,CELL("contents", $P104), $G:$G,CELL("contents", CJ$3))</f>
        <v>1.6E-2</v>
      </c>
      <c r="CK111" s="13"/>
      <c r="CL111" s="14">
        <f ca="1" xml:space="preserve"> _xlfn.MAXIFS($F:$F, $A:$A,CELL("contents", CL$4), $B:$B,CELL("contents", CL$7), $C:$C,CELL("contents", $P104), $G:$G,CELL("contents", CL$3))</f>
        <v>16.899999999999999</v>
      </c>
      <c r="CM111" s="12">
        <f ca="1" xml:space="preserve"> _xlfn.MAXIFS($F:$F, $A:$A,CELL("contents", CM$4), $B:$B,CELL("contents", CM$7), $C:$C,CELL("contents", $P104), $G:$G,CELL("contents", CM$3))</f>
        <v>18.565000000000001</v>
      </c>
      <c r="CN111" s="19">
        <f ca="1" xml:space="preserve"> _xlfn.MAXIFS($F:$F, $A:$A,CELL("contents", CN$4), $B:$B,CELL("contents", CN$7), $C:$C,CELL("contents", $P104), $G:$G,CELL("contents", CN$3))</f>
        <v>10.000999999999999</v>
      </c>
      <c r="CO111" s="13"/>
      <c r="CP111" s="14">
        <f ca="1" xml:space="preserve"> _xlfn.MAXIFS($F:$F, $A:$A,CELL("contents", CP$4), $B:$B,CELL("contents", CP$7), $C:$C,CELL("contents", $P104), $G:$G,CELL("contents", CP$3))</f>
        <v>18.565000000000001</v>
      </c>
      <c r="CS111" s="7" t="s">
        <v>29</v>
      </c>
      <c r="CT111" s="33"/>
      <c r="CU111" s="12">
        <f ca="1" xml:space="preserve"> _xlfn.MAXIFS($F:$F, $A:$A,CELL("contents", CU$4), $B:$B,CELL("contents", CU$7), $C:$C,CELL("contents", $P104), $G:$G,CELL("contents", CU$3))</f>
        <v>10.000999999999999</v>
      </c>
      <c r="CV111" s="19">
        <f ca="1" xml:space="preserve"> _xlfn.MAXIFS($F:$F, $A:$A,CELL("contents", CV$4), $B:$B,CELL("contents", CV$7), $C:$C,CELL("contents", $P104), $G:$G,CELL("contents", CV$3))</f>
        <v>10.000999999999999</v>
      </c>
      <c r="CW111" s="13"/>
      <c r="CX111" s="14">
        <f ca="1" xml:space="preserve"> _xlfn.MAXIFS($F:$F, $A:$A,CELL("contents", CX$4), $B:$B,CELL("contents", CX$7), $C:$C,CELL("contents", $P104), $G:$G,CELL("contents", CX$3))</f>
        <v>10.000999999999999</v>
      </c>
      <c r="CY111" s="12">
        <f ca="1" xml:space="preserve"> _xlfn.MAXIFS($F:$F, $A:$A,CELL("contents", CY$4), $B:$B,CELL("contents", CY$7), $C:$C,CELL("contents", $P104), $G:$G,CELL("contents", CY$3))</f>
        <v>16.681999999999999</v>
      </c>
      <c r="CZ111" s="19">
        <f ca="1" xml:space="preserve"> _xlfn.MAXIFS($F:$F, $A:$A,CELL("contents", CZ$4), $B:$B,CELL("contents", CZ$7), $C:$C,CELL("contents", $P104), $G:$G,CELL("contents", CZ$3))</f>
        <v>2.8000000000000001E-2</v>
      </c>
      <c r="DA111" s="13"/>
      <c r="DB111" s="14">
        <f ca="1" xml:space="preserve"> _xlfn.MAXIFS($F:$F, $A:$A,CELL("contents", DB$4), $B:$B,CELL("contents", DB$7), $C:$C,CELL("contents", $P104), $G:$G,CELL("contents", DB$3))</f>
        <v>16.681999999999999</v>
      </c>
      <c r="DC111" s="12">
        <f ca="1" xml:space="preserve"> _xlfn.MAXIFS($F:$F, $A:$A,CELL("contents", DC$4), $B:$B,CELL("contents", DC$7), $C:$C,CELL("contents", $P104), $G:$G,CELL("contents", DC$3))</f>
        <v>18.969000000000001</v>
      </c>
      <c r="DD111" s="19">
        <f ca="1" xml:space="preserve"> _xlfn.MAXIFS($F:$F, $A:$A,CELL("contents", DD$4), $B:$B,CELL("contents", DD$7), $C:$C,CELL("contents", $P104), $G:$G,CELL("contents", DD$3))</f>
        <v>3.3000000000000002E-2</v>
      </c>
      <c r="DE111" s="13"/>
      <c r="DF111" s="14">
        <f ca="1" xml:space="preserve"> _xlfn.MAXIFS($F:$F, $A:$A,CELL("contents", DF$4), $B:$B,CELL("contents", DF$7), $C:$C,CELL("contents", $P104), $G:$G,CELL("contents", DF$3))</f>
        <v>18.969000000000001</v>
      </c>
      <c r="DG111" s="12">
        <f ca="1" xml:space="preserve"> _xlfn.MAXIFS($F:$F, $A:$A,CELL("contents", DG$4), $B:$B,CELL("contents", DG$7), $C:$C,CELL("contents", $P104), $G:$G,CELL("contents", DG$3))</f>
        <v>18.969000000000001</v>
      </c>
      <c r="DH111" s="19">
        <f ca="1" xml:space="preserve"> _xlfn.MAXIFS($F:$F, $A:$A,CELL("contents", DH$4), $B:$B,CELL("contents", DH$7), $C:$C,CELL("contents", $P104), $G:$G,CELL("contents", DH$3))</f>
        <v>10.000999999999999</v>
      </c>
      <c r="DI111" s="13"/>
      <c r="DJ111" s="14">
        <f ca="1" xml:space="preserve"> _xlfn.MAXIFS($F:$F, $A:$A,CELL("contents", DJ$4), $B:$B,CELL("contents", DJ$7), $C:$C,CELL("contents", $P104), $G:$G,CELL("contents", DJ$3))</f>
        <v>18.969000000000001</v>
      </c>
      <c r="DM111" s="7" t="s">
        <v>29</v>
      </c>
      <c r="DN111" s="33"/>
      <c r="DO111" s="12">
        <f ca="1" xml:space="preserve"> _xlfn.MAXIFS($F:$F, $A:$A,CELL("contents", DO$4), $B:$B,CELL("contents", DO$7), $C:$C,CELL("contents", $P104), $G:$G,CELL("contents", DO$3))</f>
        <v>10.000999999999999</v>
      </c>
      <c r="DP111" s="19">
        <f ca="1" xml:space="preserve"> _xlfn.MAXIFS($F:$F, $A:$A,CELL("contents", DP$4), $B:$B,CELL("contents", DP$7), $C:$C,CELL("contents", $P104), $G:$G,CELL("contents", DP$3))</f>
        <v>10.000999999999999</v>
      </c>
      <c r="DQ111" s="13"/>
      <c r="DR111" s="14">
        <f ca="1" xml:space="preserve"> _xlfn.MAXIFS($F:$F, $A:$A,CELL("contents", DR$4), $B:$B,CELL("contents", DR$7), $C:$C,CELL("contents", $P104), $G:$G,CELL("contents", DR$3))</f>
        <v>10.000999999999999</v>
      </c>
      <c r="DS111" s="12">
        <f ca="1" xml:space="preserve"> _xlfn.MAXIFS($F:$F, $A:$A,CELL("contents", DS$4), $B:$B,CELL("contents", DS$7), $C:$C,CELL("contents", $P104), $G:$G,CELL("contents", DS$3))</f>
        <v>14.984</v>
      </c>
      <c r="DT111" s="19">
        <f ca="1" xml:space="preserve"> _xlfn.MAXIFS($F:$F, $A:$A,CELL("contents", DT$4), $B:$B,CELL("contents", DT$7), $C:$C,CELL("contents", $P104), $G:$G,CELL("contents", DT$3))</f>
        <v>0.126</v>
      </c>
      <c r="DU111" s="13"/>
      <c r="DV111" s="14">
        <f ca="1" xml:space="preserve"> _xlfn.MAXIFS($F:$F, $A:$A,CELL("contents", DV$4), $B:$B,CELL("contents", DV$7), $C:$C,CELL("contents", $P104), $G:$G,CELL("contents", DV$3))</f>
        <v>14.984</v>
      </c>
      <c r="DW111" s="12">
        <f ca="1" xml:space="preserve"> _xlfn.MAXIFS($F:$F, $A:$A,CELL("contents", DW$4), $B:$B,CELL("contents", DW$7), $C:$C,CELL("contents", $P104), $G:$G,CELL("contents", DW$3))</f>
        <v>15.196</v>
      </c>
      <c r="DX111" s="19">
        <f ca="1" xml:space="preserve"> _xlfn.MAXIFS($F:$F, $A:$A,CELL("contents", DX$4), $B:$B,CELL("contents", DX$7), $C:$C,CELL("contents", $P104), $G:$G,CELL("contents", DX$3))</f>
        <v>0.11899999999999999</v>
      </c>
      <c r="DY111" s="13"/>
      <c r="DZ111" s="14">
        <f ca="1" xml:space="preserve"> _xlfn.MAXIFS($F:$F, $A:$A,CELL("contents", DZ$4), $B:$B,CELL("contents", DZ$7), $C:$C,CELL("contents", $P104), $G:$G,CELL("contents", DZ$3))</f>
        <v>15.196</v>
      </c>
      <c r="EA111" s="12">
        <f ca="1" xml:space="preserve"> _xlfn.MAXIFS($F:$F, $A:$A,CELL("contents", EA$4), $B:$B,CELL("contents", EA$7), $C:$C,CELL("contents", $P104), $G:$G,CELL("contents", EA$3))</f>
        <v>15.196</v>
      </c>
      <c r="EB111" s="19">
        <f ca="1" xml:space="preserve"> _xlfn.MAXIFS($F:$F, $A:$A,CELL("contents", EB$4), $B:$B,CELL("contents", EB$7), $C:$C,CELL("contents", $P104), $G:$G,CELL("contents", EB$3))</f>
        <v>10.000999999999999</v>
      </c>
      <c r="EC111" s="13"/>
      <c r="ED111" s="14">
        <f ca="1" xml:space="preserve"> _xlfn.MAXIFS($F:$F, $A:$A,CELL("contents", ED$4), $B:$B,CELL("contents", ED$7), $C:$C,CELL("contents", $P104), $G:$G,CELL("contents", ED$3))</f>
        <v>15.196</v>
      </c>
    </row>
    <row r="112" spans="1:134" x14ac:dyDescent="0.25">
      <c r="A112" t="s">
        <v>19</v>
      </c>
      <c r="B112" t="s">
        <v>14</v>
      </c>
      <c r="C112">
        <v>10</v>
      </c>
      <c r="D112">
        <v>45</v>
      </c>
      <c r="E112" t="b">
        <v>0</v>
      </c>
      <c r="F112">
        <v>1.7999999999999999E-2</v>
      </c>
      <c r="G112">
        <v>16</v>
      </c>
      <c r="H112">
        <v>16</v>
      </c>
      <c r="I112">
        <v>87</v>
      </c>
      <c r="J112">
        <v>40</v>
      </c>
      <c r="K112">
        <v>3</v>
      </c>
      <c r="L112">
        <v>11</v>
      </c>
      <c r="M112">
        <f t="shared" si="258"/>
        <v>0</v>
      </c>
      <c r="N112" t="b">
        <f t="shared" ref="N112" si="349">AND(MIN($F110,$F111,$F112)=$F112,MAX($H110,$H111,$H112)=$H112)</f>
        <v>0</v>
      </c>
      <c r="O112" t="b">
        <f t="shared" ref="O112" si="350">AND(NOT(N110),NOT(N111),N112)</f>
        <v>0</v>
      </c>
      <c r="P112">
        <f>P101</f>
        <v>12</v>
      </c>
      <c r="Q112" s="6" t="s">
        <v>16</v>
      </c>
      <c r="R112" s="21" t="s">
        <v>22</v>
      </c>
      <c r="S112" s="12">
        <f ca="1" xml:space="preserve"> SUMIFS($I:$I, $A:$A,CELL("contents", S$4), $B:$B,CELL("contents", S$7), $C:$C,CELL("contents", $P104))</f>
        <v>59282490</v>
      </c>
      <c r="T112" s="19">
        <f ca="1" xml:space="preserve"> SUMIFS($I:$I, $A:$A,CELL("contents", T$4), $B:$B,CELL("contents", T$7), $C:$C,CELL("contents", $P104))</f>
        <v>36924733</v>
      </c>
      <c r="U112" s="13"/>
      <c r="V112" s="14">
        <f ca="1" xml:space="preserve"> SUMIFS($I:$I, $A:$A,CELL("contents", V$4), $B:$B,CELL("contents", V$7), $C:$C,CELL("contents", $P104))</f>
        <v>96207223</v>
      </c>
      <c r="W112" s="12">
        <f ca="1" xml:space="preserve"> SUMIFS($I:$I, $A:$A,CELL("contents", W$4), $B:$B,CELL("contents", W$7), $C:$C,CELL("contents", $P104))</f>
        <v>82158760</v>
      </c>
      <c r="X112" s="19">
        <f ca="1" xml:space="preserve"> SUMIFS($I:$I, $A:$A,CELL("contents", X$4), $B:$B,CELL("contents", X$7), $C:$C,CELL("contents", $P104))</f>
        <v>24682</v>
      </c>
      <c r="Y112" s="13"/>
      <c r="Z112" s="14">
        <f ca="1" xml:space="preserve"> SUMIFS($I:$I, $A:$A,CELL("contents", Z$4), $B:$B,CELL("contents", Z$7), $C:$C,CELL("contents", $P104))</f>
        <v>82183442</v>
      </c>
      <c r="AA112" s="12">
        <f ca="1" xml:space="preserve"> SUMIFS($I:$I, $A:$A,CELL("contents", AA$4), $B:$B,CELL("contents", AA$7), $C:$C,CELL("contents", $P104))</f>
        <v>81101891</v>
      </c>
      <c r="AB112" s="19">
        <f ca="1" xml:space="preserve"> SUMIFS($I:$I, $A:$A,CELL("contents", AB$4), $B:$B,CELL("contents", AB$7), $C:$C,CELL("contents", $P104))</f>
        <v>24682</v>
      </c>
      <c r="AC112" s="13"/>
      <c r="AD112" s="14">
        <f ca="1" xml:space="preserve"> SUMIFS($I:$I, $A:$A,CELL("contents", AD$4), $B:$B,CELL("contents", AD$7), $C:$C,CELL("contents", $P104))</f>
        <v>81126573</v>
      </c>
      <c r="AE112" s="12">
        <f ca="1" xml:space="preserve"> SUMIFS($I:$I, $A:$A,CELL("contents", AE$4), $B:$B,CELL("contents", AE$7), $C:$C,CELL("contents", $P104))</f>
        <v>222543141</v>
      </c>
      <c r="AF112" s="19">
        <f ca="1" xml:space="preserve"> SUMIFS($I:$I, $A:$A,CELL("contents", AF$4), $B:$B,CELL("contents", AF$7), $C:$C,CELL("contents", $P104))</f>
        <v>36974097</v>
      </c>
      <c r="AG112" s="13"/>
      <c r="AH112" s="14">
        <f ca="1" xml:space="preserve"> SUMIFS($I:$I, $A:$A,CELL("contents", AH$4), $B:$B,CELL("contents", AH$7), $C:$C,CELL("contents", $P104))</f>
        <v>259517238</v>
      </c>
      <c r="AK112" s="6" t="s">
        <v>16</v>
      </c>
      <c r="AL112" s="21" t="s">
        <v>22</v>
      </c>
      <c r="AM112" s="12">
        <f ca="1" xml:space="preserve"> SUMIFS($I:$I, $A:$A,CELL("contents", AM$4), $B:$B,CELL("contents", AM$7), $C:$C,CELL("contents", $P104), $G:$G,CELL("contents", AM$3))</f>
        <v>9960652</v>
      </c>
      <c r="AN112" s="19">
        <f ca="1" xml:space="preserve"> SUMIFS($I:$I, $A:$A,CELL("contents", AN$4), $B:$B,CELL("contents", AN$7), $C:$C,CELL("contents", $P104), $G:$G,CELL("contents", AN$3))</f>
        <v>6981036</v>
      </c>
      <c r="AO112" s="13"/>
      <c r="AP112" s="14">
        <f ca="1" xml:space="preserve"> SUMIFS($I:$I, $A:$A,CELL("contents", AP$4), $B:$B,CELL("contents", AP$7), $C:$C,CELL("contents", $P104), $G:$G,CELL("contents", AP$3))</f>
        <v>16941688</v>
      </c>
      <c r="AQ112" s="12">
        <f ca="1" xml:space="preserve"> SUMIFS($I:$I, $A:$A,CELL("contents", AQ$4), $B:$B,CELL("contents", AQ$7), $C:$C,CELL("contents", $P104), $G:$G,CELL("contents", AQ$3))</f>
        <v>14106010</v>
      </c>
      <c r="AR112" s="19">
        <f ca="1" xml:space="preserve"> SUMIFS($I:$I, $A:$A,CELL("contents", AR$4), $B:$B,CELL("contents", AR$7), $C:$C,CELL("contents", $P104), $G:$G,CELL("contents", AR$3))</f>
        <v>372</v>
      </c>
      <c r="AS112" s="13"/>
      <c r="AT112" s="14">
        <f ca="1" xml:space="preserve"> SUMIFS($I:$I, $A:$A,CELL("contents", AT$4), $B:$B,CELL("contents", AT$7), $C:$C,CELL("contents", $P104), $G:$G,CELL("contents", AT$3))</f>
        <v>14106382</v>
      </c>
      <c r="AU112" s="12">
        <f ca="1" xml:space="preserve"> SUMIFS($I:$I, $A:$A,CELL("contents", AU$4), $B:$B,CELL("contents", AU$7), $C:$C,CELL("contents", $P104), $G:$G,CELL("contents", AU$3))</f>
        <v>15267967</v>
      </c>
      <c r="AV112" s="19">
        <f ca="1" xml:space="preserve"> SUMIFS($I:$I, $A:$A,CELL("contents", AV$4), $B:$B,CELL("contents", AV$7), $C:$C,CELL("contents", $P104), $G:$G,CELL("contents", AV$3))</f>
        <v>372</v>
      </c>
      <c r="AW112" s="13"/>
      <c r="AX112" s="14">
        <f ca="1" xml:space="preserve"> SUMIFS($I:$I, $A:$A,CELL("contents", AX$4), $B:$B,CELL("contents", AX$7), $C:$C,CELL("contents", $P104), $G:$G,CELL("contents", AX$3))</f>
        <v>15268339</v>
      </c>
      <c r="AY112" s="12">
        <f ca="1" xml:space="preserve"> SUMIFS($I:$I, $A:$A,CELL("contents", AY$4), $B:$B,CELL("contents", AY$7), $C:$C,CELL("contents", $P104), $G:$G,CELL("contents", AY$3))</f>
        <v>39334629</v>
      </c>
      <c r="AZ112" s="19">
        <f ca="1" xml:space="preserve"> SUMIFS($I:$I, $A:$A,CELL("contents", AZ$4), $B:$B,CELL("contents", AZ$7), $C:$C,CELL("contents", $P104), $G:$G,CELL("contents", AZ$3))</f>
        <v>6981780</v>
      </c>
      <c r="BA112" s="13"/>
      <c r="BB112" s="14">
        <f ca="1" xml:space="preserve"> SUMIFS($I:$I, $A:$A,CELL("contents", BB$4), $B:$B,CELL("contents", BB$7), $C:$C,CELL("contents", $P104), $G:$G,CELL("contents", BB$3))</f>
        <v>46316409</v>
      </c>
      <c r="BE112" s="6" t="s">
        <v>16</v>
      </c>
      <c r="BF112" s="21" t="s">
        <v>22</v>
      </c>
      <c r="BG112" s="12">
        <f ca="1" xml:space="preserve"> SUMIFS($I:$I, $A:$A,CELL("contents", BG$4), $B:$B,CELL("contents", BG$7), $C:$C,CELL("contents", $P104), $G:$G,CELL("contents", BG$3))</f>
        <v>9182306</v>
      </c>
      <c r="BH112" s="19">
        <f ca="1" xml:space="preserve"> SUMIFS($I:$I, $A:$A,CELL("contents", BH$4), $B:$B,CELL("contents", BH$7), $C:$C,CELL("contents", $P104), $G:$G,CELL("contents", BH$3))</f>
        <v>6780427</v>
      </c>
      <c r="BI112" s="13"/>
      <c r="BJ112" s="14">
        <f ca="1" xml:space="preserve"> SUMIFS($I:$I, $A:$A,CELL("contents", BJ$4), $B:$B,CELL("contents", BJ$7), $C:$C,CELL("contents", $P104), $G:$G,CELL("contents", BJ$3))</f>
        <v>15962733</v>
      </c>
      <c r="BK112" s="12">
        <f ca="1" xml:space="preserve"> SUMIFS($I:$I, $A:$A,CELL("contents", BK$4), $B:$B,CELL("contents", BK$7), $C:$C,CELL("contents", $P104), $G:$G,CELL("contents", BK$3))</f>
        <v>13541503</v>
      </c>
      <c r="BL112" s="19">
        <f ca="1" xml:space="preserve"> SUMIFS($I:$I, $A:$A,CELL("contents", BL$4), $B:$B,CELL("contents", BL$7), $C:$C,CELL("contents", $P104), $G:$G,CELL("contents", BL$3))</f>
        <v>610</v>
      </c>
      <c r="BM112" s="13"/>
      <c r="BN112" s="14">
        <f ca="1" xml:space="preserve"> SUMIFS($I:$I, $A:$A,CELL("contents", BN$4), $B:$B,CELL("contents", BN$7), $C:$C,CELL("contents", $P104), $G:$G,CELL("contents", BN$3))</f>
        <v>13542113</v>
      </c>
      <c r="BO112" s="12">
        <f ca="1" xml:space="preserve"> SUMIFS($I:$I, $A:$A,CELL("contents", BO$4), $B:$B,CELL("contents", BO$7), $C:$C,CELL("contents", $P104), $G:$G,CELL("contents", BO$3))</f>
        <v>15254961</v>
      </c>
      <c r="BP112" s="19">
        <f ca="1" xml:space="preserve"> SUMIFS($I:$I, $A:$A,CELL("contents", BP$4), $B:$B,CELL("contents", BP$7), $C:$C,CELL("contents", $P104), $G:$G,CELL("contents", BP$3))</f>
        <v>610</v>
      </c>
      <c r="BQ112" s="13"/>
      <c r="BR112" s="14">
        <f ca="1" xml:space="preserve"> SUMIFS($I:$I, $A:$A,CELL("contents", BR$4), $B:$B,CELL("contents", BR$7), $C:$C,CELL("contents", $P104), $G:$G,CELL("contents", BR$3))</f>
        <v>15255571</v>
      </c>
      <c r="BS112" s="12">
        <f ca="1" xml:space="preserve"> SUMIFS($I:$I, $A:$A,CELL("contents", BS$4), $B:$B,CELL("contents", BS$7), $C:$C,CELL("contents", $P104), $G:$G,CELL("contents", BS$3))</f>
        <v>37978770</v>
      </c>
      <c r="BT112" s="19">
        <f ca="1" xml:space="preserve"> SUMIFS($I:$I, $A:$A,CELL("contents", BT$4), $B:$B,CELL("contents", BT$7), $C:$C,CELL("contents", $P104), $G:$G,CELL("contents", BT$3))</f>
        <v>6781647</v>
      </c>
      <c r="BU112" s="13"/>
      <c r="BV112" s="14">
        <f ca="1" xml:space="preserve"> SUMIFS($I:$I, $A:$A,CELL("contents", BV$4), $B:$B,CELL("contents", BV$7), $C:$C,CELL("contents", $P104), $G:$G,CELL("contents", BV$3))</f>
        <v>44760417</v>
      </c>
      <c r="BY112" s="6" t="s">
        <v>16</v>
      </c>
      <c r="BZ112" s="21" t="s">
        <v>22</v>
      </c>
      <c r="CA112" s="12">
        <f ca="1" xml:space="preserve"> SUMIFS($I:$I, $A:$A,CELL("contents", CA$4), $B:$B,CELL("contents", CA$7), $C:$C,CELL("contents", $P104), $G:$G,CELL("contents", CA$3))</f>
        <v>10000450</v>
      </c>
      <c r="CB112" s="19">
        <f ca="1" xml:space="preserve"> SUMIFS($I:$I, $A:$A,CELL("contents", CB$4), $B:$B,CELL("contents", CB$7), $C:$C,CELL("contents", $P104), $G:$G,CELL("contents", CB$3))</f>
        <v>6932088</v>
      </c>
      <c r="CC112" s="13"/>
      <c r="CD112" s="14">
        <f ca="1" xml:space="preserve"> SUMIFS($I:$I, $A:$A,CELL("contents", CD$4), $B:$B,CELL("contents", CD$7), $C:$C,CELL("contents", $P104), $G:$G,CELL("contents", CD$3))</f>
        <v>16932538</v>
      </c>
      <c r="CE112" s="12">
        <f ca="1" xml:space="preserve"> SUMIFS($I:$I, $A:$A,CELL("contents", CE$4), $B:$B,CELL("contents", CE$7), $C:$C,CELL("contents", $P104), $G:$G,CELL("contents", CE$3))</f>
        <v>14919939</v>
      </c>
      <c r="CF112" s="19">
        <f ca="1" xml:space="preserve"> SUMIFS($I:$I, $A:$A,CELL("contents", CF$4), $B:$B,CELL("contents", CF$7), $C:$C,CELL("contents", $P104), $G:$G,CELL("contents", CF$3))</f>
        <v>1786</v>
      </c>
      <c r="CG112" s="13"/>
      <c r="CH112" s="14">
        <f ca="1" xml:space="preserve"> SUMIFS($I:$I, $A:$A,CELL("contents", CH$4), $B:$B,CELL("contents", CH$7), $C:$C,CELL("contents", $P104), $G:$G,CELL("contents", CH$3))</f>
        <v>14921725</v>
      </c>
      <c r="CI112" s="12">
        <f ca="1" xml:space="preserve"> SUMIFS($I:$I, $A:$A,CELL("contents", CI$4), $B:$B,CELL("contents", CI$7), $C:$C,CELL("contents", $P104), $G:$G,CELL("contents", CI$3))</f>
        <v>16482996</v>
      </c>
      <c r="CJ112" s="19">
        <f ca="1" xml:space="preserve"> SUMIFS($I:$I, $A:$A,CELL("contents", CJ$4), $B:$B,CELL("contents", CJ$7), $C:$C,CELL("contents", $P104), $G:$G,CELL("contents", CJ$3))</f>
        <v>1786</v>
      </c>
      <c r="CK112" s="13"/>
      <c r="CL112" s="14">
        <f ca="1" xml:space="preserve"> SUMIFS($I:$I, $A:$A,CELL("contents", CL$4), $B:$B,CELL("contents", CL$7), $C:$C,CELL("contents", $P104), $G:$G,CELL("contents", CL$3))</f>
        <v>16484782</v>
      </c>
      <c r="CM112" s="12">
        <f ca="1" xml:space="preserve"> SUMIFS($I:$I, $A:$A,CELL("contents", CM$4), $B:$B,CELL("contents", CM$7), $C:$C,CELL("contents", $P104), $G:$G,CELL("contents", CM$3))</f>
        <v>41403385</v>
      </c>
      <c r="CN112" s="19">
        <f ca="1" xml:space="preserve"> SUMIFS($I:$I, $A:$A,CELL("contents", CN$4), $B:$B,CELL("contents", CN$7), $C:$C,CELL("contents", $P104), $G:$G,CELL("contents", CN$3))</f>
        <v>6935660</v>
      </c>
      <c r="CO112" s="13"/>
      <c r="CP112" s="14">
        <f ca="1" xml:space="preserve"> SUMIFS($I:$I, $A:$A,CELL("contents", CP$4), $B:$B,CELL("contents", CP$7), $C:$C,CELL("contents", $P104), $G:$G,CELL("contents", CP$3))</f>
        <v>48339045</v>
      </c>
      <c r="CS112" s="6" t="s">
        <v>16</v>
      </c>
      <c r="CT112" s="21" t="s">
        <v>22</v>
      </c>
      <c r="CU112" s="12">
        <f ca="1" xml:space="preserve"> SUMIFS($I:$I, $A:$A,CELL("contents", CU$4), $B:$B,CELL("contents", CU$7), $C:$C,CELL("contents", $P104), $G:$G,CELL("contents", CU$3))</f>
        <v>13037131</v>
      </c>
      <c r="CV112" s="19">
        <f ca="1" xml:space="preserve"> SUMIFS($I:$I, $A:$A,CELL("contents", CV$4), $B:$B,CELL("contents", CV$7), $C:$C,CELL("contents", $P104), $G:$G,CELL("contents", CV$3))</f>
        <v>7807020</v>
      </c>
      <c r="CW112" s="13"/>
      <c r="CX112" s="14">
        <f ca="1" xml:space="preserve"> SUMIFS($I:$I, $A:$A,CELL("contents", CX$4), $B:$B,CELL("contents", CX$7), $C:$C,CELL("contents", $P104), $G:$G,CELL("contents", CX$3))</f>
        <v>20844151</v>
      </c>
      <c r="CY112" s="12">
        <f ca="1" xml:space="preserve"> SUMIFS($I:$I, $A:$A,CELL("contents", CY$4), $B:$B,CELL("contents", CY$7), $C:$C,CELL("contents", $P104), $G:$G,CELL("contents", CY$3))</f>
        <v>18588811</v>
      </c>
      <c r="CZ112" s="19">
        <f ca="1" xml:space="preserve"> SUMIFS($I:$I, $A:$A,CELL("contents", CZ$4), $B:$B,CELL("contents", CZ$7), $C:$C,CELL("contents", $P104), $G:$G,CELL("contents", CZ$3))</f>
        <v>5497</v>
      </c>
      <c r="DA112" s="13"/>
      <c r="DB112" s="14">
        <f ca="1" xml:space="preserve"> SUMIFS($I:$I, $A:$A,CELL("contents", DB$4), $B:$B,CELL("contents", DB$7), $C:$C,CELL("contents", $P104), $G:$G,CELL("contents", DB$3))</f>
        <v>18594308</v>
      </c>
      <c r="DC112" s="12">
        <f ca="1" xml:space="preserve"> SUMIFS($I:$I, $A:$A,CELL("contents", DC$4), $B:$B,CELL("contents", DC$7), $C:$C,CELL("contents", $P104), $G:$G,CELL("contents", DC$3))</f>
        <v>15674339</v>
      </c>
      <c r="DD112" s="19">
        <f ca="1" xml:space="preserve"> SUMIFS($I:$I, $A:$A,CELL("contents", DD$4), $B:$B,CELL("contents", DD$7), $C:$C,CELL("contents", $P104), $G:$G,CELL("contents", DD$3))</f>
        <v>5497</v>
      </c>
      <c r="DE112" s="13"/>
      <c r="DF112" s="14">
        <f ca="1" xml:space="preserve"> SUMIFS($I:$I, $A:$A,CELL("contents", DF$4), $B:$B,CELL("contents", DF$7), $C:$C,CELL("contents", $P104), $G:$G,CELL("contents", DF$3))</f>
        <v>15679836</v>
      </c>
      <c r="DG112" s="12">
        <f ca="1" xml:space="preserve"> SUMIFS($I:$I, $A:$A,CELL("contents", DG$4), $B:$B,CELL("contents", DG$7), $C:$C,CELL("contents", $P104), $G:$G,CELL("contents", DG$3))</f>
        <v>47300281</v>
      </c>
      <c r="DH112" s="19">
        <f ca="1" xml:space="preserve"> SUMIFS($I:$I, $A:$A,CELL("contents", DH$4), $B:$B,CELL("contents", DH$7), $C:$C,CELL("contents", $P104), $G:$G,CELL("contents", DH$3))</f>
        <v>7818014</v>
      </c>
      <c r="DI112" s="13"/>
      <c r="DJ112" s="14">
        <f ca="1" xml:space="preserve"> SUMIFS($I:$I, $A:$A,CELL("contents", DJ$4), $B:$B,CELL("contents", DJ$7), $C:$C,CELL("contents", $P104), $G:$G,CELL("contents", DJ$3))</f>
        <v>55118295</v>
      </c>
      <c r="DM112" s="6" t="s">
        <v>16</v>
      </c>
      <c r="DN112" s="21" t="s">
        <v>22</v>
      </c>
      <c r="DO112" s="12">
        <f ca="1" xml:space="preserve"> SUMIFS($I:$I, $A:$A,CELL("contents", DO$4), $B:$B,CELL("contents", DO$7), $C:$C,CELL("contents", $P104), $G:$G,CELL("contents", DO$3))</f>
        <v>17101951</v>
      </c>
      <c r="DP112" s="19">
        <f ca="1" xml:space="preserve"> SUMIFS($I:$I, $A:$A,CELL("contents", DP$4), $B:$B,CELL("contents", DP$7), $C:$C,CELL("contents", $P104), $G:$G,CELL("contents", DP$3))</f>
        <v>8424162</v>
      </c>
      <c r="DQ112" s="13"/>
      <c r="DR112" s="14">
        <f ca="1" xml:space="preserve"> SUMIFS($I:$I, $A:$A,CELL("contents", DR$4), $B:$B,CELL("contents", DR$7), $C:$C,CELL("contents", $P104), $G:$G,CELL("contents", DR$3))</f>
        <v>25526113</v>
      </c>
      <c r="DS112" s="12">
        <f ca="1" xml:space="preserve"> SUMIFS($I:$I, $A:$A,CELL("contents", DS$4), $B:$B,CELL("contents", DS$7), $C:$C,CELL("contents", $P104), $G:$G,CELL("contents", DS$3))</f>
        <v>21002497</v>
      </c>
      <c r="DT112" s="19">
        <f ca="1" xml:space="preserve"> SUMIFS($I:$I, $A:$A,CELL("contents", DT$4), $B:$B,CELL("contents", DT$7), $C:$C,CELL("contents", $P104), $G:$G,CELL("contents", DT$3))</f>
        <v>16417</v>
      </c>
      <c r="DU112" s="13"/>
      <c r="DV112" s="14">
        <f ca="1" xml:space="preserve"> SUMIFS($I:$I, $A:$A,CELL("contents", DV$4), $B:$B,CELL("contents", DV$7), $C:$C,CELL("contents", $P104), $G:$G,CELL("contents", DV$3))</f>
        <v>21018914</v>
      </c>
      <c r="DW112" s="12">
        <f ca="1" xml:space="preserve"> SUMIFS($I:$I, $A:$A,CELL("contents", DW$4), $B:$B,CELL("contents", DW$7), $C:$C,CELL("contents", $P104), $G:$G,CELL("contents", DW$3))</f>
        <v>18421628</v>
      </c>
      <c r="DX112" s="19">
        <f ca="1" xml:space="preserve"> SUMIFS($I:$I, $A:$A,CELL("contents", DX$4), $B:$B,CELL("contents", DX$7), $C:$C,CELL("contents", $P104), $G:$G,CELL("contents", DX$3))</f>
        <v>16417</v>
      </c>
      <c r="DY112" s="13"/>
      <c r="DZ112" s="14">
        <f ca="1" xml:space="preserve"> SUMIFS($I:$I, $A:$A,CELL("contents", DZ$4), $B:$B,CELL("contents", DZ$7), $C:$C,CELL("contents", $P104), $G:$G,CELL("contents", DZ$3))</f>
        <v>18438045</v>
      </c>
      <c r="EA112" s="12">
        <f ca="1" xml:space="preserve"> SUMIFS($I:$I, $A:$A,CELL("contents", EA$4), $B:$B,CELL("contents", EA$7), $C:$C,CELL("contents", $P104), $G:$G,CELL("contents", EA$3))</f>
        <v>56526076</v>
      </c>
      <c r="EB112" s="19">
        <f ca="1" xml:space="preserve"> SUMIFS($I:$I, $A:$A,CELL("contents", EB$4), $B:$B,CELL("contents", EB$7), $C:$C,CELL("contents", $P104), $G:$G,CELL("contents", EB$3))</f>
        <v>8456996</v>
      </c>
      <c r="EC112" s="13"/>
      <c r="ED112" s="14">
        <f ca="1" xml:space="preserve"> SUMIFS($I:$I, $A:$A,CELL("contents", ED$4), $B:$B,CELL("contents", ED$7), $C:$C,CELL("contents", $P104), $G:$G,CELL("contents", ED$3))</f>
        <v>64983072</v>
      </c>
    </row>
    <row r="113" spans="1:134" x14ac:dyDescent="0.25">
      <c r="A113" t="s">
        <v>13</v>
      </c>
      <c r="B113" t="s">
        <v>14</v>
      </c>
      <c r="C113">
        <v>10</v>
      </c>
      <c r="D113">
        <v>46</v>
      </c>
      <c r="E113" t="b">
        <v>0</v>
      </c>
      <c r="F113">
        <v>4.0000000000000001E-3</v>
      </c>
      <c r="G113">
        <v>16</v>
      </c>
      <c r="H113">
        <v>16</v>
      </c>
      <c r="I113">
        <v>71</v>
      </c>
      <c r="J113">
        <v>34</v>
      </c>
      <c r="K113">
        <v>0</v>
      </c>
      <c r="L113">
        <v>10</v>
      </c>
      <c r="M113">
        <f t="shared" si="258"/>
        <v>0</v>
      </c>
      <c r="N113" t="b">
        <f t="shared" ref="N113" si="351">AND(MIN($F113,$F114,$F115)=$F113,MAX($H113,$H114,$H115)=$H113)</f>
        <v>1</v>
      </c>
      <c r="O113" t="b">
        <f t="shared" ref="O113" si="352">AND(N113,NOT(N114),NOT(N115))</f>
        <v>1</v>
      </c>
      <c r="P113">
        <f>P101</f>
        <v>12</v>
      </c>
      <c r="Q113" s="5" t="s">
        <v>23</v>
      </c>
      <c r="R113" s="21"/>
      <c r="S113" s="12">
        <f ca="1" xml:space="preserve"> AVERAGEIFS($I:$I, $A:$A,CELL("contents", S$4), $B:$B,CELL("contents", S$7), $C:$C,CELL("contents", $P104))</f>
        <v>247010.375</v>
      </c>
      <c r="T113" s="19">
        <f ca="1" xml:space="preserve"> AVERAGEIFS($I:$I, $A:$A,CELL("contents", T$4), $B:$B,CELL("contents", T$7), $C:$C,CELL("contents", $P104))</f>
        <v>223786.26060606062</v>
      </c>
      <c r="U113" s="13"/>
      <c r="V113" s="14">
        <f ca="1" xml:space="preserve"> AVERAGEIFS($I:$I, $A:$A,CELL("contents", V$4), $B:$B,CELL("contents", V$7), $C:$C,CELL("contents", $P104))</f>
        <v>237548.69876543211</v>
      </c>
      <c r="W113" s="12">
        <f ca="1" xml:space="preserve"> AVERAGEIFS($I:$I, $A:$A,CELL("contents", W$4), $B:$B,CELL("contents", W$7), $C:$C,CELL("contents", $P104))</f>
        <v>342328.16666666669</v>
      </c>
      <c r="X113" s="19">
        <f ca="1" xml:space="preserve"> AVERAGEIFS($I:$I, $A:$A,CELL("contents", X$4), $B:$B,CELL("contents", X$7), $C:$C,CELL("contents", $P104))</f>
        <v>149.58787878787879</v>
      </c>
      <c r="Y113" s="13"/>
      <c r="Z113" s="14">
        <f ca="1" xml:space="preserve"> AVERAGEIFS($I:$I, $A:$A,CELL("contents", Z$4), $B:$B,CELL("contents", Z$7), $C:$C,CELL("contents", $P104))</f>
        <v>202922.07901234567</v>
      </c>
      <c r="AA113" s="12">
        <f ca="1" xml:space="preserve"> AVERAGEIFS($I:$I, $A:$A,CELL("contents", AA$4), $B:$B,CELL("contents", AA$7), $C:$C,CELL("contents", $P104))</f>
        <v>337924.54583333334</v>
      </c>
      <c r="AB113" s="19">
        <f ca="1" xml:space="preserve"> AVERAGEIFS($I:$I, $A:$A,CELL("contents", AB$4), $B:$B,CELL("contents", AB$7), $C:$C,CELL("contents", $P104))</f>
        <v>149.58787878787879</v>
      </c>
      <c r="AC113" s="13"/>
      <c r="AD113" s="14">
        <f ca="1" xml:space="preserve"> AVERAGEIFS($I:$I, $A:$A,CELL("contents", AD$4), $B:$B,CELL("contents", AD$7), $C:$C,CELL("contents", $P104))</f>
        <v>200312.52592592593</v>
      </c>
      <c r="AE113" s="12">
        <f ca="1" xml:space="preserve"> AVERAGEIFS($I:$I, $A:$A,CELL("contents", AE$4), $B:$B,CELL("contents", AE$7), $C:$C,CELL("contents", $P104))</f>
        <v>309087.69583333336</v>
      </c>
      <c r="AF113" s="19">
        <f ca="1" xml:space="preserve"> AVERAGEIFS($I:$I, $A:$A,CELL("contents", AF$4), $B:$B,CELL("contents", AF$7), $C:$C,CELL("contents", $P104))</f>
        <v>74695.145454545462</v>
      </c>
      <c r="AG113" s="13"/>
      <c r="AH113" s="14">
        <f ca="1" xml:space="preserve"> AVERAGEIFS($I:$I, $A:$A,CELL("contents", AH$4), $B:$B,CELL("contents", AH$7), $C:$C,CELL("contents", $P104))</f>
        <v>213594.43456790125</v>
      </c>
      <c r="AK113" s="5" t="s">
        <v>23</v>
      </c>
      <c r="AL113" s="21"/>
      <c r="AM113" s="12">
        <f ca="1" xml:space="preserve"> AVERAGEIFS($I:$I, $A:$A,CELL("contents", AM$4), $B:$B,CELL("contents", AM$7), $C:$C,CELL("contents", $P104), $G:$G,CELL("contents", AM$3))</f>
        <v>207513.58333333334</v>
      </c>
      <c r="AN113" s="19">
        <f ca="1" xml:space="preserve"> AVERAGEIFS($I:$I, $A:$A,CELL("contents", AN$4), $B:$B,CELL("contents", AN$7), $C:$C,CELL("contents", $P104), $G:$G,CELL("contents", AN$3))</f>
        <v>211546.54545454544</v>
      </c>
      <c r="AO113" s="13"/>
      <c r="AP113" s="14">
        <f ca="1" xml:space="preserve"> AVERAGEIFS($I:$I, $A:$A,CELL("contents", AP$4), $B:$B,CELL("contents", AP$7), $C:$C,CELL("contents", $P104), $G:$G,CELL("contents", AP$3))</f>
        <v>209156.64197530865</v>
      </c>
      <c r="AQ113" s="12">
        <f ca="1" xml:space="preserve"> AVERAGEIFS($I:$I, $A:$A,CELL("contents", AQ$4), $B:$B,CELL("contents", AQ$7), $C:$C,CELL("contents", $P104), $G:$G,CELL("contents", AQ$3))</f>
        <v>293875.20833333331</v>
      </c>
      <c r="AR113" s="19">
        <f ca="1" xml:space="preserve"> AVERAGEIFS($I:$I, $A:$A,CELL("contents", AR$4), $B:$B,CELL("contents", AR$7), $C:$C,CELL("contents", $P104), $G:$G,CELL("contents", AR$3))</f>
        <v>11.272727272727273</v>
      </c>
      <c r="AS113" s="13"/>
      <c r="AT113" s="14">
        <f ca="1" xml:space="preserve"> AVERAGEIFS($I:$I, $A:$A,CELL("contents", AT$4), $B:$B,CELL("contents", AT$7), $C:$C,CELL("contents", $P104), $G:$G,CELL("contents", AT$3))</f>
        <v>174152.86419753087</v>
      </c>
      <c r="AU113" s="12">
        <f ca="1" xml:space="preserve"> AVERAGEIFS($I:$I, $A:$A,CELL("contents", AU$4), $B:$B,CELL("contents", AU$7), $C:$C,CELL("contents", $P104), $G:$G,CELL("contents", AU$3))</f>
        <v>318082.64583333331</v>
      </c>
      <c r="AV113" s="19">
        <f ca="1" xml:space="preserve"> AVERAGEIFS($I:$I, $A:$A,CELL("contents", AV$4), $B:$B,CELL("contents", AV$7), $C:$C,CELL("contents", $P104), $G:$G,CELL("contents", AV$3))</f>
        <v>11.272727272727273</v>
      </c>
      <c r="AW113" s="13"/>
      <c r="AX113" s="14">
        <f ca="1" xml:space="preserve"> AVERAGEIFS($I:$I, $A:$A,CELL("contents", AX$4), $B:$B,CELL("contents", AX$7), $C:$C,CELL("contents", $P104), $G:$G,CELL("contents", AX$3))</f>
        <v>188498.01234567902</v>
      </c>
      <c r="AY113" s="12">
        <f ca="1" xml:space="preserve"> AVERAGEIFS($I:$I, $A:$A,CELL("contents", AY$4), $B:$B,CELL("contents", AY$7), $C:$C,CELL("contents", $P104), $G:$G,CELL("contents", AY$3))</f>
        <v>273157.14583333331</v>
      </c>
      <c r="AZ113" s="19">
        <f ca="1" xml:space="preserve"> AVERAGEIFS($I:$I, $A:$A,CELL("contents", AZ$4), $B:$B,CELL("contents", AZ$7), $C:$C,CELL("contents", $P104), $G:$G,CELL("contents", AZ$3))</f>
        <v>70523.030303030304</v>
      </c>
      <c r="BA113" s="13"/>
      <c r="BB113" s="14">
        <f ca="1" xml:space="preserve"> AVERAGEIFS($I:$I, $A:$A,CELL("contents", BB$4), $B:$B,CELL("contents", BB$7), $C:$C,CELL("contents", $P104), $G:$G,CELL("contents", BB$3))</f>
        <v>190602.50617283949</v>
      </c>
      <c r="BE113" s="5" t="s">
        <v>23</v>
      </c>
      <c r="BF113" s="21"/>
      <c r="BG113" s="12">
        <f ca="1" xml:space="preserve"> AVERAGEIFS($I:$I, $A:$A,CELL("contents", BG$4), $B:$B,CELL("contents", BG$7), $C:$C,CELL("contents", $P104), $G:$G,CELL("contents", BG$3))</f>
        <v>191298.04166666666</v>
      </c>
      <c r="BH113" s="19">
        <f ca="1" xml:space="preserve"> AVERAGEIFS($I:$I, $A:$A,CELL("contents", BH$4), $B:$B,CELL("contents", BH$7), $C:$C,CELL("contents", $P104), $G:$G,CELL("contents", BH$3))</f>
        <v>205467.48484848486</v>
      </c>
      <c r="BI113" s="13"/>
      <c r="BJ113" s="14">
        <f ca="1" xml:space="preserve"> AVERAGEIFS($I:$I, $A:$A,CELL("contents", BJ$4), $B:$B,CELL("contents", BJ$7), $C:$C,CELL("contents", $P104), $G:$G,CELL("contents", BJ$3))</f>
        <v>197070.77777777778</v>
      </c>
      <c r="BK113" s="12">
        <f ca="1" xml:space="preserve"> AVERAGEIFS($I:$I, $A:$A,CELL("contents", BK$4), $B:$B,CELL("contents", BK$7), $C:$C,CELL("contents", $P104), $G:$G,CELL("contents", BK$3))</f>
        <v>282114.64583333331</v>
      </c>
      <c r="BL113" s="19">
        <f ca="1" xml:space="preserve"> AVERAGEIFS($I:$I, $A:$A,CELL("contents", BL$4), $B:$B,CELL("contents", BL$7), $C:$C,CELL("contents", $P104), $G:$G,CELL("contents", BL$3))</f>
        <v>18.484848484848484</v>
      </c>
      <c r="BM113" s="13"/>
      <c r="BN113" s="14">
        <f ca="1" xml:space="preserve"> AVERAGEIFS($I:$I, $A:$A,CELL("contents", BN$4), $B:$B,CELL("contents", BN$7), $C:$C,CELL("contents", $P104), $G:$G,CELL("contents", BN$3))</f>
        <v>167186.58024691357</v>
      </c>
      <c r="BO113" s="12">
        <f ca="1" xml:space="preserve"> AVERAGEIFS($I:$I, $A:$A,CELL("contents", BO$4), $B:$B,CELL("contents", BO$7), $C:$C,CELL("contents", $P104), $G:$G,CELL("contents", BO$3))</f>
        <v>317811.6875</v>
      </c>
      <c r="BP113" s="19">
        <f ca="1" xml:space="preserve"> AVERAGEIFS($I:$I, $A:$A,CELL("contents", BP$4), $B:$B,CELL("contents", BP$7), $C:$C,CELL("contents", $P104), $G:$G,CELL("contents", BP$3))</f>
        <v>18.484848484848484</v>
      </c>
      <c r="BQ113" s="13"/>
      <c r="BR113" s="14">
        <f ca="1" xml:space="preserve"> AVERAGEIFS($I:$I, $A:$A,CELL("contents", BR$4), $B:$B,CELL("contents", BR$7), $C:$C,CELL("contents", $P104), $G:$G,CELL("contents", BR$3))</f>
        <v>188340.38271604938</v>
      </c>
      <c r="BS113" s="12">
        <f ca="1" xml:space="preserve"> AVERAGEIFS($I:$I, $A:$A,CELL("contents", BS$4), $B:$B,CELL("contents", BS$7), $C:$C,CELL("contents", $P104), $G:$G,CELL("contents", BS$3))</f>
        <v>263741.45833333331</v>
      </c>
      <c r="BT113" s="19">
        <f ca="1" xml:space="preserve"> AVERAGEIFS($I:$I, $A:$A,CELL("contents", BT$4), $B:$B,CELL("contents", BT$7), $C:$C,CELL("contents", $P104), $G:$G,CELL("contents", BT$3))</f>
        <v>68501.484848484848</v>
      </c>
      <c r="BU113" s="13"/>
      <c r="BV113" s="14">
        <f ca="1" xml:space="preserve"> AVERAGEIFS($I:$I, $A:$A,CELL("contents", BV$4), $B:$B,CELL("contents", BV$7), $C:$C,CELL("contents", $P104), $G:$G,CELL("contents", BV$3))</f>
        <v>184199.24691358025</v>
      </c>
      <c r="BY113" s="5" t="s">
        <v>23</v>
      </c>
      <c r="BZ113" s="21"/>
      <c r="CA113" s="12">
        <f ca="1" xml:space="preserve"> AVERAGEIFS($I:$I, $A:$A,CELL("contents", CA$4), $B:$B,CELL("contents", CA$7), $C:$C,CELL("contents", $P104), $G:$G,CELL("contents", CA$3))</f>
        <v>208342.70833333334</v>
      </c>
      <c r="CB113" s="19">
        <f ca="1" xml:space="preserve"> AVERAGEIFS($I:$I, $A:$A,CELL("contents", CB$4), $B:$B,CELL("contents", CB$7), $C:$C,CELL("contents", $P104), $G:$G,CELL("contents", CB$3))</f>
        <v>210063.27272727274</v>
      </c>
      <c r="CC113" s="13"/>
      <c r="CD113" s="14">
        <f ca="1" xml:space="preserve"> AVERAGEIFS($I:$I, $A:$A,CELL("contents", CD$4), $B:$B,CELL("contents", CD$7), $C:$C,CELL("contents", $P104), $G:$G,CELL("contents", CD$3))</f>
        <v>209043.67901234567</v>
      </c>
      <c r="CE113" s="12">
        <f ca="1" xml:space="preserve"> AVERAGEIFS($I:$I, $A:$A,CELL("contents", CE$4), $B:$B,CELL("contents", CE$7), $C:$C,CELL("contents", $P104), $G:$G,CELL("contents", CE$3))</f>
        <v>310832.0625</v>
      </c>
      <c r="CF113" s="19">
        <f ca="1" xml:space="preserve"> AVERAGEIFS($I:$I, $A:$A,CELL("contents", CF$4), $B:$B,CELL("contents", CF$7), $C:$C,CELL("contents", $P104), $G:$G,CELL("contents", CF$3))</f>
        <v>54.121212121212125</v>
      </c>
      <c r="CG113" s="13"/>
      <c r="CH113" s="14">
        <f ca="1" xml:space="preserve"> AVERAGEIFS($I:$I, $A:$A,CELL("contents", CH$4), $B:$B,CELL("contents", CH$7), $C:$C,CELL("contents", $P104), $G:$G,CELL("contents", CH$3))</f>
        <v>184218.82716049382</v>
      </c>
      <c r="CI113" s="12">
        <f ca="1" xml:space="preserve"> AVERAGEIFS($I:$I, $A:$A,CELL("contents", CI$4), $B:$B,CELL("contents", CI$7), $C:$C,CELL("contents", $P104), $G:$G,CELL("contents", CI$3))</f>
        <v>343395.75</v>
      </c>
      <c r="CJ113" s="19">
        <f ca="1" xml:space="preserve"> AVERAGEIFS($I:$I, $A:$A,CELL("contents", CJ$4), $B:$B,CELL("contents", CJ$7), $C:$C,CELL("contents", $P104), $G:$G,CELL("contents", CJ$3))</f>
        <v>54.121212121212125</v>
      </c>
      <c r="CK113" s="13"/>
      <c r="CL113" s="14">
        <f ca="1" xml:space="preserve"> AVERAGEIFS($I:$I, $A:$A,CELL("contents", CL$4), $B:$B,CELL("contents", CL$7), $C:$C,CELL("contents", $P104), $G:$G,CELL("contents", CL$3))</f>
        <v>203515.82716049382</v>
      </c>
      <c r="CM113" s="12">
        <f ca="1" xml:space="preserve"> AVERAGEIFS($I:$I, $A:$A,CELL("contents", CM$4), $B:$B,CELL("contents", CM$7), $C:$C,CELL("contents", $P104), $G:$G,CELL("contents", CM$3))</f>
        <v>287523.50694444444</v>
      </c>
      <c r="CN113" s="19">
        <f ca="1" xml:space="preserve"> AVERAGEIFS($I:$I, $A:$A,CELL("contents", CN$4), $B:$B,CELL("contents", CN$7), $C:$C,CELL("contents", $P104), $G:$G,CELL("contents", CN$3))</f>
        <v>70057.171717171717</v>
      </c>
      <c r="CO113" s="13"/>
      <c r="CP113" s="14">
        <f ca="1" xml:space="preserve"> AVERAGEIFS($I:$I, $A:$A,CELL("contents", CP$4), $B:$B,CELL("contents", CP$7), $C:$C,CELL("contents", $P104), $G:$G,CELL("contents", CP$3))</f>
        <v>198926.11111111112</v>
      </c>
      <c r="CS113" s="5" t="s">
        <v>23</v>
      </c>
      <c r="CT113" s="21"/>
      <c r="CU113" s="12">
        <f ca="1" xml:space="preserve"> AVERAGEIFS($I:$I, $A:$A,CELL("contents", CU$4), $B:$B,CELL("contents", CU$7), $C:$C,CELL("contents", $P104), $G:$G,CELL("contents", CU$3))</f>
        <v>271606.89583333331</v>
      </c>
      <c r="CV113" s="19">
        <f ca="1" xml:space="preserve"> AVERAGEIFS($I:$I, $A:$A,CELL("contents", CV$4), $B:$B,CELL("contents", CV$7), $C:$C,CELL("contents", $P104), $G:$G,CELL("contents", CV$3))</f>
        <v>236576.36363636365</v>
      </c>
      <c r="CW113" s="13"/>
      <c r="CX113" s="14">
        <f ca="1" xml:space="preserve"> AVERAGEIFS($I:$I, $A:$A,CELL("contents", CX$4), $B:$B,CELL("contents", CX$7), $C:$C,CELL("contents", $P104), $G:$G,CELL("contents", CX$3))</f>
        <v>257335.19753086418</v>
      </c>
      <c r="CY113" s="12">
        <f ca="1" xml:space="preserve"> AVERAGEIFS($I:$I, $A:$A,CELL("contents", CY$4), $B:$B,CELL("contents", CY$7), $C:$C,CELL("contents", $P104), $G:$G,CELL("contents", CY$3))</f>
        <v>387266.89583333331</v>
      </c>
      <c r="CZ113" s="19">
        <f ca="1" xml:space="preserve"> AVERAGEIFS($I:$I, $A:$A,CELL("contents", CZ$4), $B:$B,CELL("contents", CZ$7), $C:$C,CELL("contents", $P104), $G:$G,CELL("contents", CZ$3))</f>
        <v>166.57575757575756</v>
      </c>
      <c r="DA113" s="13"/>
      <c r="DB113" s="14">
        <f ca="1" xml:space="preserve"> AVERAGEIFS($I:$I, $A:$A,CELL("contents", DB$4), $B:$B,CELL("contents", DB$7), $C:$C,CELL("contents", $P104), $G:$G,CELL("contents", DB$3))</f>
        <v>229559.35802469135</v>
      </c>
      <c r="DC113" s="12">
        <f ca="1" xml:space="preserve"> AVERAGEIFS($I:$I, $A:$A,CELL("contents", DC$4), $B:$B,CELL("contents", DC$7), $C:$C,CELL("contents", $P104), $G:$G,CELL("contents", DC$3))</f>
        <v>326548.72916666669</v>
      </c>
      <c r="DD113" s="19">
        <f ca="1" xml:space="preserve"> AVERAGEIFS($I:$I, $A:$A,CELL("contents", DD$4), $B:$B,CELL("contents", DD$7), $C:$C,CELL("contents", $P104), $G:$G,CELL("contents", DD$3))</f>
        <v>166.57575757575756</v>
      </c>
      <c r="DE113" s="13"/>
      <c r="DF113" s="14">
        <f ca="1" xml:space="preserve"> AVERAGEIFS($I:$I, $A:$A,CELL("contents", DF$4), $B:$B,CELL("contents", DF$7), $C:$C,CELL("contents", $P104), $G:$G,CELL("contents", DF$3))</f>
        <v>193578.22222222222</v>
      </c>
      <c r="DG113" s="12">
        <f ca="1" xml:space="preserve"> AVERAGEIFS($I:$I, $A:$A,CELL("contents", DG$4), $B:$B,CELL("contents", DG$7), $C:$C,CELL("contents", $P104), $G:$G,CELL("contents", DG$3))</f>
        <v>328474.17361111112</v>
      </c>
      <c r="DH113" s="19">
        <f ca="1" xml:space="preserve"> AVERAGEIFS($I:$I, $A:$A,CELL("contents", DH$4), $B:$B,CELL("contents", DH$7), $C:$C,CELL("contents", $P104), $G:$G,CELL("contents", DH$3))</f>
        <v>78969.838383838389</v>
      </c>
      <c r="DI113" s="13"/>
      <c r="DJ113" s="14">
        <f ca="1" xml:space="preserve"> AVERAGEIFS($I:$I, $A:$A,CELL("contents", DJ$4), $B:$B,CELL("contents", DJ$7), $C:$C,CELL("contents", $P104), $G:$G,CELL("contents", DJ$3))</f>
        <v>226824.25925925927</v>
      </c>
      <c r="DM113" s="5" t="s">
        <v>23</v>
      </c>
      <c r="DN113" s="21"/>
      <c r="DO113" s="12">
        <f ca="1" xml:space="preserve"> AVERAGEIFS($I:$I, $A:$A,CELL("contents", DO$4), $B:$B,CELL("contents", DO$7), $C:$C,CELL("contents", $P104), $G:$G,CELL("contents", DO$3))</f>
        <v>356290.64583333331</v>
      </c>
      <c r="DP113" s="19">
        <f ca="1" xml:space="preserve"> AVERAGEIFS($I:$I, $A:$A,CELL("contents", DP$4), $B:$B,CELL("contents", DP$7), $C:$C,CELL("contents", $P104), $G:$G,CELL("contents", DP$3))</f>
        <v>255277.63636363635</v>
      </c>
      <c r="DQ113" s="13"/>
      <c r="DR113" s="14">
        <f ca="1" xml:space="preserve"> AVERAGEIFS($I:$I, $A:$A,CELL("contents", DR$4), $B:$B,CELL("contents", DR$7), $C:$C,CELL("contents", $P104), $G:$G,CELL("contents", DR$3))</f>
        <v>315137.19753086421</v>
      </c>
      <c r="DS113" s="12">
        <f ca="1" xml:space="preserve"> AVERAGEIFS($I:$I, $A:$A,CELL("contents", DS$4), $B:$B,CELL("contents", DS$7), $C:$C,CELL("contents", $P104), $G:$G,CELL("contents", DS$3))</f>
        <v>437552.02083333331</v>
      </c>
      <c r="DT113" s="19">
        <f ca="1" xml:space="preserve"> AVERAGEIFS($I:$I, $A:$A,CELL("contents", DT$4), $B:$B,CELL("contents", DT$7), $C:$C,CELL("contents", $P104), $G:$G,CELL("contents", DT$3))</f>
        <v>497.4848484848485</v>
      </c>
      <c r="DU113" s="13"/>
      <c r="DV113" s="14">
        <f ca="1" xml:space="preserve"> AVERAGEIFS($I:$I, $A:$A,CELL("contents", DV$4), $B:$B,CELL("contents", DV$7), $C:$C,CELL("contents", $P104), $G:$G,CELL("contents", DV$3))</f>
        <v>259492.76543209876</v>
      </c>
      <c r="DW113" s="12">
        <f ca="1" xml:space="preserve"> AVERAGEIFS($I:$I, $A:$A,CELL("contents", DW$4), $B:$B,CELL("contents", DW$7), $C:$C,CELL("contents", $P104), $G:$G,CELL("contents", DW$3))</f>
        <v>383783.91666666669</v>
      </c>
      <c r="DX113" s="19">
        <f ca="1" xml:space="preserve"> AVERAGEIFS($I:$I, $A:$A,CELL("contents", DX$4), $B:$B,CELL("contents", DX$7), $C:$C,CELL("contents", $P104), $G:$G,CELL("contents", DX$3))</f>
        <v>497.4848484848485</v>
      </c>
      <c r="DY113" s="13"/>
      <c r="DZ113" s="14">
        <f ca="1" xml:space="preserve"> AVERAGEIFS($I:$I, $A:$A,CELL("contents", DZ$4), $B:$B,CELL("contents", DZ$7), $C:$C,CELL("contents", $P104), $G:$G,CELL("contents", DZ$3))</f>
        <v>227630.1851851852</v>
      </c>
      <c r="EA113" s="12">
        <f ca="1" xml:space="preserve"> AVERAGEIFS($I:$I, $A:$A,CELL("contents", EA$4), $B:$B,CELL("contents", EA$7), $C:$C,CELL("contents", $P104), $G:$G,CELL("contents", EA$3))</f>
        <v>392542.19444444444</v>
      </c>
      <c r="EB113" s="19">
        <f ca="1" xml:space="preserve"> AVERAGEIFS($I:$I, $A:$A,CELL("contents", EB$4), $B:$B,CELL("contents", EB$7), $C:$C,CELL("contents", $P104), $G:$G,CELL("contents", EB$3))</f>
        <v>85424.202020202021</v>
      </c>
      <c r="EC113" s="13"/>
      <c r="ED113" s="14">
        <f ca="1" xml:space="preserve"> AVERAGEIFS($I:$I, $A:$A,CELL("contents", ED$4), $B:$B,CELL("contents", ED$7), $C:$C,CELL("contents", $P104), $G:$G,CELL("contents", ED$3))</f>
        <v>267420.04938271607</v>
      </c>
    </row>
    <row r="114" spans="1:134" x14ac:dyDescent="0.25">
      <c r="A114" t="s">
        <v>15</v>
      </c>
      <c r="B114" t="s">
        <v>14</v>
      </c>
      <c r="C114">
        <v>10</v>
      </c>
      <c r="D114">
        <v>46</v>
      </c>
      <c r="E114" t="b">
        <v>0</v>
      </c>
      <c r="F114">
        <v>6.0000000000000001E-3</v>
      </c>
      <c r="G114">
        <v>16</v>
      </c>
      <c r="H114">
        <v>16</v>
      </c>
      <c r="I114">
        <v>35</v>
      </c>
      <c r="J114">
        <v>34</v>
      </c>
      <c r="K114">
        <v>0</v>
      </c>
      <c r="L114">
        <v>10</v>
      </c>
      <c r="M114">
        <f t="shared" si="258"/>
        <v>0</v>
      </c>
      <c r="N114" t="b">
        <f t="shared" ref="N114" si="353">AND(MIN($F113,$F114,$F115)=$F114,MAX($H113,$H114,$H115)=$H114)</f>
        <v>0</v>
      </c>
      <c r="O114" t="b">
        <f t="shared" ref="O114" si="354">AND(NOT(N113),N114,NOT(N115))</f>
        <v>0</v>
      </c>
      <c r="P114">
        <f>P101</f>
        <v>12</v>
      </c>
      <c r="Q114" s="7" t="s">
        <v>29</v>
      </c>
      <c r="R114" s="21"/>
      <c r="S114" s="12">
        <f ca="1" xml:space="preserve"> _xlfn.MAXIFS($I:$I, $A:$A,CELL("contents", S$4), $B:$B,CELL("contents", S$7), $C:$C,CELL("contents", $P104))</f>
        <v>7697535</v>
      </c>
      <c r="T114" s="19">
        <f ca="1" xml:space="preserve"> _xlfn.MAXIFS($I:$I, $A:$A,CELL("contents", T$4), $B:$B,CELL("contents", T$7), $C:$C,CELL("contents", $P104))</f>
        <v>1846381</v>
      </c>
      <c r="U114" s="13"/>
      <c r="V114" s="14">
        <f ca="1" xml:space="preserve"> _xlfn.MAXIFS($I:$I, $A:$A,CELL("contents", V$4), $B:$B,CELL("contents", V$7), $C:$C,CELL("contents", $P104))</f>
        <v>7697535</v>
      </c>
      <c r="W114" s="12">
        <f ca="1" xml:space="preserve"> _xlfn.MAXIFS($I:$I, $A:$A,CELL("contents", W$4), $B:$B,CELL("contents", W$7), $C:$C,CELL("contents", $P104))</f>
        <v>5436779</v>
      </c>
      <c r="X114" s="19">
        <f ca="1" xml:space="preserve"> _xlfn.MAXIFS($I:$I, $A:$A,CELL("contents", X$4), $B:$B,CELL("contents", X$7), $C:$C,CELL("contents", $P104))</f>
        <v>1716</v>
      </c>
      <c r="Y114" s="13"/>
      <c r="Z114" s="14">
        <f ca="1" xml:space="preserve"> _xlfn.MAXIFS($I:$I, $A:$A,CELL("contents", Z$4), $B:$B,CELL("contents", Z$7), $C:$C,CELL("contents", $P104))</f>
        <v>5436779</v>
      </c>
      <c r="AA114" s="12">
        <f ca="1" xml:space="preserve"> _xlfn.MAXIFS($I:$I, $A:$A,CELL("contents", AA$4), $B:$B,CELL("contents", AA$7), $C:$C,CELL("contents", $P104))</f>
        <v>5206405</v>
      </c>
      <c r="AB114" s="19">
        <f ca="1" xml:space="preserve"> _xlfn.MAXIFS($I:$I, $A:$A,CELL("contents", AB$4), $B:$B,CELL("contents", AB$7), $C:$C,CELL("contents", $P104))</f>
        <v>1716</v>
      </c>
      <c r="AC114" s="13"/>
      <c r="AD114" s="14">
        <f ca="1" xml:space="preserve"> _xlfn.MAXIFS($I:$I, $A:$A,CELL("contents", AD$4), $B:$B,CELL("contents", AD$7), $C:$C,CELL("contents", $P104))</f>
        <v>5206405</v>
      </c>
      <c r="AE114" s="12">
        <f ca="1" xml:space="preserve"> _xlfn.MAXIFS($I:$I, $A:$A,CELL("contents", AE$4), $B:$B,CELL("contents", AE$7), $C:$C,CELL("contents", $P104))</f>
        <v>7697535</v>
      </c>
      <c r="AF114" s="19">
        <f ca="1" xml:space="preserve"> _xlfn.MAXIFS($I:$I, $A:$A,CELL("contents", AF$4), $B:$B,CELL("contents", AF$7), $C:$C,CELL("contents", $P104))</f>
        <v>1846381</v>
      </c>
      <c r="AG114" s="13"/>
      <c r="AH114" s="14">
        <f ca="1" xml:space="preserve"> _xlfn.MAXIFS($I:$I, $A:$A,CELL("contents", AH$4), $B:$B,CELL("contents", AH$7), $C:$C,CELL("contents", $P104))</f>
        <v>7697535</v>
      </c>
      <c r="AK114" s="7" t="s">
        <v>29</v>
      </c>
      <c r="AL114" s="21"/>
      <c r="AM114" s="12">
        <f ca="1" xml:space="preserve"> _xlfn.MAXIFS($I:$I, $A:$A,CELL("contents", AM$4), $B:$B,CELL("contents", AM$7), $C:$C,CELL("contents", $P104), $G:$G,CELL("contents", AM$3))</f>
        <v>6899481</v>
      </c>
      <c r="AN114" s="19">
        <f ca="1" xml:space="preserve"> _xlfn.MAXIFS($I:$I, $A:$A,CELL("contents", AN$4), $B:$B,CELL("contents", AN$7), $C:$C,CELL("contents", $P104), $G:$G,CELL("contents", AN$3))</f>
        <v>1591470</v>
      </c>
      <c r="AO114" s="13"/>
      <c r="AP114" s="14">
        <f ca="1" xml:space="preserve"> _xlfn.MAXIFS($I:$I, $A:$A,CELL("contents", AP$4), $B:$B,CELL("contents", AP$7), $C:$C,CELL("contents", $P104), $G:$G,CELL("contents", AP$3))</f>
        <v>6899481</v>
      </c>
      <c r="AQ114" s="12">
        <f ca="1" xml:space="preserve"> _xlfn.MAXIFS($I:$I, $A:$A,CELL("contents", AQ$4), $B:$B,CELL("contents", AQ$7), $C:$C,CELL("contents", $P104), $G:$G,CELL("contents", AQ$3))</f>
        <v>4808633</v>
      </c>
      <c r="AR114" s="19">
        <f ca="1" xml:space="preserve"> _xlfn.MAXIFS($I:$I, $A:$A,CELL("contents", AR$4), $B:$B,CELL("contents", AR$7), $C:$C,CELL("contents", $P104), $G:$G,CELL("contents", AR$3))</f>
        <v>28</v>
      </c>
      <c r="AS114" s="13"/>
      <c r="AT114" s="14">
        <f ca="1" xml:space="preserve"> _xlfn.MAXIFS($I:$I, $A:$A,CELL("contents", AT$4), $B:$B,CELL("contents", AT$7), $C:$C,CELL("contents", $P104), $G:$G,CELL("contents", AT$3))</f>
        <v>4808633</v>
      </c>
      <c r="AU114" s="12">
        <f ca="1" xml:space="preserve"> _xlfn.MAXIFS($I:$I, $A:$A,CELL("contents", AU$4), $B:$B,CELL("contents", AU$7), $C:$C,CELL("contents", $P104), $G:$G,CELL("contents", AU$3))</f>
        <v>5206405</v>
      </c>
      <c r="AV114" s="19">
        <f ca="1" xml:space="preserve"> _xlfn.MAXIFS($I:$I, $A:$A,CELL("contents", AV$4), $B:$B,CELL("contents", AV$7), $C:$C,CELL("contents", $P104), $G:$G,CELL("contents", AV$3))</f>
        <v>28</v>
      </c>
      <c r="AW114" s="13"/>
      <c r="AX114" s="14">
        <f ca="1" xml:space="preserve"> _xlfn.MAXIFS($I:$I, $A:$A,CELL("contents", AX$4), $B:$B,CELL("contents", AX$7), $C:$C,CELL("contents", $P104), $G:$G,CELL("contents", AX$3))</f>
        <v>5206405</v>
      </c>
      <c r="AY114" s="12">
        <f ca="1" xml:space="preserve"> _xlfn.MAXIFS($I:$I, $A:$A,CELL("contents", AY$4), $B:$B,CELL("contents", AY$7), $C:$C,CELL("contents", $P104), $G:$G,CELL("contents", AY$3))</f>
        <v>6899481</v>
      </c>
      <c r="AZ114" s="19">
        <f ca="1" xml:space="preserve"> _xlfn.MAXIFS($I:$I, $A:$A,CELL("contents", AZ$4), $B:$B,CELL("contents", AZ$7), $C:$C,CELL("contents", $P104), $G:$G,CELL("contents", AZ$3))</f>
        <v>1591470</v>
      </c>
      <c r="BA114" s="13"/>
      <c r="BB114" s="14">
        <f ca="1" xml:space="preserve"> _xlfn.MAXIFS($I:$I, $A:$A,CELL("contents", BB$4), $B:$B,CELL("contents", BB$7), $C:$C,CELL("contents", $P104), $G:$G,CELL("contents", BB$3))</f>
        <v>6899481</v>
      </c>
      <c r="BE114" s="7" t="s">
        <v>29</v>
      </c>
      <c r="BF114" s="21"/>
      <c r="BG114" s="12">
        <f ca="1" xml:space="preserve"> _xlfn.MAXIFS($I:$I, $A:$A,CELL("contents", BG$4), $B:$B,CELL("contents", BG$7), $C:$C,CELL("contents", $P104), $G:$G,CELL("contents", BG$3))</f>
        <v>6026447</v>
      </c>
      <c r="BH114" s="19">
        <f ca="1" xml:space="preserve"> _xlfn.MAXIFS($I:$I, $A:$A,CELL("contents", BH$4), $B:$B,CELL("contents", BH$7), $C:$C,CELL("contents", $P104), $G:$G,CELL("contents", BH$3))</f>
        <v>1502228</v>
      </c>
      <c r="BI114" s="13"/>
      <c r="BJ114" s="14">
        <f ca="1" xml:space="preserve"> _xlfn.MAXIFS($I:$I, $A:$A,CELL("contents", BJ$4), $B:$B,CELL("contents", BJ$7), $C:$C,CELL("contents", $P104), $G:$G,CELL("contents", BJ$3))</f>
        <v>6026447</v>
      </c>
      <c r="BK114" s="12">
        <f ca="1" xml:space="preserve"> _xlfn.MAXIFS($I:$I, $A:$A,CELL("contents", BK$4), $B:$B,CELL("contents", BK$7), $C:$C,CELL("contents", $P104), $G:$G,CELL("contents", BK$3))</f>
        <v>4346536</v>
      </c>
      <c r="BL114" s="19">
        <f ca="1" xml:space="preserve"> _xlfn.MAXIFS($I:$I, $A:$A,CELL("contents", BL$4), $B:$B,CELL("contents", BL$7), $C:$C,CELL("contents", $P104), $G:$G,CELL("contents", BL$3))</f>
        <v>43</v>
      </c>
      <c r="BM114" s="13"/>
      <c r="BN114" s="14">
        <f ca="1" xml:space="preserve"> _xlfn.MAXIFS($I:$I, $A:$A,CELL("contents", BN$4), $B:$B,CELL("contents", BN$7), $C:$C,CELL("contents", $P104), $G:$G,CELL("contents", BN$3))</f>
        <v>4346536</v>
      </c>
      <c r="BO114" s="12">
        <f ca="1" xml:space="preserve"> _xlfn.MAXIFS($I:$I, $A:$A,CELL("contents", BO$4), $B:$B,CELL("contents", BO$7), $C:$C,CELL("contents", $P104), $G:$G,CELL("contents", BO$3))</f>
        <v>4988680</v>
      </c>
      <c r="BP114" s="19">
        <f ca="1" xml:space="preserve"> _xlfn.MAXIFS($I:$I, $A:$A,CELL("contents", BP$4), $B:$B,CELL("contents", BP$7), $C:$C,CELL("contents", $P104), $G:$G,CELL("contents", BP$3))</f>
        <v>43</v>
      </c>
      <c r="BQ114" s="13"/>
      <c r="BR114" s="14">
        <f ca="1" xml:space="preserve"> _xlfn.MAXIFS($I:$I, $A:$A,CELL("contents", BR$4), $B:$B,CELL("contents", BR$7), $C:$C,CELL("contents", $P104), $G:$G,CELL("contents", BR$3))</f>
        <v>4988680</v>
      </c>
      <c r="BS114" s="12">
        <f ca="1" xml:space="preserve"> _xlfn.MAXIFS($I:$I, $A:$A,CELL("contents", BS$4), $B:$B,CELL("contents", BS$7), $C:$C,CELL("contents", $P104), $G:$G,CELL("contents", BS$3))</f>
        <v>6026447</v>
      </c>
      <c r="BT114" s="19">
        <f ca="1" xml:space="preserve"> _xlfn.MAXIFS($I:$I, $A:$A,CELL("contents", BT$4), $B:$B,CELL("contents", BT$7), $C:$C,CELL("contents", $P104), $G:$G,CELL("contents", BT$3))</f>
        <v>1502228</v>
      </c>
      <c r="BU114" s="13"/>
      <c r="BV114" s="14">
        <f ca="1" xml:space="preserve"> _xlfn.MAXIFS($I:$I, $A:$A,CELL("contents", BV$4), $B:$B,CELL("contents", BV$7), $C:$C,CELL("contents", $P104), $G:$G,CELL("contents", BV$3))</f>
        <v>6026447</v>
      </c>
      <c r="BY114" s="7" t="s">
        <v>29</v>
      </c>
      <c r="BZ114" s="21"/>
      <c r="CA114" s="12">
        <f ca="1" xml:space="preserve"> _xlfn.MAXIFS($I:$I, $A:$A,CELL("contents", CA$4), $B:$B,CELL("contents", CA$7), $C:$C,CELL("contents", $P104), $G:$G,CELL("contents", CA$3))</f>
        <v>6351275</v>
      </c>
      <c r="CB114" s="19">
        <f ca="1" xml:space="preserve"> _xlfn.MAXIFS($I:$I, $A:$A,CELL("contents", CB$4), $B:$B,CELL("contents", CB$7), $C:$C,CELL("contents", $P104), $G:$G,CELL("contents", CB$3))</f>
        <v>1637915</v>
      </c>
      <c r="CC114" s="13"/>
      <c r="CD114" s="14">
        <f ca="1" xml:space="preserve"> _xlfn.MAXIFS($I:$I, $A:$A,CELL("contents", CD$4), $B:$B,CELL("contents", CD$7), $C:$C,CELL("contents", $P104), $G:$G,CELL("contents", CD$3))</f>
        <v>6351275</v>
      </c>
      <c r="CE114" s="12">
        <f ca="1" xml:space="preserve"> _xlfn.MAXIFS($I:$I, $A:$A,CELL("contents", CE$4), $B:$B,CELL("contents", CE$7), $C:$C,CELL("contents", $P104), $G:$G,CELL("contents", CE$3))</f>
        <v>4277812</v>
      </c>
      <c r="CF114" s="19">
        <f ca="1" xml:space="preserve"> _xlfn.MAXIFS($I:$I, $A:$A,CELL("contents", CF$4), $B:$B,CELL("contents", CF$7), $C:$C,CELL("contents", $P104), $G:$G,CELL("contents", CF$3))</f>
        <v>120</v>
      </c>
      <c r="CG114" s="13"/>
      <c r="CH114" s="14">
        <f ca="1" xml:space="preserve"> _xlfn.MAXIFS($I:$I, $A:$A,CELL("contents", CH$4), $B:$B,CELL("contents", CH$7), $C:$C,CELL("contents", $P104), $G:$G,CELL("contents", CH$3))</f>
        <v>4277812</v>
      </c>
      <c r="CI114" s="12">
        <f ca="1" xml:space="preserve"> _xlfn.MAXIFS($I:$I, $A:$A,CELL("contents", CI$4), $B:$B,CELL("contents", CI$7), $C:$C,CELL("contents", $P104), $G:$G,CELL("contents", CI$3))</f>
        <v>4858715</v>
      </c>
      <c r="CJ114" s="19">
        <f ca="1" xml:space="preserve"> _xlfn.MAXIFS($I:$I, $A:$A,CELL("contents", CJ$4), $B:$B,CELL("contents", CJ$7), $C:$C,CELL("contents", $P104), $G:$G,CELL("contents", CJ$3))</f>
        <v>120</v>
      </c>
      <c r="CK114" s="13"/>
      <c r="CL114" s="14">
        <f ca="1" xml:space="preserve"> _xlfn.MAXIFS($I:$I, $A:$A,CELL("contents", CL$4), $B:$B,CELL("contents", CL$7), $C:$C,CELL("contents", $P104), $G:$G,CELL("contents", CL$3))</f>
        <v>4858715</v>
      </c>
      <c r="CM114" s="12">
        <f ca="1" xml:space="preserve"> _xlfn.MAXIFS($I:$I, $A:$A,CELL("contents", CM$4), $B:$B,CELL("contents", CM$7), $C:$C,CELL("contents", $P104), $G:$G,CELL("contents", CM$3))</f>
        <v>6351275</v>
      </c>
      <c r="CN114" s="19">
        <f ca="1" xml:space="preserve"> _xlfn.MAXIFS($I:$I, $A:$A,CELL("contents", CN$4), $B:$B,CELL("contents", CN$7), $C:$C,CELL("contents", $P104), $G:$G,CELL("contents", CN$3))</f>
        <v>1637915</v>
      </c>
      <c r="CO114" s="13"/>
      <c r="CP114" s="14">
        <f ca="1" xml:space="preserve"> _xlfn.MAXIFS($I:$I, $A:$A,CELL("contents", CP$4), $B:$B,CELL("contents", CP$7), $C:$C,CELL("contents", $P104), $G:$G,CELL("contents", CP$3))</f>
        <v>6351275</v>
      </c>
      <c r="CS114" s="7" t="s">
        <v>29</v>
      </c>
      <c r="CT114" s="21"/>
      <c r="CU114" s="12">
        <f ca="1" xml:space="preserve"> _xlfn.MAXIFS($I:$I, $A:$A,CELL("contents", CU$4), $B:$B,CELL("contents", CU$7), $C:$C,CELL("contents", $P104), $G:$G,CELL("contents", CU$3))</f>
        <v>6961469</v>
      </c>
      <c r="CV114" s="19">
        <f ca="1" xml:space="preserve"> _xlfn.MAXIFS($I:$I, $A:$A,CELL("contents", CV$4), $B:$B,CELL("contents", CV$7), $C:$C,CELL("contents", $P104), $G:$G,CELL("contents", CV$3))</f>
        <v>1841279</v>
      </c>
      <c r="CW114" s="13"/>
      <c r="CX114" s="14">
        <f ca="1" xml:space="preserve"> _xlfn.MAXIFS($I:$I, $A:$A,CELL("contents", CX$4), $B:$B,CELL("contents", CX$7), $C:$C,CELL("contents", $P104), $G:$G,CELL("contents", CX$3))</f>
        <v>6961469</v>
      </c>
      <c r="CY114" s="12">
        <f ca="1" xml:space="preserve"> _xlfn.MAXIFS($I:$I, $A:$A,CELL("contents", CY$4), $B:$B,CELL("contents", CY$7), $C:$C,CELL("contents", $P104), $G:$G,CELL("contents", CY$3))</f>
        <v>4736046</v>
      </c>
      <c r="CZ114" s="19">
        <f ca="1" xml:space="preserve"> _xlfn.MAXIFS($I:$I, $A:$A,CELL("contents", CZ$4), $B:$B,CELL("contents", CZ$7), $C:$C,CELL("contents", $P104), $G:$G,CELL("contents", CZ$3))</f>
        <v>438</v>
      </c>
      <c r="DA114" s="13"/>
      <c r="DB114" s="14">
        <f ca="1" xml:space="preserve"> _xlfn.MAXIFS($I:$I, $A:$A,CELL("contents", DB$4), $B:$B,CELL("contents", DB$7), $C:$C,CELL("contents", $P104), $G:$G,CELL("contents", DB$3))</f>
        <v>4736046</v>
      </c>
      <c r="DC114" s="12">
        <f ca="1" xml:space="preserve"> _xlfn.MAXIFS($I:$I, $A:$A,CELL("contents", DC$4), $B:$B,CELL("contents", DC$7), $C:$C,CELL("contents", $P104), $G:$G,CELL("contents", DC$3))</f>
        <v>4070836</v>
      </c>
      <c r="DD114" s="19">
        <f ca="1" xml:space="preserve"> _xlfn.MAXIFS($I:$I, $A:$A,CELL("contents", DD$4), $B:$B,CELL("contents", DD$7), $C:$C,CELL("contents", $P104), $G:$G,CELL("contents", DD$3))</f>
        <v>438</v>
      </c>
      <c r="DE114" s="13"/>
      <c r="DF114" s="14">
        <f ca="1" xml:space="preserve"> _xlfn.MAXIFS($I:$I, $A:$A,CELL("contents", DF$4), $B:$B,CELL("contents", DF$7), $C:$C,CELL("contents", $P104), $G:$G,CELL("contents", DF$3))</f>
        <v>4070836</v>
      </c>
      <c r="DG114" s="12">
        <f ca="1" xml:space="preserve"> _xlfn.MAXIFS($I:$I, $A:$A,CELL("contents", DG$4), $B:$B,CELL("contents", DG$7), $C:$C,CELL("contents", $P104), $G:$G,CELL("contents", DG$3))</f>
        <v>6961469</v>
      </c>
      <c r="DH114" s="19">
        <f ca="1" xml:space="preserve"> _xlfn.MAXIFS($I:$I, $A:$A,CELL("contents", DH$4), $B:$B,CELL("contents", DH$7), $C:$C,CELL("contents", $P104), $G:$G,CELL("contents", DH$3))</f>
        <v>1841279</v>
      </c>
      <c r="DI114" s="13"/>
      <c r="DJ114" s="14">
        <f ca="1" xml:space="preserve"> _xlfn.MAXIFS($I:$I, $A:$A,CELL("contents", DJ$4), $B:$B,CELL("contents", DJ$7), $C:$C,CELL("contents", $P104), $G:$G,CELL("contents", DJ$3))</f>
        <v>6961469</v>
      </c>
      <c r="DM114" s="7" t="s">
        <v>29</v>
      </c>
      <c r="DN114" s="21"/>
      <c r="DO114" s="12">
        <f ca="1" xml:space="preserve"> _xlfn.MAXIFS($I:$I, $A:$A,CELL("contents", DO$4), $B:$B,CELL("contents", DO$7), $C:$C,CELL("contents", $P104), $G:$G,CELL("contents", DO$3))</f>
        <v>7697535</v>
      </c>
      <c r="DP114" s="19">
        <f ca="1" xml:space="preserve"> _xlfn.MAXIFS($I:$I, $A:$A,CELL("contents", DP$4), $B:$B,CELL("contents", DP$7), $C:$C,CELL("contents", $P104), $G:$G,CELL("contents", DP$3))</f>
        <v>1846381</v>
      </c>
      <c r="DQ114" s="13"/>
      <c r="DR114" s="14">
        <f ca="1" xml:space="preserve"> _xlfn.MAXIFS($I:$I, $A:$A,CELL("contents", DR$4), $B:$B,CELL("contents", DR$7), $C:$C,CELL("contents", $P104), $G:$G,CELL("contents", DR$3))</f>
        <v>7697535</v>
      </c>
      <c r="DS114" s="12">
        <f ca="1" xml:space="preserve"> _xlfn.MAXIFS($I:$I, $A:$A,CELL("contents", DS$4), $B:$B,CELL("contents", DS$7), $C:$C,CELL("contents", $P104), $G:$G,CELL("contents", DS$3))</f>
        <v>5436779</v>
      </c>
      <c r="DT114" s="19">
        <f ca="1" xml:space="preserve"> _xlfn.MAXIFS($I:$I, $A:$A,CELL("contents", DT$4), $B:$B,CELL("contents", DT$7), $C:$C,CELL("contents", $P104), $G:$G,CELL("contents", DT$3))</f>
        <v>1716</v>
      </c>
      <c r="DU114" s="13"/>
      <c r="DV114" s="14">
        <f ca="1" xml:space="preserve"> _xlfn.MAXIFS($I:$I, $A:$A,CELL("contents", DV$4), $B:$B,CELL("contents", DV$7), $C:$C,CELL("contents", $P104), $G:$G,CELL("contents", DV$3))</f>
        <v>5436779</v>
      </c>
      <c r="DW114" s="12">
        <f ca="1" xml:space="preserve"> _xlfn.MAXIFS($I:$I, $A:$A,CELL("contents", DW$4), $B:$B,CELL("contents", DW$7), $C:$C,CELL("contents", $P104), $G:$G,CELL("contents", DW$3))</f>
        <v>3830707</v>
      </c>
      <c r="DX114" s="19">
        <f ca="1" xml:space="preserve"> _xlfn.MAXIFS($I:$I, $A:$A,CELL("contents", DX$4), $B:$B,CELL("contents", DX$7), $C:$C,CELL("contents", $P104), $G:$G,CELL("contents", DX$3))</f>
        <v>1716</v>
      </c>
      <c r="DY114" s="13"/>
      <c r="DZ114" s="14">
        <f ca="1" xml:space="preserve"> _xlfn.MAXIFS($I:$I, $A:$A,CELL("contents", DZ$4), $B:$B,CELL("contents", DZ$7), $C:$C,CELL("contents", $P104), $G:$G,CELL("contents", DZ$3))</f>
        <v>3830707</v>
      </c>
      <c r="EA114" s="12">
        <f ca="1" xml:space="preserve"> _xlfn.MAXIFS($I:$I, $A:$A,CELL("contents", EA$4), $B:$B,CELL("contents", EA$7), $C:$C,CELL("contents", $P104), $G:$G,CELL("contents", EA$3))</f>
        <v>7697535</v>
      </c>
      <c r="EB114" s="19">
        <f ca="1" xml:space="preserve"> _xlfn.MAXIFS($I:$I, $A:$A,CELL("contents", EB$4), $B:$B,CELL("contents", EB$7), $C:$C,CELL("contents", $P104), $G:$G,CELL("contents", EB$3))</f>
        <v>1846381</v>
      </c>
      <c r="EC114" s="13"/>
      <c r="ED114" s="14">
        <f ca="1" xml:space="preserve"> _xlfn.MAXIFS($I:$I, $A:$A,CELL("contents", ED$4), $B:$B,CELL("contents", ED$7), $C:$C,CELL("contents", $P104), $G:$G,CELL("contents", ED$3))</f>
        <v>7697535</v>
      </c>
    </row>
    <row r="115" spans="1:134" x14ac:dyDescent="0.25">
      <c r="A115" t="s">
        <v>19</v>
      </c>
      <c r="B115" t="s">
        <v>14</v>
      </c>
      <c r="C115">
        <v>10</v>
      </c>
      <c r="D115">
        <v>46</v>
      </c>
      <c r="E115" t="b">
        <v>0</v>
      </c>
      <c r="F115">
        <v>1.4E-2</v>
      </c>
      <c r="G115">
        <v>16</v>
      </c>
      <c r="H115">
        <v>16</v>
      </c>
      <c r="I115">
        <v>71</v>
      </c>
      <c r="J115">
        <v>34</v>
      </c>
      <c r="K115">
        <v>0</v>
      </c>
      <c r="L115">
        <v>10</v>
      </c>
      <c r="M115">
        <f t="shared" si="258"/>
        <v>0</v>
      </c>
      <c r="N115" t="b">
        <f t="shared" ref="N115" si="355">AND(MIN($F113,$F114,$F115)=$F115,MAX($H113,$H114,$H115)=$H115)</f>
        <v>0</v>
      </c>
      <c r="O115" t="b">
        <f t="shared" ref="O115" si="356">AND(NOT(N113),NOT(N114),N115)</f>
        <v>0</v>
      </c>
      <c r="P115">
        <f>P101</f>
        <v>12</v>
      </c>
      <c r="Q115" s="6" t="s">
        <v>16</v>
      </c>
      <c r="R115" s="32" t="s">
        <v>25</v>
      </c>
      <c r="S115" s="12">
        <f ca="1" xml:space="preserve"> SUMIFS($M:$M, $A:$A,CELL("contents", S$4), $B:$B,CELL("contents", S$7), $E:$E, "TRUE", $C:$C,CELL("contents", $P104))</f>
        <v>1326</v>
      </c>
      <c r="T115" s="19">
        <f ca="1" xml:space="preserve"> SUMIFS($M:$M, $A:$A,CELL("contents", T$4), $B:$B,CELL("contents", T$7), $E:$E, "TRUE", $C:$C,CELL("contents", $P104))</f>
        <v>1023</v>
      </c>
      <c r="U115" s="13"/>
      <c r="V115" s="14">
        <f ca="1" xml:space="preserve"> SUMIFS($M:$M, $A:$A,CELL("contents", V$4), $B:$B,CELL("contents", V$7), $E:$E, "TRUE", $C:$C,CELL("contents", $P104))</f>
        <v>2349</v>
      </c>
      <c r="W115" s="12">
        <f ca="1" xml:space="preserve"> SUMIFS($M:$M, $A:$A,CELL("contents", W$4), $B:$B,CELL("contents", W$7), $E:$E, "TRUE", $C:$C,CELL("contents", $P104))</f>
        <v>4804</v>
      </c>
      <c r="X115" s="19">
        <f ca="1" xml:space="preserve"> SUMIFS($M:$M, $A:$A,CELL("contents", X$4), $B:$B,CELL("contents", X$7), $E:$E, "TRUE", $C:$C,CELL("contents", $P104))</f>
        <v>0</v>
      </c>
      <c r="Y115" s="13"/>
      <c r="Z115" s="14">
        <f ca="1" xml:space="preserve"> SUMIFS($M:$M, $A:$A,CELL("contents", Z$4), $B:$B,CELL("contents", Z$7), $E:$E, "TRUE", $C:$C,CELL("contents", $P104))</f>
        <v>4804</v>
      </c>
      <c r="AA115" s="12">
        <f ca="1" xml:space="preserve"> SUMIFS($M:$M, $A:$A,CELL("contents", AA$4), $B:$B,CELL("contents", AA$7), $E:$E, "TRUE", $C:$C,CELL("contents", $P104))</f>
        <v>4825</v>
      </c>
      <c r="AB115" s="19">
        <f ca="1" xml:space="preserve"> SUMIFS($M:$M, $A:$A,CELL("contents", AB$4), $B:$B,CELL("contents", AB$7), $E:$E, "TRUE", $C:$C,CELL("contents", $P104))</f>
        <v>0</v>
      </c>
      <c r="AC115" s="13"/>
      <c r="AD115" s="14">
        <f ca="1" xml:space="preserve"> SUMIFS($M:$M, $A:$A,CELL("contents", AD$4), $B:$B,CELL("contents", AD$7), $E:$E, "TRUE", $C:$C,CELL("contents", $P104))</f>
        <v>4825</v>
      </c>
      <c r="AE115" s="12">
        <f ca="1" xml:space="preserve"> SUMIFS($M:$M, $A:$A,CELL("contents", AE$4), $B:$B,CELL("contents", AE$7), $E:$E, "TRUE", $C:$C,CELL("contents", $P104))</f>
        <v>10955</v>
      </c>
      <c r="AF115" s="19">
        <f ca="1" xml:space="preserve"> SUMIFS($M:$M, $A:$A,CELL("contents", AF$4), $B:$B,CELL("contents", AF$7), $E:$E, "TRUE", $C:$C,CELL("contents", $P104))</f>
        <v>1023</v>
      </c>
      <c r="AG115" s="13"/>
      <c r="AH115" s="14">
        <f ca="1" xml:space="preserve"> SUMIFS($M:$M, $A:$A,CELL("contents", AH$4), $B:$B,CELL("contents", AH$7), $E:$E, "TRUE", $C:$C,CELL("contents", $P104))</f>
        <v>11978</v>
      </c>
      <c r="AK115" s="6" t="s">
        <v>16</v>
      </c>
      <c r="AL115" s="32" t="s">
        <v>25</v>
      </c>
      <c r="AM115" s="12">
        <f ca="1" xml:space="preserve"> SUMIFS($M:$M, $A:$A,CELL("contents", AM$4), $B:$B,CELL("contents", AM$7), $E:$E, "TRUE", $C:$C,CELL("contents", $P104), $G:$G,CELL("contents", AM$3))</f>
        <v>3</v>
      </c>
      <c r="AN115" s="19">
        <f ca="1" xml:space="preserve"> SUMIFS($M:$M, $A:$A,CELL("contents", AN$4), $B:$B,CELL("contents", AN$7), $E:$E, "TRUE", $C:$C,CELL("contents", $P104), $G:$G,CELL("contents", AN$3))</f>
        <v>3</v>
      </c>
      <c r="AO115" s="13"/>
      <c r="AP115" s="14">
        <f ca="1" xml:space="preserve"> SUMIFS($M:$M, $A:$A,CELL("contents", AP$4), $B:$B,CELL("contents", AP$7), $E:$E, "TRUE", $C:$C,CELL("contents", $P104), $G:$G,CELL("contents", AP$3))</f>
        <v>6</v>
      </c>
      <c r="AQ115" s="12">
        <f ca="1" xml:space="preserve"> SUMIFS($M:$M, $A:$A,CELL("contents", AQ$4), $B:$B,CELL("contents", AQ$7), $E:$E, "TRUE", $C:$C,CELL("contents", $P104), $G:$G,CELL("contents", AQ$3))</f>
        <v>12</v>
      </c>
      <c r="AR115" s="19">
        <f ca="1" xml:space="preserve"> SUMIFS($M:$M, $A:$A,CELL("contents", AR$4), $B:$B,CELL("contents", AR$7), $E:$E, "TRUE", $C:$C,CELL("contents", $P104), $G:$G,CELL("contents", AR$3))</f>
        <v>0</v>
      </c>
      <c r="AS115" s="13"/>
      <c r="AT115" s="14">
        <f ca="1" xml:space="preserve"> SUMIFS($M:$M, $A:$A,CELL("contents", AT$4), $B:$B,CELL("contents", AT$7), $E:$E, "TRUE", $C:$C,CELL("contents", $P104), $G:$G,CELL("contents", AT$3))</f>
        <v>12</v>
      </c>
      <c r="AU115" s="12">
        <f ca="1" xml:space="preserve"> SUMIFS($M:$M, $A:$A,CELL("contents", AU$4), $B:$B,CELL("contents", AU$7), $E:$E, "TRUE", $C:$C,CELL("contents", $P104), $G:$G,CELL("contents", AU$3))</f>
        <v>12</v>
      </c>
      <c r="AV115" s="19">
        <f ca="1" xml:space="preserve"> SUMIFS($M:$M, $A:$A,CELL("contents", AV$4), $B:$B,CELL("contents", AV$7), $E:$E, "TRUE", $C:$C,CELL("contents", $P104), $G:$G,CELL("contents", AV$3))</f>
        <v>0</v>
      </c>
      <c r="AW115" s="13"/>
      <c r="AX115" s="14">
        <f ca="1" xml:space="preserve"> SUMIFS($M:$M, $A:$A,CELL("contents", AX$4), $B:$B,CELL("contents", AX$7), $E:$E, "TRUE", $C:$C,CELL("contents", $P104), $G:$G,CELL("contents", AX$3))</f>
        <v>12</v>
      </c>
      <c r="AY115" s="12">
        <f ca="1" xml:space="preserve"> SUMIFS($M:$M, $A:$A,CELL("contents", AY$4), $B:$B,CELL("contents", AY$7), $E:$E, "TRUE", $C:$C,CELL("contents", $P104), $G:$G,CELL("contents", AY$3))</f>
        <v>27</v>
      </c>
      <c r="AZ115" s="19">
        <f ca="1" xml:space="preserve"> SUMIFS($M:$M, $A:$A,CELL("contents", AZ$4), $B:$B,CELL("contents", AZ$7), $E:$E, "TRUE", $C:$C,CELL("contents", $P104), $G:$G,CELL("contents", AZ$3))</f>
        <v>3</v>
      </c>
      <c r="BA115" s="13"/>
      <c r="BB115" s="14">
        <f ca="1" xml:space="preserve"> SUMIFS($M:$M, $A:$A,CELL("contents", BB$4), $B:$B,CELL("contents", BB$7), $E:$E, "TRUE", $C:$C,CELL("contents", $P104), $G:$G,CELL("contents", BB$3))</f>
        <v>30</v>
      </c>
      <c r="BE115" s="6" t="s">
        <v>16</v>
      </c>
      <c r="BF115" s="32" t="s">
        <v>25</v>
      </c>
      <c r="BG115" s="12">
        <f ca="1" xml:space="preserve"> SUMIFS($M:$M, $A:$A,CELL("contents", BG$4), $B:$B,CELL("contents", BG$7), $E:$E, "TRUE", $C:$C,CELL("contents", $P104), $G:$G,CELL("contents", BG$3))</f>
        <v>12</v>
      </c>
      <c r="BH115" s="19">
        <f ca="1" xml:space="preserve"> SUMIFS($M:$M, $A:$A,CELL("contents", BH$4), $B:$B,CELL("contents", BH$7), $E:$E, "TRUE", $C:$C,CELL("contents", $P104), $G:$G,CELL("contents", BH$3))</f>
        <v>12</v>
      </c>
      <c r="BI115" s="13"/>
      <c r="BJ115" s="14">
        <f ca="1" xml:space="preserve"> SUMIFS($M:$M, $A:$A,CELL("contents", BJ$4), $B:$B,CELL("contents", BJ$7), $E:$E, "TRUE", $C:$C,CELL("contents", $P104), $G:$G,CELL("contents", BJ$3))</f>
        <v>24</v>
      </c>
      <c r="BK115" s="12">
        <f ca="1" xml:space="preserve"> SUMIFS($M:$M, $A:$A,CELL("contents", BK$4), $B:$B,CELL("contents", BK$7), $E:$E, "TRUE", $C:$C,CELL("contents", $P104), $G:$G,CELL("contents", BK$3))</f>
        <v>48</v>
      </c>
      <c r="BL115" s="19">
        <f ca="1" xml:space="preserve"> SUMIFS($M:$M, $A:$A,CELL("contents", BL$4), $B:$B,CELL("contents", BL$7), $E:$E, "TRUE", $C:$C,CELL("contents", $P104), $G:$G,CELL("contents", BL$3))</f>
        <v>0</v>
      </c>
      <c r="BM115" s="13"/>
      <c r="BN115" s="14">
        <f ca="1" xml:space="preserve"> SUMIFS($M:$M, $A:$A,CELL("contents", BN$4), $B:$B,CELL("contents", BN$7), $E:$E, "TRUE", $C:$C,CELL("contents", $P104), $G:$G,CELL("contents", BN$3))</f>
        <v>48</v>
      </c>
      <c r="BO115" s="12">
        <f ca="1" xml:space="preserve"> SUMIFS($M:$M, $A:$A,CELL("contents", BO$4), $B:$B,CELL("contents", BO$7), $E:$E, "TRUE", $C:$C,CELL("contents", $P104), $G:$G,CELL("contents", BO$3))</f>
        <v>48</v>
      </c>
      <c r="BP115" s="19">
        <f ca="1" xml:space="preserve"> SUMIFS($M:$M, $A:$A,CELL("contents", BP$4), $B:$B,CELL("contents", BP$7), $E:$E, "TRUE", $C:$C,CELL("contents", $P104), $G:$G,CELL("contents", BP$3))</f>
        <v>0</v>
      </c>
      <c r="BQ115" s="13"/>
      <c r="BR115" s="14">
        <f ca="1" xml:space="preserve"> SUMIFS($M:$M, $A:$A,CELL("contents", BR$4), $B:$B,CELL("contents", BR$7), $E:$E, "TRUE", $C:$C,CELL("contents", $P104), $G:$G,CELL("contents", BR$3))</f>
        <v>48</v>
      </c>
      <c r="BS115" s="12">
        <f ca="1" xml:space="preserve"> SUMIFS($M:$M, $A:$A,CELL("contents", BS$4), $B:$B,CELL("contents", BS$7), $E:$E, "TRUE", $C:$C,CELL("contents", $P104), $G:$G,CELL("contents", BS$3))</f>
        <v>108</v>
      </c>
      <c r="BT115" s="19">
        <f ca="1" xml:space="preserve"> SUMIFS($M:$M, $A:$A,CELL("contents", BT$4), $B:$B,CELL("contents", BT$7), $E:$E, "TRUE", $C:$C,CELL("contents", $P104), $G:$G,CELL("contents", BT$3))</f>
        <v>12</v>
      </c>
      <c r="BU115" s="13"/>
      <c r="BV115" s="14">
        <f ca="1" xml:space="preserve"> SUMIFS($M:$M, $A:$A,CELL("contents", BV$4), $B:$B,CELL("contents", BV$7), $E:$E, "TRUE", $C:$C,CELL("contents", $P104), $G:$G,CELL("contents", BV$3))</f>
        <v>120</v>
      </c>
      <c r="BY115" s="6" t="s">
        <v>16</v>
      </c>
      <c r="BZ115" s="32" t="s">
        <v>25</v>
      </c>
      <c r="CA115" s="12">
        <f ca="1" xml:space="preserve"> SUMIFS($M:$M, $A:$A,CELL("contents", CA$4), $B:$B,CELL("contents", CA$7), $E:$E, "TRUE", $C:$C,CELL("contents", $P104), $G:$G,CELL("contents", CA$3))</f>
        <v>48</v>
      </c>
      <c r="CB115" s="19">
        <f ca="1" xml:space="preserve"> SUMIFS($M:$M, $A:$A,CELL("contents", CB$4), $B:$B,CELL("contents", CB$7), $E:$E, "TRUE", $C:$C,CELL("contents", $P104), $G:$G,CELL("contents", CB$3))</f>
        <v>48</v>
      </c>
      <c r="CC115" s="13"/>
      <c r="CD115" s="14">
        <f ca="1" xml:space="preserve"> SUMIFS($M:$M, $A:$A,CELL("contents", CD$4), $B:$B,CELL("contents", CD$7), $E:$E, "TRUE", $C:$C,CELL("contents", $P104), $G:$G,CELL("contents", CD$3))</f>
        <v>96</v>
      </c>
      <c r="CE115" s="12">
        <f ca="1" xml:space="preserve"> SUMIFS($M:$M, $A:$A,CELL("contents", CE$4), $B:$B,CELL("contents", CE$7), $E:$E, "TRUE", $C:$C,CELL("contents", $P104), $G:$G,CELL("contents", CE$3))</f>
        <v>193</v>
      </c>
      <c r="CF115" s="19">
        <f ca="1" xml:space="preserve"> SUMIFS($M:$M, $A:$A,CELL("contents", CF$4), $B:$B,CELL("contents", CF$7), $E:$E, "TRUE", $C:$C,CELL("contents", $P104), $G:$G,CELL("contents", CF$3))</f>
        <v>0</v>
      </c>
      <c r="CG115" s="13"/>
      <c r="CH115" s="14">
        <f ca="1" xml:space="preserve"> SUMIFS($M:$M, $A:$A,CELL("contents", CH$4), $B:$B,CELL("contents", CH$7), $E:$E, "TRUE", $C:$C,CELL("contents", $P104), $G:$G,CELL("contents", CH$3))</f>
        <v>193</v>
      </c>
      <c r="CI115" s="12">
        <f ca="1" xml:space="preserve"> SUMIFS($M:$M, $A:$A,CELL("contents", CI$4), $B:$B,CELL("contents", CI$7), $E:$E, "TRUE", $C:$C,CELL("contents", $P104), $G:$G,CELL("contents", CI$3))</f>
        <v>193</v>
      </c>
      <c r="CJ115" s="19">
        <f ca="1" xml:space="preserve"> SUMIFS($M:$M, $A:$A,CELL("contents", CJ$4), $B:$B,CELL("contents", CJ$7), $E:$E, "TRUE", $C:$C,CELL("contents", $P104), $G:$G,CELL("contents", CJ$3))</f>
        <v>0</v>
      </c>
      <c r="CK115" s="13"/>
      <c r="CL115" s="14">
        <f ca="1" xml:space="preserve"> SUMIFS($M:$M, $A:$A,CELL("contents", CL$4), $B:$B,CELL("contents", CL$7), $E:$E, "TRUE", $C:$C,CELL("contents", $P104), $G:$G,CELL("contents", CL$3))</f>
        <v>193</v>
      </c>
      <c r="CM115" s="12">
        <f ca="1" xml:space="preserve"> SUMIFS($M:$M, $A:$A,CELL("contents", CM$4), $B:$B,CELL("contents", CM$7), $E:$E, "TRUE", $C:$C,CELL("contents", $P104), $G:$G,CELL("contents", CM$3))</f>
        <v>434</v>
      </c>
      <c r="CN115" s="19">
        <f ca="1" xml:space="preserve"> SUMIFS($M:$M, $A:$A,CELL("contents", CN$4), $B:$B,CELL("contents", CN$7), $E:$E, "TRUE", $C:$C,CELL("contents", $P104), $G:$G,CELL("contents", CN$3))</f>
        <v>48</v>
      </c>
      <c r="CO115" s="13"/>
      <c r="CP115" s="14">
        <f ca="1" xml:space="preserve"> SUMIFS($M:$M, $A:$A,CELL("contents", CP$4), $B:$B,CELL("contents", CP$7), $E:$E, "TRUE", $C:$C,CELL("contents", $P104), $G:$G,CELL("contents", CP$3))</f>
        <v>482</v>
      </c>
      <c r="CS115" s="6" t="s">
        <v>16</v>
      </c>
      <c r="CT115" s="32" t="s">
        <v>25</v>
      </c>
      <c r="CU115" s="12">
        <f ca="1" xml:space="preserve"> SUMIFS($M:$M, $A:$A,CELL("contents", CU$4), $B:$B,CELL("contents", CU$7), $E:$E, "TRUE", $C:$C,CELL("contents", $P104), $G:$G,CELL("contents", CU$3))</f>
        <v>192</v>
      </c>
      <c r="CV115" s="19">
        <f ca="1" xml:space="preserve"> SUMIFS($M:$M, $A:$A,CELL("contents", CV$4), $B:$B,CELL("contents", CV$7), $E:$E, "TRUE", $C:$C,CELL("contents", $P104), $G:$G,CELL("contents", CV$3))</f>
        <v>192</v>
      </c>
      <c r="CW115" s="13"/>
      <c r="CX115" s="14">
        <f ca="1" xml:space="preserve"> SUMIFS($M:$M, $A:$A,CELL("contents", CX$4), $B:$B,CELL("contents", CX$7), $E:$E, "TRUE", $C:$C,CELL("contents", $P104), $G:$G,CELL("contents", CX$3))</f>
        <v>384</v>
      </c>
      <c r="CY115" s="12">
        <f ca="1" xml:space="preserve"> SUMIFS($M:$M, $A:$A,CELL("contents", CY$4), $B:$B,CELL("contents", CY$7), $E:$E, "TRUE", $C:$C,CELL("contents", $P104), $G:$G,CELL("contents", CY$3))</f>
        <v>840</v>
      </c>
      <c r="CZ115" s="19">
        <f ca="1" xml:space="preserve"> SUMIFS($M:$M, $A:$A,CELL("contents", CZ$4), $B:$B,CELL("contents", CZ$7), $E:$E, "TRUE", $C:$C,CELL("contents", $P104), $G:$G,CELL("contents", CZ$3))</f>
        <v>0</v>
      </c>
      <c r="DA115" s="13"/>
      <c r="DB115" s="14">
        <f ca="1" xml:space="preserve"> SUMIFS($M:$M, $A:$A,CELL("contents", DB$4), $B:$B,CELL("contents", DB$7), $E:$E, "TRUE", $C:$C,CELL("contents", $P104), $G:$G,CELL("contents", DB$3))</f>
        <v>840</v>
      </c>
      <c r="DC115" s="12">
        <f ca="1" xml:space="preserve"> SUMIFS($M:$M, $A:$A,CELL("contents", DC$4), $B:$B,CELL("contents", DC$7), $E:$E, "TRUE", $C:$C,CELL("contents", $P104), $G:$G,CELL("contents", DC$3))</f>
        <v>861</v>
      </c>
      <c r="DD115" s="19">
        <f ca="1" xml:space="preserve"> SUMIFS($M:$M, $A:$A,CELL("contents", DD$4), $B:$B,CELL("contents", DD$7), $E:$E, "TRUE", $C:$C,CELL("contents", $P104), $G:$G,CELL("contents", DD$3))</f>
        <v>0</v>
      </c>
      <c r="DE115" s="13"/>
      <c r="DF115" s="14">
        <f ca="1" xml:space="preserve"> SUMIFS($M:$M, $A:$A,CELL("contents", DF$4), $B:$B,CELL("contents", DF$7), $E:$E, "TRUE", $C:$C,CELL("contents", $P104), $G:$G,CELL("contents", DF$3))</f>
        <v>861</v>
      </c>
      <c r="DG115" s="12">
        <f ca="1" xml:space="preserve"> SUMIFS($M:$M, $A:$A,CELL("contents", DG$4), $B:$B,CELL("contents", DG$7), $E:$E, "TRUE", $C:$C,CELL("contents", $P104), $G:$G,CELL("contents", DG$3))</f>
        <v>1893</v>
      </c>
      <c r="DH115" s="19">
        <f ca="1" xml:space="preserve"> SUMIFS($M:$M, $A:$A,CELL("contents", DH$4), $B:$B,CELL("contents", DH$7), $E:$E, "TRUE", $C:$C,CELL("contents", $P104), $G:$G,CELL("contents", DH$3))</f>
        <v>192</v>
      </c>
      <c r="DI115" s="13"/>
      <c r="DJ115" s="14">
        <f ca="1" xml:space="preserve"> SUMIFS($M:$M, $A:$A,CELL("contents", DJ$4), $B:$B,CELL("contents", DJ$7), $E:$E, "TRUE", $C:$C,CELL("contents", $P104), $G:$G,CELL("contents", DJ$3))</f>
        <v>2085</v>
      </c>
      <c r="DM115" s="6" t="s">
        <v>16</v>
      </c>
      <c r="DN115" s="32" t="s">
        <v>25</v>
      </c>
      <c r="DO115" s="12">
        <f ca="1" xml:space="preserve"> SUMIFS($M:$M, $A:$A,CELL("contents", DO$4), $B:$B,CELL("contents", DO$7), $E:$E, "TRUE", $C:$C,CELL("contents", $P104), $G:$G,CELL("contents", DO$3))</f>
        <v>1071</v>
      </c>
      <c r="DP115" s="19">
        <f ca="1" xml:space="preserve"> SUMIFS($M:$M, $A:$A,CELL("contents", DP$4), $B:$B,CELL("contents", DP$7), $E:$E, "TRUE", $C:$C,CELL("contents", $P104), $G:$G,CELL("contents", DP$3))</f>
        <v>768</v>
      </c>
      <c r="DQ115" s="13"/>
      <c r="DR115" s="14">
        <f ca="1" xml:space="preserve"> SUMIFS($M:$M, $A:$A,CELL("contents", DR$4), $B:$B,CELL("contents", DR$7), $E:$E, "TRUE", $C:$C,CELL("contents", $P104), $G:$G,CELL("contents", DR$3))</f>
        <v>1839</v>
      </c>
      <c r="DS115" s="12">
        <f ca="1" xml:space="preserve"> SUMIFS($M:$M, $A:$A,CELL("contents", DS$4), $B:$B,CELL("contents", DS$7), $E:$E, "TRUE", $C:$C,CELL("contents", $P104), $G:$G,CELL("contents", DS$3))</f>
        <v>3711</v>
      </c>
      <c r="DT115" s="19">
        <f ca="1" xml:space="preserve"> SUMIFS($M:$M, $A:$A,CELL("contents", DT$4), $B:$B,CELL("contents", DT$7), $E:$E, "TRUE", $C:$C,CELL("contents", $P104), $G:$G,CELL("contents", DT$3))</f>
        <v>0</v>
      </c>
      <c r="DU115" s="13"/>
      <c r="DV115" s="14">
        <f ca="1" xml:space="preserve"> SUMIFS($M:$M, $A:$A,CELL("contents", DV$4), $B:$B,CELL("contents", DV$7), $E:$E, "TRUE", $C:$C,CELL("contents", $P104), $G:$G,CELL("contents", DV$3))</f>
        <v>3711</v>
      </c>
      <c r="DW115" s="12">
        <f ca="1" xml:space="preserve"> SUMIFS($M:$M, $A:$A,CELL("contents", DW$4), $B:$B,CELL("contents", DW$7), $E:$E, "TRUE", $C:$C,CELL("contents", $P104), $G:$G,CELL("contents", DW$3))</f>
        <v>3711</v>
      </c>
      <c r="DX115" s="19">
        <f ca="1" xml:space="preserve"> SUMIFS($M:$M, $A:$A,CELL("contents", DX$4), $B:$B,CELL("contents", DX$7), $E:$E, "TRUE", $C:$C,CELL("contents", $P104), $G:$G,CELL("contents", DX$3))</f>
        <v>0</v>
      </c>
      <c r="DY115" s="13"/>
      <c r="DZ115" s="14">
        <f ca="1" xml:space="preserve"> SUMIFS($M:$M, $A:$A,CELL("contents", DZ$4), $B:$B,CELL("contents", DZ$7), $E:$E, "TRUE", $C:$C,CELL("contents", $P104), $G:$G,CELL("contents", DZ$3))</f>
        <v>3711</v>
      </c>
      <c r="EA115" s="12">
        <f ca="1" xml:space="preserve"> SUMIFS($M:$M, $A:$A,CELL("contents", EA$4), $B:$B,CELL("contents", EA$7), $E:$E, "TRUE", $C:$C,CELL("contents", $P104), $G:$G,CELL("contents", EA$3))</f>
        <v>8493</v>
      </c>
      <c r="EB115" s="19">
        <f ca="1" xml:space="preserve"> SUMIFS($M:$M, $A:$A,CELL("contents", EB$4), $B:$B,CELL("contents", EB$7), $E:$E, "TRUE", $C:$C,CELL("contents", $P104), $G:$G,CELL("contents", EB$3))</f>
        <v>768</v>
      </c>
      <c r="EC115" s="13"/>
      <c r="ED115" s="14">
        <f ca="1" xml:space="preserve"> SUMIFS($M:$M, $A:$A,CELL("contents", ED$4), $B:$B,CELL("contents", ED$7), $E:$E, "TRUE", $C:$C,CELL("contents", $P104), $G:$G,CELL("contents", ED$3))</f>
        <v>9261</v>
      </c>
    </row>
    <row r="116" spans="1:134" x14ac:dyDescent="0.25">
      <c r="A116" t="s">
        <v>13</v>
      </c>
      <c r="B116" t="s">
        <v>14</v>
      </c>
      <c r="C116">
        <v>10</v>
      </c>
      <c r="D116">
        <v>47</v>
      </c>
      <c r="E116" t="b">
        <v>0</v>
      </c>
      <c r="F116">
        <v>4.0000000000000001E-3</v>
      </c>
      <c r="G116">
        <v>16</v>
      </c>
      <c r="H116">
        <v>16</v>
      </c>
      <c r="I116">
        <v>71</v>
      </c>
      <c r="J116">
        <v>34</v>
      </c>
      <c r="K116">
        <v>0</v>
      </c>
      <c r="L116">
        <v>10</v>
      </c>
      <c r="M116">
        <f t="shared" si="258"/>
        <v>0</v>
      </c>
      <c r="N116" t="b">
        <f t="shared" ref="N116" si="357">AND(MIN($F116,$F117,$F118)=$F116,MAX($H116,$H117,$H118)=$H116)</f>
        <v>1</v>
      </c>
      <c r="O116" t="b">
        <f t="shared" ref="O116" si="358">AND(N116,NOT(N117),NOT(N118))</f>
        <v>1</v>
      </c>
      <c r="P116">
        <f>P101</f>
        <v>12</v>
      </c>
      <c r="Q116" s="5" t="s">
        <v>23</v>
      </c>
      <c r="R116" s="32"/>
      <c r="S116" s="12">
        <f ca="1" xml:space="preserve"> IFERROR(AVERAGEIFS($M:$M, $A:$A,CELL("contents", S$4), $B:$B,CELL("contents", S$7), $E:$E, "TRUE", $C:$C,CELL("contents", $P104)), 0)</f>
        <v>78</v>
      </c>
      <c r="T116" s="19">
        <f ca="1" xml:space="preserve"> IFERROR(AVERAGEIFS($M:$M, $A:$A,CELL("contents", T$4), $B:$B,CELL("contents", T$7), $E:$E, "TRUE", $C:$C,CELL("contents", $P104)), 0)</f>
        <v>68.2</v>
      </c>
      <c r="U116" s="13"/>
      <c r="V116" s="14">
        <f ca="1" xml:space="preserve"> IFERROR(AVERAGEIFS($M:$M, $A:$A,CELL("contents", V$4), $B:$B,CELL("contents", V$7), $E:$E, "TRUE", $C:$C,CELL("contents", $P104)), 0)</f>
        <v>73.40625</v>
      </c>
      <c r="W116" s="12">
        <f ca="1" xml:space="preserve"> IFERROR(AVERAGEIFS($M:$M, $A:$A,CELL("contents", W$4), $B:$B,CELL("contents", W$7), $E:$E, "TRUE", $C:$C,CELL("contents", $P104)), 0)</f>
        <v>72.787878787878782</v>
      </c>
      <c r="X116" s="19">
        <f ca="1" xml:space="preserve"> IFERROR(AVERAGEIFS($M:$M, $A:$A,CELL("contents", X$4), $B:$B,CELL("contents", X$7), $E:$E, "TRUE", $C:$C,CELL("contents", $P104)), 0)</f>
        <v>0</v>
      </c>
      <c r="Y116" s="13"/>
      <c r="Z116" s="14">
        <f ca="1" xml:space="preserve"> IFERROR(AVERAGEIFS($M:$M, $A:$A,CELL("contents", Z$4), $B:$B,CELL("contents", Z$7), $E:$E, "TRUE", $C:$C,CELL("contents", $P104)), 0)</f>
        <v>72.787878787878782</v>
      </c>
      <c r="AA116" s="12">
        <f ca="1" xml:space="preserve"> IFERROR(AVERAGEIFS($M:$M, $A:$A,CELL("contents", AA$4), $B:$B,CELL("contents", AA$7), $E:$E, "TRUE", $C:$C,CELL("contents", $P104)), 0)</f>
        <v>72.014925373134332</v>
      </c>
      <c r="AB116" s="19">
        <f ca="1" xml:space="preserve"> IFERROR(AVERAGEIFS($M:$M, $A:$A,CELL("contents", AB$4), $B:$B,CELL("contents", AB$7), $E:$E, "TRUE", $C:$C,CELL("contents", $P104)), 0)</f>
        <v>0</v>
      </c>
      <c r="AC116" s="13"/>
      <c r="AD116" s="14">
        <f ca="1" xml:space="preserve"> IFERROR(AVERAGEIFS($M:$M, $A:$A,CELL("contents", AD$4), $B:$B,CELL("contents", AD$7), $E:$E, "TRUE", $C:$C,CELL("contents", $P104)), 0)</f>
        <v>72.014925373134332</v>
      </c>
      <c r="AE116" s="12">
        <f ca="1" xml:space="preserve"> IFERROR(AVERAGEIFS($M:$M, $A:$A,CELL("contents", AE$4), $B:$B,CELL("contents", AE$7), $E:$E, "TRUE", $C:$C,CELL("contents", $P104)), 0)</f>
        <v>73.033333333333331</v>
      </c>
      <c r="AF116" s="19">
        <f ca="1" xml:space="preserve"> IFERROR(AVERAGEIFS($M:$M, $A:$A,CELL("contents", AF$4), $B:$B,CELL("contents", AF$7), $E:$E, "TRUE", $C:$C,CELL("contents", $P104)), 0)</f>
        <v>68.2</v>
      </c>
      <c r="AG116" s="13"/>
      <c r="AH116" s="14">
        <f ca="1" xml:space="preserve"> IFERROR(AVERAGEIFS($M:$M, $A:$A,CELL("contents", AH$4), $B:$B,CELL("contents", AH$7), $E:$E, "TRUE", $C:$C,CELL("contents", $P104)), 0)</f>
        <v>72.593939393939394</v>
      </c>
      <c r="AK116" s="5" t="s">
        <v>23</v>
      </c>
      <c r="AL116" s="32"/>
      <c r="AM116" s="12">
        <f ca="1" xml:space="preserve"> IFERROR(AVERAGEIFS($M:$M, $A:$A,CELL("contents", AM$4), $B:$B,CELL("contents", AM$7), $E:$E, "TRUE", $C:$C,CELL("contents", $P104), $G:$G,CELL("contents", AM$3)), 0)</f>
        <v>1</v>
      </c>
      <c r="AN116" s="19">
        <f ca="1" xml:space="preserve"> IFERROR(AVERAGEIFS($M:$M, $A:$A,CELL("contents", AN$4), $B:$B,CELL("contents", AN$7), $E:$E, "TRUE", $C:$C,CELL("contents", $P104), $G:$G,CELL("contents", AN$3)), 0)</f>
        <v>1</v>
      </c>
      <c r="AO116" s="13"/>
      <c r="AP116" s="14">
        <f ca="1" xml:space="preserve"> IFERROR(AVERAGEIFS($M:$M, $A:$A,CELL("contents", AP$4), $B:$B,CELL("contents", AP$7), $E:$E, "TRUE", $C:$C,CELL("contents", $P104), $G:$G,CELL("contents", AP$3)), 0)</f>
        <v>1</v>
      </c>
      <c r="AQ116" s="12">
        <f ca="1" xml:space="preserve"> IFERROR(AVERAGEIFS($M:$M, $A:$A,CELL("contents", AQ$4), $B:$B,CELL("contents", AQ$7), $E:$E, "TRUE", $C:$C,CELL("contents", $P104), $G:$G,CELL("contents", AQ$3)), 0)</f>
        <v>1</v>
      </c>
      <c r="AR116" s="19">
        <f ca="1" xml:space="preserve"> IFERROR(AVERAGEIFS($M:$M, $A:$A,CELL("contents", AR$4), $B:$B,CELL("contents", AR$7), $E:$E, "TRUE", $C:$C,CELL("contents", $P104), $G:$G,CELL("contents", AR$3)), 0)</f>
        <v>0</v>
      </c>
      <c r="AS116" s="13"/>
      <c r="AT116" s="14">
        <f ca="1" xml:space="preserve"> IFERROR(AVERAGEIFS($M:$M, $A:$A,CELL("contents", AT$4), $B:$B,CELL("contents", AT$7), $E:$E, "TRUE", $C:$C,CELL("contents", $P104), $G:$G,CELL("contents", AT$3)), 0)</f>
        <v>1</v>
      </c>
      <c r="AU116" s="12">
        <f ca="1" xml:space="preserve"> IFERROR(AVERAGEIFS($M:$M, $A:$A,CELL("contents", AU$4), $B:$B,CELL("contents", AU$7), $E:$E, "TRUE", $C:$C,CELL("contents", $P104), $G:$G,CELL("contents", AU$3)), 0)</f>
        <v>1</v>
      </c>
      <c r="AV116" s="19">
        <f ca="1" xml:space="preserve"> IFERROR(AVERAGEIFS($M:$M, $A:$A,CELL("contents", AV$4), $B:$B,CELL("contents", AV$7), $E:$E, "TRUE", $C:$C,CELL("contents", $P104), $G:$G,CELL("contents", AV$3)), 0)</f>
        <v>0</v>
      </c>
      <c r="AW116" s="13"/>
      <c r="AX116" s="14">
        <f ca="1" xml:space="preserve"> IFERROR(AVERAGEIFS($M:$M, $A:$A,CELL("contents", AX$4), $B:$B,CELL("contents", AX$7), $E:$E, "TRUE", $C:$C,CELL("contents", $P104), $G:$G,CELL("contents", AX$3)), 0)</f>
        <v>1</v>
      </c>
      <c r="AY116" s="12">
        <f ca="1" xml:space="preserve"> IFERROR(AVERAGEIFS($M:$M, $A:$A,CELL("contents", AY$4), $B:$B,CELL("contents", AY$7), $E:$E, "TRUE", $C:$C,CELL("contents", $P104), $G:$G,CELL("contents", AY$3)), 0)</f>
        <v>1</v>
      </c>
      <c r="AZ116" s="19">
        <f ca="1" xml:space="preserve"> IFERROR(AVERAGEIFS($M:$M, $A:$A,CELL("contents", AZ$4), $B:$B,CELL("contents", AZ$7), $E:$E, "TRUE", $C:$C,CELL("contents", $P104), $G:$G,CELL("contents", AZ$3)), 0)</f>
        <v>1</v>
      </c>
      <c r="BA116" s="13"/>
      <c r="BB116" s="14">
        <f ca="1" xml:space="preserve"> IFERROR(AVERAGEIFS($M:$M, $A:$A,CELL("contents", BB$4), $B:$B,CELL("contents", BB$7), $E:$E, "TRUE", $C:$C,CELL("contents", $P104), $G:$G,CELL("contents", BB$3)), 0)</f>
        <v>1</v>
      </c>
      <c r="BE116" s="5" t="s">
        <v>23</v>
      </c>
      <c r="BF116" s="32"/>
      <c r="BG116" s="12">
        <f ca="1" xml:space="preserve"> IFERROR(AVERAGEIFS($M:$M, $A:$A,CELL("contents", BG$4), $B:$B,CELL("contents", BG$7), $E:$E, "TRUE", $C:$C,CELL("contents", $P104), $G:$G,CELL("contents", BG$3)), 0)</f>
        <v>4</v>
      </c>
      <c r="BH116" s="19">
        <f ca="1" xml:space="preserve"> IFERROR(AVERAGEIFS($M:$M, $A:$A,CELL("contents", BH$4), $B:$B,CELL("contents", BH$7), $E:$E, "TRUE", $C:$C,CELL("contents", $P104), $G:$G,CELL("contents", BH$3)), 0)</f>
        <v>4</v>
      </c>
      <c r="BI116" s="13"/>
      <c r="BJ116" s="14">
        <f ca="1" xml:space="preserve"> IFERROR(AVERAGEIFS($M:$M, $A:$A,CELL("contents", BJ$4), $B:$B,CELL("contents", BJ$7), $E:$E, "TRUE", $C:$C,CELL("contents", $P104), $G:$G,CELL("contents", BJ$3)), 0)</f>
        <v>4</v>
      </c>
      <c r="BK116" s="12">
        <f ca="1" xml:space="preserve"> IFERROR(AVERAGEIFS($M:$M, $A:$A,CELL("contents", BK$4), $B:$B,CELL("contents", BK$7), $E:$E, "TRUE", $C:$C,CELL("contents", $P104), $G:$G,CELL("contents", BK$3)), 0)</f>
        <v>4</v>
      </c>
      <c r="BL116" s="19">
        <f ca="1" xml:space="preserve"> IFERROR(AVERAGEIFS($M:$M, $A:$A,CELL("contents", BL$4), $B:$B,CELL("contents", BL$7), $E:$E, "TRUE", $C:$C,CELL("contents", $P104), $G:$G,CELL("contents", BL$3)), 0)</f>
        <v>0</v>
      </c>
      <c r="BM116" s="13"/>
      <c r="BN116" s="14">
        <f ca="1" xml:space="preserve"> IFERROR(AVERAGEIFS($M:$M, $A:$A,CELL("contents", BN$4), $B:$B,CELL("contents", BN$7), $E:$E, "TRUE", $C:$C,CELL("contents", $P104), $G:$G,CELL("contents", BN$3)), 0)</f>
        <v>4</v>
      </c>
      <c r="BO116" s="12">
        <f ca="1" xml:space="preserve"> IFERROR(AVERAGEIFS($M:$M, $A:$A,CELL("contents", BO$4), $B:$B,CELL("contents", BO$7), $E:$E, "TRUE", $C:$C,CELL("contents", $P104), $G:$G,CELL("contents", BO$3)), 0)</f>
        <v>4</v>
      </c>
      <c r="BP116" s="19">
        <f ca="1" xml:space="preserve"> IFERROR(AVERAGEIFS($M:$M, $A:$A,CELL("contents", BP$4), $B:$B,CELL("contents", BP$7), $E:$E, "TRUE", $C:$C,CELL("contents", $P104), $G:$G,CELL("contents", BP$3)), 0)</f>
        <v>0</v>
      </c>
      <c r="BQ116" s="13"/>
      <c r="BR116" s="14">
        <f ca="1" xml:space="preserve"> IFERROR(AVERAGEIFS($M:$M, $A:$A,CELL("contents", BR$4), $B:$B,CELL("contents", BR$7), $E:$E, "TRUE", $C:$C,CELL("contents", $P104), $G:$G,CELL("contents", BR$3)), 0)</f>
        <v>4</v>
      </c>
      <c r="BS116" s="12">
        <f ca="1" xml:space="preserve"> IFERROR(AVERAGEIFS($M:$M, $A:$A,CELL("contents", BS$4), $B:$B,CELL("contents", BS$7), $E:$E, "TRUE", $C:$C,CELL("contents", $P104), $G:$G,CELL("contents", BS$3)), 0)</f>
        <v>4</v>
      </c>
      <c r="BT116" s="19">
        <f ca="1" xml:space="preserve"> IFERROR(AVERAGEIFS($M:$M, $A:$A,CELL("contents", BT$4), $B:$B,CELL("contents", BT$7), $E:$E, "TRUE", $C:$C,CELL("contents", $P104), $G:$G,CELL("contents", BT$3)), 0)</f>
        <v>4</v>
      </c>
      <c r="BU116" s="13"/>
      <c r="BV116" s="14">
        <f ca="1" xml:space="preserve"> IFERROR(AVERAGEIFS($M:$M, $A:$A,CELL("contents", BV$4), $B:$B,CELL("contents", BV$7), $E:$E, "TRUE", $C:$C,CELL("contents", $P104), $G:$G,CELL("contents", BV$3)), 0)</f>
        <v>4</v>
      </c>
      <c r="BY116" s="5" t="s">
        <v>23</v>
      </c>
      <c r="BZ116" s="32"/>
      <c r="CA116" s="12">
        <f ca="1" xml:space="preserve"> IFERROR(AVERAGEIFS($M:$M, $A:$A,CELL("contents", CA$4), $B:$B,CELL("contents", CA$7), $E:$E, "TRUE", $C:$C,CELL("contents", $P104), $G:$G,CELL("contents", CA$3)), 0)</f>
        <v>16</v>
      </c>
      <c r="CB116" s="19">
        <f ca="1" xml:space="preserve"> IFERROR(AVERAGEIFS($M:$M, $A:$A,CELL("contents", CB$4), $B:$B,CELL("contents", CB$7), $E:$E, "TRUE", $C:$C,CELL("contents", $P104), $G:$G,CELL("contents", CB$3)), 0)</f>
        <v>16</v>
      </c>
      <c r="CC116" s="13"/>
      <c r="CD116" s="14">
        <f ca="1" xml:space="preserve"> IFERROR(AVERAGEIFS($M:$M, $A:$A,CELL("contents", CD$4), $B:$B,CELL("contents", CD$7), $E:$E, "TRUE", $C:$C,CELL("contents", $P104), $G:$G,CELL("contents", CD$3)), 0)</f>
        <v>16</v>
      </c>
      <c r="CE116" s="12">
        <f ca="1" xml:space="preserve"> IFERROR(AVERAGEIFS($M:$M, $A:$A,CELL("contents", CE$4), $B:$B,CELL("contents", CE$7), $E:$E, "TRUE", $C:$C,CELL("contents", $P104), $G:$G,CELL("contents", CE$3)), 0)</f>
        <v>14.846153846153847</v>
      </c>
      <c r="CF116" s="19">
        <f ca="1" xml:space="preserve"> IFERROR(AVERAGEIFS($M:$M, $A:$A,CELL("contents", CF$4), $B:$B,CELL("contents", CF$7), $E:$E, "TRUE", $C:$C,CELL("contents", $P104), $G:$G,CELL("contents", CF$3)), 0)</f>
        <v>0</v>
      </c>
      <c r="CG116" s="13"/>
      <c r="CH116" s="14">
        <f ca="1" xml:space="preserve"> IFERROR(AVERAGEIFS($M:$M, $A:$A,CELL("contents", CH$4), $B:$B,CELL("contents", CH$7), $E:$E, "TRUE", $C:$C,CELL("contents", $P104), $G:$G,CELL("contents", CH$3)), 0)</f>
        <v>14.846153846153847</v>
      </c>
      <c r="CI116" s="12">
        <f ca="1" xml:space="preserve"> IFERROR(AVERAGEIFS($M:$M, $A:$A,CELL("contents", CI$4), $B:$B,CELL("contents", CI$7), $E:$E, "TRUE", $C:$C,CELL("contents", $P104), $G:$G,CELL("contents", CI$3)), 0)</f>
        <v>14.846153846153847</v>
      </c>
      <c r="CJ116" s="19">
        <f ca="1" xml:space="preserve"> IFERROR(AVERAGEIFS($M:$M, $A:$A,CELL("contents", CJ$4), $B:$B,CELL("contents", CJ$7), $E:$E, "TRUE", $C:$C,CELL("contents", $P104), $G:$G,CELL("contents", CJ$3)), 0)</f>
        <v>0</v>
      </c>
      <c r="CK116" s="13"/>
      <c r="CL116" s="14">
        <f ca="1" xml:space="preserve"> IFERROR(AVERAGEIFS($M:$M, $A:$A,CELL("contents", CL$4), $B:$B,CELL("contents", CL$7), $E:$E, "TRUE", $C:$C,CELL("contents", $P104), $G:$G,CELL("contents", CL$3)), 0)</f>
        <v>14.846153846153847</v>
      </c>
      <c r="CM116" s="12">
        <f ca="1" xml:space="preserve"> IFERROR(AVERAGEIFS($M:$M, $A:$A,CELL("contents", CM$4), $B:$B,CELL("contents", CM$7), $E:$E, "TRUE", $C:$C,CELL("contents", $P104), $G:$G,CELL("contents", CM$3)), 0)</f>
        <v>14.96551724137931</v>
      </c>
      <c r="CN116" s="19">
        <f ca="1" xml:space="preserve"> IFERROR(AVERAGEIFS($M:$M, $A:$A,CELL("contents", CN$4), $B:$B,CELL("contents", CN$7), $E:$E, "TRUE", $C:$C,CELL("contents", $P104), $G:$G,CELL("contents", CN$3)), 0)</f>
        <v>16</v>
      </c>
      <c r="CO116" s="13"/>
      <c r="CP116" s="14">
        <f ca="1" xml:space="preserve"> IFERROR(AVERAGEIFS($M:$M, $A:$A,CELL("contents", CP$4), $B:$B,CELL("contents", CP$7), $E:$E, "TRUE", $C:$C,CELL("contents", $P104), $G:$G,CELL("contents", CP$3)), 0)</f>
        <v>15.0625</v>
      </c>
      <c r="CS116" s="5" t="s">
        <v>23</v>
      </c>
      <c r="CT116" s="32"/>
      <c r="CU116" s="12">
        <f ca="1" xml:space="preserve"> IFERROR(AVERAGEIFS($M:$M, $A:$A,CELL("contents", CU$4), $B:$B,CELL("contents", CU$7), $E:$E, "TRUE", $C:$C,CELL("contents", $P104), $G:$G,CELL("contents", CU$3)), 0)</f>
        <v>64</v>
      </c>
      <c r="CV116" s="19">
        <f ca="1" xml:space="preserve"> IFERROR(AVERAGEIFS($M:$M, $A:$A,CELL("contents", CV$4), $B:$B,CELL("contents", CV$7), $E:$E, "TRUE", $C:$C,CELL("contents", $P104), $G:$G,CELL("contents", CV$3)), 0)</f>
        <v>64</v>
      </c>
      <c r="CW116" s="13"/>
      <c r="CX116" s="14">
        <f ca="1" xml:space="preserve"> IFERROR(AVERAGEIFS($M:$M, $A:$A,CELL("contents", CX$4), $B:$B,CELL("contents", CX$7), $E:$E, "TRUE", $C:$C,CELL("contents", $P104), $G:$G,CELL("contents", CX$3)), 0)</f>
        <v>64</v>
      </c>
      <c r="CY116" s="12">
        <f ca="1" xml:space="preserve"> IFERROR(AVERAGEIFS($M:$M, $A:$A,CELL("contents", CY$4), $B:$B,CELL("contents", CY$7), $E:$E, "TRUE", $C:$C,CELL("contents", $P104), $G:$G,CELL("contents", CY$3)), 0)</f>
        <v>60</v>
      </c>
      <c r="CZ116" s="19">
        <f ca="1" xml:space="preserve"> IFERROR(AVERAGEIFS($M:$M, $A:$A,CELL("contents", CZ$4), $B:$B,CELL("contents", CZ$7), $E:$E, "TRUE", $C:$C,CELL("contents", $P104), $G:$G,CELL("contents", CZ$3)), 0)</f>
        <v>0</v>
      </c>
      <c r="DA116" s="13"/>
      <c r="DB116" s="14">
        <f ca="1" xml:space="preserve"> IFERROR(AVERAGEIFS($M:$M, $A:$A,CELL("contents", DB$4), $B:$B,CELL("contents", DB$7), $E:$E, "TRUE", $C:$C,CELL("contents", $P104), $G:$G,CELL("contents", DB$3)), 0)</f>
        <v>60</v>
      </c>
      <c r="DC116" s="12">
        <f ca="1" xml:space="preserve"> IFERROR(AVERAGEIFS($M:$M, $A:$A,CELL("contents", DC$4), $B:$B,CELL("contents", DC$7), $E:$E, "TRUE", $C:$C,CELL("contents", $P104), $G:$G,CELL("contents", DC$3)), 0)</f>
        <v>57.4</v>
      </c>
      <c r="DD116" s="19">
        <f ca="1" xml:space="preserve"> IFERROR(AVERAGEIFS($M:$M, $A:$A,CELL("contents", DD$4), $B:$B,CELL("contents", DD$7), $E:$E, "TRUE", $C:$C,CELL("contents", $P104), $G:$G,CELL("contents", DD$3)), 0)</f>
        <v>0</v>
      </c>
      <c r="DE116" s="13"/>
      <c r="DF116" s="14">
        <f ca="1" xml:space="preserve"> IFERROR(AVERAGEIFS($M:$M, $A:$A,CELL("contents", DF$4), $B:$B,CELL("contents", DF$7), $E:$E, "TRUE", $C:$C,CELL("contents", $P104), $G:$G,CELL("contents", DF$3)), 0)</f>
        <v>57.4</v>
      </c>
      <c r="DG116" s="12">
        <f ca="1" xml:space="preserve"> IFERROR(AVERAGEIFS($M:$M, $A:$A,CELL("contents", DG$4), $B:$B,CELL("contents", DG$7), $E:$E, "TRUE", $C:$C,CELL("contents", $P104), $G:$G,CELL("contents", DG$3)), 0)</f>
        <v>59.15625</v>
      </c>
      <c r="DH116" s="19">
        <f ca="1" xml:space="preserve"> IFERROR(AVERAGEIFS($M:$M, $A:$A,CELL("contents", DH$4), $B:$B,CELL("contents", DH$7), $E:$E, "TRUE", $C:$C,CELL("contents", $P104), $G:$G,CELL("contents", DH$3)), 0)</f>
        <v>64</v>
      </c>
      <c r="DI116" s="13"/>
      <c r="DJ116" s="14">
        <f ca="1" xml:space="preserve"> IFERROR(AVERAGEIFS($M:$M, $A:$A,CELL("contents", DJ$4), $B:$B,CELL("contents", DJ$7), $E:$E, "TRUE", $C:$C,CELL("contents", $P104), $G:$G,CELL("contents", DJ$3)), 0)</f>
        <v>59.571428571428569</v>
      </c>
      <c r="DM116" s="5" t="s">
        <v>23</v>
      </c>
      <c r="DN116" s="32"/>
      <c r="DO116" s="12">
        <f ca="1" xml:space="preserve"> IFERROR(AVERAGEIFS($M:$M, $A:$A,CELL("contents", DO$4), $B:$B,CELL("contents", DO$7), $E:$E, "TRUE", $C:$C,CELL("contents", $P104), $G:$G,CELL("contents", DO$3)), 0)</f>
        <v>214.2</v>
      </c>
      <c r="DP116" s="19">
        <f ca="1" xml:space="preserve"> IFERROR(AVERAGEIFS($M:$M, $A:$A,CELL("contents", DP$4), $B:$B,CELL("contents", DP$7), $E:$E, "TRUE", $C:$C,CELL("contents", $P104), $G:$G,CELL("contents", DP$3)), 0)</f>
        <v>256</v>
      </c>
      <c r="DQ116" s="13"/>
      <c r="DR116" s="14">
        <f ca="1" xml:space="preserve"> IFERROR(AVERAGEIFS($M:$M, $A:$A,CELL("contents", DR$4), $B:$B,CELL("contents", DR$7), $E:$E, "TRUE", $C:$C,CELL("contents", $P104), $G:$G,CELL("contents", DR$3)), 0)</f>
        <v>229.875</v>
      </c>
      <c r="DS116" s="12">
        <f ca="1" xml:space="preserve"> IFERROR(AVERAGEIFS($M:$M, $A:$A,CELL("contents", DS$4), $B:$B,CELL("contents", DS$7), $E:$E, "TRUE", $C:$C,CELL("contents", $P104), $G:$G,CELL("contents", DS$3)), 0)</f>
        <v>247.4</v>
      </c>
      <c r="DT116" s="19">
        <f ca="1" xml:space="preserve"> IFERROR(AVERAGEIFS($M:$M, $A:$A,CELL("contents", DT$4), $B:$B,CELL("contents", DT$7), $E:$E, "TRUE", $C:$C,CELL("contents", $P104), $G:$G,CELL("contents", DT$3)), 0)</f>
        <v>0</v>
      </c>
      <c r="DU116" s="13"/>
      <c r="DV116" s="14">
        <f ca="1" xml:space="preserve"> IFERROR(AVERAGEIFS($M:$M, $A:$A,CELL("contents", DV$4), $B:$B,CELL("contents", DV$7), $E:$E, "TRUE", $C:$C,CELL("contents", $P104), $G:$G,CELL("contents", DV$3)), 0)</f>
        <v>247.4</v>
      </c>
      <c r="DW116" s="12">
        <f ca="1" xml:space="preserve"> IFERROR(AVERAGEIFS($M:$M, $A:$A,CELL("contents", DW$4), $B:$B,CELL("contents", DW$7), $E:$E, "TRUE", $C:$C,CELL("contents", $P104), $G:$G,CELL("contents", DW$3)), 0)</f>
        <v>247.4</v>
      </c>
      <c r="DX116" s="19">
        <f ca="1" xml:space="preserve"> IFERROR(AVERAGEIFS($M:$M, $A:$A,CELL("contents", DX$4), $B:$B,CELL("contents", DX$7), $E:$E, "TRUE", $C:$C,CELL("contents", $P104), $G:$G,CELL("contents", DX$3)), 0)</f>
        <v>0</v>
      </c>
      <c r="DY116" s="13"/>
      <c r="DZ116" s="14">
        <f ca="1" xml:space="preserve"> IFERROR(AVERAGEIFS($M:$M, $A:$A,CELL("contents", DZ$4), $B:$B,CELL("contents", DZ$7), $E:$E, "TRUE", $C:$C,CELL("contents", $P104), $G:$G,CELL("contents", DZ$3)), 0)</f>
        <v>247.4</v>
      </c>
      <c r="EA116" s="12">
        <f ca="1" xml:space="preserve"> IFERROR(AVERAGEIFS($M:$M, $A:$A,CELL("contents", EA$4), $B:$B,CELL("contents", EA$7), $E:$E, "TRUE", $C:$C,CELL("contents", $P104), $G:$G,CELL("contents", EA$3)), 0)</f>
        <v>242.65714285714284</v>
      </c>
      <c r="EB116" s="19">
        <f ca="1" xml:space="preserve"> IFERROR(AVERAGEIFS($M:$M, $A:$A,CELL("contents", EB$4), $B:$B,CELL("contents", EB$7), $E:$E, "TRUE", $C:$C,CELL("contents", $P104), $G:$G,CELL("contents", EB$3)), 0)</f>
        <v>256</v>
      </c>
      <c r="EC116" s="13"/>
      <c r="ED116" s="14">
        <f ca="1" xml:space="preserve"> IFERROR(AVERAGEIFS($M:$M, $A:$A,CELL("contents", ED$4), $B:$B,CELL("contents", ED$7), $E:$E, "TRUE", $C:$C,CELL("contents", $P104), $G:$G,CELL("contents", ED$3)), 0)</f>
        <v>243.71052631578948</v>
      </c>
    </row>
    <row r="117" spans="1:134" x14ac:dyDescent="0.25">
      <c r="A117" t="s">
        <v>15</v>
      </c>
      <c r="B117" t="s">
        <v>14</v>
      </c>
      <c r="C117">
        <v>10</v>
      </c>
      <c r="D117">
        <v>47</v>
      </c>
      <c r="E117" t="b">
        <v>0</v>
      </c>
      <c r="F117">
        <v>5.0000000000000001E-3</v>
      </c>
      <c r="G117">
        <v>16</v>
      </c>
      <c r="H117">
        <v>16</v>
      </c>
      <c r="I117">
        <v>35</v>
      </c>
      <c r="J117">
        <v>34</v>
      </c>
      <c r="K117">
        <v>0</v>
      </c>
      <c r="L117">
        <v>10</v>
      </c>
      <c r="M117">
        <f t="shared" si="258"/>
        <v>0</v>
      </c>
      <c r="N117" t="b">
        <f t="shared" ref="N117" si="359">AND(MIN($F116,$F117,$F118)=$F117,MAX($H116,$H117,$H118)=$H117)</f>
        <v>0</v>
      </c>
      <c r="O117" t="b">
        <f t="shared" ref="O117" si="360">AND(NOT(N116),N117,NOT(N118))</f>
        <v>0</v>
      </c>
      <c r="P117">
        <f>P101</f>
        <v>12</v>
      </c>
      <c r="Q117" s="7" t="s">
        <v>31</v>
      </c>
      <c r="R117" s="32"/>
      <c r="S117" s="12">
        <f ca="1" xml:space="preserve"> _xlfn.MAXIFS($M:$M, $A:$A,CELL("contents", S$4), $B:$B,CELL("contents", S$7), $E:$E, "TRUE", $M:$M, "&lt;256", $C:$C,CELL("contents", $P104))</f>
        <v>162</v>
      </c>
      <c r="T117" s="19">
        <f ca="1" xml:space="preserve"> _xlfn.MAXIFS($M:$M, $A:$A,CELL("contents", T$4), $B:$B,CELL("contents", T$7), $E:$E, "TRUE", $M:$M, "&lt;256", $C:$C,CELL("contents", $P104))</f>
        <v>64</v>
      </c>
      <c r="U117" s="13"/>
      <c r="V117" s="14">
        <f ca="1" xml:space="preserve"> _xlfn.MAXIFS($M:$M, $A:$A,CELL("contents", V$4), $B:$B,CELL("contents", V$7), $E:$E, "TRUE", $M:$M, "&lt;256", $C:$C,CELL("contents", $P104))</f>
        <v>162</v>
      </c>
      <c r="W117" s="12">
        <f ca="1" xml:space="preserve"> _xlfn.MAXIFS($M:$M, $A:$A,CELL("contents", W$4), $B:$B,CELL("contents", W$7), $E:$E, "TRUE", $M:$M, "&lt;256", $C:$C,CELL("contents", $P104))</f>
        <v>241</v>
      </c>
      <c r="X117" s="19">
        <f ca="1" xml:space="preserve"> _xlfn.MAXIFS($M:$M, $A:$A,CELL("contents", X$4), $B:$B,CELL("contents", X$7), $E:$E, "TRUE", $M:$M, "&lt;256", $C:$C,CELL("contents", $P104))</f>
        <v>0</v>
      </c>
      <c r="Y117" s="13"/>
      <c r="Z117" s="14">
        <f ca="1" xml:space="preserve"> _xlfn.MAXIFS($M:$M, $A:$A,CELL("contents", Z$4), $B:$B,CELL("contents", Z$7), $E:$E, "TRUE", $M:$M, "&lt;256", $C:$C,CELL("contents", $P104))</f>
        <v>241</v>
      </c>
      <c r="AA117" s="12">
        <f ca="1" xml:space="preserve"> _xlfn.MAXIFS($M:$M, $A:$A,CELL("contents", AA$4), $B:$B,CELL("contents", AA$7), $E:$E, "TRUE", $M:$M, "&lt;256", $C:$C,CELL("contents", $P104))</f>
        <v>241</v>
      </c>
      <c r="AB117" s="19">
        <f ca="1" xml:space="preserve"> _xlfn.MAXIFS($M:$M, $A:$A,CELL("contents", AB$4), $B:$B,CELL("contents", AB$7), $E:$E, "TRUE", $M:$M, "&lt;256", $C:$C,CELL("contents", $P104))</f>
        <v>0</v>
      </c>
      <c r="AC117" s="13"/>
      <c r="AD117" s="14">
        <f ca="1" xml:space="preserve"> _xlfn.MAXIFS($M:$M, $A:$A,CELL("contents", AD$4), $B:$B,CELL("contents", AD$7), $E:$E, "TRUE", $M:$M, "&lt;256", $C:$C,CELL("contents", $P104))</f>
        <v>241</v>
      </c>
      <c r="AE117" s="12">
        <f ca="1" xml:space="preserve"> _xlfn.MAXIFS($M:$M, $A:$A,CELL("contents", AE$4), $B:$B,CELL("contents", AE$7), $E:$E, "TRUE", $M:$M, "&lt;256", $C:$C,CELL("contents", $P104))</f>
        <v>241</v>
      </c>
      <c r="AF117" s="19">
        <f ca="1" xml:space="preserve"> _xlfn.MAXIFS($M:$M, $A:$A,CELL("contents", AF$4), $B:$B,CELL("contents", AF$7), $E:$E, "TRUE", $M:$M, "&lt;256", $C:$C,CELL("contents", $P104))</f>
        <v>64</v>
      </c>
      <c r="AG117" s="13"/>
      <c r="AH117" s="14">
        <f ca="1" xml:space="preserve"> _xlfn.MAXIFS($M:$M, $A:$A,CELL("contents", AH$4), $B:$B,CELL("contents", AH$7), $E:$E, "TRUE", $M:$M, "&lt;256", $C:$C,CELL("contents", $P104))</f>
        <v>241</v>
      </c>
      <c r="AK117" s="7" t="s">
        <v>31</v>
      </c>
      <c r="AL117" s="32"/>
      <c r="AM117" s="12">
        <f ca="1" xml:space="preserve"> _xlfn.MAXIFS($M:$M, $A:$A,CELL("contents", AM$4), $B:$B,CELL("contents", AM$7), $E:$E, "TRUE", $M:$M, "&lt;256", $C:$C,CELL("contents", $P104), $G:$G,CELL("contents", AM$3))</f>
        <v>1</v>
      </c>
      <c r="AN117" s="19">
        <f ca="1" xml:space="preserve"> _xlfn.MAXIFS($M:$M, $A:$A,CELL("contents", AN$4), $B:$B,CELL("contents", AN$7), $E:$E, "TRUE", $M:$M, "&lt;256", $C:$C,CELL("contents", $P104), $G:$G,CELL("contents", AN$3))</f>
        <v>1</v>
      </c>
      <c r="AO117" s="13"/>
      <c r="AP117" s="14">
        <f ca="1" xml:space="preserve"> _xlfn.MAXIFS($M:$M, $A:$A,CELL("contents", AP$4), $B:$B,CELL("contents", AP$7), $E:$E, "TRUE", $M:$M, "&lt;256", $C:$C,CELL("contents", $P104), $G:$G,CELL("contents", AP$3))</f>
        <v>1</v>
      </c>
      <c r="AQ117" s="12">
        <f ca="1" xml:space="preserve"> _xlfn.MAXIFS($M:$M, $A:$A,CELL("contents", AQ$4), $B:$B,CELL("contents", AQ$7), $E:$E, "TRUE", $M:$M, "&lt;256", $C:$C,CELL("contents", $P104), $G:$G,CELL("contents", AQ$3))</f>
        <v>1</v>
      </c>
      <c r="AR117" s="19">
        <f ca="1" xml:space="preserve"> _xlfn.MAXIFS($M:$M, $A:$A,CELL("contents", AR$4), $B:$B,CELL("contents", AR$7), $E:$E, "TRUE", $M:$M, "&lt;256", $C:$C,CELL("contents", $P104), $G:$G,CELL("contents", AR$3))</f>
        <v>0</v>
      </c>
      <c r="AS117" s="13"/>
      <c r="AT117" s="14">
        <f ca="1" xml:space="preserve"> _xlfn.MAXIFS($M:$M, $A:$A,CELL("contents", AT$4), $B:$B,CELL("contents", AT$7), $E:$E, "TRUE", $M:$M, "&lt;256", $C:$C,CELL("contents", $P104), $G:$G,CELL("contents", AT$3))</f>
        <v>1</v>
      </c>
      <c r="AU117" s="12">
        <f ca="1" xml:space="preserve"> _xlfn.MAXIFS($M:$M, $A:$A,CELL("contents", AU$4), $B:$B,CELL("contents", AU$7), $E:$E, "TRUE", $M:$M, "&lt;256", $C:$C,CELL("contents", $P104), $G:$G,CELL("contents", AU$3))</f>
        <v>1</v>
      </c>
      <c r="AV117" s="19">
        <f ca="1" xml:space="preserve"> _xlfn.MAXIFS($M:$M, $A:$A,CELL("contents", AV$4), $B:$B,CELL("contents", AV$7), $E:$E, "TRUE", $M:$M, "&lt;256", $C:$C,CELL("contents", $P104), $G:$G,CELL("contents", AV$3))</f>
        <v>0</v>
      </c>
      <c r="AW117" s="13"/>
      <c r="AX117" s="14">
        <f ca="1" xml:space="preserve"> _xlfn.MAXIFS($M:$M, $A:$A,CELL("contents", AX$4), $B:$B,CELL("contents", AX$7), $E:$E, "TRUE", $M:$M, "&lt;256", $C:$C,CELL("contents", $P104), $G:$G,CELL("contents", AX$3))</f>
        <v>1</v>
      </c>
      <c r="AY117" s="12">
        <f ca="1" xml:space="preserve"> _xlfn.MAXIFS($M:$M, $A:$A,CELL("contents", AY$4), $B:$B,CELL("contents", AY$7), $E:$E, "TRUE", $M:$M, "&lt;256", $C:$C,CELL("contents", $P104), $G:$G,CELL("contents", AY$3))</f>
        <v>1</v>
      </c>
      <c r="AZ117" s="19">
        <f ca="1" xml:space="preserve"> _xlfn.MAXIFS($M:$M, $A:$A,CELL("contents", AZ$4), $B:$B,CELL("contents", AZ$7), $E:$E, "TRUE", $M:$M, "&lt;256", $C:$C,CELL("contents", $P104), $G:$G,CELL("contents", AZ$3))</f>
        <v>1</v>
      </c>
      <c r="BA117" s="13"/>
      <c r="BB117" s="14">
        <f ca="1" xml:space="preserve"> _xlfn.MAXIFS($M:$M, $A:$A,CELL("contents", BB$4), $B:$B,CELL("contents", BB$7), $E:$E, "TRUE", $M:$M, "&lt;256", $C:$C,CELL("contents", $P104), $G:$G,CELL("contents", BB$3))</f>
        <v>1</v>
      </c>
      <c r="BE117" s="7" t="s">
        <v>31</v>
      </c>
      <c r="BF117" s="32"/>
      <c r="BG117" s="12">
        <f ca="1" xml:space="preserve"> _xlfn.MAXIFS($M:$M, $A:$A,CELL("contents", BG$4), $B:$B,CELL("contents", BG$7), $E:$E, "TRUE", $M:$M, "&lt;256", $C:$C,CELL("contents", $P104), $G:$G,CELL("contents", BG$3))</f>
        <v>4</v>
      </c>
      <c r="BH117" s="19">
        <f ca="1" xml:space="preserve"> _xlfn.MAXIFS($M:$M, $A:$A,CELL("contents", BH$4), $B:$B,CELL("contents", BH$7), $E:$E, "TRUE", $M:$M, "&lt;256", $C:$C,CELL("contents", $P104), $G:$G,CELL("contents", BH$3))</f>
        <v>4</v>
      </c>
      <c r="BI117" s="13"/>
      <c r="BJ117" s="14">
        <f ca="1" xml:space="preserve"> _xlfn.MAXIFS($M:$M, $A:$A,CELL("contents", BJ$4), $B:$B,CELL("contents", BJ$7), $E:$E, "TRUE", $M:$M, "&lt;256", $C:$C,CELL("contents", $P104), $G:$G,CELL("contents", BJ$3))</f>
        <v>4</v>
      </c>
      <c r="BK117" s="12">
        <f ca="1" xml:space="preserve"> _xlfn.MAXIFS($M:$M, $A:$A,CELL("contents", BK$4), $B:$B,CELL("contents", BK$7), $E:$E, "TRUE", $M:$M, "&lt;256", $C:$C,CELL("contents", $P104), $G:$G,CELL("contents", BK$3))</f>
        <v>4</v>
      </c>
      <c r="BL117" s="19">
        <f ca="1" xml:space="preserve"> _xlfn.MAXIFS($M:$M, $A:$A,CELL("contents", BL$4), $B:$B,CELL("contents", BL$7), $E:$E, "TRUE", $M:$M, "&lt;256", $C:$C,CELL("contents", $P104), $G:$G,CELL("contents", BL$3))</f>
        <v>0</v>
      </c>
      <c r="BM117" s="13"/>
      <c r="BN117" s="14">
        <f ca="1" xml:space="preserve"> _xlfn.MAXIFS($M:$M, $A:$A,CELL("contents", BN$4), $B:$B,CELL("contents", BN$7), $E:$E, "TRUE", $M:$M, "&lt;256", $C:$C,CELL("contents", $P104), $G:$G,CELL("contents", BN$3))</f>
        <v>4</v>
      </c>
      <c r="BO117" s="12">
        <f ca="1" xml:space="preserve"> _xlfn.MAXIFS($M:$M, $A:$A,CELL("contents", BO$4), $B:$B,CELL("contents", BO$7), $E:$E, "TRUE", $M:$M, "&lt;256", $C:$C,CELL("contents", $P104), $G:$G,CELL("contents", BO$3))</f>
        <v>4</v>
      </c>
      <c r="BP117" s="19">
        <f ca="1" xml:space="preserve"> _xlfn.MAXIFS($M:$M, $A:$A,CELL("contents", BP$4), $B:$B,CELL("contents", BP$7), $E:$E, "TRUE", $M:$M, "&lt;256", $C:$C,CELL("contents", $P104), $G:$G,CELL("contents", BP$3))</f>
        <v>0</v>
      </c>
      <c r="BQ117" s="13"/>
      <c r="BR117" s="14">
        <f ca="1" xml:space="preserve"> _xlfn.MAXIFS($M:$M, $A:$A,CELL("contents", BR$4), $B:$B,CELL("contents", BR$7), $E:$E, "TRUE", $M:$M, "&lt;256", $C:$C,CELL("contents", $P104), $G:$G,CELL("contents", BR$3))</f>
        <v>4</v>
      </c>
      <c r="BS117" s="12">
        <f ca="1" xml:space="preserve"> _xlfn.MAXIFS($M:$M, $A:$A,CELL("contents", BS$4), $B:$B,CELL("contents", BS$7), $E:$E, "TRUE", $M:$M, "&lt;256", $C:$C,CELL("contents", $P104), $G:$G,CELL("contents", BS$3))</f>
        <v>4</v>
      </c>
      <c r="BT117" s="19">
        <f ca="1" xml:space="preserve"> _xlfn.MAXIFS($M:$M, $A:$A,CELL("contents", BT$4), $B:$B,CELL("contents", BT$7), $E:$E, "TRUE", $M:$M, "&lt;256", $C:$C,CELL("contents", $P104), $G:$G,CELL("contents", BT$3))</f>
        <v>4</v>
      </c>
      <c r="BU117" s="13"/>
      <c r="BV117" s="14">
        <f ca="1" xml:space="preserve"> _xlfn.MAXIFS($M:$M, $A:$A,CELL("contents", BV$4), $B:$B,CELL("contents", BV$7), $E:$E, "TRUE", $M:$M, "&lt;256", $C:$C,CELL("contents", $P104), $G:$G,CELL("contents", BV$3))</f>
        <v>4</v>
      </c>
      <c r="BY117" s="7" t="s">
        <v>31</v>
      </c>
      <c r="BZ117" s="32"/>
      <c r="CA117" s="12">
        <f ca="1" xml:space="preserve"> _xlfn.MAXIFS($M:$M, $A:$A,CELL("contents", CA$4), $B:$B,CELL("contents", CA$7), $E:$E, "TRUE", $M:$M, "&lt;256", $C:$C,CELL("contents", $P104), $G:$G,CELL("contents", CA$3))</f>
        <v>16</v>
      </c>
      <c r="CB117" s="19">
        <f ca="1" xml:space="preserve"> _xlfn.MAXIFS($M:$M, $A:$A,CELL("contents", CB$4), $B:$B,CELL("contents", CB$7), $E:$E, "TRUE", $M:$M, "&lt;256", $C:$C,CELL("contents", $P104), $G:$G,CELL("contents", CB$3))</f>
        <v>16</v>
      </c>
      <c r="CC117" s="13"/>
      <c r="CD117" s="14">
        <f ca="1" xml:space="preserve"> _xlfn.MAXIFS($M:$M, $A:$A,CELL("contents", CD$4), $B:$B,CELL("contents", CD$7), $E:$E, "TRUE", $M:$M, "&lt;256", $C:$C,CELL("contents", $P104), $G:$G,CELL("contents", CD$3))</f>
        <v>16</v>
      </c>
      <c r="CE117" s="12">
        <f ca="1" xml:space="preserve"> _xlfn.MAXIFS($M:$M, $A:$A,CELL("contents", CE$4), $B:$B,CELL("contents", CE$7), $E:$E, "TRUE", $M:$M, "&lt;256", $C:$C,CELL("contents", $P104), $G:$G,CELL("contents", CE$3))</f>
        <v>16</v>
      </c>
      <c r="CF117" s="19">
        <f ca="1" xml:space="preserve"> _xlfn.MAXIFS($M:$M, $A:$A,CELL("contents", CF$4), $B:$B,CELL("contents", CF$7), $E:$E, "TRUE", $M:$M, "&lt;256", $C:$C,CELL("contents", $P104), $G:$G,CELL("contents", CF$3))</f>
        <v>0</v>
      </c>
      <c r="CG117" s="13"/>
      <c r="CH117" s="14">
        <f ca="1" xml:space="preserve"> _xlfn.MAXIFS($M:$M, $A:$A,CELL("contents", CH$4), $B:$B,CELL("contents", CH$7), $E:$E, "TRUE", $M:$M, "&lt;256", $C:$C,CELL("contents", $P104), $G:$G,CELL("contents", CH$3))</f>
        <v>16</v>
      </c>
      <c r="CI117" s="12">
        <f ca="1" xml:space="preserve"> _xlfn.MAXIFS($M:$M, $A:$A,CELL("contents", CI$4), $B:$B,CELL("contents", CI$7), $E:$E, "TRUE", $M:$M, "&lt;256", $C:$C,CELL("contents", $P104), $G:$G,CELL("contents", CI$3))</f>
        <v>16</v>
      </c>
      <c r="CJ117" s="19">
        <f ca="1" xml:space="preserve"> _xlfn.MAXIFS($M:$M, $A:$A,CELL("contents", CJ$4), $B:$B,CELL("contents", CJ$7), $E:$E, "TRUE", $M:$M, "&lt;256", $C:$C,CELL("contents", $P104), $G:$G,CELL("contents", CJ$3))</f>
        <v>0</v>
      </c>
      <c r="CK117" s="13"/>
      <c r="CL117" s="14">
        <f ca="1" xml:space="preserve"> _xlfn.MAXIFS($M:$M, $A:$A,CELL("contents", CL$4), $B:$B,CELL("contents", CL$7), $E:$E, "TRUE", $M:$M, "&lt;256", $C:$C,CELL("contents", $P104), $G:$G,CELL("contents", CL$3))</f>
        <v>16</v>
      </c>
      <c r="CM117" s="12">
        <f ca="1" xml:space="preserve"> _xlfn.MAXIFS($M:$M, $A:$A,CELL("contents", CM$4), $B:$B,CELL("contents", CM$7), $E:$E, "TRUE", $M:$M, "&lt;256", $C:$C,CELL("contents", $P104), $G:$G,CELL("contents", CM$3))</f>
        <v>16</v>
      </c>
      <c r="CN117" s="19">
        <f ca="1" xml:space="preserve"> _xlfn.MAXIFS($M:$M, $A:$A,CELL("contents", CN$4), $B:$B,CELL("contents", CN$7), $E:$E, "TRUE", $M:$M, "&lt;256", $C:$C,CELL("contents", $P104), $G:$G,CELL("contents", CN$3))</f>
        <v>16</v>
      </c>
      <c r="CO117" s="13"/>
      <c r="CP117" s="14">
        <f ca="1" xml:space="preserve"> _xlfn.MAXIFS($M:$M, $A:$A,CELL("contents", CP$4), $B:$B,CELL("contents", CP$7), $E:$E, "TRUE", $M:$M, "&lt;256", $C:$C,CELL("contents", $P104), $G:$G,CELL("contents", CP$3))</f>
        <v>16</v>
      </c>
      <c r="CS117" s="7" t="s">
        <v>31</v>
      </c>
      <c r="CT117" s="32"/>
      <c r="CU117" s="12">
        <f ca="1" xml:space="preserve"> _xlfn.MAXIFS($M:$M, $A:$A,CELL("contents", CU$4), $B:$B,CELL("contents", CU$7), $E:$E, "TRUE", $M:$M, "&lt;256", $C:$C,CELL("contents", $P104), $G:$G,CELL("contents", CU$3))</f>
        <v>64</v>
      </c>
      <c r="CV117" s="19">
        <f ca="1" xml:space="preserve"> _xlfn.MAXIFS($M:$M, $A:$A,CELL("contents", CV$4), $B:$B,CELL("contents", CV$7), $E:$E, "TRUE", $M:$M, "&lt;256", $C:$C,CELL("contents", $P104), $G:$G,CELL("contents", CV$3))</f>
        <v>64</v>
      </c>
      <c r="CW117" s="13"/>
      <c r="CX117" s="14">
        <f ca="1" xml:space="preserve"> _xlfn.MAXIFS($M:$M, $A:$A,CELL("contents", CX$4), $B:$B,CELL("contents", CX$7), $E:$E, "TRUE", $M:$M, "&lt;256", $C:$C,CELL("contents", $P104), $G:$G,CELL("contents", CX$3))</f>
        <v>64</v>
      </c>
      <c r="CY117" s="12">
        <f ca="1" xml:space="preserve"> _xlfn.MAXIFS($M:$M, $A:$A,CELL("contents", CY$4), $B:$B,CELL("contents", CY$7), $E:$E, "TRUE", $M:$M, "&lt;256", $C:$C,CELL("contents", $P104), $G:$G,CELL("contents", CY$3))</f>
        <v>64</v>
      </c>
      <c r="CZ117" s="19">
        <f ca="1" xml:space="preserve"> _xlfn.MAXIFS($M:$M, $A:$A,CELL("contents", CZ$4), $B:$B,CELL("contents", CZ$7), $E:$E, "TRUE", $M:$M, "&lt;256", $C:$C,CELL("contents", $P104), $G:$G,CELL("contents", CZ$3))</f>
        <v>0</v>
      </c>
      <c r="DA117" s="13"/>
      <c r="DB117" s="14">
        <f ca="1" xml:space="preserve"> _xlfn.MAXIFS($M:$M, $A:$A,CELL("contents", DB$4), $B:$B,CELL("contents", DB$7), $E:$E, "TRUE", $M:$M, "&lt;256", $C:$C,CELL("contents", $P104), $G:$G,CELL("contents", DB$3))</f>
        <v>64</v>
      </c>
      <c r="DC117" s="12">
        <f ca="1" xml:space="preserve"> _xlfn.MAXIFS($M:$M, $A:$A,CELL("contents", DC$4), $B:$B,CELL("contents", DC$7), $E:$E, "TRUE", $M:$M, "&lt;256", $C:$C,CELL("contents", $P104), $G:$G,CELL("contents", DC$3))</f>
        <v>64</v>
      </c>
      <c r="DD117" s="19">
        <f ca="1" xml:space="preserve"> _xlfn.MAXIFS($M:$M, $A:$A,CELL("contents", DD$4), $B:$B,CELL("contents", DD$7), $E:$E, "TRUE", $M:$M, "&lt;256", $C:$C,CELL("contents", $P104), $G:$G,CELL("contents", DD$3))</f>
        <v>0</v>
      </c>
      <c r="DE117" s="13"/>
      <c r="DF117" s="14">
        <f ca="1" xml:space="preserve"> _xlfn.MAXIFS($M:$M, $A:$A,CELL("contents", DF$4), $B:$B,CELL("contents", DF$7), $E:$E, "TRUE", $M:$M, "&lt;256", $C:$C,CELL("contents", $P104), $G:$G,CELL("contents", DF$3))</f>
        <v>64</v>
      </c>
      <c r="DG117" s="12">
        <f ca="1" xml:space="preserve"> _xlfn.MAXIFS($M:$M, $A:$A,CELL("contents", DG$4), $B:$B,CELL("contents", DG$7), $E:$E, "TRUE", $M:$M, "&lt;256", $C:$C,CELL("contents", $P104), $G:$G,CELL("contents", DG$3))</f>
        <v>64</v>
      </c>
      <c r="DH117" s="19">
        <f ca="1" xml:space="preserve"> _xlfn.MAXIFS($M:$M, $A:$A,CELL("contents", DH$4), $B:$B,CELL("contents", DH$7), $E:$E, "TRUE", $M:$M, "&lt;256", $C:$C,CELL("contents", $P104), $G:$G,CELL("contents", DH$3))</f>
        <v>64</v>
      </c>
      <c r="DI117" s="13"/>
      <c r="DJ117" s="14">
        <f ca="1" xml:space="preserve"> _xlfn.MAXIFS($M:$M, $A:$A,CELL("contents", DJ$4), $B:$B,CELL("contents", DJ$7), $E:$E, "TRUE", $M:$M, "&lt;256", $C:$C,CELL("contents", $P104), $G:$G,CELL("contents", DJ$3))</f>
        <v>64</v>
      </c>
      <c r="DM117" s="7" t="s">
        <v>31</v>
      </c>
      <c r="DN117" s="32"/>
      <c r="DO117" s="12">
        <f ca="1" xml:space="preserve"> _xlfn.MAXIFS($M:$M, $A:$A,CELL("contents", DO$4), $B:$B,CELL("contents", DO$7), $E:$E, "TRUE", $M:$M, "&lt;256", $C:$C,CELL("contents", $P104), $G:$G,CELL("contents", DO$3))</f>
        <v>162</v>
      </c>
      <c r="DP117" s="19">
        <f ca="1" xml:space="preserve"> _xlfn.MAXIFS($M:$M, $A:$A,CELL("contents", DP$4), $B:$B,CELL("contents", DP$7), $E:$E, "TRUE", $M:$M, "&lt;256", $C:$C,CELL("contents", $P104), $G:$G,CELL("contents", DP$3))</f>
        <v>0</v>
      </c>
      <c r="DQ117" s="13"/>
      <c r="DR117" s="14">
        <f ca="1" xml:space="preserve"> _xlfn.MAXIFS($M:$M, $A:$A,CELL("contents", DR$4), $B:$B,CELL("contents", DR$7), $E:$E, "TRUE", $M:$M, "&lt;256", $C:$C,CELL("contents", $P104), $G:$G,CELL("contents", DR$3))</f>
        <v>162</v>
      </c>
      <c r="DS117" s="12">
        <f ca="1" xml:space="preserve"> _xlfn.MAXIFS($M:$M, $A:$A,CELL("contents", DS$4), $B:$B,CELL("contents", DS$7), $E:$E, "TRUE", $M:$M, "&lt;256", $C:$C,CELL("contents", $P104), $G:$G,CELL("contents", DS$3))</f>
        <v>241</v>
      </c>
      <c r="DT117" s="19">
        <f ca="1" xml:space="preserve"> _xlfn.MAXIFS($M:$M, $A:$A,CELL("contents", DT$4), $B:$B,CELL("contents", DT$7), $E:$E, "TRUE", $M:$M, "&lt;256", $C:$C,CELL("contents", $P104), $G:$G,CELL("contents", DT$3))</f>
        <v>0</v>
      </c>
      <c r="DU117" s="13"/>
      <c r="DV117" s="14">
        <f ca="1" xml:space="preserve"> _xlfn.MAXIFS($M:$M, $A:$A,CELL("contents", DV$4), $B:$B,CELL("contents", DV$7), $E:$E, "TRUE", $M:$M, "&lt;256", $C:$C,CELL("contents", $P104), $G:$G,CELL("contents", DV$3))</f>
        <v>241</v>
      </c>
      <c r="DW117" s="12">
        <f ca="1" xml:space="preserve"> _xlfn.MAXIFS($M:$M, $A:$A,CELL("contents", DW$4), $B:$B,CELL("contents", DW$7), $E:$E, "TRUE", $M:$M, "&lt;256", $C:$C,CELL("contents", $P104), $G:$G,CELL("contents", DW$3))</f>
        <v>241</v>
      </c>
      <c r="DX117" s="19">
        <f ca="1" xml:space="preserve"> _xlfn.MAXIFS($M:$M, $A:$A,CELL("contents", DX$4), $B:$B,CELL("contents", DX$7), $E:$E, "TRUE", $M:$M, "&lt;256", $C:$C,CELL("contents", $P104), $G:$G,CELL("contents", DX$3))</f>
        <v>0</v>
      </c>
      <c r="DY117" s="13"/>
      <c r="DZ117" s="14">
        <f ca="1" xml:space="preserve"> _xlfn.MAXIFS($M:$M, $A:$A,CELL("contents", DZ$4), $B:$B,CELL("contents", DZ$7), $E:$E, "TRUE", $M:$M, "&lt;256", $C:$C,CELL("contents", $P104), $G:$G,CELL("contents", DZ$3))</f>
        <v>241</v>
      </c>
      <c r="EA117" s="12">
        <f ca="1" xml:space="preserve"> _xlfn.MAXIFS($M:$M, $A:$A,CELL("contents", EA$4), $B:$B,CELL("contents", EA$7), $E:$E, "TRUE", $M:$M, "&lt;256", $C:$C,CELL("contents", $P104), $G:$G,CELL("contents", EA$3))</f>
        <v>241</v>
      </c>
      <c r="EB117" s="19">
        <f ca="1" xml:space="preserve"> _xlfn.MAXIFS($M:$M, $A:$A,CELL("contents", EB$4), $B:$B,CELL("contents", EB$7), $E:$E, "TRUE", $M:$M, "&lt;256", $C:$C,CELL("contents", $P104), $G:$G,CELL("contents", EB$3))</f>
        <v>0</v>
      </c>
      <c r="EC117" s="13"/>
      <c r="ED117" s="14">
        <f ca="1" xml:space="preserve"> _xlfn.MAXIFS($M:$M, $A:$A,CELL("contents", ED$4), $B:$B,CELL("contents", ED$7), $E:$E, "TRUE", $M:$M, "&lt;256", $C:$C,CELL("contents", $P104), $G:$G,CELL("contents", ED$3))</f>
        <v>241</v>
      </c>
    </row>
    <row r="118" spans="1:134" x14ac:dyDescent="0.25">
      <c r="A118" t="s">
        <v>19</v>
      </c>
      <c r="B118" t="s">
        <v>14</v>
      </c>
      <c r="C118">
        <v>10</v>
      </c>
      <c r="D118">
        <v>47</v>
      </c>
      <c r="E118" t="b">
        <v>0</v>
      </c>
      <c r="F118">
        <v>1.2999999999999999E-2</v>
      </c>
      <c r="G118">
        <v>16</v>
      </c>
      <c r="H118">
        <v>16</v>
      </c>
      <c r="I118">
        <v>71</v>
      </c>
      <c r="J118">
        <v>34</v>
      </c>
      <c r="K118">
        <v>0</v>
      </c>
      <c r="L118">
        <v>10</v>
      </c>
      <c r="M118">
        <f t="shared" si="258"/>
        <v>0</v>
      </c>
      <c r="N118" t="b">
        <f t="shared" ref="N118" si="361">AND(MIN($F116,$F117,$F118)=$F118,MAX($H116,$H117,$H118)=$H118)</f>
        <v>0</v>
      </c>
      <c r="O118" t="b">
        <f t="shared" ref="O118" si="362">AND(NOT(N116),NOT(N117),N118)</f>
        <v>0</v>
      </c>
      <c r="P118">
        <f>P101</f>
        <v>12</v>
      </c>
      <c r="Q118" s="6" t="s">
        <v>16</v>
      </c>
      <c r="R118" s="21" t="s">
        <v>10</v>
      </c>
      <c r="S118" s="12">
        <f ca="1" xml:space="preserve"> SUMIFS($K:$K, $A:$A,CELL("contents", S$4), $B:$B,CELL("contents", S$7), $C:$C,CELL("contents", $P104))</f>
        <v>10605016</v>
      </c>
      <c r="T118" s="19">
        <f ca="1" xml:space="preserve"> SUMIFS($K:$K, $A:$A,CELL("contents", T$4), $B:$B,CELL("contents", T$7), $C:$C,CELL("contents", $P104))</f>
        <v>18089068</v>
      </c>
      <c r="U118" s="13"/>
      <c r="V118" s="14">
        <f ca="1" xml:space="preserve"> SUMIFS($K:$K, $A:$A,CELL("contents", V$4), $B:$B,CELL("contents", V$7), $C:$C,CELL("contents", $P104))</f>
        <v>28694084</v>
      </c>
      <c r="W118" s="12">
        <f ca="1" xml:space="preserve"> SUMIFS($K:$K, $A:$A,CELL("contents", W$4), $B:$B,CELL("contents", W$7), $C:$C,CELL("contents", $P104))</f>
        <v>23976085</v>
      </c>
      <c r="X118" s="19">
        <f ca="1" xml:space="preserve"> SUMIFS($K:$K, $A:$A,CELL("contents", X$4), $B:$B,CELL("contents", X$7), $C:$C,CELL("contents", $P104))</f>
        <v>2386</v>
      </c>
      <c r="Y118" s="13"/>
      <c r="Z118" s="14">
        <f ca="1" xml:space="preserve"> SUMIFS($K:$K, $A:$A,CELL("contents", Z$4), $B:$B,CELL("contents", Z$7), $C:$C,CELL("contents", $P104))</f>
        <v>23978471</v>
      </c>
      <c r="AA118" s="12">
        <f ca="1" xml:space="preserve"> SUMIFS($K:$K, $A:$A,CELL("contents", AA$4), $B:$B,CELL("contents", AA$7), $C:$C,CELL("contents", $P104))</f>
        <v>23974723</v>
      </c>
      <c r="AB118" s="19">
        <f ca="1" xml:space="preserve"> SUMIFS($K:$K, $A:$A,CELL("contents", AB$4), $B:$B,CELL("contents", AB$7), $C:$C,CELL("contents", $P104))</f>
        <v>2386</v>
      </c>
      <c r="AC118" s="13"/>
      <c r="AD118" s="14">
        <f ca="1" xml:space="preserve"> SUMIFS($K:$K, $A:$A,CELL("contents", AD$4), $B:$B,CELL("contents", AD$7), $C:$C,CELL("contents", $P104))</f>
        <v>23977109</v>
      </c>
      <c r="AE118" s="12">
        <f ca="1" xml:space="preserve"> SUMIFS($K:$K, $A:$A,CELL("contents", AE$4), $B:$B,CELL("contents", AE$7), $C:$C,CELL("contents", $P104))</f>
        <v>58555824</v>
      </c>
      <c r="AF118" s="19">
        <f ca="1" xml:space="preserve"> SUMIFS($K:$K, $A:$A,CELL("contents", AF$4), $B:$B,CELL("contents", AF$7), $C:$C,CELL("contents", $P104))</f>
        <v>18093840</v>
      </c>
      <c r="AG118" s="13"/>
      <c r="AH118" s="14">
        <f ca="1" xml:space="preserve"> SUMIFS($K:$K, $A:$A,CELL("contents", AH$4), $B:$B,CELL("contents", AH$7), $C:$C,CELL("contents", $P104))</f>
        <v>76649664</v>
      </c>
      <c r="AK118" s="6" t="s">
        <v>16</v>
      </c>
      <c r="AL118" s="21" t="s">
        <v>10</v>
      </c>
      <c r="AM118" s="12">
        <f ca="1" xml:space="preserve"> SUMIFS($K:$K, $A:$A,CELL("contents", AM$4), $B:$B,CELL("contents", AM$7), $C:$C,CELL("contents", $P104), $G:$G,CELL("contents", AM$3))</f>
        <v>1147677</v>
      </c>
      <c r="AN118" s="19">
        <f ca="1" xml:space="preserve"> SUMIFS($K:$K, $A:$A,CELL("contents", AN$4), $B:$B,CELL("contents", AN$7), $C:$C,CELL("contents", $P104), $G:$G,CELL("contents", AN$3))</f>
        <v>3420108</v>
      </c>
      <c r="AO118" s="13"/>
      <c r="AP118" s="14">
        <f ca="1" xml:space="preserve"> SUMIFS($K:$K, $A:$A,CELL("contents", AP$4), $B:$B,CELL("contents", AP$7), $C:$C,CELL("contents", $P104), $G:$G,CELL("contents", AP$3))</f>
        <v>4567785</v>
      </c>
      <c r="AQ118" s="12">
        <f ca="1" xml:space="preserve"> SUMIFS($K:$K, $A:$A,CELL("contents", AQ$4), $B:$B,CELL("contents", AQ$7), $C:$C,CELL("contents", $P104), $G:$G,CELL("contents", AQ$3))</f>
        <v>3921490</v>
      </c>
      <c r="AR118" s="19">
        <f ca="1" xml:space="preserve"> SUMIFS($K:$K, $A:$A,CELL("contents", AR$4), $B:$B,CELL("contents", AR$7), $C:$C,CELL("contents", $P104), $G:$G,CELL("contents", AR$3))</f>
        <v>27</v>
      </c>
      <c r="AS118" s="13"/>
      <c r="AT118" s="14">
        <f ca="1" xml:space="preserve"> SUMIFS($K:$K, $A:$A,CELL("contents", AT$4), $B:$B,CELL("contents", AT$7), $C:$C,CELL("contents", $P104), $G:$G,CELL("contents", AT$3))</f>
        <v>3921517</v>
      </c>
      <c r="AU118" s="12">
        <f ca="1" xml:space="preserve"> SUMIFS($K:$K, $A:$A,CELL("contents", AU$4), $B:$B,CELL("contents", AU$7), $C:$C,CELL("contents", $P104), $G:$G,CELL("contents", AU$3))</f>
        <v>4246372</v>
      </c>
      <c r="AV118" s="19">
        <f ca="1" xml:space="preserve"> SUMIFS($K:$K, $A:$A,CELL("contents", AV$4), $B:$B,CELL("contents", AV$7), $C:$C,CELL("contents", $P104), $G:$G,CELL("contents", AV$3))</f>
        <v>27</v>
      </c>
      <c r="AW118" s="13"/>
      <c r="AX118" s="14">
        <f ca="1" xml:space="preserve"> SUMIFS($K:$K, $A:$A,CELL("contents", AX$4), $B:$B,CELL("contents", AX$7), $C:$C,CELL("contents", $P104), $G:$G,CELL("contents", AX$3))</f>
        <v>4246399</v>
      </c>
      <c r="AY118" s="12">
        <f ca="1" xml:space="preserve"> SUMIFS($K:$K, $A:$A,CELL("contents", AY$4), $B:$B,CELL("contents", AY$7), $C:$C,CELL("contents", $P104), $G:$G,CELL("contents", AY$3))</f>
        <v>9315539</v>
      </c>
      <c r="AZ118" s="19">
        <f ca="1" xml:space="preserve"> SUMIFS($K:$K, $A:$A,CELL("contents", AZ$4), $B:$B,CELL("contents", AZ$7), $C:$C,CELL("contents", $P104), $G:$G,CELL("contents", AZ$3))</f>
        <v>3420162</v>
      </c>
      <c r="BA118" s="13"/>
      <c r="BB118" s="14">
        <f ca="1" xml:space="preserve"> SUMIFS($K:$K, $A:$A,CELL("contents", BB$4), $B:$B,CELL("contents", BB$7), $C:$C,CELL("contents", $P104), $G:$G,CELL("contents", BB$3))</f>
        <v>12735701</v>
      </c>
      <c r="BE118" s="6" t="s">
        <v>16</v>
      </c>
      <c r="BF118" s="21" t="s">
        <v>10</v>
      </c>
      <c r="BG118" s="12">
        <f ca="1" xml:space="preserve"> SUMIFS($K:$K, $A:$A,CELL("contents", BG$4), $B:$B,CELL("contents", BG$7), $C:$C,CELL("contents", $P104), $G:$G,CELL("contents", BG$3))</f>
        <v>1182433</v>
      </c>
      <c r="BH118" s="19">
        <f ca="1" xml:space="preserve"> SUMIFS($K:$K, $A:$A,CELL("contents", BH$4), $B:$B,CELL("contents", BH$7), $C:$C,CELL("contents", $P104), $G:$G,CELL("contents", BH$3))</f>
        <v>3321896</v>
      </c>
      <c r="BI118" s="13"/>
      <c r="BJ118" s="14">
        <f ca="1" xml:space="preserve"> SUMIFS($K:$K, $A:$A,CELL("contents", BJ$4), $B:$B,CELL("contents", BJ$7), $C:$C,CELL("contents", $P104), $G:$G,CELL("contents", BJ$3))</f>
        <v>4504329</v>
      </c>
      <c r="BK118" s="12">
        <f ca="1" xml:space="preserve"> SUMIFS($K:$K, $A:$A,CELL("contents", BK$4), $B:$B,CELL("contents", BK$7), $C:$C,CELL("contents", $P104), $G:$G,CELL("contents", BK$3))</f>
        <v>3834325</v>
      </c>
      <c r="BL118" s="19">
        <f ca="1" xml:space="preserve"> SUMIFS($K:$K, $A:$A,CELL("contents", BL$4), $B:$B,CELL("contents", BL$7), $C:$C,CELL("contents", $P104), $G:$G,CELL("contents", BL$3))</f>
        <v>39</v>
      </c>
      <c r="BM118" s="13"/>
      <c r="BN118" s="14">
        <f ca="1" xml:space="preserve"> SUMIFS($K:$K, $A:$A,CELL("contents", BN$4), $B:$B,CELL("contents", BN$7), $C:$C,CELL("contents", $P104), $G:$G,CELL("contents", BN$3))</f>
        <v>3834364</v>
      </c>
      <c r="BO118" s="12">
        <f ca="1" xml:space="preserve"> SUMIFS($K:$K, $A:$A,CELL("contents", BO$4), $B:$B,CELL("contents", BO$7), $C:$C,CELL("contents", $P104), $G:$G,CELL("contents", BO$3))</f>
        <v>4286532</v>
      </c>
      <c r="BP118" s="19">
        <f ca="1" xml:space="preserve"> SUMIFS($K:$K, $A:$A,CELL("contents", BP$4), $B:$B,CELL("contents", BP$7), $C:$C,CELL("contents", $P104), $G:$G,CELL("contents", BP$3))</f>
        <v>39</v>
      </c>
      <c r="BQ118" s="13"/>
      <c r="BR118" s="14">
        <f ca="1" xml:space="preserve"> SUMIFS($K:$K, $A:$A,CELL("contents", BR$4), $B:$B,CELL("contents", BR$7), $C:$C,CELL("contents", $P104), $G:$G,CELL("contents", BR$3))</f>
        <v>4286571</v>
      </c>
      <c r="BS118" s="12">
        <f ca="1" xml:space="preserve"> SUMIFS($K:$K, $A:$A,CELL("contents", BS$4), $B:$B,CELL("contents", BS$7), $C:$C,CELL("contents", $P104), $G:$G,CELL("contents", BS$3))</f>
        <v>9303290</v>
      </c>
      <c r="BT118" s="19">
        <f ca="1" xml:space="preserve"> SUMIFS($K:$K, $A:$A,CELL("contents", BT$4), $B:$B,CELL("contents", BT$7), $C:$C,CELL("contents", $P104), $G:$G,CELL("contents", BT$3))</f>
        <v>3321974</v>
      </c>
      <c r="BU118" s="13"/>
      <c r="BV118" s="14">
        <f ca="1" xml:space="preserve"> SUMIFS($K:$K, $A:$A,CELL("contents", BV$4), $B:$B,CELL("contents", BV$7), $C:$C,CELL("contents", $P104), $G:$G,CELL("contents", BV$3))</f>
        <v>12625264</v>
      </c>
      <c r="BY118" s="6" t="s">
        <v>16</v>
      </c>
      <c r="BZ118" s="21" t="s">
        <v>10</v>
      </c>
      <c r="CA118" s="12">
        <f ca="1" xml:space="preserve"> SUMIFS($K:$K, $A:$A,CELL("contents", CA$4), $B:$B,CELL("contents", CA$7), $C:$C,CELL("contents", $P104), $G:$G,CELL("contents", CA$3))</f>
        <v>1484631</v>
      </c>
      <c r="CB118" s="19">
        <f ca="1" xml:space="preserve"> SUMIFS($K:$K, $A:$A,CELL("contents", CB$4), $B:$B,CELL("contents", CB$7), $C:$C,CELL("contents", $P104), $G:$G,CELL("contents", CB$3))</f>
        <v>3396599</v>
      </c>
      <c r="CC118" s="13"/>
      <c r="CD118" s="14">
        <f ca="1" xml:space="preserve"> SUMIFS($K:$K, $A:$A,CELL("contents", CD$4), $B:$B,CELL("contents", CD$7), $C:$C,CELL("contents", $P104), $G:$G,CELL("contents", CD$3))</f>
        <v>4881230</v>
      </c>
      <c r="CE118" s="12">
        <f ca="1" xml:space="preserve"> SUMIFS($K:$K, $A:$A,CELL("contents", CE$4), $B:$B,CELL("contents", CE$7), $C:$C,CELL("contents", $P104), $G:$G,CELL("contents", CE$3))</f>
        <v>4447111</v>
      </c>
      <c r="CF118" s="19">
        <f ca="1" xml:space="preserve"> SUMIFS($K:$K, $A:$A,CELL("contents", CF$4), $B:$B,CELL("contents", CF$7), $C:$C,CELL("contents", $P104), $G:$G,CELL("contents", CF$3))</f>
        <v>164</v>
      </c>
      <c r="CG118" s="13"/>
      <c r="CH118" s="14">
        <f ca="1" xml:space="preserve"> SUMIFS($K:$K, $A:$A,CELL("contents", CH$4), $B:$B,CELL("contents", CH$7), $C:$C,CELL("contents", $P104), $G:$G,CELL("contents", CH$3))</f>
        <v>4447275</v>
      </c>
      <c r="CI118" s="12">
        <f ca="1" xml:space="preserve"> SUMIFS($K:$K, $A:$A,CELL("contents", CI$4), $B:$B,CELL("contents", CI$7), $C:$C,CELL("contents", $P104), $G:$G,CELL("contents", CI$3))</f>
        <v>4837929</v>
      </c>
      <c r="CJ118" s="19">
        <f ca="1" xml:space="preserve"> SUMIFS($K:$K, $A:$A,CELL("contents", CJ$4), $B:$B,CELL("contents", CJ$7), $C:$C,CELL("contents", $P104), $G:$G,CELL("contents", CJ$3))</f>
        <v>164</v>
      </c>
      <c r="CK118" s="13"/>
      <c r="CL118" s="14">
        <f ca="1" xml:space="preserve"> SUMIFS($K:$K, $A:$A,CELL("contents", CL$4), $B:$B,CELL("contents", CL$7), $C:$C,CELL("contents", $P104), $G:$G,CELL("contents", CL$3))</f>
        <v>4838093</v>
      </c>
      <c r="CM118" s="12">
        <f ca="1" xml:space="preserve"> SUMIFS($K:$K, $A:$A,CELL("contents", CM$4), $B:$B,CELL("contents", CM$7), $C:$C,CELL("contents", $P104), $G:$G,CELL("contents", CM$3))</f>
        <v>10769671</v>
      </c>
      <c r="CN118" s="19">
        <f ca="1" xml:space="preserve"> SUMIFS($K:$K, $A:$A,CELL("contents", CN$4), $B:$B,CELL("contents", CN$7), $C:$C,CELL("contents", $P104), $G:$G,CELL("contents", CN$3))</f>
        <v>3396927</v>
      </c>
      <c r="CO118" s="13"/>
      <c r="CP118" s="14">
        <f ca="1" xml:space="preserve"> SUMIFS($K:$K, $A:$A,CELL("contents", CP$4), $B:$B,CELL("contents", CP$7), $C:$C,CELL("contents", $P104), $G:$G,CELL("contents", CP$3))</f>
        <v>14166598</v>
      </c>
      <c r="CS118" s="6" t="s">
        <v>16</v>
      </c>
      <c r="CT118" s="21" t="s">
        <v>10</v>
      </c>
      <c r="CU118" s="12">
        <f ca="1" xml:space="preserve"> SUMIFS($K:$K, $A:$A,CELL("contents", CU$4), $B:$B,CELL("contents", CU$7), $C:$C,CELL("contents", $P104), $G:$G,CELL("contents", CU$3))</f>
        <v>2607016</v>
      </c>
      <c r="CV118" s="19">
        <f ca="1" xml:space="preserve"> SUMIFS($K:$K, $A:$A,CELL("contents", CV$4), $B:$B,CELL("contents", CV$7), $C:$C,CELL("contents", $P104), $G:$G,CELL("contents", CV$3))</f>
        <v>3824239</v>
      </c>
      <c r="CW118" s="13"/>
      <c r="CX118" s="14">
        <f ca="1" xml:space="preserve"> SUMIFS($K:$K, $A:$A,CELL("contents", CX$4), $B:$B,CELL("contents", CX$7), $C:$C,CELL("contents", $P104), $G:$G,CELL("contents", CX$3))</f>
        <v>6431255</v>
      </c>
      <c r="CY118" s="12">
        <f ca="1" xml:space="preserve"> SUMIFS($K:$K, $A:$A,CELL("contents", CY$4), $B:$B,CELL("contents", CY$7), $C:$C,CELL("contents", $P104), $G:$G,CELL("contents", CY$3))</f>
        <v>5575378</v>
      </c>
      <c r="CZ118" s="19">
        <f ca="1" xml:space="preserve"> SUMIFS($K:$K, $A:$A,CELL("contents", CZ$4), $B:$B,CELL("contents", CZ$7), $C:$C,CELL("contents", $P104), $G:$G,CELL("contents", CZ$3))</f>
        <v>546</v>
      </c>
      <c r="DA118" s="13"/>
      <c r="DB118" s="14">
        <f ca="1" xml:space="preserve"> SUMIFS($K:$K, $A:$A,CELL("contents", DB$4), $B:$B,CELL("contents", DB$7), $C:$C,CELL("contents", $P104), $G:$G,CELL("contents", DB$3))</f>
        <v>5575924</v>
      </c>
      <c r="DC118" s="12">
        <f ca="1" xml:space="preserve"> SUMIFS($K:$K, $A:$A,CELL("contents", DC$4), $B:$B,CELL("contents", DC$7), $C:$C,CELL("contents", $P104), $G:$G,CELL("contents", DC$3))</f>
        <v>4628955</v>
      </c>
      <c r="DD118" s="19">
        <f ca="1" xml:space="preserve"> SUMIFS($K:$K, $A:$A,CELL("contents", DD$4), $B:$B,CELL("contents", DD$7), $C:$C,CELL("contents", $P104), $G:$G,CELL("contents", DD$3))</f>
        <v>546</v>
      </c>
      <c r="DE118" s="13"/>
      <c r="DF118" s="14">
        <f ca="1" xml:space="preserve"> SUMIFS($K:$K, $A:$A,CELL("contents", DF$4), $B:$B,CELL("contents", DF$7), $C:$C,CELL("contents", $P104), $G:$G,CELL("contents", DF$3))</f>
        <v>4629501</v>
      </c>
      <c r="DG118" s="12">
        <f ca="1" xml:space="preserve"> SUMIFS($K:$K, $A:$A,CELL("contents", DG$4), $B:$B,CELL("contents", DG$7), $C:$C,CELL("contents", $P104), $G:$G,CELL("contents", DG$3))</f>
        <v>12811349</v>
      </c>
      <c r="DH118" s="19">
        <f ca="1" xml:space="preserve"> SUMIFS($K:$K, $A:$A,CELL("contents", DH$4), $B:$B,CELL("contents", DH$7), $C:$C,CELL("contents", $P104), $G:$G,CELL("contents", DH$3))</f>
        <v>3825331</v>
      </c>
      <c r="DI118" s="13"/>
      <c r="DJ118" s="14">
        <f ca="1" xml:space="preserve"> SUMIFS($K:$K, $A:$A,CELL("contents", DJ$4), $B:$B,CELL("contents", DJ$7), $C:$C,CELL("contents", $P104), $G:$G,CELL("contents", DJ$3))</f>
        <v>16636680</v>
      </c>
      <c r="DM118" s="6" t="s">
        <v>16</v>
      </c>
      <c r="DN118" s="21" t="s">
        <v>10</v>
      </c>
      <c r="DO118" s="12">
        <f ca="1" xml:space="preserve"> SUMIFS($K:$K, $A:$A,CELL("contents", DO$4), $B:$B,CELL("contents", DO$7), $C:$C,CELL("contents", $P104), $G:$G,CELL("contents", DO$3))</f>
        <v>4183259</v>
      </c>
      <c r="DP118" s="19">
        <f ca="1" xml:space="preserve"> SUMIFS($K:$K, $A:$A,CELL("contents", DP$4), $B:$B,CELL("contents", DP$7), $C:$C,CELL("contents", $P104), $G:$G,CELL("contents", DP$3))</f>
        <v>4126226</v>
      </c>
      <c r="DQ118" s="13"/>
      <c r="DR118" s="14">
        <f ca="1" xml:space="preserve"> SUMIFS($K:$K, $A:$A,CELL("contents", DR$4), $B:$B,CELL("contents", DR$7), $C:$C,CELL("contents", $P104), $G:$G,CELL("contents", DR$3))</f>
        <v>8309485</v>
      </c>
      <c r="DS118" s="12">
        <f ca="1" xml:space="preserve"> SUMIFS($K:$K, $A:$A,CELL("contents", DS$4), $B:$B,CELL("contents", DS$7), $C:$C,CELL("contents", $P104), $G:$G,CELL("contents", DS$3))</f>
        <v>6197781</v>
      </c>
      <c r="DT118" s="19">
        <f ca="1" xml:space="preserve"> SUMIFS($K:$K, $A:$A,CELL("contents", DT$4), $B:$B,CELL("contents", DT$7), $C:$C,CELL("contents", $P104), $G:$G,CELL("contents", DT$3))</f>
        <v>1610</v>
      </c>
      <c r="DU118" s="13"/>
      <c r="DV118" s="14">
        <f ca="1" xml:space="preserve"> SUMIFS($K:$K, $A:$A,CELL("contents", DV$4), $B:$B,CELL("contents", DV$7), $C:$C,CELL("contents", $P104), $G:$G,CELL("contents", DV$3))</f>
        <v>6199391</v>
      </c>
      <c r="DW118" s="12">
        <f ca="1" xml:space="preserve"> SUMIFS($K:$K, $A:$A,CELL("contents", DW$4), $B:$B,CELL("contents", DW$7), $C:$C,CELL("contents", $P104), $G:$G,CELL("contents", DW$3))</f>
        <v>5974935</v>
      </c>
      <c r="DX118" s="19">
        <f ca="1" xml:space="preserve"> SUMIFS($K:$K, $A:$A,CELL("contents", DX$4), $B:$B,CELL("contents", DX$7), $C:$C,CELL("contents", $P104), $G:$G,CELL("contents", DX$3))</f>
        <v>1610</v>
      </c>
      <c r="DY118" s="13"/>
      <c r="DZ118" s="14">
        <f ca="1" xml:space="preserve"> SUMIFS($K:$K, $A:$A,CELL("contents", DZ$4), $B:$B,CELL("contents", DZ$7), $C:$C,CELL("contents", $P104), $G:$G,CELL("contents", DZ$3))</f>
        <v>5976545</v>
      </c>
      <c r="EA118" s="12">
        <f ca="1" xml:space="preserve"> SUMIFS($K:$K, $A:$A,CELL("contents", EA$4), $B:$B,CELL("contents", EA$7), $C:$C,CELL("contents", $P104), $G:$G,CELL("contents", EA$3))</f>
        <v>16355975</v>
      </c>
      <c r="EB118" s="19">
        <f ca="1" xml:space="preserve"> SUMIFS($K:$K, $A:$A,CELL("contents", EB$4), $B:$B,CELL("contents", EB$7), $C:$C,CELL("contents", $P104), $G:$G,CELL("contents", EB$3))</f>
        <v>4129446</v>
      </c>
      <c r="EC118" s="13"/>
      <c r="ED118" s="14">
        <f ca="1" xml:space="preserve"> SUMIFS($K:$K, $A:$A,CELL("contents", ED$4), $B:$B,CELL("contents", ED$7), $C:$C,CELL("contents", $P104), $G:$G,CELL("contents", ED$3))</f>
        <v>20485421</v>
      </c>
    </row>
    <row r="119" spans="1:134" x14ac:dyDescent="0.25">
      <c r="A119" t="s">
        <v>13</v>
      </c>
      <c r="B119" t="s">
        <v>14</v>
      </c>
      <c r="C119">
        <v>10</v>
      </c>
      <c r="D119">
        <v>48</v>
      </c>
      <c r="E119" t="b">
        <v>0</v>
      </c>
      <c r="F119">
        <v>5.0000000000000001E-3</v>
      </c>
      <c r="G119">
        <v>16</v>
      </c>
      <c r="H119">
        <v>16</v>
      </c>
      <c r="I119">
        <v>104</v>
      </c>
      <c r="J119">
        <v>63</v>
      </c>
      <c r="K119">
        <v>14</v>
      </c>
      <c r="L119">
        <v>12</v>
      </c>
      <c r="M119">
        <f t="shared" si="258"/>
        <v>0</v>
      </c>
      <c r="N119" t="b">
        <f t="shared" ref="N119" si="363">AND(MIN($F119,$F120,$F121)=$F119,MAX($H119,$H120,$H121)=$H119)</f>
        <v>0</v>
      </c>
      <c r="O119" t="b">
        <f t="shared" ref="O119" si="364">AND(N119,NOT(N120),NOT(N121))</f>
        <v>0</v>
      </c>
      <c r="P119">
        <f>P101</f>
        <v>12</v>
      </c>
      <c r="Q119" s="5" t="s">
        <v>23</v>
      </c>
      <c r="R119" s="21"/>
      <c r="S119" s="12">
        <f ca="1" xml:space="preserve"> IFERROR(AVERAGEIFS($K:$K, $A:$A,CELL("contents", S$4), $B:$B,CELL("contents", S$7), $C:$C,CELL("contents", $P104)), 0)</f>
        <v>44187.566666666666</v>
      </c>
      <c r="T119" s="19">
        <f ca="1" xml:space="preserve"> IFERROR(AVERAGEIFS($K:$K, $A:$A,CELL("contents", T$4), $B:$B,CELL("contents", T$7), $C:$C,CELL("contents", $P104)), 0)</f>
        <v>109630.71515151515</v>
      </c>
      <c r="U119" s="13"/>
      <c r="V119" s="14">
        <f ca="1" xml:space="preserve"> IFERROR(AVERAGEIFS($K:$K, $A:$A,CELL("contents", V$4), $B:$B,CELL("contents", V$7), $C:$C,CELL("contents", $P104)), 0)</f>
        <v>70849.590123456786</v>
      </c>
      <c r="W119" s="12">
        <f ca="1" xml:space="preserve"> IFERROR(AVERAGEIFS($K:$K, $A:$A,CELL("contents", W$4), $B:$B,CELL("contents", W$7), $C:$C,CELL("contents", $P104)), 0)</f>
        <v>99900.354166666672</v>
      </c>
      <c r="X119" s="19">
        <f ca="1" xml:space="preserve"> IFERROR(AVERAGEIFS($K:$K, $A:$A,CELL("contents", X$4), $B:$B,CELL("contents", X$7), $C:$C,CELL("contents", $P104)), 0)</f>
        <v>14.460606060606061</v>
      </c>
      <c r="Y119" s="13"/>
      <c r="Z119" s="14">
        <f ca="1" xml:space="preserve"> IFERROR(AVERAGEIFS($K:$K, $A:$A,CELL("contents", Z$4), $B:$B,CELL("contents", Z$7), $C:$C,CELL("contents", $P104)), 0)</f>
        <v>59206.101234567905</v>
      </c>
      <c r="AA119" s="12">
        <f ca="1" xml:space="preserve"> IFERROR(AVERAGEIFS($K:$K, $A:$A,CELL("contents", AA$4), $B:$B,CELL("contents", AA$7), $C:$C,CELL("contents", $P104)), 0)</f>
        <v>99894.679166666669</v>
      </c>
      <c r="AB119" s="19">
        <f ca="1" xml:space="preserve"> IFERROR(AVERAGEIFS($K:$K, $A:$A,CELL("contents", AB$4), $B:$B,CELL("contents", AB$7), $C:$C,CELL("contents", $P104)), 0)</f>
        <v>14.460606060606061</v>
      </c>
      <c r="AC119" s="13"/>
      <c r="AD119" s="14">
        <f ca="1" xml:space="preserve"> IFERROR(AVERAGEIFS($K:$K, $A:$A,CELL("contents", AD$4), $B:$B,CELL("contents", AD$7), $C:$C,CELL("contents", $P104)), 0)</f>
        <v>59202.73827160494</v>
      </c>
      <c r="AE119" s="12">
        <f ca="1" xml:space="preserve"> IFERROR(AVERAGEIFS($K:$K, $A:$A,CELL("contents", AE$4), $B:$B,CELL("contents", AE$7), $C:$C,CELL("contents", $P104)), 0)</f>
        <v>81327.53333333334</v>
      </c>
      <c r="AF119" s="19">
        <f ca="1" xml:space="preserve"> IFERROR(AVERAGEIFS($K:$K, $A:$A,CELL("contents", AF$4), $B:$B,CELL("contents", AF$7), $C:$C,CELL("contents", $P104)), 0)</f>
        <v>36553.21212121212</v>
      </c>
      <c r="AG119" s="13"/>
      <c r="AH119" s="14">
        <f ca="1" xml:space="preserve"> IFERROR(AVERAGEIFS($K:$K, $A:$A,CELL("contents", AH$4), $B:$B,CELL("contents", AH$7), $C:$C,CELL("contents", $P104)), 0)</f>
        <v>63086.143209876544</v>
      </c>
      <c r="AK119" s="5" t="s">
        <v>23</v>
      </c>
      <c r="AL119" s="21"/>
      <c r="AM119" s="12">
        <f ca="1" xml:space="preserve"> IFERROR(AVERAGEIFS($K:$K, $A:$A,CELL("contents", AM$4), $B:$B,CELL("contents", AM$7), $C:$C,CELL("contents", $P104), $G:$G,CELL("contents", AM$3)), 0)</f>
        <v>23909.9375</v>
      </c>
      <c r="AN119" s="19">
        <f ca="1" xml:space="preserve"> IFERROR(AVERAGEIFS($K:$K, $A:$A,CELL("contents", AN$4), $B:$B,CELL("contents", AN$7), $C:$C,CELL("contents", $P104), $G:$G,CELL("contents", AN$3)), 0)</f>
        <v>103639.63636363637</v>
      </c>
      <c r="AO119" s="13"/>
      <c r="AP119" s="14">
        <f ca="1" xml:space="preserve"> IFERROR(AVERAGEIFS($K:$K, $A:$A,CELL("contents", AP$4), $B:$B,CELL("contents", AP$7), $C:$C,CELL("contents", $P104), $G:$G,CELL("contents", AP$3)), 0)</f>
        <v>56392.407407407409</v>
      </c>
      <c r="AQ119" s="12">
        <f ca="1" xml:space="preserve"> IFERROR(AVERAGEIFS($K:$K, $A:$A,CELL("contents", AQ$4), $B:$B,CELL("contents", AQ$7), $C:$C,CELL("contents", $P104), $G:$G,CELL("contents", AQ$3)), 0)</f>
        <v>81697.708333333328</v>
      </c>
      <c r="AR119" s="19">
        <f ca="1" xml:space="preserve"> IFERROR(AVERAGEIFS($K:$K, $A:$A,CELL("contents", AR$4), $B:$B,CELL("contents", AR$7), $C:$C,CELL("contents", $P104), $G:$G,CELL("contents", AR$3)), 0)</f>
        <v>0.81818181818181823</v>
      </c>
      <c r="AS119" s="13"/>
      <c r="AT119" s="14">
        <f ca="1" xml:space="preserve"> IFERROR(AVERAGEIFS($K:$K, $A:$A,CELL("contents", AT$4), $B:$B,CELL("contents", AT$7), $C:$C,CELL("contents", $P104), $G:$G,CELL("contents", AT$3)), 0)</f>
        <v>48413.790123456791</v>
      </c>
      <c r="AU119" s="12">
        <f ca="1" xml:space="preserve"> IFERROR(AVERAGEIFS($K:$K, $A:$A,CELL("contents", AU$4), $B:$B,CELL("contents", AU$7), $C:$C,CELL("contents", $P104), $G:$G,CELL("contents", AU$3)), 0)</f>
        <v>88466.083333333328</v>
      </c>
      <c r="AV119" s="19">
        <f ca="1" xml:space="preserve"> IFERROR(AVERAGEIFS($K:$K, $A:$A,CELL("contents", AV$4), $B:$B,CELL("contents", AV$7), $C:$C,CELL("contents", $P104), $G:$G,CELL("contents", AV$3)), 0)</f>
        <v>0.81818181818181823</v>
      </c>
      <c r="AW119" s="13"/>
      <c r="AX119" s="14">
        <f ca="1" xml:space="preserve"> IFERROR(AVERAGEIFS($K:$K, $A:$A,CELL("contents", AX$4), $B:$B,CELL("contents", AX$7), $C:$C,CELL("contents", $P104), $G:$G,CELL("contents", AX$3)), 0)</f>
        <v>52424.679012345681</v>
      </c>
      <c r="AY119" s="12">
        <f ca="1" xml:space="preserve"> IFERROR(AVERAGEIFS($K:$K, $A:$A,CELL("contents", AY$4), $B:$B,CELL("contents", AY$7), $C:$C,CELL("contents", $P104), $G:$G,CELL("contents", AY$3)), 0)</f>
        <v>64691.243055555555</v>
      </c>
      <c r="AZ119" s="19">
        <f ca="1" xml:space="preserve"> IFERROR(AVERAGEIFS($K:$K, $A:$A,CELL("contents", AZ$4), $B:$B,CELL("contents", AZ$7), $C:$C,CELL("contents", $P104), $G:$G,CELL("contents", AZ$3)), 0)</f>
        <v>34547.090909090912</v>
      </c>
      <c r="BA119" s="13"/>
      <c r="BB119" s="14">
        <f ca="1" xml:space="preserve"> IFERROR(AVERAGEIFS($K:$K, $A:$A,CELL("contents", BB$4), $B:$B,CELL("contents", BB$7), $C:$C,CELL("contents", $P104), $G:$G,CELL("contents", BB$3)), 0)</f>
        <v>52410.292181069955</v>
      </c>
      <c r="BE119" s="5" t="s">
        <v>23</v>
      </c>
      <c r="BF119" s="21"/>
      <c r="BG119" s="12">
        <f ca="1" xml:space="preserve"> IFERROR(AVERAGEIFS($K:$K, $A:$A,CELL("contents", BG$4), $B:$B,CELL("contents", BG$7), $C:$C,CELL("contents", $P104), $G:$G,CELL("contents", BG$3)), 0)</f>
        <v>24634.020833333332</v>
      </c>
      <c r="BH119" s="19">
        <f ca="1" xml:space="preserve"> IFERROR(AVERAGEIFS($K:$K, $A:$A,CELL("contents", BH$4), $B:$B,CELL("contents", BH$7), $C:$C,CELL("contents", $P104), $G:$G,CELL("contents", BH$3)), 0)</f>
        <v>100663.51515151515</v>
      </c>
      <c r="BI119" s="13"/>
      <c r="BJ119" s="14">
        <f ca="1" xml:space="preserve"> IFERROR(AVERAGEIFS($K:$K, $A:$A,CELL("contents", BJ$4), $B:$B,CELL("contents", BJ$7), $C:$C,CELL("contents", $P104), $G:$G,CELL("contents", BJ$3)), 0)</f>
        <v>55609</v>
      </c>
      <c r="BK119" s="12">
        <f ca="1" xml:space="preserve"> IFERROR(AVERAGEIFS($K:$K, $A:$A,CELL("contents", BK$4), $B:$B,CELL("contents", BK$7), $C:$C,CELL("contents", $P104), $G:$G,CELL("contents", BK$3)), 0)</f>
        <v>79881.770833333328</v>
      </c>
      <c r="BL119" s="19">
        <f ca="1" xml:space="preserve"> IFERROR(AVERAGEIFS($K:$K, $A:$A,CELL("contents", BL$4), $B:$B,CELL("contents", BL$7), $C:$C,CELL("contents", $P104), $G:$G,CELL("contents", BL$3)), 0)</f>
        <v>1.1818181818181819</v>
      </c>
      <c r="BM119" s="13"/>
      <c r="BN119" s="14">
        <f ca="1" xml:space="preserve"> IFERROR(AVERAGEIFS($K:$K, $A:$A,CELL("contents", BN$4), $B:$B,CELL("contents", BN$7), $C:$C,CELL("contents", $P104), $G:$G,CELL("contents", BN$3)), 0)</f>
        <v>47337.827160493827</v>
      </c>
      <c r="BO119" s="12">
        <f ca="1" xml:space="preserve"> IFERROR(AVERAGEIFS($K:$K, $A:$A,CELL("contents", BO$4), $B:$B,CELL("contents", BO$7), $C:$C,CELL("contents", $P104), $G:$G,CELL("contents", BO$3)), 0)</f>
        <v>89302.75</v>
      </c>
      <c r="BP119" s="19">
        <f ca="1" xml:space="preserve"> IFERROR(AVERAGEIFS($K:$K, $A:$A,CELL("contents", BP$4), $B:$B,CELL("contents", BP$7), $C:$C,CELL("contents", $P104), $G:$G,CELL("contents", BP$3)), 0)</f>
        <v>1.1818181818181819</v>
      </c>
      <c r="BQ119" s="13"/>
      <c r="BR119" s="14">
        <f ca="1" xml:space="preserve"> IFERROR(AVERAGEIFS($K:$K, $A:$A,CELL("contents", BR$4), $B:$B,CELL("contents", BR$7), $C:$C,CELL("contents", $P104), $G:$G,CELL("contents", BR$3)), 0)</f>
        <v>52920.629629629628</v>
      </c>
      <c r="BS119" s="12">
        <f ca="1" xml:space="preserve"> IFERROR(AVERAGEIFS($K:$K, $A:$A,CELL("contents", BS$4), $B:$B,CELL("contents", BS$7), $C:$C,CELL("contents", $P104), $G:$G,CELL("contents", BS$3)), 0)</f>
        <v>64606.180555555555</v>
      </c>
      <c r="BT119" s="19">
        <f ca="1" xml:space="preserve"> IFERROR(AVERAGEIFS($K:$K, $A:$A,CELL("contents", BT$4), $B:$B,CELL("contents", BT$7), $C:$C,CELL("contents", $P104), $G:$G,CELL("contents", BT$3)), 0)</f>
        <v>33555.292929292926</v>
      </c>
      <c r="BU119" s="13"/>
      <c r="BV119" s="14">
        <f ca="1" xml:space="preserve"> IFERROR(AVERAGEIFS($K:$K, $A:$A,CELL("contents", BV$4), $B:$B,CELL("contents", BV$7), $C:$C,CELL("contents", $P104), $G:$G,CELL("contents", BV$3)), 0)</f>
        <v>51955.818930041154</v>
      </c>
      <c r="BY119" s="5" t="s">
        <v>23</v>
      </c>
      <c r="BZ119" s="21"/>
      <c r="CA119" s="12">
        <f ca="1" xml:space="preserve"> IFERROR(AVERAGEIFS($K:$K, $A:$A,CELL("contents", CA$4), $B:$B,CELL("contents", CA$7), $C:$C,CELL("contents", $P104), $G:$G,CELL("contents", CA$3)), 0)</f>
        <v>30929.8125</v>
      </c>
      <c r="CB119" s="19">
        <f ca="1" xml:space="preserve"> IFERROR(AVERAGEIFS($K:$K, $A:$A,CELL("contents", CB$4), $B:$B,CELL("contents", CB$7), $C:$C,CELL("contents", $P104), $G:$G,CELL("contents", CB$3)), 0)</f>
        <v>102927.24242424243</v>
      </c>
      <c r="CC119" s="13"/>
      <c r="CD119" s="14">
        <f ca="1" xml:space="preserve"> IFERROR(AVERAGEIFS($K:$K, $A:$A,CELL("contents", CD$4), $B:$B,CELL("contents", CD$7), $C:$C,CELL("contents", $P104), $G:$G,CELL("contents", CD$3)), 0)</f>
        <v>60262.0987654321</v>
      </c>
      <c r="CE119" s="12">
        <f ca="1" xml:space="preserve"> IFERROR(AVERAGEIFS($K:$K, $A:$A,CELL("contents", CE$4), $B:$B,CELL("contents", CE$7), $C:$C,CELL("contents", $P104), $G:$G,CELL("contents", CE$3)), 0)</f>
        <v>92648.145833333328</v>
      </c>
      <c r="CF119" s="19">
        <f ca="1" xml:space="preserve"> IFERROR(AVERAGEIFS($K:$K, $A:$A,CELL("contents", CF$4), $B:$B,CELL("contents", CF$7), $C:$C,CELL("contents", $P104), $G:$G,CELL("contents", CF$3)), 0)</f>
        <v>4.9696969696969697</v>
      </c>
      <c r="CG119" s="13"/>
      <c r="CH119" s="14">
        <f ca="1" xml:space="preserve"> IFERROR(AVERAGEIFS($K:$K, $A:$A,CELL("contents", CH$4), $B:$B,CELL("contents", CH$7), $C:$C,CELL("contents", $P104), $G:$G,CELL("contents", CH$3)), 0)</f>
        <v>54904.629629629628</v>
      </c>
      <c r="CI119" s="12">
        <f ca="1" xml:space="preserve"> IFERROR(AVERAGEIFS($K:$K, $A:$A,CELL("contents", CI$4), $B:$B,CELL("contents", CI$7), $C:$C,CELL("contents", $P104), $G:$G,CELL("contents", CI$3)), 0)</f>
        <v>100790.1875</v>
      </c>
      <c r="CJ119" s="19">
        <f ca="1" xml:space="preserve"> IFERROR(AVERAGEIFS($K:$K, $A:$A,CELL("contents", CJ$4), $B:$B,CELL("contents", CJ$7), $C:$C,CELL("contents", $P104), $G:$G,CELL("contents", CJ$3)), 0)</f>
        <v>4.9696969696969697</v>
      </c>
      <c r="CK119" s="13"/>
      <c r="CL119" s="14">
        <f ca="1" xml:space="preserve"> IFERROR(AVERAGEIFS($K:$K, $A:$A,CELL("contents", CL$4), $B:$B,CELL("contents", CL$7), $C:$C,CELL("contents", $P104), $G:$G,CELL("contents", CL$3)), 0)</f>
        <v>59729.543209876545</v>
      </c>
      <c r="CM119" s="12">
        <f ca="1" xml:space="preserve"> IFERROR(AVERAGEIFS($K:$K, $A:$A,CELL("contents", CM$4), $B:$B,CELL("contents", CM$7), $C:$C,CELL("contents", $P104), $G:$G,CELL("contents", CM$3)), 0)</f>
        <v>74789.381944444438</v>
      </c>
      <c r="CN119" s="19">
        <f ca="1" xml:space="preserve"> IFERROR(AVERAGEIFS($K:$K, $A:$A,CELL("contents", CN$4), $B:$B,CELL("contents", CN$7), $C:$C,CELL("contents", $P104), $G:$G,CELL("contents", CN$3)), 0)</f>
        <v>34312.393939393936</v>
      </c>
      <c r="CO119" s="13"/>
      <c r="CP119" s="14">
        <f ca="1" xml:space="preserve"> IFERROR(AVERAGEIFS($K:$K, $A:$A,CELL("contents", CP$4), $B:$B,CELL("contents", CP$7), $C:$C,CELL("contents", $P104), $G:$G,CELL("contents", CP$3)), 0)</f>
        <v>58298.757201646091</v>
      </c>
      <c r="CS119" s="5" t="s">
        <v>23</v>
      </c>
      <c r="CT119" s="21"/>
      <c r="CU119" s="12">
        <f ca="1" xml:space="preserve"> IFERROR(AVERAGEIFS($K:$K, $A:$A,CELL("contents", CU$4), $B:$B,CELL("contents", CU$7), $C:$C,CELL("contents", $P104), $G:$G,CELL("contents", CU$3)), 0)</f>
        <v>54312.833333333336</v>
      </c>
      <c r="CV119" s="19">
        <f ca="1" xml:space="preserve"> IFERROR(AVERAGEIFS($K:$K, $A:$A,CELL("contents", CV$4), $B:$B,CELL("contents", CV$7), $C:$C,CELL("contents", $P104), $G:$G,CELL("contents", CV$3)), 0)</f>
        <v>115886.0303030303</v>
      </c>
      <c r="CW119" s="13"/>
      <c r="CX119" s="14">
        <f ca="1" xml:space="preserve"> IFERROR(AVERAGEIFS($K:$K, $A:$A,CELL("contents", CX$4), $B:$B,CELL("contents", CX$7), $C:$C,CELL("contents", $P104), $G:$G,CELL("contents", CX$3)), 0)</f>
        <v>79398.209876543217</v>
      </c>
      <c r="CY119" s="12">
        <f ca="1" xml:space="preserve"> IFERROR(AVERAGEIFS($K:$K, $A:$A,CELL("contents", CY$4), $B:$B,CELL("contents", CY$7), $C:$C,CELL("contents", $P104), $G:$G,CELL("contents", CY$3)), 0)</f>
        <v>116153.70833333333</v>
      </c>
      <c r="CZ119" s="19">
        <f ca="1" xml:space="preserve"> IFERROR(AVERAGEIFS($K:$K, $A:$A,CELL("contents", CZ$4), $B:$B,CELL("contents", CZ$7), $C:$C,CELL("contents", $P104), $G:$G,CELL("contents", CZ$3)), 0)</f>
        <v>16.545454545454547</v>
      </c>
      <c r="DA119" s="13"/>
      <c r="DB119" s="14">
        <f ca="1" xml:space="preserve"> IFERROR(AVERAGEIFS($K:$K, $A:$A,CELL("contents", DB$4), $B:$B,CELL("contents", DB$7), $C:$C,CELL("contents", $P104), $G:$G,CELL("contents", DB$3)), 0)</f>
        <v>68838.567901234564</v>
      </c>
      <c r="DC119" s="12">
        <f ca="1" xml:space="preserve"> IFERROR(AVERAGEIFS($K:$K, $A:$A,CELL("contents", DC$4), $B:$B,CELL("contents", DC$7), $C:$C,CELL("contents", $P104), $G:$G,CELL("contents", DC$3)), 0)</f>
        <v>96436.5625</v>
      </c>
      <c r="DD119" s="19">
        <f ca="1" xml:space="preserve"> IFERROR(AVERAGEIFS($K:$K, $A:$A,CELL("contents", DD$4), $B:$B,CELL("contents", DD$7), $C:$C,CELL("contents", $P104), $G:$G,CELL("contents", DD$3)), 0)</f>
        <v>16.545454545454547</v>
      </c>
      <c r="DE119" s="13"/>
      <c r="DF119" s="14">
        <f ca="1" xml:space="preserve"> IFERROR(AVERAGEIFS($K:$K, $A:$A,CELL("contents", DF$4), $B:$B,CELL("contents", DF$7), $C:$C,CELL("contents", $P104), $G:$G,CELL("contents", DF$3)), 0)</f>
        <v>57154.333333333336</v>
      </c>
      <c r="DG119" s="12">
        <f ca="1" xml:space="preserve"> IFERROR(AVERAGEIFS($K:$K, $A:$A,CELL("contents", DG$4), $B:$B,CELL("contents", DG$7), $C:$C,CELL("contents", $P104), $G:$G,CELL("contents", DG$3)), 0)</f>
        <v>88967.701388888891</v>
      </c>
      <c r="DH119" s="19">
        <f ca="1" xml:space="preserve"> IFERROR(AVERAGEIFS($K:$K, $A:$A,CELL("contents", DH$4), $B:$B,CELL("contents", DH$7), $C:$C,CELL("contents", $P104), $G:$G,CELL("contents", DH$3)), 0)</f>
        <v>38639.707070707074</v>
      </c>
      <c r="DI119" s="13"/>
      <c r="DJ119" s="14">
        <f ca="1" xml:space="preserve"> IFERROR(AVERAGEIFS($K:$K, $A:$A,CELL("contents", DJ$4), $B:$B,CELL("contents", DJ$7), $C:$C,CELL("contents", $P104), $G:$G,CELL("contents", DJ$3)), 0)</f>
        <v>68463.703703703708</v>
      </c>
      <c r="DM119" s="5" t="s">
        <v>23</v>
      </c>
      <c r="DN119" s="21"/>
      <c r="DO119" s="12">
        <f ca="1" xml:space="preserve"> IFERROR(AVERAGEIFS($K:$K, $A:$A,CELL("contents", DO$4), $B:$B,CELL("contents", DO$7), $C:$C,CELL("contents", $P104), $G:$G,CELL("contents", DO$3)), 0)</f>
        <v>87151.229166666672</v>
      </c>
      <c r="DP119" s="19">
        <f ca="1" xml:space="preserve"> IFERROR(AVERAGEIFS($K:$K, $A:$A,CELL("contents", DP$4), $B:$B,CELL("contents", DP$7), $C:$C,CELL("contents", $P104), $G:$G,CELL("contents", DP$3)), 0)</f>
        <v>125037.15151515152</v>
      </c>
      <c r="DQ119" s="13"/>
      <c r="DR119" s="14">
        <f ca="1" xml:space="preserve"> IFERROR(AVERAGEIFS($K:$K, $A:$A,CELL("contents", DR$4), $B:$B,CELL("contents", DR$7), $C:$C,CELL("contents", $P104), $G:$G,CELL("contents", DR$3)), 0)</f>
        <v>102586.23456790124</v>
      </c>
      <c r="DS119" s="12">
        <f ca="1" xml:space="preserve"> IFERROR(AVERAGEIFS($K:$K, $A:$A,CELL("contents", DS$4), $B:$B,CELL("contents", DS$7), $C:$C,CELL("contents", $P104), $G:$G,CELL("contents", DS$3)), 0)</f>
        <v>129120.4375</v>
      </c>
      <c r="DT119" s="19">
        <f ca="1" xml:space="preserve"> IFERROR(AVERAGEIFS($K:$K, $A:$A,CELL("contents", DT$4), $B:$B,CELL("contents", DT$7), $C:$C,CELL("contents", $P104), $G:$G,CELL("contents", DT$3)), 0)</f>
        <v>48.787878787878789</v>
      </c>
      <c r="DU119" s="13"/>
      <c r="DV119" s="14">
        <f ca="1" xml:space="preserve"> IFERROR(AVERAGEIFS($K:$K, $A:$A,CELL("contents", DV$4), $B:$B,CELL("contents", DV$7), $C:$C,CELL("contents", $P104), $G:$G,CELL("contents", DV$3)), 0)</f>
        <v>76535.691358024691</v>
      </c>
      <c r="DW119" s="12">
        <f ca="1" xml:space="preserve"> IFERROR(AVERAGEIFS($K:$K, $A:$A,CELL("contents", DW$4), $B:$B,CELL("contents", DW$7), $C:$C,CELL("contents", $P104), $G:$G,CELL("contents", DW$3)), 0)</f>
        <v>124477.8125</v>
      </c>
      <c r="DX119" s="19">
        <f ca="1" xml:space="preserve"> IFERROR(AVERAGEIFS($K:$K, $A:$A,CELL("contents", DX$4), $B:$B,CELL("contents", DX$7), $C:$C,CELL("contents", $P104), $G:$G,CELL("contents", DX$3)), 0)</f>
        <v>48.787878787878789</v>
      </c>
      <c r="DY119" s="13"/>
      <c r="DZ119" s="14">
        <f ca="1" xml:space="preserve"> IFERROR(AVERAGEIFS($K:$K, $A:$A,CELL("contents", DZ$4), $B:$B,CELL("contents", DZ$7), $C:$C,CELL("contents", $P104), $G:$G,CELL("contents", DZ$3)), 0)</f>
        <v>73784.506172839509</v>
      </c>
      <c r="EA119" s="12">
        <f ca="1" xml:space="preserve"> IFERROR(AVERAGEIFS($K:$K, $A:$A,CELL("contents", EA$4), $B:$B,CELL("contents", EA$7), $C:$C,CELL("contents", $P104), $G:$G,CELL("contents", EA$3)), 0)</f>
        <v>113583.15972222222</v>
      </c>
      <c r="EB119" s="19">
        <f ca="1" xml:space="preserve"> IFERROR(AVERAGEIFS($K:$K, $A:$A,CELL("contents", EB$4), $B:$B,CELL("contents", EB$7), $C:$C,CELL("contents", $P104), $G:$G,CELL("contents", EB$3)), 0)</f>
        <v>41711.57575757576</v>
      </c>
      <c r="EC119" s="13"/>
      <c r="ED119" s="14">
        <f ca="1" xml:space="preserve"> IFERROR(AVERAGEIFS($K:$K, $A:$A,CELL("contents", ED$4), $B:$B,CELL("contents", ED$7), $C:$C,CELL("contents", $P104), $G:$G,CELL("contents", ED$3)), 0)</f>
        <v>84302.144032921817</v>
      </c>
    </row>
    <row r="120" spans="1:134" x14ac:dyDescent="0.25">
      <c r="A120" t="s">
        <v>15</v>
      </c>
      <c r="B120" t="s">
        <v>14</v>
      </c>
      <c r="C120">
        <v>10</v>
      </c>
      <c r="D120">
        <v>48</v>
      </c>
      <c r="E120" t="b">
        <v>0</v>
      </c>
      <c r="F120">
        <v>4.0000000000000001E-3</v>
      </c>
      <c r="G120">
        <v>16</v>
      </c>
      <c r="H120">
        <v>16</v>
      </c>
      <c r="I120">
        <v>65</v>
      </c>
      <c r="J120">
        <v>63</v>
      </c>
      <c r="K120">
        <v>14</v>
      </c>
      <c r="L120">
        <v>12</v>
      </c>
      <c r="M120">
        <f t="shared" si="258"/>
        <v>0</v>
      </c>
      <c r="N120" t="b">
        <f t="shared" ref="N120" si="365">AND(MIN($F119,$F120,$F121)=$F120,MAX($H119,$H120,$H121)=$H120)</f>
        <v>1</v>
      </c>
      <c r="O120" t="b">
        <f t="shared" ref="O120" si="366">AND(NOT(N119),N120,NOT(N121))</f>
        <v>1</v>
      </c>
      <c r="P120">
        <f>P101</f>
        <v>12</v>
      </c>
      <c r="Q120" s="7" t="s">
        <v>29</v>
      </c>
      <c r="R120" s="21"/>
      <c r="S120" s="12">
        <f ca="1" xml:space="preserve"> _xlfn.MAXIFS($K:$K, $A:$A,CELL("contents", S$4), $B:$B,CELL("contents", S$7), $C:$C,CELL("contents", $P104))</f>
        <v>864831</v>
      </c>
      <c r="T120" s="19">
        <f ca="1" xml:space="preserve"> _xlfn.MAXIFS($K:$K, $A:$A,CELL("contents", T$4), $B:$B,CELL("contents", T$7), $C:$C,CELL("contents", $P104))</f>
        <v>900013</v>
      </c>
      <c r="U120" s="13"/>
      <c r="V120" s="14">
        <f ca="1" xml:space="preserve"> _xlfn.MAXIFS($K:$K, $A:$A,CELL("contents", V$4), $B:$B,CELL("contents", V$7), $C:$C,CELL("contents", $P104))</f>
        <v>900013</v>
      </c>
      <c r="W120" s="12">
        <f ca="1" xml:space="preserve"> _xlfn.MAXIFS($K:$K, $A:$A,CELL("contents", W$4), $B:$B,CELL("contents", W$7), $C:$C,CELL("contents", $P104))</f>
        <v>539913</v>
      </c>
      <c r="X120" s="19">
        <f ca="1" xml:space="preserve"> _xlfn.MAXIFS($K:$K, $A:$A,CELL("contents", X$4), $B:$B,CELL("contents", X$7), $C:$C,CELL("contents", $P104))</f>
        <v>231</v>
      </c>
      <c r="Y120" s="13"/>
      <c r="Z120" s="14">
        <f ca="1" xml:space="preserve"> _xlfn.MAXIFS($K:$K, $A:$A,CELL("contents", Z$4), $B:$B,CELL("contents", Z$7), $C:$C,CELL("contents", $P104))</f>
        <v>539913</v>
      </c>
      <c r="AA120" s="12">
        <f ca="1" xml:space="preserve"> _xlfn.MAXIFS($K:$K, $A:$A,CELL("contents", AA$4), $B:$B,CELL("contents", AA$7), $C:$C,CELL("contents", $P104))</f>
        <v>553483</v>
      </c>
      <c r="AB120" s="19">
        <f ca="1" xml:space="preserve"> _xlfn.MAXIFS($K:$K, $A:$A,CELL("contents", AB$4), $B:$B,CELL("contents", AB$7), $C:$C,CELL("contents", $P104))</f>
        <v>231</v>
      </c>
      <c r="AC120" s="13"/>
      <c r="AD120" s="14">
        <f ca="1" xml:space="preserve"> _xlfn.MAXIFS($K:$K, $A:$A,CELL("contents", AD$4), $B:$B,CELL("contents", AD$7), $C:$C,CELL("contents", $P104))</f>
        <v>553483</v>
      </c>
      <c r="AE120" s="12">
        <f ca="1" xml:space="preserve"> _xlfn.MAXIFS($K:$K, $A:$A,CELL("contents", AE$4), $B:$B,CELL("contents", AE$7), $C:$C,CELL("contents", $P104))</f>
        <v>864831</v>
      </c>
      <c r="AF120" s="19">
        <f ca="1" xml:space="preserve"> _xlfn.MAXIFS($K:$K, $A:$A,CELL("contents", AF$4), $B:$B,CELL("contents", AF$7), $C:$C,CELL("contents", $P104))</f>
        <v>900013</v>
      </c>
      <c r="AG120" s="13"/>
      <c r="AH120" s="14">
        <f ca="1" xml:space="preserve"> _xlfn.MAXIFS($K:$K, $A:$A,CELL("contents", AH$4), $B:$B,CELL("contents", AH$7), $C:$C,CELL("contents", $P104))</f>
        <v>900013</v>
      </c>
      <c r="AK120" s="7" t="s">
        <v>29</v>
      </c>
      <c r="AL120" s="21"/>
      <c r="AM120" s="12">
        <f ca="1" xml:space="preserve"> _xlfn.MAXIFS($K:$K, $A:$A,CELL("contents", AM$4), $B:$B,CELL("contents", AM$7), $C:$C,CELL("contents", $P104), $G:$G,CELL("contents", AM$3))</f>
        <v>354486</v>
      </c>
      <c r="AN120" s="19">
        <f ca="1" xml:space="preserve"> _xlfn.MAXIFS($K:$K, $A:$A,CELL("contents", AN$4), $B:$B,CELL("contents", AN$7), $C:$C,CELL("contents", $P104), $G:$G,CELL("contents", AN$3))</f>
        <v>773680</v>
      </c>
      <c r="AO120" s="13"/>
      <c r="AP120" s="14">
        <f ca="1" xml:space="preserve"> _xlfn.MAXIFS($K:$K, $A:$A,CELL("contents", AP$4), $B:$B,CELL("contents", AP$7), $C:$C,CELL("contents", $P104), $G:$G,CELL("contents", AP$3))</f>
        <v>773680</v>
      </c>
      <c r="AQ120" s="12">
        <f ca="1" xml:space="preserve"> _xlfn.MAXIFS($K:$K, $A:$A,CELL("contents", AQ$4), $B:$B,CELL("contents", AQ$7), $C:$C,CELL("contents", $P104), $G:$G,CELL("contents", AQ$3))</f>
        <v>475641</v>
      </c>
      <c r="AR120" s="19">
        <f ca="1" xml:space="preserve"> _xlfn.MAXIFS($K:$K, $A:$A,CELL("contents", AR$4), $B:$B,CELL("contents", AR$7), $C:$C,CELL("contents", $P104), $G:$G,CELL("contents", AR$3))</f>
        <v>2</v>
      </c>
      <c r="AS120" s="13"/>
      <c r="AT120" s="14">
        <f ca="1" xml:space="preserve"> _xlfn.MAXIFS($K:$K, $A:$A,CELL("contents", AT$4), $B:$B,CELL("contents", AT$7), $C:$C,CELL("contents", $P104), $G:$G,CELL("contents", AT$3))</f>
        <v>475641</v>
      </c>
      <c r="AU120" s="12">
        <f ca="1" xml:space="preserve"> _xlfn.MAXIFS($K:$K, $A:$A,CELL("contents", AU$4), $B:$B,CELL("contents", AU$7), $C:$C,CELL("contents", $P104), $G:$G,CELL("contents", AU$3))</f>
        <v>510812</v>
      </c>
      <c r="AV120" s="19">
        <f ca="1" xml:space="preserve"> _xlfn.MAXIFS($K:$K, $A:$A,CELL("contents", AV$4), $B:$B,CELL("contents", AV$7), $C:$C,CELL("contents", $P104), $G:$G,CELL("contents", AV$3))</f>
        <v>2</v>
      </c>
      <c r="AW120" s="13"/>
      <c r="AX120" s="14">
        <f ca="1" xml:space="preserve"> _xlfn.MAXIFS($K:$K, $A:$A,CELL("contents", AX$4), $B:$B,CELL("contents", AX$7), $C:$C,CELL("contents", $P104), $G:$G,CELL("contents", AX$3))</f>
        <v>510812</v>
      </c>
      <c r="AY120" s="12">
        <f ca="1" xml:space="preserve"> _xlfn.MAXIFS($K:$K, $A:$A,CELL("contents", AY$4), $B:$B,CELL("contents", AY$7), $C:$C,CELL("contents", $P104), $G:$G,CELL("contents", AY$3))</f>
        <v>510812</v>
      </c>
      <c r="AZ120" s="19">
        <f ca="1" xml:space="preserve"> _xlfn.MAXIFS($K:$K, $A:$A,CELL("contents", AZ$4), $B:$B,CELL("contents", AZ$7), $C:$C,CELL("contents", $P104), $G:$G,CELL("contents", AZ$3))</f>
        <v>773680</v>
      </c>
      <c r="BA120" s="13"/>
      <c r="BB120" s="14">
        <f ca="1" xml:space="preserve"> _xlfn.MAXIFS($K:$K, $A:$A,CELL("contents", BB$4), $B:$B,CELL("contents", BB$7), $C:$C,CELL("contents", $P104), $G:$G,CELL("contents", BB$3))</f>
        <v>773680</v>
      </c>
      <c r="BE120" s="7" t="s">
        <v>29</v>
      </c>
      <c r="BF120" s="21"/>
      <c r="BG120" s="12">
        <f ca="1" xml:space="preserve"> _xlfn.MAXIFS($K:$K, $A:$A,CELL("contents", BG$4), $B:$B,CELL("contents", BG$7), $C:$C,CELL("contents", $P104), $G:$G,CELL("contents", BG$3))</f>
        <v>306438</v>
      </c>
      <c r="BH120" s="19">
        <f ca="1" xml:space="preserve"> _xlfn.MAXIFS($K:$K, $A:$A,CELL("contents", BH$4), $B:$B,CELL("contents", BH$7), $C:$C,CELL("contents", $P104), $G:$G,CELL("contents", BH$3))</f>
        <v>737429</v>
      </c>
      <c r="BI120" s="13"/>
      <c r="BJ120" s="14">
        <f ca="1" xml:space="preserve"> _xlfn.MAXIFS($K:$K, $A:$A,CELL("contents", BJ$4), $B:$B,CELL("contents", BJ$7), $C:$C,CELL("contents", $P104), $G:$G,CELL("contents", BJ$3))</f>
        <v>737429</v>
      </c>
      <c r="BK120" s="12">
        <f ca="1" xml:space="preserve"> _xlfn.MAXIFS($K:$K, $A:$A,CELL("contents", BK$4), $B:$B,CELL("contents", BK$7), $C:$C,CELL("contents", $P104), $G:$G,CELL("contents", BK$3))</f>
        <v>455992</v>
      </c>
      <c r="BL120" s="19">
        <f ca="1" xml:space="preserve"> _xlfn.MAXIFS($K:$K, $A:$A,CELL("contents", BL$4), $B:$B,CELL("contents", BL$7), $C:$C,CELL("contents", $P104), $G:$G,CELL("contents", BL$3))</f>
        <v>4</v>
      </c>
      <c r="BM120" s="13"/>
      <c r="BN120" s="14">
        <f ca="1" xml:space="preserve"> _xlfn.MAXIFS($K:$K, $A:$A,CELL("contents", BN$4), $B:$B,CELL("contents", BN$7), $C:$C,CELL("contents", $P104), $G:$G,CELL("contents", BN$3))</f>
        <v>455992</v>
      </c>
      <c r="BO120" s="12">
        <f ca="1" xml:space="preserve"> _xlfn.MAXIFS($K:$K, $A:$A,CELL("contents", BO$4), $B:$B,CELL("contents", BO$7), $C:$C,CELL("contents", $P104), $G:$G,CELL("contents", BO$3))</f>
        <v>536687</v>
      </c>
      <c r="BP120" s="19">
        <f ca="1" xml:space="preserve"> _xlfn.MAXIFS($K:$K, $A:$A,CELL("contents", BP$4), $B:$B,CELL("contents", BP$7), $C:$C,CELL("contents", $P104), $G:$G,CELL("contents", BP$3))</f>
        <v>4</v>
      </c>
      <c r="BQ120" s="13"/>
      <c r="BR120" s="14">
        <f ca="1" xml:space="preserve"> _xlfn.MAXIFS($K:$K, $A:$A,CELL("contents", BR$4), $B:$B,CELL("contents", BR$7), $C:$C,CELL("contents", $P104), $G:$G,CELL("contents", BR$3))</f>
        <v>536687</v>
      </c>
      <c r="BS120" s="12">
        <f ca="1" xml:space="preserve"> _xlfn.MAXIFS($K:$K, $A:$A,CELL("contents", BS$4), $B:$B,CELL("contents", BS$7), $C:$C,CELL("contents", $P104), $G:$G,CELL("contents", BS$3))</f>
        <v>536687</v>
      </c>
      <c r="BT120" s="19">
        <f ca="1" xml:space="preserve"> _xlfn.MAXIFS($K:$K, $A:$A,CELL("contents", BT$4), $B:$B,CELL("contents", BT$7), $C:$C,CELL("contents", $P104), $G:$G,CELL("contents", BT$3))</f>
        <v>737429</v>
      </c>
      <c r="BU120" s="13"/>
      <c r="BV120" s="14">
        <f ca="1" xml:space="preserve"> _xlfn.MAXIFS($K:$K, $A:$A,CELL("contents", BV$4), $B:$B,CELL("contents", BV$7), $C:$C,CELL("contents", $P104), $G:$G,CELL("contents", BV$3))</f>
        <v>737429</v>
      </c>
      <c r="BY120" s="7" t="s">
        <v>29</v>
      </c>
      <c r="BZ120" s="21"/>
      <c r="CA120" s="12">
        <f ca="1" xml:space="preserve"> _xlfn.MAXIFS($K:$K, $A:$A,CELL("contents", CA$4), $B:$B,CELL("contents", CA$7), $C:$C,CELL("contents", $P104), $G:$G,CELL("contents", CA$3))</f>
        <v>324072</v>
      </c>
      <c r="CB120" s="19">
        <f ca="1" xml:space="preserve"> _xlfn.MAXIFS($K:$K, $A:$A,CELL("contents", CB$4), $B:$B,CELL("contents", CB$7), $C:$C,CELL("contents", $P104), $G:$G,CELL("contents", CB$3))</f>
        <v>805846</v>
      </c>
      <c r="CC120" s="13"/>
      <c r="CD120" s="14">
        <f ca="1" xml:space="preserve"> _xlfn.MAXIFS($K:$K, $A:$A,CELL("contents", CD$4), $B:$B,CELL("contents", CD$7), $C:$C,CELL("contents", $P104), $G:$G,CELL("contents", CD$3))</f>
        <v>805846</v>
      </c>
      <c r="CE120" s="12">
        <f ca="1" xml:space="preserve"> _xlfn.MAXIFS($K:$K, $A:$A,CELL("contents", CE$4), $B:$B,CELL("contents", CE$7), $C:$C,CELL("contents", $P104), $G:$G,CELL("contents", CE$3))</f>
        <v>479233</v>
      </c>
      <c r="CF120" s="19">
        <f ca="1" xml:space="preserve"> _xlfn.MAXIFS($K:$K, $A:$A,CELL("contents", CF$4), $B:$B,CELL("contents", CF$7), $C:$C,CELL("contents", $P104), $G:$G,CELL("contents", CF$3))</f>
        <v>16</v>
      </c>
      <c r="CG120" s="13"/>
      <c r="CH120" s="14">
        <f ca="1" xml:space="preserve"> _xlfn.MAXIFS($K:$K, $A:$A,CELL("contents", CH$4), $B:$B,CELL("contents", CH$7), $C:$C,CELL("contents", $P104), $G:$G,CELL("contents", CH$3))</f>
        <v>479233</v>
      </c>
      <c r="CI120" s="12">
        <f ca="1" xml:space="preserve"> _xlfn.MAXIFS($K:$K, $A:$A,CELL("contents", CI$4), $B:$B,CELL("contents", CI$7), $C:$C,CELL("contents", $P104), $G:$G,CELL("contents", CI$3))</f>
        <v>517553</v>
      </c>
      <c r="CJ120" s="19">
        <f ca="1" xml:space="preserve"> _xlfn.MAXIFS($K:$K, $A:$A,CELL("contents", CJ$4), $B:$B,CELL("contents", CJ$7), $C:$C,CELL("contents", $P104), $G:$G,CELL("contents", CJ$3))</f>
        <v>16</v>
      </c>
      <c r="CK120" s="13"/>
      <c r="CL120" s="14">
        <f ca="1" xml:space="preserve"> _xlfn.MAXIFS($K:$K, $A:$A,CELL("contents", CL$4), $B:$B,CELL("contents", CL$7), $C:$C,CELL("contents", $P104), $G:$G,CELL("contents", CL$3))</f>
        <v>517553</v>
      </c>
      <c r="CM120" s="12">
        <f ca="1" xml:space="preserve"> _xlfn.MAXIFS($K:$K, $A:$A,CELL("contents", CM$4), $B:$B,CELL("contents", CM$7), $C:$C,CELL("contents", $P104), $G:$G,CELL("contents", CM$3))</f>
        <v>517553</v>
      </c>
      <c r="CN120" s="19">
        <f ca="1" xml:space="preserve"> _xlfn.MAXIFS($K:$K, $A:$A,CELL("contents", CN$4), $B:$B,CELL("contents", CN$7), $C:$C,CELL("contents", $P104), $G:$G,CELL("contents", CN$3))</f>
        <v>805846</v>
      </c>
      <c r="CO120" s="13"/>
      <c r="CP120" s="14">
        <f ca="1" xml:space="preserve"> _xlfn.MAXIFS($K:$K, $A:$A,CELL("contents", CP$4), $B:$B,CELL("contents", CP$7), $C:$C,CELL("contents", $P104), $G:$G,CELL("contents", CP$3))</f>
        <v>805846</v>
      </c>
      <c r="CS120" s="7" t="s">
        <v>29</v>
      </c>
      <c r="CT120" s="21"/>
      <c r="CU120" s="12">
        <f ca="1" xml:space="preserve"> _xlfn.MAXIFS($K:$K, $A:$A,CELL("contents", CU$4), $B:$B,CELL("contents", CU$7), $C:$C,CELL("contents", $P104), $G:$G,CELL("contents", CU$3))</f>
        <v>624920</v>
      </c>
      <c r="CV120" s="19">
        <f ca="1" xml:space="preserve"> _xlfn.MAXIFS($K:$K, $A:$A,CELL("contents", CV$4), $B:$B,CELL("contents", CV$7), $C:$C,CELL("contents", $P104), $G:$G,CELL("contents", CV$3))</f>
        <v>900013</v>
      </c>
      <c r="CW120" s="13"/>
      <c r="CX120" s="14">
        <f ca="1" xml:space="preserve"> _xlfn.MAXIFS($K:$K, $A:$A,CELL("contents", CX$4), $B:$B,CELL("contents", CX$7), $C:$C,CELL("contents", $P104), $G:$G,CELL("contents", CX$3))</f>
        <v>900013</v>
      </c>
      <c r="CY120" s="12">
        <f ca="1" xml:space="preserve"> _xlfn.MAXIFS($K:$K, $A:$A,CELL("contents", CY$4), $B:$B,CELL("contents", CY$7), $C:$C,CELL("contents", $P104), $G:$G,CELL("contents", CY$3))</f>
        <v>526099</v>
      </c>
      <c r="CZ120" s="19">
        <f ca="1" xml:space="preserve"> _xlfn.MAXIFS($K:$K, $A:$A,CELL("contents", CZ$4), $B:$B,CELL("contents", CZ$7), $C:$C,CELL("contents", $P104), $G:$G,CELL("contents", CZ$3))</f>
        <v>58</v>
      </c>
      <c r="DA120" s="13"/>
      <c r="DB120" s="14">
        <f ca="1" xml:space="preserve"> _xlfn.MAXIFS($K:$K, $A:$A,CELL("contents", DB$4), $B:$B,CELL("contents", DB$7), $C:$C,CELL("contents", $P104), $G:$G,CELL("contents", DB$3))</f>
        <v>526099</v>
      </c>
      <c r="DC120" s="12">
        <f ca="1" xml:space="preserve"> _xlfn.MAXIFS($K:$K, $A:$A,CELL("contents", DC$4), $B:$B,CELL("contents", DC$7), $C:$C,CELL("contents", $P104), $G:$G,CELL("contents", DC$3))</f>
        <v>415186</v>
      </c>
      <c r="DD120" s="19">
        <f ca="1" xml:space="preserve"> _xlfn.MAXIFS($K:$K, $A:$A,CELL("contents", DD$4), $B:$B,CELL("contents", DD$7), $C:$C,CELL("contents", $P104), $G:$G,CELL("contents", DD$3))</f>
        <v>58</v>
      </c>
      <c r="DE120" s="13"/>
      <c r="DF120" s="14">
        <f ca="1" xml:space="preserve"> _xlfn.MAXIFS($K:$K, $A:$A,CELL("contents", DF$4), $B:$B,CELL("contents", DF$7), $C:$C,CELL("contents", $P104), $G:$G,CELL("contents", DF$3))</f>
        <v>415186</v>
      </c>
      <c r="DG120" s="12">
        <f ca="1" xml:space="preserve"> _xlfn.MAXIFS($K:$K, $A:$A,CELL("contents", DG$4), $B:$B,CELL("contents", DG$7), $C:$C,CELL("contents", $P104), $G:$G,CELL("contents", DG$3))</f>
        <v>624920</v>
      </c>
      <c r="DH120" s="19">
        <f ca="1" xml:space="preserve"> _xlfn.MAXIFS($K:$K, $A:$A,CELL("contents", DH$4), $B:$B,CELL("contents", DH$7), $C:$C,CELL("contents", $P104), $G:$G,CELL("contents", DH$3))</f>
        <v>900013</v>
      </c>
      <c r="DI120" s="13"/>
      <c r="DJ120" s="14">
        <f ca="1" xml:space="preserve"> _xlfn.MAXIFS($K:$K, $A:$A,CELL("contents", DJ$4), $B:$B,CELL("contents", DJ$7), $C:$C,CELL("contents", $P104), $G:$G,CELL("contents", DJ$3))</f>
        <v>900013</v>
      </c>
      <c r="DM120" s="7" t="s">
        <v>29</v>
      </c>
      <c r="DN120" s="21"/>
      <c r="DO120" s="12">
        <f ca="1" xml:space="preserve"> _xlfn.MAXIFS($K:$K, $A:$A,CELL("contents", DO$4), $B:$B,CELL("contents", DO$7), $C:$C,CELL("contents", $P104), $G:$G,CELL("contents", DO$3))</f>
        <v>864831</v>
      </c>
      <c r="DP120" s="19">
        <f ca="1" xml:space="preserve"> _xlfn.MAXIFS($K:$K, $A:$A,CELL("contents", DP$4), $B:$B,CELL("contents", DP$7), $C:$C,CELL("contents", $P104), $G:$G,CELL("contents", DP$3))</f>
        <v>899582</v>
      </c>
      <c r="DQ120" s="13"/>
      <c r="DR120" s="14">
        <f ca="1" xml:space="preserve"> _xlfn.MAXIFS($K:$K, $A:$A,CELL("contents", DR$4), $B:$B,CELL("contents", DR$7), $C:$C,CELL("contents", $P104), $G:$G,CELL("contents", DR$3))</f>
        <v>899582</v>
      </c>
      <c r="DS120" s="12">
        <f ca="1" xml:space="preserve"> _xlfn.MAXIFS($K:$K, $A:$A,CELL("contents", DS$4), $B:$B,CELL("contents", DS$7), $C:$C,CELL("contents", $P104), $G:$G,CELL("contents", DS$3))</f>
        <v>539913</v>
      </c>
      <c r="DT120" s="19">
        <f ca="1" xml:space="preserve"> _xlfn.MAXIFS($K:$K, $A:$A,CELL("contents", DT$4), $B:$B,CELL("contents", DT$7), $C:$C,CELL("contents", $P104), $G:$G,CELL("contents", DT$3))</f>
        <v>231</v>
      </c>
      <c r="DU120" s="13"/>
      <c r="DV120" s="14">
        <f ca="1" xml:space="preserve"> _xlfn.MAXIFS($K:$K, $A:$A,CELL("contents", DV$4), $B:$B,CELL("contents", DV$7), $C:$C,CELL("contents", $P104), $G:$G,CELL("contents", DV$3))</f>
        <v>539913</v>
      </c>
      <c r="DW120" s="12">
        <f ca="1" xml:space="preserve"> _xlfn.MAXIFS($K:$K, $A:$A,CELL("contents", DW$4), $B:$B,CELL("contents", DW$7), $C:$C,CELL("contents", $P104), $G:$G,CELL("contents", DW$3))</f>
        <v>553483</v>
      </c>
      <c r="DX120" s="19">
        <f ca="1" xml:space="preserve"> _xlfn.MAXIFS($K:$K, $A:$A,CELL("contents", DX$4), $B:$B,CELL("contents", DX$7), $C:$C,CELL("contents", $P104), $G:$G,CELL("contents", DX$3))</f>
        <v>231</v>
      </c>
      <c r="DY120" s="13"/>
      <c r="DZ120" s="14">
        <f ca="1" xml:space="preserve"> _xlfn.MAXIFS($K:$K, $A:$A,CELL("contents", DZ$4), $B:$B,CELL("contents", DZ$7), $C:$C,CELL("contents", $P104), $G:$G,CELL("contents", DZ$3))</f>
        <v>553483</v>
      </c>
      <c r="EA120" s="12">
        <f ca="1" xml:space="preserve"> _xlfn.MAXIFS($K:$K, $A:$A,CELL("contents", EA$4), $B:$B,CELL("contents", EA$7), $C:$C,CELL("contents", $P104), $G:$G,CELL("contents", EA$3))</f>
        <v>864831</v>
      </c>
      <c r="EB120" s="19">
        <f ca="1" xml:space="preserve"> _xlfn.MAXIFS($K:$K, $A:$A,CELL("contents", EB$4), $B:$B,CELL("contents", EB$7), $C:$C,CELL("contents", $P104), $G:$G,CELL("contents", EB$3))</f>
        <v>899582</v>
      </c>
      <c r="EC120" s="13"/>
      <c r="ED120" s="14">
        <f ca="1" xml:space="preserve"> _xlfn.MAXIFS($K:$K, $A:$A,CELL("contents", ED$4), $B:$B,CELL("contents", ED$7), $C:$C,CELL("contents", $P104), $G:$G,CELL("contents", ED$3))</f>
        <v>899582</v>
      </c>
    </row>
    <row r="121" spans="1:134" x14ac:dyDescent="0.25">
      <c r="A121" t="s">
        <v>19</v>
      </c>
      <c r="B121" t="s">
        <v>14</v>
      </c>
      <c r="C121">
        <v>10</v>
      </c>
      <c r="D121">
        <v>48</v>
      </c>
      <c r="E121" t="b">
        <v>0</v>
      </c>
      <c r="F121">
        <v>1.0999999999999999E-2</v>
      </c>
      <c r="G121">
        <v>16</v>
      </c>
      <c r="H121">
        <v>16</v>
      </c>
      <c r="I121">
        <v>104</v>
      </c>
      <c r="J121">
        <v>63</v>
      </c>
      <c r="K121">
        <v>14</v>
      </c>
      <c r="L121">
        <v>12</v>
      </c>
      <c r="M121">
        <f t="shared" si="258"/>
        <v>0</v>
      </c>
      <c r="N121" t="b">
        <f t="shared" ref="N121" si="367">AND(MIN($F119,$F120,$F121)=$F121,MAX($H119,$H120,$H121)=$H121)</f>
        <v>0</v>
      </c>
      <c r="O121" t="b">
        <f t="shared" ref="O121" si="368">AND(NOT(N119),NOT(N120),N121)</f>
        <v>0</v>
      </c>
      <c r="P121">
        <f>P101</f>
        <v>12</v>
      </c>
      <c r="Q121" s="6" t="s">
        <v>16</v>
      </c>
      <c r="R121" s="32" t="s">
        <v>11</v>
      </c>
      <c r="S121" s="12">
        <f ca="1" xml:space="preserve"> SUMIFS($L:$L, $A:$A,CELL("contents", S$4), $B:$B,CELL("contents", S$7), $C:$C,CELL("contents", $P104))</f>
        <v>2419</v>
      </c>
      <c r="T121" s="19">
        <f ca="1" xml:space="preserve"> SUMIFS($L:$L, $A:$A,CELL("contents", T$4), $B:$B,CELL("contents", T$7), $C:$C,CELL("contents", $P104))</f>
        <v>1263</v>
      </c>
      <c r="U121" s="13"/>
      <c r="V121" s="14">
        <f ca="1" xml:space="preserve"> SUMIFS($L:$L, $A:$A,CELL("contents", V$4), $B:$B,CELL("contents", V$7), $C:$C,CELL("contents", $P104))</f>
        <v>3682</v>
      </c>
      <c r="W121" s="12">
        <f ca="1" xml:space="preserve"> SUMIFS($L:$L, $A:$A,CELL("contents", W$4), $B:$B,CELL("contents", W$7), $C:$C,CELL("contents", $P104))</f>
        <v>2410</v>
      </c>
      <c r="X121" s="19">
        <f ca="1" xml:space="preserve"> SUMIFS($L:$L, $A:$A,CELL("contents", X$4), $B:$B,CELL("contents", X$7), $C:$C,CELL("contents", $P104))</f>
        <v>730</v>
      </c>
      <c r="Y121" s="13"/>
      <c r="Z121" s="14">
        <f ca="1" xml:space="preserve"> SUMIFS($L:$L, $A:$A,CELL("contents", Z$4), $B:$B,CELL("contents", Z$7), $C:$C,CELL("contents", $P104))</f>
        <v>3140</v>
      </c>
      <c r="AA121" s="12">
        <f ca="1" xml:space="preserve"> SUMIFS($L:$L, $A:$A,CELL("contents", AA$4), $B:$B,CELL("contents", AA$7), $C:$C,CELL("contents", $P104))</f>
        <v>2410</v>
      </c>
      <c r="AB121" s="19">
        <f ca="1" xml:space="preserve"> SUMIFS($L:$L, $A:$A,CELL("contents", AB$4), $B:$B,CELL("contents", AB$7), $C:$C,CELL("contents", $P104))</f>
        <v>730</v>
      </c>
      <c r="AC121" s="13"/>
      <c r="AD121" s="14">
        <f ca="1" xml:space="preserve"> SUMIFS($L:$L, $A:$A,CELL("contents", AD$4), $B:$B,CELL("contents", AD$7), $C:$C,CELL("contents", $P104))</f>
        <v>3140</v>
      </c>
      <c r="AE121" s="12">
        <f ca="1" xml:space="preserve"> SUMIFS($L:$L, $A:$A,CELL("contents", AE$4), $B:$B,CELL("contents", AE$7), $C:$C,CELL("contents", $P104))</f>
        <v>7239</v>
      </c>
      <c r="AF121" s="19">
        <f ca="1" xml:space="preserve"> SUMIFS($L:$L, $A:$A,CELL("contents", AF$4), $B:$B,CELL("contents", AF$7), $C:$C,CELL("contents", $P104))</f>
        <v>2723</v>
      </c>
      <c r="AG121" s="13"/>
      <c r="AH121" s="14">
        <f ca="1" xml:space="preserve"> SUMIFS($L:$L, $A:$A,CELL("contents", AH$4), $B:$B,CELL("contents", AH$7), $C:$C,CELL("contents", $P104))</f>
        <v>9962</v>
      </c>
      <c r="AK121" s="6" t="s">
        <v>16</v>
      </c>
      <c r="AL121" s="32" t="s">
        <v>11</v>
      </c>
      <c r="AM121" s="12">
        <f ca="1" xml:space="preserve"> SUMIFS($L:$L, $A:$A,CELL("contents", AM$4), $B:$B,CELL("contents", AM$7), $C:$C,CELL("contents", $P104), $G:$G,CELL("contents", AM$3))</f>
        <v>378</v>
      </c>
      <c r="AN121" s="19">
        <f ca="1" xml:space="preserve"> SUMIFS($L:$L, $A:$A,CELL("contents", AN$4), $B:$B,CELL("contents", AN$7), $C:$C,CELL("contents", $P104), $G:$G,CELL("contents", AN$3))</f>
        <v>252</v>
      </c>
      <c r="AO121" s="13"/>
      <c r="AP121" s="14">
        <f ca="1" xml:space="preserve"> SUMIFS($L:$L, $A:$A,CELL("contents", AP$4), $B:$B,CELL("contents", AP$7), $C:$C,CELL("contents", $P104), $G:$G,CELL("contents", AP$3))</f>
        <v>630</v>
      </c>
      <c r="AQ121" s="12">
        <f ca="1" xml:space="preserve"> SUMIFS($L:$L, $A:$A,CELL("contents", AQ$4), $B:$B,CELL("contents", AQ$7), $C:$C,CELL("contents", $P104), $G:$G,CELL("contents", AQ$3))</f>
        <v>388</v>
      </c>
      <c r="AR121" s="19">
        <f ca="1" xml:space="preserve"> SUMIFS($L:$L, $A:$A,CELL("contents", AR$4), $B:$B,CELL("contents", AR$7), $C:$C,CELL("contents", $P104), $G:$G,CELL("contents", AR$3))</f>
        <v>126</v>
      </c>
      <c r="AS121" s="13"/>
      <c r="AT121" s="14">
        <f ca="1" xml:space="preserve"> SUMIFS($L:$L, $A:$A,CELL("contents", AT$4), $B:$B,CELL("contents", AT$7), $C:$C,CELL("contents", $P104), $G:$G,CELL("contents", AT$3))</f>
        <v>514</v>
      </c>
      <c r="AU121" s="12">
        <f ca="1" xml:space="preserve"> SUMIFS($L:$L, $A:$A,CELL("contents", AU$4), $B:$B,CELL("contents", AU$7), $C:$C,CELL("contents", $P104), $G:$G,CELL("contents", AU$3))</f>
        <v>388</v>
      </c>
      <c r="AV121" s="19">
        <f ca="1" xml:space="preserve"> SUMIFS($L:$L, $A:$A,CELL("contents", AV$4), $B:$B,CELL("contents", AV$7), $C:$C,CELL("contents", $P104), $G:$G,CELL("contents", AV$3))</f>
        <v>126</v>
      </c>
      <c r="AW121" s="13"/>
      <c r="AX121" s="14">
        <f ca="1" xml:space="preserve"> SUMIFS($L:$L, $A:$A,CELL("contents", AX$4), $B:$B,CELL("contents", AX$7), $C:$C,CELL("contents", $P104), $G:$G,CELL("contents", AX$3))</f>
        <v>514</v>
      </c>
      <c r="AY121" s="12">
        <f ca="1" xml:space="preserve"> SUMIFS($L:$L, $A:$A,CELL("contents", AY$4), $B:$B,CELL("contents", AY$7), $C:$C,CELL("contents", $P104), $G:$G,CELL("contents", AY$3))</f>
        <v>1154</v>
      </c>
      <c r="AZ121" s="19">
        <f ca="1" xml:space="preserve"> SUMIFS($L:$L, $A:$A,CELL("contents", AZ$4), $B:$B,CELL("contents", AZ$7), $C:$C,CELL("contents", $P104), $G:$G,CELL("contents", AZ$3))</f>
        <v>504</v>
      </c>
      <c r="BA121" s="13"/>
      <c r="BB121" s="14">
        <f ca="1" xml:space="preserve"> SUMIFS($L:$L, $A:$A,CELL("contents", BB$4), $B:$B,CELL("contents", BB$7), $C:$C,CELL("contents", $P104), $G:$G,CELL("contents", BB$3))</f>
        <v>1658</v>
      </c>
      <c r="BE121" s="6" t="s">
        <v>16</v>
      </c>
      <c r="BF121" s="32" t="s">
        <v>11</v>
      </c>
      <c r="BG121" s="12">
        <f ca="1" xml:space="preserve"> SUMIFS($L:$L, $A:$A,CELL("contents", BG$4), $B:$B,CELL("contents", BG$7), $C:$C,CELL("contents", $P104), $G:$G,CELL("contents", BG$3))</f>
        <v>451</v>
      </c>
      <c r="BH121" s="19">
        <f ca="1" xml:space="preserve"> SUMIFS($L:$L, $A:$A,CELL("contents", BH$4), $B:$B,CELL("contents", BH$7), $C:$C,CELL("contents", $P104), $G:$G,CELL("contents", BH$3))</f>
        <v>252</v>
      </c>
      <c r="BI121" s="13"/>
      <c r="BJ121" s="14">
        <f ca="1" xml:space="preserve"> SUMIFS($L:$L, $A:$A,CELL("contents", BJ$4), $B:$B,CELL("contents", BJ$7), $C:$C,CELL("contents", $P104), $G:$G,CELL("contents", BJ$3))</f>
        <v>703</v>
      </c>
      <c r="BK121" s="12">
        <f ca="1" xml:space="preserve"> SUMIFS($L:$L, $A:$A,CELL("contents", BK$4), $B:$B,CELL("contents", BK$7), $C:$C,CELL("contents", $P104), $G:$G,CELL("contents", BK$3))</f>
        <v>445</v>
      </c>
      <c r="BL121" s="19">
        <f ca="1" xml:space="preserve"> SUMIFS($L:$L, $A:$A,CELL("contents", BL$4), $B:$B,CELL("contents", BL$7), $C:$C,CELL("contents", $P104), $G:$G,CELL("contents", BL$3))</f>
        <v>126</v>
      </c>
      <c r="BM121" s="13"/>
      <c r="BN121" s="14">
        <f ca="1" xml:space="preserve"> SUMIFS($L:$L, $A:$A,CELL("contents", BN$4), $B:$B,CELL("contents", BN$7), $C:$C,CELL("contents", $P104), $G:$G,CELL("contents", BN$3))</f>
        <v>571</v>
      </c>
      <c r="BO121" s="12">
        <f ca="1" xml:space="preserve"> SUMIFS($L:$L, $A:$A,CELL("contents", BO$4), $B:$B,CELL("contents", BO$7), $C:$C,CELL("contents", $P104), $G:$G,CELL("contents", BO$3))</f>
        <v>445</v>
      </c>
      <c r="BP121" s="19">
        <f ca="1" xml:space="preserve"> SUMIFS($L:$L, $A:$A,CELL("contents", BP$4), $B:$B,CELL("contents", BP$7), $C:$C,CELL("contents", $P104), $G:$G,CELL("contents", BP$3))</f>
        <v>126</v>
      </c>
      <c r="BQ121" s="13"/>
      <c r="BR121" s="14">
        <f ca="1" xml:space="preserve"> SUMIFS($L:$L, $A:$A,CELL("contents", BR$4), $B:$B,CELL("contents", BR$7), $C:$C,CELL("contents", $P104), $G:$G,CELL("contents", BR$3))</f>
        <v>571</v>
      </c>
      <c r="BS121" s="12">
        <f ca="1" xml:space="preserve"> SUMIFS($L:$L, $A:$A,CELL("contents", BS$4), $B:$B,CELL("contents", BS$7), $C:$C,CELL("contents", $P104), $G:$G,CELL("contents", BS$3))</f>
        <v>1341</v>
      </c>
      <c r="BT121" s="19">
        <f ca="1" xml:space="preserve"> SUMIFS($L:$L, $A:$A,CELL("contents", BT$4), $B:$B,CELL("contents", BT$7), $C:$C,CELL("contents", $P104), $G:$G,CELL("contents", BT$3))</f>
        <v>504</v>
      </c>
      <c r="BU121" s="13"/>
      <c r="BV121" s="14">
        <f ca="1" xml:space="preserve"> SUMIFS($L:$L, $A:$A,CELL("contents", BV$4), $B:$B,CELL("contents", BV$7), $C:$C,CELL("contents", $P104), $G:$G,CELL("contents", BV$3))</f>
        <v>1845</v>
      </c>
      <c r="BY121" s="6" t="s">
        <v>16</v>
      </c>
      <c r="BZ121" s="32" t="s">
        <v>11</v>
      </c>
      <c r="CA121" s="12">
        <f ca="1" xml:space="preserve"> SUMIFS($L:$L, $A:$A,CELL("contents", CA$4), $B:$B,CELL("contents", CA$7), $C:$C,CELL("contents", $P104), $G:$G,CELL("contents", CA$3))</f>
        <v>520</v>
      </c>
      <c r="CB121" s="19">
        <f ca="1" xml:space="preserve"> SUMIFS($L:$L, $A:$A,CELL("contents", CB$4), $B:$B,CELL("contents", CB$7), $C:$C,CELL("contents", $P104), $G:$G,CELL("contents", CB$3))</f>
        <v>253</v>
      </c>
      <c r="CC121" s="13"/>
      <c r="CD121" s="14">
        <f ca="1" xml:space="preserve"> SUMIFS($L:$L, $A:$A,CELL("contents", CD$4), $B:$B,CELL("contents", CD$7), $C:$C,CELL("contents", $P104), $G:$G,CELL("contents", CD$3))</f>
        <v>773</v>
      </c>
      <c r="CE121" s="12">
        <f ca="1" xml:space="preserve"> SUMIFS($L:$L, $A:$A,CELL("contents", CE$4), $B:$B,CELL("contents", CE$7), $C:$C,CELL("contents", $P104), $G:$G,CELL("contents", CE$3))</f>
        <v>514</v>
      </c>
      <c r="CF121" s="19">
        <f ca="1" xml:space="preserve"> SUMIFS($L:$L, $A:$A,CELL("contents", CF$4), $B:$B,CELL("contents", CF$7), $C:$C,CELL("contents", $P104), $G:$G,CELL("contents", CF$3))</f>
        <v>134</v>
      </c>
      <c r="CG121" s="13"/>
      <c r="CH121" s="14">
        <f ca="1" xml:space="preserve"> SUMIFS($L:$L, $A:$A,CELL("contents", CH$4), $B:$B,CELL("contents", CH$7), $C:$C,CELL("contents", $P104), $G:$G,CELL("contents", CH$3))</f>
        <v>648</v>
      </c>
      <c r="CI121" s="12">
        <f ca="1" xml:space="preserve"> SUMIFS($L:$L, $A:$A,CELL("contents", CI$4), $B:$B,CELL("contents", CI$7), $C:$C,CELL("contents", $P104), $G:$G,CELL("contents", CI$3))</f>
        <v>514</v>
      </c>
      <c r="CJ121" s="19">
        <f ca="1" xml:space="preserve"> SUMIFS($L:$L, $A:$A,CELL("contents", CJ$4), $B:$B,CELL("contents", CJ$7), $C:$C,CELL("contents", $P104), $G:$G,CELL("contents", CJ$3))</f>
        <v>134</v>
      </c>
      <c r="CK121" s="13"/>
      <c r="CL121" s="14">
        <f ca="1" xml:space="preserve"> SUMIFS($L:$L, $A:$A,CELL("contents", CL$4), $B:$B,CELL("contents", CL$7), $C:$C,CELL("contents", $P104), $G:$G,CELL("contents", CL$3))</f>
        <v>648</v>
      </c>
      <c r="CM121" s="12">
        <f ca="1" xml:space="preserve"> SUMIFS($L:$L, $A:$A,CELL("contents", CM$4), $B:$B,CELL("contents", CM$7), $C:$C,CELL("contents", $P104), $G:$G,CELL("contents", CM$3))</f>
        <v>1548</v>
      </c>
      <c r="CN121" s="19">
        <f ca="1" xml:space="preserve"> SUMIFS($L:$L, $A:$A,CELL("contents", CN$4), $B:$B,CELL("contents", CN$7), $C:$C,CELL("contents", $P104), $G:$G,CELL("contents", CN$3))</f>
        <v>521</v>
      </c>
      <c r="CO121" s="13"/>
      <c r="CP121" s="14">
        <f ca="1" xml:space="preserve"> SUMIFS($L:$L, $A:$A,CELL("contents", CP$4), $B:$B,CELL("contents", CP$7), $C:$C,CELL("contents", $P104), $G:$G,CELL("contents", CP$3))</f>
        <v>2069</v>
      </c>
      <c r="CS121" s="6" t="s">
        <v>16</v>
      </c>
      <c r="CT121" s="32" t="s">
        <v>11</v>
      </c>
      <c r="CU121" s="12">
        <f ca="1" xml:space="preserve"> SUMIFS($L:$L, $A:$A,CELL("contents", CU$4), $B:$B,CELL("contents", CU$7), $C:$C,CELL("contents", $P104), $G:$G,CELL("contents", CU$3))</f>
        <v>532</v>
      </c>
      <c r="CV121" s="19">
        <f ca="1" xml:space="preserve"> SUMIFS($L:$L, $A:$A,CELL("contents", CV$4), $B:$B,CELL("contents", CV$7), $C:$C,CELL("contents", $P104), $G:$G,CELL("contents", CV$3))</f>
        <v>253</v>
      </c>
      <c r="CW121" s="13"/>
      <c r="CX121" s="14">
        <f ca="1" xml:space="preserve"> SUMIFS($L:$L, $A:$A,CELL("contents", CX$4), $B:$B,CELL("contents", CX$7), $C:$C,CELL("contents", $P104), $G:$G,CELL("contents", CX$3))</f>
        <v>785</v>
      </c>
      <c r="CY121" s="12">
        <f ca="1" xml:space="preserve"> SUMIFS($L:$L, $A:$A,CELL("contents", CY$4), $B:$B,CELL("contents", CY$7), $C:$C,CELL("contents", $P104), $G:$G,CELL("contents", CY$3))</f>
        <v>529</v>
      </c>
      <c r="CZ121" s="19">
        <f ca="1" xml:space="preserve"> SUMIFS($L:$L, $A:$A,CELL("contents", CZ$4), $B:$B,CELL("contents", CZ$7), $C:$C,CELL("contents", $P104), $G:$G,CELL("contents", CZ$3))</f>
        <v>159</v>
      </c>
      <c r="DA121" s="13"/>
      <c r="DB121" s="14">
        <f ca="1" xml:space="preserve"> SUMIFS($L:$L, $A:$A,CELL("contents", DB$4), $B:$B,CELL("contents", DB$7), $C:$C,CELL("contents", $P104), $G:$G,CELL("contents", DB$3))</f>
        <v>688</v>
      </c>
      <c r="DC121" s="12">
        <f ca="1" xml:space="preserve"> SUMIFS($L:$L, $A:$A,CELL("contents", DC$4), $B:$B,CELL("contents", DC$7), $C:$C,CELL("contents", $P104), $G:$G,CELL("contents", DC$3))</f>
        <v>529</v>
      </c>
      <c r="DD121" s="19">
        <f ca="1" xml:space="preserve"> SUMIFS($L:$L, $A:$A,CELL("contents", DD$4), $B:$B,CELL("contents", DD$7), $C:$C,CELL("contents", $P104), $G:$G,CELL("contents", DD$3))</f>
        <v>159</v>
      </c>
      <c r="DE121" s="13"/>
      <c r="DF121" s="14">
        <f ca="1" xml:space="preserve"> SUMIFS($L:$L, $A:$A,CELL("contents", DF$4), $B:$B,CELL("contents", DF$7), $C:$C,CELL("contents", $P104), $G:$G,CELL("contents", DF$3))</f>
        <v>688</v>
      </c>
      <c r="DG121" s="12">
        <f ca="1" xml:space="preserve"> SUMIFS($L:$L, $A:$A,CELL("contents", DG$4), $B:$B,CELL("contents", DG$7), $C:$C,CELL("contents", $P104), $G:$G,CELL("contents", DG$3))</f>
        <v>1590</v>
      </c>
      <c r="DH121" s="19">
        <f ca="1" xml:space="preserve"> SUMIFS($L:$L, $A:$A,CELL("contents", DH$4), $B:$B,CELL("contents", DH$7), $C:$C,CELL("contents", $P104), $G:$G,CELL("contents", DH$3))</f>
        <v>571</v>
      </c>
      <c r="DI121" s="13"/>
      <c r="DJ121" s="14">
        <f ca="1" xml:space="preserve"> SUMIFS($L:$L, $A:$A,CELL("contents", DJ$4), $B:$B,CELL("contents", DJ$7), $C:$C,CELL("contents", $P104), $G:$G,CELL("contents", DJ$3))</f>
        <v>2161</v>
      </c>
      <c r="DM121" s="6" t="s">
        <v>16</v>
      </c>
      <c r="DN121" s="32" t="s">
        <v>11</v>
      </c>
      <c r="DO121" s="12">
        <f ca="1" xml:space="preserve"> SUMIFS($L:$L, $A:$A,CELL("contents", DO$4), $B:$B,CELL("contents", DO$7), $C:$C,CELL("contents", $P104), $G:$G,CELL("contents", DO$3))</f>
        <v>538</v>
      </c>
      <c r="DP121" s="19">
        <f ca="1" xml:space="preserve"> SUMIFS($L:$L, $A:$A,CELL("contents", DP$4), $B:$B,CELL("contents", DP$7), $C:$C,CELL("contents", $P104), $G:$G,CELL("contents", DP$3))</f>
        <v>253</v>
      </c>
      <c r="DQ121" s="13"/>
      <c r="DR121" s="14">
        <f ca="1" xml:space="preserve"> SUMIFS($L:$L, $A:$A,CELL("contents", DR$4), $B:$B,CELL("contents", DR$7), $C:$C,CELL("contents", $P104), $G:$G,CELL("contents", DR$3))</f>
        <v>791</v>
      </c>
      <c r="DS121" s="12">
        <f ca="1" xml:space="preserve"> SUMIFS($L:$L, $A:$A,CELL("contents", DS$4), $B:$B,CELL("contents", DS$7), $C:$C,CELL("contents", $P104), $G:$G,CELL("contents", DS$3))</f>
        <v>534</v>
      </c>
      <c r="DT121" s="19">
        <f ca="1" xml:space="preserve"> SUMIFS($L:$L, $A:$A,CELL("contents", DT$4), $B:$B,CELL("contents", DT$7), $C:$C,CELL("contents", $P104), $G:$G,CELL("contents", DT$3))</f>
        <v>185</v>
      </c>
      <c r="DU121" s="13"/>
      <c r="DV121" s="14">
        <f ca="1" xml:space="preserve"> SUMIFS($L:$L, $A:$A,CELL("contents", DV$4), $B:$B,CELL("contents", DV$7), $C:$C,CELL("contents", $P104), $G:$G,CELL("contents", DV$3))</f>
        <v>719</v>
      </c>
      <c r="DW121" s="12">
        <f ca="1" xml:space="preserve"> SUMIFS($L:$L, $A:$A,CELL("contents", DW$4), $B:$B,CELL("contents", DW$7), $C:$C,CELL("contents", $P104), $G:$G,CELL("contents", DW$3))</f>
        <v>534</v>
      </c>
      <c r="DX121" s="19">
        <f ca="1" xml:space="preserve"> SUMIFS($L:$L, $A:$A,CELL("contents", DX$4), $B:$B,CELL("contents", DX$7), $C:$C,CELL("contents", $P104), $G:$G,CELL("contents", DX$3))</f>
        <v>185</v>
      </c>
      <c r="DY121" s="13"/>
      <c r="DZ121" s="14">
        <f ca="1" xml:space="preserve"> SUMIFS($L:$L, $A:$A,CELL("contents", DZ$4), $B:$B,CELL("contents", DZ$7), $C:$C,CELL("contents", $P104), $G:$G,CELL("contents", DZ$3))</f>
        <v>719</v>
      </c>
      <c r="EA121" s="12">
        <f ca="1" xml:space="preserve"> SUMIFS($L:$L, $A:$A,CELL("contents", EA$4), $B:$B,CELL("contents", EA$7), $C:$C,CELL("contents", $P104), $G:$G,CELL("contents", EA$3))</f>
        <v>1606</v>
      </c>
      <c r="EB121" s="19">
        <f ca="1" xml:space="preserve"> SUMIFS($L:$L, $A:$A,CELL("contents", EB$4), $B:$B,CELL("contents", EB$7), $C:$C,CELL("contents", $P104), $G:$G,CELL("contents", EB$3))</f>
        <v>623</v>
      </c>
      <c r="EC121" s="13"/>
      <c r="ED121" s="14">
        <f ca="1" xml:space="preserve"> SUMIFS($L:$L, $A:$A,CELL("contents", ED$4), $B:$B,CELL("contents", ED$7), $C:$C,CELL("contents", $P104), $G:$G,CELL("contents", ED$3))</f>
        <v>2229</v>
      </c>
    </row>
    <row r="122" spans="1:134" x14ac:dyDescent="0.25">
      <c r="A122" t="s">
        <v>13</v>
      </c>
      <c r="B122" t="s">
        <v>14</v>
      </c>
      <c r="C122">
        <v>10</v>
      </c>
      <c r="D122">
        <v>49</v>
      </c>
      <c r="E122" t="b">
        <v>0</v>
      </c>
      <c r="F122">
        <v>8.9999999999999993E-3</v>
      </c>
      <c r="G122">
        <v>16</v>
      </c>
      <c r="H122">
        <v>16</v>
      </c>
      <c r="I122">
        <v>72</v>
      </c>
      <c r="J122">
        <v>35</v>
      </c>
      <c r="K122">
        <v>0</v>
      </c>
      <c r="L122">
        <v>11</v>
      </c>
      <c r="M122">
        <f t="shared" si="258"/>
        <v>0</v>
      </c>
      <c r="N122" t="b">
        <f t="shared" ref="N122" si="369">AND(MIN($F122,$F123,$F124)=$F122,MAX($H122,$H123,$H124)=$H122)</f>
        <v>0</v>
      </c>
      <c r="O122" t="b">
        <f t="shared" ref="O122" si="370">AND(N122,NOT(N123),NOT(N124))</f>
        <v>0</v>
      </c>
      <c r="P122">
        <f>P101</f>
        <v>12</v>
      </c>
      <c r="Q122" s="5" t="s">
        <v>23</v>
      </c>
      <c r="R122" s="32"/>
      <c r="S122" s="12">
        <f ca="1" xml:space="preserve"> IFERROR(AVERAGEIFS($L:$L, $A:$A,CELL("contents", S$4), $B:$B,CELL("contents", S$7), $C:$C,CELL("contents", $P104)), 0)</f>
        <v>10.079166666666667</v>
      </c>
      <c r="T122" s="19">
        <f ca="1" xml:space="preserve"> IFERROR(AVERAGEIFS($L:$L, $A:$A,CELL("contents", T$4), $B:$B,CELL("contents", T$7), $C:$C,CELL("contents", $P104)), 0)</f>
        <v>7.6545454545454543</v>
      </c>
      <c r="U122" s="13"/>
      <c r="V122" s="14">
        <f ca="1" xml:space="preserve"> IFERROR(AVERAGEIFS($L:$L, $A:$A,CELL("contents", V$4), $B:$B,CELL("contents", V$7), $C:$C,CELL("contents", $P104)), 0)</f>
        <v>9.0913580246913579</v>
      </c>
      <c r="W122" s="12">
        <f ca="1" xml:space="preserve"> IFERROR(AVERAGEIFS($L:$L, $A:$A,CELL("contents", W$4), $B:$B,CELL("contents", W$7), $C:$C,CELL("contents", $P104)), 0)</f>
        <v>10.041666666666666</v>
      </c>
      <c r="X122" s="19">
        <f ca="1" xml:space="preserve"> IFERROR(AVERAGEIFS($L:$L, $A:$A,CELL("contents", X$4), $B:$B,CELL("contents", X$7), $C:$C,CELL("contents", $P104)), 0)</f>
        <v>4.4242424242424239</v>
      </c>
      <c r="Y122" s="13"/>
      <c r="Z122" s="14">
        <f ca="1" xml:space="preserve"> IFERROR(AVERAGEIFS($L:$L, $A:$A,CELL("contents", Z$4), $B:$B,CELL("contents", Z$7), $C:$C,CELL("contents", $P104)), 0)</f>
        <v>7.7530864197530862</v>
      </c>
      <c r="AA122" s="12">
        <f ca="1" xml:space="preserve"> IFERROR(AVERAGEIFS($L:$L, $A:$A,CELL("contents", AA$4), $B:$B,CELL("contents", AA$7), $C:$C,CELL("contents", $P104)), 0)</f>
        <v>10.041666666666666</v>
      </c>
      <c r="AB122" s="19">
        <f ca="1" xml:space="preserve"> IFERROR(AVERAGEIFS($L:$L, $A:$A,CELL("contents", AB$4), $B:$B,CELL("contents", AB$7), $C:$C,CELL("contents", $P104)), 0)</f>
        <v>4.4242424242424239</v>
      </c>
      <c r="AC122" s="13"/>
      <c r="AD122" s="14">
        <f ca="1" xml:space="preserve"> IFERROR(AVERAGEIFS($L:$L, $A:$A,CELL("contents", AD$4), $B:$B,CELL("contents", AD$7), $C:$C,CELL("contents", $P104)), 0)</f>
        <v>7.7530864197530862</v>
      </c>
      <c r="AE122" s="12">
        <f ca="1" xml:space="preserve"> IFERROR(AVERAGEIFS($L:$L, $A:$A,CELL("contents", AE$4), $B:$B,CELL("contents", AE$7), $C:$C,CELL("contents", $P104)), 0)</f>
        <v>10.054166666666667</v>
      </c>
      <c r="AF122" s="19">
        <f ca="1" xml:space="preserve"> IFERROR(AVERAGEIFS($L:$L, $A:$A,CELL("contents", AF$4), $B:$B,CELL("contents", AF$7), $C:$C,CELL("contents", $P104)), 0)</f>
        <v>5.5010101010101007</v>
      </c>
      <c r="AG122" s="13"/>
      <c r="AH122" s="14">
        <f ca="1" xml:space="preserve"> IFERROR(AVERAGEIFS($L:$L, $A:$A,CELL("contents", AH$4), $B:$B,CELL("contents", AH$7), $C:$C,CELL("contents", $P104)), 0)</f>
        <v>8.1991769547325095</v>
      </c>
      <c r="AK122" s="5" t="s">
        <v>23</v>
      </c>
      <c r="AL122" s="32"/>
      <c r="AM122" s="12">
        <f ca="1" xml:space="preserve"> IFERROR(AVERAGEIFS($L:$L, $A:$A,CELL("contents", AM$4), $B:$B,CELL("contents", AM$7), $C:$C,CELL("contents", $P104), $G:$G,CELL("contents", AM$3)), 0)</f>
        <v>7.875</v>
      </c>
      <c r="AN122" s="19">
        <f ca="1" xml:space="preserve"> IFERROR(AVERAGEIFS($L:$L, $A:$A,CELL("contents", AN$4), $B:$B,CELL("contents", AN$7), $C:$C,CELL("contents", $P104), $G:$G,CELL("contents", AN$3)), 0)</f>
        <v>7.6363636363636367</v>
      </c>
      <c r="AO122" s="13"/>
      <c r="AP122" s="14">
        <f ca="1" xml:space="preserve"> IFERROR(AVERAGEIFS($L:$L, $A:$A,CELL("contents", AP$4), $B:$B,CELL("contents", AP$7), $C:$C,CELL("contents", $P104), $G:$G,CELL("contents", AP$3)), 0)</f>
        <v>7.7777777777777777</v>
      </c>
      <c r="AQ122" s="12">
        <f ca="1" xml:space="preserve"> IFERROR(AVERAGEIFS($L:$L, $A:$A,CELL("contents", AQ$4), $B:$B,CELL("contents", AQ$7), $C:$C,CELL("contents", $P104), $G:$G,CELL("contents", AQ$3)), 0)</f>
        <v>8.0833333333333339</v>
      </c>
      <c r="AR122" s="19">
        <f ca="1" xml:space="preserve"> IFERROR(AVERAGEIFS($L:$L, $A:$A,CELL("contents", AR$4), $B:$B,CELL("contents", AR$7), $C:$C,CELL("contents", $P104), $G:$G,CELL("contents", AR$3)), 0)</f>
        <v>3.8181818181818183</v>
      </c>
      <c r="AS122" s="13"/>
      <c r="AT122" s="14">
        <f ca="1" xml:space="preserve"> IFERROR(AVERAGEIFS($L:$L, $A:$A,CELL("contents", AT$4), $B:$B,CELL("contents", AT$7), $C:$C,CELL("contents", $P104), $G:$G,CELL("contents", AT$3)), 0)</f>
        <v>6.3456790123456788</v>
      </c>
      <c r="AU122" s="12">
        <f ca="1" xml:space="preserve"> IFERROR(AVERAGEIFS($L:$L, $A:$A,CELL("contents", AU$4), $B:$B,CELL("contents", AU$7), $C:$C,CELL("contents", $P104), $G:$G,CELL("contents", AU$3)), 0)</f>
        <v>8.0833333333333339</v>
      </c>
      <c r="AV122" s="19">
        <f ca="1" xml:space="preserve"> IFERROR(AVERAGEIFS($L:$L, $A:$A,CELL("contents", AV$4), $B:$B,CELL("contents", AV$7), $C:$C,CELL("contents", $P104), $G:$G,CELL("contents", AV$3)), 0)</f>
        <v>3.8181818181818183</v>
      </c>
      <c r="AW122" s="13"/>
      <c r="AX122" s="14">
        <f ca="1" xml:space="preserve"> IFERROR(AVERAGEIFS($L:$L, $A:$A,CELL("contents", AX$4), $B:$B,CELL("contents", AX$7), $C:$C,CELL("contents", $P104), $G:$G,CELL("contents", AX$3)), 0)</f>
        <v>6.3456790123456788</v>
      </c>
      <c r="AY122" s="12">
        <f ca="1" xml:space="preserve"> IFERROR(AVERAGEIFS($L:$L, $A:$A,CELL("contents", AY$4), $B:$B,CELL("contents", AY$7), $C:$C,CELL("contents", $P104), $G:$G,CELL("contents", AY$3)), 0)</f>
        <v>8.0138888888888893</v>
      </c>
      <c r="AZ122" s="19">
        <f ca="1" xml:space="preserve"> IFERROR(AVERAGEIFS($L:$L, $A:$A,CELL("contents", AZ$4), $B:$B,CELL("contents", AZ$7), $C:$C,CELL("contents", $P104), $G:$G,CELL("contents", AZ$3)), 0)</f>
        <v>5.0909090909090908</v>
      </c>
      <c r="BA122" s="13"/>
      <c r="BB122" s="14">
        <f ca="1" xml:space="preserve"> IFERROR(AVERAGEIFS($L:$L, $A:$A,CELL("contents", BB$4), $B:$B,CELL("contents", BB$7), $C:$C,CELL("contents", $P104), $G:$G,CELL("contents", BB$3)), 0)</f>
        <v>6.8230452674897117</v>
      </c>
      <c r="BE122" s="5" t="s">
        <v>23</v>
      </c>
      <c r="BF122" s="32"/>
      <c r="BG122" s="12">
        <f ca="1" xml:space="preserve"> IFERROR(AVERAGEIFS($L:$L, $A:$A,CELL("contents", BG$4), $B:$B,CELL("contents", BG$7), $C:$C,CELL("contents", $P104), $G:$G,CELL("contents", BG$3)), 0)</f>
        <v>9.3958333333333339</v>
      </c>
      <c r="BH122" s="19">
        <f ca="1" xml:space="preserve"> IFERROR(AVERAGEIFS($L:$L, $A:$A,CELL("contents", BH$4), $B:$B,CELL("contents", BH$7), $C:$C,CELL("contents", $P104), $G:$G,CELL("contents", BH$3)), 0)</f>
        <v>7.6363636363636367</v>
      </c>
      <c r="BI122" s="13"/>
      <c r="BJ122" s="14">
        <f ca="1" xml:space="preserve"> IFERROR(AVERAGEIFS($L:$L, $A:$A,CELL("contents", BJ$4), $B:$B,CELL("contents", BJ$7), $C:$C,CELL("contents", $P104), $G:$G,CELL("contents", BJ$3)), 0)</f>
        <v>8.6790123456790127</v>
      </c>
      <c r="BK122" s="12">
        <f ca="1" xml:space="preserve"> IFERROR(AVERAGEIFS($L:$L, $A:$A,CELL("contents", BK$4), $B:$B,CELL("contents", BK$7), $C:$C,CELL("contents", $P104), $G:$G,CELL("contents", BK$3)), 0)</f>
        <v>9.2708333333333339</v>
      </c>
      <c r="BL122" s="19">
        <f ca="1" xml:space="preserve"> IFERROR(AVERAGEIFS($L:$L, $A:$A,CELL("contents", BL$4), $B:$B,CELL("contents", BL$7), $C:$C,CELL("contents", $P104), $G:$G,CELL("contents", BL$3)), 0)</f>
        <v>3.8181818181818183</v>
      </c>
      <c r="BM122" s="13"/>
      <c r="BN122" s="14">
        <f ca="1" xml:space="preserve"> IFERROR(AVERAGEIFS($L:$L, $A:$A,CELL("contents", BN$4), $B:$B,CELL("contents", BN$7), $C:$C,CELL("contents", $P104), $G:$G,CELL("contents", BN$3)), 0)</f>
        <v>7.0493827160493829</v>
      </c>
      <c r="BO122" s="12">
        <f ca="1" xml:space="preserve"> IFERROR(AVERAGEIFS($L:$L, $A:$A,CELL("contents", BO$4), $B:$B,CELL("contents", BO$7), $C:$C,CELL("contents", $P104), $G:$G,CELL("contents", BO$3)), 0)</f>
        <v>9.2708333333333339</v>
      </c>
      <c r="BP122" s="19">
        <f ca="1" xml:space="preserve"> IFERROR(AVERAGEIFS($L:$L, $A:$A,CELL("contents", BP$4), $B:$B,CELL("contents", BP$7), $C:$C,CELL("contents", $P104), $G:$G,CELL("contents", BP$3)), 0)</f>
        <v>3.8181818181818183</v>
      </c>
      <c r="BQ122" s="13"/>
      <c r="BR122" s="14">
        <f ca="1" xml:space="preserve"> IFERROR(AVERAGEIFS($L:$L, $A:$A,CELL("contents", BR$4), $B:$B,CELL("contents", BR$7), $C:$C,CELL("contents", $P104), $G:$G,CELL("contents", BR$3)), 0)</f>
        <v>7.0493827160493829</v>
      </c>
      <c r="BS122" s="12">
        <f ca="1" xml:space="preserve"> IFERROR(AVERAGEIFS($L:$L, $A:$A,CELL("contents", BS$4), $B:$B,CELL("contents", BS$7), $C:$C,CELL("contents", $P104), $G:$G,CELL("contents", BS$3)), 0)</f>
        <v>9.3125</v>
      </c>
      <c r="BT122" s="19">
        <f ca="1" xml:space="preserve"> IFERROR(AVERAGEIFS($L:$L, $A:$A,CELL("contents", BT$4), $B:$B,CELL("contents", BT$7), $C:$C,CELL("contents", $P104), $G:$G,CELL("contents", BT$3)), 0)</f>
        <v>5.0909090909090908</v>
      </c>
      <c r="BU122" s="13"/>
      <c r="BV122" s="14">
        <f ca="1" xml:space="preserve"> IFERROR(AVERAGEIFS($L:$L, $A:$A,CELL("contents", BV$4), $B:$B,CELL("contents", BV$7), $C:$C,CELL("contents", $P104), $G:$G,CELL("contents", BV$3)), 0)</f>
        <v>7.5925925925925926</v>
      </c>
      <c r="BY122" s="5" t="s">
        <v>23</v>
      </c>
      <c r="BZ122" s="32"/>
      <c r="CA122" s="12">
        <f ca="1" xml:space="preserve"> IFERROR(AVERAGEIFS($L:$L, $A:$A,CELL("contents", CA$4), $B:$B,CELL("contents", CA$7), $C:$C,CELL("contents", $P104), $G:$G,CELL("contents", CA$3)), 0)</f>
        <v>10.833333333333334</v>
      </c>
      <c r="CB122" s="19">
        <f ca="1" xml:space="preserve"> IFERROR(AVERAGEIFS($L:$L, $A:$A,CELL("contents", CB$4), $B:$B,CELL("contents", CB$7), $C:$C,CELL("contents", $P104), $G:$G,CELL("contents", CB$3)), 0)</f>
        <v>7.666666666666667</v>
      </c>
      <c r="CC122" s="13"/>
      <c r="CD122" s="14">
        <f ca="1" xml:space="preserve"> IFERROR(AVERAGEIFS($L:$L, $A:$A,CELL("contents", CD$4), $B:$B,CELL("contents", CD$7), $C:$C,CELL("contents", $P104), $G:$G,CELL("contents", CD$3)), 0)</f>
        <v>9.5432098765432105</v>
      </c>
      <c r="CE122" s="12">
        <f ca="1" xml:space="preserve"> IFERROR(AVERAGEIFS($L:$L, $A:$A,CELL("contents", CE$4), $B:$B,CELL("contents", CE$7), $C:$C,CELL("contents", $P104), $G:$G,CELL("contents", CE$3)), 0)</f>
        <v>10.708333333333334</v>
      </c>
      <c r="CF122" s="19">
        <f ca="1" xml:space="preserve"> IFERROR(AVERAGEIFS($L:$L, $A:$A,CELL("contents", CF$4), $B:$B,CELL("contents", CF$7), $C:$C,CELL("contents", $P104), $G:$G,CELL("contents", CF$3)), 0)</f>
        <v>4.0606060606060606</v>
      </c>
      <c r="CG122" s="13"/>
      <c r="CH122" s="14">
        <f ca="1" xml:space="preserve"> IFERROR(AVERAGEIFS($L:$L, $A:$A,CELL("contents", CH$4), $B:$B,CELL("contents", CH$7), $C:$C,CELL("contents", $P104), $G:$G,CELL("contents", CH$3)), 0)</f>
        <v>8</v>
      </c>
      <c r="CI122" s="12">
        <f ca="1" xml:space="preserve"> IFERROR(AVERAGEIFS($L:$L, $A:$A,CELL("contents", CI$4), $B:$B,CELL("contents", CI$7), $C:$C,CELL("contents", $P104), $G:$G,CELL("contents", CI$3)), 0)</f>
        <v>10.708333333333334</v>
      </c>
      <c r="CJ122" s="19">
        <f ca="1" xml:space="preserve"> IFERROR(AVERAGEIFS($L:$L, $A:$A,CELL("contents", CJ$4), $B:$B,CELL("contents", CJ$7), $C:$C,CELL("contents", $P104), $G:$G,CELL("contents", CJ$3)), 0)</f>
        <v>4.0606060606060606</v>
      </c>
      <c r="CK122" s="13"/>
      <c r="CL122" s="14">
        <f ca="1" xml:space="preserve"> IFERROR(AVERAGEIFS($L:$L, $A:$A,CELL("contents", CL$4), $B:$B,CELL("contents", CL$7), $C:$C,CELL("contents", $P104), $G:$G,CELL("contents", CL$3)), 0)</f>
        <v>8</v>
      </c>
      <c r="CM122" s="12">
        <f ca="1" xml:space="preserve"> IFERROR(AVERAGEIFS($L:$L, $A:$A,CELL("contents", CM$4), $B:$B,CELL("contents", CM$7), $C:$C,CELL("contents", $P104), $G:$G,CELL("contents", CM$3)), 0)</f>
        <v>10.75</v>
      </c>
      <c r="CN122" s="19">
        <f ca="1" xml:space="preserve"> IFERROR(AVERAGEIFS($L:$L, $A:$A,CELL("contents", CN$4), $B:$B,CELL("contents", CN$7), $C:$C,CELL("contents", $P104), $G:$G,CELL("contents", CN$3)), 0)</f>
        <v>5.262626262626263</v>
      </c>
      <c r="CO122" s="13"/>
      <c r="CP122" s="14">
        <f ca="1" xml:space="preserve"> IFERROR(AVERAGEIFS($L:$L, $A:$A,CELL("contents", CP$4), $B:$B,CELL("contents", CP$7), $C:$C,CELL("contents", $P104), $G:$G,CELL("contents", CP$3)), 0)</f>
        <v>8.5144032921810702</v>
      </c>
      <c r="CS122" s="5" t="s">
        <v>23</v>
      </c>
      <c r="CT122" s="32"/>
      <c r="CU122" s="12">
        <f ca="1" xml:space="preserve"> IFERROR(AVERAGEIFS($L:$L, $A:$A,CELL("contents", CU$4), $B:$B,CELL("contents", CU$7), $C:$C,CELL("contents", $P104), $G:$G,CELL("contents", CU$3)), 0)</f>
        <v>11.083333333333334</v>
      </c>
      <c r="CV122" s="19">
        <f ca="1" xml:space="preserve"> IFERROR(AVERAGEIFS($L:$L, $A:$A,CELL("contents", CV$4), $B:$B,CELL("contents", CV$7), $C:$C,CELL("contents", $P104), $G:$G,CELL("contents", CV$3)), 0)</f>
        <v>7.666666666666667</v>
      </c>
      <c r="CW122" s="13"/>
      <c r="CX122" s="14">
        <f ca="1" xml:space="preserve"> IFERROR(AVERAGEIFS($L:$L, $A:$A,CELL("contents", CX$4), $B:$B,CELL("contents", CX$7), $C:$C,CELL("contents", $P104), $G:$G,CELL("contents", CX$3)), 0)</f>
        <v>9.6913580246913575</v>
      </c>
      <c r="CY122" s="12">
        <f ca="1" xml:space="preserve"> IFERROR(AVERAGEIFS($L:$L, $A:$A,CELL("contents", CY$4), $B:$B,CELL("contents", CY$7), $C:$C,CELL("contents", $P104), $G:$G,CELL("contents", CY$3)), 0)</f>
        <v>11.020833333333334</v>
      </c>
      <c r="CZ122" s="19">
        <f ca="1" xml:space="preserve"> IFERROR(AVERAGEIFS($L:$L, $A:$A,CELL("contents", CZ$4), $B:$B,CELL("contents", CZ$7), $C:$C,CELL("contents", $P104), $G:$G,CELL("contents", CZ$3)), 0)</f>
        <v>4.8181818181818183</v>
      </c>
      <c r="DA122" s="13"/>
      <c r="DB122" s="14">
        <f ca="1" xml:space="preserve"> IFERROR(AVERAGEIFS($L:$L, $A:$A,CELL("contents", DB$4), $B:$B,CELL("contents", DB$7), $C:$C,CELL("contents", $P104), $G:$G,CELL("contents", DB$3)), 0)</f>
        <v>8.4938271604938276</v>
      </c>
      <c r="DC122" s="12">
        <f ca="1" xml:space="preserve"> IFERROR(AVERAGEIFS($L:$L, $A:$A,CELL("contents", DC$4), $B:$B,CELL("contents", DC$7), $C:$C,CELL("contents", $P104), $G:$G,CELL("contents", DC$3)), 0)</f>
        <v>11.020833333333334</v>
      </c>
      <c r="DD122" s="19">
        <f ca="1" xml:space="preserve"> IFERROR(AVERAGEIFS($L:$L, $A:$A,CELL("contents", DD$4), $B:$B,CELL("contents", DD$7), $C:$C,CELL("contents", $P104), $G:$G,CELL("contents", DD$3)), 0)</f>
        <v>4.8181818181818183</v>
      </c>
      <c r="DE122" s="13"/>
      <c r="DF122" s="14">
        <f ca="1" xml:space="preserve"> IFERROR(AVERAGEIFS($L:$L, $A:$A,CELL("contents", DF$4), $B:$B,CELL("contents", DF$7), $C:$C,CELL("contents", $P104), $G:$G,CELL("contents", DF$3)), 0)</f>
        <v>8.4938271604938276</v>
      </c>
      <c r="DG122" s="12">
        <f ca="1" xml:space="preserve"> IFERROR(AVERAGEIFS($L:$L, $A:$A,CELL("contents", DG$4), $B:$B,CELL("contents", DG$7), $C:$C,CELL("contents", $P104), $G:$G,CELL("contents", DG$3)), 0)</f>
        <v>11.041666666666666</v>
      </c>
      <c r="DH122" s="19">
        <f ca="1" xml:space="preserve"> IFERROR(AVERAGEIFS($L:$L, $A:$A,CELL("contents", DH$4), $B:$B,CELL("contents", DH$7), $C:$C,CELL("contents", $P104), $G:$G,CELL("contents", DH$3)), 0)</f>
        <v>5.7676767676767673</v>
      </c>
      <c r="DI122" s="13"/>
      <c r="DJ122" s="14">
        <f ca="1" xml:space="preserve"> IFERROR(AVERAGEIFS($L:$L, $A:$A,CELL("contents", DJ$4), $B:$B,CELL("contents", DJ$7), $C:$C,CELL("contents", $P104), $G:$G,CELL("contents", DJ$3)), 0)</f>
        <v>8.8930041152263382</v>
      </c>
      <c r="DM122" s="5" t="s">
        <v>23</v>
      </c>
      <c r="DN122" s="32"/>
      <c r="DO122" s="12">
        <f ca="1" xml:space="preserve"> IFERROR(AVERAGEIFS($L:$L, $A:$A,CELL("contents", DO$4), $B:$B,CELL("contents", DO$7), $C:$C,CELL("contents", $P104), $G:$G,CELL("contents", DO$3)), 0)</f>
        <v>11.208333333333334</v>
      </c>
      <c r="DP122" s="19">
        <f ca="1" xml:space="preserve"> IFERROR(AVERAGEIFS($L:$L, $A:$A,CELL("contents", DP$4), $B:$B,CELL("contents", DP$7), $C:$C,CELL("contents", $P104), $G:$G,CELL("contents", DP$3)), 0)</f>
        <v>7.666666666666667</v>
      </c>
      <c r="DQ122" s="13"/>
      <c r="DR122" s="14">
        <f ca="1" xml:space="preserve"> IFERROR(AVERAGEIFS($L:$L, $A:$A,CELL("contents", DR$4), $B:$B,CELL("contents", DR$7), $C:$C,CELL("contents", $P104), $G:$G,CELL("contents", DR$3)), 0)</f>
        <v>9.7654320987654319</v>
      </c>
      <c r="DS122" s="12">
        <f ca="1" xml:space="preserve"> IFERROR(AVERAGEIFS($L:$L, $A:$A,CELL("contents", DS$4), $B:$B,CELL("contents", DS$7), $C:$C,CELL("contents", $P104), $G:$G,CELL("contents", DS$3)), 0)</f>
        <v>11.125</v>
      </c>
      <c r="DT122" s="19">
        <f ca="1" xml:space="preserve"> IFERROR(AVERAGEIFS($L:$L, $A:$A,CELL("contents", DT$4), $B:$B,CELL("contents", DT$7), $C:$C,CELL("contents", $P104), $G:$G,CELL("contents", DT$3)), 0)</f>
        <v>5.6060606060606064</v>
      </c>
      <c r="DU122" s="13"/>
      <c r="DV122" s="14">
        <f ca="1" xml:space="preserve"> IFERROR(AVERAGEIFS($L:$L, $A:$A,CELL("contents", DV$4), $B:$B,CELL("contents", DV$7), $C:$C,CELL("contents", $P104), $G:$G,CELL("contents", DV$3)), 0)</f>
        <v>8.8765432098765427</v>
      </c>
      <c r="DW122" s="12">
        <f ca="1" xml:space="preserve"> IFERROR(AVERAGEIFS($L:$L, $A:$A,CELL("contents", DW$4), $B:$B,CELL("contents", DW$7), $C:$C,CELL("contents", $P104), $G:$G,CELL("contents", DW$3)), 0)</f>
        <v>11.125</v>
      </c>
      <c r="DX122" s="19">
        <f ca="1" xml:space="preserve"> IFERROR(AVERAGEIFS($L:$L, $A:$A,CELL("contents", DX$4), $B:$B,CELL("contents", DX$7), $C:$C,CELL("contents", $P104), $G:$G,CELL("contents", DX$3)), 0)</f>
        <v>5.6060606060606064</v>
      </c>
      <c r="DY122" s="13"/>
      <c r="DZ122" s="14">
        <f ca="1" xml:space="preserve"> IFERROR(AVERAGEIFS($L:$L, $A:$A,CELL("contents", DZ$4), $B:$B,CELL("contents", DZ$7), $C:$C,CELL("contents", $P104), $G:$G,CELL("contents", DZ$3)), 0)</f>
        <v>8.8765432098765427</v>
      </c>
      <c r="EA122" s="12">
        <f ca="1" xml:space="preserve"> IFERROR(AVERAGEIFS($L:$L, $A:$A,CELL("contents", EA$4), $B:$B,CELL("contents", EA$7), $C:$C,CELL("contents", $P104), $G:$G,CELL("contents", EA$3)), 0)</f>
        <v>11.152777777777779</v>
      </c>
      <c r="EB122" s="19">
        <f ca="1" xml:space="preserve"> IFERROR(AVERAGEIFS($L:$L, $A:$A,CELL("contents", EB$4), $B:$B,CELL("contents", EB$7), $C:$C,CELL("contents", $P104), $G:$G,CELL("contents", EB$3)), 0)</f>
        <v>6.2929292929292933</v>
      </c>
      <c r="EC122" s="13"/>
      <c r="ED122" s="14">
        <f ca="1" xml:space="preserve"> IFERROR(AVERAGEIFS($L:$L, $A:$A,CELL("contents", ED$4), $B:$B,CELL("contents", ED$7), $C:$C,CELL("contents", $P104), $G:$G,CELL("contents", ED$3)), 0)</f>
        <v>9.1728395061728403</v>
      </c>
    </row>
    <row r="123" spans="1:134" x14ac:dyDescent="0.25">
      <c r="A123" t="s">
        <v>15</v>
      </c>
      <c r="B123" t="s">
        <v>14</v>
      </c>
      <c r="C123">
        <v>10</v>
      </c>
      <c r="D123">
        <v>49</v>
      </c>
      <c r="E123" t="b">
        <v>0</v>
      </c>
      <c r="F123">
        <v>4.0000000000000001E-3</v>
      </c>
      <c r="G123">
        <v>16</v>
      </c>
      <c r="H123">
        <v>16</v>
      </c>
      <c r="I123">
        <v>36</v>
      </c>
      <c r="J123">
        <v>35</v>
      </c>
      <c r="K123">
        <v>0</v>
      </c>
      <c r="L123">
        <v>11</v>
      </c>
      <c r="M123">
        <f t="shared" si="258"/>
        <v>0</v>
      </c>
      <c r="N123" t="b">
        <f t="shared" ref="N123" si="371">AND(MIN($F122,$F123,$F124)=$F123,MAX($H122,$H123,$H124)=$H123)</f>
        <v>1</v>
      </c>
      <c r="O123" t="b">
        <f t="shared" ref="O123" si="372">AND(NOT(N122),N123,NOT(N124))</f>
        <v>1</v>
      </c>
      <c r="P123">
        <f>P101</f>
        <v>12</v>
      </c>
      <c r="Q123" s="7" t="s">
        <v>29</v>
      </c>
      <c r="R123" s="32"/>
      <c r="S123" s="12">
        <f ca="1" xml:space="preserve"> _xlfn.MAXIFS($L:$L, $A:$A,CELL("contents", S$4), $B:$B,CELL("contents", S$7), $C:$C,CELL("contents", $P104))</f>
        <v>18</v>
      </c>
      <c r="T123" s="19">
        <f ca="1" xml:space="preserve"> _xlfn.MAXIFS($L:$L, $A:$A,CELL("contents", T$4), $B:$B,CELL("contents", T$7), $C:$C,CELL("contents", $P104))</f>
        <v>23</v>
      </c>
      <c r="U123" s="13"/>
      <c r="V123" s="14">
        <f ca="1" xml:space="preserve"> _xlfn.MAXIFS($L:$L, $A:$A,CELL("contents", V$4), $B:$B,CELL("contents", V$7), $C:$C,CELL("contents", $P104))</f>
        <v>23</v>
      </c>
      <c r="W123" s="12">
        <f ca="1" xml:space="preserve"> _xlfn.MAXIFS($L:$L, $A:$A,CELL("contents", W$4), $B:$B,CELL("contents", W$7), $C:$C,CELL("contents", $P104))</f>
        <v>18</v>
      </c>
      <c r="X123" s="19">
        <f ca="1" xml:space="preserve"> _xlfn.MAXIFS($L:$L, $A:$A,CELL("contents", X$4), $B:$B,CELL("contents", X$7), $C:$C,CELL("contents", $P104))</f>
        <v>20</v>
      </c>
      <c r="Y123" s="13"/>
      <c r="Z123" s="14">
        <f ca="1" xml:space="preserve"> _xlfn.MAXIFS($L:$L, $A:$A,CELL("contents", Z$4), $B:$B,CELL("contents", Z$7), $C:$C,CELL("contents", $P104))</f>
        <v>20</v>
      </c>
      <c r="AA123" s="12">
        <f ca="1" xml:space="preserve"> _xlfn.MAXIFS($L:$L, $A:$A,CELL("contents", AA$4), $B:$B,CELL("contents", AA$7), $C:$C,CELL("contents", $P104))</f>
        <v>18</v>
      </c>
      <c r="AB123" s="19">
        <f ca="1" xml:space="preserve"> _xlfn.MAXIFS($L:$L, $A:$A,CELL("contents", AB$4), $B:$B,CELL("contents", AB$7), $C:$C,CELL("contents", $P104))</f>
        <v>20</v>
      </c>
      <c r="AC123" s="13"/>
      <c r="AD123" s="14">
        <f ca="1" xml:space="preserve"> _xlfn.MAXIFS($L:$L, $A:$A,CELL("contents", AD$4), $B:$B,CELL("contents", AD$7), $C:$C,CELL("contents", $P104))</f>
        <v>20</v>
      </c>
      <c r="AE123" s="12">
        <f ca="1" xml:space="preserve"> _xlfn.MAXIFS($L:$L, $A:$A,CELL("contents", AE$4), $B:$B,CELL("contents", AE$7), $C:$C,CELL("contents", $P104))</f>
        <v>18</v>
      </c>
      <c r="AF123" s="19">
        <f ca="1" xml:space="preserve"> _xlfn.MAXIFS($L:$L, $A:$A,CELL("contents", AF$4), $B:$B,CELL("contents", AF$7), $C:$C,CELL("contents", $P104))</f>
        <v>23</v>
      </c>
      <c r="AG123" s="13"/>
      <c r="AH123" s="14">
        <f ca="1" xml:space="preserve"> _xlfn.MAXIFS($L:$L, $A:$A,CELL("contents", AH$4), $B:$B,CELL("contents", AH$7), $C:$C,CELL("contents", $P104))</f>
        <v>23</v>
      </c>
      <c r="AK123" s="7" t="s">
        <v>29</v>
      </c>
      <c r="AL123" s="32"/>
      <c r="AM123" s="12">
        <f ca="1" xml:space="preserve"> _xlfn.MAXIFS($L:$L, $A:$A,CELL("contents", AM$4), $B:$B,CELL("contents", AM$7), $C:$C,CELL("contents", $P104), $G:$G,CELL("contents", AM$3))</f>
        <v>17</v>
      </c>
      <c r="AN123" s="19">
        <f ca="1" xml:space="preserve"> _xlfn.MAXIFS($L:$L, $A:$A,CELL("contents", AN$4), $B:$B,CELL("contents", AN$7), $C:$C,CELL("contents", $P104), $G:$G,CELL("contents", AN$3))</f>
        <v>23</v>
      </c>
      <c r="AO123" s="13"/>
      <c r="AP123" s="14">
        <f ca="1" xml:space="preserve"> _xlfn.MAXIFS($L:$L, $A:$A,CELL("contents", AP$4), $B:$B,CELL("contents", AP$7), $C:$C,CELL("contents", $P104), $G:$G,CELL("contents", AP$3))</f>
        <v>23</v>
      </c>
      <c r="AQ123" s="12">
        <f ca="1" xml:space="preserve"> _xlfn.MAXIFS($L:$L, $A:$A,CELL("contents", AQ$4), $B:$B,CELL("contents", AQ$7), $C:$C,CELL("contents", $P104), $G:$G,CELL("contents", AQ$3))</f>
        <v>18</v>
      </c>
      <c r="AR123" s="19">
        <f ca="1" xml:space="preserve"> _xlfn.MAXIFS($L:$L, $A:$A,CELL("contents", AR$4), $B:$B,CELL("contents", AR$7), $C:$C,CELL("contents", $P104), $G:$G,CELL("contents", AR$3))</f>
        <v>11</v>
      </c>
      <c r="AS123" s="13"/>
      <c r="AT123" s="14">
        <f ca="1" xml:space="preserve"> _xlfn.MAXIFS($L:$L, $A:$A,CELL("contents", AT$4), $B:$B,CELL("contents", AT$7), $C:$C,CELL("contents", $P104), $G:$G,CELL("contents", AT$3))</f>
        <v>18</v>
      </c>
      <c r="AU123" s="12">
        <f ca="1" xml:space="preserve"> _xlfn.MAXIFS($L:$L, $A:$A,CELL("contents", AU$4), $B:$B,CELL("contents", AU$7), $C:$C,CELL("contents", $P104), $G:$G,CELL("contents", AU$3))</f>
        <v>18</v>
      </c>
      <c r="AV123" s="19">
        <f ca="1" xml:space="preserve"> _xlfn.MAXIFS($L:$L, $A:$A,CELL("contents", AV$4), $B:$B,CELL("contents", AV$7), $C:$C,CELL("contents", $P104), $G:$G,CELL("contents", AV$3))</f>
        <v>11</v>
      </c>
      <c r="AW123" s="13"/>
      <c r="AX123" s="14">
        <f ca="1" xml:space="preserve"> _xlfn.MAXIFS($L:$L, $A:$A,CELL("contents", AX$4), $B:$B,CELL("contents", AX$7), $C:$C,CELL("contents", $P104), $G:$G,CELL("contents", AX$3))</f>
        <v>18</v>
      </c>
      <c r="AY123" s="12">
        <f ca="1" xml:space="preserve"> _xlfn.MAXIFS($L:$L, $A:$A,CELL("contents", AY$4), $B:$B,CELL("contents", AY$7), $C:$C,CELL("contents", $P104), $G:$G,CELL("contents", AY$3))</f>
        <v>18</v>
      </c>
      <c r="AZ123" s="19">
        <f ca="1" xml:space="preserve"> _xlfn.MAXIFS($L:$L, $A:$A,CELL("contents", AZ$4), $B:$B,CELL("contents", AZ$7), $C:$C,CELL("contents", $P104), $G:$G,CELL("contents", AZ$3))</f>
        <v>23</v>
      </c>
      <c r="BA123" s="13"/>
      <c r="BB123" s="14">
        <f ca="1" xml:space="preserve"> _xlfn.MAXIFS($L:$L, $A:$A,CELL("contents", BB$4), $B:$B,CELL("contents", BB$7), $C:$C,CELL("contents", $P104), $G:$G,CELL("contents", BB$3))</f>
        <v>23</v>
      </c>
      <c r="BE123" s="7" t="s">
        <v>29</v>
      </c>
      <c r="BF123" s="32"/>
      <c r="BG123" s="12">
        <f ca="1" xml:space="preserve"> _xlfn.MAXIFS($L:$L, $A:$A,CELL("contents", BG$4), $B:$B,CELL("contents", BG$7), $C:$C,CELL("contents", $P104), $G:$G,CELL("contents", BG$3))</f>
        <v>17</v>
      </c>
      <c r="BH123" s="19">
        <f ca="1" xml:space="preserve"> _xlfn.MAXIFS($L:$L, $A:$A,CELL("contents", BH$4), $B:$B,CELL("contents", BH$7), $C:$C,CELL("contents", $P104), $G:$G,CELL("contents", BH$3))</f>
        <v>23</v>
      </c>
      <c r="BI123" s="13"/>
      <c r="BJ123" s="14">
        <f ca="1" xml:space="preserve"> _xlfn.MAXIFS($L:$L, $A:$A,CELL("contents", BJ$4), $B:$B,CELL("contents", BJ$7), $C:$C,CELL("contents", $P104), $G:$G,CELL("contents", BJ$3))</f>
        <v>23</v>
      </c>
      <c r="BK123" s="12">
        <f ca="1" xml:space="preserve"> _xlfn.MAXIFS($L:$L, $A:$A,CELL("contents", BK$4), $B:$B,CELL("contents", BK$7), $C:$C,CELL("contents", $P104), $G:$G,CELL("contents", BK$3))</f>
        <v>18</v>
      </c>
      <c r="BL123" s="19">
        <f ca="1" xml:space="preserve"> _xlfn.MAXIFS($L:$L, $A:$A,CELL("contents", BL$4), $B:$B,CELL("contents", BL$7), $C:$C,CELL("contents", $P104), $G:$G,CELL("contents", BL$3))</f>
        <v>11</v>
      </c>
      <c r="BM123" s="13"/>
      <c r="BN123" s="14">
        <f ca="1" xml:space="preserve"> _xlfn.MAXIFS($L:$L, $A:$A,CELL("contents", BN$4), $B:$B,CELL("contents", BN$7), $C:$C,CELL("contents", $P104), $G:$G,CELL("contents", BN$3))</f>
        <v>18</v>
      </c>
      <c r="BO123" s="12">
        <f ca="1" xml:space="preserve"> _xlfn.MAXIFS($L:$L, $A:$A,CELL("contents", BO$4), $B:$B,CELL("contents", BO$7), $C:$C,CELL("contents", $P104), $G:$G,CELL("contents", BO$3))</f>
        <v>18</v>
      </c>
      <c r="BP123" s="19">
        <f ca="1" xml:space="preserve"> _xlfn.MAXIFS($L:$L, $A:$A,CELL("contents", BP$4), $B:$B,CELL("contents", BP$7), $C:$C,CELL("contents", $P104), $G:$G,CELL("contents", BP$3))</f>
        <v>11</v>
      </c>
      <c r="BQ123" s="13"/>
      <c r="BR123" s="14">
        <f ca="1" xml:space="preserve"> _xlfn.MAXIFS($L:$L, $A:$A,CELL("contents", BR$4), $B:$B,CELL("contents", BR$7), $C:$C,CELL("contents", $P104), $G:$G,CELL("contents", BR$3))</f>
        <v>18</v>
      </c>
      <c r="BS123" s="12">
        <f ca="1" xml:space="preserve"> _xlfn.MAXIFS($L:$L, $A:$A,CELL("contents", BS$4), $B:$B,CELL("contents", BS$7), $C:$C,CELL("contents", $P104), $G:$G,CELL("contents", BS$3))</f>
        <v>18</v>
      </c>
      <c r="BT123" s="19">
        <f ca="1" xml:space="preserve"> _xlfn.MAXIFS($L:$L, $A:$A,CELL("contents", BT$4), $B:$B,CELL("contents", BT$7), $C:$C,CELL("contents", $P104), $G:$G,CELL("contents", BT$3))</f>
        <v>23</v>
      </c>
      <c r="BU123" s="13"/>
      <c r="BV123" s="14">
        <f ca="1" xml:space="preserve"> _xlfn.MAXIFS($L:$L, $A:$A,CELL("contents", BV$4), $B:$B,CELL("contents", BV$7), $C:$C,CELL("contents", $P104), $G:$G,CELL("contents", BV$3))</f>
        <v>23</v>
      </c>
      <c r="BY123" s="7" t="s">
        <v>29</v>
      </c>
      <c r="BZ123" s="32"/>
      <c r="CA123" s="12">
        <f ca="1" xml:space="preserve"> _xlfn.MAXIFS($L:$L, $A:$A,CELL("contents", CA$4), $B:$B,CELL("contents", CA$7), $C:$C,CELL("contents", $P104), $G:$G,CELL("contents", CA$3))</f>
        <v>17</v>
      </c>
      <c r="CB123" s="19">
        <f ca="1" xml:space="preserve"> _xlfn.MAXIFS($L:$L, $A:$A,CELL("contents", CB$4), $B:$B,CELL("contents", CB$7), $C:$C,CELL("contents", $P104), $G:$G,CELL("contents", CB$3))</f>
        <v>23</v>
      </c>
      <c r="CC123" s="13"/>
      <c r="CD123" s="14">
        <f ca="1" xml:space="preserve"> _xlfn.MAXIFS($L:$L, $A:$A,CELL("contents", CD$4), $B:$B,CELL("contents", CD$7), $C:$C,CELL("contents", $P104), $G:$G,CELL("contents", CD$3))</f>
        <v>23</v>
      </c>
      <c r="CE123" s="12">
        <f ca="1" xml:space="preserve"> _xlfn.MAXIFS($L:$L, $A:$A,CELL("contents", CE$4), $B:$B,CELL("contents", CE$7), $C:$C,CELL("contents", $P104), $G:$G,CELL("contents", CE$3))</f>
        <v>18</v>
      </c>
      <c r="CF123" s="19">
        <f ca="1" xml:space="preserve"> _xlfn.MAXIFS($L:$L, $A:$A,CELL("contents", CF$4), $B:$B,CELL("contents", CF$7), $C:$C,CELL("contents", $P104), $G:$G,CELL("contents", CF$3))</f>
        <v>12</v>
      </c>
      <c r="CG123" s="13"/>
      <c r="CH123" s="14">
        <f ca="1" xml:space="preserve"> _xlfn.MAXIFS($L:$L, $A:$A,CELL("contents", CH$4), $B:$B,CELL("contents", CH$7), $C:$C,CELL("contents", $P104), $G:$G,CELL("contents", CH$3))</f>
        <v>18</v>
      </c>
      <c r="CI123" s="12">
        <f ca="1" xml:space="preserve"> _xlfn.MAXIFS($L:$L, $A:$A,CELL("contents", CI$4), $B:$B,CELL("contents", CI$7), $C:$C,CELL("contents", $P104), $G:$G,CELL("contents", CI$3))</f>
        <v>18</v>
      </c>
      <c r="CJ123" s="19">
        <f ca="1" xml:space="preserve"> _xlfn.MAXIFS($L:$L, $A:$A,CELL("contents", CJ$4), $B:$B,CELL("contents", CJ$7), $C:$C,CELL("contents", $P104), $G:$G,CELL("contents", CJ$3))</f>
        <v>12</v>
      </c>
      <c r="CK123" s="13"/>
      <c r="CL123" s="14">
        <f ca="1" xml:space="preserve"> _xlfn.MAXIFS($L:$L, $A:$A,CELL("contents", CL$4), $B:$B,CELL("contents", CL$7), $C:$C,CELL("contents", $P104), $G:$G,CELL("contents", CL$3))</f>
        <v>18</v>
      </c>
      <c r="CM123" s="12">
        <f ca="1" xml:space="preserve"> _xlfn.MAXIFS($L:$L, $A:$A,CELL("contents", CM$4), $B:$B,CELL("contents", CM$7), $C:$C,CELL("contents", $P104), $G:$G,CELL("contents", CM$3))</f>
        <v>18</v>
      </c>
      <c r="CN123" s="19">
        <f ca="1" xml:space="preserve"> _xlfn.MAXIFS($L:$L, $A:$A,CELL("contents", CN$4), $B:$B,CELL("contents", CN$7), $C:$C,CELL("contents", $P104), $G:$G,CELL("contents", CN$3))</f>
        <v>23</v>
      </c>
      <c r="CO123" s="13"/>
      <c r="CP123" s="14">
        <f ca="1" xml:space="preserve"> _xlfn.MAXIFS($L:$L, $A:$A,CELL("contents", CP$4), $B:$B,CELL("contents", CP$7), $C:$C,CELL("contents", $P104), $G:$G,CELL("contents", CP$3))</f>
        <v>23</v>
      </c>
      <c r="CS123" s="7" t="s">
        <v>29</v>
      </c>
      <c r="CT123" s="32"/>
      <c r="CU123" s="12">
        <f ca="1" xml:space="preserve"> _xlfn.MAXIFS($L:$L, $A:$A,CELL("contents", CU$4), $B:$B,CELL("contents", CU$7), $C:$C,CELL("contents", $P104), $G:$G,CELL("contents", CU$3))</f>
        <v>17</v>
      </c>
      <c r="CV123" s="19">
        <f ca="1" xml:space="preserve"> _xlfn.MAXIFS($L:$L, $A:$A,CELL("contents", CV$4), $B:$B,CELL("contents", CV$7), $C:$C,CELL("contents", $P104), $G:$G,CELL("contents", CV$3))</f>
        <v>23</v>
      </c>
      <c r="CW123" s="13"/>
      <c r="CX123" s="14">
        <f ca="1" xml:space="preserve"> _xlfn.MAXIFS($L:$L, $A:$A,CELL("contents", CX$4), $B:$B,CELL("contents", CX$7), $C:$C,CELL("contents", $P104), $G:$G,CELL("contents", CX$3))</f>
        <v>23</v>
      </c>
      <c r="CY123" s="12">
        <f ca="1" xml:space="preserve"> _xlfn.MAXIFS($L:$L, $A:$A,CELL("contents", CY$4), $B:$B,CELL("contents", CY$7), $C:$C,CELL("contents", $P104), $G:$G,CELL("contents", CY$3))</f>
        <v>18</v>
      </c>
      <c r="CZ123" s="19">
        <f ca="1" xml:space="preserve"> _xlfn.MAXIFS($L:$L, $A:$A,CELL("contents", CZ$4), $B:$B,CELL("contents", CZ$7), $C:$C,CELL("contents", $P104), $G:$G,CELL("contents", CZ$3))</f>
        <v>16</v>
      </c>
      <c r="DA123" s="13"/>
      <c r="DB123" s="14">
        <f ca="1" xml:space="preserve"> _xlfn.MAXIFS($L:$L, $A:$A,CELL("contents", DB$4), $B:$B,CELL("contents", DB$7), $C:$C,CELL("contents", $P104), $G:$G,CELL("contents", DB$3))</f>
        <v>18</v>
      </c>
      <c r="DC123" s="12">
        <f ca="1" xml:space="preserve"> _xlfn.MAXIFS($L:$L, $A:$A,CELL("contents", DC$4), $B:$B,CELL("contents", DC$7), $C:$C,CELL("contents", $P104), $G:$G,CELL("contents", DC$3))</f>
        <v>18</v>
      </c>
      <c r="DD123" s="19">
        <f ca="1" xml:space="preserve"> _xlfn.MAXIFS($L:$L, $A:$A,CELL("contents", DD$4), $B:$B,CELL("contents", DD$7), $C:$C,CELL("contents", $P104), $G:$G,CELL("contents", DD$3))</f>
        <v>16</v>
      </c>
      <c r="DE123" s="13"/>
      <c r="DF123" s="14">
        <f ca="1" xml:space="preserve"> _xlfn.MAXIFS($L:$L, $A:$A,CELL("contents", DF$4), $B:$B,CELL("contents", DF$7), $C:$C,CELL("contents", $P104), $G:$G,CELL("contents", DF$3))</f>
        <v>18</v>
      </c>
      <c r="DG123" s="12">
        <f ca="1" xml:space="preserve"> _xlfn.MAXIFS($L:$L, $A:$A,CELL("contents", DG$4), $B:$B,CELL("contents", DG$7), $C:$C,CELL("contents", $P104), $G:$G,CELL("contents", DG$3))</f>
        <v>18</v>
      </c>
      <c r="DH123" s="19">
        <f ca="1" xml:space="preserve"> _xlfn.MAXIFS($L:$L, $A:$A,CELL("contents", DH$4), $B:$B,CELL("contents", DH$7), $C:$C,CELL("contents", $P104), $G:$G,CELL("contents", DH$3))</f>
        <v>23</v>
      </c>
      <c r="DI123" s="13"/>
      <c r="DJ123" s="14">
        <f ca="1" xml:space="preserve"> _xlfn.MAXIFS($L:$L, $A:$A,CELL("contents", DJ$4), $B:$B,CELL("contents", DJ$7), $C:$C,CELL("contents", $P104), $G:$G,CELL("contents", DJ$3))</f>
        <v>23</v>
      </c>
      <c r="DM123" s="7" t="s">
        <v>29</v>
      </c>
      <c r="DN123" s="32"/>
      <c r="DO123" s="12">
        <f ca="1" xml:space="preserve"> _xlfn.MAXIFS($L:$L, $A:$A,CELL("contents", DO$4), $B:$B,CELL("contents", DO$7), $C:$C,CELL("contents", $P104), $G:$G,CELL("contents", DO$3))</f>
        <v>18</v>
      </c>
      <c r="DP123" s="19">
        <f ca="1" xml:space="preserve"> _xlfn.MAXIFS($L:$L, $A:$A,CELL("contents", DP$4), $B:$B,CELL("contents", DP$7), $C:$C,CELL("contents", $P104), $G:$G,CELL("contents", DP$3))</f>
        <v>23</v>
      </c>
      <c r="DQ123" s="13"/>
      <c r="DR123" s="14">
        <f ca="1" xml:space="preserve"> _xlfn.MAXIFS($L:$L, $A:$A,CELL("contents", DR$4), $B:$B,CELL("contents", DR$7), $C:$C,CELL("contents", $P104), $G:$G,CELL("contents", DR$3))</f>
        <v>23</v>
      </c>
      <c r="DS123" s="12">
        <f ca="1" xml:space="preserve"> _xlfn.MAXIFS($L:$L, $A:$A,CELL("contents", DS$4), $B:$B,CELL("contents", DS$7), $C:$C,CELL("contents", $P104), $G:$G,CELL("contents", DS$3))</f>
        <v>18</v>
      </c>
      <c r="DT123" s="19">
        <f ca="1" xml:space="preserve"> _xlfn.MAXIFS($L:$L, $A:$A,CELL("contents", DT$4), $B:$B,CELL("contents", DT$7), $C:$C,CELL("contents", $P104), $G:$G,CELL("contents", DT$3))</f>
        <v>20</v>
      </c>
      <c r="DU123" s="13"/>
      <c r="DV123" s="14">
        <f ca="1" xml:space="preserve"> _xlfn.MAXIFS($L:$L, $A:$A,CELL("contents", DV$4), $B:$B,CELL("contents", DV$7), $C:$C,CELL("contents", $P104), $G:$G,CELL("contents", DV$3))</f>
        <v>20</v>
      </c>
      <c r="DW123" s="12">
        <f ca="1" xml:space="preserve"> _xlfn.MAXIFS($L:$L, $A:$A,CELL("contents", DW$4), $B:$B,CELL("contents", DW$7), $C:$C,CELL("contents", $P104), $G:$G,CELL("contents", DW$3))</f>
        <v>18</v>
      </c>
      <c r="DX123" s="19">
        <f ca="1" xml:space="preserve"> _xlfn.MAXIFS($L:$L, $A:$A,CELL("contents", DX$4), $B:$B,CELL("contents", DX$7), $C:$C,CELL("contents", $P104), $G:$G,CELL("contents", DX$3))</f>
        <v>20</v>
      </c>
      <c r="DY123" s="13"/>
      <c r="DZ123" s="14">
        <f ca="1" xml:space="preserve"> _xlfn.MAXIFS($L:$L, $A:$A,CELL("contents", DZ$4), $B:$B,CELL("contents", DZ$7), $C:$C,CELL("contents", $P104), $G:$G,CELL("contents", DZ$3))</f>
        <v>20</v>
      </c>
      <c r="EA123" s="12">
        <f ca="1" xml:space="preserve"> _xlfn.MAXIFS($L:$L, $A:$A,CELL("contents", EA$4), $B:$B,CELL("contents", EA$7), $C:$C,CELL("contents", $P104), $G:$G,CELL("contents", EA$3))</f>
        <v>18</v>
      </c>
      <c r="EB123" s="19">
        <f ca="1" xml:space="preserve"> _xlfn.MAXIFS($L:$L, $A:$A,CELL("contents", EB$4), $B:$B,CELL("contents", EB$7), $C:$C,CELL("contents", $P104), $G:$G,CELL("contents", EB$3))</f>
        <v>23</v>
      </c>
      <c r="EC123" s="13"/>
      <c r="ED123" s="14">
        <f ca="1" xml:space="preserve"> _xlfn.MAXIFS($L:$L, $A:$A,CELL("contents", ED$4), $B:$B,CELL("contents", ED$7), $C:$C,CELL("contents", $P104), $G:$G,CELL("contents", ED$3))</f>
        <v>23</v>
      </c>
    </row>
    <row r="124" spans="1:134" x14ac:dyDescent="0.25">
      <c r="A124" t="s">
        <v>19</v>
      </c>
      <c r="B124" t="s">
        <v>14</v>
      </c>
      <c r="C124">
        <v>10</v>
      </c>
      <c r="D124">
        <v>49</v>
      </c>
      <c r="E124" t="b">
        <v>0</v>
      </c>
      <c r="F124">
        <v>1.2E-2</v>
      </c>
      <c r="G124">
        <v>16</v>
      </c>
      <c r="H124">
        <v>16</v>
      </c>
      <c r="I124">
        <v>72</v>
      </c>
      <c r="J124">
        <v>35</v>
      </c>
      <c r="K124">
        <v>0</v>
      </c>
      <c r="L124">
        <v>11</v>
      </c>
      <c r="M124">
        <f t="shared" si="258"/>
        <v>0</v>
      </c>
      <c r="N124" t="b">
        <f t="shared" ref="N124" si="373">AND(MIN($F122,$F123,$F124)=$F124,MAX($H122,$H123,$H124)=$H124)</f>
        <v>0</v>
      </c>
      <c r="O124" t="b">
        <f t="shared" ref="O124" si="374">AND(NOT(N122),NOT(N123),N124)</f>
        <v>0</v>
      </c>
      <c r="P124">
        <f>P101</f>
        <v>12</v>
      </c>
      <c r="Q124" s="6" t="s">
        <v>16</v>
      </c>
      <c r="R124" s="21" t="s">
        <v>9</v>
      </c>
      <c r="S124" s="12">
        <f ca="1" xml:space="preserve"> SUMIFS($J:$J, $A:$A,CELL("contents", S$4), $B:$B,CELL("contents", S$7), $C:$C,CELL("contents", $P104))</f>
        <v>21238155</v>
      </c>
      <c r="T124" s="19">
        <f ca="1" xml:space="preserve"> SUMIFS($J:$J, $A:$A,CELL("contents", T$4), $B:$B,CELL("contents", T$7), $C:$C,CELL("contents", $P104))</f>
        <v>36184585</v>
      </c>
      <c r="U124" s="13"/>
      <c r="V124" s="14">
        <f ca="1" xml:space="preserve"> SUMIFS($J:$J, $A:$A,CELL("contents", V$4), $B:$B,CELL("contents", V$7), $C:$C,CELL("contents", $P104))</f>
        <v>57422740</v>
      </c>
      <c r="W124" s="12">
        <f ca="1" xml:space="preserve"> SUMIFS($J:$J, $A:$A,CELL("contents", W$4), $B:$B,CELL("contents", W$7), $C:$C,CELL("contents", $P104))</f>
        <v>47970969</v>
      </c>
      <c r="X124" s="19">
        <f ca="1" xml:space="preserve"> SUMIFS($J:$J, $A:$A,CELL("contents", X$4), $B:$B,CELL("contents", X$7), $C:$C,CELL("contents", $P104))</f>
        <v>13204</v>
      </c>
      <c r="Y124" s="13"/>
      <c r="Z124" s="14">
        <f ca="1" xml:space="preserve"> SUMIFS($J:$J, $A:$A,CELL("contents", Z$4), $B:$B,CELL("contents", Z$7), $C:$C,CELL("contents", $P104))</f>
        <v>47984173</v>
      </c>
      <c r="AA124" s="12">
        <f ca="1" xml:space="preserve"> SUMIFS($J:$J, $A:$A,CELL("contents", AA$4), $B:$B,CELL("contents", AA$7), $C:$C,CELL("contents", $P104))</f>
        <v>47968207</v>
      </c>
      <c r="AB124" s="19">
        <f ca="1" xml:space="preserve"> SUMIFS($J:$J, $A:$A,CELL("contents", AB$4), $B:$B,CELL("contents", AB$7), $C:$C,CELL("contents", $P104))</f>
        <v>13204</v>
      </c>
      <c r="AC124" s="13"/>
      <c r="AD124" s="14">
        <f ca="1" xml:space="preserve"> SUMIFS($J:$J, $A:$A,CELL("contents", AD$4), $B:$B,CELL("contents", AD$7), $C:$C,CELL("contents", $P104))</f>
        <v>47981411</v>
      </c>
      <c r="AE124" s="12">
        <f ca="1" xml:space="preserve"> SUMIFS($J:$J, $A:$A,CELL("contents", AE$4), $B:$B,CELL("contents", AE$7), $C:$C,CELL("contents", $P104))</f>
        <v>117177331</v>
      </c>
      <c r="AF124" s="19">
        <f ca="1" xml:space="preserve"> SUMIFS($J:$J, $A:$A,CELL("contents", AF$4), $B:$B,CELL("contents", AF$7), $C:$C,CELL("contents", $P104))</f>
        <v>36210993</v>
      </c>
      <c r="AG124" s="13"/>
      <c r="AH124" s="14">
        <f ca="1" xml:space="preserve"> SUMIFS($J:$J, $A:$A,CELL("contents", AH$4), $B:$B,CELL("contents", AH$7), $C:$C,CELL("contents", $P104))</f>
        <v>153388324</v>
      </c>
      <c r="AK124" s="6" t="s">
        <v>16</v>
      </c>
      <c r="AL124" s="21" t="s">
        <v>9</v>
      </c>
      <c r="AM124" s="12">
        <f ca="1" xml:space="preserve"> SUMIFS($J:$J, $A:$A,CELL("contents", AM$4), $B:$B,CELL("contents", AM$7), $C:$C,CELL("contents", $P104), $G:$G,CELL("contents", AM$3))</f>
        <v>2295586</v>
      </c>
      <c r="AN124" s="19">
        <f ca="1" xml:space="preserve"> SUMIFS($J:$J, $A:$A,CELL("contents", AN$4), $B:$B,CELL("contents", AN$7), $C:$C,CELL("contents", $P104), $G:$G,CELL("contents", AN$3))</f>
        <v>6840361</v>
      </c>
      <c r="AO124" s="13"/>
      <c r="AP124" s="14">
        <f ca="1" xml:space="preserve"> SUMIFS($J:$J, $A:$A,CELL("contents", AP$4), $B:$B,CELL("contents", AP$7), $C:$C,CELL("contents", $P104), $G:$G,CELL("contents", AP$3))</f>
        <v>9135947</v>
      </c>
      <c r="AQ124" s="12">
        <f ca="1" xml:space="preserve"> SUMIFS($J:$J, $A:$A,CELL("contents", AQ$4), $B:$B,CELL("contents", AQ$7), $C:$C,CELL("contents", $P104), $G:$G,CELL("contents", AQ$3))</f>
        <v>7843162</v>
      </c>
      <c r="AR124" s="19">
        <f ca="1" xml:space="preserve"> SUMIFS($J:$J, $A:$A,CELL("contents", AR$4), $B:$B,CELL("contents", AR$7), $C:$C,CELL("contents", $P104), $G:$G,CELL("contents", AR$3))</f>
        <v>213</v>
      </c>
      <c r="AS124" s="13"/>
      <c r="AT124" s="14">
        <f ca="1" xml:space="preserve"> SUMIFS($J:$J, $A:$A,CELL("contents", AT$4), $B:$B,CELL("contents", AT$7), $C:$C,CELL("contents", $P104), $G:$G,CELL("contents", AT$3))</f>
        <v>7843375</v>
      </c>
      <c r="AU124" s="12">
        <f ca="1" xml:space="preserve"> SUMIFS($J:$J, $A:$A,CELL("contents", AU$4), $B:$B,CELL("contents", AU$7), $C:$C,CELL("contents", $P104), $G:$G,CELL("contents", AU$3))</f>
        <v>8492928</v>
      </c>
      <c r="AV124" s="19">
        <f ca="1" xml:space="preserve"> SUMIFS($J:$J, $A:$A,CELL("contents", AV$4), $B:$B,CELL("contents", AV$7), $C:$C,CELL("contents", $P104), $G:$G,CELL("contents", AV$3))</f>
        <v>213</v>
      </c>
      <c r="AW124" s="13"/>
      <c r="AX124" s="14">
        <f ca="1" xml:space="preserve"> SUMIFS($J:$J, $A:$A,CELL("contents", AX$4), $B:$B,CELL("contents", AX$7), $C:$C,CELL("contents", $P104), $G:$G,CELL("contents", AX$3))</f>
        <v>8493141</v>
      </c>
      <c r="AY124" s="12">
        <f ca="1" xml:space="preserve"> SUMIFS($J:$J, $A:$A,CELL("contents", AY$4), $B:$B,CELL("contents", AY$7), $C:$C,CELL("contents", $P104), $G:$G,CELL("contents", AY$3))</f>
        <v>18631676</v>
      </c>
      <c r="AZ124" s="19">
        <f ca="1" xml:space="preserve"> SUMIFS($J:$J, $A:$A,CELL("contents", AZ$4), $B:$B,CELL("contents", AZ$7), $C:$C,CELL("contents", $P104), $G:$G,CELL("contents", AZ$3))</f>
        <v>6840787</v>
      </c>
      <c r="BA124" s="13"/>
      <c r="BB124" s="14">
        <f ca="1" xml:space="preserve"> SUMIFS($J:$J, $A:$A,CELL("contents", BB$4), $B:$B,CELL("contents", BB$7), $C:$C,CELL("contents", $P104), $G:$G,CELL("contents", BB$3))</f>
        <v>25472463</v>
      </c>
      <c r="BE124" s="6" t="s">
        <v>16</v>
      </c>
      <c r="BF124" s="21" t="s">
        <v>9</v>
      </c>
      <c r="BG124" s="12">
        <f ca="1" xml:space="preserve"> SUMIFS($J:$J, $A:$A,CELL("contents", BG$4), $B:$B,CELL("contents", BG$7), $C:$C,CELL("contents", $P104), $G:$G,CELL("contents", BG$3))</f>
        <v>2365349</v>
      </c>
      <c r="BH124" s="19">
        <f ca="1" xml:space="preserve"> SUMIFS($J:$J, $A:$A,CELL("contents", BH$4), $B:$B,CELL("contents", BH$7), $C:$C,CELL("contents", $P104), $G:$G,CELL("contents", BH$3))</f>
        <v>6644008</v>
      </c>
      <c r="BI124" s="13"/>
      <c r="BJ124" s="14">
        <f ca="1" xml:space="preserve"> SUMIFS($J:$J, $A:$A,CELL("contents", BJ$4), $B:$B,CELL("contents", BJ$7), $C:$C,CELL("contents", $P104), $G:$G,CELL("contents", BJ$3))</f>
        <v>9009357</v>
      </c>
      <c r="BK124" s="12">
        <f ca="1" xml:space="preserve"> SUMIFS($J:$J, $A:$A,CELL("contents", BK$4), $B:$B,CELL("contents", BK$7), $C:$C,CELL("contents", $P104), $G:$G,CELL("contents", BK$3))</f>
        <v>7669012</v>
      </c>
      <c r="BL124" s="19">
        <f ca="1" xml:space="preserve"> SUMIFS($J:$J, $A:$A,CELL("contents", BL$4), $B:$B,CELL("contents", BL$7), $C:$C,CELL("contents", $P104), $G:$G,CELL("contents", BL$3))</f>
        <v>309</v>
      </c>
      <c r="BM124" s="13"/>
      <c r="BN124" s="14">
        <f ca="1" xml:space="preserve"> SUMIFS($J:$J, $A:$A,CELL("contents", BN$4), $B:$B,CELL("contents", BN$7), $C:$C,CELL("contents", $P104), $G:$G,CELL("contents", BN$3))</f>
        <v>7669321</v>
      </c>
      <c r="BO124" s="12">
        <f ca="1" xml:space="preserve"> SUMIFS($J:$J, $A:$A,CELL("contents", BO$4), $B:$B,CELL("contents", BO$7), $C:$C,CELL("contents", $P104), $G:$G,CELL("contents", BO$3))</f>
        <v>8573422</v>
      </c>
      <c r="BP124" s="19">
        <f ca="1" xml:space="preserve"> SUMIFS($J:$J, $A:$A,CELL("contents", BP$4), $B:$B,CELL("contents", BP$7), $C:$C,CELL("contents", $P104), $G:$G,CELL("contents", BP$3))</f>
        <v>309</v>
      </c>
      <c r="BQ124" s="13"/>
      <c r="BR124" s="14">
        <f ca="1" xml:space="preserve"> SUMIFS($J:$J, $A:$A,CELL("contents", BR$4), $B:$B,CELL("contents", BR$7), $C:$C,CELL("contents", $P104), $G:$G,CELL("contents", BR$3))</f>
        <v>8573731</v>
      </c>
      <c r="BS124" s="12">
        <f ca="1" xml:space="preserve"> SUMIFS($J:$J, $A:$A,CELL("contents", BS$4), $B:$B,CELL("contents", BS$7), $C:$C,CELL("contents", $P104), $G:$G,CELL("contents", BS$3))</f>
        <v>18607783</v>
      </c>
      <c r="BT124" s="19">
        <f ca="1" xml:space="preserve"> SUMIFS($J:$J, $A:$A,CELL("contents", BT$4), $B:$B,CELL("contents", BT$7), $C:$C,CELL("contents", $P104), $G:$G,CELL("contents", BT$3))</f>
        <v>6644626</v>
      </c>
      <c r="BU124" s="13"/>
      <c r="BV124" s="14">
        <f ca="1" xml:space="preserve"> SUMIFS($J:$J, $A:$A,CELL("contents", BV$4), $B:$B,CELL("contents", BV$7), $C:$C,CELL("contents", $P104), $G:$G,CELL("contents", BV$3))</f>
        <v>25252409</v>
      </c>
      <c r="BY124" s="6" t="s">
        <v>16</v>
      </c>
      <c r="BZ124" s="21" t="s">
        <v>9</v>
      </c>
      <c r="CA124" s="12">
        <f ca="1" xml:space="preserve"> SUMIFS($J:$J, $A:$A,CELL("contents", CA$4), $B:$B,CELL("contents", CA$7), $C:$C,CELL("contents", $P104), $G:$G,CELL("contents", CA$3))</f>
        <v>2970728</v>
      </c>
      <c r="CB124" s="19">
        <f ca="1" xml:space="preserve"> SUMIFS($J:$J, $A:$A,CELL("contents", CB$4), $B:$B,CELL("contents", CB$7), $C:$C,CELL("contents", $P104), $G:$G,CELL("contents", CB$3))</f>
        <v>6793744</v>
      </c>
      <c r="CC124" s="13"/>
      <c r="CD124" s="14">
        <f ca="1" xml:space="preserve"> SUMIFS($J:$J, $A:$A,CELL("contents", CD$4), $B:$B,CELL("contents", CD$7), $C:$C,CELL("contents", $P104), $G:$G,CELL("contents", CD$3))</f>
        <v>9764472</v>
      </c>
      <c r="CE124" s="12">
        <f ca="1" xml:space="preserve"> SUMIFS($J:$J, $A:$A,CELL("contents", CE$4), $B:$B,CELL("contents", CE$7), $C:$C,CELL("contents", $P104), $G:$G,CELL("contents", CE$3))</f>
        <v>8895275</v>
      </c>
      <c r="CF124" s="19">
        <f ca="1" xml:space="preserve"> SUMIFS($J:$J, $A:$A,CELL("contents", CF$4), $B:$B,CELL("contents", CF$7), $C:$C,CELL("contents", $P104), $G:$G,CELL("contents", CF$3))</f>
        <v>956</v>
      </c>
      <c r="CG124" s="13"/>
      <c r="CH124" s="14">
        <f ca="1" xml:space="preserve"> SUMIFS($J:$J, $A:$A,CELL("contents", CH$4), $B:$B,CELL("contents", CH$7), $C:$C,CELL("contents", $P104), $G:$G,CELL("contents", CH$3))</f>
        <v>8896231</v>
      </c>
      <c r="CI124" s="12">
        <f ca="1" xml:space="preserve"> SUMIFS($J:$J, $A:$A,CELL("contents", CI$4), $B:$B,CELL("contents", CI$7), $C:$C,CELL("contents", $P104), $G:$G,CELL("contents", CI$3))</f>
        <v>9676914</v>
      </c>
      <c r="CJ124" s="19">
        <f ca="1" xml:space="preserve"> SUMIFS($J:$J, $A:$A,CELL("contents", CJ$4), $B:$B,CELL("contents", CJ$7), $C:$C,CELL("contents", $P104), $G:$G,CELL("contents", CJ$3))</f>
        <v>956</v>
      </c>
      <c r="CK124" s="13"/>
      <c r="CL124" s="14">
        <f ca="1" xml:space="preserve"> SUMIFS($J:$J, $A:$A,CELL("contents", CL$4), $B:$B,CELL("contents", CL$7), $C:$C,CELL("contents", $P104), $G:$G,CELL("contents", CL$3))</f>
        <v>9677870</v>
      </c>
      <c r="CM124" s="12">
        <f ca="1" xml:space="preserve"> SUMIFS($J:$J, $A:$A,CELL("contents", CM$4), $B:$B,CELL("contents", CM$7), $C:$C,CELL("contents", $P104), $G:$G,CELL("contents", CM$3))</f>
        <v>21542917</v>
      </c>
      <c r="CN124" s="19">
        <f ca="1" xml:space="preserve"> SUMIFS($J:$J, $A:$A,CELL("contents", CN$4), $B:$B,CELL("contents", CN$7), $C:$C,CELL("contents", $P104), $G:$G,CELL("contents", CN$3))</f>
        <v>6795656</v>
      </c>
      <c r="CO124" s="13"/>
      <c r="CP124" s="14">
        <f ca="1" xml:space="preserve"> SUMIFS($J:$J, $A:$A,CELL("contents", CP$4), $B:$B,CELL("contents", CP$7), $C:$C,CELL("contents", $P104), $G:$G,CELL("contents", CP$3))</f>
        <v>28338573</v>
      </c>
      <c r="CS124" s="6" t="s">
        <v>16</v>
      </c>
      <c r="CT124" s="21" t="s">
        <v>9</v>
      </c>
      <c r="CU124" s="12">
        <f ca="1" xml:space="preserve"> SUMIFS($J:$J, $A:$A,CELL("contents", CU$4), $B:$B,CELL("contents", CU$7), $C:$C,CELL("contents", $P104), $G:$G,CELL("contents", CU$3))</f>
        <v>5219433</v>
      </c>
      <c r="CV124" s="19">
        <f ca="1" xml:space="preserve"> SUMIFS($J:$J, $A:$A,CELL("contents", CV$4), $B:$B,CELL("contents", CV$7), $C:$C,CELL("contents", $P104), $G:$G,CELL("contents", CV$3))</f>
        <v>7649985</v>
      </c>
      <c r="CW124" s="13"/>
      <c r="CX124" s="14">
        <f ca="1" xml:space="preserve"> SUMIFS($J:$J, $A:$A,CELL("contents", CX$4), $B:$B,CELL("contents", CX$7), $C:$C,CELL("contents", $P104), $G:$G,CELL("contents", CX$3))</f>
        <v>12869418</v>
      </c>
      <c r="CY124" s="12">
        <f ca="1" xml:space="preserve"> SUMIFS($J:$J, $A:$A,CELL("contents", CY$4), $B:$B,CELL("contents", CY$7), $C:$C,CELL("contents", $P104), $G:$G,CELL("contents", CY$3))</f>
        <v>11154452</v>
      </c>
      <c r="CZ124" s="19">
        <f ca="1" xml:space="preserve"> SUMIFS($J:$J, $A:$A,CELL("contents", CZ$4), $B:$B,CELL("contents", CZ$7), $C:$C,CELL("contents", $P104), $G:$G,CELL("contents", CZ$3))</f>
        <v>2957</v>
      </c>
      <c r="DA124" s="13"/>
      <c r="DB124" s="14">
        <f ca="1" xml:space="preserve"> SUMIFS($J:$J, $A:$A,CELL("contents", DB$4), $B:$B,CELL("contents", DB$7), $C:$C,CELL("contents", $P104), $G:$G,CELL("contents", DB$3))</f>
        <v>11157409</v>
      </c>
      <c r="DC124" s="12">
        <f ca="1" xml:space="preserve"> SUMIFS($J:$J, $A:$A,CELL("contents", DC$4), $B:$B,CELL("contents", DC$7), $C:$C,CELL("contents", $P104), $G:$G,CELL("contents", DC$3))</f>
        <v>9261566</v>
      </c>
      <c r="DD124" s="19">
        <f ca="1" xml:space="preserve"> SUMIFS($J:$J, $A:$A,CELL("contents", DD$4), $B:$B,CELL("contents", DD$7), $C:$C,CELL("contents", $P104), $G:$G,CELL("contents", DD$3))</f>
        <v>2957</v>
      </c>
      <c r="DE124" s="13"/>
      <c r="DF124" s="14">
        <f ca="1" xml:space="preserve"> SUMIFS($J:$J, $A:$A,CELL("contents", DF$4), $B:$B,CELL("contents", DF$7), $C:$C,CELL("contents", $P104), $G:$G,CELL("contents", DF$3))</f>
        <v>9264523</v>
      </c>
      <c r="DG124" s="12">
        <f ca="1" xml:space="preserve"> SUMIFS($J:$J, $A:$A,CELL("contents", DG$4), $B:$B,CELL("contents", DG$7), $C:$C,CELL("contents", $P104), $G:$G,CELL("contents", DG$3))</f>
        <v>25635451</v>
      </c>
      <c r="DH124" s="19">
        <f ca="1" xml:space="preserve"> SUMIFS($J:$J, $A:$A,CELL("contents", DH$4), $B:$B,CELL("contents", DH$7), $C:$C,CELL("contents", $P104), $G:$G,CELL("contents", DH$3))</f>
        <v>7655899</v>
      </c>
      <c r="DI124" s="13"/>
      <c r="DJ124" s="14">
        <f ca="1" xml:space="preserve"> SUMIFS($J:$J, $A:$A,CELL("contents", DJ$4), $B:$B,CELL("contents", DJ$7), $C:$C,CELL("contents", $P104), $G:$G,CELL("contents", DJ$3))</f>
        <v>33291350</v>
      </c>
      <c r="DM124" s="6" t="s">
        <v>16</v>
      </c>
      <c r="DN124" s="21" t="s">
        <v>9</v>
      </c>
      <c r="DO124" s="12">
        <f ca="1" xml:space="preserve"> SUMIFS($J:$J, $A:$A,CELL("contents", DO$4), $B:$B,CELL("contents", DO$7), $C:$C,CELL("contents", $P104), $G:$G,CELL("contents", DO$3))</f>
        <v>8387059</v>
      </c>
      <c r="DP124" s="19">
        <f ca="1" xml:space="preserve"> SUMIFS($J:$J, $A:$A,CELL("contents", DP$4), $B:$B,CELL("contents", DP$7), $C:$C,CELL("contents", $P104), $G:$G,CELL("contents", DP$3))</f>
        <v>8256487</v>
      </c>
      <c r="DQ124" s="13"/>
      <c r="DR124" s="14">
        <f ca="1" xml:space="preserve"> SUMIFS($J:$J, $A:$A,CELL("contents", DR$4), $B:$B,CELL("contents", DR$7), $C:$C,CELL("contents", $P104), $G:$G,CELL("contents", DR$3))</f>
        <v>16643546</v>
      </c>
      <c r="DS124" s="12">
        <f ca="1" xml:space="preserve"> SUMIFS($J:$J, $A:$A,CELL("contents", DS$4), $B:$B,CELL("contents", DS$7), $C:$C,CELL("contents", $P104), $G:$G,CELL("contents", DS$3))</f>
        <v>12409068</v>
      </c>
      <c r="DT124" s="19">
        <f ca="1" xml:space="preserve"> SUMIFS($J:$J, $A:$A,CELL("contents", DT$4), $B:$B,CELL("contents", DT$7), $C:$C,CELL("contents", $P104), $G:$G,CELL("contents", DT$3))</f>
        <v>8769</v>
      </c>
      <c r="DU124" s="13"/>
      <c r="DV124" s="14">
        <f ca="1" xml:space="preserve"> SUMIFS($J:$J, $A:$A,CELL("contents", DV$4), $B:$B,CELL("contents", DV$7), $C:$C,CELL("contents", $P104), $G:$G,CELL("contents", DV$3))</f>
        <v>12417837</v>
      </c>
      <c r="DW124" s="12">
        <f ca="1" xml:space="preserve"> SUMIFS($J:$J, $A:$A,CELL("contents", DW$4), $B:$B,CELL("contents", DW$7), $C:$C,CELL("contents", $P104), $G:$G,CELL("contents", DW$3))</f>
        <v>11963377</v>
      </c>
      <c r="DX124" s="19">
        <f ca="1" xml:space="preserve"> SUMIFS($J:$J, $A:$A,CELL("contents", DX$4), $B:$B,CELL("contents", DX$7), $C:$C,CELL("contents", $P104), $G:$G,CELL("contents", DX$3))</f>
        <v>8769</v>
      </c>
      <c r="DY124" s="13"/>
      <c r="DZ124" s="14">
        <f ca="1" xml:space="preserve"> SUMIFS($J:$J, $A:$A,CELL("contents", DZ$4), $B:$B,CELL("contents", DZ$7), $C:$C,CELL("contents", $P104), $G:$G,CELL("contents", DZ$3))</f>
        <v>11972146</v>
      </c>
      <c r="EA124" s="12">
        <f ca="1" xml:space="preserve"> SUMIFS($J:$J, $A:$A,CELL("contents", EA$4), $B:$B,CELL("contents", EA$7), $C:$C,CELL("contents", $P104), $G:$G,CELL("contents", EA$3))</f>
        <v>32759504</v>
      </c>
      <c r="EB124" s="19">
        <f ca="1" xml:space="preserve"> SUMIFS($J:$J, $A:$A,CELL("contents", EB$4), $B:$B,CELL("contents", EB$7), $C:$C,CELL("contents", $P104), $G:$G,CELL("contents", EB$3))</f>
        <v>8274025</v>
      </c>
      <c r="EC124" s="13"/>
      <c r="ED124" s="14">
        <f ca="1" xml:space="preserve"> SUMIFS($J:$J, $A:$A,CELL("contents", ED$4), $B:$B,CELL("contents", ED$7), $C:$C,CELL("contents", $P104), $G:$G,CELL("contents", ED$3))</f>
        <v>41033529</v>
      </c>
    </row>
    <row r="125" spans="1:134" x14ac:dyDescent="0.25">
      <c r="A125" t="s">
        <v>13</v>
      </c>
      <c r="B125" t="s">
        <v>14</v>
      </c>
      <c r="C125">
        <v>10</v>
      </c>
      <c r="D125">
        <v>4</v>
      </c>
      <c r="E125" t="b">
        <v>0</v>
      </c>
      <c r="F125">
        <v>6.2240000000000002</v>
      </c>
      <c r="G125">
        <v>16</v>
      </c>
      <c r="H125">
        <v>16</v>
      </c>
      <c r="I125">
        <v>730166</v>
      </c>
      <c r="J125">
        <v>398612</v>
      </c>
      <c r="K125">
        <v>199287</v>
      </c>
      <c r="L125">
        <v>17</v>
      </c>
      <c r="M125">
        <f t="shared" si="258"/>
        <v>0</v>
      </c>
      <c r="N125" t="b">
        <f t="shared" ref="N125" si="375">AND(MIN($F125,$F126,$F127)=$F125,MAX($H125,$H126,$H127)=$H125)</f>
        <v>0</v>
      </c>
      <c r="O125" t="b">
        <f t="shared" ref="O125" si="376">AND(N125,NOT(N126),NOT(N127))</f>
        <v>0</v>
      </c>
      <c r="P125">
        <f>P101</f>
        <v>12</v>
      </c>
      <c r="Q125" s="5" t="s">
        <v>23</v>
      </c>
      <c r="R125" s="21"/>
      <c r="S125" s="12">
        <f ca="1" xml:space="preserve"> IFERROR(AVERAGEIFS($J:$J, $A:$A,CELL("contents", S$4), $B:$B,CELL("contents", S$7), $C:$C,CELL("contents", $P104)), 0)</f>
        <v>88492.3125</v>
      </c>
      <c r="T125" s="19">
        <f ca="1" xml:space="preserve"> IFERROR(AVERAGEIFS($J:$J, $A:$A,CELL("contents", T$4), $B:$B,CELL("contents", T$7), $C:$C,CELL("contents", $P104)), 0)</f>
        <v>219300.51515151514</v>
      </c>
      <c r="U125" s="13"/>
      <c r="V125" s="14">
        <f ca="1" xml:space="preserve"> IFERROR(AVERAGEIFS($J:$J, $A:$A,CELL("contents", V$4), $B:$B,CELL("contents", V$7), $C:$C,CELL("contents", $P104)), 0)</f>
        <v>141784.54320987655</v>
      </c>
      <c r="W125" s="12">
        <f ca="1" xml:space="preserve"> IFERROR(AVERAGEIFS($J:$J, $A:$A,CELL("contents", W$4), $B:$B,CELL("contents", W$7), $C:$C,CELL("contents", $P104)), 0)</f>
        <v>199879.03750000001</v>
      </c>
      <c r="X125" s="19">
        <f ca="1" xml:space="preserve"> IFERROR(AVERAGEIFS($J:$J, $A:$A,CELL("contents", X$4), $B:$B,CELL("contents", X$7), $C:$C,CELL("contents", $P104)), 0)</f>
        <v>80.024242424242431</v>
      </c>
      <c r="Y125" s="13"/>
      <c r="Z125" s="14">
        <f ca="1" xml:space="preserve"> IFERROR(AVERAGEIFS($J:$J, $A:$A,CELL("contents", Z$4), $B:$B,CELL("contents", Z$7), $C:$C,CELL("contents", $P104)), 0)</f>
        <v>118479.43950617284</v>
      </c>
      <c r="AA125" s="12">
        <f ca="1" xml:space="preserve"> IFERROR(AVERAGEIFS($J:$J, $A:$A,CELL("contents", AA$4), $B:$B,CELL("contents", AA$7), $C:$C,CELL("contents", $P104)), 0)</f>
        <v>199867.52916666667</v>
      </c>
      <c r="AB125" s="19">
        <f ca="1" xml:space="preserve"> IFERROR(AVERAGEIFS($J:$J, $A:$A,CELL("contents", AB$4), $B:$B,CELL("contents", AB$7), $C:$C,CELL("contents", $P104)), 0)</f>
        <v>80.024242424242431</v>
      </c>
      <c r="AC125" s="13"/>
      <c r="AD125" s="14">
        <f ca="1" xml:space="preserve"> IFERROR(AVERAGEIFS($J:$J, $A:$A,CELL("contents", AD$4), $B:$B,CELL("contents", AD$7), $C:$C,CELL("contents", $P104)), 0)</f>
        <v>118472.61975308642</v>
      </c>
      <c r="AE125" s="12">
        <f ca="1" xml:space="preserve"> IFERROR(AVERAGEIFS($J:$J, $A:$A,CELL("contents", AE$4), $B:$B,CELL("contents", AE$7), $C:$C,CELL("contents", $P104)), 0)</f>
        <v>162746.29305555555</v>
      </c>
      <c r="AF125" s="19">
        <f ca="1" xml:space="preserve"> IFERROR(AVERAGEIFS($J:$J, $A:$A,CELL("contents", AF$4), $B:$B,CELL("contents", AF$7), $C:$C,CELL("contents", $P104)), 0)</f>
        <v>73153.52121212121</v>
      </c>
      <c r="AG125" s="13"/>
      <c r="AH125" s="14">
        <f ca="1" xml:space="preserve"> IFERROR(AVERAGEIFS($J:$J, $A:$A,CELL("contents", AH$4), $B:$B,CELL("contents", AH$7), $C:$C,CELL("contents", $P104)), 0)</f>
        <v>126245.53415637861</v>
      </c>
      <c r="AK125" s="5" t="s">
        <v>23</v>
      </c>
      <c r="AL125" s="21"/>
      <c r="AM125" s="12">
        <f ca="1" xml:space="preserve"> IFERROR(AVERAGEIFS($J:$J, $A:$A,CELL("contents", AM$4), $B:$B,CELL("contents", AM$7), $C:$C,CELL("contents", $P104), $G:$G,CELL("contents", AM$3)), 0)</f>
        <v>47824.708333333336</v>
      </c>
      <c r="AN125" s="19">
        <f ca="1" xml:space="preserve"> IFERROR(AVERAGEIFS($J:$J, $A:$A,CELL("contents", AN$4), $B:$B,CELL("contents", AN$7), $C:$C,CELL("contents", $P104), $G:$G,CELL("contents", AN$3)), 0)</f>
        <v>207283.66666666666</v>
      </c>
      <c r="AO125" s="13"/>
      <c r="AP125" s="14">
        <f ca="1" xml:space="preserve"> IFERROR(AVERAGEIFS($J:$J, $A:$A,CELL("contents", AP$4), $B:$B,CELL("contents", AP$7), $C:$C,CELL("contents", $P104), $G:$G,CELL("contents", AP$3)), 0)</f>
        <v>112789.46913580247</v>
      </c>
      <c r="AQ125" s="12">
        <f ca="1" xml:space="preserve"> IFERROR(AVERAGEIFS($J:$J, $A:$A,CELL("contents", AQ$4), $B:$B,CELL("contents", AQ$7), $C:$C,CELL("contents", $P104), $G:$G,CELL("contents", AQ$3)), 0)</f>
        <v>163399.20833333334</v>
      </c>
      <c r="AR125" s="19">
        <f ca="1" xml:space="preserve"> IFERROR(AVERAGEIFS($J:$J, $A:$A,CELL("contents", AR$4), $B:$B,CELL("contents", AR$7), $C:$C,CELL("contents", $P104), $G:$G,CELL("contents", AR$3)), 0)</f>
        <v>6.4545454545454541</v>
      </c>
      <c r="AS125" s="13"/>
      <c r="AT125" s="14">
        <f ca="1" xml:space="preserve"> IFERROR(AVERAGEIFS($J:$J, $A:$A,CELL("contents", AT$4), $B:$B,CELL("contents", AT$7), $C:$C,CELL("contents", $P104), $G:$G,CELL("contents", AT$3)), 0)</f>
        <v>96831.790123456783</v>
      </c>
      <c r="AU125" s="12">
        <f ca="1" xml:space="preserve"> IFERROR(AVERAGEIFS($J:$J, $A:$A,CELL("contents", AU$4), $B:$B,CELL("contents", AU$7), $C:$C,CELL("contents", $P104), $G:$G,CELL("contents", AU$3)), 0)</f>
        <v>176936</v>
      </c>
      <c r="AV125" s="19">
        <f ca="1" xml:space="preserve"> IFERROR(AVERAGEIFS($J:$J, $A:$A,CELL("contents", AV$4), $B:$B,CELL("contents", AV$7), $C:$C,CELL("contents", $P104), $G:$G,CELL("contents", AV$3)), 0)</f>
        <v>6.4545454545454541</v>
      </c>
      <c r="AW125" s="13"/>
      <c r="AX125" s="14">
        <f ca="1" xml:space="preserve"> IFERROR(AVERAGEIFS($J:$J, $A:$A,CELL("contents", AX$4), $B:$B,CELL("contents", AX$7), $C:$C,CELL("contents", $P104), $G:$G,CELL("contents", AX$3)), 0)</f>
        <v>104853.5925925926</v>
      </c>
      <c r="AY125" s="12">
        <f ca="1" xml:space="preserve"> IFERROR(AVERAGEIFS($J:$J, $A:$A,CELL("contents", AY$4), $B:$B,CELL("contents", AY$7), $C:$C,CELL("contents", $P104), $G:$G,CELL("contents", AY$3)), 0)</f>
        <v>129386.63888888889</v>
      </c>
      <c r="AZ125" s="19">
        <f ca="1" xml:space="preserve"> IFERROR(AVERAGEIFS($J:$J, $A:$A,CELL("contents", AZ$4), $B:$B,CELL("contents", AZ$7), $C:$C,CELL("contents", $P104), $G:$G,CELL("contents", AZ$3)), 0)</f>
        <v>69098.858585858587</v>
      </c>
      <c r="BA125" s="13"/>
      <c r="BB125" s="14">
        <f ca="1" xml:space="preserve"> IFERROR(AVERAGEIFS($J:$J, $A:$A,CELL("contents", BB$4), $B:$B,CELL("contents", BB$7), $C:$C,CELL("contents", $P104), $G:$G,CELL("contents", BB$3)), 0)</f>
        <v>104824.95061728395</v>
      </c>
      <c r="BE125" s="5" t="s">
        <v>23</v>
      </c>
      <c r="BF125" s="21"/>
      <c r="BG125" s="12">
        <f ca="1" xml:space="preserve"> IFERROR(AVERAGEIFS($J:$J, $A:$A,CELL("contents", BG$4), $B:$B,CELL("contents", BG$7), $C:$C,CELL("contents", $P104), $G:$G,CELL("contents", BG$3)), 0)</f>
        <v>49278.104166666664</v>
      </c>
      <c r="BH125" s="19">
        <f ca="1" xml:space="preserve"> IFERROR(AVERAGEIFS($J:$J, $A:$A,CELL("contents", BH$4), $B:$B,CELL("contents", BH$7), $C:$C,CELL("contents", $P104), $G:$G,CELL("contents", BH$3)), 0)</f>
        <v>201333.57575757575</v>
      </c>
      <c r="BI125" s="13"/>
      <c r="BJ125" s="14">
        <f ca="1" xml:space="preserve"> IFERROR(AVERAGEIFS($J:$J, $A:$A,CELL("contents", BJ$4), $B:$B,CELL("contents", BJ$7), $C:$C,CELL("contents", $P104), $G:$G,CELL("contents", BJ$3)), 0)</f>
        <v>111226.62962962964</v>
      </c>
      <c r="BK125" s="12">
        <f ca="1" xml:space="preserve"> IFERROR(AVERAGEIFS($J:$J, $A:$A,CELL("contents", BK$4), $B:$B,CELL("contents", BK$7), $C:$C,CELL("contents", $P104), $G:$G,CELL("contents", BK$3)), 0)</f>
        <v>159771.08333333334</v>
      </c>
      <c r="BL125" s="19">
        <f ca="1" xml:space="preserve"> IFERROR(AVERAGEIFS($J:$J, $A:$A,CELL("contents", BL$4), $B:$B,CELL("contents", BL$7), $C:$C,CELL("contents", $P104), $G:$G,CELL("contents", BL$3)), 0)</f>
        <v>9.3636363636363633</v>
      </c>
      <c r="BM125" s="13"/>
      <c r="BN125" s="14">
        <f ca="1" xml:space="preserve"> IFERROR(AVERAGEIFS($J:$J, $A:$A,CELL("contents", BN$4), $B:$B,CELL("contents", BN$7), $C:$C,CELL("contents", $P104), $G:$G,CELL("contents", BN$3)), 0)</f>
        <v>94682.975308641981</v>
      </c>
      <c r="BO125" s="12">
        <f ca="1" xml:space="preserve"> IFERROR(AVERAGEIFS($J:$J, $A:$A,CELL("contents", BO$4), $B:$B,CELL("contents", BO$7), $C:$C,CELL("contents", $P104), $G:$G,CELL("contents", BO$3)), 0)</f>
        <v>178612.95833333334</v>
      </c>
      <c r="BP125" s="19">
        <f ca="1" xml:space="preserve"> IFERROR(AVERAGEIFS($J:$J, $A:$A,CELL("contents", BP$4), $B:$B,CELL("contents", BP$7), $C:$C,CELL("contents", $P104), $G:$G,CELL("contents", BP$3)), 0)</f>
        <v>9.3636363636363633</v>
      </c>
      <c r="BQ125" s="13"/>
      <c r="BR125" s="14">
        <f ca="1" xml:space="preserve"> IFERROR(AVERAGEIFS($J:$J, $A:$A,CELL("contents", BR$4), $B:$B,CELL("contents", BR$7), $C:$C,CELL("contents", $P104), $G:$G,CELL("contents", BR$3)), 0)</f>
        <v>105848.53086419753</v>
      </c>
      <c r="BS125" s="12">
        <f ca="1" xml:space="preserve"> IFERROR(AVERAGEIFS($J:$J, $A:$A,CELL("contents", BS$4), $B:$B,CELL("contents", BS$7), $C:$C,CELL("contents", $P104), $G:$G,CELL("contents", BS$3)), 0)</f>
        <v>129220.71527777778</v>
      </c>
      <c r="BT125" s="19">
        <f ca="1" xml:space="preserve"> IFERROR(AVERAGEIFS($J:$J, $A:$A,CELL("contents", BT$4), $B:$B,CELL("contents", BT$7), $C:$C,CELL("contents", $P104), $G:$G,CELL("contents", BT$3)), 0)</f>
        <v>67117.434343434346</v>
      </c>
      <c r="BU125" s="13"/>
      <c r="BV125" s="14">
        <f ca="1" xml:space="preserve"> IFERROR(AVERAGEIFS($J:$J, $A:$A,CELL("contents", BV$4), $B:$B,CELL("contents", BV$7), $C:$C,CELL("contents", $P104), $G:$G,CELL("contents", BV$3)), 0)</f>
        <v>103919.37860082304</v>
      </c>
      <c r="BY125" s="5" t="s">
        <v>23</v>
      </c>
      <c r="BZ125" s="21"/>
      <c r="CA125" s="12">
        <f ca="1" xml:space="preserve"> IFERROR(AVERAGEIFS($J:$J, $A:$A,CELL("contents", CA$4), $B:$B,CELL("contents", CA$7), $C:$C,CELL("contents", $P104), $G:$G,CELL("contents", CA$3)), 0)</f>
        <v>61890.166666666664</v>
      </c>
      <c r="CB125" s="19">
        <f ca="1" xml:space="preserve"> IFERROR(AVERAGEIFS($J:$J, $A:$A,CELL("contents", CB$4), $B:$B,CELL("contents", CB$7), $C:$C,CELL("contents", $P104), $G:$G,CELL("contents", CB$3)), 0)</f>
        <v>205871.0303030303</v>
      </c>
      <c r="CC125" s="13"/>
      <c r="CD125" s="14">
        <f ca="1" xml:space="preserve"> IFERROR(AVERAGEIFS($J:$J, $A:$A,CELL("contents", CD$4), $B:$B,CELL("contents", CD$7), $C:$C,CELL("contents", $P104), $G:$G,CELL("contents", CD$3)), 0)</f>
        <v>120549.03703703704</v>
      </c>
      <c r="CE125" s="12">
        <f ca="1" xml:space="preserve"> IFERROR(AVERAGEIFS($J:$J, $A:$A,CELL("contents", CE$4), $B:$B,CELL("contents", CE$7), $C:$C,CELL("contents", $P104), $G:$G,CELL("contents", CE$3)), 0)</f>
        <v>185318.22916666666</v>
      </c>
      <c r="CF125" s="19">
        <f ca="1" xml:space="preserve"> IFERROR(AVERAGEIFS($J:$J, $A:$A,CELL("contents", CF$4), $B:$B,CELL("contents", CF$7), $C:$C,CELL("contents", $P104), $G:$G,CELL("contents", CF$3)), 0)</f>
        <v>28.969696969696969</v>
      </c>
      <c r="CG125" s="13"/>
      <c r="CH125" s="14">
        <f ca="1" xml:space="preserve"> IFERROR(AVERAGEIFS($J:$J, $A:$A,CELL("contents", CH$4), $B:$B,CELL("contents", CH$7), $C:$C,CELL("contents", $P104), $G:$G,CELL("contents", CH$3)), 0)</f>
        <v>109830.01234567902</v>
      </c>
      <c r="CI125" s="12">
        <f ca="1" xml:space="preserve"> IFERROR(AVERAGEIFS($J:$J, $A:$A,CELL("contents", CI$4), $B:$B,CELL("contents", CI$7), $C:$C,CELL("contents", $P104), $G:$G,CELL("contents", CI$3)), 0)</f>
        <v>201602.375</v>
      </c>
      <c r="CJ125" s="19">
        <f ca="1" xml:space="preserve"> IFERROR(AVERAGEIFS($J:$J, $A:$A,CELL("contents", CJ$4), $B:$B,CELL("contents", CJ$7), $C:$C,CELL("contents", $P104), $G:$G,CELL("contents", CJ$3)), 0)</f>
        <v>28.969696969696969</v>
      </c>
      <c r="CK125" s="13"/>
      <c r="CL125" s="14">
        <f ca="1" xml:space="preserve"> IFERROR(AVERAGEIFS($J:$J, $A:$A,CELL("contents", CL$4), $B:$B,CELL("contents", CL$7), $C:$C,CELL("contents", $P104), $G:$G,CELL("contents", CL$3)), 0)</f>
        <v>119479.87654320987</v>
      </c>
      <c r="CM125" s="12">
        <f ca="1" xml:space="preserve"> IFERROR(AVERAGEIFS($J:$J, $A:$A,CELL("contents", CM$4), $B:$B,CELL("contents", CM$7), $C:$C,CELL("contents", $P104), $G:$G,CELL("contents", CM$3)), 0)</f>
        <v>149603.59027777778</v>
      </c>
      <c r="CN125" s="19">
        <f ca="1" xml:space="preserve"> IFERROR(AVERAGEIFS($J:$J, $A:$A,CELL("contents", CN$4), $B:$B,CELL("contents", CN$7), $C:$C,CELL("contents", $P104), $G:$G,CELL("contents", CN$3)), 0)</f>
        <v>68642.989898989894</v>
      </c>
      <c r="CO125" s="13"/>
      <c r="CP125" s="14">
        <f ca="1" xml:space="preserve"> IFERROR(AVERAGEIFS($J:$J, $A:$A,CELL("contents", CP$4), $B:$B,CELL("contents", CP$7), $C:$C,CELL("contents", $P104), $G:$G,CELL("contents", CP$3)), 0)</f>
        <v>116619.64197530864</v>
      </c>
      <c r="CS125" s="5" t="s">
        <v>23</v>
      </c>
      <c r="CT125" s="21"/>
      <c r="CU125" s="12">
        <f ca="1" xml:space="preserve"> IFERROR(AVERAGEIFS($J:$J, $A:$A,CELL("contents", CU$4), $B:$B,CELL("contents", CU$7), $C:$C,CELL("contents", $P104), $G:$G,CELL("contents", CU$3)), 0)</f>
        <v>108738.1875</v>
      </c>
      <c r="CV125" s="19">
        <f ca="1" xml:space="preserve"> IFERROR(AVERAGEIFS($J:$J, $A:$A,CELL("contents", CV$4), $B:$B,CELL("contents", CV$7), $C:$C,CELL("contents", $P104), $G:$G,CELL("contents", CV$3)), 0)</f>
        <v>231817.72727272726</v>
      </c>
      <c r="CW125" s="13"/>
      <c r="CX125" s="14">
        <f ca="1" xml:space="preserve"> IFERROR(AVERAGEIFS($J:$J, $A:$A,CELL("contents", CX$4), $B:$B,CELL("contents", CX$7), $C:$C,CELL("contents", $P104), $G:$G,CELL("contents", CX$3)), 0)</f>
        <v>158881.70370370371</v>
      </c>
      <c r="CY125" s="12">
        <f ca="1" xml:space="preserve"> IFERROR(AVERAGEIFS($J:$J, $A:$A,CELL("contents", CY$4), $B:$B,CELL("contents", CY$7), $C:$C,CELL("contents", $P104), $G:$G,CELL("contents", CY$3)), 0)</f>
        <v>232384.41666666666</v>
      </c>
      <c r="CZ125" s="19">
        <f ca="1" xml:space="preserve"> IFERROR(AVERAGEIFS($J:$J, $A:$A,CELL("contents", CZ$4), $B:$B,CELL("contents", CZ$7), $C:$C,CELL("contents", $P104), $G:$G,CELL("contents", CZ$3)), 0)</f>
        <v>89.606060606060609</v>
      </c>
      <c r="DA125" s="13"/>
      <c r="DB125" s="14">
        <f ca="1" xml:space="preserve"> IFERROR(AVERAGEIFS($J:$J, $A:$A,CELL("contents", DB$4), $B:$B,CELL("contents", DB$7), $C:$C,CELL("contents", $P104), $G:$G,CELL("contents", DB$3)), 0)</f>
        <v>137745.7901234568</v>
      </c>
      <c r="DC125" s="12">
        <f ca="1" xml:space="preserve"> IFERROR(AVERAGEIFS($J:$J, $A:$A,CELL("contents", DC$4), $B:$B,CELL("contents", DC$7), $C:$C,CELL("contents", $P104), $G:$G,CELL("contents", DC$3)), 0)</f>
        <v>192949.29166666666</v>
      </c>
      <c r="DD125" s="19">
        <f ca="1" xml:space="preserve"> IFERROR(AVERAGEIFS($J:$J, $A:$A,CELL("contents", DD$4), $B:$B,CELL("contents", DD$7), $C:$C,CELL("contents", $P104), $G:$G,CELL("contents", DD$3)), 0)</f>
        <v>89.606060606060609</v>
      </c>
      <c r="DE125" s="13"/>
      <c r="DF125" s="14">
        <f ca="1" xml:space="preserve"> IFERROR(AVERAGEIFS($J:$J, $A:$A,CELL("contents", DF$4), $B:$B,CELL("contents", DF$7), $C:$C,CELL("contents", $P104), $G:$G,CELL("contents", DF$3)), 0)</f>
        <v>114376.82716049382</v>
      </c>
      <c r="DG125" s="12">
        <f ca="1" xml:space="preserve"> IFERROR(AVERAGEIFS($J:$J, $A:$A,CELL("contents", DG$4), $B:$B,CELL("contents", DG$7), $C:$C,CELL("contents", $P104), $G:$G,CELL("contents", DG$3)), 0)</f>
        <v>178023.96527777778</v>
      </c>
      <c r="DH125" s="19">
        <f ca="1" xml:space="preserve"> IFERROR(AVERAGEIFS($J:$J, $A:$A,CELL("contents", DH$4), $B:$B,CELL("contents", DH$7), $C:$C,CELL("contents", $P104), $G:$G,CELL("contents", DH$3)), 0)</f>
        <v>77332.313131313131</v>
      </c>
      <c r="DI125" s="13"/>
      <c r="DJ125" s="14">
        <f ca="1" xml:space="preserve"> IFERROR(AVERAGEIFS($J:$J, $A:$A,CELL("contents", DJ$4), $B:$B,CELL("contents", DJ$7), $C:$C,CELL("contents", $P104), $G:$G,CELL("contents", DJ$3)), 0)</f>
        <v>137001.44032921811</v>
      </c>
      <c r="DM125" s="5" t="s">
        <v>23</v>
      </c>
      <c r="DN125" s="21"/>
      <c r="DO125" s="12">
        <f ca="1" xml:space="preserve"> IFERROR(AVERAGEIFS($J:$J, $A:$A,CELL("contents", DO$4), $B:$B,CELL("contents", DO$7), $C:$C,CELL("contents", $P104), $G:$G,CELL("contents", DO$3)), 0)</f>
        <v>174730.39583333334</v>
      </c>
      <c r="DP125" s="19">
        <f ca="1" xml:space="preserve"> IFERROR(AVERAGEIFS($J:$J, $A:$A,CELL("contents", DP$4), $B:$B,CELL("contents", DP$7), $C:$C,CELL("contents", $P104), $G:$G,CELL("contents", DP$3)), 0)</f>
        <v>250196.57575757575</v>
      </c>
      <c r="DQ125" s="13"/>
      <c r="DR125" s="14">
        <f ca="1" xml:space="preserve"> IFERROR(AVERAGEIFS($J:$J, $A:$A,CELL("contents", DR$4), $B:$B,CELL("contents", DR$7), $C:$C,CELL("contents", $P104), $G:$G,CELL("contents", DR$3)), 0)</f>
        <v>205475.87654320989</v>
      </c>
      <c r="DS125" s="12">
        <f ca="1" xml:space="preserve"> IFERROR(AVERAGEIFS($J:$J, $A:$A,CELL("contents", DS$4), $B:$B,CELL("contents", DS$7), $C:$C,CELL("contents", $P104), $G:$G,CELL("contents", DS$3)), 0)</f>
        <v>258522.25</v>
      </c>
      <c r="DT125" s="19">
        <f ca="1" xml:space="preserve"> IFERROR(AVERAGEIFS($J:$J, $A:$A,CELL("contents", DT$4), $B:$B,CELL("contents", DT$7), $C:$C,CELL("contents", $P104), $G:$G,CELL("contents", DT$3)), 0)</f>
        <v>265.72727272727275</v>
      </c>
      <c r="DU125" s="13"/>
      <c r="DV125" s="14">
        <f ca="1" xml:space="preserve"> IFERROR(AVERAGEIFS($J:$J, $A:$A,CELL("contents", DV$4), $B:$B,CELL("contents", DV$7), $C:$C,CELL("contents", $P104), $G:$G,CELL("contents", DV$3)), 0)</f>
        <v>153306.62962962964</v>
      </c>
      <c r="DW125" s="12">
        <f ca="1" xml:space="preserve"> IFERROR(AVERAGEIFS($J:$J, $A:$A,CELL("contents", DW$4), $B:$B,CELL("contents", DW$7), $C:$C,CELL("contents", $P104), $G:$G,CELL("contents", DW$3)), 0)</f>
        <v>249237.02083333334</v>
      </c>
      <c r="DX125" s="19">
        <f ca="1" xml:space="preserve"> IFERROR(AVERAGEIFS($J:$J, $A:$A,CELL("contents", DX$4), $B:$B,CELL("contents", DX$7), $C:$C,CELL("contents", $P104), $G:$G,CELL("contents", DX$3)), 0)</f>
        <v>265.72727272727275</v>
      </c>
      <c r="DY125" s="13"/>
      <c r="DZ125" s="14">
        <f ca="1" xml:space="preserve"> IFERROR(AVERAGEIFS($J:$J, $A:$A,CELL("contents", DZ$4), $B:$B,CELL("contents", DZ$7), $C:$C,CELL("contents", $P104), $G:$G,CELL("contents", DZ$3)), 0)</f>
        <v>147804.27160493826</v>
      </c>
      <c r="EA125" s="12">
        <f ca="1" xml:space="preserve"> IFERROR(AVERAGEIFS($J:$J, $A:$A,CELL("contents", EA$4), $B:$B,CELL("contents", EA$7), $C:$C,CELL("contents", $P104), $G:$G,CELL("contents", EA$3)), 0)</f>
        <v>227496.55555555556</v>
      </c>
      <c r="EB125" s="19">
        <f ca="1" xml:space="preserve"> IFERROR(AVERAGEIFS($J:$J, $A:$A,CELL("contents", EB$4), $B:$B,CELL("contents", EB$7), $C:$C,CELL("contents", $P104), $G:$G,CELL("contents", EB$3)), 0)</f>
        <v>83576.010101010106</v>
      </c>
      <c r="EC125" s="13"/>
      <c r="ED125" s="14">
        <f ca="1" xml:space="preserve"> IFERROR(AVERAGEIFS($J:$J, $A:$A,CELL("contents", ED$4), $B:$B,CELL("contents", ED$7), $C:$C,CELL("contents", $P104), $G:$G,CELL("contents", ED$3)), 0)</f>
        <v>168862.25925925927</v>
      </c>
    </row>
    <row r="126" spans="1:134" ht="15.75" thickBot="1" x14ac:dyDescent="0.3">
      <c r="A126" t="s">
        <v>15</v>
      </c>
      <c r="B126" t="s">
        <v>14</v>
      </c>
      <c r="C126">
        <v>10</v>
      </c>
      <c r="D126">
        <v>4</v>
      </c>
      <c r="E126" t="b">
        <v>0</v>
      </c>
      <c r="F126">
        <v>2.7490000000000001</v>
      </c>
      <c r="G126">
        <v>16</v>
      </c>
      <c r="H126">
        <v>16</v>
      </c>
      <c r="I126">
        <v>411394</v>
      </c>
      <c r="J126">
        <v>398612</v>
      </c>
      <c r="K126">
        <v>199287</v>
      </c>
      <c r="L126">
        <v>17</v>
      </c>
      <c r="M126">
        <f t="shared" si="258"/>
        <v>0</v>
      </c>
      <c r="N126" t="b">
        <f t="shared" ref="N126" si="377">AND(MIN($F125,$F126,$F127)=$F126,MAX($H125,$H126,$H127)=$H126)</f>
        <v>1</v>
      </c>
      <c r="O126" t="b">
        <f t="shared" ref="O126" si="378">AND(NOT(N125),N126,NOT(N127))</f>
        <v>1</v>
      </c>
      <c r="P126">
        <f>P101</f>
        <v>12</v>
      </c>
      <c r="Q126" s="7" t="s">
        <v>29</v>
      </c>
      <c r="R126" s="21"/>
      <c r="S126" s="15">
        <f ca="1" xml:space="preserve"> _xlfn.MAXIFS($J:$J, $A:$A,CELL("contents", S$4), $B:$B,CELL("contents", S$7), $C:$C,CELL("contents", $P104))</f>
        <v>1729853</v>
      </c>
      <c r="T126" s="20">
        <f ca="1" xml:space="preserve"> _xlfn.MAXIFS($J:$J, $A:$A,CELL("contents", T$4), $B:$B,CELL("contents", T$7), $C:$C,CELL("contents", $P104))</f>
        <v>1800033</v>
      </c>
      <c r="U126" s="16"/>
      <c r="V126" s="17">
        <f ca="1" xml:space="preserve"> _xlfn.MAXIFS($J:$J, $A:$A,CELL("contents", V$4), $B:$B,CELL("contents", V$7), $C:$C,CELL("contents", $P104))</f>
        <v>1800033</v>
      </c>
      <c r="W126" s="15">
        <f ca="1" xml:space="preserve"> _xlfn.MAXIFS($J:$J, $A:$A,CELL("contents", W$4), $B:$B,CELL("contents", W$7), $C:$C,CELL("contents", $P104))</f>
        <v>1079830</v>
      </c>
      <c r="X126" s="20">
        <f ca="1" xml:space="preserve"> _xlfn.MAXIFS($J:$J, $A:$A,CELL("contents", X$4), $B:$B,CELL("contents", X$7), $C:$C,CELL("contents", $P104))</f>
        <v>979</v>
      </c>
      <c r="Y126" s="16"/>
      <c r="Z126" s="17">
        <f ca="1" xml:space="preserve"> _xlfn.MAXIFS($J:$J, $A:$A,CELL("contents", Z$4), $B:$B,CELL("contents", Z$7), $C:$C,CELL("contents", $P104))</f>
        <v>1079830</v>
      </c>
      <c r="AA126" s="15">
        <f ca="1" xml:space="preserve"> _xlfn.MAXIFS($J:$J, $A:$A,CELL("contents", AA$4), $B:$B,CELL("contents", AA$7), $C:$C,CELL("contents", $P104))</f>
        <v>1106970</v>
      </c>
      <c r="AB126" s="20">
        <f ca="1" xml:space="preserve"> _xlfn.MAXIFS($J:$J, $A:$A,CELL("contents", AB$4), $B:$B,CELL("contents", AB$7), $C:$C,CELL("contents", $P104))</f>
        <v>979</v>
      </c>
      <c r="AC126" s="16"/>
      <c r="AD126" s="17">
        <f ca="1" xml:space="preserve"> _xlfn.MAXIFS($J:$J, $A:$A,CELL("contents", AD$4), $B:$B,CELL("contents", AD$7), $C:$C,CELL("contents", $P104))</f>
        <v>1106970</v>
      </c>
      <c r="AE126" s="15">
        <f ca="1" xml:space="preserve"> _xlfn.MAXIFS($J:$J, $A:$A,CELL("contents", AE$4), $B:$B,CELL("contents", AE$7), $C:$C,CELL("contents", $P104))</f>
        <v>1729853</v>
      </c>
      <c r="AF126" s="20">
        <f ca="1" xml:space="preserve"> _xlfn.MAXIFS($J:$J, $A:$A,CELL("contents", AF$4), $B:$B,CELL("contents", AF$7), $C:$C,CELL("contents", $P104))</f>
        <v>1800033</v>
      </c>
      <c r="AG126" s="16"/>
      <c r="AH126" s="17">
        <f ca="1" xml:space="preserve"> _xlfn.MAXIFS($J:$J, $A:$A,CELL("contents", AH$4), $B:$B,CELL("contents", AH$7), $C:$C,CELL("contents", $P104))</f>
        <v>1800033</v>
      </c>
      <c r="AK126" s="7" t="s">
        <v>29</v>
      </c>
      <c r="AL126" s="21"/>
      <c r="AM126" s="15">
        <f ca="1" xml:space="preserve"> _xlfn.MAXIFS($J:$J, $A:$A,CELL("contents", AM$4), $B:$B,CELL("contents", AM$7), $C:$C,CELL("contents", $P104), $G:$G,CELL("contents", AM$3))</f>
        <v>708974</v>
      </c>
      <c r="AN126" s="20">
        <f ca="1" xml:space="preserve"> _xlfn.MAXIFS($J:$J, $A:$A,CELL("contents", AN$4), $B:$B,CELL("contents", AN$7), $C:$C,CELL("contents", $P104), $G:$G,CELL("contents", AN$3))</f>
        <v>1547367</v>
      </c>
      <c r="AO126" s="16"/>
      <c r="AP126" s="17">
        <f ca="1" xml:space="preserve"> _xlfn.MAXIFS($J:$J, $A:$A,CELL("contents", AP$4), $B:$B,CELL("contents", AP$7), $C:$C,CELL("contents", $P104), $G:$G,CELL("contents", AP$3))</f>
        <v>1547367</v>
      </c>
      <c r="AQ126" s="15">
        <f ca="1" xml:space="preserve"> _xlfn.MAXIFS($J:$J, $A:$A,CELL("contents", AQ$4), $B:$B,CELL("contents", AQ$7), $C:$C,CELL("contents", $P104), $G:$G,CELL("contents", AQ$3))</f>
        <v>951287</v>
      </c>
      <c r="AR126" s="20">
        <f ca="1" xml:space="preserve"> _xlfn.MAXIFS($J:$J, $A:$A,CELL("contents", AR$4), $B:$B,CELL("contents", AR$7), $C:$C,CELL("contents", $P104), $G:$G,CELL("contents", AR$3))</f>
        <v>16</v>
      </c>
      <c r="AS126" s="16"/>
      <c r="AT126" s="17">
        <f ca="1" xml:space="preserve"> _xlfn.MAXIFS($J:$J, $A:$A,CELL("contents", AT$4), $B:$B,CELL("contents", AT$7), $C:$C,CELL("contents", $P104), $G:$G,CELL("contents", AT$3))</f>
        <v>951287</v>
      </c>
      <c r="AU126" s="15">
        <f ca="1" xml:space="preserve"> _xlfn.MAXIFS($J:$J, $A:$A,CELL("contents", AU$4), $B:$B,CELL("contents", AU$7), $C:$C,CELL("contents", $P104), $G:$G,CELL("contents", AU$3))</f>
        <v>1021628</v>
      </c>
      <c r="AV126" s="20">
        <f ca="1" xml:space="preserve"> _xlfn.MAXIFS($J:$J, $A:$A,CELL("contents", AV$4), $B:$B,CELL("contents", AV$7), $C:$C,CELL("contents", $P104), $G:$G,CELL("contents", AV$3))</f>
        <v>16</v>
      </c>
      <c r="AW126" s="16"/>
      <c r="AX126" s="17">
        <f ca="1" xml:space="preserve"> _xlfn.MAXIFS($J:$J, $A:$A,CELL("contents", AX$4), $B:$B,CELL("contents", AX$7), $C:$C,CELL("contents", $P104), $G:$G,CELL("contents", AX$3))</f>
        <v>1021628</v>
      </c>
      <c r="AY126" s="15">
        <f ca="1" xml:space="preserve"> _xlfn.MAXIFS($J:$J, $A:$A,CELL("contents", AY$4), $B:$B,CELL("contents", AY$7), $C:$C,CELL("contents", $P104), $G:$G,CELL("contents", AY$3))</f>
        <v>1021628</v>
      </c>
      <c r="AZ126" s="20">
        <f ca="1" xml:space="preserve"> _xlfn.MAXIFS($J:$J, $A:$A,CELL("contents", AZ$4), $B:$B,CELL("contents", AZ$7), $C:$C,CELL("contents", $P104), $G:$G,CELL("contents", AZ$3))</f>
        <v>1547367</v>
      </c>
      <c r="BA126" s="16"/>
      <c r="BB126" s="17">
        <f ca="1" xml:space="preserve"> _xlfn.MAXIFS($J:$J, $A:$A,CELL("contents", BB$4), $B:$B,CELL("contents", BB$7), $C:$C,CELL("contents", $P104), $G:$G,CELL("contents", BB$3))</f>
        <v>1547367</v>
      </c>
      <c r="BE126" s="7" t="s">
        <v>29</v>
      </c>
      <c r="BF126" s="21"/>
      <c r="BG126" s="15">
        <f ca="1" xml:space="preserve"> _xlfn.MAXIFS($J:$J, $A:$A,CELL("contents", BG$4), $B:$B,CELL("contents", BG$7), $C:$C,CELL("contents", $P104), $G:$G,CELL("contents", BG$3))</f>
        <v>612879</v>
      </c>
      <c r="BH126" s="20">
        <f ca="1" xml:space="preserve"> _xlfn.MAXIFS($J:$J, $A:$A,CELL("contents", BH$4), $B:$B,CELL("contents", BH$7), $C:$C,CELL("contents", $P104), $G:$G,CELL("contents", BH$3))</f>
        <v>1474867</v>
      </c>
      <c r="BI126" s="16"/>
      <c r="BJ126" s="17">
        <f ca="1" xml:space="preserve"> _xlfn.MAXIFS($J:$J, $A:$A,CELL("contents", BJ$4), $B:$B,CELL("contents", BJ$7), $C:$C,CELL("contents", $P104), $G:$G,CELL("contents", BJ$3))</f>
        <v>1474867</v>
      </c>
      <c r="BK126" s="15">
        <f ca="1" xml:space="preserve"> _xlfn.MAXIFS($J:$J, $A:$A,CELL("contents", BK$4), $B:$B,CELL("contents", BK$7), $C:$C,CELL("contents", $P104), $G:$G,CELL("contents", BK$3))</f>
        <v>911989</v>
      </c>
      <c r="BL126" s="20">
        <f ca="1" xml:space="preserve"> _xlfn.MAXIFS($J:$J, $A:$A,CELL("contents", BL$4), $B:$B,CELL("contents", BL$7), $C:$C,CELL("contents", $P104), $G:$G,CELL("contents", BL$3))</f>
        <v>24</v>
      </c>
      <c r="BM126" s="16"/>
      <c r="BN126" s="17">
        <f ca="1" xml:space="preserve"> _xlfn.MAXIFS($J:$J, $A:$A,CELL("contents", BN$4), $B:$B,CELL("contents", BN$7), $C:$C,CELL("contents", $P104), $G:$G,CELL("contents", BN$3))</f>
        <v>911989</v>
      </c>
      <c r="BO126" s="15">
        <f ca="1" xml:space="preserve"> _xlfn.MAXIFS($J:$J, $A:$A,CELL("contents", BO$4), $B:$B,CELL("contents", BO$7), $C:$C,CELL("contents", $P104), $G:$G,CELL("contents", BO$3))</f>
        <v>1073378</v>
      </c>
      <c r="BP126" s="20">
        <f ca="1" xml:space="preserve"> _xlfn.MAXIFS($J:$J, $A:$A,CELL("contents", BP$4), $B:$B,CELL("contents", BP$7), $C:$C,CELL("contents", $P104), $G:$G,CELL("contents", BP$3))</f>
        <v>24</v>
      </c>
      <c r="BQ126" s="16"/>
      <c r="BR126" s="17">
        <f ca="1" xml:space="preserve"> _xlfn.MAXIFS($J:$J, $A:$A,CELL("contents", BR$4), $B:$B,CELL("contents", BR$7), $C:$C,CELL("contents", $P104), $G:$G,CELL("contents", BR$3))</f>
        <v>1073378</v>
      </c>
      <c r="BS126" s="15">
        <f ca="1" xml:space="preserve"> _xlfn.MAXIFS($J:$J, $A:$A,CELL("contents", BS$4), $B:$B,CELL("contents", BS$7), $C:$C,CELL("contents", $P104), $G:$G,CELL("contents", BS$3))</f>
        <v>1073378</v>
      </c>
      <c r="BT126" s="20">
        <f ca="1" xml:space="preserve"> _xlfn.MAXIFS($J:$J, $A:$A,CELL("contents", BT$4), $B:$B,CELL("contents", BT$7), $C:$C,CELL("contents", $P104), $G:$G,CELL("contents", BT$3))</f>
        <v>1474867</v>
      </c>
      <c r="BU126" s="16"/>
      <c r="BV126" s="17">
        <f ca="1" xml:space="preserve"> _xlfn.MAXIFS($J:$J, $A:$A,CELL("contents", BV$4), $B:$B,CELL("contents", BV$7), $C:$C,CELL("contents", $P104), $G:$G,CELL("contents", BV$3))</f>
        <v>1474867</v>
      </c>
      <c r="BY126" s="7" t="s">
        <v>29</v>
      </c>
      <c r="BZ126" s="21"/>
      <c r="CA126" s="15">
        <f ca="1" xml:space="preserve"> _xlfn.MAXIFS($J:$J, $A:$A,CELL("contents", CA$4), $B:$B,CELL("contents", CA$7), $C:$C,CELL("contents", $P104), $G:$G,CELL("contents", CA$3))</f>
        <v>648147</v>
      </c>
      <c r="CB126" s="20">
        <f ca="1" xml:space="preserve"> _xlfn.MAXIFS($J:$J, $A:$A,CELL("contents", CB$4), $B:$B,CELL("contents", CB$7), $C:$C,CELL("contents", $P104), $G:$G,CELL("contents", CB$3))</f>
        <v>1611701</v>
      </c>
      <c r="CC126" s="16"/>
      <c r="CD126" s="17">
        <f ca="1" xml:space="preserve"> _xlfn.MAXIFS($J:$J, $A:$A,CELL("contents", CD$4), $B:$B,CELL("contents", CD$7), $C:$C,CELL("contents", $P104), $G:$G,CELL("contents", CD$3))</f>
        <v>1611701</v>
      </c>
      <c r="CE126" s="15">
        <f ca="1" xml:space="preserve"> _xlfn.MAXIFS($J:$J, $A:$A,CELL("contents", CE$4), $B:$B,CELL("contents", CE$7), $C:$C,CELL("contents", $P104), $G:$G,CELL("contents", CE$3))</f>
        <v>958471</v>
      </c>
      <c r="CF126" s="20">
        <f ca="1" xml:space="preserve"> _xlfn.MAXIFS($J:$J, $A:$A,CELL("contents", CF$4), $B:$B,CELL("contents", CF$7), $C:$C,CELL("contents", $P104), $G:$G,CELL("contents", CF$3))</f>
        <v>69</v>
      </c>
      <c r="CG126" s="16"/>
      <c r="CH126" s="17">
        <f ca="1" xml:space="preserve"> _xlfn.MAXIFS($J:$J, $A:$A,CELL("contents", CH$4), $B:$B,CELL("contents", CH$7), $C:$C,CELL("contents", $P104), $G:$G,CELL("contents", CH$3))</f>
        <v>958471</v>
      </c>
      <c r="CI126" s="15">
        <f ca="1" xml:space="preserve"> _xlfn.MAXIFS($J:$J, $A:$A,CELL("contents", CI$4), $B:$B,CELL("contents", CI$7), $C:$C,CELL("contents", $P104), $G:$G,CELL("contents", CI$3))</f>
        <v>1035111</v>
      </c>
      <c r="CJ126" s="20">
        <f ca="1" xml:space="preserve"> _xlfn.MAXIFS($J:$J, $A:$A,CELL("contents", CJ$4), $B:$B,CELL("contents", CJ$7), $C:$C,CELL("contents", $P104), $G:$G,CELL("contents", CJ$3))</f>
        <v>69</v>
      </c>
      <c r="CK126" s="16"/>
      <c r="CL126" s="17">
        <f ca="1" xml:space="preserve"> _xlfn.MAXIFS($J:$J, $A:$A,CELL("contents", CL$4), $B:$B,CELL("contents", CL$7), $C:$C,CELL("contents", $P104), $G:$G,CELL("contents", CL$3))</f>
        <v>1035111</v>
      </c>
      <c r="CM126" s="15">
        <f ca="1" xml:space="preserve"> _xlfn.MAXIFS($J:$J, $A:$A,CELL("contents", CM$4), $B:$B,CELL("contents", CM$7), $C:$C,CELL("contents", $P104), $G:$G,CELL("contents", CM$3))</f>
        <v>1035111</v>
      </c>
      <c r="CN126" s="20">
        <f ca="1" xml:space="preserve"> _xlfn.MAXIFS($J:$J, $A:$A,CELL("contents", CN$4), $B:$B,CELL("contents", CN$7), $C:$C,CELL("contents", $P104), $G:$G,CELL("contents", CN$3))</f>
        <v>1611701</v>
      </c>
      <c r="CO126" s="16"/>
      <c r="CP126" s="17">
        <f ca="1" xml:space="preserve"> _xlfn.MAXIFS($J:$J, $A:$A,CELL("contents", CP$4), $B:$B,CELL("contents", CP$7), $C:$C,CELL("contents", $P104), $G:$G,CELL("contents", CP$3))</f>
        <v>1611701</v>
      </c>
      <c r="CS126" s="7" t="s">
        <v>29</v>
      </c>
      <c r="CT126" s="21"/>
      <c r="CU126" s="15">
        <f ca="1" xml:space="preserve"> _xlfn.MAXIFS($J:$J, $A:$A,CELL("contents", CU$4), $B:$B,CELL("contents", CU$7), $C:$C,CELL("contents", $P104), $G:$G,CELL("contents", CU$3))</f>
        <v>1249972</v>
      </c>
      <c r="CV126" s="20">
        <f ca="1" xml:space="preserve"> _xlfn.MAXIFS($J:$J, $A:$A,CELL("contents", CV$4), $B:$B,CELL("contents", CV$7), $C:$C,CELL("contents", $P104), $G:$G,CELL("contents", CV$3))</f>
        <v>1800033</v>
      </c>
      <c r="CW126" s="16"/>
      <c r="CX126" s="17">
        <f ca="1" xml:space="preserve"> _xlfn.MAXIFS($J:$J, $A:$A,CELL("contents", CX$4), $B:$B,CELL("contents", CX$7), $C:$C,CELL("contents", $P104), $G:$G,CELL("contents", CX$3))</f>
        <v>1800033</v>
      </c>
      <c r="CY126" s="15">
        <f ca="1" xml:space="preserve"> _xlfn.MAXIFS($J:$J, $A:$A,CELL("contents", CY$4), $B:$B,CELL("contents", CY$7), $C:$C,CELL("contents", $P104), $G:$G,CELL("contents", CY$3))</f>
        <v>1052202</v>
      </c>
      <c r="CZ126" s="20">
        <f ca="1" xml:space="preserve"> _xlfn.MAXIFS($J:$J, $A:$A,CELL("contents", CZ$4), $B:$B,CELL("contents", CZ$7), $C:$C,CELL("contents", $P104), $G:$G,CELL("contents", CZ$3))</f>
        <v>250</v>
      </c>
      <c r="DA126" s="16"/>
      <c r="DB126" s="17">
        <f ca="1" xml:space="preserve"> _xlfn.MAXIFS($J:$J, $A:$A,CELL("contents", DB$4), $B:$B,CELL("contents", DB$7), $C:$C,CELL("contents", $P104), $G:$G,CELL("contents", DB$3))</f>
        <v>1052202</v>
      </c>
      <c r="DC126" s="15">
        <f ca="1" xml:space="preserve"> _xlfn.MAXIFS($J:$J, $A:$A,CELL("contents", DC$4), $B:$B,CELL("contents", DC$7), $C:$C,CELL("contents", $P104), $G:$G,CELL("contents", DC$3))</f>
        <v>830377</v>
      </c>
      <c r="DD126" s="20">
        <f ca="1" xml:space="preserve"> _xlfn.MAXIFS($J:$J, $A:$A,CELL("contents", DD$4), $B:$B,CELL("contents", DD$7), $C:$C,CELL("contents", $P104), $G:$G,CELL("contents", DD$3))</f>
        <v>250</v>
      </c>
      <c r="DE126" s="16"/>
      <c r="DF126" s="17">
        <f ca="1" xml:space="preserve"> _xlfn.MAXIFS($J:$J, $A:$A,CELL("contents", DF$4), $B:$B,CELL("contents", DF$7), $C:$C,CELL("contents", $P104), $G:$G,CELL("contents", DF$3))</f>
        <v>830377</v>
      </c>
      <c r="DG126" s="15">
        <f ca="1" xml:space="preserve"> _xlfn.MAXIFS($J:$J, $A:$A,CELL("contents", DG$4), $B:$B,CELL("contents", DG$7), $C:$C,CELL("contents", $P104), $G:$G,CELL("contents", DG$3))</f>
        <v>1249972</v>
      </c>
      <c r="DH126" s="20">
        <f ca="1" xml:space="preserve"> _xlfn.MAXIFS($J:$J, $A:$A,CELL("contents", DH$4), $B:$B,CELL("contents", DH$7), $C:$C,CELL("contents", $P104), $G:$G,CELL("contents", DH$3))</f>
        <v>1800033</v>
      </c>
      <c r="DI126" s="16"/>
      <c r="DJ126" s="17">
        <f ca="1" xml:space="preserve"> _xlfn.MAXIFS($J:$J, $A:$A,CELL("contents", DJ$4), $B:$B,CELL("contents", DJ$7), $C:$C,CELL("contents", $P104), $G:$G,CELL("contents", DJ$3))</f>
        <v>1800033</v>
      </c>
      <c r="DM126" s="7" t="s">
        <v>29</v>
      </c>
      <c r="DN126" s="21"/>
      <c r="DO126" s="15">
        <f ca="1" xml:space="preserve"> _xlfn.MAXIFS($J:$J, $A:$A,CELL("contents", DO$4), $B:$B,CELL("contents", DO$7), $C:$C,CELL("contents", $P104), $G:$G,CELL("contents", DO$3))</f>
        <v>1729853</v>
      </c>
      <c r="DP126" s="20">
        <f ca="1" xml:space="preserve"> _xlfn.MAXIFS($J:$J, $A:$A,CELL("contents", DP$4), $B:$B,CELL("contents", DP$7), $C:$C,CELL("contents", $P104), $G:$G,CELL("contents", DP$3))</f>
        <v>1799172</v>
      </c>
      <c r="DQ126" s="16"/>
      <c r="DR126" s="17">
        <f ca="1" xml:space="preserve"> _xlfn.MAXIFS($J:$J, $A:$A,CELL("contents", DR$4), $B:$B,CELL("contents", DR$7), $C:$C,CELL("contents", $P104), $G:$G,CELL("contents", DR$3))</f>
        <v>1799172</v>
      </c>
      <c r="DS126" s="15">
        <f ca="1" xml:space="preserve"> _xlfn.MAXIFS($J:$J, $A:$A,CELL("contents", DS$4), $B:$B,CELL("contents", DS$7), $C:$C,CELL("contents", $P104), $G:$G,CELL("contents", DS$3))</f>
        <v>1079830</v>
      </c>
      <c r="DT126" s="20">
        <f ca="1" xml:space="preserve"> _xlfn.MAXIFS($J:$J, $A:$A,CELL("contents", DT$4), $B:$B,CELL("contents", DT$7), $C:$C,CELL("contents", $P104), $G:$G,CELL("contents", DT$3))</f>
        <v>979</v>
      </c>
      <c r="DU126" s="16"/>
      <c r="DV126" s="17">
        <f ca="1" xml:space="preserve"> _xlfn.MAXIFS($J:$J, $A:$A,CELL("contents", DV$4), $B:$B,CELL("contents", DV$7), $C:$C,CELL("contents", $P104), $G:$G,CELL("contents", DV$3))</f>
        <v>1079830</v>
      </c>
      <c r="DW126" s="15">
        <f ca="1" xml:space="preserve"> _xlfn.MAXIFS($J:$J, $A:$A,CELL("contents", DW$4), $B:$B,CELL("contents", DW$7), $C:$C,CELL("contents", $P104), $G:$G,CELL("contents", DW$3))</f>
        <v>1106970</v>
      </c>
      <c r="DX126" s="20">
        <f ca="1" xml:space="preserve"> _xlfn.MAXIFS($J:$J, $A:$A,CELL("contents", DX$4), $B:$B,CELL("contents", DX$7), $C:$C,CELL("contents", $P104), $G:$G,CELL("contents", DX$3))</f>
        <v>979</v>
      </c>
      <c r="DY126" s="16"/>
      <c r="DZ126" s="17">
        <f ca="1" xml:space="preserve"> _xlfn.MAXIFS($J:$J, $A:$A,CELL("contents", DZ$4), $B:$B,CELL("contents", DZ$7), $C:$C,CELL("contents", $P104), $G:$G,CELL("contents", DZ$3))</f>
        <v>1106970</v>
      </c>
      <c r="EA126" s="15">
        <f ca="1" xml:space="preserve"> _xlfn.MAXIFS($J:$J, $A:$A,CELL("contents", EA$4), $B:$B,CELL("contents", EA$7), $C:$C,CELL("contents", $P104), $G:$G,CELL("contents", EA$3))</f>
        <v>1729853</v>
      </c>
      <c r="EB126" s="20">
        <f ca="1" xml:space="preserve"> _xlfn.MAXIFS($J:$J, $A:$A,CELL("contents", EB$4), $B:$B,CELL("contents", EB$7), $C:$C,CELL("contents", $P104), $G:$G,CELL("contents", EB$3))</f>
        <v>1799172</v>
      </c>
      <c r="EC126" s="16"/>
      <c r="ED126" s="17">
        <f ca="1" xml:space="preserve"> _xlfn.MAXIFS($J:$J, $A:$A,CELL("contents", ED$4), $B:$B,CELL("contents", ED$7), $C:$C,CELL("contents", $P104), $G:$G,CELL("contents", ED$3))</f>
        <v>1799172</v>
      </c>
    </row>
    <row r="127" spans="1:134" x14ac:dyDescent="0.25">
      <c r="A127" t="s">
        <v>19</v>
      </c>
      <c r="B127" t="s">
        <v>14</v>
      </c>
      <c r="C127">
        <v>10</v>
      </c>
      <c r="D127">
        <v>4</v>
      </c>
      <c r="E127" t="b">
        <v>0</v>
      </c>
      <c r="F127">
        <v>5.7309999999999999</v>
      </c>
      <c r="G127">
        <v>16</v>
      </c>
      <c r="H127">
        <v>16</v>
      </c>
      <c r="I127">
        <v>730166</v>
      </c>
      <c r="J127">
        <v>398612</v>
      </c>
      <c r="K127">
        <v>199287</v>
      </c>
      <c r="L127">
        <v>17</v>
      </c>
      <c r="M127">
        <f t="shared" si="258"/>
        <v>0</v>
      </c>
      <c r="N127" t="b">
        <f t="shared" ref="N127" si="379">AND(MIN($F125,$F126,$F127)=$F127,MAX($H125,$H126,$H127)=$H127)</f>
        <v>0</v>
      </c>
      <c r="O127" t="b">
        <f t="shared" ref="O127" si="380">AND(NOT(N125),NOT(N126),N127)</f>
        <v>0</v>
      </c>
    </row>
    <row r="128" spans="1:134" x14ac:dyDescent="0.25">
      <c r="A128" t="s">
        <v>13</v>
      </c>
      <c r="B128" t="s">
        <v>14</v>
      </c>
      <c r="C128">
        <v>10</v>
      </c>
      <c r="D128">
        <v>50</v>
      </c>
      <c r="E128" t="b">
        <v>0</v>
      </c>
      <c r="F128">
        <v>2.8000000000000001E-2</v>
      </c>
      <c r="G128">
        <v>16</v>
      </c>
      <c r="H128">
        <v>16</v>
      </c>
      <c r="I128">
        <v>72</v>
      </c>
      <c r="J128">
        <v>35</v>
      </c>
      <c r="K128">
        <v>0</v>
      </c>
      <c r="L128">
        <v>8</v>
      </c>
      <c r="M128">
        <f t="shared" si="258"/>
        <v>0</v>
      </c>
      <c r="N128" t="b">
        <f t="shared" ref="N128" si="381">AND(MIN($F128,$F129,$F130)=$F128,MAX($H128,$H129,$H130)=$H128)</f>
        <v>0</v>
      </c>
      <c r="O128" t="b">
        <f t="shared" ref="O128" si="382">AND(N128,NOT(N129),NOT(N130))</f>
        <v>0</v>
      </c>
    </row>
    <row r="129" spans="1:134" x14ac:dyDescent="0.25">
      <c r="A129" t="s">
        <v>15</v>
      </c>
      <c r="B129" t="s">
        <v>14</v>
      </c>
      <c r="C129">
        <v>10</v>
      </c>
      <c r="D129">
        <v>50</v>
      </c>
      <c r="E129" t="b">
        <v>0</v>
      </c>
      <c r="F129">
        <v>4.0000000000000001E-3</v>
      </c>
      <c r="G129">
        <v>16</v>
      </c>
      <c r="H129">
        <v>16</v>
      </c>
      <c r="I129">
        <v>36</v>
      </c>
      <c r="J129">
        <v>35</v>
      </c>
      <c r="K129">
        <v>0</v>
      </c>
      <c r="L129">
        <v>8</v>
      </c>
      <c r="M129">
        <f t="shared" si="258"/>
        <v>0</v>
      </c>
      <c r="N129" t="b">
        <f t="shared" ref="N129" si="383">AND(MIN($F128,$F129,$F130)=$F129,MAX($H128,$H129,$H130)=$H129)</f>
        <v>1</v>
      </c>
      <c r="O129" t="b">
        <f t="shared" ref="O129" si="384">AND(NOT(N128),N129,NOT(N130))</f>
        <v>1</v>
      </c>
    </row>
    <row r="130" spans="1:134" x14ac:dyDescent="0.25">
      <c r="A130" t="s">
        <v>19</v>
      </c>
      <c r="B130" t="s">
        <v>14</v>
      </c>
      <c r="C130">
        <v>10</v>
      </c>
      <c r="D130">
        <v>50</v>
      </c>
      <c r="E130" t="b">
        <v>0</v>
      </c>
      <c r="F130">
        <v>1.2E-2</v>
      </c>
      <c r="G130">
        <v>16</v>
      </c>
      <c r="H130">
        <v>16</v>
      </c>
      <c r="I130">
        <v>72</v>
      </c>
      <c r="J130">
        <v>35</v>
      </c>
      <c r="K130">
        <v>0</v>
      </c>
      <c r="L130">
        <v>8</v>
      </c>
      <c r="M130">
        <f t="shared" si="258"/>
        <v>0</v>
      </c>
      <c r="N130" t="b">
        <f t="shared" ref="N130" si="385">AND(MIN($F128,$F129,$F130)=$F130,MAX($H128,$H129,$H130)=$H130)</f>
        <v>0</v>
      </c>
      <c r="O130" t="b">
        <f t="shared" ref="O130" si="386">AND(NOT(N128),NOT(N129),N130)</f>
        <v>0</v>
      </c>
    </row>
    <row r="131" spans="1:134" x14ac:dyDescent="0.25">
      <c r="A131" t="s">
        <v>13</v>
      </c>
      <c r="B131" t="s">
        <v>14</v>
      </c>
      <c r="C131">
        <v>10</v>
      </c>
      <c r="D131">
        <v>5</v>
      </c>
      <c r="E131" t="b">
        <v>0</v>
      </c>
      <c r="F131">
        <v>6.0000000000000001E-3</v>
      </c>
      <c r="G131">
        <v>16</v>
      </c>
      <c r="H131">
        <v>16</v>
      </c>
      <c r="I131">
        <v>75</v>
      </c>
      <c r="J131">
        <v>40</v>
      </c>
      <c r="K131">
        <v>0</v>
      </c>
      <c r="L131">
        <v>14</v>
      </c>
      <c r="M131">
        <f t="shared" ref="M131:M194" si="387">G131-H131</f>
        <v>0</v>
      </c>
      <c r="N131" t="b">
        <f t="shared" ref="N131" si="388">AND(MIN($F131,$F132,$F133)=$F131,MAX($H131,$H132,$H133)=$H131)</f>
        <v>0</v>
      </c>
      <c r="O131" t="b">
        <f t="shared" ref="O131" si="389">AND(N131,NOT(N132),NOT(N133))</f>
        <v>0</v>
      </c>
    </row>
    <row r="132" spans="1:134" x14ac:dyDescent="0.25">
      <c r="A132" t="s">
        <v>15</v>
      </c>
      <c r="B132" t="s">
        <v>14</v>
      </c>
      <c r="C132">
        <v>10</v>
      </c>
      <c r="D132">
        <v>5</v>
      </c>
      <c r="E132" t="b">
        <v>0</v>
      </c>
      <c r="F132">
        <v>5.0000000000000001E-3</v>
      </c>
      <c r="G132">
        <v>16</v>
      </c>
      <c r="H132">
        <v>16</v>
      </c>
      <c r="I132">
        <v>42</v>
      </c>
      <c r="J132">
        <v>40</v>
      </c>
      <c r="K132">
        <v>0</v>
      </c>
      <c r="L132">
        <v>14</v>
      </c>
      <c r="M132">
        <f t="shared" si="387"/>
        <v>0</v>
      </c>
      <c r="N132" t="b">
        <f t="shared" ref="N132" si="390">AND(MIN($F131,$F132,$F133)=$F132,MAX($H131,$H132,$H133)=$H132)</f>
        <v>1</v>
      </c>
      <c r="O132" t="b">
        <f t="shared" ref="O132" si="391">AND(NOT(N131),N132,NOT(N133))</f>
        <v>1</v>
      </c>
      <c r="S132" t="s">
        <v>15</v>
      </c>
      <c r="T132" t="s">
        <v>15</v>
      </c>
      <c r="U132" t="s">
        <v>15</v>
      </c>
      <c r="V132" t="s">
        <v>15</v>
      </c>
      <c r="W132" t="s">
        <v>13</v>
      </c>
      <c r="X132" t="s">
        <v>13</v>
      </c>
      <c r="Y132" t="s">
        <v>13</v>
      </c>
      <c r="Z132" t="s">
        <v>13</v>
      </c>
      <c r="AA132" t="s">
        <v>19</v>
      </c>
      <c r="AB132" t="s">
        <v>19</v>
      </c>
      <c r="AC132" t="s">
        <v>19</v>
      </c>
      <c r="AD132" t="s">
        <v>19</v>
      </c>
      <c r="AE132" t="s">
        <v>24</v>
      </c>
      <c r="AF132" t="s">
        <v>24</v>
      </c>
      <c r="AG132" t="s">
        <v>24</v>
      </c>
      <c r="AH132" t="s">
        <v>24</v>
      </c>
      <c r="AM132" t="s">
        <v>15</v>
      </c>
      <c r="AN132" t="s">
        <v>15</v>
      </c>
      <c r="AO132" t="s">
        <v>15</v>
      </c>
      <c r="AP132" t="s">
        <v>15</v>
      </c>
      <c r="AQ132" t="s">
        <v>13</v>
      </c>
      <c r="AR132" t="s">
        <v>13</v>
      </c>
      <c r="AS132" t="s">
        <v>13</v>
      </c>
      <c r="AT132" t="s">
        <v>13</v>
      </c>
      <c r="AU132" t="s">
        <v>19</v>
      </c>
      <c r="AV132" t="s">
        <v>19</v>
      </c>
      <c r="AW132" t="s">
        <v>19</v>
      </c>
      <c r="AX132" t="s">
        <v>19</v>
      </c>
      <c r="AY132" t="s">
        <v>24</v>
      </c>
      <c r="AZ132" t="s">
        <v>24</v>
      </c>
      <c r="BA132" t="s">
        <v>24</v>
      </c>
      <c r="BB132" t="s">
        <v>24</v>
      </c>
      <c r="BG132" t="s">
        <v>15</v>
      </c>
      <c r="BH132" t="s">
        <v>15</v>
      </c>
      <c r="BI132" t="s">
        <v>15</v>
      </c>
      <c r="BJ132" t="s">
        <v>15</v>
      </c>
      <c r="BK132" t="s">
        <v>13</v>
      </c>
      <c r="BL132" t="s">
        <v>13</v>
      </c>
      <c r="BM132" t="s">
        <v>13</v>
      </c>
      <c r="BN132" t="s">
        <v>13</v>
      </c>
      <c r="BO132" t="s">
        <v>19</v>
      </c>
      <c r="BP132" t="s">
        <v>19</v>
      </c>
      <c r="BQ132" t="s">
        <v>19</v>
      </c>
      <c r="BR132" t="s">
        <v>19</v>
      </c>
      <c r="BS132" t="s">
        <v>24</v>
      </c>
      <c r="BT132" t="s">
        <v>24</v>
      </c>
      <c r="BU132" t="s">
        <v>24</v>
      </c>
      <c r="BV132" t="s">
        <v>24</v>
      </c>
      <c r="CA132" t="s">
        <v>15</v>
      </c>
      <c r="CB132" t="s">
        <v>15</v>
      </c>
      <c r="CC132" t="s">
        <v>15</v>
      </c>
      <c r="CD132" t="s">
        <v>15</v>
      </c>
      <c r="CE132" t="s">
        <v>13</v>
      </c>
      <c r="CF132" t="s">
        <v>13</v>
      </c>
      <c r="CG132" t="s">
        <v>13</v>
      </c>
      <c r="CH132" t="s">
        <v>13</v>
      </c>
      <c r="CI132" t="s">
        <v>19</v>
      </c>
      <c r="CJ132" t="s">
        <v>19</v>
      </c>
      <c r="CK132" t="s">
        <v>19</v>
      </c>
      <c r="CL132" t="s">
        <v>19</v>
      </c>
      <c r="CM132" t="s">
        <v>24</v>
      </c>
      <c r="CN132" t="s">
        <v>24</v>
      </c>
      <c r="CO132" t="s">
        <v>24</v>
      </c>
      <c r="CP132" t="s">
        <v>24</v>
      </c>
      <c r="CU132" t="s">
        <v>15</v>
      </c>
      <c r="CV132" t="s">
        <v>15</v>
      </c>
      <c r="CW132" t="s">
        <v>15</v>
      </c>
      <c r="CX132" t="s">
        <v>15</v>
      </c>
      <c r="CY132" t="s">
        <v>13</v>
      </c>
      <c r="CZ132" t="s">
        <v>13</v>
      </c>
      <c r="DA132" t="s">
        <v>13</v>
      </c>
      <c r="DB132" t="s">
        <v>13</v>
      </c>
      <c r="DC132" t="s">
        <v>19</v>
      </c>
      <c r="DD132" t="s">
        <v>19</v>
      </c>
      <c r="DE132" t="s">
        <v>19</v>
      </c>
      <c r="DF132" t="s">
        <v>19</v>
      </c>
      <c r="DG132" t="s">
        <v>24</v>
      </c>
      <c r="DH132" t="s">
        <v>24</v>
      </c>
      <c r="DI132" t="s">
        <v>24</v>
      </c>
      <c r="DJ132" t="s">
        <v>24</v>
      </c>
      <c r="DO132" t="s">
        <v>15</v>
      </c>
      <c r="DP132" t="s">
        <v>15</v>
      </c>
      <c r="DQ132" t="s">
        <v>15</v>
      </c>
      <c r="DR132" t="s">
        <v>15</v>
      </c>
      <c r="DS132" t="s">
        <v>13</v>
      </c>
      <c r="DT132" t="s">
        <v>13</v>
      </c>
      <c r="DU132" t="s">
        <v>13</v>
      </c>
      <c r="DV132" t="s">
        <v>13</v>
      </c>
      <c r="DW132" t="s">
        <v>19</v>
      </c>
      <c r="DX132" t="s">
        <v>19</v>
      </c>
      <c r="DY132" t="s">
        <v>19</v>
      </c>
      <c r="DZ132" t="s">
        <v>19</v>
      </c>
      <c r="EA132" t="s">
        <v>24</v>
      </c>
      <c r="EB132" t="s">
        <v>24</v>
      </c>
      <c r="EC132" t="s">
        <v>24</v>
      </c>
      <c r="ED132" t="s">
        <v>24</v>
      </c>
    </row>
    <row r="133" spans="1:134" x14ac:dyDescent="0.25">
      <c r="A133" t="s">
        <v>19</v>
      </c>
      <c r="B133" t="s">
        <v>14</v>
      </c>
      <c r="C133">
        <v>10</v>
      </c>
      <c r="D133">
        <v>5</v>
      </c>
      <c r="E133" t="b">
        <v>0</v>
      </c>
      <c r="F133">
        <v>1.4999999999999999E-2</v>
      </c>
      <c r="G133">
        <v>16</v>
      </c>
      <c r="H133">
        <v>16</v>
      </c>
      <c r="I133">
        <v>75</v>
      </c>
      <c r="J133">
        <v>40</v>
      </c>
      <c r="K133">
        <v>0</v>
      </c>
      <c r="L133">
        <v>14</v>
      </c>
      <c r="M133">
        <f t="shared" si="387"/>
        <v>0</v>
      </c>
      <c r="N133" t="b">
        <f t="shared" ref="N133" si="392">AND(MIN($F131,$F132,$F133)=$F133,MAX($H131,$H132,$H133)=$H133)</f>
        <v>0</v>
      </c>
      <c r="O133" t="b">
        <f t="shared" ref="O133" si="393">AND(NOT(N131),NOT(N132),N133)</f>
        <v>0</v>
      </c>
      <c r="P133">
        <f>P101+1</f>
        <v>13</v>
      </c>
      <c r="S133" s="22" t="s">
        <v>12</v>
      </c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4"/>
      <c r="AM133" s="22" t="s">
        <v>12</v>
      </c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4"/>
      <c r="BG133" s="22" t="s">
        <v>12</v>
      </c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4"/>
      <c r="CA133" s="22" t="s">
        <v>12</v>
      </c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4"/>
      <c r="CU133" s="22" t="s">
        <v>12</v>
      </c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4"/>
      <c r="DO133" s="22" t="s">
        <v>12</v>
      </c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4"/>
    </row>
    <row r="134" spans="1:134" x14ac:dyDescent="0.25">
      <c r="A134" t="s">
        <v>13</v>
      </c>
      <c r="B134" t="s">
        <v>14</v>
      </c>
      <c r="C134">
        <v>10</v>
      </c>
      <c r="D134">
        <v>6</v>
      </c>
      <c r="E134" t="b">
        <v>0</v>
      </c>
      <c r="F134">
        <v>1E-3</v>
      </c>
      <c r="G134">
        <v>16</v>
      </c>
      <c r="H134">
        <v>0</v>
      </c>
      <c r="I134">
        <v>0</v>
      </c>
      <c r="J134">
        <v>0</v>
      </c>
      <c r="K134">
        <v>1</v>
      </c>
      <c r="L134">
        <v>0</v>
      </c>
      <c r="M134">
        <f t="shared" si="387"/>
        <v>16</v>
      </c>
      <c r="N134" t="b">
        <f t="shared" ref="N134" si="394">AND(MIN($F134,$F135,$F136)=$F134,MAX($H134,$H135,$H136)=$H134)</f>
        <v>0</v>
      </c>
      <c r="O134" t="b">
        <f t="shared" ref="O134" si="395">AND(N134,NOT(N135),NOT(N136))</f>
        <v>0</v>
      </c>
      <c r="S134" s="25" t="s">
        <v>15</v>
      </c>
      <c r="T134" s="25"/>
      <c r="U134" s="25"/>
      <c r="V134" s="25"/>
      <c r="W134" s="31" t="s">
        <v>13</v>
      </c>
      <c r="X134" s="31"/>
      <c r="Y134" s="31"/>
      <c r="Z134" s="31"/>
      <c r="AA134" s="29" t="s">
        <v>19</v>
      </c>
      <c r="AB134" s="29"/>
      <c r="AC134" s="29"/>
      <c r="AD134" s="30"/>
      <c r="AE134" s="26" t="s">
        <v>24</v>
      </c>
      <c r="AF134" s="27"/>
      <c r="AG134" s="27"/>
      <c r="AH134" s="28"/>
      <c r="AM134" s="25" t="s">
        <v>15</v>
      </c>
      <c r="AN134" s="25"/>
      <c r="AO134" s="25"/>
      <c r="AP134" s="25"/>
      <c r="AQ134" s="31" t="s">
        <v>13</v>
      </c>
      <c r="AR134" s="31"/>
      <c r="AS134" s="31"/>
      <c r="AT134" s="31"/>
      <c r="AU134" s="29" t="s">
        <v>19</v>
      </c>
      <c r="AV134" s="29"/>
      <c r="AW134" s="29"/>
      <c r="AX134" s="30"/>
      <c r="AY134" s="26" t="s">
        <v>24</v>
      </c>
      <c r="AZ134" s="27"/>
      <c r="BA134" s="27"/>
      <c r="BB134" s="28"/>
      <c r="BG134" s="25" t="s">
        <v>15</v>
      </c>
      <c r="BH134" s="25"/>
      <c r="BI134" s="25"/>
      <c r="BJ134" s="25"/>
      <c r="BK134" s="31" t="s">
        <v>13</v>
      </c>
      <c r="BL134" s="31"/>
      <c r="BM134" s="31"/>
      <c r="BN134" s="31"/>
      <c r="BO134" s="29" t="s">
        <v>19</v>
      </c>
      <c r="BP134" s="29"/>
      <c r="BQ134" s="29"/>
      <c r="BR134" s="30"/>
      <c r="BS134" s="26" t="s">
        <v>24</v>
      </c>
      <c r="BT134" s="27"/>
      <c r="BU134" s="27"/>
      <c r="BV134" s="28"/>
      <c r="CA134" s="25" t="s">
        <v>15</v>
      </c>
      <c r="CB134" s="25"/>
      <c r="CC134" s="25"/>
      <c r="CD134" s="25"/>
      <c r="CE134" s="31" t="s">
        <v>13</v>
      </c>
      <c r="CF134" s="31"/>
      <c r="CG134" s="31"/>
      <c r="CH134" s="31"/>
      <c r="CI134" s="29" t="s">
        <v>19</v>
      </c>
      <c r="CJ134" s="29"/>
      <c r="CK134" s="29"/>
      <c r="CL134" s="30"/>
      <c r="CM134" s="26" t="s">
        <v>24</v>
      </c>
      <c r="CN134" s="27"/>
      <c r="CO134" s="27"/>
      <c r="CP134" s="28"/>
      <c r="CU134" s="25" t="s">
        <v>15</v>
      </c>
      <c r="CV134" s="25"/>
      <c r="CW134" s="25"/>
      <c r="CX134" s="25"/>
      <c r="CY134" s="31" t="s">
        <v>13</v>
      </c>
      <c r="CZ134" s="31"/>
      <c r="DA134" s="31"/>
      <c r="DB134" s="31"/>
      <c r="DC134" s="29" t="s">
        <v>19</v>
      </c>
      <c r="DD134" s="29"/>
      <c r="DE134" s="29"/>
      <c r="DF134" s="30"/>
      <c r="DG134" s="26" t="s">
        <v>24</v>
      </c>
      <c r="DH134" s="27"/>
      <c r="DI134" s="27"/>
      <c r="DJ134" s="28"/>
      <c r="DO134" s="25" t="s">
        <v>15</v>
      </c>
      <c r="DP134" s="25"/>
      <c r="DQ134" s="25"/>
      <c r="DR134" s="25"/>
      <c r="DS134" s="31" t="s">
        <v>13</v>
      </c>
      <c r="DT134" s="31"/>
      <c r="DU134" s="31"/>
      <c r="DV134" s="31"/>
      <c r="DW134" s="29" t="s">
        <v>19</v>
      </c>
      <c r="DX134" s="29"/>
      <c r="DY134" s="29"/>
      <c r="DZ134" s="30"/>
      <c r="EA134" s="26" t="s">
        <v>24</v>
      </c>
      <c r="EB134" s="27"/>
      <c r="EC134" s="27"/>
      <c r="ED134" s="28"/>
    </row>
    <row r="135" spans="1:134" ht="15.75" thickBot="1" x14ac:dyDescent="0.3">
      <c r="A135" t="s">
        <v>15</v>
      </c>
      <c r="B135" t="s">
        <v>14</v>
      </c>
      <c r="C135">
        <v>10</v>
      </c>
      <c r="D135">
        <v>6</v>
      </c>
      <c r="E135" t="b">
        <v>0</v>
      </c>
      <c r="F135">
        <v>0</v>
      </c>
      <c r="G135">
        <v>16</v>
      </c>
      <c r="H135">
        <v>0</v>
      </c>
      <c r="I135">
        <v>0</v>
      </c>
      <c r="J135">
        <v>0</v>
      </c>
      <c r="K135">
        <v>1</v>
      </c>
      <c r="L135">
        <v>0</v>
      </c>
      <c r="M135">
        <f t="shared" si="387"/>
        <v>16</v>
      </c>
      <c r="N135" t="b">
        <f t="shared" ref="N135" si="396">AND(MIN($F134,$F135,$F136)=$F135,MAX($H134,$H135,$H136)=$H135)</f>
        <v>1</v>
      </c>
      <c r="O135" t="b">
        <f t="shared" ref="O135" si="397">AND(NOT(N134),N135,NOT(N136))</f>
        <v>1</v>
      </c>
      <c r="S135" s="1" t="s">
        <v>14</v>
      </c>
      <c r="T135" s="2" t="s">
        <v>17</v>
      </c>
      <c r="U135" s="3" t="s">
        <v>18</v>
      </c>
      <c r="V135" s="4" t="s">
        <v>24</v>
      </c>
      <c r="W135" s="1" t="s">
        <v>14</v>
      </c>
      <c r="X135" s="2" t="s">
        <v>17</v>
      </c>
      <c r="Y135" s="3" t="s">
        <v>18</v>
      </c>
      <c r="Z135" s="4" t="s">
        <v>24</v>
      </c>
      <c r="AA135" s="1" t="s">
        <v>14</v>
      </c>
      <c r="AB135" s="2" t="s">
        <v>17</v>
      </c>
      <c r="AC135" s="3" t="s">
        <v>18</v>
      </c>
      <c r="AD135" s="4" t="s">
        <v>24</v>
      </c>
      <c r="AE135" s="1" t="s">
        <v>14</v>
      </c>
      <c r="AF135" s="2" t="s">
        <v>17</v>
      </c>
      <c r="AG135" s="3" t="s">
        <v>18</v>
      </c>
      <c r="AH135" s="4" t="s">
        <v>24</v>
      </c>
      <c r="AM135" s="1" t="s">
        <v>14</v>
      </c>
      <c r="AN135" s="2" t="s">
        <v>17</v>
      </c>
      <c r="AO135" s="3" t="s">
        <v>18</v>
      </c>
      <c r="AP135" s="4" t="s">
        <v>24</v>
      </c>
      <c r="AQ135" s="1" t="s">
        <v>14</v>
      </c>
      <c r="AR135" s="2" t="s">
        <v>17</v>
      </c>
      <c r="AS135" s="3" t="s">
        <v>18</v>
      </c>
      <c r="AT135" s="4" t="s">
        <v>24</v>
      </c>
      <c r="AU135" s="1" t="s">
        <v>14</v>
      </c>
      <c r="AV135" s="2" t="s">
        <v>17</v>
      </c>
      <c r="AW135" s="3" t="s">
        <v>18</v>
      </c>
      <c r="AX135" s="4" t="s">
        <v>24</v>
      </c>
      <c r="AY135" s="1" t="s">
        <v>14</v>
      </c>
      <c r="AZ135" s="2" t="s">
        <v>17</v>
      </c>
      <c r="BA135" s="3" t="s">
        <v>18</v>
      </c>
      <c r="BB135" s="4" t="s">
        <v>24</v>
      </c>
      <c r="BG135" s="1" t="s">
        <v>14</v>
      </c>
      <c r="BH135" s="2" t="s">
        <v>17</v>
      </c>
      <c r="BI135" s="3" t="s">
        <v>18</v>
      </c>
      <c r="BJ135" s="4" t="s">
        <v>24</v>
      </c>
      <c r="BK135" s="1" t="s">
        <v>14</v>
      </c>
      <c r="BL135" s="2" t="s">
        <v>17</v>
      </c>
      <c r="BM135" s="3" t="s">
        <v>18</v>
      </c>
      <c r="BN135" s="4" t="s">
        <v>24</v>
      </c>
      <c r="BO135" s="1" t="s">
        <v>14</v>
      </c>
      <c r="BP135" s="2" t="s">
        <v>17</v>
      </c>
      <c r="BQ135" s="3" t="s">
        <v>18</v>
      </c>
      <c r="BR135" s="4" t="s">
        <v>24</v>
      </c>
      <c r="BS135" s="1" t="s">
        <v>14</v>
      </c>
      <c r="BT135" s="2" t="s">
        <v>17</v>
      </c>
      <c r="BU135" s="3" t="s">
        <v>18</v>
      </c>
      <c r="BV135" s="4" t="s">
        <v>24</v>
      </c>
      <c r="CA135" s="1" t="s">
        <v>14</v>
      </c>
      <c r="CB135" s="2" t="s">
        <v>17</v>
      </c>
      <c r="CC135" s="3" t="s">
        <v>18</v>
      </c>
      <c r="CD135" s="4" t="s">
        <v>24</v>
      </c>
      <c r="CE135" s="1" t="s">
        <v>14</v>
      </c>
      <c r="CF135" s="2" t="s">
        <v>17</v>
      </c>
      <c r="CG135" s="3" t="s">
        <v>18</v>
      </c>
      <c r="CH135" s="4" t="s">
        <v>24</v>
      </c>
      <c r="CI135" s="1" t="s">
        <v>14</v>
      </c>
      <c r="CJ135" s="2" t="s">
        <v>17</v>
      </c>
      <c r="CK135" s="3" t="s">
        <v>18</v>
      </c>
      <c r="CL135" s="4" t="s">
        <v>24</v>
      </c>
      <c r="CM135" s="1" t="s">
        <v>14</v>
      </c>
      <c r="CN135" s="2" t="s">
        <v>17</v>
      </c>
      <c r="CO135" s="3" t="s">
        <v>18</v>
      </c>
      <c r="CP135" s="4" t="s">
        <v>24</v>
      </c>
      <c r="CU135" s="1" t="s">
        <v>14</v>
      </c>
      <c r="CV135" s="2" t="s">
        <v>17</v>
      </c>
      <c r="CW135" s="3" t="s">
        <v>18</v>
      </c>
      <c r="CX135" s="4" t="s">
        <v>24</v>
      </c>
      <c r="CY135" s="1" t="s">
        <v>14</v>
      </c>
      <c r="CZ135" s="2" t="s">
        <v>17</v>
      </c>
      <c r="DA135" s="3" t="s">
        <v>18</v>
      </c>
      <c r="DB135" s="4" t="s">
        <v>24</v>
      </c>
      <c r="DC135" s="1" t="s">
        <v>14</v>
      </c>
      <c r="DD135" s="2" t="s">
        <v>17</v>
      </c>
      <c r="DE135" s="3" t="s">
        <v>18</v>
      </c>
      <c r="DF135" s="4" t="s">
        <v>24</v>
      </c>
      <c r="DG135" s="1" t="s">
        <v>14</v>
      </c>
      <c r="DH135" s="2" t="s">
        <v>17</v>
      </c>
      <c r="DI135" s="3" t="s">
        <v>18</v>
      </c>
      <c r="DJ135" s="4" t="s">
        <v>24</v>
      </c>
      <c r="DO135" s="1" t="s">
        <v>14</v>
      </c>
      <c r="DP135" s="2" t="s">
        <v>17</v>
      </c>
      <c r="DQ135" s="3" t="s">
        <v>18</v>
      </c>
      <c r="DR135" s="4" t="s">
        <v>24</v>
      </c>
      <c r="DS135" s="1" t="s">
        <v>14</v>
      </c>
      <c r="DT135" s="2" t="s">
        <v>17</v>
      </c>
      <c r="DU135" s="3" t="s">
        <v>18</v>
      </c>
      <c r="DV135" s="4" t="s">
        <v>24</v>
      </c>
      <c r="DW135" s="1" t="s">
        <v>14</v>
      </c>
      <c r="DX135" s="2" t="s">
        <v>17</v>
      </c>
      <c r="DY135" s="3" t="s">
        <v>18</v>
      </c>
      <c r="DZ135" s="4" t="s">
        <v>24</v>
      </c>
      <c r="EA135" s="1" t="s">
        <v>14</v>
      </c>
      <c r="EB135" s="2" t="s">
        <v>17</v>
      </c>
      <c r="EC135" s="3" t="s">
        <v>18</v>
      </c>
      <c r="ED135" s="4" t="s">
        <v>24</v>
      </c>
    </row>
    <row r="136" spans="1:134" x14ac:dyDescent="0.25">
      <c r="A136" t="s">
        <v>19</v>
      </c>
      <c r="B136" t="s">
        <v>14</v>
      </c>
      <c r="C136">
        <v>10</v>
      </c>
      <c r="D136">
        <v>6</v>
      </c>
      <c r="E136" t="b">
        <v>0</v>
      </c>
      <c r="F136">
        <v>1E-3</v>
      </c>
      <c r="G136">
        <v>16</v>
      </c>
      <c r="H136">
        <v>0</v>
      </c>
      <c r="I136">
        <v>0</v>
      </c>
      <c r="J136">
        <v>0</v>
      </c>
      <c r="K136">
        <v>1</v>
      </c>
      <c r="L136">
        <v>0</v>
      </c>
      <c r="M136">
        <f t="shared" si="387"/>
        <v>16</v>
      </c>
      <c r="N136" t="b">
        <f t="shared" ref="N136" si="398">AND(MIN($F134,$F135,$F136)=$F136,MAX($H134,$H135,$H136)=$H136)</f>
        <v>0</v>
      </c>
      <c r="O136" t="b">
        <f t="shared" ref="O136" si="399">AND(NOT(N134),NOT(N135),N136)</f>
        <v>0</v>
      </c>
      <c r="P136">
        <f>P133</f>
        <v>13</v>
      </c>
      <c r="R136" s="8" t="s">
        <v>20</v>
      </c>
      <c r="S136" s="9">
        <f ca="1" xml:space="preserve"> COUNTIFS($A:$A,CELL("contents", S$4), $B:$B,CELL("contents", S$7), $C:$C,CELL("contents", $P136))</f>
        <v>240</v>
      </c>
      <c r="T136" s="18">
        <f ca="1" xml:space="preserve"> COUNTIFS($A:$A,CELL("contents", T$4), $B:$B,CELL("contents", T$7), $C:$C,CELL("contents", $P136))</f>
        <v>165</v>
      </c>
      <c r="U136" s="10">
        <f ca="1" xml:space="preserve"> COUNTIFS($A:$A,CELL("contents", U$4), $B:$B,CELL("contents", U$7), $C:$C,CELL("contents", $P136))</f>
        <v>0</v>
      </c>
      <c r="V136" s="11">
        <f ca="1" xml:space="preserve"> COUNTIFS($A:$A,CELL("contents", V$4), $B:$B,CELL("contents", V$7), $C:$C,CELL("contents", $P136))</f>
        <v>405</v>
      </c>
      <c r="W136" s="9">
        <f ca="1" xml:space="preserve"> COUNTIFS($A:$A,CELL("contents", W$4), $B:$B,CELL("contents", W$7), $C:$C,CELL("contents", $P136))</f>
        <v>240</v>
      </c>
      <c r="X136" s="18">
        <f ca="1" xml:space="preserve"> COUNTIFS($A:$A,CELL("contents", X$4), $B:$B,CELL("contents", X$7), $C:$C,CELL("contents", $P136))</f>
        <v>165</v>
      </c>
      <c r="Y136" s="10">
        <f ca="1" xml:space="preserve"> COUNTIFS($A:$A,CELL("contents", Y$4), $B:$B,CELL("contents", Y$7), $C:$C,CELL("contents", $P136))</f>
        <v>0</v>
      </c>
      <c r="Z136" s="11">
        <f ca="1" xml:space="preserve"> COUNTIFS($A:$A,CELL("contents", Z$4), $B:$B,CELL("contents", Z$7), $C:$C,CELL("contents", $P136))</f>
        <v>405</v>
      </c>
      <c r="AA136" s="9">
        <f ca="1" xml:space="preserve"> COUNTIFS($A:$A,CELL("contents", AA$4), $B:$B,CELL("contents", AA$7), $C:$C,CELL("contents", $P136))</f>
        <v>240</v>
      </c>
      <c r="AB136" s="18">
        <f ca="1" xml:space="preserve"> COUNTIFS($A:$A,CELL("contents", AB$4), $B:$B,CELL("contents", AB$7), $C:$C,CELL("contents", $P136))</f>
        <v>165</v>
      </c>
      <c r="AC136" s="10">
        <f ca="1" xml:space="preserve"> COUNTIFS($A:$A,CELL("contents", AC$4), $B:$B,CELL("contents", AC$7), $C:$C,CELL("contents", $P136))</f>
        <v>0</v>
      </c>
      <c r="AD136" s="11">
        <f ca="1" xml:space="preserve"> COUNTIFS($A:$A,CELL("contents", AD$4), $B:$B,CELL("contents", AD$7), $C:$C,CELL("contents", $P136))</f>
        <v>405</v>
      </c>
      <c r="AE136" s="9">
        <f ca="1" xml:space="preserve"> COUNTIFS($A:$A,CELL("contents", AE$4), $B:$B,CELL("contents", AE$7), $C:$C,CELL("contents", $P136))</f>
        <v>720</v>
      </c>
      <c r="AF136" s="18">
        <f ca="1" xml:space="preserve"> COUNTIFS($A:$A,CELL("contents", AF$4), $B:$B,CELL("contents", AF$7), $C:$C,CELL("contents", $P136))</f>
        <v>495</v>
      </c>
      <c r="AG136" s="10">
        <f ca="1" xml:space="preserve"> COUNTIFS($A:$A,CELL("contents", AG$4), $B:$B,CELL("contents", AG$7), $C:$C,CELL("contents", $P136))</f>
        <v>0</v>
      </c>
      <c r="AH136" s="11">
        <f ca="1" xml:space="preserve"> COUNTIFS($A:$A,CELL("contents", AH$4), $B:$B,CELL("contents", AH$7), $C:$C,CELL("contents", $P136))</f>
        <v>1215</v>
      </c>
      <c r="AL136" s="8" t="s">
        <v>20</v>
      </c>
      <c r="AM136" s="9">
        <f ca="1" xml:space="preserve"> COUNTIFS($A:$A,CELL("contents", AM$4), $B:$B,CELL("contents", AM$7), $C:$C,CELL("contents", $P136), $G:$G,CELL("contents", AM$3))</f>
        <v>48</v>
      </c>
      <c r="AN136" s="18">
        <f ca="1" xml:space="preserve"> COUNTIFS($A:$A,CELL("contents", AN$4), $B:$B,CELL("contents", AN$7), $C:$C,CELL("contents", $P136), $G:$G,CELL("contents", AN$3))</f>
        <v>33</v>
      </c>
      <c r="AO136" s="10">
        <f ca="1" xml:space="preserve"> COUNTIFS($A:$A,CELL("contents", AO$4), $B:$B,CELL("contents", AO$7), $C:$C,CELL("contents", $P136), $G:$G,CELL("contents", AO$3))</f>
        <v>0</v>
      </c>
      <c r="AP136" s="11">
        <f ca="1" xml:space="preserve"> COUNTIFS($A:$A,CELL("contents", AP$4), $B:$B,CELL("contents", AP$7), $C:$C,CELL("contents", $P136), $G:$G,CELL("contents", AP$3))</f>
        <v>81</v>
      </c>
      <c r="AQ136" s="9">
        <f ca="1" xml:space="preserve"> COUNTIFS($A:$A,CELL("contents", AQ$4), $B:$B,CELL("contents", AQ$7), $C:$C,CELL("contents", $P136), $G:$G,CELL("contents", AQ$3))</f>
        <v>48</v>
      </c>
      <c r="AR136" s="18">
        <f ca="1" xml:space="preserve"> COUNTIFS($A:$A,CELL("contents", AR$4), $B:$B,CELL("contents", AR$7), $C:$C,CELL("contents", $P136), $G:$G,CELL("contents", AR$3))</f>
        <v>33</v>
      </c>
      <c r="AS136" s="10">
        <f ca="1" xml:space="preserve"> COUNTIFS($A:$A,CELL("contents", AS$4), $B:$B,CELL("contents", AS$7), $C:$C,CELL("contents", $P136), $G:$G,CELL("contents", AS$3))</f>
        <v>0</v>
      </c>
      <c r="AT136" s="11">
        <f ca="1" xml:space="preserve"> COUNTIFS($A:$A,CELL("contents", AT$4), $B:$B,CELL("contents", AT$7), $C:$C,CELL("contents", $P136), $G:$G,CELL("contents", AT$3))</f>
        <v>81</v>
      </c>
      <c r="AU136" s="9">
        <f ca="1" xml:space="preserve"> COUNTIFS($A:$A,CELL("contents", AU$4), $B:$B,CELL("contents", AU$7), $C:$C,CELL("contents", $P136), $G:$G,CELL("contents", AU$3))</f>
        <v>48</v>
      </c>
      <c r="AV136" s="18">
        <f ca="1" xml:space="preserve"> COUNTIFS($A:$A,CELL("contents", AV$4), $B:$B,CELL("contents", AV$7), $C:$C,CELL("contents", $P136), $G:$G,CELL("contents", AV$3))</f>
        <v>33</v>
      </c>
      <c r="AW136" s="10">
        <f ca="1" xml:space="preserve"> COUNTIFS($A:$A,CELL("contents", AW$4), $B:$B,CELL("contents", AW$7), $C:$C,CELL("contents", $P136), $G:$G,CELL("contents", AW$3))</f>
        <v>0</v>
      </c>
      <c r="AX136" s="11">
        <f ca="1" xml:space="preserve"> COUNTIFS($A:$A,CELL("contents", AX$4), $B:$B,CELL("contents", AX$7), $C:$C,CELL("contents", $P136), $G:$G,CELL("contents", AX$3))</f>
        <v>81</v>
      </c>
      <c r="AY136" s="9">
        <f ca="1" xml:space="preserve"> COUNTIFS($A:$A,CELL("contents", AY$4), $B:$B,CELL("contents", AY$7), $C:$C,CELL("contents", $P136), $G:$G,CELL("contents", AY$3))</f>
        <v>144</v>
      </c>
      <c r="AZ136" s="18">
        <f ca="1" xml:space="preserve"> COUNTIFS($A:$A,CELL("contents", AZ$4), $B:$B,CELL("contents", AZ$7), $C:$C,CELL("contents", $P136), $G:$G,CELL("contents", AZ$3))</f>
        <v>99</v>
      </c>
      <c r="BA136" s="10">
        <f ca="1" xml:space="preserve"> COUNTIFS($A:$A,CELL("contents", BA$4), $B:$B,CELL("contents", BA$7), $C:$C,CELL("contents", $P136), $G:$G,CELL("contents", BA$3))</f>
        <v>0</v>
      </c>
      <c r="BB136" s="11">
        <f ca="1" xml:space="preserve"> COUNTIFS($A:$A,CELL("contents", BB$4), $B:$B,CELL("contents", BB$7), $C:$C,CELL("contents", $P136), $G:$G,CELL("contents", BB$3))</f>
        <v>243</v>
      </c>
      <c r="BF136" s="8" t="s">
        <v>20</v>
      </c>
      <c r="BG136" s="9">
        <f ca="1" xml:space="preserve"> COUNTIFS($A:$A,CELL("contents", BG$4), $B:$B,CELL("contents", BG$7), $C:$C,CELL("contents", $P136), $G:$G,CELL("contents", BG$3))</f>
        <v>48</v>
      </c>
      <c r="BH136" s="18">
        <f ca="1" xml:space="preserve"> COUNTIFS($A:$A,CELL("contents", BH$4), $B:$B,CELL("contents", BH$7), $C:$C,CELL("contents", $P136), $G:$G,CELL("contents", BH$3))</f>
        <v>33</v>
      </c>
      <c r="BI136" s="10">
        <f ca="1" xml:space="preserve"> COUNTIFS($A:$A,CELL("contents", BI$4), $B:$B,CELL("contents", BI$7), $C:$C,CELL("contents", $P136), $G:$G,CELL("contents", BI$3))</f>
        <v>0</v>
      </c>
      <c r="BJ136" s="11">
        <f ca="1" xml:space="preserve"> COUNTIFS($A:$A,CELL("contents", BJ$4), $B:$B,CELL("contents", BJ$7), $C:$C,CELL("contents", $P136), $G:$G,CELL("contents", BJ$3))</f>
        <v>81</v>
      </c>
      <c r="BK136" s="9">
        <f ca="1" xml:space="preserve"> COUNTIFS($A:$A,CELL("contents", BK$4), $B:$B,CELL("contents", BK$7), $C:$C,CELL("contents", $P136), $G:$G,CELL("contents", BK$3))</f>
        <v>48</v>
      </c>
      <c r="BL136" s="18">
        <f ca="1" xml:space="preserve"> COUNTIFS($A:$A,CELL("contents", BL$4), $B:$B,CELL("contents", BL$7), $C:$C,CELL("contents", $P136), $G:$G,CELL("contents", BL$3))</f>
        <v>33</v>
      </c>
      <c r="BM136" s="10">
        <f ca="1" xml:space="preserve"> COUNTIFS($A:$A,CELL("contents", BM$4), $B:$B,CELL("contents", BM$7), $C:$C,CELL("contents", $P136), $G:$G,CELL("contents", BM$3))</f>
        <v>0</v>
      </c>
      <c r="BN136" s="11">
        <f ca="1" xml:space="preserve"> COUNTIFS($A:$A,CELL("contents", BN$4), $B:$B,CELL("contents", BN$7), $C:$C,CELL("contents", $P136), $G:$G,CELL("contents", BN$3))</f>
        <v>81</v>
      </c>
      <c r="BO136" s="9">
        <f ca="1" xml:space="preserve"> COUNTIFS($A:$A,CELL("contents", BO$4), $B:$B,CELL("contents", BO$7), $C:$C,CELL("contents", $P136), $G:$G,CELL("contents", BO$3))</f>
        <v>48</v>
      </c>
      <c r="BP136" s="18">
        <f ca="1" xml:space="preserve"> COUNTIFS($A:$A,CELL("contents", BP$4), $B:$B,CELL("contents", BP$7), $C:$C,CELL("contents", $P136), $G:$G,CELL("contents", BP$3))</f>
        <v>33</v>
      </c>
      <c r="BQ136" s="10">
        <f ca="1" xml:space="preserve"> COUNTIFS($A:$A,CELL("contents", BQ$4), $B:$B,CELL("contents", BQ$7), $C:$C,CELL("contents", $P136), $G:$G,CELL("contents", BQ$3))</f>
        <v>0</v>
      </c>
      <c r="BR136" s="11">
        <f ca="1" xml:space="preserve"> COUNTIFS($A:$A,CELL("contents", BR$4), $B:$B,CELL("contents", BR$7), $C:$C,CELL("contents", $P136), $G:$G,CELL("contents", BR$3))</f>
        <v>81</v>
      </c>
      <c r="BS136" s="9">
        <f ca="1" xml:space="preserve"> COUNTIFS($A:$A,CELL("contents", BS$4), $B:$B,CELL("contents", BS$7), $C:$C,CELL("contents", $P136), $G:$G,CELL("contents", BS$3))</f>
        <v>144</v>
      </c>
      <c r="BT136" s="18">
        <f ca="1" xml:space="preserve"> COUNTIFS($A:$A,CELL("contents", BT$4), $B:$B,CELL("contents", BT$7), $C:$C,CELL("contents", $P136), $G:$G,CELL("contents", BT$3))</f>
        <v>99</v>
      </c>
      <c r="BU136" s="10">
        <f ca="1" xml:space="preserve"> COUNTIFS($A:$A,CELL("contents", BU$4), $B:$B,CELL("contents", BU$7), $C:$C,CELL("contents", $P136), $G:$G,CELL("contents", BU$3))</f>
        <v>0</v>
      </c>
      <c r="BV136" s="11">
        <f ca="1" xml:space="preserve"> COUNTIFS($A:$A,CELL("contents", BV$4), $B:$B,CELL("contents", BV$7), $C:$C,CELL("contents", $P136), $G:$G,CELL("contents", BV$3))</f>
        <v>243</v>
      </c>
      <c r="BZ136" s="8" t="s">
        <v>20</v>
      </c>
      <c r="CA136" s="9">
        <f ca="1" xml:space="preserve"> COUNTIFS($A:$A,CELL("contents", CA$4), $B:$B,CELL("contents", CA$7), $C:$C,CELL("contents", $P136), $G:$G,CELL("contents", CA$3))</f>
        <v>48</v>
      </c>
      <c r="CB136" s="18">
        <f ca="1" xml:space="preserve"> COUNTIFS($A:$A,CELL("contents", CB$4), $B:$B,CELL("contents", CB$7), $C:$C,CELL("contents", $P136), $G:$G,CELL("contents", CB$3))</f>
        <v>33</v>
      </c>
      <c r="CC136" s="10">
        <f ca="1" xml:space="preserve"> COUNTIFS($A:$A,CELL("contents", CC$4), $B:$B,CELL("contents", CC$7), $C:$C,CELL("contents", $P136), $G:$G,CELL("contents", CC$3))</f>
        <v>0</v>
      </c>
      <c r="CD136" s="11">
        <f ca="1" xml:space="preserve"> COUNTIFS($A:$A,CELL("contents", CD$4), $B:$B,CELL("contents", CD$7), $C:$C,CELL("contents", $P136), $G:$G,CELL("contents", CD$3))</f>
        <v>81</v>
      </c>
      <c r="CE136" s="9">
        <f ca="1" xml:space="preserve"> COUNTIFS($A:$A,CELL("contents", CE$4), $B:$B,CELL("contents", CE$7), $C:$C,CELL("contents", $P136), $G:$G,CELL("contents", CE$3))</f>
        <v>48</v>
      </c>
      <c r="CF136" s="18">
        <f ca="1" xml:space="preserve"> COUNTIFS($A:$A,CELL("contents", CF$4), $B:$B,CELL("contents", CF$7), $C:$C,CELL("contents", $P136), $G:$G,CELL("contents", CF$3))</f>
        <v>33</v>
      </c>
      <c r="CG136" s="10">
        <f ca="1" xml:space="preserve"> COUNTIFS($A:$A,CELL("contents", CG$4), $B:$B,CELL("contents", CG$7), $C:$C,CELL("contents", $P136), $G:$G,CELL("contents", CG$3))</f>
        <v>0</v>
      </c>
      <c r="CH136" s="11">
        <f ca="1" xml:space="preserve"> COUNTIFS($A:$A,CELL("contents", CH$4), $B:$B,CELL("contents", CH$7), $C:$C,CELL("contents", $P136), $G:$G,CELL("contents", CH$3))</f>
        <v>81</v>
      </c>
      <c r="CI136" s="9">
        <f ca="1" xml:space="preserve"> COUNTIFS($A:$A,CELL("contents", CI$4), $B:$B,CELL("contents", CI$7), $C:$C,CELL("contents", $P136), $G:$G,CELL("contents", CI$3))</f>
        <v>48</v>
      </c>
      <c r="CJ136" s="18">
        <f ca="1" xml:space="preserve"> COUNTIFS($A:$A,CELL("contents", CJ$4), $B:$B,CELL("contents", CJ$7), $C:$C,CELL("contents", $P136), $G:$G,CELL("contents", CJ$3))</f>
        <v>33</v>
      </c>
      <c r="CK136" s="10">
        <f ca="1" xml:space="preserve"> COUNTIFS($A:$A,CELL("contents", CK$4), $B:$B,CELL("contents", CK$7), $C:$C,CELL("contents", $P136), $G:$G,CELL("contents", CK$3))</f>
        <v>0</v>
      </c>
      <c r="CL136" s="11">
        <f ca="1" xml:space="preserve"> COUNTIFS($A:$A,CELL("contents", CL$4), $B:$B,CELL("contents", CL$7), $C:$C,CELL("contents", $P136), $G:$G,CELL("contents", CL$3))</f>
        <v>81</v>
      </c>
      <c r="CM136" s="9">
        <f ca="1" xml:space="preserve"> COUNTIFS($A:$A,CELL("contents", CM$4), $B:$B,CELL("contents", CM$7), $C:$C,CELL("contents", $P136), $G:$G,CELL("contents", CM$3))</f>
        <v>144</v>
      </c>
      <c r="CN136" s="18">
        <f ca="1" xml:space="preserve"> COUNTIFS($A:$A,CELL("contents", CN$4), $B:$B,CELL("contents", CN$7), $C:$C,CELL("contents", $P136), $G:$G,CELL("contents", CN$3))</f>
        <v>99</v>
      </c>
      <c r="CO136" s="10">
        <f ca="1" xml:space="preserve"> COUNTIFS($A:$A,CELL("contents", CO$4), $B:$B,CELL("contents", CO$7), $C:$C,CELL("contents", $P136), $G:$G,CELL("contents", CO$3))</f>
        <v>0</v>
      </c>
      <c r="CP136" s="11">
        <f ca="1" xml:space="preserve"> COUNTIFS($A:$A,CELL("contents", CP$4), $B:$B,CELL("contents", CP$7), $C:$C,CELL("contents", $P136), $G:$G,CELL("contents", CP$3))</f>
        <v>243</v>
      </c>
      <c r="CT136" s="8" t="s">
        <v>20</v>
      </c>
      <c r="CU136" s="9">
        <f ca="1" xml:space="preserve"> COUNTIFS($A:$A,CELL("contents", CU$4), $B:$B,CELL("contents", CU$7), $C:$C,CELL("contents", $P136), $G:$G,CELL("contents", CU$3))</f>
        <v>48</v>
      </c>
      <c r="CV136" s="18">
        <f ca="1" xml:space="preserve"> COUNTIFS($A:$A,CELL("contents", CV$4), $B:$B,CELL("contents", CV$7), $C:$C,CELL("contents", $P136), $G:$G,CELL("contents", CV$3))</f>
        <v>33</v>
      </c>
      <c r="CW136" s="10">
        <f ca="1" xml:space="preserve"> COUNTIFS($A:$A,CELL("contents", CW$4), $B:$B,CELL("contents", CW$7), $C:$C,CELL("contents", $P136), $G:$G,CELL("contents", CW$3))</f>
        <v>0</v>
      </c>
      <c r="CX136" s="11">
        <f ca="1" xml:space="preserve"> COUNTIFS($A:$A,CELL("contents", CX$4), $B:$B,CELL("contents", CX$7), $C:$C,CELL("contents", $P136), $G:$G,CELL("contents", CX$3))</f>
        <v>81</v>
      </c>
      <c r="CY136" s="9">
        <f ca="1" xml:space="preserve"> COUNTIFS($A:$A,CELL("contents", CY$4), $B:$B,CELL("contents", CY$7), $C:$C,CELL("contents", $P136), $G:$G,CELL("contents", CY$3))</f>
        <v>48</v>
      </c>
      <c r="CZ136" s="18">
        <f ca="1" xml:space="preserve"> COUNTIFS($A:$A,CELL("contents", CZ$4), $B:$B,CELL("contents", CZ$7), $C:$C,CELL("contents", $P136), $G:$G,CELL("contents", CZ$3))</f>
        <v>33</v>
      </c>
      <c r="DA136" s="10">
        <f ca="1" xml:space="preserve"> COUNTIFS($A:$A,CELL("contents", DA$4), $B:$B,CELL("contents", DA$7), $C:$C,CELL("contents", $P136), $G:$G,CELL("contents", DA$3))</f>
        <v>0</v>
      </c>
      <c r="DB136" s="11">
        <f ca="1" xml:space="preserve"> COUNTIFS($A:$A,CELL("contents", DB$4), $B:$B,CELL("contents", DB$7), $C:$C,CELL("contents", $P136), $G:$G,CELL("contents", DB$3))</f>
        <v>81</v>
      </c>
      <c r="DC136" s="9">
        <f ca="1" xml:space="preserve"> COUNTIFS($A:$A,CELL("contents", DC$4), $B:$B,CELL("contents", DC$7), $C:$C,CELL("contents", $P136), $G:$G,CELL("contents", DC$3))</f>
        <v>48</v>
      </c>
      <c r="DD136" s="18">
        <f ca="1" xml:space="preserve"> COUNTIFS($A:$A,CELL("contents", DD$4), $B:$B,CELL("contents", DD$7), $C:$C,CELL("contents", $P136), $G:$G,CELL("contents", DD$3))</f>
        <v>33</v>
      </c>
      <c r="DE136" s="10">
        <f ca="1" xml:space="preserve"> COUNTIFS($A:$A,CELL("contents", DE$4), $B:$B,CELL("contents", DE$7), $C:$C,CELL("contents", $P136), $G:$G,CELL("contents", DE$3))</f>
        <v>0</v>
      </c>
      <c r="DF136" s="11">
        <f ca="1" xml:space="preserve"> COUNTIFS($A:$A,CELL("contents", DF$4), $B:$B,CELL("contents", DF$7), $C:$C,CELL("contents", $P136), $G:$G,CELL("contents", DF$3))</f>
        <v>81</v>
      </c>
      <c r="DG136" s="9">
        <f ca="1" xml:space="preserve"> COUNTIFS($A:$A,CELL("contents", DG$4), $B:$B,CELL("contents", DG$7), $C:$C,CELL("contents", $P136), $G:$G,CELL("contents", DG$3))</f>
        <v>144</v>
      </c>
      <c r="DH136" s="18">
        <f ca="1" xml:space="preserve"> COUNTIFS($A:$A,CELL("contents", DH$4), $B:$B,CELL("contents", DH$7), $C:$C,CELL("contents", $P136), $G:$G,CELL("contents", DH$3))</f>
        <v>99</v>
      </c>
      <c r="DI136" s="10">
        <f ca="1" xml:space="preserve"> COUNTIFS($A:$A,CELL("contents", DI$4), $B:$B,CELL("contents", DI$7), $C:$C,CELL("contents", $P136), $G:$G,CELL("contents", DI$3))</f>
        <v>0</v>
      </c>
      <c r="DJ136" s="11">
        <f ca="1" xml:space="preserve"> COUNTIFS($A:$A,CELL("contents", DJ$4), $B:$B,CELL("contents", DJ$7), $C:$C,CELL("contents", $P136), $G:$G,CELL("contents", DJ$3))</f>
        <v>243</v>
      </c>
      <c r="DN136" s="8" t="s">
        <v>20</v>
      </c>
      <c r="DO136" s="9">
        <f ca="1" xml:space="preserve"> COUNTIFS($A:$A,CELL("contents", DO$4), $B:$B,CELL("contents", DO$7), $C:$C,CELL("contents", $P136), $G:$G,CELL("contents", DO$3))</f>
        <v>48</v>
      </c>
      <c r="DP136" s="18">
        <f ca="1" xml:space="preserve"> COUNTIFS($A:$A,CELL("contents", DP$4), $B:$B,CELL("contents", DP$7), $C:$C,CELL("contents", $P136), $G:$G,CELL("contents", DP$3))</f>
        <v>33</v>
      </c>
      <c r="DQ136" s="10">
        <f ca="1" xml:space="preserve"> COUNTIFS($A:$A,CELL("contents", DQ$4), $B:$B,CELL("contents", DQ$7), $C:$C,CELL("contents", $P136), $G:$G,CELL("contents", DQ$3))</f>
        <v>0</v>
      </c>
      <c r="DR136" s="11">
        <f ca="1" xml:space="preserve"> COUNTIFS($A:$A,CELL("contents", DR$4), $B:$B,CELL("contents", DR$7), $C:$C,CELL("contents", $P136), $G:$G,CELL("contents", DR$3))</f>
        <v>81</v>
      </c>
      <c r="DS136" s="9">
        <f ca="1" xml:space="preserve"> COUNTIFS($A:$A,CELL("contents", DS$4), $B:$B,CELL("contents", DS$7), $C:$C,CELL("contents", $P136), $G:$G,CELL("contents", DS$3))</f>
        <v>48</v>
      </c>
      <c r="DT136" s="18">
        <f ca="1" xml:space="preserve"> COUNTIFS($A:$A,CELL("contents", DT$4), $B:$B,CELL("contents", DT$7), $C:$C,CELL("contents", $P136), $G:$G,CELL("contents", DT$3))</f>
        <v>33</v>
      </c>
      <c r="DU136" s="10">
        <f ca="1" xml:space="preserve"> COUNTIFS($A:$A,CELL("contents", DU$4), $B:$B,CELL("contents", DU$7), $C:$C,CELL("contents", $P136), $G:$G,CELL("contents", DU$3))</f>
        <v>0</v>
      </c>
      <c r="DV136" s="11">
        <f ca="1" xml:space="preserve"> COUNTIFS($A:$A,CELL("contents", DV$4), $B:$B,CELL("contents", DV$7), $C:$C,CELL("contents", $P136), $G:$G,CELL("contents", DV$3))</f>
        <v>81</v>
      </c>
      <c r="DW136" s="9">
        <f ca="1" xml:space="preserve"> COUNTIFS($A:$A,CELL("contents", DW$4), $B:$B,CELL("contents", DW$7), $C:$C,CELL("contents", $P136), $G:$G,CELL("contents", DW$3))</f>
        <v>48</v>
      </c>
      <c r="DX136" s="18">
        <f ca="1" xml:space="preserve"> COUNTIFS($A:$A,CELL("contents", DX$4), $B:$B,CELL("contents", DX$7), $C:$C,CELL("contents", $P136), $G:$G,CELL("contents", DX$3))</f>
        <v>33</v>
      </c>
      <c r="DY136" s="10">
        <f ca="1" xml:space="preserve"> COUNTIFS($A:$A,CELL("contents", DY$4), $B:$B,CELL("contents", DY$7), $C:$C,CELL("contents", $P136), $G:$G,CELL("contents", DY$3))</f>
        <v>0</v>
      </c>
      <c r="DZ136" s="11">
        <f ca="1" xml:space="preserve"> COUNTIFS($A:$A,CELL("contents", DZ$4), $B:$B,CELL("contents", DZ$7), $C:$C,CELL("contents", $P136), $G:$G,CELL("contents", DZ$3))</f>
        <v>81</v>
      </c>
      <c r="EA136" s="9">
        <f ca="1" xml:space="preserve"> COUNTIFS($A:$A,CELL("contents", EA$4), $B:$B,CELL("contents", EA$7), $C:$C,CELL("contents", $P136), $G:$G,CELL("contents", EA$3))</f>
        <v>144</v>
      </c>
      <c r="EB136" s="18">
        <f ca="1" xml:space="preserve"> COUNTIFS($A:$A,CELL("contents", EB$4), $B:$B,CELL("contents", EB$7), $C:$C,CELL("contents", $P136), $G:$G,CELL("contents", EB$3))</f>
        <v>99</v>
      </c>
      <c r="EC136" s="10">
        <f ca="1" xml:space="preserve"> COUNTIFS($A:$A,CELL("contents", EC$4), $B:$B,CELL("contents", EC$7), $C:$C,CELL("contents", $P136), $G:$G,CELL("contents", EC$3))</f>
        <v>0</v>
      </c>
      <c r="ED136" s="11">
        <f ca="1" xml:space="preserve"> COUNTIFS($A:$A,CELL("contents", ED$4), $B:$B,CELL("contents", ED$7), $C:$C,CELL("contents", $P136), $G:$G,CELL("contents", ED$3))</f>
        <v>243</v>
      </c>
    </row>
    <row r="137" spans="1:134" x14ac:dyDescent="0.25">
      <c r="A137" t="s">
        <v>13</v>
      </c>
      <c r="B137" t="s">
        <v>14</v>
      </c>
      <c r="C137">
        <v>10</v>
      </c>
      <c r="D137">
        <v>7</v>
      </c>
      <c r="E137" t="b">
        <v>0</v>
      </c>
      <c r="F137">
        <v>8.0000000000000002E-3</v>
      </c>
      <c r="G137">
        <v>16</v>
      </c>
      <c r="H137">
        <v>16</v>
      </c>
      <c r="I137">
        <v>78</v>
      </c>
      <c r="J137">
        <v>41</v>
      </c>
      <c r="K137">
        <v>4</v>
      </c>
      <c r="L137">
        <v>3</v>
      </c>
      <c r="M137">
        <f t="shared" si="387"/>
        <v>0</v>
      </c>
      <c r="N137" t="b">
        <f t="shared" ref="N137" si="400">AND(MIN($F137,$F138,$F139)=$F137,MAX($H137,$H138,$H139)=$H137)</f>
        <v>0</v>
      </c>
      <c r="O137" t="b">
        <f t="shared" ref="O137" si="401">AND(N137,NOT(N138),NOT(N139))</f>
        <v>0</v>
      </c>
      <c r="P137">
        <f>P133</f>
        <v>13</v>
      </c>
      <c r="R137" s="2" t="s">
        <v>21</v>
      </c>
      <c r="S137" s="12">
        <f ca="1" xml:space="preserve"> COUNTIFS($A:$A,CELL("contents", S$4), $B:$B,CELL("contents", S$7), $E:$E, "TRUE", $C:$C,CELL("contents", $P136))</f>
        <v>27</v>
      </c>
      <c r="T137" s="19">
        <f ca="1" xml:space="preserve"> COUNTIFS($A:$A,CELL("contents", T$4), $B:$B,CELL("contents", T$7), $E:$E, "TRUE", $C:$C,CELL("contents", $P136))</f>
        <v>41</v>
      </c>
      <c r="U137" s="13"/>
      <c r="V137" s="14">
        <f ca="1" xml:space="preserve"> COUNTIFS($A:$A,CELL("contents", V$4), $B:$B,CELL("contents", V$7), $E:$E, "TRUE", $C:$C,CELL("contents", $P136))</f>
        <v>68</v>
      </c>
      <c r="W137" s="12">
        <f ca="1" xml:space="preserve"> COUNTIFS($A:$A,CELL("contents", W$4), $B:$B,CELL("contents", W$7), $E:$E, "TRUE", $C:$C,CELL("contents", $P136))</f>
        <v>69</v>
      </c>
      <c r="X137" s="19">
        <f ca="1" xml:space="preserve"> COUNTIFS($A:$A,CELL("contents", X$4), $B:$B,CELL("contents", X$7), $E:$E, "TRUE", $C:$C,CELL("contents", $P136))</f>
        <v>0</v>
      </c>
      <c r="Y137" s="13"/>
      <c r="Z137" s="14">
        <f ca="1" xml:space="preserve"> COUNTIFS($A:$A,CELL("contents", Z$4), $B:$B,CELL("contents", Z$7), $E:$E, "TRUE", $C:$C,CELL("contents", $P136))</f>
        <v>69</v>
      </c>
      <c r="AA137" s="12">
        <f ca="1" xml:space="preserve"> COUNTIFS($A:$A,CELL("contents", AA$4), $B:$B,CELL("contents", AA$7), $E:$E, "TRUE", $C:$C,CELL("contents", $P136))</f>
        <v>72</v>
      </c>
      <c r="AB137" s="19">
        <f ca="1" xml:space="preserve"> COUNTIFS($A:$A,CELL("contents", AB$4), $B:$B,CELL("contents", AB$7), $E:$E, "TRUE", $C:$C,CELL("contents", $P136))</f>
        <v>0</v>
      </c>
      <c r="AC137" s="13"/>
      <c r="AD137" s="14">
        <f ca="1" xml:space="preserve"> COUNTIFS($A:$A,CELL("contents", AD$4), $B:$B,CELL("contents", AD$7), $E:$E, "TRUE", $C:$C,CELL("contents", $P136))</f>
        <v>72</v>
      </c>
      <c r="AE137" s="12">
        <f ca="1" xml:space="preserve"> COUNTIFS($A:$A,CELL("contents", AE$4), $B:$B,CELL("contents", AE$7), $E:$E, "TRUE", $C:$C,CELL("contents", $P136))</f>
        <v>168</v>
      </c>
      <c r="AF137" s="19">
        <f ca="1" xml:space="preserve"> COUNTIFS($A:$A,CELL("contents", AF$4), $B:$B,CELL("contents", AF$7), $E:$E, "TRUE", $C:$C,CELL("contents", $P136))</f>
        <v>41</v>
      </c>
      <c r="AG137" s="13"/>
      <c r="AH137" s="14">
        <f ca="1" xml:space="preserve"> COUNTIFS($A:$A,CELL("contents", AH$4), $B:$B,CELL("contents", AH$7), $E:$E, "TRUE", $C:$C,CELL("contents", $P136))</f>
        <v>209</v>
      </c>
      <c r="AL137" s="2" t="s">
        <v>21</v>
      </c>
      <c r="AM137" s="12">
        <f ca="1" xml:space="preserve"> COUNTIFS($A:$A,CELL("contents", AM$4), $B:$B,CELL("contents", AM$7), $E:$E, "TRUE", $C:$C,CELL("contents", $P136), $G:$G,CELL("contents", AM$3))</f>
        <v>5</v>
      </c>
      <c r="AN137" s="19">
        <f ca="1" xml:space="preserve"> COUNTIFS($A:$A,CELL("contents", AN$4), $B:$B,CELL("contents", AN$7), $E:$E, "TRUE", $C:$C,CELL("contents", $P136), $G:$G,CELL("contents", AN$3))</f>
        <v>8</v>
      </c>
      <c r="AO137" s="13"/>
      <c r="AP137" s="14">
        <f ca="1" xml:space="preserve"> COUNTIFS($A:$A,CELL("contents", AP$4), $B:$B,CELL("contents", AP$7), $E:$E, "TRUE", $C:$C,CELL("contents", $P136), $G:$G,CELL("contents", AP$3))</f>
        <v>13</v>
      </c>
      <c r="AQ137" s="12">
        <f ca="1" xml:space="preserve"> COUNTIFS($A:$A,CELL("contents", AQ$4), $B:$B,CELL("contents", AQ$7), $E:$E, "TRUE", $C:$C,CELL("contents", $P136), $G:$G,CELL("contents", AQ$3))</f>
        <v>12</v>
      </c>
      <c r="AR137" s="19">
        <f ca="1" xml:space="preserve"> COUNTIFS($A:$A,CELL("contents", AR$4), $B:$B,CELL("contents", AR$7), $E:$E, "TRUE", $C:$C,CELL("contents", $P136), $G:$G,CELL("contents", AR$3))</f>
        <v>0</v>
      </c>
      <c r="AS137" s="13"/>
      <c r="AT137" s="14">
        <f ca="1" xml:space="preserve"> COUNTIFS($A:$A,CELL("contents", AT$4), $B:$B,CELL("contents", AT$7), $E:$E, "TRUE", $C:$C,CELL("contents", $P136), $G:$G,CELL("contents", AT$3))</f>
        <v>12</v>
      </c>
      <c r="AU137" s="12">
        <f ca="1" xml:space="preserve"> COUNTIFS($A:$A,CELL("contents", AU$4), $B:$B,CELL("contents", AU$7), $E:$E, "TRUE", $C:$C,CELL("contents", $P136), $G:$G,CELL("contents", AU$3))</f>
        <v>13</v>
      </c>
      <c r="AV137" s="19">
        <f ca="1" xml:space="preserve"> COUNTIFS($A:$A,CELL("contents", AV$4), $B:$B,CELL("contents", AV$7), $E:$E, "TRUE", $C:$C,CELL("contents", $P136), $G:$G,CELL("contents", AV$3))</f>
        <v>0</v>
      </c>
      <c r="AW137" s="13"/>
      <c r="AX137" s="14">
        <f ca="1" xml:space="preserve"> COUNTIFS($A:$A,CELL("contents", AX$4), $B:$B,CELL("contents", AX$7), $E:$E, "TRUE", $C:$C,CELL("contents", $P136), $G:$G,CELL("contents", AX$3))</f>
        <v>13</v>
      </c>
      <c r="AY137" s="12">
        <f ca="1" xml:space="preserve"> COUNTIFS($A:$A,CELL("contents", AY$4), $B:$B,CELL("contents", AY$7), $E:$E, "TRUE", $C:$C,CELL("contents", $P136), $G:$G,CELL("contents", AY$3))</f>
        <v>30</v>
      </c>
      <c r="AZ137" s="19">
        <f ca="1" xml:space="preserve"> COUNTIFS($A:$A,CELL("contents", AZ$4), $B:$B,CELL("contents", AZ$7), $E:$E, "TRUE", $C:$C,CELL("contents", $P136), $G:$G,CELL("contents", AZ$3))</f>
        <v>8</v>
      </c>
      <c r="BA137" s="13"/>
      <c r="BB137" s="14">
        <f ca="1" xml:space="preserve"> COUNTIFS($A:$A,CELL("contents", BB$4), $B:$B,CELL("contents", BB$7), $E:$E, "TRUE", $C:$C,CELL("contents", $P136), $G:$G,CELL("contents", BB$3))</f>
        <v>38</v>
      </c>
      <c r="BF137" s="2" t="s">
        <v>21</v>
      </c>
      <c r="BG137" s="12">
        <f ca="1" xml:space="preserve"> COUNTIFS($A:$A,CELL("contents", BG$4), $B:$B,CELL("contents", BG$7), $E:$E, "TRUE", $C:$C,CELL("contents", $P136), $G:$G,CELL("contents", BG$3))</f>
        <v>5</v>
      </c>
      <c r="BH137" s="19">
        <f ca="1" xml:space="preserve"> COUNTIFS($A:$A,CELL("contents", BH$4), $B:$B,CELL("contents", BH$7), $E:$E, "TRUE", $C:$C,CELL("contents", $P136), $G:$G,CELL("contents", BH$3))</f>
        <v>8</v>
      </c>
      <c r="BI137" s="13"/>
      <c r="BJ137" s="14">
        <f ca="1" xml:space="preserve"> COUNTIFS($A:$A,CELL("contents", BJ$4), $B:$B,CELL("contents", BJ$7), $E:$E, "TRUE", $C:$C,CELL("contents", $P136), $G:$G,CELL("contents", BJ$3))</f>
        <v>13</v>
      </c>
      <c r="BK137" s="12">
        <f ca="1" xml:space="preserve"> COUNTIFS($A:$A,CELL("contents", BK$4), $B:$B,CELL("contents", BK$7), $E:$E, "TRUE", $C:$C,CELL("contents", $P136), $G:$G,CELL("contents", BK$3))</f>
        <v>13</v>
      </c>
      <c r="BL137" s="19">
        <f ca="1" xml:space="preserve"> COUNTIFS($A:$A,CELL("contents", BL$4), $B:$B,CELL("contents", BL$7), $E:$E, "TRUE", $C:$C,CELL("contents", $P136), $G:$G,CELL("contents", BL$3))</f>
        <v>0</v>
      </c>
      <c r="BM137" s="13"/>
      <c r="BN137" s="14">
        <f ca="1" xml:space="preserve"> COUNTIFS($A:$A,CELL("contents", BN$4), $B:$B,CELL("contents", BN$7), $E:$E, "TRUE", $C:$C,CELL("contents", $P136), $G:$G,CELL("contents", BN$3))</f>
        <v>13</v>
      </c>
      <c r="BO137" s="12">
        <f ca="1" xml:space="preserve"> COUNTIFS($A:$A,CELL("contents", BO$4), $B:$B,CELL("contents", BO$7), $E:$E, "TRUE", $C:$C,CELL("contents", $P136), $G:$G,CELL("contents", BO$3))</f>
        <v>13</v>
      </c>
      <c r="BP137" s="19">
        <f ca="1" xml:space="preserve"> COUNTIFS($A:$A,CELL("contents", BP$4), $B:$B,CELL("contents", BP$7), $E:$E, "TRUE", $C:$C,CELL("contents", $P136), $G:$G,CELL("contents", BP$3))</f>
        <v>0</v>
      </c>
      <c r="BQ137" s="13"/>
      <c r="BR137" s="14">
        <f ca="1" xml:space="preserve"> COUNTIFS($A:$A,CELL("contents", BR$4), $B:$B,CELL("contents", BR$7), $E:$E, "TRUE", $C:$C,CELL("contents", $P136), $G:$G,CELL("contents", BR$3))</f>
        <v>13</v>
      </c>
      <c r="BS137" s="12">
        <f ca="1" xml:space="preserve"> COUNTIFS($A:$A,CELL("contents", BS$4), $B:$B,CELL("contents", BS$7), $E:$E, "TRUE", $C:$C,CELL("contents", $P136), $G:$G,CELL("contents", BS$3))</f>
        <v>31</v>
      </c>
      <c r="BT137" s="19">
        <f ca="1" xml:space="preserve"> COUNTIFS($A:$A,CELL("contents", BT$4), $B:$B,CELL("contents", BT$7), $E:$E, "TRUE", $C:$C,CELL("contents", $P136), $G:$G,CELL("contents", BT$3))</f>
        <v>8</v>
      </c>
      <c r="BU137" s="13"/>
      <c r="BV137" s="14">
        <f ca="1" xml:space="preserve"> COUNTIFS($A:$A,CELL("contents", BV$4), $B:$B,CELL("contents", BV$7), $E:$E, "TRUE", $C:$C,CELL("contents", $P136), $G:$G,CELL("contents", BV$3))</f>
        <v>39</v>
      </c>
      <c r="BZ137" s="2" t="s">
        <v>21</v>
      </c>
      <c r="CA137" s="12">
        <f ca="1" xml:space="preserve"> COUNTIFS($A:$A,CELL("contents", CA$4), $B:$B,CELL("contents", CA$7), $E:$E, "TRUE", $C:$C,CELL("contents", $P136), $G:$G,CELL("contents", CA$3))</f>
        <v>5</v>
      </c>
      <c r="CB137" s="19">
        <f ca="1" xml:space="preserve"> COUNTIFS($A:$A,CELL("contents", CB$4), $B:$B,CELL("contents", CB$7), $E:$E, "TRUE", $C:$C,CELL("contents", $P136), $G:$G,CELL("contents", CB$3))</f>
        <v>8</v>
      </c>
      <c r="CC137" s="13"/>
      <c r="CD137" s="14">
        <f ca="1" xml:space="preserve"> COUNTIFS($A:$A,CELL("contents", CD$4), $B:$B,CELL("contents", CD$7), $E:$E, "TRUE", $C:$C,CELL("contents", $P136), $G:$G,CELL("contents", CD$3))</f>
        <v>13</v>
      </c>
      <c r="CE137" s="12">
        <f ca="1" xml:space="preserve"> COUNTIFS($A:$A,CELL("contents", CE$4), $B:$B,CELL("contents", CE$7), $E:$E, "TRUE", $C:$C,CELL("contents", $P136), $G:$G,CELL("contents", CE$3))</f>
        <v>13</v>
      </c>
      <c r="CF137" s="19">
        <f ca="1" xml:space="preserve"> COUNTIFS($A:$A,CELL("contents", CF$4), $B:$B,CELL("contents", CF$7), $E:$E, "TRUE", $C:$C,CELL("contents", $P136), $G:$G,CELL("contents", CF$3))</f>
        <v>0</v>
      </c>
      <c r="CG137" s="13"/>
      <c r="CH137" s="14">
        <f ca="1" xml:space="preserve"> COUNTIFS($A:$A,CELL("contents", CH$4), $B:$B,CELL("contents", CH$7), $E:$E, "TRUE", $C:$C,CELL("contents", $P136), $G:$G,CELL("contents", CH$3))</f>
        <v>13</v>
      </c>
      <c r="CI137" s="12">
        <f ca="1" xml:space="preserve"> COUNTIFS($A:$A,CELL("contents", CI$4), $B:$B,CELL("contents", CI$7), $E:$E, "TRUE", $C:$C,CELL("contents", $P136), $G:$G,CELL("contents", CI$3))</f>
        <v>13</v>
      </c>
      <c r="CJ137" s="19">
        <f ca="1" xml:space="preserve"> COUNTIFS($A:$A,CELL("contents", CJ$4), $B:$B,CELL("contents", CJ$7), $E:$E, "TRUE", $C:$C,CELL("contents", $P136), $G:$G,CELL("contents", CJ$3))</f>
        <v>0</v>
      </c>
      <c r="CK137" s="13"/>
      <c r="CL137" s="14">
        <f ca="1" xml:space="preserve"> COUNTIFS($A:$A,CELL("contents", CL$4), $B:$B,CELL("contents", CL$7), $E:$E, "TRUE", $C:$C,CELL("contents", $P136), $G:$G,CELL("contents", CL$3))</f>
        <v>13</v>
      </c>
      <c r="CM137" s="12">
        <f ca="1" xml:space="preserve"> COUNTIFS($A:$A,CELL("contents", CM$4), $B:$B,CELL("contents", CM$7), $E:$E, "TRUE", $C:$C,CELL("contents", $P136), $G:$G,CELL("contents", CM$3))</f>
        <v>31</v>
      </c>
      <c r="CN137" s="19">
        <f ca="1" xml:space="preserve"> COUNTIFS($A:$A,CELL("contents", CN$4), $B:$B,CELL("contents", CN$7), $E:$E, "TRUE", $C:$C,CELL("contents", $P136), $G:$G,CELL("contents", CN$3))</f>
        <v>8</v>
      </c>
      <c r="CO137" s="13"/>
      <c r="CP137" s="14">
        <f ca="1" xml:space="preserve"> COUNTIFS($A:$A,CELL("contents", CP$4), $B:$B,CELL("contents", CP$7), $E:$E, "TRUE", $C:$C,CELL("contents", $P136), $G:$G,CELL("contents", CP$3))</f>
        <v>39</v>
      </c>
      <c r="CT137" s="2" t="s">
        <v>21</v>
      </c>
      <c r="CU137" s="12">
        <f ca="1" xml:space="preserve"> COUNTIFS($A:$A,CELL("contents", CU$4), $B:$B,CELL("contents", CU$7), $E:$E, "TRUE", $C:$C,CELL("contents", $P136), $G:$G,CELL("contents", CU$3))</f>
        <v>5</v>
      </c>
      <c r="CV137" s="19">
        <f ca="1" xml:space="preserve"> COUNTIFS($A:$A,CELL("contents", CV$4), $B:$B,CELL("contents", CV$7), $E:$E, "TRUE", $C:$C,CELL("contents", $P136), $G:$G,CELL("contents", CV$3))</f>
        <v>8</v>
      </c>
      <c r="CW137" s="13"/>
      <c r="CX137" s="14">
        <f ca="1" xml:space="preserve"> COUNTIFS($A:$A,CELL("contents", CX$4), $B:$B,CELL("contents", CX$7), $E:$E, "TRUE", $C:$C,CELL("contents", $P136), $G:$G,CELL("contents", CX$3))</f>
        <v>13</v>
      </c>
      <c r="CY137" s="12">
        <f ca="1" xml:space="preserve"> COUNTIFS($A:$A,CELL("contents", CY$4), $B:$B,CELL("contents", CY$7), $E:$E, "TRUE", $C:$C,CELL("contents", $P136), $G:$G,CELL("contents", CY$3))</f>
        <v>15</v>
      </c>
      <c r="CZ137" s="19">
        <f ca="1" xml:space="preserve"> COUNTIFS($A:$A,CELL("contents", CZ$4), $B:$B,CELL("contents", CZ$7), $E:$E, "TRUE", $C:$C,CELL("contents", $P136), $G:$G,CELL("contents", CZ$3))</f>
        <v>0</v>
      </c>
      <c r="DA137" s="13"/>
      <c r="DB137" s="14">
        <f ca="1" xml:space="preserve"> COUNTIFS($A:$A,CELL("contents", DB$4), $B:$B,CELL("contents", DB$7), $E:$E, "TRUE", $C:$C,CELL("contents", $P136), $G:$G,CELL("contents", DB$3))</f>
        <v>15</v>
      </c>
      <c r="DC137" s="12">
        <f ca="1" xml:space="preserve"> COUNTIFS($A:$A,CELL("contents", DC$4), $B:$B,CELL("contents", DC$7), $E:$E, "TRUE", $C:$C,CELL("contents", $P136), $G:$G,CELL("contents", DC$3))</f>
        <v>16</v>
      </c>
      <c r="DD137" s="19">
        <f ca="1" xml:space="preserve"> COUNTIFS($A:$A,CELL("contents", DD$4), $B:$B,CELL("contents", DD$7), $E:$E, "TRUE", $C:$C,CELL("contents", $P136), $G:$G,CELL("contents", DD$3))</f>
        <v>0</v>
      </c>
      <c r="DE137" s="13"/>
      <c r="DF137" s="14">
        <f ca="1" xml:space="preserve"> COUNTIFS($A:$A,CELL("contents", DF$4), $B:$B,CELL("contents", DF$7), $E:$E, "TRUE", $C:$C,CELL("contents", $P136), $G:$G,CELL("contents", DF$3))</f>
        <v>16</v>
      </c>
      <c r="DG137" s="12">
        <f ca="1" xml:space="preserve"> COUNTIFS($A:$A,CELL("contents", DG$4), $B:$B,CELL("contents", DG$7), $E:$E, "TRUE", $C:$C,CELL("contents", $P136), $G:$G,CELL("contents", DG$3))</f>
        <v>36</v>
      </c>
      <c r="DH137" s="19">
        <f ca="1" xml:space="preserve"> COUNTIFS($A:$A,CELL("contents", DH$4), $B:$B,CELL("contents", DH$7), $E:$E, "TRUE", $C:$C,CELL("contents", $P136), $G:$G,CELL("contents", DH$3))</f>
        <v>8</v>
      </c>
      <c r="DI137" s="13"/>
      <c r="DJ137" s="14">
        <f ca="1" xml:space="preserve"> COUNTIFS($A:$A,CELL("contents", DJ$4), $B:$B,CELL("contents", DJ$7), $E:$E, "TRUE", $C:$C,CELL("contents", $P136), $G:$G,CELL("contents", DJ$3))</f>
        <v>44</v>
      </c>
      <c r="DN137" s="2" t="s">
        <v>21</v>
      </c>
      <c r="DO137" s="12">
        <f ca="1" xml:space="preserve"> COUNTIFS($A:$A,CELL("contents", DO$4), $B:$B,CELL("contents", DO$7), $E:$E, "TRUE", $C:$C,CELL("contents", $P136), $G:$G,CELL("contents", DO$3))</f>
        <v>7</v>
      </c>
      <c r="DP137" s="19">
        <f ca="1" xml:space="preserve"> COUNTIFS($A:$A,CELL("contents", DP$4), $B:$B,CELL("contents", DP$7), $E:$E, "TRUE", $C:$C,CELL("contents", $P136), $G:$G,CELL("contents", DP$3))</f>
        <v>9</v>
      </c>
      <c r="DQ137" s="13"/>
      <c r="DR137" s="14">
        <f ca="1" xml:space="preserve"> COUNTIFS($A:$A,CELL("contents", DR$4), $B:$B,CELL("contents", DR$7), $E:$E, "TRUE", $C:$C,CELL("contents", $P136), $G:$G,CELL("contents", DR$3))</f>
        <v>16</v>
      </c>
      <c r="DS137" s="12">
        <f ca="1" xml:space="preserve"> COUNTIFS($A:$A,CELL("contents", DS$4), $B:$B,CELL("contents", DS$7), $E:$E, "TRUE", $C:$C,CELL("contents", $P136), $G:$G,CELL("contents", DS$3))</f>
        <v>16</v>
      </c>
      <c r="DT137" s="19">
        <f ca="1" xml:space="preserve"> COUNTIFS($A:$A,CELL("contents", DT$4), $B:$B,CELL("contents", DT$7), $E:$E, "TRUE", $C:$C,CELL("contents", $P136), $G:$G,CELL("contents", DT$3))</f>
        <v>0</v>
      </c>
      <c r="DU137" s="13"/>
      <c r="DV137" s="14">
        <f ca="1" xml:space="preserve"> COUNTIFS($A:$A,CELL("contents", DV$4), $B:$B,CELL("contents", DV$7), $E:$E, "TRUE", $C:$C,CELL("contents", $P136), $G:$G,CELL("contents", DV$3))</f>
        <v>16</v>
      </c>
      <c r="DW137" s="12">
        <f ca="1" xml:space="preserve"> COUNTIFS($A:$A,CELL("contents", DW$4), $B:$B,CELL("contents", DW$7), $E:$E, "TRUE", $C:$C,CELL("contents", $P136), $G:$G,CELL("contents", DW$3))</f>
        <v>17</v>
      </c>
      <c r="DX137" s="19">
        <f ca="1" xml:space="preserve"> COUNTIFS($A:$A,CELL("contents", DX$4), $B:$B,CELL("contents", DX$7), $E:$E, "TRUE", $C:$C,CELL("contents", $P136), $G:$G,CELL("contents", DX$3))</f>
        <v>0</v>
      </c>
      <c r="DY137" s="13"/>
      <c r="DZ137" s="14">
        <f ca="1" xml:space="preserve"> COUNTIFS($A:$A,CELL("contents", DZ$4), $B:$B,CELL("contents", DZ$7), $E:$E, "TRUE", $C:$C,CELL("contents", $P136), $G:$G,CELL("contents", DZ$3))</f>
        <v>17</v>
      </c>
      <c r="EA137" s="12">
        <f ca="1" xml:space="preserve"> COUNTIFS($A:$A,CELL("contents", EA$4), $B:$B,CELL("contents", EA$7), $E:$E, "TRUE", $C:$C,CELL("contents", $P136), $G:$G,CELL("contents", EA$3))</f>
        <v>40</v>
      </c>
      <c r="EB137" s="19">
        <f ca="1" xml:space="preserve"> COUNTIFS($A:$A,CELL("contents", EB$4), $B:$B,CELL("contents", EB$7), $E:$E, "TRUE", $C:$C,CELL("contents", $P136), $G:$G,CELL("contents", EB$3))</f>
        <v>9</v>
      </c>
      <c r="EC137" s="13"/>
      <c r="ED137" s="14">
        <f ca="1" xml:space="preserve"> COUNTIFS($A:$A,CELL("contents", ED$4), $B:$B,CELL("contents", ED$7), $E:$E, "TRUE", $C:$C,CELL("contents", $P136), $G:$G,CELL("contents", ED$3))</f>
        <v>49</v>
      </c>
    </row>
    <row r="138" spans="1:134" x14ac:dyDescent="0.25">
      <c r="A138" t="s">
        <v>15</v>
      </c>
      <c r="B138" t="s">
        <v>14</v>
      </c>
      <c r="C138">
        <v>10</v>
      </c>
      <c r="D138">
        <v>7</v>
      </c>
      <c r="E138" t="b">
        <v>0</v>
      </c>
      <c r="F138">
        <v>4.0000000000000001E-3</v>
      </c>
      <c r="G138">
        <v>16</v>
      </c>
      <c r="H138">
        <v>16</v>
      </c>
      <c r="I138">
        <v>80</v>
      </c>
      <c r="J138">
        <v>79</v>
      </c>
      <c r="K138">
        <v>23</v>
      </c>
      <c r="L138">
        <v>6</v>
      </c>
      <c r="M138">
        <f t="shared" si="387"/>
        <v>0</v>
      </c>
      <c r="N138" t="b">
        <f t="shared" ref="N138" si="402">AND(MIN($F137,$F138,$F139)=$F138,MAX($H137,$H138,$H139)=$H138)</f>
        <v>1</v>
      </c>
      <c r="O138" t="b">
        <f t="shared" ref="O138" si="403">AND(NOT(N137),N138,NOT(N139))</f>
        <v>1</v>
      </c>
      <c r="P138">
        <f>P133</f>
        <v>13</v>
      </c>
      <c r="Q138" s="6" t="s">
        <v>34</v>
      </c>
      <c r="R138" s="21" t="s">
        <v>32</v>
      </c>
      <c r="S138" s="12">
        <f ca="1" xml:space="preserve"> COUNTIFS($N:$N,"TRUE",  $A:$A,CELL("contents", S$4), $B:$B,CELL("contents", S$7), $C:$C,CELL("contents", $P136))</f>
        <v>189</v>
      </c>
      <c r="T138" s="19">
        <f ca="1" xml:space="preserve"> COUNTIFS($N:$N,"TRUE",  $A:$A,CELL("contents", T$4), $B:$B,CELL("contents", T$7), $C:$C,CELL("contents", $P136))</f>
        <v>30</v>
      </c>
      <c r="U138" s="13"/>
      <c r="V138" s="14">
        <f ca="1" xml:space="preserve"> COUNTIFS($N:$N,"TRUE",  $A:$A,CELL("contents", V$4), $B:$B,CELL("contents", V$7), $C:$C,CELL("contents", $P136))</f>
        <v>219</v>
      </c>
      <c r="W138" s="12">
        <f ca="1" xml:space="preserve"> COUNTIFS($N:$N,"TRUE",  $A:$A,CELL("contents", W$4), $B:$B,CELL("contents", W$7), $C:$C,CELL("contents", $P136))</f>
        <v>74</v>
      </c>
      <c r="X138" s="19">
        <f ca="1" xml:space="preserve"> COUNTIFS($N:$N,"TRUE",  $A:$A,CELL("contents", X$4), $B:$B,CELL("contents", X$7), $C:$C,CELL("contents", $P136))</f>
        <v>105</v>
      </c>
      <c r="Y138" s="13"/>
      <c r="Z138" s="14">
        <f ca="1" xml:space="preserve"> COUNTIFS($N:$N,"TRUE",  $A:$A,CELL("contents", Z$4), $B:$B,CELL("contents", Z$7), $C:$C,CELL("contents", $P136))</f>
        <v>179</v>
      </c>
      <c r="AA138" s="12">
        <f ca="1" xml:space="preserve"> COUNTIFS($N:$N,"TRUE",  $A:$A,CELL("contents", AA$4), $B:$B,CELL("contents", AA$7), $C:$C,CELL("contents", $P136))</f>
        <v>51</v>
      </c>
      <c r="AB138" s="19">
        <f ca="1" xml:space="preserve"> COUNTIFS($N:$N,"TRUE",  $A:$A,CELL("contents", AB$4), $B:$B,CELL("contents", AB$7), $C:$C,CELL("contents", $P136))</f>
        <v>94</v>
      </c>
      <c r="AC138" s="13"/>
      <c r="AD138" s="14">
        <f ca="1" xml:space="preserve"> COUNTIFS($N:$N,"TRUE",  $A:$A,CELL("contents", AD$4), $B:$B,CELL("contents", AD$7), $C:$C,CELL("contents", $P136))</f>
        <v>145</v>
      </c>
      <c r="AE138" s="12">
        <f ca="1" xml:space="preserve"> COUNTIFS($N:$N,"TRUE",  $A:$A,CELL("contents", AE$4), $B:$B,CELL("contents", AE$7), $C:$C,CELL("contents", $P136))</f>
        <v>314</v>
      </c>
      <c r="AF138" s="19">
        <f ca="1" xml:space="preserve"> COUNTIFS($N:$N,"TRUE",  $A:$A,CELL("contents", AF$4), $B:$B,CELL("contents", AF$7), $C:$C,CELL("contents", $P136))</f>
        <v>229</v>
      </c>
      <c r="AG138" s="13"/>
      <c r="AH138" s="14">
        <f ca="1" xml:space="preserve"> COUNTIFS($N:$N,"TRUE",  $A:$A,CELL("contents", AH$4), $B:$B,CELL("contents", AH$7), $C:$C,CELL("contents", $P136))</f>
        <v>543</v>
      </c>
      <c r="AK138" s="6" t="s">
        <v>34</v>
      </c>
      <c r="AL138" s="21" t="s">
        <v>32</v>
      </c>
      <c r="AM138" s="12">
        <f ca="1" xml:space="preserve"> COUNTIFS($N:$N,"TRUE",  $A:$A,CELL("contents", AM$4), $B:$B,CELL("contents", AM$7), $C:$C,CELL("contents", $P136), $G:$G,CELL("contents", AM$3))</f>
        <v>40</v>
      </c>
      <c r="AN138" s="19">
        <f ca="1" xml:space="preserve"> COUNTIFS($N:$N,"TRUE",  $A:$A,CELL("contents", AN$4), $B:$B,CELL("contents", AN$7), $C:$C,CELL("contents", $P136), $G:$G,CELL("contents", AN$3))</f>
        <v>6</v>
      </c>
      <c r="AO138" s="13"/>
      <c r="AP138" s="14">
        <f ca="1" xml:space="preserve"> COUNTIFS($N:$N,"TRUE",  $A:$A,CELL("contents", AP$4), $B:$B,CELL("contents", AP$7), $C:$C,CELL("contents", $P136), $G:$G,CELL("contents", AP$3))</f>
        <v>46</v>
      </c>
      <c r="AQ138" s="12">
        <f ca="1" xml:space="preserve"> COUNTIFS($N:$N,"TRUE",  $A:$A,CELL("contents", AQ$4), $B:$B,CELL("contents", AQ$7), $C:$C,CELL("contents", $P136), $G:$G,CELL("contents", AQ$3))</f>
        <v>13</v>
      </c>
      <c r="AR138" s="19">
        <f ca="1" xml:space="preserve"> COUNTIFS($N:$N,"TRUE",  $A:$A,CELL("contents", AR$4), $B:$B,CELL("contents", AR$7), $C:$C,CELL("contents", $P136), $G:$G,CELL("contents", AR$3))</f>
        <v>18</v>
      </c>
      <c r="AS138" s="13"/>
      <c r="AT138" s="14">
        <f ca="1" xml:space="preserve"> COUNTIFS($N:$N,"TRUE",  $A:$A,CELL("contents", AT$4), $B:$B,CELL("contents", AT$7), $C:$C,CELL("contents", $P136), $G:$G,CELL("contents", AT$3))</f>
        <v>31</v>
      </c>
      <c r="AU138" s="12">
        <f ca="1" xml:space="preserve"> COUNTIFS($N:$N,"TRUE",  $A:$A,CELL("contents", AU$4), $B:$B,CELL("contents", AU$7), $C:$C,CELL("contents", $P136), $G:$G,CELL("contents", AU$3))</f>
        <v>20</v>
      </c>
      <c r="AV138" s="19">
        <f ca="1" xml:space="preserve"> COUNTIFS($N:$N,"TRUE",  $A:$A,CELL("contents", AV$4), $B:$B,CELL("contents", AV$7), $C:$C,CELL("contents", $P136), $G:$G,CELL("contents", AV$3))</f>
        <v>26</v>
      </c>
      <c r="AW138" s="13"/>
      <c r="AX138" s="14">
        <f ca="1" xml:space="preserve"> COUNTIFS($N:$N,"TRUE",  $A:$A,CELL("contents", AX$4), $B:$B,CELL("contents", AX$7), $C:$C,CELL("contents", $P136), $G:$G,CELL("contents", AX$3))</f>
        <v>46</v>
      </c>
      <c r="AY138" s="12">
        <f ca="1" xml:space="preserve"> COUNTIFS($N:$N,"TRUE",  $A:$A,CELL("contents", AY$4), $B:$B,CELL("contents", AY$7), $C:$C,CELL("contents", $P136), $G:$G,CELL("contents", AY$3))</f>
        <v>73</v>
      </c>
      <c r="AZ138" s="19">
        <f ca="1" xml:space="preserve"> COUNTIFS($N:$N,"TRUE",  $A:$A,CELL("contents", AZ$4), $B:$B,CELL("contents", AZ$7), $C:$C,CELL("contents", $P136), $G:$G,CELL("contents", AZ$3))</f>
        <v>50</v>
      </c>
      <c r="BA138" s="13"/>
      <c r="BB138" s="14">
        <f ca="1" xml:space="preserve"> COUNTIFS($N:$N,"TRUE",  $A:$A,CELL("contents", BB$4), $B:$B,CELL("contents", BB$7), $C:$C,CELL("contents", $P136), $G:$G,CELL("contents", BB$3))</f>
        <v>123</v>
      </c>
      <c r="BE138" s="6" t="s">
        <v>34</v>
      </c>
      <c r="BF138" s="21" t="s">
        <v>32</v>
      </c>
      <c r="BG138" s="12">
        <f ca="1" xml:space="preserve"> COUNTIFS($N:$N,"TRUE",  $A:$A,CELL("contents", BG$4), $B:$B,CELL("contents", BG$7), $C:$C,CELL("contents", $P136), $G:$G,CELL("contents", BG$3))</f>
        <v>34</v>
      </c>
      <c r="BH138" s="19">
        <f ca="1" xml:space="preserve"> COUNTIFS($N:$N,"TRUE",  $A:$A,CELL("contents", BH$4), $B:$B,CELL("contents", BH$7), $C:$C,CELL("contents", $P136), $G:$G,CELL("contents", BH$3))</f>
        <v>7</v>
      </c>
      <c r="BI138" s="13"/>
      <c r="BJ138" s="14">
        <f ca="1" xml:space="preserve"> COUNTIFS($N:$N,"TRUE",  $A:$A,CELL("contents", BJ$4), $B:$B,CELL("contents", BJ$7), $C:$C,CELL("contents", $P136), $G:$G,CELL("contents", BJ$3))</f>
        <v>41</v>
      </c>
      <c r="BK138" s="12">
        <f ca="1" xml:space="preserve"> COUNTIFS($N:$N,"TRUE",  $A:$A,CELL("contents", BK$4), $B:$B,CELL("contents", BK$7), $C:$C,CELL("contents", $P136), $G:$G,CELL("contents", BK$3))</f>
        <v>17</v>
      </c>
      <c r="BL138" s="19">
        <f ca="1" xml:space="preserve"> COUNTIFS($N:$N,"TRUE",  $A:$A,CELL("contents", BL$4), $B:$B,CELL("contents", BL$7), $C:$C,CELL("contents", $P136), $G:$G,CELL("contents", BL$3))</f>
        <v>21</v>
      </c>
      <c r="BM138" s="13"/>
      <c r="BN138" s="14">
        <f ca="1" xml:space="preserve"> COUNTIFS($N:$N,"TRUE",  $A:$A,CELL("contents", BN$4), $B:$B,CELL("contents", BN$7), $C:$C,CELL("contents", $P136), $G:$G,CELL("contents", BN$3))</f>
        <v>38</v>
      </c>
      <c r="BO138" s="12">
        <f ca="1" xml:space="preserve"> COUNTIFS($N:$N,"TRUE",  $A:$A,CELL("contents", BO$4), $B:$B,CELL("contents", BO$7), $C:$C,CELL("contents", $P136), $G:$G,CELL("contents", BO$3))</f>
        <v>12</v>
      </c>
      <c r="BP138" s="19">
        <f ca="1" xml:space="preserve"> COUNTIFS($N:$N,"TRUE",  $A:$A,CELL("contents", BP$4), $B:$B,CELL("contents", BP$7), $C:$C,CELL("contents", $P136), $G:$G,CELL("contents", BP$3))</f>
        <v>21</v>
      </c>
      <c r="BQ138" s="13"/>
      <c r="BR138" s="14">
        <f ca="1" xml:space="preserve"> COUNTIFS($N:$N,"TRUE",  $A:$A,CELL("contents", BR$4), $B:$B,CELL("contents", BR$7), $C:$C,CELL("contents", $P136), $G:$G,CELL("contents", BR$3))</f>
        <v>33</v>
      </c>
      <c r="BS138" s="12">
        <f ca="1" xml:space="preserve"> COUNTIFS($N:$N,"TRUE",  $A:$A,CELL("contents", BS$4), $B:$B,CELL("contents", BS$7), $C:$C,CELL("contents", $P136), $G:$G,CELL("contents", BS$3))</f>
        <v>63</v>
      </c>
      <c r="BT138" s="19">
        <f ca="1" xml:space="preserve"> COUNTIFS($N:$N,"TRUE",  $A:$A,CELL("contents", BT$4), $B:$B,CELL("contents", BT$7), $C:$C,CELL("contents", $P136), $G:$G,CELL("contents", BT$3))</f>
        <v>49</v>
      </c>
      <c r="BU138" s="13"/>
      <c r="BV138" s="14">
        <f ca="1" xml:space="preserve"> COUNTIFS($N:$N,"TRUE",  $A:$A,CELL("contents", BV$4), $B:$B,CELL("contents", BV$7), $C:$C,CELL("contents", $P136), $G:$G,CELL("contents", BV$3))</f>
        <v>112</v>
      </c>
      <c r="BY138" s="6" t="s">
        <v>34</v>
      </c>
      <c r="BZ138" s="21" t="s">
        <v>32</v>
      </c>
      <c r="CA138" s="12">
        <f ca="1" xml:space="preserve"> COUNTIFS($N:$N,"TRUE",  $A:$A,CELL("contents", CA$4), $B:$B,CELL("contents", CA$7), $C:$C,CELL("contents", $P136), $G:$G,CELL("contents", CA$3))</f>
        <v>38</v>
      </c>
      <c r="CB138" s="19">
        <f ca="1" xml:space="preserve"> COUNTIFS($N:$N,"TRUE",  $A:$A,CELL("contents", CB$4), $B:$B,CELL("contents", CB$7), $C:$C,CELL("contents", $P136), $G:$G,CELL("contents", CB$3))</f>
        <v>5</v>
      </c>
      <c r="CC138" s="13"/>
      <c r="CD138" s="14">
        <f ca="1" xml:space="preserve"> COUNTIFS($N:$N,"TRUE",  $A:$A,CELL("contents", CD$4), $B:$B,CELL("contents", CD$7), $C:$C,CELL("contents", $P136), $G:$G,CELL("contents", CD$3))</f>
        <v>43</v>
      </c>
      <c r="CE138" s="12">
        <f ca="1" xml:space="preserve"> COUNTIFS($N:$N,"TRUE",  $A:$A,CELL("contents", CE$4), $B:$B,CELL("contents", CE$7), $C:$C,CELL("contents", $P136), $G:$G,CELL("contents", CE$3))</f>
        <v>18</v>
      </c>
      <c r="CF138" s="19">
        <f ca="1" xml:space="preserve"> COUNTIFS($N:$N,"TRUE",  $A:$A,CELL("contents", CF$4), $B:$B,CELL("contents", CF$7), $C:$C,CELL("contents", $P136), $G:$G,CELL("contents", CF$3))</f>
        <v>20</v>
      </c>
      <c r="CG138" s="13"/>
      <c r="CH138" s="14">
        <f ca="1" xml:space="preserve"> COUNTIFS($N:$N,"TRUE",  $A:$A,CELL("contents", CH$4), $B:$B,CELL("contents", CH$7), $C:$C,CELL("contents", $P136), $G:$G,CELL("contents", CH$3))</f>
        <v>38</v>
      </c>
      <c r="CI138" s="12">
        <f ca="1" xml:space="preserve"> COUNTIFS($N:$N,"TRUE",  $A:$A,CELL("contents", CI$4), $B:$B,CELL("contents", CI$7), $C:$C,CELL("contents", $P136), $G:$G,CELL("contents", CI$3))</f>
        <v>6</v>
      </c>
      <c r="CJ138" s="19">
        <f ca="1" xml:space="preserve"> COUNTIFS($N:$N,"TRUE",  $A:$A,CELL("contents", CJ$4), $B:$B,CELL("contents", CJ$7), $C:$C,CELL("contents", $P136), $G:$G,CELL("contents", CJ$3))</f>
        <v>20</v>
      </c>
      <c r="CK138" s="13"/>
      <c r="CL138" s="14">
        <f ca="1" xml:space="preserve"> COUNTIFS($N:$N,"TRUE",  $A:$A,CELL("contents", CL$4), $B:$B,CELL("contents", CL$7), $C:$C,CELL("contents", $P136), $G:$G,CELL("contents", CL$3))</f>
        <v>26</v>
      </c>
      <c r="CM138" s="12">
        <f ca="1" xml:space="preserve"> COUNTIFS($N:$N,"TRUE",  $A:$A,CELL("contents", CM$4), $B:$B,CELL("contents", CM$7), $C:$C,CELL("contents", $P136), $G:$G,CELL("contents", CM$3))</f>
        <v>62</v>
      </c>
      <c r="CN138" s="19">
        <f ca="1" xml:space="preserve"> COUNTIFS($N:$N,"TRUE",  $A:$A,CELL("contents", CN$4), $B:$B,CELL("contents", CN$7), $C:$C,CELL("contents", $P136), $G:$G,CELL("contents", CN$3))</f>
        <v>45</v>
      </c>
      <c r="CO138" s="13"/>
      <c r="CP138" s="14">
        <f ca="1" xml:space="preserve"> COUNTIFS($N:$N,"TRUE",  $A:$A,CELL("contents", CP$4), $B:$B,CELL("contents", CP$7), $C:$C,CELL("contents", $P136), $G:$G,CELL("contents", CP$3))</f>
        <v>107</v>
      </c>
      <c r="CS138" s="6" t="s">
        <v>34</v>
      </c>
      <c r="CT138" s="21" t="s">
        <v>32</v>
      </c>
      <c r="CU138" s="12">
        <f ca="1" xml:space="preserve"> COUNTIFS($N:$N,"TRUE",  $A:$A,CELL("contents", CU$4), $B:$B,CELL("contents", CU$7), $C:$C,CELL("contents", $P136), $G:$G,CELL("contents", CU$3))</f>
        <v>38</v>
      </c>
      <c r="CV138" s="19">
        <f ca="1" xml:space="preserve"> COUNTIFS($N:$N,"TRUE",  $A:$A,CELL("contents", CV$4), $B:$B,CELL("contents", CV$7), $C:$C,CELL("contents", $P136), $G:$G,CELL("contents", CV$3))</f>
        <v>6</v>
      </c>
      <c r="CW138" s="13"/>
      <c r="CX138" s="14">
        <f ca="1" xml:space="preserve"> COUNTIFS($N:$N,"TRUE",  $A:$A,CELL("contents", CX$4), $B:$B,CELL("contents", CX$7), $C:$C,CELL("contents", $P136), $G:$G,CELL("contents", CX$3))</f>
        <v>44</v>
      </c>
      <c r="CY138" s="12">
        <f ca="1" xml:space="preserve"> COUNTIFS($N:$N,"TRUE",  $A:$A,CELL("contents", CY$4), $B:$B,CELL("contents", CY$7), $C:$C,CELL("contents", $P136), $G:$G,CELL("contents", CY$3))</f>
        <v>13</v>
      </c>
      <c r="CZ138" s="19">
        <f ca="1" xml:space="preserve"> COUNTIFS($N:$N,"TRUE",  $A:$A,CELL("contents", CZ$4), $B:$B,CELL("contents", CZ$7), $C:$C,CELL("contents", $P136), $G:$G,CELL("contents", CZ$3))</f>
        <v>20</v>
      </c>
      <c r="DA138" s="13"/>
      <c r="DB138" s="14">
        <f ca="1" xml:space="preserve"> COUNTIFS($N:$N,"TRUE",  $A:$A,CELL("contents", DB$4), $B:$B,CELL("contents", DB$7), $C:$C,CELL("contents", $P136), $G:$G,CELL("contents", DB$3))</f>
        <v>33</v>
      </c>
      <c r="DC138" s="12">
        <f ca="1" xml:space="preserve"> COUNTIFS($N:$N,"TRUE",  $A:$A,CELL("contents", DC$4), $B:$B,CELL("contents", DC$7), $C:$C,CELL("contents", $P136), $G:$G,CELL("contents", DC$3))</f>
        <v>7</v>
      </c>
      <c r="DD138" s="19">
        <f ca="1" xml:space="preserve"> COUNTIFS($N:$N,"TRUE",  $A:$A,CELL("contents", DD$4), $B:$B,CELL("contents", DD$7), $C:$C,CELL("contents", $P136), $G:$G,CELL("contents", DD$3))</f>
        <v>15</v>
      </c>
      <c r="DE138" s="13"/>
      <c r="DF138" s="14">
        <f ca="1" xml:space="preserve"> COUNTIFS($N:$N,"TRUE",  $A:$A,CELL("contents", DF$4), $B:$B,CELL("contents", DF$7), $C:$C,CELL("contents", $P136), $G:$G,CELL("contents", DF$3))</f>
        <v>22</v>
      </c>
      <c r="DG138" s="12">
        <f ca="1" xml:space="preserve"> COUNTIFS($N:$N,"TRUE",  $A:$A,CELL("contents", DG$4), $B:$B,CELL("contents", DG$7), $C:$C,CELL("contents", $P136), $G:$G,CELL("contents", DG$3))</f>
        <v>58</v>
      </c>
      <c r="DH138" s="19">
        <f ca="1" xml:space="preserve"> COUNTIFS($N:$N,"TRUE",  $A:$A,CELL("contents", DH$4), $B:$B,CELL("contents", DH$7), $C:$C,CELL("contents", $P136), $G:$G,CELL("contents", DH$3))</f>
        <v>41</v>
      </c>
      <c r="DI138" s="13"/>
      <c r="DJ138" s="14">
        <f ca="1" xml:space="preserve"> COUNTIFS($N:$N,"TRUE",  $A:$A,CELL("contents", DJ$4), $B:$B,CELL("contents", DJ$7), $C:$C,CELL("contents", $P136), $G:$G,CELL("contents", DJ$3))</f>
        <v>99</v>
      </c>
      <c r="DM138" s="6" t="s">
        <v>34</v>
      </c>
      <c r="DN138" s="21" t="s">
        <v>32</v>
      </c>
      <c r="DO138" s="12">
        <f ca="1" xml:space="preserve"> COUNTIFS($N:$N,"TRUE",  $A:$A,CELL("contents", DO$4), $B:$B,CELL("contents", DO$7), $C:$C,CELL("contents", $P136), $G:$G,CELL("contents", DO$3))</f>
        <v>39</v>
      </c>
      <c r="DP138" s="19">
        <f ca="1" xml:space="preserve"> COUNTIFS($N:$N,"TRUE",  $A:$A,CELL("contents", DP$4), $B:$B,CELL("contents", DP$7), $C:$C,CELL("contents", $P136), $G:$G,CELL("contents", DP$3))</f>
        <v>6</v>
      </c>
      <c r="DQ138" s="13"/>
      <c r="DR138" s="14">
        <f ca="1" xml:space="preserve"> COUNTIFS($N:$N,"TRUE",  $A:$A,CELL("contents", DR$4), $B:$B,CELL("contents", DR$7), $C:$C,CELL("contents", $P136), $G:$G,CELL("contents", DR$3))</f>
        <v>45</v>
      </c>
      <c r="DS138" s="12">
        <f ca="1" xml:space="preserve"> COUNTIFS($N:$N,"TRUE",  $A:$A,CELL("contents", DS$4), $B:$B,CELL("contents", DS$7), $C:$C,CELL("contents", $P136), $G:$G,CELL("contents", DS$3))</f>
        <v>13</v>
      </c>
      <c r="DT138" s="19">
        <f ca="1" xml:space="preserve"> COUNTIFS($N:$N,"TRUE",  $A:$A,CELL("contents", DT$4), $B:$B,CELL("contents", DT$7), $C:$C,CELL("contents", $P136), $G:$G,CELL("contents", DT$3))</f>
        <v>26</v>
      </c>
      <c r="DU138" s="13"/>
      <c r="DV138" s="14">
        <f ca="1" xml:space="preserve"> COUNTIFS($N:$N,"TRUE",  $A:$A,CELL("contents", DV$4), $B:$B,CELL("contents", DV$7), $C:$C,CELL("contents", $P136), $G:$G,CELL("contents", DV$3))</f>
        <v>39</v>
      </c>
      <c r="DW138" s="12">
        <f ca="1" xml:space="preserve"> COUNTIFS($N:$N,"TRUE",  $A:$A,CELL("contents", DW$4), $B:$B,CELL("contents", DW$7), $C:$C,CELL("contents", $P136), $G:$G,CELL("contents", DW$3))</f>
        <v>6</v>
      </c>
      <c r="DX138" s="19">
        <f ca="1" xml:space="preserve"> COUNTIFS($N:$N,"TRUE",  $A:$A,CELL("contents", DX$4), $B:$B,CELL("contents", DX$7), $C:$C,CELL("contents", $P136), $G:$G,CELL("contents", DX$3))</f>
        <v>12</v>
      </c>
      <c r="DY138" s="13"/>
      <c r="DZ138" s="14">
        <f ca="1" xml:space="preserve"> COUNTIFS($N:$N,"TRUE",  $A:$A,CELL("contents", DZ$4), $B:$B,CELL("contents", DZ$7), $C:$C,CELL("contents", $P136), $G:$G,CELL("contents", DZ$3))</f>
        <v>18</v>
      </c>
      <c r="EA138" s="12">
        <f ca="1" xml:space="preserve"> COUNTIFS($N:$N,"TRUE",  $A:$A,CELL("contents", EA$4), $B:$B,CELL("contents", EA$7), $C:$C,CELL("contents", $P136), $G:$G,CELL("contents", EA$3))</f>
        <v>58</v>
      </c>
      <c r="EB138" s="19">
        <f ca="1" xml:space="preserve"> COUNTIFS($N:$N,"TRUE",  $A:$A,CELL("contents", EB$4), $B:$B,CELL("contents", EB$7), $C:$C,CELL("contents", $P136), $G:$G,CELL("contents", EB$3))</f>
        <v>44</v>
      </c>
      <c r="EC138" s="13"/>
      <c r="ED138" s="14">
        <f ca="1" xml:space="preserve"> COUNTIFS($N:$N,"TRUE",  $A:$A,CELL("contents", ED$4), $B:$B,CELL("contents", ED$7), $C:$C,CELL("contents", $P136), $G:$G,CELL("contents", ED$3))</f>
        <v>102</v>
      </c>
    </row>
    <row r="139" spans="1:134" x14ac:dyDescent="0.25">
      <c r="A139" t="s">
        <v>19</v>
      </c>
      <c r="B139" t="s">
        <v>14</v>
      </c>
      <c r="C139">
        <v>10</v>
      </c>
      <c r="D139">
        <v>7</v>
      </c>
      <c r="E139" t="b">
        <v>0</v>
      </c>
      <c r="F139">
        <v>1.0999999999999999E-2</v>
      </c>
      <c r="G139">
        <v>16</v>
      </c>
      <c r="H139">
        <v>16</v>
      </c>
      <c r="I139">
        <v>78</v>
      </c>
      <c r="J139">
        <v>41</v>
      </c>
      <c r="K139">
        <v>4</v>
      </c>
      <c r="L139">
        <v>3</v>
      </c>
      <c r="M139">
        <f t="shared" si="387"/>
        <v>0</v>
      </c>
      <c r="N139" t="b">
        <f t="shared" ref="N139" si="404">AND(MIN($F137,$F138,$F139)=$F139,MAX($H137,$H138,$H139)=$H139)</f>
        <v>0</v>
      </c>
      <c r="O139" t="b">
        <f t="shared" ref="O139" si="405">AND(NOT(N137),NOT(N138),N139)</f>
        <v>0</v>
      </c>
      <c r="P139">
        <f>P133</f>
        <v>13</v>
      </c>
      <c r="Q139" s="5" t="s">
        <v>35</v>
      </c>
      <c r="R139" s="21"/>
      <c r="S139" s="12">
        <f ca="1" xml:space="preserve"> COUNTIFS($O:$O,"TRUE",  $A:$A,CELL("contents", S$4), $B:$B,CELL("contents", S$7), $C:$C,CELL("contents", $P136))</f>
        <v>134</v>
      </c>
      <c r="T139" s="19">
        <f ca="1" xml:space="preserve"> COUNTIFS($O:$O,"TRUE",  $A:$A,CELL("contents", T$4), $B:$B,CELL("contents", T$7), $C:$C,CELL("contents", $P136))</f>
        <v>8</v>
      </c>
      <c r="U139" s="13"/>
      <c r="V139" s="14">
        <f ca="1" xml:space="preserve"> COUNTIFS($O:$O,"TRUE",  $A:$A,CELL("contents", V$4), $B:$B,CELL("contents", V$7), $C:$C,CELL("contents", $P136))</f>
        <v>142</v>
      </c>
      <c r="W139" s="12">
        <f ca="1" xml:space="preserve"> COUNTIFS($O:$O,"TRUE",  $A:$A,CELL("contents", W$4), $B:$B,CELL("contents", W$7), $C:$C,CELL("contents", $P136))</f>
        <v>27</v>
      </c>
      <c r="X139" s="19">
        <f ca="1" xml:space="preserve"> COUNTIFS($O:$O,"TRUE",  $A:$A,CELL("contents", X$4), $B:$B,CELL("contents", X$7), $C:$C,CELL("contents", $P136))</f>
        <v>56</v>
      </c>
      <c r="Y139" s="13"/>
      <c r="Z139" s="14">
        <f ca="1" xml:space="preserve"> COUNTIFS($O:$O,"TRUE",  $A:$A,CELL("contents", Z$4), $B:$B,CELL("contents", Z$7), $C:$C,CELL("contents", $P136))</f>
        <v>83</v>
      </c>
      <c r="AA139" s="12">
        <f ca="1" xml:space="preserve"> COUNTIFS($O:$O,"TRUE",  $A:$A,CELL("contents", AA$4), $B:$B,CELL("contents", AA$7), $C:$C,CELL("contents", $P136))</f>
        <v>11</v>
      </c>
      <c r="AB139" s="19">
        <f ca="1" xml:space="preserve"> COUNTIFS($O:$O,"TRUE",  $A:$A,CELL("contents", AB$4), $B:$B,CELL("contents", AB$7), $C:$C,CELL("contents", $P136))</f>
        <v>48</v>
      </c>
      <c r="AC139" s="13"/>
      <c r="AD139" s="14">
        <f ca="1" xml:space="preserve"> COUNTIFS($O:$O,"TRUE",  $A:$A,CELL("contents", AD$4), $B:$B,CELL("contents", AD$7), $C:$C,CELL("contents", $P136))</f>
        <v>59</v>
      </c>
      <c r="AE139" s="12">
        <f ca="1" xml:space="preserve"> COUNTIFS($O:$O,"TRUE",  $A:$A,CELL("contents", AE$4), $B:$B,CELL("contents", AE$7), $C:$C,CELL("contents", $P136))</f>
        <v>172</v>
      </c>
      <c r="AF139" s="19">
        <f ca="1" xml:space="preserve"> COUNTIFS($O:$O,"TRUE",  $A:$A,CELL("contents", AF$4), $B:$B,CELL("contents", AF$7), $C:$C,CELL("contents", $P136))</f>
        <v>112</v>
      </c>
      <c r="AG139" s="13"/>
      <c r="AH139" s="14">
        <f ca="1" xml:space="preserve"> COUNTIFS($O:$O,"TRUE",  $A:$A,CELL("contents", AH$4), $B:$B,CELL("contents", AH$7), $C:$C,CELL("contents", $P136))</f>
        <v>284</v>
      </c>
      <c r="AK139" s="5" t="s">
        <v>35</v>
      </c>
      <c r="AL139" s="21"/>
      <c r="AM139" s="12">
        <f ca="1" xml:space="preserve"> COUNTIFS($O:$O,"TRUE",  $A:$A,CELL("contents", AM$4), $B:$B,CELL("contents", AM$7), $C:$C,CELL("contents", $P136), $G:$G,CELL("contents", AM$3))</f>
        <v>25</v>
      </c>
      <c r="AN139" s="19">
        <f ca="1" xml:space="preserve"> COUNTIFS($O:$O,"TRUE",  $A:$A,CELL("contents", AN$4), $B:$B,CELL("contents", AN$7), $C:$C,CELL("contents", $P136), $G:$G,CELL("contents", AN$3))</f>
        <v>1</v>
      </c>
      <c r="AO139" s="13"/>
      <c r="AP139" s="14">
        <f ca="1" xml:space="preserve"> COUNTIFS($O:$O,"TRUE",  $A:$A,CELL("contents", AP$4), $B:$B,CELL("contents", AP$7), $C:$C,CELL("contents", $P136), $G:$G,CELL("contents", AP$3))</f>
        <v>26</v>
      </c>
      <c r="AQ139" s="12">
        <f ca="1" xml:space="preserve"> COUNTIFS($O:$O,"TRUE",  $A:$A,CELL("contents", AQ$4), $B:$B,CELL("contents", AQ$7), $C:$C,CELL("contents", $P136), $G:$G,CELL("contents", AQ$3))</f>
        <v>2</v>
      </c>
      <c r="AR139" s="19">
        <f ca="1" xml:space="preserve"> COUNTIFS($O:$O,"TRUE",  $A:$A,CELL("contents", AR$4), $B:$B,CELL("contents", AR$7), $C:$C,CELL("contents", $P136), $G:$G,CELL("contents", AR$3))</f>
        <v>4</v>
      </c>
      <c r="AS139" s="13"/>
      <c r="AT139" s="14">
        <f ca="1" xml:space="preserve"> COUNTIFS($O:$O,"TRUE",  $A:$A,CELL("contents", AT$4), $B:$B,CELL("contents", AT$7), $C:$C,CELL("contents", $P136), $G:$G,CELL("contents", AT$3))</f>
        <v>6</v>
      </c>
      <c r="AU139" s="12">
        <f ca="1" xml:space="preserve"> COUNTIFS($O:$O,"TRUE",  $A:$A,CELL("contents", AU$4), $B:$B,CELL("contents", AU$7), $C:$C,CELL("contents", $P136), $G:$G,CELL("contents", AU$3))</f>
        <v>3</v>
      </c>
      <c r="AV139" s="19">
        <f ca="1" xml:space="preserve"> COUNTIFS($O:$O,"TRUE",  $A:$A,CELL("contents", AV$4), $B:$B,CELL("contents", AV$7), $C:$C,CELL("contents", $P136), $G:$G,CELL("contents", AV$3))</f>
        <v>14</v>
      </c>
      <c r="AW139" s="13"/>
      <c r="AX139" s="14">
        <f ca="1" xml:space="preserve"> COUNTIFS($O:$O,"TRUE",  $A:$A,CELL("contents", AX$4), $B:$B,CELL("contents", AX$7), $C:$C,CELL("contents", $P136), $G:$G,CELL("contents", AX$3))</f>
        <v>17</v>
      </c>
      <c r="AY139" s="12">
        <f ca="1" xml:space="preserve"> COUNTIFS($O:$O,"TRUE",  $A:$A,CELL("contents", AY$4), $B:$B,CELL("contents", AY$7), $C:$C,CELL("contents", $P136), $G:$G,CELL("contents", AY$3))</f>
        <v>30</v>
      </c>
      <c r="AZ139" s="19">
        <f ca="1" xml:space="preserve"> COUNTIFS($O:$O,"TRUE",  $A:$A,CELL("contents", AZ$4), $B:$B,CELL("contents", AZ$7), $C:$C,CELL("contents", $P136), $G:$G,CELL("contents", AZ$3))</f>
        <v>19</v>
      </c>
      <c r="BA139" s="13"/>
      <c r="BB139" s="14">
        <f ca="1" xml:space="preserve"> COUNTIFS($O:$O,"TRUE",  $A:$A,CELL("contents", BB$4), $B:$B,CELL("contents", BB$7), $C:$C,CELL("contents", $P136), $G:$G,CELL("contents", BB$3))</f>
        <v>49</v>
      </c>
      <c r="BE139" s="5" t="s">
        <v>35</v>
      </c>
      <c r="BF139" s="21"/>
      <c r="BG139" s="12">
        <f ca="1" xml:space="preserve"> COUNTIFS($O:$O,"TRUE",  $A:$A,CELL("contents", BG$4), $B:$B,CELL("contents", BG$7), $C:$C,CELL("contents", $P136), $G:$G,CELL("contents", BG$3))</f>
        <v>23</v>
      </c>
      <c r="BH139" s="19">
        <f ca="1" xml:space="preserve"> COUNTIFS($O:$O,"TRUE",  $A:$A,CELL("contents", BH$4), $B:$B,CELL("contents", BH$7), $C:$C,CELL("contents", $P136), $G:$G,CELL("contents", BH$3))</f>
        <v>1</v>
      </c>
      <c r="BI139" s="13"/>
      <c r="BJ139" s="14">
        <f ca="1" xml:space="preserve"> COUNTIFS($O:$O,"TRUE",  $A:$A,CELL("contents", BJ$4), $B:$B,CELL("contents", BJ$7), $C:$C,CELL("contents", $P136), $G:$G,CELL("contents", BJ$3))</f>
        <v>24</v>
      </c>
      <c r="BK139" s="12">
        <f ca="1" xml:space="preserve"> COUNTIFS($O:$O,"TRUE",  $A:$A,CELL("contents", BK$4), $B:$B,CELL("contents", BK$7), $C:$C,CELL("contents", $P136), $G:$G,CELL("contents", BK$3))</f>
        <v>7</v>
      </c>
      <c r="BL139" s="19">
        <f ca="1" xml:space="preserve"> COUNTIFS($O:$O,"TRUE",  $A:$A,CELL("contents", BL$4), $B:$B,CELL("contents", BL$7), $C:$C,CELL("contents", $P136), $G:$G,CELL("contents", BL$3))</f>
        <v>8</v>
      </c>
      <c r="BM139" s="13"/>
      <c r="BN139" s="14">
        <f ca="1" xml:space="preserve"> COUNTIFS($O:$O,"TRUE",  $A:$A,CELL("contents", BN$4), $B:$B,CELL("contents", BN$7), $C:$C,CELL("contents", $P136), $G:$G,CELL("contents", BN$3))</f>
        <v>15</v>
      </c>
      <c r="BO139" s="12">
        <f ca="1" xml:space="preserve"> COUNTIFS($O:$O,"TRUE",  $A:$A,CELL("contents", BO$4), $B:$B,CELL("contents", BO$7), $C:$C,CELL("contents", $P136), $G:$G,CELL("contents", BO$3))</f>
        <v>5</v>
      </c>
      <c r="BP139" s="19">
        <f ca="1" xml:space="preserve"> COUNTIFS($O:$O,"TRUE",  $A:$A,CELL("contents", BP$4), $B:$B,CELL("contents", BP$7), $C:$C,CELL("contents", $P136), $G:$G,CELL("contents", BP$3))</f>
        <v>8</v>
      </c>
      <c r="BQ139" s="13"/>
      <c r="BR139" s="14">
        <f ca="1" xml:space="preserve"> COUNTIFS($O:$O,"TRUE",  $A:$A,CELL("contents", BR$4), $B:$B,CELL("contents", BR$7), $C:$C,CELL("contents", $P136), $G:$G,CELL("contents", BR$3))</f>
        <v>13</v>
      </c>
      <c r="BS139" s="12">
        <f ca="1" xml:space="preserve"> COUNTIFS($O:$O,"TRUE",  $A:$A,CELL("contents", BS$4), $B:$B,CELL("contents", BS$7), $C:$C,CELL("contents", $P136), $G:$G,CELL("contents", BS$3))</f>
        <v>35</v>
      </c>
      <c r="BT139" s="19">
        <f ca="1" xml:space="preserve"> COUNTIFS($O:$O,"TRUE",  $A:$A,CELL("contents", BT$4), $B:$B,CELL("contents", BT$7), $C:$C,CELL("contents", $P136), $G:$G,CELL("contents", BT$3))</f>
        <v>17</v>
      </c>
      <c r="BU139" s="13"/>
      <c r="BV139" s="14">
        <f ca="1" xml:space="preserve"> COUNTIFS($O:$O,"TRUE",  $A:$A,CELL("contents", BV$4), $B:$B,CELL("contents", BV$7), $C:$C,CELL("contents", $P136), $G:$G,CELL("contents", BV$3))</f>
        <v>52</v>
      </c>
      <c r="BY139" s="5" t="s">
        <v>35</v>
      </c>
      <c r="BZ139" s="21"/>
      <c r="CA139" s="12">
        <f ca="1" xml:space="preserve"> COUNTIFS($O:$O,"TRUE",  $A:$A,CELL("contents", CA$4), $B:$B,CELL("contents", CA$7), $C:$C,CELL("contents", $P136), $G:$G,CELL("contents", CA$3))</f>
        <v>27</v>
      </c>
      <c r="CB139" s="19">
        <f ca="1" xml:space="preserve"> COUNTIFS($O:$O,"TRUE",  $A:$A,CELL("contents", CB$4), $B:$B,CELL("contents", CB$7), $C:$C,CELL("contents", $P136), $G:$G,CELL("contents", CB$3))</f>
        <v>1</v>
      </c>
      <c r="CC139" s="13"/>
      <c r="CD139" s="14">
        <f ca="1" xml:space="preserve"> COUNTIFS($O:$O,"TRUE",  $A:$A,CELL("contents", CD$4), $B:$B,CELL("contents", CD$7), $C:$C,CELL("contents", $P136), $G:$G,CELL("contents", CD$3))</f>
        <v>28</v>
      </c>
      <c r="CE139" s="12">
        <f ca="1" xml:space="preserve"> COUNTIFS($O:$O,"TRUE",  $A:$A,CELL("contents", CE$4), $B:$B,CELL("contents", CE$7), $C:$C,CELL("contents", $P136), $G:$G,CELL("contents", CE$3))</f>
        <v>6</v>
      </c>
      <c r="CF139" s="19">
        <f ca="1" xml:space="preserve"> COUNTIFS($O:$O,"TRUE",  $A:$A,CELL("contents", CF$4), $B:$B,CELL("contents", CF$7), $C:$C,CELL("contents", $P136), $G:$G,CELL("contents", CF$3))</f>
        <v>11</v>
      </c>
      <c r="CG139" s="13"/>
      <c r="CH139" s="14">
        <f ca="1" xml:space="preserve"> COUNTIFS($O:$O,"TRUE",  $A:$A,CELL("contents", CH$4), $B:$B,CELL("contents", CH$7), $C:$C,CELL("contents", $P136), $G:$G,CELL("contents", CH$3))</f>
        <v>17</v>
      </c>
      <c r="CI139" s="12">
        <f ca="1" xml:space="preserve"> COUNTIFS($O:$O,"TRUE",  $A:$A,CELL("contents", CI$4), $B:$B,CELL("contents", CI$7), $C:$C,CELL("contents", $P136), $G:$G,CELL("contents", CI$3))</f>
        <v>1</v>
      </c>
      <c r="CJ139" s="19">
        <f ca="1" xml:space="preserve"> COUNTIFS($O:$O,"TRUE",  $A:$A,CELL("contents", CJ$4), $B:$B,CELL("contents", CJ$7), $C:$C,CELL("contents", $P136), $G:$G,CELL("contents", CJ$3))</f>
        <v>11</v>
      </c>
      <c r="CK139" s="13"/>
      <c r="CL139" s="14">
        <f ca="1" xml:space="preserve"> COUNTIFS($O:$O,"TRUE",  $A:$A,CELL("contents", CL$4), $B:$B,CELL("contents", CL$7), $C:$C,CELL("contents", $P136), $G:$G,CELL("contents", CL$3))</f>
        <v>12</v>
      </c>
      <c r="CM139" s="12">
        <f ca="1" xml:space="preserve"> COUNTIFS($O:$O,"TRUE",  $A:$A,CELL("contents", CM$4), $B:$B,CELL("contents", CM$7), $C:$C,CELL("contents", $P136), $G:$G,CELL("contents", CM$3))</f>
        <v>34</v>
      </c>
      <c r="CN139" s="19">
        <f ca="1" xml:space="preserve"> COUNTIFS($O:$O,"TRUE",  $A:$A,CELL("contents", CN$4), $B:$B,CELL("contents", CN$7), $C:$C,CELL("contents", $P136), $G:$G,CELL("contents", CN$3))</f>
        <v>23</v>
      </c>
      <c r="CO139" s="13"/>
      <c r="CP139" s="14">
        <f ca="1" xml:space="preserve"> COUNTIFS($O:$O,"TRUE",  $A:$A,CELL("contents", CP$4), $B:$B,CELL("contents", CP$7), $C:$C,CELL("contents", $P136), $G:$G,CELL("contents", CP$3))</f>
        <v>57</v>
      </c>
      <c r="CS139" s="5" t="s">
        <v>35</v>
      </c>
      <c r="CT139" s="21"/>
      <c r="CU139" s="12">
        <f ca="1" xml:space="preserve"> COUNTIFS($O:$O,"TRUE",  $A:$A,CELL("contents", CU$4), $B:$B,CELL("contents", CU$7), $C:$C,CELL("contents", $P136), $G:$G,CELL("contents", CU$3))</f>
        <v>28</v>
      </c>
      <c r="CV139" s="19">
        <f ca="1" xml:space="preserve"> COUNTIFS($O:$O,"TRUE",  $A:$A,CELL("contents", CV$4), $B:$B,CELL("contents", CV$7), $C:$C,CELL("contents", $P136), $G:$G,CELL("contents", CV$3))</f>
        <v>3</v>
      </c>
      <c r="CW139" s="13"/>
      <c r="CX139" s="14">
        <f ca="1" xml:space="preserve"> COUNTIFS($O:$O,"TRUE",  $A:$A,CELL("contents", CX$4), $B:$B,CELL("contents", CX$7), $C:$C,CELL("contents", $P136), $G:$G,CELL("contents", CX$3))</f>
        <v>31</v>
      </c>
      <c r="CY139" s="12">
        <f ca="1" xml:space="preserve"> COUNTIFS($O:$O,"TRUE",  $A:$A,CELL("contents", CY$4), $B:$B,CELL("contents", CY$7), $C:$C,CELL("contents", $P136), $G:$G,CELL("contents", CY$3))</f>
        <v>6</v>
      </c>
      <c r="CZ139" s="19">
        <f ca="1" xml:space="preserve"> COUNTIFS($O:$O,"TRUE",  $A:$A,CELL("contents", CZ$4), $B:$B,CELL("contents", CZ$7), $C:$C,CELL("contents", $P136), $G:$G,CELL("contents", CZ$3))</f>
        <v>15</v>
      </c>
      <c r="DA139" s="13"/>
      <c r="DB139" s="14">
        <f ca="1" xml:space="preserve"> COUNTIFS($O:$O,"TRUE",  $A:$A,CELL("contents", DB$4), $B:$B,CELL("contents", DB$7), $C:$C,CELL("contents", $P136), $G:$G,CELL("contents", DB$3))</f>
        <v>21</v>
      </c>
      <c r="DC139" s="12">
        <f ca="1" xml:space="preserve"> COUNTIFS($O:$O,"TRUE",  $A:$A,CELL("contents", DC$4), $B:$B,CELL("contents", DC$7), $C:$C,CELL("contents", $P136), $G:$G,CELL("contents", DC$3))</f>
        <v>1</v>
      </c>
      <c r="DD139" s="19">
        <f ca="1" xml:space="preserve"> COUNTIFS($O:$O,"TRUE",  $A:$A,CELL("contents", DD$4), $B:$B,CELL("contents", DD$7), $C:$C,CELL("contents", $P136), $G:$G,CELL("contents", DD$3))</f>
        <v>10</v>
      </c>
      <c r="DE139" s="13"/>
      <c r="DF139" s="14">
        <f ca="1" xml:space="preserve"> COUNTIFS($O:$O,"TRUE",  $A:$A,CELL("contents", DF$4), $B:$B,CELL("contents", DF$7), $C:$C,CELL("contents", $P136), $G:$G,CELL("contents", DF$3))</f>
        <v>11</v>
      </c>
      <c r="DG139" s="12">
        <f ca="1" xml:space="preserve"> COUNTIFS($O:$O,"TRUE",  $A:$A,CELL("contents", DG$4), $B:$B,CELL("contents", DG$7), $C:$C,CELL("contents", $P136), $G:$G,CELL("contents", DG$3))</f>
        <v>35</v>
      </c>
      <c r="DH139" s="19">
        <f ca="1" xml:space="preserve"> COUNTIFS($O:$O,"TRUE",  $A:$A,CELL("contents", DH$4), $B:$B,CELL("contents", DH$7), $C:$C,CELL("contents", $P136), $G:$G,CELL("contents", DH$3))</f>
        <v>28</v>
      </c>
      <c r="DI139" s="13"/>
      <c r="DJ139" s="14">
        <f ca="1" xml:space="preserve"> COUNTIFS($O:$O,"TRUE",  $A:$A,CELL("contents", DJ$4), $B:$B,CELL("contents", DJ$7), $C:$C,CELL("contents", $P136), $G:$G,CELL("contents", DJ$3))</f>
        <v>63</v>
      </c>
      <c r="DM139" s="5" t="s">
        <v>35</v>
      </c>
      <c r="DN139" s="21"/>
      <c r="DO139" s="12">
        <f ca="1" xml:space="preserve"> COUNTIFS($O:$O,"TRUE",  $A:$A,CELL("contents", DO$4), $B:$B,CELL("contents", DO$7), $C:$C,CELL("contents", $P136), $G:$G,CELL("contents", DO$3))</f>
        <v>31</v>
      </c>
      <c r="DP139" s="19">
        <f ca="1" xml:space="preserve"> COUNTIFS($O:$O,"TRUE",  $A:$A,CELL("contents", DP$4), $B:$B,CELL("contents", DP$7), $C:$C,CELL("contents", $P136), $G:$G,CELL("contents", DP$3))</f>
        <v>2</v>
      </c>
      <c r="DQ139" s="13"/>
      <c r="DR139" s="14">
        <f ca="1" xml:space="preserve"> COUNTIFS($O:$O,"TRUE",  $A:$A,CELL("contents", DR$4), $B:$B,CELL("contents", DR$7), $C:$C,CELL("contents", $P136), $G:$G,CELL("contents", DR$3))</f>
        <v>33</v>
      </c>
      <c r="DS139" s="12">
        <f ca="1" xml:space="preserve"> COUNTIFS($O:$O,"TRUE",  $A:$A,CELL("contents", DS$4), $B:$B,CELL("contents", DS$7), $C:$C,CELL("contents", $P136), $G:$G,CELL("contents", DS$3))</f>
        <v>6</v>
      </c>
      <c r="DT139" s="19">
        <f ca="1" xml:space="preserve"> COUNTIFS($O:$O,"TRUE",  $A:$A,CELL("contents", DT$4), $B:$B,CELL("contents", DT$7), $C:$C,CELL("contents", $P136), $G:$G,CELL("contents", DT$3))</f>
        <v>18</v>
      </c>
      <c r="DU139" s="13"/>
      <c r="DV139" s="14">
        <f ca="1" xml:space="preserve"> COUNTIFS($O:$O,"TRUE",  $A:$A,CELL("contents", DV$4), $B:$B,CELL("contents", DV$7), $C:$C,CELL("contents", $P136), $G:$G,CELL("contents", DV$3))</f>
        <v>24</v>
      </c>
      <c r="DW139" s="12">
        <f ca="1" xml:space="preserve"> COUNTIFS($O:$O,"TRUE",  $A:$A,CELL("contents", DW$4), $B:$B,CELL("contents", DW$7), $C:$C,CELL("contents", $P136), $G:$G,CELL("contents", DW$3))</f>
        <v>1</v>
      </c>
      <c r="DX139" s="19">
        <f ca="1" xml:space="preserve"> COUNTIFS($O:$O,"TRUE",  $A:$A,CELL("contents", DX$4), $B:$B,CELL("contents", DX$7), $C:$C,CELL("contents", $P136), $G:$G,CELL("contents", DX$3))</f>
        <v>5</v>
      </c>
      <c r="DY139" s="13"/>
      <c r="DZ139" s="14">
        <f ca="1" xml:space="preserve"> COUNTIFS($O:$O,"TRUE",  $A:$A,CELL("contents", DZ$4), $B:$B,CELL("contents", DZ$7), $C:$C,CELL("contents", $P136), $G:$G,CELL("contents", DZ$3))</f>
        <v>6</v>
      </c>
      <c r="EA139" s="12">
        <f ca="1" xml:space="preserve"> COUNTIFS($O:$O,"TRUE",  $A:$A,CELL("contents", EA$4), $B:$B,CELL("contents", EA$7), $C:$C,CELL("contents", $P136), $G:$G,CELL("contents", EA$3))</f>
        <v>38</v>
      </c>
      <c r="EB139" s="19">
        <f ca="1" xml:space="preserve"> COUNTIFS($O:$O,"TRUE",  $A:$A,CELL("contents", EB$4), $B:$B,CELL("contents", EB$7), $C:$C,CELL("contents", $P136), $G:$G,CELL("contents", EB$3))</f>
        <v>25</v>
      </c>
      <c r="EC139" s="13"/>
      <c r="ED139" s="14">
        <f ca="1" xml:space="preserve"> COUNTIFS($O:$O,"TRUE",  $A:$A,CELL("contents", ED$4), $B:$B,CELL("contents", ED$7), $C:$C,CELL("contents", $P136), $G:$G,CELL("contents", ED$3))</f>
        <v>63</v>
      </c>
    </row>
    <row r="140" spans="1:134" x14ac:dyDescent="0.25">
      <c r="A140" t="s">
        <v>13</v>
      </c>
      <c r="B140" t="s">
        <v>14</v>
      </c>
      <c r="C140">
        <v>10</v>
      </c>
      <c r="D140">
        <v>8</v>
      </c>
      <c r="E140" t="b">
        <v>0</v>
      </c>
      <c r="F140">
        <v>1E-3</v>
      </c>
      <c r="G140">
        <v>16</v>
      </c>
      <c r="H140">
        <v>2</v>
      </c>
      <c r="I140">
        <v>14</v>
      </c>
      <c r="J140">
        <v>9</v>
      </c>
      <c r="K140">
        <v>3</v>
      </c>
      <c r="L140">
        <v>1</v>
      </c>
      <c r="M140">
        <f t="shared" si="387"/>
        <v>14</v>
      </c>
      <c r="N140" t="b">
        <f t="shared" ref="N140" si="406">AND(MIN($F140,$F141,$F142)=$F140,MAX($H140,$H141,$H142)=$H140)</f>
        <v>1</v>
      </c>
      <c r="O140" t="b">
        <f t="shared" ref="O140" si="407">AND(N140,NOT(N141),NOT(N142))</f>
        <v>0</v>
      </c>
      <c r="P140">
        <f>P133</f>
        <v>13</v>
      </c>
      <c r="Q140" s="7" t="s">
        <v>36</v>
      </c>
      <c r="R140" s="21"/>
      <c r="S140" s="12">
        <f ca="1" xml:space="preserve"> COUNTIFS($N:$N,"FALSE",  $A:$A,CELL("contents", S$4), $B:$B,CELL("contents", S$7), $C:$C,CELL("contents", $P136))</f>
        <v>51</v>
      </c>
      <c r="T140" s="19">
        <f ca="1" xml:space="preserve"> COUNTIFS($N:$N,"FALSE",  $A:$A,CELL("contents", T$4), $B:$B,CELL("contents", T$7), $C:$C,CELL("contents", $P136))</f>
        <v>135</v>
      </c>
      <c r="U140" s="13"/>
      <c r="V140" s="14">
        <f ca="1" xml:space="preserve"> COUNTIFS($N:$N,"FALSE",  $A:$A,CELL("contents", V$4), $B:$B,CELL("contents", V$7), $C:$C,CELL("contents", $P136))</f>
        <v>186</v>
      </c>
      <c r="W140" s="12">
        <f ca="1" xml:space="preserve"> COUNTIFS($N:$N,"FALSE",  $A:$A,CELL("contents", W$4), $B:$B,CELL("contents", W$7), $C:$C,CELL("contents", $P136))</f>
        <v>166</v>
      </c>
      <c r="X140" s="19">
        <f ca="1" xml:space="preserve"> COUNTIFS($N:$N,"FALSE",  $A:$A,CELL("contents", X$4), $B:$B,CELL("contents", X$7), $C:$C,CELL("contents", $P136))</f>
        <v>60</v>
      </c>
      <c r="Y140" s="13"/>
      <c r="Z140" s="14">
        <f ca="1" xml:space="preserve"> COUNTIFS($N:$N,"FALSE",  $A:$A,CELL("contents", Z$4), $B:$B,CELL("contents", Z$7), $C:$C,CELL("contents", $P136))</f>
        <v>226</v>
      </c>
      <c r="AA140" s="12">
        <f ca="1" xml:space="preserve"> COUNTIFS($N:$N,"FALSE",  $A:$A,CELL("contents", AA$4), $B:$B,CELL("contents", AA$7), $C:$C,CELL("contents", $P136))</f>
        <v>189</v>
      </c>
      <c r="AB140" s="19">
        <f ca="1" xml:space="preserve"> COUNTIFS($N:$N,"FALSE",  $A:$A,CELL("contents", AB$4), $B:$B,CELL("contents", AB$7), $C:$C,CELL("contents", $P136))</f>
        <v>71</v>
      </c>
      <c r="AC140" s="13"/>
      <c r="AD140" s="14">
        <f ca="1" xml:space="preserve"> COUNTIFS($N:$N,"FALSE",  $A:$A,CELL("contents", AD$4), $B:$B,CELL("contents", AD$7), $C:$C,CELL("contents", $P136))</f>
        <v>260</v>
      </c>
      <c r="AE140" s="12">
        <f ca="1" xml:space="preserve"> COUNTIFS($N:$N,"FALSE",  $A:$A,CELL("contents", AE$4), $B:$B,CELL("contents", AE$7), $C:$C,CELL("contents", $P136))</f>
        <v>406</v>
      </c>
      <c r="AF140" s="19">
        <f ca="1" xml:space="preserve"> COUNTIFS($N:$N,"FALSE",  $A:$A,CELL("contents", AF$4), $B:$B,CELL("contents", AF$7), $C:$C,CELL("contents", $P136))</f>
        <v>266</v>
      </c>
      <c r="AG140" s="13"/>
      <c r="AH140" s="14">
        <f ca="1" xml:space="preserve"> COUNTIFS($N:$N,"FALSE",  $A:$A,CELL("contents", AH$4), $B:$B,CELL("contents", AH$7), $C:$C,CELL("contents", $P136))</f>
        <v>672</v>
      </c>
      <c r="AK140" s="7" t="s">
        <v>36</v>
      </c>
      <c r="AL140" s="21"/>
      <c r="AM140" s="12">
        <f ca="1" xml:space="preserve"> COUNTIFS($N:$N,"FALSE",  $A:$A,CELL("contents", AM$4), $B:$B,CELL("contents", AM$7), $C:$C,CELL("contents", $P136), $G:$G,CELL("contents", AM$3))</f>
        <v>8</v>
      </c>
      <c r="AN140" s="19">
        <f ca="1" xml:space="preserve"> COUNTIFS($N:$N,"FALSE",  $A:$A,CELL("contents", AN$4), $B:$B,CELL("contents", AN$7), $C:$C,CELL("contents", $P136), $G:$G,CELL("contents", AN$3))</f>
        <v>27</v>
      </c>
      <c r="AO140" s="13"/>
      <c r="AP140" s="14">
        <f ca="1" xml:space="preserve"> COUNTIFS($N:$N,"FALSE",  $A:$A,CELL("contents", AP$4), $B:$B,CELL("contents", AP$7), $C:$C,CELL("contents", $P136), $G:$G,CELL("contents", AP$3))</f>
        <v>35</v>
      </c>
      <c r="AQ140" s="12">
        <f ca="1" xml:space="preserve"> COUNTIFS($N:$N,"FALSE",  $A:$A,CELL("contents", AQ$4), $B:$B,CELL("contents", AQ$7), $C:$C,CELL("contents", $P136), $G:$G,CELL("contents", AQ$3))</f>
        <v>35</v>
      </c>
      <c r="AR140" s="19">
        <f ca="1" xml:space="preserve"> COUNTIFS($N:$N,"FALSE",  $A:$A,CELL("contents", AR$4), $B:$B,CELL("contents", AR$7), $C:$C,CELL("contents", $P136), $G:$G,CELL("contents", AR$3))</f>
        <v>15</v>
      </c>
      <c r="AS140" s="13"/>
      <c r="AT140" s="14">
        <f ca="1" xml:space="preserve"> COUNTIFS($N:$N,"FALSE",  $A:$A,CELL("contents", AT$4), $B:$B,CELL("contents", AT$7), $C:$C,CELL("contents", $P136), $G:$G,CELL("contents", AT$3))</f>
        <v>50</v>
      </c>
      <c r="AU140" s="12">
        <f ca="1" xml:space="preserve"> COUNTIFS($N:$N,"FALSE",  $A:$A,CELL("contents", AU$4), $B:$B,CELL("contents", AU$7), $C:$C,CELL("contents", $P136), $G:$G,CELL("contents", AU$3))</f>
        <v>28</v>
      </c>
      <c r="AV140" s="19">
        <f ca="1" xml:space="preserve"> COUNTIFS($N:$N,"FALSE",  $A:$A,CELL("contents", AV$4), $B:$B,CELL("contents", AV$7), $C:$C,CELL("contents", $P136), $G:$G,CELL("contents", AV$3))</f>
        <v>7</v>
      </c>
      <c r="AW140" s="13"/>
      <c r="AX140" s="14">
        <f ca="1" xml:space="preserve"> COUNTIFS($N:$N,"FALSE",  $A:$A,CELL("contents", AX$4), $B:$B,CELL("contents", AX$7), $C:$C,CELL("contents", $P136), $G:$G,CELL("contents", AX$3))</f>
        <v>35</v>
      </c>
      <c r="AY140" s="12">
        <f ca="1" xml:space="preserve"> COUNTIFS($N:$N,"FALSE",  $A:$A,CELL("contents", AY$4), $B:$B,CELL("contents", AY$7), $C:$C,CELL("contents", $P136), $G:$G,CELL("contents", AY$3))</f>
        <v>71</v>
      </c>
      <c r="AZ140" s="19">
        <f ca="1" xml:space="preserve"> COUNTIFS($N:$N,"FALSE",  $A:$A,CELL("contents", AZ$4), $B:$B,CELL("contents", AZ$7), $C:$C,CELL("contents", $P136), $G:$G,CELL("contents", AZ$3))</f>
        <v>49</v>
      </c>
      <c r="BA140" s="13"/>
      <c r="BB140" s="14">
        <f ca="1" xml:space="preserve"> COUNTIFS($N:$N,"FALSE",  $A:$A,CELL("contents", BB$4), $B:$B,CELL("contents", BB$7), $C:$C,CELL("contents", $P136), $G:$G,CELL("contents", BB$3))</f>
        <v>120</v>
      </c>
      <c r="BE140" s="7" t="s">
        <v>36</v>
      </c>
      <c r="BF140" s="21"/>
      <c r="BG140" s="12">
        <f ca="1" xml:space="preserve"> COUNTIFS($N:$N,"FALSE",  $A:$A,CELL("contents", BG$4), $B:$B,CELL("contents", BG$7), $C:$C,CELL("contents", $P136), $G:$G,CELL("contents", BG$3))</f>
        <v>14</v>
      </c>
      <c r="BH140" s="19">
        <f ca="1" xml:space="preserve"> COUNTIFS($N:$N,"FALSE",  $A:$A,CELL("contents", BH$4), $B:$B,CELL("contents", BH$7), $C:$C,CELL("contents", $P136), $G:$G,CELL("contents", BH$3))</f>
        <v>26</v>
      </c>
      <c r="BI140" s="13"/>
      <c r="BJ140" s="14">
        <f ca="1" xml:space="preserve"> COUNTIFS($N:$N,"FALSE",  $A:$A,CELL("contents", BJ$4), $B:$B,CELL("contents", BJ$7), $C:$C,CELL("contents", $P136), $G:$G,CELL("contents", BJ$3))</f>
        <v>40</v>
      </c>
      <c r="BK140" s="12">
        <f ca="1" xml:space="preserve"> COUNTIFS($N:$N,"FALSE",  $A:$A,CELL("contents", BK$4), $B:$B,CELL("contents", BK$7), $C:$C,CELL("contents", $P136), $G:$G,CELL("contents", BK$3))</f>
        <v>31</v>
      </c>
      <c r="BL140" s="19">
        <f ca="1" xml:space="preserve"> COUNTIFS($N:$N,"FALSE",  $A:$A,CELL("contents", BL$4), $B:$B,CELL("contents", BL$7), $C:$C,CELL("contents", $P136), $G:$G,CELL("contents", BL$3))</f>
        <v>12</v>
      </c>
      <c r="BM140" s="13"/>
      <c r="BN140" s="14">
        <f ca="1" xml:space="preserve"> COUNTIFS($N:$N,"FALSE",  $A:$A,CELL("contents", BN$4), $B:$B,CELL("contents", BN$7), $C:$C,CELL("contents", $P136), $G:$G,CELL("contents", BN$3))</f>
        <v>43</v>
      </c>
      <c r="BO140" s="12">
        <f ca="1" xml:space="preserve"> COUNTIFS($N:$N,"FALSE",  $A:$A,CELL("contents", BO$4), $B:$B,CELL("contents", BO$7), $C:$C,CELL("contents", $P136), $G:$G,CELL("contents", BO$3))</f>
        <v>36</v>
      </c>
      <c r="BP140" s="19">
        <f ca="1" xml:space="preserve"> COUNTIFS($N:$N,"FALSE",  $A:$A,CELL("contents", BP$4), $B:$B,CELL("contents", BP$7), $C:$C,CELL("contents", $P136), $G:$G,CELL("contents", BP$3))</f>
        <v>12</v>
      </c>
      <c r="BQ140" s="13"/>
      <c r="BR140" s="14">
        <f ca="1" xml:space="preserve"> COUNTIFS($N:$N,"FALSE",  $A:$A,CELL("contents", BR$4), $B:$B,CELL("contents", BR$7), $C:$C,CELL("contents", $P136), $G:$G,CELL("contents", BR$3))</f>
        <v>48</v>
      </c>
      <c r="BS140" s="12">
        <f ca="1" xml:space="preserve"> COUNTIFS($N:$N,"FALSE",  $A:$A,CELL("contents", BS$4), $B:$B,CELL("contents", BS$7), $C:$C,CELL("contents", $P136), $G:$G,CELL("contents", BS$3))</f>
        <v>81</v>
      </c>
      <c r="BT140" s="19">
        <f ca="1" xml:space="preserve"> COUNTIFS($N:$N,"FALSE",  $A:$A,CELL("contents", BT$4), $B:$B,CELL("contents", BT$7), $C:$C,CELL("contents", $P136), $G:$G,CELL("contents", BT$3))</f>
        <v>50</v>
      </c>
      <c r="BU140" s="13"/>
      <c r="BV140" s="14">
        <f ca="1" xml:space="preserve"> COUNTIFS($N:$N,"FALSE",  $A:$A,CELL("contents", BV$4), $B:$B,CELL("contents", BV$7), $C:$C,CELL("contents", $P136), $G:$G,CELL("contents", BV$3))</f>
        <v>131</v>
      </c>
      <c r="BY140" s="7" t="s">
        <v>36</v>
      </c>
      <c r="BZ140" s="21"/>
      <c r="CA140" s="12">
        <f ca="1" xml:space="preserve"> COUNTIFS($N:$N,"FALSE",  $A:$A,CELL("contents", CA$4), $B:$B,CELL("contents", CA$7), $C:$C,CELL("contents", $P136), $G:$G,CELL("contents", CA$3))</f>
        <v>10</v>
      </c>
      <c r="CB140" s="19">
        <f ca="1" xml:space="preserve"> COUNTIFS($N:$N,"FALSE",  $A:$A,CELL("contents", CB$4), $B:$B,CELL("contents", CB$7), $C:$C,CELL("contents", $P136), $G:$G,CELL("contents", CB$3))</f>
        <v>28</v>
      </c>
      <c r="CC140" s="13"/>
      <c r="CD140" s="14">
        <f ca="1" xml:space="preserve"> COUNTIFS($N:$N,"FALSE",  $A:$A,CELL("contents", CD$4), $B:$B,CELL("contents", CD$7), $C:$C,CELL("contents", $P136), $G:$G,CELL("contents", CD$3))</f>
        <v>38</v>
      </c>
      <c r="CE140" s="12">
        <f ca="1" xml:space="preserve"> COUNTIFS($N:$N,"FALSE",  $A:$A,CELL("contents", CE$4), $B:$B,CELL("contents", CE$7), $C:$C,CELL("contents", $P136), $G:$G,CELL("contents", CE$3))</f>
        <v>30</v>
      </c>
      <c r="CF140" s="19">
        <f ca="1" xml:space="preserve"> COUNTIFS($N:$N,"FALSE",  $A:$A,CELL("contents", CF$4), $B:$B,CELL("contents", CF$7), $C:$C,CELL("contents", $P136), $G:$G,CELL("contents", CF$3))</f>
        <v>13</v>
      </c>
      <c r="CG140" s="13"/>
      <c r="CH140" s="14">
        <f ca="1" xml:space="preserve"> COUNTIFS($N:$N,"FALSE",  $A:$A,CELL("contents", CH$4), $B:$B,CELL("contents", CH$7), $C:$C,CELL("contents", $P136), $G:$G,CELL("contents", CH$3))</f>
        <v>43</v>
      </c>
      <c r="CI140" s="12">
        <f ca="1" xml:space="preserve"> COUNTIFS($N:$N,"FALSE",  $A:$A,CELL("contents", CI$4), $B:$B,CELL("contents", CI$7), $C:$C,CELL("contents", $P136), $G:$G,CELL("contents", CI$3))</f>
        <v>42</v>
      </c>
      <c r="CJ140" s="19">
        <f ca="1" xml:space="preserve"> COUNTIFS($N:$N,"FALSE",  $A:$A,CELL("contents", CJ$4), $B:$B,CELL("contents", CJ$7), $C:$C,CELL("contents", $P136), $G:$G,CELL("contents", CJ$3))</f>
        <v>13</v>
      </c>
      <c r="CK140" s="13"/>
      <c r="CL140" s="14">
        <f ca="1" xml:space="preserve"> COUNTIFS($N:$N,"FALSE",  $A:$A,CELL("contents", CL$4), $B:$B,CELL("contents", CL$7), $C:$C,CELL("contents", $P136), $G:$G,CELL("contents", CL$3))</f>
        <v>55</v>
      </c>
      <c r="CM140" s="12">
        <f ca="1" xml:space="preserve"> COUNTIFS($N:$N,"FALSE",  $A:$A,CELL("contents", CM$4), $B:$B,CELL("contents", CM$7), $C:$C,CELL("contents", $P136), $G:$G,CELL("contents", CM$3))</f>
        <v>82</v>
      </c>
      <c r="CN140" s="19">
        <f ca="1" xml:space="preserve"> COUNTIFS($N:$N,"FALSE",  $A:$A,CELL("contents", CN$4), $B:$B,CELL("contents", CN$7), $C:$C,CELL("contents", $P136), $G:$G,CELL("contents", CN$3))</f>
        <v>54</v>
      </c>
      <c r="CO140" s="13"/>
      <c r="CP140" s="14">
        <f ca="1" xml:space="preserve"> COUNTIFS($N:$N,"FALSE",  $A:$A,CELL("contents", CP$4), $B:$B,CELL("contents", CP$7), $C:$C,CELL("contents", $P136), $G:$G,CELL("contents", CP$3))</f>
        <v>136</v>
      </c>
      <c r="CS140" s="7" t="s">
        <v>36</v>
      </c>
      <c r="CT140" s="21"/>
      <c r="CU140" s="12">
        <f ca="1" xml:space="preserve"> COUNTIFS($N:$N,"FALSE",  $A:$A,CELL("contents", CU$4), $B:$B,CELL("contents", CU$7), $C:$C,CELL("contents", $P136), $G:$G,CELL("contents", CU$3))</f>
        <v>10</v>
      </c>
      <c r="CV140" s="19">
        <f ca="1" xml:space="preserve"> COUNTIFS($N:$N,"FALSE",  $A:$A,CELL("contents", CV$4), $B:$B,CELL("contents", CV$7), $C:$C,CELL("contents", $P136), $G:$G,CELL("contents", CV$3))</f>
        <v>27</v>
      </c>
      <c r="CW140" s="13"/>
      <c r="CX140" s="14">
        <f ca="1" xml:space="preserve"> COUNTIFS($N:$N,"FALSE",  $A:$A,CELL("contents", CX$4), $B:$B,CELL("contents", CX$7), $C:$C,CELL("contents", $P136), $G:$G,CELL("contents", CX$3))</f>
        <v>37</v>
      </c>
      <c r="CY140" s="12">
        <f ca="1" xml:space="preserve"> COUNTIFS($N:$N,"FALSE",  $A:$A,CELL("contents", CY$4), $B:$B,CELL("contents", CY$7), $C:$C,CELL("contents", $P136), $G:$G,CELL("contents", CY$3))</f>
        <v>35</v>
      </c>
      <c r="CZ140" s="19">
        <f ca="1" xml:space="preserve"> COUNTIFS($N:$N,"FALSE",  $A:$A,CELL("contents", CZ$4), $B:$B,CELL("contents", CZ$7), $C:$C,CELL("contents", $P136), $G:$G,CELL("contents", CZ$3))</f>
        <v>13</v>
      </c>
      <c r="DA140" s="13"/>
      <c r="DB140" s="14">
        <f ca="1" xml:space="preserve"> COUNTIFS($N:$N,"FALSE",  $A:$A,CELL("contents", DB$4), $B:$B,CELL("contents", DB$7), $C:$C,CELL("contents", $P136), $G:$G,CELL("contents", DB$3))</f>
        <v>48</v>
      </c>
      <c r="DC140" s="12">
        <f ca="1" xml:space="preserve"> COUNTIFS($N:$N,"FALSE",  $A:$A,CELL("contents", DC$4), $B:$B,CELL("contents", DC$7), $C:$C,CELL("contents", $P136), $G:$G,CELL("contents", DC$3))</f>
        <v>41</v>
      </c>
      <c r="DD140" s="19">
        <f ca="1" xml:space="preserve"> COUNTIFS($N:$N,"FALSE",  $A:$A,CELL("contents", DD$4), $B:$B,CELL("contents", DD$7), $C:$C,CELL("contents", $P136), $G:$G,CELL("contents", DD$3))</f>
        <v>18</v>
      </c>
      <c r="DE140" s="13"/>
      <c r="DF140" s="14">
        <f ca="1" xml:space="preserve"> COUNTIFS($N:$N,"FALSE",  $A:$A,CELL("contents", DF$4), $B:$B,CELL("contents", DF$7), $C:$C,CELL("contents", $P136), $G:$G,CELL("contents", DF$3))</f>
        <v>59</v>
      </c>
      <c r="DG140" s="12">
        <f ca="1" xml:space="preserve"> COUNTIFS($N:$N,"FALSE",  $A:$A,CELL("contents", DG$4), $B:$B,CELL("contents", DG$7), $C:$C,CELL("contents", $P136), $G:$G,CELL("contents", DG$3))</f>
        <v>86</v>
      </c>
      <c r="DH140" s="19">
        <f ca="1" xml:space="preserve"> COUNTIFS($N:$N,"FALSE",  $A:$A,CELL("contents", DH$4), $B:$B,CELL("contents", DH$7), $C:$C,CELL("contents", $P136), $G:$G,CELL("contents", DH$3))</f>
        <v>58</v>
      </c>
      <c r="DI140" s="13"/>
      <c r="DJ140" s="14">
        <f ca="1" xml:space="preserve"> COUNTIFS($N:$N,"FALSE",  $A:$A,CELL("contents", DJ$4), $B:$B,CELL("contents", DJ$7), $C:$C,CELL("contents", $P136), $G:$G,CELL("contents", DJ$3))</f>
        <v>144</v>
      </c>
      <c r="DM140" s="7" t="s">
        <v>36</v>
      </c>
      <c r="DN140" s="21"/>
      <c r="DO140" s="12">
        <f ca="1" xml:space="preserve"> COUNTIFS($N:$N,"FALSE",  $A:$A,CELL("contents", DO$4), $B:$B,CELL("contents", DO$7), $C:$C,CELL("contents", $P136), $G:$G,CELL("contents", DO$3))</f>
        <v>9</v>
      </c>
      <c r="DP140" s="19">
        <f ca="1" xml:space="preserve"> COUNTIFS($N:$N,"FALSE",  $A:$A,CELL("contents", DP$4), $B:$B,CELL("contents", DP$7), $C:$C,CELL("contents", $P136), $G:$G,CELL("contents", DP$3))</f>
        <v>27</v>
      </c>
      <c r="DQ140" s="13"/>
      <c r="DR140" s="14">
        <f ca="1" xml:space="preserve"> COUNTIFS($N:$N,"FALSE",  $A:$A,CELL("contents", DR$4), $B:$B,CELL("contents", DR$7), $C:$C,CELL("contents", $P136), $G:$G,CELL("contents", DR$3))</f>
        <v>36</v>
      </c>
      <c r="DS140" s="12">
        <f ca="1" xml:space="preserve"> COUNTIFS($N:$N,"FALSE",  $A:$A,CELL("contents", DS$4), $B:$B,CELL("contents", DS$7), $C:$C,CELL("contents", $P136), $G:$G,CELL("contents", DS$3))</f>
        <v>35</v>
      </c>
      <c r="DT140" s="19">
        <f ca="1" xml:space="preserve"> COUNTIFS($N:$N,"FALSE",  $A:$A,CELL("contents", DT$4), $B:$B,CELL("contents", DT$7), $C:$C,CELL("contents", $P136), $G:$G,CELL("contents", DT$3))</f>
        <v>7</v>
      </c>
      <c r="DU140" s="13"/>
      <c r="DV140" s="14">
        <f ca="1" xml:space="preserve"> COUNTIFS($N:$N,"FALSE",  $A:$A,CELL("contents", DV$4), $B:$B,CELL("contents", DV$7), $C:$C,CELL("contents", $P136), $G:$G,CELL("contents", DV$3))</f>
        <v>42</v>
      </c>
      <c r="DW140" s="12">
        <f ca="1" xml:space="preserve"> COUNTIFS($N:$N,"FALSE",  $A:$A,CELL("contents", DW$4), $B:$B,CELL("contents", DW$7), $C:$C,CELL("contents", $P136), $G:$G,CELL("contents", DW$3))</f>
        <v>42</v>
      </c>
      <c r="DX140" s="19">
        <f ca="1" xml:space="preserve"> COUNTIFS($N:$N,"FALSE",  $A:$A,CELL("contents", DX$4), $B:$B,CELL("contents", DX$7), $C:$C,CELL("contents", $P136), $G:$G,CELL("contents", DX$3))</f>
        <v>21</v>
      </c>
      <c r="DY140" s="13"/>
      <c r="DZ140" s="14">
        <f ca="1" xml:space="preserve"> COUNTIFS($N:$N,"FALSE",  $A:$A,CELL("contents", DZ$4), $B:$B,CELL("contents", DZ$7), $C:$C,CELL("contents", $P136), $G:$G,CELL("contents", DZ$3))</f>
        <v>63</v>
      </c>
      <c r="EA140" s="12">
        <f ca="1" xml:space="preserve"> COUNTIFS($N:$N,"FALSE",  $A:$A,CELL("contents", EA$4), $B:$B,CELL("contents", EA$7), $C:$C,CELL("contents", $P136), $G:$G,CELL("contents", EA$3))</f>
        <v>86</v>
      </c>
      <c r="EB140" s="19">
        <f ca="1" xml:space="preserve"> COUNTIFS($N:$N,"FALSE",  $A:$A,CELL("contents", EB$4), $B:$B,CELL("contents", EB$7), $C:$C,CELL("contents", $P136), $G:$G,CELL("contents", EB$3))</f>
        <v>55</v>
      </c>
      <c r="EC140" s="13"/>
      <c r="ED140" s="14">
        <f ca="1" xml:space="preserve"> COUNTIFS($N:$N,"FALSE",  $A:$A,CELL("contents", ED$4), $B:$B,CELL("contents", ED$7), $C:$C,CELL("contents", $P136), $G:$G,CELL("contents", ED$3))</f>
        <v>141</v>
      </c>
    </row>
    <row r="141" spans="1:134" x14ac:dyDescent="0.25">
      <c r="A141" t="s">
        <v>15</v>
      </c>
      <c r="B141" t="s">
        <v>14</v>
      </c>
      <c r="C141">
        <v>10</v>
      </c>
      <c r="D141">
        <v>8</v>
      </c>
      <c r="E141" t="b">
        <v>0</v>
      </c>
      <c r="F141">
        <v>1E-3</v>
      </c>
      <c r="G141">
        <v>16</v>
      </c>
      <c r="H141">
        <v>2</v>
      </c>
      <c r="I141">
        <v>9</v>
      </c>
      <c r="J141">
        <v>9</v>
      </c>
      <c r="K141">
        <v>3</v>
      </c>
      <c r="L141">
        <v>1</v>
      </c>
      <c r="M141">
        <f t="shared" si="387"/>
        <v>14</v>
      </c>
      <c r="N141" t="b">
        <f t="shared" ref="N141" si="408">AND(MIN($F140,$F141,$F142)=$F141,MAX($H140,$H141,$H142)=$H141)</f>
        <v>1</v>
      </c>
      <c r="O141" t="b">
        <f t="shared" ref="O141" si="409">AND(NOT(N140),N141,NOT(N142))</f>
        <v>0</v>
      </c>
      <c r="P141">
        <f>P133</f>
        <v>13</v>
      </c>
      <c r="Q141" s="6" t="s">
        <v>16</v>
      </c>
      <c r="R141" s="33" t="s">
        <v>5</v>
      </c>
      <c r="S141" s="12">
        <f ca="1" xml:space="preserve"> SUMIFS($F:$F, $A:$A,CELL("contents", S$4), $B:$B,CELL("contents", S$7), $C:$C,CELL("contents", $P136))</f>
        <v>373.25099999999969</v>
      </c>
      <c r="T141" s="19">
        <f ca="1" xml:space="preserve"> SUMIFS($F:$F, $A:$A,CELL("contents", T$4), $B:$B,CELL("contents", T$7), $C:$C,CELL("contents", $P136))</f>
        <v>490.80599999999941</v>
      </c>
      <c r="U141" s="13"/>
      <c r="V141" s="14">
        <f ca="1" xml:space="preserve"> SUMIFS($F:$F, $A:$A,CELL("contents", V$4), $B:$B,CELL("contents", V$7), $C:$C,CELL("contents", $P136))</f>
        <v>864.05699999999865</v>
      </c>
      <c r="W141" s="12">
        <f ca="1" xml:space="preserve"> SUMIFS($F:$F, $A:$A,CELL("contents", W$4), $B:$B,CELL("contents", W$7), $C:$C,CELL("contents", $P136))</f>
        <v>897.32599999999968</v>
      </c>
      <c r="X141" s="19">
        <f ca="1" xml:space="preserve"> SUMIFS($F:$F, $A:$A,CELL("contents", X$4), $B:$B,CELL("contents", X$7), $C:$C,CELL("contents", $P136))</f>
        <v>2.3819999999999966</v>
      </c>
      <c r="Y141" s="13"/>
      <c r="Z141" s="14">
        <f ca="1" xml:space="preserve"> SUMIFS($F:$F, $A:$A,CELL("contents", Z$4), $B:$B,CELL("contents", Z$7), $C:$C,CELL("contents", $P136))</f>
        <v>899.7079999999994</v>
      </c>
      <c r="AA141" s="12">
        <f ca="1" xml:space="preserve"> SUMIFS($F:$F, $A:$A,CELL("contents", AA$4), $B:$B,CELL("contents", AA$7), $C:$C,CELL("contents", $P136))</f>
        <v>909.67899999999918</v>
      </c>
      <c r="AB141" s="19">
        <f ca="1" xml:space="preserve"> SUMIFS($F:$F, $A:$A,CELL("contents", AB$4), $B:$B,CELL("contents", AB$7), $C:$C,CELL("contents", $P136))</f>
        <v>2.8189999999999995</v>
      </c>
      <c r="AC141" s="13"/>
      <c r="AD141" s="14">
        <f ca="1" xml:space="preserve"> SUMIFS($F:$F, $A:$A,CELL("contents", AD$4), $B:$B,CELL("contents", AD$7), $C:$C,CELL("contents", $P136))</f>
        <v>912.49799999999914</v>
      </c>
      <c r="AE141" s="12">
        <f ca="1" xml:space="preserve"> SUMIFS($F:$F, $A:$A,CELL("contents", AE$4), $B:$B,CELL("contents", AE$7), $C:$C,CELL("contents", $P136))</f>
        <v>2180.255999999993</v>
      </c>
      <c r="AF141" s="19">
        <f ca="1" xml:space="preserve"> SUMIFS($F:$F, $A:$A,CELL("contents", AF$4), $B:$B,CELL("contents", AF$7), $C:$C,CELL("contents", $P136))</f>
        <v>496.00699999999932</v>
      </c>
      <c r="AG141" s="13"/>
      <c r="AH141" s="14">
        <f ca="1" xml:space="preserve"> SUMIFS($F:$F, $A:$A,CELL("contents", AH$4), $B:$B,CELL("contents", AH$7), $C:$C,CELL("contents", $P136))</f>
        <v>2676.2629999999972</v>
      </c>
      <c r="AK141" s="6" t="s">
        <v>16</v>
      </c>
      <c r="AL141" s="33" t="s">
        <v>5</v>
      </c>
      <c r="AM141" s="12">
        <f ca="1" xml:space="preserve"> SUMIFS($F:$F, $A:$A,CELL("contents", AM$4), $B:$B,CELL("contents", AM$7), $C:$C,CELL("contents", $P136), $G:$G,CELL("contents", AM$3))</f>
        <v>55.067999999999984</v>
      </c>
      <c r="AN141" s="19">
        <f ca="1" xml:space="preserve"> SUMIFS($F:$F, $A:$A,CELL("contents", AN$4), $B:$B,CELL("contents", AN$7), $C:$C,CELL("contents", $P136), $G:$G,CELL("contents", AN$3))</f>
        <v>96.678000000000026</v>
      </c>
      <c r="AO141" s="13"/>
      <c r="AP141" s="14">
        <f ca="1" xml:space="preserve"> SUMIFS($F:$F, $A:$A,CELL("contents", AP$4), $B:$B,CELL("contents", AP$7), $C:$C,CELL("contents", $P136), $G:$G,CELL("contents", AP$3))</f>
        <v>151.74600000000001</v>
      </c>
      <c r="AQ141" s="12">
        <f ca="1" xml:space="preserve"> SUMIFS($F:$F, $A:$A,CELL("contents", AQ$4), $B:$B,CELL("contents", AQ$7), $C:$C,CELL("contents", $P136), $G:$G,CELL("contents", AQ$3))</f>
        <v>163.51800000000011</v>
      </c>
      <c r="AR141" s="19">
        <f ca="1" xml:space="preserve"> SUMIFS($F:$F, $A:$A,CELL("contents", AR$4), $B:$B,CELL("contents", AR$7), $C:$C,CELL("contents", $P136), $G:$G,CELL("contents", AR$3))</f>
        <v>6.1000000000000026E-2</v>
      </c>
      <c r="AS141" s="13"/>
      <c r="AT141" s="14">
        <f ca="1" xml:space="preserve"> SUMIFS($F:$F, $A:$A,CELL("contents", AT$4), $B:$B,CELL("contents", AT$7), $C:$C,CELL("contents", $P136), $G:$G,CELL("contents", AT$3))</f>
        <v>163.57900000000021</v>
      </c>
      <c r="AU141" s="12">
        <f ca="1" xml:space="preserve"> SUMIFS($F:$F, $A:$A,CELL("contents", AU$4), $B:$B,CELL("contents", AU$7), $C:$C,CELL("contents", $P136), $G:$G,CELL("contents", AU$3))</f>
        <v>167.43900000000016</v>
      </c>
      <c r="AV141" s="19">
        <f ca="1" xml:space="preserve"> SUMIFS($F:$F, $A:$A,CELL("contents", AV$4), $B:$B,CELL("contents", AV$7), $C:$C,CELL("contents", $P136), $G:$G,CELL("contents", AV$3))</f>
        <v>5.6000000000000022E-2</v>
      </c>
      <c r="AW141" s="13"/>
      <c r="AX141" s="14">
        <f ca="1" xml:space="preserve"> SUMIFS($F:$F, $A:$A,CELL("contents", AX$4), $B:$B,CELL("contents", AX$7), $C:$C,CELL("contents", $P136), $G:$G,CELL("contents", AX$3))</f>
        <v>167.49500000000032</v>
      </c>
      <c r="AY141" s="12">
        <f ca="1" xml:space="preserve"> SUMIFS($F:$F, $A:$A,CELL("contents", AY$4), $B:$B,CELL("contents", AY$7), $C:$C,CELL("contents", $P136), $G:$G,CELL("contents", AY$3))</f>
        <v>386.02499999999924</v>
      </c>
      <c r="AZ141" s="19">
        <f ca="1" xml:space="preserve"> SUMIFS($F:$F, $A:$A,CELL("contents", AZ$4), $B:$B,CELL("contents", AZ$7), $C:$C,CELL("contents", $P136), $G:$G,CELL("contents", AZ$3))</f>
        <v>96.795000000000087</v>
      </c>
      <c r="BA141" s="13"/>
      <c r="BB141" s="14">
        <f ca="1" xml:space="preserve"> SUMIFS($F:$F, $A:$A,CELL("contents", BB$4), $B:$B,CELL("contents", BB$7), $C:$C,CELL("contents", $P136), $G:$G,CELL("contents", BB$3))</f>
        <v>482.81999999999834</v>
      </c>
      <c r="BE141" s="6" t="s">
        <v>16</v>
      </c>
      <c r="BF141" s="33" t="s">
        <v>5</v>
      </c>
      <c r="BG141" s="12">
        <f ca="1" xml:space="preserve"> SUMIFS($F:$F, $A:$A,CELL("contents", BG$4), $B:$B,CELL("contents", BG$7), $C:$C,CELL("contents", $P136), $G:$G,CELL("contents", BG$3))</f>
        <v>57.795000000000009</v>
      </c>
      <c r="BH141" s="19">
        <f ca="1" xml:space="preserve"> SUMIFS($F:$F, $A:$A,CELL("contents", BH$4), $B:$B,CELL("contents", BH$7), $C:$C,CELL("contents", $P136), $G:$G,CELL("contents", BH$3))</f>
        <v>97.776000000000025</v>
      </c>
      <c r="BI141" s="13"/>
      <c r="BJ141" s="14">
        <f ca="1" xml:space="preserve"> SUMIFS($F:$F, $A:$A,CELL("contents", BJ$4), $B:$B,CELL("contents", BJ$7), $C:$C,CELL("contents", $P136), $G:$G,CELL("contents", BJ$3))</f>
        <v>155.57100000000005</v>
      </c>
      <c r="BK141" s="12">
        <f ca="1" xml:space="preserve"> SUMIFS($F:$F, $A:$A,CELL("contents", BK$4), $B:$B,CELL("contents", BK$7), $C:$C,CELL("contents", $P136), $G:$G,CELL("contents", BK$3))</f>
        <v>172.49899999999988</v>
      </c>
      <c r="BL141" s="19">
        <f ca="1" xml:space="preserve"> SUMIFS($F:$F, $A:$A,CELL("contents", BL$4), $B:$B,CELL("contents", BL$7), $C:$C,CELL("contents", $P136), $G:$G,CELL("contents", BL$3))</f>
        <v>0.11900000000000005</v>
      </c>
      <c r="BM141" s="13"/>
      <c r="BN141" s="14">
        <f ca="1" xml:space="preserve"> SUMIFS($F:$F, $A:$A,CELL("contents", BN$4), $B:$B,CELL("contents", BN$7), $C:$C,CELL("contents", $P136), $G:$G,CELL("contents", BN$3))</f>
        <v>172.61799999999977</v>
      </c>
      <c r="BO141" s="12">
        <f ca="1" xml:space="preserve"> SUMIFS($F:$F, $A:$A,CELL("contents", BO$4), $B:$B,CELL("contents", BO$7), $C:$C,CELL("contents", $P136), $G:$G,CELL("contents", BO$3))</f>
        <v>162.43599999999995</v>
      </c>
      <c r="BP141" s="19">
        <f ca="1" xml:space="preserve"> SUMIFS($F:$F, $A:$A,CELL("contents", BP$4), $B:$B,CELL("contents", BP$7), $C:$C,CELL("contents", $P136), $G:$G,CELL("contents", BP$3))</f>
        <v>0.11800000000000006</v>
      </c>
      <c r="BQ141" s="13"/>
      <c r="BR141" s="14">
        <f ca="1" xml:space="preserve"> SUMIFS($F:$F, $A:$A,CELL("contents", BR$4), $B:$B,CELL("contents", BR$7), $C:$C,CELL("contents", $P136), $G:$G,CELL("contents", BR$3))</f>
        <v>162.55399999999969</v>
      </c>
      <c r="BS141" s="12">
        <f ca="1" xml:space="preserve"> SUMIFS($F:$F, $A:$A,CELL("contents", BS$4), $B:$B,CELL("contents", BS$7), $C:$C,CELL("contents", $P136), $G:$G,CELL("contents", BS$3))</f>
        <v>392.72999999999951</v>
      </c>
      <c r="BT141" s="19">
        <f ca="1" xml:space="preserve"> SUMIFS($F:$F, $A:$A,CELL("contents", BT$4), $B:$B,CELL("contents", BT$7), $C:$C,CELL("contents", $P136), $G:$G,CELL("contents", BT$3))</f>
        <v>98.013000000000062</v>
      </c>
      <c r="BU141" s="13"/>
      <c r="BV141" s="14">
        <f ca="1" xml:space="preserve"> SUMIFS($F:$F, $A:$A,CELL("contents", BV$4), $B:$B,CELL("contents", BV$7), $C:$C,CELL("contents", $P136), $G:$G,CELL("contents", BV$3))</f>
        <v>490.74299999999897</v>
      </c>
      <c r="BY141" s="6" t="s">
        <v>16</v>
      </c>
      <c r="BZ141" s="33" t="s">
        <v>5</v>
      </c>
      <c r="CA141" s="12">
        <f ca="1" xml:space="preserve"> SUMIFS($F:$F, $A:$A,CELL("contents", CA$4), $B:$B,CELL("contents", CA$7), $C:$C,CELL("contents", $P136), $G:$G,CELL("contents", CA$3))</f>
        <v>63.272999999999989</v>
      </c>
      <c r="CB141" s="19">
        <f ca="1" xml:space="preserve"> SUMIFS($F:$F, $A:$A,CELL("contents", CB$4), $B:$B,CELL("contents", CB$7), $C:$C,CELL("contents", $P136), $G:$G,CELL("contents", CB$3))</f>
        <v>97.101000000000028</v>
      </c>
      <c r="CC141" s="13"/>
      <c r="CD141" s="14">
        <f ca="1" xml:space="preserve"> SUMIFS($F:$F, $A:$A,CELL("contents", CD$4), $B:$B,CELL("contents", CD$7), $C:$C,CELL("contents", $P136), $G:$G,CELL("contents", CD$3))</f>
        <v>160.37400000000005</v>
      </c>
      <c r="CE141" s="12">
        <f ca="1" xml:space="preserve"> SUMIFS($F:$F, $A:$A,CELL("contents", CE$4), $B:$B,CELL("contents", CE$7), $C:$C,CELL("contents", $P136), $G:$G,CELL("contents", CE$3))</f>
        <v>179.82699999999994</v>
      </c>
      <c r="CF141" s="19">
        <f ca="1" xml:space="preserve"> SUMIFS($F:$F, $A:$A,CELL("contents", CF$4), $B:$B,CELL("contents", CF$7), $C:$C,CELL("contents", $P136), $G:$G,CELL("contents", CF$3))</f>
        <v>0.18500000000000008</v>
      </c>
      <c r="CG141" s="13"/>
      <c r="CH141" s="14">
        <f ca="1" xml:space="preserve"> SUMIFS($F:$F, $A:$A,CELL("contents", CH$4), $B:$B,CELL("contents", CH$7), $C:$C,CELL("contents", $P136), $G:$G,CELL("contents", CH$3))</f>
        <v>180.01199999999994</v>
      </c>
      <c r="CI141" s="12">
        <f ca="1" xml:space="preserve"> SUMIFS($F:$F, $A:$A,CELL("contents", CI$4), $B:$B,CELL("contents", CI$7), $C:$C,CELL("contents", $P136), $G:$G,CELL("contents", CI$3))</f>
        <v>171.58299999999997</v>
      </c>
      <c r="CJ141" s="19">
        <f ca="1" xml:space="preserve"> SUMIFS($F:$F, $A:$A,CELL("contents", CJ$4), $B:$B,CELL("contents", CJ$7), $C:$C,CELL("contents", $P136), $G:$G,CELL("contents", CJ$3))</f>
        <v>0.18000000000000005</v>
      </c>
      <c r="CK141" s="13"/>
      <c r="CL141" s="14">
        <f ca="1" xml:space="preserve"> SUMIFS($F:$F, $A:$A,CELL("contents", CL$4), $B:$B,CELL("contents", CL$7), $C:$C,CELL("contents", $P136), $G:$G,CELL("contents", CL$3))</f>
        <v>171.76299999999995</v>
      </c>
      <c r="CM141" s="12">
        <f ca="1" xml:space="preserve"> SUMIFS($F:$F, $A:$A,CELL("contents", CM$4), $B:$B,CELL("contents", CM$7), $C:$C,CELL("contents", $P136), $G:$G,CELL("contents", CM$3))</f>
        <v>414.68299999999982</v>
      </c>
      <c r="CN141" s="19">
        <f ca="1" xml:space="preserve"> SUMIFS($F:$F, $A:$A,CELL("contents", CN$4), $B:$B,CELL("contents", CN$7), $C:$C,CELL("contents", $P136), $G:$G,CELL("contents", CN$3))</f>
        <v>97.466000000000065</v>
      </c>
      <c r="CO141" s="13"/>
      <c r="CP141" s="14">
        <f ca="1" xml:space="preserve"> SUMIFS($F:$F, $A:$A,CELL("contents", CP$4), $B:$B,CELL("contents", CP$7), $C:$C,CELL("contents", $P136), $G:$G,CELL("contents", CP$3))</f>
        <v>512.14899999999909</v>
      </c>
      <c r="CS141" s="6" t="s">
        <v>16</v>
      </c>
      <c r="CT141" s="33" t="s">
        <v>5</v>
      </c>
      <c r="CU141" s="12">
        <f ca="1" xml:space="preserve"> SUMIFS($F:$F, $A:$A,CELL("contents", CU$4), $B:$B,CELL("contents", CU$7), $C:$C,CELL("contents", $P136), $G:$G,CELL("contents", CU$3))</f>
        <v>80.102000000000046</v>
      </c>
      <c r="CV141" s="19">
        <f ca="1" xml:space="preserve"> SUMIFS($F:$F, $A:$A,CELL("contents", CV$4), $B:$B,CELL("contents", CV$7), $C:$C,CELL("contents", $P136), $G:$G,CELL("contents", CV$3))</f>
        <v>95.847000000000008</v>
      </c>
      <c r="CW141" s="13"/>
      <c r="CX141" s="14">
        <f ca="1" xml:space="preserve"> SUMIFS($F:$F, $A:$A,CELL("contents", CX$4), $B:$B,CELL("contents", CX$7), $C:$C,CELL("contents", $P136), $G:$G,CELL("contents", CX$3))</f>
        <v>175.94900000000013</v>
      </c>
      <c r="CY141" s="12">
        <f ca="1" xml:space="preserve"> SUMIFS($F:$F, $A:$A,CELL("contents", CY$4), $B:$B,CELL("contents", CY$7), $C:$C,CELL("contents", $P136), $G:$G,CELL("contents", CY$3))</f>
        <v>190.5929999999999</v>
      </c>
      <c r="CZ141" s="19">
        <f ca="1" xml:space="preserve"> SUMIFS($F:$F, $A:$A,CELL("contents", CZ$4), $B:$B,CELL("contents", CZ$7), $C:$C,CELL("contents", $P136), $G:$G,CELL("contents", CZ$3))</f>
        <v>0.49500000000000022</v>
      </c>
      <c r="DA141" s="13"/>
      <c r="DB141" s="14">
        <f ca="1" xml:space="preserve"> SUMIFS($F:$F, $A:$A,CELL("contents", DB$4), $B:$B,CELL("contents", DB$7), $C:$C,CELL("contents", $P136), $G:$G,CELL("contents", DB$3))</f>
        <v>191.08799999999988</v>
      </c>
      <c r="DC141" s="12">
        <f ca="1" xml:space="preserve"> SUMIFS($F:$F, $A:$A,CELL("contents", DC$4), $B:$B,CELL("contents", DC$7), $C:$C,CELL("contents", $P136), $G:$G,CELL("contents", DC$3))</f>
        <v>200.68500000000003</v>
      </c>
      <c r="DD141" s="19">
        <f ca="1" xml:space="preserve"> SUMIFS($F:$F, $A:$A,CELL("contents", DD$4), $B:$B,CELL("contents", DD$7), $C:$C,CELL("contents", $P136), $G:$G,CELL("contents", DD$3))</f>
        <v>0.61300000000000032</v>
      </c>
      <c r="DE141" s="13"/>
      <c r="DF141" s="14">
        <f ca="1" xml:space="preserve"> SUMIFS($F:$F, $A:$A,CELL("contents", DF$4), $B:$B,CELL("contents", DF$7), $C:$C,CELL("contents", $P136), $G:$G,CELL("contents", DF$3))</f>
        <v>201.298</v>
      </c>
      <c r="DG141" s="12">
        <f ca="1" xml:space="preserve"> SUMIFS($F:$F, $A:$A,CELL("contents", DG$4), $B:$B,CELL("contents", DG$7), $C:$C,CELL("contents", $P136), $G:$G,CELL("contents", DG$3))</f>
        <v>471.3799999999996</v>
      </c>
      <c r="DH141" s="19">
        <f ca="1" xml:space="preserve"> SUMIFS($F:$F, $A:$A,CELL("contents", DH$4), $B:$B,CELL("contents", DH$7), $C:$C,CELL("contents", $P136), $G:$G,CELL("contents", DH$3))</f>
        <v>96.955000000000098</v>
      </c>
      <c r="DI141" s="13"/>
      <c r="DJ141" s="14">
        <f ca="1" xml:space="preserve"> SUMIFS($F:$F, $A:$A,CELL("contents", DJ$4), $B:$B,CELL("contents", DJ$7), $C:$C,CELL("contents", $P136), $G:$G,CELL("contents", DJ$3))</f>
        <v>568.33499999999935</v>
      </c>
      <c r="DM141" s="6" t="s">
        <v>16</v>
      </c>
      <c r="DN141" s="33" t="s">
        <v>5</v>
      </c>
      <c r="DO141" s="12">
        <f ca="1" xml:space="preserve"> SUMIFS($F:$F, $A:$A,CELL("contents", DO$4), $B:$B,CELL("contents", DO$7), $C:$C,CELL("contents", $P136), $G:$G,CELL("contents", DO$3))</f>
        <v>117.01299999999999</v>
      </c>
      <c r="DP141" s="19">
        <f ca="1" xml:space="preserve"> SUMIFS($F:$F, $A:$A,CELL("contents", DP$4), $B:$B,CELL("contents", DP$7), $C:$C,CELL("contents", $P136), $G:$G,CELL("contents", DP$3))</f>
        <v>103.40400000000004</v>
      </c>
      <c r="DQ141" s="13"/>
      <c r="DR141" s="14">
        <f ca="1" xml:space="preserve"> SUMIFS($F:$F, $A:$A,CELL("contents", DR$4), $B:$B,CELL("contents", DR$7), $C:$C,CELL("contents", $P136), $G:$G,CELL("contents", DR$3))</f>
        <v>220.41700000000003</v>
      </c>
      <c r="DS141" s="12">
        <f ca="1" xml:space="preserve"> SUMIFS($F:$F, $A:$A,CELL("contents", DS$4), $B:$B,CELL("contents", DS$7), $C:$C,CELL("contents", $P136), $G:$G,CELL("contents", DS$3))</f>
        <v>190.88900000000004</v>
      </c>
      <c r="DT141" s="19">
        <f ca="1" xml:space="preserve"> SUMIFS($F:$F, $A:$A,CELL("contents", DT$4), $B:$B,CELL("contents", DT$7), $C:$C,CELL("contents", $P136), $G:$G,CELL("contents", DT$3))</f>
        <v>1.5219999999999998</v>
      </c>
      <c r="DU141" s="13"/>
      <c r="DV141" s="14">
        <f ca="1" xml:space="preserve"> SUMIFS($F:$F, $A:$A,CELL("contents", DV$4), $B:$B,CELL("contents", DV$7), $C:$C,CELL("contents", $P136), $G:$G,CELL("contents", DV$3))</f>
        <v>192.41100000000009</v>
      </c>
      <c r="DW141" s="12">
        <f ca="1" xml:space="preserve"> SUMIFS($F:$F, $A:$A,CELL("contents", DW$4), $B:$B,CELL("contents", DW$7), $C:$C,CELL("contents", $P136), $G:$G,CELL("contents", DW$3))</f>
        <v>207.53600000000006</v>
      </c>
      <c r="DX141" s="19">
        <f ca="1" xml:space="preserve"> SUMIFS($F:$F, $A:$A,CELL("contents", DX$4), $B:$B,CELL("contents", DX$7), $C:$C,CELL("contents", $P136), $G:$G,CELL("contents", DX$3))</f>
        <v>1.8519999999999999</v>
      </c>
      <c r="DY141" s="13"/>
      <c r="DZ141" s="14">
        <f ca="1" xml:space="preserve"> SUMIFS($F:$F, $A:$A,CELL("contents", DZ$4), $B:$B,CELL("contents", DZ$7), $C:$C,CELL("contents", $P136), $G:$G,CELL("contents", DZ$3))</f>
        <v>209.38800000000009</v>
      </c>
      <c r="EA141" s="12">
        <f ca="1" xml:space="preserve"> SUMIFS($F:$F, $A:$A,CELL("contents", EA$4), $B:$B,CELL("contents", EA$7), $C:$C,CELL("contents", $P136), $G:$G,CELL("contents", EA$3))</f>
        <v>515.43799999999931</v>
      </c>
      <c r="EB141" s="19">
        <f ca="1" xml:space="preserve"> SUMIFS($F:$F, $A:$A,CELL("contents", EB$4), $B:$B,CELL("contents", EB$7), $C:$C,CELL("contents", $P136), $G:$G,CELL("contents", EB$3))</f>
        <v>106.77800000000005</v>
      </c>
      <c r="EC141" s="13"/>
      <c r="ED141" s="14">
        <f ca="1" xml:space="preserve"> SUMIFS($F:$F, $A:$A,CELL("contents", ED$4), $B:$B,CELL("contents", ED$7), $C:$C,CELL("contents", $P136), $G:$G,CELL("contents", ED$3))</f>
        <v>622.21599999999842</v>
      </c>
    </row>
    <row r="142" spans="1:134" x14ac:dyDescent="0.25">
      <c r="A142" t="s">
        <v>19</v>
      </c>
      <c r="B142" t="s">
        <v>14</v>
      </c>
      <c r="C142">
        <v>10</v>
      </c>
      <c r="D142">
        <v>8</v>
      </c>
      <c r="E142" t="b">
        <v>0</v>
      </c>
      <c r="F142">
        <v>1E-3</v>
      </c>
      <c r="G142">
        <v>16</v>
      </c>
      <c r="H142">
        <v>2</v>
      </c>
      <c r="I142">
        <v>14</v>
      </c>
      <c r="J142">
        <v>9</v>
      </c>
      <c r="K142">
        <v>3</v>
      </c>
      <c r="L142">
        <v>1</v>
      </c>
      <c r="M142">
        <f t="shared" si="387"/>
        <v>14</v>
      </c>
      <c r="N142" t="b">
        <f t="shared" ref="N142" si="410">AND(MIN($F140,$F141,$F142)=$F142,MAX($H140,$H141,$H142)=$H142)</f>
        <v>1</v>
      </c>
      <c r="O142" t="b">
        <f t="shared" ref="O142" si="411">AND(NOT(N140),NOT(N141),N142)</f>
        <v>0</v>
      </c>
      <c r="P142">
        <f>P133</f>
        <v>13</v>
      </c>
      <c r="Q142" s="5" t="s">
        <v>23</v>
      </c>
      <c r="R142" s="33"/>
      <c r="S142" s="12">
        <f ca="1" xml:space="preserve"> AVERAGEIFS($F:$F, $A:$A,CELL("contents", S$4), $B:$B,CELL("contents", S$7), $C:$C,CELL("contents", $P136))</f>
        <v>1.5552124999999988</v>
      </c>
      <c r="T142" s="19">
        <f ca="1" xml:space="preserve"> AVERAGEIFS($F:$F, $A:$A,CELL("contents", T$4), $B:$B,CELL("contents", T$7), $C:$C,CELL("contents", $P136))</f>
        <v>2.9745818181818144</v>
      </c>
      <c r="U142" s="13"/>
      <c r="V142" s="14">
        <f ca="1" xml:space="preserve"> AVERAGEIFS($F:$F, $A:$A,CELL("contents", V$4), $B:$B,CELL("contents", V$7), $C:$C,CELL("contents", $P136))</f>
        <v>2.1334740740740705</v>
      </c>
      <c r="W142" s="12">
        <f ca="1" xml:space="preserve"> AVERAGEIFS($F:$F, $A:$A,CELL("contents", W$4), $B:$B,CELL("contents", W$7), $C:$C,CELL("contents", $P136))</f>
        <v>3.7388583333333321</v>
      </c>
      <c r="X142" s="19">
        <f ca="1" xml:space="preserve"> AVERAGEIFS($F:$F, $A:$A,CELL("contents", X$4), $B:$B,CELL("contents", X$7), $C:$C,CELL("contents", $P136))</f>
        <v>1.4436363636363615E-2</v>
      </c>
      <c r="Y142" s="13"/>
      <c r="Z142" s="14">
        <f ca="1" xml:space="preserve"> AVERAGEIFS($F:$F, $A:$A,CELL("contents", Z$4), $B:$B,CELL("contents", Z$7), $C:$C,CELL("contents", $P136))</f>
        <v>2.2215012345678997</v>
      </c>
      <c r="AA142" s="12">
        <f ca="1" xml:space="preserve"> AVERAGEIFS($F:$F, $A:$A,CELL("contents", AA$4), $B:$B,CELL("contents", AA$7), $C:$C,CELL("contents", $P136))</f>
        <v>3.7903291666666634</v>
      </c>
      <c r="AB142" s="19">
        <f ca="1" xml:space="preserve"> AVERAGEIFS($F:$F, $A:$A,CELL("contents", AB$4), $B:$B,CELL("contents", AB$7), $C:$C,CELL("contents", $P136))</f>
        <v>1.7084848484848481E-2</v>
      </c>
      <c r="AC142" s="13"/>
      <c r="AD142" s="14">
        <f ca="1" xml:space="preserve"> AVERAGEIFS($F:$F, $A:$A,CELL("contents", AD$4), $B:$B,CELL("contents", AD$7), $C:$C,CELL("contents", $P136))</f>
        <v>2.2530814814814795</v>
      </c>
      <c r="AE142" s="12">
        <f ca="1" xml:space="preserve"> AVERAGEIFS($F:$F, $A:$A,CELL("contents", AE$4), $B:$B,CELL("contents", AE$7), $C:$C,CELL("contents", $P136))</f>
        <v>3.0281333333333236</v>
      </c>
      <c r="AF142" s="19">
        <f ca="1" xml:space="preserve"> AVERAGEIFS($F:$F, $A:$A,CELL("contents", AF$4), $B:$B,CELL("contents", AF$7), $C:$C,CELL("contents", $P136))</f>
        <v>1.0020343434343422</v>
      </c>
      <c r="AG142" s="13"/>
      <c r="AH142" s="14">
        <f ca="1" xml:space="preserve"> AVERAGEIFS($F:$F, $A:$A,CELL("contents", AH$4), $B:$B,CELL("contents", AH$7), $C:$C,CELL("contents", $P136))</f>
        <v>2.2026855967078167</v>
      </c>
      <c r="AK142" s="5" t="s">
        <v>23</v>
      </c>
      <c r="AL142" s="33"/>
      <c r="AM142" s="12">
        <f ca="1" xml:space="preserve"> AVERAGEIFS($F:$F, $A:$A,CELL("contents", AM$4), $B:$B,CELL("contents", AM$7), $C:$C,CELL("contents", $P136), $G:$G,CELL("contents", AM$3))</f>
        <v>1.1472499999999997</v>
      </c>
      <c r="AN142" s="19">
        <f ca="1" xml:space="preserve"> AVERAGEIFS($F:$F, $A:$A,CELL("contents", AN$4), $B:$B,CELL("contents", AN$7), $C:$C,CELL("contents", $P136), $G:$G,CELL("contents", AN$3))</f>
        <v>2.9296363636363645</v>
      </c>
      <c r="AO142" s="13"/>
      <c r="AP142" s="14">
        <f ca="1" xml:space="preserve"> AVERAGEIFS($F:$F, $A:$A,CELL("contents", AP$4), $B:$B,CELL("contents", AP$7), $C:$C,CELL("contents", $P136), $G:$G,CELL("contents", AP$3))</f>
        <v>1.8734074074074076</v>
      </c>
      <c r="AQ142" s="12">
        <f ca="1" xml:space="preserve"> AVERAGEIFS($F:$F, $A:$A,CELL("contents", AQ$4), $B:$B,CELL("contents", AQ$7), $C:$C,CELL("contents", $P136), $G:$G,CELL("contents", AQ$3))</f>
        <v>3.4066250000000022</v>
      </c>
      <c r="AR142" s="19">
        <f ca="1" xml:space="preserve"> AVERAGEIFS($F:$F, $A:$A,CELL("contents", AR$4), $B:$B,CELL("contents", AR$7), $C:$C,CELL("contents", $P136), $G:$G,CELL("contents", AR$3))</f>
        <v>1.8484848484848493E-3</v>
      </c>
      <c r="AS142" s="13"/>
      <c r="AT142" s="14">
        <f ca="1" xml:space="preserve"> AVERAGEIFS($F:$F, $A:$A,CELL("contents", AT$4), $B:$B,CELL("contents", AT$7), $C:$C,CELL("contents", $P136), $G:$G,CELL("contents", AT$3))</f>
        <v>2.0194938271604963</v>
      </c>
      <c r="AU142" s="12">
        <f ca="1" xml:space="preserve"> AVERAGEIFS($F:$F, $A:$A,CELL("contents", AU$4), $B:$B,CELL("contents", AU$7), $C:$C,CELL("contents", $P136), $G:$G,CELL("contents", AU$3))</f>
        <v>3.4883125000000033</v>
      </c>
      <c r="AV142" s="19">
        <f ca="1" xml:space="preserve"> AVERAGEIFS($F:$F, $A:$A,CELL("contents", AV$4), $B:$B,CELL("contents", AV$7), $C:$C,CELL("contents", $P136), $G:$G,CELL("contents", AV$3))</f>
        <v>1.6969696969696977E-3</v>
      </c>
      <c r="AW142" s="13"/>
      <c r="AX142" s="14">
        <f ca="1" xml:space="preserve"> AVERAGEIFS($F:$F, $A:$A,CELL("contents", AX$4), $B:$B,CELL("contents", AX$7), $C:$C,CELL("contents", $P136), $G:$G,CELL("contents", AX$3))</f>
        <v>2.0678395061728434</v>
      </c>
      <c r="AY142" s="12">
        <f ca="1" xml:space="preserve"> AVERAGEIFS($F:$F, $A:$A,CELL("contents", AY$4), $B:$B,CELL("contents", AY$7), $C:$C,CELL("contents", $P136), $G:$G,CELL("contents", AY$3))</f>
        <v>2.6807291666666613</v>
      </c>
      <c r="AZ142" s="19">
        <f ca="1" xml:space="preserve"> AVERAGEIFS($F:$F, $A:$A,CELL("contents", AZ$4), $B:$B,CELL("contents", AZ$7), $C:$C,CELL("contents", $P136), $G:$G,CELL("contents", AZ$3))</f>
        <v>0.97772727272727356</v>
      </c>
      <c r="BA142" s="13"/>
      <c r="BB142" s="14">
        <f ca="1" xml:space="preserve"> AVERAGEIFS($F:$F, $A:$A,CELL("contents", BB$4), $B:$B,CELL("contents", BB$7), $C:$C,CELL("contents", $P136), $G:$G,CELL("contents", BB$3))</f>
        <v>1.9869135802469067</v>
      </c>
      <c r="BE142" s="5" t="s">
        <v>23</v>
      </c>
      <c r="BF142" s="33"/>
      <c r="BG142" s="12">
        <f ca="1" xml:space="preserve"> AVERAGEIFS($F:$F, $A:$A,CELL("contents", BG$4), $B:$B,CELL("contents", BG$7), $C:$C,CELL("contents", $P136), $G:$G,CELL("contents", BG$3))</f>
        <v>1.2040625000000003</v>
      </c>
      <c r="BH142" s="19">
        <f ca="1" xml:space="preserve"> AVERAGEIFS($F:$F, $A:$A,CELL("contents", BH$4), $B:$B,CELL("contents", BH$7), $C:$C,CELL("contents", $P136), $G:$G,CELL("contents", BH$3))</f>
        <v>2.9629090909090916</v>
      </c>
      <c r="BI142" s="13"/>
      <c r="BJ142" s="14">
        <f ca="1" xml:space="preserve"> AVERAGEIFS($F:$F, $A:$A,CELL("contents", BJ$4), $B:$B,CELL("contents", BJ$7), $C:$C,CELL("contents", $P136), $G:$G,CELL("contents", BJ$3))</f>
        <v>1.9206296296296304</v>
      </c>
      <c r="BK142" s="12">
        <f ca="1" xml:space="preserve"> AVERAGEIFS($F:$F, $A:$A,CELL("contents", BK$4), $B:$B,CELL("contents", BK$7), $C:$C,CELL("contents", $P136), $G:$G,CELL("contents", BK$3))</f>
        <v>3.5937291666666642</v>
      </c>
      <c r="BL142" s="19">
        <f ca="1" xml:space="preserve"> AVERAGEIFS($F:$F, $A:$A,CELL("contents", BL$4), $B:$B,CELL("contents", BL$7), $C:$C,CELL("contents", $P136), $G:$G,CELL("contents", BL$3))</f>
        <v>3.6060606060606074E-3</v>
      </c>
      <c r="BM142" s="13"/>
      <c r="BN142" s="14">
        <f ca="1" xml:space="preserve"> AVERAGEIFS($F:$F, $A:$A,CELL("contents", BN$4), $B:$B,CELL("contents", BN$7), $C:$C,CELL("contents", $P136), $G:$G,CELL("contents", BN$3))</f>
        <v>2.1310864197530837</v>
      </c>
      <c r="BO142" s="12">
        <f ca="1" xml:space="preserve"> AVERAGEIFS($F:$F, $A:$A,CELL("contents", BO$4), $B:$B,CELL("contents", BO$7), $C:$C,CELL("contents", $P136), $G:$G,CELL("contents", BO$3))</f>
        <v>3.3840833333333324</v>
      </c>
      <c r="BP142" s="19">
        <f ca="1" xml:space="preserve"> AVERAGEIFS($F:$F, $A:$A,CELL("contents", BP$4), $B:$B,CELL("contents", BP$7), $C:$C,CELL("contents", $P136), $G:$G,CELL("contents", BP$3))</f>
        <v>3.5757575757575776E-3</v>
      </c>
      <c r="BQ142" s="13"/>
      <c r="BR142" s="14">
        <f ca="1" xml:space="preserve"> AVERAGEIFS($F:$F, $A:$A,CELL("contents", BR$4), $B:$B,CELL("contents", BR$7), $C:$C,CELL("contents", $P136), $G:$G,CELL("contents", BR$3))</f>
        <v>2.0068395061728355</v>
      </c>
      <c r="BS142" s="12">
        <f ca="1" xml:space="preserve"> AVERAGEIFS($F:$F, $A:$A,CELL("contents", BS$4), $B:$B,CELL("contents", BS$7), $C:$C,CELL("contents", $P136), $G:$G,CELL("contents", BS$3))</f>
        <v>2.7272916666666633</v>
      </c>
      <c r="BT142" s="19">
        <f ca="1" xml:space="preserve"> AVERAGEIFS($F:$F, $A:$A,CELL("contents", BT$4), $B:$B,CELL("contents", BT$7), $C:$C,CELL("contents", $P136), $G:$G,CELL("contents", BT$3))</f>
        <v>0.9900303030303037</v>
      </c>
      <c r="BU142" s="13"/>
      <c r="BV142" s="14">
        <f ca="1" xml:space="preserve"> AVERAGEIFS($F:$F, $A:$A,CELL("contents", BV$4), $B:$B,CELL("contents", BV$7), $C:$C,CELL("contents", $P136), $G:$G,CELL("contents", BV$3))</f>
        <v>2.0195185185185145</v>
      </c>
      <c r="BY142" s="5" t="s">
        <v>23</v>
      </c>
      <c r="BZ142" s="33"/>
      <c r="CA142" s="12">
        <f ca="1" xml:space="preserve"> AVERAGEIFS($F:$F, $A:$A,CELL("contents", CA$4), $B:$B,CELL("contents", CA$7), $C:$C,CELL("contents", $P136), $G:$G,CELL("contents", CA$3))</f>
        <v>1.3181874999999998</v>
      </c>
      <c r="CB142" s="19">
        <f ca="1" xml:space="preserve"> AVERAGEIFS($F:$F, $A:$A,CELL("contents", CB$4), $B:$B,CELL("contents", CB$7), $C:$C,CELL("contents", $P136), $G:$G,CELL("contents", CB$3))</f>
        <v>2.9424545454545461</v>
      </c>
      <c r="CC142" s="13"/>
      <c r="CD142" s="14">
        <f ca="1" xml:space="preserve"> AVERAGEIFS($F:$F, $A:$A,CELL("contents", CD$4), $B:$B,CELL("contents", CD$7), $C:$C,CELL("contents", $P136), $G:$G,CELL("contents", CD$3))</f>
        <v>1.9799259259259265</v>
      </c>
      <c r="CE142" s="12">
        <f ca="1" xml:space="preserve"> AVERAGEIFS($F:$F, $A:$A,CELL("contents", CE$4), $B:$B,CELL("contents", CE$7), $C:$C,CELL("contents", $P136), $G:$G,CELL("contents", CE$3))</f>
        <v>3.7463958333333323</v>
      </c>
      <c r="CF142" s="19">
        <f ca="1" xml:space="preserve"> AVERAGEIFS($F:$F, $A:$A,CELL("contents", CF$4), $B:$B,CELL("contents", CF$7), $C:$C,CELL("contents", $P136), $G:$G,CELL("contents", CF$3))</f>
        <v>5.6060606060606083E-3</v>
      </c>
      <c r="CG142" s="13"/>
      <c r="CH142" s="14">
        <f ca="1" xml:space="preserve"> AVERAGEIFS($F:$F, $A:$A,CELL("contents", CH$4), $B:$B,CELL("contents", CH$7), $C:$C,CELL("contents", $P136), $G:$G,CELL("contents", CH$3))</f>
        <v>2.2223703703703697</v>
      </c>
      <c r="CI142" s="12">
        <f ca="1" xml:space="preserve"> AVERAGEIFS($F:$F, $A:$A,CELL("contents", CI$4), $B:$B,CELL("contents", CI$7), $C:$C,CELL("contents", $P136), $G:$G,CELL("contents", CI$3))</f>
        <v>3.5746458333333329</v>
      </c>
      <c r="CJ142" s="19">
        <f ca="1" xml:space="preserve"> AVERAGEIFS($F:$F, $A:$A,CELL("contents", CJ$4), $B:$B,CELL("contents", CJ$7), $C:$C,CELL("contents", $P136), $G:$G,CELL("contents", CJ$3))</f>
        <v>5.4545454545454558E-3</v>
      </c>
      <c r="CK142" s="13"/>
      <c r="CL142" s="14">
        <f ca="1" xml:space="preserve"> AVERAGEIFS($F:$F, $A:$A,CELL("contents", CL$4), $B:$B,CELL("contents", CL$7), $C:$C,CELL("contents", $P136), $G:$G,CELL("contents", CL$3))</f>
        <v>2.12053086419753</v>
      </c>
      <c r="CM142" s="12">
        <f ca="1" xml:space="preserve"> AVERAGEIFS($F:$F, $A:$A,CELL("contents", CM$4), $B:$B,CELL("contents", CM$7), $C:$C,CELL("contents", $P136), $G:$G,CELL("contents", CM$3))</f>
        <v>2.8797430555555543</v>
      </c>
      <c r="CN142" s="19">
        <f ca="1" xml:space="preserve"> AVERAGEIFS($F:$F, $A:$A,CELL("contents", CN$4), $B:$B,CELL("contents", CN$7), $C:$C,CELL("contents", $P136), $G:$G,CELL("contents", CN$3))</f>
        <v>0.98450505050505122</v>
      </c>
      <c r="CO142" s="13"/>
      <c r="CP142" s="14">
        <f ca="1" xml:space="preserve"> AVERAGEIFS($F:$F, $A:$A,CELL("contents", CP$4), $B:$B,CELL("contents", CP$7), $C:$C,CELL("contents", $P136), $G:$G,CELL("contents", CP$3))</f>
        <v>2.1076090534979386</v>
      </c>
      <c r="CS142" s="5" t="s">
        <v>23</v>
      </c>
      <c r="CT142" s="33"/>
      <c r="CU142" s="12">
        <f ca="1" xml:space="preserve"> AVERAGEIFS($F:$F, $A:$A,CELL("contents", CU$4), $B:$B,CELL("contents", CU$7), $C:$C,CELL("contents", $P136), $G:$G,CELL("contents", CU$3))</f>
        <v>1.6687916666666676</v>
      </c>
      <c r="CV142" s="19">
        <f ca="1" xml:space="preserve"> AVERAGEIFS($F:$F, $A:$A,CELL("contents", CV$4), $B:$B,CELL("contents", CV$7), $C:$C,CELL("contents", $P136), $G:$G,CELL("contents", CV$3))</f>
        <v>2.9044545454545458</v>
      </c>
      <c r="CW142" s="13"/>
      <c r="CX142" s="14">
        <f ca="1" xml:space="preserve"> AVERAGEIFS($F:$F, $A:$A,CELL("contents", CX$4), $B:$B,CELL("contents", CX$7), $C:$C,CELL("contents", $P136), $G:$G,CELL("contents", CX$3))</f>
        <v>2.1722098765432114</v>
      </c>
      <c r="CY142" s="12">
        <f ca="1" xml:space="preserve"> AVERAGEIFS($F:$F, $A:$A,CELL("contents", CY$4), $B:$B,CELL("contents", CY$7), $C:$C,CELL("contents", $P136), $G:$G,CELL("contents", CY$3))</f>
        <v>3.9706874999999981</v>
      </c>
      <c r="CZ142" s="19">
        <f ca="1" xml:space="preserve"> AVERAGEIFS($F:$F, $A:$A,CELL("contents", CZ$4), $B:$B,CELL("contents", CZ$7), $C:$C,CELL("contents", $P136), $G:$G,CELL("contents", CZ$3))</f>
        <v>1.5000000000000006E-2</v>
      </c>
      <c r="DA142" s="13"/>
      <c r="DB142" s="14">
        <f ca="1" xml:space="preserve"> AVERAGEIFS($F:$F, $A:$A,CELL("contents", DB$4), $B:$B,CELL("contents", DB$7), $C:$C,CELL("contents", $P136), $G:$G,CELL("contents", DB$3))</f>
        <v>2.3591111111111096</v>
      </c>
      <c r="DC142" s="12">
        <f ca="1" xml:space="preserve"> AVERAGEIFS($F:$F, $A:$A,CELL("contents", DC$4), $B:$B,CELL("contents", DC$7), $C:$C,CELL("contents", $P136), $G:$G,CELL("contents", DC$3))</f>
        <v>4.1809375000000006</v>
      </c>
      <c r="DD142" s="19">
        <f ca="1" xml:space="preserve"> AVERAGEIFS($F:$F, $A:$A,CELL("contents", DD$4), $B:$B,CELL("contents", DD$7), $C:$C,CELL("contents", $P136), $G:$G,CELL("contents", DD$3))</f>
        <v>1.8575757575757586E-2</v>
      </c>
      <c r="DE142" s="13"/>
      <c r="DF142" s="14">
        <f ca="1" xml:space="preserve"> AVERAGEIFS($F:$F, $A:$A,CELL("contents", DF$4), $B:$B,CELL("contents", DF$7), $C:$C,CELL("contents", $P136), $G:$G,CELL("contents", DF$3))</f>
        <v>2.4851604938271605</v>
      </c>
      <c r="DG142" s="12">
        <f ca="1" xml:space="preserve"> AVERAGEIFS($F:$F, $A:$A,CELL("contents", DG$4), $B:$B,CELL("contents", DG$7), $C:$C,CELL("contents", $P136), $G:$G,CELL("contents", DG$3))</f>
        <v>3.2734722222222192</v>
      </c>
      <c r="DH142" s="19">
        <f ca="1" xml:space="preserve"> AVERAGEIFS($F:$F, $A:$A,CELL("contents", DH$4), $B:$B,CELL("contents", DH$7), $C:$C,CELL("contents", $P136), $G:$G,CELL("contents", DH$3))</f>
        <v>0.97934343434343529</v>
      </c>
      <c r="DI142" s="13"/>
      <c r="DJ142" s="14">
        <f ca="1" xml:space="preserve"> AVERAGEIFS($F:$F, $A:$A,CELL("contents", DJ$4), $B:$B,CELL("contents", DJ$7), $C:$C,CELL("contents", $P136), $G:$G,CELL("contents", DJ$3))</f>
        <v>2.3388271604938247</v>
      </c>
      <c r="DM142" s="5" t="s">
        <v>23</v>
      </c>
      <c r="DN142" s="33"/>
      <c r="DO142" s="12">
        <f ca="1" xml:space="preserve"> AVERAGEIFS($F:$F, $A:$A,CELL("contents", DO$4), $B:$B,CELL("contents", DO$7), $C:$C,CELL("contents", $P136), $G:$G,CELL("contents", DO$3))</f>
        <v>2.437770833333333</v>
      </c>
      <c r="DP142" s="19">
        <f ca="1" xml:space="preserve"> AVERAGEIFS($F:$F, $A:$A,CELL("contents", DP$4), $B:$B,CELL("contents", DP$7), $C:$C,CELL("contents", $P136), $G:$G,CELL("contents", DP$3))</f>
        <v>3.1334545454545468</v>
      </c>
      <c r="DQ142" s="13"/>
      <c r="DR142" s="14">
        <f ca="1" xml:space="preserve"> AVERAGEIFS($F:$F, $A:$A,CELL("contents", DR$4), $B:$B,CELL("contents", DR$7), $C:$C,CELL("contents", $P136), $G:$G,CELL("contents", DR$3))</f>
        <v>2.721197530864198</v>
      </c>
      <c r="DS142" s="12">
        <f ca="1" xml:space="preserve"> AVERAGEIFS($F:$F, $A:$A,CELL("contents", DS$4), $B:$B,CELL("contents", DS$7), $C:$C,CELL("contents", $P136), $G:$G,CELL("contents", DS$3))</f>
        <v>3.9768541666666675</v>
      </c>
      <c r="DT142" s="19">
        <f ca="1" xml:space="preserve"> AVERAGEIFS($F:$F, $A:$A,CELL("contents", DT$4), $B:$B,CELL("contents", DT$7), $C:$C,CELL("contents", $P136), $G:$G,CELL("contents", DT$3))</f>
        <v>4.6121212121212118E-2</v>
      </c>
      <c r="DU142" s="13"/>
      <c r="DV142" s="14">
        <f ca="1" xml:space="preserve"> AVERAGEIFS($F:$F, $A:$A,CELL("contents", DV$4), $B:$B,CELL("contents", DV$7), $C:$C,CELL("contents", $P136), $G:$G,CELL("contents", DV$3))</f>
        <v>2.3754444444444456</v>
      </c>
      <c r="DW142" s="12">
        <f ca="1" xml:space="preserve"> AVERAGEIFS($F:$F, $A:$A,CELL("contents", DW$4), $B:$B,CELL("contents", DW$7), $C:$C,CELL("contents", $P136), $G:$G,CELL("contents", DW$3))</f>
        <v>4.3236666666666679</v>
      </c>
      <c r="DX142" s="19">
        <f ca="1" xml:space="preserve"> AVERAGEIFS($F:$F, $A:$A,CELL("contents", DX$4), $B:$B,CELL("contents", DX$7), $C:$C,CELL("contents", $P136), $G:$G,CELL("contents", DX$3))</f>
        <v>5.612121212121212E-2</v>
      </c>
      <c r="DY142" s="13"/>
      <c r="DZ142" s="14">
        <f ca="1" xml:space="preserve"> AVERAGEIFS($F:$F, $A:$A,CELL("contents", DZ$4), $B:$B,CELL("contents", DZ$7), $C:$C,CELL("contents", $P136), $G:$G,CELL("contents", DZ$3))</f>
        <v>2.5850370370370381</v>
      </c>
      <c r="EA142" s="12">
        <f ca="1" xml:space="preserve"> AVERAGEIFS($F:$F, $A:$A,CELL("contents", EA$4), $B:$B,CELL("contents", EA$7), $C:$C,CELL("contents", $P136), $G:$G,CELL("contents", EA$3))</f>
        <v>3.5794305555555508</v>
      </c>
      <c r="EB142" s="19">
        <f ca="1" xml:space="preserve"> AVERAGEIFS($F:$F, $A:$A,CELL("contents", EB$4), $B:$B,CELL("contents", EB$7), $C:$C,CELL("contents", $P136), $G:$G,CELL("contents", EB$3))</f>
        <v>1.0785656565656569</v>
      </c>
      <c r="EC142" s="13"/>
      <c r="ED142" s="14">
        <f ca="1" xml:space="preserve"> AVERAGEIFS($F:$F, $A:$A,CELL("contents", ED$4), $B:$B,CELL("contents", ED$7), $C:$C,CELL("contents", $P136), $G:$G,CELL("contents", ED$3))</f>
        <v>2.5605596707818865</v>
      </c>
    </row>
    <row r="143" spans="1:134" x14ac:dyDescent="0.25">
      <c r="A143" t="s">
        <v>13</v>
      </c>
      <c r="B143" t="s">
        <v>14</v>
      </c>
      <c r="C143">
        <v>10</v>
      </c>
      <c r="D143">
        <v>9</v>
      </c>
      <c r="E143" t="b">
        <v>0</v>
      </c>
      <c r="F143">
        <v>3.1E-2</v>
      </c>
      <c r="G143">
        <v>16</v>
      </c>
      <c r="H143">
        <v>16</v>
      </c>
      <c r="I143">
        <v>83</v>
      </c>
      <c r="J143">
        <v>37</v>
      </c>
      <c r="K143">
        <v>0</v>
      </c>
      <c r="L143">
        <v>13</v>
      </c>
      <c r="M143">
        <f t="shared" si="387"/>
        <v>0</v>
      </c>
      <c r="N143" t="b">
        <f t="shared" ref="N143" si="412">AND(MIN($F143,$F144,$F145)=$F143,MAX($H143,$H144,$H145)=$H143)</f>
        <v>0</v>
      </c>
      <c r="O143" t="b">
        <f t="shared" ref="O143" si="413">AND(N143,NOT(N144),NOT(N145))</f>
        <v>0</v>
      </c>
      <c r="P143">
        <f>P133</f>
        <v>13</v>
      </c>
      <c r="Q143" s="7" t="s">
        <v>29</v>
      </c>
      <c r="R143" s="33"/>
      <c r="S143" s="12">
        <f ca="1" xml:space="preserve"> _xlfn.MAXIFS($F:$F, $A:$A,CELL("contents", S$4), $B:$B,CELL("contents", S$7), $C:$C,CELL("contents", $P136))</f>
        <v>10.004</v>
      </c>
      <c r="T143" s="19">
        <f ca="1" xml:space="preserve"> _xlfn.MAXIFS($F:$F, $A:$A,CELL("contents", T$4), $B:$B,CELL("contents", T$7), $C:$C,CELL("contents", $P136))</f>
        <v>10.004</v>
      </c>
      <c r="U143" s="13"/>
      <c r="V143" s="14">
        <f ca="1" xml:space="preserve"> _xlfn.MAXIFS($F:$F, $A:$A,CELL("contents", V$4), $B:$B,CELL("contents", V$7), $C:$C,CELL("contents", $P136))</f>
        <v>10.004</v>
      </c>
      <c r="W143" s="12">
        <f ca="1" xml:space="preserve"> _xlfn.MAXIFS($F:$F, $A:$A,CELL("contents", W$4), $B:$B,CELL("contents", W$7), $C:$C,CELL("contents", $P136))</f>
        <v>20.053999999999998</v>
      </c>
      <c r="X143" s="19">
        <f ca="1" xml:space="preserve"> _xlfn.MAXIFS($F:$F, $A:$A,CELL("contents", X$4), $B:$B,CELL("contents", X$7), $C:$C,CELL("contents", $P136))</f>
        <v>0.10100000000000001</v>
      </c>
      <c r="Y143" s="13"/>
      <c r="Z143" s="14">
        <f ca="1" xml:space="preserve"> _xlfn.MAXIFS($F:$F, $A:$A,CELL("contents", Z$4), $B:$B,CELL("contents", Z$7), $C:$C,CELL("contents", $P136))</f>
        <v>20.053999999999998</v>
      </c>
      <c r="AA143" s="12">
        <f ca="1" xml:space="preserve"> _xlfn.MAXIFS($F:$F, $A:$A,CELL("contents", AA$4), $B:$B,CELL("contents", AA$7), $C:$C,CELL("contents", $P136))</f>
        <v>19.853999999999999</v>
      </c>
      <c r="AB143" s="19">
        <f ca="1" xml:space="preserve"> _xlfn.MAXIFS($F:$F, $A:$A,CELL("contents", AB$4), $B:$B,CELL("contents", AB$7), $C:$C,CELL("contents", $P136))</f>
        <v>0.16200000000000001</v>
      </c>
      <c r="AC143" s="13"/>
      <c r="AD143" s="14">
        <f ca="1" xml:space="preserve"> _xlfn.MAXIFS($F:$F, $A:$A,CELL("contents", AD$4), $B:$B,CELL("contents", AD$7), $C:$C,CELL("contents", $P136))</f>
        <v>19.853999999999999</v>
      </c>
      <c r="AE143" s="12">
        <f ca="1" xml:space="preserve"> _xlfn.MAXIFS($F:$F, $A:$A,CELL("contents", AE$4), $B:$B,CELL("contents", AE$7), $C:$C,CELL("contents", $P136))</f>
        <v>20.053999999999998</v>
      </c>
      <c r="AF143" s="19">
        <f ca="1" xml:space="preserve"> _xlfn.MAXIFS($F:$F, $A:$A,CELL("contents", AF$4), $B:$B,CELL("contents", AF$7), $C:$C,CELL("contents", $P136))</f>
        <v>10.004</v>
      </c>
      <c r="AG143" s="13"/>
      <c r="AH143" s="14">
        <f ca="1" xml:space="preserve"> _xlfn.MAXIFS($F:$F, $A:$A,CELL("contents", AH$4), $B:$B,CELL("contents", AH$7), $C:$C,CELL("contents", $P136))</f>
        <v>20.053999999999998</v>
      </c>
      <c r="AK143" s="7" t="s">
        <v>29</v>
      </c>
      <c r="AL143" s="33"/>
      <c r="AM143" s="12">
        <f ca="1" xml:space="preserve"> _xlfn.MAXIFS($F:$F, $A:$A,CELL("contents", AM$4), $B:$B,CELL("contents", AM$7), $C:$C,CELL("contents", $P136), $G:$G,CELL("contents", AM$3))</f>
        <v>10.000999999999999</v>
      </c>
      <c r="AN143" s="19">
        <f ca="1" xml:space="preserve"> _xlfn.MAXIFS($F:$F, $A:$A,CELL("contents", AN$4), $B:$B,CELL("contents", AN$7), $C:$C,CELL("contents", $P136), $G:$G,CELL("contents", AN$3))</f>
        <v>10.003</v>
      </c>
      <c r="AO143" s="13"/>
      <c r="AP143" s="14">
        <f ca="1" xml:space="preserve"> _xlfn.MAXIFS($F:$F, $A:$A,CELL("contents", AP$4), $B:$B,CELL("contents", AP$7), $C:$C,CELL("contents", $P136), $G:$G,CELL("contents", AP$3))</f>
        <v>10.003</v>
      </c>
      <c r="AQ143" s="12">
        <f ca="1" xml:space="preserve"> _xlfn.MAXIFS($F:$F, $A:$A,CELL("contents", AQ$4), $B:$B,CELL("contents", AQ$7), $C:$C,CELL("contents", $P136), $G:$G,CELL("contents", AQ$3))</f>
        <v>18.305</v>
      </c>
      <c r="AR143" s="19">
        <f ca="1" xml:space="preserve"> _xlfn.MAXIFS($F:$F, $A:$A,CELL("contents", AR$4), $B:$B,CELL("contents", AR$7), $C:$C,CELL("contents", $P136), $G:$G,CELL("contents", AR$3))</f>
        <v>5.0000000000000001E-3</v>
      </c>
      <c r="AS143" s="13"/>
      <c r="AT143" s="14">
        <f ca="1" xml:space="preserve"> _xlfn.MAXIFS($F:$F, $A:$A,CELL("contents", AT$4), $B:$B,CELL("contents", AT$7), $C:$C,CELL("contents", $P136), $G:$G,CELL("contents", AT$3))</f>
        <v>18.305</v>
      </c>
      <c r="AU143" s="12">
        <f ca="1" xml:space="preserve"> _xlfn.MAXIFS($F:$F, $A:$A,CELL("contents", AU$4), $B:$B,CELL("contents", AU$7), $C:$C,CELL("contents", $P136), $G:$G,CELL("contents", AU$3))</f>
        <v>17.896999999999998</v>
      </c>
      <c r="AV143" s="19">
        <f ca="1" xml:space="preserve"> _xlfn.MAXIFS($F:$F, $A:$A,CELL("contents", AV$4), $B:$B,CELL("contents", AV$7), $C:$C,CELL("contents", $P136), $G:$G,CELL("contents", AV$3))</f>
        <v>0.01</v>
      </c>
      <c r="AW143" s="13"/>
      <c r="AX143" s="14">
        <f ca="1" xml:space="preserve"> _xlfn.MAXIFS($F:$F, $A:$A,CELL("contents", AX$4), $B:$B,CELL("contents", AX$7), $C:$C,CELL("contents", $P136), $G:$G,CELL("contents", AX$3))</f>
        <v>17.896999999999998</v>
      </c>
      <c r="AY143" s="12">
        <f ca="1" xml:space="preserve"> _xlfn.MAXIFS($F:$F, $A:$A,CELL("contents", AY$4), $B:$B,CELL("contents", AY$7), $C:$C,CELL("contents", $P136), $G:$G,CELL("contents", AY$3))</f>
        <v>18.305</v>
      </c>
      <c r="AZ143" s="19">
        <f ca="1" xml:space="preserve"> _xlfn.MAXIFS($F:$F, $A:$A,CELL("contents", AZ$4), $B:$B,CELL("contents", AZ$7), $C:$C,CELL("contents", $P136), $G:$G,CELL("contents", AZ$3))</f>
        <v>10.003</v>
      </c>
      <c r="BA143" s="13"/>
      <c r="BB143" s="14">
        <f ca="1" xml:space="preserve"> _xlfn.MAXIFS($F:$F, $A:$A,CELL("contents", BB$4), $B:$B,CELL("contents", BB$7), $C:$C,CELL("contents", $P136), $G:$G,CELL("contents", BB$3))</f>
        <v>18.305</v>
      </c>
      <c r="BE143" s="7" t="s">
        <v>29</v>
      </c>
      <c r="BF143" s="33"/>
      <c r="BG143" s="12">
        <f ca="1" xml:space="preserve"> _xlfn.MAXIFS($F:$F, $A:$A,CELL("contents", BG$4), $B:$B,CELL("contents", BG$7), $C:$C,CELL("contents", $P136), $G:$G,CELL("contents", BG$3))</f>
        <v>10.004</v>
      </c>
      <c r="BH143" s="19">
        <f ca="1" xml:space="preserve"> _xlfn.MAXIFS($F:$F, $A:$A,CELL("contents", BH$4), $B:$B,CELL("contents", BH$7), $C:$C,CELL("contents", $P136), $G:$G,CELL("contents", BH$3))</f>
        <v>10.004</v>
      </c>
      <c r="BI143" s="13"/>
      <c r="BJ143" s="14">
        <f ca="1" xml:space="preserve"> _xlfn.MAXIFS($F:$F, $A:$A,CELL("contents", BJ$4), $B:$B,CELL("contents", BJ$7), $C:$C,CELL("contents", $P136), $G:$G,CELL("contents", BJ$3))</f>
        <v>10.004</v>
      </c>
      <c r="BK143" s="12">
        <f ca="1" xml:space="preserve"> _xlfn.MAXIFS($F:$F, $A:$A,CELL("contents", BK$4), $B:$B,CELL("contents", BK$7), $C:$C,CELL("contents", $P136), $G:$G,CELL("contents", BK$3))</f>
        <v>19.648</v>
      </c>
      <c r="BL143" s="19">
        <f ca="1" xml:space="preserve"> _xlfn.MAXIFS($F:$F, $A:$A,CELL("contents", BL$4), $B:$B,CELL("contents", BL$7), $C:$C,CELL("contents", $P136), $G:$G,CELL("contents", BL$3))</f>
        <v>8.9999999999999993E-3</v>
      </c>
      <c r="BM143" s="13"/>
      <c r="BN143" s="14">
        <f ca="1" xml:space="preserve"> _xlfn.MAXIFS($F:$F, $A:$A,CELL("contents", BN$4), $B:$B,CELL("contents", BN$7), $C:$C,CELL("contents", $P136), $G:$G,CELL("contents", BN$3))</f>
        <v>19.648</v>
      </c>
      <c r="BO143" s="12">
        <f ca="1" xml:space="preserve"> _xlfn.MAXIFS($F:$F, $A:$A,CELL("contents", BO$4), $B:$B,CELL("contents", BO$7), $C:$C,CELL("contents", $P136), $G:$G,CELL("contents", BO$3))</f>
        <v>16.672000000000001</v>
      </c>
      <c r="BP143" s="19">
        <f ca="1" xml:space="preserve"> _xlfn.MAXIFS($F:$F, $A:$A,CELL("contents", BP$4), $B:$B,CELL("contents", BP$7), $C:$C,CELL("contents", $P136), $G:$G,CELL("contents", BP$3))</f>
        <v>0.01</v>
      </c>
      <c r="BQ143" s="13"/>
      <c r="BR143" s="14">
        <f ca="1" xml:space="preserve"> _xlfn.MAXIFS($F:$F, $A:$A,CELL("contents", BR$4), $B:$B,CELL("contents", BR$7), $C:$C,CELL("contents", $P136), $G:$G,CELL("contents", BR$3))</f>
        <v>16.672000000000001</v>
      </c>
      <c r="BS143" s="12">
        <f ca="1" xml:space="preserve"> _xlfn.MAXIFS($F:$F, $A:$A,CELL("contents", BS$4), $B:$B,CELL("contents", BS$7), $C:$C,CELL("contents", $P136), $G:$G,CELL("contents", BS$3))</f>
        <v>19.648</v>
      </c>
      <c r="BT143" s="19">
        <f ca="1" xml:space="preserve"> _xlfn.MAXIFS($F:$F, $A:$A,CELL("contents", BT$4), $B:$B,CELL("contents", BT$7), $C:$C,CELL("contents", $P136), $G:$G,CELL("contents", BT$3))</f>
        <v>10.004</v>
      </c>
      <c r="BU143" s="13"/>
      <c r="BV143" s="14">
        <f ca="1" xml:space="preserve"> _xlfn.MAXIFS($F:$F, $A:$A,CELL("contents", BV$4), $B:$B,CELL("contents", BV$7), $C:$C,CELL("contents", $P136), $G:$G,CELL("contents", BV$3))</f>
        <v>19.648</v>
      </c>
      <c r="BY143" s="7" t="s">
        <v>29</v>
      </c>
      <c r="BZ143" s="33"/>
      <c r="CA143" s="12">
        <f ca="1" xml:space="preserve"> _xlfn.MAXIFS($F:$F, $A:$A,CELL("contents", CA$4), $B:$B,CELL("contents", CA$7), $C:$C,CELL("contents", $P136), $G:$G,CELL("contents", CA$3))</f>
        <v>10.003</v>
      </c>
      <c r="CB143" s="19">
        <f ca="1" xml:space="preserve"> _xlfn.MAXIFS($F:$F, $A:$A,CELL("contents", CB$4), $B:$B,CELL("contents", CB$7), $C:$C,CELL("contents", $P136), $G:$G,CELL("contents", CB$3))</f>
        <v>10.002000000000001</v>
      </c>
      <c r="CC143" s="13"/>
      <c r="CD143" s="14">
        <f ca="1" xml:space="preserve"> _xlfn.MAXIFS($F:$F, $A:$A,CELL("contents", CD$4), $B:$B,CELL("contents", CD$7), $C:$C,CELL("contents", $P136), $G:$G,CELL("contents", CD$3))</f>
        <v>10.003</v>
      </c>
      <c r="CE143" s="12">
        <f ca="1" xml:space="preserve"> _xlfn.MAXIFS($F:$F, $A:$A,CELL("contents", CE$4), $B:$B,CELL("contents", CE$7), $C:$C,CELL("contents", $P136), $G:$G,CELL("contents", CE$3))</f>
        <v>20.053999999999998</v>
      </c>
      <c r="CF143" s="19">
        <f ca="1" xml:space="preserve"> _xlfn.MAXIFS($F:$F, $A:$A,CELL("contents", CF$4), $B:$B,CELL("contents", CF$7), $C:$C,CELL("contents", $P136), $G:$G,CELL("contents", CF$3))</f>
        <v>1.2999999999999999E-2</v>
      </c>
      <c r="CG143" s="13"/>
      <c r="CH143" s="14">
        <f ca="1" xml:space="preserve"> _xlfn.MAXIFS($F:$F, $A:$A,CELL("contents", CH$4), $B:$B,CELL("contents", CH$7), $C:$C,CELL("contents", $P136), $G:$G,CELL("contents", CH$3))</f>
        <v>20.053999999999998</v>
      </c>
      <c r="CI143" s="12">
        <f ca="1" xml:space="preserve"> _xlfn.MAXIFS($F:$F, $A:$A,CELL("contents", CI$4), $B:$B,CELL("contents", CI$7), $C:$C,CELL("contents", $P136), $G:$G,CELL("contents", CI$3))</f>
        <v>17.169</v>
      </c>
      <c r="CJ143" s="19">
        <f ca="1" xml:space="preserve"> _xlfn.MAXIFS($F:$F, $A:$A,CELL("contents", CJ$4), $B:$B,CELL("contents", CJ$7), $C:$C,CELL("contents", $P136), $G:$G,CELL("contents", CJ$3))</f>
        <v>1.7000000000000001E-2</v>
      </c>
      <c r="CK143" s="13"/>
      <c r="CL143" s="14">
        <f ca="1" xml:space="preserve"> _xlfn.MAXIFS($F:$F, $A:$A,CELL("contents", CL$4), $B:$B,CELL("contents", CL$7), $C:$C,CELL("contents", $P136), $G:$G,CELL("contents", CL$3))</f>
        <v>17.169</v>
      </c>
      <c r="CM143" s="12">
        <f ca="1" xml:space="preserve"> _xlfn.MAXIFS($F:$F, $A:$A,CELL("contents", CM$4), $B:$B,CELL("contents", CM$7), $C:$C,CELL("contents", $P136), $G:$G,CELL("contents", CM$3))</f>
        <v>20.053999999999998</v>
      </c>
      <c r="CN143" s="19">
        <f ca="1" xml:space="preserve"> _xlfn.MAXIFS($F:$F, $A:$A,CELL("contents", CN$4), $B:$B,CELL("contents", CN$7), $C:$C,CELL("contents", $P136), $G:$G,CELL("contents", CN$3))</f>
        <v>10.002000000000001</v>
      </c>
      <c r="CO143" s="13"/>
      <c r="CP143" s="14">
        <f ca="1" xml:space="preserve"> _xlfn.MAXIFS($F:$F, $A:$A,CELL("contents", CP$4), $B:$B,CELL("contents", CP$7), $C:$C,CELL("contents", $P136), $G:$G,CELL("contents", CP$3))</f>
        <v>20.053999999999998</v>
      </c>
      <c r="CS143" s="7" t="s">
        <v>29</v>
      </c>
      <c r="CT143" s="33"/>
      <c r="CU143" s="12">
        <f ca="1" xml:space="preserve"> _xlfn.MAXIFS($F:$F, $A:$A,CELL("contents", CU$4), $B:$B,CELL("contents", CU$7), $C:$C,CELL("contents", $P136), $G:$G,CELL("contents", CU$3))</f>
        <v>10.000999999999999</v>
      </c>
      <c r="CV143" s="19">
        <f ca="1" xml:space="preserve"> _xlfn.MAXIFS($F:$F, $A:$A,CELL("contents", CV$4), $B:$B,CELL("contents", CV$7), $C:$C,CELL("contents", $P136), $G:$G,CELL("contents", CV$3))</f>
        <v>10.003</v>
      </c>
      <c r="CW143" s="13"/>
      <c r="CX143" s="14">
        <f ca="1" xml:space="preserve"> _xlfn.MAXIFS($F:$F, $A:$A,CELL("contents", CX$4), $B:$B,CELL("contents", CX$7), $C:$C,CELL("contents", $P136), $G:$G,CELL("contents", CX$3))</f>
        <v>10.003</v>
      </c>
      <c r="CY143" s="12">
        <f ca="1" xml:space="preserve"> _xlfn.MAXIFS($F:$F, $A:$A,CELL("contents", CY$4), $B:$B,CELL("contents", CY$7), $C:$C,CELL("contents", $P136), $G:$G,CELL("contents", CY$3))</f>
        <v>16.902999999999999</v>
      </c>
      <c r="CZ143" s="19">
        <f ca="1" xml:space="preserve"> _xlfn.MAXIFS($F:$F, $A:$A,CELL("contents", CZ$4), $B:$B,CELL("contents", CZ$7), $C:$C,CELL("contents", $P136), $G:$G,CELL("contents", CZ$3))</f>
        <v>0.03</v>
      </c>
      <c r="DA143" s="13"/>
      <c r="DB143" s="14">
        <f ca="1" xml:space="preserve"> _xlfn.MAXIFS($F:$F, $A:$A,CELL("contents", DB$4), $B:$B,CELL("contents", DB$7), $C:$C,CELL("contents", $P136), $G:$G,CELL("contents", DB$3))</f>
        <v>16.902999999999999</v>
      </c>
      <c r="DC143" s="12">
        <f ca="1" xml:space="preserve"> _xlfn.MAXIFS($F:$F, $A:$A,CELL("contents", DC$4), $B:$B,CELL("contents", DC$7), $C:$C,CELL("contents", $P136), $G:$G,CELL("contents", DC$3))</f>
        <v>19.82</v>
      </c>
      <c r="DD143" s="19">
        <f ca="1" xml:space="preserve"> _xlfn.MAXIFS($F:$F, $A:$A,CELL("contents", DD$4), $B:$B,CELL("contents", DD$7), $C:$C,CELL("contents", $P136), $G:$G,CELL("contents", DD$3))</f>
        <v>6.8000000000000005E-2</v>
      </c>
      <c r="DE143" s="13"/>
      <c r="DF143" s="14">
        <f ca="1" xml:space="preserve"> _xlfn.MAXIFS($F:$F, $A:$A,CELL("contents", DF$4), $B:$B,CELL("contents", DF$7), $C:$C,CELL("contents", $P136), $G:$G,CELL("contents", DF$3))</f>
        <v>19.82</v>
      </c>
      <c r="DG143" s="12">
        <f ca="1" xml:space="preserve"> _xlfn.MAXIFS($F:$F, $A:$A,CELL("contents", DG$4), $B:$B,CELL("contents", DG$7), $C:$C,CELL("contents", $P136), $G:$G,CELL("contents", DG$3))</f>
        <v>19.82</v>
      </c>
      <c r="DH143" s="19">
        <f ca="1" xml:space="preserve"> _xlfn.MAXIFS($F:$F, $A:$A,CELL("contents", DH$4), $B:$B,CELL("contents", DH$7), $C:$C,CELL("contents", $P136), $G:$G,CELL("contents", DH$3))</f>
        <v>10.003</v>
      </c>
      <c r="DI143" s="13"/>
      <c r="DJ143" s="14">
        <f ca="1" xml:space="preserve"> _xlfn.MAXIFS($F:$F, $A:$A,CELL("contents", DJ$4), $B:$B,CELL("contents", DJ$7), $C:$C,CELL("contents", $P136), $G:$G,CELL("contents", DJ$3))</f>
        <v>19.82</v>
      </c>
      <c r="DM143" s="7" t="s">
        <v>29</v>
      </c>
      <c r="DN143" s="33"/>
      <c r="DO143" s="12">
        <f ca="1" xml:space="preserve"> _xlfn.MAXIFS($F:$F, $A:$A,CELL("contents", DO$4), $B:$B,CELL("contents", DO$7), $C:$C,CELL("contents", $P136), $G:$G,CELL("contents", DO$3))</f>
        <v>10.002000000000001</v>
      </c>
      <c r="DP143" s="19">
        <f ca="1" xml:space="preserve"> _xlfn.MAXIFS($F:$F, $A:$A,CELL("contents", DP$4), $B:$B,CELL("contents", DP$7), $C:$C,CELL("contents", $P136), $G:$G,CELL("contents", DP$3))</f>
        <v>10.000999999999999</v>
      </c>
      <c r="DQ143" s="13"/>
      <c r="DR143" s="14">
        <f ca="1" xml:space="preserve"> _xlfn.MAXIFS($F:$F, $A:$A,CELL("contents", DR$4), $B:$B,CELL("contents", DR$7), $C:$C,CELL("contents", $P136), $G:$G,CELL("contents", DR$3))</f>
        <v>10.002000000000001</v>
      </c>
      <c r="DS143" s="12">
        <f ca="1" xml:space="preserve"> _xlfn.MAXIFS($F:$F, $A:$A,CELL("contents", DS$4), $B:$B,CELL("contents", DS$7), $C:$C,CELL("contents", $P136), $G:$G,CELL("contents", DS$3))</f>
        <v>15.927</v>
      </c>
      <c r="DT143" s="19">
        <f ca="1" xml:space="preserve"> _xlfn.MAXIFS($F:$F, $A:$A,CELL("contents", DT$4), $B:$B,CELL("contents", DT$7), $C:$C,CELL("contents", $P136), $G:$G,CELL("contents", DT$3))</f>
        <v>0.10100000000000001</v>
      </c>
      <c r="DU143" s="13"/>
      <c r="DV143" s="14">
        <f ca="1" xml:space="preserve"> _xlfn.MAXIFS($F:$F, $A:$A,CELL("contents", DV$4), $B:$B,CELL("contents", DV$7), $C:$C,CELL("contents", $P136), $G:$G,CELL("contents", DV$3))</f>
        <v>15.927</v>
      </c>
      <c r="DW143" s="12">
        <f ca="1" xml:space="preserve"> _xlfn.MAXIFS($F:$F, $A:$A,CELL("contents", DW$4), $B:$B,CELL("contents", DW$7), $C:$C,CELL("contents", $P136), $G:$G,CELL("contents", DW$3))</f>
        <v>19.853999999999999</v>
      </c>
      <c r="DX143" s="19">
        <f ca="1" xml:space="preserve"> _xlfn.MAXIFS($F:$F, $A:$A,CELL("contents", DX$4), $B:$B,CELL("contents", DX$7), $C:$C,CELL("contents", $P136), $G:$G,CELL("contents", DX$3))</f>
        <v>0.16200000000000001</v>
      </c>
      <c r="DY143" s="13"/>
      <c r="DZ143" s="14">
        <f ca="1" xml:space="preserve"> _xlfn.MAXIFS($F:$F, $A:$A,CELL("contents", DZ$4), $B:$B,CELL("contents", DZ$7), $C:$C,CELL("contents", $P136), $G:$G,CELL("contents", DZ$3))</f>
        <v>19.853999999999999</v>
      </c>
      <c r="EA143" s="12">
        <f ca="1" xml:space="preserve"> _xlfn.MAXIFS($F:$F, $A:$A,CELL("contents", EA$4), $B:$B,CELL("contents", EA$7), $C:$C,CELL("contents", $P136), $G:$G,CELL("contents", EA$3))</f>
        <v>19.853999999999999</v>
      </c>
      <c r="EB143" s="19">
        <f ca="1" xml:space="preserve"> _xlfn.MAXIFS($F:$F, $A:$A,CELL("contents", EB$4), $B:$B,CELL("contents", EB$7), $C:$C,CELL("contents", $P136), $G:$G,CELL("contents", EB$3))</f>
        <v>10.000999999999999</v>
      </c>
      <c r="EC143" s="13"/>
      <c r="ED143" s="14">
        <f ca="1" xml:space="preserve"> _xlfn.MAXIFS($F:$F, $A:$A,CELL("contents", ED$4), $B:$B,CELL("contents", ED$7), $C:$C,CELL("contents", $P136), $G:$G,CELL("contents", ED$3))</f>
        <v>19.853999999999999</v>
      </c>
    </row>
    <row r="144" spans="1:134" x14ac:dyDescent="0.25">
      <c r="A144" t="s">
        <v>15</v>
      </c>
      <c r="B144" t="s">
        <v>14</v>
      </c>
      <c r="C144">
        <v>10</v>
      </c>
      <c r="D144">
        <v>9</v>
      </c>
      <c r="E144" t="b">
        <v>0</v>
      </c>
      <c r="F144">
        <v>7.0000000000000001E-3</v>
      </c>
      <c r="G144">
        <v>16</v>
      </c>
      <c r="H144">
        <v>16</v>
      </c>
      <c r="I144">
        <v>38</v>
      </c>
      <c r="J144">
        <v>37</v>
      </c>
      <c r="K144">
        <v>0</v>
      </c>
      <c r="L144">
        <v>13</v>
      </c>
      <c r="M144">
        <f t="shared" si="387"/>
        <v>0</v>
      </c>
      <c r="N144" t="b">
        <f t="shared" ref="N144" si="414">AND(MIN($F143,$F144,$F145)=$F144,MAX($H143,$H144,$H145)=$H144)</f>
        <v>1</v>
      </c>
      <c r="O144" t="b">
        <f t="shared" ref="O144" si="415">AND(NOT(N143),N144,NOT(N145))</f>
        <v>1</v>
      </c>
      <c r="P144">
        <f>P133</f>
        <v>13</v>
      </c>
      <c r="Q144" s="6" t="s">
        <v>16</v>
      </c>
      <c r="R144" s="21" t="s">
        <v>22</v>
      </c>
      <c r="S144" s="12">
        <f ca="1" xml:space="preserve"> SUMIFS($I:$I, $A:$A,CELL("contents", S$4), $B:$B,CELL("contents", S$7), $C:$C,CELL("contents", $P136))</f>
        <v>58044168</v>
      </c>
      <c r="T144" s="19">
        <f ca="1" xml:space="preserve"> SUMIFS($I:$I, $A:$A,CELL("contents", T$4), $B:$B,CELL("contents", T$7), $C:$C,CELL("contents", $P136))</f>
        <v>81403915</v>
      </c>
      <c r="U144" s="13"/>
      <c r="V144" s="14">
        <f ca="1" xml:space="preserve"> SUMIFS($I:$I, $A:$A,CELL("contents", V$4), $B:$B,CELL("contents", V$7), $C:$C,CELL("contents", $P136))</f>
        <v>139448083</v>
      </c>
      <c r="W144" s="12">
        <f ca="1" xml:space="preserve"> SUMIFS($I:$I, $A:$A,CELL("contents", W$4), $B:$B,CELL("contents", W$7), $C:$C,CELL("contents", $P136))</f>
        <v>86779732</v>
      </c>
      <c r="X144" s="19">
        <f ca="1" xml:space="preserve"> SUMIFS($I:$I, $A:$A,CELL("contents", X$4), $B:$B,CELL("contents", X$7), $C:$C,CELL("contents", $P136))</f>
        <v>40628</v>
      </c>
      <c r="Y144" s="13"/>
      <c r="Z144" s="14">
        <f ca="1" xml:space="preserve"> SUMIFS($I:$I, $A:$A,CELL("contents", Z$4), $B:$B,CELL("contents", Z$7), $C:$C,CELL("contents", $P136))</f>
        <v>86820360</v>
      </c>
      <c r="AA144" s="12">
        <f ca="1" xml:space="preserve"> SUMIFS($I:$I, $A:$A,CELL("contents", AA$4), $B:$B,CELL("contents", AA$7), $C:$C,CELL("contents", $P136))</f>
        <v>83628437</v>
      </c>
      <c r="AB144" s="19">
        <f ca="1" xml:space="preserve"> SUMIFS($I:$I, $A:$A,CELL("contents", AB$4), $B:$B,CELL("contents", AB$7), $C:$C,CELL("contents", $P136))</f>
        <v>40628</v>
      </c>
      <c r="AC144" s="13"/>
      <c r="AD144" s="14">
        <f ca="1" xml:space="preserve"> SUMIFS($I:$I, $A:$A,CELL("contents", AD$4), $B:$B,CELL("contents", AD$7), $C:$C,CELL("contents", $P136))</f>
        <v>83669065</v>
      </c>
      <c r="AE144" s="12">
        <f ca="1" xml:space="preserve"> SUMIFS($I:$I, $A:$A,CELL("contents", AE$4), $B:$B,CELL("contents", AE$7), $C:$C,CELL("contents", $P136))</f>
        <v>228452337</v>
      </c>
      <c r="AF144" s="19">
        <f ca="1" xml:space="preserve"> SUMIFS($I:$I, $A:$A,CELL("contents", AF$4), $B:$B,CELL("contents", AF$7), $C:$C,CELL("contents", $P136))</f>
        <v>81485171</v>
      </c>
      <c r="AG144" s="13"/>
      <c r="AH144" s="14">
        <f ca="1" xml:space="preserve"> SUMIFS($I:$I, $A:$A,CELL("contents", AH$4), $B:$B,CELL("contents", AH$7), $C:$C,CELL("contents", $P136))</f>
        <v>309937508</v>
      </c>
      <c r="AK144" s="6" t="s">
        <v>16</v>
      </c>
      <c r="AL144" s="21" t="s">
        <v>22</v>
      </c>
      <c r="AM144" s="12">
        <f ca="1" xml:space="preserve"> SUMIFS($I:$I, $A:$A,CELL("contents", AM$4), $B:$B,CELL("contents", AM$7), $C:$C,CELL("contents", $P136), $G:$G,CELL("contents", AM$3))</f>
        <v>9736921</v>
      </c>
      <c r="AN144" s="19">
        <f ca="1" xml:space="preserve"> SUMIFS($I:$I, $A:$A,CELL("contents", AN$4), $B:$B,CELL("contents", AN$7), $C:$C,CELL("contents", $P136), $G:$G,CELL("contents", AN$3))</f>
        <v>15445391</v>
      </c>
      <c r="AO144" s="13"/>
      <c r="AP144" s="14">
        <f ca="1" xml:space="preserve"> SUMIFS($I:$I, $A:$A,CELL("contents", AP$4), $B:$B,CELL("contents", AP$7), $C:$C,CELL("contents", $P136), $G:$G,CELL("contents", AP$3))</f>
        <v>25182312</v>
      </c>
      <c r="AQ144" s="12">
        <f ca="1" xml:space="preserve"> SUMIFS($I:$I, $A:$A,CELL("contents", AQ$4), $B:$B,CELL("contents", AQ$7), $C:$C,CELL("contents", $P136), $G:$G,CELL("contents", AQ$3))</f>
        <v>15323943</v>
      </c>
      <c r="AR144" s="19">
        <f ca="1" xml:space="preserve"> SUMIFS($I:$I, $A:$A,CELL("contents", AR$4), $B:$B,CELL("contents", AR$7), $C:$C,CELL("contents", $P136), $G:$G,CELL("contents", AR$3))</f>
        <v>552</v>
      </c>
      <c r="AS144" s="13"/>
      <c r="AT144" s="14">
        <f ca="1" xml:space="preserve"> SUMIFS($I:$I, $A:$A,CELL("contents", AT$4), $B:$B,CELL("contents", AT$7), $C:$C,CELL("contents", $P136), $G:$G,CELL("contents", AT$3))</f>
        <v>15324495</v>
      </c>
      <c r="AU144" s="12">
        <f ca="1" xml:space="preserve"> SUMIFS($I:$I, $A:$A,CELL("contents", AU$4), $B:$B,CELL("contents", AU$7), $C:$C,CELL("contents", $P136), $G:$G,CELL("contents", AU$3))</f>
        <v>14687079</v>
      </c>
      <c r="AV144" s="19">
        <f ca="1" xml:space="preserve"> SUMIFS($I:$I, $A:$A,CELL("contents", AV$4), $B:$B,CELL("contents", AV$7), $C:$C,CELL("contents", $P136), $G:$G,CELL("contents", AV$3))</f>
        <v>552</v>
      </c>
      <c r="AW144" s="13"/>
      <c r="AX144" s="14">
        <f ca="1" xml:space="preserve"> SUMIFS($I:$I, $A:$A,CELL("contents", AX$4), $B:$B,CELL("contents", AX$7), $C:$C,CELL("contents", $P136), $G:$G,CELL("contents", AX$3))</f>
        <v>14687631</v>
      </c>
      <c r="AY144" s="12">
        <f ca="1" xml:space="preserve"> SUMIFS($I:$I, $A:$A,CELL("contents", AY$4), $B:$B,CELL("contents", AY$7), $C:$C,CELL("contents", $P136), $G:$G,CELL("contents", AY$3))</f>
        <v>39747943</v>
      </c>
      <c r="AZ144" s="19">
        <f ca="1" xml:space="preserve"> SUMIFS($I:$I, $A:$A,CELL("contents", AZ$4), $B:$B,CELL("contents", AZ$7), $C:$C,CELL("contents", $P136), $G:$G,CELL("contents", AZ$3))</f>
        <v>15446495</v>
      </c>
      <c r="BA144" s="13"/>
      <c r="BB144" s="14">
        <f ca="1" xml:space="preserve"> SUMIFS($I:$I, $A:$A,CELL("contents", BB$4), $B:$B,CELL("contents", BB$7), $C:$C,CELL("contents", $P136), $G:$G,CELL("contents", BB$3))</f>
        <v>55194438</v>
      </c>
      <c r="BE144" s="6" t="s">
        <v>16</v>
      </c>
      <c r="BF144" s="21" t="s">
        <v>22</v>
      </c>
      <c r="BG144" s="12">
        <f ca="1" xml:space="preserve"> SUMIFS($I:$I, $A:$A,CELL("contents", BG$4), $B:$B,CELL("contents", BG$7), $C:$C,CELL("contents", $P136), $G:$G,CELL("contents", BG$3))</f>
        <v>9117396</v>
      </c>
      <c r="BH144" s="19">
        <f ca="1" xml:space="preserve"> SUMIFS($I:$I, $A:$A,CELL("contents", BH$4), $B:$B,CELL("contents", BH$7), $C:$C,CELL("contents", $P136), $G:$G,CELL("contents", BH$3))</f>
        <v>14740553</v>
      </c>
      <c r="BI144" s="13"/>
      <c r="BJ144" s="14">
        <f ca="1" xml:space="preserve"> SUMIFS($I:$I, $A:$A,CELL("contents", BJ$4), $B:$B,CELL("contents", BJ$7), $C:$C,CELL("contents", $P136), $G:$G,CELL("contents", BJ$3))</f>
        <v>23857949</v>
      </c>
      <c r="BK144" s="12">
        <f ca="1" xml:space="preserve"> SUMIFS($I:$I, $A:$A,CELL("contents", BK$4), $B:$B,CELL("contents", BK$7), $C:$C,CELL("contents", $P136), $G:$G,CELL("contents", BK$3))</f>
        <v>14819212</v>
      </c>
      <c r="BL144" s="19">
        <f ca="1" xml:space="preserve"> SUMIFS($I:$I, $A:$A,CELL("contents", BL$4), $B:$B,CELL("contents", BL$7), $C:$C,CELL("contents", $P136), $G:$G,CELL("contents", BL$3))</f>
        <v>947</v>
      </c>
      <c r="BM144" s="13"/>
      <c r="BN144" s="14">
        <f ca="1" xml:space="preserve"> SUMIFS($I:$I, $A:$A,CELL("contents", BN$4), $B:$B,CELL("contents", BN$7), $C:$C,CELL("contents", $P136), $G:$G,CELL("contents", BN$3))</f>
        <v>14820159</v>
      </c>
      <c r="BO144" s="12">
        <f ca="1" xml:space="preserve"> SUMIFS($I:$I, $A:$A,CELL("contents", BO$4), $B:$B,CELL("contents", BO$7), $C:$C,CELL("contents", $P136), $G:$G,CELL("contents", BO$3))</f>
        <v>16607845</v>
      </c>
      <c r="BP144" s="19">
        <f ca="1" xml:space="preserve"> SUMIFS($I:$I, $A:$A,CELL("contents", BP$4), $B:$B,CELL("contents", BP$7), $C:$C,CELL("contents", $P136), $G:$G,CELL("contents", BP$3))</f>
        <v>947</v>
      </c>
      <c r="BQ144" s="13"/>
      <c r="BR144" s="14">
        <f ca="1" xml:space="preserve"> SUMIFS($I:$I, $A:$A,CELL("contents", BR$4), $B:$B,CELL("contents", BR$7), $C:$C,CELL("contents", $P136), $G:$G,CELL("contents", BR$3))</f>
        <v>16608792</v>
      </c>
      <c r="BS144" s="12">
        <f ca="1" xml:space="preserve"> SUMIFS($I:$I, $A:$A,CELL("contents", BS$4), $B:$B,CELL("contents", BS$7), $C:$C,CELL("contents", $P136), $G:$G,CELL("contents", BS$3))</f>
        <v>40544453</v>
      </c>
      <c r="BT144" s="19">
        <f ca="1" xml:space="preserve"> SUMIFS($I:$I, $A:$A,CELL("contents", BT$4), $B:$B,CELL("contents", BT$7), $C:$C,CELL("contents", $P136), $G:$G,CELL("contents", BT$3))</f>
        <v>14742447</v>
      </c>
      <c r="BU144" s="13"/>
      <c r="BV144" s="14">
        <f ca="1" xml:space="preserve"> SUMIFS($I:$I, $A:$A,CELL("contents", BV$4), $B:$B,CELL("contents", BV$7), $C:$C,CELL("contents", $P136), $G:$G,CELL("contents", BV$3))</f>
        <v>55286900</v>
      </c>
      <c r="BY144" s="6" t="s">
        <v>16</v>
      </c>
      <c r="BZ144" s="21" t="s">
        <v>22</v>
      </c>
      <c r="CA144" s="12">
        <f ca="1" xml:space="preserve"> SUMIFS($I:$I, $A:$A,CELL("contents", CA$4), $B:$B,CELL("contents", CA$7), $C:$C,CELL("contents", $P136), $G:$G,CELL("contents", CA$3))</f>
        <v>10202976</v>
      </c>
      <c r="CB144" s="19">
        <f ca="1" xml:space="preserve"> SUMIFS($I:$I, $A:$A,CELL("contents", CB$4), $B:$B,CELL("contents", CB$7), $C:$C,CELL("contents", $P136), $G:$G,CELL("contents", CB$3))</f>
        <v>15080013</v>
      </c>
      <c r="CC144" s="13"/>
      <c r="CD144" s="14">
        <f ca="1" xml:space="preserve"> SUMIFS($I:$I, $A:$A,CELL("contents", CD$4), $B:$B,CELL("contents", CD$7), $C:$C,CELL("contents", $P136), $G:$G,CELL("contents", CD$3))</f>
        <v>25282989</v>
      </c>
      <c r="CE144" s="12">
        <f ca="1" xml:space="preserve"> SUMIFS($I:$I, $A:$A,CELL("contents", CE$4), $B:$B,CELL("contents", CE$7), $C:$C,CELL("contents", $P136), $G:$G,CELL("contents", CE$3))</f>
        <v>15628364</v>
      </c>
      <c r="CF144" s="19">
        <f ca="1" xml:space="preserve"> SUMIFS($I:$I, $A:$A,CELL("contents", CF$4), $B:$B,CELL("contents", CF$7), $C:$C,CELL("contents", $P136), $G:$G,CELL("contents", CF$3))</f>
        <v>2843</v>
      </c>
      <c r="CG144" s="13"/>
      <c r="CH144" s="14">
        <f ca="1" xml:space="preserve"> SUMIFS($I:$I, $A:$A,CELL("contents", CH$4), $B:$B,CELL("contents", CH$7), $C:$C,CELL("contents", $P136), $G:$G,CELL("contents", CH$3))</f>
        <v>15631207</v>
      </c>
      <c r="CI144" s="12">
        <f ca="1" xml:space="preserve"> SUMIFS($I:$I, $A:$A,CELL("contents", CI$4), $B:$B,CELL("contents", CI$7), $C:$C,CELL("contents", $P136), $G:$G,CELL("contents", CI$3))</f>
        <v>17239974</v>
      </c>
      <c r="CJ144" s="19">
        <f ca="1" xml:space="preserve"> SUMIFS($I:$I, $A:$A,CELL("contents", CJ$4), $B:$B,CELL("contents", CJ$7), $C:$C,CELL("contents", $P136), $G:$G,CELL("contents", CJ$3))</f>
        <v>2843</v>
      </c>
      <c r="CK144" s="13"/>
      <c r="CL144" s="14">
        <f ca="1" xml:space="preserve"> SUMIFS($I:$I, $A:$A,CELL("contents", CL$4), $B:$B,CELL("contents", CL$7), $C:$C,CELL("contents", $P136), $G:$G,CELL("contents", CL$3))</f>
        <v>17242817</v>
      </c>
      <c r="CM144" s="12">
        <f ca="1" xml:space="preserve"> SUMIFS($I:$I, $A:$A,CELL("contents", CM$4), $B:$B,CELL("contents", CM$7), $C:$C,CELL("contents", $P136), $G:$G,CELL("contents", CM$3))</f>
        <v>43071314</v>
      </c>
      <c r="CN144" s="19">
        <f ca="1" xml:space="preserve"> SUMIFS($I:$I, $A:$A,CELL("contents", CN$4), $B:$B,CELL("contents", CN$7), $C:$C,CELL("contents", $P136), $G:$G,CELL("contents", CN$3))</f>
        <v>15085699</v>
      </c>
      <c r="CO144" s="13"/>
      <c r="CP144" s="14">
        <f ca="1" xml:space="preserve"> SUMIFS($I:$I, $A:$A,CELL("contents", CP$4), $B:$B,CELL("contents", CP$7), $C:$C,CELL("contents", $P136), $G:$G,CELL("contents", CP$3))</f>
        <v>58157013</v>
      </c>
      <c r="CS144" s="6" t="s">
        <v>16</v>
      </c>
      <c r="CT144" s="21" t="s">
        <v>22</v>
      </c>
      <c r="CU144" s="12">
        <f ca="1" xml:space="preserve"> SUMIFS($I:$I, $A:$A,CELL("contents", CU$4), $B:$B,CELL("contents", CU$7), $C:$C,CELL("contents", $P136), $G:$G,CELL("contents", CU$3))</f>
        <v>12778109</v>
      </c>
      <c r="CV144" s="19">
        <f ca="1" xml:space="preserve"> SUMIFS($I:$I, $A:$A,CELL("contents", CV$4), $B:$B,CELL("contents", CV$7), $C:$C,CELL("contents", $P136), $G:$G,CELL("contents", CV$3))</f>
        <v>17385535</v>
      </c>
      <c r="CW144" s="13"/>
      <c r="CX144" s="14">
        <f ca="1" xml:space="preserve"> SUMIFS($I:$I, $A:$A,CELL("contents", CX$4), $B:$B,CELL("contents", CX$7), $C:$C,CELL("contents", $P136), $G:$G,CELL("contents", CX$3))</f>
        <v>30163644</v>
      </c>
      <c r="CY144" s="12">
        <f ca="1" xml:space="preserve"> SUMIFS($I:$I, $A:$A,CELL("contents", CY$4), $B:$B,CELL("contents", CY$7), $C:$C,CELL("contents", $P136), $G:$G,CELL("contents", CY$3))</f>
        <v>19172576</v>
      </c>
      <c r="CZ144" s="19">
        <f ca="1" xml:space="preserve"> SUMIFS($I:$I, $A:$A,CELL("contents", CZ$4), $B:$B,CELL("contents", CZ$7), $C:$C,CELL("contents", $P136), $G:$G,CELL("contents", CZ$3))</f>
        <v>9039</v>
      </c>
      <c r="DA144" s="13"/>
      <c r="DB144" s="14">
        <f ca="1" xml:space="preserve"> SUMIFS($I:$I, $A:$A,CELL("contents", DB$4), $B:$B,CELL("contents", DB$7), $C:$C,CELL("contents", $P136), $G:$G,CELL("contents", DB$3))</f>
        <v>19181615</v>
      </c>
      <c r="DC144" s="12">
        <f ca="1" xml:space="preserve"> SUMIFS($I:$I, $A:$A,CELL("contents", DC$4), $B:$B,CELL("contents", DC$7), $C:$C,CELL("contents", $P136), $G:$G,CELL("contents", DC$3))</f>
        <v>16440653</v>
      </c>
      <c r="DD144" s="19">
        <f ca="1" xml:space="preserve"> SUMIFS($I:$I, $A:$A,CELL("contents", DD$4), $B:$B,CELL("contents", DD$7), $C:$C,CELL("contents", $P136), $G:$G,CELL("contents", DD$3))</f>
        <v>9039</v>
      </c>
      <c r="DE144" s="13"/>
      <c r="DF144" s="14">
        <f ca="1" xml:space="preserve"> SUMIFS($I:$I, $A:$A,CELL("contents", DF$4), $B:$B,CELL("contents", DF$7), $C:$C,CELL("contents", $P136), $G:$G,CELL("contents", DF$3))</f>
        <v>16449692</v>
      </c>
      <c r="DG144" s="12">
        <f ca="1" xml:space="preserve"> SUMIFS($I:$I, $A:$A,CELL("contents", DG$4), $B:$B,CELL("contents", DG$7), $C:$C,CELL("contents", $P136), $G:$G,CELL("contents", DG$3))</f>
        <v>48391338</v>
      </c>
      <c r="DH144" s="19">
        <f ca="1" xml:space="preserve"> SUMIFS($I:$I, $A:$A,CELL("contents", DH$4), $B:$B,CELL("contents", DH$7), $C:$C,CELL("contents", $P136), $G:$G,CELL("contents", DH$3))</f>
        <v>17403613</v>
      </c>
      <c r="DI144" s="13"/>
      <c r="DJ144" s="14">
        <f ca="1" xml:space="preserve"> SUMIFS($I:$I, $A:$A,CELL("contents", DJ$4), $B:$B,CELL("contents", DJ$7), $C:$C,CELL("contents", $P136), $G:$G,CELL("contents", DJ$3))</f>
        <v>65794951</v>
      </c>
      <c r="DM144" s="6" t="s">
        <v>16</v>
      </c>
      <c r="DN144" s="21" t="s">
        <v>22</v>
      </c>
      <c r="DO144" s="12">
        <f ca="1" xml:space="preserve"> SUMIFS($I:$I, $A:$A,CELL("contents", DO$4), $B:$B,CELL("contents", DO$7), $C:$C,CELL("contents", $P136), $G:$G,CELL("contents", DO$3))</f>
        <v>16208766</v>
      </c>
      <c r="DP144" s="19">
        <f ca="1" xml:space="preserve"> SUMIFS($I:$I, $A:$A,CELL("contents", DP$4), $B:$B,CELL("contents", DP$7), $C:$C,CELL("contents", $P136), $G:$G,CELL("contents", DP$3))</f>
        <v>18752423</v>
      </c>
      <c r="DQ144" s="13"/>
      <c r="DR144" s="14">
        <f ca="1" xml:space="preserve"> SUMIFS($I:$I, $A:$A,CELL("contents", DR$4), $B:$B,CELL("contents", DR$7), $C:$C,CELL("contents", $P136), $G:$G,CELL("contents", DR$3))</f>
        <v>34961189</v>
      </c>
      <c r="DS144" s="12">
        <f ca="1" xml:space="preserve"> SUMIFS($I:$I, $A:$A,CELL("contents", DS$4), $B:$B,CELL("contents", DS$7), $C:$C,CELL("contents", $P136), $G:$G,CELL("contents", DS$3))</f>
        <v>21835637</v>
      </c>
      <c r="DT144" s="19">
        <f ca="1" xml:space="preserve"> SUMIFS($I:$I, $A:$A,CELL("contents", DT$4), $B:$B,CELL("contents", DT$7), $C:$C,CELL("contents", $P136), $G:$G,CELL("contents", DT$3))</f>
        <v>27247</v>
      </c>
      <c r="DU144" s="13"/>
      <c r="DV144" s="14">
        <f ca="1" xml:space="preserve"> SUMIFS($I:$I, $A:$A,CELL("contents", DV$4), $B:$B,CELL("contents", DV$7), $C:$C,CELL("contents", $P136), $G:$G,CELL("contents", DV$3))</f>
        <v>21862884</v>
      </c>
      <c r="DW144" s="12">
        <f ca="1" xml:space="preserve"> SUMIFS($I:$I, $A:$A,CELL("contents", DW$4), $B:$B,CELL("contents", DW$7), $C:$C,CELL("contents", $P136), $G:$G,CELL("contents", DW$3))</f>
        <v>18652886</v>
      </c>
      <c r="DX144" s="19">
        <f ca="1" xml:space="preserve"> SUMIFS($I:$I, $A:$A,CELL("contents", DX$4), $B:$B,CELL("contents", DX$7), $C:$C,CELL("contents", $P136), $G:$G,CELL("contents", DX$3))</f>
        <v>27247</v>
      </c>
      <c r="DY144" s="13"/>
      <c r="DZ144" s="14">
        <f ca="1" xml:space="preserve"> SUMIFS($I:$I, $A:$A,CELL("contents", DZ$4), $B:$B,CELL("contents", DZ$7), $C:$C,CELL("contents", $P136), $G:$G,CELL("contents", DZ$3))</f>
        <v>18680133</v>
      </c>
      <c r="EA144" s="12">
        <f ca="1" xml:space="preserve"> SUMIFS($I:$I, $A:$A,CELL("contents", EA$4), $B:$B,CELL("contents", EA$7), $C:$C,CELL("contents", $P136), $G:$G,CELL("contents", EA$3))</f>
        <v>56697289</v>
      </c>
      <c r="EB144" s="19">
        <f ca="1" xml:space="preserve"> SUMIFS($I:$I, $A:$A,CELL("contents", EB$4), $B:$B,CELL("contents", EB$7), $C:$C,CELL("contents", $P136), $G:$G,CELL("contents", EB$3))</f>
        <v>18806917</v>
      </c>
      <c r="EC144" s="13"/>
      <c r="ED144" s="14">
        <f ca="1" xml:space="preserve"> SUMIFS($I:$I, $A:$A,CELL("contents", ED$4), $B:$B,CELL("contents", ED$7), $C:$C,CELL("contents", $P136), $G:$G,CELL("contents", ED$3))</f>
        <v>75504206</v>
      </c>
    </row>
    <row r="145" spans="1:134" x14ac:dyDescent="0.25">
      <c r="A145" t="s">
        <v>19</v>
      </c>
      <c r="B145" t="s">
        <v>14</v>
      </c>
      <c r="C145">
        <v>10</v>
      </c>
      <c r="D145">
        <v>9</v>
      </c>
      <c r="E145" t="b">
        <v>0</v>
      </c>
      <c r="F145">
        <v>1.2E-2</v>
      </c>
      <c r="G145">
        <v>16</v>
      </c>
      <c r="H145">
        <v>16</v>
      </c>
      <c r="I145">
        <v>83</v>
      </c>
      <c r="J145">
        <v>37</v>
      </c>
      <c r="K145">
        <v>0</v>
      </c>
      <c r="L145">
        <v>13</v>
      </c>
      <c r="M145">
        <f t="shared" si="387"/>
        <v>0</v>
      </c>
      <c r="N145" t="b">
        <f t="shared" ref="N145" si="416">AND(MIN($F143,$F144,$F145)=$F145,MAX($H143,$H144,$H145)=$H145)</f>
        <v>0</v>
      </c>
      <c r="O145" t="b">
        <f t="shared" ref="O145" si="417">AND(NOT(N143),NOT(N144),N145)</f>
        <v>0</v>
      </c>
      <c r="P145">
        <f>P133</f>
        <v>13</v>
      </c>
      <c r="Q145" s="5" t="s">
        <v>23</v>
      </c>
      <c r="R145" s="21"/>
      <c r="S145" s="12">
        <f ca="1" xml:space="preserve"> AVERAGEIFS($I:$I, $A:$A,CELL("contents", S$4), $B:$B,CELL("contents", S$7), $C:$C,CELL("contents", $P136))</f>
        <v>241850.7</v>
      </c>
      <c r="T145" s="19">
        <f ca="1" xml:space="preserve"> AVERAGEIFS($I:$I, $A:$A,CELL("contents", T$4), $B:$B,CELL("contents", T$7), $C:$C,CELL("contents", $P136))</f>
        <v>493357.06060606061</v>
      </c>
      <c r="U145" s="13"/>
      <c r="V145" s="14">
        <f ca="1" xml:space="preserve"> AVERAGEIFS($I:$I, $A:$A,CELL("contents", V$4), $B:$B,CELL("contents", V$7), $C:$C,CELL("contents", $P136))</f>
        <v>344316.25432098767</v>
      </c>
      <c r="W145" s="12">
        <f ca="1" xml:space="preserve"> AVERAGEIFS($I:$I, $A:$A,CELL("contents", W$4), $B:$B,CELL("contents", W$7), $C:$C,CELL("contents", $P136))</f>
        <v>361582.21666666667</v>
      </c>
      <c r="X145" s="19">
        <f ca="1" xml:space="preserve"> AVERAGEIFS($I:$I, $A:$A,CELL("contents", X$4), $B:$B,CELL("contents", X$7), $C:$C,CELL("contents", $P136))</f>
        <v>246.23030303030302</v>
      </c>
      <c r="Y145" s="13"/>
      <c r="Z145" s="14">
        <f ca="1" xml:space="preserve"> AVERAGEIFS($I:$I, $A:$A,CELL("contents", Z$4), $B:$B,CELL("contents", Z$7), $C:$C,CELL("contents", $P136))</f>
        <v>214371.25925925927</v>
      </c>
      <c r="AA145" s="12">
        <f ca="1" xml:space="preserve"> AVERAGEIFS($I:$I, $A:$A,CELL("contents", AA$4), $B:$B,CELL("contents", AA$7), $C:$C,CELL("contents", $P136))</f>
        <v>348451.82083333336</v>
      </c>
      <c r="AB145" s="19">
        <f ca="1" xml:space="preserve"> AVERAGEIFS($I:$I, $A:$A,CELL("contents", AB$4), $B:$B,CELL("contents", AB$7), $C:$C,CELL("contents", $P136))</f>
        <v>246.23030303030302</v>
      </c>
      <c r="AC145" s="13"/>
      <c r="AD145" s="14">
        <f ca="1" xml:space="preserve"> AVERAGEIFS($I:$I, $A:$A,CELL("contents", AD$4), $B:$B,CELL("contents", AD$7), $C:$C,CELL("contents", $P136))</f>
        <v>206590.28395061727</v>
      </c>
      <c r="AE145" s="12">
        <f ca="1" xml:space="preserve"> AVERAGEIFS($I:$I, $A:$A,CELL("contents", AE$4), $B:$B,CELL("contents", AE$7), $C:$C,CELL("contents", $P136))</f>
        <v>317294.91249999998</v>
      </c>
      <c r="AF145" s="19">
        <f ca="1" xml:space="preserve"> AVERAGEIFS($I:$I, $A:$A,CELL("contents", AF$4), $B:$B,CELL("contents", AF$7), $C:$C,CELL("contents", $P136))</f>
        <v>164616.50707070707</v>
      </c>
      <c r="AG145" s="13"/>
      <c r="AH145" s="14">
        <f ca="1" xml:space="preserve"> AVERAGEIFS($I:$I, $A:$A,CELL("contents", AH$4), $B:$B,CELL("contents", AH$7), $C:$C,CELL("contents", $P136))</f>
        <v>255092.59917695474</v>
      </c>
      <c r="AK145" s="5" t="s">
        <v>23</v>
      </c>
      <c r="AL145" s="21"/>
      <c r="AM145" s="12">
        <f ca="1" xml:space="preserve"> AVERAGEIFS($I:$I, $A:$A,CELL("contents", AM$4), $B:$B,CELL("contents", AM$7), $C:$C,CELL("contents", $P136), $G:$G,CELL("contents", AM$3))</f>
        <v>202852.52083333334</v>
      </c>
      <c r="AN145" s="19">
        <f ca="1" xml:space="preserve"> AVERAGEIFS($I:$I, $A:$A,CELL("contents", AN$4), $B:$B,CELL("contents", AN$7), $C:$C,CELL("contents", $P136), $G:$G,CELL("contents", AN$3))</f>
        <v>468042.15151515149</v>
      </c>
      <c r="AO145" s="13"/>
      <c r="AP145" s="14">
        <f ca="1" xml:space="preserve"> AVERAGEIFS($I:$I, $A:$A,CELL("contents", AP$4), $B:$B,CELL("contents", AP$7), $C:$C,CELL("contents", $P136), $G:$G,CELL("contents", AP$3))</f>
        <v>310892.74074074073</v>
      </c>
      <c r="AQ145" s="12">
        <f ca="1" xml:space="preserve"> AVERAGEIFS($I:$I, $A:$A,CELL("contents", AQ$4), $B:$B,CELL("contents", AQ$7), $C:$C,CELL("contents", $P136), $G:$G,CELL("contents", AQ$3))</f>
        <v>319248.8125</v>
      </c>
      <c r="AR145" s="19">
        <f ca="1" xml:space="preserve"> AVERAGEIFS($I:$I, $A:$A,CELL("contents", AR$4), $B:$B,CELL("contents", AR$7), $C:$C,CELL("contents", $P136), $G:$G,CELL("contents", AR$3))</f>
        <v>16.727272727272727</v>
      </c>
      <c r="AS145" s="13"/>
      <c r="AT145" s="14">
        <f ca="1" xml:space="preserve"> AVERAGEIFS($I:$I, $A:$A,CELL("contents", AT$4), $B:$B,CELL("contents", AT$7), $C:$C,CELL("contents", $P136), $G:$G,CELL("contents", AT$3))</f>
        <v>189191.29629629629</v>
      </c>
      <c r="AU145" s="12">
        <f ca="1" xml:space="preserve"> AVERAGEIFS($I:$I, $A:$A,CELL("contents", AU$4), $B:$B,CELL("contents", AU$7), $C:$C,CELL("contents", $P136), $G:$G,CELL("contents", AU$3))</f>
        <v>305980.8125</v>
      </c>
      <c r="AV145" s="19">
        <f ca="1" xml:space="preserve"> AVERAGEIFS($I:$I, $A:$A,CELL("contents", AV$4), $B:$B,CELL("contents", AV$7), $C:$C,CELL("contents", $P136), $G:$G,CELL("contents", AV$3))</f>
        <v>16.727272727272727</v>
      </c>
      <c r="AW145" s="13"/>
      <c r="AX145" s="14">
        <f ca="1" xml:space="preserve"> AVERAGEIFS($I:$I, $A:$A,CELL("contents", AX$4), $B:$B,CELL("contents", AX$7), $C:$C,CELL("contents", $P136), $G:$G,CELL("contents", AX$3))</f>
        <v>181328.77777777778</v>
      </c>
      <c r="AY145" s="12">
        <f ca="1" xml:space="preserve"> AVERAGEIFS($I:$I, $A:$A,CELL("contents", AY$4), $B:$B,CELL("contents", AY$7), $C:$C,CELL("contents", $P136), $G:$G,CELL("contents", AY$3))</f>
        <v>276027.38194444444</v>
      </c>
      <c r="AZ145" s="19">
        <f ca="1" xml:space="preserve"> AVERAGEIFS($I:$I, $A:$A,CELL("contents", AZ$4), $B:$B,CELL("contents", AZ$7), $C:$C,CELL("contents", $P136), $G:$G,CELL("contents", AZ$3))</f>
        <v>156025.20202020201</v>
      </c>
      <c r="BA145" s="13"/>
      <c r="BB145" s="14">
        <f ca="1" xml:space="preserve"> AVERAGEIFS($I:$I, $A:$A,CELL("contents", BB$4), $B:$B,CELL("contents", BB$7), $C:$C,CELL("contents", $P136), $G:$G,CELL("contents", BB$3))</f>
        <v>227137.6049382716</v>
      </c>
      <c r="BE145" s="5" t="s">
        <v>23</v>
      </c>
      <c r="BF145" s="21"/>
      <c r="BG145" s="12">
        <f ca="1" xml:space="preserve"> AVERAGEIFS($I:$I, $A:$A,CELL("contents", BG$4), $B:$B,CELL("contents", BG$7), $C:$C,CELL("contents", $P136), $G:$G,CELL("contents", BG$3))</f>
        <v>189945.75</v>
      </c>
      <c r="BH145" s="19">
        <f ca="1" xml:space="preserve"> AVERAGEIFS($I:$I, $A:$A,CELL("contents", BH$4), $B:$B,CELL("contents", BH$7), $C:$C,CELL("contents", $P136), $G:$G,CELL("contents", BH$3))</f>
        <v>446683.42424242425</v>
      </c>
      <c r="BI145" s="13"/>
      <c r="BJ145" s="14">
        <f ca="1" xml:space="preserve"> AVERAGEIFS($I:$I, $A:$A,CELL("contents", BJ$4), $B:$B,CELL("contents", BJ$7), $C:$C,CELL("contents", $P136), $G:$G,CELL("contents", BJ$3))</f>
        <v>294542.5802469136</v>
      </c>
      <c r="BK145" s="12">
        <f ca="1" xml:space="preserve"> AVERAGEIFS($I:$I, $A:$A,CELL("contents", BK$4), $B:$B,CELL("contents", BK$7), $C:$C,CELL("contents", $P136), $G:$G,CELL("contents", BK$3))</f>
        <v>308733.58333333331</v>
      </c>
      <c r="BL145" s="19">
        <f ca="1" xml:space="preserve"> AVERAGEIFS($I:$I, $A:$A,CELL("contents", BL$4), $B:$B,CELL("contents", BL$7), $C:$C,CELL("contents", $P136), $G:$G,CELL("contents", BL$3))</f>
        <v>28.696969696969695</v>
      </c>
      <c r="BM145" s="13"/>
      <c r="BN145" s="14">
        <f ca="1" xml:space="preserve"> AVERAGEIFS($I:$I, $A:$A,CELL("contents", BN$4), $B:$B,CELL("contents", BN$7), $C:$C,CELL("contents", $P136), $G:$G,CELL("contents", BN$3))</f>
        <v>182964.92592592593</v>
      </c>
      <c r="BO145" s="12">
        <f ca="1" xml:space="preserve"> AVERAGEIFS($I:$I, $A:$A,CELL("contents", BO$4), $B:$B,CELL("contents", BO$7), $C:$C,CELL("contents", $P136), $G:$G,CELL("contents", BO$3))</f>
        <v>345996.77083333331</v>
      </c>
      <c r="BP145" s="19">
        <f ca="1" xml:space="preserve"> AVERAGEIFS($I:$I, $A:$A,CELL("contents", BP$4), $B:$B,CELL("contents", BP$7), $C:$C,CELL("contents", $P136), $G:$G,CELL("contents", BP$3))</f>
        <v>28.696969696969695</v>
      </c>
      <c r="BQ145" s="13"/>
      <c r="BR145" s="14">
        <f ca="1" xml:space="preserve"> AVERAGEIFS($I:$I, $A:$A,CELL("contents", BR$4), $B:$B,CELL("contents", BR$7), $C:$C,CELL("contents", $P136), $G:$G,CELL("contents", BR$3))</f>
        <v>205046.8148148148</v>
      </c>
      <c r="BS145" s="12">
        <f ca="1" xml:space="preserve"> AVERAGEIFS($I:$I, $A:$A,CELL("contents", BS$4), $B:$B,CELL("contents", BS$7), $C:$C,CELL("contents", $P136), $G:$G,CELL("contents", BS$3))</f>
        <v>281558.70138888888</v>
      </c>
      <c r="BT145" s="19">
        <f ca="1" xml:space="preserve"> AVERAGEIFS($I:$I, $A:$A,CELL("contents", BT$4), $B:$B,CELL("contents", BT$7), $C:$C,CELL("contents", $P136), $G:$G,CELL("contents", BT$3))</f>
        <v>148913.60606060605</v>
      </c>
      <c r="BU145" s="13"/>
      <c r="BV145" s="14">
        <f ca="1" xml:space="preserve"> AVERAGEIFS($I:$I, $A:$A,CELL("contents", BV$4), $B:$B,CELL("contents", BV$7), $C:$C,CELL("contents", $P136), $G:$G,CELL("contents", BV$3))</f>
        <v>227518.10699588477</v>
      </c>
      <c r="BY145" s="5" t="s">
        <v>23</v>
      </c>
      <c r="BZ145" s="21"/>
      <c r="CA145" s="12">
        <f ca="1" xml:space="preserve"> AVERAGEIFS($I:$I, $A:$A,CELL("contents", CA$4), $B:$B,CELL("contents", CA$7), $C:$C,CELL("contents", $P136), $G:$G,CELL("contents", CA$3))</f>
        <v>212562</v>
      </c>
      <c r="CB145" s="19">
        <f ca="1" xml:space="preserve"> AVERAGEIFS($I:$I, $A:$A,CELL("contents", CB$4), $B:$B,CELL("contents", CB$7), $C:$C,CELL("contents", $P136), $G:$G,CELL("contents", CB$3))</f>
        <v>456970.09090909088</v>
      </c>
      <c r="CC145" s="13"/>
      <c r="CD145" s="14">
        <f ca="1" xml:space="preserve"> AVERAGEIFS($I:$I, $A:$A,CELL("contents", CD$4), $B:$B,CELL("contents", CD$7), $C:$C,CELL("contents", $P136), $G:$G,CELL("contents", CD$3))</f>
        <v>312135.66666666669</v>
      </c>
      <c r="CE145" s="12">
        <f ca="1" xml:space="preserve"> AVERAGEIFS($I:$I, $A:$A,CELL("contents", CE$4), $B:$B,CELL("contents", CE$7), $C:$C,CELL("contents", $P136), $G:$G,CELL("contents", CE$3))</f>
        <v>325590.91666666669</v>
      </c>
      <c r="CF145" s="19">
        <f ca="1" xml:space="preserve"> AVERAGEIFS($I:$I, $A:$A,CELL("contents", CF$4), $B:$B,CELL("contents", CF$7), $C:$C,CELL("contents", $P136), $G:$G,CELL("contents", CF$3))</f>
        <v>86.151515151515156</v>
      </c>
      <c r="CG145" s="13"/>
      <c r="CH145" s="14">
        <f ca="1" xml:space="preserve"> AVERAGEIFS($I:$I, $A:$A,CELL("contents", CH$4), $B:$B,CELL("contents", CH$7), $C:$C,CELL("contents", $P136), $G:$G,CELL("contents", CH$3))</f>
        <v>192977.86419753087</v>
      </c>
      <c r="CI145" s="12">
        <f ca="1" xml:space="preserve"> AVERAGEIFS($I:$I, $A:$A,CELL("contents", CI$4), $B:$B,CELL("contents", CI$7), $C:$C,CELL("contents", $P136), $G:$G,CELL("contents", CI$3))</f>
        <v>359166.125</v>
      </c>
      <c r="CJ145" s="19">
        <f ca="1" xml:space="preserve"> AVERAGEIFS($I:$I, $A:$A,CELL("contents", CJ$4), $B:$B,CELL("contents", CJ$7), $C:$C,CELL("contents", $P136), $G:$G,CELL("contents", CJ$3))</f>
        <v>86.151515151515156</v>
      </c>
      <c r="CK145" s="13"/>
      <c r="CL145" s="14">
        <f ca="1" xml:space="preserve"> AVERAGEIFS($I:$I, $A:$A,CELL("contents", CL$4), $B:$B,CELL("contents", CL$7), $C:$C,CELL("contents", $P136), $G:$G,CELL("contents", CL$3))</f>
        <v>212874.28395061727</v>
      </c>
      <c r="CM145" s="12">
        <f ca="1" xml:space="preserve"> AVERAGEIFS($I:$I, $A:$A,CELL("contents", CM$4), $B:$B,CELL("contents", CM$7), $C:$C,CELL("contents", $P136), $G:$G,CELL("contents", CM$3))</f>
        <v>299106.34722222225</v>
      </c>
      <c r="CN145" s="19">
        <f ca="1" xml:space="preserve"> AVERAGEIFS($I:$I, $A:$A,CELL("contents", CN$4), $B:$B,CELL("contents", CN$7), $C:$C,CELL("contents", $P136), $G:$G,CELL("contents", CN$3))</f>
        <v>152380.79797979799</v>
      </c>
      <c r="CO145" s="13"/>
      <c r="CP145" s="14">
        <f ca="1" xml:space="preserve"> AVERAGEIFS($I:$I, $A:$A,CELL("contents", CP$4), $B:$B,CELL("contents", CP$7), $C:$C,CELL("contents", $P136), $G:$G,CELL("contents", CP$3))</f>
        <v>239329.27160493826</v>
      </c>
      <c r="CS145" s="5" t="s">
        <v>23</v>
      </c>
      <c r="CT145" s="21"/>
      <c r="CU145" s="12">
        <f ca="1" xml:space="preserve"> AVERAGEIFS($I:$I, $A:$A,CELL("contents", CU$4), $B:$B,CELL("contents", CU$7), $C:$C,CELL("contents", $P136), $G:$G,CELL("contents", CU$3))</f>
        <v>266210.60416666669</v>
      </c>
      <c r="CV145" s="19">
        <f ca="1" xml:space="preserve"> AVERAGEIFS($I:$I, $A:$A,CELL("contents", CV$4), $B:$B,CELL("contents", CV$7), $C:$C,CELL("contents", $P136), $G:$G,CELL("contents", CV$3))</f>
        <v>526834.39393939392</v>
      </c>
      <c r="CW145" s="13"/>
      <c r="CX145" s="14">
        <f ca="1" xml:space="preserve"> AVERAGEIFS($I:$I, $A:$A,CELL("contents", CX$4), $B:$B,CELL("contents", CX$7), $C:$C,CELL("contents", $P136), $G:$G,CELL("contents", CX$3))</f>
        <v>372390.66666666669</v>
      </c>
      <c r="CY145" s="12">
        <f ca="1" xml:space="preserve"> AVERAGEIFS($I:$I, $A:$A,CELL("contents", CY$4), $B:$B,CELL("contents", CY$7), $C:$C,CELL("contents", $P136), $G:$G,CELL("contents", CY$3))</f>
        <v>399428.66666666669</v>
      </c>
      <c r="CZ145" s="19">
        <f ca="1" xml:space="preserve"> AVERAGEIFS($I:$I, $A:$A,CELL("contents", CZ$4), $B:$B,CELL("contents", CZ$7), $C:$C,CELL("contents", $P136), $G:$G,CELL("contents", CZ$3))</f>
        <v>273.90909090909093</v>
      </c>
      <c r="DA145" s="13"/>
      <c r="DB145" s="14">
        <f ca="1" xml:space="preserve"> AVERAGEIFS($I:$I, $A:$A,CELL("contents", DB$4), $B:$B,CELL("contents", DB$7), $C:$C,CELL("contents", $P136), $G:$G,CELL("contents", DB$3))</f>
        <v>236810.06172839506</v>
      </c>
      <c r="DC145" s="12">
        <f ca="1" xml:space="preserve"> AVERAGEIFS($I:$I, $A:$A,CELL("contents", DC$4), $B:$B,CELL("contents", DC$7), $C:$C,CELL("contents", $P136), $G:$G,CELL("contents", DC$3))</f>
        <v>342513.60416666669</v>
      </c>
      <c r="DD145" s="19">
        <f ca="1" xml:space="preserve"> AVERAGEIFS($I:$I, $A:$A,CELL("contents", DD$4), $B:$B,CELL("contents", DD$7), $C:$C,CELL("contents", $P136), $G:$G,CELL("contents", DD$3))</f>
        <v>273.90909090909093</v>
      </c>
      <c r="DE145" s="13"/>
      <c r="DF145" s="14">
        <f ca="1" xml:space="preserve"> AVERAGEIFS($I:$I, $A:$A,CELL("contents", DF$4), $B:$B,CELL("contents", DF$7), $C:$C,CELL("contents", $P136), $G:$G,CELL("contents", DF$3))</f>
        <v>203082.61728395062</v>
      </c>
      <c r="DG145" s="12">
        <f ca="1" xml:space="preserve"> AVERAGEIFS($I:$I, $A:$A,CELL("contents", DG$4), $B:$B,CELL("contents", DG$7), $C:$C,CELL("contents", $P136), $G:$G,CELL("contents", DG$3))</f>
        <v>336050.95833333331</v>
      </c>
      <c r="DH145" s="19">
        <f ca="1" xml:space="preserve"> AVERAGEIFS($I:$I, $A:$A,CELL("contents", DH$4), $B:$B,CELL("contents", DH$7), $C:$C,CELL("contents", $P136), $G:$G,CELL("contents", DH$3))</f>
        <v>175794.0707070707</v>
      </c>
      <c r="DI145" s="13"/>
      <c r="DJ145" s="14">
        <f ca="1" xml:space="preserve"> AVERAGEIFS($I:$I, $A:$A,CELL("contents", DJ$4), $B:$B,CELL("contents", DJ$7), $C:$C,CELL("contents", $P136), $G:$G,CELL("contents", DJ$3))</f>
        <v>270761.11522633745</v>
      </c>
      <c r="DM145" s="5" t="s">
        <v>23</v>
      </c>
      <c r="DN145" s="21"/>
      <c r="DO145" s="12">
        <f ca="1" xml:space="preserve"> AVERAGEIFS($I:$I, $A:$A,CELL("contents", DO$4), $B:$B,CELL("contents", DO$7), $C:$C,CELL("contents", $P136), $G:$G,CELL("contents", DO$3))</f>
        <v>337682.625</v>
      </c>
      <c r="DP145" s="19">
        <f ca="1" xml:space="preserve"> AVERAGEIFS($I:$I, $A:$A,CELL("contents", DP$4), $B:$B,CELL("contents", DP$7), $C:$C,CELL("contents", $P136), $G:$G,CELL("contents", DP$3))</f>
        <v>568255.24242424243</v>
      </c>
      <c r="DQ145" s="13"/>
      <c r="DR145" s="14">
        <f ca="1" xml:space="preserve"> AVERAGEIFS($I:$I, $A:$A,CELL("contents", DR$4), $B:$B,CELL("contents", DR$7), $C:$C,CELL("contents", $P136), $G:$G,CELL("contents", DR$3))</f>
        <v>431619.61728395062</v>
      </c>
      <c r="DS145" s="12">
        <f ca="1" xml:space="preserve"> AVERAGEIFS($I:$I, $A:$A,CELL("contents", DS$4), $B:$B,CELL("contents", DS$7), $C:$C,CELL("contents", $P136), $G:$G,CELL("contents", DS$3))</f>
        <v>454909.10416666669</v>
      </c>
      <c r="DT145" s="19">
        <f ca="1" xml:space="preserve"> AVERAGEIFS($I:$I, $A:$A,CELL("contents", DT$4), $B:$B,CELL("contents", DT$7), $C:$C,CELL("contents", $P136), $G:$G,CELL("contents", DT$3))</f>
        <v>825.66666666666663</v>
      </c>
      <c r="DU145" s="13"/>
      <c r="DV145" s="14">
        <f ca="1" xml:space="preserve"> AVERAGEIFS($I:$I, $A:$A,CELL("contents", DV$4), $B:$B,CELL("contents", DV$7), $C:$C,CELL("contents", $P136), $G:$G,CELL("contents", DV$3))</f>
        <v>269912.14814814815</v>
      </c>
      <c r="DW145" s="12">
        <f ca="1" xml:space="preserve"> AVERAGEIFS($I:$I, $A:$A,CELL("contents", DW$4), $B:$B,CELL("contents", DW$7), $C:$C,CELL("contents", $P136), $G:$G,CELL("contents", DW$3))</f>
        <v>388601.79166666669</v>
      </c>
      <c r="DX145" s="19">
        <f ca="1" xml:space="preserve"> AVERAGEIFS($I:$I, $A:$A,CELL("contents", DX$4), $B:$B,CELL("contents", DX$7), $C:$C,CELL("contents", $P136), $G:$G,CELL("contents", DX$3))</f>
        <v>825.66666666666663</v>
      </c>
      <c r="DY145" s="13"/>
      <c r="DZ145" s="14">
        <f ca="1" xml:space="preserve"> AVERAGEIFS($I:$I, $A:$A,CELL("contents", DZ$4), $B:$B,CELL("contents", DZ$7), $C:$C,CELL("contents", $P136), $G:$G,CELL("contents", DZ$3))</f>
        <v>230618.92592592593</v>
      </c>
      <c r="EA145" s="12">
        <f ca="1" xml:space="preserve"> AVERAGEIFS($I:$I, $A:$A,CELL("contents", EA$4), $B:$B,CELL("contents", EA$7), $C:$C,CELL("contents", $P136), $G:$G,CELL("contents", EA$3))</f>
        <v>393731.17361111112</v>
      </c>
      <c r="EB145" s="19">
        <f ca="1" xml:space="preserve"> AVERAGEIFS($I:$I, $A:$A,CELL("contents", EB$4), $B:$B,CELL("contents", EB$7), $C:$C,CELL("contents", $P136), $G:$G,CELL("contents", EB$3))</f>
        <v>189968.85858585857</v>
      </c>
      <c r="EC145" s="13"/>
      <c r="ED145" s="14">
        <f ca="1" xml:space="preserve"> AVERAGEIFS($I:$I, $A:$A,CELL("contents", ED$4), $B:$B,CELL("contents", ED$7), $C:$C,CELL("contents", $P136), $G:$G,CELL("contents", ED$3))</f>
        <v>310716.89711934159</v>
      </c>
    </row>
    <row r="146" spans="1:134" x14ac:dyDescent="0.25">
      <c r="A146" t="s">
        <v>13</v>
      </c>
      <c r="B146" t="s">
        <v>14</v>
      </c>
      <c r="C146">
        <v>11</v>
      </c>
      <c r="D146">
        <v>0</v>
      </c>
      <c r="E146" t="b">
        <v>0</v>
      </c>
      <c r="F146">
        <v>0</v>
      </c>
      <c r="G146">
        <v>16</v>
      </c>
      <c r="H146">
        <v>0</v>
      </c>
      <c r="I146">
        <v>0</v>
      </c>
      <c r="J146">
        <v>0</v>
      </c>
      <c r="K146">
        <v>1</v>
      </c>
      <c r="L146">
        <v>0</v>
      </c>
      <c r="M146">
        <f t="shared" si="387"/>
        <v>16</v>
      </c>
      <c r="N146" t="b">
        <f t="shared" ref="N146" si="418">AND(MIN($F146,$F147,$F148)=$F146,MAX($H146,$H147,$H148)=$H146)</f>
        <v>1</v>
      </c>
      <c r="O146" t="b">
        <f t="shared" ref="O146" si="419">AND(N146,NOT(N147),NOT(N148))</f>
        <v>0</v>
      </c>
      <c r="P146">
        <f>P133</f>
        <v>13</v>
      </c>
      <c r="Q146" s="7" t="s">
        <v>29</v>
      </c>
      <c r="R146" s="21"/>
      <c r="S146" s="12">
        <f ca="1" xml:space="preserve"> _xlfn.MAXIFS($I:$I, $A:$A,CELL("contents", S$4), $B:$B,CELL("contents", S$7), $C:$C,CELL("contents", $P136))</f>
        <v>7643520</v>
      </c>
      <c r="T146" s="19">
        <f ca="1" xml:space="preserve"> _xlfn.MAXIFS($I:$I, $A:$A,CELL("contents", T$4), $B:$B,CELL("contents", T$7), $C:$C,CELL("contents", $P136))</f>
        <v>1851099</v>
      </c>
      <c r="U146" s="13"/>
      <c r="V146" s="14">
        <f ca="1" xml:space="preserve"> _xlfn.MAXIFS($I:$I, $A:$A,CELL("contents", V$4), $B:$B,CELL("contents", V$7), $C:$C,CELL("contents", $P136))</f>
        <v>7643520</v>
      </c>
      <c r="W146" s="12">
        <f ca="1" xml:space="preserve"> _xlfn.MAXIFS($I:$I, $A:$A,CELL("contents", W$4), $B:$B,CELL("contents", W$7), $C:$C,CELL("contents", $P136))</f>
        <v>5385790</v>
      </c>
      <c r="X146" s="19">
        <f ca="1" xml:space="preserve"> _xlfn.MAXIFS($I:$I, $A:$A,CELL("contents", X$4), $B:$B,CELL("contents", X$7), $C:$C,CELL("contents", $P136))</f>
        <v>1950</v>
      </c>
      <c r="Y146" s="13"/>
      <c r="Z146" s="14">
        <f ca="1" xml:space="preserve"> _xlfn.MAXIFS($I:$I, $A:$A,CELL("contents", Z$4), $B:$B,CELL("contents", Z$7), $C:$C,CELL("contents", $P136))</f>
        <v>5385790</v>
      </c>
      <c r="AA146" s="12">
        <f ca="1" xml:space="preserve"> _xlfn.MAXIFS($I:$I, $A:$A,CELL("contents", AA$4), $B:$B,CELL("contents", AA$7), $C:$C,CELL("contents", $P136))</f>
        <v>5046494</v>
      </c>
      <c r="AB146" s="19">
        <f ca="1" xml:space="preserve"> _xlfn.MAXIFS($I:$I, $A:$A,CELL("contents", AB$4), $B:$B,CELL("contents", AB$7), $C:$C,CELL("contents", $P136))</f>
        <v>1950</v>
      </c>
      <c r="AC146" s="13"/>
      <c r="AD146" s="14">
        <f ca="1" xml:space="preserve"> _xlfn.MAXIFS($I:$I, $A:$A,CELL("contents", AD$4), $B:$B,CELL("contents", AD$7), $C:$C,CELL("contents", $P136))</f>
        <v>5046494</v>
      </c>
      <c r="AE146" s="12">
        <f ca="1" xml:space="preserve"> _xlfn.MAXIFS($I:$I, $A:$A,CELL("contents", AE$4), $B:$B,CELL("contents", AE$7), $C:$C,CELL("contents", $P136))</f>
        <v>7643520</v>
      </c>
      <c r="AF146" s="19">
        <f ca="1" xml:space="preserve"> _xlfn.MAXIFS($I:$I, $A:$A,CELL("contents", AF$4), $B:$B,CELL("contents", AF$7), $C:$C,CELL("contents", $P136))</f>
        <v>1851099</v>
      </c>
      <c r="AG146" s="13"/>
      <c r="AH146" s="14">
        <f ca="1" xml:space="preserve"> _xlfn.MAXIFS($I:$I, $A:$A,CELL("contents", AH$4), $B:$B,CELL("contents", AH$7), $C:$C,CELL("contents", $P136))</f>
        <v>7643520</v>
      </c>
      <c r="AK146" s="7" t="s">
        <v>29</v>
      </c>
      <c r="AL146" s="21"/>
      <c r="AM146" s="12">
        <f ca="1" xml:space="preserve"> _xlfn.MAXIFS($I:$I, $A:$A,CELL("contents", AM$4), $B:$B,CELL("contents", AM$7), $C:$C,CELL("contents", $P136), $G:$G,CELL("contents", AM$3))</f>
        <v>6591964</v>
      </c>
      <c r="AN146" s="19">
        <f ca="1" xml:space="preserve"> _xlfn.MAXIFS($I:$I, $A:$A,CELL("contents", AN$4), $B:$B,CELL("contents", AN$7), $C:$C,CELL("contents", $P136), $G:$G,CELL("contents", AN$3))</f>
        <v>1643537</v>
      </c>
      <c r="AO146" s="13"/>
      <c r="AP146" s="14">
        <f ca="1" xml:space="preserve"> _xlfn.MAXIFS($I:$I, $A:$A,CELL("contents", AP$4), $B:$B,CELL("contents", AP$7), $C:$C,CELL("contents", $P136), $G:$G,CELL("contents", AP$3))</f>
        <v>6591964</v>
      </c>
      <c r="AQ146" s="12">
        <f ca="1" xml:space="preserve"> _xlfn.MAXIFS($I:$I, $A:$A,CELL("contents", AQ$4), $B:$B,CELL("contents", AQ$7), $C:$C,CELL("contents", $P136), $G:$G,CELL("contents", AQ$3))</f>
        <v>4732626</v>
      </c>
      <c r="AR146" s="19">
        <f ca="1" xml:space="preserve"> _xlfn.MAXIFS($I:$I, $A:$A,CELL("contents", AR$4), $B:$B,CELL("contents", AR$7), $C:$C,CELL("contents", $P136), $G:$G,CELL("contents", AR$3))</f>
        <v>30</v>
      </c>
      <c r="AS146" s="13"/>
      <c r="AT146" s="14">
        <f ca="1" xml:space="preserve"> _xlfn.MAXIFS($I:$I, $A:$A,CELL("contents", AT$4), $B:$B,CELL("contents", AT$7), $C:$C,CELL("contents", $P136), $G:$G,CELL("contents", AT$3))</f>
        <v>4732626</v>
      </c>
      <c r="AU146" s="12">
        <f ca="1" xml:space="preserve"> _xlfn.MAXIFS($I:$I, $A:$A,CELL("contents", AU$4), $B:$B,CELL("contents", AU$7), $C:$C,CELL("contents", $P136), $G:$G,CELL("contents", AU$3))</f>
        <v>4575181</v>
      </c>
      <c r="AV146" s="19">
        <f ca="1" xml:space="preserve"> _xlfn.MAXIFS($I:$I, $A:$A,CELL("contents", AV$4), $B:$B,CELL("contents", AV$7), $C:$C,CELL("contents", $P136), $G:$G,CELL("contents", AV$3))</f>
        <v>30</v>
      </c>
      <c r="AW146" s="13"/>
      <c r="AX146" s="14">
        <f ca="1" xml:space="preserve"> _xlfn.MAXIFS($I:$I, $A:$A,CELL("contents", AX$4), $B:$B,CELL("contents", AX$7), $C:$C,CELL("contents", $P136), $G:$G,CELL("contents", AX$3))</f>
        <v>4575181</v>
      </c>
      <c r="AY146" s="12">
        <f ca="1" xml:space="preserve"> _xlfn.MAXIFS($I:$I, $A:$A,CELL("contents", AY$4), $B:$B,CELL("contents", AY$7), $C:$C,CELL("contents", $P136), $G:$G,CELL("contents", AY$3))</f>
        <v>6591964</v>
      </c>
      <c r="AZ146" s="19">
        <f ca="1" xml:space="preserve"> _xlfn.MAXIFS($I:$I, $A:$A,CELL("contents", AZ$4), $B:$B,CELL("contents", AZ$7), $C:$C,CELL("contents", $P136), $G:$G,CELL("contents", AZ$3))</f>
        <v>1643537</v>
      </c>
      <c r="BA146" s="13"/>
      <c r="BB146" s="14">
        <f ca="1" xml:space="preserve"> _xlfn.MAXIFS($I:$I, $A:$A,CELL("contents", BB$4), $B:$B,CELL("contents", BB$7), $C:$C,CELL("contents", $P136), $G:$G,CELL("contents", BB$3))</f>
        <v>6591964</v>
      </c>
      <c r="BE146" s="7" t="s">
        <v>29</v>
      </c>
      <c r="BF146" s="21"/>
      <c r="BG146" s="12">
        <f ca="1" xml:space="preserve"> _xlfn.MAXIFS($I:$I, $A:$A,CELL("contents", BG$4), $B:$B,CELL("contents", BG$7), $C:$C,CELL("contents", $P136), $G:$G,CELL("contents", BG$3))</f>
        <v>5882628</v>
      </c>
      <c r="BH146" s="19">
        <f ca="1" xml:space="preserve"> _xlfn.MAXIFS($I:$I, $A:$A,CELL("contents", BH$4), $B:$B,CELL("contents", BH$7), $C:$C,CELL("contents", $P136), $G:$G,CELL("contents", BH$3))</f>
        <v>1553288</v>
      </c>
      <c r="BI146" s="13"/>
      <c r="BJ146" s="14">
        <f ca="1" xml:space="preserve"> _xlfn.MAXIFS($I:$I, $A:$A,CELL("contents", BJ$4), $B:$B,CELL("contents", BJ$7), $C:$C,CELL("contents", $P136), $G:$G,CELL("contents", BJ$3))</f>
        <v>5882628</v>
      </c>
      <c r="BK146" s="12">
        <f ca="1" xml:space="preserve"> _xlfn.MAXIFS($I:$I, $A:$A,CELL("contents", BK$4), $B:$B,CELL("contents", BK$7), $C:$C,CELL("contents", $P136), $G:$G,CELL("contents", BK$3))</f>
        <v>4442364</v>
      </c>
      <c r="BL146" s="19">
        <f ca="1" xml:space="preserve"> _xlfn.MAXIFS($I:$I, $A:$A,CELL("contents", BL$4), $B:$B,CELL("contents", BL$7), $C:$C,CELL("contents", $P136), $G:$G,CELL("contents", BL$3))</f>
        <v>47</v>
      </c>
      <c r="BM146" s="13"/>
      <c r="BN146" s="14">
        <f ca="1" xml:space="preserve"> _xlfn.MAXIFS($I:$I, $A:$A,CELL("contents", BN$4), $B:$B,CELL("contents", BN$7), $C:$C,CELL("contents", $P136), $G:$G,CELL("contents", BN$3))</f>
        <v>4442364</v>
      </c>
      <c r="BO146" s="12">
        <f ca="1" xml:space="preserve"> _xlfn.MAXIFS($I:$I, $A:$A,CELL("contents", BO$4), $B:$B,CELL("contents", BO$7), $C:$C,CELL("contents", $P136), $G:$G,CELL("contents", BO$3))</f>
        <v>5046494</v>
      </c>
      <c r="BP146" s="19">
        <f ca="1" xml:space="preserve"> _xlfn.MAXIFS($I:$I, $A:$A,CELL("contents", BP$4), $B:$B,CELL("contents", BP$7), $C:$C,CELL("contents", $P136), $G:$G,CELL("contents", BP$3))</f>
        <v>47</v>
      </c>
      <c r="BQ146" s="13"/>
      <c r="BR146" s="14">
        <f ca="1" xml:space="preserve"> _xlfn.MAXIFS($I:$I, $A:$A,CELL("contents", BR$4), $B:$B,CELL("contents", BR$7), $C:$C,CELL("contents", $P136), $G:$G,CELL("contents", BR$3))</f>
        <v>5046494</v>
      </c>
      <c r="BS146" s="12">
        <f ca="1" xml:space="preserve"> _xlfn.MAXIFS($I:$I, $A:$A,CELL("contents", BS$4), $B:$B,CELL("contents", BS$7), $C:$C,CELL("contents", $P136), $G:$G,CELL("contents", BS$3))</f>
        <v>5882628</v>
      </c>
      <c r="BT146" s="19">
        <f ca="1" xml:space="preserve"> _xlfn.MAXIFS($I:$I, $A:$A,CELL("contents", BT$4), $B:$B,CELL("contents", BT$7), $C:$C,CELL("contents", $P136), $G:$G,CELL("contents", BT$3))</f>
        <v>1553288</v>
      </c>
      <c r="BU146" s="13"/>
      <c r="BV146" s="14">
        <f ca="1" xml:space="preserve"> _xlfn.MAXIFS($I:$I, $A:$A,CELL("contents", BV$4), $B:$B,CELL("contents", BV$7), $C:$C,CELL("contents", $P136), $G:$G,CELL("contents", BV$3))</f>
        <v>5882628</v>
      </c>
      <c r="BY146" s="7" t="s">
        <v>29</v>
      </c>
      <c r="BZ146" s="21"/>
      <c r="CA146" s="12">
        <f ca="1" xml:space="preserve"> _xlfn.MAXIFS($I:$I, $A:$A,CELL("contents", CA$4), $B:$B,CELL("contents", CA$7), $C:$C,CELL("contents", $P136), $G:$G,CELL("contents", CA$3))</f>
        <v>6757570</v>
      </c>
      <c r="CB146" s="19">
        <f ca="1" xml:space="preserve"> _xlfn.MAXIFS($I:$I, $A:$A,CELL("contents", CB$4), $B:$B,CELL("contents", CB$7), $C:$C,CELL("contents", $P136), $G:$G,CELL("contents", CB$3))</f>
        <v>1698952</v>
      </c>
      <c r="CC146" s="13"/>
      <c r="CD146" s="14">
        <f ca="1" xml:space="preserve"> _xlfn.MAXIFS($I:$I, $A:$A,CELL("contents", CD$4), $B:$B,CELL("contents", CD$7), $C:$C,CELL("contents", $P136), $G:$G,CELL("contents", CD$3))</f>
        <v>6757570</v>
      </c>
      <c r="CE146" s="12">
        <f ca="1" xml:space="preserve"> _xlfn.MAXIFS($I:$I, $A:$A,CELL("contents", CE$4), $B:$B,CELL("contents", CE$7), $C:$C,CELL("contents", $P136), $G:$G,CELL("contents", CE$3))</f>
        <v>4536648</v>
      </c>
      <c r="CF146" s="19">
        <f ca="1" xml:space="preserve"> _xlfn.MAXIFS($I:$I, $A:$A,CELL("contents", CF$4), $B:$B,CELL("contents", CF$7), $C:$C,CELL("contents", $P136), $G:$G,CELL("contents", CF$3))</f>
        <v>137</v>
      </c>
      <c r="CG146" s="13"/>
      <c r="CH146" s="14">
        <f ca="1" xml:space="preserve"> _xlfn.MAXIFS($I:$I, $A:$A,CELL("contents", CH$4), $B:$B,CELL("contents", CH$7), $C:$C,CELL("contents", $P136), $G:$G,CELL("contents", CH$3))</f>
        <v>4536648</v>
      </c>
      <c r="CI146" s="12">
        <f ca="1" xml:space="preserve"> _xlfn.MAXIFS($I:$I, $A:$A,CELL("contents", CI$4), $B:$B,CELL("contents", CI$7), $C:$C,CELL("contents", $P136), $G:$G,CELL("contents", CI$3))</f>
        <v>4896245</v>
      </c>
      <c r="CJ146" s="19">
        <f ca="1" xml:space="preserve"> _xlfn.MAXIFS($I:$I, $A:$A,CELL("contents", CJ$4), $B:$B,CELL("contents", CJ$7), $C:$C,CELL("contents", $P136), $G:$G,CELL("contents", CJ$3))</f>
        <v>137</v>
      </c>
      <c r="CK146" s="13"/>
      <c r="CL146" s="14">
        <f ca="1" xml:space="preserve"> _xlfn.MAXIFS($I:$I, $A:$A,CELL("contents", CL$4), $B:$B,CELL("contents", CL$7), $C:$C,CELL("contents", $P136), $G:$G,CELL("contents", CL$3))</f>
        <v>4896245</v>
      </c>
      <c r="CM146" s="12">
        <f ca="1" xml:space="preserve"> _xlfn.MAXIFS($I:$I, $A:$A,CELL("contents", CM$4), $B:$B,CELL("contents", CM$7), $C:$C,CELL("contents", $P136), $G:$G,CELL("contents", CM$3))</f>
        <v>6757570</v>
      </c>
      <c r="CN146" s="19">
        <f ca="1" xml:space="preserve"> _xlfn.MAXIFS($I:$I, $A:$A,CELL("contents", CN$4), $B:$B,CELL("contents", CN$7), $C:$C,CELL("contents", $P136), $G:$G,CELL("contents", CN$3))</f>
        <v>1698952</v>
      </c>
      <c r="CO146" s="13"/>
      <c r="CP146" s="14">
        <f ca="1" xml:space="preserve"> _xlfn.MAXIFS($I:$I, $A:$A,CELL("contents", CP$4), $B:$B,CELL("contents", CP$7), $C:$C,CELL("contents", $P136), $G:$G,CELL("contents", CP$3))</f>
        <v>6757570</v>
      </c>
      <c r="CS146" s="7" t="s">
        <v>29</v>
      </c>
      <c r="CT146" s="21"/>
      <c r="CU146" s="12">
        <f ca="1" xml:space="preserve"> _xlfn.MAXIFS($I:$I, $A:$A,CELL("contents", CU$4), $B:$B,CELL("contents", CU$7), $C:$C,CELL("contents", $P136), $G:$G,CELL("contents", CU$3))</f>
        <v>7060573</v>
      </c>
      <c r="CV146" s="19">
        <f ca="1" xml:space="preserve"> _xlfn.MAXIFS($I:$I, $A:$A,CELL("contents", CV$4), $B:$B,CELL("contents", CV$7), $C:$C,CELL("contents", $P136), $G:$G,CELL("contents", CV$3))</f>
        <v>1851099</v>
      </c>
      <c r="CW146" s="13"/>
      <c r="CX146" s="14">
        <f ca="1" xml:space="preserve"> _xlfn.MAXIFS($I:$I, $A:$A,CELL("contents", CX$4), $B:$B,CELL("contents", CX$7), $C:$C,CELL("contents", $P136), $G:$G,CELL("contents", CX$3))</f>
        <v>7060573</v>
      </c>
      <c r="CY146" s="12">
        <f ca="1" xml:space="preserve"> _xlfn.MAXIFS($I:$I, $A:$A,CELL("contents", CY$4), $B:$B,CELL("contents", CY$7), $C:$C,CELL("contents", $P136), $G:$G,CELL("contents", CY$3))</f>
        <v>4860527</v>
      </c>
      <c r="CZ146" s="19">
        <f ca="1" xml:space="preserve"> _xlfn.MAXIFS($I:$I, $A:$A,CELL("contents", CZ$4), $B:$B,CELL("contents", CZ$7), $C:$C,CELL("contents", $P136), $G:$G,CELL("contents", CZ$3))</f>
        <v>496</v>
      </c>
      <c r="DA146" s="13"/>
      <c r="DB146" s="14">
        <f ca="1" xml:space="preserve"> _xlfn.MAXIFS($I:$I, $A:$A,CELL("contents", DB$4), $B:$B,CELL("contents", DB$7), $C:$C,CELL("contents", $P136), $G:$G,CELL("contents", DB$3))</f>
        <v>4860527</v>
      </c>
      <c r="DC146" s="12">
        <f ca="1" xml:space="preserve"> _xlfn.MAXIFS($I:$I, $A:$A,CELL("contents", DC$4), $B:$B,CELL("contents", DC$7), $C:$C,CELL("contents", $P136), $G:$G,CELL("contents", DC$3))</f>
        <v>4030087</v>
      </c>
      <c r="DD146" s="19">
        <f ca="1" xml:space="preserve"> _xlfn.MAXIFS($I:$I, $A:$A,CELL("contents", DD$4), $B:$B,CELL("contents", DD$7), $C:$C,CELL("contents", $P136), $G:$G,CELL("contents", DD$3))</f>
        <v>496</v>
      </c>
      <c r="DE146" s="13"/>
      <c r="DF146" s="14">
        <f ca="1" xml:space="preserve"> _xlfn.MAXIFS($I:$I, $A:$A,CELL("contents", DF$4), $B:$B,CELL("contents", DF$7), $C:$C,CELL("contents", $P136), $G:$G,CELL("contents", DF$3))</f>
        <v>4030087</v>
      </c>
      <c r="DG146" s="12">
        <f ca="1" xml:space="preserve"> _xlfn.MAXIFS($I:$I, $A:$A,CELL("contents", DG$4), $B:$B,CELL("contents", DG$7), $C:$C,CELL("contents", $P136), $G:$G,CELL("contents", DG$3))</f>
        <v>7060573</v>
      </c>
      <c r="DH146" s="19">
        <f ca="1" xml:space="preserve"> _xlfn.MAXIFS($I:$I, $A:$A,CELL("contents", DH$4), $B:$B,CELL("contents", DH$7), $C:$C,CELL("contents", $P136), $G:$G,CELL("contents", DH$3))</f>
        <v>1851099</v>
      </c>
      <c r="DI146" s="13"/>
      <c r="DJ146" s="14">
        <f ca="1" xml:space="preserve"> _xlfn.MAXIFS($I:$I, $A:$A,CELL("contents", DJ$4), $B:$B,CELL("contents", DJ$7), $C:$C,CELL("contents", $P136), $G:$G,CELL("contents", DJ$3))</f>
        <v>7060573</v>
      </c>
      <c r="DM146" s="7" t="s">
        <v>29</v>
      </c>
      <c r="DN146" s="21"/>
      <c r="DO146" s="12">
        <f ca="1" xml:space="preserve"> _xlfn.MAXIFS($I:$I, $A:$A,CELL("contents", DO$4), $B:$B,CELL("contents", DO$7), $C:$C,CELL("contents", $P136), $G:$G,CELL("contents", DO$3))</f>
        <v>7643520</v>
      </c>
      <c r="DP146" s="19">
        <f ca="1" xml:space="preserve"> _xlfn.MAXIFS($I:$I, $A:$A,CELL("contents", DP$4), $B:$B,CELL("contents", DP$7), $C:$C,CELL("contents", $P136), $G:$G,CELL("contents", DP$3))</f>
        <v>1846876</v>
      </c>
      <c r="DQ146" s="13"/>
      <c r="DR146" s="14">
        <f ca="1" xml:space="preserve"> _xlfn.MAXIFS($I:$I, $A:$A,CELL("contents", DR$4), $B:$B,CELL("contents", DR$7), $C:$C,CELL("contents", $P136), $G:$G,CELL("contents", DR$3))</f>
        <v>7643520</v>
      </c>
      <c r="DS146" s="12">
        <f ca="1" xml:space="preserve"> _xlfn.MAXIFS($I:$I, $A:$A,CELL("contents", DS$4), $B:$B,CELL("contents", DS$7), $C:$C,CELL("contents", $P136), $G:$G,CELL("contents", DS$3))</f>
        <v>5385790</v>
      </c>
      <c r="DT146" s="19">
        <f ca="1" xml:space="preserve"> _xlfn.MAXIFS($I:$I, $A:$A,CELL("contents", DT$4), $B:$B,CELL("contents", DT$7), $C:$C,CELL("contents", $P136), $G:$G,CELL("contents", DT$3))</f>
        <v>1950</v>
      </c>
      <c r="DU146" s="13"/>
      <c r="DV146" s="14">
        <f ca="1" xml:space="preserve"> _xlfn.MAXIFS($I:$I, $A:$A,CELL("contents", DV$4), $B:$B,CELL("contents", DV$7), $C:$C,CELL("contents", $P136), $G:$G,CELL("contents", DV$3))</f>
        <v>5385790</v>
      </c>
      <c r="DW146" s="12">
        <f ca="1" xml:space="preserve"> _xlfn.MAXIFS($I:$I, $A:$A,CELL("contents", DW$4), $B:$B,CELL("contents", DW$7), $C:$C,CELL("contents", $P136), $G:$G,CELL("contents", DW$3))</f>
        <v>4692902</v>
      </c>
      <c r="DX146" s="19">
        <f ca="1" xml:space="preserve"> _xlfn.MAXIFS($I:$I, $A:$A,CELL("contents", DX$4), $B:$B,CELL("contents", DX$7), $C:$C,CELL("contents", $P136), $G:$G,CELL("contents", DX$3))</f>
        <v>1950</v>
      </c>
      <c r="DY146" s="13"/>
      <c r="DZ146" s="14">
        <f ca="1" xml:space="preserve"> _xlfn.MAXIFS($I:$I, $A:$A,CELL("contents", DZ$4), $B:$B,CELL("contents", DZ$7), $C:$C,CELL("contents", $P136), $G:$G,CELL("contents", DZ$3))</f>
        <v>4692902</v>
      </c>
      <c r="EA146" s="12">
        <f ca="1" xml:space="preserve"> _xlfn.MAXIFS($I:$I, $A:$A,CELL("contents", EA$4), $B:$B,CELL("contents", EA$7), $C:$C,CELL("contents", $P136), $G:$G,CELL("contents", EA$3))</f>
        <v>7643520</v>
      </c>
      <c r="EB146" s="19">
        <f ca="1" xml:space="preserve"> _xlfn.MAXIFS($I:$I, $A:$A,CELL("contents", EB$4), $B:$B,CELL("contents", EB$7), $C:$C,CELL("contents", $P136), $G:$G,CELL("contents", EB$3))</f>
        <v>1846876</v>
      </c>
      <c r="EC146" s="13"/>
      <c r="ED146" s="14">
        <f ca="1" xml:space="preserve"> _xlfn.MAXIFS($I:$I, $A:$A,CELL("contents", ED$4), $B:$B,CELL("contents", ED$7), $C:$C,CELL("contents", $P136), $G:$G,CELL("contents", ED$3))</f>
        <v>7643520</v>
      </c>
    </row>
    <row r="147" spans="1:134" x14ac:dyDescent="0.25">
      <c r="A147" t="s">
        <v>15</v>
      </c>
      <c r="B147" t="s">
        <v>14</v>
      </c>
      <c r="C147">
        <v>11</v>
      </c>
      <c r="D147">
        <v>0</v>
      </c>
      <c r="E147" t="b">
        <v>0</v>
      </c>
      <c r="F147">
        <v>4.0000000000000001E-3</v>
      </c>
      <c r="G147">
        <v>16</v>
      </c>
      <c r="H147">
        <v>0</v>
      </c>
      <c r="I147">
        <v>0</v>
      </c>
      <c r="J147">
        <v>0</v>
      </c>
      <c r="K147">
        <v>1</v>
      </c>
      <c r="L147">
        <v>0</v>
      </c>
      <c r="M147">
        <f t="shared" si="387"/>
        <v>16</v>
      </c>
      <c r="N147" t="b">
        <f t="shared" ref="N147" si="420">AND(MIN($F146,$F147,$F148)=$F147,MAX($H146,$H147,$H148)=$H147)</f>
        <v>0</v>
      </c>
      <c r="O147" t="b">
        <f t="shared" ref="O147" si="421">AND(NOT(N146),N147,NOT(N148))</f>
        <v>0</v>
      </c>
      <c r="P147">
        <f>P133</f>
        <v>13</v>
      </c>
      <c r="Q147" s="6" t="s">
        <v>16</v>
      </c>
      <c r="R147" s="32" t="s">
        <v>25</v>
      </c>
      <c r="S147" s="12">
        <f ca="1" xml:space="preserve"> SUMIFS($M:$M, $A:$A,CELL("contents", S$4), $B:$B,CELL("contents", S$7), $E:$E, "TRUE", $C:$C,CELL("contents", $P136))</f>
        <v>1991</v>
      </c>
      <c r="T147" s="19">
        <f ca="1" xml:space="preserve"> SUMIFS($M:$M, $A:$A,CELL("contents", T$4), $B:$B,CELL("contents", T$7), $E:$E, "TRUE", $C:$C,CELL("contents", $P136))</f>
        <v>2856</v>
      </c>
      <c r="U147" s="13"/>
      <c r="V147" s="14">
        <f ca="1" xml:space="preserve"> SUMIFS($M:$M, $A:$A,CELL("contents", V$4), $B:$B,CELL("contents", V$7), $E:$E, "TRUE", $C:$C,CELL("contents", $P136))</f>
        <v>4847</v>
      </c>
      <c r="W147" s="12">
        <f ca="1" xml:space="preserve"> SUMIFS($M:$M, $A:$A,CELL("contents", W$4), $B:$B,CELL("contents", W$7), $E:$E, "TRUE", $C:$C,CELL("contents", $P136))</f>
        <v>5092</v>
      </c>
      <c r="X147" s="19">
        <f ca="1" xml:space="preserve"> SUMIFS($M:$M, $A:$A,CELL("contents", X$4), $B:$B,CELL("contents", X$7), $E:$E, "TRUE", $C:$C,CELL("contents", $P136))</f>
        <v>0</v>
      </c>
      <c r="Y147" s="13"/>
      <c r="Z147" s="14">
        <f ca="1" xml:space="preserve"> SUMIFS($M:$M, $A:$A,CELL("contents", Z$4), $B:$B,CELL("contents", Z$7), $E:$E, "TRUE", $C:$C,CELL("contents", $P136))</f>
        <v>5092</v>
      </c>
      <c r="AA147" s="12">
        <f ca="1" xml:space="preserve"> SUMIFS($M:$M, $A:$A,CELL("contents", AA$4), $B:$B,CELL("contents", AA$7), $E:$E, "TRUE", $C:$C,CELL("contents", $P136))</f>
        <v>5252</v>
      </c>
      <c r="AB147" s="19">
        <f ca="1" xml:space="preserve"> SUMIFS($M:$M, $A:$A,CELL("contents", AB$4), $B:$B,CELL("contents", AB$7), $E:$E, "TRUE", $C:$C,CELL("contents", $P136))</f>
        <v>0</v>
      </c>
      <c r="AC147" s="13"/>
      <c r="AD147" s="14">
        <f ca="1" xml:space="preserve"> SUMIFS($M:$M, $A:$A,CELL("contents", AD$4), $B:$B,CELL("contents", AD$7), $E:$E, "TRUE", $C:$C,CELL("contents", $P136))</f>
        <v>5252</v>
      </c>
      <c r="AE147" s="12">
        <f ca="1" xml:space="preserve"> SUMIFS($M:$M, $A:$A,CELL("contents", AE$4), $B:$B,CELL("contents", AE$7), $E:$E, "TRUE", $C:$C,CELL("contents", $P136))</f>
        <v>12335</v>
      </c>
      <c r="AF147" s="19">
        <f ca="1" xml:space="preserve"> SUMIFS($M:$M, $A:$A,CELL("contents", AF$4), $B:$B,CELL("contents", AF$7), $E:$E, "TRUE", $C:$C,CELL("contents", $P136))</f>
        <v>2856</v>
      </c>
      <c r="AG147" s="13"/>
      <c r="AH147" s="14">
        <f ca="1" xml:space="preserve"> SUMIFS($M:$M, $A:$A,CELL("contents", AH$4), $B:$B,CELL("contents", AH$7), $E:$E, "TRUE", $C:$C,CELL("contents", $P136))</f>
        <v>15191</v>
      </c>
      <c r="AK147" s="6" t="s">
        <v>16</v>
      </c>
      <c r="AL147" s="32" t="s">
        <v>25</v>
      </c>
      <c r="AM147" s="12">
        <f ca="1" xml:space="preserve"> SUMIFS($M:$M, $A:$A,CELL("contents", AM$4), $B:$B,CELL("contents", AM$7), $E:$E, "TRUE", $C:$C,CELL("contents", $P136), $G:$G,CELL("contents", AM$3))</f>
        <v>5</v>
      </c>
      <c r="AN147" s="19">
        <f ca="1" xml:space="preserve"> SUMIFS($M:$M, $A:$A,CELL("contents", AN$4), $B:$B,CELL("contents", AN$7), $E:$E, "TRUE", $C:$C,CELL("contents", $P136), $G:$G,CELL("contents", AN$3))</f>
        <v>8</v>
      </c>
      <c r="AO147" s="13"/>
      <c r="AP147" s="14">
        <f ca="1" xml:space="preserve"> SUMIFS($M:$M, $A:$A,CELL("contents", AP$4), $B:$B,CELL("contents", AP$7), $E:$E, "TRUE", $C:$C,CELL("contents", $P136), $G:$G,CELL("contents", AP$3))</f>
        <v>13</v>
      </c>
      <c r="AQ147" s="12">
        <f ca="1" xml:space="preserve"> SUMIFS($M:$M, $A:$A,CELL("contents", AQ$4), $B:$B,CELL("contents", AQ$7), $E:$E, "TRUE", $C:$C,CELL("contents", $P136), $G:$G,CELL("contents", AQ$3))</f>
        <v>12</v>
      </c>
      <c r="AR147" s="19">
        <f ca="1" xml:space="preserve"> SUMIFS($M:$M, $A:$A,CELL("contents", AR$4), $B:$B,CELL("contents", AR$7), $E:$E, "TRUE", $C:$C,CELL("contents", $P136), $G:$G,CELL("contents", AR$3))</f>
        <v>0</v>
      </c>
      <c r="AS147" s="13"/>
      <c r="AT147" s="14">
        <f ca="1" xml:space="preserve"> SUMIFS($M:$M, $A:$A,CELL("contents", AT$4), $B:$B,CELL("contents", AT$7), $E:$E, "TRUE", $C:$C,CELL("contents", $P136), $G:$G,CELL("contents", AT$3))</f>
        <v>12</v>
      </c>
      <c r="AU147" s="12">
        <f ca="1" xml:space="preserve"> SUMIFS($M:$M, $A:$A,CELL("contents", AU$4), $B:$B,CELL("contents", AU$7), $E:$E, "TRUE", $C:$C,CELL("contents", $P136), $G:$G,CELL("contents", AU$3))</f>
        <v>13</v>
      </c>
      <c r="AV147" s="19">
        <f ca="1" xml:space="preserve"> SUMIFS($M:$M, $A:$A,CELL("contents", AV$4), $B:$B,CELL("contents", AV$7), $E:$E, "TRUE", $C:$C,CELL("contents", $P136), $G:$G,CELL("contents", AV$3))</f>
        <v>0</v>
      </c>
      <c r="AW147" s="13"/>
      <c r="AX147" s="14">
        <f ca="1" xml:space="preserve"> SUMIFS($M:$M, $A:$A,CELL("contents", AX$4), $B:$B,CELL("contents", AX$7), $E:$E, "TRUE", $C:$C,CELL("contents", $P136), $G:$G,CELL("contents", AX$3))</f>
        <v>13</v>
      </c>
      <c r="AY147" s="12">
        <f ca="1" xml:space="preserve"> SUMIFS($M:$M, $A:$A,CELL("contents", AY$4), $B:$B,CELL("contents", AY$7), $E:$E, "TRUE", $C:$C,CELL("contents", $P136), $G:$G,CELL("contents", AY$3))</f>
        <v>30</v>
      </c>
      <c r="AZ147" s="19">
        <f ca="1" xml:space="preserve"> SUMIFS($M:$M, $A:$A,CELL("contents", AZ$4), $B:$B,CELL("contents", AZ$7), $E:$E, "TRUE", $C:$C,CELL("contents", $P136), $G:$G,CELL("contents", AZ$3))</f>
        <v>8</v>
      </c>
      <c r="BA147" s="13"/>
      <c r="BB147" s="14">
        <f ca="1" xml:space="preserve"> SUMIFS($M:$M, $A:$A,CELL("contents", BB$4), $B:$B,CELL("contents", BB$7), $E:$E, "TRUE", $C:$C,CELL("contents", $P136), $G:$G,CELL("contents", BB$3))</f>
        <v>38</v>
      </c>
      <c r="BE147" s="6" t="s">
        <v>16</v>
      </c>
      <c r="BF147" s="32" t="s">
        <v>25</v>
      </c>
      <c r="BG147" s="12">
        <f ca="1" xml:space="preserve"> SUMIFS($M:$M, $A:$A,CELL("contents", BG$4), $B:$B,CELL("contents", BG$7), $E:$E, "TRUE", $C:$C,CELL("contents", $P136), $G:$G,CELL("contents", BG$3))</f>
        <v>20</v>
      </c>
      <c r="BH147" s="19">
        <f ca="1" xml:space="preserve"> SUMIFS($M:$M, $A:$A,CELL("contents", BH$4), $B:$B,CELL("contents", BH$7), $E:$E, "TRUE", $C:$C,CELL("contents", $P136), $G:$G,CELL("contents", BH$3))</f>
        <v>32</v>
      </c>
      <c r="BI147" s="13"/>
      <c r="BJ147" s="14">
        <f ca="1" xml:space="preserve"> SUMIFS($M:$M, $A:$A,CELL("contents", BJ$4), $B:$B,CELL("contents", BJ$7), $E:$E, "TRUE", $C:$C,CELL("contents", $P136), $G:$G,CELL("contents", BJ$3))</f>
        <v>52</v>
      </c>
      <c r="BK147" s="12">
        <f ca="1" xml:space="preserve"> SUMIFS($M:$M, $A:$A,CELL("contents", BK$4), $B:$B,CELL("contents", BK$7), $E:$E, "TRUE", $C:$C,CELL("contents", $P136), $G:$G,CELL("contents", BK$3))</f>
        <v>52</v>
      </c>
      <c r="BL147" s="19">
        <f ca="1" xml:space="preserve"> SUMIFS($M:$M, $A:$A,CELL("contents", BL$4), $B:$B,CELL("contents", BL$7), $E:$E, "TRUE", $C:$C,CELL("contents", $P136), $G:$G,CELL("contents", BL$3))</f>
        <v>0</v>
      </c>
      <c r="BM147" s="13"/>
      <c r="BN147" s="14">
        <f ca="1" xml:space="preserve"> SUMIFS($M:$M, $A:$A,CELL("contents", BN$4), $B:$B,CELL("contents", BN$7), $E:$E, "TRUE", $C:$C,CELL("contents", $P136), $G:$G,CELL("contents", BN$3))</f>
        <v>52</v>
      </c>
      <c r="BO147" s="12">
        <f ca="1" xml:space="preserve"> SUMIFS($M:$M, $A:$A,CELL("contents", BO$4), $B:$B,CELL("contents", BO$7), $E:$E, "TRUE", $C:$C,CELL("contents", $P136), $G:$G,CELL("contents", BO$3))</f>
        <v>51</v>
      </c>
      <c r="BP147" s="19">
        <f ca="1" xml:space="preserve"> SUMIFS($M:$M, $A:$A,CELL("contents", BP$4), $B:$B,CELL("contents", BP$7), $E:$E, "TRUE", $C:$C,CELL("contents", $P136), $G:$G,CELL("contents", BP$3))</f>
        <v>0</v>
      </c>
      <c r="BQ147" s="13"/>
      <c r="BR147" s="14">
        <f ca="1" xml:space="preserve"> SUMIFS($M:$M, $A:$A,CELL("contents", BR$4), $B:$B,CELL("contents", BR$7), $E:$E, "TRUE", $C:$C,CELL("contents", $P136), $G:$G,CELL("contents", BR$3))</f>
        <v>51</v>
      </c>
      <c r="BS147" s="12">
        <f ca="1" xml:space="preserve"> SUMIFS($M:$M, $A:$A,CELL("contents", BS$4), $B:$B,CELL("contents", BS$7), $E:$E, "TRUE", $C:$C,CELL("contents", $P136), $G:$G,CELL("contents", BS$3))</f>
        <v>123</v>
      </c>
      <c r="BT147" s="19">
        <f ca="1" xml:space="preserve"> SUMIFS($M:$M, $A:$A,CELL("contents", BT$4), $B:$B,CELL("contents", BT$7), $E:$E, "TRUE", $C:$C,CELL("contents", $P136), $G:$G,CELL("contents", BT$3))</f>
        <v>32</v>
      </c>
      <c r="BU147" s="13"/>
      <c r="BV147" s="14">
        <f ca="1" xml:space="preserve"> SUMIFS($M:$M, $A:$A,CELL("contents", BV$4), $B:$B,CELL("contents", BV$7), $E:$E, "TRUE", $C:$C,CELL("contents", $P136), $G:$G,CELL("contents", BV$3))</f>
        <v>155</v>
      </c>
      <c r="BY147" s="6" t="s">
        <v>16</v>
      </c>
      <c r="BZ147" s="32" t="s">
        <v>25</v>
      </c>
      <c r="CA147" s="12">
        <f ca="1" xml:space="preserve"> SUMIFS($M:$M, $A:$A,CELL("contents", CA$4), $B:$B,CELL("contents", CA$7), $E:$E, "TRUE", $C:$C,CELL("contents", $P136), $G:$G,CELL("contents", CA$3))</f>
        <v>80</v>
      </c>
      <c r="CB147" s="19">
        <f ca="1" xml:space="preserve"> SUMIFS($M:$M, $A:$A,CELL("contents", CB$4), $B:$B,CELL("contents", CB$7), $E:$E, "TRUE", $C:$C,CELL("contents", $P136), $G:$G,CELL("contents", CB$3))</f>
        <v>128</v>
      </c>
      <c r="CC147" s="13"/>
      <c r="CD147" s="14">
        <f ca="1" xml:space="preserve"> SUMIFS($M:$M, $A:$A,CELL("contents", CD$4), $B:$B,CELL("contents", CD$7), $E:$E, "TRUE", $C:$C,CELL("contents", $P136), $G:$G,CELL("contents", CD$3))</f>
        <v>208</v>
      </c>
      <c r="CE147" s="12">
        <f ca="1" xml:space="preserve"> SUMIFS($M:$M, $A:$A,CELL("contents", CE$4), $B:$B,CELL("contents", CE$7), $E:$E, "TRUE", $C:$C,CELL("contents", $P136), $G:$G,CELL("contents", CE$3))</f>
        <v>208</v>
      </c>
      <c r="CF147" s="19">
        <f ca="1" xml:space="preserve"> SUMIFS($M:$M, $A:$A,CELL("contents", CF$4), $B:$B,CELL("contents", CF$7), $E:$E, "TRUE", $C:$C,CELL("contents", $P136), $G:$G,CELL("contents", CF$3))</f>
        <v>0</v>
      </c>
      <c r="CG147" s="13"/>
      <c r="CH147" s="14">
        <f ca="1" xml:space="preserve"> SUMIFS($M:$M, $A:$A,CELL("contents", CH$4), $B:$B,CELL("contents", CH$7), $E:$E, "TRUE", $C:$C,CELL("contents", $P136), $G:$G,CELL("contents", CH$3))</f>
        <v>208</v>
      </c>
      <c r="CI147" s="12">
        <f ca="1" xml:space="preserve"> SUMIFS($M:$M, $A:$A,CELL("contents", CI$4), $B:$B,CELL("contents", CI$7), $E:$E, "TRUE", $C:$C,CELL("contents", $P136), $G:$G,CELL("contents", CI$3))</f>
        <v>207</v>
      </c>
      <c r="CJ147" s="19">
        <f ca="1" xml:space="preserve"> SUMIFS($M:$M, $A:$A,CELL("contents", CJ$4), $B:$B,CELL("contents", CJ$7), $E:$E, "TRUE", $C:$C,CELL("contents", $P136), $G:$G,CELL("contents", CJ$3))</f>
        <v>0</v>
      </c>
      <c r="CK147" s="13"/>
      <c r="CL147" s="14">
        <f ca="1" xml:space="preserve"> SUMIFS($M:$M, $A:$A,CELL("contents", CL$4), $B:$B,CELL("contents", CL$7), $E:$E, "TRUE", $C:$C,CELL("contents", $P136), $G:$G,CELL("contents", CL$3))</f>
        <v>207</v>
      </c>
      <c r="CM147" s="12">
        <f ca="1" xml:space="preserve"> SUMIFS($M:$M, $A:$A,CELL("contents", CM$4), $B:$B,CELL("contents", CM$7), $E:$E, "TRUE", $C:$C,CELL("contents", $P136), $G:$G,CELL("contents", CM$3))</f>
        <v>495</v>
      </c>
      <c r="CN147" s="19">
        <f ca="1" xml:space="preserve"> SUMIFS($M:$M, $A:$A,CELL("contents", CN$4), $B:$B,CELL("contents", CN$7), $E:$E, "TRUE", $C:$C,CELL("contents", $P136), $G:$G,CELL("contents", CN$3))</f>
        <v>128</v>
      </c>
      <c r="CO147" s="13"/>
      <c r="CP147" s="14">
        <f ca="1" xml:space="preserve"> SUMIFS($M:$M, $A:$A,CELL("contents", CP$4), $B:$B,CELL("contents", CP$7), $E:$E, "TRUE", $C:$C,CELL("contents", $P136), $G:$G,CELL("contents", CP$3))</f>
        <v>623</v>
      </c>
      <c r="CS147" s="6" t="s">
        <v>16</v>
      </c>
      <c r="CT147" s="32" t="s">
        <v>25</v>
      </c>
      <c r="CU147" s="12">
        <f ca="1" xml:space="preserve"> SUMIFS($M:$M, $A:$A,CELL("contents", CU$4), $B:$B,CELL("contents", CU$7), $E:$E, "TRUE", $C:$C,CELL("contents", $P136), $G:$G,CELL("contents", CU$3))</f>
        <v>320</v>
      </c>
      <c r="CV147" s="19">
        <f ca="1" xml:space="preserve"> SUMIFS($M:$M, $A:$A,CELL("contents", CV$4), $B:$B,CELL("contents", CV$7), $E:$E, "TRUE", $C:$C,CELL("contents", $P136), $G:$G,CELL("contents", CV$3))</f>
        <v>512</v>
      </c>
      <c r="CW147" s="13"/>
      <c r="CX147" s="14">
        <f ca="1" xml:space="preserve"> SUMIFS($M:$M, $A:$A,CELL("contents", CX$4), $B:$B,CELL("contents", CX$7), $E:$E, "TRUE", $C:$C,CELL("contents", $P136), $G:$G,CELL("contents", CX$3))</f>
        <v>832</v>
      </c>
      <c r="CY147" s="12">
        <f ca="1" xml:space="preserve"> SUMIFS($M:$M, $A:$A,CELL("contents", CY$4), $B:$B,CELL("contents", CY$7), $E:$E, "TRUE", $C:$C,CELL("contents", $P136), $G:$G,CELL("contents", CY$3))</f>
        <v>885</v>
      </c>
      <c r="CZ147" s="19">
        <f ca="1" xml:space="preserve"> SUMIFS($M:$M, $A:$A,CELL("contents", CZ$4), $B:$B,CELL("contents", CZ$7), $E:$E, "TRUE", $C:$C,CELL("contents", $P136), $G:$G,CELL("contents", CZ$3))</f>
        <v>0</v>
      </c>
      <c r="DA147" s="13"/>
      <c r="DB147" s="14">
        <f ca="1" xml:space="preserve"> SUMIFS($M:$M, $A:$A,CELL("contents", DB$4), $B:$B,CELL("contents", DB$7), $E:$E, "TRUE", $C:$C,CELL("contents", $P136), $G:$G,CELL("contents", DB$3))</f>
        <v>885</v>
      </c>
      <c r="DC147" s="12">
        <f ca="1" xml:space="preserve"> SUMIFS($M:$M, $A:$A,CELL("contents", DC$4), $B:$B,CELL("contents", DC$7), $E:$E, "TRUE", $C:$C,CELL("contents", $P136), $G:$G,CELL("contents", DC$3))</f>
        <v>908</v>
      </c>
      <c r="DD147" s="19">
        <f ca="1" xml:space="preserve"> SUMIFS($M:$M, $A:$A,CELL("contents", DD$4), $B:$B,CELL("contents", DD$7), $E:$E, "TRUE", $C:$C,CELL("contents", $P136), $G:$G,CELL("contents", DD$3))</f>
        <v>0</v>
      </c>
      <c r="DE147" s="13"/>
      <c r="DF147" s="14">
        <f ca="1" xml:space="preserve"> SUMIFS($M:$M, $A:$A,CELL("contents", DF$4), $B:$B,CELL("contents", DF$7), $E:$E, "TRUE", $C:$C,CELL("contents", $P136), $G:$G,CELL("contents", DF$3))</f>
        <v>908</v>
      </c>
      <c r="DG147" s="12">
        <f ca="1" xml:space="preserve"> SUMIFS($M:$M, $A:$A,CELL("contents", DG$4), $B:$B,CELL("contents", DG$7), $E:$E, "TRUE", $C:$C,CELL("contents", $P136), $G:$G,CELL("contents", DG$3))</f>
        <v>2113</v>
      </c>
      <c r="DH147" s="19">
        <f ca="1" xml:space="preserve"> SUMIFS($M:$M, $A:$A,CELL("contents", DH$4), $B:$B,CELL("contents", DH$7), $E:$E, "TRUE", $C:$C,CELL("contents", $P136), $G:$G,CELL("contents", DH$3))</f>
        <v>512</v>
      </c>
      <c r="DI147" s="13"/>
      <c r="DJ147" s="14">
        <f ca="1" xml:space="preserve"> SUMIFS($M:$M, $A:$A,CELL("contents", DJ$4), $B:$B,CELL("contents", DJ$7), $E:$E, "TRUE", $C:$C,CELL("contents", $P136), $G:$G,CELL("contents", DJ$3))</f>
        <v>2625</v>
      </c>
      <c r="DM147" s="6" t="s">
        <v>16</v>
      </c>
      <c r="DN147" s="32" t="s">
        <v>25</v>
      </c>
      <c r="DO147" s="12">
        <f ca="1" xml:space="preserve"> SUMIFS($M:$M, $A:$A,CELL("contents", DO$4), $B:$B,CELL("contents", DO$7), $E:$E, "TRUE", $C:$C,CELL("contents", $P136), $G:$G,CELL("contents", DO$3))</f>
        <v>1566</v>
      </c>
      <c r="DP147" s="19">
        <f ca="1" xml:space="preserve"> SUMIFS($M:$M, $A:$A,CELL("contents", DP$4), $B:$B,CELL("contents", DP$7), $E:$E, "TRUE", $C:$C,CELL("contents", $P136), $G:$G,CELL("contents", DP$3))</f>
        <v>2176</v>
      </c>
      <c r="DQ147" s="13"/>
      <c r="DR147" s="14">
        <f ca="1" xml:space="preserve"> SUMIFS($M:$M, $A:$A,CELL("contents", DR$4), $B:$B,CELL("contents", DR$7), $E:$E, "TRUE", $C:$C,CELL("contents", $P136), $G:$G,CELL("contents", DR$3))</f>
        <v>3742</v>
      </c>
      <c r="DS147" s="12">
        <f ca="1" xml:space="preserve"> SUMIFS($M:$M, $A:$A,CELL("contents", DS$4), $B:$B,CELL("contents", DS$7), $E:$E, "TRUE", $C:$C,CELL("contents", $P136), $G:$G,CELL("contents", DS$3))</f>
        <v>3935</v>
      </c>
      <c r="DT147" s="19">
        <f ca="1" xml:space="preserve"> SUMIFS($M:$M, $A:$A,CELL("contents", DT$4), $B:$B,CELL("contents", DT$7), $E:$E, "TRUE", $C:$C,CELL("contents", $P136), $G:$G,CELL("contents", DT$3))</f>
        <v>0</v>
      </c>
      <c r="DU147" s="13"/>
      <c r="DV147" s="14">
        <f ca="1" xml:space="preserve"> SUMIFS($M:$M, $A:$A,CELL("contents", DV$4), $B:$B,CELL("contents", DV$7), $E:$E, "TRUE", $C:$C,CELL("contents", $P136), $G:$G,CELL("contents", DV$3))</f>
        <v>3935</v>
      </c>
      <c r="DW147" s="12">
        <f ca="1" xml:space="preserve"> SUMIFS($M:$M, $A:$A,CELL("contents", DW$4), $B:$B,CELL("contents", DW$7), $E:$E, "TRUE", $C:$C,CELL("contents", $P136), $G:$G,CELL("contents", DW$3))</f>
        <v>4073</v>
      </c>
      <c r="DX147" s="19">
        <f ca="1" xml:space="preserve"> SUMIFS($M:$M, $A:$A,CELL("contents", DX$4), $B:$B,CELL("contents", DX$7), $E:$E, "TRUE", $C:$C,CELL("contents", $P136), $G:$G,CELL("contents", DX$3))</f>
        <v>0</v>
      </c>
      <c r="DY147" s="13"/>
      <c r="DZ147" s="14">
        <f ca="1" xml:space="preserve"> SUMIFS($M:$M, $A:$A,CELL("contents", DZ$4), $B:$B,CELL("contents", DZ$7), $E:$E, "TRUE", $C:$C,CELL("contents", $P136), $G:$G,CELL("contents", DZ$3))</f>
        <v>4073</v>
      </c>
      <c r="EA147" s="12">
        <f ca="1" xml:space="preserve"> SUMIFS($M:$M, $A:$A,CELL("contents", EA$4), $B:$B,CELL("contents", EA$7), $E:$E, "TRUE", $C:$C,CELL("contents", $P136), $G:$G,CELL("contents", EA$3))</f>
        <v>9574</v>
      </c>
      <c r="EB147" s="19">
        <f ca="1" xml:space="preserve"> SUMIFS($M:$M, $A:$A,CELL("contents", EB$4), $B:$B,CELL("contents", EB$7), $E:$E, "TRUE", $C:$C,CELL("contents", $P136), $G:$G,CELL("contents", EB$3))</f>
        <v>2176</v>
      </c>
      <c r="EC147" s="13"/>
      <c r="ED147" s="14">
        <f ca="1" xml:space="preserve"> SUMIFS($M:$M, $A:$A,CELL("contents", ED$4), $B:$B,CELL("contents", ED$7), $E:$E, "TRUE", $C:$C,CELL("contents", $P136), $G:$G,CELL("contents", ED$3))</f>
        <v>11750</v>
      </c>
    </row>
    <row r="148" spans="1:134" x14ac:dyDescent="0.25">
      <c r="A148" t="s">
        <v>19</v>
      </c>
      <c r="B148" t="s">
        <v>14</v>
      </c>
      <c r="C148">
        <v>11</v>
      </c>
      <c r="D148">
        <v>0</v>
      </c>
      <c r="E148" t="b">
        <v>0</v>
      </c>
      <c r="F148">
        <v>0</v>
      </c>
      <c r="G148">
        <v>16</v>
      </c>
      <c r="H148">
        <v>0</v>
      </c>
      <c r="I148">
        <v>0</v>
      </c>
      <c r="J148">
        <v>0</v>
      </c>
      <c r="K148">
        <v>1</v>
      </c>
      <c r="L148">
        <v>0</v>
      </c>
      <c r="M148">
        <f t="shared" si="387"/>
        <v>16</v>
      </c>
      <c r="N148" t="b">
        <f t="shared" ref="N148" si="422">AND(MIN($F146,$F147,$F148)=$F148,MAX($H146,$H147,$H148)=$H148)</f>
        <v>1</v>
      </c>
      <c r="O148" t="b">
        <f t="shared" ref="O148" si="423">AND(NOT(N146),NOT(N147),N148)</f>
        <v>0</v>
      </c>
      <c r="P148">
        <f>P133</f>
        <v>13</v>
      </c>
      <c r="Q148" s="5" t="s">
        <v>23</v>
      </c>
      <c r="R148" s="32"/>
      <c r="S148" s="12">
        <f ca="1" xml:space="preserve"> IFERROR(AVERAGEIFS($M:$M, $A:$A,CELL("contents", S$4), $B:$B,CELL("contents", S$7), $E:$E, "TRUE", $C:$C,CELL("contents", $P136)), 0)</f>
        <v>73.740740740740748</v>
      </c>
      <c r="T148" s="19">
        <f ca="1" xml:space="preserve"> IFERROR(AVERAGEIFS($M:$M, $A:$A,CELL("contents", T$4), $B:$B,CELL("contents", T$7), $E:$E, "TRUE", $C:$C,CELL("contents", $P136)), 0)</f>
        <v>69.658536585365852</v>
      </c>
      <c r="U148" s="13"/>
      <c r="V148" s="14">
        <f ca="1" xml:space="preserve"> IFERROR(AVERAGEIFS($M:$M, $A:$A,CELL("contents", V$4), $B:$B,CELL("contents", V$7), $E:$E, "TRUE", $C:$C,CELL("contents", $P136)), 0)</f>
        <v>71.279411764705884</v>
      </c>
      <c r="W148" s="12">
        <f ca="1" xml:space="preserve"> IFERROR(AVERAGEIFS($M:$M, $A:$A,CELL("contents", W$4), $B:$B,CELL("contents", W$7), $E:$E, "TRUE", $C:$C,CELL("contents", $P136)), 0)</f>
        <v>73.79710144927536</v>
      </c>
      <c r="X148" s="19">
        <f ca="1" xml:space="preserve"> IFERROR(AVERAGEIFS($M:$M, $A:$A,CELL("contents", X$4), $B:$B,CELL("contents", X$7), $E:$E, "TRUE", $C:$C,CELL("contents", $P136)), 0)</f>
        <v>0</v>
      </c>
      <c r="Y148" s="13"/>
      <c r="Z148" s="14">
        <f ca="1" xml:space="preserve"> IFERROR(AVERAGEIFS($M:$M, $A:$A,CELL("contents", Z$4), $B:$B,CELL("contents", Z$7), $E:$E, "TRUE", $C:$C,CELL("contents", $P136)), 0)</f>
        <v>73.79710144927536</v>
      </c>
      <c r="AA148" s="12">
        <f ca="1" xml:space="preserve"> IFERROR(AVERAGEIFS($M:$M, $A:$A,CELL("contents", AA$4), $B:$B,CELL("contents", AA$7), $E:$E, "TRUE", $C:$C,CELL("contents", $P136)), 0)</f>
        <v>72.944444444444443</v>
      </c>
      <c r="AB148" s="19">
        <f ca="1" xml:space="preserve"> IFERROR(AVERAGEIFS($M:$M, $A:$A,CELL("contents", AB$4), $B:$B,CELL("contents", AB$7), $E:$E, "TRUE", $C:$C,CELL("contents", $P136)), 0)</f>
        <v>0</v>
      </c>
      <c r="AC148" s="13"/>
      <c r="AD148" s="14">
        <f ca="1" xml:space="preserve"> IFERROR(AVERAGEIFS($M:$M, $A:$A,CELL("contents", AD$4), $B:$B,CELL("contents", AD$7), $E:$E, "TRUE", $C:$C,CELL("contents", $P136)), 0)</f>
        <v>72.944444444444443</v>
      </c>
      <c r="AE148" s="12">
        <f ca="1" xml:space="preserve"> IFERROR(AVERAGEIFS($M:$M, $A:$A,CELL("contents", AE$4), $B:$B,CELL("contents", AE$7), $E:$E, "TRUE", $C:$C,CELL("contents", $P136)), 0)</f>
        <v>73.422619047619051</v>
      </c>
      <c r="AF148" s="19">
        <f ca="1" xml:space="preserve"> IFERROR(AVERAGEIFS($M:$M, $A:$A,CELL("contents", AF$4), $B:$B,CELL("contents", AF$7), $E:$E, "TRUE", $C:$C,CELL("contents", $P136)), 0)</f>
        <v>69.658536585365852</v>
      </c>
      <c r="AG148" s="13"/>
      <c r="AH148" s="14">
        <f ca="1" xml:space="preserve"> IFERROR(AVERAGEIFS($M:$M, $A:$A,CELL("contents", AH$4), $B:$B,CELL("contents", AH$7), $E:$E, "TRUE", $C:$C,CELL("contents", $P136)), 0)</f>
        <v>72.684210526315795</v>
      </c>
      <c r="AK148" s="5" t="s">
        <v>23</v>
      </c>
      <c r="AL148" s="32"/>
      <c r="AM148" s="12">
        <f ca="1" xml:space="preserve"> IFERROR(AVERAGEIFS($M:$M, $A:$A,CELL("contents", AM$4), $B:$B,CELL("contents", AM$7), $E:$E, "TRUE", $C:$C,CELL("contents", $P136), $G:$G,CELL("contents", AM$3)), 0)</f>
        <v>1</v>
      </c>
      <c r="AN148" s="19">
        <f ca="1" xml:space="preserve"> IFERROR(AVERAGEIFS($M:$M, $A:$A,CELL("contents", AN$4), $B:$B,CELL("contents", AN$7), $E:$E, "TRUE", $C:$C,CELL("contents", $P136), $G:$G,CELL("contents", AN$3)), 0)</f>
        <v>1</v>
      </c>
      <c r="AO148" s="13"/>
      <c r="AP148" s="14">
        <f ca="1" xml:space="preserve"> IFERROR(AVERAGEIFS($M:$M, $A:$A,CELL("contents", AP$4), $B:$B,CELL("contents", AP$7), $E:$E, "TRUE", $C:$C,CELL("contents", $P136), $G:$G,CELL("contents", AP$3)), 0)</f>
        <v>1</v>
      </c>
      <c r="AQ148" s="12">
        <f ca="1" xml:space="preserve"> IFERROR(AVERAGEIFS($M:$M, $A:$A,CELL("contents", AQ$4), $B:$B,CELL("contents", AQ$7), $E:$E, "TRUE", $C:$C,CELL("contents", $P136), $G:$G,CELL("contents", AQ$3)), 0)</f>
        <v>1</v>
      </c>
      <c r="AR148" s="19">
        <f ca="1" xml:space="preserve"> IFERROR(AVERAGEIFS($M:$M, $A:$A,CELL("contents", AR$4), $B:$B,CELL("contents", AR$7), $E:$E, "TRUE", $C:$C,CELL("contents", $P136), $G:$G,CELL("contents", AR$3)), 0)</f>
        <v>0</v>
      </c>
      <c r="AS148" s="13"/>
      <c r="AT148" s="14">
        <f ca="1" xml:space="preserve"> IFERROR(AVERAGEIFS($M:$M, $A:$A,CELL("contents", AT$4), $B:$B,CELL("contents", AT$7), $E:$E, "TRUE", $C:$C,CELL("contents", $P136), $G:$G,CELL("contents", AT$3)), 0)</f>
        <v>1</v>
      </c>
      <c r="AU148" s="12">
        <f ca="1" xml:space="preserve"> IFERROR(AVERAGEIFS($M:$M, $A:$A,CELL("contents", AU$4), $B:$B,CELL("contents", AU$7), $E:$E, "TRUE", $C:$C,CELL("contents", $P136), $G:$G,CELL("contents", AU$3)), 0)</f>
        <v>1</v>
      </c>
      <c r="AV148" s="19">
        <f ca="1" xml:space="preserve"> IFERROR(AVERAGEIFS($M:$M, $A:$A,CELL("contents", AV$4), $B:$B,CELL("contents", AV$7), $E:$E, "TRUE", $C:$C,CELL("contents", $P136), $G:$G,CELL("contents", AV$3)), 0)</f>
        <v>0</v>
      </c>
      <c r="AW148" s="13"/>
      <c r="AX148" s="14">
        <f ca="1" xml:space="preserve"> IFERROR(AVERAGEIFS($M:$M, $A:$A,CELL("contents", AX$4), $B:$B,CELL("contents", AX$7), $E:$E, "TRUE", $C:$C,CELL("contents", $P136), $G:$G,CELL("contents", AX$3)), 0)</f>
        <v>1</v>
      </c>
      <c r="AY148" s="12">
        <f ca="1" xml:space="preserve"> IFERROR(AVERAGEIFS($M:$M, $A:$A,CELL("contents", AY$4), $B:$B,CELL("contents", AY$7), $E:$E, "TRUE", $C:$C,CELL("contents", $P136), $G:$G,CELL("contents", AY$3)), 0)</f>
        <v>1</v>
      </c>
      <c r="AZ148" s="19">
        <f ca="1" xml:space="preserve"> IFERROR(AVERAGEIFS($M:$M, $A:$A,CELL("contents", AZ$4), $B:$B,CELL("contents", AZ$7), $E:$E, "TRUE", $C:$C,CELL("contents", $P136), $G:$G,CELL("contents", AZ$3)), 0)</f>
        <v>1</v>
      </c>
      <c r="BA148" s="13"/>
      <c r="BB148" s="14">
        <f ca="1" xml:space="preserve"> IFERROR(AVERAGEIFS($M:$M, $A:$A,CELL("contents", BB$4), $B:$B,CELL("contents", BB$7), $E:$E, "TRUE", $C:$C,CELL("contents", $P136), $G:$G,CELL("contents", BB$3)), 0)</f>
        <v>1</v>
      </c>
      <c r="BE148" s="5" t="s">
        <v>23</v>
      </c>
      <c r="BF148" s="32"/>
      <c r="BG148" s="12">
        <f ca="1" xml:space="preserve"> IFERROR(AVERAGEIFS($M:$M, $A:$A,CELL("contents", BG$4), $B:$B,CELL("contents", BG$7), $E:$E, "TRUE", $C:$C,CELL("contents", $P136), $G:$G,CELL("contents", BG$3)), 0)</f>
        <v>4</v>
      </c>
      <c r="BH148" s="19">
        <f ca="1" xml:space="preserve"> IFERROR(AVERAGEIFS($M:$M, $A:$A,CELL("contents", BH$4), $B:$B,CELL("contents", BH$7), $E:$E, "TRUE", $C:$C,CELL("contents", $P136), $G:$G,CELL("contents", BH$3)), 0)</f>
        <v>4</v>
      </c>
      <c r="BI148" s="13"/>
      <c r="BJ148" s="14">
        <f ca="1" xml:space="preserve"> IFERROR(AVERAGEIFS($M:$M, $A:$A,CELL("contents", BJ$4), $B:$B,CELL("contents", BJ$7), $E:$E, "TRUE", $C:$C,CELL("contents", $P136), $G:$G,CELL("contents", BJ$3)), 0)</f>
        <v>4</v>
      </c>
      <c r="BK148" s="12">
        <f ca="1" xml:space="preserve"> IFERROR(AVERAGEIFS($M:$M, $A:$A,CELL("contents", BK$4), $B:$B,CELL("contents", BK$7), $E:$E, "TRUE", $C:$C,CELL("contents", $P136), $G:$G,CELL("contents", BK$3)), 0)</f>
        <v>4</v>
      </c>
      <c r="BL148" s="19">
        <f ca="1" xml:space="preserve"> IFERROR(AVERAGEIFS($M:$M, $A:$A,CELL("contents", BL$4), $B:$B,CELL("contents", BL$7), $E:$E, "TRUE", $C:$C,CELL("contents", $P136), $G:$G,CELL("contents", BL$3)), 0)</f>
        <v>0</v>
      </c>
      <c r="BM148" s="13"/>
      <c r="BN148" s="14">
        <f ca="1" xml:space="preserve"> IFERROR(AVERAGEIFS($M:$M, $A:$A,CELL("contents", BN$4), $B:$B,CELL("contents", BN$7), $E:$E, "TRUE", $C:$C,CELL("contents", $P136), $G:$G,CELL("contents", BN$3)), 0)</f>
        <v>4</v>
      </c>
      <c r="BO148" s="12">
        <f ca="1" xml:space="preserve"> IFERROR(AVERAGEIFS($M:$M, $A:$A,CELL("contents", BO$4), $B:$B,CELL("contents", BO$7), $E:$E, "TRUE", $C:$C,CELL("contents", $P136), $G:$G,CELL("contents", BO$3)), 0)</f>
        <v>3.9230769230769229</v>
      </c>
      <c r="BP148" s="19">
        <f ca="1" xml:space="preserve"> IFERROR(AVERAGEIFS($M:$M, $A:$A,CELL("contents", BP$4), $B:$B,CELL("contents", BP$7), $E:$E, "TRUE", $C:$C,CELL("contents", $P136), $G:$G,CELL("contents", BP$3)), 0)</f>
        <v>0</v>
      </c>
      <c r="BQ148" s="13"/>
      <c r="BR148" s="14">
        <f ca="1" xml:space="preserve"> IFERROR(AVERAGEIFS($M:$M, $A:$A,CELL("contents", BR$4), $B:$B,CELL("contents", BR$7), $E:$E, "TRUE", $C:$C,CELL("contents", $P136), $G:$G,CELL("contents", BR$3)), 0)</f>
        <v>3.9230769230769229</v>
      </c>
      <c r="BS148" s="12">
        <f ca="1" xml:space="preserve"> IFERROR(AVERAGEIFS($M:$M, $A:$A,CELL("contents", BS$4), $B:$B,CELL("contents", BS$7), $E:$E, "TRUE", $C:$C,CELL("contents", $P136), $G:$G,CELL("contents", BS$3)), 0)</f>
        <v>3.967741935483871</v>
      </c>
      <c r="BT148" s="19">
        <f ca="1" xml:space="preserve"> IFERROR(AVERAGEIFS($M:$M, $A:$A,CELL("contents", BT$4), $B:$B,CELL("contents", BT$7), $E:$E, "TRUE", $C:$C,CELL("contents", $P136), $G:$G,CELL("contents", BT$3)), 0)</f>
        <v>4</v>
      </c>
      <c r="BU148" s="13"/>
      <c r="BV148" s="14">
        <f ca="1" xml:space="preserve"> IFERROR(AVERAGEIFS($M:$M, $A:$A,CELL("contents", BV$4), $B:$B,CELL("contents", BV$7), $E:$E, "TRUE", $C:$C,CELL("contents", $P136), $G:$G,CELL("contents", BV$3)), 0)</f>
        <v>3.9743589743589745</v>
      </c>
      <c r="BY148" s="5" t="s">
        <v>23</v>
      </c>
      <c r="BZ148" s="32"/>
      <c r="CA148" s="12">
        <f ca="1" xml:space="preserve"> IFERROR(AVERAGEIFS($M:$M, $A:$A,CELL("contents", CA$4), $B:$B,CELL("contents", CA$7), $E:$E, "TRUE", $C:$C,CELL("contents", $P136), $G:$G,CELL("contents", CA$3)), 0)</f>
        <v>16</v>
      </c>
      <c r="CB148" s="19">
        <f ca="1" xml:space="preserve"> IFERROR(AVERAGEIFS($M:$M, $A:$A,CELL("contents", CB$4), $B:$B,CELL("contents", CB$7), $E:$E, "TRUE", $C:$C,CELL("contents", $P136), $G:$G,CELL("contents", CB$3)), 0)</f>
        <v>16</v>
      </c>
      <c r="CC148" s="13"/>
      <c r="CD148" s="14">
        <f ca="1" xml:space="preserve"> IFERROR(AVERAGEIFS($M:$M, $A:$A,CELL("contents", CD$4), $B:$B,CELL("contents", CD$7), $E:$E, "TRUE", $C:$C,CELL("contents", $P136), $G:$G,CELL("contents", CD$3)), 0)</f>
        <v>16</v>
      </c>
      <c r="CE148" s="12">
        <f ca="1" xml:space="preserve"> IFERROR(AVERAGEIFS($M:$M, $A:$A,CELL("contents", CE$4), $B:$B,CELL("contents", CE$7), $E:$E, "TRUE", $C:$C,CELL("contents", $P136), $G:$G,CELL("contents", CE$3)), 0)</f>
        <v>16</v>
      </c>
      <c r="CF148" s="19">
        <f ca="1" xml:space="preserve"> IFERROR(AVERAGEIFS($M:$M, $A:$A,CELL("contents", CF$4), $B:$B,CELL("contents", CF$7), $E:$E, "TRUE", $C:$C,CELL("contents", $P136), $G:$G,CELL("contents", CF$3)), 0)</f>
        <v>0</v>
      </c>
      <c r="CG148" s="13"/>
      <c r="CH148" s="14">
        <f ca="1" xml:space="preserve"> IFERROR(AVERAGEIFS($M:$M, $A:$A,CELL("contents", CH$4), $B:$B,CELL("contents", CH$7), $E:$E, "TRUE", $C:$C,CELL("contents", $P136), $G:$G,CELL("contents", CH$3)), 0)</f>
        <v>16</v>
      </c>
      <c r="CI148" s="12">
        <f ca="1" xml:space="preserve"> IFERROR(AVERAGEIFS($M:$M, $A:$A,CELL("contents", CI$4), $B:$B,CELL("contents", CI$7), $E:$E, "TRUE", $C:$C,CELL("contents", $P136), $G:$G,CELL("contents", CI$3)), 0)</f>
        <v>15.923076923076923</v>
      </c>
      <c r="CJ148" s="19">
        <f ca="1" xml:space="preserve"> IFERROR(AVERAGEIFS($M:$M, $A:$A,CELL("contents", CJ$4), $B:$B,CELL("contents", CJ$7), $E:$E, "TRUE", $C:$C,CELL("contents", $P136), $G:$G,CELL("contents", CJ$3)), 0)</f>
        <v>0</v>
      </c>
      <c r="CK148" s="13"/>
      <c r="CL148" s="14">
        <f ca="1" xml:space="preserve"> IFERROR(AVERAGEIFS($M:$M, $A:$A,CELL("contents", CL$4), $B:$B,CELL("contents", CL$7), $E:$E, "TRUE", $C:$C,CELL("contents", $P136), $G:$G,CELL("contents", CL$3)), 0)</f>
        <v>15.923076923076923</v>
      </c>
      <c r="CM148" s="12">
        <f ca="1" xml:space="preserve"> IFERROR(AVERAGEIFS($M:$M, $A:$A,CELL("contents", CM$4), $B:$B,CELL("contents", CM$7), $E:$E, "TRUE", $C:$C,CELL("contents", $P136), $G:$G,CELL("contents", CM$3)), 0)</f>
        <v>15.96774193548387</v>
      </c>
      <c r="CN148" s="19">
        <f ca="1" xml:space="preserve"> IFERROR(AVERAGEIFS($M:$M, $A:$A,CELL("contents", CN$4), $B:$B,CELL("contents", CN$7), $E:$E, "TRUE", $C:$C,CELL("contents", $P136), $G:$G,CELL("contents", CN$3)), 0)</f>
        <v>16</v>
      </c>
      <c r="CO148" s="13"/>
      <c r="CP148" s="14">
        <f ca="1" xml:space="preserve"> IFERROR(AVERAGEIFS($M:$M, $A:$A,CELL("contents", CP$4), $B:$B,CELL("contents", CP$7), $E:$E, "TRUE", $C:$C,CELL("contents", $P136), $G:$G,CELL("contents", CP$3)), 0)</f>
        <v>15.974358974358974</v>
      </c>
      <c r="CS148" s="5" t="s">
        <v>23</v>
      </c>
      <c r="CT148" s="32"/>
      <c r="CU148" s="12">
        <f ca="1" xml:space="preserve"> IFERROR(AVERAGEIFS($M:$M, $A:$A,CELL("contents", CU$4), $B:$B,CELL("contents", CU$7), $E:$E, "TRUE", $C:$C,CELL("contents", $P136), $G:$G,CELL("contents", CU$3)), 0)</f>
        <v>64</v>
      </c>
      <c r="CV148" s="19">
        <f ca="1" xml:space="preserve"> IFERROR(AVERAGEIFS($M:$M, $A:$A,CELL("contents", CV$4), $B:$B,CELL("contents", CV$7), $E:$E, "TRUE", $C:$C,CELL("contents", $P136), $G:$G,CELL("contents", CV$3)), 0)</f>
        <v>64</v>
      </c>
      <c r="CW148" s="13"/>
      <c r="CX148" s="14">
        <f ca="1" xml:space="preserve"> IFERROR(AVERAGEIFS($M:$M, $A:$A,CELL("contents", CX$4), $B:$B,CELL("contents", CX$7), $E:$E, "TRUE", $C:$C,CELL("contents", $P136), $G:$G,CELL("contents", CX$3)), 0)</f>
        <v>64</v>
      </c>
      <c r="CY148" s="12">
        <f ca="1" xml:space="preserve"> IFERROR(AVERAGEIFS($M:$M, $A:$A,CELL("contents", CY$4), $B:$B,CELL("contents", CY$7), $E:$E, "TRUE", $C:$C,CELL("contents", $P136), $G:$G,CELL("contents", CY$3)), 0)</f>
        <v>59</v>
      </c>
      <c r="CZ148" s="19">
        <f ca="1" xml:space="preserve"> IFERROR(AVERAGEIFS($M:$M, $A:$A,CELL("contents", CZ$4), $B:$B,CELL("contents", CZ$7), $E:$E, "TRUE", $C:$C,CELL("contents", $P136), $G:$G,CELL("contents", CZ$3)), 0)</f>
        <v>0</v>
      </c>
      <c r="DA148" s="13"/>
      <c r="DB148" s="14">
        <f ca="1" xml:space="preserve"> IFERROR(AVERAGEIFS($M:$M, $A:$A,CELL("contents", DB$4), $B:$B,CELL("contents", DB$7), $E:$E, "TRUE", $C:$C,CELL("contents", $P136), $G:$G,CELL("contents", DB$3)), 0)</f>
        <v>59</v>
      </c>
      <c r="DC148" s="12">
        <f ca="1" xml:space="preserve"> IFERROR(AVERAGEIFS($M:$M, $A:$A,CELL("contents", DC$4), $B:$B,CELL("contents", DC$7), $E:$E, "TRUE", $C:$C,CELL("contents", $P136), $G:$G,CELL("contents", DC$3)), 0)</f>
        <v>56.75</v>
      </c>
      <c r="DD148" s="19">
        <f ca="1" xml:space="preserve"> IFERROR(AVERAGEIFS($M:$M, $A:$A,CELL("contents", DD$4), $B:$B,CELL("contents", DD$7), $E:$E, "TRUE", $C:$C,CELL("contents", $P136), $G:$G,CELL("contents", DD$3)), 0)</f>
        <v>0</v>
      </c>
      <c r="DE148" s="13"/>
      <c r="DF148" s="14">
        <f ca="1" xml:space="preserve"> IFERROR(AVERAGEIFS($M:$M, $A:$A,CELL("contents", DF$4), $B:$B,CELL("contents", DF$7), $E:$E, "TRUE", $C:$C,CELL("contents", $P136), $G:$G,CELL("contents", DF$3)), 0)</f>
        <v>56.75</v>
      </c>
      <c r="DG148" s="12">
        <f ca="1" xml:space="preserve"> IFERROR(AVERAGEIFS($M:$M, $A:$A,CELL("contents", DG$4), $B:$B,CELL("contents", DG$7), $E:$E, "TRUE", $C:$C,CELL("contents", $P136), $G:$G,CELL("contents", DG$3)), 0)</f>
        <v>58.694444444444443</v>
      </c>
      <c r="DH148" s="19">
        <f ca="1" xml:space="preserve"> IFERROR(AVERAGEIFS($M:$M, $A:$A,CELL("contents", DH$4), $B:$B,CELL("contents", DH$7), $E:$E, "TRUE", $C:$C,CELL("contents", $P136), $G:$G,CELL("contents", DH$3)), 0)</f>
        <v>64</v>
      </c>
      <c r="DI148" s="13"/>
      <c r="DJ148" s="14">
        <f ca="1" xml:space="preserve"> IFERROR(AVERAGEIFS($M:$M, $A:$A,CELL("contents", DJ$4), $B:$B,CELL("contents", DJ$7), $E:$E, "TRUE", $C:$C,CELL("contents", $P136), $G:$G,CELL("contents", DJ$3)), 0)</f>
        <v>59.659090909090907</v>
      </c>
      <c r="DM148" s="5" t="s">
        <v>23</v>
      </c>
      <c r="DN148" s="32"/>
      <c r="DO148" s="12">
        <f ca="1" xml:space="preserve"> IFERROR(AVERAGEIFS($M:$M, $A:$A,CELL("contents", DO$4), $B:$B,CELL("contents", DO$7), $E:$E, "TRUE", $C:$C,CELL("contents", $P136), $G:$G,CELL("contents", DO$3)), 0)</f>
        <v>223.71428571428572</v>
      </c>
      <c r="DP148" s="19">
        <f ca="1" xml:space="preserve"> IFERROR(AVERAGEIFS($M:$M, $A:$A,CELL("contents", DP$4), $B:$B,CELL("contents", DP$7), $E:$E, "TRUE", $C:$C,CELL("contents", $P136), $G:$G,CELL("contents", DP$3)), 0)</f>
        <v>241.77777777777777</v>
      </c>
      <c r="DQ148" s="13"/>
      <c r="DR148" s="14">
        <f ca="1" xml:space="preserve"> IFERROR(AVERAGEIFS($M:$M, $A:$A,CELL("contents", DR$4), $B:$B,CELL("contents", DR$7), $E:$E, "TRUE", $C:$C,CELL("contents", $P136), $G:$G,CELL("contents", DR$3)), 0)</f>
        <v>233.875</v>
      </c>
      <c r="DS148" s="12">
        <f ca="1" xml:space="preserve"> IFERROR(AVERAGEIFS($M:$M, $A:$A,CELL("contents", DS$4), $B:$B,CELL("contents", DS$7), $E:$E, "TRUE", $C:$C,CELL("contents", $P136), $G:$G,CELL("contents", DS$3)), 0)</f>
        <v>245.9375</v>
      </c>
      <c r="DT148" s="19">
        <f ca="1" xml:space="preserve"> IFERROR(AVERAGEIFS($M:$M, $A:$A,CELL("contents", DT$4), $B:$B,CELL("contents", DT$7), $E:$E, "TRUE", $C:$C,CELL("contents", $P136), $G:$G,CELL("contents", DT$3)), 0)</f>
        <v>0</v>
      </c>
      <c r="DU148" s="13"/>
      <c r="DV148" s="14">
        <f ca="1" xml:space="preserve"> IFERROR(AVERAGEIFS($M:$M, $A:$A,CELL("contents", DV$4), $B:$B,CELL("contents", DV$7), $E:$E, "TRUE", $C:$C,CELL("contents", $P136), $G:$G,CELL("contents", DV$3)), 0)</f>
        <v>245.9375</v>
      </c>
      <c r="DW148" s="12">
        <f ca="1" xml:space="preserve"> IFERROR(AVERAGEIFS($M:$M, $A:$A,CELL("contents", DW$4), $B:$B,CELL("contents", DW$7), $E:$E, "TRUE", $C:$C,CELL("contents", $P136), $G:$G,CELL("contents", DW$3)), 0)</f>
        <v>239.58823529411765</v>
      </c>
      <c r="DX148" s="19">
        <f ca="1" xml:space="preserve"> IFERROR(AVERAGEIFS($M:$M, $A:$A,CELL("contents", DX$4), $B:$B,CELL("contents", DX$7), $E:$E, "TRUE", $C:$C,CELL("contents", $P136), $G:$G,CELL("contents", DX$3)), 0)</f>
        <v>0</v>
      </c>
      <c r="DY148" s="13"/>
      <c r="DZ148" s="14">
        <f ca="1" xml:space="preserve"> IFERROR(AVERAGEIFS($M:$M, $A:$A,CELL("contents", DZ$4), $B:$B,CELL("contents", DZ$7), $E:$E, "TRUE", $C:$C,CELL("contents", $P136), $G:$G,CELL("contents", DZ$3)), 0)</f>
        <v>239.58823529411765</v>
      </c>
      <c r="EA148" s="12">
        <f ca="1" xml:space="preserve"> IFERROR(AVERAGEIFS($M:$M, $A:$A,CELL("contents", EA$4), $B:$B,CELL("contents", EA$7), $E:$E, "TRUE", $C:$C,CELL("contents", $P136), $G:$G,CELL("contents", EA$3)), 0)</f>
        <v>239.35</v>
      </c>
      <c r="EB148" s="19">
        <f ca="1" xml:space="preserve"> IFERROR(AVERAGEIFS($M:$M, $A:$A,CELL("contents", EB$4), $B:$B,CELL("contents", EB$7), $E:$E, "TRUE", $C:$C,CELL("contents", $P136), $G:$G,CELL("contents", EB$3)), 0)</f>
        <v>241.77777777777777</v>
      </c>
      <c r="EC148" s="13"/>
      <c r="ED148" s="14">
        <f ca="1" xml:space="preserve"> IFERROR(AVERAGEIFS($M:$M, $A:$A,CELL("contents", ED$4), $B:$B,CELL("contents", ED$7), $E:$E, "TRUE", $C:$C,CELL("contents", $P136), $G:$G,CELL("contents", ED$3)), 0)</f>
        <v>239.79591836734693</v>
      </c>
    </row>
    <row r="149" spans="1:134" x14ac:dyDescent="0.25">
      <c r="A149" t="s">
        <v>13</v>
      </c>
      <c r="B149" t="s">
        <v>14</v>
      </c>
      <c r="C149">
        <v>11</v>
      </c>
      <c r="D149">
        <v>10</v>
      </c>
      <c r="E149" t="b">
        <v>0</v>
      </c>
      <c r="F149">
        <v>0.01</v>
      </c>
      <c r="G149">
        <v>16</v>
      </c>
      <c r="H149">
        <v>16</v>
      </c>
      <c r="I149">
        <v>660</v>
      </c>
      <c r="J149">
        <v>411</v>
      </c>
      <c r="K149">
        <v>188</v>
      </c>
      <c r="L149">
        <v>13</v>
      </c>
      <c r="M149">
        <f t="shared" si="387"/>
        <v>0</v>
      </c>
      <c r="N149" t="b">
        <f t="shared" ref="N149" si="424">AND(MIN($F149,$F150,$F151)=$F149,MAX($H149,$H150,$H151)=$H149)</f>
        <v>1</v>
      </c>
      <c r="O149" t="b">
        <f t="shared" ref="O149" si="425">AND(N149,NOT(N150),NOT(N151))</f>
        <v>0</v>
      </c>
      <c r="P149">
        <f>P133</f>
        <v>13</v>
      </c>
      <c r="Q149" s="7" t="s">
        <v>31</v>
      </c>
      <c r="R149" s="32"/>
      <c r="S149" s="12">
        <f ca="1" xml:space="preserve"> _xlfn.MAXIFS($M:$M, $A:$A,CELL("contents", S$4), $B:$B,CELL("contents", S$7), $E:$E, "TRUE", $M:$M, "&lt;256", $C:$C,CELL("contents", $P136))</f>
        <v>159</v>
      </c>
      <c r="T149" s="19">
        <f ca="1" xml:space="preserve"> _xlfn.MAXIFS($M:$M, $A:$A,CELL("contents", T$4), $B:$B,CELL("contents", T$7), $E:$E, "TRUE", $M:$M, "&lt;256", $C:$C,CELL("contents", $P136))</f>
        <v>128</v>
      </c>
      <c r="U149" s="13"/>
      <c r="V149" s="14">
        <f ca="1" xml:space="preserve"> _xlfn.MAXIFS($M:$M, $A:$A,CELL("contents", V$4), $B:$B,CELL("contents", V$7), $E:$E, "TRUE", $M:$M, "&lt;256", $C:$C,CELL("contents", $P136))</f>
        <v>159</v>
      </c>
      <c r="W149" s="12">
        <f ca="1" xml:space="preserve"> _xlfn.MAXIFS($M:$M, $A:$A,CELL("contents", W$4), $B:$B,CELL("contents", W$7), $E:$E, "TRUE", $M:$M, "&lt;256", $C:$C,CELL("contents", $P136))</f>
        <v>255</v>
      </c>
      <c r="X149" s="19">
        <f ca="1" xml:space="preserve"> _xlfn.MAXIFS($M:$M, $A:$A,CELL("contents", X$4), $B:$B,CELL("contents", X$7), $E:$E, "TRUE", $M:$M, "&lt;256", $C:$C,CELL("contents", $P136))</f>
        <v>0</v>
      </c>
      <c r="Y149" s="13"/>
      <c r="Z149" s="14">
        <f ca="1" xml:space="preserve"> _xlfn.MAXIFS($M:$M, $A:$A,CELL("contents", Z$4), $B:$B,CELL("contents", Z$7), $E:$E, "TRUE", $M:$M, "&lt;256", $C:$C,CELL("contents", $P136))</f>
        <v>255</v>
      </c>
      <c r="AA149" s="12">
        <f ca="1" xml:space="preserve"> _xlfn.MAXIFS($M:$M, $A:$A,CELL("contents", AA$4), $B:$B,CELL("contents", AA$7), $E:$E, "TRUE", $M:$M, "&lt;256", $C:$C,CELL("contents", $P136))</f>
        <v>218</v>
      </c>
      <c r="AB149" s="19">
        <f ca="1" xml:space="preserve"> _xlfn.MAXIFS($M:$M, $A:$A,CELL("contents", AB$4), $B:$B,CELL("contents", AB$7), $E:$E, "TRUE", $M:$M, "&lt;256", $C:$C,CELL("contents", $P136))</f>
        <v>0</v>
      </c>
      <c r="AC149" s="13"/>
      <c r="AD149" s="14">
        <f ca="1" xml:space="preserve"> _xlfn.MAXIFS($M:$M, $A:$A,CELL("contents", AD$4), $B:$B,CELL("contents", AD$7), $E:$E, "TRUE", $M:$M, "&lt;256", $C:$C,CELL("contents", $P136))</f>
        <v>218</v>
      </c>
      <c r="AE149" s="12">
        <f ca="1" xml:space="preserve"> _xlfn.MAXIFS($M:$M, $A:$A,CELL("contents", AE$4), $B:$B,CELL("contents", AE$7), $E:$E, "TRUE", $M:$M, "&lt;256", $C:$C,CELL("contents", $P136))</f>
        <v>255</v>
      </c>
      <c r="AF149" s="19">
        <f ca="1" xml:space="preserve"> _xlfn.MAXIFS($M:$M, $A:$A,CELL("contents", AF$4), $B:$B,CELL("contents", AF$7), $E:$E, "TRUE", $M:$M, "&lt;256", $C:$C,CELL("contents", $P136))</f>
        <v>128</v>
      </c>
      <c r="AG149" s="13"/>
      <c r="AH149" s="14">
        <f ca="1" xml:space="preserve"> _xlfn.MAXIFS($M:$M, $A:$A,CELL("contents", AH$4), $B:$B,CELL("contents", AH$7), $E:$E, "TRUE", $M:$M, "&lt;256", $C:$C,CELL("contents", $P136))</f>
        <v>255</v>
      </c>
      <c r="AK149" s="7" t="s">
        <v>31</v>
      </c>
      <c r="AL149" s="32"/>
      <c r="AM149" s="12">
        <f ca="1" xml:space="preserve"> _xlfn.MAXIFS($M:$M, $A:$A,CELL("contents", AM$4), $B:$B,CELL("contents", AM$7), $E:$E, "TRUE", $M:$M, "&lt;256", $C:$C,CELL("contents", $P136), $G:$G,CELL("contents", AM$3))</f>
        <v>1</v>
      </c>
      <c r="AN149" s="19">
        <f ca="1" xml:space="preserve"> _xlfn.MAXIFS($M:$M, $A:$A,CELL("contents", AN$4), $B:$B,CELL("contents", AN$7), $E:$E, "TRUE", $M:$M, "&lt;256", $C:$C,CELL("contents", $P136), $G:$G,CELL("contents", AN$3))</f>
        <v>1</v>
      </c>
      <c r="AO149" s="13"/>
      <c r="AP149" s="14">
        <f ca="1" xml:space="preserve"> _xlfn.MAXIFS($M:$M, $A:$A,CELL("contents", AP$4), $B:$B,CELL("contents", AP$7), $E:$E, "TRUE", $M:$M, "&lt;256", $C:$C,CELL("contents", $P136), $G:$G,CELL("contents", AP$3))</f>
        <v>1</v>
      </c>
      <c r="AQ149" s="12">
        <f ca="1" xml:space="preserve"> _xlfn.MAXIFS($M:$M, $A:$A,CELL("contents", AQ$4), $B:$B,CELL("contents", AQ$7), $E:$E, "TRUE", $M:$M, "&lt;256", $C:$C,CELL("contents", $P136), $G:$G,CELL("contents", AQ$3))</f>
        <v>1</v>
      </c>
      <c r="AR149" s="19">
        <f ca="1" xml:space="preserve"> _xlfn.MAXIFS($M:$M, $A:$A,CELL("contents", AR$4), $B:$B,CELL("contents", AR$7), $E:$E, "TRUE", $M:$M, "&lt;256", $C:$C,CELL("contents", $P136), $G:$G,CELL("contents", AR$3))</f>
        <v>0</v>
      </c>
      <c r="AS149" s="13"/>
      <c r="AT149" s="14">
        <f ca="1" xml:space="preserve"> _xlfn.MAXIFS($M:$M, $A:$A,CELL("contents", AT$4), $B:$B,CELL("contents", AT$7), $E:$E, "TRUE", $M:$M, "&lt;256", $C:$C,CELL("contents", $P136), $G:$G,CELL("contents", AT$3))</f>
        <v>1</v>
      </c>
      <c r="AU149" s="12">
        <f ca="1" xml:space="preserve"> _xlfn.MAXIFS($M:$M, $A:$A,CELL("contents", AU$4), $B:$B,CELL("contents", AU$7), $E:$E, "TRUE", $M:$M, "&lt;256", $C:$C,CELL("contents", $P136), $G:$G,CELL("contents", AU$3))</f>
        <v>1</v>
      </c>
      <c r="AV149" s="19">
        <f ca="1" xml:space="preserve"> _xlfn.MAXIFS($M:$M, $A:$A,CELL("contents", AV$4), $B:$B,CELL("contents", AV$7), $E:$E, "TRUE", $M:$M, "&lt;256", $C:$C,CELL("contents", $P136), $G:$G,CELL("contents", AV$3))</f>
        <v>0</v>
      </c>
      <c r="AW149" s="13"/>
      <c r="AX149" s="14">
        <f ca="1" xml:space="preserve"> _xlfn.MAXIFS($M:$M, $A:$A,CELL("contents", AX$4), $B:$B,CELL("contents", AX$7), $E:$E, "TRUE", $M:$M, "&lt;256", $C:$C,CELL("contents", $P136), $G:$G,CELL("contents", AX$3))</f>
        <v>1</v>
      </c>
      <c r="AY149" s="12">
        <f ca="1" xml:space="preserve"> _xlfn.MAXIFS($M:$M, $A:$A,CELL("contents", AY$4), $B:$B,CELL("contents", AY$7), $E:$E, "TRUE", $M:$M, "&lt;256", $C:$C,CELL("contents", $P136), $G:$G,CELL("contents", AY$3))</f>
        <v>1</v>
      </c>
      <c r="AZ149" s="19">
        <f ca="1" xml:space="preserve"> _xlfn.MAXIFS($M:$M, $A:$A,CELL("contents", AZ$4), $B:$B,CELL("contents", AZ$7), $E:$E, "TRUE", $M:$M, "&lt;256", $C:$C,CELL("contents", $P136), $G:$G,CELL("contents", AZ$3))</f>
        <v>1</v>
      </c>
      <c r="BA149" s="13"/>
      <c r="BB149" s="14">
        <f ca="1" xml:space="preserve"> _xlfn.MAXIFS($M:$M, $A:$A,CELL("contents", BB$4), $B:$B,CELL("contents", BB$7), $E:$E, "TRUE", $M:$M, "&lt;256", $C:$C,CELL("contents", $P136), $G:$G,CELL("contents", BB$3))</f>
        <v>1</v>
      </c>
      <c r="BE149" s="7" t="s">
        <v>31</v>
      </c>
      <c r="BF149" s="32"/>
      <c r="BG149" s="12">
        <f ca="1" xml:space="preserve"> _xlfn.MAXIFS($M:$M, $A:$A,CELL("contents", BG$4), $B:$B,CELL("contents", BG$7), $E:$E, "TRUE", $M:$M, "&lt;256", $C:$C,CELL("contents", $P136), $G:$G,CELL("contents", BG$3))</f>
        <v>4</v>
      </c>
      <c r="BH149" s="19">
        <f ca="1" xml:space="preserve"> _xlfn.MAXIFS($M:$M, $A:$A,CELL("contents", BH$4), $B:$B,CELL("contents", BH$7), $E:$E, "TRUE", $M:$M, "&lt;256", $C:$C,CELL("contents", $P136), $G:$G,CELL("contents", BH$3))</f>
        <v>4</v>
      </c>
      <c r="BI149" s="13"/>
      <c r="BJ149" s="14">
        <f ca="1" xml:space="preserve"> _xlfn.MAXIFS($M:$M, $A:$A,CELL("contents", BJ$4), $B:$B,CELL("contents", BJ$7), $E:$E, "TRUE", $M:$M, "&lt;256", $C:$C,CELL("contents", $P136), $G:$G,CELL("contents", BJ$3))</f>
        <v>4</v>
      </c>
      <c r="BK149" s="12">
        <f ca="1" xml:space="preserve"> _xlfn.MAXIFS($M:$M, $A:$A,CELL("contents", BK$4), $B:$B,CELL("contents", BK$7), $E:$E, "TRUE", $M:$M, "&lt;256", $C:$C,CELL("contents", $P136), $G:$G,CELL("contents", BK$3))</f>
        <v>4</v>
      </c>
      <c r="BL149" s="19">
        <f ca="1" xml:space="preserve"> _xlfn.MAXIFS($M:$M, $A:$A,CELL("contents", BL$4), $B:$B,CELL("contents", BL$7), $E:$E, "TRUE", $M:$M, "&lt;256", $C:$C,CELL("contents", $P136), $G:$G,CELL("contents", BL$3))</f>
        <v>0</v>
      </c>
      <c r="BM149" s="13"/>
      <c r="BN149" s="14">
        <f ca="1" xml:space="preserve"> _xlfn.MAXIFS($M:$M, $A:$A,CELL("contents", BN$4), $B:$B,CELL("contents", BN$7), $E:$E, "TRUE", $M:$M, "&lt;256", $C:$C,CELL("contents", $P136), $G:$G,CELL("contents", BN$3))</f>
        <v>4</v>
      </c>
      <c r="BO149" s="12">
        <f ca="1" xml:space="preserve"> _xlfn.MAXIFS($M:$M, $A:$A,CELL("contents", BO$4), $B:$B,CELL("contents", BO$7), $E:$E, "TRUE", $M:$M, "&lt;256", $C:$C,CELL("contents", $P136), $G:$G,CELL("contents", BO$3))</f>
        <v>4</v>
      </c>
      <c r="BP149" s="19">
        <f ca="1" xml:space="preserve"> _xlfn.MAXIFS($M:$M, $A:$A,CELL("contents", BP$4), $B:$B,CELL("contents", BP$7), $E:$E, "TRUE", $M:$M, "&lt;256", $C:$C,CELL("contents", $P136), $G:$G,CELL("contents", BP$3))</f>
        <v>0</v>
      </c>
      <c r="BQ149" s="13"/>
      <c r="BR149" s="14">
        <f ca="1" xml:space="preserve"> _xlfn.MAXIFS($M:$M, $A:$A,CELL("contents", BR$4), $B:$B,CELL("contents", BR$7), $E:$E, "TRUE", $M:$M, "&lt;256", $C:$C,CELL("contents", $P136), $G:$G,CELL("contents", BR$3))</f>
        <v>4</v>
      </c>
      <c r="BS149" s="12">
        <f ca="1" xml:space="preserve"> _xlfn.MAXIFS($M:$M, $A:$A,CELL("contents", BS$4), $B:$B,CELL("contents", BS$7), $E:$E, "TRUE", $M:$M, "&lt;256", $C:$C,CELL("contents", $P136), $G:$G,CELL("contents", BS$3))</f>
        <v>4</v>
      </c>
      <c r="BT149" s="19">
        <f ca="1" xml:space="preserve"> _xlfn.MAXIFS($M:$M, $A:$A,CELL("contents", BT$4), $B:$B,CELL("contents", BT$7), $E:$E, "TRUE", $M:$M, "&lt;256", $C:$C,CELL("contents", $P136), $G:$G,CELL("contents", BT$3))</f>
        <v>4</v>
      </c>
      <c r="BU149" s="13"/>
      <c r="BV149" s="14">
        <f ca="1" xml:space="preserve"> _xlfn.MAXIFS($M:$M, $A:$A,CELL("contents", BV$4), $B:$B,CELL("contents", BV$7), $E:$E, "TRUE", $M:$M, "&lt;256", $C:$C,CELL("contents", $P136), $G:$G,CELL("contents", BV$3))</f>
        <v>4</v>
      </c>
      <c r="BY149" s="7" t="s">
        <v>31</v>
      </c>
      <c r="BZ149" s="32"/>
      <c r="CA149" s="12">
        <f ca="1" xml:space="preserve"> _xlfn.MAXIFS($M:$M, $A:$A,CELL("contents", CA$4), $B:$B,CELL("contents", CA$7), $E:$E, "TRUE", $M:$M, "&lt;256", $C:$C,CELL("contents", $P136), $G:$G,CELL("contents", CA$3))</f>
        <v>16</v>
      </c>
      <c r="CB149" s="19">
        <f ca="1" xml:space="preserve"> _xlfn.MAXIFS($M:$M, $A:$A,CELL("contents", CB$4), $B:$B,CELL("contents", CB$7), $E:$E, "TRUE", $M:$M, "&lt;256", $C:$C,CELL("contents", $P136), $G:$G,CELL("contents", CB$3))</f>
        <v>16</v>
      </c>
      <c r="CC149" s="13"/>
      <c r="CD149" s="14">
        <f ca="1" xml:space="preserve"> _xlfn.MAXIFS($M:$M, $A:$A,CELL("contents", CD$4), $B:$B,CELL("contents", CD$7), $E:$E, "TRUE", $M:$M, "&lt;256", $C:$C,CELL("contents", $P136), $G:$G,CELL("contents", CD$3))</f>
        <v>16</v>
      </c>
      <c r="CE149" s="12">
        <f ca="1" xml:space="preserve"> _xlfn.MAXIFS($M:$M, $A:$A,CELL("contents", CE$4), $B:$B,CELL("contents", CE$7), $E:$E, "TRUE", $M:$M, "&lt;256", $C:$C,CELL("contents", $P136), $G:$G,CELL("contents", CE$3))</f>
        <v>16</v>
      </c>
      <c r="CF149" s="19">
        <f ca="1" xml:space="preserve"> _xlfn.MAXIFS($M:$M, $A:$A,CELL("contents", CF$4), $B:$B,CELL("contents", CF$7), $E:$E, "TRUE", $M:$M, "&lt;256", $C:$C,CELL("contents", $P136), $G:$G,CELL("contents", CF$3))</f>
        <v>0</v>
      </c>
      <c r="CG149" s="13"/>
      <c r="CH149" s="14">
        <f ca="1" xml:space="preserve"> _xlfn.MAXIFS($M:$M, $A:$A,CELL("contents", CH$4), $B:$B,CELL("contents", CH$7), $E:$E, "TRUE", $M:$M, "&lt;256", $C:$C,CELL("contents", $P136), $G:$G,CELL("contents", CH$3))</f>
        <v>16</v>
      </c>
      <c r="CI149" s="12">
        <f ca="1" xml:space="preserve"> _xlfn.MAXIFS($M:$M, $A:$A,CELL("contents", CI$4), $B:$B,CELL("contents", CI$7), $E:$E, "TRUE", $M:$M, "&lt;256", $C:$C,CELL("contents", $P136), $G:$G,CELL("contents", CI$3))</f>
        <v>16</v>
      </c>
      <c r="CJ149" s="19">
        <f ca="1" xml:space="preserve"> _xlfn.MAXIFS($M:$M, $A:$A,CELL("contents", CJ$4), $B:$B,CELL("contents", CJ$7), $E:$E, "TRUE", $M:$M, "&lt;256", $C:$C,CELL("contents", $P136), $G:$G,CELL("contents", CJ$3))</f>
        <v>0</v>
      </c>
      <c r="CK149" s="13"/>
      <c r="CL149" s="14">
        <f ca="1" xml:space="preserve"> _xlfn.MAXIFS($M:$M, $A:$A,CELL("contents", CL$4), $B:$B,CELL("contents", CL$7), $E:$E, "TRUE", $M:$M, "&lt;256", $C:$C,CELL("contents", $P136), $G:$G,CELL("contents", CL$3))</f>
        <v>16</v>
      </c>
      <c r="CM149" s="12">
        <f ca="1" xml:space="preserve"> _xlfn.MAXIFS($M:$M, $A:$A,CELL("contents", CM$4), $B:$B,CELL("contents", CM$7), $E:$E, "TRUE", $M:$M, "&lt;256", $C:$C,CELL("contents", $P136), $G:$G,CELL("contents", CM$3))</f>
        <v>16</v>
      </c>
      <c r="CN149" s="19">
        <f ca="1" xml:space="preserve"> _xlfn.MAXIFS($M:$M, $A:$A,CELL("contents", CN$4), $B:$B,CELL("contents", CN$7), $E:$E, "TRUE", $M:$M, "&lt;256", $C:$C,CELL("contents", $P136), $G:$G,CELL("contents", CN$3))</f>
        <v>16</v>
      </c>
      <c r="CO149" s="13"/>
      <c r="CP149" s="14">
        <f ca="1" xml:space="preserve"> _xlfn.MAXIFS($M:$M, $A:$A,CELL("contents", CP$4), $B:$B,CELL("contents", CP$7), $E:$E, "TRUE", $M:$M, "&lt;256", $C:$C,CELL("contents", $P136), $G:$G,CELL("contents", CP$3))</f>
        <v>16</v>
      </c>
      <c r="CS149" s="7" t="s">
        <v>31</v>
      </c>
      <c r="CT149" s="32"/>
      <c r="CU149" s="12">
        <f ca="1" xml:space="preserve"> _xlfn.MAXIFS($M:$M, $A:$A,CELL("contents", CU$4), $B:$B,CELL("contents", CU$7), $E:$E, "TRUE", $M:$M, "&lt;256", $C:$C,CELL("contents", $P136), $G:$G,CELL("contents", CU$3))</f>
        <v>64</v>
      </c>
      <c r="CV149" s="19">
        <f ca="1" xml:space="preserve"> _xlfn.MAXIFS($M:$M, $A:$A,CELL("contents", CV$4), $B:$B,CELL("contents", CV$7), $E:$E, "TRUE", $M:$M, "&lt;256", $C:$C,CELL("contents", $P136), $G:$G,CELL("contents", CV$3))</f>
        <v>64</v>
      </c>
      <c r="CW149" s="13"/>
      <c r="CX149" s="14">
        <f ca="1" xml:space="preserve"> _xlfn.MAXIFS($M:$M, $A:$A,CELL("contents", CX$4), $B:$B,CELL("contents", CX$7), $E:$E, "TRUE", $M:$M, "&lt;256", $C:$C,CELL("contents", $P136), $G:$G,CELL("contents", CX$3))</f>
        <v>64</v>
      </c>
      <c r="CY149" s="12">
        <f ca="1" xml:space="preserve"> _xlfn.MAXIFS($M:$M, $A:$A,CELL("contents", CY$4), $B:$B,CELL("contents", CY$7), $E:$E, "TRUE", $M:$M, "&lt;256", $C:$C,CELL("contents", $P136), $G:$G,CELL("contents", CY$3))</f>
        <v>64</v>
      </c>
      <c r="CZ149" s="19">
        <f ca="1" xml:space="preserve"> _xlfn.MAXIFS($M:$M, $A:$A,CELL("contents", CZ$4), $B:$B,CELL("contents", CZ$7), $E:$E, "TRUE", $M:$M, "&lt;256", $C:$C,CELL("contents", $P136), $G:$G,CELL("contents", CZ$3))</f>
        <v>0</v>
      </c>
      <c r="DA149" s="13"/>
      <c r="DB149" s="14">
        <f ca="1" xml:space="preserve"> _xlfn.MAXIFS($M:$M, $A:$A,CELL("contents", DB$4), $B:$B,CELL("contents", DB$7), $E:$E, "TRUE", $M:$M, "&lt;256", $C:$C,CELL("contents", $P136), $G:$G,CELL("contents", DB$3))</f>
        <v>64</v>
      </c>
      <c r="DC149" s="12">
        <f ca="1" xml:space="preserve"> _xlfn.MAXIFS($M:$M, $A:$A,CELL("contents", DC$4), $B:$B,CELL("contents", DC$7), $E:$E, "TRUE", $M:$M, "&lt;256", $C:$C,CELL("contents", $P136), $G:$G,CELL("contents", DC$3))</f>
        <v>64</v>
      </c>
      <c r="DD149" s="19">
        <f ca="1" xml:space="preserve"> _xlfn.MAXIFS($M:$M, $A:$A,CELL("contents", DD$4), $B:$B,CELL("contents", DD$7), $E:$E, "TRUE", $M:$M, "&lt;256", $C:$C,CELL("contents", $P136), $G:$G,CELL("contents", DD$3))</f>
        <v>0</v>
      </c>
      <c r="DE149" s="13"/>
      <c r="DF149" s="14">
        <f ca="1" xml:space="preserve"> _xlfn.MAXIFS($M:$M, $A:$A,CELL("contents", DF$4), $B:$B,CELL("contents", DF$7), $E:$E, "TRUE", $M:$M, "&lt;256", $C:$C,CELL("contents", $P136), $G:$G,CELL("contents", DF$3))</f>
        <v>64</v>
      </c>
      <c r="DG149" s="12">
        <f ca="1" xml:space="preserve"> _xlfn.MAXIFS($M:$M, $A:$A,CELL("contents", DG$4), $B:$B,CELL("contents", DG$7), $E:$E, "TRUE", $M:$M, "&lt;256", $C:$C,CELL("contents", $P136), $G:$G,CELL("contents", DG$3))</f>
        <v>64</v>
      </c>
      <c r="DH149" s="19">
        <f ca="1" xml:space="preserve"> _xlfn.MAXIFS($M:$M, $A:$A,CELL("contents", DH$4), $B:$B,CELL("contents", DH$7), $E:$E, "TRUE", $M:$M, "&lt;256", $C:$C,CELL("contents", $P136), $G:$G,CELL("contents", DH$3))</f>
        <v>64</v>
      </c>
      <c r="DI149" s="13"/>
      <c r="DJ149" s="14">
        <f ca="1" xml:space="preserve"> _xlfn.MAXIFS($M:$M, $A:$A,CELL("contents", DJ$4), $B:$B,CELL("contents", DJ$7), $E:$E, "TRUE", $M:$M, "&lt;256", $C:$C,CELL("contents", $P136), $G:$G,CELL("contents", DJ$3))</f>
        <v>64</v>
      </c>
      <c r="DM149" s="7" t="s">
        <v>31</v>
      </c>
      <c r="DN149" s="32"/>
      <c r="DO149" s="12">
        <f ca="1" xml:space="preserve"> _xlfn.MAXIFS($M:$M, $A:$A,CELL("contents", DO$4), $B:$B,CELL("contents", DO$7), $E:$E, "TRUE", $M:$M, "&lt;256", $C:$C,CELL("contents", $P136), $G:$G,CELL("contents", DO$3))</f>
        <v>159</v>
      </c>
      <c r="DP149" s="19">
        <f ca="1" xml:space="preserve"> _xlfn.MAXIFS($M:$M, $A:$A,CELL("contents", DP$4), $B:$B,CELL("contents", DP$7), $E:$E, "TRUE", $M:$M, "&lt;256", $C:$C,CELL("contents", $P136), $G:$G,CELL("contents", DP$3))</f>
        <v>128</v>
      </c>
      <c r="DQ149" s="13"/>
      <c r="DR149" s="14">
        <f ca="1" xml:space="preserve"> _xlfn.MAXIFS($M:$M, $A:$A,CELL("contents", DR$4), $B:$B,CELL("contents", DR$7), $E:$E, "TRUE", $M:$M, "&lt;256", $C:$C,CELL("contents", $P136), $G:$G,CELL("contents", DR$3))</f>
        <v>159</v>
      </c>
      <c r="DS149" s="12">
        <f ca="1" xml:space="preserve"> _xlfn.MAXIFS($M:$M, $A:$A,CELL("contents", DS$4), $B:$B,CELL("contents", DS$7), $E:$E, "TRUE", $M:$M, "&lt;256", $C:$C,CELL("contents", $P136), $G:$G,CELL("contents", DS$3))</f>
        <v>255</v>
      </c>
      <c r="DT149" s="19">
        <f ca="1" xml:space="preserve"> _xlfn.MAXIFS($M:$M, $A:$A,CELL("contents", DT$4), $B:$B,CELL("contents", DT$7), $E:$E, "TRUE", $M:$M, "&lt;256", $C:$C,CELL("contents", $P136), $G:$G,CELL("contents", DT$3))</f>
        <v>0</v>
      </c>
      <c r="DU149" s="13"/>
      <c r="DV149" s="14">
        <f ca="1" xml:space="preserve"> _xlfn.MAXIFS($M:$M, $A:$A,CELL("contents", DV$4), $B:$B,CELL("contents", DV$7), $E:$E, "TRUE", $M:$M, "&lt;256", $C:$C,CELL("contents", $P136), $G:$G,CELL("contents", DV$3))</f>
        <v>255</v>
      </c>
      <c r="DW149" s="12">
        <f ca="1" xml:space="preserve"> _xlfn.MAXIFS($M:$M, $A:$A,CELL("contents", DW$4), $B:$B,CELL("contents", DW$7), $E:$E, "TRUE", $M:$M, "&lt;256", $C:$C,CELL("contents", $P136), $G:$G,CELL("contents", DW$3))</f>
        <v>218</v>
      </c>
      <c r="DX149" s="19">
        <f ca="1" xml:space="preserve"> _xlfn.MAXIFS($M:$M, $A:$A,CELL("contents", DX$4), $B:$B,CELL("contents", DX$7), $E:$E, "TRUE", $M:$M, "&lt;256", $C:$C,CELL("contents", $P136), $G:$G,CELL("contents", DX$3))</f>
        <v>0</v>
      </c>
      <c r="DY149" s="13"/>
      <c r="DZ149" s="14">
        <f ca="1" xml:space="preserve"> _xlfn.MAXIFS($M:$M, $A:$A,CELL("contents", DZ$4), $B:$B,CELL("contents", DZ$7), $E:$E, "TRUE", $M:$M, "&lt;256", $C:$C,CELL("contents", $P136), $G:$G,CELL("contents", DZ$3))</f>
        <v>218</v>
      </c>
      <c r="EA149" s="12">
        <f ca="1" xml:space="preserve"> _xlfn.MAXIFS($M:$M, $A:$A,CELL("contents", EA$4), $B:$B,CELL("contents", EA$7), $E:$E, "TRUE", $M:$M, "&lt;256", $C:$C,CELL("contents", $P136), $G:$G,CELL("contents", EA$3))</f>
        <v>255</v>
      </c>
      <c r="EB149" s="19">
        <f ca="1" xml:space="preserve"> _xlfn.MAXIFS($M:$M, $A:$A,CELL("contents", EB$4), $B:$B,CELL("contents", EB$7), $E:$E, "TRUE", $M:$M, "&lt;256", $C:$C,CELL("contents", $P136), $G:$G,CELL("contents", EB$3))</f>
        <v>128</v>
      </c>
      <c r="EC149" s="13"/>
      <c r="ED149" s="14">
        <f ca="1" xml:space="preserve"> _xlfn.MAXIFS($M:$M, $A:$A,CELL("contents", ED$4), $B:$B,CELL("contents", ED$7), $E:$E, "TRUE", $M:$M, "&lt;256", $C:$C,CELL("contents", $P136), $G:$G,CELL("contents", ED$3))</f>
        <v>255</v>
      </c>
    </row>
    <row r="150" spans="1:134" x14ac:dyDescent="0.25">
      <c r="A150" t="s">
        <v>15</v>
      </c>
      <c r="B150" t="s">
        <v>14</v>
      </c>
      <c r="C150">
        <v>11</v>
      </c>
      <c r="D150">
        <v>10</v>
      </c>
      <c r="E150" t="b">
        <v>0</v>
      </c>
      <c r="F150">
        <v>0.01</v>
      </c>
      <c r="G150">
        <v>16</v>
      </c>
      <c r="H150">
        <v>16</v>
      </c>
      <c r="I150">
        <v>413</v>
      </c>
      <c r="J150">
        <v>411</v>
      </c>
      <c r="K150">
        <v>188</v>
      </c>
      <c r="L150">
        <v>13</v>
      </c>
      <c r="M150">
        <f t="shared" si="387"/>
        <v>0</v>
      </c>
      <c r="N150" t="b">
        <f t="shared" ref="N150" si="426">AND(MIN($F149,$F150,$F151)=$F150,MAX($H149,$H150,$H151)=$H150)</f>
        <v>1</v>
      </c>
      <c r="O150" t="b">
        <f t="shared" ref="O150" si="427">AND(NOT(N149),N150,NOT(N151))</f>
        <v>0</v>
      </c>
      <c r="P150">
        <f>P133</f>
        <v>13</v>
      </c>
      <c r="Q150" s="6" t="s">
        <v>16</v>
      </c>
      <c r="R150" s="21" t="s">
        <v>10</v>
      </c>
      <c r="S150" s="12">
        <f ca="1" xml:space="preserve"> SUMIFS($K:$K, $A:$A,CELL("contents", S$4), $B:$B,CELL("contents", S$7), $C:$C,CELL("contents", $P136))</f>
        <v>10077779</v>
      </c>
      <c r="T150" s="19">
        <f ca="1" xml:space="preserve"> SUMIFS($K:$K, $A:$A,CELL("contents", T$4), $B:$B,CELL("contents", T$7), $C:$C,CELL("contents", $P136))</f>
        <v>40116641</v>
      </c>
      <c r="U150" s="13"/>
      <c r="V150" s="14">
        <f ca="1" xml:space="preserve"> SUMIFS($K:$K, $A:$A,CELL("contents", V$4), $B:$B,CELL("contents", V$7), $C:$C,CELL("contents", $P136))</f>
        <v>50194420</v>
      </c>
      <c r="W150" s="12">
        <f ca="1" xml:space="preserve"> SUMIFS($K:$K, $A:$A,CELL("contents", W$4), $B:$B,CELL("contents", W$7), $C:$C,CELL("contents", $P136))</f>
        <v>26415067</v>
      </c>
      <c r="X150" s="19">
        <f ca="1" xml:space="preserve"> SUMIFS($K:$K, $A:$A,CELL("contents", X$4), $B:$B,CELL("contents", X$7), $C:$C,CELL("contents", $P136))</f>
        <v>4842</v>
      </c>
      <c r="Y150" s="13"/>
      <c r="Z150" s="14">
        <f ca="1" xml:space="preserve"> SUMIFS($K:$K, $A:$A,CELL("contents", Z$4), $B:$B,CELL("contents", Z$7), $C:$C,CELL("contents", $P136))</f>
        <v>26419909</v>
      </c>
      <c r="AA150" s="12">
        <f ca="1" xml:space="preserve"> SUMIFS($K:$K, $A:$A,CELL("contents", AA$4), $B:$B,CELL("contents", AA$7), $C:$C,CELL("contents", $P136))</f>
        <v>25232792</v>
      </c>
      <c r="AB150" s="19">
        <f ca="1" xml:space="preserve"> SUMIFS($K:$K, $A:$A,CELL("contents", AB$4), $B:$B,CELL("contents", AB$7), $C:$C,CELL("contents", $P136))</f>
        <v>4842</v>
      </c>
      <c r="AC150" s="13"/>
      <c r="AD150" s="14">
        <f ca="1" xml:space="preserve"> SUMIFS($K:$K, $A:$A,CELL("contents", AD$4), $B:$B,CELL("contents", AD$7), $C:$C,CELL("contents", $P136))</f>
        <v>25237634</v>
      </c>
      <c r="AE150" s="12">
        <f ca="1" xml:space="preserve"> SUMIFS($K:$K, $A:$A,CELL("contents", AE$4), $B:$B,CELL("contents", AE$7), $C:$C,CELL("contents", $P136))</f>
        <v>61725638</v>
      </c>
      <c r="AF150" s="19">
        <f ca="1" xml:space="preserve"> SUMIFS($K:$K, $A:$A,CELL("contents", AF$4), $B:$B,CELL("contents", AF$7), $C:$C,CELL("contents", $P136))</f>
        <v>40126325</v>
      </c>
      <c r="AG150" s="13"/>
      <c r="AH150" s="14">
        <f ca="1" xml:space="preserve"> SUMIFS($K:$K, $A:$A,CELL("contents", AH$4), $B:$B,CELL("contents", AH$7), $C:$C,CELL("contents", $P136))</f>
        <v>101851963</v>
      </c>
      <c r="AK150" s="6" t="s">
        <v>16</v>
      </c>
      <c r="AL150" s="21" t="s">
        <v>10</v>
      </c>
      <c r="AM150" s="12">
        <f ca="1" xml:space="preserve"> SUMIFS($K:$K, $A:$A,CELL("contents", AM$4), $B:$B,CELL("contents", AM$7), $C:$C,CELL("contents", $P136), $G:$G,CELL("contents", AM$3))</f>
        <v>1165166</v>
      </c>
      <c r="AN150" s="19">
        <f ca="1" xml:space="preserve"> SUMIFS($K:$K, $A:$A,CELL("contents", AN$4), $B:$B,CELL("contents", AN$7), $C:$C,CELL("contents", $P136), $G:$G,CELL("contents", AN$3))</f>
        <v>7611853</v>
      </c>
      <c r="AO150" s="13"/>
      <c r="AP150" s="14">
        <f ca="1" xml:space="preserve"> SUMIFS($K:$K, $A:$A,CELL("contents", AP$4), $B:$B,CELL("contents", AP$7), $C:$C,CELL("contents", $P136), $G:$G,CELL("contents", AP$3))</f>
        <v>8777019</v>
      </c>
      <c r="AQ150" s="12">
        <f ca="1" xml:space="preserve"> SUMIFS($K:$K, $A:$A,CELL("contents", AQ$4), $B:$B,CELL("contents", AQ$7), $C:$C,CELL("contents", $P136), $G:$G,CELL("contents", AQ$3))</f>
        <v>4615614</v>
      </c>
      <c r="AR150" s="19">
        <f ca="1" xml:space="preserve"> SUMIFS($K:$K, $A:$A,CELL("contents", AR$4), $B:$B,CELL("contents", AR$7), $C:$C,CELL("contents", $P136), $G:$G,CELL("contents", AR$3))</f>
        <v>54</v>
      </c>
      <c r="AS150" s="13"/>
      <c r="AT150" s="14">
        <f ca="1" xml:space="preserve"> SUMIFS($K:$K, $A:$A,CELL("contents", AT$4), $B:$B,CELL("contents", AT$7), $C:$C,CELL("contents", $P136), $G:$G,CELL("contents", AT$3))</f>
        <v>4615668</v>
      </c>
      <c r="AU150" s="12">
        <f ca="1" xml:space="preserve"> SUMIFS($K:$K, $A:$A,CELL("contents", AU$4), $B:$B,CELL("contents", AU$7), $C:$C,CELL("contents", $P136), $G:$G,CELL("contents", AU$3))</f>
        <v>4328885</v>
      </c>
      <c r="AV150" s="19">
        <f ca="1" xml:space="preserve"> SUMIFS($K:$K, $A:$A,CELL("contents", AV$4), $B:$B,CELL("contents", AV$7), $C:$C,CELL("contents", $P136), $G:$G,CELL("contents", AV$3))</f>
        <v>54</v>
      </c>
      <c r="AW150" s="13"/>
      <c r="AX150" s="14">
        <f ca="1" xml:space="preserve"> SUMIFS($K:$K, $A:$A,CELL("contents", AX$4), $B:$B,CELL("contents", AX$7), $C:$C,CELL("contents", $P136), $G:$G,CELL("contents", AX$3))</f>
        <v>4328939</v>
      </c>
      <c r="AY150" s="12">
        <f ca="1" xml:space="preserve"> SUMIFS($K:$K, $A:$A,CELL("contents", AY$4), $B:$B,CELL("contents", AY$7), $C:$C,CELL("contents", $P136), $G:$G,CELL("contents", AY$3))</f>
        <v>10109665</v>
      </c>
      <c r="AZ150" s="19">
        <f ca="1" xml:space="preserve"> SUMIFS($K:$K, $A:$A,CELL("contents", AZ$4), $B:$B,CELL("contents", AZ$7), $C:$C,CELL("contents", $P136), $G:$G,CELL("contents", AZ$3))</f>
        <v>7611961</v>
      </c>
      <c r="BA150" s="13"/>
      <c r="BB150" s="14">
        <f ca="1" xml:space="preserve"> SUMIFS($K:$K, $A:$A,CELL("contents", BB$4), $B:$B,CELL("contents", BB$7), $C:$C,CELL("contents", $P136), $G:$G,CELL("contents", BB$3))</f>
        <v>17721626</v>
      </c>
      <c r="BE150" s="6" t="s">
        <v>16</v>
      </c>
      <c r="BF150" s="21" t="s">
        <v>10</v>
      </c>
      <c r="BG150" s="12">
        <f ca="1" xml:space="preserve"> SUMIFS($K:$K, $A:$A,CELL("contents", BG$4), $B:$B,CELL("contents", BG$7), $C:$C,CELL("contents", $P136), $G:$G,CELL("contents", BG$3))</f>
        <v>1198033</v>
      </c>
      <c r="BH150" s="19">
        <f ca="1" xml:space="preserve"> SUMIFS($K:$K, $A:$A,CELL("contents", BH$4), $B:$B,CELL("contents", BH$7), $C:$C,CELL("contents", $P136), $G:$G,CELL("contents", BH$3))</f>
        <v>7264801</v>
      </c>
      <c r="BI150" s="13"/>
      <c r="BJ150" s="14">
        <f ca="1" xml:space="preserve"> SUMIFS($K:$K, $A:$A,CELL("contents", BJ$4), $B:$B,CELL("contents", BJ$7), $C:$C,CELL("contents", $P136), $G:$G,CELL("contents", BJ$3))</f>
        <v>8462834</v>
      </c>
      <c r="BK150" s="12">
        <f ca="1" xml:space="preserve"> SUMIFS($K:$K, $A:$A,CELL("contents", BK$4), $B:$B,CELL("contents", BK$7), $C:$C,CELL("contents", $P136), $G:$G,CELL("contents", BK$3))</f>
        <v>4466697</v>
      </c>
      <c r="BL150" s="19">
        <f ca="1" xml:space="preserve"> SUMIFS($K:$K, $A:$A,CELL("contents", BL$4), $B:$B,CELL("contents", BL$7), $C:$C,CELL("contents", $P136), $G:$G,CELL("contents", BL$3))</f>
        <v>78</v>
      </c>
      <c r="BM150" s="13"/>
      <c r="BN150" s="14">
        <f ca="1" xml:space="preserve"> SUMIFS($K:$K, $A:$A,CELL("contents", BN$4), $B:$B,CELL("contents", BN$7), $C:$C,CELL("contents", $P136), $G:$G,CELL("contents", BN$3))</f>
        <v>4466775</v>
      </c>
      <c r="BO150" s="12">
        <f ca="1" xml:space="preserve"> SUMIFS($K:$K, $A:$A,CELL("contents", BO$4), $B:$B,CELL("contents", BO$7), $C:$C,CELL("contents", $P136), $G:$G,CELL("contents", BO$3))</f>
        <v>4979505</v>
      </c>
      <c r="BP150" s="19">
        <f ca="1" xml:space="preserve"> SUMIFS($K:$K, $A:$A,CELL("contents", BP$4), $B:$B,CELL("contents", BP$7), $C:$C,CELL("contents", $P136), $G:$G,CELL("contents", BP$3))</f>
        <v>78</v>
      </c>
      <c r="BQ150" s="13"/>
      <c r="BR150" s="14">
        <f ca="1" xml:space="preserve"> SUMIFS($K:$K, $A:$A,CELL("contents", BR$4), $B:$B,CELL("contents", BR$7), $C:$C,CELL("contents", $P136), $G:$G,CELL("contents", BR$3))</f>
        <v>4979583</v>
      </c>
      <c r="BS150" s="12">
        <f ca="1" xml:space="preserve"> SUMIFS($K:$K, $A:$A,CELL("contents", BS$4), $B:$B,CELL("contents", BS$7), $C:$C,CELL("contents", $P136), $G:$G,CELL("contents", BS$3))</f>
        <v>10644235</v>
      </c>
      <c r="BT150" s="19">
        <f ca="1" xml:space="preserve"> SUMIFS($K:$K, $A:$A,CELL("contents", BT$4), $B:$B,CELL("contents", BT$7), $C:$C,CELL("contents", $P136), $G:$G,CELL("contents", BT$3))</f>
        <v>7264957</v>
      </c>
      <c r="BU150" s="13"/>
      <c r="BV150" s="14">
        <f ca="1" xml:space="preserve"> SUMIFS($K:$K, $A:$A,CELL("contents", BV$4), $B:$B,CELL("contents", BV$7), $C:$C,CELL("contents", $P136), $G:$G,CELL("contents", BV$3))</f>
        <v>17909192</v>
      </c>
      <c r="BY150" s="6" t="s">
        <v>16</v>
      </c>
      <c r="BZ150" s="21" t="s">
        <v>10</v>
      </c>
      <c r="CA150" s="12">
        <f ca="1" xml:space="preserve"> SUMIFS($K:$K, $A:$A,CELL("contents", CA$4), $B:$B,CELL("contents", CA$7), $C:$C,CELL("contents", $P136), $G:$G,CELL("contents", CA$3))</f>
        <v>1462133</v>
      </c>
      <c r="CB150" s="19">
        <f ca="1" xml:space="preserve"> SUMIFS($K:$K, $A:$A,CELL("contents", CB$4), $B:$B,CELL("contents", CB$7), $C:$C,CELL("contents", $P136), $G:$G,CELL("contents", CB$3))</f>
        <v>7430802</v>
      </c>
      <c r="CC150" s="13"/>
      <c r="CD150" s="14">
        <f ca="1" xml:space="preserve"> SUMIFS($K:$K, $A:$A,CELL("contents", CD$4), $B:$B,CELL("contents", CD$7), $C:$C,CELL("contents", $P136), $G:$G,CELL("contents", CD$3))</f>
        <v>8892935</v>
      </c>
      <c r="CE150" s="12">
        <f ca="1" xml:space="preserve"> SUMIFS($K:$K, $A:$A,CELL("contents", CE$4), $B:$B,CELL("contents", CE$7), $C:$C,CELL("contents", $P136), $G:$G,CELL("contents", CE$3))</f>
        <v>4774565</v>
      </c>
      <c r="CF150" s="19">
        <f ca="1" xml:space="preserve"> SUMIFS($K:$K, $A:$A,CELL("contents", CF$4), $B:$B,CELL("contents", CF$7), $C:$C,CELL("contents", $P136), $G:$G,CELL("contents", CF$3))</f>
        <v>325</v>
      </c>
      <c r="CG150" s="13"/>
      <c r="CH150" s="14">
        <f ca="1" xml:space="preserve"> SUMIFS($K:$K, $A:$A,CELL("contents", CH$4), $B:$B,CELL("contents", CH$7), $C:$C,CELL("contents", $P136), $G:$G,CELL("contents", CH$3))</f>
        <v>4774890</v>
      </c>
      <c r="CI150" s="12">
        <f ca="1" xml:space="preserve"> SUMIFS($K:$K, $A:$A,CELL("contents", CI$4), $B:$B,CELL("contents", CI$7), $C:$C,CELL("contents", $P136), $G:$G,CELL("contents", CI$3))</f>
        <v>5240341</v>
      </c>
      <c r="CJ150" s="19">
        <f ca="1" xml:space="preserve"> SUMIFS($K:$K, $A:$A,CELL("contents", CJ$4), $B:$B,CELL("contents", CJ$7), $C:$C,CELL("contents", $P136), $G:$G,CELL("contents", CJ$3))</f>
        <v>325</v>
      </c>
      <c r="CK150" s="13"/>
      <c r="CL150" s="14">
        <f ca="1" xml:space="preserve"> SUMIFS($K:$K, $A:$A,CELL("contents", CL$4), $B:$B,CELL("contents", CL$7), $C:$C,CELL("contents", $P136), $G:$G,CELL("contents", CL$3))</f>
        <v>5240666</v>
      </c>
      <c r="CM150" s="12">
        <f ca="1" xml:space="preserve"> SUMIFS($K:$K, $A:$A,CELL("contents", CM$4), $B:$B,CELL("contents", CM$7), $C:$C,CELL("contents", $P136), $G:$G,CELL("contents", CM$3))</f>
        <v>11477039</v>
      </c>
      <c r="CN150" s="19">
        <f ca="1" xml:space="preserve"> SUMIFS($K:$K, $A:$A,CELL("contents", CN$4), $B:$B,CELL("contents", CN$7), $C:$C,CELL("contents", $P136), $G:$G,CELL("contents", CN$3))</f>
        <v>7431452</v>
      </c>
      <c r="CO150" s="13"/>
      <c r="CP150" s="14">
        <f ca="1" xml:space="preserve"> SUMIFS($K:$K, $A:$A,CELL("contents", CP$4), $B:$B,CELL("contents", CP$7), $C:$C,CELL("contents", $P136), $G:$G,CELL("contents", CP$3))</f>
        <v>18908491</v>
      </c>
      <c r="CS150" s="6" t="s">
        <v>16</v>
      </c>
      <c r="CT150" s="21" t="s">
        <v>10</v>
      </c>
      <c r="CU150" s="12">
        <f ca="1" xml:space="preserve"> SUMIFS($K:$K, $A:$A,CELL("contents", CU$4), $B:$B,CELL("contents", CU$7), $C:$C,CELL("contents", $P136), $G:$G,CELL("contents", CU$3))</f>
        <v>2484492</v>
      </c>
      <c r="CV150" s="19">
        <f ca="1" xml:space="preserve"> SUMIFS($K:$K, $A:$A,CELL("contents", CV$4), $B:$B,CELL("contents", CV$7), $C:$C,CELL("contents", $P136), $G:$G,CELL("contents", CV$3))</f>
        <v>8567319</v>
      </c>
      <c r="CW150" s="13"/>
      <c r="CX150" s="14">
        <f ca="1" xml:space="preserve"> SUMIFS($K:$K, $A:$A,CELL("contents", CX$4), $B:$B,CELL("contents", CX$7), $C:$C,CELL("contents", $P136), $G:$G,CELL("contents", CX$3))</f>
        <v>11051811</v>
      </c>
      <c r="CY150" s="12">
        <f ca="1" xml:space="preserve"> SUMIFS($K:$K, $A:$A,CELL("contents", CY$4), $B:$B,CELL("contents", CY$7), $C:$C,CELL("contents", $P136), $G:$G,CELL("contents", CY$3))</f>
        <v>5857078</v>
      </c>
      <c r="CZ150" s="19">
        <f ca="1" xml:space="preserve"> SUMIFS($K:$K, $A:$A,CELL("contents", CZ$4), $B:$B,CELL("contents", CZ$7), $C:$C,CELL("contents", $P136), $G:$G,CELL("contents", CZ$3))</f>
        <v>1103</v>
      </c>
      <c r="DA150" s="13"/>
      <c r="DB150" s="14">
        <f ca="1" xml:space="preserve"> SUMIFS($K:$K, $A:$A,CELL("contents", DB$4), $B:$B,CELL("contents", DB$7), $C:$C,CELL("contents", $P136), $G:$G,CELL("contents", DB$3))</f>
        <v>5858181</v>
      </c>
      <c r="DC150" s="12">
        <f ca="1" xml:space="preserve"> SUMIFS($K:$K, $A:$A,CELL("contents", DC$4), $B:$B,CELL("contents", DC$7), $C:$C,CELL("contents", $P136), $G:$G,CELL("contents", DC$3))</f>
        <v>5069574</v>
      </c>
      <c r="DD150" s="19">
        <f ca="1" xml:space="preserve"> SUMIFS($K:$K, $A:$A,CELL("contents", DD$4), $B:$B,CELL("contents", DD$7), $C:$C,CELL("contents", $P136), $G:$G,CELL("contents", DD$3))</f>
        <v>1103</v>
      </c>
      <c r="DE150" s="13"/>
      <c r="DF150" s="14">
        <f ca="1" xml:space="preserve"> SUMIFS($K:$K, $A:$A,CELL("contents", DF$4), $B:$B,CELL("contents", DF$7), $C:$C,CELL("contents", $P136), $G:$G,CELL("contents", DF$3))</f>
        <v>5070677</v>
      </c>
      <c r="DG150" s="12">
        <f ca="1" xml:space="preserve"> SUMIFS($K:$K, $A:$A,CELL("contents", DG$4), $B:$B,CELL("contents", DG$7), $C:$C,CELL("contents", $P136), $G:$G,CELL("contents", DG$3))</f>
        <v>13411144</v>
      </c>
      <c r="DH150" s="19">
        <f ca="1" xml:space="preserve"> SUMIFS($K:$K, $A:$A,CELL("contents", DH$4), $B:$B,CELL("contents", DH$7), $C:$C,CELL("contents", $P136), $G:$G,CELL("contents", DH$3))</f>
        <v>8569525</v>
      </c>
      <c r="DI150" s="13"/>
      <c r="DJ150" s="14">
        <f ca="1" xml:space="preserve"> SUMIFS($K:$K, $A:$A,CELL("contents", DJ$4), $B:$B,CELL("contents", DJ$7), $C:$C,CELL("contents", $P136), $G:$G,CELL("contents", DJ$3))</f>
        <v>21980669</v>
      </c>
      <c r="DM150" s="6" t="s">
        <v>16</v>
      </c>
      <c r="DN150" s="21" t="s">
        <v>10</v>
      </c>
      <c r="DO150" s="12">
        <f ca="1" xml:space="preserve"> SUMIFS($K:$K, $A:$A,CELL("contents", DO$4), $B:$B,CELL("contents", DO$7), $C:$C,CELL("contents", $P136), $G:$G,CELL("contents", DO$3))</f>
        <v>3767955</v>
      </c>
      <c r="DP150" s="19">
        <f ca="1" xml:space="preserve"> SUMIFS($K:$K, $A:$A,CELL("contents", DP$4), $B:$B,CELL("contents", DP$7), $C:$C,CELL("contents", $P136), $G:$G,CELL("contents", DP$3))</f>
        <v>9241866</v>
      </c>
      <c r="DQ150" s="13"/>
      <c r="DR150" s="14">
        <f ca="1" xml:space="preserve"> SUMIFS($K:$K, $A:$A,CELL("contents", DR$4), $B:$B,CELL("contents", DR$7), $C:$C,CELL("contents", $P136), $G:$G,CELL("contents", DR$3))</f>
        <v>13009821</v>
      </c>
      <c r="DS150" s="12">
        <f ca="1" xml:space="preserve"> SUMIFS($K:$K, $A:$A,CELL("contents", DS$4), $B:$B,CELL("contents", DS$7), $C:$C,CELL("contents", $P136), $G:$G,CELL("contents", DS$3))</f>
        <v>6701113</v>
      </c>
      <c r="DT150" s="19">
        <f ca="1" xml:space="preserve"> SUMIFS($K:$K, $A:$A,CELL("contents", DT$4), $B:$B,CELL("contents", DT$7), $C:$C,CELL("contents", $P136), $G:$G,CELL("contents", DT$3))</f>
        <v>3282</v>
      </c>
      <c r="DU150" s="13"/>
      <c r="DV150" s="14">
        <f ca="1" xml:space="preserve"> SUMIFS($K:$K, $A:$A,CELL("contents", DV$4), $B:$B,CELL("contents", DV$7), $C:$C,CELL("contents", $P136), $G:$G,CELL("contents", DV$3))</f>
        <v>6704395</v>
      </c>
      <c r="DW150" s="12">
        <f ca="1" xml:space="preserve"> SUMIFS($K:$K, $A:$A,CELL("contents", DW$4), $B:$B,CELL("contents", DW$7), $C:$C,CELL("contents", $P136), $G:$G,CELL("contents", DW$3))</f>
        <v>5614487</v>
      </c>
      <c r="DX150" s="19">
        <f ca="1" xml:space="preserve"> SUMIFS($K:$K, $A:$A,CELL("contents", DX$4), $B:$B,CELL("contents", DX$7), $C:$C,CELL("contents", $P136), $G:$G,CELL("contents", DX$3))</f>
        <v>3282</v>
      </c>
      <c r="DY150" s="13"/>
      <c r="DZ150" s="14">
        <f ca="1" xml:space="preserve"> SUMIFS($K:$K, $A:$A,CELL("contents", DZ$4), $B:$B,CELL("contents", DZ$7), $C:$C,CELL("contents", $P136), $G:$G,CELL("contents", DZ$3))</f>
        <v>5617769</v>
      </c>
      <c r="EA150" s="12">
        <f ca="1" xml:space="preserve"> SUMIFS($K:$K, $A:$A,CELL("contents", EA$4), $B:$B,CELL("contents", EA$7), $C:$C,CELL("contents", $P136), $G:$G,CELL("contents", EA$3))</f>
        <v>16083555</v>
      </c>
      <c r="EB150" s="19">
        <f ca="1" xml:space="preserve"> SUMIFS($K:$K, $A:$A,CELL("contents", EB$4), $B:$B,CELL("contents", EB$7), $C:$C,CELL("contents", $P136), $G:$G,CELL("contents", EB$3))</f>
        <v>9248430</v>
      </c>
      <c r="EC150" s="13"/>
      <c r="ED150" s="14">
        <f ca="1" xml:space="preserve"> SUMIFS($K:$K, $A:$A,CELL("contents", ED$4), $B:$B,CELL("contents", ED$7), $C:$C,CELL("contents", $P136), $G:$G,CELL("contents", ED$3))</f>
        <v>25331985</v>
      </c>
    </row>
    <row r="151" spans="1:134" x14ac:dyDescent="0.25">
      <c r="A151" t="s">
        <v>19</v>
      </c>
      <c r="B151" t="s">
        <v>14</v>
      </c>
      <c r="C151">
        <v>11</v>
      </c>
      <c r="D151">
        <v>10</v>
      </c>
      <c r="E151" t="b">
        <v>0</v>
      </c>
      <c r="F151">
        <v>1.2E-2</v>
      </c>
      <c r="G151">
        <v>16</v>
      </c>
      <c r="H151">
        <v>16</v>
      </c>
      <c r="I151">
        <v>660</v>
      </c>
      <c r="J151">
        <v>411</v>
      </c>
      <c r="K151">
        <v>188</v>
      </c>
      <c r="L151">
        <v>13</v>
      </c>
      <c r="M151">
        <f t="shared" si="387"/>
        <v>0</v>
      </c>
      <c r="N151" t="b">
        <f t="shared" ref="N151" si="428">AND(MIN($F149,$F150,$F151)=$F151,MAX($H149,$H150,$H151)=$H151)</f>
        <v>0</v>
      </c>
      <c r="O151" t="b">
        <f t="shared" ref="O151" si="429">AND(NOT(N149),NOT(N150),N151)</f>
        <v>0</v>
      </c>
      <c r="P151">
        <f>P133</f>
        <v>13</v>
      </c>
      <c r="Q151" s="5" t="s">
        <v>23</v>
      </c>
      <c r="R151" s="21"/>
      <c r="S151" s="12">
        <f ca="1" xml:space="preserve"> IFERROR(AVERAGEIFS($K:$K, $A:$A,CELL("contents", S$4), $B:$B,CELL("contents", S$7), $C:$C,CELL("contents", $P136)), 0)</f>
        <v>41990.745833333334</v>
      </c>
      <c r="T151" s="19">
        <f ca="1" xml:space="preserve"> IFERROR(AVERAGEIFS($K:$K, $A:$A,CELL("contents", T$4), $B:$B,CELL("contents", T$7), $C:$C,CELL("contents", $P136)), 0)</f>
        <v>243131.15757575756</v>
      </c>
      <c r="U151" s="13"/>
      <c r="V151" s="14">
        <f ca="1" xml:space="preserve"> IFERROR(AVERAGEIFS($K:$K, $A:$A,CELL("contents", V$4), $B:$B,CELL("contents", V$7), $C:$C,CELL("contents", $P136)), 0)</f>
        <v>123936.83950617284</v>
      </c>
      <c r="W151" s="12">
        <f ca="1" xml:space="preserve"> IFERROR(AVERAGEIFS($K:$K, $A:$A,CELL("contents", W$4), $B:$B,CELL("contents", W$7), $C:$C,CELL("contents", $P136)), 0)</f>
        <v>110062.77916666666</v>
      </c>
      <c r="X151" s="19">
        <f ca="1" xml:space="preserve"> IFERROR(AVERAGEIFS($K:$K, $A:$A,CELL("contents", X$4), $B:$B,CELL("contents", X$7), $C:$C,CELL("contents", $P136)), 0)</f>
        <v>29.345454545454544</v>
      </c>
      <c r="Y151" s="13"/>
      <c r="Z151" s="14">
        <f ca="1" xml:space="preserve"> IFERROR(AVERAGEIFS($K:$K, $A:$A,CELL("contents", Z$4), $B:$B,CELL("contents", Z$7), $C:$C,CELL("contents", $P136)), 0)</f>
        <v>65234.343209876541</v>
      </c>
      <c r="AA151" s="12">
        <f ca="1" xml:space="preserve"> IFERROR(AVERAGEIFS($K:$K, $A:$A,CELL("contents", AA$4), $B:$B,CELL("contents", AA$7), $C:$C,CELL("contents", $P136)), 0)</f>
        <v>105136.63333333333</v>
      </c>
      <c r="AB151" s="19">
        <f ca="1" xml:space="preserve"> IFERROR(AVERAGEIFS($K:$K, $A:$A,CELL("contents", AB$4), $B:$B,CELL("contents", AB$7), $C:$C,CELL("contents", $P136)), 0)</f>
        <v>29.345454545454544</v>
      </c>
      <c r="AC151" s="13"/>
      <c r="AD151" s="14">
        <f ca="1" xml:space="preserve"> IFERROR(AVERAGEIFS($K:$K, $A:$A,CELL("contents", AD$4), $B:$B,CELL("contents", AD$7), $C:$C,CELL("contents", $P136)), 0)</f>
        <v>62315.145679012348</v>
      </c>
      <c r="AE151" s="12">
        <f ca="1" xml:space="preserve"> IFERROR(AVERAGEIFS($K:$K, $A:$A,CELL("contents", AE$4), $B:$B,CELL("contents", AE$7), $C:$C,CELL("contents", $P136)), 0)</f>
        <v>85730.052777777775</v>
      </c>
      <c r="AF151" s="19">
        <f ca="1" xml:space="preserve"> IFERROR(AVERAGEIFS($K:$K, $A:$A,CELL("contents", AF$4), $B:$B,CELL("contents", AF$7), $C:$C,CELL("contents", $P136)), 0)</f>
        <v>81063.282828282827</v>
      </c>
      <c r="AG151" s="13"/>
      <c r="AH151" s="14">
        <f ca="1" xml:space="preserve"> IFERROR(AVERAGEIFS($K:$K, $A:$A,CELL("contents", AH$4), $B:$B,CELL("contents", AH$7), $C:$C,CELL("contents", $P136)), 0)</f>
        <v>83828.776131687249</v>
      </c>
      <c r="AK151" s="5" t="s">
        <v>23</v>
      </c>
      <c r="AL151" s="21"/>
      <c r="AM151" s="12">
        <f ca="1" xml:space="preserve"> IFERROR(AVERAGEIFS($K:$K, $A:$A,CELL("contents", AM$4), $B:$B,CELL("contents", AM$7), $C:$C,CELL("contents", $P136), $G:$G,CELL("contents", AM$3)), 0)</f>
        <v>24274.291666666668</v>
      </c>
      <c r="AN151" s="19">
        <f ca="1" xml:space="preserve"> IFERROR(AVERAGEIFS($K:$K, $A:$A,CELL("contents", AN$4), $B:$B,CELL("contents", AN$7), $C:$C,CELL("contents", $P136), $G:$G,CELL("contents", AN$3)), 0)</f>
        <v>230662.21212121213</v>
      </c>
      <c r="AO151" s="13"/>
      <c r="AP151" s="14">
        <f ca="1" xml:space="preserve"> IFERROR(AVERAGEIFS($K:$K, $A:$A,CELL("contents", AP$4), $B:$B,CELL("contents", AP$7), $C:$C,CELL("contents", $P136), $G:$G,CELL("contents", AP$3)), 0)</f>
        <v>108358.25925925926</v>
      </c>
      <c r="AQ151" s="12">
        <f ca="1" xml:space="preserve"> IFERROR(AVERAGEIFS($K:$K, $A:$A,CELL("contents", AQ$4), $B:$B,CELL("contents", AQ$7), $C:$C,CELL("contents", $P136), $G:$G,CELL("contents", AQ$3)), 0)</f>
        <v>96158.625</v>
      </c>
      <c r="AR151" s="19">
        <f ca="1" xml:space="preserve"> IFERROR(AVERAGEIFS($K:$K, $A:$A,CELL("contents", AR$4), $B:$B,CELL("contents", AR$7), $C:$C,CELL("contents", $P136), $G:$G,CELL("contents", AR$3)), 0)</f>
        <v>1.6363636363636365</v>
      </c>
      <c r="AS151" s="13"/>
      <c r="AT151" s="14">
        <f ca="1" xml:space="preserve"> IFERROR(AVERAGEIFS($K:$K, $A:$A,CELL("contents", AT$4), $B:$B,CELL("contents", AT$7), $C:$C,CELL("contents", $P136), $G:$G,CELL("contents", AT$3)), 0)</f>
        <v>56983.555555555555</v>
      </c>
      <c r="AU151" s="12">
        <f ca="1" xml:space="preserve"> IFERROR(AVERAGEIFS($K:$K, $A:$A,CELL("contents", AU$4), $B:$B,CELL("contents", AU$7), $C:$C,CELL("contents", $P136), $G:$G,CELL("contents", AU$3)), 0)</f>
        <v>90185.104166666672</v>
      </c>
      <c r="AV151" s="19">
        <f ca="1" xml:space="preserve"> IFERROR(AVERAGEIFS($K:$K, $A:$A,CELL("contents", AV$4), $B:$B,CELL("contents", AV$7), $C:$C,CELL("contents", $P136), $G:$G,CELL("contents", AV$3)), 0)</f>
        <v>1.6363636363636365</v>
      </c>
      <c r="AW151" s="13"/>
      <c r="AX151" s="14">
        <f ca="1" xml:space="preserve"> IFERROR(AVERAGEIFS($K:$K, $A:$A,CELL("contents", AX$4), $B:$B,CELL("contents", AX$7), $C:$C,CELL("contents", $P136), $G:$G,CELL("contents", AX$3)), 0)</f>
        <v>53443.691358024691</v>
      </c>
      <c r="AY151" s="12">
        <f ca="1" xml:space="preserve"> IFERROR(AVERAGEIFS($K:$K, $A:$A,CELL("contents", AY$4), $B:$B,CELL("contents", AY$7), $C:$C,CELL("contents", $P136), $G:$G,CELL("contents", AY$3)), 0)</f>
        <v>70206.006944444438</v>
      </c>
      <c r="AZ151" s="19">
        <f ca="1" xml:space="preserve"> IFERROR(AVERAGEIFS($K:$K, $A:$A,CELL("contents", AZ$4), $B:$B,CELL("contents", AZ$7), $C:$C,CELL("contents", $P136), $G:$G,CELL("contents", AZ$3)), 0)</f>
        <v>76888.494949494954</v>
      </c>
      <c r="BA151" s="13"/>
      <c r="BB151" s="14">
        <f ca="1" xml:space="preserve"> IFERROR(AVERAGEIFS($K:$K, $A:$A,CELL("contents", BB$4), $B:$B,CELL("contents", BB$7), $C:$C,CELL("contents", $P136), $G:$G,CELL("contents", BB$3)), 0)</f>
        <v>72928.502057613165</v>
      </c>
      <c r="BE151" s="5" t="s">
        <v>23</v>
      </c>
      <c r="BF151" s="21"/>
      <c r="BG151" s="12">
        <f ca="1" xml:space="preserve"> IFERROR(AVERAGEIFS($K:$K, $A:$A,CELL("contents", BG$4), $B:$B,CELL("contents", BG$7), $C:$C,CELL("contents", $P136), $G:$G,CELL("contents", BG$3)), 0)</f>
        <v>24959.020833333332</v>
      </c>
      <c r="BH151" s="19">
        <f ca="1" xml:space="preserve"> IFERROR(AVERAGEIFS($K:$K, $A:$A,CELL("contents", BH$4), $B:$B,CELL("contents", BH$7), $C:$C,CELL("contents", $P136), $G:$G,CELL("contents", BH$3)), 0)</f>
        <v>220145.48484848486</v>
      </c>
      <c r="BI151" s="13"/>
      <c r="BJ151" s="14">
        <f ca="1" xml:space="preserve"> IFERROR(AVERAGEIFS($K:$K, $A:$A,CELL("contents", BJ$4), $B:$B,CELL("contents", BJ$7), $C:$C,CELL("contents", $P136), $G:$G,CELL("contents", BJ$3)), 0)</f>
        <v>104479.43209876544</v>
      </c>
      <c r="BK151" s="12">
        <f ca="1" xml:space="preserve"> IFERROR(AVERAGEIFS($K:$K, $A:$A,CELL("contents", BK$4), $B:$B,CELL("contents", BK$7), $C:$C,CELL("contents", $P136), $G:$G,CELL("contents", BK$3)), 0)</f>
        <v>93056.1875</v>
      </c>
      <c r="BL151" s="19">
        <f ca="1" xml:space="preserve"> IFERROR(AVERAGEIFS($K:$K, $A:$A,CELL("contents", BL$4), $B:$B,CELL("contents", BL$7), $C:$C,CELL("contents", $P136), $G:$G,CELL("contents", BL$3)), 0)</f>
        <v>2.3636363636363638</v>
      </c>
      <c r="BM151" s="13"/>
      <c r="BN151" s="14">
        <f ca="1" xml:space="preserve"> IFERROR(AVERAGEIFS($K:$K, $A:$A,CELL("contents", BN$4), $B:$B,CELL("contents", BN$7), $C:$C,CELL("contents", $P136), $G:$G,CELL("contents", BN$3)), 0)</f>
        <v>55145.370370370372</v>
      </c>
      <c r="BO151" s="12">
        <f ca="1" xml:space="preserve"> IFERROR(AVERAGEIFS($K:$K, $A:$A,CELL("contents", BO$4), $B:$B,CELL("contents", BO$7), $C:$C,CELL("contents", $P136), $G:$G,CELL("contents", BO$3)), 0)</f>
        <v>103739.6875</v>
      </c>
      <c r="BP151" s="19">
        <f ca="1" xml:space="preserve"> IFERROR(AVERAGEIFS($K:$K, $A:$A,CELL("contents", BP$4), $B:$B,CELL("contents", BP$7), $C:$C,CELL("contents", $P136), $G:$G,CELL("contents", BP$3)), 0)</f>
        <v>2.3636363636363638</v>
      </c>
      <c r="BQ151" s="13"/>
      <c r="BR151" s="14">
        <f ca="1" xml:space="preserve"> IFERROR(AVERAGEIFS($K:$K, $A:$A,CELL("contents", BR$4), $B:$B,CELL("contents", BR$7), $C:$C,CELL("contents", $P136), $G:$G,CELL("contents", BR$3)), 0)</f>
        <v>61476.333333333336</v>
      </c>
      <c r="BS151" s="12">
        <f ca="1" xml:space="preserve"> IFERROR(AVERAGEIFS($K:$K, $A:$A,CELL("contents", BS$4), $B:$B,CELL("contents", BS$7), $C:$C,CELL("contents", $P136), $G:$G,CELL("contents", BS$3)), 0)</f>
        <v>73918.298611111109</v>
      </c>
      <c r="BT151" s="19">
        <f ca="1" xml:space="preserve"> IFERROR(AVERAGEIFS($K:$K, $A:$A,CELL("contents", BT$4), $B:$B,CELL("contents", BT$7), $C:$C,CELL("contents", $P136), $G:$G,CELL("contents", BT$3)), 0)</f>
        <v>73383.404040404042</v>
      </c>
      <c r="BU151" s="13"/>
      <c r="BV151" s="14">
        <f ca="1" xml:space="preserve"> IFERROR(AVERAGEIFS($K:$K, $A:$A,CELL("contents", BV$4), $B:$B,CELL("contents", BV$7), $C:$C,CELL("contents", $P136), $G:$G,CELL("contents", BV$3)), 0)</f>
        <v>73700.378600823038</v>
      </c>
      <c r="BY151" s="5" t="s">
        <v>23</v>
      </c>
      <c r="BZ151" s="21"/>
      <c r="CA151" s="12">
        <f ca="1" xml:space="preserve"> IFERROR(AVERAGEIFS($K:$K, $A:$A,CELL("contents", CA$4), $B:$B,CELL("contents", CA$7), $C:$C,CELL("contents", $P136), $G:$G,CELL("contents", CA$3)), 0)</f>
        <v>30461.104166666668</v>
      </c>
      <c r="CB151" s="19">
        <f ca="1" xml:space="preserve"> IFERROR(AVERAGEIFS($K:$K, $A:$A,CELL("contents", CB$4), $B:$B,CELL("contents", CB$7), $C:$C,CELL("contents", $P136), $G:$G,CELL("contents", CB$3)), 0)</f>
        <v>225175.81818181818</v>
      </c>
      <c r="CC151" s="13"/>
      <c r="CD151" s="14">
        <f ca="1" xml:space="preserve"> IFERROR(AVERAGEIFS($K:$K, $A:$A,CELL("contents", CD$4), $B:$B,CELL("contents", CD$7), $C:$C,CELL("contents", $P136), $G:$G,CELL("contents", CD$3)), 0)</f>
        <v>109789.32098765433</v>
      </c>
      <c r="CE151" s="12">
        <f ca="1" xml:space="preserve"> IFERROR(AVERAGEIFS($K:$K, $A:$A,CELL("contents", CE$4), $B:$B,CELL("contents", CE$7), $C:$C,CELL("contents", $P136), $G:$G,CELL("contents", CE$3)), 0)</f>
        <v>99470.104166666672</v>
      </c>
      <c r="CF151" s="19">
        <f ca="1" xml:space="preserve"> IFERROR(AVERAGEIFS($K:$K, $A:$A,CELL("contents", CF$4), $B:$B,CELL("contents", CF$7), $C:$C,CELL("contents", $P136), $G:$G,CELL("contents", CF$3)), 0)</f>
        <v>9.8484848484848477</v>
      </c>
      <c r="CG151" s="13"/>
      <c r="CH151" s="14">
        <f ca="1" xml:space="preserve"> IFERROR(AVERAGEIFS($K:$K, $A:$A,CELL("contents", CH$4), $B:$B,CELL("contents", CH$7), $C:$C,CELL("contents", $P136), $G:$G,CELL("contents", CH$3)), 0)</f>
        <v>58949.259259259263</v>
      </c>
      <c r="CI151" s="12">
        <f ca="1" xml:space="preserve"> IFERROR(AVERAGEIFS($K:$K, $A:$A,CELL("contents", CI$4), $B:$B,CELL("contents", CI$7), $C:$C,CELL("contents", $P136), $G:$G,CELL("contents", CI$3)), 0)</f>
        <v>109173.77083333333</v>
      </c>
      <c r="CJ151" s="19">
        <f ca="1" xml:space="preserve"> IFERROR(AVERAGEIFS($K:$K, $A:$A,CELL("contents", CJ$4), $B:$B,CELL("contents", CJ$7), $C:$C,CELL("contents", $P136), $G:$G,CELL("contents", CJ$3)), 0)</f>
        <v>9.8484848484848477</v>
      </c>
      <c r="CK151" s="13"/>
      <c r="CL151" s="14">
        <f ca="1" xml:space="preserve"> IFERROR(AVERAGEIFS($K:$K, $A:$A,CELL("contents", CL$4), $B:$B,CELL("contents", CL$7), $C:$C,CELL("contents", $P136), $G:$G,CELL("contents", CL$3)), 0)</f>
        <v>64699.580246913582</v>
      </c>
      <c r="CM151" s="12">
        <f ca="1" xml:space="preserve"> IFERROR(AVERAGEIFS($K:$K, $A:$A,CELL("contents", CM$4), $B:$B,CELL("contents", CM$7), $C:$C,CELL("contents", $P136), $G:$G,CELL("contents", CM$3)), 0)</f>
        <v>79701.659722222219</v>
      </c>
      <c r="CN151" s="19">
        <f ca="1" xml:space="preserve"> IFERROR(AVERAGEIFS($K:$K, $A:$A,CELL("contents", CN$4), $B:$B,CELL("contents", CN$7), $C:$C,CELL("contents", $P136), $G:$G,CELL("contents", CN$3)), 0)</f>
        <v>75065.171717171717</v>
      </c>
      <c r="CO151" s="13"/>
      <c r="CP151" s="14">
        <f ca="1" xml:space="preserve"> IFERROR(AVERAGEIFS($K:$K, $A:$A,CELL("contents", CP$4), $B:$B,CELL("contents", CP$7), $C:$C,CELL("contents", $P136), $G:$G,CELL("contents", CP$3)), 0)</f>
        <v>77812.720164609054</v>
      </c>
      <c r="CS151" s="5" t="s">
        <v>23</v>
      </c>
      <c r="CT151" s="21"/>
      <c r="CU151" s="12">
        <f ca="1" xml:space="preserve"> IFERROR(AVERAGEIFS($K:$K, $A:$A,CELL("contents", CU$4), $B:$B,CELL("contents", CU$7), $C:$C,CELL("contents", $P136), $G:$G,CELL("contents", CU$3)), 0)</f>
        <v>51760.25</v>
      </c>
      <c r="CV151" s="19">
        <f ca="1" xml:space="preserve"> IFERROR(AVERAGEIFS($K:$K, $A:$A,CELL("contents", CV$4), $B:$B,CELL("contents", CV$7), $C:$C,CELL("contents", $P136), $G:$G,CELL("contents", CV$3)), 0)</f>
        <v>259615.72727272726</v>
      </c>
      <c r="CW151" s="13"/>
      <c r="CX151" s="14">
        <f ca="1" xml:space="preserve"> IFERROR(AVERAGEIFS($K:$K, $A:$A,CELL("contents", CX$4), $B:$B,CELL("contents", CX$7), $C:$C,CELL("contents", $P136), $G:$G,CELL("contents", CX$3)), 0)</f>
        <v>136442.11111111112</v>
      </c>
      <c r="CY151" s="12">
        <f ca="1" xml:space="preserve"> IFERROR(AVERAGEIFS($K:$K, $A:$A,CELL("contents", CY$4), $B:$B,CELL("contents", CY$7), $C:$C,CELL("contents", $P136), $G:$G,CELL("contents", CY$3)), 0)</f>
        <v>122022.45833333333</v>
      </c>
      <c r="CZ151" s="19">
        <f ca="1" xml:space="preserve"> IFERROR(AVERAGEIFS($K:$K, $A:$A,CELL("contents", CZ$4), $B:$B,CELL("contents", CZ$7), $C:$C,CELL("contents", $P136), $G:$G,CELL("contents", CZ$3)), 0)</f>
        <v>33.424242424242422</v>
      </c>
      <c r="DA151" s="13"/>
      <c r="DB151" s="14">
        <f ca="1" xml:space="preserve"> IFERROR(AVERAGEIFS($K:$K, $A:$A,CELL("contents", DB$4), $B:$B,CELL("contents", DB$7), $C:$C,CELL("contents", $P136), $G:$G,CELL("contents", DB$3)), 0)</f>
        <v>72323.222222222219</v>
      </c>
      <c r="DC151" s="12">
        <f ca="1" xml:space="preserve"> IFERROR(AVERAGEIFS($K:$K, $A:$A,CELL("contents", DC$4), $B:$B,CELL("contents", DC$7), $C:$C,CELL("contents", $P136), $G:$G,CELL("contents", DC$3)), 0)</f>
        <v>105616.125</v>
      </c>
      <c r="DD151" s="19">
        <f ca="1" xml:space="preserve"> IFERROR(AVERAGEIFS($K:$K, $A:$A,CELL("contents", DD$4), $B:$B,CELL("contents", DD$7), $C:$C,CELL("contents", $P136), $G:$G,CELL("contents", DD$3)), 0)</f>
        <v>33.424242424242422</v>
      </c>
      <c r="DE151" s="13"/>
      <c r="DF151" s="14">
        <f ca="1" xml:space="preserve"> IFERROR(AVERAGEIFS($K:$K, $A:$A,CELL("contents", DF$4), $B:$B,CELL("contents", DF$7), $C:$C,CELL("contents", $P136), $G:$G,CELL("contents", DF$3)), 0)</f>
        <v>62600.950617283954</v>
      </c>
      <c r="DG151" s="12">
        <f ca="1" xml:space="preserve"> IFERROR(AVERAGEIFS($K:$K, $A:$A,CELL("contents", DG$4), $B:$B,CELL("contents", DG$7), $C:$C,CELL("contents", $P136), $G:$G,CELL("contents", DG$3)), 0)</f>
        <v>93132.944444444438</v>
      </c>
      <c r="DH151" s="19">
        <f ca="1" xml:space="preserve"> IFERROR(AVERAGEIFS($K:$K, $A:$A,CELL("contents", DH$4), $B:$B,CELL("contents", DH$7), $C:$C,CELL("contents", $P136), $G:$G,CELL("contents", DH$3)), 0)</f>
        <v>86560.858585858587</v>
      </c>
      <c r="DI151" s="13"/>
      <c r="DJ151" s="14">
        <f ca="1" xml:space="preserve"> IFERROR(AVERAGEIFS($K:$K, $A:$A,CELL("contents", DJ$4), $B:$B,CELL("contents", DJ$7), $C:$C,CELL("contents", $P136), $G:$G,CELL("contents", DJ$3)), 0)</f>
        <v>90455.427983539092</v>
      </c>
      <c r="DM151" s="5" t="s">
        <v>23</v>
      </c>
      <c r="DN151" s="21"/>
      <c r="DO151" s="12">
        <f ca="1" xml:space="preserve"> IFERROR(AVERAGEIFS($K:$K, $A:$A,CELL("contents", DO$4), $B:$B,CELL("contents", DO$7), $C:$C,CELL("contents", $P136), $G:$G,CELL("contents", DO$3)), 0)</f>
        <v>78499.0625</v>
      </c>
      <c r="DP151" s="19">
        <f ca="1" xml:space="preserve"> IFERROR(AVERAGEIFS($K:$K, $A:$A,CELL("contents", DP$4), $B:$B,CELL("contents", DP$7), $C:$C,CELL("contents", $P136), $G:$G,CELL("contents", DP$3)), 0)</f>
        <v>280056.54545454547</v>
      </c>
      <c r="DQ151" s="13"/>
      <c r="DR151" s="14">
        <f ca="1" xml:space="preserve"> IFERROR(AVERAGEIFS($K:$K, $A:$A,CELL("contents", DR$4), $B:$B,CELL("contents", DR$7), $C:$C,CELL("contents", $P136), $G:$G,CELL("contents", DR$3)), 0)</f>
        <v>160615.07407407407</v>
      </c>
      <c r="DS151" s="12">
        <f ca="1" xml:space="preserve"> IFERROR(AVERAGEIFS($K:$K, $A:$A,CELL("contents", DS$4), $B:$B,CELL("contents", DS$7), $C:$C,CELL("contents", $P136), $G:$G,CELL("contents", DS$3)), 0)</f>
        <v>139606.52083333334</v>
      </c>
      <c r="DT151" s="19">
        <f ca="1" xml:space="preserve"> IFERROR(AVERAGEIFS($K:$K, $A:$A,CELL("contents", DT$4), $B:$B,CELL("contents", DT$7), $C:$C,CELL("contents", $P136), $G:$G,CELL("contents", DT$3)), 0)</f>
        <v>99.454545454545453</v>
      </c>
      <c r="DU151" s="13"/>
      <c r="DV151" s="14">
        <f ca="1" xml:space="preserve"> IFERROR(AVERAGEIFS($K:$K, $A:$A,CELL("contents", DV$4), $B:$B,CELL("contents", DV$7), $C:$C,CELL("contents", $P136), $G:$G,CELL("contents", DV$3)), 0)</f>
        <v>82770.308641975309</v>
      </c>
      <c r="DW151" s="12">
        <f ca="1" xml:space="preserve"> IFERROR(AVERAGEIFS($K:$K, $A:$A,CELL("contents", DW$4), $B:$B,CELL("contents", DW$7), $C:$C,CELL("contents", $P136), $G:$G,CELL("contents", DW$3)), 0)</f>
        <v>116968.47916666667</v>
      </c>
      <c r="DX151" s="19">
        <f ca="1" xml:space="preserve"> IFERROR(AVERAGEIFS($K:$K, $A:$A,CELL("contents", DX$4), $B:$B,CELL("contents", DX$7), $C:$C,CELL("contents", $P136), $G:$G,CELL("contents", DX$3)), 0)</f>
        <v>99.454545454545453</v>
      </c>
      <c r="DY151" s="13"/>
      <c r="DZ151" s="14">
        <f ca="1" xml:space="preserve"> IFERROR(AVERAGEIFS($K:$K, $A:$A,CELL("contents", DZ$4), $B:$B,CELL("contents", DZ$7), $C:$C,CELL("contents", $P136), $G:$G,CELL("contents", DZ$3)), 0)</f>
        <v>69355.17283950618</v>
      </c>
      <c r="EA151" s="12">
        <f ca="1" xml:space="preserve"> IFERROR(AVERAGEIFS($K:$K, $A:$A,CELL("contents", EA$4), $B:$B,CELL("contents", EA$7), $C:$C,CELL("contents", $P136), $G:$G,CELL("contents", EA$3)), 0)</f>
        <v>111691.35416666667</v>
      </c>
      <c r="EB151" s="19">
        <f ca="1" xml:space="preserve"> IFERROR(AVERAGEIFS($K:$K, $A:$A,CELL("contents", EB$4), $B:$B,CELL("contents", EB$7), $C:$C,CELL("contents", $P136), $G:$G,CELL("contents", EB$3)), 0)</f>
        <v>93418.484848484848</v>
      </c>
      <c r="EC151" s="13"/>
      <c r="ED151" s="14">
        <f ca="1" xml:space="preserve"> IFERROR(AVERAGEIFS($K:$K, $A:$A,CELL("contents", ED$4), $B:$B,CELL("contents", ED$7), $C:$C,CELL("contents", $P136), $G:$G,CELL("contents", ED$3)), 0)</f>
        <v>104246.85185185185</v>
      </c>
    </row>
    <row r="152" spans="1:134" x14ac:dyDescent="0.25">
      <c r="A152" t="s">
        <v>13</v>
      </c>
      <c r="B152" t="s">
        <v>14</v>
      </c>
      <c r="C152">
        <v>11</v>
      </c>
      <c r="D152">
        <v>11</v>
      </c>
      <c r="E152" t="b">
        <v>1</v>
      </c>
      <c r="F152">
        <v>10.000999999999999</v>
      </c>
      <c r="G152">
        <v>16</v>
      </c>
      <c r="H152">
        <v>0</v>
      </c>
      <c r="I152">
        <v>944907</v>
      </c>
      <c r="J152">
        <v>911699</v>
      </c>
      <c r="K152">
        <v>455847</v>
      </c>
      <c r="L152">
        <v>13</v>
      </c>
      <c r="M152">
        <f t="shared" si="387"/>
        <v>16</v>
      </c>
      <c r="N152" t="b">
        <f t="shared" ref="N152" si="430">AND(MIN($F152,$F153,$F154)=$F152,MAX($H152,$H153,$H154)=$H152)</f>
        <v>0</v>
      </c>
      <c r="O152" t="b">
        <f t="shared" ref="O152" si="431">AND(N152,NOT(N153),NOT(N154))</f>
        <v>0</v>
      </c>
      <c r="P152">
        <f>P133</f>
        <v>13</v>
      </c>
      <c r="Q152" s="7" t="s">
        <v>29</v>
      </c>
      <c r="R152" s="21"/>
      <c r="S152" s="12">
        <f ca="1" xml:space="preserve"> _xlfn.MAXIFS($K:$K, $A:$A,CELL("contents", S$4), $B:$B,CELL("contents", S$7), $C:$C,CELL("contents", $P136))</f>
        <v>861364</v>
      </c>
      <c r="T152" s="19">
        <f ca="1" xml:space="preserve"> _xlfn.MAXIFS($K:$K, $A:$A,CELL("contents", T$4), $B:$B,CELL("contents", T$7), $C:$C,CELL("contents", $P136))</f>
        <v>909532</v>
      </c>
      <c r="U152" s="13"/>
      <c r="V152" s="14">
        <f ca="1" xml:space="preserve"> _xlfn.MAXIFS($K:$K, $A:$A,CELL("contents", V$4), $B:$B,CELL("contents", V$7), $C:$C,CELL("contents", $P136))</f>
        <v>909532</v>
      </c>
      <c r="W152" s="12">
        <f ca="1" xml:space="preserve"> _xlfn.MAXIFS($K:$K, $A:$A,CELL("contents", W$4), $B:$B,CELL("contents", W$7), $C:$C,CELL("contents", $P136))</f>
        <v>556091</v>
      </c>
      <c r="X152" s="19">
        <f ca="1" xml:space="preserve"> _xlfn.MAXIFS($K:$K, $A:$A,CELL("contents", X$4), $B:$B,CELL("contents", X$7), $C:$C,CELL("contents", $P136))</f>
        <v>342</v>
      </c>
      <c r="Y152" s="13"/>
      <c r="Z152" s="14">
        <f ca="1" xml:space="preserve"> _xlfn.MAXIFS($K:$K, $A:$A,CELL("contents", Z$4), $B:$B,CELL("contents", Z$7), $C:$C,CELL("contents", $P136))</f>
        <v>556091</v>
      </c>
      <c r="AA152" s="12">
        <f ca="1" xml:space="preserve"> _xlfn.MAXIFS($K:$K, $A:$A,CELL("contents", AA$4), $B:$B,CELL("contents", AA$7), $C:$C,CELL("contents", $P136))</f>
        <v>530144</v>
      </c>
      <c r="AB152" s="19">
        <f ca="1" xml:space="preserve"> _xlfn.MAXIFS($K:$K, $A:$A,CELL("contents", AB$4), $B:$B,CELL("contents", AB$7), $C:$C,CELL("contents", $P136))</f>
        <v>342</v>
      </c>
      <c r="AC152" s="13"/>
      <c r="AD152" s="14">
        <f ca="1" xml:space="preserve"> _xlfn.MAXIFS($K:$K, $A:$A,CELL("contents", AD$4), $B:$B,CELL("contents", AD$7), $C:$C,CELL("contents", $P136))</f>
        <v>530144</v>
      </c>
      <c r="AE152" s="12">
        <f ca="1" xml:space="preserve"> _xlfn.MAXIFS($K:$K, $A:$A,CELL("contents", AE$4), $B:$B,CELL("contents", AE$7), $C:$C,CELL("contents", $P136))</f>
        <v>861364</v>
      </c>
      <c r="AF152" s="19">
        <f ca="1" xml:space="preserve"> _xlfn.MAXIFS($K:$K, $A:$A,CELL("contents", AF$4), $B:$B,CELL("contents", AF$7), $C:$C,CELL("contents", $P136))</f>
        <v>909532</v>
      </c>
      <c r="AG152" s="13"/>
      <c r="AH152" s="14">
        <f ca="1" xml:space="preserve"> _xlfn.MAXIFS($K:$K, $A:$A,CELL("contents", AH$4), $B:$B,CELL("contents", AH$7), $C:$C,CELL("contents", $P136))</f>
        <v>909532</v>
      </c>
      <c r="AK152" s="7" t="s">
        <v>29</v>
      </c>
      <c r="AL152" s="21"/>
      <c r="AM152" s="12">
        <f ca="1" xml:space="preserve"> _xlfn.MAXIFS($K:$K, $A:$A,CELL("contents", AM$4), $B:$B,CELL("contents", AM$7), $C:$C,CELL("contents", $P136), $G:$G,CELL("contents", AM$3))</f>
        <v>337430</v>
      </c>
      <c r="AN152" s="19">
        <f ca="1" xml:space="preserve"> _xlfn.MAXIFS($K:$K, $A:$A,CELL("contents", AN$4), $B:$B,CELL("contents", AN$7), $C:$C,CELL("contents", $P136), $G:$G,CELL("contents", AN$3))</f>
        <v>812097</v>
      </c>
      <c r="AO152" s="13"/>
      <c r="AP152" s="14">
        <f ca="1" xml:space="preserve"> _xlfn.MAXIFS($K:$K, $A:$A,CELL("contents", AP$4), $B:$B,CELL("contents", AP$7), $C:$C,CELL("contents", $P136), $G:$G,CELL("contents", AP$3))</f>
        <v>812097</v>
      </c>
      <c r="AQ152" s="12">
        <f ca="1" xml:space="preserve"> _xlfn.MAXIFS($K:$K, $A:$A,CELL("contents", AQ$4), $B:$B,CELL("contents", AQ$7), $C:$C,CELL("contents", $P136), $G:$G,CELL("contents", AQ$3))</f>
        <v>499391</v>
      </c>
      <c r="AR152" s="19">
        <f ca="1" xml:space="preserve"> _xlfn.MAXIFS($K:$K, $A:$A,CELL("contents", AR$4), $B:$B,CELL("contents", AR$7), $C:$C,CELL("contents", $P136), $G:$G,CELL("contents", AR$3))</f>
        <v>3</v>
      </c>
      <c r="AS152" s="13"/>
      <c r="AT152" s="14">
        <f ca="1" xml:space="preserve"> _xlfn.MAXIFS($K:$K, $A:$A,CELL("contents", AT$4), $B:$B,CELL("contents", AT$7), $C:$C,CELL("contents", $P136), $G:$G,CELL("contents", AT$3))</f>
        <v>499391</v>
      </c>
      <c r="AU152" s="12">
        <f ca="1" xml:space="preserve"> _xlfn.MAXIFS($K:$K, $A:$A,CELL("contents", AU$4), $B:$B,CELL("contents", AU$7), $C:$C,CELL("contents", $P136), $G:$G,CELL("contents", AU$3))</f>
        <v>530144</v>
      </c>
      <c r="AV152" s="19">
        <f ca="1" xml:space="preserve"> _xlfn.MAXIFS($K:$K, $A:$A,CELL("contents", AV$4), $B:$B,CELL("contents", AV$7), $C:$C,CELL("contents", $P136), $G:$G,CELL("contents", AV$3))</f>
        <v>3</v>
      </c>
      <c r="AW152" s="13"/>
      <c r="AX152" s="14">
        <f ca="1" xml:space="preserve"> _xlfn.MAXIFS($K:$K, $A:$A,CELL("contents", AX$4), $B:$B,CELL("contents", AX$7), $C:$C,CELL("contents", $P136), $G:$G,CELL("contents", AX$3))</f>
        <v>530144</v>
      </c>
      <c r="AY152" s="12">
        <f ca="1" xml:space="preserve"> _xlfn.MAXIFS($K:$K, $A:$A,CELL("contents", AY$4), $B:$B,CELL("contents", AY$7), $C:$C,CELL("contents", $P136), $G:$G,CELL("contents", AY$3))</f>
        <v>530144</v>
      </c>
      <c r="AZ152" s="19">
        <f ca="1" xml:space="preserve"> _xlfn.MAXIFS($K:$K, $A:$A,CELL("contents", AZ$4), $B:$B,CELL("contents", AZ$7), $C:$C,CELL("contents", $P136), $G:$G,CELL("contents", AZ$3))</f>
        <v>812097</v>
      </c>
      <c r="BA152" s="13"/>
      <c r="BB152" s="14">
        <f ca="1" xml:space="preserve"> _xlfn.MAXIFS($K:$K, $A:$A,CELL("contents", BB$4), $B:$B,CELL("contents", BB$7), $C:$C,CELL("contents", $P136), $G:$G,CELL("contents", BB$3))</f>
        <v>812097</v>
      </c>
      <c r="BE152" s="7" t="s">
        <v>29</v>
      </c>
      <c r="BF152" s="21"/>
      <c r="BG152" s="12">
        <f ca="1" xml:space="preserve"> _xlfn.MAXIFS($K:$K, $A:$A,CELL("contents", BG$4), $B:$B,CELL("contents", BG$7), $C:$C,CELL("contents", $P136), $G:$G,CELL("contents", BG$3))</f>
        <v>312890</v>
      </c>
      <c r="BH152" s="19">
        <f ca="1" xml:space="preserve"> _xlfn.MAXIFS($K:$K, $A:$A,CELL("contents", BH$4), $B:$B,CELL("contents", BH$7), $C:$C,CELL("contents", $P136), $G:$G,CELL("contents", BH$3))</f>
        <v>755717</v>
      </c>
      <c r="BI152" s="13"/>
      <c r="BJ152" s="14">
        <f ca="1" xml:space="preserve"> _xlfn.MAXIFS($K:$K, $A:$A,CELL("contents", BJ$4), $B:$B,CELL("contents", BJ$7), $C:$C,CELL("contents", $P136), $G:$G,CELL("contents", BJ$3))</f>
        <v>755717</v>
      </c>
      <c r="BK152" s="12">
        <f ca="1" xml:space="preserve"> _xlfn.MAXIFS($K:$K, $A:$A,CELL("contents", BK$4), $B:$B,CELL("contents", BK$7), $C:$C,CELL("contents", $P136), $G:$G,CELL("contents", BK$3))</f>
        <v>469604</v>
      </c>
      <c r="BL152" s="19">
        <f ca="1" xml:space="preserve"> _xlfn.MAXIFS($K:$K, $A:$A,CELL("contents", BL$4), $B:$B,CELL("contents", BL$7), $C:$C,CELL("contents", $P136), $G:$G,CELL("contents", BL$3))</f>
        <v>6</v>
      </c>
      <c r="BM152" s="13"/>
      <c r="BN152" s="14">
        <f ca="1" xml:space="preserve"> _xlfn.MAXIFS($K:$K, $A:$A,CELL("contents", BN$4), $B:$B,CELL("contents", BN$7), $C:$C,CELL("contents", $P136), $G:$G,CELL("contents", BN$3))</f>
        <v>469604</v>
      </c>
      <c r="BO152" s="12">
        <f ca="1" xml:space="preserve"> _xlfn.MAXIFS($K:$K, $A:$A,CELL("contents", BO$4), $B:$B,CELL("contents", BO$7), $C:$C,CELL("contents", $P136), $G:$G,CELL("contents", BO$3))</f>
        <v>512318</v>
      </c>
      <c r="BP152" s="19">
        <f ca="1" xml:space="preserve"> _xlfn.MAXIFS($K:$K, $A:$A,CELL("contents", BP$4), $B:$B,CELL("contents", BP$7), $C:$C,CELL("contents", $P136), $G:$G,CELL("contents", BP$3))</f>
        <v>6</v>
      </c>
      <c r="BQ152" s="13"/>
      <c r="BR152" s="14">
        <f ca="1" xml:space="preserve"> _xlfn.MAXIFS($K:$K, $A:$A,CELL("contents", BR$4), $B:$B,CELL("contents", BR$7), $C:$C,CELL("contents", $P136), $G:$G,CELL("contents", BR$3))</f>
        <v>512318</v>
      </c>
      <c r="BS152" s="12">
        <f ca="1" xml:space="preserve"> _xlfn.MAXIFS($K:$K, $A:$A,CELL("contents", BS$4), $B:$B,CELL("contents", BS$7), $C:$C,CELL("contents", $P136), $G:$G,CELL("contents", BS$3))</f>
        <v>512318</v>
      </c>
      <c r="BT152" s="19">
        <f ca="1" xml:space="preserve"> _xlfn.MAXIFS($K:$K, $A:$A,CELL("contents", BT$4), $B:$B,CELL("contents", BT$7), $C:$C,CELL("contents", $P136), $G:$G,CELL("contents", BT$3))</f>
        <v>755717</v>
      </c>
      <c r="BU152" s="13"/>
      <c r="BV152" s="14">
        <f ca="1" xml:space="preserve"> _xlfn.MAXIFS($K:$K, $A:$A,CELL("contents", BV$4), $B:$B,CELL("contents", BV$7), $C:$C,CELL("contents", $P136), $G:$G,CELL("contents", BV$3))</f>
        <v>755717</v>
      </c>
      <c r="BY152" s="7" t="s">
        <v>29</v>
      </c>
      <c r="BZ152" s="21"/>
      <c r="CA152" s="12">
        <f ca="1" xml:space="preserve"> _xlfn.MAXIFS($K:$K, $A:$A,CELL("contents", CA$4), $B:$B,CELL("contents", CA$7), $C:$C,CELL("contents", $P136), $G:$G,CELL("contents", CA$3))</f>
        <v>346378</v>
      </c>
      <c r="CB152" s="19">
        <f ca="1" xml:space="preserve"> _xlfn.MAXIFS($K:$K, $A:$A,CELL("contents", CB$4), $B:$B,CELL("contents", CB$7), $C:$C,CELL("contents", $P136), $G:$G,CELL("contents", CB$3))</f>
        <v>839478</v>
      </c>
      <c r="CC152" s="13"/>
      <c r="CD152" s="14">
        <f ca="1" xml:space="preserve"> _xlfn.MAXIFS($K:$K, $A:$A,CELL("contents", CD$4), $B:$B,CELL("contents", CD$7), $C:$C,CELL("contents", $P136), $G:$G,CELL("contents", CD$3))</f>
        <v>839478</v>
      </c>
      <c r="CE152" s="12">
        <f ca="1" xml:space="preserve"> _xlfn.MAXIFS($K:$K, $A:$A,CELL("contents", CE$4), $B:$B,CELL("contents", CE$7), $C:$C,CELL("contents", $P136), $G:$G,CELL("contents", CE$3))</f>
        <v>477773</v>
      </c>
      <c r="CF152" s="19">
        <f ca="1" xml:space="preserve"> _xlfn.MAXIFS($K:$K, $A:$A,CELL("contents", CF$4), $B:$B,CELL("contents", CF$7), $C:$C,CELL("contents", $P136), $G:$G,CELL("contents", CF$3))</f>
        <v>24</v>
      </c>
      <c r="CG152" s="13"/>
      <c r="CH152" s="14">
        <f ca="1" xml:space="preserve"> _xlfn.MAXIFS($K:$K, $A:$A,CELL("contents", CH$4), $B:$B,CELL("contents", CH$7), $C:$C,CELL("contents", $P136), $G:$G,CELL("contents", CH$3))</f>
        <v>477773</v>
      </c>
      <c r="CI152" s="12">
        <f ca="1" xml:space="preserve"> _xlfn.MAXIFS($K:$K, $A:$A,CELL("contents", CI$4), $B:$B,CELL("contents", CI$7), $C:$C,CELL("contents", $P136), $G:$G,CELL("contents", CI$3))</f>
        <v>516936</v>
      </c>
      <c r="CJ152" s="19">
        <f ca="1" xml:space="preserve"> _xlfn.MAXIFS($K:$K, $A:$A,CELL("contents", CJ$4), $B:$B,CELL("contents", CJ$7), $C:$C,CELL("contents", $P136), $G:$G,CELL("contents", CJ$3))</f>
        <v>24</v>
      </c>
      <c r="CK152" s="13"/>
      <c r="CL152" s="14">
        <f ca="1" xml:space="preserve"> _xlfn.MAXIFS($K:$K, $A:$A,CELL("contents", CL$4), $B:$B,CELL("contents", CL$7), $C:$C,CELL("contents", $P136), $G:$G,CELL("contents", CL$3))</f>
        <v>516936</v>
      </c>
      <c r="CM152" s="12">
        <f ca="1" xml:space="preserve"> _xlfn.MAXIFS($K:$K, $A:$A,CELL("contents", CM$4), $B:$B,CELL("contents", CM$7), $C:$C,CELL("contents", $P136), $G:$G,CELL("contents", CM$3))</f>
        <v>516936</v>
      </c>
      <c r="CN152" s="19">
        <f ca="1" xml:space="preserve"> _xlfn.MAXIFS($K:$K, $A:$A,CELL("contents", CN$4), $B:$B,CELL("contents", CN$7), $C:$C,CELL("contents", $P136), $G:$G,CELL("contents", CN$3))</f>
        <v>839478</v>
      </c>
      <c r="CO152" s="13"/>
      <c r="CP152" s="14">
        <f ca="1" xml:space="preserve"> _xlfn.MAXIFS($K:$K, $A:$A,CELL("contents", CP$4), $B:$B,CELL("contents", CP$7), $C:$C,CELL("contents", $P136), $G:$G,CELL("contents", CP$3))</f>
        <v>839478</v>
      </c>
      <c r="CS152" s="7" t="s">
        <v>29</v>
      </c>
      <c r="CT152" s="21"/>
      <c r="CU152" s="12">
        <f ca="1" xml:space="preserve"> _xlfn.MAXIFS($K:$K, $A:$A,CELL("contents", CU$4), $B:$B,CELL("contents", CU$7), $C:$C,CELL("contents", $P136), $G:$G,CELL("contents", CU$3))</f>
        <v>603002</v>
      </c>
      <c r="CV152" s="19">
        <f ca="1" xml:space="preserve"> _xlfn.MAXIFS($K:$K, $A:$A,CELL("contents", CV$4), $B:$B,CELL("contents", CV$7), $C:$C,CELL("contents", $P136), $G:$G,CELL("contents", CV$3))</f>
        <v>908086</v>
      </c>
      <c r="CW152" s="13"/>
      <c r="CX152" s="14">
        <f ca="1" xml:space="preserve"> _xlfn.MAXIFS($K:$K, $A:$A,CELL("contents", CX$4), $B:$B,CELL("contents", CX$7), $C:$C,CELL("contents", $P136), $G:$G,CELL("contents", CX$3))</f>
        <v>908086</v>
      </c>
      <c r="CY152" s="12">
        <f ca="1" xml:space="preserve"> _xlfn.MAXIFS($K:$K, $A:$A,CELL("contents", CY$4), $B:$B,CELL("contents", CY$7), $C:$C,CELL("contents", $P136), $G:$G,CELL("contents", CY$3))</f>
        <v>546966</v>
      </c>
      <c r="CZ152" s="19">
        <f ca="1" xml:space="preserve"> _xlfn.MAXIFS($K:$K, $A:$A,CELL("contents", CZ$4), $B:$B,CELL("contents", CZ$7), $C:$C,CELL("contents", $P136), $G:$G,CELL("contents", CZ$3))</f>
        <v>87</v>
      </c>
      <c r="DA152" s="13"/>
      <c r="DB152" s="14">
        <f ca="1" xml:space="preserve"> _xlfn.MAXIFS($K:$K, $A:$A,CELL("contents", DB$4), $B:$B,CELL("contents", DB$7), $C:$C,CELL("contents", $P136), $G:$G,CELL("contents", DB$3))</f>
        <v>546966</v>
      </c>
      <c r="DC152" s="12">
        <f ca="1" xml:space="preserve"> _xlfn.MAXIFS($K:$K, $A:$A,CELL("contents", DC$4), $B:$B,CELL("contents", DC$7), $C:$C,CELL("contents", $P136), $G:$G,CELL("contents", DC$3))</f>
        <v>419048</v>
      </c>
      <c r="DD152" s="19">
        <f ca="1" xml:space="preserve"> _xlfn.MAXIFS($K:$K, $A:$A,CELL("contents", DD$4), $B:$B,CELL("contents", DD$7), $C:$C,CELL("contents", $P136), $G:$G,CELL("contents", DD$3))</f>
        <v>87</v>
      </c>
      <c r="DE152" s="13"/>
      <c r="DF152" s="14">
        <f ca="1" xml:space="preserve"> _xlfn.MAXIFS($K:$K, $A:$A,CELL("contents", DF$4), $B:$B,CELL("contents", DF$7), $C:$C,CELL("contents", $P136), $G:$G,CELL("contents", DF$3))</f>
        <v>419048</v>
      </c>
      <c r="DG152" s="12">
        <f ca="1" xml:space="preserve"> _xlfn.MAXIFS($K:$K, $A:$A,CELL("contents", DG$4), $B:$B,CELL("contents", DG$7), $C:$C,CELL("contents", $P136), $G:$G,CELL("contents", DG$3))</f>
        <v>603002</v>
      </c>
      <c r="DH152" s="19">
        <f ca="1" xml:space="preserve"> _xlfn.MAXIFS($K:$K, $A:$A,CELL("contents", DH$4), $B:$B,CELL("contents", DH$7), $C:$C,CELL("contents", $P136), $G:$G,CELL("contents", DH$3))</f>
        <v>908086</v>
      </c>
      <c r="DI152" s="13"/>
      <c r="DJ152" s="14">
        <f ca="1" xml:space="preserve"> _xlfn.MAXIFS($K:$K, $A:$A,CELL("contents", DJ$4), $B:$B,CELL("contents", DJ$7), $C:$C,CELL("contents", $P136), $G:$G,CELL("contents", DJ$3))</f>
        <v>908086</v>
      </c>
      <c r="DM152" s="7" t="s">
        <v>29</v>
      </c>
      <c r="DN152" s="21"/>
      <c r="DO152" s="12">
        <f ca="1" xml:space="preserve"> _xlfn.MAXIFS($K:$K, $A:$A,CELL("contents", DO$4), $B:$B,CELL("contents", DO$7), $C:$C,CELL("contents", $P136), $G:$G,CELL("contents", DO$3))</f>
        <v>861364</v>
      </c>
      <c r="DP152" s="19">
        <f ca="1" xml:space="preserve"> _xlfn.MAXIFS($K:$K, $A:$A,CELL("contents", DP$4), $B:$B,CELL("contents", DP$7), $C:$C,CELL("contents", $P136), $G:$G,CELL("contents", DP$3))</f>
        <v>909532</v>
      </c>
      <c r="DQ152" s="13"/>
      <c r="DR152" s="14">
        <f ca="1" xml:space="preserve"> _xlfn.MAXIFS($K:$K, $A:$A,CELL("contents", DR$4), $B:$B,CELL("contents", DR$7), $C:$C,CELL("contents", $P136), $G:$G,CELL("contents", DR$3))</f>
        <v>909532</v>
      </c>
      <c r="DS152" s="12">
        <f ca="1" xml:space="preserve"> _xlfn.MAXIFS($K:$K, $A:$A,CELL("contents", DS$4), $B:$B,CELL("contents", DS$7), $C:$C,CELL("contents", $P136), $G:$G,CELL("contents", DS$3))</f>
        <v>556091</v>
      </c>
      <c r="DT152" s="19">
        <f ca="1" xml:space="preserve"> _xlfn.MAXIFS($K:$K, $A:$A,CELL("contents", DT$4), $B:$B,CELL("contents", DT$7), $C:$C,CELL("contents", $P136), $G:$G,CELL("contents", DT$3))</f>
        <v>342</v>
      </c>
      <c r="DU152" s="13"/>
      <c r="DV152" s="14">
        <f ca="1" xml:space="preserve"> _xlfn.MAXIFS($K:$K, $A:$A,CELL("contents", DV$4), $B:$B,CELL("contents", DV$7), $C:$C,CELL("contents", $P136), $G:$G,CELL("contents", DV$3))</f>
        <v>556091</v>
      </c>
      <c r="DW152" s="12">
        <f ca="1" xml:space="preserve"> _xlfn.MAXIFS($K:$K, $A:$A,CELL("contents", DW$4), $B:$B,CELL("contents", DW$7), $C:$C,CELL("contents", $P136), $G:$G,CELL("contents", DW$3))</f>
        <v>510375</v>
      </c>
      <c r="DX152" s="19">
        <f ca="1" xml:space="preserve"> _xlfn.MAXIFS($K:$K, $A:$A,CELL("contents", DX$4), $B:$B,CELL("contents", DX$7), $C:$C,CELL("contents", $P136), $G:$G,CELL("contents", DX$3))</f>
        <v>342</v>
      </c>
      <c r="DY152" s="13"/>
      <c r="DZ152" s="14">
        <f ca="1" xml:space="preserve"> _xlfn.MAXIFS($K:$K, $A:$A,CELL("contents", DZ$4), $B:$B,CELL("contents", DZ$7), $C:$C,CELL("contents", $P136), $G:$G,CELL("contents", DZ$3))</f>
        <v>510375</v>
      </c>
      <c r="EA152" s="12">
        <f ca="1" xml:space="preserve"> _xlfn.MAXIFS($K:$K, $A:$A,CELL("contents", EA$4), $B:$B,CELL("contents", EA$7), $C:$C,CELL("contents", $P136), $G:$G,CELL("contents", EA$3))</f>
        <v>861364</v>
      </c>
      <c r="EB152" s="19">
        <f ca="1" xml:space="preserve"> _xlfn.MAXIFS($K:$K, $A:$A,CELL("contents", EB$4), $B:$B,CELL("contents", EB$7), $C:$C,CELL("contents", $P136), $G:$G,CELL("contents", EB$3))</f>
        <v>909532</v>
      </c>
      <c r="EC152" s="13"/>
      <c r="ED152" s="14">
        <f ca="1" xml:space="preserve"> _xlfn.MAXIFS($K:$K, $A:$A,CELL("contents", ED$4), $B:$B,CELL("contents", ED$7), $C:$C,CELL("contents", $P136), $G:$G,CELL("contents", ED$3))</f>
        <v>909532</v>
      </c>
    </row>
    <row r="153" spans="1:134" x14ac:dyDescent="0.25">
      <c r="A153" t="s">
        <v>15</v>
      </c>
      <c r="B153" t="s">
        <v>14</v>
      </c>
      <c r="C153">
        <v>11</v>
      </c>
      <c r="D153">
        <v>11</v>
      </c>
      <c r="E153" t="b">
        <v>0</v>
      </c>
      <c r="F153">
        <v>0.36199999999999999</v>
      </c>
      <c r="G153">
        <v>16</v>
      </c>
      <c r="H153">
        <v>16</v>
      </c>
      <c r="I153">
        <v>16114</v>
      </c>
      <c r="J153">
        <v>16112</v>
      </c>
      <c r="K153">
        <v>8038</v>
      </c>
      <c r="L153">
        <v>13</v>
      </c>
      <c r="M153">
        <f t="shared" si="387"/>
        <v>0</v>
      </c>
      <c r="N153" t="b">
        <f t="shared" ref="N153" si="432">AND(MIN($F152,$F153,$F154)=$F153,MAX($H152,$H153,$H154)=$H153)</f>
        <v>1</v>
      </c>
      <c r="O153" t="b">
        <f t="shared" ref="O153" si="433">AND(NOT(N152),N153,NOT(N154))</f>
        <v>1</v>
      </c>
      <c r="P153">
        <f>P133</f>
        <v>13</v>
      </c>
      <c r="Q153" s="6" t="s">
        <v>16</v>
      </c>
      <c r="R153" s="32" t="s">
        <v>11</v>
      </c>
      <c r="S153" s="12">
        <f ca="1" xml:space="preserve"> SUMIFS($L:$L, $A:$A,CELL("contents", S$4), $B:$B,CELL("contents", S$7), $C:$C,CELL("contents", $P136))</f>
        <v>2401</v>
      </c>
      <c r="T153" s="19">
        <f ca="1" xml:space="preserve"> SUMIFS($L:$L, $A:$A,CELL("contents", T$4), $B:$B,CELL("contents", T$7), $C:$C,CELL("contents", $P136))</f>
        <v>2065</v>
      </c>
      <c r="U153" s="13"/>
      <c r="V153" s="14">
        <f ca="1" xml:space="preserve"> SUMIFS($L:$L, $A:$A,CELL("contents", V$4), $B:$B,CELL("contents", V$7), $C:$C,CELL("contents", $P136))</f>
        <v>4466</v>
      </c>
      <c r="W153" s="12">
        <f ca="1" xml:space="preserve"> SUMIFS($L:$L, $A:$A,CELL("contents", W$4), $B:$B,CELL("contents", W$7), $C:$C,CELL("contents", $P136))</f>
        <v>2447</v>
      </c>
      <c r="X153" s="19">
        <f ca="1" xml:space="preserve"> SUMIFS($L:$L, $A:$A,CELL("contents", X$4), $B:$B,CELL("contents", X$7), $C:$C,CELL("contents", $P136))</f>
        <v>1139</v>
      </c>
      <c r="Y153" s="13"/>
      <c r="Z153" s="14">
        <f ca="1" xml:space="preserve"> SUMIFS($L:$L, $A:$A,CELL("contents", Z$4), $B:$B,CELL("contents", Z$7), $C:$C,CELL("contents", $P136))</f>
        <v>3586</v>
      </c>
      <c r="AA153" s="12">
        <f ca="1" xml:space="preserve"> SUMIFS($L:$L, $A:$A,CELL("contents", AA$4), $B:$B,CELL("contents", AA$7), $C:$C,CELL("contents", $P136))</f>
        <v>2444</v>
      </c>
      <c r="AB153" s="19">
        <f ca="1" xml:space="preserve"> SUMIFS($L:$L, $A:$A,CELL("contents", AB$4), $B:$B,CELL("contents", AB$7), $C:$C,CELL("contents", $P136))</f>
        <v>1139</v>
      </c>
      <c r="AC153" s="13"/>
      <c r="AD153" s="14">
        <f ca="1" xml:space="preserve"> SUMIFS($L:$L, $A:$A,CELL("contents", AD$4), $B:$B,CELL("contents", AD$7), $C:$C,CELL("contents", $P136))</f>
        <v>3583</v>
      </c>
      <c r="AE153" s="12">
        <f ca="1" xml:space="preserve"> SUMIFS($L:$L, $A:$A,CELL("contents", AE$4), $B:$B,CELL("contents", AE$7), $C:$C,CELL("contents", $P136))</f>
        <v>7292</v>
      </c>
      <c r="AF153" s="19">
        <f ca="1" xml:space="preserve"> SUMIFS($L:$L, $A:$A,CELL("contents", AF$4), $B:$B,CELL("contents", AF$7), $C:$C,CELL("contents", $P136))</f>
        <v>4343</v>
      </c>
      <c r="AG153" s="13"/>
      <c r="AH153" s="14">
        <f ca="1" xml:space="preserve"> SUMIFS($L:$L, $A:$A,CELL("contents", AH$4), $B:$B,CELL("contents", AH$7), $C:$C,CELL("contents", $P136))</f>
        <v>11635</v>
      </c>
      <c r="AK153" s="6" t="s">
        <v>16</v>
      </c>
      <c r="AL153" s="32" t="s">
        <v>11</v>
      </c>
      <c r="AM153" s="12">
        <f ca="1" xml:space="preserve"> SUMIFS($L:$L, $A:$A,CELL("contents", AM$4), $B:$B,CELL("contents", AM$7), $C:$C,CELL("contents", $P136), $G:$G,CELL("contents", AM$3))</f>
        <v>376</v>
      </c>
      <c r="AN153" s="19">
        <f ca="1" xml:space="preserve"> SUMIFS($L:$L, $A:$A,CELL("contents", AN$4), $B:$B,CELL("contents", AN$7), $C:$C,CELL("contents", $P136), $G:$G,CELL("contents", AN$3))</f>
        <v>411</v>
      </c>
      <c r="AO153" s="13"/>
      <c r="AP153" s="14">
        <f ca="1" xml:space="preserve"> SUMIFS($L:$L, $A:$A,CELL("contents", AP$4), $B:$B,CELL("contents", AP$7), $C:$C,CELL("contents", $P136), $G:$G,CELL("contents", AP$3))</f>
        <v>787</v>
      </c>
      <c r="AQ153" s="12">
        <f ca="1" xml:space="preserve"> SUMIFS($L:$L, $A:$A,CELL("contents", AQ$4), $B:$B,CELL("contents", AQ$7), $C:$C,CELL("contents", $P136), $G:$G,CELL("contents", AQ$3))</f>
        <v>396</v>
      </c>
      <c r="AR153" s="19">
        <f ca="1" xml:space="preserve"> SUMIFS($L:$L, $A:$A,CELL("contents", AR$4), $B:$B,CELL("contents", AR$7), $C:$C,CELL("contents", $P136), $G:$G,CELL("contents", AR$3))</f>
        <v>189</v>
      </c>
      <c r="AS153" s="13"/>
      <c r="AT153" s="14">
        <f ca="1" xml:space="preserve"> SUMIFS($L:$L, $A:$A,CELL("contents", AT$4), $B:$B,CELL("contents", AT$7), $C:$C,CELL("contents", $P136), $G:$G,CELL("contents", AT$3))</f>
        <v>585</v>
      </c>
      <c r="AU153" s="12">
        <f ca="1" xml:space="preserve"> SUMIFS($L:$L, $A:$A,CELL("contents", AU$4), $B:$B,CELL("contents", AU$7), $C:$C,CELL("contents", $P136), $G:$G,CELL("contents", AU$3))</f>
        <v>394</v>
      </c>
      <c r="AV153" s="19">
        <f ca="1" xml:space="preserve"> SUMIFS($L:$L, $A:$A,CELL("contents", AV$4), $B:$B,CELL("contents", AV$7), $C:$C,CELL("contents", $P136), $G:$G,CELL("contents", AV$3))</f>
        <v>189</v>
      </c>
      <c r="AW153" s="13"/>
      <c r="AX153" s="14">
        <f ca="1" xml:space="preserve"> SUMIFS($L:$L, $A:$A,CELL("contents", AX$4), $B:$B,CELL("contents", AX$7), $C:$C,CELL("contents", $P136), $G:$G,CELL("contents", AX$3))</f>
        <v>583</v>
      </c>
      <c r="AY153" s="12">
        <f ca="1" xml:space="preserve"> SUMIFS($L:$L, $A:$A,CELL("contents", AY$4), $B:$B,CELL("contents", AY$7), $C:$C,CELL("contents", $P136), $G:$G,CELL("contents", AY$3))</f>
        <v>1166</v>
      </c>
      <c r="AZ153" s="19">
        <f ca="1" xml:space="preserve"> SUMIFS($L:$L, $A:$A,CELL("contents", AZ$4), $B:$B,CELL("contents", AZ$7), $C:$C,CELL("contents", $P136), $G:$G,CELL("contents", AZ$3))</f>
        <v>789</v>
      </c>
      <c r="BA153" s="13"/>
      <c r="BB153" s="14">
        <f ca="1" xml:space="preserve"> SUMIFS($L:$L, $A:$A,CELL("contents", BB$4), $B:$B,CELL("contents", BB$7), $C:$C,CELL("contents", $P136), $G:$G,CELL("contents", BB$3))</f>
        <v>1955</v>
      </c>
      <c r="BE153" s="6" t="s">
        <v>16</v>
      </c>
      <c r="BF153" s="32" t="s">
        <v>11</v>
      </c>
      <c r="BG153" s="12">
        <f ca="1" xml:space="preserve"> SUMIFS($L:$L, $A:$A,CELL("contents", BG$4), $B:$B,CELL("contents", BG$7), $C:$C,CELL("contents", $P136), $G:$G,CELL("contents", BG$3))</f>
        <v>439</v>
      </c>
      <c r="BH153" s="19">
        <f ca="1" xml:space="preserve"> SUMIFS($L:$L, $A:$A,CELL("contents", BH$4), $B:$B,CELL("contents", BH$7), $C:$C,CELL("contents", $P136), $G:$G,CELL("contents", BH$3))</f>
        <v>411</v>
      </c>
      <c r="BI153" s="13"/>
      <c r="BJ153" s="14">
        <f ca="1" xml:space="preserve"> SUMIFS($L:$L, $A:$A,CELL("contents", BJ$4), $B:$B,CELL("contents", BJ$7), $C:$C,CELL("contents", $P136), $G:$G,CELL("contents", BJ$3))</f>
        <v>850</v>
      </c>
      <c r="BK153" s="12">
        <f ca="1" xml:space="preserve"> SUMIFS($L:$L, $A:$A,CELL("contents", BK$4), $B:$B,CELL("contents", BK$7), $C:$C,CELL("contents", $P136), $G:$G,CELL("contents", BK$3))</f>
        <v>449</v>
      </c>
      <c r="BL153" s="19">
        <f ca="1" xml:space="preserve"> SUMIFS($L:$L, $A:$A,CELL("contents", BL$4), $B:$B,CELL("contents", BL$7), $C:$C,CELL("contents", $P136), $G:$G,CELL("contents", BL$3))</f>
        <v>194</v>
      </c>
      <c r="BM153" s="13"/>
      <c r="BN153" s="14">
        <f ca="1" xml:space="preserve"> SUMIFS($L:$L, $A:$A,CELL("contents", BN$4), $B:$B,CELL("contents", BN$7), $C:$C,CELL("contents", $P136), $G:$G,CELL("contents", BN$3))</f>
        <v>643</v>
      </c>
      <c r="BO153" s="12">
        <f ca="1" xml:space="preserve"> SUMIFS($L:$L, $A:$A,CELL("contents", BO$4), $B:$B,CELL("contents", BO$7), $C:$C,CELL("contents", $P136), $G:$G,CELL("contents", BO$3))</f>
        <v>458</v>
      </c>
      <c r="BP153" s="19">
        <f ca="1" xml:space="preserve"> SUMIFS($L:$L, $A:$A,CELL("contents", BP$4), $B:$B,CELL("contents", BP$7), $C:$C,CELL("contents", $P136), $G:$G,CELL("contents", BP$3))</f>
        <v>194</v>
      </c>
      <c r="BQ153" s="13"/>
      <c r="BR153" s="14">
        <f ca="1" xml:space="preserve"> SUMIFS($L:$L, $A:$A,CELL("contents", BR$4), $B:$B,CELL("contents", BR$7), $C:$C,CELL("contents", $P136), $G:$G,CELL("contents", BR$3))</f>
        <v>652</v>
      </c>
      <c r="BS153" s="12">
        <f ca="1" xml:space="preserve"> SUMIFS($L:$L, $A:$A,CELL("contents", BS$4), $B:$B,CELL("contents", BS$7), $C:$C,CELL("contents", $P136), $G:$G,CELL("contents", BS$3))</f>
        <v>1346</v>
      </c>
      <c r="BT153" s="19">
        <f ca="1" xml:space="preserve"> SUMIFS($L:$L, $A:$A,CELL("contents", BT$4), $B:$B,CELL("contents", BT$7), $C:$C,CELL("contents", $P136), $G:$G,CELL("contents", BT$3))</f>
        <v>799</v>
      </c>
      <c r="BU153" s="13"/>
      <c r="BV153" s="14">
        <f ca="1" xml:space="preserve"> SUMIFS($L:$L, $A:$A,CELL("contents", BV$4), $B:$B,CELL("contents", BV$7), $C:$C,CELL("contents", $P136), $G:$G,CELL("contents", BV$3))</f>
        <v>2145</v>
      </c>
      <c r="BY153" s="6" t="s">
        <v>16</v>
      </c>
      <c r="BZ153" s="32" t="s">
        <v>11</v>
      </c>
      <c r="CA153" s="12">
        <f ca="1" xml:space="preserve"> SUMIFS($L:$L, $A:$A,CELL("contents", CA$4), $B:$B,CELL("contents", CA$7), $C:$C,CELL("contents", $P136), $G:$G,CELL("contents", CA$3))</f>
        <v>519</v>
      </c>
      <c r="CB153" s="19">
        <f ca="1" xml:space="preserve"> SUMIFS($L:$L, $A:$A,CELL("contents", CB$4), $B:$B,CELL("contents", CB$7), $C:$C,CELL("contents", $P136), $G:$G,CELL("contents", CB$3))</f>
        <v>413</v>
      </c>
      <c r="CC153" s="13"/>
      <c r="CD153" s="14">
        <f ca="1" xml:space="preserve"> SUMIFS($L:$L, $A:$A,CELL("contents", CD$4), $B:$B,CELL("contents", CD$7), $C:$C,CELL("contents", $P136), $G:$G,CELL("contents", CD$3))</f>
        <v>932</v>
      </c>
      <c r="CE153" s="12">
        <f ca="1" xml:space="preserve"> SUMIFS($L:$L, $A:$A,CELL("contents", CE$4), $B:$B,CELL("contents", CE$7), $C:$C,CELL("contents", $P136), $G:$G,CELL("contents", CE$3))</f>
        <v>517</v>
      </c>
      <c r="CF153" s="19">
        <f ca="1" xml:space="preserve"> SUMIFS($L:$L, $A:$A,CELL("contents", CF$4), $B:$B,CELL("contents", CF$7), $C:$C,CELL("contents", $P136), $G:$G,CELL("contents", CF$3))</f>
        <v>218</v>
      </c>
      <c r="CG153" s="13"/>
      <c r="CH153" s="14">
        <f ca="1" xml:space="preserve"> SUMIFS($L:$L, $A:$A,CELL("contents", CH$4), $B:$B,CELL("contents", CH$7), $C:$C,CELL("contents", $P136), $G:$G,CELL("contents", CH$3))</f>
        <v>735</v>
      </c>
      <c r="CI153" s="12">
        <f ca="1" xml:space="preserve"> SUMIFS($L:$L, $A:$A,CELL("contents", CI$4), $B:$B,CELL("contents", CI$7), $C:$C,CELL("contents", $P136), $G:$G,CELL("contents", CI$3))</f>
        <v>526</v>
      </c>
      <c r="CJ153" s="19">
        <f ca="1" xml:space="preserve"> SUMIFS($L:$L, $A:$A,CELL("contents", CJ$4), $B:$B,CELL("contents", CJ$7), $C:$C,CELL("contents", $P136), $G:$G,CELL("contents", CJ$3))</f>
        <v>218</v>
      </c>
      <c r="CK153" s="13"/>
      <c r="CL153" s="14">
        <f ca="1" xml:space="preserve"> SUMIFS($L:$L, $A:$A,CELL("contents", CL$4), $B:$B,CELL("contents", CL$7), $C:$C,CELL("contents", $P136), $G:$G,CELL("contents", CL$3))</f>
        <v>744</v>
      </c>
      <c r="CM153" s="12">
        <f ca="1" xml:space="preserve"> SUMIFS($L:$L, $A:$A,CELL("contents", CM$4), $B:$B,CELL("contents", CM$7), $C:$C,CELL("contents", $P136), $G:$G,CELL("contents", CM$3))</f>
        <v>1562</v>
      </c>
      <c r="CN153" s="19">
        <f ca="1" xml:space="preserve"> SUMIFS($L:$L, $A:$A,CELL("contents", CN$4), $B:$B,CELL("contents", CN$7), $C:$C,CELL("contents", $P136), $G:$G,CELL("contents", CN$3))</f>
        <v>849</v>
      </c>
      <c r="CO153" s="13"/>
      <c r="CP153" s="14">
        <f ca="1" xml:space="preserve"> SUMIFS($L:$L, $A:$A,CELL("contents", CP$4), $B:$B,CELL("contents", CP$7), $C:$C,CELL("contents", $P136), $G:$G,CELL("contents", CP$3))</f>
        <v>2411</v>
      </c>
      <c r="CS153" s="6" t="s">
        <v>16</v>
      </c>
      <c r="CT153" s="32" t="s">
        <v>11</v>
      </c>
      <c r="CU153" s="12">
        <f ca="1" xml:space="preserve"> SUMIFS($L:$L, $A:$A,CELL("contents", CU$4), $B:$B,CELL("contents", CU$7), $C:$C,CELL("contents", $P136), $G:$G,CELL("contents", CU$3))</f>
        <v>530</v>
      </c>
      <c r="CV153" s="19">
        <f ca="1" xml:space="preserve"> SUMIFS($L:$L, $A:$A,CELL("contents", CV$4), $B:$B,CELL("contents", CV$7), $C:$C,CELL("contents", $P136), $G:$G,CELL("contents", CV$3))</f>
        <v>415</v>
      </c>
      <c r="CW153" s="13"/>
      <c r="CX153" s="14">
        <f ca="1" xml:space="preserve"> SUMIFS($L:$L, $A:$A,CELL("contents", CX$4), $B:$B,CELL("contents", CX$7), $C:$C,CELL("contents", $P136), $G:$G,CELL("contents", CX$3))</f>
        <v>945</v>
      </c>
      <c r="CY153" s="12">
        <f ca="1" xml:space="preserve"> SUMIFS($L:$L, $A:$A,CELL("contents", CY$4), $B:$B,CELL("contents", CY$7), $C:$C,CELL("contents", $P136), $G:$G,CELL("contents", CY$3))</f>
        <v>540</v>
      </c>
      <c r="CZ153" s="19">
        <f ca="1" xml:space="preserve"> SUMIFS($L:$L, $A:$A,CELL("contents", CZ$4), $B:$B,CELL("contents", CZ$7), $C:$C,CELL("contents", $P136), $G:$G,CELL("contents", CZ$3))</f>
        <v>256</v>
      </c>
      <c r="DA153" s="13"/>
      <c r="DB153" s="14">
        <f ca="1" xml:space="preserve"> SUMIFS($L:$L, $A:$A,CELL("contents", DB$4), $B:$B,CELL("contents", DB$7), $C:$C,CELL("contents", $P136), $G:$G,CELL("contents", DB$3))</f>
        <v>796</v>
      </c>
      <c r="DC153" s="12">
        <f ca="1" xml:space="preserve"> SUMIFS($L:$L, $A:$A,CELL("contents", DC$4), $B:$B,CELL("contents", DC$7), $C:$C,CELL("contents", $P136), $G:$G,CELL("contents", DC$3))</f>
        <v>530</v>
      </c>
      <c r="DD153" s="19">
        <f ca="1" xml:space="preserve"> SUMIFS($L:$L, $A:$A,CELL("contents", DD$4), $B:$B,CELL("contents", DD$7), $C:$C,CELL("contents", $P136), $G:$G,CELL("contents", DD$3))</f>
        <v>256</v>
      </c>
      <c r="DE153" s="13"/>
      <c r="DF153" s="14">
        <f ca="1" xml:space="preserve"> SUMIFS($L:$L, $A:$A,CELL("contents", DF$4), $B:$B,CELL("contents", DF$7), $C:$C,CELL("contents", $P136), $G:$G,CELL("contents", DF$3))</f>
        <v>786</v>
      </c>
      <c r="DG153" s="12">
        <f ca="1" xml:space="preserve"> SUMIFS($L:$L, $A:$A,CELL("contents", DG$4), $B:$B,CELL("contents", DG$7), $C:$C,CELL("contents", $P136), $G:$G,CELL("contents", DG$3))</f>
        <v>1600</v>
      </c>
      <c r="DH153" s="19">
        <f ca="1" xml:space="preserve"> SUMIFS($L:$L, $A:$A,CELL("contents", DH$4), $B:$B,CELL("contents", DH$7), $C:$C,CELL("contents", $P136), $G:$G,CELL("contents", DH$3))</f>
        <v>927</v>
      </c>
      <c r="DI153" s="13"/>
      <c r="DJ153" s="14">
        <f ca="1" xml:space="preserve"> SUMIFS($L:$L, $A:$A,CELL("contents", DJ$4), $B:$B,CELL("contents", DJ$7), $C:$C,CELL("contents", $P136), $G:$G,CELL("contents", DJ$3))</f>
        <v>2527</v>
      </c>
      <c r="DM153" s="6" t="s">
        <v>16</v>
      </c>
      <c r="DN153" s="32" t="s">
        <v>11</v>
      </c>
      <c r="DO153" s="12">
        <f ca="1" xml:space="preserve"> SUMIFS($L:$L, $A:$A,CELL("contents", DO$4), $B:$B,CELL("contents", DO$7), $C:$C,CELL("contents", $P136), $G:$G,CELL("contents", DO$3))</f>
        <v>537</v>
      </c>
      <c r="DP153" s="19">
        <f ca="1" xml:space="preserve"> SUMIFS($L:$L, $A:$A,CELL("contents", DP$4), $B:$B,CELL("contents", DP$7), $C:$C,CELL("contents", $P136), $G:$G,CELL("contents", DP$3))</f>
        <v>415</v>
      </c>
      <c r="DQ153" s="13"/>
      <c r="DR153" s="14">
        <f ca="1" xml:space="preserve"> SUMIFS($L:$L, $A:$A,CELL("contents", DR$4), $B:$B,CELL("contents", DR$7), $C:$C,CELL("contents", $P136), $G:$G,CELL("contents", DR$3))</f>
        <v>952</v>
      </c>
      <c r="DS153" s="12">
        <f ca="1" xml:space="preserve"> SUMIFS($L:$L, $A:$A,CELL("contents", DS$4), $B:$B,CELL("contents", DS$7), $C:$C,CELL("contents", $P136), $G:$G,CELL("contents", DS$3))</f>
        <v>545</v>
      </c>
      <c r="DT153" s="19">
        <f ca="1" xml:space="preserve"> SUMIFS($L:$L, $A:$A,CELL("contents", DT$4), $B:$B,CELL("contents", DT$7), $C:$C,CELL("contents", $P136), $G:$G,CELL("contents", DT$3))</f>
        <v>282</v>
      </c>
      <c r="DU153" s="13"/>
      <c r="DV153" s="14">
        <f ca="1" xml:space="preserve"> SUMIFS($L:$L, $A:$A,CELL("contents", DV$4), $B:$B,CELL("contents", DV$7), $C:$C,CELL("contents", $P136), $G:$G,CELL("contents", DV$3))</f>
        <v>827</v>
      </c>
      <c r="DW153" s="12">
        <f ca="1" xml:space="preserve"> SUMIFS($L:$L, $A:$A,CELL("contents", DW$4), $B:$B,CELL("contents", DW$7), $C:$C,CELL("contents", $P136), $G:$G,CELL("contents", DW$3))</f>
        <v>536</v>
      </c>
      <c r="DX153" s="19">
        <f ca="1" xml:space="preserve"> SUMIFS($L:$L, $A:$A,CELL("contents", DX$4), $B:$B,CELL("contents", DX$7), $C:$C,CELL("contents", $P136), $G:$G,CELL("contents", DX$3))</f>
        <v>282</v>
      </c>
      <c r="DY153" s="13"/>
      <c r="DZ153" s="14">
        <f ca="1" xml:space="preserve"> SUMIFS($L:$L, $A:$A,CELL("contents", DZ$4), $B:$B,CELL("contents", DZ$7), $C:$C,CELL("contents", $P136), $G:$G,CELL("contents", DZ$3))</f>
        <v>818</v>
      </c>
      <c r="EA153" s="12">
        <f ca="1" xml:space="preserve"> SUMIFS($L:$L, $A:$A,CELL("contents", EA$4), $B:$B,CELL("contents", EA$7), $C:$C,CELL("contents", $P136), $G:$G,CELL("contents", EA$3))</f>
        <v>1618</v>
      </c>
      <c r="EB153" s="19">
        <f ca="1" xml:space="preserve"> SUMIFS($L:$L, $A:$A,CELL("contents", EB$4), $B:$B,CELL("contents", EB$7), $C:$C,CELL("contents", $P136), $G:$G,CELL("contents", EB$3))</f>
        <v>979</v>
      </c>
      <c r="EC153" s="13"/>
      <c r="ED153" s="14">
        <f ca="1" xml:space="preserve"> SUMIFS($L:$L, $A:$A,CELL("contents", ED$4), $B:$B,CELL("contents", ED$7), $C:$C,CELL("contents", $P136), $G:$G,CELL("contents", ED$3))</f>
        <v>2597</v>
      </c>
    </row>
    <row r="154" spans="1:134" x14ac:dyDescent="0.25">
      <c r="A154" t="s">
        <v>19</v>
      </c>
      <c r="B154" t="s">
        <v>14</v>
      </c>
      <c r="C154">
        <v>11</v>
      </c>
      <c r="D154">
        <v>11</v>
      </c>
      <c r="E154" t="b">
        <v>1</v>
      </c>
      <c r="F154">
        <v>10.000999999999999</v>
      </c>
      <c r="G154">
        <v>16</v>
      </c>
      <c r="H154">
        <v>0</v>
      </c>
      <c r="I154">
        <v>1093971</v>
      </c>
      <c r="J154">
        <v>1055427</v>
      </c>
      <c r="K154">
        <v>527711</v>
      </c>
      <c r="L154">
        <v>13</v>
      </c>
      <c r="M154">
        <f t="shared" si="387"/>
        <v>16</v>
      </c>
      <c r="N154" t="b">
        <f t="shared" ref="N154" si="434">AND(MIN($F152,$F153,$F154)=$F154,MAX($H152,$H153,$H154)=$H154)</f>
        <v>0</v>
      </c>
      <c r="O154" t="b">
        <f t="shared" ref="O154" si="435">AND(NOT(N152),NOT(N153),N154)</f>
        <v>0</v>
      </c>
      <c r="P154">
        <f>P133</f>
        <v>13</v>
      </c>
      <c r="Q154" s="5" t="s">
        <v>23</v>
      </c>
      <c r="R154" s="32"/>
      <c r="S154" s="12">
        <f ca="1" xml:space="preserve"> IFERROR(AVERAGEIFS($L:$L, $A:$A,CELL("contents", S$4), $B:$B,CELL("contents", S$7), $C:$C,CELL("contents", $P136)), 0)</f>
        <v>10.004166666666666</v>
      </c>
      <c r="T154" s="19">
        <f ca="1" xml:space="preserve"> IFERROR(AVERAGEIFS($L:$L, $A:$A,CELL("contents", T$4), $B:$B,CELL("contents", T$7), $C:$C,CELL("contents", $P136)), 0)</f>
        <v>12.515151515151516</v>
      </c>
      <c r="U154" s="13"/>
      <c r="V154" s="14">
        <f ca="1" xml:space="preserve"> IFERROR(AVERAGEIFS($L:$L, $A:$A,CELL("contents", V$4), $B:$B,CELL("contents", V$7), $C:$C,CELL("contents", $P136)), 0)</f>
        <v>11.027160493827161</v>
      </c>
      <c r="W154" s="12">
        <f ca="1" xml:space="preserve"> IFERROR(AVERAGEIFS($L:$L, $A:$A,CELL("contents", W$4), $B:$B,CELL("contents", W$7), $C:$C,CELL("contents", $P136)), 0)</f>
        <v>10.195833333333333</v>
      </c>
      <c r="X154" s="19">
        <f ca="1" xml:space="preserve"> IFERROR(AVERAGEIFS($L:$L, $A:$A,CELL("contents", X$4), $B:$B,CELL("contents", X$7), $C:$C,CELL("contents", $P136)), 0)</f>
        <v>6.9030303030303033</v>
      </c>
      <c r="Y154" s="13"/>
      <c r="Z154" s="14">
        <f ca="1" xml:space="preserve"> IFERROR(AVERAGEIFS($L:$L, $A:$A,CELL("contents", Z$4), $B:$B,CELL("contents", Z$7), $C:$C,CELL("contents", $P136)), 0)</f>
        <v>8.8543209876543205</v>
      </c>
      <c r="AA154" s="12">
        <f ca="1" xml:space="preserve"> IFERROR(AVERAGEIFS($L:$L, $A:$A,CELL("contents", AA$4), $B:$B,CELL("contents", AA$7), $C:$C,CELL("contents", $P136)), 0)</f>
        <v>10.183333333333334</v>
      </c>
      <c r="AB154" s="19">
        <f ca="1" xml:space="preserve"> IFERROR(AVERAGEIFS($L:$L, $A:$A,CELL("contents", AB$4), $B:$B,CELL("contents", AB$7), $C:$C,CELL("contents", $P136)), 0)</f>
        <v>6.9030303030303033</v>
      </c>
      <c r="AC154" s="13"/>
      <c r="AD154" s="14">
        <f ca="1" xml:space="preserve"> IFERROR(AVERAGEIFS($L:$L, $A:$A,CELL("contents", AD$4), $B:$B,CELL("contents", AD$7), $C:$C,CELL("contents", $P136)), 0)</f>
        <v>8.8469135802469143</v>
      </c>
      <c r="AE154" s="12">
        <f ca="1" xml:space="preserve"> IFERROR(AVERAGEIFS($L:$L, $A:$A,CELL("contents", AE$4), $B:$B,CELL("contents", AE$7), $C:$C,CELL("contents", $P136)), 0)</f>
        <v>10.127777777777778</v>
      </c>
      <c r="AF154" s="19">
        <f ca="1" xml:space="preserve"> IFERROR(AVERAGEIFS($L:$L, $A:$A,CELL("contents", AF$4), $B:$B,CELL("contents", AF$7), $C:$C,CELL("contents", $P136)), 0)</f>
        <v>8.7737373737373741</v>
      </c>
      <c r="AG154" s="13"/>
      <c r="AH154" s="14">
        <f ca="1" xml:space="preserve"> IFERROR(AVERAGEIFS($L:$L, $A:$A,CELL("contents", AH$4), $B:$B,CELL("contents", AH$7), $C:$C,CELL("contents", $P136)), 0)</f>
        <v>9.576131687242798</v>
      </c>
      <c r="AK154" s="5" t="s">
        <v>23</v>
      </c>
      <c r="AL154" s="32"/>
      <c r="AM154" s="12">
        <f ca="1" xml:space="preserve"> IFERROR(AVERAGEIFS($L:$L, $A:$A,CELL("contents", AM$4), $B:$B,CELL("contents", AM$7), $C:$C,CELL("contents", $P136), $G:$G,CELL("contents", AM$3)), 0)</f>
        <v>7.833333333333333</v>
      </c>
      <c r="AN154" s="19">
        <f ca="1" xml:space="preserve"> IFERROR(AVERAGEIFS($L:$L, $A:$A,CELL("contents", AN$4), $B:$B,CELL("contents", AN$7), $C:$C,CELL("contents", $P136), $G:$G,CELL("contents", AN$3)), 0)</f>
        <v>12.454545454545455</v>
      </c>
      <c r="AO154" s="13"/>
      <c r="AP154" s="14">
        <f ca="1" xml:space="preserve"> IFERROR(AVERAGEIFS($L:$L, $A:$A,CELL("contents", AP$4), $B:$B,CELL("contents", AP$7), $C:$C,CELL("contents", $P136), $G:$G,CELL("contents", AP$3)), 0)</f>
        <v>9.716049382716049</v>
      </c>
      <c r="AQ154" s="12">
        <f ca="1" xml:space="preserve"> IFERROR(AVERAGEIFS($L:$L, $A:$A,CELL("contents", AQ$4), $B:$B,CELL("contents", AQ$7), $C:$C,CELL("contents", $P136), $G:$G,CELL("contents", AQ$3)), 0)</f>
        <v>8.25</v>
      </c>
      <c r="AR154" s="19">
        <f ca="1" xml:space="preserve"> IFERROR(AVERAGEIFS($L:$L, $A:$A,CELL("contents", AR$4), $B:$B,CELL("contents", AR$7), $C:$C,CELL("contents", $P136), $G:$G,CELL("contents", AR$3)), 0)</f>
        <v>5.7272727272727275</v>
      </c>
      <c r="AS154" s="13"/>
      <c r="AT154" s="14">
        <f ca="1" xml:space="preserve"> IFERROR(AVERAGEIFS($L:$L, $A:$A,CELL("contents", AT$4), $B:$B,CELL("contents", AT$7), $C:$C,CELL("contents", $P136), $G:$G,CELL("contents", AT$3)), 0)</f>
        <v>7.2222222222222223</v>
      </c>
      <c r="AU154" s="12">
        <f ca="1" xml:space="preserve"> IFERROR(AVERAGEIFS($L:$L, $A:$A,CELL("contents", AU$4), $B:$B,CELL("contents", AU$7), $C:$C,CELL("contents", $P136), $G:$G,CELL("contents", AU$3)), 0)</f>
        <v>8.2083333333333339</v>
      </c>
      <c r="AV154" s="19">
        <f ca="1" xml:space="preserve"> IFERROR(AVERAGEIFS($L:$L, $A:$A,CELL("contents", AV$4), $B:$B,CELL("contents", AV$7), $C:$C,CELL("contents", $P136), $G:$G,CELL("contents", AV$3)), 0)</f>
        <v>5.7272727272727275</v>
      </c>
      <c r="AW154" s="13"/>
      <c r="AX154" s="14">
        <f ca="1" xml:space="preserve"> IFERROR(AVERAGEIFS($L:$L, $A:$A,CELL("contents", AX$4), $B:$B,CELL("contents", AX$7), $C:$C,CELL("contents", $P136), $G:$G,CELL("contents", AX$3)), 0)</f>
        <v>7.1975308641975309</v>
      </c>
      <c r="AY154" s="12">
        <f ca="1" xml:space="preserve"> IFERROR(AVERAGEIFS($L:$L, $A:$A,CELL("contents", AY$4), $B:$B,CELL("contents", AY$7), $C:$C,CELL("contents", $P136), $G:$G,CELL("contents", AY$3)), 0)</f>
        <v>8.0972222222222214</v>
      </c>
      <c r="AZ154" s="19">
        <f ca="1" xml:space="preserve"> IFERROR(AVERAGEIFS($L:$L, $A:$A,CELL("contents", AZ$4), $B:$B,CELL("contents", AZ$7), $C:$C,CELL("contents", $P136), $G:$G,CELL("contents", AZ$3)), 0)</f>
        <v>7.9696969696969697</v>
      </c>
      <c r="BA154" s="13"/>
      <c r="BB154" s="14">
        <f ca="1" xml:space="preserve"> IFERROR(AVERAGEIFS($L:$L, $A:$A,CELL("contents", BB$4), $B:$B,CELL("contents", BB$7), $C:$C,CELL("contents", $P136), $G:$G,CELL("contents", BB$3)), 0)</f>
        <v>8.0452674897119341</v>
      </c>
      <c r="BE154" s="5" t="s">
        <v>23</v>
      </c>
      <c r="BF154" s="32"/>
      <c r="BG154" s="12">
        <f ca="1" xml:space="preserve"> IFERROR(AVERAGEIFS($L:$L, $A:$A,CELL("contents", BG$4), $B:$B,CELL("contents", BG$7), $C:$C,CELL("contents", $P136), $G:$G,CELL("contents", BG$3)), 0)</f>
        <v>9.1458333333333339</v>
      </c>
      <c r="BH154" s="19">
        <f ca="1" xml:space="preserve"> IFERROR(AVERAGEIFS($L:$L, $A:$A,CELL("contents", BH$4), $B:$B,CELL("contents", BH$7), $C:$C,CELL("contents", $P136), $G:$G,CELL("contents", BH$3)), 0)</f>
        <v>12.454545454545455</v>
      </c>
      <c r="BI154" s="13"/>
      <c r="BJ154" s="14">
        <f ca="1" xml:space="preserve"> IFERROR(AVERAGEIFS($L:$L, $A:$A,CELL("contents", BJ$4), $B:$B,CELL("contents", BJ$7), $C:$C,CELL("contents", $P136), $G:$G,CELL("contents", BJ$3)), 0)</f>
        <v>10.493827160493828</v>
      </c>
      <c r="BK154" s="12">
        <f ca="1" xml:space="preserve"> IFERROR(AVERAGEIFS($L:$L, $A:$A,CELL("contents", BK$4), $B:$B,CELL("contents", BK$7), $C:$C,CELL("contents", $P136), $G:$G,CELL("contents", BK$3)), 0)</f>
        <v>9.3541666666666661</v>
      </c>
      <c r="BL154" s="19">
        <f ca="1" xml:space="preserve"> IFERROR(AVERAGEIFS($L:$L, $A:$A,CELL("contents", BL$4), $B:$B,CELL("contents", BL$7), $C:$C,CELL("contents", $P136), $G:$G,CELL("contents", BL$3)), 0)</f>
        <v>5.8787878787878789</v>
      </c>
      <c r="BM154" s="13"/>
      <c r="BN154" s="14">
        <f ca="1" xml:space="preserve"> IFERROR(AVERAGEIFS($L:$L, $A:$A,CELL("contents", BN$4), $B:$B,CELL("contents", BN$7), $C:$C,CELL("contents", $P136), $G:$G,CELL("contents", BN$3)), 0)</f>
        <v>7.9382716049382713</v>
      </c>
      <c r="BO154" s="12">
        <f ca="1" xml:space="preserve"> IFERROR(AVERAGEIFS($L:$L, $A:$A,CELL("contents", BO$4), $B:$B,CELL("contents", BO$7), $C:$C,CELL("contents", $P136), $G:$G,CELL("contents", BO$3)), 0)</f>
        <v>9.5416666666666661</v>
      </c>
      <c r="BP154" s="19">
        <f ca="1" xml:space="preserve"> IFERROR(AVERAGEIFS($L:$L, $A:$A,CELL("contents", BP$4), $B:$B,CELL("contents", BP$7), $C:$C,CELL("contents", $P136), $G:$G,CELL("contents", BP$3)), 0)</f>
        <v>5.8787878787878789</v>
      </c>
      <c r="BQ154" s="13"/>
      <c r="BR154" s="14">
        <f ca="1" xml:space="preserve"> IFERROR(AVERAGEIFS($L:$L, $A:$A,CELL("contents", BR$4), $B:$B,CELL("contents", BR$7), $C:$C,CELL("contents", $P136), $G:$G,CELL("contents", BR$3)), 0)</f>
        <v>8.0493827160493829</v>
      </c>
      <c r="BS154" s="12">
        <f ca="1" xml:space="preserve"> IFERROR(AVERAGEIFS($L:$L, $A:$A,CELL("contents", BS$4), $B:$B,CELL("contents", BS$7), $C:$C,CELL("contents", $P136), $G:$G,CELL("contents", BS$3)), 0)</f>
        <v>9.3472222222222214</v>
      </c>
      <c r="BT154" s="19">
        <f ca="1" xml:space="preserve"> IFERROR(AVERAGEIFS($L:$L, $A:$A,CELL("contents", BT$4), $B:$B,CELL("contents", BT$7), $C:$C,CELL("contents", $P136), $G:$G,CELL("contents", BT$3)), 0)</f>
        <v>8.0707070707070709</v>
      </c>
      <c r="BU154" s="13"/>
      <c r="BV154" s="14">
        <f ca="1" xml:space="preserve"> IFERROR(AVERAGEIFS($L:$L, $A:$A,CELL("contents", BV$4), $B:$B,CELL("contents", BV$7), $C:$C,CELL("contents", $P136), $G:$G,CELL("contents", BV$3)), 0)</f>
        <v>8.8271604938271597</v>
      </c>
      <c r="BY154" s="5" t="s">
        <v>23</v>
      </c>
      <c r="BZ154" s="32"/>
      <c r="CA154" s="12">
        <f ca="1" xml:space="preserve"> IFERROR(AVERAGEIFS($L:$L, $A:$A,CELL("contents", CA$4), $B:$B,CELL("contents", CA$7), $C:$C,CELL("contents", $P136), $G:$G,CELL("contents", CA$3)), 0)</f>
        <v>10.8125</v>
      </c>
      <c r="CB154" s="19">
        <f ca="1" xml:space="preserve"> IFERROR(AVERAGEIFS($L:$L, $A:$A,CELL("contents", CB$4), $B:$B,CELL("contents", CB$7), $C:$C,CELL("contents", $P136), $G:$G,CELL("contents", CB$3)), 0)</f>
        <v>12.515151515151516</v>
      </c>
      <c r="CC154" s="13"/>
      <c r="CD154" s="14">
        <f ca="1" xml:space="preserve"> IFERROR(AVERAGEIFS($L:$L, $A:$A,CELL("contents", CD$4), $B:$B,CELL("contents", CD$7), $C:$C,CELL("contents", $P136), $G:$G,CELL("contents", CD$3)), 0)</f>
        <v>11.506172839506172</v>
      </c>
      <c r="CE154" s="12">
        <f ca="1" xml:space="preserve"> IFERROR(AVERAGEIFS($L:$L, $A:$A,CELL("contents", CE$4), $B:$B,CELL("contents", CE$7), $C:$C,CELL("contents", $P136), $G:$G,CELL("contents", CE$3)), 0)</f>
        <v>10.770833333333334</v>
      </c>
      <c r="CF154" s="19">
        <f ca="1" xml:space="preserve"> IFERROR(AVERAGEIFS($L:$L, $A:$A,CELL("contents", CF$4), $B:$B,CELL("contents", CF$7), $C:$C,CELL("contents", $P136), $G:$G,CELL("contents", CF$3)), 0)</f>
        <v>6.6060606060606064</v>
      </c>
      <c r="CG154" s="13"/>
      <c r="CH154" s="14">
        <f ca="1" xml:space="preserve"> IFERROR(AVERAGEIFS($L:$L, $A:$A,CELL("contents", CH$4), $B:$B,CELL("contents", CH$7), $C:$C,CELL("contents", $P136), $G:$G,CELL("contents", CH$3)), 0)</f>
        <v>9.0740740740740744</v>
      </c>
      <c r="CI154" s="12">
        <f ca="1" xml:space="preserve"> IFERROR(AVERAGEIFS($L:$L, $A:$A,CELL("contents", CI$4), $B:$B,CELL("contents", CI$7), $C:$C,CELL("contents", $P136), $G:$G,CELL("contents", CI$3)), 0)</f>
        <v>10.958333333333334</v>
      </c>
      <c r="CJ154" s="19">
        <f ca="1" xml:space="preserve"> IFERROR(AVERAGEIFS($L:$L, $A:$A,CELL("contents", CJ$4), $B:$B,CELL("contents", CJ$7), $C:$C,CELL("contents", $P136), $G:$G,CELL("contents", CJ$3)), 0)</f>
        <v>6.6060606060606064</v>
      </c>
      <c r="CK154" s="13"/>
      <c r="CL154" s="14">
        <f ca="1" xml:space="preserve"> IFERROR(AVERAGEIFS($L:$L, $A:$A,CELL("contents", CL$4), $B:$B,CELL("contents", CL$7), $C:$C,CELL("contents", $P136), $G:$G,CELL("contents", CL$3)), 0)</f>
        <v>9.1851851851851851</v>
      </c>
      <c r="CM154" s="12">
        <f ca="1" xml:space="preserve"> IFERROR(AVERAGEIFS($L:$L, $A:$A,CELL("contents", CM$4), $B:$B,CELL("contents", CM$7), $C:$C,CELL("contents", $P136), $G:$G,CELL("contents", CM$3)), 0)</f>
        <v>10.847222222222221</v>
      </c>
      <c r="CN154" s="19">
        <f ca="1" xml:space="preserve"> IFERROR(AVERAGEIFS($L:$L, $A:$A,CELL("contents", CN$4), $B:$B,CELL("contents", CN$7), $C:$C,CELL("contents", $P136), $G:$G,CELL("contents", CN$3)), 0)</f>
        <v>8.5757575757575761</v>
      </c>
      <c r="CO154" s="13"/>
      <c r="CP154" s="14">
        <f ca="1" xml:space="preserve"> IFERROR(AVERAGEIFS($L:$L, $A:$A,CELL("contents", CP$4), $B:$B,CELL("contents", CP$7), $C:$C,CELL("contents", $P136), $G:$G,CELL("contents", CP$3)), 0)</f>
        <v>9.9218106995884767</v>
      </c>
      <c r="CS154" s="5" t="s">
        <v>23</v>
      </c>
      <c r="CT154" s="32"/>
      <c r="CU154" s="12">
        <f ca="1" xml:space="preserve"> IFERROR(AVERAGEIFS($L:$L, $A:$A,CELL("contents", CU$4), $B:$B,CELL("contents", CU$7), $C:$C,CELL("contents", $P136), $G:$G,CELL("contents", CU$3)), 0)</f>
        <v>11.041666666666666</v>
      </c>
      <c r="CV154" s="19">
        <f ca="1" xml:space="preserve"> IFERROR(AVERAGEIFS($L:$L, $A:$A,CELL("contents", CV$4), $B:$B,CELL("contents", CV$7), $C:$C,CELL("contents", $P136), $G:$G,CELL("contents", CV$3)), 0)</f>
        <v>12.575757575757576</v>
      </c>
      <c r="CW154" s="13"/>
      <c r="CX154" s="14">
        <f ca="1" xml:space="preserve"> IFERROR(AVERAGEIFS($L:$L, $A:$A,CELL("contents", CX$4), $B:$B,CELL("contents", CX$7), $C:$C,CELL("contents", $P136), $G:$G,CELL("contents", CX$3)), 0)</f>
        <v>11.666666666666666</v>
      </c>
      <c r="CY154" s="12">
        <f ca="1" xml:space="preserve"> IFERROR(AVERAGEIFS($L:$L, $A:$A,CELL("contents", CY$4), $B:$B,CELL("contents", CY$7), $C:$C,CELL("contents", $P136), $G:$G,CELL("contents", CY$3)), 0)</f>
        <v>11.25</v>
      </c>
      <c r="CZ154" s="19">
        <f ca="1" xml:space="preserve"> IFERROR(AVERAGEIFS($L:$L, $A:$A,CELL("contents", CZ$4), $B:$B,CELL("contents", CZ$7), $C:$C,CELL("contents", $P136), $G:$G,CELL("contents", CZ$3)), 0)</f>
        <v>7.7575757575757578</v>
      </c>
      <c r="DA154" s="13"/>
      <c r="DB154" s="14">
        <f ca="1" xml:space="preserve"> IFERROR(AVERAGEIFS($L:$L, $A:$A,CELL("contents", DB$4), $B:$B,CELL("contents", DB$7), $C:$C,CELL("contents", $P136), $G:$G,CELL("contents", DB$3)), 0)</f>
        <v>9.8271604938271597</v>
      </c>
      <c r="DC154" s="12">
        <f ca="1" xml:space="preserve"> IFERROR(AVERAGEIFS($L:$L, $A:$A,CELL("contents", DC$4), $B:$B,CELL("contents", DC$7), $C:$C,CELL("contents", $P136), $G:$G,CELL("contents", DC$3)), 0)</f>
        <v>11.041666666666666</v>
      </c>
      <c r="DD154" s="19">
        <f ca="1" xml:space="preserve"> IFERROR(AVERAGEIFS($L:$L, $A:$A,CELL("contents", DD$4), $B:$B,CELL("contents", DD$7), $C:$C,CELL("contents", $P136), $G:$G,CELL("contents", DD$3)), 0)</f>
        <v>7.7575757575757578</v>
      </c>
      <c r="DE154" s="13"/>
      <c r="DF154" s="14">
        <f ca="1" xml:space="preserve"> IFERROR(AVERAGEIFS($L:$L, $A:$A,CELL("contents", DF$4), $B:$B,CELL("contents", DF$7), $C:$C,CELL("contents", $P136), $G:$G,CELL("contents", DF$3)), 0)</f>
        <v>9.7037037037037042</v>
      </c>
      <c r="DG154" s="12">
        <f ca="1" xml:space="preserve"> IFERROR(AVERAGEIFS($L:$L, $A:$A,CELL("contents", DG$4), $B:$B,CELL("contents", DG$7), $C:$C,CELL("contents", $P136), $G:$G,CELL("contents", DG$3)), 0)</f>
        <v>11.111111111111111</v>
      </c>
      <c r="DH154" s="19">
        <f ca="1" xml:space="preserve"> IFERROR(AVERAGEIFS($L:$L, $A:$A,CELL("contents", DH$4), $B:$B,CELL("contents", DH$7), $C:$C,CELL("contents", $P136), $G:$G,CELL("contents", DH$3)), 0)</f>
        <v>9.3636363636363633</v>
      </c>
      <c r="DI154" s="13"/>
      <c r="DJ154" s="14">
        <f ca="1" xml:space="preserve"> IFERROR(AVERAGEIFS($L:$L, $A:$A,CELL("contents", DJ$4), $B:$B,CELL("contents", DJ$7), $C:$C,CELL("contents", $P136), $G:$G,CELL("contents", DJ$3)), 0)</f>
        <v>10.399176954732511</v>
      </c>
      <c r="DM154" s="5" t="s">
        <v>23</v>
      </c>
      <c r="DN154" s="32"/>
      <c r="DO154" s="12">
        <f ca="1" xml:space="preserve"> IFERROR(AVERAGEIFS($L:$L, $A:$A,CELL("contents", DO$4), $B:$B,CELL("contents", DO$7), $C:$C,CELL("contents", $P136), $G:$G,CELL("contents", DO$3)), 0)</f>
        <v>11.1875</v>
      </c>
      <c r="DP154" s="19">
        <f ca="1" xml:space="preserve"> IFERROR(AVERAGEIFS($L:$L, $A:$A,CELL("contents", DP$4), $B:$B,CELL("contents", DP$7), $C:$C,CELL("contents", $P136), $G:$G,CELL("contents", DP$3)), 0)</f>
        <v>12.575757575757576</v>
      </c>
      <c r="DQ154" s="13"/>
      <c r="DR154" s="14">
        <f ca="1" xml:space="preserve"> IFERROR(AVERAGEIFS($L:$L, $A:$A,CELL("contents", DR$4), $B:$B,CELL("contents", DR$7), $C:$C,CELL("contents", $P136), $G:$G,CELL("contents", DR$3)), 0)</f>
        <v>11.753086419753087</v>
      </c>
      <c r="DS154" s="12">
        <f ca="1" xml:space="preserve"> IFERROR(AVERAGEIFS($L:$L, $A:$A,CELL("contents", DS$4), $B:$B,CELL("contents", DS$7), $C:$C,CELL("contents", $P136), $G:$G,CELL("contents", DS$3)), 0)</f>
        <v>11.354166666666666</v>
      </c>
      <c r="DT154" s="19">
        <f ca="1" xml:space="preserve"> IFERROR(AVERAGEIFS($L:$L, $A:$A,CELL("contents", DT$4), $B:$B,CELL("contents", DT$7), $C:$C,CELL("contents", $P136), $G:$G,CELL("contents", DT$3)), 0)</f>
        <v>8.545454545454545</v>
      </c>
      <c r="DU154" s="13"/>
      <c r="DV154" s="14">
        <f ca="1" xml:space="preserve"> IFERROR(AVERAGEIFS($L:$L, $A:$A,CELL("contents", DV$4), $B:$B,CELL("contents", DV$7), $C:$C,CELL("contents", $P136), $G:$G,CELL("contents", DV$3)), 0)</f>
        <v>10.209876543209877</v>
      </c>
      <c r="DW154" s="12">
        <f ca="1" xml:space="preserve"> IFERROR(AVERAGEIFS($L:$L, $A:$A,CELL("contents", DW$4), $B:$B,CELL("contents", DW$7), $C:$C,CELL("contents", $P136), $G:$G,CELL("contents", DW$3)), 0)</f>
        <v>11.166666666666666</v>
      </c>
      <c r="DX154" s="19">
        <f ca="1" xml:space="preserve"> IFERROR(AVERAGEIFS($L:$L, $A:$A,CELL("contents", DX$4), $B:$B,CELL("contents", DX$7), $C:$C,CELL("contents", $P136), $G:$G,CELL("contents", DX$3)), 0)</f>
        <v>8.545454545454545</v>
      </c>
      <c r="DY154" s="13"/>
      <c r="DZ154" s="14">
        <f ca="1" xml:space="preserve"> IFERROR(AVERAGEIFS($L:$L, $A:$A,CELL("contents", DZ$4), $B:$B,CELL("contents", DZ$7), $C:$C,CELL("contents", $P136), $G:$G,CELL("contents", DZ$3)), 0)</f>
        <v>10.098765432098766</v>
      </c>
      <c r="EA154" s="12">
        <f ca="1" xml:space="preserve"> IFERROR(AVERAGEIFS($L:$L, $A:$A,CELL("contents", EA$4), $B:$B,CELL("contents", EA$7), $C:$C,CELL("contents", $P136), $G:$G,CELL("contents", EA$3)), 0)</f>
        <v>11.236111111111111</v>
      </c>
      <c r="EB154" s="19">
        <f ca="1" xml:space="preserve"> IFERROR(AVERAGEIFS($L:$L, $A:$A,CELL("contents", EB$4), $B:$B,CELL("contents", EB$7), $C:$C,CELL("contents", $P136), $G:$G,CELL("contents", EB$3)), 0)</f>
        <v>9.8888888888888893</v>
      </c>
      <c r="EC154" s="13"/>
      <c r="ED154" s="14">
        <f ca="1" xml:space="preserve"> IFERROR(AVERAGEIFS($L:$L, $A:$A,CELL("contents", ED$4), $B:$B,CELL("contents", ED$7), $C:$C,CELL("contents", $P136), $G:$G,CELL("contents", ED$3)), 0)</f>
        <v>10.687242798353909</v>
      </c>
    </row>
    <row r="155" spans="1:134" x14ac:dyDescent="0.25">
      <c r="A155" t="s">
        <v>13</v>
      </c>
      <c r="B155" t="s">
        <v>14</v>
      </c>
      <c r="C155">
        <v>11</v>
      </c>
      <c r="D155">
        <v>12</v>
      </c>
      <c r="E155" t="b">
        <v>1</v>
      </c>
      <c r="F155">
        <v>13.695</v>
      </c>
      <c r="G155">
        <v>16</v>
      </c>
      <c r="H155">
        <v>0</v>
      </c>
      <c r="I155">
        <v>267</v>
      </c>
      <c r="J155">
        <v>251</v>
      </c>
      <c r="K155">
        <v>124</v>
      </c>
      <c r="L155">
        <v>12</v>
      </c>
      <c r="M155">
        <f t="shared" si="387"/>
        <v>16</v>
      </c>
      <c r="N155" t="b">
        <f t="shared" ref="N155" si="436">AND(MIN($F155,$F156,$F157)=$F155,MAX($H155,$H156,$H157)=$H155)</f>
        <v>0</v>
      </c>
      <c r="O155" t="b">
        <f t="shared" ref="O155" si="437">AND(N155,NOT(N156),NOT(N157))</f>
        <v>0</v>
      </c>
      <c r="P155">
        <f>P133</f>
        <v>13</v>
      </c>
      <c r="Q155" s="7" t="s">
        <v>29</v>
      </c>
      <c r="R155" s="32"/>
      <c r="S155" s="12">
        <f ca="1" xml:space="preserve"> _xlfn.MAXIFS($L:$L, $A:$A,CELL("contents", S$4), $B:$B,CELL("contents", S$7), $C:$C,CELL("contents", $P136))</f>
        <v>18</v>
      </c>
      <c r="T155" s="19">
        <f ca="1" xml:space="preserve"> _xlfn.MAXIFS($L:$L, $A:$A,CELL("contents", T$4), $B:$B,CELL("contents", T$7), $C:$C,CELL("contents", $P136))</f>
        <v>25</v>
      </c>
      <c r="U155" s="13"/>
      <c r="V155" s="14">
        <f ca="1" xml:space="preserve"> _xlfn.MAXIFS($L:$L, $A:$A,CELL("contents", V$4), $B:$B,CELL("contents", V$7), $C:$C,CELL("contents", $P136))</f>
        <v>25</v>
      </c>
      <c r="W155" s="12">
        <f ca="1" xml:space="preserve"> _xlfn.MAXIFS($L:$L, $A:$A,CELL("contents", W$4), $B:$B,CELL("contents", W$7), $C:$C,CELL("contents", $P136))</f>
        <v>19</v>
      </c>
      <c r="X155" s="19">
        <f ca="1" xml:space="preserve"> _xlfn.MAXIFS($L:$L, $A:$A,CELL("contents", X$4), $B:$B,CELL("contents", X$7), $C:$C,CELL("contents", $P136))</f>
        <v>20</v>
      </c>
      <c r="Y155" s="13"/>
      <c r="Z155" s="14">
        <f ca="1" xml:space="preserve"> _xlfn.MAXIFS($L:$L, $A:$A,CELL("contents", Z$4), $B:$B,CELL("contents", Z$7), $C:$C,CELL("contents", $P136))</f>
        <v>20</v>
      </c>
      <c r="AA155" s="12">
        <f ca="1" xml:space="preserve"> _xlfn.MAXIFS($L:$L, $A:$A,CELL("contents", AA$4), $B:$B,CELL("contents", AA$7), $C:$C,CELL("contents", $P136))</f>
        <v>19</v>
      </c>
      <c r="AB155" s="19">
        <f ca="1" xml:space="preserve"> _xlfn.MAXIFS($L:$L, $A:$A,CELL("contents", AB$4), $B:$B,CELL("contents", AB$7), $C:$C,CELL("contents", $P136))</f>
        <v>20</v>
      </c>
      <c r="AC155" s="13"/>
      <c r="AD155" s="14">
        <f ca="1" xml:space="preserve"> _xlfn.MAXIFS($L:$L, $A:$A,CELL("contents", AD$4), $B:$B,CELL("contents", AD$7), $C:$C,CELL("contents", $P136))</f>
        <v>20</v>
      </c>
      <c r="AE155" s="12">
        <f ca="1" xml:space="preserve"> _xlfn.MAXIFS($L:$L, $A:$A,CELL("contents", AE$4), $B:$B,CELL("contents", AE$7), $C:$C,CELL("contents", $P136))</f>
        <v>19</v>
      </c>
      <c r="AF155" s="19">
        <f ca="1" xml:space="preserve"> _xlfn.MAXIFS($L:$L, $A:$A,CELL("contents", AF$4), $B:$B,CELL("contents", AF$7), $C:$C,CELL("contents", $P136))</f>
        <v>25</v>
      </c>
      <c r="AG155" s="13"/>
      <c r="AH155" s="14">
        <f ca="1" xml:space="preserve"> _xlfn.MAXIFS($L:$L, $A:$A,CELL("contents", AH$4), $B:$B,CELL("contents", AH$7), $C:$C,CELL("contents", $P136))</f>
        <v>25</v>
      </c>
      <c r="AK155" s="7" t="s">
        <v>29</v>
      </c>
      <c r="AL155" s="32"/>
      <c r="AM155" s="12">
        <f ca="1" xml:space="preserve"> _xlfn.MAXIFS($L:$L, $A:$A,CELL("contents", AM$4), $B:$B,CELL("contents", AM$7), $C:$C,CELL("contents", $P136), $G:$G,CELL("contents", AM$3))</f>
        <v>17</v>
      </c>
      <c r="AN155" s="19">
        <f ca="1" xml:space="preserve"> _xlfn.MAXIFS($L:$L, $A:$A,CELL("contents", AN$4), $B:$B,CELL("contents", AN$7), $C:$C,CELL("contents", $P136), $G:$G,CELL("contents", AN$3))</f>
        <v>25</v>
      </c>
      <c r="AO155" s="13"/>
      <c r="AP155" s="14">
        <f ca="1" xml:space="preserve"> _xlfn.MAXIFS($L:$L, $A:$A,CELL("contents", AP$4), $B:$B,CELL("contents", AP$7), $C:$C,CELL("contents", $P136), $G:$G,CELL("contents", AP$3))</f>
        <v>25</v>
      </c>
      <c r="AQ155" s="12">
        <f ca="1" xml:space="preserve"> _xlfn.MAXIFS($L:$L, $A:$A,CELL("contents", AQ$4), $B:$B,CELL("contents", AQ$7), $C:$C,CELL("contents", $P136), $G:$G,CELL("contents", AQ$3))</f>
        <v>18</v>
      </c>
      <c r="AR155" s="19">
        <f ca="1" xml:space="preserve"> _xlfn.MAXIFS($L:$L, $A:$A,CELL("contents", AR$4), $B:$B,CELL("contents", AR$7), $C:$C,CELL("contents", $P136), $G:$G,CELL("contents", AR$3))</f>
        <v>11</v>
      </c>
      <c r="AS155" s="13"/>
      <c r="AT155" s="14">
        <f ca="1" xml:space="preserve"> _xlfn.MAXIFS($L:$L, $A:$A,CELL("contents", AT$4), $B:$B,CELL("contents", AT$7), $C:$C,CELL("contents", $P136), $G:$G,CELL("contents", AT$3))</f>
        <v>18</v>
      </c>
      <c r="AU155" s="12">
        <f ca="1" xml:space="preserve"> _xlfn.MAXIFS($L:$L, $A:$A,CELL("contents", AU$4), $B:$B,CELL("contents", AU$7), $C:$C,CELL("contents", $P136), $G:$G,CELL("contents", AU$3))</f>
        <v>18</v>
      </c>
      <c r="AV155" s="19">
        <f ca="1" xml:space="preserve"> _xlfn.MAXIFS($L:$L, $A:$A,CELL("contents", AV$4), $B:$B,CELL("contents", AV$7), $C:$C,CELL("contents", $P136), $G:$G,CELL("contents", AV$3))</f>
        <v>11</v>
      </c>
      <c r="AW155" s="13"/>
      <c r="AX155" s="14">
        <f ca="1" xml:space="preserve"> _xlfn.MAXIFS($L:$L, $A:$A,CELL("contents", AX$4), $B:$B,CELL("contents", AX$7), $C:$C,CELL("contents", $P136), $G:$G,CELL("contents", AX$3))</f>
        <v>18</v>
      </c>
      <c r="AY155" s="12">
        <f ca="1" xml:space="preserve"> _xlfn.MAXIFS($L:$L, $A:$A,CELL("contents", AY$4), $B:$B,CELL("contents", AY$7), $C:$C,CELL("contents", $P136), $G:$G,CELL("contents", AY$3))</f>
        <v>18</v>
      </c>
      <c r="AZ155" s="19">
        <f ca="1" xml:space="preserve"> _xlfn.MAXIFS($L:$L, $A:$A,CELL("contents", AZ$4), $B:$B,CELL("contents", AZ$7), $C:$C,CELL("contents", $P136), $G:$G,CELL("contents", AZ$3))</f>
        <v>25</v>
      </c>
      <c r="BA155" s="13"/>
      <c r="BB155" s="14">
        <f ca="1" xml:space="preserve"> _xlfn.MAXIFS($L:$L, $A:$A,CELL("contents", BB$4), $B:$B,CELL("contents", BB$7), $C:$C,CELL("contents", $P136), $G:$G,CELL("contents", BB$3))</f>
        <v>25</v>
      </c>
      <c r="BE155" s="7" t="s">
        <v>29</v>
      </c>
      <c r="BF155" s="32"/>
      <c r="BG155" s="12">
        <f ca="1" xml:space="preserve"> _xlfn.MAXIFS($L:$L, $A:$A,CELL("contents", BG$4), $B:$B,CELL("contents", BG$7), $C:$C,CELL("contents", $P136), $G:$G,CELL("contents", BG$3))</f>
        <v>17</v>
      </c>
      <c r="BH155" s="19">
        <f ca="1" xml:space="preserve"> _xlfn.MAXIFS($L:$L, $A:$A,CELL("contents", BH$4), $B:$B,CELL("contents", BH$7), $C:$C,CELL("contents", $P136), $G:$G,CELL("contents", BH$3))</f>
        <v>25</v>
      </c>
      <c r="BI155" s="13"/>
      <c r="BJ155" s="14">
        <f ca="1" xml:space="preserve"> _xlfn.MAXIFS($L:$L, $A:$A,CELL("contents", BJ$4), $B:$B,CELL("contents", BJ$7), $C:$C,CELL("contents", $P136), $G:$G,CELL("contents", BJ$3))</f>
        <v>25</v>
      </c>
      <c r="BK155" s="12">
        <f ca="1" xml:space="preserve"> _xlfn.MAXIFS($L:$L, $A:$A,CELL("contents", BK$4), $B:$B,CELL("contents", BK$7), $C:$C,CELL("contents", $P136), $G:$G,CELL("contents", BK$3))</f>
        <v>18</v>
      </c>
      <c r="BL155" s="19">
        <f ca="1" xml:space="preserve"> _xlfn.MAXIFS($L:$L, $A:$A,CELL("contents", BL$4), $B:$B,CELL("contents", BL$7), $C:$C,CELL("contents", $P136), $G:$G,CELL("contents", BL$3))</f>
        <v>11</v>
      </c>
      <c r="BM155" s="13"/>
      <c r="BN155" s="14">
        <f ca="1" xml:space="preserve"> _xlfn.MAXIFS($L:$L, $A:$A,CELL("contents", BN$4), $B:$B,CELL("contents", BN$7), $C:$C,CELL("contents", $P136), $G:$G,CELL("contents", BN$3))</f>
        <v>18</v>
      </c>
      <c r="BO155" s="12">
        <f ca="1" xml:space="preserve"> _xlfn.MAXIFS($L:$L, $A:$A,CELL("contents", BO$4), $B:$B,CELL("contents", BO$7), $C:$C,CELL("contents", $P136), $G:$G,CELL("contents", BO$3))</f>
        <v>19</v>
      </c>
      <c r="BP155" s="19">
        <f ca="1" xml:space="preserve"> _xlfn.MAXIFS($L:$L, $A:$A,CELL("contents", BP$4), $B:$B,CELL("contents", BP$7), $C:$C,CELL("contents", $P136), $G:$G,CELL("contents", BP$3))</f>
        <v>11</v>
      </c>
      <c r="BQ155" s="13"/>
      <c r="BR155" s="14">
        <f ca="1" xml:space="preserve"> _xlfn.MAXIFS($L:$L, $A:$A,CELL("contents", BR$4), $B:$B,CELL("contents", BR$7), $C:$C,CELL("contents", $P136), $G:$G,CELL("contents", BR$3))</f>
        <v>19</v>
      </c>
      <c r="BS155" s="12">
        <f ca="1" xml:space="preserve"> _xlfn.MAXIFS($L:$L, $A:$A,CELL("contents", BS$4), $B:$B,CELL("contents", BS$7), $C:$C,CELL("contents", $P136), $G:$G,CELL("contents", BS$3))</f>
        <v>19</v>
      </c>
      <c r="BT155" s="19">
        <f ca="1" xml:space="preserve"> _xlfn.MAXIFS($L:$L, $A:$A,CELL("contents", BT$4), $B:$B,CELL("contents", BT$7), $C:$C,CELL("contents", $P136), $G:$G,CELL("contents", BT$3))</f>
        <v>25</v>
      </c>
      <c r="BU155" s="13"/>
      <c r="BV155" s="14">
        <f ca="1" xml:space="preserve"> _xlfn.MAXIFS($L:$L, $A:$A,CELL("contents", BV$4), $B:$B,CELL("contents", BV$7), $C:$C,CELL("contents", $P136), $G:$G,CELL("contents", BV$3))</f>
        <v>25</v>
      </c>
      <c r="BY155" s="7" t="s">
        <v>29</v>
      </c>
      <c r="BZ155" s="32"/>
      <c r="CA155" s="12">
        <f ca="1" xml:space="preserve"> _xlfn.MAXIFS($L:$L, $A:$A,CELL("contents", CA$4), $B:$B,CELL("contents", CA$7), $C:$C,CELL("contents", $P136), $G:$G,CELL("contents", CA$3))</f>
        <v>17</v>
      </c>
      <c r="CB155" s="19">
        <f ca="1" xml:space="preserve"> _xlfn.MAXIFS($L:$L, $A:$A,CELL("contents", CB$4), $B:$B,CELL("contents", CB$7), $C:$C,CELL("contents", $P136), $G:$G,CELL("contents", CB$3))</f>
        <v>25</v>
      </c>
      <c r="CC155" s="13"/>
      <c r="CD155" s="14">
        <f ca="1" xml:space="preserve"> _xlfn.MAXIFS($L:$L, $A:$A,CELL("contents", CD$4), $B:$B,CELL("contents", CD$7), $C:$C,CELL("contents", $P136), $G:$G,CELL("contents", CD$3))</f>
        <v>25</v>
      </c>
      <c r="CE155" s="12">
        <f ca="1" xml:space="preserve"> _xlfn.MAXIFS($L:$L, $A:$A,CELL("contents", CE$4), $B:$B,CELL("contents", CE$7), $C:$C,CELL("contents", $P136), $G:$G,CELL("contents", CE$3))</f>
        <v>18</v>
      </c>
      <c r="CF155" s="19">
        <f ca="1" xml:space="preserve"> _xlfn.MAXIFS($L:$L, $A:$A,CELL("contents", CF$4), $B:$B,CELL("contents", CF$7), $C:$C,CELL("contents", $P136), $G:$G,CELL("contents", CF$3))</f>
        <v>13</v>
      </c>
      <c r="CG155" s="13"/>
      <c r="CH155" s="14">
        <f ca="1" xml:space="preserve"> _xlfn.MAXIFS($L:$L, $A:$A,CELL("contents", CH$4), $B:$B,CELL("contents", CH$7), $C:$C,CELL("contents", $P136), $G:$G,CELL("contents", CH$3))</f>
        <v>18</v>
      </c>
      <c r="CI155" s="12">
        <f ca="1" xml:space="preserve"> _xlfn.MAXIFS($L:$L, $A:$A,CELL("contents", CI$4), $B:$B,CELL("contents", CI$7), $C:$C,CELL("contents", $P136), $G:$G,CELL("contents", CI$3))</f>
        <v>19</v>
      </c>
      <c r="CJ155" s="19">
        <f ca="1" xml:space="preserve"> _xlfn.MAXIFS($L:$L, $A:$A,CELL("contents", CJ$4), $B:$B,CELL("contents", CJ$7), $C:$C,CELL("contents", $P136), $G:$G,CELL("contents", CJ$3))</f>
        <v>13</v>
      </c>
      <c r="CK155" s="13"/>
      <c r="CL155" s="14">
        <f ca="1" xml:space="preserve"> _xlfn.MAXIFS($L:$L, $A:$A,CELL("contents", CL$4), $B:$B,CELL("contents", CL$7), $C:$C,CELL("contents", $P136), $G:$G,CELL("contents", CL$3))</f>
        <v>19</v>
      </c>
      <c r="CM155" s="12">
        <f ca="1" xml:space="preserve"> _xlfn.MAXIFS($L:$L, $A:$A,CELL("contents", CM$4), $B:$B,CELL("contents", CM$7), $C:$C,CELL("contents", $P136), $G:$G,CELL("contents", CM$3))</f>
        <v>19</v>
      </c>
      <c r="CN155" s="19">
        <f ca="1" xml:space="preserve"> _xlfn.MAXIFS($L:$L, $A:$A,CELL("contents", CN$4), $B:$B,CELL("contents", CN$7), $C:$C,CELL("contents", $P136), $G:$G,CELL("contents", CN$3))</f>
        <v>25</v>
      </c>
      <c r="CO155" s="13"/>
      <c r="CP155" s="14">
        <f ca="1" xml:space="preserve"> _xlfn.MAXIFS($L:$L, $A:$A,CELL("contents", CP$4), $B:$B,CELL("contents", CP$7), $C:$C,CELL("contents", $P136), $G:$G,CELL("contents", CP$3))</f>
        <v>25</v>
      </c>
      <c r="CS155" s="7" t="s">
        <v>29</v>
      </c>
      <c r="CT155" s="32"/>
      <c r="CU155" s="12">
        <f ca="1" xml:space="preserve"> _xlfn.MAXIFS($L:$L, $A:$A,CELL("contents", CU$4), $B:$B,CELL("contents", CU$7), $C:$C,CELL("contents", $P136), $G:$G,CELL("contents", CU$3))</f>
        <v>17</v>
      </c>
      <c r="CV155" s="19">
        <f ca="1" xml:space="preserve"> _xlfn.MAXIFS($L:$L, $A:$A,CELL("contents", CV$4), $B:$B,CELL("contents", CV$7), $C:$C,CELL("contents", $P136), $G:$G,CELL("contents", CV$3))</f>
        <v>25</v>
      </c>
      <c r="CW155" s="13"/>
      <c r="CX155" s="14">
        <f ca="1" xml:space="preserve"> _xlfn.MAXIFS($L:$L, $A:$A,CELL("contents", CX$4), $B:$B,CELL("contents", CX$7), $C:$C,CELL("contents", $P136), $G:$G,CELL("contents", CX$3))</f>
        <v>25</v>
      </c>
      <c r="CY155" s="12">
        <f ca="1" xml:space="preserve"> _xlfn.MAXIFS($L:$L, $A:$A,CELL("contents", CY$4), $B:$B,CELL("contents", CY$7), $C:$C,CELL("contents", $P136), $G:$G,CELL("contents", CY$3))</f>
        <v>19</v>
      </c>
      <c r="CZ155" s="19">
        <f ca="1" xml:space="preserve"> _xlfn.MAXIFS($L:$L, $A:$A,CELL("contents", CZ$4), $B:$B,CELL("contents", CZ$7), $C:$C,CELL("contents", $P136), $G:$G,CELL("contents", CZ$3))</f>
        <v>16</v>
      </c>
      <c r="DA155" s="13"/>
      <c r="DB155" s="14">
        <f ca="1" xml:space="preserve"> _xlfn.MAXIFS($L:$L, $A:$A,CELL("contents", DB$4), $B:$B,CELL("contents", DB$7), $C:$C,CELL("contents", $P136), $G:$G,CELL("contents", DB$3))</f>
        <v>19</v>
      </c>
      <c r="DC155" s="12">
        <f ca="1" xml:space="preserve"> _xlfn.MAXIFS($L:$L, $A:$A,CELL("contents", DC$4), $B:$B,CELL("contents", DC$7), $C:$C,CELL("contents", $P136), $G:$G,CELL("contents", DC$3))</f>
        <v>18</v>
      </c>
      <c r="DD155" s="19">
        <f ca="1" xml:space="preserve"> _xlfn.MAXIFS($L:$L, $A:$A,CELL("contents", DD$4), $B:$B,CELL("contents", DD$7), $C:$C,CELL("contents", $P136), $G:$G,CELL("contents", DD$3))</f>
        <v>16</v>
      </c>
      <c r="DE155" s="13"/>
      <c r="DF155" s="14">
        <f ca="1" xml:space="preserve"> _xlfn.MAXIFS($L:$L, $A:$A,CELL("contents", DF$4), $B:$B,CELL("contents", DF$7), $C:$C,CELL("contents", $P136), $G:$G,CELL("contents", DF$3))</f>
        <v>18</v>
      </c>
      <c r="DG155" s="12">
        <f ca="1" xml:space="preserve"> _xlfn.MAXIFS($L:$L, $A:$A,CELL("contents", DG$4), $B:$B,CELL("contents", DG$7), $C:$C,CELL("contents", $P136), $G:$G,CELL("contents", DG$3))</f>
        <v>19</v>
      </c>
      <c r="DH155" s="19">
        <f ca="1" xml:space="preserve"> _xlfn.MAXIFS($L:$L, $A:$A,CELL("contents", DH$4), $B:$B,CELL("contents", DH$7), $C:$C,CELL("contents", $P136), $G:$G,CELL("contents", DH$3))</f>
        <v>25</v>
      </c>
      <c r="DI155" s="13"/>
      <c r="DJ155" s="14">
        <f ca="1" xml:space="preserve"> _xlfn.MAXIFS($L:$L, $A:$A,CELL("contents", DJ$4), $B:$B,CELL("contents", DJ$7), $C:$C,CELL("contents", $P136), $G:$G,CELL("contents", DJ$3))</f>
        <v>25</v>
      </c>
      <c r="DM155" s="7" t="s">
        <v>29</v>
      </c>
      <c r="DN155" s="32"/>
      <c r="DO155" s="12">
        <f ca="1" xml:space="preserve"> _xlfn.MAXIFS($L:$L, $A:$A,CELL("contents", DO$4), $B:$B,CELL("contents", DO$7), $C:$C,CELL("contents", $P136), $G:$G,CELL("contents", DO$3))</f>
        <v>18</v>
      </c>
      <c r="DP155" s="19">
        <f ca="1" xml:space="preserve"> _xlfn.MAXIFS($L:$L, $A:$A,CELL("contents", DP$4), $B:$B,CELL("contents", DP$7), $C:$C,CELL("contents", $P136), $G:$G,CELL("contents", DP$3))</f>
        <v>25</v>
      </c>
      <c r="DQ155" s="13"/>
      <c r="DR155" s="14">
        <f ca="1" xml:space="preserve"> _xlfn.MAXIFS($L:$L, $A:$A,CELL("contents", DR$4), $B:$B,CELL("contents", DR$7), $C:$C,CELL("contents", $P136), $G:$G,CELL("contents", DR$3))</f>
        <v>25</v>
      </c>
      <c r="DS155" s="12">
        <f ca="1" xml:space="preserve"> _xlfn.MAXIFS($L:$L, $A:$A,CELL("contents", DS$4), $B:$B,CELL("contents", DS$7), $C:$C,CELL("contents", $P136), $G:$G,CELL("contents", DS$3))</f>
        <v>19</v>
      </c>
      <c r="DT155" s="19">
        <f ca="1" xml:space="preserve"> _xlfn.MAXIFS($L:$L, $A:$A,CELL("contents", DT$4), $B:$B,CELL("contents", DT$7), $C:$C,CELL("contents", $P136), $G:$G,CELL("contents", DT$3))</f>
        <v>20</v>
      </c>
      <c r="DU155" s="13"/>
      <c r="DV155" s="14">
        <f ca="1" xml:space="preserve"> _xlfn.MAXIFS($L:$L, $A:$A,CELL("contents", DV$4), $B:$B,CELL("contents", DV$7), $C:$C,CELL("contents", $P136), $G:$G,CELL("contents", DV$3))</f>
        <v>20</v>
      </c>
      <c r="DW155" s="12">
        <f ca="1" xml:space="preserve"> _xlfn.MAXIFS($L:$L, $A:$A,CELL("contents", DW$4), $B:$B,CELL("contents", DW$7), $C:$C,CELL("contents", $P136), $G:$G,CELL("contents", DW$3))</f>
        <v>18</v>
      </c>
      <c r="DX155" s="19">
        <f ca="1" xml:space="preserve"> _xlfn.MAXIFS($L:$L, $A:$A,CELL("contents", DX$4), $B:$B,CELL("contents", DX$7), $C:$C,CELL("contents", $P136), $G:$G,CELL("contents", DX$3))</f>
        <v>20</v>
      </c>
      <c r="DY155" s="13"/>
      <c r="DZ155" s="14">
        <f ca="1" xml:space="preserve"> _xlfn.MAXIFS($L:$L, $A:$A,CELL("contents", DZ$4), $B:$B,CELL("contents", DZ$7), $C:$C,CELL("contents", $P136), $G:$G,CELL("contents", DZ$3))</f>
        <v>20</v>
      </c>
      <c r="EA155" s="12">
        <f ca="1" xml:space="preserve"> _xlfn.MAXIFS($L:$L, $A:$A,CELL("contents", EA$4), $B:$B,CELL("contents", EA$7), $C:$C,CELL("contents", $P136), $G:$G,CELL("contents", EA$3))</f>
        <v>19</v>
      </c>
      <c r="EB155" s="19">
        <f ca="1" xml:space="preserve"> _xlfn.MAXIFS($L:$L, $A:$A,CELL("contents", EB$4), $B:$B,CELL("contents", EB$7), $C:$C,CELL("contents", $P136), $G:$G,CELL("contents", EB$3))</f>
        <v>25</v>
      </c>
      <c r="EC155" s="13"/>
      <c r="ED155" s="14">
        <f ca="1" xml:space="preserve"> _xlfn.MAXIFS($L:$L, $A:$A,CELL("contents", ED$4), $B:$B,CELL("contents", ED$7), $C:$C,CELL("contents", $P136), $G:$G,CELL("contents", ED$3))</f>
        <v>25</v>
      </c>
    </row>
    <row r="156" spans="1:134" x14ac:dyDescent="0.25">
      <c r="A156" t="s">
        <v>15</v>
      </c>
      <c r="B156" t="s">
        <v>14</v>
      </c>
      <c r="C156">
        <v>11</v>
      </c>
      <c r="D156">
        <v>12</v>
      </c>
      <c r="E156" t="b">
        <v>0</v>
      </c>
      <c r="F156">
        <v>0.93899999999999995</v>
      </c>
      <c r="G156">
        <v>16</v>
      </c>
      <c r="H156">
        <v>16</v>
      </c>
      <c r="I156">
        <v>66853</v>
      </c>
      <c r="J156">
        <v>66850</v>
      </c>
      <c r="K156">
        <v>33407</v>
      </c>
      <c r="L156">
        <v>13</v>
      </c>
      <c r="M156">
        <f t="shared" si="387"/>
        <v>0</v>
      </c>
      <c r="N156" t="b">
        <f t="shared" ref="N156" si="438">AND(MIN($F155,$F156,$F157)=$F156,MAX($H155,$H156,$H157)=$H156)</f>
        <v>1</v>
      </c>
      <c r="O156" t="b">
        <f t="shared" ref="O156" si="439">AND(NOT(N155),N156,NOT(N157))</f>
        <v>1</v>
      </c>
      <c r="P156">
        <f>P133</f>
        <v>13</v>
      </c>
      <c r="Q156" s="6" t="s">
        <v>16</v>
      </c>
      <c r="R156" s="21" t="s">
        <v>9</v>
      </c>
      <c r="S156" s="12">
        <f ca="1" xml:space="preserve"> SUMIFS($J:$J, $A:$A,CELL("contents", S$4), $B:$B,CELL("contents", S$7), $C:$C,CELL("contents", $P136))</f>
        <v>20182356</v>
      </c>
      <c r="T156" s="19">
        <f ca="1" xml:space="preserve"> SUMIFS($J:$J, $A:$A,CELL("contents", T$4), $B:$B,CELL("contents", T$7), $C:$C,CELL("contents", $P136))</f>
        <v>80240552</v>
      </c>
      <c r="U156" s="13"/>
      <c r="V156" s="14">
        <f ca="1" xml:space="preserve"> SUMIFS($J:$J, $A:$A,CELL("contents", V$4), $B:$B,CELL("contents", V$7), $C:$C,CELL("contents", $P136))</f>
        <v>100422908</v>
      </c>
      <c r="W156" s="12">
        <f ca="1" xml:space="preserve"> SUMIFS($J:$J, $A:$A,CELL("contents", W$4), $B:$B,CELL("contents", W$7), $C:$C,CELL("contents", $P136))</f>
        <v>52848557</v>
      </c>
      <c r="X156" s="19">
        <f ca="1" xml:space="preserve"> SUMIFS($J:$J, $A:$A,CELL("contents", X$4), $B:$B,CELL("contents", X$7), $C:$C,CELL("contents", $P136))</f>
        <v>22553</v>
      </c>
      <c r="Y156" s="13"/>
      <c r="Z156" s="14">
        <f ca="1" xml:space="preserve"> SUMIFS($J:$J, $A:$A,CELL("contents", Z$4), $B:$B,CELL("contents", Z$7), $C:$C,CELL("contents", $P136))</f>
        <v>52871110</v>
      </c>
      <c r="AA156" s="12">
        <f ca="1" xml:space="preserve"> SUMIFS($J:$J, $A:$A,CELL("contents", AA$4), $B:$B,CELL("contents", AA$7), $C:$C,CELL("contents", $P136))</f>
        <v>50483681</v>
      </c>
      <c r="AB156" s="19">
        <f ca="1" xml:space="preserve"> SUMIFS($J:$J, $A:$A,CELL("contents", AB$4), $B:$B,CELL("contents", AB$7), $C:$C,CELL("contents", $P136))</f>
        <v>22553</v>
      </c>
      <c r="AC156" s="13"/>
      <c r="AD156" s="14">
        <f ca="1" xml:space="preserve"> SUMIFS($J:$J, $A:$A,CELL("contents", AD$4), $B:$B,CELL("contents", AD$7), $C:$C,CELL("contents", $P136))</f>
        <v>50506234</v>
      </c>
      <c r="AE156" s="12">
        <f ca="1" xml:space="preserve"> SUMIFS($J:$J, $A:$A,CELL("contents", AE$4), $B:$B,CELL("contents", AE$7), $C:$C,CELL("contents", $P136))</f>
        <v>123514594</v>
      </c>
      <c r="AF156" s="19">
        <f ca="1" xml:space="preserve"> SUMIFS($J:$J, $A:$A,CELL("contents", AF$4), $B:$B,CELL("contents", AF$7), $C:$C,CELL("contents", $P136))</f>
        <v>80285658</v>
      </c>
      <c r="AG156" s="13"/>
      <c r="AH156" s="14">
        <f ca="1" xml:space="preserve"> SUMIFS($J:$J, $A:$A,CELL("contents", AH$4), $B:$B,CELL("contents", AH$7), $C:$C,CELL("contents", $P136))</f>
        <v>203800252</v>
      </c>
      <c r="AK156" s="6" t="s">
        <v>16</v>
      </c>
      <c r="AL156" s="21" t="s">
        <v>9</v>
      </c>
      <c r="AM156" s="12">
        <f ca="1" xml:space="preserve"> SUMIFS($J:$J, $A:$A,CELL("contents", AM$4), $B:$B,CELL("contents", AM$7), $C:$C,CELL("contents", $P136), $G:$G,CELL("contents", AM$3))</f>
        <v>2330562</v>
      </c>
      <c r="AN156" s="19">
        <f ca="1" xml:space="preserve"> SUMIFS($J:$J, $A:$A,CELL("contents", AN$4), $B:$B,CELL("contents", AN$7), $C:$C,CELL("contents", $P136), $G:$G,CELL("contents", AN$3))</f>
        <v>15223901</v>
      </c>
      <c r="AO156" s="13"/>
      <c r="AP156" s="14">
        <f ca="1" xml:space="preserve"> SUMIFS($J:$J, $A:$A,CELL("contents", AP$4), $B:$B,CELL("contents", AP$7), $C:$C,CELL("contents", $P136), $G:$G,CELL("contents", AP$3))</f>
        <v>17554463</v>
      </c>
      <c r="AQ156" s="12">
        <f ca="1" xml:space="preserve"> SUMIFS($J:$J, $A:$A,CELL("contents", AQ$4), $B:$B,CELL("contents", AQ$7), $C:$C,CELL("contents", $P136), $G:$G,CELL("contents", AQ$3))</f>
        <v>9231412</v>
      </c>
      <c r="AR156" s="19">
        <f ca="1" xml:space="preserve"> SUMIFS($J:$J, $A:$A,CELL("contents", AR$4), $B:$B,CELL("contents", AR$7), $C:$C,CELL("contents", $P136), $G:$G,CELL("contents", AR$3))</f>
        <v>330</v>
      </c>
      <c r="AS156" s="13"/>
      <c r="AT156" s="14">
        <f ca="1" xml:space="preserve"> SUMIFS($J:$J, $A:$A,CELL("contents", AT$4), $B:$B,CELL("contents", AT$7), $C:$C,CELL("contents", $P136), $G:$G,CELL("contents", AT$3))</f>
        <v>9231742</v>
      </c>
      <c r="AU156" s="12">
        <f ca="1" xml:space="preserve"> SUMIFS($J:$J, $A:$A,CELL("contents", AU$4), $B:$B,CELL("contents", AU$7), $C:$C,CELL("contents", $P136), $G:$G,CELL("contents", AU$3))</f>
        <v>8657952</v>
      </c>
      <c r="AV156" s="19">
        <f ca="1" xml:space="preserve"> SUMIFS($J:$J, $A:$A,CELL("contents", AV$4), $B:$B,CELL("contents", AV$7), $C:$C,CELL("contents", $P136), $G:$G,CELL("contents", AV$3))</f>
        <v>330</v>
      </c>
      <c r="AW156" s="13"/>
      <c r="AX156" s="14">
        <f ca="1" xml:space="preserve"> SUMIFS($J:$J, $A:$A,CELL("contents", AX$4), $B:$B,CELL("contents", AX$7), $C:$C,CELL("contents", $P136), $G:$G,CELL("contents", AX$3))</f>
        <v>8658282</v>
      </c>
      <c r="AY156" s="12">
        <f ca="1" xml:space="preserve"> SUMIFS($J:$J, $A:$A,CELL("contents", AY$4), $B:$B,CELL("contents", AY$7), $C:$C,CELL("contents", $P136), $G:$G,CELL("contents", AY$3))</f>
        <v>20219926</v>
      </c>
      <c r="AZ156" s="19">
        <f ca="1" xml:space="preserve"> SUMIFS($J:$J, $A:$A,CELL("contents", AZ$4), $B:$B,CELL("contents", AZ$7), $C:$C,CELL("contents", $P136), $G:$G,CELL("contents", AZ$3))</f>
        <v>15224561</v>
      </c>
      <c r="BA156" s="13"/>
      <c r="BB156" s="14">
        <f ca="1" xml:space="preserve"> SUMIFS($J:$J, $A:$A,CELL("contents", BB$4), $B:$B,CELL("contents", BB$7), $C:$C,CELL("contents", $P136), $G:$G,CELL("contents", BB$3))</f>
        <v>35444487</v>
      </c>
      <c r="BE156" s="6" t="s">
        <v>16</v>
      </c>
      <c r="BF156" s="21" t="s">
        <v>9</v>
      </c>
      <c r="BG156" s="12">
        <f ca="1" xml:space="preserve"> SUMIFS($J:$J, $A:$A,CELL("contents", BG$4), $B:$B,CELL("contents", BG$7), $C:$C,CELL("contents", $P136), $G:$G,CELL("contents", BG$3))</f>
        <v>2396534</v>
      </c>
      <c r="BH156" s="19">
        <f ca="1" xml:space="preserve"> SUMIFS($J:$J, $A:$A,CELL("contents", BH$4), $B:$B,CELL("contents", BH$7), $C:$C,CELL("contents", $P136), $G:$G,CELL("contents", BH$3))</f>
        <v>14529886</v>
      </c>
      <c r="BI156" s="13"/>
      <c r="BJ156" s="14">
        <f ca="1" xml:space="preserve"> SUMIFS($J:$J, $A:$A,CELL("contents", BJ$4), $B:$B,CELL("contents", BJ$7), $C:$C,CELL("contents", $P136), $G:$G,CELL("contents", BJ$3))</f>
        <v>16926420</v>
      </c>
      <c r="BK156" s="12">
        <f ca="1" xml:space="preserve"> SUMIFS($J:$J, $A:$A,CELL("contents", BK$4), $B:$B,CELL("contents", BK$7), $C:$C,CELL("contents", $P136), $G:$G,CELL("contents", BK$3))</f>
        <v>8933748</v>
      </c>
      <c r="BL156" s="19">
        <f ca="1" xml:space="preserve"> SUMIFS($J:$J, $A:$A,CELL("contents", BL$4), $B:$B,CELL("contents", BL$7), $C:$C,CELL("contents", $P136), $G:$G,CELL("contents", BL$3))</f>
        <v>495</v>
      </c>
      <c r="BM156" s="13"/>
      <c r="BN156" s="14">
        <f ca="1" xml:space="preserve"> SUMIFS($J:$J, $A:$A,CELL("contents", BN$4), $B:$B,CELL("contents", BN$7), $C:$C,CELL("contents", $P136), $G:$G,CELL("contents", BN$3))</f>
        <v>8934243</v>
      </c>
      <c r="BO156" s="12">
        <f ca="1" xml:space="preserve"> SUMIFS($J:$J, $A:$A,CELL("contents", BO$4), $B:$B,CELL("contents", BO$7), $C:$C,CELL("contents", $P136), $G:$G,CELL("contents", BO$3))</f>
        <v>9959365</v>
      </c>
      <c r="BP156" s="19">
        <f ca="1" xml:space="preserve"> SUMIFS($J:$J, $A:$A,CELL("contents", BP$4), $B:$B,CELL("contents", BP$7), $C:$C,CELL("contents", $P136), $G:$G,CELL("contents", BP$3))</f>
        <v>495</v>
      </c>
      <c r="BQ156" s="13"/>
      <c r="BR156" s="14">
        <f ca="1" xml:space="preserve"> SUMIFS($J:$J, $A:$A,CELL("contents", BR$4), $B:$B,CELL("contents", BR$7), $C:$C,CELL("contents", $P136), $G:$G,CELL("contents", BR$3))</f>
        <v>9959860</v>
      </c>
      <c r="BS156" s="12">
        <f ca="1" xml:space="preserve"> SUMIFS($J:$J, $A:$A,CELL("contents", BS$4), $B:$B,CELL("contents", BS$7), $C:$C,CELL("contents", $P136), $G:$G,CELL("contents", BS$3))</f>
        <v>21289647</v>
      </c>
      <c r="BT156" s="19">
        <f ca="1" xml:space="preserve"> SUMIFS($J:$J, $A:$A,CELL("contents", BT$4), $B:$B,CELL("contents", BT$7), $C:$C,CELL("contents", $P136), $G:$G,CELL("contents", BT$3))</f>
        <v>14530876</v>
      </c>
      <c r="BU156" s="13"/>
      <c r="BV156" s="14">
        <f ca="1" xml:space="preserve"> SUMIFS($J:$J, $A:$A,CELL("contents", BV$4), $B:$B,CELL("contents", BV$7), $C:$C,CELL("contents", $P136), $G:$G,CELL("contents", BV$3))</f>
        <v>35820523</v>
      </c>
      <c r="BY156" s="6" t="s">
        <v>16</v>
      </c>
      <c r="BZ156" s="21" t="s">
        <v>9</v>
      </c>
      <c r="CA156" s="12">
        <f ca="1" xml:space="preserve"> SUMIFS($J:$J, $A:$A,CELL("contents", CA$4), $B:$B,CELL("contents", CA$7), $C:$C,CELL("contents", $P136), $G:$G,CELL("contents", CA$3))</f>
        <v>2925669</v>
      </c>
      <c r="CB156" s="19">
        <f ca="1" xml:space="preserve"> SUMIFS($J:$J, $A:$A,CELL("contents", CB$4), $B:$B,CELL("contents", CB$7), $C:$C,CELL("contents", $P136), $G:$G,CELL("contents", CB$3))</f>
        <v>14862299</v>
      </c>
      <c r="CC156" s="13"/>
      <c r="CD156" s="14">
        <f ca="1" xml:space="preserve"> SUMIFS($J:$J, $A:$A,CELL("contents", CD$4), $B:$B,CELL("contents", CD$7), $C:$C,CELL("contents", $P136), $G:$G,CELL("contents", CD$3))</f>
        <v>17787968</v>
      </c>
      <c r="CE156" s="12">
        <f ca="1" xml:space="preserve"> SUMIFS($J:$J, $A:$A,CELL("contents", CE$4), $B:$B,CELL("contents", CE$7), $C:$C,CELL("contents", $P136), $G:$G,CELL("contents", CE$3))</f>
        <v>9550154</v>
      </c>
      <c r="CF156" s="19">
        <f ca="1" xml:space="preserve"> SUMIFS($J:$J, $A:$A,CELL("contents", CF$4), $B:$B,CELL("contents", CF$7), $C:$C,CELL("contents", $P136), $G:$G,CELL("contents", CF$3))</f>
        <v>1575</v>
      </c>
      <c r="CG156" s="13"/>
      <c r="CH156" s="14">
        <f ca="1" xml:space="preserve"> SUMIFS($J:$J, $A:$A,CELL("contents", CH$4), $B:$B,CELL("contents", CH$7), $C:$C,CELL("contents", $P136), $G:$G,CELL("contents", CH$3))</f>
        <v>9551729</v>
      </c>
      <c r="CI156" s="12">
        <f ca="1" xml:space="preserve"> SUMIFS($J:$J, $A:$A,CELL("contents", CI$4), $B:$B,CELL("contents", CI$7), $C:$C,CELL("contents", $P136), $G:$G,CELL("contents", CI$3))</f>
        <v>10481708</v>
      </c>
      <c r="CJ156" s="19">
        <f ca="1" xml:space="preserve"> SUMIFS($J:$J, $A:$A,CELL("contents", CJ$4), $B:$B,CELL("contents", CJ$7), $C:$C,CELL("contents", $P136), $G:$G,CELL("contents", CJ$3))</f>
        <v>1575</v>
      </c>
      <c r="CK156" s="13"/>
      <c r="CL156" s="14">
        <f ca="1" xml:space="preserve"> SUMIFS($J:$J, $A:$A,CELL("contents", CL$4), $B:$B,CELL("contents", CL$7), $C:$C,CELL("contents", $P136), $G:$G,CELL("contents", CL$3))</f>
        <v>10483283</v>
      </c>
      <c r="CM156" s="12">
        <f ca="1" xml:space="preserve"> SUMIFS($J:$J, $A:$A,CELL("contents", CM$4), $B:$B,CELL("contents", CM$7), $C:$C,CELL("contents", $P136), $G:$G,CELL("contents", CM$3))</f>
        <v>22957531</v>
      </c>
      <c r="CN156" s="19">
        <f ca="1" xml:space="preserve"> SUMIFS($J:$J, $A:$A,CELL("contents", CN$4), $B:$B,CELL("contents", CN$7), $C:$C,CELL("contents", $P136), $G:$G,CELL("contents", CN$3))</f>
        <v>14865449</v>
      </c>
      <c r="CO156" s="13"/>
      <c r="CP156" s="14">
        <f ca="1" xml:space="preserve"> SUMIFS($J:$J, $A:$A,CELL("contents", CP$4), $B:$B,CELL("contents", CP$7), $C:$C,CELL("contents", $P136), $G:$G,CELL("contents", CP$3))</f>
        <v>37822980</v>
      </c>
      <c r="CS156" s="6" t="s">
        <v>16</v>
      </c>
      <c r="CT156" s="21" t="s">
        <v>9</v>
      </c>
      <c r="CU156" s="12">
        <f ca="1" xml:space="preserve"> SUMIFS($J:$J, $A:$A,CELL("contents", CU$4), $B:$B,CELL("contents", CU$7), $C:$C,CELL("contents", $P136), $G:$G,CELL("contents", CU$3))</f>
        <v>4974130</v>
      </c>
      <c r="CV156" s="19">
        <f ca="1" xml:space="preserve"> SUMIFS($J:$J, $A:$A,CELL("contents", CV$4), $B:$B,CELL("contents", CV$7), $C:$C,CELL("contents", $P136), $G:$G,CELL("contents", CV$3))</f>
        <v>17136488</v>
      </c>
      <c r="CW156" s="13"/>
      <c r="CX156" s="14">
        <f ca="1" xml:space="preserve"> SUMIFS($J:$J, $A:$A,CELL("contents", CX$4), $B:$B,CELL("contents", CX$7), $C:$C,CELL("contents", $P136), $G:$G,CELL("contents", CX$3))</f>
        <v>22110618</v>
      </c>
      <c r="CY156" s="12">
        <f ca="1" xml:space="preserve"> SUMIFS($J:$J, $A:$A,CELL("contents", CY$4), $B:$B,CELL("contents", CY$7), $C:$C,CELL("contents", $P136), $G:$G,CELL("contents", CY$3))</f>
        <v>11717769</v>
      </c>
      <c r="CZ156" s="19">
        <f ca="1" xml:space="preserve"> SUMIFS($J:$J, $A:$A,CELL("contents", CZ$4), $B:$B,CELL("contents", CZ$7), $C:$C,CELL("contents", $P136), $G:$G,CELL("contents", CZ$3))</f>
        <v>5039</v>
      </c>
      <c r="DA156" s="13"/>
      <c r="DB156" s="14">
        <f ca="1" xml:space="preserve"> SUMIFS($J:$J, $A:$A,CELL("contents", DB$4), $B:$B,CELL("contents", DB$7), $C:$C,CELL("contents", $P136), $G:$G,CELL("contents", DB$3))</f>
        <v>11722808</v>
      </c>
      <c r="DC156" s="12">
        <f ca="1" xml:space="preserve"> SUMIFS($J:$J, $A:$A,CELL("contents", DC$4), $B:$B,CELL("contents", DC$7), $C:$C,CELL("contents", $P136), $G:$G,CELL("contents", DC$3))</f>
        <v>10142709</v>
      </c>
      <c r="DD156" s="19">
        <f ca="1" xml:space="preserve"> SUMIFS($J:$J, $A:$A,CELL("contents", DD$4), $B:$B,CELL("contents", DD$7), $C:$C,CELL("contents", $P136), $G:$G,CELL("contents", DD$3))</f>
        <v>5039</v>
      </c>
      <c r="DE156" s="13"/>
      <c r="DF156" s="14">
        <f ca="1" xml:space="preserve"> SUMIFS($J:$J, $A:$A,CELL("contents", DF$4), $B:$B,CELL("contents", DF$7), $C:$C,CELL("contents", $P136), $G:$G,CELL("contents", DF$3))</f>
        <v>10147748</v>
      </c>
      <c r="DG156" s="12">
        <f ca="1" xml:space="preserve"> SUMIFS($J:$J, $A:$A,CELL("contents", DG$4), $B:$B,CELL("contents", DG$7), $C:$C,CELL("contents", $P136), $G:$G,CELL("contents", DG$3))</f>
        <v>26834608</v>
      </c>
      <c r="DH156" s="19">
        <f ca="1" xml:space="preserve"> SUMIFS($J:$J, $A:$A,CELL("contents", DH$4), $B:$B,CELL("contents", DH$7), $C:$C,CELL("contents", $P136), $G:$G,CELL("contents", DH$3))</f>
        <v>17146566</v>
      </c>
      <c r="DI156" s="13"/>
      <c r="DJ156" s="14">
        <f ca="1" xml:space="preserve"> SUMIFS($J:$J, $A:$A,CELL("contents", DJ$4), $B:$B,CELL("contents", DJ$7), $C:$C,CELL("contents", $P136), $G:$G,CELL("contents", DJ$3))</f>
        <v>43981174</v>
      </c>
      <c r="DM156" s="6" t="s">
        <v>16</v>
      </c>
      <c r="DN156" s="21" t="s">
        <v>9</v>
      </c>
      <c r="DO156" s="12">
        <f ca="1" xml:space="preserve"> SUMIFS($J:$J, $A:$A,CELL("contents", DO$4), $B:$B,CELL("contents", DO$7), $C:$C,CELL("contents", $P136), $G:$G,CELL("contents", DO$3))</f>
        <v>7555461</v>
      </c>
      <c r="DP156" s="19">
        <f ca="1" xml:space="preserve"> SUMIFS($J:$J, $A:$A,CELL("contents", DP$4), $B:$B,CELL("contents", DP$7), $C:$C,CELL("contents", $P136), $G:$G,CELL("contents", DP$3))</f>
        <v>18487978</v>
      </c>
      <c r="DQ156" s="13"/>
      <c r="DR156" s="14">
        <f ca="1" xml:space="preserve"> SUMIFS($J:$J, $A:$A,CELL("contents", DR$4), $B:$B,CELL("contents", DR$7), $C:$C,CELL("contents", $P136), $G:$G,CELL("contents", DR$3))</f>
        <v>26043439</v>
      </c>
      <c r="DS156" s="12">
        <f ca="1" xml:space="preserve"> SUMIFS($J:$J, $A:$A,CELL("contents", DS$4), $B:$B,CELL("contents", DS$7), $C:$C,CELL("contents", $P136), $G:$G,CELL("contents", DS$3))</f>
        <v>13415474</v>
      </c>
      <c r="DT156" s="19">
        <f ca="1" xml:space="preserve"> SUMIFS($J:$J, $A:$A,CELL("contents", DT$4), $B:$B,CELL("contents", DT$7), $C:$C,CELL("contents", $P136), $G:$G,CELL("contents", DT$3))</f>
        <v>15114</v>
      </c>
      <c r="DU156" s="13"/>
      <c r="DV156" s="14">
        <f ca="1" xml:space="preserve"> SUMIFS($J:$J, $A:$A,CELL("contents", DV$4), $B:$B,CELL("contents", DV$7), $C:$C,CELL("contents", $P136), $G:$G,CELL("contents", DV$3))</f>
        <v>13430588</v>
      </c>
      <c r="DW156" s="12">
        <f ca="1" xml:space="preserve"> SUMIFS($J:$J, $A:$A,CELL("contents", DW$4), $B:$B,CELL("contents", DW$7), $C:$C,CELL("contents", $P136), $G:$G,CELL("contents", DW$3))</f>
        <v>11241947</v>
      </c>
      <c r="DX156" s="19">
        <f ca="1" xml:space="preserve"> SUMIFS($J:$J, $A:$A,CELL("contents", DX$4), $B:$B,CELL("contents", DX$7), $C:$C,CELL("contents", $P136), $G:$G,CELL("contents", DX$3))</f>
        <v>15114</v>
      </c>
      <c r="DY156" s="13"/>
      <c r="DZ156" s="14">
        <f ca="1" xml:space="preserve"> SUMIFS($J:$J, $A:$A,CELL("contents", DZ$4), $B:$B,CELL("contents", DZ$7), $C:$C,CELL("contents", $P136), $G:$G,CELL("contents", DZ$3))</f>
        <v>11257061</v>
      </c>
      <c r="EA156" s="12">
        <f ca="1" xml:space="preserve"> SUMIFS($J:$J, $A:$A,CELL("contents", EA$4), $B:$B,CELL("contents", EA$7), $C:$C,CELL("contents", $P136), $G:$G,CELL("contents", EA$3))</f>
        <v>32212882</v>
      </c>
      <c r="EB156" s="19">
        <f ca="1" xml:space="preserve"> SUMIFS($J:$J, $A:$A,CELL("contents", EB$4), $B:$B,CELL("contents", EB$7), $C:$C,CELL("contents", $P136), $G:$G,CELL("contents", EB$3))</f>
        <v>18518206</v>
      </c>
      <c r="EC156" s="13"/>
      <c r="ED156" s="14">
        <f ca="1" xml:space="preserve"> SUMIFS($J:$J, $A:$A,CELL("contents", ED$4), $B:$B,CELL("contents", ED$7), $C:$C,CELL("contents", $P136), $G:$G,CELL("contents", ED$3))</f>
        <v>50731088</v>
      </c>
    </row>
    <row r="157" spans="1:134" x14ac:dyDescent="0.25">
      <c r="A157" t="s">
        <v>19</v>
      </c>
      <c r="B157" t="s">
        <v>14</v>
      </c>
      <c r="C157">
        <v>11</v>
      </c>
      <c r="D157">
        <v>12</v>
      </c>
      <c r="E157" t="b">
        <v>1</v>
      </c>
      <c r="F157">
        <v>12.063000000000001</v>
      </c>
      <c r="G157">
        <v>16</v>
      </c>
      <c r="H157">
        <v>0</v>
      </c>
      <c r="I157">
        <v>267</v>
      </c>
      <c r="J157">
        <v>251</v>
      </c>
      <c r="K157">
        <v>124</v>
      </c>
      <c r="L157">
        <v>12</v>
      </c>
      <c r="M157">
        <f t="shared" si="387"/>
        <v>16</v>
      </c>
      <c r="N157" t="b">
        <f t="shared" ref="N157" si="440">AND(MIN($F155,$F156,$F157)=$F157,MAX($H155,$H156,$H157)=$H157)</f>
        <v>0</v>
      </c>
      <c r="O157" t="b">
        <f t="shared" ref="O157" si="441">AND(NOT(N155),NOT(N156),N157)</f>
        <v>0</v>
      </c>
      <c r="P157">
        <f>P133</f>
        <v>13</v>
      </c>
      <c r="Q157" s="5" t="s">
        <v>23</v>
      </c>
      <c r="R157" s="21"/>
      <c r="S157" s="12">
        <f ca="1" xml:space="preserve"> IFERROR(AVERAGEIFS($J:$J, $A:$A,CELL("contents", S$4), $B:$B,CELL("contents", S$7), $C:$C,CELL("contents", $P136)), 0)</f>
        <v>84093.15</v>
      </c>
      <c r="T157" s="19">
        <f ca="1" xml:space="preserve"> IFERROR(AVERAGEIFS($J:$J, $A:$A,CELL("contents", T$4), $B:$B,CELL("contents", T$7), $C:$C,CELL("contents", $P136)), 0)</f>
        <v>486306.37575757573</v>
      </c>
      <c r="U157" s="13"/>
      <c r="V157" s="14">
        <f ca="1" xml:space="preserve"> IFERROR(AVERAGEIFS($J:$J, $A:$A,CELL("contents", V$4), $B:$B,CELL("contents", V$7), $C:$C,CELL("contents", $P136)), 0)</f>
        <v>247957.79753086419</v>
      </c>
      <c r="W157" s="12">
        <f ca="1" xml:space="preserve"> IFERROR(AVERAGEIFS($J:$J, $A:$A,CELL("contents", W$4), $B:$B,CELL("contents", W$7), $C:$C,CELL("contents", $P136)), 0)</f>
        <v>220202.32083333333</v>
      </c>
      <c r="X157" s="19">
        <f ca="1" xml:space="preserve"> IFERROR(AVERAGEIFS($J:$J, $A:$A,CELL("contents", X$4), $B:$B,CELL("contents", X$7), $C:$C,CELL("contents", $P136)), 0)</f>
        <v>136.68484848484849</v>
      </c>
      <c r="Y157" s="13"/>
      <c r="Z157" s="14">
        <f ca="1" xml:space="preserve"> IFERROR(AVERAGEIFS($J:$J, $A:$A,CELL("contents", Z$4), $B:$B,CELL("contents", Z$7), $C:$C,CELL("contents", $P136)), 0)</f>
        <v>130545.95061728395</v>
      </c>
      <c r="AA157" s="12">
        <f ca="1" xml:space="preserve"> IFERROR(AVERAGEIFS($J:$J, $A:$A,CELL("contents", AA$4), $B:$B,CELL("contents", AA$7), $C:$C,CELL("contents", $P136)), 0)</f>
        <v>210348.67083333334</v>
      </c>
      <c r="AB157" s="19">
        <f ca="1" xml:space="preserve"> IFERROR(AVERAGEIFS($J:$J, $A:$A,CELL("contents", AB$4), $B:$B,CELL("contents", AB$7), $C:$C,CELL("contents", $P136)), 0)</f>
        <v>136.68484848484849</v>
      </c>
      <c r="AC157" s="13"/>
      <c r="AD157" s="14">
        <f ca="1" xml:space="preserve"> IFERROR(AVERAGEIFS($J:$J, $A:$A,CELL("contents", AD$4), $B:$B,CELL("contents", AD$7), $C:$C,CELL("contents", $P136)), 0)</f>
        <v>124706.75061728395</v>
      </c>
      <c r="AE157" s="12">
        <f ca="1" xml:space="preserve"> IFERROR(AVERAGEIFS($J:$J, $A:$A,CELL("contents", AE$4), $B:$B,CELL("contents", AE$7), $C:$C,CELL("contents", $P136)), 0)</f>
        <v>171548.04722222223</v>
      </c>
      <c r="AF157" s="19">
        <f ca="1" xml:space="preserve"> IFERROR(AVERAGEIFS($J:$J, $A:$A,CELL("contents", AF$4), $B:$B,CELL("contents", AF$7), $C:$C,CELL("contents", $P136)), 0)</f>
        <v>162193.24848484847</v>
      </c>
      <c r="AG157" s="13"/>
      <c r="AH157" s="14">
        <f ca="1" xml:space="preserve"> IFERROR(AVERAGEIFS($J:$J, $A:$A,CELL("contents", AH$4), $B:$B,CELL("contents", AH$7), $C:$C,CELL("contents", $P136)), 0)</f>
        <v>167736.83292181071</v>
      </c>
      <c r="AK157" s="5" t="s">
        <v>23</v>
      </c>
      <c r="AL157" s="21"/>
      <c r="AM157" s="12">
        <f ca="1" xml:space="preserve"> IFERROR(AVERAGEIFS($J:$J, $A:$A,CELL("contents", AM$4), $B:$B,CELL("contents", AM$7), $C:$C,CELL("contents", $P136), $G:$G,CELL("contents", AM$3)), 0)</f>
        <v>48553.375</v>
      </c>
      <c r="AN157" s="19">
        <f ca="1" xml:space="preserve"> IFERROR(AVERAGEIFS($J:$J, $A:$A,CELL("contents", AN$4), $B:$B,CELL("contents", AN$7), $C:$C,CELL("contents", $P136), $G:$G,CELL("contents", AN$3)), 0)</f>
        <v>461330.33333333331</v>
      </c>
      <c r="AO157" s="13"/>
      <c r="AP157" s="14">
        <f ca="1" xml:space="preserve"> IFERROR(AVERAGEIFS($J:$J, $A:$A,CELL("contents", AP$4), $B:$B,CELL("contents", AP$7), $C:$C,CELL("contents", $P136), $G:$G,CELL("contents", AP$3)), 0)</f>
        <v>216721.76543209876</v>
      </c>
      <c r="AQ157" s="12">
        <f ca="1" xml:space="preserve"> IFERROR(AVERAGEIFS($J:$J, $A:$A,CELL("contents", AQ$4), $B:$B,CELL("contents", AQ$7), $C:$C,CELL("contents", $P136), $G:$G,CELL("contents", AQ$3)), 0)</f>
        <v>192321.08333333334</v>
      </c>
      <c r="AR157" s="19">
        <f ca="1" xml:space="preserve"> IFERROR(AVERAGEIFS($J:$J, $A:$A,CELL("contents", AR$4), $B:$B,CELL("contents", AR$7), $C:$C,CELL("contents", $P136), $G:$G,CELL("contents", AR$3)), 0)</f>
        <v>10</v>
      </c>
      <c r="AS157" s="13"/>
      <c r="AT157" s="14">
        <f ca="1" xml:space="preserve"> IFERROR(AVERAGEIFS($J:$J, $A:$A,CELL("contents", AT$4), $B:$B,CELL("contents", AT$7), $C:$C,CELL("contents", $P136), $G:$G,CELL("contents", AT$3)), 0)</f>
        <v>113972.12345679013</v>
      </c>
      <c r="AU157" s="12">
        <f ca="1" xml:space="preserve"> IFERROR(AVERAGEIFS($J:$J, $A:$A,CELL("contents", AU$4), $B:$B,CELL("contents", AU$7), $C:$C,CELL("contents", $P136), $G:$G,CELL("contents", AU$3)), 0)</f>
        <v>180374</v>
      </c>
      <c r="AV157" s="19">
        <f ca="1" xml:space="preserve"> IFERROR(AVERAGEIFS($J:$J, $A:$A,CELL("contents", AV$4), $B:$B,CELL("contents", AV$7), $C:$C,CELL("contents", $P136), $G:$G,CELL("contents", AV$3)), 0)</f>
        <v>10</v>
      </c>
      <c r="AW157" s="13"/>
      <c r="AX157" s="14">
        <f ca="1" xml:space="preserve"> IFERROR(AVERAGEIFS($J:$J, $A:$A,CELL("contents", AX$4), $B:$B,CELL("contents", AX$7), $C:$C,CELL("contents", $P136), $G:$G,CELL("contents", AX$3)), 0)</f>
        <v>106892.37037037036</v>
      </c>
      <c r="AY157" s="12">
        <f ca="1" xml:space="preserve"> IFERROR(AVERAGEIFS($J:$J, $A:$A,CELL("contents", AY$4), $B:$B,CELL("contents", AY$7), $C:$C,CELL("contents", $P136), $G:$G,CELL("contents", AY$3)), 0)</f>
        <v>140416.15277777778</v>
      </c>
      <c r="AZ157" s="19">
        <f ca="1" xml:space="preserve"> IFERROR(AVERAGEIFS($J:$J, $A:$A,CELL("contents", AZ$4), $B:$B,CELL("contents", AZ$7), $C:$C,CELL("contents", $P136), $G:$G,CELL("contents", AZ$3)), 0)</f>
        <v>153783.44444444444</v>
      </c>
      <c r="BA157" s="13"/>
      <c r="BB157" s="14">
        <f ca="1" xml:space="preserve"> IFERROR(AVERAGEIFS($J:$J, $A:$A,CELL("contents", BB$4), $B:$B,CELL("contents", BB$7), $C:$C,CELL("contents", $P136), $G:$G,CELL("contents", BB$3)), 0)</f>
        <v>145862.08641975309</v>
      </c>
      <c r="BE157" s="5" t="s">
        <v>23</v>
      </c>
      <c r="BF157" s="21"/>
      <c r="BG157" s="12">
        <f ca="1" xml:space="preserve"> IFERROR(AVERAGEIFS($J:$J, $A:$A,CELL("contents", BG$4), $B:$B,CELL("contents", BG$7), $C:$C,CELL("contents", $P136), $G:$G,CELL("contents", BG$3)), 0)</f>
        <v>49927.791666666664</v>
      </c>
      <c r="BH157" s="19">
        <f ca="1" xml:space="preserve"> IFERROR(AVERAGEIFS($J:$J, $A:$A,CELL("contents", BH$4), $B:$B,CELL("contents", BH$7), $C:$C,CELL("contents", $P136), $G:$G,CELL("contents", BH$3)), 0)</f>
        <v>440299.57575757575</v>
      </c>
      <c r="BI157" s="13"/>
      <c r="BJ157" s="14">
        <f ca="1" xml:space="preserve"> IFERROR(AVERAGEIFS($J:$J, $A:$A,CELL("contents", BJ$4), $B:$B,CELL("contents", BJ$7), $C:$C,CELL("contents", $P136), $G:$G,CELL("contents", BJ$3)), 0)</f>
        <v>208968.14814814815</v>
      </c>
      <c r="BK157" s="12">
        <f ca="1" xml:space="preserve"> IFERROR(AVERAGEIFS($J:$J, $A:$A,CELL("contents", BK$4), $B:$B,CELL("contents", BK$7), $C:$C,CELL("contents", $P136), $G:$G,CELL("contents", BK$3)), 0)</f>
        <v>186119.75</v>
      </c>
      <c r="BL157" s="19">
        <f ca="1" xml:space="preserve"> IFERROR(AVERAGEIFS($J:$J, $A:$A,CELL("contents", BL$4), $B:$B,CELL("contents", BL$7), $C:$C,CELL("contents", $P136), $G:$G,CELL("contents", BL$3)), 0)</f>
        <v>15</v>
      </c>
      <c r="BM157" s="13"/>
      <c r="BN157" s="14">
        <f ca="1" xml:space="preserve"> IFERROR(AVERAGEIFS($J:$J, $A:$A,CELL("contents", BN$4), $B:$B,CELL("contents", BN$7), $C:$C,CELL("contents", $P136), $G:$G,CELL("contents", BN$3)), 0)</f>
        <v>110299.29629629629</v>
      </c>
      <c r="BO157" s="12">
        <f ca="1" xml:space="preserve"> IFERROR(AVERAGEIFS($J:$J, $A:$A,CELL("contents", BO$4), $B:$B,CELL("contents", BO$7), $C:$C,CELL("contents", $P136), $G:$G,CELL("contents", BO$3)), 0)</f>
        <v>207486.77083333334</v>
      </c>
      <c r="BP157" s="19">
        <f ca="1" xml:space="preserve"> IFERROR(AVERAGEIFS($J:$J, $A:$A,CELL("contents", BP$4), $B:$B,CELL("contents", BP$7), $C:$C,CELL("contents", $P136), $G:$G,CELL("contents", BP$3)), 0)</f>
        <v>15</v>
      </c>
      <c r="BQ157" s="13"/>
      <c r="BR157" s="14">
        <f ca="1" xml:space="preserve"> IFERROR(AVERAGEIFS($J:$J, $A:$A,CELL("contents", BR$4), $B:$B,CELL("contents", BR$7), $C:$C,CELL("contents", $P136), $G:$G,CELL("contents", BR$3)), 0)</f>
        <v>122961.23456790124</v>
      </c>
      <c r="BS157" s="12">
        <f ca="1" xml:space="preserve"> IFERROR(AVERAGEIFS($J:$J, $A:$A,CELL("contents", BS$4), $B:$B,CELL("contents", BS$7), $C:$C,CELL("contents", $P136), $G:$G,CELL("contents", BS$3)), 0)</f>
        <v>147844.77083333334</v>
      </c>
      <c r="BT157" s="19">
        <f ca="1" xml:space="preserve"> IFERROR(AVERAGEIFS($J:$J, $A:$A,CELL("contents", BT$4), $B:$B,CELL("contents", BT$7), $C:$C,CELL("contents", $P136), $G:$G,CELL("contents", BT$3)), 0)</f>
        <v>146776.52525252526</v>
      </c>
      <c r="BU157" s="13"/>
      <c r="BV157" s="14">
        <f ca="1" xml:space="preserve"> IFERROR(AVERAGEIFS($J:$J, $A:$A,CELL("contents", BV$4), $B:$B,CELL("contents", BV$7), $C:$C,CELL("contents", $P136), $G:$G,CELL("contents", BV$3)), 0)</f>
        <v>147409.55967078189</v>
      </c>
      <c r="BY157" s="5" t="s">
        <v>23</v>
      </c>
      <c r="BZ157" s="21"/>
      <c r="CA157" s="12">
        <f ca="1" xml:space="preserve"> IFERROR(AVERAGEIFS($J:$J, $A:$A,CELL("contents", CA$4), $B:$B,CELL("contents", CA$7), $C:$C,CELL("contents", $P136), $G:$G,CELL("contents", CA$3)), 0)</f>
        <v>60951.4375</v>
      </c>
      <c r="CB157" s="19">
        <f ca="1" xml:space="preserve"> IFERROR(AVERAGEIFS($J:$J, $A:$A,CELL("contents", CB$4), $B:$B,CELL("contents", CB$7), $C:$C,CELL("contents", $P136), $G:$G,CELL("contents", CB$3)), 0)</f>
        <v>450372.69696969696</v>
      </c>
      <c r="CC157" s="13"/>
      <c r="CD157" s="14">
        <f ca="1" xml:space="preserve"> IFERROR(AVERAGEIFS($J:$J, $A:$A,CELL("contents", CD$4), $B:$B,CELL("contents", CD$7), $C:$C,CELL("contents", $P136), $G:$G,CELL("contents", CD$3)), 0)</f>
        <v>219604.54320987655</v>
      </c>
      <c r="CE157" s="12">
        <f ca="1" xml:space="preserve"> IFERROR(AVERAGEIFS($J:$J, $A:$A,CELL("contents", CE$4), $B:$B,CELL("contents", CE$7), $C:$C,CELL("contents", $P136), $G:$G,CELL("contents", CE$3)), 0)</f>
        <v>198961.54166666666</v>
      </c>
      <c r="CF157" s="19">
        <f ca="1" xml:space="preserve"> IFERROR(AVERAGEIFS($J:$J, $A:$A,CELL("contents", CF$4), $B:$B,CELL("contents", CF$7), $C:$C,CELL("contents", $P136), $G:$G,CELL("contents", CF$3)), 0)</f>
        <v>47.727272727272727</v>
      </c>
      <c r="CG157" s="13"/>
      <c r="CH157" s="14">
        <f ca="1" xml:space="preserve"> IFERROR(AVERAGEIFS($J:$J, $A:$A,CELL("contents", CH$4), $B:$B,CELL("contents", CH$7), $C:$C,CELL("contents", $P136), $G:$G,CELL("contents", CH$3)), 0)</f>
        <v>117922.58024691358</v>
      </c>
      <c r="CI157" s="12">
        <f ca="1" xml:space="preserve"> IFERROR(AVERAGEIFS($J:$J, $A:$A,CELL("contents", CI$4), $B:$B,CELL("contents", CI$7), $C:$C,CELL("contents", $P136), $G:$G,CELL("contents", CI$3)), 0)</f>
        <v>218368.91666666666</v>
      </c>
      <c r="CJ157" s="19">
        <f ca="1" xml:space="preserve"> IFERROR(AVERAGEIFS($J:$J, $A:$A,CELL("contents", CJ$4), $B:$B,CELL("contents", CJ$7), $C:$C,CELL("contents", $P136), $G:$G,CELL("contents", CJ$3)), 0)</f>
        <v>47.727272727272727</v>
      </c>
      <c r="CK157" s="13"/>
      <c r="CL157" s="14">
        <f ca="1" xml:space="preserve"> IFERROR(AVERAGEIFS($J:$J, $A:$A,CELL("contents", CL$4), $B:$B,CELL("contents", CL$7), $C:$C,CELL("contents", $P136), $G:$G,CELL("contents", CL$3)), 0)</f>
        <v>129423.24691358025</v>
      </c>
      <c r="CM157" s="12">
        <f ca="1" xml:space="preserve"> IFERROR(AVERAGEIFS($J:$J, $A:$A,CELL("contents", CM$4), $B:$B,CELL("contents", CM$7), $C:$C,CELL("contents", $P136), $G:$G,CELL("contents", CM$3)), 0)</f>
        <v>159427.29861111112</v>
      </c>
      <c r="CN157" s="19">
        <f ca="1" xml:space="preserve"> IFERROR(AVERAGEIFS($J:$J, $A:$A,CELL("contents", CN$4), $B:$B,CELL("contents", CN$7), $C:$C,CELL("contents", $P136), $G:$G,CELL("contents", CN$3)), 0)</f>
        <v>150156.05050505052</v>
      </c>
      <c r="CO157" s="13"/>
      <c r="CP157" s="14">
        <f ca="1" xml:space="preserve"> IFERROR(AVERAGEIFS($J:$J, $A:$A,CELL("contents", CP$4), $B:$B,CELL("contents", CP$7), $C:$C,CELL("contents", $P136), $G:$G,CELL("contents", CP$3)), 0)</f>
        <v>155650.12345679011</v>
      </c>
      <c r="CS157" s="5" t="s">
        <v>23</v>
      </c>
      <c r="CT157" s="21"/>
      <c r="CU157" s="12">
        <f ca="1" xml:space="preserve"> IFERROR(AVERAGEIFS($J:$J, $A:$A,CELL("contents", CU$4), $B:$B,CELL("contents", CU$7), $C:$C,CELL("contents", $P136), $G:$G,CELL("contents", CU$3)), 0)</f>
        <v>103627.70833333333</v>
      </c>
      <c r="CV157" s="19">
        <f ca="1" xml:space="preserve"> IFERROR(AVERAGEIFS($J:$J, $A:$A,CELL("contents", CV$4), $B:$B,CELL("contents", CV$7), $C:$C,CELL("contents", $P136), $G:$G,CELL("contents", CV$3)), 0)</f>
        <v>519287.51515151514</v>
      </c>
      <c r="CW157" s="13"/>
      <c r="CX157" s="14">
        <f ca="1" xml:space="preserve"> IFERROR(AVERAGEIFS($J:$J, $A:$A,CELL("contents", CX$4), $B:$B,CELL("contents", CX$7), $C:$C,CELL("contents", $P136), $G:$G,CELL("contents", CX$3)), 0)</f>
        <v>272970.59259259258</v>
      </c>
      <c r="CY157" s="12">
        <f ca="1" xml:space="preserve"> IFERROR(AVERAGEIFS($J:$J, $A:$A,CELL("contents", CY$4), $B:$B,CELL("contents", CY$7), $C:$C,CELL("contents", $P136), $G:$G,CELL("contents", CY$3)), 0)</f>
        <v>244120.1875</v>
      </c>
      <c r="CZ157" s="19">
        <f ca="1" xml:space="preserve"> IFERROR(AVERAGEIFS($J:$J, $A:$A,CELL("contents", CZ$4), $B:$B,CELL("contents", CZ$7), $C:$C,CELL("contents", $P136), $G:$G,CELL("contents", CZ$3)), 0)</f>
        <v>152.69696969696969</v>
      </c>
      <c r="DA157" s="13"/>
      <c r="DB157" s="14">
        <f ca="1" xml:space="preserve"> IFERROR(AVERAGEIFS($J:$J, $A:$A,CELL("contents", DB$4), $B:$B,CELL("contents", DB$7), $C:$C,CELL("contents", $P136), $G:$G,CELL("contents", DB$3)), 0)</f>
        <v>144726.02469135803</v>
      </c>
      <c r="DC157" s="12">
        <f ca="1" xml:space="preserve"> IFERROR(AVERAGEIFS($J:$J, $A:$A,CELL("contents", DC$4), $B:$B,CELL("contents", DC$7), $C:$C,CELL("contents", $P136), $G:$G,CELL("contents", DC$3)), 0)</f>
        <v>211306.4375</v>
      </c>
      <c r="DD157" s="19">
        <f ca="1" xml:space="preserve"> IFERROR(AVERAGEIFS($J:$J, $A:$A,CELL("contents", DD$4), $B:$B,CELL("contents", DD$7), $C:$C,CELL("contents", $P136), $G:$G,CELL("contents", DD$3)), 0)</f>
        <v>152.69696969696969</v>
      </c>
      <c r="DE157" s="13"/>
      <c r="DF157" s="14">
        <f ca="1" xml:space="preserve"> IFERROR(AVERAGEIFS($J:$J, $A:$A,CELL("contents", DF$4), $B:$B,CELL("contents", DF$7), $C:$C,CELL("contents", $P136), $G:$G,CELL("contents", DF$3)), 0)</f>
        <v>125280.83950617284</v>
      </c>
      <c r="DG157" s="12">
        <f ca="1" xml:space="preserve"> IFERROR(AVERAGEIFS($J:$J, $A:$A,CELL("contents", DG$4), $B:$B,CELL("contents", DG$7), $C:$C,CELL("contents", $P136), $G:$G,CELL("contents", DG$3)), 0)</f>
        <v>186351.44444444444</v>
      </c>
      <c r="DH157" s="19">
        <f ca="1" xml:space="preserve"> IFERROR(AVERAGEIFS($J:$J, $A:$A,CELL("contents", DH$4), $B:$B,CELL("contents", DH$7), $C:$C,CELL("contents", $P136), $G:$G,CELL("contents", DH$3)), 0)</f>
        <v>173197.63636363635</v>
      </c>
      <c r="DI157" s="13"/>
      <c r="DJ157" s="14">
        <f ca="1" xml:space="preserve"> IFERROR(AVERAGEIFS($J:$J, $A:$A,CELL("contents", DJ$4), $B:$B,CELL("contents", DJ$7), $C:$C,CELL("contents", $P136), $G:$G,CELL("contents", DJ$3)), 0)</f>
        <v>180992.48559670782</v>
      </c>
      <c r="DM157" s="5" t="s">
        <v>23</v>
      </c>
      <c r="DN157" s="21"/>
      <c r="DO157" s="12">
        <f ca="1" xml:space="preserve"> IFERROR(AVERAGEIFS($J:$J, $A:$A,CELL("contents", DO$4), $B:$B,CELL("contents", DO$7), $C:$C,CELL("contents", $P136), $G:$G,CELL("contents", DO$3)), 0)</f>
        <v>157405.4375</v>
      </c>
      <c r="DP157" s="19">
        <f ca="1" xml:space="preserve"> IFERROR(AVERAGEIFS($J:$J, $A:$A,CELL("contents", DP$4), $B:$B,CELL("contents", DP$7), $C:$C,CELL("contents", $P136), $G:$G,CELL("contents", DP$3)), 0)</f>
        <v>560241.75757575757</v>
      </c>
      <c r="DQ157" s="13"/>
      <c r="DR157" s="14">
        <f ca="1" xml:space="preserve"> IFERROR(AVERAGEIFS($J:$J, $A:$A,CELL("contents", DR$4), $B:$B,CELL("contents", DR$7), $C:$C,CELL("contents", $P136), $G:$G,CELL("contents", DR$3)), 0)</f>
        <v>321523.93827160494</v>
      </c>
      <c r="DS157" s="12">
        <f ca="1" xml:space="preserve"> IFERROR(AVERAGEIFS($J:$J, $A:$A,CELL("contents", DS$4), $B:$B,CELL("contents", DS$7), $C:$C,CELL("contents", $P136), $G:$G,CELL("contents", DS$3)), 0)</f>
        <v>279489.04166666669</v>
      </c>
      <c r="DT157" s="19">
        <f ca="1" xml:space="preserve"> IFERROR(AVERAGEIFS($J:$J, $A:$A,CELL("contents", DT$4), $B:$B,CELL("contents", DT$7), $C:$C,CELL("contents", $P136), $G:$G,CELL("contents", DT$3)), 0)</f>
        <v>458</v>
      </c>
      <c r="DU157" s="13"/>
      <c r="DV157" s="14">
        <f ca="1" xml:space="preserve"> IFERROR(AVERAGEIFS($J:$J, $A:$A,CELL("contents", DV$4), $B:$B,CELL("contents", DV$7), $C:$C,CELL("contents", $P136), $G:$G,CELL("contents", DV$3)), 0)</f>
        <v>165809.72839506174</v>
      </c>
      <c r="DW157" s="12">
        <f ca="1" xml:space="preserve"> IFERROR(AVERAGEIFS($J:$J, $A:$A,CELL("contents", DW$4), $B:$B,CELL("contents", DW$7), $C:$C,CELL("contents", $P136), $G:$G,CELL("contents", DW$3)), 0)</f>
        <v>234207.22916666666</v>
      </c>
      <c r="DX157" s="19">
        <f ca="1" xml:space="preserve"> IFERROR(AVERAGEIFS($J:$J, $A:$A,CELL("contents", DX$4), $B:$B,CELL("contents", DX$7), $C:$C,CELL("contents", $P136), $G:$G,CELL("contents", DX$3)), 0)</f>
        <v>458</v>
      </c>
      <c r="DY157" s="13"/>
      <c r="DZ157" s="14">
        <f ca="1" xml:space="preserve"> IFERROR(AVERAGEIFS($J:$J, $A:$A,CELL("contents", DZ$4), $B:$B,CELL("contents", DZ$7), $C:$C,CELL("contents", $P136), $G:$G,CELL("contents", DZ$3)), 0)</f>
        <v>138976.06172839506</v>
      </c>
      <c r="EA157" s="12">
        <f ca="1" xml:space="preserve"> IFERROR(AVERAGEIFS($J:$J, $A:$A,CELL("contents", EA$4), $B:$B,CELL("contents", EA$7), $C:$C,CELL("contents", $P136), $G:$G,CELL("contents", EA$3)), 0)</f>
        <v>223700.56944444444</v>
      </c>
      <c r="EB157" s="19">
        <f ca="1" xml:space="preserve"> IFERROR(AVERAGEIFS($J:$J, $A:$A,CELL("contents", EB$4), $B:$B,CELL("contents", EB$7), $C:$C,CELL("contents", $P136), $G:$G,CELL("contents", EB$3)), 0)</f>
        <v>187052.58585858587</v>
      </c>
      <c r="EC157" s="13"/>
      <c r="ED157" s="14">
        <f ca="1" xml:space="preserve"> IFERROR(AVERAGEIFS($J:$J, $A:$A,CELL("contents", ED$4), $B:$B,CELL("contents", ED$7), $C:$C,CELL("contents", $P136), $G:$G,CELL("contents", ED$3)), 0)</f>
        <v>208769.90946502058</v>
      </c>
    </row>
    <row r="158" spans="1:134" ht="15.75" thickBot="1" x14ac:dyDescent="0.3">
      <c r="A158" t="s">
        <v>13</v>
      </c>
      <c r="B158" t="s">
        <v>14</v>
      </c>
      <c r="C158">
        <v>11</v>
      </c>
      <c r="D158">
        <v>13</v>
      </c>
      <c r="E158" t="b">
        <v>1</v>
      </c>
      <c r="F158">
        <v>10.000999999999999</v>
      </c>
      <c r="G158">
        <v>16</v>
      </c>
      <c r="H158">
        <v>7</v>
      </c>
      <c r="I158">
        <v>795443</v>
      </c>
      <c r="J158">
        <v>759499</v>
      </c>
      <c r="K158">
        <v>379741</v>
      </c>
      <c r="L158">
        <v>13</v>
      </c>
      <c r="M158">
        <f t="shared" si="387"/>
        <v>9</v>
      </c>
      <c r="N158" t="b">
        <f t="shared" ref="N158" si="442">AND(MIN($F158,$F159,$F160)=$F158,MAX($H158,$H159,$H160)=$H158)</f>
        <v>0</v>
      </c>
      <c r="O158" t="b">
        <f t="shared" ref="O158" si="443">AND(N158,NOT(N159),NOT(N160))</f>
        <v>0</v>
      </c>
      <c r="P158">
        <f>P133</f>
        <v>13</v>
      </c>
      <c r="Q158" s="7" t="s">
        <v>29</v>
      </c>
      <c r="R158" s="21"/>
      <c r="S158" s="15">
        <f ca="1" xml:space="preserve"> _xlfn.MAXIFS($J:$J, $A:$A,CELL("contents", S$4), $B:$B,CELL("contents", S$7), $C:$C,CELL("contents", $P136))</f>
        <v>1722927</v>
      </c>
      <c r="T158" s="20">
        <f ca="1" xml:space="preserve"> _xlfn.MAXIFS($J:$J, $A:$A,CELL("contents", T$4), $B:$B,CELL("contents", T$7), $C:$C,CELL("contents", $P136))</f>
        <v>1819069</v>
      </c>
      <c r="U158" s="16"/>
      <c r="V158" s="17">
        <f ca="1" xml:space="preserve"> _xlfn.MAXIFS($J:$J, $A:$A,CELL("contents", V$4), $B:$B,CELL("contents", V$7), $C:$C,CELL("contents", $P136))</f>
        <v>1819069</v>
      </c>
      <c r="W158" s="15">
        <f ca="1" xml:space="preserve"> _xlfn.MAXIFS($J:$J, $A:$A,CELL("contents", W$4), $B:$B,CELL("contents", W$7), $C:$C,CELL("contents", $P136))</f>
        <v>1112185</v>
      </c>
      <c r="X158" s="20">
        <f ca="1" xml:space="preserve"> _xlfn.MAXIFS($J:$J, $A:$A,CELL("contents", X$4), $B:$B,CELL("contents", X$7), $C:$C,CELL("contents", $P136))</f>
        <v>1197</v>
      </c>
      <c r="Y158" s="16"/>
      <c r="Z158" s="17">
        <f ca="1" xml:space="preserve"> _xlfn.MAXIFS($J:$J, $A:$A,CELL("contents", Z$4), $B:$B,CELL("contents", Z$7), $C:$C,CELL("contents", $P136))</f>
        <v>1112185</v>
      </c>
      <c r="AA158" s="15">
        <f ca="1" xml:space="preserve"> _xlfn.MAXIFS($J:$J, $A:$A,CELL("contents", AA$4), $B:$B,CELL("contents", AA$7), $C:$C,CELL("contents", $P136))</f>
        <v>1060292</v>
      </c>
      <c r="AB158" s="20">
        <f ca="1" xml:space="preserve"> _xlfn.MAXIFS($J:$J, $A:$A,CELL("contents", AB$4), $B:$B,CELL("contents", AB$7), $C:$C,CELL("contents", $P136))</f>
        <v>1197</v>
      </c>
      <c r="AC158" s="16"/>
      <c r="AD158" s="17">
        <f ca="1" xml:space="preserve"> _xlfn.MAXIFS($J:$J, $A:$A,CELL("contents", AD$4), $B:$B,CELL("contents", AD$7), $C:$C,CELL("contents", $P136))</f>
        <v>1060292</v>
      </c>
      <c r="AE158" s="15">
        <f ca="1" xml:space="preserve"> _xlfn.MAXIFS($J:$J, $A:$A,CELL("contents", AE$4), $B:$B,CELL("contents", AE$7), $C:$C,CELL("contents", $P136))</f>
        <v>1722927</v>
      </c>
      <c r="AF158" s="20">
        <f ca="1" xml:space="preserve"> _xlfn.MAXIFS($J:$J, $A:$A,CELL("contents", AF$4), $B:$B,CELL("contents", AF$7), $C:$C,CELL("contents", $P136))</f>
        <v>1819069</v>
      </c>
      <c r="AG158" s="16"/>
      <c r="AH158" s="17">
        <f ca="1" xml:space="preserve"> _xlfn.MAXIFS($J:$J, $A:$A,CELL("contents", AH$4), $B:$B,CELL("contents", AH$7), $C:$C,CELL("contents", $P136))</f>
        <v>1819069</v>
      </c>
      <c r="AK158" s="7" t="s">
        <v>29</v>
      </c>
      <c r="AL158" s="21"/>
      <c r="AM158" s="15">
        <f ca="1" xml:space="preserve"> _xlfn.MAXIFS($J:$J, $A:$A,CELL("contents", AM$4), $B:$B,CELL("contents", AM$7), $C:$C,CELL("contents", $P136), $G:$G,CELL("contents", AM$3))</f>
        <v>674863</v>
      </c>
      <c r="AN158" s="20">
        <f ca="1" xml:space="preserve"> _xlfn.MAXIFS($J:$J, $A:$A,CELL("contents", AN$4), $B:$B,CELL("contents", AN$7), $C:$C,CELL("contents", $P136), $G:$G,CELL("contents", AN$3))</f>
        <v>1624201</v>
      </c>
      <c r="AO158" s="16"/>
      <c r="AP158" s="17">
        <f ca="1" xml:space="preserve"> _xlfn.MAXIFS($J:$J, $A:$A,CELL("contents", AP$4), $B:$B,CELL("contents", AP$7), $C:$C,CELL("contents", $P136), $G:$G,CELL("contents", AP$3))</f>
        <v>1624201</v>
      </c>
      <c r="AQ158" s="15">
        <f ca="1" xml:space="preserve"> _xlfn.MAXIFS($J:$J, $A:$A,CELL("contents", AQ$4), $B:$B,CELL("contents", AQ$7), $C:$C,CELL("contents", $P136), $G:$G,CELL("contents", AQ$3))</f>
        <v>998786</v>
      </c>
      <c r="AR158" s="20">
        <f ca="1" xml:space="preserve"> _xlfn.MAXIFS($J:$J, $A:$A,CELL("contents", AR$4), $B:$B,CELL("contents", AR$7), $C:$C,CELL("contents", $P136), $G:$G,CELL("contents", AR$3))</f>
        <v>18</v>
      </c>
      <c r="AS158" s="16"/>
      <c r="AT158" s="17">
        <f ca="1" xml:space="preserve"> _xlfn.MAXIFS($J:$J, $A:$A,CELL("contents", AT$4), $B:$B,CELL("contents", AT$7), $C:$C,CELL("contents", $P136), $G:$G,CELL("contents", AT$3))</f>
        <v>998786</v>
      </c>
      <c r="AU158" s="15">
        <f ca="1" xml:space="preserve"> _xlfn.MAXIFS($J:$J, $A:$A,CELL("contents", AU$4), $B:$B,CELL("contents", AU$7), $C:$C,CELL("contents", $P136), $G:$G,CELL("contents", AU$3))</f>
        <v>1060292</v>
      </c>
      <c r="AV158" s="20">
        <f ca="1" xml:space="preserve"> _xlfn.MAXIFS($J:$J, $A:$A,CELL("contents", AV$4), $B:$B,CELL("contents", AV$7), $C:$C,CELL("contents", $P136), $G:$G,CELL("contents", AV$3))</f>
        <v>18</v>
      </c>
      <c r="AW158" s="16"/>
      <c r="AX158" s="17">
        <f ca="1" xml:space="preserve"> _xlfn.MAXIFS($J:$J, $A:$A,CELL("contents", AX$4), $B:$B,CELL("contents", AX$7), $C:$C,CELL("contents", $P136), $G:$G,CELL("contents", AX$3))</f>
        <v>1060292</v>
      </c>
      <c r="AY158" s="15">
        <f ca="1" xml:space="preserve"> _xlfn.MAXIFS($J:$J, $A:$A,CELL("contents", AY$4), $B:$B,CELL("contents", AY$7), $C:$C,CELL("contents", $P136), $G:$G,CELL("contents", AY$3))</f>
        <v>1060292</v>
      </c>
      <c r="AZ158" s="20">
        <f ca="1" xml:space="preserve"> _xlfn.MAXIFS($J:$J, $A:$A,CELL("contents", AZ$4), $B:$B,CELL("contents", AZ$7), $C:$C,CELL("contents", $P136), $G:$G,CELL("contents", AZ$3))</f>
        <v>1624201</v>
      </c>
      <c r="BA158" s="16"/>
      <c r="BB158" s="17">
        <f ca="1" xml:space="preserve"> _xlfn.MAXIFS($J:$J, $A:$A,CELL("contents", BB$4), $B:$B,CELL("contents", BB$7), $C:$C,CELL("contents", $P136), $G:$G,CELL("contents", BB$3))</f>
        <v>1624201</v>
      </c>
      <c r="BE158" s="7" t="s">
        <v>29</v>
      </c>
      <c r="BF158" s="21"/>
      <c r="BG158" s="15">
        <f ca="1" xml:space="preserve"> _xlfn.MAXIFS($J:$J, $A:$A,CELL("contents", BG$4), $B:$B,CELL("contents", BG$7), $C:$C,CELL("contents", $P136), $G:$G,CELL("contents", BG$3))</f>
        <v>625783</v>
      </c>
      <c r="BH158" s="20">
        <f ca="1" xml:space="preserve"> _xlfn.MAXIFS($J:$J, $A:$A,CELL("contents", BH$4), $B:$B,CELL("contents", BH$7), $C:$C,CELL("contents", $P136), $G:$G,CELL("contents", BH$3))</f>
        <v>1511442</v>
      </c>
      <c r="BI158" s="16"/>
      <c r="BJ158" s="17">
        <f ca="1" xml:space="preserve"> _xlfn.MAXIFS($J:$J, $A:$A,CELL("contents", BJ$4), $B:$B,CELL("contents", BJ$7), $C:$C,CELL("contents", $P136), $G:$G,CELL("contents", BJ$3))</f>
        <v>1511442</v>
      </c>
      <c r="BK158" s="15">
        <f ca="1" xml:space="preserve"> _xlfn.MAXIFS($J:$J, $A:$A,CELL("contents", BK$4), $B:$B,CELL("contents", BK$7), $C:$C,CELL("contents", $P136), $G:$G,CELL("contents", BK$3))</f>
        <v>939213</v>
      </c>
      <c r="BL158" s="20">
        <f ca="1" xml:space="preserve"> _xlfn.MAXIFS($J:$J, $A:$A,CELL("contents", BL$4), $B:$B,CELL("contents", BL$7), $C:$C,CELL("contents", $P136), $G:$G,CELL("contents", BL$3))</f>
        <v>28</v>
      </c>
      <c r="BM158" s="16"/>
      <c r="BN158" s="17">
        <f ca="1" xml:space="preserve"> _xlfn.MAXIFS($J:$J, $A:$A,CELL("contents", BN$4), $B:$B,CELL("contents", BN$7), $C:$C,CELL("contents", $P136), $G:$G,CELL("contents", BN$3))</f>
        <v>939213</v>
      </c>
      <c r="BO158" s="15">
        <f ca="1" xml:space="preserve"> _xlfn.MAXIFS($J:$J, $A:$A,CELL("contents", BO$4), $B:$B,CELL("contents", BO$7), $C:$C,CELL("contents", $P136), $G:$G,CELL("contents", BO$3))</f>
        <v>1024639</v>
      </c>
      <c r="BP158" s="20">
        <f ca="1" xml:space="preserve"> _xlfn.MAXIFS($J:$J, $A:$A,CELL("contents", BP$4), $B:$B,CELL("contents", BP$7), $C:$C,CELL("contents", $P136), $G:$G,CELL("contents", BP$3))</f>
        <v>28</v>
      </c>
      <c r="BQ158" s="16"/>
      <c r="BR158" s="17">
        <f ca="1" xml:space="preserve"> _xlfn.MAXIFS($J:$J, $A:$A,CELL("contents", BR$4), $B:$B,CELL("contents", BR$7), $C:$C,CELL("contents", $P136), $G:$G,CELL("contents", BR$3))</f>
        <v>1024639</v>
      </c>
      <c r="BS158" s="15">
        <f ca="1" xml:space="preserve"> _xlfn.MAXIFS($J:$J, $A:$A,CELL("contents", BS$4), $B:$B,CELL("contents", BS$7), $C:$C,CELL("contents", $P136), $G:$G,CELL("contents", BS$3))</f>
        <v>1024639</v>
      </c>
      <c r="BT158" s="20">
        <f ca="1" xml:space="preserve"> _xlfn.MAXIFS($J:$J, $A:$A,CELL("contents", BT$4), $B:$B,CELL("contents", BT$7), $C:$C,CELL("contents", $P136), $G:$G,CELL("contents", BT$3))</f>
        <v>1511442</v>
      </c>
      <c r="BU158" s="16"/>
      <c r="BV158" s="17">
        <f ca="1" xml:space="preserve"> _xlfn.MAXIFS($J:$J, $A:$A,CELL("contents", BV$4), $B:$B,CELL("contents", BV$7), $C:$C,CELL("contents", $P136), $G:$G,CELL("contents", BV$3))</f>
        <v>1511442</v>
      </c>
      <c r="BY158" s="7" t="s">
        <v>29</v>
      </c>
      <c r="BZ158" s="21"/>
      <c r="CA158" s="15">
        <f ca="1" xml:space="preserve"> _xlfn.MAXIFS($J:$J, $A:$A,CELL("contents", CA$4), $B:$B,CELL("contents", CA$7), $C:$C,CELL("contents", $P136), $G:$G,CELL("contents", CA$3))</f>
        <v>692758</v>
      </c>
      <c r="CB158" s="20">
        <f ca="1" xml:space="preserve"> _xlfn.MAXIFS($J:$J, $A:$A,CELL("contents", CB$4), $B:$B,CELL("contents", CB$7), $C:$C,CELL("contents", $P136), $G:$G,CELL("contents", CB$3))</f>
        <v>1678963</v>
      </c>
      <c r="CC158" s="16"/>
      <c r="CD158" s="17">
        <f ca="1" xml:space="preserve"> _xlfn.MAXIFS($J:$J, $A:$A,CELL("contents", CD$4), $B:$B,CELL("contents", CD$7), $C:$C,CELL("contents", $P136), $G:$G,CELL("contents", CD$3))</f>
        <v>1678963</v>
      </c>
      <c r="CE158" s="15">
        <f ca="1" xml:space="preserve"> _xlfn.MAXIFS($J:$J, $A:$A,CELL("contents", CE$4), $B:$B,CELL("contents", CE$7), $C:$C,CELL("contents", $P136), $G:$G,CELL("contents", CE$3))</f>
        <v>955550</v>
      </c>
      <c r="CF158" s="20">
        <f ca="1" xml:space="preserve"> _xlfn.MAXIFS($J:$J, $A:$A,CELL("contents", CF$4), $B:$B,CELL("contents", CF$7), $C:$C,CELL("contents", $P136), $G:$G,CELL("contents", CF$3))</f>
        <v>85</v>
      </c>
      <c r="CG158" s="16"/>
      <c r="CH158" s="17">
        <f ca="1" xml:space="preserve"> _xlfn.MAXIFS($J:$J, $A:$A,CELL("contents", CH$4), $B:$B,CELL("contents", CH$7), $C:$C,CELL("contents", $P136), $G:$G,CELL("contents", CH$3))</f>
        <v>955550</v>
      </c>
      <c r="CI158" s="15">
        <f ca="1" xml:space="preserve"> _xlfn.MAXIFS($J:$J, $A:$A,CELL("contents", CI$4), $B:$B,CELL("contents", CI$7), $C:$C,CELL("contents", $P136), $G:$G,CELL("contents", CI$3))</f>
        <v>1033877</v>
      </c>
      <c r="CJ158" s="20">
        <f ca="1" xml:space="preserve"> _xlfn.MAXIFS($J:$J, $A:$A,CELL("contents", CJ$4), $B:$B,CELL("contents", CJ$7), $C:$C,CELL("contents", $P136), $G:$G,CELL("contents", CJ$3))</f>
        <v>85</v>
      </c>
      <c r="CK158" s="16"/>
      <c r="CL158" s="17">
        <f ca="1" xml:space="preserve"> _xlfn.MAXIFS($J:$J, $A:$A,CELL("contents", CL$4), $B:$B,CELL("contents", CL$7), $C:$C,CELL("contents", $P136), $G:$G,CELL("contents", CL$3))</f>
        <v>1033877</v>
      </c>
      <c r="CM158" s="15">
        <f ca="1" xml:space="preserve"> _xlfn.MAXIFS($J:$J, $A:$A,CELL("contents", CM$4), $B:$B,CELL("contents", CM$7), $C:$C,CELL("contents", $P136), $G:$G,CELL("contents", CM$3))</f>
        <v>1033877</v>
      </c>
      <c r="CN158" s="20">
        <f ca="1" xml:space="preserve"> _xlfn.MAXIFS($J:$J, $A:$A,CELL("contents", CN$4), $B:$B,CELL("contents", CN$7), $C:$C,CELL("contents", $P136), $G:$G,CELL("contents", CN$3))</f>
        <v>1678963</v>
      </c>
      <c r="CO158" s="16"/>
      <c r="CP158" s="17">
        <f ca="1" xml:space="preserve"> _xlfn.MAXIFS($J:$J, $A:$A,CELL("contents", CP$4), $B:$B,CELL("contents", CP$7), $C:$C,CELL("contents", $P136), $G:$G,CELL("contents", CP$3))</f>
        <v>1678963</v>
      </c>
      <c r="CS158" s="7" t="s">
        <v>29</v>
      </c>
      <c r="CT158" s="21"/>
      <c r="CU158" s="15">
        <f ca="1" xml:space="preserve"> _xlfn.MAXIFS($J:$J, $A:$A,CELL("contents", CU$4), $B:$B,CELL("contents", CU$7), $C:$C,CELL("contents", $P136), $G:$G,CELL("contents", CU$3))</f>
        <v>1206136</v>
      </c>
      <c r="CV158" s="20">
        <f ca="1" xml:space="preserve"> _xlfn.MAXIFS($J:$J, $A:$A,CELL("contents", CV$4), $B:$B,CELL("contents", CV$7), $C:$C,CELL("contents", $P136), $G:$G,CELL("contents", CV$3))</f>
        <v>1816179</v>
      </c>
      <c r="CW158" s="16"/>
      <c r="CX158" s="17">
        <f ca="1" xml:space="preserve"> _xlfn.MAXIFS($J:$J, $A:$A,CELL("contents", CX$4), $B:$B,CELL("contents", CX$7), $C:$C,CELL("contents", $P136), $G:$G,CELL("contents", CX$3))</f>
        <v>1816179</v>
      </c>
      <c r="CY158" s="15">
        <f ca="1" xml:space="preserve"> _xlfn.MAXIFS($J:$J, $A:$A,CELL("contents", CY$4), $B:$B,CELL("contents", CY$7), $C:$C,CELL("contents", $P136), $G:$G,CELL("contents", CY$3))</f>
        <v>1093937</v>
      </c>
      <c r="CZ158" s="20">
        <f ca="1" xml:space="preserve"> _xlfn.MAXIFS($J:$J, $A:$A,CELL("contents", CZ$4), $B:$B,CELL("contents", CZ$7), $C:$C,CELL("contents", $P136), $G:$G,CELL("contents", CZ$3))</f>
        <v>305</v>
      </c>
      <c r="DA158" s="16"/>
      <c r="DB158" s="17">
        <f ca="1" xml:space="preserve"> _xlfn.MAXIFS($J:$J, $A:$A,CELL("contents", DB$4), $B:$B,CELL("contents", DB$7), $C:$C,CELL("contents", $P136), $G:$G,CELL("contents", DB$3))</f>
        <v>1093937</v>
      </c>
      <c r="DC158" s="15">
        <f ca="1" xml:space="preserve"> _xlfn.MAXIFS($J:$J, $A:$A,CELL("contents", DC$4), $B:$B,CELL("contents", DC$7), $C:$C,CELL("contents", $P136), $G:$G,CELL("contents", DC$3))</f>
        <v>838100</v>
      </c>
      <c r="DD158" s="20">
        <f ca="1" xml:space="preserve"> _xlfn.MAXIFS($J:$J, $A:$A,CELL("contents", DD$4), $B:$B,CELL("contents", DD$7), $C:$C,CELL("contents", $P136), $G:$G,CELL("contents", DD$3))</f>
        <v>305</v>
      </c>
      <c r="DE158" s="16"/>
      <c r="DF158" s="17">
        <f ca="1" xml:space="preserve"> _xlfn.MAXIFS($J:$J, $A:$A,CELL("contents", DF$4), $B:$B,CELL("contents", DF$7), $C:$C,CELL("contents", $P136), $G:$G,CELL("contents", DF$3))</f>
        <v>838100</v>
      </c>
      <c r="DG158" s="15">
        <f ca="1" xml:space="preserve"> _xlfn.MAXIFS($J:$J, $A:$A,CELL("contents", DG$4), $B:$B,CELL("contents", DG$7), $C:$C,CELL("contents", $P136), $G:$G,CELL("contents", DG$3))</f>
        <v>1206136</v>
      </c>
      <c r="DH158" s="20">
        <f ca="1" xml:space="preserve"> _xlfn.MAXIFS($J:$J, $A:$A,CELL("contents", DH$4), $B:$B,CELL("contents", DH$7), $C:$C,CELL("contents", $P136), $G:$G,CELL("contents", DH$3))</f>
        <v>1816179</v>
      </c>
      <c r="DI158" s="16"/>
      <c r="DJ158" s="17">
        <f ca="1" xml:space="preserve"> _xlfn.MAXIFS($J:$J, $A:$A,CELL("contents", DJ$4), $B:$B,CELL("contents", DJ$7), $C:$C,CELL("contents", $P136), $G:$G,CELL("contents", DJ$3))</f>
        <v>1816179</v>
      </c>
      <c r="DM158" s="7" t="s">
        <v>29</v>
      </c>
      <c r="DN158" s="21"/>
      <c r="DO158" s="15">
        <f ca="1" xml:space="preserve"> _xlfn.MAXIFS($J:$J, $A:$A,CELL("contents", DO$4), $B:$B,CELL("contents", DO$7), $C:$C,CELL("contents", $P136), $G:$G,CELL("contents", DO$3))</f>
        <v>1722927</v>
      </c>
      <c r="DP158" s="20">
        <f ca="1" xml:space="preserve"> _xlfn.MAXIFS($J:$J, $A:$A,CELL("contents", DP$4), $B:$B,CELL("contents", DP$7), $C:$C,CELL("contents", $P136), $G:$G,CELL("contents", DP$3))</f>
        <v>1819069</v>
      </c>
      <c r="DQ158" s="16"/>
      <c r="DR158" s="17">
        <f ca="1" xml:space="preserve"> _xlfn.MAXIFS($J:$J, $A:$A,CELL("contents", DR$4), $B:$B,CELL("contents", DR$7), $C:$C,CELL("contents", $P136), $G:$G,CELL("contents", DR$3))</f>
        <v>1819069</v>
      </c>
      <c r="DS158" s="15">
        <f ca="1" xml:space="preserve"> _xlfn.MAXIFS($J:$J, $A:$A,CELL("contents", DS$4), $B:$B,CELL("contents", DS$7), $C:$C,CELL("contents", $P136), $G:$G,CELL("contents", DS$3))</f>
        <v>1112185</v>
      </c>
      <c r="DT158" s="20">
        <f ca="1" xml:space="preserve"> _xlfn.MAXIFS($J:$J, $A:$A,CELL("contents", DT$4), $B:$B,CELL("contents", DT$7), $C:$C,CELL("contents", $P136), $G:$G,CELL("contents", DT$3))</f>
        <v>1197</v>
      </c>
      <c r="DU158" s="16"/>
      <c r="DV158" s="17">
        <f ca="1" xml:space="preserve"> _xlfn.MAXIFS($J:$J, $A:$A,CELL("contents", DV$4), $B:$B,CELL("contents", DV$7), $C:$C,CELL("contents", $P136), $G:$G,CELL("contents", DV$3))</f>
        <v>1112185</v>
      </c>
      <c r="DW158" s="15">
        <f ca="1" xml:space="preserve"> _xlfn.MAXIFS($J:$J, $A:$A,CELL("contents", DW$4), $B:$B,CELL("contents", DW$7), $C:$C,CELL("contents", $P136), $G:$G,CELL("contents", DW$3))</f>
        <v>1020755</v>
      </c>
      <c r="DX158" s="20">
        <f ca="1" xml:space="preserve"> _xlfn.MAXIFS($J:$J, $A:$A,CELL("contents", DX$4), $B:$B,CELL("contents", DX$7), $C:$C,CELL("contents", $P136), $G:$G,CELL("contents", DX$3))</f>
        <v>1197</v>
      </c>
      <c r="DY158" s="16"/>
      <c r="DZ158" s="17">
        <f ca="1" xml:space="preserve"> _xlfn.MAXIFS($J:$J, $A:$A,CELL("contents", DZ$4), $B:$B,CELL("contents", DZ$7), $C:$C,CELL("contents", $P136), $G:$G,CELL("contents", DZ$3))</f>
        <v>1020755</v>
      </c>
      <c r="EA158" s="15">
        <f ca="1" xml:space="preserve"> _xlfn.MAXIFS($J:$J, $A:$A,CELL("contents", EA$4), $B:$B,CELL("contents", EA$7), $C:$C,CELL("contents", $P136), $G:$G,CELL("contents", EA$3))</f>
        <v>1722927</v>
      </c>
      <c r="EB158" s="20">
        <f ca="1" xml:space="preserve"> _xlfn.MAXIFS($J:$J, $A:$A,CELL("contents", EB$4), $B:$B,CELL("contents", EB$7), $C:$C,CELL("contents", $P136), $G:$G,CELL("contents", EB$3))</f>
        <v>1819069</v>
      </c>
      <c r="EC158" s="16"/>
      <c r="ED158" s="17">
        <f ca="1" xml:space="preserve"> _xlfn.MAXIFS($J:$J, $A:$A,CELL("contents", ED$4), $B:$B,CELL("contents", ED$7), $C:$C,CELL("contents", $P136), $G:$G,CELL("contents", ED$3))</f>
        <v>1819069</v>
      </c>
    </row>
    <row r="159" spans="1:134" x14ac:dyDescent="0.25">
      <c r="A159" t="s">
        <v>15</v>
      </c>
      <c r="B159" t="s">
        <v>14</v>
      </c>
      <c r="C159">
        <v>11</v>
      </c>
      <c r="D159">
        <v>13</v>
      </c>
      <c r="E159" t="b">
        <v>0</v>
      </c>
      <c r="F159">
        <v>0.35499999999999998</v>
      </c>
      <c r="G159">
        <v>16</v>
      </c>
      <c r="H159">
        <v>16</v>
      </c>
      <c r="I159">
        <v>31675</v>
      </c>
      <c r="J159">
        <v>31672</v>
      </c>
      <c r="K159">
        <v>15818</v>
      </c>
      <c r="L159">
        <v>13</v>
      </c>
      <c r="M159">
        <f t="shared" si="387"/>
        <v>0</v>
      </c>
      <c r="N159" t="b">
        <f t="shared" ref="N159" si="444">AND(MIN($F158,$F159,$F160)=$F159,MAX($H158,$H159,$H160)=$H159)</f>
        <v>1</v>
      </c>
      <c r="O159" t="b">
        <f t="shared" ref="O159" si="445">AND(NOT(N158),N159,NOT(N160))</f>
        <v>1</v>
      </c>
    </row>
    <row r="160" spans="1:134" x14ac:dyDescent="0.25">
      <c r="A160" t="s">
        <v>19</v>
      </c>
      <c r="B160" t="s">
        <v>14</v>
      </c>
      <c r="C160">
        <v>11</v>
      </c>
      <c r="D160">
        <v>13</v>
      </c>
      <c r="E160" t="b">
        <v>1</v>
      </c>
      <c r="F160">
        <v>10.002000000000001</v>
      </c>
      <c r="G160">
        <v>16</v>
      </c>
      <c r="H160">
        <v>7</v>
      </c>
      <c r="I160">
        <v>979568</v>
      </c>
      <c r="J160">
        <v>935834</v>
      </c>
      <c r="K160">
        <v>467908</v>
      </c>
      <c r="L160">
        <v>13</v>
      </c>
      <c r="M160">
        <f t="shared" si="387"/>
        <v>9</v>
      </c>
      <c r="N160" t="b">
        <f t="shared" ref="N160" si="446">AND(MIN($F158,$F159,$F160)=$F160,MAX($H158,$H159,$H160)=$H160)</f>
        <v>0</v>
      </c>
      <c r="O160" t="b">
        <f t="shared" ref="O160" si="447">AND(NOT(N158),NOT(N159),N160)</f>
        <v>0</v>
      </c>
    </row>
    <row r="161" spans="1:134" x14ac:dyDescent="0.25">
      <c r="A161" t="s">
        <v>13</v>
      </c>
      <c r="B161" t="s">
        <v>14</v>
      </c>
      <c r="C161">
        <v>11</v>
      </c>
      <c r="D161">
        <v>14</v>
      </c>
      <c r="E161" t="b">
        <v>1</v>
      </c>
      <c r="F161">
        <v>10.000999999999999</v>
      </c>
      <c r="G161">
        <v>16</v>
      </c>
      <c r="H161">
        <v>0</v>
      </c>
      <c r="I161">
        <v>822824</v>
      </c>
      <c r="J161">
        <v>806801</v>
      </c>
      <c r="K161">
        <v>403399</v>
      </c>
      <c r="L161">
        <v>19</v>
      </c>
      <c r="M161">
        <f t="shared" si="387"/>
        <v>16</v>
      </c>
      <c r="N161" t="b">
        <f t="shared" ref="N161" si="448">AND(MIN($F161,$F162,$F163)=$F161,MAX($H161,$H162,$H163)=$H161)</f>
        <v>0</v>
      </c>
      <c r="O161" t="b">
        <f t="shared" ref="O161" si="449">AND(N161,NOT(N162),NOT(N163))</f>
        <v>0</v>
      </c>
    </row>
    <row r="162" spans="1:134" x14ac:dyDescent="0.25">
      <c r="A162" t="s">
        <v>15</v>
      </c>
      <c r="B162" t="s">
        <v>14</v>
      </c>
      <c r="C162">
        <v>11</v>
      </c>
      <c r="D162">
        <v>14</v>
      </c>
      <c r="E162" t="b">
        <v>0</v>
      </c>
      <c r="F162">
        <v>0.23699999999999999</v>
      </c>
      <c r="G162">
        <v>16</v>
      </c>
      <c r="H162">
        <v>16</v>
      </c>
      <c r="I162">
        <v>12508</v>
      </c>
      <c r="J162">
        <v>12506</v>
      </c>
      <c r="K162">
        <v>6235</v>
      </c>
      <c r="L162">
        <v>13</v>
      </c>
      <c r="M162">
        <f t="shared" si="387"/>
        <v>0</v>
      </c>
      <c r="N162" t="b">
        <f t="shared" ref="N162" si="450">AND(MIN($F161,$F162,$F163)=$F162,MAX($H161,$H162,$H163)=$H162)</f>
        <v>1</v>
      </c>
      <c r="O162" t="b">
        <f t="shared" ref="O162" si="451">AND(NOT(N161),N162,NOT(N163))</f>
        <v>1</v>
      </c>
    </row>
    <row r="163" spans="1:134" x14ac:dyDescent="0.25">
      <c r="A163" t="s">
        <v>19</v>
      </c>
      <c r="B163" t="s">
        <v>14</v>
      </c>
      <c r="C163">
        <v>11</v>
      </c>
      <c r="D163">
        <v>14</v>
      </c>
      <c r="E163" t="b">
        <v>1</v>
      </c>
      <c r="F163">
        <v>10.000999999999999</v>
      </c>
      <c r="G163">
        <v>16</v>
      </c>
      <c r="H163">
        <v>0</v>
      </c>
      <c r="I163">
        <v>952668</v>
      </c>
      <c r="J163">
        <v>934134</v>
      </c>
      <c r="K163">
        <v>467066</v>
      </c>
      <c r="L163">
        <v>19</v>
      </c>
      <c r="M163">
        <f t="shared" si="387"/>
        <v>16</v>
      </c>
      <c r="N163" t="b">
        <f t="shared" ref="N163" si="452">AND(MIN($F161,$F162,$F163)=$F163,MAX($H161,$H162,$H163)=$H163)</f>
        <v>0</v>
      </c>
      <c r="O163" t="b">
        <f t="shared" ref="O163" si="453">AND(NOT(N161),NOT(N162),N163)</f>
        <v>0</v>
      </c>
    </row>
    <row r="164" spans="1:134" x14ac:dyDescent="0.25">
      <c r="A164" t="s">
        <v>13</v>
      </c>
      <c r="B164" t="s">
        <v>14</v>
      </c>
      <c r="C164">
        <v>11</v>
      </c>
      <c r="D164">
        <v>15</v>
      </c>
      <c r="E164" t="b">
        <v>0</v>
      </c>
      <c r="F164">
        <v>0.27300000000000002</v>
      </c>
      <c r="G164">
        <v>16</v>
      </c>
      <c r="H164">
        <v>16</v>
      </c>
      <c r="I164">
        <v>29276</v>
      </c>
      <c r="J164">
        <v>15530</v>
      </c>
      <c r="K164">
        <v>7747</v>
      </c>
      <c r="L164">
        <v>16</v>
      </c>
      <c r="M164">
        <f t="shared" si="387"/>
        <v>0</v>
      </c>
      <c r="N164" t="b">
        <f t="shared" ref="N164" si="454">AND(MIN($F164,$F165,$F166)=$F164,MAX($H164,$H165,$H166)=$H164)</f>
        <v>0</v>
      </c>
      <c r="O164" t="b">
        <f t="shared" ref="O164" si="455">AND(N164,NOT(N165),NOT(N166))</f>
        <v>0</v>
      </c>
      <c r="S164" t="s">
        <v>15</v>
      </c>
      <c r="T164" t="s">
        <v>15</v>
      </c>
      <c r="U164" t="s">
        <v>15</v>
      </c>
      <c r="V164" t="s">
        <v>15</v>
      </c>
      <c r="W164" t="s">
        <v>13</v>
      </c>
      <c r="X164" t="s">
        <v>13</v>
      </c>
      <c r="Y164" t="s">
        <v>13</v>
      </c>
      <c r="Z164" t="s">
        <v>13</v>
      </c>
      <c r="AA164" t="s">
        <v>19</v>
      </c>
      <c r="AB164" t="s">
        <v>19</v>
      </c>
      <c r="AC164" t="s">
        <v>19</v>
      </c>
      <c r="AD164" t="s">
        <v>19</v>
      </c>
      <c r="AE164" t="s">
        <v>24</v>
      </c>
      <c r="AF164" t="s">
        <v>24</v>
      </c>
      <c r="AG164" t="s">
        <v>24</v>
      </c>
      <c r="AH164" t="s">
        <v>24</v>
      </c>
      <c r="AM164" t="s">
        <v>15</v>
      </c>
      <c r="AN164" t="s">
        <v>15</v>
      </c>
      <c r="AO164" t="s">
        <v>15</v>
      </c>
      <c r="AP164" t="s">
        <v>15</v>
      </c>
      <c r="AQ164" t="s">
        <v>13</v>
      </c>
      <c r="AR164" t="s">
        <v>13</v>
      </c>
      <c r="AS164" t="s">
        <v>13</v>
      </c>
      <c r="AT164" t="s">
        <v>13</v>
      </c>
      <c r="AU164" t="s">
        <v>19</v>
      </c>
      <c r="AV164" t="s">
        <v>19</v>
      </c>
      <c r="AW164" t="s">
        <v>19</v>
      </c>
      <c r="AX164" t="s">
        <v>19</v>
      </c>
      <c r="AY164" t="s">
        <v>24</v>
      </c>
      <c r="AZ164" t="s">
        <v>24</v>
      </c>
      <c r="BA164" t="s">
        <v>24</v>
      </c>
      <c r="BB164" t="s">
        <v>24</v>
      </c>
      <c r="BG164" t="s">
        <v>15</v>
      </c>
      <c r="BH164" t="s">
        <v>15</v>
      </c>
      <c r="BI164" t="s">
        <v>15</v>
      </c>
      <c r="BJ164" t="s">
        <v>15</v>
      </c>
      <c r="BK164" t="s">
        <v>13</v>
      </c>
      <c r="BL164" t="s">
        <v>13</v>
      </c>
      <c r="BM164" t="s">
        <v>13</v>
      </c>
      <c r="BN164" t="s">
        <v>13</v>
      </c>
      <c r="BO164" t="s">
        <v>19</v>
      </c>
      <c r="BP164" t="s">
        <v>19</v>
      </c>
      <c r="BQ164" t="s">
        <v>19</v>
      </c>
      <c r="BR164" t="s">
        <v>19</v>
      </c>
      <c r="BS164" t="s">
        <v>24</v>
      </c>
      <c r="BT164" t="s">
        <v>24</v>
      </c>
      <c r="BU164" t="s">
        <v>24</v>
      </c>
      <c r="BV164" t="s">
        <v>24</v>
      </c>
      <c r="CA164" t="s">
        <v>15</v>
      </c>
      <c r="CB164" t="s">
        <v>15</v>
      </c>
      <c r="CC164" t="s">
        <v>15</v>
      </c>
      <c r="CD164" t="s">
        <v>15</v>
      </c>
      <c r="CE164" t="s">
        <v>13</v>
      </c>
      <c r="CF164" t="s">
        <v>13</v>
      </c>
      <c r="CG164" t="s">
        <v>13</v>
      </c>
      <c r="CH164" t="s">
        <v>13</v>
      </c>
      <c r="CI164" t="s">
        <v>19</v>
      </c>
      <c r="CJ164" t="s">
        <v>19</v>
      </c>
      <c r="CK164" t="s">
        <v>19</v>
      </c>
      <c r="CL164" t="s">
        <v>19</v>
      </c>
      <c r="CM164" t="s">
        <v>24</v>
      </c>
      <c r="CN164" t="s">
        <v>24</v>
      </c>
      <c r="CO164" t="s">
        <v>24</v>
      </c>
      <c r="CP164" t="s">
        <v>24</v>
      </c>
      <c r="CU164" t="s">
        <v>15</v>
      </c>
      <c r="CV164" t="s">
        <v>15</v>
      </c>
      <c r="CW164" t="s">
        <v>15</v>
      </c>
      <c r="CX164" t="s">
        <v>15</v>
      </c>
      <c r="CY164" t="s">
        <v>13</v>
      </c>
      <c r="CZ164" t="s">
        <v>13</v>
      </c>
      <c r="DA164" t="s">
        <v>13</v>
      </c>
      <c r="DB164" t="s">
        <v>13</v>
      </c>
      <c r="DC164" t="s">
        <v>19</v>
      </c>
      <c r="DD164" t="s">
        <v>19</v>
      </c>
      <c r="DE164" t="s">
        <v>19</v>
      </c>
      <c r="DF164" t="s">
        <v>19</v>
      </c>
      <c r="DG164" t="s">
        <v>24</v>
      </c>
      <c r="DH164" t="s">
        <v>24</v>
      </c>
      <c r="DI164" t="s">
        <v>24</v>
      </c>
      <c r="DJ164" t="s">
        <v>24</v>
      </c>
      <c r="DO164" t="s">
        <v>15</v>
      </c>
      <c r="DP164" t="s">
        <v>15</v>
      </c>
      <c r="DQ164" t="s">
        <v>15</v>
      </c>
      <c r="DR164" t="s">
        <v>15</v>
      </c>
      <c r="DS164" t="s">
        <v>13</v>
      </c>
      <c r="DT164" t="s">
        <v>13</v>
      </c>
      <c r="DU164" t="s">
        <v>13</v>
      </c>
      <c r="DV164" t="s">
        <v>13</v>
      </c>
      <c r="DW164" t="s">
        <v>19</v>
      </c>
      <c r="DX164" t="s">
        <v>19</v>
      </c>
      <c r="DY164" t="s">
        <v>19</v>
      </c>
      <c r="DZ164" t="s">
        <v>19</v>
      </c>
      <c r="EA164" t="s">
        <v>24</v>
      </c>
      <c r="EB164" t="s">
        <v>24</v>
      </c>
      <c r="EC164" t="s">
        <v>24</v>
      </c>
      <c r="ED164" t="s">
        <v>24</v>
      </c>
    </row>
    <row r="165" spans="1:134" x14ac:dyDescent="0.25">
      <c r="A165" t="s">
        <v>15</v>
      </c>
      <c r="B165" t="s">
        <v>14</v>
      </c>
      <c r="C165">
        <v>11</v>
      </c>
      <c r="D165">
        <v>15</v>
      </c>
      <c r="E165" t="b">
        <v>0</v>
      </c>
      <c r="F165">
        <v>0.14899999999999999</v>
      </c>
      <c r="G165">
        <v>16</v>
      </c>
      <c r="H165">
        <v>16</v>
      </c>
      <c r="I165">
        <v>15582</v>
      </c>
      <c r="J165">
        <v>15530</v>
      </c>
      <c r="K165">
        <v>7747</v>
      </c>
      <c r="L165">
        <v>16</v>
      </c>
      <c r="M165">
        <f t="shared" si="387"/>
        <v>0</v>
      </c>
      <c r="N165" t="b">
        <f t="shared" ref="N165" si="456">AND(MIN($F164,$F165,$F166)=$F165,MAX($H164,$H165,$H166)=$H165)</f>
        <v>1</v>
      </c>
      <c r="O165" t="b">
        <f t="shared" ref="O165" si="457">AND(NOT(N164),N165,NOT(N166))</f>
        <v>1</v>
      </c>
      <c r="P165">
        <f>P133+1</f>
        <v>14</v>
      </c>
      <c r="S165" s="22" t="s">
        <v>12</v>
      </c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4"/>
      <c r="AM165" s="22" t="s">
        <v>12</v>
      </c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4"/>
      <c r="BG165" s="22" t="s">
        <v>12</v>
      </c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4"/>
      <c r="CA165" s="22" t="s">
        <v>12</v>
      </c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4"/>
      <c r="CU165" s="22" t="s">
        <v>12</v>
      </c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4"/>
      <c r="DO165" s="22" t="s">
        <v>12</v>
      </c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4"/>
    </row>
    <row r="166" spans="1:134" x14ac:dyDescent="0.25">
      <c r="A166" t="s">
        <v>19</v>
      </c>
      <c r="B166" t="s">
        <v>14</v>
      </c>
      <c r="C166">
        <v>11</v>
      </c>
      <c r="D166">
        <v>15</v>
      </c>
      <c r="E166" t="b">
        <v>0</v>
      </c>
      <c r="F166">
        <v>0.253</v>
      </c>
      <c r="G166">
        <v>16</v>
      </c>
      <c r="H166">
        <v>16</v>
      </c>
      <c r="I166">
        <v>29276</v>
      </c>
      <c r="J166">
        <v>15530</v>
      </c>
      <c r="K166">
        <v>7747</v>
      </c>
      <c r="L166">
        <v>16</v>
      </c>
      <c r="M166">
        <f t="shared" si="387"/>
        <v>0</v>
      </c>
      <c r="N166" t="b">
        <f t="shared" ref="N166" si="458">AND(MIN($F164,$F165,$F166)=$F166,MAX($H164,$H165,$H166)=$H166)</f>
        <v>0</v>
      </c>
      <c r="O166" t="b">
        <f t="shared" ref="O166" si="459">AND(NOT(N164),NOT(N165),N166)</f>
        <v>0</v>
      </c>
      <c r="S166" s="25" t="s">
        <v>15</v>
      </c>
      <c r="T166" s="25"/>
      <c r="U166" s="25"/>
      <c r="V166" s="25"/>
      <c r="W166" s="31" t="s">
        <v>13</v>
      </c>
      <c r="X166" s="31"/>
      <c r="Y166" s="31"/>
      <c r="Z166" s="31"/>
      <c r="AA166" s="29" t="s">
        <v>19</v>
      </c>
      <c r="AB166" s="29"/>
      <c r="AC166" s="29"/>
      <c r="AD166" s="30"/>
      <c r="AE166" s="26" t="s">
        <v>24</v>
      </c>
      <c r="AF166" s="27"/>
      <c r="AG166" s="27"/>
      <c r="AH166" s="28"/>
      <c r="AM166" s="25" t="s">
        <v>15</v>
      </c>
      <c r="AN166" s="25"/>
      <c r="AO166" s="25"/>
      <c r="AP166" s="25"/>
      <c r="AQ166" s="31" t="s">
        <v>13</v>
      </c>
      <c r="AR166" s="31"/>
      <c r="AS166" s="31"/>
      <c r="AT166" s="31"/>
      <c r="AU166" s="29" t="s">
        <v>19</v>
      </c>
      <c r="AV166" s="29"/>
      <c r="AW166" s="29"/>
      <c r="AX166" s="30"/>
      <c r="AY166" s="26" t="s">
        <v>24</v>
      </c>
      <c r="AZ166" s="27"/>
      <c r="BA166" s="27"/>
      <c r="BB166" s="28"/>
      <c r="BG166" s="25" t="s">
        <v>15</v>
      </c>
      <c r="BH166" s="25"/>
      <c r="BI166" s="25"/>
      <c r="BJ166" s="25"/>
      <c r="BK166" s="31" t="s">
        <v>13</v>
      </c>
      <c r="BL166" s="31"/>
      <c r="BM166" s="31"/>
      <c r="BN166" s="31"/>
      <c r="BO166" s="29" t="s">
        <v>19</v>
      </c>
      <c r="BP166" s="29"/>
      <c r="BQ166" s="29"/>
      <c r="BR166" s="30"/>
      <c r="BS166" s="26" t="s">
        <v>24</v>
      </c>
      <c r="BT166" s="27"/>
      <c r="BU166" s="27"/>
      <c r="BV166" s="28"/>
      <c r="CA166" s="25" t="s">
        <v>15</v>
      </c>
      <c r="CB166" s="25"/>
      <c r="CC166" s="25"/>
      <c r="CD166" s="25"/>
      <c r="CE166" s="31" t="s">
        <v>13</v>
      </c>
      <c r="CF166" s="31"/>
      <c r="CG166" s="31"/>
      <c r="CH166" s="31"/>
      <c r="CI166" s="29" t="s">
        <v>19</v>
      </c>
      <c r="CJ166" s="29"/>
      <c r="CK166" s="29"/>
      <c r="CL166" s="30"/>
      <c r="CM166" s="26" t="s">
        <v>24</v>
      </c>
      <c r="CN166" s="27"/>
      <c r="CO166" s="27"/>
      <c r="CP166" s="28"/>
      <c r="CU166" s="25" t="s">
        <v>15</v>
      </c>
      <c r="CV166" s="25"/>
      <c r="CW166" s="25"/>
      <c r="CX166" s="25"/>
      <c r="CY166" s="31" t="s">
        <v>13</v>
      </c>
      <c r="CZ166" s="31"/>
      <c r="DA166" s="31"/>
      <c r="DB166" s="31"/>
      <c r="DC166" s="29" t="s">
        <v>19</v>
      </c>
      <c r="DD166" s="29"/>
      <c r="DE166" s="29"/>
      <c r="DF166" s="30"/>
      <c r="DG166" s="26" t="s">
        <v>24</v>
      </c>
      <c r="DH166" s="27"/>
      <c r="DI166" s="27"/>
      <c r="DJ166" s="28"/>
      <c r="DO166" s="25" t="s">
        <v>15</v>
      </c>
      <c r="DP166" s="25"/>
      <c r="DQ166" s="25"/>
      <c r="DR166" s="25"/>
      <c r="DS166" s="31" t="s">
        <v>13</v>
      </c>
      <c r="DT166" s="31"/>
      <c r="DU166" s="31"/>
      <c r="DV166" s="31"/>
      <c r="DW166" s="29" t="s">
        <v>19</v>
      </c>
      <c r="DX166" s="29"/>
      <c r="DY166" s="29"/>
      <c r="DZ166" s="30"/>
      <c r="EA166" s="26" t="s">
        <v>24</v>
      </c>
      <c r="EB166" s="27"/>
      <c r="EC166" s="27"/>
      <c r="ED166" s="28"/>
    </row>
    <row r="167" spans="1:134" ht="15.75" thickBot="1" x14ac:dyDescent="0.3">
      <c r="A167" t="s">
        <v>13</v>
      </c>
      <c r="B167" t="s">
        <v>14</v>
      </c>
      <c r="C167">
        <v>11</v>
      </c>
      <c r="D167">
        <v>16</v>
      </c>
      <c r="E167" t="b">
        <v>0</v>
      </c>
      <c r="F167">
        <v>0.33700000000000002</v>
      </c>
      <c r="G167">
        <v>16</v>
      </c>
      <c r="H167">
        <v>0</v>
      </c>
      <c r="I167">
        <v>12694</v>
      </c>
      <c r="J167">
        <v>12445</v>
      </c>
      <c r="K167">
        <v>6223</v>
      </c>
      <c r="L167">
        <v>17</v>
      </c>
      <c r="M167">
        <f t="shared" si="387"/>
        <v>16</v>
      </c>
      <c r="N167" t="b">
        <f t="shared" ref="N167" si="460">AND(MIN($F167,$F168,$F169)=$F167,MAX($H167,$H168,$H169)=$H167)</f>
        <v>0</v>
      </c>
      <c r="O167" t="b">
        <f t="shared" ref="O167" si="461">AND(N167,NOT(N168),NOT(N169))</f>
        <v>0</v>
      </c>
      <c r="S167" s="1" t="s">
        <v>14</v>
      </c>
      <c r="T167" s="2" t="s">
        <v>17</v>
      </c>
      <c r="U167" s="3" t="s">
        <v>18</v>
      </c>
      <c r="V167" s="4" t="s">
        <v>24</v>
      </c>
      <c r="W167" s="1" t="s">
        <v>14</v>
      </c>
      <c r="X167" s="2" t="s">
        <v>17</v>
      </c>
      <c r="Y167" s="3" t="s">
        <v>18</v>
      </c>
      <c r="Z167" s="4" t="s">
        <v>24</v>
      </c>
      <c r="AA167" s="1" t="s">
        <v>14</v>
      </c>
      <c r="AB167" s="2" t="s">
        <v>17</v>
      </c>
      <c r="AC167" s="3" t="s">
        <v>18</v>
      </c>
      <c r="AD167" s="4" t="s">
        <v>24</v>
      </c>
      <c r="AE167" s="1" t="s">
        <v>14</v>
      </c>
      <c r="AF167" s="2" t="s">
        <v>17</v>
      </c>
      <c r="AG167" s="3" t="s">
        <v>18</v>
      </c>
      <c r="AH167" s="4" t="s">
        <v>24</v>
      </c>
      <c r="AM167" s="1" t="s">
        <v>14</v>
      </c>
      <c r="AN167" s="2" t="s">
        <v>17</v>
      </c>
      <c r="AO167" s="3" t="s">
        <v>18</v>
      </c>
      <c r="AP167" s="4" t="s">
        <v>24</v>
      </c>
      <c r="AQ167" s="1" t="s">
        <v>14</v>
      </c>
      <c r="AR167" s="2" t="s">
        <v>17</v>
      </c>
      <c r="AS167" s="3" t="s">
        <v>18</v>
      </c>
      <c r="AT167" s="4" t="s">
        <v>24</v>
      </c>
      <c r="AU167" s="1" t="s">
        <v>14</v>
      </c>
      <c r="AV167" s="2" t="s">
        <v>17</v>
      </c>
      <c r="AW167" s="3" t="s">
        <v>18</v>
      </c>
      <c r="AX167" s="4" t="s">
        <v>24</v>
      </c>
      <c r="AY167" s="1" t="s">
        <v>14</v>
      </c>
      <c r="AZ167" s="2" t="s">
        <v>17</v>
      </c>
      <c r="BA167" s="3" t="s">
        <v>18</v>
      </c>
      <c r="BB167" s="4" t="s">
        <v>24</v>
      </c>
      <c r="BG167" s="1" t="s">
        <v>14</v>
      </c>
      <c r="BH167" s="2" t="s">
        <v>17</v>
      </c>
      <c r="BI167" s="3" t="s">
        <v>18</v>
      </c>
      <c r="BJ167" s="4" t="s">
        <v>24</v>
      </c>
      <c r="BK167" s="1" t="s">
        <v>14</v>
      </c>
      <c r="BL167" s="2" t="s">
        <v>17</v>
      </c>
      <c r="BM167" s="3" t="s">
        <v>18</v>
      </c>
      <c r="BN167" s="4" t="s">
        <v>24</v>
      </c>
      <c r="BO167" s="1" t="s">
        <v>14</v>
      </c>
      <c r="BP167" s="2" t="s">
        <v>17</v>
      </c>
      <c r="BQ167" s="3" t="s">
        <v>18</v>
      </c>
      <c r="BR167" s="4" t="s">
        <v>24</v>
      </c>
      <c r="BS167" s="1" t="s">
        <v>14</v>
      </c>
      <c r="BT167" s="2" t="s">
        <v>17</v>
      </c>
      <c r="BU167" s="3" t="s">
        <v>18</v>
      </c>
      <c r="BV167" s="4" t="s">
        <v>24</v>
      </c>
      <c r="CA167" s="1" t="s">
        <v>14</v>
      </c>
      <c r="CB167" s="2" t="s">
        <v>17</v>
      </c>
      <c r="CC167" s="3" t="s">
        <v>18</v>
      </c>
      <c r="CD167" s="4" t="s">
        <v>24</v>
      </c>
      <c r="CE167" s="1" t="s">
        <v>14</v>
      </c>
      <c r="CF167" s="2" t="s">
        <v>17</v>
      </c>
      <c r="CG167" s="3" t="s">
        <v>18</v>
      </c>
      <c r="CH167" s="4" t="s">
        <v>24</v>
      </c>
      <c r="CI167" s="1" t="s">
        <v>14</v>
      </c>
      <c r="CJ167" s="2" t="s">
        <v>17</v>
      </c>
      <c r="CK167" s="3" t="s">
        <v>18</v>
      </c>
      <c r="CL167" s="4" t="s">
        <v>24</v>
      </c>
      <c r="CM167" s="1" t="s">
        <v>14</v>
      </c>
      <c r="CN167" s="2" t="s">
        <v>17</v>
      </c>
      <c r="CO167" s="3" t="s">
        <v>18</v>
      </c>
      <c r="CP167" s="4" t="s">
        <v>24</v>
      </c>
      <c r="CU167" s="1" t="s">
        <v>14</v>
      </c>
      <c r="CV167" s="2" t="s">
        <v>17</v>
      </c>
      <c r="CW167" s="3" t="s">
        <v>18</v>
      </c>
      <c r="CX167" s="4" t="s">
        <v>24</v>
      </c>
      <c r="CY167" s="1" t="s">
        <v>14</v>
      </c>
      <c r="CZ167" s="2" t="s">
        <v>17</v>
      </c>
      <c r="DA167" s="3" t="s">
        <v>18</v>
      </c>
      <c r="DB167" s="4" t="s">
        <v>24</v>
      </c>
      <c r="DC167" s="1" t="s">
        <v>14</v>
      </c>
      <c r="DD167" s="2" t="s">
        <v>17</v>
      </c>
      <c r="DE167" s="3" t="s">
        <v>18</v>
      </c>
      <c r="DF167" s="4" t="s">
        <v>24</v>
      </c>
      <c r="DG167" s="1" t="s">
        <v>14</v>
      </c>
      <c r="DH167" s="2" t="s">
        <v>17</v>
      </c>
      <c r="DI167" s="3" t="s">
        <v>18</v>
      </c>
      <c r="DJ167" s="4" t="s">
        <v>24</v>
      </c>
      <c r="DO167" s="1" t="s">
        <v>14</v>
      </c>
      <c r="DP167" s="2" t="s">
        <v>17</v>
      </c>
      <c r="DQ167" s="3" t="s">
        <v>18</v>
      </c>
      <c r="DR167" s="4" t="s">
        <v>24</v>
      </c>
      <c r="DS167" s="1" t="s">
        <v>14</v>
      </c>
      <c r="DT167" s="2" t="s">
        <v>17</v>
      </c>
      <c r="DU167" s="3" t="s">
        <v>18</v>
      </c>
      <c r="DV167" s="4" t="s">
        <v>24</v>
      </c>
      <c r="DW167" s="1" t="s">
        <v>14</v>
      </c>
      <c r="DX167" s="2" t="s">
        <v>17</v>
      </c>
      <c r="DY167" s="3" t="s">
        <v>18</v>
      </c>
      <c r="DZ167" s="4" t="s">
        <v>24</v>
      </c>
      <c r="EA167" s="1" t="s">
        <v>14</v>
      </c>
      <c r="EB167" s="2" t="s">
        <v>17</v>
      </c>
      <c r="EC167" s="3" t="s">
        <v>18</v>
      </c>
      <c r="ED167" s="4" t="s">
        <v>24</v>
      </c>
    </row>
    <row r="168" spans="1:134" x14ac:dyDescent="0.25">
      <c r="A168" t="s">
        <v>15</v>
      </c>
      <c r="B168" t="s">
        <v>14</v>
      </c>
      <c r="C168">
        <v>11</v>
      </c>
      <c r="D168">
        <v>16</v>
      </c>
      <c r="E168" t="b">
        <v>0</v>
      </c>
      <c r="F168">
        <v>0.224</v>
      </c>
      <c r="G168">
        <v>16</v>
      </c>
      <c r="H168">
        <v>16</v>
      </c>
      <c r="I168">
        <v>6028</v>
      </c>
      <c r="J168">
        <v>6026</v>
      </c>
      <c r="K168">
        <v>2995</v>
      </c>
      <c r="L168">
        <v>13</v>
      </c>
      <c r="M168">
        <f t="shared" si="387"/>
        <v>0</v>
      </c>
      <c r="N168" t="b">
        <f t="shared" ref="N168" si="462">AND(MIN($F167,$F168,$F169)=$F168,MAX($H167,$H168,$H169)=$H168)</f>
        <v>1</v>
      </c>
      <c r="O168" t="b">
        <f t="shared" ref="O168" si="463">AND(NOT(N167),N168,NOT(N169))</f>
        <v>1</v>
      </c>
      <c r="P168">
        <f>P165</f>
        <v>14</v>
      </c>
      <c r="R168" s="8" t="s">
        <v>20</v>
      </c>
      <c r="S168" s="9">
        <f ca="1" xml:space="preserve"> COUNTIFS($A:$A,CELL("contents", S$4), $B:$B,CELL("contents", S$7), $C:$C,CELL("contents", $P168))</f>
        <v>240</v>
      </c>
      <c r="T168" s="18">
        <f ca="1" xml:space="preserve"> COUNTIFS($A:$A,CELL("contents", T$4), $B:$B,CELL("contents", T$7), $C:$C,CELL("contents", $P168))</f>
        <v>165</v>
      </c>
      <c r="U168" s="10">
        <f ca="1" xml:space="preserve"> COUNTIFS($A:$A,CELL("contents", U$4), $B:$B,CELL("contents", U$7), $C:$C,CELL("contents", $P168))</f>
        <v>0</v>
      </c>
      <c r="V168" s="11">
        <f ca="1" xml:space="preserve"> COUNTIFS($A:$A,CELL("contents", V$4), $B:$B,CELL("contents", V$7), $C:$C,CELL("contents", $P168))</f>
        <v>405</v>
      </c>
      <c r="W168" s="9">
        <f ca="1" xml:space="preserve"> COUNTIFS($A:$A,CELL("contents", W$4), $B:$B,CELL("contents", W$7), $C:$C,CELL("contents", $P168))</f>
        <v>240</v>
      </c>
      <c r="X168" s="18">
        <f ca="1" xml:space="preserve"> COUNTIFS($A:$A,CELL("contents", X$4), $B:$B,CELL("contents", X$7), $C:$C,CELL("contents", $P168))</f>
        <v>165</v>
      </c>
      <c r="Y168" s="10">
        <f ca="1" xml:space="preserve"> COUNTIFS($A:$A,CELL("contents", Y$4), $B:$B,CELL("contents", Y$7), $C:$C,CELL("contents", $P168))</f>
        <v>0</v>
      </c>
      <c r="Z168" s="11">
        <f ca="1" xml:space="preserve"> COUNTIFS($A:$A,CELL("contents", Z$4), $B:$B,CELL("contents", Z$7), $C:$C,CELL("contents", $P168))</f>
        <v>405</v>
      </c>
      <c r="AA168" s="9">
        <f ca="1" xml:space="preserve"> COUNTIFS($A:$A,CELL("contents", AA$4), $B:$B,CELL("contents", AA$7), $C:$C,CELL("contents", $P168))</f>
        <v>240</v>
      </c>
      <c r="AB168" s="18">
        <f ca="1" xml:space="preserve"> COUNTIFS($A:$A,CELL("contents", AB$4), $B:$B,CELL("contents", AB$7), $C:$C,CELL("contents", $P168))</f>
        <v>165</v>
      </c>
      <c r="AC168" s="10">
        <f ca="1" xml:space="preserve"> COUNTIFS($A:$A,CELL("contents", AC$4), $B:$B,CELL("contents", AC$7), $C:$C,CELL("contents", $P168))</f>
        <v>0</v>
      </c>
      <c r="AD168" s="11">
        <f ca="1" xml:space="preserve"> COUNTIFS($A:$A,CELL("contents", AD$4), $B:$B,CELL("contents", AD$7), $C:$C,CELL("contents", $P168))</f>
        <v>405</v>
      </c>
      <c r="AE168" s="9">
        <f ca="1" xml:space="preserve"> COUNTIFS($A:$A,CELL("contents", AE$4), $B:$B,CELL("contents", AE$7), $C:$C,CELL("contents", $P168))</f>
        <v>720</v>
      </c>
      <c r="AF168" s="18">
        <f ca="1" xml:space="preserve"> COUNTIFS($A:$A,CELL("contents", AF$4), $B:$B,CELL("contents", AF$7), $C:$C,CELL("contents", $P168))</f>
        <v>495</v>
      </c>
      <c r="AG168" s="10">
        <f ca="1" xml:space="preserve"> COUNTIFS($A:$A,CELL("contents", AG$4), $B:$B,CELL("contents", AG$7), $C:$C,CELL("contents", $P168))</f>
        <v>0</v>
      </c>
      <c r="AH168" s="11">
        <f ca="1" xml:space="preserve"> COUNTIFS($A:$A,CELL("contents", AH$4), $B:$B,CELL("contents", AH$7), $C:$C,CELL("contents", $P168))</f>
        <v>1215</v>
      </c>
      <c r="AL168" s="8" t="s">
        <v>20</v>
      </c>
      <c r="AM168" s="9">
        <f ca="1" xml:space="preserve"> COUNTIFS($A:$A,CELL("contents", AM$4), $B:$B,CELL("contents", AM$7), $C:$C,CELL("contents", $P168), $G:$G,CELL("contents", AM$3))</f>
        <v>48</v>
      </c>
      <c r="AN168" s="18">
        <f ca="1" xml:space="preserve"> COUNTIFS($A:$A,CELL("contents", AN$4), $B:$B,CELL("contents", AN$7), $C:$C,CELL("contents", $P168), $G:$G,CELL("contents", AN$3))</f>
        <v>33</v>
      </c>
      <c r="AO168" s="10">
        <f ca="1" xml:space="preserve"> COUNTIFS($A:$A,CELL("contents", AO$4), $B:$B,CELL("contents", AO$7), $C:$C,CELL("contents", $P168), $G:$G,CELL("contents", AO$3))</f>
        <v>0</v>
      </c>
      <c r="AP168" s="11">
        <f ca="1" xml:space="preserve"> COUNTIFS($A:$A,CELL("contents", AP$4), $B:$B,CELL("contents", AP$7), $C:$C,CELL("contents", $P168), $G:$G,CELL("contents", AP$3))</f>
        <v>81</v>
      </c>
      <c r="AQ168" s="9">
        <f ca="1" xml:space="preserve"> COUNTIFS($A:$A,CELL("contents", AQ$4), $B:$B,CELL("contents", AQ$7), $C:$C,CELL("contents", $P168), $G:$G,CELL("contents", AQ$3))</f>
        <v>48</v>
      </c>
      <c r="AR168" s="18">
        <f ca="1" xml:space="preserve"> COUNTIFS($A:$A,CELL("contents", AR$4), $B:$B,CELL("contents", AR$7), $C:$C,CELL("contents", $P168), $G:$G,CELL("contents", AR$3))</f>
        <v>33</v>
      </c>
      <c r="AS168" s="10">
        <f ca="1" xml:space="preserve"> COUNTIFS($A:$A,CELL("contents", AS$4), $B:$B,CELL("contents", AS$7), $C:$C,CELL("contents", $P168), $G:$G,CELL("contents", AS$3))</f>
        <v>0</v>
      </c>
      <c r="AT168" s="11">
        <f ca="1" xml:space="preserve"> COUNTIFS($A:$A,CELL("contents", AT$4), $B:$B,CELL("contents", AT$7), $C:$C,CELL("contents", $P168), $G:$G,CELL("contents", AT$3))</f>
        <v>81</v>
      </c>
      <c r="AU168" s="9">
        <f ca="1" xml:space="preserve"> COUNTIFS($A:$A,CELL("contents", AU$4), $B:$B,CELL("contents", AU$7), $C:$C,CELL("contents", $P168), $G:$G,CELL("contents", AU$3))</f>
        <v>48</v>
      </c>
      <c r="AV168" s="18">
        <f ca="1" xml:space="preserve"> COUNTIFS($A:$A,CELL("contents", AV$4), $B:$B,CELL("contents", AV$7), $C:$C,CELL("contents", $P168), $G:$G,CELL("contents", AV$3))</f>
        <v>33</v>
      </c>
      <c r="AW168" s="10">
        <f ca="1" xml:space="preserve"> COUNTIFS($A:$A,CELL("contents", AW$4), $B:$B,CELL("contents", AW$7), $C:$C,CELL("contents", $P168), $G:$G,CELL("contents", AW$3))</f>
        <v>0</v>
      </c>
      <c r="AX168" s="11">
        <f ca="1" xml:space="preserve"> COUNTIFS($A:$A,CELL("contents", AX$4), $B:$B,CELL("contents", AX$7), $C:$C,CELL("contents", $P168), $G:$G,CELL("contents", AX$3))</f>
        <v>81</v>
      </c>
      <c r="AY168" s="9">
        <f ca="1" xml:space="preserve"> COUNTIFS($A:$A,CELL("contents", AY$4), $B:$B,CELL("contents", AY$7), $C:$C,CELL("contents", $P168), $G:$G,CELL("contents", AY$3))</f>
        <v>144</v>
      </c>
      <c r="AZ168" s="18">
        <f ca="1" xml:space="preserve"> COUNTIFS($A:$A,CELL("contents", AZ$4), $B:$B,CELL("contents", AZ$7), $C:$C,CELL("contents", $P168), $G:$G,CELL("contents", AZ$3))</f>
        <v>99</v>
      </c>
      <c r="BA168" s="10">
        <f ca="1" xml:space="preserve"> COUNTIFS($A:$A,CELL("contents", BA$4), $B:$B,CELL("contents", BA$7), $C:$C,CELL("contents", $P168), $G:$G,CELL("contents", BA$3))</f>
        <v>0</v>
      </c>
      <c r="BB168" s="11">
        <f ca="1" xml:space="preserve"> COUNTIFS($A:$A,CELL("contents", BB$4), $B:$B,CELL("contents", BB$7), $C:$C,CELL("contents", $P168), $G:$G,CELL("contents", BB$3))</f>
        <v>243</v>
      </c>
      <c r="BF168" s="8" t="s">
        <v>20</v>
      </c>
      <c r="BG168" s="9">
        <f ca="1" xml:space="preserve"> COUNTIFS($A:$A,CELL("contents", BG$4), $B:$B,CELL("contents", BG$7), $C:$C,CELL("contents", $P168), $G:$G,CELL("contents", BG$3))</f>
        <v>48</v>
      </c>
      <c r="BH168" s="18">
        <f ca="1" xml:space="preserve"> COUNTIFS($A:$A,CELL("contents", BH$4), $B:$B,CELL("contents", BH$7), $C:$C,CELL("contents", $P168), $G:$G,CELL("contents", BH$3))</f>
        <v>33</v>
      </c>
      <c r="BI168" s="10">
        <f ca="1" xml:space="preserve"> COUNTIFS($A:$A,CELL("contents", BI$4), $B:$B,CELL("contents", BI$7), $C:$C,CELL("contents", $P168), $G:$G,CELL("contents", BI$3))</f>
        <v>0</v>
      </c>
      <c r="BJ168" s="11">
        <f ca="1" xml:space="preserve"> COUNTIFS($A:$A,CELL("contents", BJ$4), $B:$B,CELL("contents", BJ$7), $C:$C,CELL("contents", $P168), $G:$G,CELL("contents", BJ$3))</f>
        <v>81</v>
      </c>
      <c r="BK168" s="9">
        <f ca="1" xml:space="preserve"> COUNTIFS($A:$A,CELL("contents", BK$4), $B:$B,CELL("contents", BK$7), $C:$C,CELL("contents", $P168), $G:$G,CELL("contents", BK$3))</f>
        <v>48</v>
      </c>
      <c r="BL168" s="18">
        <f ca="1" xml:space="preserve"> COUNTIFS($A:$A,CELL("contents", BL$4), $B:$B,CELL("contents", BL$7), $C:$C,CELL("contents", $P168), $G:$G,CELL("contents", BL$3))</f>
        <v>33</v>
      </c>
      <c r="BM168" s="10">
        <f ca="1" xml:space="preserve"> COUNTIFS($A:$A,CELL("contents", BM$4), $B:$B,CELL("contents", BM$7), $C:$C,CELL("contents", $P168), $G:$G,CELL("contents", BM$3))</f>
        <v>0</v>
      </c>
      <c r="BN168" s="11">
        <f ca="1" xml:space="preserve"> COUNTIFS($A:$A,CELL("contents", BN$4), $B:$B,CELL("contents", BN$7), $C:$C,CELL("contents", $P168), $G:$G,CELL("contents", BN$3))</f>
        <v>81</v>
      </c>
      <c r="BO168" s="9">
        <f ca="1" xml:space="preserve"> COUNTIFS($A:$A,CELL("contents", BO$4), $B:$B,CELL("contents", BO$7), $C:$C,CELL("contents", $P168), $G:$G,CELL("contents", BO$3))</f>
        <v>48</v>
      </c>
      <c r="BP168" s="18">
        <f ca="1" xml:space="preserve"> COUNTIFS($A:$A,CELL("contents", BP$4), $B:$B,CELL("contents", BP$7), $C:$C,CELL("contents", $P168), $G:$G,CELL("contents", BP$3))</f>
        <v>33</v>
      </c>
      <c r="BQ168" s="10">
        <f ca="1" xml:space="preserve"> COUNTIFS($A:$A,CELL("contents", BQ$4), $B:$B,CELL("contents", BQ$7), $C:$C,CELL("contents", $P168), $G:$G,CELL("contents", BQ$3))</f>
        <v>0</v>
      </c>
      <c r="BR168" s="11">
        <f ca="1" xml:space="preserve"> COUNTIFS($A:$A,CELL("contents", BR$4), $B:$B,CELL("contents", BR$7), $C:$C,CELL("contents", $P168), $G:$G,CELL("contents", BR$3))</f>
        <v>81</v>
      </c>
      <c r="BS168" s="9">
        <f ca="1" xml:space="preserve"> COUNTIFS($A:$A,CELL("contents", BS$4), $B:$B,CELL("contents", BS$7), $C:$C,CELL("contents", $P168), $G:$G,CELL("contents", BS$3))</f>
        <v>144</v>
      </c>
      <c r="BT168" s="18">
        <f ca="1" xml:space="preserve"> COUNTIFS($A:$A,CELL("contents", BT$4), $B:$B,CELL("contents", BT$7), $C:$C,CELL("contents", $P168), $G:$G,CELL("contents", BT$3))</f>
        <v>99</v>
      </c>
      <c r="BU168" s="10">
        <f ca="1" xml:space="preserve"> COUNTIFS($A:$A,CELL("contents", BU$4), $B:$B,CELL("contents", BU$7), $C:$C,CELL("contents", $P168), $G:$G,CELL("contents", BU$3))</f>
        <v>0</v>
      </c>
      <c r="BV168" s="11">
        <f ca="1" xml:space="preserve"> COUNTIFS($A:$A,CELL("contents", BV$4), $B:$B,CELL("contents", BV$7), $C:$C,CELL("contents", $P168), $G:$G,CELL("contents", BV$3))</f>
        <v>243</v>
      </c>
      <c r="BZ168" s="8" t="s">
        <v>20</v>
      </c>
      <c r="CA168" s="9">
        <f ca="1" xml:space="preserve"> COUNTIFS($A:$A,CELL("contents", CA$4), $B:$B,CELL("contents", CA$7), $C:$C,CELL("contents", $P168), $G:$G,CELL("contents", CA$3))</f>
        <v>48</v>
      </c>
      <c r="CB168" s="18">
        <f ca="1" xml:space="preserve"> COUNTIFS($A:$A,CELL("contents", CB$4), $B:$B,CELL("contents", CB$7), $C:$C,CELL("contents", $P168), $G:$G,CELL("contents", CB$3))</f>
        <v>33</v>
      </c>
      <c r="CC168" s="10">
        <f ca="1" xml:space="preserve"> COUNTIFS($A:$A,CELL("contents", CC$4), $B:$B,CELL("contents", CC$7), $C:$C,CELL("contents", $P168), $G:$G,CELL("contents", CC$3))</f>
        <v>0</v>
      </c>
      <c r="CD168" s="11">
        <f ca="1" xml:space="preserve"> COUNTIFS($A:$A,CELL("contents", CD$4), $B:$B,CELL("contents", CD$7), $C:$C,CELL("contents", $P168), $G:$G,CELL("contents", CD$3))</f>
        <v>81</v>
      </c>
      <c r="CE168" s="9">
        <f ca="1" xml:space="preserve"> COUNTIFS($A:$A,CELL("contents", CE$4), $B:$B,CELL("contents", CE$7), $C:$C,CELL("contents", $P168), $G:$G,CELL("contents", CE$3))</f>
        <v>48</v>
      </c>
      <c r="CF168" s="18">
        <f ca="1" xml:space="preserve"> COUNTIFS($A:$A,CELL("contents", CF$4), $B:$B,CELL("contents", CF$7), $C:$C,CELL("contents", $P168), $G:$G,CELL("contents", CF$3))</f>
        <v>33</v>
      </c>
      <c r="CG168" s="10">
        <f ca="1" xml:space="preserve"> COUNTIFS($A:$A,CELL("contents", CG$4), $B:$B,CELL("contents", CG$7), $C:$C,CELL("contents", $P168), $G:$G,CELL("contents", CG$3))</f>
        <v>0</v>
      </c>
      <c r="CH168" s="11">
        <f ca="1" xml:space="preserve"> COUNTIFS($A:$A,CELL("contents", CH$4), $B:$B,CELL("contents", CH$7), $C:$C,CELL("contents", $P168), $G:$G,CELL("contents", CH$3))</f>
        <v>81</v>
      </c>
      <c r="CI168" s="9">
        <f ca="1" xml:space="preserve"> COUNTIFS($A:$A,CELL("contents", CI$4), $B:$B,CELL("contents", CI$7), $C:$C,CELL("contents", $P168), $G:$G,CELL("contents", CI$3))</f>
        <v>48</v>
      </c>
      <c r="CJ168" s="18">
        <f ca="1" xml:space="preserve"> COUNTIFS($A:$A,CELL("contents", CJ$4), $B:$B,CELL("contents", CJ$7), $C:$C,CELL("contents", $P168), $G:$G,CELL("contents", CJ$3))</f>
        <v>33</v>
      </c>
      <c r="CK168" s="10">
        <f ca="1" xml:space="preserve"> COUNTIFS($A:$A,CELL("contents", CK$4), $B:$B,CELL("contents", CK$7), $C:$C,CELL("contents", $P168), $G:$G,CELL("contents", CK$3))</f>
        <v>0</v>
      </c>
      <c r="CL168" s="11">
        <f ca="1" xml:space="preserve"> COUNTIFS($A:$A,CELL("contents", CL$4), $B:$B,CELL("contents", CL$7), $C:$C,CELL("contents", $P168), $G:$G,CELL("contents", CL$3))</f>
        <v>81</v>
      </c>
      <c r="CM168" s="9">
        <f ca="1" xml:space="preserve"> COUNTIFS($A:$A,CELL("contents", CM$4), $B:$B,CELL("contents", CM$7), $C:$C,CELL("contents", $P168), $G:$G,CELL("contents", CM$3))</f>
        <v>144</v>
      </c>
      <c r="CN168" s="18">
        <f ca="1" xml:space="preserve"> COUNTIFS($A:$A,CELL("contents", CN$4), $B:$B,CELL("contents", CN$7), $C:$C,CELL("contents", $P168), $G:$G,CELL("contents", CN$3))</f>
        <v>99</v>
      </c>
      <c r="CO168" s="10">
        <f ca="1" xml:space="preserve"> COUNTIFS($A:$A,CELL("contents", CO$4), $B:$B,CELL("contents", CO$7), $C:$C,CELL("contents", $P168), $G:$G,CELL("contents", CO$3))</f>
        <v>0</v>
      </c>
      <c r="CP168" s="11">
        <f ca="1" xml:space="preserve"> COUNTIFS($A:$A,CELL("contents", CP$4), $B:$B,CELL("contents", CP$7), $C:$C,CELL("contents", $P168), $G:$G,CELL("contents", CP$3))</f>
        <v>243</v>
      </c>
      <c r="CT168" s="8" t="s">
        <v>20</v>
      </c>
      <c r="CU168" s="9">
        <f ca="1" xml:space="preserve"> COUNTIFS($A:$A,CELL("contents", CU$4), $B:$B,CELL("contents", CU$7), $C:$C,CELL("contents", $P168), $G:$G,CELL("contents", CU$3))</f>
        <v>48</v>
      </c>
      <c r="CV168" s="18">
        <f ca="1" xml:space="preserve"> COUNTIFS($A:$A,CELL("contents", CV$4), $B:$B,CELL("contents", CV$7), $C:$C,CELL("contents", $P168), $G:$G,CELL("contents", CV$3))</f>
        <v>33</v>
      </c>
      <c r="CW168" s="10">
        <f ca="1" xml:space="preserve"> COUNTIFS($A:$A,CELL("contents", CW$4), $B:$B,CELL("contents", CW$7), $C:$C,CELL("contents", $P168), $G:$G,CELL("contents", CW$3))</f>
        <v>0</v>
      </c>
      <c r="CX168" s="11">
        <f ca="1" xml:space="preserve"> COUNTIFS($A:$A,CELL("contents", CX$4), $B:$B,CELL("contents", CX$7), $C:$C,CELL("contents", $P168), $G:$G,CELL("contents", CX$3))</f>
        <v>81</v>
      </c>
      <c r="CY168" s="9">
        <f ca="1" xml:space="preserve"> COUNTIFS($A:$A,CELL("contents", CY$4), $B:$B,CELL("contents", CY$7), $C:$C,CELL("contents", $P168), $G:$G,CELL("contents", CY$3))</f>
        <v>48</v>
      </c>
      <c r="CZ168" s="18">
        <f ca="1" xml:space="preserve"> COUNTIFS($A:$A,CELL("contents", CZ$4), $B:$B,CELL("contents", CZ$7), $C:$C,CELL("contents", $P168), $G:$G,CELL("contents", CZ$3))</f>
        <v>33</v>
      </c>
      <c r="DA168" s="10">
        <f ca="1" xml:space="preserve"> COUNTIFS($A:$A,CELL("contents", DA$4), $B:$B,CELL("contents", DA$7), $C:$C,CELL("contents", $P168), $G:$G,CELL("contents", DA$3))</f>
        <v>0</v>
      </c>
      <c r="DB168" s="11">
        <f ca="1" xml:space="preserve"> COUNTIFS($A:$A,CELL("contents", DB$4), $B:$B,CELL("contents", DB$7), $C:$C,CELL("contents", $P168), $G:$G,CELL("contents", DB$3))</f>
        <v>81</v>
      </c>
      <c r="DC168" s="9">
        <f ca="1" xml:space="preserve"> COUNTIFS($A:$A,CELL("contents", DC$4), $B:$B,CELL("contents", DC$7), $C:$C,CELL("contents", $P168), $G:$G,CELL("contents", DC$3))</f>
        <v>48</v>
      </c>
      <c r="DD168" s="18">
        <f ca="1" xml:space="preserve"> COUNTIFS($A:$A,CELL("contents", DD$4), $B:$B,CELL("contents", DD$7), $C:$C,CELL("contents", $P168), $G:$G,CELL("contents", DD$3))</f>
        <v>33</v>
      </c>
      <c r="DE168" s="10">
        <f ca="1" xml:space="preserve"> COUNTIFS($A:$A,CELL("contents", DE$4), $B:$B,CELL("contents", DE$7), $C:$C,CELL("contents", $P168), $G:$G,CELL("contents", DE$3))</f>
        <v>0</v>
      </c>
      <c r="DF168" s="11">
        <f ca="1" xml:space="preserve"> COUNTIFS($A:$A,CELL("contents", DF$4), $B:$B,CELL("contents", DF$7), $C:$C,CELL("contents", $P168), $G:$G,CELL("contents", DF$3))</f>
        <v>81</v>
      </c>
      <c r="DG168" s="9">
        <f ca="1" xml:space="preserve"> COUNTIFS($A:$A,CELL("contents", DG$4), $B:$B,CELL("contents", DG$7), $C:$C,CELL("contents", $P168), $G:$G,CELL("contents", DG$3))</f>
        <v>144</v>
      </c>
      <c r="DH168" s="18">
        <f ca="1" xml:space="preserve"> COUNTIFS($A:$A,CELL("contents", DH$4), $B:$B,CELL("contents", DH$7), $C:$C,CELL("contents", $P168), $G:$G,CELL("contents", DH$3))</f>
        <v>99</v>
      </c>
      <c r="DI168" s="10">
        <f ca="1" xml:space="preserve"> COUNTIFS($A:$A,CELL("contents", DI$4), $B:$B,CELL("contents", DI$7), $C:$C,CELL("contents", $P168), $G:$G,CELL("contents", DI$3))</f>
        <v>0</v>
      </c>
      <c r="DJ168" s="11">
        <f ca="1" xml:space="preserve"> COUNTIFS($A:$A,CELL("contents", DJ$4), $B:$B,CELL("contents", DJ$7), $C:$C,CELL("contents", $P168), $G:$G,CELL("contents", DJ$3))</f>
        <v>243</v>
      </c>
      <c r="DN168" s="8" t="s">
        <v>20</v>
      </c>
      <c r="DO168" s="9">
        <f ca="1" xml:space="preserve"> COUNTIFS($A:$A,CELL("contents", DO$4), $B:$B,CELL("contents", DO$7), $C:$C,CELL("contents", $P168), $G:$G,CELL("contents", DO$3))</f>
        <v>48</v>
      </c>
      <c r="DP168" s="18">
        <f ca="1" xml:space="preserve"> COUNTIFS($A:$A,CELL("contents", DP$4), $B:$B,CELL("contents", DP$7), $C:$C,CELL("contents", $P168), $G:$G,CELL("contents", DP$3))</f>
        <v>33</v>
      </c>
      <c r="DQ168" s="10">
        <f ca="1" xml:space="preserve"> COUNTIFS($A:$A,CELL("contents", DQ$4), $B:$B,CELL("contents", DQ$7), $C:$C,CELL("contents", $P168), $G:$G,CELL("contents", DQ$3))</f>
        <v>0</v>
      </c>
      <c r="DR168" s="11">
        <f ca="1" xml:space="preserve"> COUNTIFS($A:$A,CELL("contents", DR$4), $B:$B,CELL("contents", DR$7), $C:$C,CELL("contents", $P168), $G:$G,CELL("contents", DR$3))</f>
        <v>81</v>
      </c>
      <c r="DS168" s="9">
        <f ca="1" xml:space="preserve"> COUNTIFS($A:$A,CELL("contents", DS$4), $B:$B,CELL("contents", DS$7), $C:$C,CELL("contents", $P168), $G:$G,CELL("contents", DS$3))</f>
        <v>48</v>
      </c>
      <c r="DT168" s="18">
        <f ca="1" xml:space="preserve"> COUNTIFS($A:$A,CELL("contents", DT$4), $B:$B,CELL("contents", DT$7), $C:$C,CELL("contents", $P168), $G:$G,CELL("contents", DT$3))</f>
        <v>33</v>
      </c>
      <c r="DU168" s="10">
        <f ca="1" xml:space="preserve"> COUNTIFS($A:$A,CELL("contents", DU$4), $B:$B,CELL("contents", DU$7), $C:$C,CELL("contents", $P168), $G:$G,CELL("contents", DU$3))</f>
        <v>0</v>
      </c>
      <c r="DV168" s="11">
        <f ca="1" xml:space="preserve"> COUNTIFS($A:$A,CELL("contents", DV$4), $B:$B,CELL("contents", DV$7), $C:$C,CELL("contents", $P168), $G:$G,CELL("contents", DV$3))</f>
        <v>81</v>
      </c>
      <c r="DW168" s="9">
        <f ca="1" xml:space="preserve"> COUNTIFS($A:$A,CELL("contents", DW$4), $B:$B,CELL("contents", DW$7), $C:$C,CELL("contents", $P168), $G:$G,CELL("contents", DW$3))</f>
        <v>48</v>
      </c>
      <c r="DX168" s="18">
        <f ca="1" xml:space="preserve"> COUNTIFS($A:$A,CELL("contents", DX$4), $B:$B,CELL("contents", DX$7), $C:$C,CELL("contents", $P168), $G:$G,CELL("contents", DX$3))</f>
        <v>33</v>
      </c>
      <c r="DY168" s="10">
        <f ca="1" xml:space="preserve"> COUNTIFS($A:$A,CELL("contents", DY$4), $B:$B,CELL("contents", DY$7), $C:$C,CELL("contents", $P168), $G:$G,CELL("contents", DY$3))</f>
        <v>0</v>
      </c>
      <c r="DZ168" s="11">
        <f ca="1" xml:space="preserve"> COUNTIFS($A:$A,CELL("contents", DZ$4), $B:$B,CELL("contents", DZ$7), $C:$C,CELL("contents", $P168), $G:$G,CELL("contents", DZ$3))</f>
        <v>81</v>
      </c>
      <c r="EA168" s="9">
        <f ca="1" xml:space="preserve"> COUNTIFS($A:$A,CELL("contents", EA$4), $B:$B,CELL("contents", EA$7), $C:$C,CELL("contents", $P168), $G:$G,CELL("contents", EA$3))</f>
        <v>144</v>
      </c>
      <c r="EB168" s="18">
        <f ca="1" xml:space="preserve"> COUNTIFS($A:$A,CELL("contents", EB$4), $B:$B,CELL("contents", EB$7), $C:$C,CELL("contents", $P168), $G:$G,CELL("contents", EB$3))</f>
        <v>99</v>
      </c>
      <c r="EC168" s="10">
        <f ca="1" xml:space="preserve"> COUNTIFS($A:$A,CELL("contents", EC$4), $B:$B,CELL("contents", EC$7), $C:$C,CELL("contents", $P168), $G:$G,CELL("contents", EC$3))</f>
        <v>0</v>
      </c>
      <c r="ED168" s="11">
        <f ca="1" xml:space="preserve"> COUNTIFS($A:$A,CELL("contents", ED$4), $B:$B,CELL("contents", ED$7), $C:$C,CELL("contents", $P168), $G:$G,CELL("contents", ED$3))</f>
        <v>243</v>
      </c>
    </row>
    <row r="169" spans="1:134" x14ac:dyDescent="0.25">
      <c r="A169" t="s">
        <v>19</v>
      </c>
      <c r="B169" t="s">
        <v>14</v>
      </c>
      <c r="C169">
        <v>11</v>
      </c>
      <c r="D169">
        <v>16</v>
      </c>
      <c r="E169" t="b">
        <v>0</v>
      </c>
      <c r="F169">
        <v>0.34</v>
      </c>
      <c r="G169">
        <v>16</v>
      </c>
      <c r="H169">
        <v>0</v>
      </c>
      <c r="I169">
        <v>12694</v>
      </c>
      <c r="J169">
        <v>12445</v>
      </c>
      <c r="K169">
        <v>6223</v>
      </c>
      <c r="L169">
        <v>17</v>
      </c>
      <c r="M169">
        <f t="shared" si="387"/>
        <v>16</v>
      </c>
      <c r="N169" t="b">
        <f t="shared" ref="N169" si="464">AND(MIN($F167,$F168,$F169)=$F169,MAX($H167,$H168,$H169)=$H169)</f>
        <v>0</v>
      </c>
      <c r="O169" t="b">
        <f t="shared" ref="O169" si="465">AND(NOT(N167),NOT(N168),N169)</f>
        <v>0</v>
      </c>
      <c r="P169">
        <f>P165</f>
        <v>14</v>
      </c>
      <c r="R169" s="2" t="s">
        <v>21</v>
      </c>
      <c r="S169" s="12">
        <f ca="1" xml:space="preserve"> COUNTIFS($A:$A,CELL("contents", S$4), $B:$B,CELL("contents", S$7), $E:$E, "TRUE", $C:$C,CELL("contents", $P168))</f>
        <v>27</v>
      </c>
      <c r="T169" s="19">
        <f ca="1" xml:space="preserve"> COUNTIFS($A:$A,CELL("contents", T$4), $B:$B,CELL("contents", T$7), $E:$E, "TRUE", $C:$C,CELL("contents", $P168))</f>
        <v>50</v>
      </c>
      <c r="U169" s="13"/>
      <c r="V169" s="14">
        <f ca="1" xml:space="preserve"> COUNTIFS($A:$A,CELL("contents", V$4), $B:$B,CELL("contents", V$7), $E:$E, "TRUE", $C:$C,CELL("contents", $P168))</f>
        <v>77</v>
      </c>
      <c r="W169" s="12">
        <f ca="1" xml:space="preserve"> COUNTIFS($A:$A,CELL("contents", W$4), $B:$B,CELL("contents", W$7), $E:$E, "TRUE", $C:$C,CELL("contents", $P168))</f>
        <v>77</v>
      </c>
      <c r="X169" s="19">
        <f ca="1" xml:space="preserve"> COUNTIFS($A:$A,CELL("contents", X$4), $B:$B,CELL("contents", X$7), $E:$E, "TRUE", $C:$C,CELL("contents", $P168))</f>
        <v>0</v>
      </c>
      <c r="Y169" s="13"/>
      <c r="Z169" s="14">
        <f ca="1" xml:space="preserve"> COUNTIFS($A:$A,CELL("contents", Z$4), $B:$B,CELL("contents", Z$7), $E:$E, "TRUE", $C:$C,CELL("contents", $P168))</f>
        <v>77</v>
      </c>
      <c r="AA169" s="12">
        <f ca="1" xml:space="preserve"> COUNTIFS($A:$A,CELL("contents", AA$4), $B:$B,CELL("contents", AA$7), $E:$E, "TRUE", $C:$C,CELL("contents", $P168))</f>
        <v>77</v>
      </c>
      <c r="AB169" s="19">
        <f ca="1" xml:space="preserve"> COUNTIFS($A:$A,CELL("contents", AB$4), $B:$B,CELL("contents", AB$7), $E:$E, "TRUE", $C:$C,CELL("contents", $P168))</f>
        <v>0</v>
      </c>
      <c r="AC169" s="13"/>
      <c r="AD169" s="14">
        <f ca="1" xml:space="preserve"> COUNTIFS($A:$A,CELL("contents", AD$4), $B:$B,CELL("contents", AD$7), $E:$E, "TRUE", $C:$C,CELL("contents", $P168))</f>
        <v>77</v>
      </c>
      <c r="AE169" s="12">
        <f ca="1" xml:space="preserve"> COUNTIFS($A:$A,CELL("contents", AE$4), $B:$B,CELL("contents", AE$7), $E:$E, "TRUE", $C:$C,CELL("contents", $P168))</f>
        <v>181</v>
      </c>
      <c r="AF169" s="19">
        <f ca="1" xml:space="preserve"> COUNTIFS($A:$A,CELL("contents", AF$4), $B:$B,CELL("contents", AF$7), $E:$E, "TRUE", $C:$C,CELL("contents", $P168))</f>
        <v>50</v>
      </c>
      <c r="AG169" s="13"/>
      <c r="AH169" s="14">
        <f ca="1" xml:space="preserve"> COUNTIFS($A:$A,CELL("contents", AH$4), $B:$B,CELL("contents", AH$7), $E:$E, "TRUE", $C:$C,CELL("contents", $P168))</f>
        <v>231</v>
      </c>
      <c r="AL169" s="2" t="s">
        <v>21</v>
      </c>
      <c r="AM169" s="12">
        <f ca="1" xml:space="preserve"> COUNTIFS($A:$A,CELL("contents", AM$4), $B:$B,CELL("contents", AM$7), $E:$E, "TRUE", $C:$C,CELL("contents", $P168), $G:$G,CELL("contents", AM$3))</f>
        <v>5</v>
      </c>
      <c r="AN169" s="19">
        <f ca="1" xml:space="preserve"> COUNTIFS($A:$A,CELL("contents", AN$4), $B:$B,CELL("contents", AN$7), $E:$E, "TRUE", $C:$C,CELL("contents", $P168), $G:$G,CELL("contents", AN$3))</f>
        <v>10</v>
      </c>
      <c r="AO169" s="13"/>
      <c r="AP169" s="14">
        <f ca="1" xml:space="preserve"> COUNTIFS($A:$A,CELL("contents", AP$4), $B:$B,CELL("contents", AP$7), $E:$E, "TRUE", $C:$C,CELL("contents", $P168), $G:$G,CELL("contents", AP$3))</f>
        <v>15</v>
      </c>
      <c r="AQ169" s="12">
        <f ca="1" xml:space="preserve"> COUNTIFS($A:$A,CELL("contents", AQ$4), $B:$B,CELL("contents", AQ$7), $E:$E, "TRUE", $C:$C,CELL("contents", $P168), $G:$G,CELL("contents", AQ$3))</f>
        <v>14</v>
      </c>
      <c r="AR169" s="19">
        <f ca="1" xml:space="preserve"> COUNTIFS($A:$A,CELL("contents", AR$4), $B:$B,CELL("contents", AR$7), $E:$E, "TRUE", $C:$C,CELL("contents", $P168), $G:$G,CELL("contents", AR$3))</f>
        <v>0</v>
      </c>
      <c r="AS169" s="13"/>
      <c r="AT169" s="14">
        <f ca="1" xml:space="preserve"> COUNTIFS($A:$A,CELL("contents", AT$4), $B:$B,CELL("contents", AT$7), $E:$E, "TRUE", $C:$C,CELL("contents", $P168), $G:$G,CELL("contents", AT$3))</f>
        <v>14</v>
      </c>
      <c r="AU169" s="12">
        <f ca="1" xml:space="preserve"> COUNTIFS($A:$A,CELL("contents", AU$4), $B:$B,CELL("contents", AU$7), $E:$E, "TRUE", $C:$C,CELL("contents", $P168), $G:$G,CELL("contents", AU$3))</f>
        <v>14</v>
      </c>
      <c r="AV169" s="19">
        <f ca="1" xml:space="preserve"> COUNTIFS($A:$A,CELL("contents", AV$4), $B:$B,CELL("contents", AV$7), $E:$E, "TRUE", $C:$C,CELL("contents", $P168), $G:$G,CELL("contents", AV$3))</f>
        <v>0</v>
      </c>
      <c r="AW169" s="13"/>
      <c r="AX169" s="14">
        <f ca="1" xml:space="preserve"> COUNTIFS($A:$A,CELL("contents", AX$4), $B:$B,CELL("contents", AX$7), $E:$E, "TRUE", $C:$C,CELL("contents", $P168), $G:$G,CELL("contents", AX$3))</f>
        <v>14</v>
      </c>
      <c r="AY169" s="12">
        <f ca="1" xml:space="preserve"> COUNTIFS($A:$A,CELL("contents", AY$4), $B:$B,CELL("contents", AY$7), $E:$E, "TRUE", $C:$C,CELL("contents", $P168), $G:$G,CELL("contents", AY$3))</f>
        <v>33</v>
      </c>
      <c r="AZ169" s="19">
        <f ca="1" xml:space="preserve"> COUNTIFS($A:$A,CELL("contents", AZ$4), $B:$B,CELL("contents", AZ$7), $E:$E, "TRUE", $C:$C,CELL("contents", $P168), $G:$G,CELL("contents", AZ$3))</f>
        <v>10</v>
      </c>
      <c r="BA169" s="13"/>
      <c r="BB169" s="14">
        <f ca="1" xml:space="preserve"> COUNTIFS($A:$A,CELL("contents", BB$4), $B:$B,CELL("contents", BB$7), $E:$E, "TRUE", $C:$C,CELL("contents", $P168), $G:$G,CELL("contents", BB$3))</f>
        <v>43</v>
      </c>
      <c r="BF169" s="2" t="s">
        <v>21</v>
      </c>
      <c r="BG169" s="12">
        <f ca="1" xml:space="preserve"> COUNTIFS($A:$A,CELL("contents", BG$4), $B:$B,CELL("contents", BG$7), $E:$E, "TRUE", $C:$C,CELL("contents", $P168), $G:$G,CELL("contents", BG$3))</f>
        <v>5</v>
      </c>
      <c r="BH169" s="19">
        <f ca="1" xml:space="preserve"> COUNTIFS($A:$A,CELL("contents", BH$4), $B:$B,CELL("contents", BH$7), $E:$E, "TRUE", $C:$C,CELL("contents", $P168), $G:$G,CELL("contents", BH$3))</f>
        <v>10</v>
      </c>
      <c r="BI169" s="13"/>
      <c r="BJ169" s="14">
        <f ca="1" xml:space="preserve"> COUNTIFS($A:$A,CELL("contents", BJ$4), $B:$B,CELL("contents", BJ$7), $E:$E, "TRUE", $C:$C,CELL("contents", $P168), $G:$G,CELL("contents", BJ$3))</f>
        <v>15</v>
      </c>
      <c r="BK169" s="12">
        <f ca="1" xml:space="preserve"> COUNTIFS($A:$A,CELL("contents", BK$4), $B:$B,CELL("contents", BK$7), $E:$E, "TRUE", $C:$C,CELL("contents", $P168), $G:$G,CELL("contents", BK$3))</f>
        <v>15</v>
      </c>
      <c r="BL169" s="19">
        <f ca="1" xml:space="preserve"> COUNTIFS($A:$A,CELL("contents", BL$4), $B:$B,CELL("contents", BL$7), $E:$E, "TRUE", $C:$C,CELL("contents", $P168), $G:$G,CELL("contents", BL$3))</f>
        <v>0</v>
      </c>
      <c r="BM169" s="13"/>
      <c r="BN169" s="14">
        <f ca="1" xml:space="preserve"> COUNTIFS($A:$A,CELL("contents", BN$4), $B:$B,CELL("contents", BN$7), $E:$E, "TRUE", $C:$C,CELL("contents", $P168), $G:$G,CELL("contents", BN$3))</f>
        <v>15</v>
      </c>
      <c r="BO169" s="12">
        <f ca="1" xml:space="preserve"> COUNTIFS($A:$A,CELL("contents", BO$4), $B:$B,CELL("contents", BO$7), $E:$E, "TRUE", $C:$C,CELL("contents", $P168), $G:$G,CELL("contents", BO$3))</f>
        <v>14</v>
      </c>
      <c r="BP169" s="19">
        <f ca="1" xml:space="preserve"> COUNTIFS($A:$A,CELL("contents", BP$4), $B:$B,CELL("contents", BP$7), $E:$E, "TRUE", $C:$C,CELL("contents", $P168), $G:$G,CELL("contents", BP$3))</f>
        <v>0</v>
      </c>
      <c r="BQ169" s="13"/>
      <c r="BR169" s="14">
        <f ca="1" xml:space="preserve"> COUNTIFS($A:$A,CELL("contents", BR$4), $B:$B,CELL("contents", BR$7), $E:$E, "TRUE", $C:$C,CELL("contents", $P168), $G:$G,CELL("contents", BR$3))</f>
        <v>14</v>
      </c>
      <c r="BS169" s="12">
        <f ca="1" xml:space="preserve"> COUNTIFS($A:$A,CELL("contents", BS$4), $B:$B,CELL("contents", BS$7), $E:$E, "TRUE", $C:$C,CELL("contents", $P168), $G:$G,CELL("contents", BS$3))</f>
        <v>34</v>
      </c>
      <c r="BT169" s="19">
        <f ca="1" xml:space="preserve"> COUNTIFS($A:$A,CELL("contents", BT$4), $B:$B,CELL("contents", BT$7), $E:$E, "TRUE", $C:$C,CELL("contents", $P168), $G:$G,CELL("contents", BT$3))</f>
        <v>10</v>
      </c>
      <c r="BU169" s="13"/>
      <c r="BV169" s="14">
        <f ca="1" xml:space="preserve"> COUNTIFS($A:$A,CELL("contents", BV$4), $B:$B,CELL("contents", BV$7), $E:$E, "TRUE", $C:$C,CELL("contents", $P168), $G:$G,CELL("contents", BV$3))</f>
        <v>44</v>
      </c>
      <c r="BZ169" s="2" t="s">
        <v>21</v>
      </c>
      <c r="CA169" s="12">
        <f ca="1" xml:space="preserve"> COUNTIFS($A:$A,CELL("contents", CA$4), $B:$B,CELL("contents", CA$7), $E:$E, "TRUE", $C:$C,CELL("contents", $P168), $G:$G,CELL("contents", CA$3))</f>
        <v>5</v>
      </c>
      <c r="CB169" s="19">
        <f ca="1" xml:space="preserve"> COUNTIFS($A:$A,CELL("contents", CB$4), $B:$B,CELL("contents", CB$7), $E:$E, "TRUE", $C:$C,CELL("contents", $P168), $G:$G,CELL("contents", CB$3))</f>
        <v>10</v>
      </c>
      <c r="CC169" s="13"/>
      <c r="CD169" s="14">
        <f ca="1" xml:space="preserve"> COUNTIFS($A:$A,CELL("contents", CD$4), $B:$B,CELL("contents", CD$7), $E:$E, "TRUE", $C:$C,CELL("contents", $P168), $G:$G,CELL("contents", CD$3))</f>
        <v>15</v>
      </c>
      <c r="CE169" s="12">
        <f ca="1" xml:space="preserve"> COUNTIFS($A:$A,CELL("contents", CE$4), $B:$B,CELL("contents", CE$7), $E:$E, "TRUE", $C:$C,CELL("contents", $P168), $G:$G,CELL("contents", CE$3))</f>
        <v>15</v>
      </c>
      <c r="CF169" s="19">
        <f ca="1" xml:space="preserve"> COUNTIFS($A:$A,CELL("contents", CF$4), $B:$B,CELL("contents", CF$7), $E:$E, "TRUE", $C:$C,CELL("contents", $P168), $G:$G,CELL("contents", CF$3))</f>
        <v>0</v>
      </c>
      <c r="CG169" s="13"/>
      <c r="CH169" s="14">
        <f ca="1" xml:space="preserve"> COUNTIFS($A:$A,CELL("contents", CH$4), $B:$B,CELL("contents", CH$7), $E:$E, "TRUE", $C:$C,CELL("contents", $P168), $G:$G,CELL("contents", CH$3))</f>
        <v>15</v>
      </c>
      <c r="CI169" s="12">
        <f ca="1" xml:space="preserve"> COUNTIFS($A:$A,CELL("contents", CI$4), $B:$B,CELL("contents", CI$7), $E:$E, "TRUE", $C:$C,CELL("contents", $P168), $G:$G,CELL("contents", CI$3))</f>
        <v>15</v>
      </c>
      <c r="CJ169" s="19">
        <f ca="1" xml:space="preserve"> COUNTIFS($A:$A,CELL("contents", CJ$4), $B:$B,CELL("contents", CJ$7), $E:$E, "TRUE", $C:$C,CELL("contents", $P168), $G:$G,CELL("contents", CJ$3))</f>
        <v>0</v>
      </c>
      <c r="CK169" s="13"/>
      <c r="CL169" s="14">
        <f ca="1" xml:space="preserve"> COUNTIFS($A:$A,CELL("contents", CL$4), $B:$B,CELL("contents", CL$7), $E:$E, "TRUE", $C:$C,CELL("contents", $P168), $G:$G,CELL("contents", CL$3))</f>
        <v>15</v>
      </c>
      <c r="CM169" s="12">
        <f ca="1" xml:space="preserve"> COUNTIFS($A:$A,CELL("contents", CM$4), $B:$B,CELL("contents", CM$7), $E:$E, "TRUE", $C:$C,CELL("contents", $P168), $G:$G,CELL("contents", CM$3))</f>
        <v>35</v>
      </c>
      <c r="CN169" s="19">
        <f ca="1" xml:space="preserve"> COUNTIFS($A:$A,CELL("contents", CN$4), $B:$B,CELL("contents", CN$7), $E:$E, "TRUE", $C:$C,CELL("contents", $P168), $G:$G,CELL("contents", CN$3))</f>
        <v>10</v>
      </c>
      <c r="CO169" s="13"/>
      <c r="CP169" s="14">
        <f ca="1" xml:space="preserve"> COUNTIFS($A:$A,CELL("contents", CP$4), $B:$B,CELL("contents", CP$7), $E:$E, "TRUE", $C:$C,CELL("contents", $P168), $G:$G,CELL("contents", CP$3))</f>
        <v>45</v>
      </c>
      <c r="CT169" s="2" t="s">
        <v>21</v>
      </c>
      <c r="CU169" s="12">
        <f ca="1" xml:space="preserve"> COUNTIFS($A:$A,CELL("contents", CU$4), $B:$B,CELL("contents", CU$7), $E:$E, "TRUE", $C:$C,CELL("contents", $P168), $G:$G,CELL("contents", CU$3))</f>
        <v>5</v>
      </c>
      <c r="CV169" s="19">
        <f ca="1" xml:space="preserve"> COUNTIFS($A:$A,CELL("contents", CV$4), $B:$B,CELL("contents", CV$7), $E:$E, "TRUE", $C:$C,CELL("contents", $P168), $G:$G,CELL("contents", CV$3))</f>
        <v>10</v>
      </c>
      <c r="CW169" s="13"/>
      <c r="CX169" s="14">
        <f ca="1" xml:space="preserve"> COUNTIFS($A:$A,CELL("contents", CX$4), $B:$B,CELL("contents", CX$7), $E:$E, "TRUE", $C:$C,CELL("contents", $P168), $G:$G,CELL("contents", CX$3))</f>
        <v>15</v>
      </c>
      <c r="CY169" s="12">
        <f ca="1" xml:space="preserve"> COUNTIFS($A:$A,CELL("contents", CY$4), $B:$B,CELL("contents", CY$7), $E:$E, "TRUE", $C:$C,CELL("contents", $P168), $G:$G,CELL("contents", CY$3))</f>
        <v>16</v>
      </c>
      <c r="CZ169" s="19">
        <f ca="1" xml:space="preserve"> COUNTIFS($A:$A,CELL("contents", CZ$4), $B:$B,CELL("contents", CZ$7), $E:$E, "TRUE", $C:$C,CELL("contents", $P168), $G:$G,CELL("contents", CZ$3))</f>
        <v>0</v>
      </c>
      <c r="DA169" s="13"/>
      <c r="DB169" s="14">
        <f ca="1" xml:space="preserve"> COUNTIFS($A:$A,CELL("contents", DB$4), $B:$B,CELL("contents", DB$7), $E:$E, "TRUE", $C:$C,CELL("contents", $P168), $G:$G,CELL("contents", DB$3))</f>
        <v>16</v>
      </c>
      <c r="DC169" s="12">
        <f ca="1" xml:space="preserve"> COUNTIFS($A:$A,CELL("contents", DC$4), $B:$B,CELL("contents", DC$7), $E:$E, "TRUE", $C:$C,CELL("contents", $P168), $G:$G,CELL("contents", DC$3))</f>
        <v>17</v>
      </c>
      <c r="DD169" s="19">
        <f ca="1" xml:space="preserve"> COUNTIFS($A:$A,CELL("contents", DD$4), $B:$B,CELL("contents", DD$7), $E:$E, "TRUE", $C:$C,CELL("contents", $P168), $G:$G,CELL("contents", DD$3))</f>
        <v>0</v>
      </c>
      <c r="DE169" s="13"/>
      <c r="DF169" s="14">
        <f ca="1" xml:space="preserve"> COUNTIFS($A:$A,CELL("contents", DF$4), $B:$B,CELL("contents", DF$7), $E:$E, "TRUE", $C:$C,CELL("contents", $P168), $G:$G,CELL("contents", DF$3))</f>
        <v>17</v>
      </c>
      <c r="DG169" s="12">
        <f ca="1" xml:space="preserve"> COUNTIFS($A:$A,CELL("contents", DG$4), $B:$B,CELL("contents", DG$7), $E:$E, "TRUE", $C:$C,CELL("contents", $P168), $G:$G,CELL("contents", DG$3))</f>
        <v>38</v>
      </c>
      <c r="DH169" s="19">
        <f ca="1" xml:space="preserve"> COUNTIFS($A:$A,CELL("contents", DH$4), $B:$B,CELL("contents", DH$7), $E:$E, "TRUE", $C:$C,CELL("contents", $P168), $G:$G,CELL("contents", DH$3))</f>
        <v>10</v>
      </c>
      <c r="DI169" s="13"/>
      <c r="DJ169" s="14">
        <f ca="1" xml:space="preserve"> COUNTIFS($A:$A,CELL("contents", DJ$4), $B:$B,CELL("contents", DJ$7), $E:$E, "TRUE", $C:$C,CELL("contents", $P168), $G:$G,CELL("contents", DJ$3))</f>
        <v>48</v>
      </c>
      <c r="DN169" s="2" t="s">
        <v>21</v>
      </c>
      <c r="DO169" s="12">
        <f ca="1" xml:space="preserve"> COUNTIFS($A:$A,CELL("contents", DO$4), $B:$B,CELL("contents", DO$7), $E:$E, "TRUE", $C:$C,CELL("contents", $P168), $G:$G,CELL("contents", DO$3))</f>
        <v>7</v>
      </c>
      <c r="DP169" s="19">
        <f ca="1" xml:space="preserve"> COUNTIFS($A:$A,CELL("contents", DP$4), $B:$B,CELL("contents", DP$7), $E:$E, "TRUE", $C:$C,CELL("contents", $P168), $G:$G,CELL("contents", DP$3))</f>
        <v>10</v>
      </c>
      <c r="DQ169" s="13"/>
      <c r="DR169" s="14">
        <f ca="1" xml:space="preserve"> COUNTIFS($A:$A,CELL("contents", DR$4), $B:$B,CELL("contents", DR$7), $E:$E, "TRUE", $C:$C,CELL("contents", $P168), $G:$G,CELL("contents", DR$3))</f>
        <v>17</v>
      </c>
      <c r="DS169" s="12">
        <f ca="1" xml:space="preserve"> COUNTIFS($A:$A,CELL("contents", DS$4), $B:$B,CELL("contents", DS$7), $E:$E, "TRUE", $C:$C,CELL("contents", $P168), $G:$G,CELL("contents", DS$3))</f>
        <v>17</v>
      </c>
      <c r="DT169" s="19">
        <f ca="1" xml:space="preserve"> COUNTIFS($A:$A,CELL("contents", DT$4), $B:$B,CELL("contents", DT$7), $E:$E, "TRUE", $C:$C,CELL("contents", $P168), $G:$G,CELL("contents", DT$3))</f>
        <v>0</v>
      </c>
      <c r="DU169" s="13"/>
      <c r="DV169" s="14">
        <f ca="1" xml:space="preserve"> COUNTIFS($A:$A,CELL("contents", DV$4), $B:$B,CELL("contents", DV$7), $E:$E, "TRUE", $C:$C,CELL("contents", $P168), $G:$G,CELL("contents", DV$3))</f>
        <v>17</v>
      </c>
      <c r="DW169" s="12">
        <f ca="1" xml:space="preserve"> COUNTIFS($A:$A,CELL("contents", DW$4), $B:$B,CELL("contents", DW$7), $E:$E, "TRUE", $C:$C,CELL("contents", $P168), $G:$G,CELL("contents", DW$3))</f>
        <v>17</v>
      </c>
      <c r="DX169" s="19">
        <f ca="1" xml:space="preserve"> COUNTIFS($A:$A,CELL("contents", DX$4), $B:$B,CELL("contents", DX$7), $E:$E, "TRUE", $C:$C,CELL("contents", $P168), $G:$G,CELL("contents", DX$3))</f>
        <v>0</v>
      </c>
      <c r="DY169" s="13"/>
      <c r="DZ169" s="14">
        <f ca="1" xml:space="preserve"> COUNTIFS($A:$A,CELL("contents", DZ$4), $B:$B,CELL("contents", DZ$7), $E:$E, "TRUE", $C:$C,CELL("contents", $P168), $G:$G,CELL("contents", DZ$3))</f>
        <v>17</v>
      </c>
      <c r="EA169" s="12">
        <f ca="1" xml:space="preserve"> COUNTIFS($A:$A,CELL("contents", EA$4), $B:$B,CELL("contents", EA$7), $E:$E, "TRUE", $C:$C,CELL("contents", $P168), $G:$G,CELL("contents", EA$3))</f>
        <v>41</v>
      </c>
      <c r="EB169" s="19">
        <f ca="1" xml:space="preserve"> COUNTIFS($A:$A,CELL("contents", EB$4), $B:$B,CELL("contents", EB$7), $E:$E, "TRUE", $C:$C,CELL("contents", $P168), $G:$G,CELL("contents", EB$3))</f>
        <v>10</v>
      </c>
      <c r="EC169" s="13"/>
      <c r="ED169" s="14">
        <f ca="1" xml:space="preserve"> COUNTIFS($A:$A,CELL("contents", ED$4), $B:$B,CELL("contents", ED$7), $E:$E, "TRUE", $C:$C,CELL("contents", $P168), $G:$G,CELL("contents", ED$3))</f>
        <v>51</v>
      </c>
    </row>
    <row r="170" spans="1:134" x14ac:dyDescent="0.25">
      <c r="A170" t="s">
        <v>13</v>
      </c>
      <c r="B170" t="s">
        <v>14</v>
      </c>
      <c r="C170">
        <v>11</v>
      </c>
      <c r="D170">
        <v>17</v>
      </c>
      <c r="E170" t="b">
        <v>0</v>
      </c>
      <c r="F170">
        <v>2.6930000000000001</v>
      </c>
      <c r="G170">
        <v>16</v>
      </c>
      <c r="H170">
        <v>16</v>
      </c>
      <c r="I170">
        <v>342248</v>
      </c>
      <c r="J170">
        <v>215362</v>
      </c>
      <c r="K170">
        <v>107663</v>
      </c>
      <c r="L170">
        <v>13</v>
      </c>
      <c r="M170">
        <f t="shared" si="387"/>
        <v>0</v>
      </c>
      <c r="N170" t="b">
        <f t="shared" ref="N170" si="466">AND(MIN($F170,$F171,$F172)=$F170,MAX($H170,$H171,$H172)=$H170)</f>
        <v>0</v>
      </c>
      <c r="O170" t="b">
        <f t="shared" ref="O170" si="467">AND(N170,NOT(N171),NOT(N172))</f>
        <v>0</v>
      </c>
      <c r="P170">
        <f>P165</f>
        <v>14</v>
      </c>
      <c r="Q170" s="6" t="s">
        <v>34</v>
      </c>
      <c r="R170" s="21" t="s">
        <v>32</v>
      </c>
      <c r="S170" s="12">
        <f ca="1" xml:space="preserve"> COUNTIFS($N:$N,"TRUE",  $A:$A,CELL("contents", S$4), $B:$B,CELL("contents", S$7), $C:$C,CELL("contents", $P168))</f>
        <v>185</v>
      </c>
      <c r="T170" s="19">
        <f ca="1" xml:space="preserve"> COUNTIFS($N:$N,"TRUE",  $A:$A,CELL("contents", T$4), $B:$B,CELL("contents", T$7), $C:$C,CELL("contents", $P168))</f>
        <v>12</v>
      </c>
      <c r="U170" s="13"/>
      <c r="V170" s="14">
        <f ca="1" xml:space="preserve"> COUNTIFS($N:$N,"TRUE",  $A:$A,CELL("contents", V$4), $B:$B,CELL("contents", V$7), $C:$C,CELL("contents", $P168))</f>
        <v>197</v>
      </c>
      <c r="W170" s="12">
        <f ca="1" xml:space="preserve"> COUNTIFS($N:$N,"TRUE",  $A:$A,CELL("contents", W$4), $B:$B,CELL("contents", W$7), $C:$C,CELL("contents", $P168))</f>
        <v>81</v>
      </c>
      <c r="X170" s="19">
        <f ca="1" xml:space="preserve"> COUNTIFS($N:$N,"TRUE",  $A:$A,CELL("contents", X$4), $B:$B,CELL("contents", X$7), $C:$C,CELL("contents", $P168))</f>
        <v>90</v>
      </c>
      <c r="Y170" s="13"/>
      <c r="Z170" s="14">
        <f ca="1" xml:space="preserve"> COUNTIFS($N:$N,"TRUE",  $A:$A,CELL("contents", Z$4), $B:$B,CELL("contents", Z$7), $C:$C,CELL("contents", $P168))</f>
        <v>171</v>
      </c>
      <c r="AA170" s="12">
        <f ca="1" xml:space="preserve"> COUNTIFS($N:$N,"TRUE",  $A:$A,CELL("contents", AA$4), $B:$B,CELL("contents", AA$7), $C:$C,CELL("contents", $P168))</f>
        <v>35</v>
      </c>
      <c r="AB170" s="19">
        <f ca="1" xml:space="preserve"> COUNTIFS($N:$N,"TRUE",  $A:$A,CELL("contents", AB$4), $B:$B,CELL("contents", AB$7), $C:$C,CELL("contents", $P168))</f>
        <v>99</v>
      </c>
      <c r="AC170" s="13"/>
      <c r="AD170" s="14">
        <f ca="1" xml:space="preserve"> COUNTIFS($N:$N,"TRUE",  $A:$A,CELL("contents", AD$4), $B:$B,CELL("contents", AD$7), $C:$C,CELL("contents", $P168))</f>
        <v>134</v>
      </c>
      <c r="AE170" s="12">
        <f ca="1" xml:space="preserve"> COUNTIFS($N:$N,"TRUE",  $A:$A,CELL("contents", AE$4), $B:$B,CELL("contents", AE$7), $C:$C,CELL("contents", $P168))</f>
        <v>301</v>
      </c>
      <c r="AF170" s="19">
        <f ca="1" xml:space="preserve"> COUNTIFS($N:$N,"TRUE",  $A:$A,CELL("contents", AF$4), $B:$B,CELL("contents", AF$7), $C:$C,CELL("contents", $P168))</f>
        <v>201</v>
      </c>
      <c r="AG170" s="13"/>
      <c r="AH170" s="14">
        <f ca="1" xml:space="preserve"> COUNTIFS($N:$N,"TRUE",  $A:$A,CELL("contents", AH$4), $B:$B,CELL("contents", AH$7), $C:$C,CELL("contents", $P168))</f>
        <v>502</v>
      </c>
      <c r="AK170" s="6" t="s">
        <v>34</v>
      </c>
      <c r="AL170" s="21" t="s">
        <v>32</v>
      </c>
      <c r="AM170" s="12">
        <f ca="1" xml:space="preserve"> COUNTIFS($N:$N,"TRUE",  $A:$A,CELL("contents", AM$4), $B:$B,CELL("contents", AM$7), $C:$C,CELL("contents", $P168), $G:$G,CELL("contents", AM$3))</f>
        <v>41</v>
      </c>
      <c r="AN170" s="19">
        <f ca="1" xml:space="preserve"> COUNTIFS($N:$N,"TRUE",  $A:$A,CELL("contents", AN$4), $B:$B,CELL("contents", AN$7), $C:$C,CELL("contents", $P168), $G:$G,CELL("contents", AN$3))</f>
        <v>2</v>
      </c>
      <c r="AO170" s="13"/>
      <c r="AP170" s="14">
        <f ca="1" xml:space="preserve"> COUNTIFS($N:$N,"TRUE",  $A:$A,CELL("contents", AP$4), $B:$B,CELL("contents", AP$7), $C:$C,CELL("contents", $P168), $G:$G,CELL("contents", AP$3))</f>
        <v>43</v>
      </c>
      <c r="AQ170" s="12">
        <f ca="1" xml:space="preserve"> COUNTIFS($N:$N,"TRUE",  $A:$A,CELL("contents", AQ$4), $B:$B,CELL("contents", AQ$7), $C:$C,CELL("contents", $P168), $G:$G,CELL("contents", AQ$3))</f>
        <v>16</v>
      </c>
      <c r="AR170" s="19">
        <f ca="1" xml:space="preserve"> COUNTIFS($N:$N,"TRUE",  $A:$A,CELL("contents", AR$4), $B:$B,CELL("contents", AR$7), $C:$C,CELL("contents", $P168), $G:$G,CELL("contents", AR$3))</f>
        <v>21</v>
      </c>
      <c r="AS170" s="13"/>
      <c r="AT170" s="14">
        <f ca="1" xml:space="preserve"> COUNTIFS($N:$N,"TRUE",  $A:$A,CELL("contents", AT$4), $B:$B,CELL("contents", AT$7), $C:$C,CELL("contents", $P168), $G:$G,CELL("contents", AT$3))</f>
        <v>37</v>
      </c>
      <c r="AU170" s="12">
        <f ca="1" xml:space="preserve"> COUNTIFS($N:$N,"TRUE",  $A:$A,CELL("contents", AU$4), $B:$B,CELL("contents", AU$7), $C:$C,CELL("contents", $P168), $G:$G,CELL("contents", AU$3))</f>
        <v>12</v>
      </c>
      <c r="AV170" s="19">
        <f ca="1" xml:space="preserve"> COUNTIFS($N:$N,"TRUE",  $A:$A,CELL("contents", AV$4), $B:$B,CELL("contents", AV$7), $C:$C,CELL("contents", $P168), $G:$G,CELL("contents", AV$3))</f>
        <v>25</v>
      </c>
      <c r="AW170" s="13"/>
      <c r="AX170" s="14">
        <f ca="1" xml:space="preserve"> COUNTIFS($N:$N,"TRUE",  $A:$A,CELL("contents", AX$4), $B:$B,CELL("contents", AX$7), $C:$C,CELL("contents", $P168), $G:$G,CELL("contents", AX$3))</f>
        <v>37</v>
      </c>
      <c r="AY170" s="12">
        <f ca="1" xml:space="preserve"> COUNTIFS($N:$N,"TRUE",  $A:$A,CELL("contents", AY$4), $B:$B,CELL("contents", AY$7), $C:$C,CELL("contents", $P168), $G:$G,CELL("contents", AY$3))</f>
        <v>69</v>
      </c>
      <c r="AZ170" s="19">
        <f ca="1" xml:space="preserve"> COUNTIFS($N:$N,"TRUE",  $A:$A,CELL("contents", AZ$4), $B:$B,CELL("contents", AZ$7), $C:$C,CELL("contents", $P168), $G:$G,CELL("contents", AZ$3))</f>
        <v>48</v>
      </c>
      <c r="BA170" s="13"/>
      <c r="BB170" s="14">
        <f ca="1" xml:space="preserve"> COUNTIFS($N:$N,"TRUE",  $A:$A,CELL("contents", BB$4), $B:$B,CELL("contents", BB$7), $C:$C,CELL("contents", $P168), $G:$G,CELL("contents", BB$3))</f>
        <v>117</v>
      </c>
      <c r="BE170" s="6" t="s">
        <v>34</v>
      </c>
      <c r="BF170" s="21" t="s">
        <v>32</v>
      </c>
      <c r="BG170" s="12">
        <f ca="1" xml:space="preserve"> COUNTIFS($N:$N,"TRUE",  $A:$A,CELL("contents", BG$4), $B:$B,CELL("contents", BG$7), $C:$C,CELL("contents", $P168), $G:$G,CELL("contents", BG$3))</f>
        <v>35</v>
      </c>
      <c r="BH170" s="19">
        <f ca="1" xml:space="preserve"> COUNTIFS($N:$N,"TRUE",  $A:$A,CELL("contents", BH$4), $B:$B,CELL("contents", BH$7), $C:$C,CELL("contents", $P168), $G:$G,CELL("contents", BH$3))</f>
        <v>6</v>
      </c>
      <c r="BI170" s="13"/>
      <c r="BJ170" s="14">
        <f ca="1" xml:space="preserve"> COUNTIFS($N:$N,"TRUE",  $A:$A,CELL("contents", BJ$4), $B:$B,CELL("contents", BJ$7), $C:$C,CELL("contents", $P168), $G:$G,CELL("contents", BJ$3))</f>
        <v>41</v>
      </c>
      <c r="BK170" s="12">
        <f ca="1" xml:space="preserve"> COUNTIFS($N:$N,"TRUE",  $A:$A,CELL("contents", BK$4), $B:$B,CELL("contents", BK$7), $C:$C,CELL("contents", $P168), $G:$G,CELL("contents", BK$3))</f>
        <v>14</v>
      </c>
      <c r="BL170" s="19">
        <f ca="1" xml:space="preserve"> COUNTIFS($N:$N,"TRUE",  $A:$A,CELL("contents", BL$4), $B:$B,CELL("contents", BL$7), $C:$C,CELL("contents", $P168), $G:$G,CELL("contents", BL$3))</f>
        <v>13</v>
      </c>
      <c r="BM170" s="13"/>
      <c r="BN170" s="14">
        <f ca="1" xml:space="preserve"> COUNTIFS($N:$N,"TRUE",  $A:$A,CELL("contents", BN$4), $B:$B,CELL("contents", BN$7), $C:$C,CELL("contents", $P168), $G:$G,CELL("contents", BN$3))</f>
        <v>27</v>
      </c>
      <c r="BO170" s="12">
        <f ca="1" xml:space="preserve"> COUNTIFS($N:$N,"TRUE",  $A:$A,CELL("contents", BO$4), $B:$B,CELL("contents", BO$7), $C:$C,CELL("contents", $P168), $G:$G,CELL("contents", BO$3))</f>
        <v>10</v>
      </c>
      <c r="BP170" s="19">
        <f ca="1" xml:space="preserve"> COUNTIFS($N:$N,"TRUE",  $A:$A,CELL("contents", BP$4), $B:$B,CELL("contents", BP$7), $C:$C,CELL("contents", $P168), $G:$G,CELL("contents", BP$3))</f>
        <v>23</v>
      </c>
      <c r="BQ170" s="13"/>
      <c r="BR170" s="14">
        <f ca="1" xml:space="preserve"> COUNTIFS($N:$N,"TRUE",  $A:$A,CELL("contents", BR$4), $B:$B,CELL("contents", BR$7), $C:$C,CELL("contents", $P168), $G:$G,CELL("contents", BR$3))</f>
        <v>33</v>
      </c>
      <c r="BS170" s="12">
        <f ca="1" xml:space="preserve"> COUNTIFS($N:$N,"TRUE",  $A:$A,CELL("contents", BS$4), $B:$B,CELL("contents", BS$7), $C:$C,CELL("contents", $P168), $G:$G,CELL("contents", BS$3))</f>
        <v>59</v>
      </c>
      <c r="BT170" s="19">
        <f ca="1" xml:space="preserve"> COUNTIFS($N:$N,"TRUE",  $A:$A,CELL("contents", BT$4), $B:$B,CELL("contents", BT$7), $C:$C,CELL("contents", $P168), $G:$G,CELL("contents", BT$3))</f>
        <v>42</v>
      </c>
      <c r="BU170" s="13"/>
      <c r="BV170" s="14">
        <f ca="1" xml:space="preserve"> COUNTIFS($N:$N,"TRUE",  $A:$A,CELL("contents", BV$4), $B:$B,CELL("contents", BV$7), $C:$C,CELL("contents", $P168), $G:$G,CELL("contents", BV$3))</f>
        <v>101</v>
      </c>
      <c r="BY170" s="6" t="s">
        <v>34</v>
      </c>
      <c r="BZ170" s="21" t="s">
        <v>32</v>
      </c>
      <c r="CA170" s="12">
        <f ca="1" xml:space="preserve"> COUNTIFS($N:$N,"TRUE",  $A:$A,CELL("contents", CA$4), $B:$B,CELL("contents", CA$7), $C:$C,CELL("contents", $P168), $G:$G,CELL("contents", CA$3))</f>
        <v>38</v>
      </c>
      <c r="CB170" s="19">
        <f ca="1" xml:space="preserve"> COUNTIFS($N:$N,"TRUE",  $A:$A,CELL("contents", CB$4), $B:$B,CELL("contents", CB$7), $C:$C,CELL("contents", $P168), $G:$G,CELL("contents", CB$3))</f>
        <v>0</v>
      </c>
      <c r="CC170" s="13"/>
      <c r="CD170" s="14">
        <f ca="1" xml:space="preserve"> COUNTIFS($N:$N,"TRUE",  $A:$A,CELL("contents", CD$4), $B:$B,CELL("contents", CD$7), $C:$C,CELL("contents", $P168), $G:$G,CELL("contents", CD$3))</f>
        <v>38</v>
      </c>
      <c r="CE170" s="12">
        <f ca="1" xml:space="preserve"> COUNTIFS($N:$N,"TRUE",  $A:$A,CELL("contents", CE$4), $B:$B,CELL("contents", CE$7), $C:$C,CELL("contents", $P168), $G:$G,CELL("contents", CE$3))</f>
        <v>18</v>
      </c>
      <c r="CF170" s="19">
        <f ca="1" xml:space="preserve"> COUNTIFS($N:$N,"TRUE",  $A:$A,CELL("contents", CF$4), $B:$B,CELL("contents", CF$7), $C:$C,CELL("contents", $P168), $G:$G,CELL("contents", CF$3))</f>
        <v>14</v>
      </c>
      <c r="CG170" s="13"/>
      <c r="CH170" s="14">
        <f ca="1" xml:space="preserve"> COUNTIFS($N:$N,"TRUE",  $A:$A,CELL("contents", CH$4), $B:$B,CELL("contents", CH$7), $C:$C,CELL("contents", $P168), $G:$G,CELL("contents", CH$3))</f>
        <v>32</v>
      </c>
      <c r="CI170" s="12">
        <f ca="1" xml:space="preserve"> COUNTIFS($N:$N,"TRUE",  $A:$A,CELL("contents", CI$4), $B:$B,CELL("contents", CI$7), $C:$C,CELL("contents", $P168), $G:$G,CELL("contents", CI$3))</f>
        <v>3</v>
      </c>
      <c r="CJ170" s="19">
        <f ca="1" xml:space="preserve"> COUNTIFS($N:$N,"TRUE",  $A:$A,CELL("contents", CJ$4), $B:$B,CELL("contents", CJ$7), $C:$C,CELL("contents", $P168), $G:$G,CELL("contents", CJ$3))</f>
        <v>25</v>
      </c>
      <c r="CK170" s="13"/>
      <c r="CL170" s="14">
        <f ca="1" xml:space="preserve"> COUNTIFS($N:$N,"TRUE",  $A:$A,CELL("contents", CL$4), $B:$B,CELL("contents", CL$7), $C:$C,CELL("contents", $P168), $G:$G,CELL("contents", CL$3))</f>
        <v>28</v>
      </c>
      <c r="CM170" s="12">
        <f ca="1" xml:space="preserve"> COUNTIFS($N:$N,"TRUE",  $A:$A,CELL("contents", CM$4), $B:$B,CELL("contents", CM$7), $C:$C,CELL("contents", $P168), $G:$G,CELL("contents", CM$3))</f>
        <v>59</v>
      </c>
      <c r="CN170" s="19">
        <f ca="1" xml:space="preserve"> COUNTIFS($N:$N,"TRUE",  $A:$A,CELL("contents", CN$4), $B:$B,CELL("contents", CN$7), $C:$C,CELL("contents", $P168), $G:$G,CELL("contents", CN$3))</f>
        <v>39</v>
      </c>
      <c r="CO170" s="13"/>
      <c r="CP170" s="14">
        <f ca="1" xml:space="preserve"> COUNTIFS($N:$N,"TRUE",  $A:$A,CELL("contents", CP$4), $B:$B,CELL("contents", CP$7), $C:$C,CELL("contents", $P168), $G:$G,CELL("contents", CP$3))</f>
        <v>98</v>
      </c>
      <c r="CS170" s="6" t="s">
        <v>34</v>
      </c>
      <c r="CT170" s="21" t="s">
        <v>32</v>
      </c>
      <c r="CU170" s="12">
        <f ca="1" xml:space="preserve"> COUNTIFS($N:$N,"TRUE",  $A:$A,CELL("contents", CU$4), $B:$B,CELL("contents", CU$7), $C:$C,CELL("contents", $P168), $G:$G,CELL("contents", CU$3))</f>
        <v>35</v>
      </c>
      <c r="CV170" s="19">
        <f ca="1" xml:space="preserve"> COUNTIFS($N:$N,"TRUE",  $A:$A,CELL("contents", CV$4), $B:$B,CELL("contents", CV$7), $C:$C,CELL("contents", $P168), $G:$G,CELL("contents", CV$3))</f>
        <v>1</v>
      </c>
      <c r="CW170" s="13"/>
      <c r="CX170" s="14">
        <f ca="1" xml:space="preserve"> COUNTIFS($N:$N,"TRUE",  $A:$A,CELL("contents", CX$4), $B:$B,CELL("contents", CX$7), $C:$C,CELL("contents", $P168), $G:$G,CELL("contents", CX$3))</f>
        <v>36</v>
      </c>
      <c r="CY170" s="12">
        <f ca="1" xml:space="preserve"> COUNTIFS($N:$N,"TRUE",  $A:$A,CELL("contents", CY$4), $B:$B,CELL("contents", CY$7), $C:$C,CELL("contents", $P168), $G:$G,CELL("contents", CY$3))</f>
        <v>18</v>
      </c>
      <c r="CZ170" s="19">
        <f ca="1" xml:space="preserve"> COUNTIFS($N:$N,"TRUE",  $A:$A,CELL("contents", CZ$4), $B:$B,CELL("contents", CZ$7), $C:$C,CELL("contents", $P168), $G:$G,CELL("contents", CZ$3))</f>
        <v>19</v>
      </c>
      <c r="DA170" s="13"/>
      <c r="DB170" s="14">
        <f ca="1" xml:space="preserve"> COUNTIFS($N:$N,"TRUE",  $A:$A,CELL("contents", DB$4), $B:$B,CELL("contents", DB$7), $C:$C,CELL("contents", $P168), $G:$G,CELL("contents", DB$3))</f>
        <v>37</v>
      </c>
      <c r="DC170" s="12">
        <f ca="1" xml:space="preserve"> COUNTIFS($N:$N,"TRUE",  $A:$A,CELL("contents", DC$4), $B:$B,CELL("contents", DC$7), $C:$C,CELL("contents", $P168), $G:$G,CELL("contents", DC$3))</f>
        <v>6</v>
      </c>
      <c r="DD170" s="19">
        <f ca="1" xml:space="preserve"> COUNTIFS($N:$N,"TRUE",  $A:$A,CELL("contents", DD$4), $B:$B,CELL("contents", DD$7), $C:$C,CELL("contents", $P168), $G:$G,CELL("contents", DD$3))</f>
        <v>16</v>
      </c>
      <c r="DE170" s="13"/>
      <c r="DF170" s="14">
        <f ca="1" xml:space="preserve"> COUNTIFS($N:$N,"TRUE",  $A:$A,CELL("contents", DF$4), $B:$B,CELL("contents", DF$7), $C:$C,CELL("contents", $P168), $G:$G,CELL("contents", DF$3))</f>
        <v>22</v>
      </c>
      <c r="DG170" s="12">
        <f ca="1" xml:space="preserve"> COUNTIFS($N:$N,"TRUE",  $A:$A,CELL("contents", DG$4), $B:$B,CELL("contents", DG$7), $C:$C,CELL("contents", $P168), $G:$G,CELL("contents", DG$3))</f>
        <v>59</v>
      </c>
      <c r="DH170" s="19">
        <f ca="1" xml:space="preserve"> COUNTIFS($N:$N,"TRUE",  $A:$A,CELL("contents", DH$4), $B:$B,CELL("contents", DH$7), $C:$C,CELL("contents", $P168), $G:$G,CELL("contents", DH$3))</f>
        <v>36</v>
      </c>
      <c r="DI170" s="13"/>
      <c r="DJ170" s="14">
        <f ca="1" xml:space="preserve"> COUNTIFS($N:$N,"TRUE",  $A:$A,CELL("contents", DJ$4), $B:$B,CELL("contents", DJ$7), $C:$C,CELL("contents", $P168), $G:$G,CELL("contents", DJ$3))</f>
        <v>95</v>
      </c>
      <c r="DM170" s="6" t="s">
        <v>34</v>
      </c>
      <c r="DN170" s="21" t="s">
        <v>32</v>
      </c>
      <c r="DO170" s="12">
        <f ca="1" xml:space="preserve"> COUNTIFS($N:$N,"TRUE",  $A:$A,CELL("contents", DO$4), $B:$B,CELL("contents", DO$7), $C:$C,CELL("contents", $P168), $G:$G,CELL("contents", DO$3))</f>
        <v>36</v>
      </c>
      <c r="DP170" s="19">
        <f ca="1" xml:space="preserve"> COUNTIFS($N:$N,"TRUE",  $A:$A,CELL("contents", DP$4), $B:$B,CELL("contents", DP$7), $C:$C,CELL("contents", $P168), $G:$G,CELL("contents", DP$3))</f>
        <v>3</v>
      </c>
      <c r="DQ170" s="13"/>
      <c r="DR170" s="14">
        <f ca="1" xml:space="preserve"> COUNTIFS($N:$N,"TRUE",  $A:$A,CELL("contents", DR$4), $B:$B,CELL("contents", DR$7), $C:$C,CELL("contents", $P168), $G:$G,CELL("contents", DR$3))</f>
        <v>39</v>
      </c>
      <c r="DS170" s="12">
        <f ca="1" xml:space="preserve"> COUNTIFS($N:$N,"TRUE",  $A:$A,CELL("contents", DS$4), $B:$B,CELL("contents", DS$7), $C:$C,CELL("contents", $P168), $G:$G,CELL("contents", DS$3))</f>
        <v>15</v>
      </c>
      <c r="DT170" s="19">
        <f ca="1" xml:space="preserve"> COUNTIFS($N:$N,"TRUE",  $A:$A,CELL("contents", DT$4), $B:$B,CELL("contents", DT$7), $C:$C,CELL("contents", $P168), $G:$G,CELL("contents", DT$3))</f>
        <v>23</v>
      </c>
      <c r="DU170" s="13"/>
      <c r="DV170" s="14">
        <f ca="1" xml:space="preserve"> COUNTIFS($N:$N,"TRUE",  $A:$A,CELL("contents", DV$4), $B:$B,CELL("contents", DV$7), $C:$C,CELL("contents", $P168), $G:$G,CELL("contents", DV$3))</f>
        <v>38</v>
      </c>
      <c r="DW170" s="12">
        <f ca="1" xml:space="preserve"> COUNTIFS($N:$N,"TRUE",  $A:$A,CELL("contents", DW$4), $B:$B,CELL("contents", DW$7), $C:$C,CELL("contents", $P168), $G:$G,CELL("contents", DW$3))</f>
        <v>4</v>
      </c>
      <c r="DX170" s="19">
        <f ca="1" xml:space="preserve"> COUNTIFS($N:$N,"TRUE",  $A:$A,CELL("contents", DX$4), $B:$B,CELL("contents", DX$7), $C:$C,CELL("contents", $P168), $G:$G,CELL("contents", DX$3))</f>
        <v>10</v>
      </c>
      <c r="DY170" s="13"/>
      <c r="DZ170" s="14">
        <f ca="1" xml:space="preserve"> COUNTIFS($N:$N,"TRUE",  $A:$A,CELL("contents", DZ$4), $B:$B,CELL("contents", DZ$7), $C:$C,CELL("contents", $P168), $G:$G,CELL("contents", DZ$3))</f>
        <v>14</v>
      </c>
      <c r="EA170" s="12">
        <f ca="1" xml:space="preserve"> COUNTIFS($N:$N,"TRUE",  $A:$A,CELL("contents", EA$4), $B:$B,CELL("contents", EA$7), $C:$C,CELL("contents", $P168), $G:$G,CELL("contents", EA$3))</f>
        <v>55</v>
      </c>
      <c r="EB170" s="19">
        <f ca="1" xml:space="preserve"> COUNTIFS($N:$N,"TRUE",  $A:$A,CELL("contents", EB$4), $B:$B,CELL("contents", EB$7), $C:$C,CELL("contents", $P168), $G:$G,CELL("contents", EB$3))</f>
        <v>36</v>
      </c>
      <c r="EC170" s="13"/>
      <c r="ED170" s="14">
        <f ca="1" xml:space="preserve"> COUNTIFS($N:$N,"TRUE",  $A:$A,CELL("contents", ED$4), $B:$B,CELL("contents", ED$7), $C:$C,CELL("contents", $P168), $G:$G,CELL("contents", ED$3))</f>
        <v>91</v>
      </c>
    </row>
    <row r="171" spans="1:134" x14ac:dyDescent="0.25">
      <c r="A171" t="s">
        <v>15</v>
      </c>
      <c r="B171" t="s">
        <v>14</v>
      </c>
      <c r="C171">
        <v>11</v>
      </c>
      <c r="D171">
        <v>17</v>
      </c>
      <c r="E171" t="b">
        <v>0</v>
      </c>
      <c r="F171">
        <v>1.6990000000000001</v>
      </c>
      <c r="G171">
        <v>16</v>
      </c>
      <c r="H171">
        <v>16</v>
      </c>
      <c r="I171">
        <v>215537</v>
      </c>
      <c r="J171">
        <v>215362</v>
      </c>
      <c r="K171">
        <v>107663</v>
      </c>
      <c r="L171">
        <v>13</v>
      </c>
      <c r="M171">
        <f t="shared" si="387"/>
        <v>0</v>
      </c>
      <c r="N171" t="b">
        <f t="shared" ref="N171" si="468">AND(MIN($F170,$F171,$F172)=$F171,MAX($H170,$H171,$H172)=$H171)</f>
        <v>1</v>
      </c>
      <c r="O171" t="b">
        <f t="shared" ref="O171" si="469">AND(NOT(N170),N171,NOT(N172))</f>
        <v>1</v>
      </c>
      <c r="P171">
        <f>P165</f>
        <v>14</v>
      </c>
      <c r="Q171" s="5" t="s">
        <v>35</v>
      </c>
      <c r="R171" s="21"/>
      <c r="S171" s="12">
        <f ca="1" xml:space="preserve"> COUNTIFS($O:$O,"TRUE",  $A:$A,CELL("contents", S$4), $B:$B,CELL("contents", S$7), $C:$C,CELL("contents", $P168))</f>
        <v>144</v>
      </c>
      <c r="T171" s="19">
        <f ca="1" xml:space="preserve"> COUNTIFS($O:$O,"TRUE",  $A:$A,CELL("contents", T$4), $B:$B,CELL("contents", T$7), $C:$C,CELL("contents", $P168))</f>
        <v>3</v>
      </c>
      <c r="U171" s="13"/>
      <c r="V171" s="14">
        <f ca="1" xml:space="preserve"> COUNTIFS($O:$O,"TRUE",  $A:$A,CELL("contents", V$4), $B:$B,CELL("contents", V$7), $C:$C,CELL("contents", $P168))</f>
        <v>147</v>
      </c>
      <c r="W171" s="12">
        <f ca="1" xml:space="preserve"> COUNTIFS($O:$O,"TRUE",  $A:$A,CELL("contents", W$4), $B:$B,CELL("contents", W$7), $C:$C,CELL("contents", $P168))</f>
        <v>40</v>
      </c>
      <c r="X171" s="19">
        <f ca="1" xml:space="preserve"> COUNTIFS($O:$O,"TRUE",  $A:$A,CELL("contents", X$4), $B:$B,CELL("contents", X$7), $C:$C,CELL("contents", $P168))</f>
        <v>58</v>
      </c>
      <c r="Y171" s="13"/>
      <c r="Z171" s="14">
        <f ca="1" xml:space="preserve"> COUNTIFS($O:$O,"TRUE",  $A:$A,CELL("contents", Z$4), $B:$B,CELL("contents", Z$7), $C:$C,CELL("contents", $P168))</f>
        <v>98</v>
      </c>
      <c r="AA171" s="12">
        <f ca="1" xml:space="preserve"> COUNTIFS($O:$O,"TRUE",  $A:$A,CELL("contents", AA$4), $B:$B,CELL("contents", AA$7), $C:$C,CELL("contents", $P168))</f>
        <v>6</v>
      </c>
      <c r="AB171" s="19">
        <f ca="1" xml:space="preserve"> COUNTIFS($O:$O,"TRUE",  $A:$A,CELL("contents", AB$4), $B:$B,CELL("contents", AB$7), $C:$C,CELL("contents", $P168))</f>
        <v>69</v>
      </c>
      <c r="AC171" s="13"/>
      <c r="AD171" s="14">
        <f ca="1" xml:space="preserve"> COUNTIFS($O:$O,"TRUE",  $A:$A,CELL("contents", AD$4), $B:$B,CELL("contents", AD$7), $C:$C,CELL("contents", $P168))</f>
        <v>75</v>
      </c>
      <c r="AE171" s="12">
        <f ca="1" xml:space="preserve"> COUNTIFS($O:$O,"TRUE",  $A:$A,CELL("contents", AE$4), $B:$B,CELL("contents", AE$7), $C:$C,CELL("contents", $P168))</f>
        <v>190</v>
      </c>
      <c r="AF171" s="19">
        <f ca="1" xml:space="preserve"> COUNTIFS($O:$O,"TRUE",  $A:$A,CELL("contents", AF$4), $B:$B,CELL("contents", AF$7), $C:$C,CELL("contents", $P168))</f>
        <v>130</v>
      </c>
      <c r="AG171" s="13"/>
      <c r="AH171" s="14">
        <f ca="1" xml:space="preserve"> COUNTIFS($O:$O,"TRUE",  $A:$A,CELL("contents", AH$4), $B:$B,CELL("contents", AH$7), $C:$C,CELL("contents", $P168))</f>
        <v>320</v>
      </c>
      <c r="AK171" s="5" t="s">
        <v>35</v>
      </c>
      <c r="AL171" s="21"/>
      <c r="AM171" s="12">
        <f ca="1" xml:space="preserve"> COUNTIFS($O:$O,"TRUE",  $A:$A,CELL("contents", AM$4), $B:$B,CELL("contents", AM$7), $C:$C,CELL("contents", $P168), $G:$G,CELL("contents", AM$3))</f>
        <v>27</v>
      </c>
      <c r="AN171" s="19">
        <f ca="1" xml:space="preserve"> COUNTIFS($O:$O,"TRUE",  $A:$A,CELL("contents", AN$4), $B:$B,CELL("contents", AN$7), $C:$C,CELL("contents", $P168), $G:$G,CELL("contents", AN$3))</f>
        <v>0</v>
      </c>
      <c r="AO171" s="13"/>
      <c r="AP171" s="14">
        <f ca="1" xml:space="preserve"> COUNTIFS($O:$O,"TRUE",  $A:$A,CELL("contents", AP$4), $B:$B,CELL("contents", AP$7), $C:$C,CELL("contents", $P168), $G:$G,CELL("contents", AP$3))</f>
        <v>27</v>
      </c>
      <c r="AQ171" s="12">
        <f ca="1" xml:space="preserve"> COUNTIFS($O:$O,"TRUE",  $A:$A,CELL("contents", AQ$4), $B:$B,CELL("contents", AQ$7), $C:$C,CELL("contents", $P168), $G:$G,CELL("contents", AQ$3))</f>
        <v>5</v>
      </c>
      <c r="AR171" s="19">
        <f ca="1" xml:space="preserve"> COUNTIFS($O:$O,"TRUE",  $A:$A,CELL("contents", AR$4), $B:$B,CELL("contents", AR$7), $C:$C,CELL("contents", $P168), $G:$G,CELL("contents", AR$3))</f>
        <v>7</v>
      </c>
      <c r="AS171" s="13"/>
      <c r="AT171" s="14">
        <f ca="1" xml:space="preserve"> COUNTIFS($O:$O,"TRUE",  $A:$A,CELL("contents", AT$4), $B:$B,CELL("contents", AT$7), $C:$C,CELL("contents", $P168), $G:$G,CELL("contents", AT$3))</f>
        <v>12</v>
      </c>
      <c r="AU171" s="12">
        <f ca="1" xml:space="preserve"> COUNTIFS($O:$O,"TRUE",  $A:$A,CELL("contents", AU$4), $B:$B,CELL("contents", AU$7), $C:$C,CELL("contents", $P168), $G:$G,CELL("contents", AU$3))</f>
        <v>1</v>
      </c>
      <c r="AV171" s="19">
        <f ca="1" xml:space="preserve"> COUNTIFS($O:$O,"TRUE",  $A:$A,CELL("contents", AV$4), $B:$B,CELL("contents", AV$7), $C:$C,CELL("contents", $P168), $G:$G,CELL("contents", AV$3))</f>
        <v>12</v>
      </c>
      <c r="AW171" s="13"/>
      <c r="AX171" s="14">
        <f ca="1" xml:space="preserve"> COUNTIFS($O:$O,"TRUE",  $A:$A,CELL("contents", AX$4), $B:$B,CELL("contents", AX$7), $C:$C,CELL("contents", $P168), $G:$G,CELL("contents", AX$3))</f>
        <v>13</v>
      </c>
      <c r="AY171" s="12">
        <f ca="1" xml:space="preserve"> COUNTIFS($O:$O,"TRUE",  $A:$A,CELL("contents", AY$4), $B:$B,CELL("contents", AY$7), $C:$C,CELL("contents", $P168), $G:$G,CELL("contents", AY$3))</f>
        <v>33</v>
      </c>
      <c r="AZ171" s="19">
        <f ca="1" xml:space="preserve"> COUNTIFS($O:$O,"TRUE",  $A:$A,CELL("contents", AZ$4), $B:$B,CELL("contents", AZ$7), $C:$C,CELL("contents", $P168), $G:$G,CELL("contents", AZ$3))</f>
        <v>19</v>
      </c>
      <c r="BA171" s="13"/>
      <c r="BB171" s="14">
        <f ca="1" xml:space="preserve"> COUNTIFS($O:$O,"TRUE",  $A:$A,CELL("contents", BB$4), $B:$B,CELL("contents", BB$7), $C:$C,CELL("contents", $P168), $G:$G,CELL("contents", BB$3))</f>
        <v>52</v>
      </c>
      <c r="BE171" s="5" t="s">
        <v>35</v>
      </c>
      <c r="BF171" s="21"/>
      <c r="BG171" s="12">
        <f ca="1" xml:space="preserve"> COUNTIFS($O:$O,"TRUE",  $A:$A,CELL("contents", BG$4), $B:$B,CELL("contents", BG$7), $C:$C,CELL("contents", $P168), $G:$G,CELL("contents", BG$3))</f>
        <v>29</v>
      </c>
      <c r="BH171" s="19">
        <f ca="1" xml:space="preserve"> COUNTIFS($O:$O,"TRUE",  $A:$A,CELL("contents", BH$4), $B:$B,CELL("contents", BH$7), $C:$C,CELL("contents", $P168), $G:$G,CELL("contents", BH$3))</f>
        <v>2</v>
      </c>
      <c r="BI171" s="13"/>
      <c r="BJ171" s="14">
        <f ca="1" xml:space="preserve"> COUNTIFS($O:$O,"TRUE",  $A:$A,CELL("contents", BJ$4), $B:$B,CELL("contents", BJ$7), $C:$C,CELL("contents", $P168), $G:$G,CELL("contents", BJ$3))</f>
        <v>31</v>
      </c>
      <c r="BK171" s="12">
        <f ca="1" xml:space="preserve"> COUNTIFS($O:$O,"TRUE",  $A:$A,CELL("contents", BK$4), $B:$B,CELL("contents", BK$7), $C:$C,CELL("contents", $P168), $G:$G,CELL("contents", BK$3))</f>
        <v>7</v>
      </c>
      <c r="BL171" s="19">
        <f ca="1" xml:space="preserve"> COUNTIFS($O:$O,"TRUE",  $A:$A,CELL("contents", BL$4), $B:$B,CELL("contents", BL$7), $C:$C,CELL("contents", $P168), $G:$G,CELL("contents", BL$3))</f>
        <v>6</v>
      </c>
      <c r="BM171" s="13"/>
      <c r="BN171" s="14">
        <f ca="1" xml:space="preserve"> COUNTIFS($O:$O,"TRUE",  $A:$A,CELL("contents", BN$4), $B:$B,CELL("contents", BN$7), $C:$C,CELL("contents", $P168), $G:$G,CELL("contents", BN$3))</f>
        <v>13</v>
      </c>
      <c r="BO171" s="12">
        <f ca="1" xml:space="preserve"> COUNTIFS($O:$O,"TRUE",  $A:$A,CELL("contents", BO$4), $B:$B,CELL("contents", BO$7), $C:$C,CELL("contents", $P168), $G:$G,CELL("contents", BO$3))</f>
        <v>3</v>
      </c>
      <c r="BP171" s="19">
        <f ca="1" xml:space="preserve"> COUNTIFS($O:$O,"TRUE",  $A:$A,CELL("contents", BP$4), $B:$B,CELL("contents", BP$7), $C:$C,CELL("contents", $P168), $G:$G,CELL("contents", BP$3))</f>
        <v>16</v>
      </c>
      <c r="BQ171" s="13"/>
      <c r="BR171" s="14">
        <f ca="1" xml:space="preserve"> COUNTIFS($O:$O,"TRUE",  $A:$A,CELL("contents", BR$4), $B:$B,CELL("contents", BR$7), $C:$C,CELL("contents", $P168), $G:$G,CELL("contents", BR$3))</f>
        <v>19</v>
      </c>
      <c r="BS171" s="12">
        <f ca="1" xml:space="preserve"> COUNTIFS($O:$O,"TRUE",  $A:$A,CELL("contents", BS$4), $B:$B,CELL("contents", BS$7), $C:$C,CELL("contents", $P168), $G:$G,CELL("contents", BS$3))</f>
        <v>39</v>
      </c>
      <c r="BT171" s="19">
        <f ca="1" xml:space="preserve"> COUNTIFS($O:$O,"TRUE",  $A:$A,CELL("contents", BT$4), $B:$B,CELL("contents", BT$7), $C:$C,CELL("contents", $P168), $G:$G,CELL("contents", BT$3))</f>
        <v>24</v>
      </c>
      <c r="BU171" s="13"/>
      <c r="BV171" s="14">
        <f ca="1" xml:space="preserve"> COUNTIFS($O:$O,"TRUE",  $A:$A,CELL("contents", BV$4), $B:$B,CELL("contents", BV$7), $C:$C,CELL("contents", $P168), $G:$G,CELL("contents", BV$3))</f>
        <v>63</v>
      </c>
      <c r="BY171" s="5" t="s">
        <v>35</v>
      </c>
      <c r="BZ171" s="21"/>
      <c r="CA171" s="12">
        <f ca="1" xml:space="preserve"> COUNTIFS($O:$O,"TRUE",  $A:$A,CELL("contents", CA$4), $B:$B,CELL("contents", CA$7), $C:$C,CELL("contents", $P168), $G:$G,CELL("contents", CA$3))</f>
        <v>30</v>
      </c>
      <c r="CB171" s="19">
        <f ca="1" xml:space="preserve"> COUNTIFS($O:$O,"TRUE",  $A:$A,CELL("contents", CB$4), $B:$B,CELL("contents", CB$7), $C:$C,CELL("contents", $P168), $G:$G,CELL("contents", CB$3))</f>
        <v>0</v>
      </c>
      <c r="CC171" s="13"/>
      <c r="CD171" s="14">
        <f ca="1" xml:space="preserve"> COUNTIFS($O:$O,"TRUE",  $A:$A,CELL("contents", CD$4), $B:$B,CELL("contents", CD$7), $C:$C,CELL("contents", $P168), $G:$G,CELL("contents", CD$3))</f>
        <v>30</v>
      </c>
      <c r="CE171" s="12">
        <f ca="1" xml:space="preserve"> COUNTIFS($O:$O,"TRUE",  $A:$A,CELL("contents", CE$4), $B:$B,CELL("contents", CE$7), $C:$C,CELL("contents", $P168), $G:$G,CELL("contents", CE$3))</f>
        <v>9</v>
      </c>
      <c r="CF171" s="19">
        <f ca="1" xml:space="preserve"> COUNTIFS($O:$O,"TRUE",  $A:$A,CELL("contents", CF$4), $B:$B,CELL("contents", CF$7), $C:$C,CELL("contents", $P168), $G:$G,CELL("contents", CF$3))</f>
        <v>8</v>
      </c>
      <c r="CG171" s="13"/>
      <c r="CH171" s="14">
        <f ca="1" xml:space="preserve"> COUNTIFS($O:$O,"TRUE",  $A:$A,CELL("contents", CH$4), $B:$B,CELL("contents", CH$7), $C:$C,CELL("contents", $P168), $G:$G,CELL("contents", CH$3))</f>
        <v>17</v>
      </c>
      <c r="CI171" s="12">
        <f ca="1" xml:space="preserve"> COUNTIFS($O:$O,"TRUE",  $A:$A,CELL("contents", CI$4), $B:$B,CELL("contents", CI$7), $C:$C,CELL("contents", $P168), $G:$G,CELL("contents", CI$3))</f>
        <v>0</v>
      </c>
      <c r="CJ171" s="19">
        <f ca="1" xml:space="preserve"> COUNTIFS($O:$O,"TRUE",  $A:$A,CELL("contents", CJ$4), $B:$B,CELL("contents", CJ$7), $C:$C,CELL("contents", $P168), $G:$G,CELL("contents", CJ$3))</f>
        <v>19</v>
      </c>
      <c r="CK171" s="13"/>
      <c r="CL171" s="14">
        <f ca="1" xml:space="preserve"> COUNTIFS($O:$O,"TRUE",  $A:$A,CELL("contents", CL$4), $B:$B,CELL("contents", CL$7), $C:$C,CELL("contents", $P168), $G:$G,CELL("contents", CL$3))</f>
        <v>19</v>
      </c>
      <c r="CM171" s="12">
        <f ca="1" xml:space="preserve"> COUNTIFS($O:$O,"TRUE",  $A:$A,CELL("contents", CM$4), $B:$B,CELL("contents", CM$7), $C:$C,CELL("contents", $P168), $G:$G,CELL("contents", CM$3))</f>
        <v>39</v>
      </c>
      <c r="CN171" s="19">
        <f ca="1" xml:space="preserve"> COUNTIFS($O:$O,"TRUE",  $A:$A,CELL("contents", CN$4), $B:$B,CELL("contents", CN$7), $C:$C,CELL("contents", $P168), $G:$G,CELL("contents", CN$3))</f>
        <v>27</v>
      </c>
      <c r="CO171" s="13"/>
      <c r="CP171" s="14">
        <f ca="1" xml:space="preserve"> COUNTIFS($O:$O,"TRUE",  $A:$A,CELL("contents", CP$4), $B:$B,CELL("contents", CP$7), $C:$C,CELL("contents", $P168), $G:$G,CELL("contents", CP$3))</f>
        <v>66</v>
      </c>
      <c r="CS171" s="5" t="s">
        <v>35</v>
      </c>
      <c r="CT171" s="21"/>
      <c r="CU171" s="12">
        <f ca="1" xml:space="preserve"> COUNTIFS($O:$O,"TRUE",  $A:$A,CELL("contents", CU$4), $B:$B,CELL("contents", CU$7), $C:$C,CELL("contents", $P168), $G:$G,CELL("contents", CU$3))</f>
        <v>29</v>
      </c>
      <c r="CV171" s="19">
        <f ca="1" xml:space="preserve"> COUNTIFS($O:$O,"TRUE",  $A:$A,CELL("contents", CV$4), $B:$B,CELL("contents", CV$7), $C:$C,CELL("contents", $P168), $G:$G,CELL("contents", CV$3))</f>
        <v>0</v>
      </c>
      <c r="CW171" s="13"/>
      <c r="CX171" s="14">
        <f ca="1" xml:space="preserve"> COUNTIFS($O:$O,"TRUE",  $A:$A,CELL("contents", CX$4), $B:$B,CELL("contents", CX$7), $C:$C,CELL("contents", $P168), $G:$G,CELL("contents", CX$3))</f>
        <v>29</v>
      </c>
      <c r="CY171" s="12">
        <f ca="1" xml:space="preserve"> COUNTIFS($O:$O,"TRUE",  $A:$A,CELL("contents", CY$4), $B:$B,CELL("contents", CY$7), $C:$C,CELL("contents", $P168), $G:$G,CELL("contents", CY$3))</f>
        <v>11</v>
      </c>
      <c r="CZ171" s="19">
        <f ca="1" xml:space="preserve"> COUNTIFS($O:$O,"TRUE",  $A:$A,CELL("contents", CZ$4), $B:$B,CELL("contents", CZ$7), $C:$C,CELL("contents", $P168), $G:$G,CELL("contents", CZ$3))</f>
        <v>16</v>
      </c>
      <c r="DA171" s="13"/>
      <c r="DB171" s="14">
        <f ca="1" xml:space="preserve"> COUNTIFS($O:$O,"TRUE",  $A:$A,CELL("contents", DB$4), $B:$B,CELL("contents", DB$7), $C:$C,CELL("contents", $P168), $G:$G,CELL("contents", DB$3))</f>
        <v>27</v>
      </c>
      <c r="DC171" s="12">
        <f ca="1" xml:space="preserve"> COUNTIFS($O:$O,"TRUE",  $A:$A,CELL("contents", DC$4), $B:$B,CELL("contents", DC$7), $C:$C,CELL("contents", $P168), $G:$G,CELL("contents", DC$3))</f>
        <v>1</v>
      </c>
      <c r="DD171" s="19">
        <f ca="1" xml:space="preserve"> COUNTIFS($O:$O,"TRUE",  $A:$A,CELL("contents", DD$4), $B:$B,CELL("contents", DD$7), $C:$C,CELL("contents", $P168), $G:$G,CELL("contents", DD$3))</f>
        <v>14</v>
      </c>
      <c r="DE171" s="13"/>
      <c r="DF171" s="14">
        <f ca="1" xml:space="preserve"> COUNTIFS($O:$O,"TRUE",  $A:$A,CELL("contents", DF$4), $B:$B,CELL("contents", DF$7), $C:$C,CELL("contents", $P168), $G:$G,CELL("contents", DF$3))</f>
        <v>15</v>
      </c>
      <c r="DG171" s="12">
        <f ca="1" xml:space="preserve"> COUNTIFS($O:$O,"TRUE",  $A:$A,CELL("contents", DG$4), $B:$B,CELL("contents", DG$7), $C:$C,CELL("contents", $P168), $G:$G,CELL("contents", DG$3))</f>
        <v>41</v>
      </c>
      <c r="DH171" s="19">
        <f ca="1" xml:space="preserve"> COUNTIFS($O:$O,"TRUE",  $A:$A,CELL("contents", DH$4), $B:$B,CELL("contents", DH$7), $C:$C,CELL("contents", $P168), $G:$G,CELL("contents", DH$3))</f>
        <v>30</v>
      </c>
      <c r="DI171" s="13"/>
      <c r="DJ171" s="14">
        <f ca="1" xml:space="preserve"> COUNTIFS($O:$O,"TRUE",  $A:$A,CELL("contents", DJ$4), $B:$B,CELL("contents", DJ$7), $C:$C,CELL("contents", $P168), $G:$G,CELL("contents", DJ$3))</f>
        <v>71</v>
      </c>
      <c r="DM171" s="5" t="s">
        <v>35</v>
      </c>
      <c r="DN171" s="21"/>
      <c r="DO171" s="12">
        <f ca="1" xml:space="preserve"> COUNTIFS($O:$O,"TRUE",  $A:$A,CELL("contents", DO$4), $B:$B,CELL("contents", DO$7), $C:$C,CELL("contents", $P168), $G:$G,CELL("contents", DO$3))</f>
        <v>29</v>
      </c>
      <c r="DP171" s="19">
        <f ca="1" xml:space="preserve"> COUNTIFS($O:$O,"TRUE",  $A:$A,CELL("contents", DP$4), $B:$B,CELL("contents", DP$7), $C:$C,CELL("contents", $P168), $G:$G,CELL("contents", DP$3))</f>
        <v>1</v>
      </c>
      <c r="DQ171" s="13"/>
      <c r="DR171" s="14">
        <f ca="1" xml:space="preserve"> COUNTIFS($O:$O,"TRUE",  $A:$A,CELL("contents", DR$4), $B:$B,CELL("contents", DR$7), $C:$C,CELL("contents", $P168), $G:$G,CELL("contents", DR$3))</f>
        <v>30</v>
      </c>
      <c r="DS171" s="12">
        <f ca="1" xml:space="preserve"> COUNTIFS($O:$O,"TRUE",  $A:$A,CELL("contents", DS$4), $B:$B,CELL("contents", DS$7), $C:$C,CELL("contents", $P168), $G:$G,CELL("contents", DS$3))</f>
        <v>8</v>
      </c>
      <c r="DT171" s="19">
        <f ca="1" xml:space="preserve"> COUNTIFS($O:$O,"TRUE",  $A:$A,CELL("contents", DT$4), $B:$B,CELL("contents", DT$7), $C:$C,CELL("contents", $P168), $G:$G,CELL("contents", DT$3))</f>
        <v>21</v>
      </c>
      <c r="DU171" s="13"/>
      <c r="DV171" s="14">
        <f ca="1" xml:space="preserve"> COUNTIFS($O:$O,"TRUE",  $A:$A,CELL("contents", DV$4), $B:$B,CELL("contents", DV$7), $C:$C,CELL("contents", $P168), $G:$G,CELL("contents", DV$3))</f>
        <v>29</v>
      </c>
      <c r="DW171" s="12">
        <f ca="1" xml:space="preserve"> COUNTIFS($O:$O,"TRUE",  $A:$A,CELL("contents", DW$4), $B:$B,CELL("contents", DW$7), $C:$C,CELL("contents", $P168), $G:$G,CELL("contents", DW$3))</f>
        <v>1</v>
      </c>
      <c r="DX171" s="19">
        <f ca="1" xml:space="preserve"> COUNTIFS($O:$O,"TRUE",  $A:$A,CELL("contents", DX$4), $B:$B,CELL("contents", DX$7), $C:$C,CELL("contents", $P168), $G:$G,CELL("contents", DX$3))</f>
        <v>8</v>
      </c>
      <c r="DY171" s="13"/>
      <c r="DZ171" s="14">
        <f ca="1" xml:space="preserve"> COUNTIFS($O:$O,"TRUE",  $A:$A,CELL("contents", DZ$4), $B:$B,CELL("contents", DZ$7), $C:$C,CELL("contents", $P168), $G:$G,CELL("contents", DZ$3))</f>
        <v>9</v>
      </c>
      <c r="EA171" s="12">
        <f ca="1" xml:space="preserve"> COUNTIFS($O:$O,"TRUE",  $A:$A,CELL("contents", EA$4), $B:$B,CELL("contents", EA$7), $C:$C,CELL("contents", $P168), $G:$G,CELL("contents", EA$3))</f>
        <v>38</v>
      </c>
      <c r="EB171" s="19">
        <f ca="1" xml:space="preserve"> COUNTIFS($O:$O,"TRUE",  $A:$A,CELL("contents", EB$4), $B:$B,CELL("contents", EB$7), $C:$C,CELL("contents", $P168), $G:$G,CELL("contents", EB$3))</f>
        <v>30</v>
      </c>
      <c r="EC171" s="13"/>
      <c r="ED171" s="14">
        <f ca="1" xml:space="preserve"> COUNTIFS($O:$O,"TRUE",  $A:$A,CELL("contents", ED$4), $B:$B,CELL("contents", ED$7), $C:$C,CELL("contents", $P168), $G:$G,CELL("contents", ED$3))</f>
        <v>68</v>
      </c>
    </row>
    <row r="172" spans="1:134" x14ac:dyDescent="0.25">
      <c r="A172" t="s">
        <v>19</v>
      </c>
      <c r="B172" t="s">
        <v>14</v>
      </c>
      <c r="C172">
        <v>11</v>
      </c>
      <c r="D172">
        <v>17</v>
      </c>
      <c r="E172" t="b">
        <v>0</v>
      </c>
      <c r="F172">
        <v>2.843</v>
      </c>
      <c r="G172">
        <v>16</v>
      </c>
      <c r="H172">
        <v>16</v>
      </c>
      <c r="I172">
        <v>342248</v>
      </c>
      <c r="J172">
        <v>215362</v>
      </c>
      <c r="K172">
        <v>107663</v>
      </c>
      <c r="L172">
        <v>13</v>
      </c>
      <c r="M172">
        <f t="shared" si="387"/>
        <v>0</v>
      </c>
      <c r="N172" t="b">
        <f t="shared" ref="N172" si="470">AND(MIN($F170,$F171,$F172)=$F172,MAX($H170,$H171,$H172)=$H172)</f>
        <v>0</v>
      </c>
      <c r="O172" t="b">
        <f t="shared" ref="O172" si="471">AND(NOT(N170),NOT(N171),N172)</f>
        <v>0</v>
      </c>
      <c r="P172">
        <f>P165</f>
        <v>14</v>
      </c>
      <c r="Q172" s="7" t="s">
        <v>36</v>
      </c>
      <c r="R172" s="21"/>
      <c r="S172" s="12">
        <f ca="1" xml:space="preserve"> COUNTIFS($N:$N,"FALSE",  $A:$A,CELL("contents", S$4), $B:$B,CELL("contents", S$7), $C:$C,CELL("contents", $P168))</f>
        <v>55</v>
      </c>
      <c r="T172" s="19">
        <f ca="1" xml:space="preserve"> COUNTIFS($N:$N,"FALSE",  $A:$A,CELL("contents", T$4), $B:$B,CELL("contents", T$7), $C:$C,CELL("contents", $P168))</f>
        <v>153</v>
      </c>
      <c r="U172" s="13"/>
      <c r="V172" s="14">
        <f ca="1" xml:space="preserve"> COUNTIFS($N:$N,"FALSE",  $A:$A,CELL("contents", V$4), $B:$B,CELL("contents", V$7), $C:$C,CELL("contents", $P168))</f>
        <v>208</v>
      </c>
      <c r="W172" s="12">
        <f ca="1" xml:space="preserve"> COUNTIFS($N:$N,"FALSE",  $A:$A,CELL("contents", W$4), $B:$B,CELL("contents", W$7), $C:$C,CELL("contents", $P168))</f>
        <v>159</v>
      </c>
      <c r="X172" s="19">
        <f ca="1" xml:space="preserve"> COUNTIFS($N:$N,"FALSE",  $A:$A,CELL("contents", X$4), $B:$B,CELL("contents", X$7), $C:$C,CELL("contents", $P168))</f>
        <v>75</v>
      </c>
      <c r="Y172" s="13"/>
      <c r="Z172" s="14">
        <f ca="1" xml:space="preserve"> COUNTIFS($N:$N,"FALSE",  $A:$A,CELL("contents", Z$4), $B:$B,CELL("contents", Z$7), $C:$C,CELL("contents", $P168))</f>
        <v>234</v>
      </c>
      <c r="AA172" s="12">
        <f ca="1" xml:space="preserve"> COUNTIFS($N:$N,"FALSE",  $A:$A,CELL("contents", AA$4), $B:$B,CELL("contents", AA$7), $C:$C,CELL("contents", $P168))</f>
        <v>205</v>
      </c>
      <c r="AB172" s="19">
        <f ca="1" xml:space="preserve"> COUNTIFS($N:$N,"FALSE",  $A:$A,CELL("contents", AB$4), $B:$B,CELL("contents", AB$7), $C:$C,CELL("contents", $P168))</f>
        <v>66</v>
      </c>
      <c r="AC172" s="13"/>
      <c r="AD172" s="14">
        <f ca="1" xml:space="preserve"> COUNTIFS($N:$N,"FALSE",  $A:$A,CELL("contents", AD$4), $B:$B,CELL("contents", AD$7), $C:$C,CELL("contents", $P168))</f>
        <v>271</v>
      </c>
      <c r="AE172" s="12">
        <f ca="1" xml:space="preserve"> COUNTIFS($N:$N,"FALSE",  $A:$A,CELL("contents", AE$4), $B:$B,CELL("contents", AE$7), $C:$C,CELL("contents", $P168))</f>
        <v>419</v>
      </c>
      <c r="AF172" s="19">
        <f ca="1" xml:space="preserve"> COUNTIFS($N:$N,"FALSE",  $A:$A,CELL("contents", AF$4), $B:$B,CELL("contents", AF$7), $C:$C,CELL("contents", $P168))</f>
        <v>294</v>
      </c>
      <c r="AG172" s="13"/>
      <c r="AH172" s="14">
        <f ca="1" xml:space="preserve"> COUNTIFS($N:$N,"FALSE",  $A:$A,CELL("contents", AH$4), $B:$B,CELL("contents", AH$7), $C:$C,CELL("contents", $P168))</f>
        <v>713</v>
      </c>
      <c r="AK172" s="7" t="s">
        <v>36</v>
      </c>
      <c r="AL172" s="21"/>
      <c r="AM172" s="12">
        <f ca="1" xml:space="preserve"> COUNTIFS($N:$N,"FALSE",  $A:$A,CELL("contents", AM$4), $B:$B,CELL("contents", AM$7), $C:$C,CELL("contents", $P168), $G:$G,CELL("contents", AM$3))</f>
        <v>7</v>
      </c>
      <c r="AN172" s="19">
        <f ca="1" xml:space="preserve"> COUNTIFS($N:$N,"FALSE",  $A:$A,CELL("contents", AN$4), $B:$B,CELL("contents", AN$7), $C:$C,CELL("contents", $P168), $G:$G,CELL("contents", AN$3))</f>
        <v>31</v>
      </c>
      <c r="AO172" s="13"/>
      <c r="AP172" s="14">
        <f ca="1" xml:space="preserve"> COUNTIFS($N:$N,"FALSE",  $A:$A,CELL("contents", AP$4), $B:$B,CELL("contents", AP$7), $C:$C,CELL("contents", $P168), $G:$G,CELL("contents", AP$3))</f>
        <v>38</v>
      </c>
      <c r="AQ172" s="12">
        <f ca="1" xml:space="preserve"> COUNTIFS($N:$N,"FALSE",  $A:$A,CELL("contents", AQ$4), $B:$B,CELL("contents", AQ$7), $C:$C,CELL("contents", $P168), $G:$G,CELL("contents", AQ$3))</f>
        <v>32</v>
      </c>
      <c r="AR172" s="19">
        <f ca="1" xml:space="preserve"> COUNTIFS($N:$N,"FALSE",  $A:$A,CELL("contents", AR$4), $B:$B,CELL("contents", AR$7), $C:$C,CELL("contents", $P168), $G:$G,CELL("contents", AR$3))</f>
        <v>12</v>
      </c>
      <c r="AS172" s="13"/>
      <c r="AT172" s="14">
        <f ca="1" xml:space="preserve"> COUNTIFS($N:$N,"FALSE",  $A:$A,CELL("contents", AT$4), $B:$B,CELL("contents", AT$7), $C:$C,CELL("contents", $P168), $G:$G,CELL("contents", AT$3))</f>
        <v>44</v>
      </c>
      <c r="AU172" s="12">
        <f ca="1" xml:space="preserve"> COUNTIFS($N:$N,"FALSE",  $A:$A,CELL("contents", AU$4), $B:$B,CELL("contents", AU$7), $C:$C,CELL("contents", $P168), $G:$G,CELL("contents", AU$3))</f>
        <v>36</v>
      </c>
      <c r="AV172" s="19">
        <f ca="1" xml:space="preserve"> COUNTIFS($N:$N,"FALSE",  $A:$A,CELL("contents", AV$4), $B:$B,CELL("contents", AV$7), $C:$C,CELL("contents", $P168), $G:$G,CELL("contents", AV$3))</f>
        <v>8</v>
      </c>
      <c r="AW172" s="13"/>
      <c r="AX172" s="14">
        <f ca="1" xml:space="preserve"> COUNTIFS($N:$N,"FALSE",  $A:$A,CELL("contents", AX$4), $B:$B,CELL("contents", AX$7), $C:$C,CELL("contents", $P168), $G:$G,CELL("contents", AX$3))</f>
        <v>44</v>
      </c>
      <c r="AY172" s="12">
        <f ca="1" xml:space="preserve"> COUNTIFS($N:$N,"FALSE",  $A:$A,CELL("contents", AY$4), $B:$B,CELL("contents", AY$7), $C:$C,CELL("contents", $P168), $G:$G,CELL("contents", AY$3))</f>
        <v>75</v>
      </c>
      <c r="AZ172" s="19">
        <f ca="1" xml:space="preserve"> COUNTIFS($N:$N,"FALSE",  $A:$A,CELL("contents", AZ$4), $B:$B,CELL("contents", AZ$7), $C:$C,CELL("contents", $P168), $G:$G,CELL("contents", AZ$3))</f>
        <v>51</v>
      </c>
      <c r="BA172" s="13"/>
      <c r="BB172" s="14">
        <f ca="1" xml:space="preserve"> COUNTIFS($N:$N,"FALSE",  $A:$A,CELL("contents", BB$4), $B:$B,CELL("contents", BB$7), $C:$C,CELL("contents", $P168), $G:$G,CELL("contents", BB$3))</f>
        <v>126</v>
      </c>
      <c r="BE172" s="7" t="s">
        <v>36</v>
      </c>
      <c r="BF172" s="21"/>
      <c r="BG172" s="12">
        <f ca="1" xml:space="preserve"> COUNTIFS($N:$N,"FALSE",  $A:$A,CELL("contents", BG$4), $B:$B,CELL("contents", BG$7), $C:$C,CELL("contents", $P168), $G:$G,CELL("contents", BG$3))</f>
        <v>13</v>
      </c>
      <c r="BH172" s="19">
        <f ca="1" xml:space="preserve"> COUNTIFS($N:$N,"FALSE",  $A:$A,CELL("contents", BH$4), $B:$B,CELL("contents", BH$7), $C:$C,CELL("contents", $P168), $G:$G,CELL("contents", BH$3))</f>
        <v>27</v>
      </c>
      <c r="BI172" s="13"/>
      <c r="BJ172" s="14">
        <f ca="1" xml:space="preserve"> COUNTIFS($N:$N,"FALSE",  $A:$A,CELL("contents", BJ$4), $B:$B,CELL("contents", BJ$7), $C:$C,CELL("contents", $P168), $G:$G,CELL("contents", BJ$3))</f>
        <v>40</v>
      </c>
      <c r="BK172" s="12">
        <f ca="1" xml:space="preserve"> COUNTIFS($N:$N,"FALSE",  $A:$A,CELL("contents", BK$4), $B:$B,CELL("contents", BK$7), $C:$C,CELL("contents", $P168), $G:$G,CELL("contents", BK$3))</f>
        <v>34</v>
      </c>
      <c r="BL172" s="19">
        <f ca="1" xml:space="preserve"> COUNTIFS($N:$N,"FALSE",  $A:$A,CELL("contents", BL$4), $B:$B,CELL("contents", BL$7), $C:$C,CELL("contents", $P168), $G:$G,CELL("contents", BL$3))</f>
        <v>20</v>
      </c>
      <c r="BM172" s="13"/>
      <c r="BN172" s="14">
        <f ca="1" xml:space="preserve"> COUNTIFS($N:$N,"FALSE",  $A:$A,CELL("contents", BN$4), $B:$B,CELL("contents", BN$7), $C:$C,CELL("contents", $P168), $G:$G,CELL("contents", BN$3))</f>
        <v>54</v>
      </c>
      <c r="BO172" s="12">
        <f ca="1" xml:space="preserve"> COUNTIFS($N:$N,"FALSE",  $A:$A,CELL("contents", BO$4), $B:$B,CELL("contents", BO$7), $C:$C,CELL("contents", $P168), $G:$G,CELL("contents", BO$3))</f>
        <v>38</v>
      </c>
      <c r="BP172" s="19">
        <f ca="1" xml:space="preserve"> COUNTIFS($N:$N,"FALSE",  $A:$A,CELL("contents", BP$4), $B:$B,CELL("contents", BP$7), $C:$C,CELL("contents", $P168), $G:$G,CELL("contents", BP$3))</f>
        <v>10</v>
      </c>
      <c r="BQ172" s="13"/>
      <c r="BR172" s="14">
        <f ca="1" xml:space="preserve"> COUNTIFS($N:$N,"FALSE",  $A:$A,CELL("contents", BR$4), $B:$B,CELL("contents", BR$7), $C:$C,CELL("contents", $P168), $G:$G,CELL("contents", BR$3))</f>
        <v>48</v>
      </c>
      <c r="BS172" s="12">
        <f ca="1" xml:space="preserve"> COUNTIFS($N:$N,"FALSE",  $A:$A,CELL("contents", BS$4), $B:$B,CELL("contents", BS$7), $C:$C,CELL("contents", $P168), $G:$G,CELL("contents", BS$3))</f>
        <v>85</v>
      </c>
      <c r="BT172" s="19">
        <f ca="1" xml:space="preserve"> COUNTIFS($N:$N,"FALSE",  $A:$A,CELL("contents", BT$4), $B:$B,CELL("contents", BT$7), $C:$C,CELL("contents", $P168), $G:$G,CELL("contents", BT$3))</f>
        <v>57</v>
      </c>
      <c r="BU172" s="13"/>
      <c r="BV172" s="14">
        <f ca="1" xml:space="preserve"> COUNTIFS($N:$N,"FALSE",  $A:$A,CELL("contents", BV$4), $B:$B,CELL("contents", BV$7), $C:$C,CELL("contents", $P168), $G:$G,CELL("contents", BV$3))</f>
        <v>142</v>
      </c>
      <c r="BY172" s="7" t="s">
        <v>36</v>
      </c>
      <c r="BZ172" s="21"/>
      <c r="CA172" s="12">
        <f ca="1" xml:space="preserve"> COUNTIFS($N:$N,"FALSE",  $A:$A,CELL("contents", CA$4), $B:$B,CELL("contents", CA$7), $C:$C,CELL("contents", $P168), $G:$G,CELL("contents", CA$3))</f>
        <v>10</v>
      </c>
      <c r="CB172" s="19">
        <f ca="1" xml:space="preserve"> COUNTIFS($N:$N,"FALSE",  $A:$A,CELL("contents", CB$4), $B:$B,CELL("contents", CB$7), $C:$C,CELL("contents", $P168), $G:$G,CELL("contents", CB$3))</f>
        <v>33</v>
      </c>
      <c r="CC172" s="13"/>
      <c r="CD172" s="14">
        <f ca="1" xml:space="preserve"> COUNTIFS($N:$N,"FALSE",  $A:$A,CELL("contents", CD$4), $B:$B,CELL("contents", CD$7), $C:$C,CELL("contents", $P168), $G:$G,CELL("contents", CD$3))</f>
        <v>43</v>
      </c>
      <c r="CE172" s="12">
        <f ca="1" xml:space="preserve"> COUNTIFS($N:$N,"FALSE",  $A:$A,CELL("contents", CE$4), $B:$B,CELL("contents", CE$7), $C:$C,CELL("contents", $P168), $G:$G,CELL("contents", CE$3))</f>
        <v>30</v>
      </c>
      <c r="CF172" s="19">
        <f ca="1" xml:space="preserve"> COUNTIFS($N:$N,"FALSE",  $A:$A,CELL("contents", CF$4), $B:$B,CELL("contents", CF$7), $C:$C,CELL("contents", $P168), $G:$G,CELL("contents", CF$3))</f>
        <v>19</v>
      </c>
      <c r="CG172" s="13"/>
      <c r="CH172" s="14">
        <f ca="1" xml:space="preserve"> COUNTIFS($N:$N,"FALSE",  $A:$A,CELL("contents", CH$4), $B:$B,CELL("contents", CH$7), $C:$C,CELL("contents", $P168), $G:$G,CELL("contents", CH$3))</f>
        <v>49</v>
      </c>
      <c r="CI172" s="12">
        <f ca="1" xml:space="preserve"> COUNTIFS($N:$N,"FALSE",  $A:$A,CELL("contents", CI$4), $B:$B,CELL("contents", CI$7), $C:$C,CELL("contents", $P168), $G:$G,CELL("contents", CI$3))</f>
        <v>45</v>
      </c>
      <c r="CJ172" s="19">
        <f ca="1" xml:space="preserve"> COUNTIFS($N:$N,"FALSE",  $A:$A,CELL("contents", CJ$4), $B:$B,CELL("contents", CJ$7), $C:$C,CELL("contents", $P168), $G:$G,CELL("contents", CJ$3))</f>
        <v>8</v>
      </c>
      <c r="CK172" s="13"/>
      <c r="CL172" s="14">
        <f ca="1" xml:space="preserve"> COUNTIFS($N:$N,"FALSE",  $A:$A,CELL("contents", CL$4), $B:$B,CELL("contents", CL$7), $C:$C,CELL("contents", $P168), $G:$G,CELL("contents", CL$3))</f>
        <v>53</v>
      </c>
      <c r="CM172" s="12">
        <f ca="1" xml:space="preserve"> COUNTIFS($N:$N,"FALSE",  $A:$A,CELL("contents", CM$4), $B:$B,CELL("contents", CM$7), $C:$C,CELL("contents", $P168), $G:$G,CELL("contents", CM$3))</f>
        <v>85</v>
      </c>
      <c r="CN172" s="19">
        <f ca="1" xml:space="preserve"> COUNTIFS($N:$N,"FALSE",  $A:$A,CELL("contents", CN$4), $B:$B,CELL("contents", CN$7), $C:$C,CELL("contents", $P168), $G:$G,CELL("contents", CN$3))</f>
        <v>60</v>
      </c>
      <c r="CO172" s="13"/>
      <c r="CP172" s="14">
        <f ca="1" xml:space="preserve"> COUNTIFS($N:$N,"FALSE",  $A:$A,CELL("contents", CP$4), $B:$B,CELL("contents", CP$7), $C:$C,CELL("contents", $P168), $G:$G,CELL("contents", CP$3))</f>
        <v>145</v>
      </c>
      <c r="CS172" s="7" t="s">
        <v>36</v>
      </c>
      <c r="CT172" s="21"/>
      <c r="CU172" s="12">
        <f ca="1" xml:space="preserve"> COUNTIFS($N:$N,"FALSE",  $A:$A,CELL("contents", CU$4), $B:$B,CELL("contents", CU$7), $C:$C,CELL("contents", $P168), $G:$G,CELL("contents", CU$3))</f>
        <v>13</v>
      </c>
      <c r="CV172" s="19">
        <f ca="1" xml:space="preserve"> COUNTIFS($N:$N,"FALSE",  $A:$A,CELL("contents", CV$4), $B:$B,CELL("contents", CV$7), $C:$C,CELL("contents", $P168), $G:$G,CELL("contents", CV$3))</f>
        <v>32</v>
      </c>
      <c r="CW172" s="13"/>
      <c r="CX172" s="14">
        <f ca="1" xml:space="preserve"> COUNTIFS($N:$N,"FALSE",  $A:$A,CELL("contents", CX$4), $B:$B,CELL("contents", CX$7), $C:$C,CELL("contents", $P168), $G:$G,CELL("contents", CX$3))</f>
        <v>45</v>
      </c>
      <c r="CY172" s="12">
        <f ca="1" xml:space="preserve"> COUNTIFS($N:$N,"FALSE",  $A:$A,CELL("contents", CY$4), $B:$B,CELL("contents", CY$7), $C:$C,CELL("contents", $P168), $G:$G,CELL("contents", CY$3))</f>
        <v>30</v>
      </c>
      <c r="CZ172" s="19">
        <f ca="1" xml:space="preserve"> COUNTIFS($N:$N,"FALSE",  $A:$A,CELL("contents", CZ$4), $B:$B,CELL("contents", CZ$7), $C:$C,CELL("contents", $P168), $G:$G,CELL("contents", CZ$3))</f>
        <v>14</v>
      </c>
      <c r="DA172" s="13"/>
      <c r="DB172" s="14">
        <f ca="1" xml:space="preserve"> COUNTIFS($N:$N,"FALSE",  $A:$A,CELL("contents", DB$4), $B:$B,CELL("contents", DB$7), $C:$C,CELL("contents", $P168), $G:$G,CELL("contents", DB$3))</f>
        <v>44</v>
      </c>
      <c r="DC172" s="12">
        <f ca="1" xml:space="preserve"> COUNTIFS($N:$N,"FALSE",  $A:$A,CELL("contents", DC$4), $B:$B,CELL("contents", DC$7), $C:$C,CELL("contents", $P168), $G:$G,CELL("contents", DC$3))</f>
        <v>42</v>
      </c>
      <c r="DD172" s="19">
        <f ca="1" xml:space="preserve"> COUNTIFS($N:$N,"FALSE",  $A:$A,CELL("contents", DD$4), $B:$B,CELL("contents", DD$7), $C:$C,CELL("contents", $P168), $G:$G,CELL("contents", DD$3))</f>
        <v>17</v>
      </c>
      <c r="DE172" s="13"/>
      <c r="DF172" s="14">
        <f ca="1" xml:space="preserve"> COUNTIFS($N:$N,"FALSE",  $A:$A,CELL("contents", DF$4), $B:$B,CELL("contents", DF$7), $C:$C,CELL("contents", $P168), $G:$G,CELL("contents", DF$3))</f>
        <v>59</v>
      </c>
      <c r="DG172" s="12">
        <f ca="1" xml:space="preserve"> COUNTIFS($N:$N,"FALSE",  $A:$A,CELL("contents", DG$4), $B:$B,CELL("contents", DG$7), $C:$C,CELL("contents", $P168), $G:$G,CELL("contents", DG$3))</f>
        <v>85</v>
      </c>
      <c r="DH172" s="19">
        <f ca="1" xml:space="preserve"> COUNTIFS($N:$N,"FALSE",  $A:$A,CELL("contents", DH$4), $B:$B,CELL("contents", DH$7), $C:$C,CELL("contents", $P168), $G:$G,CELL("contents", DH$3))</f>
        <v>63</v>
      </c>
      <c r="DI172" s="13"/>
      <c r="DJ172" s="14">
        <f ca="1" xml:space="preserve"> COUNTIFS($N:$N,"FALSE",  $A:$A,CELL("contents", DJ$4), $B:$B,CELL("contents", DJ$7), $C:$C,CELL("contents", $P168), $G:$G,CELL("contents", DJ$3))</f>
        <v>148</v>
      </c>
      <c r="DM172" s="7" t="s">
        <v>36</v>
      </c>
      <c r="DN172" s="21"/>
      <c r="DO172" s="12">
        <f ca="1" xml:space="preserve"> COUNTIFS($N:$N,"FALSE",  $A:$A,CELL("contents", DO$4), $B:$B,CELL("contents", DO$7), $C:$C,CELL("contents", $P168), $G:$G,CELL("contents", DO$3))</f>
        <v>12</v>
      </c>
      <c r="DP172" s="19">
        <f ca="1" xml:space="preserve"> COUNTIFS($N:$N,"FALSE",  $A:$A,CELL("contents", DP$4), $B:$B,CELL("contents", DP$7), $C:$C,CELL("contents", $P168), $G:$G,CELL("contents", DP$3))</f>
        <v>30</v>
      </c>
      <c r="DQ172" s="13"/>
      <c r="DR172" s="14">
        <f ca="1" xml:space="preserve"> COUNTIFS($N:$N,"FALSE",  $A:$A,CELL("contents", DR$4), $B:$B,CELL("contents", DR$7), $C:$C,CELL("contents", $P168), $G:$G,CELL("contents", DR$3))</f>
        <v>42</v>
      </c>
      <c r="DS172" s="12">
        <f ca="1" xml:space="preserve"> COUNTIFS($N:$N,"FALSE",  $A:$A,CELL("contents", DS$4), $B:$B,CELL("contents", DS$7), $C:$C,CELL("contents", $P168), $G:$G,CELL("contents", DS$3))</f>
        <v>33</v>
      </c>
      <c r="DT172" s="19">
        <f ca="1" xml:space="preserve"> COUNTIFS($N:$N,"FALSE",  $A:$A,CELL("contents", DT$4), $B:$B,CELL("contents", DT$7), $C:$C,CELL("contents", $P168), $G:$G,CELL("contents", DT$3))</f>
        <v>10</v>
      </c>
      <c r="DU172" s="13"/>
      <c r="DV172" s="14">
        <f ca="1" xml:space="preserve"> COUNTIFS($N:$N,"FALSE",  $A:$A,CELL("contents", DV$4), $B:$B,CELL("contents", DV$7), $C:$C,CELL("contents", $P168), $G:$G,CELL("contents", DV$3))</f>
        <v>43</v>
      </c>
      <c r="DW172" s="12">
        <f ca="1" xml:space="preserve"> COUNTIFS($N:$N,"FALSE",  $A:$A,CELL("contents", DW$4), $B:$B,CELL("contents", DW$7), $C:$C,CELL("contents", $P168), $G:$G,CELL("contents", DW$3))</f>
        <v>44</v>
      </c>
      <c r="DX172" s="19">
        <f ca="1" xml:space="preserve"> COUNTIFS($N:$N,"FALSE",  $A:$A,CELL("contents", DX$4), $B:$B,CELL("contents", DX$7), $C:$C,CELL("contents", $P168), $G:$G,CELL("contents", DX$3))</f>
        <v>23</v>
      </c>
      <c r="DY172" s="13"/>
      <c r="DZ172" s="14">
        <f ca="1" xml:space="preserve"> COUNTIFS($N:$N,"FALSE",  $A:$A,CELL("contents", DZ$4), $B:$B,CELL("contents", DZ$7), $C:$C,CELL("contents", $P168), $G:$G,CELL("contents", DZ$3))</f>
        <v>67</v>
      </c>
      <c r="EA172" s="12">
        <f ca="1" xml:space="preserve"> COUNTIFS($N:$N,"FALSE",  $A:$A,CELL("contents", EA$4), $B:$B,CELL("contents", EA$7), $C:$C,CELL("contents", $P168), $G:$G,CELL("contents", EA$3))</f>
        <v>89</v>
      </c>
      <c r="EB172" s="19">
        <f ca="1" xml:space="preserve"> COUNTIFS($N:$N,"FALSE",  $A:$A,CELL("contents", EB$4), $B:$B,CELL("contents", EB$7), $C:$C,CELL("contents", $P168), $G:$G,CELL("contents", EB$3))</f>
        <v>63</v>
      </c>
      <c r="EC172" s="13"/>
      <c r="ED172" s="14">
        <f ca="1" xml:space="preserve"> COUNTIFS($N:$N,"FALSE",  $A:$A,CELL("contents", ED$4), $B:$B,CELL("contents", ED$7), $C:$C,CELL("contents", $P168), $G:$G,CELL("contents", ED$3))</f>
        <v>152</v>
      </c>
    </row>
    <row r="173" spans="1:134" x14ac:dyDescent="0.25">
      <c r="A173" t="s">
        <v>13</v>
      </c>
      <c r="B173" t="s">
        <v>14</v>
      </c>
      <c r="C173">
        <v>11</v>
      </c>
      <c r="D173">
        <v>18</v>
      </c>
      <c r="E173" t="b">
        <v>0</v>
      </c>
      <c r="F173">
        <v>0.749</v>
      </c>
      <c r="G173">
        <v>16</v>
      </c>
      <c r="H173">
        <v>0</v>
      </c>
      <c r="I173">
        <v>44052</v>
      </c>
      <c r="J173">
        <v>43201</v>
      </c>
      <c r="K173">
        <v>21601</v>
      </c>
      <c r="L173">
        <v>17</v>
      </c>
      <c r="M173">
        <f t="shared" si="387"/>
        <v>16</v>
      </c>
      <c r="N173" t="b">
        <f t="shared" ref="N173" si="472">AND(MIN($F173,$F174,$F175)=$F173,MAX($H173,$H174,$H175)=$H173)</f>
        <v>0</v>
      </c>
      <c r="O173" t="b">
        <f t="shared" ref="O173" si="473">AND(N173,NOT(N174),NOT(N175))</f>
        <v>0</v>
      </c>
      <c r="P173">
        <f>P165</f>
        <v>14</v>
      </c>
      <c r="Q173" s="6" t="s">
        <v>16</v>
      </c>
      <c r="R173" s="33" t="s">
        <v>5</v>
      </c>
      <c r="S173" s="12">
        <f ca="1" xml:space="preserve"> SUMIFS($F:$F, $A:$A,CELL("contents", S$4), $B:$B,CELL("contents", S$7), $C:$C,CELL("contents", $P168))</f>
        <v>396.33300000000003</v>
      </c>
      <c r="T173" s="19">
        <f ca="1" xml:space="preserve"> SUMIFS($F:$F, $A:$A,CELL("contents", T$4), $B:$B,CELL("contents", T$7), $C:$C,CELL("contents", $P168))</f>
        <v>616.17599999999936</v>
      </c>
      <c r="U173" s="13"/>
      <c r="V173" s="14">
        <f ca="1" xml:space="preserve"> SUMIFS($F:$F, $A:$A,CELL("contents", V$4), $B:$B,CELL("contents", V$7), $C:$C,CELL("contents", $P168))</f>
        <v>1012.5090000000001</v>
      </c>
      <c r="W173" s="12">
        <f ca="1" xml:space="preserve"> SUMIFS($F:$F, $A:$A,CELL("contents", W$4), $B:$B,CELL("contents", W$7), $C:$C,CELL("contents", $P168))</f>
        <v>956.16499999999883</v>
      </c>
      <c r="X173" s="19">
        <f ca="1" xml:space="preserve"> SUMIFS($F:$F, $A:$A,CELL("contents", X$4), $B:$B,CELL("contents", X$7), $C:$C,CELL("contents", $P168))</f>
        <v>2.8899999999999992</v>
      </c>
      <c r="Y173" s="13"/>
      <c r="Z173" s="14">
        <f ca="1" xml:space="preserve"> SUMIFS($F:$F, $A:$A,CELL("contents", Z$4), $B:$B,CELL("contents", Z$7), $C:$C,CELL("contents", $P168))</f>
        <v>959.0549999999987</v>
      </c>
      <c r="AA173" s="12">
        <f ca="1" xml:space="preserve"> SUMIFS($F:$F, $A:$A,CELL("contents", AA$4), $B:$B,CELL("contents", AA$7), $C:$C,CELL("contents", $P168))</f>
        <v>967.80499999999915</v>
      </c>
      <c r="AB173" s="19">
        <f ca="1" xml:space="preserve"> SUMIFS($F:$F, $A:$A,CELL("contents", AB$4), $B:$B,CELL("contents", AB$7), $C:$C,CELL("contents", $P168))</f>
        <v>3.2490000000000001</v>
      </c>
      <c r="AC173" s="13"/>
      <c r="AD173" s="14">
        <f ca="1" xml:space="preserve"> SUMIFS($F:$F, $A:$A,CELL("contents", AD$4), $B:$B,CELL("contents", AD$7), $C:$C,CELL("contents", $P168))</f>
        <v>971.05399999999895</v>
      </c>
      <c r="AE173" s="12">
        <f ca="1" xml:space="preserve"> SUMIFS($F:$F, $A:$A,CELL("contents", AE$4), $B:$B,CELL("contents", AE$7), $C:$C,CELL("contents", $P168))</f>
        <v>2320.3029999999962</v>
      </c>
      <c r="AF173" s="19">
        <f ca="1" xml:space="preserve"> SUMIFS($F:$F, $A:$A,CELL("contents", AF$4), $B:$B,CELL("contents", AF$7), $C:$C,CELL("contents", $P168))</f>
        <v>622.3149999999996</v>
      </c>
      <c r="AG173" s="13"/>
      <c r="AH173" s="14">
        <f ca="1" xml:space="preserve"> SUMIFS($F:$F, $A:$A,CELL("contents", AH$4), $B:$B,CELL("contents", AH$7), $C:$C,CELL("contents", $P168))</f>
        <v>2942.6180000000049</v>
      </c>
      <c r="AK173" s="6" t="s">
        <v>16</v>
      </c>
      <c r="AL173" s="33" t="s">
        <v>5</v>
      </c>
      <c r="AM173" s="12">
        <f ca="1" xml:space="preserve"> SUMIFS($F:$F, $A:$A,CELL("contents", AM$4), $B:$B,CELL("contents", AM$7), $C:$C,CELL("contents", $P168), $G:$G,CELL("contents", AM$3))</f>
        <v>62.010999999999981</v>
      </c>
      <c r="AN173" s="19">
        <f ca="1" xml:space="preserve"> SUMIFS($F:$F, $A:$A,CELL("contents", AN$4), $B:$B,CELL("contents", AN$7), $C:$C,CELL("contents", $P168), $G:$G,CELL("contents", AN$3))</f>
        <v>120.55400000000002</v>
      </c>
      <c r="AO173" s="13"/>
      <c r="AP173" s="14">
        <f ca="1" xml:space="preserve"> SUMIFS($F:$F, $A:$A,CELL("contents", AP$4), $B:$B,CELL("contents", AP$7), $C:$C,CELL("contents", $P168), $G:$G,CELL("contents", AP$3))</f>
        <v>182.56499999999997</v>
      </c>
      <c r="AQ173" s="12">
        <f ca="1" xml:space="preserve"> SUMIFS($F:$F, $A:$A,CELL("contents", AQ$4), $B:$B,CELL("contents", AQ$7), $C:$C,CELL("contents", $P168), $G:$G,CELL("contents", AQ$3))</f>
        <v>180.93400000000011</v>
      </c>
      <c r="AR173" s="19">
        <f ca="1" xml:space="preserve"> SUMIFS($F:$F, $A:$A,CELL("contents", AR$4), $B:$B,CELL("contents", AR$7), $C:$C,CELL("contents", $P168), $G:$G,CELL("contents", AR$3))</f>
        <v>6.0000000000000026E-2</v>
      </c>
      <c r="AS173" s="13"/>
      <c r="AT173" s="14">
        <f ca="1" xml:space="preserve"> SUMIFS($F:$F, $A:$A,CELL("contents", AT$4), $B:$B,CELL("contents", AT$7), $C:$C,CELL("contents", $P168), $G:$G,CELL("contents", AT$3))</f>
        <v>180.9940000000002</v>
      </c>
      <c r="AU173" s="12">
        <f ca="1" xml:space="preserve"> SUMIFS($F:$F, $A:$A,CELL("contents", AU$4), $B:$B,CELL("contents", AU$7), $C:$C,CELL("contents", $P168), $G:$G,CELL("contents", AU$3))</f>
        <v>179.04800000000003</v>
      </c>
      <c r="AV173" s="19">
        <f ca="1" xml:space="preserve"> SUMIFS($F:$F, $A:$A,CELL("contents", AV$4), $B:$B,CELL("contents", AV$7), $C:$C,CELL("contents", $P168), $G:$G,CELL("contents", AV$3))</f>
        <v>4.8000000000000022E-2</v>
      </c>
      <c r="AW173" s="13"/>
      <c r="AX173" s="14">
        <f ca="1" xml:space="preserve"> SUMIFS($F:$F, $A:$A,CELL("contents", AX$4), $B:$B,CELL("contents", AX$7), $C:$C,CELL("contents", $P168), $G:$G,CELL("contents", AX$3))</f>
        <v>179.09600000000023</v>
      </c>
      <c r="AY173" s="12">
        <f ca="1" xml:space="preserve"> SUMIFS($F:$F, $A:$A,CELL("contents", AY$4), $B:$B,CELL("contents", AY$7), $C:$C,CELL("contents", $P168), $G:$G,CELL("contents", AY$3))</f>
        <v>421.99299999999891</v>
      </c>
      <c r="AZ173" s="19">
        <f ca="1" xml:space="preserve"> SUMIFS($F:$F, $A:$A,CELL("contents", AZ$4), $B:$B,CELL("contents", AZ$7), $C:$C,CELL("contents", $P168), $G:$G,CELL("contents", AZ$3))</f>
        <v>120.66200000000008</v>
      </c>
      <c r="BA173" s="13"/>
      <c r="BB173" s="14">
        <f ca="1" xml:space="preserve"> SUMIFS($F:$F, $A:$A,CELL("contents", BB$4), $B:$B,CELL("contents", BB$7), $C:$C,CELL("contents", $P168), $G:$G,CELL("contents", BB$3))</f>
        <v>542.6549999999977</v>
      </c>
      <c r="BE173" s="6" t="s">
        <v>16</v>
      </c>
      <c r="BF173" s="33" t="s">
        <v>5</v>
      </c>
      <c r="BG173" s="12">
        <f ca="1" xml:space="preserve"> SUMIFS($F:$F, $A:$A,CELL("contents", BG$4), $B:$B,CELL("contents", BG$7), $C:$C,CELL("contents", $P168), $G:$G,CELL("contents", BG$3))</f>
        <v>65.365000000000009</v>
      </c>
      <c r="BH173" s="19">
        <f ca="1" xml:space="preserve"> SUMIFS($F:$F, $A:$A,CELL("contents", BH$4), $B:$B,CELL("contents", BH$7), $C:$C,CELL("contents", $P168), $G:$G,CELL("contents", BH$3))</f>
        <v>123.12899999999999</v>
      </c>
      <c r="BI173" s="13"/>
      <c r="BJ173" s="14">
        <f ca="1" xml:space="preserve"> SUMIFS($F:$F, $A:$A,CELL("contents", BJ$4), $B:$B,CELL("contents", BJ$7), $C:$C,CELL("contents", $P168), $G:$G,CELL("contents", BJ$3))</f>
        <v>188.49400000000003</v>
      </c>
      <c r="BK173" s="12">
        <f ca="1" xml:space="preserve"> SUMIFS($F:$F, $A:$A,CELL("contents", BK$4), $B:$B,CELL("contents", BK$7), $C:$C,CELL("contents", $P168), $G:$G,CELL("contents", BK$3))</f>
        <v>188.84399999999985</v>
      </c>
      <c r="BL173" s="19">
        <f ca="1" xml:space="preserve"> SUMIFS($F:$F, $A:$A,CELL("contents", BL$4), $B:$B,CELL("contents", BL$7), $C:$C,CELL("contents", $P168), $G:$G,CELL("contents", BL$3))</f>
        <v>0.19100000000000009</v>
      </c>
      <c r="BM173" s="13"/>
      <c r="BN173" s="14">
        <f ca="1" xml:space="preserve"> SUMIFS($F:$F, $A:$A,CELL("contents", BN$4), $B:$B,CELL("contents", BN$7), $C:$C,CELL("contents", $P168), $G:$G,CELL("contents", BN$3))</f>
        <v>189.03499999999971</v>
      </c>
      <c r="BO173" s="12">
        <f ca="1" xml:space="preserve"> SUMIFS($F:$F, $A:$A,CELL("contents", BO$4), $B:$B,CELL("contents", BO$7), $C:$C,CELL("contents", $P168), $G:$G,CELL("contents", BO$3))</f>
        <v>177.31199999999987</v>
      </c>
      <c r="BP173" s="19">
        <f ca="1" xml:space="preserve"> SUMIFS($F:$F, $A:$A,CELL("contents", BP$4), $B:$B,CELL("contents", BP$7), $C:$C,CELL("contents", $P168), $G:$G,CELL("contents", BP$3))</f>
        <v>0.12500000000000006</v>
      </c>
      <c r="BQ173" s="13"/>
      <c r="BR173" s="14">
        <f ca="1" xml:space="preserve"> SUMIFS($F:$F, $A:$A,CELL("contents", BR$4), $B:$B,CELL("contents", BR$7), $C:$C,CELL("contents", $P168), $G:$G,CELL("contents", BR$3))</f>
        <v>177.43699999999959</v>
      </c>
      <c r="BS173" s="12">
        <f ca="1" xml:space="preserve"> SUMIFS($F:$F, $A:$A,CELL("contents", BS$4), $B:$B,CELL("contents", BS$7), $C:$C,CELL("contents", $P168), $G:$G,CELL("contents", BS$3))</f>
        <v>431.52099999999967</v>
      </c>
      <c r="BT173" s="19">
        <f ca="1" xml:space="preserve"> SUMIFS($F:$F, $A:$A,CELL("contents", BT$4), $B:$B,CELL("contents", BT$7), $C:$C,CELL("contents", $P168), $G:$G,CELL("contents", BT$3))</f>
        <v>123.44500000000001</v>
      </c>
      <c r="BU173" s="13"/>
      <c r="BV173" s="14">
        <f ca="1" xml:space="preserve"> SUMIFS($F:$F, $A:$A,CELL("contents", BV$4), $B:$B,CELL("contents", BV$7), $C:$C,CELL("contents", $P168), $G:$G,CELL("contents", BV$3))</f>
        <v>554.96600000000012</v>
      </c>
      <c r="BY173" s="6" t="s">
        <v>16</v>
      </c>
      <c r="BZ173" s="33" t="s">
        <v>5</v>
      </c>
      <c r="CA173" s="12">
        <f ca="1" xml:space="preserve"> SUMIFS($F:$F, $A:$A,CELL("contents", CA$4), $B:$B,CELL("contents", CA$7), $C:$C,CELL("contents", $P168), $G:$G,CELL("contents", CA$3))</f>
        <v>69.285000000000025</v>
      </c>
      <c r="CB173" s="19">
        <f ca="1" xml:space="preserve"> SUMIFS($F:$F, $A:$A,CELL("contents", CB$4), $B:$B,CELL("contents", CB$7), $C:$C,CELL("contents", $P168), $G:$G,CELL("contents", CB$3))</f>
        <v>122.236</v>
      </c>
      <c r="CC173" s="13"/>
      <c r="CD173" s="14">
        <f ca="1" xml:space="preserve"> SUMIFS($F:$F, $A:$A,CELL("contents", CD$4), $B:$B,CELL("contents", CD$7), $C:$C,CELL("contents", $P168), $G:$G,CELL("contents", CD$3))</f>
        <v>191.52100000000004</v>
      </c>
      <c r="CE173" s="12">
        <f ca="1" xml:space="preserve"> SUMIFS($F:$F, $A:$A,CELL("contents", CE$4), $B:$B,CELL("contents", CE$7), $C:$C,CELL("contents", $P168), $G:$G,CELL("contents", CE$3))</f>
        <v>185.97499999999994</v>
      </c>
      <c r="CF173" s="19">
        <f ca="1" xml:space="preserve"> SUMIFS($F:$F, $A:$A,CELL("contents", CF$4), $B:$B,CELL("contents", CF$7), $C:$C,CELL("contents", $P168), $G:$G,CELL("contents", CF$3))</f>
        <v>0.2390000000000001</v>
      </c>
      <c r="CG173" s="13"/>
      <c r="CH173" s="14">
        <f ca="1" xml:space="preserve"> SUMIFS($F:$F, $A:$A,CELL("contents", CH$4), $B:$B,CELL("contents", CH$7), $C:$C,CELL("contents", $P168), $G:$G,CELL("contents", CH$3))</f>
        <v>186.21399999999988</v>
      </c>
      <c r="CI173" s="12">
        <f ca="1" xml:space="preserve"> SUMIFS($F:$F, $A:$A,CELL("contents", CI$4), $B:$B,CELL("contents", CI$7), $C:$C,CELL("contents", $P168), $G:$G,CELL("contents", CI$3))</f>
        <v>188.30200000000002</v>
      </c>
      <c r="CJ173" s="19">
        <f ca="1" xml:space="preserve"> SUMIFS($F:$F, $A:$A,CELL("contents", CJ$4), $B:$B,CELL("contents", CJ$7), $C:$C,CELL("contents", $P168), $G:$G,CELL("contents", CJ$3))</f>
        <v>0.2090000000000001</v>
      </c>
      <c r="CK173" s="13"/>
      <c r="CL173" s="14">
        <f ca="1" xml:space="preserve"> SUMIFS($F:$F, $A:$A,CELL("contents", CL$4), $B:$B,CELL("contents", CL$7), $C:$C,CELL("contents", $P168), $G:$G,CELL("contents", CL$3))</f>
        <v>188.511</v>
      </c>
      <c r="CM173" s="12">
        <f ca="1" xml:space="preserve"> SUMIFS($F:$F, $A:$A,CELL("contents", CM$4), $B:$B,CELL("contents", CM$7), $C:$C,CELL("contents", $P168), $G:$G,CELL("contents", CM$3))</f>
        <v>443.56199999999956</v>
      </c>
      <c r="CN173" s="19">
        <f ca="1" xml:space="preserve"> SUMIFS($F:$F, $A:$A,CELL("contents", CN$4), $B:$B,CELL("contents", CN$7), $C:$C,CELL("contents", $P168), $G:$G,CELL("contents", CN$3))</f>
        <v>122.68400000000003</v>
      </c>
      <c r="CO173" s="13"/>
      <c r="CP173" s="14">
        <f ca="1" xml:space="preserve"> SUMIFS($F:$F, $A:$A,CELL("contents", CP$4), $B:$B,CELL("contents", CP$7), $C:$C,CELL("contents", $P168), $G:$G,CELL("contents", CP$3))</f>
        <v>566.24599999999884</v>
      </c>
      <c r="CS173" s="6" t="s">
        <v>16</v>
      </c>
      <c r="CT173" s="33" t="s">
        <v>5</v>
      </c>
      <c r="CU173" s="12">
        <f ca="1" xml:space="preserve"> SUMIFS($F:$F, $A:$A,CELL("contents", CU$4), $B:$B,CELL("contents", CU$7), $C:$C,CELL("contents", $P168), $G:$G,CELL("contents", CU$3))</f>
        <v>82.494000000000028</v>
      </c>
      <c r="CV173" s="19">
        <f ca="1" xml:space="preserve"> SUMIFS($F:$F, $A:$A,CELL("contents", CV$4), $B:$B,CELL("contents", CV$7), $C:$C,CELL("contents", $P168), $G:$G,CELL("contents", CV$3))</f>
        <v>120.20800000000001</v>
      </c>
      <c r="CW173" s="13"/>
      <c r="CX173" s="14">
        <f ca="1" xml:space="preserve"> SUMIFS($F:$F, $A:$A,CELL("contents", CX$4), $B:$B,CELL("contents", CX$7), $C:$C,CELL("contents", $P168), $G:$G,CELL("contents", CX$3))</f>
        <v>202.70200000000003</v>
      </c>
      <c r="CY173" s="12">
        <f ca="1" xml:space="preserve"> SUMIFS($F:$F, $A:$A,CELL("contents", CY$4), $B:$B,CELL("contents", CY$7), $C:$C,CELL("contents", $P168), $G:$G,CELL("contents", CY$3))</f>
        <v>197.9319999999999</v>
      </c>
      <c r="CZ173" s="19">
        <f ca="1" xml:space="preserve"> SUMIFS($F:$F, $A:$A,CELL("contents", CZ$4), $B:$B,CELL("contents", CZ$7), $C:$C,CELL("contents", $P168), $G:$G,CELL("contents", CZ$3))</f>
        <v>0.62400000000000033</v>
      </c>
      <c r="DA173" s="13"/>
      <c r="DB173" s="14">
        <f ca="1" xml:space="preserve"> SUMIFS($F:$F, $A:$A,CELL("contents", DB$4), $B:$B,CELL("contents", DB$7), $C:$C,CELL("contents", $P168), $G:$G,CELL("contents", DB$3))</f>
        <v>198.55599999999981</v>
      </c>
      <c r="DC173" s="12">
        <f ca="1" xml:space="preserve"> SUMIFS($F:$F, $A:$A,CELL("contents", DC$4), $B:$B,CELL("contents", DC$7), $C:$C,CELL("contents", $P168), $G:$G,CELL("contents", DC$3))</f>
        <v>214.042</v>
      </c>
      <c r="DD173" s="19">
        <f ca="1" xml:space="preserve"> SUMIFS($F:$F, $A:$A,CELL("contents", DD$4), $B:$B,CELL("contents", DD$7), $C:$C,CELL("contents", $P168), $G:$G,CELL("contents", DD$3))</f>
        <v>0.63800000000000034</v>
      </c>
      <c r="DE173" s="13"/>
      <c r="DF173" s="14">
        <f ca="1" xml:space="preserve"> SUMIFS($F:$F, $A:$A,CELL("contents", DF$4), $B:$B,CELL("contents", DF$7), $C:$C,CELL("contents", $P168), $G:$G,CELL("contents", DF$3))</f>
        <v>214.67999999999992</v>
      </c>
      <c r="DG173" s="12">
        <f ca="1" xml:space="preserve"> SUMIFS($F:$F, $A:$A,CELL("contents", DG$4), $B:$B,CELL("contents", DG$7), $C:$C,CELL("contents", $P168), $G:$G,CELL("contents", DG$3))</f>
        <v>494.46799999999951</v>
      </c>
      <c r="DH173" s="19">
        <f ca="1" xml:space="preserve"> SUMIFS($F:$F, $A:$A,CELL("contents", DH$4), $B:$B,CELL("contents", DH$7), $C:$C,CELL("contents", $P168), $G:$G,CELL("contents", DH$3))</f>
        <v>121.47000000000008</v>
      </c>
      <c r="DI173" s="13"/>
      <c r="DJ173" s="14">
        <f ca="1" xml:space="preserve"> SUMIFS($F:$F, $A:$A,CELL("contents", DJ$4), $B:$B,CELL("contents", DJ$7), $C:$C,CELL("contents", $P168), $G:$G,CELL("contents", DJ$3))</f>
        <v>615.93799999999931</v>
      </c>
      <c r="DM173" s="6" t="s">
        <v>16</v>
      </c>
      <c r="DN173" s="33" t="s">
        <v>5</v>
      </c>
      <c r="DO173" s="12">
        <f ca="1" xml:space="preserve"> SUMIFS($F:$F, $A:$A,CELL("contents", DO$4), $B:$B,CELL("contents", DO$7), $C:$C,CELL("contents", $P168), $G:$G,CELL("contents", DO$3))</f>
        <v>117.17799999999998</v>
      </c>
      <c r="DP173" s="19">
        <f ca="1" xml:space="preserve"> SUMIFS($F:$F, $A:$A,CELL("contents", DP$4), $B:$B,CELL("contents", DP$7), $C:$C,CELL("contents", $P168), $G:$G,CELL("contents", DP$3))</f>
        <v>130.04900000000001</v>
      </c>
      <c r="DQ173" s="13"/>
      <c r="DR173" s="14">
        <f ca="1" xml:space="preserve"> SUMIFS($F:$F, $A:$A,CELL("contents", DR$4), $B:$B,CELL("contents", DR$7), $C:$C,CELL("contents", $P168), $G:$G,CELL("contents", DR$3))</f>
        <v>247.227</v>
      </c>
      <c r="DS173" s="12">
        <f ca="1" xml:space="preserve"> SUMIFS($F:$F, $A:$A,CELL("contents", DS$4), $B:$B,CELL("contents", DS$7), $C:$C,CELL("contents", $P168), $G:$G,CELL("contents", DS$3))</f>
        <v>202.48000000000005</v>
      </c>
      <c r="DT173" s="19">
        <f ca="1" xml:space="preserve"> SUMIFS($F:$F, $A:$A,CELL("contents", DT$4), $B:$B,CELL("contents", DT$7), $C:$C,CELL("contents", $P168), $G:$G,CELL("contents", DT$3))</f>
        <v>1.776</v>
      </c>
      <c r="DU173" s="13"/>
      <c r="DV173" s="14">
        <f ca="1" xml:space="preserve"> SUMIFS($F:$F, $A:$A,CELL("contents", DV$4), $B:$B,CELL("contents", DV$7), $C:$C,CELL("contents", $P168), $G:$G,CELL("contents", DV$3))</f>
        <v>204.256</v>
      </c>
      <c r="DW173" s="12">
        <f ca="1" xml:space="preserve"> SUMIFS($F:$F, $A:$A,CELL("contents", DW$4), $B:$B,CELL("contents", DW$7), $C:$C,CELL("contents", $P168), $G:$G,CELL("contents", DW$3))</f>
        <v>209.10100000000008</v>
      </c>
      <c r="DX173" s="19">
        <f ca="1" xml:space="preserve"> SUMIFS($F:$F, $A:$A,CELL("contents", DX$4), $B:$B,CELL("contents", DX$7), $C:$C,CELL("contents", $P168), $G:$G,CELL("contents", DX$3))</f>
        <v>2.2290000000000005</v>
      </c>
      <c r="DY173" s="13"/>
      <c r="DZ173" s="14">
        <f ca="1" xml:space="preserve"> SUMIFS($F:$F, $A:$A,CELL("contents", DZ$4), $B:$B,CELL("contents", DZ$7), $C:$C,CELL("contents", $P168), $G:$G,CELL("contents", DZ$3))</f>
        <v>211.3300000000001</v>
      </c>
      <c r="EA173" s="12">
        <f ca="1" xml:space="preserve"> SUMIFS($F:$F, $A:$A,CELL("contents", EA$4), $B:$B,CELL("contents", EA$7), $C:$C,CELL("contents", $P168), $G:$G,CELL("contents", EA$3))</f>
        <v>528.75899999999967</v>
      </c>
      <c r="EB173" s="19">
        <f ca="1" xml:space="preserve"> SUMIFS($F:$F, $A:$A,CELL("contents", EB$4), $B:$B,CELL("contents", EB$7), $C:$C,CELL("contents", $P168), $G:$G,CELL("contents", EB$3))</f>
        <v>134.05399999999997</v>
      </c>
      <c r="EC173" s="13"/>
      <c r="ED173" s="14">
        <f ca="1" xml:space="preserve"> SUMIFS($F:$F, $A:$A,CELL("contents", ED$4), $B:$B,CELL("contents", ED$7), $C:$C,CELL("contents", $P168), $G:$G,CELL("contents", ED$3))</f>
        <v>662.81299999999908</v>
      </c>
    </row>
    <row r="174" spans="1:134" x14ac:dyDescent="0.25">
      <c r="A174" t="s">
        <v>15</v>
      </c>
      <c r="B174" t="s">
        <v>14</v>
      </c>
      <c r="C174">
        <v>11</v>
      </c>
      <c r="D174">
        <v>18</v>
      </c>
      <c r="E174" t="b">
        <v>0</v>
      </c>
      <c r="F174">
        <v>0.41499999999999998</v>
      </c>
      <c r="G174">
        <v>16</v>
      </c>
      <c r="H174">
        <v>16</v>
      </c>
      <c r="I174">
        <v>28740</v>
      </c>
      <c r="J174">
        <v>28734</v>
      </c>
      <c r="K174">
        <v>14349</v>
      </c>
      <c r="L174">
        <v>13</v>
      </c>
      <c r="M174">
        <f t="shared" si="387"/>
        <v>0</v>
      </c>
      <c r="N174" t="b">
        <f t="shared" ref="N174" si="474">AND(MIN($F173,$F174,$F175)=$F174,MAX($H173,$H174,$H175)=$H174)</f>
        <v>1</v>
      </c>
      <c r="O174" t="b">
        <f t="shared" ref="O174" si="475">AND(NOT(N173),N174,NOT(N175))</f>
        <v>1</v>
      </c>
      <c r="P174">
        <f>P165</f>
        <v>14</v>
      </c>
      <c r="Q174" s="5" t="s">
        <v>23</v>
      </c>
      <c r="R174" s="33"/>
      <c r="S174" s="12">
        <f ca="1" xml:space="preserve"> AVERAGEIFS($F:$F, $A:$A,CELL("contents", S$4), $B:$B,CELL("contents", S$7), $C:$C,CELL("contents", $P168))</f>
        <v>1.6513875</v>
      </c>
      <c r="T174" s="19">
        <f ca="1" xml:space="preserve"> AVERAGEIFS($F:$F, $A:$A,CELL("contents", T$4), $B:$B,CELL("contents", T$7), $C:$C,CELL("contents", $P168))</f>
        <v>3.7343999999999959</v>
      </c>
      <c r="U174" s="13"/>
      <c r="V174" s="14">
        <f ca="1" xml:space="preserve"> AVERAGEIFS($F:$F, $A:$A,CELL("contents", V$4), $B:$B,CELL("contents", V$7), $C:$C,CELL("contents", $P168))</f>
        <v>2.5000222222222224</v>
      </c>
      <c r="W174" s="12">
        <f ca="1" xml:space="preserve"> AVERAGEIFS($F:$F, $A:$A,CELL("contents", W$4), $B:$B,CELL("contents", W$7), $C:$C,CELL("contents", $P168))</f>
        <v>3.9840208333333282</v>
      </c>
      <c r="X174" s="19">
        <f ca="1" xml:space="preserve"> AVERAGEIFS($F:$F, $A:$A,CELL("contents", X$4), $B:$B,CELL("contents", X$7), $C:$C,CELL("contents", $P168))</f>
        <v>1.7515151515151511E-2</v>
      </c>
      <c r="Y174" s="13"/>
      <c r="Z174" s="14">
        <f ca="1" xml:space="preserve"> AVERAGEIFS($F:$F, $A:$A,CELL("contents", Z$4), $B:$B,CELL("contents", Z$7), $C:$C,CELL("contents", $P168))</f>
        <v>2.3680370370370336</v>
      </c>
      <c r="AA174" s="12">
        <f ca="1" xml:space="preserve"> AVERAGEIFS($F:$F, $A:$A,CELL("contents", AA$4), $B:$B,CELL("contents", AA$7), $C:$C,CELL("contents", $P168))</f>
        <v>4.0325208333333302</v>
      </c>
      <c r="AB174" s="19">
        <f ca="1" xml:space="preserve"> AVERAGEIFS($F:$F, $A:$A,CELL("contents", AB$4), $B:$B,CELL("contents", AB$7), $C:$C,CELL("contents", $P168))</f>
        <v>1.9690909090909092E-2</v>
      </c>
      <c r="AC174" s="13"/>
      <c r="AD174" s="14">
        <f ca="1" xml:space="preserve"> AVERAGEIFS($F:$F, $A:$A,CELL("contents", AD$4), $B:$B,CELL("contents", AD$7), $C:$C,CELL("contents", $P168))</f>
        <v>2.3976641975308617</v>
      </c>
      <c r="AE174" s="12">
        <f ca="1" xml:space="preserve"> AVERAGEIFS($F:$F, $A:$A,CELL("contents", AE$4), $B:$B,CELL("contents", AE$7), $C:$C,CELL("contents", $P168))</f>
        <v>3.2226430555555505</v>
      </c>
      <c r="AF174" s="19">
        <f ca="1" xml:space="preserve"> AVERAGEIFS($F:$F, $A:$A,CELL("contents", AF$4), $B:$B,CELL("contents", AF$7), $C:$C,CELL("contents", $P168))</f>
        <v>1.2572020202020193</v>
      </c>
      <c r="AG174" s="13"/>
      <c r="AH174" s="14">
        <f ca="1" xml:space="preserve"> AVERAGEIFS($F:$F, $A:$A,CELL("contents", AH$4), $B:$B,CELL("contents", AH$7), $C:$C,CELL("contents", $P168))</f>
        <v>2.4219078189300451</v>
      </c>
      <c r="AK174" s="5" t="s">
        <v>23</v>
      </c>
      <c r="AL174" s="33"/>
      <c r="AM174" s="12">
        <f ca="1" xml:space="preserve"> AVERAGEIFS($F:$F, $A:$A,CELL("contents", AM$4), $B:$B,CELL("contents", AM$7), $C:$C,CELL("contents", $P168), $G:$G,CELL("contents", AM$3))</f>
        <v>1.291895833333333</v>
      </c>
      <c r="AN174" s="19">
        <f ca="1" xml:space="preserve"> AVERAGEIFS($F:$F, $A:$A,CELL("contents", AN$4), $B:$B,CELL("contents", AN$7), $C:$C,CELL("contents", $P168), $G:$G,CELL("contents", AN$3))</f>
        <v>3.6531515151515155</v>
      </c>
      <c r="AO174" s="13"/>
      <c r="AP174" s="14">
        <f ca="1" xml:space="preserve"> AVERAGEIFS($F:$F, $A:$A,CELL("contents", AP$4), $B:$B,CELL("contents", AP$7), $C:$C,CELL("contents", $P168), $G:$G,CELL("contents", AP$3))</f>
        <v>2.2538888888888886</v>
      </c>
      <c r="AQ174" s="12">
        <f ca="1" xml:space="preserve"> AVERAGEIFS($F:$F, $A:$A,CELL("contents", AQ$4), $B:$B,CELL("contents", AQ$7), $C:$C,CELL("contents", $P168), $G:$G,CELL("contents", AQ$3))</f>
        <v>3.7694583333333358</v>
      </c>
      <c r="AR174" s="19">
        <f ca="1" xml:space="preserve"> AVERAGEIFS($F:$F, $A:$A,CELL("contents", AR$4), $B:$B,CELL("contents", AR$7), $C:$C,CELL("contents", $P168), $G:$G,CELL("contents", AR$3))</f>
        <v>1.818181818181819E-3</v>
      </c>
      <c r="AS174" s="13"/>
      <c r="AT174" s="14">
        <f ca="1" xml:space="preserve"> AVERAGEIFS($F:$F, $A:$A,CELL("contents", AT$4), $B:$B,CELL("contents", AT$7), $C:$C,CELL("contents", $P168), $G:$G,CELL("contents", AT$3))</f>
        <v>2.2344938271604962</v>
      </c>
      <c r="AU174" s="12">
        <f ca="1" xml:space="preserve"> AVERAGEIFS($F:$F, $A:$A,CELL("contents", AU$4), $B:$B,CELL("contents", AU$7), $C:$C,CELL("contents", $P168), $G:$G,CELL("contents", AU$3))</f>
        <v>3.7301666666666673</v>
      </c>
      <c r="AV174" s="19">
        <f ca="1" xml:space="preserve"> AVERAGEIFS($F:$F, $A:$A,CELL("contents", AV$4), $B:$B,CELL("contents", AV$7), $C:$C,CELL("contents", $P168), $G:$G,CELL("contents", AV$3))</f>
        <v>1.4545454545454551E-3</v>
      </c>
      <c r="AW174" s="13"/>
      <c r="AX174" s="14">
        <f ca="1" xml:space="preserve"> AVERAGEIFS($F:$F, $A:$A,CELL("contents", AX$4), $B:$B,CELL("contents", AX$7), $C:$C,CELL("contents", $P168), $G:$G,CELL("contents", AX$3))</f>
        <v>2.2110617283950647</v>
      </c>
      <c r="AY174" s="12">
        <f ca="1" xml:space="preserve"> AVERAGEIFS($F:$F, $A:$A,CELL("contents", AY$4), $B:$B,CELL("contents", AY$7), $C:$C,CELL("contents", $P168), $G:$G,CELL("contents", AY$3))</f>
        <v>2.9305069444444367</v>
      </c>
      <c r="AZ174" s="19">
        <f ca="1" xml:space="preserve"> AVERAGEIFS($F:$F, $A:$A,CELL("contents", AZ$4), $B:$B,CELL("contents", AZ$7), $C:$C,CELL("contents", $P168), $G:$G,CELL("contents", AZ$3))</f>
        <v>1.2188080808080817</v>
      </c>
      <c r="BA174" s="13"/>
      <c r="BB174" s="14">
        <f ca="1" xml:space="preserve"> AVERAGEIFS($F:$F, $A:$A,CELL("contents", BB$4), $B:$B,CELL("contents", BB$7), $C:$C,CELL("contents", $P168), $G:$G,CELL("contents", BB$3))</f>
        <v>2.2331481481481386</v>
      </c>
      <c r="BE174" s="5" t="s">
        <v>23</v>
      </c>
      <c r="BF174" s="33"/>
      <c r="BG174" s="12">
        <f ca="1" xml:space="preserve"> AVERAGEIFS($F:$F, $A:$A,CELL("contents", BG$4), $B:$B,CELL("contents", BG$7), $C:$C,CELL("contents", $P168), $G:$G,CELL("contents", BG$3))</f>
        <v>1.3617708333333336</v>
      </c>
      <c r="BH174" s="19">
        <f ca="1" xml:space="preserve"> AVERAGEIFS($F:$F, $A:$A,CELL("contents", BH$4), $B:$B,CELL("contents", BH$7), $C:$C,CELL("contents", $P168), $G:$G,CELL("contents", BH$3))</f>
        <v>3.7311818181818177</v>
      </c>
      <c r="BI174" s="13"/>
      <c r="BJ174" s="14">
        <f ca="1" xml:space="preserve"> AVERAGEIFS($F:$F, $A:$A,CELL("contents", BJ$4), $B:$B,CELL("contents", BJ$7), $C:$C,CELL("contents", $P168), $G:$G,CELL("contents", BJ$3))</f>
        <v>2.3270864197530869</v>
      </c>
      <c r="BK174" s="12">
        <f ca="1" xml:space="preserve"> AVERAGEIFS($F:$F, $A:$A,CELL("contents", BK$4), $B:$B,CELL("contents", BK$7), $C:$C,CELL("contents", $P168), $G:$G,CELL("contents", BK$3))</f>
        <v>3.9342499999999969</v>
      </c>
      <c r="BL174" s="19">
        <f ca="1" xml:space="preserve"> AVERAGEIFS($F:$F, $A:$A,CELL("contents", BL$4), $B:$B,CELL("contents", BL$7), $C:$C,CELL("contents", $P168), $G:$G,CELL("contents", BL$3))</f>
        <v>5.7878787878787906E-3</v>
      </c>
      <c r="BM174" s="13"/>
      <c r="BN174" s="14">
        <f ca="1" xml:space="preserve"> AVERAGEIFS($F:$F, $A:$A,CELL("contents", BN$4), $B:$B,CELL("contents", BN$7), $C:$C,CELL("contents", $P168), $G:$G,CELL("contents", BN$3))</f>
        <v>2.3337654320987617</v>
      </c>
      <c r="BO174" s="12">
        <f ca="1" xml:space="preserve"> AVERAGEIFS($F:$F, $A:$A,CELL("contents", BO$4), $B:$B,CELL("contents", BO$7), $C:$C,CELL("contents", $P168), $G:$G,CELL("contents", BO$3))</f>
        <v>3.6939999999999973</v>
      </c>
      <c r="BP174" s="19">
        <f ca="1" xml:space="preserve"> AVERAGEIFS($F:$F, $A:$A,CELL("contents", BP$4), $B:$B,CELL("contents", BP$7), $C:$C,CELL("contents", $P168), $G:$G,CELL("contents", BP$3))</f>
        <v>3.7878787878787897E-3</v>
      </c>
      <c r="BQ174" s="13"/>
      <c r="BR174" s="14">
        <f ca="1" xml:space="preserve"> AVERAGEIFS($F:$F, $A:$A,CELL("contents", BR$4), $B:$B,CELL("contents", BR$7), $C:$C,CELL("contents", $P168), $G:$G,CELL("contents", BR$3))</f>
        <v>2.1905802469135751</v>
      </c>
      <c r="BS174" s="12">
        <f ca="1" xml:space="preserve"> AVERAGEIFS($F:$F, $A:$A,CELL("contents", BS$4), $B:$B,CELL("contents", BS$7), $C:$C,CELL("contents", $P168), $G:$G,CELL("contents", BS$3))</f>
        <v>2.9966736111111087</v>
      </c>
      <c r="BT174" s="19">
        <f ca="1" xml:space="preserve"> AVERAGEIFS($F:$F, $A:$A,CELL("contents", BT$4), $B:$B,CELL("contents", BT$7), $C:$C,CELL("contents", $P168), $G:$G,CELL("contents", BT$3))</f>
        <v>1.246919191919192</v>
      </c>
      <c r="BU174" s="13"/>
      <c r="BV174" s="14">
        <f ca="1" xml:space="preserve"> AVERAGEIFS($F:$F, $A:$A,CELL("contents", BV$4), $B:$B,CELL("contents", BV$7), $C:$C,CELL("contents", $P168), $G:$G,CELL("contents", BV$3))</f>
        <v>2.2838106995884777</v>
      </c>
      <c r="BY174" s="5" t="s">
        <v>23</v>
      </c>
      <c r="BZ174" s="33"/>
      <c r="CA174" s="12">
        <f ca="1" xml:space="preserve"> AVERAGEIFS($F:$F, $A:$A,CELL("contents", CA$4), $B:$B,CELL("contents", CA$7), $C:$C,CELL("contents", $P168), $G:$G,CELL("contents", CA$3))</f>
        <v>1.4434375000000006</v>
      </c>
      <c r="CB174" s="19">
        <f ca="1" xml:space="preserve"> AVERAGEIFS($F:$F, $A:$A,CELL("contents", CB$4), $B:$B,CELL("contents", CB$7), $C:$C,CELL("contents", $P168), $G:$G,CELL("contents", CB$3))</f>
        <v>3.7041212121212124</v>
      </c>
      <c r="CC174" s="13"/>
      <c r="CD174" s="14">
        <f ca="1" xml:space="preserve"> AVERAGEIFS($F:$F, $A:$A,CELL("contents", CD$4), $B:$B,CELL("contents", CD$7), $C:$C,CELL("contents", $P168), $G:$G,CELL("contents", CD$3))</f>
        <v>2.3644567901234574</v>
      </c>
      <c r="CE174" s="12">
        <f ca="1" xml:space="preserve"> AVERAGEIFS($F:$F, $A:$A,CELL("contents", CE$4), $B:$B,CELL("contents", CE$7), $C:$C,CELL("contents", $P168), $G:$G,CELL("contents", CE$3))</f>
        <v>3.8744791666666654</v>
      </c>
      <c r="CF174" s="19">
        <f ca="1" xml:space="preserve"> AVERAGEIFS($F:$F, $A:$A,CELL("contents", CF$4), $B:$B,CELL("contents", CF$7), $C:$C,CELL("contents", $P168), $G:$G,CELL("contents", CF$3))</f>
        <v>7.2424242424242455E-3</v>
      </c>
      <c r="CG174" s="13"/>
      <c r="CH174" s="14">
        <f ca="1" xml:space="preserve"> AVERAGEIFS($F:$F, $A:$A,CELL("contents", CH$4), $B:$B,CELL("contents", CH$7), $C:$C,CELL("contents", $P168), $G:$G,CELL("contents", CH$3))</f>
        <v>2.2989382716049369</v>
      </c>
      <c r="CI174" s="12">
        <f ca="1" xml:space="preserve"> AVERAGEIFS($F:$F, $A:$A,CELL("contents", CI$4), $B:$B,CELL("contents", CI$7), $C:$C,CELL("contents", $P168), $G:$G,CELL("contents", CI$3))</f>
        <v>3.9229583333333338</v>
      </c>
      <c r="CJ174" s="19">
        <f ca="1" xml:space="preserve"> AVERAGEIFS($F:$F, $A:$A,CELL("contents", CJ$4), $B:$B,CELL("contents", CJ$7), $C:$C,CELL("contents", $P168), $G:$G,CELL("contents", CJ$3))</f>
        <v>6.3333333333333366E-3</v>
      </c>
      <c r="CK174" s="13"/>
      <c r="CL174" s="14">
        <f ca="1" xml:space="preserve"> AVERAGEIFS($F:$F, $A:$A,CELL("contents", CL$4), $B:$B,CELL("contents", CL$7), $C:$C,CELL("contents", $P168), $G:$G,CELL("contents", CL$3))</f>
        <v>2.3272962962962964</v>
      </c>
      <c r="CM174" s="12">
        <f ca="1" xml:space="preserve"> AVERAGEIFS($F:$F, $A:$A,CELL("contents", CM$4), $B:$B,CELL("contents", CM$7), $C:$C,CELL("contents", $P168), $G:$G,CELL("contents", CM$3))</f>
        <v>3.0802916666666635</v>
      </c>
      <c r="CN174" s="19">
        <f ca="1" xml:space="preserve"> AVERAGEIFS($F:$F, $A:$A,CELL("contents", CN$4), $B:$B,CELL("contents", CN$7), $C:$C,CELL("contents", $P168), $G:$G,CELL("contents", CN$3))</f>
        <v>1.2392323232323235</v>
      </c>
      <c r="CO174" s="13"/>
      <c r="CP174" s="14">
        <f ca="1" xml:space="preserve"> AVERAGEIFS($F:$F, $A:$A,CELL("contents", CP$4), $B:$B,CELL("contents", CP$7), $C:$C,CELL("contents", $P168), $G:$G,CELL("contents", CP$3))</f>
        <v>2.3302304526748925</v>
      </c>
      <c r="CS174" s="5" t="s">
        <v>23</v>
      </c>
      <c r="CT174" s="33"/>
      <c r="CU174" s="12">
        <f ca="1" xml:space="preserve"> AVERAGEIFS($F:$F, $A:$A,CELL("contents", CU$4), $B:$B,CELL("contents", CU$7), $C:$C,CELL("contents", $P168), $G:$G,CELL("contents", CU$3))</f>
        <v>1.7186250000000005</v>
      </c>
      <c r="CV174" s="19">
        <f ca="1" xml:space="preserve"> AVERAGEIFS($F:$F, $A:$A,CELL("contents", CV$4), $B:$B,CELL("contents", CV$7), $C:$C,CELL("contents", $P168), $G:$G,CELL("contents", CV$3))</f>
        <v>3.6426666666666669</v>
      </c>
      <c r="CW174" s="13"/>
      <c r="CX174" s="14">
        <f ca="1" xml:space="preserve"> AVERAGEIFS($F:$F, $A:$A,CELL("contents", CX$4), $B:$B,CELL("contents", CX$7), $C:$C,CELL("contents", $P168), $G:$G,CELL("contents", CX$3))</f>
        <v>2.5024938271604942</v>
      </c>
      <c r="CY174" s="12">
        <f ca="1" xml:space="preserve"> AVERAGEIFS($F:$F, $A:$A,CELL("contents", CY$4), $B:$B,CELL("contents", CY$7), $C:$C,CELL("contents", $P168), $G:$G,CELL("contents", CY$3))</f>
        <v>4.1235833333333316</v>
      </c>
      <c r="CZ174" s="19">
        <f ca="1" xml:space="preserve"> AVERAGEIFS($F:$F, $A:$A,CELL("contents", CZ$4), $B:$B,CELL("contents", CZ$7), $C:$C,CELL("contents", $P168), $G:$G,CELL("contents", CZ$3))</f>
        <v>1.8909090909090921E-2</v>
      </c>
      <c r="DA174" s="13"/>
      <c r="DB174" s="14">
        <f ca="1" xml:space="preserve"> AVERAGEIFS($F:$F, $A:$A,CELL("contents", DB$4), $B:$B,CELL("contents", DB$7), $C:$C,CELL("contents", $P168), $G:$G,CELL("contents", DB$3))</f>
        <v>2.4513086419753063</v>
      </c>
      <c r="DC174" s="12">
        <f ca="1" xml:space="preserve"> AVERAGEIFS($F:$F, $A:$A,CELL("contents", DC$4), $B:$B,CELL("contents", DC$7), $C:$C,CELL("contents", $P168), $G:$G,CELL("contents", DC$3))</f>
        <v>4.4592083333333337</v>
      </c>
      <c r="DD174" s="19">
        <f ca="1" xml:space="preserve"> AVERAGEIFS($F:$F, $A:$A,CELL("contents", DD$4), $B:$B,CELL("contents", DD$7), $C:$C,CELL("contents", $P168), $G:$G,CELL("contents", DD$3))</f>
        <v>1.9333333333333345E-2</v>
      </c>
      <c r="DE174" s="13"/>
      <c r="DF174" s="14">
        <f ca="1" xml:space="preserve"> AVERAGEIFS($F:$F, $A:$A,CELL("contents", DF$4), $B:$B,CELL("contents", DF$7), $C:$C,CELL("contents", $P168), $G:$G,CELL("contents", DF$3))</f>
        <v>2.6503703703703696</v>
      </c>
      <c r="DG174" s="12">
        <f ca="1" xml:space="preserve"> AVERAGEIFS($F:$F, $A:$A,CELL("contents", DG$4), $B:$B,CELL("contents", DG$7), $C:$C,CELL("contents", $P168), $G:$G,CELL("contents", DG$3))</f>
        <v>3.4338055555555522</v>
      </c>
      <c r="DH174" s="19">
        <f ca="1" xml:space="preserve"> AVERAGEIFS($F:$F, $A:$A,CELL("contents", DH$4), $B:$B,CELL("contents", DH$7), $C:$C,CELL("contents", $P168), $G:$G,CELL("contents", DH$3))</f>
        <v>1.2269696969696977</v>
      </c>
      <c r="DI174" s="13"/>
      <c r="DJ174" s="14">
        <f ca="1" xml:space="preserve"> AVERAGEIFS($F:$F, $A:$A,CELL("contents", DJ$4), $B:$B,CELL("contents", DJ$7), $C:$C,CELL("contents", $P168), $G:$G,CELL("contents", DJ$3))</f>
        <v>2.534724279835388</v>
      </c>
      <c r="DM174" s="5" t="s">
        <v>23</v>
      </c>
      <c r="DN174" s="33"/>
      <c r="DO174" s="12">
        <f ca="1" xml:space="preserve"> AVERAGEIFS($F:$F, $A:$A,CELL("contents", DO$4), $B:$B,CELL("contents", DO$7), $C:$C,CELL("contents", $P168), $G:$G,CELL("contents", DO$3))</f>
        <v>2.441208333333333</v>
      </c>
      <c r="DP174" s="19">
        <f ca="1" xml:space="preserve"> AVERAGEIFS($F:$F, $A:$A,CELL("contents", DP$4), $B:$B,CELL("contents", DP$7), $C:$C,CELL("contents", $P168), $G:$G,CELL("contents", DP$3))</f>
        <v>3.9408787878787881</v>
      </c>
      <c r="DQ174" s="13"/>
      <c r="DR174" s="14">
        <f ca="1" xml:space="preserve"> AVERAGEIFS($F:$F, $A:$A,CELL("contents", DR$4), $B:$B,CELL("contents", DR$7), $C:$C,CELL("contents", $P168), $G:$G,CELL("contents", DR$3))</f>
        <v>3.0521851851851851</v>
      </c>
      <c r="DS174" s="12">
        <f ca="1" xml:space="preserve"> AVERAGEIFS($F:$F, $A:$A,CELL("contents", DS$4), $B:$B,CELL("contents", DS$7), $C:$C,CELL("contents", $P168), $G:$G,CELL("contents", DS$3))</f>
        <v>4.2183333333333346</v>
      </c>
      <c r="DT174" s="19">
        <f ca="1" xml:space="preserve"> AVERAGEIFS($F:$F, $A:$A,CELL("contents", DT$4), $B:$B,CELL("contents", DT$7), $C:$C,CELL("contents", $P168), $G:$G,CELL("contents", DT$3))</f>
        <v>5.3818181818181821E-2</v>
      </c>
      <c r="DU174" s="13"/>
      <c r="DV174" s="14">
        <f ca="1" xml:space="preserve"> AVERAGEIFS($F:$F, $A:$A,CELL("contents", DV$4), $B:$B,CELL("contents", DV$7), $C:$C,CELL("contents", $P168), $G:$G,CELL("contents", DV$3))</f>
        <v>2.5216790123456789</v>
      </c>
      <c r="DW174" s="12">
        <f ca="1" xml:space="preserve"> AVERAGEIFS($F:$F, $A:$A,CELL("contents", DW$4), $B:$B,CELL("contents", DW$7), $C:$C,CELL("contents", $P168), $G:$G,CELL("contents", DW$3))</f>
        <v>4.3562708333333351</v>
      </c>
      <c r="DX174" s="19">
        <f ca="1" xml:space="preserve"> AVERAGEIFS($F:$F, $A:$A,CELL("contents", DX$4), $B:$B,CELL("contents", DX$7), $C:$C,CELL("contents", $P168), $G:$G,CELL("contents", DX$3))</f>
        <v>6.7545454545454561E-2</v>
      </c>
      <c r="DY174" s="13"/>
      <c r="DZ174" s="14">
        <f ca="1" xml:space="preserve"> AVERAGEIFS($F:$F, $A:$A,CELL("contents", DZ$4), $B:$B,CELL("contents", DZ$7), $C:$C,CELL("contents", $P168), $G:$G,CELL("contents", DZ$3))</f>
        <v>2.6090123456790137</v>
      </c>
      <c r="EA174" s="12">
        <f ca="1" xml:space="preserve"> AVERAGEIFS($F:$F, $A:$A,CELL("contents", EA$4), $B:$B,CELL("contents", EA$7), $C:$C,CELL("contents", $P168), $G:$G,CELL("contents", EA$3))</f>
        <v>3.6719374999999976</v>
      </c>
      <c r="EB174" s="19">
        <f ca="1" xml:space="preserve"> AVERAGEIFS($F:$F, $A:$A,CELL("contents", EB$4), $B:$B,CELL("contents", EB$7), $C:$C,CELL("contents", $P168), $G:$G,CELL("contents", EB$3))</f>
        <v>1.3540808080808078</v>
      </c>
      <c r="EC174" s="13"/>
      <c r="ED174" s="14">
        <f ca="1" xml:space="preserve"> AVERAGEIFS($F:$F, $A:$A,CELL("contents", ED$4), $B:$B,CELL("contents", ED$7), $C:$C,CELL("contents", $P168), $G:$G,CELL("contents", ED$3))</f>
        <v>2.7276255144032886</v>
      </c>
    </row>
    <row r="175" spans="1:134" x14ac:dyDescent="0.25">
      <c r="A175" t="s">
        <v>19</v>
      </c>
      <c r="B175" t="s">
        <v>14</v>
      </c>
      <c r="C175">
        <v>11</v>
      </c>
      <c r="D175">
        <v>18</v>
      </c>
      <c r="E175" t="b">
        <v>0</v>
      </c>
      <c r="F175">
        <v>0.59499999999999997</v>
      </c>
      <c r="G175">
        <v>16</v>
      </c>
      <c r="H175">
        <v>0</v>
      </c>
      <c r="I175">
        <v>44052</v>
      </c>
      <c r="J175">
        <v>43201</v>
      </c>
      <c r="K175">
        <v>21601</v>
      </c>
      <c r="L175">
        <v>17</v>
      </c>
      <c r="M175">
        <f t="shared" si="387"/>
        <v>16</v>
      </c>
      <c r="N175" t="b">
        <f t="shared" ref="N175" si="476">AND(MIN($F173,$F174,$F175)=$F175,MAX($H173,$H174,$H175)=$H175)</f>
        <v>0</v>
      </c>
      <c r="O175" t="b">
        <f t="shared" ref="O175" si="477">AND(NOT(N173),NOT(N174),N175)</f>
        <v>0</v>
      </c>
      <c r="P175">
        <f>P165</f>
        <v>14</v>
      </c>
      <c r="Q175" s="7" t="s">
        <v>29</v>
      </c>
      <c r="R175" s="33"/>
      <c r="S175" s="12">
        <f ca="1" xml:space="preserve"> _xlfn.MAXIFS($F:$F, $A:$A,CELL("contents", S$4), $B:$B,CELL("contents", S$7), $C:$C,CELL("contents", $P168))</f>
        <v>10.005000000000001</v>
      </c>
      <c r="T175" s="19">
        <f ca="1" xml:space="preserve"> _xlfn.MAXIFS($F:$F, $A:$A,CELL("contents", T$4), $B:$B,CELL("contents", T$7), $C:$C,CELL("contents", $P168))</f>
        <v>10.004</v>
      </c>
      <c r="U175" s="13"/>
      <c r="V175" s="14">
        <f ca="1" xml:space="preserve"> _xlfn.MAXIFS($F:$F, $A:$A,CELL("contents", V$4), $B:$B,CELL("contents", V$7), $C:$C,CELL("contents", $P168))</f>
        <v>10.005000000000001</v>
      </c>
      <c r="W175" s="12">
        <f ca="1" xml:space="preserve"> _xlfn.MAXIFS($F:$F, $A:$A,CELL("contents", W$4), $B:$B,CELL("contents", W$7), $C:$C,CELL("contents", $P168))</f>
        <v>23.925000000000001</v>
      </c>
      <c r="X175" s="19">
        <f ca="1" xml:space="preserve"> _xlfn.MAXIFS($F:$F, $A:$A,CELL("contents", X$4), $B:$B,CELL("contents", X$7), $C:$C,CELL("contents", $P168))</f>
        <v>0.108</v>
      </c>
      <c r="Y175" s="13"/>
      <c r="Z175" s="14">
        <f ca="1" xml:space="preserve"> _xlfn.MAXIFS($F:$F, $A:$A,CELL("contents", Z$4), $B:$B,CELL("contents", Z$7), $C:$C,CELL("contents", $P168))</f>
        <v>23.925000000000001</v>
      </c>
      <c r="AA175" s="12">
        <f ca="1" xml:space="preserve"> _xlfn.MAXIFS($F:$F, $A:$A,CELL("contents", AA$4), $B:$B,CELL("contents", AA$7), $C:$C,CELL("contents", $P168))</f>
        <v>24.838999999999999</v>
      </c>
      <c r="AB175" s="19">
        <f ca="1" xml:space="preserve"> _xlfn.MAXIFS($F:$F, $A:$A,CELL("contents", AB$4), $B:$B,CELL("contents", AB$7), $C:$C,CELL("contents", $P168))</f>
        <v>0.184</v>
      </c>
      <c r="AC175" s="13"/>
      <c r="AD175" s="14">
        <f ca="1" xml:space="preserve"> _xlfn.MAXIFS($F:$F, $A:$A,CELL("contents", AD$4), $B:$B,CELL("contents", AD$7), $C:$C,CELL("contents", $P168))</f>
        <v>24.838999999999999</v>
      </c>
      <c r="AE175" s="12">
        <f ca="1" xml:space="preserve"> _xlfn.MAXIFS($F:$F, $A:$A,CELL("contents", AE$4), $B:$B,CELL("contents", AE$7), $C:$C,CELL("contents", $P168))</f>
        <v>24.838999999999999</v>
      </c>
      <c r="AF175" s="19">
        <f ca="1" xml:space="preserve"> _xlfn.MAXIFS($F:$F, $A:$A,CELL("contents", AF$4), $B:$B,CELL("contents", AF$7), $C:$C,CELL("contents", $P168))</f>
        <v>10.004</v>
      </c>
      <c r="AG175" s="13"/>
      <c r="AH175" s="14">
        <f ca="1" xml:space="preserve"> _xlfn.MAXIFS($F:$F, $A:$A,CELL("contents", AH$4), $B:$B,CELL("contents", AH$7), $C:$C,CELL("contents", $P168))</f>
        <v>24.838999999999999</v>
      </c>
      <c r="AK175" s="7" t="s">
        <v>29</v>
      </c>
      <c r="AL175" s="33"/>
      <c r="AM175" s="12">
        <f ca="1" xml:space="preserve"> _xlfn.MAXIFS($F:$F, $A:$A,CELL("contents", AM$4), $B:$B,CELL("contents", AM$7), $C:$C,CELL("contents", $P168), $G:$G,CELL("contents", AM$3))</f>
        <v>10.000999999999999</v>
      </c>
      <c r="AN175" s="19">
        <f ca="1" xml:space="preserve"> _xlfn.MAXIFS($F:$F, $A:$A,CELL("contents", AN$4), $B:$B,CELL("contents", AN$7), $C:$C,CELL("contents", $P168), $G:$G,CELL("contents", AN$3))</f>
        <v>10.002000000000001</v>
      </c>
      <c r="AO175" s="13"/>
      <c r="AP175" s="14">
        <f ca="1" xml:space="preserve"> _xlfn.MAXIFS($F:$F, $A:$A,CELL("contents", AP$4), $B:$B,CELL("contents", AP$7), $C:$C,CELL("contents", $P168), $G:$G,CELL("contents", AP$3))</f>
        <v>10.002000000000001</v>
      </c>
      <c r="AQ175" s="12">
        <f ca="1" xml:space="preserve"> _xlfn.MAXIFS($F:$F, $A:$A,CELL("contents", AQ$4), $B:$B,CELL("contents", AQ$7), $C:$C,CELL("contents", $P168), $G:$G,CELL("contents", AQ$3))</f>
        <v>22.347000000000001</v>
      </c>
      <c r="AR175" s="19">
        <f ca="1" xml:space="preserve"> _xlfn.MAXIFS($F:$F, $A:$A,CELL("contents", AR$4), $B:$B,CELL("contents", AR$7), $C:$C,CELL("contents", $P168), $G:$G,CELL("contents", AR$3))</f>
        <v>7.0000000000000001E-3</v>
      </c>
      <c r="AS175" s="13"/>
      <c r="AT175" s="14">
        <f ca="1" xml:space="preserve"> _xlfn.MAXIFS($F:$F, $A:$A,CELL("contents", AT$4), $B:$B,CELL("contents", AT$7), $C:$C,CELL("contents", $P168), $G:$G,CELL("contents", AT$3))</f>
        <v>22.347000000000001</v>
      </c>
      <c r="AU175" s="12">
        <f ca="1" xml:space="preserve"> _xlfn.MAXIFS($F:$F, $A:$A,CELL("contents", AU$4), $B:$B,CELL("contents", AU$7), $C:$C,CELL("contents", $P168), $G:$G,CELL("contents", AU$3))</f>
        <v>20.87</v>
      </c>
      <c r="AV175" s="19">
        <f ca="1" xml:space="preserve"> _xlfn.MAXIFS($F:$F, $A:$A,CELL("contents", AV$4), $B:$B,CELL("contents", AV$7), $C:$C,CELL("contents", $P168), $G:$G,CELL("contents", AV$3))</f>
        <v>5.0000000000000001E-3</v>
      </c>
      <c r="AW175" s="13"/>
      <c r="AX175" s="14">
        <f ca="1" xml:space="preserve"> _xlfn.MAXIFS($F:$F, $A:$A,CELL("contents", AX$4), $B:$B,CELL("contents", AX$7), $C:$C,CELL("contents", $P168), $G:$G,CELL("contents", AX$3))</f>
        <v>20.87</v>
      </c>
      <c r="AY175" s="12">
        <f ca="1" xml:space="preserve"> _xlfn.MAXIFS($F:$F, $A:$A,CELL("contents", AY$4), $B:$B,CELL("contents", AY$7), $C:$C,CELL("contents", $P168), $G:$G,CELL("contents", AY$3))</f>
        <v>22.347000000000001</v>
      </c>
      <c r="AZ175" s="19">
        <f ca="1" xml:space="preserve"> _xlfn.MAXIFS($F:$F, $A:$A,CELL("contents", AZ$4), $B:$B,CELL("contents", AZ$7), $C:$C,CELL("contents", $P168), $G:$G,CELL("contents", AZ$3))</f>
        <v>10.002000000000001</v>
      </c>
      <c r="BA175" s="13"/>
      <c r="BB175" s="14">
        <f ca="1" xml:space="preserve"> _xlfn.MAXIFS($F:$F, $A:$A,CELL("contents", BB$4), $B:$B,CELL("contents", BB$7), $C:$C,CELL("contents", $P168), $G:$G,CELL("contents", BB$3))</f>
        <v>22.347000000000001</v>
      </c>
      <c r="BE175" s="7" t="s">
        <v>29</v>
      </c>
      <c r="BF175" s="33"/>
      <c r="BG175" s="12">
        <f ca="1" xml:space="preserve"> _xlfn.MAXIFS($F:$F, $A:$A,CELL("contents", BG$4), $B:$B,CELL("contents", BG$7), $C:$C,CELL("contents", $P168), $G:$G,CELL("contents", BG$3))</f>
        <v>10.000999999999999</v>
      </c>
      <c r="BH175" s="19">
        <f ca="1" xml:space="preserve"> _xlfn.MAXIFS($F:$F, $A:$A,CELL("contents", BH$4), $B:$B,CELL("contents", BH$7), $C:$C,CELL("contents", $P168), $G:$G,CELL("contents", BH$3))</f>
        <v>10.004</v>
      </c>
      <c r="BI175" s="13"/>
      <c r="BJ175" s="14">
        <f ca="1" xml:space="preserve"> _xlfn.MAXIFS($F:$F, $A:$A,CELL("contents", BJ$4), $B:$B,CELL("contents", BJ$7), $C:$C,CELL("contents", $P168), $G:$G,CELL("contents", BJ$3))</f>
        <v>10.004</v>
      </c>
      <c r="BK175" s="12">
        <f ca="1" xml:space="preserve"> _xlfn.MAXIFS($F:$F, $A:$A,CELL("contents", BK$4), $B:$B,CELL("contents", BK$7), $C:$C,CELL("contents", $P168), $G:$G,CELL("contents", BK$3))</f>
        <v>23.925000000000001</v>
      </c>
      <c r="BL175" s="19">
        <f ca="1" xml:space="preserve"> _xlfn.MAXIFS($F:$F, $A:$A,CELL("contents", BL$4), $B:$B,CELL("contents", BL$7), $C:$C,CELL("contents", $P168), $G:$G,CELL("contents", BL$3))</f>
        <v>1.7999999999999999E-2</v>
      </c>
      <c r="BM175" s="13"/>
      <c r="BN175" s="14">
        <f ca="1" xml:space="preserve"> _xlfn.MAXIFS($F:$F, $A:$A,CELL("contents", BN$4), $B:$B,CELL("contents", BN$7), $C:$C,CELL("contents", $P168), $G:$G,CELL("contents", BN$3))</f>
        <v>23.925000000000001</v>
      </c>
      <c r="BO175" s="12">
        <f ca="1" xml:space="preserve"> _xlfn.MAXIFS($F:$F, $A:$A,CELL("contents", BO$4), $B:$B,CELL("contents", BO$7), $C:$C,CELL("contents", $P168), $G:$G,CELL("contents", BO$3))</f>
        <v>19.922999999999998</v>
      </c>
      <c r="BP175" s="19">
        <f ca="1" xml:space="preserve"> _xlfn.MAXIFS($F:$F, $A:$A,CELL("contents", BP$4), $B:$B,CELL("contents", BP$7), $C:$C,CELL("contents", $P168), $G:$G,CELL("contents", BP$3))</f>
        <v>7.0000000000000001E-3</v>
      </c>
      <c r="BQ175" s="13"/>
      <c r="BR175" s="14">
        <f ca="1" xml:space="preserve"> _xlfn.MAXIFS($F:$F, $A:$A,CELL("contents", BR$4), $B:$B,CELL("contents", BR$7), $C:$C,CELL("contents", $P168), $G:$G,CELL("contents", BR$3))</f>
        <v>19.922999999999998</v>
      </c>
      <c r="BS175" s="12">
        <f ca="1" xml:space="preserve"> _xlfn.MAXIFS($F:$F, $A:$A,CELL("contents", BS$4), $B:$B,CELL("contents", BS$7), $C:$C,CELL("contents", $P168), $G:$G,CELL("contents", BS$3))</f>
        <v>23.925000000000001</v>
      </c>
      <c r="BT175" s="19">
        <f ca="1" xml:space="preserve"> _xlfn.MAXIFS($F:$F, $A:$A,CELL("contents", BT$4), $B:$B,CELL("contents", BT$7), $C:$C,CELL("contents", $P168), $G:$G,CELL("contents", BT$3))</f>
        <v>10.004</v>
      </c>
      <c r="BU175" s="13"/>
      <c r="BV175" s="14">
        <f ca="1" xml:space="preserve"> _xlfn.MAXIFS($F:$F, $A:$A,CELL("contents", BV$4), $B:$B,CELL("contents", BV$7), $C:$C,CELL("contents", $P168), $G:$G,CELL("contents", BV$3))</f>
        <v>23.925000000000001</v>
      </c>
      <c r="BY175" s="7" t="s">
        <v>29</v>
      </c>
      <c r="BZ175" s="33"/>
      <c r="CA175" s="12">
        <f ca="1" xml:space="preserve"> _xlfn.MAXIFS($F:$F, $A:$A,CELL("contents", CA$4), $B:$B,CELL("contents", CA$7), $C:$C,CELL("contents", $P168), $G:$G,CELL("contents", CA$3))</f>
        <v>10.005000000000001</v>
      </c>
      <c r="CB175" s="19">
        <f ca="1" xml:space="preserve"> _xlfn.MAXIFS($F:$F, $A:$A,CELL("contents", CB$4), $B:$B,CELL("contents", CB$7), $C:$C,CELL("contents", $P168), $G:$G,CELL("contents", CB$3))</f>
        <v>10.002000000000001</v>
      </c>
      <c r="CC175" s="13"/>
      <c r="CD175" s="14">
        <f ca="1" xml:space="preserve"> _xlfn.MAXIFS($F:$F, $A:$A,CELL("contents", CD$4), $B:$B,CELL("contents", CD$7), $C:$C,CELL("contents", $P168), $G:$G,CELL("contents", CD$3))</f>
        <v>10.005000000000001</v>
      </c>
      <c r="CE175" s="12">
        <f ca="1" xml:space="preserve"> _xlfn.MAXIFS($F:$F, $A:$A,CELL("contents", CE$4), $B:$B,CELL("contents", CE$7), $C:$C,CELL("contents", $P168), $G:$G,CELL("contents", CE$3))</f>
        <v>20.155000000000001</v>
      </c>
      <c r="CF175" s="19">
        <f ca="1" xml:space="preserve"> _xlfn.MAXIFS($F:$F, $A:$A,CELL("contents", CF$4), $B:$B,CELL("contents", CF$7), $C:$C,CELL("contents", $P168), $G:$G,CELL("contents", CF$3))</f>
        <v>1.4999999999999999E-2</v>
      </c>
      <c r="CG175" s="13"/>
      <c r="CH175" s="14">
        <f ca="1" xml:space="preserve"> _xlfn.MAXIFS($F:$F, $A:$A,CELL("contents", CH$4), $B:$B,CELL("contents", CH$7), $C:$C,CELL("contents", $P168), $G:$G,CELL("contents", CH$3))</f>
        <v>20.155000000000001</v>
      </c>
      <c r="CI175" s="12">
        <f ca="1" xml:space="preserve"> _xlfn.MAXIFS($F:$F, $A:$A,CELL("contents", CI$4), $B:$B,CELL("contents", CI$7), $C:$C,CELL("contents", $P168), $G:$G,CELL("contents", CI$3))</f>
        <v>22.373999999999999</v>
      </c>
      <c r="CJ175" s="19">
        <f ca="1" xml:space="preserve"> _xlfn.MAXIFS($F:$F, $A:$A,CELL("contents", CJ$4), $B:$B,CELL("contents", CJ$7), $C:$C,CELL("contents", $P168), $G:$G,CELL("contents", CJ$3))</f>
        <v>1.6E-2</v>
      </c>
      <c r="CK175" s="13"/>
      <c r="CL175" s="14">
        <f ca="1" xml:space="preserve"> _xlfn.MAXIFS($F:$F, $A:$A,CELL("contents", CL$4), $B:$B,CELL("contents", CL$7), $C:$C,CELL("contents", $P168), $G:$G,CELL("contents", CL$3))</f>
        <v>22.373999999999999</v>
      </c>
      <c r="CM175" s="12">
        <f ca="1" xml:space="preserve"> _xlfn.MAXIFS($F:$F, $A:$A,CELL("contents", CM$4), $B:$B,CELL("contents", CM$7), $C:$C,CELL("contents", $P168), $G:$G,CELL("contents", CM$3))</f>
        <v>22.373999999999999</v>
      </c>
      <c r="CN175" s="19">
        <f ca="1" xml:space="preserve"> _xlfn.MAXIFS($F:$F, $A:$A,CELL("contents", CN$4), $B:$B,CELL("contents", CN$7), $C:$C,CELL("contents", $P168), $G:$G,CELL("contents", CN$3))</f>
        <v>10.002000000000001</v>
      </c>
      <c r="CO175" s="13"/>
      <c r="CP175" s="14">
        <f ca="1" xml:space="preserve"> _xlfn.MAXIFS($F:$F, $A:$A,CELL("contents", CP$4), $B:$B,CELL("contents", CP$7), $C:$C,CELL("contents", $P168), $G:$G,CELL("contents", CP$3))</f>
        <v>22.373999999999999</v>
      </c>
      <c r="CS175" s="7" t="s">
        <v>29</v>
      </c>
      <c r="CT175" s="33"/>
      <c r="CU175" s="12">
        <f ca="1" xml:space="preserve"> _xlfn.MAXIFS($F:$F, $A:$A,CELL("contents", CU$4), $B:$B,CELL("contents", CU$7), $C:$C,CELL("contents", $P168), $G:$G,CELL("contents", CU$3))</f>
        <v>10.004</v>
      </c>
      <c r="CV175" s="19">
        <f ca="1" xml:space="preserve"> _xlfn.MAXIFS($F:$F, $A:$A,CELL("contents", CV$4), $B:$B,CELL("contents", CV$7), $C:$C,CELL("contents", $P168), $G:$G,CELL("contents", CV$3))</f>
        <v>10.003</v>
      </c>
      <c r="CW175" s="13"/>
      <c r="CX175" s="14">
        <f ca="1" xml:space="preserve"> _xlfn.MAXIFS($F:$F, $A:$A,CELL("contents", CX$4), $B:$B,CELL("contents", CX$7), $C:$C,CELL("contents", $P168), $G:$G,CELL("contents", CX$3))</f>
        <v>10.004</v>
      </c>
      <c r="CY175" s="12">
        <f ca="1" xml:space="preserve"> _xlfn.MAXIFS($F:$F, $A:$A,CELL("contents", CY$4), $B:$B,CELL("contents", CY$7), $C:$C,CELL("contents", $P168), $G:$G,CELL("contents", CY$3))</f>
        <v>19.66</v>
      </c>
      <c r="CZ175" s="19">
        <f ca="1" xml:space="preserve"> _xlfn.MAXIFS($F:$F, $A:$A,CELL("contents", CZ$4), $B:$B,CELL("contents", CZ$7), $C:$C,CELL("contents", $P168), $G:$G,CELL("contents", CZ$3))</f>
        <v>3.2000000000000001E-2</v>
      </c>
      <c r="DA175" s="13"/>
      <c r="DB175" s="14">
        <f ca="1" xml:space="preserve"> _xlfn.MAXIFS($F:$F, $A:$A,CELL("contents", DB$4), $B:$B,CELL("contents", DB$7), $C:$C,CELL("contents", $P168), $G:$G,CELL("contents", DB$3))</f>
        <v>19.66</v>
      </c>
      <c r="DC175" s="12">
        <f ca="1" xml:space="preserve"> _xlfn.MAXIFS($F:$F, $A:$A,CELL("contents", DC$4), $B:$B,CELL("contents", DC$7), $C:$C,CELL("contents", $P168), $G:$G,CELL("contents", DC$3))</f>
        <v>24.838999999999999</v>
      </c>
      <c r="DD175" s="19">
        <f ca="1" xml:space="preserve"> _xlfn.MAXIFS($F:$F, $A:$A,CELL("contents", DD$4), $B:$B,CELL("contents", DD$7), $C:$C,CELL("contents", $P168), $G:$G,CELL("contents", DD$3))</f>
        <v>3.5000000000000003E-2</v>
      </c>
      <c r="DE175" s="13"/>
      <c r="DF175" s="14">
        <f ca="1" xml:space="preserve"> _xlfn.MAXIFS($F:$F, $A:$A,CELL("contents", DF$4), $B:$B,CELL("contents", DF$7), $C:$C,CELL("contents", $P168), $G:$G,CELL("contents", DF$3))</f>
        <v>24.838999999999999</v>
      </c>
      <c r="DG175" s="12">
        <f ca="1" xml:space="preserve"> _xlfn.MAXIFS($F:$F, $A:$A,CELL("contents", DG$4), $B:$B,CELL("contents", DG$7), $C:$C,CELL("contents", $P168), $G:$G,CELL("contents", DG$3))</f>
        <v>24.838999999999999</v>
      </c>
      <c r="DH175" s="19">
        <f ca="1" xml:space="preserve"> _xlfn.MAXIFS($F:$F, $A:$A,CELL("contents", DH$4), $B:$B,CELL("contents", DH$7), $C:$C,CELL("contents", $P168), $G:$G,CELL("contents", DH$3))</f>
        <v>10.003</v>
      </c>
      <c r="DI175" s="13"/>
      <c r="DJ175" s="14">
        <f ca="1" xml:space="preserve"> _xlfn.MAXIFS($F:$F, $A:$A,CELL("contents", DJ$4), $B:$B,CELL("contents", DJ$7), $C:$C,CELL("contents", $P168), $G:$G,CELL("contents", DJ$3))</f>
        <v>24.838999999999999</v>
      </c>
      <c r="DM175" s="7" t="s">
        <v>29</v>
      </c>
      <c r="DN175" s="33"/>
      <c r="DO175" s="12">
        <f ca="1" xml:space="preserve"> _xlfn.MAXIFS($F:$F, $A:$A,CELL("contents", DO$4), $B:$B,CELL("contents", DO$7), $C:$C,CELL("contents", $P168), $G:$G,CELL("contents", DO$3))</f>
        <v>10.002000000000001</v>
      </c>
      <c r="DP175" s="19">
        <f ca="1" xml:space="preserve"> _xlfn.MAXIFS($F:$F, $A:$A,CELL("contents", DP$4), $B:$B,CELL("contents", DP$7), $C:$C,CELL("contents", $P168), $G:$G,CELL("contents", DP$3))</f>
        <v>10.002000000000001</v>
      </c>
      <c r="DQ175" s="13"/>
      <c r="DR175" s="14">
        <f ca="1" xml:space="preserve"> _xlfn.MAXIFS($F:$F, $A:$A,CELL("contents", DR$4), $B:$B,CELL("contents", DR$7), $C:$C,CELL("contents", $P168), $G:$G,CELL("contents", DR$3))</f>
        <v>10.002000000000001</v>
      </c>
      <c r="DS175" s="12">
        <f ca="1" xml:space="preserve"> _xlfn.MAXIFS($F:$F, $A:$A,CELL("contents", DS$4), $B:$B,CELL("contents", DS$7), $C:$C,CELL("contents", $P168), $G:$G,CELL("contents", DS$3))</f>
        <v>19.459</v>
      </c>
      <c r="DT175" s="19">
        <f ca="1" xml:space="preserve"> _xlfn.MAXIFS($F:$F, $A:$A,CELL("contents", DT$4), $B:$B,CELL("contents", DT$7), $C:$C,CELL("contents", $P168), $G:$G,CELL("contents", DT$3))</f>
        <v>0.108</v>
      </c>
      <c r="DU175" s="13"/>
      <c r="DV175" s="14">
        <f ca="1" xml:space="preserve"> _xlfn.MAXIFS($F:$F, $A:$A,CELL("contents", DV$4), $B:$B,CELL("contents", DV$7), $C:$C,CELL("contents", $P168), $G:$G,CELL("contents", DV$3))</f>
        <v>19.459</v>
      </c>
      <c r="DW175" s="12">
        <f ca="1" xml:space="preserve"> _xlfn.MAXIFS($F:$F, $A:$A,CELL("contents", DW$4), $B:$B,CELL("contents", DW$7), $C:$C,CELL("contents", $P168), $G:$G,CELL("contents", DW$3))</f>
        <v>21.635000000000002</v>
      </c>
      <c r="DX175" s="19">
        <f ca="1" xml:space="preserve"> _xlfn.MAXIFS($F:$F, $A:$A,CELL("contents", DX$4), $B:$B,CELL("contents", DX$7), $C:$C,CELL("contents", $P168), $G:$G,CELL("contents", DX$3))</f>
        <v>0.184</v>
      </c>
      <c r="DY175" s="13"/>
      <c r="DZ175" s="14">
        <f ca="1" xml:space="preserve"> _xlfn.MAXIFS($F:$F, $A:$A,CELL("contents", DZ$4), $B:$B,CELL("contents", DZ$7), $C:$C,CELL("contents", $P168), $G:$G,CELL("contents", DZ$3))</f>
        <v>21.635000000000002</v>
      </c>
      <c r="EA175" s="12">
        <f ca="1" xml:space="preserve"> _xlfn.MAXIFS($F:$F, $A:$A,CELL("contents", EA$4), $B:$B,CELL("contents", EA$7), $C:$C,CELL("contents", $P168), $G:$G,CELL("contents", EA$3))</f>
        <v>21.635000000000002</v>
      </c>
      <c r="EB175" s="19">
        <f ca="1" xml:space="preserve"> _xlfn.MAXIFS($F:$F, $A:$A,CELL("contents", EB$4), $B:$B,CELL("contents", EB$7), $C:$C,CELL("contents", $P168), $G:$G,CELL("contents", EB$3))</f>
        <v>10.002000000000001</v>
      </c>
      <c r="EC175" s="13"/>
      <c r="ED175" s="14">
        <f ca="1" xml:space="preserve"> _xlfn.MAXIFS($F:$F, $A:$A,CELL("contents", ED$4), $B:$B,CELL("contents", ED$7), $C:$C,CELL("contents", $P168), $G:$G,CELL("contents", ED$3))</f>
        <v>21.635000000000002</v>
      </c>
    </row>
    <row r="176" spans="1:134" x14ac:dyDescent="0.25">
      <c r="A176" t="s">
        <v>13</v>
      </c>
      <c r="B176" t="s">
        <v>14</v>
      </c>
      <c r="C176">
        <v>11</v>
      </c>
      <c r="D176">
        <v>19</v>
      </c>
      <c r="E176" t="b">
        <v>1</v>
      </c>
      <c r="F176">
        <v>18.337</v>
      </c>
      <c r="G176">
        <v>16</v>
      </c>
      <c r="H176">
        <v>0</v>
      </c>
      <c r="I176">
        <v>9661</v>
      </c>
      <c r="J176">
        <v>9345</v>
      </c>
      <c r="K176">
        <v>4672</v>
      </c>
      <c r="L176">
        <v>10</v>
      </c>
      <c r="M176">
        <f t="shared" si="387"/>
        <v>16</v>
      </c>
      <c r="N176" t="b">
        <f t="shared" ref="N176" si="478">AND(MIN($F176,$F177,$F178)=$F176,MAX($H176,$H177,$H178)=$H176)</f>
        <v>0</v>
      </c>
      <c r="O176" t="b">
        <f t="shared" ref="O176" si="479">AND(N176,NOT(N177),NOT(N178))</f>
        <v>0</v>
      </c>
      <c r="P176">
        <f>P165</f>
        <v>14</v>
      </c>
      <c r="Q176" s="6" t="s">
        <v>16</v>
      </c>
      <c r="R176" s="21" t="s">
        <v>22</v>
      </c>
      <c r="S176" s="12">
        <f ca="1" xml:space="preserve"> SUMIFS($I:$I, $A:$A,CELL("contents", S$4), $B:$B,CELL("contents", S$7), $C:$C,CELL("contents", $P168))</f>
        <v>57410067</v>
      </c>
      <c r="T176" s="19">
        <f ca="1" xml:space="preserve"> SUMIFS($I:$I, $A:$A,CELL("contents", T$4), $B:$B,CELL("contents", T$7), $C:$C,CELL("contents", $P168))</f>
        <v>99917409</v>
      </c>
      <c r="U176" s="13"/>
      <c r="V176" s="14">
        <f ca="1" xml:space="preserve"> SUMIFS($I:$I, $A:$A,CELL("contents", V$4), $B:$B,CELL("contents", V$7), $C:$C,CELL("contents", $P168))</f>
        <v>157327476</v>
      </c>
      <c r="W176" s="12">
        <f ca="1" xml:space="preserve"> SUMIFS($I:$I, $A:$A,CELL("contents", W$4), $B:$B,CELL("contents", W$7), $C:$C,CELL("contents", $P168))</f>
        <v>94679062</v>
      </c>
      <c r="X176" s="19">
        <f ca="1" xml:space="preserve"> SUMIFS($I:$I, $A:$A,CELL("contents", X$4), $B:$B,CELL("contents", X$7), $C:$C,CELL("contents", $P168))</f>
        <v>49097</v>
      </c>
      <c r="Y176" s="13"/>
      <c r="Z176" s="14">
        <f ca="1" xml:space="preserve"> SUMIFS($I:$I, $A:$A,CELL("contents", Z$4), $B:$B,CELL("contents", Z$7), $C:$C,CELL("contents", $P168))</f>
        <v>94728159</v>
      </c>
      <c r="AA176" s="12">
        <f ca="1" xml:space="preserve"> SUMIFS($I:$I, $A:$A,CELL("contents", AA$4), $B:$B,CELL("contents", AA$7), $C:$C,CELL("contents", $P168))</f>
        <v>91232000</v>
      </c>
      <c r="AB176" s="19">
        <f ca="1" xml:space="preserve"> SUMIFS($I:$I, $A:$A,CELL("contents", AB$4), $B:$B,CELL("contents", AB$7), $C:$C,CELL("contents", $P168))</f>
        <v>49097</v>
      </c>
      <c r="AC176" s="13"/>
      <c r="AD176" s="14">
        <f ca="1" xml:space="preserve"> SUMIFS($I:$I, $A:$A,CELL("contents", AD$4), $B:$B,CELL("contents", AD$7), $C:$C,CELL("contents", $P168))</f>
        <v>91281097</v>
      </c>
      <c r="AE176" s="12">
        <f ca="1" xml:space="preserve"> SUMIFS($I:$I, $A:$A,CELL("contents", AE$4), $B:$B,CELL("contents", AE$7), $C:$C,CELL("contents", $P168))</f>
        <v>243321129</v>
      </c>
      <c r="AF176" s="19">
        <f ca="1" xml:space="preserve"> SUMIFS($I:$I, $A:$A,CELL("contents", AF$4), $B:$B,CELL("contents", AF$7), $C:$C,CELL("contents", $P168))</f>
        <v>100015603</v>
      </c>
      <c r="AG176" s="13"/>
      <c r="AH176" s="14">
        <f ca="1" xml:space="preserve"> SUMIFS($I:$I, $A:$A,CELL("contents", AH$4), $B:$B,CELL("contents", AH$7), $C:$C,CELL("contents", $P168))</f>
        <v>343336732</v>
      </c>
      <c r="AK176" s="6" t="s">
        <v>16</v>
      </c>
      <c r="AL176" s="21" t="s">
        <v>22</v>
      </c>
      <c r="AM176" s="12">
        <f ca="1" xml:space="preserve"> SUMIFS($I:$I, $A:$A,CELL("contents", AM$4), $B:$B,CELL("contents", AM$7), $C:$C,CELL("contents", $P168), $G:$G,CELL("contents", AM$3))</f>
        <v>9565481</v>
      </c>
      <c r="AN176" s="19">
        <f ca="1" xml:space="preserve"> SUMIFS($I:$I, $A:$A,CELL("contents", AN$4), $B:$B,CELL("contents", AN$7), $C:$C,CELL("contents", $P168), $G:$G,CELL("contents", AN$3))</f>
        <v>18899950</v>
      </c>
      <c r="AO176" s="13"/>
      <c r="AP176" s="14">
        <f ca="1" xml:space="preserve"> SUMIFS($I:$I, $A:$A,CELL("contents", AP$4), $B:$B,CELL("contents", AP$7), $C:$C,CELL("contents", $P168), $G:$G,CELL("contents", AP$3))</f>
        <v>28465431</v>
      </c>
      <c r="AQ176" s="12">
        <f ca="1" xml:space="preserve"> SUMIFS($I:$I, $A:$A,CELL("contents", AQ$4), $B:$B,CELL("contents", AQ$7), $C:$C,CELL("contents", $P168), $G:$G,CELL("contents", AQ$3))</f>
        <v>16546510</v>
      </c>
      <c r="AR176" s="19">
        <f ca="1" xml:space="preserve"> SUMIFS($I:$I, $A:$A,CELL("contents", AR$4), $B:$B,CELL("contents", AR$7), $C:$C,CELL("contents", $P168), $G:$G,CELL("contents", AR$3))</f>
        <v>666</v>
      </c>
      <c r="AS176" s="13"/>
      <c r="AT176" s="14">
        <f ca="1" xml:space="preserve"> SUMIFS($I:$I, $A:$A,CELL("contents", AT$4), $B:$B,CELL("contents", AT$7), $C:$C,CELL("contents", $P168), $G:$G,CELL("contents", AT$3))</f>
        <v>16547176</v>
      </c>
      <c r="AU176" s="12">
        <f ca="1" xml:space="preserve"> SUMIFS($I:$I, $A:$A,CELL("contents", AU$4), $B:$B,CELL("contents", AU$7), $C:$C,CELL("contents", $P168), $G:$G,CELL("contents", AU$3))</f>
        <v>16602627</v>
      </c>
      <c r="AV176" s="19">
        <f ca="1" xml:space="preserve"> SUMIFS($I:$I, $A:$A,CELL("contents", AV$4), $B:$B,CELL("contents", AV$7), $C:$C,CELL("contents", $P168), $G:$G,CELL("contents", AV$3))</f>
        <v>666</v>
      </c>
      <c r="AW176" s="13"/>
      <c r="AX176" s="14">
        <f ca="1" xml:space="preserve"> SUMIFS($I:$I, $A:$A,CELL("contents", AX$4), $B:$B,CELL("contents", AX$7), $C:$C,CELL("contents", $P168), $G:$G,CELL("contents", AX$3))</f>
        <v>16603293</v>
      </c>
      <c r="AY176" s="12">
        <f ca="1" xml:space="preserve"> SUMIFS($I:$I, $A:$A,CELL("contents", AY$4), $B:$B,CELL("contents", AY$7), $C:$C,CELL("contents", $P168), $G:$G,CELL("contents", AY$3))</f>
        <v>42714618</v>
      </c>
      <c r="AZ176" s="19">
        <f ca="1" xml:space="preserve"> SUMIFS($I:$I, $A:$A,CELL("contents", AZ$4), $B:$B,CELL("contents", AZ$7), $C:$C,CELL("contents", $P168), $G:$G,CELL("contents", AZ$3))</f>
        <v>18901282</v>
      </c>
      <c r="BA176" s="13"/>
      <c r="BB176" s="14">
        <f ca="1" xml:space="preserve"> SUMIFS($I:$I, $A:$A,CELL("contents", BB$4), $B:$B,CELL("contents", BB$7), $C:$C,CELL("contents", $P168), $G:$G,CELL("contents", BB$3))</f>
        <v>61615900</v>
      </c>
      <c r="BE176" s="6" t="s">
        <v>16</v>
      </c>
      <c r="BF176" s="21" t="s">
        <v>22</v>
      </c>
      <c r="BG176" s="12">
        <f ca="1" xml:space="preserve"> SUMIFS($I:$I, $A:$A,CELL("contents", BG$4), $B:$B,CELL("contents", BG$7), $C:$C,CELL("contents", $P168), $G:$G,CELL("contents", BG$3))</f>
        <v>9072414</v>
      </c>
      <c r="BH176" s="19">
        <f ca="1" xml:space="preserve"> SUMIFS($I:$I, $A:$A,CELL("contents", BH$4), $B:$B,CELL("contents", BH$7), $C:$C,CELL("contents", $P168), $G:$G,CELL("contents", BH$3))</f>
        <v>17553870</v>
      </c>
      <c r="BI176" s="13"/>
      <c r="BJ176" s="14">
        <f ca="1" xml:space="preserve"> SUMIFS($I:$I, $A:$A,CELL("contents", BJ$4), $B:$B,CELL("contents", BJ$7), $C:$C,CELL("contents", $P168), $G:$G,CELL("contents", BJ$3))</f>
        <v>26626284</v>
      </c>
      <c r="BK176" s="12">
        <f ca="1" xml:space="preserve"> SUMIFS($I:$I, $A:$A,CELL("contents", BK$4), $B:$B,CELL("contents", BK$7), $C:$C,CELL("contents", $P168), $G:$G,CELL("contents", BK$3))</f>
        <v>15779623</v>
      </c>
      <c r="BL176" s="19">
        <f ca="1" xml:space="preserve"> SUMIFS($I:$I, $A:$A,CELL("contents", BL$4), $B:$B,CELL("contents", BL$7), $C:$C,CELL("contents", $P168), $G:$G,CELL("contents", BL$3))</f>
        <v>1160</v>
      </c>
      <c r="BM176" s="13"/>
      <c r="BN176" s="14">
        <f ca="1" xml:space="preserve"> SUMIFS($I:$I, $A:$A,CELL("contents", BN$4), $B:$B,CELL("contents", BN$7), $C:$C,CELL("contents", $P168), $G:$G,CELL("contents", BN$3))</f>
        <v>15780783</v>
      </c>
      <c r="BO176" s="12">
        <f ca="1" xml:space="preserve"> SUMIFS($I:$I, $A:$A,CELL("contents", BO$4), $B:$B,CELL("contents", BO$7), $C:$C,CELL("contents", $P168), $G:$G,CELL("contents", BO$3))</f>
        <v>18568328</v>
      </c>
      <c r="BP176" s="19">
        <f ca="1" xml:space="preserve"> SUMIFS($I:$I, $A:$A,CELL("contents", BP$4), $B:$B,CELL("contents", BP$7), $C:$C,CELL("contents", $P168), $G:$G,CELL("contents", BP$3))</f>
        <v>1160</v>
      </c>
      <c r="BQ176" s="13"/>
      <c r="BR176" s="14">
        <f ca="1" xml:space="preserve"> SUMIFS($I:$I, $A:$A,CELL("contents", BR$4), $B:$B,CELL("contents", BR$7), $C:$C,CELL("contents", $P168), $G:$G,CELL("contents", BR$3))</f>
        <v>18569488</v>
      </c>
      <c r="BS176" s="12">
        <f ca="1" xml:space="preserve"> SUMIFS($I:$I, $A:$A,CELL("contents", BS$4), $B:$B,CELL("contents", BS$7), $C:$C,CELL("contents", $P168), $G:$G,CELL("contents", BS$3))</f>
        <v>43420365</v>
      </c>
      <c r="BT176" s="19">
        <f ca="1" xml:space="preserve"> SUMIFS($I:$I, $A:$A,CELL("contents", BT$4), $B:$B,CELL("contents", BT$7), $C:$C,CELL("contents", $P168), $G:$G,CELL("contents", BT$3))</f>
        <v>17556190</v>
      </c>
      <c r="BU176" s="13"/>
      <c r="BV176" s="14">
        <f ca="1" xml:space="preserve"> SUMIFS($I:$I, $A:$A,CELL("contents", BV$4), $B:$B,CELL("contents", BV$7), $C:$C,CELL("contents", $P168), $G:$G,CELL("contents", BV$3))</f>
        <v>60976555</v>
      </c>
      <c r="BY176" s="6" t="s">
        <v>16</v>
      </c>
      <c r="BZ176" s="21" t="s">
        <v>22</v>
      </c>
      <c r="CA176" s="12">
        <f ca="1" xml:space="preserve"> SUMIFS($I:$I, $A:$A,CELL("contents", CA$4), $B:$B,CELL("contents", CA$7), $C:$C,CELL("contents", $P168), $G:$G,CELL("contents", CA$3))</f>
        <v>10211741</v>
      </c>
      <c r="CB176" s="19">
        <f ca="1" xml:space="preserve"> SUMIFS($I:$I, $A:$A,CELL("contents", CB$4), $B:$B,CELL("contents", CB$7), $C:$C,CELL("contents", $P168), $G:$G,CELL("contents", CB$3))</f>
        <v>18490743</v>
      </c>
      <c r="CC176" s="13"/>
      <c r="CD176" s="14">
        <f ca="1" xml:space="preserve"> SUMIFS($I:$I, $A:$A,CELL("contents", CD$4), $B:$B,CELL("contents", CD$7), $C:$C,CELL("contents", $P168), $G:$G,CELL("contents", CD$3))</f>
        <v>28702484</v>
      </c>
      <c r="CE176" s="12">
        <f ca="1" xml:space="preserve"> SUMIFS($I:$I, $A:$A,CELL("contents", CE$4), $B:$B,CELL("contents", CE$7), $C:$C,CELL("contents", $P168), $G:$G,CELL("contents", CE$3))</f>
        <v>17751011</v>
      </c>
      <c r="CF176" s="19">
        <f ca="1" xml:space="preserve"> SUMIFS($I:$I, $A:$A,CELL("contents", CF$4), $B:$B,CELL("contents", CF$7), $C:$C,CELL("contents", $P168), $G:$G,CELL("contents", CF$3))</f>
        <v>3563</v>
      </c>
      <c r="CG176" s="13"/>
      <c r="CH176" s="14">
        <f ca="1" xml:space="preserve"> SUMIFS($I:$I, $A:$A,CELL("contents", CH$4), $B:$B,CELL("contents", CH$7), $C:$C,CELL("contents", $P168), $G:$G,CELL("contents", CH$3))</f>
        <v>17754574</v>
      </c>
      <c r="CI176" s="12">
        <f ca="1" xml:space="preserve"> SUMIFS($I:$I, $A:$A,CELL("contents", CI$4), $B:$B,CELL("contents", CI$7), $C:$C,CELL("contents", $P168), $G:$G,CELL("contents", CI$3))</f>
        <v>18342802</v>
      </c>
      <c r="CJ176" s="19">
        <f ca="1" xml:space="preserve"> SUMIFS($I:$I, $A:$A,CELL("contents", CJ$4), $B:$B,CELL("contents", CJ$7), $C:$C,CELL("contents", $P168), $G:$G,CELL("contents", CJ$3))</f>
        <v>3563</v>
      </c>
      <c r="CK176" s="13"/>
      <c r="CL176" s="14">
        <f ca="1" xml:space="preserve"> SUMIFS($I:$I, $A:$A,CELL("contents", CL$4), $B:$B,CELL("contents", CL$7), $C:$C,CELL("contents", $P168), $G:$G,CELL("contents", CL$3))</f>
        <v>18346365</v>
      </c>
      <c r="CM176" s="12">
        <f ca="1" xml:space="preserve"> SUMIFS($I:$I, $A:$A,CELL("contents", CM$4), $B:$B,CELL("contents", CM$7), $C:$C,CELL("contents", $P168), $G:$G,CELL("contents", CM$3))</f>
        <v>46305554</v>
      </c>
      <c r="CN176" s="19">
        <f ca="1" xml:space="preserve"> SUMIFS($I:$I, $A:$A,CELL("contents", CN$4), $B:$B,CELL("contents", CN$7), $C:$C,CELL("contents", $P168), $G:$G,CELL("contents", CN$3))</f>
        <v>18497869</v>
      </c>
      <c r="CO176" s="13"/>
      <c r="CP176" s="14">
        <f ca="1" xml:space="preserve"> SUMIFS($I:$I, $A:$A,CELL("contents", CP$4), $B:$B,CELL("contents", CP$7), $C:$C,CELL("contents", $P168), $G:$G,CELL("contents", CP$3))</f>
        <v>64803423</v>
      </c>
      <c r="CS176" s="6" t="s">
        <v>16</v>
      </c>
      <c r="CT176" s="21" t="s">
        <v>22</v>
      </c>
      <c r="CU176" s="12">
        <f ca="1" xml:space="preserve"> SUMIFS($I:$I, $A:$A,CELL("contents", CU$4), $B:$B,CELL("contents", CU$7), $C:$C,CELL("contents", $P168), $G:$G,CELL("contents", CU$3))</f>
        <v>13146920</v>
      </c>
      <c r="CV176" s="19">
        <f ca="1" xml:space="preserve"> SUMIFS($I:$I, $A:$A,CELL("contents", CV$4), $B:$B,CELL("contents", CV$7), $C:$C,CELL("contents", $P168), $G:$G,CELL("contents", CV$3))</f>
        <v>21547988</v>
      </c>
      <c r="CW176" s="13"/>
      <c r="CX176" s="14">
        <f ca="1" xml:space="preserve"> SUMIFS($I:$I, $A:$A,CELL("contents", CX$4), $B:$B,CELL("contents", CX$7), $C:$C,CELL("contents", $P168), $G:$G,CELL("contents", CX$3))</f>
        <v>34694908</v>
      </c>
      <c r="CY176" s="12">
        <f ca="1" xml:space="preserve"> SUMIFS($I:$I, $A:$A,CELL("contents", CY$4), $B:$B,CELL("contents", CY$7), $C:$C,CELL("contents", $P168), $G:$G,CELL("contents", CY$3))</f>
        <v>21778606</v>
      </c>
      <c r="CZ176" s="19">
        <f ca="1" xml:space="preserve"> SUMIFS($I:$I, $A:$A,CELL("contents", CZ$4), $B:$B,CELL("contents", CZ$7), $C:$C,CELL("contents", $P168), $G:$G,CELL("contents", CZ$3))</f>
        <v>11108</v>
      </c>
      <c r="DA176" s="13"/>
      <c r="DB176" s="14">
        <f ca="1" xml:space="preserve"> SUMIFS($I:$I, $A:$A,CELL("contents", DB$4), $B:$B,CELL("contents", DB$7), $C:$C,CELL("contents", $P168), $G:$G,CELL("contents", DB$3))</f>
        <v>21789714</v>
      </c>
      <c r="DC176" s="12">
        <f ca="1" xml:space="preserve"> SUMIFS($I:$I, $A:$A,CELL("contents", DC$4), $B:$B,CELL("contents", DC$7), $C:$C,CELL("contents", $P168), $G:$G,CELL("contents", DC$3))</f>
        <v>17298484</v>
      </c>
      <c r="DD176" s="19">
        <f ca="1" xml:space="preserve"> SUMIFS($I:$I, $A:$A,CELL("contents", DD$4), $B:$B,CELL("contents", DD$7), $C:$C,CELL("contents", $P168), $G:$G,CELL("contents", DD$3))</f>
        <v>11108</v>
      </c>
      <c r="DE176" s="13"/>
      <c r="DF176" s="14">
        <f ca="1" xml:space="preserve"> SUMIFS($I:$I, $A:$A,CELL("contents", DF$4), $B:$B,CELL("contents", DF$7), $C:$C,CELL("contents", $P168), $G:$G,CELL("contents", DF$3))</f>
        <v>17309592</v>
      </c>
      <c r="DG176" s="12">
        <f ca="1" xml:space="preserve"> SUMIFS($I:$I, $A:$A,CELL("contents", DG$4), $B:$B,CELL("contents", DG$7), $C:$C,CELL("contents", $P168), $G:$G,CELL("contents", DG$3))</f>
        <v>52224010</v>
      </c>
      <c r="DH176" s="19">
        <f ca="1" xml:space="preserve"> SUMIFS($I:$I, $A:$A,CELL("contents", DH$4), $B:$B,CELL("contents", DH$7), $C:$C,CELL("contents", $P168), $G:$G,CELL("contents", DH$3))</f>
        <v>21570204</v>
      </c>
      <c r="DI176" s="13"/>
      <c r="DJ176" s="14">
        <f ca="1" xml:space="preserve"> SUMIFS($I:$I, $A:$A,CELL("contents", DJ$4), $B:$B,CELL("contents", DJ$7), $C:$C,CELL("contents", $P168), $G:$G,CELL("contents", DJ$3))</f>
        <v>73794214</v>
      </c>
      <c r="DM176" s="6" t="s">
        <v>16</v>
      </c>
      <c r="DN176" s="21" t="s">
        <v>22</v>
      </c>
      <c r="DO176" s="12">
        <f ca="1" xml:space="preserve"> SUMIFS($I:$I, $A:$A,CELL("contents", DO$4), $B:$B,CELL("contents", DO$7), $C:$C,CELL("contents", $P168), $G:$G,CELL("contents", DO$3))</f>
        <v>15413511</v>
      </c>
      <c r="DP176" s="19">
        <f ca="1" xml:space="preserve"> SUMIFS($I:$I, $A:$A,CELL("contents", DP$4), $B:$B,CELL("contents", DP$7), $C:$C,CELL("contents", $P168), $G:$G,CELL("contents", DP$3))</f>
        <v>23424858</v>
      </c>
      <c r="DQ176" s="13"/>
      <c r="DR176" s="14">
        <f ca="1" xml:space="preserve"> SUMIFS($I:$I, $A:$A,CELL("contents", DR$4), $B:$B,CELL("contents", DR$7), $C:$C,CELL("contents", $P168), $G:$G,CELL("contents", DR$3))</f>
        <v>38838369</v>
      </c>
      <c r="DS176" s="12">
        <f ca="1" xml:space="preserve"> SUMIFS($I:$I, $A:$A,CELL("contents", DS$4), $B:$B,CELL("contents", DS$7), $C:$C,CELL("contents", $P168), $G:$G,CELL("contents", DS$3))</f>
        <v>22823312</v>
      </c>
      <c r="DT176" s="19">
        <f ca="1" xml:space="preserve"> SUMIFS($I:$I, $A:$A,CELL("contents", DT$4), $B:$B,CELL("contents", DT$7), $C:$C,CELL("contents", $P168), $G:$G,CELL("contents", DT$3))</f>
        <v>32600</v>
      </c>
      <c r="DU176" s="13"/>
      <c r="DV176" s="14">
        <f ca="1" xml:space="preserve"> SUMIFS($I:$I, $A:$A,CELL("contents", DV$4), $B:$B,CELL("contents", DV$7), $C:$C,CELL("contents", $P168), $G:$G,CELL("contents", DV$3))</f>
        <v>22855912</v>
      </c>
      <c r="DW176" s="12">
        <f ca="1" xml:space="preserve"> SUMIFS($I:$I, $A:$A,CELL("contents", DW$4), $B:$B,CELL("contents", DW$7), $C:$C,CELL("contents", $P168), $G:$G,CELL("contents", DW$3))</f>
        <v>20419759</v>
      </c>
      <c r="DX176" s="19">
        <f ca="1" xml:space="preserve"> SUMIFS($I:$I, $A:$A,CELL("contents", DX$4), $B:$B,CELL("contents", DX$7), $C:$C,CELL("contents", $P168), $G:$G,CELL("contents", DX$3))</f>
        <v>32600</v>
      </c>
      <c r="DY176" s="13"/>
      <c r="DZ176" s="14">
        <f ca="1" xml:space="preserve"> SUMIFS($I:$I, $A:$A,CELL("contents", DZ$4), $B:$B,CELL("contents", DZ$7), $C:$C,CELL("contents", $P168), $G:$G,CELL("contents", DZ$3))</f>
        <v>20452359</v>
      </c>
      <c r="EA176" s="12">
        <f ca="1" xml:space="preserve"> SUMIFS($I:$I, $A:$A,CELL("contents", EA$4), $B:$B,CELL("contents", EA$7), $C:$C,CELL("contents", $P168), $G:$G,CELL("contents", EA$3))</f>
        <v>58656582</v>
      </c>
      <c r="EB176" s="19">
        <f ca="1" xml:space="preserve"> SUMIFS($I:$I, $A:$A,CELL("contents", EB$4), $B:$B,CELL("contents", EB$7), $C:$C,CELL("contents", $P168), $G:$G,CELL("contents", EB$3))</f>
        <v>23490058</v>
      </c>
      <c r="EC176" s="13"/>
      <c r="ED176" s="14">
        <f ca="1" xml:space="preserve"> SUMIFS($I:$I, $A:$A,CELL("contents", ED$4), $B:$B,CELL("contents", ED$7), $C:$C,CELL("contents", $P168), $G:$G,CELL("contents", ED$3))</f>
        <v>82146640</v>
      </c>
    </row>
    <row r="177" spans="1:134" x14ac:dyDescent="0.25">
      <c r="A177" t="s">
        <v>15</v>
      </c>
      <c r="B177" t="s">
        <v>14</v>
      </c>
      <c r="C177">
        <v>11</v>
      </c>
      <c r="D177">
        <v>19</v>
      </c>
      <c r="E177" t="b">
        <v>0</v>
      </c>
      <c r="F177">
        <v>0.17100000000000001</v>
      </c>
      <c r="G177">
        <v>16</v>
      </c>
      <c r="H177">
        <v>16</v>
      </c>
      <c r="I177">
        <v>10528</v>
      </c>
      <c r="J177">
        <v>10526</v>
      </c>
      <c r="K177">
        <v>5245</v>
      </c>
      <c r="L177">
        <v>13</v>
      </c>
      <c r="M177">
        <f t="shared" si="387"/>
        <v>0</v>
      </c>
      <c r="N177" t="b">
        <f t="shared" ref="N177" si="480">AND(MIN($F176,$F177,$F178)=$F177,MAX($H176,$H177,$H178)=$H177)</f>
        <v>1</v>
      </c>
      <c r="O177" t="b">
        <f t="shared" ref="O177" si="481">AND(NOT(N176),N177,NOT(N178))</f>
        <v>1</v>
      </c>
      <c r="P177">
        <f>P165</f>
        <v>14</v>
      </c>
      <c r="Q177" s="5" t="s">
        <v>23</v>
      </c>
      <c r="R177" s="21"/>
      <c r="S177" s="12">
        <f ca="1" xml:space="preserve"> AVERAGEIFS($I:$I, $A:$A,CELL("contents", S$4), $B:$B,CELL("contents", S$7), $C:$C,CELL("contents", $P168))</f>
        <v>239208.61249999999</v>
      </c>
      <c r="T177" s="19">
        <f ca="1" xml:space="preserve"> AVERAGEIFS($I:$I, $A:$A,CELL("contents", T$4), $B:$B,CELL("contents", T$7), $C:$C,CELL("contents", $P168))</f>
        <v>605560.05454545456</v>
      </c>
      <c r="U177" s="13"/>
      <c r="V177" s="14">
        <f ca="1" xml:space="preserve"> AVERAGEIFS($I:$I, $A:$A,CELL("contents", V$4), $B:$B,CELL("contents", V$7), $C:$C,CELL("contents", $P168))</f>
        <v>388462.90370370372</v>
      </c>
      <c r="W177" s="12">
        <f ca="1" xml:space="preserve"> AVERAGEIFS($I:$I, $A:$A,CELL("contents", W$4), $B:$B,CELL("contents", W$7), $C:$C,CELL("contents", $P168))</f>
        <v>394496.09166666667</v>
      </c>
      <c r="X177" s="19">
        <f ca="1" xml:space="preserve"> AVERAGEIFS($I:$I, $A:$A,CELL("contents", X$4), $B:$B,CELL("contents", X$7), $C:$C,CELL("contents", $P168))</f>
        <v>297.55757575757576</v>
      </c>
      <c r="Y177" s="13"/>
      <c r="Z177" s="14">
        <f ca="1" xml:space="preserve"> AVERAGEIFS($I:$I, $A:$A,CELL("contents", Z$4), $B:$B,CELL("contents", Z$7), $C:$C,CELL("contents", $P168))</f>
        <v>233896.68888888889</v>
      </c>
      <c r="AA177" s="12">
        <f ca="1" xml:space="preserve"> AVERAGEIFS($I:$I, $A:$A,CELL("contents", AA$4), $B:$B,CELL("contents", AA$7), $C:$C,CELL("contents", $P168))</f>
        <v>380133.33333333331</v>
      </c>
      <c r="AB177" s="19">
        <f ca="1" xml:space="preserve"> AVERAGEIFS($I:$I, $A:$A,CELL("contents", AB$4), $B:$B,CELL("contents", AB$7), $C:$C,CELL("contents", $P168))</f>
        <v>297.55757575757576</v>
      </c>
      <c r="AC177" s="13"/>
      <c r="AD177" s="14">
        <f ca="1" xml:space="preserve"> AVERAGEIFS($I:$I, $A:$A,CELL("contents", AD$4), $B:$B,CELL("contents", AD$7), $C:$C,CELL("contents", $P168))</f>
        <v>225385.42469135803</v>
      </c>
      <c r="AE177" s="12">
        <f ca="1" xml:space="preserve"> AVERAGEIFS($I:$I, $A:$A,CELL("contents", AE$4), $B:$B,CELL("contents", AE$7), $C:$C,CELL("contents", $P168))</f>
        <v>337946.01250000001</v>
      </c>
      <c r="AF177" s="19">
        <f ca="1" xml:space="preserve"> AVERAGEIFS($I:$I, $A:$A,CELL("contents", AF$4), $B:$B,CELL("contents", AF$7), $C:$C,CELL("contents", $P168))</f>
        <v>202051.72323232325</v>
      </c>
      <c r="AG177" s="13"/>
      <c r="AH177" s="14">
        <f ca="1" xml:space="preserve"> AVERAGEIFS($I:$I, $A:$A,CELL("contents", AH$4), $B:$B,CELL("contents", AH$7), $C:$C,CELL("contents", $P168))</f>
        <v>282581.67242798355</v>
      </c>
      <c r="AK177" s="5" t="s">
        <v>23</v>
      </c>
      <c r="AL177" s="21"/>
      <c r="AM177" s="12">
        <f ca="1" xml:space="preserve"> AVERAGEIFS($I:$I, $A:$A,CELL("contents", AM$4), $B:$B,CELL("contents", AM$7), $C:$C,CELL("contents", $P168), $G:$G,CELL("contents", AM$3))</f>
        <v>199280.85416666666</v>
      </c>
      <c r="AN177" s="19">
        <f ca="1" xml:space="preserve"> AVERAGEIFS($I:$I, $A:$A,CELL("contents", AN$4), $B:$B,CELL("contents", AN$7), $C:$C,CELL("contents", $P168), $G:$G,CELL("contents", AN$3))</f>
        <v>572725.75757575757</v>
      </c>
      <c r="AO177" s="13"/>
      <c r="AP177" s="14">
        <f ca="1" xml:space="preserve"> AVERAGEIFS($I:$I, $A:$A,CELL("contents", AP$4), $B:$B,CELL("contents", AP$7), $C:$C,CELL("contents", $P168), $G:$G,CELL("contents", AP$3))</f>
        <v>351425.0740740741</v>
      </c>
      <c r="AQ177" s="12">
        <f ca="1" xml:space="preserve"> AVERAGEIFS($I:$I, $A:$A,CELL("contents", AQ$4), $B:$B,CELL("contents", AQ$7), $C:$C,CELL("contents", $P168), $G:$G,CELL("contents", AQ$3))</f>
        <v>344718.95833333331</v>
      </c>
      <c r="AR177" s="19">
        <f ca="1" xml:space="preserve"> AVERAGEIFS($I:$I, $A:$A,CELL("contents", AR$4), $B:$B,CELL("contents", AR$7), $C:$C,CELL("contents", $P168), $G:$G,CELL("contents", AR$3))</f>
        <v>20.181818181818183</v>
      </c>
      <c r="AS177" s="13"/>
      <c r="AT177" s="14">
        <f ca="1" xml:space="preserve"> AVERAGEIFS($I:$I, $A:$A,CELL("contents", AT$4), $B:$B,CELL("contents", AT$7), $C:$C,CELL("contents", $P168), $G:$G,CELL("contents", AT$3))</f>
        <v>204286.12345679011</v>
      </c>
      <c r="AU177" s="12">
        <f ca="1" xml:space="preserve"> AVERAGEIFS($I:$I, $A:$A,CELL("contents", AU$4), $B:$B,CELL("contents", AU$7), $C:$C,CELL("contents", $P168), $G:$G,CELL("contents", AU$3))</f>
        <v>345888.0625</v>
      </c>
      <c r="AV177" s="19">
        <f ca="1" xml:space="preserve"> AVERAGEIFS($I:$I, $A:$A,CELL("contents", AV$4), $B:$B,CELL("contents", AV$7), $C:$C,CELL("contents", $P168), $G:$G,CELL("contents", AV$3))</f>
        <v>20.181818181818183</v>
      </c>
      <c r="AW177" s="13"/>
      <c r="AX177" s="14">
        <f ca="1" xml:space="preserve"> AVERAGEIFS($I:$I, $A:$A,CELL("contents", AX$4), $B:$B,CELL("contents", AX$7), $C:$C,CELL("contents", $P168), $G:$G,CELL("contents", AX$3))</f>
        <v>204978.92592592593</v>
      </c>
      <c r="AY177" s="12">
        <f ca="1" xml:space="preserve"> AVERAGEIFS($I:$I, $A:$A,CELL("contents", AY$4), $B:$B,CELL("contents", AY$7), $C:$C,CELL("contents", $P168), $G:$G,CELL("contents", AY$3))</f>
        <v>296629.29166666669</v>
      </c>
      <c r="AZ177" s="19">
        <f ca="1" xml:space="preserve"> AVERAGEIFS($I:$I, $A:$A,CELL("contents", AZ$4), $B:$B,CELL("contents", AZ$7), $C:$C,CELL("contents", $P168), $G:$G,CELL("contents", AZ$3))</f>
        <v>190922.0404040404</v>
      </c>
      <c r="BA177" s="13"/>
      <c r="BB177" s="14">
        <f ca="1" xml:space="preserve"> AVERAGEIFS($I:$I, $A:$A,CELL("contents", BB$4), $B:$B,CELL("contents", BB$7), $C:$C,CELL("contents", $P168), $G:$G,CELL("contents", BB$3))</f>
        <v>253563.37448559669</v>
      </c>
      <c r="BE177" s="5" t="s">
        <v>23</v>
      </c>
      <c r="BF177" s="21"/>
      <c r="BG177" s="12">
        <f ca="1" xml:space="preserve"> AVERAGEIFS($I:$I, $A:$A,CELL("contents", BG$4), $B:$B,CELL("contents", BG$7), $C:$C,CELL("contents", $P168), $G:$G,CELL("contents", BG$3))</f>
        <v>189008.625</v>
      </c>
      <c r="BH177" s="19">
        <f ca="1" xml:space="preserve"> AVERAGEIFS($I:$I, $A:$A,CELL("contents", BH$4), $B:$B,CELL("contents", BH$7), $C:$C,CELL("contents", $P168), $G:$G,CELL("contents", BH$3))</f>
        <v>531935.45454545459</v>
      </c>
      <c r="BI177" s="13"/>
      <c r="BJ177" s="14">
        <f ca="1" xml:space="preserve"> AVERAGEIFS($I:$I, $A:$A,CELL("contents", BJ$4), $B:$B,CELL("contents", BJ$7), $C:$C,CELL("contents", $P168), $G:$G,CELL("contents", BJ$3))</f>
        <v>328719.55555555556</v>
      </c>
      <c r="BK177" s="12">
        <f ca="1" xml:space="preserve"> AVERAGEIFS($I:$I, $A:$A,CELL("contents", BK$4), $B:$B,CELL("contents", BK$7), $C:$C,CELL("contents", $P168), $G:$G,CELL("contents", BK$3))</f>
        <v>328742.14583333331</v>
      </c>
      <c r="BL177" s="19">
        <f ca="1" xml:space="preserve"> AVERAGEIFS($I:$I, $A:$A,CELL("contents", BL$4), $B:$B,CELL("contents", BL$7), $C:$C,CELL("contents", $P168), $G:$G,CELL("contents", BL$3))</f>
        <v>35.151515151515149</v>
      </c>
      <c r="BM177" s="13"/>
      <c r="BN177" s="14">
        <f ca="1" xml:space="preserve"> AVERAGEIFS($I:$I, $A:$A,CELL("contents", BN$4), $B:$B,CELL("contents", BN$7), $C:$C,CELL("contents", $P168), $G:$G,CELL("contents", BN$3))</f>
        <v>194824.48148148149</v>
      </c>
      <c r="BO177" s="12">
        <f ca="1" xml:space="preserve"> AVERAGEIFS($I:$I, $A:$A,CELL("contents", BO$4), $B:$B,CELL("contents", BO$7), $C:$C,CELL("contents", $P168), $G:$G,CELL("contents", BO$3))</f>
        <v>386840.16666666669</v>
      </c>
      <c r="BP177" s="19">
        <f ca="1" xml:space="preserve"> AVERAGEIFS($I:$I, $A:$A,CELL("contents", BP$4), $B:$B,CELL("contents", BP$7), $C:$C,CELL("contents", $P168), $G:$G,CELL("contents", BP$3))</f>
        <v>35.151515151515149</v>
      </c>
      <c r="BQ177" s="13"/>
      <c r="BR177" s="14">
        <f ca="1" xml:space="preserve"> AVERAGEIFS($I:$I, $A:$A,CELL("contents", BR$4), $B:$B,CELL("contents", BR$7), $C:$C,CELL("contents", $P168), $G:$G,CELL("contents", BR$3))</f>
        <v>229252.93827160494</v>
      </c>
      <c r="BS177" s="12">
        <f ca="1" xml:space="preserve"> AVERAGEIFS($I:$I, $A:$A,CELL("contents", BS$4), $B:$B,CELL("contents", BS$7), $C:$C,CELL("contents", $P168), $G:$G,CELL("contents", BS$3))</f>
        <v>301530.3125</v>
      </c>
      <c r="BT177" s="19">
        <f ca="1" xml:space="preserve"> AVERAGEIFS($I:$I, $A:$A,CELL("contents", BT$4), $B:$B,CELL("contents", BT$7), $C:$C,CELL("contents", $P168), $G:$G,CELL("contents", BT$3))</f>
        <v>177335.25252525252</v>
      </c>
      <c r="BU177" s="13"/>
      <c r="BV177" s="14">
        <f ca="1" xml:space="preserve"> AVERAGEIFS($I:$I, $A:$A,CELL("contents", BV$4), $B:$B,CELL("contents", BV$7), $C:$C,CELL("contents", $P168), $G:$G,CELL("contents", BV$3))</f>
        <v>250932.32510288066</v>
      </c>
      <c r="BY177" s="5" t="s">
        <v>23</v>
      </c>
      <c r="BZ177" s="21"/>
      <c r="CA177" s="12">
        <f ca="1" xml:space="preserve"> AVERAGEIFS($I:$I, $A:$A,CELL("contents", CA$4), $B:$B,CELL("contents", CA$7), $C:$C,CELL("contents", $P168), $G:$G,CELL("contents", CA$3))</f>
        <v>212744.60416666666</v>
      </c>
      <c r="CB177" s="19">
        <f ca="1" xml:space="preserve"> AVERAGEIFS($I:$I, $A:$A,CELL("contents", CB$4), $B:$B,CELL("contents", CB$7), $C:$C,CELL("contents", $P168), $G:$G,CELL("contents", CB$3))</f>
        <v>560325.54545454541</v>
      </c>
      <c r="CC177" s="13"/>
      <c r="CD177" s="14">
        <f ca="1" xml:space="preserve"> AVERAGEIFS($I:$I, $A:$A,CELL("contents", CD$4), $B:$B,CELL("contents", CD$7), $C:$C,CELL("contents", $P168), $G:$G,CELL("contents", CD$3))</f>
        <v>354351.65432098764</v>
      </c>
      <c r="CE177" s="12">
        <f ca="1" xml:space="preserve"> AVERAGEIFS($I:$I, $A:$A,CELL("contents", CE$4), $B:$B,CELL("contents", CE$7), $C:$C,CELL("contents", $P168), $G:$G,CELL("contents", CE$3))</f>
        <v>369812.72916666669</v>
      </c>
      <c r="CF177" s="19">
        <f ca="1" xml:space="preserve"> AVERAGEIFS($I:$I, $A:$A,CELL("contents", CF$4), $B:$B,CELL("contents", CF$7), $C:$C,CELL("contents", $P168), $G:$G,CELL("contents", CF$3))</f>
        <v>107.96969696969697</v>
      </c>
      <c r="CG177" s="13"/>
      <c r="CH177" s="14">
        <f ca="1" xml:space="preserve"> AVERAGEIFS($I:$I, $A:$A,CELL("contents", CH$4), $B:$B,CELL("contents", CH$7), $C:$C,CELL("contents", $P168), $G:$G,CELL("contents", CH$3))</f>
        <v>219192.27160493826</v>
      </c>
      <c r="CI177" s="12">
        <f ca="1" xml:space="preserve"> AVERAGEIFS($I:$I, $A:$A,CELL("contents", CI$4), $B:$B,CELL("contents", CI$7), $C:$C,CELL("contents", $P168), $G:$G,CELL("contents", CI$3))</f>
        <v>382141.70833333331</v>
      </c>
      <c r="CJ177" s="19">
        <f ca="1" xml:space="preserve"> AVERAGEIFS($I:$I, $A:$A,CELL("contents", CJ$4), $B:$B,CELL("contents", CJ$7), $C:$C,CELL("contents", $P168), $G:$G,CELL("contents", CJ$3))</f>
        <v>107.96969696969697</v>
      </c>
      <c r="CK177" s="13"/>
      <c r="CL177" s="14">
        <f ca="1" xml:space="preserve"> AVERAGEIFS($I:$I, $A:$A,CELL("contents", CL$4), $B:$B,CELL("contents", CL$7), $C:$C,CELL("contents", $P168), $G:$G,CELL("contents", CL$3))</f>
        <v>226498.33333333334</v>
      </c>
      <c r="CM177" s="12">
        <f ca="1" xml:space="preserve"> AVERAGEIFS($I:$I, $A:$A,CELL("contents", CM$4), $B:$B,CELL("contents", CM$7), $C:$C,CELL("contents", $P168), $G:$G,CELL("contents", CM$3))</f>
        <v>321566.34722222225</v>
      </c>
      <c r="CN177" s="19">
        <f ca="1" xml:space="preserve"> AVERAGEIFS($I:$I, $A:$A,CELL("contents", CN$4), $B:$B,CELL("contents", CN$7), $C:$C,CELL("contents", $P168), $G:$G,CELL("contents", CN$3))</f>
        <v>186847.16161616161</v>
      </c>
      <c r="CO177" s="13"/>
      <c r="CP177" s="14">
        <f ca="1" xml:space="preserve"> AVERAGEIFS($I:$I, $A:$A,CELL("contents", CP$4), $B:$B,CELL("contents", CP$7), $C:$C,CELL("contents", $P168), $G:$G,CELL("contents", CP$3))</f>
        <v>266680.75308641978</v>
      </c>
      <c r="CS177" s="5" t="s">
        <v>23</v>
      </c>
      <c r="CT177" s="21"/>
      <c r="CU177" s="12">
        <f ca="1" xml:space="preserve"> AVERAGEIFS($I:$I, $A:$A,CELL("contents", CU$4), $B:$B,CELL("contents", CU$7), $C:$C,CELL("contents", $P168), $G:$G,CELL("contents", CU$3))</f>
        <v>273894.16666666669</v>
      </c>
      <c r="CV177" s="19">
        <f ca="1" xml:space="preserve"> AVERAGEIFS($I:$I, $A:$A,CELL("contents", CV$4), $B:$B,CELL("contents", CV$7), $C:$C,CELL("contents", $P168), $G:$G,CELL("contents", CV$3))</f>
        <v>652969.33333333337</v>
      </c>
      <c r="CW177" s="13"/>
      <c r="CX177" s="14">
        <f ca="1" xml:space="preserve"> AVERAGEIFS($I:$I, $A:$A,CELL("contents", CX$4), $B:$B,CELL("contents", CX$7), $C:$C,CELL("contents", $P168), $G:$G,CELL("contents", CX$3))</f>
        <v>428332.19753086421</v>
      </c>
      <c r="CY177" s="12">
        <f ca="1" xml:space="preserve"> AVERAGEIFS($I:$I, $A:$A,CELL("contents", CY$4), $B:$B,CELL("contents", CY$7), $C:$C,CELL("contents", $P168), $G:$G,CELL("contents", CY$3))</f>
        <v>453720.95833333331</v>
      </c>
      <c r="CZ177" s="19">
        <f ca="1" xml:space="preserve"> AVERAGEIFS($I:$I, $A:$A,CELL("contents", CZ$4), $B:$B,CELL("contents", CZ$7), $C:$C,CELL("contents", $P168), $G:$G,CELL("contents", CZ$3))</f>
        <v>336.60606060606062</v>
      </c>
      <c r="DA177" s="13"/>
      <c r="DB177" s="14">
        <f ca="1" xml:space="preserve"> AVERAGEIFS($I:$I, $A:$A,CELL("contents", DB$4), $B:$B,CELL("contents", DB$7), $C:$C,CELL("contents", $P168), $G:$G,CELL("contents", DB$3))</f>
        <v>269008.81481481483</v>
      </c>
      <c r="DC177" s="12">
        <f ca="1" xml:space="preserve"> AVERAGEIFS($I:$I, $A:$A,CELL("contents", DC$4), $B:$B,CELL("contents", DC$7), $C:$C,CELL("contents", $P168), $G:$G,CELL("contents", DC$3))</f>
        <v>360385.08333333331</v>
      </c>
      <c r="DD177" s="19">
        <f ca="1" xml:space="preserve"> AVERAGEIFS($I:$I, $A:$A,CELL("contents", DD$4), $B:$B,CELL("contents", DD$7), $C:$C,CELL("contents", $P168), $G:$G,CELL("contents", DD$3))</f>
        <v>336.60606060606062</v>
      </c>
      <c r="DE177" s="13"/>
      <c r="DF177" s="14">
        <f ca="1" xml:space="preserve"> AVERAGEIFS($I:$I, $A:$A,CELL("contents", DF$4), $B:$B,CELL("contents", DF$7), $C:$C,CELL("contents", $P168), $G:$G,CELL("contents", DF$3))</f>
        <v>213698.66666666666</v>
      </c>
      <c r="DG177" s="12">
        <f ca="1" xml:space="preserve"> AVERAGEIFS($I:$I, $A:$A,CELL("contents", DG$4), $B:$B,CELL("contents", DG$7), $C:$C,CELL("contents", $P168), $G:$G,CELL("contents", DG$3))</f>
        <v>362666.73611111112</v>
      </c>
      <c r="DH177" s="19">
        <f ca="1" xml:space="preserve"> AVERAGEIFS($I:$I, $A:$A,CELL("contents", DH$4), $B:$B,CELL("contents", DH$7), $C:$C,CELL("contents", $P168), $G:$G,CELL("contents", DH$3))</f>
        <v>217880.84848484848</v>
      </c>
      <c r="DI177" s="13"/>
      <c r="DJ177" s="14">
        <f ca="1" xml:space="preserve"> AVERAGEIFS($I:$I, $A:$A,CELL("contents", DJ$4), $B:$B,CELL("contents", DJ$7), $C:$C,CELL("contents", $P168), $G:$G,CELL("contents", DJ$3))</f>
        <v>303679.89300411521</v>
      </c>
      <c r="DM177" s="5" t="s">
        <v>23</v>
      </c>
      <c r="DN177" s="21"/>
      <c r="DO177" s="12">
        <f ca="1" xml:space="preserve"> AVERAGEIFS($I:$I, $A:$A,CELL("contents", DO$4), $B:$B,CELL("contents", DO$7), $C:$C,CELL("contents", $P168), $G:$G,CELL("contents", DO$3))</f>
        <v>321114.8125</v>
      </c>
      <c r="DP177" s="19">
        <f ca="1" xml:space="preserve"> AVERAGEIFS($I:$I, $A:$A,CELL("contents", DP$4), $B:$B,CELL("contents", DP$7), $C:$C,CELL("contents", $P168), $G:$G,CELL("contents", DP$3))</f>
        <v>709844.18181818177</v>
      </c>
      <c r="DQ177" s="13"/>
      <c r="DR177" s="14">
        <f ca="1" xml:space="preserve"> AVERAGEIFS($I:$I, $A:$A,CELL("contents", DR$4), $B:$B,CELL("contents", DR$7), $C:$C,CELL("contents", $P168), $G:$G,CELL("contents", DR$3))</f>
        <v>479486.03703703702</v>
      </c>
      <c r="DS177" s="12">
        <f ca="1" xml:space="preserve"> AVERAGEIFS($I:$I, $A:$A,CELL("contents", DS$4), $B:$B,CELL("contents", DS$7), $C:$C,CELL("contents", $P168), $G:$G,CELL("contents", DS$3))</f>
        <v>475485.66666666669</v>
      </c>
      <c r="DT177" s="19">
        <f ca="1" xml:space="preserve"> AVERAGEIFS($I:$I, $A:$A,CELL("contents", DT$4), $B:$B,CELL("contents", DT$7), $C:$C,CELL("contents", $P168), $G:$G,CELL("contents", DT$3))</f>
        <v>987.87878787878788</v>
      </c>
      <c r="DU177" s="13"/>
      <c r="DV177" s="14">
        <f ca="1" xml:space="preserve"> AVERAGEIFS($I:$I, $A:$A,CELL("contents", DV$4), $B:$B,CELL("contents", DV$7), $C:$C,CELL("contents", $P168), $G:$G,CELL("contents", DV$3))</f>
        <v>282171.75308641978</v>
      </c>
      <c r="DW177" s="12">
        <f ca="1" xml:space="preserve"> AVERAGEIFS($I:$I, $A:$A,CELL("contents", DW$4), $B:$B,CELL("contents", DW$7), $C:$C,CELL("contents", $P168), $G:$G,CELL("contents", DW$3))</f>
        <v>425411.64583333331</v>
      </c>
      <c r="DX177" s="19">
        <f ca="1" xml:space="preserve"> AVERAGEIFS($I:$I, $A:$A,CELL("contents", DX$4), $B:$B,CELL("contents", DX$7), $C:$C,CELL("contents", $P168), $G:$G,CELL("contents", DX$3))</f>
        <v>987.87878787878788</v>
      </c>
      <c r="DY177" s="13"/>
      <c r="DZ177" s="14">
        <f ca="1" xml:space="preserve"> AVERAGEIFS($I:$I, $A:$A,CELL("contents", DZ$4), $B:$B,CELL("contents", DZ$7), $C:$C,CELL("contents", $P168), $G:$G,CELL("contents", DZ$3))</f>
        <v>252498.25925925927</v>
      </c>
      <c r="EA177" s="12">
        <f ca="1" xml:space="preserve"> AVERAGEIFS($I:$I, $A:$A,CELL("contents", EA$4), $B:$B,CELL("contents", EA$7), $C:$C,CELL("contents", $P168), $G:$G,CELL("contents", EA$3))</f>
        <v>407337.375</v>
      </c>
      <c r="EB177" s="19">
        <f ca="1" xml:space="preserve"> AVERAGEIFS($I:$I, $A:$A,CELL("contents", EB$4), $B:$B,CELL("contents", EB$7), $C:$C,CELL("contents", $P168), $G:$G,CELL("contents", EB$3))</f>
        <v>237273.31313131313</v>
      </c>
      <c r="EC177" s="13"/>
      <c r="ED177" s="14">
        <f ca="1" xml:space="preserve"> AVERAGEIFS($I:$I, $A:$A,CELL("contents", ED$4), $B:$B,CELL("contents", ED$7), $C:$C,CELL("contents", $P168), $G:$G,CELL("contents", ED$3))</f>
        <v>338052.01646090538</v>
      </c>
    </row>
    <row r="178" spans="1:134" x14ac:dyDescent="0.25">
      <c r="A178" t="s">
        <v>19</v>
      </c>
      <c r="B178" t="s">
        <v>14</v>
      </c>
      <c r="C178">
        <v>11</v>
      </c>
      <c r="D178">
        <v>19</v>
      </c>
      <c r="E178" t="b">
        <v>1</v>
      </c>
      <c r="F178">
        <v>15.916</v>
      </c>
      <c r="G178">
        <v>16</v>
      </c>
      <c r="H178">
        <v>0</v>
      </c>
      <c r="I178">
        <v>9661</v>
      </c>
      <c r="J178">
        <v>9345</v>
      </c>
      <c r="K178">
        <v>4672</v>
      </c>
      <c r="L178">
        <v>10</v>
      </c>
      <c r="M178">
        <f t="shared" si="387"/>
        <v>16</v>
      </c>
      <c r="N178" t="b">
        <f t="shared" ref="N178" si="482">AND(MIN($F176,$F177,$F178)=$F178,MAX($H176,$H177,$H178)=$H178)</f>
        <v>0</v>
      </c>
      <c r="O178" t="b">
        <f t="shared" ref="O178" si="483">AND(NOT(N176),NOT(N177),N178)</f>
        <v>0</v>
      </c>
      <c r="P178">
        <f>P165</f>
        <v>14</v>
      </c>
      <c r="Q178" s="7" t="s">
        <v>29</v>
      </c>
      <c r="R178" s="21"/>
      <c r="S178" s="12">
        <f ca="1" xml:space="preserve"> _xlfn.MAXIFS($I:$I, $A:$A,CELL("contents", S$4), $B:$B,CELL("contents", S$7), $C:$C,CELL("contents", $P168))</f>
        <v>7649227</v>
      </c>
      <c r="T178" s="19">
        <f ca="1" xml:space="preserve"> _xlfn.MAXIFS($I:$I, $A:$A,CELL("contents", T$4), $B:$B,CELL("contents", T$7), $C:$C,CELL("contents", $P168))</f>
        <v>1867951</v>
      </c>
      <c r="U178" s="13"/>
      <c r="V178" s="14">
        <f ca="1" xml:space="preserve"> _xlfn.MAXIFS($I:$I, $A:$A,CELL("contents", V$4), $B:$B,CELL("contents", V$7), $C:$C,CELL("contents", $P168))</f>
        <v>7649227</v>
      </c>
      <c r="W178" s="12">
        <f ca="1" xml:space="preserve"> _xlfn.MAXIFS($I:$I, $A:$A,CELL("contents", W$4), $B:$B,CELL("contents", W$7), $C:$C,CELL("contents", $P168))</f>
        <v>5375056</v>
      </c>
      <c r="X178" s="19">
        <f ca="1" xml:space="preserve"> _xlfn.MAXIFS($I:$I, $A:$A,CELL("contents", X$4), $B:$B,CELL("contents", X$7), $C:$C,CELL("contents", $P168))</f>
        <v>2180</v>
      </c>
      <c r="Y178" s="13"/>
      <c r="Z178" s="14">
        <f ca="1" xml:space="preserve"> _xlfn.MAXIFS($I:$I, $A:$A,CELL("contents", Z$4), $B:$B,CELL("contents", Z$7), $C:$C,CELL("contents", $P168))</f>
        <v>5375056</v>
      </c>
      <c r="AA178" s="12">
        <f ca="1" xml:space="preserve"> _xlfn.MAXIFS($I:$I, $A:$A,CELL("contents", AA$4), $B:$B,CELL("contents", AA$7), $C:$C,CELL("contents", $P168))</f>
        <v>5299512</v>
      </c>
      <c r="AB178" s="19">
        <f ca="1" xml:space="preserve"> _xlfn.MAXIFS($I:$I, $A:$A,CELL("contents", AB$4), $B:$B,CELL("contents", AB$7), $C:$C,CELL("contents", $P168))</f>
        <v>2180</v>
      </c>
      <c r="AC178" s="13"/>
      <c r="AD178" s="14">
        <f ca="1" xml:space="preserve"> _xlfn.MAXIFS($I:$I, $A:$A,CELL("contents", AD$4), $B:$B,CELL("contents", AD$7), $C:$C,CELL("contents", $P168))</f>
        <v>5299512</v>
      </c>
      <c r="AE178" s="12">
        <f ca="1" xml:space="preserve"> _xlfn.MAXIFS($I:$I, $A:$A,CELL("contents", AE$4), $B:$B,CELL("contents", AE$7), $C:$C,CELL("contents", $P168))</f>
        <v>7649227</v>
      </c>
      <c r="AF178" s="19">
        <f ca="1" xml:space="preserve"> _xlfn.MAXIFS($I:$I, $A:$A,CELL("contents", AF$4), $B:$B,CELL("contents", AF$7), $C:$C,CELL("contents", $P168))</f>
        <v>1867951</v>
      </c>
      <c r="AG178" s="13"/>
      <c r="AH178" s="14">
        <f ca="1" xml:space="preserve"> _xlfn.MAXIFS($I:$I, $A:$A,CELL("contents", AH$4), $B:$B,CELL("contents", AH$7), $C:$C,CELL("contents", $P168))</f>
        <v>7649227</v>
      </c>
      <c r="AK178" s="7" t="s">
        <v>29</v>
      </c>
      <c r="AL178" s="21"/>
      <c r="AM178" s="12">
        <f ca="1" xml:space="preserve"> _xlfn.MAXIFS($I:$I, $A:$A,CELL("contents", AM$4), $B:$B,CELL("contents", AM$7), $C:$C,CELL("contents", $P168), $G:$G,CELL("contents", AM$3))</f>
        <v>6653103</v>
      </c>
      <c r="AN178" s="19">
        <f ca="1" xml:space="preserve"> _xlfn.MAXIFS($I:$I, $A:$A,CELL("contents", AN$4), $B:$B,CELL("contents", AN$7), $C:$C,CELL("contents", $P168), $G:$G,CELL("contents", AN$3))</f>
        <v>1640496</v>
      </c>
      <c r="AO178" s="13"/>
      <c r="AP178" s="14">
        <f ca="1" xml:space="preserve"> _xlfn.MAXIFS($I:$I, $A:$A,CELL("contents", AP$4), $B:$B,CELL("contents", AP$7), $C:$C,CELL("contents", $P168), $G:$G,CELL("contents", AP$3))</f>
        <v>6653103</v>
      </c>
      <c r="AQ178" s="12">
        <f ca="1" xml:space="preserve"> _xlfn.MAXIFS($I:$I, $A:$A,CELL("contents", AQ$4), $B:$B,CELL("contents", AQ$7), $C:$C,CELL("contents", $P168), $G:$G,CELL("contents", AQ$3))</f>
        <v>4690469</v>
      </c>
      <c r="AR178" s="19">
        <f ca="1" xml:space="preserve"> _xlfn.MAXIFS($I:$I, $A:$A,CELL("contents", AR$4), $B:$B,CELL("contents", AR$7), $C:$C,CELL("contents", $P168), $G:$G,CELL("contents", AR$3))</f>
        <v>30</v>
      </c>
      <c r="AS178" s="13"/>
      <c r="AT178" s="14">
        <f ca="1" xml:space="preserve"> _xlfn.MAXIFS($I:$I, $A:$A,CELL("contents", AT$4), $B:$B,CELL("contents", AT$7), $C:$C,CELL("contents", $P168), $G:$G,CELL("contents", AT$3))</f>
        <v>4690469</v>
      </c>
      <c r="AU178" s="12">
        <f ca="1" xml:space="preserve"> _xlfn.MAXIFS($I:$I, $A:$A,CELL("contents", AU$4), $B:$B,CELL("contents", AU$7), $C:$C,CELL("contents", $P168), $G:$G,CELL("contents", AU$3))</f>
        <v>4956874</v>
      </c>
      <c r="AV178" s="19">
        <f ca="1" xml:space="preserve"> _xlfn.MAXIFS($I:$I, $A:$A,CELL("contents", AV$4), $B:$B,CELL("contents", AV$7), $C:$C,CELL("contents", $P168), $G:$G,CELL("contents", AV$3))</f>
        <v>30</v>
      </c>
      <c r="AW178" s="13"/>
      <c r="AX178" s="14">
        <f ca="1" xml:space="preserve"> _xlfn.MAXIFS($I:$I, $A:$A,CELL("contents", AX$4), $B:$B,CELL("contents", AX$7), $C:$C,CELL("contents", $P168), $G:$G,CELL("contents", AX$3))</f>
        <v>4956874</v>
      </c>
      <c r="AY178" s="12">
        <f ca="1" xml:space="preserve"> _xlfn.MAXIFS($I:$I, $A:$A,CELL("contents", AY$4), $B:$B,CELL("contents", AY$7), $C:$C,CELL("contents", $P168), $G:$G,CELL("contents", AY$3))</f>
        <v>6653103</v>
      </c>
      <c r="AZ178" s="19">
        <f ca="1" xml:space="preserve"> _xlfn.MAXIFS($I:$I, $A:$A,CELL("contents", AZ$4), $B:$B,CELL("contents", AZ$7), $C:$C,CELL("contents", $P168), $G:$G,CELL("contents", AZ$3))</f>
        <v>1640496</v>
      </c>
      <c r="BA178" s="13"/>
      <c r="BB178" s="14">
        <f ca="1" xml:space="preserve"> _xlfn.MAXIFS($I:$I, $A:$A,CELL("contents", BB$4), $B:$B,CELL("contents", BB$7), $C:$C,CELL("contents", $P168), $G:$G,CELL("contents", BB$3))</f>
        <v>6653103</v>
      </c>
      <c r="BE178" s="7" t="s">
        <v>29</v>
      </c>
      <c r="BF178" s="21"/>
      <c r="BG178" s="12">
        <f ca="1" xml:space="preserve"> _xlfn.MAXIFS($I:$I, $A:$A,CELL("contents", BG$4), $B:$B,CELL("contents", BG$7), $C:$C,CELL("contents", $P168), $G:$G,CELL("contents", BG$3))</f>
        <v>6142365</v>
      </c>
      <c r="BH178" s="19">
        <f ca="1" xml:space="preserve"> _xlfn.MAXIFS($I:$I, $A:$A,CELL("contents", BH$4), $B:$B,CELL("contents", BH$7), $C:$C,CELL("contents", $P168), $G:$G,CELL("contents", BH$3))</f>
        <v>1527357</v>
      </c>
      <c r="BI178" s="13"/>
      <c r="BJ178" s="14">
        <f ca="1" xml:space="preserve"> _xlfn.MAXIFS($I:$I, $A:$A,CELL("contents", BJ$4), $B:$B,CELL("contents", BJ$7), $C:$C,CELL("contents", $P168), $G:$G,CELL("contents", BJ$3))</f>
        <v>6142365</v>
      </c>
      <c r="BK178" s="12">
        <f ca="1" xml:space="preserve"> _xlfn.MAXIFS($I:$I, $A:$A,CELL("contents", BK$4), $B:$B,CELL("contents", BK$7), $C:$C,CELL("contents", $P168), $G:$G,CELL("contents", BK$3))</f>
        <v>4239034</v>
      </c>
      <c r="BL178" s="19">
        <f ca="1" xml:space="preserve"> _xlfn.MAXIFS($I:$I, $A:$A,CELL("contents", BL$4), $B:$B,CELL("contents", BL$7), $C:$C,CELL("contents", $P168), $G:$G,CELL("contents", BL$3))</f>
        <v>47</v>
      </c>
      <c r="BM178" s="13"/>
      <c r="BN178" s="14">
        <f ca="1" xml:space="preserve"> _xlfn.MAXIFS($I:$I, $A:$A,CELL("contents", BN$4), $B:$B,CELL("contents", BN$7), $C:$C,CELL("contents", $P168), $G:$G,CELL("contents", BN$3))</f>
        <v>4239034</v>
      </c>
      <c r="BO178" s="12">
        <f ca="1" xml:space="preserve"> _xlfn.MAXIFS($I:$I, $A:$A,CELL("contents", BO$4), $B:$B,CELL("contents", BO$7), $C:$C,CELL("contents", $P168), $G:$G,CELL("contents", BO$3))</f>
        <v>5299512</v>
      </c>
      <c r="BP178" s="19">
        <f ca="1" xml:space="preserve"> _xlfn.MAXIFS($I:$I, $A:$A,CELL("contents", BP$4), $B:$B,CELL("contents", BP$7), $C:$C,CELL("contents", $P168), $G:$G,CELL("contents", BP$3))</f>
        <v>47</v>
      </c>
      <c r="BQ178" s="13"/>
      <c r="BR178" s="14">
        <f ca="1" xml:space="preserve"> _xlfn.MAXIFS($I:$I, $A:$A,CELL("contents", BR$4), $B:$B,CELL("contents", BR$7), $C:$C,CELL("contents", $P168), $G:$G,CELL("contents", BR$3))</f>
        <v>5299512</v>
      </c>
      <c r="BS178" s="12">
        <f ca="1" xml:space="preserve"> _xlfn.MAXIFS($I:$I, $A:$A,CELL("contents", BS$4), $B:$B,CELL("contents", BS$7), $C:$C,CELL("contents", $P168), $G:$G,CELL("contents", BS$3))</f>
        <v>6142365</v>
      </c>
      <c r="BT178" s="19">
        <f ca="1" xml:space="preserve"> _xlfn.MAXIFS($I:$I, $A:$A,CELL("contents", BT$4), $B:$B,CELL("contents", BT$7), $C:$C,CELL("contents", $P168), $G:$G,CELL("contents", BT$3))</f>
        <v>1527357</v>
      </c>
      <c r="BU178" s="13"/>
      <c r="BV178" s="14">
        <f ca="1" xml:space="preserve"> _xlfn.MAXIFS($I:$I, $A:$A,CELL("contents", BV$4), $B:$B,CELL("contents", BV$7), $C:$C,CELL("contents", $P168), $G:$G,CELL("contents", BV$3))</f>
        <v>6142365</v>
      </c>
      <c r="BY178" s="7" t="s">
        <v>29</v>
      </c>
      <c r="BZ178" s="21"/>
      <c r="CA178" s="12">
        <f ca="1" xml:space="preserve"> _xlfn.MAXIFS($I:$I, $A:$A,CELL("contents", CA$4), $B:$B,CELL("contents", CA$7), $C:$C,CELL("contents", $P168), $G:$G,CELL("contents", CA$3))</f>
        <v>6617980</v>
      </c>
      <c r="CB178" s="19">
        <f ca="1" xml:space="preserve"> _xlfn.MAXIFS($I:$I, $A:$A,CELL("contents", CB$4), $B:$B,CELL("contents", CB$7), $C:$C,CELL("contents", $P168), $G:$G,CELL("contents", CB$3))</f>
        <v>1678055</v>
      </c>
      <c r="CC178" s="13"/>
      <c r="CD178" s="14">
        <f ca="1" xml:space="preserve"> _xlfn.MAXIFS($I:$I, $A:$A,CELL("contents", CD$4), $B:$B,CELL("contents", CD$7), $C:$C,CELL("contents", $P168), $G:$G,CELL("contents", CD$3))</f>
        <v>6617980</v>
      </c>
      <c r="CE178" s="12">
        <f ca="1" xml:space="preserve"> _xlfn.MAXIFS($I:$I, $A:$A,CELL("contents", CE$4), $B:$B,CELL("contents", CE$7), $C:$C,CELL("contents", $P168), $G:$G,CELL("contents", CE$3))</f>
        <v>4572872</v>
      </c>
      <c r="CF178" s="19">
        <f ca="1" xml:space="preserve"> _xlfn.MAXIFS($I:$I, $A:$A,CELL("contents", CF$4), $B:$B,CELL("contents", CF$7), $C:$C,CELL("contents", $P168), $G:$G,CELL("contents", CF$3))</f>
        <v>140</v>
      </c>
      <c r="CG178" s="13"/>
      <c r="CH178" s="14">
        <f ca="1" xml:space="preserve"> _xlfn.MAXIFS($I:$I, $A:$A,CELL("contents", CH$4), $B:$B,CELL("contents", CH$7), $C:$C,CELL("contents", $P168), $G:$G,CELL("contents", CH$3))</f>
        <v>4572872</v>
      </c>
      <c r="CI178" s="12">
        <f ca="1" xml:space="preserve"> _xlfn.MAXIFS($I:$I, $A:$A,CELL("contents", CI$4), $B:$B,CELL("contents", CI$7), $C:$C,CELL("contents", $P168), $G:$G,CELL("contents", CI$3))</f>
        <v>4883243</v>
      </c>
      <c r="CJ178" s="19">
        <f ca="1" xml:space="preserve"> _xlfn.MAXIFS($I:$I, $A:$A,CELL("contents", CJ$4), $B:$B,CELL("contents", CJ$7), $C:$C,CELL("contents", $P168), $G:$G,CELL("contents", CJ$3))</f>
        <v>140</v>
      </c>
      <c r="CK178" s="13"/>
      <c r="CL178" s="14">
        <f ca="1" xml:space="preserve"> _xlfn.MAXIFS($I:$I, $A:$A,CELL("contents", CL$4), $B:$B,CELL("contents", CL$7), $C:$C,CELL("contents", $P168), $G:$G,CELL("contents", CL$3))</f>
        <v>4883243</v>
      </c>
      <c r="CM178" s="12">
        <f ca="1" xml:space="preserve"> _xlfn.MAXIFS($I:$I, $A:$A,CELL("contents", CM$4), $B:$B,CELL("contents", CM$7), $C:$C,CELL("contents", $P168), $G:$G,CELL("contents", CM$3))</f>
        <v>6617980</v>
      </c>
      <c r="CN178" s="19">
        <f ca="1" xml:space="preserve"> _xlfn.MAXIFS($I:$I, $A:$A,CELL("contents", CN$4), $B:$B,CELL("contents", CN$7), $C:$C,CELL("contents", $P168), $G:$G,CELL("contents", CN$3))</f>
        <v>1678055</v>
      </c>
      <c r="CO178" s="13"/>
      <c r="CP178" s="14">
        <f ca="1" xml:space="preserve"> _xlfn.MAXIFS($I:$I, $A:$A,CELL("contents", CP$4), $B:$B,CELL("contents", CP$7), $C:$C,CELL("contents", $P168), $G:$G,CELL("contents", CP$3))</f>
        <v>6617980</v>
      </c>
      <c r="CS178" s="7" t="s">
        <v>29</v>
      </c>
      <c r="CT178" s="21"/>
      <c r="CU178" s="12">
        <f ca="1" xml:space="preserve"> _xlfn.MAXIFS($I:$I, $A:$A,CELL("contents", CU$4), $B:$B,CELL("contents", CU$7), $C:$C,CELL("contents", $P168), $G:$G,CELL("contents", CU$3))</f>
        <v>7536723</v>
      </c>
      <c r="CV178" s="19">
        <f ca="1" xml:space="preserve"> _xlfn.MAXIFS($I:$I, $A:$A,CELL("contents", CV$4), $B:$B,CELL("contents", CV$7), $C:$C,CELL("contents", $P168), $G:$G,CELL("contents", CV$3))</f>
        <v>1860051</v>
      </c>
      <c r="CW178" s="13"/>
      <c r="CX178" s="14">
        <f ca="1" xml:space="preserve"> _xlfn.MAXIFS($I:$I, $A:$A,CELL("contents", CX$4), $B:$B,CELL("contents", CX$7), $C:$C,CELL("contents", $P168), $G:$G,CELL("contents", CX$3))</f>
        <v>7536723</v>
      </c>
      <c r="CY178" s="12">
        <f ca="1" xml:space="preserve"> _xlfn.MAXIFS($I:$I, $A:$A,CELL("contents", CY$4), $B:$B,CELL("contents", CY$7), $C:$C,CELL("contents", $P168), $G:$G,CELL("contents", CY$3))</f>
        <v>5227399</v>
      </c>
      <c r="CZ178" s="19">
        <f ca="1" xml:space="preserve"> _xlfn.MAXIFS($I:$I, $A:$A,CELL("contents", CZ$4), $B:$B,CELL("contents", CZ$7), $C:$C,CELL("contents", $P168), $G:$G,CELL("contents", CZ$3))</f>
        <v>547</v>
      </c>
      <c r="DA178" s="13"/>
      <c r="DB178" s="14">
        <f ca="1" xml:space="preserve"> _xlfn.MAXIFS($I:$I, $A:$A,CELL("contents", DB$4), $B:$B,CELL("contents", DB$7), $C:$C,CELL("contents", $P168), $G:$G,CELL("contents", DB$3))</f>
        <v>5227399</v>
      </c>
      <c r="DC178" s="12">
        <f ca="1" xml:space="preserve"> _xlfn.MAXIFS($I:$I, $A:$A,CELL("contents", DC$4), $B:$B,CELL("contents", DC$7), $C:$C,CELL("contents", $P168), $G:$G,CELL("contents", DC$3))</f>
        <v>4068042</v>
      </c>
      <c r="DD178" s="19">
        <f ca="1" xml:space="preserve"> _xlfn.MAXIFS($I:$I, $A:$A,CELL("contents", DD$4), $B:$B,CELL("contents", DD$7), $C:$C,CELL("contents", $P168), $G:$G,CELL("contents", DD$3))</f>
        <v>547</v>
      </c>
      <c r="DE178" s="13"/>
      <c r="DF178" s="14">
        <f ca="1" xml:space="preserve"> _xlfn.MAXIFS($I:$I, $A:$A,CELL("contents", DF$4), $B:$B,CELL("contents", DF$7), $C:$C,CELL("contents", $P168), $G:$G,CELL("contents", DF$3))</f>
        <v>4068042</v>
      </c>
      <c r="DG178" s="12">
        <f ca="1" xml:space="preserve"> _xlfn.MAXIFS($I:$I, $A:$A,CELL("contents", DG$4), $B:$B,CELL("contents", DG$7), $C:$C,CELL("contents", $P168), $G:$G,CELL("contents", DG$3))</f>
        <v>7536723</v>
      </c>
      <c r="DH178" s="19">
        <f ca="1" xml:space="preserve"> _xlfn.MAXIFS($I:$I, $A:$A,CELL("contents", DH$4), $B:$B,CELL("contents", DH$7), $C:$C,CELL("contents", $P168), $G:$G,CELL("contents", DH$3))</f>
        <v>1860051</v>
      </c>
      <c r="DI178" s="13"/>
      <c r="DJ178" s="14">
        <f ca="1" xml:space="preserve"> _xlfn.MAXIFS($I:$I, $A:$A,CELL("contents", DJ$4), $B:$B,CELL("contents", DJ$7), $C:$C,CELL("contents", $P168), $G:$G,CELL("contents", DJ$3))</f>
        <v>7536723</v>
      </c>
      <c r="DM178" s="7" t="s">
        <v>29</v>
      </c>
      <c r="DN178" s="21"/>
      <c r="DO178" s="12">
        <f ca="1" xml:space="preserve"> _xlfn.MAXIFS($I:$I, $A:$A,CELL("contents", DO$4), $B:$B,CELL("contents", DO$7), $C:$C,CELL("contents", $P168), $G:$G,CELL("contents", DO$3))</f>
        <v>7649227</v>
      </c>
      <c r="DP178" s="19">
        <f ca="1" xml:space="preserve"> _xlfn.MAXIFS($I:$I, $A:$A,CELL("contents", DP$4), $B:$B,CELL("contents", DP$7), $C:$C,CELL("contents", $P168), $G:$G,CELL("contents", DP$3))</f>
        <v>1867951</v>
      </c>
      <c r="DQ178" s="13"/>
      <c r="DR178" s="14">
        <f ca="1" xml:space="preserve"> _xlfn.MAXIFS($I:$I, $A:$A,CELL("contents", DR$4), $B:$B,CELL("contents", DR$7), $C:$C,CELL("contents", $P168), $G:$G,CELL("contents", DR$3))</f>
        <v>7649227</v>
      </c>
      <c r="DS178" s="12">
        <f ca="1" xml:space="preserve"> _xlfn.MAXIFS($I:$I, $A:$A,CELL("contents", DS$4), $B:$B,CELL("contents", DS$7), $C:$C,CELL("contents", $P168), $G:$G,CELL("contents", DS$3))</f>
        <v>5375056</v>
      </c>
      <c r="DT178" s="19">
        <f ca="1" xml:space="preserve"> _xlfn.MAXIFS($I:$I, $A:$A,CELL("contents", DT$4), $B:$B,CELL("contents", DT$7), $C:$C,CELL("contents", $P168), $G:$G,CELL("contents", DT$3))</f>
        <v>2180</v>
      </c>
      <c r="DU178" s="13"/>
      <c r="DV178" s="14">
        <f ca="1" xml:space="preserve"> _xlfn.MAXIFS($I:$I, $A:$A,CELL("contents", DV$4), $B:$B,CELL("contents", DV$7), $C:$C,CELL("contents", $P168), $G:$G,CELL("contents", DV$3))</f>
        <v>5375056</v>
      </c>
      <c r="DW178" s="12">
        <f ca="1" xml:space="preserve"> _xlfn.MAXIFS($I:$I, $A:$A,CELL("contents", DW$4), $B:$B,CELL("contents", DW$7), $C:$C,CELL("contents", $P168), $G:$G,CELL("contents", DW$3))</f>
        <v>4725067</v>
      </c>
      <c r="DX178" s="19">
        <f ca="1" xml:space="preserve"> _xlfn.MAXIFS($I:$I, $A:$A,CELL("contents", DX$4), $B:$B,CELL("contents", DX$7), $C:$C,CELL("contents", $P168), $G:$G,CELL("contents", DX$3))</f>
        <v>2180</v>
      </c>
      <c r="DY178" s="13"/>
      <c r="DZ178" s="14">
        <f ca="1" xml:space="preserve"> _xlfn.MAXIFS($I:$I, $A:$A,CELL("contents", DZ$4), $B:$B,CELL("contents", DZ$7), $C:$C,CELL("contents", $P168), $G:$G,CELL("contents", DZ$3))</f>
        <v>4725067</v>
      </c>
      <c r="EA178" s="12">
        <f ca="1" xml:space="preserve"> _xlfn.MAXIFS($I:$I, $A:$A,CELL("contents", EA$4), $B:$B,CELL("contents", EA$7), $C:$C,CELL("contents", $P168), $G:$G,CELL("contents", EA$3))</f>
        <v>7649227</v>
      </c>
      <c r="EB178" s="19">
        <f ca="1" xml:space="preserve"> _xlfn.MAXIFS($I:$I, $A:$A,CELL("contents", EB$4), $B:$B,CELL("contents", EB$7), $C:$C,CELL("contents", $P168), $G:$G,CELL("contents", EB$3))</f>
        <v>1867951</v>
      </c>
      <c r="EC178" s="13"/>
      <c r="ED178" s="14">
        <f ca="1" xml:space="preserve"> _xlfn.MAXIFS($I:$I, $A:$A,CELL("contents", ED$4), $B:$B,CELL("contents", ED$7), $C:$C,CELL("contents", $P168), $G:$G,CELL("contents", ED$3))</f>
        <v>7649227</v>
      </c>
    </row>
    <row r="179" spans="1:134" x14ac:dyDescent="0.25">
      <c r="A179" t="s">
        <v>13</v>
      </c>
      <c r="B179" t="s">
        <v>14</v>
      </c>
      <c r="C179">
        <v>11</v>
      </c>
      <c r="D179">
        <v>1</v>
      </c>
      <c r="E179" t="b">
        <v>0</v>
      </c>
      <c r="F179">
        <v>1E-3</v>
      </c>
      <c r="G179">
        <v>16</v>
      </c>
      <c r="H179">
        <v>0</v>
      </c>
      <c r="I179">
        <v>0</v>
      </c>
      <c r="J179">
        <v>0</v>
      </c>
      <c r="K179">
        <v>1</v>
      </c>
      <c r="L179">
        <v>0</v>
      </c>
      <c r="M179">
        <f t="shared" si="387"/>
        <v>16</v>
      </c>
      <c r="N179" t="b">
        <f t="shared" ref="N179" si="484">AND(MIN($F179,$F180,$F181)=$F179,MAX($H179,$H180,$H181)=$H179)</f>
        <v>1</v>
      </c>
      <c r="O179" t="b">
        <f t="shared" ref="O179" si="485">AND(N179,NOT(N180),NOT(N181))</f>
        <v>0</v>
      </c>
      <c r="P179">
        <f>P165</f>
        <v>14</v>
      </c>
      <c r="Q179" s="6" t="s">
        <v>16</v>
      </c>
      <c r="R179" s="32" t="s">
        <v>25</v>
      </c>
      <c r="S179" s="12">
        <f ca="1" xml:space="preserve"> SUMIFS($M:$M, $A:$A,CELL("contents", S$4), $B:$B,CELL("contents", S$7), $E:$E, "TRUE", $C:$C,CELL("contents", $P168))</f>
        <v>1972</v>
      </c>
      <c r="T179" s="19">
        <f ca="1" xml:space="preserve"> SUMIFS($M:$M, $A:$A,CELL("contents", T$4), $B:$B,CELL("contents", T$7), $E:$E, "TRUE", $C:$C,CELL("contents", $P168))</f>
        <v>3410</v>
      </c>
      <c r="U179" s="13"/>
      <c r="V179" s="14">
        <f ca="1" xml:space="preserve"> SUMIFS($M:$M, $A:$A,CELL("contents", V$4), $B:$B,CELL("contents", V$7), $E:$E, "TRUE", $C:$C,CELL("contents", $P168))</f>
        <v>5382</v>
      </c>
      <c r="W179" s="12">
        <f ca="1" xml:space="preserve"> SUMIFS($M:$M, $A:$A,CELL("contents", W$4), $B:$B,CELL("contents", W$7), $E:$E, "TRUE", $C:$C,CELL("contents", $P168))</f>
        <v>5486</v>
      </c>
      <c r="X179" s="19">
        <f ca="1" xml:space="preserve"> SUMIFS($M:$M, $A:$A,CELL("contents", X$4), $B:$B,CELL("contents", X$7), $E:$E, "TRUE", $C:$C,CELL("contents", $P168))</f>
        <v>0</v>
      </c>
      <c r="Y179" s="13"/>
      <c r="Z179" s="14">
        <f ca="1" xml:space="preserve"> SUMIFS($M:$M, $A:$A,CELL("contents", Z$4), $B:$B,CELL("contents", Z$7), $E:$E, "TRUE", $C:$C,CELL("contents", $P168))</f>
        <v>5486</v>
      </c>
      <c r="AA179" s="12">
        <f ca="1" xml:space="preserve"> SUMIFS($M:$M, $A:$A,CELL("contents", AA$4), $B:$B,CELL("contents", AA$7), $E:$E, "TRUE", $C:$C,CELL("contents", $P168))</f>
        <v>5542</v>
      </c>
      <c r="AB179" s="19">
        <f ca="1" xml:space="preserve"> SUMIFS($M:$M, $A:$A,CELL("contents", AB$4), $B:$B,CELL("contents", AB$7), $E:$E, "TRUE", $C:$C,CELL("contents", $P168))</f>
        <v>0</v>
      </c>
      <c r="AC179" s="13"/>
      <c r="AD179" s="14">
        <f ca="1" xml:space="preserve"> SUMIFS($M:$M, $A:$A,CELL("contents", AD$4), $B:$B,CELL("contents", AD$7), $E:$E, "TRUE", $C:$C,CELL("contents", $P168))</f>
        <v>5542</v>
      </c>
      <c r="AE179" s="12">
        <f ca="1" xml:space="preserve"> SUMIFS($M:$M, $A:$A,CELL("contents", AE$4), $B:$B,CELL("contents", AE$7), $E:$E, "TRUE", $C:$C,CELL("contents", $P168))</f>
        <v>13000</v>
      </c>
      <c r="AF179" s="19">
        <f ca="1" xml:space="preserve"> SUMIFS($M:$M, $A:$A,CELL("contents", AF$4), $B:$B,CELL("contents", AF$7), $E:$E, "TRUE", $C:$C,CELL("contents", $P168))</f>
        <v>3410</v>
      </c>
      <c r="AG179" s="13"/>
      <c r="AH179" s="14">
        <f ca="1" xml:space="preserve"> SUMIFS($M:$M, $A:$A,CELL("contents", AH$4), $B:$B,CELL("contents", AH$7), $E:$E, "TRUE", $C:$C,CELL("contents", $P168))</f>
        <v>16410</v>
      </c>
      <c r="AK179" s="6" t="s">
        <v>16</v>
      </c>
      <c r="AL179" s="32" t="s">
        <v>25</v>
      </c>
      <c r="AM179" s="12">
        <f ca="1" xml:space="preserve"> SUMIFS($M:$M, $A:$A,CELL("contents", AM$4), $B:$B,CELL("contents", AM$7), $E:$E, "TRUE", $C:$C,CELL("contents", $P168), $G:$G,CELL("contents", AM$3))</f>
        <v>5</v>
      </c>
      <c r="AN179" s="19">
        <f ca="1" xml:space="preserve"> SUMIFS($M:$M, $A:$A,CELL("contents", AN$4), $B:$B,CELL("contents", AN$7), $E:$E, "TRUE", $C:$C,CELL("contents", $P168), $G:$G,CELL("contents", AN$3))</f>
        <v>10</v>
      </c>
      <c r="AO179" s="13"/>
      <c r="AP179" s="14">
        <f ca="1" xml:space="preserve"> SUMIFS($M:$M, $A:$A,CELL("contents", AP$4), $B:$B,CELL("contents", AP$7), $E:$E, "TRUE", $C:$C,CELL("contents", $P168), $G:$G,CELL("contents", AP$3))</f>
        <v>15</v>
      </c>
      <c r="AQ179" s="12">
        <f ca="1" xml:space="preserve"> SUMIFS($M:$M, $A:$A,CELL("contents", AQ$4), $B:$B,CELL("contents", AQ$7), $E:$E, "TRUE", $C:$C,CELL("contents", $P168), $G:$G,CELL("contents", AQ$3))</f>
        <v>14</v>
      </c>
      <c r="AR179" s="19">
        <f ca="1" xml:space="preserve"> SUMIFS($M:$M, $A:$A,CELL("contents", AR$4), $B:$B,CELL("contents", AR$7), $E:$E, "TRUE", $C:$C,CELL("contents", $P168), $G:$G,CELL("contents", AR$3))</f>
        <v>0</v>
      </c>
      <c r="AS179" s="13"/>
      <c r="AT179" s="14">
        <f ca="1" xml:space="preserve"> SUMIFS($M:$M, $A:$A,CELL("contents", AT$4), $B:$B,CELL("contents", AT$7), $E:$E, "TRUE", $C:$C,CELL("contents", $P168), $G:$G,CELL("contents", AT$3))</f>
        <v>14</v>
      </c>
      <c r="AU179" s="12">
        <f ca="1" xml:space="preserve"> SUMIFS($M:$M, $A:$A,CELL("contents", AU$4), $B:$B,CELL("contents", AU$7), $E:$E, "TRUE", $C:$C,CELL("contents", $P168), $G:$G,CELL("contents", AU$3))</f>
        <v>14</v>
      </c>
      <c r="AV179" s="19">
        <f ca="1" xml:space="preserve"> SUMIFS($M:$M, $A:$A,CELL("contents", AV$4), $B:$B,CELL("contents", AV$7), $E:$E, "TRUE", $C:$C,CELL("contents", $P168), $G:$G,CELL("contents", AV$3))</f>
        <v>0</v>
      </c>
      <c r="AW179" s="13"/>
      <c r="AX179" s="14">
        <f ca="1" xml:space="preserve"> SUMIFS($M:$M, $A:$A,CELL("contents", AX$4), $B:$B,CELL("contents", AX$7), $E:$E, "TRUE", $C:$C,CELL("contents", $P168), $G:$G,CELL("contents", AX$3))</f>
        <v>14</v>
      </c>
      <c r="AY179" s="12">
        <f ca="1" xml:space="preserve"> SUMIFS($M:$M, $A:$A,CELL("contents", AY$4), $B:$B,CELL("contents", AY$7), $E:$E, "TRUE", $C:$C,CELL("contents", $P168), $G:$G,CELL("contents", AY$3))</f>
        <v>33</v>
      </c>
      <c r="AZ179" s="19">
        <f ca="1" xml:space="preserve"> SUMIFS($M:$M, $A:$A,CELL("contents", AZ$4), $B:$B,CELL("contents", AZ$7), $E:$E, "TRUE", $C:$C,CELL("contents", $P168), $G:$G,CELL("contents", AZ$3))</f>
        <v>10</v>
      </c>
      <c r="BA179" s="13"/>
      <c r="BB179" s="14">
        <f ca="1" xml:space="preserve"> SUMIFS($M:$M, $A:$A,CELL("contents", BB$4), $B:$B,CELL("contents", BB$7), $E:$E, "TRUE", $C:$C,CELL("contents", $P168), $G:$G,CELL("contents", BB$3))</f>
        <v>43</v>
      </c>
      <c r="BE179" s="6" t="s">
        <v>16</v>
      </c>
      <c r="BF179" s="32" t="s">
        <v>25</v>
      </c>
      <c r="BG179" s="12">
        <f ca="1" xml:space="preserve"> SUMIFS($M:$M, $A:$A,CELL("contents", BG$4), $B:$B,CELL("contents", BG$7), $E:$E, "TRUE", $C:$C,CELL("contents", $P168), $G:$G,CELL("contents", BG$3))</f>
        <v>20</v>
      </c>
      <c r="BH179" s="19">
        <f ca="1" xml:space="preserve"> SUMIFS($M:$M, $A:$A,CELL("contents", BH$4), $B:$B,CELL("contents", BH$7), $E:$E, "TRUE", $C:$C,CELL("contents", $P168), $G:$G,CELL("contents", BH$3))</f>
        <v>40</v>
      </c>
      <c r="BI179" s="13"/>
      <c r="BJ179" s="14">
        <f ca="1" xml:space="preserve"> SUMIFS($M:$M, $A:$A,CELL("contents", BJ$4), $B:$B,CELL("contents", BJ$7), $E:$E, "TRUE", $C:$C,CELL("contents", $P168), $G:$G,CELL("contents", BJ$3))</f>
        <v>60</v>
      </c>
      <c r="BK179" s="12">
        <f ca="1" xml:space="preserve"> SUMIFS($M:$M, $A:$A,CELL("contents", BK$4), $B:$B,CELL("contents", BK$7), $E:$E, "TRUE", $C:$C,CELL("contents", $P168), $G:$G,CELL("contents", BK$3))</f>
        <v>58</v>
      </c>
      <c r="BL179" s="19">
        <f ca="1" xml:space="preserve"> SUMIFS($M:$M, $A:$A,CELL("contents", BL$4), $B:$B,CELL("contents", BL$7), $E:$E, "TRUE", $C:$C,CELL("contents", $P168), $G:$G,CELL("contents", BL$3))</f>
        <v>0</v>
      </c>
      <c r="BM179" s="13"/>
      <c r="BN179" s="14">
        <f ca="1" xml:space="preserve"> SUMIFS($M:$M, $A:$A,CELL("contents", BN$4), $B:$B,CELL("contents", BN$7), $E:$E, "TRUE", $C:$C,CELL("contents", $P168), $G:$G,CELL("contents", BN$3))</f>
        <v>58</v>
      </c>
      <c r="BO179" s="12">
        <f ca="1" xml:space="preserve"> SUMIFS($M:$M, $A:$A,CELL("contents", BO$4), $B:$B,CELL("contents", BO$7), $E:$E, "TRUE", $C:$C,CELL("contents", $P168), $G:$G,CELL("contents", BO$3))</f>
        <v>56</v>
      </c>
      <c r="BP179" s="19">
        <f ca="1" xml:space="preserve"> SUMIFS($M:$M, $A:$A,CELL("contents", BP$4), $B:$B,CELL("contents", BP$7), $E:$E, "TRUE", $C:$C,CELL("contents", $P168), $G:$G,CELL("contents", BP$3))</f>
        <v>0</v>
      </c>
      <c r="BQ179" s="13"/>
      <c r="BR179" s="14">
        <f ca="1" xml:space="preserve"> SUMIFS($M:$M, $A:$A,CELL("contents", BR$4), $B:$B,CELL("contents", BR$7), $E:$E, "TRUE", $C:$C,CELL("contents", $P168), $G:$G,CELL("contents", BR$3))</f>
        <v>56</v>
      </c>
      <c r="BS179" s="12">
        <f ca="1" xml:space="preserve"> SUMIFS($M:$M, $A:$A,CELL("contents", BS$4), $B:$B,CELL("contents", BS$7), $E:$E, "TRUE", $C:$C,CELL("contents", $P168), $G:$G,CELL("contents", BS$3))</f>
        <v>134</v>
      </c>
      <c r="BT179" s="19">
        <f ca="1" xml:space="preserve"> SUMIFS($M:$M, $A:$A,CELL("contents", BT$4), $B:$B,CELL("contents", BT$7), $E:$E, "TRUE", $C:$C,CELL("contents", $P168), $G:$G,CELL("contents", BT$3))</f>
        <v>40</v>
      </c>
      <c r="BU179" s="13"/>
      <c r="BV179" s="14">
        <f ca="1" xml:space="preserve"> SUMIFS($M:$M, $A:$A,CELL("contents", BV$4), $B:$B,CELL("contents", BV$7), $E:$E, "TRUE", $C:$C,CELL("contents", $P168), $G:$G,CELL("contents", BV$3))</f>
        <v>174</v>
      </c>
      <c r="BY179" s="6" t="s">
        <v>16</v>
      </c>
      <c r="BZ179" s="32" t="s">
        <v>25</v>
      </c>
      <c r="CA179" s="12">
        <f ca="1" xml:space="preserve"> SUMIFS($M:$M, $A:$A,CELL("contents", CA$4), $B:$B,CELL("contents", CA$7), $E:$E, "TRUE", $C:$C,CELL("contents", $P168), $G:$G,CELL("contents", CA$3))</f>
        <v>80</v>
      </c>
      <c r="CB179" s="19">
        <f ca="1" xml:space="preserve"> SUMIFS($M:$M, $A:$A,CELL("contents", CB$4), $B:$B,CELL("contents", CB$7), $E:$E, "TRUE", $C:$C,CELL("contents", $P168), $G:$G,CELL("contents", CB$3))</f>
        <v>160</v>
      </c>
      <c r="CC179" s="13"/>
      <c r="CD179" s="14">
        <f ca="1" xml:space="preserve"> SUMIFS($M:$M, $A:$A,CELL("contents", CD$4), $B:$B,CELL("contents", CD$7), $E:$E, "TRUE", $C:$C,CELL("contents", $P168), $G:$G,CELL("contents", CD$3))</f>
        <v>240</v>
      </c>
      <c r="CE179" s="12">
        <f ca="1" xml:space="preserve"> SUMIFS($M:$M, $A:$A,CELL("contents", CE$4), $B:$B,CELL("contents", CE$7), $E:$E, "TRUE", $C:$C,CELL("contents", $P168), $G:$G,CELL("contents", CE$3))</f>
        <v>235</v>
      </c>
      <c r="CF179" s="19">
        <f ca="1" xml:space="preserve"> SUMIFS($M:$M, $A:$A,CELL("contents", CF$4), $B:$B,CELL("contents", CF$7), $E:$E, "TRUE", $C:$C,CELL("contents", $P168), $G:$G,CELL("contents", CF$3))</f>
        <v>0</v>
      </c>
      <c r="CG179" s="13"/>
      <c r="CH179" s="14">
        <f ca="1" xml:space="preserve"> SUMIFS($M:$M, $A:$A,CELL("contents", CH$4), $B:$B,CELL("contents", CH$7), $E:$E, "TRUE", $C:$C,CELL("contents", $P168), $G:$G,CELL("contents", CH$3))</f>
        <v>235</v>
      </c>
      <c r="CI179" s="12">
        <f ca="1" xml:space="preserve"> SUMIFS($M:$M, $A:$A,CELL("contents", CI$4), $B:$B,CELL("contents", CI$7), $E:$E, "TRUE", $C:$C,CELL("contents", $P168), $G:$G,CELL("contents", CI$3))</f>
        <v>236</v>
      </c>
      <c r="CJ179" s="19">
        <f ca="1" xml:space="preserve"> SUMIFS($M:$M, $A:$A,CELL("contents", CJ$4), $B:$B,CELL("contents", CJ$7), $E:$E, "TRUE", $C:$C,CELL("contents", $P168), $G:$G,CELL("contents", CJ$3))</f>
        <v>0</v>
      </c>
      <c r="CK179" s="13"/>
      <c r="CL179" s="14">
        <f ca="1" xml:space="preserve"> SUMIFS($M:$M, $A:$A,CELL("contents", CL$4), $B:$B,CELL("contents", CL$7), $E:$E, "TRUE", $C:$C,CELL("contents", $P168), $G:$G,CELL("contents", CL$3))</f>
        <v>236</v>
      </c>
      <c r="CM179" s="12">
        <f ca="1" xml:space="preserve"> SUMIFS($M:$M, $A:$A,CELL("contents", CM$4), $B:$B,CELL("contents", CM$7), $E:$E, "TRUE", $C:$C,CELL("contents", $P168), $G:$G,CELL("contents", CM$3))</f>
        <v>551</v>
      </c>
      <c r="CN179" s="19">
        <f ca="1" xml:space="preserve"> SUMIFS($M:$M, $A:$A,CELL("contents", CN$4), $B:$B,CELL("contents", CN$7), $E:$E, "TRUE", $C:$C,CELL("contents", $P168), $G:$G,CELL("contents", CN$3))</f>
        <v>160</v>
      </c>
      <c r="CO179" s="13"/>
      <c r="CP179" s="14">
        <f ca="1" xml:space="preserve"> SUMIFS($M:$M, $A:$A,CELL("contents", CP$4), $B:$B,CELL("contents", CP$7), $E:$E, "TRUE", $C:$C,CELL("contents", $P168), $G:$G,CELL("contents", CP$3))</f>
        <v>711</v>
      </c>
      <c r="CS179" s="6" t="s">
        <v>16</v>
      </c>
      <c r="CT179" s="32" t="s">
        <v>25</v>
      </c>
      <c r="CU179" s="12">
        <f ca="1" xml:space="preserve"> SUMIFS($M:$M, $A:$A,CELL("contents", CU$4), $B:$B,CELL("contents", CU$7), $E:$E, "TRUE", $C:$C,CELL("contents", $P168), $G:$G,CELL("contents", CU$3))</f>
        <v>320</v>
      </c>
      <c r="CV179" s="19">
        <f ca="1" xml:space="preserve"> SUMIFS($M:$M, $A:$A,CELL("contents", CV$4), $B:$B,CELL("contents", CV$7), $E:$E, "TRUE", $C:$C,CELL("contents", $P168), $G:$G,CELL("contents", CV$3))</f>
        <v>640</v>
      </c>
      <c r="CW179" s="13"/>
      <c r="CX179" s="14">
        <f ca="1" xml:space="preserve"> SUMIFS($M:$M, $A:$A,CELL("contents", CX$4), $B:$B,CELL("contents", CX$7), $E:$E, "TRUE", $C:$C,CELL("contents", $P168), $G:$G,CELL("contents", CX$3))</f>
        <v>960</v>
      </c>
      <c r="CY179" s="12">
        <f ca="1" xml:space="preserve"> SUMIFS($M:$M, $A:$A,CELL("contents", CY$4), $B:$B,CELL("contents", CY$7), $E:$E, "TRUE", $C:$C,CELL("contents", $P168), $G:$G,CELL("contents", CY$3))</f>
        <v>962</v>
      </c>
      <c r="CZ179" s="19">
        <f ca="1" xml:space="preserve"> SUMIFS($M:$M, $A:$A,CELL("contents", CZ$4), $B:$B,CELL("contents", CZ$7), $E:$E, "TRUE", $C:$C,CELL("contents", $P168), $G:$G,CELL("contents", CZ$3))</f>
        <v>0</v>
      </c>
      <c r="DA179" s="13"/>
      <c r="DB179" s="14">
        <f ca="1" xml:space="preserve"> SUMIFS($M:$M, $A:$A,CELL("contents", DB$4), $B:$B,CELL("contents", DB$7), $E:$E, "TRUE", $C:$C,CELL("contents", $P168), $G:$G,CELL("contents", DB$3))</f>
        <v>962</v>
      </c>
      <c r="DC179" s="12">
        <f ca="1" xml:space="preserve"> SUMIFS($M:$M, $A:$A,CELL("contents", DC$4), $B:$B,CELL("contents", DC$7), $E:$E, "TRUE", $C:$C,CELL("contents", $P168), $G:$G,CELL("contents", DC$3))</f>
        <v>999</v>
      </c>
      <c r="DD179" s="19">
        <f ca="1" xml:space="preserve"> SUMIFS($M:$M, $A:$A,CELL("contents", DD$4), $B:$B,CELL("contents", DD$7), $E:$E, "TRUE", $C:$C,CELL("contents", $P168), $G:$G,CELL("contents", DD$3))</f>
        <v>0</v>
      </c>
      <c r="DE179" s="13"/>
      <c r="DF179" s="14">
        <f ca="1" xml:space="preserve"> SUMIFS($M:$M, $A:$A,CELL("contents", DF$4), $B:$B,CELL("contents", DF$7), $E:$E, "TRUE", $C:$C,CELL("contents", $P168), $G:$G,CELL("contents", DF$3))</f>
        <v>999</v>
      </c>
      <c r="DG179" s="12">
        <f ca="1" xml:space="preserve"> SUMIFS($M:$M, $A:$A,CELL("contents", DG$4), $B:$B,CELL("contents", DG$7), $E:$E, "TRUE", $C:$C,CELL("contents", $P168), $G:$G,CELL("contents", DG$3))</f>
        <v>2281</v>
      </c>
      <c r="DH179" s="19">
        <f ca="1" xml:space="preserve"> SUMIFS($M:$M, $A:$A,CELL("contents", DH$4), $B:$B,CELL("contents", DH$7), $E:$E, "TRUE", $C:$C,CELL("contents", $P168), $G:$G,CELL("contents", DH$3))</f>
        <v>640</v>
      </c>
      <c r="DI179" s="13"/>
      <c r="DJ179" s="14">
        <f ca="1" xml:space="preserve"> SUMIFS($M:$M, $A:$A,CELL("contents", DJ$4), $B:$B,CELL("contents", DJ$7), $E:$E, "TRUE", $C:$C,CELL("contents", $P168), $G:$G,CELL("contents", DJ$3))</f>
        <v>2921</v>
      </c>
      <c r="DM179" s="6" t="s">
        <v>16</v>
      </c>
      <c r="DN179" s="32" t="s">
        <v>25</v>
      </c>
      <c r="DO179" s="12">
        <f ca="1" xml:space="preserve"> SUMIFS($M:$M, $A:$A,CELL("contents", DO$4), $B:$B,CELL("contents", DO$7), $E:$E, "TRUE", $C:$C,CELL("contents", $P168), $G:$G,CELL("contents", DO$3))</f>
        <v>1547</v>
      </c>
      <c r="DP179" s="19">
        <f ca="1" xml:space="preserve"> SUMIFS($M:$M, $A:$A,CELL("contents", DP$4), $B:$B,CELL("contents", DP$7), $E:$E, "TRUE", $C:$C,CELL("contents", $P168), $G:$G,CELL("contents", DP$3))</f>
        <v>2560</v>
      </c>
      <c r="DQ179" s="13"/>
      <c r="DR179" s="14">
        <f ca="1" xml:space="preserve"> SUMIFS($M:$M, $A:$A,CELL("contents", DR$4), $B:$B,CELL("contents", DR$7), $E:$E, "TRUE", $C:$C,CELL("contents", $P168), $G:$G,CELL("contents", DR$3))</f>
        <v>4107</v>
      </c>
      <c r="DS179" s="12">
        <f ca="1" xml:space="preserve"> SUMIFS($M:$M, $A:$A,CELL("contents", DS$4), $B:$B,CELL("contents", DS$7), $E:$E, "TRUE", $C:$C,CELL("contents", $P168), $G:$G,CELL("contents", DS$3))</f>
        <v>4217</v>
      </c>
      <c r="DT179" s="19">
        <f ca="1" xml:space="preserve"> SUMIFS($M:$M, $A:$A,CELL("contents", DT$4), $B:$B,CELL("contents", DT$7), $E:$E, "TRUE", $C:$C,CELL("contents", $P168), $G:$G,CELL("contents", DT$3))</f>
        <v>0</v>
      </c>
      <c r="DU179" s="13"/>
      <c r="DV179" s="14">
        <f ca="1" xml:space="preserve"> SUMIFS($M:$M, $A:$A,CELL("contents", DV$4), $B:$B,CELL("contents", DV$7), $E:$E, "TRUE", $C:$C,CELL("contents", $P168), $G:$G,CELL("contents", DV$3))</f>
        <v>4217</v>
      </c>
      <c r="DW179" s="12">
        <f ca="1" xml:space="preserve"> SUMIFS($M:$M, $A:$A,CELL("contents", DW$4), $B:$B,CELL("contents", DW$7), $E:$E, "TRUE", $C:$C,CELL("contents", $P168), $G:$G,CELL("contents", DW$3))</f>
        <v>4237</v>
      </c>
      <c r="DX179" s="19">
        <f ca="1" xml:space="preserve"> SUMIFS($M:$M, $A:$A,CELL("contents", DX$4), $B:$B,CELL("contents", DX$7), $E:$E, "TRUE", $C:$C,CELL("contents", $P168), $G:$G,CELL("contents", DX$3))</f>
        <v>0</v>
      </c>
      <c r="DY179" s="13"/>
      <c r="DZ179" s="14">
        <f ca="1" xml:space="preserve"> SUMIFS($M:$M, $A:$A,CELL("contents", DZ$4), $B:$B,CELL("contents", DZ$7), $E:$E, "TRUE", $C:$C,CELL("contents", $P168), $G:$G,CELL("contents", DZ$3))</f>
        <v>4237</v>
      </c>
      <c r="EA179" s="12">
        <f ca="1" xml:space="preserve"> SUMIFS($M:$M, $A:$A,CELL("contents", EA$4), $B:$B,CELL("contents", EA$7), $E:$E, "TRUE", $C:$C,CELL("contents", $P168), $G:$G,CELL("contents", EA$3))</f>
        <v>10001</v>
      </c>
      <c r="EB179" s="19">
        <f ca="1" xml:space="preserve"> SUMIFS($M:$M, $A:$A,CELL("contents", EB$4), $B:$B,CELL("contents", EB$7), $E:$E, "TRUE", $C:$C,CELL("contents", $P168), $G:$G,CELL("contents", EB$3))</f>
        <v>2560</v>
      </c>
      <c r="EC179" s="13"/>
      <c r="ED179" s="14">
        <f ca="1" xml:space="preserve"> SUMIFS($M:$M, $A:$A,CELL("contents", ED$4), $B:$B,CELL("contents", ED$7), $E:$E, "TRUE", $C:$C,CELL("contents", $P168), $G:$G,CELL("contents", ED$3))</f>
        <v>12561</v>
      </c>
    </row>
    <row r="180" spans="1:134" x14ac:dyDescent="0.25">
      <c r="A180" t="s">
        <v>15</v>
      </c>
      <c r="B180" t="s">
        <v>14</v>
      </c>
      <c r="C180">
        <v>11</v>
      </c>
      <c r="D180">
        <v>1</v>
      </c>
      <c r="E180" t="b">
        <v>0</v>
      </c>
      <c r="F180">
        <v>1E-3</v>
      </c>
      <c r="G180">
        <v>16</v>
      </c>
      <c r="H180">
        <v>0</v>
      </c>
      <c r="I180">
        <v>0</v>
      </c>
      <c r="J180">
        <v>0</v>
      </c>
      <c r="K180">
        <v>1</v>
      </c>
      <c r="L180">
        <v>0</v>
      </c>
      <c r="M180">
        <f t="shared" si="387"/>
        <v>16</v>
      </c>
      <c r="N180" t="b">
        <f t="shared" ref="N180" si="486">AND(MIN($F179,$F180,$F181)=$F180,MAX($H179,$H180,$H181)=$H180)</f>
        <v>1</v>
      </c>
      <c r="O180" t="b">
        <f t="shared" ref="O180" si="487">AND(NOT(N179),N180,NOT(N181))</f>
        <v>0</v>
      </c>
      <c r="P180">
        <f>P165</f>
        <v>14</v>
      </c>
      <c r="Q180" s="5" t="s">
        <v>23</v>
      </c>
      <c r="R180" s="32"/>
      <c r="S180" s="12">
        <f ca="1" xml:space="preserve"> IFERROR(AVERAGEIFS($M:$M, $A:$A,CELL("contents", S$4), $B:$B,CELL("contents", S$7), $E:$E, "TRUE", $C:$C,CELL("contents", $P168)), 0)</f>
        <v>73.037037037037038</v>
      </c>
      <c r="T180" s="19">
        <f ca="1" xml:space="preserve"> IFERROR(AVERAGEIFS($M:$M, $A:$A,CELL("contents", T$4), $B:$B,CELL("contents", T$7), $E:$E, "TRUE", $C:$C,CELL("contents", $P168)), 0)</f>
        <v>68.2</v>
      </c>
      <c r="U180" s="13"/>
      <c r="V180" s="14">
        <f ca="1" xml:space="preserve"> IFERROR(AVERAGEIFS($M:$M, $A:$A,CELL("contents", V$4), $B:$B,CELL("contents", V$7), $E:$E, "TRUE", $C:$C,CELL("contents", $P168)), 0)</f>
        <v>69.896103896103895</v>
      </c>
      <c r="W180" s="12">
        <f ca="1" xml:space="preserve"> IFERROR(AVERAGEIFS($M:$M, $A:$A,CELL("contents", W$4), $B:$B,CELL("contents", W$7), $E:$E, "TRUE", $C:$C,CELL("contents", $P168)), 0)</f>
        <v>71.246753246753244</v>
      </c>
      <c r="X180" s="19">
        <f ca="1" xml:space="preserve"> IFERROR(AVERAGEIFS($M:$M, $A:$A,CELL("contents", X$4), $B:$B,CELL("contents", X$7), $E:$E, "TRUE", $C:$C,CELL("contents", $P168)), 0)</f>
        <v>0</v>
      </c>
      <c r="Y180" s="13"/>
      <c r="Z180" s="14">
        <f ca="1" xml:space="preserve"> IFERROR(AVERAGEIFS($M:$M, $A:$A,CELL("contents", Z$4), $B:$B,CELL("contents", Z$7), $E:$E, "TRUE", $C:$C,CELL("contents", $P168)), 0)</f>
        <v>71.246753246753244</v>
      </c>
      <c r="AA180" s="12">
        <f ca="1" xml:space="preserve"> IFERROR(AVERAGEIFS($M:$M, $A:$A,CELL("contents", AA$4), $B:$B,CELL("contents", AA$7), $E:$E, "TRUE", $C:$C,CELL("contents", $P168)), 0)</f>
        <v>71.974025974025977</v>
      </c>
      <c r="AB180" s="19">
        <f ca="1" xml:space="preserve"> IFERROR(AVERAGEIFS($M:$M, $A:$A,CELL("contents", AB$4), $B:$B,CELL("contents", AB$7), $E:$E, "TRUE", $C:$C,CELL("contents", $P168)), 0)</f>
        <v>0</v>
      </c>
      <c r="AC180" s="13"/>
      <c r="AD180" s="14">
        <f ca="1" xml:space="preserve"> IFERROR(AVERAGEIFS($M:$M, $A:$A,CELL("contents", AD$4), $B:$B,CELL("contents", AD$7), $E:$E, "TRUE", $C:$C,CELL("contents", $P168)), 0)</f>
        <v>71.974025974025977</v>
      </c>
      <c r="AE180" s="12">
        <f ca="1" xml:space="preserve"> IFERROR(AVERAGEIFS($M:$M, $A:$A,CELL("contents", AE$4), $B:$B,CELL("contents", AE$7), $E:$E, "TRUE", $C:$C,CELL("contents", $P168)), 0)</f>
        <v>71.823204419889507</v>
      </c>
      <c r="AF180" s="19">
        <f ca="1" xml:space="preserve"> IFERROR(AVERAGEIFS($M:$M, $A:$A,CELL("contents", AF$4), $B:$B,CELL("contents", AF$7), $E:$E, "TRUE", $C:$C,CELL("contents", $P168)), 0)</f>
        <v>68.2</v>
      </c>
      <c r="AG180" s="13"/>
      <c r="AH180" s="14">
        <f ca="1" xml:space="preserve"> IFERROR(AVERAGEIFS($M:$M, $A:$A,CELL("contents", AH$4), $B:$B,CELL("contents", AH$7), $E:$E, "TRUE", $C:$C,CELL("contents", $P168)), 0)</f>
        <v>71.038961038961034</v>
      </c>
      <c r="AK180" s="5" t="s">
        <v>23</v>
      </c>
      <c r="AL180" s="32"/>
      <c r="AM180" s="12">
        <f ca="1" xml:space="preserve"> IFERROR(AVERAGEIFS($M:$M, $A:$A,CELL("contents", AM$4), $B:$B,CELL("contents", AM$7), $E:$E, "TRUE", $C:$C,CELL("contents", $P168), $G:$G,CELL("contents", AM$3)), 0)</f>
        <v>1</v>
      </c>
      <c r="AN180" s="19">
        <f ca="1" xml:space="preserve"> IFERROR(AVERAGEIFS($M:$M, $A:$A,CELL("contents", AN$4), $B:$B,CELL("contents", AN$7), $E:$E, "TRUE", $C:$C,CELL("contents", $P168), $G:$G,CELL("contents", AN$3)), 0)</f>
        <v>1</v>
      </c>
      <c r="AO180" s="13"/>
      <c r="AP180" s="14">
        <f ca="1" xml:space="preserve"> IFERROR(AVERAGEIFS($M:$M, $A:$A,CELL("contents", AP$4), $B:$B,CELL("contents", AP$7), $E:$E, "TRUE", $C:$C,CELL("contents", $P168), $G:$G,CELL("contents", AP$3)), 0)</f>
        <v>1</v>
      </c>
      <c r="AQ180" s="12">
        <f ca="1" xml:space="preserve"> IFERROR(AVERAGEIFS($M:$M, $A:$A,CELL("contents", AQ$4), $B:$B,CELL("contents", AQ$7), $E:$E, "TRUE", $C:$C,CELL("contents", $P168), $G:$G,CELL("contents", AQ$3)), 0)</f>
        <v>1</v>
      </c>
      <c r="AR180" s="19">
        <f ca="1" xml:space="preserve"> IFERROR(AVERAGEIFS($M:$M, $A:$A,CELL("contents", AR$4), $B:$B,CELL("contents", AR$7), $E:$E, "TRUE", $C:$C,CELL("contents", $P168), $G:$G,CELL("contents", AR$3)), 0)</f>
        <v>0</v>
      </c>
      <c r="AS180" s="13"/>
      <c r="AT180" s="14">
        <f ca="1" xml:space="preserve"> IFERROR(AVERAGEIFS($M:$M, $A:$A,CELL("contents", AT$4), $B:$B,CELL("contents", AT$7), $E:$E, "TRUE", $C:$C,CELL("contents", $P168), $G:$G,CELL("contents", AT$3)), 0)</f>
        <v>1</v>
      </c>
      <c r="AU180" s="12">
        <f ca="1" xml:space="preserve"> IFERROR(AVERAGEIFS($M:$M, $A:$A,CELL("contents", AU$4), $B:$B,CELL("contents", AU$7), $E:$E, "TRUE", $C:$C,CELL("contents", $P168), $G:$G,CELL("contents", AU$3)), 0)</f>
        <v>1</v>
      </c>
      <c r="AV180" s="19">
        <f ca="1" xml:space="preserve"> IFERROR(AVERAGEIFS($M:$M, $A:$A,CELL("contents", AV$4), $B:$B,CELL("contents", AV$7), $E:$E, "TRUE", $C:$C,CELL("contents", $P168), $G:$G,CELL("contents", AV$3)), 0)</f>
        <v>0</v>
      </c>
      <c r="AW180" s="13"/>
      <c r="AX180" s="14">
        <f ca="1" xml:space="preserve"> IFERROR(AVERAGEIFS($M:$M, $A:$A,CELL("contents", AX$4), $B:$B,CELL("contents", AX$7), $E:$E, "TRUE", $C:$C,CELL("contents", $P168), $G:$G,CELL("contents", AX$3)), 0)</f>
        <v>1</v>
      </c>
      <c r="AY180" s="12">
        <f ca="1" xml:space="preserve"> IFERROR(AVERAGEIFS($M:$M, $A:$A,CELL("contents", AY$4), $B:$B,CELL("contents", AY$7), $E:$E, "TRUE", $C:$C,CELL("contents", $P168), $G:$G,CELL("contents", AY$3)), 0)</f>
        <v>1</v>
      </c>
      <c r="AZ180" s="19">
        <f ca="1" xml:space="preserve"> IFERROR(AVERAGEIFS($M:$M, $A:$A,CELL("contents", AZ$4), $B:$B,CELL("contents", AZ$7), $E:$E, "TRUE", $C:$C,CELL("contents", $P168), $G:$G,CELL("contents", AZ$3)), 0)</f>
        <v>1</v>
      </c>
      <c r="BA180" s="13"/>
      <c r="BB180" s="14">
        <f ca="1" xml:space="preserve"> IFERROR(AVERAGEIFS($M:$M, $A:$A,CELL("contents", BB$4), $B:$B,CELL("contents", BB$7), $E:$E, "TRUE", $C:$C,CELL("contents", $P168), $G:$G,CELL("contents", BB$3)), 0)</f>
        <v>1</v>
      </c>
      <c r="BE180" s="5" t="s">
        <v>23</v>
      </c>
      <c r="BF180" s="32"/>
      <c r="BG180" s="12">
        <f ca="1" xml:space="preserve"> IFERROR(AVERAGEIFS($M:$M, $A:$A,CELL("contents", BG$4), $B:$B,CELL("contents", BG$7), $E:$E, "TRUE", $C:$C,CELL("contents", $P168), $G:$G,CELL("contents", BG$3)), 0)</f>
        <v>4</v>
      </c>
      <c r="BH180" s="19">
        <f ca="1" xml:space="preserve"> IFERROR(AVERAGEIFS($M:$M, $A:$A,CELL("contents", BH$4), $B:$B,CELL("contents", BH$7), $E:$E, "TRUE", $C:$C,CELL("contents", $P168), $G:$G,CELL("contents", BH$3)), 0)</f>
        <v>4</v>
      </c>
      <c r="BI180" s="13"/>
      <c r="BJ180" s="14">
        <f ca="1" xml:space="preserve"> IFERROR(AVERAGEIFS($M:$M, $A:$A,CELL("contents", BJ$4), $B:$B,CELL("contents", BJ$7), $E:$E, "TRUE", $C:$C,CELL("contents", $P168), $G:$G,CELL("contents", BJ$3)), 0)</f>
        <v>4</v>
      </c>
      <c r="BK180" s="12">
        <f ca="1" xml:space="preserve"> IFERROR(AVERAGEIFS($M:$M, $A:$A,CELL("contents", BK$4), $B:$B,CELL("contents", BK$7), $E:$E, "TRUE", $C:$C,CELL("contents", $P168), $G:$G,CELL("contents", BK$3)), 0)</f>
        <v>3.8666666666666667</v>
      </c>
      <c r="BL180" s="19">
        <f ca="1" xml:space="preserve"> IFERROR(AVERAGEIFS($M:$M, $A:$A,CELL("contents", BL$4), $B:$B,CELL("contents", BL$7), $E:$E, "TRUE", $C:$C,CELL("contents", $P168), $G:$G,CELL("contents", BL$3)), 0)</f>
        <v>0</v>
      </c>
      <c r="BM180" s="13"/>
      <c r="BN180" s="14">
        <f ca="1" xml:space="preserve"> IFERROR(AVERAGEIFS($M:$M, $A:$A,CELL("contents", BN$4), $B:$B,CELL("contents", BN$7), $E:$E, "TRUE", $C:$C,CELL("contents", $P168), $G:$G,CELL("contents", BN$3)), 0)</f>
        <v>3.8666666666666667</v>
      </c>
      <c r="BO180" s="12">
        <f ca="1" xml:space="preserve"> IFERROR(AVERAGEIFS($M:$M, $A:$A,CELL("contents", BO$4), $B:$B,CELL("contents", BO$7), $E:$E, "TRUE", $C:$C,CELL("contents", $P168), $G:$G,CELL("contents", BO$3)), 0)</f>
        <v>4</v>
      </c>
      <c r="BP180" s="19">
        <f ca="1" xml:space="preserve"> IFERROR(AVERAGEIFS($M:$M, $A:$A,CELL("contents", BP$4), $B:$B,CELL("contents", BP$7), $E:$E, "TRUE", $C:$C,CELL("contents", $P168), $G:$G,CELL("contents", BP$3)), 0)</f>
        <v>0</v>
      </c>
      <c r="BQ180" s="13"/>
      <c r="BR180" s="14">
        <f ca="1" xml:space="preserve"> IFERROR(AVERAGEIFS($M:$M, $A:$A,CELL("contents", BR$4), $B:$B,CELL("contents", BR$7), $E:$E, "TRUE", $C:$C,CELL("contents", $P168), $G:$G,CELL("contents", BR$3)), 0)</f>
        <v>4</v>
      </c>
      <c r="BS180" s="12">
        <f ca="1" xml:space="preserve"> IFERROR(AVERAGEIFS($M:$M, $A:$A,CELL("contents", BS$4), $B:$B,CELL("contents", BS$7), $E:$E, "TRUE", $C:$C,CELL("contents", $P168), $G:$G,CELL("contents", BS$3)), 0)</f>
        <v>3.9411764705882355</v>
      </c>
      <c r="BT180" s="19">
        <f ca="1" xml:space="preserve"> IFERROR(AVERAGEIFS($M:$M, $A:$A,CELL("contents", BT$4), $B:$B,CELL("contents", BT$7), $E:$E, "TRUE", $C:$C,CELL("contents", $P168), $G:$G,CELL("contents", BT$3)), 0)</f>
        <v>4</v>
      </c>
      <c r="BU180" s="13"/>
      <c r="BV180" s="14">
        <f ca="1" xml:space="preserve"> IFERROR(AVERAGEIFS($M:$M, $A:$A,CELL("contents", BV$4), $B:$B,CELL("contents", BV$7), $E:$E, "TRUE", $C:$C,CELL("contents", $P168), $G:$G,CELL("contents", BV$3)), 0)</f>
        <v>3.9545454545454546</v>
      </c>
      <c r="BY180" s="5" t="s">
        <v>23</v>
      </c>
      <c r="BZ180" s="32"/>
      <c r="CA180" s="12">
        <f ca="1" xml:space="preserve"> IFERROR(AVERAGEIFS($M:$M, $A:$A,CELL("contents", CA$4), $B:$B,CELL("contents", CA$7), $E:$E, "TRUE", $C:$C,CELL("contents", $P168), $G:$G,CELL("contents", CA$3)), 0)</f>
        <v>16</v>
      </c>
      <c r="CB180" s="19">
        <f ca="1" xml:space="preserve"> IFERROR(AVERAGEIFS($M:$M, $A:$A,CELL("contents", CB$4), $B:$B,CELL("contents", CB$7), $E:$E, "TRUE", $C:$C,CELL("contents", $P168), $G:$G,CELL("contents", CB$3)), 0)</f>
        <v>16</v>
      </c>
      <c r="CC180" s="13"/>
      <c r="CD180" s="14">
        <f ca="1" xml:space="preserve"> IFERROR(AVERAGEIFS($M:$M, $A:$A,CELL("contents", CD$4), $B:$B,CELL("contents", CD$7), $E:$E, "TRUE", $C:$C,CELL("contents", $P168), $G:$G,CELL("contents", CD$3)), 0)</f>
        <v>16</v>
      </c>
      <c r="CE180" s="12">
        <f ca="1" xml:space="preserve"> IFERROR(AVERAGEIFS($M:$M, $A:$A,CELL("contents", CE$4), $B:$B,CELL("contents", CE$7), $E:$E, "TRUE", $C:$C,CELL("contents", $P168), $G:$G,CELL("contents", CE$3)), 0)</f>
        <v>15.666666666666666</v>
      </c>
      <c r="CF180" s="19">
        <f ca="1" xml:space="preserve"> IFERROR(AVERAGEIFS($M:$M, $A:$A,CELL("contents", CF$4), $B:$B,CELL("contents", CF$7), $E:$E, "TRUE", $C:$C,CELL("contents", $P168), $G:$G,CELL("contents", CF$3)), 0)</f>
        <v>0</v>
      </c>
      <c r="CG180" s="13"/>
      <c r="CH180" s="14">
        <f ca="1" xml:space="preserve"> IFERROR(AVERAGEIFS($M:$M, $A:$A,CELL("contents", CH$4), $B:$B,CELL("contents", CH$7), $E:$E, "TRUE", $C:$C,CELL("contents", $P168), $G:$G,CELL("contents", CH$3)), 0)</f>
        <v>15.666666666666666</v>
      </c>
      <c r="CI180" s="12">
        <f ca="1" xml:space="preserve"> IFERROR(AVERAGEIFS($M:$M, $A:$A,CELL("contents", CI$4), $B:$B,CELL("contents", CI$7), $E:$E, "TRUE", $C:$C,CELL("contents", $P168), $G:$G,CELL("contents", CI$3)), 0)</f>
        <v>15.733333333333333</v>
      </c>
      <c r="CJ180" s="19">
        <f ca="1" xml:space="preserve"> IFERROR(AVERAGEIFS($M:$M, $A:$A,CELL("contents", CJ$4), $B:$B,CELL("contents", CJ$7), $E:$E, "TRUE", $C:$C,CELL("contents", $P168), $G:$G,CELL("contents", CJ$3)), 0)</f>
        <v>0</v>
      </c>
      <c r="CK180" s="13"/>
      <c r="CL180" s="14">
        <f ca="1" xml:space="preserve"> IFERROR(AVERAGEIFS($M:$M, $A:$A,CELL("contents", CL$4), $B:$B,CELL("contents", CL$7), $E:$E, "TRUE", $C:$C,CELL("contents", $P168), $G:$G,CELL("contents", CL$3)), 0)</f>
        <v>15.733333333333333</v>
      </c>
      <c r="CM180" s="12">
        <f ca="1" xml:space="preserve"> IFERROR(AVERAGEIFS($M:$M, $A:$A,CELL("contents", CM$4), $B:$B,CELL("contents", CM$7), $E:$E, "TRUE", $C:$C,CELL("contents", $P168), $G:$G,CELL("contents", CM$3)), 0)</f>
        <v>15.742857142857142</v>
      </c>
      <c r="CN180" s="19">
        <f ca="1" xml:space="preserve"> IFERROR(AVERAGEIFS($M:$M, $A:$A,CELL("contents", CN$4), $B:$B,CELL("contents", CN$7), $E:$E, "TRUE", $C:$C,CELL("contents", $P168), $G:$G,CELL("contents", CN$3)), 0)</f>
        <v>16</v>
      </c>
      <c r="CO180" s="13"/>
      <c r="CP180" s="14">
        <f ca="1" xml:space="preserve"> IFERROR(AVERAGEIFS($M:$M, $A:$A,CELL("contents", CP$4), $B:$B,CELL("contents", CP$7), $E:$E, "TRUE", $C:$C,CELL("contents", $P168), $G:$G,CELL("contents", CP$3)), 0)</f>
        <v>15.8</v>
      </c>
      <c r="CS180" s="5" t="s">
        <v>23</v>
      </c>
      <c r="CT180" s="32"/>
      <c r="CU180" s="12">
        <f ca="1" xml:space="preserve"> IFERROR(AVERAGEIFS($M:$M, $A:$A,CELL("contents", CU$4), $B:$B,CELL("contents", CU$7), $E:$E, "TRUE", $C:$C,CELL("contents", $P168), $G:$G,CELL("contents", CU$3)), 0)</f>
        <v>64</v>
      </c>
      <c r="CV180" s="19">
        <f ca="1" xml:space="preserve"> IFERROR(AVERAGEIFS($M:$M, $A:$A,CELL("contents", CV$4), $B:$B,CELL("contents", CV$7), $E:$E, "TRUE", $C:$C,CELL("contents", $P168), $G:$G,CELL("contents", CV$3)), 0)</f>
        <v>64</v>
      </c>
      <c r="CW180" s="13"/>
      <c r="CX180" s="14">
        <f ca="1" xml:space="preserve"> IFERROR(AVERAGEIFS($M:$M, $A:$A,CELL("contents", CX$4), $B:$B,CELL("contents", CX$7), $E:$E, "TRUE", $C:$C,CELL("contents", $P168), $G:$G,CELL("contents", CX$3)), 0)</f>
        <v>64</v>
      </c>
      <c r="CY180" s="12">
        <f ca="1" xml:space="preserve"> IFERROR(AVERAGEIFS($M:$M, $A:$A,CELL("contents", CY$4), $B:$B,CELL("contents", CY$7), $E:$E, "TRUE", $C:$C,CELL("contents", $P168), $G:$G,CELL("contents", CY$3)), 0)</f>
        <v>60.125</v>
      </c>
      <c r="CZ180" s="19">
        <f ca="1" xml:space="preserve"> IFERROR(AVERAGEIFS($M:$M, $A:$A,CELL("contents", CZ$4), $B:$B,CELL("contents", CZ$7), $E:$E, "TRUE", $C:$C,CELL("contents", $P168), $G:$G,CELL("contents", CZ$3)), 0)</f>
        <v>0</v>
      </c>
      <c r="DA180" s="13"/>
      <c r="DB180" s="14">
        <f ca="1" xml:space="preserve"> IFERROR(AVERAGEIFS($M:$M, $A:$A,CELL("contents", DB$4), $B:$B,CELL("contents", DB$7), $E:$E, "TRUE", $C:$C,CELL("contents", $P168), $G:$G,CELL("contents", DB$3)), 0)</f>
        <v>60.125</v>
      </c>
      <c r="DC180" s="12">
        <f ca="1" xml:space="preserve"> IFERROR(AVERAGEIFS($M:$M, $A:$A,CELL("contents", DC$4), $B:$B,CELL("contents", DC$7), $E:$E, "TRUE", $C:$C,CELL("contents", $P168), $G:$G,CELL("contents", DC$3)), 0)</f>
        <v>58.764705882352942</v>
      </c>
      <c r="DD180" s="19">
        <f ca="1" xml:space="preserve"> IFERROR(AVERAGEIFS($M:$M, $A:$A,CELL("contents", DD$4), $B:$B,CELL("contents", DD$7), $E:$E, "TRUE", $C:$C,CELL("contents", $P168), $G:$G,CELL("contents", DD$3)), 0)</f>
        <v>0</v>
      </c>
      <c r="DE180" s="13"/>
      <c r="DF180" s="14">
        <f ca="1" xml:space="preserve"> IFERROR(AVERAGEIFS($M:$M, $A:$A,CELL("contents", DF$4), $B:$B,CELL("contents", DF$7), $E:$E, "TRUE", $C:$C,CELL("contents", $P168), $G:$G,CELL("contents", DF$3)), 0)</f>
        <v>58.764705882352942</v>
      </c>
      <c r="DG180" s="12">
        <f ca="1" xml:space="preserve"> IFERROR(AVERAGEIFS($M:$M, $A:$A,CELL("contents", DG$4), $B:$B,CELL("contents", DG$7), $E:$E, "TRUE", $C:$C,CELL("contents", $P168), $G:$G,CELL("contents", DG$3)), 0)</f>
        <v>60.026315789473685</v>
      </c>
      <c r="DH180" s="19">
        <f ca="1" xml:space="preserve"> IFERROR(AVERAGEIFS($M:$M, $A:$A,CELL("contents", DH$4), $B:$B,CELL("contents", DH$7), $E:$E, "TRUE", $C:$C,CELL("contents", $P168), $G:$G,CELL("contents", DH$3)), 0)</f>
        <v>64</v>
      </c>
      <c r="DI180" s="13"/>
      <c r="DJ180" s="14">
        <f ca="1" xml:space="preserve"> IFERROR(AVERAGEIFS($M:$M, $A:$A,CELL("contents", DJ$4), $B:$B,CELL("contents", DJ$7), $E:$E, "TRUE", $C:$C,CELL("contents", $P168), $G:$G,CELL("contents", DJ$3)), 0)</f>
        <v>60.854166666666664</v>
      </c>
      <c r="DM180" s="5" t="s">
        <v>23</v>
      </c>
      <c r="DN180" s="32"/>
      <c r="DO180" s="12">
        <f ca="1" xml:space="preserve"> IFERROR(AVERAGEIFS($M:$M, $A:$A,CELL("contents", DO$4), $B:$B,CELL("contents", DO$7), $E:$E, "TRUE", $C:$C,CELL("contents", $P168), $G:$G,CELL("contents", DO$3)), 0)</f>
        <v>221</v>
      </c>
      <c r="DP180" s="19">
        <f ca="1" xml:space="preserve"> IFERROR(AVERAGEIFS($M:$M, $A:$A,CELL("contents", DP$4), $B:$B,CELL("contents", DP$7), $E:$E, "TRUE", $C:$C,CELL("contents", $P168), $G:$G,CELL("contents", DP$3)), 0)</f>
        <v>256</v>
      </c>
      <c r="DQ180" s="13"/>
      <c r="DR180" s="14">
        <f ca="1" xml:space="preserve"> IFERROR(AVERAGEIFS($M:$M, $A:$A,CELL("contents", DR$4), $B:$B,CELL("contents", DR$7), $E:$E, "TRUE", $C:$C,CELL("contents", $P168), $G:$G,CELL("contents", DR$3)), 0)</f>
        <v>241.58823529411765</v>
      </c>
      <c r="DS180" s="12">
        <f ca="1" xml:space="preserve"> IFERROR(AVERAGEIFS($M:$M, $A:$A,CELL("contents", DS$4), $B:$B,CELL("contents", DS$7), $E:$E, "TRUE", $C:$C,CELL("contents", $P168), $G:$G,CELL("contents", DS$3)), 0)</f>
        <v>248.05882352941177</v>
      </c>
      <c r="DT180" s="19">
        <f ca="1" xml:space="preserve"> IFERROR(AVERAGEIFS($M:$M, $A:$A,CELL("contents", DT$4), $B:$B,CELL("contents", DT$7), $E:$E, "TRUE", $C:$C,CELL("contents", $P168), $G:$G,CELL("contents", DT$3)), 0)</f>
        <v>0</v>
      </c>
      <c r="DU180" s="13"/>
      <c r="DV180" s="14">
        <f ca="1" xml:space="preserve"> IFERROR(AVERAGEIFS($M:$M, $A:$A,CELL("contents", DV$4), $B:$B,CELL("contents", DV$7), $E:$E, "TRUE", $C:$C,CELL("contents", $P168), $G:$G,CELL("contents", DV$3)), 0)</f>
        <v>248.05882352941177</v>
      </c>
      <c r="DW180" s="12">
        <f ca="1" xml:space="preserve"> IFERROR(AVERAGEIFS($M:$M, $A:$A,CELL("contents", DW$4), $B:$B,CELL("contents", DW$7), $E:$E, "TRUE", $C:$C,CELL("contents", $P168), $G:$G,CELL("contents", DW$3)), 0)</f>
        <v>249.23529411764707</v>
      </c>
      <c r="DX180" s="19">
        <f ca="1" xml:space="preserve"> IFERROR(AVERAGEIFS($M:$M, $A:$A,CELL("contents", DX$4), $B:$B,CELL("contents", DX$7), $E:$E, "TRUE", $C:$C,CELL("contents", $P168), $G:$G,CELL("contents", DX$3)), 0)</f>
        <v>0</v>
      </c>
      <c r="DY180" s="13"/>
      <c r="DZ180" s="14">
        <f ca="1" xml:space="preserve"> IFERROR(AVERAGEIFS($M:$M, $A:$A,CELL("contents", DZ$4), $B:$B,CELL("contents", DZ$7), $E:$E, "TRUE", $C:$C,CELL("contents", $P168), $G:$G,CELL("contents", DZ$3)), 0)</f>
        <v>249.23529411764707</v>
      </c>
      <c r="EA180" s="12">
        <f ca="1" xml:space="preserve"> IFERROR(AVERAGEIFS($M:$M, $A:$A,CELL("contents", EA$4), $B:$B,CELL("contents", EA$7), $E:$E, "TRUE", $C:$C,CELL("contents", $P168), $G:$G,CELL("contents", EA$3)), 0)</f>
        <v>243.92682926829269</v>
      </c>
      <c r="EB180" s="19">
        <f ca="1" xml:space="preserve"> IFERROR(AVERAGEIFS($M:$M, $A:$A,CELL("contents", EB$4), $B:$B,CELL("contents", EB$7), $E:$E, "TRUE", $C:$C,CELL("contents", $P168), $G:$G,CELL("contents", EB$3)), 0)</f>
        <v>256</v>
      </c>
      <c r="EC180" s="13"/>
      <c r="ED180" s="14">
        <f ca="1" xml:space="preserve"> IFERROR(AVERAGEIFS($M:$M, $A:$A,CELL("contents", ED$4), $B:$B,CELL("contents", ED$7), $E:$E, "TRUE", $C:$C,CELL("contents", $P168), $G:$G,CELL("contents", ED$3)), 0)</f>
        <v>246.29411764705881</v>
      </c>
    </row>
    <row r="181" spans="1:134" x14ac:dyDescent="0.25">
      <c r="A181" t="s">
        <v>19</v>
      </c>
      <c r="B181" t="s">
        <v>14</v>
      </c>
      <c r="C181">
        <v>11</v>
      </c>
      <c r="D181">
        <v>1</v>
      </c>
      <c r="E181" t="b">
        <v>0</v>
      </c>
      <c r="F181">
        <v>1E-3</v>
      </c>
      <c r="G181">
        <v>16</v>
      </c>
      <c r="H181">
        <v>0</v>
      </c>
      <c r="I181">
        <v>0</v>
      </c>
      <c r="J181">
        <v>0</v>
      </c>
      <c r="K181">
        <v>1</v>
      </c>
      <c r="L181">
        <v>0</v>
      </c>
      <c r="M181">
        <f t="shared" si="387"/>
        <v>16</v>
      </c>
      <c r="N181" t="b">
        <f t="shared" ref="N181" si="488">AND(MIN($F179,$F180,$F181)=$F181,MAX($H179,$H180,$H181)=$H181)</f>
        <v>1</v>
      </c>
      <c r="O181" t="b">
        <f t="shared" ref="O181" si="489">AND(NOT(N179),NOT(N180),N181)</f>
        <v>0</v>
      </c>
      <c r="P181">
        <f>P165</f>
        <v>14</v>
      </c>
      <c r="Q181" s="7" t="s">
        <v>31</v>
      </c>
      <c r="R181" s="32"/>
      <c r="S181" s="12">
        <f ca="1" xml:space="preserve"> _xlfn.MAXIFS($M:$M, $A:$A,CELL("contents", S$4), $B:$B,CELL("contents", S$7), $E:$E, "TRUE", $M:$M, "&lt;256", $C:$C,CELL("contents", $P168))</f>
        <v>142</v>
      </c>
      <c r="T181" s="19">
        <f ca="1" xml:space="preserve"> _xlfn.MAXIFS($M:$M, $A:$A,CELL("contents", T$4), $B:$B,CELL("contents", T$7), $E:$E, "TRUE", $M:$M, "&lt;256", $C:$C,CELL("contents", $P168))</f>
        <v>64</v>
      </c>
      <c r="U181" s="13"/>
      <c r="V181" s="14">
        <f ca="1" xml:space="preserve"> _xlfn.MAXIFS($M:$M, $A:$A,CELL("contents", V$4), $B:$B,CELL("contents", V$7), $E:$E, "TRUE", $M:$M, "&lt;256", $C:$C,CELL("contents", $P168))</f>
        <v>142</v>
      </c>
      <c r="W181" s="12">
        <f ca="1" xml:space="preserve"> _xlfn.MAXIFS($M:$M, $A:$A,CELL("contents", W$4), $B:$B,CELL("contents", W$7), $E:$E, "TRUE", $M:$M, "&lt;256", $C:$C,CELL("contents", $P168))</f>
        <v>248</v>
      </c>
      <c r="X181" s="19">
        <f ca="1" xml:space="preserve"> _xlfn.MAXIFS($M:$M, $A:$A,CELL("contents", X$4), $B:$B,CELL("contents", X$7), $E:$E, "TRUE", $M:$M, "&lt;256", $C:$C,CELL("contents", $P168))</f>
        <v>0</v>
      </c>
      <c r="Y181" s="13"/>
      <c r="Z181" s="14">
        <f ca="1" xml:space="preserve"> _xlfn.MAXIFS($M:$M, $A:$A,CELL("contents", Z$4), $B:$B,CELL("contents", Z$7), $E:$E, "TRUE", $M:$M, "&lt;256", $C:$C,CELL("contents", $P168))</f>
        <v>248</v>
      </c>
      <c r="AA181" s="12">
        <f ca="1" xml:space="preserve"> _xlfn.MAXIFS($M:$M, $A:$A,CELL("contents", AA$4), $B:$B,CELL("contents", AA$7), $E:$E, "TRUE", $M:$M, "&lt;256", $C:$C,CELL("contents", $P168))</f>
        <v>252</v>
      </c>
      <c r="AB181" s="19">
        <f ca="1" xml:space="preserve"> _xlfn.MAXIFS($M:$M, $A:$A,CELL("contents", AB$4), $B:$B,CELL("contents", AB$7), $E:$E, "TRUE", $M:$M, "&lt;256", $C:$C,CELL("contents", $P168))</f>
        <v>0</v>
      </c>
      <c r="AC181" s="13"/>
      <c r="AD181" s="14">
        <f ca="1" xml:space="preserve"> _xlfn.MAXIFS($M:$M, $A:$A,CELL("contents", AD$4), $B:$B,CELL("contents", AD$7), $E:$E, "TRUE", $M:$M, "&lt;256", $C:$C,CELL("contents", $P168))</f>
        <v>252</v>
      </c>
      <c r="AE181" s="12">
        <f ca="1" xml:space="preserve"> _xlfn.MAXIFS($M:$M, $A:$A,CELL("contents", AE$4), $B:$B,CELL("contents", AE$7), $E:$E, "TRUE", $M:$M, "&lt;256", $C:$C,CELL("contents", $P168))</f>
        <v>252</v>
      </c>
      <c r="AF181" s="19">
        <f ca="1" xml:space="preserve"> _xlfn.MAXIFS($M:$M, $A:$A,CELL("contents", AF$4), $B:$B,CELL("contents", AF$7), $E:$E, "TRUE", $M:$M, "&lt;256", $C:$C,CELL("contents", $P168))</f>
        <v>64</v>
      </c>
      <c r="AG181" s="13"/>
      <c r="AH181" s="14">
        <f ca="1" xml:space="preserve"> _xlfn.MAXIFS($M:$M, $A:$A,CELL("contents", AH$4), $B:$B,CELL("contents", AH$7), $E:$E, "TRUE", $M:$M, "&lt;256", $C:$C,CELL("contents", $P168))</f>
        <v>252</v>
      </c>
      <c r="AK181" s="7" t="s">
        <v>31</v>
      </c>
      <c r="AL181" s="32"/>
      <c r="AM181" s="12">
        <f ca="1" xml:space="preserve"> _xlfn.MAXIFS($M:$M, $A:$A,CELL("contents", AM$4), $B:$B,CELL("contents", AM$7), $E:$E, "TRUE", $M:$M, "&lt;256", $C:$C,CELL("contents", $P168), $G:$G,CELL("contents", AM$3))</f>
        <v>1</v>
      </c>
      <c r="AN181" s="19">
        <f ca="1" xml:space="preserve"> _xlfn.MAXIFS($M:$M, $A:$A,CELL("contents", AN$4), $B:$B,CELL("contents", AN$7), $E:$E, "TRUE", $M:$M, "&lt;256", $C:$C,CELL("contents", $P168), $G:$G,CELL("contents", AN$3))</f>
        <v>1</v>
      </c>
      <c r="AO181" s="13"/>
      <c r="AP181" s="14">
        <f ca="1" xml:space="preserve"> _xlfn.MAXIFS($M:$M, $A:$A,CELL("contents", AP$4), $B:$B,CELL("contents", AP$7), $E:$E, "TRUE", $M:$M, "&lt;256", $C:$C,CELL("contents", $P168), $G:$G,CELL("contents", AP$3))</f>
        <v>1</v>
      </c>
      <c r="AQ181" s="12">
        <f ca="1" xml:space="preserve"> _xlfn.MAXIFS($M:$M, $A:$A,CELL("contents", AQ$4), $B:$B,CELL("contents", AQ$7), $E:$E, "TRUE", $M:$M, "&lt;256", $C:$C,CELL("contents", $P168), $G:$G,CELL("contents", AQ$3))</f>
        <v>1</v>
      </c>
      <c r="AR181" s="19">
        <f ca="1" xml:space="preserve"> _xlfn.MAXIFS($M:$M, $A:$A,CELL("contents", AR$4), $B:$B,CELL("contents", AR$7), $E:$E, "TRUE", $M:$M, "&lt;256", $C:$C,CELL("contents", $P168), $G:$G,CELL("contents", AR$3))</f>
        <v>0</v>
      </c>
      <c r="AS181" s="13"/>
      <c r="AT181" s="14">
        <f ca="1" xml:space="preserve"> _xlfn.MAXIFS($M:$M, $A:$A,CELL("contents", AT$4), $B:$B,CELL("contents", AT$7), $E:$E, "TRUE", $M:$M, "&lt;256", $C:$C,CELL("contents", $P168), $G:$G,CELL("contents", AT$3))</f>
        <v>1</v>
      </c>
      <c r="AU181" s="12">
        <f ca="1" xml:space="preserve"> _xlfn.MAXIFS($M:$M, $A:$A,CELL("contents", AU$4), $B:$B,CELL("contents", AU$7), $E:$E, "TRUE", $M:$M, "&lt;256", $C:$C,CELL("contents", $P168), $G:$G,CELL("contents", AU$3))</f>
        <v>1</v>
      </c>
      <c r="AV181" s="19">
        <f ca="1" xml:space="preserve"> _xlfn.MAXIFS($M:$M, $A:$A,CELL("contents", AV$4), $B:$B,CELL("contents", AV$7), $E:$E, "TRUE", $M:$M, "&lt;256", $C:$C,CELL("contents", $P168), $G:$G,CELL("contents", AV$3))</f>
        <v>0</v>
      </c>
      <c r="AW181" s="13"/>
      <c r="AX181" s="14">
        <f ca="1" xml:space="preserve"> _xlfn.MAXIFS($M:$M, $A:$A,CELL("contents", AX$4), $B:$B,CELL("contents", AX$7), $E:$E, "TRUE", $M:$M, "&lt;256", $C:$C,CELL("contents", $P168), $G:$G,CELL("contents", AX$3))</f>
        <v>1</v>
      </c>
      <c r="AY181" s="12">
        <f ca="1" xml:space="preserve"> _xlfn.MAXIFS($M:$M, $A:$A,CELL("contents", AY$4), $B:$B,CELL("contents", AY$7), $E:$E, "TRUE", $M:$M, "&lt;256", $C:$C,CELL("contents", $P168), $G:$G,CELL("contents", AY$3))</f>
        <v>1</v>
      </c>
      <c r="AZ181" s="19">
        <f ca="1" xml:space="preserve"> _xlfn.MAXIFS($M:$M, $A:$A,CELL("contents", AZ$4), $B:$B,CELL("contents", AZ$7), $E:$E, "TRUE", $M:$M, "&lt;256", $C:$C,CELL("contents", $P168), $G:$G,CELL("contents", AZ$3))</f>
        <v>1</v>
      </c>
      <c r="BA181" s="13"/>
      <c r="BB181" s="14">
        <f ca="1" xml:space="preserve"> _xlfn.MAXIFS($M:$M, $A:$A,CELL("contents", BB$4), $B:$B,CELL("contents", BB$7), $E:$E, "TRUE", $M:$M, "&lt;256", $C:$C,CELL("contents", $P168), $G:$G,CELL("contents", BB$3))</f>
        <v>1</v>
      </c>
      <c r="BE181" s="7" t="s">
        <v>31</v>
      </c>
      <c r="BF181" s="32"/>
      <c r="BG181" s="12">
        <f ca="1" xml:space="preserve"> _xlfn.MAXIFS($M:$M, $A:$A,CELL("contents", BG$4), $B:$B,CELL("contents", BG$7), $E:$E, "TRUE", $M:$M, "&lt;256", $C:$C,CELL("contents", $P168), $G:$G,CELL("contents", BG$3))</f>
        <v>4</v>
      </c>
      <c r="BH181" s="19">
        <f ca="1" xml:space="preserve"> _xlfn.MAXIFS($M:$M, $A:$A,CELL("contents", BH$4), $B:$B,CELL("contents", BH$7), $E:$E, "TRUE", $M:$M, "&lt;256", $C:$C,CELL("contents", $P168), $G:$G,CELL("contents", BH$3))</f>
        <v>4</v>
      </c>
      <c r="BI181" s="13"/>
      <c r="BJ181" s="14">
        <f ca="1" xml:space="preserve"> _xlfn.MAXIFS($M:$M, $A:$A,CELL("contents", BJ$4), $B:$B,CELL("contents", BJ$7), $E:$E, "TRUE", $M:$M, "&lt;256", $C:$C,CELL("contents", $P168), $G:$G,CELL("contents", BJ$3))</f>
        <v>4</v>
      </c>
      <c r="BK181" s="12">
        <f ca="1" xml:space="preserve"> _xlfn.MAXIFS($M:$M, $A:$A,CELL("contents", BK$4), $B:$B,CELL("contents", BK$7), $E:$E, "TRUE", $M:$M, "&lt;256", $C:$C,CELL("contents", $P168), $G:$G,CELL("contents", BK$3))</f>
        <v>4</v>
      </c>
      <c r="BL181" s="19">
        <f ca="1" xml:space="preserve"> _xlfn.MAXIFS($M:$M, $A:$A,CELL("contents", BL$4), $B:$B,CELL("contents", BL$7), $E:$E, "TRUE", $M:$M, "&lt;256", $C:$C,CELL("contents", $P168), $G:$G,CELL("contents", BL$3))</f>
        <v>0</v>
      </c>
      <c r="BM181" s="13"/>
      <c r="BN181" s="14">
        <f ca="1" xml:space="preserve"> _xlfn.MAXIFS($M:$M, $A:$A,CELL("contents", BN$4), $B:$B,CELL("contents", BN$7), $E:$E, "TRUE", $M:$M, "&lt;256", $C:$C,CELL("contents", $P168), $G:$G,CELL("contents", BN$3))</f>
        <v>4</v>
      </c>
      <c r="BO181" s="12">
        <f ca="1" xml:space="preserve"> _xlfn.MAXIFS($M:$M, $A:$A,CELL("contents", BO$4), $B:$B,CELL("contents", BO$7), $E:$E, "TRUE", $M:$M, "&lt;256", $C:$C,CELL("contents", $P168), $G:$G,CELL("contents", BO$3))</f>
        <v>4</v>
      </c>
      <c r="BP181" s="19">
        <f ca="1" xml:space="preserve"> _xlfn.MAXIFS($M:$M, $A:$A,CELL("contents", BP$4), $B:$B,CELL("contents", BP$7), $E:$E, "TRUE", $M:$M, "&lt;256", $C:$C,CELL("contents", $P168), $G:$G,CELL("contents", BP$3))</f>
        <v>0</v>
      </c>
      <c r="BQ181" s="13"/>
      <c r="BR181" s="14">
        <f ca="1" xml:space="preserve"> _xlfn.MAXIFS($M:$M, $A:$A,CELL("contents", BR$4), $B:$B,CELL("contents", BR$7), $E:$E, "TRUE", $M:$M, "&lt;256", $C:$C,CELL("contents", $P168), $G:$G,CELL("contents", BR$3))</f>
        <v>4</v>
      </c>
      <c r="BS181" s="12">
        <f ca="1" xml:space="preserve"> _xlfn.MAXIFS($M:$M, $A:$A,CELL("contents", BS$4), $B:$B,CELL("contents", BS$7), $E:$E, "TRUE", $M:$M, "&lt;256", $C:$C,CELL("contents", $P168), $G:$G,CELL("contents", BS$3))</f>
        <v>4</v>
      </c>
      <c r="BT181" s="19">
        <f ca="1" xml:space="preserve"> _xlfn.MAXIFS($M:$M, $A:$A,CELL("contents", BT$4), $B:$B,CELL("contents", BT$7), $E:$E, "TRUE", $M:$M, "&lt;256", $C:$C,CELL("contents", $P168), $G:$G,CELL("contents", BT$3))</f>
        <v>4</v>
      </c>
      <c r="BU181" s="13"/>
      <c r="BV181" s="14">
        <f ca="1" xml:space="preserve"> _xlfn.MAXIFS($M:$M, $A:$A,CELL("contents", BV$4), $B:$B,CELL("contents", BV$7), $E:$E, "TRUE", $M:$M, "&lt;256", $C:$C,CELL("contents", $P168), $G:$G,CELL("contents", BV$3))</f>
        <v>4</v>
      </c>
      <c r="BY181" s="7" t="s">
        <v>31</v>
      </c>
      <c r="BZ181" s="32"/>
      <c r="CA181" s="12">
        <f ca="1" xml:space="preserve"> _xlfn.MAXIFS($M:$M, $A:$A,CELL("contents", CA$4), $B:$B,CELL("contents", CA$7), $E:$E, "TRUE", $M:$M, "&lt;256", $C:$C,CELL("contents", $P168), $G:$G,CELL("contents", CA$3))</f>
        <v>16</v>
      </c>
      <c r="CB181" s="19">
        <f ca="1" xml:space="preserve"> _xlfn.MAXIFS($M:$M, $A:$A,CELL("contents", CB$4), $B:$B,CELL("contents", CB$7), $E:$E, "TRUE", $M:$M, "&lt;256", $C:$C,CELL("contents", $P168), $G:$G,CELL("contents", CB$3))</f>
        <v>16</v>
      </c>
      <c r="CC181" s="13"/>
      <c r="CD181" s="14">
        <f ca="1" xml:space="preserve"> _xlfn.MAXIFS($M:$M, $A:$A,CELL("contents", CD$4), $B:$B,CELL("contents", CD$7), $E:$E, "TRUE", $M:$M, "&lt;256", $C:$C,CELL("contents", $P168), $G:$G,CELL("contents", CD$3))</f>
        <v>16</v>
      </c>
      <c r="CE181" s="12">
        <f ca="1" xml:space="preserve"> _xlfn.MAXIFS($M:$M, $A:$A,CELL("contents", CE$4), $B:$B,CELL("contents", CE$7), $E:$E, "TRUE", $M:$M, "&lt;256", $C:$C,CELL("contents", $P168), $G:$G,CELL("contents", CE$3))</f>
        <v>16</v>
      </c>
      <c r="CF181" s="19">
        <f ca="1" xml:space="preserve"> _xlfn.MAXIFS($M:$M, $A:$A,CELL("contents", CF$4), $B:$B,CELL("contents", CF$7), $E:$E, "TRUE", $M:$M, "&lt;256", $C:$C,CELL("contents", $P168), $G:$G,CELL("contents", CF$3))</f>
        <v>0</v>
      </c>
      <c r="CG181" s="13"/>
      <c r="CH181" s="14">
        <f ca="1" xml:space="preserve"> _xlfn.MAXIFS($M:$M, $A:$A,CELL("contents", CH$4), $B:$B,CELL("contents", CH$7), $E:$E, "TRUE", $M:$M, "&lt;256", $C:$C,CELL("contents", $P168), $G:$G,CELL("contents", CH$3))</f>
        <v>16</v>
      </c>
      <c r="CI181" s="12">
        <f ca="1" xml:space="preserve"> _xlfn.MAXIFS($M:$M, $A:$A,CELL("contents", CI$4), $B:$B,CELL("contents", CI$7), $E:$E, "TRUE", $M:$M, "&lt;256", $C:$C,CELL("contents", $P168), $G:$G,CELL("contents", CI$3))</f>
        <v>16</v>
      </c>
      <c r="CJ181" s="19">
        <f ca="1" xml:space="preserve"> _xlfn.MAXIFS($M:$M, $A:$A,CELL("contents", CJ$4), $B:$B,CELL("contents", CJ$7), $E:$E, "TRUE", $M:$M, "&lt;256", $C:$C,CELL("contents", $P168), $G:$G,CELL("contents", CJ$3))</f>
        <v>0</v>
      </c>
      <c r="CK181" s="13"/>
      <c r="CL181" s="14">
        <f ca="1" xml:space="preserve"> _xlfn.MAXIFS($M:$M, $A:$A,CELL("contents", CL$4), $B:$B,CELL("contents", CL$7), $E:$E, "TRUE", $M:$M, "&lt;256", $C:$C,CELL("contents", $P168), $G:$G,CELL("contents", CL$3))</f>
        <v>16</v>
      </c>
      <c r="CM181" s="12">
        <f ca="1" xml:space="preserve"> _xlfn.MAXIFS($M:$M, $A:$A,CELL("contents", CM$4), $B:$B,CELL("contents", CM$7), $E:$E, "TRUE", $M:$M, "&lt;256", $C:$C,CELL("contents", $P168), $G:$G,CELL("contents", CM$3))</f>
        <v>16</v>
      </c>
      <c r="CN181" s="19">
        <f ca="1" xml:space="preserve"> _xlfn.MAXIFS($M:$M, $A:$A,CELL("contents", CN$4), $B:$B,CELL("contents", CN$7), $E:$E, "TRUE", $M:$M, "&lt;256", $C:$C,CELL("contents", $P168), $G:$G,CELL("contents", CN$3))</f>
        <v>16</v>
      </c>
      <c r="CO181" s="13"/>
      <c r="CP181" s="14">
        <f ca="1" xml:space="preserve"> _xlfn.MAXIFS($M:$M, $A:$A,CELL("contents", CP$4), $B:$B,CELL("contents", CP$7), $E:$E, "TRUE", $M:$M, "&lt;256", $C:$C,CELL("contents", $P168), $G:$G,CELL("contents", CP$3))</f>
        <v>16</v>
      </c>
      <c r="CS181" s="7" t="s">
        <v>31</v>
      </c>
      <c r="CT181" s="32"/>
      <c r="CU181" s="12">
        <f ca="1" xml:space="preserve"> _xlfn.MAXIFS($M:$M, $A:$A,CELL("contents", CU$4), $B:$B,CELL("contents", CU$7), $E:$E, "TRUE", $M:$M, "&lt;256", $C:$C,CELL("contents", $P168), $G:$G,CELL("contents", CU$3))</f>
        <v>64</v>
      </c>
      <c r="CV181" s="19">
        <f ca="1" xml:space="preserve"> _xlfn.MAXIFS($M:$M, $A:$A,CELL("contents", CV$4), $B:$B,CELL("contents", CV$7), $E:$E, "TRUE", $M:$M, "&lt;256", $C:$C,CELL("contents", $P168), $G:$G,CELL("contents", CV$3))</f>
        <v>64</v>
      </c>
      <c r="CW181" s="13"/>
      <c r="CX181" s="14">
        <f ca="1" xml:space="preserve"> _xlfn.MAXIFS($M:$M, $A:$A,CELL("contents", CX$4), $B:$B,CELL("contents", CX$7), $E:$E, "TRUE", $M:$M, "&lt;256", $C:$C,CELL("contents", $P168), $G:$G,CELL("contents", CX$3))</f>
        <v>64</v>
      </c>
      <c r="CY181" s="12">
        <f ca="1" xml:space="preserve"> _xlfn.MAXIFS($M:$M, $A:$A,CELL("contents", CY$4), $B:$B,CELL("contents", CY$7), $E:$E, "TRUE", $M:$M, "&lt;256", $C:$C,CELL("contents", $P168), $G:$G,CELL("contents", CY$3))</f>
        <v>64</v>
      </c>
      <c r="CZ181" s="19">
        <f ca="1" xml:space="preserve"> _xlfn.MAXIFS($M:$M, $A:$A,CELL("contents", CZ$4), $B:$B,CELL("contents", CZ$7), $E:$E, "TRUE", $M:$M, "&lt;256", $C:$C,CELL("contents", $P168), $G:$G,CELL("contents", CZ$3))</f>
        <v>0</v>
      </c>
      <c r="DA181" s="13"/>
      <c r="DB181" s="14">
        <f ca="1" xml:space="preserve"> _xlfn.MAXIFS($M:$M, $A:$A,CELL("contents", DB$4), $B:$B,CELL("contents", DB$7), $E:$E, "TRUE", $M:$M, "&lt;256", $C:$C,CELL("contents", $P168), $G:$G,CELL("contents", DB$3))</f>
        <v>64</v>
      </c>
      <c r="DC181" s="12">
        <f ca="1" xml:space="preserve"> _xlfn.MAXIFS($M:$M, $A:$A,CELL("contents", DC$4), $B:$B,CELL("contents", DC$7), $E:$E, "TRUE", $M:$M, "&lt;256", $C:$C,CELL("contents", $P168), $G:$G,CELL("contents", DC$3))</f>
        <v>64</v>
      </c>
      <c r="DD181" s="19">
        <f ca="1" xml:space="preserve"> _xlfn.MAXIFS($M:$M, $A:$A,CELL("contents", DD$4), $B:$B,CELL("contents", DD$7), $E:$E, "TRUE", $M:$M, "&lt;256", $C:$C,CELL("contents", $P168), $G:$G,CELL("contents", DD$3))</f>
        <v>0</v>
      </c>
      <c r="DE181" s="13"/>
      <c r="DF181" s="14">
        <f ca="1" xml:space="preserve"> _xlfn.MAXIFS($M:$M, $A:$A,CELL("contents", DF$4), $B:$B,CELL("contents", DF$7), $E:$E, "TRUE", $M:$M, "&lt;256", $C:$C,CELL("contents", $P168), $G:$G,CELL("contents", DF$3))</f>
        <v>64</v>
      </c>
      <c r="DG181" s="12">
        <f ca="1" xml:space="preserve"> _xlfn.MAXIFS($M:$M, $A:$A,CELL("contents", DG$4), $B:$B,CELL("contents", DG$7), $E:$E, "TRUE", $M:$M, "&lt;256", $C:$C,CELL("contents", $P168), $G:$G,CELL("contents", DG$3))</f>
        <v>64</v>
      </c>
      <c r="DH181" s="19">
        <f ca="1" xml:space="preserve"> _xlfn.MAXIFS($M:$M, $A:$A,CELL("contents", DH$4), $B:$B,CELL("contents", DH$7), $E:$E, "TRUE", $M:$M, "&lt;256", $C:$C,CELL("contents", $P168), $G:$G,CELL("contents", DH$3))</f>
        <v>64</v>
      </c>
      <c r="DI181" s="13"/>
      <c r="DJ181" s="14">
        <f ca="1" xml:space="preserve"> _xlfn.MAXIFS($M:$M, $A:$A,CELL("contents", DJ$4), $B:$B,CELL("contents", DJ$7), $E:$E, "TRUE", $M:$M, "&lt;256", $C:$C,CELL("contents", $P168), $G:$G,CELL("contents", DJ$3))</f>
        <v>64</v>
      </c>
      <c r="DM181" s="7" t="s">
        <v>31</v>
      </c>
      <c r="DN181" s="32"/>
      <c r="DO181" s="12">
        <f ca="1" xml:space="preserve"> _xlfn.MAXIFS($M:$M, $A:$A,CELL("contents", DO$4), $B:$B,CELL("contents", DO$7), $E:$E, "TRUE", $M:$M, "&lt;256", $C:$C,CELL("contents", $P168), $G:$G,CELL("contents", DO$3))</f>
        <v>142</v>
      </c>
      <c r="DP181" s="19">
        <f ca="1" xml:space="preserve"> _xlfn.MAXIFS($M:$M, $A:$A,CELL("contents", DP$4), $B:$B,CELL("contents", DP$7), $E:$E, "TRUE", $M:$M, "&lt;256", $C:$C,CELL("contents", $P168), $G:$G,CELL("contents", DP$3))</f>
        <v>0</v>
      </c>
      <c r="DQ181" s="13"/>
      <c r="DR181" s="14">
        <f ca="1" xml:space="preserve"> _xlfn.MAXIFS($M:$M, $A:$A,CELL("contents", DR$4), $B:$B,CELL("contents", DR$7), $E:$E, "TRUE", $M:$M, "&lt;256", $C:$C,CELL("contents", $P168), $G:$G,CELL("contents", DR$3))</f>
        <v>142</v>
      </c>
      <c r="DS181" s="12">
        <f ca="1" xml:space="preserve"> _xlfn.MAXIFS($M:$M, $A:$A,CELL("contents", DS$4), $B:$B,CELL("contents", DS$7), $E:$E, "TRUE", $M:$M, "&lt;256", $C:$C,CELL("contents", $P168), $G:$G,CELL("contents", DS$3))</f>
        <v>248</v>
      </c>
      <c r="DT181" s="19">
        <f ca="1" xml:space="preserve"> _xlfn.MAXIFS($M:$M, $A:$A,CELL("contents", DT$4), $B:$B,CELL("contents", DT$7), $E:$E, "TRUE", $M:$M, "&lt;256", $C:$C,CELL("contents", $P168), $G:$G,CELL("contents", DT$3))</f>
        <v>0</v>
      </c>
      <c r="DU181" s="13"/>
      <c r="DV181" s="14">
        <f ca="1" xml:space="preserve"> _xlfn.MAXIFS($M:$M, $A:$A,CELL("contents", DV$4), $B:$B,CELL("contents", DV$7), $E:$E, "TRUE", $M:$M, "&lt;256", $C:$C,CELL("contents", $P168), $G:$G,CELL("contents", DV$3))</f>
        <v>248</v>
      </c>
      <c r="DW181" s="12">
        <f ca="1" xml:space="preserve"> _xlfn.MAXIFS($M:$M, $A:$A,CELL("contents", DW$4), $B:$B,CELL("contents", DW$7), $E:$E, "TRUE", $M:$M, "&lt;256", $C:$C,CELL("contents", $P168), $G:$G,CELL("contents", DW$3))</f>
        <v>252</v>
      </c>
      <c r="DX181" s="19">
        <f ca="1" xml:space="preserve"> _xlfn.MAXIFS($M:$M, $A:$A,CELL("contents", DX$4), $B:$B,CELL("contents", DX$7), $E:$E, "TRUE", $M:$M, "&lt;256", $C:$C,CELL("contents", $P168), $G:$G,CELL("contents", DX$3))</f>
        <v>0</v>
      </c>
      <c r="DY181" s="13"/>
      <c r="DZ181" s="14">
        <f ca="1" xml:space="preserve"> _xlfn.MAXIFS($M:$M, $A:$A,CELL("contents", DZ$4), $B:$B,CELL("contents", DZ$7), $E:$E, "TRUE", $M:$M, "&lt;256", $C:$C,CELL("contents", $P168), $G:$G,CELL("contents", DZ$3))</f>
        <v>252</v>
      </c>
      <c r="EA181" s="12">
        <f ca="1" xml:space="preserve"> _xlfn.MAXIFS($M:$M, $A:$A,CELL("contents", EA$4), $B:$B,CELL("contents", EA$7), $E:$E, "TRUE", $M:$M, "&lt;256", $C:$C,CELL("contents", $P168), $G:$G,CELL("contents", EA$3))</f>
        <v>252</v>
      </c>
      <c r="EB181" s="19">
        <f ca="1" xml:space="preserve"> _xlfn.MAXIFS($M:$M, $A:$A,CELL("contents", EB$4), $B:$B,CELL("contents", EB$7), $E:$E, "TRUE", $M:$M, "&lt;256", $C:$C,CELL("contents", $P168), $G:$G,CELL("contents", EB$3))</f>
        <v>0</v>
      </c>
      <c r="EC181" s="13"/>
      <c r="ED181" s="14">
        <f ca="1" xml:space="preserve"> _xlfn.MAXIFS($M:$M, $A:$A,CELL("contents", ED$4), $B:$B,CELL("contents", ED$7), $E:$E, "TRUE", $M:$M, "&lt;256", $C:$C,CELL("contents", $P168), $G:$G,CELL("contents", ED$3))</f>
        <v>252</v>
      </c>
    </row>
    <row r="182" spans="1:134" x14ac:dyDescent="0.25">
      <c r="A182" t="s">
        <v>13</v>
      </c>
      <c r="B182" t="s">
        <v>14</v>
      </c>
      <c r="C182">
        <v>11</v>
      </c>
      <c r="D182">
        <v>20</v>
      </c>
      <c r="E182" t="b">
        <v>1</v>
      </c>
      <c r="F182">
        <v>17.805</v>
      </c>
      <c r="G182">
        <v>16</v>
      </c>
      <c r="H182">
        <v>0</v>
      </c>
      <c r="I182">
        <v>570</v>
      </c>
      <c r="J182">
        <v>550</v>
      </c>
      <c r="K182">
        <v>274</v>
      </c>
      <c r="L182">
        <v>10</v>
      </c>
      <c r="M182">
        <f t="shared" si="387"/>
        <v>16</v>
      </c>
      <c r="N182" t="b">
        <f t="shared" ref="N182" si="490">AND(MIN($F182,$F183,$F184)=$F182,MAX($H182,$H183,$H184)=$H182)</f>
        <v>0</v>
      </c>
      <c r="O182" t="b">
        <f t="shared" ref="O182" si="491">AND(N182,NOT(N183),NOT(N184))</f>
        <v>0</v>
      </c>
      <c r="P182">
        <f>P165</f>
        <v>14</v>
      </c>
      <c r="Q182" s="6" t="s">
        <v>16</v>
      </c>
      <c r="R182" s="21" t="s">
        <v>10</v>
      </c>
      <c r="S182" s="12">
        <f ca="1" xml:space="preserve"> SUMIFS($K:$K, $A:$A,CELL("contents", S$4), $B:$B,CELL("contents", S$7), $C:$C,CELL("contents", $P168))</f>
        <v>9253258</v>
      </c>
      <c r="T182" s="19">
        <f ca="1" xml:space="preserve"> SUMIFS($K:$K, $A:$A,CELL("contents", T$4), $B:$B,CELL("contents", T$7), $C:$C,CELL("contents", $P168))</f>
        <v>49371997</v>
      </c>
      <c r="U182" s="13"/>
      <c r="V182" s="14">
        <f ca="1" xml:space="preserve"> SUMIFS($K:$K, $A:$A,CELL("contents", V$4), $B:$B,CELL("contents", V$7), $C:$C,CELL("contents", $P168))</f>
        <v>58625255</v>
      </c>
      <c r="W182" s="12">
        <f ca="1" xml:space="preserve"> SUMIFS($K:$K, $A:$A,CELL("contents", W$4), $B:$B,CELL("contents", W$7), $C:$C,CELL("contents", $P168))</f>
        <v>30131487</v>
      </c>
      <c r="X182" s="19">
        <f ca="1" xml:space="preserve"> SUMIFS($K:$K, $A:$A,CELL("contents", X$4), $B:$B,CELL("contents", X$7), $C:$C,CELL("contents", $P168))</f>
        <v>6199</v>
      </c>
      <c r="Y182" s="13"/>
      <c r="Z182" s="14">
        <f ca="1" xml:space="preserve"> SUMIFS($K:$K, $A:$A,CELL("contents", Z$4), $B:$B,CELL("contents", Z$7), $C:$C,CELL("contents", $P168))</f>
        <v>30137686</v>
      </c>
      <c r="AA182" s="12">
        <f ca="1" xml:space="preserve"> SUMIFS($K:$K, $A:$A,CELL("contents", AA$4), $B:$B,CELL("contents", AA$7), $C:$C,CELL("contents", $P168))</f>
        <v>28784093</v>
      </c>
      <c r="AB182" s="19">
        <f ca="1" xml:space="preserve"> SUMIFS($K:$K, $A:$A,CELL("contents", AB$4), $B:$B,CELL("contents", AB$7), $C:$C,CELL("contents", $P168))</f>
        <v>6199</v>
      </c>
      <c r="AC182" s="13"/>
      <c r="AD182" s="14">
        <f ca="1" xml:space="preserve"> SUMIFS($K:$K, $A:$A,CELL("contents", AD$4), $B:$B,CELL("contents", AD$7), $C:$C,CELL("contents", $P168))</f>
        <v>28790292</v>
      </c>
      <c r="AE182" s="12">
        <f ca="1" xml:space="preserve"> SUMIFS($K:$K, $A:$A,CELL("contents", AE$4), $B:$B,CELL("contents", AE$7), $C:$C,CELL("contents", $P168))</f>
        <v>68168838</v>
      </c>
      <c r="AF182" s="19">
        <f ca="1" xml:space="preserve"> SUMIFS($K:$K, $A:$A,CELL("contents", AF$4), $B:$B,CELL("contents", AF$7), $C:$C,CELL("contents", $P168))</f>
        <v>49384395</v>
      </c>
      <c r="AG182" s="13"/>
      <c r="AH182" s="14">
        <f ca="1" xml:space="preserve"> SUMIFS($K:$K, $A:$A,CELL("contents", AH$4), $B:$B,CELL("contents", AH$7), $C:$C,CELL("contents", $P168))</f>
        <v>117553233</v>
      </c>
      <c r="AK182" s="6" t="s">
        <v>16</v>
      </c>
      <c r="AL182" s="21" t="s">
        <v>10</v>
      </c>
      <c r="AM182" s="12">
        <f ca="1" xml:space="preserve"> SUMIFS($K:$K, $A:$A,CELL("contents", AM$4), $B:$B,CELL("contents", AM$7), $C:$C,CELL("contents", $P168), $G:$G,CELL("contents", AM$3))</f>
        <v>1048423</v>
      </c>
      <c r="AN182" s="19">
        <f ca="1" xml:space="preserve"> SUMIFS($K:$K, $A:$A,CELL("contents", AN$4), $B:$B,CELL("contents", AN$7), $C:$C,CELL("contents", $P168), $G:$G,CELL("contents", AN$3))</f>
        <v>9338145</v>
      </c>
      <c r="AO182" s="13"/>
      <c r="AP182" s="14">
        <f ca="1" xml:space="preserve"> SUMIFS($K:$K, $A:$A,CELL("contents", AP$4), $B:$B,CELL("contents", AP$7), $C:$C,CELL("contents", $P168), $G:$G,CELL("contents", AP$3))</f>
        <v>10386568</v>
      </c>
      <c r="AQ182" s="12">
        <f ca="1" xml:space="preserve"> SUMIFS($K:$K, $A:$A,CELL("contents", AQ$4), $B:$B,CELL("contents", AQ$7), $C:$C,CELL("contents", $P168), $G:$G,CELL("contents", AQ$3))</f>
        <v>5260923</v>
      </c>
      <c r="AR182" s="19">
        <f ca="1" xml:space="preserve"> SUMIFS($K:$K, $A:$A,CELL("contents", AR$4), $B:$B,CELL("contents", AR$7), $C:$C,CELL("contents", $P168), $G:$G,CELL("contents", AR$3))</f>
        <v>78</v>
      </c>
      <c r="AS182" s="13"/>
      <c r="AT182" s="14">
        <f ca="1" xml:space="preserve"> SUMIFS($K:$K, $A:$A,CELL("contents", AT$4), $B:$B,CELL("contents", AT$7), $C:$C,CELL("contents", $P168), $G:$G,CELL("contents", AT$3))</f>
        <v>5261001</v>
      </c>
      <c r="AU182" s="12">
        <f ca="1" xml:space="preserve"> SUMIFS($K:$K, $A:$A,CELL("contents", AU$4), $B:$B,CELL("contents", AU$7), $C:$C,CELL("contents", $P168), $G:$G,CELL("contents", AU$3))</f>
        <v>5179869</v>
      </c>
      <c r="AV182" s="19">
        <f ca="1" xml:space="preserve"> SUMIFS($K:$K, $A:$A,CELL("contents", AV$4), $B:$B,CELL("contents", AV$7), $C:$C,CELL("contents", $P168), $G:$G,CELL("contents", AV$3))</f>
        <v>78</v>
      </c>
      <c r="AW182" s="13"/>
      <c r="AX182" s="14">
        <f ca="1" xml:space="preserve"> SUMIFS($K:$K, $A:$A,CELL("contents", AX$4), $B:$B,CELL("contents", AX$7), $C:$C,CELL("contents", $P168), $G:$G,CELL("contents", AX$3))</f>
        <v>5179947</v>
      </c>
      <c r="AY182" s="12">
        <f ca="1" xml:space="preserve"> SUMIFS($K:$K, $A:$A,CELL("contents", AY$4), $B:$B,CELL("contents", AY$7), $C:$C,CELL("contents", $P168), $G:$G,CELL("contents", AY$3))</f>
        <v>11489215</v>
      </c>
      <c r="AZ182" s="19">
        <f ca="1" xml:space="preserve"> SUMIFS($K:$K, $A:$A,CELL("contents", AZ$4), $B:$B,CELL("contents", AZ$7), $C:$C,CELL("contents", $P168), $G:$G,CELL("contents", AZ$3))</f>
        <v>9338301</v>
      </c>
      <c r="BA182" s="13"/>
      <c r="BB182" s="14">
        <f ca="1" xml:space="preserve"> SUMIFS($K:$K, $A:$A,CELL("contents", BB$4), $B:$B,CELL("contents", BB$7), $C:$C,CELL("contents", $P168), $G:$G,CELL("contents", BB$3))</f>
        <v>20827516</v>
      </c>
      <c r="BE182" s="6" t="s">
        <v>16</v>
      </c>
      <c r="BF182" s="21" t="s">
        <v>10</v>
      </c>
      <c r="BG182" s="12">
        <f ca="1" xml:space="preserve"> SUMIFS($K:$K, $A:$A,CELL("contents", BG$4), $B:$B,CELL("contents", BG$7), $C:$C,CELL("contents", $P168), $G:$G,CELL("contents", BG$3))</f>
        <v>1086039</v>
      </c>
      <c r="BH182" s="19">
        <f ca="1" xml:space="preserve"> SUMIFS($K:$K, $A:$A,CELL("contents", BH$4), $B:$B,CELL("contents", BH$7), $C:$C,CELL("contents", $P168), $G:$G,CELL("contents", BH$3))</f>
        <v>8674334</v>
      </c>
      <c r="BI182" s="13"/>
      <c r="BJ182" s="14">
        <f ca="1" xml:space="preserve"> SUMIFS($K:$K, $A:$A,CELL("contents", BJ$4), $B:$B,CELL("contents", BJ$7), $C:$C,CELL("contents", $P168), $G:$G,CELL("contents", BJ$3))</f>
        <v>9760373</v>
      </c>
      <c r="BK182" s="12">
        <f ca="1" xml:space="preserve"> SUMIFS($K:$K, $A:$A,CELL("contents", BK$4), $B:$B,CELL("contents", BK$7), $C:$C,CELL("contents", $P168), $G:$G,CELL("contents", BK$3))</f>
        <v>5053339</v>
      </c>
      <c r="BL182" s="19">
        <f ca="1" xml:space="preserve"> SUMIFS($K:$K, $A:$A,CELL("contents", BL$4), $B:$B,CELL("contents", BL$7), $C:$C,CELL("contents", $P168), $G:$G,CELL("contents", BL$3))</f>
        <v>110</v>
      </c>
      <c r="BM182" s="13"/>
      <c r="BN182" s="14">
        <f ca="1" xml:space="preserve"> SUMIFS($K:$K, $A:$A,CELL("contents", BN$4), $B:$B,CELL("contents", BN$7), $C:$C,CELL("contents", $P168), $G:$G,CELL("contents", BN$3))</f>
        <v>5053449</v>
      </c>
      <c r="BO182" s="12">
        <f ca="1" xml:space="preserve"> SUMIFS($K:$K, $A:$A,CELL("contents", BO$4), $B:$B,CELL("contents", BO$7), $C:$C,CELL("contents", $P168), $G:$G,CELL("contents", BO$3))</f>
        <v>5836551</v>
      </c>
      <c r="BP182" s="19">
        <f ca="1" xml:space="preserve"> SUMIFS($K:$K, $A:$A,CELL("contents", BP$4), $B:$B,CELL("contents", BP$7), $C:$C,CELL("contents", $P168), $G:$G,CELL("contents", BP$3))</f>
        <v>110</v>
      </c>
      <c r="BQ182" s="13"/>
      <c r="BR182" s="14">
        <f ca="1" xml:space="preserve"> SUMIFS($K:$K, $A:$A,CELL("contents", BR$4), $B:$B,CELL("contents", BR$7), $C:$C,CELL("contents", $P168), $G:$G,CELL("contents", BR$3))</f>
        <v>5836661</v>
      </c>
      <c r="BS182" s="12">
        <f ca="1" xml:space="preserve"> SUMIFS($K:$K, $A:$A,CELL("contents", BS$4), $B:$B,CELL("contents", BS$7), $C:$C,CELL("contents", $P168), $G:$G,CELL("contents", BS$3))</f>
        <v>11975929</v>
      </c>
      <c r="BT182" s="19">
        <f ca="1" xml:space="preserve"> SUMIFS($K:$K, $A:$A,CELL("contents", BT$4), $B:$B,CELL("contents", BT$7), $C:$C,CELL("contents", $P168), $G:$G,CELL("contents", BT$3))</f>
        <v>8674554</v>
      </c>
      <c r="BU182" s="13"/>
      <c r="BV182" s="14">
        <f ca="1" xml:space="preserve"> SUMIFS($K:$K, $A:$A,CELL("contents", BV$4), $B:$B,CELL("contents", BV$7), $C:$C,CELL("contents", $P168), $G:$G,CELL("contents", BV$3))</f>
        <v>20650483</v>
      </c>
      <c r="BY182" s="6" t="s">
        <v>16</v>
      </c>
      <c r="BZ182" s="21" t="s">
        <v>10</v>
      </c>
      <c r="CA182" s="12">
        <f ca="1" xml:space="preserve"> SUMIFS($K:$K, $A:$A,CELL("contents", CA$4), $B:$B,CELL("contents", CA$7), $C:$C,CELL("contents", $P168), $G:$G,CELL("contents", CA$3))</f>
        <v>1407293</v>
      </c>
      <c r="CB182" s="19">
        <f ca="1" xml:space="preserve"> SUMIFS($K:$K, $A:$A,CELL("contents", CB$4), $B:$B,CELL("contents", CB$7), $C:$C,CELL("contents", $P168), $G:$G,CELL("contents", CB$3))</f>
        <v>9134865</v>
      </c>
      <c r="CC182" s="13"/>
      <c r="CD182" s="14">
        <f ca="1" xml:space="preserve"> SUMIFS($K:$K, $A:$A,CELL("contents", CD$4), $B:$B,CELL("contents", CD$7), $C:$C,CELL("contents", $P168), $G:$G,CELL("contents", CD$3))</f>
        <v>10542158</v>
      </c>
      <c r="CE182" s="12">
        <f ca="1" xml:space="preserve"> SUMIFS($K:$K, $A:$A,CELL("contents", CE$4), $B:$B,CELL("contents", CE$7), $C:$C,CELL("contents", $P168), $G:$G,CELL("contents", CE$3))</f>
        <v>5696590</v>
      </c>
      <c r="CF182" s="19">
        <f ca="1" xml:space="preserve"> SUMIFS($K:$K, $A:$A,CELL("contents", CF$4), $B:$B,CELL("contents", CF$7), $C:$C,CELL("contents", $P168), $G:$G,CELL("contents", CF$3))</f>
        <v>462</v>
      </c>
      <c r="CG182" s="13"/>
      <c r="CH182" s="14">
        <f ca="1" xml:space="preserve"> SUMIFS($K:$K, $A:$A,CELL("contents", CH$4), $B:$B,CELL("contents", CH$7), $C:$C,CELL("contents", $P168), $G:$G,CELL("contents", CH$3))</f>
        <v>5697052</v>
      </c>
      <c r="CI182" s="12">
        <f ca="1" xml:space="preserve"> SUMIFS($K:$K, $A:$A,CELL("contents", CI$4), $B:$B,CELL("contents", CI$7), $C:$C,CELL("contents", $P168), $G:$G,CELL("contents", CI$3))</f>
        <v>5819030</v>
      </c>
      <c r="CJ182" s="19">
        <f ca="1" xml:space="preserve"> SUMIFS($K:$K, $A:$A,CELL("contents", CJ$4), $B:$B,CELL("contents", CJ$7), $C:$C,CELL("contents", $P168), $G:$G,CELL("contents", CJ$3))</f>
        <v>462</v>
      </c>
      <c r="CK182" s="13"/>
      <c r="CL182" s="14">
        <f ca="1" xml:space="preserve"> SUMIFS($K:$K, $A:$A,CELL("contents", CL$4), $B:$B,CELL("contents", CL$7), $C:$C,CELL("contents", $P168), $G:$G,CELL("contents", CL$3))</f>
        <v>5819492</v>
      </c>
      <c r="CM182" s="12">
        <f ca="1" xml:space="preserve"> SUMIFS($K:$K, $A:$A,CELL("contents", CM$4), $B:$B,CELL("contents", CM$7), $C:$C,CELL("contents", $P168), $G:$G,CELL("contents", CM$3))</f>
        <v>12922913</v>
      </c>
      <c r="CN182" s="19">
        <f ca="1" xml:space="preserve"> SUMIFS($K:$K, $A:$A,CELL("contents", CN$4), $B:$B,CELL("contents", CN$7), $C:$C,CELL("contents", $P168), $G:$G,CELL("contents", CN$3))</f>
        <v>9135789</v>
      </c>
      <c r="CO182" s="13"/>
      <c r="CP182" s="14">
        <f ca="1" xml:space="preserve"> SUMIFS($K:$K, $A:$A,CELL("contents", CP$4), $B:$B,CELL("contents", CP$7), $C:$C,CELL("contents", $P168), $G:$G,CELL("contents", CP$3))</f>
        <v>22058702</v>
      </c>
      <c r="CS182" s="6" t="s">
        <v>16</v>
      </c>
      <c r="CT182" s="21" t="s">
        <v>10</v>
      </c>
      <c r="CU182" s="12">
        <f ca="1" xml:space="preserve"> SUMIFS($K:$K, $A:$A,CELL("contents", CU$4), $B:$B,CELL("contents", CU$7), $C:$C,CELL("contents", $P168), $G:$G,CELL("contents", CU$3))</f>
        <v>2332983</v>
      </c>
      <c r="CV182" s="19">
        <f ca="1" xml:space="preserve"> SUMIFS($K:$K, $A:$A,CELL("contents", CV$4), $B:$B,CELL("contents", CV$7), $C:$C,CELL("contents", $P168), $G:$G,CELL("contents", CV$3))</f>
        <v>10647271</v>
      </c>
      <c r="CW182" s="13"/>
      <c r="CX182" s="14">
        <f ca="1" xml:space="preserve"> SUMIFS($K:$K, $A:$A,CELL("contents", CX$4), $B:$B,CELL("contents", CX$7), $C:$C,CELL("contents", $P168), $G:$G,CELL("contents", CX$3))</f>
        <v>12980254</v>
      </c>
      <c r="CY182" s="12">
        <f ca="1" xml:space="preserve"> SUMIFS($K:$K, $A:$A,CELL("contents", CY$4), $B:$B,CELL("contents", CY$7), $C:$C,CELL("contents", $P168), $G:$G,CELL("contents", CY$3))</f>
        <v>6911245</v>
      </c>
      <c r="CZ182" s="19">
        <f ca="1" xml:space="preserve"> SUMIFS($K:$K, $A:$A,CELL("contents", CZ$4), $B:$B,CELL("contents", CZ$7), $C:$C,CELL("contents", $P168), $G:$G,CELL("contents", CZ$3))</f>
        <v>1470</v>
      </c>
      <c r="DA182" s="13"/>
      <c r="DB182" s="14">
        <f ca="1" xml:space="preserve"> SUMIFS($K:$K, $A:$A,CELL("contents", DB$4), $B:$B,CELL("contents", DB$7), $C:$C,CELL("contents", $P168), $G:$G,CELL("contents", DB$3))</f>
        <v>6912715</v>
      </c>
      <c r="DC182" s="12">
        <f ca="1" xml:space="preserve"> SUMIFS($K:$K, $A:$A,CELL("contents", DC$4), $B:$B,CELL("contents", DC$7), $C:$C,CELL("contents", $P168), $G:$G,CELL("contents", DC$3))</f>
        <v>5481259</v>
      </c>
      <c r="DD182" s="19">
        <f ca="1" xml:space="preserve"> SUMIFS($K:$K, $A:$A,CELL("contents", DD$4), $B:$B,CELL("contents", DD$7), $C:$C,CELL("contents", $P168), $G:$G,CELL("contents", DD$3))</f>
        <v>1470</v>
      </c>
      <c r="DE182" s="13"/>
      <c r="DF182" s="14">
        <f ca="1" xml:space="preserve"> SUMIFS($K:$K, $A:$A,CELL("contents", DF$4), $B:$B,CELL("contents", DF$7), $C:$C,CELL("contents", $P168), $G:$G,CELL("contents", DF$3))</f>
        <v>5482729</v>
      </c>
      <c r="DG182" s="12">
        <f ca="1" xml:space="preserve"> SUMIFS($K:$K, $A:$A,CELL("contents", DG$4), $B:$B,CELL("contents", DG$7), $C:$C,CELL("contents", $P168), $G:$G,CELL("contents", DG$3))</f>
        <v>14725487</v>
      </c>
      <c r="DH182" s="19">
        <f ca="1" xml:space="preserve"> SUMIFS($K:$K, $A:$A,CELL("contents", DH$4), $B:$B,CELL("contents", DH$7), $C:$C,CELL("contents", $P168), $G:$G,CELL("contents", DH$3))</f>
        <v>10650211</v>
      </c>
      <c r="DI182" s="13"/>
      <c r="DJ182" s="14">
        <f ca="1" xml:space="preserve"> SUMIFS($K:$K, $A:$A,CELL("contents", DJ$4), $B:$B,CELL("contents", DJ$7), $C:$C,CELL("contents", $P168), $G:$G,CELL("contents", DJ$3))</f>
        <v>25375698</v>
      </c>
      <c r="DM182" s="6" t="s">
        <v>16</v>
      </c>
      <c r="DN182" s="21" t="s">
        <v>10</v>
      </c>
      <c r="DO182" s="12">
        <f ca="1" xml:space="preserve"> SUMIFS($K:$K, $A:$A,CELL("contents", DO$4), $B:$B,CELL("contents", DO$7), $C:$C,CELL("contents", $P168), $G:$G,CELL("contents", DO$3))</f>
        <v>3378520</v>
      </c>
      <c r="DP182" s="19">
        <f ca="1" xml:space="preserve"> SUMIFS($K:$K, $A:$A,CELL("contents", DP$4), $B:$B,CELL("contents", DP$7), $C:$C,CELL("contents", $P168), $G:$G,CELL("contents", DP$3))</f>
        <v>11577382</v>
      </c>
      <c r="DQ182" s="13"/>
      <c r="DR182" s="14">
        <f ca="1" xml:space="preserve"> SUMIFS($K:$K, $A:$A,CELL("contents", DR$4), $B:$B,CELL("contents", DR$7), $C:$C,CELL("contents", $P168), $G:$G,CELL("contents", DR$3))</f>
        <v>14955902</v>
      </c>
      <c r="DS182" s="12">
        <f ca="1" xml:space="preserve"> SUMIFS($K:$K, $A:$A,CELL("contents", DS$4), $B:$B,CELL("contents", DS$7), $C:$C,CELL("contents", $P168), $G:$G,CELL("contents", DS$3))</f>
        <v>7209390</v>
      </c>
      <c r="DT182" s="19">
        <f ca="1" xml:space="preserve"> SUMIFS($K:$K, $A:$A,CELL("contents", DT$4), $B:$B,CELL("contents", DT$7), $C:$C,CELL("contents", $P168), $G:$G,CELL("contents", DT$3))</f>
        <v>4079</v>
      </c>
      <c r="DU182" s="13"/>
      <c r="DV182" s="14">
        <f ca="1" xml:space="preserve"> SUMIFS($K:$K, $A:$A,CELL("contents", DV$4), $B:$B,CELL("contents", DV$7), $C:$C,CELL("contents", $P168), $G:$G,CELL("contents", DV$3))</f>
        <v>7213469</v>
      </c>
      <c r="DW182" s="12">
        <f ca="1" xml:space="preserve"> SUMIFS($K:$K, $A:$A,CELL("contents", DW$4), $B:$B,CELL("contents", DW$7), $C:$C,CELL("contents", $P168), $G:$G,CELL("contents", DW$3))</f>
        <v>6467384</v>
      </c>
      <c r="DX182" s="19">
        <f ca="1" xml:space="preserve"> SUMIFS($K:$K, $A:$A,CELL("contents", DX$4), $B:$B,CELL("contents", DX$7), $C:$C,CELL("contents", $P168), $G:$G,CELL("contents", DX$3))</f>
        <v>4079</v>
      </c>
      <c r="DY182" s="13"/>
      <c r="DZ182" s="14">
        <f ca="1" xml:space="preserve"> SUMIFS($K:$K, $A:$A,CELL("contents", DZ$4), $B:$B,CELL("contents", DZ$7), $C:$C,CELL("contents", $P168), $G:$G,CELL("contents", DZ$3))</f>
        <v>6471463</v>
      </c>
      <c r="EA182" s="12">
        <f ca="1" xml:space="preserve"> SUMIFS($K:$K, $A:$A,CELL("contents", EA$4), $B:$B,CELL("contents", EA$7), $C:$C,CELL("contents", $P168), $G:$G,CELL("contents", EA$3))</f>
        <v>17055294</v>
      </c>
      <c r="EB182" s="19">
        <f ca="1" xml:space="preserve"> SUMIFS($K:$K, $A:$A,CELL("contents", EB$4), $B:$B,CELL("contents", EB$7), $C:$C,CELL("contents", $P168), $G:$G,CELL("contents", EB$3))</f>
        <v>11585540</v>
      </c>
      <c r="EC182" s="13"/>
      <c r="ED182" s="14">
        <f ca="1" xml:space="preserve"> SUMIFS($K:$K, $A:$A,CELL("contents", ED$4), $B:$B,CELL("contents", ED$7), $C:$C,CELL("contents", $P168), $G:$G,CELL("contents", ED$3))</f>
        <v>28640834</v>
      </c>
    </row>
    <row r="183" spans="1:134" x14ac:dyDescent="0.25">
      <c r="A183" t="s">
        <v>15</v>
      </c>
      <c r="B183" t="s">
        <v>14</v>
      </c>
      <c r="C183">
        <v>11</v>
      </c>
      <c r="D183">
        <v>20</v>
      </c>
      <c r="E183" t="b">
        <v>0</v>
      </c>
      <c r="F183">
        <v>2.4420000000000002</v>
      </c>
      <c r="G183">
        <v>16</v>
      </c>
      <c r="H183">
        <v>16</v>
      </c>
      <c r="I183">
        <v>90383</v>
      </c>
      <c r="J183">
        <v>90380</v>
      </c>
      <c r="K183">
        <v>45172</v>
      </c>
      <c r="L183">
        <v>13</v>
      </c>
      <c r="M183">
        <f t="shared" si="387"/>
        <v>0</v>
      </c>
      <c r="N183" t="b">
        <f t="shared" ref="N183" si="492">AND(MIN($F182,$F183,$F184)=$F183,MAX($H182,$H183,$H184)=$H183)</f>
        <v>1</v>
      </c>
      <c r="O183" t="b">
        <f t="shared" ref="O183" si="493">AND(NOT(N182),N183,NOT(N184))</f>
        <v>1</v>
      </c>
      <c r="P183">
        <f>P165</f>
        <v>14</v>
      </c>
      <c r="Q183" s="5" t="s">
        <v>23</v>
      </c>
      <c r="R183" s="21"/>
      <c r="S183" s="12">
        <f ca="1" xml:space="preserve"> IFERROR(AVERAGEIFS($K:$K, $A:$A,CELL("contents", S$4), $B:$B,CELL("contents", S$7), $C:$C,CELL("contents", $P168)), 0)</f>
        <v>38555.241666666669</v>
      </c>
      <c r="T183" s="19">
        <f ca="1" xml:space="preserve"> IFERROR(AVERAGEIFS($K:$K, $A:$A,CELL("contents", T$4), $B:$B,CELL("contents", T$7), $C:$C,CELL("contents", $P168)), 0)</f>
        <v>299224.22424242424</v>
      </c>
      <c r="U183" s="13"/>
      <c r="V183" s="14">
        <f ca="1" xml:space="preserve"> IFERROR(AVERAGEIFS($K:$K, $A:$A,CELL("contents", V$4), $B:$B,CELL("contents", V$7), $C:$C,CELL("contents", $P168)), 0)</f>
        <v>144753.71604938273</v>
      </c>
      <c r="W183" s="12">
        <f ca="1" xml:space="preserve"> IFERROR(AVERAGEIFS($K:$K, $A:$A,CELL("contents", W$4), $B:$B,CELL("contents", W$7), $C:$C,CELL("contents", $P168)), 0)</f>
        <v>125547.8625</v>
      </c>
      <c r="X183" s="19">
        <f ca="1" xml:space="preserve"> IFERROR(AVERAGEIFS($K:$K, $A:$A,CELL("contents", X$4), $B:$B,CELL("contents", X$7), $C:$C,CELL("contents", $P168)), 0)</f>
        <v>37.56969696969697</v>
      </c>
      <c r="Y183" s="13"/>
      <c r="Z183" s="14">
        <f ca="1" xml:space="preserve"> IFERROR(AVERAGEIFS($K:$K, $A:$A,CELL("contents", Z$4), $B:$B,CELL("contents", Z$7), $C:$C,CELL("contents", $P168)), 0)</f>
        <v>74414.039506172834</v>
      </c>
      <c r="AA183" s="12">
        <f ca="1" xml:space="preserve"> IFERROR(AVERAGEIFS($K:$K, $A:$A,CELL("contents", AA$4), $B:$B,CELL("contents", AA$7), $C:$C,CELL("contents", $P168)), 0)</f>
        <v>119933.72083333334</v>
      </c>
      <c r="AB183" s="19">
        <f ca="1" xml:space="preserve"> IFERROR(AVERAGEIFS($K:$K, $A:$A,CELL("contents", AB$4), $B:$B,CELL("contents", AB$7), $C:$C,CELL("contents", $P168)), 0)</f>
        <v>37.56969696969697</v>
      </c>
      <c r="AC183" s="13"/>
      <c r="AD183" s="14">
        <f ca="1" xml:space="preserve"> IFERROR(AVERAGEIFS($K:$K, $A:$A,CELL("contents", AD$4), $B:$B,CELL("contents", AD$7), $C:$C,CELL("contents", $P168)), 0)</f>
        <v>71087.140740740739</v>
      </c>
      <c r="AE183" s="12">
        <f ca="1" xml:space="preserve"> IFERROR(AVERAGEIFS($K:$K, $A:$A,CELL("contents", AE$4), $B:$B,CELL("contents", AE$7), $C:$C,CELL("contents", $P168)), 0)</f>
        <v>94678.941666666666</v>
      </c>
      <c r="AF183" s="19">
        <f ca="1" xml:space="preserve"> IFERROR(AVERAGEIFS($K:$K, $A:$A,CELL("contents", AF$4), $B:$B,CELL("contents", AF$7), $C:$C,CELL("contents", $P168)), 0)</f>
        <v>99766.454545454544</v>
      </c>
      <c r="AG183" s="13"/>
      <c r="AH183" s="14">
        <f ca="1" xml:space="preserve"> IFERROR(AVERAGEIFS($K:$K, $A:$A,CELL("contents", AH$4), $B:$B,CELL("contents", AH$7), $C:$C,CELL("contents", $P168)), 0)</f>
        <v>96751.632098765433</v>
      </c>
      <c r="AK183" s="5" t="s">
        <v>23</v>
      </c>
      <c r="AL183" s="21"/>
      <c r="AM183" s="12">
        <f ca="1" xml:space="preserve"> IFERROR(AVERAGEIFS($K:$K, $A:$A,CELL("contents", AM$4), $B:$B,CELL("contents", AM$7), $C:$C,CELL("contents", $P168), $G:$G,CELL("contents", AM$3)), 0)</f>
        <v>21842.145833333332</v>
      </c>
      <c r="AN183" s="19">
        <f ca="1" xml:space="preserve"> IFERROR(AVERAGEIFS($K:$K, $A:$A,CELL("contents", AN$4), $B:$B,CELL("contents", AN$7), $C:$C,CELL("contents", $P168), $G:$G,CELL("contents", AN$3)), 0)</f>
        <v>282974.09090909088</v>
      </c>
      <c r="AO183" s="13"/>
      <c r="AP183" s="14">
        <f ca="1" xml:space="preserve"> IFERROR(AVERAGEIFS($K:$K, $A:$A,CELL("contents", AP$4), $B:$B,CELL("contents", AP$7), $C:$C,CELL("contents", $P168), $G:$G,CELL("contents", AP$3)), 0)</f>
        <v>128229.23456790124</v>
      </c>
      <c r="AQ183" s="12">
        <f ca="1" xml:space="preserve"> IFERROR(AVERAGEIFS($K:$K, $A:$A,CELL("contents", AQ$4), $B:$B,CELL("contents", AQ$7), $C:$C,CELL("contents", $P168), $G:$G,CELL("contents", AQ$3)), 0)</f>
        <v>109602.5625</v>
      </c>
      <c r="AR183" s="19">
        <f ca="1" xml:space="preserve"> IFERROR(AVERAGEIFS($K:$K, $A:$A,CELL("contents", AR$4), $B:$B,CELL("contents", AR$7), $C:$C,CELL("contents", $P168), $G:$G,CELL("contents", AR$3)), 0)</f>
        <v>2.3636363636363638</v>
      </c>
      <c r="AS183" s="13"/>
      <c r="AT183" s="14">
        <f ca="1" xml:space="preserve"> IFERROR(AVERAGEIFS($K:$K, $A:$A,CELL("contents", AT$4), $B:$B,CELL("contents", AT$7), $C:$C,CELL("contents", $P168), $G:$G,CELL("contents", AT$3)), 0)</f>
        <v>64950.629629629628</v>
      </c>
      <c r="AU183" s="12">
        <f ca="1" xml:space="preserve"> IFERROR(AVERAGEIFS($K:$K, $A:$A,CELL("contents", AU$4), $B:$B,CELL("contents", AU$7), $C:$C,CELL("contents", $P168), $G:$G,CELL("contents", AU$3)), 0)</f>
        <v>107913.9375</v>
      </c>
      <c r="AV183" s="19">
        <f ca="1" xml:space="preserve"> IFERROR(AVERAGEIFS($K:$K, $A:$A,CELL("contents", AV$4), $B:$B,CELL("contents", AV$7), $C:$C,CELL("contents", $P168), $G:$G,CELL("contents", AV$3)), 0)</f>
        <v>2.3636363636363638</v>
      </c>
      <c r="AW183" s="13"/>
      <c r="AX183" s="14">
        <f ca="1" xml:space="preserve"> IFERROR(AVERAGEIFS($K:$K, $A:$A,CELL("contents", AX$4), $B:$B,CELL("contents", AX$7), $C:$C,CELL("contents", $P168), $G:$G,CELL("contents", AX$3)), 0)</f>
        <v>63949.962962962964</v>
      </c>
      <c r="AY183" s="12">
        <f ca="1" xml:space="preserve"> IFERROR(AVERAGEIFS($K:$K, $A:$A,CELL("contents", AY$4), $B:$B,CELL("contents", AY$7), $C:$C,CELL("contents", $P168), $G:$G,CELL("contents", AY$3)), 0)</f>
        <v>79786.215277777781</v>
      </c>
      <c r="AZ183" s="19">
        <f ca="1" xml:space="preserve"> IFERROR(AVERAGEIFS($K:$K, $A:$A,CELL("contents", AZ$4), $B:$B,CELL("contents", AZ$7), $C:$C,CELL("contents", $P168), $G:$G,CELL("contents", AZ$3)), 0)</f>
        <v>94326.272727272721</v>
      </c>
      <c r="BA183" s="13"/>
      <c r="BB183" s="14">
        <f ca="1" xml:space="preserve"> IFERROR(AVERAGEIFS($K:$K, $A:$A,CELL("contents", BB$4), $B:$B,CELL("contents", BB$7), $C:$C,CELL("contents", $P168), $G:$G,CELL("contents", BB$3)), 0)</f>
        <v>85709.942386831273</v>
      </c>
      <c r="BE183" s="5" t="s">
        <v>23</v>
      </c>
      <c r="BF183" s="21"/>
      <c r="BG183" s="12">
        <f ca="1" xml:space="preserve"> IFERROR(AVERAGEIFS($K:$K, $A:$A,CELL("contents", BG$4), $B:$B,CELL("contents", BG$7), $C:$C,CELL("contents", $P168), $G:$G,CELL("contents", BG$3)), 0)</f>
        <v>22625.8125</v>
      </c>
      <c r="BH183" s="19">
        <f ca="1" xml:space="preserve"> IFERROR(AVERAGEIFS($K:$K, $A:$A,CELL("contents", BH$4), $B:$B,CELL("contents", BH$7), $C:$C,CELL("contents", $P168), $G:$G,CELL("contents", BH$3)), 0)</f>
        <v>262858.60606060608</v>
      </c>
      <c r="BI183" s="13"/>
      <c r="BJ183" s="14">
        <f ca="1" xml:space="preserve"> IFERROR(AVERAGEIFS($K:$K, $A:$A,CELL("contents", BJ$4), $B:$B,CELL("contents", BJ$7), $C:$C,CELL("contents", $P168), $G:$G,CELL("contents", BJ$3)), 0)</f>
        <v>120498.43209876544</v>
      </c>
      <c r="BK183" s="12">
        <f ca="1" xml:space="preserve"> IFERROR(AVERAGEIFS($K:$K, $A:$A,CELL("contents", BK$4), $B:$B,CELL("contents", BK$7), $C:$C,CELL("contents", $P168), $G:$G,CELL("contents", BK$3)), 0)</f>
        <v>105277.89583333333</v>
      </c>
      <c r="BL183" s="19">
        <f ca="1" xml:space="preserve"> IFERROR(AVERAGEIFS($K:$K, $A:$A,CELL("contents", BL$4), $B:$B,CELL("contents", BL$7), $C:$C,CELL("contents", $P168), $G:$G,CELL("contents", BL$3)), 0)</f>
        <v>3.3333333333333335</v>
      </c>
      <c r="BM183" s="13"/>
      <c r="BN183" s="14">
        <f ca="1" xml:space="preserve"> IFERROR(AVERAGEIFS($K:$K, $A:$A,CELL("contents", BN$4), $B:$B,CELL("contents", BN$7), $C:$C,CELL("contents", $P168), $G:$G,CELL("contents", BN$3)), 0)</f>
        <v>62388.259259259263</v>
      </c>
      <c r="BO183" s="12">
        <f ca="1" xml:space="preserve"> IFERROR(AVERAGEIFS($K:$K, $A:$A,CELL("contents", BO$4), $B:$B,CELL("contents", BO$7), $C:$C,CELL("contents", $P168), $G:$G,CELL("contents", BO$3)), 0)</f>
        <v>121594.8125</v>
      </c>
      <c r="BP183" s="19">
        <f ca="1" xml:space="preserve"> IFERROR(AVERAGEIFS($K:$K, $A:$A,CELL("contents", BP$4), $B:$B,CELL("contents", BP$7), $C:$C,CELL("contents", $P168), $G:$G,CELL("contents", BP$3)), 0)</f>
        <v>3.3333333333333335</v>
      </c>
      <c r="BQ183" s="13"/>
      <c r="BR183" s="14">
        <f ca="1" xml:space="preserve"> IFERROR(AVERAGEIFS($K:$K, $A:$A,CELL("contents", BR$4), $B:$B,CELL("contents", BR$7), $C:$C,CELL("contents", $P168), $G:$G,CELL("contents", BR$3)), 0)</f>
        <v>72057.543209876545</v>
      </c>
      <c r="BS183" s="12">
        <f ca="1" xml:space="preserve"> IFERROR(AVERAGEIFS($K:$K, $A:$A,CELL("contents", BS$4), $B:$B,CELL("contents", BS$7), $C:$C,CELL("contents", $P168), $G:$G,CELL("contents", BS$3)), 0)</f>
        <v>83166.173611111109</v>
      </c>
      <c r="BT183" s="19">
        <f ca="1" xml:space="preserve"> IFERROR(AVERAGEIFS($K:$K, $A:$A,CELL("contents", BT$4), $B:$B,CELL("contents", BT$7), $C:$C,CELL("contents", $P168), $G:$G,CELL("contents", BT$3)), 0)</f>
        <v>87621.757575757569</v>
      </c>
      <c r="BU183" s="13"/>
      <c r="BV183" s="14">
        <f ca="1" xml:space="preserve"> IFERROR(AVERAGEIFS($K:$K, $A:$A,CELL("contents", BV$4), $B:$B,CELL("contents", BV$7), $C:$C,CELL("contents", $P168), $G:$G,CELL("contents", BV$3)), 0)</f>
        <v>84981.411522633745</v>
      </c>
      <c r="BY183" s="5" t="s">
        <v>23</v>
      </c>
      <c r="BZ183" s="21"/>
      <c r="CA183" s="12">
        <f ca="1" xml:space="preserve"> IFERROR(AVERAGEIFS($K:$K, $A:$A,CELL("contents", CA$4), $B:$B,CELL("contents", CA$7), $C:$C,CELL("contents", $P168), $G:$G,CELL("contents", CA$3)), 0)</f>
        <v>29318.604166666668</v>
      </c>
      <c r="CB183" s="19">
        <f ca="1" xml:space="preserve"> IFERROR(AVERAGEIFS($K:$K, $A:$A,CELL("contents", CB$4), $B:$B,CELL("contents", CB$7), $C:$C,CELL("contents", $P168), $G:$G,CELL("contents", CB$3)), 0)</f>
        <v>276814.09090909088</v>
      </c>
      <c r="CC183" s="13"/>
      <c r="CD183" s="14">
        <f ca="1" xml:space="preserve"> IFERROR(AVERAGEIFS($K:$K, $A:$A,CELL("contents", CD$4), $B:$B,CELL("contents", CD$7), $C:$C,CELL("contents", $P168), $G:$G,CELL("contents", CD$3)), 0)</f>
        <v>130150.09876543209</v>
      </c>
      <c r="CE183" s="12">
        <f ca="1" xml:space="preserve"> IFERROR(AVERAGEIFS($K:$K, $A:$A,CELL("contents", CE$4), $B:$B,CELL("contents", CE$7), $C:$C,CELL("contents", $P168), $G:$G,CELL("contents", CE$3)), 0)</f>
        <v>118678.95833333333</v>
      </c>
      <c r="CF183" s="19">
        <f ca="1" xml:space="preserve"> IFERROR(AVERAGEIFS($K:$K, $A:$A,CELL("contents", CF$4), $B:$B,CELL("contents", CF$7), $C:$C,CELL("contents", $P168), $G:$G,CELL("contents", CF$3)), 0)</f>
        <v>14</v>
      </c>
      <c r="CG183" s="13"/>
      <c r="CH183" s="14">
        <f ca="1" xml:space="preserve"> IFERROR(AVERAGEIFS($K:$K, $A:$A,CELL("contents", CH$4), $B:$B,CELL("contents", CH$7), $C:$C,CELL("contents", $P168), $G:$G,CELL("contents", CH$3)), 0)</f>
        <v>70333.975308641981</v>
      </c>
      <c r="CI183" s="12">
        <f ca="1" xml:space="preserve"> IFERROR(AVERAGEIFS($K:$K, $A:$A,CELL("contents", CI$4), $B:$B,CELL("contents", CI$7), $C:$C,CELL("contents", $P168), $G:$G,CELL("contents", CI$3)), 0)</f>
        <v>121229.79166666667</v>
      </c>
      <c r="CJ183" s="19">
        <f ca="1" xml:space="preserve"> IFERROR(AVERAGEIFS($K:$K, $A:$A,CELL("contents", CJ$4), $B:$B,CELL("contents", CJ$7), $C:$C,CELL("contents", $P168), $G:$G,CELL("contents", CJ$3)), 0)</f>
        <v>14</v>
      </c>
      <c r="CK183" s="13"/>
      <c r="CL183" s="14">
        <f ca="1" xml:space="preserve"> IFERROR(AVERAGEIFS($K:$K, $A:$A,CELL("contents", CL$4), $B:$B,CELL("contents", CL$7), $C:$C,CELL("contents", $P168), $G:$G,CELL("contents", CL$3)), 0)</f>
        <v>71845.580246913582</v>
      </c>
      <c r="CM183" s="12">
        <f ca="1" xml:space="preserve"> IFERROR(AVERAGEIFS($K:$K, $A:$A,CELL("contents", CM$4), $B:$B,CELL("contents", CM$7), $C:$C,CELL("contents", $P168), $G:$G,CELL("contents", CM$3)), 0)</f>
        <v>89742.451388888891</v>
      </c>
      <c r="CN183" s="19">
        <f ca="1" xml:space="preserve"> IFERROR(AVERAGEIFS($K:$K, $A:$A,CELL("contents", CN$4), $B:$B,CELL("contents", CN$7), $C:$C,CELL("contents", $P168), $G:$G,CELL("contents", CN$3)), 0)</f>
        <v>92280.696969696975</v>
      </c>
      <c r="CO183" s="13"/>
      <c r="CP183" s="14">
        <f ca="1" xml:space="preserve"> IFERROR(AVERAGEIFS($K:$K, $A:$A,CELL("contents", CP$4), $B:$B,CELL("contents", CP$7), $C:$C,CELL("contents", $P168), $G:$G,CELL("contents", CP$3)), 0)</f>
        <v>90776.551440329218</v>
      </c>
      <c r="CS183" s="5" t="s">
        <v>23</v>
      </c>
      <c r="CT183" s="21"/>
      <c r="CU183" s="12">
        <f ca="1" xml:space="preserve"> IFERROR(AVERAGEIFS($K:$K, $A:$A,CELL("contents", CU$4), $B:$B,CELL("contents", CU$7), $C:$C,CELL("contents", $P168), $G:$G,CELL("contents", CU$3)), 0)</f>
        <v>48603.8125</v>
      </c>
      <c r="CV183" s="19">
        <f ca="1" xml:space="preserve"> IFERROR(AVERAGEIFS($K:$K, $A:$A,CELL("contents", CV$4), $B:$B,CELL("contents", CV$7), $C:$C,CELL("contents", $P168), $G:$G,CELL("contents", CV$3)), 0)</f>
        <v>322644.57575757575</v>
      </c>
      <c r="CW183" s="13"/>
      <c r="CX183" s="14">
        <f ca="1" xml:space="preserve"> IFERROR(AVERAGEIFS($K:$K, $A:$A,CELL("contents", CX$4), $B:$B,CELL("contents", CX$7), $C:$C,CELL("contents", $P168), $G:$G,CELL("contents", CX$3)), 0)</f>
        <v>160250.04938271604</v>
      </c>
      <c r="CY183" s="12">
        <f ca="1" xml:space="preserve"> IFERROR(AVERAGEIFS($K:$K, $A:$A,CELL("contents", CY$4), $B:$B,CELL("contents", CY$7), $C:$C,CELL("contents", $P168), $G:$G,CELL("contents", CY$3)), 0)</f>
        <v>143984.27083333334</v>
      </c>
      <c r="CZ183" s="19">
        <f ca="1" xml:space="preserve"> IFERROR(AVERAGEIFS($K:$K, $A:$A,CELL("contents", CZ$4), $B:$B,CELL("contents", CZ$7), $C:$C,CELL("contents", $P168), $G:$G,CELL("contents", CZ$3)), 0)</f>
        <v>44.545454545454547</v>
      </c>
      <c r="DA183" s="13"/>
      <c r="DB183" s="14">
        <f ca="1" xml:space="preserve"> IFERROR(AVERAGEIFS($K:$K, $A:$A,CELL("contents", DB$4), $B:$B,CELL("contents", DB$7), $C:$C,CELL("contents", $P168), $G:$G,CELL("contents", DB$3)), 0)</f>
        <v>85342.160493827163</v>
      </c>
      <c r="DC183" s="12">
        <f ca="1" xml:space="preserve"> IFERROR(AVERAGEIFS($K:$K, $A:$A,CELL("contents", DC$4), $B:$B,CELL("contents", DC$7), $C:$C,CELL("contents", $P168), $G:$G,CELL("contents", DC$3)), 0)</f>
        <v>114192.89583333333</v>
      </c>
      <c r="DD183" s="19">
        <f ca="1" xml:space="preserve"> IFERROR(AVERAGEIFS($K:$K, $A:$A,CELL("contents", DD$4), $B:$B,CELL("contents", DD$7), $C:$C,CELL("contents", $P168), $G:$G,CELL("contents", DD$3)), 0)</f>
        <v>44.545454545454547</v>
      </c>
      <c r="DE183" s="13"/>
      <c r="DF183" s="14">
        <f ca="1" xml:space="preserve"> IFERROR(AVERAGEIFS($K:$K, $A:$A,CELL("contents", DF$4), $B:$B,CELL("contents", DF$7), $C:$C,CELL("contents", $P168), $G:$G,CELL("contents", DF$3)), 0)</f>
        <v>67688.012345679017</v>
      </c>
      <c r="DG183" s="12">
        <f ca="1" xml:space="preserve"> IFERROR(AVERAGEIFS($K:$K, $A:$A,CELL("contents", DG$4), $B:$B,CELL("contents", DG$7), $C:$C,CELL("contents", $P168), $G:$G,CELL("contents", DG$3)), 0)</f>
        <v>102260.32638888889</v>
      </c>
      <c r="DH183" s="19">
        <f ca="1" xml:space="preserve"> IFERROR(AVERAGEIFS($K:$K, $A:$A,CELL("contents", DH$4), $B:$B,CELL("contents", DH$7), $C:$C,CELL("contents", $P168), $G:$G,CELL("contents", DH$3)), 0)</f>
        <v>107577.88888888889</v>
      </c>
      <c r="DI183" s="13"/>
      <c r="DJ183" s="14">
        <f ca="1" xml:space="preserve"> IFERROR(AVERAGEIFS($K:$K, $A:$A,CELL("contents", DJ$4), $B:$B,CELL("contents", DJ$7), $C:$C,CELL("contents", $P168), $G:$G,CELL("contents", DJ$3)), 0)</f>
        <v>104426.74074074074</v>
      </c>
      <c r="DM183" s="5" t="s">
        <v>23</v>
      </c>
      <c r="DN183" s="21"/>
      <c r="DO183" s="12">
        <f ca="1" xml:space="preserve"> IFERROR(AVERAGEIFS($K:$K, $A:$A,CELL("contents", DO$4), $B:$B,CELL("contents", DO$7), $C:$C,CELL("contents", $P168), $G:$G,CELL("contents", DO$3)), 0)</f>
        <v>70385.833333333328</v>
      </c>
      <c r="DP183" s="19">
        <f ca="1" xml:space="preserve"> IFERROR(AVERAGEIFS($K:$K, $A:$A,CELL("contents", DP$4), $B:$B,CELL("contents", DP$7), $C:$C,CELL("contents", $P168), $G:$G,CELL("contents", DP$3)), 0)</f>
        <v>350829.75757575757</v>
      </c>
      <c r="DQ183" s="13"/>
      <c r="DR183" s="14">
        <f ca="1" xml:space="preserve"> IFERROR(AVERAGEIFS($K:$K, $A:$A,CELL("contents", DR$4), $B:$B,CELL("contents", DR$7), $C:$C,CELL("contents", $P168), $G:$G,CELL("contents", DR$3)), 0)</f>
        <v>184640.76543209876</v>
      </c>
      <c r="DS183" s="12">
        <f ca="1" xml:space="preserve"> IFERROR(AVERAGEIFS($K:$K, $A:$A,CELL("contents", DS$4), $B:$B,CELL("contents", DS$7), $C:$C,CELL("contents", $P168), $G:$G,CELL("contents", DS$3)), 0)</f>
        <v>150195.625</v>
      </c>
      <c r="DT183" s="19">
        <f ca="1" xml:space="preserve"> IFERROR(AVERAGEIFS($K:$K, $A:$A,CELL("contents", DT$4), $B:$B,CELL("contents", DT$7), $C:$C,CELL("contents", $P168), $G:$G,CELL("contents", DT$3)), 0)</f>
        <v>123.60606060606061</v>
      </c>
      <c r="DU183" s="13"/>
      <c r="DV183" s="14">
        <f ca="1" xml:space="preserve"> IFERROR(AVERAGEIFS($K:$K, $A:$A,CELL("contents", DV$4), $B:$B,CELL("contents", DV$7), $C:$C,CELL("contents", $P168), $G:$G,CELL("contents", DV$3)), 0)</f>
        <v>89055.17283950618</v>
      </c>
      <c r="DW183" s="12">
        <f ca="1" xml:space="preserve"> IFERROR(AVERAGEIFS($K:$K, $A:$A,CELL("contents", DW$4), $B:$B,CELL("contents", DW$7), $C:$C,CELL("contents", $P168), $G:$G,CELL("contents", DW$3)), 0)</f>
        <v>134737.16666666666</v>
      </c>
      <c r="DX183" s="19">
        <f ca="1" xml:space="preserve"> IFERROR(AVERAGEIFS($K:$K, $A:$A,CELL("contents", DX$4), $B:$B,CELL("contents", DX$7), $C:$C,CELL("contents", $P168), $G:$G,CELL("contents", DX$3)), 0)</f>
        <v>123.60606060606061</v>
      </c>
      <c r="DY183" s="13"/>
      <c r="DZ183" s="14">
        <f ca="1" xml:space="preserve"> IFERROR(AVERAGEIFS($K:$K, $A:$A,CELL("contents", DZ$4), $B:$B,CELL("contents", DZ$7), $C:$C,CELL("contents", $P168), $G:$G,CELL("contents", DZ$3)), 0)</f>
        <v>79894.604938271601</v>
      </c>
      <c r="EA183" s="12">
        <f ca="1" xml:space="preserve"> IFERROR(AVERAGEIFS($K:$K, $A:$A,CELL("contents", EA$4), $B:$B,CELL("contents", EA$7), $C:$C,CELL("contents", $P168), $G:$G,CELL("contents", EA$3)), 0)</f>
        <v>118439.54166666667</v>
      </c>
      <c r="EB183" s="19">
        <f ca="1" xml:space="preserve"> IFERROR(AVERAGEIFS($K:$K, $A:$A,CELL("contents", EB$4), $B:$B,CELL("contents", EB$7), $C:$C,CELL("contents", $P168), $G:$G,CELL("contents", EB$3)), 0)</f>
        <v>117025.65656565657</v>
      </c>
      <c r="EC183" s="13"/>
      <c r="ED183" s="14">
        <f ca="1" xml:space="preserve"> IFERROR(AVERAGEIFS($K:$K, $A:$A,CELL("contents", ED$4), $B:$B,CELL("contents", ED$7), $C:$C,CELL("contents", $P168), $G:$G,CELL("contents", ED$3)), 0)</f>
        <v>117863.51440329218</v>
      </c>
    </row>
    <row r="184" spans="1:134" x14ac:dyDescent="0.25">
      <c r="A184" t="s">
        <v>19</v>
      </c>
      <c r="B184" t="s">
        <v>14</v>
      </c>
      <c r="C184">
        <v>11</v>
      </c>
      <c r="D184">
        <v>20</v>
      </c>
      <c r="E184" t="b">
        <v>1</v>
      </c>
      <c r="F184">
        <v>15.346</v>
      </c>
      <c r="G184">
        <v>16</v>
      </c>
      <c r="H184">
        <v>0</v>
      </c>
      <c r="I184">
        <v>570</v>
      </c>
      <c r="J184">
        <v>550</v>
      </c>
      <c r="K184">
        <v>274</v>
      </c>
      <c r="L184">
        <v>10</v>
      </c>
      <c r="M184">
        <f t="shared" si="387"/>
        <v>16</v>
      </c>
      <c r="N184" t="b">
        <f t="shared" ref="N184" si="494">AND(MIN($F182,$F183,$F184)=$F184,MAX($H182,$H183,$H184)=$H184)</f>
        <v>0</v>
      </c>
      <c r="O184" t="b">
        <f t="shared" ref="O184" si="495">AND(NOT(N182),NOT(N183),N184)</f>
        <v>0</v>
      </c>
      <c r="P184">
        <f>P165</f>
        <v>14</v>
      </c>
      <c r="Q184" s="7" t="s">
        <v>29</v>
      </c>
      <c r="R184" s="21"/>
      <c r="S184" s="12">
        <f ca="1" xml:space="preserve"> _xlfn.MAXIFS($K:$K, $A:$A,CELL("contents", S$4), $B:$B,CELL("contents", S$7), $C:$C,CELL("contents", $P168))</f>
        <v>838918</v>
      </c>
      <c r="T184" s="19">
        <f ca="1" xml:space="preserve"> _xlfn.MAXIFS($K:$K, $A:$A,CELL("contents", T$4), $B:$B,CELL("contents", T$7), $C:$C,CELL("contents", $P168))</f>
        <v>927643</v>
      </c>
      <c r="U184" s="13"/>
      <c r="V184" s="14">
        <f ca="1" xml:space="preserve"> _xlfn.MAXIFS($K:$K, $A:$A,CELL("contents", V$4), $B:$B,CELL("contents", V$7), $C:$C,CELL("contents", $P168))</f>
        <v>927643</v>
      </c>
      <c r="W184" s="12">
        <f ca="1" xml:space="preserve"> _xlfn.MAXIFS($K:$K, $A:$A,CELL("contents", W$4), $B:$B,CELL("contents", W$7), $C:$C,CELL("contents", $P168))</f>
        <v>574367</v>
      </c>
      <c r="X184" s="19">
        <f ca="1" xml:space="preserve"> _xlfn.MAXIFS($K:$K, $A:$A,CELL("contents", X$4), $B:$B,CELL("contents", X$7), $C:$C,CELL("contents", $P168))</f>
        <v>448</v>
      </c>
      <c r="Y184" s="13"/>
      <c r="Z184" s="14">
        <f ca="1" xml:space="preserve"> _xlfn.MAXIFS($K:$K, $A:$A,CELL("contents", Z$4), $B:$B,CELL("contents", Z$7), $C:$C,CELL("contents", $P168))</f>
        <v>574367</v>
      </c>
      <c r="AA184" s="12">
        <f ca="1" xml:space="preserve"> _xlfn.MAXIFS($K:$K, $A:$A,CELL("contents", AA$4), $B:$B,CELL("contents", AA$7), $C:$C,CELL("contents", $P168))</f>
        <v>551461</v>
      </c>
      <c r="AB184" s="19">
        <f ca="1" xml:space="preserve"> _xlfn.MAXIFS($K:$K, $A:$A,CELL("contents", AB$4), $B:$B,CELL("contents", AB$7), $C:$C,CELL("contents", $P168))</f>
        <v>448</v>
      </c>
      <c r="AC184" s="13"/>
      <c r="AD184" s="14">
        <f ca="1" xml:space="preserve"> _xlfn.MAXIFS($K:$K, $A:$A,CELL("contents", AD$4), $B:$B,CELL("contents", AD$7), $C:$C,CELL("contents", $P168))</f>
        <v>551461</v>
      </c>
      <c r="AE184" s="12">
        <f ca="1" xml:space="preserve"> _xlfn.MAXIFS($K:$K, $A:$A,CELL("contents", AE$4), $B:$B,CELL("contents", AE$7), $C:$C,CELL("contents", $P168))</f>
        <v>838918</v>
      </c>
      <c r="AF184" s="19">
        <f ca="1" xml:space="preserve"> _xlfn.MAXIFS($K:$K, $A:$A,CELL("contents", AF$4), $B:$B,CELL("contents", AF$7), $C:$C,CELL("contents", $P168))</f>
        <v>927643</v>
      </c>
      <c r="AG184" s="13"/>
      <c r="AH184" s="14">
        <f ca="1" xml:space="preserve"> _xlfn.MAXIFS($K:$K, $A:$A,CELL("contents", AH$4), $B:$B,CELL("contents", AH$7), $C:$C,CELL("contents", $P168))</f>
        <v>927643</v>
      </c>
      <c r="AK184" s="7" t="s">
        <v>29</v>
      </c>
      <c r="AL184" s="21"/>
      <c r="AM184" s="12">
        <f ca="1" xml:space="preserve"> _xlfn.MAXIFS($K:$K, $A:$A,CELL("contents", AM$4), $B:$B,CELL("contents", AM$7), $C:$C,CELL("contents", $P168), $G:$G,CELL("contents", AM$3))</f>
        <v>340633</v>
      </c>
      <c r="AN184" s="19">
        <f ca="1" xml:space="preserve"> _xlfn.MAXIFS($K:$K, $A:$A,CELL("contents", AN$4), $B:$B,CELL("contents", AN$7), $C:$C,CELL("contents", $P168), $G:$G,CELL("contents", AN$3))</f>
        <v>809008</v>
      </c>
      <c r="AO184" s="13"/>
      <c r="AP184" s="14">
        <f ca="1" xml:space="preserve"> _xlfn.MAXIFS($K:$K, $A:$A,CELL("contents", AP$4), $B:$B,CELL("contents", AP$7), $C:$C,CELL("contents", $P168), $G:$G,CELL("contents", AP$3))</f>
        <v>809008</v>
      </c>
      <c r="AQ184" s="12">
        <f ca="1" xml:space="preserve"> _xlfn.MAXIFS($K:$K, $A:$A,CELL("contents", AQ$4), $B:$B,CELL("contents", AQ$7), $C:$C,CELL("contents", $P168), $G:$G,CELL("contents", AQ$3))</f>
        <v>491437</v>
      </c>
      <c r="AR184" s="19">
        <f ca="1" xml:space="preserve"> _xlfn.MAXIFS($K:$K, $A:$A,CELL("contents", AR$4), $B:$B,CELL("contents", AR$7), $C:$C,CELL("contents", $P168), $G:$G,CELL("contents", AR$3))</f>
        <v>4</v>
      </c>
      <c r="AS184" s="13"/>
      <c r="AT184" s="14">
        <f ca="1" xml:space="preserve"> _xlfn.MAXIFS($K:$K, $A:$A,CELL("contents", AT$4), $B:$B,CELL("contents", AT$7), $C:$C,CELL("contents", $P168), $G:$G,CELL("contents", AT$3))</f>
        <v>491437</v>
      </c>
      <c r="AU184" s="12">
        <f ca="1" xml:space="preserve"> _xlfn.MAXIFS($K:$K, $A:$A,CELL("contents", AU$4), $B:$B,CELL("contents", AU$7), $C:$C,CELL("contents", $P168), $G:$G,CELL("contents", AU$3))</f>
        <v>492716</v>
      </c>
      <c r="AV184" s="19">
        <f ca="1" xml:space="preserve"> _xlfn.MAXIFS($K:$K, $A:$A,CELL("contents", AV$4), $B:$B,CELL("contents", AV$7), $C:$C,CELL("contents", $P168), $G:$G,CELL("contents", AV$3))</f>
        <v>4</v>
      </c>
      <c r="AW184" s="13"/>
      <c r="AX184" s="14">
        <f ca="1" xml:space="preserve"> _xlfn.MAXIFS($K:$K, $A:$A,CELL("contents", AX$4), $B:$B,CELL("contents", AX$7), $C:$C,CELL("contents", $P168), $G:$G,CELL("contents", AX$3))</f>
        <v>492716</v>
      </c>
      <c r="AY184" s="12">
        <f ca="1" xml:space="preserve"> _xlfn.MAXIFS($K:$K, $A:$A,CELL("contents", AY$4), $B:$B,CELL("contents", AY$7), $C:$C,CELL("contents", $P168), $G:$G,CELL("contents", AY$3))</f>
        <v>492716</v>
      </c>
      <c r="AZ184" s="19">
        <f ca="1" xml:space="preserve"> _xlfn.MAXIFS($K:$K, $A:$A,CELL("contents", AZ$4), $B:$B,CELL("contents", AZ$7), $C:$C,CELL("contents", $P168), $G:$G,CELL("contents", AZ$3))</f>
        <v>809008</v>
      </c>
      <c r="BA184" s="13"/>
      <c r="BB184" s="14">
        <f ca="1" xml:space="preserve"> _xlfn.MAXIFS($K:$K, $A:$A,CELL("contents", BB$4), $B:$B,CELL("contents", BB$7), $C:$C,CELL("contents", $P168), $G:$G,CELL("contents", BB$3))</f>
        <v>809008</v>
      </c>
      <c r="BE184" s="7" t="s">
        <v>29</v>
      </c>
      <c r="BF184" s="21"/>
      <c r="BG184" s="12">
        <f ca="1" xml:space="preserve"> _xlfn.MAXIFS($K:$K, $A:$A,CELL("contents", BG$4), $B:$B,CELL("contents", BG$7), $C:$C,CELL("contents", $P168), $G:$G,CELL("contents", BG$3))</f>
        <v>312698</v>
      </c>
      <c r="BH184" s="19">
        <f ca="1" xml:space="preserve"> _xlfn.MAXIFS($K:$K, $A:$A,CELL("contents", BH$4), $B:$B,CELL("contents", BH$7), $C:$C,CELL("contents", $P168), $G:$G,CELL("contents", BH$3))</f>
        <v>759038</v>
      </c>
      <c r="BI184" s="13"/>
      <c r="BJ184" s="14">
        <f ca="1" xml:space="preserve"> _xlfn.MAXIFS($K:$K, $A:$A,CELL("contents", BJ$4), $B:$B,CELL("contents", BJ$7), $C:$C,CELL("contents", $P168), $G:$G,CELL("contents", BJ$3))</f>
        <v>759038</v>
      </c>
      <c r="BK184" s="12">
        <f ca="1" xml:space="preserve"> _xlfn.MAXIFS($K:$K, $A:$A,CELL("contents", BK$4), $B:$B,CELL("contents", BK$7), $C:$C,CELL("contents", $P168), $G:$G,CELL("contents", BK$3))</f>
        <v>461683</v>
      </c>
      <c r="BL184" s="19">
        <f ca="1" xml:space="preserve"> _xlfn.MAXIFS($K:$K, $A:$A,CELL("contents", BL$4), $B:$B,CELL("contents", BL$7), $C:$C,CELL("contents", $P168), $G:$G,CELL("contents", BL$3))</f>
        <v>8</v>
      </c>
      <c r="BM184" s="13"/>
      <c r="BN184" s="14">
        <f ca="1" xml:space="preserve"> _xlfn.MAXIFS($K:$K, $A:$A,CELL("contents", BN$4), $B:$B,CELL("contents", BN$7), $C:$C,CELL("contents", $P168), $G:$G,CELL("contents", BN$3))</f>
        <v>461683</v>
      </c>
      <c r="BO184" s="12">
        <f ca="1" xml:space="preserve"> _xlfn.MAXIFS($K:$K, $A:$A,CELL("contents", BO$4), $B:$B,CELL("contents", BO$7), $C:$C,CELL("contents", $P168), $G:$G,CELL("contents", BO$3))</f>
        <v>551461</v>
      </c>
      <c r="BP184" s="19">
        <f ca="1" xml:space="preserve"> _xlfn.MAXIFS($K:$K, $A:$A,CELL("contents", BP$4), $B:$B,CELL("contents", BP$7), $C:$C,CELL("contents", $P168), $G:$G,CELL("contents", BP$3))</f>
        <v>8</v>
      </c>
      <c r="BQ184" s="13"/>
      <c r="BR184" s="14">
        <f ca="1" xml:space="preserve"> _xlfn.MAXIFS($K:$K, $A:$A,CELL("contents", BR$4), $B:$B,CELL("contents", BR$7), $C:$C,CELL("contents", $P168), $G:$G,CELL("contents", BR$3))</f>
        <v>551461</v>
      </c>
      <c r="BS184" s="12">
        <f ca="1" xml:space="preserve"> _xlfn.MAXIFS($K:$K, $A:$A,CELL("contents", BS$4), $B:$B,CELL("contents", BS$7), $C:$C,CELL("contents", $P168), $G:$G,CELL("contents", BS$3))</f>
        <v>551461</v>
      </c>
      <c r="BT184" s="19">
        <f ca="1" xml:space="preserve"> _xlfn.MAXIFS($K:$K, $A:$A,CELL("contents", BT$4), $B:$B,CELL("contents", BT$7), $C:$C,CELL("contents", $P168), $G:$G,CELL("contents", BT$3))</f>
        <v>759038</v>
      </c>
      <c r="BU184" s="13"/>
      <c r="BV184" s="14">
        <f ca="1" xml:space="preserve"> _xlfn.MAXIFS($K:$K, $A:$A,CELL("contents", BV$4), $B:$B,CELL("contents", BV$7), $C:$C,CELL("contents", $P168), $G:$G,CELL("contents", BV$3))</f>
        <v>759038</v>
      </c>
      <c r="BY184" s="7" t="s">
        <v>29</v>
      </c>
      <c r="BZ184" s="21"/>
      <c r="CA184" s="12">
        <f ca="1" xml:space="preserve"> _xlfn.MAXIFS($K:$K, $A:$A,CELL("contents", CA$4), $B:$B,CELL("contents", CA$7), $C:$C,CELL("contents", $P168), $G:$G,CELL("contents", CA$3))</f>
        <v>339066</v>
      </c>
      <c r="CB184" s="19">
        <f ca="1" xml:space="preserve"> _xlfn.MAXIFS($K:$K, $A:$A,CELL("contents", CB$4), $B:$B,CELL("contents", CB$7), $C:$C,CELL("contents", $P168), $G:$G,CELL("contents", CB$3))</f>
        <v>815970</v>
      </c>
      <c r="CC184" s="13"/>
      <c r="CD184" s="14">
        <f ca="1" xml:space="preserve"> _xlfn.MAXIFS($K:$K, $A:$A,CELL("contents", CD$4), $B:$B,CELL("contents", CD$7), $C:$C,CELL("contents", $P168), $G:$G,CELL("contents", CD$3))</f>
        <v>815970</v>
      </c>
      <c r="CE184" s="12">
        <f ca="1" xml:space="preserve"> _xlfn.MAXIFS($K:$K, $A:$A,CELL("contents", CE$4), $B:$B,CELL("contents", CE$7), $C:$C,CELL("contents", $P168), $G:$G,CELL("contents", CE$3))</f>
        <v>502744</v>
      </c>
      <c r="CF184" s="19">
        <f ca="1" xml:space="preserve"> _xlfn.MAXIFS($K:$K, $A:$A,CELL("contents", CF$4), $B:$B,CELL("contents", CF$7), $C:$C,CELL("contents", $P168), $G:$G,CELL("contents", CF$3))</f>
        <v>32</v>
      </c>
      <c r="CG184" s="13"/>
      <c r="CH184" s="14">
        <f ca="1" xml:space="preserve"> _xlfn.MAXIFS($K:$K, $A:$A,CELL("contents", CH$4), $B:$B,CELL("contents", CH$7), $C:$C,CELL("contents", $P168), $G:$G,CELL("contents", CH$3))</f>
        <v>502744</v>
      </c>
      <c r="CI184" s="12">
        <f ca="1" xml:space="preserve"> _xlfn.MAXIFS($K:$K, $A:$A,CELL("contents", CI$4), $B:$B,CELL("contents", CI$7), $C:$C,CELL("contents", $P168), $G:$G,CELL("contents", CI$3))</f>
        <v>522690</v>
      </c>
      <c r="CJ184" s="19">
        <f ca="1" xml:space="preserve"> _xlfn.MAXIFS($K:$K, $A:$A,CELL("contents", CJ$4), $B:$B,CELL("contents", CJ$7), $C:$C,CELL("contents", $P168), $G:$G,CELL("contents", CJ$3))</f>
        <v>32</v>
      </c>
      <c r="CK184" s="13"/>
      <c r="CL184" s="14">
        <f ca="1" xml:space="preserve"> _xlfn.MAXIFS($K:$K, $A:$A,CELL("contents", CL$4), $B:$B,CELL("contents", CL$7), $C:$C,CELL("contents", $P168), $G:$G,CELL("contents", CL$3))</f>
        <v>522690</v>
      </c>
      <c r="CM184" s="12">
        <f ca="1" xml:space="preserve"> _xlfn.MAXIFS($K:$K, $A:$A,CELL("contents", CM$4), $B:$B,CELL("contents", CM$7), $C:$C,CELL("contents", $P168), $G:$G,CELL("contents", CM$3))</f>
        <v>522690</v>
      </c>
      <c r="CN184" s="19">
        <f ca="1" xml:space="preserve"> _xlfn.MAXIFS($K:$K, $A:$A,CELL("contents", CN$4), $B:$B,CELL("contents", CN$7), $C:$C,CELL("contents", $P168), $G:$G,CELL("contents", CN$3))</f>
        <v>815970</v>
      </c>
      <c r="CO184" s="13"/>
      <c r="CP184" s="14">
        <f ca="1" xml:space="preserve"> _xlfn.MAXIFS($K:$K, $A:$A,CELL("contents", CP$4), $B:$B,CELL("contents", CP$7), $C:$C,CELL("contents", $P168), $G:$G,CELL("contents", CP$3))</f>
        <v>815970</v>
      </c>
      <c r="CS184" s="7" t="s">
        <v>29</v>
      </c>
      <c r="CT184" s="21"/>
      <c r="CU184" s="12">
        <f ca="1" xml:space="preserve"> _xlfn.MAXIFS($K:$K, $A:$A,CELL("contents", CU$4), $B:$B,CELL("contents", CU$7), $C:$C,CELL("contents", $P168), $G:$G,CELL("contents", CU$3))</f>
        <v>514877</v>
      </c>
      <c r="CV184" s="19">
        <f ca="1" xml:space="preserve"> _xlfn.MAXIFS($K:$K, $A:$A,CELL("contents", CV$4), $B:$B,CELL("contents", CV$7), $C:$C,CELL("contents", $P168), $G:$G,CELL("contents", CV$3))</f>
        <v>924376</v>
      </c>
      <c r="CW184" s="13"/>
      <c r="CX184" s="14">
        <f ca="1" xml:space="preserve"> _xlfn.MAXIFS($K:$K, $A:$A,CELL("contents", CX$4), $B:$B,CELL("contents", CX$7), $C:$C,CELL("contents", $P168), $G:$G,CELL("contents", CX$3))</f>
        <v>924376</v>
      </c>
      <c r="CY184" s="12">
        <f ca="1" xml:space="preserve"> _xlfn.MAXIFS($K:$K, $A:$A,CELL("contents", CY$4), $B:$B,CELL("contents", CY$7), $C:$C,CELL("contents", $P168), $G:$G,CELL("contents", CY$3))</f>
        <v>564692</v>
      </c>
      <c r="CZ184" s="19">
        <f ca="1" xml:space="preserve"> _xlfn.MAXIFS($K:$K, $A:$A,CELL("contents", CZ$4), $B:$B,CELL("contents", CZ$7), $C:$C,CELL("contents", $P168), $G:$G,CELL("contents", CZ$3))</f>
        <v>112</v>
      </c>
      <c r="DA184" s="13"/>
      <c r="DB184" s="14">
        <f ca="1" xml:space="preserve"> _xlfn.MAXIFS($K:$K, $A:$A,CELL("contents", DB$4), $B:$B,CELL("contents", DB$7), $C:$C,CELL("contents", $P168), $G:$G,CELL("contents", DB$3))</f>
        <v>564692</v>
      </c>
      <c r="DC184" s="12">
        <f ca="1" xml:space="preserve"> _xlfn.MAXIFS($K:$K, $A:$A,CELL("contents", DC$4), $B:$B,CELL("contents", DC$7), $C:$C,CELL("contents", $P168), $G:$G,CELL("contents", DC$3))</f>
        <v>428318</v>
      </c>
      <c r="DD184" s="19">
        <f ca="1" xml:space="preserve"> _xlfn.MAXIFS($K:$K, $A:$A,CELL("contents", DD$4), $B:$B,CELL("contents", DD$7), $C:$C,CELL("contents", $P168), $G:$G,CELL("contents", DD$3))</f>
        <v>112</v>
      </c>
      <c r="DE184" s="13"/>
      <c r="DF184" s="14">
        <f ca="1" xml:space="preserve"> _xlfn.MAXIFS($K:$K, $A:$A,CELL("contents", DF$4), $B:$B,CELL("contents", DF$7), $C:$C,CELL("contents", $P168), $G:$G,CELL("contents", DF$3))</f>
        <v>428318</v>
      </c>
      <c r="DG184" s="12">
        <f ca="1" xml:space="preserve"> _xlfn.MAXIFS($K:$K, $A:$A,CELL("contents", DG$4), $B:$B,CELL("contents", DG$7), $C:$C,CELL("contents", $P168), $G:$G,CELL("contents", DG$3))</f>
        <v>564692</v>
      </c>
      <c r="DH184" s="19">
        <f ca="1" xml:space="preserve"> _xlfn.MAXIFS($K:$K, $A:$A,CELL("contents", DH$4), $B:$B,CELL("contents", DH$7), $C:$C,CELL("contents", $P168), $G:$G,CELL("contents", DH$3))</f>
        <v>924376</v>
      </c>
      <c r="DI184" s="13"/>
      <c r="DJ184" s="14">
        <f ca="1" xml:space="preserve"> _xlfn.MAXIFS($K:$K, $A:$A,CELL("contents", DJ$4), $B:$B,CELL("contents", DJ$7), $C:$C,CELL("contents", $P168), $G:$G,CELL("contents", DJ$3))</f>
        <v>924376</v>
      </c>
      <c r="DM184" s="7" t="s">
        <v>29</v>
      </c>
      <c r="DN184" s="21"/>
      <c r="DO184" s="12">
        <f ca="1" xml:space="preserve"> _xlfn.MAXIFS($K:$K, $A:$A,CELL("contents", DO$4), $B:$B,CELL("contents", DO$7), $C:$C,CELL("contents", $P168), $G:$G,CELL("contents", DO$3))</f>
        <v>838918</v>
      </c>
      <c r="DP184" s="19">
        <f ca="1" xml:space="preserve"> _xlfn.MAXIFS($K:$K, $A:$A,CELL("contents", DP$4), $B:$B,CELL("contents", DP$7), $C:$C,CELL("contents", $P168), $G:$G,CELL("contents", DP$3))</f>
        <v>927643</v>
      </c>
      <c r="DQ184" s="13"/>
      <c r="DR184" s="14">
        <f ca="1" xml:space="preserve"> _xlfn.MAXIFS($K:$K, $A:$A,CELL("contents", DR$4), $B:$B,CELL("contents", DR$7), $C:$C,CELL("contents", $P168), $G:$G,CELL("contents", DR$3))</f>
        <v>927643</v>
      </c>
      <c r="DS184" s="12">
        <f ca="1" xml:space="preserve"> _xlfn.MAXIFS($K:$K, $A:$A,CELL("contents", DS$4), $B:$B,CELL("contents", DS$7), $C:$C,CELL("contents", $P168), $G:$G,CELL("contents", DS$3))</f>
        <v>574367</v>
      </c>
      <c r="DT184" s="19">
        <f ca="1" xml:space="preserve"> _xlfn.MAXIFS($K:$K, $A:$A,CELL("contents", DT$4), $B:$B,CELL("contents", DT$7), $C:$C,CELL("contents", $P168), $G:$G,CELL("contents", DT$3))</f>
        <v>448</v>
      </c>
      <c r="DU184" s="13"/>
      <c r="DV184" s="14">
        <f ca="1" xml:space="preserve"> _xlfn.MAXIFS($K:$K, $A:$A,CELL("contents", DV$4), $B:$B,CELL("contents", DV$7), $C:$C,CELL("contents", $P168), $G:$G,CELL("contents", DV$3))</f>
        <v>574367</v>
      </c>
      <c r="DW184" s="12">
        <f ca="1" xml:space="preserve"> _xlfn.MAXIFS($K:$K, $A:$A,CELL("contents", DW$4), $B:$B,CELL("contents", DW$7), $C:$C,CELL("contents", $P168), $G:$G,CELL("contents", DW$3))</f>
        <v>507929</v>
      </c>
      <c r="DX184" s="19">
        <f ca="1" xml:space="preserve"> _xlfn.MAXIFS($K:$K, $A:$A,CELL("contents", DX$4), $B:$B,CELL("contents", DX$7), $C:$C,CELL("contents", $P168), $G:$G,CELL("contents", DX$3))</f>
        <v>448</v>
      </c>
      <c r="DY184" s="13"/>
      <c r="DZ184" s="14">
        <f ca="1" xml:space="preserve"> _xlfn.MAXIFS($K:$K, $A:$A,CELL("contents", DZ$4), $B:$B,CELL("contents", DZ$7), $C:$C,CELL("contents", $P168), $G:$G,CELL("contents", DZ$3))</f>
        <v>507929</v>
      </c>
      <c r="EA184" s="12">
        <f ca="1" xml:space="preserve"> _xlfn.MAXIFS($K:$K, $A:$A,CELL("contents", EA$4), $B:$B,CELL("contents", EA$7), $C:$C,CELL("contents", $P168), $G:$G,CELL("contents", EA$3))</f>
        <v>838918</v>
      </c>
      <c r="EB184" s="19">
        <f ca="1" xml:space="preserve"> _xlfn.MAXIFS($K:$K, $A:$A,CELL("contents", EB$4), $B:$B,CELL("contents", EB$7), $C:$C,CELL("contents", $P168), $G:$G,CELL("contents", EB$3))</f>
        <v>927643</v>
      </c>
      <c r="EC184" s="13"/>
      <c r="ED184" s="14">
        <f ca="1" xml:space="preserve"> _xlfn.MAXIFS($K:$K, $A:$A,CELL("contents", ED$4), $B:$B,CELL("contents", ED$7), $C:$C,CELL("contents", $P168), $G:$G,CELL("contents", ED$3))</f>
        <v>927643</v>
      </c>
    </row>
    <row r="185" spans="1:134" x14ac:dyDescent="0.25">
      <c r="A185" t="s">
        <v>13</v>
      </c>
      <c r="B185" t="s">
        <v>14</v>
      </c>
      <c r="C185">
        <v>11</v>
      </c>
      <c r="D185">
        <v>21</v>
      </c>
      <c r="E185" t="b">
        <v>1</v>
      </c>
      <c r="F185">
        <v>10.000999999999999</v>
      </c>
      <c r="G185">
        <v>16</v>
      </c>
      <c r="H185">
        <v>1</v>
      </c>
      <c r="I185">
        <v>778195</v>
      </c>
      <c r="J185">
        <v>749866</v>
      </c>
      <c r="K185">
        <v>374930</v>
      </c>
      <c r="L185">
        <v>13</v>
      </c>
      <c r="M185">
        <f t="shared" si="387"/>
        <v>15</v>
      </c>
      <c r="N185" t="b">
        <f t="shared" ref="N185" si="496">AND(MIN($F185,$F186,$F187)=$F185,MAX($H185,$H186,$H187)=$H185)</f>
        <v>0</v>
      </c>
      <c r="O185" t="b">
        <f t="shared" ref="O185" si="497">AND(N185,NOT(N186),NOT(N187))</f>
        <v>0</v>
      </c>
      <c r="P185">
        <f>P165</f>
        <v>14</v>
      </c>
      <c r="Q185" s="6" t="s">
        <v>16</v>
      </c>
      <c r="R185" s="32" t="s">
        <v>11</v>
      </c>
      <c r="S185" s="12">
        <f ca="1" xml:space="preserve"> SUMIFS($L:$L, $A:$A,CELL("contents", S$4), $B:$B,CELL("contents", S$7), $C:$C,CELL("contents", $P168))</f>
        <v>2385</v>
      </c>
      <c r="T185" s="19">
        <f ca="1" xml:space="preserve"> SUMIFS($L:$L, $A:$A,CELL("contents", T$4), $B:$B,CELL("contents", T$7), $C:$C,CELL("contents", $P168))</f>
        <v>2579</v>
      </c>
      <c r="U185" s="13"/>
      <c r="V185" s="14">
        <f ca="1" xml:space="preserve"> SUMIFS($L:$L, $A:$A,CELL("contents", V$4), $B:$B,CELL("contents", V$7), $C:$C,CELL("contents", $P168))</f>
        <v>4964</v>
      </c>
      <c r="W185" s="12">
        <f ca="1" xml:space="preserve"> SUMIFS($L:$L, $A:$A,CELL("contents", W$4), $B:$B,CELL("contents", W$7), $C:$C,CELL("contents", $P168))</f>
        <v>2403</v>
      </c>
      <c r="X185" s="19">
        <f ca="1" xml:space="preserve"> SUMIFS($L:$L, $A:$A,CELL("contents", X$4), $B:$B,CELL("contents", X$7), $C:$C,CELL("contents", $P168))</f>
        <v>1367</v>
      </c>
      <c r="Y185" s="13"/>
      <c r="Z185" s="14">
        <f ca="1" xml:space="preserve"> SUMIFS($L:$L, $A:$A,CELL("contents", Z$4), $B:$B,CELL("contents", Z$7), $C:$C,CELL("contents", $P168))</f>
        <v>3770</v>
      </c>
      <c r="AA185" s="12">
        <f ca="1" xml:space="preserve"> SUMIFS($L:$L, $A:$A,CELL("contents", AA$4), $B:$B,CELL("contents", AA$7), $C:$C,CELL("contents", $P168))</f>
        <v>2403</v>
      </c>
      <c r="AB185" s="19">
        <f ca="1" xml:space="preserve"> SUMIFS($L:$L, $A:$A,CELL("contents", AB$4), $B:$B,CELL("contents", AB$7), $C:$C,CELL("contents", $P168))</f>
        <v>1367</v>
      </c>
      <c r="AC185" s="13"/>
      <c r="AD185" s="14">
        <f ca="1" xml:space="preserve"> SUMIFS($L:$L, $A:$A,CELL("contents", AD$4), $B:$B,CELL("contents", AD$7), $C:$C,CELL("contents", $P168))</f>
        <v>3770</v>
      </c>
      <c r="AE185" s="12">
        <f ca="1" xml:space="preserve"> SUMIFS($L:$L, $A:$A,CELL("contents", AE$4), $B:$B,CELL("contents", AE$7), $C:$C,CELL("contents", $P168))</f>
        <v>7191</v>
      </c>
      <c r="AF185" s="19">
        <f ca="1" xml:space="preserve"> SUMIFS($L:$L, $A:$A,CELL("contents", AF$4), $B:$B,CELL("contents", AF$7), $C:$C,CELL("contents", $P168))</f>
        <v>5313</v>
      </c>
      <c r="AG185" s="13"/>
      <c r="AH185" s="14">
        <f ca="1" xml:space="preserve"> SUMIFS($L:$L, $A:$A,CELL("contents", AH$4), $B:$B,CELL("contents", AH$7), $C:$C,CELL("contents", $P168))</f>
        <v>12504</v>
      </c>
      <c r="AK185" s="6" t="s">
        <v>16</v>
      </c>
      <c r="AL185" s="32" t="s">
        <v>11</v>
      </c>
      <c r="AM185" s="12">
        <f ca="1" xml:space="preserve"> SUMIFS($L:$L, $A:$A,CELL("contents", AM$4), $B:$B,CELL("contents", AM$7), $C:$C,CELL("contents", $P168), $G:$G,CELL("contents", AM$3))</f>
        <v>376</v>
      </c>
      <c r="AN185" s="19">
        <f ca="1" xml:space="preserve"> SUMIFS($L:$L, $A:$A,CELL("contents", AN$4), $B:$B,CELL("contents", AN$7), $C:$C,CELL("contents", $P168), $G:$G,CELL("contents", AN$3))</f>
        <v>514</v>
      </c>
      <c r="AO185" s="13"/>
      <c r="AP185" s="14">
        <f ca="1" xml:space="preserve"> SUMIFS($L:$L, $A:$A,CELL("contents", AP$4), $B:$B,CELL("contents", AP$7), $C:$C,CELL("contents", $P168), $G:$G,CELL("contents", AP$3))</f>
        <v>890</v>
      </c>
      <c r="AQ185" s="12">
        <f ca="1" xml:space="preserve"> SUMIFS($L:$L, $A:$A,CELL("contents", AQ$4), $B:$B,CELL("contents", AQ$7), $C:$C,CELL("contents", $P168), $G:$G,CELL("contents", AQ$3))</f>
        <v>390</v>
      </c>
      <c r="AR185" s="19">
        <f ca="1" xml:space="preserve"> SUMIFS($L:$L, $A:$A,CELL("contents", AR$4), $B:$B,CELL("contents", AR$7), $C:$C,CELL("contents", $P168), $G:$G,CELL("contents", AR$3))</f>
        <v>222</v>
      </c>
      <c r="AS185" s="13"/>
      <c r="AT185" s="14">
        <f ca="1" xml:space="preserve"> SUMIFS($L:$L, $A:$A,CELL("contents", AT$4), $B:$B,CELL("contents", AT$7), $C:$C,CELL("contents", $P168), $G:$G,CELL("contents", AT$3))</f>
        <v>612</v>
      </c>
      <c r="AU185" s="12">
        <f ca="1" xml:space="preserve"> SUMIFS($L:$L, $A:$A,CELL("contents", AU$4), $B:$B,CELL("contents", AU$7), $C:$C,CELL("contents", $P168), $G:$G,CELL("contents", AU$3))</f>
        <v>390</v>
      </c>
      <c r="AV185" s="19">
        <f ca="1" xml:space="preserve"> SUMIFS($L:$L, $A:$A,CELL("contents", AV$4), $B:$B,CELL("contents", AV$7), $C:$C,CELL("contents", $P168), $G:$G,CELL("contents", AV$3))</f>
        <v>222</v>
      </c>
      <c r="AW185" s="13"/>
      <c r="AX185" s="14">
        <f ca="1" xml:space="preserve"> SUMIFS($L:$L, $A:$A,CELL("contents", AX$4), $B:$B,CELL("contents", AX$7), $C:$C,CELL("contents", $P168), $G:$G,CELL("contents", AX$3))</f>
        <v>612</v>
      </c>
      <c r="AY185" s="12">
        <f ca="1" xml:space="preserve"> SUMIFS($L:$L, $A:$A,CELL("contents", AY$4), $B:$B,CELL("contents", AY$7), $C:$C,CELL("contents", $P168), $G:$G,CELL("contents", AY$3))</f>
        <v>1156</v>
      </c>
      <c r="AZ185" s="19">
        <f ca="1" xml:space="preserve"> SUMIFS($L:$L, $A:$A,CELL("contents", AZ$4), $B:$B,CELL("contents", AZ$7), $C:$C,CELL("contents", $P168), $G:$G,CELL("contents", AZ$3))</f>
        <v>958</v>
      </c>
      <c r="BA185" s="13"/>
      <c r="BB185" s="14">
        <f ca="1" xml:space="preserve"> SUMIFS($L:$L, $A:$A,CELL("contents", BB$4), $B:$B,CELL("contents", BB$7), $C:$C,CELL("contents", $P168), $G:$G,CELL("contents", BB$3))</f>
        <v>2114</v>
      </c>
      <c r="BE185" s="6" t="s">
        <v>16</v>
      </c>
      <c r="BF185" s="32" t="s">
        <v>11</v>
      </c>
      <c r="BG185" s="12">
        <f ca="1" xml:space="preserve"> SUMIFS($L:$L, $A:$A,CELL("contents", BG$4), $B:$B,CELL("contents", BG$7), $C:$C,CELL("contents", $P168), $G:$G,CELL("contents", BG$3))</f>
        <v>437</v>
      </c>
      <c r="BH185" s="19">
        <f ca="1" xml:space="preserve"> SUMIFS($L:$L, $A:$A,CELL("contents", BH$4), $B:$B,CELL("contents", BH$7), $C:$C,CELL("contents", $P168), $G:$G,CELL("contents", BH$3))</f>
        <v>514</v>
      </c>
      <c r="BI185" s="13"/>
      <c r="BJ185" s="14">
        <f ca="1" xml:space="preserve"> SUMIFS($L:$L, $A:$A,CELL("contents", BJ$4), $B:$B,CELL("contents", BJ$7), $C:$C,CELL("contents", $P168), $G:$G,CELL("contents", BJ$3))</f>
        <v>951</v>
      </c>
      <c r="BK185" s="12">
        <f ca="1" xml:space="preserve"> SUMIFS($L:$L, $A:$A,CELL("contents", BK$4), $B:$B,CELL("contents", BK$7), $C:$C,CELL("contents", $P168), $G:$G,CELL("contents", BK$3))</f>
        <v>445</v>
      </c>
      <c r="BL185" s="19">
        <f ca="1" xml:space="preserve"> SUMIFS($L:$L, $A:$A,CELL("contents", BL$4), $B:$B,CELL("contents", BL$7), $C:$C,CELL("contents", $P168), $G:$G,CELL("contents", BL$3))</f>
        <v>232</v>
      </c>
      <c r="BM185" s="13"/>
      <c r="BN185" s="14">
        <f ca="1" xml:space="preserve"> SUMIFS($L:$L, $A:$A,CELL("contents", BN$4), $B:$B,CELL("contents", BN$7), $C:$C,CELL("contents", $P168), $G:$G,CELL("contents", BN$3))</f>
        <v>677</v>
      </c>
      <c r="BO185" s="12">
        <f ca="1" xml:space="preserve"> SUMIFS($L:$L, $A:$A,CELL("contents", BO$4), $B:$B,CELL("contents", BO$7), $C:$C,CELL("contents", $P168), $G:$G,CELL("contents", BO$3))</f>
        <v>445</v>
      </c>
      <c r="BP185" s="19">
        <f ca="1" xml:space="preserve"> SUMIFS($L:$L, $A:$A,CELL("contents", BP$4), $B:$B,CELL("contents", BP$7), $C:$C,CELL("contents", $P168), $G:$G,CELL("contents", BP$3))</f>
        <v>232</v>
      </c>
      <c r="BQ185" s="13"/>
      <c r="BR185" s="14">
        <f ca="1" xml:space="preserve"> SUMIFS($L:$L, $A:$A,CELL("contents", BR$4), $B:$B,CELL("contents", BR$7), $C:$C,CELL("contents", $P168), $G:$G,CELL("contents", BR$3))</f>
        <v>677</v>
      </c>
      <c r="BS185" s="12">
        <f ca="1" xml:space="preserve"> SUMIFS($L:$L, $A:$A,CELL("contents", BS$4), $B:$B,CELL("contents", BS$7), $C:$C,CELL("contents", $P168), $G:$G,CELL("contents", BS$3))</f>
        <v>1327</v>
      </c>
      <c r="BT185" s="19">
        <f ca="1" xml:space="preserve"> SUMIFS($L:$L, $A:$A,CELL("contents", BT$4), $B:$B,CELL("contents", BT$7), $C:$C,CELL("contents", $P168), $G:$G,CELL("contents", BT$3))</f>
        <v>978</v>
      </c>
      <c r="BU185" s="13"/>
      <c r="BV185" s="14">
        <f ca="1" xml:space="preserve"> SUMIFS($L:$L, $A:$A,CELL("contents", BV$4), $B:$B,CELL("contents", BV$7), $C:$C,CELL("contents", $P168), $G:$G,CELL("contents", BV$3))</f>
        <v>2305</v>
      </c>
      <c r="BY185" s="6" t="s">
        <v>16</v>
      </c>
      <c r="BZ185" s="32" t="s">
        <v>11</v>
      </c>
      <c r="CA185" s="12">
        <f ca="1" xml:space="preserve"> SUMIFS($L:$L, $A:$A,CELL("contents", CA$4), $B:$B,CELL("contents", CA$7), $C:$C,CELL("contents", $P168), $G:$G,CELL("contents", CA$3))</f>
        <v>509</v>
      </c>
      <c r="CB185" s="19">
        <f ca="1" xml:space="preserve"> SUMIFS($L:$L, $A:$A,CELL("contents", CB$4), $B:$B,CELL("contents", CB$7), $C:$C,CELL("contents", $P168), $G:$G,CELL("contents", CB$3))</f>
        <v>517</v>
      </c>
      <c r="CC185" s="13"/>
      <c r="CD185" s="14">
        <f ca="1" xml:space="preserve"> SUMIFS($L:$L, $A:$A,CELL("contents", CD$4), $B:$B,CELL("contents", CD$7), $C:$C,CELL("contents", $P168), $G:$G,CELL("contents", CD$3))</f>
        <v>1026</v>
      </c>
      <c r="CE185" s="12">
        <f ca="1" xml:space="preserve"> SUMIFS($L:$L, $A:$A,CELL("contents", CE$4), $B:$B,CELL("contents", CE$7), $C:$C,CELL("contents", $P168), $G:$G,CELL("contents", CE$3))</f>
        <v>511</v>
      </c>
      <c r="CF185" s="19">
        <f ca="1" xml:space="preserve"> SUMIFS($L:$L, $A:$A,CELL("contents", CF$4), $B:$B,CELL("contents", CF$7), $C:$C,CELL("contents", $P168), $G:$G,CELL("contents", CF$3))</f>
        <v>265</v>
      </c>
      <c r="CG185" s="13"/>
      <c r="CH185" s="14">
        <f ca="1" xml:space="preserve"> SUMIFS($L:$L, $A:$A,CELL("contents", CH$4), $B:$B,CELL("contents", CH$7), $C:$C,CELL("contents", $P168), $G:$G,CELL("contents", CH$3))</f>
        <v>776</v>
      </c>
      <c r="CI185" s="12">
        <f ca="1" xml:space="preserve"> SUMIFS($L:$L, $A:$A,CELL("contents", CI$4), $B:$B,CELL("contents", CI$7), $C:$C,CELL("contents", $P168), $G:$G,CELL("contents", CI$3))</f>
        <v>511</v>
      </c>
      <c r="CJ185" s="19">
        <f ca="1" xml:space="preserve"> SUMIFS($L:$L, $A:$A,CELL("contents", CJ$4), $B:$B,CELL("contents", CJ$7), $C:$C,CELL("contents", $P168), $G:$G,CELL("contents", CJ$3))</f>
        <v>265</v>
      </c>
      <c r="CK185" s="13"/>
      <c r="CL185" s="14">
        <f ca="1" xml:space="preserve"> SUMIFS($L:$L, $A:$A,CELL("contents", CL$4), $B:$B,CELL("contents", CL$7), $C:$C,CELL("contents", $P168), $G:$G,CELL("contents", CL$3))</f>
        <v>776</v>
      </c>
      <c r="CM185" s="12">
        <f ca="1" xml:space="preserve"> SUMIFS($L:$L, $A:$A,CELL("contents", CM$4), $B:$B,CELL("contents", CM$7), $C:$C,CELL("contents", $P168), $G:$G,CELL("contents", CM$3))</f>
        <v>1531</v>
      </c>
      <c r="CN185" s="19">
        <f ca="1" xml:space="preserve"> SUMIFS($L:$L, $A:$A,CELL("contents", CN$4), $B:$B,CELL("contents", CN$7), $C:$C,CELL("contents", $P168), $G:$G,CELL("contents", CN$3))</f>
        <v>1047</v>
      </c>
      <c r="CO185" s="13"/>
      <c r="CP185" s="14">
        <f ca="1" xml:space="preserve"> SUMIFS($L:$L, $A:$A,CELL("contents", CP$4), $B:$B,CELL("contents", CP$7), $C:$C,CELL("contents", $P168), $G:$G,CELL("contents", CP$3))</f>
        <v>2578</v>
      </c>
      <c r="CS185" s="6" t="s">
        <v>16</v>
      </c>
      <c r="CT185" s="32" t="s">
        <v>11</v>
      </c>
      <c r="CU185" s="12">
        <f ca="1" xml:space="preserve"> SUMIFS($L:$L, $A:$A,CELL("contents", CU$4), $B:$B,CELL("contents", CU$7), $C:$C,CELL("contents", $P168), $G:$G,CELL("contents", CU$3))</f>
        <v>529</v>
      </c>
      <c r="CV185" s="19">
        <f ca="1" xml:space="preserve"> SUMIFS($L:$L, $A:$A,CELL("contents", CV$4), $B:$B,CELL("contents", CV$7), $C:$C,CELL("contents", $P168), $G:$G,CELL("contents", CV$3))</f>
        <v>517</v>
      </c>
      <c r="CW185" s="13"/>
      <c r="CX185" s="14">
        <f ca="1" xml:space="preserve"> SUMIFS($L:$L, $A:$A,CELL("contents", CX$4), $B:$B,CELL("contents", CX$7), $C:$C,CELL("contents", $P168), $G:$G,CELL("contents", CX$3))</f>
        <v>1046</v>
      </c>
      <c r="CY185" s="12">
        <f ca="1" xml:space="preserve"> SUMIFS($L:$L, $A:$A,CELL("contents", CY$4), $B:$B,CELL("contents", CY$7), $C:$C,CELL("contents", $P168), $G:$G,CELL("contents", CY$3))</f>
        <v>526</v>
      </c>
      <c r="CZ185" s="19">
        <f ca="1" xml:space="preserve"> SUMIFS($L:$L, $A:$A,CELL("contents", CZ$4), $B:$B,CELL("contents", CZ$7), $C:$C,CELL("contents", $P168), $G:$G,CELL("contents", CZ$3))</f>
        <v>312</v>
      </c>
      <c r="DA185" s="13"/>
      <c r="DB185" s="14">
        <f ca="1" xml:space="preserve"> SUMIFS($L:$L, $A:$A,CELL("contents", DB$4), $B:$B,CELL("contents", DB$7), $C:$C,CELL("contents", $P168), $G:$G,CELL("contents", DB$3))</f>
        <v>838</v>
      </c>
      <c r="DC185" s="12">
        <f ca="1" xml:space="preserve"> SUMIFS($L:$L, $A:$A,CELL("contents", DC$4), $B:$B,CELL("contents", DC$7), $C:$C,CELL("contents", $P168), $G:$G,CELL("contents", DC$3))</f>
        <v>526</v>
      </c>
      <c r="DD185" s="19">
        <f ca="1" xml:space="preserve"> SUMIFS($L:$L, $A:$A,CELL("contents", DD$4), $B:$B,CELL("contents", DD$7), $C:$C,CELL("contents", $P168), $G:$G,CELL("contents", DD$3))</f>
        <v>312</v>
      </c>
      <c r="DE185" s="13"/>
      <c r="DF185" s="14">
        <f ca="1" xml:space="preserve"> SUMIFS($L:$L, $A:$A,CELL("contents", DF$4), $B:$B,CELL("contents", DF$7), $C:$C,CELL("contents", $P168), $G:$G,CELL("contents", DF$3))</f>
        <v>838</v>
      </c>
      <c r="DG185" s="12">
        <f ca="1" xml:space="preserve"> SUMIFS($L:$L, $A:$A,CELL("contents", DG$4), $B:$B,CELL("contents", DG$7), $C:$C,CELL("contents", $P168), $G:$G,CELL("contents", DG$3))</f>
        <v>1581</v>
      </c>
      <c r="DH185" s="19">
        <f ca="1" xml:space="preserve"> SUMIFS($L:$L, $A:$A,CELL("contents", DH$4), $B:$B,CELL("contents", DH$7), $C:$C,CELL("contents", $P168), $G:$G,CELL("contents", DH$3))</f>
        <v>1141</v>
      </c>
      <c r="DI185" s="13"/>
      <c r="DJ185" s="14">
        <f ca="1" xml:space="preserve"> SUMIFS($L:$L, $A:$A,CELL("contents", DJ$4), $B:$B,CELL("contents", DJ$7), $C:$C,CELL("contents", $P168), $G:$G,CELL("contents", DJ$3))</f>
        <v>2722</v>
      </c>
      <c r="DM185" s="6" t="s">
        <v>16</v>
      </c>
      <c r="DN185" s="32" t="s">
        <v>11</v>
      </c>
      <c r="DO185" s="12">
        <f ca="1" xml:space="preserve"> SUMIFS($L:$L, $A:$A,CELL("contents", DO$4), $B:$B,CELL("contents", DO$7), $C:$C,CELL("contents", $P168), $G:$G,CELL("contents", DO$3))</f>
        <v>534</v>
      </c>
      <c r="DP185" s="19">
        <f ca="1" xml:space="preserve"> SUMIFS($L:$L, $A:$A,CELL("contents", DP$4), $B:$B,CELL("contents", DP$7), $C:$C,CELL("contents", $P168), $G:$G,CELL("contents", DP$3))</f>
        <v>517</v>
      </c>
      <c r="DQ185" s="13"/>
      <c r="DR185" s="14">
        <f ca="1" xml:space="preserve"> SUMIFS($L:$L, $A:$A,CELL("contents", DR$4), $B:$B,CELL("contents", DR$7), $C:$C,CELL("contents", $P168), $G:$G,CELL("contents", DR$3))</f>
        <v>1051</v>
      </c>
      <c r="DS185" s="12">
        <f ca="1" xml:space="preserve"> SUMIFS($L:$L, $A:$A,CELL("contents", DS$4), $B:$B,CELL("contents", DS$7), $C:$C,CELL("contents", $P168), $G:$G,CELL("contents", DS$3))</f>
        <v>531</v>
      </c>
      <c r="DT185" s="19">
        <f ca="1" xml:space="preserve"> SUMIFS($L:$L, $A:$A,CELL("contents", DT$4), $B:$B,CELL("contents", DT$7), $C:$C,CELL("contents", $P168), $G:$G,CELL("contents", DT$3))</f>
        <v>336</v>
      </c>
      <c r="DU185" s="13"/>
      <c r="DV185" s="14">
        <f ca="1" xml:space="preserve"> SUMIFS($L:$L, $A:$A,CELL("contents", DV$4), $B:$B,CELL("contents", DV$7), $C:$C,CELL("contents", $P168), $G:$G,CELL("contents", DV$3))</f>
        <v>867</v>
      </c>
      <c r="DW185" s="12">
        <f ca="1" xml:space="preserve"> SUMIFS($L:$L, $A:$A,CELL("contents", DW$4), $B:$B,CELL("contents", DW$7), $C:$C,CELL("contents", $P168), $G:$G,CELL("contents", DW$3))</f>
        <v>531</v>
      </c>
      <c r="DX185" s="19">
        <f ca="1" xml:space="preserve"> SUMIFS($L:$L, $A:$A,CELL("contents", DX$4), $B:$B,CELL("contents", DX$7), $C:$C,CELL("contents", $P168), $G:$G,CELL("contents", DX$3))</f>
        <v>336</v>
      </c>
      <c r="DY185" s="13"/>
      <c r="DZ185" s="14">
        <f ca="1" xml:space="preserve"> SUMIFS($L:$L, $A:$A,CELL("contents", DZ$4), $B:$B,CELL("contents", DZ$7), $C:$C,CELL("contents", $P168), $G:$G,CELL("contents", DZ$3))</f>
        <v>867</v>
      </c>
      <c r="EA185" s="12">
        <f ca="1" xml:space="preserve"> SUMIFS($L:$L, $A:$A,CELL("contents", EA$4), $B:$B,CELL("contents", EA$7), $C:$C,CELL("contents", $P168), $G:$G,CELL("contents", EA$3))</f>
        <v>1596</v>
      </c>
      <c r="EB185" s="19">
        <f ca="1" xml:space="preserve"> SUMIFS($L:$L, $A:$A,CELL("contents", EB$4), $B:$B,CELL("contents", EB$7), $C:$C,CELL("contents", $P168), $G:$G,CELL("contents", EB$3))</f>
        <v>1189</v>
      </c>
      <c r="EC185" s="13"/>
      <c r="ED185" s="14">
        <f ca="1" xml:space="preserve"> SUMIFS($L:$L, $A:$A,CELL("contents", ED$4), $B:$B,CELL("contents", ED$7), $C:$C,CELL("contents", $P168), $G:$G,CELL("contents", ED$3))</f>
        <v>2785</v>
      </c>
    </row>
    <row r="186" spans="1:134" x14ac:dyDescent="0.25">
      <c r="A186" t="s">
        <v>15</v>
      </c>
      <c r="B186" t="s">
        <v>14</v>
      </c>
      <c r="C186">
        <v>11</v>
      </c>
      <c r="D186">
        <v>21</v>
      </c>
      <c r="E186" t="b">
        <v>0</v>
      </c>
      <c r="F186">
        <v>0.34799999999999998</v>
      </c>
      <c r="G186">
        <v>16</v>
      </c>
      <c r="H186">
        <v>16</v>
      </c>
      <c r="I186">
        <v>15290</v>
      </c>
      <c r="J186">
        <v>15288</v>
      </c>
      <c r="K186">
        <v>7626</v>
      </c>
      <c r="L186">
        <v>13</v>
      </c>
      <c r="M186">
        <f t="shared" si="387"/>
        <v>0</v>
      </c>
      <c r="N186" t="b">
        <f t="shared" ref="N186" si="498">AND(MIN($F185,$F186,$F187)=$F186,MAX($H185,$H186,$H187)=$H186)</f>
        <v>1</v>
      </c>
      <c r="O186" t="b">
        <f t="shared" ref="O186" si="499">AND(NOT(N185),N186,NOT(N187))</f>
        <v>1</v>
      </c>
      <c r="P186">
        <f>P165</f>
        <v>14</v>
      </c>
      <c r="Q186" s="5" t="s">
        <v>23</v>
      </c>
      <c r="R186" s="32"/>
      <c r="S186" s="12">
        <f ca="1" xml:space="preserve"> IFERROR(AVERAGEIFS($L:$L, $A:$A,CELL("contents", S$4), $B:$B,CELL("contents", S$7), $C:$C,CELL("contents", $P168)), 0)</f>
        <v>9.9375</v>
      </c>
      <c r="T186" s="19">
        <f ca="1" xml:space="preserve"> IFERROR(AVERAGEIFS($L:$L, $A:$A,CELL("contents", T$4), $B:$B,CELL("contents", T$7), $C:$C,CELL("contents", $P168)), 0)</f>
        <v>15.630303030303031</v>
      </c>
      <c r="U186" s="13"/>
      <c r="V186" s="14">
        <f ca="1" xml:space="preserve"> IFERROR(AVERAGEIFS($L:$L, $A:$A,CELL("contents", V$4), $B:$B,CELL("contents", V$7), $C:$C,CELL("contents", $P168)), 0)</f>
        <v>12.25679012345679</v>
      </c>
      <c r="W186" s="12">
        <f ca="1" xml:space="preserve"> IFERROR(AVERAGEIFS($L:$L, $A:$A,CELL("contents", W$4), $B:$B,CELL("contents", W$7), $C:$C,CELL("contents", $P168)), 0)</f>
        <v>10.012499999999999</v>
      </c>
      <c r="X186" s="19">
        <f ca="1" xml:space="preserve"> IFERROR(AVERAGEIFS($L:$L, $A:$A,CELL("contents", X$4), $B:$B,CELL("contents", X$7), $C:$C,CELL("contents", $P168)), 0)</f>
        <v>8.2848484848484851</v>
      </c>
      <c r="Y186" s="13"/>
      <c r="Z186" s="14">
        <f ca="1" xml:space="preserve"> IFERROR(AVERAGEIFS($L:$L, $A:$A,CELL("contents", Z$4), $B:$B,CELL("contents", Z$7), $C:$C,CELL("contents", $P168)), 0)</f>
        <v>9.3086419753086425</v>
      </c>
      <c r="AA186" s="12">
        <f ca="1" xml:space="preserve"> IFERROR(AVERAGEIFS($L:$L, $A:$A,CELL("contents", AA$4), $B:$B,CELL("contents", AA$7), $C:$C,CELL("contents", $P168)), 0)</f>
        <v>10.012499999999999</v>
      </c>
      <c r="AB186" s="19">
        <f ca="1" xml:space="preserve"> IFERROR(AVERAGEIFS($L:$L, $A:$A,CELL("contents", AB$4), $B:$B,CELL("contents", AB$7), $C:$C,CELL("contents", $P168)), 0)</f>
        <v>8.2848484848484851</v>
      </c>
      <c r="AC186" s="13"/>
      <c r="AD186" s="14">
        <f ca="1" xml:space="preserve"> IFERROR(AVERAGEIFS($L:$L, $A:$A,CELL("contents", AD$4), $B:$B,CELL("contents", AD$7), $C:$C,CELL("contents", $P168)), 0)</f>
        <v>9.3086419753086425</v>
      </c>
      <c r="AE186" s="12">
        <f ca="1" xml:space="preserve"> IFERROR(AVERAGEIFS($L:$L, $A:$A,CELL("contents", AE$4), $B:$B,CELL("contents", AE$7), $C:$C,CELL("contents", $P168)), 0)</f>
        <v>9.9875000000000007</v>
      </c>
      <c r="AF186" s="19">
        <f ca="1" xml:space="preserve"> IFERROR(AVERAGEIFS($L:$L, $A:$A,CELL("contents", AF$4), $B:$B,CELL("contents", AF$7), $C:$C,CELL("contents", $P168)), 0)</f>
        <v>10.733333333333333</v>
      </c>
      <c r="AG186" s="13"/>
      <c r="AH186" s="14">
        <f ca="1" xml:space="preserve"> IFERROR(AVERAGEIFS($L:$L, $A:$A,CELL("contents", AH$4), $B:$B,CELL("contents", AH$7), $C:$C,CELL("contents", $P168)), 0)</f>
        <v>10.291358024691357</v>
      </c>
      <c r="AK186" s="5" t="s">
        <v>23</v>
      </c>
      <c r="AL186" s="32"/>
      <c r="AM186" s="12">
        <f ca="1" xml:space="preserve"> IFERROR(AVERAGEIFS($L:$L, $A:$A,CELL("contents", AM$4), $B:$B,CELL("contents", AM$7), $C:$C,CELL("contents", $P168), $G:$G,CELL("contents", AM$3)), 0)</f>
        <v>7.833333333333333</v>
      </c>
      <c r="AN186" s="19">
        <f ca="1" xml:space="preserve"> IFERROR(AVERAGEIFS($L:$L, $A:$A,CELL("contents", AN$4), $B:$B,CELL("contents", AN$7), $C:$C,CELL("contents", $P168), $G:$G,CELL("contents", AN$3)), 0)</f>
        <v>15.575757575757576</v>
      </c>
      <c r="AO186" s="13"/>
      <c r="AP186" s="14">
        <f ca="1" xml:space="preserve"> IFERROR(AVERAGEIFS($L:$L, $A:$A,CELL("contents", AP$4), $B:$B,CELL("contents", AP$7), $C:$C,CELL("contents", $P168), $G:$G,CELL("contents", AP$3)), 0)</f>
        <v>10.987654320987655</v>
      </c>
      <c r="AQ186" s="12">
        <f ca="1" xml:space="preserve"> IFERROR(AVERAGEIFS($L:$L, $A:$A,CELL("contents", AQ$4), $B:$B,CELL("contents", AQ$7), $C:$C,CELL("contents", $P168), $G:$G,CELL("contents", AQ$3)), 0)</f>
        <v>8.125</v>
      </c>
      <c r="AR186" s="19">
        <f ca="1" xml:space="preserve"> IFERROR(AVERAGEIFS($L:$L, $A:$A,CELL("contents", AR$4), $B:$B,CELL("contents", AR$7), $C:$C,CELL("contents", $P168), $G:$G,CELL("contents", AR$3)), 0)</f>
        <v>6.7272727272727275</v>
      </c>
      <c r="AS186" s="13"/>
      <c r="AT186" s="14">
        <f ca="1" xml:space="preserve"> IFERROR(AVERAGEIFS($L:$L, $A:$A,CELL("contents", AT$4), $B:$B,CELL("contents", AT$7), $C:$C,CELL("contents", $P168), $G:$G,CELL("contents", AT$3)), 0)</f>
        <v>7.5555555555555554</v>
      </c>
      <c r="AU186" s="12">
        <f ca="1" xml:space="preserve"> IFERROR(AVERAGEIFS($L:$L, $A:$A,CELL("contents", AU$4), $B:$B,CELL("contents", AU$7), $C:$C,CELL("contents", $P168), $G:$G,CELL("contents", AU$3)), 0)</f>
        <v>8.125</v>
      </c>
      <c r="AV186" s="19">
        <f ca="1" xml:space="preserve"> IFERROR(AVERAGEIFS($L:$L, $A:$A,CELL("contents", AV$4), $B:$B,CELL("contents", AV$7), $C:$C,CELL("contents", $P168), $G:$G,CELL("contents", AV$3)), 0)</f>
        <v>6.7272727272727275</v>
      </c>
      <c r="AW186" s="13"/>
      <c r="AX186" s="14">
        <f ca="1" xml:space="preserve"> IFERROR(AVERAGEIFS($L:$L, $A:$A,CELL("contents", AX$4), $B:$B,CELL("contents", AX$7), $C:$C,CELL("contents", $P168), $G:$G,CELL("contents", AX$3)), 0)</f>
        <v>7.5555555555555554</v>
      </c>
      <c r="AY186" s="12">
        <f ca="1" xml:space="preserve"> IFERROR(AVERAGEIFS($L:$L, $A:$A,CELL("contents", AY$4), $B:$B,CELL("contents", AY$7), $C:$C,CELL("contents", $P168), $G:$G,CELL("contents", AY$3)), 0)</f>
        <v>8.0277777777777786</v>
      </c>
      <c r="AZ186" s="19">
        <f ca="1" xml:space="preserve"> IFERROR(AVERAGEIFS($L:$L, $A:$A,CELL("contents", AZ$4), $B:$B,CELL("contents", AZ$7), $C:$C,CELL("contents", $P168), $G:$G,CELL("contents", AZ$3)), 0)</f>
        <v>9.6767676767676765</v>
      </c>
      <c r="BA186" s="13"/>
      <c r="BB186" s="14">
        <f ca="1" xml:space="preserve"> IFERROR(AVERAGEIFS($L:$L, $A:$A,CELL("contents", BB$4), $B:$B,CELL("contents", BB$7), $C:$C,CELL("contents", $P168), $G:$G,CELL("contents", BB$3)), 0)</f>
        <v>8.6995884773662553</v>
      </c>
      <c r="BE186" s="5" t="s">
        <v>23</v>
      </c>
      <c r="BF186" s="32"/>
      <c r="BG186" s="12">
        <f ca="1" xml:space="preserve"> IFERROR(AVERAGEIFS($L:$L, $A:$A,CELL("contents", BG$4), $B:$B,CELL("contents", BG$7), $C:$C,CELL("contents", $P168), $G:$G,CELL("contents", BG$3)), 0)</f>
        <v>9.1041666666666661</v>
      </c>
      <c r="BH186" s="19">
        <f ca="1" xml:space="preserve"> IFERROR(AVERAGEIFS($L:$L, $A:$A,CELL("contents", BH$4), $B:$B,CELL("contents", BH$7), $C:$C,CELL("contents", $P168), $G:$G,CELL("contents", BH$3)), 0)</f>
        <v>15.575757575757576</v>
      </c>
      <c r="BI186" s="13"/>
      <c r="BJ186" s="14">
        <f ca="1" xml:space="preserve"> IFERROR(AVERAGEIFS($L:$L, $A:$A,CELL("contents", BJ$4), $B:$B,CELL("contents", BJ$7), $C:$C,CELL("contents", $P168), $G:$G,CELL("contents", BJ$3)), 0)</f>
        <v>11.74074074074074</v>
      </c>
      <c r="BK186" s="12">
        <f ca="1" xml:space="preserve"> IFERROR(AVERAGEIFS($L:$L, $A:$A,CELL("contents", BK$4), $B:$B,CELL("contents", BK$7), $C:$C,CELL("contents", $P168), $G:$G,CELL("contents", BK$3)), 0)</f>
        <v>9.2708333333333339</v>
      </c>
      <c r="BL186" s="19">
        <f ca="1" xml:space="preserve"> IFERROR(AVERAGEIFS($L:$L, $A:$A,CELL("contents", BL$4), $B:$B,CELL("contents", BL$7), $C:$C,CELL("contents", $P168), $G:$G,CELL("contents", BL$3)), 0)</f>
        <v>7.0303030303030303</v>
      </c>
      <c r="BM186" s="13"/>
      <c r="BN186" s="14">
        <f ca="1" xml:space="preserve"> IFERROR(AVERAGEIFS($L:$L, $A:$A,CELL("contents", BN$4), $B:$B,CELL("contents", BN$7), $C:$C,CELL("contents", $P168), $G:$G,CELL("contents", BN$3)), 0)</f>
        <v>8.3580246913580254</v>
      </c>
      <c r="BO186" s="12">
        <f ca="1" xml:space="preserve"> IFERROR(AVERAGEIFS($L:$L, $A:$A,CELL("contents", BO$4), $B:$B,CELL("contents", BO$7), $C:$C,CELL("contents", $P168), $G:$G,CELL("contents", BO$3)), 0)</f>
        <v>9.2708333333333339</v>
      </c>
      <c r="BP186" s="19">
        <f ca="1" xml:space="preserve"> IFERROR(AVERAGEIFS($L:$L, $A:$A,CELL("contents", BP$4), $B:$B,CELL("contents", BP$7), $C:$C,CELL("contents", $P168), $G:$G,CELL("contents", BP$3)), 0)</f>
        <v>7.0303030303030303</v>
      </c>
      <c r="BQ186" s="13"/>
      <c r="BR186" s="14">
        <f ca="1" xml:space="preserve"> IFERROR(AVERAGEIFS($L:$L, $A:$A,CELL("contents", BR$4), $B:$B,CELL("contents", BR$7), $C:$C,CELL("contents", $P168), $G:$G,CELL("contents", BR$3)), 0)</f>
        <v>8.3580246913580254</v>
      </c>
      <c r="BS186" s="12">
        <f ca="1" xml:space="preserve"> IFERROR(AVERAGEIFS($L:$L, $A:$A,CELL("contents", BS$4), $B:$B,CELL("contents", BS$7), $C:$C,CELL("contents", $P168), $G:$G,CELL("contents", BS$3)), 0)</f>
        <v>9.2152777777777786</v>
      </c>
      <c r="BT186" s="19">
        <f ca="1" xml:space="preserve"> IFERROR(AVERAGEIFS($L:$L, $A:$A,CELL("contents", BT$4), $B:$B,CELL("contents", BT$7), $C:$C,CELL("contents", $P168), $G:$G,CELL("contents", BT$3)), 0)</f>
        <v>9.8787878787878789</v>
      </c>
      <c r="BU186" s="13"/>
      <c r="BV186" s="14">
        <f ca="1" xml:space="preserve"> IFERROR(AVERAGEIFS($L:$L, $A:$A,CELL("contents", BV$4), $B:$B,CELL("contents", BV$7), $C:$C,CELL("contents", $P168), $G:$G,CELL("contents", BV$3)), 0)</f>
        <v>9.4855967078189298</v>
      </c>
      <c r="BY186" s="5" t="s">
        <v>23</v>
      </c>
      <c r="BZ186" s="32"/>
      <c r="CA186" s="12">
        <f ca="1" xml:space="preserve"> IFERROR(AVERAGEIFS($L:$L, $A:$A,CELL("contents", CA$4), $B:$B,CELL("contents", CA$7), $C:$C,CELL("contents", $P168), $G:$G,CELL("contents", CA$3)), 0)</f>
        <v>10.604166666666666</v>
      </c>
      <c r="CB186" s="19">
        <f ca="1" xml:space="preserve"> IFERROR(AVERAGEIFS($L:$L, $A:$A,CELL("contents", CB$4), $B:$B,CELL("contents", CB$7), $C:$C,CELL("contents", $P168), $G:$G,CELL("contents", CB$3)), 0)</f>
        <v>15.666666666666666</v>
      </c>
      <c r="CC186" s="13"/>
      <c r="CD186" s="14">
        <f ca="1" xml:space="preserve"> IFERROR(AVERAGEIFS($L:$L, $A:$A,CELL("contents", CD$4), $B:$B,CELL("contents", CD$7), $C:$C,CELL("contents", $P168), $G:$G,CELL("contents", CD$3)), 0)</f>
        <v>12.666666666666666</v>
      </c>
      <c r="CE186" s="12">
        <f ca="1" xml:space="preserve"> IFERROR(AVERAGEIFS($L:$L, $A:$A,CELL("contents", CE$4), $B:$B,CELL("contents", CE$7), $C:$C,CELL("contents", $P168), $G:$G,CELL("contents", CE$3)), 0)</f>
        <v>10.645833333333334</v>
      </c>
      <c r="CF186" s="19">
        <f ca="1" xml:space="preserve"> IFERROR(AVERAGEIFS($L:$L, $A:$A,CELL("contents", CF$4), $B:$B,CELL("contents", CF$7), $C:$C,CELL("contents", $P168), $G:$G,CELL("contents", CF$3)), 0)</f>
        <v>8.0303030303030312</v>
      </c>
      <c r="CG186" s="13"/>
      <c r="CH186" s="14">
        <f ca="1" xml:space="preserve"> IFERROR(AVERAGEIFS($L:$L, $A:$A,CELL("contents", CH$4), $B:$B,CELL("contents", CH$7), $C:$C,CELL("contents", $P168), $G:$G,CELL("contents", CH$3)), 0)</f>
        <v>9.5802469135802468</v>
      </c>
      <c r="CI186" s="12">
        <f ca="1" xml:space="preserve"> IFERROR(AVERAGEIFS($L:$L, $A:$A,CELL("contents", CI$4), $B:$B,CELL("contents", CI$7), $C:$C,CELL("contents", $P168), $G:$G,CELL("contents", CI$3)), 0)</f>
        <v>10.645833333333334</v>
      </c>
      <c r="CJ186" s="19">
        <f ca="1" xml:space="preserve"> IFERROR(AVERAGEIFS($L:$L, $A:$A,CELL("contents", CJ$4), $B:$B,CELL("contents", CJ$7), $C:$C,CELL("contents", $P168), $G:$G,CELL("contents", CJ$3)), 0)</f>
        <v>8.0303030303030312</v>
      </c>
      <c r="CK186" s="13"/>
      <c r="CL186" s="14">
        <f ca="1" xml:space="preserve"> IFERROR(AVERAGEIFS($L:$L, $A:$A,CELL("contents", CL$4), $B:$B,CELL("contents", CL$7), $C:$C,CELL("contents", $P168), $G:$G,CELL("contents", CL$3)), 0)</f>
        <v>9.5802469135802468</v>
      </c>
      <c r="CM186" s="12">
        <f ca="1" xml:space="preserve"> IFERROR(AVERAGEIFS($L:$L, $A:$A,CELL("contents", CM$4), $B:$B,CELL("contents", CM$7), $C:$C,CELL("contents", $P168), $G:$G,CELL("contents", CM$3)), 0)</f>
        <v>10.631944444444445</v>
      </c>
      <c r="CN186" s="19">
        <f ca="1" xml:space="preserve"> IFERROR(AVERAGEIFS($L:$L, $A:$A,CELL("contents", CN$4), $B:$B,CELL("contents", CN$7), $C:$C,CELL("contents", $P168), $G:$G,CELL("contents", CN$3)), 0)</f>
        <v>10.575757575757576</v>
      </c>
      <c r="CO186" s="13"/>
      <c r="CP186" s="14">
        <f ca="1" xml:space="preserve"> IFERROR(AVERAGEIFS($L:$L, $A:$A,CELL("contents", CP$4), $B:$B,CELL("contents", CP$7), $C:$C,CELL("contents", $P168), $G:$G,CELL("contents", CP$3)), 0)</f>
        <v>10.609053497942387</v>
      </c>
      <c r="CS186" s="5" t="s">
        <v>23</v>
      </c>
      <c r="CT186" s="32"/>
      <c r="CU186" s="12">
        <f ca="1" xml:space="preserve"> IFERROR(AVERAGEIFS($L:$L, $A:$A,CELL("contents", CU$4), $B:$B,CELL("contents", CU$7), $C:$C,CELL("contents", $P168), $G:$G,CELL("contents", CU$3)), 0)</f>
        <v>11.020833333333334</v>
      </c>
      <c r="CV186" s="19">
        <f ca="1" xml:space="preserve"> IFERROR(AVERAGEIFS($L:$L, $A:$A,CELL("contents", CV$4), $B:$B,CELL("contents", CV$7), $C:$C,CELL("contents", $P168), $G:$G,CELL("contents", CV$3)), 0)</f>
        <v>15.666666666666666</v>
      </c>
      <c r="CW186" s="13"/>
      <c r="CX186" s="14">
        <f ca="1" xml:space="preserve"> IFERROR(AVERAGEIFS($L:$L, $A:$A,CELL("contents", CX$4), $B:$B,CELL("contents", CX$7), $C:$C,CELL("contents", $P168), $G:$G,CELL("contents", CX$3)), 0)</f>
        <v>12.913580246913581</v>
      </c>
      <c r="CY186" s="12">
        <f ca="1" xml:space="preserve"> IFERROR(AVERAGEIFS($L:$L, $A:$A,CELL("contents", CY$4), $B:$B,CELL("contents", CY$7), $C:$C,CELL("contents", $P168), $G:$G,CELL("contents", CY$3)), 0)</f>
        <v>10.958333333333334</v>
      </c>
      <c r="CZ186" s="19">
        <f ca="1" xml:space="preserve"> IFERROR(AVERAGEIFS($L:$L, $A:$A,CELL("contents", CZ$4), $B:$B,CELL("contents", CZ$7), $C:$C,CELL("contents", $P168), $G:$G,CELL("contents", CZ$3)), 0)</f>
        <v>9.454545454545455</v>
      </c>
      <c r="DA186" s="13"/>
      <c r="DB186" s="14">
        <f ca="1" xml:space="preserve"> IFERROR(AVERAGEIFS($L:$L, $A:$A,CELL("contents", DB$4), $B:$B,CELL("contents", DB$7), $C:$C,CELL("contents", $P168), $G:$G,CELL("contents", DB$3)), 0)</f>
        <v>10.345679012345679</v>
      </c>
      <c r="DC186" s="12">
        <f ca="1" xml:space="preserve"> IFERROR(AVERAGEIFS($L:$L, $A:$A,CELL("contents", DC$4), $B:$B,CELL("contents", DC$7), $C:$C,CELL("contents", $P168), $G:$G,CELL("contents", DC$3)), 0)</f>
        <v>10.958333333333334</v>
      </c>
      <c r="DD186" s="19">
        <f ca="1" xml:space="preserve"> IFERROR(AVERAGEIFS($L:$L, $A:$A,CELL("contents", DD$4), $B:$B,CELL("contents", DD$7), $C:$C,CELL("contents", $P168), $G:$G,CELL("contents", DD$3)), 0)</f>
        <v>9.454545454545455</v>
      </c>
      <c r="DE186" s="13"/>
      <c r="DF186" s="14">
        <f ca="1" xml:space="preserve"> IFERROR(AVERAGEIFS($L:$L, $A:$A,CELL("contents", DF$4), $B:$B,CELL("contents", DF$7), $C:$C,CELL("contents", $P168), $G:$G,CELL("contents", DF$3)), 0)</f>
        <v>10.345679012345679</v>
      </c>
      <c r="DG186" s="12">
        <f ca="1" xml:space="preserve"> IFERROR(AVERAGEIFS($L:$L, $A:$A,CELL("contents", DG$4), $B:$B,CELL("contents", DG$7), $C:$C,CELL("contents", $P168), $G:$G,CELL("contents", DG$3)), 0)</f>
        <v>10.979166666666666</v>
      </c>
      <c r="DH186" s="19">
        <f ca="1" xml:space="preserve"> IFERROR(AVERAGEIFS($L:$L, $A:$A,CELL("contents", DH$4), $B:$B,CELL("contents", DH$7), $C:$C,CELL("contents", $P168), $G:$G,CELL("contents", DH$3)), 0)</f>
        <v>11.525252525252526</v>
      </c>
      <c r="DI186" s="13"/>
      <c r="DJ186" s="14">
        <f ca="1" xml:space="preserve"> IFERROR(AVERAGEIFS($L:$L, $A:$A,CELL("contents", DJ$4), $B:$B,CELL("contents", DJ$7), $C:$C,CELL("contents", $P168), $G:$G,CELL("contents", DJ$3)), 0)</f>
        <v>11.201646090534979</v>
      </c>
      <c r="DM186" s="5" t="s">
        <v>23</v>
      </c>
      <c r="DN186" s="32"/>
      <c r="DO186" s="12">
        <f ca="1" xml:space="preserve"> IFERROR(AVERAGEIFS($L:$L, $A:$A,CELL("contents", DO$4), $B:$B,CELL("contents", DO$7), $C:$C,CELL("contents", $P168), $G:$G,CELL("contents", DO$3)), 0)</f>
        <v>11.125</v>
      </c>
      <c r="DP186" s="19">
        <f ca="1" xml:space="preserve"> IFERROR(AVERAGEIFS($L:$L, $A:$A,CELL("contents", DP$4), $B:$B,CELL("contents", DP$7), $C:$C,CELL("contents", $P168), $G:$G,CELL("contents", DP$3)), 0)</f>
        <v>15.666666666666666</v>
      </c>
      <c r="DQ186" s="13"/>
      <c r="DR186" s="14">
        <f ca="1" xml:space="preserve"> IFERROR(AVERAGEIFS($L:$L, $A:$A,CELL("contents", DR$4), $B:$B,CELL("contents", DR$7), $C:$C,CELL("contents", $P168), $G:$G,CELL("contents", DR$3)), 0)</f>
        <v>12.975308641975309</v>
      </c>
      <c r="DS186" s="12">
        <f ca="1" xml:space="preserve"> IFERROR(AVERAGEIFS($L:$L, $A:$A,CELL("contents", DS$4), $B:$B,CELL("contents", DS$7), $C:$C,CELL("contents", $P168), $G:$G,CELL("contents", DS$3)), 0)</f>
        <v>11.0625</v>
      </c>
      <c r="DT186" s="19">
        <f ca="1" xml:space="preserve"> IFERROR(AVERAGEIFS($L:$L, $A:$A,CELL("contents", DT$4), $B:$B,CELL("contents", DT$7), $C:$C,CELL("contents", $P168), $G:$G,CELL("contents", DT$3)), 0)</f>
        <v>10.181818181818182</v>
      </c>
      <c r="DU186" s="13"/>
      <c r="DV186" s="14">
        <f ca="1" xml:space="preserve"> IFERROR(AVERAGEIFS($L:$L, $A:$A,CELL("contents", DV$4), $B:$B,CELL("contents", DV$7), $C:$C,CELL("contents", $P168), $G:$G,CELL("contents", DV$3)), 0)</f>
        <v>10.703703703703704</v>
      </c>
      <c r="DW186" s="12">
        <f ca="1" xml:space="preserve"> IFERROR(AVERAGEIFS($L:$L, $A:$A,CELL("contents", DW$4), $B:$B,CELL("contents", DW$7), $C:$C,CELL("contents", $P168), $G:$G,CELL("contents", DW$3)), 0)</f>
        <v>11.0625</v>
      </c>
      <c r="DX186" s="19">
        <f ca="1" xml:space="preserve"> IFERROR(AVERAGEIFS($L:$L, $A:$A,CELL("contents", DX$4), $B:$B,CELL("contents", DX$7), $C:$C,CELL("contents", $P168), $G:$G,CELL("contents", DX$3)), 0)</f>
        <v>10.181818181818182</v>
      </c>
      <c r="DY186" s="13"/>
      <c r="DZ186" s="14">
        <f ca="1" xml:space="preserve"> IFERROR(AVERAGEIFS($L:$L, $A:$A,CELL("contents", DZ$4), $B:$B,CELL("contents", DZ$7), $C:$C,CELL("contents", $P168), $G:$G,CELL("contents", DZ$3)), 0)</f>
        <v>10.703703703703704</v>
      </c>
      <c r="EA186" s="12">
        <f ca="1" xml:space="preserve"> IFERROR(AVERAGEIFS($L:$L, $A:$A,CELL("contents", EA$4), $B:$B,CELL("contents", EA$7), $C:$C,CELL("contents", $P168), $G:$G,CELL("contents", EA$3)), 0)</f>
        <v>11.083333333333334</v>
      </c>
      <c r="EB186" s="19">
        <f ca="1" xml:space="preserve"> IFERROR(AVERAGEIFS($L:$L, $A:$A,CELL("contents", EB$4), $B:$B,CELL("contents", EB$7), $C:$C,CELL("contents", $P168), $G:$G,CELL("contents", EB$3)), 0)</f>
        <v>12.01010101010101</v>
      </c>
      <c r="EC186" s="13"/>
      <c r="ED186" s="14">
        <f ca="1" xml:space="preserve"> IFERROR(AVERAGEIFS($L:$L, $A:$A,CELL("contents", ED$4), $B:$B,CELL("contents", ED$7), $C:$C,CELL("contents", $P168), $G:$G,CELL("contents", ED$3)), 0)</f>
        <v>11.460905349794238</v>
      </c>
    </row>
    <row r="187" spans="1:134" x14ac:dyDescent="0.25">
      <c r="A187" t="s">
        <v>19</v>
      </c>
      <c r="B187" t="s">
        <v>14</v>
      </c>
      <c r="C187">
        <v>11</v>
      </c>
      <c r="D187">
        <v>21</v>
      </c>
      <c r="E187" t="b">
        <v>1</v>
      </c>
      <c r="F187">
        <v>10.000999999999999</v>
      </c>
      <c r="G187">
        <v>16</v>
      </c>
      <c r="H187">
        <v>1</v>
      </c>
      <c r="I187">
        <v>870935</v>
      </c>
      <c r="J187">
        <v>839373</v>
      </c>
      <c r="K187">
        <v>419684</v>
      </c>
      <c r="L187">
        <v>13</v>
      </c>
      <c r="M187">
        <f t="shared" si="387"/>
        <v>15</v>
      </c>
      <c r="N187" t="b">
        <f t="shared" ref="N187" si="500">AND(MIN($F185,$F186,$F187)=$F187,MAX($H185,$H186,$H187)=$H187)</f>
        <v>0</v>
      </c>
      <c r="O187" t="b">
        <f t="shared" ref="O187" si="501">AND(NOT(N185),NOT(N186),N187)</f>
        <v>0</v>
      </c>
      <c r="P187">
        <f>P165</f>
        <v>14</v>
      </c>
      <c r="Q187" s="7" t="s">
        <v>29</v>
      </c>
      <c r="R187" s="32"/>
      <c r="S187" s="12">
        <f ca="1" xml:space="preserve"> _xlfn.MAXIFS($L:$L, $A:$A,CELL("contents", S$4), $B:$B,CELL("contents", S$7), $C:$C,CELL("contents", $P168))</f>
        <v>18</v>
      </c>
      <c r="T187" s="19">
        <f ca="1" xml:space="preserve"> _xlfn.MAXIFS($L:$L, $A:$A,CELL("contents", T$4), $B:$B,CELL("contents", T$7), $C:$C,CELL("contents", $P168))</f>
        <v>26</v>
      </c>
      <c r="U187" s="13"/>
      <c r="V187" s="14">
        <f ca="1" xml:space="preserve"> _xlfn.MAXIFS($L:$L, $A:$A,CELL("contents", V$4), $B:$B,CELL("contents", V$7), $C:$C,CELL("contents", $P168))</f>
        <v>26</v>
      </c>
      <c r="W187" s="12">
        <f ca="1" xml:space="preserve"> _xlfn.MAXIFS($L:$L, $A:$A,CELL("contents", W$4), $B:$B,CELL("contents", W$7), $C:$C,CELL("contents", $P168))</f>
        <v>18</v>
      </c>
      <c r="X187" s="19">
        <f ca="1" xml:space="preserve"> _xlfn.MAXIFS($L:$L, $A:$A,CELL("contents", X$4), $B:$B,CELL("contents", X$7), $C:$C,CELL("contents", $P168))</f>
        <v>17</v>
      </c>
      <c r="Y187" s="13"/>
      <c r="Z187" s="14">
        <f ca="1" xml:space="preserve"> _xlfn.MAXIFS($L:$L, $A:$A,CELL("contents", Z$4), $B:$B,CELL("contents", Z$7), $C:$C,CELL("contents", $P168))</f>
        <v>18</v>
      </c>
      <c r="AA187" s="12">
        <f ca="1" xml:space="preserve"> _xlfn.MAXIFS($L:$L, $A:$A,CELL("contents", AA$4), $B:$B,CELL("contents", AA$7), $C:$C,CELL("contents", $P168))</f>
        <v>18</v>
      </c>
      <c r="AB187" s="19">
        <f ca="1" xml:space="preserve"> _xlfn.MAXIFS($L:$L, $A:$A,CELL("contents", AB$4), $B:$B,CELL("contents", AB$7), $C:$C,CELL("contents", $P168))</f>
        <v>17</v>
      </c>
      <c r="AC187" s="13"/>
      <c r="AD187" s="14">
        <f ca="1" xml:space="preserve"> _xlfn.MAXIFS($L:$L, $A:$A,CELL("contents", AD$4), $B:$B,CELL("contents", AD$7), $C:$C,CELL("contents", $P168))</f>
        <v>18</v>
      </c>
      <c r="AE187" s="12">
        <f ca="1" xml:space="preserve"> _xlfn.MAXIFS($L:$L, $A:$A,CELL("contents", AE$4), $B:$B,CELL("contents", AE$7), $C:$C,CELL("contents", $P168))</f>
        <v>18</v>
      </c>
      <c r="AF187" s="19">
        <f ca="1" xml:space="preserve"> _xlfn.MAXIFS($L:$L, $A:$A,CELL("contents", AF$4), $B:$B,CELL("contents", AF$7), $C:$C,CELL("contents", $P168))</f>
        <v>26</v>
      </c>
      <c r="AG187" s="13"/>
      <c r="AH187" s="14">
        <f ca="1" xml:space="preserve"> _xlfn.MAXIFS($L:$L, $A:$A,CELL("contents", AH$4), $B:$B,CELL("contents", AH$7), $C:$C,CELL("contents", $P168))</f>
        <v>26</v>
      </c>
      <c r="AK187" s="7" t="s">
        <v>29</v>
      </c>
      <c r="AL187" s="32"/>
      <c r="AM187" s="12">
        <f ca="1" xml:space="preserve"> _xlfn.MAXIFS($L:$L, $A:$A,CELL("contents", AM$4), $B:$B,CELL("contents", AM$7), $C:$C,CELL("contents", $P168), $G:$G,CELL("contents", AM$3))</f>
        <v>17</v>
      </c>
      <c r="AN187" s="19">
        <f ca="1" xml:space="preserve"> _xlfn.MAXIFS($L:$L, $A:$A,CELL("contents", AN$4), $B:$B,CELL("contents", AN$7), $C:$C,CELL("contents", $P168), $G:$G,CELL("contents", AN$3))</f>
        <v>26</v>
      </c>
      <c r="AO187" s="13"/>
      <c r="AP187" s="14">
        <f ca="1" xml:space="preserve"> _xlfn.MAXIFS($L:$L, $A:$A,CELL("contents", AP$4), $B:$B,CELL("contents", AP$7), $C:$C,CELL("contents", $P168), $G:$G,CELL("contents", AP$3))</f>
        <v>26</v>
      </c>
      <c r="AQ187" s="12">
        <f ca="1" xml:space="preserve"> _xlfn.MAXIFS($L:$L, $A:$A,CELL("contents", AQ$4), $B:$B,CELL("contents", AQ$7), $C:$C,CELL("contents", $P168), $G:$G,CELL("contents", AQ$3))</f>
        <v>18</v>
      </c>
      <c r="AR187" s="19">
        <f ca="1" xml:space="preserve"> _xlfn.MAXIFS($L:$L, $A:$A,CELL("contents", AR$4), $B:$B,CELL("contents", AR$7), $C:$C,CELL("contents", $P168), $G:$G,CELL("contents", AR$3))</f>
        <v>11</v>
      </c>
      <c r="AS187" s="13"/>
      <c r="AT187" s="14">
        <f ca="1" xml:space="preserve"> _xlfn.MAXIFS($L:$L, $A:$A,CELL("contents", AT$4), $B:$B,CELL("contents", AT$7), $C:$C,CELL("contents", $P168), $G:$G,CELL("contents", AT$3))</f>
        <v>18</v>
      </c>
      <c r="AU187" s="12">
        <f ca="1" xml:space="preserve"> _xlfn.MAXIFS($L:$L, $A:$A,CELL("contents", AU$4), $B:$B,CELL("contents", AU$7), $C:$C,CELL("contents", $P168), $G:$G,CELL("contents", AU$3))</f>
        <v>18</v>
      </c>
      <c r="AV187" s="19">
        <f ca="1" xml:space="preserve"> _xlfn.MAXIFS($L:$L, $A:$A,CELL("contents", AV$4), $B:$B,CELL("contents", AV$7), $C:$C,CELL("contents", $P168), $G:$G,CELL("contents", AV$3))</f>
        <v>11</v>
      </c>
      <c r="AW187" s="13"/>
      <c r="AX187" s="14">
        <f ca="1" xml:space="preserve"> _xlfn.MAXIFS($L:$L, $A:$A,CELL("contents", AX$4), $B:$B,CELL("contents", AX$7), $C:$C,CELL("contents", $P168), $G:$G,CELL("contents", AX$3))</f>
        <v>18</v>
      </c>
      <c r="AY187" s="12">
        <f ca="1" xml:space="preserve"> _xlfn.MAXIFS($L:$L, $A:$A,CELL("contents", AY$4), $B:$B,CELL("contents", AY$7), $C:$C,CELL("contents", $P168), $G:$G,CELL("contents", AY$3))</f>
        <v>18</v>
      </c>
      <c r="AZ187" s="19">
        <f ca="1" xml:space="preserve"> _xlfn.MAXIFS($L:$L, $A:$A,CELL("contents", AZ$4), $B:$B,CELL("contents", AZ$7), $C:$C,CELL("contents", $P168), $G:$G,CELL("contents", AZ$3))</f>
        <v>26</v>
      </c>
      <c r="BA187" s="13"/>
      <c r="BB187" s="14">
        <f ca="1" xml:space="preserve"> _xlfn.MAXIFS($L:$L, $A:$A,CELL("contents", BB$4), $B:$B,CELL("contents", BB$7), $C:$C,CELL("contents", $P168), $G:$G,CELL("contents", BB$3))</f>
        <v>26</v>
      </c>
      <c r="BE187" s="7" t="s">
        <v>29</v>
      </c>
      <c r="BF187" s="32"/>
      <c r="BG187" s="12">
        <f ca="1" xml:space="preserve"> _xlfn.MAXIFS($L:$L, $A:$A,CELL("contents", BG$4), $B:$B,CELL("contents", BG$7), $C:$C,CELL("contents", $P168), $G:$G,CELL("contents", BG$3))</f>
        <v>17</v>
      </c>
      <c r="BH187" s="19">
        <f ca="1" xml:space="preserve"> _xlfn.MAXIFS($L:$L, $A:$A,CELL("contents", BH$4), $B:$B,CELL("contents", BH$7), $C:$C,CELL("contents", $P168), $G:$G,CELL("contents", BH$3))</f>
        <v>26</v>
      </c>
      <c r="BI187" s="13"/>
      <c r="BJ187" s="14">
        <f ca="1" xml:space="preserve"> _xlfn.MAXIFS($L:$L, $A:$A,CELL("contents", BJ$4), $B:$B,CELL("contents", BJ$7), $C:$C,CELL("contents", $P168), $G:$G,CELL("contents", BJ$3))</f>
        <v>26</v>
      </c>
      <c r="BK187" s="12">
        <f ca="1" xml:space="preserve"> _xlfn.MAXIFS($L:$L, $A:$A,CELL("contents", BK$4), $B:$B,CELL("contents", BK$7), $C:$C,CELL("contents", $P168), $G:$G,CELL("contents", BK$3))</f>
        <v>18</v>
      </c>
      <c r="BL187" s="19">
        <f ca="1" xml:space="preserve"> _xlfn.MAXIFS($L:$L, $A:$A,CELL("contents", BL$4), $B:$B,CELL("contents", BL$7), $C:$C,CELL("contents", $P168), $G:$G,CELL("contents", BL$3))</f>
        <v>11</v>
      </c>
      <c r="BM187" s="13"/>
      <c r="BN187" s="14">
        <f ca="1" xml:space="preserve"> _xlfn.MAXIFS($L:$L, $A:$A,CELL("contents", BN$4), $B:$B,CELL("contents", BN$7), $C:$C,CELL("contents", $P168), $G:$G,CELL("contents", BN$3))</f>
        <v>18</v>
      </c>
      <c r="BO187" s="12">
        <f ca="1" xml:space="preserve"> _xlfn.MAXIFS($L:$L, $A:$A,CELL("contents", BO$4), $B:$B,CELL("contents", BO$7), $C:$C,CELL("contents", $P168), $G:$G,CELL("contents", BO$3))</f>
        <v>18</v>
      </c>
      <c r="BP187" s="19">
        <f ca="1" xml:space="preserve"> _xlfn.MAXIFS($L:$L, $A:$A,CELL("contents", BP$4), $B:$B,CELL("contents", BP$7), $C:$C,CELL("contents", $P168), $G:$G,CELL("contents", BP$3))</f>
        <v>11</v>
      </c>
      <c r="BQ187" s="13"/>
      <c r="BR187" s="14">
        <f ca="1" xml:space="preserve"> _xlfn.MAXIFS($L:$L, $A:$A,CELL("contents", BR$4), $B:$B,CELL("contents", BR$7), $C:$C,CELL("contents", $P168), $G:$G,CELL("contents", BR$3))</f>
        <v>18</v>
      </c>
      <c r="BS187" s="12">
        <f ca="1" xml:space="preserve"> _xlfn.MAXIFS($L:$L, $A:$A,CELL("contents", BS$4), $B:$B,CELL("contents", BS$7), $C:$C,CELL("contents", $P168), $G:$G,CELL("contents", BS$3))</f>
        <v>18</v>
      </c>
      <c r="BT187" s="19">
        <f ca="1" xml:space="preserve"> _xlfn.MAXIFS($L:$L, $A:$A,CELL("contents", BT$4), $B:$B,CELL("contents", BT$7), $C:$C,CELL("contents", $P168), $G:$G,CELL("contents", BT$3))</f>
        <v>26</v>
      </c>
      <c r="BU187" s="13"/>
      <c r="BV187" s="14">
        <f ca="1" xml:space="preserve"> _xlfn.MAXIFS($L:$L, $A:$A,CELL("contents", BV$4), $B:$B,CELL("contents", BV$7), $C:$C,CELL("contents", $P168), $G:$G,CELL("contents", BV$3))</f>
        <v>26</v>
      </c>
      <c r="BY187" s="7" t="s">
        <v>29</v>
      </c>
      <c r="BZ187" s="32"/>
      <c r="CA187" s="12">
        <f ca="1" xml:space="preserve"> _xlfn.MAXIFS($L:$L, $A:$A,CELL("contents", CA$4), $B:$B,CELL("contents", CA$7), $C:$C,CELL("contents", $P168), $G:$G,CELL("contents", CA$3))</f>
        <v>17</v>
      </c>
      <c r="CB187" s="19">
        <f ca="1" xml:space="preserve"> _xlfn.MAXIFS($L:$L, $A:$A,CELL("contents", CB$4), $B:$B,CELL("contents", CB$7), $C:$C,CELL("contents", $P168), $G:$G,CELL("contents", CB$3))</f>
        <v>26</v>
      </c>
      <c r="CC187" s="13"/>
      <c r="CD187" s="14">
        <f ca="1" xml:space="preserve"> _xlfn.MAXIFS($L:$L, $A:$A,CELL("contents", CD$4), $B:$B,CELL("contents", CD$7), $C:$C,CELL("contents", $P168), $G:$G,CELL("contents", CD$3))</f>
        <v>26</v>
      </c>
      <c r="CE187" s="12">
        <f ca="1" xml:space="preserve"> _xlfn.MAXIFS($L:$L, $A:$A,CELL("contents", CE$4), $B:$B,CELL("contents", CE$7), $C:$C,CELL("contents", $P168), $G:$G,CELL("contents", CE$3))</f>
        <v>18</v>
      </c>
      <c r="CF187" s="19">
        <f ca="1" xml:space="preserve"> _xlfn.MAXIFS($L:$L, $A:$A,CELL("contents", CF$4), $B:$B,CELL("contents", CF$7), $C:$C,CELL("contents", $P168), $G:$G,CELL("contents", CF$3))</f>
        <v>13</v>
      </c>
      <c r="CG187" s="13"/>
      <c r="CH187" s="14">
        <f ca="1" xml:space="preserve"> _xlfn.MAXIFS($L:$L, $A:$A,CELL("contents", CH$4), $B:$B,CELL("contents", CH$7), $C:$C,CELL("contents", $P168), $G:$G,CELL("contents", CH$3))</f>
        <v>18</v>
      </c>
      <c r="CI187" s="12">
        <f ca="1" xml:space="preserve"> _xlfn.MAXIFS($L:$L, $A:$A,CELL("contents", CI$4), $B:$B,CELL("contents", CI$7), $C:$C,CELL("contents", $P168), $G:$G,CELL("contents", CI$3))</f>
        <v>18</v>
      </c>
      <c r="CJ187" s="19">
        <f ca="1" xml:space="preserve"> _xlfn.MAXIFS($L:$L, $A:$A,CELL("contents", CJ$4), $B:$B,CELL("contents", CJ$7), $C:$C,CELL("contents", $P168), $G:$G,CELL("contents", CJ$3))</f>
        <v>13</v>
      </c>
      <c r="CK187" s="13"/>
      <c r="CL187" s="14">
        <f ca="1" xml:space="preserve"> _xlfn.MAXIFS($L:$L, $A:$A,CELL("contents", CL$4), $B:$B,CELL("contents", CL$7), $C:$C,CELL("contents", $P168), $G:$G,CELL("contents", CL$3))</f>
        <v>18</v>
      </c>
      <c r="CM187" s="12">
        <f ca="1" xml:space="preserve"> _xlfn.MAXIFS($L:$L, $A:$A,CELL("contents", CM$4), $B:$B,CELL("contents", CM$7), $C:$C,CELL("contents", $P168), $G:$G,CELL("contents", CM$3))</f>
        <v>18</v>
      </c>
      <c r="CN187" s="19">
        <f ca="1" xml:space="preserve"> _xlfn.MAXIFS($L:$L, $A:$A,CELL("contents", CN$4), $B:$B,CELL("contents", CN$7), $C:$C,CELL("contents", $P168), $G:$G,CELL("contents", CN$3))</f>
        <v>26</v>
      </c>
      <c r="CO187" s="13"/>
      <c r="CP187" s="14">
        <f ca="1" xml:space="preserve"> _xlfn.MAXIFS($L:$L, $A:$A,CELL("contents", CP$4), $B:$B,CELL("contents", CP$7), $C:$C,CELL("contents", $P168), $G:$G,CELL("contents", CP$3))</f>
        <v>26</v>
      </c>
      <c r="CS187" s="7" t="s">
        <v>29</v>
      </c>
      <c r="CT187" s="32"/>
      <c r="CU187" s="12">
        <f ca="1" xml:space="preserve"> _xlfn.MAXIFS($L:$L, $A:$A,CELL("contents", CU$4), $B:$B,CELL("contents", CU$7), $C:$C,CELL("contents", $P168), $G:$G,CELL("contents", CU$3))</f>
        <v>17</v>
      </c>
      <c r="CV187" s="19">
        <f ca="1" xml:space="preserve"> _xlfn.MAXIFS($L:$L, $A:$A,CELL("contents", CV$4), $B:$B,CELL("contents", CV$7), $C:$C,CELL("contents", $P168), $G:$G,CELL("contents", CV$3))</f>
        <v>26</v>
      </c>
      <c r="CW187" s="13"/>
      <c r="CX187" s="14">
        <f ca="1" xml:space="preserve"> _xlfn.MAXIFS($L:$L, $A:$A,CELL("contents", CX$4), $B:$B,CELL("contents", CX$7), $C:$C,CELL("contents", $P168), $G:$G,CELL("contents", CX$3))</f>
        <v>26</v>
      </c>
      <c r="CY187" s="12">
        <f ca="1" xml:space="preserve"> _xlfn.MAXIFS($L:$L, $A:$A,CELL("contents", CY$4), $B:$B,CELL("contents", CY$7), $C:$C,CELL("contents", $P168), $G:$G,CELL("contents", CY$3))</f>
        <v>18</v>
      </c>
      <c r="CZ187" s="19">
        <f ca="1" xml:space="preserve"> _xlfn.MAXIFS($L:$L, $A:$A,CELL("contents", CZ$4), $B:$B,CELL("contents", CZ$7), $C:$C,CELL("contents", $P168), $G:$G,CELL("contents", CZ$3))</f>
        <v>15</v>
      </c>
      <c r="DA187" s="13"/>
      <c r="DB187" s="14">
        <f ca="1" xml:space="preserve"> _xlfn.MAXIFS($L:$L, $A:$A,CELL("contents", DB$4), $B:$B,CELL("contents", DB$7), $C:$C,CELL("contents", $P168), $G:$G,CELL("contents", DB$3))</f>
        <v>18</v>
      </c>
      <c r="DC187" s="12">
        <f ca="1" xml:space="preserve"> _xlfn.MAXIFS($L:$L, $A:$A,CELL("contents", DC$4), $B:$B,CELL("contents", DC$7), $C:$C,CELL("contents", $P168), $G:$G,CELL("contents", DC$3))</f>
        <v>18</v>
      </c>
      <c r="DD187" s="19">
        <f ca="1" xml:space="preserve"> _xlfn.MAXIFS($L:$L, $A:$A,CELL("contents", DD$4), $B:$B,CELL("contents", DD$7), $C:$C,CELL("contents", $P168), $G:$G,CELL("contents", DD$3))</f>
        <v>15</v>
      </c>
      <c r="DE187" s="13"/>
      <c r="DF187" s="14">
        <f ca="1" xml:space="preserve"> _xlfn.MAXIFS($L:$L, $A:$A,CELL("contents", DF$4), $B:$B,CELL("contents", DF$7), $C:$C,CELL("contents", $P168), $G:$G,CELL("contents", DF$3))</f>
        <v>18</v>
      </c>
      <c r="DG187" s="12">
        <f ca="1" xml:space="preserve"> _xlfn.MAXIFS($L:$L, $A:$A,CELL("contents", DG$4), $B:$B,CELL("contents", DG$7), $C:$C,CELL("contents", $P168), $G:$G,CELL("contents", DG$3))</f>
        <v>18</v>
      </c>
      <c r="DH187" s="19">
        <f ca="1" xml:space="preserve"> _xlfn.MAXIFS($L:$L, $A:$A,CELL("contents", DH$4), $B:$B,CELL("contents", DH$7), $C:$C,CELL("contents", $P168), $G:$G,CELL("contents", DH$3))</f>
        <v>26</v>
      </c>
      <c r="DI187" s="13"/>
      <c r="DJ187" s="14">
        <f ca="1" xml:space="preserve"> _xlfn.MAXIFS($L:$L, $A:$A,CELL("contents", DJ$4), $B:$B,CELL("contents", DJ$7), $C:$C,CELL("contents", $P168), $G:$G,CELL("contents", DJ$3))</f>
        <v>26</v>
      </c>
      <c r="DM187" s="7" t="s">
        <v>29</v>
      </c>
      <c r="DN187" s="32"/>
      <c r="DO187" s="12">
        <f ca="1" xml:space="preserve"> _xlfn.MAXIFS($L:$L, $A:$A,CELL("contents", DO$4), $B:$B,CELL("contents", DO$7), $C:$C,CELL("contents", $P168), $G:$G,CELL("contents", DO$3))</f>
        <v>18</v>
      </c>
      <c r="DP187" s="19">
        <f ca="1" xml:space="preserve"> _xlfn.MAXIFS($L:$L, $A:$A,CELL("contents", DP$4), $B:$B,CELL("contents", DP$7), $C:$C,CELL("contents", $P168), $G:$G,CELL("contents", DP$3))</f>
        <v>26</v>
      </c>
      <c r="DQ187" s="13"/>
      <c r="DR187" s="14">
        <f ca="1" xml:space="preserve"> _xlfn.MAXIFS($L:$L, $A:$A,CELL("contents", DR$4), $B:$B,CELL("contents", DR$7), $C:$C,CELL("contents", $P168), $G:$G,CELL("contents", DR$3))</f>
        <v>26</v>
      </c>
      <c r="DS187" s="12">
        <f ca="1" xml:space="preserve"> _xlfn.MAXIFS($L:$L, $A:$A,CELL("contents", DS$4), $B:$B,CELL("contents", DS$7), $C:$C,CELL("contents", $P168), $G:$G,CELL("contents", DS$3))</f>
        <v>18</v>
      </c>
      <c r="DT187" s="19">
        <f ca="1" xml:space="preserve"> _xlfn.MAXIFS($L:$L, $A:$A,CELL("contents", DT$4), $B:$B,CELL("contents", DT$7), $C:$C,CELL("contents", $P168), $G:$G,CELL("contents", DT$3))</f>
        <v>17</v>
      </c>
      <c r="DU187" s="13"/>
      <c r="DV187" s="14">
        <f ca="1" xml:space="preserve"> _xlfn.MAXIFS($L:$L, $A:$A,CELL("contents", DV$4), $B:$B,CELL("contents", DV$7), $C:$C,CELL("contents", $P168), $G:$G,CELL("contents", DV$3))</f>
        <v>18</v>
      </c>
      <c r="DW187" s="12">
        <f ca="1" xml:space="preserve"> _xlfn.MAXIFS($L:$L, $A:$A,CELL("contents", DW$4), $B:$B,CELL("contents", DW$7), $C:$C,CELL("contents", $P168), $G:$G,CELL("contents", DW$3))</f>
        <v>18</v>
      </c>
      <c r="DX187" s="19">
        <f ca="1" xml:space="preserve"> _xlfn.MAXIFS($L:$L, $A:$A,CELL("contents", DX$4), $B:$B,CELL("contents", DX$7), $C:$C,CELL("contents", $P168), $G:$G,CELL("contents", DX$3))</f>
        <v>17</v>
      </c>
      <c r="DY187" s="13"/>
      <c r="DZ187" s="14">
        <f ca="1" xml:space="preserve"> _xlfn.MAXIFS($L:$L, $A:$A,CELL("contents", DZ$4), $B:$B,CELL("contents", DZ$7), $C:$C,CELL("contents", $P168), $G:$G,CELL("contents", DZ$3))</f>
        <v>18</v>
      </c>
      <c r="EA187" s="12">
        <f ca="1" xml:space="preserve"> _xlfn.MAXIFS($L:$L, $A:$A,CELL("contents", EA$4), $B:$B,CELL("contents", EA$7), $C:$C,CELL("contents", $P168), $G:$G,CELL("contents", EA$3))</f>
        <v>18</v>
      </c>
      <c r="EB187" s="19">
        <f ca="1" xml:space="preserve"> _xlfn.MAXIFS($L:$L, $A:$A,CELL("contents", EB$4), $B:$B,CELL("contents", EB$7), $C:$C,CELL("contents", $P168), $G:$G,CELL("contents", EB$3))</f>
        <v>26</v>
      </c>
      <c r="EC187" s="13"/>
      <c r="ED187" s="14">
        <f ca="1" xml:space="preserve"> _xlfn.MAXIFS($L:$L, $A:$A,CELL("contents", ED$4), $B:$B,CELL("contents", ED$7), $C:$C,CELL("contents", $P168), $G:$G,CELL("contents", ED$3))</f>
        <v>26</v>
      </c>
    </row>
    <row r="188" spans="1:134" x14ac:dyDescent="0.25">
      <c r="A188" t="s">
        <v>13</v>
      </c>
      <c r="B188" t="s">
        <v>14</v>
      </c>
      <c r="C188">
        <v>11</v>
      </c>
      <c r="D188">
        <v>22</v>
      </c>
      <c r="E188" t="b">
        <v>0</v>
      </c>
      <c r="F188">
        <v>6.0000000000000001E-3</v>
      </c>
      <c r="G188">
        <v>16</v>
      </c>
      <c r="H188">
        <v>0</v>
      </c>
      <c r="I188">
        <v>402</v>
      </c>
      <c r="J188">
        <v>401</v>
      </c>
      <c r="K188">
        <v>201</v>
      </c>
      <c r="L188">
        <v>1</v>
      </c>
      <c r="M188">
        <f t="shared" si="387"/>
        <v>16</v>
      </c>
      <c r="N188" t="b">
        <f t="shared" ref="N188" si="502">AND(MIN($F188,$F189,$F190)=$F188,MAX($H188,$H189,$H190)=$H188)</f>
        <v>0</v>
      </c>
      <c r="O188" t="b">
        <f t="shared" ref="O188" si="503">AND(N188,NOT(N189),NOT(N190))</f>
        <v>0</v>
      </c>
      <c r="P188">
        <f>P165</f>
        <v>14</v>
      </c>
      <c r="Q188" s="6" t="s">
        <v>16</v>
      </c>
      <c r="R188" s="21" t="s">
        <v>9</v>
      </c>
      <c r="S188" s="12">
        <f ca="1" xml:space="preserve"> SUMIFS($J:$J, $A:$A,CELL("contents", S$4), $B:$B,CELL("contents", S$7), $C:$C,CELL("contents", $P168))</f>
        <v>18533350</v>
      </c>
      <c r="T188" s="19">
        <f ca="1" xml:space="preserve"> SUMIFS($J:$J, $A:$A,CELL("contents", T$4), $B:$B,CELL("contents", T$7), $C:$C,CELL("contents", $P168))</f>
        <v>98752981</v>
      </c>
      <c r="U188" s="13"/>
      <c r="V188" s="14">
        <f ca="1" xml:space="preserve"> SUMIFS($J:$J, $A:$A,CELL("contents", V$4), $B:$B,CELL("contents", V$7), $C:$C,CELL("contents", $P168))</f>
        <v>117286331</v>
      </c>
      <c r="W188" s="12">
        <f ca="1" xml:space="preserve"> SUMIFS($J:$J, $A:$A,CELL("contents", W$4), $B:$B,CELL("contents", W$7), $C:$C,CELL("contents", $P168))</f>
        <v>60281301</v>
      </c>
      <c r="X188" s="19">
        <f ca="1" xml:space="preserve"> SUMIFS($J:$J, $A:$A,CELL("contents", X$4), $B:$B,CELL("contents", X$7), $C:$C,CELL("contents", $P168))</f>
        <v>28086</v>
      </c>
      <c r="Y188" s="13"/>
      <c r="Z188" s="14">
        <f ca="1" xml:space="preserve"> SUMIFS($J:$J, $A:$A,CELL("contents", Z$4), $B:$B,CELL("contents", Z$7), $C:$C,CELL("contents", $P168))</f>
        <v>60309387</v>
      </c>
      <c r="AA188" s="12">
        <f ca="1" xml:space="preserve"> SUMIFS($J:$J, $A:$A,CELL("contents", AA$4), $B:$B,CELL("contents", AA$7), $C:$C,CELL("contents", $P168))</f>
        <v>57586408</v>
      </c>
      <c r="AB188" s="19">
        <f ca="1" xml:space="preserve"> SUMIFS($J:$J, $A:$A,CELL("contents", AB$4), $B:$B,CELL("contents", AB$7), $C:$C,CELL("contents", $P168))</f>
        <v>28086</v>
      </c>
      <c r="AC188" s="13"/>
      <c r="AD188" s="14">
        <f ca="1" xml:space="preserve"> SUMIFS($J:$J, $A:$A,CELL("contents", AD$4), $B:$B,CELL("contents", AD$7), $C:$C,CELL("contents", $P168))</f>
        <v>57614494</v>
      </c>
      <c r="AE188" s="12">
        <f ca="1" xml:space="preserve"> SUMIFS($J:$J, $A:$A,CELL("contents", AE$4), $B:$B,CELL("contents", AE$7), $C:$C,CELL("contents", $P168))</f>
        <v>136401059</v>
      </c>
      <c r="AF188" s="19">
        <f ca="1" xml:space="preserve"> SUMIFS($J:$J, $A:$A,CELL("contents", AF$4), $B:$B,CELL("contents", AF$7), $C:$C,CELL("contents", $P168))</f>
        <v>98809153</v>
      </c>
      <c r="AG188" s="13"/>
      <c r="AH188" s="14">
        <f ca="1" xml:space="preserve"> SUMIFS($J:$J, $A:$A,CELL("contents", AH$4), $B:$B,CELL("contents", AH$7), $C:$C,CELL("contents", $P168))</f>
        <v>235210212</v>
      </c>
      <c r="AK188" s="6" t="s">
        <v>16</v>
      </c>
      <c r="AL188" s="21" t="s">
        <v>9</v>
      </c>
      <c r="AM188" s="12">
        <f ca="1" xml:space="preserve"> SUMIFS($J:$J, $A:$A,CELL("contents", AM$4), $B:$B,CELL("contents", AM$7), $C:$C,CELL("contents", $P168), $G:$G,CELL("contents", AM$3))</f>
        <v>2097075</v>
      </c>
      <c r="AN188" s="19">
        <f ca="1" xml:space="preserve"> SUMIFS($J:$J, $A:$A,CELL("contents", AN$4), $B:$B,CELL("contents", AN$7), $C:$C,CELL("contents", $P168), $G:$G,CELL("contents", AN$3))</f>
        <v>18676516</v>
      </c>
      <c r="AO188" s="13"/>
      <c r="AP188" s="14">
        <f ca="1" xml:space="preserve"> SUMIFS($J:$J, $A:$A,CELL("contents", AP$4), $B:$B,CELL("contents", AP$7), $C:$C,CELL("contents", $P168), $G:$G,CELL("contents", AP$3))</f>
        <v>20773591</v>
      </c>
      <c r="AQ188" s="12">
        <f ca="1" xml:space="preserve"> SUMIFS($J:$J, $A:$A,CELL("contents", AQ$4), $B:$B,CELL("contents", AQ$7), $C:$C,CELL("contents", $P168), $G:$G,CELL("contents", AQ$3))</f>
        <v>10522032</v>
      </c>
      <c r="AR188" s="19">
        <f ca="1" xml:space="preserve"> SUMIFS($J:$J, $A:$A,CELL("contents", AR$4), $B:$B,CELL("contents", AR$7), $C:$C,CELL("contents", $P168), $G:$G,CELL("contents", AR$3))</f>
        <v>411</v>
      </c>
      <c r="AS188" s="13"/>
      <c r="AT188" s="14">
        <f ca="1" xml:space="preserve"> SUMIFS($J:$J, $A:$A,CELL("contents", AT$4), $B:$B,CELL("contents", AT$7), $C:$C,CELL("contents", $P168), $G:$G,CELL("contents", AT$3))</f>
        <v>10522443</v>
      </c>
      <c r="AU188" s="12">
        <f ca="1" xml:space="preserve"> SUMIFS($J:$J, $A:$A,CELL("contents", AU$4), $B:$B,CELL("contents", AU$7), $C:$C,CELL("contents", $P168), $G:$G,CELL("contents", AU$3))</f>
        <v>10359925</v>
      </c>
      <c r="AV188" s="19">
        <f ca="1" xml:space="preserve"> SUMIFS($J:$J, $A:$A,CELL("contents", AV$4), $B:$B,CELL("contents", AV$7), $C:$C,CELL("contents", $P168), $G:$G,CELL("contents", AV$3))</f>
        <v>411</v>
      </c>
      <c r="AW188" s="13"/>
      <c r="AX188" s="14">
        <f ca="1" xml:space="preserve"> SUMIFS($J:$J, $A:$A,CELL("contents", AX$4), $B:$B,CELL("contents", AX$7), $C:$C,CELL("contents", $P168), $G:$G,CELL("contents", AX$3))</f>
        <v>10360336</v>
      </c>
      <c r="AY188" s="12">
        <f ca="1" xml:space="preserve"> SUMIFS($J:$J, $A:$A,CELL("contents", AY$4), $B:$B,CELL("contents", AY$7), $C:$C,CELL("contents", $P168), $G:$G,CELL("contents", AY$3))</f>
        <v>22979032</v>
      </c>
      <c r="AZ188" s="19">
        <f ca="1" xml:space="preserve"> SUMIFS($J:$J, $A:$A,CELL("contents", AZ$4), $B:$B,CELL("contents", AZ$7), $C:$C,CELL("contents", $P168), $G:$G,CELL("contents", AZ$3))</f>
        <v>18677338</v>
      </c>
      <c r="BA188" s="13"/>
      <c r="BB188" s="14">
        <f ca="1" xml:space="preserve"> SUMIFS($J:$J, $A:$A,CELL("contents", BB$4), $B:$B,CELL("contents", BB$7), $C:$C,CELL("contents", $P168), $G:$G,CELL("contents", BB$3))</f>
        <v>41656370</v>
      </c>
      <c r="BE188" s="6" t="s">
        <v>16</v>
      </c>
      <c r="BF188" s="21" t="s">
        <v>9</v>
      </c>
      <c r="BG188" s="12">
        <f ca="1" xml:space="preserve"> SUMIFS($J:$J, $A:$A,CELL("contents", BG$4), $B:$B,CELL("contents", BG$7), $C:$C,CELL("contents", $P168), $G:$G,CELL("contents", BG$3))</f>
        <v>2172545</v>
      </c>
      <c r="BH188" s="19">
        <f ca="1" xml:space="preserve"> SUMIFS($J:$J, $A:$A,CELL("contents", BH$4), $B:$B,CELL("contents", BH$7), $C:$C,CELL("contents", $P168), $G:$G,CELL("contents", BH$3))</f>
        <v>17349007</v>
      </c>
      <c r="BI188" s="13"/>
      <c r="BJ188" s="14">
        <f ca="1" xml:space="preserve"> SUMIFS($J:$J, $A:$A,CELL("contents", BJ$4), $B:$B,CELL("contents", BJ$7), $C:$C,CELL("contents", $P168), $G:$G,CELL("contents", BJ$3))</f>
        <v>19521552</v>
      </c>
      <c r="BK188" s="12">
        <f ca="1" xml:space="preserve"> SUMIFS($J:$J, $A:$A,CELL("contents", BK$4), $B:$B,CELL("contents", BK$7), $C:$C,CELL("contents", $P168), $G:$G,CELL("contents", BK$3))</f>
        <v>10107028</v>
      </c>
      <c r="BL188" s="19">
        <f ca="1" xml:space="preserve"> SUMIFS($J:$J, $A:$A,CELL("contents", BL$4), $B:$B,CELL("contents", BL$7), $C:$C,CELL("contents", $P168), $G:$G,CELL("contents", BL$3))</f>
        <v>625</v>
      </c>
      <c r="BM188" s="13"/>
      <c r="BN188" s="14">
        <f ca="1" xml:space="preserve"> SUMIFS($J:$J, $A:$A,CELL("contents", BN$4), $B:$B,CELL("contents", BN$7), $C:$C,CELL("contents", $P168), $G:$G,CELL("contents", BN$3))</f>
        <v>10107653</v>
      </c>
      <c r="BO188" s="12">
        <f ca="1" xml:space="preserve"> SUMIFS($J:$J, $A:$A,CELL("contents", BO$4), $B:$B,CELL("contents", BO$7), $C:$C,CELL("contents", $P168), $G:$G,CELL("contents", BO$3))</f>
        <v>11673457</v>
      </c>
      <c r="BP188" s="19">
        <f ca="1" xml:space="preserve"> SUMIFS($J:$J, $A:$A,CELL("contents", BP$4), $B:$B,CELL("contents", BP$7), $C:$C,CELL("contents", $P168), $G:$G,CELL("contents", BP$3))</f>
        <v>625</v>
      </c>
      <c r="BQ188" s="13"/>
      <c r="BR188" s="14">
        <f ca="1" xml:space="preserve"> SUMIFS($J:$J, $A:$A,CELL("contents", BR$4), $B:$B,CELL("contents", BR$7), $C:$C,CELL("contents", $P168), $G:$G,CELL("contents", BR$3))</f>
        <v>11674082</v>
      </c>
      <c r="BS188" s="12">
        <f ca="1" xml:space="preserve"> SUMIFS($J:$J, $A:$A,CELL("contents", BS$4), $B:$B,CELL("contents", BS$7), $C:$C,CELL("contents", $P168), $G:$G,CELL("contents", BS$3))</f>
        <v>23953030</v>
      </c>
      <c r="BT188" s="19">
        <f ca="1" xml:space="preserve"> SUMIFS($J:$J, $A:$A,CELL("contents", BT$4), $B:$B,CELL("contents", BT$7), $C:$C,CELL("contents", $P168), $G:$G,CELL("contents", BT$3))</f>
        <v>17350257</v>
      </c>
      <c r="BU188" s="13"/>
      <c r="BV188" s="14">
        <f ca="1" xml:space="preserve"> SUMIFS($J:$J, $A:$A,CELL("contents", BV$4), $B:$B,CELL("contents", BV$7), $C:$C,CELL("contents", $P168), $G:$G,CELL("contents", BV$3))</f>
        <v>41303287</v>
      </c>
      <c r="BY188" s="6" t="s">
        <v>16</v>
      </c>
      <c r="BZ188" s="21" t="s">
        <v>9</v>
      </c>
      <c r="CA188" s="12">
        <f ca="1" xml:space="preserve"> SUMIFS($J:$J, $A:$A,CELL("contents", CA$4), $B:$B,CELL("contents", CA$7), $C:$C,CELL("contents", $P168), $G:$G,CELL("contents", CA$3))</f>
        <v>2815988</v>
      </c>
      <c r="CB188" s="19">
        <f ca="1" xml:space="preserve"> SUMIFS($J:$J, $A:$A,CELL("contents", CB$4), $B:$B,CELL("contents", CB$7), $C:$C,CELL("contents", $P168), $G:$G,CELL("contents", CB$3))</f>
        <v>18270580</v>
      </c>
      <c r="CC188" s="13"/>
      <c r="CD188" s="14">
        <f ca="1" xml:space="preserve"> SUMIFS($J:$J, $A:$A,CELL("contents", CD$4), $B:$B,CELL("contents", CD$7), $C:$C,CELL("contents", $P168), $G:$G,CELL("contents", CD$3))</f>
        <v>21086568</v>
      </c>
      <c r="CE188" s="12">
        <f ca="1" xml:space="preserve"> SUMIFS($J:$J, $A:$A,CELL("contents", CE$4), $B:$B,CELL("contents", CE$7), $C:$C,CELL("contents", $P168), $G:$G,CELL("contents", CE$3))</f>
        <v>11394186</v>
      </c>
      <c r="CF188" s="19">
        <f ca="1" xml:space="preserve"> SUMIFS($J:$J, $A:$A,CELL("contents", CF$4), $B:$B,CELL("contents", CF$7), $C:$C,CELL("contents", $P168), $G:$G,CELL("contents", CF$3))</f>
        <v>2058</v>
      </c>
      <c r="CG188" s="13"/>
      <c r="CH188" s="14">
        <f ca="1" xml:space="preserve"> SUMIFS($J:$J, $A:$A,CELL("contents", CH$4), $B:$B,CELL("contents", CH$7), $C:$C,CELL("contents", $P168), $G:$G,CELL("contents", CH$3))</f>
        <v>11396244</v>
      </c>
      <c r="CI188" s="12">
        <f ca="1" xml:space="preserve"> SUMIFS($J:$J, $A:$A,CELL("contents", CI$4), $B:$B,CELL("contents", CI$7), $C:$C,CELL("contents", $P168), $G:$G,CELL("contents", CI$3))</f>
        <v>11639064</v>
      </c>
      <c r="CJ188" s="19">
        <f ca="1" xml:space="preserve"> SUMIFS($J:$J, $A:$A,CELL("contents", CJ$4), $B:$B,CELL("contents", CJ$7), $C:$C,CELL("contents", $P168), $G:$G,CELL("contents", CJ$3))</f>
        <v>2058</v>
      </c>
      <c r="CK188" s="13"/>
      <c r="CL188" s="14">
        <f ca="1" xml:space="preserve"> SUMIFS($J:$J, $A:$A,CELL("contents", CL$4), $B:$B,CELL("contents", CL$7), $C:$C,CELL("contents", $P168), $G:$G,CELL("contents", CL$3))</f>
        <v>11641122</v>
      </c>
      <c r="CM188" s="12">
        <f ca="1" xml:space="preserve"> SUMIFS($J:$J, $A:$A,CELL("contents", CM$4), $B:$B,CELL("contents", CM$7), $C:$C,CELL("contents", $P168), $G:$G,CELL("contents", CM$3))</f>
        <v>25849238</v>
      </c>
      <c r="CN188" s="19">
        <f ca="1" xml:space="preserve"> SUMIFS($J:$J, $A:$A,CELL("contents", CN$4), $B:$B,CELL("contents", CN$7), $C:$C,CELL("contents", $P168), $G:$G,CELL("contents", CN$3))</f>
        <v>18274696</v>
      </c>
      <c r="CO188" s="13"/>
      <c r="CP188" s="14">
        <f ca="1" xml:space="preserve"> SUMIFS($J:$J, $A:$A,CELL("contents", CP$4), $B:$B,CELL("contents", CP$7), $C:$C,CELL("contents", $P168), $G:$G,CELL("contents", CP$3))</f>
        <v>44123934</v>
      </c>
      <c r="CS188" s="6" t="s">
        <v>16</v>
      </c>
      <c r="CT188" s="21" t="s">
        <v>9</v>
      </c>
      <c r="CU188" s="12">
        <f ca="1" xml:space="preserve"> SUMIFS($J:$J, $A:$A,CELL("contents", CU$4), $B:$B,CELL("contents", CU$7), $C:$C,CELL("contents", $P168), $G:$G,CELL("contents", CU$3))</f>
        <v>4671114</v>
      </c>
      <c r="CV188" s="19">
        <f ca="1" xml:space="preserve"> SUMIFS($J:$J, $A:$A,CELL("contents", CV$4), $B:$B,CELL("contents", CV$7), $C:$C,CELL("contents", $P168), $G:$G,CELL("contents", CV$3))</f>
        <v>21296780</v>
      </c>
      <c r="CW188" s="13"/>
      <c r="CX188" s="14">
        <f ca="1" xml:space="preserve"> SUMIFS($J:$J, $A:$A,CELL("contents", CX$4), $B:$B,CELL("contents", CX$7), $C:$C,CELL("contents", $P168), $G:$G,CELL("contents", CX$3))</f>
        <v>25967894</v>
      </c>
      <c r="CY188" s="12">
        <f ca="1" xml:space="preserve"> SUMIFS($J:$J, $A:$A,CELL("contents", CY$4), $B:$B,CELL("contents", CY$7), $C:$C,CELL("contents", $P168), $G:$G,CELL("contents", CY$3))</f>
        <v>13826076</v>
      </c>
      <c r="CZ188" s="19">
        <f ca="1" xml:space="preserve"> SUMIFS($J:$J, $A:$A,CELL("contents", CZ$4), $B:$B,CELL("contents", CZ$7), $C:$C,CELL("contents", $P168), $G:$G,CELL("contents", CZ$3))</f>
        <v>6417</v>
      </c>
      <c r="DA188" s="13"/>
      <c r="DB188" s="14">
        <f ca="1" xml:space="preserve"> SUMIFS($J:$J, $A:$A,CELL("contents", DB$4), $B:$B,CELL("contents", DB$7), $C:$C,CELL("contents", $P168), $G:$G,CELL("contents", DB$3))</f>
        <v>13832493</v>
      </c>
      <c r="DC188" s="12">
        <f ca="1" xml:space="preserve"> SUMIFS($J:$J, $A:$A,CELL("contents", DC$4), $B:$B,CELL("contents", DC$7), $C:$C,CELL("contents", $P168), $G:$G,CELL("contents", DC$3))</f>
        <v>10966030</v>
      </c>
      <c r="DD188" s="19">
        <f ca="1" xml:space="preserve"> SUMIFS($J:$J, $A:$A,CELL("contents", DD$4), $B:$B,CELL("contents", DD$7), $C:$C,CELL("contents", $P168), $G:$G,CELL("contents", DD$3))</f>
        <v>6417</v>
      </c>
      <c r="DE188" s="13"/>
      <c r="DF188" s="14">
        <f ca="1" xml:space="preserve"> SUMIFS($J:$J, $A:$A,CELL("contents", DF$4), $B:$B,CELL("contents", DF$7), $C:$C,CELL("contents", $P168), $G:$G,CELL("contents", DF$3))</f>
        <v>10972447</v>
      </c>
      <c r="DG188" s="12">
        <f ca="1" xml:space="preserve"> SUMIFS($J:$J, $A:$A,CELL("contents", DG$4), $B:$B,CELL("contents", DG$7), $C:$C,CELL("contents", $P168), $G:$G,CELL("contents", DG$3))</f>
        <v>29463220</v>
      </c>
      <c r="DH188" s="19">
        <f ca="1" xml:space="preserve"> SUMIFS($J:$J, $A:$A,CELL("contents", DH$4), $B:$B,CELL("contents", DH$7), $C:$C,CELL("contents", $P168), $G:$G,CELL("contents", DH$3))</f>
        <v>21309614</v>
      </c>
      <c r="DI188" s="13"/>
      <c r="DJ188" s="14">
        <f ca="1" xml:space="preserve"> SUMIFS($J:$J, $A:$A,CELL("contents", DJ$4), $B:$B,CELL("contents", DJ$7), $C:$C,CELL("contents", $P168), $G:$G,CELL("contents", DJ$3))</f>
        <v>50772834</v>
      </c>
      <c r="DM188" s="6" t="s">
        <v>16</v>
      </c>
      <c r="DN188" s="21" t="s">
        <v>9</v>
      </c>
      <c r="DO188" s="12">
        <f ca="1" xml:space="preserve"> SUMIFS($J:$J, $A:$A,CELL("contents", DO$4), $B:$B,CELL("contents", DO$7), $C:$C,CELL("contents", $P168), $G:$G,CELL("contents", DO$3))</f>
        <v>6776628</v>
      </c>
      <c r="DP188" s="19">
        <f ca="1" xml:space="preserve"> SUMIFS($J:$J, $A:$A,CELL("contents", DP$4), $B:$B,CELL("contents", DP$7), $C:$C,CELL("contents", $P168), $G:$G,CELL("contents", DP$3))</f>
        <v>23160098</v>
      </c>
      <c r="DQ188" s="13"/>
      <c r="DR188" s="14">
        <f ca="1" xml:space="preserve"> SUMIFS($J:$J, $A:$A,CELL("contents", DR$4), $B:$B,CELL("contents", DR$7), $C:$C,CELL("contents", $P168), $G:$G,CELL("contents", DR$3))</f>
        <v>29936726</v>
      </c>
      <c r="DS188" s="12">
        <f ca="1" xml:space="preserve"> SUMIFS($J:$J, $A:$A,CELL("contents", DS$4), $B:$B,CELL("contents", DS$7), $C:$C,CELL("contents", $P168), $G:$G,CELL("contents", DS$3))</f>
        <v>14431979</v>
      </c>
      <c r="DT188" s="19">
        <f ca="1" xml:space="preserve"> SUMIFS($J:$J, $A:$A,CELL("contents", DT$4), $B:$B,CELL("contents", DT$7), $C:$C,CELL("contents", $P168), $G:$G,CELL("contents", DT$3))</f>
        <v>18575</v>
      </c>
      <c r="DU188" s="13"/>
      <c r="DV188" s="14">
        <f ca="1" xml:space="preserve"> SUMIFS($J:$J, $A:$A,CELL("contents", DV$4), $B:$B,CELL("contents", DV$7), $C:$C,CELL("contents", $P168), $G:$G,CELL("contents", DV$3))</f>
        <v>14450554</v>
      </c>
      <c r="DW188" s="12">
        <f ca="1" xml:space="preserve"> SUMIFS($J:$J, $A:$A,CELL("contents", DW$4), $B:$B,CELL("contents", DW$7), $C:$C,CELL("contents", $P168), $G:$G,CELL("contents", DW$3))</f>
        <v>12947932</v>
      </c>
      <c r="DX188" s="19">
        <f ca="1" xml:space="preserve"> SUMIFS($J:$J, $A:$A,CELL("contents", DX$4), $B:$B,CELL("contents", DX$7), $C:$C,CELL("contents", $P168), $G:$G,CELL("contents", DX$3))</f>
        <v>18575</v>
      </c>
      <c r="DY188" s="13"/>
      <c r="DZ188" s="14">
        <f ca="1" xml:space="preserve"> SUMIFS($J:$J, $A:$A,CELL("contents", DZ$4), $B:$B,CELL("contents", DZ$7), $C:$C,CELL("contents", $P168), $G:$G,CELL("contents", DZ$3))</f>
        <v>12966507</v>
      </c>
      <c r="EA188" s="12">
        <f ca="1" xml:space="preserve"> SUMIFS($J:$J, $A:$A,CELL("contents", EA$4), $B:$B,CELL("contents", EA$7), $C:$C,CELL("contents", $P168), $G:$G,CELL("contents", EA$3))</f>
        <v>34156539</v>
      </c>
      <c r="EB188" s="19">
        <f ca="1" xml:space="preserve"> SUMIFS($J:$J, $A:$A,CELL("contents", EB$4), $B:$B,CELL("contents", EB$7), $C:$C,CELL("contents", $P168), $G:$G,CELL("contents", EB$3))</f>
        <v>23197248</v>
      </c>
      <c r="EC188" s="13"/>
      <c r="ED188" s="14">
        <f ca="1" xml:space="preserve"> SUMIFS($J:$J, $A:$A,CELL("contents", ED$4), $B:$B,CELL("contents", ED$7), $C:$C,CELL("contents", $P168), $G:$G,CELL("contents", ED$3))</f>
        <v>57353787</v>
      </c>
    </row>
    <row r="189" spans="1:134" x14ac:dyDescent="0.25">
      <c r="A189" t="s">
        <v>15</v>
      </c>
      <c r="B189" t="s">
        <v>14</v>
      </c>
      <c r="C189">
        <v>11</v>
      </c>
      <c r="D189">
        <v>22</v>
      </c>
      <c r="E189" t="b">
        <v>0</v>
      </c>
      <c r="F189">
        <v>0.221</v>
      </c>
      <c r="G189">
        <v>16</v>
      </c>
      <c r="H189">
        <v>16</v>
      </c>
      <c r="I189">
        <v>16114</v>
      </c>
      <c r="J189">
        <v>16112</v>
      </c>
      <c r="K189">
        <v>8038</v>
      </c>
      <c r="L189">
        <v>13</v>
      </c>
      <c r="M189">
        <f t="shared" si="387"/>
        <v>0</v>
      </c>
      <c r="N189" t="b">
        <f t="shared" ref="N189" si="504">AND(MIN($F188,$F189,$F190)=$F189,MAX($H188,$H189,$H190)=$H189)</f>
        <v>0</v>
      </c>
      <c r="O189" t="b">
        <f t="shared" ref="O189" si="505">AND(NOT(N188),N189,NOT(N190))</f>
        <v>0</v>
      </c>
      <c r="P189">
        <f>P165</f>
        <v>14</v>
      </c>
      <c r="Q189" s="5" t="s">
        <v>23</v>
      </c>
      <c r="R189" s="21"/>
      <c r="S189" s="12">
        <f ca="1" xml:space="preserve"> IFERROR(AVERAGEIFS($J:$J, $A:$A,CELL("contents", S$4), $B:$B,CELL("contents", S$7), $C:$C,CELL("contents", $P168)), 0)</f>
        <v>77222.291666666672</v>
      </c>
      <c r="T189" s="19">
        <f ca="1" xml:space="preserve"> IFERROR(AVERAGEIFS($J:$J, $A:$A,CELL("contents", T$4), $B:$B,CELL("contents", T$7), $C:$C,CELL("contents", $P168)), 0)</f>
        <v>598502.91515151516</v>
      </c>
      <c r="U189" s="13"/>
      <c r="V189" s="14">
        <f ca="1" xml:space="preserve"> IFERROR(AVERAGEIFS($J:$J, $A:$A,CELL("contents", V$4), $B:$B,CELL("contents", V$7), $C:$C,CELL("contents", $P168)), 0)</f>
        <v>289595.87901234569</v>
      </c>
      <c r="W189" s="12">
        <f ca="1" xml:space="preserve"> IFERROR(AVERAGEIFS($J:$J, $A:$A,CELL("contents", W$4), $B:$B,CELL("contents", W$7), $C:$C,CELL("contents", $P168)), 0)</f>
        <v>251172.08749999999</v>
      </c>
      <c r="X189" s="19">
        <f ca="1" xml:space="preserve"> IFERROR(AVERAGEIFS($J:$J, $A:$A,CELL("contents", X$4), $B:$B,CELL("contents", X$7), $C:$C,CELL("contents", $P168)), 0)</f>
        <v>170.21818181818182</v>
      </c>
      <c r="Y189" s="13"/>
      <c r="Z189" s="14">
        <f ca="1" xml:space="preserve"> IFERROR(AVERAGEIFS($J:$J, $A:$A,CELL("contents", Z$4), $B:$B,CELL("contents", Z$7), $C:$C,CELL("contents", $P168)), 0)</f>
        <v>148912.06666666668</v>
      </c>
      <c r="AA189" s="12">
        <f ca="1" xml:space="preserve"> IFERROR(AVERAGEIFS($J:$J, $A:$A,CELL("contents", AA$4), $B:$B,CELL("contents", AA$7), $C:$C,CELL("contents", $P168)), 0)</f>
        <v>239943.36666666667</v>
      </c>
      <c r="AB189" s="19">
        <f ca="1" xml:space="preserve"> IFERROR(AVERAGEIFS($J:$J, $A:$A,CELL("contents", AB$4), $B:$B,CELL("contents", AB$7), $C:$C,CELL("contents", $P168)), 0)</f>
        <v>170.21818181818182</v>
      </c>
      <c r="AC189" s="13"/>
      <c r="AD189" s="14">
        <f ca="1" xml:space="preserve"> IFERROR(AVERAGEIFS($J:$J, $A:$A,CELL("contents", AD$4), $B:$B,CELL("contents", AD$7), $C:$C,CELL("contents", $P168)), 0)</f>
        <v>142258.00987654322</v>
      </c>
      <c r="AE189" s="12">
        <f ca="1" xml:space="preserve"> IFERROR(AVERAGEIFS($J:$J, $A:$A,CELL("contents", AE$4), $B:$B,CELL("contents", AE$7), $C:$C,CELL("contents", $P168)), 0)</f>
        <v>189445.91527777776</v>
      </c>
      <c r="AF189" s="19">
        <f ca="1" xml:space="preserve"> IFERROR(AVERAGEIFS($J:$J, $A:$A,CELL("contents", AF$4), $B:$B,CELL("contents", AF$7), $C:$C,CELL("contents", $P168)), 0)</f>
        <v>199614.45050505051</v>
      </c>
      <c r="AG189" s="13"/>
      <c r="AH189" s="14">
        <f ca="1" xml:space="preserve"> IFERROR(AVERAGEIFS($J:$J, $A:$A,CELL("contents", AH$4), $B:$B,CELL("contents", AH$7), $C:$C,CELL("contents", $P168)), 0)</f>
        <v>193588.65185185184</v>
      </c>
      <c r="AK189" s="5" t="s">
        <v>23</v>
      </c>
      <c r="AL189" s="21"/>
      <c r="AM189" s="12">
        <f ca="1" xml:space="preserve"> IFERROR(AVERAGEIFS($J:$J, $A:$A,CELL("contents", AM$4), $B:$B,CELL("contents", AM$7), $C:$C,CELL("contents", $P168), $G:$G,CELL("contents", AM$3)), 0)</f>
        <v>43689.0625</v>
      </c>
      <c r="AN189" s="19">
        <f ca="1" xml:space="preserve"> IFERROR(AVERAGEIFS($J:$J, $A:$A,CELL("contents", AN$4), $B:$B,CELL("contents", AN$7), $C:$C,CELL("contents", $P168), $G:$G,CELL("contents", AN$3)), 0)</f>
        <v>565955.03030303027</v>
      </c>
      <c r="AO189" s="13"/>
      <c r="AP189" s="14">
        <f ca="1" xml:space="preserve"> IFERROR(AVERAGEIFS($J:$J, $A:$A,CELL("contents", AP$4), $B:$B,CELL("contents", AP$7), $C:$C,CELL("contents", $P168), $G:$G,CELL("contents", AP$3)), 0)</f>
        <v>256464.08641975309</v>
      </c>
      <c r="AQ189" s="12">
        <f ca="1" xml:space="preserve"> IFERROR(AVERAGEIFS($J:$J, $A:$A,CELL("contents", AQ$4), $B:$B,CELL("contents", AQ$7), $C:$C,CELL("contents", $P168), $G:$G,CELL("contents", AQ$3)), 0)</f>
        <v>219209</v>
      </c>
      <c r="AR189" s="19">
        <f ca="1" xml:space="preserve"> IFERROR(AVERAGEIFS($J:$J, $A:$A,CELL("contents", AR$4), $B:$B,CELL("contents", AR$7), $C:$C,CELL("contents", $P168), $G:$G,CELL("contents", AR$3)), 0)</f>
        <v>12.454545454545455</v>
      </c>
      <c r="AS189" s="13"/>
      <c r="AT189" s="14">
        <f ca="1" xml:space="preserve"> IFERROR(AVERAGEIFS($J:$J, $A:$A,CELL("contents", AT$4), $B:$B,CELL("contents", AT$7), $C:$C,CELL("contents", $P168), $G:$G,CELL("contents", AT$3)), 0)</f>
        <v>129906.70370370371</v>
      </c>
      <c r="AU189" s="12">
        <f ca="1" xml:space="preserve"> IFERROR(AVERAGEIFS($J:$J, $A:$A,CELL("contents", AU$4), $B:$B,CELL("contents", AU$7), $C:$C,CELL("contents", $P168), $G:$G,CELL("contents", AU$3)), 0)</f>
        <v>215831.77083333334</v>
      </c>
      <c r="AV189" s="19">
        <f ca="1" xml:space="preserve"> IFERROR(AVERAGEIFS($J:$J, $A:$A,CELL("contents", AV$4), $B:$B,CELL("contents", AV$7), $C:$C,CELL("contents", $P168), $G:$G,CELL("contents", AV$3)), 0)</f>
        <v>12.454545454545455</v>
      </c>
      <c r="AW189" s="13"/>
      <c r="AX189" s="14">
        <f ca="1" xml:space="preserve"> IFERROR(AVERAGEIFS($J:$J, $A:$A,CELL("contents", AX$4), $B:$B,CELL("contents", AX$7), $C:$C,CELL("contents", $P168), $G:$G,CELL("contents", AX$3)), 0)</f>
        <v>127905.38271604938</v>
      </c>
      <c r="AY189" s="12">
        <f ca="1" xml:space="preserve"> IFERROR(AVERAGEIFS($J:$J, $A:$A,CELL("contents", AY$4), $B:$B,CELL("contents", AY$7), $C:$C,CELL("contents", $P168), $G:$G,CELL("contents", AY$3)), 0)</f>
        <v>159576.61111111112</v>
      </c>
      <c r="AZ189" s="19">
        <f ca="1" xml:space="preserve"> IFERROR(AVERAGEIFS($J:$J, $A:$A,CELL("contents", AZ$4), $B:$B,CELL("contents", AZ$7), $C:$C,CELL("contents", $P168), $G:$G,CELL("contents", AZ$3)), 0)</f>
        <v>188659.97979797979</v>
      </c>
      <c r="BA189" s="13"/>
      <c r="BB189" s="14">
        <f ca="1" xml:space="preserve"> IFERROR(AVERAGEIFS($J:$J, $A:$A,CELL("contents", BB$4), $B:$B,CELL("contents", BB$7), $C:$C,CELL("contents", $P168), $G:$G,CELL("contents", BB$3)), 0)</f>
        <v>171425.39094650207</v>
      </c>
      <c r="BE189" s="5" t="s">
        <v>23</v>
      </c>
      <c r="BF189" s="21"/>
      <c r="BG189" s="12">
        <f ca="1" xml:space="preserve"> IFERROR(AVERAGEIFS($J:$J, $A:$A,CELL("contents", BG$4), $B:$B,CELL("contents", BG$7), $C:$C,CELL("contents", $P168), $G:$G,CELL("contents", BG$3)), 0)</f>
        <v>45261.354166666664</v>
      </c>
      <c r="BH189" s="19">
        <f ca="1" xml:space="preserve"> IFERROR(AVERAGEIFS($J:$J, $A:$A,CELL("contents", BH$4), $B:$B,CELL("contents", BH$7), $C:$C,CELL("contents", $P168), $G:$G,CELL("contents", BH$3)), 0)</f>
        <v>525727.48484848486</v>
      </c>
      <c r="BI189" s="13"/>
      <c r="BJ189" s="14">
        <f ca="1" xml:space="preserve"> IFERROR(AVERAGEIFS($J:$J, $A:$A,CELL("contents", BJ$4), $B:$B,CELL("contents", BJ$7), $C:$C,CELL("contents", $P168), $G:$G,CELL("contents", BJ$3)), 0)</f>
        <v>241006.8148148148</v>
      </c>
      <c r="BK189" s="12">
        <f ca="1" xml:space="preserve"> IFERROR(AVERAGEIFS($J:$J, $A:$A,CELL("contents", BK$4), $B:$B,CELL("contents", BK$7), $C:$C,CELL("contents", $P168), $G:$G,CELL("contents", BK$3)), 0)</f>
        <v>210563.08333333334</v>
      </c>
      <c r="BL189" s="19">
        <f ca="1" xml:space="preserve"> IFERROR(AVERAGEIFS($J:$J, $A:$A,CELL("contents", BL$4), $B:$B,CELL("contents", BL$7), $C:$C,CELL("contents", $P168), $G:$G,CELL("contents", BL$3)), 0)</f>
        <v>18.939393939393938</v>
      </c>
      <c r="BM189" s="13"/>
      <c r="BN189" s="14">
        <f ca="1" xml:space="preserve"> IFERROR(AVERAGEIFS($J:$J, $A:$A,CELL("contents", BN$4), $B:$B,CELL("contents", BN$7), $C:$C,CELL("contents", $P168), $G:$G,CELL("contents", BN$3)), 0)</f>
        <v>124785.83950617284</v>
      </c>
      <c r="BO189" s="12">
        <f ca="1" xml:space="preserve"> IFERROR(AVERAGEIFS($J:$J, $A:$A,CELL("contents", BO$4), $B:$B,CELL("contents", BO$7), $C:$C,CELL("contents", $P168), $G:$G,CELL("contents", BO$3)), 0)</f>
        <v>243197.02083333334</v>
      </c>
      <c r="BP189" s="19">
        <f ca="1" xml:space="preserve"> IFERROR(AVERAGEIFS($J:$J, $A:$A,CELL("contents", BP$4), $B:$B,CELL("contents", BP$7), $C:$C,CELL("contents", $P168), $G:$G,CELL("contents", BP$3)), 0)</f>
        <v>18.939393939393938</v>
      </c>
      <c r="BQ189" s="13"/>
      <c r="BR189" s="14">
        <f ca="1" xml:space="preserve"> IFERROR(AVERAGEIFS($J:$J, $A:$A,CELL("contents", BR$4), $B:$B,CELL("contents", BR$7), $C:$C,CELL("contents", $P168), $G:$G,CELL("contents", BR$3)), 0)</f>
        <v>144124.46913580247</v>
      </c>
      <c r="BS189" s="12">
        <f ca="1" xml:space="preserve"> IFERROR(AVERAGEIFS($J:$J, $A:$A,CELL("contents", BS$4), $B:$B,CELL("contents", BS$7), $C:$C,CELL("contents", $P168), $G:$G,CELL("contents", BS$3)), 0)</f>
        <v>166340.48611111112</v>
      </c>
      <c r="BT189" s="19">
        <f ca="1" xml:space="preserve"> IFERROR(AVERAGEIFS($J:$J, $A:$A,CELL("contents", BT$4), $B:$B,CELL("contents", BT$7), $C:$C,CELL("contents", $P168), $G:$G,CELL("contents", BT$3)), 0)</f>
        <v>175255.12121212122</v>
      </c>
      <c r="BU189" s="13"/>
      <c r="BV189" s="14">
        <f ca="1" xml:space="preserve"> IFERROR(AVERAGEIFS($J:$J, $A:$A,CELL("contents", BV$4), $B:$B,CELL("contents", BV$7), $C:$C,CELL("contents", $P168), $G:$G,CELL("contents", BV$3)), 0)</f>
        <v>169972.37448559669</v>
      </c>
      <c r="BY189" s="5" t="s">
        <v>23</v>
      </c>
      <c r="BZ189" s="21"/>
      <c r="CA189" s="12">
        <f ca="1" xml:space="preserve"> IFERROR(AVERAGEIFS($J:$J, $A:$A,CELL("contents", CA$4), $B:$B,CELL("contents", CA$7), $C:$C,CELL("contents", $P168), $G:$G,CELL("contents", CA$3)), 0)</f>
        <v>58666.416666666664</v>
      </c>
      <c r="CB189" s="19">
        <f ca="1" xml:space="preserve"> IFERROR(AVERAGEIFS($J:$J, $A:$A,CELL("contents", CB$4), $B:$B,CELL("contents", CB$7), $C:$C,CELL("contents", $P168), $G:$G,CELL("contents", CB$3)), 0)</f>
        <v>553653.93939393945</v>
      </c>
      <c r="CC189" s="13"/>
      <c r="CD189" s="14">
        <f ca="1" xml:space="preserve"> IFERROR(AVERAGEIFS($J:$J, $A:$A,CELL("contents", CD$4), $B:$B,CELL("contents", CD$7), $C:$C,CELL("contents", $P168), $G:$G,CELL("contents", CD$3)), 0)</f>
        <v>260328</v>
      </c>
      <c r="CE189" s="12">
        <f ca="1" xml:space="preserve"> IFERROR(AVERAGEIFS($J:$J, $A:$A,CELL("contents", CE$4), $B:$B,CELL("contents", CE$7), $C:$C,CELL("contents", $P168), $G:$G,CELL("contents", CE$3)), 0)</f>
        <v>237378.875</v>
      </c>
      <c r="CF189" s="19">
        <f ca="1" xml:space="preserve"> IFERROR(AVERAGEIFS($J:$J, $A:$A,CELL("contents", CF$4), $B:$B,CELL("contents", CF$7), $C:$C,CELL("contents", $P168), $G:$G,CELL("contents", CF$3)), 0)</f>
        <v>62.363636363636367</v>
      </c>
      <c r="CG189" s="13"/>
      <c r="CH189" s="14">
        <f ca="1" xml:space="preserve"> IFERROR(AVERAGEIFS($J:$J, $A:$A,CELL("contents", CH$4), $B:$B,CELL("contents", CH$7), $C:$C,CELL("contents", $P168), $G:$G,CELL("contents", CH$3)), 0)</f>
        <v>140694.37037037036</v>
      </c>
      <c r="CI189" s="12">
        <f ca="1" xml:space="preserve"> IFERROR(AVERAGEIFS($J:$J, $A:$A,CELL("contents", CI$4), $B:$B,CELL("contents", CI$7), $C:$C,CELL("contents", $P168), $G:$G,CELL("contents", CI$3)), 0)</f>
        <v>242480.5</v>
      </c>
      <c r="CJ189" s="19">
        <f ca="1" xml:space="preserve"> IFERROR(AVERAGEIFS($J:$J, $A:$A,CELL("contents", CJ$4), $B:$B,CELL("contents", CJ$7), $C:$C,CELL("contents", $P168), $G:$G,CELL("contents", CJ$3)), 0)</f>
        <v>62.363636363636367</v>
      </c>
      <c r="CK189" s="13"/>
      <c r="CL189" s="14">
        <f ca="1" xml:space="preserve"> IFERROR(AVERAGEIFS($J:$J, $A:$A,CELL("contents", CL$4), $B:$B,CELL("contents", CL$7), $C:$C,CELL("contents", $P168), $G:$G,CELL("contents", CL$3)), 0)</f>
        <v>143717.55555555556</v>
      </c>
      <c r="CM189" s="12">
        <f ca="1" xml:space="preserve"> IFERROR(AVERAGEIFS($J:$J, $A:$A,CELL("contents", CM$4), $B:$B,CELL("contents", CM$7), $C:$C,CELL("contents", $P168), $G:$G,CELL("contents", CM$3)), 0)</f>
        <v>179508.59722222222</v>
      </c>
      <c r="CN189" s="19">
        <f ca="1" xml:space="preserve"> IFERROR(AVERAGEIFS($J:$J, $A:$A,CELL("contents", CN$4), $B:$B,CELL("contents", CN$7), $C:$C,CELL("contents", $P168), $G:$G,CELL("contents", CN$3)), 0)</f>
        <v>184592.88888888888</v>
      </c>
      <c r="CO189" s="13"/>
      <c r="CP189" s="14">
        <f ca="1" xml:space="preserve"> IFERROR(AVERAGEIFS($J:$J, $A:$A,CELL("contents", CP$4), $B:$B,CELL("contents", CP$7), $C:$C,CELL("contents", $P168), $G:$G,CELL("contents", CP$3)), 0)</f>
        <v>181579.97530864197</v>
      </c>
      <c r="CS189" s="5" t="s">
        <v>23</v>
      </c>
      <c r="CT189" s="21"/>
      <c r="CU189" s="12">
        <f ca="1" xml:space="preserve"> IFERROR(AVERAGEIFS($J:$J, $A:$A,CELL("contents", CU$4), $B:$B,CELL("contents", CU$7), $C:$C,CELL("contents", $P168), $G:$G,CELL("contents", CU$3)), 0)</f>
        <v>97314.875</v>
      </c>
      <c r="CV189" s="19">
        <f ca="1" xml:space="preserve"> IFERROR(AVERAGEIFS($J:$J, $A:$A,CELL("contents", CV$4), $B:$B,CELL("contents", CV$7), $C:$C,CELL("contents", $P168), $G:$G,CELL("contents", CV$3)), 0)</f>
        <v>645356.96969696973</v>
      </c>
      <c r="CW189" s="13"/>
      <c r="CX189" s="14">
        <f ca="1" xml:space="preserve"> IFERROR(AVERAGEIFS($J:$J, $A:$A,CELL("contents", CX$4), $B:$B,CELL("contents", CX$7), $C:$C,CELL("contents", $P168), $G:$G,CELL("contents", CX$3)), 0)</f>
        <v>320591.2839506173</v>
      </c>
      <c r="CY189" s="12">
        <f ca="1" xml:space="preserve"> IFERROR(AVERAGEIFS($J:$J, $A:$A,CELL("contents", CY$4), $B:$B,CELL("contents", CY$7), $C:$C,CELL("contents", $P168), $G:$G,CELL("contents", CY$3)), 0)</f>
        <v>288043.25</v>
      </c>
      <c r="CZ189" s="19">
        <f ca="1" xml:space="preserve"> IFERROR(AVERAGEIFS($J:$J, $A:$A,CELL("contents", CZ$4), $B:$B,CELL("contents", CZ$7), $C:$C,CELL("contents", $P168), $G:$G,CELL("contents", CZ$3)), 0)</f>
        <v>194.45454545454547</v>
      </c>
      <c r="DA189" s="13"/>
      <c r="DB189" s="14">
        <f ca="1" xml:space="preserve"> IFERROR(AVERAGEIFS($J:$J, $A:$A,CELL("contents", DB$4), $B:$B,CELL("contents", DB$7), $C:$C,CELL("contents", $P168), $G:$G,CELL("contents", DB$3)), 0)</f>
        <v>170771.51851851851</v>
      </c>
      <c r="DC189" s="12">
        <f ca="1" xml:space="preserve"> IFERROR(AVERAGEIFS($J:$J, $A:$A,CELL("contents", DC$4), $B:$B,CELL("contents", DC$7), $C:$C,CELL("contents", $P168), $G:$G,CELL("contents", DC$3)), 0)</f>
        <v>228458.95833333334</v>
      </c>
      <c r="DD189" s="19">
        <f ca="1" xml:space="preserve"> IFERROR(AVERAGEIFS($J:$J, $A:$A,CELL("contents", DD$4), $B:$B,CELL("contents", DD$7), $C:$C,CELL("contents", $P168), $G:$G,CELL("contents", DD$3)), 0)</f>
        <v>194.45454545454547</v>
      </c>
      <c r="DE189" s="13"/>
      <c r="DF189" s="14">
        <f ca="1" xml:space="preserve"> IFERROR(AVERAGEIFS($J:$J, $A:$A,CELL("contents", DF$4), $B:$B,CELL("contents", DF$7), $C:$C,CELL("contents", $P168), $G:$G,CELL("contents", DF$3)), 0)</f>
        <v>135462.30864197531</v>
      </c>
      <c r="DG189" s="12">
        <f ca="1" xml:space="preserve"> IFERROR(AVERAGEIFS($J:$J, $A:$A,CELL("contents", DG$4), $B:$B,CELL("contents", DG$7), $C:$C,CELL("contents", $P168), $G:$G,CELL("contents", DG$3)), 0)</f>
        <v>204605.69444444444</v>
      </c>
      <c r="DH189" s="19">
        <f ca="1" xml:space="preserve"> IFERROR(AVERAGEIFS($J:$J, $A:$A,CELL("contents", DH$4), $B:$B,CELL("contents", DH$7), $C:$C,CELL("contents", $P168), $G:$G,CELL("contents", DH$3)), 0)</f>
        <v>215248.62626262626</v>
      </c>
      <c r="DI189" s="13"/>
      <c r="DJ189" s="14">
        <f ca="1" xml:space="preserve"> IFERROR(AVERAGEIFS($J:$J, $A:$A,CELL("contents", DJ$4), $B:$B,CELL("contents", DJ$7), $C:$C,CELL("contents", $P168), $G:$G,CELL("contents", DJ$3)), 0)</f>
        <v>208941.70370370371</v>
      </c>
      <c r="DM189" s="5" t="s">
        <v>23</v>
      </c>
      <c r="DN189" s="21"/>
      <c r="DO189" s="12">
        <f ca="1" xml:space="preserve"> IFERROR(AVERAGEIFS($J:$J, $A:$A,CELL("contents", DO$4), $B:$B,CELL("contents", DO$7), $C:$C,CELL("contents", $P168), $G:$G,CELL("contents", DO$3)), 0)</f>
        <v>141179.75</v>
      </c>
      <c r="DP189" s="19">
        <f ca="1" xml:space="preserve"> IFERROR(AVERAGEIFS($J:$J, $A:$A,CELL("contents", DP$4), $B:$B,CELL("contents", DP$7), $C:$C,CELL("contents", $P168), $G:$G,CELL("contents", DP$3)), 0)</f>
        <v>701821.15151515149</v>
      </c>
      <c r="DQ189" s="13"/>
      <c r="DR189" s="14">
        <f ca="1" xml:space="preserve"> IFERROR(AVERAGEIFS($J:$J, $A:$A,CELL("contents", DR$4), $B:$B,CELL("contents", DR$7), $C:$C,CELL("contents", $P168), $G:$G,CELL("contents", DR$3)), 0)</f>
        <v>369589.2098765432</v>
      </c>
      <c r="DS189" s="12">
        <f ca="1" xml:space="preserve"> IFERROR(AVERAGEIFS($J:$J, $A:$A,CELL("contents", DS$4), $B:$B,CELL("contents", DS$7), $C:$C,CELL("contents", $P168), $G:$G,CELL("contents", DS$3)), 0)</f>
        <v>300666.22916666669</v>
      </c>
      <c r="DT189" s="19">
        <f ca="1" xml:space="preserve"> IFERROR(AVERAGEIFS($J:$J, $A:$A,CELL("contents", DT$4), $B:$B,CELL("contents", DT$7), $C:$C,CELL("contents", $P168), $G:$G,CELL("contents", DT$3)), 0)</f>
        <v>562.87878787878788</v>
      </c>
      <c r="DU189" s="13"/>
      <c r="DV189" s="14">
        <f ca="1" xml:space="preserve"> IFERROR(AVERAGEIFS($J:$J, $A:$A,CELL("contents", DV$4), $B:$B,CELL("contents", DV$7), $C:$C,CELL("contents", $P168), $G:$G,CELL("contents", DV$3)), 0)</f>
        <v>178401.90123456789</v>
      </c>
      <c r="DW189" s="12">
        <f ca="1" xml:space="preserve"> IFERROR(AVERAGEIFS($J:$J, $A:$A,CELL("contents", DW$4), $B:$B,CELL("contents", DW$7), $C:$C,CELL("contents", $P168), $G:$G,CELL("contents", DW$3)), 0)</f>
        <v>269748.58333333331</v>
      </c>
      <c r="DX189" s="19">
        <f ca="1" xml:space="preserve"> IFERROR(AVERAGEIFS($J:$J, $A:$A,CELL("contents", DX$4), $B:$B,CELL("contents", DX$7), $C:$C,CELL("contents", $P168), $G:$G,CELL("contents", DX$3)), 0)</f>
        <v>562.87878787878788</v>
      </c>
      <c r="DY189" s="13"/>
      <c r="DZ189" s="14">
        <f ca="1" xml:space="preserve"> IFERROR(AVERAGEIFS($J:$J, $A:$A,CELL("contents", DZ$4), $B:$B,CELL("contents", DZ$7), $C:$C,CELL("contents", $P168), $G:$G,CELL("contents", DZ$3)), 0)</f>
        <v>160080.33333333334</v>
      </c>
      <c r="EA189" s="12">
        <f ca="1" xml:space="preserve"> IFERROR(AVERAGEIFS($J:$J, $A:$A,CELL("contents", EA$4), $B:$B,CELL("contents", EA$7), $C:$C,CELL("contents", $P168), $G:$G,CELL("contents", EA$3)), 0)</f>
        <v>237198.1875</v>
      </c>
      <c r="EB189" s="19">
        <f ca="1" xml:space="preserve"> IFERROR(AVERAGEIFS($J:$J, $A:$A,CELL("contents", EB$4), $B:$B,CELL("contents", EB$7), $C:$C,CELL("contents", $P168), $G:$G,CELL("contents", EB$3)), 0)</f>
        <v>234315.63636363635</v>
      </c>
      <c r="EC189" s="13"/>
      <c r="ED189" s="14">
        <f ca="1" xml:space="preserve"> IFERROR(AVERAGEIFS($J:$J, $A:$A,CELL("contents", ED$4), $B:$B,CELL("contents", ED$7), $C:$C,CELL("contents", $P168), $G:$G,CELL("contents", ED$3)), 0)</f>
        <v>236023.8148148148</v>
      </c>
    </row>
    <row r="190" spans="1:134" ht="15.75" thickBot="1" x14ac:dyDescent="0.3">
      <c r="A190" t="s">
        <v>19</v>
      </c>
      <c r="B190" t="s">
        <v>14</v>
      </c>
      <c r="C190">
        <v>11</v>
      </c>
      <c r="D190">
        <v>22</v>
      </c>
      <c r="E190" t="b">
        <v>0</v>
      </c>
      <c r="F190">
        <v>1.9E-2</v>
      </c>
      <c r="G190">
        <v>16</v>
      </c>
      <c r="H190">
        <v>0</v>
      </c>
      <c r="I190">
        <v>402</v>
      </c>
      <c r="J190">
        <v>401</v>
      </c>
      <c r="K190">
        <v>201</v>
      </c>
      <c r="L190">
        <v>1</v>
      </c>
      <c r="M190">
        <f t="shared" si="387"/>
        <v>16</v>
      </c>
      <c r="N190" t="b">
        <f t="shared" ref="N190" si="506">AND(MIN($F188,$F189,$F190)=$F190,MAX($H188,$H189,$H190)=$H190)</f>
        <v>0</v>
      </c>
      <c r="O190" t="b">
        <f t="shared" ref="O190" si="507">AND(NOT(N188),NOT(N189),N190)</f>
        <v>0</v>
      </c>
      <c r="P190">
        <f>P165</f>
        <v>14</v>
      </c>
      <c r="Q190" s="7" t="s">
        <v>29</v>
      </c>
      <c r="R190" s="21"/>
      <c r="S190" s="15">
        <f ca="1" xml:space="preserve"> _xlfn.MAXIFS($J:$J, $A:$A,CELL("contents", S$4), $B:$B,CELL("contents", S$7), $C:$C,CELL("contents", $P168))</f>
        <v>1678069</v>
      </c>
      <c r="T190" s="20">
        <f ca="1" xml:space="preserve"> _xlfn.MAXIFS($J:$J, $A:$A,CELL("contents", T$4), $B:$B,CELL("contents", T$7), $C:$C,CELL("contents", $P168))</f>
        <v>1855291</v>
      </c>
      <c r="U190" s="16"/>
      <c r="V190" s="17">
        <f ca="1" xml:space="preserve"> _xlfn.MAXIFS($J:$J, $A:$A,CELL("contents", V$4), $B:$B,CELL("contents", V$7), $C:$C,CELL("contents", $P168))</f>
        <v>1855291</v>
      </c>
      <c r="W190" s="15">
        <f ca="1" xml:space="preserve"> _xlfn.MAXIFS($J:$J, $A:$A,CELL("contents", W$4), $B:$B,CELL("contents", W$7), $C:$C,CELL("contents", $P168))</f>
        <v>1148737</v>
      </c>
      <c r="X190" s="20">
        <f ca="1" xml:space="preserve"> _xlfn.MAXIFS($J:$J, $A:$A,CELL("contents", X$4), $B:$B,CELL("contents", X$7), $C:$C,CELL("contents", $P168))</f>
        <v>1407</v>
      </c>
      <c r="Y190" s="16"/>
      <c r="Z190" s="17">
        <f ca="1" xml:space="preserve"> _xlfn.MAXIFS($J:$J, $A:$A,CELL("contents", Z$4), $B:$B,CELL("contents", Z$7), $C:$C,CELL("contents", $P168))</f>
        <v>1148737</v>
      </c>
      <c r="AA190" s="15">
        <f ca="1" xml:space="preserve"> _xlfn.MAXIFS($J:$J, $A:$A,CELL("contents", AA$4), $B:$B,CELL("contents", AA$7), $C:$C,CELL("contents", $P168))</f>
        <v>1102926</v>
      </c>
      <c r="AB190" s="20">
        <f ca="1" xml:space="preserve"> _xlfn.MAXIFS($J:$J, $A:$A,CELL("contents", AB$4), $B:$B,CELL("contents", AB$7), $C:$C,CELL("contents", $P168))</f>
        <v>1407</v>
      </c>
      <c r="AC190" s="16"/>
      <c r="AD190" s="17">
        <f ca="1" xml:space="preserve"> _xlfn.MAXIFS($J:$J, $A:$A,CELL("contents", AD$4), $B:$B,CELL("contents", AD$7), $C:$C,CELL("contents", $P168))</f>
        <v>1102926</v>
      </c>
      <c r="AE190" s="15">
        <f ca="1" xml:space="preserve"> _xlfn.MAXIFS($J:$J, $A:$A,CELL("contents", AE$4), $B:$B,CELL("contents", AE$7), $C:$C,CELL("contents", $P168))</f>
        <v>1678069</v>
      </c>
      <c r="AF190" s="20">
        <f ca="1" xml:space="preserve"> _xlfn.MAXIFS($J:$J, $A:$A,CELL("contents", AF$4), $B:$B,CELL("contents", AF$7), $C:$C,CELL("contents", $P168))</f>
        <v>1855291</v>
      </c>
      <c r="AG190" s="16"/>
      <c r="AH190" s="17">
        <f ca="1" xml:space="preserve"> _xlfn.MAXIFS($J:$J, $A:$A,CELL("contents", AH$4), $B:$B,CELL("contents", AH$7), $C:$C,CELL("contents", $P168))</f>
        <v>1855291</v>
      </c>
      <c r="AK190" s="7" t="s">
        <v>29</v>
      </c>
      <c r="AL190" s="21"/>
      <c r="AM190" s="15">
        <f ca="1" xml:space="preserve"> _xlfn.MAXIFS($J:$J, $A:$A,CELL("contents", AM$4), $B:$B,CELL("contents", AM$7), $C:$C,CELL("contents", $P168), $G:$G,CELL("contents", AM$3))</f>
        <v>681268</v>
      </c>
      <c r="AN190" s="20">
        <f ca="1" xml:space="preserve"> _xlfn.MAXIFS($J:$J, $A:$A,CELL("contents", AN$4), $B:$B,CELL("contents", AN$7), $C:$C,CELL("contents", $P168), $G:$G,CELL("contents", AN$3))</f>
        <v>1618024</v>
      </c>
      <c r="AO190" s="16"/>
      <c r="AP190" s="17">
        <f ca="1" xml:space="preserve"> _xlfn.MAXIFS($J:$J, $A:$A,CELL("contents", AP$4), $B:$B,CELL("contents", AP$7), $C:$C,CELL("contents", $P168), $G:$G,CELL("contents", AP$3))</f>
        <v>1618024</v>
      </c>
      <c r="AQ190" s="15">
        <f ca="1" xml:space="preserve"> _xlfn.MAXIFS($J:$J, $A:$A,CELL("contents", AQ$4), $B:$B,CELL("contents", AQ$7), $C:$C,CELL("contents", $P168), $G:$G,CELL("contents", AQ$3))</f>
        <v>982879</v>
      </c>
      <c r="AR190" s="20">
        <f ca="1" xml:space="preserve"> _xlfn.MAXIFS($J:$J, $A:$A,CELL("contents", AR$4), $B:$B,CELL("contents", AR$7), $C:$C,CELL("contents", $P168), $G:$G,CELL("contents", AR$3))</f>
        <v>18</v>
      </c>
      <c r="AS190" s="16"/>
      <c r="AT190" s="17">
        <f ca="1" xml:space="preserve"> _xlfn.MAXIFS($J:$J, $A:$A,CELL("contents", AT$4), $B:$B,CELL("contents", AT$7), $C:$C,CELL("contents", $P168), $G:$G,CELL("contents", AT$3))</f>
        <v>982879</v>
      </c>
      <c r="AU190" s="15">
        <f ca="1" xml:space="preserve"> _xlfn.MAXIFS($J:$J, $A:$A,CELL("contents", AU$4), $B:$B,CELL("contents", AU$7), $C:$C,CELL("contents", $P168), $G:$G,CELL("contents", AU$3))</f>
        <v>985437</v>
      </c>
      <c r="AV190" s="20">
        <f ca="1" xml:space="preserve"> _xlfn.MAXIFS($J:$J, $A:$A,CELL("contents", AV$4), $B:$B,CELL("contents", AV$7), $C:$C,CELL("contents", $P168), $G:$G,CELL("contents", AV$3))</f>
        <v>18</v>
      </c>
      <c r="AW190" s="16"/>
      <c r="AX190" s="17">
        <f ca="1" xml:space="preserve"> _xlfn.MAXIFS($J:$J, $A:$A,CELL("contents", AX$4), $B:$B,CELL("contents", AX$7), $C:$C,CELL("contents", $P168), $G:$G,CELL("contents", AX$3))</f>
        <v>985437</v>
      </c>
      <c r="AY190" s="15">
        <f ca="1" xml:space="preserve"> _xlfn.MAXIFS($J:$J, $A:$A,CELL("contents", AY$4), $B:$B,CELL("contents", AY$7), $C:$C,CELL("contents", $P168), $G:$G,CELL("contents", AY$3))</f>
        <v>985437</v>
      </c>
      <c r="AZ190" s="20">
        <f ca="1" xml:space="preserve"> _xlfn.MAXIFS($J:$J, $A:$A,CELL("contents", AZ$4), $B:$B,CELL("contents", AZ$7), $C:$C,CELL("contents", $P168), $G:$G,CELL("contents", AZ$3))</f>
        <v>1618024</v>
      </c>
      <c r="BA190" s="16"/>
      <c r="BB190" s="17">
        <f ca="1" xml:space="preserve"> _xlfn.MAXIFS($J:$J, $A:$A,CELL("contents", BB$4), $B:$B,CELL("contents", BB$7), $C:$C,CELL("contents", $P168), $G:$G,CELL("contents", BB$3))</f>
        <v>1618024</v>
      </c>
      <c r="BE190" s="7" t="s">
        <v>29</v>
      </c>
      <c r="BF190" s="21"/>
      <c r="BG190" s="15">
        <f ca="1" xml:space="preserve"> _xlfn.MAXIFS($J:$J, $A:$A,CELL("contents", BG$4), $B:$B,CELL("contents", BG$7), $C:$C,CELL("contents", $P168), $G:$G,CELL("contents", BG$3))</f>
        <v>625398</v>
      </c>
      <c r="BH190" s="20">
        <f ca="1" xml:space="preserve"> _xlfn.MAXIFS($J:$J, $A:$A,CELL("contents", BH$4), $B:$B,CELL("contents", BH$7), $C:$C,CELL("contents", $P168), $G:$G,CELL("contents", BH$3))</f>
        <v>1518082</v>
      </c>
      <c r="BI190" s="16"/>
      <c r="BJ190" s="17">
        <f ca="1" xml:space="preserve"> _xlfn.MAXIFS($J:$J, $A:$A,CELL("contents", BJ$4), $B:$B,CELL("contents", BJ$7), $C:$C,CELL("contents", $P168), $G:$G,CELL("contents", BJ$3))</f>
        <v>1518082</v>
      </c>
      <c r="BK190" s="15">
        <f ca="1" xml:space="preserve"> _xlfn.MAXIFS($J:$J, $A:$A,CELL("contents", BK$4), $B:$B,CELL("contents", BK$7), $C:$C,CELL("contents", $P168), $G:$G,CELL("contents", BK$3))</f>
        <v>923370</v>
      </c>
      <c r="BL190" s="20">
        <f ca="1" xml:space="preserve"> _xlfn.MAXIFS($J:$J, $A:$A,CELL("contents", BL$4), $B:$B,CELL("contents", BL$7), $C:$C,CELL("contents", $P168), $G:$G,CELL("contents", BL$3))</f>
        <v>28</v>
      </c>
      <c r="BM190" s="16"/>
      <c r="BN190" s="17">
        <f ca="1" xml:space="preserve"> _xlfn.MAXIFS($J:$J, $A:$A,CELL("contents", BN$4), $B:$B,CELL("contents", BN$7), $C:$C,CELL("contents", $P168), $G:$G,CELL("contents", BN$3))</f>
        <v>923370</v>
      </c>
      <c r="BO190" s="15">
        <f ca="1" xml:space="preserve"> _xlfn.MAXIFS($J:$J, $A:$A,CELL("contents", BO$4), $B:$B,CELL("contents", BO$7), $C:$C,CELL("contents", $P168), $G:$G,CELL("contents", BO$3))</f>
        <v>1102926</v>
      </c>
      <c r="BP190" s="20">
        <f ca="1" xml:space="preserve"> _xlfn.MAXIFS($J:$J, $A:$A,CELL("contents", BP$4), $B:$B,CELL("contents", BP$7), $C:$C,CELL("contents", $P168), $G:$G,CELL("contents", BP$3))</f>
        <v>28</v>
      </c>
      <c r="BQ190" s="16"/>
      <c r="BR190" s="17">
        <f ca="1" xml:space="preserve"> _xlfn.MAXIFS($J:$J, $A:$A,CELL("contents", BR$4), $B:$B,CELL("contents", BR$7), $C:$C,CELL("contents", $P168), $G:$G,CELL("contents", BR$3))</f>
        <v>1102926</v>
      </c>
      <c r="BS190" s="15">
        <f ca="1" xml:space="preserve"> _xlfn.MAXIFS($J:$J, $A:$A,CELL("contents", BS$4), $B:$B,CELL("contents", BS$7), $C:$C,CELL("contents", $P168), $G:$G,CELL("contents", BS$3))</f>
        <v>1102926</v>
      </c>
      <c r="BT190" s="20">
        <f ca="1" xml:space="preserve"> _xlfn.MAXIFS($J:$J, $A:$A,CELL("contents", BT$4), $B:$B,CELL("contents", BT$7), $C:$C,CELL("contents", $P168), $G:$G,CELL("contents", BT$3))</f>
        <v>1518082</v>
      </c>
      <c r="BU190" s="16"/>
      <c r="BV190" s="17">
        <f ca="1" xml:space="preserve"> _xlfn.MAXIFS($J:$J, $A:$A,CELL("contents", BV$4), $B:$B,CELL("contents", BV$7), $C:$C,CELL("contents", $P168), $G:$G,CELL("contents", BV$3))</f>
        <v>1518082</v>
      </c>
      <c r="BY190" s="7" t="s">
        <v>29</v>
      </c>
      <c r="BZ190" s="21"/>
      <c r="CA190" s="15">
        <f ca="1" xml:space="preserve"> _xlfn.MAXIFS($J:$J, $A:$A,CELL("contents", CA$4), $B:$B,CELL("contents", CA$7), $C:$C,CELL("contents", $P168), $G:$G,CELL("contents", CA$3))</f>
        <v>678134</v>
      </c>
      <c r="CB190" s="20">
        <f ca="1" xml:space="preserve"> _xlfn.MAXIFS($J:$J, $A:$A,CELL("contents", CB$4), $B:$B,CELL("contents", CB$7), $C:$C,CELL("contents", $P168), $G:$G,CELL("contents", CB$3))</f>
        <v>1631949</v>
      </c>
      <c r="CC190" s="16"/>
      <c r="CD190" s="17">
        <f ca="1" xml:space="preserve"> _xlfn.MAXIFS($J:$J, $A:$A,CELL("contents", CD$4), $B:$B,CELL("contents", CD$7), $C:$C,CELL("contents", $P168), $G:$G,CELL("contents", CD$3))</f>
        <v>1631949</v>
      </c>
      <c r="CE190" s="15">
        <f ca="1" xml:space="preserve"> _xlfn.MAXIFS($J:$J, $A:$A,CELL("contents", CE$4), $B:$B,CELL("contents", CE$7), $C:$C,CELL("contents", $P168), $G:$G,CELL("contents", CE$3))</f>
        <v>1005502</v>
      </c>
      <c r="CF190" s="20">
        <f ca="1" xml:space="preserve"> _xlfn.MAXIFS($J:$J, $A:$A,CELL("contents", CF$4), $B:$B,CELL("contents", CF$7), $C:$C,CELL("contents", $P168), $G:$G,CELL("contents", CF$3))</f>
        <v>95</v>
      </c>
      <c r="CG190" s="16"/>
      <c r="CH190" s="17">
        <f ca="1" xml:space="preserve"> _xlfn.MAXIFS($J:$J, $A:$A,CELL("contents", CH$4), $B:$B,CELL("contents", CH$7), $C:$C,CELL("contents", $P168), $G:$G,CELL("contents", CH$3))</f>
        <v>1005502</v>
      </c>
      <c r="CI190" s="15">
        <f ca="1" xml:space="preserve"> _xlfn.MAXIFS($J:$J, $A:$A,CELL("contents", CI$4), $B:$B,CELL("contents", CI$7), $C:$C,CELL("contents", $P168), $G:$G,CELL("contents", CI$3))</f>
        <v>1045383</v>
      </c>
      <c r="CJ190" s="20">
        <f ca="1" xml:space="preserve"> _xlfn.MAXIFS($J:$J, $A:$A,CELL("contents", CJ$4), $B:$B,CELL("contents", CJ$7), $C:$C,CELL("contents", $P168), $G:$G,CELL("contents", CJ$3))</f>
        <v>95</v>
      </c>
      <c r="CK190" s="16"/>
      <c r="CL190" s="17">
        <f ca="1" xml:space="preserve"> _xlfn.MAXIFS($J:$J, $A:$A,CELL("contents", CL$4), $B:$B,CELL("contents", CL$7), $C:$C,CELL("contents", $P168), $G:$G,CELL("contents", CL$3))</f>
        <v>1045383</v>
      </c>
      <c r="CM190" s="15">
        <f ca="1" xml:space="preserve"> _xlfn.MAXIFS($J:$J, $A:$A,CELL("contents", CM$4), $B:$B,CELL("contents", CM$7), $C:$C,CELL("contents", $P168), $G:$G,CELL("contents", CM$3))</f>
        <v>1045383</v>
      </c>
      <c r="CN190" s="20">
        <f ca="1" xml:space="preserve"> _xlfn.MAXIFS($J:$J, $A:$A,CELL("contents", CN$4), $B:$B,CELL("contents", CN$7), $C:$C,CELL("contents", $P168), $G:$G,CELL("contents", CN$3))</f>
        <v>1631949</v>
      </c>
      <c r="CO190" s="16"/>
      <c r="CP190" s="17">
        <f ca="1" xml:space="preserve"> _xlfn.MAXIFS($J:$J, $A:$A,CELL("contents", CP$4), $B:$B,CELL("contents", CP$7), $C:$C,CELL("contents", $P168), $G:$G,CELL("contents", CP$3))</f>
        <v>1631949</v>
      </c>
      <c r="CS190" s="7" t="s">
        <v>29</v>
      </c>
      <c r="CT190" s="21"/>
      <c r="CU190" s="15">
        <f ca="1" xml:space="preserve"> _xlfn.MAXIFS($J:$J, $A:$A,CELL("contents", CU$4), $B:$B,CELL("contents", CU$7), $C:$C,CELL("contents", $P168), $G:$G,CELL("contents", CU$3))</f>
        <v>1029886</v>
      </c>
      <c r="CV190" s="20">
        <f ca="1" xml:space="preserve"> _xlfn.MAXIFS($J:$J, $A:$A,CELL("contents", CV$4), $B:$B,CELL("contents", CV$7), $C:$C,CELL("contents", $P168), $G:$G,CELL("contents", CV$3))</f>
        <v>1848757</v>
      </c>
      <c r="CW190" s="16"/>
      <c r="CX190" s="17">
        <f ca="1" xml:space="preserve"> _xlfn.MAXIFS($J:$J, $A:$A,CELL("contents", CX$4), $B:$B,CELL("contents", CX$7), $C:$C,CELL("contents", $P168), $G:$G,CELL("contents", CX$3))</f>
        <v>1848757</v>
      </c>
      <c r="CY190" s="15">
        <f ca="1" xml:space="preserve"> _xlfn.MAXIFS($J:$J, $A:$A,CELL("contents", CY$4), $B:$B,CELL("contents", CY$7), $C:$C,CELL("contents", $P168), $G:$G,CELL("contents", CY$3))</f>
        <v>1129389</v>
      </c>
      <c r="CZ190" s="20">
        <f ca="1" xml:space="preserve"> _xlfn.MAXIFS($J:$J, $A:$A,CELL("contents", CZ$4), $B:$B,CELL("contents", CZ$7), $C:$C,CELL("contents", $P168), $G:$G,CELL("contents", CZ$3))</f>
        <v>353</v>
      </c>
      <c r="DA190" s="16"/>
      <c r="DB190" s="17">
        <f ca="1" xml:space="preserve"> _xlfn.MAXIFS($J:$J, $A:$A,CELL("contents", DB$4), $B:$B,CELL("contents", DB$7), $C:$C,CELL("contents", $P168), $G:$G,CELL("contents", DB$3))</f>
        <v>1129389</v>
      </c>
      <c r="DC190" s="15">
        <f ca="1" xml:space="preserve"> _xlfn.MAXIFS($J:$J, $A:$A,CELL("contents", DC$4), $B:$B,CELL("contents", DC$7), $C:$C,CELL("contents", $P168), $G:$G,CELL("contents", DC$3))</f>
        <v>856640</v>
      </c>
      <c r="DD190" s="20">
        <f ca="1" xml:space="preserve"> _xlfn.MAXIFS($J:$J, $A:$A,CELL("contents", DD$4), $B:$B,CELL("contents", DD$7), $C:$C,CELL("contents", $P168), $G:$G,CELL("contents", DD$3))</f>
        <v>353</v>
      </c>
      <c r="DE190" s="16"/>
      <c r="DF190" s="17">
        <f ca="1" xml:space="preserve"> _xlfn.MAXIFS($J:$J, $A:$A,CELL("contents", DF$4), $B:$B,CELL("contents", DF$7), $C:$C,CELL("contents", $P168), $G:$G,CELL("contents", DF$3))</f>
        <v>856640</v>
      </c>
      <c r="DG190" s="15">
        <f ca="1" xml:space="preserve"> _xlfn.MAXIFS($J:$J, $A:$A,CELL("contents", DG$4), $B:$B,CELL("contents", DG$7), $C:$C,CELL("contents", $P168), $G:$G,CELL("contents", DG$3))</f>
        <v>1129389</v>
      </c>
      <c r="DH190" s="20">
        <f ca="1" xml:space="preserve"> _xlfn.MAXIFS($J:$J, $A:$A,CELL("contents", DH$4), $B:$B,CELL("contents", DH$7), $C:$C,CELL("contents", $P168), $G:$G,CELL("contents", DH$3))</f>
        <v>1848757</v>
      </c>
      <c r="DI190" s="16"/>
      <c r="DJ190" s="17">
        <f ca="1" xml:space="preserve"> _xlfn.MAXIFS($J:$J, $A:$A,CELL("contents", DJ$4), $B:$B,CELL("contents", DJ$7), $C:$C,CELL("contents", $P168), $G:$G,CELL("contents", DJ$3))</f>
        <v>1848757</v>
      </c>
      <c r="DM190" s="7" t="s">
        <v>29</v>
      </c>
      <c r="DN190" s="21"/>
      <c r="DO190" s="15">
        <f ca="1" xml:space="preserve"> _xlfn.MAXIFS($J:$J, $A:$A,CELL("contents", DO$4), $B:$B,CELL("contents", DO$7), $C:$C,CELL("contents", $P168), $G:$G,CELL("contents", DO$3))</f>
        <v>1678069</v>
      </c>
      <c r="DP190" s="20">
        <f ca="1" xml:space="preserve"> _xlfn.MAXIFS($J:$J, $A:$A,CELL("contents", DP$4), $B:$B,CELL("contents", DP$7), $C:$C,CELL("contents", $P168), $G:$G,CELL("contents", DP$3))</f>
        <v>1855291</v>
      </c>
      <c r="DQ190" s="16"/>
      <c r="DR190" s="17">
        <f ca="1" xml:space="preserve"> _xlfn.MAXIFS($J:$J, $A:$A,CELL("contents", DR$4), $B:$B,CELL("contents", DR$7), $C:$C,CELL("contents", $P168), $G:$G,CELL("contents", DR$3))</f>
        <v>1855291</v>
      </c>
      <c r="DS190" s="15">
        <f ca="1" xml:space="preserve"> _xlfn.MAXIFS($J:$J, $A:$A,CELL("contents", DS$4), $B:$B,CELL("contents", DS$7), $C:$C,CELL("contents", $P168), $G:$G,CELL("contents", DS$3))</f>
        <v>1148737</v>
      </c>
      <c r="DT190" s="20">
        <f ca="1" xml:space="preserve"> _xlfn.MAXIFS($J:$J, $A:$A,CELL("contents", DT$4), $B:$B,CELL("contents", DT$7), $C:$C,CELL("contents", $P168), $G:$G,CELL("contents", DT$3))</f>
        <v>1407</v>
      </c>
      <c r="DU190" s="16"/>
      <c r="DV190" s="17">
        <f ca="1" xml:space="preserve"> _xlfn.MAXIFS($J:$J, $A:$A,CELL("contents", DV$4), $B:$B,CELL("contents", DV$7), $C:$C,CELL("contents", $P168), $G:$G,CELL("contents", DV$3))</f>
        <v>1148737</v>
      </c>
      <c r="DW190" s="15">
        <f ca="1" xml:space="preserve"> _xlfn.MAXIFS($J:$J, $A:$A,CELL("contents", DW$4), $B:$B,CELL("contents", DW$7), $C:$C,CELL("contents", $P168), $G:$G,CELL("contents", DW$3))</f>
        <v>1015861</v>
      </c>
      <c r="DX190" s="20">
        <f ca="1" xml:space="preserve"> _xlfn.MAXIFS($J:$J, $A:$A,CELL("contents", DX$4), $B:$B,CELL("contents", DX$7), $C:$C,CELL("contents", $P168), $G:$G,CELL("contents", DX$3))</f>
        <v>1407</v>
      </c>
      <c r="DY190" s="16"/>
      <c r="DZ190" s="17">
        <f ca="1" xml:space="preserve"> _xlfn.MAXIFS($J:$J, $A:$A,CELL("contents", DZ$4), $B:$B,CELL("contents", DZ$7), $C:$C,CELL("contents", $P168), $G:$G,CELL("contents", DZ$3))</f>
        <v>1015861</v>
      </c>
      <c r="EA190" s="15">
        <f ca="1" xml:space="preserve"> _xlfn.MAXIFS($J:$J, $A:$A,CELL("contents", EA$4), $B:$B,CELL("contents", EA$7), $C:$C,CELL("contents", $P168), $G:$G,CELL("contents", EA$3))</f>
        <v>1678069</v>
      </c>
      <c r="EB190" s="20">
        <f ca="1" xml:space="preserve"> _xlfn.MAXIFS($J:$J, $A:$A,CELL("contents", EB$4), $B:$B,CELL("contents", EB$7), $C:$C,CELL("contents", $P168), $G:$G,CELL("contents", EB$3))</f>
        <v>1855291</v>
      </c>
      <c r="EC190" s="16"/>
      <c r="ED190" s="17">
        <f ca="1" xml:space="preserve"> _xlfn.MAXIFS($J:$J, $A:$A,CELL("contents", ED$4), $B:$B,CELL("contents", ED$7), $C:$C,CELL("contents", $P168), $G:$G,CELL("contents", ED$3))</f>
        <v>1855291</v>
      </c>
    </row>
    <row r="191" spans="1:134" x14ac:dyDescent="0.25">
      <c r="A191" t="s">
        <v>13</v>
      </c>
      <c r="B191" t="s">
        <v>14</v>
      </c>
      <c r="C191">
        <v>11</v>
      </c>
      <c r="D191">
        <v>23</v>
      </c>
      <c r="E191" t="b">
        <v>1</v>
      </c>
      <c r="F191">
        <v>10.004</v>
      </c>
      <c r="G191">
        <v>16</v>
      </c>
      <c r="H191">
        <v>11</v>
      </c>
      <c r="I191">
        <v>920852</v>
      </c>
      <c r="J191">
        <v>902897</v>
      </c>
      <c r="K191">
        <v>451436</v>
      </c>
      <c r="L191">
        <v>13</v>
      </c>
      <c r="M191">
        <f t="shared" si="387"/>
        <v>5</v>
      </c>
      <c r="N191" t="b">
        <f t="shared" ref="N191" si="508">AND(MIN($F191,$F192,$F193)=$F191,MAX($H191,$H192,$H193)=$H191)</f>
        <v>0</v>
      </c>
      <c r="O191" t="b">
        <f t="shared" ref="O191" si="509">AND(N191,NOT(N192),NOT(N193))</f>
        <v>0</v>
      </c>
    </row>
    <row r="192" spans="1:134" x14ac:dyDescent="0.25">
      <c r="A192" t="s">
        <v>15</v>
      </c>
      <c r="B192" t="s">
        <v>14</v>
      </c>
      <c r="C192">
        <v>11</v>
      </c>
      <c r="D192">
        <v>23</v>
      </c>
      <c r="E192" t="b">
        <v>0</v>
      </c>
      <c r="F192">
        <v>0.128</v>
      </c>
      <c r="G192">
        <v>16</v>
      </c>
      <c r="H192">
        <v>16</v>
      </c>
      <c r="I192">
        <v>15136</v>
      </c>
      <c r="J192">
        <v>15134</v>
      </c>
      <c r="K192">
        <v>7549</v>
      </c>
      <c r="L192">
        <v>13</v>
      </c>
      <c r="M192">
        <f t="shared" si="387"/>
        <v>0</v>
      </c>
      <c r="N192" t="b">
        <f t="shared" ref="N192" si="510">AND(MIN($F191,$F192,$F193)=$F192,MAX($H191,$H192,$H193)=$H192)</f>
        <v>1</v>
      </c>
      <c r="O192" t="b">
        <f t="shared" ref="O192" si="511">AND(NOT(N191),N192,NOT(N193))</f>
        <v>1</v>
      </c>
    </row>
    <row r="193" spans="1:134" x14ac:dyDescent="0.25">
      <c r="A193" t="s">
        <v>19</v>
      </c>
      <c r="B193" t="s">
        <v>14</v>
      </c>
      <c r="C193">
        <v>11</v>
      </c>
      <c r="D193">
        <v>23</v>
      </c>
      <c r="E193" t="b">
        <v>1</v>
      </c>
      <c r="F193">
        <v>10.000999999999999</v>
      </c>
      <c r="G193">
        <v>16</v>
      </c>
      <c r="H193">
        <v>11</v>
      </c>
      <c r="I193">
        <v>1023224</v>
      </c>
      <c r="J193">
        <v>1003274</v>
      </c>
      <c r="K193">
        <v>501624</v>
      </c>
      <c r="L193">
        <v>13</v>
      </c>
      <c r="M193">
        <f t="shared" si="387"/>
        <v>5</v>
      </c>
      <c r="N193" t="b">
        <f t="shared" ref="N193" si="512">AND(MIN($F191,$F192,$F193)=$F193,MAX($H191,$H192,$H193)=$H193)</f>
        <v>0</v>
      </c>
      <c r="O193" t="b">
        <f t="shared" ref="O193" si="513">AND(NOT(N191),NOT(N192),N193)</f>
        <v>0</v>
      </c>
    </row>
    <row r="194" spans="1:134" x14ac:dyDescent="0.25">
      <c r="A194" t="s">
        <v>13</v>
      </c>
      <c r="B194" t="s">
        <v>14</v>
      </c>
      <c r="C194">
        <v>11</v>
      </c>
      <c r="D194">
        <v>24</v>
      </c>
      <c r="E194" t="b">
        <v>0</v>
      </c>
      <c r="F194">
        <v>0.111</v>
      </c>
      <c r="G194">
        <v>16</v>
      </c>
      <c r="H194">
        <v>16</v>
      </c>
      <c r="I194">
        <v>9348</v>
      </c>
      <c r="J194">
        <v>6052</v>
      </c>
      <c r="K194">
        <v>3008</v>
      </c>
      <c r="L194">
        <v>13</v>
      </c>
      <c r="M194">
        <f t="shared" si="387"/>
        <v>0</v>
      </c>
      <c r="N194" t="b">
        <f t="shared" ref="N194" si="514">AND(MIN($F194,$F195,$F196)=$F194,MAX($H194,$H195,$H196)=$H194)</f>
        <v>0</v>
      </c>
      <c r="O194" t="b">
        <f t="shared" ref="O194" si="515">AND(N194,NOT(N195),NOT(N196))</f>
        <v>0</v>
      </c>
    </row>
    <row r="195" spans="1:134" x14ac:dyDescent="0.25">
      <c r="A195" t="s">
        <v>15</v>
      </c>
      <c r="B195" t="s">
        <v>14</v>
      </c>
      <c r="C195">
        <v>11</v>
      </c>
      <c r="D195">
        <v>24</v>
      </c>
      <c r="E195" t="b">
        <v>0</v>
      </c>
      <c r="F195">
        <v>6.4000000000000001E-2</v>
      </c>
      <c r="G195">
        <v>16</v>
      </c>
      <c r="H195">
        <v>16</v>
      </c>
      <c r="I195">
        <v>6054</v>
      </c>
      <c r="J195">
        <v>6052</v>
      </c>
      <c r="K195">
        <v>3008</v>
      </c>
      <c r="L195">
        <v>13</v>
      </c>
      <c r="M195">
        <f t="shared" ref="M195:M258" si="516">G195-H195</f>
        <v>0</v>
      </c>
      <c r="N195" t="b">
        <f t="shared" ref="N195" si="517">AND(MIN($F194,$F195,$F196)=$F195,MAX($H194,$H195,$H196)=$H195)</f>
        <v>1</v>
      </c>
      <c r="O195" t="b">
        <f t="shared" ref="O195" si="518">AND(NOT(N194),N195,NOT(N196))</f>
        <v>1</v>
      </c>
    </row>
    <row r="196" spans="1:134" x14ac:dyDescent="0.25">
      <c r="A196" t="s">
        <v>19</v>
      </c>
      <c r="B196" t="s">
        <v>14</v>
      </c>
      <c r="C196">
        <v>11</v>
      </c>
      <c r="D196">
        <v>24</v>
      </c>
      <c r="E196" t="b">
        <v>0</v>
      </c>
      <c r="F196">
        <v>8.7999999999999995E-2</v>
      </c>
      <c r="G196">
        <v>16</v>
      </c>
      <c r="H196">
        <v>16</v>
      </c>
      <c r="I196">
        <v>9348</v>
      </c>
      <c r="J196">
        <v>6052</v>
      </c>
      <c r="K196">
        <v>3008</v>
      </c>
      <c r="L196">
        <v>13</v>
      </c>
      <c r="M196">
        <f t="shared" si="516"/>
        <v>0</v>
      </c>
      <c r="N196" t="b">
        <f t="shared" ref="N196" si="519">AND(MIN($F194,$F195,$F196)=$F196,MAX($H194,$H195,$H196)=$H196)</f>
        <v>0</v>
      </c>
      <c r="O196" t="b">
        <f t="shared" ref="O196" si="520">AND(NOT(N194),NOT(N195),N196)</f>
        <v>0</v>
      </c>
      <c r="S196" t="s">
        <v>15</v>
      </c>
      <c r="T196" t="s">
        <v>15</v>
      </c>
      <c r="U196" t="s">
        <v>15</v>
      </c>
      <c r="V196" t="s">
        <v>15</v>
      </c>
      <c r="W196" t="s">
        <v>13</v>
      </c>
      <c r="X196" t="s">
        <v>13</v>
      </c>
      <c r="Y196" t="s">
        <v>13</v>
      </c>
      <c r="Z196" t="s">
        <v>13</v>
      </c>
      <c r="AA196" t="s">
        <v>19</v>
      </c>
      <c r="AB196" t="s">
        <v>19</v>
      </c>
      <c r="AC196" t="s">
        <v>19</v>
      </c>
      <c r="AD196" t="s">
        <v>19</v>
      </c>
      <c r="AE196" t="s">
        <v>24</v>
      </c>
      <c r="AF196" t="s">
        <v>24</v>
      </c>
      <c r="AG196" t="s">
        <v>24</v>
      </c>
      <c r="AH196" t="s">
        <v>24</v>
      </c>
      <c r="AM196" t="s">
        <v>15</v>
      </c>
      <c r="AN196" t="s">
        <v>15</v>
      </c>
      <c r="AO196" t="s">
        <v>15</v>
      </c>
      <c r="AP196" t="s">
        <v>15</v>
      </c>
      <c r="AQ196" t="s">
        <v>13</v>
      </c>
      <c r="AR196" t="s">
        <v>13</v>
      </c>
      <c r="AS196" t="s">
        <v>13</v>
      </c>
      <c r="AT196" t="s">
        <v>13</v>
      </c>
      <c r="AU196" t="s">
        <v>19</v>
      </c>
      <c r="AV196" t="s">
        <v>19</v>
      </c>
      <c r="AW196" t="s">
        <v>19</v>
      </c>
      <c r="AX196" t="s">
        <v>19</v>
      </c>
      <c r="AY196" t="s">
        <v>24</v>
      </c>
      <c r="AZ196" t="s">
        <v>24</v>
      </c>
      <c r="BA196" t="s">
        <v>24</v>
      </c>
      <c r="BB196" t="s">
        <v>24</v>
      </c>
      <c r="BG196" t="s">
        <v>15</v>
      </c>
      <c r="BH196" t="s">
        <v>15</v>
      </c>
      <c r="BI196" t="s">
        <v>15</v>
      </c>
      <c r="BJ196" t="s">
        <v>15</v>
      </c>
      <c r="BK196" t="s">
        <v>13</v>
      </c>
      <c r="BL196" t="s">
        <v>13</v>
      </c>
      <c r="BM196" t="s">
        <v>13</v>
      </c>
      <c r="BN196" t="s">
        <v>13</v>
      </c>
      <c r="BO196" t="s">
        <v>19</v>
      </c>
      <c r="BP196" t="s">
        <v>19</v>
      </c>
      <c r="BQ196" t="s">
        <v>19</v>
      </c>
      <c r="BR196" t="s">
        <v>19</v>
      </c>
      <c r="BS196" t="s">
        <v>24</v>
      </c>
      <c r="BT196" t="s">
        <v>24</v>
      </c>
      <c r="BU196" t="s">
        <v>24</v>
      </c>
      <c r="BV196" t="s">
        <v>24</v>
      </c>
      <c r="CA196" t="s">
        <v>15</v>
      </c>
      <c r="CB196" t="s">
        <v>15</v>
      </c>
      <c r="CC196" t="s">
        <v>15</v>
      </c>
      <c r="CD196" t="s">
        <v>15</v>
      </c>
      <c r="CE196" t="s">
        <v>13</v>
      </c>
      <c r="CF196" t="s">
        <v>13</v>
      </c>
      <c r="CG196" t="s">
        <v>13</v>
      </c>
      <c r="CH196" t="s">
        <v>13</v>
      </c>
      <c r="CI196" t="s">
        <v>19</v>
      </c>
      <c r="CJ196" t="s">
        <v>19</v>
      </c>
      <c r="CK196" t="s">
        <v>19</v>
      </c>
      <c r="CL196" t="s">
        <v>19</v>
      </c>
      <c r="CM196" t="s">
        <v>24</v>
      </c>
      <c r="CN196" t="s">
        <v>24</v>
      </c>
      <c r="CO196" t="s">
        <v>24</v>
      </c>
      <c r="CP196" t="s">
        <v>24</v>
      </c>
      <c r="CU196" t="s">
        <v>15</v>
      </c>
      <c r="CV196" t="s">
        <v>15</v>
      </c>
      <c r="CW196" t="s">
        <v>15</v>
      </c>
      <c r="CX196" t="s">
        <v>15</v>
      </c>
      <c r="CY196" t="s">
        <v>13</v>
      </c>
      <c r="CZ196" t="s">
        <v>13</v>
      </c>
      <c r="DA196" t="s">
        <v>13</v>
      </c>
      <c r="DB196" t="s">
        <v>13</v>
      </c>
      <c r="DC196" t="s">
        <v>19</v>
      </c>
      <c r="DD196" t="s">
        <v>19</v>
      </c>
      <c r="DE196" t="s">
        <v>19</v>
      </c>
      <c r="DF196" t="s">
        <v>19</v>
      </c>
      <c r="DG196" t="s">
        <v>24</v>
      </c>
      <c r="DH196" t="s">
        <v>24</v>
      </c>
      <c r="DI196" t="s">
        <v>24</v>
      </c>
      <c r="DJ196" t="s">
        <v>24</v>
      </c>
      <c r="DO196" t="s">
        <v>15</v>
      </c>
      <c r="DP196" t="s">
        <v>15</v>
      </c>
      <c r="DQ196" t="s">
        <v>15</v>
      </c>
      <c r="DR196" t="s">
        <v>15</v>
      </c>
      <c r="DS196" t="s">
        <v>13</v>
      </c>
      <c r="DT196" t="s">
        <v>13</v>
      </c>
      <c r="DU196" t="s">
        <v>13</v>
      </c>
      <c r="DV196" t="s">
        <v>13</v>
      </c>
      <c r="DW196" t="s">
        <v>19</v>
      </c>
      <c r="DX196" t="s">
        <v>19</v>
      </c>
      <c r="DY196" t="s">
        <v>19</v>
      </c>
      <c r="DZ196" t="s">
        <v>19</v>
      </c>
      <c r="EA196" t="s">
        <v>24</v>
      </c>
      <c r="EB196" t="s">
        <v>24</v>
      </c>
      <c r="EC196" t="s">
        <v>24</v>
      </c>
      <c r="ED196" t="s">
        <v>24</v>
      </c>
    </row>
    <row r="197" spans="1:134" x14ac:dyDescent="0.25">
      <c r="A197" t="s">
        <v>13</v>
      </c>
      <c r="B197" t="s">
        <v>14</v>
      </c>
      <c r="C197">
        <v>11</v>
      </c>
      <c r="D197">
        <v>25</v>
      </c>
      <c r="E197" t="b">
        <v>0</v>
      </c>
      <c r="F197">
        <v>4.5880000000000001</v>
      </c>
      <c r="G197">
        <v>16</v>
      </c>
      <c r="H197">
        <v>16</v>
      </c>
      <c r="I197">
        <v>550689</v>
      </c>
      <c r="J197">
        <v>331684</v>
      </c>
      <c r="K197">
        <v>165824</v>
      </c>
      <c r="L197">
        <v>16</v>
      </c>
      <c r="M197">
        <f t="shared" si="516"/>
        <v>0</v>
      </c>
      <c r="N197" t="b">
        <f t="shared" ref="N197" si="521">AND(MIN($F197,$F198,$F199)=$F197,MAX($H197,$H198,$H199)=$H197)</f>
        <v>0</v>
      </c>
      <c r="O197" t="b">
        <f t="shared" ref="O197" si="522">AND(N197,NOT(N198),NOT(N199))</f>
        <v>0</v>
      </c>
      <c r="P197">
        <f>P165+1</f>
        <v>15</v>
      </c>
      <c r="S197" s="22" t="s">
        <v>12</v>
      </c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4"/>
      <c r="AM197" s="22" t="s">
        <v>12</v>
      </c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4"/>
      <c r="BG197" s="22" t="s">
        <v>12</v>
      </c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4"/>
      <c r="CA197" s="22" t="s">
        <v>12</v>
      </c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4"/>
      <c r="CU197" s="22" t="s">
        <v>12</v>
      </c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4"/>
      <c r="DO197" s="22" t="s">
        <v>12</v>
      </c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4"/>
    </row>
    <row r="198" spans="1:134" x14ac:dyDescent="0.25">
      <c r="A198" t="s">
        <v>15</v>
      </c>
      <c r="B198" t="s">
        <v>14</v>
      </c>
      <c r="C198">
        <v>11</v>
      </c>
      <c r="D198">
        <v>25</v>
      </c>
      <c r="E198" t="b">
        <v>0</v>
      </c>
      <c r="F198">
        <v>2.5619999999999998</v>
      </c>
      <c r="G198">
        <v>16</v>
      </c>
      <c r="H198">
        <v>16</v>
      </c>
      <c r="I198">
        <v>332475</v>
      </c>
      <c r="J198">
        <v>331684</v>
      </c>
      <c r="K198">
        <v>165824</v>
      </c>
      <c r="L198">
        <v>16</v>
      </c>
      <c r="M198">
        <f t="shared" si="516"/>
        <v>0</v>
      </c>
      <c r="N198" t="b">
        <f t="shared" ref="N198" si="523">AND(MIN($F197,$F198,$F199)=$F198,MAX($H197,$H198,$H199)=$H198)</f>
        <v>1</v>
      </c>
      <c r="O198" t="b">
        <f t="shared" ref="O198" si="524">AND(NOT(N197),N198,NOT(N199))</f>
        <v>1</v>
      </c>
      <c r="S198" s="25" t="s">
        <v>15</v>
      </c>
      <c r="T198" s="25"/>
      <c r="U198" s="25"/>
      <c r="V198" s="25"/>
      <c r="W198" s="31" t="s">
        <v>13</v>
      </c>
      <c r="X198" s="31"/>
      <c r="Y198" s="31"/>
      <c r="Z198" s="31"/>
      <c r="AA198" s="29" t="s">
        <v>19</v>
      </c>
      <c r="AB198" s="29"/>
      <c r="AC198" s="29"/>
      <c r="AD198" s="30"/>
      <c r="AE198" s="26" t="s">
        <v>24</v>
      </c>
      <c r="AF198" s="27"/>
      <c r="AG198" s="27"/>
      <c r="AH198" s="28"/>
      <c r="AM198" s="25" t="s">
        <v>15</v>
      </c>
      <c r="AN198" s="25"/>
      <c r="AO198" s="25"/>
      <c r="AP198" s="25"/>
      <c r="AQ198" s="31" t="s">
        <v>13</v>
      </c>
      <c r="AR198" s="31"/>
      <c r="AS198" s="31"/>
      <c r="AT198" s="31"/>
      <c r="AU198" s="29" t="s">
        <v>19</v>
      </c>
      <c r="AV198" s="29"/>
      <c r="AW198" s="29"/>
      <c r="AX198" s="30"/>
      <c r="AY198" s="26" t="s">
        <v>24</v>
      </c>
      <c r="AZ198" s="27"/>
      <c r="BA198" s="27"/>
      <c r="BB198" s="28"/>
      <c r="BG198" s="25" t="s">
        <v>15</v>
      </c>
      <c r="BH198" s="25"/>
      <c r="BI198" s="25"/>
      <c r="BJ198" s="25"/>
      <c r="BK198" s="31" t="s">
        <v>13</v>
      </c>
      <c r="BL198" s="31"/>
      <c r="BM198" s="31"/>
      <c r="BN198" s="31"/>
      <c r="BO198" s="29" t="s">
        <v>19</v>
      </c>
      <c r="BP198" s="29"/>
      <c r="BQ198" s="29"/>
      <c r="BR198" s="30"/>
      <c r="BS198" s="26" t="s">
        <v>24</v>
      </c>
      <c r="BT198" s="27"/>
      <c r="BU198" s="27"/>
      <c r="BV198" s="28"/>
      <c r="CA198" s="25" t="s">
        <v>15</v>
      </c>
      <c r="CB198" s="25"/>
      <c r="CC198" s="25"/>
      <c r="CD198" s="25"/>
      <c r="CE198" s="31" t="s">
        <v>13</v>
      </c>
      <c r="CF198" s="31"/>
      <c r="CG198" s="31"/>
      <c r="CH198" s="31"/>
      <c r="CI198" s="29" t="s">
        <v>19</v>
      </c>
      <c r="CJ198" s="29"/>
      <c r="CK198" s="29"/>
      <c r="CL198" s="30"/>
      <c r="CM198" s="26" t="s">
        <v>24</v>
      </c>
      <c r="CN198" s="27"/>
      <c r="CO198" s="27"/>
      <c r="CP198" s="28"/>
      <c r="CU198" s="25" t="s">
        <v>15</v>
      </c>
      <c r="CV198" s="25"/>
      <c r="CW198" s="25"/>
      <c r="CX198" s="25"/>
      <c r="CY198" s="31" t="s">
        <v>13</v>
      </c>
      <c r="CZ198" s="31"/>
      <c r="DA198" s="31"/>
      <c r="DB198" s="31"/>
      <c r="DC198" s="29" t="s">
        <v>19</v>
      </c>
      <c r="DD198" s="29"/>
      <c r="DE198" s="29"/>
      <c r="DF198" s="30"/>
      <c r="DG198" s="26" t="s">
        <v>24</v>
      </c>
      <c r="DH198" s="27"/>
      <c r="DI198" s="27"/>
      <c r="DJ198" s="28"/>
      <c r="DO198" s="25" t="s">
        <v>15</v>
      </c>
      <c r="DP198" s="25"/>
      <c r="DQ198" s="25"/>
      <c r="DR198" s="25"/>
      <c r="DS198" s="31" t="s">
        <v>13</v>
      </c>
      <c r="DT198" s="31"/>
      <c r="DU198" s="31"/>
      <c r="DV198" s="31"/>
      <c r="DW198" s="29" t="s">
        <v>19</v>
      </c>
      <c r="DX198" s="29"/>
      <c r="DY198" s="29"/>
      <c r="DZ198" s="30"/>
      <c r="EA198" s="26" t="s">
        <v>24</v>
      </c>
      <c r="EB198" s="27"/>
      <c r="EC198" s="27"/>
      <c r="ED198" s="28"/>
    </row>
    <row r="199" spans="1:134" ht="15.75" thickBot="1" x14ac:dyDescent="0.3">
      <c r="A199" t="s">
        <v>19</v>
      </c>
      <c r="B199" t="s">
        <v>14</v>
      </c>
      <c r="C199">
        <v>11</v>
      </c>
      <c r="D199">
        <v>25</v>
      </c>
      <c r="E199" t="b">
        <v>0</v>
      </c>
      <c r="F199">
        <v>3.8319999999999999</v>
      </c>
      <c r="G199">
        <v>16</v>
      </c>
      <c r="H199">
        <v>16</v>
      </c>
      <c r="I199">
        <v>550689</v>
      </c>
      <c r="J199">
        <v>331684</v>
      </c>
      <c r="K199">
        <v>165824</v>
      </c>
      <c r="L199">
        <v>16</v>
      </c>
      <c r="M199">
        <f t="shared" si="516"/>
        <v>0</v>
      </c>
      <c r="N199" t="b">
        <f t="shared" ref="N199" si="525">AND(MIN($F197,$F198,$F199)=$F199,MAX($H197,$H198,$H199)=$H199)</f>
        <v>0</v>
      </c>
      <c r="O199" t="b">
        <f t="shared" ref="O199" si="526">AND(NOT(N197),NOT(N198),N199)</f>
        <v>0</v>
      </c>
      <c r="S199" s="1" t="s">
        <v>14</v>
      </c>
      <c r="T199" s="2" t="s">
        <v>17</v>
      </c>
      <c r="U199" s="3" t="s">
        <v>18</v>
      </c>
      <c r="V199" s="4" t="s">
        <v>24</v>
      </c>
      <c r="W199" s="1" t="s">
        <v>14</v>
      </c>
      <c r="X199" s="2" t="s">
        <v>17</v>
      </c>
      <c r="Y199" s="3" t="s">
        <v>18</v>
      </c>
      <c r="Z199" s="4" t="s">
        <v>24</v>
      </c>
      <c r="AA199" s="1" t="s">
        <v>14</v>
      </c>
      <c r="AB199" s="2" t="s">
        <v>17</v>
      </c>
      <c r="AC199" s="3" t="s">
        <v>18</v>
      </c>
      <c r="AD199" s="4" t="s">
        <v>24</v>
      </c>
      <c r="AE199" s="1" t="s">
        <v>14</v>
      </c>
      <c r="AF199" s="2" t="s">
        <v>17</v>
      </c>
      <c r="AG199" s="3" t="s">
        <v>18</v>
      </c>
      <c r="AH199" s="4" t="s">
        <v>24</v>
      </c>
      <c r="AM199" s="1" t="s">
        <v>14</v>
      </c>
      <c r="AN199" s="2" t="s">
        <v>17</v>
      </c>
      <c r="AO199" s="3" t="s">
        <v>18</v>
      </c>
      <c r="AP199" s="4" t="s">
        <v>24</v>
      </c>
      <c r="AQ199" s="1" t="s">
        <v>14</v>
      </c>
      <c r="AR199" s="2" t="s">
        <v>17</v>
      </c>
      <c r="AS199" s="3" t="s">
        <v>18</v>
      </c>
      <c r="AT199" s="4" t="s">
        <v>24</v>
      </c>
      <c r="AU199" s="1" t="s">
        <v>14</v>
      </c>
      <c r="AV199" s="2" t="s">
        <v>17</v>
      </c>
      <c r="AW199" s="3" t="s">
        <v>18</v>
      </c>
      <c r="AX199" s="4" t="s">
        <v>24</v>
      </c>
      <c r="AY199" s="1" t="s">
        <v>14</v>
      </c>
      <c r="AZ199" s="2" t="s">
        <v>17</v>
      </c>
      <c r="BA199" s="3" t="s">
        <v>18</v>
      </c>
      <c r="BB199" s="4" t="s">
        <v>24</v>
      </c>
      <c r="BG199" s="1" t="s">
        <v>14</v>
      </c>
      <c r="BH199" s="2" t="s">
        <v>17</v>
      </c>
      <c r="BI199" s="3" t="s">
        <v>18</v>
      </c>
      <c r="BJ199" s="4" t="s">
        <v>24</v>
      </c>
      <c r="BK199" s="1" t="s">
        <v>14</v>
      </c>
      <c r="BL199" s="2" t="s">
        <v>17</v>
      </c>
      <c r="BM199" s="3" t="s">
        <v>18</v>
      </c>
      <c r="BN199" s="4" t="s">
        <v>24</v>
      </c>
      <c r="BO199" s="1" t="s">
        <v>14</v>
      </c>
      <c r="BP199" s="2" t="s">
        <v>17</v>
      </c>
      <c r="BQ199" s="3" t="s">
        <v>18</v>
      </c>
      <c r="BR199" s="4" t="s">
        <v>24</v>
      </c>
      <c r="BS199" s="1" t="s">
        <v>14</v>
      </c>
      <c r="BT199" s="2" t="s">
        <v>17</v>
      </c>
      <c r="BU199" s="3" t="s">
        <v>18</v>
      </c>
      <c r="BV199" s="4" t="s">
        <v>24</v>
      </c>
      <c r="CA199" s="1" t="s">
        <v>14</v>
      </c>
      <c r="CB199" s="2" t="s">
        <v>17</v>
      </c>
      <c r="CC199" s="3" t="s">
        <v>18</v>
      </c>
      <c r="CD199" s="4" t="s">
        <v>24</v>
      </c>
      <c r="CE199" s="1" t="s">
        <v>14</v>
      </c>
      <c r="CF199" s="2" t="s">
        <v>17</v>
      </c>
      <c r="CG199" s="3" t="s">
        <v>18</v>
      </c>
      <c r="CH199" s="4" t="s">
        <v>24</v>
      </c>
      <c r="CI199" s="1" t="s">
        <v>14</v>
      </c>
      <c r="CJ199" s="2" t="s">
        <v>17</v>
      </c>
      <c r="CK199" s="3" t="s">
        <v>18</v>
      </c>
      <c r="CL199" s="4" t="s">
        <v>24</v>
      </c>
      <c r="CM199" s="1" t="s">
        <v>14</v>
      </c>
      <c r="CN199" s="2" t="s">
        <v>17</v>
      </c>
      <c r="CO199" s="3" t="s">
        <v>18</v>
      </c>
      <c r="CP199" s="4" t="s">
        <v>24</v>
      </c>
      <c r="CU199" s="1" t="s">
        <v>14</v>
      </c>
      <c r="CV199" s="2" t="s">
        <v>17</v>
      </c>
      <c r="CW199" s="3" t="s">
        <v>18</v>
      </c>
      <c r="CX199" s="4" t="s">
        <v>24</v>
      </c>
      <c r="CY199" s="1" t="s">
        <v>14</v>
      </c>
      <c r="CZ199" s="2" t="s">
        <v>17</v>
      </c>
      <c r="DA199" s="3" t="s">
        <v>18</v>
      </c>
      <c r="DB199" s="4" t="s">
        <v>24</v>
      </c>
      <c r="DC199" s="1" t="s">
        <v>14</v>
      </c>
      <c r="DD199" s="2" t="s">
        <v>17</v>
      </c>
      <c r="DE199" s="3" t="s">
        <v>18</v>
      </c>
      <c r="DF199" s="4" t="s">
        <v>24</v>
      </c>
      <c r="DG199" s="1" t="s">
        <v>14</v>
      </c>
      <c r="DH199" s="2" t="s">
        <v>17</v>
      </c>
      <c r="DI199" s="3" t="s">
        <v>18</v>
      </c>
      <c r="DJ199" s="4" t="s">
        <v>24</v>
      </c>
      <c r="DO199" s="1" t="s">
        <v>14</v>
      </c>
      <c r="DP199" s="2" t="s">
        <v>17</v>
      </c>
      <c r="DQ199" s="3" t="s">
        <v>18</v>
      </c>
      <c r="DR199" s="4" t="s">
        <v>24</v>
      </c>
      <c r="DS199" s="1" t="s">
        <v>14</v>
      </c>
      <c r="DT199" s="2" t="s">
        <v>17</v>
      </c>
      <c r="DU199" s="3" t="s">
        <v>18</v>
      </c>
      <c r="DV199" s="4" t="s">
        <v>24</v>
      </c>
      <c r="DW199" s="1" t="s">
        <v>14</v>
      </c>
      <c r="DX199" s="2" t="s">
        <v>17</v>
      </c>
      <c r="DY199" s="3" t="s">
        <v>18</v>
      </c>
      <c r="DZ199" s="4" t="s">
        <v>24</v>
      </c>
      <c r="EA199" s="1" t="s">
        <v>14</v>
      </c>
      <c r="EB199" s="2" t="s">
        <v>17</v>
      </c>
      <c r="EC199" s="3" t="s">
        <v>18</v>
      </c>
      <c r="ED199" s="4" t="s">
        <v>24</v>
      </c>
    </row>
    <row r="200" spans="1:134" x14ac:dyDescent="0.25">
      <c r="A200" t="s">
        <v>13</v>
      </c>
      <c r="B200" t="s">
        <v>14</v>
      </c>
      <c r="C200">
        <v>11</v>
      </c>
      <c r="D200">
        <v>26</v>
      </c>
      <c r="E200" t="b">
        <v>1</v>
      </c>
      <c r="F200">
        <v>10.000999999999999</v>
      </c>
      <c r="G200">
        <v>16</v>
      </c>
      <c r="H200">
        <v>0</v>
      </c>
      <c r="I200">
        <v>892607</v>
      </c>
      <c r="J200">
        <v>855171</v>
      </c>
      <c r="K200">
        <v>427583</v>
      </c>
      <c r="L200">
        <v>13</v>
      </c>
      <c r="M200">
        <f t="shared" si="516"/>
        <v>16</v>
      </c>
      <c r="N200" t="b">
        <f t="shared" ref="N200" si="527">AND(MIN($F200,$F201,$F202)=$F200,MAX($H200,$H201,$H202)=$H200)</f>
        <v>0</v>
      </c>
      <c r="O200" t="b">
        <f t="shared" ref="O200" si="528">AND(N200,NOT(N201),NOT(N202))</f>
        <v>0</v>
      </c>
      <c r="P200">
        <f>P197</f>
        <v>15</v>
      </c>
      <c r="R200" s="8" t="s">
        <v>20</v>
      </c>
      <c r="S200" s="9">
        <f ca="1" xml:space="preserve"> COUNTIFS($A:$A,CELL("contents", S$4), $B:$B,CELL("contents", S$7), $C:$C,CELL("contents", $P200))</f>
        <v>240</v>
      </c>
      <c r="T200" s="18">
        <f ca="1" xml:space="preserve"> COUNTIFS($A:$A,CELL("contents", T$4), $B:$B,CELL("contents", T$7), $C:$C,CELL("contents", $P200))</f>
        <v>165</v>
      </c>
      <c r="U200" s="10">
        <f ca="1" xml:space="preserve"> COUNTIFS($A:$A,CELL("contents", U$4), $B:$B,CELL("contents", U$7), $C:$C,CELL("contents", $P200))</f>
        <v>0</v>
      </c>
      <c r="V200" s="11">
        <f ca="1" xml:space="preserve"> COUNTIFS($A:$A,CELL("contents", V$4), $B:$B,CELL("contents", V$7), $C:$C,CELL("contents", $P200))</f>
        <v>405</v>
      </c>
      <c r="W200" s="9">
        <f ca="1" xml:space="preserve"> COUNTIFS($A:$A,CELL("contents", W$4), $B:$B,CELL("contents", W$7), $C:$C,CELL("contents", $P200))</f>
        <v>240</v>
      </c>
      <c r="X200" s="18">
        <f ca="1" xml:space="preserve"> COUNTIFS($A:$A,CELL("contents", X$4), $B:$B,CELL("contents", X$7), $C:$C,CELL("contents", $P200))</f>
        <v>165</v>
      </c>
      <c r="Y200" s="10">
        <f ca="1" xml:space="preserve"> COUNTIFS($A:$A,CELL("contents", Y$4), $B:$B,CELL("contents", Y$7), $C:$C,CELL("contents", $P200))</f>
        <v>0</v>
      </c>
      <c r="Z200" s="11">
        <f ca="1" xml:space="preserve"> COUNTIFS($A:$A,CELL("contents", Z$4), $B:$B,CELL("contents", Z$7), $C:$C,CELL("contents", $P200))</f>
        <v>405</v>
      </c>
      <c r="AA200" s="9">
        <f ca="1" xml:space="preserve"> COUNTIFS($A:$A,CELL("contents", AA$4), $B:$B,CELL("contents", AA$7), $C:$C,CELL("contents", $P200))</f>
        <v>240</v>
      </c>
      <c r="AB200" s="18">
        <f ca="1" xml:space="preserve"> COUNTIFS($A:$A,CELL("contents", AB$4), $B:$B,CELL("contents", AB$7), $C:$C,CELL("contents", $P200))</f>
        <v>165</v>
      </c>
      <c r="AC200" s="10">
        <f ca="1" xml:space="preserve"> COUNTIFS($A:$A,CELL("contents", AC$4), $B:$B,CELL("contents", AC$7), $C:$C,CELL("contents", $P200))</f>
        <v>0</v>
      </c>
      <c r="AD200" s="11">
        <f ca="1" xml:space="preserve"> COUNTIFS($A:$A,CELL("contents", AD$4), $B:$B,CELL("contents", AD$7), $C:$C,CELL("contents", $P200))</f>
        <v>405</v>
      </c>
      <c r="AE200" s="9">
        <f ca="1" xml:space="preserve"> COUNTIFS($A:$A,CELL("contents", AE$4), $B:$B,CELL("contents", AE$7), $C:$C,CELL("contents", $P200))</f>
        <v>720</v>
      </c>
      <c r="AF200" s="18">
        <f ca="1" xml:space="preserve"> COUNTIFS($A:$A,CELL("contents", AF$4), $B:$B,CELL("contents", AF$7), $C:$C,CELL("contents", $P200))</f>
        <v>495</v>
      </c>
      <c r="AG200" s="10">
        <f ca="1" xml:space="preserve"> COUNTIFS($A:$A,CELL("contents", AG$4), $B:$B,CELL("contents", AG$7), $C:$C,CELL("contents", $P200))</f>
        <v>0</v>
      </c>
      <c r="AH200" s="11">
        <f ca="1" xml:space="preserve"> COUNTIFS($A:$A,CELL("contents", AH$4), $B:$B,CELL("contents", AH$7), $C:$C,CELL("contents", $P200))</f>
        <v>1215</v>
      </c>
      <c r="AL200" s="8" t="s">
        <v>20</v>
      </c>
      <c r="AM200" s="9">
        <f ca="1" xml:space="preserve"> COUNTIFS($A:$A,CELL("contents", AM$4), $B:$B,CELL("contents", AM$7), $C:$C,CELL("contents", $P200), $G:$G,CELL("contents", AM$3))</f>
        <v>48</v>
      </c>
      <c r="AN200" s="18">
        <f ca="1" xml:space="preserve"> COUNTIFS($A:$A,CELL("contents", AN$4), $B:$B,CELL("contents", AN$7), $C:$C,CELL("contents", $P200), $G:$G,CELL("contents", AN$3))</f>
        <v>33</v>
      </c>
      <c r="AO200" s="10">
        <f ca="1" xml:space="preserve"> COUNTIFS($A:$A,CELL("contents", AO$4), $B:$B,CELL("contents", AO$7), $C:$C,CELL("contents", $P200), $G:$G,CELL("contents", AO$3))</f>
        <v>0</v>
      </c>
      <c r="AP200" s="11">
        <f ca="1" xml:space="preserve"> COUNTIFS($A:$A,CELL("contents", AP$4), $B:$B,CELL("contents", AP$7), $C:$C,CELL("contents", $P200), $G:$G,CELL("contents", AP$3))</f>
        <v>81</v>
      </c>
      <c r="AQ200" s="9">
        <f ca="1" xml:space="preserve"> COUNTIFS($A:$A,CELL("contents", AQ$4), $B:$B,CELL("contents", AQ$7), $C:$C,CELL("contents", $P200), $G:$G,CELL("contents", AQ$3))</f>
        <v>48</v>
      </c>
      <c r="AR200" s="18">
        <f ca="1" xml:space="preserve"> COUNTIFS($A:$A,CELL("contents", AR$4), $B:$B,CELL("contents", AR$7), $C:$C,CELL("contents", $P200), $G:$G,CELL("contents", AR$3))</f>
        <v>33</v>
      </c>
      <c r="AS200" s="10">
        <f ca="1" xml:space="preserve"> COUNTIFS($A:$A,CELL("contents", AS$4), $B:$B,CELL("contents", AS$7), $C:$C,CELL("contents", $P200), $G:$G,CELL("contents", AS$3))</f>
        <v>0</v>
      </c>
      <c r="AT200" s="11">
        <f ca="1" xml:space="preserve"> COUNTIFS($A:$A,CELL("contents", AT$4), $B:$B,CELL("contents", AT$7), $C:$C,CELL("contents", $P200), $G:$G,CELL("contents", AT$3))</f>
        <v>81</v>
      </c>
      <c r="AU200" s="9">
        <f ca="1" xml:space="preserve"> COUNTIFS($A:$A,CELL("contents", AU$4), $B:$B,CELL("contents", AU$7), $C:$C,CELL("contents", $P200), $G:$G,CELL("contents", AU$3))</f>
        <v>48</v>
      </c>
      <c r="AV200" s="18">
        <f ca="1" xml:space="preserve"> COUNTIFS($A:$A,CELL("contents", AV$4), $B:$B,CELL("contents", AV$7), $C:$C,CELL("contents", $P200), $G:$G,CELL("contents", AV$3))</f>
        <v>33</v>
      </c>
      <c r="AW200" s="10">
        <f ca="1" xml:space="preserve"> COUNTIFS($A:$A,CELL("contents", AW$4), $B:$B,CELL("contents", AW$7), $C:$C,CELL("contents", $P200), $G:$G,CELL("contents", AW$3))</f>
        <v>0</v>
      </c>
      <c r="AX200" s="11">
        <f ca="1" xml:space="preserve"> COUNTIFS($A:$A,CELL("contents", AX$4), $B:$B,CELL("contents", AX$7), $C:$C,CELL("contents", $P200), $G:$G,CELL("contents", AX$3))</f>
        <v>81</v>
      </c>
      <c r="AY200" s="9">
        <f ca="1" xml:space="preserve"> COUNTIFS($A:$A,CELL("contents", AY$4), $B:$B,CELL("contents", AY$7), $C:$C,CELL("contents", $P200), $G:$G,CELL("contents", AY$3))</f>
        <v>144</v>
      </c>
      <c r="AZ200" s="18">
        <f ca="1" xml:space="preserve"> COUNTIFS($A:$A,CELL("contents", AZ$4), $B:$B,CELL("contents", AZ$7), $C:$C,CELL("contents", $P200), $G:$G,CELL("contents", AZ$3))</f>
        <v>99</v>
      </c>
      <c r="BA200" s="10">
        <f ca="1" xml:space="preserve"> COUNTIFS($A:$A,CELL("contents", BA$4), $B:$B,CELL("contents", BA$7), $C:$C,CELL("contents", $P200), $G:$G,CELL("contents", BA$3))</f>
        <v>0</v>
      </c>
      <c r="BB200" s="11">
        <f ca="1" xml:space="preserve"> COUNTIFS($A:$A,CELL("contents", BB$4), $B:$B,CELL("contents", BB$7), $C:$C,CELL("contents", $P200), $G:$G,CELL("contents", BB$3))</f>
        <v>243</v>
      </c>
      <c r="BF200" s="8" t="s">
        <v>20</v>
      </c>
      <c r="BG200" s="9">
        <f ca="1" xml:space="preserve"> COUNTIFS($A:$A,CELL("contents", BG$4), $B:$B,CELL("contents", BG$7), $C:$C,CELL("contents", $P200), $G:$G,CELL("contents", BG$3))</f>
        <v>48</v>
      </c>
      <c r="BH200" s="18">
        <f ca="1" xml:space="preserve"> COUNTIFS($A:$A,CELL("contents", BH$4), $B:$B,CELL("contents", BH$7), $C:$C,CELL("contents", $P200), $G:$G,CELL("contents", BH$3))</f>
        <v>33</v>
      </c>
      <c r="BI200" s="10">
        <f ca="1" xml:space="preserve"> COUNTIFS($A:$A,CELL("contents", BI$4), $B:$B,CELL("contents", BI$7), $C:$C,CELL("contents", $P200), $G:$G,CELL("contents", BI$3))</f>
        <v>0</v>
      </c>
      <c r="BJ200" s="11">
        <f ca="1" xml:space="preserve"> COUNTIFS($A:$A,CELL("contents", BJ$4), $B:$B,CELL("contents", BJ$7), $C:$C,CELL("contents", $P200), $G:$G,CELL("contents", BJ$3))</f>
        <v>81</v>
      </c>
      <c r="BK200" s="9">
        <f ca="1" xml:space="preserve"> COUNTIFS($A:$A,CELL("contents", BK$4), $B:$B,CELL("contents", BK$7), $C:$C,CELL("contents", $P200), $G:$G,CELL("contents", BK$3))</f>
        <v>48</v>
      </c>
      <c r="BL200" s="18">
        <f ca="1" xml:space="preserve"> COUNTIFS($A:$A,CELL("contents", BL$4), $B:$B,CELL("contents", BL$7), $C:$C,CELL("contents", $P200), $G:$G,CELL("contents", BL$3))</f>
        <v>33</v>
      </c>
      <c r="BM200" s="10">
        <f ca="1" xml:space="preserve"> COUNTIFS($A:$A,CELL("contents", BM$4), $B:$B,CELL("contents", BM$7), $C:$C,CELL("contents", $P200), $G:$G,CELL("contents", BM$3))</f>
        <v>0</v>
      </c>
      <c r="BN200" s="11">
        <f ca="1" xml:space="preserve"> COUNTIFS($A:$A,CELL("contents", BN$4), $B:$B,CELL("contents", BN$7), $C:$C,CELL("contents", $P200), $G:$G,CELL("contents", BN$3))</f>
        <v>81</v>
      </c>
      <c r="BO200" s="9">
        <f ca="1" xml:space="preserve"> COUNTIFS($A:$A,CELL("contents", BO$4), $B:$B,CELL("contents", BO$7), $C:$C,CELL("contents", $P200), $G:$G,CELL("contents", BO$3))</f>
        <v>48</v>
      </c>
      <c r="BP200" s="18">
        <f ca="1" xml:space="preserve"> COUNTIFS($A:$A,CELL("contents", BP$4), $B:$B,CELL("contents", BP$7), $C:$C,CELL("contents", $P200), $G:$G,CELL("contents", BP$3))</f>
        <v>33</v>
      </c>
      <c r="BQ200" s="10">
        <f ca="1" xml:space="preserve"> COUNTIFS($A:$A,CELL("contents", BQ$4), $B:$B,CELL("contents", BQ$7), $C:$C,CELL("contents", $P200), $G:$G,CELL("contents", BQ$3))</f>
        <v>0</v>
      </c>
      <c r="BR200" s="11">
        <f ca="1" xml:space="preserve"> COUNTIFS($A:$A,CELL("contents", BR$4), $B:$B,CELL("contents", BR$7), $C:$C,CELL("contents", $P200), $G:$G,CELL("contents", BR$3))</f>
        <v>81</v>
      </c>
      <c r="BS200" s="9">
        <f ca="1" xml:space="preserve"> COUNTIFS($A:$A,CELL("contents", BS$4), $B:$B,CELL("contents", BS$7), $C:$C,CELL("contents", $P200), $G:$G,CELL("contents", BS$3))</f>
        <v>144</v>
      </c>
      <c r="BT200" s="18">
        <f ca="1" xml:space="preserve"> COUNTIFS($A:$A,CELL("contents", BT$4), $B:$B,CELL("contents", BT$7), $C:$C,CELL("contents", $P200), $G:$G,CELL("contents", BT$3))</f>
        <v>99</v>
      </c>
      <c r="BU200" s="10">
        <f ca="1" xml:space="preserve"> COUNTIFS($A:$A,CELL("contents", BU$4), $B:$B,CELL("contents", BU$7), $C:$C,CELL("contents", $P200), $G:$G,CELL("contents", BU$3))</f>
        <v>0</v>
      </c>
      <c r="BV200" s="11">
        <f ca="1" xml:space="preserve"> COUNTIFS($A:$A,CELL("contents", BV$4), $B:$B,CELL("contents", BV$7), $C:$C,CELL("contents", $P200), $G:$G,CELL("contents", BV$3))</f>
        <v>243</v>
      </c>
      <c r="BZ200" s="8" t="s">
        <v>20</v>
      </c>
      <c r="CA200" s="9">
        <f ca="1" xml:space="preserve"> COUNTIFS($A:$A,CELL("contents", CA$4), $B:$B,CELL("contents", CA$7), $C:$C,CELL("contents", $P200), $G:$G,CELL("contents", CA$3))</f>
        <v>48</v>
      </c>
      <c r="CB200" s="18">
        <f ca="1" xml:space="preserve"> COUNTIFS($A:$A,CELL("contents", CB$4), $B:$B,CELL("contents", CB$7), $C:$C,CELL("contents", $P200), $G:$G,CELL("contents", CB$3))</f>
        <v>33</v>
      </c>
      <c r="CC200" s="10">
        <f ca="1" xml:space="preserve"> COUNTIFS($A:$A,CELL("contents", CC$4), $B:$B,CELL("contents", CC$7), $C:$C,CELL("contents", $P200), $G:$G,CELL("contents", CC$3))</f>
        <v>0</v>
      </c>
      <c r="CD200" s="11">
        <f ca="1" xml:space="preserve"> COUNTIFS($A:$A,CELL("contents", CD$4), $B:$B,CELL("contents", CD$7), $C:$C,CELL("contents", $P200), $G:$G,CELL("contents", CD$3))</f>
        <v>81</v>
      </c>
      <c r="CE200" s="9">
        <f ca="1" xml:space="preserve"> COUNTIFS($A:$A,CELL("contents", CE$4), $B:$B,CELL("contents", CE$7), $C:$C,CELL("contents", $P200), $G:$G,CELL("contents", CE$3))</f>
        <v>48</v>
      </c>
      <c r="CF200" s="18">
        <f ca="1" xml:space="preserve"> COUNTIFS($A:$A,CELL("contents", CF$4), $B:$B,CELL("contents", CF$7), $C:$C,CELL("contents", $P200), $G:$G,CELL("contents", CF$3))</f>
        <v>33</v>
      </c>
      <c r="CG200" s="10">
        <f ca="1" xml:space="preserve"> COUNTIFS($A:$A,CELL("contents", CG$4), $B:$B,CELL("contents", CG$7), $C:$C,CELL("contents", $P200), $G:$G,CELL("contents", CG$3))</f>
        <v>0</v>
      </c>
      <c r="CH200" s="11">
        <f ca="1" xml:space="preserve"> COUNTIFS($A:$A,CELL("contents", CH$4), $B:$B,CELL("contents", CH$7), $C:$C,CELL("contents", $P200), $G:$G,CELL("contents", CH$3))</f>
        <v>81</v>
      </c>
      <c r="CI200" s="9">
        <f ca="1" xml:space="preserve"> COUNTIFS($A:$A,CELL("contents", CI$4), $B:$B,CELL("contents", CI$7), $C:$C,CELL("contents", $P200), $G:$G,CELL("contents", CI$3))</f>
        <v>48</v>
      </c>
      <c r="CJ200" s="18">
        <f ca="1" xml:space="preserve"> COUNTIFS($A:$A,CELL("contents", CJ$4), $B:$B,CELL("contents", CJ$7), $C:$C,CELL("contents", $P200), $G:$G,CELL("contents", CJ$3))</f>
        <v>33</v>
      </c>
      <c r="CK200" s="10">
        <f ca="1" xml:space="preserve"> COUNTIFS($A:$A,CELL("contents", CK$4), $B:$B,CELL("contents", CK$7), $C:$C,CELL("contents", $P200), $G:$G,CELL("contents", CK$3))</f>
        <v>0</v>
      </c>
      <c r="CL200" s="11">
        <f ca="1" xml:space="preserve"> COUNTIFS($A:$A,CELL("contents", CL$4), $B:$B,CELL("contents", CL$7), $C:$C,CELL("contents", $P200), $G:$G,CELL("contents", CL$3))</f>
        <v>81</v>
      </c>
      <c r="CM200" s="9">
        <f ca="1" xml:space="preserve"> COUNTIFS($A:$A,CELL("contents", CM$4), $B:$B,CELL("contents", CM$7), $C:$C,CELL("contents", $P200), $G:$G,CELL("contents", CM$3))</f>
        <v>144</v>
      </c>
      <c r="CN200" s="18">
        <f ca="1" xml:space="preserve"> COUNTIFS($A:$A,CELL("contents", CN$4), $B:$B,CELL("contents", CN$7), $C:$C,CELL("contents", $P200), $G:$G,CELL("contents", CN$3))</f>
        <v>99</v>
      </c>
      <c r="CO200" s="10">
        <f ca="1" xml:space="preserve"> COUNTIFS($A:$A,CELL("contents", CO$4), $B:$B,CELL("contents", CO$7), $C:$C,CELL("contents", $P200), $G:$G,CELL("contents", CO$3))</f>
        <v>0</v>
      </c>
      <c r="CP200" s="11">
        <f ca="1" xml:space="preserve"> COUNTIFS($A:$A,CELL("contents", CP$4), $B:$B,CELL("contents", CP$7), $C:$C,CELL("contents", $P200), $G:$G,CELL("contents", CP$3))</f>
        <v>243</v>
      </c>
      <c r="CT200" s="8" t="s">
        <v>20</v>
      </c>
      <c r="CU200" s="9">
        <f ca="1" xml:space="preserve"> COUNTIFS($A:$A,CELL("contents", CU$4), $B:$B,CELL("contents", CU$7), $C:$C,CELL("contents", $P200), $G:$G,CELL("contents", CU$3))</f>
        <v>48</v>
      </c>
      <c r="CV200" s="18">
        <f ca="1" xml:space="preserve"> COUNTIFS($A:$A,CELL("contents", CV$4), $B:$B,CELL("contents", CV$7), $C:$C,CELL("contents", $P200), $G:$G,CELL("contents", CV$3))</f>
        <v>33</v>
      </c>
      <c r="CW200" s="10">
        <f ca="1" xml:space="preserve"> COUNTIFS($A:$A,CELL("contents", CW$4), $B:$B,CELL("contents", CW$7), $C:$C,CELL("contents", $P200), $G:$G,CELL("contents", CW$3))</f>
        <v>0</v>
      </c>
      <c r="CX200" s="11">
        <f ca="1" xml:space="preserve"> COUNTIFS($A:$A,CELL("contents", CX$4), $B:$B,CELL("contents", CX$7), $C:$C,CELL("contents", $P200), $G:$G,CELL("contents", CX$3))</f>
        <v>81</v>
      </c>
      <c r="CY200" s="9">
        <f ca="1" xml:space="preserve"> COUNTIFS($A:$A,CELL("contents", CY$4), $B:$B,CELL("contents", CY$7), $C:$C,CELL("contents", $P200), $G:$G,CELL("contents", CY$3))</f>
        <v>48</v>
      </c>
      <c r="CZ200" s="18">
        <f ca="1" xml:space="preserve"> COUNTIFS($A:$A,CELL("contents", CZ$4), $B:$B,CELL("contents", CZ$7), $C:$C,CELL("contents", $P200), $G:$G,CELL("contents", CZ$3))</f>
        <v>33</v>
      </c>
      <c r="DA200" s="10">
        <f ca="1" xml:space="preserve"> COUNTIFS($A:$A,CELL("contents", DA$4), $B:$B,CELL("contents", DA$7), $C:$C,CELL("contents", $P200), $G:$G,CELL("contents", DA$3))</f>
        <v>0</v>
      </c>
      <c r="DB200" s="11">
        <f ca="1" xml:space="preserve"> COUNTIFS($A:$A,CELL("contents", DB$4), $B:$B,CELL("contents", DB$7), $C:$C,CELL("contents", $P200), $G:$G,CELL("contents", DB$3))</f>
        <v>81</v>
      </c>
      <c r="DC200" s="9">
        <f ca="1" xml:space="preserve"> COUNTIFS($A:$A,CELL("contents", DC$4), $B:$B,CELL("contents", DC$7), $C:$C,CELL("contents", $P200), $G:$G,CELL("contents", DC$3))</f>
        <v>48</v>
      </c>
      <c r="DD200" s="18">
        <f ca="1" xml:space="preserve"> COUNTIFS($A:$A,CELL("contents", DD$4), $B:$B,CELL("contents", DD$7), $C:$C,CELL("contents", $P200), $G:$G,CELL("contents", DD$3))</f>
        <v>33</v>
      </c>
      <c r="DE200" s="10">
        <f ca="1" xml:space="preserve"> COUNTIFS($A:$A,CELL("contents", DE$4), $B:$B,CELL("contents", DE$7), $C:$C,CELL("contents", $P200), $G:$G,CELL("contents", DE$3))</f>
        <v>0</v>
      </c>
      <c r="DF200" s="11">
        <f ca="1" xml:space="preserve"> COUNTIFS($A:$A,CELL("contents", DF$4), $B:$B,CELL("contents", DF$7), $C:$C,CELL("contents", $P200), $G:$G,CELL("contents", DF$3))</f>
        <v>81</v>
      </c>
      <c r="DG200" s="9">
        <f ca="1" xml:space="preserve"> COUNTIFS($A:$A,CELL("contents", DG$4), $B:$B,CELL("contents", DG$7), $C:$C,CELL("contents", $P200), $G:$G,CELL("contents", DG$3))</f>
        <v>144</v>
      </c>
      <c r="DH200" s="18">
        <f ca="1" xml:space="preserve"> COUNTIFS($A:$A,CELL("contents", DH$4), $B:$B,CELL("contents", DH$7), $C:$C,CELL("contents", $P200), $G:$G,CELL("contents", DH$3))</f>
        <v>99</v>
      </c>
      <c r="DI200" s="10">
        <f ca="1" xml:space="preserve"> COUNTIFS($A:$A,CELL("contents", DI$4), $B:$B,CELL("contents", DI$7), $C:$C,CELL("contents", $P200), $G:$G,CELL("contents", DI$3))</f>
        <v>0</v>
      </c>
      <c r="DJ200" s="11">
        <f ca="1" xml:space="preserve"> COUNTIFS($A:$A,CELL("contents", DJ$4), $B:$B,CELL("contents", DJ$7), $C:$C,CELL("contents", $P200), $G:$G,CELL("contents", DJ$3))</f>
        <v>243</v>
      </c>
      <c r="DN200" s="8" t="s">
        <v>20</v>
      </c>
      <c r="DO200" s="9">
        <f ca="1" xml:space="preserve"> COUNTIFS($A:$A,CELL("contents", DO$4), $B:$B,CELL("contents", DO$7), $C:$C,CELL("contents", $P200), $G:$G,CELL("contents", DO$3))</f>
        <v>48</v>
      </c>
      <c r="DP200" s="18">
        <f ca="1" xml:space="preserve"> COUNTIFS($A:$A,CELL("contents", DP$4), $B:$B,CELL("contents", DP$7), $C:$C,CELL("contents", $P200), $G:$G,CELL("contents", DP$3))</f>
        <v>33</v>
      </c>
      <c r="DQ200" s="10">
        <f ca="1" xml:space="preserve"> COUNTIFS($A:$A,CELL("contents", DQ$4), $B:$B,CELL("contents", DQ$7), $C:$C,CELL("contents", $P200), $G:$G,CELL("contents", DQ$3))</f>
        <v>0</v>
      </c>
      <c r="DR200" s="11">
        <f ca="1" xml:space="preserve"> COUNTIFS($A:$A,CELL("contents", DR$4), $B:$B,CELL("contents", DR$7), $C:$C,CELL("contents", $P200), $G:$G,CELL("contents", DR$3))</f>
        <v>81</v>
      </c>
      <c r="DS200" s="9">
        <f ca="1" xml:space="preserve"> COUNTIFS($A:$A,CELL("contents", DS$4), $B:$B,CELL("contents", DS$7), $C:$C,CELL("contents", $P200), $G:$G,CELL("contents", DS$3))</f>
        <v>48</v>
      </c>
      <c r="DT200" s="18">
        <f ca="1" xml:space="preserve"> COUNTIFS($A:$A,CELL("contents", DT$4), $B:$B,CELL("contents", DT$7), $C:$C,CELL("contents", $P200), $G:$G,CELL("contents", DT$3))</f>
        <v>33</v>
      </c>
      <c r="DU200" s="10">
        <f ca="1" xml:space="preserve"> COUNTIFS($A:$A,CELL("contents", DU$4), $B:$B,CELL("contents", DU$7), $C:$C,CELL("contents", $P200), $G:$G,CELL("contents", DU$3))</f>
        <v>0</v>
      </c>
      <c r="DV200" s="11">
        <f ca="1" xml:space="preserve"> COUNTIFS($A:$A,CELL("contents", DV$4), $B:$B,CELL("contents", DV$7), $C:$C,CELL("contents", $P200), $G:$G,CELL("contents", DV$3))</f>
        <v>81</v>
      </c>
      <c r="DW200" s="9">
        <f ca="1" xml:space="preserve"> COUNTIFS($A:$A,CELL("contents", DW$4), $B:$B,CELL("contents", DW$7), $C:$C,CELL("contents", $P200), $G:$G,CELL("contents", DW$3))</f>
        <v>48</v>
      </c>
      <c r="DX200" s="18">
        <f ca="1" xml:space="preserve"> COUNTIFS($A:$A,CELL("contents", DX$4), $B:$B,CELL("contents", DX$7), $C:$C,CELL("contents", $P200), $G:$G,CELL("contents", DX$3))</f>
        <v>33</v>
      </c>
      <c r="DY200" s="10">
        <f ca="1" xml:space="preserve"> COUNTIFS($A:$A,CELL("contents", DY$4), $B:$B,CELL("contents", DY$7), $C:$C,CELL("contents", $P200), $G:$G,CELL("contents", DY$3))</f>
        <v>0</v>
      </c>
      <c r="DZ200" s="11">
        <f ca="1" xml:space="preserve"> COUNTIFS($A:$A,CELL("contents", DZ$4), $B:$B,CELL("contents", DZ$7), $C:$C,CELL("contents", $P200), $G:$G,CELL("contents", DZ$3))</f>
        <v>81</v>
      </c>
      <c r="EA200" s="9">
        <f ca="1" xml:space="preserve"> COUNTIFS($A:$A,CELL("contents", EA$4), $B:$B,CELL("contents", EA$7), $C:$C,CELL("contents", $P200), $G:$G,CELL("contents", EA$3))</f>
        <v>144</v>
      </c>
      <c r="EB200" s="18">
        <f ca="1" xml:space="preserve"> COUNTIFS($A:$A,CELL("contents", EB$4), $B:$B,CELL("contents", EB$7), $C:$C,CELL("contents", $P200), $G:$G,CELL("contents", EB$3))</f>
        <v>99</v>
      </c>
      <c r="EC200" s="10">
        <f ca="1" xml:space="preserve"> COUNTIFS($A:$A,CELL("contents", EC$4), $B:$B,CELL("contents", EC$7), $C:$C,CELL("contents", $P200), $G:$G,CELL("contents", EC$3))</f>
        <v>0</v>
      </c>
      <c r="ED200" s="11">
        <f ca="1" xml:space="preserve"> COUNTIFS($A:$A,CELL("contents", ED$4), $B:$B,CELL("contents", ED$7), $C:$C,CELL("contents", $P200), $G:$G,CELL("contents", ED$3))</f>
        <v>243</v>
      </c>
    </row>
    <row r="201" spans="1:134" x14ac:dyDescent="0.25">
      <c r="A201" t="s">
        <v>15</v>
      </c>
      <c r="B201" t="s">
        <v>14</v>
      </c>
      <c r="C201">
        <v>11</v>
      </c>
      <c r="D201">
        <v>26</v>
      </c>
      <c r="E201" t="b">
        <v>0</v>
      </c>
      <c r="F201">
        <v>0.33</v>
      </c>
      <c r="G201">
        <v>16</v>
      </c>
      <c r="H201">
        <v>16</v>
      </c>
      <c r="I201">
        <v>14306</v>
      </c>
      <c r="J201">
        <v>14304</v>
      </c>
      <c r="K201">
        <v>7134</v>
      </c>
      <c r="L201">
        <v>13</v>
      </c>
      <c r="M201">
        <f t="shared" si="516"/>
        <v>0</v>
      </c>
      <c r="N201" t="b">
        <f t="shared" ref="N201" si="529">AND(MIN($F200,$F201,$F202)=$F201,MAX($H200,$H201,$H202)=$H201)</f>
        <v>1</v>
      </c>
      <c r="O201" t="b">
        <f t="shared" ref="O201" si="530">AND(NOT(N200),N201,NOT(N202))</f>
        <v>1</v>
      </c>
      <c r="P201">
        <f>P197</f>
        <v>15</v>
      </c>
      <c r="R201" s="2" t="s">
        <v>21</v>
      </c>
      <c r="S201" s="12">
        <f ca="1" xml:space="preserve"> COUNTIFS($A:$A,CELL("contents", S$4), $B:$B,CELL("contents", S$7), $E:$E, "TRUE", $C:$C,CELL("contents", $P200))</f>
        <v>32</v>
      </c>
      <c r="T201" s="19">
        <f ca="1" xml:space="preserve"> COUNTIFS($A:$A,CELL("contents", T$4), $B:$B,CELL("contents", T$7), $E:$E, "TRUE", $C:$C,CELL("contents", $P200))</f>
        <v>56</v>
      </c>
      <c r="U201" s="13"/>
      <c r="V201" s="14">
        <f ca="1" xml:space="preserve"> COUNTIFS($A:$A,CELL("contents", V$4), $B:$B,CELL("contents", V$7), $E:$E, "TRUE", $C:$C,CELL("contents", $P200))</f>
        <v>88</v>
      </c>
      <c r="W201" s="12">
        <f ca="1" xml:space="preserve"> COUNTIFS($A:$A,CELL("contents", W$4), $B:$B,CELL("contents", W$7), $E:$E, "TRUE", $C:$C,CELL("contents", $P200))</f>
        <v>88</v>
      </c>
      <c r="X201" s="19">
        <f ca="1" xml:space="preserve"> COUNTIFS($A:$A,CELL("contents", X$4), $B:$B,CELL("contents", X$7), $E:$E, "TRUE", $C:$C,CELL("contents", $P200))</f>
        <v>0</v>
      </c>
      <c r="Y201" s="13"/>
      <c r="Z201" s="14">
        <f ca="1" xml:space="preserve"> COUNTIFS($A:$A,CELL("contents", Z$4), $B:$B,CELL("contents", Z$7), $E:$E, "TRUE", $C:$C,CELL("contents", $P200))</f>
        <v>88</v>
      </c>
      <c r="AA201" s="12">
        <f ca="1" xml:space="preserve"> COUNTIFS($A:$A,CELL("contents", AA$4), $B:$B,CELL("contents", AA$7), $E:$E, "TRUE", $C:$C,CELL("contents", $P200))</f>
        <v>89</v>
      </c>
      <c r="AB201" s="19">
        <f ca="1" xml:space="preserve"> COUNTIFS($A:$A,CELL("contents", AB$4), $B:$B,CELL("contents", AB$7), $E:$E, "TRUE", $C:$C,CELL("contents", $P200))</f>
        <v>0</v>
      </c>
      <c r="AC201" s="13"/>
      <c r="AD201" s="14">
        <f ca="1" xml:space="preserve"> COUNTIFS($A:$A,CELL("contents", AD$4), $B:$B,CELL("contents", AD$7), $E:$E, "TRUE", $C:$C,CELL("contents", $P200))</f>
        <v>89</v>
      </c>
      <c r="AE201" s="12">
        <f ca="1" xml:space="preserve"> COUNTIFS($A:$A,CELL("contents", AE$4), $B:$B,CELL("contents", AE$7), $E:$E, "TRUE", $C:$C,CELL("contents", $P200))</f>
        <v>209</v>
      </c>
      <c r="AF201" s="19">
        <f ca="1" xml:space="preserve"> COUNTIFS($A:$A,CELL("contents", AF$4), $B:$B,CELL("contents", AF$7), $E:$E, "TRUE", $C:$C,CELL("contents", $P200))</f>
        <v>56</v>
      </c>
      <c r="AG201" s="13"/>
      <c r="AH201" s="14">
        <f ca="1" xml:space="preserve"> COUNTIFS($A:$A,CELL("contents", AH$4), $B:$B,CELL("contents", AH$7), $E:$E, "TRUE", $C:$C,CELL("contents", $P200))</f>
        <v>265</v>
      </c>
      <c r="AL201" s="2" t="s">
        <v>21</v>
      </c>
      <c r="AM201" s="12">
        <f ca="1" xml:space="preserve"> COUNTIFS($A:$A,CELL("contents", AM$4), $B:$B,CELL("contents", AM$7), $E:$E, "TRUE", $C:$C,CELL("contents", $P200), $G:$G,CELL("contents", AM$3))</f>
        <v>6</v>
      </c>
      <c r="AN201" s="19">
        <f ca="1" xml:space="preserve"> COUNTIFS($A:$A,CELL("contents", AN$4), $B:$B,CELL("contents", AN$7), $E:$E, "TRUE", $C:$C,CELL("contents", $P200), $G:$G,CELL("contents", AN$3))</f>
        <v>11</v>
      </c>
      <c r="AO201" s="13"/>
      <c r="AP201" s="14">
        <f ca="1" xml:space="preserve"> COUNTIFS($A:$A,CELL("contents", AP$4), $B:$B,CELL("contents", AP$7), $E:$E, "TRUE", $C:$C,CELL("contents", $P200), $G:$G,CELL("contents", AP$3))</f>
        <v>17</v>
      </c>
      <c r="AQ201" s="12">
        <f ca="1" xml:space="preserve"> COUNTIFS($A:$A,CELL("contents", AQ$4), $B:$B,CELL("contents", AQ$7), $E:$E, "TRUE", $C:$C,CELL("contents", $P200), $G:$G,CELL("contents", AQ$3))</f>
        <v>17</v>
      </c>
      <c r="AR201" s="19">
        <f ca="1" xml:space="preserve"> COUNTIFS($A:$A,CELL("contents", AR$4), $B:$B,CELL("contents", AR$7), $E:$E, "TRUE", $C:$C,CELL("contents", $P200), $G:$G,CELL("contents", AR$3))</f>
        <v>0</v>
      </c>
      <c r="AS201" s="13"/>
      <c r="AT201" s="14">
        <f ca="1" xml:space="preserve"> COUNTIFS($A:$A,CELL("contents", AT$4), $B:$B,CELL("contents", AT$7), $E:$E, "TRUE", $C:$C,CELL("contents", $P200), $G:$G,CELL("contents", AT$3))</f>
        <v>17</v>
      </c>
      <c r="AU201" s="12">
        <f ca="1" xml:space="preserve"> COUNTIFS($A:$A,CELL("contents", AU$4), $B:$B,CELL("contents", AU$7), $E:$E, "TRUE", $C:$C,CELL("contents", $P200), $G:$G,CELL("contents", AU$3))</f>
        <v>17</v>
      </c>
      <c r="AV201" s="19">
        <f ca="1" xml:space="preserve"> COUNTIFS($A:$A,CELL("contents", AV$4), $B:$B,CELL("contents", AV$7), $E:$E, "TRUE", $C:$C,CELL("contents", $P200), $G:$G,CELL("contents", AV$3))</f>
        <v>0</v>
      </c>
      <c r="AW201" s="13"/>
      <c r="AX201" s="14">
        <f ca="1" xml:space="preserve"> COUNTIFS($A:$A,CELL("contents", AX$4), $B:$B,CELL("contents", AX$7), $E:$E, "TRUE", $C:$C,CELL("contents", $P200), $G:$G,CELL("contents", AX$3))</f>
        <v>17</v>
      </c>
      <c r="AY201" s="12">
        <f ca="1" xml:space="preserve"> COUNTIFS($A:$A,CELL("contents", AY$4), $B:$B,CELL("contents", AY$7), $E:$E, "TRUE", $C:$C,CELL("contents", $P200), $G:$G,CELL("contents", AY$3))</f>
        <v>40</v>
      </c>
      <c r="AZ201" s="19">
        <f ca="1" xml:space="preserve"> COUNTIFS($A:$A,CELL("contents", AZ$4), $B:$B,CELL("contents", AZ$7), $E:$E, "TRUE", $C:$C,CELL("contents", $P200), $G:$G,CELL("contents", AZ$3))</f>
        <v>11</v>
      </c>
      <c r="BA201" s="13"/>
      <c r="BB201" s="14">
        <f ca="1" xml:space="preserve"> COUNTIFS($A:$A,CELL("contents", BB$4), $B:$B,CELL("contents", BB$7), $E:$E, "TRUE", $C:$C,CELL("contents", $P200), $G:$G,CELL("contents", BB$3))</f>
        <v>51</v>
      </c>
      <c r="BF201" s="2" t="s">
        <v>21</v>
      </c>
      <c r="BG201" s="12">
        <f ca="1" xml:space="preserve"> COUNTIFS($A:$A,CELL("contents", BG$4), $B:$B,CELL("contents", BG$7), $E:$E, "TRUE", $C:$C,CELL("contents", $P200), $G:$G,CELL("contents", BG$3))</f>
        <v>6</v>
      </c>
      <c r="BH201" s="19">
        <f ca="1" xml:space="preserve"> COUNTIFS($A:$A,CELL("contents", BH$4), $B:$B,CELL("contents", BH$7), $E:$E, "TRUE", $C:$C,CELL("contents", $P200), $G:$G,CELL("contents", BH$3))</f>
        <v>11</v>
      </c>
      <c r="BI201" s="13"/>
      <c r="BJ201" s="14">
        <f ca="1" xml:space="preserve"> COUNTIFS($A:$A,CELL("contents", BJ$4), $B:$B,CELL("contents", BJ$7), $E:$E, "TRUE", $C:$C,CELL("contents", $P200), $G:$G,CELL("contents", BJ$3))</f>
        <v>17</v>
      </c>
      <c r="BK201" s="12">
        <f ca="1" xml:space="preserve"> COUNTIFS($A:$A,CELL("contents", BK$4), $B:$B,CELL("contents", BK$7), $E:$E, "TRUE", $C:$C,CELL("contents", $P200), $G:$G,CELL("contents", BK$3))</f>
        <v>17</v>
      </c>
      <c r="BL201" s="19">
        <f ca="1" xml:space="preserve"> COUNTIFS($A:$A,CELL("contents", BL$4), $B:$B,CELL("contents", BL$7), $E:$E, "TRUE", $C:$C,CELL("contents", $P200), $G:$G,CELL("contents", BL$3))</f>
        <v>0</v>
      </c>
      <c r="BM201" s="13"/>
      <c r="BN201" s="14">
        <f ca="1" xml:space="preserve"> COUNTIFS($A:$A,CELL("contents", BN$4), $B:$B,CELL("contents", BN$7), $E:$E, "TRUE", $C:$C,CELL("contents", $P200), $G:$G,CELL("contents", BN$3))</f>
        <v>17</v>
      </c>
      <c r="BO201" s="12">
        <f ca="1" xml:space="preserve"> COUNTIFS($A:$A,CELL("contents", BO$4), $B:$B,CELL("contents", BO$7), $E:$E, "TRUE", $C:$C,CELL("contents", $P200), $G:$G,CELL("contents", BO$3))</f>
        <v>17</v>
      </c>
      <c r="BP201" s="19">
        <f ca="1" xml:space="preserve"> COUNTIFS($A:$A,CELL("contents", BP$4), $B:$B,CELL("contents", BP$7), $E:$E, "TRUE", $C:$C,CELL("contents", $P200), $G:$G,CELL("contents", BP$3))</f>
        <v>0</v>
      </c>
      <c r="BQ201" s="13"/>
      <c r="BR201" s="14">
        <f ca="1" xml:space="preserve"> COUNTIFS($A:$A,CELL("contents", BR$4), $B:$B,CELL("contents", BR$7), $E:$E, "TRUE", $C:$C,CELL("contents", $P200), $G:$G,CELL("contents", BR$3))</f>
        <v>17</v>
      </c>
      <c r="BS201" s="12">
        <f ca="1" xml:space="preserve"> COUNTIFS($A:$A,CELL("contents", BS$4), $B:$B,CELL("contents", BS$7), $E:$E, "TRUE", $C:$C,CELL("contents", $P200), $G:$G,CELL("contents", BS$3))</f>
        <v>40</v>
      </c>
      <c r="BT201" s="19">
        <f ca="1" xml:space="preserve"> COUNTIFS($A:$A,CELL("contents", BT$4), $B:$B,CELL("contents", BT$7), $E:$E, "TRUE", $C:$C,CELL("contents", $P200), $G:$G,CELL("contents", BT$3))</f>
        <v>11</v>
      </c>
      <c r="BU201" s="13"/>
      <c r="BV201" s="14">
        <f ca="1" xml:space="preserve"> COUNTIFS($A:$A,CELL("contents", BV$4), $B:$B,CELL("contents", BV$7), $E:$E, "TRUE", $C:$C,CELL("contents", $P200), $G:$G,CELL("contents", BV$3))</f>
        <v>51</v>
      </c>
      <c r="BZ201" s="2" t="s">
        <v>21</v>
      </c>
      <c r="CA201" s="12">
        <f ca="1" xml:space="preserve"> COUNTIFS($A:$A,CELL("contents", CA$4), $B:$B,CELL("contents", CA$7), $E:$E, "TRUE", $C:$C,CELL("contents", $P200), $G:$G,CELL("contents", CA$3))</f>
        <v>6</v>
      </c>
      <c r="CB201" s="19">
        <f ca="1" xml:space="preserve"> COUNTIFS($A:$A,CELL("contents", CB$4), $B:$B,CELL("contents", CB$7), $E:$E, "TRUE", $C:$C,CELL("contents", $P200), $G:$G,CELL("contents", CB$3))</f>
        <v>11</v>
      </c>
      <c r="CC201" s="13"/>
      <c r="CD201" s="14">
        <f ca="1" xml:space="preserve"> COUNTIFS($A:$A,CELL("contents", CD$4), $B:$B,CELL("contents", CD$7), $E:$E, "TRUE", $C:$C,CELL("contents", $P200), $G:$G,CELL("contents", CD$3))</f>
        <v>17</v>
      </c>
      <c r="CE201" s="12">
        <f ca="1" xml:space="preserve"> COUNTIFS($A:$A,CELL("contents", CE$4), $B:$B,CELL("contents", CE$7), $E:$E, "TRUE", $C:$C,CELL("contents", $P200), $G:$G,CELL("contents", CE$3))</f>
        <v>17</v>
      </c>
      <c r="CF201" s="19">
        <f ca="1" xml:space="preserve"> COUNTIFS($A:$A,CELL("contents", CF$4), $B:$B,CELL("contents", CF$7), $E:$E, "TRUE", $C:$C,CELL("contents", $P200), $G:$G,CELL("contents", CF$3))</f>
        <v>0</v>
      </c>
      <c r="CG201" s="13"/>
      <c r="CH201" s="14">
        <f ca="1" xml:space="preserve"> COUNTIFS($A:$A,CELL("contents", CH$4), $B:$B,CELL("contents", CH$7), $E:$E, "TRUE", $C:$C,CELL("contents", $P200), $G:$G,CELL("contents", CH$3))</f>
        <v>17</v>
      </c>
      <c r="CI201" s="12">
        <f ca="1" xml:space="preserve"> COUNTIFS($A:$A,CELL("contents", CI$4), $B:$B,CELL("contents", CI$7), $E:$E, "TRUE", $C:$C,CELL("contents", $P200), $G:$G,CELL("contents", CI$3))</f>
        <v>17</v>
      </c>
      <c r="CJ201" s="19">
        <f ca="1" xml:space="preserve"> COUNTIFS($A:$A,CELL("contents", CJ$4), $B:$B,CELL("contents", CJ$7), $E:$E, "TRUE", $C:$C,CELL("contents", $P200), $G:$G,CELL("contents", CJ$3))</f>
        <v>0</v>
      </c>
      <c r="CK201" s="13"/>
      <c r="CL201" s="14">
        <f ca="1" xml:space="preserve"> COUNTIFS($A:$A,CELL("contents", CL$4), $B:$B,CELL("contents", CL$7), $E:$E, "TRUE", $C:$C,CELL("contents", $P200), $G:$G,CELL("contents", CL$3))</f>
        <v>17</v>
      </c>
      <c r="CM201" s="12">
        <f ca="1" xml:space="preserve"> COUNTIFS($A:$A,CELL("contents", CM$4), $B:$B,CELL("contents", CM$7), $E:$E, "TRUE", $C:$C,CELL("contents", $P200), $G:$G,CELL("contents", CM$3))</f>
        <v>40</v>
      </c>
      <c r="CN201" s="19">
        <f ca="1" xml:space="preserve"> COUNTIFS($A:$A,CELL("contents", CN$4), $B:$B,CELL("contents", CN$7), $E:$E, "TRUE", $C:$C,CELL("contents", $P200), $G:$G,CELL("contents", CN$3))</f>
        <v>11</v>
      </c>
      <c r="CO201" s="13"/>
      <c r="CP201" s="14">
        <f ca="1" xml:space="preserve"> COUNTIFS($A:$A,CELL("contents", CP$4), $B:$B,CELL("contents", CP$7), $E:$E, "TRUE", $C:$C,CELL("contents", $P200), $G:$G,CELL("contents", CP$3))</f>
        <v>51</v>
      </c>
      <c r="CT201" s="2" t="s">
        <v>21</v>
      </c>
      <c r="CU201" s="12">
        <f ca="1" xml:space="preserve"> COUNTIFS($A:$A,CELL("contents", CU$4), $B:$B,CELL("contents", CU$7), $E:$E, "TRUE", $C:$C,CELL("contents", $P200), $G:$G,CELL("contents", CU$3))</f>
        <v>6</v>
      </c>
      <c r="CV201" s="19">
        <f ca="1" xml:space="preserve"> COUNTIFS($A:$A,CELL("contents", CV$4), $B:$B,CELL("contents", CV$7), $E:$E, "TRUE", $C:$C,CELL("contents", $P200), $G:$G,CELL("contents", CV$3))</f>
        <v>11</v>
      </c>
      <c r="CW201" s="13"/>
      <c r="CX201" s="14">
        <f ca="1" xml:space="preserve"> COUNTIFS($A:$A,CELL("contents", CX$4), $B:$B,CELL("contents", CX$7), $E:$E, "TRUE", $C:$C,CELL("contents", $P200), $G:$G,CELL("contents", CX$3))</f>
        <v>17</v>
      </c>
      <c r="CY201" s="12">
        <f ca="1" xml:space="preserve"> COUNTIFS($A:$A,CELL("contents", CY$4), $B:$B,CELL("contents", CY$7), $E:$E, "TRUE", $C:$C,CELL("contents", $P200), $G:$G,CELL("contents", CY$3))</f>
        <v>18</v>
      </c>
      <c r="CZ201" s="19">
        <f ca="1" xml:space="preserve"> COUNTIFS($A:$A,CELL("contents", CZ$4), $B:$B,CELL("contents", CZ$7), $E:$E, "TRUE", $C:$C,CELL("contents", $P200), $G:$G,CELL("contents", CZ$3))</f>
        <v>0</v>
      </c>
      <c r="DA201" s="13"/>
      <c r="DB201" s="14">
        <f ca="1" xml:space="preserve"> COUNTIFS($A:$A,CELL("contents", DB$4), $B:$B,CELL("contents", DB$7), $E:$E, "TRUE", $C:$C,CELL("contents", $P200), $G:$G,CELL("contents", DB$3))</f>
        <v>18</v>
      </c>
      <c r="DC201" s="12">
        <f ca="1" xml:space="preserve"> COUNTIFS($A:$A,CELL("contents", DC$4), $B:$B,CELL("contents", DC$7), $E:$E, "TRUE", $C:$C,CELL("contents", $P200), $G:$G,CELL("contents", DC$3))</f>
        <v>19</v>
      </c>
      <c r="DD201" s="19">
        <f ca="1" xml:space="preserve"> COUNTIFS($A:$A,CELL("contents", DD$4), $B:$B,CELL("contents", DD$7), $E:$E, "TRUE", $C:$C,CELL("contents", $P200), $G:$G,CELL("contents", DD$3))</f>
        <v>0</v>
      </c>
      <c r="DE201" s="13"/>
      <c r="DF201" s="14">
        <f ca="1" xml:space="preserve"> COUNTIFS($A:$A,CELL("contents", DF$4), $B:$B,CELL("contents", DF$7), $E:$E, "TRUE", $C:$C,CELL("contents", $P200), $G:$G,CELL("contents", DF$3))</f>
        <v>19</v>
      </c>
      <c r="DG201" s="12">
        <f ca="1" xml:space="preserve"> COUNTIFS($A:$A,CELL("contents", DG$4), $B:$B,CELL("contents", DG$7), $E:$E, "TRUE", $C:$C,CELL("contents", $P200), $G:$G,CELL("contents", DG$3))</f>
        <v>43</v>
      </c>
      <c r="DH201" s="19">
        <f ca="1" xml:space="preserve"> COUNTIFS($A:$A,CELL("contents", DH$4), $B:$B,CELL("contents", DH$7), $E:$E, "TRUE", $C:$C,CELL("contents", $P200), $G:$G,CELL("contents", DH$3))</f>
        <v>11</v>
      </c>
      <c r="DI201" s="13"/>
      <c r="DJ201" s="14">
        <f ca="1" xml:space="preserve"> COUNTIFS($A:$A,CELL("contents", DJ$4), $B:$B,CELL("contents", DJ$7), $E:$E, "TRUE", $C:$C,CELL("contents", $P200), $G:$G,CELL("contents", DJ$3))</f>
        <v>54</v>
      </c>
      <c r="DN201" s="2" t="s">
        <v>21</v>
      </c>
      <c r="DO201" s="12">
        <f ca="1" xml:space="preserve"> COUNTIFS($A:$A,CELL("contents", DO$4), $B:$B,CELL("contents", DO$7), $E:$E, "TRUE", $C:$C,CELL("contents", $P200), $G:$G,CELL("contents", DO$3))</f>
        <v>8</v>
      </c>
      <c r="DP201" s="19">
        <f ca="1" xml:space="preserve"> COUNTIFS($A:$A,CELL("contents", DP$4), $B:$B,CELL("contents", DP$7), $E:$E, "TRUE", $C:$C,CELL("contents", $P200), $G:$G,CELL("contents", DP$3))</f>
        <v>12</v>
      </c>
      <c r="DQ201" s="13"/>
      <c r="DR201" s="14">
        <f ca="1" xml:space="preserve"> COUNTIFS($A:$A,CELL("contents", DR$4), $B:$B,CELL("contents", DR$7), $E:$E, "TRUE", $C:$C,CELL("contents", $P200), $G:$G,CELL("contents", DR$3))</f>
        <v>20</v>
      </c>
      <c r="DS201" s="12">
        <f ca="1" xml:space="preserve"> COUNTIFS($A:$A,CELL("contents", DS$4), $B:$B,CELL("contents", DS$7), $E:$E, "TRUE", $C:$C,CELL("contents", $P200), $G:$G,CELL("contents", DS$3))</f>
        <v>19</v>
      </c>
      <c r="DT201" s="19">
        <f ca="1" xml:space="preserve"> COUNTIFS($A:$A,CELL("contents", DT$4), $B:$B,CELL("contents", DT$7), $E:$E, "TRUE", $C:$C,CELL("contents", $P200), $G:$G,CELL("contents", DT$3))</f>
        <v>0</v>
      </c>
      <c r="DU201" s="13"/>
      <c r="DV201" s="14">
        <f ca="1" xml:space="preserve"> COUNTIFS($A:$A,CELL("contents", DV$4), $B:$B,CELL("contents", DV$7), $E:$E, "TRUE", $C:$C,CELL("contents", $P200), $G:$G,CELL("contents", DV$3))</f>
        <v>19</v>
      </c>
      <c r="DW201" s="12">
        <f ca="1" xml:space="preserve"> COUNTIFS($A:$A,CELL("contents", DW$4), $B:$B,CELL("contents", DW$7), $E:$E, "TRUE", $C:$C,CELL("contents", $P200), $G:$G,CELL("contents", DW$3))</f>
        <v>19</v>
      </c>
      <c r="DX201" s="19">
        <f ca="1" xml:space="preserve"> COUNTIFS($A:$A,CELL("contents", DX$4), $B:$B,CELL("contents", DX$7), $E:$E, "TRUE", $C:$C,CELL("contents", $P200), $G:$G,CELL("contents", DX$3))</f>
        <v>0</v>
      </c>
      <c r="DY201" s="13"/>
      <c r="DZ201" s="14">
        <f ca="1" xml:space="preserve"> COUNTIFS($A:$A,CELL("contents", DZ$4), $B:$B,CELL("contents", DZ$7), $E:$E, "TRUE", $C:$C,CELL("contents", $P200), $G:$G,CELL("contents", DZ$3))</f>
        <v>19</v>
      </c>
      <c r="EA201" s="12">
        <f ca="1" xml:space="preserve"> COUNTIFS($A:$A,CELL("contents", EA$4), $B:$B,CELL("contents", EA$7), $E:$E, "TRUE", $C:$C,CELL("contents", $P200), $G:$G,CELL("contents", EA$3))</f>
        <v>46</v>
      </c>
      <c r="EB201" s="19">
        <f ca="1" xml:space="preserve"> COUNTIFS($A:$A,CELL("contents", EB$4), $B:$B,CELL("contents", EB$7), $E:$E, "TRUE", $C:$C,CELL("contents", $P200), $G:$G,CELL("contents", EB$3))</f>
        <v>12</v>
      </c>
      <c r="EC201" s="13"/>
      <c r="ED201" s="14">
        <f ca="1" xml:space="preserve"> COUNTIFS($A:$A,CELL("contents", ED$4), $B:$B,CELL("contents", ED$7), $E:$E, "TRUE", $C:$C,CELL("contents", $P200), $G:$G,CELL("contents", ED$3))</f>
        <v>58</v>
      </c>
    </row>
    <row r="202" spans="1:134" x14ac:dyDescent="0.25">
      <c r="A202" t="s">
        <v>19</v>
      </c>
      <c r="B202" t="s">
        <v>14</v>
      </c>
      <c r="C202">
        <v>11</v>
      </c>
      <c r="D202">
        <v>26</v>
      </c>
      <c r="E202" t="b">
        <v>1</v>
      </c>
      <c r="F202">
        <v>10.000999999999999</v>
      </c>
      <c r="G202">
        <v>16</v>
      </c>
      <c r="H202">
        <v>1</v>
      </c>
      <c r="I202">
        <v>1103874</v>
      </c>
      <c r="J202">
        <v>1057760</v>
      </c>
      <c r="K202">
        <v>528877</v>
      </c>
      <c r="L202">
        <v>13</v>
      </c>
      <c r="M202">
        <f t="shared" si="516"/>
        <v>15</v>
      </c>
      <c r="N202" t="b">
        <f t="shared" ref="N202" si="531">AND(MIN($F200,$F201,$F202)=$F202,MAX($H200,$H201,$H202)=$H202)</f>
        <v>0</v>
      </c>
      <c r="O202" t="b">
        <f t="shared" ref="O202" si="532">AND(NOT(N200),NOT(N201),N202)</f>
        <v>0</v>
      </c>
      <c r="P202">
        <f>P197</f>
        <v>15</v>
      </c>
      <c r="Q202" s="6" t="s">
        <v>34</v>
      </c>
      <c r="R202" s="21" t="s">
        <v>32</v>
      </c>
      <c r="S202" s="12">
        <f ca="1" xml:space="preserve"> COUNTIFS($N:$N,"TRUE",  $A:$A,CELL("contents", S$4), $B:$B,CELL("contents", S$7), $C:$C,CELL("contents", $P200))</f>
        <v>180</v>
      </c>
      <c r="T202" s="19">
        <f ca="1" xml:space="preserve"> COUNTIFS($N:$N,"TRUE",  $A:$A,CELL("contents", T$4), $B:$B,CELL("contents", T$7), $C:$C,CELL("contents", $P200))</f>
        <v>11</v>
      </c>
      <c r="U202" s="13"/>
      <c r="V202" s="14">
        <f ca="1" xml:space="preserve"> COUNTIFS($N:$N,"TRUE",  $A:$A,CELL("contents", V$4), $B:$B,CELL("contents", V$7), $C:$C,CELL("contents", $P200))</f>
        <v>191</v>
      </c>
      <c r="W202" s="12">
        <f ca="1" xml:space="preserve"> COUNTIFS($N:$N,"TRUE",  $A:$A,CELL("contents", W$4), $B:$B,CELL("contents", W$7), $C:$C,CELL("contents", $P200))</f>
        <v>70</v>
      </c>
      <c r="X202" s="19">
        <f ca="1" xml:space="preserve"> COUNTIFS($N:$N,"TRUE",  $A:$A,CELL("contents", X$4), $B:$B,CELL("contents", X$7), $C:$C,CELL("contents", $P200))</f>
        <v>84</v>
      </c>
      <c r="Y202" s="13"/>
      <c r="Z202" s="14">
        <f ca="1" xml:space="preserve"> COUNTIFS($N:$N,"TRUE",  $A:$A,CELL("contents", Z$4), $B:$B,CELL("contents", Z$7), $C:$C,CELL("contents", $P200))</f>
        <v>154</v>
      </c>
      <c r="AA202" s="12">
        <f ca="1" xml:space="preserve"> COUNTIFS($N:$N,"TRUE",  $A:$A,CELL("contents", AA$4), $B:$B,CELL("contents", AA$7), $C:$C,CELL("contents", $P200))</f>
        <v>68</v>
      </c>
      <c r="AB202" s="19">
        <f ca="1" xml:space="preserve"> COUNTIFS($N:$N,"TRUE",  $A:$A,CELL("contents", AB$4), $B:$B,CELL("contents", AB$7), $C:$C,CELL("contents", $P200))</f>
        <v>105</v>
      </c>
      <c r="AC202" s="13"/>
      <c r="AD202" s="14">
        <f ca="1" xml:space="preserve"> COUNTIFS($N:$N,"TRUE",  $A:$A,CELL("contents", AD$4), $B:$B,CELL("contents", AD$7), $C:$C,CELL("contents", $P200))</f>
        <v>173</v>
      </c>
      <c r="AE202" s="12">
        <f ca="1" xml:space="preserve"> COUNTIFS($N:$N,"TRUE",  $A:$A,CELL("contents", AE$4), $B:$B,CELL("contents", AE$7), $C:$C,CELL("contents", $P200))</f>
        <v>318</v>
      </c>
      <c r="AF202" s="19">
        <f ca="1" xml:space="preserve"> COUNTIFS($N:$N,"TRUE",  $A:$A,CELL("contents", AF$4), $B:$B,CELL("contents", AF$7), $C:$C,CELL("contents", $P200))</f>
        <v>200</v>
      </c>
      <c r="AG202" s="13"/>
      <c r="AH202" s="14">
        <f ca="1" xml:space="preserve"> COUNTIFS($N:$N,"TRUE",  $A:$A,CELL("contents", AH$4), $B:$B,CELL("contents", AH$7), $C:$C,CELL("contents", $P200))</f>
        <v>518</v>
      </c>
      <c r="AK202" s="6" t="s">
        <v>34</v>
      </c>
      <c r="AL202" s="21" t="s">
        <v>32</v>
      </c>
      <c r="AM202" s="12">
        <f ca="1" xml:space="preserve"> COUNTIFS($N:$N,"TRUE",  $A:$A,CELL("contents", AM$4), $B:$B,CELL("contents", AM$7), $C:$C,CELL("contents", $P200), $G:$G,CELL("contents", AM$3))</f>
        <v>31</v>
      </c>
      <c r="AN202" s="19">
        <f ca="1" xml:space="preserve"> COUNTIFS($N:$N,"TRUE",  $A:$A,CELL("contents", AN$4), $B:$B,CELL("contents", AN$7), $C:$C,CELL("contents", $P200), $G:$G,CELL("contents", AN$3))</f>
        <v>2</v>
      </c>
      <c r="AO202" s="13"/>
      <c r="AP202" s="14">
        <f ca="1" xml:space="preserve"> COUNTIFS($N:$N,"TRUE",  $A:$A,CELL("contents", AP$4), $B:$B,CELL("contents", AP$7), $C:$C,CELL("contents", $P200), $G:$G,CELL("contents", AP$3))</f>
        <v>33</v>
      </c>
      <c r="AQ202" s="12">
        <f ca="1" xml:space="preserve"> COUNTIFS($N:$N,"TRUE",  $A:$A,CELL("contents", AQ$4), $B:$B,CELL("contents", AQ$7), $C:$C,CELL("contents", $P200), $G:$G,CELL("contents", AQ$3))</f>
        <v>12</v>
      </c>
      <c r="AR202" s="19">
        <f ca="1" xml:space="preserve"> COUNTIFS($N:$N,"TRUE",  $A:$A,CELL("contents", AR$4), $B:$B,CELL("contents", AR$7), $C:$C,CELL("contents", $P200), $G:$G,CELL("contents", AR$3))</f>
        <v>21</v>
      </c>
      <c r="AS202" s="13"/>
      <c r="AT202" s="14">
        <f ca="1" xml:space="preserve"> COUNTIFS($N:$N,"TRUE",  $A:$A,CELL("contents", AT$4), $B:$B,CELL("contents", AT$7), $C:$C,CELL("contents", $P200), $G:$G,CELL("contents", AT$3))</f>
        <v>33</v>
      </c>
      <c r="AU202" s="12">
        <f ca="1" xml:space="preserve"> COUNTIFS($N:$N,"TRUE",  $A:$A,CELL("contents", AU$4), $B:$B,CELL("contents", AU$7), $C:$C,CELL("contents", $P200), $G:$G,CELL("contents", AU$3))</f>
        <v>22</v>
      </c>
      <c r="AV202" s="19">
        <f ca="1" xml:space="preserve"> COUNTIFS($N:$N,"TRUE",  $A:$A,CELL("contents", AV$4), $B:$B,CELL("contents", AV$7), $C:$C,CELL("contents", $P200), $G:$G,CELL("contents", AV$3))</f>
        <v>28</v>
      </c>
      <c r="AW202" s="13"/>
      <c r="AX202" s="14">
        <f ca="1" xml:space="preserve"> COUNTIFS($N:$N,"TRUE",  $A:$A,CELL("contents", AX$4), $B:$B,CELL("contents", AX$7), $C:$C,CELL("contents", $P200), $G:$G,CELL("contents", AX$3))</f>
        <v>50</v>
      </c>
      <c r="AY202" s="12">
        <f ca="1" xml:space="preserve"> COUNTIFS($N:$N,"TRUE",  $A:$A,CELL("contents", AY$4), $B:$B,CELL("contents", AY$7), $C:$C,CELL("contents", $P200), $G:$G,CELL("contents", AY$3))</f>
        <v>65</v>
      </c>
      <c r="AZ202" s="19">
        <f ca="1" xml:space="preserve"> COUNTIFS($N:$N,"TRUE",  $A:$A,CELL("contents", AZ$4), $B:$B,CELL("contents", AZ$7), $C:$C,CELL("contents", $P200), $G:$G,CELL("contents", AZ$3))</f>
        <v>51</v>
      </c>
      <c r="BA202" s="13"/>
      <c r="BB202" s="14">
        <f ca="1" xml:space="preserve"> COUNTIFS($N:$N,"TRUE",  $A:$A,CELL("contents", BB$4), $B:$B,CELL("contents", BB$7), $C:$C,CELL("contents", $P200), $G:$G,CELL("contents", BB$3))</f>
        <v>116</v>
      </c>
      <c r="BE202" s="6" t="s">
        <v>34</v>
      </c>
      <c r="BF202" s="21" t="s">
        <v>32</v>
      </c>
      <c r="BG202" s="12">
        <f ca="1" xml:space="preserve"> COUNTIFS($N:$N,"TRUE",  $A:$A,CELL("contents", BG$4), $B:$B,CELL("contents", BG$7), $C:$C,CELL("contents", $P200), $G:$G,CELL("contents", BG$3))</f>
        <v>31</v>
      </c>
      <c r="BH202" s="19">
        <f ca="1" xml:space="preserve"> COUNTIFS($N:$N,"TRUE",  $A:$A,CELL("contents", BH$4), $B:$B,CELL("contents", BH$7), $C:$C,CELL("contents", $P200), $G:$G,CELL("contents", BH$3))</f>
        <v>0</v>
      </c>
      <c r="BI202" s="13"/>
      <c r="BJ202" s="14">
        <f ca="1" xml:space="preserve"> COUNTIFS($N:$N,"TRUE",  $A:$A,CELL("contents", BJ$4), $B:$B,CELL("contents", BJ$7), $C:$C,CELL("contents", $P200), $G:$G,CELL("contents", BJ$3))</f>
        <v>31</v>
      </c>
      <c r="BK202" s="12">
        <f ca="1" xml:space="preserve"> COUNTIFS($N:$N,"TRUE",  $A:$A,CELL("contents", BK$4), $B:$B,CELL("contents", BK$7), $C:$C,CELL("contents", $P200), $G:$G,CELL("contents", BK$3))</f>
        <v>14</v>
      </c>
      <c r="BL202" s="19">
        <f ca="1" xml:space="preserve"> COUNTIFS($N:$N,"TRUE",  $A:$A,CELL("contents", BL$4), $B:$B,CELL("contents", BL$7), $C:$C,CELL("contents", $P200), $G:$G,CELL("contents", BL$3))</f>
        <v>13</v>
      </c>
      <c r="BM202" s="13"/>
      <c r="BN202" s="14">
        <f ca="1" xml:space="preserve"> COUNTIFS($N:$N,"TRUE",  $A:$A,CELL("contents", BN$4), $B:$B,CELL("contents", BN$7), $C:$C,CELL("contents", $P200), $G:$G,CELL("contents", BN$3))</f>
        <v>27</v>
      </c>
      <c r="BO202" s="12">
        <f ca="1" xml:space="preserve"> COUNTIFS($N:$N,"TRUE",  $A:$A,CELL("contents", BO$4), $B:$B,CELL("contents", BO$7), $C:$C,CELL("contents", $P200), $G:$G,CELL("contents", BO$3))</f>
        <v>21</v>
      </c>
      <c r="BP202" s="19">
        <f ca="1" xml:space="preserve"> COUNTIFS($N:$N,"TRUE",  $A:$A,CELL("contents", BP$4), $B:$B,CELL("contents", BP$7), $C:$C,CELL("contents", $P200), $G:$G,CELL("contents", BP$3))</f>
        <v>26</v>
      </c>
      <c r="BQ202" s="13"/>
      <c r="BR202" s="14">
        <f ca="1" xml:space="preserve"> COUNTIFS($N:$N,"TRUE",  $A:$A,CELL("contents", BR$4), $B:$B,CELL("contents", BR$7), $C:$C,CELL("contents", $P200), $G:$G,CELL("contents", BR$3))</f>
        <v>47</v>
      </c>
      <c r="BS202" s="12">
        <f ca="1" xml:space="preserve"> COUNTIFS($N:$N,"TRUE",  $A:$A,CELL("contents", BS$4), $B:$B,CELL("contents", BS$7), $C:$C,CELL("contents", $P200), $G:$G,CELL("contents", BS$3))</f>
        <v>66</v>
      </c>
      <c r="BT202" s="19">
        <f ca="1" xml:space="preserve"> COUNTIFS($N:$N,"TRUE",  $A:$A,CELL("contents", BT$4), $B:$B,CELL("contents", BT$7), $C:$C,CELL("contents", $P200), $G:$G,CELL("contents", BT$3))</f>
        <v>39</v>
      </c>
      <c r="BU202" s="13"/>
      <c r="BV202" s="14">
        <f ca="1" xml:space="preserve"> COUNTIFS($N:$N,"TRUE",  $A:$A,CELL("contents", BV$4), $B:$B,CELL("contents", BV$7), $C:$C,CELL("contents", $P200), $G:$G,CELL("contents", BV$3))</f>
        <v>105</v>
      </c>
      <c r="BY202" s="6" t="s">
        <v>34</v>
      </c>
      <c r="BZ202" s="21" t="s">
        <v>32</v>
      </c>
      <c r="CA202" s="12">
        <f ca="1" xml:space="preserve"> COUNTIFS($N:$N,"TRUE",  $A:$A,CELL("contents", CA$4), $B:$B,CELL("contents", CA$7), $C:$C,CELL("contents", $P200), $G:$G,CELL("contents", CA$3))</f>
        <v>37</v>
      </c>
      <c r="CB202" s="19">
        <f ca="1" xml:space="preserve"> COUNTIFS($N:$N,"TRUE",  $A:$A,CELL("contents", CB$4), $B:$B,CELL("contents", CB$7), $C:$C,CELL("contents", $P200), $G:$G,CELL("contents", CB$3))</f>
        <v>3</v>
      </c>
      <c r="CC202" s="13"/>
      <c r="CD202" s="14">
        <f ca="1" xml:space="preserve"> COUNTIFS($N:$N,"TRUE",  $A:$A,CELL("contents", CD$4), $B:$B,CELL("contents", CD$7), $C:$C,CELL("contents", $P200), $G:$G,CELL("contents", CD$3))</f>
        <v>40</v>
      </c>
      <c r="CE202" s="12">
        <f ca="1" xml:space="preserve"> COUNTIFS($N:$N,"TRUE",  $A:$A,CELL("contents", CE$4), $B:$B,CELL("contents", CE$7), $C:$C,CELL("contents", $P200), $G:$G,CELL("contents", CE$3))</f>
        <v>18</v>
      </c>
      <c r="CF202" s="19">
        <f ca="1" xml:space="preserve"> COUNTIFS($N:$N,"TRUE",  $A:$A,CELL("contents", CF$4), $B:$B,CELL("contents", CF$7), $C:$C,CELL("contents", $P200), $G:$G,CELL("contents", CF$3))</f>
        <v>16</v>
      </c>
      <c r="CG202" s="13"/>
      <c r="CH202" s="14">
        <f ca="1" xml:space="preserve"> COUNTIFS($N:$N,"TRUE",  $A:$A,CELL("contents", CH$4), $B:$B,CELL("contents", CH$7), $C:$C,CELL("contents", $P200), $G:$G,CELL("contents", CH$3))</f>
        <v>34</v>
      </c>
      <c r="CI202" s="12">
        <f ca="1" xml:space="preserve"> COUNTIFS($N:$N,"TRUE",  $A:$A,CELL("contents", CI$4), $B:$B,CELL("contents", CI$7), $C:$C,CELL("contents", $P200), $G:$G,CELL("contents", CI$3))</f>
        <v>8</v>
      </c>
      <c r="CJ202" s="19">
        <f ca="1" xml:space="preserve"> COUNTIFS($N:$N,"TRUE",  $A:$A,CELL("contents", CJ$4), $B:$B,CELL("contents", CJ$7), $C:$C,CELL("contents", $P200), $G:$G,CELL("contents", CJ$3))</f>
        <v>20</v>
      </c>
      <c r="CK202" s="13"/>
      <c r="CL202" s="14">
        <f ca="1" xml:space="preserve"> COUNTIFS($N:$N,"TRUE",  $A:$A,CELL("contents", CL$4), $B:$B,CELL("contents", CL$7), $C:$C,CELL("contents", $P200), $G:$G,CELL("contents", CL$3))</f>
        <v>28</v>
      </c>
      <c r="CM202" s="12">
        <f ca="1" xml:space="preserve"> COUNTIFS($N:$N,"TRUE",  $A:$A,CELL("contents", CM$4), $B:$B,CELL("contents", CM$7), $C:$C,CELL("contents", $P200), $G:$G,CELL("contents", CM$3))</f>
        <v>63</v>
      </c>
      <c r="CN202" s="19">
        <f ca="1" xml:space="preserve"> COUNTIFS($N:$N,"TRUE",  $A:$A,CELL("contents", CN$4), $B:$B,CELL("contents", CN$7), $C:$C,CELL("contents", $P200), $G:$G,CELL("contents", CN$3))</f>
        <v>39</v>
      </c>
      <c r="CO202" s="13"/>
      <c r="CP202" s="14">
        <f ca="1" xml:space="preserve"> COUNTIFS($N:$N,"TRUE",  $A:$A,CELL("contents", CP$4), $B:$B,CELL("contents", CP$7), $C:$C,CELL("contents", $P200), $G:$G,CELL("contents", CP$3))</f>
        <v>102</v>
      </c>
      <c r="CS202" s="6" t="s">
        <v>34</v>
      </c>
      <c r="CT202" s="21" t="s">
        <v>32</v>
      </c>
      <c r="CU202" s="12">
        <f ca="1" xml:space="preserve"> COUNTIFS($N:$N,"TRUE",  $A:$A,CELL("contents", CU$4), $B:$B,CELL("contents", CU$7), $C:$C,CELL("contents", $P200), $G:$G,CELL("contents", CU$3))</f>
        <v>41</v>
      </c>
      <c r="CV202" s="19">
        <f ca="1" xml:space="preserve"> COUNTIFS($N:$N,"TRUE",  $A:$A,CELL("contents", CV$4), $B:$B,CELL("contents", CV$7), $C:$C,CELL("contents", $P200), $G:$G,CELL("contents", CV$3))</f>
        <v>1</v>
      </c>
      <c r="CW202" s="13"/>
      <c r="CX202" s="14">
        <f ca="1" xml:space="preserve"> COUNTIFS($N:$N,"TRUE",  $A:$A,CELL("contents", CX$4), $B:$B,CELL("contents", CX$7), $C:$C,CELL("contents", $P200), $G:$G,CELL("contents", CX$3))</f>
        <v>42</v>
      </c>
      <c r="CY202" s="12">
        <f ca="1" xml:space="preserve"> COUNTIFS($N:$N,"TRUE",  $A:$A,CELL("contents", CY$4), $B:$B,CELL("contents", CY$7), $C:$C,CELL("contents", $P200), $G:$G,CELL("contents", CY$3))</f>
        <v>12</v>
      </c>
      <c r="CZ202" s="19">
        <f ca="1" xml:space="preserve"> COUNTIFS($N:$N,"TRUE",  $A:$A,CELL("contents", CZ$4), $B:$B,CELL("contents", CZ$7), $C:$C,CELL("contents", $P200), $G:$G,CELL("contents", CZ$3))</f>
        <v>11</v>
      </c>
      <c r="DA202" s="13"/>
      <c r="DB202" s="14">
        <f ca="1" xml:space="preserve"> COUNTIFS($N:$N,"TRUE",  $A:$A,CELL("contents", DB$4), $B:$B,CELL("contents", DB$7), $C:$C,CELL("contents", $P200), $G:$G,CELL("contents", DB$3))</f>
        <v>23</v>
      </c>
      <c r="DC202" s="12">
        <f ca="1" xml:space="preserve"> COUNTIFS($N:$N,"TRUE",  $A:$A,CELL("contents", DC$4), $B:$B,CELL("contents", DC$7), $C:$C,CELL("contents", $P200), $G:$G,CELL("contents", DC$3))</f>
        <v>10</v>
      </c>
      <c r="DD202" s="19">
        <f ca="1" xml:space="preserve"> COUNTIFS($N:$N,"TRUE",  $A:$A,CELL("contents", DD$4), $B:$B,CELL("contents", DD$7), $C:$C,CELL("contents", $P200), $G:$G,CELL("contents", DD$3))</f>
        <v>23</v>
      </c>
      <c r="DE202" s="13"/>
      <c r="DF202" s="14">
        <f ca="1" xml:space="preserve"> COUNTIFS($N:$N,"TRUE",  $A:$A,CELL("contents", DF$4), $B:$B,CELL("contents", DF$7), $C:$C,CELL("contents", $P200), $G:$G,CELL("contents", DF$3))</f>
        <v>33</v>
      </c>
      <c r="DG202" s="12">
        <f ca="1" xml:space="preserve"> COUNTIFS($N:$N,"TRUE",  $A:$A,CELL("contents", DG$4), $B:$B,CELL("contents", DG$7), $C:$C,CELL("contents", $P200), $G:$G,CELL("contents", DG$3))</f>
        <v>63</v>
      </c>
      <c r="DH202" s="19">
        <f ca="1" xml:space="preserve"> COUNTIFS($N:$N,"TRUE",  $A:$A,CELL("contents", DH$4), $B:$B,CELL("contents", DH$7), $C:$C,CELL("contents", $P200), $G:$G,CELL("contents", DH$3))</f>
        <v>35</v>
      </c>
      <c r="DI202" s="13"/>
      <c r="DJ202" s="14">
        <f ca="1" xml:space="preserve"> COUNTIFS($N:$N,"TRUE",  $A:$A,CELL("contents", DJ$4), $B:$B,CELL("contents", DJ$7), $C:$C,CELL("contents", $P200), $G:$G,CELL("contents", DJ$3))</f>
        <v>98</v>
      </c>
      <c r="DM202" s="6" t="s">
        <v>34</v>
      </c>
      <c r="DN202" s="21" t="s">
        <v>32</v>
      </c>
      <c r="DO202" s="12">
        <f ca="1" xml:space="preserve"> COUNTIFS($N:$N,"TRUE",  $A:$A,CELL("contents", DO$4), $B:$B,CELL("contents", DO$7), $C:$C,CELL("contents", $P200), $G:$G,CELL("contents", DO$3))</f>
        <v>40</v>
      </c>
      <c r="DP202" s="19">
        <f ca="1" xml:space="preserve"> COUNTIFS($N:$N,"TRUE",  $A:$A,CELL("contents", DP$4), $B:$B,CELL("contents", DP$7), $C:$C,CELL("contents", $P200), $G:$G,CELL("contents", DP$3))</f>
        <v>5</v>
      </c>
      <c r="DQ202" s="13"/>
      <c r="DR202" s="14">
        <f ca="1" xml:space="preserve"> COUNTIFS($N:$N,"TRUE",  $A:$A,CELL("contents", DR$4), $B:$B,CELL("contents", DR$7), $C:$C,CELL("contents", $P200), $G:$G,CELL("contents", DR$3))</f>
        <v>45</v>
      </c>
      <c r="DS202" s="12">
        <f ca="1" xml:space="preserve"> COUNTIFS($N:$N,"TRUE",  $A:$A,CELL("contents", DS$4), $B:$B,CELL("contents", DS$7), $C:$C,CELL("contents", $P200), $G:$G,CELL("contents", DS$3))</f>
        <v>14</v>
      </c>
      <c r="DT202" s="19">
        <f ca="1" xml:space="preserve"> COUNTIFS($N:$N,"TRUE",  $A:$A,CELL("contents", DT$4), $B:$B,CELL("contents", DT$7), $C:$C,CELL("contents", $P200), $G:$G,CELL("contents", DT$3))</f>
        <v>23</v>
      </c>
      <c r="DU202" s="13"/>
      <c r="DV202" s="14">
        <f ca="1" xml:space="preserve"> COUNTIFS($N:$N,"TRUE",  $A:$A,CELL("contents", DV$4), $B:$B,CELL("contents", DV$7), $C:$C,CELL("contents", $P200), $G:$G,CELL("contents", DV$3))</f>
        <v>37</v>
      </c>
      <c r="DW202" s="12">
        <f ca="1" xml:space="preserve"> COUNTIFS($N:$N,"TRUE",  $A:$A,CELL("contents", DW$4), $B:$B,CELL("contents", DW$7), $C:$C,CELL("contents", $P200), $G:$G,CELL("contents", DW$3))</f>
        <v>7</v>
      </c>
      <c r="DX202" s="19">
        <f ca="1" xml:space="preserve"> COUNTIFS($N:$N,"TRUE",  $A:$A,CELL("contents", DX$4), $B:$B,CELL("contents", DX$7), $C:$C,CELL("contents", $P200), $G:$G,CELL("contents", DX$3))</f>
        <v>8</v>
      </c>
      <c r="DY202" s="13"/>
      <c r="DZ202" s="14">
        <f ca="1" xml:space="preserve"> COUNTIFS($N:$N,"TRUE",  $A:$A,CELL("contents", DZ$4), $B:$B,CELL("contents", DZ$7), $C:$C,CELL("contents", $P200), $G:$G,CELL("contents", DZ$3))</f>
        <v>15</v>
      </c>
      <c r="EA202" s="12">
        <f ca="1" xml:space="preserve"> COUNTIFS($N:$N,"TRUE",  $A:$A,CELL("contents", EA$4), $B:$B,CELL("contents", EA$7), $C:$C,CELL("contents", $P200), $G:$G,CELL("contents", EA$3))</f>
        <v>61</v>
      </c>
      <c r="EB202" s="19">
        <f ca="1" xml:space="preserve"> COUNTIFS($N:$N,"TRUE",  $A:$A,CELL("contents", EB$4), $B:$B,CELL("contents", EB$7), $C:$C,CELL("contents", $P200), $G:$G,CELL("contents", EB$3))</f>
        <v>36</v>
      </c>
      <c r="EC202" s="13"/>
      <c r="ED202" s="14">
        <f ca="1" xml:space="preserve"> COUNTIFS($N:$N,"TRUE",  $A:$A,CELL("contents", ED$4), $B:$B,CELL("contents", ED$7), $C:$C,CELL("contents", $P200), $G:$G,CELL("contents", ED$3))</f>
        <v>97</v>
      </c>
    </row>
    <row r="203" spans="1:134" x14ac:dyDescent="0.25">
      <c r="A203" t="s">
        <v>13</v>
      </c>
      <c r="B203" t="s">
        <v>14</v>
      </c>
      <c r="C203">
        <v>11</v>
      </c>
      <c r="D203">
        <v>27</v>
      </c>
      <c r="E203" t="b">
        <v>0</v>
      </c>
      <c r="F203">
        <v>6.0000000000000001E-3</v>
      </c>
      <c r="G203">
        <v>16</v>
      </c>
      <c r="H203">
        <v>0</v>
      </c>
      <c r="I203">
        <v>402</v>
      </c>
      <c r="J203">
        <v>401</v>
      </c>
      <c r="K203">
        <v>201</v>
      </c>
      <c r="L203">
        <v>1</v>
      </c>
      <c r="M203">
        <f t="shared" si="516"/>
        <v>16</v>
      </c>
      <c r="N203" t="b">
        <f t="shared" ref="N203" si="533">AND(MIN($F203,$F204,$F205)=$F203,MAX($H203,$H204,$H205)=$H203)</f>
        <v>0</v>
      </c>
      <c r="O203" t="b">
        <f t="shared" ref="O203" si="534">AND(N203,NOT(N204),NOT(N205))</f>
        <v>0</v>
      </c>
      <c r="P203">
        <f>P197</f>
        <v>15</v>
      </c>
      <c r="Q203" s="5" t="s">
        <v>35</v>
      </c>
      <c r="R203" s="21"/>
      <c r="S203" s="12">
        <f ca="1" xml:space="preserve"> COUNTIFS($O:$O,"TRUE",  $A:$A,CELL("contents", S$4), $B:$B,CELL("contents", S$7), $C:$C,CELL("contents", $P200))</f>
        <v>137</v>
      </c>
      <c r="T203" s="19">
        <f ca="1" xml:space="preserve"> COUNTIFS($O:$O,"TRUE",  $A:$A,CELL("contents", T$4), $B:$B,CELL("contents", T$7), $C:$C,CELL("contents", $P200))</f>
        <v>5</v>
      </c>
      <c r="U203" s="13"/>
      <c r="V203" s="14">
        <f ca="1" xml:space="preserve"> COUNTIFS($O:$O,"TRUE",  $A:$A,CELL("contents", V$4), $B:$B,CELL("contents", V$7), $C:$C,CELL("contents", $P200))</f>
        <v>142</v>
      </c>
      <c r="W203" s="12">
        <f ca="1" xml:space="preserve"> COUNTIFS($O:$O,"TRUE",  $A:$A,CELL("contents", W$4), $B:$B,CELL("contents", W$7), $C:$C,CELL("contents", $P200))</f>
        <v>24</v>
      </c>
      <c r="X203" s="19">
        <f ca="1" xml:space="preserve"> COUNTIFS($O:$O,"TRUE",  $A:$A,CELL("contents", X$4), $B:$B,CELL("contents", X$7), $C:$C,CELL("contents", $P200))</f>
        <v>54</v>
      </c>
      <c r="Y203" s="13"/>
      <c r="Z203" s="14">
        <f ca="1" xml:space="preserve"> COUNTIFS($O:$O,"TRUE",  $A:$A,CELL("contents", Z$4), $B:$B,CELL("contents", Z$7), $C:$C,CELL("contents", $P200))</f>
        <v>78</v>
      </c>
      <c r="AA203" s="12">
        <f ca="1" xml:space="preserve"> COUNTIFS($O:$O,"TRUE",  $A:$A,CELL("contents", AA$4), $B:$B,CELL("contents", AA$7), $C:$C,CELL("contents", $P200))</f>
        <v>24</v>
      </c>
      <c r="AB203" s="19">
        <f ca="1" xml:space="preserve"> COUNTIFS($O:$O,"TRUE",  $A:$A,CELL("contents", AB$4), $B:$B,CELL("contents", AB$7), $C:$C,CELL("contents", $P200))</f>
        <v>71</v>
      </c>
      <c r="AC203" s="13"/>
      <c r="AD203" s="14">
        <f ca="1" xml:space="preserve"> COUNTIFS($O:$O,"TRUE",  $A:$A,CELL("contents", AD$4), $B:$B,CELL("contents", AD$7), $C:$C,CELL("contents", $P200))</f>
        <v>95</v>
      </c>
      <c r="AE203" s="12">
        <f ca="1" xml:space="preserve"> COUNTIFS($O:$O,"TRUE",  $A:$A,CELL("contents", AE$4), $B:$B,CELL("contents", AE$7), $C:$C,CELL("contents", $P200))</f>
        <v>185</v>
      </c>
      <c r="AF203" s="19">
        <f ca="1" xml:space="preserve"> COUNTIFS($O:$O,"TRUE",  $A:$A,CELL("contents", AF$4), $B:$B,CELL("contents", AF$7), $C:$C,CELL("contents", $P200))</f>
        <v>130</v>
      </c>
      <c r="AG203" s="13"/>
      <c r="AH203" s="14">
        <f ca="1" xml:space="preserve"> COUNTIFS($O:$O,"TRUE",  $A:$A,CELL("contents", AH$4), $B:$B,CELL("contents", AH$7), $C:$C,CELL("contents", $P200))</f>
        <v>315</v>
      </c>
      <c r="AK203" s="5" t="s">
        <v>35</v>
      </c>
      <c r="AL203" s="21"/>
      <c r="AM203" s="12">
        <f ca="1" xml:space="preserve"> COUNTIFS($O:$O,"TRUE",  $A:$A,CELL("contents", AM$4), $B:$B,CELL("contents", AM$7), $C:$C,CELL("contents", $P200), $G:$G,CELL("contents", AM$3))</f>
        <v>23</v>
      </c>
      <c r="AN203" s="19">
        <f ca="1" xml:space="preserve"> COUNTIFS($O:$O,"TRUE",  $A:$A,CELL("contents", AN$4), $B:$B,CELL("contents", AN$7), $C:$C,CELL("contents", $P200), $G:$G,CELL("contents", AN$3))</f>
        <v>0</v>
      </c>
      <c r="AO203" s="13"/>
      <c r="AP203" s="14">
        <f ca="1" xml:space="preserve"> COUNTIFS($O:$O,"TRUE",  $A:$A,CELL("contents", AP$4), $B:$B,CELL("contents", AP$7), $C:$C,CELL("contents", $P200), $G:$G,CELL("contents", AP$3))</f>
        <v>23</v>
      </c>
      <c r="AQ203" s="12">
        <f ca="1" xml:space="preserve"> COUNTIFS($O:$O,"TRUE",  $A:$A,CELL("contents", AQ$4), $B:$B,CELL("contents", AQ$7), $C:$C,CELL("contents", $P200), $G:$G,CELL("contents", AQ$3))</f>
        <v>2</v>
      </c>
      <c r="AR203" s="19">
        <f ca="1" xml:space="preserve"> COUNTIFS($O:$O,"TRUE",  $A:$A,CELL("contents", AR$4), $B:$B,CELL("contents", AR$7), $C:$C,CELL("contents", $P200), $G:$G,CELL("contents", AR$3))</f>
        <v>4</v>
      </c>
      <c r="AS203" s="13"/>
      <c r="AT203" s="14">
        <f ca="1" xml:space="preserve"> COUNTIFS($O:$O,"TRUE",  $A:$A,CELL("contents", AT$4), $B:$B,CELL("contents", AT$7), $C:$C,CELL("contents", $P200), $G:$G,CELL("contents", AT$3))</f>
        <v>6</v>
      </c>
      <c r="AU203" s="12">
        <f ca="1" xml:space="preserve"> COUNTIFS($O:$O,"TRUE",  $A:$A,CELL("contents", AU$4), $B:$B,CELL("contents", AU$7), $C:$C,CELL("contents", $P200), $G:$G,CELL("contents", AU$3))</f>
        <v>11</v>
      </c>
      <c r="AV203" s="19">
        <f ca="1" xml:space="preserve"> COUNTIFS($O:$O,"TRUE",  $A:$A,CELL("contents", AV$4), $B:$B,CELL("contents", AV$7), $C:$C,CELL("contents", $P200), $G:$G,CELL("contents", AV$3))</f>
        <v>11</v>
      </c>
      <c r="AW203" s="13"/>
      <c r="AX203" s="14">
        <f ca="1" xml:space="preserve"> COUNTIFS($O:$O,"TRUE",  $A:$A,CELL("contents", AX$4), $B:$B,CELL("contents", AX$7), $C:$C,CELL("contents", $P200), $G:$G,CELL("contents", AX$3))</f>
        <v>22</v>
      </c>
      <c r="AY203" s="12">
        <f ca="1" xml:space="preserve"> COUNTIFS($O:$O,"TRUE",  $A:$A,CELL("contents", AY$4), $B:$B,CELL("contents", AY$7), $C:$C,CELL("contents", $P200), $G:$G,CELL("contents", AY$3))</f>
        <v>36</v>
      </c>
      <c r="AZ203" s="19">
        <f ca="1" xml:space="preserve"> COUNTIFS($O:$O,"TRUE",  $A:$A,CELL("contents", AZ$4), $B:$B,CELL("contents", AZ$7), $C:$C,CELL("contents", $P200), $G:$G,CELL("contents", AZ$3))</f>
        <v>15</v>
      </c>
      <c r="BA203" s="13"/>
      <c r="BB203" s="14">
        <f ca="1" xml:space="preserve"> COUNTIFS($O:$O,"TRUE",  $A:$A,CELL("contents", BB$4), $B:$B,CELL("contents", BB$7), $C:$C,CELL("contents", $P200), $G:$G,CELL("contents", BB$3))</f>
        <v>51</v>
      </c>
      <c r="BE203" s="5" t="s">
        <v>35</v>
      </c>
      <c r="BF203" s="21"/>
      <c r="BG203" s="12">
        <f ca="1" xml:space="preserve"> COUNTIFS($O:$O,"TRUE",  $A:$A,CELL("contents", BG$4), $B:$B,CELL("contents", BG$7), $C:$C,CELL("contents", $P200), $G:$G,CELL("contents", BG$3))</f>
        <v>23</v>
      </c>
      <c r="BH203" s="19">
        <f ca="1" xml:space="preserve"> COUNTIFS($O:$O,"TRUE",  $A:$A,CELL("contents", BH$4), $B:$B,CELL("contents", BH$7), $C:$C,CELL("contents", $P200), $G:$G,CELL("contents", BH$3))</f>
        <v>0</v>
      </c>
      <c r="BI203" s="13"/>
      <c r="BJ203" s="14">
        <f ca="1" xml:space="preserve"> COUNTIFS($O:$O,"TRUE",  $A:$A,CELL("contents", BJ$4), $B:$B,CELL("contents", BJ$7), $C:$C,CELL("contents", $P200), $G:$G,CELL("contents", BJ$3))</f>
        <v>23</v>
      </c>
      <c r="BK203" s="12">
        <f ca="1" xml:space="preserve"> COUNTIFS($O:$O,"TRUE",  $A:$A,CELL("contents", BK$4), $B:$B,CELL("contents", BK$7), $C:$C,CELL("contents", $P200), $G:$G,CELL("contents", BK$3))</f>
        <v>1</v>
      </c>
      <c r="BL203" s="19">
        <f ca="1" xml:space="preserve"> COUNTIFS($O:$O,"TRUE",  $A:$A,CELL("contents", BL$4), $B:$B,CELL("contents", BL$7), $C:$C,CELL("contents", $P200), $G:$G,CELL("contents", BL$3))</f>
        <v>7</v>
      </c>
      <c r="BM203" s="13"/>
      <c r="BN203" s="14">
        <f ca="1" xml:space="preserve"> COUNTIFS($O:$O,"TRUE",  $A:$A,CELL("contents", BN$4), $B:$B,CELL("contents", BN$7), $C:$C,CELL("contents", $P200), $G:$G,CELL("contents", BN$3))</f>
        <v>8</v>
      </c>
      <c r="BO203" s="12">
        <f ca="1" xml:space="preserve"> COUNTIFS($O:$O,"TRUE",  $A:$A,CELL("contents", BO$4), $B:$B,CELL("contents", BO$7), $C:$C,CELL("contents", $P200), $G:$G,CELL("contents", BO$3))</f>
        <v>9</v>
      </c>
      <c r="BP203" s="19">
        <f ca="1" xml:space="preserve"> COUNTIFS($O:$O,"TRUE",  $A:$A,CELL("contents", BP$4), $B:$B,CELL("contents", BP$7), $C:$C,CELL("contents", $P200), $G:$G,CELL("contents", BP$3))</f>
        <v>20</v>
      </c>
      <c r="BQ203" s="13"/>
      <c r="BR203" s="14">
        <f ca="1" xml:space="preserve"> COUNTIFS($O:$O,"TRUE",  $A:$A,CELL("contents", BR$4), $B:$B,CELL("contents", BR$7), $C:$C,CELL("contents", $P200), $G:$G,CELL("contents", BR$3))</f>
        <v>29</v>
      </c>
      <c r="BS203" s="12">
        <f ca="1" xml:space="preserve"> COUNTIFS($O:$O,"TRUE",  $A:$A,CELL("contents", BS$4), $B:$B,CELL("contents", BS$7), $C:$C,CELL("contents", $P200), $G:$G,CELL("contents", BS$3))</f>
        <v>33</v>
      </c>
      <c r="BT203" s="19">
        <f ca="1" xml:space="preserve"> COUNTIFS($O:$O,"TRUE",  $A:$A,CELL("contents", BT$4), $B:$B,CELL("contents", BT$7), $C:$C,CELL("contents", $P200), $G:$G,CELL("contents", BT$3))</f>
        <v>27</v>
      </c>
      <c r="BU203" s="13"/>
      <c r="BV203" s="14">
        <f ca="1" xml:space="preserve"> COUNTIFS($O:$O,"TRUE",  $A:$A,CELL("contents", BV$4), $B:$B,CELL("contents", BV$7), $C:$C,CELL("contents", $P200), $G:$G,CELL("contents", BV$3))</f>
        <v>60</v>
      </c>
      <c r="BY203" s="5" t="s">
        <v>35</v>
      </c>
      <c r="BZ203" s="21"/>
      <c r="CA203" s="12">
        <f ca="1" xml:space="preserve"> COUNTIFS($O:$O,"TRUE",  $A:$A,CELL("contents", CA$4), $B:$B,CELL("contents", CA$7), $C:$C,CELL("contents", $P200), $G:$G,CELL("contents", CA$3))</f>
        <v>27</v>
      </c>
      <c r="CB203" s="19">
        <f ca="1" xml:space="preserve"> COUNTIFS($O:$O,"TRUE",  $A:$A,CELL("contents", CB$4), $B:$B,CELL("contents", CB$7), $C:$C,CELL("contents", $P200), $G:$G,CELL("contents", CB$3))</f>
        <v>1</v>
      </c>
      <c r="CC203" s="13"/>
      <c r="CD203" s="14">
        <f ca="1" xml:space="preserve"> COUNTIFS($O:$O,"TRUE",  $A:$A,CELL("contents", CD$4), $B:$B,CELL("contents", CD$7), $C:$C,CELL("contents", $P200), $G:$G,CELL("contents", CD$3))</f>
        <v>28</v>
      </c>
      <c r="CE203" s="12">
        <f ca="1" xml:space="preserve"> COUNTIFS($O:$O,"TRUE",  $A:$A,CELL("contents", CE$4), $B:$B,CELL("contents", CE$7), $C:$C,CELL("contents", $P200), $G:$G,CELL("contents", CE$3))</f>
        <v>10</v>
      </c>
      <c r="CF203" s="19">
        <f ca="1" xml:space="preserve"> COUNTIFS($O:$O,"TRUE",  $A:$A,CELL("contents", CF$4), $B:$B,CELL("contents", CF$7), $C:$C,CELL("contents", $P200), $G:$G,CELL("contents", CF$3))</f>
        <v>12</v>
      </c>
      <c r="CG203" s="13"/>
      <c r="CH203" s="14">
        <f ca="1" xml:space="preserve"> COUNTIFS($O:$O,"TRUE",  $A:$A,CELL("contents", CH$4), $B:$B,CELL("contents", CH$7), $C:$C,CELL("contents", $P200), $G:$G,CELL("contents", CH$3))</f>
        <v>22</v>
      </c>
      <c r="CI203" s="12">
        <f ca="1" xml:space="preserve"> COUNTIFS($O:$O,"TRUE",  $A:$A,CELL("contents", CI$4), $B:$B,CELL("contents", CI$7), $C:$C,CELL("contents", $P200), $G:$G,CELL("contents", CI$3))</f>
        <v>1</v>
      </c>
      <c r="CJ203" s="19">
        <f ca="1" xml:space="preserve"> COUNTIFS($O:$O,"TRUE",  $A:$A,CELL("contents", CJ$4), $B:$B,CELL("contents", CJ$7), $C:$C,CELL("contents", $P200), $G:$G,CELL("contents", CJ$3))</f>
        <v>14</v>
      </c>
      <c r="CK203" s="13"/>
      <c r="CL203" s="14">
        <f ca="1" xml:space="preserve"> COUNTIFS($O:$O,"TRUE",  $A:$A,CELL("contents", CL$4), $B:$B,CELL("contents", CL$7), $C:$C,CELL("contents", $P200), $G:$G,CELL("contents", CL$3))</f>
        <v>15</v>
      </c>
      <c r="CM203" s="12">
        <f ca="1" xml:space="preserve"> COUNTIFS($O:$O,"TRUE",  $A:$A,CELL("contents", CM$4), $B:$B,CELL("contents", CM$7), $C:$C,CELL("contents", $P200), $G:$G,CELL("contents", CM$3))</f>
        <v>38</v>
      </c>
      <c r="CN203" s="19">
        <f ca="1" xml:space="preserve"> COUNTIFS($O:$O,"TRUE",  $A:$A,CELL("contents", CN$4), $B:$B,CELL("contents", CN$7), $C:$C,CELL("contents", $P200), $G:$G,CELL("contents", CN$3))</f>
        <v>27</v>
      </c>
      <c r="CO203" s="13"/>
      <c r="CP203" s="14">
        <f ca="1" xml:space="preserve"> COUNTIFS($O:$O,"TRUE",  $A:$A,CELL("contents", CP$4), $B:$B,CELL("contents", CP$7), $C:$C,CELL("contents", $P200), $G:$G,CELL("contents", CP$3))</f>
        <v>65</v>
      </c>
      <c r="CS203" s="5" t="s">
        <v>35</v>
      </c>
      <c r="CT203" s="21"/>
      <c r="CU203" s="12">
        <f ca="1" xml:space="preserve"> COUNTIFS($O:$O,"TRUE",  $A:$A,CELL("contents", CU$4), $B:$B,CELL("contents", CU$7), $C:$C,CELL("contents", $P200), $G:$G,CELL("contents", CU$3))</f>
        <v>31</v>
      </c>
      <c r="CV203" s="19">
        <f ca="1" xml:space="preserve"> COUNTIFS($O:$O,"TRUE",  $A:$A,CELL("contents", CV$4), $B:$B,CELL("contents", CV$7), $C:$C,CELL("contents", $P200), $G:$G,CELL("contents", CV$3))</f>
        <v>0</v>
      </c>
      <c r="CW203" s="13"/>
      <c r="CX203" s="14">
        <f ca="1" xml:space="preserve"> COUNTIFS($O:$O,"TRUE",  $A:$A,CELL("contents", CX$4), $B:$B,CELL("contents", CX$7), $C:$C,CELL("contents", $P200), $G:$G,CELL("contents", CX$3))</f>
        <v>31</v>
      </c>
      <c r="CY203" s="12">
        <f ca="1" xml:space="preserve"> COUNTIFS($O:$O,"TRUE",  $A:$A,CELL("contents", CY$4), $B:$B,CELL("contents", CY$7), $C:$C,CELL("contents", $P200), $G:$G,CELL("contents", CY$3))</f>
        <v>4</v>
      </c>
      <c r="CZ203" s="19">
        <f ca="1" xml:space="preserve"> COUNTIFS($O:$O,"TRUE",  $A:$A,CELL("contents", CZ$4), $B:$B,CELL("contents", CZ$7), $C:$C,CELL("contents", $P200), $G:$G,CELL("contents", CZ$3))</f>
        <v>10</v>
      </c>
      <c r="DA203" s="13"/>
      <c r="DB203" s="14">
        <f ca="1" xml:space="preserve"> COUNTIFS($O:$O,"TRUE",  $A:$A,CELL("contents", DB$4), $B:$B,CELL("contents", DB$7), $C:$C,CELL("contents", $P200), $G:$G,CELL("contents", DB$3))</f>
        <v>14</v>
      </c>
      <c r="DC203" s="12">
        <f ca="1" xml:space="preserve"> COUNTIFS($O:$O,"TRUE",  $A:$A,CELL("contents", DC$4), $B:$B,CELL("contents", DC$7), $C:$C,CELL("contents", $P200), $G:$G,CELL("contents", DC$3))</f>
        <v>2</v>
      </c>
      <c r="DD203" s="19">
        <f ca="1" xml:space="preserve"> COUNTIFS($O:$O,"TRUE",  $A:$A,CELL("contents", DD$4), $B:$B,CELL("contents", DD$7), $C:$C,CELL("contents", $P200), $G:$G,CELL("contents", DD$3))</f>
        <v>21</v>
      </c>
      <c r="DE203" s="13"/>
      <c r="DF203" s="14">
        <f ca="1" xml:space="preserve"> COUNTIFS($O:$O,"TRUE",  $A:$A,CELL("contents", DF$4), $B:$B,CELL("contents", DF$7), $C:$C,CELL("contents", $P200), $G:$G,CELL("contents", DF$3))</f>
        <v>23</v>
      </c>
      <c r="DG203" s="12">
        <f ca="1" xml:space="preserve"> COUNTIFS($O:$O,"TRUE",  $A:$A,CELL("contents", DG$4), $B:$B,CELL("contents", DG$7), $C:$C,CELL("contents", $P200), $G:$G,CELL("contents", DG$3))</f>
        <v>37</v>
      </c>
      <c r="DH203" s="19">
        <f ca="1" xml:space="preserve"> COUNTIFS($O:$O,"TRUE",  $A:$A,CELL("contents", DH$4), $B:$B,CELL("contents", DH$7), $C:$C,CELL("contents", $P200), $G:$G,CELL("contents", DH$3))</f>
        <v>31</v>
      </c>
      <c r="DI203" s="13"/>
      <c r="DJ203" s="14">
        <f ca="1" xml:space="preserve"> COUNTIFS($O:$O,"TRUE",  $A:$A,CELL("contents", DJ$4), $B:$B,CELL("contents", DJ$7), $C:$C,CELL("contents", $P200), $G:$G,CELL("contents", DJ$3))</f>
        <v>68</v>
      </c>
      <c r="DM203" s="5" t="s">
        <v>35</v>
      </c>
      <c r="DN203" s="21"/>
      <c r="DO203" s="12">
        <f ca="1" xml:space="preserve"> COUNTIFS($O:$O,"TRUE",  $A:$A,CELL("contents", DO$4), $B:$B,CELL("contents", DO$7), $C:$C,CELL("contents", $P200), $G:$G,CELL("contents", DO$3))</f>
        <v>33</v>
      </c>
      <c r="DP203" s="19">
        <f ca="1" xml:space="preserve"> COUNTIFS($O:$O,"TRUE",  $A:$A,CELL("contents", DP$4), $B:$B,CELL("contents", DP$7), $C:$C,CELL("contents", $P200), $G:$G,CELL("contents", DP$3))</f>
        <v>4</v>
      </c>
      <c r="DQ203" s="13"/>
      <c r="DR203" s="14">
        <f ca="1" xml:space="preserve"> COUNTIFS($O:$O,"TRUE",  $A:$A,CELL("contents", DR$4), $B:$B,CELL("contents", DR$7), $C:$C,CELL("contents", $P200), $G:$G,CELL("contents", DR$3))</f>
        <v>37</v>
      </c>
      <c r="DS203" s="12">
        <f ca="1" xml:space="preserve"> COUNTIFS($O:$O,"TRUE",  $A:$A,CELL("contents", DS$4), $B:$B,CELL("contents", DS$7), $C:$C,CELL("contents", $P200), $G:$G,CELL("contents", DS$3))</f>
        <v>7</v>
      </c>
      <c r="DT203" s="19">
        <f ca="1" xml:space="preserve"> COUNTIFS($O:$O,"TRUE",  $A:$A,CELL("contents", DT$4), $B:$B,CELL("contents", DT$7), $C:$C,CELL("contents", $P200), $G:$G,CELL("contents", DT$3))</f>
        <v>21</v>
      </c>
      <c r="DU203" s="13"/>
      <c r="DV203" s="14">
        <f ca="1" xml:space="preserve"> COUNTIFS($O:$O,"TRUE",  $A:$A,CELL("contents", DV$4), $B:$B,CELL("contents", DV$7), $C:$C,CELL("contents", $P200), $G:$G,CELL("contents", DV$3))</f>
        <v>28</v>
      </c>
      <c r="DW203" s="12">
        <f ca="1" xml:space="preserve"> COUNTIFS($O:$O,"TRUE",  $A:$A,CELL("contents", DW$4), $B:$B,CELL("contents", DW$7), $C:$C,CELL("contents", $P200), $G:$G,CELL("contents", DW$3))</f>
        <v>1</v>
      </c>
      <c r="DX203" s="19">
        <f ca="1" xml:space="preserve"> COUNTIFS($O:$O,"TRUE",  $A:$A,CELL("contents", DX$4), $B:$B,CELL("contents", DX$7), $C:$C,CELL("contents", $P200), $G:$G,CELL("contents", DX$3))</f>
        <v>5</v>
      </c>
      <c r="DY203" s="13"/>
      <c r="DZ203" s="14">
        <f ca="1" xml:space="preserve"> COUNTIFS($O:$O,"TRUE",  $A:$A,CELL("contents", DZ$4), $B:$B,CELL("contents", DZ$7), $C:$C,CELL("contents", $P200), $G:$G,CELL("contents", DZ$3))</f>
        <v>6</v>
      </c>
      <c r="EA203" s="12">
        <f ca="1" xml:space="preserve"> COUNTIFS($O:$O,"TRUE",  $A:$A,CELL("contents", EA$4), $B:$B,CELL("contents", EA$7), $C:$C,CELL("contents", $P200), $G:$G,CELL("contents", EA$3))</f>
        <v>41</v>
      </c>
      <c r="EB203" s="19">
        <f ca="1" xml:space="preserve"> COUNTIFS($O:$O,"TRUE",  $A:$A,CELL("contents", EB$4), $B:$B,CELL("contents", EB$7), $C:$C,CELL("contents", $P200), $G:$G,CELL("contents", EB$3))</f>
        <v>30</v>
      </c>
      <c r="EC203" s="13"/>
      <c r="ED203" s="14">
        <f ca="1" xml:space="preserve"> COUNTIFS($O:$O,"TRUE",  $A:$A,CELL("contents", ED$4), $B:$B,CELL("contents", ED$7), $C:$C,CELL("contents", $P200), $G:$G,CELL("contents", ED$3))</f>
        <v>71</v>
      </c>
    </row>
    <row r="204" spans="1:134" x14ac:dyDescent="0.25">
      <c r="A204" t="s">
        <v>15</v>
      </c>
      <c r="B204" t="s">
        <v>14</v>
      </c>
      <c r="C204">
        <v>11</v>
      </c>
      <c r="D204">
        <v>27</v>
      </c>
      <c r="E204" t="b">
        <v>0</v>
      </c>
      <c r="F204">
        <v>0.498</v>
      </c>
      <c r="G204">
        <v>16</v>
      </c>
      <c r="H204">
        <v>16</v>
      </c>
      <c r="I204">
        <v>33228</v>
      </c>
      <c r="J204">
        <v>33226</v>
      </c>
      <c r="K204">
        <v>16595</v>
      </c>
      <c r="L204">
        <v>13</v>
      </c>
      <c r="M204">
        <f t="shared" si="516"/>
        <v>0</v>
      </c>
      <c r="N204" t="b">
        <f t="shared" ref="N204" si="535">AND(MIN($F203,$F204,$F205)=$F204,MAX($H203,$H204,$H205)=$H204)</f>
        <v>0</v>
      </c>
      <c r="O204" t="b">
        <f t="shared" ref="O204" si="536">AND(NOT(N203),N204,NOT(N205))</f>
        <v>0</v>
      </c>
      <c r="P204">
        <f>P197</f>
        <v>15</v>
      </c>
      <c r="Q204" s="7" t="s">
        <v>36</v>
      </c>
      <c r="R204" s="21"/>
      <c r="S204" s="12">
        <f ca="1" xml:space="preserve"> COUNTIFS($N:$N,"FALSE",  $A:$A,CELL("contents", S$4), $B:$B,CELL("contents", S$7), $C:$C,CELL("contents", $P200))</f>
        <v>60</v>
      </c>
      <c r="T204" s="19">
        <f ca="1" xml:space="preserve"> COUNTIFS($N:$N,"FALSE",  $A:$A,CELL("contents", T$4), $B:$B,CELL("contents", T$7), $C:$C,CELL("contents", $P200))</f>
        <v>154</v>
      </c>
      <c r="U204" s="13"/>
      <c r="V204" s="14">
        <f ca="1" xml:space="preserve"> COUNTIFS($N:$N,"FALSE",  $A:$A,CELL("contents", V$4), $B:$B,CELL("contents", V$7), $C:$C,CELL("contents", $P200))</f>
        <v>214</v>
      </c>
      <c r="W204" s="12">
        <f ca="1" xml:space="preserve"> COUNTIFS($N:$N,"FALSE",  $A:$A,CELL("contents", W$4), $B:$B,CELL("contents", W$7), $C:$C,CELL("contents", $P200))</f>
        <v>170</v>
      </c>
      <c r="X204" s="19">
        <f ca="1" xml:space="preserve"> COUNTIFS($N:$N,"FALSE",  $A:$A,CELL("contents", X$4), $B:$B,CELL("contents", X$7), $C:$C,CELL("contents", $P200))</f>
        <v>81</v>
      </c>
      <c r="Y204" s="13"/>
      <c r="Z204" s="14">
        <f ca="1" xml:space="preserve"> COUNTIFS($N:$N,"FALSE",  $A:$A,CELL("contents", Z$4), $B:$B,CELL("contents", Z$7), $C:$C,CELL("contents", $P200))</f>
        <v>251</v>
      </c>
      <c r="AA204" s="12">
        <f ca="1" xml:space="preserve"> COUNTIFS($N:$N,"FALSE",  $A:$A,CELL("contents", AA$4), $B:$B,CELL("contents", AA$7), $C:$C,CELL("contents", $P200))</f>
        <v>172</v>
      </c>
      <c r="AB204" s="19">
        <f ca="1" xml:space="preserve"> COUNTIFS($N:$N,"FALSE",  $A:$A,CELL("contents", AB$4), $B:$B,CELL("contents", AB$7), $C:$C,CELL("contents", $P200))</f>
        <v>60</v>
      </c>
      <c r="AC204" s="13"/>
      <c r="AD204" s="14">
        <f ca="1" xml:space="preserve"> COUNTIFS($N:$N,"FALSE",  $A:$A,CELL("contents", AD$4), $B:$B,CELL("contents", AD$7), $C:$C,CELL("contents", $P200))</f>
        <v>232</v>
      </c>
      <c r="AE204" s="12">
        <f ca="1" xml:space="preserve"> COUNTIFS($N:$N,"FALSE",  $A:$A,CELL("contents", AE$4), $B:$B,CELL("contents", AE$7), $C:$C,CELL("contents", $P200))</f>
        <v>402</v>
      </c>
      <c r="AF204" s="19">
        <f ca="1" xml:space="preserve"> COUNTIFS($N:$N,"FALSE",  $A:$A,CELL("contents", AF$4), $B:$B,CELL("contents", AF$7), $C:$C,CELL("contents", $P200))</f>
        <v>295</v>
      </c>
      <c r="AG204" s="13"/>
      <c r="AH204" s="14">
        <f ca="1" xml:space="preserve"> COUNTIFS($N:$N,"FALSE",  $A:$A,CELL("contents", AH$4), $B:$B,CELL("contents", AH$7), $C:$C,CELL("contents", $P200))</f>
        <v>697</v>
      </c>
      <c r="AK204" s="7" t="s">
        <v>36</v>
      </c>
      <c r="AL204" s="21"/>
      <c r="AM204" s="12">
        <f ca="1" xml:space="preserve"> COUNTIFS($N:$N,"FALSE",  $A:$A,CELL("contents", AM$4), $B:$B,CELL("contents", AM$7), $C:$C,CELL("contents", $P200), $G:$G,CELL("contents", AM$3))</f>
        <v>17</v>
      </c>
      <c r="AN204" s="19">
        <f ca="1" xml:space="preserve"> COUNTIFS($N:$N,"FALSE",  $A:$A,CELL("contents", AN$4), $B:$B,CELL("contents", AN$7), $C:$C,CELL("contents", $P200), $G:$G,CELL("contents", AN$3))</f>
        <v>31</v>
      </c>
      <c r="AO204" s="13"/>
      <c r="AP204" s="14">
        <f ca="1" xml:space="preserve"> COUNTIFS($N:$N,"FALSE",  $A:$A,CELL("contents", AP$4), $B:$B,CELL("contents", AP$7), $C:$C,CELL("contents", $P200), $G:$G,CELL("contents", AP$3))</f>
        <v>48</v>
      </c>
      <c r="AQ204" s="12">
        <f ca="1" xml:space="preserve"> COUNTIFS($N:$N,"FALSE",  $A:$A,CELL("contents", AQ$4), $B:$B,CELL("contents", AQ$7), $C:$C,CELL("contents", $P200), $G:$G,CELL("contents", AQ$3))</f>
        <v>36</v>
      </c>
      <c r="AR204" s="19">
        <f ca="1" xml:space="preserve"> COUNTIFS($N:$N,"FALSE",  $A:$A,CELL("contents", AR$4), $B:$B,CELL("contents", AR$7), $C:$C,CELL("contents", $P200), $G:$G,CELL("contents", AR$3))</f>
        <v>12</v>
      </c>
      <c r="AS204" s="13"/>
      <c r="AT204" s="14">
        <f ca="1" xml:space="preserve"> COUNTIFS($N:$N,"FALSE",  $A:$A,CELL("contents", AT$4), $B:$B,CELL("contents", AT$7), $C:$C,CELL("contents", $P200), $G:$G,CELL("contents", AT$3))</f>
        <v>48</v>
      </c>
      <c r="AU204" s="12">
        <f ca="1" xml:space="preserve"> COUNTIFS($N:$N,"FALSE",  $A:$A,CELL("contents", AU$4), $B:$B,CELL("contents", AU$7), $C:$C,CELL("contents", $P200), $G:$G,CELL("contents", AU$3))</f>
        <v>26</v>
      </c>
      <c r="AV204" s="19">
        <f ca="1" xml:space="preserve"> COUNTIFS($N:$N,"FALSE",  $A:$A,CELL("contents", AV$4), $B:$B,CELL("contents", AV$7), $C:$C,CELL("contents", $P200), $G:$G,CELL("contents", AV$3))</f>
        <v>5</v>
      </c>
      <c r="AW204" s="13"/>
      <c r="AX204" s="14">
        <f ca="1" xml:space="preserve"> COUNTIFS($N:$N,"FALSE",  $A:$A,CELL("contents", AX$4), $B:$B,CELL("contents", AX$7), $C:$C,CELL("contents", $P200), $G:$G,CELL("contents", AX$3))</f>
        <v>31</v>
      </c>
      <c r="AY204" s="12">
        <f ca="1" xml:space="preserve"> COUNTIFS($N:$N,"FALSE",  $A:$A,CELL("contents", AY$4), $B:$B,CELL("contents", AY$7), $C:$C,CELL("contents", $P200), $G:$G,CELL("contents", AY$3))</f>
        <v>79</v>
      </c>
      <c r="AZ204" s="19">
        <f ca="1" xml:space="preserve"> COUNTIFS($N:$N,"FALSE",  $A:$A,CELL("contents", AZ$4), $B:$B,CELL("contents", AZ$7), $C:$C,CELL("contents", $P200), $G:$G,CELL("contents", AZ$3))</f>
        <v>48</v>
      </c>
      <c r="BA204" s="13"/>
      <c r="BB204" s="14">
        <f ca="1" xml:space="preserve"> COUNTIFS($N:$N,"FALSE",  $A:$A,CELL("contents", BB$4), $B:$B,CELL("contents", BB$7), $C:$C,CELL("contents", $P200), $G:$G,CELL("contents", BB$3))</f>
        <v>127</v>
      </c>
      <c r="BE204" s="7" t="s">
        <v>36</v>
      </c>
      <c r="BF204" s="21"/>
      <c r="BG204" s="12">
        <f ca="1" xml:space="preserve"> COUNTIFS($N:$N,"FALSE",  $A:$A,CELL("contents", BG$4), $B:$B,CELL("contents", BG$7), $C:$C,CELL("contents", $P200), $G:$G,CELL("contents", BG$3))</f>
        <v>17</v>
      </c>
      <c r="BH204" s="19">
        <f ca="1" xml:space="preserve"> COUNTIFS($N:$N,"FALSE",  $A:$A,CELL("contents", BH$4), $B:$B,CELL("contents", BH$7), $C:$C,CELL("contents", $P200), $G:$G,CELL("contents", BH$3))</f>
        <v>33</v>
      </c>
      <c r="BI204" s="13"/>
      <c r="BJ204" s="14">
        <f ca="1" xml:space="preserve"> COUNTIFS($N:$N,"FALSE",  $A:$A,CELL("contents", BJ$4), $B:$B,CELL("contents", BJ$7), $C:$C,CELL("contents", $P200), $G:$G,CELL("contents", BJ$3))</f>
        <v>50</v>
      </c>
      <c r="BK204" s="12">
        <f ca="1" xml:space="preserve"> COUNTIFS($N:$N,"FALSE",  $A:$A,CELL("contents", BK$4), $B:$B,CELL("contents", BK$7), $C:$C,CELL("contents", $P200), $G:$G,CELL("contents", BK$3))</f>
        <v>34</v>
      </c>
      <c r="BL204" s="19">
        <f ca="1" xml:space="preserve"> COUNTIFS($N:$N,"FALSE",  $A:$A,CELL("contents", BL$4), $B:$B,CELL("contents", BL$7), $C:$C,CELL("contents", $P200), $G:$G,CELL("contents", BL$3))</f>
        <v>20</v>
      </c>
      <c r="BM204" s="13"/>
      <c r="BN204" s="14">
        <f ca="1" xml:space="preserve"> COUNTIFS($N:$N,"FALSE",  $A:$A,CELL("contents", BN$4), $B:$B,CELL("contents", BN$7), $C:$C,CELL("contents", $P200), $G:$G,CELL("contents", BN$3))</f>
        <v>54</v>
      </c>
      <c r="BO204" s="12">
        <f ca="1" xml:space="preserve"> COUNTIFS($N:$N,"FALSE",  $A:$A,CELL("contents", BO$4), $B:$B,CELL("contents", BO$7), $C:$C,CELL("contents", $P200), $G:$G,CELL("contents", BO$3))</f>
        <v>27</v>
      </c>
      <c r="BP204" s="19">
        <f ca="1" xml:space="preserve"> COUNTIFS($N:$N,"FALSE",  $A:$A,CELL("contents", BP$4), $B:$B,CELL("contents", BP$7), $C:$C,CELL("contents", $P200), $G:$G,CELL("contents", BP$3))</f>
        <v>7</v>
      </c>
      <c r="BQ204" s="13"/>
      <c r="BR204" s="14">
        <f ca="1" xml:space="preserve"> COUNTIFS($N:$N,"FALSE",  $A:$A,CELL("contents", BR$4), $B:$B,CELL("contents", BR$7), $C:$C,CELL("contents", $P200), $G:$G,CELL("contents", BR$3))</f>
        <v>34</v>
      </c>
      <c r="BS204" s="12">
        <f ca="1" xml:space="preserve"> COUNTIFS($N:$N,"FALSE",  $A:$A,CELL("contents", BS$4), $B:$B,CELL("contents", BS$7), $C:$C,CELL("contents", $P200), $G:$G,CELL("contents", BS$3))</f>
        <v>78</v>
      </c>
      <c r="BT204" s="19">
        <f ca="1" xml:space="preserve"> COUNTIFS($N:$N,"FALSE",  $A:$A,CELL("contents", BT$4), $B:$B,CELL("contents", BT$7), $C:$C,CELL("contents", $P200), $G:$G,CELL("contents", BT$3))</f>
        <v>60</v>
      </c>
      <c r="BU204" s="13"/>
      <c r="BV204" s="14">
        <f ca="1" xml:space="preserve"> COUNTIFS($N:$N,"FALSE",  $A:$A,CELL("contents", BV$4), $B:$B,CELL("contents", BV$7), $C:$C,CELL("contents", $P200), $G:$G,CELL("contents", BV$3))</f>
        <v>138</v>
      </c>
      <c r="BY204" s="7" t="s">
        <v>36</v>
      </c>
      <c r="BZ204" s="21"/>
      <c r="CA204" s="12">
        <f ca="1" xml:space="preserve"> COUNTIFS($N:$N,"FALSE",  $A:$A,CELL("contents", CA$4), $B:$B,CELL("contents", CA$7), $C:$C,CELL("contents", $P200), $G:$G,CELL("contents", CA$3))</f>
        <v>11</v>
      </c>
      <c r="CB204" s="19">
        <f ca="1" xml:space="preserve"> COUNTIFS($N:$N,"FALSE",  $A:$A,CELL("contents", CB$4), $B:$B,CELL("contents", CB$7), $C:$C,CELL("contents", $P200), $G:$G,CELL("contents", CB$3))</f>
        <v>30</v>
      </c>
      <c r="CC204" s="13"/>
      <c r="CD204" s="14">
        <f ca="1" xml:space="preserve"> COUNTIFS($N:$N,"FALSE",  $A:$A,CELL("contents", CD$4), $B:$B,CELL("contents", CD$7), $C:$C,CELL("contents", $P200), $G:$G,CELL("contents", CD$3))</f>
        <v>41</v>
      </c>
      <c r="CE204" s="12">
        <f ca="1" xml:space="preserve"> COUNTIFS($N:$N,"FALSE",  $A:$A,CELL("contents", CE$4), $B:$B,CELL("contents", CE$7), $C:$C,CELL("contents", $P200), $G:$G,CELL("contents", CE$3))</f>
        <v>30</v>
      </c>
      <c r="CF204" s="19">
        <f ca="1" xml:space="preserve"> COUNTIFS($N:$N,"FALSE",  $A:$A,CELL("contents", CF$4), $B:$B,CELL("contents", CF$7), $C:$C,CELL("contents", $P200), $G:$G,CELL("contents", CF$3))</f>
        <v>17</v>
      </c>
      <c r="CG204" s="13"/>
      <c r="CH204" s="14">
        <f ca="1" xml:space="preserve"> COUNTIFS($N:$N,"FALSE",  $A:$A,CELL("contents", CH$4), $B:$B,CELL("contents", CH$7), $C:$C,CELL("contents", $P200), $G:$G,CELL("contents", CH$3))</f>
        <v>47</v>
      </c>
      <c r="CI204" s="12">
        <f ca="1" xml:space="preserve"> COUNTIFS($N:$N,"FALSE",  $A:$A,CELL("contents", CI$4), $B:$B,CELL("contents", CI$7), $C:$C,CELL("contents", $P200), $G:$G,CELL("contents", CI$3))</f>
        <v>40</v>
      </c>
      <c r="CJ204" s="19">
        <f ca="1" xml:space="preserve"> COUNTIFS($N:$N,"FALSE",  $A:$A,CELL("contents", CJ$4), $B:$B,CELL("contents", CJ$7), $C:$C,CELL("contents", $P200), $G:$G,CELL("contents", CJ$3))</f>
        <v>13</v>
      </c>
      <c r="CK204" s="13"/>
      <c r="CL204" s="14">
        <f ca="1" xml:space="preserve"> COUNTIFS($N:$N,"FALSE",  $A:$A,CELL("contents", CL$4), $B:$B,CELL("contents", CL$7), $C:$C,CELL("contents", $P200), $G:$G,CELL("contents", CL$3))</f>
        <v>53</v>
      </c>
      <c r="CM204" s="12">
        <f ca="1" xml:space="preserve"> COUNTIFS($N:$N,"FALSE",  $A:$A,CELL("contents", CM$4), $B:$B,CELL("contents", CM$7), $C:$C,CELL("contents", $P200), $G:$G,CELL("contents", CM$3))</f>
        <v>81</v>
      </c>
      <c r="CN204" s="19">
        <f ca="1" xml:space="preserve"> COUNTIFS($N:$N,"FALSE",  $A:$A,CELL("contents", CN$4), $B:$B,CELL("contents", CN$7), $C:$C,CELL("contents", $P200), $G:$G,CELL("contents", CN$3))</f>
        <v>60</v>
      </c>
      <c r="CO204" s="13"/>
      <c r="CP204" s="14">
        <f ca="1" xml:space="preserve"> COUNTIFS($N:$N,"FALSE",  $A:$A,CELL("contents", CP$4), $B:$B,CELL("contents", CP$7), $C:$C,CELL("contents", $P200), $G:$G,CELL("contents", CP$3))</f>
        <v>141</v>
      </c>
      <c r="CS204" s="7" t="s">
        <v>36</v>
      </c>
      <c r="CT204" s="21"/>
      <c r="CU204" s="12">
        <f ca="1" xml:space="preserve"> COUNTIFS($N:$N,"FALSE",  $A:$A,CELL("contents", CU$4), $B:$B,CELL("contents", CU$7), $C:$C,CELL("contents", $P200), $G:$G,CELL("contents", CU$3))</f>
        <v>7</v>
      </c>
      <c r="CV204" s="19">
        <f ca="1" xml:space="preserve"> COUNTIFS($N:$N,"FALSE",  $A:$A,CELL("contents", CV$4), $B:$B,CELL("contents", CV$7), $C:$C,CELL("contents", $P200), $G:$G,CELL("contents", CV$3))</f>
        <v>32</v>
      </c>
      <c r="CW204" s="13"/>
      <c r="CX204" s="14">
        <f ca="1" xml:space="preserve"> COUNTIFS($N:$N,"FALSE",  $A:$A,CELL("contents", CX$4), $B:$B,CELL("contents", CX$7), $C:$C,CELL("contents", $P200), $G:$G,CELL("contents", CX$3))</f>
        <v>39</v>
      </c>
      <c r="CY204" s="12">
        <f ca="1" xml:space="preserve"> COUNTIFS($N:$N,"FALSE",  $A:$A,CELL("contents", CY$4), $B:$B,CELL("contents", CY$7), $C:$C,CELL("contents", $P200), $G:$G,CELL("contents", CY$3))</f>
        <v>36</v>
      </c>
      <c r="CZ204" s="19">
        <f ca="1" xml:space="preserve"> COUNTIFS($N:$N,"FALSE",  $A:$A,CELL("contents", CZ$4), $B:$B,CELL("contents", CZ$7), $C:$C,CELL("contents", $P200), $G:$G,CELL("contents", CZ$3))</f>
        <v>22</v>
      </c>
      <c r="DA204" s="13"/>
      <c r="DB204" s="14">
        <f ca="1" xml:space="preserve"> COUNTIFS($N:$N,"FALSE",  $A:$A,CELL("contents", DB$4), $B:$B,CELL("contents", DB$7), $C:$C,CELL("contents", $P200), $G:$G,CELL("contents", DB$3))</f>
        <v>58</v>
      </c>
      <c r="DC204" s="12">
        <f ca="1" xml:space="preserve"> COUNTIFS($N:$N,"FALSE",  $A:$A,CELL("contents", DC$4), $B:$B,CELL("contents", DC$7), $C:$C,CELL("contents", $P200), $G:$G,CELL("contents", DC$3))</f>
        <v>38</v>
      </c>
      <c r="DD204" s="19">
        <f ca="1" xml:space="preserve"> COUNTIFS($N:$N,"FALSE",  $A:$A,CELL("contents", DD$4), $B:$B,CELL("contents", DD$7), $C:$C,CELL("contents", $P200), $G:$G,CELL("contents", DD$3))</f>
        <v>10</v>
      </c>
      <c r="DE204" s="13"/>
      <c r="DF204" s="14">
        <f ca="1" xml:space="preserve"> COUNTIFS($N:$N,"FALSE",  $A:$A,CELL("contents", DF$4), $B:$B,CELL("contents", DF$7), $C:$C,CELL("contents", $P200), $G:$G,CELL("contents", DF$3))</f>
        <v>48</v>
      </c>
      <c r="DG204" s="12">
        <f ca="1" xml:space="preserve"> COUNTIFS($N:$N,"FALSE",  $A:$A,CELL("contents", DG$4), $B:$B,CELL("contents", DG$7), $C:$C,CELL("contents", $P200), $G:$G,CELL("contents", DG$3))</f>
        <v>81</v>
      </c>
      <c r="DH204" s="19">
        <f ca="1" xml:space="preserve"> COUNTIFS($N:$N,"FALSE",  $A:$A,CELL("contents", DH$4), $B:$B,CELL("contents", DH$7), $C:$C,CELL("contents", $P200), $G:$G,CELL("contents", DH$3))</f>
        <v>64</v>
      </c>
      <c r="DI204" s="13"/>
      <c r="DJ204" s="14">
        <f ca="1" xml:space="preserve"> COUNTIFS($N:$N,"FALSE",  $A:$A,CELL("contents", DJ$4), $B:$B,CELL("contents", DJ$7), $C:$C,CELL("contents", $P200), $G:$G,CELL("contents", DJ$3))</f>
        <v>145</v>
      </c>
      <c r="DM204" s="7" t="s">
        <v>36</v>
      </c>
      <c r="DN204" s="21"/>
      <c r="DO204" s="12">
        <f ca="1" xml:space="preserve"> COUNTIFS($N:$N,"FALSE",  $A:$A,CELL("contents", DO$4), $B:$B,CELL("contents", DO$7), $C:$C,CELL("contents", $P200), $G:$G,CELL("contents", DO$3))</f>
        <v>8</v>
      </c>
      <c r="DP204" s="19">
        <f ca="1" xml:space="preserve"> COUNTIFS($N:$N,"FALSE",  $A:$A,CELL("contents", DP$4), $B:$B,CELL("contents", DP$7), $C:$C,CELL("contents", $P200), $G:$G,CELL("contents", DP$3))</f>
        <v>28</v>
      </c>
      <c r="DQ204" s="13"/>
      <c r="DR204" s="14">
        <f ca="1" xml:space="preserve"> COUNTIFS($N:$N,"FALSE",  $A:$A,CELL("contents", DR$4), $B:$B,CELL("contents", DR$7), $C:$C,CELL("contents", $P200), $G:$G,CELL("contents", DR$3))</f>
        <v>36</v>
      </c>
      <c r="DS204" s="12">
        <f ca="1" xml:space="preserve"> COUNTIFS($N:$N,"FALSE",  $A:$A,CELL("contents", DS$4), $B:$B,CELL("contents", DS$7), $C:$C,CELL("contents", $P200), $G:$G,CELL("contents", DS$3))</f>
        <v>34</v>
      </c>
      <c r="DT204" s="19">
        <f ca="1" xml:space="preserve"> COUNTIFS($N:$N,"FALSE",  $A:$A,CELL("contents", DT$4), $B:$B,CELL("contents", DT$7), $C:$C,CELL("contents", $P200), $G:$G,CELL("contents", DT$3))</f>
        <v>10</v>
      </c>
      <c r="DU204" s="13"/>
      <c r="DV204" s="14">
        <f ca="1" xml:space="preserve"> COUNTIFS($N:$N,"FALSE",  $A:$A,CELL("contents", DV$4), $B:$B,CELL("contents", DV$7), $C:$C,CELL("contents", $P200), $G:$G,CELL("contents", DV$3))</f>
        <v>44</v>
      </c>
      <c r="DW204" s="12">
        <f ca="1" xml:space="preserve"> COUNTIFS($N:$N,"FALSE",  $A:$A,CELL("contents", DW$4), $B:$B,CELL("contents", DW$7), $C:$C,CELL("contents", $P200), $G:$G,CELL("contents", DW$3))</f>
        <v>41</v>
      </c>
      <c r="DX204" s="19">
        <f ca="1" xml:space="preserve"> COUNTIFS($N:$N,"FALSE",  $A:$A,CELL("contents", DX$4), $B:$B,CELL("contents", DX$7), $C:$C,CELL("contents", $P200), $G:$G,CELL("contents", DX$3))</f>
        <v>25</v>
      </c>
      <c r="DY204" s="13"/>
      <c r="DZ204" s="14">
        <f ca="1" xml:space="preserve"> COUNTIFS($N:$N,"FALSE",  $A:$A,CELL("contents", DZ$4), $B:$B,CELL("contents", DZ$7), $C:$C,CELL("contents", $P200), $G:$G,CELL("contents", DZ$3))</f>
        <v>66</v>
      </c>
      <c r="EA204" s="12">
        <f ca="1" xml:space="preserve"> COUNTIFS($N:$N,"FALSE",  $A:$A,CELL("contents", EA$4), $B:$B,CELL("contents", EA$7), $C:$C,CELL("contents", $P200), $G:$G,CELL("contents", EA$3))</f>
        <v>83</v>
      </c>
      <c r="EB204" s="19">
        <f ca="1" xml:space="preserve"> COUNTIFS($N:$N,"FALSE",  $A:$A,CELL("contents", EB$4), $B:$B,CELL("contents", EB$7), $C:$C,CELL("contents", $P200), $G:$G,CELL("contents", EB$3))</f>
        <v>63</v>
      </c>
      <c r="EC204" s="13"/>
      <c r="ED204" s="14">
        <f ca="1" xml:space="preserve"> COUNTIFS($N:$N,"FALSE",  $A:$A,CELL("contents", ED$4), $B:$B,CELL("contents", ED$7), $C:$C,CELL("contents", $P200), $G:$G,CELL("contents", ED$3))</f>
        <v>146</v>
      </c>
    </row>
    <row r="205" spans="1:134" x14ac:dyDescent="0.25">
      <c r="A205" t="s">
        <v>19</v>
      </c>
      <c r="B205" t="s">
        <v>14</v>
      </c>
      <c r="C205">
        <v>11</v>
      </c>
      <c r="D205">
        <v>27</v>
      </c>
      <c r="E205" t="b">
        <v>0</v>
      </c>
      <c r="F205">
        <v>5.0000000000000001E-3</v>
      </c>
      <c r="G205">
        <v>16</v>
      </c>
      <c r="H205">
        <v>0</v>
      </c>
      <c r="I205">
        <v>402</v>
      </c>
      <c r="J205">
        <v>401</v>
      </c>
      <c r="K205">
        <v>201</v>
      </c>
      <c r="L205">
        <v>1</v>
      </c>
      <c r="M205">
        <f t="shared" si="516"/>
        <v>16</v>
      </c>
      <c r="N205" t="b">
        <f t="shared" ref="N205" si="537">AND(MIN($F203,$F204,$F205)=$F205,MAX($H203,$H204,$H205)=$H205)</f>
        <v>0</v>
      </c>
      <c r="O205" t="b">
        <f t="shared" ref="O205" si="538">AND(NOT(N203),NOT(N204),N205)</f>
        <v>0</v>
      </c>
      <c r="P205">
        <f>P197</f>
        <v>15</v>
      </c>
      <c r="Q205" s="6" t="s">
        <v>16</v>
      </c>
      <c r="R205" s="33" t="s">
        <v>5</v>
      </c>
      <c r="S205" s="12">
        <f ca="1" xml:space="preserve"> SUMIFS($F:$F, $A:$A,CELL("contents", S$4), $B:$B,CELL("contents", S$7), $C:$C,CELL("contents", $P200))</f>
        <v>441.77199999999959</v>
      </c>
      <c r="T205" s="19">
        <f ca="1" xml:space="preserve"> SUMIFS($F:$F, $A:$A,CELL("contents", T$4), $B:$B,CELL("contents", T$7), $C:$C,CELL("contents", $P200))</f>
        <v>679.96199999999931</v>
      </c>
      <c r="U205" s="13"/>
      <c r="V205" s="14">
        <f ca="1" xml:space="preserve"> SUMIFS($F:$F, $A:$A,CELL("contents", V$4), $B:$B,CELL("contents", V$7), $C:$C,CELL("contents", $P200))</f>
        <v>1121.7339999999981</v>
      </c>
      <c r="W205" s="12">
        <f ca="1" xml:space="preserve"> SUMIFS($F:$F, $A:$A,CELL("contents", W$4), $B:$B,CELL("contents", W$7), $C:$C,CELL("contents", $P200))</f>
        <v>983.80999999999869</v>
      </c>
      <c r="X205" s="19">
        <f ca="1" xml:space="preserve"> SUMIFS($F:$F, $A:$A,CELL("contents", X$4), $B:$B,CELL("contents", X$7), $C:$C,CELL("contents", $P200))</f>
        <v>3.0129999999999999</v>
      </c>
      <c r="Y205" s="13"/>
      <c r="Z205" s="14">
        <f ca="1" xml:space="preserve"> SUMIFS($F:$F, $A:$A,CELL("contents", Z$4), $B:$B,CELL("contents", Z$7), $C:$C,CELL("contents", $P200))</f>
        <v>986.82299999999873</v>
      </c>
      <c r="AA205" s="12">
        <f ca="1" xml:space="preserve"> SUMIFS($F:$F, $A:$A,CELL("contents", AA$4), $B:$B,CELL("contents", AA$7), $C:$C,CELL("contents", $P200))</f>
        <v>992.74499999999875</v>
      </c>
      <c r="AB205" s="19">
        <f ca="1" xml:space="preserve"> SUMIFS($F:$F, $A:$A,CELL("contents", AB$4), $B:$B,CELL("contents", AB$7), $C:$C,CELL("contents", $P200))</f>
        <v>3.3719999999999986</v>
      </c>
      <c r="AC205" s="13"/>
      <c r="AD205" s="14">
        <f ca="1" xml:space="preserve"> SUMIFS($F:$F, $A:$A,CELL("contents", AD$4), $B:$B,CELL("contents", AD$7), $C:$C,CELL("contents", $P200))</f>
        <v>996.11699999999905</v>
      </c>
      <c r="AE205" s="12">
        <f ca="1" xml:space="preserve"> SUMIFS($F:$F, $A:$A,CELL("contents", AE$4), $B:$B,CELL("contents", AE$7), $C:$C,CELL("contents", $P200))</f>
        <v>2418.3269999999957</v>
      </c>
      <c r="AF205" s="19">
        <f ca="1" xml:space="preserve"> SUMIFS($F:$F, $A:$A,CELL("contents", AF$4), $B:$B,CELL("contents", AF$7), $C:$C,CELL("contents", $P200))</f>
        <v>686.34700000000021</v>
      </c>
      <c r="AG205" s="13"/>
      <c r="AH205" s="14">
        <f ca="1" xml:space="preserve"> SUMIFS($F:$F, $A:$A,CELL("contents", AH$4), $B:$B,CELL("contents", AH$7), $C:$C,CELL("contents", $P200))</f>
        <v>3104.6740000000077</v>
      </c>
      <c r="AK205" s="6" t="s">
        <v>16</v>
      </c>
      <c r="AL205" s="33" t="s">
        <v>5</v>
      </c>
      <c r="AM205" s="12">
        <f ca="1" xml:space="preserve"> SUMIFS($F:$F, $A:$A,CELL("contents", AM$4), $B:$B,CELL("contents", AM$7), $C:$C,CELL("contents", $P200), $G:$G,CELL("contents", AM$3))</f>
        <v>72.527000000000029</v>
      </c>
      <c r="AN205" s="19">
        <f ca="1" xml:space="preserve"> SUMIFS($F:$F, $A:$A,CELL("contents", AN$4), $B:$B,CELL("contents", AN$7), $C:$C,CELL("contents", $P200), $G:$G,CELL("contents", AN$3))</f>
        <v>134.12300000000002</v>
      </c>
      <c r="AO205" s="13"/>
      <c r="AP205" s="14">
        <f ca="1" xml:space="preserve"> SUMIFS($F:$F, $A:$A,CELL("contents", AP$4), $B:$B,CELL("contents", AP$7), $C:$C,CELL("contents", $P200), $G:$G,CELL("contents", AP$3))</f>
        <v>206.65000000000006</v>
      </c>
      <c r="AQ205" s="12">
        <f ca="1" xml:space="preserve"> SUMIFS($F:$F, $A:$A,CELL("contents", AQ$4), $B:$B,CELL("contents", AQ$7), $C:$C,CELL("contents", $P200), $G:$G,CELL("contents", AQ$3))</f>
        <v>185.92500000000007</v>
      </c>
      <c r="AR205" s="19">
        <f ca="1" xml:space="preserve"> SUMIFS($F:$F, $A:$A,CELL("contents", AR$4), $B:$B,CELL("contents", AR$7), $C:$C,CELL("contents", $P200), $G:$G,CELL("contents", AR$3))</f>
        <v>5.8000000000000038E-2</v>
      </c>
      <c r="AS205" s="13"/>
      <c r="AT205" s="14">
        <f ca="1" xml:space="preserve"> SUMIFS($F:$F, $A:$A,CELL("contents", AT$4), $B:$B,CELL("contents", AT$7), $C:$C,CELL("contents", $P200), $G:$G,CELL("contents", AT$3))</f>
        <v>185.98300000000023</v>
      </c>
      <c r="AU205" s="12">
        <f ca="1" xml:space="preserve"> SUMIFS($F:$F, $A:$A,CELL("contents", AU$4), $B:$B,CELL("contents", AU$7), $C:$C,CELL("contents", $P200), $G:$G,CELL("contents", AU$3))</f>
        <v>185.00700000000015</v>
      </c>
      <c r="AV205" s="19">
        <f ca="1" xml:space="preserve"> SUMIFS($F:$F, $A:$A,CELL("contents", AV$4), $B:$B,CELL("contents", AV$7), $C:$C,CELL("contents", $P200), $G:$G,CELL("contents", AV$3))</f>
        <v>5.1000000000000024E-2</v>
      </c>
      <c r="AW205" s="13"/>
      <c r="AX205" s="14">
        <f ca="1" xml:space="preserve"> SUMIFS($F:$F, $A:$A,CELL("contents", AX$4), $B:$B,CELL("contents", AX$7), $C:$C,CELL("contents", $P200), $G:$G,CELL("contents", AX$3))</f>
        <v>185.05800000000028</v>
      </c>
      <c r="AY205" s="12">
        <f ca="1" xml:space="preserve"> SUMIFS($F:$F, $A:$A,CELL("contents", AY$4), $B:$B,CELL("contents", AY$7), $C:$C,CELL("contents", $P200), $G:$G,CELL("contents", AY$3))</f>
        <v>443.45899999999904</v>
      </c>
      <c r="AZ205" s="19">
        <f ca="1" xml:space="preserve"> SUMIFS($F:$F, $A:$A,CELL("contents", AZ$4), $B:$B,CELL("contents", AZ$7), $C:$C,CELL("contents", $P200), $G:$G,CELL("contents", AZ$3))</f>
        <v>134.23200000000006</v>
      </c>
      <c r="BA205" s="13"/>
      <c r="BB205" s="14">
        <f ca="1" xml:space="preserve"> SUMIFS($F:$F, $A:$A,CELL("contents", BB$4), $B:$B,CELL("contents", BB$7), $C:$C,CELL("contents", $P200), $G:$G,CELL("contents", BB$3))</f>
        <v>577.69099999999764</v>
      </c>
      <c r="BE205" s="6" t="s">
        <v>16</v>
      </c>
      <c r="BF205" s="33" t="s">
        <v>5</v>
      </c>
      <c r="BG205" s="12">
        <f ca="1" xml:space="preserve"> SUMIFS($F:$F, $A:$A,CELL("contents", BG$4), $B:$B,CELL("contents", BG$7), $C:$C,CELL("contents", $P200), $G:$G,CELL("contents", BG$3))</f>
        <v>74.706999999999979</v>
      </c>
      <c r="BH205" s="19">
        <f ca="1" xml:space="preserve"> SUMIFS($F:$F, $A:$A,CELL("contents", BH$4), $B:$B,CELL("contents", BH$7), $C:$C,CELL("contents", $P200), $G:$G,CELL("contents", BH$3))</f>
        <v>135.13699999999997</v>
      </c>
      <c r="BI205" s="13"/>
      <c r="BJ205" s="14">
        <f ca="1" xml:space="preserve"> SUMIFS($F:$F, $A:$A,CELL("contents", BJ$4), $B:$B,CELL("contents", BJ$7), $C:$C,CELL("contents", $P200), $G:$G,CELL("contents", BJ$3))</f>
        <v>209.84400000000005</v>
      </c>
      <c r="BK205" s="12">
        <f ca="1" xml:space="preserve"> SUMIFS($F:$F, $A:$A,CELL("contents", BK$4), $B:$B,CELL("contents", BK$7), $C:$C,CELL("contents", $P200), $G:$G,CELL("contents", BK$3))</f>
        <v>191.20099999999996</v>
      </c>
      <c r="BL205" s="19">
        <f ca="1" xml:space="preserve"> SUMIFS($F:$F, $A:$A,CELL("contents", BL$4), $B:$B,CELL("contents", BL$7), $C:$C,CELL("contents", $P200), $G:$G,CELL("contents", BL$3))</f>
        <v>0.1780000000000001</v>
      </c>
      <c r="BM205" s="13"/>
      <c r="BN205" s="14">
        <f ca="1" xml:space="preserve"> SUMIFS($F:$F, $A:$A,CELL("contents", BN$4), $B:$B,CELL("contents", BN$7), $C:$C,CELL("contents", $P200), $G:$G,CELL("contents", BN$3))</f>
        <v>191.37899999999982</v>
      </c>
      <c r="BO205" s="12">
        <f ca="1" xml:space="preserve"> SUMIFS($F:$F, $A:$A,CELL("contents", BO$4), $B:$B,CELL("contents", BO$7), $C:$C,CELL("contents", $P200), $G:$G,CELL("contents", BO$3))</f>
        <v>184.63999999999984</v>
      </c>
      <c r="BP205" s="19">
        <f ca="1" xml:space="preserve"> SUMIFS($F:$F, $A:$A,CELL("contents", BP$4), $B:$B,CELL("contents", BP$7), $C:$C,CELL("contents", $P200), $G:$G,CELL("contents", BP$3))</f>
        <v>0.11500000000000006</v>
      </c>
      <c r="BQ205" s="13"/>
      <c r="BR205" s="14">
        <f ca="1" xml:space="preserve"> SUMIFS($F:$F, $A:$A,CELL("contents", BR$4), $B:$B,CELL("contents", BR$7), $C:$C,CELL("contents", $P200), $G:$G,CELL("contents", BR$3))</f>
        <v>184.75499999999954</v>
      </c>
      <c r="BS205" s="12">
        <f ca="1" xml:space="preserve"> SUMIFS($F:$F, $A:$A,CELL("contents", BS$4), $B:$B,CELL("contents", BS$7), $C:$C,CELL("contents", $P200), $G:$G,CELL("contents", BS$3))</f>
        <v>450.5479999999996</v>
      </c>
      <c r="BT205" s="19">
        <f ca="1" xml:space="preserve"> SUMIFS($F:$F, $A:$A,CELL("contents", BT$4), $B:$B,CELL("contents", BT$7), $C:$C,CELL("contents", $P200), $G:$G,CELL("contents", BT$3))</f>
        <v>135.42999999999995</v>
      </c>
      <c r="BU205" s="13"/>
      <c r="BV205" s="14">
        <f ca="1" xml:space="preserve"> SUMIFS($F:$F, $A:$A,CELL("contents", BV$4), $B:$B,CELL("contents", BV$7), $C:$C,CELL("contents", $P200), $G:$G,CELL("contents", BV$3))</f>
        <v>585.97799999999916</v>
      </c>
      <c r="BY205" s="6" t="s">
        <v>16</v>
      </c>
      <c r="BZ205" s="33" t="s">
        <v>5</v>
      </c>
      <c r="CA205" s="12">
        <f ca="1" xml:space="preserve"> SUMIFS($F:$F, $A:$A,CELL("contents", CA$4), $B:$B,CELL("contents", CA$7), $C:$C,CELL("contents", $P200), $G:$G,CELL("contents", CA$3))</f>
        <v>79.227000000000018</v>
      </c>
      <c r="CB205" s="19">
        <f ca="1" xml:space="preserve"> SUMIFS($F:$F, $A:$A,CELL("contents", CB$4), $B:$B,CELL("contents", CB$7), $C:$C,CELL("contents", $P200), $G:$G,CELL("contents", CB$3))</f>
        <v>134.85399999999998</v>
      </c>
      <c r="CC205" s="13"/>
      <c r="CD205" s="14">
        <f ca="1" xml:space="preserve"> SUMIFS($F:$F, $A:$A,CELL("contents", CD$4), $B:$B,CELL("contents", CD$7), $C:$C,CELL("contents", $P200), $G:$G,CELL("contents", CD$3))</f>
        <v>214.0810000000001</v>
      </c>
      <c r="CE205" s="12">
        <f ca="1" xml:space="preserve"> SUMIFS($F:$F, $A:$A,CELL("contents", CE$4), $B:$B,CELL("contents", CE$7), $C:$C,CELL("contents", $P200), $G:$G,CELL("contents", CE$3))</f>
        <v>192.49199999999996</v>
      </c>
      <c r="CF205" s="19">
        <f ca="1" xml:space="preserve"> SUMIFS($F:$F, $A:$A,CELL("contents", CF$4), $B:$B,CELL("contents", CF$7), $C:$C,CELL("contents", $P200), $G:$G,CELL("contents", CF$3))</f>
        <v>0.24400000000000013</v>
      </c>
      <c r="CG205" s="13"/>
      <c r="CH205" s="14">
        <f ca="1" xml:space="preserve"> SUMIFS($F:$F, $A:$A,CELL("contents", CH$4), $B:$B,CELL("contents", CH$7), $C:$C,CELL("contents", $P200), $G:$G,CELL("contents", CH$3))</f>
        <v>192.73599999999993</v>
      </c>
      <c r="CI205" s="12">
        <f ca="1" xml:space="preserve"> SUMIFS($F:$F, $A:$A,CELL("contents", CI$4), $B:$B,CELL("contents", CI$7), $C:$C,CELL("contents", $P200), $G:$G,CELL("contents", CI$3))</f>
        <v>193.26300000000001</v>
      </c>
      <c r="CJ205" s="19">
        <f ca="1" xml:space="preserve"> SUMIFS($F:$F, $A:$A,CELL("contents", CJ$4), $B:$B,CELL("contents", CJ$7), $C:$C,CELL("contents", $P200), $G:$G,CELL("contents", CJ$3))</f>
        <v>0.28000000000000008</v>
      </c>
      <c r="CK205" s="13"/>
      <c r="CL205" s="14">
        <f ca="1" xml:space="preserve"> SUMIFS($F:$F, $A:$A,CELL("contents", CL$4), $B:$B,CELL("contents", CL$7), $C:$C,CELL("contents", $P200), $G:$G,CELL("contents", CL$3))</f>
        <v>193.54299999999992</v>
      </c>
      <c r="CM205" s="12">
        <f ca="1" xml:space="preserve"> SUMIFS($F:$F, $A:$A,CELL("contents", CM$4), $B:$B,CELL("contents", CM$7), $C:$C,CELL("contents", $P200), $G:$G,CELL("contents", CM$3))</f>
        <v>464.98199999999946</v>
      </c>
      <c r="CN205" s="19">
        <f ca="1" xml:space="preserve"> SUMIFS($F:$F, $A:$A,CELL("contents", CN$4), $B:$B,CELL("contents", CN$7), $C:$C,CELL("contents", $P200), $G:$G,CELL("contents", CN$3))</f>
        <v>135.37800000000004</v>
      </c>
      <c r="CO205" s="13"/>
      <c r="CP205" s="14">
        <f ca="1" xml:space="preserve"> SUMIFS($F:$F, $A:$A,CELL("contents", CP$4), $B:$B,CELL("contents", CP$7), $C:$C,CELL("contents", $P200), $G:$G,CELL("contents", CP$3))</f>
        <v>600.35999999999899</v>
      </c>
      <c r="CS205" s="6" t="s">
        <v>16</v>
      </c>
      <c r="CT205" s="33" t="s">
        <v>5</v>
      </c>
      <c r="CU205" s="12">
        <f ca="1" xml:space="preserve"> SUMIFS($F:$F, $A:$A,CELL("contents", CU$4), $B:$B,CELL("contents", CU$7), $C:$C,CELL("contents", $P200), $G:$G,CELL("contents", CU$3))</f>
        <v>91.184000000000026</v>
      </c>
      <c r="CV205" s="19">
        <f ca="1" xml:space="preserve"> SUMIFS($F:$F, $A:$A,CELL("contents", CV$4), $B:$B,CELL("contents", CV$7), $C:$C,CELL("contents", $P200), $G:$G,CELL("contents", CV$3))</f>
        <v>133.51399999999998</v>
      </c>
      <c r="CW205" s="13"/>
      <c r="CX205" s="14">
        <f ca="1" xml:space="preserve"> SUMIFS($F:$F, $A:$A,CELL("contents", CX$4), $B:$B,CELL("contents", CX$7), $C:$C,CELL("contents", $P200), $G:$G,CELL("contents", CX$3))</f>
        <v>224.69800000000004</v>
      </c>
      <c r="CY205" s="12">
        <f ca="1" xml:space="preserve"> SUMIFS($F:$F, $A:$A,CELL("contents", CY$4), $B:$B,CELL("contents", CY$7), $C:$C,CELL("contents", $P200), $G:$G,CELL("contents", CY$3))</f>
        <v>204.39999999999998</v>
      </c>
      <c r="CZ205" s="19">
        <f ca="1" xml:space="preserve"> SUMIFS($F:$F, $A:$A,CELL("contents", CZ$4), $B:$B,CELL("contents", CZ$7), $C:$C,CELL("contents", $P200), $G:$G,CELL("contents", CZ$3))</f>
        <v>0.61900000000000022</v>
      </c>
      <c r="DA205" s="13"/>
      <c r="DB205" s="14">
        <f ca="1" xml:space="preserve"> SUMIFS($F:$F, $A:$A,CELL("contents", DB$4), $B:$B,CELL("contents", DB$7), $C:$C,CELL("contents", $P200), $G:$G,CELL("contents", DB$3))</f>
        <v>205.01899999999998</v>
      </c>
      <c r="DC205" s="12">
        <f ca="1" xml:space="preserve"> SUMIFS($F:$F, $A:$A,CELL("contents", DC$4), $B:$B,CELL("contents", DC$7), $C:$C,CELL("contents", $P200), $G:$G,CELL("contents", DC$3))</f>
        <v>215.21899999999999</v>
      </c>
      <c r="DD205" s="19">
        <f ca="1" xml:space="preserve"> SUMIFS($F:$F, $A:$A,CELL("contents", DD$4), $B:$B,CELL("contents", DD$7), $C:$C,CELL("contents", $P200), $G:$G,CELL("contents", DD$3))</f>
        <v>0.5970000000000002</v>
      </c>
      <c r="DE205" s="13"/>
      <c r="DF205" s="14">
        <f ca="1" xml:space="preserve"> SUMIFS($F:$F, $A:$A,CELL("contents", DF$4), $B:$B,CELL("contents", DF$7), $C:$C,CELL("contents", $P200), $G:$G,CELL("contents", DF$3))</f>
        <v>215.81599999999995</v>
      </c>
      <c r="DG205" s="12">
        <f ca="1" xml:space="preserve"> SUMIFS($F:$F, $A:$A,CELL("contents", DG$4), $B:$B,CELL("contents", DG$7), $C:$C,CELL("contents", $P200), $G:$G,CELL("contents", DG$3))</f>
        <v>510.80299999999949</v>
      </c>
      <c r="DH205" s="19">
        <f ca="1" xml:space="preserve"> SUMIFS($F:$F, $A:$A,CELL("contents", DH$4), $B:$B,CELL("contents", DH$7), $C:$C,CELL("contents", $P200), $G:$G,CELL("contents", DH$3))</f>
        <v>134.73000000000002</v>
      </c>
      <c r="DI205" s="13"/>
      <c r="DJ205" s="14">
        <f ca="1" xml:space="preserve"> SUMIFS($F:$F, $A:$A,CELL("contents", DJ$4), $B:$B,CELL("contents", DJ$7), $C:$C,CELL("contents", $P200), $G:$G,CELL("contents", DJ$3))</f>
        <v>645.53299999999956</v>
      </c>
      <c r="DM205" s="6" t="s">
        <v>16</v>
      </c>
      <c r="DN205" s="33" t="s">
        <v>5</v>
      </c>
      <c r="DO205" s="12">
        <f ca="1" xml:space="preserve"> SUMIFS($F:$F, $A:$A,CELL("contents", DO$4), $B:$B,CELL("contents", DO$7), $C:$C,CELL("contents", $P200), $G:$G,CELL("contents", DO$3))</f>
        <v>124.12700000000002</v>
      </c>
      <c r="DP205" s="19">
        <f ca="1" xml:space="preserve"> SUMIFS($F:$F, $A:$A,CELL("contents", DP$4), $B:$B,CELL("contents", DP$7), $C:$C,CELL("contents", $P200), $G:$G,CELL("contents", DP$3))</f>
        <v>142.334</v>
      </c>
      <c r="DQ205" s="13"/>
      <c r="DR205" s="14">
        <f ca="1" xml:space="preserve"> SUMIFS($F:$F, $A:$A,CELL("contents", DR$4), $B:$B,CELL("contents", DR$7), $C:$C,CELL("contents", $P200), $G:$G,CELL("contents", DR$3))</f>
        <v>266.46100000000001</v>
      </c>
      <c r="DS205" s="12">
        <f ca="1" xml:space="preserve"> SUMIFS($F:$F, $A:$A,CELL("contents", DS$4), $B:$B,CELL("contents", DS$7), $C:$C,CELL("contents", $P200), $G:$G,CELL("contents", DS$3))</f>
        <v>209.79200000000006</v>
      </c>
      <c r="DT205" s="19">
        <f ca="1" xml:space="preserve"> SUMIFS($F:$F, $A:$A,CELL("contents", DT$4), $B:$B,CELL("contents", DT$7), $C:$C,CELL("contents", $P200), $G:$G,CELL("contents", DT$3))</f>
        <v>1.9139999999999997</v>
      </c>
      <c r="DU205" s="13"/>
      <c r="DV205" s="14">
        <f ca="1" xml:space="preserve"> SUMIFS($F:$F, $A:$A,CELL("contents", DV$4), $B:$B,CELL("contents", DV$7), $C:$C,CELL("contents", $P200), $G:$G,CELL("contents", DV$3))</f>
        <v>211.70600000000005</v>
      </c>
      <c r="DW205" s="12">
        <f ca="1" xml:space="preserve"> SUMIFS($F:$F, $A:$A,CELL("contents", DW$4), $B:$B,CELL("contents", DW$7), $C:$C,CELL("contents", $P200), $G:$G,CELL("contents", DW$3))</f>
        <v>214.61600000000007</v>
      </c>
      <c r="DX205" s="19">
        <f ca="1" xml:space="preserve"> SUMIFS($F:$F, $A:$A,CELL("contents", DX$4), $B:$B,CELL("contents", DX$7), $C:$C,CELL("contents", $P200), $G:$G,CELL("contents", DX$3))</f>
        <v>2.3290000000000002</v>
      </c>
      <c r="DY205" s="13"/>
      <c r="DZ205" s="14">
        <f ca="1" xml:space="preserve"> SUMIFS($F:$F, $A:$A,CELL("contents", DZ$4), $B:$B,CELL("contents", DZ$7), $C:$C,CELL("contents", $P200), $G:$G,CELL("contents", DZ$3))</f>
        <v>216.94500000000008</v>
      </c>
      <c r="EA205" s="12">
        <f ca="1" xml:space="preserve"> SUMIFS($F:$F, $A:$A,CELL("contents", EA$4), $B:$B,CELL("contents", EA$7), $C:$C,CELL("contents", $P200), $G:$G,CELL("contents", EA$3))</f>
        <v>548.53499999999917</v>
      </c>
      <c r="EB205" s="19">
        <f ca="1" xml:space="preserve"> SUMIFS($F:$F, $A:$A,CELL("contents", EB$4), $B:$B,CELL("contents", EB$7), $C:$C,CELL("contents", $P200), $G:$G,CELL("contents", EB$3))</f>
        <v>146.57699999999997</v>
      </c>
      <c r="EC205" s="13"/>
      <c r="ED205" s="14">
        <f ca="1" xml:space="preserve"> SUMIFS($F:$F, $A:$A,CELL("contents", ED$4), $B:$B,CELL("contents", ED$7), $C:$C,CELL("contents", $P200), $G:$G,CELL("contents", ED$3))</f>
        <v>695.11199999999826</v>
      </c>
    </row>
    <row r="206" spans="1:134" x14ac:dyDescent="0.25">
      <c r="A206" t="s">
        <v>13</v>
      </c>
      <c r="B206" t="s">
        <v>14</v>
      </c>
      <c r="C206">
        <v>11</v>
      </c>
      <c r="D206">
        <v>28</v>
      </c>
      <c r="E206" t="b">
        <v>1</v>
      </c>
      <c r="F206">
        <v>10.000999999999999</v>
      </c>
      <c r="G206">
        <v>16</v>
      </c>
      <c r="H206">
        <v>0</v>
      </c>
      <c r="I206">
        <v>772233</v>
      </c>
      <c r="J206">
        <v>754669</v>
      </c>
      <c r="K206">
        <v>377333</v>
      </c>
      <c r="L206">
        <v>18</v>
      </c>
      <c r="M206">
        <f t="shared" si="516"/>
        <v>16</v>
      </c>
      <c r="N206" t="b">
        <f t="shared" ref="N206" si="539">AND(MIN($F206,$F207,$F208)=$F206,MAX($H206,$H207,$H208)=$H206)</f>
        <v>0</v>
      </c>
      <c r="O206" t="b">
        <f t="shared" ref="O206" si="540">AND(N206,NOT(N207),NOT(N208))</f>
        <v>0</v>
      </c>
      <c r="P206">
        <f>P197</f>
        <v>15</v>
      </c>
      <c r="Q206" s="5" t="s">
        <v>23</v>
      </c>
      <c r="R206" s="33"/>
      <c r="S206" s="12">
        <f ca="1" xml:space="preserve"> AVERAGEIFS($F:$F, $A:$A,CELL("contents", S$4), $B:$B,CELL("contents", S$7), $C:$C,CELL("contents", $P200))</f>
        <v>1.840716666666665</v>
      </c>
      <c r="T206" s="19">
        <f ca="1" xml:space="preserve"> AVERAGEIFS($F:$F, $A:$A,CELL("contents", T$4), $B:$B,CELL("contents", T$7), $C:$C,CELL("contents", $P200))</f>
        <v>4.1209818181818143</v>
      </c>
      <c r="U206" s="13"/>
      <c r="V206" s="14">
        <f ca="1" xml:space="preserve"> AVERAGEIFS($F:$F, $A:$A,CELL("contents", V$4), $B:$B,CELL("contents", V$7), $C:$C,CELL("contents", $P200))</f>
        <v>2.7697135802469091</v>
      </c>
      <c r="W206" s="12">
        <f ca="1" xml:space="preserve"> AVERAGEIFS($F:$F, $A:$A,CELL("contents", W$4), $B:$B,CELL("contents", W$7), $C:$C,CELL("contents", $P200))</f>
        <v>4.099208333333328</v>
      </c>
      <c r="X206" s="19">
        <f ca="1" xml:space="preserve"> AVERAGEIFS($F:$F, $A:$A,CELL("contents", X$4), $B:$B,CELL("contents", X$7), $C:$C,CELL("contents", $P200))</f>
        <v>1.8260606060606061E-2</v>
      </c>
      <c r="Y206" s="13"/>
      <c r="Z206" s="14">
        <f ca="1" xml:space="preserve"> AVERAGEIFS($F:$F, $A:$A,CELL("contents", Z$4), $B:$B,CELL("contents", Z$7), $C:$C,CELL("contents", $P200))</f>
        <v>2.4365999999999968</v>
      </c>
      <c r="AA206" s="12">
        <f ca="1" xml:space="preserve"> AVERAGEIFS($F:$F, $A:$A,CELL("contents", AA$4), $B:$B,CELL("contents", AA$7), $C:$C,CELL("contents", $P200))</f>
        <v>4.1364374999999951</v>
      </c>
      <c r="AB206" s="19">
        <f ca="1" xml:space="preserve"> AVERAGEIFS($F:$F, $A:$A,CELL("contents", AB$4), $B:$B,CELL("contents", AB$7), $C:$C,CELL("contents", $P200))</f>
        <v>2.0436363636363628E-2</v>
      </c>
      <c r="AC206" s="13"/>
      <c r="AD206" s="14">
        <f ca="1" xml:space="preserve"> AVERAGEIFS($F:$F, $A:$A,CELL("contents", AD$4), $B:$B,CELL("contents", AD$7), $C:$C,CELL("contents", $P200))</f>
        <v>2.4595481481481456</v>
      </c>
      <c r="AE206" s="12">
        <f ca="1" xml:space="preserve"> AVERAGEIFS($F:$F, $A:$A,CELL("contents", AE$4), $B:$B,CELL("contents", AE$7), $C:$C,CELL("contents", $P200))</f>
        <v>3.3587874999999938</v>
      </c>
      <c r="AF206" s="19">
        <f ca="1" xml:space="preserve"> AVERAGEIFS($F:$F, $A:$A,CELL("contents", AF$4), $B:$B,CELL("contents", AF$7), $C:$C,CELL("contents", $P200))</f>
        <v>1.3865595959595964</v>
      </c>
      <c r="AG206" s="13"/>
      <c r="AH206" s="14">
        <f ca="1" xml:space="preserve"> AVERAGEIFS($F:$F, $A:$A,CELL("contents", AH$4), $B:$B,CELL("contents", AH$7), $C:$C,CELL("contents", $P200))</f>
        <v>2.5552872427983604</v>
      </c>
      <c r="AK206" s="5" t="s">
        <v>23</v>
      </c>
      <c r="AL206" s="33"/>
      <c r="AM206" s="12">
        <f ca="1" xml:space="preserve"> AVERAGEIFS($F:$F, $A:$A,CELL("contents", AM$4), $B:$B,CELL("contents", AM$7), $C:$C,CELL("contents", $P200), $G:$G,CELL("contents", AM$3))</f>
        <v>1.5109791666666672</v>
      </c>
      <c r="AN206" s="19">
        <f ca="1" xml:space="preserve"> AVERAGEIFS($F:$F, $A:$A,CELL("contents", AN$4), $B:$B,CELL("contents", AN$7), $C:$C,CELL("contents", $P200), $G:$G,CELL("contents", AN$3))</f>
        <v>4.0643333333333338</v>
      </c>
      <c r="AO206" s="13"/>
      <c r="AP206" s="14">
        <f ca="1" xml:space="preserve"> AVERAGEIFS($F:$F, $A:$A,CELL("contents", AP$4), $B:$B,CELL("contents", AP$7), $C:$C,CELL("contents", $P200), $G:$G,CELL("contents", AP$3))</f>
        <v>2.5512345679012354</v>
      </c>
      <c r="AQ206" s="12">
        <f ca="1" xml:space="preserve"> AVERAGEIFS($F:$F, $A:$A,CELL("contents", AQ$4), $B:$B,CELL("contents", AQ$7), $C:$C,CELL("contents", $P200), $G:$G,CELL("contents", AQ$3))</f>
        <v>3.8734375000000014</v>
      </c>
      <c r="AR206" s="19">
        <f ca="1" xml:space="preserve"> AVERAGEIFS($F:$F, $A:$A,CELL("contents", AR$4), $B:$B,CELL("contents", AR$7), $C:$C,CELL("contents", $P200), $G:$G,CELL("contents", AR$3))</f>
        <v>1.7575757575757588E-3</v>
      </c>
      <c r="AS206" s="13"/>
      <c r="AT206" s="14">
        <f ca="1" xml:space="preserve"> AVERAGEIFS($F:$F, $A:$A,CELL("contents", AT$4), $B:$B,CELL("contents", AT$7), $C:$C,CELL("contents", $P200), $G:$G,CELL("contents", AT$3))</f>
        <v>2.2960864197530895</v>
      </c>
      <c r="AU206" s="12">
        <f ca="1" xml:space="preserve"> AVERAGEIFS($F:$F, $A:$A,CELL("contents", AU$4), $B:$B,CELL("contents", AU$7), $C:$C,CELL("contents", $P200), $G:$G,CELL("contents", AU$3))</f>
        <v>3.8543125000000029</v>
      </c>
      <c r="AV206" s="19">
        <f ca="1" xml:space="preserve"> AVERAGEIFS($F:$F, $A:$A,CELL("contents", AV$4), $B:$B,CELL("contents", AV$7), $C:$C,CELL("contents", $P200), $G:$G,CELL("contents", AV$3))</f>
        <v>1.5454545454545463E-3</v>
      </c>
      <c r="AW206" s="13"/>
      <c r="AX206" s="14">
        <f ca="1" xml:space="preserve"> AVERAGEIFS($F:$F, $A:$A,CELL("contents", AX$4), $B:$B,CELL("contents", AX$7), $C:$C,CELL("contents", $P200), $G:$G,CELL("contents", AX$3))</f>
        <v>2.28466666666667</v>
      </c>
      <c r="AY206" s="12">
        <f ca="1" xml:space="preserve"> AVERAGEIFS($F:$F, $A:$A,CELL("contents", AY$4), $B:$B,CELL("contents", AY$7), $C:$C,CELL("contents", $P200), $G:$G,CELL("contents", AY$3))</f>
        <v>3.0795763888888823</v>
      </c>
      <c r="AZ206" s="19">
        <f ca="1" xml:space="preserve"> AVERAGEIFS($F:$F, $A:$A,CELL("contents", AZ$4), $B:$B,CELL("contents", AZ$7), $C:$C,CELL("contents", $P200), $G:$G,CELL("contents", AZ$3))</f>
        <v>1.3558787878787883</v>
      </c>
      <c r="BA206" s="13"/>
      <c r="BB206" s="14">
        <f ca="1" xml:space="preserve"> AVERAGEIFS($F:$F, $A:$A,CELL("contents", BB$4), $B:$B,CELL("contents", BB$7), $C:$C,CELL("contents", $P200), $G:$G,CELL("contents", BB$3))</f>
        <v>2.3773292181069863</v>
      </c>
      <c r="BE206" s="5" t="s">
        <v>23</v>
      </c>
      <c r="BF206" s="33"/>
      <c r="BG206" s="12">
        <f ca="1" xml:space="preserve"> AVERAGEIFS($F:$F, $A:$A,CELL("contents", BG$4), $B:$B,CELL("contents", BG$7), $C:$C,CELL("contents", $P200), $G:$G,CELL("contents", BG$3))</f>
        <v>1.556395833333333</v>
      </c>
      <c r="BH206" s="19">
        <f ca="1" xml:space="preserve"> AVERAGEIFS($F:$F, $A:$A,CELL("contents", BH$4), $B:$B,CELL("contents", BH$7), $C:$C,CELL("contents", $P200), $G:$G,CELL("contents", BH$3))</f>
        <v>4.0950606060606054</v>
      </c>
      <c r="BI206" s="13"/>
      <c r="BJ206" s="14">
        <f ca="1" xml:space="preserve"> AVERAGEIFS($F:$F, $A:$A,CELL("contents", BJ$4), $B:$B,CELL("contents", BJ$7), $C:$C,CELL("contents", $P200), $G:$G,CELL("contents", BJ$3))</f>
        <v>2.5906666666666673</v>
      </c>
      <c r="BK206" s="12">
        <f ca="1" xml:space="preserve"> AVERAGEIFS($F:$F, $A:$A,CELL("contents", BK$4), $B:$B,CELL("contents", BK$7), $C:$C,CELL("contents", $P200), $G:$G,CELL("contents", BK$3))</f>
        <v>3.9833541666666661</v>
      </c>
      <c r="BL206" s="19">
        <f ca="1" xml:space="preserve"> AVERAGEIFS($F:$F, $A:$A,CELL("contents", BL$4), $B:$B,CELL("contents", BL$7), $C:$C,CELL("contents", $P200), $G:$G,CELL("contents", BL$3))</f>
        <v>5.3939393939393971E-3</v>
      </c>
      <c r="BM206" s="13"/>
      <c r="BN206" s="14">
        <f ca="1" xml:space="preserve"> AVERAGEIFS($F:$F, $A:$A,CELL("contents", BN$4), $B:$B,CELL("contents", BN$7), $C:$C,CELL("contents", $P200), $G:$G,CELL("contents", BN$3))</f>
        <v>2.3627037037037013</v>
      </c>
      <c r="BO206" s="12">
        <f ca="1" xml:space="preserve"> AVERAGEIFS($F:$F, $A:$A,CELL("contents", BO$4), $B:$B,CELL("contents", BO$7), $C:$C,CELL("contents", $P200), $G:$G,CELL("contents", BO$3))</f>
        <v>3.8466666666666636</v>
      </c>
      <c r="BP206" s="19">
        <f ca="1" xml:space="preserve"> AVERAGEIFS($F:$F, $A:$A,CELL("contents", BP$4), $B:$B,CELL("contents", BP$7), $C:$C,CELL("contents", $P200), $G:$G,CELL("contents", BP$3))</f>
        <v>3.4848484848484865E-3</v>
      </c>
      <c r="BQ206" s="13"/>
      <c r="BR206" s="14">
        <f ca="1" xml:space="preserve"> AVERAGEIFS($F:$F, $A:$A,CELL("contents", BR$4), $B:$B,CELL("contents", BR$7), $C:$C,CELL("contents", $P200), $G:$G,CELL("contents", BR$3))</f>
        <v>2.2809259259259203</v>
      </c>
      <c r="BS206" s="12">
        <f ca="1" xml:space="preserve"> AVERAGEIFS($F:$F, $A:$A,CELL("contents", BS$4), $B:$B,CELL("contents", BS$7), $C:$C,CELL("contents", $P200), $G:$G,CELL("contents", BS$3))</f>
        <v>3.128805555555553</v>
      </c>
      <c r="BT206" s="19">
        <f ca="1" xml:space="preserve"> AVERAGEIFS($F:$F, $A:$A,CELL("contents", BT$4), $B:$B,CELL("contents", BT$7), $C:$C,CELL("contents", $P200), $G:$G,CELL("contents", BT$3))</f>
        <v>1.3679797979797974</v>
      </c>
      <c r="BU206" s="13"/>
      <c r="BV206" s="14">
        <f ca="1" xml:space="preserve"> AVERAGEIFS($F:$F, $A:$A,CELL("contents", BV$4), $B:$B,CELL("contents", BV$7), $C:$C,CELL("contents", $P200), $G:$G,CELL("contents", BV$3))</f>
        <v>2.4114320987654287</v>
      </c>
      <c r="BY206" s="5" t="s">
        <v>23</v>
      </c>
      <c r="BZ206" s="33"/>
      <c r="CA206" s="12">
        <f ca="1" xml:space="preserve"> AVERAGEIFS($F:$F, $A:$A,CELL("contents", CA$4), $B:$B,CELL("contents", CA$7), $C:$C,CELL("contents", $P200), $G:$G,CELL("contents", CA$3))</f>
        <v>1.6505625000000004</v>
      </c>
      <c r="CB206" s="19">
        <f ca="1" xml:space="preserve"> AVERAGEIFS($F:$F, $A:$A,CELL("contents", CB$4), $B:$B,CELL("contents", CB$7), $C:$C,CELL("contents", $P200), $G:$G,CELL("contents", CB$3))</f>
        <v>4.0864848484848482</v>
      </c>
      <c r="CC206" s="13"/>
      <c r="CD206" s="14">
        <f ca="1" xml:space="preserve"> AVERAGEIFS($F:$F, $A:$A,CELL("contents", CD$4), $B:$B,CELL("contents", CD$7), $C:$C,CELL("contents", $P200), $G:$G,CELL("contents", CD$3))</f>
        <v>2.6429753086419767</v>
      </c>
      <c r="CE206" s="12">
        <f ca="1" xml:space="preserve"> AVERAGEIFS($F:$F, $A:$A,CELL("contents", CE$4), $B:$B,CELL("contents", CE$7), $C:$C,CELL("contents", $P200), $G:$G,CELL("contents", CE$3))</f>
        <v>4.0102499999999992</v>
      </c>
      <c r="CF206" s="19">
        <f ca="1" xml:space="preserve"> AVERAGEIFS($F:$F, $A:$A,CELL("contents", CF$4), $B:$B,CELL("contents", CF$7), $C:$C,CELL("contents", $P200), $G:$G,CELL("contents", CF$3))</f>
        <v>7.393939393939398E-3</v>
      </c>
      <c r="CG206" s="13"/>
      <c r="CH206" s="14">
        <f ca="1" xml:space="preserve"> AVERAGEIFS($F:$F, $A:$A,CELL("contents", CH$4), $B:$B,CELL("contents", CH$7), $C:$C,CELL("contents", $P200), $G:$G,CELL("contents", CH$3))</f>
        <v>2.3794567901234558</v>
      </c>
      <c r="CI206" s="12">
        <f ca="1" xml:space="preserve"> AVERAGEIFS($F:$F, $A:$A,CELL("contents", CI$4), $B:$B,CELL("contents", CI$7), $C:$C,CELL("contents", $P200), $G:$G,CELL("contents", CI$3))</f>
        <v>4.0263125000000004</v>
      </c>
      <c r="CJ206" s="19">
        <f ca="1" xml:space="preserve"> AVERAGEIFS($F:$F, $A:$A,CELL("contents", CJ$4), $B:$B,CELL("contents", CJ$7), $C:$C,CELL("contents", $P200), $G:$G,CELL("contents", CJ$3))</f>
        <v>8.4848484848484874E-3</v>
      </c>
      <c r="CK206" s="13"/>
      <c r="CL206" s="14">
        <f ca="1" xml:space="preserve"> AVERAGEIFS($F:$F, $A:$A,CELL("contents", CL$4), $B:$B,CELL("contents", CL$7), $C:$C,CELL("contents", $P200), $G:$G,CELL("contents", CL$3))</f>
        <v>2.3894197530864187</v>
      </c>
      <c r="CM206" s="12">
        <f ca="1" xml:space="preserve"> AVERAGEIFS($F:$F, $A:$A,CELL("contents", CM$4), $B:$B,CELL("contents", CM$7), $C:$C,CELL("contents", $P200), $G:$G,CELL("contents", CM$3))</f>
        <v>3.2290416666666628</v>
      </c>
      <c r="CN206" s="19">
        <f ca="1" xml:space="preserve"> AVERAGEIFS($F:$F, $A:$A,CELL("contents", CN$4), $B:$B,CELL("contents", CN$7), $C:$C,CELL("contents", $P200), $G:$G,CELL("contents", CN$3))</f>
        <v>1.3674545454545459</v>
      </c>
      <c r="CO206" s="13"/>
      <c r="CP206" s="14">
        <f ca="1" xml:space="preserve"> AVERAGEIFS($F:$F, $A:$A,CELL("contents", CP$4), $B:$B,CELL("contents", CP$7), $C:$C,CELL("contents", $P200), $G:$G,CELL("contents", CP$3))</f>
        <v>2.4706172839506131</v>
      </c>
      <c r="CS206" s="5" t="s">
        <v>23</v>
      </c>
      <c r="CT206" s="33"/>
      <c r="CU206" s="12">
        <f ca="1" xml:space="preserve"> AVERAGEIFS($F:$F, $A:$A,CELL("contents", CU$4), $B:$B,CELL("contents", CU$7), $C:$C,CELL("contents", $P200), $G:$G,CELL("contents", CU$3))</f>
        <v>1.8996666666666673</v>
      </c>
      <c r="CV206" s="19">
        <f ca="1" xml:space="preserve"> AVERAGEIFS($F:$F, $A:$A,CELL("contents", CV$4), $B:$B,CELL("contents", CV$7), $C:$C,CELL("contents", $P200), $G:$G,CELL("contents", CV$3))</f>
        <v>4.0458787878787872</v>
      </c>
      <c r="CW206" s="13"/>
      <c r="CX206" s="14">
        <f ca="1" xml:space="preserve"> AVERAGEIFS($F:$F, $A:$A,CELL("contents", CX$4), $B:$B,CELL("contents", CX$7), $C:$C,CELL("contents", $P200), $G:$G,CELL("contents", CX$3))</f>
        <v>2.7740493827160497</v>
      </c>
      <c r="CY206" s="12">
        <f ca="1" xml:space="preserve"> AVERAGEIFS($F:$F, $A:$A,CELL("contents", CY$4), $B:$B,CELL("contents", CY$7), $C:$C,CELL("contents", $P200), $G:$G,CELL("contents", CY$3))</f>
        <v>4.2583333333333329</v>
      </c>
      <c r="CZ206" s="19">
        <f ca="1" xml:space="preserve"> AVERAGEIFS($F:$F, $A:$A,CELL("contents", CZ$4), $B:$B,CELL("contents", CZ$7), $C:$C,CELL("contents", $P200), $G:$G,CELL("contents", CZ$3))</f>
        <v>1.8757575757575765E-2</v>
      </c>
      <c r="DA206" s="13"/>
      <c r="DB206" s="14">
        <f ca="1" xml:space="preserve"> AVERAGEIFS($F:$F, $A:$A,CELL("contents", DB$4), $B:$B,CELL("contents", DB$7), $C:$C,CELL("contents", $P200), $G:$G,CELL("contents", DB$3))</f>
        <v>2.5310987654320987</v>
      </c>
      <c r="DC206" s="12">
        <f ca="1" xml:space="preserve"> AVERAGEIFS($F:$F, $A:$A,CELL("contents", DC$4), $B:$B,CELL("contents", DC$7), $C:$C,CELL("contents", $P200), $G:$G,CELL("contents", DC$3))</f>
        <v>4.4837291666666665</v>
      </c>
      <c r="DD206" s="19">
        <f ca="1" xml:space="preserve"> AVERAGEIFS($F:$F, $A:$A,CELL("contents", DD$4), $B:$B,CELL("contents", DD$7), $C:$C,CELL("contents", $P200), $G:$G,CELL("contents", DD$3))</f>
        <v>1.8090909090909098E-2</v>
      </c>
      <c r="DE206" s="13"/>
      <c r="DF206" s="14">
        <f ca="1" xml:space="preserve"> AVERAGEIFS($F:$F, $A:$A,CELL("contents", DF$4), $B:$B,CELL("contents", DF$7), $C:$C,CELL("contents", $P200), $G:$G,CELL("contents", DF$3))</f>
        <v>2.6643950617283942</v>
      </c>
      <c r="DG206" s="12">
        <f ca="1" xml:space="preserve"> AVERAGEIFS($F:$F, $A:$A,CELL("contents", DG$4), $B:$B,CELL("contents", DG$7), $C:$C,CELL("contents", $P200), $G:$G,CELL("contents", DG$3))</f>
        <v>3.5472430555555521</v>
      </c>
      <c r="DH206" s="19">
        <f ca="1" xml:space="preserve"> AVERAGEIFS($F:$F, $A:$A,CELL("contents", DH$4), $B:$B,CELL("contents", DH$7), $C:$C,CELL("contents", $P200), $G:$G,CELL("contents", DH$3))</f>
        <v>1.3609090909090911</v>
      </c>
      <c r="DI206" s="13"/>
      <c r="DJ206" s="14">
        <f ca="1" xml:space="preserve"> AVERAGEIFS($F:$F, $A:$A,CELL("contents", DJ$4), $B:$B,CELL("contents", DJ$7), $C:$C,CELL("contents", $P200), $G:$G,CELL("contents", DJ$3))</f>
        <v>2.6565144032921792</v>
      </c>
      <c r="DM206" s="5" t="s">
        <v>23</v>
      </c>
      <c r="DN206" s="33"/>
      <c r="DO206" s="12">
        <f ca="1" xml:space="preserve"> AVERAGEIFS($F:$F, $A:$A,CELL("contents", DO$4), $B:$B,CELL("contents", DO$7), $C:$C,CELL("contents", $P200), $G:$G,CELL("contents", DO$3))</f>
        <v>2.5859791666666672</v>
      </c>
      <c r="DP206" s="19">
        <f ca="1" xml:space="preserve"> AVERAGEIFS($F:$F, $A:$A,CELL("contents", DP$4), $B:$B,CELL("contents", DP$7), $C:$C,CELL("contents", $P200), $G:$G,CELL("contents", DP$3))</f>
        <v>4.3131515151515156</v>
      </c>
      <c r="DQ206" s="13"/>
      <c r="DR206" s="14">
        <f ca="1" xml:space="preserve"> AVERAGEIFS($F:$F, $A:$A,CELL("contents", DR$4), $B:$B,CELL("contents", DR$7), $C:$C,CELL("contents", $P200), $G:$G,CELL("contents", DR$3))</f>
        <v>3.2896419753086423</v>
      </c>
      <c r="DS206" s="12">
        <f ca="1" xml:space="preserve"> AVERAGEIFS($F:$F, $A:$A,CELL("contents", DS$4), $B:$B,CELL("contents", DS$7), $C:$C,CELL("contents", $P200), $G:$G,CELL("contents", DS$3))</f>
        <v>4.3706666666666676</v>
      </c>
      <c r="DT206" s="19">
        <f ca="1" xml:space="preserve"> AVERAGEIFS($F:$F, $A:$A,CELL("contents", DT$4), $B:$B,CELL("contents", DT$7), $C:$C,CELL("contents", $P200), $G:$G,CELL("contents", DT$3))</f>
        <v>5.7999999999999989E-2</v>
      </c>
      <c r="DU206" s="13"/>
      <c r="DV206" s="14">
        <f ca="1" xml:space="preserve"> AVERAGEIFS($F:$F, $A:$A,CELL("contents", DV$4), $B:$B,CELL("contents", DV$7), $C:$C,CELL("contents", $P200), $G:$G,CELL("contents", DV$3))</f>
        <v>2.613654320987655</v>
      </c>
      <c r="DW206" s="12">
        <f ca="1" xml:space="preserve"> AVERAGEIFS($F:$F, $A:$A,CELL("contents", DW$4), $B:$B,CELL("contents", DW$7), $C:$C,CELL("contents", $P200), $G:$G,CELL("contents", DW$3))</f>
        <v>4.4711666666666678</v>
      </c>
      <c r="DX206" s="19">
        <f ca="1" xml:space="preserve"> AVERAGEIFS($F:$F, $A:$A,CELL("contents", DX$4), $B:$B,CELL("contents", DX$7), $C:$C,CELL("contents", $P200), $G:$G,CELL("contents", DX$3))</f>
        <v>7.0575757575757583E-2</v>
      </c>
      <c r="DY206" s="13"/>
      <c r="DZ206" s="14">
        <f ca="1" xml:space="preserve"> AVERAGEIFS($F:$F, $A:$A,CELL("contents", DZ$4), $B:$B,CELL("contents", DZ$7), $C:$C,CELL("contents", $P200), $G:$G,CELL("contents", DZ$3))</f>
        <v>2.6783333333333341</v>
      </c>
      <c r="EA206" s="12">
        <f ca="1" xml:space="preserve"> AVERAGEIFS($F:$F, $A:$A,CELL("contents", EA$4), $B:$B,CELL("contents", EA$7), $C:$C,CELL("contents", $P200), $G:$G,CELL("contents", EA$3))</f>
        <v>3.8092708333333274</v>
      </c>
      <c r="EB206" s="19">
        <f ca="1" xml:space="preserve"> AVERAGEIFS($F:$F, $A:$A,CELL("contents", EB$4), $B:$B,CELL("contents", EB$7), $C:$C,CELL("contents", $P200), $G:$G,CELL("contents", EB$3))</f>
        <v>1.4805757575757572</v>
      </c>
      <c r="EC206" s="13"/>
      <c r="ED206" s="14">
        <f ca="1" xml:space="preserve"> AVERAGEIFS($F:$F, $A:$A,CELL("contents", ED$4), $B:$B,CELL("contents", ED$7), $C:$C,CELL("contents", $P200), $G:$G,CELL("contents", ED$3))</f>
        <v>2.860543209876536</v>
      </c>
    </row>
    <row r="207" spans="1:134" x14ac:dyDescent="0.25">
      <c r="A207" t="s">
        <v>15</v>
      </c>
      <c r="B207" t="s">
        <v>14</v>
      </c>
      <c r="C207">
        <v>11</v>
      </c>
      <c r="D207">
        <v>28</v>
      </c>
      <c r="E207" t="b">
        <v>0</v>
      </c>
      <c r="F207">
        <v>0.86099999999999999</v>
      </c>
      <c r="G207">
        <v>16</v>
      </c>
      <c r="H207">
        <v>16</v>
      </c>
      <c r="I207">
        <v>46469</v>
      </c>
      <c r="J207">
        <v>46466</v>
      </c>
      <c r="K207">
        <v>23215</v>
      </c>
      <c r="L207">
        <v>13</v>
      </c>
      <c r="M207">
        <f t="shared" si="516"/>
        <v>0</v>
      </c>
      <c r="N207" t="b">
        <f t="shared" ref="N207" si="541">AND(MIN($F206,$F207,$F208)=$F207,MAX($H206,$H207,$H208)=$H207)</f>
        <v>1</v>
      </c>
      <c r="O207" t="b">
        <f t="shared" ref="O207" si="542">AND(NOT(N206),N207,NOT(N208))</f>
        <v>1</v>
      </c>
      <c r="P207">
        <f>P197</f>
        <v>15</v>
      </c>
      <c r="Q207" s="7" t="s">
        <v>29</v>
      </c>
      <c r="R207" s="33"/>
      <c r="S207" s="12">
        <f ca="1" xml:space="preserve"> _xlfn.MAXIFS($F:$F, $A:$A,CELL("contents", S$4), $B:$B,CELL("contents", S$7), $C:$C,CELL("contents", $P200))</f>
        <v>10.002000000000001</v>
      </c>
      <c r="T207" s="19">
        <f ca="1" xml:space="preserve"> _xlfn.MAXIFS($F:$F, $A:$A,CELL("contents", T$4), $B:$B,CELL("contents", T$7), $C:$C,CELL("contents", $P200))</f>
        <v>10.007999999999999</v>
      </c>
      <c r="U207" s="13"/>
      <c r="V207" s="14">
        <f ca="1" xml:space="preserve"> _xlfn.MAXIFS($F:$F, $A:$A,CELL("contents", V$4), $B:$B,CELL("contents", V$7), $C:$C,CELL("contents", $P200))</f>
        <v>10.007999999999999</v>
      </c>
      <c r="W207" s="12">
        <f ca="1" xml:space="preserve"> _xlfn.MAXIFS($F:$F, $A:$A,CELL("contents", W$4), $B:$B,CELL("contents", W$7), $C:$C,CELL("contents", $P200))</f>
        <v>19.972000000000001</v>
      </c>
      <c r="X207" s="19">
        <f ca="1" xml:space="preserve"> _xlfn.MAXIFS($F:$F, $A:$A,CELL("contents", X$4), $B:$B,CELL("contents", X$7), $C:$C,CELL("contents", $P200))</f>
        <v>0.108</v>
      </c>
      <c r="Y207" s="13"/>
      <c r="Z207" s="14">
        <f ca="1" xml:space="preserve"> _xlfn.MAXIFS($F:$F, $A:$A,CELL("contents", Z$4), $B:$B,CELL("contents", Z$7), $C:$C,CELL("contents", $P200))</f>
        <v>19.972000000000001</v>
      </c>
      <c r="AA207" s="12">
        <f ca="1" xml:space="preserve"> _xlfn.MAXIFS($F:$F, $A:$A,CELL("contents", AA$4), $B:$B,CELL("contents", AA$7), $C:$C,CELL("contents", $P200))</f>
        <v>19.913</v>
      </c>
      <c r="AB207" s="19">
        <f ca="1" xml:space="preserve"> _xlfn.MAXIFS($F:$F, $A:$A,CELL("contents", AB$4), $B:$B,CELL("contents", AB$7), $C:$C,CELL("contents", $P200))</f>
        <v>0.17499999999999999</v>
      </c>
      <c r="AC207" s="13"/>
      <c r="AD207" s="14">
        <f ca="1" xml:space="preserve"> _xlfn.MAXIFS($F:$F, $A:$A,CELL("contents", AD$4), $B:$B,CELL("contents", AD$7), $C:$C,CELL("contents", $P200))</f>
        <v>19.913</v>
      </c>
      <c r="AE207" s="12">
        <f ca="1" xml:space="preserve"> _xlfn.MAXIFS($F:$F, $A:$A,CELL("contents", AE$4), $B:$B,CELL("contents", AE$7), $C:$C,CELL("contents", $P200))</f>
        <v>19.972000000000001</v>
      </c>
      <c r="AF207" s="19">
        <f ca="1" xml:space="preserve"> _xlfn.MAXIFS($F:$F, $A:$A,CELL("contents", AF$4), $B:$B,CELL("contents", AF$7), $C:$C,CELL("contents", $P200))</f>
        <v>10.007999999999999</v>
      </c>
      <c r="AG207" s="13"/>
      <c r="AH207" s="14">
        <f ca="1" xml:space="preserve"> _xlfn.MAXIFS($F:$F, $A:$A,CELL("contents", AH$4), $B:$B,CELL("contents", AH$7), $C:$C,CELL("contents", $P200))</f>
        <v>19.972000000000001</v>
      </c>
      <c r="AK207" s="7" t="s">
        <v>29</v>
      </c>
      <c r="AL207" s="33"/>
      <c r="AM207" s="12">
        <f ca="1" xml:space="preserve"> _xlfn.MAXIFS($F:$F, $A:$A,CELL("contents", AM$4), $B:$B,CELL("contents", AM$7), $C:$C,CELL("contents", $P200), $G:$G,CELL("contents", AM$3))</f>
        <v>10.002000000000001</v>
      </c>
      <c r="AN207" s="19">
        <f ca="1" xml:space="preserve"> _xlfn.MAXIFS($F:$F, $A:$A,CELL("contents", AN$4), $B:$B,CELL("contents", AN$7), $C:$C,CELL("contents", $P200), $G:$G,CELL("contents", AN$3))</f>
        <v>10.002000000000001</v>
      </c>
      <c r="AO207" s="13"/>
      <c r="AP207" s="14">
        <f ca="1" xml:space="preserve"> _xlfn.MAXIFS($F:$F, $A:$A,CELL("contents", AP$4), $B:$B,CELL("contents", AP$7), $C:$C,CELL("contents", $P200), $G:$G,CELL("contents", AP$3))</f>
        <v>10.002000000000001</v>
      </c>
      <c r="AQ207" s="12">
        <f ca="1" xml:space="preserve"> _xlfn.MAXIFS($F:$F, $A:$A,CELL("contents", AQ$4), $B:$B,CELL("contents", AQ$7), $C:$C,CELL("contents", $P200), $G:$G,CELL("contents", AQ$3))</f>
        <v>18.099</v>
      </c>
      <c r="AR207" s="19">
        <f ca="1" xml:space="preserve"> _xlfn.MAXIFS($F:$F, $A:$A,CELL("contents", AR$4), $B:$B,CELL("contents", AR$7), $C:$C,CELL("contents", $P200), $G:$G,CELL("contents", AR$3))</f>
        <v>3.0000000000000001E-3</v>
      </c>
      <c r="AS207" s="13"/>
      <c r="AT207" s="14">
        <f ca="1" xml:space="preserve"> _xlfn.MAXIFS($F:$F, $A:$A,CELL("contents", AT$4), $B:$B,CELL("contents", AT$7), $C:$C,CELL("contents", $P200), $G:$G,CELL("contents", AT$3))</f>
        <v>18.099</v>
      </c>
      <c r="AU207" s="12">
        <f ca="1" xml:space="preserve"> _xlfn.MAXIFS($F:$F, $A:$A,CELL("contents", AU$4), $B:$B,CELL("contents", AU$7), $C:$C,CELL("contents", $P200), $G:$G,CELL("contents", AU$3))</f>
        <v>17.824999999999999</v>
      </c>
      <c r="AV207" s="19">
        <f ca="1" xml:space="preserve"> _xlfn.MAXIFS($F:$F, $A:$A,CELL("contents", AV$4), $B:$B,CELL("contents", AV$7), $C:$C,CELL("contents", $P200), $G:$G,CELL("contents", AV$3))</f>
        <v>4.0000000000000001E-3</v>
      </c>
      <c r="AW207" s="13"/>
      <c r="AX207" s="14">
        <f ca="1" xml:space="preserve"> _xlfn.MAXIFS($F:$F, $A:$A,CELL("contents", AX$4), $B:$B,CELL("contents", AX$7), $C:$C,CELL("contents", $P200), $G:$G,CELL("contents", AX$3))</f>
        <v>17.824999999999999</v>
      </c>
      <c r="AY207" s="12">
        <f ca="1" xml:space="preserve"> _xlfn.MAXIFS($F:$F, $A:$A,CELL("contents", AY$4), $B:$B,CELL("contents", AY$7), $C:$C,CELL("contents", $P200), $G:$G,CELL("contents", AY$3))</f>
        <v>18.099</v>
      </c>
      <c r="AZ207" s="19">
        <f ca="1" xml:space="preserve"> _xlfn.MAXIFS($F:$F, $A:$A,CELL("contents", AZ$4), $B:$B,CELL("contents", AZ$7), $C:$C,CELL("contents", $P200), $G:$G,CELL("contents", AZ$3))</f>
        <v>10.002000000000001</v>
      </c>
      <c r="BA207" s="13"/>
      <c r="BB207" s="14">
        <f ca="1" xml:space="preserve"> _xlfn.MAXIFS($F:$F, $A:$A,CELL("contents", BB$4), $B:$B,CELL("contents", BB$7), $C:$C,CELL("contents", $P200), $G:$G,CELL("contents", BB$3))</f>
        <v>18.099</v>
      </c>
      <c r="BE207" s="7" t="s">
        <v>29</v>
      </c>
      <c r="BF207" s="33"/>
      <c r="BG207" s="12">
        <f ca="1" xml:space="preserve"> _xlfn.MAXIFS($F:$F, $A:$A,CELL("contents", BG$4), $B:$B,CELL("contents", BG$7), $C:$C,CELL("contents", $P200), $G:$G,CELL("contents", BG$3))</f>
        <v>10.000999999999999</v>
      </c>
      <c r="BH207" s="19">
        <f ca="1" xml:space="preserve"> _xlfn.MAXIFS($F:$F, $A:$A,CELL("contents", BH$4), $B:$B,CELL("contents", BH$7), $C:$C,CELL("contents", $P200), $G:$G,CELL("contents", BH$3))</f>
        <v>10.002000000000001</v>
      </c>
      <c r="BI207" s="13"/>
      <c r="BJ207" s="14">
        <f ca="1" xml:space="preserve"> _xlfn.MAXIFS($F:$F, $A:$A,CELL("contents", BJ$4), $B:$B,CELL("contents", BJ$7), $C:$C,CELL("contents", $P200), $G:$G,CELL("contents", BJ$3))</f>
        <v>10.002000000000001</v>
      </c>
      <c r="BK207" s="12">
        <f ca="1" xml:space="preserve"> _xlfn.MAXIFS($F:$F, $A:$A,CELL("contents", BK$4), $B:$B,CELL("contents", BK$7), $C:$C,CELL("contents", $P200), $G:$G,CELL("contents", BK$3))</f>
        <v>19.972000000000001</v>
      </c>
      <c r="BL207" s="19">
        <f ca="1" xml:space="preserve"> _xlfn.MAXIFS($F:$F, $A:$A,CELL("contents", BL$4), $B:$B,CELL("contents", BL$7), $C:$C,CELL("contents", $P200), $G:$G,CELL("contents", BL$3))</f>
        <v>1.6E-2</v>
      </c>
      <c r="BM207" s="13"/>
      <c r="BN207" s="14">
        <f ca="1" xml:space="preserve"> _xlfn.MAXIFS($F:$F, $A:$A,CELL("contents", BN$4), $B:$B,CELL("contents", BN$7), $C:$C,CELL("contents", $P200), $G:$G,CELL("contents", BN$3))</f>
        <v>19.972000000000001</v>
      </c>
      <c r="BO207" s="12">
        <f ca="1" xml:space="preserve"> _xlfn.MAXIFS($F:$F, $A:$A,CELL("contents", BO$4), $B:$B,CELL("contents", BO$7), $C:$C,CELL("contents", $P200), $G:$G,CELL("contents", BO$3))</f>
        <v>16.338000000000001</v>
      </c>
      <c r="BP207" s="19">
        <f ca="1" xml:space="preserve"> _xlfn.MAXIFS($F:$F, $A:$A,CELL("contents", BP$4), $B:$B,CELL("contents", BP$7), $C:$C,CELL("contents", $P200), $G:$G,CELL("contents", BP$3))</f>
        <v>7.0000000000000001E-3</v>
      </c>
      <c r="BQ207" s="13"/>
      <c r="BR207" s="14">
        <f ca="1" xml:space="preserve"> _xlfn.MAXIFS($F:$F, $A:$A,CELL("contents", BR$4), $B:$B,CELL("contents", BR$7), $C:$C,CELL("contents", $P200), $G:$G,CELL("contents", BR$3))</f>
        <v>16.338000000000001</v>
      </c>
      <c r="BS207" s="12">
        <f ca="1" xml:space="preserve"> _xlfn.MAXIFS($F:$F, $A:$A,CELL("contents", BS$4), $B:$B,CELL("contents", BS$7), $C:$C,CELL("contents", $P200), $G:$G,CELL("contents", BS$3))</f>
        <v>19.972000000000001</v>
      </c>
      <c r="BT207" s="19">
        <f ca="1" xml:space="preserve"> _xlfn.MAXIFS($F:$F, $A:$A,CELL("contents", BT$4), $B:$B,CELL("contents", BT$7), $C:$C,CELL("contents", $P200), $G:$G,CELL("contents", BT$3))</f>
        <v>10.002000000000001</v>
      </c>
      <c r="BU207" s="13"/>
      <c r="BV207" s="14">
        <f ca="1" xml:space="preserve"> _xlfn.MAXIFS($F:$F, $A:$A,CELL("contents", BV$4), $B:$B,CELL("contents", BV$7), $C:$C,CELL("contents", $P200), $G:$G,CELL("contents", BV$3))</f>
        <v>19.972000000000001</v>
      </c>
      <c r="BY207" s="7" t="s">
        <v>29</v>
      </c>
      <c r="BZ207" s="33"/>
      <c r="CA207" s="12">
        <f ca="1" xml:space="preserve"> _xlfn.MAXIFS($F:$F, $A:$A,CELL("contents", CA$4), $B:$B,CELL("contents", CA$7), $C:$C,CELL("contents", $P200), $G:$G,CELL("contents", CA$3))</f>
        <v>10.000999999999999</v>
      </c>
      <c r="CB207" s="19">
        <f ca="1" xml:space="preserve"> _xlfn.MAXIFS($F:$F, $A:$A,CELL("contents", CB$4), $B:$B,CELL("contents", CB$7), $C:$C,CELL("contents", $P200), $G:$G,CELL("contents", CB$3))</f>
        <v>10.007999999999999</v>
      </c>
      <c r="CC207" s="13"/>
      <c r="CD207" s="14">
        <f ca="1" xml:space="preserve"> _xlfn.MAXIFS($F:$F, $A:$A,CELL("contents", CD$4), $B:$B,CELL("contents", CD$7), $C:$C,CELL("contents", $P200), $G:$G,CELL("contents", CD$3))</f>
        <v>10.007999999999999</v>
      </c>
      <c r="CE207" s="12">
        <f ca="1" xml:space="preserve"> _xlfn.MAXIFS($F:$F, $A:$A,CELL("contents", CE$4), $B:$B,CELL("contents", CE$7), $C:$C,CELL("contents", $P200), $G:$G,CELL("contents", CE$3))</f>
        <v>16.48</v>
      </c>
      <c r="CF207" s="19">
        <f ca="1" xml:space="preserve"> _xlfn.MAXIFS($F:$F, $A:$A,CELL("contents", CF$4), $B:$B,CELL("contents", CF$7), $C:$C,CELL("contents", $P200), $G:$G,CELL("contents", CF$3))</f>
        <v>1.2999999999999999E-2</v>
      </c>
      <c r="CG207" s="13"/>
      <c r="CH207" s="14">
        <f ca="1" xml:space="preserve"> _xlfn.MAXIFS($F:$F, $A:$A,CELL("contents", CH$4), $B:$B,CELL("contents", CH$7), $C:$C,CELL("contents", $P200), $G:$G,CELL("contents", CH$3))</f>
        <v>16.48</v>
      </c>
      <c r="CI207" s="12">
        <f ca="1" xml:space="preserve"> _xlfn.MAXIFS($F:$F, $A:$A,CELL("contents", CI$4), $B:$B,CELL("contents", CI$7), $C:$C,CELL("contents", $P200), $G:$G,CELL("contents", CI$3))</f>
        <v>16.658000000000001</v>
      </c>
      <c r="CJ207" s="19">
        <f ca="1" xml:space="preserve"> _xlfn.MAXIFS($F:$F, $A:$A,CELL("contents", CJ$4), $B:$B,CELL("contents", CJ$7), $C:$C,CELL("contents", $P200), $G:$G,CELL("contents", CJ$3))</f>
        <v>3.9E-2</v>
      </c>
      <c r="CK207" s="13"/>
      <c r="CL207" s="14">
        <f ca="1" xml:space="preserve"> _xlfn.MAXIFS($F:$F, $A:$A,CELL("contents", CL$4), $B:$B,CELL("contents", CL$7), $C:$C,CELL("contents", $P200), $G:$G,CELL("contents", CL$3))</f>
        <v>16.658000000000001</v>
      </c>
      <c r="CM207" s="12">
        <f ca="1" xml:space="preserve"> _xlfn.MAXIFS($F:$F, $A:$A,CELL("contents", CM$4), $B:$B,CELL("contents", CM$7), $C:$C,CELL("contents", $P200), $G:$G,CELL("contents", CM$3))</f>
        <v>16.658000000000001</v>
      </c>
      <c r="CN207" s="19">
        <f ca="1" xml:space="preserve"> _xlfn.MAXIFS($F:$F, $A:$A,CELL("contents", CN$4), $B:$B,CELL("contents", CN$7), $C:$C,CELL("contents", $P200), $G:$G,CELL("contents", CN$3))</f>
        <v>10.007999999999999</v>
      </c>
      <c r="CO207" s="13"/>
      <c r="CP207" s="14">
        <f ca="1" xml:space="preserve"> _xlfn.MAXIFS($F:$F, $A:$A,CELL("contents", CP$4), $B:$B,CELL("contents", CP$7), $C:$C,CELL("contents", $P200), $G:$G,CELL("contents", CP$3))</f>
        <v>16.658000000000001</v>
      </c>
      <c r="CS207" s="7" t="s">
        <v>29</v>
      </c>
      <c r="CT207" s="33"/>
      <c r="CU207" s="12">
        <f ca="1" xml:space="preserve"> _xlfn.MAXIFS($F:$F, $A:$A,CELL("contents", CU$4), $B:$B,CELL("contents", CU$7), $C:$C,CELL("contents", $P200), $G:$G,CELL("contents", CU$3))</f>
        <v>10.002000000000001</v>
      </c>
      <c r="CV207" s="19">
        <f ca="1" xml:space="preserve"> _xlfn.MAXIFS($F:$F, $A:$A,CELL("contents", CV$4), $B:$B,CELL("contents", CV$7), $C:$C,CELL("contents", $P200), $G:$G,CELL("contents", CV$3))</f>
        <v>10.002000000000001</v>
      </c>
      <c r="CW207" s="13"/>
      <c r="CX207" s="14">
        <f ca="1" xml:space="preserve"> _xlfn.MAXIFS($F:$F, $A:$A,CELL("contents", CX$4), $B:$B,CELL("contents", CX$7), $C:$C,CELL("contents", $P200), $G:$G,CELL("contents", CX$3))</f>
        <v>10.002000000000001</v>
      </c>
      <c r="CY207" s="12">
        <f ca="1" xml:space="preserve"> _xlfn.MAXIFS($F:$F, $A:$A,CELL("contents", CY$4), $B:$B,CELL("contents", CY$7), $C:$C,CELL("contents", $P200), $G:$G,CELL("contents", CY$3))</f>
        <v>15.999000000000001</v>
      </c>
      <c r="CZ207" s="19">
        <f ca="1" xml:space="preserve"> _xlfn.MAXIFS($F:$F, $A:$A,CELL("contents", CZ$4), $B:$B,CELL("contents", CZ$7), $C:$C,CELL("contents", $P200), $G:$G,CELL("contents", CZ$3))</f>
        <v>3.1E-2</v>
      </c>
      <c r="DA207" s="13"/>
      <c r="DB207" s="14">
        <f ca="1" xml:space="preserve"> _xlfn.MAXIFS($F:$F, $A:$A,CELL("contents", DB$4), $B:$B,CELL("contents", DB$7), $C:$C,CELL("contents", $P200), $G:$G,CELL("contents", DB$3))</f>
        <v>15.999000000000001</v>
      </c>
      <c r="DC207" s="12">
        <f ca="1" xml:space="preserve"> _xlfn.MAXIFS($F:$F, $A:$A,CELL("contents", DC$4), $B:$B,CELL("contents", DC$7), $C:$C,CELL("contents", $P200), $G:$G,CELL("contents", DC$3))</f>
        <v>19.913</v>
      </c>
      <c r="DD207" s="19">
        <f ca="1" xml:space="preserve"> _xlfn.MAXIFS($F:$F, $A:$A,CELL("contents", DD$4), $B:$B,CELL("contents", DD$7), $C:$C,CELL("contents", $P200), $G:$G,CELL("contents", DD$3))</f>
        <v>4.1000000000000002E-2</v>
      </c>
      <c r="DE207" s="13"/>
      <c r="DF207" s="14">
        <f ca="1" xml:space="preserve"> _xlfn.MAXIFS($F:$F, $A:$A,CELL("contents", DF$4), $B:$B,CELL("contents", DF$7), $C:$C,CELL("contents", $P200), $G:$G,CELL("contents", DF$3))</f>
        <v>19.913</v>
      </c>
      <c r="DG207" s="12">
        <f ca="1" xml:space="preserve"> _xlfn.MAXIFS($F:$F, $A:$A,CELL("contents", DG$4), $B:$B,CELL("contents", DG$7), $C:$C,CELL("contents", $P200), $G:$G,CELL("contents", DG$3))</f>
        <v>19.913</v>
      </c>
      <c r="DH207" s="19">
        <f ca="1" xml:space="preserve"> _xlfn.MAXIFS($F:$F, $A:$A,CELL("contents", DH$4), $B:$B,CELL("contents", DH$7), $C:$C,CELL("contents", $P200), $G:$G,CELL("contents", DH$3))</f>
        <v>10.002000000000001</v>
      </c>
      <c r="DI207" s="13"/>
      <c r="DJ207" s="14">
        <f ca="1" xml:space="preserve"> _xlfn.MAXIFS($F:$F, $A:$A,CELL("contents", DJ$4), $B:$B,CELL("contents", DJ$7), $C:$C,CELL("contents", $P200), $G:$G,CELL("contents", DJ$3))</f>
        <v>19.913</v>
      </c>
      <c r="DM207" s="7" t="s">
        <v>29</v>
      </c>
      <c r="DN207" s="33"/>
      <c r="DO207" s="12">
        <f ca="1" xml:space="preserve"> _xlfn.MAXIFS($F:$F, $A:$A,CELL("contents", DO$4), $B:$B,CELL("contents", DO$7), $C:$C,CELL("contents", $P200), $G:$G,CELL("contents", DO$3))</f>
        <v>10.000999999999999</v>
      </c>
      <c r="DP207" s="19">
        <f ca="1" xml:space="preserve"> _xlfn.MAXIFS($F:$F, $A:$A,CELL("contents", DP$4), $B:$B,CELL("contents", DP$7), $C:$C,CELL("contents", $P200), $G:$G,CELL("contents", DP$3))</f>
        <v>10.002000000000001</v>
      </c>
      <c r="DQ207" s="13"/>
      <c r="DR207" s="14">
        <f ca="1" xml:space="preserve"> _xlfn.MAXIFS($F:$F, $A:$A,CELL("contents", DR$4), $B:$B,CELL("contents", DR$7), $C:$C,CELL("contents", $P200), $G:$G,CELL("contents", DR$3))</f>
        <v>10.002000000000001</v>
      </c>
      <c r="DS207" s="12">
        <f ca="1" xml:space="preserve"> _xlfn.MAXIFS($F:$F, $A:$A,CELL("contents", DS$4), $B:$B,CELL("contents", DS$7), $C:$C,CELL("contents", $P200), $G:$G,CELL("contents", DS$3))</f>
        <v>15.586</v>
      </c>
      <c r="DT207" s="19">
        <f ca="1" xml:space="preserve"> _xlfn.MAXIFS($F:$F, $A:$A,CELL("contents", DT$4), $B:$B,CELL("contents", DT$7), $C:$C,CELL("contents", $P200), $G:$G,CELL("contents", DT$3))</f>
        <v>0.108</v>
      </c>
      <c r="DU207" s="13"/>
      <c r="DV207" s="14">
        <f ca="1" xml:space="preserve"> _xlfn.MAXIFS($F:$F, $A:$A,CELL("contents", DV$4), $B:$B,CELL("contents", DV$7), $C:$C,CELL("contents", $P200), $G:$G,CELL("contents", DV$3))</f>
        <v>15.586</v>
      </c>
      <c r="DW207" s="12">
        <f ca="1" xml:space="preserve"> _xlfn.MAXIFS($F:$F, $A:$A,CELL("contents", DW$4), $B:$B,CELL("contents", DW$7), $C:$C,CELL("contents", $P200), $G:$G,CELL("contents", DW$3))</f>
        <v>17.478000000000002</v>
      </c>
      <c r="DX207" s="19">
        <f ca="1" xml:space="preserve"> _xlfn.MAXIFS($F:$F, $A:$A,CELL("contents", DX$4), $B:$B,CELL("contents", DX$7), $C:$C,CELL("contents", $P200), $G:$G,CELL("contents", DX$3))</f>
        <v>0.17499999999999999</v>
      </c>
      <c r="DY207" s="13"/>
      <c r="DZ207" s="14">
        <f ca="1" xml:space="preserve"> _xlfn.MAXIFS($F:$F, $A:$A,CELL("contents", DZ$4), $B:$B,CELL("contents", DZ$7), $C:$C,CELL("contents", $P200), $G:$G,CELL("contents", DZ$3))</f>
        <v>17.478000000000002</v>
      </c>
      <c r="EA207" s="12">
        <f ca="1" xml:space="preserve"> _xlfn.MAXIFS($F:$F, $A:$A,CELL("contents", EA$4), $B:$B,CELL("contents", EA$7), $C:$C,CELL("contents", $P200), $G:$G,CELL("contents", EA$3))</f>
        <v>17.478000000000002</v>
      </c>
      <c r="EB207" s="19">
        <f ca="1" xml:space="preserve"> _xlfn.MAXIFS($F:$F, $A:$A,CELL("contents", EB$4), $B:$B,CELL("contents", EB$7), $C:$C,CELL("contents", $P200), $G:$G,CELL("contents", EB$3))</f>
        <v>10.002000000000001</v>
      </c>
      <c r="EC207" s="13"/>
      <c r="ED207" s="14">
        <f ca="1" xml:space="preserve"> _xlfn.MAXIFS($F:$F, $A:$A,CELL("contents", ED$4), $B:$B,CELL("contents", ED$7), $C:$C,CELL("contents", $P200), $G:$G,CELL("contents", ED$3))</f>
        <v>17.478000000000002</v>
      </c>
    </row>
    <row r="208" spans="1:134" x14ac:dyDescent="0.25">
      <c r="A208" t="s">
        <v>19</v>
      </c>
      <c r="B208" t="s">
        <v>14</v>
      </c>
      <c r="C208">
        <v>11</v>
      </c>
      <c r="D208">
        <v>28</v>
      </c>
      <c r="E208" t="b">
        <v>1</v>
      </c>
      <c r="F208">
        <v>10.000999999999999</v>
      </c>
      <c r="G208">
        <v>16</v>
      </c>
      <c r="H208">
        <v>0</v>
      </c>
      <c r="I208">
        <v>878815</v>
      </c>
      <c r="J208">
        <v>858837</v>
      </c>
      <c r="K208">
        <v>429417</v>
      </c>
      <c r="L208">
        <v>18</v>
      </c>
      <c r="M208">
        <f t="shared" si="516"/>
        <v>16</v>
      </c>
      <c r="N208" t="b">
        <f t="shared" ref="N208" si="543">AND(MIN($F206,$F207,$F208)=$F208,MAX($H206,$H207,$H208)=$H208)</f>
        <v>0</v>
      </c>
      <c r="O208" t="b">
        <f t="shared" ref="O208" si="544">AND(NOT(N206),NOT(N207),N208)</f>
        <v>0</v>
      </c>
      <c r="P208">
        <f>P197</f>
        <v>15</v>
      </c>
      <c r="Q208" s="6" t="s">
        <v>16</v>
      </c>
      <c r="R208" s="21" t="s">
        <v>22</v>
      </c>
      <c r="S208" s="12">
        <f ca="1" xml:space="preserve"> SUMIFS($I:$I, $A:$A,CELL("contents", S$4), $B:$B,CELL("contents", S$7), $C:$C,CELL("contents", $P200))</f>
        <v>55846346</v>
      </c>
      <c r="T208" s="19">
        <f ca="1" xml:space="preserve"> SUMIFS($I:$I, $A:$A,CELL("contents", T$4), $B:$B,CELL("contents", T$7), $C:$C,CELL("contents", $P200))</f>
        <v>109539785</v>
      </c>
      <c r="U208" s="13"/>
      <c r="V208" s="14">
        <f ca="1" xml:space="preserve"> SUMIFS($I:$I, $A:$A,CELL("contents", V$4), $B:$B,CELL("contents", V$7), $C:$C,CELL("contents", $P200))</f>
        <v>165386131</v>
      </c>
      <c r="W208" s="12">
        <f ca="1" xml:space="preserve"> SUMIFS($I:$I, $A:$A,CELL("contents", W$4), $B:$B,CELL("contents", W$7), $C:$C,CELL("contents", $P200))</f>
        <v>104540311</v>
      </c>
      <c r="X208" s="19">
        <f ca="1" xml:space="preserve"> SUMIFS($I:$I, $A:$A,CELL("contents", X$4), $B:$B,CELL("contents", X$7), $C:$C,CELL("contents", $P200))</f>
        <v>50980</v>
      </c>
      <c r="Y208" s="13"/>
      <c r="Z208" s="14">
        <f ca="1" xml:space="preserve"> SUMIFS($I:$I, $A:$A,CELL("contents", Z$4), $B:$B,CELL("contents", Z$7), $C:$C,CELL("contents", $P200))</f>
        <v>104591291</v>
      </c>
      <c r="AA208" s="12">
        <f ca="1" xml:space="preserve"> SUMIFS($I:$I, $A:$A,CELL("contents", AA$4), $B:$B,CELL("contents", AA$7), $C:$C,CELL("contents", $P200))</f>
        <v>99720511</v>
      </c>
      <c r="AB208" s="19">
        <f ca="1" xml:space="preserve"> SUMIFS($I:$I, $A:$A,CELL("contents", AB$4), $B:$B,CELL("contents", AB$7), $C:$C,CELL("contents", $P200))</f>
        <v>50980</v>
      </c>
      <c r="AC208" s="13"/>
      <c r="AD208" s="14">
        <f ca="1" xml:space="preserve"> SUMIFS($I:$I, $A:$A,CELL("contents", AD$4), $B:$B,CELL("contents", AD$7), $C:$C,CELL("contents", $P200))</f>
        <v>99771491</v>
      </c>
      <c r="AE208" s="12">
        <f ca="1" xml:space="preserve"> SUMIFS($I:$I, $A:$A,CELL("contents", AE$4), $B:$B,CELL("contents", AE$7), $C:$C,CELL("contents", $P200))</f>
        <v>260107168</v>
      </c>
      <c r="AF208" s="19">
        <f ca="1" xml:space="preserve"> SUMIFS($I:$I, $A:$A,CELL("contents", AF$4), $B:$B,CELL("contents", AF$7), $C:$C,CELL("contents", $P200))</f>
        <v>109641745</v>
      </c>
      <c r="AG208" s="13"/>
      <c r="AH208" s="14">
        <f ca="1" xml:space="preserve"> SUMIFS($I:$I, $A:$A,CELL("contents", AH$4), $B:$B,CELL("contents", AH$7), $C:$C,CELL("contents", $P200))</f>
        <v>369748913</v>
      </c>
      <c r="AK208" s="6" t="s">
        <v>16</v>
      </c>
      <c r="AL208" s="21" t="s">
        <v>22</v>
      </c>
      <c r="AM208" s="12">
        <f ca="1" xml:space="preserve"> SUMIFS($I:$I, $A:$A,CELL("contents", AM$4), $B:$B,CELL("contents", AM$7), $C:$C,CELL("contents", $P200), $G:$G,CELL("contents", AM$3))</f>
        <v>9061761</v>
      </c>
      <c r="AN208" s="19">
        <f ca="1" xml:space="preserve"> SUMIFS($I:$I, $A:$A,CELL("contents", AN$4), $B:$B,CELL("contents", AN$7), $C:$C,CELL("contents", $P200), $G:$G,CELL("contents", AN$3))</f>
        <v>20543060</v>
      </c>
      <c r="AO208" s="13"/>
      <c r="AP208" s="14">
        <f ca="1" xml:space="preserve"> SUMIFS($I:$I, $A:$A,CELL("contents", AP$4), $B:$B,CELL("contents", AP$7), $C:$C,CELL("contents", $P200), $G:$G,CELL("contents", AP$3))</f>
        <v>29604821</v>
      </c>
      <c r="AQ208" s="12">
        <f ca="1" xml:space="preserve"> SUMIFS($I:$I, $A:$A,CELL("contents", AQ$4), $B:$B,CELL("contents", AQ$7), $C:$C,CELL("contents", $P200), $G:$G,CELL("contents", AQ$3))</f>
        <v>18203698</v>
      </c>
      <c r="AR208" s="19">
        <f ca="1" xml:space="preserve"> SUMIFS($I:$I, $A:$A,CELL("contents", AR$4), $B:$B,CELL("contents", AR$7), $C:$C,CELL("contents", $P200), $G:$G,CELL("contents", AR$3))</f>
        <v>666</v>
      </c>
      <c r="AS208" s="13"/>
      <c r="AT208" s="14">
        <f ca="1" xml:space="preserve"> SUMIFS($I:$I, $A:$A,CELL("contents", AT$4), $B:$B,CELL("contents", AT$7), $C:$C,CELL("contents", $P200), $G:$G,CELL("contents", AT$3))</f>
        <v>18204364</v>
      </c>
      <c r="AU208" s="12">
        <f ca="1" xml:space="preserve"> SUMIFS($I:$I, $A:$A,CELL("contents", AU$4), $B:$B,CELL("contents", AU$7), $C:$C,CELL("contents", $P200), $G:$G,CELL("contents", AU$3))</f>
        <v>18108301</v>
      </c>
      <c r="AV208" s="19">
        <f ca="1" xml:space="preserve"> SUMIFS($I:$I, $A:$A,CELL("contents", AV$4), $B:$B,CELL("contents", AV$7), $C:$C,CELL("contents", $P200), $G:$G,CELL("contents", AV$3))</f>
        <v>666</v>
      </c>
      <c r="AW208" s="13"/>
      <c r="AX208" s="14">
        <f ca="1" xml:space="preserve"> SUMIFS($I:$I, $A:$A,CELL("contents", AX$4), $B:$B,CELL("contents", AX$7), $C:$C,CELL("contents", $P200), $G:$G,CELL("contents", AX$3))</f>
        <v>18108967</v>
      </c>
      <c r="AY208" s="12">
        <f ca="1" xml:space="preserve"> SUMIFS($I:$I, $A:$A,CELL("contents", AY$4), $B:$B,CELL("contents", AY$7), $C:$C,CELL("contents", $P200), $G:$G,CELL("contents", AY$3))</f>
        <v>45373760</v>
      </c>
      <c r="AZ208" s="19">
        <f ca="1" xml:space="preserve"> SUMIFS($I:$I, $A:$A,CELL("contents", AZ$4), $B:$B,CELL("contents", AZ$7), $C:$C,CELL("contents", $P200), $G:$G,CELL("contents", AZ$3))</f>
        <v>20544392</v>
      </c>
      <c r="BA208" s="13"/>
      <c r="BB208" s="14">
        <f ca="1" xml:space="preserve"> SUMIFS($I:$I, $A:$A,CELL("contents", BB$4), $B:$B,CELL("contents", BB$7), $C:$C,CELL("contents", $P200), $G:$G,CELL("contents", BB$3))</f>
        <v>65918152</v>
      </c>
      <c r="BE208" s="6" t="s">
        <v>16</v>
      </c>
      <c r="BF208" s="21" t="s">
        <v>22</v>
      </c>
      <c r="BG208" s="12">
        <f ca="1" xml:space="preserve"> SUMIFS($I:$I, $A:$A,CELL("contents", BG$4), $B:$B,CELL("contents", BG$7), $C:$C,CELL("contents", $P200), $G:$G,CELL("contents", BG$3))</f>
        <v>8959881</v>
      </c>
      <c r="BH208" s="19">
        <f ca="1" xml:space="preserve"> SUMIFS($I:$I, $A:$A,CELL("contents", BH$4), $B:$B,CELL("contents", BH$7), $C:$C,CELL("contents", $P200), $G:$G,CELL("contents", BH$3))</f>
        <v>19756977</v>
      </c>
      <c r="BI208" s="13"/>
      <c r="BJ208" s="14">
        <f ca="1" xml:space="preserve"> SUMIFS($I:$I, $A:$A,CELL("contents", BJ$4), $B:$B,CELL("contents", BJ$7), $C:$C,CELL("contents", $P200), $G:$G,CELL("contents", BJ$3))</f>
        <v>28716858</v>
      </c>
      <c r="BK208" s="12">
        <f ca="1" xml:space="preserve"> SUMIFS($I:$I, $A:$A,CELL("contents", BK$4), $B:$B,CELL("contents", BK$7), $C:$C,CELL("contents", $P200), $G:$G,CELL("contents", BK$3))</f>
        <v>17515848</v>
      </c>
      <c r="BL208" s="19">
        <f ca="1" xml:space="preserve"> SUMIFS($I:$I, $A:$A,CELL("contents", BL$4), $B:$B,CELL("contents", BL$7), $C:$C,CELL("contents", $P200), $G:$G,CELL("contents", BL$3))</f>
        <v>1181</v>
      </c>
      <c r="BM208" s="13"/>
      <c r="BN208" s="14">
        <f ca="1" xml:space="preserve"> SUMIFS($I:$I, $A:$A,CELL("contents", BN$4), $B:$B,CELL("contents", BN$7), $C:$C,CELL("contents", $P200), $G:$G,CELL("contents", BN$3))</f>
        <v>17517029</v>
      </c>
      <c r="BO208" s="12">
        <f ca="1" xml:space="preserve"> SUMIFS($I:$I, $A:$A,CELL("contents", BO$4), $B:$B,CELL("contents", BO$7), $C:$C,CELL("contents", $P200), $G:$G,CELL("contents", BO$3))</f>
        <v>20289397</v>
      </c>
      <c r="BP208" s="19">
        <f ca="1" xml:space="preserve"> SUMIFS($I:$I, $A:$A,CELL("contents", BP$4), $B:$B,CELL("contents", BP$7), $C:$C,CELL("contents", $P200), $G:$G,CELL("contents", BP$3))</f>
        <v>1181</v>
      </c>
      <c r="BQ208" s="13"/>
      <c r="BR208" s="14">
        <f ca="1" xml:space="preserve"> SUMIFS($I:$I, $A:$A,CELL("contents", BR$4), $B:$B,CELL("contents", BR$7), $C:$C,CELL("contents", $P200), $G:$G,CELL("contents", BR$3))</f>
        <v>20290578</v>
      </c>
      <c r="BS208" s="12">
        <f ca="1" xml:space="preserve"> SUMIFS($I:$I, $A:$A,CELL("contents", BS$4), $B:$B,CELL("contents", BS$7), $C:$C,CELL("contents", $P200), $G:$G,CELL("contents", BS$3))</f>
        <v>46765126</v>
      </c>
      <c r="BT208" s="19">
        <f ca="1" xml:space="preserve"> SUMIFS($I:$I, $A:$A,CELL("contents", BT$4), $B:$B,CELL("contents", BT$7), $C:$C,CELL("contents", $P200), $G:$G,CELL("contents", BT$3))</f>
        <v>19759339</v>
      </c>
      <c r="BU208" s="13"/>
      <c r="BV208" s="14">
        <f ca="1" xml:space="preserve"> SUMIFS($I:$I, $A:$A,CELL("contents", BV$4), $B:$B,CELL("contents", BV$7), $C:$C,CELL("contents", $P200), $G:$G,CELL("contents", BV$3))</f>
        <v>66524465</v>
      </c>
      <c r="BY208" s="6" t="s">
        <v>16</v>
      </c>
      <c r="BZ208" s="21" t="s">
        <v>22</v>
      </c>
      <c r="CA208" s="12">
        <f ca="1" xml:space="preserve"> SUMIFS($I:$I, $A:$A,CELL("contents", CA$4), $B:$B,CELL("contents", CA$7), $C:$C,CELL("contents", $P200), $G:$G,CELL("contents", CA$3))</f>
        <v>9762156</v>
      </c>
      <c r="CB208" s="19">
        <f ca="1" xml:space="preserve"> SUMIFS($I:$I, $A:$A,CELL("contents", CB$4), $B:$B,CELL("contents", CB$7), $C:$C,CELL("contents", $P200), $G:$G,CELL("contents", CB$3))</f>
        <v>19368369</v>
      </c>
      <c r="CC208" s="13"/>
      <c r="CD208" s="14">
        <f ca="1" xml:space="preserve"> SUMIFS($I:$I, $A:$A,CELL("contents", CD$4), $B:$B,CELL("contents", CD$7), $C:$C,CELL("contents", $P200), $G:$G,CELL("contents", CD$3))</f>
        <v>29130525</v>
      </c>
      <c r="CE208" s="12">
        <f ca="1" xml:space="preserve"> SUMIFS($I:$I, $A:$A,CELL("contents", CE$4), $B:$B,CELL("contents", CE$7), $C:$C,CELL("contents", $P200), $G:$G,CELL("contents", CE$3))</f>
        <v>19679994</v>
      </c>
      <c r="CF208" s="19">
        <f ca="1" xml:space="preserve"> SUMIFS($I:$I, $A:$A,CELL("contents", CF$4), $B:$B,CELL("contents", CF$7), $C:$C,CELL("contents", $P200), $G:$G,CELL("contents", CF$3))</f>
        <v>3540</v>
      </c>
      <c r="CG208" s="13"/>
      <c r="CH208" s="14">
        <f ca="1" xml:space="preserve"> SUMIFS($I:$I, $A:$A,CELL("contents", CH$4), $B:$B,CELL("contents", CH$7), $C:$C,CELL("contents", $P200), $G:$G,CELL("contents", CH$3))</f>
        <v>19683534</v>
      </c>
      <c r="CI208" s="12">
        <f ca="1" xml:space="preserve"> SUMIFS($I:$I, $A:$A,CELL("contents", CI$4), $B:$B,CELL("contents", CI$7), $C:$C,CELL("contents", $P200), $G:$G,CELL("contents", CI$3))</f>
        <v>20111628</v>
      </c>
      <c r="CJ208" s="19">
        <f ca="1" xml:space="preserve"> SUMIFS($I:$I, $A:$A,CELL("contents", CJ$4), $B:$B,CELL("contents", CJ$7), $C:$C,CELL("contents", $P200), $G:$G,CELL("contents", CJ$3))</f>
        <v>3540</v>
      </c>
      <c r="CK208" s="13"/>
      <c r="CL208" s="14">
        <f ca="1" xml:space="preserve"> SUMIFS($I:$I, $A:$A,CELL("contents", CL$4), $B:$B,CELL("contents", CL$7), $C:$C,CELL("contents", $P200), $G:$G,CELL("contents", CL$3))</f>
        <v>20115168</v>
      </c>
      <c r="CM208" s="12">
        <f ca="1" xml:space="preserve"> SUMIFS($I:$I, $A:$A,CELL("contents", CM$4), $B:$B,CELL("contents", CM$7), $C:$C,CELL("contents", $P200), $G:$G,CELL("contents", CM$3))</f>
        <v>49553778</v>
      </c>
      <c r="CN208" s="19">
        <f ca="1" xml:space="preserve"> SUMIFS($I:$I, $A:$A,CELL("contents", CN$4), $B:$B,CELL("contents", CN$7), $C:$C,CELL("contents", $P200), $G:$G,CELL("contents", CN$3))</f>
        <v>19375449</v>
      </c>
      <c r="CO208" s="13"/>
      <c r="CP208" s="14">
        <f ca="1" xml:space="preserve"> SUMIFS($I:$I, $A:$A,CELL("contents", CP$4), $B:$B,CELL("contents", CP$7), $C:$C,CELL("contents", $P200), $G:$G,CELL("contents", CP$3))</f>
        <v>68929227</v>
      </c>
      <c r="CS208" s="6" t="s">
        <v>16</v>
      </c>
      <c r="CT208" s="21" t="s">
        <v>22</v>
      </c>
      <c r="CU208" s="12">
        <f ca="1" xml:space="preserve"> SUMIFS($I:$I, $A:$A,CELL("contents", CU$4), $B:$B,CELL("contents", CU$7), $C:$C,CELL("contents", $P200), $G:$G,CELL("contents", CU$3))</f>
        <v>12984245</v>
      </c>
      <c r="CV208" s="19">
        <f ca="1" xml:space="preserve"> SUMIFS($I:$I, $A:$A,CELL("contents", CV$4), $B:$B,CELL("contents", CV$7), $C:$C,CELL("contents", $P200), $G:$G,CELL("contents", CV$3))</f>
        <v>24091901</v>
      </c>
      <c r="CW208" s="13"/>
      <c r="CX208" s="14">
        <f ca="1" xml:space="preserve"> SUMIFS($I:$I, $A:$A,CELL("contents", CX$4), $B:$B,CELL("contents", CX$7), $C:$C,CELL("contents", $P200), $G:$G,CELL("contents", CX$3))</f>
        <v>37076146</v>
      </c>
      <c r="CY208" s="12">
        <f ca="1" xml:space="preserve"> SUMIFS($I:$I, $A:$A,CELL("contents", CY$4), $B:$B,CELL("contents", CY$7), $C:$C,CELL("contents", $P200), $G:$G,CELL("contents", CY$3))</f>
        <v>24058191</v>
      </c>
      <c r="CZ208" s="19">
        <f ca="1" xml:space="preserve"> SUMIFS($I:$I, $A:$A,CELL("contents", CZ$4), $B:$B,CELL("contents", CZ$7), $C:$C,CELL("contents", $P200), $G:$G,CELL("contents", CZ$3))</f>
        <v>11345</v>
      </c>
      <c r="DA208" s="13"/>
      <c r="DB208" s="14">
        <f ca="1" xml:space="preserve"> SUMIFS($I:$I, $A:$A,CELL("contents", DB$4), $B:$B,CELL("contents", DB$7), $C:$C,CELL("contents", $P200), $G:$G,CELL("contents", DB$3))</f>
        <v>24069536</v>
      </c>
      <c r="DC208" s="12">
        <f ca="1" xml:space="preserve"> SUMIFS($I:$I, $A:$A,CELL("contents", DC$4), $B:$B,CELL("contents", DC$7), $C:$C,CELL("contents", $P200), $G:$G,CELL("contents", DC$3))</f>
        <v>19019086</v>
      </c>
      <c r="DD208" s="19">
        <f ca="1" xml:space="preserve"> SUMIFS($I:$I, $A:$A,CELL("contents", DD$4), $B:$B,CELL("contents", DD$7), $C:$C,CELL("contents", $P200), $G:$G,CELL("contents", DD$3))</f>
        <v>11345</v>
      </c>
      <c r="DE208" s="13"/>
      <c r="DF208" s="14">
        <f ca="1" xml:space="preserve"> SUMIFS($I:$I, $A:$A,CELL("contents", DF$4), $B:$B,CELL("contents", DF$7), $C:$C,CELL("contents", $P200), $G:$G,CELL("contents", DF$3))</f>
        <v>19030431</v>
      </c>
      <c r="DG208" s="12">
        <f ca="1" xml:space="preserve"> SUMIFS($I:$I, $A:$A,CELL("contents", DG$4), $B:$B,CELL("contents", DG$7), $C:$C,CELL("contents", $P200), $G:$G,CELL("contents", DG$3))</f>
        <v>56061522</v>
      </c>
      <c r="DH208" s="19">
        <f ca="1" xml:space="preserve"> SUMIFS($I:$I, $A:$A,CELL("contents", DH$4), $B:$B,CELL("contents", DH$7), $C:$C,CELL("contents", $P200), $G:$G,CELL("contents", DH$3))</f>
        <v>24114591</v>
      </c>
      <c r="DI208" s="13"/>
      <c r="DJ208" s="14">
        <f ca="1" xml:space="preserve"> SUMIFS($I:$I, $A:$A,CELL("contents", DJ$4), $B:$B,CELL("contents", DJ$7), $C:$C,CELL("contents", $P200), $G:$G,CELL("contents", DJ$3))</f>
        <v>80176113</v>
      </c>
      <c r="DM208" s="6" t="s">
        <v>16</v>
      </c>
      <c r="DN208" s="21" t="s">
        <v>22</v>
      </c>
      <c r="DO208" s="12">
        <f ca="1" xml:space="preserve"> SUMIFS($I:$I, $A:$A,CELL("contents", DO$4), $B:$B,CELL("contents", DO$7), $C:$C,CELL("contents", $P200), $G:$G,CELL("contents", DO$3))</f>
        <v>15078303</v>
      </c>
      <c r="DP208" s="19">
        <f ca="1" xml:space="preserve"> SUMIFS($I:$I, $A:$A,CELL("contents", DP$4), $B:$B,CELL("contents", DP$7), $C:$C,CELL("contents", $P200), $G:$G,CELL("contents", DP$3))</f>
        <v>25779478</v>
      </c>
      <c r="DQ208" s="13"/>
      <c r="DR208" s="14">
        <f ca="1" xml:space="preserve"> SUMIFS($I:$I, $A:$A,CELL("contents", DR$4), $B:$B,CELL("contents", DR$7), $C:$C,CELL("contents", $P200), $G:$G,CELL("contents", DR$3))</f>
        <v>40857781</v>
      </c>
      <c r="DS208" s="12">
        <f ca="1" xml:space="preserve"> SUMIFS($I:$I, $A:$A,CELL("contents", DS$4), $B:$B,CELL("contents", DS$7), $C:$C,CELL("contents", $P200), $G:$G,CELL("contents", DS$3))</f>
        <v>25082580</v>
      </c>
      <c r="DT208" s="19">
        <f ca="1" xml:space="preserve"> SUMIFS($I:$I, $A:$A,CELL("contents", DT$4), $B:$B,CELL("contents", DT$7), $C:$C,CELL("contents", $P200), $G:$G,CELL("contents", DT$3))</f>
        <v>34248</v>
      </c>
      <c r="DU208" s="13"/>
      <c r="DV208" s="14">
        <f ca="1" xml:space="preserve"> SUMIFS($I:$I, $A:$A,CELL("contents", DV$4), $B:$B,CELL("contents", DV$7), $C:$C,CELL("contents", $P200), $G:$G,CELL("contents", DV$3))</f>
        <v>25116828</v>
      </c>
      <c r="DW208" s="12">
        <f ca="1" xml:space="preserve"> SUMIFS($I:$I, $A:$A,CELL("contents", DW$4), $B:$B,CELL("contents", DW$7), $C:$C,CELL("contents", $P200), $G:$G,CELL("contents", DW$3))</f>
        <v>22192099</v>
      </c>
      <c r="DX208" s="19">
        <f ca="1" xml:space="preserve"> SUMIFS($I:$I, $A:$A,CELL("contents", DX$4), $B:$B,CELL("contents", DX$7), $C:$C,CELL("contents", $P200), $G:$G,CELL("contents", DX$3))</f>
        <v>34248</v>
      </c>
      <c r="DY208" s="13"/>
      <c r="DZ208" s="14">
        <f ca="1" xml:space="preserve"> SUMIFS($I:$I, $A:$A,CELL("contents", DZ$4), $B:$B,CELL("contents", DZ$7), $C:$C,CELL("contents", $P200), $G:$G,CELL("contents", DZ$3))</f>
        <v>22226347</v>
      </c>
      <c r="EA208" s="12">
        <f ca="1" xml:space="preserve"> SUMIFS($I:$I, $A:$A,CELL("contents", EA$4), $B:$B,CELL("contents", EA$7), $C:$C,CELL("contents", $P200), $G:$G,CELL("contents", EA$3))</f>
        <v>62352982</v>
      </c>
      <c r="EB208" s="19">
        <f ca="1" xml:space="preserve"> SUMIFS($I:$I, $A:$A,CELL("contents", EB$4), $B:$B,CELL("contents", EB$7), $C:$C,CELL("contents", $P200), $G:$G,CELL("contents", EB$3))</f>
        <v>25847974</v>
      </c>
      <c r="EC208" s="13"/>
      <c r="ED208" s="14">
        <f ca="1" xml:space="preserve"> SUMIFS($I:$I, $A:$A,CELL("contents", ED$4), $B:$B,CELL("contents", ED$7), $C:$C,CELL("contents", $P200), $G:$G,CELL("contents", ED$3))</f>
        <v>88200956</v>
      </c>
    </row>
    <row r="209" spans="1:134" x14ac:dyDescent="0.25">
      <c r="A209" t="s">
        <v>13</v>
      </c>
      <c r="B209" t="s">
        <v>14</v>
      </c>
      <c r="C209">
        <v>11</v>
      </c>
      <c r="D209">
        <v>29</v>
      </c>
      <c r="E209" t="b">
        <v>0</v>
      </c>
      <c r="F209">
        <v>4.4999999999999998E-2</v>
      </c>
      <c r="G209">
        <v>16</v>
      </c>
      <c r="H209">
        <v>16</v>
      </c>
      <c r="I209">
        <v>2916</v>
      </c>
      <c r="J209">
        <v>2668</v>
      </c>
      <c r="K209">
        <v>1316</v>
      </c>
      <c r="L209">
        <v>16</v>
      </c>
      <c r="M209">
        <f t="shared" si="516"/>
        <v>0</v>
      </c>
      <c r="N209" t="b">
        <f t="shared" ref="N209" si="545">AND(MIN($F209,$F210,$F211)=$F209,MAX($H209,$H210,$H211)=$H209)</f>
        <v>1</v>
      </c>
      <c r="O209" t="b">
        <f t="shared" ref="O209" si="546">AND(N209,NOT(N210),NOT(N211))</f>
        <v>1</v>
      </c>
      <c r="P209">
        <f>P197</f>
        <v>15</v>
      </c>
      <c r="Q209" s="5" t="s">
        <v>23</v>
      </c>
      <c r="R209" s="21"/>
      <c r="S209" s="12">
        <f ca="1" xml:space="preserve"> AVERAGEIFS($I:$I, $A:$A,CELL("contents", S$4), $B:$B,CELL("contents", S$7), $C:$C,CELL("contents", $P200))</f>
        <v>232693.10833333334</v>
      </c>
      <c r="T209" s="19">
        <f ca="1" xml:space="preserve"> AVERAGEIFS($I:$I, $A:$A,CELL("contents", T$4), $B:$B,CELL("contents", T$7), $C:$C,CELL("contents", $P200))</f>
        <v>663877.48484848486</v>
      </c>
      <c r="U209" s="13"/>
      <c r="V209" s="14">
        <f ca="1" xml:space="preserve"> AVERAGEIFS($I:$I, $A:$A,CELL("contents", V$4), $B:$B,CELL("contents", V$7), $C:$C,CELL("contents", $P200))</f>
        <v>408360.81728395063</v>
      </c>
      <c r="W209" s="12">
        <f ca="1" xml:space="preserve"> AVERAGEIFS($I:$I, $A:$A,CELL("contents", W$4), $B:$B,CELL("contents", W$7), $C:$C,CELL("contents", $P200))</f>
        <v>435584.62916666665</v>
      </c>
      <c r="X209" s="19">
        <f ca="1" xml:space="preserve"> AVERAGEIFS($I:$I, $A:$A,CELL("contents", X$4), $B:$B,CELL("contents", X$7), $C:$C,CELL("contents", $P200))</f>
        <v>308.969696969697</v>
      </c>
      <c r="Y209" s="13"/>
      <c r="Z209" s="14">
        <f ca="1" xml:space="preserve"> AVERAGEIFS($I:$I, $A:$A,CELL("contents", Z$4), $B:$B,CELL("contents", Z$7), $C:$C,CELL("contents", $P200))</f>
        <v>258250.1012345679</v>
      </c>
      <c r="AA209" s="12">
        <f ca="1" xml:space="preserve"> AVERAGEIFS($I:$I, $A:$A,CELL("contents", AA$4), $B:$B,CELL("contents", AA$7), $C:$C,CELL("contents", $P200))</f>
        <v>415502.12916666665</v>
      </c>
      <c r="AB209" s="19">
        <f ca="1" xml:space="preserve"> AVERAGEIFS($I:$I, $A:$A,CELL("contents", AB$4), $B:$B,CELL("contents", AB$7), $C:$C,CELL("contents", $P200))</f>
        <v>308.969696969697</v>
      </c>
      <c r="AC209" s="13"/>
      <c r="AD209" s="14">
        <f ca="1" xml:space="preserve"> AVERAGEIFS($I:$I, $A:$A,CELL("contents", AD$4), $B:$B,CELL("contents", AD$7), $C:$C,CELL("contents", $P200))</f>
        <v>246349.36049382717</v>
      </c>
      <c r="AE209" s="12">
        <f ca="1" xml:space="preserve"> AVERAGEIFS($I:$I, $A:$A,CELL("contents", AE$4), $B:$B,CELL("contents", AE$7), $C:$C,CELL("contents", $P200))</f>
        <v>361259.95555555553</v>
      </c>
      <c r="AF209" s="19">
        <f ca="1" xml:space="preserve"> AVERAGEIFS($I:$I, $A:$A,CELL("contents", AF$4), $B:$B,CELL("contents", AF$7), $C:$C,CELL("contents", $P200))</f>
        <v>221498.47474747474</v>
      </c>
      <c r="AG209" s="13"/>
      <c r="AH209" s="14">
        <f ca="1" xml:space="preserve"> AVERAGEIFS($I:$I, $A:$A,CELL("contents", AH$4), $B:$B,CELL("contents", AH$7), $C:$C,CELL("contents", $P200))</f>
        <v>304320.09300411522</v>
      </c>
      <c r="AK209" s="5" t="s">
        <v>23</v>
      </c>
      <c r="AL209" s="21"/>
      <c r="AM209" s="12">
        <f ca="1" xml:space="preserve"> AVERAGEIFS($I:$I, $A:$A,CELL("contents", AM$4), $B:$B,CELL("contents", AM$7), $C:$C,CELL("contents", $P200), $G:$G,CELL("contents", AM$3))</f>
        <v>188786.6875</v>
      </c>
      <c r="AN209" s="19">
        <f ca="1" xml:space="preserve"> AVERAGEIFS($I:$I, $A:$A,CELL("contents", AN$4), $B:$B,CELL("contents", AN$7), $C:$C,CELL("contents", $P200), $G:$G,CELL("contents", AN$3))</f>
        <v>622516.96969696973</v>
      </c>
      <c r="AO209" s="13"/>
      <c r="AP209" s="14">
        <f ca="1" xml:space="preserve"> AVERAGEIFS($I:$I, $A:$A,CELL("contents", AP$4), $B:$B,CELL("contents", AP$7), $C:$C,CELL("contents", $P200), $G:$G,CELL("contents", AP$3))</f>
        <v>365491.61728395062</v>
      </c>
      <c r="AQ209" s="12">
        <f ca="1" xml:space="preserve"> AVERAGEIFS($I:$I, $A:$A,CELL("contents", AQ$4), $B:$B,CELL("contents", AQ$7), $C:$C,CELL("contents", $P200), $G:$G,CELL("contents", AQ$3))</f>
        <v>379243.70833333331</v>
      </c>
      <c r="AR209" s="19">
        <f ca="1" xml:space="preserve"> AVERAGEIFS($I:$I, $A:$A,CELL("contents", AR$4), $B:$B,CELL("contents", AR$7), $C:$C,CELL("contents", $P200), $G:$G,CELL("contents", AR$3))</f>
        <v>20.181818181818183</v>
      </c>
      <c r="AS209" s="13"/>
      <c r="AT209" s="14">
        <f ca="1" xml:space="preserve"> AVERAGEIFS($I:$I, $A:$A,CELL("contents", AT$4), $B:$B,CELL("contents", AT$7), $C:$C,CELL("contents", $P200), $G:$G,CELL("contents", AT$3))</f>
        <v>224745.23456790124</v>
      </c>
      <c r="AU209" s="12">
        <f ca="1" xml:space="preserve"> AVERAGEIFS($I:$I, $A:$A,CELL("contents", AU$4), $B:$B,CELL("contents", AU$7), $C:$C,CELL("contents", $P200), $G:$G,CELL("contents", AU$3))</f>
        <v>377256.27083333331</v>
      </c>
      <c r="AV209" s="19">
        <f ca="1" xml:space="preserve"> AVERAGEIFS($I:$I, $A:$A,CELL("contents", AV$4), $B:$B,CELL("contents", AV$7), $C:$C,CELL("contents", $P200), $G:$G,CELL("contents", AV$3))</f>
        <v>20.181818181818183</v>
      </c>
      <c r="AW209" s="13"/>
      <c r="AX209" s="14">
        <f ca="1" xml:space="preserve"> AVERAGEIFS($I:$I, $A:$A,CELL("contents", AX$4), $B:$B,CELL("contents", AX$7), $C:$C,CELL("contents", $P200), $G:$G,CELL("contents", AX$3))</f>
        <v>223567.49382716051</v>
      </c>
      <c r="AY209" s="12">
        <f ca="1" xml:space="preserve"> AVERAGEIFS($I:$I, $A:$A,CELL("contents", AY$4), $B:$B,CELL("contents", AY$7), $C:$C,CELL("contents", $P200), $G:$G,CELL("contents", AY$3))</f>
        <v>315095.55555555556</v>
      </c>
      <c r="AZ209" s="19">
        <f ca="1" xml:space="preserve"> AVERAGEIFS($I:$I, $A:$A,CELL("contents", AZ$4), $B:$B,CELL("contents", AZ$7), $C:$C,CELL("contents", $P200), $G:$G,CELL("contents", AZ$3))</f>
        <v>207519.11111111112</v>
      </c>
      <c r="BA209" s="13"/>
      <c r="BB209" s="14">
        <f ca="1" xml:space="preserve"> AVERAGEIFS($I:$I, $A:$A,CELL("contents", BB$4), $B:$B,CELL("contents", BB$7), $C:$C,CELL("contents", $P200), $G:$G,CELL("contents", BB$3))</f>
        <v>271268.11522633745</v>
      </c>
      <c r="BE209" s="5" t="s">
        <v>23</v>
      </c>
      <c r="BF209" s="21"/>
      <c r="BG209" s="12">
        <f ca="1" xml:space="preserve"> AVERAGEIFS($I:$I, $A:$A,CELL("contents", BG$4), $B:$B,CELL("contents", BG$7), $C:$C,CELL("contents", $P200), $G:$G,CELL("contents", BG$3))</f>
        <v>186664.1875</v>
      </c>
      <c r="BH209" s="19">
        <f ca="1" xml:space="preserve"> AVERAGEIFS($I:$I, $A:$A,CELL("contents", BH$4), $B:$B,CELL("contents", BH$7), $C:$C,CELL("contents", $P200), $G:$G,CELL("contents", BH$3))</f>
        <v>598696.27272727271</v>
      </c>
      <c r="BI209" s="13"/>
      <c r="BJ209" s="14">
        <f ca="1" xml:space="preserve"> AVERAGEIFS($I:$I, $A:$A,CELL("contents", BJ$4), $B:$B,CELL("contents", BJ$7), $C:$C,CELL("contents", $P200), $G:$G,CELL("contents", BJ$3))</f>
        <v>354529.11111111112</v>
      </c>
      <c r="BK209" s="12">
        <f ca="1" xml:space="preserve"> AVERAGEIFS($I:$I, $A:$A,CELL("contents", BK$4), $B:$B,CELL("contents", BK$7), $C:$C,CELL("contents", $P200), $G:$G,CELL("contents", BK$3))</f>
        <v>364913.5</v>
      </c>
      <c r="BL209" s="19">
        <f ca="1" xml:space="preserve"> AVERAGEIFS($I:$I, $A:$A,CELL("contents", BL$4), $B:$B,CELL("contents", BL$7), $C:$C,CELL("contents", $P200), $G:$G,CELL("contents", BL$3))</f>
        <v>35.787878787878789</v>
      </c>
      <c r="BM209" s="13"/>
      <c r="BN209" s="14">
        <f ca="1" xml:space="preserve"> AVERAGEIFS($I:$I, $A:$A,CELL("contents", BN$4), $B:$B,CELL("contents", BN$7), $C:$C,CELL("contents", $P200), $G:$G,CELL("contents", BN$3))</f>
        <v>216259.61728395062</v>
      </c>
      <c r="BO209" s="12">
        <f ca="1" xml:space="preserve"> AVERAGEIFS($I:$I, $A:$A,CELL("contents", BO$4), $B:$B,CELL("contents", BO$7), $C:$C,CELL("contents", $P200), $G:$G,CELL("contents", BO$3))</f>
        <v>422695.77083333331</v>
      </c>
      <c r="BP209" s="19">
        <f ca="1" xml:space="preserve"> AVERAGEIFS($I:$I, $A:$A,CELL("contents", BP$4), $B:$B,CELL("contents", BP$7), $C:$C,CELL("contents", $P200), $G:$G,CELL("contents", BP$3))</f>
        <v>35.787878787878789</v>
      </c>
      <c r="BQ209" s="13"/>
      <c r="BR209" s="14">
        <f ca="1" xml:space="preserve"> AVERAGEIFS($I:$I, $A:$A,CELL("contents", BR$4), $B:$B,CELL("contents", BR$7), $C:$C,CELL("contents", $P200), $G:$G,CELL("contents", BR$3))</f>
        <v>250500.96296296295</v>
      </c>
      <c r="BS209" s="12">
        <f ca="1" xml:space="preserve"> AVERAGEIFS($I:$I, $A:$A,CELL("contents", BS$4), $B:$B,CELL("contents", BS$7), $C:$C,CELL("contents", $P200), $G:$G,CELL("contents", BS$3))</f>
        <v>324757.81944444444</v>
      </c>
      <c r="BT209" s="19">
        <f ca="1" xml:space="preserve"> AVERAGEIFS($I:$I, $A:$A,CELL("contents", BT$4), $B:$B,CELL("contents", BT$7), $C:$C,CELL("contents", $P200), $G:$G,CELL("contents", BT$3))</f>
        <v>199589.28282828283</v>
      </c>
      <c r="BU209" s="13"/>
      <c r="BV209" s="14">
        <f ca="1" xml:space="preserve"> AVERAGEIFS($I:$I, $A:$A,CELL("contents", BV$4), $B:$B,CELL("contents", BV$7), $C:$C,CELL("contents", $P200), $G:$G,CELL("contents", BV$3))</f>
        <v>273763.23045267491</v>
      </c>
      <c r="BY209" s="5" t="s">
        <v>23</v>
      </c>
      <c r="BZ209" s="21"/>
      <c r="CA209" s="12">
        <f ca="1" xml:space="preserve"> AVERAGEIFS($I:$I, $A:$A,CELL("contents", CA$4), $B:$B,CELL("contents", CA$7), $C:$C,CELL("contents", $P200), $G:$G,CELL("contents", CA$3))</f>
        <v>203378.25</v>
      </c>
      <c r="CB209" s="19">
        <f ca="1" xml:space="preserve"> AVERAGEIFS($I:$I, $A:$A,CELL("contents", CB$4), $B:$B,CELL("contents", CB$7), $C:$C,CELL("contents", $P200), $G:$G,CELL("contents", CB$3))</f>
        <v>586920.27272727271</v>
      </c>
      <c r="CC209" s="13"/>
      <c r="CD209" s="14">
        <f ca="1" xml:space="preserve"> AVERAGEIFS($I:$I, $A:$A,CELL("contents", CD$4), $B:$B,CELL("contents", CD$7), $C:$C,CELL("contents", $P200), $G:$G,CELL("contents", CD$3))</f>
        <v>359636.11111111112</v>
      </c>
      <c r="CE209" s="12">
        <f ca="1" xml:space="preserve"> AVERAGEIFS($I:$I, $A:$A,CELL("contents", CE$4), $B:$B,CELL("contents", CE$7), $C:$C,CELL("contents", $P200), $G:$G,CELL("contents", CE$3))</f>
        <v>409999.875</v>
      </c>
      <c r="CF209" s="19">
        <f ca="1" xml:space="preserve"> AVERAGEIFS($I:$I, $A:$A,CELL("contents", CF$4), $B:$B,CELL("contents", CF$7), $C:$C,CELL("contents", $P200), $G:$G,CELL("contents", CF$3))</f>
        <v>107.27272727272727</v>
      </c>
      <c r="CG209" s="13"/>
      <c r="CH209" s="14">
        <f ca="1" xml:space="preserve"> AVERAGEIFS($I:$I, $A:$A,CELL("contents", CH$4), $B:$B,CELL("contents", CH$7), $C:$C,CELL("contents", $P200), $G:$G,CELL("contents", CH$3))</f>
        <v>243006.59259259258</v>
      </c>
      <c r="CI209" s="12">
        <f ca="1" xml:space="preserve"> AVERAGEIFS($I:$I, $A:$A,CELL("contents", CI$4), $B:$B,CELL("contents", CI$7), $C:$C,CELL("contents", $P200), $G:$G,CELL("contents", CI$3))</f>
        <v>418992.25</v>
      </c>
      <c r="CJ209" s="19">
        <f ca="1" xml:space="preserve"> AVERAGEIFS($I:$I, $A:$A,CELL("contents", CJ$4), $B:$B,CELL("contents", CJ$7), $C:$C,CELL("contents", $P200), $G:$G,CELL("contents", CJ$3))</f>
        <v>107.27272727272727</v>
      </c>
      <c r="CK209" s="13"/>
      <c r="CL209" s="14">
        <f ca="1" xml:space="preserve"> AVERAGEIFS($I:$I, $A:$A,CELL("contents", CL$4), $B:$B,CELL("contents", CL$7), $C:$C,CELL("contents", $P200), $G:$G,CELL("contents", CL$3))</f>
        <v>248335.40740740742</v>
      </c>
      <c r="CM209" s="12">
        <f ca="1" xml:space="preserve"> AVERAGEIFS($I:$I, $A:$A,CELL("contents", CM$4), $B:$B,CELL("contents", CM$7), $C:$C,CELL("contents", $P200), $G:$G,CELL("contents", CM$3))</f>
        <v>344123.45833333331</v>
      </c>
      <c r="CN209" s="19">
        <f ca="1" xml:space="preserve"> AVERAGEIFS($I:$I, $A:$A,CELL("contents", CN$4), $B:$B,CELL("contents", CN$7), $C:$C,CELL("contents", $P200), $G:$G,CELL("contents", CN$3))</f>
        <v>195711.60606060605</v>
      </c>
      <c r="CO209" s="13"/>
      <c r="CP209" s="14">
        <f ca="1" xml:space="preserve"> AVERAGEIFS($I:$I, $A:$A,CELL("contents", CP$4), $B:$B,CELL("contents", CP$7), $C:$C,CELL("contents", $P200), $G:$G,CELL("contents", CP$3))</f>
        <v>283659.37037037039</v>
      </c>
      <c r="CS209" s="5" t="s">
        <v>23</v>
      </c>
      <c r="CT209" s="21"/>
      <c r="CU209" s="12">
        <f ca="1" xml:space="preserve"> AVERAGEIFS($I:$I, $A:$A,CELL("contents", CU$4), $B:$B,CELL("contents", CU$7), $C:$C,CELL("contents", $P200), $G:$G,CELL("contents", CU$3))</f>
        <v>270505.10416666669</v>
      </c>
      <c r="CV209" s="19">
        <f ca="1" xml:space="preserve"> AVERAGEIFS($I:$I, $A:$A,CELL("contents", CV$4), $B:$B,CELL("contents", CV$7), $C:$C,CELL("contents", $P200), $G:$G,CELL("contents", CV$3))</f>
        <v>730057.60606060608</v>
      </c>
      <c r="CW209" s="13"/>
      <c r="CX209" s="14">
        <f ca="1" xml:space="preserve"> AVERAGEIFS($I:$I, $A:$A,CELL("contents", CX$4), $B:$B,CELL("contents", CX$7), $C:$C,CELL("contents", $P200), $G:$G,CELL("contents", CX$3))</f>
        <v>457730.19753086421</v>
      </c>
      <c r="CY209" s="12">
        <f ca="1" xml:space="preserve"> AVERAGEIFS($I:$I, $A:$A,CELL("contents", CY$4), $B:$B,CELL("contents", CY$7), $C:$C,CELL("contents", $P200), $G:$G,CELL("contents", CY$3))</f>
        <v>501212.3125</v>
      </c>
      <c r="CZ209" s="19">
        <f ca="1" xml:space="preserve"> AVERAGEIFS($I:$I, $A:$A,CELL("contents", CZ$4), $B:$B,CELL("contents", CZ$7), $C:$C,CELL("contents", $P200), $G:$G,CELL("contents", CZ$3))</f>
        <v>343.78787878787881</v>
      </c>
      <c r="DA209" s="13"/>
      <c r="DB209" s="14">
        <f ca="1" xml:space="preserve"> AVERAGEIFS($I:$I, $A:$A,CELL("contents", DB$4), $B:$B,CELL("contents", DB$7), $C:$C,CELL("contents", $P200), $G:$G,CELL("contents", DB$3))</f>
        <v>297154.76543209876</v>
      </c>
      <c r="DC209" s="12">
        <f ca="1" xml:space="preserve"> AVERAGEIFS($I:$I, $A:$A,CELL("contents", DC$4), $B:$B,CELL("contents", DC$7), $C:$C,CELL("contents", $P200), $G:$G,CELL("contents", DC$3))</f>
        <v>396230.95833333331</v>
      </c>
      <c r="DD209" s="19">
        <f ca="1" xml:space="preserve"> AVERAGEIFS($I:$I, $A:$A,CELL("contents", DD$4), $B:$B,CELL("contents", DD$7), $C:$C,CELL("contents", $P200), $G:$G,CELL("contents", DD$3))</f>
        <v>343.78787878787881</v>
      </c>
      <c r="DE209" s="13"/>
      <c r="DF209" s="14">
        <f ca="1" xml:space="preserve"> AVERAGEIFS($I:$I, $A:$A,CELL("contents", DF$4), $B:$B,CELL("contents", DF$7), $C:$C,CELL("contents", $P200), $G:$G,CELL("contents", DF$3))</f>
        <v>234943.59259259258</v>
      </c>
      <c r="DG209" s="12">
        <f ca="1" xml:space="preserve"> AVERAGEIFS($I:$I, $A:$A,CELL("contents", DG$4), $B:$B,CELL("contents", DG$7), $C:$C,CELL("contents", $P200), $G:$G,CELL("contents", DG$3))</f>
        <v>389316.125</v>
      </c>
      <c r="DH209" s="19">
        <f ca="1" xml:space="preserve"> AVERAGEIFS($I:$I, $A:$A,CELL("contents", DH$4), $B:$B,CELL("contents", DH$7), $C:$C,CELL("contents", $P200), $G:$G,CELL("contents", DH$3))</f>
        <v>243581.72727272726</v>
      </c>
      <c r="DI209" s="13"/>
      <c r="DJ209" s="14">
        <f ca="1" xml:space="preserve"> AVERAGEIFS($I:$I, $A:$A,CELL("contents", DJ$4), $B:$B,CELL("contents", DJ$7), $C:$C,CELL("contents", $P200), $G:$G,CELL("contents", DJ$3))</f>
        <v>329942.85185185185</v>
      </c>
      <c r="DM209" s="5" t="s">
        <v>23</v>
      </c>
      <c r="DN209" s="21"/>
      <c r="DO209" s="12">
        <f ca="1" xml:space="preserve"> AVERAGEIFS($I:$I, $A:$A,CELL("contents", DO$4), $B:$B,CELL("contents", DO$7), $C:$C,CELL("contents", $P200), $G:$G,CELL("contents", DO$3))</f>
        <v>314131.3125</v>
      </c>
      <c r="DP209" s="19">
        <f ca="1" xml:space="preserve"> AVERAGEIFS($I:$I, $A:$A,CELL("contents", DP$4), $B:$B,CELL("contents", DP$7), $C:$C,CELL("contents", $P200), $G:$G,CELL("contents", DP$3))</f>
        <v>781196.30303030298</v>
      </c>
      <c r="DQ209" s="13"/>
      <c r="DR209" s="14">
        <f ca="1" xml:space="preserve"> AVERAGEIFS($I:$I, $A:$A,CELL("contents", DR$4), $B:$B,CELL("contents", DR$7), $C:$C,CELL("contents", $P200), $G:$G,CELL("contents", DR$3))</f>
        <v>504417.04938271607</v>
      </c>
      <c r="DS209" s="12">
        <f ca="1" xml:space="preserve"> AVERAGEIFS($I:$I, $A:$A,CELL("contents", DS$4), $B:$B,CELL("contents", DS$7), $C:$C,CELL("contents", $P200), $G:$G,CELL("contents", DS$3))</f>
        <v>522553.75</v>
      </c>
      <c r="DT209" s="19">
        <f ca="1" xml:space="preserve"> AVERAGEIFS($I:$I, $A:$A,CELL("contents", DT$4), $B:$B,CELL("contents", DT$7), $C:$C,CELL("contents", $P200), $G:$G,CELL("contents", DT$3))</f>
        <v>1037.8181818181818</v>
      </c>
      <c r="DU209" s="13"/>
      <c r="DV209" s="14">
        <f ca="1" xml:space="preserve"> AVERAGEIFS($I:$I, $A:$A,CELL("contents", DV$4), $B:$B,CELL("contents", DV$7), $C:$C,CELL("contents", $P200), $G:$G,CELL("contents", DV$3))</f>
        <v>310084.29629629629</v>
      </c>
      <c r="DW209" s="12">
        <f ca="1" xml:space="preserve"> AVERAGEIFS($I:$I, $A:$A,CELL("contents", DW$4), $B:$B,CELL("contents", DW$7), $C:$C,CELL("contents", $P200), $G:$G,CELL("contents", DW$3))</f>
        <v>462335.39583333331</v>
      </c>
      <c r="DX209" s="19">
        <f ca="1" xml:space="preserve"> AVERAGEIFS($I:$I, $A:$A,CELL("contents", DX$4), $B:$B,CELL("contents", DX$7), $C:$C,CELL("contents", $P200), $G:$G,CELL("contents", DX$3))</f>
        <v>1037.8181818181818</v>
      </c>
      <c r="DY209" s="13"/>
      <c r="DZ209" s="14">
        <f ca="1" xml:space="preserve"> AVERAGEIFS($I:$I, $A:$A,CELL("contents", DZ$4), $B:$B,CELL("contents", DZ$7), $C:$C,CELL("contents", $P200), $G:$G,CELL("contents", DZ$3))</f>
        <v>274399.34567901236</v>
      </c>
      <c r="EA209" s="12">
        <f ca="1" xml:space="preserve"> AVERAGEIFS($I:$I, $A:$A,CELL("contents", EA$4), $B:$B,CELL("contents", EA$7), $C:$C,CELL("contents", $P200), $G:$G,CELL("contents", EA$3))</f>
        <v>433006.81944444444</v>
      </c>
      <c r="EB209" s="19">
        <f ca="1" xml:space="preserve"> AVERAGEIFS($I:$I, $A:$A,CELL("contents", EB$4), $B:$B,CELL("contents", EB$7), $C:$C,CELL("contents", $P200), $G:$G,CELL("contents", EB$3))</f>
        <v>261090.64646464647</v>
      </c>
      <c r="EC209" s="13"/>
      <c r="ED209" s="14">
        <f ca="1" xml:space="preserve"> AVERAGEIFS($I:$I, $A:$A,CELL("contents", ED$4), $B:$B,CELL("contents", ED$7), $C:$C,CELL("contents", $P200), $G:$G,CELL("contents", ED$3))</f>
        <v>362966.89711934159</v>
      </c>
    </row>
    <row r="210" spans="1:134" x14ac:dyDescent="0.25">
      <c r="A210" t="s">
        <v>15</v>
      </c>
      <c r="B210" t="s">
        <v>14</v>
      </c>
      <c r="C210">
        <v>11</v>
      </c>
      <c r="D210">
        <v>29</v>
      </c>
      <c r="E210" t="b">
        <v>0</v>
      </c>
      <c r="F210">
        <v>0.19800000000000001</v>
      </c>
      <c r="G210">
        <v>16</v>
      </c>
      <c r="H210">
        <v>16</v>
      </c>
      <c r="I210">
        <v>18486</v>
      </c>
      <c r="J210">
        <v>18484</v>
      </c>
      <c r="K210">
        <v>9224</v>
      </c>
      <c r="L210">
        <v>14</v>
      </c>
      <c r="M210">
        <f t="shared" si="516"/>
        <v>0</v>
      </c>
      <c r="N210" t="b">
        <f t="shared" ref="N210" si="547">AND(MIN($F209,$F210,$F211)=$F210,MAX($H209,$H210,$H211)=$H210)</f>
        <v>0</v>
      </c>
      <c r="O210" t="b">
        <f t="shared" ref="O210" si="548">AND(NOT(N209),N210,NOT(N211))</f>
        <v>0</v>
      </c>
      <c r="P210">
        <f>P197</f>
        <v>15</v>
      </c>
      <c r="Q210" s="7" t="s">
        <v>29</v>
      </c>
      <c r="R210" s="21"/>
      <c r="S210" s="12">
        <f ca="1" xml:space="preserve"> _xlfn.MAXIFS($I:$I, $A:$A,CELL("contents", S$4), $B:$B,CELL("contents", S$7), $C:$C,CELL("contents", $P200))</f>
        <v>7626484</v>
      </c>
      <c r="T210" s="19">
        <f ca="1" xml:space="preserve"> _xlfn.MAXIFS($I:$I, $A:$A,CELL("contents", T$4), $B:$B,CELL("contents", T$7), $C:$C,CELL("contents", $P200))</f>
        <v>1893479</v>
      </c>
      <c r="U210" s="13"/>
      <c r="V210" s="14">
        <f ca="1" xml:space="preserve"> _xlfn.MAXIFS($I:$I, $A:$A,CELL("contents", V$4), $B:$B,CELL("contents", V$7), $C:$C,CELL("contents", $P200))</f>
        <v>7626484</v>
      </c>
      <c r="W210" s="12">
        <f ca="1" xml:space="preserve"> _xlfn.MAXIFS($I:$I, $A:$A,CELL("contents", W$4), $B:$B,CELL("contents", W$7), $C:$C,CELL("contents", $P200))</f>
        <v>5384835</v>
      </c>
      <c r="X210" s="19">
        <f ca="1" xml:space="preserve"> _xlfn.MAXIFS($I:$I, $A:$A,CELL("contents", X$4), $B:$B,CELL("contents", X$7), $C:$C,CELL("contents", $P200))</f>
        <v>2214</v>
      </c>
      <c r="Y210" s="13"/>
      <c r="Z210" s="14">
        <f ca="1" xml:space="preserve"> _xlfn.MAXIFS($I:$I, $A:$A,CELL("contents", Z$4), $B:$B,CELL("contents", Z$7), $C:$C,CELL("contents", $P200))</f>
        <v>5384835</v>
      </c>
      <c r="AA210" s="12">
        <f ca="1" xml:space="preserve"> _xlfn.MAXIFS($I:$I, $A:$A,CELL("contents", AA$4), $B:$B,CELL("contents", AA$7), $C:$C,CELL("contents", $P200))</f>
        <v>5151597</v>
      </c>
      <c r="AB210" s="19">
        <f ca="1" xml:space="preserve"> _xlfn.MAXIFS($I:$I, $A:$A,CELL("contents", AB$4), $B:$B,CELL("contents", AB$7), $C:$C,CELL("contents", $P200))</f>
        <v>2214</v>
      </c>
      <c r="AC210" s="13"/>
      <c r="AD210" s="14">
        <f ca="1" xml:space="preserve"> _xlfn.MAXIFS($I:$I, $A:$A,CELL("contents", AD$4), $B:$B,CELL("contents", AD$7), $C:$C,CELL("contents", $P200))</f>
        <v>5151597</v>
      </c>
      <c r="AE210" s="12">
        <f ca="1" xml:space="preserve"> _xlfn.MAXIFS($I:$I, $A:$A,CELL("contents", AE$4), $B:$B,CELL("contents", AE$7), $C:$C,CELL("contents", $P200))</f>
        <v>7626484</v>
      </c>
      <c r="AF210" s="19">
        <f ca="1" xml:space="preserve"> _xlfn.MAXIFS($I:$I, $A:$A,CELL("contents", AF$4), $B:$B,CELL("contents", AF$7), $C:$C,CELL("contents", $P200))</f>
        <v>1893479</v>
      </c>
      <c r="AG210" s="13"/>
      <c r="AH210" s="14">
        <f ca="1" xml:space="preserve"> _xlfn.MAXIFS($I:$I, $A:$A,CELL("contents", AH$4), $B:$B,CELL("contents", AH$7), $C:$C,CELL("contents", $P200))</f>
        <v>7626484</v>
      </c>
      <c r="AK210" s="7" t="s">
        <v>29</v>
      </c>
      <c r="AL210" s="21"/>
      <c r="AM210" s="12">
        <f ca="1" xml:space="preserve"> _xlfn.MAXIFS($I:$I, $A:$A,CELL("contents", AM$4), $B:$B,CELL("contents", AM$7), $C:$C,CELL("contents", $P200), $G:$G,CELL("contents", AM$3))</f>
        <v>6269494</v>
      </c>
      <c r="AN210" s="19">
        <f ca="1" xml:space="preserve"> _xlfn.MAXIFS($I:$I, $A:$A,CELL("contents", AN$4), $B:$B,CELL("contents", AN$7), $C:$C,CELL("contents", $P200), $G:$G,CELL("contents", AN$3))</f>
        <v>1607954</v>
      </c>
      <c r="AO210" s="13"/>
      <c r="AP210" s="14">
        <f ca="1" xml:space="preserve"> _xlfn.MAXIFS($I:$I, $A:$A,CELL("contents", AP$4), $B:$B,CELL("contents", AP$7), $C:$C,CELL("contents", $P200), $G:$G,CELL("contents", AP$3))</f>
        <v>6269494</v>
      </c>
      <c r="AQ210" s="12">
        <f ca="1" xml:space="preserve"> _xlfn.MAXIFS($I:$I, $A:$A,CELL("contents", AQ$4), $B:$B,CELL("contents", AQ$7), $C:$C,CELL("contents", $P200), $G:$G,CELL("contents", AQ$3))</f>
        <v>4442218</v>
      </c>
      <c r="AR210" s="19">
        <f ca="1" xml:space="preserve"> _xlfn.MAXIFS($I:$I, $A:$A,CELL("contents", AR$4), $B:$B,CELL("contents", AR$7), $C:$C,CELL("contents", $P200), $G:$G,CELL("contents", AR$3))</f>
        <v>30</v>
      </c>
      <c r="AS210" s="13"/>
      <c r="AT210" s="14">
        <f ca="1" xml:space="preserve"> _xlfn.MAXIFS($I:$I, $A:$A,CELL("contents", AT$4), $B:$B,CELL("contents", AT$7), $C:$C,CELL("contents", $P200), $G:$G,CELL("contents", AT$3))</f>
        <v>4442218</v>
      </c>
      <c r="AU210" s="12">
        <f ca="1" xml:space="preserve"> _xlfn.MAXIFS($I:$I, $A:$A,CELL("contents", AU$4), $B:$B,CELL("contents", AU$7), $C:$C,CELL("contents", $P200), $G:$G,CELL("contents", AU$3))</f>
        <v>4508186</v>
      </c>
      <c r="AV210" s="19">
        <f ca="1" xml:space="preserve"> _xlfn.MAXIFS($I:$I, $A:$A,CELL("contents", AV$4), $B:$B,CELL("contents", AV$7), $C:$C,CELL("contents", $P200), $G:$G,CELL("contents", AV$3))</f>
        <v>30</v>
      </c>
      <c r="AW210" s="13"/>
      <c r="AX210" s="14">
        <f ca="1" xml:space="preserve"> _xlfn.MAXIFS($I:$I, $A:$A,CELL("contents", AX$4), $B:$B,CELL("contents", AX$7), $C:$C,CELL("contents", $P200), $G:$G,CELL("contents", AX$3))</f>
        <v>4508186</v>
      </c>
      <c r="AY210" s="12">
        <f ca="1" xml:space="preserve"> _xlfn.MAXIFS($I:$I, $A:$A,CELL("contents", AY$4), $B:$B,CELL("contents", AY$7), $C:$C,CELL("contents", $P200), $G:$G,CELL("contents", AY$3))</f>
        <v>6269494</v>
      </c>
      <c r="AZ210" s="19">
        <f ca="1" xml:space="preserve"> _xlfn.MAXIFS($I:$I, $A:$A,CELL("contents", AZ$4), $B:$B,CELL("contents", AZ$7), $C:$C,CELL("contents", $P200), $G:$G,CELL("contents", AZ$3))</f>
        <v>1607954</v>
      </c>
      <c r="BA210" s="13"/>
      <c r="BB210" s="14">
        <f ca="1" xml:space="preserve"> _xlfn.MAXIFS($I:$I, $A:$A,CELL("contents", BB$4), $B:$B,CELL("contents", BB$7), $C:$C,CELL("contents", $P200), $G:$G,CELL("contents", BB$3))</f>
        <v>6269494</v>
      </c>
      <c r="BE210" s="7" t="s">
        <v>29</v>
      </c>
      <c r="BF210" s="21"/>
      <c r="BG210" s="12">
        <f ca="1" xml:space="preserve"> _xlfn.MAXIFS($I:$I, $A:$A,CELL("contents", BG$4), $B:$B,CELL("contents", BG$7), $C:$C,CELL("contents", $P200), $G:$G,CELL("contents", BG$3))</f>
        <v>6245988</v>
      </c>
      <c r="BH210" s="19">
        <f ca="1" xml:space="preserve"> _xlfn.MAXIFS($I:$I, $A:$A,CELL("contents", BH$4), $B:$B,CELL("contents", BH$7), $C:$C,CELL("contents", $P200), $G:$G,CELL("contents", BH$3))</f>
        <v>1536509</v>
      </c>
      <c r="BI210" s="13"/>
      <c r="BJ210" s="14">
        <f ca="1" xml:space="preserve"> _xlfn.MAXIFS($I:$I, $A:$A,CELL("contents", BJ$4), $B:$B,CELL("contents", BJ$7), $C:$C,CELL("contents", $P200), $G:$G,CELL("contents", BJ$3))</f>
        <v>6245988</v>
      </c>
      <c r="BK210" s="12">
        <f ca="1" xml:space="preserve"> _xlfn.MAXIFS($I:$I, $A:$A,CELL("contents", BK$4), $B:$B,CELL("contents", BK$7), $C:$C,CELL("contents", $P200), $G:$G,CELL("contents", BK$3))</f>
        <v>4168778</v>
      </c>
      <c r="BL210" s="19">
        <f ca="1" xml:space="preserve"> _xlfn.MAXIFS($I:$I, $A:$A,CELL("contents", BL$4), $B:$B,CELL("contents", BL$7), $C:$C,CELL("contents", $P200), $G:$G,CELL("contents", BL$3))</f>
        <v>47</v>
      </c>
      <c r="BM210" s="13"/>
      <c r="BN210" s="14">
        <f ca="1" xml:space="preserve"> _xlfn.MAXIFS($I:$I, $A:$A,CELL("contents", BN$4), $B:$B,CELL("contents", BN$7), $C:$C,CELL("contents", $P200), $G:$G,CELL("contents", BN$3))</f>
        <v>4168778</v>
      </c>
      <c r="BO210" s="12">
        <f ca="1" xml:space="preserve"> _xlfn.MAXIFS($I:$I, $A:$A,CELL("contents", BO$4), $B:$B,CELL("contents", BO$7), $C:$C,CELL("contents", $P200), $G:$G,CELL("contents", BO$3))</f>
        <v>5151597</v>
      </c>
      <c r="BP210" s="19">
        <f ca="1" xml:space="preserve"> _xlfn.MAXIFS($I:$I, $A:$A,CELL("contents", BP$4), $B:$B,CELL("contents", BP$7), $C:$C,CELL("contents", $P200), $G:$G,CELL("contents", BP$3))</f>
        <v>47</v>
      </c>
      <c r="BQ210" s="13"/>
      <c r="BR210" s="14">
        <f ca="1" xml:space="preserve"> _xlfn.MAXIFS($I:$I, $A:$A,CELL("contents", BR$4), $B:$B,CELL("contents", BR$7), $C:$C,CELL("contents", $P200), $G:$G,CELL("contents", BR$3))</f>
        <v>5151597</v>
      </c>
      <c r="BS210" s="12">
        <f ca="1" xml:space="preserve"> _xlfn.MAXIFS($I:$I, $A:$A,CELL("contents", BS$4), $B:$B,CELL("contents", BS$7), $C:$C,CELL("contents", $P200), $G:$G,CELL("contents", BS$3))</f>
        <v>6245988</v>
      </c>
      <c r="BT210" s="19">
        <f ca="1" xml:space="preserve"> _xlfn.MAXIFS($I:$I, $A:$A,CELL("contents", BT$4), $B:$B,CELL("contents", BT$7), $C:$C,CELL("contents", $P200), $G:$G,CELL("contents", BT$3))</f>
        <v>1536509</v>
      </c>
      <c r="BU210" s="13"/>
      <c r="BV210" s="14">
        <f ca="1" xml:space="preserve"> _xlfn.MAXIFS($I:$I, $A:$A,CELL("contents", BV$4), $B:$B,CELL("contents", BV$7), $C:$C,CELL("contents", $P200), $G:$G,CELL("contents", BV$3))</f>
        <v>6245988</v>
      </c>
      <c r="BY210" s="7" t="s">
        <v>29</v>
      </c>
      <c r="BZ210" s="21"/>
      <c r="CA210" s="12">
        <f ca="1" xml:space="preserve"> _xlfn.MAXIFS($I:$I, $A:$A,CELL("contents", CA$4), $B:$B,CELL("contents", CA$7), $C:$C,CELL("contents", $P200), $G:$G,CELL("contents", CA$3))</f>
        <v>6339962</v>
      </c>
      <c r="CB210" s="19">
        <f ca="1" xml:space="preserve"> _xlfn.MAXIFS($I:$I, $A:$A,CELL("contents", CB$4), $B:$B,CELL("contents", CB$7), $C:$C,CELL("contents", $P200), $G:$G,CELL("contents", CB$3))</f>
        <v>1649316</v>
      </c>
      <c r="CC210" s="13"/>
      <c r="CD210" s="14">
        <f ca="1" xml:space="preserve"> _xlfn.MAXIFS($I:$I, $A:$A,CELL("contents", CD$4), $B:$B,CELL("contents", CD$7), $C:$C,CELL("contents", $P200), $G:$G,CELL("contents", CD$3))</f>
        <v>6339962</v>
      </c>
      <c r="CE210" s="12">
        <f ca="1" xml:space="preserve"> _xlfn.MAXIFS($I:$I, $A:$A,CELL("contents", CE$4), $B:$B,CELL("contents", CE$7), $C:$C,CELL("contents", $P200), $G:$G,CELL("contents", CE$3))</f>
        <v>4553749</v>
      </c>
      <c r="CF210" s="19">
        <f ca="1" xml:space="preserve"> _xlfn.MAXIFS($I:$I, $A:$A,CELL("contents", CF$4), $B:$B,CELL("contents", CF$7), $C:$C,CELL("contents", $P200), $G:$G,CELL("contents", CF$3))</f>
        <v>146</v>
      </c>
      <c r="CG210" s="13"/>
      <c r="CH210" s="14">
        <f ca="1" xml:space="preserve"> _xlfn.MAXIFS($I:$I, $A:$A,CELL("contents", CH$4), $B:$B,CELL("contents", CH$7), $C:$C,CELL("contents", $P200), $G:$G,CELL("contents", CH$3))</f>
        <v>4553749</v>
      </c>
      <c r="CI210" s="12">
        <f ca="1" xml:space="preserve"> _xlfn.MAXIFS($I:$I, $A:$A,CELL("contents", CI$4), $B:$B,CELL("contents", CI$7), $C:$C,CELL("contents", $P200), $G:$G,CELL("contents", CI$3))</f>
        <v>4660298</v>
      </c>
      <c r="CJ210" s="19">
        <f ca="1" xml:space="preserve"> _xlfn.MAXIFS($I:$I, $A:$A,CELL("contents", CJ$4), $B:$B,CELL("contents", CJ$7), $C:$C,CELL("contents", $P200), $G:$G,CELL("contents", CJ$3))</f>
        <v>146</v>
      </c>
      <c r="CK210" s="13"/>
      <c r="CL210" s="14">
        <f ca="1" xml:space="preserve"> _xlfn.MAXIFS($I:$I, $A:$A,CELL("contents", CL$4), $B:$B,CELL("contents", CL$7), $C:$C,CELL("contents", $P200), $G:$G,CELL("contents", CL$3))</f>
        <v>4660298</v>
      </c>
      <c r="CM210" s="12">
        <f ca="1" xml:space="preserve"> _xlfn.MAXIFS($I:$I, $A:$A,CELL("contents", CM$4), $B:$B,CELL("contents", CM$7), $C:$C,CELL("contents", $P200), $G:$G,CELL("contents", CM$3))</f>
        <v>6339962</v>
      </c>
      <c r="CN210" s="19">
        <f ca="1" xml:space="preserve"> _xlfn.MAXIFS($I:$I, $A:$A,CELL("contents", CN$4), $B:$B,CELL("contents", CN$7), $C:$C,CELL("contents", $P200), $G:$G,CELL("contents", CN$3))</f>
        <v>1649316</v>
      </c>
      <c r="CO210" s="13"/>
      <c r="CP210" s="14">
        <f ca="1" xml:space="preserve"> _xlfn.MAXIFS($I:$I, $A:$A,CELL("contents", CP$4), $B:$B,CELL("contents", CP$7), $C:$C,CELL("contents", $P200), $G:$G,CELL("contents", CP$3))</f>
        <v>6339962</v>
      </c>
      <c r="CS210" s="7" t="s">
        <v>29</v>
      </c>
      <c r="CT210" s="21"/>
      <c r="CU210" s="12">
        <f ca="1" xml:space="preserve"> _xlfn.MAXIFS($I:$I, $A:$A,CELL("contents", CU$4), $B:$B,CELL("contents", CU$7), $C:$C,CELL("contents", $P200), $G:$G,CELL("contents", CU$3))</f>
        <v>7547728</v>
      </c>
      <c r="CV210" s="19">
        <f ca="1" xml:space="preserve"> _xlfn.MAXIFS($I:$I, $A:$A,CELL("contents", CV$4), $B:$B,CELL("contents", CV$7), $C:$C,CELL("contents", $P200), $G:$G,CELL("contents", CV$3))</f>
        <v>1874201</v>
      </c>
      <c r="CW210" s="13"/>
      <c r="CX210" s="14">
        <f ca="1" xml:space="preserve"> _xlfn.MAXIFS($I:$I, $A:$A,CELL("contents", CX$4), $B:$B,CELL("contents", CX$7), $C:$C,CELL("contents", $P200), $G:$G,CELL("contents", CX$3))</f>
        <v>7547728</v>
      </c>
      <c r="CY210" s="12">
        <f ca="1" xml:space="preserve"> _xlfn.MAXIFS($I:$I, $A:$A,CELL("contents", CY$4), $B:$B,CELL("contents", CY$7), $C:$C,CELL("contents", $P200), $G:$G,CELL("contents", CY$3))</f>
        <v>5330300</v>
      </c>
      <c r="CZ210" s="19">
        <f ca="1" xml:space="preserve"> _xlfn.MAXIFS($I:$I, $A:$A,CELL("contents", CZ$4), $B:$B,CELL("contents", CZ$7), $C:$C,CELL("contents", $P200), $G:$G,CELL("contents", CZ$3))</f>
        <v>551</v>
      </c>
      <c r="DA210" s="13"/>
      <c r="DB210" s="14">
        <f ca="1" xml:space="preserve"> _xlfn.MAXIFS($I:$I, $A:$A,CELL("contents", DB$4), $B:$B,CELL("contents", DB$7), $C:$C,CELL("contents", $P200), $G:$G,CELL("contents", DB$3))</f>
        <v>5330300</v>
      </c>
      <c r="DC210" s="12">
        <f ca="1" xml:space="preserve"> _xlfn.MAXIFS($I:$I, $A:$A,CELL("contents", DC$4), $B:$B,CELL("contents", DC$7), $C:$C,CELL("contents", $P200), $G:$G,CELL("contents", DC$3))</f>
        <v>4299158</v>
      </c>
      <c r="DD210" s="19">
        <f ca="1" xml:space="preserve"> _xlfn.MAXIFS($I:$I, $A:$A,CELL("contents", DD$4), $B:$B,CELL("contents", DD$7), $C:$C,CELL("contents", $P200), $G:$G,CELL("contents", DD$3))</f>
        <v>551</v>
      </c>
      <c r="DE210" s="13"/>
      <c r="DF210" s="14">
        <f ca="1" xml:space="preserve"> _xlfn.MAXIFS($I:$I, $A:$A,CELL("contents", DF$4), $B:$B,CELL("contents", DF$7), $C:$C,CELL("contents", $P200), $G:$G,CELL("contents", DF$3))</f>
        <v>4299158</v>
      </c>
      <c r="DG210" s="12">
        <f ca="1" xml:space="preserve"> _xlfn.MAXIFS($I:$I, $A:$A,CELL("contents", DG$4), $B:$B,CELL("contents", DG$7), $C:$C,CELL("contents", $P200), $G:$G,CELL("contents", DG$3))</f>
        <v>7547728</v>
      </c>
      <c r="DH210" s="19">
        <f ca="1" xml:space="preserve"> _xlfn.MAXIFS($I:$I, $A:$A,CELL("contents", DH$4), $B:$B,CELL("contents", DH$7), $C:$C,CELL("contents", $P200), $G:$G,CELL("contents", DH$3))</f>
        <v>1874201</v>
      </c>
      <c r="DI210" s="13"/>
      <c r="DJ210" s="14">
        <f ca="1" xml:space="preserve"> _xlfn.MAXIFS($I:$I, $A:$A,CELL("contents", DJ$4), $B:$B,CELL("contents", DJ$7), $C:$C,CELL("contents", $P200), $G:$G,CELL("contents", DJ$3))</f>
        <v>7547728</v>
      </c>
      <c r="DM210" s="7" t="s">
        <v>29</v>
      </c>
      <c r="DN210" s="21"/>
      <c r="DO210" s="12">
        <f ca="1" xml:space="preserve"> _xlfn.MAXIFS($I:$I, $A:$A,CELL("contents", DO$4), $B:$B,CELL("contents", DO$7), $C:$C,CELL("contents", $P200), $G:$G,CELL("contents", DO$3))</f>
        <v>7626484</v>
      </c>
      <c r="DP210" s="19">
        <f ca="1" xml:space="preserve"> _xlfn.MAXIFS($I:$I, $A:$A,CELL("contents", DP$4), $B:$B,CELL("contents", DP$7), $C:$C,CELL("contents", $P200), $G:$G,CELL("contents", DP$3))</f>
        <v>1893479</v>
      </c>
      <c r="DQ210" s="13"/>
      <c r="DR210" s="14">
        <f ca="1" xml:space="preserve"> _xlfn.MAXIFS($I:$I, $A:$A,CELL("contents", DR$4), $B:$B,CELL("contents", DR$7), $C:$C,CELL("contents", $P200), $G:$G,CELL("contents", DR$3))</f>
        <v>7626484</v>
      </c>
      <c r="DS210" s="12">
        <f ca="1" xml:space="preserve"> _xlfn.MAXIFS($I:$I, $A:$A,CELL("contents", DS$4), $B:$B,CELL("contents", DS$7), $C:$C,CELL("contents", $P200), $G:$G,CELL("contents", DS$3))</f>
        <v>5384835</v>
      </c>
      <c r="DT210" s="19">
        <f ca="1" xml:space="preserve"> _xlfn.MAXIFS($I:$I, $A:$A,CELL("contents", DT$4), $B:$B,CELL("contents", DT$7), $C:$C,CELL("contents", $P200), $G:$G,CELL("contents", DT$3))</f>
        <v>2214</v>
      </c>
      <c r="DU210" s="13"/>
      <c r="DV210" s="14">
        <f ca="1" xml:space="preserve"> _xlfn.MAXIFS($I:$I, $A:$A,CELL("contents", DV$4), $B:$B,CELL("contents", DV$7), $C:$C,CELL("contents", $P200), $G:$G,CELL("contents", DV$3))</f>
        <v>5384835</v>
      </c>
      <c r="DW210" s="12">
        <f ca="1" xml:space="preserve"> _xlfn.MAXIFS($I:$I, $A:$A,CELL("contents", DW$4), $B:$B,CELL("contents", DW$7), $C:$C,CELL("contents", $P200), $G:$G,CELL("contents", DW$3))</f>
        <v>4687556</v>
      </c>
      <c r="DX210" s="19">
        <f ca="1" xml:space="preserve"> _xlfn.MAXIFS($I:$I, $A:$A,CELL("contents", DX$4), $B:$B,CELL("contents", DX$7), $C:$C,CELL("contents", $P200), $G:$G,CELL("contents", DX$3))</f>
        <v>2214</v>
      </c>
      <c r="DY210" s="13"/>
      <c r="DZ210" s="14">
        <f ca="1" xml:space="preserve"> _xlfn.MAXIFS($I:$I, $A:$A,CELL("contents", DZ$4), $B:$B,CELL("contents", DZ$7), $C:$C,CELL("contents", $P200), $G:$G,CELL("contents", DZ$3))</f>
        <v>4687556</v>
      </c>
      <c r="EA210" s="12">
        <f ca="1" xml:space="preserve"> _xlfn.MAXIFS($I:$I, $A:$A,CELL("contents", EA$4), $B:$B,CELL("contents", EA$7), $C:$C,CELL("contents", $P200), $G:$G,CELL("contents", EA$3))</f>
        <v>7626484</v>
      </c>
      <c r="EB210" s="19">
        <f ca="1" xml:space="preserve"> _xlfn.MAXIFS($I:$I, $A:$A,CELL("contents", EB$4), $B:$B,CELL("contents", EB$7), $C:$C,CELL("contents", $P200), $G:$G,CELL("contents", EB$3))</f>
        <v>1893479</v>
      </c>
      <c r="EC210" s="13"/>
      <c r="ED210" s="14">
        <f ca="1" xml:space="preserve"> _xlfn.MAXIFS($I:$I, $A:$A,CELL("contents", ED$4), $B:$B,CELL("contents", ED$7), $C:$C,CELL("contents", $P200), $G:$G,CELL("contents", ED$3))</f>
        <v>7626484</v>
      </c>
    </row>
    <row r="211" spans="1:134" x14ac:dyDescent="0.25">
      <c r="A211" t="s">
        <v>19</v>
      </c>
      <c r="B211" t="s">
        <v>14</v>
      </c>
      <c r="C211">
        <v>11</v>
      </c>
      <c r="D211">
        <v>29</v>
      </c>
      <c r="E211" t="b">
        <v>0</v>
      </c>
      <c r="F211">
        <v>5.0999999999999997E-2</v>
      </c>
      <c r="G211">
        <v>16</v>
      </c>
      <c r="H211">
        <v>16</v>
      </c>
      <c r="I211">
        <v>2916</v>
      </c>
      <c r="J211">
        <v>2668</v>
      </c>
      <c r="K211">
        <v>1316</v>
      </c>
      <c r="L211">
        <v>16</v>
      </c>
      <c r="M211">
        <f t="shared" si="516"/>
        <v>0</v>
      </c>
      <c r="N211" t="b">
        <f t="shared" ref="N211" si="549">AND(MIN($F209,$F210,$F211)=$F211,MAX($H209,$H210,$H211)=$H211)</f>
        <v>0</v>
      </c>
      <c r="O211" t="b">
        <f t="shared" ref="O211" si="550">AND(NOT(N209),NOT(N210),N211)</f>
        <v>0</v>
      </c>
      <c r="P211">
        <f>P197</f>
        <v>15</v>
      </c>
      <c r="Q211" s="6" t="s">
        <v>16</v>
      </c>
      <c r="R211" s="32" t="s">
        <v>25</v>
      </c>
      <c r="S211" s="12">
        <f ca="1" xml:space="preserve"> SUMIFS($M:$M, $A:$A,CELL("contents", S$4), $B:$B,CELL("contents", S$7), $E:$E, "TRUE", $C:$C,CELL("contents", $P200))</f>
        <v>2313</v>
      </c>
      <c r="T211" s="19">
        <f ca="1" xml:space="preserve"> SUMIFS($M:$M, $A:$A,CELL("contents", T$4), $B:$B,CELL("contents", T$7), $E:$E, "TRUE", $C:$C,CELL("contents", $P200))</f>
        <v>3943</v>
      </c>
      <c r="U211" s="13"/>
      <c r="V211" s="14">
        <f ca="1" xml:space="preserve"> SUMIFS($M:$M, $A:$A,CELL("contents", V$4), $B:$B,CELL("contents", V$7), $E:$E, "TRUE", $C:$C,CELL("contents", $P200))</f>
        <v>6256</v>
      </c>
      <c r="W211" s="12">
        <f ca="1" xml:space="preserve"> SUMIFS($M:$M, $A:$A,CELL("contents", W$4), $B:$B,CELL("contents", W$7), $E:$E, "TRUE", $C:$C,CELL("contents", $P200))</f>
        <v>6197</v>
      </c>
      <c r="X211" s="19">
        <f ca="1" xml:space="preserve"> SUMIFS($M:$M, $A:$A,CELL("contents", X$4), $B:$B,CELL("contents", X$7), $E:$E, "TRUE", $C:$C,CELL("contents", $P200))</f>
        <v>0</v>
      </c>
      <c r="Y211" s="13"/>
      <c r="Z211" s="14">
        <f ca="1" xml:space="preserve"> SUMIFS($M:$M, $A:$A,CELL("contents", Z$4), $B:$B,CELL("contents", Z$7), $E:$E, "TRUE", $C:$C,CELL("contents", $P200))</f>
        <v>6197</v>
      </c>
      <c r="AA211" s="12">
        <f ca="1" xml:space="preserve"> SUMIFS($M:$M, $A:$A,CELL("contents", AA$4), $B:$B,CELL("contents", AA$7), $E:$E, "TRUE", $C:$C,CELL("contents", $P200))</f>
        <v>6235</v>
      </c>
      <c r="AB211" s="19">
        <f ca="1" xml:space="preserve"> SUMIFS($M:$M, $A:$A,CELL("contents", AB$4), $B:$B,CELL("contents", AB$7), $E:$E, "TRUE", $C:$C,CELL("contents", $P200))</f>
        <v>0</v>
      </c>
      <c r="AC211" s="13"/>
      <c r="AD211" s="14">
        <f ca="1" xml:space="preserve"> SUMIFS($M:$M, $A:$A,CELL("contents", AD$4), $B:$B,CELL("contents", AD$7), $E:$E, "TRUE", $C:$C,CELL("contents", $P200))</f>
        <v>6235</v>
      </c>
      <c r="AE211" s="12">
        <f ca="1" xml:space="preserve"> SUMIFS($M:$M, $A:$A,CELL("contents", AE$4), $B:$B,CELL("contents", AE$7), $E:$E, "TRUE", $C:$C,CELL("contents", $P200))</f>
        <v>14745</v>
      </c>
      <c r="AF211" s="19">
        <f ca="1" xml:space="preserve"> SUMIFS($M:$M, $A:$A,CELL("contents", AF$4), $B:$B,CELL("contents", AF$7), $E:$E, "TRUE", $C:$C,CELL("contents", $P200))</f>
        <v>3943</v>
      </c>
      <c r="AG211" s="13"/>
      <c r="AH211" s="14">
        <f ca="1" xml:space="preserve"> SUMIFS($M:$M, $A:$A,CELL("contents", AH$4), $B:$B,CELL("contents", AH$7), $E:$E, "TRUE", $C:$C,CELL("contents", $P200))</f>
        <v>18688</v>
      </c>
      <c r="AK211" s="6" t="s">
        <v>16</v>
      </c>
      <c r="AL211" s="32" t="s">
        <v>25</v>
      </c>
      <c r="AM211" s="12">
        <f ca="1" xml:space="preserve"> SUMIFS($M:$M, $A:$A,CELL("contents", AM$4), $B:$B,CELL("contents", AM$7), $E:$E, "TRUE", $C:$C,CELL("contents", $P200), $G:$G,CELL("contents", AM$3))</f>
        <v>6</v>
      </c>
      <c r="AN211" s="19">
        <f ca="1" xml:space="preserve"> SUMIFS($M:$M, $A:$A,CELL("contents", AN$4), $B:$B,CELL("contents", AN$7), $E:$E, "TRUE", $C:$C,CELL("contents", $P200), $G:$G,CELL("contents", AN$3))</f>
        <v>11</v>
      </c>
      <c r="AO211" s="13"/>
      <c r="AP211" s="14">
        <f ca="1" xml:space="preserve"> SUMIFS($M:$M, $A:$A,CELL("contents", AP$4), $B:$B,CELL("contents", AP$7), $E:$E, "TRUE", $C:$C,CELL("contents", $P200), $G:$G,CELL("contents", AP$3))</f>
        <v>17</v>
      </c>
      <c r="AQ211" s="12">
        <f ca="1" xml:space="preserve"> SUMIFS($M:$M, $A:$A,CELL("contents", AQ$4), $B:$B,CELL("contents", AQ$7), $E:$E, "TRUE", $C:$C,CELL("contents", $P200), $G:$G,CELL("contents", AQ$3))</f>
        <v>17</v>
      </c>
      <c r="AR211" s="19">
        <f ca="1" xml:space="preserve"> SUMIFS($M:$M, $A:$A,CELL("contents", AR$4), $B:$B,CELL("contents", AR$7), $E:$E, "TRUE", $C:$C,CELL("contents", $P200), $G:$G,CELL("contents", AR$3))</f>
        <v>0</v>
      </c>
      <c r="AS211" s="13"/>
      <c r="AT211" s="14">
        <f ca="1" xml:space="preserve"> SUMIFS($M:$M, $A:$A,CELL("contents", AT$4), $B:$B,CELL("contents", AT$7), $E:$E, "TRUE", $C:$C,CELL("contents", $P200), $G:$G,CELL("contents", AT$3))</f>
        <v>17</v>
      </c>
      <c r="AU211" s="12">
        <f ca="1" xml:space="preserve"> SUMIFS($M:$M, $A:$A,CELL("contents", AU$4), $B:$B,CELL("contents", AU$7), $E:$E, "TRUE", $C:$C,CELL("contents", $P200), $G:$G,CELL("contents", AU$3))</f>
        <v>17</v>
      </c>
      <c r="AV211" s="19">
        <f ca="1" xml:space="preserve"> SUMIFS($M:$M, $A:$A,CELL("contents", AV$4), $B:$B,CELL("contents", AV$7), $E:$E, "TRUE", $C:$C,CELL("contents", $P200), $G:$G,CELL("contents", AV$3))</f>
        <v>0</v>
      </c>
      <c r="AW211" s="13"/>
      <c r="AX211" s="14">
        <f ca="1" xml:space="preserve"> SUMIFS($M:$M, $A:$A,CELL("contents", AX$4), $B:$B,CELL("contents", AX$7), $E:$E, "TRUE", $C:$C,CELL("contents", $P200), $G:$G,CELL("contents", AX$3))</f>
        <v>17</v>
      </c>
      <c r="AY211" s="12">
        <f ca="1" xml:space="preserve"> SUMIFS($M:$M, $A:$A,CELL("contents", AY$4), $B:$B,CELL("contents", AY$7), $E:$E, "TRUE", $C:$C,CELL("contents", $P200), $G:$G,CELL("contents", AY$3))</f>
        <v>40</v>
      </c>
      <c r="AZ211" s="19">
        <f ca="1" xml:space="preserve"> SUMIFS($M:$M, $A:$A,CELL("contents", AZ$4), $B:$B,CELL("contents", AZ$7), $E:$E, "TRUE", $C:$C,CELL("contents", $P200), $G:$G,CELL("contents", AZ$3))</f>
        <v>11</v>
      </c>
      <c r="BA211" s="13"/>
      <c r="BB211" s="14">
        <f ca="1" xml:space="preserve"> SUMIFS($M:$M, $A:$A,CELL("contents", BB$4), $B:$B,CELL("contents", BB$7), $E:$E, "TRUE", $C:$C,CELL("contents", $P200), $G:$G,CELL("contents", BB$3))</f>
        <v>51</v>
      </c>
      <c r="BE211" s="6" t="s">
        <v>16</v>
      </c>
      <c r="BF211" s="32" t="s">
        <v>25</v>
      </c>
      <c r="BG211" s="12">
        <f ca="1" xml:space="preserve"> SUMIFS($M:$M, $A:$A,CELL("contents", BG$4), $B:$B,CELL("contents", BG$7), $E:$E, "TRUE", $C:$C,CELL("contents", $P200), $G:$G,CELL("contents", BG$3))</f>
        <v>24</v>
      </c>
      <c r="BH211" s="19">
        <f ca="1" xml:space="preserve"> SUMIFS($M:$M, $A:$A,CELL("contents", BH$4), $B:$B,CELL("contents", BH$7), $E:$E, "TRUE", $C:$C,CELL("contents", $P200), $G:$G,CELL("contents", BH$3))</f>
        <v>44</v>
      </c>
      <c r="BI211" s="13"/>
      <c r="BJ211" s="14">
        <f ca="1" xml:space="preserve"> SUMIFS($M:$M, $A:$A,CELL("contents", BJ$4), $B:$B,CELL("contents", BJ$7), $E:$E, "TRUE", $C:$C,CELL("contents", $P200), $G:$G,CELL("contents", BJ$3))</f>
        <v>68</v>
      </c>
      <c r="BK211" s="12">
        <f ca="1" xml:space="preserve"> SUMIFS($M:$M, $A:$A,CELL("contents", BK$4), $B:$B,CELL("contents", BK$7), $E:$E, "TRUE", $C:$C,CELL("contents", $P200), $G:$G,CELL("contents", BK$3))</f>
        <v>68</v>
      </c>
      <c r="BL211" s="19">
        <f ca="1" xml:space="preserve"> SUMIFS($M:$M, $A:$A,CELL("contents", BL$4), $B:$B,CELL("contents", BL$7), $E:$E, "TRUE", $C:$C,CELL("contents", $P200), $G:$G,CELL("contents", BL$3))</f>
        <v>0</v>
      </c>
      <c r="BM211" s="13"/>
      <c r="BN211" s="14">
        <f ca="1" xml:space="preserve"> SUMIFS($M:$M, $A:$A,CELL("contents", BN$4), $B:$B,CELL("contents", BN$7), $E:$E, "TRUE", $C:$C,CELL("contents", $P200), $G:$G,CELL("contents", BN$3))</f>
        <v>68</v>
      </c>
      <c r="BO211" s="12">
        <f ca="1" xml:space="preserve"> SUMIFS($M:$M, $A:$A,CELL("contents", BO$4), $B:$B,CELL("contents", BO$7), $E:$E, "TRUE", $C:$C,CELL("contents", $P200), $G:$G,CELL("contents", BO$3))</f>
        <v>68</v>
      </c>
      <c r="BP211" s="19">
        <f ca="1" xml:space="preserve"> SUMIFS($M:$M, $A:$A,CELL("contents", BP$4), $B:$B,CELL("contents", BP$7), $E:$E, "TRUE", $C:$C,CELL("contents", $P200), $G:$G,CELL("contents", BP$3))</f>
        <v>0</v>
      </c>
      <c r="BQ211" s="13"/>
      <c r="BR211" s="14">
        <f ca="1" xml:space="preserve"> SUMIFS($M:$M, $A:$A,CELL("contents", BR$4), $B:$B,CELL("contents", BR$7), $E:$E, "TRUE", $C:$C,CELL("contents", $P200), $G:$G,CELL("contents", BR$3))</f>
        <v>68</v>
      </c>
      <c r="BS211" s="12">
        <f ca="1" xml:space="preserve"> SUMIFS($M:$M, $A:$A,CELL("contents", BS$4), $B:$B,CELL("contents", BS$7), $E:$E, "TRUE", $C:$C,CELL("contents", $P200), $G:$G,CELL("contents", BS$3))</f>
        <v>160</v>
      </c>
      <c r="BT211" s="19">
        <f ca="1" xml:space="preserve"> SUMIFS($M:$M, $A:$A,CELL("contents", BT$4), $B:$B,CELL("contents", BT$7), $E:$E, "TRUE", $C:$C,CELL("contents", $P200), $G:$G,CELL("contents", BT$3))</f>
        <v>44</v>
      </c>
      <c r="BU211" s="13"/>
      <c r="BV211" s="14">
        <f ca="1" xml:space="preserve"> SUMIFS($M:$M, $A:$A,CELL("contents", BV$4), $B:$B,CELL("contents", BV$7), $E:$E, "TRUE", $C:$C,CELL("contents", $P200), $G:$G,CELL("contents", BV$3))</f>
        <v>204</v>
      </c>
      <c r="BY211" s="6" t="s">
        <v>16</v>
      </c>
      <c r="BZ211" s="32" t="s">
        <v>25</v>
      </c>
      <c r="CA211" s="12">
        <f ca="1" xml:space="preserve"> SUMIFS($M:$M, $A:$A,CELL("contents", CA$4), $B:$B,CELL("contents", CA$7), $E:$E, "TRUE", $C:$C,CELL("contents", $P200), $G:$G,CELL("contents", CA$3))</f>
        <v>96</v>
      </c>
      <c r="CB211" s="19">
        <f ca="1" xml:space="preserve"> SUMIFS($M:$M, $A:$A,CELL("contents", CB$4), $B:$B,CELL("contents", CB$7), $E:$E, "TRUE", $C:$C,CELL("contents", $P200), $G:$G,CELL("contents", CB$3))</f>
        <v>176</v>
      </c>
      <c r="CC211" s="13"/>
      <c r="CD211" s="14">
        <f ca="1" xml:space="preserve"> SUMIFS($M:$M, $A:$A,CELL("contents", CD$4), $B:$B,CELL("contents", CD$7), $E:$E, "TRUE", $C:$C,CELL("contents", $P200), $G:$G,CELL("contents", CD$3))</f>
        <v>272</v>
      </c>
      <c r="CE211" s="12">
        <f ca="1" xml:space="preserve"> SUMIFS($M:$M, $A:$A,CELL("contents", CE$4), $B:$B,CELL("contents", CE$7), $E:$E, "TRUE", $C:$C,CELL("contents", $P200), $G:$G,CELL("contents", CE$3))</f>
        <v>272</v>
      </c>
      <c r="CF211" s="19">
        <f ca="1" xml:space="preserve"> SUMIFS($M:$M, $A:$A,CELL("contents", CF$4), $B:$B,CELL("contents", CF$7), $E:$E, "TRUE", $C:$C,CELL("contents", $P200), $G:$G,CELL("contents", CF$3))</f>
        <v>0</v>
      </c>
      <c r="CG211" s="13"/>
      <c r="CH211" s="14">
        <f ca="1" xml:space="preserve"> SUMIFS($M:$M, $A:$A,CELL("contents", CH$4), $B:$B,CELL("contents", CH$7), $E:$E, "TRUE", $C:$C,CELL("contents", $P200), $G:$G,CELL("contents", CH$3))</f>
        <v>272</v>
      </c>
      <c r="CI211" s="12">
        <f ca="1" xml:space="preserve"> SUMIFS($M:$M, $A:$A,CELL("contents", CI$4), $B:$B,CELL("contents", CI$7), $E:$E, "TRUE", $C:$C,CELL("contents", $P200), $G:$G,CELL("contents", CI$3))</f>
        <v>272</v>
      </c>
      <c r="CJ211" s="19">
        <f ca="1" xml:space="preserve"> SUMIFS($M:$M, $A:$A,CELL("contents", CJ$4), $B:$B,CELL("contents", CJ$7), $E:$E, "TRUE", $C:$C,CELL("contents", $P200), $G:$G,CELL("contents", CJ$3))</f>
        <v>0</v>
      </c>
      <c r="CK211" s="13"/>
      <c r="CL211" s="14">
        <f ca="1" xml:space="preserve"> SUMIFS($M:$M, $A:$A,CELL("contents", CL$4), $B:$B,CELL("contents", CL$7), $E:$E, "TRUE", $C:$C,CELL("contents", $P200), $G:$G,CELL("contents", CL$3))</f>
        <v>272</v>
      </c>
      <c r="CM211" s="12">
        <f ca="1" xml:space="preserve"> SUMIFS($M:$M, $A:$A,CELL("contents", CM$4), $B:$B,CELL("contents", CM$7), $E:$E, "TRUE", $C:$C,CELL("contents", $P200), $G:$G,CELL("contents", CM$3))</f>
        <v>640</v>
      </c>
      <c r="CN211" s="19">
        <f ca="1" xml:space="preserve"> SUMIFS($M:$M, $A:$A,CELL("contents", CN$4), $B:$B,CELL("contents", CN$7), $E:$E, "TRUE", $C:$C,CELL("contents", $P200), $G:$G,CELL("contents", CN$3))</f>
        <v>176</v>
      </c>
      <c r="CO211" s="13"/>
      <c r="CP211" s="14">
        <f ca="1" xml:space="preserve"> SUMIFS($M:$M, $A:$A,CELL("contents", CP$4), $B:$B,CELL("contents", CP$7), $E:$E, "TRUE", $C:$C,CELL("contents", $P200), $G:$G,CELL("contents", CP$3))</f>
        <v>816</v>
      </c>
      <c r="CS211" s="6" t="s">
        <v>16</v>
      </c>
      <c r="CT211" s="32" t="s">
        <v>25</v>
      </c>
      <c r="CU211" s="12">
        <f ca="1" xml:space="preserve"> SUMIFS($M:$M, $A:$A,CELL("contents", CU$4), $B:$B,CELL("contents", CU$7), $E:$E, "TRUE", $C:$C,CELL("contents", $P200), $G:$G,CELL("contents", CU$3))</f>
        <v>384</v>
      </c>
      <c r="CV211" s="19">
        <f ca="1" xml:space="preserve"> SUMIFS($M:$M, $A:$A,CELL("contents", CV$4), $B:$B,CELL("contents", CV$7), $E:$E, "TRUE", $C:$C,CELL("contents", $P200), $G:$G,CELL("contents", CV$3))</f>
        <v>704</v>
      </c>
      <c r="CW211" s="13"/>
      <c r="CX211" s="14">
        <f ca="1" xml:space="preserve"> SUMIFS($M:$M, $A:$A,CELL("contents", CX$4), $B:$B,CELL("contents", CX$7), $E:$E, "TRUE", $C:$C,CELL("contents", $P200), $G:$G,CELL("contents", CX$3))</f>
        <v>1088</v>
      </c>
      <c r="CY211" s="12">
        <f ca="1" xml:space="preserve"> SUMIFS($M:$M, $A:$A,CELL("contents", CY$4), $B:$B,CELL("contents", CY$7), $E:$E, "TRUE", $C:$C,CELL("contents", $P200), $G:$G,CELL("contents", CY$3))</f>
        <v>1102</v>
      </c>
      <c r="CZ211" s="19">
        <f ca="1" xml:space="preserve"> SUMIFS($M:$M, $A:$A,CELL("contents", CZ$4), $B:$B,CELL("contents", CZ$7), $E:$E, "TRUE", $C:$C,CELL("contents", $P200), $G:$G,CELL("contents", CZ$3))</f>
        <v>0</v>
      </c>
      <c r="DA211" s="13"/>
      <c r="DB211" s="14">
        <f ca="1" xml:space="preserve"> SUMIFS($M:$M, $A:$A,CELL("contents", DB$4), $B:$B,CELL("contents", DB$7), $E:$E, "TRUE", $C:$C,CELL("contents", $P200), $G:$G,CELL("contents", DB$3))</f>
        <v>1102</v>
      </c>
      <c r="DC211" s="12">
        <f ca="1" xml:space="preserve"> SUMIFS($M:$M, $A:$A,CELL("contents", DC$4), $B:$B,CELL("contents", DC$7), $E:$E, "TRUE", $C:$C,CELL("contents", $P200), $G:$G,CELL("contents", DC$3))</f>
        <v>1125</v>
      </c>
      <c r="DD211" s="19">
        <f ca="1" xml:space="preserve"> SUMIFS($M:$M, $A:$A,CELL("contents", DD$4), $B:$B,CELL("contents", DD$7), $E:$E, "TRUE", $C:$C,CELL("contents", $P200), $G:$G,CELL("contents", DD$3))</f>
        <v>0</v>
      </c>
      <c r="DE211" s="13"/>
      <c r="DF211" s="14">
        <f ca="1" xml:space="preserve"> SUMIFS($M:$M, $A:$A,CELL("contents", DF$4), $B:$B,CELL("contents", DF$7), $E:$E, "TRUE", $C:$C,CELL("contents", $P200), $G:$G,CELL("contents", DF$3))</f>
        <v>1125</v>
      </c>
      <c r="DG211" s="12">
        <f ca="1" xml:space="preserve"> SUMIFS($M:$M, $A:$A,CELL("contents", DG$4), $B:$B,CELL("contents", DG$7), $E:$E, "TRUE", $C:$C,CELL("contents", $P200), $G:$G,CELL("contents", DG$3))</f>
        <v>2611</v>
      </c>
      <c r="DH211" s="19">
        <f ca="1" xml:space="preserve"> SUMIFS($M:$M, $A:$A,CELL("contents", DH$4), $B:$B,CELL("contents", DH$7), $E:$E, "TRUE", $C:$C,CELL("contents", $P200), $G:$G,CELL("contents", DH$3))</f>
        <v>704</v>
      </c>
      <c r="DI211" s="13"/>
      <c r="DJ211" s="14">
        <f ca="1" xml:space="preserve"> SUMIFS($M:$M, $A:$A,CELL("contents", DJ$4), $B:$B,CELL("contents", DJ$7), $E:$E, "TRUE", $C:$C,CELL("contents", $P200), $G:$G,CELL("contents", DJ$3))</f>
        <v>3315</v>
      </c>
      <c r="DM211" s="6" t="s">
        <v>16</v>
      </c>
      <c r="DN211" s="32" t="s">
        <v>25</v>
      </c>
      <c r="DO211" s="12">
        <f ca="1" xml:space="preserve"> SUMIFS($M:$M, $A:$A,CELL("contents", DO$4), $B:$B,CELL("contents", DO$7), $E:$E, "TRUE", $C:$C,CELL("contents", $P200), $G:$G,CELL("contents", DO$3))</f>
        <v>1803</v>
      </c>
      <c r="DP211" s="19">
        <f ca="1" xml:space="preserve"> SUMIFS($M:$M, $A:$A,CELL("contents", DP$4), $B:$B,CELL("contents", DP$7), $E:$E, "TRUE", $C:$C,CELL("contents", $P200), $G:$G,CELL("contents", DP$3))</f>
        <v>3008</v>
      </c>
      <c r="DQ211" s="13"/>
      <c r="DR211" s="14">
        <f ca="1" xml:space="preserve"> SUMIFS($M:$M, $A:$A,CELL("contents", DR$4), $B:$B,CELL("contents", DR$7), $E:$E, "TRUE", $C:$C,CELL("contents", $P200), $G:$G,CELL("contents", DR$3))</f>
        <v>4811</v>
      </c>
      <c r="DS211" s="12">
        <f ca="1" xml:space="preserve"> SUMIFS($M:$M, $A:$A,CELL("contents", DS$4), $B:$B,CELL("contents", DS$7), $E:$E, "TRUE", $C:$C,CELL("contents", $P200), $G:$G,CELL("contents", DS$3))</f>
        <v>4738</v>
      </c>
      <c r="DT211" s="19">
        <f ca="1" xml:space="preserve"> SUMIFS($M:$M, $A:$A,CELL("contents", DT$4), $B:$B,CELL("contents", DT$7), $E:$E, "TRUE", $C:$C,CELL("contents", $P200), $G:$G,CELL("contents", DT$3))</f>
        <v>0</v>
      </c>
      <c r="DU211" s="13"/>
      <c r="DV211" s="14">
        <f ca="1" xml:space="preserve"> SUMIFS($M:$M, $A:$A,CELL("contents", DV$4), $B:$B,CELL("contents", DV$7), $E:$E, "TRUE", $C:$C,CELL("contents", $P200), $G:$G,CELL("contents", DV$3))</f>
        <v>4738</v>
      </c>
      <c r="DW211" s="12">
        <f ca="1" xml:space="preserve"> SUMIFS($M:$M, $A:$A,CELL("contents", DW$4), $B:$B,CELL("contents", DW$7), $E:$E, "TRUE", $C:$C,CELL("contents", $P200), $G:$G,CELL("contents", DW$3))</f>
        <v>4753</v>
      </c>
      <c r="DX211" s="19">
        <f ca="1" xml:space="preserve"> SUMIFS($M:$M, $A:$A,CELL("contents", DX$4), $B:$B,CELL("contents", DX$7), $E:$E, "TRUE", $C:$C,CELL("contents", $P200), $G:$G,CELL("contents", DX$3))</f>
        <v>0</v>
      </c>
      <c r="DY211" s="13"/>
      <c r="DZ211" s="14">
        <f ca="1" xml:space="preserve"> SUMIFS($M:$M, $A:$A,CELL("contents", DZ$4), $B:$B,CELL("contents", DZ$7), $E:$E, "TRUE", $C:$C,CELL("contents", $P200), $G:$G,CELL("contents", DZ$3))</f>
        <v>4753</v>
      </c>
      <c r="EA211" s="12">
        <f ca="1" xml:space="preserve"> SUMIFS($M:$M, $A:$A,CELL("contents", EA$4), $B:$B,CELL("contents", EA$7), $E:$E, "TRUE", $C:$C,CELL("contents", $P200), $G:$G,CELL("contents", EA$3))</f>
        <v>11294</v>
      </c>
      <c r="EB211" s="19">
        <f ca="1" xml:space="preserve"> SUMIFS($M:$M, $A:$A,CELL("contents", EB$4), $B:$B,CELL("contents", EB$7), $E:$E, "TRUE", $C:$C,CELL("contents", $P200), $G:$G,CELL("contents", EB$3))</f>
        <v>3008</v>
      </c>
      <c r="EC211" s="13"/>
      <c r="ED211" s="14">
        <f ca="1" xml:space="preserve"> SUMIFS($M:$M, $A:$A,CELL("contents", ED$4), $B:$B,CELL("contents", ED$7), $E:$E, "TRUE", $C:$C,CELL("contents", $P200), $G:$G,CELL("contents", ED$3))</f>
        <v>14302</v>
      </c>
    </row>
    <row r="212" spans="1:134" x14ac:dyDescent="0.25">
      <c r="A212" t="s">
        <v>13</v>
      </c>
      <c r="B212" t="s">
        <v>14</v>
      </c>
      <c r="C212">
        <v>11</v>
      </c>
      <c r="D212">
        <v>2</v>
      </c>
      <c r="E212" t="b">
        <v>0</v>
      </c>
      <c r="F212">
        <v>4.0000000000000001E-3</v>
      </c>
      <c r="G212">
        <v>16</v>
      </c>
      <c r="H212">
        <v>16</v>
      </c>
      <c r="I212">
        <v>62</v>
      </c>
      <c r="J212">
        <v>34</v>
      </c>
      <c r="K212">
        <v>0</v>
      </c>
      <c r="L212">
        <v>10</v>
      </c>
      <c r="M212">
        <f t="shared" si="516"/>
        <v>0</v>
      </c>
      <c r="N212" t="b">
        <f t="shared" ref="N212" si="551">AND(MIN($F212,$F213,$F214)=$F212,MAX($H212,$H213,$H214)=$H212)</f>
        <v>1</v>
      </c>
      <c r="O212" t="b">
        <f t="shared" ref="O212" si="552">AND(N212,NOT(N213),NOT(N214))</f>
        <v>1</v>
      </c>
      <c r="P212">
        <f>P197</f>
        <v>15</v>
      </c>
      <c r="Q212" s="5" t="s">
        <v>23</v>
      </c>
      <c r="R212" s="32"/>
      <c r="S212" s="12">
        <f ca="1" xml:space="preserve"> IFERROR(AVERAGEIFS($M:$M, $A:$A,CELL("contents", S$4), $B:$B,CELL("contents", S$7), $E:$E, "TRUE", $C:$C,CELL("contents", $P200)), 0)</f>
        <v>72.28125</v>
      </c>
      <c r="T212" s="19">
        <f ca="1" xml:space="preserve"> IFERROR(AVERAGEIFS($M:$M, $A:$A,CELL("contents", T$4), $B:$B,CELL("contents", T$7), $E:$E, "TRUE", $C:$C,CELL("contents", $P200)), 0)</f>
        <v>70.410714285714292</v>
      </c>
      <c r="U212" s="13"/>
      <c r="V212" s="14">
        <f ca="1" xml:space="preserve"> IFERROR(AVERAGEIFS($M:$M, $A:$A,CELL("contents", V$4), $B:$B,CELL("contents", V$7), $E:$E, "TRUE", $C:$C,CELL("contents", $P200)), 0)</f>
        <v>71.090909090909093</v>
      </c>
      <c r="W212" s="12">
        <f ca="1" xml:space="preserve"> IFERROR(AVERAGEIFS($M:$M, $A:$A,CELL("contents", W$4), $B:$B,CELL("contents", W$7), $E:$E, "TRUE", $C:$C,CELL("contents", $P200)), 0)</f>
        <v>70.420454545454547</v>
      </c>
      <c r="X212" s="19">
        <f ca="1" xml:space="preserve"> IFERROR(AVERAGEIFS($M:$M, $A:$A,CELL("contents", X$4), $B:$B,CELL("contents", X$7), $E:$E, "TRUE", $C:$C,CELL("contents", $P200)), 0)</f>
        <v>0</v>
      </c>
      <c r="Y212" s="13"/>
      <c r="Z212" s="14">
        <f ca="1" xml:space="preserve"> IFERROR(AVERAGEIFS($M:$M, $A:$A,CELL("contents", Z$4), $B:$B,CELL("contents", Z$7), $E:$E, "TRUE", $C:$C,CELL("contents", $P200)), 0)</f>
        <v>70.420454545454547</v>
      </c>
      <c r="AA212" s="12">
        <f ca="1" xml:space="preserve"> IFERROR(AVERAGEIFS($M:$M, $A:$A,CELL("contents", AA$4), $B:$B,CELL("contents", AA$7), $E:$E, "TRUE", $C:$C,CELL("contents", $P200)), 0)</f>
        <v>70.056179775280896</v>
      </c>
      <c r="AB212" s="19">
        <f ca="1" xml:space="preserve"> IFERROR(AVERAGEIFS($M:$M, $A:$A,CELL("contents", AB$4), $B:$B,CELL("contents", AB$7), $E:$E, "TRUE", $C:$C,CELL("contents", $P200)), 0)</f>
        <v>0</v>
      </c>
      <c r="AC212" s="13"/>
      <c r="AD212" s="14">
        <f ca="1" xml:space="preserve"> IFERROR(AVERAGEIFS($M:$M, $A:$A,CELL("contents", AD$4), $B:$B,CELL("contents", AD$7), $E:$E, "TRUE", $C:$C,CELL("contents", $P200)), 0)</f>
        <v>70.056179775280896</v>
      </c>
      <c r="AE212" s="12">
        <f ca="1" xml:space="preserve"> IFERROR(AVERAGEIFS($M:$M, $A:$A,CELL("contents", AE$4), $B:$B,CELL("contents", AE$7), $E:$E, "TRUE", $C:$C,CELL("contents", $P200)), 0)</f>
        <v>70.550239234449762</v>
      </c>
      <c r="AF212" s="19">
        <f ca="1" xml:space="preserve"> IFERROR(AVERAGEIFS($M:$M, $A:$A,CELL("contents", AF$4), $B:$B,CELL("contents", AF$7), $E:$E, "TRUE", $C:$C,CELL("contents", $P200)), 0)</f>
        <v>70.410714285714292</v>
      </c>
      <c r="AG212" s="13"/>
      <c r="AH212" s="14">
        <f ca="1" xml:space="preserve"> IFERROR(AVERAGEIFS($M:$M, $A:$A,CELL("contents", AH$4), $B:$B,CELL("contents", AH$7), $E:$E, "TRUE", $C:$C,CELL("contents", $P200)), 0)</f>
        <v>70.520754716981131</v>
      </c>
      <c r="AK212" s="5" t="s">
        <v>23</v>
      </c>
      <c r="AL212" s="32"/>
      <c r="AM212" s="12">
        <f ca="1" xml:space="preserve"> IFERROR(AVERAGEIFS($M:$M, $A:$A,CELL("contents", AM$4), $B:$B,CELL("contents", AM$7), $E:$E, "TRUE", $C:$C,CELL("contents", $P200), $G:$G,CELL("contents", AM$3)), 0)</f>
        <v>1</v>
      </c>
      <c r="AN212" s="19">
        <f ca="1" xml:space="preserve"> IFERROR(AVERAGEIFS($M:$M, $A:$A,CELL("contents", AN$4), $B:$B,CELL("contents", AN$7), $E:$E, "TRUE", $C:$C,CELL("contents", $P200), $G:$G,CELL("contents", AN$3)), 0)</f>
        <v>1</v>
      </c>
      <c r="AO212" s="13"/>
      <c r="AP212" s="14">
        <f ca="1" xml:space="preserve"> IFERROR(AVERAGEIFS($M:$M, $A:$A,CELL("contents", AP$4), $B:$B,CELL("contents", AP$7), $E:$E, "TRUE", $C:$C,CELL("contents", $P200), $G:$G,CELL("contents", AP$3)), 0)</f>
        <v>1</v>
      </c>
      <c r="AQ212" s="12">
        <f ca="1" xml:space="preserve"> IFERROR(AVERAGEIFS($M:$M, $A:$A,CELL("contents", AQ$4), $B:$B,CELL("contents", AQ$7), $E:$E, "TRUE", $C:$C,CELL("contents", $P200), $G:$G,CELL("contents", AQ$3)), 0)</f>
        <v>1</v>
      </c>
      <c r="AR212" s="19">
        <f ca="1" xml:space="preserve"> IFERROR(AVERAGEIFS($M:$M, $A:$A,CELL("contents", AR$4), $B:$B,CELL("contents", AR$7), $E:$E, "TRUE", $C:$C,CELL("contents", $P200), $G:$G,CELL("contents", AR$3)), 0)</f>
        <v>0</v>
      </c>
      <c r="AS212" s="13"/>
      <c r="AT212" s="14">
        <f ca="1" xml:space="preserve"> IFERROR(AVERAGEIFS($M:$M, $A:$A,CELL("contents", AT$4), $B:$B,CELL("contents", AT$7), $E:$E, "TRUE", $C:$C,CELL("contents", $P200), $G:$G,CELL("contents", AT$3)), 0)</f>
        <v>1</v>
      </c>
      <c r="AU212" s="12">
        <f ca="1" xml:space="preserve"> IFERROR(AVERAGEIFS($M:$M, $A:$A,CELL("contents", AU$4), $B:$B,CELL("contents", AU$7), $E:$E, "TRUE", $C:$C,CELL("contents", $P200), $G:$G,CELL("contents", AU$3)), 0)</f>
        <v>1</v>
      </c>
      <c r="AV212" s="19">
        <f ca="1" xml:space="preserve"> IFERROR(AVERAGEIFS($M:$M, $A:$A,CELL("contents", AV$4), $B:$B,CELL("contents", AV$7), $E:$E, "TRUE", $C:$C,CELL("contents", $P200), $G:$G,CELL("contents", AV$3)), 0)</f>
        <v>0</v>
      </c>
      <c r="AW212" s="13"/>
      <c r="AX212" s="14">
        <f ca="1" xml:space="preserve"> IFERROR(AVERAGEIFS($M:$M, $A:$A,CELL("contents", AX$4), $B:$B,CELL("contents", AX$7), $E:$E, "TRUE", $C:$C,CELL("contents", $P200), $G:$G,CELL("contents", AX$3)), 0)</f>
        <v>1</v>
      </c>
      <c r="AY212" s="12">
        <f ca="1" xml:space="preserve"> IFERROR(AVERAGEIFS($M:$M, $A:$A,CELL("contents", AY$4), $B:$B,CELL("contents", AY$7), $E:$E, "TRUE", $C:$C,CELL("contents", $P200), $G:$G,CELL("contents", AY$3)), 0)</f>
        <v>1</v>
      </c>
      <c r="AZ212" s="19">
        <f ca="1" xml:space="preserve"> IFERROR(AVERAGEIFS($M:$M, $A:$A,CELL("contents", AZ$4), $B:$B,CELL("contents", AZ$7), $E:$E, "TRUE", $C:$C,CELL("contents", $P200), $G:$G,CELL("contents", AZ$3)), 0)</f>
        <v>1</v>
      </c>
      <c r="BA212" s="13"/>
      <c r="BB212" s="14">
        <f ca="1" xml:space="preserve"> IFERROR(AVERAGEIFS($M:$M, $A:$A,CELL("contents", BB$4), $B:$B,CELL("contents", BB$7), $E:$E, "TRUE", $C:$C,CELL("contents", $P200), $G:$G,CELL("contents", BB$3)), 0)</f>
        <v>1</v>
      </c>
      <c r="BE212" s="5" t="s">
        <v>23</v>
      </c>
      <c r="BF212" s="32"/>
      <c r="BG212" s="12">
        <f ca="1" xml:space="preserve"> IFERROR(AVERAGEIFS($M:$M, $A:$A,CELL("contents", BG$4), $B:$B,CELL("contents", BG$7), $E:$E, "TRUE", $C:$C,CELL("contents", $P200), $G:$G,CELL("contents", BG$3)), 0)</f>
        <v>4</v>
      </c>
      <c r="BH212" s="19">
        <f ca="1" xml:space="preserve"> IFERROR(AVERAGEIFS($M:$M, $A:$A,CELL("contents", BH$4), $B:$B,CELL("contents", BH$7), $E:$E, "TRUE", $C:$C,CELL("contents", $P200), $G:$G,CELL("contents", BH$3)), 0)</f>
        <v>4</v>
      </c>
      <c r="BI212" s="13"/>
      <c r="BJ212" s="14">
        <f ca="1" xml:space="preserve"> IFERROR(AVERAGEIFS($M:$M, $A:$A,CELL("contents", BJ$4), $B:$B,CELL("contents", BJ$7), $E:$E, "TRUE", $C:$C,CELL("contents", $P200), $G:$G,CELL("contents", BJ$3)), 0)</f>
        <v>4</v>
      </c>
      <c r="BK212" s="12">
        <f ca="1" xml:space="preserve"> IFERROR(AVERAGEIFS($M:$M, $A:$A,CELL("contents", BK$4), $B:$B,CELL("contents", BK$7), $E:$E, "TRUE", $C:$C,CELL("contents", $P200), $G:$G,CELL("contents", BK$3)), 0)</f>
        <v>4</v>
      </c>
      <c r="BL212" s="19">
        <f ca="1" xml:space="preserve"> IFERROR(AVERAGEIFS($M:$M, $A:$A,CELL("contents", BL$4), $B:$B,CELL("contents", BL$7), $E:$E, "TRUE", $C:$C,CELL("contents", $P200), $G:$G,CELL("contents", BL$3)), 0)</f>
        <v>0</v>
      </c>
      <c r="BM212" s="13"/>
      <c r="BN212" s="14">
        <f ca="1" xml:space="preserve"> IFERROR(AVERAGEIFS($M:$M, $A:$A,CELL("contents", BN$4), $B:$B,CELL("contents", BN$7), $E:$E, "TRUE", $C:$C,CELL("contents", $P200), $G:$G,CELL("contents", BN$3)), 0)</f>
        <v>4</v>
      </c>
      <c r="BO212" s="12">
        <f ca="1" xml:space="preserve"> IFERROR(AVERAGEIFS($M:$M, $A:$A,CELL("contents", BO$4), $B:$B,CELL("contents", BO$7), $E:$E, "TRUE", $C:$C,CELL("contents", $P200), $G:$G,CELL("contents", BO$3)), 0)</f>
        <v>4</v>
      </c>
      <c r="BP212" s="19">
        <f ca="1" xml:space="preserve"> IFERROR(AVERAGEIFS($M:$M, $A:$A,CELL("contents", BP$4), $B:$B,CELL("contents", BP$7), $E:$E, "TRUE", $C:$C,CELL("contents", $P200), $G:$G,CELL("contents", BP$3)), 0)</f>
        <v>0</v>
      </c>
      <c r="BQ212" s="13"/>
      <c r="BR212" s="14">
        <f ca="1" xml:space="preserve"> IFERROR(AVERAGEIFS($M:$M, $A:$A,CELL("contents", BR$4), $B:$B,CELL("contents", BR$7), $E:$E, "TRUE", $C:$C,CELL("contents", $P200), $G:$G,CELL("contents", BR$3)), 0)</f>
        <v>4</v>
      </c>
      <c r="BS212" s="12">
        <f ca="1" xml:space="preserve"> IFERROR(AVERAGEIFS($M:$M, $A:$A,CELL("contents", BS$4), $B:$B,CELL("contents", BS$7), $E:$E, "TRUE", $C:$C,CELL("contents", $P200), $G:$G,CELL("contents", BS$3)), 0)</f>
        <v>4</v>
      </c>
      <c r="BT212" s="19">
        <f ca="1" xml:space="preserve"> IFERROR(AVERAGEIFS($M:$M, $A:$A,CELL("contents", BT$4), $B:$B,CELL("contents", BT$7), $E:$E, "TRUE", $C:$C,CELL("contents", $P200), $G:$G,CELL("contents", BT$3)), 0)</f>
        <v>4</v>
      </c>
      <c r="BU212" s="13"/>
      <c r="BV212" s="14">
        <f ca="1" xml:space="preserve"> IFERROR(AVERAGEIFS($M:$M, $A:$A,CELL("contents", BV$4), $B:$B,CELL("contents", BV$7), $E:$E, "TRUE", $C:$C,CELL("contents", $P200), $G:$G,CELL("contents", BV$3)), 0)</f>
        <v>4</v>
      </c>
      <c r="BY212" s="5" t="s">
        <v>23</v>
      </c>
      <c r="BZ212" s="32"/>
      <c r="CA212" s="12">
        <f ca="1" xml:space="preserve"> IFERROR(AVERAGEIFS($M:$M, $A:$A,CELL("contents", CA$4), $B:$B,CELL("contents", CA$7), $E:$E, "TRUE", $C:$C,CELL("contents", $P200), $G:$G,CELL("contents", CA$3)), 0)</f>
        <v>16</v>
      </c>
      <c r="CB212" s="19">
        <f ca="1" xml:space="preserve"> IFERROR(AVERAGEIFS($M:$M, $A:$A,CELL("contents", CB$4), $B:$B,CELL("contents", CB$7), $E:$E, "TRUE", $C:$C,CELL("contents", $P200), $G:$G,CELL("contents", CB$3)), 0)</f>
        <v>16</v>
      </c>
      <c r="CC212" s="13"/>
      <c r="CD212" s="14">
        <f ca="1" xml:space="preserve"> IFERROR(AVERAGEIFS($M:$M, $A:$A,CELL("contents", CD$4), $B:$B,CELL("contents", CD$7), $E:$E, "TRUE", $C:$C,CELL("contents", $P200), $G:$G,CELL("contents", CD$3)), 0)</f>
        <v>16</v>
      </c>
      <c r="CE212" s="12">
        <f ca="1" xml:space="preserve"> IFERROR(AVERAGEIFS($M:$M, $A:$A,CELL("contents", CE$4), $B:$B,CELL("contents", CE$7), $E:$E, "TRUE", $C:$C,CELL("contents", $P200), $G:$G,CELL("contents", CE$3)), 0)</f>
        <v>16</v>
      </c>
      <c r="CF212" s="19">
        <f ca="1" xml:space="preserve"> IFERROR(AVERAGEIFS($M:$M, $A:$A,CELL("contents", CF$4), $B:$B,CELL("contents", CF$7), $E:$E, "TRUE", $C:$C,CELL("contents", $P200), $G:$G,CELL("contents", CF$3)), 0)</f>
        <v>0</v>
      </c>
      <c r="CG212" s="13"/>
      <c r="CH212" s="14">
        <f ca="1" xml:space="preserve"> IFERROR(AVERAGEIFS($M:$M, $A:$A,CELL("contents", CH$4), $B:$B,CELL("contents", CH$7), $E:$E, "TRUE", $C:$C,CELL("contents", $P200), $G:$G,CELL("contents", CH$3)), 0)</f>
        <v>16</v>
      </c>
      <c r="CI212" s="12">
        <f ca="1" xml:space="preserve"> IFERROR(AVERAGEIFS($M:$M, $A:$A,CELL("contents", CI$4), $B:$B,CELL("contents", CI$7), $E:$E, "TRUE", $C:$C,CELL("contents", $P200), $G:$G,CELL("contents", CI$3)), 0)</f>
        <v>16</v>
      </c>
      <c r="CJ212" s="19">
        <f ca="1" xml:space="preserve"> IFERROR(AVERAGEIFS($M:$M, $A:$A,CELL("contents", CJ$4), $B:$B,CELL("contents", CJ$7), $E:$E, "TRUE", $C:$C,CELL("contents", $P200), $G:$G,CELL("contents", CJ$3)), 0)</f>
        <v>0</v>
      </c>
      <c r="CK212" s="13"/>
      <c r="CL212" s="14">
        <f ca="1" xml:space="preserve"> IFERROR(AVERAGEIFS($M:$M, $A:$A,CELL("contents", CL$4), $B:$B,CELL("contents", CL$7), $E:$E, "TRUE", $C:$C,CELL("contents", $P200), $G:$G,CELL("contents", CL$3)), 0)</f>
        <v>16</v>
      </c>
      <c r="CM212" s="12">
        <f ca="1" xml:space="preserve"> IFERROR(AVERAGEIFS($M:$M, $A:$A,CELL("contents", CM$4), $B:$B,CELL("contents", CM$7), $E:$E, "TRUE", $C:$C,CELL("contents", $P200), $G:$G,CELL("contents", CM$3)), 0)</f>
        <v>16</v>
      </c>
      <c r="CN212" s="19">
        <f ca="1" xml:space="preserve"> IFERROR(AVERAGEIFS($M:$M, $A:$A,CELL("contents", CN$4), $B:$B,CELL("contents", CN$7), $E:$E, "TRUE", $C:$C,CELL("contents", $P200), $G:$G,CELL("contents", CN$3)), 0)</f>
        <v>16</v>
      </c>
      <c r="CO212" s="13"/>
      <c r="CP212" s="14">
        <f ca="1" xml:space="preserve"> IFERROR(AVERAGEIFS($M:$M, $A:$A,CELL("contents", CP$4), $B:$B,CELL("contents", CP$7), $E:$E, "TRUE", $C:$C,CELL("contents", $P200), $G:$G,CELL("contents", CP$3)), 0)</f>
        <v>16</v>
      </c>
      <c r="CS212" s="5" t="s">
        <v>23</v>
      </c>
      <c r="CT212" s="32"/>
      <c r="CU212" s="12">
        <f ca="1" xml:space="preserve"> IFERROR(AVERAGEIFS($M:$M, $A:$A,CELL("contents", CU$4), $B:$B,CELL("contents", CU$7), $E:$E, "TRUE", $C:$C,CELL("contents", $P200), $G:$G,CELL("contents", CU$3)), 0)</f>
        <v>64</v>
      </c>
      <c r="CV212" s="19">
        <f ca="1" xml:space="preserve"> IFERROR(AVERAGEIFS($M:$M, $A:$A,CELL("contents", CV$4), $B:$B,CELL("contents", CV$7), $E:$E, "TRUE", $C:$C,CELL("contents", $P200), $G:$G,CELL("contents", CV$3)), 0)</f>
        <v>64</v>
      </c>
      <c r="CW212" s="13"/>
      <c r="CX212" s="14">
        <f ca="1" xml:space="preserve"> IFERROR(AVERAGEIFS($M:$M, $A:$A,CELL("contents", CX$4), $B:$B,CELL("contents", CX$7), $E:$E, "TRUE", $C:$C,CELL("contents", $P200), $G:$G,CELL("contents", CX$3)), 0)</f>
        <v>64</v>
      </c>
      <c r="CY212" s="12">
        <f ca="1" xml:space="preserve"> IFERROR(AVERAGEIFS($M:$M, $A:$A,CELL("contents", CY$4), $B:$B,CELL("contents", CY$7), $E:$E, "TRUE", $C:$C,CELL("contents", $P200), $G:$G,CELL("contents", CY$3)), 0)</f>
        <v>61.222222222222221</v>
      </c>
      <c r="CZ212" s="19">
        <f ca="1" xml:space="preserve"> IFERROR(AVERAGEIFS($M:$M, $A:$A,CELL("contents", CZ$4), $B:$B,CELL("contents", CZ$7), $E:$E, "TRUE", $C:$C,CELL("contents", $P200), $G:$G,CELL("contents", CZ$3)), 0)</f>
        <v>0</v>
      </c>
      <c r="DA212" s="13"/>
      <c r="DB212" s="14">
        <f ca="1" xml:space="preserve"> IFERROR(AVERAGEIFS($M:$M, $A:$A,CELL("contents", DB$4), $B:$B,CELL("contents", DB$7), $E:$E, "TRUE", $C:$C,CELL("contents", $P200), $G:$G,CELL("contents", DB$3)), 0)</f>
        <v>61.222222222222221</v>
      </c>
      <c r="DC212" s="12">
        <f ca="1" xml:space="preserve"> IFERROR(AVERAGEIFS($M:$M, $A:$A,CELL("contents", DC$4), $B:$B,CELL("contents", DC$7), $E:$E, "TRUE", $C:$C,CELL("contents", $P200), $G:$G,CELL("contents", DC$3)), 0)</f>
        <v>59.210526315789473</v>
      </c>
      <c r="DD212" s="19">
        <f ca="1" xml:space="preserve"> IFERROR(AVERAGEIFS($M:$M, $A:$A,CELL("contents", DD$4), $B:$B,CELL("contents", DD$7), $E:$E, "TRUE", $C:$C,CELL("contents", $P200), $G:$G,CELL("contents", DD$3)), 0)</f>
        <v>0</v>
      </c>
      <c r="DE212" s="13"/>
      <c r="DF212" s="14">
        <f ca="1" xml:space="preserve"> IFERROR(AVERAGEIFS($M:$M, $A:$A,CELL("contents", DF$4), $B:$B,CELL("contents", DF$7), $E:$E, "TRUE", $C:$C,CELL("contents", $P200), $G:$G,CELL("contents", DF$3)), 0)</f>
        <v>59.210526315789473</v>
      </c>
      <c r="DG212" s="12">
        <f ca="1" xml:space="preserve"> IFERROR(AVERAGEIFS($M:$M, $A:$A,CELL("contents", DG$4), $B:$B,CELL("contents", DG$7), $E:$E, "TRUE", $C:$C,CELL("contents", $P200), $G:$G,CELL("contents", DG$3)), 0)</f>
        <v>60.720930232558139</v>
      </c>
      <c r="DH212" s="19">
        <f ca="1" xml:space="preserve"> IFERROR(AVERAGEIFS($M:$M, $A:$A,CELL("contents", DH$4), $B:$B,CELL("contents", DH$7), $E:$E, "TRUE", $C:$C,CELL("contents", $P200), $G:$G,CELL("contents", DH$3)), 0)</f>
        <v>64</v>
      </c>
      <c r="DI212" s="13"/>
      <c r="DJ212" s="14">
        <f ca="1" xml:space="preserve"> IFERROR(AVERAGEIFS($M:$M, $A:$A,CELL("contents", DJ$4), $B:$B,CELL("contents", DJ$7), $E:$E, "TRUE", $C:$C,CELL("contents", $P200), $G:$G,CELL("contents", DJ$3)), 0)</f>
        <v>61.388888888888886</v>
      </c>
      <c r="DM212" s="5" t="s">
        <v>23</v>
      </c>
      <c r="DN212" s="32"/>
      <c r="DO212" s="12">
        <f ca="1" xml:space="preserve"> IFERROR(AVERAGEIFS($M:$M, $A:$A,CELL("contents", DO$4), $B:$B,CELL("contents", DO$7), $E:$E, "TRUE", $C:$C,CELL("contents", $P200), $G:$G,CELL("contents", DO$3)), 0)</f>
        <v>225.375</v>
      </c>
      <c r="DP212" s="19">
        <f ca="1" xml:space="preserve"> IFERROR(AVERAGEIFS($M:$M, $A:$A,CELL("contents", DP$4), $B:$B,CELL("contents", DP$7), $E:$E, "TRUE", $C:$C,CELL("contents", $P200), $G:$G,CELL("contents", DP$3)), 0)</f>
        <v>250.66666666666666</v>
      </c>
      <c r="DQ212" s="13"/>
      <c r="DR212" s="14">
        <f ca="1" xml:space="preserve"> IFERROR(AVERAGEIFS($M:$M, $A:$A,CELL("contents", DR$4), $B:$B,CELL("contents", DR$7), $E:$E, "TRUE", $C:$C,CELL("contents", $P200), $G:$G,CELL("contents", DR$3)), 0)</f>
        <v>240.55</v>
      </c>
      <c r="DS212" s="12">
        <f ca="1" xml:space="preserve"> IFERROR(AVERAGEIFS($M:$M, $A:$A,CELL("contents", DS$4), $B:$B,CELL("contents", DS$7), $E:$E, "TRUE", $C:$C,CELL("contents", $P200), $G:$G,CELL("contents", DS$3)), 0)</f>
        <v>249.36842105263159</v>
      </c>
      <c r="DT212" s="19">
        <f ca="1" xml:space="preserve"> IFERROR(AVERAGEIFS($M:$M, $A:$A,CELL("contents", DT$4), $B:$B,CELL("contents", DT$7), $E:$E, "TRUE", $C:$C,CELL("contents", $P200), $G:$G,CELL("contents", DT$3)), 0)</f>
        <v>0</v>
      </c>
      <c r="DU212" s="13"/>
      <c r="DV212" s="14">
        <f ca="1" xml:space="preserve"> IFERROR(AVERAGEIFS($M:$M, $A:$A,CELL("contents", DV$4), $B:$B,CELL("contents", DV$7), $E:$E, "TRUE", $C:$C,CELL("contents", $P200), $G:$G,CELL("contents", DV$3)), 0)</f>
        <v>249.36842105263159</v>
      </c>
      <c r="DW212" s="12">
        <f ca="1" xml:space="preserve"> IFERROR(AVERAGEIFS($M:$M, $A:$A,CELL("contents", DW$4), $B:$B,CELL("contents", DW$7), $E:$E, "TRUE", $C:$C,CELL("contents", $P200), $G:$G,CELL("contents", DW$3)), 0)</f>
        <v>250.15789473684211</v>
      </c>
      <c r="DX212" s="19">
        <f ca="1" xml:space="preserve"> IFERROR(AVERAGEIFS($M:$M, $A:$A,CELL("contents", DX$4), $B:$B,CELL("contents", DX$7), $E:$E, "TRUE", $C:$C,CELL("contents", $P200), $G:$G,CELL("contents", DX$3)), 0)</f>
        <v>0</v>
      </c>
      <c r="DY212" s="13"/>
      <c r="DZ212" s="14">
        <f ca="1" xml:space="preserve"> IFERROR(AVERAGEIFS($M:$M, $A:$A,CELL("contents", DZ$4), $B:$B,CELL("contents", DZ$7), $E:$E, "TRUE", $C:$C,CELL("contents", $P200), $G:$G,CELL("contents", DZ$3)), 0)</f>
        <v>250.15789473684211</v>
      </c>
      <c r="EA212" s="12">
        <f ca="1" xml:space="preserve"> IFERROR(AVERAGEIFS($M:$M, $A:$A,CELL("contents", EA$4), $B:$B,CELL("contents", EA$7), $E:$E, "TRUE", $C:$C,CELL("contents", $P200), $G:$G,CELL("contents", EA$3)), 0)</f>
        <v>245.52173913043478</v>
      </c>
      <c r="EB212" s="19">
        <f ca="1" xml:space="preserve"> IFERROR(AVERAGEIFS($M:$M, $A:$A,CELL("contents", EB$4), $B:$B,CELL("contents", EB$7), $E:$E, "TRUE", $C:$C,CELL("contents", $P200), $G:$G,CELL("contents", EB$3)), 0)</f>
        <v>250.66666666666666</v>
      </c>
      <c r="EC212" s="13"/>
      <c r="ED212" s="14">
        <f ca="1" xml:space="preserve"> IFERROR(AVERAGEIFS($M:$M, $A:$A,CELL("contents", ED$4), $B:$B,CELL("contents", ED$7), $E:$E, "TRUE", $C:$C,CELL("contents", $P200), $G:$G,CELL("contents", ED$3)), 0)</f>
        <v>246.58620689655172</v>
      </c>
    </row>
    <row r="213" spans="1:134" x14ac:dyDescent="0.25">
      <c r="A213" t="s">
        <v>15</v>
      </c>
      <c r="B213" t="s">
        <v>14</v>
      </c>
      <c r="C213">
        <v>11</v>
      </c>
      <c r="D213">
        <v>2</v>
      </c>
      <c r="E213" t="b">
        <v>0</v>
      </c>
      <c r="F213">
        <v>8.0000000000000002E-3</v>
      </c>
      <c r="G213">
        <v>16</v>
      </c>
      <c r="H213">
        <v>16</v>
      </c>
      <c r="I213">
        <v>35</v>
      </c>
      <c r="J213">
        <v>34</v>
      </c>
      <c r="K213">
        <v>0</v>
      </c>
      <c r="L213">
        <v>10</v>
      </c>
      <c r="M213">
        <f t="shared" si="516"/>
        <v>0</v>
      </c>
      <c r="N213" t="b">
        <f t="shared" ref="N213" si="553">AND(MIN($F212,$F213,$F214)=$F213,MAX($H212,$H213,$H214)=$H213)</f>
        <v>0</v>
      </c>
      <c r="O213" t="b">
        <f t="shared" ref="O213" si="554">AND(NOT(N212),N213,NOT(N214))</f>
        <v>0</v>
      </c>
      <c r="P213">
        <f>P197</f>
        <v>15</v>
      </c>
      <c r="Q213" s="7" t="s">
        <v>31</v>
      </c>
      <c r="R213" s="32"/>
      <c r="S213" s="12">
        <f ca="1" xml:space="preserve"> _xlfn.MAXIFS($M:$M, $A:$A,CELL("contents", S$4), $B:$B,CELL("contents", S$7), $E:$E, "TRUE", $M:$M, "&lt;256", $C:$C,CELL("contents", $P200))</f>
        <v>142</v>
      </c>
      <c r="T213" s="19">
        <f ca="1" xml:space="preserve"> _xlfn.MAXIFS($M:$M, $A:$A,CELL("contents", T$4), $B:$B,CELL("contents", T$7), $E:$E, "TRUE", $M:$M, "&lt;256", $C:$C,CELL("contents", $P200))</f>
        <v>192</v>
      </c>
      <c r="U213" s="13"/>
      <c r="V213" s="14">
        <f ca="1" xml:space="preserve"> _xlfn.MAXIFS($M:$M, $A:$A,CELL("contents", V$4), $B:$B,CELL("contents", V$7), $E:$E, "TRUE", $M:$M, "&lt;256", $C:$C,CELL("contents", $P200))</f>
        <v>192</v>
      </c>
      <c r="W213" s="12">
        <f ca="1" xml:space="preserve"> _xlfn.MAXIFS($M:$M, $A:$A,CELL("contents", W$4), $B:$B,CELL("contents", W$7), $E:$E, "TRUE", $M:$M, "&lt;256", $C:$C,CELL("contents", $P200))</f>
        <v>201</v>
      </c>
      <c r="X213" s="19">
        <f ca="1" xml:space="preserve"> _xlfn.MAXIFS($M:$M, $A:$A,CELL("contents", X$4), $B:$B,CELL("contents", X$7), $E:$E, "TRUE", $M:$M, "&lt;256", $C:$C,CELL("contents", $P200))</f>
        <v>0</v>
      </c>
      <c r="Y213" s="13"/>
      <c r="Z213" s="14">
        <f ca="1" xml:space="preserve"> _xlfn.MAXIFS($M:$M, $A:$A,CELL("contents", Z$4), $B:$B,CELL("contents", Z$7), $E:$E, "TRUE", $M:$M, "&lt;256", $C:$C,CELL("contents", $P200))</f>
        <v>201</v>
      </c>
      <c r="AA213" s="12">
        <f ca="1" xml:space="preserve"> _xlfn.MAXIFS($M:$M, $A:$A,CELL("contents", AA$4), $B:$B,CELL("contents", AA$7), $E:$E, "TRUE", $M:$M, "&lt;256", $C:$C,CELL("contents", $P200))</f>
        <v>210</v>
      </c>
      <c r="AB213" s="19">
        <f ca="1" xml:space="preserve"> _xlfn.MAXIFS($M:$M, $A:$A,CELL("contents", AB$4), $B:$B,CELL("contents", AB$7), $E:$E, "TRUE", $M:$M, "&lt;256", $C:$C,CELL("contents", $P200))</f>
        <v>0</v>
      </c>
      <c r="AC213" s="13"/>
      <c r="AD213" s="14">
        <f ca="1" xml:space="preserve"> _xlfn.MAXIFS($M:$M, $A:$A,CELL("contents", AD$4), $B:$B,CELL("contents", AD$7), $E:$E, "TRUE", $M:$M, "&lt;256", $C:$C,CELL("contents", $P200))</f>
        <v>210</v>
      </c>
      <c r="AE213" s="12">
        <f ca="1" xml:space="preserve"> _xlfn.MAXIFS($M:$M, $A:$A,CELL("contents", AE$4), $B:$B,CELL("contents", AE$7), $E:$E, "TRUE", $M:$M, "&lt;256", $C:$C,CELL("contents", $P200))</f>
        <v>210</v>
      </c>
      <c r="AF213" s="19">
        <f ca="1" xml:space="preserve"> _xlfn.MAXIFS($M:$M, $A:$A,CELL("contents", AF$4), $B:$B,CELL("contents", AF$7), $E:$E, "TRUE", $M:$M, "&lt;256", $C:$C,CELL("contents", $P200))</f>
        <v>192</v>
      </c>
      <c r="AG213" s="13"/>
      <c r="AH213" s="14">
        <f ca="1" xml:space="preserve"> _xlfn.MAXIFS($M:$M, $A:$A,CELL("contents", AH$4), $B:$B,CELL("contents", AH$7), $E:$E, "TRUE", $M:$M, "&lt;256", $C:$C,CELL("contents", $P200))</f>
        <v>210</v>
      </c>
      <c r="AK213" s="7" t="s">
        <v>31</v>
      </c>
      <c r="AL213" s="32"/>
      <c r="AM213" s="12">
        <f ca="1" xml:space="preserve"> _xlfn.MAXIFS($M:$M, $A:$A,CELL("contents", AM$4), $B:$B,CELL("contents", AM$7), $E:$E, "TRUE", $M:$M, "&lt;256", $C:$C,CELL("contents", $P200), $G:$G,CELL("contents", AM$3))</f>
        <v>1</v>
      </c>
      <c r="AN213" s="19">
        <f ca="1" xml:space="preserve"> _xlfn.MAXIFS($M:$M, $A:$A,CELL("contents", AN$4), $B:$B,CELL("contents", AN$7), $E:$E, "TRUE", $M:$M, "&lt;256", $C:$C,CELL("contents", $P200), $G:$G,CELL("contents", AN$3))</f>
        <v>1</v>
      </c>
      <c r="AO213" s="13"/>
      <c r="AP213" s="14">
        <f ca="1" xml:space="preserve"> _xlfn.MAXIFS($M:$M, $A:$A,CELL("contents", AP$4), $B:$B,CELL("contents", AP$7), $E:$E, "TRUE", $M:$M, "&lt;256", $C:$C,CELL("contents", $P200), $G:$G,CELL("contents", AP$3))</f>
        <v>1</v>
      </c>
      <c r="AQ213" s="12">
        <f ca="1" xml:space="preserve"> _xlfn.MAXIFS($M:$M, $A:$A,CELL("contents", AQ$4), $B:$B,CELL("contents", AQ$7), $E:$E, "TRUE", $M:$M, "&lt;256", $C:$C,CELL("contents", $P200), $G:$G,CELL("contents", AQ$3))</f>
        <v>1</v>
      </c>
      <c r="AR213" s="19">
        <f ca="1" xml:space="preserve"> _xlfn.MAXIFS($M:$M, $A:$A,CELL("contents", AR$4), $B:$B,CELL("contents", AR$7), $E:$E, "TRUE", $M:$M, "&lt;256", $C:$C,CELL("contents", $P200), $G:$G,CELL("contents", AR$3))</f>
        <v>0</v>
      </c>
      <c r="AS213" s="13"/>
      <c r="AT213" s="14">
        <f ca="1" xml:space="preserve"> _xlfn.MAXIFS($M:$M, $A:$A,CELL("contents", AT$4), $B:$B,CELL("contents", AT$7), $E:$E, "TRUE", $M:$M, "&lt;256", $C:$C,CELL("contents", $P200), $G:$G,CELL("contents", AT$3))</f>
        <v>1</v>
      </c>
      <c r="AU213" s="12">
        <f ca="1" xml:space="preserve"> _xlfn.MAXIFS($M:$M, $A:$A,CELL("contents", AU$4), $B:$B,CELL("contents", AU$7), $E:$E, "TRUE", $M:$M, "&lt;256", $C:$C,CELL("contents", $P200), $G:$G,CELL("contents", AU$3))</f>
        <v>1</v>
      </c>
      <c r="AV213" s="19">
        <f ca="1" xml:space="preserve"> _xlfn.MAXIFS($M:$M, $A:$A,CELL("contents", AV$4), $B:$B,CELL("contents", AV$7), $E:$E, "TRUE", $M:$M, "&lt;256", $C:$C,CELL("contents", $P200), $G:$G,CELL("contents", AV$3))</f>
        <v>0</v>
      </c>
      <c r="AW213" s="13"/>
      <c r="AX213" s="14">
        <f ca="1" xml:space="preserve"> _xlfn.MAXIFS($M:$M, $A:$A,CELL("contents", AX$4), $B:$B,CELL("contents", AX$7), $E:$E, "TRUE", $M:$M, "&lt;256", $C:$C,CELL("contents", $P200), $G:$G,CELL("contents", AX$3))</f>
        <v>1</v>
      </c>
      <c r="AY213" s="12">
        <f ca="1" xml:space="preserve"> _xlfn.MAXIFS($M:$M, $A:$A,CELL("contents", AY$4), $B:$B,CELL("contents", AY$7), $E:$E, "TRUE", $M:$M, "&lt;256", $C:$C,CELL("contents", $P200), $G:$G,CELL("contents", AY$3))</f>
        <v>1</v>
      </c>
      <c r="AZ213" s="19">
        <f ca="1" xml:space="preserve"> _xlfn.MAXIFS($M:$M, $A:$A,CELL("contents", AZ$4), $B:$B,CELL("contents", AZ$7), $E:$E, "TRUE", $M:$M, "&lt;256", $C:$C,CELL("contents", $P200), $G:$G,CELL("contents", AZ$3))</f>
        <v>1</v>
      </c>
      <c r="BA213" s="13"/>
      <c r="BB213" s="14">
        <f ca="1" xml:space="preserve"> _xlfn.MAXIFS($M:$M, $A:$A,CELL("contents", BB$4), $B:$B,CELL("contents", BB$7), $E:$E, "TRUE", $M:$M, "&lt;256", $C:$C,CELL("contents", $P200), $G:$G,CELL("contents", BB$3))</f>
        <v>1</v>
      </c>
      <c r="BE213" s="7" t="s">
        <v>31</v>
      </c>
      <c r="BF213" s="32"/>
      <c r="BG213" s="12">
        <f ca="1" xml:space="preserve"> _xlfn.MAXIFS($M:$M, $A:$A,CELL("contents", BG$4), $B:$B,CELL("contents", BG$7), $E:$E, "TRUE", $M:$M, "&lt;256", $C:$C,CELL("contents", $P200), $G:$G,CELL("contents", BG$3))</f>
        <v>4</v>
      </c>
      <c r="BH213" s="19">
        <f ca="1" xml:space="preserve"> _xlfn.MAXIFS($M:$M, $A:$A,CELL("contents", BH$4), $B:$B,CELL("contents", BH$7), $E:$E, "TRUE", $M:$M, "&lt;256", $C:$C,CELL("contents", $P200), $G:$G,CELL("contents", BH$3))</f>
        <v>4</v>
      </c>
      <c r="BI213" s="13"/>
      <c r="BJ213" s="14">
        <f ca="1" xml:space="preserve"> _xlfn.MAXIFS($M:$M, $A:$A,CELL("contents", BJ$4), $B:$B,CELL("contents", BJ$7), $E:$E, "TRUE", $M:$M, "&lt;256", $C:$C,CELL("contents", $P200), $G:$G,CELL("contents", BJ$3))</f>
        <v>4</v>
      </c>
      <c r="BK213" s="12">
        <f ca="1" xml:space="preserve"> _xlfn.MAXIFS($M:$M, $A:$A,CELL("contents", BK$4), $B:$B,CELL("contents", BK$7), $E:$E, "TRUE", $M:$M, "&lt;256", $C:$C,CELL("contents", $P200), $G:$G,CELL("contents", BK$3))</f>
        <v>4</v>
      </c>
      <c r="BL213" s="19">
        <f ca="1" xml:space="preserve"> _xlfn.MAXIFS($M:$M, $A:$A,CELL("contents", BL$4), $B:$B,CELL("contents", BL$7), $E:$E, "TRUE", $M:$M, "&lt;256", $C:$C,CELL("contents", $P200), $G:$G,CELL("contents", BL$3))</f>
        <v>0</v>
      </c>
      <c r="BM213" s="13"/>
      <c r="BN213" s="14">
        <f ca="1" xml:space="preserve"> _xlfn.MAXIFS($M:$M, $A:$A,CELL("contents", BN$4), $B:$B,CELL("contents", BN$7), $E:$E, "TRUE", $M:$M, "&lt;256", $C:$C,CELL("contents", $P200), $G:$G,CELL("contents", BN$3))</f>
        <v>4</v>
      </c>
      <c r="BO213" s="12">
        <f ca="1" xml:space="preserve"> _xlfn.MAXIFS($M:$M, $A:$A,CELL("contents", BO$4), $B:$B,CELL("contents", BO$7), $E:$E, "TRUE", $M:$M, "&lt;256", $C:$C,CELL("contents", $P200), $G:$G,CELL("contents", BO$3))</f>
        <v>4</v>
      </c>
      <c r="BP213" s="19">
        <f ca="1" xml:space="preserve"> _xlfn.MAXIFS($M:$M, $A:$A,CELL("contents", BP$4), $B:$B,CELL("contents", BP$7), $E:$E, "TRUE", $M:$M, "&lt;256", $C:$C,CELL("contents", $P200), $G:$G,CELL("contents", BP$3))</f>
        <v>0</v>
      </c>
      <c r="BQ213" s="13"/>
      <c r="BR213" s="14">
        <f ca="1" xml:space="preserve"> _xlfn.MAXIFS($M:$M, $A:$A,CELL("contents", BR$4), $B:$B,CELL("contents", BR$7), $E:$E, "TRUE", $M:$M, "&lt;256", $C:$C,CELL("contents", $P200), $G:$G,CELL("contents", BR$3))</f>
        <v>4</v>
      </c>
      <c r="BS213" s="12">
        <f ca="1" xml:space="preserve"> _xlfn.MAXIFS($M:$M, $A:$A,CELL("contents", BS$4), $B:$B,CELL("contents", BS$7), $E:$E, "TRUE", $M:$M, "&lt;256", $C:$C,CELL("contents", $P200), $G:$G,CELL("contents", BS$3))</f>
        <v>4</v>
      </c>
      <c r="BT213" s="19">
        <f ca="1" xml:space="preserve"> _xlfn.MAXIFS($M:$M, $A:$A,CELL("contents", BT$4), $B:$B,CELL("contents", BT$7), $E:$E, "TRUE", $M:$M, "&lt;256", $C:$C,CELL("contents", $P200), $G:$G,CELL("contents", BT$3))</f>
        <v>4</v>
      </c>
      <c r="BU213" s="13"/>
      <c r="BV213" s="14">
        <f ca="1" xml:space="preserve"> _xlfn.MAXIFS($M:$M, $A:$A,CELL("contents", BV$4), $B:$B,CELL("contents", BV$7), $E:$E, "TRUE", $M:$M, "&lt;256", $C:$C,CELL("contents", $P200), $G:$G,CELL("contents", BV$3))</f>
        <v>4</v>
      </c>
      <c r="BY213" s="7" t="s">
        <v>31</v>
      </c>
      <c r="BZ213" s="32"/>
      <c r="CA213" s="12">
        <f ca="1" xml:space="preserve"> _xlfn.MAXIFS($M:$M, $A:$A,CELL("contents", CA$4), $B:$B,CELL("contents", CA$7), $E:$E, "TRUE", $M:$M, "&lt;256", $C:$C,CELL("contents", $P200), $G:$G,CELL("contents", CA$3))</f>
        <v>16</v>
      </c>
      <c r="CB213" s="19">
        <f ca="1" xml:space="preserve"> _xlfn.MAXIFS($M:$M, $A:$A,CELL("contents", CB$4), $B:$B,CELL("contents", CB$7), $E:$E, "TRUE", $M:$M, "&lt;256", $C:$C,CELL("contents", $P200), $G:$G,CELL("contents", CB$3))</f>
        <v>16</v>
      </c>
      <c r="CC213" s="13"/>
      <c r="CD213" s="14">
        <f ca="1" xml:space="preserve"> _xlfn.MAXIFS($M:$M, $A:$A,CELL("contents", CD$4), $B:$B,CELL("contents", CD$7), $E:$E, "TRUE", $M:$M, "&lt;256", $C:$C,CELL("contents", $P200), $G:$G,CELL("contents", CD$3))</f>
        <v>16</v>
      </c>
      <c r="CE213" s="12">
        <f ca="1" xml:space="preserve"> _xlfn.MAXIFS($M:$M, $A:$A,CELL("contents", CE$4), $B:$B,CELL("contents", CE$7), $E:$E, "TRUE", $M:$M, "&lt;256", $C:$C,CELL("contents", $P200), $G:$G,CELL("contents", CE$3))</f>
        <v>16</v>
      </c>
      <c r="CF213" s="19">
        <f ca="1" xml:space="preserve"> _xlfn.MAXIFS($M:$M, $A:$A,CELL("contents", CF$4), $B:$B,CELL("contents", CF$7), $E:$E, "TRUE", $M:$M, "&lt;256", $C:$C,CELL("contents", $P200), $G:$G,CELL("contents", CF$3))</f>
        <v>0</v>
      </c>
      <c r="CG213" s="13"/>
      <c r="CH213" s="14">
        <f ca="1" xml:space="preserve"> _xlfn.MAXIFS($M:$M, $A:$A,CELL("contents", CH$4), $B:$B,CELL("contents", CH$7), $E:$E, "TRUE", $M:$M, "&lt;256", $C:$C,CELL("contents", $P200), $G:$G,CELL("contents", CH$3))</f>
        <v>16</v>
      </c>
      <c r="CI213" s="12">
        <f ca="1" xml:space="preserve"> _xlfn.MAXIFS($M:$M, $A:$A,CELL("contents", CI$4), $B:$B,CELL("contents", CI$7), $E:$E, "TRUE", $M:$M, "&lt;256", $C:$C,CELL("contents", $P200), $G:$G,CELL("contents", CI$3))</f>
        <v>16</v>
      </c>
      <c r="CJ213" s="19">
        <f ca="1" xml:space="preserve"> _xlfn.MAXIFS($M:$M, $A:$A,CELL("contents", CJ$4), $B:$B,CELL("contents", CJ$7), $E:$E, "TRUE", $M:$M, "&lt;256", $C:$C,CELL("contents", $P200), $G:$G,CELL("contents", CJ$3))</f>
        <v>0</v>
      </c>
      <c r="CK213" s="13"/>
      <c r="CL213" s="14">
        <f ca="1" xml:space="preserve"> _xlfn.MAXIFS($M:$M, $A:$A,CELL("contents", CL$4), $B:$B,CELL("contents", CL$7), $E:$E, "TRUE", $M:$M, "&lt;256", $C:$C,CELL("contents", $P200), $G:$G,CELL("contents", CL$3))</f>
        <v>16</v>
      </c>
      <c r="CM213" s="12">
        <f ca="1" xml:space="preserve"> _xlfn.MAXIFS($M:$M, $A:$A,CELL("contents", CM$4), $B:$B,CELL("contents", CM$7), $E:$E, "TRUE", $M:$M, "&lt;256", $C:$C,CELL("contents", $P200), $G:$G,CELL("contents", CM$3))</f>
        <v>16</v>
      </c>
      <c r="CN213" s="19">
        <f ca="1" xml:space="preserve"> _xlfn.MAXIFS($M:$M, $A:$A,CELL("contents", CN$4), $B:$B,CELL("contents", CN$7), $E:$E, "TRUE", $M:$M, "&lt;256", $C:$C,CELL("contents", $P200), $G:$G,CELL("contents", CN$3))</f>
        <v>16</v>
      </c>
      <c r="CO213" s="13"/>
      <c r="CP213" s="14">
        <f ca="1" xml:space="preserve"> _xlfn.MAXIFS($M:$M, $A:$A,CELL("contents", CP$4), $B:$B,CELL("contents", CP$7), $E:$E, "TRUE", $M:$M, "&lt;256", $C:$C,CELL("contents", $P200), $G:$G,CELL("contents", CP$3))</f>
        <v>16</v>
      </c>
      <c r="CS213" s="7" t="s">
        <v>31</v>
      </c>
      <c r="CT213" s="32"/>
      <c r="CU213" s="12">
        <f ca="1" xml:space="preserve"> _xlfn.MAXIFS($M:$M, $A:$A,CELL("contents", CU$4), $B:$B,CELL("contents", CU$7), $E:$E, "TRUE", $M:$M, "&lt;256", $C:$C,CELL("contents", $P200), $G:$G,CELL("contents", CU$3))</f>
        <v>64</v>
      </c>
      <c r="CV213" s="19">
        <f ca="1" xml:space="preserve"> _xlfn.MAXIFS($M:$M, $A:$A,CELL("contents", CV$4), $B:$B,CELL("contents", CV$7), $E:$E, "TRUE", $M:$M, "&lt;256", $C:$C,CELL("contents", $P200), $G:$G,CELL("contents", CV$3))</f>
        <v>64</v>
      </c>
      <c r="CW213" s="13"/>
      <c r="CX213" s="14">
        <f ca="1" xml:space="preserve"> _xlfn.MAXIFS($M:$M, $A:$A,CELL("contents", CX$4), $B:$B,CELL("contents", CX$7), $E:$E, "TRUE", $M:$M, "&lt;256", $C:$C,CELL("contents", $P200), $G:$G,CELL("contents", CX$3))</f>
        <v>64</v>
      </c>
      <c r="CY213" s="12">
        <f ca="1" xml:space="preserve"> _xlfn.MAXIFS($M:$M, $A:$A,CELL("contents", CY$4), $B:$B,CELL("contents", CY$7), $E:$E, "TRUE", $M:$M, "&lt;256", $C:$C,CELL("contents", $P200), $G:$G,CELL("contents", CY$3))</f>
        <v>64</v>
      </c>
      <c r="CZ213" s="19">
        <f ca="1" xml:space="preserve"> _xlfn.MAXIFS($M:$M, $A:$A,CELL("contents", CZ$4), $B:$B,CELL("contents", CZ$7), $E:$E, "TRUE", $M:$M, "&lt;256", $C:$C,CELL("contents", $P200), $G:$G,CELL("contents", CZ$3))</f>
        <v>0</v>
      </c>
      <c r="DA213" s="13"/>
      <c r="DB213" s="14">
        <f ca="1" xml:space="preserve"> _xlfn.MAXIFS($M:$M, $A:$A,CELL("contents", DB$4), $B:$B,CELL("contents", DB$7), $E:$E, "TRUE", $M:$M, "&lt;256", $C:$C,CELL("contents", $P200), $G:$G,CELL("contents", DB$3))</f>
        <v>64</v>
      </c>
      <c r="DC213" s="12">
        <f ca="1" xml:space="preserve"> _xlfn.MAXIFS($M:$M, $A:$A,CELL("contents", DC$4), $B:$B,CELL("contents", DC$7), $E:$E, "TRUE", $M:$M, "&lt;256", $C:$C,CELL("contents", $P200), $G:$G,CELL("contents", DC$3))</f>
        <v>64</v>
      </c>
      <c r="DD213" s="19">
        <f ca="1" xml:space="preserve"> _xlfn.MAXIFS($M:$M, $A:$A,CELL("contents", DD$4), $B:$B,CELL("contents", DD$7), $E:$E, "TRUE", $M:$M, "&lt;256", $C:$C,CELL("contents", $P200), $G:$G,CELL("contents", DD$3))</f>
        <v>0</v>
      </c>
      <c r="DE213" s="13"/>
      <c r="DF213" s="14">
        <f ca="1" xml:space="preserve"> _xlfn.MAXIFS($M:$M, $A:$A,CELL("contents", DF$4), $B:$B,CELL("contents", DF$7), $E:$E, "TRUE", $M:$M, "&lt;256", $C:$C,CELL("contents", $P200), $G:$G,CELL("contents", DF$3))</f>
        <v>64</v>
      </c>
      <c r="DG213" s="12">
        <f ca="1" xml:space="preserve"> _xlfn.MAXIFS($M:$M, $A:$A,CELL("contents", DG$4), $B:$B,CELL("contents", DG$7), $E:$E, "TRUE", $M:$M, "&lt;256", $C:$C,CELL("contents", $P200), $G:$G,CELL("contents", DG$3))</f>
        <v>64</v>
      </c>
      <c r="DH213" s="19">
        <f ca="1" xml:space="preserve"> _xlfn.MAXIFS($M:$M, $A:$A,CELL("contents", DH$4), $B:$B,CELL("contents", DH$7), $E:$E, "TRUE", $M:$M, "&lt;256", $C:$C,CELL("contents", $P200), $G:$G,CELL("contents", DH$3))</f>
        <v>64</v>
      </c>
      <c r="DI213" s="13"/>
      <c r="DJ213" s="14">
        <f ca="1" xml:space="preserve"> _xlfn.MAXIFS($M:$M, $A:$A,CELL("contents", DJ$4), $B:$B,CELL("contents", DJ$7), $E:$E, "TRUE", $M:$M, "&lt;256", $C:$C,CELL("contents", $P200), $G:$G,CELL("contents", DJ$3))</f>
        <v>64</v>
      </c>
      <c r="DM213" s="7" t="s">
        <v>31</v>
      </c>
      <c r="DN213" s="32"/>
      <c r="DO213" s="12">
        <f ca="1" xml:space="preserve"> _xlfn.MAXIFS($M:$M, $A:$A,CELL("contents", DO$4), $B:$B,CELL("contents", DO$7), $E:$E, "TRUE", $M:$M, "&lt;256", $C:$C,CELL("contents", $P200), $G:$G,CELL("contents", DO$3))</f>
        <v>142</v>
      </c>
      <c r="DP213" s="19">
        <f ca="1" xml:space="preserve"> _xlfn.MAXIFS($M:$M, $A:$A,CELL("contents", DP$4), $B:$B,CELL("contents", DP$7), $E:$E, "TRUE", $M:$M, "&lt;256", $C:$C,CELL("contents", $P200), $G:$G,CELL("contents", DP$3))</f>
        <v>192</v>
      </c>
      <c r="DQ213" s="13"/>
      <c r="DR213" s="14">
        <f ca="1" xml:space="preserve"> _xlfn.MAXIFS($M:$M, $A:$A,CELL("contents", DR$4), $B:$B,CELL("contents", DR$7), $E:$E, "TRUE", $M:$M, "&lt;256", $C:$C,CELL("contents", $P200), $G:$G,CELL("contents", DR$3))</f>
        <v>192</v>
      </c>
      <c r="DS213" s="12">
        <f ca="1" xml:space="preserve"> _xlfn.MAXIFS($M:$M, $A:$A,CELL("contents", DS$4), $B:$B,CELL("contents", DS$7), $E:$E, "TRUE", $M:$M, "&lt;256", $C:$C,CELL("contents", $P200), $G:$G,CELL("contents", DS$3))</f>
        <v>201</v>
      </c>
      <c r="DT213" s="19">
        <f ca="1" xml:space="preserve"> _xlfn.MAXIFS($M:$M, $A:$A,CELL("contents", DT$4), $B:$B,CELL("contents", DT$7), $E:$E, "TRUE", $M:$M, "&lt;256", $C:$C,CELL("contents", $P200), $G:$G,CELL("contents", DT$3))</f>
        <v>0</v>
      </c>
      <c r="DU213" s="13"/>
      <c r="DV213" s="14">
        <f ca="1" xml:space="preserve"> _xlfn.MAXIFS($M:$M, $A:$A,CELL("contents", DV$4), $B:$B,CELL("contents", DV$7), $E:$E, "TRUE", $M:$M, "&lt;256", $C:$C,CELL("contents", $P200), $G:$G,CELL("contents", DV$3))</f>
        <v>201</v>
      </c>
      <c r="DW213" s="12">
        <f ca="1" xml:space="preserve"> _xlfn.MAXIFS($M:$M, $A:$A,CELL("contents", DW$4), $B:$B,CELL("contents", DW$7), $E:$E, "TRUE", $M:$M, "&lt;256", $C:$C,CELL("contents", $P200), $G:$G,CELL("contents", DW$3))</f>
        <v>210</v>
      </c>
      <c r="DX213" s="19">
        <f ca="1" xml:space="preserve"> _xlfn.MAXIFS($M:$M, $A:$A,CELL("contents", DX$4), $B:$B,CELL("contents", DX$7), $E:$E, "TRUE", $M:$M, "&lt;256", $C:$C,CELL("contents", $P200), $G:$G,CELL("contents", DX$3))</f>
        <v>0</v>
      </c>
      <c r="DY213" s="13"/>
      <c r="DZ213" s="14">
        <f ca="1" xml:space="preserve"> _xlfn.MAXIFS($M:$M, $A:$A,CELL("contents", DZ$4), $B:$B,CELL("contents", DZ$7), $E:$E, "TRUE", $M:$M, "&lt;256", $C:$C,CELL("contents", $P200), $G:$G,CELL("contents", DZ$3))</f>
        <v>210</v>
      </c>
      <c r="EA213" s="12">
        <f ca="1" xml:space="preserve"> _xlfn.MAXIFS($M:$M, $A:$A,CELL("contents", EA$4), $B:$B,CELL("contents", EA$7), $E:$E, "TRUE", $M:$M, "&lt;256", $C:$C,CELL("contents", $P200), $G:$G,CELL("contents", EA$3))</f>
        <v>210</v>
      </c>
      <c r="EB213" s="19">
        <f ca="1" xml:space="preserve"> _xlfn.MAXIFS($M:$M, $A:$A,CELL("contents", EB$4), $B:$B,CELL("contents", EB$7), $E:$E, "TRUE", $M:$M, "&lt;256", $C:$C,CELL("contents", $P200), $G:$G,CELL("contents", EB$3))</f>
        <v>192</v>
      </c>
      <c r="EC213" s="13"/>
      <c r="ED213" s="14">
        <f ca="1" xml:space="preserve"> _xlfn.MAXIFS($M:$M, $A:$A,CELL("contents", ED$4), $B:$B,CELL("contents", ED$7), $E:$E, "TRUE", $M:$M, "&lt;256", $C:$C,CELL("contents", $P200), $G:$G,CELL("contents", ED$3))</f>
        <v>210</v>
      </c>
    </row>
    <row r="214" spans="1:134" x14ac:dyDescent="0.25">
      <c r="A214" t="s">
        <v>19</v>
      </c>
      <c r="B214" t="s">
        <v>14</v>
      </c>
      <c r="C214">
        <v>11</v>
      </c>
      <c r="D214">
        <v>2</v>
      </c>
      <c r="E214" t="b">
        <v>0</v>
      </c>
      <c r="F214">
        <v>8.9999999999999993E-3</v>
      </c>
      <c r="G214">
        <v>16</v>
      </c>
      <c r="H214">
        <v>16</v>
      </c>
      <c r="I214">
        <v>62</v>
      </c>
      <c r="J214">
        <v>34</v>
      </c>
      <c r="K214">
        <v>0</v>
      </c>
      <c r="L214">
        <v>10</v>
      </c>
      <c r="M214">
        <f t="shared" si="516"/>
        <v>0</v>
      </c>
      <c r="N214" t="b">
        <f t="shared" ref="N214" si="555">AND(MIN($F212,$F213,$F214)=$F214,MAX($H212,$H213,$H214)=$H214)</f>
        <v>0</v>
      </c>
      <c r="O214" t="b">
        <f t="shared" ref="O214" si="556">AND(NOT(N212),NOT(N213),N214)</f>
        <v>0</v>
      </c>
      <c r="P214">
        <f>P197</f>
        <v>15</v>
      </c>
      <c r="Q214" s="6" t="s">
        <v>16</v>
      </c>
      <c r="R214" s="21" t="s">
        <v>10</v>
      </c>
      <c r="S214" s="12">
        <f ca="1" xml:space="preserve"> SUMIFS($K:$K, $A:$A,CELL("contents", S$4), $B:$B,CELL("contents", S$7), $C:$C,CELL("contents", $P200))</f>
        <v>8759535</v>
      </c>
      <c r="T214" s="19">
        <f ca="1" xml:space="preserve"> SUMIFS($K:$K, $A:$A,CELL("contents", T$4), $B:$B,CELL("contents", T$7), $C:$C,CELL("contents", $P200))</f>
        <v>54160957</v>
      </c>
      <c r="U214" s="13"/>
      <c r="V214" s="14">
        <f ca="1" xml:space="preserve"> SUMIFS($K:$K, $A:$A,CELL("contents", V$4), $B:$B,CELL("contents", V$7), $C:$C,CELL("contents", $P200))</f>
        <v>62920492</v>
      </c>
      <c r="W214" s="12">
        <f ca="1" xml:space="preserve"> SUMIFS($K:$K, $A:$A,CELL("contents", W$4), $B:$B,CELL("contents", W$7), $C:$C,CELL("contents", $P200))</f>
        <v>35164176</v>
      </c>
      <c r="X214" s="19">
        <f ca="1" xml:space="preserve"> SUMIFS($K:$K, $A:$A,CELL("contents", X$4), $B:$B,CELL("contents", X$7), $C:$C,CELL("contents", $P200))</f>
        <v>6212</v>
      </c>
      <c r="Y214" s="13"/>
      <c r="Z214" s="14">
        <f ca="1" xml:space="preserve"> SUMIFS($K:$K, $A:$A,CELL("contents", Z$4), $B:$B,CELL("contents", Z$7), $C:$C,CELL("contents", $P200))</f>
        <v>35170388</v>
      </c>
      <c r="AA214" s="12">
        <f ca="1" xml:space="preserve"> SUMIFS($K:$K, $A:$A,CELL("contents", AA$4), $B:$B,CELL("contents", AA$7), $C:$C,CELL("contents", $P200))</f>
        <v>33282285</v>
      </c>
      <c r="AB214" s="19">
        <f ca="1" xml:space="preserve"> SUMIFS($K:$K, $A:$A,CELL("contents", AB$4), $B:$B,CELL("contents", AB$7), $C:$C,CELL("contents", $P200))</f>
        <v>6212</v>
      </c>
      <c r="AC214" s="13"/>
      <c r="AD214" s="14">
        <f ca="1" xml:space="preserve"> SUMIFS($K:$K, $A:$A,CELL("contents", AD$4), $B:$B,CELL("contents", AD$7), $C:$C,CELL("contents", $P200))</f>
        <v>33288497</v>
      </c>
      <c r="AE214" s="12">
        <f ca="1" xml:space="preserve"> SUMIFS($K:$K, $A:$A,CELL("contents", AE$4), $B:$B,CELL("contents", AE$7), $C:$C,CELL("contents", $P200))</f>
        <v>77205996</v>
      </c>
      <c r="AF214" s="19">
        <f ca="1" xml:space="preserve"> SUMIFS($K:$K, $A:$A,CELL("contents", AF$4), $B:$B,CELL("contents", AF$7), $C:$C,CELL("contents", $P200))</f>
        <v>54173381</v>
      </c>
      <c r="AG214" s="13"/>
      <c r="AH214" s="14">
        <f ca="1" xml:space="preserve"> SUMIFS($K:$K, $A:$A,CELL("contents", AH$4), $B:$B,CELL("contents", AH$7), $C:$C,CELL("contents", $P200))</f>
        <v>131379377</v>
      </c>
      <c r="AK214" s="6" t="s">
        <v>16</v>
      </c>
      <c r="AL214" s="21" t="s">
        <v>10</v>
      </c>
      <c r="AM214" s="12">
        <f ca="1" xml:space="preserve"> SUMIFS($K:$K, $A:$A,CELL("contents", AM$4), $B:$B,CELL("contents", AM$7), $C:$C,CELL("contents", $P200), $G:$G,CELL("contents", AM$3))</f>
        <v>964360</v>
      </c>
      <c r="AN214" s="19">
        <f ca="1" xml:space="preserve"> SUMIFS($K:$K, $A:$A,CELL("contents", AN$4), $B:$B,CELL("contents", AN$7), $C:$C,CELL("contents", $P200), $G:$G,CELL("contents", AN$3))</f>
        <v>10156622</v>
      </c>
      <c r="AO214" s="13"/>
      <c r="AP214" s="14">
        <f ca="1" xml:space="preserve"> SUMIFS($K:$K, $A:$A,CELL("contents", AP$4), $B:$B,CELL("contents", AP$7), $C:$C,CELL("contents", $P200), $G:$G,CELL("contents", AP$3))</f>
        <v>11120982</v>
      </c>
      <c r="AQ214" s="12">
        <f ca="1" xml:space="preserve"> SUMIFS($K:$K, $A:$A,CELL("contents", AQ$4), $B:$B,CELL("contents", AQ$7), $C:$C,CELL("contents", $P200), $G:$G,CELL("contents", AQ$3))</f>
        <v>6212922</v>
      </c>
      <c r="AR214" s="19">
        <f ca="1" xml:space="preserve"> SUMIFS($K:$K, $A:$A,CELL("contents", AR$4), $B:$B,CELL("contents", AR$7), $C:$C,CELL("contents", $P200), $G:$G,CELL("contents", AR$3))</f>
        <v>78</v>
      </c>
      <c r="AS214" s="13"/>
      <c r="AT214" s="14">
        <f ca="1" xml:space="preserve"> SUMIFS($K:$K, $A:$A,CELL("contents", AT$4), $B:$B,CELL("contents", AT$7), $C:$C,CELL("contents", $P200), $G:$G,CELL("contents", AT$3))</f>
        <v>6213000</v>
      </c>
      <c r="AU214" s="12">
        <f ca="1" xml:space="preserve"> SUMIFS($K:$K, $A:$A,CELL("contents", AU$4), $B:$B,CELL("contents", AU$7), $C:$C,CELL("contents", $P200), $G:$G,CELL("contents", AU$3))</f>
        <v>6148262</v>
      </c>
      <c r="AV214" s="19">
        <f ca="1" xml:space="preserve"> SUMIFS($K:$K, $A:$A,CELL("contents", AV$4), $B:$B,CELL("contents", AV$7), $C:$C,CELL("contents", $P200), $G:$G,CELL("contents", AV$3))</f>
        <v>78</v>
      </c>
      <c r="AW214" s="13"/>
      <c r="AX214" s="14">
        <f ca="1" xml:space="preserve"> SUMIFS($K:$K, $A:$A,CELL("contents", AX$4), $B:$B,CELL("contents", AX$7), $C:$C,CELL("contents", $P200), $G:$G,CELL("contents", AX$3))</f>
        <v>6148340</v>
      </c>
      <c r="AY214" s="12">
        <f ca="1" xml:space="preserve"> SUMIFS($K:$K, $A:$A,CELL("contents", AY$4), $B:$B,CELL("contents", AY$7), $C:$C,CELL("contents", $P200), $G:$G,CELL("contents", AY$3))</f>
        <v>13325544</v>
      </c>
      <c r="AZ214" s="19">
        <f ca="1" xml:space="preserve"> SUMIFS($K:$K, $A:$A,CELL("contents", AZ$4), $B:$B,CELL("contents", AZ$7), $C:$C,CELL("contents", $P200), $G:$G,CELL("contents", AZ$3))</f>
        <v>10156778</v>
      </c>
      <c r="BA214" s="13"/>
      <c r="BB214" s="14">
        <f ca="1" xml:space="preserve"> SUMIFS($K:$K, $A:$A,CELL("contents", BB$4), $B:$B,CELL("contents", BB$7), $C:$C,CELL("contents", $P200), $G:$G,CELL("contents", BB$3))</f>
        <v>23482322</v>
      </c>
      <c r="BE214" s="6" t="s">
        <v>16</v>
      </c>
      <c r="BF214" s="21" t="s">
        <v>10</v>
      </c>
      <c r="BG214" s="12">
        <f ca="1" xml:space="preserve"> SUMIFS($K:$K, $A:$A,CELL("contents", BG$4), $B:$B,CELL("contents", BG$7), $C:$C,CELL("contents", $P200), $G:$G,CELL("contents", BG$3))</f>
        <v>1020794</v>
      </c>
      <c r="BH214" s="19">
        <f ca="1" xml:space="preserve"> SUMIFS($K:$K, $A:$A,CELL("contents", BH$4), $B:$B,CELL("contents", BH$7), $C:$C,CELL("contents", $P200), $G:$G,CELL("contents", BH$3))</f>
        <v>9767841</v>
      </c>
      <c r="BI214" s="13"/>
      <c r="BJ214" s="14">
        <f ca="1" xml:space="preserve"> SUMIFS($K:$K, $A:$A,CELL("contents", BJ$4), $B:$B,CELL("contents", BJ$7), $C:$C,CELL("contents", $P200), $G:$G,CELL("contents", BJ$3))</f>
        <v>10788635</v>
      </c>
      <c r="BK214" s="12">
        <f ca="1" xml:space="preserve"> SUMIFS($K:$K, $A:$A,CELL("contents", BK$4), $B:$B,CELL("contents", BK$7), $C:$C,CELL("contents", $P200), $G:$G,CELL("contents", BK$3))</f>
        <v>5964939</v>
      </c>
      <c r="BL214" s="19">
        <f ca="1" xml:space="preserve"> SUMIFS($K:$K, $A:$A,CELL("contents", BL$4), $B:$B,CELL("contents", BL$7), $C:$C,CELL("contents", $P200), $G:$G,CELL("contents", BL$3))</f>
        <v>114</v>
      </c>
      <c r="BM214" s="13"/>
      <c r="BN214" s="14">
        <f ca="1" xml:space="preserve"> SUMIFS($K:$K, $A:$A,CELL("contents", BN$4), $B:$B,CELL("contents", BN$7), $C:$C,CELL("contents", $P200), $G:$G,CELL("contents", BN$3))</f>
        <v>5965053</v>
      </c>
      <c r="BO214" s="12">
        <f ca="1" xml:space="preserve"> SUMIFS($K:$K, $A:$A,CELL("contents", BO$4), $B:$B,CELL("contents", BO$7), $C:$C,CELL("contents", $P200), $G:$G,CELL("contents", BO$3))</f>
        <v>6794345</v>
      </c>
      <c r="BP214" s="19">
        <f ca="1" xml:space="preserve"> SUMIFS($K:$K, $A:$A,CELL("contents", BP$4), $B:$B,CELL("contents", BP$7), $C:$C,CELL("contents", $P200), $G:$G,CELL("contents", BP$3))</f>
        <v>114</v>
      </c>
      <c r="BQ214" s="13"/>
      <c r="BR214" s="14">
        <f ca="1" xml:space="preserve"> SUMIFS($K:$K, $A:$A,CELL("contents", BR$4), $B:$B,CELL("contents", BR$7), $C:$C,CELL("contents", $P200), $G:$G,CELL("contents", BR$3))</f>
        <v>6794459</v>
      </c>
      <c r="BS214" s="12">
        <f ca="1" xml:space="preserve"> SUMIFS($K:$K, $A:$A,CELL("contents", BS$4), $B:$B,CELL("contents", BS$7), $C:$C,CELL("contents", $P200), $G:$G,CELL("contents", BS$3))</f>
        <v>13780078</v>
      </c>
      <c r="BT214" s="19">
        <f ca="1" xml:space="preserve"> SUMIFS($K:$K, $A:$A,CELL("contents", BT$4), $B:$B,CELL("contents", BT$7), $C:$C,CELL("contents", $P200), $G:$G,CELL("contents", BT$3))</f>
        <v>9768069</v>
      </c>
      <c r="BU214" s="13"/>
      <c r="BV214" s="14">
        <f ca="1" xml:space="preserve"> SUMIFS($K:$K, $A:$A,CELL("contents", BV$4), $B:$B,CELL("contents", BV$7), $C:$C,CELL("contents", $P200), $G:$G,CELL("contents", BV$3))</f>
        <v>23548147</v>
      </c>
      <c r="BY214" s="6" t="s">
        <v>16</v>
      </c>
      <c r="BZ214" s="21" t="s">
        <v>10</v>
      </c>
      <c r="CA214" s="12">
        <f ca="1" xml:space="preserve"> SUMIFS($K:$K, $A:$A,CELL("contents", CA$4), $B:$B,CELL("contents", CA$7), $C:$C,CELL("contents", $P200), $G:$G,CELL("contents", CA$3))</f>
        <v>1309840</v>
      </c>
      <c r="CB214" s="19">
        <f ca="1" xml:space="preserve"> SUMIFS($K:$K, $A:$A,CELL("contents", CB$4), $B:$B,CELL("contents", CB$7), $C:$C,CELL("contents", $P200), $G:$G,CELL("contents", CB$3))</f>
        <v>9572427</v>
      </c>
      <c r="CC214" s="13"/>
      <c r="CD214" s="14">
        <f ca="1" xml:space="preserve"> SUMIFS($K:$K, $A:$A,CELL("contents", CD$4), $B:$B,CELL("contents", CD$7), $C:$C,CELL("contents", $P200), $G:$G,CELL("contents", CD$3))</f>
        <v>10882267</v>
      </c>
      <c r="CE214" s="12">
        <f ca="1" xml:space="preserve"> SUMIFS($K:$K, $A:$A,CELL("contents", CE$4), $B:$B,CELL("contents", CE$7), $C:$C,CELL("contents", $P200), $G:$G,CELL("contents", CE$3))</f>
        <v>6626529</v>
      </c>
      <c r="CF214" s="19">
        <f ca="1" xml:space="preserve"> SUMIFS($K:$K, $A:$A,CELL("contents", CF$4), $B:$B,CELL("contents", CF$7), $C:$C,CELL("contents", $P200), $G:$G,CELL("contents", CF$3))</f>
        <v>440</v>
      </c>
      <c r="CG214" s="13"/>
      <c r="CH214" s="14">
        <f ca="1" xml:space="preserve"> SUMIFS($K:$K, $A:$A,CELL("contents", CH$4), $B:$B,CELL("contents", CH$7), $C:$C,CELL("contents", $P200), $G:$G,CELL("contents", CH$3))</f>
        <v>6626969</v>
      </c>
      <c r="CI214" s="12">
        <f ca="1" xml:space="preserve"> SUMIFS($K:$K, $A:$A,CELL("contents", CI$4), $B:$B,CELL("contents", CI$7), $C:$C,CELL("contents", $P200), $G:$G,CELL("contents", CI$3))</f>
        <v>6800484</v>
      </c>
      <c r="CJ214" s="19">
        <f ca="1" xml:space="preserve"> SUMIFS($K:$K, $A:$A,CELL("contents", CJ$4), $B:$B,CELL("contents", CJ$7), $C:$C,CELL("contents", $P200), $G:$G,CELL("contents", CJ$3))</f>
        <v>440</v>
      </c>
      <c r="CK214" s="13"/>
      <c r="CL214" s="14">
        <f ca="1" xml:space="preserve"> SUMIFS($K:$K, $A:$A,CELL("contents", CL$4), $B:$B,CELL("contents", CL$7), $C:$C,CELL("contents", $P200), $G:$G,CELL("contents", CL$3))</f>
        <v>6800924</v>
      </c>
      <c r="CM214" s="12">
        <f ca="1" xml:space="preserve"> SUMIFS($K:$K, $A:$A,CELL("contents", CM$4), $B:$B,CELL("contents", CM$7), $C:$C,CELL("contents", $P200), $G:$G,CELL("contents", CM$3))</f>
        <v>14736853</v>
      </c>
      <c r="CN214" s="19">
        <f ca="1" xml:space="preserve"> SUMIFS($K:$K, $A:$A,CELL("contents", CN$4), $B:$B,CELL("contents", CN$7), $C:$C,CELL("contents", $P200), $G:$G,CELL("contents", CN$3))</f>
        <v>9573307</v>
      </c>
      <c r="CO214" s="13"/>
      <c r="CP214" s="14">
        <f ca="1" xml:space="preserve"> SUMIFS($K:$K, $A:$A,CELL("contents", CP$4), $B:$B,CELL("contents", CP$7), $C:$C,CELL("contents", $P200), $G:$G,CELL("contents", CP$3))</f>
        <v>24310160</v>
      </c>
      <c r="CS214" s="6" t="s">
        <v>16</v>
      </c>
      <c r="CT214" s="21" t="s">
        <v>10</v>
      </c>
      <c r="CU214" s="12">
        <f ca="1" xml:space="preserve"> SUMIFS($K:$K, $A:$A,CELL("contents", CU$4), $B:$B,CELL("contents", CU$7), $C:$C,CELL("contents", $P200), $G:$G,CELL("contents", CU$3))</f>
        <v>2241917</v>
      </c>
      <c r="CV214" s="19">
        <f ca="1" xml:space="preserve"> SUMIFS($K:$K, $A:$A,CELL("contents", CV$4), $B:$B,CELL("contents", CV$7), $C:$C,CELL("contents", $P200), $G:$G,CELL("contents", CV$3))</f>
        <v>11913563</v>
      </c>
      <c r="CW214" s="13"/>
      <c r="CX214" s="14">
        <f ca="1" xml:space="preserve"> SUMIFS($K:$K, $A:$A,CELL("contents", CX$4), $B:$B,CELL("contents", CX$7), $C:$C,CELL("contents", $P200), $G:$G,CELL("contents", CX$3))</f>
        <v>14155480</v>
      </c>
      <c r="CY214" s="12">
        <f ca="1" xml:space="preserve"> SUMIFS($K:$K, $A:$A,CELL("contents", CY$4), $B:$B,CELL("contents", CY$7), $C:$C,CELL("contents", $P200), $G:$G,CELL("contents", CY$3))</f>
        <v>8019011</v>
      </c>
      <c r="CZ214" s="19">
        <f ca="1" xml:space="preserve"> SUMIFS($K:$K, $A:$A,CELL("contents", CZ$4), $B:$B,CELL("contents", CZ$7), $C:$C,CELL("contents", $P200), $G:$G,CELL("contents", CZ$3))</f>
        <v>1461</v>
      </c>
      <c r="DA214" s="13"/>
      <c r="DB214" s="14">
        <f ca="1" xml:space="preserve"> SUMIFS($K:$K, $A:$A,CELL("contents", DB$4), $B:$B,CELL("contents", DB$7), $C:$C,CELL("contents", $P200), $G:$G,CELL("contents", DB$3))</f>
        <v>8020472</v>
      </c>
      <c r="DC214" s="12">
        <f ca="1" xml:space="preserve"> SUMIFS($K:$K, $A:$A,CELL("contents", DC$4), $B:$B,CELL("contents", DC$7), $C:$C,CELL("contents", $P200), $G:$G,CELL("contents", DC$3))</f>
        <v>6177182</v>
      </c>
      <c r="DD214" s="19">
        <f ca="1" xml:space="preserve"> SUMIFS($K:$K, $A:$A,CELL("contents", DD$4), $B:$B,CELL("contents", DD$7), $C:$C,CELL("contents", $P200), $G:$G,CELL("contents", DD$3))</f>
        <v>1461</v>
      </c>
      <c r="DE214" s="13"/>
      <c r="DF214" s="14">
        <f ca="1" xml:space="preserve"> SUMIFS($K:$K, $A:$A,CELL("contents", DF$4), $B:$B,CELL("contents", DF$7), $C:$C,CELL("contents", $P200), $G:$G,CELL("contents", DF$3))</f>
        <v>6178643</v>
      </c>
      <c r="DG214" s="12">
        <f ca="1" xml:space="preserve"> SUMIFS($K:$K, $A:$A,CELL("contents", DG$4), $B:$B,CELL("contents", DG$7), $C:$C,CELL("contents", $P200), $G:$G,CELL("contents", DG$3))</f>
        <v>16438110</v>
      </c>
      <c r="DH214" s="19">
        <f ca="1" xml:space="preserve"> SUMIFS($K:$K, $A:$A,CELL("contents", DH$4), $B:$B,CELL("contents", DH$7), $C:$C,CELL("contents", $P200), $G:$G,CELL("contents", DH$3))</f>
        <v>11916485</v>
      </c>
      <c r="DI214" s="13"/>
      <c r="DJ214" s="14">
        <f ca="1" xml:space="preserve"> SUMIFS($K:$K, $A:$A,CELL("contents", DJ$4), $B:$B,CELL("contents", DJ$7), $C:$C,CELL("contents", $P200), $G:$G,CELL("contents", DJ$3))</f>
        <v>28354595</v>
      </c>
      <c r="DM214" s="6" t="s">
        <v>16</v>
      </c>
      <c r="DN214" s="21" t="s">
        <v>10</v>
      </c>
      <c r="DO214" s="12">
        <f ca="1" xml:space="preserve"> SUMIFS($K:$K, $A:$A,CELL("contents", DO$4), $B:$B,CELL("contents", DO$7), $C:$C,CELL("contents", $P200), $G:$G,CELL("contents", DO$3))</f>
        <v>3222624</v>
      </c>
      <c r="DP214" s="19">
        <f ca="1" xml:space="preserve"> SUMIFS($K:$K, $A:$A,CELL("contents", DP$4), $B:$B,CELL("contents", DP$7), $C:$C,CELL("contents", $P200), $G:$G,CELL("contents", DP$3))</f>
        <v>12750504</v>
      </c>
      <c r="DQ214" s="13"/>
      <c r="DR214" s="14">
        <f ca="1" xml:space="preserve"> SUMIFS($K:$K, $A:$A,CELL("contents", DR$4), $B:$B,CELL("contents", DR$7), $C:$C,CELL("contents", $P200), $G:$G,CELL("contents", DR$3))</f>
        <v>15973128</v>
      </c>
      <c r="DS214" s="12">
        <f ca="1" xml:space="preserve"> SUMIFS($K:$K, $A:$A,CELL("contents", DS$4), $B:$B,CELL("contents", DS$7), $C:$C,CELL("contents", $P200), $G:$G,CELL("contents", DS$3))</f>
        <v>8340775</v>
      </c>
      <c r="DT214" s="19">
        <f ca="1" xml:space="preserve"> SUMIFS($K:$K, $A:$A,CELL("contents", DT$4), $B:$B,CELL("contents", DT$7), $C:$C,CELL("contents", $P200), $G:$G,CELL("contents", DT$3))</f>
        <v>4119</v>
      </c>
      <c r="DU214" s="13"/>
      <c r="DV214" s="14">
        <f ca="1" xml:space="preserve"> SUMIFS($K:$K, $A:$A,CELL("contents", DV$4), $B:$B,CELL("contents", DV$7), $C:$C,CELL("contents", $P200), $G:$G,CELL("contents", DV$3))</f>
        <v>8344894</v>
      </c>
      <c r="DW214" s="12">
        <f ca="1" xml:space="preserve"> SUMIFS($K:$K, $A:$A,CELL("contents", DW$4), $B:$B,CELL("contents", DW$7), $C:$C,CELL("contents", $P200), $G:$G,CELL("contents", DW$3))</f>
        <v>7362012</v>
      </c>
      <c r="DX214" s="19">
        <f ca="1" xml:space="preserve"> SUMIFS($K:$K, $A:$A,CELL("contents", DX$4), $B:$B,CELL("contents", DX$7), $C:$C,CELL("contents", $P200), $G:$G,CELL("contents", DX$3))</f>
        <v>4119</v>
      </c>
      <c r="DY214" s="13"/>
      <c r="DZ214" s="14">
        <f ca="1" xml:space="preserve"> SUMIFS($K:$K, $A:$A,CELL("contents", DZ$4), $B:$B,CELL("contents", DZ$7), $C:$C,CELL("contents", $P200), $G:$G,CELL("contents", DZ$3))</f>
        <v>7366131</v>
      </c>
      <c r="EA214" s="12">
        <f ca="1" xml:space="preserve"> SUMIFS($K:$K, $A:$A,CELL("contents", EA$4), $B:$B,CELL("contents", EA$7), $C:$C,CELL("contents", $P200), $G:$G,CELL("contents", EA$3))</f>
        <v>18925411</v>
      </c>
      <c r="EB214" s="19">
        <f ca="1" xml:space="preserve"> SUMIFS($K:$K, $A:$A,CELL("contents", EB$4), $B:$B,CELL("contents", EB$7), $C:$C,CELL("contents", $P200), $G:$G,CELL("contents", EB$3))</f>
        <v>12758742</v>
      </c>
      <c r="EC214" s="13"/>
      <c r="ED214" s="14">
        <f ca="1" xml:space="preserve"> SUMIFS($K:$K, $A:$A,CELL("contents", ED$4), $B:$B,CELL("contents", ED$7), $C:$C,CELL("contents", $P200), $G:$G,CELL("contents", ED$3))</f>
        <v>31684153</v>
      </c>
    </row>
    <row r="215" spans="1:134" x14ac:dyDescent="0.25">
      <c r="A215" t="s">
        <v>13</v>
      </c>
      <c r="B215" t="s">
        <v>14</v>
      </c>
      <c r="C215">
        <v>11</v>
      </c>
      <c r="D215">
        <v>30</v>
      </c>
      <c r="E215" t="b">
        <v>1</v>
      </c>
      <c r="F215">
        <v>10.000999999999999</v>
      </c>
      <c r="G215">
        <v>16</v>
      </c>
      <c r="H215">
        <v>0</v>
      </c>
      <c r="I215">
        <v>840031</v>
      </c>
      <c r="J215">
        <v>823654</v>
      </c>
      <c r="K215">
        <v>411825</v>
      </c>
      <c r="L215">
        <v>13</v>
      </c>
      <c r="M215">
        <f t="shared" si="516"/>
        <v>16</v>
      </c>
      <c r="N215" t="b">
        <f t="shared" ref="N215" si="557">AND(MIN($F215,$F216,$F217)=$F215,MAX($H215,$H216,$H217)=$H215)</f>
        <v>0</v>
      </c>
      <c r="O215" t="b">
        <f t="shared" ref="O215" si="558">AND(N215,NOT(N216),NOT(N217))</f>
        <v>0</v>
      </c>
      <c r="P215">
        <f>P197</f>
        <v>15</v>
      </c>
      <c r="Q215" s="5" t="s">
        <v>23</v>
      </c>
      <c r="R215" s="21"/>
      <c r="S215" s="12">
        <f ca="1" xml:space="preserve"> IFERROR(AVERAGEIFS($K:$K, $A:$A,CELL("contents", S$4), $B:$B,CELL("contents", S$7), $C:$C,CELL("contents", $P200)), 0)</f>
        <v>36498.0625</v>
      </c>
      <c r="T215" s="19">
        <f ca="1" xml:space="preserve"> IFERROR(AVERAGEIFS($K:$K, $A:$A,CELL("contents", T$4), $B:$B,CELL("contents", T$7), $C:$C,CELL("contents", $P200)), 0)</f>
        <v>328248.22424242424</v>
      </c>
      <c r="U215" s="13"/>
      <c r="V215" s="14">
        <f ca="1" xml:space="preserve"> IFERROR(AVERAGEIFS($K:$K, $A:$A,CELL("contents", V$4), $B:$B,CELL("contents", V$7), $C:$C,CELL("contents", $P200)), 0)</f>
        <v>155359.23950617283</v>
      </c>
      <c r="W215" s="12">
        <f ca="1" xml:space="preserve"> IFERROR(AVERAGEIFS($K:$K, $A:$A,CELL("contents", W$4), $B:$B,CELL("contents", W$7), $C:$C,CELL("contents", $P200)), 0)</f>
        <v>146517.4</v>
      </c>
      <c r="X215" s="19">
        <f ca="1" xml:space="preserve"> IFERROR(AVERAGEIFS($K:$K, $A:$A,CELL("contents", X$4), $B:$B,CELL("contents", X$7), $C:$C,CELL("contents", $P200)), 0)</f>
        <v>37.648484848484848</v>
      </c>
      <c r="Y215" s="13"/>
      <c r="Z215" s="14">
        <f ca="1" xml:space="preserve"> IFERROR(AVERAGEIFS($K:$K, $A:$A,CELL("contents", Z$4), $B:$B,CELL("contents", Z$7), $C:$C,CELL("contents", $P200)), 0)</f>
        <v>86840.464197530862</v>
      </c>
      <c r="AA215" s="12">
        <f ca="1" xml:space="preserve"> IFERROR(AVERAGEIFS($K:$K, $A:$A,CELL("contents", AA$4), $B:$B,CELL("contents", AA$7), $C:$C,CELL("contents", $P200)), 0)</f>
        <v>138676.1875</v>
      </c>
      <c r="AB215" s="19">
        <f ca="1" xml:space="preserve"> IFERROR(AVERAGEIFS($K:$K, $A:$A,CELL("contents", AB$4), $B:$B,CELL("contents", AB$7), $C:$C,CELL("contents", $P200)), 0)</f>
        <v>37.648484848484848</v>
      </c>
      <c r="AC215" s="13"/>
      <c r="AD215" s="14">
        <f ca="1" xml:space="preserve"> IFERROR(AVERAGEIFS($K:$K, $A:$A,CELL("contents", AD$4), $B:$B,CELL("contents", AD$7), $C:$C,CELL("contents", $P200)), 0)</f>
        <v>82193.819753086413</v>
      </c>
      <c r="AE215" s="12">
        <f ca="1" xml:space="preserve"> IFERROR(AVERAGEIFS($K:$K, $A:$A,CELL("contents", AE$4), $B:$B,CELL("contents", AE$7), $C:$C,CELL("contents", $P200)), 0)</f>
        <v>107230.55</v>
      </c>
      <c r="AF215" s="19">
        <f ca="1" xml:space="preserve"> IFERROR(AVERAGEIFS($K:$K, $A:$A,CELL("contents", AF$4), $B:$B,CELL("contents", AF$7), $C:$C,CELL("contents", $P200)), 0)</f>
        <v>109441.17373737374</v>
      </c>
      <c r="AG215" s="13"/>
      <c r="AH215" s="14">
        <f ca="1" xml:space="preserve"> IFERROR(AVERAGEIFS($K:$K, $A:$A,CELL("contents", AH$4), $B:$B,CELL("contents", AH$7), $C:$C,CELL("contents", $P200)), 0)</f>
        <v>108131.17448559671</v>
      </c>
      <c r="AK215" s="5" t="s">
        <v>23</v>
      </c>
      <c r="AL215" s="21"/>
      <c r="AM215" s="12">
        <f ca="1" xml:space="preserve"> IFERROR(AVERAGEIFS($K:$K, $A:$A,CELL("contents", AM$4), $B:$B,CELL("contents", AM$7), $C:$C,CELL("contents", $P200), $G:$G,CELL("contents", AM$3)), 0)</f>
        <v>20090.833333333332</v>
      </c>
      <c r="AN215" s="19">
        <f ca="1" xml:space="preserve"> IFERROR(AVERAGEIFS($K:$K, $A:$A,CELL("contents", AN$4), $B:$B,CELL("contents", AN$7), $C:$C,CELL("contents", $P200), $G:$G,CELL("contents", AN$3)), 0)</f>
        <v>307776.42424242425</v>
      </c>
      <c r="AO215" s="13"/>
      <c r="AP215" s="14">
        <f ca="1" xml:space="preserve"> IFERROR(AVERAGEIFS($K:$K, $A:$A,CELL("contents", AP$4), $B:$B,CELL("contents", AP$7), $C:$C,CELL("contents", $P200), $G:$G,CELL("contents", AP$3)), 0)</f>
        <v>137296.07407407407</v>
      </c>
      <c r="AQ215" s="12">
        <f ca="1" xml:space="preserve"> IFERROR(AVERAGEIFS($K:$K, $A:$A,CELL("contents", AQ$4), $B:$B,CELL("contents", AQ$7), $C:$C,CELL("contents", $P200), $G:$G,CELL("contents", AQ$3)), 0)</f>
        <v>129435.875</v>
      </c>
      <c r="AR215" s="19">
        <f ca="1" xml:space="preserve"> IFERROR(AVERAGEIFS($K:$K, $A:$A,CELL("contents", AR$4), $B:$B,CELL("contents", AR$7), $C:$C,CELL("contents", $P200), $G:$G,CELL("contents", AR$3)), 0)</f>
        <v>2.3636363636363638</v>
      </c>
      <c r="AS215" s="13"/>
      <c r="AT215" s="14">
        <f ca="1" xml:space="preserve"> IFERROR(AVERAGEIFS($K:$K, $A:$A,CELL("contents", AT$4), $B:$B,CELL("contents", AT$7), $C:$C,CELL("contents", $P200), $G:$G,CELL("contents", AT$3)), 0)</f>
        <v>76703.703703703708</v>
      </c>
      <c r="AU215" s="12">
        <f ca="1" xml:space="preserve"> IFERROR(AVERAGEIFS($K:$K, $A:$A,CELL("contents", AU$4), $B:$B,CELL("contents", AU$7), $C:$C,CELL("contents", $P200), $G:$G,CELL("contents", AU$3)), 0)</f>
        <v>128088.79166666667</v>
      </c>
      <c r="AV215" s="19">
        <f ca="1" xml:space="preserve"> IFERROR(AVERAGEIFS($K:$K, $A:$A,CELL("contents", AV$4), $B:$B,CELL("contents", AV$7), $C:$C,CELL("contents", $P200), $G:$G,CELL("contents", AV$3)), 0)</f>
        <v>2.3636363636363638</v>
      </c>
      <c r="AW215" s="13"/>
      <c r="AX215" s="14">
        <f ca="1" xml:space="preserve"> IFERROR(AVERAGEIFS($K:$K, $A:$A,CELL("contents", AX$4), $B:$B,CELL("contents", AX$7), $C:$C,CELL("contents", $P200), $G:$G,CELL("contents", AX$3)), 0)</f>
        <v>75905.432098765436</v>
      </c>
      <c r="AY215" s="12">
        <f ca="1" xml:space="preserve"> IFERROR(AVERAGEIFS($K:$K, $A:$A,CELL("contents", AY$4), $B:$B,CELL("contents", AY$7), $C:$C,CELL("contents", $P200), $G:$G,CELL("contents", AY$3)), 0)</f>
        <v>92538.5</v>
      </c>
      <c r="AZ215" s="19">
        <f ca="1" xml:space="preserve"> IFERROR(AVERAGEIFS($K:$K, $A:$A,CELL("contents", AZ$4), $B:$B,CELL("contents", AZ$7), $C:$C,CELL("contents", $P200), $G:$G,CELL("contents", AZ$3)), 0)</f>
        <v>102593.71717171717</v>
      </c>
      <c r="BA215" s="13"/>
      <c r="BB215" s="14">
        <f ca="1" xml:space="preserve"> IFERROR(AVERAGEIFS($K:$K, $A:$A,CELL("contents", BB$4), $B:$B,CELL("contents", BB$7), $C:$C,CELL("contents", $P200), $G:$G,CELL("contents", BB$3)), 0)</f>
        <v>96635.069958847744</v>
      </c>
      <c r="BE215" s="5" t="s">
        <v>23</v>
      </c>
      <c r="BF215" s="21"/>
      <c r="BG215" s="12">
        <f ca="1" xml:space="preserve"> IFERROR(AVERAGEIFS($K:$K, $A:$A,CELL("contents", BG$4), $B:$B,CELL("contents", BG$7), $C:$C,CELL("contents", $P200), $G:$G,CELL("contents", BG$3)), 0)</f>
        <v>21266.541666666668</v>
      </c>
      <c r="BH215" s="19">
        <f ca="1" xml:space="preserve"> IFERROR(AVERAGEIFS($K:$K, $A:$A,CELL("contents", BH$4), $B:$B,CELL("contents", BH$7), $C:$C,CELL("contents", $P200), $G:$G,CELL("contents", BH$3)), 0)</f>
        <v>295995.18181818182</v>
      </c>
      <c r="BI215" s="13"/>
      <c r="BJ215" s="14">
        <f ca="1" xml:space="preserve"> IFERROR(AVERAGEIFS($K:$K, $A:$A,CELL("contents", BJ$4), $B:$B,CELL("contents", BJ$7), $C:$C,CELL("contents", $P200), $G:$G,CELL("contents", BJ$3)), 0)</f>
        <v>133193.02469135803</v>
      </c>
      <c r="BK215" s="12">
        <f ca="1" xml:space="preserve"> IFERROR(AVERAGEIFS($K:$K, $A:$A,CELL("contents", BK$4), $B:$B,CELL("contents", BK$7), $C:$C,CELL("contents", $P200), $G:$G,CELL("contents", BK$3)), 0)</f>
        <v>124269.5625</v>
      </c>
      <c r="BL215" s="19">
        <f ca="1" xml:space="preserve"> IFERROR(AVERAGEIFS($K:$K, $A:$A,CELL("contents", BL$4), $B:$B,CELL("contents", BL$7), $C:$C,CELL("contents", $P200), $G:$G,CELL("contents", BL$3)), 0)</f>
        <v>3.4545454545454546</v>
      </c>
      <c r="BM215" s="13"/>
      <c r="BN215" s="14">
        <f ca="1" xml:space="preserve"> IFERROR(AVERAGEIFS($K:$K, $A:$A,CELL("contents", BN$4), $B:$B,CELL("contents", BN$7), $C:$C,CELL("contents", $P200), $G:$G,CELL("contents", BN$3)), 0)</f>
        <v>73642.629629629635</v>
      </c>
      <c r="BO215" s="12">
        <f ca="1" xml:space="preserve"> IFERROR(AVERAGEIFS($K:$K, $A:$A,CELL("contents", BO$4), $B:$B,CELL("contents", BO$7), $C:$C,CELL("contents", $P200), $G:$G,CELL("contents", BO$3)), 0)</f>
        <v>141548.85416666666</v>
      </c>
      <c r="BP215" s="19">
        <f ca="1" xml:space="preserve"> IFERROR(AVERAGEIFS($K:$K, $A:$A,CELL("contents", BP$4), $B:$B,CELL("contents", BP$7), $C:$C,CELL("contents", $P200), $G:$G,CELL("contents", BP$3)), 0)</f>
        <v>3.4545454545454546</v>
      </c>
      <c r="BQ215" s="13"/>
      <c r="BR215" s="14">
        <f ca="1" xml:space="preserve"> IFERROR(AVERAGEIFS($K:$K, $A:$A,CELL("contents", BR$4), $B:$B,CELL("contents", BR$7), $C:$C,CELL("contents", $P200), $G:$G,CELL("contents", BR$3)), 0)</f>
        <v>83882.209876543217</v>
      </c>
      <c r="BS215" s="12">
        <f ca="1" xml:space="preserve"> IFERROR(AVERAGEIFS($K:$K, $A:$A,CELL("contents", BS$4), $B:$B,CELL("contents", BS$7), $C:$C,CELL("contents", $P200), $G:$G,CELL("contents", BS$3)), 0)</f>
        <v>95694.986111111109</v>
      </c>
      <c r="BT215" s="19">
        <f ca="1" xml:space="preserve"> IFERROR(AVERAGEIFS($K:$K, $A:$A,CELL("contents", BT$4), $B:$B,CELL("contents", BT$7), $C:$C,CELL("contents", $P200), $G:$G,CELL("contents", BT$3)), 0)</f>
        <v>98667.363636363632</v>
      </c>
      <c r="BU215" s="13"/>
      <c r="BV215" s="14">
        <f ca="1" xml:space="preserve"> IFERROR(AVERAGEIFS($K:$K, $A:$A,CELL("contents", BV$4), $B:$B,CELL("contents", BV$7), $C:$C,CELL("contents", $P200), $G:$G,CELL("contents", BV$3)), 0)</f>
        <v>96905.95473251029</v>
      </c>
      <c r="BY215" s="5" t="s">
        <v>23</v>
      </c>
      <c r="BZ215" s="21"/>
      <c r="CA215" s="12">
        <f ca="1" xml:space="preserve"> IFERROR(AVERAGEIFS($K:$K, $A:$A,CELL("contents", CA$4), $B:$B,CELL("contents", CA$7), $C:$C,CELL("contents", $P200), $G:$G,CELL("contents", CA$3)), 0)</f>
        <v>27288.333333333332</v>
      </c>
      <c r="CB215" s="19">
        <f ca="1" xml:space="preserve"> IFERROR(AVERAGEIFS($K:$K, $A:$A,CELL("contents", CB$4), $B:$B,CELL("contents", CB$7), $C:$C,CELL("contents", $P200), $G:$G,CELL("contents", CB$3)), 0)</f>
        <v>290073.54545454547</v>
      </c>
      <c r="CC215" s="13"/>
      <c r="CD215" s="14">
        <f ca="1" xml:space="preserve"> IFERROR(AVERAGEIFS($K:$K, $A:$A,CELL("contents", CD$4), $B:$B,CELL("contents", CD$7), $C:$C,CELL("contents", $P200), $G:$G,CELL("contents", CD$3)), 0)</f>
        <v>134348.97530864197</v>
      </c>
      <c r="CE215" s="12">
        <f ca="1" xml:space="preserve"> IFERROR(AVERAGEIFS($K:$K, $A:$A,CELL("contents", CE$4), $B:$B,CELL("contents", CE$7), $C:$C,CELL("contents", $P200), $G:$G,CELL("contents", CE$3)), 0)</f>
        <v>138052.6875</v>
      </c>
      <c r="CF215" s="19">
        <f ca="1" xml:space="preserve"> IFERROR(AVERAGEIFS($K:$K, $A:$A,CELL("contents", CF$4), $B:$B,CELL("contents", CF$7), $C:$C,CELL("contents", $P200), $G:$G,CELL("contents", CF$3)), 0)</f>
        <v>13.333333333333334</v>
      </c>
      <c r="CG215" s="13"/>
      <c r="CH215" s="14">
        <f ca="1" xml:space="preserve"> IFERROR(AVERAGEIFS($K:$K, $A:$A,CELL("contents", CH$4), $B:$B,CELL("contents", CH$7), $C:$C,CELL("contents", $P200), $G:$G,CELL("contents", CH$3)), 0)</f>
        <v>81814.432098765436</v>
      </c>
      <c r="CI215" s="12">
        <f ca="1" xml:space="preserve"> IFERROR(AVERAGEIFS($K:$K, $A:$A,CELL("contents", CI$4), $B:$B,CELL("contents", CI$7), $C:$C,CELL("contents", $P200), $G:$G,CELL("contents", CI$3)), 0)</f>
        <v>141676.75</v>
      </c>
      <c r="CJ215" s="19">
        <f ca="1" xml:space="preserve"> IFERROR(AVERAGEIFS($K:$K, $A:$A,CELL("contents", CJ$4), $B:$B,CELL("contents", CJ$7), $C:$C,CELL("contents", $P200), $G:$G,CELL("contents", CJ$3)), 0)</f>
        <v>13.333333333333334</v>
      </c>
      <c r="CK215" s="13"/>
      <c r="CL215" s="14">
        <f ca="1" xml:space="preserve"> IFERROR(AVERAGEIFS($K:$K, $A:$A,CELL("contents", CL$4), $B:$B,CELL("contents", CL$7), $C:$C,CELL("contents", $P200), $G:$G,CELL("contents", CL$3)), 0)</f>
        <v>83962.024691358019</v>
      </c>
      <c r="CM215" s="12">
        <f ca="1" xml:space="preserve"> IFERROR(AVERAGEIFS($K:$K, $A:$A,CELL("contents", CM$4), $B:$B,CELL("contents", CM$7), $C:$C,CELL("contents", $P200), $G:$G,CELL("contents", CM$3)), 0)</f>
        <v>102339.25694444444</v>
      </c>
      <c r="CN215" s="19">
        <f ca="1" xml:space="preserve"> IFERROR(AVERAGEIFS($K:$K, $A:$A,CELL("contents", CN$4), $B:$B,CELL("contents", CN$7), $C:$C,CELL("contents", $P200), $G:$G,CELL("contents", CN$3)), 0)</f>
        <v>96700.070707070714</v>
      </c>
      <c r="CO215" s="13"/>
      <c r="CP215" s="14">
        <f ca="1" xml:space="preserve"> IFERROR(AVERAGEIFS($K:$K, $A:$A,CELL("contents", CP$4), $B:$B,CELL("contents", CP$7), $C:$C,CELL("contents", $P200), $G:$G,CELL("contents", CP$3)), 0)</f>
        <v>100041.81069958847</v>
      </c>
      <c r="CS215" s="5" t="s">
        <v>23</v>
      </c>
      <c r="CT215" s="21"/>
      <c r="CU215" s="12">
        <f ca="1" xml:space="preserve"> IFERROR(AVERAGEIFS($K:$K, $A:$A,CELL("contents", CU$4), $B:$B,CELL("contents", CU$7), $C:$C,CELL("contents", $P200), $G:$G,CELL("contents", CU$3)), 0)</f>
        <v>46706.604166666664</v>
      </c>
      <c r="CV215" s="19">
        <f ca="1" xml:space="preserve"> IFERROR(AVERAGEIFS($K:$K, $A:$A,CELL("contents", CV$4), $B:$B,CELL("contents", CV$7), $C:$C,CELL("contents", $P200), $G:$G,CELL("contents", CV$3)), 0)</f>
        <v>361017.06060606061</v>
      </c>
      <c r="CW215" s="13"/>
      <c r="CX215" s="14">
        <f ca="1" xml:space="preserve"> IFERROR(AVERAGEIFS($K:$K, $A:$A,CELL("contents", CX$4), $B:$B,CELL("contents", CX$7), $C:$C,CELL("contents", $P200), $G:$G,CELL("contents", CX$3)), 0)</f>
        <v>174759.01234567902</v>
      </c>
      <c r="CY215" s="12">
        <f ca="1" xml:space="preserve"> IFERROR(AVERAGEIFS($K:$K, $A:$A,CELL("contents", CY$4), $B:$B,CELL("contents", CY$7), $C:$C,CELL("contents", $P200), $G:$G,CELL("contents", CY$3)), 0)</f>
        <v>167062.72916666666</v>
      </c>
      <c r="CZ215" s="19">
        <f ca="1" xml:space="preserve"> IFERROR(AVERAGEIFS($K:$K, $A:$A,CELL("contents", CZ$4), $B:$B,CELL("contents", CZ$7), $C:$C,CELL("contents", $P200), $G:$G,CELL("contents", CZ$3)), 0)</f>
        <v>44.272727272727273</v>
      </c>
      <c r="DA215" s="13"/>
      <c r="DB215" s="14">
        <f ca="1" xml:space="preserve"> IFERROR(AVERAGEIFS($K:$K, $A:$A,CELL("contents", DB$4), $B:$B,CELL("contents", DB$7), $C:$C,CELL("contents", $P200), $G:$G,CELL("contents", DB$3)), 0)</f>
        <v>99018.17283950618</v>
      </c>
      <c r="DC215" s="12">
        <f ca="1" xml:space="preserve"> IFERROR(AVERAGEIFS($K:$K, $A:$A,CELL("contents", DC$4), $B:$B,CELL("contents", DC$7), $C:$C,CELL("contents", $P200), $G:$G,CELL("contents", DC$3)), 0)</f>
        <v>128691.29166666667</v>
      </c>
      <c r="DD215" s="19">
        <f ca="1" xml:space="preserve"> IFERROR(AVERAGEIFS($K:$K, $A:$A,CELL("contents", DD$4), $B:$B,CELL("contents", DD$7), $C:$C,CELL("contents", $P200), $G:$G,CELL("contents", DD$3)), 0)</f>
        <v>44.272727272727273</v>
      </c>
      <c r="DE215" s="13"/>
      <c r="DF215" s="14">
        <f ca="1" xml:space="preserve"> IFERROR(AVERAGEIFS($K:$K, $A:$A,CELL("contents", DF$4), $B:$B,CELL("contents", DF$7), $C:$C,CELL("contents", $P200), $G:$G,CELL("contents", DF$3)), 0)</f>
        <v>76279.543209876545</v>
      </c>
      <c r="DG215" s="12">
        <f ca="1" xml:space="preserve"> IFERROR(AVERAGEIFS($K:$K, $A:$A,CELL("contents", DG$4), $B:$B,CELL("contents", DG$7), $C:$C,CELL("contents", $P200), $G:$G,CELL("contents", DG$3)), 0)</f>
        <v>114153.54166666667</v>
      </c>
      <c r="DH215" s="19">
        <f ca="1" xml:space="preserve"> IFERROR(AVERAGEIFS($K:$K, $A:$A,CELL("contents", DH$4), $B:$B,CELL("contents", DH$7), $C:$C,CELL("contents", $P200), $G:$G,CELL("contents", DH$3)), 0)</f>
        <v>120368.53535353535</v>
      </c>
      <c r="DI215" s="13"/>
      <c r="DJ215" s="14">
        <f ca="1" xml:space="preserve"> IFERROR(AVERAGEIFS($K:$K, $A:$A,CELL("contents", DJ$4), $B:$B,CELL("contents", DJ$7), $C:$C,CELL("contents", $P200), $G:$G,CELL("contents", DJ$3)), 0)</f>
        <v>116685.57613168724</v>
      </c>
      <c r="DM215" s="5" t="s">
        <v>23</v>
      </c>
      <c r="DN215" s="21"/>
      <c r="DO215" s="12">
        <f ca="1" xml:space="preserve"> IFERROR(AVERAGEIFS($K:$K, $A:$A,CELL("contents", DO$4), $B:$B,CELL("contents", DO$7), $C:$C,CELL("contents", $P200), $G:$G,CELL("contents", DO$3)), 0)</f>
        <v>67138</v>
      </c>
      <c r="DP215" s="19">
        <f ca="1" xml:space="preserve"> IFERROR(AVERAGEIFS($K:$K, $A:$A,CELL("contents", DP$4), $B:$B,CELL("contents", DP$7), $C:$C,CELL("contents", $P200), $G:$G,CELL("contents", DP$3)), 0)</f>
        <v>386378.90909090912</v>
      </c>
      <c r="DQ215" s="13"/>
      <c r="DR215" s="14">
        <f ca="1" xml:space="preserve"> IFERROR(AVERAGEIFS($K:$K, $A:$A,CELL("contents", DR$4), $B:$B,CELL("contents", DR$7), $C:$C,CELL("contents", $P200), $G:$G,CELL("contents", DR$3)), 0)</f>
        <v>197199.11111111112</v>
      </c>
      <c r="DS215" s="12">
        <f ca="1" xml:space="preserve"> IFERROR(AVERAGEIFS($K:$K, $A:$A,CELL("contents", DS$4), $B:$B,CELL("contents", DS$7), $C:$C,CELL("contents", $P200), $G:$G,CELL("contents", DS$3)), 0)</f>
        <v>173766.14583333334</v>
      </c>
      <c r="DT215" s="19">
        <f ca="1" xml:space="preserve"> IFERROR(AVERAGEIFS($K:$K, $A:$A,CELL("contents", DT$4), $B:$B,CELL("contents", DT$7), $C:$C,CELL("contents", $P200), $G:$G,CELL("contents", DT$3)), 0)</f>
        <v>124.81818181818181</v>
      </c>
      <c r="DU215" s="13"/>
      <c r="DV215" s="14">
        <f ca="1" xml:space="preserve"> IFERROR(AVERAGEIFS($K:$K, $A:$A,CELL("contents", DV$4), $B:$B,CELL("contents", DV$7), $C:$C,CELL("contents", $P200), $G:$G,CELL("contents", DV$3)), 0)</f>
        <v>103023.38271604938</v>
      </c>
      <c r="DW215" s="12">
        <f ca="1" xml:space="preserve"> IFERROR(AVERAGEIFS($K:$K, $A:$A,CELL("contents", DW$4), $B:$B,CELL("contents", DW$7), $C:$C,CELL("contents", $P200), $G:$G,CELL("contents", DW$3)), 0)</f>
        <v>153375.25</v>
      </c>
      <c r="DX215" s="19">
        <f ca="1" xml:space="preserve"> IFERROR(AVERAGEIFS($K:$K, $A:$A,CELL("contents", DX$4), $B:$B,CELL("contents", DX$7), $C:$C,CELL("contents", $P200), $G:$G,CELL("contents", DX$3)), 0)</f>
        <v>124.81818181818181</v>
      </c>
      <c r="DY215" s="13"/>
      <c r="DZ215" s="14">
        <f ca="1" xml:space="preserve"> IFERROR(AVERAGEIFS($K:$K, $A:$A,CELL("contents", DZ$4), $B:$B,CELL("contents", DZ$7), $C:$C,CELL("contents", $P200), $G:$G,CELL("contents", DZ$3)), 0)</f>
        <v>90939.888888888891</v>
      </c>
      <c r="EA215" s="12">
        <f ca="1" xml:space="preserve"> IFERROR(AVERAGEIFS($K:$K, $A:$A,CELL("contents", EA$4), $B:$B,CELL("contents", EA$7), $C:$C,CELL("contents", $P200), $G:$G,CELL("contents", EA$3)), 0)</f>
        <v>131426.46527777778</v>
      </c>
      <c r="EB215" s="19">
        <f ca="1" xml:space="preserve"> IFERROR(AVERAGEIFS($K:$K, $A:$A,CELL("contents", EB$4), $B:$B,CELL("contents", EB$7), $C:$C,CELL("contents", $P200), $G:$G,CELL("contents", EB$3)), 0)</f>
        <v>128876.18181818182</v>
      </c>
      <c r="EC215" s="13"/>
      <c r="ED215" s="14">
        <f ca="1" xml:space="preserve"> IFERROR(AVERAGEIFS($K:$K, $A:$A,CELL("contents", ED$4), $B:$B,CELL("contents", ED$7), $C:$C,CELL("contents", $P200), $G:$G,CELL("contents", ED$3)), 0)</f>
        <v>130387.4609053498</v>
      </c>
    </row>
    <row r="216" spans="1:134" x14ac:dyDescent="0.25">
      <c r="A216" t="s">
        <v>15</v>
      </c>
      <c r="B216" t="s">
        <v>14</v>
      </c>
      <c r="C216">
        <v>11</v>
      </c>
      <c r="D216">
        <v>30</v>
      </c>
      <c r="E216" t="b">
        <v>0</v>
      </c>
      <c r="F216">
        <v>0.42499999999999999</v>
      </c>
      <c r="G216">
        <v>16</v>
      </c>
      <c r="H216">
        <v>16</v>
      </c>
      <c r="I216">
        <v>18476</v>
      </c>
      <c r="J216">
        <v>18474</v>
      </c>
      <c r="K216">
        <v>9219</v>
      </c>
      <c r="L216">
        <v>13</v>
      </c>
      <c r="M216">
        <f t="shared" si="516"/>
        <v>0</v>
      </c>
      <c r="N216" t="b">
        <f t="shared" ref="N216" si="559">AND(MIN($F215,$F216,$F217)=$F216,MAX($H215,$H216,$H217)=$H216)</f>
        <v>1</v>
      </c>
      <c r="O216" t="b">
        <f t="shared" ref="O216" si="560">AND(NOT(N215),N216,NOT(N217))</f>
        <v>1</v>
      </c>
      <c r="P216">
        <f>P197</f>
        <v>15</v>
      </c>
      <c r="Q216" s="7" t="s">
        <v>29</v>
      </c>
      <c r="R216" s="21"/>
      <c r="S216" s="12">
        <f ca="1" xml:space="preserve"> _xlfn.MAXIFS($K:$K, $A:$A,CELL("contents", S$4), $B:$B,CELL("contents", S$7), $C:$C,CELL("contents", $P200))</f>
        <v>838766</v>
      </c>
      <c r="T216" s="19">
        <f ca="1" xml:space="preserve"> _xlfn.MAXIFS($K:$K, $A:$A,CELL("contents", T$4), $B:$B,CELL("contents", T$7), $C:$C,CELL("contents", $P200))</f>
        <v>942473</v>
      </c>
      <c r="U216" s="13"/>
      <c r="V216" s="14">
        <f ca="1" xml:space="preserve"> _xlfn.MAXIFS($K:$K, $A:$A,CELL("contents", V$4), $B:$B,CELL("contents", V$7), $C:$C,CELL("contents", $P200))</f>
        <v>942473</v>
      </c>
      <c r="W216" s="12">
        <f ca="1" xml:space="preserve"> _xlfn.MAXIFS($K:$K, $A:$A,CELL("contents", W$4), $B:$B,CELL("contents", W$7), $C:$C,CELL("contents", $P200))</f>
        <v>577820</v>
      </c>
      <c r="X216" s="19">
        <f ca="1" xml:space="preserve"> _xlfn.MAXIFS($K:$K, $A:$A,CELL("contents", X$4), $B:$B,CELL("contents", X$7), $C:$C,CELL("contents", $P200))</f>
        <v>458</v>
      </c>
      <c r="Y216" s="13"/>
      <c r="Z216" s="14">
        <f ca="1" xml:space="preserve"> _xlfn.MAXIFS($K:$K, $A:$A,CELL("contents", Z$4), $B:$B,CELL("contents", Z$7), $C:$C,CELL("contents", $P200))</f>
        <v>577820</v>
      </c>
      <c r="AA216" s="12">
        <f ca="1" xml:space="preserve"> _xlfn.MAXIFS($K:$K, $A:$A,CELL("contents", AA$4), $B:$B,CELL("contents", AA$7), $C:$C,CELL("contents", $P200))</f>
        <v>542272</v>
      </c>
      <c r="AB216" s="19">
        <f ca="1" xml:space="preserve"> _xlfn.MAXIFS($K:$K, $A:$A,CELL("contents", AB$4), $B:$B,CELL("contents", AB$7), $C:$C,CELL("contents", $P200))</f>
        <v>458</v>
      </c>
      <c r="AC216" s="13"/>
      <c r="AD216" s="14">
        <f ca="1" xml:space="preserve"> _xlfn.MAXIFS($K:$K, $A:$A,CELL("contents", AD$4), $B:$B,CELL("contents", AD$7), $C:$C,CELL("contents", $P200))</f>
        <v>542272</v>
      </c>
      <c r="AE216" s="12">
        <f ca="1" xml:space="preserve"> _xlfn.MAXIFS($K:$K, $A:$A,CELL("contents", AE$4), $B:$B,CELL("contents", AE$7), $C:$C,CELL("contents", $P200))</f>
        <v>838766</v>
      </c>
      <c r="AF216" s="19">
        <f ca="1" xml:space="preserve"> _xlfn.MAXIFS($K:$K, $A:$A,CELL("contents", AF$4), $B:$B,CELL("contents", AF$7), $C:$C,CELL("contents", $P200))</f>
        <v>942473</v>
      </c>
      <c r="AG216" s="13"/>
      <c r="AH216" s="14">
        <f ca="1" xml:space="preserve"> _xlfn.MAXIFS($K:$K, $A:$A,CELL("contents", AH$4), $B:$B,CELL("contents", AH$7), $C:$C,CELL("contents", $P200))</f>
        <v>942473</v>
      </c>
      <c r="AK216" s="7" t="s">
        <v>29</v>
      </c>
      <c r="AL216" s="21"/>
      <c r="AM216" s="12">
        <f ca="1" xml:space="preserve"> _xlfn.MAXIFS($K:$K, $A:$A,CELL("contents", AM$4), $B:$B,CELL("contents", AM$7), $C:$C,CELL("contents", $P200), $G:$G,CELL("contents", AM$3))</f>
        <v>328347</v>
      </c>
      <c r="AN216" s="19">
        <f ca="1" xml:space="preserve"> _xlfn.MAXIFS($K:$K, $A:$A,CELL("contents", AN$4), $B:$B,CELL("contents", AN$7), $C:$C,CELL("contents", $P200), $G:$G,CELL("contents", AN$3))</f>
        <v>798981</v>
      </c>
      <c r="AO216" s="13"/>
      <c r="AP216" s="14">
        <f ca="1" xml:space="preserve"> _xlfn.MAXIFS($K:$K, $A:$A,CELL("contents", AP$4), $B:$B,CELL("contents", AP$7), $C:$C,CELL("contents", $P200), $G:$G,CELL("contents", AP$3))</f>
        <v>798981</v>
      </c>
      <c r="AQ216" s="12">
        <f ca="1" xml:space="preserve"> _xlfn.MAXIFS($K:$K, $A:$A,CELL("contents", AQ$4), $B:$B,CELL("contents", AQ$7), $C:$C,CELL("contents", $P200), $G:$G,CELL("contents", AQ$3))</f>
        <v>509294</v>
      </c>
      <c r="AR216" s="19">
        <f ca="1" xml:space="preserve"> _xlfn.MAXIFS($K:$K, $A:$A,CELL("contents", AR$4), $B:$B,CELL("contents", AR$7), $C:$C,CELL("contents", $P200), $G:$G,CELL("contents", AR$3))</f>
        <v>4</v>
      </c>
      <c r="AS216" s="13"/>
      <c r="AT216" s="14">
        <f ca="1" xml:space="preserve"> _xlfn.MAXIFS($K:$K, $A:$A,CELL("contents", AT$4), $B:$B,CELL("contents", AT$7), $C:$C,CELL("contents", $P200), $G:$G,CELL("contents", AT$3))</f>
        <v>509294</v>
      </c>
      <c r="AU216" s="12">
        <f ca="1" xml:space="preserve"> _xlfn.MAXIFS($K:$K, $A:$A,CELL("contents", AU$4), $B:$B,CELL("contents", AU$7), $C:$C,CELL("contents", $P200), $G:$G,CELL("contents", AU$3))</f>
        <v>515656</v>
      </c>
      <c r="AV216" s="19">
        <f ca="1" xml:space="preserve"> _xlfn.MAXIFS($K:$K, $A:$A,CELL("contents", AV$4), $B:$B,CELL("contents", AV$7), $C:$C,CELL("contents", $P200), $G:$G,CELL("contents", AV$3))</f>
        <v>4</v>
      </c>
      <c r="AW216" s="13"/>
      <c r="AX216" s="14">
        <f ca="1" xml:space="preserve"> _xlfn.MAXIFS($K:$K, $A:$A,CELL("contents", AX$4), $B:$B,CELL("contents", AX$7), $C:$C,CELL("contents", $P200), $G:$G,CELL("contents", AX$3))</f>
        <v>515656</v>
      </c>
      <c r="AY216" s="12">
        <f ca="1" xml:space="preserve"> _xlfn.MAXIFS($K:$K, $A:$A,CELL("contents", AY$4), $B:$B,CELL("contents", AY$7), $C:$C,CELL("contents", $P200), $G:$G,CELL("contents", AY$3))</f>
        <v>515656</v>
      </c>
      <c r="AZ216" s="19">
        <f ca="1" xml:space="preserve"> _xlfn.MAXIFS($K:$K, $A:$A,CELL("contents", AZ$4), $B:$B,CELL("contents", AZ$7), $C:$C,CELL("contents", $P200), $G:$G,CELL("contents", AZ$3))</f>
        <v>798981</v>
      </c>
      <c r="BA216" s="13"/>
      <c r="BB216" s="14">
        <f ca="1" xml:space="preserve"> _xlfn.MAXIFS($K:$K, $A:$A,CELL("contents", BB$4), $B:$B,CELL("contents", BB$7), $C:$C,CELL("contents", $P200), $G:$G,CELL("contents", BB$3))</f>
        <v>798981</v>
      </c>
      <c r="BE216" s="7" t="s">
        <v>29</v>
      </c>
      <c r="BF216" s="21"/>
      <c r="BG216" s="12">
        <f ca="1" xml:space="preserve"> _xlfn.MAXIFS($K:$K, $A:$A,CELL("contents", BG$4), $B:$B,CELL("contents", BG$7), $C:$C,CELL("contents", $P200), $G:$G,CELL("contents", BG$3))</f>
        <v>318327</v>
      </c>
      <c r="BH216" s="19">
        <f ca="1" xml:space="preserve"> _xlfn.MAXIFS($K:$K, $A:$A,CELL("contents", BH$4), $B:$B,CELL("contents", BH$7), $C:$C,CELL("contents", $P200), $G:$G,CELL("contents", BH$3))</f>
        <v>764848</v>
      </c>
      <c r="BI216" s="13"/>
      <c r="BJ216" s="14">
        <f ca="1" xml:space="preserve"> _xlfn.MAXIFS($K:$K, $A:$A,CELL("contents", BJ$4), $B:$B,CELL("contents", BJ$7), $C:$C,CELL("contents", $P200), $G:$G,CELL("contents", BJ$3))</f>
        <v>764848</v>
      </c>
      <c r="BK216" s="12">
        <f ca="1" xml:space="preserve"> _xlfn.MAXIFS($K:$K, $A:$A,CELL("contents", BK$4), $B:$B,CELL("contents", BK$7), $C:$C,CELL("contents", $P200), $G:$G,CELL("contents", BK$3))</f>
        <v>473378</v>
      </c>
      <c r="BL216" s="19">
        <f ca="1" xml:space="preserve"> _xlfn.MAXIFS($K:$K, $A:$A,CELL("contents", BL$4), $B:$B,CELL("contents", BL$7), $C:$C,CELL("contents", $P200), $G:$G,CELL("contents", BL$3))</f>
        <v>8</v>
      </c>
      <c r="BM216" s="13"/>
      <c r="BN216" s="14">
        <f ca="1" xml:space="preserve"> _xlfn.MAXIFS($K:$K, $A:$A,CELL("contents", BN$4), $B:$B,CELL("contents", BN$7), $C:$C,CELL("contents", $P200), $G:$G,CELL("contents", BN$3))</f>
        <v>473378</v>
      </c>
      <c r="BO216" s="12">
        <f ca="1" xml:space="preserve"> _xlfn.MAXIFS($K:$K, $A:$A,CELL("contents", BO$4), $B:$B,CELL("contents", BO$7), $C:$C,CELL("contents", $P200), $G:$G,CELL("contents", BO$3))</f>
        <v>542272</v>
      </c>
      <c r="BP216" s="19">
        <f ca="1" xml:space="preserve"> _xlfn.MAXIFS($K:$K, $A:$A,CELL("contents", BP$4), $B:$B,CELL("contents", BP$7), $C:$C,CELL("contents", $P200), $G:$G,CELL("contents", BP$3))</f>
        <v>8</v>
      </c>
      <c r="BQ216" s="13"/>
      <c r="BR216" s="14">
        <f ca="1" xml:space="preserve"> _xlfn.MAXIFS($K:$K, $A:$A,CELL("contents", BR$4), $B:$B,CELL("contents", BR$7), $C:$C,CELL("contents", $P200), $G:$G,CELL("contents", BR$3))</f>
        <v>542272</v>
      </c>
      <c r="BS216" s="12">
        <f ca="1" xml:space="preserve"> _xlfn.MAXIFS($K:$K, $A:$A,CELL("contents", BS$4), $B:$B,CELL("contents", BS$7), $C:$C,CELL("contents", $P200), $G:$G,CELL("contents", BS$3))</f>
        <v>542272</v>
      </c>
      <c r="BT216" s="19">
        <f ca="1" xml:space="preserve"> _xlfn.MAXIFS($K:$K, $A:$A,CELL("contents", BT$4), $B:$B,CELL("contents", BT$7), $C:$C,CELL("contents", $P200), $G:$G,CELL("contents", BT$3))</f>
        <v>764848</v>
      </c>
      <c r="BU216" s="13"/>
      <c r="BV216" s="14">
        <f ca="1" xml:space="preserve"> _xlfn.MAXIFS($K:$K, $A:$A,CELL("contents", BV$4), $B:$B,CELL("contents", BV$7), $C:$C,CELL("contents", $P200), $G:$G,CELL("contents", BV$3))</f>
        <v>764848</v>
      </c>
      <c r="BY216" s="7" t="s">
        <v>29</v>
      </c>
      <c r="BZ216" s="21"/>
      <c r="CA216" s="12">
        <f ca="1" xml:space="preserve"> _xlfn.MAXIFS($K:$K, $A:$A,CELL("contents", CA$4), $B:$B,CELL("contents", CA$7), $C:$C,CELL("contents", $P200), $G:$G,CELL("contents", CA$3))</f>
        <v>323514</v>
      </c>
      <c r="CB216" s="19">
        <f ca="1" xml:space="preserve"> _xlfn.MAXIFS($K:$K, $A:$A,CELL("contents", CB$4), $B:$B,CELL("contents", CB$7), $C:$C,CELL("contents", $P200), $G:$G,CELL("contents", CB$3))</f>
        <v>801391</v>
      </c>
      <c r="CC216" s="13"/>
      <c r="CD216" s="14">
        <f ca="1" xml:space="preserve"> _xlfn.MAXIFS($K:$K, $A:$A,CELL("contents", CD$4), $B:$B,CELL("contents", CD$7), $C:$C,CELL("contents", $P200), $G:$G,CELL("contents", CD$3))</f>
        <v>801391</v>
      </c>
      <c r="CE216" s="12">
        <f ca="1" xml:space="preserve"> _xlfn.MAXIFS($K:$K, $A:$A,CELL("contents", CE$4), $B:$B,CELL("contents", CE$7), $C:$C,CELL("contents", $P200), $G:$G,CELL("contents", CE$3))</f>
        <v>533431</v>
      </c>
      <c r="CF216" s="19">
        <f ca="1" xml:space="preserve"> _xlfn.MAXIFS($K:$K, $A:$A,CELL("contents", CF$4), $B:$B,CELL("contents", CF$7), $C:$C,CELL("contents", $P200), $G:$G,CELL("contents", CF$3))</f>
        <v>31</v>
      </c>
      <c r="CG216" s="13"/>
      <c r="CH216" s="14">
        <f ca="1" xml:space="preserve"> _xlfn.MAXIFS($K:$K, $A:$A,CELL("contents", CH$4), $B:$B,CELL("contents", CH$7), $C:$C,CELL("contents", $P200), $G:$G,CELL("contents", CH$3))</f>
        <v>533431</v>
      </c>
      <c r="CI216" s="12">
        <f ca="1" xml:space="preserve"> _xlfn.MAXIFS($K:$K, $A:$A,CELL("contents", CI$4), $B:$B,CELL("contents", CI$7), $C:$C,CELL("contents", $P200), $G:$G,CELL("contents", CI$3))</f>
        <v>534626</v>
      </c>
      <c r="CJ216" s="19">
        <f ca="1" xml:space="preserve"> _xlfn.MAXIFS($K:$K, $A:$A,CELL("contents", CJ$4), $B:$B,CELL("contents", CJ$7), $C:$C,CELL("contents", $P200), $G:$G,CELL("contents", CJ$3))</f>
        <v>31</v>
      </c>
      <c r="CK216" s="13"/>
      <c r="CL216" s="14">
        <f ca="1" xml:space="preserve"> _xlfn.MAXIFS($K:$K, $A:$A,CELL("contents", CL$4), $B:$B,CELL("contents", CL$7), $C:$C,CELL("contents", $P200), $G:$G,CELL("contents", CL$3))</f>
        <v>534626</v>
      </c>
      <c r="CM216" s="12">
        <f ca="1" xml:space="preserve"> _xlfn.MAXIFS($K:$K, $A:$A,CELL("contents", CM$4), $B:$B,CELL("contents", CM$7), $C:$C,CELL("contents", $P200), $G:$G,CELL("contents", CM$3))</f>
        <v>534626</v>
      </c>
      <c r="CN216" s="19">
        <f ca="1" xml:space="preserve"> _xlfn.MAXIFS($K:$K, $A:$A,CELL("contents", CN$4), $B:$B,CELL("contents", CN$7), $C:$C,CELL("contents", $P200), $G:$G,CELL("contents", CN$3))</f>
        <v>801391</v>
      </c>
      <c r="CO216" s="13"/>
      <c r="CP216" s="14">
        <f ca="1" xml:space="preserve"> _xlfn.MAXIFS($K:$K, $A:$A,CELL("contents", CP$4), $B:$B,CELL("contents", CP$7), $C:$C,CELL("contents", $P200), $G:$G,CELL("contents", CP$3))</f>
        <v>801391</v>
      </c>
      <c r="CS216" s="7" t="s">
        <v>29</v>
      </c>
      <c r="CT216" s="21"/>
      <c r="CU216" s="12">
        <f ca="1" xml:space="preserve"> _xlfn.MAXIFS($K:$K, $A:$A,CELL("contents", CU$4), $B:$B,CELL("contents", CU$7), $C:$C,CELL("contents", $P200), $G:$G,CELL("contents", CU$3))</f>
        <v>514877</v>
      </c>
      <c r="CV216" s="19">
        <f ca="1" xml:space="preserve"> _xlfn.MAXIFS($K:$K, $A:$A,CELL("contents", CV$4), $B:$B,CELL("contents", CV$7), $C:$C,CELL("contents", $P200), $G:$G,CELL("contents", CV$3))</f>
        <v>932947</v>
      </c>
      <c r="CW216" s="13"/>
      <c r="CX216" s="14">
        <f ca="1" xml:space="preserve"> _xlfn.MAXIFS($K:$K, $A:$A,CELL("contents", CX$4), $B:$B,CELL("contents", CX$7), $C:$C,CELL("contents", $P200), $G:$G,CELL("contents", CX$3))</f>
        <v>932947</v>
      </c>
      <c r="CY216" s="12">
        <f ca="1" xml:space="preserve"> _xlfn.MAXIFS($K:$K, $A:$A,CELL("contents", CY$4), $B:$B,CELL("contents", CY$7), $C:$C,CELL("contents", $P200), $G:$G,CELL("contents", CY$3))</f>
        <v>572251</v>
      </c>
      <c r="CZ216" s="19">
        <f ca="1" xml:space="preserve"> _xlfn.MAXIFS($K:$K, $A:$A,CELL("contents", CZ$4), $B:$B,CELL("contents", CZ$7), $C:$C,CELL("contents", $P200), $G:$G,CELL("contents", CZ$3))</f>
        <v>114</v>
      </c>
      <c r="DA216" s="13"/>
      <c r="DB216" s="14">
        <f ca="1" xml:space="preserve"> _xlfn.MAXIFS($K:$K, $A:$A,CELL("contents", DB$4), $B:$B,CELL("contents", DB$7), $C:$C,CELL("contents", $P200), $G:$G,CELL("contents", DB$3))</f>
        <v>572251</v>
      </c>
      <c r="DC216" s="12">
        <f ca="1" xml:space="preserve"> _xlfn.MAXIFS($K:$K, $A:$A,CELL("contents", DC$4), $B:$B,CELL("contents", DC$7), $C:$C,CELL("contents", $P200), $G:$G,CELL("contents", DC$3))</f>
        <v>421063</v>
      </c>
      <c r="DD216" s="19">
        <f ca="1" xml:space="preserve"> _xlfn.MAXIFS($K:$K, $A:$A,CELL("contents", DD$4), $B:$B,CELL("contents", DD$7), $C:$C,CELL("contents", $P200), $G:$G,CELL("contents", DD$3))</f>
        <v>114</v>
      </c>
      <c r="DE216" s="13"/>
      <c r="DF216" s="14">
        <f ca="1" xml:space="preserve"> _xlfn.MAXIFS($K:$K, $A:$A,CELL("contents", DF$4), $B:$B,CELL("contents", DF$7), $C:$C,CELL("contents", $P200), $G:$G,CELL("contents", DF$3))</f>
        <v>421063</v>
      </c>
      <c r="DG216" s="12">
        <f ca="1" xml:space="preserve"> _xlfn.MAXIFS($K:$K, $A:$A,CELL("contents", DG$4), $B:$B,CELL("contents", DG$7), $C:$C,CELL("contents", $P200), $G:$G,CELL("contents", DG$3))</f>
        <v>572251</v>
      </c>
      <c r="DH216" s="19">
        <f ca="1" xml:space="preserve"> _xlfn.MAXIFS($K:$K, $A:$A,CELL("contents", DH$4), $B:$B,CELL("contents", DH$7), $C:$C,CELL("contents", $P200), $G:$G,CELL("contents", DH$3))</f>
        <v>932947</v>
      </c>
      <c r="DI216" s="13"/>
      <c r="DJ216" s="14">
        <f ca="1" xml:space="preserve"> _xlfn.MAXIFS($K:$K, $A:$A,CELL("contents", DJ$4), $B:$B,CELL("contents", DJ$7), $C:$C,CELL("contents", $P200), $G:$G,CELL("contents", DJ$3))</f>
        <v>932947</v>
      </c>
      <c r="DM216" s="7" t="s">
        <v>29</v>
      </c>
      <c r="DN216" s="21"/>
      <c r="DO216" s="12">
        <f ca="1" xml:space="preserve"> _xlfn.MAXIFS($K:$K, $A:$A,CELL("contents", DO$4), $B:$B,CELL("contents", DO$7), $C:$C,CELL("contents", $P200), $G:$G,CELL("contents", DO$3))</f>
        <v>838766</v>
      </c>
      <c r="DP216" s="19">
        <f ca="1" xml:space="preserve"> _xlfn.MAXIFS($K:$K, $A:$A,CELL("contents", DP$4), $B:$B,CELL("contents", DP$7), $C:$C,CELL("contents", $P200), $G:$G,CELL("contents", DP$3))</f>
        <v>942473</v>
      </c>
      <c r="DQ216" s="13"/>
      <c r="DR216" s="14">
        <f ca="1" xml:space="preserve"> _xlfn.MAXIFS($K:$K, $A:$A,CELL("contents", DR$4), $B:$B,CELL("contents", DR$7), $C:$C,CELL("contents", $P200), $G:$G,CELL("contents", DR$3))</f>
        <v>942473</v>
      </c>
      <c r="DS216" s="12">
        <f ca="1" xml:space="preserve"> _xlfn.MAXIFS($K:$K, $A:$A,CELL("contents", DS$4), $B:$B,CELL("contents", DS$7), $C:$C,CELL("contents", $P200), $G:$G,CELL("contents", DS$3))</f>
        <v>577820</v>
      </c>
      <c r="DT216" s="19">
        <f ca="1" xml:space="preserve"> _xlfn.MAXIFS($K:$K, $A:$A,CELL("contents", DT$4), $B:$B,CELL("contents", DT$7), $C:$C,CELL("contents", $P200), $G:$G,CELL("contents", DT$3))</f>
        <v>458</v>
      </c>
      <c r="DU216" s="13"/>
      <c r="DV216" s="14">
        <f ca="1" xml:space="preserve"> _xlfn.MAXIFS($K:$K, $A:$A,CELL("contents", DV$4), $B:$B,CELL("contents", DV$7), $C:$C,CELL("contents", $P200), $G:$G,CELL("contents", DV$3))</f>
        <v>577820</v>
      </c>
      <c r="DW216" s="12">
        <f ca="1" xml:space="preserve"> _xlfn.MAXIFS($K:$K, $A:$A,CELL("contents", DW$4), $B:$B,CELL("contents", DW$7), $C:$C,CELL("contents", $P200), $G:$G,CELL("contents", DW$3))</f>
        <v>519091</v>
      </c>
      <c r="DX216" s="19">
        <f ca="1" xml:space="preserve"> _xlfn.MAXIFS($K:$K, $A:$A,CELL("contents", DX$4), $B:$B,CELL("contents", DX$7), $C:$C,CELL("contents", $P200), $G:$G,CELL("contents", DX$3))</f>
        <v>458</v>
      </c>
      <c r="DY216" s="13"/>
      <c r="DZ216" s="14">
        <f ca="1" xml:space="preserve"> _xlfn.MAXIFS($K:$K, $A:$A,CELL("contents", DZ$4), $B:$B,CELL("contents", DZ$7), $C:$C,CELL("contents", $P200), $G:$G,CELL("contents", DZ$3))</f>
        <v>519091</v>
      </c>
      <c r="EA216" s="12">
        <f ca="1" xml:space="preserve"> _xlfn.MAXIFS($K:$K, $A:$A,CELL("contents", EA$4), $B:$B,CELL("contents", EA$7), $C:$C,CELL("contents", $P200), $G:$G,CELL("contents", EA$3))</f>
        <v>838766</v>
      </c>
      <c r="EB216" s="19">
        <f ca="1" xml:space="preserve"> _xlfn.MAXIFS($K:$K, $A:$A,CELL("contents", EB$4), $B:$B,CELL("contents", EB$7), $C:$C,CELL("contents", $P200), $G:$G,CELL("contents", EB$3))</f>
        <v>942473</v>
      </c>
      <c r="EC216" s="13"/>
      <c r="ED216" s="14">
        <f ca="1" xml:space="preserve"> _xlfn.MAXIFS($K:$K, $A:$A,CELL("contents", ED$4), $B:$B,CELL("contents", ED$7), $C:$C,CELL("contents", $P200), $G:$G,CELL("contents", ED$3))</f>
        <v>942473</v>
      </c>
    </row>
    <row r="217" spans="1:134" x14ac:dyDescent="0.25">
      <c r="A217" t="s">
        <v>19</v>
      </c>
      <c r="B217" t="s">
        <v>14</v>
      </c>
      <c r="C217">
        <v>11</v>
      </c>
      <c r="D217">
        <v>30</v>
      </c>
      <c r="E217" t="b">
        <v>1</v>
      </c>
      <c r="F217">
        <v>10.002000000000001</v>
      </c>
      <c r="G217">
        <v>16</v>
      </c>
      <c r="H217">
        <v>0</v>
      </c>
      <c r="I217">
        <v>997730</v>
      </c>
      <c r="J217">
        <v>978281</v>
      </c>
      <c r="K217">
        <v>489139</v>
      </c>
      <c r="L217">
        <v>13</v>
      </c>
      <c r="M217">
        <f t="shared" si="516"/>
        <v>16</v>
      </c>
      <c r="N217" t="b">
        <f t="shared" ref="N217" si="561">AND(MIN($F215,$F216,$F217)=$F217,MAX($H215,$H216,$H217)=$H217)</f>
        <v>0</v>
      </c>
      <c r="O217" t="b">
        <f t="shared" ref="O217" si="562">AND(NOT(N215),NOT(N216),N217)</f>
        <v>0</v>
      </c>
      <c r="P217">
        <f>P197</f>
        <v>15</v>
      </c>
      <c r="Q217" s="6" t="s">
        <v>16</v>
      </c>
      <c r="R217" s="32" t="s">
        <v>11</v>
      </c>
      <c r="S217" s="12">
        <f ca="1" xml:space="preserve"> SUMIFS($L:$L, $A:$A,CELL("contents", S$4), $B:$B,CELL("contents", S$7), $C:$C,CELL("contents", $P200))</f>
        <v>2365</v>
      </c>
      <c r="T217" s="19">
        <f ca="1" xml:space="preserve"> SUMIFS($L:$L, $A:$A,CELL("contents", T$4), $B:$B,CELL("contents", T$7), $C:$C,CELL("contents", $P200))</f>
        <v>2593</v>
      </c>
      <c r="U217" s="13"/>
      <c r="V217" s="14">
        <f ca="1" xml:space="preserve"> SUMIFS($L:$L, $A:$A,CELL("contents", V$4), $B:$B,CELL("contents", V$7), $C:$C,CELL("contents", $P200))</f>
        <v>4958</v>
      </c>
      <c r="W217" s="12">
        <f ca="1" xml:space="preserve"> SUMIFS($L:$L, $A:$A,CELL("contents", W$4), $B:$B,CELL("contents", W$7), $C:$C,CELL("contents", $P200))</f>
        <v>2461</v>
      </c>
      <c r="X217" s="19">
        <f ca="1" xml:space="preserve"> SUMIFS($L:$L, $A:$A,CELL("contents", X$4), $B:$B,CELL("contents", X$7), $C:$C,CELL("contents", $P200))</f>
        <v>1377</v>
      </c>
      <c r="Y217" s="13"/>
      <c r="Z217" s="14">
        <f ca="1" xml:space="preserve"> SUMIFS($L:$L, $A:$A,CELL("contents", Z$4), $B:$B,CELL("contents", Z$7), $C:$C,CELL("contents", $P200))</f>
        <v>3838</v>
      </c>
      <c r="AA217" s="12">
        <f ca="1" xml:space="preserve"> SUMIFS($L:$L, $A:$A,CELL("contents", AA$4), $B:$B,CELL("contents", AA$7), $C:$C,CELL("contents", $P200))</f>
        <v>2461</v>
      </c>
      <c r="AB217" s="19">
        <f ca="1" xml:space="preserve"> SUMIFS($L:$L, $A:$A,CELL("contents", AB$4), $B:$B,CELL("contents", AB$7), $C:$C,CELL("contents", $P200))</f>
        <v>1377</v>
      </c>
      <c r="AC217" s="13"/>
      <c r="AD217" s="14">
        <f ca="1" xml:space="preserve"> SUMIFS($L:$L, $A:$A,CELL("contents", AD$4), $B:$B,CELL("contents", AD$7), $C:$C,CELL("contents", $P200))</f>
        <v>3838</v>
      </c>
      <c r="AE217" s="12">
        <f ca="1" xml:space="preserve"> SUMIFS($L:$L, $A:$A,CELL("contents", AE$4), $B:$B,CELL("contents", AE$7), $C:$C,CELL("contents", $P200))</f>
        <v>7287</v>
      </c>
      <c r="AF217" s="19">
        <f ca="1" xml:space="preserve"> SUMIFS($L:$L, $A:$A,CELL("contents", AF$4), $B:$B,CELL("contents", AF$7), $C:$C,CELL("contents", $P200))</f>
        <v>5347</v>
      </c>
      <c r="AG217" s="13"/>
      <c r="AH217" s="14">
        <f ca="1" xml:space="preserve"> SUMIFS($L:$L, $A:$A,CELL("contents", AH$4), $B:$B,CELL("contents", AH$7), $C:$C,CELL("contents", $P200))</f>
        <v>12634</v>
      </c>
      <c r="AK217" s="6" t="s">
        <v>16</v>
      </c>
      <c r="AL217" s="32" t="s">
        <v>11</v>
      </c>
      <c r="AM217" s="12">
        <f ca="1" xml:space="preserve"> SUMIFS($L:$L, $A:$A,CELL("contents", AM$4), $B:$B,CELL("contents", AM$7), $C:$C,CELL("contents", $P200), $G:$G,CELL("contents", AM$3))</f>
        <v>370</v>
      </c>
      <c r="AN217" s="19">
        <f ca="1" xml:space="preserve"> SUMIFS($L:$L, $A:$A,CELL("contents", AN$4), $B:$B,CELL("contents", AN$7), $C:$C,CELL("contents", $P200), $G:$G,CELL("contents", AN$3))</f>
        <v>517</v>
      </c>
      <c r="AO217" s="13"/>
      <c r="AP217" s="14">
        <f ca="1" xml:space="preserve"> SUMIFS($L:$L, $A:$A,CELL("contents", AP$4), $B:$B,CELL("contents", AP$7), $C:$C,CELL("contents", $P200), $G:$G,CELL("contents", AP$3))</f>
        <v>887</v>
      </c>
      <c r="AQ217" s="12">
        <f ca="1" xml:space="preserve"> SUMIFS($L:$L, $A:$A,CELL("contents", AQ$4), $B:$B,CELL("contents", AQ$7), $C:$C,CELL("contents", $P200), $G:$G,CELL("contents", AQ$3))</f>
        <v>402</v>
      </c>
      <c r="AR217" s="19">
        <f ca="1" xml:space="preserve"> SUMIFS($L:$L, $A:$A,CELL("contents", AR$4), $B:$B,CELL("contents", AR$7), $C:$C,CELL("contents", $P200), $G:$G,CELL("contents", AR$3))</f>
        <v>222</v>
      </c>
      <c r="AS217" s="13"/>
      <c r="AT217" s="14">
        <f ca="1" xml:space="preserve"> SUMIFS($L:$L, $A:$A,CELL("contents", AT$4), $B:$B,CELL("contents", AT$7), $C:$C,CELL("contents", $P200), $G:$G,CELL("contents", AT$3))</f>
        <v>624</v>
      </c>
      <c r="AU217" s="12">
        <f ca="1" xml:space="preserve"> SUMIFS($L:$L, $A:$A,CELL("contents", AU$4), $B:$B,CELL("contents", AU$7), $C:$C,CELL("contents", $P200), $G:$G,CELL("contents", AU$3))</f>
        <v>402</v>
      </c>
      <c r="AV217" s="19">
        <f ca="1" xml:space="preserve"> SUMIFS($L:$L, $A:$A,CELL("contents", AV$4), $B:$B,CELL("contents", AV$7), $C:$C,CELL("contents", $P200), $G:$G,CELL("contents", AV$3))</f>
        <v>222</v>
      </c>
      <c r="AW217" s="13"/>
      <c r="AX217" s="14">
        <f ca="1" xml:space="preserve"> SUMIFS($L:$L, $A:$A,CELL("contents", AX$4), $B:$B,CELL("contents", AX$7), $C:$C,CELL("contents", $P200), $G:$G,CELL("contents", AX$3))</f>
        <v>624</v>
      </c>
      <c r="AY217" s="12">
        <f ca="1" xml:space="preserve"> SUMIFS($L:$L, $A:$A,CELL("contents", AY$4), $B:$B,CELL("contents", AY$7), $C:$C,CELL("contents", $P200), $G:$G,CELL("contents", AY$3))</f>
        <v>1174</v>
      </c>
      <c r="AZ217" s="19">
        <f ca="1" xml:space="preserve"> SUMIFS($L:$L, $A:$A,CELL("contents", AZ$4), $B:$B,CELL("contents", AZ$7), $C:$C,CELL("contents", $P200), $G:$G,CELL("contents", AZ$3))</f>
        <v>961</v>
      </c>
      <c r="BA217" s="13"/>
      <c r="BB217" s="14">
        <f ca="1" xml:space="preserve"> SUMIFS($L:$L, $A:$A,CELL("contents", BB$4), $B:$B,CELL("contents", BB$7), $C:$C,CELL("contents", $P200), $G:$G,CELL("contents", BB$3))</f>
        <v>2135</v>
      </c>
      <c r="BE217" s="6" t="s">
        <v>16</v>
      </c>
      <c r="BF217" s="32" t="s">
        <v>11</v>
      </c>
      <c r="BG217" s="12">
        <f ca="1" xml:space="preserve"> SUMIFS($L:$L, $A:$A,CELL("contents", BG$4), $B:$B,CELL("contents", BG$7), $C:$C,CELL("contents", $P200), $G:$G,CELL("contents", BG$3))</f>
        <v>437</v>
      </c>
      <c r="BH217" s="19">
        <f ca="1" xml:space="preserve"> SUMIFS($L:$L, $A:$A,CELL("contents", BH$4), $B:$B,CELL("contents", BH$7), $C:$C,CELL("contents", $P200), $G:$G,CELL("contents", BH$3))</f>
        <v>517</v>
      </c>
      <c r="BI217" s="13"/>
      <c r="BJ217" s="14">
        <f ca="1" xml:space="preserve"> SUMIFS($L:$L, $A:$A,CELL("contents", BJ$4), $B:$B,CELL("contents", BJ$7), $C:$C,CELL("contents", $P200), $G:$G,CELL("contents", BJ$3))</f>
        <v>954</v>
      </c>
      <c r="BK217" s="12">
        <f ca="1" xml:space="preserve"> SUMIFS($L:$L, $A:$A,CELL("contents", BK$4), $B:$B,CELL("contents", BK$7), $C:$C,CELL("contents", $P200), $G:$G,CELL("contents", BK$3))</f>
        <v>457</v>
      </c>
      <c r="BL217" s="19">
        <f ca="1" xml:space="preserve"> SUMIFS($L:$L, $A:$A,CELL("contents", BL$4), $B:$B,CELL("contents", BL$7), $C:$C,CELL("contents", $P200), $G:$G,CELL("contents", BL$3))</f>
        <v>236</v>
      </c>
      <c r="BM217" s="13"/>
      <c r="BN217" s="14">
        <f ca="1" xml:space="preserve"> SUMIFS($L:$L, $A:$A,CELL("contents", BN$4), $B:$B,CELL("contents", BN$7), $C:$C,CELL("contents", $P200), $G:$G,CELL("contents", BN$3))</f>
        <v>693</v>
      </c>
      <c r="BO217" s="12">
        <f ca="1" xml:space="preserve"> SUMIFS($L:$L, $A:$A,CELL("contents", BO$4), $B:$B,CELL("contents", BO$7), $C:$C,CELL("contents", $P200), $G:$G,CELL("contents", BO$3))</f>
        <v>457</v>
      </c>
      <c r="BP217" s="19">
        <f ca="1" xml:space="preserve"> SUMIFS($L:$L, $A:$A,CELL("contents", BP$4), $B:$B,CELL("contents", BP$7), $C:$C,CELL("contents", $P200), $G:$G,CELL("contents", BP$3))</f>
        <v>236</v>
      </c>
      <c r="BQ217" s="13"/>
      <c r="BR217" s="14">
        <f ca="1" xml:space="preserve"> SUMIFS($L:$L, $A:$A,CELL("contents", BR$4), $B:$B,CELL("contents", BR$7), $C:$C,CELL("contents", $P200), $G:$G,CELL("contents", BR$3))</f>
        <v>693</v>
      </c>
      <c r="BS217" s="12">
        <f ca="1" xml:space="preserve"> SUMIFS($L:$L, $A:$A,CELL("contents", BS$4), $B:$B,CELL("contents", BS$7), $C:$C,CELL("contents", $P200), $G:$G,CELL("contents", BS$3))</f>
        <v>1351</v>
      </c>
      <c r="BT217" s="19">
        <f ca="1" xml:space="preserve"> SUMIFS($L:$L, $A:$A,CELL("contents", BT$4), $B:$B,CELL("contents", BT$7), $C:$C,CELL("contents", $P200), $G:$G,CELL("contents", BT$3))</f>
        <v>989</v>
      </c>
      <c r="BU217" s="13"/>
      <c r="BV217" s="14">
        <f ca="1" xml:space="preserve"> SUMIFS($L:$L, $A:$A,CELL("contents", BV$4), $B:$B,CELL("contents", BV$7), $C:$C,CELL("contents", $P200), $G:$G,CELL("contents", BV$3))</f>
        <v>2340</v>
      </c>
      <c r="BY217" s="6" t="s">
        <v>16</v>
      </c>
      <c r="BZ217" s="32" t="s">
        <v>11</v>
      </c>
      <c r="CA217" s="12">
        <f ca="1" xml:space="preserve"> SUMIFS($L:$L, $A:$A,CELL("contents", CA$4), $B:$B,CELL("contents", CA$7), $C:$C,CELL("contents", $P200), $G:$G,CELL("contents", CA$3))</f>
        <v>503</v>
      </c>
      <c r="CB217" s="19">
        <f ca="1" xml:space="preserve"> SUMIFS($L:$L, $A:$A,CELL("contents", CB$4), $B:$B,CELL("contents", CB$7), $C:$C,CELL("contents", $P200), $G:$G,CELL("contents", CB$3))</f>
        <v>519</v>
      </c>
      <c r="CC217" s="13"/>
      <c r="CD217" s="14">
        <f ca="1" xml:space="preserve"> SUMIFS($L:$L, $A:$A,CELL("contents", CD$4), $B:$B,CELL("contents", CD$7), $C:$C,CELL("contents", $P200), $G:$G,CELL("contents", CD$3))</f>
        <v>1022</v>
      </c>
      <c r="CE217" s="12">
        <f ca="1" xml:space="preserve"> SUMIFS($L:$L, $A:$A,CELL("contents", CE$4), $B:$B,CELL("contents", CE$7), $C:$C,CELL("contents", $P200), $G:$G,CELL("contents", CE$3))</f>
        <v>523</v>
      </c>
      <c r="CF217" s="19">
        <f ca="1" xml:space="preserve"> SUMIFS($L:$L, $A:$A,CELL("contents", CF$4), $B:$B,CELL("contents", CF$7), $C:$C,CELL("contents", $P200), $G:$G,CELL("contents", CF$3))</f>
        <v>274</v>
      </c>
      <c r="CG217" s="13"/>
      <c r="CH217" s="14">
        <f ca="1" xml:space="preserve"> SUMIFS($L:$L, $A:$A,CELL("contents", CH$4), $B:$B,CELL("contents", CH$7), $C:$C,CELL("contents", $P200), $G:$G,CELL("contents", CH$3))</f>
        <v>797</v>
      </c>
      <c r="CI217" s="12">
        <f ca="1" xml:space="preserve"> SUMIFS($L:$L, $A:$A,CELL("contents", CI$4), $B:$B,CELL("contents", CI$7), $C:$C,CELL("contents", $P200), $G:$G,CELL("contents", CI$3))</f>
        <v>523</v>
      </c>
      <c r="CJ217" s="19">
        <f ca="1" xml:space="preserve"> SUMIFS($L:$L, $A:$A,CELL("contents", CJ$4), $B:$B,CELL("contents", CJ$7), $C:$C,CELL("contents", $P200), $G:$G,CELL("contents", CJ$3))</f>
        <v>274</v>
      </c>
      <c r="CK217" s="13"/>
      <c r="CL217" s="14">
        <f ca="1" xml:space="preserve"> SUMIFS($L:$L, $A:$A,CELL("contents", CL$4), $B:$B,CELL("contents", CL$7), $C:$C,CELL("contents", $P200), $G:$G,CELL("contents", CL$3))</f>
        <v>797</v>
      </c>
      <c r="CM217" s="12">
        <f ca="1" xml:space="preserve"> SUMIFS($L:$L, $A:$A,CELL("contents", CM$4), $B:$B,CELL("contents", CM$7), $C:$C,CELL("contents", $P200), $G:$G,CELL("contents", CM$3))</f>
        <v>1549</v>
      </c>
      <c r="CN217" s="19">
        <f ca="1" xml:space="preserve"> SUMIFS($L:$L, $A:$A,CELL("contents", CN$4), $B:$B,CELL("contents", CN$7), $C:$C,CELL("contents", $P200), $G:$G,CELL("contents", CN$3))</f>
        <v>1067</v>
      </c>
      <c r="CO217" s="13"/>
      <c r="CP217" s="14">
        <f ca="1" xml:space="preserve"> SUMIFS($L:$L, $A:$A,CELL("contents", CP$4), $B:$B,CELL("contents", CP$7), $C:$C,CELL("contents", $P200), $G:$G,CELL("contents", CP$3))</f>
        <v>2616</v>
      </c>
      <c r="CS217" s="6" t="s">
        <v>16</v>
      </c>
      <c r="CT217" s="32" t="s">
        <v>11</v>
      </c>
      <c r="CU217" s="12">
        <f ca="1" xml:space="preserve"> SUMIFS($L:$L, $A:$A,CELL("contents", CU$4), $B:$B,CELL("contents", CU$7), $C:$C,CELL("contents", $P200), $G:$G,CELL("contents", CU$3))</f>
        <v>521</v>
      </c>
      <c r="CV217" s="19">
        <f ca="1" xml:space="preserve"> SUMIFS($L:$L, $A:$A,CELL("contents", CV$4), $B:$B,CELL("contents", CV$7), $C:$C,CELL("contents", $P200), $G:$G,CELL("contents", CV$3))</f>
        <v>520</v>
      </c>
      <c r="CW217" s="13"/>
      <c r="CX217" s="14">
        <f ca="1" xml:space="preserve"> SUMIFS($L:$L, $A:$A,CELL("contents", CX$4), $B:$B,CELL("contents", CX$7), $C:$C,CELL("contents", $P200), $G:$G,CELL("contents", CX$3))</f>
        <v>1041</v>
      </c>
      <c r="CY217" s="12">
        <f ca="1" xml:space="preserve"> SUMIFS($L:$L, $A:$A,CELL("contents", CY$4), $B:$B,CELL("contents", CY$7), $C:$C,CELL("contents", $P200), $G:$G,CELL("contents", CY$3))</f>
        <v>536</v>
      </c>
      <c r="CZ217" s="19">
        <f ca="1" xml:space="preserve"> SUMIFS($L:$L, $A:$A,CELL("contents", CZ$4), $B:$B,CELL("contents", CZ$7), $C:$C,CELL("contents", $P200), $G:$G,CELL("contents", CZ$3))</f>
        <v>314</v>
      </c>
      <c r="DA217" s="13"/>
      <c r="DB217" s="14">
        <f ca="1" xml:space="preserve"> SUMIFS($L:$L, $A:$A,CELL("contents", DB$4), $B:$B,CELL("contents", DB$7), $C:$C,CELL("contents", $P200), $G:$G,CELL("contents", DB$3))</f>
        <v>850</v>
      </c>
      <c r="DC217" s="12">
        <f ca="1" xml:space="preserve"> SUMIFS($L:$L, $A:$A,CELL("contents", DC$4), $B:$B,CELL("contents", DC$7), $C:$C,CELL("contents", $P200), $G:$G,CELL("contents", DC$3))</f>
        <v>536</v>
      </c>
      <c r="DD217" s="19">
        <f ca="1" xml:space="preserve"> SUMIFS($L:$L, $A:$A,CELL("contents", DD$4), $B:$B,CELL("contents", DD$7), $C:$C,CELL("contents", $P200), $G:$G,CELL("contents", DD$3))</f>
        <v>314</v>
      </c>
      <c r="DE217" s="13"/>
      <c r="DF217" s="14">
        <f ca="1" xml:space="preserve"> SUMIFS($L:$L, $A:$A,CELL("contents", DF$4), $B:$B,CELL("contents", DF$7), $C:$C,CELL("contents", $P200), $G:$G,CELL("contents", DF$3))</f>
        <v>850</v>
      </c>
      <c r="DG217" s="12">
        <f ca="1" xml:space="preserve"> SUMIFS($L:$L, $A:$A,CELL("contents", DG$4), $B:$B,CELL("contents", DG$7), $C:$C,CELL("contents", $P200), $G:$G,CELL("contents", DG$3))</f>
        <v>1593</v>
      </c>
      <c r="DH217" s="19">
        <f ca="1" xml:space="preserve"> SUMIFS($L:$L, $A:$A,CELL("contents", DH$4), $B:$B,CELL("contents", DH$7), $C:$C,CELL("contents", $P200), $G:$G,CELL("contents", DH$3))</f>
        <v>1148</v>
      </c>
      <c r="DI217" s="13"/>
      <c r="DJ217" s="14">
        <f ca="1" xml:space="preserve"> SUMIFS($L:$L, $A:$A,CELL("contents", DJ$4), $B:$B,CELL("contents", DJ$7), $C:$C,CELL("contents", $P200), $G:$G,CELL("contents", DJ$3))</f>
        <v>2741</v>
      </c>
      <c r="DM217" s="6" t="s">
        <v>16</v>
      </c>
      <c r="DN217" s="32" t="s">
        <v>11</v>
      </c>
      <c r="DO217" s="12">
        <f ca="1" xml:space="preserve"> SUMIFS($L:$L, $A:$A,CELL("contents", DO$4), $B:$B,CELL("contents", DO$7), $C:$C,CELL("contents", $P200), $G:$G,CELL("contents", DO$3))</f>
        <v>534</v>
      </c>
      <c r="DP217" s="19">
        <f ca="1" xml:space="preserve"> SUMIFS($L:$L, $A:$A,CELL("contents", DP$4), $B:$B,CELL("contents", DP$7), $C:$C,CELL("contents", $P200), $G:$G,CELL("contents", DP$3))</f>
        <v>520</v>
      </c>
      <c r="DQ217" s="13"/>
      <c r="DR217" s="14">
        <f ca="1" xml:space="preserve"> SUMIFS($L:$L, $A:$A,CELL("contents", DR$4), $B:$B,CELL("contents", DR$7), $C:$C,CELL("contents", $P200), $G:$G,CELL("contents", DR$3))</f>
        <v>1054</v>
      </c>
      <c r="DS217" s="12">
        <f ca="1" xml:space="preserve"> SUMIFS($L:$L, $A:$A,CELL("contents", DS$4), $B:$B,CELL("contents", DS$7), $C:$C,CELL("contents", $P200), $G:$G,CELL("contents", DS$3))</f>
        <v>543</v>
      </c>
      <c r="DT217" s="19">
        <f ca="1" xml:space="preserve"> SUMIFS($L:$L, $A:$A,CELL("contents", DT$4), $B:$B,CELL("contents", DT$7), $C:$C,CELL("contents", $P200), $G:$G,CELL("contents", DT$3))</f>
        <v>331</v>
      </c>
      <c r="DU217" s="13"/>
      <c r="DV217" s="14">
        <f ca="1" xml:space="preserve"> SUMIFS($L:$L, $A:$A,CELL("contents", DV$4), $B:$B,CELL("contents", DV$7), $C:$C,CELL("contents", $P200), $G:$G,CELL("contents", DV$3))</f>
        <v>874</v>
      </c>
      <c r="DW217" s="12">
        <f ca="1" xml:space="preserve"> SUMIFS($L:$L, $A:$A,CELL("contents", DW$4), $B:$B,CELL("contents", DW$7), $C:$C,CELL("contents", $P200), $G:$G,CELL("contents", DW$3))</f>
        <v>543</v>
      </c>
      <c r="DX217" s="19">
        <f ca="1" xml:space="preserve"> SUMIFS($L:$L, $A:$A,CELL("contents", DX$4), $B:$B,CELL("contents", DX$7), $C:$C,CELL("contents", $P200), $G:$G,CELL("contents", DX$3))</f>
        <v>331</v>
      </c>
      <c r="DY217" s="13"/>
      <c r="DZ217" s="14">
        <f ca="1" xml:space="preserve"> SUMIFS($L:$L, $A:$A,CELL("contents", DZ$4), $B:$B,CELL("contents", DZ$7), $C:$C,CELL("contents", $P200), $G:$G,CELL("contents", DZ$3))</f>
        <v>874</v>
      </c>
      <c r="EA217" s="12">
        <f ca="1" xml:space="preserve"> SUMIFS($L:$L, $A:$A,CELL("contents", EA$4), $B:$B,CELL("contents", EA$7), $C:$C,CELL("contents", $P200), $G:$G,CELL("contents", EA$3))</f>
        <v>1620</v>
      </c>
      <c r="EB217" s="19">
        <f ca="1" xml:space="preserve"> SUMIFS($L:$L, $A:$A,CELL("contents", EB$4), $B:$B,CELL("contents", EB$7), $C:$C,CELL("contents", $P200), $G:$G,CELL("contents", EB$3))</f>
        <v>1182</v>
      </c>
      <c r="EC217" s="13"/>
      <c r="ED217" s="14">
        <f ca="1" xml:space="preserve"> SUMIFS($L:$L, $A:$A,CELL("contents", ED$4), $B:$B,CELL("contents", ED$7), $C:$C,CELL("contents", $P200), $G:$G,CELL("contents", ED$3))</f>
        <v>2802</v>
      </c>
    </row>
    <row r="218" spans="1:134" x14ac:dyDescent="0.25">
      <c r="A218" t="s">
        <v>13</v>
      </c>
      <c r="B218" t="s">
        <v>14</v>
      </c>
      <c r="C218">
        <v>11</v>
      </c>
      <c r="D218">
        <v>31</v>
      </c>
      <c r="E218" t="b">
        <v>0</v>
      </c>
      <c r="F218">
        <v>6.0000000000000001E-3</v>
      </c>
      <c r="G218">
        <v>16</v>
      </c>
      <c r="H218">
        <v>16</v>
      </c>
      <c r="I218">
        <v>65</v>
      </c>
      <c r="J218">
        <v>36</v>
      </c>
      <c r="K218">
        <v>0</v>
      </c>
      <c r="L218">
        <v>11</v>
      </c>
      <c r="M218">
        <f t="shared" si="516"/>
        <v>0</v>
      </c>
      <c r="N218" t="b">
        <f t="shared" ref="N218" si="563">AND(MIN($F218,$F219,$F220)=$F218,MAX($H218,$H219,$H220)=$H218)</f>
        <v>1</v>
      </c>
      <c r="O218" t="b">
        <f t="shared" ref="O218" si="564">AND(N218,NOT(N219),NOT(N220))</f>
        <v>1</v>
      </c>
      <c r="P218">
        <f>P197</f>
        <v>15</v>
      </c>
      <c r="Q218" s="5" t="s">
        <v>23</v>
      </c>
      <c r="R218" s="32"/>
      <c r="S218" s="12">
        <f ca="1" xml:space="preserve"> IFERROR(AVERAGEIFS($L:$L, $A:$A,CELL("contents", S$4), $B:$B,CELL("contents", S$7), $C:$C,CELL("contents", $P200)), 0)</f>
        <v>9.8541666666666661</v>
      </c>
      <c r="T218" s="19">
        <f ca="1" xml:space="preserve"> IFERROR(AVERAGEIFS($L:$L, $A:$A,CELL("contents", T$4), $B:$B,CELL("contents", T$7), $C:$C,CELL("contents", $P200)), 0)</f>
        <v>15.715151515151515</v>
      </c>
      <c r="U218" s="13"/>
      <c r="V218" s="14">
        <f ca="1" xml:space="preserve"> IFERROR(AVERAGEIFS($L:$L, $A:$A,CELL("contents", V$4), $B:$B,CELL("contents", V$7), $C:$C,CELL("contents", $P200)), 0)</f>
        <v>12.241975308641976</v>
      </c>
      <c r="W218" s="12">
        <f ca="1" xml:space="preserve"> IFERROR(AVERAGEIFS($L:$L, $A:$A,CELL("contents", W$4), $B:$B,CELL("contents", W$7), $C:$C,CELL("contents", $P200)), 0)</f>
        <v>10.254166666666666</v>
      </c>
      <c r="X218" s="19">
        <f ca="1" xml:space="preserve"> IFERROR(AVERAGEIFS($L:$L, $A:$A,CELL("contents", X$4), $B:$B,CELL("contents", X$7), $C:$C,CELL("contents", $P200)), 0)</f>
        <v>8.3454545454545457</v>
      </c>
      <c r="Y218" s="13"/>
      <c r="Z218" s="14">
        <f ca="1" xml:space="preserve"> IFERROR(AVERAGEIFS($L:$L, $A:$A,CELL("contents", Z$4), $B:$B,CELL("contents", Z$7), $C:$C,CELL("contents", $P200)), 0)</f>
        <v>9.4765432098765441</v>
      </c>
      <c r="AA218" s="12">
        <f ca="1" xml:space="preserve"> IFERROR(AVERAGEIFS($L:$L, $A:$A,CELL("contents", AA$4), $B:$B,CELL("contents", AA$7), $C:$C,CELL("contents", $P200)), 0)</f>
        <v>10.254166666666666</v>
      </c>
      <c r="AB218" s="19">
        <f ca="1" xml:space="preserve"> IFERROR(AVERAGEIFS($L:$L, $A:$A,CELL("contents", AB$4), $B:$B,CELL("contents", AB$7), $C:$C,CELL("contents", $P200)), 0)</f>
        <v>8.3454545454545457</v>
      </c>
      <c r="AC218" s="13"/>
      <c r="AD218" s="14">
        <f ca="1" xml:space="preserve"> IFERROR(AVERAGEIFS($L:$L, $A:$A,CELL("contents", AD$4), $B:$B,CELL("contents", AD$7), $C:$C,CELL("contents", $P200)), 0)</f>
        <v>9.4765432098765441</v>
      </c>
      <c r="AE218" s="12">
        <f ca="1" xml:space="preserve"> IFERROR(AVERAGEIFS($L:$L, $A:$A,CELL("contents", AE$4), $B:$B,CELL("contents", AE$7), $C:$C,CELL("contents", $P200)), 0)</f>
        <v>10.120833333333334</v>
      </c>
      <c r="AF218" s="19">
        <f ca="1" xml:space="preserve"> IFERROR(AVERAGEIFS($L:$L, $A:$A,CELL("contents", AF$4), $B:$B,CELL("contents", AF$7), $C:$C,CELL("contents", $P200)), 0)</f>
        <v>10.802020202020202</v>
      </c>
      <c r="AG218" s="13"/>
      <c r="AH218" s="14">
        <f ca="1" xml:space="preserve"> IFERROR(AVERAGEIFS($L:$L, $A:$A,CELL("contents", AH$4), $B:$B,CELL("contents", AH$7), $C:$C,CELL("contents", $P200)), 0)</f>
        <v>10.398353909465021</v>
      </c>
      <c r="AK218" s="5" t="s">
        <v>23</v>
      </c>
      <c r="AL218" s="32"/>
      <c r="AM218" s="12">
        <f ca="1" xml:space="preserve"> IFERROR(AVERAGEIFS($L:$L, $A:$A,CELL("contents", AM$4), $B:$B,CELL("contents", AM$7), $C:$C,CELL("contents", $P200), $G:$G,CELL("contents", AM$3)), 0)</f>
        <v>7.708333333333333</v>
      </c>
      <c r="AN218" s="19">
        <f ca="1" xml:space="preserve"> IFERROR(AVERAGEIFS($L:$L, $A:$A,CELL("contents", AN$4), $B:$B,CELL("contents", AN$7), $C:$C,CELL("contents", $P200), $G:$G,CELL("contents", AN$3)), 0)</f>
        <v>15.666666666666666</v>
      </c>
      <c r="AO218" s="13"/>
      <c r="AP218" s="14">
        <f ca="1" xml:space="preserve"> IFERROR(AVERAGEIFS($L:$L, $A:$A,CELL("contents", AP$4), $B:$B,CELL("contents", AP$7), $C:$C,CELL("contents", $P200), $G:$G,CELL("contents", AP$3)), 0)</f>
        <v>10.950617283950617</v>
      </c>
      <c r="AQ218" s="12">
        <f ca="1" xml:space="preserve"> IFERROR(AVERAGEIFS($L:$L, $A:$A,CELL("contents", AQ$4), $B:$B,CELL("contents", AQ$7), $C:$C,CELL("contents", $P200), $G:$G,CELL("contents", AQ$3)), 0)</f>
        <v>8.375</v>
      </c>
      <c r="AR218" s="19">
        <f ca="1" xml:space="preserve"> IFERROR(AVERAGEIFS($L:$L, $A:$A,CELL("contents", AR$4), $B:$B,CELL("contents", AR$7), $C:$C,CELL("contents", $P200), $G:$G,CELL("contents", AR$3)), 0)</f>
        <v>6.7272727272727275</v>
      </c>
      <c r="AS218" s="13"/>
      <c r="AT218" s="14">
        <f ca="1" xml:space="preserve"> IFERROR(AVERAGEIFS($L:$L, $A:$A,CELL("contents", AT$4), $B:$B,CELL("contents", AT$7), $C:$C,CELL("contents", $P200), $G:$G,CELL("contents", AT$3)), 0)</f>
        <v>7.7037037037037033</v>
      </c>
      <c r="AU218" s="12">
        <f ca="1" xml:space="preserve"> IFERROR(AVERAGEIFS($L:$L, $A:$A,CELL("contents", AU$4), $B:$B,CELL("contents", AU$7), $C:$C,CELL("contents", $P200), $G:$G,CELL("contents", AU$3)), 0)</f>
        <v>8.375</v>
      </c>
      <c r="AV218" s="19">
        <f ca="1" xml:space="preserve"> IFERROR(AVERAGEIFS($L:$L, $A:$A,CELL("contents", AV$4), $B:$B,CELL("contents", AV$7), $C:$C,CELL("contents", $P200), $G:$G,CELL("contents", AV$3)), 0)</f>
        <v>6.7272727272727275</v>
      </c>
      <c r="AW218" s="13"/>
      <c r="AX218" s="14">
        <f ca="1" xml:space="preserve"> IFERROR(AVERAGEIFS($L:$L, $A:$A,CELL("contents", AX$4), $B:$B,CELL("contents", AX$7), $C:$C,CELL("contents", $P200), $G:$G,CELL("contents", AX$3)), 0)</f>
        <v>7.7037037037037033</v>
      </c>
      <c r="AY218" s="12">
        <f ca="1" xml:space="preserve"> IFERROR(AVERAGEIFS($L:$L, $A:$A,CELL("contents", AY$4), $B:$B,CELL("contents", AY$7), $C:$C,CELL("contents", $P200), $G:$G,CELL("contents", AY$3)), 0)</f>
        <v>8.1527777777777786</v>
      </c>
      <c r="AZ218" s="19">
        <f ca="1" xml:space="preserve"> IFERROR(AVERAGEIFS($L:$L, $A:$A,CELL("contents", AZ$4), $B:$B,CELL("contents", AZ$7), $C:$C,CELL("contents", $P200), $G:$G,CELL("contents", AZ$3)), 0)</f>
        <v>9.7070707070707076</v>
      </c>
      <c r="BA218" s="13"/>
      <c r="BB218" s="14">
        <f ca="1" xml:space="preserve"> IFERROR(AVERAGEIFS($L:$L, $A:$A,CELL("contents", BB$4), $B:$B,CELL("contents", BB$7), $C:$C,CELL("contents", $P200), $G:$G,CELL("contents", BB$3)), 0)</f>
        <v>8.7860082304526745</v>
      </c>
      <c r="BE218" s="5" t="s">
        <v>23</v>
      </c>
      <c r="BF218" s="32"/>
      <c r="BG218" s="12">
        <f ca="1" xml:space="preserve"> IFERROR(AVERAGEIFS($L:$L, $A:$A,CELL("contents", BG$4), $B:$B,CELL("contents", BG$7), $C:$C,CELL("contents", $P200), $G:$G,CELL("contents", BG$3)), 0)</f>
        <v>9.1041666666666661</v>
      </c>
      <c r="BH218" s="19">
        <f ca="1" xml:space="preserve"> IFERROR(AVERAGEIFS($L:$L, $A:$A,CELL("contents", BH$4), $B:$B,CELL("contents", BH$7), $C:$C,CELL("contents", $P200), $G:$G,CELL("contents", BH$3)), 0)</f>
        <v>15.666666666666666</v>
      </c>
      <c r="BI218" s="13"/>
      <c r="BJ218" s="14">
        <f ca="1" xml:space="preserve"> IFERROR(AVERAGEIFS($L:$L, $A:$A,CELL("contents", BJ$4), $B:$B,CELL("contents", BJ$7), $C:$C,CELL("contents", $P200), $G:$G,CELL("contents", BJ$3)), 0)</f>
        <v>11.777777777777779</v>
      </c>
      <c r="BK218" s="12">
        <f ca="1" xml:space="preserve"> IFERROR(AVERAGEIFS($L:$L, $A:$A,CELL("contents", BK$4), $B:$B,CELL("contents", BK$7), $C:$C,CELL("contents", $P200), $G:$G,CELL("contents", BK$3)), 0)</f>
        <v>9.5208333333333339</v>
      </c>
      <c r="BL218" s="19">
        <f ca="1" xml:space="preserve"> IFERROR(AVERAGEIFS($L:$L, $A:$A,CELL("contents", BL$4), $B:$B,CELL("contents", BL$7), $C:$C,CELL("contents", $P200), $G:$G,CELL("contents", BL$3)), 0)</f>
        <v>7.1515151515151514</v>
      </c>
      <c r="BM218" s="13"/>
      <c r="BN218" s="14">
        <f ca="1" xml:space="preserve"> IFERROR(AVERAGEIFS($L:$L, $A:$A,CELL("contents", BN$4), $B:$B,CELL("contents", BN$7), $C:$C,CELL("contents", $P200), $G:$G,CELL("contents", BN$3)), 0)</f>
        <v>8.5555555555555554</v>
      </c>
      <c r="BO218" s="12">
        <f ca="1" xml:space="preserve"> IFERROR(AVERAGEIFS($L:$L, $A:$A,CELL("contents", BO$4), $B:$B,CELL("contents", BO$7), $C:$C,CELL("contents", $P200), $G:$G,CELL("contents", BO$3)), 0)</f>
        <v>9.5208333333333339</v>
      </c>
      <c r="BP218" s="19">
        <f ca="1" xml:space="preserve"> IFERROR(AVERAGEIFS($L:$L, $A:$A,CELL("contents", BP$4), $B:$B,CELL("contents", BP$7), $C:$C,CELL("contents", $P200), $G:$G,CELL("contents", BP$3)), 0)</f>
        <v>7.1515151515151514</v>
      </c>
      <c r="BQ218" s="13"/>
      <c r="BR218" s="14">
        <f ca="1" xml:space="preserve"> IFERROR(AVERAGEIFS($L:$L, $A:$A,CELL("contents", BR$4), $B:$B,CELL("contents", BR$7), $C:$C,CELL("contents", $P200), $G:$G,CELL("contents", BR$3)), 0)</f>
        <v>8.5555555555555554</v>
      </c>
      <c r="BS218" s="12">
        <f ca="1" xml:space="preserve"> IFERROR(AVERAGEIFS($L:$L, $A:$A,CELL("contents", BS$4), $B:$B,CELL("contents", BS$7), $C:$C,CELL("contents", $P200), $G:$G,CELL("contents", BS$3)), 0)</f>
        <v>9.3819444444444446</v>
      </c>
      <c r="BT218" s="19">
        <f ca="1" xml:space="preserve"> IFERROR(AVERAGEIFS($L:$L, $A:$A,CELL("contents", BT$4), $B:$B,CELL("contents", BT$7), $C:$C,CELL("contents", $P200), $G:$G,CELL("contents", BT$3)), 0)</f>
        <v>9.9898989898989896</v>
      </c>
      <c r="BU218" s="13"/>
      <c r="BV218" s="14">
        <f ca="1" xml:space="preserve"> IFERROR(AVERAGEIFS($L:$L, $A:$A,CELL("contents", BV$4), $B:$B,CELL("contents", BV$7), $C:$C,CELL("contents", $P200), $G:$G,CELL("contents", BV$3)), 0)</f>
        <v>9.6296296296296298</v>
      </c>
      <c r="BY218" s="5" t="s">
        <v>23</v>
      </c>
      <c r="BZ218" s="32"/>
      <c r="CA218" s="12">
        <f ca="1" xml:space="preserve"> IFERROR(AVERAGEIFS($L:$L, $A:$A,CELL("contents", CA$4), $B:$B,CELL("contents", CA$7), $C:$C,CELL("contents", $P200), $G:$G,CELL("contents", CA$3)), 0)</f>
        <v>10.479166666666666</v>
      </c>
      <c r="CB218" s="19">
        <f ca="1" xml:space="preserve"> IFERROR(AVERAGEIFS($L:$L, $A:$A,CELL("contents", CB$4), $B:$B,CELL("contents", CB$7), $C:$C,CELL("contents", $P200), $G:$G,CELL("contents", CB$3)), 0)</f>
        <v>15.727272727272727</v>
      </c>
      <c r="CC218" s="13"/>
      <c r="CD218" s="14">
        <f ca="1" xml:space="preserve"> IFERROR(AVERAGEIFS($L:$L, $A:$A,CELL("contents", CD$4), $B:$B,CELL("contents", CD$7), $C:$C,CELL("contents", $P200), $G:$G,CELL("contents", CD$3)), 0)</f>
        <v>12.617283950617283</v>
      </c>
      <c r="CE218" s="12">
        <f ca="1" xml:space="preserve"> IFERROR(AVERAGEIFS($L:$L, $A:$A,CELL("contents", CE$4), $B:$B,CELL("contents", CE$7), $C:$C,CELL("contents", $P200), $G:$G,CELL("contents", CE$3)), 0)</f>
        <v>10.895833333333334</v>
      </c>
      <c r="CF218" s="19">
        <f ca="1" xml:space="preserve"> IFERROR(AVERAGEIFS($L:$L, $A:$A,CELL("contents", CF$4), $B:$B,CELL("contents", CF$7), $C:$C,CELL("contents", $P200), $G:$G,CELL("contents", CF$3)), 0)</f>
        <v>8.3030303030303028</v>
      </c>
      <c r="CG218" s="13"/>
      <c r="CH218" s="14">
        <f ca="1" xml:space="preserve"> IFERROR(AVERAGEIFS($L:$L, $A:$A,CELL("contents", CH$4), $B:$B,CELL("contents", CH$7), $C:$C,CELL("contents", $P200), $G:$G,CELL("contents", CH$3)), 0)</f>
        <v>9.8395061728395063</v>
      </c>
      <c r="CI218" s="12">
        <f ca="1" xml:space="preserve"> IFERROR(AVERAGEIFS($L:$L, $A:$A,CELL("contents", CI$4), $B:$B,CELL("contents", CI$7), $C:$C,CELL("contents", $P200), $G:$G,CELL("contents", CI$3)), 0)</f>
        <v>10.895833333333334</v>
      </c>
      <c r="CJ218" s="19">
        <f ca="1" xml:space="preserve"> IFERROR(AVERAGEIFS($L:$L, $A:$A,CELL("contents", CJ$4), $B:$B,CELL("contents", CJ$7), $C:$C,CELL("contents", $P200), $G:$G,CELL("contents", CJ$3)), 0)</f>
        <v>8.3030303030303028</v>
      </c>
      <c r="CK218" s="13"/>
      <c r="CL218" s="14">
        <f ca="1" xml:space="preserve"> IFERROR(AVERAGEIFS($L:$L, $A:$A,CELL("contents", CL$4), $B:$B,CELL("contents", CL$7), $C:$C,CELL("contents", $P200), $G:$G,CELL("contents", CL$3)), 0)</f>
        <v>9.8395061728395063</v>
      </c>
      <c r="CM218" s="12">
        <f ca="1" xml:space="preserve"> IFERROR(AVERAGEIFS($L:$L, $A:$A,CELL("contents", CM$4), $B:$B,CELL("contents", CM$7), $C:$C,CELL("contents", $P200), $G:$G,CELL("contents", CM$3)), 0)</f>
        <v>10.756944444444445</v>
      </c>
      <c r="CN218" s="19">
        <f ca="1" xml:space="preserve"> IFERROR(AVERAGEIFS($L:$L, $A:$A,CELL("contents", CN$4), $B:$B,CELL("contents", CN$7), $C:$C,CELL("contents", $P200), $G:$G,CELL("contents", CN$3)), 0)</f>
        <v>10.777777777777779</v>
      </c>
      <c r="CO218" s="13"/>
      <c r="CP218" s="14">
        <f ca="1" xml:space="preserve"> IFERROR(AVERAGEIFS($L:$L, $A:$A,CELL("contents", CP$4), $B:$B,CELL("contents", CP$7), $C:$C,CELL("contents", $P200), $G:$G,CELL("contents", CP$3)), 0)</f>
        <v>10.765432098765432</v>
      </c>
      <c r="CS218" s="5" t="s">
        <v>23</v>
      </c>
      <c r="CT218" s="32"/>
      <c r="CU218" s="12">
        <f ca="1" xml:space="preserve"> IFERROR(AVERAGEIFS($L:$L, $A:$A,CELL("contents", CU$4), $B:$B,CELL("contents", CU$7), $C:$C,CELL("contents", $P200), $G:$G,CELL("contents", CU$3)), 0)</f>
        <v>10.854166666666666</v>
      </c>
      <c r="CV218" s="19">
        <f ca="1" xml:space="preserve"> IFERROR(AVERAGEIFS($L:$L, $A:$A,CELL("contents", CV$4), $B:$B,CELL("contents", CV$7), $C:$C,CELL("contents", $P200), $G:$G,CELL("contents", CV$3)), 0)</f>
        <v>15.757575757575758</v>
      </c>
      <c r="CW218" s="13"/>
      <c r="CX218" s="14">
        <f ca="1" xml:space="preserve"> IFERROR(AVERAGEIFS($L:$L, $A:$A,CELL("contents", CX$4), $B:$B,CELL("contents", CX$7), $C:$C,CELL("contents", $P200), $G:$G,CELL("contents", CX$3)), 0)</f>
        <v>12.851851851851851</v>
      </c>
      <c r="CY218" s="12">
        <f ca="1" xml:space="preserve"> IFERROR(AVERAGEIFS($L:$L, $A:$A,CELL("contents", CY$4), $B:$B,CELL("contents", CY$7), $C:$C,CELL("contents", $P200), $G:$G,CELL("contents", CY$3)), 0)</f>
        <v>11.166666666666666</v>
      </c>
      <c r="CZ218" s="19">
        <f ca="1" xml:space="preserve"> IFERROR(AVERAGEIFS($L:$L, $A:$A,CELL("contents", CZ$4), $B:$B,CELL("contents", CZ$7), $C:$C,CELL("contents", $P200), $G:$G,CELL("contents", CZ$3)), 0)</f>
        <v>9.5151515151515156</v>
      </c>
      <c r="DA218" s="13"/>
      <c r="DB218" s="14">
        <f ca="1" xml:space="preserve"> IFERROR(AVERAGEIFS($L:$L, $A:$A,CELL("contents", DB$4), $B:$B,CELL("contents", DB$7), $C:$C,CELL("contents", $P200), $G:$G,CELL("contents", DB$3)), 0)</f>
        <v>10.493827160493828</v>
      </c>
      <c r="DC218" s="12">
        <f ca="1" xml:space="preserve"> IFERROR(AVERAGEIFS($L:$L, $A:$A,CELL("contents", DC$4), $B:$B,CELL("contents", DC$7), $C:$C,CELL("contents", $P200), $G:$G,CELL("contents", DC$3)), 0)</f>
        <v>11.166666666666666</v>
      </c>
      <c r="DD218" s="19">
        <f ca="1" xml:space="preserve"> IFERROR(AVERAGEIFS($L:$L, $A:$A,CELL("contents", DD$4), $B:$B,CELL("contents", DD$7), $C:$C,CELL("contents", $P200), $G:$G,CELL("contents", DD$3)), 0)</f>
        <v>9.5151515151515156</v>
      </c>
      <c r="DE218" s="13"/>
      <c r="DF218" s="14">
        <f ca="1" xml:space="preserve"> IFERROR(AVERAGEIFS($L:$L, $A:$A,CELL("contents", DF$4), $B:$B,CELL("contents", DF$7), $C:$C,CELL("contents", $P200), $G:$G,CELL("contents", DF$3)), 0)</f>
        <v>10.493827160493828</v>
      </c>
      <c r="DG218" s="12">
        <f ca="1" xml:space="preserve"> IFERROR(AVERAGEIFS($L:$L, $A:$A,CELL("contents", DG$4), $B:$B,CELL("contents", DG$7), $C:$C,CELL("contents", $P200), $G:$G,CELL("contents", DG$3)), 0)</f>
        <v>11.0625</v>
      </c>
      <c r="DH218" s="19">
        <f ca="1" xml:space="preserve"> IFERROR(AVERAGEIFS($L:$L, $A:$A,CELL("contents", DH$4), $B:$B,CELL("contents", DH$7), $C:$C,CELL("contents", $P200), $G:$G,CELL("contents", DH$3)), 0)</f>
        <v>11.595959595959595</v>
      </c>
      <c r="DI218" s="13"/>
      <c r="DJ218" s="14">
        <f ca="1" xml:space="preserve"> IFERROR(AVERAGEIFS($L:$L, $A:$A,CELL("contents", DJ$4), $B:$B,CELL("contents", DJ$7), $C:$C,CELL("contents", $P200), $G:$G,CELL("contents", DJ$3)), 0)</f>
        <v>11.279835390946502</v>
      </c>
      <c r="DM218" s="5" t="s">
        <v>23</v>
      </c>
      <c r="DN218" s="32"/>
      <c r="DO218" s="12">
        <f ca="1" xml:space="preserve"> IFERROR(AVERAGEIFS($L:$L, $A:$A,CELL("contents", DO$4), $B:$B,CELL("contents", DO$7), $C:$C,CELL("contents", $P200), $G:$G,CELL("contents", DO$3)), 0)</f>
        <v>11.125</v>
      </c>
      <c r="DP218" s="19">
        <f ca="1" xml:space="preserve"> IFERROR(AVERAGEIFS($L:$L, $A:$A,CELL("contents", DP$4), $B:$B,CELL("contents", DP$7), $C:$C,CELL("contents", $P200), $G:$G,CELL("contents", DP$3)), 0)</f>
        <v>15.757575757575758</v>
      </c>
      <c r="DQ218" s="13"/>
      <c r="DR218" s="14">
        <f ca="1" xml:space="preserve"> IFERROR(AVERAGEIFS($L:$L, $A:$A,CELL("contents", DR$4), $B:$B,CELL("contents", DR$7), $C:$C,CELL("contents", $P200), $G:$G,CELL("contents", DR$3)), 0)</f>
        <v>13.012345679012345</v>
      </c>
      <c r="DS218" s="12">
        <f ca="1" xml:space="preserve"> IFERROR(AVERAGEIFS($L:$L, $A:$A,CELL("contents", DS$4), $B:$B,CELL("contents", DS$7), $C:$C,CELL("contents", $P200), $G:$G,CELL("contents", DS$3)), 0)</f>
        <v>11.3125</v>
      </c>
      <c r="DT218" s="19">
        <f ca="1" xml:space="preserve"> IFERROR(AVERAGEIFS($L:$L, $A:$A,CELL("contents", DT$4), $B:$B,CELL("contents", DT$7), $C:$C,CELL("contents", $P200), $G:$G,CELL("contents", DT$3)), 0)</f>
        <v>10.030303030303031</v>
      </c>
      <c r="DU218" s="13"/>
      <c r="DV218" s="14">
        <f ca="1" xml:space="preserve"> IFERROR(AVERAGEIFS($L:$L, $A:$A,CELL("contents", DV$4), $B:$B,CELL("contents", DV$7), $C:$C,CELL("contents", $P200), $G:$G,CELL("contents", DV$3)), 0)</f>
        <v>10.790123456790123</v>
      </c>
      <c r="DW218" s="12">
        <f ca="1" xml:space="preserve"> IFERROR(AVERAGEIFS($L:$L, $A:$A,CELL("contents", DW$4), $B:$B,CELL("contents", DW$7), $C:$C,CELL("contents", $P200), $G:$G,CELL("contents", DW$3)), 0)</f>
        <v>11.3125</v>
      </c>
      <c r="DX218" s="19">
        <f ca="1" xml:space="preserve"> IFERROR(AVERAGEIFS($L:$L, $A:$A,CELL("contents", DX$4), $B:$B,CELL("contents", DX$7), $C:$C,CELL("contents", $P200), $G:$G,CELL("contents", DX$3)), 0)</f>
        <v>10.030303030303031</v>
      </c>
      <c r="DY218" s="13"/>
      <c r="DZ218" s="14">
        <f ca="1" xml:space="preserve"> IFERROR(AVERAGEIFS($L:$L, $A:$A,CELL("contents", DZ$4), $B:$B,CELL("contents", DZ$7), $C:$C,CELL("contents", $P200), $G:$G,CELL("contents", DZ$3)), 0)</f>
        <v>10.790123456790123</v>
      </c>
      <c r="EA218" s="12">
        <f ca="1" xml:space="preserve"> IFERROR(AVERAGEIFS($L:$L, $A:$A,CELL("contents", EA$4), $B:$B,CELL("contents", EA$7), $C:$C,CELL("contents", $P200), $G:$G,CELL("contents", EA$3)), 0)</f>
        <v>11.25</v>
      </c>
      <c r="EB218" s="19">
        <f ca="1" xml:space="preserve"> IFERROR(AVERAGEIFS($L:$L, $A:$A,CELL("contents", EB$4), $B:$B,CELL("contents", EB$7), $C:$C,CELL("contents", $P200), $G:$G,CELL("contents", EB$3)), 0)</f>
        <v>11.939393939393939</v>
      </c>
      <c r="EC218" s="13"/>
      <c r="ED218" s="14">
        <f ca="1" xml:space="preserve"> IFERROR(AVERAGEIFS($L:$L, $A:$A,CELL("contents", ED$4), $B:$B,CELL("contents", ED$7), $C:$C,CELL("contents", $P200), $G:$G,CELL("contents", ED$3)), 0)</f>
        <v>11.530864197530864</v>
      </c>
    </row>
    <row r="219" spans="1:134" x14ac:dyDescent="0.25">
      <c r="A219" t="s">
        <v>15</v>
      </c>
      <c r="B219" t="s">
        <v>14</v>
      </c>
      <c r="C219">
        <v>11</v>
      </c>
      <c r="D219">
        <v>31</v>
      </c>
      <c r="E219" t="b">
        <v>0</v>
      </c>
      <c r="F219">
        <v>8.9999999999999993E-3</v>
      </c>
      <c r="G219">
        <v>16</v>
      </c>
      <c r="H219">
        <v>16</v>
      </c>
      <c r="I219">
        <v>37</v>
      </c>
      <c r="J219">
        <v>36</v>
      </c>
      <c r="K219">
        <v>0</v>
      </c>
      <c r="L219">
        <v>11</v>
      </c>
      <c r="M219">
        <f t="shared" si="516"/>
        <v>0</v>
      </c>
      <c r="N219" t="b">
        <f t="shared" ref="N219" si="565">AND(MIN($F218,$F219,$F220)=$F219,MAX($H218,$H219,$H220)=$H219)</f>
        <v>0</v>
      </c>
      <c r="O219" t="b">
        <f t="shared" ref="O219" si="566">AND(NOT(N218),N219,NOT(N220))</f>
        <v>0</v>
      </c>
      <c r="P219">
        <f>P197</f>
        <v>15</v>
      </c>
      <c r="Q219" s="7" t="s">
        <v>29</v>
      </c>
      <c r="R219" s="32"/>
      <c r="S219" s="12">
        <f ca="1" xml:space="preserve"> _xlfn.MAXIFS($L:$L, $A:$A,CELL("contents", S$4), $B:$B,CELL("contents", S$7), $C:$C,CELL("contents", $P200))</f>
        <v>18</v>
      </c>
      <c r="T219" s="19">
        <f ca="1" xml:space="preserve"> _xlfn.MAXIFS($L:$L, $A:$A,CELL("contents", T$4), $B:$B,CELL("contents", T$7), $C:$C,CELL("contents", $P200))</f>
        <v>26</v>
      </c>
      <c r="U219" s="13"/>
      <c r="V219" s="14">
        <f ca="1" xml:space="preserve"> _xlfn.MAXIFS($L:$L, $A:$A,CELL("contents", V$4), $B:$B,CELL("contents", V$7), $C:$C,CELL("contents", $P200))</f>
        <v>26</v>
      </c>
      <c r="W219" s="12">
        <f ca="1" xml:space="preserve"> _xlfn.MAXIFS($L:$L, $A:$A,CELL("contents", W$4), $B:$B,CELL("contents", W$7), $C:$C,CELL("contents", $P200))</f>
        <v>25</v>
      </c>
      <c r="X219" s="19">
        <f ca="1" xml:space="preserve"> _xlfn.MAXIFS($L:$L, $A:$A,CELL("contents", X$4), $B:$B,CELL("contents", X$7), $C:$C,CELL("contents", $P200))</f>
        <v>17</v>
      </c>
      <c r="Y219" s="13"/>
      <c r="Z219" s="14">
        <f ca="1" xml:space="preserve"> _xlfn.MAXIFS($L:$L, $A:$A,CELL("contents", Z$4), $B:$B,CELL("contents", Z$7), $C:$C,CELL("contents", $P200))</f>
        <v>25</v>
      </c>
      <c r="AA219" s="12">
        <f ca="1" xml:space="preserve"> _xlfn.MAXIFS($L:$L, $A:$A,CELL("contents", AA$4), $B:$B,CELL("contents", AA$7), $C:$C,CELL("contents", $P200))</f>
        <v>25</v>
      </c>
      <c r="AB219" s="19">
        <f ca="1" xml:space="preserve"> _xlfn.MAXIFS($L:$L, $A:$A,CELL("contents", AB$4), $B:$B,CELL("contents", AB$7), $C:$C,CELL("contents", $P200))</f>
        <v>17</v>
      </c>
      <c r="AC219" s="13"/>
      <c r="AD219" s="14">
        <f ca="1" xml:space="preserve"> _xlfn.MAXIFS($L:$L, $A:$A,CELL("contents", AD$4), $B:$B,CELL("contents", AD$7), $C:$C,CELL("contents", $P200))</f>
        <v>25</v>
      </c>
      <c r="AE219" s="12">
        <f ca="1" xml:space="preserve"> _xlfn.MAXIFS($L:$L, $A:$A,CELL("contents", AE$4), $B:$B,CELL("contents", AE$7), $C:$C,CELL("contents", $P200))</f>
        <v>25</v>
      </c>
      <c r="AF219" s="19">
        <f ca="1" xml:space="preserve"> _xlfn.MAXIFS($L:$L, $A:$A,CELL("contents", AF$4), $B:$B,CELL("contents", AF$7), $C:$C,CELL("contents", $P200))</f>
        <v>26</v>
      </c>
      <c r="AG219" s="13"/>
      <c r="AH219" s="14">
        <f ca="1" xml:space="preserve"> _xlfn.MAXIFS($L:$L, $A:$A,CELL("contents", AH$4), $B:$B,CELL("contents", AH$7), $C:$C,CELL("contents", $P200))</f>
        <v>26</v>
      </c>
      <c r="AK219" s="7" t="s">
        <v>29</v>
      </c>
      <c r="AL219" s="32"/>
      <c r="AM219" s="12">
        <f ca="1" xml:space="preserve"> _xlfn.MAXIFS($L:$L, $A:$A,CELL("contents", AM$4), $B:$B,CELL("contents", AM$7), $C:$C,CELL("contents", $P200), $G:$G,CELL("contents", AM$3))</f>
        <v>17</v>
      </c>
      <c r="AN219" s="19">
        <f ca="1" xml:space="preserve"> _xlfn.MAXIFS($L:$L, $A:$A,CELL("contents", AN$4), $B:$B,CELL("contents", AN$7), $C:$C,CELL("contents", $P200), $G:$G,CELL("contents", AN$3))</f>
        <v>26</v>
      </c>
      <c r="AO219" s="13"/>
      <c r="AP219" s="14">
        <f ca="1" xml:space="preserve"> _xlfn.MAXIFS($L:$L, $A:$A,CELL("contents", AP$4), $B:$B,CELL("contents", AP$7), $C:$C,CELL("contents", $P200), $G:$G,CELL("contents", AP$3))</f>
        <v>26</v>
      </c>
      <c r="AQ219" s="12">
        <f ca="1" xml:space="preserve"> _xlfn.MAXIFS($L:$L, $A:$A,CELL("contents", AQ$4), $B:$B,CELL("contents", AQ$7), $C:$C,CELL("contents", $P200), $G:$G,CELL("contents", AQ$3))</f>
        <v>25</v>
      </c>
      <c r="AR219" s="19">
        <f ca="1" xml:space="preserve"> _xlfn.MAXIFS($L:$L, $A:$A,CELL("contents", AR$4), $B:$B,CELL("contents", AR$7), $C:$C,CELL("contents", $P200), $G:$G,CELL("contents", AR$3))</f>
        <v>11</v>
      </c>
      <c r="AS219" s="13"/>
      <c r="AT219" s="14">
        <f ca="1" xml:space="preserve"> _xlfn.MAXIFS($L:$L, $A:$A,CELL("contents", AT$4), $B:$B,CELL("contents", AT$7), $C:$C,CELL("contents", $P200), $G:$G,CELL("contents", AT$3))</f>
        <v>25</v>
      </c>
      <c r="AU219" s="12">
        <f ca="1" xml:space="preserve"> _xlfn.MAXIFS($L:$L, $A:$A,CELL("contents", AU$4), $B:$B,CELL("contents", AU$7), $C:$C,CELL("contents", $P200), $G:$G,CELL("contents", AU$3))</f>
        <v>25</v>
      </c>
      <c r="AV219" s="19">
        <f ca="1" xml:space="preserve"> _xlfn.MAXIFS($L:$L, $A:$A,CELL("contents", AV$4), $B:$B,CELL("contents", AV$7), $C:$C,CELL("contents", $P200), $G:$G,CELL("contents", AV$3))</f>
        <v>11</v>
      </c>
      <c r="AW219" s="13"/>
      <c r="AX219" s="14">
        <f ca="1" xml:space="preserve"> _xlfn.MAXIFS($L:$L, $A:$A,CELL("contents", AX$4), $B:$B,CELL("contents", AX$7), $C:$C,CELL("contents", $P200), $G:$G,CELL("contents", AX$3))</f>
        <v>25</v>
      </c>
      <c r="AY219" s="12">
        <f ca="1" xml:space="preserve"> _xlfn.MAXIFS($L:$L, $A:$A,CELL("contents", AY$4), $B:$B,CELL("contents", AY$7), $C:$C,CELL("contents", $P200), $G:$G,CELL("contents", AY$3))</f>
        <v>25</v>
      </c>
      <c r="AZ219" s="19">
        <f ca="1" xml:space="preserve"> _xlfn.MAXIFS($L:$L, $A:$A,CELL("contents", AZ$4), $B:$B,CELL("contents", AZ$7), $C:$C,CELL("contents", $P200), $G:$G,CELL("contents", AZ$3))</f>
        <v>26</v>
      </c>
      <c r="BA219" s="13"/>
      <c r="BB219" s="14">
        <f ca="1" xml:space="preserve"> _xlfn.MAXIFS($L:$L, $A:$A,CELL("contents", BB$4), $B:$B,CELL("contents", BB$7), $C:$C,CELL("contents", $P200), $G:$G,CELL("contents", BB$3))</f>
        <v>26</v>
      </c>
      <c r="BE219" s="7" t="s">
        <v>29</v>
      </c>
      <c r="BF219" s="32"/>
      <c r="BG219" s="12">
        <f ca="1" xml:space="preserve"> _xlfn.MAXIFS($L:$L, $A:$A,CELL("contents", BG$4), $B:$B,CELL("contents", BG$7), $C:$C,CELL("contents", $P200), $G:$G,CELL("contents", BG$3))</f>
        <v>17</v>
      </c>
      <c r="BH219" s="19">
        <f ca="1" xml:space="preserve"> _xlfn.MAXIFS($L:$L, $A:$A,CELL("contents", BH$4), $B:$B,CELL("contents", BH$7), $C:$C,CELL("contents", $P200), $G:$G,CELL("contents", BH$3))</f>
        <v>26</v>
      </c>
      <c r="BI219" s="13"/>
      <c r="BJ219" s="14">
        <f ca="1" xml:space="preserve"> _xlfn.MAXIFS($L:$L, $A:$A,CELL("contents", BJ$4), $B:$B,CELL("contents", BJ$7), $C:$C,CELL("contents", $P200), $G:$G,CELL("contents", BJ$3))</f>
        <v>26</v>
      </c>
      <c r="BK219" s="12">
        <f ca="1" xml:space="preserve"> _xlfn.MAXIFS($L:$L, $A:$A,CELL("contents", BK$4), $B:$B,CELL("contents", BK$7), $C:$C,CELL("contents", $P200), $G:$G,CELL("contents", BK$3))</f>
        <v>25</v>
      </c>
      <c r="BL219" s="19">
        <f ca="1" xml:space="preserve"> _xlfn.MAXIFS($L:$L, $A:$A,CELL("contents", BL$4), $B:$B,CELL("contents", BL$7), $C:$C,CELL("contents", $P200), $G:$G,CELL("contents", BL$3))</f>
        <v>12</v>
      </c>
      <c r="BM219" s="13"/>
      <c r="BN219" s="14">
        <f ca="1" xml:space="preserve"> _xlfn.MAXIFS($L:$L, $A:$A,CELL("contents", BN$4), $B:$B,CELL("contents", BN$7), $C:$C,CELL("contents", $P200), $G:$G,CELL("contents", BN$3))</f>
        <v>25</v>
      </c>
      <c r="BO219" s="12">
        <f ca="1" xml:space="preserve"> _xlfn.MAXIFS($L:$L, $A:$A,CELL("contents", BO$4), $B:$B,CELL("contents", BO$7), $C:$C,CELL("contents", $P200), $G:$G,CELL("contents", BO$3))</f>
        <v>25</v>
      </c>
      <c r="BP219" s="19">
        <f ca="1" xml:space="preserve"> _xlfn.MAXIFS($L:$L, $A:$A,CELL("contents", BP$4), $B:$B,CELL("contents", BP$7), $C:$C,CELL("contents", $P200), $G:$G,CELL("contents", BP$3))</f>
        <v>12</v>
      </c>
      <c r="BQ219" s="13"/>
      <c r="BR219" s="14">
        <f ca="1" xml:space="preserve"> _xlfn.MAXIFS($L:$L, $A:$A,CELL("contents", BR$4), $B:$B,CELL("contents", BR$7), $C:$C,CELL("contents", $P200), $G:$G,CELL("contents", BR$3))</f>
        <v>25</v>
      </c>
      <c r="BS219" s="12">
        <f ca="1" xml:space="preserve"> _xlfn.MAXIFS($L:$L, $A:$A,CELL("contents", BS$4), $B:$B,CELL("contents", BS$7), $C:$C,CELL("contents", $P200), $G:$G,CELL("contents", BS$3))</f>
        <v>25</v>
      </c>
      <c r="BT219" s="19">
        <f ca="1" xml:space="preserve"> _xlfn.MAXIFS($L:$L, $A:$A,CELL("contents", BT$4), $B:$B,CELL("contents", BT$7), $C:$C,CELL("contents", $P200), $G:$G,CELL("contents", BT$3))</f>
        <v>26</v>
      </c>
      <c r="BU219" s="13"/>
      <c r="BV219" s="14">
        <f ca="1" xml:space="preserve"> _xlfn.MAXIFS($L:$L, $A:$A,CELL("contents", BV$4), $B:$B,CELL("contents", BV$7), $C:$C,CELL("contents", $P200), $G:$G,CELL("contents", BV$3))</f>
        <v>26</v>
      </c>
      <c r="BY219" s="7" t="s">
        <v>29</v>
      </c>
      <c r="BZ219" s="32"/>
      <c r="CA219" s="12">
        <f ca="1" xml:space="preserve"> _xlfn.MAXIFS($L:$L, $A:$A,CELL("contents", CA$4), $B:$B,CELL("contents", CA$7), $C:$C,CELL("contents", $P200), $G:$G,CELL("contents", CA$3))</f>
        <v>17</v>
      </c>
      <c r="CB219" s="19">
        <f ca="1" xml:space="preserve"> _xlfn.MAXIFS($L:$L, $A:$A,CELL("contents", CB$4), $B:$B,CELL("contents", CB$7), $C:$C,CELL("contents", $P200), $G:$G,CELL("contents", CB$3))</f>
        <v>26</v>
      </c>
      <c r="CC219" s="13"/>
      <c r="CD219" s="14">
        <f ca="1" xml:space="preserve"> _xlfn.MAXIFS($L:$L, $A:$A,CELL("contents", CD$4), $B:$B,CELL("contents", CD$7), $C:$C,CELL("contents", $P200), $G:$G,CELL("contents", CD$3))</f>
        <v>26</v>
      </c>
      <c r="CE219" s="12">
        <f ca="1" xml:space="preserve"> _xlfn.MAXIFS($L:$L, $A:$A,CELL("contents", CE$4), $B:$B,CELL("contents", CE$7), $C:$C,CELL("contents", $P200), $G:$G,CELL("contents", CE$3))</f>
        <v>25</v>
      </c>
      <c r="CF219" s="19">
        <f ca="1" xml:space="preserve"> _xlfn.MAXIFS($L:$L, $A:$A,CELL("contents", CF$4), $B:$B,CELL("contents", CF$7), $C:$C,CELL("contents", $P200), $G:$G,CELL("contents", CF$3))</f>
        <v>13</v>
      </c>
      <c r="CG219" s="13"/>
      <c r="CH219" s="14">
        <f ca="1" xml:space="preserve"> _xlfn.MAXIFS($L:$L, $A:$A,CELL("contents", CH$4), $B:$B,CELL("contents", CH$7), $C:$C,CELL("contents", $P200), $G:$G,CELL("contents", CH$3))</f>
        <v>25</v>
      </c>
      <c r="CI219" s="12">
        <f ca="1" xml:space="preserve"> _xlfn.MAXIFS($L:$L, $A:$A,CELL("contents", CI$4), $B:$B,CELL("contents", CI$7), $C:$C,CELL("contents", $P200), $G:$G,CELL("contents", CI$3))</f>
        <v>25</v>
      </c>
      <c r="CJ219" s="19">
        <f ca="1" xml:space="preserve"> _xlfn.MAXIFS($L:$L, $A:$A,CELL("contents", CJ$4), $B:$B,CELL("contents", CJ$7), $C:$C,CELL("contents", $P200), $G:$G,CELL("contents", CJ$3))</f>
        <v>13</v>
      </c>
      <c r="CK219" s="13"/>
      <c r="CL219" s="14">
        <f ca="1" xml:space="preserve"> _xlfn.MAXIFS($L:$L, $A:$A,CELL("contents", CL$4), $B:$B,CELL("contents", CL$7), $C:$C,CELL("contents", $P200), $G:$G,CELL("contents", CL$3))</f>
        <v>25</v>
      </c>
      <c r="CM219" s="12">
        <f ca="1" xml:space="preserve"> _xlfn.MAXIFS($L:$L, $A:$A,CELL("contents", CM$4), $B:$B,CELL("contents", CM$7), $C:$C,CELL("contents", $P200), $G:$G,CELL("contents", CM$3))</f>
        <v>25</v>
      </c>
      <c r="CN219" s="19">
        <f ca="1" xml:space="preserve"> _xlfn.MAXIFS($L:$L, $A:$A,CELL("contents", CN$4), $B:$B,CELL("contents", CN$7), $C:$C,CELL("contents", $P200), $G:$G,CELL("contents", CN$3))</f>
        <v>26</v>
      </c>
      <c r="CO219" s="13"/>
      <c r="CP219" s="14">
        <f ca="1" xml:space="preserve"> _xlfn.MAXIFS($L:$L, $A:$A,CELL("contents", CP$4), $B:$B,CELL("contents", CP$7), $C:$C,CELL("contents", $P200), $G:$G,CELL("contents", CP$3))</f>
        <v>26</v>
      </c>
      <c r="CS219" s="7" t="s">
        <v>29</v>
      </c>
      <c r="CT219" s="32"/>
      <c r="CU219" s="12">
        <f ca="1" xml:space="preserve"> _xlfn.MAXIFS($L:$L, $A:$A,CELL("contents", CU$4), $B:$B,CELL("contents", CU$7), $C:$C,CELL("contents", $P200), $G:$G,CELL("contents", CU$3))</f>
        <v>17</v>
      </c>
      <c r="CV219" s="19">
        <f ca="1" xml:space="preserve"> _xlfn.MAXIFS($L:$L, $A:$A,CELL("contents", CV$4), $B:$B,CELL("contents", CV$7), $C:$C,CELL("contents", $P200), $G:$G,CELL("contents", CV$3))</f>
        <v>26</v>
      </c>
      <c r="CW219" s="13"/>
      <c r="CX219" s="14">
        <f ca="1" xml:space="preserve"> _xlfn.MAXIFS($L:$L, $A:$A,CELL("contents", CX$4), $B:$B,CELL("contents", CX$7), $C:$C,CELL("contents", $P200), $G:$G,CELL("contents", CX$3))</f>
        <v>26</v>
      </c>
      <c r="CY219" s="12">
        <f ca="1" xml:space="preserve"> _xlfn.MAXIFS($L:$L, $A:$A,CELL("contents", CY$4), $B:$B,CELL("contents", CY$7), $C:$C,CELL("contents", $P200), $G:$G,CELL("contents", CY$3))</f>
        <v>25</v>
      </c>
      <c r="CZ219" s="19">
        <f ca="1" xml:space="preserve"> _xlfn.MAXIFS($L:$L, $A:$A,CELL("contents", CZ$4), $B:$B,CELL("contents", CZ$7), $C:$C,CELL("contents", $P200), $G:$G,CELL("contents", CZ$3))</f>
        <v>15</v>
      </c>
      <c r="DA219" s="13"/>
      <c r="DB219" s="14">
        <f ca="1" xml:space="preserve"> _xlfn.MAXIFS($L:$L, $A:$A,CELL("contents", DB$4), $B:$B,CELL("contents", DB$7), $C:$C,CELL("contents", $P200), $G:$G,CELL("contents", DB$3))</f>
        <v>25</v>
      </c>
      <c r="DC219" s="12">
        <f ca="1" xml:space="preserve"> _xlfn.MAXIFS($L:$L, $A:$A,CELL("contents", DC$4), $B:$B,CELL("contents", DC$7), $C:$C,CELL("contents", $P200), $G:$G,CELL("contents", DC$3))</f>
        <v>25</v>
      </c>
      <c r="DD219" s="19">
        <f ca="1" xml:space="preserve"> _xlfn.MAXIFS($L:$L, $A:$A,CELL("contents", DD$4), $B:$B,CELL("contents", DD$7), $C:$C,CELL("contents", $P200), $G:$G,CELL("contents", DD$3))</f>
        <v>15</v>
      </c>
      <c r="DE219" s="13"/>
      <c r="DF219" s="14">
        <f ca="1" xml:space="preserve"> _xlfn.MAXIFS($L:$L, $A:$A,CELL("contents", DF$4), $B:$B,CELL("contents", DF$7), $C:$C,CELL("contents", $P200), $G:$G,CELL("contents", DF$3))</f>
        <v>25</v>
      </c>
      <c r="DG219" s="12">
        <f ca="1" xml:space="preserve"> _xlfn.MAXIFS($L:$L, $A:$A,CELL("contents", DG$4), $B:$B,CELL("contents", DG$7), $C:$C,CELL("contents", $P200), $G:$G,CELL("contents", DG$3))</f>
        <v>25</v>
      </c>
      <c r="DH219" s="19">
        <f ca="1" xml:space="preserve"> _xlfn.MAXIFS($L:$L, $A:$A,CELL("contents", DH$4), $B:$B,CELL("contents", DH$7), $C:$C,CELL("contents", $P200), $G:$G,CELL("contents", DH$3))</f>
        <v>26</v>
      </c>
      <c r="DI219" s="13"/>
      <c r="DJ219" s="14">
        <f ca="1" xml:space="preserve"> _xlfn.MAXIFS($L:$L, $A:$A,CELL("contents", DJ$4), $B:$B,CELL("contents", DJ$7), $C:$C,CELL("contents", $P200), $G:$G,CELL("contents", DJ$3))</f>
        <v>26</v>
      </c>
      <c r="DM219" s="7" t="s">
        <v>29</v>
      </c>
      <c r="DN219" s="32"/>
      <c r="DO219" s="12">
        <f ca="1" xml:space="preserve"> _xlfn.MAXIFS($L:$L, $A:$A,CELL("contents", DO$4), $B:$B,CELL("contents", DO$7), $C:$C,CELL("contents", $P200), $G:$G,CELL("contents", DO$3))</f>
        <v>18</v>
      </c>
      <c r="DP219" s="19">
        <f ca="1" xml:space="preserve"> _xlfn.MAXIFS($L:$L, $A:$A,CELL("contents", DP$4), $B:$B,CELL("contents", DP$7), $C:$C,CELL("contents", $P200), $G:$G,CELL("contents", DP$3))</f>
        <v>26</v>
      </c>
      <c r="DQ219" s="13"/>
      <c r="DR219" s="14">
        <f ca="1" xml:space="preserve"> _xlfn.MAXIFS($L:$L, $A:$A,CELL("contents", DR$4), $B:$B,CELL("contents", DR$7), $C:$C,CELL("contents", $P200), $G:$G,CELL("contents", DR$3))</f>
        <v>26</v>
      </c>
      <c r="DS219" s="12">
        <f ca="1" xml:space="preserve"> _xlfn.MAXIFS($L:$L, $A:$A,CELL("contents", DS$4), $B:$B,CELL("contents", DS$7), $C:$C,CELL("contents", $P200), $G:$G,CELL("contents", DS$3))</f>
        <v>25</v>
      </c>
      <c r="DT219" s="19">
        <f ca="1" xml:space="preserve"> _xlfn.MAXIFS($L:$L, $A:$A,CELL("contents", DT$4), $B:$B,CELL("contents", DT$7), $C:$C,CELL("contents", $P200), $G:$G,CELL("contents", DT$3))</f>
        <v>17</v>
      </c>
      <c r="DU219" s="13"/>
      <c r="DV219" s="14">
        <f ca="1" xml:space="preserve"> _xlfn.MAXIFS($L:$L, $A:$A,CELL("contents", DV$4), $B:$B,CELL("contents", DV$7), $C:$C,CELL("contents", $P200), $G:$G,CELL("contents", DV$3))</f>
        <v>25</v>
      </c>
      <c r="DW219" s="12">
        <f ca="1" xml:space="preserve"> _xlfn.MAXIFS($L:$L, $A:$A,CELL("contents", DW$4), $B:$B,CELL("contents", DW$7), $C:$C,CELL("contents", $P200), $G:$G,CELL("contents", DW$3))</f>
        <v>25</v>
      </c>
      <c r="DX219" s="19">
        <f ca="1" xml:space="preserve"> _xlfn.MAXIFS($L:$L, $A:$A,CELL("contents", DX$4), $B:$B,CELL("contents", DX$7), $C:$C,CELL("contents", $P200), $G:$G,CELL("contents", DX$3))</f>
        <v>17</v>
      </c>
      <c r="DY219" s="13"/>
      <c r="DZ219" s="14">
        <f ca="1" xml:space="preserve"> _xlfn.MAXIFS($L:$L, $A:$A,CELL("contents", DZ$4), $B:$B,CELL("contents", DZ$7), $C:$C,CELL("contents", $P200), $G:$G,CELL("contents", DZ$3))</f>
        <v>25</v>
      </c>
      <c r="EA219" s="12">
        <f ca="1" xml:space="preserve"> _xlfn.MAXIFS($L:$L, $A:$A,CELL("contents", EA$4), $B:$B,CELL("contents", EA$7), $C:$C,CELL("contents", $P200), $G:$G,CELL("contents", EA$3))</f>
        <v>25</v>
      </c>
      <c r="EB219" s="19">
        <f ca="1" xml:space="preserve"> _xlfn.MAXIFS($L:$L, $A:$A,CELL("contents", EB$4), $B:$B,CELL("contents", EB$7), $C:$C,CELL("contents", $P200), $G:$G,CELL("contents", EB$3))</f>
        <v>26</v>
      </c>
      <c r="EC219" s="13"/>
      <c r="ED219" s="14">
        <f ca="1" xml:space="preserve"> _xlfn.MAXIFS($L:$L, $A:$A,CELL("contents", ED$4), $B:$B,CELL("contents", ED$7), $C:$C,CELL("contents", $P200), $G:$G,CELL("contents", ED$3))</f>
        <v>26</v>
      </c>
    </row>
    <row r="220" spans="1:134" x14ac:dyDescent="0.25">
      <c r="A220" t="s">
        <v>19</v>
      </c>
      <c r="B220" t="s">
        <v>14</v>
      </c>
      <c r="C220">
        <v>11</v>
      </c>
      <c r="D220">
        <v>31</v>
      </c>
      <c r="E220" t="b">
        <v>0</v>
      </c>
      <c r="F220">
        <v>1.4E-2</v>
      </c>
      <c r="G220">
        <v>16</v>
      </c>
      <c r="H220">
        <v>16</v>
      </c>
      <c r="I220">
        <v>65</v>
      </c>
      <c r="J220">
        <v>36</v>
      </c>
      <c r="K220">
        <v>0</v>
      </c>
      <c r="L220">
        <v>11</v>
      </c>
      <c r="M220">
        <f t="shared" si="516"/>
        <v>0</v>
      </c>
      <c r="N220" t="b">
        <f t="shared" ref="N220" si="567">AND(MIN($F218,$F219,$F220)=$F220,MAX($H218,$H219,$H220)=$H220)</f>
        <v>0</v>
      </c>
      <c r="O220" t="b">
        <f t="shared" ref="O220" si="568">AND(NOT(N218),NOT(N219),N220)</f>
        <v>0</v>
      </c>
      <c r="P220">
        <f>P197</f>
        <v>15</v>
      </c>
      <c r="Q220" s="6" t="s">
        <v>16</v>
      </c>
      <c r="R220" s="21" t="s">
        <v>9</v>
      </c>
      <c r="S220" s="12">
        <f ca="1" xml:space="preserve"> SUMIFS($J:$J, $A:$A,CELL("contents", S$4), $B:$B,CELL("contents", S$7), $C:$C,CELL("contents", $P200))</f>
        <v>17545220</v>
      </c>
      <c r="T220" s="19">
        <f ca="1" xml:space="preserve"> SUMIFS($J:$J, $A:$A,CELL("contents", T$4), $B:$B,CELL("contents", T$7), $C:$C,CELL("contents", $P200))</f>
        <v>108330962</v>
      </c>
      <c r="U220" s="13"/>
      <c r="V220" s="14">
        <f ca="1" xml:space="preserve"> SUMIFS($J:$J, $A:$A,CELL("contents", V$4), $B:$B,CELL("contents", V$7), $C:$C,CELL("contents", $P200))</f>
        <v>125876182</v>
      </c>
      <c r="W220" s="12">
        <f ca="1" xml:space="preserve"> SUMIFS($J:$J, $A:$A,CELL("contents", W$4), $B:$B,CELL("contents", W$7), $C:$C,CELL("contents", $P200))</f>
        <v>70346664</v>
      </c>
      <c r="X220" s="19">
        <f ca="1" xml:space="preserve"> SUMIFS($J:$J, $A:$A,CELL("contents", X$4), $B:$B,CELL("contents", X$7), $C:$C,CELL("contents", $P200))</f>
        <v>29002</v>
      </c>
      <c r="Y220" s="13"/>
      <c r="Z220" s="14">
        <f ca="1" xml:space="preserve"> SUMIFS($J:$J, $A:$A,CELL("contents", Z$4), $B:$B,CELL("contents", Z$7), $C:$C,CELL("contents", $P200))</f>
        <v>70375666</v>
      </c>
      <c r="AA220" s="12">
        <f ca="1" xml:space="preserve"> SUMIFS($J:$J, $A:$A,CELL("contents", AA$4), $B:$B,CELL("contents", AA$7), $C:$C,CELL("contents", $P200))</f>
        <v>66582799</v>
      </c>
      <c r="AB220" s="19">
        <f ca="1" xml:space="preserve"> SUMIFS($J:$J, $A:$A,CELL("contents", AB$4), $B:$B,CELL("contents", AB$7), $C:$C,CELL("contents", $P200))</f>
        <v>29002</v>
      </c>
      <c r="AC220" s="13"/>
      <c r="AD220" s="14">
        <f ca="1" xml:space="preserve"> SUMIFS($J:$J, $A:$A,CELL("contents", AD$4), $B:$B,CELL("contents", AD$7), $C:$C,CELL("contents", $P200))</f>
        <v>66611801</v>
      </c>
      <c r="AE220" s="12">
        <f ca="1" xml:space="preserve"> SUMIFS($J:$J, $A:$A,CELL("contents", AE$4), $B:$B,CELL("contents", AE$7), $C:$C,CELL("contents", $P200))</f>
        <v>154474683</v>
      </c>
      <c r="AF220" s="19">
        <f ca="1" xml:space="preserve"> SUMIFS($J:$J, $A:$A,CELL("contents", AF$4), $B:$B,CELL("contents", AF$7), $C:$C,CELL("contents", $P200))</f>
        <v>108388966</v>
      </c>
      <c r="AG220" s="13"/>
      <c r="AH220" s="14">
        <f ca="1" xml:space="preserve"> SUMIFS($J:$J, $A:$A,CELL("contents", AH$4), $B:$B,CELL("contents", AH$7), $C:$C,CELL("contents", $P200))</f>
        <v>262863649</v>
      </c>
      <c r="AK220" s="6" t="s">
        <v>16</v>
      </c>
      <c r="AL220" s="21" t="s">
        <v>9</v>
      </c>
      <c r="AM220" s="12">
        <f ca="1" xml:space="preserve"> SUMIFS($J:$J, $A:$A,CELL("contents", AM$4), $B:$B,CELL("contents", AM$7), $C:$C,CELL("contents", $P200), $G:$G,CELL("contents", AM$3))</f>
        <v>1928947</v>
      </c>
      <c r="AN220" s="19">
        <f ca="1" xml:space="preserve"> SUMIFS($J:$J, $A:$A,CELL("contents", AN$4), $B:$B,CELL("contents", AN$7), $C:$C,CELL("contents", $P200), $G:$G,CELL("contents", AN$3))</f>
        <v>20313459</v>
      </c>
      <c r="AO220" s="13"/>
      <c r="AP220" s="14">
        <f ca="1" xml:space="preserve"> SUMIFS($J:$J, $A:$A,CELL("contents", AP$4), $B:$B,CELL("contents", AP$7), $C:$C,CELL("contents", $P200), $G:$G,CELL("contents", AP$3))</f>
        <v>22242406</v>
      </c>
      <c r="AQ220" s="12">
        <f ca="1" xml:space="preserve"> SUMIFS($J:$J, $A:$A,CELL("contents", AQ$4), $B:$B,CELL("contents", AQ$7), $C:$C,CELL("contents", $P200), $G:$G,CELL("contents", AQ$3))</f>
        <v>12426034</v>
      </c>
      <c r="AR220" s="19">
        <f ca="1" xml:space="preserve"> SUMIFS($J:$J, $A:$A,CELL("contents", AR$4), $B:$B,CELL("contents", AR$7), $C:$C,CELL("contents", $P200), $G:$G,CELL("contents", AR$3))</f>
        <v>411</v>
      </c>
      <c r="AS220" s="13"/>
      <c r="AT220" s="14">
        <f ca="1" xml:space="preserve"> SUMIFS($J:$J, $A:$A,CELL("contents", AT$4), $B:$B,CELL("contents", AT$7), $C:$C,CELL("contents", $P200), $G:$G,CELL("contents", AT$3))</f>
        <v>12426445</v>
      </c>
      <c r="AU220" s="12">
        <f ca="1" xml:space="preserve"> SUMIFS($J:$J, $A:$A,CELL("contents", AU$4), $B:$B,CELL("contents", AU$7), $C:$C,CELL("contents", $P200), $G:$G,CELL("contents", AU$3))</f>
        <v>12296714</v>
      </c>
      <c r="AV220" s="19">
        <f ca="1" xml:space="preserve"> SUMIFS($J:$J, $A:$A,CELL("contents", AV$4), $B:$B,CELL("contents", AV$7), $C:$C,CELL("contents", $P200), $G:$G,CELL("contents", AV$3))</f>
        <v>411</v>
      </c>
      <c r="AW220" s="13"/>
      <c r="AX220" s="14">
        <f ca="1" xml:space="preserve"> SUMIFS($J:$J, $A:$A,CELL("contents", AX$4), $B:$B,CELL("contents", AX$7), $C:$C,CELL("contents", $P200), $G:$G,CELL("contents", AX$3))</f>
        <v>12297125</v>
      </c>
      <c r="AY220" s="12">
        <f ca="1" xml:space="preserve"> SUMIFS($J:$J, $A:$A,CELL("contents", AY$4), $B:$B,CELL("contents", AY$7), $C:$C,CELL("contents", $P200), $G:$G,CELL("contents", AY$3))</f>
        <v>26651695</v>
      </c>
      <c r="AZ220" s="19">
        <f ca="1" xml:space="preserve"> SUMIFS($J:$J, $A:$A,CELL("contents", AZ$4), $B:$B,CELL("contents", AZ$7), $C:$C,CELL("contents", $P200), $G:$G,CELL("contents", AZ$3))</f>
        <v>20314281</v>
      </c>
      <c r="BA220" s="13"/>
      <c r="BB220" s="14">
        <f ca="1" xml:space="preserve"> SUMIFS($J:$J, $A:$A,CELL("contents", BB$4), $B:$B,CELL("contents", BB$7), $C:$C,CELL("contents", $P200), $G:$G,CELL("contents", BB$3))</f>
        <v>46965976</v>
      </c>
      <c r="BE220" s="6" t="s">
        <v>16</v>
      </c>
      <c r="BF220" s="21" t="s">
        <v>9</v>
      </c>
      <c r="BG220" s="12">
        <f ca="1" xml:space="preserve"> SUMIFS($J:$J, $A:$A,CELL("contents", BG$4), $B:$B,CELL("contents", BG$7), $C:$C,CELL("contents", $P200), $G:$G,CELL("contents", BG$3))</f>
        <v>2042046</v>
      </c>
      <c r="BH220" s="19">
        <f ca="1" xml:space="preserve"> SUMIFS($J:$J, $A:$A,CELL("contents", BH$4), $B:$B,CELL("contents", BH$7), $C:$C,CELL("contents", $P200), $G:$G,CELL("contents", BH$3))</f>
        <v>19536017</v>
      </c>
      <c r="BI220" s="13"/>
      <c r="BJ220" s="14">
        <f ca="1" xml:space="preserve"> SUMIFS($J:$J, $A:$A,CELL("contents", BJ$4), $B:$B,CELL("contents", BJ$7), $C:$C,CELL("contents", $P200), $G:$G,CELL("contents", BJ$3))</f>
        <v>21578063</v>
      </c>
      <c r="BK220" s="12">
        <f ca="1" xml:space="preserve"> SUMIFS($J:$J, $A:$A,CELL("contents", BK$4), $B:$B,CELL("contents", BK$7), $C:$C,CELL("contents", $P200), $G:$G,CELL("contents", BK$3))</f>
        <v>11930236</v>
      </c>
      <c r="BL220" s="19">
        <f ca="1" xml:space="preserve"> SUMIFS($J:$J, $A:$A,CELL("contents", BL$4), $B:$B,CELL("contents", BL$7), $C:$C,CELL("contents", $P200), $G:$G,CELL("contents", BL$3))</f>
        <v>642</v>
      </c>
      <c r="BM220" s="13"/>
      <c r="BN220" s="14">
        <f ca="1" xml:space="preserve"> SUMIFS($J:$J, $A:$A,CELL("contents", BN$4), $B:$B,CELL("contents", BN$7), $C:$C,CELL("contents", $P200), $G:$G,CELL("contents", BN$3))</f>
        <v>11930878</v>
      </c>
      <c r="BO220" s="12">
        <f ca="1" xml:space="preserve"> SUMIFS($J:$J, $A:$A,CELL("contents", BO$4), $B:$B,CELL("contents", BO$7), $C:$C,CELL("contents", $P200), $G:$G,CELL("contents", BO$3))</f>
        <v>13589045</v>
      </c>
      <c r="BP220" s="19">
        <f ca="1" xml:space="preserve"> SUMIFS($J:$J, $A:$A,CELL("contents", BP$4), $B:$B,CELL("contents", BP$7), $C:$C,CELL("contents", $P200), $G:$G,CELL("contents", BP$3))</f>
        <v>642</v>
      </c>
      <c r="BQ220" s="13"/>
      <c r="BR220" s="14">
        <f ca="1" xml:space="preserve"> SUMIFS($J:$J, $A:$A,CELL("contents", BR$4), $B:$B,CELL("contents", BR$7), $C:$C,CELL("contents", $P200), $G:$G,CELL("contents", BR$3))</f>
        <v>13589687</v>
      </c>
      <c r="BS220" s="12">
        <f ca="1" xml:space="preserve"> SUMIFS($J:$J, $A:$A,CELL("contents", BS$4), $B:$B,CELL("contents", BS$7), $C:$C,CELL("contents", $P200), $G:$G,CELL("contents", BS$3))</f>
        <v>27561327</v>
      </c>
      <c r="BT220" s="19">
        <f ca="1" xml:space="preserve"> SUMIFS($J:$J, $A:$A,CELL("contents", BT$4), $B:$B,CELL("contents", BT$7), $C:$C,CELL("contents", $P200), $G:$G,CELL("contents", BT$3))</f>
        <v>19537301</v>
      </c>
      <c r="BU220" s="13"/>
      <c r="BV220" s="14">
        <f ca="1" xml:space="preserve"> SUMIFS($J:$J, $A:$A,CELL("contents", BV$4), $B:$B,CELL("contents", BV$7), $C:$C,CELL("contents", $P200), $G:$G,CELL("contents", BV$3))</f>
        <v>47098628</v>
      </c>
      <c r="BY220" s="6" t="s">
        <v>16</v>
      </c>
      <c r="BZ220" s="21" t="s">
        <v>9</v>
      </c>
      <c r="CA220" s="12">
        <f ca="1" xml:space="preserve"> SUMIFS($J:$J, $A:$A,CELL("contents", CA$4), $B:$B,CELL("contents", CA$7), $C:$C,CELL("contents", $P200), $G:$G,CELL("contents", CA$3))</f>
        <v>2621052</v>
      </c>
      <c r="CB220" s="19">
        <f ca="1" xml:space="preserve"> SUMIFS($J:$J, $A:$A,CELL("contents", CB$4), $B:$B,CELL("contents", CB$7), $C:$C,CELL("contents", $P200), $G:$G,CELL("contents", CB$3))</f>
        <v>19145672</v>
      </c>
      <c r="CC220" s="13"/>
      <c r="CD220" s="14">
        <f ca="1" xml:space="preserve"> SUMIFS($J:$J, $A:$A,CELL("contents", CD$4), $B:$B,CELL("contents", CD$7), $C:$C,CELL("contents", $P200), $G:$G,CELL("contents", CD$3))</f>
        <v>21766724</v>
      </c>
      <c r="CE220" s="12">
        <f ca="1" xml:space="preserve"> SUMIFS($J:$J, $A:$A,CELL("contents", CE$4), $B:$B,CELL("contents", CE$7), $C:$C,CELL("contents", $P200), $G:$G,CELL("contents", CE$3))</f>
        <v>13254063</v>
      </c>
      <c r="CF220" s="19">
        <f ca="1" xml:space="preserve"> SUMIFS($J:$J, $A:$A,CELL("contents", CF$4), $B:$B,CELL("contents", CF$7), $C:$C,CELL("contents", $P200), $G:$G,CELL("contents", CF$3))</f>
        <v>2018</v>
      </c>
      <c r="CG220" s="13"/>
      <c r="CH220" s="14">
        <f ca="1" xml:space="preserve"> SUMIFS($J:$J, $A:$A,CELL("contents", CH$4), $B:$B,CELL("contents", CH$7), $C:$C,CELL("contents", $P200), $G:$G,CELL("contents", CH$3))</f>
        <v>13256081</v>
      </c>
      <c r="CI220" s="12">
        <f ca="1" xml:space="preserve"> SUMIFS($J:$J, $A:$A,CELL("contents", CI$4), $B:$B,CELL("contents", CI$7), $C:$C,CELL("contents", $P200), $G:$G,CELL("contents", CI$3))</f>
        <v>13601972</v>
      </c>
      <c r="CJ220" s="19">
        <f ca="1" xml:space="preserve"> SUMIFS($J:$J, $A:$A,CELL("contents", CJ$4), $B:$B,CELL("contents", CJ$7), $C:$C,CELL("contents", $P200), $G:$G,CELL("contents", CJ$3))</f>
        <v>2018</v>
      </c>
      <c r="CK220" s="13"/>
      <c r="CL220" s="14">
        <f ca="1" xml:space="preserve"> SUMIFS($J:$J, $A:$A,CELL("contents", CL$4), $B:$B,CELL("contents", CL$7), $C:$C,CELL("contents", $P200), $G:$G,CELL("contents", CL$3))</f>
        <v>13603990</v>
      </c>
      <c r="CM220" s="12">
        <f ca="1" xml:space="preserve"> SUMIFS($J:$J, $A:$A,CELL("contents", CM$4), $B:$B,CELL("contents", CM$7), $C:$C,CELL("contents", $P200), $G:$G,CELL("contents", CM$3))</f>
        <v>29477087</v>
      </c>
      <c r="CN220" s="19">
        <f ca="1" xml:space="preserve"> SUMIFS($J:$J, $A:$A,CELL("contents", CN$4), $B:$B,CELL("contents", CN$7), $C:$C,CELL("contents", $P200), $G:$G,CELL("contents", CN$3))</f>
        <v>19149708</v>
      </c>
      <c r="CO220" s="13"/>
      <c r="CP220" s="14">
        <f ca="1" xml:space="preserve"> SUMIFS($J:$J, $A:$A,CELL("contents", CP$4), $B:$B,CELL("contents", CP$7), $C:$C,CELL("contents", $P200), $G:$G,CELL("contents", CP$3))</f>
        <v>48626795</v>
      </c>
      <c r="CS220" s="6" t="s">
        <v>16</v>
      </c>
      <c r="CT220" s="21" t="s">
        <v>9</v>
      </c>
      <c r="CU220" s="12">
        <f ca="1" xml:space="preserve"> SUMIFS($J:$J, $A:$A,CELL("contents", CU$4), $B:$B,CELL("contents", CU$7), $C:$C,CELL("contents", $P200), $G:$G,CELL("contents", CU$3))</f>
        <v>4488852</v>
      </c>
      <c r="CV220" s="19">
        <f ca="1" xml:space="preserve"> SUMIFS($J:$J, $A:$A,CELL("contents", CV$4), $B:$B,CELL("contents", CV$7), $C:$C,CELL("contents", $P200), $G:$G,CELL("contents", CV$3))</f>
        <v>23829365</v>
      </c>
      <c r="CW220" s="13"/>
      <c r="CX220" s="14">
        <f ca="1" xml:space="preserve"> SUMIFS($J:$J, $A:$A,CELL("contents", CX$4), $B:$B,CELL("contents", CX$7), $C:$C,CELL("contents", $P200), $G:$G,CELL("contents", CX$3))</f>
        <v>28318217</v>
      </c>
      <c r="CY220" s="12">
        <f ca="1" xml:space="preserve"> SUMIFS($J:$J, $A:$A,CELL("contents", CY$4), $B:$B,CELL("contents", CY$7), $C:$C,CELL("contents", $P200), $G:$G,CELL("contents", CY$3))</f>
        <v>16041590</v>
      </c>
      <c r="CZ220" s="19">
        <f ca="1" xml:space="preserve"> SUMIFS($J:$J, $A:$A,CELL("contents", CZ$4), $B:$B,CELL("contents", CZ$7), $C:$C,CELL("contents", $P200), $G:$G,CELL("contents", CZ$3))</f>
        <v>6527</v>
      </c>
      <c r="DA220" s="13"/>
      <c r="DB220" s="14">
        <f ca="1" xml:space="preserve"> SUMIFS($J:$J, $A:$A,CELL("contents", DB$4), $B:$B,CELL("contents", DB$7), $C:$C,CELL("contents", $P200), $G:$G,CELL("contents", DB$3))</f>
        <v>16048117</v>
      </c>
      <c r="DC220" s="12">
        <f ca="1" xml:space="preserve"> SUMIFS($J:$J, $A:$A,CELL("contents", DC$4), $B:$B,CELL("contents", DC$7), $C:$C,CELL("contents", $P200), $G:$G,CELL("contents", DC$3))</f>
        <v>12357886</v>
      </c>
      <c r="DD220" s="19">
        <f ca="1" xml:space="preserve"> SUMIFS($J:$J, $A:$A,CELL("contents", DD$4), $B:$B,CELL("contents", DD$7), $C:$C,CELL("contents", $P200), $G:$G,CELL("contents", DD$3))</f>
        <v>6527</v>
      </c>
      <c r="DE220" s="13"/>
      <c r="DF220" s="14">
        <f ca="1" xml:space="preserve"> SUMIFS($J:$J, $A:$A,CELL("contents", DF$4), $B:$B,CELL("contents", DF$7), $C:$C,CELL("contents", $P200), $G:$G,CELL("contents", DF$3))</f>
        <v>12364413</v>
      </c>
      <c r="DG220" s="12">
        <f ca="1" xml:space="preserve"> SUMIFS($J:$J, $A:$A,CELL("contents", DG$4), $B:$B,CELL("contents", DG$7), $C:$C,CELL("contents", $P200), $G:$G,CELL("contents", DG$3))</f>
        <v>32888328</v>
      </c>
      <c r="DH220" s="19">
        <f ca="1" xml:space="preserve"> SUMIFS($J:$J, $A:$A,CELL("contents", DH$4), $B:$B,CELL("contents", DH$7), $C:$C,CELL("contents", $P200), $G:$G,CELL("contents", DH$3))</f>
        <v>23842419</v>
      </c>
      <c r="DI220" s="13"/>
      <c r="DJ220" s="14">
        <f ca="1" xml:space="preserve"> SUMIFS($J:$J, $A:$A,CELL("contents", DJ$4), $B:$B,CELL("contents", DJ$7), $C:$C,CELL("contents", $P200), $G:$G,CELL("contents", DJ$3))</f>
        <v>56730747</v>
      </c>
      <c r="DM220" s="6" t="s">
        <v>16</v>
      </c>
      <c r="DN220" s="21" t="s">
        <v>9</v>
      </c>
      <c r="DO220" s="12">
        <f ca="1" xml:space="preserve"> SUMIFS($J:$J, $A:$A,CELL("contents", DO$4), $B:$B,CELL("contents", DO$7), $C:$C,CELL("contents", $P200), $G:$G,CELL("contents", DO$3))</f>
        <v>6464323</v>
      </c>
      <c r="DP220" s="19">
        <f ca="1" xml:space="preserve"> SUMIFS($J:$J, $A:$A,CELL("contents", DP$4), $B:$B,CELL("contents", DP$7), $C:$C,CELL("contents", $P200), $G:$G,CELL("contents", DP$3))</f>
        <v>25506449</v>
      </c>
      <c r="DQ220" s="13"/>
      <c r="DR220" s="14">
        <f ca="1" xml:space="preserve"> SUMIFS($J:$J, $A:$A,CELL("contents", DR$4), $B:$B,CELL("contents", DR$7), $C:$C,CELL("contents", $P200), $G:$G,CELL("contents", DR$3))</f>
        <v>31970772</v>
      </c>
      <c r="DS220" s="12">
        <f ca="1" xml:space="preserve"> SUMIFS($J:$J, $A:$A,CELL("contents", DS$4), $B:$B,CELL("contents", DS$7), $C:$C,CELL("contents", $P200), $G:$G,CELL("contents", DS$3))</f>
        <v>16694741</v>
      </c>
      <c r="DT220" s="19">
        <f ca="1" xml:space="preserve"> SUMIFS($J:$J, $A:$A,CELL("contents", DT$4), $B:$B,CELL("contents", DT$7), $C:$C,CELL("contents", $P200), $G:$G,CELL("contents", DT$3))</f>
        <v>19404</v>
      </c>
      <c r="DU220" s="13"/>
      <c r="DV220" s="14">
        <f ca="1" xml:space="preserve"> SUMIFS($J:$J, $A:$A,CELL("contents", DV$4), $B:$B,CELL("contents", DV$7), $C:$C,CELL("contents", $P200), $G:$G,CELL("contents", DV$3))</f>
        <v>16714145</v>
      </c>
      <c r="DW220" s="12">
        <f ca="1" xml:space="preserve"> SUMIFS($J:$J, $A:$A,CELL("contents", DW$4), $B:$B,CELL("contents", DW$7), $C:$C,CELL("contents", $P200), $G:$G,CELL("contents", DW$3))</f>
        <v>14737182</v>
      </c>
      <c r="DX220" s="19">
        <f ca="1" xml:space="preserve"> SUMIFS($J:$J, $A:$A,CELL("contents", DX$4), $B:$B,CELL("contents", DX$7), $C:$C,CELL("contents", $P200), $G:$G,CELL("contents", DX$3))</f>
        <v>19404</v>
      </c>
      <c r="DY220" s="13"/>
      <c r="DZ220" s="14">
        <f ca="1" xml:space="preserve"> SUMIFS($J:$J, $A:$A,CELL("contents", DZ$4), $B:$B,CELL("contents", DZ$7), $C:$C,CELL("contents", $P200), $G:$G,CELL("contents", DZ$3))</f>
        <v>14756586</v>
      </c>
      <c r="EA220" s="12">
        <f ca="1" xml:space="preserve"> SUMIFS($J:$J, $A:$A,CELL("contents", EA$4), $B:$B,CELL("contents", EA$7), $C:$C,CELL("contents", $P200), $G:$G,CELL("contents", EA$3))</f>
        <v>37896246</v>
      </c>
      <c r="EB220" s="19">
        <f ca="1" xml:space="preserve"> SUMIFS($J:$J, $A:$A,CELL("contents", EB$4), $B:$B,CELL("contents", EB$7), $C:$C,CELL("contents", $P200), $G:$G,CELL("contents", EB$3))</f>
        <v>25545257</v>
      </c>
      <c r="EC220" s="13"/>
      <c r="ED220" s="14">
        <f ca="1" xml:space="preserve"> SUMIFS($J:$J, $A:$A,CELL("contents", ED$4), $B:$B,CELL("contents", ED$7), $C:$C,CELL("contents", $P200), $G:$G,CELL("contents", ED$3))</f>
        <v>63441503</v>
      </c>
    </row>
    <row r="221" spans="1:134" x14ac:dyDescent="0.25">
      <c r="A221" t="s">
        <v>13</v>
      </c>
      <c r="B221" t="s">
        <v>14</v>
      </c>
      <c r="C221">
        <v>11</v>
      </c>
      <c r="D221">
        <v>33</v>
      </c>
      <c r="E221" t="b">
        <v>1</v>
      </c>
      <c r="F221">
        <v>10.000999999999999</v>
      </c>
      <c r="G221">
        <v>16</v>
      </c>
      <c r="H221">
        <v>0</v>
      </c>
      <c r="I221">
        <v>1628727</v>
      </c>
      <c r="J221">
        <v>332722</v>
      </c>
      <c r="K221">
        <v>166360</v>
      </c>
      <c r="L221">
        <v>10</v>
      </c>
      <c r="M221">
        <f t="shared" si="516"/>
        <v>16</v>
      </c>
      <c r="N221" t="b">
        <f t="shared" ref="N221" si="569">AND(MIN($F221,$F222,$F223)=$F221,MAX($H221,$H222,$H223)=$H221)</f>
        <v>1</v>
      </c>
      <c r="O221" t="b">
        <f t="shared" ref="O221" si="570">AND(N221,NOT(N222),NOT(N223))</f>
        <v>0</v>
      </c>
      <c r="P221">
        <f>P197</f>
        <v>15</v>
      </c>
      <c r="Q221" s="5" t="s">
        <v>23</v>
      </c>
      <c r="R221" s="21"/>
      <c r="S221" s="12">
        <f ca="1" xml:space="preserve"> IFERROR(AVERAGEIFS($J:$J, $A:$A,CELL("contents", S$4), $B:$B,CELL("contents", S$7), $C:$C,CELL("contents", $P200)), 0)</f>
        <v>73105.083333333328</v>
      </c>
      <c r="T221" s="19">
        <f ca="1" xml:space="preserve"> IFERROR(AVERAGEIFS($J:$J, $A:$A,CELL("contents", T$4), $B:$B,CELL("contents", T$7), $C:$C,CELL("contents", $P200)), 0)</f>
        <v>656551.28484848479</v>
      </c>
      <c r="U221" s="13"/>
      <c r="V221" s="14">
        <f ca="1" xml:space="preserve"> IFERROR(AVERAGEIFS($J:$J, $A:$A,CELL("contents", V$4), $B:$B,CELL("contents", V$7), $C:$C,CELL("contents", $P200)), 0)</f>
        <v>310805.38765432098</v>
      </c>
      <c r="W221" s="12">
        <f ca="1" xml:space="preserve"> IFERROR(AVERAGEIFS($J:$J, $A:$A,CELL("contents", W$4), $B:$B,CELL("contents", W$7), $C:$C,CELL("contents", $P200)), 0)</f>
        <v>293111.09999999998</v>
      </c>
      <c r="X221" s="19">
        <f ca="1" xml:space="preserve"> IFERROR(AVERAGEIFS($J:$J, $A:$A,CELL("contents", X$4), $B:$B,CELL("contents", X$7), $C:$C,CELL("contents", $P200)), 0)</f>
        <v>175.76969696969698</v>
      </c>
      <c r="Y221" s="13"/>
      <c r="Z221" s="14">
        <f ca="1" xml:space="preserve"> IFERROR(AVERAGEIFS($J:$J, $A:$A,CELL("contents", Z$4), $B:$B,CELL("contents", Z$7), $C:$C,CELL("contents", $P200)), 0)</f>
        <v>173767.07654320987</v>
      </c>
      <c r="AA221" s="12">
        <f ca="1" xml:space="preserve"> IFERROR(AVERAGEIFS($J:$J, $A:$A,CELL("contents", AA$4), $B:$B,CELL("contents", AA$7), $C:$C,CELL("contents", $P200)), 0)</f>
        <v>277428.32916666666</v>
      </c>
      <c r="AB221" s="19">
        <f ca="1" xml:space="preserve"> IFERROR(AVERAGEIFS($J:$J, $A:$A,CELL("contents", AB$4), $B:$B,CELL("contents", AB$7), $C:$C,CELL("contents", $P200)), 0)</f>
        <v>175.76969696969698</v>
      </c>
      <c r="AC221" s="13"/>
      <c r="AD221" s="14">
        <f ca="1" xml:space="preserve"> IFERROR(AVERAGEIFS($J:$J, $A:$A,CELL("contents", AD$4), $B:$B,CELL("contents", AD$7), $C:$C,CELL("contents", $P200)), 0)</f>
        <v>164473.58271604939</v>
      </c>
      <c r="AE221" s="12">
        <f ca="1" xml:space="preserve"> IFERROR(AVERAGEIFS($J:$J, $A:$A,CELL("contents", AE$4), $B:$B,CELL("contents", AE$7), $C:$C,CELL("contents", $P200)), 0)</f>
        <v>214548.17083333334</v>
      </c>
      <c r="AF221" s="19">
        <f ca="1" xml:space="preserve"> IFERROR(AVERAGEIFS($J:$J, $A:$A,CELL("contents", AF$4), $B:$B,CELL("contents", AF$7), $C:$C,CELL("contents", $P200)), 0)</f>
        <v>218967.60808080807</v>
      </c>
      <c r="AG221" s="13"/>
      <c r="AH221" s="14">
        <f ca="1" xml:space="preserve"> IFERROR(AVERAGEIFS($J:$J, $A:$A,CELL("contents", AH$4), $B:$B,CELL("contents", AH$7), $C:$C,CELL("contents", $P200)), 0)</f>
        <v>216348.68230452674</v>
      </c>
      <c r="AK221" s="5" t="s">
        <v>23</v>
      </c>
      <c r="AL221" s="21"/>
      <c r="AM221" s="12">
        <f ca="1" xml:space="preserve"> IFERROR(AVERAGEIFS($J:$J, $A:$A,CELL("contents", AM$4), $B:$B,CELL("contents", AM$7), $C:$C,CELL("contents", $P200), $G:$G,CELL("contents", AM$3)), 0)</f>
        <v>40186.395833333336</v>
      </c>
      <c r="AN221" s="19">
        <f ca="1" xml:space="preserve"> IFERROR(AVERAGEIFS($J:$J, $A:$A,CELL("contents", AN$4), $B:$B,CELL("contents", AN$7), $C:$C,CELL("contents", $P200), $G:$G,CELL("contents", AN$3)), 0)</f>
        <v>615559.36363636365</v>
      </c>
      <c r="AO221" s="13"/>
      <c r="AP221" s="14">
        <f ca="1" xml:space="preserve"> IFERROR(AVERAGEIFS($J:$J, $A:$A,CELL("contents", AP$4), $B:$B,CELL("contents", AP$7), $C:$C,CELL("contents", $P200), $G:$G,CELL("contents", AP$3)), 0)</f>
        <v>274597.60493827163</v>
      </c>
      <c r="AQ221" s="12">
        <f ca="1" xml:space="preserve"> IFERROR(AVERAGEIFS($J:$J, $A:$A,CELL("contents", AQ$4), $B:$B,CELL("contents", AQ$7), $C:$C,CELL("contents", $P200), $G:$G,CELL("contents", AQ$3)), 0)</f>
        <v>258875.70833333334</v>
      </c>
      <c r="AR221" s="19">
        <f ca="1" xml:space="preserve"> IFERROR(AVERAGEIFS($J:$J, $A:$A,CELL("contents", AR$4), $B:$B,CELL("contents", AR$7), $C:$C,CELL("contents", $P200), $G:$G,CELL("contents", AR$3)), 0)</f>
        <v>12.454545454545455</v>
      </c>
      <c r="AS221" s="13"/>
      <c r="AT221" s="14">
        <f ca="1" xml:space="preserve"> IFERROR(AVERAGEIFS($J:$J, $A:$A,CELL("contents", AT$4), $B:$B,CELL("contents", AT$7), $C:$C,CELL("contents", $P200), $G:$G,CELL("contents", AT$3)), 0)</f>
        <v>153412.90123456789</v>
      </c>
      <c r="AU221" s="12">
        <f ca="1" xml:space="preserve"> IFERROR(AVERAGEIFS($J:$J, $A:$A,CELL("contents", AU$4), $B:$B,CELL("contents", AU$7), $C:$C,CELL("contents", $P200), $G:$G,CELL("contents", AU$3)), 0)</f>
        <v>256181.54166666666</v>
      </c>
      <c r="AV221" s="19">
        <f ca="1" xml:space="preserve"> IFERROR(AVERAGEIFS($J:$J, $A:$A,CELL("contents", AV$4), $B:$B,CELL("contents", AV$7), $C:$C,CELL("contents", $P200), $G:$G,CELL("contents", AV$3)), 0)</f>
        <v>12.454545454545455</v>
      </c>
      <c r="AW221" s="13"/>
      <c r="AX221" s="14">
        <f ca="1" xml:space="preserve"> IFERROR(AVERAGEIFS($J:$J, $A:$A,CELL("contents", AX$4), $B:$B,CELL("contents", AX$7), $C:$C,CELL("contents", $P200), $G:$G,CELL("contents", AX$3)), 0)</f>
        <v>151816.35802469135</v>
      </c>
      <c r="AY221" s="12">
        <f ca="1" xml:space="preserve"> IFERROR(AVERAGEIFS($J:$J, $A:$A,CELL("contents", AY$4), $B:$B,CELL("contents", AY$7), $C:$C,CELL("contents", $P200), $G:$G,CELL("contents", AY$3)), 0)</f>
        <v>185081.21527777778</v>
      </c>
      <c r="AZ221" s="19">
        <f ca="1" xml:space="preserve"> IFERROR(AVERAGEIFS($J:$J, $A:$A,CELL("contents", AZ$4), $B:$B,CELL("contents", AZ$7), $C:$C,CELL("contents", $P200), $G:$G,CELL("contents", AZ$3)), 0)</f>
        <v>205194.75757575757</v>
      </c>
      <c r="BA221" s="13"/>
      <c r="BB221" s="14">
        <f ca="1" xml:space="preserve"> IFERROR(AVERAGEIFS($J:$J, $A:$A,CELL("contents", BB$4), $B:$B,CELL("contents", BB$7), $C:$C,CELL("contents", $P200), $G:$G,CELL("contents", BB$3)), 0)</f>
        <v>193275.62139917695</v>
      </c>
      <c r="BE221" s="5" t="s">
        <v>23</v>
      </c>
      <c r="BF221" s="21"/>
      <c r="BG221" s="12">
        <f ca="1" xml:space="preserve"> IFERROR(AVERAGEIFS($J:$J, $A:$A,CELL("contents", BG$4), $B:$B,CELL("contents", BG$7), $C:$C,CELL("contents", $P200), $G:$G,CELL("contents", BG$3)), 0)</f>
        <v>42542.625</v>
      </c>
      <c r="BH221" s="19">
        <f ca="1" xml:space="preserve"> IFERROR(AVERAGEIFS($J:$J, $A:$A,CELL("contents", BH$4), $B:$B,CELL("contents", BH$7), $C:$C,CELL("contents", $P200), $G:$G,CELL("contents", BH$3)), 0)</f>
        <v>592000.51515151514</v>
      </c>
      <c r="BI221" s="13"/>
      <c r="BJ221" s="14">
        <f ca="1" xml:space="preserve"> IFERROR(AVERAGEIFS($J:$J, $A:$A,CELL("contents", BJ$4), $B:$B,CELL("contents", BJ$7), $C:$C,CELL("contents", $P200), $G:$G,CELL("contents", BJ$3)), 0)</f>
        <v>266395.83950617287</v>
      </c>
      <c r="BK221" s="12">
        <f ca="1" xml:space="preserve"> IFERROR(AVERAGEIFS($J:$J, $A:$A,CELL("contents", BK$4), $B:$B,CELL("contents", BK$7), $C:$C,CELL("contents", $P200), $G:$G,CELL("contents", BK$3)), 0)</f>
        <v>248546.58333333334</v>
      </c>
      <c r="BL221" s="19">
        <f ca="1" xml:space="preserve"> IFERROR(AVERAGEIFS($J:$J, $A:$A,CELL("contents", BL$4), $B:$B,CELL("contents", BL$7), $C:$C,CELL("contents", $P200), $G:$G,CELL("contents", BL$3)), 0)</f>
        <v>19.454545454545453</v>
      </c>
      <c r="BM221" s="13"/>
      <c r="BN221" s="14">
        <f ca="1" xml:space="preserve"> IFERROR(AVERAGEIFS($J:$J, $A:$A,CELL("contents", BN$4), $B:$B,CELL("contents", BN$7), $C:$C,CELL("contents", $P200), $G:$G,CELL("contents", BN$3)), 0)</f>
        <v>147294.7901234568</v>
      </c>
      <c r="BO221" s="12">
        <f ca="1" xml:space="preserve"> IFERROR(AVERAGEIFS($J:$J, $A:$A,CELL("contents", BO$4), $B:$B,CELL("contents", BO$7), $C:$C,CELL("contents", $P200), $G:$G,CELL("contents", BO$3)), 0)</f>
        <v>283105.10416666669</v>
      </c>
      <c r="BP221" s="19">
        <f ca="1" xml:space="preserve"> IFERROR(AVERAGEIFS($J:$J, $A:$A,CELL("contents", BP$4), $B:$B,CELL("contents", BP$7), $C:$C,CELL("contents", $P200), $G:$G,CELL("contents", BP$3)), 0)</f>
        <v>19.454545454545453</v>
      </c>
      <c r="BQ221" s="13"/>
      <c r="BR221" s="14">
        <f ca="1" xml:space="preserve"> IFERROR(AVERAGEIFS($J:$J, $A:$A,CELL("contents", BR$4), $B:$B,CELL("contents", BR$7), $C:$C,CELL("contents", $P200), $G:$G,CELL("contents", BR$3)), 0)</f>
        <v>167773.91358024691</v>
      </c>
      <c r="BS221" s="12">
        <f ca="1" xml:space="preserve"> IFERROR(AVERAGEIFS($J:$J, $A:$A,CELL("contents", BS$4), $B:$B,CELL("contents", BS$7), $C:$C,CELL("contents", $P200), $G:$G,CELL("contents", BS$3)), 0)</f>
        <v>191398.10416666666</v>
      </c>
      <c r="BT221" s="19">
        <f ca="1" xml:space="preserve"> IFERROR(AVERAGEIFS($J:$J, $A:$A,CELL("contents", BT$4), $B:$B,CELL("contents", BT$7), $C:$C,CELL("contents", $P200), $G:$G,CELL("contents", BT$3)), 0)</f>
        <v>197346.47474747474</v>
      </c>
      <c r="BU221" s="13"/>
      <c r="BV221" s="14">
        <f ca="1" xml:space="preserve"> IFERROR(AVERAGEIFS($J:$J, $A:$A,CELL("contents", BV$4), $B:$B,CELL("contents", BV$7), $C:$C,CELL("contents", $P200), $G:$G,CELL("contents", BV$3)), 0)</f>
        <v>193821.51440329218</v>
      </c>
      <c r="BY221" s="5" t="s">
        <v>23</v>
      </c>
      <c r="BZ221" s="21"/>
      <c r="CA221" s="12">
        <f ca="1" xml:space="preserve"> IFERROR(AVERAGEIFS($J:$J, $A:$A,CELL("contents", CA$4), $B:$B,CELL("contents", CA$7), $C:$C,CELL("contents", $P200), $G:$G,CELL("contents", CA$3)), 0)</f>
        <v>54605.25</v>
      </c>
      <c r="CB221" s="19">
        <f ca="1" xml:space="preserve"> IFERROR(AVERAGEIFS($J:$J, $A:$A,CELL("contents", CB$4), $B:$B,CELL("contents", CB$7), $C:$C,CELL("contents", $P200), $G:$G,CELL("contents", CB$3)), 0)</f>
        <v>580171.87878787878</v>
      </c>
      <c r="CC221" s="13"/>
      <c r="CD221" s="14">
        <f ca="1" xml:space="preserve"> IFERROR(AVERAGEIFS($J:$J, $A:$A,CELL("contents", CD$4), $B:$B,CELL("contents", CD$7), $C:$C,CELL("contents", $P200), $G:$G,CELL("contents", CD$3)), 0)</f>
        <v>268724.98765432101</v>
      </c>
      <c r="CE221" s="12">
        <f ca="1" xml:space="preserve"> IFERROR(AVERAGEIFS($J:$J, $A:$A,CELL("contents", CE$4), $B:$B,CELL("contents", CE$7), $C:$C,CELL("contents", $P200), $G:$G,CELL("contents", CE$3)), 0)</f>
        <v>276126.3125</v>
      </c>
      <c r="CF221" s="19">
        <f ca="1" xml:space="preserve"> IFERROR(AVERAGEIFS($J:$J, $A:$A,CELL("contents", CF$4), $B:$B,CELL("contents", CF$7), $C:$C,CELL("contents", $P200), $G:$G,CELL("contents", CF$3)), 0)</f>
        <v>61.151515151515149</v>
      </c>
      <c r="CG221" s="13"/>
      <c r="CH221" s="14">
        <f ca="1" xml:space="preserve"> IFERROR(AVERAGEIFS($J:$J, $A:$A,CELL("contents", CH$4), $B:$B,CELL("contents", CH$7), $C:$C,CELL("contents", $P200), $G:$G,CELL("contents", CH$3)), 0)</f>
        <v>163655.32098765433</v>
      </c>
      <c r="CI221" s="12">
        <f ca="1" xml:space="preserve"> IFERROR(AVERAGEIFS($J:$J, $A:$A,CELL("contents", CI$4), $B:$B,CELL("contents", CI$7), $C:$C,CELL("contents", $P200), $G:$G,CELL("contents", CI$3)), 0)</f>
        <v>283374.41666666669</v>
      </c>
      <c r="CJ221" s="19">
        <f ca="1" xml:space="preserve"> IFERROR(AVERAGEIFS($J:$J, $A:$A,CELL("contents", CJ$4), $B:$B,CELL("contents", CJ$7), $C:$C,CELL("contents", $P200), $G:$G,CELL("contents", CJ$3)), 0)</f>
        <v>61.151515151515149</v>
      </c>
      <c r="CK221" s="13"/>
      <c r="CL221" s="14">
        <f ca="1" xml:space="preserve"> IFERROR(AVERAGEIFS($J:$J, $A:$A,CELL("contents", CL$4), $B:$B,CELL("contents", CL$7), $C:$C,CELL("contents", $P200), $G:$G,CELL("contents", CL$3)), 0)</f>
        <v>167950.49382716051</v>
      </c>
      <c r="CM221" s="12">
        <f ca="1" xml:space="preserve"> IFERROR(AVERAGEIFS($J:$J, $A:$A,CELL("contents", CM$4), $B:$B,CELL("contents", CM$7), $C:$C,CELL("contents", $P200), $G:$G,CELL("contents", CM$3)), 0)</f>
        <v>204701.99305555556</v>
      </c>
      <c r="CN221" s="19">
        <f ca="1" xml:space="preserve"> IFERROR(AVERAGEIFS($J:$J, $A:$A,CELL("contents", CN$4), $B:$B,CELL("contents", CN$7), $C:$C,CELL("contents", $P200), $G:$G,CELL("contents", CN$3)), 0)</f>
        <v>193431.39393939395</v>
      </c>
      <c r="CO221" s="13"/>
      <c r="CP221" s="14">
        <f ca="1" xml:space="preserve"> IFERROR(AVERAGEIFS($J:$J, $A:$A,CELL("contents", CP$4), $B:$B,CELL("contents", CP$7), $C:$C,CELL("contents", $P200), $G:$G,CELL("contents", CP$3)), 0)</f>
        <v>200110.26748971193</v>
      </c>
      <c r="CS221" s="5" t="s">
        <v>23</v>
      </c>
      <c r="CT221" s="21"/>
      <c r="CU221" s="12">
        <f ca="1" xml:space="preserve"> IFERROR(AVERAGEIFS($J:$J, $A:$A,CELL("contents", CU$4), $B:$B,CELL("contents", CU$7), $C:$C,CELL("contents", $P200), $G:$G,CELL("contents", CU$3)), 0)</f>
        <v>93517.75</v>
      </c>
      <c r="CV221" s="19">
        <f ca="1" xml:space="preserve"> IFERROR(AVERAGEIFS($J:$J, $A:$A,CELL("contents", CV$4), $B:$B,CELL("contents", CV$7), $C:$C,CELL("contents", $P200), $G:$G,CELL("contents", CV$3)), 0)</f>
        <v>722101.96969696973</v>
      </c>
      <c r="CW221" s="13"/>
      <c r="CX221" s="14">
        <f ca="1" xml:space="preserve"> IFERROR(AVERAGEIFS($J:$J, $A:$A,CELL("contents", CX$4), $B:$B,CELL("contents", CX$7), $C:$C,CELL("contents", $P200), $G:$G,CELL("contents", CX$3)), 0)</f>
        <v>349607.61728395062</v>
      </c>
      <c r="CY221" s="12">
        <f ca="1" xml:space="preserve"> IFERROR(AVERAGEIFS($J:$J, $A:$A,CELL("contents", CY$4), $B:$B,CELL("contents", CY$7), $C:$C,CELL("contents", $P200), $G:$G,CELL("contents", CY$3)), 0)</f>
        <v>334199.79166666669</v>
      </c>
      <c r="CZ221" s="19">
        <f ca="1" xml:space="preserve"> IFERROR(AVERAGEIFS($J:$J, $A:$A,CELL("contents", CZ$4), $B:$B,CELL("contents", CZ$7), $C:$C,CELL("contents", $P200), $G:$G,CELL("contents", CZ$3)), 0)</f>
        <v>197.78787878787878</v>
      </c>
      <c r="DA221" s="13"/>
      <c r="DB221" s="14">
        <f ca="1" xml:space="preserve"> IFERROR(AVERAGEIFS($J:$J, $A:$A,CELL("contents", DB$4), $B:$B,CELL("contents", DB$7), $C:$C,CELL("contents", $P200), $G:$G,CELL("contents", DB$3)), 0)</f>
        <v>198124.90123456789</v>
      </c>
      <c r="DC221" s="12">
        <f ca="1" xml:space="preserve"> IFERROR(AVERAGEIFS($J:$J, $A:$A,CELL("contents", DC$4), $B:$B,CELL("contents", DC$7), $C:$C,CELL("contents", $P200), $G:$G,CELL("contents", DC$3)), 0)</f>
        <v>257455.95833333334</v>
      </c>
      <c r="DD221" s="19">
        <f ca="1" xml:space="preserve"> IFERROR(AVERAGEIFS($J:$J, $A:$A,CELL("contents", DD$4), $B:$B,CELL("contents", DD$7), $C:$C,CELL("contents", $P200), $G:$G,CELL("contents", DD$3)), 0)</f>
        <v>197.78787878787878</v>
      </c>
      <c r="DE221" s="13"/>
      <c r="DF221" s="14">
        <f ca="1" xml:space="preserve"> IFERROR(AVERAGEIFS($J:$J, $A:$A,CELL("contents", DF$4), $B:$B,CELL("contents", DF$7), $C:$C,CELL("contents", $P200), $G:$G,CELL("contents", DF$3)), 0)</f>
        <v>152647.07407407407</v>
      </c>
      <c r="DG221" s="12">
        <f ca="1" xml:space="preserve"> IFERROR(AVERAGEIFS($J:$J, $A:$A,CELL("contents", DG$4), $B:$B,CELL("contents", DG$7), $C:$C,CELL("contents", $P200), $G:$G,CELL("contents", DG$3)), 0)</f>
        <v>228391.16666666666</v>
      </c>
      <c r="DH221" s="19">
        <f ca="1" xml:space="preserve"> IFERROR(AVERAGEIFS($J:$J, $A:$A,CELL("contents", DH$4), $B:$B,CELL("contents", DH$7), $C:$C,CELL("contents", $P200), $G:$G,CELL("contents", DH$3)), 0)</f>
        <v>240832.51515151514</v>
      </c>
      <c r="DI221" s="13"/>
      <c r="DJ221" s="14">
        <f ca="1" xml:space="preserve"> IFERROR(AVERAGEIFS($J:$J, $A:$A,CELL("contents", DJ$4), $B:$B,CELL("contents", DJ$7), $C:$C,CELL("contents", $P200), $G:$G,CELL("contents", DJ$3)), 0)</f>
        <v>233459.86419753087</v>
      </c>
      <c r="DM221" s="5" t="s">
        <v>23</v>
      </c>
      <c r="DN221" s="21"/>
      <c r="DO221" s="12">
        <f ca="1" xml:space="preserve"> IFERROR(AVERAGEIFS($J:$J, $A:$A,CELL("contents", DO$4), $B:$B,CELL("contents", DO$7), $C:$C,CELL("contents", $P200), $G:$G,CELL("contents", DO$3)), 0)</f>
        <v>134673.39583333334</v>
      </c>
      <c r="DP221" s="19">
        <f ca="1" xml:space="preserve"> IFERROR(AVERAGEIFS($J:$J, $A:$A,CELL("contents", DP$4), $B:$B,CELL("contents", DP$7), $C:$C,CELL("contents", $P200), $G:$G,CELL("contents", DP$3)), 0)</f>
        <v>772922.69696969702</v>
      </c>
      <c r="DQ221" s="13"/>
      <c r="DR221" s="14">
        <f ca="1" xml:space="preserve"> IFERROR(AVERAGEIFS($J:$J, $A:$A,CELL("contents", DR$4), $B:$B,CELL("contents", DR$7), $C:$C,CELL("contents", $P200), $G:$G,CELL("contents", DR$3)), 0)</f>
        <v>394700.88888888888</v>
      </c>
      <c r="DS221" s="12">
        <f ca="1" xml:space="preserve"> IFERROR(AVERAGEIFS($J:$J, $A:$A,CELL("contents", DS$4), $B:$B,CELL("contents", DS$7), $C:$C,CELL("contents", $P200), $G:$G,CELL("contents", DS$3)), 0)</f>
        <v>347807.10416666669</v>
      </c>
      <c r="DT221" s="19">
        <f ca="1" xml:space="preserve"> IFERROR(AVERAGEIFS($J:$J, $A:$A,CELL("contents", DT$4), $B:$B,CELL("contents", DT$7), $C:$C,CELL("contents", $P200), $G:$G,CELL("contents", DT$3)), 0)</f>
        <v>588</v>
      </c>
      <c r="DU221" s="13"/>
      <c r="DV221" s="14">
        <f ca="1" xml:space="preserve"> IFERROR(AVERAGEIFS($J:$J, $A:$A,CELL("contents", DV$4), $B:$B,CELL("contents", DV$7), $C:$C,CELL("contents", $P200), $G:$G,CELL("contents", DV$3)), 0)</f>
        <v>206347.46913580247</v>
      </c>
      <c r="DW221" s="12">
        <f ca="1" xml:space="preserve"> IFERROR(AVERAGEIFS($J:$J, $A:$A,CELL("contents", DW$4), $B:$B,CELL("contents", DW$7), $C:$C,CELL("contents", $P200), $G:$G,CELL("contents", DW$3)), 0)</f>
        <v>307024.625</v>
      </c>
      <c r="DX221" s="19">
        <f ca="1" xml:space="preserve"> IFERROR(AVERAGEIFS($J:$J, $A:$A,CELL("contents", DX$4), $B:$B,CELL("contents", DX$7), $C:$C,CELL("contents", $P200), $G:$G,CELL("contents", DX$3)), 0)</f>
        <v>588</v>
      </c>
      <c r="DY221" s="13"/>
      <c r="DZ221" s="14">
        <f ca="1" xml:space="preserve"> IFERROR(AVERAGEIFS($J:$J, $A:$A,CELL("contents", DZ$4), $B:$B,CELL("contents", DZ$7), $C:$C,CELL("contents", $P200), $G:$G,CELL("contents", DZ$3)), 0)</f>
        <v>182180.07407407407</v>
      </c>
      <c r="EA221" s="12">
        <f ca="1" xml:space="preserve"> IFERROR(AVERAGEIFS($J:$J, $A:$A,CELL("contents", EA$4), $B:$B,CELL("contents", EA$7), $C:$C,CELL("contents", $P200), $G:$G,CELL("contents", EA$3)), 0)</f>
        <v>263168.375</v>
      </c>
      <c r="EB221" s="19">
        <f ca="1" xml:space="preserve"> IFERROR(AVERAGEIFS($J:$J, $A:$A,CELL("contents", EB$4), $B:$B,CELL("contents", EB$7), $C:$C,CELL("contents", $P200), $G:$G,CELL("contents", EB$3)), 0)</f>
        <v>258032.898989899</v>
      </c>
      <c r="EC221" s="13"/>
      <c r="ED221" s="14">
        <f ca="1" xml:space="preserve"> IFERROR(AVERAGEIFS($J:$J, $A:$A,CELL("contents", ED$4), $B:$B,CELL("contents", ED$7), $C:$C,CELL("contents", $P200), $G:$G,CELL("contents", ED$3)), 0)</f>
        <v>261076.14403292182</v>
      </c>
    </row>
    <row r="222" spans="1:134" ht="15.75" thickBot="1" x14ac:dyDescent="0.3">
      <c r="A222" t="s">
        <v>15</v>
      </c>
      <c r="B222" t="s">
        <v>14</v>
      </c>
      <c r="C222">
        <v>11</v>
      </c>
      <c r="D222">
        <v>33</v>
      </c>
      <c r="E222" t="b">
        <v>1</v>
      </c>
      <c r="F222">
        <v>10.000999999999999</v>
      </c>
      <c r="G222">
        <v>16</v>
      </c>
      <c r="H222">
        <v>0</v>
      </c>
      <c r="I222">
        <v>1950299</v>
      </c>
      <c r="J222">
        <v>527924</v>
      </c>
      <c r="K222">
        <v>263961</v>
      </c>
      <c r="L222">
        <v>10</v>
      </c>
      <c r="M222">
        <f t="shared" si="516"/>
        <v>16</v>
      </c>
      <c r="N222" t="b">
        <f t="shared" ref="N222" si="571">AND(MIN($F221,$F222,$F223)=$F222,MAX($H221,$H222,$H223)=$H222)</f>
        <v>1</v>
      </c>
      <c r="O222" t="b">
        <f t="shared" ref="O222" si="572">AND(NOT(N221),N222,NOT(N223))</f>
        <v>0</v>
      </c>
      <c r="P222">
        <f>P197</f>
        <v>15</v>
      </c>
      <c r="Q222" s="7" t="s">
        <v>29</v>
      </c>
      <c r="R222" s="21"/>
      <c r="S222" s="15">
        <f ca="1" xml:space="preserve"> _xlfn.MAXIFS($J:$J, $A:$A,CELL("contents", S$4), $B:$B,CELL("contents", S$7), $C:$C,CELL("contents", $P200))</f>
        <v>1677765</v>
      </c>
      <c r="T222" s="20">
        <f ca="1" xml:space="preserve"> _xlfn.MAXIFS($J:$J, $A:$A,CELL("contents", T$4), $B:$B,CELL("contents", T$7), $C:$C,CELL("contents", $P200))</f>
        <v>1885079</v>
      </c>
      <c r="U222" s="16"/>
      <c r="V222" s="17">
        <f ca="1" xml:space="preserve"> _xlfn.MAXIFS($J:$J, $A:$A,CELL("contents", V$4), $B:$B,CELL("contents", V$7), $C:$C,CELL("contents", $P200))</f>
        <v>1885079</v>
      </c>
      <c r="W222" s="15">
        <f ca="1" xml:space="preserve"> _xlfn.MAXIFS($J:$J, $A:$A,CELL("contents", W$4), $B:$B,CELL("contents", W$7), $C:$C,CELL("contents", $P200))</f>
        <v>1155643</v>
      </c>
      <c r="X222" s="20">
        <f ca="1" xml:space="preserve"> _xlfn.MAXIFS($J:$J, $A:$A,CELL("contents", X$4), $B:$B,CELL("contents", X$7), $C:$C,CELL("contents", $P200))</f>
        <v>1429</v>
      </c>
      <c r="Y222" s="16"/>
      <c r="Z222" s="17">
        <f ca="1" xml:space="preserve"> _xlfn.MAXIFS($J:$J, $A:$A,CELL("contents", Z$4), $B:$B,CELL("contents", Z$7), $C:$C,CELL("contents", $P200))</f>
        <v>1155643</v>
      </c>
      <c r="AA222" s="15">
        <f ca="1" xml:space="preserve"> _xlfn.MAXIFS($J:$J, $A:$A,CELL("contents", AA$4), $B:$B,CELL("contents", AA$7), $C:$C,CELL("contents", $P200))</f>
        <v>1084549</v>
      </c>
      <c r="AB222" s="20">
        <f ca="1" xml:space="preserve"> _xlfn.MAXIFS($J:$J, $A:$A,CELL("contents", AB$4), $B:$B,CELL("contents", AB$7), $C:$C,CELL("contents", $P200))</f>
        <v>1429</v>
      </c>
      <c r="AC222" s="16"/>
      <c r="AD222" s="17">
        <f ca="1" xml:space="preserve"> _xlfn.MAXIFS($J:$J, $A:$A,CELL("contents", AD$4), $B:$B,CELL("contents", AD$7), $C:$C,CELL("contents", $P200))</f>
        <v>1084549</v>
      </c>
      <c r="AE222" s="15">
        <f ca="1" xml:space="preserve"> _xlfn.MAXIFS($J:$J, $A:$A,CELL("contents", AE$4), $B:$B,CELL("contents", AE$7), $C:$C,CELL("contents", $P200))</f>
        <v>1677765</v>
      </c>
      <c r="AF222" s="20">
        <f ca="1" xml:space="preserve"> _xlfn.MAXIFS($J:$J, $A:$A,CELL("contents", AF$4), $B:$B,CELL("contents", AF$7), $C:$C,CELL("contents", $P200))</f>
        <v>1885079</v>
      </c>
      <c r="AG222" s="16"/>
      <c r="AH222" s="17">
        <f ca="1" xml:space="preserve"> _xlfn.MAXIFS($J:$J, $A:$A,CELL("contents", AH$4), $B:$B,CELL("contents", AH$7), $C:$C,CELL("contents", $P200))</f>
        <v>1885079</v>
      </c>
      <c r="AK222" s="7" t="s">
        <v>29</v>
      </c>
      <c r="AL222" s="21"/>
      <c r="AM222" s="15">
        <f ca="1" xml:space="preserve"> _xlfn.MAXIFS($J:$J, $A:$A,CELL("contents", AM$4), $B:$B,CELL("contents", AM$7), $C:$C,CELL("contents", $P200), $G:$G,CELL("contents", AM$3))</f>
        <v>656696</v>
      </c>
      <c r="AN222" s="20">
        <f ca="1" xml:space="preserve"> _xlfn.MAXIFS($J:$J, $A:$A,CELL("contents", AN$4), $B:$B,CELL("contents", AN$7), $C:$C,CELL("contents", $P200), $G:$G,CELL("contents", AN$3))</f>
        <v>1597965</v>
      </c>
      <c r="AO222" s="16"/>
      <c r="AP222" s="17">
        <f ca="1" xml:space="preserve"> _xlfn.MAXIFS($J:$J, $A:$A,CELL("contents", AP$4), $B:$B,CELL("contents", AP$7), $C:$C,CELL("contents", $P200), $G:$G,CELL("contents", AP$3))</f>
        <v>1597965</v>
      </c>
      <c r="AQ222" s="15">
        <f ca="1" xml:space="preserve"> _xlfn.MAXIFS($J:$J, $A:$A,CELL("contents", AQ$4), $B:$B,CELL("contents", AQ$7), $C:$C,CELL("contents", $P200), $G:$G,CELL("contents", AQ$3))</f>
        <v>1018592</v>
      </c>
      <c r="AR222" s="20">
        <f ca="1" xml:space="preserve"> _xlfn.MAXIFS($J:$J, $A:$A,CELL("contents", AR$4), $B:$B,CELL("contents", AR$7), $C:$C,CELL("contents", $P200), $G:$G,CELL("contents", AR$3))</f>
        <v>18</v>
      </c>
      <c r="AS222" s="16"/>
      <c r="AT222" s="17">
        <f ca="1" xml:space="preserve"> _xlfn.MAXIFS($J:$J, $A:$A,CELL("contents", AT$4), $B:$B,CELL("contents", AT$7), $C:$C,CELL("contents", $P200), $G:$G,CELL("contents", AT$3))</f>
        <v>1018592</v>
      </c>
      <c r="AU222" s="15">
        <f ca="1" xml:space="preserve"> _xlfn.MAXIFS($J:$J, $A:$A,CELL("contents", AU$4), $B:$B,CELL("contents", AU$7), $C:$C,CELL("contents", $P200), $G:$G,CELL("contents", AU$3))</f>
        <v>1031317</v>
      </c>
      <c r="AV222" s="20">
        <f ca="1" xml:space="preserve"> _xlfn.MAXIFS($J:$J, $A:$A,CELL("contents", AV$4), $B:$B,CELL("contents", AV$7), $C:$C,CELL("contents", $P200), $G:$G,CELL("contents", AV$3))</f>
        <v>18</v>
      </c>
      <c r="AW222" s="16"/>
      <c r="AX222" s="17">
        <f ca="1" xml:space="preserve"> _xlfn.MAXIFS($J:$J, $A:$A,CELL("contents", AX$4), $B:$B,CELL("contents", AX$7), $C:$C,CELL("contents", $P200), $G:$G,CELL("contents", AX$3))</f>
        <v>1031317</v>
      </c>
      <c r="AY222" s="15">
        <f ca="1" xml:space="preserve"> _xlfn.MAXIFS($J:$J, $A:$A,CELL("contents", AY$4), $B:$B,CELL("contents", AY$7), $C:$C,CELL("contents", $P200), $G:$G,CELL("contents", AY$3))</f>
        <v>1031317</v>
      </c>
      <c r="AZ222" s="20">
        <f ca="1" xml:space="preserve"> _xlfn.MAXIFS($J:$J, $A:$A,CELL("contents", AZ$4), $B:$B,CELL("contents", AZ$7), $C:$C,CELL("contents", $P200), $G:$G,CELL("contents", AZ$3))</f>
        <v>1597965</v>
      </c>
      <c r="BA222" s="16"/>
      <c r="BB222" s="17">
        <f ca="1" xml:space="preserve"> _xlfn.MAXIFS($J:$J, $A:$A,CELL("contents", BB$4), $B:$B,CELL("contents", BB$7), $C:$C,CELL("contents", $P200), $G:$G,CELL("contents", BB$3))</f>
        <v>1597965</v>
      </c>
      <c r="BE222" s="7" t="s">
        <v>29</v>
      </c>
      <c r="BF222" s="21"/>
      <c r="BG222" s="15">
        <f ca="1" xml:space="preserve"> _xlfn.MAXIFS($J:$J, $A:$A,CELL("contents", BG$4), $B:$B,CELL("contents", BG$7), $C:$C,CELL("contents", $P200), $G:$G,CELL("contents", BG$3))</f>
        <v>636656</v>
      </c>
      <c r="BH222" s="20">
        <f ca="1" xml:space="preserve"> _xlfn.MAXIFS($J:$J, $A:$A,CELL("contents", BH$4), $B:$B,CELL("contents", BH$7), $C:$C,CELL("contents", $P200), $G:$G,CELL("contents", BH$3))</f>
        <v>1529703</v>
      </c>
      <c r="BI222" s="16"/>
      <c r="BJ222" s="17">
        <f ca="1" xml:space="preserve"> _xlfn.MAXIFS($J:$J, $A:$A,CELL("contents", BJ$4), $B:$B,CELL("contents", BJ$7), $C:$C,CELL("contents", $P200), $G:$G,CELL("contents", BJ$3))</f>
        <v>1529703</v>
      </c>
      <c r="BK222" s="15">
        <f ca="1" xml:space="preserve"> _xlfn.MAXIFS($J:$J, $A:$A,CELL("contents", BK$4), $B:$B,CELL("contents", BK$7), $C:$C,CELL("contents", $P200), $G:$G,CELL("contents", BK$3))</f>
        <v>946761</v>
      </c>
      <c r="BL222" s="20">
        <f ca="1" xml:space="preserve"> _xlfn.MAXIFS($J:$J, $A:$A,CELL("contents", BL$4), $B:$B,CELL("contents", BL$7), $C:$C,CELL("contents", $P200), $G:$G,CELL("contents", BL$3))</f>
        <v>28</v>
      </c>
      <c r="BM222" s="16"/>
      <c r="BN222" s="17">
        <f ca="1" xml:space="preserve"> _xlfn.MAXIFS($J:$J, $A:$A,CELL("contents", BN$4), $B:$B,CELL("contents", BN$7), $C:$C,CELL("contents", $P200), $G:$G,CELL("contents", BN$3))</f>
        <v>946761</v>
      </c>
      <c r="BO222" s="15">
        <f ca="1" xml:space="preserve"> _xlfn.MAXIFS($J:$J, $A:$A,CELL("contents", BO$4), $B:$B,CELL("contents", BO$7), $C:$C,CELL("contents", $P200), $G:$G,CELL("contents", BO$3))</f>
        <v>1084549</v>
      </c>
      <c r="BP222" s="20">
        <f ca="1" xml:space="preserve"> _xlfn.MAXIFS($J:$J, $A:$A,CELL("contents", BP$4), $B:$B,CELL("contents", BP$7), $C:$C,CELL("contents", $P200), $G:$G,CELL("contents", BP$3))</f>
        <v>28</v>
      </c>
      <c r="BQ222" s="16"/>
      <c r="BR222" s="17">
        <f ca="1" xml:space="preserve"> _xlfn.MAXIFS($J:$J, $A:$A,CELL("contents", BR$4), $B:$B,CELL("contents", BR$7), $C:$C,CELL("contents", $P200), $G:$G,CELL("contents", BR$3))</f>
        <v>1084549</v>
      </c>
      <c r="BS222" s="15">
        <f ca="1" xml:space="preserve"> _xlfn.MAXIFS($J:$J, $A:$A,CELL("contents", BS$4), $B:$B,CELL("contents", BS$7), $C:$C,CELL("contents", $P200), $G:$G,CELL("contents", BS$3))</f>
        <v>1084549</v>
      </c>
      <c r="BT222" s="20">
        <f ca="1" xml:space="preserve"> _xlfn.MAXIFS($J:$J, $A:$A,CELL("contents", BT$4), $B:$B,CELL("contents", BT$7), $C:$C,CELL("contents", $P200), $G:$G,CELL("contents", BT$3))</f>
        <v>1529703</v>
      </c>
      <c r="BU222" s="16"/>
      <c r="BV222" s="17">
        <f ca="1" xml:space="preserve"> _xlfn.MAXIFS($J:$J, $A:$A,CELL("contents", BV$4), $B:$B,CELL("contents", BV$7), $C:$C,CELL("contents", $P200), $G:$G,CELL("contents", BV$3))</f>
        <v>1529703</v>
      </c>
      <c r="BY222" s="7" t="s">
        <v>29</v>
      </c>
      <c r="BZ222" s="21"/>
      <c r="CA222" s="15">
        <f ca="1" xml:space="preserve"> _xlfn.MAXIFS($J:$J, $A:$A,CELL("contents", CA$4), $B:$B,CELL("contents", CA$7), $C:$C,CELL("contents", $P200), $G:$G,CELL("contents", CA$3))</f>
        <v>647030</v>
      </c>
      <c r="CB222" s="20">
        <f ca="1" xml:space="preserve"> _xlfn.MAXIFS($J:$J, $A:$A,CELL("contents", CB$4), $B:$B,CELL("contents", CB$7), $C:$C,CELL("contents", $P200), $G:$G,CELL("contents", CB$3))</f>
        <v>1602790</v>
      </c>
      <c r="CC222" s="16"/>
      <c r="CD222" s="17">
        <f ca="1" xml:space="preserve"> _xlfn.MAXIFS($J:$J, $A:$A,CELL("contents", CD$4), $B:$B,CELL("contents", CD$7), $C:$C,CELL("contents", $P200), $G:$G,CELL("contents", CD$3))</f>
        <v>1602790</v>
      </c>
      <c r="CE222" s="15">
        <f ca="1" xml:space="preserve"> _xlfn.MAXIFS($J:$J, $A:$A,CELL("contents", CE$4), $B:$B,CELL("contents", CE$7), $C:$C,CELL("contents", $P200), $G:$G,CELL("contents", CE$3))</f>
        <v>1066866</v>
      </c>
      <c r="CF222" s="20">
        <f ca="1" xml:space="preserve"> _xlfn.MAXIFS($J:$J, $A:$A,CELL("contents", CF$4), $B:$B,CELL("contents", CF$7), $C:$C,CELL("contents", $P200), $G:$G,CELL("contents", CF$3))</f>
        <v>95</v>
      </c>
      <c r="CG222" s="16"/>
      <c r="CH222" s="17">
        <f ca="1" xml:space="preserve"> _xlfn.MAXIFS($J:$J, $A:$A,CELL("contents", CH$4), $B:$B,CELL("contents", CH$7), $C:$C,CELL("contents", $P200), $G:$G,CELL("contents", CH$3))</f>
        <v>1066866</v>
      </c>
      <c r="CI222" s="15">
        <f ca="1" xml:space="preserve"> _xlfn.MAXIFS($J:$J, $A:$A,CELL("contents", CI$4), $B:$B,CELL("contents", CI$7), $C:$C,CELL("contents", $P200), $G:$G,CELL("contents", CI$3))</f>
        <v>1069256</v>
      </c>
      <c r="CJ222" s="20">
        <f ca="1" xml:space="preserve"> _xlfn.MAXIFS($J:$J, $A:$A,CELL("contents", CJ$4), $B:$B,CELL("contents", CJ$7), $C:$C,CELL("contents", $P200), $G:$G,CELL("contents", CJ$3))</f>
        <v>95</v>
      </c>
      <c r="CK222" s="16"/>
      <c r="CL222" s="17">
        <f ca="1" xml:space="preserve"> _xlfn.MAXIFS($J:$J, $A:$A,CELL("contents", CL$4), $B:$B,CELL("contents", CL$7), $C:$C,CELL("contents", $P200), $G:$G,CELL("contents", CL$3))</f>
        <v>1069256</v>
      </c>
      <c r="CM222" s="15">
        <f ca="1" xml:space="preserve"> _xlfn.MAXIFS($J:$J, $A:$A,CELL("contents", CM$4), $B:$B,CELL("contents", CM$7), $C:$C,CELL("contents", $P200), $G:$G,CELL("contents", CM$3))</f>
        <v>1069256</v>
      </c>
      <c r="CN222" s="20">
        <f ca="1" xml:space="preserve"> _xlfn.MAXIFS($J:$J, $A:$A,CELL("contents", CN$4), $B:$B,CELL("contents", CN$7), $C:$C,CELL("contents", $P200), $G:$G,CELL("contents", CN$3))</f>
        <v>1602790</v>
      </c>
      <c r="CO222" s="16"/>
      <c r="CP222" s="17">
        <f ca="1" xml:space="preserve"> _xlfn.MAXIFS($J:$J, $A:$A,CELL("contents", CP$4), $B:$B,CELL("contents", CP$7), $C:$C,CELL("contents", $P200), $G:$G,CELL("contents", CP$3))</f>
        <v>1602790</v>
      </c>
      <c r="CS222" s="7" t="s">
        <v>29</v>
      </c>
      <c r="CT222" s="21"/>
      <c r="CU222" s="15">
        <f ca="1" xml:space="preserve"> _xlfn.MAXIFS($J:$J, $A:$A,CELL("contents", CU$4), $B:$B,CELL("contents", CU$7), $C:$C,CELL("contents", $P200), $G:$G,CELL("contents", CU$3))</f>
        <v>1029886</v>
      </c>
      <c r="CV222" s="20">
        <f ca="1" xml:space="preserve"> _xlfn.MAXIFS($J:$J, $A:$A,CELL("contents", CV$4), $B:$B,CELL("contents", CV$7), $C:$C,CELL("contents", $P200), $G:$G,CELL("contents", CV$3))</f>
        <v>1865900</v>
      </c>
      <c r="CW222" s="16"/>
      <c r="CX222" s="17">
        <f ca="1" xml:space="preserve"> _xlfn.MAXIFS($J:$J, $A:$A,CELL("contents", CX$4), $B:$B,CELL("contents", CX$7), $C:$C,CELL("contents", $P200), $G:$G,CELL("contents", CX$3))</f>
        <v>1865900</v>
      </c>
      <c r="CY222" s="15">
        <f ca="1" xml:space="preserve"> _xlfn.MAXIFS($J:$J, $A:$A,CELL("contents", CY$4), $B:$B,CELL("contents", CY$7), $C:$C,CELL("contents", $P200), $G:$G,CELL("contents", CY$3))</f>
        <v>1144506</v>
      </c>
      <c r="CZ222" s="20">
        <f ca="1" xml:space="preserve"> _xlfn.MAXIFS($J:$J, $A:$A,CELL("contents", CZ$4), $B:$B,CELL("contents", CZ$7), $C:$C,CELL("contents", $P200), $G:$G,CELL("contents", CZ$3))</f>
        <v>357</v>
      </c>
      <c r="DA222" s="16"/>
      <c r="DB222" s="17">
        <f ca="1" xml:space="preserve"> _xlfn.MAXIFS($J:$J, $A:$A,CELL("contents", DB$4), $B:$B,CELL("contents", DB$7), $C:$C,CELL("contents", $P200), $G:$G,CELL("contents", DB$3))</f>
        <v>1144506</v>
      </c>
      <c r="DC222" s="15">
        <f ca="1" xml:space="preserve"> _xlfn.MAXIFS($J:$J, $A:$A,CELL("contents", DC$4), $B:$B,CELL("contents", DC$7), $C:$C,CELL("contents", $P200), $G:$G,CELL("contents", DC$3))</f>
        <v>842130</v>
      </c>
      <c r="DD222" s="20">
        <f ca="1" xml:space="preserve"> _xlfn.MAXIFS($J:$J, $A:$A,CELL("contents", DD$4), $B:$B,CELL("contents", DD$7), $C:$C,CELL("contents", $P200), $G:$G,CELL("contents", DD$3))</f>
        <v>357</v>
      </c>
      <c r="DE222" s="16"/>
      <c r="DF222" s="17">
        <f ca="1" xml:space="preserve"> _xlfn.MAXIFS($J:$J, $A:$A,CELL("contents", DF$4), $B:$B,CELL("contents", DF$7), $C:$C,CELL("contents", $P200), $G:$G,CELL("contents", DF$3))</f>
        <v>842130</v>
      </c>
      <c r="DG222" s="15">
        <f ca="1" xml:space="preserve"> _xlfn.MAXIFS($J:$J, $A:$A,CELL("contents", DG$4), $B:$B,CELL("contents", DG$7), $C:$C,CELL("contents", $P200), $G:$G,CELL("contents", DG$3))</f>
        <v>1144506</v>
      </c>
      <c r="DH222" s="20">
        <f ca="1" xml:space="preserve"> _xlfn.MAXIFS($J:$J, $A:$A,CELL("contents", DH$4), $B:$B,CELL("contents", DH$7), $C:$C,CELL("contents", $P200), $G:$G,CELL("contents", DH$3))</f>
        <v>1865900</v>
      </c>
      <c r="DI222" s="16"/>
      <c r="DJ222" s="17">
        <f ca="1" xml:space="preserve"> _xlfn.MAXIFS($J:$J, $A:$A,CELL("contents", DJ$4), $B:$B,CELL("contents", DJ$7), $C:$C,CELL("contents", $P200), $G:$G,CELL("contents", DJ$3))</f>
        <v>1865900</v>
      </c>
      <c r="DM222" s="7" t="s">
        <v>29</v>
      </c>
      <c r="DN222" s="21"/>
      <c r="DO222" s="15">
        <f ca="1" xml:space="preserve"> _xlfn.MAXIFS($J:$J, $A:$A,CELL("contents", DO$4), $B:$B,CELL("contents", DO$7), $C:$C,CELL("contents", $P200), $G:$G,CELL("contents", DO$3))</f>
        <v>1677765</v>
      </c>
      <c r="DP222" s="20">
        <f ca="1" xml:space="preserve"> _xlfn.MAXIFS($J:$J, $A:$A,CELL("contents", DP$4), $B:$B,CELL("contents", DP$7), $C:$C,CELL("contents", $P200), $G:$G,CELL("contents", DP$3))</f>
        <v>1885079</v>
      </c>
      <c r="DQ222" s="16"/>
      <c r="DR222" s="17">
        <f ca="1" xml:space="preserve"> _xlfn.MAXIFS($J:$J, $A:$A,CELL("contents", DR$4), $B:$B,CELL("contents", DR$7), $C:$C,CELL("contents", $P200), $G:$G,CELL("contents", DR$3))</f>
        <v>1885079</v>
      </c>
      <c r="DS222" s="15">
        <f ca="1" xml:space="preserve"> _xlfn.MAXIFS($J:$J, $A:$A,CELL("contents", DS$4), $B:$B,CELL("contents", DS$7), $C:$C,CELL("contents", $P200), $G:$G,CELL("contents", DS$3))</f>
        <v>1155643</v>
      </c>
      <c r="DT222" s="20">
        <f ca="1" xml:space="preserve"> _xlfn.MAXIFS($J:$J, $A:$A,CELL("contents", DT$4), $B:$B,CELL("contents", DT$7), $C:$C,CELL("contents", $P200), $G:$G,CELL("contents", DT$3))</f>
        <v>1429</v>
      </c>
      <c r="DU222" s="16"/>
      <c r="DV222" s="17">
        <f ca="1" xml:space="preserve"> _xlfn.MAXIFS($J:$J, $A:$A,CELL("contents", DV$4), $B:$B,CELL("contents", DV$7), $C:$C,CELL("contents", $P200), $G:$G,CELL("contents", DV$3))</f>
        <v>1155643</v>
      </c>
      <c r="DW222" s="15">
        <f ca="1" xml:space="preserve"> _xlfn.MAXIFS($J:$J, $A:$A,CELL("contents", DW$4), $B:$B,CELL("contents", DW$7), $C:$C,CELL("contents", $P200), $G:$G,CELL("contents", DW$3))</f>
        <v>1038186</v>
      </c>
      <c r="DX222" s="20">
        <f ca="1" xml:space="preserve"> _xlfn.MAXIFS($J:$J, $A:$A,CELL("contents", DX$4), $B:$B,CELL("contents", DX$7), $C:$C,CELL("contents", $P200), $G:$G,CELL("contents", DX$3))</f>
        <v>1429</v>
      </c>
      <c r="DY222" s="16"/>
      <c r="DZ222" s="17">
        <f ca="1" xml:space="preserve"> _xlfn.MAXIFS($J:$J, $A:$A,CELL("contents", DZ$4), $B:$B,CELL("contents", DZ$7), $C:$C,CELL("contents", $P200), $G:$G,CELL("contents", DZ$3))</f>
        <v>1038186</v>
      </c>
      <c r="EA222" s="15">
        <f ca="1" xml:space="preserve"> _xlfn.MAXIFS($J:$J, $A:$A,CELL("contents", EA$4), $B:$B,CELL("contents", EA$7), $C:$C,CELL("contents", $P200), $G:$G,CELL("contents", EA$3))</f>
        <v>1677765</v>
      </c>
      <c r="EB222" s="20">
        <f ca="1" xml:space="preserve"> _xlfn.MAXIFS($J:$J, $A:$A,CELL("contents", EB$4), $B:$B,CELL("contents", EB$7), $C:$C,CELL("contents", $P200), $G:$G,CELL("contents", EB$3))</f>
        <v>1885079</v>
      </c>
      <c r="EC222" s="16"/>
      <c r="ED222" s="17">
        <f ca="1" xml:space="preserve"> _xlfn.MAXIFS($J:$J, $A:$A,CELL("contents", ED$4), $B:$B,CELL("contents", ED$7), $C:$C,CELL("contents", $P200), $G:$G,CELL("contents", ED$3))</f>
        <v>1885079</v>
      </c>
    </row>
    <row r="223" spans="1:134" x14ac:dyDescent="0.25">
      <c r="A223" t="s">
        <v>19</v>
      </c>
      <c r="B223" t="s">
        <v>14</v>
      </c>
      <c r="C223">
        <v>11</v>
      </c>
      <c r="D223">
        <v>33</v>
      </c>
      <c r="E223" t="b">
        <v>1</v>
      </c>
      <c r="F223">
        <v>10.000999999999999</v>
      </c>
      <c r="G223">
        <v>16</v>
      </c>
      <c r="H223">
        <v>0</v>
      </c>
      <c r="I223">
        <v>2053041</v>
      </c>
      <c r="J223">
        <v>421514</v>
      </c>
      <c r="K223">
        <v>210756</v>
      </c>
      <c r="L223">
        <v>10</v>
      </c>
      <c r="M223">
        <f t="shared" si="516"/>
        <v>16</v>
      </c>
      <c r="N223" t="b">
        <f t="shared" ref="N223" si="573">AND(MIN($F221,$F222,$F223)=$F223,MAX($H221,$H222,$H223)=$H223)</f>
        <v>1</v>
      </c>
      <c r="O223" t="b">
        <f t="shared" ref="O223" si="574">AND(NOT(N221),NOT(N222),N223)</f>
        <v>0</v>
      </c>
    </row>
    <row r="224" spans="1:134" x14ac:dyDescent="0.25">
      <c r="A224" t="s">
        <v>13</v>
      </c>
      <c r="B224" t="s">
        <v>14</v>
      </c>
      <c r="C224">
        <v>11</v>
      </c>
      <c r="D224">
        <v>35</v>
      </c>
      <c r="E224" t="b">
        <v>0</v>
      </c>
      <c r="F224">
        <v>3.1E-2</v>
      </c>
      <c r="G224">
        <v>16</v>
      </c>
      <c r="H224">
        <v>16</v>
      </c>
      <c r="I224">
        <v>2539</v>
      </c>
      <c r="J224">
        <v>548</v>
      </c>
      <c r="K224">
        <v>257</v>
      </c>
      <c r="L224">
        <v>10</v>
      </c>
      <c r="M224">
        <f t="shared" si="516"/>
        <v>0</v>
      </c>
      <c r="N224" t="b">
        <f t="shared" ref="N224" si="575">AND(MIN($F224,$F225,$F226)=$F224,MAX($H224,$H225,$H226)=$H224)</f>
        <v>0</v>
      </c>
      <c r="O224" t="b">
        <f t="shared" ref="O224" si="576">AND(N224,NOT(N225),NOT(N226))</f>
        <v>0</v>
      </c>
    </row>
    <row r="225" spans="1:134" x14ac:dyDescent="0.25">
      <c r="A225" t="s">
        <v>15</v>
      </c>
      <c r="B225" t="s">
        <v>14</v>
      </c>
      <c r="C225">
        <v>11</v>
      </c>
      <c r="D225">
        <v>35</v>
      </c>
      <c r="E225" t="b">
        <v>0</v>
      </c>
      <c r="F225">
        <v>1.4999999999999999E-2</v>
      </c>
      <c r="G225">
        <v>16</v>
      </c>
      <c r="H225">
        <v>16</v>
      </c>
      <c r="I225">
        <v>2070</v>
      </c>
      <c r="J225">
        <v>548</v>
      </c>
      <c r="K225">
        <v>257</v>
      </c>
      <c r="L225">
        <v>10</v>
      </c>
      <c r="M225">
        <f t="shared" si="516"/>
        <v>0</v>
      </c>
      <c r="N225" t="b">
        <f t="shared" ref="N225" si="577">AND(MIN($F224,$F225,$F226)=$F225,MAX($H224,$H225,$H226)=$H225)</f>
        <v>1</v>
      </c>
      <c r="O225" t="b">
        <f t="shared" ref="O225" si="578">AND(NOT(N224),N225,NOT(N226))</f>
        <v>1</v>
      </c>
    </row>
    <row r="226" spans="1:134" x14ac:dyDescent="0.25">
      <c r="A226" t="s">
        <v>19</v>
      </c>
      <c r="B226" t="s">
        <v>14</v>
      </c>
      <c r="C226">
        <v>11</v>
      </c>
      <c r="D226">
        <v>35</v>
      </c>
      <c r="E226" t="b">
        <v>0</v>
      </c>
      <c r="F226">
        <v>1.7999999999999999E-2</v>
      </c>
      <c r="G226">
        <v>16</v>
      </c>
      <c r="H226">
        <v>16</v>
      </c>
      <c r="I226">
        <v>2539</v>
      </c>
      <c r="J226">
        <v>548</v>
      </c>
      <c r="K226">
        <v>257</v>
      </c>
      <c r="L226">
        <v>10</v>
      </c>
      <c r="M226">
        <f t="shared" si="516"/>
        <v>0</v>
      </c>
      <c r="N226" t="b">
        <f t="shared" ref="N226" si="579">AND(MIN($F224,$F225,$F226)=$F226,MAX($H224,$H225,$H226)=$H226)</f>
        <v>0</v>
      </c>
      <c r="O226" t="b">
        <f t="shared" ref="O226" si="580">AND(NOT(N224),NOT(N225),N226)</f>
        <v>0</v>
      </c>
    </row>
    <row r="227" spans="1:134" x14ac:dyDescent="0.25">
      <c r="A227" t="s">
        <v>13</v>
      </c>
      <c r="B227" t="s">
        <v>14</v>
      </c>
      <c r="C227">
        <v>11</v>
      </c>
      <c r="D227">
        <v>37</v>
      </c>
      <c r="E227" t="b">
        <v>1</v>
      </c>
      <c r="F227">
        <v>10.000999999999999</v>
      </c>
      <c r="G227">
        <v>16</v>
      </c>
      <c r="H227">
        <v>0</v>
      </c>
      <c r="I227">
        <v>4438008</v>
      </c>
      <c r="J227">
        <v>417822</v>
      </c>
      <c r="K227">
        <v>208910</v>
      </c>
      <c r="L227">
        <v>10</v>
      </c>
      <c r="M227">
        <f t="shared" si="516"/>
        <v>16</v>
      </c>
      <c r="N227" t="b">
        <f t="shared" ref="N227" si="581">AND(MIN($F227,$F228,$F229)=$F227,MAX($H227,$H228,$H229)=$H227)</f>
        <v>1</v>
      </c>
      <c r="O227" t="b">
        <f t="shared" ref="O227" si="582">AND(N227,NOT(N228),NOT(N229))</f>
        <v>0</v>
      </c>
    </row>
    <row r="228" spans="1:134" x14ac:dyDescent="0.25">
      <c r="A228" t="s">
        <v>15</v>
      </c>
      <c r="B228" t="s">
        <v>14</v>
      </c>
      <c r="C228">
        <v>11</v>
      </c>
      <c r="D228">
        <v>37</v>
      </c>
      <c r="E228" t="b">
        <v>1</v>
      </c>
      <c r="F228">
        <v>10.000999999999999</v>
      </c>
      <c r="G228">
        <v>16</v>
      </c>
      <c r="H228">
        <v>0</v>
      </c>
      <c r="I228">
        <v>6375670</v>
      </c>
      <c r="J228">
        <v>690682</v>
      </c>
      <c r="K228">
        <v>345340</v>
      </c>
      <c r="L228">
        <v>10</v>
      </c>
      <c r="M228">
        <f t="shared" si="516"/>
        <v>16</v>
      </c>
      <c r="N228" t="b">
        <f t="shared" ref="N228" si="583">AND(MIN($F227,$F228,$F229)=$F228,MAX($H227,$H228,$H229)=$H228)</f>
        <v>1</v>
      </c>
      <c r="O228" t="b">
        <f t="shared" ref="O228" si="584">AND(NOT(N227),N228,NOT(N229))</f>
        <v>0</v>
      </c>
      <c r="S228" t="s">
        <v>15</v>
      </c>
      <c r="T228" t="s">
        <v>15</v>
      </c>
      <c r="U228" t="s">
        <v>15</v>
      </c>
      <c r="V228" t="s">
        <v>15</v>
      </c>
      <c r="W228" t="s">
        <v>13</v>
      </c>
      <c r="X228" t="s">
        <v>13</v>
      </c>
      <c r="Y228" t="s">
        <v>13</v>
      </c>
      <c r="Z228" t="s">
        <v>13</v>
      </c>
      <c r="AA228" t="s">
        <v>19</v>
      </c>
      <c r="AB228" t="s">
        <v>19</v>
      </c>
      <c r="AC228" t="s">
        <v>19</v>
      </c>
      <c r="AD228" t="s">
        <v>19</v>
      </c>
      <c r="AE228" t="s">
        <v>24</v>
      </c>
      <c r="AF228" t="s">
        <v>24</v>
      </c>
      <c r="AG228" t="s">
        <v>24</v>
      </c>
      <c r="AH228" t="s">
        <v>24</v>
      </c>
      <c r="AM228" t="s">
        <v>15</v>
      </c>
      <c r="AN228" t="s">
        <v>15</v>
      </c>
      <c r="AO228" t="s">
        <v>15</v>
      </c>
      <c r="AP228" t="s">
        <v>15</v>
      </c>
      <c r="AQ228" t="s">
        <v>13</v>
      </c>
      <c r="AR228" t="s">
        <v>13</v>
      </c>
      <c r="AS228" t="s">
        <v>13</v>
      </c>
      <c r="AT228" t="s">
        <v>13</v>
      </c>
      <c r="AU228" t="s">
        <v>19</v>
      </c>
      <c r="AV228" t="s">
        <v>19</v>
      </c>
      <c r="AW228" t="s">
        <v>19</v>
      </c>
      <c r="AX228" t="s">
        <v>19</v>
      </c>
      <c r="AY228" t="s">
        <v>24</v>
      </c>
      <c r="AZ228" t="s">
        <v>24</v>
      </c>
      <c r="BA228" t="s">
        <v>24</v>
      </c>
      <c r="BB228" t="s">
        <v>24</v>
      </c>
      <c r="BG228" t="s">
        <v>15</v>
      </c>
      <c r="BH228" t="s">
        <v>15</v>
      </c>
      <c r="BI228" t="s">
        <v>15</v>
      </c>
      <c r="BJ228" t="s">
        <v>15</v>
      </c>
      <c r="BK228" t="s">
        <v>13</v>
      </c>
      <c r="BL228" t="s">
        <v>13</v>
      </c>
      <c r="BM228" t="s">
        <v>13</v>
      </c>
      <c r="BN228" t="s">
        <v>13</v>
      </c>
      <c r="BO228" t="s">
        <v>19</v>
      </c>
      <c r="BP228" t="s">
        <v>19</v>
      </c>
      <c r="BQ228" t="s">
        <v>19</v>
      </c>
      <c r="BR228" t="s">
        <v>19</v>
      </c>
      <c r="BS228" t="s">
        <v>24</v>
      </c>
      <c r="BT228" t="s">
        <v>24</v>
      </c>
      <c r="BU228" t="s">
        <v>24</v>
      </c>
      <c r="BV228" t="s">
        <v>24</v>
      </c>
      <c r="CA228" t="s">
        <v>15</v>
      </c>
      <c r="CB228" t="s">
        <v>15</v>
      </c>
      <c r="CC228" t="s">
        <v>15</v>
      </c>
      <c r="CD228" t="s">
        <v>15</v>
      </c>
      <c r="CE228" t="s">
        <v>13</v>
      </c>
      <c r="CF228" t="s">
        <v>13</v>
      </c>
      <c r="CG228" t="s">
        <v>13</v>
      </c>
      <c r="CH228" t="s">
        <v>13</v>
      </c>
      <c r="CI228" t="s">
        <v>19</v>
      </c>
      <c r="CJ228" t="s">
        <v>19</v>
      </c>
      <c r="CK228" t="s">
        <v>19</v>
      </c>
      <c r="CL228" t="s">
        <v>19</v>
      </c>
      <c r="CM228" t="s">
        <v>24</v>
      </c>
      <c r="CN228" t="s">
        <v>24</v>
      </c>
      <c r="CO228" t="s">
        <v>24</v>
      </c>
      <c r="CP228" t="s">
        <v>24</v>
      </c>
      <c r="CU228" t="s">
        <v>15</v>
      </c>
      <c r="CV228" t="s">
        <v>15</v>
      </c>
      <c r="CW228" t="s">
        <v>15</v>
      </c>
      <c r="CX228" t="s">
        <v>15</v>
      </c>
      <c r="CY228" t="s">
        <v>13</v>
      </c>
      <c r="CZ228" t="s">
        <v>13</v>
      </c>
      <c r="DA228" t="s">
        <v>13</v>
      </c>
      <c r="DB228" t="s">
        <v>13</v>
      </c>
      <c r="DC228" t="s">
        <v>19</v>
      </c>
      <c r="DD228" t="s">
        <v>19</v>
      </c>
      <c r="DE228" t="s">
        <v>19</v>
      </c>
      <c r="DF228" t="s">
        <v>19</v>
      </c>
      <c r="DG228" t="s">
        <v>24</v>
      </c>
      <c r="DH228" t="s">
        <v>24</v>
      </c>
      <c r="DI228" t="s">
        <v>24</v>
      </c>
      <c r="DJ228" t="s">
        <v>24</v>
      </c>
      <c r="DO228" t="s">
        <v>15</v>
      </c>
      <c r="DP228" t="s">
        <v>15</v>
      </c>
      <c r="DQ228" t="s">
        <v>15</v>
      </c>
      <c r="DR228" t="s">
        <v>15</v>
      </c>
      <c r="DS228" t="s">
        <v>13</v>
      </c>
      <c r="DT228" t="s">
        <v>13</v>
      </c>
      <c r="DU228" t="s">
        <v>13</v>
      </c>
      <c r="DV228" t="s">
        <v>13</v>
      </c>
      <c r="DW228" t="s">
        <v>19</v>
      </c>
      <c r="DX228" t="s">
        <v>19</v>
      </c>
      <c r="DY228" t="s">
        <v>19</v>
      </c>
      <c r="DZ228" t="s">
        <v>19</v>
      </c>
      <c r="EA228" t="s">
        <v>24</v>
      </c>
      <c r="EB228" t="s">
        <v>24</v>
      </c>
      <c r="EC228" t="s">
        <v>24</v>
      </c>
      <c r="ED228" t="s">
        <v>24</v>
      </c>
    </row>
    <row r="229" spans="1:134" x14ac:dyDescent="0.25">
      <c r="A229" t="s">
        <v>19</v>
      </c>
      <c r="B229" t="s">
        <v>14</v>
      </c>
      <c r="C229">
        <v>11</v>
      </c>
      <c r="D229">
        <v>37</v>
      </c>
      <c r="E229" t="b">
        <v>1</v>
      </c>
      <c r="F229">
        <v>10.000999999999999</v>
      </c>
      <c r="G229">
        <v>16</v>
      </c>
      <c r="H229">
        <v>0</v>
      </c>
      <c r="I229">
        <v>4608088</v>
      </c>
      <c r="J229">
        <v>434648</v>
      </c>
      <c r="K229">
        <v>217323</v>
      </c>
      <c r="L229">
        <v>10</v>
      </c>
      <c r="M229">
        <f t="shared" si="516"/>
        <v>16</v>
      </c>
      <c r="N229" t="b">
        <f t="shared" ref="N229" si="585">AND(MIN($F227,$F228,$F229)=$F229,MAX($H227,$H228,$H229)=$H229)</f>
        <v>1</v>
      </c>
      <c r="O229" t="b">
        <f t="shared" ref="O229" si="586">AND(NOT(N227),NOT(N228),N229)</f>
        <v>0</v>
      </c>
      <c r="P229">
        <f>P197+1</f>
        <v>16</v>
      </c>
      <c r="S229" s="22" t="s">
        <v>12</v>
      </c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4"/>
      <c r="AM229" s="22" t="s">
        <v>12</v>
      </c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4"/>
      <c r="BG229" s="22" t="s">
        <v>12</v>
      </c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4"/>
      <c r="CA229" s="22" t="s">
        <v>12</v>
      </c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4"/>
      <c r="CU229" s="22" t="s">
        <v>12</v>
      </c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4"/>
      <c r="DO229" s="22" t="s">
        <v>12</v>
      </c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4"/>
    </row>
    <row r="230" spans="1:134" x14ac:dyDescent="0.25">
      <c r="A230" t="s">
        <v>13</v>
      </c>
      <c r="B230" t="s">
        <v>14</v>
      </c>
      <c r="C230">
        <v>11</v>
      </c>
      <c r="D230">
        <v>38</v>
      </c>
      <c r="E230" t="b">
        <v>0</v>
      </c>
      <c r="F230">
        <v>7.0000000000000001E-3</v>
      </c>
      <c r="G230">
        <v>16</v>
      </c>
      <c r="H230">
        <v>16</v>
      </c>
      <c r="I230">
        <v>66</v>
      </c>
      <c r="J230">
        <v>35</v>
      </c>
      <c r="K230">
        <v>0</v>
      </c>
      <c r="L230">
        <v>11</v>
      </c>
      <c r="M230">
        <f t="shared" si="516"/>
        <v>0</v>
      </c>
      <c r="N230" t="b">
        <f t="shared" ref="N230" si="587">AND(MIN($F230,$F231,$F232)=$F230,MAX($H230,$H231,$H232)=$H230)</f>
        <v>0</v>
      </c>
      <c r="O230" t="b">
        <f t="shared" ref="O230" si="588">AND(N230,NOT(N231),NOT(N232))</f>
        <v>0</v>
      </c>
      <c r="S230" s="25" t="s">
        <v>15</v>
      </c>
      <c r="T230" s="25"/>
      <c r="U230" s="25"/>
      <c r="V230" s="25"/>
      <c r="W230" s="31" t="s">
        <v>13</v>
      </c>
      <c r="X230" s="31"/>
      <c r="Y230" s="31"/>
      <c r="Z230" s="31"/>
      <c r="AA230" s="29" t="s">
        <v>19</v>
      </c>
      <c r="AB230" s="29"/>
      <c r="AC230" s="29"/>
      <c r="AD230" s="30"/>
      <c r="AE230" s="26" t="s">
        <v>24</v>
      </c>
      <c r="AF230" s="27"/>
      <c r="AG230" s="27"/>
      <c r="AH230" s="28"/>
      <c r="AM230" s="25" t="s">
        <v>15</v>
      </c>
      <c r="AN230" s="25"/>
      <c r="AO230" s="25"/>
      <c r="AP230" s="25"/>
      <c r="AQ230" s="31" t="s">
        <v>13</v>
      </c>
      <c r="AR230" s="31"/>
      <c r="AS230" s="31"/>
      <c r="AT230" s="31"/>
      <c r="AU230" s="29" t="s">
        <v>19</v>
      </c>
      <c r="AV230" s="29"/>
      <c r="AW230" s="29"/>
      <c r="AX230" s="30"/>
      <c r="AY230" s="26" t="s">
        <v>24</v>
      </c>
      <c r="AZ230" s="27"/>
      <c r="BA230" s="27"/>
      <c r="BB230" s="28"/>
      <c r="BG230" s="25" t="s">
        <v>15</v>
      </c>
      <c r="BH230" s="25"/>
      <c r="BI230" s="25"/>
      <c r="BJ230" s="25"/>
      <c r="BK230" s="31" t="s">
        <v>13</v>
      </c>
      <c r="BL230" s="31"/>
      <c r="BM230" s="31"/>
      <c r="BN230" s="31"/>
      <c r="BO230" s="29" t="s">
        <v>19</v>
      </c>
      <c r="BP230" s="29"/>
      <c r="BQ230" s="29"/>
      <c r="BR230" s="30"/>
      <c r="BS230" s="26" t="s">
        <v>24</v>
      </c>
      <c r="BT230" s="27"/>
      <c r="BU230" s="27"/>
      <c r="BV230" s="28"/>
      <c r="CA230" s="25" t="s">
        <v>15</v>
      </c>
      <c r="CB230" s="25"/>
      <c r="CC230" s="25"/>
      <c r="CD230" s="25"/>
      <c r="CE230" s="31" t="s">
        <v>13</v>
      </c>
      <c r="CF230" s="31"/>
      <c r="CG230" s="31"/>
      <c r="CH230" s="31"/>
      <c r="CI230" s="29" t="s">
        <v>19</v>
      </c>
      <c r="CJ230" s="29"/>
      <c r="CK230" s="29"/>
      <c r="CL230" s="30"/>
      <c r="CM230" s="26" t="s">
        <v>24</v>
      </c>
      <c r="CN230" s="27"/>
      <c r="CO230" s="27"/>
      <c r="CP230" s="28"/>
      <c r="CU230" s="25" t="s">
        <v>15</v>
      </c>
      <c r="CV230" s="25"/>
      <c r="CW230" s="25"/>
      <c r="CX230" s="25"/>
      <c r="CY230" s="31" t="s">
        <v>13</v>
      </c>
      <c r="CZ230" s="31"/>
      <c r="DA230" s="31"/>
      <c r="DB230" s="31"/>
      <c r="DC230" s="29" t="s">
        <v>19</v>
      </c>
      <c r="DD230" s="29"/>
      <c r="DE230" s="29"/>
      <c r="DF230" s="30"/>
      <c r="DG230" s="26" t="s">
        <v>24</v>
      </c>
      <c r="DH230" s="27"/>
      <c r="DI230" s="27"/>
      <c r="DJ230" s="28"/>
      <c r="DO230" s="25" t="s">
        <v>15</v>
      </c>
      <c r="DP230" s="25"/>
      <c r="DQ230" s="25"/>
      <c r="DR230" s="25"/>
      <c r="DS230" s="31" t="s">
        <v>13</v>
      </c>
      <c r="DT230" s="31"/>
      <c r="DU230" s="31"/>
      <c r="DV230" s="31"/>
      <c r="DW230" s="29" t="s">
        <v>19</v>
      </c>
      <c r="DX230" s="29"/>
      <c r="DY230" s="29"/>
      <c r="DZ230" s="30"/>
      <c r="EA230" s="26" t="s">
        <v>24</v>
      </c>
      <c r="EB230" s="27"/>
      <c r="EC230" s="27"/>
      <c r="ED230" s="28"/>
    </row>
    <row r="231" spans="1:134" ht="15.75" thickBot="1" x14ac:dyDescent="0.3">
      <c r="A231" t="s">
        <v>15</v>
      </c>
      <c r="B231" t="s">
        <v>14</v>
      </c>
      <c r="C231">
        <v>11</v>
      </c>
      <c r="D231">
        <v>38</v>
      </c>
      <c r="E231" t="b">
        <v>0</v>
      </c>
      <c r="F231">
        <v>4.0000000000000001E-3</v>
      </c>
      <c r="G231">
        <v>16</v>
      </c>
      <c r="H231">
        <v>16</v>
      </c>
      <c r="I231">
        <v>36</v>
      </c>
      <c r="J231">
        <v>35</v>
      </c>
      <c r="K231">
        <v>0</v>
      </c>
      <c r="L231">
        <v>11</v>
      </c>
      <c r="M231">
        <f t="shared" si="516"/>
        <v>0</v>
      </c>
      <c r="N231" t="b">
        <f t="shared" ref="N231" si="589">AND(MIN($F230,$F231,$F232)=$F231,MAX($H230,$H231,$H232)=$H231)</f>
        <v>1</v>
      </c>
      <c r="O231" t="b">
        <f t="shared" ref="O231" si="590">AND(NOT(N230),N231,NOT(N232))</f>
        <v>1</v>
      </c>
      <c r="S231" s="1" t="s">
        <v>14</v>
      </c>
      <c r="T231" s="2" t="s">
        <v>17</v>
      </c>
      <c r="U231" s="3" t="s">
        <v>18</v>
      </c>
      <c r="V231" s="4" t="s">
        <v>24</v>
      </c>
      <c r="W231" s="1" t="s">
        <v>14</v>
      </c>
      <c r="X231" s="2" t="s">
        <v>17</v>
      </c>
      <c r="Y231" s="3" t="s">
        <v>18</v>
      </c>
      <c r="Z231" s="4" t="s">
        <v>24</v>
      </c>
      <c r="AA231" s="1" t="s">
        <v>14</v>
      </c>
      <c r="AB231" s="2" t="s">
        <v>17</v>
      </c>
      <c r="AC231" s="3" t="s">
        <v>18</v>
      </c>
      <c r="AD231" s="4" t="s">
        <v>24</v>
      </c>
      <c r="AE231" s="1" t="s">
        <v>14</v>
      </c>
      <c r="AF231" s="2" t="s">
        <v>17</v>
      </c>
      <c r="AG231" s="3" t="s">
        <v>18</v>
      </c>
      <c r="AH231" s="4" t="s">
        <v>24</v>
      </c>
      <c r="AM231" s="1" t="s">
        <v>14</v>
      </c>
      <c r="AN231" s="2" t="s">
        <v>17</v>
      </c>
      <c r="AO231" s="3" t="s">
        <v>18</v>
      </c>
      <c r="AP231" s="4" t="s">
        <v>24</v>
      </c>
      <c r="AQ231" s="1" t="s">
        <v>14</v>
      </c>
      <c r="AR231" s="2" t="s">
        <v>17</v>
      </c>
      <c r="AS231" s="3" t="s">
        <v>18</v>
      </c>
      <c r="AT231" s="4" t="s">
        <v>24</v>
      </c>
      <c r="AU231" s="1" t="s">
        <v>14</v>
      </c>
      <c r="AV231" s="2" t="s">
        <v>17</v>
      </c>
      <c r="AW231" s="3" t="s">
        <v>18</v>
      </c>
      <c r="AX231" s="4" t="s">
        <v>24</v>
      </c>
      <c r="AY231" s="1" t="s">
        <v>14</v>
      </c>
      <c r="AZ231" s="2" t="s">
        <v>17</v>
      </c>
      <c r="BA231" s="3" t="s">
        <v>18</v>
      </c>
      <c r="BB231" s="4" t="s">
        <v>24</v>
      </c>
      <c r="BG231" s="1" t="s">
        <v>14</v>
      </c>
      <c r="BH231" s="2" t="s">
        <v>17</v>
      </c>
      <c r="BI231" s="3" t="s">
        <v>18</v>
      </c>
      <c r="BJ231" s="4" t="s">
        <v>24</v>
      </c>
      <c r="BK231" s="1" t="s">
        <v>14</v>
      </c>
      <c r="BL231" s="2" t="s">
        <v>17</v>
      </c>
      <c r="BM231" s="3" t="s">
        <v>18</v>
      </c>
      <c r="BN231" s="4" t="s">
        <v>24</v>
      </c>
      <c r="BO231" s="1" t="s">
        <v>14</v>
      </c>
      <c r="BP231" s="2" t="s">
        <v>17</v>
      </c>
      <c r="BQ231" s="3" t="s">
        <v>18</v>
      </c>
      <c r="BR231" s="4" t="s">
        <v>24</v>
      </c>
      <c r="BS231" s="1" t="s">
        <v>14</v>
      </c>
      <c r="BT231" s="2" t="s">
        <v>17</v>
      </c>
      <c r="BU231" s="3" t="s">
        <v>18</v>
      </c>
      <c r="BV231" s="4" t="s">
        <v>24</v>
      </c>
      <c r="CA231" s="1" t="s">
        <v>14</v>
      </c>
      <c r="CB231" s="2" t="s">
        <v>17</v>
      </c>
      <c r="CC231" s="3" t="s">
        <v>18</v>
      </c>
      <c r="CD231" s="4" t="s">
        <v>24</v>
      </c>
      <c r="CE231" s="1" t="s">
        <v>14</v>
      </c>
      <c r="CF231" s="2" t="s">
        <v>17</v>
      </c>
      <c r="CG231" s="3" t="s">
        <v>18</v>
      </c>
      <c r="CH231" s="4" t="s">
        <v>24</v>
      </c>
      <c r="CI231" s="1" t="s">
        <v>14</v>
      </c>
      <c r="CJ231" s="2" t="s">
        <v>17</v>
      </c>
      <c r="CK231" s="3" t="s">
        <v>18</v>
      </c>
      <c r="CL231" s="4" t="s">
        <v>24</v>
      </c>
      <c r="CM231" s="1" t="s">
        <v>14</v>
      </c>
      <c r="CN231" s="2" t="s">
        <v>17</v>
      </c>
      <c r="CO231" s="3" t="s">
        <v>18</v>
      </c>
      <c r="CP231" s="4" t="s">
        <v>24</v>
      </c>
      <c r="CU231" s="1" t="s">
        <v>14</v>
      </c>
      <c r="CV231" s="2" t="s">
        <v>17</v>
      </c>
      <c r="CW231" s="3" t="s">
        <v>18</v>
      </c>
      <c r="CX231" s="4" t="s">
        <v>24</v>
      </c>
      <c r="CY231" s="1" t="s">
        <v>14</v>
      </c>
      <c r="CZ231" s="2" t="s">
        <v>17</v>
      </c>
      <c r="DA231" s="3" t="s">
        <v>18</v>
      </c>
      <c r="DB231" s="4" t="s">
        <v>24</v>
      </c>
      <c r="DC231" s="1" t="s">
        <v>14</v>
      </c>
      <c r="DD231" s="2" t="s">
        <v>17</v>
      </c>
      <c r="DE231" s="3" t="s">
        <v>18</v>
      </c>
      <c r="DF231" s="4" t="s">
        <v>24</v>
      </c>
      <c r="DG231" s="1" t="s">
        <v>14</v>
      </c>
      <c r="DH231" s="2" t="s">
        <v>17</v>
      </c>
      <c r="DI231" s="3" t="s">
        <v>18</v>
      </c>
      <c r="DJ231" s="4" t="s">
        <v>24</v>
      </c>
      <c r="DO231" s="1" t="s">
        <v>14</v>
      </c>
      <c r="DP231" s="2" t="s">
        <v>17</v>
      </c>
      <c r="DQ231" s="3" t="s">
        <v>18</v>
      </c>
      <c r="DR231" s="4" t="s">
        <v>24</v>
      </c>
      <c r="DS231" s="1" t="s">
        <v>14</v>
      </c>
      <c r="DT231" s="2" t="s">
        <v>17</v>
      </c>
      <c r="DU231" s="3" t="s">
        <v>18</v>
      </c>
      <c r="DV231" s="4" t="s">
        <v>24</v>
      </c>
      <c r="DW231" s="1" t="s">
        <v>14</v>
      </c>
      <c r="DX231" s="2" t="s">
        <v>17</v>
      </c>
      <c r="DY231" s="3" t="s">
        <v>18</v>
      </c>
      <c r="DZ231" s="4" t="s">
        <v>24</v>
      </c>
      <c r="EA231" s="1" t="s">
        <v>14</v>
      </c>
      <c r="EB231" s="2" t="s">
        <v>17</v>
      </c>
      <c r="EC231" s="3" t="s">
        <v>18</v>
      </c>
      <c r="ED231" s="4" t="s">
        <v>24</v>
      </c>
    </row>
    <row r="232" spans="1:134" x14ac:dyDescent="0.25">
      <c r="A232" t="s">
        <v>19</v>
      </c>
      <c r="B232" t="s">
        <v>14</v>
      </c>
      <c r="C232">
        <v>11</v>
      </c>
      <c r="D232">
        <v>38</v>
      </c>
      <c r="E232" t="b">
        <v>0</v>
      </c>
      <c r="F232">
        <v>0.01</v>
      </c>
      <c r="G232">
        <v>16</v>
      </c>
      <c r="H232">
        <v>16</v>
      </c>
      <c r="I232">
        <v>66</v>
      </c>
      <c r="J232">
        <v>35</v>
      </c>
      <c r="K232">
        <v>0</v>
      </c>
      <c r="L232">
        <v>11</v>
      </c>
      <c r="M232">
        <f t="shared" si="516"/>
        <v>0</v>
      </c>
      <c r="N232" t="b">
        <f t="shared" ref="N232" si="591">AND(MIN($F230,$F231,$F232)=$F232,MAX($H230,$H231,$H232)=$H232)</f>
        <v>0</v>
      </c>
      <c r="O232" t="b">
        <f t="shared" ref="O232" si="592">AND(NOT(N230),NOT(N231),N232)</f>
        <v>0</v>
      </c>
      <c r="P232">
        <f>P229</f>
        <v>16</v>
      </c>
      <c r="R232" s="8" t="s">
        <v>20</v>
      </c>
      <c r="S232" s="9">
        <f ca="1" xml:space="preserve"> COUNTIFS($A:$A,CELL("contents", S$4), $B:$B,CELL("contents", S$7), $C:$C,CELL("contents", $P232))</f>
        <v>240</v>
      </c>
      <c r="T232" s="18">
        <f ca="1" xml:space="preserve"> COUNTIFS($A:$A,CELL("contents", T$4), $B:$B,CELL("contents", T$7), $C:$C,CELL("contents", $P232))</f>
        <v>165</v>
      </c>
      <c r="U232" s="10">
        <f ca="1" xml:space="preserve"> COUNTIFS($A:$A,CELL("contents", U$4), $B:$B,CELL("contents", U$7), $C:$C,CELL("contents", $P232))</f>
        <v>0</v>
      </c>
      <c r="V232" s="11">
        <f ca="1" xml:space="preserve"> COUNTIFS($A:$A,CELL("contents", V$4), $B:$B,CELL("contents", V$7), $C:$C,CELL("contents", $P232))</f>
        <v>405</v>
      </c>
      <c r="W232" s="9">
        <f ca="1" xml:space="preserve"> COUNTIFS($A:$A,CELL("contents", W$4), $B:$B,CELL("contents", W$7), $C:$C,CELL("contents", $P232))</f>
        <v>240</v>
      </c>
      <c r="X232" s="18">
        <f ca="1" xml:space="preserve"> COUNTIFS($A:$A,CELL("contents", X$4), $B:$B,CELL("contents", X$7), $C:$C,CELL("contents", $P232))</f>
        <v>165</v>
      </c>
      <c r="Y232" s="10">
        <f ca="1" xml:space="preserve"> COUNTIFS($A:$A,CELL("contents", Y$4), $B:$B,CELL("contents", Y$7), $C:$C,CELL("contents", $P232))</f>
        <v>0</v>
      </c>
      <c r="Z232" s="11">
        <f ca="1" xml:space="preserve"> COUNTIFS($A:$A,CELL("contents", Z$4), $B:$B,CELL("contents", Z$7), $C:$C,CELL("contents", $P232))</f>
        <v>405</v>
      </c>
      <c r="AA232" s="9">
        <f ca="1" xml:space="preserve"> COUNTIFS($A:$A,CELL("contents", AA$4), $B:$B,CELL("contents", AA$7), $C:$C,CELL("contents", $P232))</f>
        <v>240</v>
      </c>
      <c r="AB232" s="18">
        <f ca="1" xml:space="preserve"> COUNTIFS($A:$A,CELL("contents", AB$4), $B:$B,CELL("contents", AB$7), $C:$C,CELL("contents", $P232))</f>
        <v>165</v>
      </c>
      <c r="AC232" s="10">
        <f ca="1" xml:space="preserve"> COUNTIFS($A:$A,CELL("contents", AC$4), $B:$B,CELL("contents", AC$7), $C:$C,CELL("contents", $P232))</f>
        <v>0</v>
      </c>
      <c r="AD232" s="11">
        <f ca="1" xml:space="preserve"> COUNTIFS($A:$A,CELL("contents", AD$4), $B:$B,CELL("contents", AD$7), $C:$C,CELL("contents", $P232))</f>
        <v>405</v>
      </c>
      <c r="AE232" s="9">
        <f ca="1" xml:space="preserve"> COUNTIFS($A:$A,CELL("contents", AE$4), $B:$B,CELL("contents", AE$7), $C:$C,CELL("contents", $P232))</f>
        <v>720</v>
      </c>
      <c r="AF232" s="18">
        <f ca="1" xml:space="preserve"> COUNTIFS($A:$A,CELL("contents", AF$4), $B:$B,CELL("contents", AF$7), $C:$C,CELL("contents", $P232))</f>
        <v>495</v>
      </c>
      <c r="AG232" s="10">
        <f ca="1" xml:space="preserve"> COUNTIFS($A:$A,CELL("contents", AG$4), $B:$B,CELL("contents", AG$7), $C:$C,CELL("contents", $P232))</f>
        <v>0</v>
      </c>
      <c r="AH232" s="11">
        <f ca="1" xml:space="preserve"> COUNTIFS($A:$A,CELL("contents", AH$4), $B:$B,CELL("contents", AH$7), $C:$C,CELL("contents", $P232))</f>
        <v>1215</v>
      </c>
      <c r="AL232" s="8" t="s">
        <v>20</v>
      </c>
      <c r="AM232" s="9">
        <f ca="1" xml:space="preserve"> COUNTIFS($A:$A,CELL("contents", AM$4), $B:$B,CELL("contents", AM$7), $C:$C,CELL("contents", $P232), $G:$G,CELL("contents", AM$3))</f>
        <v>48</v>
      </c>
      <c r="AN232" s="18">
        <f ca="1" xml:space="preserve"> COUNTIFS($A:$A,CELL("contents", AN$4), $B:$B,CELL("contents", AN$7), $C:$C,CELL("contents", $P232), $G:$G,CELL("contents", AN$3))</f>
        <v>33</v>
      </c>
      <c r="AO232" s="10">
        <f ca="1" xml:space="preserve"> COUNTIFS($A:$A,CELL("contents", AO$4), $B:$B,CELL("contents", AO$7), $C:$C,CELL("contents", $P232), $G:$G,CELL("contents", AO$3))</f>
        <v>0</v>
      </c>
      <c r="AP232" s="11">
        <f ca="1" xml:space="preserve"> COUNTIFS($A:$A,CELL("contents", AP$4), $B:$B,CELL("contents", AP$7), $C:$C,CELL("contents", $P232), $G:$G,CELL("contents", AP$3))</f>
        <v>81</v>
      </c>
      <c r="AQ232" s="9">
        <f ca="1" xml:space="preserve"> COUNTIFS($A:$A,CELL("contents", AQ$4), $B:$B,CELL("contents", AQ$7), $C:$C,CELL("contents", $P232), $G:$G,CELL("contents", AQ$3))</f>
        <v>48</v>
      </c>
      <c r="AR232" s="18">
        <f ca="1" xml:space="preserve"> COUNTIFS($A:$A,CELL("contents", AR$4), $B:$B,CELL("contents", AR$7), $C:$C,CELL("contents", $P232), $G:$G,CELL("contents", AR$3))</f>
        <v>33</v>
      </c>
      <c r="AS232" s="10">
        <f ca="1" xml:space="preserve"> COUNTIFS($A:$A,CELL("contents", AS$4), $B:$B,CELL("contents", AS$7), $C:$C,CELL("contents", $P232), $G:$G,CELL("contents", AS$3))</f>
        <v>0</v>
      </c>
      <c r="AT232" s="11">
        <f ca="1" xml:space="preserve"> COUNTIFS($A:$A,CELL("contents", AT$4), $B:$B,CELL("contents", AT$7), $C:$C,CELL("contents", $P232), $G:$G,CELL("contents", AT$3))</f>
        <v>81</v>
      </c>
      <c r="AU232" s="9">
        <f ca="1" xml:space="preserve"> COUNTIFS($A:$A,CELL("contents", AU$4), $B:$B,CELL("contents", AU$7), $C:$C,CELL("contents", $P232), $G:$G,CELL("contents", AU$3))</f>
        <v>48</v>
      </c>
      <c r="AV232" s="18">
        <f ca="1" xml:space="preserve"> COUNTIFS($A:$A,CELL("contents", AV$4), $B:$B,CELL("contents", AV$7), $C:$C,CELL("contents", $P232), $G:$G,CELL("contents", AV$3))</f>
        <v>33</v>
      </c>
      <c r="AW232" s="10">
        <f ca="1" xml:space="preserve"> COUNTIFS($A:$A,CELL("contents", AW$4), $B:$B,CELL("contents", AW$7), $C:$C,CELL("contents", $P232), $G:$G,CELL("contents", AW$3))</f>
        <v>0</v>
      </c>
      <c r="AX232" s="11">
        <f ca="1" xml:space="preserve"> COUNTIFS($A:$A,CELL("contents", AX$4), $B:$B,CELL("contents", AX$7), $C:$C,CELL("contents", $P232), $G:$G,CELL("contents", AX$3))</f>
        <v>81</v>
      </c>
      <c r="AY232" s="9">
        <f ca="1" xml:space="preserve"> COUNTIFS($A:$A,CELL("contents", AY$4), $B:$B,CELL("contents", AY$7), $C:$C,CELL("contents", $P232), $G:$G,CELL("contents", AY$3))</f>
        <v>144</v>
      </c>
      <c r="AZ232" s="18">
        <f ca="1" xml:space="preserve"> COUNTIFS($A:$A,CELL("contents", AZ$4), $B:$B,CELL("contents", AZ$7), $C:$C,CELL("contents", $P232), $G:$G,CELL("contents", AZ$3))</f>
        <v>99</v>
      </c>
      <c r="BA232" s="10">
        <f ca="1" xml:space="preserve"> COUNTIFS($A:$A,CELL("contents", BA$4), $B:$B,CELL("contents", BA$7), $C:$C,CELL("contents", $P232), $G:$G,CELL("contents", BA$3))</f>
        <v>0</v>
      </c>
      <c r="BB232" s="11">
        <f ca="1" xml:space="preserve"> COUNTIFS($A:$A,CELL("contents", BB$4), $B:$B,CELL("contents", BB$7), $C:$C,CELL("contents", $P232), $G:$G,CELL("contents", BB$3))</f>
        <v>243</v>
      </c>
      <c r="BF232" s="8" t="s">
        <v>20</v>
      </c>
      <c r="BG232" s="9">
        <f ca="1" xml:space="preserve"> COUNTIFS($A:$A,CELL("contents", BG$4), $B:$B,CELL("contents", BG$7), $C:$C,CELL("contents", $P232), $G:$G,CELL("contents", BG$3))</f>
        <v>48</v>
      </c>
      <c r="BH232" s="18">
        <f ca="1" xml:space="preserve"> COUNTIFS($A:$A,CELL("contents", BH$4), $B:$B,CELL("contents", BH$7), $C:$C,CELL("contents", $P232), $G:$G,CELL("contents", BH$3))</f>
        <v>33</v>
      </c>
      <c r="BI232" s="10">
        <f ca="1" xml:space="preserve"> COUNTIFS($A:$A,CELL("contents", BI$4), $B:$B,CELL("contents", BI$7), $C:$C,CELL("contents", $P232), $G:$G,CELL("contents", BI$3))</f>
        <v>0</v>
      </c>
      <c r="BJ232" s="11">
        <f ca="1" xml:space="preserve"> COUNTIFS($A:$A,CELL("contents", BJ$4), $B:$B,CELL("contents", BJ$7), $C:$C,CELL("contents", $P232), $G:$G,CELL("contents", BJ$3))</f>
        <v>81</v>
      </c>
      <c r="BK232" s="9">
        <f ca="1" xml:space="preserve"> COUNTIFS($A:$A,CELL("contents", BK$4), $B:$B,CELL("contents", BK$7), $C:$C,CELL("contents", $P232), $G:$G,CELL("contents", BK$3))</f>
        <v>48</v>
      </c>
      <c r="BL232" s="18">
        <f ca="1" xml:space="preserve"> COUNTIFS($A:$A,CELL("contents", BL$4), $B:$B,CELL("contents", BL$7), $C:$C,CELL("contents", $P232), $G:$G,CELL("contents", BL$3))</f>
        <v>33</v>
      </c>
      <c r="BM232" s="10">
        <f ca="1" xml:space="preserve"> COUNTIFS($A:$A,CELL("contents", BM$4), $B:$B,CELL("contents", BM$7), $C:$C,CELL("contents", $P232), $G:$G,CELL("contents", BM$3))</f>
        <v>0</v>
      </c>
      <c r="BN232" s="11">
        <f ca="1" xml:space="preserve"> COUNTIFS($A:$A,CELL("contents", BN$4), $B:$B,CELL("contents", BN$7), $C:$C,CELL("contents", $P232), $G:$G,CELL("contents", BN$3))</f>
        <v>81</v>
      </c>
      <c r="BO232" s="9">
        <f ca="1" xml:space="preserve"> COUNTIFS($A:$A,CELL("contents", BO$4), $B:$B,CELL("contents", BO$7), $C:$C,CELL("contents", $P232), $G:$G,CELL("contents", BO$3))</f>
        <v>48</v>
      </c>
      <c r="BP232" s="18">
        <f ca="1" xml:space="preserve"> COUNTIFS($A:$A,CELL("contents", BP$4), $B:$B,CELL("contents", BP$7), $C:$C,CELL("contents", $P232), $G:$G,CELL("contents", BP$3))</f>
        <v>33</v>
      </c>
      <c r="BQ232" s="10">
        <f ca="1" xml:space="preserve"> COUNTIFS($A:$A,CELL("contents", BQ$4), $B:$B,CELL("contents", BQ$7), $C:$C,CELL("contents", $P232), $G:$G,CELL("contents", BQ$3))</f>
        <v>0</v>
      </c>
      <c r="BR232" s="11">
        <f ca="1" xml:space="preserve"> COUNTIFS($A:$A,CELL("contents", BR$4), $B:$B,CELL("contents", BR$7), $C:$C,CELL("contents", $P232), $G:$G,CELL("contents", BR$3))</f>
        <v>81</v>
      </c>
      <c r="BS232" s="9">
        <f ca="1" xml:space="preserve"> COUNTIFS($A:$A,CELL("contents", BS$4), $B:$B,CELL("contents", BS$7), $C:$C,CELL("contents", $P232), $G:$G,CELL("contents", BS$3))</f>
        <v>144</v>
      </c>
      <c r="BT232" s="18">
        <f ca="1" xml:space="preserve"> COUNTIFS($A:$A,CELL("contents", BT$4), $B:$B,CELL("contents", BT$7), $C:$C,CELL("contents", $P232), $G:$G,CELL("contents", BT$3))</f>
        <v>99</v>
      </c>
      <c r="BU232" s="10">
        <f ca="1" xml:space="preserve"> COUNTIFS($A:$A,CELL("contents", BU$4), $B:$B,CELL("contents", BU$7), $C:$C,CELL("contents", $P232), $G:$G,CELL("contents", BU$3))</f>
        <v>0</v>
      </c>
      <c r="BV232" s="11">
        <f ca="1" xml:space="preserve"> COUNTIFS($A:$A,CELL("contents", BV$4), $B:$B,CELL("contents", BV$7), $C:$C,CELL("contents", $P232), $G:$G,CELL("contents", BV$3))</f>
        <v>243</v>
      </c>
      <c r="BZ232" s="8" t="s">
        <v>20</v>
      </c>
      <c r="CA232" s="9">
        <f ca="1" xml:space="preserve"> COUNTIFS($A:$A,CELL("contents", CA$4), $B:$B,CELL("contents", CA$7), $C:$C,CELL("contents", $P232), $G:$G,CELL("contents", CA$3))</f>
        <v>48</v>
      </c>
      <c r="CB232" s="18">
        <f ca="1" xml:space="preserve"> COUNTIFS($A:$A,CELL("contents", CB$4), $B:$B,CELL("contents", CB$7), $C:$C,CELL("contents", $P232), $G:$G,CELL("contents", CB$3))</f>
        <v>33</v>
      </c>
      <c r="CC232" s="10">
        <f ca="1" xml:space="preserve"> COUNTIFS($A:$A,CELL("contents", CC$4), $B:$B,CELL("contents", CC$7), $C:$C,CELL("contents", $P232), $G:$G,CELL("contents", CC$3))</f>
        <v>0</v>
      </c>
      <c r="CD232" s="11">
        <f ca="1" xml:space="preserve"> COUNTIFS($A:$A,CELL("contents", CD$4), $B:$B,CELL("contents", CD$7), $C:$C,CELL("contents", $P232), $G:$G,CELL("contents", CD$3))</f>
        <v>81</v>
      </c>
      <c r="CE232" s="9">
        <f ca="1" xml:space="preserve"> COUNTIFS($A:$A,CELL("contents", CE$4), $B:$B,CELL("contents", CE$7), $C:$C,CELL("contents", $P232), $G:$G,CELL("contents", CE$3))</f>
        <v>48</v>
      </c>
      <c r="CF232" s="18">
        <f ca="1" xml:space="preserve"> COUNTIFS($A:$A,CELL("contents", CF$4), $B:$B,CELL("contents", CF$7), $C:$C,CELL("contents", $P232), $G:$G,CELL("contents", CF$3))</f>
        <v>33</v>
      </c>
      <c r="CG232" s="10">
        <f ca="1" xml:space="preserve"> COUNTIFS($A:$A,CELL("contents", CG$4), $B:$B,CELL("contents", CG$7), $C:$C,CELL("contents", $P232), $G:$G,CELL("contents", CG$3))</f>
        <v>0</v>
      </c>
      <c r="CH232" s="11">
        <f ca="1" xml:space="preserve"> COUNTIFS($A:$A,CELL("contents", CH$4), $B:$B,CELL("contents", CH$7), $C:$C,CELL("contents", $P232), $G:$G,CELL("contents", CH$3))</f>
        <v>81</v>
      </c>
      <c r="CI232" s="9">
        <f ca="1" xml:space="preserve"> COUNTIFS($A:$A,CELL("contents", CI$4), $B:$B,CELL("contents", CI$7), $C:$C,CELL("contents", $P232), $G:$G,CELL("contents", CI$3))</f>
        <v>48</v>
      </c>
      <c r="CJ232" s="18">
        <f ca="1" xml:space="preserve"> COUNTIFS($A:$A,CELL("contents", CJ$4), $B:$B,CELL("contents", CJ$7), $C:$C,CELL("contents", $P232), $G:$G,CELL("contents", CJ$3))</f>
        <v>33</v>
      </c>
      <c r="CK232" s="10">
        <f ca="1" xml:space="preserve"> COUNTIFS($A:$A,CELL("contents", CK$4), $B:$B,CELL("contents", CK$7), $C:$C,CELL("contents", $P232), $G:$G,CELL("contents", CK$3))</f>
        <v>0</v>
      </c>
      <c r="CL232" s="11">
        <f ca="1" xml:space="preserve"> COUNTIFS($A:$A,CELL("contents", CL$4), $B:$B,CELL("contents", CL$7), $C:$C,CELL("contents", $P232), $G:$G,CELL("contents", CL$3))</f>
        <v>81</v>
      </c>
      <c r="CM232" s="9">
        <f ca="1" xml:space="preserve"> COUNTIFS($A:$A,CELL("contents", CM$4), $B:$B,CELL("contents", CM$7), $C:$C,CELL("contents", $P232), $G:$G,CELL("contents", CM$3))</f>
        <v>144</v>
      </c>
      <c r="CN232" s="18">
        <f ca="1" xml:space="preserve"> COUNTIFS($A:$A,CELL("contents", CN$4), $B:$B,CELL("contents", CN$7), $C:$C,CELL("contents", $P232), $G:$G,CELL("contents", CN$3))</f>
        <v>99</v>
      </c>
      <c r="CO232" s="10">
        <f ca="1" xml:space="preserve"> COUNTIFS($A:$A,CELL("contents", CO$4), $B:$B,CELL("contents", CO$7), $C:$C,CELL("contents", $P232), $G:$G,CELL("contents", CO$3))</f>
        <v>0</v>
      </c>
      <c r="CP232" s="11">
        <f ca="1" xml:space="preserve"> COUNTIFS($A:$A,CELL("contents", CP$4), $B:$B,CELL("contents", CP$7), $C:$C,CELL("contents", $P232), $G:$G,CELL("contents", CP$3))</f>
        <v>243</v>
      </c>
      <c r="CT232" s="8" t="s">
        <v>20</v>
      </c>
      <c r="CU232" s="9">
        <f ca="1" xml:space="preserve"> COUNTIFS($A:$A,CELL("contents", CU$4), $B:$B,CELL("contents", CU$7), $C:$C,CELL("contents", $P232), $G:$G,CELL("contents", CU$3))</f>
        <v>48</v>
      </c>
      <c r="CV232" s="18">
        <f ca="1" xml:space="preserve"> COUNTIFS($A:$A,CELL("contents", CV$4), $B:$B,CELL("contents", CV$7), $C:$C,CELL("contents", $P232), $G:$G,CELL("contents", CV$3))</f>
        <v>33</v>
      </c>
      <c r="CW232" s="10">
        <f ca="1" xml:space="preserve"> COUNTIFS($A:$A,CELL("contents", CW$4), $B:$B,CELL("contents", CW$7), $C:$C,CELL("contents", $P232), $G:$G,CELL("contents", CW$3))</f>
        <v>0</v>
      </c>
      <c r="CX232" s="11">
        <f ca="1" xml:space="preserve"> COUNTIFS($A:$A,CELL("contents", CX$4), $B:$B,CELL("contents", CX$7), $C:$C,CELL("contents", $P232), $G:$G,CELL("contents", CX$3))</f>
        <v>81</v>
      </c>
      <c r="CY232" s="9">
        <f ca="1" xml:space="preserve"> COUNTIFS($A:$A,CELL("contents", CY$4), $B:$B,CELL("contents", CY$7), $C:$C,CELL("contents", $P232), $G:$G,CELL("contents", CY$3))</f>
        <v>48</v>
      </c>
      <c r="CZ232" s="18">
        <f ca="1" xml:space="preserve"> COUNTIFS($A:$A,CELL("contents", CZ$4), $B:$B,CELL("contents", CZ$7), $C:$C,CELL("contents", $P232), $G:$G,CELL("contents", CZ$3))</f>
        <v>33</v>
      </c>
      <c r="DA232" s="10">
        <f ca="1" xml:space="preserve"> COUNTIFS($A:$A,CELL("contents", DA$4), $B:$B,CELL("contents", DA$7), $C:$C,CELL("contents", $P232), $G:$G,CELL("contents", DA$3))</f>
        <v>0</v>
      </c>
      <c r="DB232" s="11">
        <f ca="1" xml:space="preserve"> COUNTIFS($A:$A,CELL("contents", DB$4), $B:$B,CELL("contents", DB$7), $C:$C,CELL("contents", $P232), $G:$G,CELL("contents", DB$3))</f>
        <v>81</v>
      </c>
      <c r="DC232" s="9">
        <f ca="1" xml:space="preserve"> COUNTIFS($A:$A,CELL("contents", DC$4), $B:$B,CELL("contents", DC$7), $C:$C,CELL("contents", $P232), $G:$G,CELL("contents", DC$3))</f>
        <v>48</v>
      </c>
      <c r="DD232" s="18">
        <f ca="1" xml:space="preserve"> COUNTIFS($A:$A,CELL("contents", DD$4), $B:$B,CELL("contents", DD$7), $C:$C,CELL("contents", $P232), $G:$G,CELL("contents", DD$3))</f>
        <v>33</v>
      </c>
      <c r="DE232" s="10">
        <f ca="1" xml:space="preserve"> COUNTIFS($A:$A,CELL("contents", DE$4), $B:$B,CELL("contents", DE$7), $C:$C,CELL("contents", $P232), $G:$G,CELL("contents", DE$3))</f>
        <v>0</v>
      </c>
      <c r="DF232" s="11">
        <f ca="1" xml:space="preserve"> COUNTIFS($A:$A,CELL("contents", DF$4), $B:$B,CELL("contents", DF$7), $C:$C,CELL("contents", $P232), $G:$G,CELL("contents", DF$3))</f>
        <v>81</v>
      </c>
      <c r="DG232" s="9">
        <f ca="1" xml:space="preserve"> COUNTIFS($A:$A,CELL("contents", DG$4), $B:$B,CELL("contents", DG$7), $C:$C,CELL("contents", $P232), $G:$G,CELL("contents", DG$3))</f>
        <v>144</v>
      </c>
      <c r="DH232" s="18">
        <f ca="1" xml:space="preserve"> COUNTIFS($A:$A,CELL("contents", DH$4), $B:$B,CELL("contents", DH$7), $C:$C,CELL("contents", $P232), $G:$G,CELL("contents", DH$3))</f>
        <v>99</v>
      </c>
      <c r="DI232" s="10">
        <f ca="1" xml:space="preserve"> COUNTIFS($A:$A,CELL("contents", DI$4), $B:$B,CELL("contents", DI$7), $C:$C,CELL("contents", $P232), $G:$G,CELL("contents", DI$3))</f>
        <v>0</v>
      </c>
      <c r="DJ232" s="11">
        <f ca="1" xml:space="preserve"> COUNTIFS($A:$A,CELL("contents", DJ$4), $B:$B,CELL("contents", DJ$7), $C:$C,CELL("contents", $P232), $G:$G,CELL("contents", DJ$3))</f>
        <v>243</v>
      </c>
      <c r="DN232" s="8" t="s">
        <v>20</v>
      </c>
      <c r="DO232" s="9">
        <f ca="1" xml:space="preserve"> COUNTIFS($A:$A,CELL("contents", DO$4), $B:$B,CELL("contents", DO$7), $C:$C,CELL("contents", $P232), $G:$G,CELL("contents", DO$3))</f>
        <v>48</v>
      </c>
      <c r="DP232" s="18">
        <f ca="1" xml:space="preserve"> COUNTIFS($A:$A,CELL("contents", DP$4), $B:$B,CELL("contents", DP$7), $C:$C,CELL("contents", $P232), $G:$G,CELL("contents", DP$3))</f>
        <v>33</v>
      </c>
      <c r="DQ232" s="10">
        <f ca="1" xml:space="preserve"> COUNTIFS($A:$A,CELL("contents", DQ$4), $B:$B,CELL("contents", DQ$7), $C:$C,CELL("contents", $P232), $G:$G,CELL("contents", DQ$3))</f>
        <v>0</v>
      </c>
      <c r="DR232" s="11">
        <f ca="1" xml:space="preserve"> COUNTIFS($A:$A,CELL("contents", DR$4), $B:$B,CELL("contents", DR$7), $C:$C,CELL("contents", $P232), $G:$G,CELL("contents", DR$3))</f>
        <v>81</v>
      </c>
      <c r="DS232" s="9">
        <f ca="1" xml:space="preserve"> COUNTIFS($A:$A,CELL("contents", DS$4), $B:$B,CELL("contents", DS$7), $C:$C,CELL("contents", $P232), $G:$G,CELL("contents", DS$3))</f>
        <v>48</v>
      </c>
      <c r="DT232" s="18">
        <f ca="1" xml:space="preserve"> COUNTIFS($A:$A,CELL("contents", DT$4), $B:$B,CELL("contents", DT$7), $C:$C,CELL("contents", $P232), $G:$G,CELL("contents", DT$3))</f>
        <v>33</v>
      </c>
      <c r="DU232" s="10">
        <f ca="1" xml:space="preserve"> COUNTIFS($A:$A,CELL("contents", DU$4), $B:$B,CELL("contents", DU$7), $C:$C,CELL("contents", $P232), $G:$G,CELL("contents", DU$3))</f>
        <v>0</v>
      </c>
      <c r="DV232" s="11">
        <f ca="1" xml:space="preserve"> COUNTIFS($A:$A,CELL("contents", DV$4), $B:$B,CELL("contents", DV$7), $C:$C,CELL("contents", $P232), $G:$G,CELL("contents", DV$3))</f>
        <v>81</v>
      </c>
      <c r="DW232" s="9">
        <f ca="1" xml:space="preserve"> COUNTIFS($A:$A,CELL("contents", DW$4), $B:$B,CELL("contents", DW$7), $C:$C,CELL("contents", $P232), $G:$G,CELL("contents", DW$3))</f>
        <v>48</v>
      </c>
      <c r="DX232" s="18">
        <f ca="1" xml:space="preserve"> COUNTIFS($A:$A,CELL("contents", DX$4), $B:$B,CELL("contents", DX$7), $C:$C,CELL("contents", $P232), $G:$G,CELL("contents", DX$3))</f>
        <v>33</v>
      </c>
      <c r="DY232" s="10">
        <f ca="1" xml:space="preserve"> COUNTIFS($A:$A,CELL("contents", DY$4), $B:$B,CELL("contents", DY$7), $C:$C,CELL("contents", $P232), $G:$G,CELL("contents", DY$3))</f>
        <v>0</v>
      </c>
      <c r="DZ232" s="11">
        <f ca="1" xml:space="preserve"> COUNTIFS($A:$A,CELL("contents", DZ$4), $B:$B,CELL("contents", DZ$7), $C:$C,CELL("contents", $P232), $G:$G,CELL("contents", DZ$3))</f>
        <v>81</v>
      </c>
      <c r="EA232" s="9">
        <f ca="1" xml:space="preserve"> COUNTIFS($A:$A,CELL("contents", EA$4), $B:$B,CELL("contents", EA$7), $C:$C,CELL("contents", $P232), $G:$G,CELL("contents", EA$3))</f>
        <v>144</v>
      </c>
      <c r="EB232" s="18">
        <f ca="1" xml:space="preserve"> COUNTIFS($A:$A,CELL("contents", EB$4), $B:$B,CELL("contents", EB$7), $C:$C,CELL("contents", $P232), $G:$G,CELL("contents", EB$3))</f>
        <v>99</v>
      </c>
      <c r="EC232" s="10">
        <f ca="1" xml:space="preserve"> COUNTIFS($A:$A,CELL("contents", EC$4), $B:$B,CELL("contents", EC$7), $C:$C,CELL("contents", $P232), $G:$G,CELL("contents", EC$3))</f>
        <v>0</v>
      </c>
      <c r="ED232" s="11">
        <f ca="1" xml:space="preserve"> COUNTIFS($A:$A,CELL("contents", ED$4), $B:$B,CELL("contents", ED$7), $C:$C,CELL("contents", $P232), $G:$G,CELL("contents", ED$3))</f>
        <v>243</v>
      </c>
    </row>
    <row r="233" spans="1:134" x14ac:dyDescent="0.25">
      <c r="A233" t="s">
        <v>13</v>
      </c>
      <c r="B233" t="s">
        <v>14</v>
      </c>
      <c r="C233">
        <v>11</v>
      </c>
      <c r="D233">
        <v>39</v>
      </c>
      <c r="E233" t="b">
        <v>0</v>
      </c>
      <c r="F233">
        <v>8.0000000000000002E-3</v>
      </c>
      <c r="G233">
        <v>16</v>
      </c>
      <c r="H233">
        <v>16</v>
      </c>
      <c r="I233">
        <v>64</v>
      </c>
      <c r="J233">
        <v>35</v>
      </c>
      <c r="K233">
        <v>0</v>
      </c>
      <c r="L233">
        <v>11</v>
      </c>
      <c r="M233">
        <f t="shared" si="516"/>
        <v>0</v>
      </c>
      <c r="N233" t="b">
        <f t="shared" ref="N233" si="593">AND(MIN($F233,$F234,$F235)=$F233,MAX($H233,$H234,$H235)=$H233)</f>
        <v>0</v>
      </c>
      <c r="O233" t="b">
        <f t="shared" ref="O233" si="594">AND(N233,NOT(N234),NOT(N235))</f>
        <v>0</v>
      </c>
      <c r="P233">
        <f>P229</f>
        <v>16</v>
      </c>
      <c r="R233" s="2" t="s">
        <v>21</v>
      </c>
      <c r="S233" s="12">
        <f ca="1" xml:space="preserve"> COUNTIFS($A:$A,CELL("contents", S$4), $B:$B,CELL("contents", S$7), $E:$E, "TRUE", $C:$C,CELL("contents", $P232))</f>
        <v>32</v>
      </c>
      <c r="T233" s="19">
        <f ca="1" xml:space="preserve"> COUNTIFS($A:$A,CELL("contents", T$4), $B:$B,CELL("contents", T$7), $E:$E, "TRUE", $C:$C,CELL("contents", $P232))</f>
        <v>66</v>
      </c>
      <c r="U233" s="13"/>
      <c r="V233" s="14">
        <f ca="1" xml:space="preserve"> COUNTIFS($A:$A,CELL("contents", V$4), $B:$B,CELL("contents", V$7), $E:$E, "TRUE", $C:$C,CELL("contents", $P232))</f>
        <v>98</v>
      </c>
      <c r="W233" s="12">
        <f ca="1" xml:space="preserve"> COUNTIFS($A:$A,CELL("contents", W$4), $B:$B,CELL("contents", W$7), $E:$E, "TRUE", $C:$C,CELL("contents", $P232))</f>
        <v>70</v>
      </c>
      <c r="X233" s="19">
        <f ca="1" xml:space="preserve"> COUNTIFS($A:$A,CELL("contents", X$4), $B:$B,CELL("contents", X$7), $E:$E, "TRUE", $C:$C,CELL("contents", $P232))</f>
        <v>0</v>
      </c>
      <c r="Y233" s="13"/>
      <c r="Z233" s="14">
        <f ca="1" xml:space="preserve"> COUNTIFS($A:$A,CELL("contents", Z$4), $B:$B,CELL("contents", Z$7), $E:$E, "TRUE", $C:$C,CELL("contents", $P232))</f>
        <v>70</v>
      </c>
      <c r="AA233" s="12">
        <f ca="1" xml:space="preserve"> COUNTIFS($A:$A,CELL("contents", AA$4), $B:$B,CELL("contents", AA$7), $E:$E, "TRUE", $C:$C,CELL("contents", $P232))</f>
        <v>71</v>
      </c>
      <c r="AB233" s="19">
        <f ca="1" xml:space="preserve"> COUNTIFS($A:$A,CELL("contents", AB$4), $B:$B,CELL("contents", AB$7), $E:$E, "TRUE", $C:$C,CELL("contents", $P232))</f>
        <v>0</v>
      </c>
      <c r="AC233" s="13"/>
      <c r="AD233" s="14">
        <f ca="1" xml:space="preserve"> COUNTIFS($A:$A,CELL("contents", AD$4), $B:$B,CELL("contents", AD$7), $E:$E, "TRUE", $C:$C,CELL("contents", $P232))</f>
        <v>71</v>
      </c>
      <c r="AE233" s="12">
        <f ca="1" xml:space="preserve"> COUNTIFS($A:$A,CELL("contents", AE$4), $B:$B,CELL("contents", AE$7), $E:$E, "TRUE", $C:$C,CELL("contents", $P232))</f>
        <v>173</v>
      </c>
      <c r="AF233" s="19">
        <f ca="1" xml:space="preserve"> COUNTIFS($A:$A,CELL("contents", AF$4), $B:$B,CELL("contents", AF$7), $E:$E, "TRUE", $C:$C,CELL("contents", $P232))</f>
        <v>66</v>
      </c>
      <c r="AG233" s="13"/>
      <c r="AH233" s="14">
        <f ca="1" xml:space="preserve"> COUNTIFS($A:$A,CELL("contents", AH$4), $B:$B,CELL("contents", AH$7), $E:$E, "TRUE", $C:$C,CELL("contents", $P232))</f>
        <v>239</v>
      </c>
      <c r="AL233" s="2" t="s">
        <v>21</v>
      </c>
      <c r="AM233" s="12">
        <f ca="1" xml:space="preserve"> COUNTIFS($A:$A,CELL("contents", AM$4), $B:$B,CELL("contents", AM$7), $E:$E, "TRUE", $C:$C,CELL("contents", $P232), $G:$G,CELL("contents", AM$3))</f>
        <v>6</v>
      </c>
      <c r="AN233" s="19">
        <f ca="1" xml:space="preserve"> COUNTIFS($A:$A,CELL("contents", AN$4), $B:$B,CELL("contents", AN$7), $E:$E, "TRUE", $C:$C,CELL("contents", $P232), $G:$G,CELL("contents", AN$3))</f>
        <v>13</v>
      </c>
      <c r="AO233" s="13"/>
      <c r="AP233" s="14">
        <f ca="1" xml:space="preserve"> COUNTIFS($A:$A,CELL("contents", AP$4), $B:$B,CELL("contents", AP$7), $E:$E, "TRUE", $C:$C,CELL("contents", $P232), $G:$G,CELL("contents", AP$3))</f>
        <v>19</v>
      </c>
      <c r="AQ233" s="12">
        <f ca="1" xml:space="preserve"> COUNTIFS($A:$A,CELL("contents", AQ$4), $B:$B,CELL("contents", AQ$7), $E:$E, "TRUE", $C:$C,CELL("contents", $P232), $G:$G,CELL("contents", AQ$3))</f>
        <v>13</v>
      </c>
      <c r="AR233" s="19">
        <f ca="1" xml:space="preserve"> COUNTIFS($A:$A,CELL("contents", AR$4), $B:$B,CELL("contents", AR$7), $E:$E, "TRUE", $C:$C,CELL("contents", $P232), $G:$G,CELL("contents", AR$3))</f>
        <v>0</v>
      </c>
      <c r="AS233" s="13"/>
      <c r="AT233" s="14">
        <f ca="1" xml:space="preserve"> COUNTIFS($A:$A,CELL("contents", AT$4), $B:$B,CELL("contents", AT$7), $E:$E, "TRUE", $C:$C,CELL("contents", $P232), $G:$G,CELL("contents", AT$3))</f>
        <v>13</v>
      </c>
      <c r="AU233" s="12">
        <f ca="1" xml:space="preserve"> COUNTIFS($A:$A,CELL("contents", AU$4), $B:$B,CELL("contents", AU$7), $E:$E, "TRUE", $C:$C,CELL("contents", $P232), $G:$G,CELL("contents", AU$3))</f>
        <v>13</v>
      </c>
      <c r="AV233" s="19">
        <f ca="1" xml:space="preserve"> COUNTIFS($A:$A,CELL("contents", AV$4), $B:$B,CELL("contents", AV$7), $E:$E, "TRUE", $C:$C,CELL("contents", $P232), $G:$G,CELL("contents", AV$3))</f>
        <v>0</v>
      </c>
      <c r="AW233" s="13"/>
      <c r="AX233" s="14">
        <f ca="1" xml:space="preserve"> COUNTIFS($A:$A,CELL("contents", AX$4), $B:$B,CELL("contents", AX$7), $E:$E, "TRUE", $C:$C,CELL("contents", $P232), $G:$G,CELL("contents", AX$3))</f>
        <v>13</v>
      </c>
      <c r="AY233" s="12">
        <f ca="1" xml:space="preserve"> COUNTIFS($A:$A,CELL("contents", AY$4), $B:$B,CELL("contents", AY$7), $E:$E, "TRUE", $C:$C,CELL("contents", $P232), $G:$G,CELL("contents", AY$3))</f>
        <v>32</v>
      </c>
      <c r="AZ233" s="19">
        <f ca="1" xml:space="preserve"> COUNTIFS($A:$A,CELL("contents", AZ$4), $B:$B,CELL("contents", AZ$7), $E:$E, "TRUE", $C:$C,CELL("contents", $P232), $G:$G,CELL("contents", AZ$3))</f>
        <v>13</v>
      </c>
      <c r="BA233" s="13"/>
      <c r="BB233" s="14">
        <f ca="1" xml:space="preserve"> COUNTIFS($A:$A,CELL("contents", BB$4), $B:$B,CELL("contents", BB$7), $E:$E, "TRUE", $C:$C,CELL("contents", $P232), $G:$G,CELL("contents", BB$3))</f>
        <v>45</v>
      </c>
      <c r="BF233" s="2" t="s">
        <v>21</v>
      </c>
      <c r="BG233" s="12">
        <f ca="1" xml:space="preserve"> COUNTIFS($A:$A,CELL("contents", BG$4), $B:$B,CELL("contents", BG$7), $E:$E, "TRUE", $C:$C,CELL("contents", $P232), $G:$G,CELL("contents", BG$3))</f>
        <v>6</v>
      </c>
      <c r="BH233" s="19">
        <f ca="1" xml:space="preserve"> COUNTIFS($A:$A,CELL("contents", BH$4), $B:$B,CELL("contents", BH$7), $E:$E, "TRUE", $C:$C,CELL("contents", $P232), $G:$G,CELL("contents", BH$3))</f>
        <v>13</v>
      </c>
      <c r="BI233" s="13"/>
      <c r="BJ233" s="14">
        <f ca="1" xml:space="preserve"> COUNTIFS($A:$A,CELL("contents", BJ$4), $B:$B,CELL("contents", BJ$7), $E:$E, "TRUE", $C:$C,CELL("contents", $P232), $G:$G,CELL("contents", BJ$3))</f>
        <v>19</v>
      </c>
      <c r="BK233" s="12">
        <f ca="1" xml:space="preserve"> COUNTIFS($A:$A,CELL("contents", BK$4), $B:$B,CELL("contents", BK$7), $E:$E, "TRUE", $C:$C,CELL("contents", $P232), $G:$G,CELL("contents", BK$3))</f>
        <v>13</v>
      </c>
      <c r="BL233" s="19">
        <f ca="1" xml:space="preserve"> COUNTIFS($A:$A,CELL("contents", BL$4), $B:$B,CELL("contents", BL$7), $E:$E, "TRUE", $C:$C,CELL("contents", $P232), $G:$G,CELL("contents", BL$3))</f>
        <v>0</v>
      </c>
      <c r="BM233" s="13"/>
      <c r="BN233" s="14">
        <f ca="1" xml:space="preserve"> COUNTIFS($A:$A,CELL("contents", BN$4), $B:$B,CELL("contents", BN$7), $E:$E, "TRUE", $C:$C,CELL("contents", $P232), $G:$G,CELL("contents", BN$3))</f>
        <v>13</v>
      </c>
      <c r="BO233" s="12">
        <f ca="1" xml:space="preserve"> COUNTIFS($A:$A,CELL("contents", BO$4), $B:$B,CELL("contents", BO$7), $E:$E, "TRUE", $C:$C,CELL("contents", $P232), $G:$G,CELL("contents", BO$3))</f>
        <v>13</v>
      </c>
      <c r="BP233" s="19">
        <f ca="1" xml:space="preserve"> COUNTIFS($A:$A,CELL("contents", BP$4), $B:$B,CELL("contents", BP$7), $E:$E, "TRUE", $C:$C,CELL("contents", $P232), $G:$G,CELL("contents", BP$3))</f>
        <v>0</v>
      </c>
      <c r="BQ233" s="13"/>
      <c r="BR233" s="14">
        <f ca="1" xml:space="preserve"> COUNTIFS($A:$A,CELL("contents", BR$4), $B:$B,CELL("contents", BR$7), $E:$E, "TRUE", $C:$C,CELL("contents", $P232), $G:$G,CELL("contents", BR$3))</f>
        <v>13</v>
      </c>
      <c r="BS233" s="12">
        <f ca="1" xml:space="preserve"> COUNTIFS($A:$A,CELL("contents", BS$4), $B:$B,CELL("contents", BS$7), $E:$E, "TRUE", $C:$C,CELL("contents", $P232), $G:$G,CELL("contents", BS$3))</f>
        <v>32</v>
      </c>
      <c r="BT233" s="19">
        <f ca="1" xml:space="preserve"> COUNTIFS($A:$A,CELL("contents", BT$4), $B:$B,CELL("contents", BT$7), $E:$E, "TRUE", $C:$C,CELL("contents", $P232), $G:$G,CELL("contents", BT$3))</f>
        <v>13</v>
      </c>
      <c r="BU233" s="13"/>
      <c r="BV233" s="14">
        <f ca="1" xml:space="preserve"> COUNTIFS($A:$A,CELL("contents", BV$4), $B:$B,CELL("contents", BV$7), $E:$E, "TRUE", $C:$C,CELL("contents", $P232), $G:$G,CELL("contents", BV$3))</f>
        <v>45</v>
      </c>
      <c r="BZ233" s="2" t="s">
        <v>21</v>
      </c>
      <c r="CA233" s="12">
        <f ca="1" xml:space="preserve"> COUNTIFS($A:$A,CELL("contents", CA$4), $B:$B,CELL("contents", CA$7), $E:$E, "TRUE", $C:$C,CELL("contents", $P232), $G:$G,CELL("contents", CA$3))</f>
        <v>6</v>
      </c>
      <c r="CB233" s="19">
        <f ca="1" xml:space="preserve"> COUNTIFS($A:$A,CELL("contents", CB$4), $B:$B,CELL("contents", CB$7), $E:$E, "TRUE", $C:$C,CELL("contents", $P232), $G:$G,CELL("contents", CB$3))</f>
        <v>13</v>
      </c>
      <c r="CC233" s="13"/>
      <c r="CD233" s="14">
        <f ca="1" xml:space="preserve"> COUNTIFS($A:$A,CELL("contents", CD$4), $B:$B,CELL("contents", CD$7), $E:$E, "TRUE", $C:$C,CELL("contents", $P232), $G:$G,CELL("contents", CD$3))</f>
        <v>19</v>
      </c>
      <c r="CE233" s="12">
        <f ca="1" xml:space="preserve"> COUNTIFS($A:$A,CELL("contents", CE$4), $B:$B,CELL("contents", CE$7), $E:$E, "TRUE", $C:$C,CELL("contents", $P232), $G:$G,CELL("contents", CE$3))</f>
        <v>13</v>
      </c>
      <c r="CF233" s="19">
        <f ca="1" xml:space="preserve"> COUNTIFS($A:$A,CELL("contents", CF$4), $B:$B,CELL("contents", CF$7), $E:$E, "TRUE", $C:$C,CELL("contents", $P232), $G:$G,CELL("contents", CF$3))</f>
        <v>0</v>
      </c>
      <c r="CG233" s="13"/>
      <c r="CH233" s="14">
        <f ca="1" xml:space="preserve"> COUNTIFS($A:$A,CELL("contents", CH$4), $B:$B,CELL("contents", CH$7), $E:$E, "TRUE", $C:$C,CELL("contents", $P232), $G:$G,CELL("contents", CH$3))</f>
        <v>13</v>
      </c>
      <c r="CI233" s="12">
        <f ca="1" xml:space="preserve"> COUNTIFS($A:$A,CELL("contents", CI$4), $B:$B,CELL("contents", CI$7), $E:$E, "TRUE", $C:$C,CELL("contents", $P232), $G:$G,CELL("contents", CI$3))</f>
        <v>13</v>
      </c>
      <c r="CJ233" s="19">
        <f ca="1" xml:space="preserve"> COUNTIFS($A:$A,CELL("contents", CJ$4), $B:$B,CELL("contents", CJ$7), $E:$E, "TRUE", $C:$C,CELL("contents", $P232), $G:$G,CELL("contents", CJ$3))</f>
        <v>0</v>
      </c>
      <c r="CK233" s="13"/>
      <c r="CL233" s="14">
        <f ca="1" xml:space="preserve"> COUNTIFS($A:$A,CELL("contents", CL$4), $B:$B,CELL("contents", CL$7), $E:$E, "TRUE", $C:$C,CELL("contents", $P232), $G:$G,CELL("contents", CL$3))</f>
        <v>13</v>
      </c>
      <c r="CM233" s="12">
        <f ca="1" xml:space="preserve"> COUNTIFS($A:$A,CELL("contents", CM$4), $B:$B,CELL("contents", CM$7), $E:$E, "TRUE", $C:$C,CELL("contents", $P232), $G:$G,CELL("contents", CM$3))</f>
        <v>32</v>
      </c>
      <c r="CN233" s="19">
        <f ca="1" xml:space="preserve"> COUNTIFS($A:$A,CELL("contents", CN$4), $B:$B,CELL("contents", CN$7), $E:$E, "TRUE", $C:$C,CELL("contents", $P232), $G:$G,CELL("contents", CN$3))</f>
        <v>13</v>
      </c>
      <c r="CO233" s="13"/>
      <c r="CP233" s="14">
        <f ca="1" xml:space="preserve"> COUNTIFS($A:$A,CELL("contents", CP$4), $B:$B,CELL("contents", CP$7), $E:$E, "TRUE", $C:$C,CELL("contents", $P232), $G:$G,CELL("contents", CP$3))</f>
        <v>45</v>
      </c>
      <c r="CT233" s="2" t="s">
        <v>21</v>
      </c>
      <c r="CU233" s="12">
        <f ca="1" xml:space="preserve"> COUNTIFS($A:$A,CELL("contents", CU$4), $B:$B,CELL("contents", CU$7), $E:$E, "TRUE", $C:$C,CELL("contents", $P232), $G:$G,CELL("contents", CU$3))</f>
        <v>6</v>
      </c>
      <c r="CV233" s="19">
        <f ca="1" xml:space="preserve"> COUNTIFS($A:$A,CELL("contents", CV$4), $B:$B,CELL("contents", CV$7), $E:$E, "TRUE", $C:$C,CELL("contents", $P232), $G:$G,CELL("contents", CV$3))</f>
        <v>13</v>
      </c>
      <c r="CW233" s="13"/>
      <c r="CX233" s="14">
        <f ca="1" xml:space="preserve"> COUNTIFS($A:$A,CELL("contents", CX$4), $B:$B,CELL("contents", CX$7), $E:$E, "TRUE", $C:$C,CELL("contents", $P232), $G:$G,CELL("contents", CX$3))</f>
        <v>19</v>
      </c>
      <c r="CY233" s="12">
        <f ca="1" xml:space="preserve"> COUNTIFS($A:$A,CELL("contents", CY$4), $B:$B,CELL("contents", CY$7), $E:$E, "TRUE", $C:$C,CELL("contents", $P232), $G:$G,CELL("contents", CY$3))</f>
        <v>15</v>
      </c>
      <c r="CZ233" s="19">
        <f ca="1" xml:space="preserve"> COUNTIFS($A:$A,CELL("contents", CZ$4), $B:$B,CELL("contents", CZ$7), $E:$E, "TRUE", $C:$C,CELL("contents", $P232), $G:$G,CELL("contents", CZ$3))</f>
        <v>0</v>
      </c>
      <c r="DA233" s="13"/>
      <c r="DB233" s="14">
        <f ca="1" xml:space="preserve"> COUNTIFS($A:$A,CELL("contents", DB$4), $B:$B,CELL("contents", DB$7), $E:$E, "TRUE", $C:$C,CELL("contents", $P232), $G:$G,CELL("contents", DB$3))</f>
        <v>15</v>
      </c>
      <c r="DC233" s="12">
        <f ca="1" xml:space="preserve"> COUNTIFS($A:$A,CELL("contents", DC$4), $B:$B,CELL("contents", DC$7), $E:$E, "TRUE", $C:$C,CELL("contents", $P232), $G:$G,CELL("contents", DC$3))</f>
        <v>16</v>
      </c>
      <c r="DD233" s="19">
        <f ca="1" xml:space="preserve"> COUNTIFS($A:$A,CELL("contents", DD$4), $B:$B,CELL("contents", DD$7), $E:$E, "TRUE", $C:$C,CELL("contents", $P232), $G:$G,CELL("contents", DD$3))</f>
        <v>0</v>
      </c>
      <c r="DE233" s="13"/>
      <c r="DF233" s="14">
        <f ca="1" xml:space="preserve"> COUNTIFS($A:$A,CELL("contents", DF$4), $B:$B,CELL("contents", DF$7), $E:$E, "TRUE", $C:$C,CELL("contents", $P232), $G:$G,CELL("contents", DF$3))</f>
        <v>16</v>
      </c>
      <c r="DG233" s="12">
        <f ca="1" xml:space="preserve"> COUNTIFS($A:$A,CELL("contents", DG$4), $B:$B,CELL("contents", DG$7), $E:$E, "TRUE", $C:$C,CELL("contents", $P232), $G:$G,CELL("contents", DG$3))</f>
        <v>37</v>
      </c>
      <c r="DH233" s="19">
        <f ca="1" xml:space="preserve"> COUNTIFS($A:$A,CELL("contents", DH$4), $B:$B,CELL("contents", DH$7), $E:$E, "TRUE", $C:$C,CELL("contents", $P232), $G:$G,CELL("contents", DH$3))</f>
        <v>13</v>
      </c>
      <c r="DI233" s="13"/>
      <c r="DJ233" s="14">
        <f ca="1" xml:space="preserve"> COUNTIFS($A:$A,CELL("contents", DJ$4), $B:$B,CELL("contents", DJ$7), $E:$E, "TRUE", $C:$C,CELL("contents", $P232), $G:$G,CELL("contents", DJ$3))</f>
        <v>50</v>
      </c>
      <c r="DN233" s="2" t="s">
        <v>21</v>
      </c>
      <c r="DO233" s="12">
        <f ca="1" xml:space="preserve"> COUNTIFS($A:$A,CELL("contents", DO$4), $B:$B,CELL("contents", DO$7), $E:$E, "TRUE", $C:$C,CELL("contents", $P232), $G:$G,CELL("contents", DO$3))</f>
        <v>8</v>
      </c>
      <c r="DP233" s="19">
        <f ca="1" xml:space="preserve"> COUNTIFS($A:$A,CELL("contents", DP$4), $B:$B,CELL("contents", DP$7), $E:$E, "TRUE", $C:$C,CELL("contents", $P232), $G:$G,CELL("contents", DP$3))</f>
        <v>14</v>
      </c>
      <c r="DQ233" s="13"/>
      <c r="DR233" s="14">
        <f ca="1" xml:space="preserve"> COUNTIFS($A:$A,CELL("contents", DR$4), $B:$B,CELL("contents", DR$7), $E:$E, "TRUE", $C:$C,CELL("contents", $P232), $G:$G,CELL("contents", DR$3))</f>
        <v>22</v>
      </c>
      <c r="DS233" s="12">
        <f ca="1" xml:space="preserve"> COUNTIFS($A:$A,CELL("contents", DS$4), $B:$B,CELL("contents", DS$7), $E:$E, "TRUE", $C:$C,CELL("contents", $P232), $G:$G,CELL("contents", DS$3))</f>
        <v>16</v>
      </c>
      <c r="DT233" s="19">
        <f ca="1" xml:space="preserve"> COUNTIFS($A:$A,CELL("contents", DT$4), $B:$B,CELL("contents", DT$7), $E:$E, "TRUE", $C:$C,CELL("contents", $P232), $G:$G,CELL("contents", DT$3))</f>
        <v>0</v>
      </c>
      <c r="DU233" s="13"/>
      <c r="DV233" s="14">
        <f ca="1" xml:space="preserve"> COUNTIFS($A:$A,CELL("contents", DV$4), $B:$B,CELL("contents", DV$7), $E:$E, "TRUE", $C:$C,CELL("contents", $P232), $G:$G,CELL("contents", DV$3))</f>
        <v>16</v>
      </c>
      <c r="DW233" s="12">
        <f ca="1" xml:space="preserve"> COUNTIFS($A:$A,CELL("contents", DW$4), $B:$B,CELL("contents", DW$7), $E:$E, "TRUE", $C:$C,CELL("contents", $P232), $G:$G,CELL("contents", DW$3))</f>
        <v>16</v>
      </c>
      <c r="DX233" s="19">
        <f ca="1" xml:space="preserve"> COUNTIFS($A:$A,CELL("contents", DX$4), $B:$B,CELL("contents", DX$7), $E:$E, "TRUE", $C:$C,CELL("contents", $P232), $G:$G,CELL("contents", DX$3))</f>
        <v>0</v>
      </c>
      <c r="DY233" s="13"/>
      <c r="DZ233" s="14">
        <f ca="1" xml:space="preserve"> COUNTIFS($A:$A,CELL("contents", DZ$4), $B:$B,CELL("contents", DZ$7), $E:$E, "TRUE", $C:$C,CELL("contents", $P232), $G:$G,CELL("contents", DZ$3))</f>
        <v>16</v>
      </c>
      <c r="EA233" s="12">
        <f ca="1" xml:space="preserve"> COUNTIFS($A:$A,CELL("contents", EA$4), $B:$B,CELL("contents", EA$7), $E:$E, "TRUE", $C:$C,CELL("contents", $P232), $G:$G,CELL("contents", EA$3))</f>
        <v>40</v>
      </c>
      <c r="EB233" s="19">
        <f ca="1" xml:space="preserve"> COUNTIFS($A:$A,CELL("contents", EB$4), $B:$B,CELL("contents", EB$7), $E:$E, "TRUE", $C:$C,CELL("contents", $P232), $G:$G,CELL("contents", EB$3))</f>
        <v>14</v>
      </c>
      <c r="EC233" s="13"/>
      <c r="ED233" s="14">
        <f ca="1" xml:space="preserve"> COUNTIFS($A:$A,CELL("contents", ED$4), $B:$B,CELL("contents", ED$7), $E:$E, "TRUE", $C:$C,CELL("contents", $P232), $G:$G,CELL("contents", ED$3))</f>
        <v>54</v>
      </c>
    </row>
    <row r="234" spans="1:134" x14ac:dyDescent="0.25">
      <c r="A234" t="s">
        <v>15</v>
      </c>
      <c r="B234" t="s">
        <v>14</v>
      </c>
      <c r="C234">
        <v>11</v>
      </c>
      <c r="D234">
        <v>39</v>
      </c>
      <c r="E234" t="b">
        <v>0</v>
      </c>
      <c r="F234">
        <v>4.0000000000000001E-3</v>
      </c>
      <c r="G234">
        <v>16</v>
      </c>
      <c r="H234">
        <v>16</v>
      </c>
      <c r="I234">
        <v>36</v>
      </c>
      <c r="J234">
        <v>35</v>
      </c>
      <c r="K234">
        <v>0</v>
      </c>
      <c r="L234">
        <v>11</v>
      </c>
      <c r="M234">
        <f t="shared" si="516"/>
        <v>0</v>
      </c>
      <c r="N234" t="b">
        <f t="shared" ref="N234" si="595">AND(MIN($F233,$F234,$F235)=$F234,MAX($H233,$H234,$H235)=$H234)</f>
        <v>1</v>
      </c>
      <c r="O234" t="b">
        <f t="shared" ref="O234" si="596">AND(NOT(N233),N234,NOT(N235))</f>
        <v>1</v>
      </c>
      <c r="P234">
        <f>P229</f>
        <v>16</v>
      </c>
      <c r="Q234" s="6" t="s">
        <v>34</v>
      </c>
      <c r="R234" s="21" t="s">
        <v>32</v>
      </c>
      <c r="S234" s="12">
        <f ca="1" xml:space="preserve"> COUNTIFS($N:$N,"TRUE",  $A:$A,CELL("contents", S$4), $B:$B,CELL("contents", S$7), $C:$C,CELL("contents", $P232))</f>
        <v>178</v>
      </c>
      <c r="T234" s="19">
        <f ca="1" xml:space="preserve"> COUNTIFS($N:$N,"TRUE",  $A:$A,CELL("contents", T$4), $B:$B,CELL("contents", T$7), $C:$C,CELL("contents", $P232))</f>
        <v>12</v>
      </c>
      <c r="U234" s="13"/>
      <c r="V234" s="14">
        <f ca="1" xml:space="preserve"> COUNTIFS($N:$N,"TRUE",  $A:$A,CELL("contents", V$4), $B:$B,CELL("contents", V$7), $C:$C,CELL("contents", $P232))</f>
        <v>190</v>
      </c>
      <c r="W234" s="12">
        <f ca="1" xml:space="preserve"> COUNTIFS($N:$N,"TRUE",  $A:$A,CELL("contents", W$4), $B:$B,CELL("contents", W$7), $C:$C,CELL("contents", $P232))</f>
        <v>81</v>
      </c>
      <c r="X234" s="19">
        <f ca="1" xml:space="preserve"> COUNTIFS($N:$N,"TRUE",  $A:$A,CELL("contents", X$4), $B:$B,CELL("contents", X$7), $C:$C,CELL("contents", $P232))</f>
        <v>97</v>
      </c>
      <c r="Y234" s="13"/>
      <c r="Z234" s="14">
        <f ca="1" xml:space="preserve"> COUNTIFS($N:$N,"TRUE",  $A:$A,CELL("contents", Z$4), $B:$B,CELL("contents", Z$7), $C:$C,CELL("contents", $P232))</f>
        <v>178</v>
      </c>
      <c r="AA234" s="12">
        <f ca="1" xml:space="preserve"> COUNTIFS($N:$N,"TRUE",  $A:$A,CELL("contents", AA$4), $B:$B,CELL("contents", AA$7), $C:$C,CELL("contents", $P232))</f>
        <v>59</v>
      </c>
      <c r="AB234" s="19">
        <f ca="1" xml:space="preserve"> COUNTIFS($N:$N,"TRUE",  $A:$A,CELL("contents", AB$4), $B:$B,CELL("contents", AB$7), $C:$C,CELL("contents", $P232))</f>
        <v>96</v>
      </c>
      <c r="AC234" s="13"/>
      <c r="AD234" s="14">
        <f ca="1" xml:space="preserve"> COUNTIFS($N:$N,"TRUE",  $A:$A,CELL("contents", AD$4), $B:$B,CELL("contents", AD$7), $C:$C,CELL("contents", $P232))</f>
        <v>155</v>
      </c>
      <c r="AE234" s="12">
        <f ca="1" xml:space="preserve"> COUNTIFS($N:$N,"TRUE",  $A:$A,CELL("contents", AE$4), $B:$B,CELL("contents", AE$7), $C:$C,CELL("contents", $P232))</f>
        <v>318</v>
      </c>
      <c r="AF234" s="19">
        <f ca="1" xml:space="preserve"> COUNTIFS($N:$N,"TRUE",  $A:$A,CELL("contents", AF$4), $B:$B,CELL("contents", AF$7), $C:$C,CELL("contents", $P232))</f>
        <v>205</v>
      </c>
      <c r="AG234" s="13"/>
      <c r="AH234" s="14">
        <f ca="1" xml:space="preserve"> COUNTIFS($N:$N,"TRUE",  $A:$A,CELL("contents", AH$4), $B:$B,CELL("contents", AH$7), $C:$C,CELL("contents", $P232))</f>
        <v>523</v>
      </c>
      <c r="AK234" s="6" t="s">
        <v>34</v>
      </c>
      <c r="AL234" s="21" t="s">
        <v>32</v>
      </c>
      <c r="AM234" s="12">
        <f ca="1" xml:space="preserve"> COUNTIFS($N:$N,"TRUE",  $A:$A,CELL("contents", AM$4), $B:$B,CELL("contents", AM$7), $C:$C,CELL("contents", $P232), $G:$G,CELL("contents", AM$3))</f>
        <v>36</v>
      </c>
      <c r="AN234" s="19">
        <f ca="1" xml:space="preserve"> COUNTIFS($N:$N,"TRUE",  $A:$A,CELL("contents", AN$4), $B:$B,CELL("contents", AN$7), $C:$C,CELL("contents", $P232), $G:$G,CELL("contents", AN$3))</f>
        <v>4</v>
      </c>
      <c r="AO234" s="13"/>
      <c r="AP234" s="14">
        <f ca="1" xml:space="preserve"> COUNTIFS($N:$N,"TRUE",  $A:$A,CELL("contents", AP$4), $B:$B,CELL("contents", AP$7), $C:$C,CELL("contents", $P232), $G:$G,CELL("contents", AP$3))</f>
        <v>40</v>
      </c>
      <c r="AQ234" s="12">
        <f ca="1" xml:space="preserve"> COUNTIFS($N:$N,"TRUE",  $A:$A,CELL("contents", AQ$4), $B:$B,CELL("contents", AQ$7), $C:$C,CELL("contents", $P232), $G:$G,CELL("contents", AQ$3))</f>
        <v>20</v>
      </c>
      <c r="AR234" s="19">
        <f ca="1" xml:space="preserve"> COUNTIFS($N:$N,"TRUE",  $A:$A,CELL("contents", AR$4), $B:$B,CELL("contents", AR$7), $C:$C,CELL("contents", $P232), $G:$G,CELL("contents", AR$3))</f>
        <v>21</v>
      </c>
      <c r="AS234" s="13"/>
      <c r="AT234" s="14">
        <f ca="1" xml:space="preserve"> COUNTIFS($N:$N,"TRUE",  $A:$A,CELL("contents", AT$4), $B:$B,CELL("contents", AT$7), $C:$C,CELL("contents", $P232), $G:$G,CELL("contents", AT$3))</f>
        <v>41</v>
      </c>
      <c r="AU234" s="12">
        <f ca="1" xml:space="preserve"> COUNTIFS($N:$N,"TRUE",  $A:$A,CELL("contents", AU$4), $B:$B,CELL("contents", AU$7), $C:$C,CELL("contents", $P232), $G:$G,CELL("contents", AU$3))</f>
        <v>21</v>
      </c>
      <c r="AV234" s="19">
        <f ca="1" xml:space="preserve"> COUNTIFS($N:$N,"TRUE",  $A:$A,CELL("contents", AV$4), $B:$B,CELL("contents", AV$7), $C:$C,CELL("contents", $P232), $G:$G,CELL("contents", AV$3))</f>
        <v>27</v>
      </c>
      <c r="AW234" s="13"/>
      <c r="AX234" s="14">
        <f ca="1" xml:space="preserve"> COUNTIFS($N:$N,"TRUE",  $A:$A,CELL("contents", AX$4), $B:$B,CELL("contents", AX$7), $C:$C,CELL("contents", $P232), $G:$G,CELL("contents", AX$3))</f>
        <v>48</v>
      </c>
      <c r="AY234" s="12">
        <f ca="1" xml:space="preserve"> COUNTIFS($N:$N,"TRUE",  $A:$A,CELL("contents", AY$4), $B:$B,CELL("contents", AY$7), $C:$C,CELL("contents", $P232), $G:$G,CELL("contents", AY$3))</f>
        <v>77</v>
      </c>
      <c r="AZ234" s="19">
        <f ca="1" xml:space="preserve"> COUNTIFS($N:$N,"TRUE",  $A:$A,CELL("contents", AZ$4), $B:$B,CELL("contents", AZ$7), $C:$C,CELL("contents", $P232), $G:$G,CELL("contents", AZ$3))</f>
        <v>52</v>
      </c>
      <c r="BA234" s="13"/>
      <c r="BB234" s="14">
        <f ca="1" xml:space="preserve"> COUNTIFS($N:$N,"TRUE",  $A:$A,CELL("contents", BB$4), $B:$B,CELL("contents", BB$7), $C:$C,CELL("contents", $P232), $G:$G,CELL("contents", BB$3))</f>
        <v>129</v>
      </c>
      <c r="BE234" s="6" t="s">
        <v>34</v>
      </c>
      <c r="BF234" s="21" t="s">
        <v>32</v>
      </c>
      <c r="BG234" s="12">
        <f ca="1" xml:space="preserve"> COUNTIFS($N:$N,"TRUE",  $A:$A,CELL("contents", BG$4), $B:$B,CELL("contents", BG$7), $C:$C,CELL("contents", $P232), $G:$G,CELL("contents", BG$3))</f>
        <v>34</v>
      </c>
      <c r="BH234" s="19">
        <f ca="1" xml:space="preserve"> COUNTIFS($N:$N,"TRUE",  $A:$A,CELL("contents", BH$4), $B:$B,CELL("contents", BH$7), $C:$C,CELL("contents", $P232), $G:$G,CELL("contents", BH$3))</f>
        <v>3</v>
      </c>
      <c r="BI234" s="13"/>
      <c r="BJ234" s="14">
        <f ca="1" xml:space="preserve"> COUNTIFS($N:$N,"TRUE",  $A:$A,CELL("contents", BJ$4), $B:$B,CELL("contents", BJ$7), $C:$C,CELL("contents", $P232), $G:$G,CELL("contents", BJ$3))</f>
        <v>37</v>
      </c>
      <c r="BK234" s="12">
        <f ca="1" xml:space="preserve"> COUNTIFS($N:$N,"TRUE",  $A:$A,CELL("contents", BK$4), $B:$B,CELL("contents", BK$7), $C:$C,CELL("contents", $P232), $G:$G,CELL("contents", BK$3))</f>
        <v>14</v>
      </c>
      <c r="BL234" s="19">
        <f ca="1" xml:space="preserve"> COUNTIFS($N:$N,"TRUE",  $A:$A,CELL("contents", BL$4), $B:$B,CELL("contents", BL$7), $C:$C,CELL("contents", $P232), $G:$G,CELL("contents", BL$3))</f>
        <v>19</v>
      </c>
      <c r="BM234" s="13"/>
      <c r="BN234" s="14">
        <f ca="1" xml:space="preserve"> COUNTIFS($N:$N,"TRUE",  $A:$A,CELL("contents", BN$4), $B:$B,CELL("contents", BN$7), $C:$C,CELL("contents", $P232), $G:$G,CELL("contents", BN$3))</f>
        <v>33</v>
      </c>
      <c r="BO234" s="12">
        <f ca="1" xml:space="preserve"> COUNTIFS($N:$N,"TRUE",  $A:$A,CELL("contents", BO$4), $B:$B,CELL("contents", BO$7), $C:$C,CELL("contents", $P232), $G:$G,CELL("contents", BO$3))</f>
        <v>19</v>
      </c>
      <c r="BP234" s="19">
        <f ca="1" xml:space="preserve"> COUNTIFS($N:$N,"TRUE",  $A:$A,CELL("contents", BP$4), $B:$B,CELL("contents", BP$7), $C:$C,CELL("contents", $P232), $G:$G,CELL("contents", BP$3))</f>
        <v>23</v>
      </c>
      <c r="BQ234" s="13"/>
      <c r="BR234" s="14">
        <f ca="1" xml:space="preserve"> COUNTIFS($N:$N,"TRUE",  $A:$A,CELL("contents", BR$4), $B:$B,CELL("contents", BR$7), $C:$C,CELL("contents", $P232), $G:$G,CELL("contents", BR$3))</f>
        <v>42</v>
      </c>
      <c r="BS234" s="12">
        <f ca="1" xml:space="preserve"> COUNTIFS($N:$N,"TRUE",  $A:$A,CELL("contents", BS$4), $B:$B,CELL("contents", BS$7), $C:$C,CELL("contents", $P232), $G:$G,CELL("contents", BS$3))</f>
        <v>67</v>
      </c>
      <c r="BT234" s="19">
        <f ca="1" xml:space="preserve"> COUNTIFS($N:$N,"TRUE",  $A:$A,CELL("contents", BT$4), $B:$B,CELL("contents", BT$7), $C:$C,CELL("contents", $P232), $G:$G,CELL("contents", BT$3))</f>
        <v>45</v>
      </c>
      <c r="BU234" s="13"/>
      <c r="BV234" s="14">
        <f ca="1" xml:space="preserve"> COUNTIFS($N:$N,"TRUE",  $A:$A,CELL("contents", BV$4), $B:$B,CELL("contents", BV$7), $C:$C,CELL("contents", $P232), $G:$G,CELL("contents", BV$3))</f>
        <v>112</v>
      </c>
      <c r="BY234" s="6" t="s">
        <v>34</v>
      </c>
      <c r="BZ234" s="21" t="s">
        <v>32</v>
      </c>
      <c r="CA234" s="12">
        <f ca="1" xml:space="preserve"> COUNTIFS($N:$N,"TRUE",  $A:$A,CELL("contents", CA$4), $B:$B,CELL("contents", CA$7), $C:$C,CELL("contents", $P232), $G:$G,CELL("contents", CA$3))</f>
        <v>35</v>
      </c>
      <c r="CB234" s="19">
        <f ca="1" xml:space="preserve"> COUNTIFS($N:$N,"TRUE",  $A:$A,CELL("contents", CB$4), $B:$B,CELL("contents", CB$7), $C:$C,CELL("contents", $P232), $G:$G,CELL("contents", CB$3))</f>
        <v>1</v>
      </c>
      <c r="CC234" s="13"/>
      <c r="CD234" s="14">
        <f ca="1" xml:space="preserve"> COUNTIFS($N:$N,"TRUE",  $A:$A,CELL("contents", CD$4), $B:$B,CELL("contents", CD$7), $C:$C,CELL("contents", $P232), $G:$G,CELL("contents", CD$3))</f>
        <v>36</v>
      </c>
      <c r="CE234" s="12">
        <f ca="1" xml:space="preserve"> COUNTIFS($N:$N,"TRUE",  $A:$A,CELL("contents", CE$4), $B:$B,CELL("contents", CE$7), $C:$C,CELL("contents", $P232), $G:$G,CELL("contents", CE$3))</f>
        <v>16</v>
      </c>
      <c r="CF234" s="19">
        <f ca="1" xml:space="preserve"> COUNTIFS($N:$N,"TRUE",  $A:$A,CELL("contents", CF$4), $B:$B,CELL("contents", CF$7), $C:$C,CELL("contents", $P232), $G:$G,CELL("contents", CF$3))</f>
        <v>17</v>
      </c>
      <c r="CG234" s="13"/>
      <c r="CH234" s="14">
        <f ca="1" xml:space="preserve"> COUNTIFS($N:$N,"TRUE",  $A:$A,CELL("contents", CH$4), $B:$B,CELL("contents", CH$7), $C:$C,CELL("contents", $P232), $G:$G,CELL("contents", CH$3))</f>
        <v>33</v>
      </c>
      <c r="CI234" s="12">
        <f ca="1" xml:space="preserve"> COUNTIFS($N:$N,"TRUE",  $A:$A,CELL("contents", CI$4), $B:$B,CELL("contents", CI$7), $C:$C,CELL("contents", $P232), $G:$G,CELL("contents", CI$3))</f>
        <v>6</v>
      </c>
      <c r="CJ234" s="19">
        <f ca="1" xml:space="preserve"> COUNTIFS($N:$N,"TRUE",  $A:$A,CELL("contents", CJ$4), $B:$B,CELL("contents", CJ$7), $C:$C,CELL("contents", $P232), $G:$G,CELL("contents", CJ$3))</f>
        <v>21</v>
      </c>
      <c r="CK234" s="13"/>
      <c r="CL234" s="14">
        <f ca="1" xml:space="preserve"> COUNTIFS($N:$N,"TRUE",  $A:$A,CELL("contents", CL$4), $B:$B,CELL("contents", CL$7), $C:$C,CELL("contents", $P232), $G:$G,CELL("contents", CL$3))</f>
        <v>27</v>
      </c>
      <c r="CM234" s="12">
        <f ca="1" xml:space="preserve"> COUNTIFS($N:$N,"TRUE",  $A:$A,CELL("contents", CM$4), $B:$B,CELL("contents", CM$7), $C:$C,CELL("contents", $P232), $G:$G,CELL("contents", CM$3))</f>
        <v>57</v>
      </c>
      <c r="CN234" s="19">
        <f ca="1" xml:space="preserve"> COUNTIFS($N:$N,"TRUE",  $A:$A,CELL("contents", CN$4), $B:$B,CELL("contents", CN$7), $C:$C,CELL("contents", $P232), $G:$G,CELL("contents", CN$3))</f>
        <v>39</v>
      </c>
      <c r="CO234" s="13"/>
      <c r="CP234" s="14">
        <f ca="1" xml:space="preserve"> COUNTIFS($N:$N,"TRUE",  $A:$A,CELL("contents", CP$4), $B:$B,CELL("contents", CP$7), $C:$C,CELL("contents", $P232), $G:$G,CELL("contents", CP$3))</f>
        <v>96</v>
      </c>
      <c r="CS234" s="6" t="s">
        <v>34</v>
      </c>
      <c r="CT234" s="21" t="s">
        <v>32</v>
      </c>
      <c r="CU234" s="12">
        <f ca="1" xml:space="preserve"> COUNTIFS($N:$N,"TRUE",  $A:$A,CELL("contents", CU$4), $B:$B,CELL("contents", CU$7), $C:$C,CELL("contents", $P232), $G:$G,CELL("contents", CU$3))</f>
        <v>38</v>
      </c>
      <c r="CV234" s="19">
        <f ca="1" xml:space="preserve"> COUNTIFS($N:$N,"TRUE",  $A:$A,CELL("contents", CV$4), $B:$B,CELL("contents", CV$7), $C:$C,CELL("contents", $P232), $G:$G,CELL("contents", CV$3))</f>
        <v>3</v>
      </c>
      <c r="CW234" s="13"/>
      <c r="CX234" s="14">
        <f ca="1" xml:space="preserve"> COUNTIFS($N:$N,"TRUE",  $A:$A,CELL("contents", CX$4), $B:$B,CELL("contents", CX$7), $C:$C,CELL("contents", $P232), $G:$G,CELL("contents", CX$3))</f>
        <v>41</v>
      </c>
      <c r="CY234" s="12">
        <f ca="1" xml:space="preserve"> COUNTIFS($N:$N,"TRUE",  $A:$A,CELL("contents", CY$4), $B:$B,CELL("contents", CY$7), $C:$C,CELL("contents", $P232), $G:$G,CELL("contents", CY$3))</f>
        <v>13</v>
      </c>
      <c r="CZ234" s="19">
        <f ca="1" xml:space="preserve"> COUNTIFS($N:$N,"TRUE",  $A:$A,CELL("contents", CZ$4), $B:$B,CELL("contents", CZ$7), $C:$C,CELL("contents", $P232), $G:$G,CELL("contents", CZ$3))</f>
        <v>15</v>
      </c>
      <c r="DA234" s="13"/>
      <c r="DB234" s="14">
        <f ca="1" xml:space="preserve"> COUNTIFS($N:$N,"TRUE",  $A:$A,CELL("contents", DB$4), $B:$B,CELL("contents", DB$7), $C:$C,CELL("contents", $P232), $G:$G,CELL("contents", DB$3))</f>
        <v>28</v>
      </c>
      <c r="DC234" s="12">
        <f ca="1" xml:space="preserve"> COUNTIFS($N:$N,"TRUE",  $A:$A,CELL("contents", DC$4), $B:$B,CELL("contents", DC$7), $C:$C,CELL("contents", $P232), $G:$G,CELL("contents", DC$3))</f>
        <v>9</v>
      </c>
      <c r="DD234" s="19">
        <f ca="1" xml:space="preserve"> COUNTIFS($N:$N,"TRUE",  $A:$A,CELL("contents", DD$4), $B:$B,CELL("contents", DD$7), $C:$C,CELL("contents", $P232), $G:$G,CELL("contents", DD$3))</f>
        <v>18</v>
      </c>
      <c r="DE234" s="13"/>
      <c r="DF234" s="14">
        <f ca="1" xml:space="preserve"> COUNTIFS($N:$N,"TRUE",  $A:$A,CELL("contents", DF$4), $B:$B,CELL("contents", DF$7), $C:$C,CELL("contents", $P232), $G:$G,CELL("contents", DF$3))</f>
        <v>27</v>
      </c>
      <c r="DG234" s="12">
        <f ca="1" xml:space="preserve"> COUNTIFS($N:$N,"TRUE",  $A:$A,CELL("contents", DG$4), $B:$B,CELL("contents", DG$7), $C:$C,CELL("contents", $P232), $G:$G,CELL("contents", DG$3))</f>
        <v>60</v>
      </c>
      <c r="DH234" s="19">
        <f ca="1" xml:space="preserve"> COUNTIFS($N:$N,"TRUE",  $A:$A,CELL("contents", DH$4), $B:$B,CELL("contents", DH$7), $C:$C,CELL("contents", $P232), $G:$G,CELL("contents", DH$3))</f>
        <v>36</v>
      </c>
      <c r="DI234" s="13"/>
      <c r="DJ234" s="14">
        <f ca="1" xml:space="preserve"> COUNTIFS($N:$N,"TRUE",  $A:$A,CELL("contents", DJ$4), $B:$B,CELL("contents", DJ$7), $C:$C,CELL("contents", $P232), $G:$G,CELL("contents", DJ$3))</f>
        <v>96</v>
      </c>
      <c r="DM234" s="6" t="s">
        <v>34</v>
      </c>
      <c r="DN234" s="21" t="s">
        <v>32</v>
      </c>
      <c r="DO234" s="12">
        <f ca="1" xml:space="preserve"> COUNTIFS($N:$N,"TRUE",  $A:$A,CELL("contents", DO$4), $B:$B,CELL("contents", DO$7), $C:$C,CELL("contents", $P232), $G:$G,CELL("contents", DO$3))</f>
        <v>35</v>
      </c>
      <c r="DP234" s="19">
        <f ca="1" xml:space="preserve"> COUNTIFS($N:$N,"TRUE",  $A:$A,CELL("contents", DP$4), $B:$B,CELL("contents", DP$7), $C:$C,CELL("contents", $P232), $G:$G,CELL("contents", DP$3))</f>
        <v>1</v>
      </c>
      <c r="DQ234" s="13"/>
      <c r="DR234" s="14">
        <f ca="1" xml:space="preserve"> COUNTIFS($N:$N,"TRUE",  $A:$A,CELL("contents", DR$4), $B:$B,CELL("contents", DR$7), $C:$C,CELL("contents", $P232), $G:$G,CELL("contents", DR$3))</f>
        <v>36</v>
      </c>
      <c r="DS234" s="12">
        <f ca="1" xml:space="preserve"> COUNTIFS($N:$N,"TRUE",  $A:$A,CELL("contents", DS$4), $B:$B,CELL("contents", DS$7), $C:$C,CELL("contents", $P232), $G:$G,CELL("contents", DS$3))</f>
        <v>18</v>
      </c>
      <c r="DT234" s="19">
        <f ca="1" xml:space="preserve"> COUNTIFS($N:$N,"TRUE",  $A:$A,CELL("contents", DT$4), $B:$B,CELL("contents", DT$7), $C:$C,CELL("contents", $P232), $G:$G,CELL("contents", DT$3))</f>
        <v>25</v>
      </c>
      <c r="DU234" s="13"/>
      <c r="DV234" s="14">
        <f ca="1" xml:space="preserve"> COUNTIFS($N:$N,"TRUE",  $A:$A,CELL("contents", DV$4), $B:$B,CELL("contents", DV$7), $C:$C,CELL("contents", $P232), $G:$G,CELL("contents", DV$3))</f>
        <v>43</v>
      </c>
      <c r="DW234" s="12">
        <f ca="1" xml:space="preserve"> COUNTIFS($N:$N,"TRUE",  $A:$A,CELL("contents", DW$4), $B:$B,CELL("contents", DW$7), $C:$C,CELL("contents", $P232), $G:$G,CELL("contents", DW$3))</f>
        <v>4</v>
      </c>
      <c r="DX234" s="19">
        <f ca="1" xml:space="preserve"> COUNTIFS($N:$N,"TRUE",  $A:$A,CELL("contents", DX$4), $B:$B,CELL("contents", DX$7), $C:$C,CELL("contents", $P232), $G:$G,CELL("contents", DX$3))</f>
        <v>7</v>
      </c>
      <c r="DY234" s="13"/>
      <c r="DZ234" s="14">
        <f ca="1" xml:space="preserve"> COUNTIFS($N:$N,"TRUE",  $A:$A,CELL("contents", DZ$4), $B:$B,CELL("contents", DZ$7), $C:$C,CELL("contents", $P232), $G:$G,CELL("contents", DZ$3))</f>
        <v>11</v>
      </c>
      <c r="EA234" s="12">
        <f ca="1" xml:space="preserve"> COUNTIFS($N:$N,"TRUE",  $A:$A,CELL("contents", EA$4), $B:$B,CELL("contents", EA$7), $C:$C,CELL("contents", $P232), $G:$G,CELL("contents", EA$3))</f>
        <v>57</v>
      </c>
      <c r="EB234" s="19">
        <f ca="1" xml:space="preserve"> COUNTIFS($N:$N,"TRUE",  $A:$A,CELL("contents", EB$4), $B:$B,CELL("contents", EB$7), $C:$C,CELL("contents", $P232), $G:$G,CELL("contents", EB$3))</f>
        <v>33</v>
      </c>
      <c r="EC234" s="13"/>
      <c r="ED234" s="14">
        <f ca="1" xml:space="preserve"> COUNTIFS($N:$N,"TRUE",  $A:$A,CELL("contents", ED$4), $B:$B,CELL("contents", ED$7), $C:$C,CELL("contents", $P232), $G:$G,CELL("contents", ED$3))</f>
        <v>90</v>
      </c>
    </row>
    <row r="235" spans="1:134" x14ac:dyDescent="0.25">
      <c r="A235" t="s">
        <v>19</v>
      </c>
      <c r="B235" t="s">
        <v>14</v>
      </c>
      <c r="C235">
        <v>11</v>
      </c>
      <c r="D235">
        <v>39</v>
      </c>
      <c r="E235" t="b">
        <v>0</v>
      </c>
      <c r="F235">
        <v>8.9999999999999993E-3</v>
      </c>
      <c r="G235">
        <v>16</v>
      </c>
      <c r="H235">
        <v>16</v>
      </c>
      <c r="I235">
        <v>64</v>
      </c>
      <c r="J235">
        <v>35</v>
      </c>
      <c r="K235">
        <v>0</v>
      </c>
      <c r="L235">
        <v>11</v>
      </c>
      <c r="M235">
        <f t="shared" si="516"/>
        <v>0</v>
      </c>
      <c r="N235" t="b">
        <f t="shared" ref="N235" si="597">AND(MIN($F233,$F234,$F235)=$F235,MAX($H233,$H234,$H235)=$H235)</f>
        <v>0</v>
      </c>
      <c r="O235" t="b">
        <f t="shared" ref="O235" si="598">AND(NOT(N233),NOT(N234),N235)</f>
        <v>0</v>
      </c>
      <c r="P235">
        <f>P229</f>
        <v>16</v>
      </c>
      <c r="Q235" s="5" t="s">
        <v>35</v>
      </c>
      <c r="R235" s="21"/>
      <c r="S235" s="12">
        <f ca="1" xml:space="preserve"> COUNTIFS($O:$O,"TRUE",  $A:$A,CELL("contents", S$4), $B:$B,CELL("contents", S$7), $C:$C,CELL("contents", $P232))</f>
        <v>127</v>
      </c>
      <c r="T235" s="19">
        <f ca="1" xml:space="preserve"> COUNTIFS($O:$O,"TRUE",  $A:$A,CELL("contents", T$4), $B:$B,CELL("contents", T$7), $C:$C,CELL("contents", $P232))</f>
        <v>5</v>
      </c>
      <c r="U235" s="13"/>
      <c r="V235" s="14">
        <f ca="1" xml:space="preserve"> COUNTIFS($O:$O,"TRUE",  $A:$A,CELL("contents", V$4), $B:$B,CELL("contents", V$7), $C:$C,CELL("contents", $P232))</f>
        <v>132</v>
      </c>
      <c r="W235" s="12">
        <f ca="1" xml:space="preserve"> COUNTIFS($O:$O,"TRUE",  $A:$A,CELL("contents", W$4), $B:$B,CELL("contents", W$7), $C:$C,CELL("contents", $P232))</f>
        <v>34</v>
      </c>
      <c r="X235" s="19">
        <f ca="1" xml:space="preserve"> COUNTIFS($O:$O,"TRUE",  $A:$A,CELL("contents", X$4), $B:$B,CELL("contents", X$7), $C:$C,CELL("contents", $P232))</f>
        <v>61</v>
      </c>
      <c r="Y235" s="13"/>
      <c r="Z235" s="14">
        <f ca="1" xml:space="preserve"> COUNTIFS($O:$O,"TRUE",  $A:$A,CELL("contents", Z$4), $B:$B,CELL("contents", Z$7), $C:$C,CELL("contents", $P232))</f>
        <v>95</v>
      </c>
      <c r="AA235" s="12">
        <f ca="1" xml:space="preserve"> COUNTIFS($O:$O,"TRUE",  $A:$A,CELL("contents", AA$4), $B:$B,CELL("contents", AA$7), $C:$C,CELL("contents", $P232))</f>
        <v>17</v>
      </c>
      <c r="AB235" s="19">
        <f ca="1" xml:space="preserve"> COUNTIFS($O:$O,"TRUE",  $A:$A,CELL("contents", AB$4), $B:$B,CELL("contents", AB$7), $C:$C,CELL("contents", $P232))</f>
        <v>61</v>
      </c>
      <c r="AC235" s="13"/>
      <c r="AD235" s="14">
        <f ca="1" xml:space="preserve"> COUNTIFS($O:$O,"TRUE",  $A:$A,CELL("contents", AD$4), $B:$B,CELL("contents", AD$7), $C:$C,CELL("contents", $P232))</f>
        <v>78</v>
      </c>
      <c r="AE235" s="12">
        <f ca="1" xml:space="preserve"> COUNTIFS($O:$O,"TRUE",  $A:$A,CELL("contents", AE$4), $B:$B,CELL("contents", AE$7), $C:$C,CELL("contents", $P232))</f>
        <v>178</v>
      </c>
      <c r="AF235" s="19">
        <f ca="1" xml:space="preserve"> COUNTIFS($O:$O,"TRUE",  $A:$A,CELL("contents", AF$4), $B:$B,CELL("contents", AF$7), $C:$C,CELL("contents", $P232))</f>
        <v>127</v>
      </c>
      <c r="AG235" s="13"/>
      <c r="AH235" s="14">
        <f ca="1" xml:space="preserve"> COUNTIFS($O:$O,"TRUE",  $A:$A,CELL("contents", AH$4), $B:$B,CELL("contents", AH$7), $C:$C,CELL("contents", $P232))</f>
        <v>305</v>
      </c>
      <c r="AK235" s="5" t="s">
        <v>35</v>
      </c>
      <c r="AL235" s="21"/>
      <c r="AM235" s="12">
        <f ca="1" xml:space="preserve"> COUNTIFS($O:$O,"TRUE",  $A:$A,CELL("contents", AM$4), $B:$B,CELL("contents", AM$7), $C:$C,CELL("contents", $P232), $G:$G,CELL("contents", AM$3))</f>
        <v>19</v>
      </c>
      <c r="AN235" s="19">
        <f ca="1" xml:space="preserve"> COUNTIFS($O:$O,"TRUE",  $A:$A,CELL("contents", AN$4), $B:$B,CELL("contents", AN$7), $C:$C,CELL("contents", $P232), $G:$G,CELL("contents", AN$3))</f>
        <v>0</v>
      </c>
      <c r="AO235" s="13"/>
      <c r="AP235" s="14">
        <f ca="1" xml:space="preserve"> COUNTIFS($O:$O,"TRUE",  $A:$A,CELL("contents", AP$4), $B:$B,CELL("contents", AP$7), $C:$C,CELL("contents", $P232), $G:$G,CELL("contents", AP$3))</f>
        <v>19</v>
      </c>
      <c r="AQ235" s="12">
        <f ca="1" xml:space="preserve"> COUNTIFS($O:$O,"TRUE",  $A:$A,CELL("contents", AQ$4), $B:$B,CELL("contents", AQ$7), $C:$C,CELL("contents", $P232), $G:$G,CELL("contents", AQ$3))</f>
        <v>2</v>
      </c>
      <c r="AR235" s="19">
        <f ca="1" xml:space="preserve"> COUNTIFS($O:$O,"TRUE",  $A:$A,CELL("contents", AR$4), $B:$B,CELL("contents", AR$7), $C:$C,CELL("contents", $P232), $G:$G,CELL("contents", AR$3))</f>
        <v>4</v>
      </c>
      <c r="AS235" s="13"/>
      <c r="AT235" s="14">
        <f ca="1" xml:space="preserve"> COUNTIFS($O:$O,"TRUE",  $A:$A,CELL("contents", AT$4), $B:$B,CELL("contents", AT$7), $C:$C,CELL("contents", $P232), $G:$G,CELL("contents", AT$3))</f>
        <v>6</v>
      </c>
      <c r="AU235" s="12">
        <f ca="1" xml:space="preserve"> COUNTIFS($O:$O,"TRUE",  $A:$A,CELL("contents", AU$4), $B:$B,CELL("contents", AU$7), $C:$C,CELL("contents", $P232), $G:$G,CELL("contents", AU$3))</f>
        <v>4</v>
      </c>
      <c r="AV235" s="19">
        <f ca="1" xml:space="preserve"> COUNTIFS($O:$O,"TRUE",  $A:$A,CELL("contents", AV$4), $B:$B,CELL("contents", AV$7), $C:$C,CELL("contents", $P232), $G:$G,CELL("contents", AV$3))</f>
        <v>12</v>
      </c>
      <c r="AW235" s="13"/>
      <c r="AX235" s="14">
        <f ca="1" xml:space="preserve"> COUNTIFS($O:$O,"TRUE",  $A:$A,CELL("contents", AX$4), $B:$B,CELL("contents", AX$7), $C:$C,CELL("contents", $P232), $G:$G,CELL("contents", AX$3))</f>
        <v>16</v>
      </c>
      <c r="AY235" s="12">
        <f ca="1" xml:space="preserve"> COUNTIFS($O:$O,"TRUE",  $A:$A,CELL("contents", AY$4), $B:$B,CELL("contents", AY$7), $C:$C,CELL("contents", $P232), $G:$G,CELL("contents", AY$3))</f>
        <v>25</v>
      </c>
      <c r="AZ235" s="19">
        <f ca="1" xml:space="preserve"> COUNTIFS($O:$O,"TRUE",  $A:$A,CELL("contents", AZ$4), $B:$B,CELL("contents", AZ$7), $C:$C,CELL("contents", $P232), $G:$G,CELL("contents", AZ$3))</f>
        <v>16</v>
      </c>
      <c r="BA235" s="13"/>
      <c r="BB235" s="14">
        <f ca="1" xml:space="preserve"> COUNTIFS($O:$O,"TRUE",  $A:$A,CELL("contents", BB$4), $B:$B,CELL("contents", BB$7), $C:$C,CELL("contents", $P232), $G:$G,CELL("contents", BB$3))</f>
        <v>41</v>
      </c>
      <c r="BE235" s="5" t="s">
        <v>35</v>
      </c>
      <c r="BF235" s="21"/>
      <c r="BG235" s="12">
        <f ca="1" xml:space="preserve"> COUNTIFS($O:$O,"TRUE",  $A:$A,CELL("contents", BG$4), $B:$B,CELL("contents", BG$7), $C:$C,CELL("contents", $P232), $G:$G,CELL("contents", BG$3))</f>
        <v>23</v>
      </c>
      <c r="BH235" s="19">
        <f ca="1" xml:space="preserve"> COUNTIFS($O:$O,"TRUE",  $A:$A,CELL("contents", BH$4), $B:$B,CELL("contents", BH$7), $C:$C,CELL("contents", $P232), $G:$G,CELL("contents", BH$3))</f>
        <v>2</v>
      </c>
      <c r="BI235" s="13"/>
      <c r="BJ235" s="14">
        <f ca="1" xml:space="preserve"> COUNTIFS($O:$O,"TRUE",  $A:$A,CELL("contents", BJ$4), $B:$B,CELL("contents", BJ$7), $C:$C,CELL("contents", $P232), $G:$G,CELL("contents", BJ$3))</f>
        <v>25</v>
      </c>
      <c r="BK235" s="12">
        <f ca="1" xml:space="preserve"> COUNTIFS($O:$O,"TRUE",  $A:$A,CELL("contents", BK$4), $B:$B,CELL("contents", BK$7), $C:$C,CELL("contents", $P232), $G:$G,CELL("contents", BK$3))</f>
        <v>3</v>
      </c>
      <c r="BL235" s="19">
        <f ca="1" xml:space="preserve"> COUNTIFS($O:$O,"TRUE",  $A:$A,CELL("contents", BL$4), $B:$B,CELL("contents", BL$7), $C:$C,CELL("contents", $P232), $G:$G,CELL("contents", BL$3))</f>
        <v>8</v>
      </c>
      <c r="BM235" s="13"/>
      <c r="BN235" s="14">
        <f ca="1" xml:space="preserve"> COUNTIFS($O:$O,"TRUE",  $A:$A,CELL("contents", BN$4), $B:$B,CELL("contents", BN$7), $C:$C,CELL("contents", $P232), $G:$G,CELL("contents", BN$3))</f>
        <v>11</v>
      </c>
      <c r="BO235" s="12">
        <f ca="1" xml:space="preserve"> COUNTIFS($O:$O,"TRUE",  $A:$A,CELL("contents", BO$4), $B:$B,CELL("contents", BO$7), $C:$C,CELL("contents", $P232), $G:$G,CELL("contents", BO$3))</f>
        <v>7</v>
      </c>
      <c r="BP235" s="19">
        <f ca="1" xml:space="preserve"> COUNTIFS($O:$O,"TRUE",  $A:$A,CELL("contents", BP$4), $B:$B,CELL("contents", BP$7), $C:$C,CELL("contents", $P232), $G:$G,CELL("contents", BP$3))</f>
        <v>11</v>
      </c>
      <c r="BQ235" s="13"/>
      <c r="BR235" s="14">
        <f ca="1" xml:space="preserve"> COUNTIFS($O:$O,"TRUE",  $A:$A,CELL("contents", BR$4), $B:$B,CELL("contents", BR$7), $C:$C,CELL("contents", $P232), $G:$G,CELL("contents", BR$3))</f>
        <v>18</v>
      </c>
      <c r="BS235" s="12">
        <f ca="1" xml:space="preserve"> COUNTIFS($O:$O,"TRUE",  $A:$A,CELL("contents", BS$4), $B:$B,CELL("contents", BS$7), $C:$C,CELL("contents", $P232), $G:$G,CELL("contents", BS$3))</f>
        <v>33</v>
      </c>
      <c r="BT235" s="19">
        <f ca="1" xml:space="preserve"> COUNTIFS($O:$O,"TRUE",  $A:$A,CELL("contents", BT$4), $B:$B,CELL("contents", BT$7), $C:$C,CELL("contents", $P232), $G:$G,CELL("contents", BT$3))</f>
        <v>21</v>
      </c>
      <c r="BU235" s="13"/>
      <c r="BV235" s="14">
        <f ca="1" xml:space="preserve"> COUNTIFS($O:$O,"TRUE",  $A:$A,CELL("contents", BV$4), $B:$B,CELL("contents", BV$7), $C:$C,CELL("contents", $P232), $G:$G,CELL("contents", BV$3))</f>
        <v>54</v>
      </c>
      <c r="BY235" s="5" t="s">
        <v>35</v>
      </c>
      <c r="BZ235" s="21"/>
      <c r="CA235" s="12">
        <f ca="1" xml:space="preserve"> COUNTIFS($O:$O,"TRUE",  $A:$A,CELL("contents", CA$4), $B:$B,CELL("contents", CA$7), $C:$C,CELL("contents", $P232), $G:$G,CELL("contents", CA$3))</f>
        <v>28</v>
      </c>
      <c r="CB235" s="19">
        <f ca="1" xml:space="preserve"> COUNTIFS($O:$O,"TRUE",  $A:$A,CELL("contents", CB$4), $B:$B,CELL("contents", CB$7), $C:$C,CELL("contents", $P232), $G:$G,CELL("contents", CB$3))</f>
        <v>0</v>
      </c>
      <c r="CC235" s="13"/>
      <c r="CD235" s="14">
        <f ca="1" xml:space="preserve"> COUNTIFS($O:$O,"TRUE",  $A:$A,CELL("contents", CD$4), $B:$B,CELL("contents", CD$7), $C:$C,CELL("contents", $P232), $G:$G,CELL("contents", CD$3))</f>
        <v>28</v>
      </c>
      <c r="CE235" s="12">
        <f ca="1" xml:space="preserve"> COUNTIFS($O:$O,"TRUE",  $A:$A,CELL("contents", CE$4), $B:$B,CELL("contents", CE$7), $C:$C,CELL("contents", $P232), $G:$G,CELL("contents", CE$3))</f>
        <v>11</v>
      </c>
      <c r="CF235" s="19">
        <f ca="1" xml:space="preserve"> COUNTIFS($O:$O,"TRUE",  $A:$A,CELL("contents", CF$4), $B:$B,CELL("contents", CF$7), $C:$C,CELL("contents", $P232), $G:$G,CELL("contents", CF$3))</f>
        <v>11</v>
      </c>
      <c r="CG235" s="13"/>
      <c r="CH235" s="14">
        <f ca="1" xml:space="preserve"> COUNTIFS($O:$O,"TRUE",  $A:$A,CELL("contents", CH$4), $B:$B,CELL("contents", CH$7), $C:$C,CELL("contents", $P232), $G:$G,CELL("contents", CH$3))</f>
        <v>22</v>
      </c>
      <c r="CI235" s="12">
        <f ca="1" xml:space="preserve"> COUNTIFS($O:$O,"TRUE",  $A:$A,CELL("contents", CI$4), $B:$B,CELL("contents", CI$7), $C:$C,CELL("contents", $P232), $G:$G,CELL("contents", CI$3))</f>
        <v>2</v>
      </c>
      <c r="CJ235" s="19">
        <f ca="1" xml:space="preserve"> COUNTIFS($O:$O,"TRUE",  $A:$A,CELL("contents", CJ$4), $B:$B,CELL("contents", CJ$7), $C:$C,CELL("contents", $P232), $G:$G,CELL("contents", CJ$3))</f>
        <v>16</v>
      </c>
      <c r="CK235" s="13"/>
      <c r="CL235" s="14">
        <f ca="1" xml:space="preserve"> COUNTIFS($O:$O,"TRUE",  $A:$A,CELL("contents", CL$4), $B:$B,CELL("contents", CL$7), $C:$C,CELL("contents", $P232), $G:$G,CELL("contents", CL$3))</f>
        <v>18</v>
      </c>
      <c r="CM235" s="12">
        <f ca="1" xml:space="preserve"> COUNTIFS($O:$O,"TRUE",  $A:$A,CELL("contents", CM$4), $B:$B,CELL("contents", CM$7), $C:$C,CELL("contents", $P232), $G:$G,CELL("contents", CM$3))</f>
        <v>41</v>
      </c>
      <c r="CN235" s="19">
        <f ca="1" xml:space="preserve"> COUNTIFS($O:$O,"TRUE",  $A:$A,CELL("contents", CN$4), $B:$B,CELL("contents", CN$7), $C:$C,CELL("contents", $P232), $G:$G,CELL("contents", CN$3))</f>
        <v>27</v>
      </c>
      <c r="CO235" s="13"/>
      <c r="CP235" s="14">
        <f ca="1" xml:space="preserve"> COUNTIFS($O:$O,"TRUE",  $A:$A,CELL("contents", CP$4), $B:$B,CELL("contents", CP$7), $C:$C,CELL("contents", $P232), $G:$G,CELL("contents", CP$3))</f>
        <v>68</v>
      </c>
      <c r="CS235" s="5" t="s">
        <v>35</v>
      </c>
      <c r="CT235" s="21"/>
      <c r="CU235" s="12">
        <f ca="1" xml:space="preserve"> COUNTIFS($O:$O,"TRUE",  $A:$A,CELL("contents", CU$4), $B:$B,CELL("contents", CU$7), $C:$C,CELL("contents", $P232), $G:$G,CELL("contents", CU$3))</f>
        <v>29</v>
      </c>
      <c r="CV235" s="19">
        <f ca="1" xml:space="preserve"> COUNTIFS($O:$O,"TRUE",  $A:$A,CELL("contents", CV$4), $B:$B,CELL("contents", CV$7), $C:$C,CELL("contents", $P232), $G:$G,CELL("contents", CV$3))</f>
        <v>2</v>
      </c>
      <c r="CW235" s="13"/>
      <c r="CX235" s="14">
        <f ca="1" xml:space="preserve"> COUNTIFS($O:$O,"TRUE",  $A:$A,CELL("contents", CX$4), $B:$B,CELL("contents", CX$7), $C:$C,CELL("contents", $P232), $G:$G,CELL("contents", CX$3))</f>
        <v>31</v>
      </c>
      <c r="CY235" s="12">
        <f ca="1" xml:space="preserve"> COUNTIFS($O:$O,"TRUE",  $A:$A,CELL("contents", CY$4), $B:$B,CELL("contents", CY$7), $C:$C,CELL("contents", $P232), $G:$G,CELL("contents", CY$3))</f>
        <v>6</v>
      </c>
      <c r="CZ235" s="19">
        <f ca="1" xml:space="preserve"> COUNTIFS($O:$O,"TRUE",  $A:$A,CELL("contents", CZ$4), $B:$B,CELL("contents", CZ$7), $C:$C,CELL("contents", $P232), $G:$G,CELL("contents", CZ$3))</f>
        <v>13</v>
      </c>
      <c r="DA235" s="13"/>
      <c r="DB235" s="14">
        <f ca="1" xml:space="preserve"> COUNTIFS($O:$O,"TRUE",  $A:$A,CELL("contents", DB$4), $B:$B,CELL("contents", DB$7), $C:$C,CELL("contents", $P232), $G:$G,CELL("contents", DB$3))</f>
        <v>19</v>
      </c>
      <c r="DC235" s="12">
        <f ca="1" xml:space="preserve"> COUNTIFS($O:$O,"TRUE",  $A:$A,CELL("contents", DC$4), $B:$B,CELL("contents", DC$7), $C:$C,CELL("contents", $P232), $G:$G,CELL("contents", DC$3))</f>
        <v>4</v>
      </c>
      <c r="DD235" s="19">
        <f ca="1" xml:space="preserve"> COUNTIFS($O:$O,"TRUE",  $A:$A,CELL("contents", DD$4), $B:$B,CELL("contents", DD$7), $C:$C,CELL("contents", $P232), $G:$G,CELL("contents", DD$3))</f>
        <v>15</v>
      </c>
      <c r="DE235" s="13"/>
      <c r="DF235" s="14">
        <f ca="1" xml:space="preserve"> COUNTIFS($O:$O,"TRUE",  $A:$A,CELL("contents", DF$4), $B:$B,CELL("contents", DF$7), $C:$C,CELL("contents", $P232), $G:$G,CELL("contents", DF$3))</f>
        <v>19</v>
      </c>
      <c r="DG235" s="12">
        <f ca="1" xml:space="preserve"> COUNTIFS($O:$O,"TRUE",  $A:$A,CELL("contents", DG$4), $B:$B,CELL("contents", DG$7), $C:$C,CELL("contents", $P232), $G:$G,CELL("contents", DG$3))</f>
        <v>39</v>
      </c>
      <c r="DH235" s="19">
        <f ca="1" xml:space="preserve"> COUNTIFS($O:$O,"TRUE",  $A:$A,CELL("contents", DH$4), $B:$B,CELL("contents", DH$7), $C:$C,CELL("contents", $P232), $G:$G,CELL("contents", DH$3))</f>
        <v>30</v>
      </c>
      <c r="DI235" s="13"/>
      <c r="DJ235" s="14">
        <f ca="1" xml:space="preserve"> COUNTIFS($O:$O,"TRUE",  $A:$A,CELL("contents", DJ$4), $B:$B,CELL("contents", DJ$7), $C:$C,CELL("contents", $P232), $G:$G,CELL("contents", DJ$3))</f>
        <v>69</v>
      </c>
      <c r="DM235" s="5" t="s">
        <v>35</v>
      </c>
      <c r="DN235" s="21"/>
      <c r="DO235" s="12">
        <f ca="1" xml:space="preserve"> COUNTIFS($O:$O,"TRUE",  $A:$A,CELL("contents", DO$4), $B:$B,CELL("contents", DO$7), $C:$C,CELL("contents", $P232), $G:$G,CELL("contents", DO$3))</f>
        <v>28</v>
      </c>
      <c r="DP235" s="19">
        <f ca="1" xml:space="preserve"> COUNTIFS($O:$O,"TRUE",  $A:$A,CELL("contents", DP$4), $B:$B,CELL("contents", DP$7), $C:$C,CELL("contents", $P232), $G:$G,CELL("contents", DP$3))</f>
        <v>1</v>
      </c>
      <c r="DQ235" s="13"/>
      <c r="DR235" s="14">
        <f ca="1" xml:space="preserve"> COUNTIFS($O:$O,"TRUE",  $A:$A,CELL("contents", DR$4), $B:$B,CELL("contents", DR$7), $C:$C,CELL("contents", $P232), $G:$G,CELL("contents", DR$3))</f>
        <v>29</v>
      </c>
      <c r="DS235" s="12">
        <f ca="1" xml:space="preserve"> COUNTIFS($O:$O,"TRUE",  $A:$A,CELL("contents", DS$4), $B:$B,CELL("contents", DS$7), $C:$C,CELL("contents", $P232), $G:$G,CELL("contents", DS$3))</f>
        <v>12</v>
      </c>
      <c r="DT235" s="19">
        <f ca="1" xml:space="preserve"> COUNTIFS($O:$O,"TRUE",  $A:$A,CELL("contents", DT$4), $B:$B,CELL("contents", DT$7), $C:$C,CELL("contents", $P232), $G:$G,CELL("contents", DT$3))</f>
        <v>25</v>
      </c>
      <c r="DU235" s="13"/>
      <c r="DV235" s="14">
        <f ca="1" xml:space="preserve"> COUNTIFS($O:$O,"TRUE",  $A:$A,CELL("contents", DV$4), $B:$B,CELL("contents", DV$7), $C:$C,CELL("contents", $P232), $G:$G,CELL("contents", DV$3))</f>
        <v>37</v>
      </c>
      <c r="DW235" s="12">
        <f ca="1" xml:space="preserve"> COUNTIFS($O:$O,"TRUE",  $A:$A,CELL("contents", DW$4), $B:$B,CELL("contents", DW$7), $C:$C,CELL("contents", $P232), $G:$G,CELL("contents", DW$3))</f>
        <v>0</v>
      </c>
      <c r="DX235" s="19">
        <f ca="1" xml:space="preserve"> COUNTIFS($O:$O,"TRUE",  $A:$A,CELL("contents", DX$4), $B:$B,CELL("contents", DX$7), $C:$C,CELL("contents", $P232), $G:$G,CELL("contents", DX$3))</f>
        <v>7</v>
      </c>
      <c r="DY235" s="13"/>
      <c r="DZ235" s="14">
        <f ca="1" xml:space="preserve"> COUNTIFS($O:$O,"TRUE",  $A:$A,CELL("contents", DZ$4), $B:$B,CELL("contents", DZ$7), $C:$C,CELL("contents", $P232), $G:$G,CELL("contents", DZ$3))</f>
        <v>7</v>
      </c>
      <c r="EA235" s="12">
        <f ca="1" xml:space="preserve"> COUNTIFS($O:$O,"TRUE",  $A:$A,CELL("contents", EA$4), $B:$B,CELL("contents", EA$7), $C:$C,CELL("contents", $P232), $G:$G,CELL("contents", EA$3))</f>
        <v>40</v>
      </c>
      <c r="EB235" s="19">
        <f ca="1" xml:space="preserve"> COUNTIFS($O:$O,"TRUE",  $A:$A,CELL("contents", EB$4), $B:$B,CELL("contents", EB$7), $C:$C,CELL("contents", $P232), $G:$G,CELL("contents", EB$3))</f>
        <v>33</v>
      </c>
      <c r="EC235" s="13"/>
      <c r="ED235" s="14">
        <f ca="1" xml:space="preserve"> COUNTIFS($O:$O,"TRUE",  $A:$A,CELL("contents", ED$4), $B:$B,CELL("contents", ED$7), $C:$C,CELL("contents", $P232), $G:$G,CELL("contents", ED$3))</f>
        <v>73</v>
      </c>
    </row>
    <row r="236" spans="1:134" x14ac:dyDescent="0.25">
      <c r="A236" t="s">
        <v>13</v>
      </c>
      <c r="B236" t="s">
        <v>14</v>
      </c>
      <c r="C236">
        <v>11</v>
      </c>
      <c r="D236">
        <v>3</v>
      </c>
      <c r="E236" t="b">
        <v>0</v>
      </c>
      <c r="F236">
        <v>3.0000000000000001E-3</v>
      </c>
      <c r="G236">
        <v>16</v>
      </c>
      <c r="H236">
        <v>16</v>
      </c>
      <c r="I236">
        <v>49</v>
      </c>
      <c r="J236">
        <v>32</v>
      </c>
      <c r="K236">
        <v>0</v>
      </c>
      <c r="L236">
        <v>1</v>
      </c>
      <c r="M236">
        <f t="shared" si="516"/>
        <v>0</v>
      </c>
      <c r="N236" t="b">
        <f t="shared" ref="N236" si="599">AND(MIN($F236,$F237,$F238)=$F236,MAX($H236,$H237,$H238)=$H236)</f>
        <v>1</v>
      </c>
      <c r="O236" t="b">
        <f t="shared" ref="O236" si="600">AND(N236,NOT(N237),NOT(N238))</f>
        <v>1</v>
      </c>
      <c r="P236">
        <f>P229</f>
        <v>16</v>
      </c>
      <c r="Q236" s="7" t="s">
        <v>36</v>
      </c>
      <c r="R236" s="21"/>
      <c r="S236" s="12">
        <f ca="1" xml:space="preserve"> COUNTIFS($N:$N,"FALSE",  $A:$A,CELL("contents", S$4), $B:$B,CELL("contents", S$7), $C:$C,CELL("contents", $P232))</f>
        <v>62</v>
      </c>
      <c r="T236" s="19">
        <f ca="1" xml:space="preserve"> COUNTIFS($N:$N,"FALSE",  $A:$A,CELL("contents", T$4), $B:$B,CELL("contents", T$7), $C:$C,CELL("contents", $P232))</f>
        <v>153</v>
      </c>
      <c r="U236" s="13"/>
      <c r="V236" s="14">
        <f ca="1" xml:space="preserve"> COUNTIFS($N:$N,"FALSE",  $A:$A,CELL("contents", V$4), $B:$B,CELL("contents", V$7), $C:$C,CELL("contents", $P232))</f>
        <v>215</v>
      </c>
      <c r="W236" s="12">
        <f ca="1" xml:space="preserve"> COUNTIFS($N:$N,"FALSE",  $A:$A,CELL("contents", W$4), $B:$B,CELL("contents", W$7), $C:$C,CELL("contents", $P232))</f>
        <v>159</v>
      </c>
      <c r="X236" s="19">
        <f ca="1" xml:space="preserve"> COUNTIFS($N:$N,"FALSE",  $A:$A,CELL("contents", X$4), $B:$B,CELL("contents", X$7), $C:$C,CELL("contents", $P232))</f>
        <v>68</v>
      </c>
      <c r="Y236" s="13"/>
      <c r="Z236" s="14">
        <f ca="1" xml:space="preserve"> COUNTIFS($N:$N,"FALSE",  $A:$A,CELL("contents", Z$4), $B:$B,CELL("contents", Z$7), $C:$C,CELL("contents", $P232))</f>
        <v>227</v>
      </c>
      <c r="AA236" s="12">
        <f ca="1" xml:space="preserve"> COUNTIFS($N:$N,"FALSE",  $A:$A,CELL("contents", AA$4), $B:$B,CELL("contents", AA$7), $C:$C,CELL("contents", $P232))</f>
        <v>181</v>
      </c>
      <c r="AB236" s="19">
        <f ca="1" xml:space="preserve"> COUNTIFS($N:$N,"FALSE",  $A:$A,CELL("contents", AB$4), $B:$B,CELL("contents", AB$7), $C:$C,CELL("contents", $P232))</f>
        <v>69</v>
      </c>
      <c r="AC236" s="13"/>
      <c r="AD236" s="14">
        <f ca="1" xml:space="preserve"> COUNTIFS($N:$N,"FALSE",  $A:$A,CELL("contents", AD$4), $B:$B,CELL("contents", AD$7), $C:$C,CELL("contents", $P232))</f>
        <v>250</v>
      </c>
      <c r="AE236" s="12">
        <f ca="1" xml:space="preserve"> COUNTIFS($N:$N,"FALSE",  $A:$A,CELL("contents", AE$4), $B:$B,CELL("contents", AE$7), $C:$C,CELL("contents", $P232))</f>
        <v>402</v>
      </c>
      <c r="AF236" s="19">
        <f ca="1" xml:space="preserve"> COUNTIFS($N:$N,"FALSE",  $A:$A,CELL("contents", AF$4), $B:$B,CELL("contents", AF$7), $C:$C,CELL("contents", $P232))</f>
        <v>290</v>
      </c>
      <c r="AG236" s="13"/>
      <c r="AH236" s="14">
        <f ca="1" xml:space="preserve"> COUNTIFS($N:$N,"FALSE",  $A:$A,CELL("contents", AH$4), $B:$B,CELL("contents", AH$7), $C:$C,CELL("contents", $P232))</f>
        <v>692</v>
      </c>
      <c r="AK236" s="7" t="s">
        <v>36</v>
      </c>
      <c r="AL236" s="21"/>
      <c r="AM236" s="12">
        <f ca="1" xml:space="preserve"> COUNTIFS($N:$N,"FALSE",  $A:$A,CELL("contents", AM$4), $B:$B,CELL("contents", AM$7), $C:$C,CELL("contents", $P232), $G:$G,CELL("contents", AM$3))</f>
        <v>12</v>
      </c>
      <c r="AN236" s="19">
        <f ca="1" xml:space="preserve"> COUNTIFS($N:$N,"FALSE",  $A:$A,CELL("contents", AN$4), $B:$B,CELL("contents", AN$7), $C:$C,CELL("contents", $P232), $G:$G,CELL("contents", AN$3))</f>
        <v>29</v>
      </c>
      <c r="AO236" s="13"/>
      <c r="AP236" s="14">
        <f ca="1" xml:space="preserve"> COUNTIFS($N:$N,"FALSE",  $A:$A,CELL("contents", AP$4), $B:$B,CELL("contents", AP$7), $C:$C,CELL("contents", $P232), $G:$G,CELL("contents", AP$3))</f>
        <v>41</v>
      </c>
      <c r="AQ236" s="12">
        <f ca="1" xml:space="preserve"> COUNTIFS($N:$N,"FALSE",  $A:$A,CELL("contents", AQ$4), $B:$B,CELL("contents", AQ$7), $C:$C,CELL("contents", $P232), $G:$G,CELL("contents", AQ$3))</f>
        <v>28</v>
      </c>
      <c r="AR236" s="19">
        <f ca="1" xml:space="preserve"> COUNTIFS($N:$N,"FALSE",  $A:$A,CELL("contents", AR$4), $B:$B,CELL("contents", AR$7), $C:$C,CELL("contents", $P232), $G:$G,CELL("contents", AR$3))</f>
        <v>12</v>
      </c>
      <c r="AS236" s="13"/>
      <c r="AT236" s="14">
        <f ca="1" xml:space="preserve"> COUNTIFS($N:$N,"FALSE",  $A:$A,CELL("contents", AT$4), $B:$B,CELL("contents", AT$7), $C:$C,CELL("contents", $P232), $G:$G,CELL("contents", AT$3))</f>
        <v>40</v>
      </c>
      <c r="AU236" s="12">
        <f ca="1" xml:space="preserve"> COUNTIFS($N:$N,"FALSE",  $A:$A,CELL("contents", AU$4), $B:$B,CELL("contents", AU$7), $C:$C,CELL("contents", $P232), $G:$G,CELL("contents", AU$3))</f>
        <v>27</v>
      </c>
      <c r="AV236" s="19">
        <f ca="1" xml:space="preserve"> COUNTIFS($N:$N,"FALSE",  $A:$A,CELL("contents", AV$4), $B:$B,CELL("contents", AV$7), $C:$C,CELL("contents", $P232), $G:$G,CELL("contents", AV$3))</f>
        <v>6</v>
      </c>
      <c r="AW236" s="13"/>
      <c r="AX236" s="14">
        <f ca="1" xml:space="preserve"> COUNTIFS($N:$N,"FALSE",  $A:$A,CELL("contents", AX$4), $B:$B,CELL("contents", AX$7), $C:$C,CELL("contents", $P232), $G:$G,CELL("contents", AX$3))</f>
        <v>33</v>
      </c>
      <c r="AY236" s="12">
        <f ca="1" xml:space="preserve"> COUNTIFS($N:$N,"FALSE",  $A:$A,CELL("contents", AY$4), $B:$B,CELL("contents", AY$7), $C:$C,CELL("contents", $P232), $G:$G,CELL("contents", AY$3))</f>
        <v>67</v>
      </c>
      <c r="AZ236" s="19">
        <f ca="1" xml:space="preserve"> COUNTIFS($N:$N,"FALSE",  $A:$A,CELL("contents", AZ$4), $B:$B,CELL("contents", AZ$7), $C:$C,CELL("contents", $P232), $G:$G,CELL("contents", AZ$3))</f>
        <v>47</v>
      </c>
      <c r="BA236" s="13"/>
      <c r="BB236" s="14">
        <f ca="1" xml:space="preserve"> COUNTIFS($N:$N,"FALSE",  $A:$A,CELL("contents", BB$4), $B:$B,CELL("contents", BB$7), $C:$C,CELL("contents", $P232), $G:$G,CELL("contents", BB$3))</f>
        <v>114</v>
      </c>
      <c r="BE236" s="7" t="s">
        <v>36</v>
      </c>
      <c r="BF236" s="21"/>
      <c r="BG236" s="12">
        <f ca="1" xml:space="preserve"> COUNTIFS($N:$N,"FALSE",  $A:$A,CELL("contents", BG$4), $B:$B,CELL("contents", BG$7), $C:$C,CELL("contents", $P232), $G:$G,CELL("contents", BG$3))</f>
        <v>14</v>
      </c>
      <c r="BH236" s="19">
        <f ca="1" xml:space="preserve"> COUNTIFS($N:$N,"FALSE",  $A:$A,CELL("contents", BH$4), $B:$B,CELL("contents", BH$7), $C:$C,CELL("contents", $P232), $G:$G,CELL("contents", BH$3))</f>
        <v>30</v>
      </c>
      <c r="BI236" s="13"/>
      <c r="BJ236" s="14">
        <f ca="1" xml:space="preserve"> COUNTIFS($N:$N,"FALSE",  $A:$A,CELL("contents", BJ$4), $B:$B,CELL("contents", BJ$7), $C:$C,CELL("contents", $P232), $G:$G,CELL("contents", BJ$3))</f>
        <v>44</v>
      </c>
      <c r="BK236" s="12">
        <f ca="1" xml:space="preserve"> COUNTIFS($N:$N,"FALSE",  $A:$A,CELL("contents", BK$4), $B:$B,CELL("contents", BK$7), $C:$C,CELL("contents", $P232), $G:$G,CELL("contents", BK$3))</f>
        <v>34</v>
      </c>
      <c r="BL236" s="19">
        <f ca="1" xml:space="preserve"> COUNTIFS($N:$N,"FALSE",  $A:$A,CELL("contents", BL$4), $B:$B,CELL("contents", BL$7), $C:$C,CELL("contents", $P232), $G:$G,CELL("contents", BL$3))</f>
        <v>14</v>
      </c>
      <c r="BM236" s="13"/>
      <c r="BN236" s="14">
        <f ca="1" xml:space="preserve"> COUNTIFS($N:$N,"FALSE",  $A:$A,CELL("contents", BN$4), $B:$B,CELL("contents", BN$7), $C:$C,CELL("contents", $P232), $G:$G,CELL("contents", BN$3))</f>
        <v>48</v>
      </c>
      <c r="BO236" s="12">
        <f ca="1" xml:space="preserve"> COUNTIFS($N:$N,"FALSE",  $A:$A,CELL("contents", BO$4), $B:$B,CELL("contents", BO$7), $C:$C,CELL("contents", $P232), $G:$G,CELL("contents", BO$3))</f>
        <v>29</v>
      </c>
      <c r="BP236" s="19">
        <f ca="1" xml:space="preserve"> COUNTIFS($N:$N,"FALSE",  $A:$A,CELL("contents", BP$4), $B:$B,CELL("contents", BP$7), $C:$C,CELL("contents", $P232), $G:$G,CELL("contents", BP$3))</f>
        <v>10</v>
      </c>
      <c r="BQ236" s="13"/>
      <c r="BR236" s="14">
        <f ca="1" xml:space="preserve"> COUNTIFS($N:$N,"FALSE",  $A:$A,CELL("contents", BR$4), $B:$B,CELL("contents", BR$7), $C:$C,CELL("contents", $P232), $G:$G,CELL("contents", BR$3))</f>
        <v>39</v>
      </c>
      <c r="BS236" s="12">
        <f ca="1" xml:space="preserve"> COUNTIFS($N:$N,"FALSE",  $A:$A,CELL("contents", BS$4), $B:$B,CELL("contents", BS$7), $C:$C,CELL("contents", $P232), $G:$G,CELL("contents", BS$3))</f>
        <v>77</v>
      </c>
      <c r="BT236" s="19">
        <f ca="1" xml:space="preserve"> COUNTIFS($N:$N,"FALSE",  $A:$A,CELL("contents", BT$4), $B:$B,CELL("contents", BT$7), $C:$C,CELL("contents", $P232), $G:$G,CELL("contents", BT$3))</f>
        <v>54</v>
      </c>
      <c r="BU236" s="13"/>
      <c r="BV236" s="14">
        <f ca="1" xml:space="preserve"> COUNTIFS($N:$N,"FALSE",  $A:$A,CELL("contents", BV$4), $B:$B,CELL("contents", BV$7), $C:$C,CELL("contents", $P232), $G:$G,CELL("contents", BV$3))</f>
        <v>131</v>
      </c>
      <c r="BY236" s="7" t="s">
        <v>36</v>
      </c>
      <c r="BZ236" s="21"/>
      <c r="CA236" s="12">
        <f ca="1" xml:space="preserve"> COUNTIFS($N:$N,"FALSE",  $A:$A,CELL("contents", CA$4), $B:$B,CELL("contents", CA$7), $C:$C,CELL("contents", $P232), $G:$G,CELL("contents", CA$3))</f>
        <v>13</v>
      </c>
      <c r="CB236" s="19">
        <f ca="1" xml:space="preserve"> COUNTIFS($N:$N,"FALSE",  $A:$A,CELL("contents", CB$4), $B:$B,CELL("contents", CB$7), $C:$C,CELL("contents", $P232), $G:$G,CELL("contents", CB$3))</f>
        <v>32</v>
      </c>
      <c r="CC236" s="13"/>
      <c r="CD236" s="14">
        <f ca="1" xml:space="preserve"> COUNTIFS($N:$N,"FALSE",  $A:$A,CELL("contents", CD$4), $B:$B,CELL("contents", CD$7), $C:$C,CELL("contents", $P232), $G:$G,CELL("contents", CD$3))</f>
        <v>45</v>
      </c>
      <c r="CE236" s="12">
        <f ca="1" xml:space="preserve"> COUNTIFS($N:$N,"FALSE",  $A:$A,CELL("contents", CE$4), $B:$B,CELL("contents", CE$7), $C:$C,CELL("contents", $P232), $G:$G,CELL("contents", CE$3))</f>
        <v>32</v>
      </c>
      <c r="CF236" s="19">
        <f ca="1" xml:space="preserve"> COUNTIFS($N:$N,"FALSE",  $A:$A,CELL("contents", CF$4), $B:$B,CELL("contents", CF$7), $C:$C,CELL("contents", $P232), $G:$G,CELL("contents", CF$3))</f>
        <v>16</v>
      </c>
      <c r="CG236" s="13"/>
      <c r="CH236" s="14">
        <f ca="1" xml:space="preserve"> COUNTIFS($N:$N,"FALSE",  $A:$A,CELL("contents", CH$4), $B:$B,CELL("contents", CH$7), $C:$C,CELL("contents", $P232), $G:$G,CELL("contents", CH$3))</f>
        <v>48</v>
      </c>
      <c r="CI236" s="12">
        <f ca="1" xml:space="preserve"> COUNTIFS($N:$N,"FALSE",  $A:$A,CELL("contents", CI$4), $B:$B,CELL("contents", CI$7), $C:$C,CELL("contents", $P232), $G:$G,CELL("contents", CI$3))</f>
        <v>42</v>
      </c>
      <c r="CJ236" s="19">
        <f ca="1" xml:space="preserve"> COUNTIFS($N:$N,"FALSE",  $A:$A,CELL("contents", CJ$4), $B:$B,CELL("contents", CJ$7), $C:$C,CELL("contents", $P232), $G:$G,CELL("contents", CJ$3))</f>
        <v>12</v>
      </c>
      <c r="CK236" s="13"/>
      <c r="CL236" s="14">
        <f ca="1" xml:space="preserve"> COUNTIFS($N:$N,"FALSE",  $A:$A,CELL("contents", CL$4), $B:$B,CELL("contents", CL$7), $C:$C,CELL("contents", $P232), $G:$G,CELL("contents", CL$3))</f>
        <v>54</v>
      </c>
      <c r="CM236" s="12">
        <f ca="1" xml:space="preserve"> COUNTIFS($N:$N,"FALSE",  $A:$A,CELL("contents", CM$4), $B:$B,CELL("contents", CM$7), $C:$C,CELL("contents", $P232), $G:$G,CELL("contents", CM$3))</f>
        <v>87</v>
      </c>
      <c r="CN236" s="19">
        <f ca="1" xml:space="preserve"> COUNTIFS($N:$N,"FALSE",  $A:$A,CELL("contents", CN$4), $B:$B,CELL("contents", CN$7), $C:$C,CELL("contents", $P232), $G:$G,CELL("contents", CN$3))</f>
        <v>60</v>
      </c>
      <c r="CO236" s="13"/>
      <c r="CP236" s="14">
        <f ca="1" xml:space="preserve"> COUNTIFS($N:$N,"FALSE",  $A:$A,CELL("contents", CP$4), $B:$B,CELL("contents", CP$7), $C:$C,CELL("contents", $P232), $G:$G,CELL("contents", CP$3))</f>
        <v>147</v>
      </c>
      <c r="CS236" s="7" t="s">
        <v>36</v>
      </c>
      <c r="CT236" s="21"/>
      <c r="CU236" s="12">
        <f ca="1" xml:space="preserve"> COUNTIFS($N:$N,"FALSE",  $A:$A,CELL("contents", CU$4), $B:$B,CELL("contents", CU$7), $C:$C,CELL("contents", $P232), $G:$G,CELL("contents", CU$3))</f>
        <v>10</v>
      </c>
      <c r="CV236" s="19">
        <f ca="1" xml:space="preserve"> COUNTIFS($N:$N,"FALSE",  $A:$A,CELL("contents", CV$4), $B:$B,CELL("contents", CV$7), $C:$C,CELL("contents", $P232), $G:$G,CELL("contents", CV$3))</f>
        <v>30</v>
      </c>
      <c r="CW236" s="13"/>
      <c r="CX236" s="14">
        <f ca="1" xml:space="preserve"> COUNTIFS($N:$N,"FALSE",  $A:$A,CELL("contents", CX$4), $B:$B,CELL("contents", CX$7), $C:$C,CELL("contents", $P232), $G:$G,CELL("contents", CX$3))</f>
        <v>40</v>
      </c>
      <c r="CY236" s="12">
        <f ca="1" xml:space="preserve"> COUNTIFS($N:$N,"FALSE",  $A:$A,CELL("contents", CY$4), $B:$B,CELL("contents", CY$7), $C:$C,CELL("contents", $P232), $G:$G,CELL("contents", CY$3))</f>
        <v>35</v>
      </c>
      <c r="CZ236" s="19">
        <f ca="1" xml:space="preserve"> COUNTIFS($N:$N,"FALSE",  $A:$A,CELL("contents", CZ$4), $B:$B,CELL("contents", CZ$7), $C:$C,CELL("contents", $P232), $G:$G,CELL("contents", CZ$3))</f>
        <v>18</v>
      </c>
      <c r="DA236" s="13"/>
      <c r="DB236" s="14">
        <f ca="1" xml:space="preserve"> COUNTIFS($N:$N,"FALSE",  $A:$A,CELL("contents", DB$4), $B:$B,CELL("contents", DB$7), $C:$C,CELL("contents", $P232), $G:$G,CELL("contents", DB$3))</f>
        <v>53</v>
      </c>
      <c r="DC236" s="12">
        <f ca="1" xml:space="preserve"> COUNTIFS($N:$N,"FALSE",  $A:$A,CELL("contents", DC$4), $B:$B,CELL("contents", DC$7), $C:$C,CELL("contents", $P232), $G:$G,CELL("contents", DC$3))</f>
        <v>39</v>
      </c>
      <c r="DD236" s="19">
        <f ca="1" xml:space="preserve"> COUNTIFS($N:$N,"FALSE",  $A:$A,CELL("contents", DD$4), $B:$B,CELL("contents", DD$7), $C:$C,CELL("contents", $P232), $G:$G,CELL("contents", DD$3))</f>
        <v>15</v>
      </c>
      <c r="DE236" s="13"/>
      <c r="DF236" s="14">
        <f ca="1" xml:space="preserve"> COUNTIFS($N:$N,"FALSE",  $A:$A,CELL("contents", DF$4), $B:$B,CELL("contents", DF$7), $C:$C,CELL("contents", $P232), $G:$G,CELL("contents", DF$3))</f>
        <v>54</v>
      </c>
      <c r="DG236" s="12">
        <f ca="1" xml:space="preserve"> COUNTIFS($N:$N,"FALSE",  $A:$A,CELL("contents", DG$4), $B:$B,CELL("contents", DG$7), $C:$C,CELL("contents", $P232), $G:$G,CELL("contents", DG$3))</f>
        <v>84</v>
      </c>
      <c r="DH236" s="19">
        <f ca="1" xml:space="preserve"> COUNTIFS($N:$N,"FALSE",  $A:$A,CELL("contents", DH$4), $B:$B,CELL("contents", DH$7), $C:$C,CELL("contents", $P232), $G:$G,CELL("contents", DH$3))</f>
        <v>63</v>
      </c>
      <c r="DI236" s="13"/>
      <c r="DJ236" s="14">
        <f ca="1" xml:space="preserve"> COUNTIFS($N:$N,"FALSE",  $A:$A,CELL("contents", DJ$4), $B:$B,CELL("contents", DJ$7), $C:$C,CELL("contents", $P232), $G:$G,CELL("contents", DJ$3))</f>
        <v>147</v>
      </c>
      <c r="DM236" s="7" t="s">
        <v>36</v>
      </c>
      <c r="DN236" s="21"/>
      <c r="DO236" s="12">
        <f ca="1" xml:space="preserve"> COUNTIFS($N:$N,"FALSE",  $A:$A,CELL("contents", DO$4), $B:$B,CELL("contents", DO$7), $C:$C,CELL("contents", $P232), $G:$G,CELL("contents", DO$3))</f>
        <v>13</v>
      </c>
      <c r="DP236" s="19">
        <f ca="1" xml:space="preserve"> COUNTIFS($N:$N,"FALSE",  $A:$A,CELL("contents", DP$4), $B:$B,CELL("contents", DP$7), $C:$C,CELL("contents", $P232), $G:$G,CELL("contents", DP$3))</f>
        <v>32</v>
      </c>
      <c r="DQ236" s="13"/>
      <c r="DR236" s="14">
        <f ca="1" xml:space="preserve"> COUNTIFS($N:$N,"FALSE",  $A:$A,CELL("contents", DR$4), $B:$B,CELL("contents", DR$7), $C:$C,CELL("contents", $P232), $G:$G,CELL("contents", DR$3))</f>
        <v>45</v>
      </c>
      <c r="DS236" s="12">
        <f ca="1" xml:space="preserve"> COUNTIFS($N:$N,"FALSE",  $A:$A,CELL("contents", DS$4), $B:$B,CELL("contents", DS$7), $C:$C,CELL("contents", $P232), $G:$G,CELL("contents", DS$3))</f>
        <v>30</v>
      </c>
      <c r="DT236" s="19">
        <f ca="1" xml:space="preserve"> COUNTIFS($N:$N,"FALSE",  $A:$A,CELL("contents", DT$4), $B:$B,CELL("contents", DT$7), $C:$C,CELL("contents", $P232), $G:$G,CELL("contents", DT$3))</f>
        <v>8</v>
      </c>
      <c r="DU236" s="13"/>
      <c r="DV236" s="14">
        <f ca="1" xml:space="preserve"> COUNTIFS($N:$N,"FALSE",  $A:$A,CELL("contents", DV$4), $B:$B,CELL("contents", DV$7), $C:$C,CELL("contents", $P232), $G:$G,CELL("contents", DV$3))</f>
        <v>38</v>
      </c>
      <c r="DW236" s="12">
        <f ca="1" xml:space="preserve"> COUNTIFS($N:$N,"FALSE",  $A:$A,CELL("contents", DW$4), $B:$B,CELL("contents", DW$7), $C:$C,CELL("contents", $P232), $G:$G,CELL("contents", DW$3))</f>
        <v>44</v>
      </c>
      <c r="DX236" s="19">
        <f ca="1" xml:space="preserve"> COUNTIFS($N:$N,"FALSE",  $A:$A,CELL("contents", DX$4), $B:$B,CELL("contents", DX$7), $C:$C,CELL("contents", $P232), $G:$G,CELL("contents", DX$3))</f>
        <v>26</v>
      </c>
      <c r="DY236" s="13"/>
      <c r="DZ236" s="14">
        <f ca="1" xml:space="preserve"> COUNTIFS($N:$N,"FALSE",  $A:$A,CELL("contents", DZ$4), $B:$B,CELL("contents", DZ$7), $C:$C,CELL("contents", $P232), $G:$G,CELL("contents", DZ$3))</f>
        <v>70</v>
      </c>
      <c r="EA236" s="12">
        <f ca="1" xml:space="preserve"> COUNTIFS($N:$N,"FALSE",  $A:$A,CELL("contents", EA$4), $B:$B,CELL("contents", EA$7), $C:$C,CELL("contents", $P232), $G:$G,CELL("contents", EA$3))</f>
        <v>87</v>
      </c>
      <c r="EB236" s="19">
        <f ca="1" xml:space="preserve"> COUNTIFS($N:$N,"FALSE",  $A:$A,CELL("contents", EB$4), $B:$B,CELL("contents", EB$7), $C:$C,CELL("contents", $P232), $G:$G,CELL("contents", EB$3))</f>
        <v>66</v>
      </c>
      <c r="EC236" s="13"/>
      <c r="ED236" s="14">
        <f ca="1" xml:space="preserve"> COUNTIFS($N:$N,"FALSE",  $A:$A,CELL("contents", ED$4), $B:$B,CELL("contents", ED$7), $C:$C,CELL("contents", $P232), $G:$G,CELL("contents", ED$3))</f>
        <v>153</v>
      </c>
    </row>
    <row r="237" spans="1:134" x14ac:dyDescent="0.25">
      <c r="A237" t="s">
        <v>15</v>
      </c>
      <c r="B237" t="s">
        <v>14</v>
      </c>
      <c r="C237">
        <v>11</v>
      </c>
      <c r="D237">
        <v>3</v>
      </c>
      <c r="E237" t="b">
        <v>0</v>
      </c>
      <c r="F237">
        <v>4.0000000000000001E-3</v>
      </c>
      <c r="G237">
        <v>16</v>
      </c>
      <c r="H237">
        <v>16</v>
      </c>
      <c r="I237">
        <v>32</v>
      </c>
      <c r="J237">
        <v>32</v>
      </c>
      <c r="K237">
        <v>0</v>
      </c>
      <c r="L237">
        <v>1</v>
      </c>
      <c r="M237">
        <f t="shared" si="516"/>
        <v>0</v>
      </c>
      <c r="N237" t="b">
        <f t="shared" ref="N237" si="601">AND(MIN($F236,$F237,$F238)=$F237,MAX($H236,$H237,$H238)=$H237)</f>
        <v>0</v>
      </c>
      <c r="O237" t="b">
        <f t="shared" ref="O237" si="602">AND(NOT(N236),N237,NOT(N238))</f>
        <v>0</v>
      </c>
      <c r="P237">
        <f>P229</f>
        <v>16</v>
      </c>
      <c r="Q237" s="6" t="s">
        <v>16</v>
      </c>
      <c r="R237" s="33" t="s">
        <v>5</v>
      </c>
      <c r="S237" s="12">
        <f ca="1" xml:space="preserve"> SUMIFS($F:$F, $A:$A,CELL("contents", S$4), $B:$B,CELL("contents", S$7), $C:$C,CELL("contents", $P232))</f>
        <v>426.63799999999964</v>
      </c>
      <c r="T237" s="19">
        <f ca="1" xml:space="preserve"> SUMIFS($F:$F, $A:$A,CELL("contents", T$4), $B:$B,CELL("contents", T$7), $C:$C,CELL("contents", $P232))</f>
        <v>719.5319999999989</v>
      </c>
      <c r="U237" s="13"/>
      <c r="V237" s="14">
        <f ca="1" xml:space="preserve"> SUMIFS($F:$F, $A:$A,CELL("contents", V$4), $B:$B,CELL("contents", V$7), $C:$C,CELL("contents", $P232))</f>
        <v>1146.1699999999985</v>
      </c>
      <c r="W237" s="12">
        <f ca="1" xml:space="preserve"> SUMIFS($F:$F, $A:$A,CELL("contents", W$4), $B:$B,CELL("contents", W$7), $C:$C,CELL("contents", $P232))</f>
        <v>851.48199999999872</v>
      </c>
      <c r="X237" s="19">
        <f ca="1" xml:space="preserve"> SUMIFS($F:$F, $A:$A,CELL("contents", X$4), $B:$B,CELL("contents", X$7), $C:$C,CELL("contents", $P232))</f>
        <v>3.1190000000000002</v>
      </c>
      <c r="Y237" s="13"/>
      <c r="Z237" s="14">
        <f ca="1" xml:space="preserve"> SUMIFS($F:$F, $A:$A,CELL("contents", Z$4), $B:$B,CELL("contents", Z$7), $C:$C,CELL("contents", $P232))</f>
        <v>854.60099999999875</v>
      </c>
      <c r="AA237" s="12">
        <f ca="1" xml:space="preserve"> SUMIFS($F:$F, $A:$A,CELL("contents", AA$4), $B:$B,CELL("contents", AA$7), $C:$C,CELL("contents", $P232))</f>
        <v>810.02799999999877</v>
      </c>
      <c r="AB237" s="19">
        <f ca="1" xml:space="preserve"> SUMIFS($F:$F, $A:$A,CELL("contents", AB$4), $B:$B,CELL("contents", AB$7), $C:$C,CELL("contents", $P232))</f>
        <v>3.6609999999999983</v>
      </c>
      <c r="AC237" s="13"/>
      <c r="AD237" s="14">
        <f ca="1" xml:space="preserve"> SUMIFS($F:$F, $A:$A,CELL("contents", AD$4), $B:$B,CELL("contents", AD$7), $C:$C,CELL("contents", $P232))</f>
        <v>813.6889999999994</v>
      </c>
      <c r="AE237" s="12">
        <f ca="1" xml:space="preserve"> SUMIFS($F:$F, $A:$A,CELL("contents", AE$4), $B:$B,CELL("contents", AE$7), $C:$C,CELL("contents", $P232))</f>
        <v>2088.1479999999924</v>
      </c>
      <c r="AF237" s="19">
        <f ca="1" xml:space="preserve"> SUMIFS($F:$F, $A:$A,CELL("contents", AF$4), $B:$B,CELL("contents", AF$7), $C:$C,CELL("contents", $P232))</f>
        <v>726.31199999999978</v>
      </c>
      <c r="AG237" s="13"/>
      <c r="AH237" s="14">
        <f ca="1" xml:space="preserve"> SUMIFS($F:$F, $A:$A,CELL("contents", AH$4), $B:$B,CELL("contents", AH$7), $C:$C,CELL("contents", $P232))</f>
        <v>2814.4600000000055</v>
      </c>
      <c r="AK237" s="6" t="s">
        <v>16</v>
      </c>
      <c r="AL237" s="33" t="s">
        <v>5</v>
      </c>
      <c r="AM237" s="12">
        <f ca="1" xml:space="preserve"> SUMIFS($F:$F, $A:$A,CELL("contents", AM$4), $B:$B,CELL("contents", AM$7), $C:$C,CELL("contents", $P232), $G:$G,CELL("contents", AM$3))</f>
        <v>68.128000000000071</v>
      </c>
      <c r="AN237" s="19">
        <f ca="1" xml:space="preserve"> SUMIFS($F:$F, $A:$A,CELL("contents", AN$4), $B:$B,CELL("contents", AN$7), $C:$C,CELL("contents", $P232), $G:$G,CELL("contents", AN$3))</f>
        <v>142.23100000000002</v>
      </c>
      <c r="AO237" s="13"/>
      <c r="AP237" s="14">
        <f ca="1" xml:space="preserve"> SUMIFS($F:$F, $A:$A,CELL("contents", AP$4), $B:$B,CELL("contents", AP$7), $C:$C,CELL("contents", $P232), $G:$G,CELL("contents", AP$3))</f>
        <v>210.35900000000012</v>
      </c>
      <c r="AQ237" s="12">
        <f ca="1" xml:space="preserve"> SUMIFS($F:$F, $A:$A,CELL("contents", AQ$4), $B:$B,CELL("contents", AQ$7), $C:$C,CELL("contents", $P232), $G:$G,CELL("contents", AQ$3))</f>
        <v>154.73900000000009</v>
      </c>
      <c r="AR237" s="19">
        <f ca="1" xml:space="preserve"> SUMIFS($F:$F, $A:$A,CELL("contents", AR$4), $B:$B,CELL("contents", AR$7), $C:$C,CELL("contents", $P232), $G:$G,CELL("contents", AR$3))</f>
        <v>6.0000000000000026E-2</v>
      </c>
      <c r="AS237" s="13"/>
      <c r="AT237" s="14">
        <f ca="1" xml:space="preserve"> SUMIFS($F:$F, $A:$A,CELL("contents", AT$4), $B:$B,CELL("contents", AT$7), $C:$C,CELL("contents", $P232), $G:$G,CELL("contents", AT$3))</f>
        <v>154.79900000000018</v>
      </c>
      <c r="AU237" s="12">
        <f ca="1" xml:space="preserve"> SUMIFS($F:$F, $A:$A,CELL("contents", AU$4), $B:$B,CELL("contents", AU$7), $C:$C,CELL("contents", $P232), $G:$G,CELL("contents", AU$3))</f>
        <v>138.10000000000008</v>
      </c>
      <c r="AV237" s="19">
        <f ca="1" xml:space="preserve"> SUMIFS($F:$F, $A:$A,CELL("contents", AV$4), $B:$B,CELL("contents", AV$7), $C:$C,CELL("contents", $P232), $G:$G,CELL("contents", AV$3))</f>
        <v>5.6000000000000036E-2</v>
      </c>
      <c r="AW237" s="13"/>
      <c r="AX237" s="14">
        <f ca="1" xml:space="preserve"> SUMIFS($F:$F, $A:$A,CELL("contents", AX$4), $B:$B,CELL("contents", AX$7), $C:$C,CELL("contents", $P232), $G:$G,CELL("contents", AX$3))</f>
        <v>138.15600000000026</v>
      </c>
      <c r="AY237" s="12">
        <f ca="1" xml:space="preserve"> SUMIFS($F:$F, $A:$A,CELL("contents", AY$4), $B:$B,CELL("contents", AY$7), $C:$C,CELL("contents", $P232), $G:$G,CELL("contents", AY$3))</f>
        <v>360.96699999999902</v>
      </c>
      <c r="AZ237" s="19">
        <f ca="1" xml:space="preserve"> SUMIFS($F:$F, $A:$A,CELL("contents", AZ$4), $B:$B,CELL("contents", AZ$7), $C:$C,CELL("contents", $P232), $G:$G,CELL("contents", AZ$3))</f>
        <v>142.34700000000004</v>
      </c>
      <c r="BA237" s="13"/>
      <c r="BB237" s="14">
        <f ca="1" xml:space="preserve"> SUMIFS($F:$F, $A:$A,CELL("contents", BB$4), $B:$B,CELL("contents", BB$7), $C:$C,CELL("contents", $P232), $G:$G,CELL("contents", BB$3))</f>
        <v>503.31399999999803</v>
      </c>
      <c r="BE237" s="6" t="s">
        <v>16</v>
      </c>
      <c r="BF237" s="33" t="s">
        <v>5</v>
      </c>
      <c r="BG237" s="12">
        <f ca="1" xml:space="preserve"> SUMIFS($F:$F, $A:$A,CELL("contents", BG$4), $B:$B,CELL("contents", BG$7), $C:$C,CELL("contents", $P232), $G:$G,CELL("contents", BG$3))</f>
        <v>70.227000000000004</v>
      </c>
      <c r="BH237" s="19">
        <f ca="1" xml:space="preserve"> SUMIFS($F:$F, $A:$A,CELL("contents", BH$4), $B:$B,CELL("contents", BH$7), $C:$C,CELL("contents", $P232), $G:$G,CELL("contents", BH$3))</f>
        <v>143.75399999999999</v>
      </c>
      <c r="BI237" s="13"/>
      <c r="BJ237" s="14">
        <f ca="1" xml:space="preserve"> SUMIFS($F:$F, $A:$A,CELL("contents", BJ$4), $B:$B,CELL("contents", BJ$7), $C:$C,CELL("contents", $P232), $G:$G,CELL("contents", BJ$3))</f>
        <v>213.98100000000002</v>
      </c>
      <c r="BK237" s="12">
        <f ca="1" xml:space="preserve"> SUMIFS($F:$F, $A:$A,CELL("contents", BK$4), $B:$B,CELL("contents", BK$7), $C:$C,CELL("contents", $P232), $G:$G,CELL("contents", BK$3))</f>
        <v>156.83099999999993</v>
      </c>
      <c r="BL237" s="19">
        <f ca="1" xml:space="preserve"> SUMIFS($F:$F, $A:$A,CELL("contents", BL$4), $B:$B,CELL("contents", BL$7), $C:$C,CELL("contents", $P232), $G:$G,CELL("contents", BL$3))</f>
        <v>0.18100000000000008</v>
      </c>
      <c r="BM237" s="13"/>
      <c r="BN237" s="14">
        <f ca="1" xml:space="preserve"> SUMIFS($F:$F, $A:$A,CELL("contents", BN$4), $B:$B,CELL("contents", BN$7), $C:$C,CELL("contents", $P232), $G:$G,CELL("contents", BN$3))</f>
        <v>157.01199999999966</v>
      </c>
      <c r="BO237" s="12">
        <f ca="1" xml:space="preserve"> SUMIFS($F:$F, $A:$A,CELL("contents", BO$4), $B:$B,CELL("contents", BO$7), $C:$C,CELL("contents", $P232), $G:$G,CELL("contents", BO$3))</f>
        <v>153.9739999999999</v>
      </c>
      <c r="BP237" s="19">
        <f ca="1" xml:space="preserve"> SUMIFS($F:$F, $A:$A,CELL("contents", BP$4), $B:$B,CELL("contents", BP$7), $C:$C,CELL("contents", $P232), $G:$G,CELL("contents", BP$3))</f>
        <v>0.12800000000000003</v>
      </c>
      <c r="BQ237" s="13"/>
      <c r="BR237" s="14">
        <f ca="1" xml:space="preserve"> SUMIFS($F:$F, $A:$A,CELL("contents", BR$4), $B:$B,CELL("contents", BR$7), $C:$C,CELL("contents", $P232), $G:$G,CELL("contents", BR$3))</f>
        <v>154.10199999999958</v>
      </c>
      <c r="BS237" s="12">
        <f ca="1" xml:space="preserve"> SUMIFS($F:$F, $A:$A,CELL("contents", BS$4), $B:$B,CELL("contents", BS$7), $C:$C,CELL("contents", $P232), $G:$G,CELL("contents", BS$3))</f>
        <v>381.03199999999975</v>
      </c>
      <c r="BT237" s="19">
        <f ca="1" xml:space="preserve"> SUMIFS($F:$F, $A:$A,CELL("contents", BT$4), $B:$B,CELL("contents", BT$7), $C:$C,CELL("contents", $P232), $G:$G,CELL("contents", BT$3))</f>
        <v>144.06299999999993</v>
      </c>
      <c r="BU237" s="13"/>
      <c r="BV237" s="14">
        <f ca="1" xml:space="preserve"> SUMIFS($F:$F, $A:$A,CELL("contents", BV$4), $B:$B,CELL("contents", BV$7), $C:$C,CELL("contents", $P232), $G:$G,CELL("contents", BV$3))</f>
        <v>525.09499999999946</v>
      </c>
      <c r="BY237" s="6" t="s">
        <v>16</v>
      </c>
      <c r="BZ237" s="33" t="s">
        <v>5</v>
      </c>
      <c r="CA237" s="12">
        <f ca="1" xml:space="preserve"> SUMIFS($F:$F, $A:$A,CELL("contents", CA$4), $B:$B,CELL("contents", CA$7), $C:$C,CELL("contents", $P232), $G:$G,CELL("contents", CA$3))</f>
        <v>74.913000000000039</v>
      </c>
      <c r="CB237" s="19">
        <f ca="1" xml:space="preserve"> SUMIFS($F:$F, $A:$A,CELL("contents", CB$4), $B:$B,CELL("contents", CB$7), $C:$C,CELL("contents", $P232), $G:$G,CELL("contents", CB$3))</f>
        <v>141.99600000000001</v>
      </c>
      <c r="CC237" s="13"/>
      <c r="CD237" s="14">
        <f ca="1" xml:space="preserve"> SUMIFS($F:$F, $A:$A,CELL("contents", CD$4), $B:$B,CELL("contents", CD$7), $C:$C,CELL("contents", $P232), $G:$G,CELL("contents", CD$3))</f>
        <v>216.90900000000013</v>
      </c>
      <c r="CE237" s="12">
        <f ca="1" xml:space="preserve"> SUMIFS($F:$F, $A:$A,CELL("contents", CE$4), $B:$B,CELL("contents", CE$7), $C:$C,CELL("contents", $P232), $G:$G,CELL("contents", CE$3))</f>
        <v>168.98299999999989</v>
      </c>
      <c r="CF237" s="19">
        <f ca="1" xml:space="preserve"> SUMIFS($F:$F, $A:$A,CELL("contents", CF$4), $B:$B,CELL("contents", CF$7), $C:$C,CELL("contents", $P232), $G:$G,CELL("contents", CF$3))</f>
        <v>0.26900000000000013</v>
      </c>
      <c r="CG237" s="13"/>
      <c r="CH237" s="14">
        <f ca="1" xml:space="preserve"> SUMIFS($F:$F, $A:$A,CELL("contents", CH$4), $B:$B,CELL("contents", CH$7), $C:$C,CELL("contents", $P232), $G:$G,CELL("contents", CH$3))</f>
        <v>169.25199999999987</v>
      </c>
      <c r="CI237" s="12">
        <f ca="1" xml:space="preserve"> SUMIFS($F:$F, $A:$A,CELL("contents", CI$4), $B:$B,CELL("contents", CI$7), $C:$C,CELL("contents", $P232), $G:$G,CELL("contents", CI$3))</f>
        <v>153.38499999999996</v>
      </c>
      <c r="CJ237" s="19">
        <f ca="1" xml:space="preserve"> SUMIFS($F:$F, $A:$A,CELL("contents", CJ$4), $B:$B,CELL("contents", CJ$7), $C:$C,CELL("contents", $P232), $G:$G,CELL("contents", CJ$3))</f>
        <v>0.31300000000000011</v>
      </c>
      <c r="CK237" s="13"/>
      <c r="CL237" s="14">
        <f ca="1" xml:space="preserve"> SUMIFS($F:$F, $A:$A,CELL("contents", CL$4), $B:$B,CELL("contents", CL$7), $C:$C,CELL("contents", $P232), $G:$G,CELL("contents", CL$3))</f>
        <v>153.69799999999992</v>
      </c>
      <c r="CM237" s="12">
        <f ca="1" xml:space="preserve"> SUMIFS($F:$F, $A:$A,CELL("contents", CM$4), $B:$B,CELL("contents", CM$7), $C:$C,CELL("contents", $P232), $G:$G,CELL("contents", CM$3))</f>
        <v>397.28100000000001</v>
      </c>
      <c r="CN237" s="19">
        <f ca="1" xml:space="preserve"> SUMIFS($F:$F, $A:$A,CELL("contents", CN$4), $B:$B,CELL("contents", CN$7), $C:$C,CELL("contents", $P232), $G:$G,CELL("contents", CN$3))</f>
        <v>142.57799999999997</v>
      </c>
      <c r="CO237" s="13"/>
      <c r="CP237" s="14">
        <f ca="1" xml:space="preserve"> SUMIFS($F:$F, $A:$A,CELL("contents", CP$4), $B:$B,CELL("contents", CP$7), $C:$C,CELL("contents", $P232), $G:$G,CELL("contents", CP$3))</f>
        <v>539.85899999999936</v>
      </c>
      <c r="CS237" s="6" t="s">
        <v>16</v>
      </c>
      <c r="CT237" s="33" t="s">
        <v>5</v>
      </c>
      <c r="CU237" s="12">
        <f ca="1" xml:space="preserve"> SUMIFS($F:$F, $A:$A,CELL("contents", CU$4), $B:$B,CELL("contents", CU$7), $C:$C,CELL("contents", $P232), $G:$G,CELL("contents", CU$3))</f>
        <v>88.740000000000009</v>
      </c>
      <c r="CV237" s="19">
        <f ca="1" xml:space="preserve"> SUMIFS($F:$F, $A:$A,CELL("contents", CV$4), $B:$B,CELL("contents", CV$7), $C:$C,CELL("contents", $P232), $G:$G,CELL("contents", CV$3))</f>
        <v>142.26900000000001</v>
      </c>
      <c r="CW237" s="13"/>
      <c r="CX237" s="14">
        <f ca="1" xml:space="preserve"> SUMIFS($F:$F, $A:$A,CELL("contents", CX$4), $B:$B,CELL("contents", CX$7), $C:$C,CELL("contents", $P232), $G:$G,CELL("contents", CX$3))</f>
        <v>231.00899999999999</v>
      </c>
      <c r="CY237" s="12">
        <f ca="1" xml:space="preserve"> SUMIFS($F:$F, $A:$A,CELL("contents", CY$4), $B:$B,CELL("contents", CY$7), $C:$C,CELL("contents", $P232), $G:$G,CELL("contents", CY$3))</f>
        <v>182.73600000000005</v>
      </c>
      <c r="CZ237" s="19">
        <f ca="1" xml:space="preserve"> SUMIFS($F:$F, $A:$A,CELL("contents", CZ$4), $B:$B,CELL("contents", CZ$7), $C:$C,CELL("contents", $P232), $G:$G,CELL("contents", CZ$3))</f>
        <v>0.61300000000000032</v>
      </c>
      <c r="DA237" s="13"/>
      <c r="DB237" s="14">
        <f ca="1" xml:space="preserve"> SUMIFS($F:$F, $A:$A,CELL("contents", DB$4), $B:$B,CELL("contents", DB$7), $C:$C,CELL("contents", $P232), $G:$G,CELL("contents", DB$3))</f>
        <v>183.34900000000007</v>
      </c>
      <c r="DC237" s="12">
        <f ca="1" xml:space="preserve"> SUMIFS($F:$F, $A:$A,CELL("contents", DC$4), $B:$B,CELL("contents", DC$7), $C:$C,CELL("contents", $P232), $G:$G,CELL("contents", DC$3))</f>
        <v>171.07100000000005</v>
      </c>
      <c r="DD237" s="19">
        <f ca="1" xml:space="preserve"> SUMIFS($F:$F, $A:$A,CELL("contents", DD$4), $B:$B,CELL("contents", DD$7), $C:$C,CELL("contents", $P232), $G:$G,CELL("contents", DD$3))</f>
        <v>0.74100000000000044</v>
      </c>
      <c r="DE237" s="13"/>
      <c r="DF237" s="14">
        <f ca="1" xml:space="preserve"> SUMIFS($F:$F, $A:$A,CELL("contents", DF$4), $B:$B,CELL("contents", DF$7), $C:$C,CELL("contents", $P232), $G:$G,CELL("contents", DF$3))</f>
        <v>171.81199999999995</v>
      </c>
      <c r="DG237" s="12">
        <f ca="1" xml:space="preserve"> SUMIFS($F:$F, $A:$A,CELL("contents", DG$4), $B:$B,CELL("contents", DG$7), $C:$C,CELL("contents", $P232), $G:$G,CELL("contents", DG$3))</f>
        <v>442.5469999999994</v>
      </c>
      <c r="DH237" s="19">
        <f ca="1" xml:space="preserve"> SUMIFS($F:$F, $A:$A,CELL("contents", DH$4), $B:$B,CELL("contents", DH$7), $C:$C,CELL("contents", $P232), $G:$G,CELL("contents", DH$3))</f>
        <v>143.62300000000002</v>
      </c>
      <c r="DI237" s="13"/>
      <c r="DJ237" s="14">
        <f ca="1" xml:space="preserve"> SUMIFS($F:$F, $A:$A,CELL("contents", DJ$4), $B:$B,CELL("contents", DJ$7), $C:$C,CELL("contents", $P232), $G:$G,CELL("contents", DJ$3))</f>
        <v>586.16999999999905</v>
      </c>
      <c r="DM237" s="6" t="s">
        <v>16</v>
      </c>
      <c r="DN237" s="33" t="s">
        <v>5</v>
      </c>
      <c r="DO237" s="12">
        <f ca="1" xml:space="preserve"> SUMIFS($F:$F, $A:$A,CELL("contents", DO$4), $B:$B,CELL("contents", DO$7), $C:$C,CELL("contents", $P232), $G:$G,CELL("contents", DO$3))</f>
        <v>124.63000000000004</v>
      </c>
      <c r="DP237" s="19">
        <f ca="1" xml:space="preserve"> SUMIFS($F:$F, $A:$A,CELL("contents", DP$4), $B:$B,CELL("contents", DP$7), $C:$C,CELL("contents", $P232), $G:$G,CELL("contents", DP$3))</f>
        <v>149.28200000000001</v>
      </c>
      <c r="DQ237" s="13"/>
      <c r="DR237" s="14">
        <f ca="1" xml:space="preserve"> SUMIFS($F:$F, $A:$A,CELL("contents", DR$4), $B:$B,CELL("contents", DR$7), $C:$C,CELL("contents", $P232), $G:$G,CELL("contents", DR$3))</f>
        <v>273.91200000000009</v>
      </c>
      <c r="DS237" s="12">
        <f ca="1" xml:space="preserve"> SUMIFS($F:$F, $A:$A,CELL("contents", DS$4), $B:$B,CELL("contents", DS$7), $C:$C,CELL("contents", $P232), $G:$G,CELL("contents", DS$3))</f>
        <v>188.19300000000004</v>
      </c>
      <c r="DT237" s="19">
        <f ca="1" xml:space="preserve"> SUMIFS($F:$F, $A:$A,CELL("contents", DT$4), $B:$B,CELL("contents", DT$7), $C:$C,CELL("contents", $P232), $G:$G,CELL("contents", DT$3))</f>
        <v>1.9960000000000002</v>
      </c>
      <c r="DU237" s="13"/>
      <c r="DV237" s="14">
        <f ca="1" xml:space="preserve"> SUMIFS($F:$F, $A:$A,CELL("contents", DV$4), $B:$B,CELL("contents", DV$7), $C:$C,CELL("contents", $P232), $G:$G,CELL("contents", DV$3))</f>
        <v>190.18900000000014</v>
      </c>
      <c r="DW237" s="12">
        <f ca="1" xml:space="preserve"> SUMIFS($F:$F, $A:$A,CELL("contents", DW$4), $B:$B,CELL("contents", DW$7), $C:$C,CELL("contents", $P232), $G:$G,CELL("contents", DW$3))</f>
        <v>193.49800000000013</v>
      </c>
      <c r="DX237" s="19">
        <f ca="1" xml:space="preserve"> SUMIFS($F:$F, $A:$A,CELL("contents", DX$4), $B:$B,CELL("contents", DX$7), $C:$C,CELL("contents", $P232), $G:$G,CELL("contents", DX$3))</f>
        <v>2.4230000000000005</v>
      </c>
      <c r="DY237" s="13"/>
      <c r="DZ237" s="14">
        <f ca="1" xml:space="preserve"> SUMIFS($F:$F, $A:$A,CELL("contents", DZ$4), $B:$B,CELL("contents", DZ$7), $C:$C,CELL("contents", $P232), $G:$G,CELL("contents", DZ$3))</f>
        <v>195.92100000000016</v>
      </c>
      <c r="EA237" s="12">
        <f ca="1" xml:space="preserve"> SUMIFS($F:$F, $A:$A,CELL("contents", EA$4), $B:$B,CELL("contents", EA$7), $C:$C,CELL("contents", $P232), $G:$G,CELL("contents", EA$3))</f>
        <v>506.3209999999994</v>
      </c>
      <c r="EB237" s="19">
        <f ca="1" xml:space="preserve"> SUMIFS($F:$F, $A:$A,CELL("contents", EB$4), $B:$B,CELL("contents", EB$7), $C:$C,CELL("contents", $P232), $G:$G,CELL("contents", EB$3))</f>
        <v>153.70099999999999</v>
      </c>
      <c r="EC237" s="13"/>
      <c r="ED237" s="14">
        <f ca="1" xml:space="preserve"> SUMIFS($F:$F, $A:$A,CELL("contents", ED$4), $B:$B,CELL("contents", ED$7), $C:$C,CELL("contents", $P232), $G:$G,CELL("contents", ED$3))</f>
        <v>660.0219999999988</v>
      </c>
    </row>
    <row r="238" spans="1:134" x14ac:dyDescent="0.25">
      <c r="A238" t="s">
        <v>19</v>
      </c>
      <c r="B238" t="s">
        <v>14</v>
      </c>
      <c r="C238">
        <v>11</v>
      </c>
      <c r="D238">
        <v>3</v>
      </c>
      <c r="E238" t="b">
        <v>0</v>
      </c>
      <c r="F238">
        <v>8.9999999999999993E-3</v>
      </c>
      <c r="G238">
        <v>16</v>
      </c>
      <c r="H238">
        <v>16</v>
      </c>
      <c r="I238">
        <v>49</v>
      </c>
      <c r="J238">
        <v>32</v>
      </c>
      <c r="K238">
        <v>0</v>
      </c>
      <c r="L238">
        <v>1</v>
      </c>
      <c r="M238">
        <f t="shared" si="516"/>
        <v>0</v>
      </c>
      <c r="N238" t="b">
        <f t="shared" ref="N238" si="603">AND(MIN($F236,$F237,$F238)=$F238,MAX($H236,$H237,$H238)=$H238)</f>
        <v>0</v>
      </c>
      <c r="O238" t="b">
        <f t="shared" ref="O238" si="604">AND(NOT(N236),NOT(N237),N238)</f>
        <v>0</v>
      </c>
      <c r="P238">
        <f>P229</f>
        <v>16</v>
      </c>
      <c r="Q238" s="5" t="s">
        <v>23</v>
      </c>
      <c r="R238" s="33"/>
      <c r="S238" s="12">
        <f ca="1" xml:space="preserve"> AVERAGEIFS($F:$F, $A:$A,CELL("contents", S$4), $B:$B,CELL("contents", S$7), $C:$C,CELL("contents", $P232))</f>
        <v>1.7776583333333318</v>
      </c>
      <c r="T238" s="19">
        <f ca="1" xml:space="preserve"> AVERAGEIFS($F:$F, $A:$A,CELL("contents", T$4), $B:$B,CELL("contents", T$7), $C:$C,CELL("contents", $P232))</f>
        <v>4.3607999999999931</v>
      </c>
      <c r="U238" s="13"/>
      <c r="V238" s="14">
        <f ca="1" xml:space="preserve"> AVERAGEIFS($F:$F, $A:$A,CELL("contents", V$4), $B:$B,CELL("contents", V$7), $C:$C,CELL("contents", $P232))</f>
        <v>2.8300493827160458</v>
      </c>
      <c r="W238" s="12">
        <f ca="1" xml:space="preserve"> AVERAGEIFS($F:$F, $A:$A,CELL("contents", W$4), $B:$B,CELL("contents", W$7), $C:$C,CELL("contents", $P232))</f>
        <v>3.5478416666666615</v>
      </c>
      <c r="X238" s="19">
        <f ca="1" xml:space="preserve"> AVERAGEIFS($F:$F, $A:$A,CELL("contents", X$4), $B:$B,CELL("contents", X$7), $C:$C,CELL("contents", $P232))</f>
        <v>1.8903030303030303E-2</v>
      </c>
      <c r="Y238" s="13"/>
      <c r="Z238" s="14">
        <f ca="1" xml:space="preserve"> AVERAGEIFS($F:$F, $A:$A,CELL("contents", Z$4), $B:$B,CELL("contents", Z$7), $C:$C,CELL("contents", $P232))</f>
        <v>2.1101259259259226</v>
      </c>
      <c r="AA238" s="12">
        <f ca="1" xml:space="preserve"> AVERAGEIFS($F:$F, $A:$A,CELL("contents", AA$4), $B:$B,CELL("contents", AA$7), $C:$C,CELL("contents", $P232))</f>
        <v>3.3751166666666617</v>
      </c>
      <c r="AB238" s="19">
        <f ca="1" xml:space="preserve"> AVERAGEIFS($F:$F, $A:$A,CELL("contents", AB$4), $B:$B,CELL("contents", AB$7), $C:$C,CELL("contents", $P232))</f>
        <v>2.2187878787878777E-2</v>
      </c>
      <c r="AC238" s="13"/>
      <c r="AD238" s="14">
        <f ca="1" xml:space="preserve"> AVERAGEIFS($F:$F, $A:$A,CELL("contents", AD$4), $B:$B,CELL("contents", AD$7), $C:$C,CELL("contents", $P232))</f>
        <v>2.009108641975307</v>
      </c>
      <c r="AE238" s="12">
        <f ca="1" xml:space="preserve"> AVERAGEIFS($F:$F, $A:$A,CELL("contents", AE$4), $B:$B,CELL("contents", AE$7), $C:$C,CELL("contents", $P232))</f>
        <v>2.9002055555555448</v>
      </c>
      <c r="AF238" s="19">
        <f ca="1" xml:space="preserve"> AVERAGEIFS($F:$F, $A:$A,CELL("contents", AF$4), $B:$B,CELL("contents", AF$7), $C:$C,CELL("contents", $P232))</f>
        <v>1.4672969696969693</v>
      </c>
      <c r="AG238" s="13"/>
      <c r="AH238" s="14">
        <f ca="1" xml:space="preserve"> AVERAGEIFS($F:$F, $A:$A,CELL("contents", AH$4), $B:$B,CELL("contents", AH$7), $C:$C,CELL("contents", $P232))</f>
        <v>2.3164279835390991</v>
      </c>
      <c r="AK238" s="5" t="s">
        <v>23</v>
      </c>
      <c r="AL238" s="33"/>
      <c r="AM238" s="12">
        <f ca="1" xml:space="preserve"> AVERAGEIFS($F:$F, $A:$A,CELL("contents", AM$4), $B:$B,CELL("contents", AM$7), $C:$C,CELL("contents", $P232), $G:$G,CELL("contents", AM$3))</f>
        <v>1.4193333333333349</v>
      </c>
      <c r="AN238" s="19">
        <f ca="1" xml:space="preserve"> AVERAGEIFS($F:$F, $A:$A,CELL("contents", AN$4), $B:$B,CELL("contents", AN$7), $C:$C,CELL("contents", $P232), $G:$G,CELL("contents", AN$3))</f>
        <v>4.3100303030303033</v>
      </c>
      <c r="AO238" s="13"/>
      <c r="AP238" s="14">
        <f ca="1" xml:space="preserve"> AVERAGEIFS($F:$F, $A:$A,CELL("contents", AP$4), $B:$B,CELL("contents", AP$7), $C:$C,CELL("contents", $P232), $G:$G,CELL("contents", AP$3))</f>
        <v>2.5970246913580262</v>
      </c>
      <c r="AQ238" s="12">
        <f ca="1" xml:space="preserve"> AVERAGEIFS($F:$F, $A:$A,CELL("contents", AQ$4), $B:$B,CELL("contents", AQ$7), $C:$C,CELL("contents", $P232), $G:$G,CELL("contents", AQ$3))</f>
        <v>3.2237291666666685</v>
      </c>
      <c r="AR238" s="19">
        <f ca="1" xml:space="preserve"> AVERAGEIFS($F:$F, $A:$A,CELL("contents", AR$4), $B:$B,CELL("contents", AR$7), $C:$C,CELL("contents", $P232), $G:$G,CELL("contents", AR$3))</f>
        <v>1.818181818181819E-3</v>
      </c>
      <c r="AS238" s="13"/>
      <c r="AT238" s="14">
        <f ca="1" xml:space="preserve"> AVERAGEIFS($F:$F, $A:$A,CELL("contents", AT$4), $B:$B,CELL("contents", AT$7), $C:$C,CELL("contents", $P232), $G:$G,CELL("contents", AT$3))</f>
        <v>1.911098765432101</v>
      </c>
      <c r="AU238" s="12">
        <f ca="1" xml:space="preserve"> AVERAGEIFS($F:$F, $A:$A,CELL("contents", AU$4), $B:$B,CELL("contents", AU$7), $C:$C,CELL("contents", $P232), $G:$G,CELL("contents", AU$3))</f>
        <v>2.877083333333335</v>
      </c>
      <c r="AV238" s="19">
        <f ca="1" xml:space="preserve"> AVERAGEIFS($F:$F, $A:$A,CELL("contents", AV$4), $B:$B,CELL("contents", AV$7), $C:$C,CELL("contents", $P232), $G:$G,CELL("contents", AV$3))</f>
        <v>1.6969696969696981E-3</v>
      </c>
      <c r="AW238" s="13"/>
      <c r="AX238" s="14">
        <f ca="1" xml:space="preserve"> AVERAGEIFS($F:$F, $A:$A,CELL("contents", AX$4), $B:$B,CELL("contents", AX$7), $C:$C,CELL("contents", $P232), $G:$G,CELL("contents", AX$3))</f>
        <v>1.7056296296296329</v>
      </c>
      <c r="AY238" s="12">
        <f ca="1" xml:space="preserve"> AVERAGEIFS($F:$F, $A:$A,CELL("contents", AY$4), $B:$B,CELL("contents", AY$7), $C:$C,CELL("contents", $P232), $G:$G,CELL("contents", AY$3))</f>
        <v>2.5067152777777708</v>
      </c>
      <c r="AZ238" s="19">
        <f ca="1" xml:space="preserve"> AVERAGEIFS($F:$F, $A:$A,CELL("contents", AZ$4), $B:$B,CELL("contents", AZ$7), $C:$C,CELL("contents", $P232), $G:$G,CELL("contents", AZ$3))</f>
        <v>1.4378484848484852</v>
      </c>
      <c r="BA238" s="13"/>
      <c r="BB238" s="14">
        <f ca="1" xml:space="preserve"> AVERAGEIFS($F:$F, $A:$A,CELL("contents", BB$4), $B:$B,CELL("contents", BB$7), $C:$C,CELL("contents", $P232), $G:$G,CELL("contents", BB$3))</f>
        <v>2.0712510288065764</v>
      </c>
      <c r="BE238" s="5" t="s">
        <v>23</v>
      </c>
      <c r="BF238" s="33"/>
      <c r="BG238" s="12">
        <f ca="1" xml:space="preserve"> AVERAGEIFS($F:$F, $A:$A,CELL("contents", BG$4), $B:$B,CELL("contents", BG$7), $C:$C,CELL("contents", $P232), $G:$G,CELL("contents", BG$3))</f>
        <v>1.4630625000000002</v>
      </c>
      <c r="BH238" s="19">
        <f ca="1" xml:space="preserve"> AVERAGEIFS($F:$F, $A:$A,CELL("contents", BH$4), $B:$B,CELL("contents", BH$7), $C:$C,CELL("contents", $P232), $G:$G,CELL("contents", BH$3))</f>
        <v>4.3561818181818177</v>
      </c>
      <c r="BI238" s="13"/>
      <c r="BJ238" s="14">
        <f ca="1" xml:space="preserve"> AVERAGEIFS($F:$F, $A:$A,CELL("contents", BJ$4), $B:$B,CELL("contents", BJ$7), $C:$C,CELL("contents", $P232), $G:$G,CELL("contents", BJ$3))</f>
        <v>2.6417407407407412</v>
      </c>
      <c r="BK238" s="12">
        <f ca="1" xml:space="preserve"> AVERAGEIFS($F:$F, $A:$A,CELL("contents", BK$4), $B:$B,CELL("contents", BK$7), $C:$C,CELL("contents", $P232), $G:$G,CELL("contents", BK$3))</f>
        <v>3.2673124999999987</v>
      </c>
      <c r="BL238" s="19">
        <f ca="1" xml:space="preserve"> AVERAGEIFS($F:$F, $A:$A,CELL("contents", BL$4), $B:$B,CELL("contents", BL$7), $C:$C,CELL("contents", $P232), $G:$G,CELL("contents", BL$3))</f>
        <v>5.4848484848484874E-3</v>
      </c>
      <c r="BM238" s="13"/>
      <c r="BN238" s="14">
        <f ca="1" xml:space="preserve"> AVERAGEIFS($F:$F, $A:$A,CELL("contents", BN$4), $B:$B,CELL("contents", BN$7), $C:$C,CELL("contents", $P232), $G:$G,CELL("contents", BN$3))</f>
        <v>1.9384197530864156</v>
      </c>
      <c r="BO238" s="12">
        <f ca="1" xml:space="preserve"> AVERAGEIFS($F:$F, $A:$A,CELL("contents", BO$4), $B:$B,CELL("contents", BO$7), $C:$C,CELL("contents", $P232), $G:$G,CELL("contents", BO$3))</f>
        <v>3.2077916666666648</v>
      </c>
      <c r="BP238" s="19">
        <f ca="1" xml:space="preserve"> AVERAGEIFS($F:$F, $A:$A,CELL("contents", BP$4), $B:$B,CELL("contents", BP$7), $C:$C,CELL("contents", $P232), $G:$G,CELL("contents", BP$3))</f>
        <v>3.8787878787878796E-3</v>
      </c>
      <c r="BQ238" s="13"/>
      <c r="BR238" s="14">
        <f ca="1" xml:space="preserve"> AVERAGEIFS($F:$F, $A:$A,CELL("contents", BR$4), $B:$B,CELL("contents", BR$7), $C:$C,CELL("contents", $P232), $G:$G,CELL("contents", BR$3))</f>
        <v>1.9024938271604885</v>
      </c>
      <c r="BS238" s="12">
        <f ca="1" xml:space="preserve"> AVERAGEIFS($F:$F, $A:$A,CELL("contents", BS$4), $B:$B,CELL("contents", BS$7), $C:$C,CELL("contents", $P232), $G:$G,CELL("contents", BS$3))</f>
        <v>2.6460555555555541</v>
      </c>
      <c r="BT238" s="19">
        <f ca="1" xml:space="preserve"> AVERAGEIFS($F:$F, $A:$A,CELL("contents", BT$4), $B:$B,CELL("contents", BT$7), $C:$C,CELL("contents", $P232), $G:$G,CELL("contents", BT$3))</f>
        <v>1.4551818181818175</v>
      </c>
      <c r="BU238" s="13"/>
      <c r="BV238" s="14">
        <f ca="1" xml:space="preserve"> AVERAGEIFS($F:$F, $A:$A,CELL("contents", BV$4), $B:$B,CELL("contents", BV$7), $C:$C,CELL("contents", $P232), $G:$G,CELL("contents", BV$3))</f>
        <v>2.1608847736625494</v>
      </c>
      <c r="BY238" s="5" t="s">
        <v>23</v>
      </c>
      <c r="BZ238" s="33"/>
      <c r="CA238" s="12">
        <f ca="1" xml:space="preserve"> AVERAGEIFS($F:$F, $A:$A,CELL("contents", CA$4), $B:$B,CELL("contents", CA$7), $C:$C,CELL("contents", $P232), $G:$G,CELL("contents", CA$3))</f>
        <v>1.5606875000000009</v>
      </c>
      <c r="CB238" s="19">
        <f ca="1" xml:space="preserve"> AVERAGEIFS($F:$F, $A:$A,CELL("contents", CB$4), $B:$B,CELL("contents", CB$7), $C:$C,CELL("contents", $P232), $G:$G,CELL("contents", CB$3))</f>
        <v>4.3029090909090915</v>
      </c>
      <c r="CC238" s="13"/>
      <c r="CD238" s="14">
        <f ca="1" xml:space="preserve"> AVERAGEIFS($F:$F, $A:$A,CELL("contents", CD$4), $B:$B,CELL("contents", CD$7), $C:$C,CELL("contents", $P232), $G:$G,CELL("contents", CD$3))</f>
        <v>2.6778888888888908</v>
      </c>
      <c r="CE238" s="12">
        <f ca="1" xml:space="preserve"> AVERAGEIFS($F:$F, $A:$A,CELL("contents", CE$4), $B:$B,CELL("contents", CE$7), $C:$C,CELL("contents", $P232), $G:$G,CELL("contents", CE$3))</f>
        <v>3.5204791666666644</v>
      </c>
      <c r="CF238" s="19">
        <f ca="1" xml:space="preserve"> AVERAGEIFS($F:$F, $A:$A,CELL("contents", CF$4), $B:$B,CELL("contents", CF$7), $C:$C,CELL("contents", $P232), $G:$G,CELL("contents", CF$3))</f>
        <v>8.1515151515151561E-3</v>
      </c>
      <c r="CG238" s="13"/>
      <c r="CH238" s="14">
        <f ca="1" xml:space="preserve"> AVERAGEIFS($F:$F, $A:$A,CELL("contents", CH$4), $B:$B,CELL("contents", CH$7), $C:$C,CELL("contents", $P232), $G:$G,CELL("contents", CH$3))</f>
        <v>2.0895308641975294</v>
      </c>
      <c r="CI238" s="12">
        <f ca="1" xml:space="preserve"> AVERAGEIFS($F:$F, $A:$A,CELL("contents", CI$4), $B:$B,CELL("contents", CI$7), $C:$C,CELL("contents", $P232), $G:$G,CELL("contents", CI$3))</f>
        <v>3.1955208333333327</v>
      </c>
      <c r="CJ238" s="19">
        <f ca="1" xml:space="preserve"> AVERAGEIFS($F:$F, $A:$A,CELL("contents", CJ$4), $B:$B,CELL("contents", CJ$7), $C:$C,CELL("contents", $P232), $G:$G,CELL("contents", CJ$3))</f>
        <v>9.4848484848484883E-3</v>
      </c>
      <c r="CK238" s="13"/>
      <c r="CL238" s="14">
        <f ca="1" xml:space="preserve"> AVERAGEIFS($F:$F, $A:$A,CELL("contents", CL$4), $B:$B,CELL("contents", CL$7), $C:$C,CELL("contents", $P232), $G:$G,CELL("contents", CL$3))</f>
        <v>1.8975061728395053</v>
      </c>
      <c r="CM238" s="12">
        <f ca="1" xml:space="preserve"> AVERAGEIFS($F:$F, $A:$A,CELL("contents", CM$4), $B:$B,CELL("contents", CM$7), $C:$C,CELL("contents", $P232), $G:$G,CELL("contents", CM$3))</f>
        <v>2.7588958333333333</v>
      </c>
      <c r="CN238" s="19">
        <f ca="1" xml:space="preserve"> AVERAGEIFS($F:$F, $A:$A,CELL("contents", CN$4), $B:$B,CELL("contents", CN$7), $C:$C,CELL("contents", $P232), $G:$G,CELL("contents", CN$3))</f>
        <v>1.440181818181818</v>
      </c>
      <c r="CO238" s="13"/>
      <c r="CP238" s="14">
        <f ca="1" xml:space="preserve"> AVERAGEIFS($F:$F, $A:$A,CELL("contents", CP$4), $B:$B,CELL("contents", CP$7), $C:$C,CELL("contents", $P232), $G:$G,CELL("contents", CP$3))</f>
        <v>2.2216419753086392</v>
      </c>
      <c r="CS238" s="5" t="s">
        <v>23</v>
      </c>
      <c r="CT238" s="33"/>
      <c r="CU238" s="12">
        <f ca="1" xml:space="preserve"> AVERAGEIFS($F:$F, $A:$A,CELL("contents", CU$4), $B:$B,CELL("contents", CU$7), $C:$C,CELL("contents", $P232), $G:$G,CELL("contents", CU$3))</f>
        <v>1.8487500000000001</v>
      </c>
      <c r="CV238" s="19">
        <f ca="1" xml:space="preserve"> AVERAGEIFS($F:$F, $A:$A,CELL("contents", CV$4), $B:$B,CELL("contents", CV$7), $C:$C,CELL("contents", $P232), $G:$G,CELL("contents", CV$3))</f>
        <v>4.3111818181818187</v>
      </c>
      <c r="CW238" s="13"/>
      <c r="CX238" s="14">
        <f ca="1" xml:space="preserve"> AVERAGEIFS($F:$F, $A:$A,CELL("contents", CX$4), $B:$B,CELL("contents", CX$7), $C:$C,CELL("contents", $P232), $G:$G,CELL("contents", CX$3))</f>
        <v>2.8519629629629626</v>
      </c>
      <c r="CY238" s="12">
        <f ca="1" xml:space="preserve"> AVERAGEIFS($F:$F, $A:$A,CELL("contents", CY$4), $B:$B,CELL("contents", CY$7), $C:$C,CELL("contents", $P232), $G:$G,CELL("contents", CY$3))</f>
        <v>3.8070000000000008</v>
      </c>
      <c r="CZ238" s="19">
        <f ca="1" xml:space="preserve"> AVERAGEIFS($F:$F, $A:$A,CELL("contents", CZ$4), $B:$B,CELL("contents", CZ$7), $C:$C,CELL("contents", $P232), $G:$G,CELL("contents", CZ$3))</f>
        <v>1.8575757575757586E-2</v>
      </c>
      <c r="DA238" s="13"/>
      <c r="DB238" s="14">
        <f ca="1" xml:space="preserve"> AVERAGEIFS($F:$F, $A:$A,CELL("contents", DB$4), $B:$B,CELL("contents", DB$7), $C:$C,CELL("contents", $P232), $G:$G,CELL("contents", DB$3))</f>
        <v>2.2635679012345689</v>
      </c>
      <c r="DC238" s="12">
        <f ca="1" xml:space="preserve"> AVERAGEIFS($F:$F, $A:$A,CELL("contents", DC$4), $B:$B,CELL("contents", DC$7), $C:$C,CELL("contents", $P232), $G:$G,CELL("contents", DC$3))</f>
        <v>3.5639791666666678</v>
      </c>
      <c r="DD238" s="19">
        <f ca="1" xml:space="preserve"> AVERAGEIFS($F:$F, $A:$A,CELL("contents", DD$4), $B:$B,CELL("contents", DD$7), $C:$C,CELL("contents", $P232), $G:$G,CELL("contents", DD$3))</f>
        <v>2.2454545454545467E-2</v>
      </c>
      <c r="DE238" s="13"/>
      <c r="DF238" s="14">
        <f ca="1" xml:space="preserve"> AVERAGEIFS($F:$F, $A:$A,CELL("contents", DF$4), $B:$B,CELL("contents", DF$7), $C:$C,CELL("contents", $P232), $G:$G,CELL("contents", DF$3))</f>
        <v>2.1211358024691354</v>
      </c>
      <c r="DG238" s="12">
        <f ca="1" xml:space="preserve"> AVERAGEIFS($F:$F, $A:$A,CELL("contents", DG$4), $B:$B,CELL("contents", DG$7), $C:$C,CELL("contents", $P232), $G:$G,CELL("contents", DG$3))</f>
        <v>3.0732430555555514</v>
      </c>
      <c r="DH238" s="19">
        <f ca="1" xml:space="preserve"> AVERAGEIFS($F:$F, $A:$A,CELL("contents", DH$4), $B:$B,CELL("contents", DH$7), $C:$C,CELL("contents", $P232), $G:$G,CELL("contents", DH$3))</f>
        <v>1.4507373737373739</v>
      </c>
      <c r="DI238" s="13"/>
      <c r="DJ238" s="14">
        <f ca="1" xml:space="preserve"> AVERAGEIFS($F:$F, $A:$A,CELL("contents", DJ$4), $B:$B,CELL("contents", DJ$7), $C:$C,CELL("contents", $P232), $G:$G,CELL("contents", DJ$3))</f>
        <v>2.4122222222222183</v>
      </c>
      <c r="DM238" s="5" t="s">
        <v>23</v>
      </c>
      <c r="DN238" s="33"/>
      <c r="DO238" s="12">
        <f ca="1" xml:space="preserve"> AVERAGEIFS($F:$F, $A:$A,CELL("contents", DO$4), $B:$B,CELL("contents", DO$7), $C:$C,CELL("contents", $P232), $G:$G,CELL("contents", DO$3))</f>
        <v>2.596458333333334</v>
      </c>
      <c r="DP238" s="19">
        <f ca="1" xml:space="preserve"> AVERAGEIFS($F:$F, $A:$A,CELL("contents", DP$4), $B:$B,CELL("contents", DP$7), $C:$C,CELL("contents", $P232), $G:$G,CELL("contents", DP$3))</f>
        <v>4.52369696969697</v>
      </c>
      <c r="DQ238" s="13"/>
      <c r="DR238" s="14">
        <f ca="1" xml:space="preserve"> AVERAGEIFS($F:$F, $A:$A,CELL("contents", DR$4), $B:$B,CELL("contents", DR$7), $C:$C,CELL("contents", $P232), $G:$G,CELL("contents", DR$3))</f>
        <v>3.3816296296296309</v>
      </c>
      <c r="DS238" s="12">
        <f ca="1" xml:space="preserve"> AVERAGEIFS($F:$F, $A:$A,CELL("contents", DS$4), $B:$B,CELL("contents", DS$7), $C:$C,CELL("contents", $P232), $G:$G,CELL("contents", DS$3))</f>
        <v>3.920687500000001</v>
      </c>
      <c r="DT238" s="19">
        <f ca="1" xml:space="preserve"> AVERAGEIFS($F:$F, $A:$A,CELL("contents", DT$4), $B:$B,CELL("contents", DT$7), $C:$C,CELL("contents", $P232), $G:$G,CELL("contents", DT$3))</f>
        <v>6.0484848484848489E-2</v>
      </c>
      <c r="DU238" s="13"/>
      <c r="DV238" s="14">
        <f ca="1" xml:space="preserve"> AVERAGEIFS($F:$F, $A:$A,CELL("contents", DV$4), $B:$B,CELL("contents", DV$7), $C:$C,CELL("contents", $P232), $G:$G,CELL("contents", DV$3))</f>
        <v>2.3480123456790141</v>
      </c>
      <c r="DW238" s="12">
        <f ca="1" xml:space="preserve"> AVERAGEIFS($F:$F, $A:$A,CELL("contents", DW$4), $B:$B,CELL("contents", DW$7), $C:$C,CELL("contents", $P232), $G:$G,CELL("contents", DW$3))</f>
        <v>4.0312083333333364</v>
      </c>
      <c r="DX238" s="19">
        <f ca="1" xml:space="preserve"> AVERAGEIFS($F:$F, $A:$A,CELL("contents", DX$4), $B:$B,CELL("contents", DX$7), $C:$C,CELL("contents", $P232), $G:$G,CELL("contents", DX$3))</f>
        <v>7.3424242424242434E-2</v>
      </c>
      <c r="DY238" s="13"/>
      <c r="DZ238" s="14">
        <f ca="1" xml:space="preserve"> AVERAGEIFS($F:$F, $A:$A,CELL("contents", DZ$4), $B:$B,CELL("contents", DZ$7), $C:$C,CELL("contents", $P232), $G:$G,CELL("contents", DZ$3))</f>
        <v>2.4187777777777799</v>
      </c>
      <c r="EA238" s="12">
        <f ca="1" xml:space="preserve"> AVERAGEIFS($F:$F, $A:$A,CELL("contents", EA$4), $B:$B,CELL("contents", EA$7), $C:$C,CELL("contents", $P232), $G:$G,CELL("contents", EA$3))</f>
        <v>3.5161180555555513</v>
      </c>
      <c r="EB238" s="19">
        <f ca="1" xml:space="preserve"> AVERAGEIFS($F:$F, $A:$A,CELL("contents", EB$4), $B:$B,CELL("contents", EB$7), $C:$C,CELL("contents", $P232), $G:$G,CELL("contents", EB$3))</f>
        <v>1.5525353535353534</v>
      </c>
      <c r="EC238" s="13"/>
      <c r="ED238" s="14">
        <f ca="1" xml:space="preserve"> AVERAGEIFS($F:$F, $A:$A,CELL("contents", ED$4), $B:$B,CELL("contents", ED$7), $C:$C,CELL("contents", $P232), $G:$G,CELL("contents", ED$3))</f>
        <v>2.7161399176954681</v>
      </c>
    </row>
    <row r="239" spans="1:134" x14ac:dyDescent="0.25">
      <c r="A239" t="s">
        <v>13</v>
      </c>
      <c r="B239" t="s">
        <v>14</v>
      </c>
      <c r="C239">
        <v>11</v>
      </c>
      <c r="D239">
        <v>40</v>
      </c>
      <c r="E239" t="b">
        <v>0</v>
      </c>
      <c r="F239">
        <v>3.0000000000000001E-3</v>
      </c>
      <c r="G239">
        <v>16</v>
      </c>
      <c r="H239">
        <v>16</v>
      </c>
      <c r="I239">
        <v>65</v>
      </c>
      <c r="J239">
        <v>35</v>
      </c>
      <c r="K239">
        <v>0</v>
      </c>
      <c r="L239">
        <v>11</v>
      </c>
      <c r="M239">
        <f t="shared" si="516"/>
        <v>0</v>
      </c>
      <c r="N239" t="b">
        <f t="shared" ref="N239" si="605">AND(MIN($F239,$F240,$F241)=$F239,MAX($H239,$H240,$H241)=$H239)</f>
        <v>1</v>
      </c>
      <c r="O239" t="b">
        <f t="shared" ref="O239" si="606">AND(N239,NOT(N240),NOT(N241))</f>
        <v>1</v>
      </c>
      <c r="P239">
        <f>P229</f>
        <v>16</v>
      </c>
      <c r="Q239" s="7" t="s">
        <v>29</v>
      </c>
      <c r="R239" s="33"/>
      <c r="S239" s="12">
        <f ca="1" xml:space="preserve"> _xlfn.MAXIFS($F:$F, $A:$A,CELL("contents", S$4), $B:$B,CELL("contents", S$7), $C:$C,CELL("contents", $P232))</f>
        <v>10.013</v>
      </c>
      <c r="T239" s="19">
        <f ca="1" xml:space="preserve"> _xlfn.MAXIFS($F:$F, $A:$A,CELL("contents", T$4), $B:$B,CELL("contents", T$7), $C:$C,CELL("contents", $P232))</f>
        <v>10.004</v>
      </c>
      <c r="U239" s="13"/>
      <c r="V239" s="14">
        <f ca="1" xml:space="preserve"> _xlfn.MAXIFS($F:$F, $A:$A,CELL("contents", V$4), $B:$B,CELL("contents", V$7), $C:$C,CELL("contents", $P232))</f>
        <v>10.013</v>
      </c>
      <c r="W239" s="12">
        <f ca="1" xml:space="preserve"> _xlfn.MAXIFS($F:$F, $A:$A,CELL("contents", W$4), $B:$B,CELL("contents", W$7), $C:$C,CELL("contents", $P232))</f>
        <v>27.210999999999999</v>
      </c>
      <c r="X239" s="19">
        <f ca="1" xml:space="preserve"> _xlfn.MAXIFS($F:$F, $A:$A,CELL("contents", X$4), $B:$B,CELL("contents", X$7), $C:$C,CELL("contents", $P232))</f>
        <v>0.104</v>
      </c>
      <c r="Y239" s="13"/>
      <c r="Z239" s="14">
        <f ca="1" xml:space="preserve"> _xlfn.MAXIFS($F:$F, $A:$A,CELL("contents", Z$4), $B:$B,CELL("contents", Z$7), $C:$C,CELL("contents", $P232))</f>
        <v>27.210999999999999</v>
      </c>
      <c r="AA239" s="12">
        <f ca="1" xml:space="preserve"> _xlfn.MAXIFS($F:$F, $A:$A,CELL("contents", AA$4), $B:$B,CELL("contents", AA$7), $C:$C,CELL("contents", $P232))</f>
        <v>25.309000000000001</v>
      </c>
      <c r="AB239" s="19">
        <f ca="1" xml:space="preserve"> _xlfn.MAXIFS($F:$F, $A:$A,CELL("contents", AB$4), $B:$B,CELL("contents", AB$7), $C:$C,CELL("contents", $P232))</f>
        <v>0.153</v>
      </c>
      <c r="AC239" s="13"/>
      <c r="AD239" s="14">
        <f ca="1" xml:space="preserve"> _xlfn.MAXIFS($F:$F, $A:$A,CELL("contents", AD$4), $B:$B,CELL("contents", AD$7), $C:$C,CELL("contents", $P232))</f>
        <v>25.309000000000001</v>
      </c>
      <c r="AE239" s="12">
        <f ca="1" xml:space="preserve"> _xlfn.MAXIFS($F:$F, $A:$A,CELL("contents", AE$4), $B:$B,CELL("contents", AE$7), $C:$C,CELL("contents", $P232))</f>
        <v>27.210999999999999</v>
      </c>
      <c r="AF239" s="19">
        <f ca="1" xml:space="preserve"> _xlfn.MAXIFS($F:$F, $A:$A,CELL("contents", AF$4), $B:$B,CELL("contents", AF$7), $C:$C,CELL("contents", $P232))</f>
        <v>10.004</v>
      </c>
      <c r="AG239" s="13"/>
      <c r="AH239" s="14">
        <f ca="1" xml:space="preserve"> _xlfn.MAXIFS($F:$F, $A:$A,CELL("contents", AH$4), $B:$B,CELL("contents", AH$7), $C:$C,CELL("contents", $P232))</f>
        <v>27.210999999999999</v>
      </c>
      <c r="AK239" s="7" t="s">
        <v>29</v>
      </c>
      <c r="AL239" s="33"/>
      <c r="AM239" s="12">
        <f ca="1" xml:space="preserve"> _xlfn.MAXIFS($F:$F, $A:$A,CELL("contents", AM$4), $B:$B,CELL("contents", AM$7), $C:$C,CELL("contents", $P232), $G:$G,CELL("contents", AM$3))</f>
        <v>10.013</v>
      </c>
      <c r="AN239" s="19">
        <f ca="1" xml:space="preserve"> _xlfn.MAXIFS($F:$F, $A:$A,CELL("contents", AN$4), $B:$B,CELL("contents", AN$7), $C:$C,CELL("contents", $P232), $G:$G,CELL("contents", AN$3))</f>
        <v>10.002000000000001</v>
      </c>
      <c r="AO239" s="13"/>
      <c r="AP239" s="14">
        <f ca="1" xml:space="preserve"> _xlfn.MAXIFS($F:$F, $A:$A,CELL("contents", AP$4), $B:$B,CELL("contents", AP$7), $C:$C,CELL("contents", $P232), $G:$G,CELL("contents", AP$3))</f>
        <v>10.013</v>
      </c>
      <c r="AQ239" s="12">
        <f ca="1" xml:space="preserve"> _xlfn.MAXIFS($F:$F, $A:$A,CELL("contents", AQ$4), $B:$B,CELL("contents", AQ$7), $C:$C,CELL("contents", $P232), $G:$G,CELL("contents", AQ$3))</f>
        <v>26.645</v>
      </c>
      <c r="AR239" s="19">
        <f ca="1" xml:space="preserve"> _xlfn.MAXIFS($F:$F, $A:$A,CELL("contents", AR$4), $B:$B,CELL("contents", AR$7), $C:$C,CELL("contents", $P232), $G:$G,CELL("contents", AR$3))</f>
        <v>5.0000000000000001E-3</v>
      </c>
      <c r="AS239" s="13"/>
      <c r="AT239" s="14">
        <f ca="1" xml:space="preserve"> _xlfn.MAXIFS($F:$F, $A:$A,CELL("contents", AT$4), $B:$B,CELL("contents", AT$7), $C:$C,CELL("contents", $P232), $G:$G,CELL("contents", AT$3))</f>
        <v>26.645</v>
      </c>
      <c r="AU239" s="12">
        <f ca="1" xml:space="preserve"> _xlfn.MAXIFS($F:$F, $A:$A,CELL("contents", AU$4), $B:$B,CELL("contents", AU$7), $C:$C,CELL("contents", $P232), $G:$G,CELL("contents", AU$3))</f>
        <v>13.249000000000001</v>
      </c>
      <c r="AV239" s="19">
        <f ca="1" xml:space="preserve"> _xlfn.MAXIFS($F:$F, $A:$A,CELL("contents", AV$4), $B:$B,CELL("contents", AV$7), $C:$C,CELL("contents", $P232), $G:$G,CELL("contents", AV$3))</f>
        <v>8.0000000000000002E-3</v>
      </c>
      <c r="AW239" s="13"/>
      <c r="AX239" s="14">
        <f ca="1" xml:space="preserve"> _xlfn.MAXIFS($F:$F, $A:$A,CELL("contents", AX$4), $B:$B,CELL("contents", AX$7), $C:$C,CELL("contents", $P232), $G:$G,CELL("contents", AX$3))</f>
        <v>13.249000000000001</v>
      </c>
      <c r="AY239" s="12">
        <f ca="1" xml:space="preserve"> _xlfn.MAXIFS($F:$F, $A:$A,CELL("contents", AY$4), $B:$B,CELL("contents", AY$7), $C:$C,CELL("contents", $P232), $G:$G,CELL("contents", AY$3))</f>
        <v>26.645</v>
      </c>
      <c r="AZ239" s="19">
        <f ca="1" xml:space="preserve"> _xlfn.MAXIFS($F:$F, $A:$A,CELL("contents", AZ$4), $B:$B,CELL("contents", AZ$7), $C:$C,CELL("contents", $P232), $G:$G,CELL("contents", AZ$3))</f>
        <v>10.002000000000001</v>
      </c>
      <c r="BA239" s="13"/>
      <c r="BB239" s="14">
        <f ca="1" xml:space="preserve"> _xlfn.MAXIFS($F:$F, $A:$A,CELL("contents", BB$4), $B:$B,CELL("contents", BB$7), $C:$C,CELL("contents", $P232), $G:$G,CELL("contents", BB$3))</f>
        <v>26.645</v>
      </c>
      <c r="BE239" s="7" t="s">
        <v>29</v>
      </c>
      <c r="BF239" s="33"/>
      <c r="BG239" s="12">
        <f ca="1" xml:space="preserve"> _xlfn.MAXIFS($F:$F, $A:$A,CELL("contents", BG$4), $B:$B,CELL("contents", BG$7), $C:$C,CELL("contents", $P232), $G:$G,CELL("contents", BG$3))</f>
        <v>10.002000000000001</v>
      </c>
      <c r="BH239" s="19">
        <f ca="1" xml:space="preserve"> _xlfn.MAXIFS($F:$F, $A:$A,CELL("contents", BH$4), $B:$B,CELL("contents", BH$7), $C:$C,CELL("contents", $P232), $G:$G,CELL("contents", BH$3))</f>
        <v>10.004</v>
      </c>
      <c r="BI239" s="13"/>
      <c r="BJ239" s="14">
        <f ca="1" xml:space="preserve"> _xlfn.MAXIFS($F:$F, $A:$A,CELL("contents", BJ$4), $B:$B,CELL("contents", BJ$7), $C:$C,CELL("contents", $P232), $G:$G,CELL("contents", BJ$3))</f>
        <v>10.004</v>
      </c>
      <c r="BK239" s="12">
        <f ca="1" xml:space="preserve"> _xlfn.MAXIFS($F:$F, $A:$A,CELL("contents", BK$4), $B:$B,CELL("contents", BK$7), $C:$C,CELL("contents", $P232), $G:$G,CELL("contents", BK$3))</f>
        <v>27.210999999999999</v>
      </c>
      <c r="BL239" s="19">
        <f ca="1" xml:space="preserve"> _xlfn.MAXIFS($F:$F, $A:$A,CELL("contents", BL$4), $B:$B,CELL("contents", BL$7), $C:$C,CELL("contents", $P232), $G:$G,CELL("contents", BL$3))</f>
        <v>2.1000000000000001E-2</v>
      </c>
      <c r="BM239" s="13"/>
      <c r="BN239" s="14">
        <f ca="1" xml:space="preserve"> _xlfn.MAXIFS($F:$F, $A:$A,CELL("contents", BN$4), $B:$B,CELL("contents", BN$7), $C:$C,CELL("contents", $P232), $G:$G,CELL("contents", BN$3))</f>
        <v>27.210999999999999</v>
      </c>
      <c r="BO239" s="12">
        <f ca="1" xml:space="preserve"> _xlfn.MAXIFS($F:$F, $A:$A,CELL("contents", BO$4), $B:$B,CELL("contents", BO$7), $C:$C,CELL("contents", $P232), $G:$G,CELL("contents", BO$3))</f>
        <v>24</v>
      </c>
      <c r="BP239" s="19">
        <f ca="1" xml:space="preserve"> _xlfn.MAXIFS($F:$F, $A:$A,CELL("contents", BP$4), $B:$B,CELL("contents", BP$7), $C:$C,CELL("contents", $P232), $G:$G,CELL("contents", BP$3))</f>
        <v>1.0999999999999999E-2</v>
      </c>
      <c r="BQ239" s="13"/>
      <c r="BR239" s="14">
        <f ca="1" xml:space="preserve"> _xlfn.MAXIFS($F:$F, $A:$A,CELL("contents", BR$4), $B:$B,CELL("contents", BR$7), $C:$C,CELL("contents", $P232), $G:$G,CELL("contents", BR$3))</f>
        <v>24</v>
      </c>
      <c r="BS239" s="12">
        <f ca="1" xml:space="preserve"> _xlfn.MAXIFS($F:$F, $A:$A,CELL("contents", BS$4), $B:$B,CELL("contents", BS$7), $C:$C,CELL("contents", $P232), $G:$G,CELL("contents", BS$3))</f>
        <v>27.210999999999999</v>
      </c>
      <c r="BT239" s="19">
        <f ca="1" xml:space="preserve"> _xlfn.MAXIFS($F:$F, $A:$A,CELL("contents", BT$4), $B:$B,CELL("contents", BT$7), $C:$C,CELL("contents", $P232), $G:$G,CELL("contents", BT$3))</f>
        <v>10.004</v>
      </c>
      <c r="BU239" s="13"/>
      <c r="BV239" s="14">
        <f ca="1" xml:space="preserve"> _xlfn.MAXIFS($F:$F, $A:$A,CELL("contents", BV$4), $B:$B,CELL("contents", BV$7), $C:$C,CELL("contents", $P232), $G:$G,CELL("contents", BV$3))</f>
        <v>27.210999999999999</v>
      </c>
      <c r="BY239" s="7" t="s">
        <v>29</v>
      </c>
      <c r="BZ239" s="33"/>
      <c r="CA239" s="12">
        <f ca="1" xml:space="preserve"> _xlfn.MAXIFS($F:$F, $A:$A,CELL("contents", CA$4), $B:$B,CELL("contents", CA$7), $C:$C,CELL("contents", $P232), $G:$G,CELL("contents", CA$3))</f>
        <v>10.004</v>
      </c>
      <c r="CB239" s="19">
        <f ca="1" xml:space="preserve"> _xlfn.MAXIFS($F:$F, $A:$A,CELL("contents", CB$4), $B:$B,CELL("contents", CB$7), $C:$C,CELL("contents", $P232), $G:$G,CELL("contents", CB$3))</f>
        <v>10.002000000000001</v>
      </c>
      <c r="CC239" s="13"/>
      <c r="CD239" s="14">
        <f ca="1" xml:space="preserve"> _xlfn.MAXIFS($F:$F, $A:$A,CELL("contents", CD$4), $B:$B,CELL("contents", CD$7), $C:$C,CELL("contents", $P232), $G:$G,CELL("contents", CD$3))</f>
        <v>10.004</v>
      </c>
      <c r="CE239" s="12">
        <f ca="1" xml:space="preserve"> _xlfn.MAXIFS($F:$F, $A:$A,CELL("contents", CE$4), $B:$B,CELL("contents", CE$7), $C:$C,CELL("contents", $P232), $G:$G,CELL("contents", CE$3))</f>
        <v>26.853000000000002</v>
      </c>
      <c r="CF239" s="19">
        <f ca="1" xml:space="preserve"> _xlfn.MAXIFS($F:$F, $A:$A,CELL("contents", CF$4), $B:$B,CELL("contents", CF$7), $C:$C,CELL("contents", $P232), $G:$G,CELL("contents", CF$3))</f>
        <v>5.2999999999999999E-2</v>
      </c>
      <c r="CG239" s="13"/>
      <c r="CH239" s="14">
        <f ca="1" xml:space="preserve"> _xlfn.MAXIFS($F:$F, $A:$A,CELL("contents", CH$4), $B:$B,CELL("contents", CH$7), $C:$C,CELL("contents", $P232), $G:$G,CELL("contents", CH$3))</f>
        <v>26.853000000000002</v>
      </c>
      <c r="CI239" s="12">
        <f ca="1" xml:space="preserve"> _xlfn.MAXIFS($F:$F, $A:$A,CELL("contents", CI$4), $B:$B,CELL("contents", CI$7), $C:$C,CELL("contents", $P232), $G:$G,CELL("contents", CI$3))</f>
        <v>12.693</v>
      </c>
      <c r="CJ239" s="19">
        <f ca="1" xml:space="preserve"> _xlfn.MAXIFS($F:$F, $A:$A,CELL("contents", CJ$4), $B:$B,CELL("contents", CJ$7), $C:$C,CELL("contents", $P232), $G:$G,CELL("contents", CJ$3))</f>
        <v>6.5000000000000002E-2</v>
      </c>
      <c r="CK239" s="13"/>
      <c r="CL239" s="14">
        <f ca="1" xml:space="preserve"> _xlfn.MAXIFS($F:$F, $A:$A,CELL("contents", CL$4), $B:$B,CELL("contents", CL$7), $C:$C,CELL("contents", $P232), $G:$G,CELL("contents", CL$3))</f>
        <v>12.693</v>
      </c>
      <c r="CM239" s="12">
        <f ca="1" xml:space="preserve"> _xlfn.MAXIFS($F:$F, $A:$A,CELL("contents", CM$4), $B:$B,CELL("contents", CM$7), $C:$C,CELL("contents", $P232), $G:$G,CELL("contents", CM$3))</f>
        <v>26.853000000000002</v>
      </c>
      <c r="CN239" s="19">
        <f ca="1" xml:space="preserve"> _xlfn.MAXIFS($F:$F, $A:$A,CELL("contents", CN$4), $B:$B,CELL("contents", CN$7), $C:$C,CELL("contents", $P232), $G:$G,CELL("contents", CN$3))</f>
        <v>10.002000000000001</v>
      </c>
      <c r="CO239" s="13"/>
      <c r="CP239" s="14">
        <f ca="1" xml:space="preserve"> _xlfn.MAXIFS($F:$F, $A:$A,CELL("contents", CP$4), $B:$B,CELL("contents", CP$7), $C:$C,CELL("contents", $P232), $G:$G,CELL("contents", CP$3))</f>
        <v>26.853000000000002</v>
      </c>
      <c r="CS239" s="7" t="s">
        <v>29</v>
      </c>
      <c r="CT239" s="33"/>
      <c r="CU239" s="12">
        <f ca="1" xml:space="preserve"> _xlfn.MAXIFS($F:$F, $A:$A,CELL("contents", CU$4), $B:$B,CELL("contents", CU$7), $C:$C,CELL("contents", $P232), $G:$G,CELL("contents", CU$3))</f>
        <v>10.003</v>
      </c>
      <c r="CV239" s="19">
        <f ca="1" xml:space="preserve"> _xlfn.MAXIFS($F:$F, $A:$A,CELL("contents", CV$4), $B:$B,CELL("contents", CV$7), $C:$C,CELL("contents", $P232), $G:$G,CELL("contents", CV$3))</f>
        <v>10.002000000000001</v>
      </c>
      <c r="CW239" s="13"/>
      <c r="CX239" s="14">
        <f ca="1" xml:space="preserve"> _xlfn.MAXIFS($F:$F, $A:$A,CELL("contents", CX$4), $B:$B,CELL("contents", CX$7), $C:$C,CELL("contents", $P232), $G:$G,CELL("contents", CX$3))</f>
        <v>10.003</v>
      </c>
      <c r="CY239" s="12">
        <f ca="1" xml:space="preserve"> _xlfn.MAXIFS($F:$F, $A:$A,CELL("contents", CY$4), $B:$B,CELL("contents", CY$7), $C:$C,CELL("contents", $P232), $G:$G,CELL("contents", CY$3))</f>
        <v>23.32</v>
      </c>
      <c r="CZ239" s="19">
        <f ca="1" xml:space="preserve"> _xlfn.MAXIFS($F:$F, $A:$A,CELL("contents", CZ$4), $B:$B,CELL("contents", CZ$7), $C:$C,CELL("contents", $P232), $G:$G,CELL("contents", CZ$3))</f>
        <v>3.2000000000000001E-2</v>
      </c>
      <c r="DA239" s="13"/>
      <c r="DB239" s="14">
        <f ca="1" xml:space="preserve"> _xlfn.MAXIFS($F:$F, $A:$A,CELL("contents", DB$4), $B:$B,CELL("contents", DB$7), $C:$C,CELL("contents", $P232), $G:$G,CELL("contents", DB$3))</f>
        <v>23.32</v>
      </c>
      <c r="DC239" s="12">
        <f ca="1" xml:space="preserve"> _xlfn.MAXIFS($F:$F, $A:$A,CELL("contents", DC$4), $B:$B,CELL("contents", DC$7), $C:$C,CELL("contents", $P232), $G:$G,CELL("contents", DC$3))</f>
        <v>11.154999999999999</v>
      </c>
      <c r="DD239" s="19">
        <f ca="1" xml:space="preserve"> _xlfn.MAXIFS($F:$F, $A:$A,CELL("contents", DD$4), $B:$B,CELL("contents", DD$7), $C:$C,CELL("contents", $P232), $G:$G,CELL("contents", DD$3))</f>
        <v>9.9000000000000005E-2</v>
      </c>
      <c r="DE239" s="13"/>
      <c r="DF239" s="14">
        <f ca="1" xml:space="preserve"> _xlfn.MAXIFS($F:$F, $A:$A,CELL("contents", DF$4), $B:$B,CELL("contents", DF$7), $C:$C,CELL("contents", $P232), $G:$G,CELL("contents", DF$3))</f>
        <v>11.154999999999999</v>
      </c>
      <c r="DG239" s="12">
        <f ca="1" xml:space="preserve"> _xlfn.MAXIFS($F:$F, $A:$A,CELL("contents", DG$4), $B:$B,CELL("contents", DG$7), $C:$C,CELL("contents", $P232), $G:$G,CELL("contents", DG$3))</f>
        <v>23.32</v>
      </c>
      <c r="DH239" s="19">
        <f ca="1" xml:space="preserve"> _xlfn.MAXIFS($F:$F, $A:$A,CELL("contents", DH$4), $B:$B,CELL("contents", DH$7), $C:$C,CELL("contents", $P232), $G:$G,CELL("contents", DH$3))</f>
        <v>10.002000000000001</v>
      </c>
      <c r="DI239" s="13"/>
      <c r="DJ239" s="14">
        <f ca="1" xml:space="preserve"> _xlfn.MAXIFS($F:$F, $A:$A,CELL("contents", DJ$4), $B:$B,CELL("contents", DJ$7), $C:$C,CELL("contents", $P232), $G:$G,CELL("contents", DJ$3))</f>
        <v>23.32</v>
      </c>
      <c r="DM239" s="7" t="s">
        <v>29</v>
      </c>
      <c r="DN239" s="33"/>
      <c r="DO239" s="12">
        <f ca="1" xml:space="preserve"> _xlfn.MAXIFS($F:$F, $A:$A,CELL("contents", DO$4), $B:$B,CELL("contents", DO$7), $C:$C,CELL("contents", $P232), $G:$G,CELL("contents", DO$3))</f>
        <v>10.002000000000001</v>
      </c>
      <c r="DP239" s="19">
        <f ca="1" xml:space="preserve"> _xlfn.MAXIFS($F:$F, $A:$A,CELL("contents", DP$4), $B:$B,CELL("contents", DP$7), $C:$C,CELL("contents", $P232), $G:$G,CELL("contents", DP$3))</f>
        <v>10.002000000000001</v>
      </c>
      <c r="DQ239" s="13"/>
      <c r="DR239" s="14">
        <f ca="1" xml:space="preserve"> _xlfn.MAXIFS($F:$F, $A:$A,CELL("contents", DR$4), $B:$B,CELL("contents", DR$7), $C:$C,CELL("contents", $P232), $G:$G,CELL("contents", DR$3))</f>
        <v>10.002000000000001</v>
      </c>
      <c r="DS239" s="12">
        <f ca="1" xml:space="preserve"> _xlfn.MAXIFS($F:$F, $A:$A,CELL("contents", DS$4), $B:$B,CELL("contents", DS$7), $C:$C,CELL("contents", $P232), $G:$G,CELL("contents", DS$3))</f>
        <v>23.053000000000001</v>
      </c>
      <c r="DT239" s="19">
        <f ca="1" xml:space="preserve"> _xlfn.MAXIFS($F:$F, $A:$A,CELL("contents", DT$4), $B:$B,CELL("contents", DT$7), $C:$C,CELL("contents", $P232), $G:$G,CELL("contents", DT$3))</f>
        <v>0.104</v>
      </c>
      <c r="DU239" s="13"/>
      <c r="DV239" s="14">
        <f ca="1" xml:space="preserve"> _xlfn.MAXIFS($F:$F, $A:$A,CELL("contents", DV$4), $B:$B,CELL("contents", DV$7), $C:$C,CELL("contents", $P232), $G:$G,CELL("contents", DV$3))</f>
        <v>23.053000000000001</v>
      </c>
      <c r="DW239" s="12">
        <f ca="1" xml:space="preserve"> _xlfn.MAXIFS($F:$F, $A:$A,CELL("contents", DW$4), $B:$B,CELL("contents", DW$7), $C:$C,CELL("contents", $P232), $G:$G,CELL("contents", DW$3))</f>
        <v>25.309000000000001</v>
      </c>
      <c r="DX239" s="19">
        <f ca="1" xml:space="preserve"> _xlfn.MAXIFS($F:$F, $A:$A,CELL("contents", DX$4), $B:$B,CELL("contents", DX$7), $C:$C,CELL("contents", $P232), $G:$G,CELL("contents", DX$3))</f>
        <v>0.153</v>
      </c>
      <c r="DY239" s="13"/>
      <c r="DZ239" s="14">
        <f ca="1" xml:space="preserve"> _xlfn.MAXIFS($F:$F, $A:$A,CELL("contents", DZ$4), $B:$B,CELL("contents", DZ$7), $C:$C,CELL("contents", $P232), $G:$G,CELL("contents", DZ$3))</f>
        <v>25.309000000000001</v>
      </c>
      <c r="EA239" s="12">
        <f ca="1" xml:space="preserve"> _xlfn.MAXIFS($F:$F, $A:$A,CELL("contents", EA$4), $B:$B,CELL("contents", EA$7), $C:$C,CELL("contents", $P232), $G:$G,CELL("contents", EA$3))</f>
        <v>25.309000000000001</v>
      </c>
      <c r="EB239" s="19">
        <f ca="1" xml:space="preserve"> _xlfn.MAXIFS($F:$F, $A:$A,CELL("contents", EB$4), $B:$B,CELL("contents", EB$7), $C:$C,CELL("contents", $P232), $G:$G,CELL("contents", EB$3))</f>
        <v>10.002000000000001</v>
      </c>
      <c r="EC239" s="13"/>
      <c r="ED239" s="14">
        <f ca="1" xml:space="preserve"> _xlfn.MAXIFS($F:$F, $A:$A,CELL("contents", ED$4), $B:$B,CELL("contents", ED$7), $C:$C,CELL("contents", $P232), $G:$G,CELL("contents", ED$3))</f>
        <v>25.309000000000001</v>
      </c>
    </row>
    <row r="240" spans="1:134" x14ac:dyDescent="0.25">
      <c r="A240" t="s">
        <v>15</v>
      </c>
      <c r="B240" t="s">
        <v>14</v>
      </c>
      <c r="C240">
        <v>11</v>
      </c>
      <c r="D240">
        <v>40</v>
      </c>
      <c r="E240" t="b">
        <v>0</v>
      </c>
      <c r="F240">
        <v>6.0000000000000001E-3</v>
      </c>
      <c r="G240">
        <v>16</v>
      </c>
      <c r="H240">
        <v>16</v>
      </c>
      <c r="I240">
        <v>36</v>
      </c>
      <c r="J240">
        <v>35</v>
      </c>
      <c r="K240">
        <v>0</v>
      </c>
      <c r="L240">
        <v>11</v>
      </c>
      <c r="M240">
        <f t="shared" si="516"/>
        <v>0</v>
      </c>
      <c r="N240" t="b">
        <f t="shared" ref="N240" si="607">AND(MIN($F239,$F240,$F241)=$F240,MAX($H239,$H240,$H241)=$H240)</f>
        <v>0</v>
      </c>
      <c r="O240" t="b">
        <f t="shared" ref="O240" si="608">AND(NOT(N239),N240,NOT(N241))</f>
        <v>0</v>
      </c>
      <c r="P240">
        <f>P229</f>
        <v>16</v>
      </c>
      <c r="Q240" s="6" t="s">
        <v>16</v>
      </c>
      <c r="R240" s="21" t="s">
        <v>22</v>
      </c>
      <c r="S240" s="12">
        <f ca="1" xml:space="preserve"> SUMIFS($I:$I, $A:$A,CELL("contents", S$4), $B:$B,CELL("contents", S$7), $C:$C,CELL("contents", $P232))</f>
        <v>54933593</v>
      </c>
      <c r="T240" s="19">
        <f ca="1" xml:space="preserve"> SUMIFS($I:$I, $A:$A,CELL("contents", T$4), $B:$B,CELL("contents", T$7), $C:$C,CELL("contents", $P232))</f>
        <v>117219269</v>
      </c>
      <c r="U240" s="13"/>
      <c r="V240" s="14">
        <f ca="1" xml:space="preserve"> SUMIFS($I:$I, $A:$A,CELL("contents", V$4), $B:$B,CELL("contents", V$7), $C:$C,CELL("contents", $P232))</f>
        <v>172152862</v>
      </c>
      <c r="W240" s="12">
        <f ca="1" xml:space="preserve"> SUMIFS($I:$I, $A:$A,CELL("contents", W$4), $B:$B,CELL("contents", W$7), $C:$C,CELL("contents", $P232))</f>
        <v>94541104</v>
      </c>
      <c r="X240" s="19">
        <f ca="1" xml:space="preserve"> SUMIFS($I:$I, $A:$A,CELL("contents", X$4), $B:$B,CELL("contents", X$7), $C:$C,CELL("contents", $P232))</f>
        <v>51746</v>
      </c>
      <c r="Y240" s="13"/>
      <c r="Z240" s="14">
        <f ca="1" xml:space="preserve"> SUMIFS($I:$I, $A:$A,CELL("contents", Z$4), $B:$B,CELL("contents", Z$7), $C:$C,CELL("contents", $P232))</f>
        <v>94592850</v>
      </c>
      <c r="AA240" s="12">
        <f ca="1" xml:space="preserve"> SUMIFS($I:$I, $A:$A,CELL("contents", AA$4), $B:$B,CELL("contents", AA$7), $C:$C,CELL("contents", $P232))</f>
        <v>88253910</v>
      </c>
      <c r="AB240" s="19">
        <f ca="1" xml:space="preserve"> SUMIFS($I:$I, $A:$A,CELL("contents", AB$4), $B:$B,CELL("contents", AB$7), $C:$C,CELL("contents", $P232))</f>
        <v>51746</v>
      </c>
      <c r="AC240" s="13"/>
      <c r="AD240" s="14">
        <f ca="1" xml:space="preserve"> SUMIFS($I:$I, $A:$A,CELL("contents", AD$4), $B:$B,CELL("contents", AD$7), $C:$C,CELL("contents", $P232))</f>
        <v>88305656</v>
      </c>
      <c r="AE240" s="12">
        <f ca="1" xml:space="preserve"> SUMIFS($I:$I, $A:$A,CELL("contents", AE$4), $B:$B,CELL("contents", AE$7), $C:$C,CELL("contents", $P232))</f>
        <v>237728607</v>
      </c>
      <c r="AF240" s="19">
        <f ca="1" xml:space="preserve"> SUMIFS($I:$I, $A:$A,CELL("contents", AF$4), $B:$B,CELL("contents", AF$7), $C:$C,CELL("contents", $P232))</f>
        <v>117322761</v>
      </c>
      <c r="AG240" s="13"/>
      <c r="AH240" s="14">
        <f ca="1" xml:space="preserve"> SUMIFS($I:$I, $A:$A,CELL("contents", AH$4), $B:$B,CELL("contents", AH$7), $C:$C,CELL("contents", $P232))</f>
        <v>355051368</v>
      </c>
      <c r="AK240" s="6" t="s">
        <v>16</v>
      </c>
      <c r="AL240" s="21" t="s">
        <v>22</v>
      </c>
      <c r="AM240" s="12">
        <f ca="1" xml:space="preserve"> SUMIFS($I:$I, $A:$A,CELL("contents", AM$4), $B:$B,CELL("contents", AM$7), $C:$C,CELL("contents", $P232), $G:$G,CELL("contents", AM$3))</f>
        <v>9180591</v>
      </c>
      <c r="AN240" s="19">
        <f ca="1" xml:space="preserve"> SUMIFS($I:$I, $A:$A,CELL("contents", AN$4), $B:$B,CELL("contents", AN$7), $C:$C,CELL("contents", $P232), $G:$G,CELL("contents", AN$3))</f>
        <v>22024951</v>
      </c>
      <c r="AO240" s="13"/>
      <c r="AP240" s="14">
        <f ca="1" xml:space="preserve"> SUMIFS($I:$I, $A:$A,CELL("contents", AP$4), $B:$B,CELL("contents", AP$7), $C:$C,CELL("contents", $P232), $G:$G,CELL("contents", AP$3))</f>
        <v>31205542</v>
      </c>
      <c r="AQ240" s="12">
        <f ca="1" xml:space="preserve"> SUMIFS($I:$I, $A:$A,CELL("contents", AQ$4), $B:$B,CELL("contents", AQ$7), $C:$C,CELL("contents", $P232), $G:$G,CELL("contents", AQ$3))</f>
        <v>15873225</v>
      </c>
      <c r="AR240" s="19">
        <f ca="1" xml:space="preserve"> SUMIFS($I:$I, $A:$A,CELL("contents", AR$4), $B:$B,CELL("contents", AR$7), $C:$C,CELL("contents", $P232), $G:$G,CELL("contents", AR$3))</f>
        <v>666</v>
      </c>
      <c r="AS240" s="13"/>
      <c r="AT240" s="14">
        <f ca="1" xml:space="preserve"> SUMIFS($I:$I, $A:$A,CELL("contents", AT$4), $B:$B,CELL("contents", AT$7), $C:$C,CELL("contents", $P232), $G:$G,CELL("contents", AT$3))</f>
        <v>15873891</v>
      </c>
      <c r="AU240" s="12">
        <f ca="1" xml:space="preserve"> SUMIFS($I:$I, $A:$A,CELL("contents", AU$4), $B:$B,CELL("contents", AU$7), $C:$C,CELL("contents", $P232), $G:$G,CELL("contents", AU$3))</f>
        <v>16591163</v>
      </c>
      <c r="AV240" s="19">
        <f ca="1" xml:space="preserve"> SUMIFS($I:$I, $A:$A,CELL("contents", AV$4), $B:$B,CELL("contents", AV$7), $C:$C,CELL("contents", $P232), $G:$G,CELL("contents", AV$3))</f>
        <v>666</v>
      </c>
      <c r="AW240" s="13"/>
      <c r="AX240" s="14">
        <f ca="1" xml:space="preserve"> SUMIFS($I:$I, $A:$A,CELL("contents", AX$4), $B:$B,CELL("contents", AX$7), $C:$C,CELL("contents", $P232), $G:$G,CELL("contents", AX$3))</f>
        <v>16591829</v>
      </c>
      <c r="AY240" s="12">
        <f ca="1" xml:space="preserve"> SUMIFS($I:$I, $A:$A,CELL("contents", AY$4), $B:$B,CELL("contents", AY$7), $C:$C,CELL("contents", $P232), $G:$G,CELL("contents", AY$3))</f>
        <v>41644979</v>
      </c>
      <c r="AZ240" s="19">
        <f ca="1" xml:space="preserve"> SUMIFS($I:$I, $A:$A,CELL("contents", AZ$4), $B:$B,CELL("contents", AZ$7), $C:$C,CELL("contents", $P232), $G:$G,CELL("contents", AZ$3))</f>
        <v>22026283</v>
      </c>
      <c r="BA240" s="13"/>
      <c r="BB240" s="14">
        <f ca="1" xml:space="preserve"> SUMIFS($I:$I, $A:$A,CELL("contents", BB$4), $B:$B,CELL("contents", BB$7), $C:$C,CELL("contents", $P232), $G:$G,CELL("contents", BB$3))</f>
        <v>63671262</v>
      </c>
      <c r="BE240" s="6" t="s">
        <v>16</v>
      </c>
      <c r="BF240" s="21" t="s">
        <v>22</v>
      </c>
      <c r="BG240" s="12">
        <f ca="1" xml:space="preserve"> SUMIFS($I:$I, $A:$A,CELL("contents", BG$4), $B:$B,CELL("contents", BG$7), $C:$C,CELL("contents", $P232), $G:$G,CELL("contents", BG$3))</f>
        <v>8327168</v>
      </c>
      <c r="BH240" s="19">
        <f ca="1" xml:space="preserve"> SUMIFS($I:$I, $A:$A,CELL("contents", BH$4), $B:$B,CELL("contents", BH$7), $C:$C,CELL("contents", $P232), $G:$G,CELL("contents", BH$3))</f>
        <v>20811447</v>
      </c>
      <c r="BI240" s="13"/>
      <c r="BJ240" s="14">
        <f ca="1" xml:space="preserve"> SUMIFS($I:$I, $A:$A,CELL("contents", BJ$4), $B:$B,CELL("contents", BJ$7), $C:$C,CELL("contents", $P232), $G:$G,CELL("contents", BJ$3))</f>
        <v>29138615</v>
      </c>
      <c r="BK240" s="12">
        <f ca="1" xml:space="preserve"> SUMIFS($I:$I, $A:$A,CELL("contents", BK$4), $B:$B,CELL("contents", BK$7), $C:$C,CELL("contents", $P232), $G:$G,CELL("contents", BK$3))</f>
        <v>15301591</v>
      </c>
      <c r="BL240" s="19">
        <f ca="1" xml:space="preserve"> SUMIFS($I:$I, $A:$A,CELL("contents", BL$4), $B:$B,CELL("contents", BL$7), $C:$C,CELL("contents", $P232), $G:$G,CELL("contents", BL$3))</f>
        <v>1190</v>
      </c>
      <c r="BM240" s="13"/>
      <c r="BN240" s="14">
        <f ca="1" xml:space="preserve"> SUMIFS($I:$I, $A:$A,CELL("contents", BN$4), $B:$B,CELL("contents", BN$7), $C:$C,CELL("contents", $P232), $G:$G,CELL("contents", BN$3))</f>
        <v>15302781</v>
      </c>
      <c r="BO240" s="12">
        <f ca="1" xml:space="preserve"> SUMIFS($I:$I, $A:$A,CELL("contents", BO$4), $B:$B,CELL("contents", BO$7), $C:$C,CELL("contents", $P232), $G:$G,CELL("contents", BO$3))</f>
        <v>17947955</v>
      </c>
      <c r="BP240" s="19">
        <f ca="1" xml:space="preserve"> SUMIFS($I:$I, $A:$A,CELL("contents", BP$4), $B:$B,CELL("contents", BP$7), $C:$C,CELL("contents", $P232), $G:$G,CELL("contents", BP$3))</f>
        <v>1190</v>
      </c>
      <c r="BQ240" s="13"/>
      <c r="BR240" s="14">
        <f ca="1" xml:space="preserve"> SUMIFS($I:$I, $A:$A,CELL("contents", BR$4), $B:$B,CELL("contents", BR$7), $C:$C,CELL("contents", $P232), $G:$G,CELL("contents", BR$3))</f>
        <v>17949145</v>
      </c>
      <c r="BS240" s="12">
        <f ca="1" xml:space="preserve"> SUMIFS($I:$I, $A:$A,CELL("contents", BS$4), $B:$B,CELL("contents", BS$7), $C:$C,CELL("contents", $P232), $G:$G,CELL("contents", BS$3))</f>
        <v>41576714</v>
      </c>
      <c r="BT240" s="19">
        <f ca="1" xml:space="preserve"> SUMIFS($I:$I, $A:$A,CELL("contents", BT$4), $B:$B,CELL("contents", BT$7), $C:$C,CELL("contents", $P232), $G:$G,CELL("contents", BT$3))</f>
        <v>20813827</v>
      </c>
      <c r="BU240" s="13"/>
      <c r="BV240" s="14">
        <f ca="1" xml:space="preserve"> SUMIFS($I:$I, $A:$A,CELL("contents", BV$4), $B:$B,CELL("contents", BV$7), $C:$C,CELL("contents", $P232), $G:$G,CELL("contents", BV$3))</f>
        <v>62390541</v>
      </c>
      <c r="BY240" s="6" t="s">
        <v>16</v>
      </c>
      <c r="BZ240" s="21" t="s">
        <v>22</v>
      </c>
      <c r="CA240" s="12">
        <f ca="1" xml:space="preserve"> SUMIFS($I:$I, $A:$A,CELL("contents", CA$4), $B:$B,CELL("contents", CA$7), $C:$C,CELL("contents", $P232), $G:$G,CELL("contents", CA$3))</f>
        <v>9798744</v>
      </c>
      <c r="CB240" s="19">
        <f ca="1" xml:space="preserve"> SUMIFS($I:$I, $A:$A,CELL("contents", CB$4), $B:$B,CELL("contents", CB$7), $C:$C,CELL("contents", $P232), $G:$G,CELL("contents", CB$3))</f>
        <v>22066800</v>
      </c>
      <c r="CC240" s="13"/>
      <c r="CD240" s="14">
        <f ca="1" xml:space="preserve"> SUMIFS($I:$I, $A:$A,CELL("contents", CD$4), $B:$B,CELL("contents", CD$7), $C:$C,CELL("contents", $P232), $G:$G,CELL("contents", CD$3))</f>
        <v>31865544</v>
      </c>
      <c r="CE240" s="12">
        <f ca="1" xml:space="preserve"> SUMIFS($I:$I, $A:$A,CELL("contents", CE$4), $B:$B,CELL("contents", CE$7), $C:$C,CELL("contents", $P232), $G:$G,CELL("contents", CE$3))</f>
        <v>17736240</v>
      </c>
      <c r="CF240" s="19">
        <f ca="1" xml:space="preserve"> SUMIFS($I:$I, $A:$A,CELL("contents", CF$4), $B:$B,CELL("contents", CF$7), $C:$C,CELL("contents", $P232), $G:$G,CELL("contents", CF$3))</f>
        <v>3507</v>
      </c>
      <c r="CG240" s="13"/>
      <c r="CH240" s="14">
        <f ca="1" xml:space="preserve"> SUMIFS($I:$I, $A:$A,CELL("contents", CH$4), $B:$B,CELL("contents", CH$7), $C:$C,CELL("contents", $P232), $G:$G,CELL("contents", CH$3))</f>
        <v>17739747</v>
      </c>
      <c r="CI240" s="12">
        <f ca="1" xml:space="preserve"> SUMIFS($I:$I, $A:$A,CELL("contents", CI$4), $B:$B,CELL("contents", CI$7), $C:$C,CELL("contents", $P232), $G:$G,CELL("contents", CI$3))</f>
        <v>16802157</v>
      </c>
      <c r="CJ240" s="19">
        <f ca="1" xml:space="preserve"> SUMIFS($I:$I, $A:$A,CELL("contents", CJ$4), $B:$B,CELL("contents", CJ$7), $C:$C,CELL("contents", $P232), $G:$G,CELL("contents", CJ$3))</f>
        <v>3507</v>
      </c>
      <c r="CK240" s="13"/>
      <c r="CL240" s="14">
        <f ca="1" xml:space="preserve"> SUMIFS($I:$I, $A:$A,CELL("contents", CL$4), $B:$B,CELL("contents", CL$7), $C:$C,CELL("contents", $P232), $G:$G,CELL("contents", CL$3))</f>
        <v>16805664</v>
      </c>
      <c r="CM240" s="12">
        <f ca="1" xml:space="preserve"> SUMIFS($I:$I, $A:$A,CELL("contents", CM$4), $B:$B,CELL("contents", CM$7), $C:$C,CELL("contents", $P232), $G:$G,CELL("contents", CM$3))</f>
        <v>44337141</v>
      </c>
      <c r="CN240" s="19">
        <f ca="1" xml:space="preserve"> SUMIFS($I:$I, $A:$A,CELL("contents", CN$4), $B:$B,CELL("contents", CN$7), $C:$C,CELL("contents", $P232), $G:$G,CELL("contents", CN$3))</f>
        <v>22073814</v>
      </c>
      <c r="CO240" s="13"/>
      <c r="CP240" s="14">
        <f ca="1" xml:space="preserve"> SUMIFS($I:$I, $A:$A,CELL("contents", CP$4), $B:$B,CELL("contents", CP$7), $C:$C,CELL("contents", $P232), $G:$G,CELL("contents", CP$3))</f>
        <v>66410955</v>
      </c>
      <c r="CS240" s="6" t="s">
        <v>16</v>
      </c>
      <c r="CT240" s="21" t="s">
        <v>22</v>
      </c>
      <c r="CU240" s="12">
        <f ca="1" xml:space="preserve"> SUMIFS($I:$I, $A:$A,CELL("contents", CU$4), $B:$B,CELL("contents", CU$7), $C:$C,CELL("contents", $P232), $G:$G,CELL("contents", CU$3))</f>
        <v>12817791</v>
      </c>
      <c r="CV240" s="19">
        <f ca="1" xml:space="preserve"> SUMIFS($I:$I, $A:$A,CELL("contents", CV$4), $B:$B,CELL("contents", CV$7), $C:$C,CELL("contents", $P232), $G:$G,CELL("contents", CV$3))</f>
        <v>25506530</v>
      </c>
      <c r="CW240" s="13"/>
      <c r="CX240" s="14">
        <f ca="1" xml:space="preserve"> SUMIFS($I:$I, $A:$A,CELL("contents", CX$4), $B:$B,CELL("contents", CX$7), $C:$C,CELL("contents", $P232), $G:$G,CELL("contents", CX$3))</f>
        <v>38324321</v>
      </c>
      <c r="CY240" s="12">
        <f ca="1" xml:space="preserve"> SUMIFS($I:$I, $A:$A,CELL("contents", CY$4), $B:$B,CELL("contents", CY$7), $C:$C,CELL("contents", $P232), $G:$G,CELL("contents", CY$3))</f>
        <v>22364074</v>
      </c>
      <c r="CZ240" s="19">
        <f ca="1" xml:space="preserve"> SUMIFS($I:$I, $A:$A,CELL("contents", CZ$4), $B:$B,CELL("contents", CZ$7), $C:$C,CELL("contents", $P232), $G:$G,CELL("contents", CZ$3))</f>
        <v>11194</v>
      </c>
      <c r="DA240" s="13"/>
      <c r="DB240" s="14">
        <f ca="1" xml:space="preserve"> SUMIFS($I:$I, $A:$A,CELL("contents", DB$4), $B:$B,CELL("contents", DB$7), $C:$C,CELL("contents", $P232), $G:$G,CELL("contents", DB$3))</f>
        <v>22375268</v>
      </c>
      <c r="DC240" s="12">
        <f ca="1" xml:space="preserve"> SUMIFS($I:$I, $A:$A,CELL("contents", DC$4), $B:$B,CELL("contents", DC$7), $C:$C,CELL("contents", $P232), $G:$G,CELL("contents", DC$3))</f>
        <v>16205361</v>
      </c>
      <c r="DD240" s="19">
        <f ca="1" xml:space="preserve"> SUMIFS($I:$I, $A:$A,CELL("contents", DD$4), $B:$B,CELL("contents", DD$7), $C:$C,CELL("contents", $P232), $G:$G,CELL("contents", DD$3))</f>
        <v>11194</v>
      </c>
      <c r="DE240" s="13"/>
      <c r="DF240" s="14">
        <f ca="1" xml:space="preserve"> SUMIFS($I:$I, $A:$A,CELL("contents", DF$4), $B:$B,CELL("contents", DF$7), $C:$C,CELL("contents", $P232), $G:$G,CELL("contents", DF$3))</f>
        <v>16216555</v>
      </c>
      <c r="DG240" s="12">
        <f ca="1" xml:space="preserve"> SUMIFS($I:$I, $A:$A,CELL("contents", DG$4), $B:$B,CELL("contents", DG$7), $C:$C,CELL("contents", $P232), $G:$G,CELL("contents", DG$3))</f>
        <v>51387226</v>
      </c>
      <c r="DH240" s="19">
        <f ca="1" xml:space="preserve"> SUMIFS($I:$I, $A:$A,CELL("contents", DH$4), $B:$B,CELL("contents", DH$7), $C:$C,CELL("contents", $P232), $G:$G,CELL("contents", DH$3))</f>
        <v>25528918</v>
      </c>
      <c r="DI240" s="13"/>
      <c r="DJ240" s="14">
        <f ca="1" xml:space="preserve"> SUMIFS($I:$I, $A:$A,CELL("contents", DJ$4), $B:$B,CELL("contents", DJ$7), $C:$C,CELL("contents", $P232), $G:$G,CELL("contents", DJ$3))</f>
        <v>76916144</v>
      </c>
      <c r="DM240" s="6" t="s">
        <v>16</v>
      </c>
      <c r="DN240" s="21" t="s">
        <v>22</v>
      </c>
      <c r="DO240" s="12">
        <f ca="1" xml:space="preserve"> SUMIFS($I:$I, $A:$A,CELL("contents", DO$4), $B:$B,CELL("contents", DO$7), $C:$C,CELL("contents", $P232), $G:$G,CELL("contents", DO$3))</f>
        <v>14809299</v>
      </c>
      <c r="DP240" s="19">
        <f ca="1" xml:space="preserve"> SUMIFS($I:$I, $A:$A,CELL("contents", DP$4), $B:$B,CELL("contents", DP$7), $C:$C,CELL("contents", $P232), $G:$G,CELL("contents", DP$3))</f>
        <v>26809541</v>
      </c>
      <c r="DQ240" s="13"/>
      <c r="DR240" s="14">
        <f ca="1" xml:space="preserve"> SUMIFS($I:$I, $A:$A,CELL("contents", DR$4), $B:$B,CELL("contents", DR$7), $C:$C,CELL("contents", $P232), $G:$G,CELL("contents", DR$3))</f>
        <v>41618840</v>
      </c>
      <c r="DS240" s="12">
        <f ca="1" xml:space="preserve"> SUMIFS($I:$I, $A:$A,CELL("contents", DS$4), $B:$B,CELL("contents", DS$7), $C:$C,CELL("contents", $P232), $G:$G,CELL("contents", DS$3))</f>
        <v>23265974</v>
      </c>
      <c r="DT240" s="19">
        <f ca="1" xml:space="preserve"> SUMIFS($I:$I, $A:$A,CELL("contents", DT$4), $B:$B,CELL("contents", DT$7), $C:$C,CELL("contents", $P232), $G:$G,CELL("contents", DT$3))</f>
        <v>35189</v>
      </c>
      <c r="DU240" s="13"/>
      <c r="DV240" s="14">
        <f ca="1" xml:space="preserve"> SUMIFS($I:$I, $A:$A,CELL("contents", DV$4), $B:$B,CELL("contents", DV$7), $C:$C,CELL("contents", $P232), $G:$G,CELL("contents", DV$3))</f>
        <v>23301163</v>
      </c>
      <c r="DW240" s="12">
        <f ca="1" xml:space="preserve"> SUMIFS($I:$I, $A:$A,CELL("contents", DW$4), $B:$B,CELL("contents", DW$7), $C:$C,CELL("contents", $P232), $G:$G,CELL("contents", DW$3))</f>
        <v>20707274</v>
      </c>
      <c r="DX240" s="19">
        <f ca="1" xml:space="preserve"> SUMIFS($I:$I, $A:$A,CELL("contents", DX$4), $B:$B,CELL("contents", DX$7), $C:$C,CELL("contents", $P232), $G:$G,CELL("contents", DX$3))</f>
        <v>35189</v>
      </c>
      <c r="DY240" s="13"/>
      <c r="DZ240" s="14">
        <f ca="1" xml:space="preserve"> SUMIFS($I:$I, $A:$A,CELL("contents", DZ$4), $B:$B,CELL("contents", DZ$7), $C:$C,CELL("contents", $P232), $G:$G,CELL("contents", DZ$3))</f>
        <v>20742463</v>
      </c>
      <c r="EA240" s="12">
        <f ca="1" xml:space="preserve"> SUMIFS($I:$I, $A:$A,CELL("contents", EA$4), $B:$B,CELL("contents", EA$7), $C:$C,CELL("contents", $P232), $G:$G,CELL("contents", EA$3))</f>
        <v>58782547</v>
      </c>
      <c r="EB240" s="19">
        <f ca="1" xml:space="preserve"> SUMIFS($I:$I, $A:$A,CELL("contents", EB$4), $B:$B,CELL("contents", EB$7), $C:$C,CELL("contents", $P232), $G:$G,CELL("contents", EB$3))</f>
        <v>26879919</v>
      </c>
      <c r="EC240" s="13"/>
      <c r="ED240" s="14">
        <f ca="1" xml:space="preserve"> SUMIFS($I:$I, $A:$A,CELL("contents", ED$4), $B:$B,CELL("contents", ED$7), $C:$C,CELL("contents", $P232), $G:$G,CELL("contents", ED$3))</f>
        <v>85662466</v>
      </c>
    </row>
    <row r="241" spans="1:134" x14ac:dyDescent="0.25">
      <c r="A241" t="s">
        <v>19</v>
      </c>
      <c r="B241" t="s">
        <v>14</v>
      </c>
      <c r="C241">
        <v>11</v>
      </c>
      <c r="D241">
        <v>40</v>
      </c>
      <c r="E241" t="b">
        <v>0</v>
      </c>
      <c r="F241">
        <v>8.9999999999999993E-3</v>
      </c>
      <c r="G241">
        <v>16</v>
      </c>
      <c r="H241">
        <v>16</v>
      </c>
      <c r="I241">
        <v>65</v>
      </c>
      <c r="J241">
        <v>35</v>
      </c>
      <c r="K241">
        <v>0</v>
      </c>
      <c r="L241">
        <v>11</v>
      </c>
      <c r="M241">
        <f t="shared" si="516"/>
        <v>0</v>
      </c>
      <c r="N241" t="b">
        <f t="shared" ref="N241" si="609">AND(MIN($F239,$F240,$F241)=$F241,MAX($H239,$H240,$H241)=$H241)</f>
        <v>0</v>
      </c>
      <c r="O241" t="b">
        <f t="shared" ref="O241" si="610">AND(NOT(N239),NOT(N240),N241)</f>
        <v>0</v>
      </c>
      <c r="P241">
        <f>P229</f>
        <v>16</v>
      </c>
      <c r="Q241" s="5" t="s">
        <v>23</v>
      </c>
      <c r="R241" s="21"/>
      <c r="S241" s="12">
        <f ca="1" xml:space="preserve"> AVERAGEIFS($I:$I, $A:$A,CELL("contents", S$4), $B:$B,CELL("contents", S$7), $C:$C,CELL("contents", $P232))</f>
        <v>228889.97083333333</v>
      </c>
      <c r="T241" s="19">
        <f ca="1" xml:space="preserve"> AVERAGEIFS($I:$I, $A:$A,CELL("contents", T$4), $B:$B,CELL("contents", T$7), $C:$C,CELL("contents", $P232))</f>
        <v>710419.81212121213</v>
      </c>
      <c r="U241" s="13"/>
      <c r="V241" s="14">
        <f ca="1" xml:space="preserve"> AVERAGEIFS($I:$I, $A:$A,CELL("contents", V$4), $B:$B,CELL("contents", V$7), $C:$C,CELL("contents", $P232))</f>
        <v>425068.79506172839</v>
      </c>
      <c r="W241" s="12">
        <f ca="1" xml:space="preserve"> AVERAGEIFS($I:$I, $A:$A,CELL("contents", W$4), $B:$B,CELL("contents", W$7), $C:$C,CELL("contents", $P232))</f>
        <v>393921.26666666666</v>
      </c>
      <c r="X241" s="19">
        <f ca="1" xml:space="preserve"> AVERAGEIFS($I:$I, $A:$A,CELL("contents", X$4), $B:$B,CELL("contents", X$7), $C:$C,CELL("contents", $P232))</f>
        <v>313.61212121212122</v>
      </c>
      <c r="Y241" s="13"/>
      <c r="Z241" s="14">
        <f ca="1" xml:space="preserve"> AVERAGEIFS($I:$I, $A:$A,CELL("contents", Z$4), $B:$B,CELL("contents", Z$7), $C:$C,CELL("contents", $P232))</f>
        <v>233562.59259259258</v>
      </c>
      <c r="AA241" s="12">
        <f ca="1" xml:space="preserve"> AVERAGEIFS($I:$I, $A:$A,CELL("contents", AA$4), $B:$B,CELL("contents", AA$7), $C:$C,CELL("contents", $P232))</f>
        <v>367724.625</v>
      </c>
      <c r="AB241" s="19">
        <f ca="1" xml:space="preserve"> AVERAGEIFS($I:$I, $A:$A,CELL("contents", AB$4), $B:$B,CELL("contents", AB$7), $C:$C,CELL("contents", $P232))</f>
        <v>313.61212121212122</v>
      </c>
      <c r="AC241" s="13"/>
      <c r="AD241" s="14">
        <f ca="1" xml:space="preserve"> AVERAGEIFS($I:$I, $A:$A,CELL("contents", AD$4), $B:$B,CELL("contents", AD$7), $C:$C,CELL("contents", $P232))</f>
        <v>218038.65679012347</v>
      </c>
      <c r="AE241" s="12">
        <f ca="1" xml:space="preserve"> AVERAGEIFS($I:$I, $A:$A,CELL("contents", AE$4), $B:$B,CELL("contents", AE$7), $C:$C,CELL("contents", $P232))</f>
        <v>330178.62083333335</v>
      </c>
      <c r="AF241" s="19">
        <f ca="1" xml:space="preserve"> AVERAGEIFS($I:$I, $A:$A,CELL("contents", AF$4), $B:$B,CELL("contents", AF$7), $C:$C,CELL("contents", $P232))</f>
        <v>237015.6787878788</v>
      </c>
      <c r="AG241" s="13"/>
      <c r="AH241" s="14">
        <f ca="1" xml:space="preserve"> AVERAGEIFS($I:$I, $A:$A,CELL("contents", AH$4), $B:$B,CELL("contents", AH$7), $C:$C,CELL("contents", $P232))</f>
        <v>292223.34814814816</v>
      </c>
      <c r="AK241" s="5" t="s">
        <v>23</v>
      </c>
      <c r="AL241" s="21"/>
      <c r="AM241" s="12">
        <f ca="1" xml:space="preserve"> AVERAGEIFS($I:$I, $A:$A,CELL("contents", AM$4), $B:$B,CELL("contents", AM$7), $C:$C,CELL("contents", $P232), $G:$G,CELL("contents", AM$3))</f>
        <v>191262.3125</v>
      </c>
      <c r="AN241" s="19">
        <f ca="1" xml:space="preserve"> AVERAGEIFS($I:$I, $A:$A,CELL("contents", AN$4), $B:$B,CELL("contents", AN$7), $C:$C,CELL("contents", $P232), $G:$G,CELL("contents", AN$3))</f>
        <v>667422.75757575757</v>
      </c>
      <c r="AO241" s="13"/>
      <c r="AP241" s="14">
        <f ca="1" xml:space="preserve"> AVERAGEIFS($I:$I, $A:$A,CELL("contents", AP$4), $B:$B,CELL("contents", AP$7), $C:$C,CELL("contents", $P232), $G:$G,CELL("contents", AP$3))</f>
        <v>385253.60493827163</v>
      </c>
      <c r="AQ241" s="12">
        <f ca="1" xml:space="preserve"> AVERAGEIFS($I:$I, $A:$A,CELL("contents", AQ$4), $B:$B,CELL("contents", AQ$7), $C:$C,CELL("contents", $P232), $G:$G,CELL("contents", AQ$3))</f>
        <v>330692.1875</v>
      </c>
      <c r="AR241" s="19">
        <f ca="1" xml:space="preserve"> AVERAGEIFS($I:$I, $A:$A,CELL("contents", AR$4), $B:$B,CELL("contents", AR$7), $C:$C,CELL("contents", $P232), $G:$G,CELL("contents", AR$3))</f>
        <v>20.181818181818183</v>
      </c>
      <c r="AS241" s="13"/>
      <c r="AT241" s="14">
        <f ca="1" xml:space="preserve"> AVERAGEIFS($I:$I, $A:$A,CELL("contents", AT$4), $B:$B,CELL("contents", AT$7), $C:$C,CELL("contents", $P232), $G:$G,CELL("contents", AT$3))</f>
        <v>195973.96296296295</v>
      </c>
      <c r="AU241" s="12">
        <f ca="1" xml:space="preserve"> AVERAGEIFS($I:$I, $A:$A,CELL("contents", AU$4), $B:$B,CELL("contents", AU$7), $C:$C,CELL("contents", $P232), $G:$G,CELL("contents", AU$3))</f>
        <v>345649.22916666669</v>
      </c>
      <c r="AV241" s="19">
        <f ca="1" xml:space="preserve"> AVERAGEIFS($I:$I, $A:$A,CELL("contents", AV$4), $B:$B,CELL("contents", AV$7), $C:$C,CELL("contents", $P232), $G:$G,CELL("contents", AV$3))</f>
        <v>20.181818181818183</v>
      </c>
      <c r="AW241" s="13"/>
      <c r="AX241" s="14">
        <f ca="1" xml:space="preserve"> AVERAGEIFS($I:$I, $A:$A,CELL("contents", AX$4), $B:$B,CELL("contents", AX$7), $C:$C,CELL("contents", $P232), $G:$G,CELL("contents", AX$3))</f>
        <v>204837.3950617284</v>
      </c>
      <c r="AY241" s="12">
        <f ca="1" xml:space="preserve"> AVERAGEIFS($I:$I, $A:$A,CELL("contents", AY$4), $B:$B,CELL("contents", AY$7), $C:$C,CELL("contents", $P232), $G:$G,CELL("contents", AY$3))</f>
        <v>289201.24305555556</v>
      </c>
      <c r="AZ241" s="19">
        <f ca="1" xml:space="preserve"> AVERAGEIFS($I:$I, $A:$A,CELL("contents", AZ$4), $B:$B,CELL("contents", AZ$7), $C:$C,CELL("contents", $P232), $G:$G,CELL("contents", AZ$3))</f>
        <v>222487.70707070708</v>
      </c>
      <c r="BA241" s="13"/>
      <c r="BB241" s="14">
        <f ca="1" xml:space="preserve"> AVERAGEIFS($I:$I, $A:$A,CELL("contents", BB$4), $B:$B,CELL("contents", BB$7), $C:$C,CELL("contents", $P232), $G:$G,CELL("contents", BB$3))</f>
        <v>262021.65432098764</v>
      </c>
      <c r="BE241" s="5" t="s">
        <v>23</v>
      </c>
      <c r="BF241" s="21"/>
      <c r="BG241" s="12">
        <f ca="1" xml:space="preserve"> AVERAGEIFS($I:$I, $A:$A,CELL("contents", BG$4), $B:$B,CELL("contents", BG$7), $C:$C,CELL("contents", $P232), $G:$G,CELL("contents", BG$3))</f>
        <v>173482.66666666666</v>
      </c>
      <c r="BH241" s="19">
        <f ca="1" xml:space="preserve"> AVERAGEIFS($I:$I, $A:$A,CELL("contents", BH$4), $B:$B,CELL("contents", BH$7), $C:$C,CELL("contents", $P232), $G:$G,CELL("contents", BH$3))</f>
        <v>630649.90909090906</v>
      </c>
      <c r="BI241" s="13"/>
      <c r="BJ241" s="14">
        <f ca="1" xml:space="preserve"> AVERAGEIFS($I:$I, $A:$A,CELL("contents", BJ$4), $B:$B,CELL("contents", BJ$7), $C:$C,CELL("contents", $P232), $G:$G,CELL("contents", BJ$3))</f>
        <v>359735.98765432101</v>
      </c>
      <c r="BK241" s="12">
        <f ca="1" xml:space="preserve"> AVERAGEIFS($I:$I, $A:$A,CELL("contents", BK$4), $B:$B,CELL("contents", BK$7), $C:$C,CELL("contents", $P232), $G:$G,CELL("contents", BK$3))</f>
        <v>318783.14583333331</v>
      </c>
      <c r="BL241" s="19">
        <f ca="1" xml:space="preserve"> AVERAGEIFS($I:$I, $A:$A,CELL("contents", BL$4), $B:$B,CELL("contents", BL$7), $C:$C,CELL("contents", $P232), $G:$G,CELL("contents", BL$3))</f>
        <v>36.060606060606062</v>
      </c>
      <c r="BM241" s="13"/>
      <c r="BN241" s="14">
        <f ca="1" xml:space="preserve"> AVERAGEIFS($I:$I, $A:$A,CELL("contents", BN$4), $B:$B,CELL("contents", BN$7), $C:$C,CELL("contents", $P232), $G:$G,CELL("contents", BN$3))</f>
        <v>188923.22222222222</v>
      </c>
      <c r="BO241" s="12">
        <f ca="1" xml:space="preserve"> AVERAGEIFS($I:$I, $A:$A,CELL("contents", BO$4), $B:$B,CELL("contents", BO$7), $C:$C,CELL("contents", $P232), $G:$G,CELL("contents", BO$3))</f>
        <v>373915.72916666669</v>
      </c>
      <c r="BP241" s="19">
        <f ca="1" xml:space="preserve"> AVERAGEIFS($I:$I, $A:$A,CELL("contents", BP$4), $B:$B,CELL("contents", BP$7), $C:$C,CELL("contents", $P232), $G:$G,CELL("contents", BP$3))</f>
        <v>36.060606060606062</v>
      </c>
      <c r="BQ241" s="13"/>
      <c r="BR241" s="14">
        <f ca="1" xml:space="preserve"> AVERAGEIFS($I:$I, $A:$A,CELL("contents", BR$4), $B:$B,CELL("contents", BR$7), $C:$C,CELL("contents", $P232), $G:$G,CELL("contents", BR$3))</f>
        <v>221594.38271604938</v>
      </c>
      <c r="BS241" s="12">
        <f ca="1" xml:space="preserve"> AVERAGEIFS($I:$I, $A:$A,CELL("contents", BS$4), $B:$B,CELL("contents", BS$7), $C:$C,CELL("contents", $P232), $G:$G,CELL("contents", BS$3))</f>
        <v>288727.18055555556</v>
      </c>
      <c r="BT241" s="19">
        <f ca="1" xml:space="preserve"> AVERAGEIFS($I:$I, $A:$A,CELL("contents", BT$4), $B:$B,CELL("contents", BT$7), $C:$C,CELL("contents", $P232), $G:$G,CELL("contents", BT$3))</f>
        <v>210240.67676767678</v>
      </c>
      <c r="BU241" s="13"/>
      <c r="BV241" s="14">
        <f ca="1" xml:space="preserve"> AVERAGEIFS($I:$I, $A:$A,CELL("contents", BV$4), $B:$B,CELL("contents", BV$7), $C:$C,CELL("contents", $P232), $G:$G,CELL("contents", BV$3))</f>
        <v>256751.19753086418</v>
      </c>
      <c r="BY241" s="5" t="s">
        <v>23</v>
      </c>
      <c r="BZ241" s="21"/>
      <c r="CA241" s="12">
        <f ca="1" xml:space="preserve"> AVERAGEIFS($I:$I, $A:$A,CELL("contents", CA$4), $B:$B,CELL("contents", CA$7), $C:$C,CELL("contents", $P232), $G:$G,CELL("contents", CA$3))</f>
        <v>204140.5</v>
      </c>
      <c r="CB241" s="19">
        <f ca="1" xml:space="preserve"> AVERAGEIFS($I:$I, $A:$A,CELL("contents", CB$4), $B:$B,CELL("contents", CB$7), $C:$C,CELL("contents", $P232), $G:$G,CELL("contents", CB$3))</f>
        <v>668690.90909090906</v>
      </c>
      <c r="CC241" s="13"/>
      <c r="CD241" s="14">
        <f ca="1" xml:space="preserve"> AVERAGEIFS($I:$I, $A:$A,CELL("contents", CD$4), $B:$B,CELL("contents", CD$7), $C:$C,CELL("contents", $P232), $G:$G,CELL("contents", CD$3))</f>
        <v>393401.77777777775</v>
      </c>
      <c r="CE241" s="12">
        <f ca="1" xml:space="preserve"> AVERAGEIFS($I:$I, $A:$A,CELL("contents", CE$4), $B:$B,CELL("contents", CE$7), $C:$C,CELL("contents", $P232), $G:$G,CELL("contents", CE$3))</f>
        <v>369505</v>
      </c>
      <c r="CF241" s="19">
        <f ca="1" xml:space="preserve"> AVERAGEIFS($I:$I, $A:$A,CELL("contents", CF$4), $B:$B,CELL("contents", CF$7), $C:$C,CELL("contents", $P232), $G:$G,CELL("contents", CF$3))</f>
        <v>106.27272727272727</v>
      </c>
      <c r="CG241" s="13"/>
      <c r="CH241" s="14">
        <f ca="1" xml:space="preserve"> AVERAGEIFS($I:$I, $A:$A,CELL("contents", CH$4), $B:$B,CELL("contents", CH$7), $C:$C,CELL("contents", $P232), $G:$G,CELL("contents", CH$3))</f>
        <v>219009.22222222222</v>
      </c>
      <c r="CI241" s="12">
        <f ca="1" xml:space="preserve"> AVERAGEIFS($I:$I, $A:$A,CELL("contents", CI$4), $B:$B,CELL("contents", CI$7), $C:$C,CELL("contents", $P232), $G:$G,CELL("contents", CI$3))</f>
        <v>350044.9375</v>
      </c>
      <c r="CJ241" s="19">
        <f ca="1" xml:space="preserve"> AVERAGEIFS($I:$I, $A:$A,CELL("contents", CJ$4), $B:$B,CELL("contents", CJ$7), $C:$C,CELL("contents", $P232), $G:$G,CELL("contents", CJ$3))</f>
        <v>106.27272727272727</v>
      </c>
      <c r="CK241" s="13"/>
      <c r="CL241" s="14">
        <f ca="1" xml:space="preserve"> AVERAGEIFS($I:$I, $A:$A,CELL("contents", CL$4), $B:$B,CELL("contents", CL$7), $C:$C,CELL("contents", $P232), $G:$G,CELL("contents", CL$3))</f>
        <v>207477.33333333334</v>
      </c>
      <c r="CM241" s="12">
        <f ca="1" xml:space="preserve"> AVERAGEIFS($I:$I, $A:$A,CELL("contents", CM$4), $B:$B,CELL("contents", CM$7), $C:$C,CELL("contents", $P232), $G:$G,CELL("contents", CM$3))</f>
        <v>307896.8125</v>
      </c>
      <c r="CN241" s="19">
        <f ca="1" xml:space="preserve"> AVERAGEIFS($I:$I, $A:$A,CELL("contents", CN$4), $B:$B,CELL("contents", CN$7), $C:$C,CELL("contents", $P232), $G:$G,CELL("contents", CN$3))</f>
        <v>222967.81818181818</v>
      </c>
      <c r="CO241" s="13"/>
      <c r="CP241" s="14">
        <f ca="1" xml:space="preserve"> AVERAGEIFS($I:$I, $A:$A,CELL("contents", CP$4), $B:$B,CELL("contents", CP$7), $C:$C,CELL("contents", $P232), $G:$G,CELL("contents", CP$3))</f>
        <v>273296.11111111112</v>
      </c>
      <c r="CS241" s="5" t="s">
        <v>23</v>
      </c>
      <c r="CT241" s="21"/>
      <c r="CU241" s="12">
        <f ca="1" xml:space="preserve"> AVERAGEIFS($I:$I, $A:$A,CELL("contents", CU$4), $B:$B,CELL("contents", CU$7), $C:$C,CELL("contents", $P232), $G:$G,CELL("contents", CU$3))</f>
        <v>267037.3125</v>
      </c>
      <c r="CV241" s="19">
        <f ca="1" xml:space="preserve"> AVERAGEIFS($I:$I, $A:$A,CELL("contents", CV$4), $B:$B,CELL("contents", CV$7), $C:$C,CELL("contents", $P232), $G:$G,CELL("contents", CV$3))</f>
        <v>772925.15151515149</v>
      </c>
      <c r="CW241" s="13"/>
      <c r="CX241" s="14">
        <f ca="1" xml:space="preserve"> AVERAGEIFS($I:$I, $A:$A,CELL("contents", CX$4), $B:$B,CELL("contents", CX$7), $C:$C,CELL("contents", $P232), $G:$G,CELL("contents", CX$3))</f>
        <v>473139.76543209876</v>
      </c>
      <c r="CY241" s="12">
        <f ca="1" xml:space="preserve"> AVERAGEIFS($I:$I, $A:$A,CELL("contents", CY$4), $B:$B,CELL("contents", CY$7), $C:$C,CELL("contents", $P232), $G:$G,CELL("contents", CY$3))</f>
        <v>465918.20833333331</v>
      </c>
      <c r="CZ241" s="19">
        <f ca="1" xml:space="preserve"> AVERAGEIFS($I:$I, $A:$A,CELL("contents", CZ$4), $B:$B,CELL("contents", CZ$7), $C:$C,CELL("contents", $P232), $G:$G,CELL("contents", CZ$3))</f>
        <v>339.21212121212119</v>
      </c>
      <c r="DA241" s="13"/>
      <c r="DB241" s="14">
        <f ca="1" xml:space="preserve"> AVERAGEIFS($I:$I, $A:$A,CELL("contents", DB$4), $B:$B,CELL("contents", DB$7), $C:$C,CELL("contents", $P232), $G:$G,CELL("contents", DB$3))</f>
        <v>276237.87654320989</v>
      </c>
      <c r="DC241" s="12">
        <f ca="1" xml:space="preserve"> AVERAGEIFS($I:$I, $A:$A,CELL("contents", DC$4), $B:$B,CELL("contents", DC$7), $C:$C,CELL("contents", $P232), $G:$G,CELL("contents", DC$3))</f>
        <v>337611.6875</v>
      </c>
      <c r="DD241" s="19">
        <f ca="1" xml:space="preserve"> AVERAGEIFS($I:$I, $A:$A,CELL("contents", DD$4), $B:$B,CELL("contents", DD$7), $C:$C,CELL("contents", $P232), $G:$G,CELL("contents", DD$3))</f>
        <v>339.21212121212119</v>
      </c>
      <c r="DE241" s="13"/>
      <c r="DF241" s="14">
        <f ca="1" xml:space="preserve"> AVERAGEIFS($I:$I, $A:$A,CELL("contents", DF$4), $B:$B,CELL("contents", DF$7), $C:$C,CELL("contents", $P232), $G:$G,CELL("contents", DF$3))</f>
        <v>200204.38271604938</v>
      </c>
      <c r="DG241" s="12">
        <f ca="1" xml:space="preserve"> AVERAGEIFS($I:$I, $A:$A,CELL("contents", DG$4), $B:$B,CELL("contents", DG$7), $C:$C,CELL("contents", $P232), $G:$G,CELL("contents", DG$3))</f>
        <v>356855.73611111112</v>
      </c>
      <c r="DH241" s="19">
        <f ca="1" xml:space="preserve"> AVERAGEIFS($I:$I, $A:$A,CELL("contents", DH$4), $B:$B,CELL("contents", DH$7), $C:$C,CELL("contents", $P232), $G:$G,CELL("contents", DH$3))</f>
        <v>257867.85858585857</v>
      </c>
      <c r="DI241" s="13"/>
      <c r="DJ241" s="14">
        <f ca="1" xml:space="preserve"> AVERAGEIFS($I:$I, $A:$A,CELL("contents", DJ$4), $B:$B,CELL("contents", DJ$7), $C:$C,CELL("contents", $P232), $G:$G,CELL("contents", DJ$3))</f>
        <v>316527.34156378603</v>
      </c>
      <c r="DM241" s="5" t="s">
        <v>23</v>
      </c>
      <c r="DN241" s="21"/>
      <c r="DO241" s="12">
        <f ca="1" xml:space="preserve"> AVERAGEIFS($I:$I, $A:$A,CELL("contents", DO$4), $B:$B,CELL("contents", DO$7), $C:$C,CELL("contents", $P232), $G:$G,CELL("contents", DO$3))</f>
        <v>308527.0625</v>
      </c>
      <c r="DP241" s="19">
        <f ca="1" xml:space="preserve"> AVERAGEIFS($I:$I, $A:$A,CELL("contents", DP$4), $B:$B,CELL("contents", DP$7), $C:$C,CELL("contents", $P232), $G:$G,CELL("contents", DP$3))</f>
        <v>812410.33333333337</v>
      </c>
      <c r="DQ241" s="13"/>
      <c r="DR241" s="14">
        <f ca="1" xml:space="preserve"> AVERAGEIFS($I:$I, $A:$A,CELL("contents", DR$4), $B:$B,CELL("contents", DR$7), $C:$C,CELL("contents", $P232), $G:$G,CELL("contents", DR$3))</f>
        <v>513812.83950617287</v>
      </c>
      <c r="DS241" s="12">
        <f ca="1" xml:space="preserve"> AVERAGEIFS($I:$I, $A:$A,CELL("contents", DS$4), $B:$B,CELL("contents", DS$7), $C:$C,CELL("contents", $P232), $G:$G,CELL("contents", DS$3))</f>
        <v>484707.79166666669</v>
      </c>
      <c r="DT241" s="19">
        <f ca="1" xml:space="preserve"> AVERAGEIFS($I:$I, $A:$A,CELL("contents", DT$4), $B:$B,CELL("contents", DT$7), $C:$C,CELL("contents", $P232), $G:$G,CELL("contents", DT$3))</f>
        <v>1066.3333333333333</v>
      </c>
      <c r="DU241" s="13"/>
      <c r="DV241" s="14">
        <f ca="1" xml:space="preserve"> AVERAGEIFS($I:$I, $A:$A,CELL("contents", DV$4), $B:$B,CELL("contents", DV$7), $C:$C,CELL("contents", $P232), $G:$G,CELL("contents", DV$3))</f>
        <v>287668.67901234567</v>
      </c>
      <c r="DW241" s="12">
        <f ca="1" xml:space="preserve"> AVERAGEIFS($I:$I, $A:$A,CELL("contents", DW$4), $B:$B,CELL("contents", DW$7), $C:$C,CELL("contents", $P232), $G:$G,CELL("contents", DW$3))</f>
        <v>431401.54166666669</v>
      </c>
      <c r="DX241" s="19">
        <f ca="1" xml:space="preserve"> AVERAGEIFS($I:$I, $A:$A,CELL("contents", DX$4), $B:$B,CELL("contents", DX$7), $C:$C,CELL("contents", $P232), $G:$G,CELL("contents", DX$3))</f>
        <v>1066.3333333333333</v>
      </c>
      <c r="DY241" s="13"/>
      <c r="DZ241" s="14">
        <f ca="1" xml:space="preserve"> AVERAGEIFS($I:$I, $A:$A,CELL("contents", DZ$4), $B:$B,CELL("contents", DZ$7), $C:$C,CELL("contents", $P232), $G:$G,CELL("contents", DZ$3))</f>
        <v>256079.7901234568</v>
      </c>
      <c r="EA241" s="12">
        <f ca="1" xml:space="preserve"> AVERAGEIFS($I:$I, $A:$A,CELL("contents", EA$4), $B:$B,CELL("contents", EA$7), $C:$C,CELL("contents", $P232), $G:$G,CELL("contents", EA$3))</f>
        <v>408212.13194444444</v>
      </c>
      <c r="EB241" s="19">
        <f ca="1" xml:space="preserve"> AVERAGEIFS($I:$I, $A:$A,CELL("contents", EB$4), $B:$B,CELL("contents", EB$7), $C:$C,CELL("contents", $P232), $G:$G,CELL("contents", EB$3))</f>
        <v>271514.33333333331</v>
      </c>
      <c r="EC241" s="13"/>
      <c r="ED241" s="14">
        <f ca="1" xml:space="preserve"> AVERAGEIFS($I:$I, $A:$A,CELL("contents", ED$4), $B:$B,CELL("contents", ED$7), $C:$C,CELL("contents", $P232), $G:$G,CELL("contents", ED$3))</f>
        <v>352520.43621399178</v>
      </c>
    </row>
    <row r="242" spans="1:134" x14ac:dyDescent="0.25">
      <c r="A242" t="s">
        <v>13</v>
      </c>
      <c r="B242" t="s">
        <v>14</v>
      </c>
      <c r="C242">
        <v>11</v>
      </c>
      <c r="D242">
        <v>41</v>
      </c>
      <c r="E242" t="b">
        <v>0</v>
      </c>
      <c r="F242">
        <v>4.0000000000000001E-3</v>
      </c>
      <c r="G242">
        <v>16</v>
      </c>
      <c r="H242">
        <v>16</v>
      </c>
      <c r="I242">
        <v>72</v>
      </c>
      <c r="J242">
        <v>35</v>
      </c>
      <c r="K242">
        <v>0</v>
      </c>
      <c r="L242">
        <v>9</v>
      </c>
      <c r="M242">
        <f t="shared" si="516"/>
        <v>0</v>
      </c>
      <c r="N242" t="b">
        <f t="shared" ref="N242" si="611">AND(MIN($F242,$F243,$F244)=$F242,MAX($H242,$H243,$H244)=$H242)</f>
        <v>1</v>
      </c>
      <c r="O242" t="b">
        <f t="shared" ref="O242" si="612">AND(N242,NOT(N243),NOT(N244))</f>
        <v>1</v>
      </c>
      <c r="P242">
        <f>P229</f>
        <v>16</v>
      </c>
      <c r="Q242" s="7" t="s">
        <v>29</v>
      </c>
      <c r="R242" s="21"/>
      <c r="S242" s="12">
        <f ca="1" xml:space="preserve"> _xlfn.MAXIFS($I:$I, $A:$A,CELL("contents", S$4), $B:$B,CELL("contents", S$7), $C:$C,CELL("contents", $P232))</f>
        <v>7562179</v>
      </c>
      <c r="T242" s="19">
        <f ca="1" xml:space="preserve"> _xlfn.MAXIFS($I:$I, $A:$A,CELL("contents", T$4), $B:$B,CELL("contents", T$7), $C:$C,CELL("contents", $P232))</f>
        <v>1906705</v>
      </c>
      <c r="U242" s="13"/>
      <c r="V242" s="14">
        <f ca="1" xml:space="preserve"> _xlfn.MAXIFS($I:$I, $A:$A,CELL("contents", V$4), $B:$B,CELL("contents", V$7), $C:$C,CELL("contents", $P232))</f>
        <v>7562179</v>
      </c>
      <c r="W242" s="12">
        <f ca="1" xml:space="preserve"> _xlfn.MAXIFS($I:$I, $A:$A,CELL("contents", W$4), $B:$B,CELL("contents", W$7), $C:$C,CELL("contents", $P232))</f>
        <v>5368795</v>
      </c>
      <c r="X242" s="19">
        <f ca="1" xml:space="preserve"> _xlfn.MAXIFS($I:$I, $A:$A,CELL("contents", X$4), $B:$B,CELL("contents", X$7), $C:$C,CELL("contents", $P232))</f>
        <v>2236</v>
      </c>
      <c r="Y242" s="13"/>
      <c r="Z242" s="14">
        <f ca="1" xml:space="preserve"> _xlfn.MAXIFS($I:$I, $A:$A,CELL("contents", Z$4), $B:$B,CELL("contents", Z$7), $C:$C,CELL("contents", $P232))</f>
        <v>5368795</v>
      </c>
      <c r="AA242" s="12">
        <f ca="1" xml:space="preserve"> _xlfn.MAXIFS($I:$I, $A:$A,CELL("contents", AA$4), $B:$B,CELL("contents", AA$7), $C:$C,CELL("contents", $P232))</f>
        <v>5187533</v>
      </c>
      <c r="AB242" s="19">
        <f ca="1" xml:space="preserve"> _xlfn.MAXIFS($I:$I, $A:$A,CELL("contents", AB$4), $B:$B,CELL("contents", AB$7), $C:$C,CELL("contents", $P232))</f>
        <v>2236</v>
      </c>
      <c r="AC242" s="13"/>
      <c r="AD242" s="14">
        <f ca="1" xml:space="preserve"> _xlfn.MAXIFS($I:$I, $A:$A,CELL("contents", AD$4), $B:$B,CELL("contents", AD$7), $C:$C,CELL("contents", $P232))</f>
        <v>5187533</v>
      </c>
      <c r="AE242" s="12">
        <f ca="1" xml:space="preserve"> _xlfn.MAXIFS($I:$I, $A:$A,CELL("contents", AE$4), $B:$B,CELL("contents", AE$7), $C:$C,CELL("contents", $P232))</f>
        <v>7562179</v>
      </c>
      <c r="AF242" s="19">
        <f ca="1" xml:space="preserve"> _xlfn.MAXIFS($I:$I, $A:$A,CELL("contents", AF$4), $B:$B,CELL("contents", AF$7), $C:$C,CELL("contents", $P232))</f>
        <v>1906705</v>
      </c>
      <c r="AG242" s="13"/>
      <c r="AH242" s="14">
        <f ca="1" xml:space="preserve"> _xlfn.MAXIFS($I:$I, $A:$A,CELL("contents", AH$4), $B:$B,CELL("contents", AH$7), $C:$C,CELL("contents", $P232))</f>
        <v>7562179</v>
      </c>
      <c r="AK242" s="7" t="s">
        <v>29</v>
      </c>
      <c r="AL242" s="21"/>
      <c r="AM242" s="12">
        <f ca="1" xml:space="preserve"> _xlfn.MAXIFS($I:$I, $A:$A,CELL("contents", AM$4), $B:$B,CELL("contents", AM$7), $C:$C,CELL("contents", $P232), $G:$G,CELL("contents", AM$3))</f>
        <v>6580896</v>
      </c>
      <c r="AN242" s="19">
        <f ca="1" xml:space="preserve"> _xlfn.MAXIFS($I:$I, $A:$A,CELL("contents", AN$4), $B:$B,CELL("contents", AN$7), $C:$C,CELL("contents", $P232), $G:$G,CELL("contents", AN$3))</f>
        <v>1654065</v>
      </c>
      <c r="AO242" s="13"/>
      <c r="AP242" s="14">
        <f ca="1" xml:space="preserve"> _xlfn.MAXIFS($I:$I, $A:$A,CELL("contents", AP$4), $B:$B,CELL("contents", AP$7), $C:$C,CELL("contents", $P232), $G:$G,CELL("contents", AP$3))</f>
        <v>6580896</v>
      </c>
      <c r="AQ242" s="12">
        <f ca="1" xml:space="preserve"> _xlfn.MAXIFS($I:$I, $A:$A,CELL("contents", AQ$4), $B:$B,CELL("contents", AQ$7), $C:$C,CELL("contents", $P232), $G:$G,CELL("contents", AQ$3))</f>
        <v>4664062</v>
      </c>
      <c r="AR242" s="19">
        <f ca="1" xml:space="preserve"> _xlfn.MAXIFS($I:$I, $A:$A,CELL("contents", AR$4), $B:$B,CELL("contents", AR$7), $C:$C,CELL("contents", $P232), $G:$G,CELL("contents", AR$3))</f>
        <v>30</v>
      </c>
      <c r="AS242" s="13"/>
      <c r="AT242" s="14">
        <f ca="1" xml:space="preserve"> _xlfn.MAXIFS($I:$I, $A:$A,CELL("contents", AT$4), $B:$B,CELL("contents", AT$7), $C:$C,CELL("contents", $P232), $G:$G,CELL("contents", AT$3))</f>
        <v>4664062</v>
      </c>
      <c r="AU242" s="12">
        <f ca="1" xml:space="preserve"> _xlfn.MAXIFS($I:$I, $A:$A,CELL("contents", AU$4), $B:$B,CELL("contents", AU$7), $C:$C,CELL("contents", $P232), $G:$G,CELL("contents", AU$3))</f>
        <v>5144186</v>
      </c>
      <c r="AV242" s="19">
        <f ca="1" xml:space="preserve"> _xlfn.MAXIFS($I:$I, $A:$A,CELL("contents", AV$4), $B:$B,CELL("contents", AV$7), $C:$C,CELL("contents", $P232), $G:$G,CELL("contents", AV$3))</f>
        <v>30</v>
      </c>
      <c r="AW242" s="13"/>
      <c r="AX242" s="14">
        <f ca="1" xml:space="preserve"> _xlfn.MAXIFS($I:$I, $A:$A,CELL("contents", AX$4), $B:$B,CELL("contents", AX$7), $C:$C,CELL("contents", $P232), $G:$G,CELL("contents", AX$3))</f>
        <v>5144186</v>
      </c>
      <c r="AY242" s="12">
        <f ca="1" xml:space="preserve"> _xlfn.MAXIFS($I:$I, $A:$A,CELL("contents", AY$4), $B:$B,CELL("contents", AY$7), $C:$C,CELL("contents", $P232), $G:$G,CELL("contents", AY$3))</f>
        <v>6580896</v>
      </c>
      <c r="AZ242" s="19">
        <f ca="1" xml:space="preserve"> _xlfn.MAXIFS($I:$I, $A:$A,CELL("contents", AZ$4), $B:$B,CELL("contents", AZ$7), $C:$C,CELL("contents", $P232), $G:$G,CELL("contents", AZ$3))</f>
        <v>1654065</v>
      </c>
      <c r="BA242" s="13"/>
      <c r="BB242" s="14">
        <f ca="1" xml:space="preserve"> _xlfn.MAXIFS($I:$I, $A:$A,CELL("contents", BB$4), $B:$B,CELL("contents", BB$7), $C:$C,CELL("contents", $P232), $G:$G,CELL("contents", BB$3))</f>
        <v>6580896</v>
      </c>
      <c r="BE242" s="7" t="s">
        <v>29</v>
      </c>
      <c r="BF242" s="21"/>
      <c r="BG242" s="12">
        <f ca="1" xml:space="preserve"> _xlfn.MAXIFS($I:$I, $A:$A,CELL("contents", BG$4), $B:$B,CELL("contents", BG$7), $C:$C,CELL("contents", $P232), $G:$G,CELL("contents", BG$3))</f>
        <v>5735185</v>
      </c>
      <c r="BH242" s="19">
        <f ca="1" xml:space="preserve"> _xlfn.MAXIFS($I:$I, $A:$A,CELL("contents", BH$4), $B:$B,CELL("contents", BH$7), $C:$C,CELL("contents", $P232), $G:$G,CELL("contents", BH$3))</f>
        <v>1559363</v>
      </c>
      <c r="BI242" s="13"/>
      <c r="BJ242" s="14">
        <f ca="1" xml:space="preserve"> _xlfn.MAXIFS($I:$I, $A:$A,CELL("contents", BJ$4), $B:$B,CELL("contents", BJ$7), $C:$C,CELL("contents", $P232), $G:$G,CELL("contents", BJ$3))</f>
        <v>5735185</v>
      </c>
      <c r="BK242" s="12">
        <f ca="1" xml:space="preserve"> _xlfn.MAXIFS($I:$I, $A:$A,CELL("contents", BK$4), $B:$B,CELL("contents", BK$7), $C:$C,CELL("contents", $P232), $G:$G,CELL("contents", BK$3))</f>
        <v>4164718</v>
      </c>
      <c r="BL242" s="19">
        <f ca="1" xml:space="preserve"> _xlfn.MAXIFS($I:$I, $A:$A,CELL("contents", BL$4), $B:$B,CELL("contents", BL$7), $C:$C,CELL("contents", $P232), $G:$G,CELL("contents", BL$3))</f>
        <v>48</v>
      </c>
      <c r="BM242" s="13"/>
      <c r="BN242" s="14">
        <f ca="1" xml:space="preserve"> _xlfn.MAXIFS($I:$I, $A:$A,CELL("contents", BN$4), $B:$B,CELL("contents", BN$7), $C:$C,CELL("contents", $P232), $G:$G,CELL("contents", BN$3))</f>
        <v>4164718</v>
      </c>
      <c r="BO242" s="12">
        <f ca="1" xml:space="preserve"> _xlfn.MAXIFS($I:$I, $A:$A,CELL("contents", BO$4), $B:$B,CELL("contents", BO$7), $C:$C,CELL("contents", $P232), $G:$G,CELL("contents", BO$3))</f>
        <v>5187533</v>
      </c>
      <c r="BP242" s="19">
        <f ca="1" xml:space="preserve"> _xlfn.MAXIFS($I:$I, $A:$A,CELL("contents", BP$4), $B:$B,CELL("contents", BP$7), $C:$C,CELL("contents", $P232), $G:$G,CELL("contents", BP$3))</f>
        <v>48</v>
      </c>
      <c r="BQ242" s="13"/>
      <c r="BR242" s="14">
        <f ca="1" xml:space="preserve"> _xlfn.MAXIFS($I:$I, $A:$A,CELL("contents", BR$4), $B:$B,CELL("contents", BR$7), $C:$C,CELL("contents", $P232), $G:$G,CELL("contents", BR$3))</f>
        <v>5187533</v>
      </c>
      <c r="BS242" s="12">
        <f ca="1" xml:space="preserve"> _xlfn.MAXIFS($I:$I, $A:$A,CELL("contents", BS$4), $B:$B,CELL("contents", BS$7), $C:$C,CELL("contents", $P232), $G:$G,CELL("contents", BS$3))</f>
        <v>5735185</v>
      </c>
      <c r="BT242" s="19">
        <f ca="1" xml:space="preserve"> _xlfn.MAXIFS($I:$I, $A:$A,CELL("contents", BT$4), $B:$B,CELL("contents", BT$7), $C:$C,CELL("contents", $P232), $G:$G,CELL("contents", BT$3))</f>
        <v>1559363</v>
      </c>
      <c r="BU242" s="13"/>
      <c r="BV242" s="14">
        <f ca="1" xml:space="preserve"> _xlfn.MAXIFS($I:$I, $A:$A,CELL("contents", BV$4), $B:$B,CELL("contents", BV$7), $C:$C,CELL("contents", $P232), $G:$G,CELL("contents", BV$3))</f>
        <v>5735185</v>
      </c>
      <c r="BY242" s="7" t="s">
        <v>29</v>
      </c>
      <c r="BZ242" s="21"/>
      <c r="CA242" s="12">
        <f ca="1" xml:space="preserve"> _xlfn.MAXIFS($I:$I, $A:$A,CELL("contents", CA$4), $B:$B,CELL("contents", CA$7), $C:$C,CELL("contents", $P232), $G:$G,CELL("contents", CA$3))</f>
        <v>6563525</v>
      </c>
      <c r="CB242" s="19">
        <f ca="1" xml:space="preserve"> _xlfn.MAXIFS($I:$I, $A:$A,CELL("contents", CB$4), $B:$B,CELL("contents", CB$7), $C:$C,CELL("contents", $P232), $G:$G,CELL("contents", CB$3))</f>
        <v>1715146</v>
      </c>
      <c r="CC242" s="13"/>
      <c r="CD242" s="14">
        <f ca="1" xml:space="preserve"> _xlfn.MAXIFS($I:$I, $A:$A,CELL("contents", CD$4), $B:$B,CELL("contents", CD$7), $C:$C,CELL("contents", $P232), $G:$G,CELL("contents", CD$3))</f>
        <v>6563525</v>
      </c>
      <c r="CE242" s="12">
        <f ca="1" xml:space="preserve"> _xlfn.MAXIFS($I:$I, $A:$A,CELL("contents", CE$4), $B:$B,CELL("contents", CE$7), $C:$C,CELL("contents", $P232), $G:$G,CELL("contents", CE$3))</f>
        <v>4689970</v>
      </c>
      <c r="CF242" s="19">
        <f ca="1" xml:space="preserve"> _xlfn.MAXIFS($I:$I, $A:$A,CELL("contents", CF$4), $B:$B,CELL("contents", CF$7), $C:$C,CELL("contents", $P232), $G:$G,CELL("contents", CF$3))</f>
        <v>146</v>
      </c>
      <c r="CG242" s="13"/>
      <c r="CH242" s="14">
        <f ca="1" xml:space="preserve"> _xlfn.MAXIFS($I:$I, $A:$A,CELL("contents", CH$4), $B:$B,CELL("contents", CH$7), $C:$C,CELL("contents", $P232), $G:$G,CELL("contents", CH$3))</f>
        <v>4689970</v>
      </c>
      <c r="CI242" s="12">
        <f ca="1" xml:space="preserve"> _xlfn.MAXIFS($I:$I, $A:$A,CELL("contents", CI$4), $B:$B,CELL("contents", CI$7), $C:$C,CELL("contents", $P232), $G:$G,CELL("contents", CI$3))</f>
        <v>4211151</v>
      </c>
      <c r="CJ242" s="19">
        <f ca="1" xml:space="preserve"> _xlfn.MAXIFS($I:$I, $A:$A,CELL("contents", CJ$4), $B:$B,CELL("contents", CJ$7), $C:$C,CELL("contents", $P232), $G:$G,CELL("contents", CJ$3))</f>
        <v>146</v>
      </c>
      <c r="CK242" s="13"/>
      <c r="CL242" s="14">
        <f ca="1" xml:space="preserve"> _xlfn.MAXIFS($I:$I, $A:$A,CELL("contents", CL$4), $B:$B,CELL("contents", CL$7), $C:$C,CELL("contents", $P232), $G:$G,CELL("contents", CL$3))</f>
        <v>4211151</v>
      </c>
      <c r="CM242" s="12">
        <f ca="1" xml:space="preserve"> _xlfn.MAXIFS($I:$I, $A:$A,CELL("contents", CM$4), $B:$B,CELL("contents", CM$7), $C:$C,CELL("contents", $P232), $G:$G,CELL("contents", CM$3))</f>
        <v>6563525</v>
      </c>
      <c r="CN242" s="19">
        <f ca="1" xml:space="preserve"> _xlfn.MAXIFS($I:$I, $A:$A,CELL("contents", CN$4), $B:$B,CELL("contents", CN$7), $C:$C,CELL("contents", $P232), $G:$G,CELL("contents", CN$3))</f>
        <v>1715146</v>
      </c>
      <c r="CO242" s="13"/>
      <c r="CP242" s="14">
        <f ca="1" xml:space="preserve"> _xlfn.MAXIFS($I:$I, $A:$A,CELL("contents", CP$4), $B:$B,CELL("contents", CP$7), $C:$C,CELL("contents", $P232), $G:$G,CELL("contents", CP$3))</f>
        <v>6563525</v>
      </c>
      <c r="CS242" s="7" t="s">
        <v>29</v>
      </c>
      <c r="CT242" s="21"/>
      <c r="CU242" s="12">
        <f ca="1" xml:space="preserve"> _xlfn.MAXIFS($I:$I, $A:$A,CELL("contents", CU$4), $B:$B,CELL("contents", CU$7), $C:$C,CELL("contents", $P232), $G:$G,CELL("contents", CU$3))</f>
        <v>7559631</v>
      </c>
      <c r="CV242" s="19">
        <f ca="1" xml:space="preserve"> _xlfn.MAXIFS($I:$I, $A:$A,CELL("contents", CV$4), $B:$B,CELL("contents", CV$7), $C:$C,CELL("contents", $P232), $G:$G,CELL("contents", CV$3))</f>
        <v>1891255</v>
      </c>
      <c r="CW242" s="13"/>
      <c r="CX242" s="14">
        <f ca="1" xml:space="preserve"> _xlfn.MAXIFS($I:$I, $A:$A,CELL("contents", CX$4), $B:$B,CELL("contents", CX$7), $C:$C,CELL("contents", $P232), $G:$G,CELL("contents", CX$3))</f>
        <v>7559631</v>
      </c>
      <c r="CY242" s="12">
        <f ca="1" xml:space="preserve"> _xlfn.MAXIFS($I:$I, $A:$A,CELL("contents", CY$4), $B:$B,CELL("contents", CY$7), $C:$C,CELL("contents", $P232), $G:$G,CELL("contents", CY$3))</f>
        <v>5314294</v>
      </c>
      <c r="CZ242" s="19">
        <f ca="1" xml:space="preserve"> _xlfn.MAXIFS($I:$I, $A:$A,CELL("contents", CZ$4), $B:$B,CELL("contents", CZ$7), $C:$C,CELL("contents", $P232), $G:$G,CELL("contents", CZ$3))</f>
        <v>555</v>
      </c>
      <c r="DA242" s="13"/>
      <c r="DB242" s="14">
        <f ca="1" xml:space="preserve"> _xlfn.MAXIFS($I:$I, $A:$A,CELL("contents", DB$4), $B:$B,CELL("contents", DB$7), $C:$C,CELL("contents", $P232), $G:$G,CELL("contents", DB$3))</f>
        <v>5314294</v>
      </c>
      <c r="DC242" s="12">
        <f ca="1" xml:space="preserve"> _xlfn.MAXIFS($I:$I, $A:$A,CELL("contents", DC$4), $B:$B,CELL("contents", DC$7), $C:$C,CELL("contents", $P232), $G:$G,CELL("contents", DC$3))</f>
        <v>3597842</v>
      </c>
      <c r="DD242" s="19">
        <f ca="1" xml:space="preserve"> _xlfn.MAXIFS($I:$I, $A:$A,CELL("contents", DD$4), $B:$B,CELL("contents", DD$7), $C:$C,CELL("contents", $P232), $G:$G,CELL("contents", DD$3))</f>
        <v>555</v>
      </c>
      <c r="DE242" s="13"/>
      <c r="DF242" s="14">
        <f ca="1" xml:space="preserve"> _xlfn.MAXIFS($I:$I, $A:$A,CELL("contents", DF$4), $B:$B,CELL("contents", DF$7), $C:$C,CELL("contents", $P232), $G:$G,CELL("contents", DF$3))</f>
        <v>3597842</v>
      </c>
      <c r="DG242" s="12">
        <f ca="1" xml:space="preserve"> _xlfn.MAXIFS($I:$I, $A:$A,CELL("contents", DG$4), $B:$B,CELL("contents", DG$7), $C:$C,CELL("contents", $P232), $G:$G,CELL("contents", DG$3))</f>
        <v>7559631</v>
      </c>
      <c r="DH242" s="19">
        <f ca="1" xml:space="preserve"> _xlfn.MAXIFS($I:$I, $A:$A,CELL("contents", DH$4), $B:$B,CELL("contents", DH$7), $C:$C,CELL("contents", $P232), $G:$G,CELL("contents", DH$3))</f>
        <v>1891255</v>
      </c>
      <c r="DI242" s="13"/>
      <c r="DJ242" s="14">
        <f ca="1" xml:space="preserve"> _xlfn.MAXIFS($I:$I, $A:$A,CELL("contents", DJ$4), $B:$B,CELL("contents", DJ$7), $C:$C,CELL("contents", $P232), $G:$G,CELL("contents", DJ$3))</f>
        <v>7559631</v>
      </c>
      <c r="DM242" s="7" t="s">
        <v>29</v>
      </c>
      <c r="DN242" s="21"/>
      <c r="DO242" s="12">
        <f ca="1" xml:space="preserve"> _xlfn.MAXIFS($I:$I, $A:$A,CELL("contents", DO$4), $B:$B,CELL("contents", DO$7), $C:$C,CELL("contents", $P232), $G:$G,CELL("contents", DO$3))</f>
        <v>7562179</v>
      </c>
      <c r="DP242" s="19">
        <f ca="1" xml:space="preserve"> _xlfn.MAXIFS($I:$I, $A:$A,CELL("contents", DP$4), $B:$B,CELL("contents", DP$7), $C:$C,CELL("contents", $P232), $G:$G,CELL("contents", DP$3))</f>
        <v>1906705</v>
      </c>
      <c r="DQ242" s="13"/>
      <c r="DR242" s="14">
        <f ca="1" xml:space="preserve"> _xlfn.MAXIFS($I:$I, $A:$A,CELL("contents", DR$4), $B:$B,CELL("contents", DR$7), $C:$C,CELL("contents", $P232), $G:$G,CELL("contents", DR$3))</f>
        <v>7562179</v>
      </c>
      <c r="DS242" s="12">
        <f ca="1" xml:space="preserve"> _xlfn.MAXIFS($I:$I, $A:$A,CELL("contents", DS$4), $B:$B,CELL("contents", DS$7), $C:$C,CELL("contents", $P232), $G:$G,CELL("contents", DS$3))</f>
        <v>5368795</v>
      </c>
      <c r="DT242" s="19">
        <f ca="1" xml:space="preserve"> _xlfn.MAXIFS($I:$I, $A:$A,CELL("contents", DT$4), $B:$B,CELL("contents", DT$7), $C:$C,CELL("contents", $P232), $G:$G,CELL("contents", DT$3))</f>
        <v>2236</v>
      </c>
      <c r="DU242" s="13"/>
      <c r="DV242" s="14">
        <f ca="1" xml:space="preserve"> _xlfn.MAXIFS($I:$I, $A:$A,CELL("contents", DV$4), $B:$B,CELL("contents", DV$7), $C:$C,CELL("contents", $P232), $G:$G,CELL("contents", DV$3))</f>
        <v>5368795</v>
      </c>
      <c r="DW242" s="12">
        <f ca="1" xml:space="preserve"> _xlfn.MAXIFS($I:$I, $A:$A,CELL("contents", DW$4), $B:$B,CELL("contents", DW$7), $C:$C,CELL("contents", $P232), $G:$G,CELL("contents", DW$3))</f>
        <v>4608531</v>
      </c>
      <c r="DX242" s="19">
        <f ca="1" xml:space="preserve"> _xlfn.MAXIFS($I:$I, $A:$A,CELL("contents", DX$4), $B:$B,CELL("contents", DX$7), $C:$C,CELL("contents", $P232), $G:$G,CELL("contents", DX$3))</f>
        <v>2236</v>
      </c>
      <c r="DY242" s="13"/>
      <c r="DZ242" s="14">
        <f ca="1" xml:space="preserve"> _xlfn.MAXIFS($I:$I, $A:$A,CELL("contents", DZ$4), $B:$B,CELL("contents", DZ$7), $C:$C,CELL("contents", $P232), $G:$G,CELL("contents", DZ$3))</f>
        <v>4608531</v>
      </c>
      <c r="EA242" s="12">
        <f ca="1" xml:space="preserve"> _xlfn.MAXIFS($I:$I, $A:$A,CELL("contents", EA$4), $B:$B,CELL("contents", EA$7), $C:$C,CELL("contents", $P232), $G:$G,CELL("contents", EA$3))</f>
        <v>7562179</v>
      </c>
      <c r="EB242" s="19">
        <f ca="1" xml:space="preserve"> _xlfn.MAXIFS($I:$I, $A:$A,CELL("contents", EB$4), $B:$B,CELL("contents", EB$7), $C:$C,CELL("contents", $P232), $G:$G,CELL("contents", EB$3))</f>
        <v>1906705</v>
      </c>
      <c r="EC242" s="13"/>
      <c r="ED242" s="14">
        <f ca="1" xml:space="preserve"> _xlfn.MAXIFS($I:$I, $A:$A,CELL("contents", ED$4), $B:$B,CELL("contents", ED$7), $C:$C,CELL("contents", $P232), $G:$G,CELL("contents", ED$3))</f>
        <v>7562179</v>
      </c>
    </row>
    <row r="243" spans="1:134" x14ac:dyDescent="0.25">
      <c r="A243" t="s">
        <v>15</v>
      </c>
      <c r="B243" t="s">
        <v>14</v>
      </c>
      <c r="C243">
        <v>11</v>
      </c>
      <c r="D243">
        <v>41</v>
      </c>
      <c r="E243" t="b">
        <v>0</v>
      </c>
      <c r="F243">
        <v>6.0000000000000001E-3</v>
      </c>
      <c r="G243">
        <v>16</v>
      </c>
      <c r="H243">
        <v>16</v>
      </c>
      <c r="I243">
        <v>36</v>
      </c>
      <c r="J243">
        <v>35</v>
      </c>
      <c r="K243">
        <v>0</v>
      </c>
      <c r="L243">
        <v>9</v>
      </c>
      <c r="M243">
        <f t="shared" si="516"/>
        <v>0</v>
      </c>
      <c r="N243" t="b">
        <f t="shared" ref="N243" si="613">AND(MIN($F242,$F243,$F244)=$F243,MAX($H242,$H243,$H244)=$H243)</f>
        <v>0</v>
      </c>
      <c r="O243" t="b">
        <f t="shared" ref="O243" si="614">AND(NOT(N242),N243,NOT(N244))</f>
        <v>0</v>
      </c>
      <c r="P243">
        <f>P229</f>
        <v>16</v>
      </c>
      <c r="Q243" s="6" t="s">
        <v>16</v>
      </c>
      <c r="R243" s="32" t="s">
        <v>25</v>
      </c>
      <c r="S243" s="12">
        <f ca="1" xml:space="preserve"> SUMIFS($M:$M, $A:$A,CELL("contents", S$4), $B:$B,CELL("contents", S$7), $E:$E, "TRUE", $C:$C,CELL("contents", $P232))</f>
        <v>2312</v>
      </c>
      <c r="T243" s="19">
        <f ca="1" xml:space="preserve"> SUMIFS($M:$M, $A:$A,CELL("contents", T$4), $B:$B,CELL("contents", T$7), $E:$E, "TRUE", $C:$C,CELL("contents", $P232))</f>
        <v>4392</v>
      </c>
      <c r="U243" s="13"/>
      <c r="V243" s="14">
        <f ca="1" xml:space="preserve"> SUMIFS($M:$M, $A:$A,CELL("contents", V$4), $B:$B,CELL("contents", V$7), $E:$E, "TRUE", $C:$C,CELL("contents", $P232))</f>
        <v>6704</v>
      </c>
      <c r="W243" s="12">
        <f ca="1" xml:space="preserve"> SUMIFS($M:$M, $A:$A,CELL("contents", W$4), $B:$B,CELL("contents", W$7), $E:$E, "TRUE", $C:$C,CELL("contents", $P232))</f>
        <v>5092</v>
      </c>
      <c r="X243" s="19">
        <f ca="1" xml:space="preserve"> SUMIFS($M:$M, $A:$A,CELL("contents", X$4), $B:$B,CELL("contents", X$7), $E:$E, "TRUE", $C:$C,CELL("contents", $P232))</f>
        <v>0</v>
      </c>
      <c r="Y243" s="13"/>
      <c r="Z243" s="14">
        <f ca="1" xml:space="preserve"> SUMIFS($M:$M, $A:$A,CELL("contents", Z$4), $B:$B,CELL("contents", Z$7), $E:$E, "TRUE", $C:$C,CELL("contents", $P232))</f>
        <v>5092</v>
      </c>
      <c r="AA243" s="12">
        <f ca="1" xml:space="preserve"> SUMIFS($M:$M, $A:$A,CELL("contents", AA$4), $B:$B,CELL("contents", AA$7), $E:$E, "TRUE", $C:$C,CELL("contents", $P232))</f>
        <v>5171</v>
      </c>
      <c r="AB243" s="19">
        <f ca="1" xml:space="preserve"> SUMIFS($M:$M, $A:$A,CELL("contents", AB$4), $B:$B,CELL("contents", AB$7), $E:$E, "TRUE", $C:$C,CELL("contents", $P232))</f>
        <v>0</v>
      </c>
      <c r="AC243" s="13"/>
      <c r="AD243" s="14">
        <f ca="1" xml:space="preserve"> SUMIFS($M:$M, $A:$A,CELL("contents", AD$4), $B:$B,CELL("contents", AD$7), $E:$E, "TRUE", $C:$C,CELL("contents", $P232))</f>
        <v>5171</v>
      </c>
      <c r="AE243" s="12">
        <f ca="1" xml:space="preserve"> SUMIFS($M:$M, $A:$A,CELL("contents", AE$4), $B:$B,CELL("contents", AE$7), $E:$E, "TRUE", $C:$C,CELL("contents", $P232))</f>
        <v>12575</v>
      </c>
      <c r="AF243" s="19">
        <f ca="1" xml:space="preserve"> SUMIFS($M:$M, $A:$A,CELL("contents", AF$4), $B:$B,CELL("contents", AF$7), $E:$E, "TRUE", $C:$C,CELL("contents", $P232))</f>
        <v>4392</v>
      </c>
      <c r="AG243" s="13"/>
      <c r="AH243" s="14">
        <f ca="1" xml:space="preserve"> SUMIFS($M:$M, $A:$A,CELL("contents", AH$4), $B:$B,CELL("contents", AH$7), $E:$E, "TRUE", $C:$C,CELL("contents", $P232))</f>
        <v>16967</v>
      </c>
      <c r="AK243" s="6" t="s">
        <v>16</v>
      </c>
      <c r="AL243" s="32" t="s">
        <v>25</v>
      </c>
      <c r="AM243" s="12">
        <f ca="1" xml:space="preserve"> SUMIFS($M:$M, $A:$A,CELL("contents", AM$4), $B:$B,CELL("contents", AM$7), $E:$E, "TRUE", $C:$C,CELL("contents", $P232), $G:$G,CELL("contents", AM$3))</f>
        <v>6</v>
      </c>
      <c r="AN243" s="19">
        <f ca="1" xml:space="preserve"> SUMIFS($M:$M, $A:$A,CELL("contents", AN$4), $B:$B,CELL("contents", AN$7), $E:$E, "TRUE", $C:$C,CELL("contents", $P232), $G:$G,CELL("contents", AN$3))</f>
        <v>13</v>
      </c>
      <c r="AO243" s="13"/>
      <c r="AP243" s="14">
        <f ca="1" xml:space="preserve"> SUMIFS($M:$M, $A:$A,CELL("contents", AP$4), $B:$B,CELL("contents", AP$7), $E:$E, "TRUE", $C:$C,CELL("contents", $P232), $G:$G,CELL("contents", AP$3))</f>
        <v>19</v>
      </c>
      <c r="AQ243" s="12">
        <f ca="1" xml:space="preserve"> SUMIFS($M:$M, $A:$A,CELL("contents", AQ$4), $B:$B,CELL("contents", AQ$7), $E:$E, "TRUE", $C:$C,CELL("contents", $P232), $G:$G,CELL("contents", AQ$3))</f>
        <v>13</v>
      </c>
      <c r="AR243" s="19">
        <f ca="1" xml:space="preserve"> SUMIFS($M:$M, $A:$A,CELL("contents", AR$4), $B:$B,CELL("contents", AR$7), $E:$E, "TRUE", $C:$C,CELL("contents", $P232), $G:$G,CELL("contents", AR$3))</f>
        <v>0</v>
      </c>
      <c r="AS243" s="13"/>
      <c r="AT243" s="14">
        <f ca="1" xml:space="preserve"> SUMIFS($M:$M, $A:$A,CELL("contents", AT$4), $B:$B,CELL("contents", AT$7), $E:$E, "TRUE", $C:$C,CELL("contents", $P232), $G:$G,CELL("contents", AT$3))</f>
        <v>13</v>
      </c>
      <c r="AU243" s="12">
        <f ca="1" xml:space="preserve"> SUMIFS($M:$M, $A:$A,CELL("contents", AU$4), $B:$B,CELL("contents", AU$7), $E:$E, "TRUE", $C:$C,CELL("contents", $P232), $G:$G,CELL("contents", AU$3))</f>
        <v>13</v>
      </c>
      <c r="AV243" s="19">
        <f ca="1" xml:space="preserve"> SUMIFS($M:$M, $A:$A,CELL("contents", AV$4), $B:$B,CELL("contents", AV$7), $E:$E, "TRUE", $C:$C,CELL("contents", $P232), $G:$G,CELL("contents", AV$3))</f>
        <v>0</v>
      </c>
      <c r="AW243" s="13"/>
      <c r="AX243" s="14">
        <f ca="1" xml:space="preserve"> SUMIFS($M:$M, $A:$A,CELL("contents", AX$4), $B:$B,CELL("contents", AX$7), $E:$E, "TRUE", $C:$C,CELL("contents", $P232), $G:$G,CELL("contents", AX$3))</f>
        <v>13</v>
      </c>
      <c r="AY243" s="12">
        <f ca="1" xml:space="preserve"> SUMIFS($M:$M, $A:$A,CELL("contents", AY$4), $B:$B,CELL("contents", AY$7), $E:$E, "TRUE", $C:$C,CELL("contents", $P232), $G:$G,CELL("contents", AY$3))</f>
        <v>32</v>
      </c>
      <c r="AZ243" s="19">
        <f ca="1" xml:space="preserve"> SUMIFS($M:$M, $A:$A,CELL("contents", AZ$4), $B:$B,CELL("contents", AZ$7), $E:$E, "TRUE", $C:$C,CELL("contents", $P232), $G:$G,CELL("contents", AZ$3))</f>
        <v>13</v>
      </c>
      <c r="BA243" s="13"/>
      <c r="BB243" s="14">
        <f ca="1" xml:space="preserve"> SUMIFS($M:$M, $A:$A,CELL("contents", BB$4), $B:$B,CELL("contents", BB$7), $E:$E, "TRUE", $C:$C,CELL("contents", $P232), $G:$G,CELL("contents", BB$3))</f>
        <v>45</v>
      </c>
      <c r="BE243" s="6" t="s">
        <v>16</v>
      </c>
      <c r="BF243" s="32" t="s">
        <v>25</v>
      </c>
      <c r="BG243" s="12">
        <f ca="1" xml:space="preserve"> SUMIFS($M:$M, $A:$A,CELL("contents", BG$4), $B:$B,CELL("contents", BG$7), $E:$E, "TRUE", $C:$C,CELL("contents", $P232), $G:$G,CELL("contents", BG$3))</f>
        <v>24</v>
      </c>
      <c r="BH243" s="19">
        <f ca="1" xml:space="preserve"> SUMIFS($M:$M, $A:$A,CELL("contents", BH$4), $B:$B,CELL("contents", BH$7), $E:$E, "TRUE", $C:$C,CELL("contents", $P232), $G:$G,CELL("contents", BH$3))</f>
        <v>52</v>
      </c>
      <c r="BI243" s="13"/>
      <c r="BJ243" s="14">
        <f ca="1" xml:space="preserve"> SUMIFS($M:$M, $A:$A,CELL("contents", BJ$4), $B:$B,CELL("contents", BJ$7), $E:$E, "TRUE", $C:$C,CELL("contents", $P232), $G:$G,CELL("contents", BJ$3))</f>
        <v>76</v>
      </c>
      <c r="BK243" s="12">
        <f ca="1" xml:space="preserve"> SUMIFS($M:$M, $A:$A,CELL("contents", BK$4), $B:$B,CELL("contents", BK$7), $E:$E, "TRUE", $C:$C,CELL("contents", $P232), $G:$G,CELL("contents", BK$3))</f>
        <v>52</v>
      </c>
      <c r="BL243" s="19">
        <f ca="1" xml:space="preserve"> SUMIFS($M:$M, $A:$A,CELL("contents", BL$4), $B:$B,CELL("contents", BL$7), $E:$E, "TRUE", $C:$C,CELL("contents", $P232), $G:$G,CELL("contents", BL$3))</f>
        <v>0</v>
      </c>
      <c r="BM243" s="13"/>
      <c r="BN243" s="14">
        <f ca="1" xml:space="preserve"> SUMIFS($M:$M, $A:$A,CELL("contents", BN$4), $B:$B,CELL("contents", BN$7), $E:$E, "TRUE", $C:$C,CELL("contents", $P232), $G:$G,CELL("contents", BN$3))</f>
        <v>52</v>
      </c>
      <c r="BO243" s="12">
        <f ca="1" xml:space="preserve"> SUMIFS($M:$M, $A:$A,CELL("contents", BO$4), $B:$B,CELL("contents", BO$7), $E:$E, "TRUE", $C:$C,CELL("contents", $P232), $G:$G,CELL("contents", BO$3))</f>
        <v>52</v>
      </c>
      <c r="BP243" s="19">
        <f ca="1" xml:space="preserve"> SUMIFS($M:$M, $A:$A,CELL("contents", BP$4), $B:$B,CELL("contents", BP$7), $E:$E, "TRUE", $C:$C,CELL("contents", $P232), $G:$G,CELL("contents", BP$3))</f>
        <v>0</v>
      </c>
      <c r="BQ243" s="13"/>
      <c r="BR243" s="14">
        <f ca="1" xml:space="preserve"> SUMIFS($M:$M, $A:$A,CELL("contents", BR$4), $B:$B,CELL("contents", BR$7), $E:$E, "TRUE", $C:$C,CELL("contents", $P232), $G:$G,CELL("contents", BR$3))</f>
        <v>52</v>
      </c>
      <c r="BS243" s="12">
        <f ca="1" xml:space="preserve"> SUMIFS($M:$M, $A:$A,CELL("contents", BS$4), $B:$B,CELL("contents", BS$7), $E:$E, "TRUE", $C:$C,CELL("contents", $P232), $G:$G,CELL("contents", BS$3))</f>
        <v>128</v>
      </c>
      <c r="BT243" s="19">
        <f ca="1" xml:space="preserve"> SUMIFS($M:$M, $A:$A,CELL("contents", BT$4), $B:$B,CELL("contents", BT$7), $E:$E, "TRUE", $C:$C,CELL("contents", $P232), $G:$G,CELL("contents", BT$3))</f>
        <v>52</v>
      </c>
      <c r="BU243" s="13"/>
      <c r="BV243" s="14">
        <f ca="1" xml:space="preserve"> SUMIFS($M:$M, $A:$A,CELL("contents", BV$4), $B:$B,CELL("contents", BV$7), $E:$E, "TRUE", $C:$C,CELL("contents", $P232), $G:$G,CELL("contents", BV$3))</f>
        <v>180</v>
      </c>
      <c r="BY243" s="6" t="s">
        <v>16</v>
      </c>
      <c r="BZ243" s="32" t="s">
        <v>25</v>
      </c>
      <c r="CA243" s="12">
        <f ca="1" xml:space="preserve"> SUMIFS($M:$M, $A:$A,CELL("contents", CA$4), $B:$B,CELL("contents", CA$7), $E:$E, "TRUE", $C:$C,CELL("contents", $P232), $G:$G,CELL("contents", CA$3))</f>
        <v>96</v>
      </c>
      <c r="CB243" s="19">
        <f ca="1" xml:space="preserve"> SUMIFS($M:$M, $A:$A,CELL("contents", CB$4), $B:$B,CELL("contents", CB$7), $E:$E, "TRUE", $C:$C,CELL("contents", $P232), $G:$G,CELL("contents", CB$3))</f>
        <v>208</v>
      </c>
      <c r="CC243" s="13"/>
      <c r="CD243" s="14">
        <f ca="1" xml:space="preserve"> SUMIFS($M:$M, $A:$A,CELL("contents", CD$4), $B:$B,CELL("contents", CD$7), $E:$E, "TRUE", $C:$C,CELL("contents", $P232), $G:$G,CELL("contents", CD$3))</f>
        <v>304</v>
      </c>
      <c r="CE243" s="12">
        <f ca="1" xml:space="preserve"> SUMIFS($M:$M, $A:$A,CELL("contents", CE$4), $B:$B,CELL("contents", CE$7), $E:$E, "TRUE", $C:$C,CELL("contents", $P232), $G:$G,CELL("contents", CE$3))</f>
        <v>208</v>
      </c>
      <c r="CF243" s="19">
        <f ca="1" xml:space="preserve"> SUMIFS($M:$M, $A:$A,CELL("contents", CF$4), $B:$B,CELL("contents", CF$7), $E:$E, "TRUE", $C:$C,CELL("contents", $P232), $G:$G,CELL("contents", CF$3))</f>
        <v>0</v>
      </c>
      <c r="CG243" s="13"/>
      <c r="CH243" s="14">
        <f ca="1" xml:space="preserve"> SUMIFS($M:$M, $A:$A,CELL("contents", CH$4), $B:$B,CELL("contents", CH$7), $E:$E, "TRUE", $C:$C,CELL("contents", $P232), $G:$G,CELL("contents", CH$3))</f>
        <v>208</v>
      </c>
      <c r="CI243" s="12">
        <f ca="1" xml:space="preserve"> SUMIFS($M:$M, $A:$A,CELL("contents", CI$4), $B:$B,CELL("contents", CI$7), $E:$E, "TRUE", $C:$C,CELL("contents", $P232), $G:$G,CELL("contents", CI$3))</f>
        <v>208</v>
      </c>
      <c r="CJ243" s="19">
        <f ca="1" xml:space="preserve"> SUMIFS($M:$M, $A:$A,CELL("contents", CJ$4), $B:$B,CELL("contents", CJ$7), $E:$E, "TRUE", $C:$C,CELL("contents", $P232), $G:$G,CELL("contents", CJ$3))</f>
        <v>0</v>
      </c>
      <c r="CK243" s="13"/>
      <c r="CL243" s="14">
        <f ca="1" xml:space="preserve"> SUMIFS($M:$M, $A:$A,CELL("contents", CL$4), $B:$B,CELL("contents", CL$7), $E:$E, "TRUE", $C:$C,CELL("contents", $P232), $G:$G,CELL("contents", CL$3))</f>
        <v>208</v>
      </c>
      <c r="CM243" s="12">
        <f ca="1" xml:space="preserve"> SUMIFS($M:$M, $A:$A,CELL("contents", CM$4), $B:$B,CELL("contents", CM$7), $E:$E, "TRUE", $C:$C,CELL("contents", $P232), $G:$G,CELL("contents", CM$3))</f>
        <v>512</v>
      </c>
      <c r="CN243" s="19">
        <f ca="1" xml:space="preserve"> SUMIFS($M:$M, $A:$A,CELL("contents", CN$4), $B:$B,CELL("contents", CN$7), $E:$E, "TRUE", $C:$C,CELL("contents", $P232), $G:$G,CELL("contents", CN$3))</f>
        <v>208</v>
      </c>
      <c r="CO243" s="13"/>
      <c r="CP243" s="14">
        <f ca="1" xml:space="preserve"> SUMIFS($M:$M, $A:$A,CELL("contents", CP$4), $B:$B,CELL("contents", CP$7), $E:$E, "TRUE", $C:$C,CELL("contents", $P232), $G:$G,CELL("contents", CP$3))</f>
        <v>720</v>
      </c>
      <c r="CS243" s="6" t="s">
        <v>16</v>
      </c>
      <c r="CT243" s="32" t="s">
        <v>25</v>
      </c>
      <c r="CU243" s="12">
        <f ca="1" xml:space="preserve"> SUMIFS($M:$M, $A:$A,CELL("contents", CU$4), $B:$B,CELL("contents", CU$7), $E:$E, "TRUE", $C:$C,CELL("contents", $P232), $G:$G,CELL("contents", CU$3))</f>
        <v>384</v>
      </c>
      <c r="CV243" s="19">
        <f ca="1" xml:space="preserve"> SUMIFS($M:$M, $A:$A,CELL("contents", CV$4), $B:$B,CELL("contents", CV$7), $E:$E, "TRUE", $C:$C,CELL("contents", $P232), $G:$G,CELL("contents", CV$3))</f>
        <v>800</v>
      </c>
      <c r="CW243" s="13"/>
      <c r="CX243" s="14">
        <f ca="1" xml:space="preserve"> SUMIFS($M:$M, $A:$A,CELL("contents", CX$4), $B:$B,CELL("contents", CX$7), $E:$E, "TRUE", $C:$C,CELL("contents", $P232), $G:$G,CELL("contents", CX$3))</f>
        <v>1184</v>
      </c>
      <c r="CY243" s="12">
        <f ca="1" xml:space="preserve"> SUMIFS($M:$M, $A:$A,CELL("contents", CY$4), $B:$B,CELL("contents", CY$7), $E:$E, "TRUE", $C:$C,CELL("contents", $P232), $G:$G,CELL("contents", CY$3))</f>
        <v>879</v>
      </c>
      <c r="CZ243" s="19">
        <f ca="1" xml:space="preserve"> SUMIFS($M:$M, $A:$A,CELL("contents", CZ$4), $B:$B,CELL("contents", CZ$7), $E:$E, "TRUE", $C:$C,CELL("contents", $P232), $G:$G,CELL("contents", CZ$3))</f>
        <v>0</v>
      </c>
      <c r="DA243" s="13"/>
      <c r="DB243" s="14">
        <f ca="1" xml:space="preserve"> SUMIFS($M:$M, $A:$A,CELL("contents", DB$4), $B:$B,CELL("contents", DB$7), $E:$E, "TRUE", $C:$C,CELL("contents", $P232), $G:$G,CELL("contents", DB$3))</f>
        <v>879</v>
      </c>
      <c r="DC243" s="12">
        <f ca="1" xml:space="preserve"> SUMIFS($M:$M, $A:$A,CELL("contents", DC$4), $B:$B,CELL("contents", DC$7), $E:$E, "TRUE", $C:$C,CELL("contents", $P232), $G:$G,CELL("contents", DC$3))</f>
        <v>939</v>
      </c>
      <c r="DD243" s="19">
        <f ca="1" xml:space="preserve"> SUMIFS($M:$M, $A:$A,CELL("contents", DD$4), $B:$B,CELL("contents", DD$7), $E:$E, "TRUE", $C:$C,CELL("contents", $P232), $G:$G,CELL("contents", DD$3))</f>
        <v>0</v>
      </c>
      <c r="DE243" s="13"/>
      <c r="DF243" s="14">
        <f ca="1" xml:space="preserve"> SUMIFS($M:$M, $A:$A,CELL("contents", DF$4), $B:$B,CELL("contents", DF$7), $E:$E, "TRUE", $C:$C,CELL("contents", $P232), $G:$G,CELL("contents", DF$3))</f>
        <v>939</v>
      </c>
      <c r="DG243" s="12">
        <f ca="1" xml:space="preserve"> SUMIFS($M:$M, $A:$A,CELL("contents", DG$4), $B:$B,CELL("contents", DG$7), $E:$E, "TRUE", $C:$C,CELL("contents", $P232), $G:$G,CELL("contents", DG$3))</f>
        <v>2202</v>
      </c>
      <c r="DH243" s="19">
        <f ca="1" xml:space="preserve"> SUMIFS($M:$M, $A:$A,CELL("contents", DH$4), $B:$B,CELL("contents", DH$7), $E:$E, "TRUE", $C:$C,CELL("contents", $P232), $G:$G,CELL("contents", DH$3))</f>
        <v>800</v>
      </c>
      <c r="DI243" s="13"/>
      <c r="DJ243" s="14">
        <f ca="1" xml:space="preserve"> SUMIFS($M:$M, $A:$A,CELL("contents", DJ$4), $B:$B,CELL("contents", DJ$7), $E:$E, "TRUE", $C:$C,CELL("contents", $P232), $G:$G,CELL("contents", DJ$3))</f>
        <v>3002</v>
      </c>
      <c r="DM243" s="6" t="s">
        <v>16</v>
      </c>
      <c r="DN243" s="32" t="s">
        <v>25</v>
      </c>
      <c r="DO243" s="12">
        <f ca="1" xml:space="preserve"> SUMIFS($M:$M, $A:$A,CELL("contents", DO$4), $B:$B,CELL("contents", DO$7), $E:$E, "TRUE", $C:$C,CELL("contents", $P232), $G:$G,CELL("contents", DO$3))</f>
        <v>1802</v>
      </c>
      <c r="DP243" s="19">
        <f ca="1" xml:space="preserve"> SUMIFS($M:$M, $A:$A,CELL("contents", DP$4), $B:$B,CELL("contents", DP$7), $E:$E, "TRUE", $C:$C,CELL("contents", $P232), $G:$G,CELL("contents", DP$3))</f>
        <v>3319</v>
      </c>
      <c r="DQ243" s="13"/>
      <c r="DR243" s="14">
        <f ca="1" xml:space="preserve"> SUMIFS($M:$M, $A:$A,CELL("contents", DR$4), $B:$B,CELL("contents", DR$7), $E:$E, "TRUE", $C:$C,CELL("contents", $P232), $G:$G,CELL("contents", DR$3))</f>
        <v>5121</v>
      </c>
      <c r="DS243" s="12">
        <f ca="1" xml:space="preserve"> SUMIFS($M:$M, $A:$A,CELL("contents", DS$4), $B:$B,CELL("contents", DS$7), $E:$E, "TRUE", $C:$C,CELL("contents", $P232), $G:$G,CELL("contents", DS$3))</f>
        <v>3940</v>
      </c>
      <c r="DT243" s="19">
        <f ca="1" xml:space="preserve"> SUMIFS($M:$M, $A:$A,CELL("contents", DT$4), $B:$B,CELL("contents", DT$7), $E:$E, "TRUE", $C:$C,CELL("contents", $P232), $G:$G,CELL("contents", DT$3))</f>
        <v>0</v>
      </c>
      <c r="DU243" s="13"/>
      <c r="DV243" s="14">
        <f ca="1" xml:space="preserve"> SUMIFS($M:$M, $A:$A,CELL("contents", DV$4), $B:$B,CELL("contents", DV$7), $E:$E, "TRUE", $C:$C,CELL("contents", $P232), $G:$G,CELL("contents", DV$3))</f>
        <v>3940</v>
      </c>
      <c r="DW243" s="12">
        <f ca="1" xml:space="preserve"> SUMIFS($M:$M, $A:$A,CELL("contents", DW$4), $B:$B,CELL("contents", DW$7), $E:$E, "TRUE", $C:$C,CELL("contents", $P232), $G:$G,CELL("contents", DW$3))</f>
        <v>3959</v>
      </c>
      <c r="DX243" s="19">
        <f ca="1" xml:space="preserve"> SUMIFS($M:$M, $A:$A,CELL("contents", DX$4), $B:$B,CELL("contents", DX$7), $E:$E, "TRUE", $C:$C,CELL("contents", $P232), $G:$G,CELL("contents", DX$3))</f>
        <v>0</v>
      </c>
      <c r="DY243" s="13"/>
      <c r="DZ243" s="14">
        <f ca="1" xml:space="preserve"> SUMIFS($M:$M, $A:$A,CELL("contents", DZ$4), $B:$B,CELL("contents", DZ$7), $E:$E, "TRUE", $C:$C,CELL("contents", $P232), $G:$G,CELL("contents", DZ$3))</f>
        <v>3959</v>
      </c>
      <c r="EA243" s="12">
        <f ca="1" xml:space="preserve"> SUMIFS($M:$M, $A:$A,CELL("contents", EA$4), $B:$B,CELL("contents", EA$7), $E:$E, "TRUE", $C:$C,CELL("contents", $P232), $G:$G,CELL("contents", EA$3))</f>
        <v>9701</v>
      </c>
      <c r="EB243" s="19">
        <f ca="1" xml:space="preserve"> SUMIFS($M:$M, $A:$A,CELL("contents", EB$4), $B:$B,CELL("contents", EB$7), $E:$E, "TRUE", $C:$C,CELL("contents", $P232), $G:$G,CELL("contents", EB$3))</f>
        <v>3319</v>
      </c>
      <c r="EC243" s="13"/>
      <c r="ED243" s="14">
        <f ca="1" xml:space="preserve"> SUMIFS($M:$M, $A:$A,CELL("contents", ED$4), $B:$B,CELL("contents", ED$7), $E:$E, "TRUE", $C:$C,CELL("contents", $P232), $G:$G,CELL("contents", ED$3))</f>
        <v>13020</v>
      </c>
    </row>
    <row r="244" spans="1:134" x14ac:dyDescent="0.25">
      <c r="A244" t="s">
        <v>19</v>
      </c>
      <c r="B244" t="s">
        <v>14</v>
      </c>
      <c r="C244">
        <v>11</v>
      </c>
      <c r="D244">
        <v>41</v>
      </c>
      <c r="E244" t="b">
        <v>0</v>
      </c>
      <c r="F244">
        <v>0.01</v>
      </c>
      <c r="G244">
        <v>16</v>
      </c>
      <c r="H244">
        <v>16</v>
      </c>
      <c r="I244">
        <v>72</v>
      </c>
      <c r="J244">
        <v>35</v>
      </c>
      <c r="K244">
        <v>0</v>
      </c>
      <c r="L244">
        <v>9</v>
      </c>
      <c r="M244">
        <f t="shared" si="516"/>
        <v>0</v>
      </c>
      <c r="N244" t="b">
        <f t="shared" ref="N244" si="615">AND(MIN($F242,$F243,$F244)=$F244,MAX($H242,$H243,$H244)=$H244)</f>
        <v>0</v>
      </c>
      <c r="O244" t="b">
        <f t="shared" ref="O244" si="616">AND(NOT(N242),NOT(N243),N244)</f>
        <v>0</v>
      </c>
      <c r="P244">
        <f>P229</f>
        <v>16</v>
      </c>
      <c r="Q244" s="5" t="s">
        <v>23</v>
      </c>
      <c r="R244" s="32"/>
      <c r="S244" s="12">
        <f ca="1" xml:space="preserve"> IFERROR(AVERAGEIFS($M:$M, $A:$A,CELL("contents", S$4), $B:$B,CELL("contents", S$7), $E:$E, "TRUE", $C:$C,CELL("contents", $P232)), 0)</f>
        <v>72.25</v>
      </c>
      <c r="T244" s="19">
        <f ca="1" xml:space="preserve"> IFERROR(AVERAGEIFS($M:$M, $A:$A,CELL("contents", T$4), $B:$B,CELL("contents", T$7), $E:$E, "TRUE", $C:$C,CELL("contents", $P232)), 0)</f>
        <v>66.545454545454547</v>
      </c>
      <c r="U244" s="13"/>
      <c r="V244" s="14">
        <f ca="1" xml:space="preserve"> IFERROR(AVERAGEIFS($M:$M, $A:$A,CELL("contents", V$4), $B:$B,CELL("contents", V$7), $E:$E, "TRUE", $C:$C,CELL("contents", $P232)), 0)</f>
        <v>68.408163265306129</v>
      </c>
      <c r="W244" s="12">
        <f ca="1" xml:space="preserve"> IFERROR(AVERAGEIFS($M:$M, $A:$A,CELL("contents", W$4), $B:$B,CELL("contents", W$7), $E:$E, "TRUE", $C:$C,CELL("contents", $P232)), 0)</f>
        <v>72.742857142857147</v>
      </c>
      <c r="X244" s="19">
        <f ca="1" xml:space="preserve"> IFERROR(AVERAGEIFS($M:$M, $A:$A,CELL("contents", X$4), $B:$B,CELL("contents", X$7), $E:$E, "TRUE", $C:$C,CELL("contents", $P232)), 0)</f>
        <v>0</v>
      </c>
      <c r="Y244" s="13"/>
      <c r="Z244" s="14">
        <f ca="1" xml:space="preserve"> IFERROR(AVERAGEIFS($M:$M, $A:$A,CELL("contents", Z$4), $B:$B,CELL("contents", Z$7), $E:$E, "TRUE", $C:$C,CELL("contents", $P232)), 0)</f>
        <v>72.742857142857147</v>
      </c>
      <c r="AA244" s="12">
        <f ca="1" xml:space="preserve"> IFERROR(AVERAGEIFS($M:$M, $A:$A,CELL("contents", AA$4), $B:$B,CELL("contents", AA$7), $E:$E, "TRUE", $C:$C,CELL("contents", $P232)), 0)</f>
        <v>72.83098591549296</v>
      </c>
      <c r="AB244" s="19">
        <f ca="1" xml:space="preserve"> IFERROR(AVERAGEIFS($M:$M, $A:$A,CELL("contents", AB$4), $B:$B,CELL("contents", AB$7), $E:$E, "TRUE", $C:$C,CELL("contents", $P232)), 0)</f>
        <v>0</v>
      </c>
      <c r="AC244" s="13"/>
      <c r="AD244" s="14">
        <f ca="1" xml:space="preserve"> IFERROR(AVERAGEIFS($M:$M, $A:$A,CELL("contents", AD$4), $B:$B,CELL("contents", AD$7), $E:$E, "TRUE", $C:$C,CELL("contents", $P232)), 0)</f>
        <v>72.83098591549296</v>
      </c>
      <c r="AE244" s="12">
        <f ca="1" xml:space="preserve"> IFERROR(AVERAGEIFS($M:$M, $A:$A,CELL("contents", AE$4), $B:$B,CELL("contents", AE$7), $E:$E, "TRUE", $C:$C,CELL("contents", $P232)), 0)</f>
        <v>72.687861271676297</v>
      </c>
      <c r="AF244" s="19">
        <f ca="1" xml:space="preserve"> IFERROR(AVERAGEIFS($M:$M, $A:$A,CELL("contents", AF$4), $B:$B,CELL("contents", AF$7), $E:$E, "TRUE", $C:$C,CELL("contents", $P232)), 0)</f>
        <v>66.545454545454547</v>
      </c>
      <c r="AG244" s="13"/>
      <c r="AH244" s="14">
        <f ca="1" xml:space="preserve"> IFERROR(AVERAGEIFS($M:$M, $A:$A,CELL("contents", AH$4), $B:$B,CELL("contents", AH$7), $E:$E, "TRUE", $C:$C,CELL("contents", $P232)), 0)</f>
        <v>70.991631799163173</v>
      </c>
      <c r="AK244" s="5" t="s">
        <v>23</v>
      </c>
      <c r="AL244" s="32"/>
      <c r="AM244" s="12">
        <f ca="1" xml:space="preserve"> IFERROR(AVERAGEIFS($M:$M, $A:$A,CELL("contents", AM$4), $B:$B,CELL("contents", AM$7), $E:$E, "TRUE", $C:$C,CELL("contents", $P232), $G:$G,CELL("contents", AM$3)), 0)</f>
        <v>1</v>
      </c>
      <c r="AN244" s="19">
        <f ca="1" xml:space="preserve"> IFERROR(AVERAGEIFS($M:$M, $A:$A,CELL("contents", AN$4), $B:$B,CELL("contents", AN$7), $E:$E, "TRUE", $C:$C,CELL("contents", $P232), $G:$G,CELL("contents", AN$3)), 0)</f>
        <v>1</v>
      </c>
      <c r="AO244" s="13"/>
      <c r="AP244" s="14">
        <f ca="1" xml:space="preserve"> IFERROR(AVERAGEIFS($M:$M, $A:$A,CELL("contents", AP$4), $B:$B,CELL("contents", AP$7), $E:$E, "TRUE", $C:$C,CELL("contents", $P232), $G:$G,CELL("contents", AP$3)), 0)</f>
        <v>1</v>
      </c>
      <c r="AQ244" s="12">
        <f ca="1" xml:space="preserve"> IFERROR(AVERAGEIFS($M:$M, $A:$A,CELL("contents", AQ$4), $B:$B,CELL("contents", AQ$7), $E:$E, "TRUE", $C:$C,CELL("contents", $P232), $G:$G,CELL("contents", AQ$3)), 0)</f>
        <v>1</v>
      </c>
      <c r="AR244" s="19">
        <f ca="1" xml:space="preserve"> IFERROR(AVERAGEIFS($M:$M, $A:$A,CELL("contents", AR$4), $B:$B,CELL("contents", AR$7), $E:$E, "TRUE", $C:$C,CELL("contents", $P232), $G:$G,CELL("contents", AR$3)), 0)</f>
        <v>0</v>
      </c>
      <c r="AS244" s="13"/>
      <c r="AT244" s="14">
        <f ca="1" xml:space="preserve"> IFERROR(AVERAGEIFS($M:$M, $A:$A,CELL("contents", AT$4), $B:$B,CELL("contents", AT$7), $E:$E, "TRUE", $C:$C,CELL("contents", $P232), $G:$G,CELL("contents", AT$3)), 0)</f>
        <v>1</v>
      </c>
      <c r="AU244" s="12">
        <f ca="1" xml:space="preserve"> IFERROR(AVERAGEIFS($M:$M, $A:$A,CELL("contents", AU$4), $B:$B,CELL("contents", AU$7), $E:$E, "TRUE", $C:$C,CELL("contents", $P232), $G:$G,CELL("contents", AU$3)), 0)</f>
        <v>1</v>
      </c>
      <c r="AV244" s="19">
        <f ca="1" xml:space="preserve"> IFERROR(AVERAGEIFS($M:$M, $A:$A,CELL("contents", AV$4), $B:$B,CELL("contents", AV$7), $E:$E, "TRUE", $C:$C,CELL("contents", $P232), $G:$G,CELL("contents", AV$3)), 0)</f>
        <v>0</v>
      </c>
      <c r="AW244" s="13"/>
      <c r="AX244" s="14">
        <f ca="1" xml:space="preserve"> IFERROR(AVERAGEIFS($M:$M, $A:$A,CELL("contents", AX$4), $B:$B,CELL("contents", AX$7), $E:$E, "TRUE", $C:$C,CELL("contents", $P232), $G:$G,CELL("contents", AX$3)), 0)</f>
        <v>1</v>
      </c>
      <c r="AY244" s="12">
        <f ca="1" xml:space="preserve"> IFERROR(AVERAGEIFS($M:$M, $A:$A,CELL("contents", AY$4), $B:$B,CELL("contents", AY$7), $E:$E, "TRUE", $C:$C,CELL("contents", $P232), $G:$G,CELL("contents", AY$3)), 0)</f>
        <v>1</v>
      </c>
      <c r="AZ244" s="19">
        <f ca="1" xml:space="preserve"> IFERROR(AVERAGEIFS($M:$M, $A:$A,CELL("contents", AZ$4), $B:$B,CELL("contents", AZ$7), $E:$E, "TRUE", $C:$C,CELL("contents", $P232), $G:$G,CELL("contents", AZ$3)), 0)</f>
        <v>1</v>
      </c>
      <c r="BA244" s="13"/>
      <c r="BB244" s="14">
        <f ca="1" xml:space="preserve"> IFERROR(AVERAGEIFS($M:$M, $A:$A,CELL("contents", BB$4), $B:$B,CELL("contents", BB$7), $E:$E, "TRUE", $C:$C,CELL("contents", $P232), $G:$G,CELL("contents", BB$3)), 0)</f>
        <v>1</v>
      </c>
      <c r="BE244" s="5" t="s">
        <v>23</v>
      </c>
      <c r="BF244" s="32"/>
      <c r="BG244" s="12">
        <f ca="1" xml:space="preserve"> IFERROR(AVERAGEIFS($M:$M, $A:$A,CELL("contents", BG$4), $B:$B,CELL("contents", BG$7), $E:$E, "TRUE", $C:$C,CELL("contents", $P232), $G:$G,CELL("contents", BG$3)), 0)</f>
        <v>4</v>
      </c>
      <c r="BH244" s="19">
        <f ca="1" xml:space="preserve"> IFERROR(AVERAGEIFS($M:$M, $A:$A,CELL("contents", BH$4), $B:$B,CELL("contents", BH$7), $E:$E, "TRUE", $C:$C,CELL("contents", $P232), $G:$G,CELL("contents", BH$3)), 0)</f>
        <v>4</v>
      </c>
      <c r="BI244" s="13"/>
      <c r="BJ244" s="14">
        <f ca="1" xml:space="preserve"> IFERROR(AVERAGEIFS($M:$M, $A:$A,CELL("contents", BJ$4), $B:$B,CELL("contents", BJ$7), $E:$E, "TRUE", $C:$C,CELL("contents", $P232), $G:$G,CELL("contents", BJ$3)), 0)</f>
        <v>4</v>
      </c>
      <c r="BK244" s="12">
        <f ca="1" xml:space="preserve"> IFERROR(AVERAGEIFS($M:$M, $A:$A,CELL("contents", BK$4), $B:$B,CELL("contents", BK$7), $E:$E, "TRUE", $C:$C,CELL("contents", $P232), $G:$G,CELL("contents", BK$3)), 0)</f>
        <v>4</v>
      </c>
      <c r="BL244" s="19">
        <f ca="1" xml:space="preserve"> IFERROR(AVERAGEIFS($M:$M, $A:$A,CELL("contents", BL$4), $B:$B,CELL("contents", BL$7), $E:$E, "TRUE", $C:$C,CELL("contents", $P232), $G:$G,CELL("contents", BL$3)), 0)</f>
        <v>0</v>
      </c>
      <c r="BM244" s="13"/>
      <c r="BN244" s="14">
        <f ca="1" xml:space="preserve"> IFERROR(AVERAGEIFS($M:$M, $A:$A,CELL("contents", BN$4), $B:$B,CELL("contents", BN$7), $E:$E, "TRUE", $C:$C,CELL("contents", $P232), $G:$G,CELL("contents", BN$3)), 0)</f>
        <v>4</v>
      </c>
      <c r="BO244" s="12">
        <f ca="1" xml:space="preserve"> IFERROR(AVERAGEIFS($M:$M, $A:$A,CELL("contents", BO$4), $B:$B,CELL("contents", BO$7), $E:$E, "TRUE", $C:$C,CELL("contents", $P232), $G:$G,CELL("contents", BO$3)), 0)</f>
        <v>4</v>
      </c>
      <c r="BP244" s="19">
        <f ca="1" xml:space="preserve"> IFERROR(AVERAGEIFS($M:$M, $A:$A,CELL("contents", BP$4), $B:$B,CELL("contents", BP$7), $E:$E, "TRUE", $C:$C,CELL("contents", $P232), $G:$G,CELL("contents", BP$3)), 0)</f>
        <v>0</v>
      </c>
      <c r="BQ244" s="13"/>
      <c r="BR244" s="14">
        <f ca="1" xml:space="preserve"> IFERROR(AVERAGEIFS($M:$M, $A:$A,CELL("contents", BR$4), $B:$B,CELL("contents", BR$7), $E:$E, "TRUE", $C:$C,CELL("contents", $P232), $G:$G,CELL("contents", BR$3)), 0)</f>
        <v>4</v>
      </c>
      <c r="BS244" s="12">
        <f ca="1" xml:space="preserve"> IFERROR(AVERAGEIFS($M:$M, $A:$A,CELL("contents", BS$4), $B:$B,CELL("contents", BS$7), $E:$E, "TRUE", $C:$C,CELL("contents", $P232), $G:$G,CELL("contents", BS$3)), 0)</f>
        <v>4</v>
      </c>
      <c r="BT244" s="19">
        <f ca="1" xml:space="preserve"> IFERROR(AVERAGEIFS($M:$M, $A:$A,CELL("contents", BT$4), $B:$B,CELL("contents", BT$7), $E:$E, "TRUE", $C:$C,CELL("contents", $P232), $G:$G,CELL("contents", BT$3)), 0)</f>
        <v>4</v>
      </c>
      <c r="BU244" s="13"/>
      <c r="BV244" s="14">
        <f ca="1" xml:space="preserve"> IFERROR(AVERAGEIFS($M:$M, $A:$A,CELL("contents", BV$4), $B:$B,CELL("contents", BV$7), $E:$E, "TRUE", $C:$C,CELL("contents", $P232), $G:$G,CELL("contents", BV$3)), 0)</f>
        <v>4</v>
      </c>
      <c r="BY244" s="5" t="s">
        <v>23</v>
      </c>
      <c r="BZ244" s="32"/>
      <c r="CA244" s="12">
        <f ca="1" xml:space="preserve"> IFERROR(AVERAGEIFS($M:$M, $A:$A,CELL("contents", CA$4), $B:$B,CELL("contents", CA$7), $E:$E, "TRUE", $C:$C,CELL("contents", $P232), $G:$G,CELL("contents", CA$3)), 0)</f>
        <v>16</v>
      </c>
      <c r="CB244" s="19">
        <f ca="1" xml:space="preserve"> IFERROR(AVERAGEIFS($M:$M, $A:$A,CELL("contents", CB$4), $B:$B,CELL("contents", CB$7), $E:$E, "TRUE", $C:$C,CELL("contents", $P232), $G:$G,CELL("contents", CB$3)), 0)</f>
        <v>16</v>
      </c>
      <c r="CC244" s="13"/>
      <c r="CD244" s="14">
        <f ca="1" xml:space="preserve"> IFERROR(AVERAGEIFS($M:$M, $A:$A,CELL("contents", CD$4), $B:$B,CELL("contents", CD$7), $E:$E, "TRUE", $C:$C,CELL("contents", $P232), $G:$G,CELL("contents", CD$3)), 0)</f>
        <v>16</v>
      </c>
      <c r="CE244" s="12">
        <f ca="1" xml:space="preserve"> IFERROR(AVERAGEIFS($M:$M, $A:$A,CELL("contents", CE$4), $B:$B,CELL("contents", CE$7), $E:$E, "TRUE", $C:$C,CELL("contents", $P232), $G:$G,CELL("contents", CE$3)), 0)</f>
        <v>16</v>
      </c>
      <c r="CF244" s="19">
        <f ca="1" xml:space="preserve"> IFERROR(AVERAGEIFS($M:$M, $A:$A,CELL("contents", CF$4), $B:$B,CELL("contents", CF$7), $E:$E, "TRUE", $C:$C,CELL("contents", $P232), $G:$G,CELL("contents", CF$3)), 0)</f>
        <v>0</v>
      </c>
      <c r="CG244" s="13"/>
      <c r="CH244" s="14">
        <f ca="1" xml:space="preserve"> IFERROR(AVERAGEIFS($M:$M, $A:$A,CELL("contents", CH$4), $B:$B,CELL("contents", CH$7), $E:$E, "TRUE", $C:$C,CELL("contents", $P232), $G:$G,CELL("contents", CH$3)), 0)</f>
        <v>16</v>
      </c>
      <c r="CI244" s="12">
        <f ca="1" xml:space="preserve"> IFERROR(AVERAGEIFS($M:$M, $A:$A,CELL("contents", CI$4), $B:$B,CELL("contents", CI$7), $E:$E, "TRUE", $C:$C,CELL("contents", $P232), $G:$G,CELL("contents", CI$3)), 0)</f>
        <v>16</v>
      </c>
      <c r="CJ244" s="19">
        <f ca="1" xml:space="preserve"> IFERROR(AVERAGEIFS($M:$M, $A:$A,CELL("contents", CJ$4), $B:$B,CELL("contents", CJ$7), $E:$E, "TRUE", $C:$C,CELL("contents", $P232), $G:$G,CELL("contents", CJ$3)), 0)</f>
        <v>0</v>
      </c>
      <c r="CK244" s="13"/>
      <c r="CL244" s="14">
        <f ca="1" xml:space="preserve"> IFERROR(AVERAGEIFS($M:$M, $A:$A,CELL("contents", CL$4), $B:$B,CELL("contents", CL$7), $E:$E, "TRUE", $C:$C,CELL("contents", $P232), $G:$G,CELL("contents", CL$3)), 0)</f>
        <v>16</v>
      </c>
      <c r="CM244" s="12">
        <f ca="1" xml:space="preserve"> IFERROR(AVERAGEIFS($M:$M, $A:$A,CELL("contents", CM$4), $B:$B,CELL("contents", CM$7), $E:$E, "TRUE", $C:$C,CELL("contents", $P232), $G:$G,CELL("contents", CM$3)), 0)</f>
        <v>16</v>
      </c>
      <c r="CN244" s="19">
        <f ca="1" xml:space="preserve"> IFERROR(AVERAGEIFS($M:$M, $A:$A,CELL("contents", CN$4), $B:$B,CELL("contents", CN$7), $E:$E, "TRUE", $C:$C,CELL("contents", $P232), $G:$G,CELL("contents", CN$3)), 0)</f>
        <v>16</v>
      </c>
      <c r="CO244" s="13"/>
      <c r="CP244" s="14">
        <f ca="1" xml:space="preserve"> IFERROR(AVERAGEIFS($M:$M, $A:$A,CELL("contents", CP$4), $B:$B,CELL("contents", CP$7), $E:$E, "TRUE", $C:$C,CELL("contents", $P232), $G:$G,CELL("contents", CP$3)), 0)</f>
        <v>16</v>
      </c>
      <c r="CS244" s="5" t="s">
        <v>23</v>
      </c>
      <c r="CT244" s="32"/>
      <c r="CU244" s="12">
        <f ca="1" xml:space="preserve"> IFERROR(AVERAGEIFS($M:$M, $A:$A,CELL("contents", CU$4), $B:$B,CELL("contents", CU$7), $E:$E, "TRUE", $C:$C,CELL("contents", $P232), $G:$G,CELL("contents", CU$3)), 0)</f>
        <v>64</v>
      </c>
      <c r="CV244" s="19">
        <f ca="1" xml:space="preserve"> IFERROR(AVERAGEIFS($M:$M, $A:$A,CELL("contents", CV$4), $B:$B,CELL("contents", CV$7), $E:$E, "TRUE", $C:$C,CELL("contents", $P232), $G:$G,CELL("contents", CV$3)), 0)</f>
        <v>61.53846153846154</v>
      </c>
      <c r="CW244" s="13"/>
      <c r="CX244" s="14">
        <f ca="1" xml:space="preserve"> IFERROR(AVERAGEIFS($M:$M, $A:$A,CELL("contents", CX$4), $B:$B,CELL("contents", CX$7), $E:$E, "TRUE", $C:$C,CELL("contents", $P232), $G:$G,CELL("contents", CX$3)), 0)</f>
        <v>62.315789473684212</v>
      </c>
      <c r="CY244" s="12">
        <f ca="1" xml:space="preserve"> IFERROR(AVERAGEIFS($M:$M, $A:$A,CELL("contents", CY$4), $B:$B,CELL("contents", CY$7), $E:$E, "TRUE", $C:$C,CELL("contents", $P232), $G:$G,CELL("contents", CY$3)), 0)</f>
        <v>58.6</v>
      </c>
      <c r="CZ244" s="19">
        <f ca="1" xml:space="preserve"> IFERROR(AVERAGEIFS($M:$M, $A:$A,CELL("contents", CZ$4), $B:$B,CELL("contents", CZ$7), $E:$E, "TRUE", $C:$C,CELL("contents", $P232), $G:$G,CELL("contents", CZ$3)), 0)</f>
        <v>0</v>
      </c>
      <c r="DA244" s="13"/>
      <c r="DB244" s="14">
        <f ca="1" xml:space="preserve"> IFERROR(AVERAGEIFS($M:$M, $A:$A,CELL("contents", DB$4), $B:$B,CELL("contents", DB$7), $E:$E, "TRUE", $C:$C,CELL("contents", $P232), $G:$G,CELL("contents", DB$3)), 0)</f>
        <v>58.6</v>
      </c>
      <c r="DC244" s="12">
        <f ca="1" xml:space="preserve"> IFERROR(AVERAGEIFS($M:$M, $A:$A,CELL("contents", DC$4), $B:$B,CELL("contents", DC$7), $E:$E, "TRUE", $C:$C,CELL("contents", $P232), $G:$G,CELL("contents", DC$3)), 0)</f>
        <v>58.6875</v>
      </c>
      <c r="DD244" s="19">
        <f ca="1" xml:space="preserve"> IFERROR(AVERAGEIFS($M:$M, $A:$A,CELL("contents", DD$4), $B:$B,CELL("contents", DD$7), $E:$E, "TRUE", $C:$C,CELL("contents", $P232), $G:$G,CELL("contents", DD$3)), 0)</f>
        <v>0</v>
      </c>
      <c r="DE244" s="13"/>
      <c r="DF244" s="14">
        <f ca="1" xml:space="preserve"> IFERROR(AVERAGEIFS($M:$M, $A:$A,CELL("contents", DF$4), $B:$B,CELL("contents", DF$7), $E:$E, "TRUE", $C:$C,CELL("contents", $P232), $G:$G,CELL("contents", DF$3)), 0)</f>
        <v>58.6875</v>
      </c>
      <c r="DG244" s="12">
        <f ca="1" xml:space="preserve"> IFERROR(AVERAGEIFS($M:$M, $A:$A,CELL("contents", DG$4), $B:$B,CELL("contents", DG$7), $E:$E, "TRUE", $C:$C,CELL("contents", $P232), $G:$G,CELL("contents", DG$3)), 0)</f>
        <v>59.513513513513516</v>
      </c>
      <c r="DH244" s="19">
        <f ca="1" xml:space="preserve"> IFERROR(AVERAGEIFS($M:$M, $A:$A,CELL("contents", DH$4), $B:$B,CELL("contents", DH$7), $E:$E, "TRUE", $C:$C,CELL("contents", $P232), $G:$G,CELL("contents", DH$3)), 0)</f>
        <v>61.53846153846154</v>
      </c>
      <c r="DI244" s="13"/>
      <c r="DJ244" s="14">
        <f ca="1" xml:space="preserve"> IFERROR(AVERAGEIFS($M:$M, $A:$A,CELL("contents", DJ$4), $B:$B,CELL("contents", DJ$7), $E:$E, "TRUE", $C:$C,CELL("contents", $P232), $G:$G,CELL("contents", DJ$3)), 0)</f>
        <v>60.04</v>
      </c>
      <c r="DM244" s="5" t="s">
        <v>23</v>
      </c>
      <c r="DN244" s="32"/>
      <c r="DO244" s="12">
        <f ca="1" xml:space="preserve"> IFERROR(AVERAGEIFS($M:$M, $A:$A,CELL("contents", DO$4), $B:$B,CELL("contents", DO$7), $E:$E, "TRUE", $C:$C,CELL("contents", $P232), $G:$G,CELL("contents", DO$3)), 0)</f>
        <v>225.25</v>
      </c>
      <c r="DP244" s="19">
        <f ca="1" xml:space="preserve"> IFERROR(AVERAGEIFS($M:$M, $A:$A,CELL("contents", DP$4), $B:$B,CELL("contents", DP$7), $E:$E, "TRUE", $C:$C,CELL("contents", $P232), $G:$G,CELL("contents", DP$3)), 0)</f>
        <v>237.07142857142858</v>
      </c>
      <c r="DQ244" s="13"/>
      <c r="DR244" s="14">
        <f ca="1" xml:space="preserve"> IFERROR(AVERAGEIFS($M:$M, $A:$A,CELL("contents", DR$4), $B:$B,CELL("contents", DR$7), $E:$E, "TRUE", $C:$C,CELL("contents", $P232), $G:$G,CELL("contents", DR$3)), 0)</f>
        <v>232.77272727272728</v>
      </c>
      <c r="DS244" s="12">
        <f ca="1" xml:space="preserve"> IFERROR(AVERAGEIFS($M:$M, $A:$A,CELL("contents", DS$4), $B:$B,CELL("contents", DS$7), $E:$E, "TRUE", $C:$C,CELL("contents", $P232), $G:$G,CELL("contents", DS$3)), 0)</f>
        <v>246.25</v>
      </c>
      <c r="DT244" s="19">
        <f ca="1" xml:space="preserve"> IFERROR(AVERAGEIFS($M:$M, $A:$A,CELL("contents", DT$4), $B:$B,CELL("contents", DT$7), $E:$E, "TRUE", $C:$C,CELL("contents", $P232), $G:$G,CELL("contents", DT$3)), 0)</f>
        <v>0</v>
      </c>
      <c r="DU244" s="13"/>
      <c r="DV244" s="14">
        <f ca="1" xml:space="preserve"> IFERROR(AVERAGEIFS($M:$M, $A:$A,CELL("contents", DV$4), $B:$B,CELL("contents", DV$7), $E:$E, "TRUE", $C:$C,CELL("contents", $P232), $G:$G,CELL("contents", DV$3)), 0)</f>
        <v>246.25</v>
      </c>
      <c r="DW244" s="12">
        <f ca="1" xml:space="preserve"> IFERROR(AVERAGEIFS($M:$M, $A:$A,CELL("contents", DW$4), $B:$B,CELL("contents", DW$7), $E:$E, "TRUE", $C:$C,CELL("contents", $P232), $G:$G,CELL("contents", DW$3)), 0)</f>
        <v>247.4375</v>
      </c>
      <c r="DX244" s="19">
        <f ca="1" xml:space="preserve"> IFERROR(AVERAGEIFS($M:$M, $A:$A,CELL("contents", DX$4), $B:$B,CELL("contents", DX$7), $E:$E, "TRUE", $C:$C,CELL("contents", $P232), $G:$G,CELL("contents", DX$3)), 0)</f>
        <v>0</v>
      </c>
      <c r="DY244" s="13"/>
      <c r="DZ244" s="14">
        <f ca="1" xml:space="preserve"> IFERROR(AVERAGEIFS($M:$M, $A:$A,CELL("contents", DZ$4), $B:$B,CELL("contents", DZ$7), $E:$E, "TRUE", $C:$C,CELL("contents", $P232), $G:$G,CELL("contents", DZ$3)), 0)</f>
        <v>247.4375</v>
      </c>
      <c r="EA244" s="12">
        <f ca="1" xml:space="preserve"> IFERROR(AVERAGEIFS($M:$M, $A:$A,CELL("contents", EA$4), $B:$B,CELL("contents", EA$7), $E:$E, "TRUE", $C:$C,CELL("contents", $P232), $G:$G,CELL("contents", EA$3)), 0)</f>
        <v>242.52500000000001</v>
      </c>
      <c r="EB244" s="19">
        <f ca="1" xml:space="preserve"> IFERROR(AVERAGEIFS($M:$M, $A:$A,CELL("contents", EB$4), $B:$B,CELL("contents", EB$7), $E:$E, "TRUE", $C:$C,CELL("contents", $P232), $G:$G,CELL("contents", EB$3)), 0)</f>
        <v>237.07142857142858</v>
      </c>
      <c r="EC244" s="13"/>
      <c r="ED244" s="14">
        <f ca="1" xml:space="preserve"> IFERROR(AVERAGEIFS($M:$M, $A:$A,CELL("contents", ED$4), $B:$B,CELL("contents", ED$7), $E:$E, "TRUE", $C:$C,CELL("contents", $P232), $G:$G,CELL("contents", ED$3)), 0)</f>
        <v>241.11111111111111</v>
      </c>
    </row>
    <row r="245" spans="1:134" x14ac:dyDescent="0.25">
      <c r="A245" t="s">
        <v>13</v>
      </c>
      <c r="B245" t="s">
        <v>14</v>
      </c>
      <c r="C245">
        <v>11</v>
      </c>
      <c r="D245">
        <v>42</v>
      </c>
      <c r="E245" t="b">
        <v>0</v>
      </c>
      <c r="F245">
        <v>4.0000000000000001E-3</v>
      </c>
      <c r="G245">
        <v>16</v>
      </c>
      <c r="H245">
        <v>16</v>
      </c>
      <c r="I245">
        <v>69</v>
      </c>
      <c r="J245">
        <v>35</v>
      </c>
      <c r="K245">
        <v>0</v>
      </c>
      <c r="L245">
        <v>11</v>
      </c>
      <c r="M245">
        <f t="shared" si="516"/>
        <v>0</v>
      </c>
      <c r="N245" t="b">
        <f t="shared" ref="N245" si="617">AND(MIN($F245,$F246,$F247)=$F245,MAX($H245,$H246,$H247)=$H245)</f>
        <v>1</v>
      </c>
      <c r="O245" t="b">
        <f t="shared" ref="O245" si="618">AND(N245,NOT(N246),NOT(N247))</f>
        <v>0</v>
      </c>
      <c r="P245">
        <f>P229</f>
        <v>16</v>
      </c>
      <c r="Q245" s="7" t="s">
        <v>31</v>
      </c>
      <c r="R245" s="32"/>
      <c r="S245" s="12">
        <f ca="1" xml:space="preserve"> _xlfn.MAXIFS($M:$M, $A:$A,CELL("contents", S$4), $B:$B,CELL("contents", S$7), $E:$E, "TRUE", $M:$M, "&lt;256", $C:$C,CELL("contents", $P232))</f>
        <v>141</v>
      </c>
      <c r="T245" s="19">
        <f ca="1" xml:space="preserve"> _xlfn.MAXIFS($M:$M, $A:$A,CELL("contents", T$4), $B:$B,CELL("contents", T$7), $E:$E, "TRUE", $M:$M, "&lt;256", $C:$C,CELL("contents", $P232))</f>
        <v>224</v>
      </c>
      <c r="U245" s="13"/>
      <c r="V245" s="14">
        <f ca="1" xml:space="preserve"> _xlfn.MAXIFS($M:$M, $A:$A,CELL("contents", V$4), $B:$B,CELL("contents", V$7), $E:$E, "TRUE", $M:$M, "&lt;256", $C:$C,CELL("contents", $P232))</f>
        <v>224</v>
      </c>
      <c r="W245" s="12">
        <f ca="1" xml:space="preserve"> _xlfn.MAXIFS($M:$M, $A:$A,CELL("contents", W$4), $B:$B,CELL("contents", W$7), $E:$E, "TRUE", $M:$M, "&lt;256", $C:$C,CELL("contents", $P232))</f>
        <v>228</v>
      </c>
      <c r="X245" s="19">
        <f ca="1" xml:space="preserve"> _xlfn.MAXIFS($M:$M, $A:$A,CELL("contents", X$4), $B:$B,CELL("contents", X$7), $E:$E, "TRUE", $M:$M, "&lt;256", $C:$C,CELL("contents", $P232))</f>
        <v>0</v>
      </c>
      <c r="Y245" s="13"/>
      <c r="Z245" s="14">
        <f ca="1" xml:space="preserve"> _xlfn.MAXIFS($M:$M, $A:$A,CELL("contents", Z$4), $B:$B,CELL("contents", Z$7), $E:$E, "TRUE", $M:$M, "&lt;256", $C:$C,CELL("contents", $P232))</f>
        <v>228</v>
      </c>
      <c r="AA245" s="12">
        <f ca="1" xml:space="preserve"> _xlfn.MAXIFS($M:$M, $A:$A,CELL("contents", AA$4), $B:$B,CELL("contents", AA$7), $E:$E, "TRUE", $M:$M, "&lt;256", $C:$C,CELL("contents", $P232))</f>
        <v>231</v>
      </c>
      <c r="AB245" s="19">
        <f ca="1" xml:space="preserve"> _xlfn.MAXIFS($M:$M, $A:$A,CELL("contents", AB$4), $B:$B,CELL("contents", AB$7), $E:$E, "TRUE", $M:$M, "&lt;256", $C:$C,CELL("contents", $P232))</f>
        <v>0</v>
      </c>
      <c r="AC245" s="13"/>
      <c r="AD245" s="14">
        <f ca="1" xml:space="preserve"> _xlfn.MAXIFS($M:$M, $A:$A,CELL("contents", AD$4), $B:$B,CELL("contents", AD$7), $E:$E, "TRUE", $M:$M, "&lt;256", $C:$C,CELL("contents", $P232))</f>
        <v>231</v>
      </c>
      <c r="AE245" s="12">
        <f ca="1" xml:space="preserve"> _xlfn.MAXIFS($M:$M, $A:$A,CELL("contents", AE$4), $B:$B,CELL("contents", AE$7), $E:$E, "TRUE", $M:$M, "&lt;256", $C:$C,CELL("contents", $P232))</f>
        <v>231</v>
      </c>
      <c r="AF245" s="19">
        <f ca="1" xml:space="preserve"> _xlfn.MAXIFS($M:$M, $A:$A,CELL("contents", AF$4), $B:$B,CELL("contents", AF$7), $E:$E, "TRUE", $M:$M, "&lt;256", $C:$C,CELL("contents", $P232))</f>
        <v>224</v>
      </c>
      <c r="AG245" s="13"/>
      <c r="AH245" s="14">
        <f ca="1" xml:space="preserve"> _xlfn.MAXIFS($M:$M, $A:$A,CELL("contents", AH$4), $B:$B,CELL("contents", AH$7), $E:$E, "TRUE", $M:$M, "&lt;256", $C:$C,CELL("contents", $P232))</f>
        <v>231</v>
      </c>
      <c r="AK245" s="7" t="s">
        <v>31</v>
      </c>
      <c r="AL245" s="32"/>
      <c r="AM245" s="12">
        <f ca="1" xml:space="preserve"> _xlfn.MAXIFS($M:$M, $A:$A,CELL("contents", AM$4), $B:$B,CELL("contents", AM$7), $E:$E, "TRUE", $M:$M, "&lt;256", $C:$C,CELL("contents", $P232), $G:$G,CELL("contents", AM$3))</f>
        <v>1</v>
      </c>
      <c r="AN245" s="19">
        <f ca="1" xml:space="preserve"> _xlfn.MAXIFS($M:$M, $A:$A,CELL("contents", AN$4), $B:$B,CELL("contents", AN$7), $E:$E, "TRUE", $M:$M, "&lt;256", $C:$C,CELL("contents", $P232), $G:$G,CELL("contents", AN$3))</f>
        <v>1</v>
      </c>
      <c r="AO245" s="13"/>
      <c r="AP245" s="14">
        <f ca="1" xml:space="preserve"> _xlfn.MAXIFS($M:$M, $A:$A,CELL("contents", AP$4), $B:$B,CELL("contents", AP$7), $E:$E, "TRUE", $M:$M, "&lt;256", $C:$C,CELL("contents", $P232), $G:$G,CELL("contents", AP$3))</f>
        <v>1</v>
      </c>
      <c r="AQ245" s="12">
        <f ca="1" xml:space="preserve"> _xlfn.MAXIFS($M:$M, $A:$A,CELL("contents", AQ$4), $B:$B,CELL("contents", AQ$7), $E:$E, "TRUE", $M:$M, "&lt;256", $C:$C,CELL("contents", $P232), $G:$G,CELL("contents", AQ$3))</f>
        <v>1</v>
      </c>
      <c r="AR245" s="19">
        <f ca="1" xml:space="preserve"> _xlfn.MAXIFS($M:$M, $A:$A,CELL("contents", AR$4), $B:$B,CELL("contents", AR$7), $E:$E, "TRUE", $M:$M, "&lt;256", $C:$C,CELL("contents", $P232), $G:$G,CELL("contents", AR$3))</f>
        <v>0</v>
      </c>
      <c r="AS245" s="13"/>
      <c r="AT245" s="14">
        <f ca="1" xml:space="preserve"> _xlfn.MAXIFS($M:$M, $A:$A,CELL("contents", AT$4), $B:$B,CELL("contents", AT$7), $E:$E, "TRUE", $M:$M, "&lt;256", $C:$C,CELL("contents", $P232), $G:$G,CELL("contents", AT$3))</f>
        <v>1</v>
      </c>
      <c r="AU245" s="12">
        <f ca="1" xml:space="preserve"> _xlfn.MAXIFS($M:$M, $A:$A,CELL("contents", AU$4), $B:$B,CELL("contents", AU$7), $E:$E, "TRUE", $M:$M, "&lt;256", $C:$C,CELL("contents", $P232), $G:$G,CELL("contents", AU$3))</f>
        <v>1</v>
      </c>
      <c r="AV245" s="19">
        <f ca="1" xml:space="preserve"> _xlfn.MAXIFS($M:$M, $A:$A,CELL("contents", AV$4), $B:$B,CELL("contents", AV$7), $E:$E, "TRUE", $M:$M, "&lt;256", $C:$C,CELL("contents", $P232), $G:$G,CELL("contents", AV$3))</f>
        <v>0</v>
      </c>
      <c r="AW245" s="13"/>
      <c r="AX245" s="14">
        <f ca="1" xml:space="preserve"> _xlfn.MAXIFS($M:$M, $A:$A,CELL("contents", AX$4), $B:$B,CELL("contents", AX$7), $E:$E, "TRUE", $M:$M, "&lt;256", $C:$C,CELL("contents", $P232), $G:$G,CELL("contents", AX$3))</f>
        <v>1</v>
      </c>
      <c r="AY245" s="12">
        <f ca="1" xml:space="preserve"> _xlfn.MAXIFS($M:$M, $A:$A,CELL("contents", AY$4), $B:$B,CELL("contents", AY$7), $E:$E, "TRUE", $M:$M, "&lt;256", $C:$C,CELL("contents", $P232), $G:$G,CELL("contents", AY$3))</f>
        <v>1</v>
      </c>
      <c r="AZ245" s="19">
        <f ca="1" xml:space="preserve"> _xlfn.MAXIFS($M:$M, $A:$A,CELL("contents", AZ$4), $B:$B,CELL("contents", AZ$7), $E:$E, "TRUE", $M:$M, "&lt;256", $C:$C,CELL("contents", $P232), $G:$G,CELL("contents", AZ$3))</f>
        <v>1</v>
      </c>
      <c r="BA245" s="13"/>
      <c r="BB245" s="14">
        <f ca="1" xml:space="preserve"> _xlfn.MAXIFS($M:$M, $A:$A,CELL("contents", BB$4), $B:$B,CELL("contents", BB$7), $E:$E, "TRUE", $M:$M, "&lt;256", $C:$C,CELL("contents", $P232), $G:$G,CELL("contents", BB$3))</f>
        <v>1</v>
      </c>
      <c r="BE245" s="7" t="s">
        <v>31</v>
      </c>
      <c r="BF245" s="32"/>
      <c r="BG245" s="12">
        <f ca="1" xml:space="preserve"> _xlfn.MAXIFS($M:$M, $A:$A,CELL("contents", BG$4), $B:$B,CELL("contents", BG$7), $E:$E, "TRUE", $M:$M, "&lt;256", $C:$C,CELL("contents", $P232), $G:$G,CELL("contents", BG$3))</f>
        <v>4</v>
      </c>
      <c r="BH245" s="19">
        <f ca="1" xml:space="preserve"> _xlfn.MAXIFS($M:$M, $A:$A,CELL("contents", BH$4), $B:$B,CELL("contents", BH$7), $E:$E, "TRUE", $M:$M, "&lt;256", $C:$C,CELL("contents", $P232), $G:$G,CELL("contents", BH$3))</f>
        <v>4</v>
      </c>
      <c r="BI245" s="13"/>
      <c r="BJ245" s="14">
        <f ca="1" xml:space="preserve"> _xlfn.MAXIFS($M:$M, $A:$A,CELL("contents", BJ$4), $B:$B,CELL("contents", BJ$7), $E:$E, "TRUE", $M:$M, "&lt;256", $C:$C,CELL("contents", $P232), $G:$G,CELL("contents", BJ$3))</f>
        <v>4</v>
      </c>
      <c r="BK245" s="12">
        <f ca="1" xml:space="preserve"> _xlfn.MAXIFS($M:$M, $A:$A,CELL("contents", BK$4), $B:$B,CELL("contents", BK$7), $E:$E, "TRUE", $M:$M, "&lt;256", $C:$C,CELL("contents", $P232), $G:$G,CELL("contents", BK$3))</f>
        <v>4</v>
      </c>
      <c r="BL245" s="19">
        <f ca="1" xml:space="preserve"> _xlfn.MAXIFS($M:$M, $A:$A,CELL("contents", BL$4), $B:$B,CELL("contents", BL$7), $E:$E, "TRUE", $M:$M, "&lt;256", $C:$C,CELL("contents", $P232), $G:$G,CELL("contents", BL$3))</f>
        <v>0</v>
      </c>
      <c r="BM245" s="13"/>
      <c r="BN245" s="14">
        <f ca="1" xml:space="preserve"> _xlfn.MAXIFS($M:$M, $A:$A,CELL("contents", BN$4), $B:$B,CELL("contents", BN$7), $E:$E, "TRUE", $M:$M, "&lt;256", $C:$C,CELL("contents", $P232), $G:$G,CELL("contents", BN$3))</f>
        <v>4</v>
      </c>
      <c r="BO245" s="12">
        <f ca="1" xml:space="preserve"> _xlfn.MAXIFS($M:$M, $A:$A,CELL("contents", BO$4), $B:$B,CELL("contents", BO$7), $E:$E, "TRUE", $M:$M, "&lt;256", $C:$C,CELL("contents", $P232), $G:$G,CELL("contents", BO$3))</f>
        <v>4</v>
      </c>
      <c r="BP245" s="19">
        <f ca="1" xml:space="preserve"> _xlfn.MAXIFS($M:$M, $A:$A,CELL("contents", BP$4), $B:$B,CELL("contents", BP$7), $E:$E, "TRUE", $M:$M, "&lt;256", $C:$C,CELL("contents", $P232), $G:$G,CELL("contents", BP$3))</f>
        <v>0</v>
      </c>
      <c r="BQ245" s="13"/>
      <c r="BR245" s="14">
        <f ca="1" xml:space="preserve"> _xlfn.MAXIFS($M:$M, $A:$A,CELL("contents", BR$4), $B:$B,CELL("contents", BR$7), $E:$E, "TRUE", $M:$M, "&lt;256", $C:$C,CELL("contents", $P232), $G:$G,CELL("contents", BR$3))</f>
        <v>4</v>
      </c>
      <c r="BS245" s="12">
        <f ca="1" xml:space="preserve"> _xlfn.MAXIFS($M:$M, $A:$A,CELL("contents", BS$4), $B:$B,CELL("contents", BS$7), $E:$E, "TRUE", $M:$M, "&lt;256", $C:$C,CELL("contents", $P232), $G:$G,CELL("contents", BS$3))</f>
        <v>4</v>
      </c>
      <c r="BT245" s="19">
        <f ca="1" xml:space="preserve"> _xlfn.MAXIFS($M:$M, $A:$A,CELL("contents", BT$4), $B:$B,CELL("contents", BT$7), $E:$E, "TRUE", $M:$M, "&lt;256", $C:$C,CELL("contents", $P232), $G:$G,CELL("contents", BT$3))</f>
        <v>4</v>
      </c>
      <c r="BU245" s="13"/>
      <c r="BV245" s="14">
        <f ca="1" xml:space="preserve"> _xlfn.MAXIFS($M:$M, $A:$A,CELL("contents", BV$4), $B:$B,CELL("contents", BV$7), $E:$E, "TRUE", $M:$M, "&lt;256", $C:$C,CELL("contents", $P232), $G:$G,CELL("contents", BV$3))</f>
        <v>4</v>
      </c>
      <c r="BY245" s="7" t="s">
        <v>31</v>
      </c>
      <c r="BZ245" s="32"/>
      <c r="CA245" s="12">
        <f ca="1" xml:space="preserve"> _xlfn.MAXIFS($M:$M, $A:$A,CELL("contents", CA$4), $B:$B,CELL("contents", CA$7), $E:$E, "TRUE", $M:$M, "&lt;256", $C:$C,CELL("contents", $P232), $G:$G,CELL("contents", CA$3))</f>
        <v>16</v>
      </c>
      <c r="CB245" s="19">
        <f ca="1" xml:space="preserve"> _xlfn.MAXIFS($M:$M, $A:$A,CELL("contents", CB$4), $B:$B,CELL("contents", CB$7), $E:$E, "TRUE", $M:$M, "&lt;256", $C:$C,CELL("contents", $P232), $G:$G,CELL("contents", CB$3))</f>
        <v>16</v>
      </c>
      <c r="CC245" s="13"/>
      <c r="CD245" s="14">
        <f ca="1" xml:space="preserve"> _xlfn.MAXIFS($M:$M, $A:$A,CELL("contents", CD$4), $B:$B,CELL("contents", CD$7), $E:$E, "TRUE", $M:$M, "&lt;256", $C:$C,CELL("contents", $P232), $G:$G,CELL("contents", CD$3))</f>
        <v>16</v>
      </c>
      <c r="CE245" s="12">
        <f ca="1" xml:space="preserve"> _xlfn.MAXIFS($M:$M, $A:$A,CELL("contents", CE$4), $B:$B,CELL("contents", CE$7), $E:$E, "TRUE", $M:$M, "&lt;256", $C:$C,CELL("contents", $P232), $G:$G,CELL("contents", CE$3))</f>
        <v>16</v>
      </c>
      <c r="CF245" s="19">
        <f ca="1" xml:space="preserve"> _xlfn.MAXIFS($M:$M, $A:$A,CELL("contents", CF$4), $B:$B,CELL("contents", CF$7), $E:$E, "TRUE", $M:$M, "&lt;256", $C:$C,CELL("contents", $P232), $G:$G,CELL("contents", CF$3))</f>
        <v>0</v>
      </c>
      <c r="CG245" s="13"/>
      <c r="CH245" s="14">
        <f ca="1" xml:space="preserve"> _xlfn.MAXIFS($M:$M, $A:$A,CELL("contents", CH$4), $B:$B,CELL("contents", CH$7), $E:$E, "TRUE", $M:$M, "&lt;256", $C:$C,CELL("contents", $P232), $G:$G,CELL("contents", CH$3))</f>
        <v>16</v>
      </c>
      <c r="CI245" s="12">
        <f ca="1" xml:space="preserve"> _xlfn.MAXIFS($M:$M, $A:$A,CELL("contents", CI$4), $B:$B,CELL("contents", CI$7), $E:$E, "TRUE", $M:$M, "&lt;256", $C:$C,CELL("contents", $P232), $G:$G,CELL("contents", CI$3))</f>
        <v>16</v>
      </c>
      <c r="CJ245" s="19">
        <f ca="1" xml:space="preserve"> _xlfn.MAXIFS($M:$M, $A:$A,CELL("contents", CJ$4), $B:$B,CELL("contents", CJ$7), $E:$E, "TRUE", $M:$M, "&lt;256", $C:$C,CELL("contents", $P232), $G:$G,CELL("contents", CJ$3))</f>
        <v>0</v>
      </c>
      <c r="CK245" s="13"/>
      <c r="CL245" s="14">
        <f ca="1" xml:space="preserve"> _xlfn.MAXIFS($M:$M, $A:$A,CELL("contents", CL$4), $B:$B,CELL("contents", CL$7), $E:$E, "TRUE", $M:$M, "&lt;256", $C:$C,CELL("contents", $P232), $G:$G,CELL("contents", CL$3))</f>
        <v>16</v>
      </c>
      <c r="CM245" s="12">
        <f ca="1" xml:space="preserve"> _xlfn.MAXIFS($M:$M, $A:$A,CELL("contents", CM$4), $B:$B,CELL("contents", CM$7), $E:$E, "TRUE", $M:$M, "&lt;256", $C:$C,CELL("contents", $P232), $G:$G,CELL("contents", CM$3))</f>
        <v>16</v>
      </c>
      <c r="CN245" s="19">
        <f ca="1" xml:space="preserve"> _xlfn.MAXIFS($M:$M, $A:$A,CELL("contents", CN$4), $B:$B,CELL("contents", CN$7), $E:$E, "TRUE", $M:$M, "&lt;256", $C:$C,CELL("contents", $P232), $G:$G,CELL("contents", CN$3))</f>
        <v>16</v>
      </c>
      <c r="CO245" s="13"/>
      <c r="CP245" s="14">
        <f ca="1" xml:space="preserve"> _xlfn.MAXIFS($M:$M, $A:$A,CELL("contents", CP$4), $B:$B,CELL("contents", CP$7), $E:$E, "TRUE", $M:$M, "&lt;256", $C:$C,CELL("contents", $P232), $G:$G,CELL("contents", CP$3))</f>
        <v>16</v>
      </c>
      <c r="CS245" s="7" t="s">
        <v>31</v>
      </c>
      <c r="CT245" s="32"/>
      <c r="CU245" s="12">
        <f ca="1" xml:space="preserve"> _xlfn.MAXIFS($M:$M, $A:$A,CELL("contents", CU$4), $B:$B,CELL("contents", CU$7), $E:$E, "TRUE", $M:$M, "&lt;256", $C:$C,CELL("contents", $P232), $G:$G,CELL("contents", CU$3))</f>
        <v>64</v>
      </c>
      <c r="CV245" s="19">
        <f ca="1" xml:space="preserve"> _xlfn.MAXIFS($M:$M, $A:$A,CELL("contents", CV$4), $B:$B,CELL("contents", CV$7), $E:$E, "TRUE", $M:$M, "&lt;256", $C:$C,CELL("contents", $P232), $G:$G,CELL("contents", CV$3))</f>
        <v>64</v>
      </c>
      <c r="CW245" s="13"/>
      <c r="CX245" s="14">
        <f ca="1" xml:space="preserve"> _xlfn.MAXIFS($M:$M, $A:$A,CELL("contents", CX$4), $B:$B,CELL("contents", CX$7), $E:$E, "TRUE", $M:$M, "&lt;256", $C:$C,CELL("contents", $P232), $G:$G,CELL("contents", CX$3))</f>
        <v>64</v>
      </c>
      <c r="CY245" s="12">
        <f ca="1" xml:space="preserve"> _xlfn.MAXIFS($M:$M, $A:$A,CELL("contents", CY$4), $B:$B,CELL("contents", CY$7), $E:$E, "TRUE", $M:$M, "&lt;256", $C:$C,CELL("contents", $P232), $G:$G,CELL("contents", CY$3))</f>
        <v>64</v>
      </c>
      <c r="CZ245" s="19">
        <f ca="1" xml:space="preserve"> _xlfn.MAXIFS($M:$M, $A:$A,CELL("contents", CZ$4), $B:$B,CELL("contents", CZ$7), $E:$E, "TRUE", $M:$M, "&lt;256", $C:$C,CELL("contents", $P232), $G:$G,CELL("contents", CZ$3))</f>
        <v>0</v>
      </c>
      <c r="DA245" s="13"/>
      <c r="DB245" s="14">
        <f ca="1" xml:space="preserve"> _xlfn.MAXIFS($M:$M, $A:$A,CELL("contents", DB$4), $B:$B,CELL("contents", DB$7), $E:$E, "TRUE", $M:$M, "&lt;256", $C:$C,CELL("contents", $P232), $G:$G,CELL("contents", DB$3))</f>
        <v>64</v>
      </c>
      <c r="DC245" s="12">
        <f ca="1" xml:space="preserve"> _xlfn.MAXIFS($M:$M, $A:$A,CELL("contents", DC$4), $B:$B,CELL("contents", DC$7), $E:$E, "TRUE", $M:$M, "&lt;256", $C:$C,CELL("contents", $P232), $G:$G,CELL("contents", DC$3))</f>
        <v>64</v>
      </c>
      <c r="DD245" s="19">
        <f ca="1" xml:space="preserve"> _xlfn.MAXIFS($M:$M, $A:$A,CELL("contents", DD$4), $B:$B,CELL("contents", DD$7), $E:$E, "TRUE", $M:$M, "&lt;256", $C:$C,CELL("contents", $P232), $G:$G,CELL("contents", DD$3))</f>
        <v>0</v>
      </c>
      <c r="DE245" s="13"/>
      <c r="DF245" s="14">
        <f ca="1" xml:space="preserve"> _xlfn.MAXIFS($M:$M, $A:$A,CELL("contents", DF$4), $B:$B,CELL("contents", DF$7), $E:$E, "TRUE", $M:$M, "&lt;256", $C:$C,CELL("contents", $P232), $G:$G,CELL("contents", DF$3))</f>
        <v>64</v>
      </c>
      <c r="DG245" s="12">
        <f ca="1" xml:space="preserve"> _xlfn.MAXIFS($M:$M, $A:$A,CELL("contents", DG$4), $B:$B,CELL("contents", DG$7), $E:$E, "TRUE", $M:$M, "&lt;256", $C:$C,CELL("contents", $P232), $G:$G,CELL("contents", DG$3))</f>
        <v>64</v>
      </c>
      <c r="DH245" s="19">
        <f ca="1" xml:space="preserve"> _xlfn.MAXIFS($M:$M, $A:$A,CELL("contents", DH$4), $B:$B,CELL("contents", DH$7), $E:$E, "TRUE", $M:$M, "&lt;256", $C:$C,CELL("contents", $P232), $G:$G,CELL("contents", DH$3))</f>
        <v>64</v>
      </c>
      <c r="DI245" s="13"/>
      <c r="DJ245" s="14">
        <f ca="1" xml:space="preserve"> _xlfn.MAXIFS($M:$M, $A:$A,CELL("contents", DJ$4), $B:$B,CELL("contents", DJ$7), $E:$E, "TRUE", $M:$M, "&lt;256", $C:$C,CELL("contents", $P232), $G:$G,CELL("contents", DJ$3))</f>
        <v>64</v>
      </c>
      <c r="DM245" s="7" t="s">
        <v>31</v>
      </c>
      <c r="DN245" s="32"/>
      <c r="DO245" s="12">
        <f ca="1" xml:space="preserve"> _xlfn.MAXIFS($M:$M, $A:$A,CELL("contents", DO$4), $B:$B,CELL("contents", DO$7), $E:$E, "TRUE", $M:$M, "&lt;256", $C:$C,CELL("contents", $P232), $G:$G,CELL("contents", DO$3))</f>
        <v>141</v>
      </c>
      <c r="DP245" s="19">
        <f ca="1" xml:space="preserve"> _xlfn.MAXIFS($M:$M, $A:$A,CELL("contents", DP$4), $B:$B,CELL("contents", DP$7), $E:$E, "TRUE", $M:$M, "&lt;256", $C:$C,CELL("contents", $P232), $G:$G,CELL("contents", DP$3))</f>
        <v>224</v>
      </c>
      <c r="DQ245" s="13"/>
      <c r="DR245" s="14">
        <f ca="1" xml:space="preserve"> _xlfn.MAXIFS($M:$M, $A:$A,CELL("contents", DR$4), $B:$B,CELL("contents", DR$7), $E:$E, "TRUE", $M:$M, "&lt;256", $C:$C,CELL("contents", $P232), $G:$G,CELL("contents", DR$3))</f>
        <v>224</v>
      </c>
      <c r="DS245" s="12">
        <f ca="1" xml:space="preserve"> _xlfn.MAXIFS($M:$M, $A:$A,CELL("contents", DS$4), $B:$B,CELL("contents", DS$7), $E:$E, "TRUE", $M:$M, "&lt;256", $C:$C,CELL("contents", $P232), $G:$G,CELL("contents", DS$3))</f>
        <v>228</v>
      </c>
      <c r="DT245" s="19">
        <f ca="1" xml:space="preserve"> _xlfn.MAXIFS($M:$M, $A:$A,CELL("contents", DT$4), $B:$B,CELL("contents", DT$7), $E:$E, "TRUE", $M:$M, "&lt;256", $C:$C,CELL("contents", $P232), $G:$G,CELL("contents", DT$3))</f>
        <v>0</v>
      </c>
      <c r="DU245" s="13"/>
      <c r="DV245" s="14">
        <f ca="1" xml:space="preserve"> _xlfn.MAXIFS($M:$M, $A:$A,CELL("contents", DV$4), $B:$B,CELL("contents", DV$7), $E:$E, "TRUE", $M:$M, "&lt;256", $C:$C,CELL("contents", $P232), $G:$G,CELL("contents", DV$3))</f>
        <v>228</v>
      </c>
      <c r="DW245" s="12">
        <f ca="1" xml:space="preserve"> _xlfn.MAXIFS($M:$M, $A:$A,CELL("contents", DW$4), $B:$B,CELL("contents", DW$7), $E:$E, "TRUE", $M:$M, "&lt;256", $C:$C,CELL("contents", $P232), $G:$G,CELL("contents", DW$3))</f>
        <v>231</v>
      </c>
      <c r="DX245" s="19">
        <f ca="1" xml:space="preserve"> _xlfn.MAXIFS($M:$M, $A:$A,CELL("contents", DX$4), $B:$B,CELL("contents", DX$7), $E:$E, "TRUE", $M:$M, "&lt;256", $C:$C,CELL("contents", $P232), $G:$G,CELL("contents", DX$3))</f>
        <v>0</v>
      </c>
      <c r="DY245" s="13"/>
      <c r="DZ245" s="14">
        <f ca="1" xml:space="preserve"> _xlfn.MAXIFS($M:$M, $A:$A,CELL("contents", DZ$4), $B:$B,CELL("contents", DZ$7), $E:$E, "TRUE", $M:$M, "&lt;256", $C:$C,CELL("contents", $P232), $G:$G,CELL("contents", DZ$3))</f>
        <v>231</v>
      </c>
      <c r="EA245" s="12">
        <f ca="1" xml:space="preserve"> _xlfn.MAXIFS($M:$M, $A:$A,CELL("contents", EA$4), $B:$B,CELL("contents", EA$7), $E:$E, "TRUE", $M:$M, "&lt;256", $C:$C,CELL("contents", $P232), $G:$G,CELL("contents", EA$3))</f>
        <v>231</v>
      </c>
      <c r="EB245" s="19">
        <f ca="1" xml:space="preserve"> _xlfn.MAXIFS($M:$M, $A:$A,CELL("contents", EB$4), $B:$B,CELL("contents", EB$7), $E:$E, "TRUE", $M:$M, "&lt;256", $C:$C,CELL("contents", $P232), $G:$G,CELL("contents", EB$3))</f>
        <v>224</v>
      </c>
      <c r="EC245" s="13"/>
      <c r="ED245" s="14">
        <f ca="1" xml:space="preserve"> _xlfn.MAXIFS($M:$M, $A:$A,CELL("contents", ED$4), $B:$B,CELL("contents", ED$7), $E:$E, "TRUE", $M:$M, "&lt;256", $C:$C,CELL("contents", $P232), $G:$G,CELL("contents", ED$3))</f>
        <v>231</v>
      </c>
    </row>
    <row r="246" spans="1:134" x14ac:dyDescent="0.25">
      <c r="A246" t="s">
        <v>15</v>
      </c>
      <c r="B246" t="s">
        <v>14</v>
      </c>
      <c r="C246">
        <v>11</v>
      </c>
      <c r="D246">
        <v>42</v>
      </c>
      <c r="E246" t="b">
        <v>0</v>
      </c>
      <c r="F246">
        <v>4.0000000000000001E-3</v>
      </c>
      <c r="G246">
        <v>16</v>
      </c>
      <c r="H246">
        <v>16</v>
      </c>
      <c r="I246">
        <v>36</v>
      </c>
      <c r="J246">
        <v>35</v>
      </c>
      <c r="K246">
        <v>0</v>
      </c>
      <c r="L246">
        <v>11</v>
      </c>
      <c r="M246">
        <f t="shared" si="516"/>
        <v>0</v>
      </c>
      <c r="N246" t="b">
        <f t="shared" ref="N246" si="619">AND(MIN($F245,$F246,$F247)=$F246,MAX($H245,$H246,$H247)=$H246)</f>
        <v>1</v>
      </c>
      <c r="O246" t="b">
        <f t="shared" ref="O246" si="620">AND(NOT(N245),N246,NOT(N247))</f>
        <v>0</v>
      </c>
      <c r="P246">
        <f>P229</f>
        <v>16</v>
      </c>
      <c r="Q246" s="6" t="s">
        <v>16</v>
      </c>
      <c r="R246" s="21" t="s">
        <v>10</v>
      </c>
      <c r="S246" s="12">
        <f ca="1" xml:space="preserve"> SUMIFS($K:$K, $A:$A,CELL("contents", S$4), $B:$B,CELL("contents", S$7), $C:$C,CELL("contents", $P232))</f>
        <v>8320633</v>
      </c>
      <c r="T246" s="19">
        <f ca="1" xml:space="preserve"> SUMIFS($K:$K, $A:$A,CELL("contents", T$4), $B:$B,CELL("contents", T$7), $C:$C,CELL("contents", $P232))</f>
        <v>57999319</v>
      </c>
      <c r="U246" s="13"/>
      <c r="V246" s="14">
        <f ca="1" xml:space="preserve"> SUMIFS($K:$K, $A:$A,CELL("contents", V$4), $B:$B,CELL("contents", V$7), $C:$C,CELL("contents", $P232))</f>
        <v>66319952</v>
      </c>
      <c r="W246" s="12">
        <f ca="1" xml:space="preserve"> SUMIFS($K:$K, $A:$A,CELL("contents", W$4), $B:$B,CELL("contents", W$7), $C:$C,CELL("contents", $P232))</f>
        <v>30145473</v>
      </c>
      <c r="X246" s="19">
        <f ca="1" xml:space="preserve"> SUMIFS($K:$K, $A:$A,CELL("contents", X$4), $B:$B,CELL("contents", X$7), $C:$C,CELL("contents", $P232))</f>
        <v>6028</v>
      </c>
      <c r="Y246" s="13"/>
      <c r="Z246" s="14">
        <f ca="1" xml:space="preserve"> SUMIFS($K:$K, $A:$A,CELL("contents", Z$4), $B:$B,CELL("contents", Z$7), $C:$C,CELL("contents", $P232))</f>
        <v>30151501</v>
      </c>
      <c r="AA246" s="12">
        <f ca="1" xml:space="preserve"> SUMIFS($K:$K, $A:$A,CELL("contents", AA$4), $B:$B,CELL("contents", AA$7), $C:$C,CELL("contents", $P232))</f>
        <v>28067988</v>
      </c>
      <c r="AB246" s="19">
        <f ca="1" xml:space="preserve"> SUMIFS($K:$K, $A:$A,CELL("contents", AB$4), $B:$B,CELL("contents", AB$7), $C:$C,CELL("contents", $P232))</f>
        <v>6028</v>
      </c>
      <c r="AC246" s="13"/>
      <c r="AD246" s="14">
        <f ca="1" xml:space="preserve"> SUMIFS($K:$K, $A:$A,CELL("contents", AD$4), $B:$B,CELL("contents", AD$7), $C:$C,CELL("contents", $P232))</f>
        <v>28074016</v>
      </c>
      <c r="AE246" s="12">
        <f ca="1" xml:space="preserve"> SUMIFS($K:$K, $A:$A,CELL("contents", AE$4), $B:$B,CELL("contents", AE$7), $C:$C,CELL("contents", $P232))</f>
        <v>66534094</v>
      </c>
      <c r="AF246" s="19">
        <f ca="1" xml:space="preserve"> SUMIFS($K:$K, $A:$A,CELL("contents", AF$4), $B:$B,CELL("contents", AF$7), $C:$C,CELL("contents", $P232))</f>
        <v>58011375</v>
      </c>
      <c r="AG246" s="13"/>
      <c r="AH246" s="14">
        <f ca="1" xml:space="preserve"> SUMIFS($K:$K, $A:$A,CELL("contents", AH$4), $B:$B,CELL("contents", AH$7), $C:$C,CELL("contents", $P232))</f>
        <v>124545469</v>
      </c>
      <c r="AK246" s="6" t="s">
        <v>16</v>
      </c>
      <c r="AL246" s="21" t="s">
        <v>10</v>
      </c>
      <c r="AM246" s="12">
        <f ca="1" xml:space="preserve"> SUMIFS($K:$K, $A:$A,CELL("contents", AM$4), $B:$B,CELL("contents", AM$7), $C:$C,CELL("contents", $P232), $G:$G,CELL("contents", AM$3))</f>
        <v>895610</v>
      </c>
      <c r="AN246" s="19">
        <f ca="1" xml:space="preserve"> SUMIFS($K:$K, $A:$A,CELL("contents", AN$4), $B:$B,CELL("contents", AN$7), $C:$C,CELL("contents", $P232), $G:$G,CELL("contents", AN$3))</f>
        <v>10900817</v>
      </c>
      <c r="AO246" s="13"/>
      <c r="AP246" s="14">
        <f ca="1" xml:space="preserve"> SUMIFS($K:$K, $A:$A,CELL("contents", AP$4), $B:$B,CELL("contents", AP$7), $C:$C,CELL("contents", $P232), $G:$G,CELL("contents", AP$3))</f>
        <v>11796427</v>
      </c>
      <c r="AQ246" s="12">
        <f ca="1" xml:space="preserve"> SUMIFS($K:$K, $A:$A,CELL("contents", AQ$4), $B:$B,CELL("contents", AQ$7), $C:$C,CELL("contents", $P232), $G:$G,CELL("contents", AQ$3))</f>
        <v>4950591</v>
      </c>
      <c r="AR246" s="19">
        <f ca="1" xml:space="preserve"> SUMIFS($K:$K, $A:$A,CELL("contents", AR$4), $B:$B,CELL("contents", AR$7), $C:$C,CELL("contents", $P232), $G:$G,CELL("contents", AR$3))</f>
        <v>78</v>
      </c>
      <c r="AS246" s="13"/>
      <c r="AT246" s="14">
        <f ca="1" xml:space="preserve"> SUMIFS($K:$K, $A:$A,CELL("contents", AT$4), $B:$B,CELL("contents", AT$7), $C:$C,CELL("contents", $P232), $G:$G,CELL("contents", AT$3))</f>
        <v>4950669</v>
      </c>
      <c r="AU246" s="12">
        <f ca="1" xml:space="preserve"> SUMIFS($K:$K, $A:$A,CELL("contents", AU$4), $B:$B,CELL("contents", AU$7), $C:$C,CELL("contents", $P232), $G:$G,CELL("contents", AU$3))</f>
        <v>5038862</v>
      </c>
      <c r="AV246" s="19">
        <f ca="1" xml:space="preserve"> SUMIFS($K:$K, $A:$A,CELL("contents", AV$4), $B:$B,CELL("contents", AV$7), $C:$C,CELL("contents", $P232), $G:$G,CELL("contents", AV$3))</f>
        <v>78</v>
      </c>
      <c r="AW246" s="13"/>
      <c r="AX246" s="14">
        <f ca="1" xml:space="preserve"> SUMIFS($K:$K, $A:$A,CELL("contents", AX$4), $B:$B,CELL("contents", AX$7), $C:$C,CELL("contents", $P232), $G:$G,CELL("contents", AX$3))</f>
        <v>5038940</v>
      </c>
      <c r="AY246" s="12">
        <f ca="1" xml:space="preserve"> SUMIFS($K:$K, $A:$A,CELL("contents", AY$4), $B:$B,CELL("contents", AY$7), $C:$C,CELL("contents", $P232), $G:$G,CELL("contents", AY$3))</f>
        <v>10885063</v>
      </c>
      <c r="AZ246" s="19">
        <f ca="1" xml:space="preserve"> SUMIFS($K:$K, $A:$A,CELL("contents", AZ$4), $B:$B,CELL("contents", AZ$7), $C:$C,CELL("contents", $P232), $G:$G,CELL("contents", AZ$3))</f>
        <v>10900973</v>
      </c>
      <c r="BA246" s="13"/>
      <c r="BB246" s="14">
        <f ca="1" xml:space="preserve"> SUMIFS($K:$K, $A:$A,CELL("contents", BB$4), $B:$B,CELL("contents", BB$7), $C:$C,CELL("contents", $P232), $G:$G,CELL("contents", BB$3))</f>
        <v>21786036</v>
      </c>
      <c r="BE246" s="6" t="s">
        <v>16</v>
      </c>
      <c r="BF246" s="21" t="s">
        <v>10</v>
      </c>
      <c r="BG246" s="12">
        <f ca="1" xml:space="preserve"> SUMIFS($K:$K, $A:$A,CELL("contents", BG$4), $B:$B,CELL("contents", BG$7), $C:$C,CELL("contents", $P232), $G:$G,CELL("contents", BG$3))</f>
        <v>918620</v>
      </c>
      <c r="BH246" s="19">
        <f ca="1" xml:space="preserve"> SUMIFS($K:$K, $A:$A,CELL("contents", BH$4), $B:$B,CELL("contents", BH$7), $C:$C,CELL("contents", $P232), $G:$G,CELL("contents", BH$3))</f>
        <v>10295415</v>
      </c>
      <c r="BI246" s="13"/>
      <c r="BJ246" s="14">
        <f ca="1" xml:space="preserve"> SUMIFS($K:$K, $A:$A,CELL("contents", BJ$4), $B:$B,CELL("contents", BJ$7), $C:$C,CELL("contents", $P232), $G:$G,CELL("contents", BJ$3))</f>
        <v>11214035</v>
      </c>
      <c r="BK246" s="12">
        <f ca="1" xml:space="preserve"> SUMIFS($K:$K, $A:$A,CELL("contents", BK$4), $B:$B,CELL("contents", BK$7), $C:$C,CELL("contents", $P232), $G:$G,CELL("contents", BK$3))</f>
        <v>4921694</v>
      </c>
      <c r="BL246" s="19">
        <f ca="1" xml:space="preserve"> SUMIFS($K:$K, $A:$A,CELL("contents", BL$4), $B:$B,CELL("contents", BL$7), $C:$C,CELL("contents", $P232), $G:$G,CELL("contents", BL$3))</f>
        <v>114</v>
      </c>
      <c r="BM246" s="13"/>
      <c r="BN246" s="14">
        <f ca="1" xml:space="preserve"> SUMIFS($K:$K, $A:$A,CELL("contents", BN$4), $B:$B,CELL("contents", BN$7), $C:$C,CELL("contents", $P232), $G:$G,CELL("contents", BN$3))</f>
        <v>4921808</v>
      </c>
      <c r="BO246" s="12">
        <f ca="1" xml:space="preserve"> SUMIFS($K:$K, $A:$A,CELL("contents", BO$4), $B:$B,CELL("contents", BO$7), $C:$C,CELL("contents", $P232), $G:$G,CELL("contents", BO$3))</f>
        <v>5615562</v>
      </c>
      <c r="BP246" s="19">
        <f ca="1" xml:space="preserve"> SUMIFS($K:$K, $A:$A,CELL("contents", BP$4), $B:$B,CELL("contents", BP$7), $C:$C,CELL("contents", $P232), $G:$G,CELL("contents", BP$3))</f>
        <v>114</v>
      </c>
      <c r="BQ246" s="13"/>
      <c r="BR246" s="14">
        <f ca="1" xml:space="preserve"> SUMIFS($K:$K, $A:$A,CELL("contents", BR$4), $B:$B,CELL("contents", BR$7), $C:$C,CELL("contents", $P232), $G:$G,CELL("contents", BR$3))</f>
        <v>5615676</v>
      </c>
      <c r="BS246" s="12">
        <f ca="1" xml:space="preserve"> SUMIFS($K:$K, $A:$A,CELL("contents", BS$4), $B:$B,CELL("contents", BS$7), $C:$C,CELL("contents", $P232), $G:$G,CELL("contents", BS$3))</f>
        <v>11455876</v>
      </c>
      <c r="BT246" s="19">
        <f ca="1" xml:space="preserve"> SUMIFS($K:$K, $A:$A,CELL("contents", BT$4), $B:$B,CELL("contents", BT$7), $C:$C,CELL("contents", $P232), $G:$G,CELL("contents", BT$3))</f>
        <v>10295643</v>
      </c>
      <c r="BU246" s="13"/>
      <c r="BV246" s="14">
        <f ca="1" xml:space="preserve"> SUMIFS($K:$K, $A:$A,CELL("contents", BV$4), $B:$B,CELL("contents", BV$7), $C:$C,CELL("contents", $P232), $G:$G,CELL("contents", BV$3))</f>
        <v>21751519</v>
      </c>
      <c r="BY246" s="6" t="s">
        <v>16</v>
      </c>
      <c r="BZ246" s="21" t="s">
        <v>10</v>
      </c>
      <c r="CA246" s="12">
        <f ca="1" xml:space="preserve"> SUMIFS($K:$K, $A:$A,CELL("contents", CA$4), $B:$B,CELL("contents", CA$7), $C:$C,CELL("contents", $P232), $G:$G,CELL("contents", CA$3))</f>
        <v>1239875</v>
      </c>
      <c r="CB246" s="19">
        <f ca="1" xml:space="preserve"> SUMIFS($K:$K, $A:$A,CELL("contents", CB$4), $B:$B,CELL("contents", CB$7), $C:$C,CELL("contents", $P232), $G:$G,CELL("contents", CB$3))</f>
        <v>10919385</v>
      </c>
      <c r="CC246" s="13"/>
      <c r="CD246" s="14">
        <f ca="1" xml:space="preserve"> SUMIFS($K:$K, $A:$A,CELL("contents", CD$4), $B:$B,CELL("contents", CD$7), $C:$C,CELL("contents", $P232), $G:$G,CELL("contents", CD$3))</f>
        <v>12159260</v>
      </c>
      <c r="CE246" s="12">
        <f ca="1" xml:space="preserve"> SUMIFS($K:$K, $A:$A,CELL("contents", CE$4), $B:$B,CELL("contents", CE$7), $C:$C,CELL("contents", $P232), $G:$G,CELL("contents", CE$3))</f>
        <v>5655453</v>
      </c>
      <c r="CF246" s="19">
        <f ca="1" xml:space="preserve"> SUMIFS($K:$K, $A:$A,CELL("contents", CF$4), $B:$B,CELL("contents", CF$7), $C:$C,CELL("contents", $P232), $G:$G,CELL("contents", CF$3))</f>
        <v>420</v>
      </c>
      <c r="CG246" s="13"/>
      <c r="CH246" s="14">
        <f ca="1" xml:space="preserve"> SUMIFS($K:$K, $A:$A,CELL("contents", CH$4), $B:$B,CELL("contents", CH$7), $C:$C,CELL("contents", $P232), $G:$G,CELL("contents", CH$3))</f>
        <v>5655873</v>
      </c>
      <c r="CI246" s="12">
        <f ca="1" xml:space="preserve"> SUMIFS($K:$K, $A:$A,CELL("contents", CI$4), $B:$B,CELL("contents", CI$7), $C:$C,CELL("contents", $P232), $G:$G,CELL("contents", CI$3))</f>
        <v>5431618</v>
      </c>
      <c r="CJ246" s="19">
        <f ca="1" xml:space="preserve"> SUMIFS($K:$K, $A:$A,CELL("contents", CJ$4), $B:$B,CELL("contents", CJ$7), $C:$C,CELL("contents", $P232), $G:$G,CELL("contents", CJ$3))</f>
        <v>420</v>
      </c>
      <c r="CK246" s="13"/>
      <c r="CL246" s="14">
        <f ca="1" xml:space="preserve"> SUMIFS($K:$K, $A:$A,CELL("contents", CL$4), $B:$B,CELL("contents", CL$7), $C:$C,CELL("contents", $P232), $G:$G,CELL("contents", CL$3))</f>
        <v>5432038</v>
      </c>
      <c r="CM246" s="12">
        <f ca="1" xml:space="preserve"> SUMIFS($K:$K, $A:$A,CELL("contents", CM$4), $B:$B,CELL("contents", CM$7), $C:$C,CELL("contents", $P232), $G:$G,CELL("contents", CM$3))</f>
        <v>12326946</v>
      </c>
      <c r="CN246" s="19">
        <f ca="1" xml:space="preserve"> SUMIFS($K:$K, $A:$A,CELL("contents", CN$4), $B:$B,CELL("contents", CN$7), $C:$C,CELL("contents", $P232), $G:$G,CELL("contents", CN$3))</f>
        <v>10920225</v>
      </c>
      <c r="CO246" s="13"/>
      <c r="CP246" s="14">
        <f ca="1" xml:space="preserve"> SUMIFS($K:$K, $A:$A,CELL("contents", CP$4), $B:$B,CELL("contents", CP$7), $C:$C,CELL("contents", $P232), $G:$G,CELL("contents", CP$3))</f>
        <v>23247171</v>
      </c>
      <c r="CS246" s="6" t="s">
        <v>16</v>
      </c>
      <c r="CT246" s="21" t="s">
        <v>10</v>
      </c>
      <c r="CU246" s="12">
        <f ca="1" xml:space="preserve"> SUMIFS($K:$K, $A:$A,CELL("contents", CU$4), $B:$B,CELL("contents", CU$7), $C:$C,CELL("contents", $P232), $G:$G,CELL("contents", CU$3))</f>
        <v>2151881</v>
      </c>
      <c r="CV246" s="19">
        <f ca="1" xml:space="preserve"> SUMIFS($K:$K, $A:$A,CELL("contents", CV$4), $B:$B,CELL("contents", CV$7), $C:$C,CELL("contents", $P232), $G:$G,CELL("contents", CV$3))</f>
        <v>12618560</v>
      </c>
      <c r="CW246" s="13"/>
      <c r="CX246" s="14">
        <f ca="1" xml:space="preserve"> SUMIFS($K:$K, $A:$A,CELL("contents", CX$4), $B:$B,CELL("contents", CX$7), $C:$C,CELL("contents", $P232), $G:$G,CELL("contents", CX$3))</f>
        <v>14770441</v>
      </c>
      <c r="CY246" s="12">
        <f ca="1" xml:space="preserve"> SUMIFS($K:$K, $A:$A,CELL("contents", CY$4), $B:$B,CELL("contents", CY$7), $C:$C,CELL("contents", $P232), $G:$G,CELL("contents", CY$3))</f>
        <v>7173008</v>
      </c>
      <c r="CZ246" s="19">
        <f ca="1" xml:space="preserve"> SUMIFS($K:$K, $A:$A,CELL("contents", CZ$4), $B:$B,CELL("contents", CZ$7), $C:$C,CELL("contents", $P232), $G:$G,CELL("contents", CZ$3))</f>
        <v>1354</v>
      </c>
      <c r="DA246" s="13"/>
      <c r="DB246" s="14">
        <f ca="1" xml:space="preserve"> SUMIFS($K:$K, $A:$A,CELL("contents", DB$4), $B:$B,CELL("contents", DB$7), $C:$C,CELL("contents", $P232), $G:$G,CELL("contents", DB$3))</f>
        <v>7174362</v>
      </c>
      <c r="DC246" s="12">
        <f ca="1" xml:space="preserve"> SUMIFS($K:$K, $A:$A,CELL("contents", DC$4), $B:$B,CELL("contents", DC$7), $C:$C,CELL("contents", $P232), $G:$G,CELL("contents", DC$3))</f>
        <v>5295583</v>
      </c>
      <c r="DD246" s="19">
        <f ca="1" xml:space="preserve"> SUMIFS($K:$K, $A:$A,CELL("contents", DD$4), $B:$B,CELL("contents", DD$7), $C:$C,CELL("contents", $P232), $G:$G,CELL("contents", DD$3))</f>
        <v>1354</v>
      </c>
      <c r="DE246" s="13"/>
      <c r="DF246" s="14">
        <f ca="1" xml:space="preserve"> SUMIFS($K:$K, $A:$A,CELL("contents", DF$4), $B:$B,CELL("contents", DF$7), $C:$C,CELL("contents", $P232), $G:$G,CELL("contents", DF$3))</f>
        <v>5296937</v>
      </c>
      <c r="DG246" s="12">
        <f ca="1" xml:space="preserve"> SUMIFS($K:$K, $A:$A,CELL("contents", DG$4), $B:$B,CELL("contents", DG$7), $C:$C,CELL("contents", $P232), $G:$G,CELL("contents", DG$3))</f>
        <v>14620472</v>
      </c>
      <c r="DH246" s="19">
        <f ca="1" xml:space="preserve"> SUMIFS($K:$K, $A:$A,CELL("contents", DH$4), $B:$B,CELL("contents", DH$7), $C:$C,CELL("contents", $P232), $G:$G,CELL("contents", DH$3))</f>
        <v>12621268</v>
      </c>
      <c r="DI246" s="13"/>
      <c r="DJ246" s="14">
        <f ca="1" xml:space="preserve"> SUMIFS($K:$K, $A:$A,CELL("contents", DJ$4), $B:$B,CELL("contents", DJ$7), $C:$C,CELL("contents", $P232), $G:$G,CELL("contents", DJ$3))</f>
        <v>27241740</v>
      </c>
      <c r="DM246" s="6" t="s">
        <v>16</v>
      </c>
      <c r="DN246" s="21" t="s">
        <v>10</v>
      </c>
      <c r="DO246" s="12">
        <f ca="1" xml:space="preserve"> SUMIFS($K:$K, $A:$A,CELL("contents", DO$4), $B:$B,CELL("contents", DO$7), $C:$C,CELL("contents", $P232), $G:$G,CELL("contents", DO$3))</f>
        <v>3114647</v>
      </c>
      <c r="DP246" s="19">
        <f ca="1" xml:space="preserve"> SUMIFS($K:$K, $A:$A,CELL("contents", DP$4), $B:$B,CELL("contents", DP$7), $C:$C,CELL("contents", $P232), $G:$G,CELL("contents", DP$3))</f>
        <v>13265142</v>
      </c>
      <c r="DQ246" s="13"/>
      <c r="DR246" s="14">
        <f ca="1" xml:space="preserve"> SUMIFS($K:$K, $A:$A,CELL("contents", DR$4), $B:$B,CELL("contents", DR$7), $C:$C,CELL("contents", $P232), $G:$G,CELL("contents", DR$3))</f>
        <v>16379789</v>
      </c>
      <c r="DS246" s="12">
        <f ca="1" xml:space="preserve"> SUMIFS($K:$K, $A:$A,CELL("contents", DS$4), $B:$B,CELL("contents", DS$7), $C:$C,CELL("contents", $P232), $G:$G,CELL("contents", DS$3))</f>
        <v>7444727</v>
      </c>
      <c r="DT246" s="19">
        <f ca="1" xml:space="preserve"> SUMIFS($K:$K, $A:$A,CELL("contents", DT$4), $B:$B,CELL("contents", DT$7), $C:$C,CELL("contents", $P232), $G:$G,CELL("contents", DT$3))</f>
        <v>4062</v>
      </c>
      <c r="DU246" s="13"/>
      <c r="DV246" s="14">
        <f ca="1" xml:space="preserve"> SUMIFS($K:$K, $A:$A,CELL("contents", DV$4), $B:$B,CELL("contents", DV$7), $C:$C,CELL("contents", $P232), $G:$G,CELL("contents", DV$3))</f>
        <v>7448789</v>
      </c>
      <c r="DW246" s="12">
        <f ca="1" xml:space="preserve"> SUMIFS($K:$K, $A:$A,CELL("contents", DW$4), $B:$B,CELL("contents", DW$7), $C:$C,CELL("contents", $P232), $G:$G,CELL("contents", DW$3))</f>
        <v>6686363</v>
      </c>
      <c r="DX246" s="19">
        <f ca="1" xml:space="preserve"> SUMIFS($K:$K, $A:$A,CELL("contents", DX$4), $B:$B,CELL("contents", DX$7), $C:$C,CELL("contents", $P232), $G:$G,CELL("contents", DX$3))</f>
        <v>4062</v>
      </c>
      <c r="DY246" s="13"/>
      <c r="DZ246" s="14">
        <f ca="1" xml:space="preserve"> SUMIFS($K:$K, $A:$A,CELL("contents", DZ$4), $B:$B,CELL("contents", DZ$7), $C:$C,CELL("contents", $P232), $G:$G,CELL("contents", DZ$3))</f>
        <v>6690425</v>
      </c>
      <c r="EA246" s="12">
        <f ca="1" xml:space="preserve"> SUMIFS($K:$K, $A:$A,CELL("contents", EA$4), $B:$B,CELL("contents", EA$7), $C:$C,CELL("contents", $P232), $G:$G,CELL("contents", EA$3))</f>
        <v>17245737</v>
      </c>
      <c r="EB246" s="19">
        <f ca="1" xml:space="preserve"> SUMIFS($K:$K, $A:$A,CELL("contents", EB$4), $B:$B,CELL("contents", EB$7), $C:$C,CELL("contents", $P232), $G:$G,CELL("contents", EB$3))</f>
        <v>13273266</v>
      </c>
      <c r="EC246" s="13"/>
      <c r="ED246" s="14">
        <f ca="1" xml:space="preserve"> SUMIFS($K:$K, $A:$A,CELL("contents", ED$4), $B:$B,CELL("contents", ED$7), $C:$C,CELL("contents", $P232), $G:$G,CELL("contents", ED$3))</f>
        <v>30519003</v>
      </c>
    </row>
    <row r="247" spans="1:134" x14ac:dyDescent="0.25">
      <c r="A247" t="s">
        <v>19</v>
      </c>
      <c r="B247" t="s">
        <v>14</v>
      </c>
      <c r="C247">
        <v>11</v>
      </c>
      <c r="D247">
        <v>42</v>
      </c>
      <c r="E247" t="b">
        <v>0</v>
      </c>
      <c r="F247">
        <v>1.2E-2</v>
      </c>
      <c r="G247">
        <v>16</v>
      </c>
      <c r="H247">
        <v>16</v>
      </c>
      <c r="I247">
        <v>69</v>
      </c>
      <c r="J247">
        <v>35</v>
      </c>
      <c r="K247">
        <v>0</v>
      </c>
      <c r="L247">
        <v>11</v>
      </c>
      <c r="M247">
        <f t="shared" si="516"/>
        <v>0</v>
      </c>
      <c r="N247" t="b">
        <f t="shared" ref="N247" si="621">AND(MIN($F245,$F246,$F247)=$F247,MAX($H245,$H246,$H247)=$H247)</f>
        <v>0</v>
      </c>
      <c r="O247" t="b">
        <f t="shared" ref="O247" si="622">AND(NOT(N245),NOT(N246),N247)</f>
        <v>0</v>
      </c>
      <c r="P247">
        <f>P229</f>
        <v>16</v>
      </c>
      <c r="Q247" s="5" t="s">
        <v>23</v>
      </c>
      <c r="R247" s="21"/>
      <c r="S247" s="12">
        <f ca="1" xml:space="preserve"> IFERROR(AVERAGEIFS($K:$K, $A:$A,CELL("contents", S$4), $B:$B,CELL("contents", S$7), $C:$C,CELL("contents", $P232)), 0)</f>
        <v>34669.304166666669</v>
      </c>
      <c r="T247" s="19">
        <f ca="1" xml:space="preserve"> IFERROR(AVERAGEIFS($K:$K, $A:$A,CELL("contents", T$4), $B:$B,CELL("contents", T$7), $C:$C,CELL("contents", $P232)), 0)</f>
        <v>351511.02424242423</v>
      </c>
      <c r="U247" s="13"/>
      <c r="V247" s="14">
        <f ca="1" xml:space="preserve"> IFERROR(AVERAGEIFS($K:$K, $A:$A,CELL("contents", V$4), $B:$B,CELL("contents", V$7), $C:$C,CELL("contents", $P232)), 0)</f>
        <v>163752.96790123457</v>
      </c>
      <c r="W247" s="12">
        <f ca="1" xml:space="preserve"> IFERROR(AVERAGEIFS($K:$K, $A:$A,CELL("contents", W$4), $B:$B,CELL("contents", W$7), $C:$C,CELL("contents", $P232)), 0)</f>
        <v>125606.1375</v>
      </c>
      <c r="X247" s="19">
        <f ca="1" xml:space="preserve"> IFERROR(AVERAGEIFS($K:$K, $A:$A,CELL("contents", X$4), $B:$B,CELL("contents", X$7), $C:$C,CELL("contents", $P232)), 0)</f>
        <v>36.533333333333331</v>
      </c>
      <c r="Y247" s="13"/>
      <c r="Z247" s="14">
        <f ca="1" xml:space="preserve"> IFERROR(AVERAGEIFS($K:$K, $A:$A,CELL("contents", Z$4), $B:$B,CELL("contents", Z$7), $C:$C,CELL("contents", $P232)), 0)</f>
        <v>74448.150617283944</v>
      </c>
      <c r="AA247" s="12">
        <f ca="1" xml:space="preserve"> IFERROR(AVERAGEIFS($K:$K, $A:$A,CELL("contents", AA$4), $B:$B,CELL("contents", AA$7), $C:$C,CELL("contents", $P232)), 0)</f>
        <v>116949.95</v>
      </c>
      <c r="AB247" s="19">
        <f ca="1" xml:space="preserve"> IFERROR(AVERAGEIFS($K:$K, $A:$A,CELL("contents", AB$4), $B:$B,CELL("contents", AB$7), $C:$C,CELL("contents", $P232)), 0)</f>
        <v>36.533333333333331</v>
      </c>
      <c r="AC247" s="13"/>
      <c r="AD247" s="14">
        <f ca="1" xml:space="preserve"> IFERROR(AVERAGEIFS($K:$K, $A:$A,CELL("contents", AD$4), $B:$B,CELL("contents", AD$7), $C:$C,CELL("contents", $P232)), 0)</f>
        <v>69318.55802469136</v>
      </c>
      <c r="AE247" s="12">
        <f ca="1" xml:space="preserve"> IFERROR(AVERAGEIFS($K:$K, $A:$A,CELL("contents", AE$4), $B:$B,CELL("contents", AE$7), $C:$C,CELL("contents", $P232)), 0)</f>
        <v>92408.463888888888</v>
      </c>
      <c r="AF247" s="19">
        <f ca="1" xml:space="preserve"> IFERROR(AVERAGEIFS($K:$K, $A:$A,CELL("contents", AF$4), $B:$B,CELL("contents", AF$7), $C:$C,CELL("contents", $P232)), 0)</f>
        <v>117194.69696969698</v>
      </c>
      <c r="AG247" s="13"/>
      <c r="AH247" s="14">
        <f ca="1" xml:space="preserve"> IFERROR(AVERAGEIFS($K:$K, $A:$A,CELL("contents", AH$4), $B:$B,CELL("contents", AH$7), $C:$C,CELL("contents", $P232)), 0)</f>
        <v>102506.55884773663</v>
      </c>
      <c r="AK247" s="5" t="s">
        <v>23</v>
      </c>
      <c r="AL247" s="21"/>
      <c r="AM247" s="12">
        <f ca="1" xml:space="preserve"> IFERROR(AVERAGEIFS($K:$K, $A:$A,CELL("contents", AM$4), $B:$B,CELL("contents", AM$7), $C:$C,CELL("contents", $P232), $G:$G,CELL("contents", AM$3)), 0)</f>
        <v>18658.541666666668</v>
      </c>
      <c r="AN247" s="19">
        <f ca="1" xml:space="preserve"> IFERROR(AVERAGEIFS($K:$K, $A:$A,CELL("contents", AN$4), $B:$B,CELL("contents", AN$7), $C:$C,CELL("contents", $P232), $G:$G,CELL("contents", AN$3)), 0)</f>
        <v>330327.7878787879</v>
      </c>
      <c r="AO247" s="13"/>
      <c r="AP247" s="14">
        <f ca="1" xml:space="preserve"> IFERROR(AVERAGEIFS($K:$K, $A:$A,CELL("contents", AP$4), $B:$B,CELL("contents", AP$7), $C:$C,CELL("contents", $P232), $G:$G,CELL("contents", AP$3)), 0)</f>
        <v>145634.90123456789</v>
      </c>
      <c r="AQ247" s="12">
        <f ca="1" xml:space="preserve"> IFERROR(AVERAGEIFS($K:$K, $A:$A,CELL("contents", AQ$4), $B:$B,CELL("contents", AQ$7), $C:$C,CELL("contents", $P232), $G:$G,CELL("contents", AQ$3)), 0)</f>
        <v>103137.3125</v>
      </c>
      <c r="AR247" s="19">
        <f ca="1" xml:space="preserve"> IFERROR(AVERAGEIFS($K:$K, $A:$A,CELL("contents", AR$4), $B:$B,CELL("contents", AR$7), $C:$C,CELL("contents", $P232), $G:$G,CELL("contents", AR$3)), 0)</f>
        <v>2.3636363636363638</v>
      </c>
      <c r="AS247" s="13"/>
      <c r="AT247" s="14">
        <f ca="1" xml:space="preserve"> IFERROR(AVERAGEIFS($K:$K, $A:$A,CELL("contents", AT$4), $B:$B,CELL("contents", AT$7), $C:$C,CELL("contents", $P232), $G:$G,CELL("contents", AT$3)), 0)</f>
        <v>61119.370370370372</v>
      </c>
      <c r="AU247" s="12">
        <f ca="1" xml:space="preserve"> IFERROR(AVERAGEIFS($K:$K, $A:$A,CELL("contents", AU$4), $B:$B,CELL("contents", AU$7), $C:$C,CELL("contents", $P232), $G:$G,CELL("contents", AU$3)), 0)</f>
        <v>104976.29166666667</v>
      </c>
      <c r="AV247" s="19">
        <f ca="1" xml:space="preserve"> IFERROR(AVERAGEIFS($K:$K, $A:$A,CELL("contents", AV$4), $B:$B,CELL("contents", AV$7), $C:$C,CELL("contents", $P232), $G:$G,CELL("contents", AV$3)), 0)</f>
        <v>2.3636363636363638</v>
      </c>
      <c r="AW247" s="13"/>
      <c r="AX247" s="14">
        <f ca="1" xml:space="preserve"> IFERROR(AVERAGEIFS($K:$K, $A:$A,CELL("contents", AX$4), $B:$B,CELL("contents", AX$7), $C:$C,CELL("contents", $P232), $G:$G,CELL("contents", AX$3)), 0)</f>
        <v>62209.135802469136</v>
      </c>
      <c r="AY247" s="12">
        <f ca="1" xml:space="preserve"> IFERROR(AVERAGEIFS($K:$K, $A:$A,CELL("contents", AY$4), $B:$B,CELL("contents", AY$7), $C:$C,CELL("contents", $P232), $G:$G,CELL("contents", AY$3)), 0)</f>
        <v>75590.715277777781</v>
      </c>
      <c r="AZ247" s="19">
        <f ca="1" xml:space="preserve"> IFERROR(AVERAGEIFS($K:$K, $A:$A,CELL("contents", AZ$4), $B:$B,CELL("contents", AZ$7), $C:$C,CELL("contents", $P232), $G:$G,CELL("contents", AZ$3)), 0)</f>
        <v>110110.83838383839</v>
      </c>
      <c r="BA247" s="13"/>
      <c r="BB247" s="14">
        <f ca="1" xml:space="preserve"> IFERROR(AVERAGEIFS($K:$K, $A:$A,CELL("contents", BB$4), $B:$B,CELL("contents", BB$7), $C:$C,CELL("contents", $P232), $G:$G,CELL("contents", BB$3)), 0)</f>
        <v>89654.469135802472</v>
      </c>
      <c r="BE247" s="5" t="s">
        <v>23</v>
      </c>
      <c r="BF247" s="21"/>
      <c r="BG247" s="12">
        <f ca="1" xml:space="preserve"> IFERROR(AVERAGEIFS($K:$K, $A:$A,CELL("contents", BG$4), $B:$B,CELL("contents", BG$7), $C:$C,CELL("contents", $P232), $G:$G,CELL("contents", BG$3)), 0)</f>
        <v>19137.916666666668</v>
      </c>
      <c r="BH247" s="19">
        <f ca="1" xml:space="preserve"> IFERROR(AVERAGEIFS($K:$K, $A:$A,CELL("contents", BH$4), $B:$B,CELL("contents", BH$7), $C:$C,CELL("contents", $P232), $G:$G,CELL("contents", BH$3)), 0)</f>
        <v>311982.27272727271</v>
      </c>
      <c r="BI247" s="13"/>
      <c r="BJ247" s="14">
        <f ca="1" xml:space="preserve"> IFERROR(AVERAGEIFS($K:$K, $A:$A,CELL("contents", BJ$4), $B:$B,CELL("contents", BJ$7), $C:$C,CELL("contents", $P232), $G:$G,CELL("contents", BJ$3)), 0)</f>
        <v>138444.87654320989</v>
      </c>
      <c r="BK247" s="12">
        <f ca="1" xml:space="preserve"> IFERROR(AVERAGEIFS($K:$K, $A:$A,CELL("contents", BK$4), $B:$B,CELL("contents", BK$7), $C:$C,CELL("contents", $P232), $G:$G,CELL("contents", BK$3)), 0)</f>
        <v>102535.29166666667</v>
      </c>
      <c r="BL247" s="19">
        <f ca="1" xml:space="preserve"> IFERROR(AVERAGEIFS($K:$K, $A:$A,CELL("contents", BL$4), $B:$B,CELL("contents", BL$7), $C:$C,CELL("contents", $P232), $G:$G,CELL("contents", BL$3)), 0)</f>
        <v>3.4545454545454546</v>
      </c>
      <c r="BM247" s="13"/>
      <c r="BN247" s="14">
        <f ca="1" xml:space="preserve"> IFERROR(AVERAGEIFS($K:$K, $A:$A,CELL("contents", BN$4), $B:$B,CELL("contents", BN$7), $C:$C,CELL("contents", $P232), $G:$G,CELL("contents", BN$3)), 0)</f>
        <v>60763.061728395063</v>
      </c>
      <c r="BO247" s="12">
        <f ca="1" xml:space="preserve"> IFERROR(AVERAGEIFS($K:$K, $A:$A,CELL("contents", BO$4), $B:$B,CELL("contents", BO$7), $C:$C,CELL("contents", $P232), $G:$G,CELL("contents", BO$3)), 0)</f>
        <v>116990.875</v>
      </c>
      <c r="BP247" s="19">
        <f ca="1" xml:space="preserve"> IFERROR(AVERAGEIFS($K:$K, $A:$A,CELL("contents", BP$4), $B:$B,CELL("contents", BP$7), $C:$C,CELL("contents", $P232), $G:$G,CELL("contents", BP$3)), 0)</f>
        <v>3.4545454545454546</v>
      </c>
      <c r="BQ247" s="13"/>
      <c r="BR247" s="14">
        <f ca="1" xml:space="preserve"> IFERROR(AVERAGEIFS($K:$K, $A:$A,CELL("contents", BR$4), $B:$B,CELL("contents", BR$7), $C:$C,CELL("contents", $P232), $G:$G,CELL("contents", BR$3)), 0)</f>
        <v>69329.333333333328</v>
      </c>
      <c r="BS247" s="12">
        <f ca="1" xml:space="preserve"> IFERROR(AVERAGEIFS($K:$K, $A:$A,CELL("contents", BS$4), $B:$B,CELL("contents", BS$7), $C:$C,CELL("contents", $P232), $G:$G,CELL("contents", BS$3)), 0)</f>
        <v>79554.694444444438</v>
      </c>
      <c r="BT247" s="19">
        <f ca="1" xml:space="preserve"> IFERROR(AVERAGEIFS($K:$K, $A:$A,CELL("contents", BT$4), $B:$B,CELL("contents", BT$7), $C:$C,CELL("contents", $P232), $G:$G,CELL("contents", BT$3)), 0)</f>
        <v>103996.39393939394</v>
      </c>
      <c r="BU247" s="13"/>
      <c r="BV247" s="14">
        <f ca="1" xml:space="preserve"> IFERROR(AVERAGEIFS($K:$K, $A:$A,CELL("contents", BV$4), $B:$B,CELL("contents", BV$7), $C:$C,CELL("contents", $P232), $G:$G,CELL("contents", BV$3)), 0)</f>
        <v>89512.423868312762</v>
      </c>
      <c r="BY247" s="5" t="s">
        <v>23</v>
      </c>
      <c r="BZ247" s="21"/>
      <c r="CA247" s="12">
        <f ca="1" xml:space="preserve"> IFERROR(AVERAGEIFS($K:$K, $A:$A,CELL("contents", CA$4), $B:$B,CELL("contents", CA$7), $C:$C,CELL("contents", $P232), $G:$G,CELL("contents", CA$3)), 0)</f>
        <v>25830.729166666668</v>
      </c>
      <c r="CB247" s="19">
        <f ca="1" xml:space="preserve"> IFERROR(AVERAGEIFS($K:$K, $A:$A,CELL("contents", CB$4), $B:$B,CELL("contents", CB$7), $C:$C,CELL("contents", $P232), $G:$G,CELL("contents", CB$3)), 0)</f>
        <v>330890.45454545453</v>
      </c>
      <c r="CC247" s="13"/>
      <c r="CD247" s="14">
        <f ca="1" xml:space="preserve"> IFERROR(AVERAGEIFS($K:$K, $A:$A,CELL("contents", CD$4), $B:$B,CELL("contents", CD$7), $C:$C,CELL("contents", $P232), $G:$G,CELL("contents", CD$3)), 0)</f>
        <v>150114.32098765433</v>
      </c>
      <c r="CE247" s="12">
        <f ca="1" xml:space="preserve"> IFERROR(AVERAGEIFS($K:$K, $A:$A,CELL("contents", CE$4), $B:$B,CELL("contents", CE$7), $C:$C,CELL("contents", $P232), $G:$G,CELL("contents", CE$3)), 0)</f>
        <v>117821.9375</v>
      </c>
      <c r="CF247" s="19">
        <f ca="1" xml:space="preserve"> IFERROR(AVERAGEIFS($K:$K, $A:$A,CELL("contents", CF$4), $B:$B,CELL("contents", CF$7), $C:$C,CELL("contents", $P232), $G:$G,CELL("contents", CF$3)), 0)</f>
        <v>12.727272727272727</v>
      </c>
      <c r="CG247" s="13"/>
      <c r="CH247" s="14">
        <f ca="1" xml:space="preserve"> IFERROR(AVERAGEIFS($K:$K, $A:$A,CELL("contents", CH$4), $B:$B,CELL("contents", CH$7), $C:$C,CELL("contents", $P232), $G:$G,CELL("contents", CH$3)), 0)</f>
        <v>69825.592592592599</v>
      </c>
      <c r="CI247" s="12">
        <f ca="1" xml:space="preserve"> IFERROR(AVERAGEIFS($K:$K, $A:$A,CELL("contents", CI$4), $B:$B,CELL("contents", CI$7), $C:$C,CELL("contents", $P232), $G:$G,CELL("contents", CI$3)), 0)</f>
        <v>113158.70833333333</v>
      </c>
      <c r="CJ247" s="19">
        <f ca="1" xml:space="preserve"> IFERROR(AVERAGEIFS($K:$K, $A:$A,CELL("contents", CJ$4), $B:$B,CELL("contents", CJ$7), $C:$C,CELL("contents", $P232), $G:$G,CELL("contents", CJ$3)), 0)</f>
        <v>12.727272727272727</v>
      </c>
      <c r="CK247" s="13"/>
      <c r="CL247" s="14">
        <f ca="1" xml:space="preserve"> IFERROR(AVERAGEIFS($K:$K, $A:$A,CELL("contents", CL$4), $B:$B,CELL("contents", CL$7), $C:$C,CELL("contents", $P232), $G:$G,CELL("contents", CL$3)), 0)</f>
        <v>67062.1975308642</v>
      </c>
      <c r="CM247" s="12">
        <f ca="1" xml:space="preserve"> IFERROR(AVERAGEIFS($K:$K, $A:$A,CELL("contents", CM$4), $B:$B,CELL("contents", CM$7), $C:$C,CELL("contents", $P232), $G:$G,CELL("contents", CM$3)), 0)</f>
        <v>85603.791666666672</v>
      </c>
      <c r="CN247" s="19">
        <f ca="1" xml:space="preserve"> IFERROR(AVERAGEIFS($K:$K, $A:$A,CELL("contents", CN$4), $B:$B,CELL("contents", CN$7), $C:$C,CELL("contents", $P232), $G:$G,CELL("contents", CN$3)), 0)</f>
        <v>110305.30303030302</v>
      </c>
      <c r="CO247" s="13"/>
      <c r="CP247" s="14">
        <f ca="1" xml:space="preserve"> IFERROR(AVERAGEIFS($K:$K, $A:$A,CELL("contents", CP$4), $B:$B,CELL("contents", CP$7), $C:$C,CELL("contents", $P232), $G:$G,CELL("contents", CP$3)), 0)</f>
        <v>95667.370370370365</v>
      </c>
      <c r="CS247" s="5" t="s">
        <v>23</v>
      </c>
      <c r="CT247" s="21"/>
      <c r="CU247" s="12">
        <f ca="1" xml:space="preserve"> IFERROR(AVERAGEIFS($K:$K, $A:$A,CELL("contents", CU$4), $B:$B,CELL("contents", CU$7), $C:$C,CELL("contents", $P232), $G:$G,CELL("contents", CU$3)), 0)</f>
        <v>44830.854166666664</v>
      </c>
      <c r="CV247" s="19">
        <f ca="1" xml:space="preserve"> IFERROR(AVERAGEIFS($K:$K, $A:$A,CELL("contents", CV$4), $B:$B,CELL("contents", CV$7), $C:$C,CELL("contents", $P232), $G:$G,CELL("contents", CV$3)), 0)</f>
        <v>382380.60606060608</v>
      </c>
      <c r="CW247" s="13"/>
      <c r="CX247" s="14">
        <f ca="1" xml:space="preserve"> IFERROR(AVERAGEIFS($K:$K, $A:$A,CELL("contents", CX$4), $B:$B,CELL("contents", CX$7), $C:$C,CELL("contents", $P232), $G:$G,CELL("contents", CX$3)), 0)</f>
        <v>182351.12345679011</v>
      </c>
      <c r="CY247" s="12">
        <f ca="1" xml:space="preserve"> IFERROR(AVERAGEIFS($K:$K, $A:$A,CELL("contents", CY$4), $B:$B,CELL("contents", CY$7), $C:$C,CELL("contents", $P232), $G:$G,CELL("contents", CY$3)), 0)</f>
        <v>149437.66666666666</v>
      </c>
      <c r="CZ247" s="19">
        <f ca="1" xml:space="preserve"> IFERROR(AVERAGEIFS($K:$K, $A:$A,CELL("contents", CZ$4), $B:$B,CELL("contents", CZ$7), $C:$C,CELL("contents", $P232), $G:$G,CELL("contents", CZ$3)), 0)</f>
        <v>41.030303030303031</v>
      </c>
      <c r="DA247" s="13"/>
      <c r="DB247" s="14">
        <f ca="1" xml:space="preserve"> IFERROR(AVERAGEIFS($K:$K, $A:$A,CELL("contents", DB$4), $B:$B,CELL("contents", DB$7), $C:$C,CELL("contents", $P232), $G:$G,CELL("contents", DB$3)), 0)</f>
        <v>88572.370370370365</v>
      </c>
      <c r="DC247" s="12">
        <f ca="1" xml:space="preserve"> IFERROR(AVERAGEIFS($K:$K, $A:$A,CELL("contents", DC$4), $B:$B,CELL("contents", DC$7), $C:$C,CELL("contents", $P232), $G:$G,CELL("contents", DC$3)), 0)</f>
        <v>110324.64583333333</v>
      </c>
      <c r="DD247" s="19">
        <f ca="1" xml:space="preserve"> IFERROR(AVERAGEIFS($K:$K, $A:$A,CELL("contents", DD$4), $B:$B,CELL("contents", DD$7), $C:$C,CELL("contents", $P232), $G:$G,CELL("contents", DD$3)), 0)</f>
        <v>41.030303030303031</v>
      </c>
      <c r="DE247" s="13"/>
      <c r="DF247" s="14">
        <f ca="1" xml:space="preserve"> IFERROR(AVERAGEIFS($K:$K, $A:$A,CELL("contents", DF$4), $B:$B,CELL("contents", DF$7), $C:$C,CELL("contents", $P232), $G:$G,CELL("contents", DF$3)), 0)</f>
        <v>65394.283950617282</v>
      </c>
      <c r="DG247" s="12">
        <f ca="1" xml:space="preserve"> IFERROR(AVERAGEIFS($K:$K, $A:$A,CELL("contents", DG$4), $B:$B,CELL("contents", DG$7), $C:$C,CELL("contents", $P232), $G:$G,CELL("contents", DG$3)), 0)</f>
        <v>101531.05555555556</v>
      </c>
      <c r="DH247" s="19">
        <f ca="1" xml:space="preserve"> IFERROR(AVERAGEIFS($K:$K, $A:$A,CELL("contents", DH$4), $B:$B,CELL("contents", DH$7), $C:$C,CELL("contents", $P232), $G:$G,CELL("contents", DH$3)), 0)</f>
        <v>127487.55555555556</v>
      </c>
      <c r="DI247" s="13"/>
      <c r="DJ247" s="14">
        <f ca="1" xml:space="preserve"> IFERROR(AVERAGEIFS($K:$K, $A:$A,CELL("contents", DJ$4), $B:$B,CELL("contents", DJ$7), $C:$C,CELL("contents", $P232), $G:$G,CELL("contents", DJ$3)), 0)</f>
        <v>112105.92592592593</v>
      </c>
      <c r="DM247" s="5" t="s">
        <v>23</v>
      </c>
      <c r="DN247" s="21"/>
      <c r="DO247" s="12">
        <f ca="1" xml:space="preserve"> IFERROR(AVERAGEIFS($K:$K, $A:$A,CELL("contents", DO$4), $B:$B,CELL("contents", DO$7), $C:$C,CELL("contents", $P232), $G:$G,CELL("contents", DO$3)), 0)</f>
        <v>64888.479166666664</v>
      </c>
      <c r="DP247" s="19">
        <f ca="1" xml:space="preserve"> IFERROR(AVERAGEIFS($K:$K, $A:$A,CELL("contents", DP$4), $B:$B,CELL("contents", DP$7), $C:$C,CELL("contents", $P232), $G:$G,CELL("contents", DP$3)), 0)</f>
        <v>401974</v>
      </c>
      <c r="DQ247" s="13"/>
      <c r="DR247" s="14">
        <f ca="1" xml:space="preserve"> IFERROR(AVERAGEIFS($K:$K, $A:$A,CELL("contents", DR$4), $B:$B,CELL("contents", DR$7), $C:$C,CELL("contents", $P232), $G:$G,CELL("contents", DR$3)), 0)</f>
        <v>202219.61728395062</v>
      </c>
      <c r="DS247" s="12">
        <f ca="1" xml:space="preserve"> IFERROR(AVERAGEIFS($K:$K, $A:$A,CELL("contents", DS$4), $B:$B,CELL("contents", DS$7), $C:$C,CELL("contents", $P232), $G:$G,CELL("contents", DS$3)), 0)</f>
        <v>155098.47916666666</v>
      </c>
      <c r="DT247" s="19">
        <f ca="1" xml:space="preserve"> IFERROR(AVERAGEIFS($K:$K, $A:$A,CELL("contents", DT$4), $B:$B,CELL("contents", DT$7), $C:$C,CELL("contents", $P232), $G:$G,CELL("contents", DT$3)), 0)</f>
        <v>123.09090909090909</v>
      </c>
      <c r="DU247" s="13"/>
      <c r="DV247" s="14">
        <f ca="1" xml:space="preserve"> IFERROR(AVERAGEIFS($K:$K, $A:$A,CELL("contents", DV$4), $B:$B,CELL("contents", DV$7), $C:$C,CELL("contents", $P232), $G:$G,CELL("contents", DV$3)), 0)</f>
        <v>91960.358024691363</v>
      </c>
      <c r="DW247" s="12">
        <f ca="1" xml:space="preserve"> IFERROR(AVERAGEIFS($K:$K, $A:$A,CELL("contents", DW$4), $B:$B,CELL("contents", DW$7), $C:$C,CELL("contents", $P232), $G:$G,CELL("contents", DW$3)), 0)</f>
        <v>139299.22916666666</v>
      </c>
      <c r="DX247" s="19">
        <f ca="1" xml:space="preserve"> IFERROR(AVERAGEIFS($K:$K, $A:$A,CELL("contents", DX$4), $B:$B,CELL("contents", DX$7), $C:$C,CELL("contents", $P232), $G:$G,CELL("contents", DX$3)), 0)</f>
        <v>123.09090909090909</v>
      </c>
      <c r="DY247" s="13"/>
      <c r="DZ247" s="14">
        <f ca="1" xml:space="preserve"> IFERROR(AVERAGEIFS($K:$K, $A:$A,CELL("contents", DZ$4), $B:$B,CELL("contents", DZ$7), $C:$C,CELL("contents", $P232), $G:$G,CELL("contents", DZ$3)), 0)</f>
        <v>82597.839506172837</v>
      </c>
      <c r="EA247" s="12">
        <f ca="1" xml:space="preserve"> IFERROR(AVERAGEIFS($K:$K, $A:$A,CELL("contents", EA$4), $B:$B,CELL("contents", EA$7), $C:$C,CELL("contents", $P232), $G:$G,CELL("contents", EA$3)), 0)</f>
        <v>119762.0625</v>
      </c>
      <c r="EB247" s="19">
        <f ca="1" xml:space="preserve"> IFERROR(AVERAGEIFS($K:$K, $A:$A,CELL("contents", EB$4), $B:$B,CELL("contents", EB$7), $C:$C,CELL("contents", $P232), $G:$G,CELL("contents", EB$3)), 0)</f>
        <v>134073.39393939395</v>
      </c>
      <c r="EC247" s="13"/>
      <c r="ED247" s="14">
        <f ca="1" xml:space="preserve"> IFERROR(AVERAGEIFS($K:$K, $A:$A,CELL("contents", ED$4), $B:$B,CELL("contents", ED$7), $C:$C,CELL("contents", $P232), $G:$G,CELL("contents", ED$3)), 0)</f>
        <v>125592.6049382716</v>
      </c>
    </row>
    <row r="248" spans="1:134" x14ac:dyDescent="0.25">
      <c r="A248" t="s">
        <v>13</v>
      </c>
      <c r="B248" t="s">
        <v>14</v>
      </c>
      <c r="C248">
        <v>11</v>
      </c>
      <c r="D248">
        <v>43</v>
      </c>
      <c r="E248" t="b">
        <v>0</v>
      </c>
      <c r="F248">
        <v>8.0000000000000002E-3</v>
      </c>
      <c r="G248">
        <v>16</v>
      </c>
      <c r="H248">
        <v>16</v>
      </c>
      <c r="I248">
        <v>72</v>
      </c>
      <c r="J248">
        <v>35</v>
      </c>
      <c r="K248">
        <v>0</v>
      </c>
      <c r="L248">
        <v>9</v>
      </c>
      <c r="M248">
        <f t="shared" si="516"/>
        <v>0</v>
      </c>
      <c r="N248" t="b">
        <f t="shared" ref="N248" si="623">AND(MIN($F248,$F249,$F250)=$F248,MAX($H248,$H249,$H250)=$H248)</f>
        <v>0</v>
      </c>
      <c r="O248" t="b">
        <f t="shared" ref="O248" si="624">AND(N248,NOT(N249),NOT(N250))</f>
        <v>0</v>
      </c>
      <c r="P248">
        <f>P229</f>
        <v>16</v>
      </c>
      <c r="Q248" s="7" t="s">
        <v>29</v>
      </c>
      <c r="R248" s="21"/>
      <c r="S248" s="12">
        <f ca="1" xml:space="preserve"> _xlfn.MAXIFS($K:$K, $A:$A,CELL("contents", S$4), $B:$B,CELL("contents", S$7), $C:$C,CELL("contents", $P232))</f>
        <v>846698</v>
      </c>
      <c r="T248" s="19">
        <f ca="1" xml:space="preserve"> _xlfn.MAXIFS($K:$K, $A:$A,CELL("contents", T$4), $B:$B,CELL("contents", T$7), $C:$C,CELL("contents", $P232))</f>
        <v>949396</v>
      </c>
      <c r="U248" s="13"/>
      <c r="V248" s="14">
        <f ca="1" xml:space="preserve"> _xlfn.MAXIFS($K:$K, $A:$A,CELL("contents", V$4), $B:$B,CELL("contents", V$7), $C:$C,CELL("contents", $P232))</f>
        <v>949396</v>
      </c>
      <c r="W248" s="12">
        <f ca="1" xml:space="preserve"> _xlfn.MAXIFS($K:$K, $A:$A,CELL("contents", W$4), $B:$B,CELL("contents", W$7), $C:$C,CELL("contents", $P232))</f>
        <v>584185</v>
      </c>
      <c r="X248" s="19">
        <f ca="1" xml:space="preserve"> _xlfn.MAXIFS($K:$K, $A:$A,CELL("contents", X$4), $B:$B,CELL("contents", X$7), $C:$C,CELL("contents", $P232))</f>
        <v>469</v>
      </c>
      <c r="Y248" s="13"/>
      <c r="Z248" s="14">
        <f ca="1" xml:space="preserve"> _xlfn.MAXIFS($K:$K, $A:$A,CELL("contents", Z$4), $B:$B,CELL("contents", Z$7), $C:$C,CELL("contents", $P232))</f>
        <v>584185</v>
      </c>
      <c r="AA248" s="12">
        <f ca="1" xml:space="preserve"> _xlfn.MAXIFS($K:$K, $A:$A,CELL("contents", AA$4), $B:$B,CELL("contents", AA$7), $C:$C,CELL("contents", $P232))</f>
        <v>551347</v>
      </c>
      <c r="AB248" s="19">
        <f ca="1" xml:space="preserve"> _xlfn.MAXIFS($K:$K, $A:$A,CELL("contents", AB$4), $B:$B,CELL("contents", AB$7), $C:$C,CELL("contents", $P232))</f>
        <v>469</v>
      </c>
      <c r="AC248" s="13"/>
      <c r="AD248" s="14">
        <f ca="1" xml:space="preserve"> _xlfn.MAXIFS($K:$K, $A:$A,CELL("contents", AD$4), $B:$B,CELL("contents", AD$7), $C:$C,CELL("contents", $P232))</f>
        <v>551347</v>
      </c>
      <c r="AE248" s="12">
        <f ca="1" xml:space="preserve"> _xlfn.MAXIFS($K:$K, $A:$A,CELL("contents", AE$4), $B:$B,CELL("contents", AE$7), $C:$C,CELL("contents", $P232))</f>
        <v>846698</v>
      </c>
      <c r="AF248" s="19">
        <f ca="1" xml:space="preserve"> _xlfn.MAXIFS($K:$K, $A:$A,CELL("contents", AF$4), $B:$B,CELL("contents", AF$7), $C:$C,CELL("contents", $P232))</f>
        <v>949396</v>
      </c>
      <c r="AG248" s="13"/>
      <c r="AH248" s="14">
        <f ca="1" xml:space="preserve"> _xlfn.MAXIFS($K:$K, $A:$A,CELL("contents", AH$4), $B:$B,CELL("contents", AH$7), $C:$C,CELL("contents", $P232))</f>
        <v>949396</v>
      </c>
      <c r="AK248" s="7" t="s">
        <v>29</v>
      </c>
      <c r="AL248" s="21"/>
      <c r="AM248" s="12">
        <f ca="1" xml:space="preserve"> _xlfn.MAXIFS($K:$K, $A:$A,CELL("contents", AM$4), $B:$B,CELL("contents", AM$7), $C:$C,CELL("contents", $P232), $G:$G,CELL("contents", AM$3))</f>
        <v>336664</v>
      </c>
      <c r="AN248" s="19">
        <f ca="1" xml:space="preserve"> _xlfn.MAXIFS($K:$K, $A:$A,CELL("contents", AN$4), $B:$B,CELL("contents", AN$7), $C:$C,CELL("contents", $P232), $G:$G,CELL("contents", AN$3))</f>
        <v>823631</v>
      </c>
      <c r="AO248" s="13"/>
      <c r="AP248" s="14">
        <f ca="1" xml:space="preserve"> _xlfn.MAXIFS($K:$K, $A:$A,CELL("contents", AP$4), $B:$B,CELL("contents", AP$7), $C:$C,CELL("contents", $P232), $G:$G,CELL("contents", AP$3))</f>
        <v>823631</v>
      </c>
      <c r="AQ248" s="12">
        <f ca="1" xml:space="preserve"> _xlfn.MAXIFS($K:$K, $A:$A,CELL("contents", AQ$4), $B:$B,CELL("contents", AQ$7), $C:$C,CELL("contents", $P232), $G:$G,CELL("contents", AQ$3))</f>
        <v>499864</v>
      </c>
      <c r="AR248" s="19">
        <f ca="1" xml:space="preserve"> _xlfn.MAXIFS($K:$K, $A:$A,CELL("contents", AR$4), $B:$B,CELL("contents", AR$7), $C:$C,CELL("contents", $P232), $G:$G,CELL("contents", AR$3))</f>
        <v>4</v>
      </c>
      <c r="AS248" s="13"/>
      <c r="AT248" s="14">
        <f ca="1" xml:space="preserve"> _xlfn.MAXIFS($K:$K, $A:$A,CELL("contents", AT$4), $B:$B,CELL("contents", AT$7), $C:$C,CELL("contents", $P232), $G:$G,CELL("contents", AT$3))</f>
        <v>499864</v>
      </c>
      <c r="AU248" s="12">
        <f ca="1" xml:space="preserve"> _xlfn.MAXIFS($K:$K, $A:$A,CELL("contents", AU$4), $B:$B,CELL("contents", AU$7), $C:$C,CELL("contents", $P232), $G:$G,CELL("contents", AU$3))</f>
        <v>511746</v>
      </c>
      <c r="AV248" s="19">
        <f ca="1" xml:space="preserve"> _xlfn.MAXIFS($K:$K, $A:$A,CELL("contents", AV$4), $B:$B,CELL("contents", AV$7), $C:$C,CELL("contents", $P232), $G:$G,CELL("contents", AV$3))</f>
        <v>4</v>
      </c>
      <c r="AW248" s="13"/>
      <c r="AX248" s="14">
        <f ca="1" xml:space="preserve"> _xlfn.MAXIFS($K:$K, $A:$A,CELL("contents", AX$4), $B:$B,CELL("contents", AX$7), $C:$C,CELL("contents", $P232), $G:$G,CELL("contents", AX$3))</f>
        <v>511746</v>
      </c>
      <c r="AY248" s="12">
        <f ca="1" xml:space="preserve"> _xlfn.MAXIFS($K:$K, $A:$A,CELL("contents", AY$4), $B:$B,CELL("contents", AY$7), $C:$C,CELL("contents", $P232), $G:$G,CELL("contents", AY$3))</f>
        <v>511746</v>
      </c>
      <c r="AZ248" s="19">
        <f ca="1" xml:space="preserve"> _xlfn.MAXIFS($K:$K, $A:$A,CELL("contents", AZ$4), $B:$B,CELL("contents", AZ$7), $C:$C,CELL("contents", $P232), $G:$G,CELL("contents", AZ$3))</f>
        <v>823631</v>
      </c>
      <c r="BA248" s="13"/>
      <c r="BB248" s="14">
        <f ca="1" xml:space="preserve"> _xlfn.MAXIFS($K:$K, $A:$A,CELL("contents", BB$4), $B:$B,CELL("contents", BB$7), $C:$C,CELL("contents", $P232), $G:$G,CELL("contents", BB$3))</f>
        <v>823631</v>
      </c>
      <c r="BE248" s="7" t="s">
        <v>29</v>
      </c>
      <c r="BF248" s="21"/>
      <c r="BG248" s="12">
        <f ca="1" xml:space="preserve"> _xlfn.MAXIFS($K:$K, $A:$A,CELL("contents", BG$4), $B:$B,CELL("contents", BG$7), $C:$C,CELL("contents", $P232), $G:$G,CELL("contents", BG$3))</f>
        <v>293723</v>
      </c>
      <c r="BH248" s="19">
        <f ca="1" xml:space="preserve"> _xlfn.MAXIFS($K:$K, $A:$A,CELL("contents", BH$4), $B:$B,CELL("contents", BH$7), $C:$C,CELL("contents", $P232), $G:$G,CELL("contents", BH$3))</f>
        <v>776473</v>
      </c>
      <c r="BI248" s="13"/>
      <c r="BJ248" s="14">
        <f ca="1" xml:space="preserve"> _xlfn.MAXIFS($K:$K, $A:$A,CELL("contents", BJ$4), $B:$B,CELL("contents", BJ$7), $C:$C,CELL("contents", $P232), $G:$G,CELL("contents", BJ$3))</f>
        <v>776473</v>
      </c>
      <c r="BK248" s="12">
        <f ca="1" xml:space="preserve"> _xlfn.MAXIFS($K:$K, $A:$A,CELL("contents", BK$4), $B:$B,CELL("contents", BK$7), $C:$C,CELL("contents", $P232), $G:$G,CELL("contents", BK$3))</f>
        <v>498554</v>
      </c>
      <c r="BL248" s="19">
        <f ca="1" xml:space="preserve"> _xlfn.MAXIFS($K:$K, $A:$A,CELL("contents", BL$4), $B:$B,CELL("contents", BL$7), $C:$C,CELL("contents", $P232), $G:$G,CELL("contents", BL$3))</f>
        <v>8</v>
      </c>
      <c r="BM248" s="13"/>
      <c r="BN248" s="14">
        <f ca="1" xml:space="preserve"> _xlfn.MAXIFS($K:$K, $A:$A,CELL("contents", BN$4), $B:$B,CELL("contents", BN$7), $C:$C,CELL("contents", $P232), $G:$G,CELL("contents", BN$3))</f>
        <v>498554</v>
      </c>
      <c r="BO248" s="12">
        <f ca="1" xml:space="preserve"> _xlfn.MAXIFS($K:$K, $A:$A,CELL("contents", BO$4), $B:$B,CELL("contents", BO$7), $C:$C,CELL("contents", $P232), $G:$G,CELL("contents", BO$3))</f>
        <v>551347</v>
      </c>
      <c r="BP248" s="19">
        <f ca="1" xml:space="preserve"> _xlfn.MAXIFS($K:$K, $A:$A,CELL("contents", BP$4), $B:$B,CELL("contents", BP$7), $C:$C,CELL("contents", $P232), $G:$G,CELL("contents", BP$3))</f>
        <v>8</v>
      </c>
      <c r="BQ248" s="13"/>
      <c r="BR248" s="14">
        <f ca="1" xml:space="preserve"> _xlfn.MAXIFS($K:$K, $A:$A,CELL("contents", BR$4), $B:$B,CELL("contents", BR$7), $C:$C,CELL("contents", $P232), $G:$G,CELL("contents", BR$3))</f>
        <v>551347</v>
      </c>
      <c r="BS248" s="12">
        <f ca="1" xml:space="preserve"> _xlfn.MAXIFS($K:$K, $A:$A,CELL("contents", BS$4), $B:$B,CELL("contents", BS$7), $C:$C,CELL("contents", $P232), $G:$G,CELL("contents", BS$3))</f>
        <v>551347</v>
      </c>
      <c r="BT248" s="19">
        <f ca="1" xml:space="preserve"> _xlfn.MAXIFS($K:$K, $A:$A,CELL("contents", BT$4), $B:$B,CELL("contents", BT$7), $C:$C,CELL("contents", $P232), $G:$G,CELL("contents", BT$3))</f>
        <v>776473</v>
      </c>
      <c r="BU248" s="13"/>
      <c r="BV248" s="14">
        <f ca="1" xml:space="preserve"> _xlfn.MAXIFS($K:$K, $A:$A,CELL("contents", BV$4), $B:$B,CELL("contents", BV$7), $C:$C,CELL("contents", $P232), $G:$G,CELL("contents", BV$3))</f>
        <v>776473</v>
      </c>
      <c r="BY248" s="7" t="s">
        <v>29</v>
      </c>
      <c r="BZ248" s="21"/>
      <c r="CA248" s="12">
        <f ca="1" xml:space="preserve"> _xlfn.MAXIFS($K:$K, $A:$A,CELL("contents", CA$4), $B:$B,CELL("contents", CA$7), $C:$C,CELL("contents", $P232), $G:$G,CELL("contents", CA$3))</f>
        <v>335669</v>
      </c>
      <c r="CB248" s="19">
        <f ca="1" xml:space="preserve"> _xlfn.MAXIFS($K:$K, $A:$A,CELL("contents", CB$4), $B:$B,CELL("contents", CB$7), $C:$C,CELL("contents", $P232), $G:$G,CELL("contents", CB$3))</f>
        <v>854046</v>
      </c>
      <c r="CC248" s="13"/>
      <c r="CD248" s="14">
        <f ca="1" xml:space="preserve"> _xlfn.MAXIFS($K:$K, $A:$A,CELL("contents", CD$4), $B:$B,CELL("contents", CD$7), $C:$C,CELL("contents", $P232), $G:$G,CELL("contents", CD$3))</f>
        <v>854046</v>
      </c>
      <c r="CE248" s="12">
        <f ca="1" xml:space="preserve"> _xlfn.MAXIFS($K:$K, $A:$A,CELL("contents", CE$4), $B:$B,CELL("contents", CE$7), $C:$C,CELL("contents", $P232), $G:$G,CELL("contents", CE$3))</f>
        <v>519387</v>
      </c>
      <c r="CF248" s="19">
        <f ca="1" xml:space="preserve"> _xlfn.MAXIFS($K:$K, $A:$A,CELL("contents", CF$4), $B:$B,CELL("contents", CF$7), $C:$C,CELL("contents", $P232), $G:$G,CELL("contents", CF$3))</f>
        <v>31</v>
      </c>
      <c r="CG248" s="13"/>
      <c r="CH248" s="14">
        <f ca="1" xml:space="preserve"> _xlfn.MAXIFS($K:$K, $A:$A,CELL("contents", CH$4), $B:$B,CELL("contents", CH$7), $C:$C,CELL("contents", $P232), $G:$G,CELL("contents", CH$3))</f>
        <v>519387</v>
      </c>
      <c r="CI248" s="12">
        <f ca="1" xml:space="preserve"> _xlfn.MAXIFS($K:$K, $A:$A,CELL("contents", CI$4), $B:$B,CELL("contents", CI$7), $C:$C,CELL("contents", $P232), $G:$G,CELL("contents", CI$3))</f>
        <v>512300</v>
      </c>
      <c r="CJ248" s="19">
        <f ca="1" xml:space="preserve"> _xlfn.MAXIFS($K:$K, $A:$A,CELL("contents", CJ$4), $B:$B,CELL("contents", CJ$7), $C:$C,CELL("contents", $P232), $G:$G,CELL("contents", CJ$3))</f>
        <v>31</v>
      </c>
      <c r="CK248" s="13"/>
      <c r="CL248" s="14">
        <f ca="1" xml:space="preserve"> _xlfn.MAXIFS($K:$K, $A:$A,CELL("contents", CL$4), $B:$B,CELL("contents", CL$7), $C:$C,CELL("contents", $P232), $G:$G,CELL("contents", CL$3))</f>
        <v>512300</v>
      </c>
      <c r="CM248" s="12">
        <f ca="1" xml:space="preserve"> _xlfn.MAXIFS($K:$K, $A:$A,CELL("contents", CM$4), $B:$B,CELL("contents", CM$7), $C:$C,CELL("contents", $P232), $G:$G,CELL("contents", CM$3))</f>
        <v>519387</v>
      </c>
      <c r="CN248" s="19">
        <f ca="1" xml:space="preserve"> _xlfn.MAXIFS($K:$K, $A:$A,CELL("contents", CN$4), $B:$B,CELL("contents", CN$7), $C:$C,CELL("contents", $P232), $G:$G,CELL("contents", CN$3))</f>
        <v>854046</v>
      </c>
      <c r="CO248" s="13"/>
      <c r="CP248" s="14">
        <f ca="1" xml:space="preserve"> _xlfn.MAXIFS($K:$K, $A:$A,CELL("contents", CP$4), $B:$B,CELL("contents", CP$7), $C:$C,CELL("contents", $P232), $G:$G,CELL("contents", CP$3))</f>
        <v>854046</v>
      </c>
      <c r="CS248" s="7" t="s">
        <v>29</v>
      </c>
      <c r="CT248" s="21"/>
      <c r="CU248" s="12">
        <f ca="1" xml:space="preserve"> _xlfn.MAXIFS($K:$K, $A:$A,CELL("contents", CU$4), $B:$B,CELL("contents", CU$7), $C:$C,CELL("contents", $P232), $G:$G,CELL("contents", CU$3))</f>
        <v>514877</v>
      </c>
      <c r="CV248" s="19">
        <f ca="1" xml:space="preserve"> _xlfn.MAXIFS($K:$K, $A:$A,CELL("contents", CV$4), $B:$B,CELL("contents", CV$7), $C:$C,CELL("contents", $P232), $G:$G,CELL("contents", CV$3))</f>
        <v>941703</v>
      </c>
      <c r="CW248" s="13"/>
      <c r="CX248" s="14">
        <f ca="1" xml:space="preserve"> _xlfn.MAXIFS($K:$K, $A:$A,CELL("contents", CX$4), $B:$B,CELL("contents", CX$7), $C:$C,CELL("contents", $P232), $G:$G,CELL("contents", CX$3))</f>
        <v>941703</v>
      </c>
      <c r="CY248" s="12">
        <f ca="1" xml:space="preserve"> _xlfn.MAXIFS($K:$K, $A:$A,CELL("contents", CY$4), $B:$B,CELL("contents", CY$7), $C:$C,CELL("contents", $P232), $G:$G,CELL("contents", CY$3))</f>
        <v>575523</v>
      </c>
      <c r="CZ248" s="19">
        <f ca="1" xml:space="preserve"> _xlfn.MAXIFS($K:$K, $A:$A,CELL("contents", CZ$4), $B:$B,CELL("contents", CZ$7), $C:$C,CELL("contents", $P232), $G:$G,CELL("contents", CZ$3))</f>
        <v>116</v>
      </c>
      <c r="DA248" s="13"/>
      <c r="DB248" s="14">
        <f ca="1" xml:space="preserve"> _xlfn.MAXIFS($K:$K, $A:$A,CELL("contents", DB$4), $B:$B,CELL("contents", DB$7), $C:$C,CELL("contents", $P232), $G:$G,CELL("contents", DB$3))</f>
        <v>575523</v>
      </c>
      <c r="DC248" s="12">
        <f ca="1" xml:space="preserve"> _xlfn.MAXIFS($K:$K, $A:$A,CELL("contents", DC$4), $B:$B,CELL("contents", DC$7), $C:$C,CELL("contents", $P232), $G:$G,CELL("contents", DC$3))</f>
        <v>481483</v>
      </c>
      <c r="DD248" s="19">
        <f ca="1" xml:space="preserve"> _xlfn.MAXIFS($K:$K, $A:$A,CELL("contents", DD$4), $B:$B,CELL("contents", DD$7), $C:$C,CELL("contents", $P232), $G:$G,CELL("contents", DD$3))</f>
        <v>116</v>
      </c>
      <c r="DE248" s="13"/>
      <c r="DF248" s="14">
        <f ca="1" xml:space="preserve"> _xlfn.MAXIFS($K:$K, $A:$A,CELL("contents", DF$4), $B:$B,CELL("contents", DF$7), $C:$C,CELL("contents", $P232), $G:$G,CELL("contents", DF$3))</f>
        <v>481483</v>
      </c>
      <c r="DG248" s="12">
        <f ca="1" xml:space="preserve"> _xlfn.MAXIFS($K:$K, $A:$A,CELL("contents", DG$4), $B:$B,CELL("contents", DG$7), $C:$C,CELL("contents", $P232), $G:$G,CELL("contents", DG$3))</f>
        <v>575523</v>
      </c>
      <c r="DH248" s="19">
        <f ca="1" xml:space="preserve"> _xlfn.MAXIFS($K:$K, $A:$A,CELL("contents", DH$4), $B:$B,CELL("contents", DH$7), $C:$C,CELL("contents", $P232), $G:$G,CELL("contents", DH$3))</f>
        <v>941703</v>
      </c>
      <c r="DI248" s="13"/>
      <c r="DJ248" s="14">
        <f ca="1" xml:space="preserve"> _xlfn.MAXIFS($K:$K, $A:$A,CELL("contents", DJ$4), $B:$B,CELL("contents", DJ$7), $C:$C,CELL("contents", $P232), $G:$G,CELL("contents", DJ$3))</f>
        <v>941703</v>
      </c>
      <c r="DM248" s="7" t="s">
        <v>29</v>
      </c>
      <c r="DN248" s="21"/>
      <c r="DO248" s="12">
        <f ca="1" xml:space="preserve"> _xlfn.MAXIFS($K:$K, $A:$A,CELL("contents", DO$4), $B:$B,CELL("contents", DO$7), $C:$C,CELL("contents", $P232), $G:$G,CELL("contents", DO$3))</f>
        <v>846698</v>
      </c>
      <c r="DP248" s="19">
        <f ca="1" xml:space="preserve"> _xlfn.MAXIFS($K:$K, $A:$A,CELL("contents", DP$4), $B:$B,CELL("contents", DP$7), $C:$C,CELL("contents", $P232), $G:$G,CELL("contents", DP$3))</f>
        <v>949396</v>
      </c>
      <c r="DQ248" s="13"/>
      <c r="DR248" s="14">
        <f ca="1" xml:space="preserve"> _xlfn.MAXIFS($K:$K, $A:$A,CELL("contents", DR$4), $B:$B,CELL("contents", DR$7), $C:$C,CELL("contents", $P232), $G:$G,CELL("contents", DR$3))</f>
        <v>949396</v>
      </c>
      <c r="DS248" s="12">
        <f ca="1" xml:space="preserve"> _xlfn.MAXIFS($K:$K, $A:$A,CELL("contents", DS$4), $B:$B,CELL("contents", DS$7), $C:$C,CELL("contents", $P232), $G:$G,CELL("contents", DS$3))</f>
        <v>584185</v>
      </c>
      <c r="DT248" s="19">
        <f ca="1" xml:space="preserve"> _xlfn.MAXIFS($K:$K, $A:$A,CELL("contents", DT$4), $B:$B,CELL("contents", DT$7), $C:$C,CELL("contents", $P232), $G:$G,CELL("contents", DT$3))</f>
        <v>469</v>
      </c>
      <c r="DU248" s="13"/>
      <c r="DV248" s="14">
        <f ca="1" xml:space="preserve"> _xlfn.MAXIFS($K:$K, $A:$A,CELL("contents", DV$4), $B:$B,CELL("contents", DV$7), $C:$C,CELL("contents", $P232), $G:$G,CELL("contents", DV$3))</f>
        <v>584185</v>
      </c>
      <c r="DW248" s="12">
        <f ca="1" xml:space="preserve"> _xlfn.MAXIFS($K:$K, $A:$A,CELL("contents", DW$4), $B:$B,CELL("contents", DW$7), $C:$C,CELL("contents", $P232), $G:$G,CELL("contents", DW$3))</f>
        <v>513107</v>
      </c>
      <c r="DX248" s="19">
        <f ca="1" xml:space="preserve"> _xlfn.MAXIFS($K:$K, $A:$A,CELL("contents", DX$4), $B:$B,CELL("contents", DX$7), $C:$C,CELL("contents", $P232), $G:$G,CELL("contents", DX$3))</f>
        <v>469</v>
      </c>
      <c r="DY248" s="13"/>
      <c r="DZ248" s="14">
        <f ca="1" xml:space="preserve"> _xlfn.MAXIFS($K:$K, $A:$A,CELL("contents", DZ$4), $B:$B,CELL("contents", DZ$7), $C:$C,CELL("contents", $P232), $G:$G,CELL("contents", DZ$3))</f>
        <v>513107</v>
      </c>
      <c r="EA248" s="12">
        <f ca="1" xml:space="preserve"> _xlfn.MAXIFS($K:$K, $A:$A,CELL("contents", EA$4), $B:$B,CELL("contents", EA$7), $C:$C,CELL("contents", $P232), $G:$G,CELL("contents", EA$3))</f>
        <v>846698</v>
      </c>
      <c r="EB248" s="19">
        <f ca="1" xml:space="preserve"> _xlfn.MAXIFS($K:$K, $A:$A,CELL("contents", EB$4), $B:$B,CELL("contents", EB$7), $C:$C,CELL("contents", $P232), $G:$G,CELL("contents", EB$3))</f>
        <v>949396</v>
      </c>
      <c r="EC248" s="13"/>
      <c r="ED248" s="14">
        <f ca="1" xml:space="preserve"> _xlfn.MAXIFS($K:$K, $A:$A,CELL("contents", ED$4), $B:$B,CELL("contents", ED$7), $C:$C,CELL("contents", $P232), $G:$G,CELL("contents", ED$3))</f>
        <v>949396</v>
      </c>
    </row>
    <row r="249" spans="1:134" x14ac:dyDescent="0.25">
      <c r="A249" t="s">
        <v>15</v>
      </c>
      <c r="B249" t="s">
        <v>14</v>
      </c>
      <c r="C249">
        <v>11</v>
      </c>
      <c r="D249">
        <v>43</v>
      </c>
      <c r="E249" t="b">
        <v>0</v>
      </c>
      <c r="F249">
        <v>4.0000000000000001E-3</v>
      </c>
      <c r="G249">
        <v>16</v>
      </c>
      <c r="H249">
        <v>16</v>
      </c>
      <c r="I249">
        <v>36</v>
      </c>
      <c r="J249">
        <v>35</v>
      </c>
      <c r="K249">
        <v>0</v>
      </c>
      <c r="L249">
        <v>9</v>
      </c>
      <c r="M249">
        <f t="shared" si="516"/>
        <v>0</v>
      </c>
      <c r="N249" t="b">
        <f t="shared" ref="N249" si="625">AND(MIN($F248,$F249,$F250)=$F249,MAX($H248,$H249,$H250)=$H249)</f>
        <v>1</v>
      </c>
      <c r="O249" t="b">
        <f t="shared" ref="O249" si="626">AND(NOT(N248),N249,NOT(N250))</f>
        <v>1</v>
      </c>
      <c r="P249">
        <f>P229</f>
        <v>16</v>
      </c>
      <c r="Q249" s="6" t="s">
        <v>16</v>
      </c>
      <c r="R249" s="32" t="s">
        <v>11</v>
      </c>
      <c r="S249" s="12">
        <f ca="1" xml:space="preserve"> SUMIFS($L:$L, $A:$A,CELL("contents", S$4), $B:$B,CELL("contents", S$7), $C:$C,CELL("contents", $P232))</f>
        <v>2338</v>
      </c>
      <c r="T249" s="19">
        <f ca="1" xml:space="preserve"> SUMIFS($L:$L, $A:$A,CELL("contents", T$4), $B:$B,CELL("contents", T$7), $C:$C,CELL("contents", $P232))</f>
        <v>2550</v>
      </c>
      <c r="U249" s="13"/>
      <c r="V249" s="14">
        <f ca="1" xml:space="preserve"> SUMIFS($L:$L, $A:$A,CELL("contents", V$4), $B:$B,CELL("contents", V$7), $C:$C,CELL("contents", $P232))</f>
        <v>4888</v>
      </c>
      <c r="W249" s="12">
        <f ca="1" xml:space="preserve"> SUMIFS($L:$L, $A:$A,CELL("contents", W$4), $B:$B,CELL("contents", W$7), $C:$C,CELL("contents", $P232))</f>
        <v>2554</v>
      </c>
      <c r="X249" s="19">
        <f ca="1" xml:space="preserve"> SUMIFS($L:$L, $A:$A,CELL("contents", X$4), $B:$B,CELL("contents", X$7), $C:$C,CELL("contents", $P232))</f>
        <v>1393</v>
      </c>
      <c r="Y249" s="13"/>
      <c r="Z249" s="14">
        <f ca="1" xml:space="preserve"> SUMIFS($L:$L, $A:$A,CELL("contents", Z$4), $B:$B,CELL("contents", Z$7), $C:$C,CELL("contents", $P232))</f>
        <v>3947</v>
      </c>
      <c r="AA249" s="12">
        <f ca="1" xml:space="preserve"> SUMIFS($L:$L, $A:$A,CELL("contents", AA$4), $B:$B,CELL("contents", AA$7), $C:$C,CELL("contents", $P232))</f>
        <v>2554</v>
      </c>
      <c r="AB249" s="19">
        <f ca="1" xml:space="preserve"> SUMIFS($L:$L, $A:$A,CELL("contents", AB$4), $B:$B,CELL("contents", AB$7), $C:$C,CELL("contents", $P232))</f>
        <v>1393</v>
      </c>
      <c r="AC249" s="13"/>
      <c r="AD249" s="14">
        <f ca="1" xml:space="preserve"> SUMIFS($L:$L, $A:$A,CELL("contents", AD$4), $B:$B,CELL("contents", AD$7), $C:$C,CELL("contents", $P232))</f>
        <v>3947</v>
      </c>
      <c r="AE249" s="12">
        <f ca="1" xml:space="preserve"> SUMIFS($L:$L, $A:$A,CELL("contents", AE$4), $B:$B,CELL("contents", AE$7), $C:$C,CELL("contents", $P232))</f>
        <v>7446</v>
      </c>
      <c r="AF249" s="19">
        <f ca="1" xml:space="preserve"> SUMIFS($L:$L, $A:$A,CELL("contents", AF$4), $B:$B,CELL("contents", AF$7), $C:$C,CELL("contents", $P232))</f>
        <v>5336</v>
      </c>
      <c r="AG249" s="13"/>
      <c r="AH249" s="14">
        <f ca="1" xml:space="preserve"> SUMIFS($L:$L, $A:$A,CELL("contents", AH$4), $B:$B,CELL("contents", AH$7), $C:$C,CELL("contents", $P232))</f>
        <v>12782</v>
      </c>
      <c r="AK249" s="6" t="s">
        <v>16</v>
      </c>
      <c r="AL249" s="32" t="s">
        <v>11</v>
      </c>
      <c r="AM249" s="12">
        <f ca="1" xml:space="preserve"> SUMIFS($L:$L, $A:$A,CELL("contents", AM$4), $B:$B,CELL("contents", AM$7), $C:$C,CELL("contents", $P232), $G:$G,CELL("contents", AM$3))</f>
        <v>363</v>
      </c>
      <c r="AN249" s="19">
        <f ca="1" xml:space="preserve"> SUMIFS($L:$L, $A:$A,CELL("contents", AN$4), $B:$B,CELL("contents", AN$7), $C:$C,CELL("contents", $P232), $G:$G,CELL("contents", AN$3))</f>
        <v>510</v>
      </c>
      <c r="AO249" s="13"/>
      <c r="AP249" s="14">
        <f ca="1" xml:space="preserve"> SUMIFS($L:$L, $A:$A,CELL("contents", AP$4), $B:$B,CELL("contents", AP$7), $C:$C,CELL("contents", $P232), $G:$G,CELL("contents", AP$3))</f>
        <v>873</v>
      </c>
      <c r="AQ249" s="12">
        <f ca="1" xml:space="preserve"> SUMIFS($L:$L, $A:$A,CELL("contents", AQ$4), $B:$B,CELL("contents", AQ$7), $C:$C,CELL("contents", $P232), $G:$G,CELL("contents", AQ$3))</f>
        <v>421</v>
      </c>
      <c r="AR249" s="19">
        <f ca="1" xml:space="preserve"> SUMIFS($L:$L, $A:$A,CELL("contents", AR$4), $B:$B,CELL("contents", AR$7), $C:$C,CELL("contents", $P232), $G:$G,CELL("contents", AR$3))</f>
        <v>222</v>
      </c>
      <c r="AS249" s="13"/>
      <c r="AT249" s="14">
        <f ca="1" xml:space="preserve"> SUMIFS($L:$L, $A:$A,CELL("contents", AT$4), $B:$B,CELL("contents", AT$7), $C:$C,CELL("contents", $P232), $G:$G,CELL("contents", AT$3))</f>
        <v>643</v>
      </c>
      <c r="AU249" s="12">
        <f ca="1" xml:space="preserve"> SUMIFS($L:$L, $A:$A,CELL("contents", AU$4), $B:$B,CELL("contents", AU$7), $C:$C,CELL("contents", $P232), $G:$G,CELL("contents", AU$3))</f>
        <v>421</v>
      </c>
      <c r="AV249" s="19">
        <f ca="1" xml:space="preserve"> SUMIFS($L:$L, $A:$A,CELL("contents", AV$4), $B:$B,CELL("contents", AV$7), $C:$C,CELL("contents", $P232), $G:$G,CELL("contents", AV$3))</f>
        <v>222</v>
      </c>
      <c r="AW249" s="13"/>
      <c r="AX249" s="14">
        <f ca="1" xml:space="preserve"> SUMIFS($L:$L, $A:$A,CELL("contents", AX$4), $B:$B,CELL("contents", AX$7), $C:$C,CELL("contents", $P232), $G:$G,CELL("contents", AX$3))</f>
        <v>643</v>
      </c>
      <c r="AY249" s="12">
        <f ca="1" xml:space="preserve"> SUMIFS($L:$L, $A:$A,CELL("contents", AY$4), $B:$B,CELL("contents", AY$7), $C:$C,CELL("contents", $P232), $G:$G,CELL("contents", AY$3))</f>
        <v>1205</v>
      </c>
      <c r="AZ249" s="19">
        <f ca="1" xml:space="preserve"> SUMIFS($L:$L, $A:$A,CELL("contents", AZ$4), $B:$B,CELL("contents", AZ$7), $C:$C,CELL("contents", $P232), $G:$G,CELL("contents", AZ$3))</f>
        <v>954</v>
      </c>
      <c r="BA249" s="13"/>
      <c r="BB249" s="14">
        <f ca="1" xml:space="preserve"> SUMIFS($L:$L, $A:$A,CELL("contents", BB$4), $B:$B,CELL("contents", BB$7), $C:$C,CELL("contents", $P232), $G:$G,CELL("contents", BB$3))</f>
        <v>2159</v>
      </c>
      <c r="BE249" s="6" t="s">
        <v>16</v>
      </c>
      <c r="BF249" s="32" t="s">
        <v>11</v>
      </c>
      <c r="BG249" s="12">
        <f ca="1" xml:space="preserve"> SUMIFS($L:$L, $A:$A,CELL("contents", BG$4), $B:$B,CELL("contents", BG$7), $C:$C,CELL("contents", $P232), $G:$G,CELL("contents", BG$3))</f>
        <v>436</v>
      </c>
      <c r="BH249" s="19">
        <f ca="1" xml:space="preserve"> SUMIFS($L:$L, $A:$A,CELL("contents", BH$4), $B:$B,CELL("contents", BH$7), $C:$C,CELL("contents", $P232), $G:$G,CELL("contents", BH$3))</f>
        <v>510</v>
      </c>
      <c r="BI249" s="13"/>
      <c r="BJ249" s="14">
        <f ca="1" xml:space="preserve"> SUMIFS($L:$L, $A:$A,CELL("contents", BJ$4), $B:$B,CELL("contents", BJ$7), $C:$C,CELL("contents", $P232), $G:$G,CELL("contents", BJ$3))</f>
        <v>946</v>
      </c>
      <c r="BK249" s="12">
        <f ca="1" xml:space="preserve"> SUMIFS($L:$L, $A:$A,CELL("contents", BK$4), $B:$B,CELL("contents", BK$7), $C:$C,CELL("contents", $P232), $G:$G,CELL("contents", BK$3))</f>
        <v>476</v>
      </c>
      <c r="BL249" s="19">
        <f ca="1" xml:space="preserve"> SUMIFS($L:$L, $A:$A,CELL("contents", BL$4), $B:$B,CELL("contents", BL$7), $C:$C,CELL("contents", $P232), $G:$G,CELL("contents", BL$3))</f>
        <v>241</v>
      </c>
      <c r="BM249" s="13"/>
      <c r="BN249" s="14">
        <f ca="1" xml:space="preserve"> SUMIFS($L:$L, $A:$A,CELL("contents", BN$4), $B:$B,CELL("contents", BN$7), $C:$C,CELL("contents", $P232), $G:$G,CELL("contents", BN$3))</f>
        <v>717</v>
      </c>
      <c r="BO249" s="12">
        <f ca="1" xml:space="preserve"> SUMIFS($L:$L, $A:$A,CELL("contents", BO$4), $B:$B,CELL("contents", BO$7), $C:$C,CELL("contents", $P232), $G:$G,CELL("contents", BO$3))</f>
        <v>476</v>
      </c>
      <c r="BP249" s="19">
        <f ca="1" xml:space="preserve"> SUMIFS($L:$L, $A:$A,CELL("contents", BP$4), $B:$B,CELL("contents", BP$7), $C:$C,CELL("contents", $P232), $G:$G,CELL("contents", BP$3))</f>
        <v>241</v>
      </c>
      <c r="BQ249" s="13"/>
      <c r="BR249" s="14">
        <f ca="1" xml:space="preserve"> SUMIFS($L:$L, $A:$A,CELL("contents", BR$4), $B:$B,CELL("contents", BR$7), $C:$C,CELL("contents", $P232), $G:$G,CELL("contents", BR$3))</f>
        <v>717</v>
      </c>
      <c r="BS249" s="12">
        <f ca="1" xml:space="preserve"> SUMIFS($L:$L, $A:$A,CELL("contents", BS$4), $B:$B,CELL("contents", BS$7), $C:$C,CELL("contents", $P232), $G:$G,CELL("contents", BS$3))</f>
        <v>1388</v>
      </c>
      <c r="BT249" s="19">
        <f ca="1" xml:space="preserve"> SUMIFS($L:$L, $A:$A,CELL("contents", BT$4), $B:$B,CELL("contents", BT$7), $C:$C,CELL("contents", $P232), $G:$G,CELL("contents", BT$3))</f>
        <v>992</v>
      </c>
      <c r="BU249" s="13"/>
      <c r="BV249" s="14">
        <f ca="1" xml:space="preserve"> SUMIFS($L:$L, $A:$A,CELL("contents", BV$4), $B:$B,CELL("contents", BV$7), $C:$C,CELL("contents", $P232), $G:$G,CELL("contents", BV$3))</f>
        <v>2380</v>
      </c>
      <c r="BY249" s="6" t="s">
        <v>16</v>
      </c>
      <c r="BZ249" s="32" t="s">
        <v>11</v>
      </c>
      <c r="CA249" s="12">
        <f ca="1" xml:space="preserve"> SUMIFS($L:$L, $A:$A,CELL("contents", CA$4), $B:$B,CELL("contents", CA$7), $C:$C,CELL("contents", $P232), $G:$G,CELL("contents", CA$3))</f>
        <v>502</v>
      </c>
      <c r="CB249" s="19">
        <f ca="1" xml:space="preserve"> SUMIFS($L:$L, $A:$A,CELL("contents", CB$4), $B:$B,CELL("contents", CB$7), $C:$C,CELL("contents", $P232), $G:$G,CELL("contents", CB$3))</f>
        <v>510</v>
      </c>
      <c r="CC249" s="13"/>
      <c r="CD249" s="14">
        <f ca="1" xml:space="preserve"> SUMIFS($L:$L, $A:$A,CELL("contents", CD$4), $B:$B,CELL("contents", CD$7), $C:$C,CELL("contents", $P232), $G:$G,CELL("contents", CD$3))</f>
        <v>1012</v>
      </c>
      <c r="CE249" s="12">
        <f ca="1" xml:space="preserve"> SUMIFS($L:$L, $A:$A,CELL("contents", CE$4), $B:$B,CELL("contents", CE$7), $C:$C,CELL("contents", $P232), $G:$G,CELL("contents", CE$3))</f>
        <v>542</v>
      </c>
      <c r="CF249" s="19">
        <f ca="1" xml:space="preserve"> SUMIFS($L:$L, $A:$A,CELL("contents", CF$4), $B:$B,CELL("contents", CF$7), $C:$C,CELL("contents", $P232), $G:$G,CELL("contents", CF$3))</f>
        <v>279</v>
      </c>
      <c r="CG249" s="13"/>
      <c r="CH249" s="14">
        <f ca="1" xml:space="preserve"> SUMIFS($L:$L, $A:$A,CELL("contents", CH$4), $B:$B,CELL("contents", CH$7), $C:$C,CELL("contents", $P232), $G:$G,CELL("contents", CH$3))</f>
        <v>821</v>
      </c>
      <c r="CI249" s="12">
        <f ca="1" xml:space="preserve"> SUMIFS($L:$L, $A:$A,CELL("contents", CI$4), $B:$B,CELL("contents", CI$7), $C:$C,CELL("contents", $P232), $G:$G,CELL("contents", CI$3))</f>
        <v>542</v>
      </c>
      <c r="CJ249" s="19">
        <f ca="1" xml:space="preserve"> SUMIFS($L:$L, $A:$A,CELL("contents", CJ$4), $B:$B,CELL("contents", CJ$7), $C:$C,CELL("contents", $P232), $G:$G,CELL("contents", CJ$3))</f>
        <v>279</v>
      </c>
      <c r="CK249" s="13"/>
      <c r="CL249" s="14">
        <f ca="1" xml:space="preserve"> SUMIFS($L:$L, $A:$A,CELL("contents", CL$4), $B:$B,CELL("contents", CL$7), $C:$C,CELL("contents", $P232), $G:$G,CELL("contents", CL$3))</f>
        <v>821</v>
      </c>
      <c r="CM249" s="12">
        <f ca="1" xml:space="preserve"> SUMIFS($L:$L, $A:$A,CELL("contents", CM$4), $B:$B,CELL("contents", CM$7), $C:$C,CELL("contents", $P232), $G:$G,CELL("contents", CM$3))</f>
        <v>1586</v>
      </c>
      <c r="CN249" s="19">
        <f ca="1" xml:space="preserve"> SUMIFS($L:$L, $A:$A,CELL("contents", CN$4), $B:$B,CELL("contents", CN$7), $C:$C,CELL("contents", $P232), $G:$G,CELL("contents", CN$3))</f>
        <v>1068</v>
      </c>
      <c r="CO249" s="13"/>
      <c r="CP249" s="14">
        <f ca="1" xml:space="preserve"> SUMIFS($L:$L, $A:$A,CELL("contents", CP$4), $B:$B,CELL("contents", CP$7), $C:$C,CELL("contents", $P232), $G:$G,CELL("contents", CP$3))</f>
        <v>2654</v>
      </c>
      <c r="CS249" s="6" t="s">
        <v>16</v>
      </c>
      <c r="CT249" s="32" t="s">
        <v>11</v>
      </c>
      <c r="CU249" s="12">
        <f ca="1" xml:space="preserve"> SUMIFS($L:$L, $A:$A,CELL("contents", CU$4), $B:$B,CELL("contents", CU$7), $C:$C,CELL("contents", $P232), $G:$G,CELL("contents", CU$3))</f>
        <v>512</v>
      </c>
      <c r="CV249" s="19">
        <f ca="1" xml:space="preserve"> SUMIFS($L:$L, $A:$A,CELL("contents", CV$4), $B:$B,CELL("contents", CV$7), $C:$C,CELL("contents", $P232), $G:$G,CELL("contents", CV$3))</f>
        <v>510</v>
      </c>
      <c r="CW249" s="13"/>
      <c r="CX249" s="14">
        <f ca="1" xml:space="preserve"> SUMIFS($L:$L, $A:$A,CELL("contents", CX$4), $B:$B,CELL("contents", CX$7), $C:$C,CELL("contents", $P232), $G:$G,CELL("contents", CX$3))</f>
        <v>1022</v>
      </c>
      <c r="CY249" s="12">
        <f ca="1" xml:space="preserve"> SUMIFS($L:$L, $A:$A,CELL("contents", CY$4), $B:$B,CELL("contents", CY$7), $C:$C,CELL("contents", $P232), $G:$G,CELL("contents", CY$3))</f>
        <v>555</v>
      </c>
      <c r="CZ249" s="19">
        <f ca="1" xml:space="preserve"> SUMIFS($L:$L, $A:$A,CELL("contents", CZ$4), $B:$B,CELL("contents", CZ$7), $C:$C,CELL("contents", $P232), $G:$G,CELL("contents", CZ$3))</f>
        <v>319</v>
      </c>
      <c r="DA249" s="13"/>
      <c r="DB249" s="14">
        <f ca="1" xml:space="preserve"> SUMIFS($L:$L, $A:$A,CELL("contents", DB$4), $B:$B,CELL("contents", DB$7), $C:$C,CELL("contents", $P232), $G:$G,CELL("contents", DB$3))</f>
        <v>874</v>
      </c>
      <c r="DC249" s="12">
        <f ca="1" xml:space="preserve"> SUMIFS($L:$L, $A:$A,CELL("contents", DC$4), $B:$B,CELL("contents", DC$7), $C:$C,CELL("contents", $P232), $G:$G,CELL("contents", DC$3))</f>
        <v>555</v>
      </c>
      <c r="DD249" s="19">
        <f ca="1" xml:space="preserve"> SUMIFS($L:$L, $A:$A,CELL("contents", DD$4), $B:$B,CELL("contents", DD$7), $C:$C,CELL("contents", $P232), $G:$G,CELL("contents", DD$3))</f>
        <v>319</v>
      </c>
      <c r="DE249" s="13"/>
      <c r="DF249" s="14">
        <f ca="1" xml:space="preserve"> SUMIFS($L:$L, $A:$A,CELL("contents", DF$4), $B:$B,CELL("contents", DF$7), $C:$C,CELL("contents", $P232), $G:$G,CELL("contents", DF$3))</f>
        <v>874</v>
      </c>
      <c r="DG249" s="12">
        <f ca="1" xml:space="preserve"> SUMIFS($L:$L, $A:$A,CELL("contents", DG$4), $B:$B,CELL("contents", DG$7), $C:$C,CELL("contents", $P232), $G:$G,CELL("contents", DG$3))</f>
        <v>1622</v>
      </c>
      <c r="DH249" s="19">
        <f ca="1" xml:space="preserve"> SUMIFS($L:$L, $A:$A,CELL("contents", DH$4), $B:$B,CELL("contents", DH$7), $C:$C,CELL("contents", $P232), $G:$G,CELL("contents", DH$3))</f>
        <v>1148</v>
      </c>
      <c r="DI249" s="13"/>
      <c r="DJ249" s="14">
        <f ca="1" xml:space="preserve"> SUMIFS($L:$L, $A:$A,CELL("contents", DJ$4), $B:$B,CELL("contents", DJ$7), $C:$C,CELL("contents", $P232), $G:$G,CELL("contents", DJ$3))</f>
        <v>2770</v>
      </c>
      <c r="DM249" s="6" t="s">
        <v>16</v>
      </c>
      <c r="DN249" s="32" t="s">
        <v>11</v>
      </c>
      <c r="DO249" s="12">
        <f ca="1" xml:space="preserve"> SUMIFS($L:$L, $A:$A,CELL("contents", DO$4), $B:$B,CELL("contents", DO$7), $C:$C,CELL("contents", $P232), $G:$G,CELL("contents", DO$3))</f>
        <v>525</v>
      </c>
      <c r="DP249" s="19">
        <f ca="1" xml:space="preserve"> SUMIFS($L:$L, $A:$A,CELL("contents", DP$4), $B:$B,CELL("contents", DP$7), $C:$C,CELL("contents", $P232), $G:$G,CELL("contents", DP$3))</f>
        <v>510</v>
      </c>
      <c r="DQ249" s="13"/>
      <c r="DR249" s="14">
        <f ca="1" xml:space="preserve"> SUMIFS($L:$L, $A:$A,CELL("contents", DR$4), $B:$B,CELL("contents", DR$7), $C:$C,CELL("contents", $P232), $G:$G,CELL("contents", DR$3))</f>
        <v>1035</v>
      </c>
      <c r="DS249" s="12">
        <f ca="1" xml:space="preserve"> SUMIFS($L:$L, $A:$A,CELL("contents", DS$4), $B:$B,CELL("contents", DS$7), $C:$C,CELL("contents", $P232), $G:$G,CELL("contents", DS$3))</f>
        <v>560</v>
      </c>
      <c r="DT249" s="19">
        <f ca="1" xml:space="preserve"> SUMIFS($L:$L, $A:$A,CELL("contents", DT$4), $B:$B,CELL("contents", DT$7), $C:$C,CELL("contents", $P232), $G:$G,CELL("contents", DT$3))</f>
        <v>332</v>
      </c>
      <c r="DU249" s="13"/>
      <c r="DV249" s="14">
        <f ca="1" xml:space="preserve"> SUMIFS($L:$L, $A:$A,CELL("contents", DV$4), $B:$B,CELL("contents", DV$7), $C:$C,CELL("contents", $P232), $G:$G,CELL("contents", DV$3))</f>
        <v>892</v>
      </c>
      <c r="DW249" s="12">
        <f ca="1" xml:space="preserve"> SUMIFS($L:$L, $A:$A,CELL("contents", DW$4), $B:$B,CELL("contents", DW$7), $C:$C,CELL("contents", $P232), $G:$G,CELL("contents", DW$3))</f>
        <v>560</v>
      </c>
      <c r="DX249" s="19">
        <f ca="1" xml:space="preserve"> SUMIFS($L:$L, $A:$A,CELL("contents", DX$4), $B:$B,CELL("contents", DX$7), $C:$C,CELL("contents", $P232), $G:$G,CELL("contents", DX$3))</f>
        <v>332</v>
      </c>
      <c r="DY249" s="13"/>
      <c r="DZ249" s="14">
        <f ca="1" xml:space="preserve"> SUMIFS($L:$L, $A:$A,CELL("contents", DZ$4), $B:$B,CELL("contents", DZ$7), $C:$C,CELL("contents", $P232), $G:$G,CELL("contents", DZ$3))</f>
        <v>892</v>
      </c>
      <c r="EA249" s="12">
        <f ca="1" xml:space="preserve"> SUMIFS($L:$L, $A:$A,CELL("contents", EA$4), $B:$B,CELL("contents", EA$7), $C:$C,CELL("contents", $P232), $G:$G,CELL("contents", EA$3))</f>
        <v>1645</v>
      </c>
      <c r="EB249" s="19">
        <f ca="1" xml:space="preserve"> SUMIFS($L:$L, $A:$A,CELL("contents", EB$4), $B:$B,CELL("contents", EB$7), $C:$C,CELL("contents", $P232), $G:$G,CELL("contents", EB$3))</f>
        <v>1174</v>
      </c>
      <c r="EC249" s="13"/>
      <c r="ED249" s="14">
        <f ca="1" xml:space="preserve"> SUMIFS($L:$L, $A:$A,CELL("contents", ED$4), $B:$B,CELL("contents", ED$7), $C:$C,CELL("contents", $P232), $G:$G,CELL("contents", ED$3))</f>
        <v>2819</v>
      </c>
    </row>
    <row r="250" spans="1:134" x14ac:dyDescent="0.25">
      <c r="A250" t="s">
        <v>19</v>
      </c>
      <c r="B250" t="s">
        <v>14</v>
      </c>
      <c r="C250">
        <v>11</v>
      </c>
      <c r="D250">
        <v>43</v>
      </c>
      <c r="E250" t="b">
        <v>0</v>
      </c>
      <c r="F250">
        <v>1.0999999999999999E-2</v>
      </c>
      <c r="G250">
        <v>16</v>
      </c>
      <c r="H250">
        <v>16</v>
      </c>
      <c r="I250">
        <v>72</v>
      </c>
      <c r="J250">
        <v>35</v>
      </c>
      <c r="K250">
        <v>0</v>
      </c>
      <c r="L250">
        <v>9</v>
      </c>
      <c r="M250">
        <f t="shared" si="516"/>
        <v>0</v>
      </c>
      <c r="N250" t="b">
        <f t="shared" ref="N250" si="627">AND(MIN($F248,$F249,$F250)=$F250,MAX($H248,$H249,$H250)=$H250)</f>
        <v>0</v>
      </c>
      <c r="O250" t="b">
        <f t="shared" ref="O250" si="628">AND(NOT(N248),NOT(N249),N250)</f>
        <v>0</v>
      </c>
      <c r="P250">
        <f>P229</f>
        <v>16</v>
      </c>
      <c r="Q250" s="5" t="s">
        <v>23</v>
      </c>
      <c r="R250" s="32"/>
      <c r="S250" s="12">
        <f ca="1" xml:space="preserve"> IFERROR(AVERAGEIFS($L:$L, $A:$A,CELL("contents", S$4), $B:$B,CELL("contents", S$7), $C:$C,CELL("contents", $P232)), 0)</f>
        <v>9.7416666666666671</v>
      </c>
      <c r="T250" s="19">
        <f ca="1" xml:space="preserve"> IFERROR(AVERAGEIFS($L:$L, $A:$A,CELL("contents", T$4), $B:$B,CELL("contents", T$7), $C:$C,CELL("contents", $P232)), 0)</f>
        <v>15.454545454545455</v>
      </c>
      <c r="U250" s="13"/>
      <c r="V250" s="14">
        <f ca="1" xml:space="preserve"> IFERROR(AVERAGEIFS($L:$L, $A:$A,CELL("contents", V$4), $B:$B,CELL("contents", V$7), $C:$C,CELL("contents", $P232)), 0)</f>
        <v>12.069135802469136</v>
      </c>
      <c r="W250" s="12">
        <f ca="1" xml:space="preserve"> IFERROR(AVERAGEIFS($L:$L, $A:$A,CELL("contents", W$4), $B:$B,CELL("contents", W$7), $C:$C,CELL("contents", $P232)), 0)</f>
        <v>10.641666666666667</v>
      </c>
      <c r="X250" s="19">
        <f ca="1" xml:space="preserve"> IFERROR(AVERAGEIFS($L:$L, $A:$A,CELL("contents", X$4), $B:$B,CELL("contents", X$7), $C:$C,CELL("contents", $P232)), 0)</f>
        <v>8.4424242424242433</v>
      </c>
      <c r="Y250" s="13"/>
      <c r="Z250" s="14">
        <f ca="1" xml:space="preserve"> IFERROR(AVERAGEIFS($L:$L, $A:$A,CELL("contents", Z$4), $B:$B,CELL("contents", Z$7), $C:$C,CELL("contents", $P232)), 0)</f>
        <v>9.7456790123456791</v>
      </c>
      <c r="AA250" s="12">
        <f ca="1" xml:space="preserve"> IFERROR(AVERAGEIFS($L:$L, $A:$A,CELL("contents", AA$4), $B:$B,CELL("contents", AA$7), $C:$C,CELL("contents", $P232)), 0)</f>
        <v>10.641666666666667</v>
      </c>
      <c r="AB250" s="19">
        <f ca="1" xml:space="preserve"> IFERROR(AVERAGEIFS($L:$L, $A:$A,CELL("contents", AB$4), $B:$B,CELL("contents", AB$7), $C:$C,CELL("contents", $P232)), 0)</f>
        <v>8.4424242424242433</v>
      </c>
      <c r="AC250" s="13"/>
      <c r="AD250" s="14">
        <f ca="1" xml:space="preserve"> IFERROR(AVERAGEIFS($L:$L, $A:$A,CELL("contents", AD$4), $B:$B,CELL("contents", AD$7), $C:$C,CELL("contents", $P232)), 0)</f>
        <v>9.7456790123456791</v>
      </c>
      <c r="AE250" s="12">
        <f ca="1" xml:space="preserve"> IFERROR(AVERAGEIFS($L:$L, $A:$A,CELL("contents", AE$4), $B:$B,CELL("contents", AE$7), $C:$C,CELL("contents", $P232)), 0)</f>
        <v>10.341666666666667</v>
      </c>
      <c r="AF250" s="19">
        <f ca="1" xml:space="preserve"> IFERROR(AVERAGEIFS($L:$L, $A:$A,CELL("contents", AF$4), $B:$B,CELL("contents", AF$7), $C:$C,CELL("contents", $P232)), 0)</f>
        <v>10.77979797979798</v>
      </c>
      <c r="AG250" s="13"/>
      <c r="AH250" s="14">
        <f ca="1" xml:space="preserve"> IFERROR(AVERAGEIFS($L:$L, $A:$A,CELL("contents", AH$4), $B:$B,CELL("contents", AH$7), $C:$C,CELL("contents", $P232)), 0)</f>
        <v>10.520164609053499</v>
      </c>
      <c r="AK250" s="5" t="s">
        <v>23</v>
      </c>
      <c r="AL250" s="32"/>
      <c r="AM250" s="12">
        <f ca="1" xml:space="preserve"> IFERROR(AVERAGEIFS($L:$L, $A:$A,CELL("contents", AM$4), $B:$B,CELL("contents", AM$7), $C:$C,CELL("contents", $P232), $G:$G,CELL("contents", AM$3)), 0)</f>
        <v>7.5625</v>
      </c>
      <c r="AN250" s="19">
        <f ca="1" xml:space="preserve"> IFERROR(AVERAGEIFS($L:$L, $A:$A,CELL("contents", AN$4), $B:$B,CELL("contents", AN$7), $C:$C,CELL("contents", $P232), $G:$G,CELL("contents", AN$3)), 0)</f>
        <v>15.454545454545455</v>
      </c>
      <c r="AO250" s="13"/>
      <c r="AP250" s="14">
        <f ca="1" xml:space="preserve"> IFERROR(AVERAGEIFS($L:$L, $A:$A,CELL("contents", AP$4), $B:$B,CELL("contents", AP$7), $C:$C,CELL("contents", $P232), $G:$G,CELL("contents", AP$3)), 0)</f>
        <v>10.777777777777779</v>
      </c>
      <c r="AQ250" s="12">
        <f ca="1" xml:space="preserve"> IFERROR(AVERAGEIFS($L:$L, $A:$A,CELL("contents", AQ$4), $B:$B,CELL("contents", AQ$7), $C:$C,CELL("contents", $P232), $G:$G,CELL("contents", AQ$3)), 0)</f>
        <v>8.7708333333333339</v>
      </c>
      <c r="AR250" s="19">
        <f ca="1" xml:space="preserve"> IFERROR(AVERAGEIFS($L:$L, $A:$A,CELL("contents", AR$4), $B:$B,CELL("contents", AR$7), $C:$C,CELL("contents", $P232), $G:$G,CELL("contents", AR$3)), 0)</f>
        <v>6.7272727272727275</v>
      </c>
      <c r="AS250" s="13"/>
      <c r="AT250" s="14">
        <f ca="1" xml:space="preserve"> IFERROR(AVERAGEIFS($L:$L, $A:$A,CELL("contents", AT$4), $B:$B,CELL("contents", AT$7), $C:$C,CELL("contents", $P232), $G:$G,CELL("contents", AT$3)), 0)</f>
        <v>7.9382716049382713</v>
      </c>
      <c r="AU250" s="12">
        <f ca="1" xml:space="preserve"> IFERROR(AVERAGEIFS($L:$L, $A:$A,CELL("contents", AU$4), $B:$B,CELL("contents", AU$7), $C:$C,CELL("contents", $P232), $G:$G,CELL("contents", AU$3)), 0)</f>
        <v>8.7708333333333339</v>
      </c>
      <c r="AV250" s="19">
        <f ca="1" xml:space="preserve"> IFERROR(AVERAGEIFS($L:$L, $A:$A,CELL("contents", AV$4), $B:$B,CELL("contents", AV$7), $C:$C,CELL("contents", $P232), $G:$G,CELL("contents", AV$3)), 0)</f>
        <v>6.7272727272727275</v>
      </c>
      <c r="AW250" s="13"/>
      <c r="AX250" s="14">
        <f ca="1" xml:space="preserve"> IFERROR(AVERAGEIFS($L:$L, $A:$A,CELL("contents", AX$4), $B:$B,CELL("contents", AX$7), $C:$C,CELL("contents", $P232), $G:$G,CELL("contents", AX$3)), 0)</f>
        <v>7.9382716049382713</v>
      </c>
      <c r="AY250" s="12">
        <f ca="1" xml:space="preserve"> IFERROR(AVERAGEIFS($L:$L, $A:$A,CELL("contents", AY$4), $B:$B,CELL("contents", AY$7), $C:$C,CELL("contents", $P232), $G:$G,CELL("contents", AY$3)), 0)</f>
        <v>8.3680555555555554</v>
      </c>
      <c r="AZ250" s="19">
        <f ca="1" xml:space="preserve"> IFERROR(AVERAGEIFS($L:$L, $A:$A,CELL("contents", AZ$4), $B:$B,CELL("contents", AZ$7), $C:$C,CELL("contents", $P232), $G:$G,CELL("contents", AZ$3)), 0)</f>
        <v>9.6363636363636367</v>
      </c>
      <c r="BA250" s="13"/>
      <c r="BB250" s="14">
        <f ca="1" xml:space="preserve"> IFERROR(AVERAGEIFS($L:$L, $A:$A,CELL("contents", BB$4), $B:$B,CELL("contents", BB$7), $C:$C,CELL("contents", $P232), $G:$G,CELL("contents", BB$3)), 0)</f>
        <v>8.8847736625514404</v>
      </c>
      <c r="BE250" s="5" t="s">
        <v>23</v>
      </c>
      <c r="BF250" s="32"/>
      <c r="BG250" s="12">
        <f ca="1" xml:space="preserve"> IFERROR(AVERAGEIFS($L:$L, $A:$A,CELL("contents", BG$4), $B:$B,CELL("contents", BG$7), $C:$C,CELL("contents", $P232), $G:$G,CELL("contents", BG$3)), 0)</f>
        <v>9.0833333333333339</v>
      </c>
      <c r="BH250" s="19">
        <f ca="1" xml:space="preserve"> IFERROR(AVERAGEIFS($L:$L, $A:$A,CELL("contents", BH$4), $B:$B,CELL("contents", BH$7), $C:$C,CELL("contents", $P232), $G:$G,CELL("contents", BH$3)), 0)</f>
        <v>15.454545454545455</v>
      </c>
      <c r="BI250" s="13"/>
      <c r="BJ250" s="14">
        <f ca="1" xml:space="preserve"> IFERROR(AVERAGEIFS($L:$L, $A:$A,CELL("contents", BJ$4), $B:$B,CELL("contents", BJ$7), $C:$C,CELL("contents", $P232), $G:$G,CELL("contents", BJ$3)), 0)</f>
        <v>11.679012345679013</v>
      </c>
      <c r="BK250" s="12">
        <f ca="1" xml:space="preserve"> IFERROR(AVERAGEIFS($L:$L, $A:$A,CELL("contents", BK$4), $B:$B,CELL("contents", BK$7), $C:$C,CELL("contents", $P232), $G:$G,CELL("contents", BK$3)), 0)</f>
        <v>9.9166666666666661</v>
      </c>
      <c r="BL250" s="19">
        <f ca="1" xml:space="preserve"> IFERROR(AVERAGEIFS($L:$L, $A:$A,CELL("contents", BL$4), $B:$B,CELL("contents", BL$7), $C:$C,CELL("contents", $P232), $G:$G,CELL("contents", BL$3)), 0)</f>
        <v>7.3030303030303028</v>
      </c>
      <c r="BM250" s="13"/>
      <c r="BN250" s="14">
        <f ca="1" xml:space="preserve"> IFERROR(AVERAGEIFS($L:$L, $A:$A,CELL("contents", BN$4), $B:$B,CELL("contents", BN$7), $C:$C,CELL("contents", $P232), $G:$G,CELL("contents", BN$3)), 0)</f>
        <v>8.8518518518518512</v>
      </c>
      <c r="BO250" s="12">
        <f ca="1" xml:space="preserve"> IFERROR(AVERAGEIFS($L:$L, $A:$A,CELL("contents", BO$4), $B:$B,CELL("contents", BO$7), $C:$C,CELL("contents", $P232), $G:$G,CELL("contents", BO$3)), 0)</f>
        <v>9.9166666666666661</v>
      </c>
      <c r="BP250" s="19">
        <f ca="1" xml:space="preserve"> IFERROR(AVERAGEIFS($L:$L, $A:$A,CELL("contents", BP$4), $B:$B,CELL("contents", BP$7), $C:$C,CELL("contents", $P232), $G:$G,CELL("contents", BP$3)), 0)</f>
        <v>7.3030303030303028</v>
      </c>
      <c r="BQ250" s="13"/>
      <c r="BR250" s="14">
        <f ca="1" xml:space="preserve"> IFERROR(AVERAGEIFS($L:$L, $A:$A,CELL("contents", BR$4), $B:$B,CELL("contents", BR$7), $C:$C,CELL("contents", $P232), $G:$G,CELL("contents", BR$3)), 0)</f>
        <v>8.8518518518518512</v>
      </c>
      <c r="BS250" s="12">
        <f ca="1" xml:space="preserve"> IFERROR(AVERAGEIFS($L:$L, $A:$A,CELL("contents", BS$4), $B:$B,CELL("contents", BS$7), $C:$C,CELL("contents", $P232), $G:$G,CELL("contents", BS$3)), 0)</f>
        <v>9.6388888888888893</v>
      </c>
      <c r="BT250" s="19">
        <f ca="1" xml:space="preserve"> IFERROR(AVERAGEIFS($L:$L, $A:$A,CELL("contents", BT$4), $B:$B,CELL("contents", BT$7), $C:$C,CELL("contents", $P232), $G:$G,CELL("contents", BT$3)), 0)</f>
        <v>10.020202020202021</v>
      </c>
      <c r="BU250" s="13"/>
      <c r="BV250" s="14">
        <f ca="1" xml:space="preserve"> IFERROR(AVERAGEIFS($L:$L, $A:$A,CELL("contents", BV$4), $B:$B,CELL("contents", BV$7), $C:$C,CELL("contents", $P232), $G:$G,CELL("contents", BV$3)), 0)</f>
        <v>9.7942386831275723</v>
      </c>
      <c r="BY250" s="5" t="s">
        <v>23</v>
      </c>
      <c r="BZ250" s="32"/>
      <c r="CA250" s="12">
        <f ca="1" xml:space="preserve"> IFERROR(AVERAGEIFS($L:$L, $A:$A,CELL("contents", CA$4), $B:$B,CELL("contents", CA$7), $C:$C,CELL("contents", $P232), $G:$G,CELL("contents", CA$3)), 0)</f>
        <v>10.458333333333334</v>
      </c>
      <c r="CB250" s="19">
        <f ca="1" xml:space="preserve"> IFERROR(AVERAGEIFS($L:$L, $A:$A,CELL("contents", CB$4), $B:$B,CELL("contents", CB$7), $C:$C,CELL("contents", $P232), $G:$G,CELL("contents", CB$3)), 0)</f>
        <v>15.454545454545455</v>
      </c>
      <c r="CC250" s="13"/>
      <c r="CD250" s="14">
        <f ca="1" xml:space="preserve"> IFERROR(AVERAGEIFS($L:$L, $A:$A,CELL("contents", CD$4), $B:$B,CELL("contents", CD$7), $C:$C,CELL("contents", $P232), $G:$G,CELL("contents", CD$3)), 0)</f>
        <v>12.493827160493828</v>
      </c>
      <c r="CE250" s="12">
        <f ca="1" xml:space="preserve"> IFERROR(AVERAGEIFS($L:$L, $A:$A,CELL("contents", CE$4), $B:$B,CELL("contents", CE$7), $C:$C,CELL("contents", $P232), $G:$G,CELL("contents", CE$3)), 0)</f>
        <v>11.291666666666666</v>
      </c>
      <c r="CF250" s="19">
        <f ca="1" xml:space="preserve"> IFERROR(AVERAGEIFS($L:$L, $A:$A,CELL("contents", CF$4), $B:$B,CELL("contents", CF$7), $C:$C,CELL("contents", $P232), $G:$G,CELL("contents", CF$3)), 0)</f>
        <v>8.454545454545455</v>
      </c>
      <c r="CG250" s="13"/>
      <c r="CH250" s="14">
        <f ca="1" xml:space="preserve"> IFERROR(AVERAGEIFS($L:$L, $A:$A,CELL("contents", CH$4), $B:$B,CELL("contents", CH$7), $C:$C,CELL("contents", $P232), $G:$G,CELL("contents", CH$3)), 0)</f>
        <v>10.135802469135802</v>
      </c>
      <c r="CI250" s="12">
        <f ca="1" xml:space="preserve"> IFERROR(AVERAGEIFS($L:$L, $A:$A,CELL("contents", CI$4), $B:$B,CELL("contents", CI$7), $C:$C,CELL("contents", $P232), $G:$G,CELL("contents", CI$3)), 0)</f>
        <v>11.291666666666666</v>
      </c>
      <c r="CJ250" s="19">
        <f ca="1" xml:space="preserve"> IFERROR(AVERAGEIFS($L:$L, $A:$A,CELL("contents", CJ$4), $B:$B,CELL("contents", CJ$7), $C:$C,CELL("contents", $P232), $G:$G,CELL("contents", CJ$3)), 0)</f>
        <v>8.454545454545455</v>
      </c>
      <c r="CK250" s="13"/>
      <c r="CL250" s="14">
        <f ca="1" xml:space="preserve"> IFERROR(AVERAGEIFS($L:$L, $A:$A,CELL("contents", CL$4), $B:$B,CELL("contents", CL$7), $C:$C,CELL("contents", $P232), $G:$G,CELL("contents", CL$3)), 0)</f>
        <v>10.135802469135802</v>
      </c>
      <c r="CM250" s="12">
        <f ca="1" xml:space="preserve"> IFERROR(AVERAGEIFS($L:$L, $A:$A,CELL("contents", CM$4), $B:$B,CELL("contents", CM$7), $C:$C,CELL("contents", $P232), $G:$G,CELL("contents", CM$3)), 0)</f>
        <v>11.013888888888889</v>
      </c>
      <c r="CN250" s="19">
        <f ca="1" xml:space="preserve"> IFERROR(AVERAGEIFS($L:$L, $A:$A,CELL("contents", CN$4), $B:$B,CELL("contents", CN$7), $C:$C,CELL("contents", $P232), $G:$G,CELL("contents", CN$3)), 0)</f>
        <v>10.787878787878787</v>
      </c>
      <c r="CO250" s="13"/>
      <c r="CP250" s="14">
        <f ca="1" xml:space="preserve"> IFERROR(AVERAGEIFS($L:$L, $A:$A,CELL("contents", CP$4), $B:$B,CELL("contents", CP$7), $C:$C,CELL("contents", $P232), $G:$G,CELL("contents", CP$3)), 0)</f>
        <v>10.921810699588477</v>
      </c>
      <c r="CS250" s="5" t="s">
        <v>23</v>
      </c>
      <c r="CT250" s="32"/>
      <c r="CU250" s="12">
        <f ca="1" xml:space="preserve"> IFERROR(AVERAGEIFS($L:$L, $A:$A,CELL("contents", CU$4), $B:$B,CELL("contents", CU$7), $C:$C,CELL("contents", $P232), $G:$G,CELL("contents", CU$3)), 0)</f>
        <v>10.666666666666666</v>
      </c>
      <c r="CV250" s="19">
        <f ca="1" xml:space="preserve"> IFERROR(AVERAGEIFS($L:$L, $A:$A,CELL("contents", CV$4), $B:$B,CELL("contents", CV$7), $C:$C,CELL("contents", $P232), $G:$G,CELL("contents", CV$3)), 0)</f>
        <v>15.454545454545455</v>
      </c>
      <c r="CW250" s="13"/>
      <c r="CX250" s="14">
        <f ca="1" xml:space="preserve"> IFERROR(AVERAGEIFS($L:$L, $A:$A,CELL("contents", CX$4), $B:$B,CELL("contents", CX$7), $C:$C,CELL("contents", $P232), $G:$G,CELL("contents", CX$3)), 0)</f>
        <v>12.617283950617283</v>
      </c>
      <c r="CY250" s="12">
        <f ca="1" xml:space="preserve"> IFERROR(AVERAGEIFS($L:$L, $A:$A,CELL("contents", CY$4), $B:$B,CELL("contents", CY$7), $C:$C,CELL("contents", $P232), $G:$G,CELL("contents", CY$3)), 0)</f>
        <v>11.5625</v>
      </c>
      <c r="CZ250" s="19">
        <f ca="1" xml:space="preserve"> IFERROR(AVERAGEIFS($L:$L, $A:$A,CELL("contents", CZ$4), $B:$B,CELL("contents", CZ$7), $C:$C,CELL("contents", $P232), $G:$G,CELL("contents", CZ$3)), 0)</f>
        <v>9.6666666666666661</v>
      </c>
      <c r="DA250" s="13"/>
      <c r="DB250" s="14">
        <f ca="1" xml:space="preserve"> IFERROR(AVERAGEIFS($L:$L, $A:$A,CELL("contents", DB$4), $B:$B,CELL("contents", DB$7), $C:$C,CELL("contents", $P232), $G:$G,CELL("contents", DB$3)), 0)</f>
        <v>10.790123456790123</v>
      </c>
      <c r="DC250" s="12">
        <f ca="1" xml:space="preserve"> IFERROR(AVERAGEIFS($L:$L, $A:$A,CELL("contents", DC$4), $B:$B,CELL("contents", DC$7), $C:$C,CELL("contents", $P232), $G:$G,CELL("contents", DC$3)), 0)</f>
        <v>11.5625</v>
      </c>
      <c r="DD250" s="19">
        <f ca="1" xml:space="preserve"> IFERROR(AVERAGEIFS($L:$L, $A:$A,CELL("contents", DD$4), $B:$B,CELL("contents", DD$7), $C:$C,CELL("contents", $P232), $G:$G,CELL("contents", DD$3)), 0)</f>
        <v>9.6666666666666661</v>
      </c>
      <c r="DE250" s="13"/>
      <c r="DF250" s="14">
        <f ca="1" xml:space="preserve"> IFERROR(AVERAGEIFS($L:$L, $A:$A,CELL("contents", DF$4), $B:$B,CELL("contents", DF$7), $C:$C,CELL("contents", $P232), $G:$G,CELL("contents", DF$3)), 0)</f>
        <v>10.790123456790123</v>
      </c>
      <c r="DG250" s="12">
        <f ca="1" xml:space="preserve"> IFERROR(AVERAGEIFS($L:$L, $A:$A,CELL("contents", DG$4), $B:$B,CELL("contents", DG$7), $C:$C,CELL("contents", $P232), $G:$G,CELL("contents", DG$3)), 0)</f>
        <v>11.263888888888889</v>
      </c>
      <c r="DH250" s="19">
        <f ca="1" xml:space="preserve"> IFERROR(AVERAGEIFS($L:$L, $A:$A,CELL("contents", DH$4), $B:$B,CELL("contents", DH$7), $C:$C,CELL("contents", $P232), $G:$G,CELL("contents", DH$3)), 0)</f>
        <v>11.595959595959595</v>
      </c>
      <c r="DI250" s="13"/>
      <c r="DJ250" s="14">
        <f ca="1" xml:space="preserve"> IFERROR(AVERAGEIFS($L:$L, $A:$A,CELL("contents", DJ$4), $B:$B,CELL("contents", DJ$7), $C:$C,CELL("contents", $P232), $G:$G,CELL("contents", DJ$3)), 0)</f>
        <v>11.399176954732511</v>
      </c>
      <c r="DM250" s="5" t="s">
        <v>23</v>
      </c>
      <c r="DN250" s="32"/>
      <c r="DO250" s="12">
        <f ca="1" xml:space="preserve"> IFERROR(AVERAGEIFS($L:$L, $A:$A,CELL("contents", DO$4), $B:$B,CELL("contents", DO$7), $C:$C,CELL("contents", $P232), $G:$G,CELL("contents", DO$3)), 0)</f>
        <v>10.9375</v>
      </c>
      <c r="DP250" s="19">
        <f ca="1" xml:space="preserve"> IFERROR(AVERAGEIFS($L:$L, $A:$A,CELL("contents", DP$4), $B:$B,CELL("contents", DP$7), $C:$C,CELL("contents", $P232), $G:$G,CELL("contents", DP$3)), 0)</f>
        <v>15.454545454545455</v>
      </c>
      <c r="DQ250" s="13"/>
      <c r="DR250" s="14">
        <f ca="1" xml:space="preserve"> IFERROR(AVERAGEIFS($L:$L, $A:$A,CELL("contents", DR$4), $B:$B,CELL("contents", DR$7), $C:$C,CELL("contents", $P232), $G:$G,CELL("contents", DR$3)), 0)</f>
        <v>12.777777777777779</v>
      </c>
      <c r="DS250" s="12">
        <f ca="1" xml:space="preserve"> IFERROR(AVERAGEIFS($L:$L, $A:$A,CELL("contents", DS$4), $B:$B,CELL("contents", DS$7), $C:$C,CELL("contents", $P232), $G:$G,CELL("contents", DS$3)), 0)</f>
        <v>11.666666666666666</v>
      </c>
      <c r="DT250" s="19">
        <f ca="1" xml:space="preserve"> IFERROR(AVERAGEIFS($L:$L, $A:$A,CELL("contents", DT$4), $B:$B,CELL("contents", DT$7), $C:$C,CELL("contents", $P232), $G:$G,CELL("contents", DT$3)), 0)</f>
        <v>10.060606060606061</v>
      </c>
      <c r="DU250" s="13"/>
      <c r="DV250" s="14">
        <f ca="1" xml:space="preserve"> IFERROR(AVERAGEIFS($L:$L, $A:$A,CELL("contents", DV$4), $B:$B,CELL("contents", DV$7), $C:$C,CELL("contents", $P232), $G:$G,CELL("contents", DV$3)), 0)</f>
        <v>11.012345679012345</v>
      </c>
      <c r="DW250" s="12">
        <f ca="1" xml:space="preserve"> IFERROR(AVERAGEIFS($L:$L, $A:$A,CELL("contents", DW$4), $B:$B,CELL("contents", DW$7), $C:$C,CELL("contents", $P232), $G:$G,CELL("contents", DW$3)), 0)</f>
        <v>11.666666666666666</v>
      </c>
      <c r="DX250" s="19">
        <f ca="1" xml:space="preserve"> IFERROR(AVERAGEIFS($L:$L, $A:$A,CELL("contents", DX$4), $B:$B,CELL("contents", DX$7), $C:$C,CELL("contents", $P232), $G:$G,CELL("contents", DX$3)), 0)</f>
        <v>10.060606060606061</v>
      </c>
      <c r="DY250" s="13"/>
      <c r="DZ250" s="14">
        <f ca="1" xml:space="preserve"> IFERROR(AVERAGEIFS($L:$L, $A:$A,CELL("contents", DZ$4), $B:$B,CELL("contents", DZ$7), $C:$C,CELL("contents", $P232), $G:$G,CELL("contents", DZ$3)), 0)</f>
        <v>11.012345679012345</v>
      </c>
      <c r="EA250" s="12">
        <f ca="1" xml:space="preserve"> IFERROR(AVERAGEIFS($L:$L, $A:$A,CELL("contents", EA$4), $B:$B,CELL("contents", EA$7), $C:$C,CELL("contents", $P232), $G:$G,CELL("contents", EA$3)), 0)</f>
        <v>11.423611111111111</v>
      </c>
      <c r="EB250" s="19">
        <f ca="1" xml:space="preserve"> IFERROR(AVERAGEIFS($L:$L, $A:$A,CELL("contents", EB$4), $B:$B,CELL("contents", EB$7), $C:$C,CELL("contents", $P232), $G:$G,CELL("contents", EB$3)), 0)</f>
        <v>11.858585858585858</v>
      </c>
      <c r="EC250" s="13"/>
      <c r="ED250" s="14">
        <f ca="1" xml:space="preserve"> IFERROR(AVERAGEIFS($L:$L, $A:$A,CELL("contents", ED$4), $B:$B,CELL("contents", ED$7), $C:$C,CELL("contents", $P232), $G:$G,CELL("contents", ED$3)), 0)</f>
        <v>11.600823045267489</v>
      </c>
    </row>
    <row r="251" spans="1:134" x14ac:dyDescent="0.25">
      <c r="A251" t="s">
        <v>13</v>
      </c>
      <c r="B251" t="s">
        <v>14</v>
      </c>
      <c r="C251">
        <v>11</v>
      </c>
      <c r="D251">
        <v>44</v>
      </c>
      <c r="E251" t="b">
        <v>0</v>
      </c>
      <c r="F251">
        <v>4.0000000000000001E-3</v>
      </c>
      <c r="G251">
        <v>16</v>
      </c>
      <c r="H251">
        <v>16</v>
      </c>
      <c r="I251">
        <v>64</v>
      </c>
      <c r="J251">
        <v>35</v>
      </c>
      <c r="K251">
        <v>0</v>
      </c>
      <c r="L251">
        <v>11</v>
      </c>
      <c r="M251">
        <f t="shared" si="516"/>
        <v>0</v>
      </c>
      <c r="N251" t="b">
        <f t="shared" ref="N251" si="629">AND(MIN($F251,$F252,$F253)=$F251,MAX($H251,$H252,$H253)=$H251)</f>
        <v>1</v>
      </c>
      <c r="O251" t="b">
        <f t="shared" ref="O251" si="630">AND(N251,NOT(N252),NOT(N253))</f>
        <v>1</v>
      </c>
      <c r="P251">
        <f>P229</f>
        <v>16</v>
      </c>
      <c r="Q251" s="7" t="s">
        <v>29</v>
      </c>
      <c r="R251" s="32"/>
      <c r="S251" s="12">
        <f ca="1" xml:space="preserve"> _xlfn.MAXIFS($L:$L, $A:$A,CELL("contents", S$4), $B:$B,CELL("contents", S$7), $C:$C,CELL("contents", $P232))</f>
        <v>18</v>
      </c>
      <c r="T251" s="19">
        <f ca="1" xml:space="preserve"> _xlfn.MAXIFS($L:$L, $A:$A,CELL("contents", T$4), $B:$B,CELL("contents", T$7), $C:$C,CELL("contents", $P232))</f>
        <v>24</v>
      </c>
      <c r="U251" s="13"/>
      <c r="V251" s="14">
        <f ca="1" xml:space="preserve"> _xlfn.MAXIFS($L:$L, $A:$A,CELL("contents", V$4), $B:$B,CELL("contents", V$7), $C:$C,CELL("contents", $P232))</f>
        <v>24</v>
      </c>
      <c r="W251" s="12">
        <f ca="1" xml:space="preserve"> _xlfn.MAXIFS($L:$L, $A:$A,CELL("contents", W$4), $B:$B,CELL("contents", W$7), $C:$C,CELL("contents", $P232))</f>
        <v>25</v>
      </c>
      <c r="X251" s="19">
        <f ca="1" xml:space="preserve"> _xlfn.MAXIFS($L:$L, $A:$A,CELL("contents", X$4), $B:$B,CELL("contents", X$7), $C:$C,CELL("contents", $P232))</f>
        <v>17</v>
      </c>
      <c r="Y251" s="13"/>
      <c r="Z251" s="14">
        <f ca="1" xml:space="preserve"> _xlfn.MAXIFS($L:$L, $A:$A,CELL("contents", Z$4), $B:$B,CELL("contents", Z$7), $C:$C,CELL("contents", $P232))</f>
        <v>25</v>
      </c>
      <c r="AA251" s="12">
        <f ca="1" xml:space="preserve"> _xlfn.MAXIFS($L:$L, $A:$A,CELL("contents", AA$4), $B:$B,CELL("contents", AA$7), $C:$C,CELL("contents", $P232))</f>
        <v>25</v>
      </c>
      <c r="AB251" s="19">
        <f ca="1" xml:space="preserve"> _xlfn.MAXIFS($L:$L, $A:$A,CELL("contents", AB$4), $B:$B,CELL("contents", AB$7), $C:$C,CELL("contents", $P232))</f>
        <v>17</v>
      </c>
      <c r="AC251" s="13"/>
      <c r="AD251" s="14">
        <f ca="1" xml:space="preserve"> _xlfn.MAXIFS($L:$L, $A:$A,CELL("contents", AD$4), $B:$B,CELL("contents", AD$7), $C:$C,CELL("contents", $P232))</f>
        <v>25</v>
      </c>
      <c r="AE251" s="12">
        <f ca="1" xml:space="preserve"> _xlfn.MAXIFS($L:$L, $A:$A,CELL("contents", AE$4), $B:$B,CELL("contents", AE$7), $C:$C,CELL("contents", $P232))</f>
        <v>25</v>
      </c>
      <c r="AF251" s="19">
        <f ca="1" xml:space="preserve"> _xlfn.MAXIFS($L:$L, $A:$A,CELL("contents", AF$4), $B:$B,CELL("contents", AF$7), $C:$C,CELL("contents", $P232))</f>
        <v>24</v>
      </c>
      <c r="AG251" s="13"/>
      <c r="AH251" s="14">
        <f ca="1" xml:space="preserve"> _xlfn.MAXIFS($L:$L, $A:$A,CELL("contents", AH$4), $B:$B,CELL("contents", AH$7), $C:$C,CELL("contents", $P232))</f>
        <v>25</v>
      </c>
      <c r="AK251" s="7" t="s">
        <v>29</v>
      </c>
      <c r="AL251" s="32"/>
      <c r="AM251" s="12">
        <f ca="1" xml:space="preserve"> _xlfn.MAXIFS($L:$L, $A:$A,CELL("contents", AM$4), $B:$B,CELL("contents", AM$7), $C:$C,CELL("contents", $P232), $G:$G,CELL("contents", AM$3))</f>
        <v>17</v>
      </c>
      <c r="AN251" s="19">
        <f ca="1" xml:space="preserve"> _xlfn.MAXIFS($L:$L, $A:$A,CELL("contents", AN$4), $B:$B,CELL("contents", AN$7), $C:$C,CELL("contents", $P232), $G:$G,CELL("contents", AN$3))</f>
        <v>24</v>
      </c>
      <c r="AO251" s="13"/>
      <c r="AP251" s="14">
        <f ca="1" xml:space="preserve"> _xlfn.MAXIFS($L:$L, $A:$A,CELL("contents", AP$4), $B:$B,CELL("contents", AP$7), $C:$C,CELL("contents", $P232), $G:$G,CELL("contents", AP$3))</f>
        <v>24</v>
      </c>
      <c r="AQ251" s="12">
        <f ca="1" xml:space="preserve"> _xlfn.MAXIFS($L:$L, $A:$A,CELL("contents", AQ$4), $B:$B,CELL("contents", AQ$7), $C:$C,CELL("contents", $P232), $G:$G,CELL("contents", AQ$3))</f>
        <v>25</v>
      </c>
      <c r="AR251" s="19">
        <f ca="1" xml:space="preserve"> _xlfn.MAXIFS($L:$L, $A:$A,CELL("contents", AR$4), $B:$B,CELL("contents", AR$7), $C:$C,CELL("contents", $P232), $G:$G,CELL("contents", AR$3))</f>
        <v>11</v>
      </c>
      <c r="AS251" s="13"/>
      <c r="AT251" s="14">
        <f ca="1" xml:space="preserve"> _xlfn.MAXIFS($L:$L, $A:$A,CELL("contents", AT$4), $B:$B,CELL("contents", AT$7), $C:$C,CELL("contents", $P232), $G:$G,CELL("contents", AT$3))</f>
        <v>25</v>
      </c>
      <c r="AU251" s="12">
        <f ca="1" xml:space="preserve"> _xlfn.MAXIFS($L:$L, $A:$A,CELL("contents", AU$4), $B:$B,CELL("contents", AU$7), $C:$C,CELL("contents", $P232), $G:$G,CELL("contents", AU$3))</f>
        <v>25</v>
      </c>
      <c r="AV251" s="19">
        <f ca="1" xml:space="preserve"> _xlfn.MAXIFS($L:$L, $A:$A,CELL("contents", AV$4), $B:$B,CELL("contents", AV$7), $C:$C,CELL("contents", $P232), $G:$G,CELL("contents", AV$3))</f>
        <v>11</v>
      </c>
      <c r="AW251" s="13"/>
      <c r="AX251" s="14">
        <f ca="1" xml:space="preserve"> _xlfn.MAXIFS($L:$L, $A:$A,CELL("contents", AX$4), $B:$B,CELL("contents", AX$7), $C:$C,CELL("contents", $P232), $G:$G,CELL("contents", AX$3))</f>
        <v>25</v>
      </c>
      <c r="AY251" s="12">
        <f ca="1" xml:space="preserve"> _xlfn.MAXIFS($L:$L, $A:$A,CELL("contents", AY$4), $B:$B,CELL("contents", AY$7), $C:$C,CELL("contents", $P232), $G:$G,CELL("contents", AY$3))</f>
        <v>25</v>
      </c>
      <c r="AZ251" s="19">
        <f ca="1" xml:space="preserve"> _xlfn.MAXIFS($L:$L, $A:$A,CELL("contents", AZ$4), $B:$B,CELL("contents", AZ$7), $C:$C,CELL("contents", $P232), $G:$G,CELL("contents", AZ$3))</f>
        <v>24</v>
      </c>
      <c r="BA251" s="13"/>
      <c r="BB251" s="14">
        <f ca="1" xml:space="preserve"> _xlfn.MAXIFS($L:$L, $A:$A,CELL("contents", BB$4), $B:$B,CELL("contents", BB$7), $C:$C,CELL("contents", $P232), $G:$G,CELL("contents", BB$3))</f>
        <v>25</v>
      </c>
      <c r="BE251" s="7" t="s">
        <v>29</v>
      </c>
      <c r="BF251" s="32"/>
      <c r="BG251" s="12">
        <f ca="1" xml:space="preserve"> _xlfn.MAXIFS($L:$L, $A:$A,CELL("contents", BG$4), $B:$B,CELL("contents", BG$7), $C:$C,CELL("contents", $P232), $G:$G,CELL("contents", BG$3))</f>
        <v>17</v>
      </c>
      <c r="BH251" s="19">
        <f ca="1" xml:space="preserve"> _xlfn.MAXIFS($L:$L, $A:$A,CELL("contents", BH$4), $B:$B,CELL("contents", BH$7), $C:$C,CELL("contents", $P232), $G:$G,CELL("contents", BH$3))</f>
        <v>24</v>
      </c>
      <c r="BI251" s="13"/>
      <c r="BJ251" s="14">
        <f ca="1" xml:space="preserve"> _xlfn.MAXIFS($L:$L, $A:$A,CELL("contents", BJ$4), $B:$B,CELL("contents", BJ$7), $C:$C,CELL("contents", $P232), $G:$G,CELL("contents", BJ$3))</f>
        <v>24</v>
      </c>
      <c r="BK251" s="12">
        <f ca="1" xml:space="preserve"> _xlfn.MAXIFS($L:$L, $A:$A,CELL("contents", BK$4), $B:$B,CELL("contents", BK$7), $C:$C,CELL("contents", $P232), $G:$G,CELL("contents", BK$3))</f>
        <v>25</v>
      </c>
      <c r="BL251" s="19">
        <f ca="1" xml:space="preserve"> _xlfn.MAXIFS($L:$L, $A:$A,CELL("contents", BL$4), $B:$B,CELL("contents", BL$7), $C:$C,CELL("contents", $P232), $G:$G,CELL("contents", BL$3))</f>
        <v>12</v>
      </c>
      <c r="BM251" s="13"/>
      <c r="BN251" s="14">
        <f ca="1" xml:space="preserve"> _xlfn.MAXIFS($L:$L, $A:$A,CELL("contents", BN$4), $B:$B,CELL("contents", BN$7), $C:$C,CELL("contents", $P232), $G:$G,CELL("contents", BN$3))</f>
        <v>25</v>
      </c>
      <c r="BO251" s="12">
        <f ca="1" xml:space="preserve"> _xlfn.MAXIFS($L:$L, $A:$A,CELL("contents", BO$4), $B:$B,CELL("contents", BO$7), $C:$C,CELL("contents", $P232), $G:$G,CELL("contents", BO$3))</f>
        <v>25</v>
      </c>
      <c r="BP251" s="19">
        <f ca="1" xml:space="preserve"> _xlfn.MAXIFS($L:$L, $A:$A,CELL("contents", BP$4), $B:$B,CELL("contents", BP$7), $C:$C,CELL("contents", $P232), $G:$G,CELL("contents", BP$3))</f>
        <v>12</v>
      </c>
      <c r="BQ251" s="13"/>
      <c r="BR251" s="14">
        <f ca="1" xml:space="preserve"> _xlfn.MAXIFS($L:$L, $A:$A,CELL("contents", BR$4), $B:$B,CELL("contents", BR$7), $C:$C,CELL("contents", $P232), $G:$G,CELL("contents", BR$3))</f>
        <v>25</v>
      </c>
      <c r="BS251" s="12">
        <f ca="1" xml:space="preserve"> _xlfn.MAXIFS($L:$L, $A:$A,CELL("contents", BS$4), $B:$B,CELL("contents", BS$7), $C:$C,CELL("contents", $P232), $G:$G,CELL("contents", BS$3))</f>
        <v>25</v>
      </c>
      <c r="BT251" s="19">
        <f ca="1" xml:space="preserve"> _xlfn.MAXIFS($L:$L, $A:$A,CELL("contents", BT$4), $B:$B,CELL("contents", BT$7), $C:$C,CELL("contents", $P232), $G:$G,CELL("contents", BT$3))</f>
        <v>24</v>
      </c>
      <c r="BU251" s="13"/>
      <c r="BV251" s="14">
        <f ca="1" xml:space="preserve"> _xlfn.MAXIFS($L:$L, $A:$A,CELL("contents", BV$4), $B:$B,CELL("contents", BV$7), $C:$C,CELL("contents", $P232), $G:$G,CELL("contents", BV$3))</f>
        <v>25</v>
      </c>
      <c r="BY251" s="7" t="s">
        <v>29</v>
      </c>
      <c r="BZ251" s="32"/>
      <c r="CA251" s="12">
        <f ca="1" xml:space="preserve"> _xlfn.MAXIFS($L:$L, $A:$A,CELL("contents", CA$4), $B:$B,CELL("contents", CA$7), $C:$C,CELL("contents", $P232), $G:$G,CELL("contents", CA$3))</f>
        <v>17</v>
      </c>
      <c r="CB251" s="19">
        <f ca="1" xml:space="preserve"> _xlfn.MAXIFS($L:$L, $A:$A,CELL("contents", CB$4), $B:$B,CELL("contents", CB$7), $C:$C,CELL("contents", $P232), $G:$G,CELL("contents", CB$3))</f>
        <v>24</v>
      </c>
      <c r="CC251" s="13"/>
      <c r="CD251" s="14">
        <f ca="1" xml:space="preserve"> _xlfn.MAXIFS($L:$L, $A:$A,CELL("contents", CD$4), $B:$B,CELL("contents", CD$7), $C:$C,CELL("contents", $P232), $G:$G,CELL("contents", CD$3))</f>
        <v>24</v>
      </c>
      <c r="CE251" s="12">
        <f ca="1" xml:space="preserve"> _xlfn.MAXIFS($L:$L, $A:$A,CELL("contents", CE$4), $B:$B,CELL("contents", CE$7), $C:$C,CELL("contents", $P232), $G:$G,CELL("contents", CE$3))</f>
        <v>25</v>
      </c>
      <c r="CF251" s="19">
        <f ca="1" xml:space="preserve"> _xlfn.MAXIFS($L:$L, $A:$A,CELL("contents", CF$4), $B:$B,CELL("contents", CF$7), $C:$C,CELL("contents", $P232), $G:$G,CELL("contents", CF$3))</f>
        <v>13</v>
      </c>
      <c r="CG251" s="13"/>
      <c r="CH251" s="14">
        <f ca="1" xml:space="preserve"> _xlfn.MAXIFS($L:$L, $A:$A,CELL("contents", CH$4), $B:$B,CELL("contents", CH$7), $C:$C,CELL("contents", $P232), $G:$G,CELL("contents", CH$3))</f>
        <v>25</v>
      </c>
      <c r="CI251" s="12">
        <f ca="1" xml:space="preserve"> _xlfn.MAXIFS($L:$L, $A:$A,CELL("contents", CI$4), $B:$B,CELL("contents", CI$7), $C:$C,CELL("contents", $P232), $G:$G,CELL("contents", CI$3))</f>
        <v>25</v>
      </c>
      <c r="CJ251" s="19">
        <f ca="1" xml:space="preserve"> _xlfn.MAXIFS($L:$L, $A:$A,CELL("contents", CJ$4), $B:$B,CELL("contents", CJ$7), $C:$C,CELL("contents", $P232), $G:$G,CELL("contents", CJ$3))</f>
        <v>13</v>
      </c>
      <c r="CK251" s="13"/>
      <c r="CL251" s="14">
        <f ca="1" xml:space="preserve"> _xlfn.MAXIFS($L:$L, $A:$A,CELL("contents", CL$4), $B:$B,CELL("contents", CL$7), $C:$C,CELL("contents", $P232), $G:$G,CELL("contents", CL$3))</f>
        <v>25</v>
      </c>
      <c r="CM251" s="12">
        <f ca="1" xml:space="preserve"> _xlfn.MAXIFS($L:$L, $A:$A,CELL("contents", CM$4), $B:$B,CELL("contents", CM$7), $C:$C,CELL("contents", $P232), $G:$G,CELL("contents", CM$3))</f>
        <v>25</v>
      </c>
      <c r="CN251" s="19">
        <f ca="1" xml:space="preserve"> _xlfn.MAXIFS($L:$L, $A:$A,CELL("contents", CN$4), $B:$B,CELL("contents", CN$7), $C:$C,CELL("contents", $P232), $G:$G,CELL("contents", CN$3))</f>
        <v>24</v>
      </c>
      <c r="CO251" s="13"/>
      <c r="CP251" s="14">
        <f ca="1" xml:space="preserve"> _xlfn.MAXIFS($L:$L, $A:$A,CELL("contents", CP$4), $B:$B,CELL("contents", CP$7), $C:$C,CELL("contents", $P232), $G:$G,CELL("contents", CP$3))</f>
        <v>25</v>
      </c>
      <c r="CS251" s="7" t="s">
        <v>29</v>
      </c>
      <c r="CT251" s="32"/>
      <c r="CU251" s="12">
        <f ca="1" xml:space="preserve"> _xlfn.MAXIFS($L:$L, $A:$A,CELL("contents", CU$4), $B:$B,CELL("contents", CU$7), $C:$C,CELL("contents", $P232), $G:$G,CELL("contents", CU$3))</f>
        <v>17</v>
      </c>
      <c r="CV251" s="19">
        <f ca="1" xml:space="preserve"> _xlfn.MAXIFS($L:$L, $A:$A,CELL("contents", CV$4), $B:$B,CELL("contents", CV$7), $C:$C,CELL("contents", $P232), $G:$G,CELL("contents", CV$3))</f>
        <v>24</v>
      </c>
      <c r="CW251" s="13"/>
      <c r="CX251" s="14">
        <f ca="1" xml:space="preserve"> _xlfn.MAXIFS($L:$L, $A:$A,CELL("contents", CX$4), $B:$B,CELL("contents", CX$7), $C:$C,CELL("contents", $P232), $G:$G,CELL("contents", CX$3))</f>
        <v>24</v>
      </c>
      <c r="CY251" s="12">
        <f ca="1" xml:space="preserve"> _xlfn.MAXIFS($L:$L, $A:$A,CELL("contents", CY$4), $B:$B,CELL("contents", CY$7), $C:$C,CELL("contents", $P232), $G:$G,CELL("contents", CY$3))</f>
        <v>25</v>
      </c>
      <c r="CZ251" s="19">
        <f ca="1" xml:space="preserve"> _xlfn.MAXIFS($L:$L, $A:$A,CELL("contents", CZ$4), $B:$B,CELL("contents", CZ$7), $C:$C,CELL("contents", $P232), $G:$G,CELL("contents", CZ$3))</f>
        <v>15</v>
      </c>
      <c r="DA251" s="13"/>
      <c r="DB251" s="14">
        <f ca="1" xml:space="preserve"> _xlfn.MAXIFS($L:$L, $A:$A,CELL("contents", DB$4), $B:$B,CELL("contents", DB$7), $C:$C,CELL("contents", $P232), $G:$G,CELL("contents", DB$3))</f>
        <v>25</v>
      </c>
      <c r="DC251" s="12">
        <f ca="1" xml:space="preserve"> _xlfn.MAXIFS($L:$L, $A:$A,CELL("contents", DC$4), $B:$B,CELL("contents", DC$7), $C:$C,CELL("contents", $P232), $G:$G,CELL("contents", DC$3))</f>
        <v>25</v>
      </c>
      <c r="DD251" s="19">
        <f ca="1" xml:space="preserve"> _xlfn.MAXIFS($L:$L, $A:$A,CELL("contents", DD$4), $B:$B,CELL("contents", DD$7), $C:$C,CELL("contents", $P232), $G:$G,CELL("contents", DD$3))</f>
        <v>15</v>
      </c>
      <c r="DE251" s="13"/>
      <c r="DF251" s="14">
        <f ca="1" xml:space="preserve"> _xlfn.MAXIFS($L:$L, $A:$A,CELL("contents", DF$4), $B:$B,CELL("contents", DF$7), $C:$C,CELL("contents", $P232), $G:$G,CELL("contents", DF$3))</f>
        <v>25</v>
      </c>
      <c r="DG251" s="12">
        <f ca="1" xml:space="preserve"> _xlfn.MAXIFS($L:$L, $A:$A,CELL("contents", DG$4), $B:$B,CELL("contents", DG$7), $C:$C,CELL("contents", $P232), $G:$G,CELL("contents", DG$3))</f>
        <v>25</v>
      </c>
      <c r="DH251" s="19">
        <f ca="1" xml:space="preserve"> _xlfn.MAXIFS($L:$L, $A:$A,CELL("contents", DH$4), $B:$B,CELL("contents", DH$7), $C:$C,CELL("contents", $P232), $G:$G,CELL("contents", DH$3))</f>
        <v>24</v>
      </c>
      <c r="DI251" s="13"/>
      <c r="DJ251" s="14">
        <f ca="1" xml:space="preserve"> _xlfn.MAXIFS($L:$L, $A:$A,CELL("contents", DJ$4), $B:$B,CELL("contents", DJ$7), $C:$C,CELL("contents", $P232), $G:$G,CELL("contents", DJ$3))</f>
        <v>25</v>
      </c>
      <c r="DM251" s="7" t="s">
        <v>29</v>
      </c>
      <c r="DN251" s="32"/>
      <c r="DO251" s="12">
        <f ca="1" xml:space="preserve"> _xlfn.MAXIFS($L:$L, $A:$A,CELL("contents", DO$4), $B:$B,CELL("contents", DO$7), $C:$C,CELL("contents", $P232), $G:$G,CELL("contents", DO$3))</f>
        <v>18</v>
      </c>
      <c r="DP251" s="19">
        <f ca="1" xml:space="preserve"> _xlfn.MAXIFS($L:$L, $A:$A,CELL("contents", DP$4), $B:$B,CELL("contents", DP$7), $C:$C,CELL("contents", $P232), $G:$G,CELL("contents", DP$3))</f>
        <v>24</v>
      </c>
      <c r="DQ251" s="13"/>
      <c r="DR251" s="14">
        <f ca="1" xml:space="preserve"> _xlfn.MAXIFS($L:$L, $A:$A,CELL("contents", DR$4), $B:$B,CELL("contents", DR$7), $C:$C,CELL("contents", $P232), $G:$G,CELL("contents", DR$3))</f>
        <v>24</v>
      </c>
      <c r="DS251" s="12">
        <f ca="1" xml:space="preserve"> _xlfn.MAXIFS($L:$L, $A:$A,CELL("contents", DS$4), $B:$B,CELL("contents", DS$7), $C:$C,CELL("contents", $P232), $G:$G,CELL("contents", DS$3))</f>
        <v>25</v>
      </c>
      <c r="DT251" s="19">
        <f ca="1" xml:space="preserve"> _xlfn.MAXIFS($L:$L, $A:$A,CELL("contents", DT$4), $B:$B,CELL("contents", DT$7), $C:$C,CELL("contents", $P232), $G:$G,CELL("contents", DT$3))</f>
        <v>17</v>
      </c>
      <c r="DU251" s="13"/>
      <c r="DV251" s="14">
        <f ca="1" xml:space="preserve"> _xlfn.MAXIFS($L:$L, $A:$A,CELL("contents", DV$4), $B:$B,CELL("contents", DV$7), $C:$C,CELL("contents", $P232), $G:$G,CELL("contents", DV$3))</f>
        <v>25</v>
      </c>
      <c r="DW251" s="12">
        <f ca="1" xml:space="preserve"> _xlfn.MAXIFS($L:$L, $A:$A,CELL("contents", DW$4), $B:$B,CELL("contents", DW$7), $C:$C,CELL("contents", $P232), $G:$G,CELL("contents", DW$3))</f>
        <v>25</v>
      </c>
      <c r="DX251" s="19">
        <f ca="1" xml:space="preserve"> _xlfn.MAXIFS($L:$L, $A:$A,CELL("contents", DX$4), $B:$B,CELL("contents", DX$7), $C:$C,CELL("contents", $P232), $G:$G,CELL("contents", DX$3))</f>
        <v>17</v>
      </c>
      <c r="DY251" s="13"/>
      <c r="DZ251" s="14">
        <f ca="1" xml:space="preserve"> _xlfn.MAXIFS($L:$L, $A:$A,CELL("contents", DZ$4), $B:$B,CELL("contents", DZ$7), $C:$C,CELL("contents", $P232), $G:$G,CELL("contents", DZ$3))</f>
        <v>25</v>
      </c>
      <c r="EA251" s="12">
        <f ca="1" xml:space="preserve"> _xlfn.MAXIFS($L:$L, $A:$A,CELL("contents", EA$4), $B:$B,CELL("contents", EA$7), $C:$C,CELL("contents", $P232), $G:$G,CELL("contents", EA$3))</f>
        <v>25</v>
      </c>
      <c r="EB251" s="19">
        <f ca="1" xml:space="preserve"> _xlfn.MAXIFS($L:$L, $A:$A,CELL("contents", EB$4), $B:$B,CELL("contents", EB$7), $C:$C,CELL("contents", $P232), $G:$G,CELL("contents", EB$3))</f>
        <v>24</v>
      </c>
      <c r="EC251" s="13"/>
      <c r="ED251" s="14">
        <f ca="1" xml:space="preserve"> _xlfn.MAXIFS($L:$L, $A:$A,CELL("contents", ED$4), $B:$B,CELL("contents", ED$7), $C:$C,CELL("contents", $P232), $G:$G,CELL("contents", ED$3))</f>
        <v>25</v>
      </c>
    </row>
    <row r="252" spans="1:134" x14ac:dyDescent="0.25">
      <c r="A252" t="s">
        <v>15</v>
      </c>
      <c r="B252" t="s">
        <v>14</v>
      </c>
      <c r="C252">
        <v>11</v>
      </c>
      <c r="D252">
        <v>44</v>
      </c>
      <c r="E252" t="b">
        <v>0</v>
      </c>
      <c r="F252">
        <v>7.0000000000000001E-3</v>
      </c>
      <c r="G252">
        <v>16</v>
      </c>
      <c r="H252">
        <v>16</v>
      </c>
      <c r="I252">
        <v>36</v>
      </c>
      <c r="J252">
        <v>35</v>
      </c>
      <c r="K252">
        <v>0</v>
      </c>
      <c r="L252">
        <v>11</v>
      </c>
      <c r="M252">
        <f t="shared" si="516"/>
        <v>0</v>
      </c>
      <c r="N252" t="b">
        <f t="shared" ref="N252" si="631">AND(MIN($F251,$F252,$F253)=$F252,MAX($H251,$H252,$H253)=$H252)</f>
        <v>0</v>
      </c>
      <c r="O252" t="b">
        <f t="shared" ref="O252" si="632">AND(NOT(N251),N252,NOT(N253))</f>
        <v>0</v>
      </c>
      <c r="P252">
        <f>P229</f>
        <v>16</v>
      </c>
      <c r="Q252" s="6" t="s">
        <v>16</v>
      </c>
      <c r="R252" s="21" t="s">
        <v>9</v>
      </c>
      <c r="S252" s="12">
        <f ca="1" xml:space="preserve"> SUMIFS($J:$J, $A:$A,CELL("contents", S$4), $B:$B,CELL("contents", S$7), $C:$C,CELL("contents", $P232))</f>
        <v>16667414</v>
      </c>
      <c r="T252" s="19">
        <f ca="1" xml:space="preserve"> SUMIFS($J:$J, $A:$A,CELL("contents", T$4), $B:$B,CELL("contents", T$7), $C:$C,CELL("contents", $P232))</f>
        <v>116007745</v>
      </c>
      <c r="U252" s="13"/>
      <c r="V252" s="14">
        <f ca="1" xml:space="preserve"> SUMIFS($J:$J, $A:$A,CELL("contents", V$4), $B:$B,CELL("contents", V$7), $C:$C,CELL("contents", $P232))</f>
        <v>132675159</v>
      </c>
      <c r="W252" s="12">
        <f ca="1" xml:space="preserve"> SUMIFS($J:$J, $A:$A,CELL("contents", W$4), $B:$B,CELL("contents", W$7), $C:$C,CELL("contents", $P232))</f>
        <v>60311480</v>
      </c>
      <c r="X252" s="19">
        <f ca="1" xml:space="preserve"> SUMIFS($J:$J, $A:$A,CELL("contents", X$4), $B:$B,CELL("contents", X$7), $C:$C,CELL("contents", $P232))</f>
        <v>29621</v>
      </c>
      <c r="Y252" s="13"/>
      <c r="Z252" s="14">
        <f ca="1" xml:space="preserve"> SUMIFS($J:$J, $A:$A,CELL("contents", Z$4), $B:$B,CELL("contents", Z$7), $C:$C,CELL("contents", $P232))</f>
        <v>60341101</v>
      </c>
      <c r="AA252" s="12">
        <f ca="1" xml:space="preserve"> SUMIFS($J:$J, $A:$A,CELL("contents", AA$4), $B:$B,CELL("contents", AA$7), $C:$C,CELL("contents", $P232))</f>
        <v>56156349</v>
      </c>
      <c r="AB252" s="19">
        <f ca="1" xml:space="preserve"> SUMIFS($J:$J, $A:$A,CELL("contents", AB$4), $B:$B,CELL("contents", AB$7), $C:$C,CELL("contents", $P232))</f>
        <v>29621</v>
      </c>
      <c r="AC252" s="13"/>
      <c r="AD252" s="14">
        <f ca="1" xml:space="preserve"> SUMIFS($J:$J, $A:$A,CELL("contents", AD$4), $B:$B,CELL("contents", AD$7), $C:$C,CELL("contents", $P232))</f>
        <v>56185970</v>
      </c>
      <c r="AE252" s="12">
        <f ca="1" xml:space="preserve"> SUMIFS($J:$J, $A:$A,CELL("contents", AE$4), $B:$B,CELL("contents", AE$7), $C:$C,CELL("contents", $P232))</f>
        <v>133135243</v>
      </c>
      <c r="AF252" s="19">
        <f ca="1" xml:space="preserve"> SUMIFS($J:$J, $A:$A,CELL("contents", AF$4), $B:$B,CELL("contents", AF$7), $C:$C,CELL("contents", $P232))</f>
        <v>116066987</v>
      </c>
      <c r="AG252" s="13"/>
      <c r="AH252" s="14">
        <f ca="1" xml:space="preserve"> SUMIFS($J:$J, $A:$A,CELL("contents", AH$4), $B:$B,CELL("contents", AH$7), $C:$C,CELL("contents", $P232))</f>
        <v>249202230</v>
      </c>
      <c r="AK252" s="6" t="s">
        <v>16</v>
      </c>
      <c r="AL252" s="21" t="s">
        <v>9</v>
      </c>
      <c r="AM252" s="12">
        <f ca="1" xml:space="preserve"> SUMIFS($J:$J, $A:$A,CELL("contents", AM$4), $B:$B,CELL("contents", AM$7), $C:$C,CELL("contents", $P232), $G:$G,CELL("contents", AM$3))</f>
        <v>1791446</v>
      </c>
      <c r="AN252" s="19">
        <f ca="1" xml:space="preserve"> SUMIFS($J:$J, $A:$A,CELL("contents", AN$4), $B:$B,CELL("contents", AN$7), $C:$C,CELL("contents", $P232), $G:$G,CELL("contents", AN$3))</f>
        <v>21801851</v>
      </c>
      <c r="AO252" s="13"/>
      <c r="AP252" s="14">
        <f ca="1" xml:space="preserve"> SUMIFS($J:$J, $A:$A,CELL("contents", AP$4), $B:$B,CELL("contents", AP$7), $C:$C,CELL("contents", $P232), $G:$G,CELL("contents", AP$3))</f>
        <v>23593297</v>
      </c>
      <c r="AQ252" s="12">
        <f ca="1" xml:space="preserve"> SUMIFS($J:$J, $A:$A,CELL("contents", AQ$4), $B:$B,CELL("contents", AQ$7), $C:$C,CELL("contents", $P232), $G:$G,CELL("contents", AQ$3))</f>
        <v>9901384</v>
      </c>
      <c r="AR252" s="19">
        <f ca="1" xml:space="preserve"> SUMIFS($J:$J, $A:$A,CELL("contents", AR$4), $B:$B,CELL("contents", AR$7), $C:$C,CELL("contents", $P232), $G:$G,CELL("contents", AR$3))</f>
        <v>411</v>
      </c>
      <c r="AS252" s="13"/>
      <c r="AT252" s="14">
        <f ca="1" xml:space="preserve"> SUMIFS($J:$J, $A:$A,CELL("contents", AT$4), $B:$B,CELL("contents", AT$7), $C:$C,CELL("contents", $P232), $G:$G,CELL("contents", AT$3))</f>
        <v>9901795</v>
      </c>
      <c r="AU252" s="12">
        <f ca="1" xml:space="preserve"> SUMIFS($J:$J, $A:$A,CELL("contents", AU$4), $B:$B,CELL("contents", AU$7), $C:$C,CELL("contents", $P232), $G:$G,CELL("contents", AU$3))</f>
        <v>10077927</v>
      </c>
      <c r="AV252" s="19">
        <f ca="1" xml:space="preserve"> SUMIFS($J:$J, $A:$A,CELL("contents", AV$4), $B:$B,CELL("contents", AV$7), $C:$C,CELL("contents", $P232), $G:$G,CELL("contents", AV$3))</f>
        <v>411</v>
      </c>
      <c r="AW252" s="13"/>
      <c r="AX252" s="14">
        <f ca="1" xml:space="preserve"> SUMIFS($J:$J, $A:$A,CELL("contents", AX$4), $B:$B,CELL("contents", AX$7), $C:$C,CELL("contents", $P232), $G:$G,CELL("contents", AX$3))</f>
        <v>10078338</v>
      </c>
      <c r="AY252" s="12">
        <f ca="1" xml:space="preserve"> SUMIFS($J:$J, $A:$A,CELL("contents", AY$4), $B:$B,CELL("contents", AY$7), $C:$C,CELL("contents", $P232), $G:$G,CELL("contents", AY$3))</f>
        <v>21770757</v>
      </c>
      <c r="AZ252" s="19">
        <f ca="1" xml:space="preserve"> SUMIFS($J:$J, $A:$A,CELL("contents", AZ$4), $B:$B,CELL("contents", AZ$7), $C:$C,CELL("contents", $P232), $G:$G,CELL("contents", AZ$3))</f>
        <v>21802673</v>
      </c>
      <c r="BA252" s="13"/>
      <c r="BB252" s="14">
        <f ca="1" xml:space="preserve"> SUMIFS($J:$J, $A:$A,CELL("contents", BB$4), $B:$B,CELL("contents", BB$7), $C:$C,CELL("contents", $P232), $G:$G,CELL("contents", BB$3))</f>
        <v>43573430</v>
      </c>
      <c r="BE252" s="6" t="s">
        <v>16</v>
      </c>
      <c r="BF252" s="21" t="s">
        <v>9</v>
      </c>
      <c r="BG252" s="12">
        <f ca="1" xml:space="preserve"> SUMIFS($J:$J, $A:$A,CELL("contents", BG$4), $B:$B,CELL("contents", BG$7), $C:$C,CELL("contents", $P232), $G:$G,CELL("contents", BG$3))</f>
        <v>1837698</v>
      </c>
      <c r="BH252" s="19">
        <f ca="1" xml:space="preserve"> SUMIFS($J:$J, $A:$A,CELL("contents", BH$4), $B:$B,CELL("contents", BH$7), $C:$C,CELL("contents", $P232), $G:$G,CELL("contents", BH$3))</f>
        <v>20591153</v>
      </c>
      <c r="BI252" s="13"/>
      <c r="BJ252" s="14">
        <f ca="1" xml:space="preserve"> SUMIFS($J:$J, $A:$A,CELL("contents", BJ$4), $B:$B,CELL("contents", BJ$7), $C:$C,CELL("contents", $P232), $G:$G,CELL("contents", BJ$3))</f>
        <v>22428851</v>
      </c>
      <c r="BK252" s="12">
        <f ca="1" xml:space="preserve"> SUMIFS($J:$J, $A:$A,CELL("contents", BK$4), $B:$B,CELL("contents", BK$7), $C:$C,CELL("contents", $P232), $G:$G,CELL("contents", BK$3))</f>
        <v>9843778</v>
      </c>
      <c r="BL252" s="19">
        <f ca="1" xml:space="preserve"> SUMIFS($J:$J, $A:$A,CELL("contents", BL$4), $B:$B,CELL("contents", BL$7), $C:$C,CELL("contents", $P232), $G:$G,CELL("contents", BL$3))</f>
        <v>651</v>
      </c>
      <c r="BM252" s="13"/>
      <c r="BN252" s="14">
        <f ca="1" xml:space="preserve"> SUMIFS($J:$J, $A:$A,CELL("contents", BN$4), $B:$B,CELL("contents", BN$7), $C:$C,CELL("contents", $P232), $G:$G,CELL("contents", BN$3))</f>
        <v>9844429</v>
      </c>
      <c r="BO252" s="12">
        <f ca="1" xml:space="preserve"> SUMIFS($J:$J, $A:$A,CELL("contents", BO$4), $B:$B,CELL("contents", BO$7), $C:$C,CELL("contents", $P232), $G:$G,CELL("contents", BO$3))</f>
        <v>11231513</v>
      </c>
      <c r="BP252" s="19">
        <f ca="1" xml:space="preserve"> SUMIFS($J:$J, $A:$A,CELL("contents", BP$4), $B:$B,CELL("contents", BP$7), $C:$C,CELL("contents", $P232), $G:$G,CELL("contents", BP$3))</f>
        <v>651</v>
      </c>
      <c r="BQ252" s="13"/>
      <c r="BR252" s="14">
        <f ca="1" xml:space="preserve"> SUMIFS($J:$J, $A:$A,CELL("contents", BR$4), $B:$B,CELL("contents", BR$7), $C:$C,CELL("contents", $P232), $G:$G,CELL("contents", BR$3))</f>
        <v>11232164</v>
      </c>
      <c r="BS252" s="12">
        <f ca="1" xml:space="preserve"> SUMIFS($J:$J, $A:$A,CELL("contents", BS$4), $B:$B,CELL("contents", BS$7), $C:$C,CELL("contents", $P232), $G:$G,CELL("contents", BS$3))</f>
        <v>22912989</v>
      </c>
      <c r="BT252" s="19">
        <f ca="1" xml:space="preserve"> SUMIFS($J:$J, $A:$A,CELL("contents", BT$4), $B:$B,CELL("contents", BT$7), $C:$C,CELL("contents", $P232), $G:$G,CELL("contents", BT$3))</f>
        <v>20592455</v>
      </c>
      <c r="BU252" s="13"/>
      <c r="BV252" s="14">
        <f ca="1" xml:space="preserve"> SUMIFS($J:$J, $A:$A,CELL("contents", BV$4), $B:$B,CELL("contents", BV$7), $C:$C,CELL("contents", $P232), $G:$G,CELL("contents", BV$3))</f>
        <v>43505444</v>
      </c>
      <c r="BY252" s="6" t="s">
        <v>16</v>
      </c>
      <c r="BZ252" s="21" t="s">
        <v>9</v>
      </c>
      <c r="CA252" s="12">
        <f ca="1" xml:space="preserve"> SUMIFS($J:$J, $A:$A,CELL("contents", CA$4), $B:$B,CELL("contents", CA$7), $C:$C,CELL("contents", $P232), $G:$G,CELL("contents", CA$3))</f>
        <v>2481120</v>
      </c>
      <c r="CB252" s="19">
        <f ca="1" xml:space="preserve"> SUMIFS($J:$J, $A:$A,CELL("contents", CB$4), $B:$B,CELL("contents", CB$7), $C:$C,CELL("contents", $P232), $G:$G,CELL("contents", CB$3))</f>
        <v>21839536</v>
      </c>
      <c r="CC252" s="13"/>
      <c r="CD252" s="14">
        <f ca="1" xml:space="preserve"> SUMIFS($J:$J, $A:$A,CELL("contents", CD$4), $B:$B,CELL("contents", CD$7), $C:$C,CELL("contents", $P232), $G:$G,CELL("contents", CD$3))</f>
        <v>24320656</v>
      </c>
      <c r="CE252" s="12">
        <f ca="1" xml:space="preserve"> SUMIFS($J:$J, $A:$A,CELL("contents", CE$4), $B:$B,CELL("contents", CE$7), $C:$C,CELL("contents", $P232), $G:$G,CELL("contents", CE$3))</f>
        <v>11312041</v>
      </c>
      <c r="CF252" s="19">
        <f ca="1" xml:space="preserve"> SUMIFS($J:$J, $A:$A,CELL("contents", CF$4), $B:$B,CELL("contents", CF$7), $C:$C,CELL("contents", $P232), $G:$G,CELL("contents", CF$3))</f>
        <v>1999</v>
      </c>
      <c r="CG252" s="13"/>
      <c r="CH252" s="14">
        <f ca="1" xml:space="preserve"> SUMIFS($J:$J, $A:$A,CELL("contents", CH$4), $B:$B,CELL("contents", CH$7), $C:$C,CELL("contents", $P232), $G:$G,CELL("contents", CH$3))</f>
        <v>11314040</v>
      </c>
      <c r="CI252" s="12">
        <f ca="1" xml:space="preserve"> SUMIFS($J:$J, $A:$A,CELL("contents", CI$4), $B:$B,CELL("contents", CI$7), $C:$C,CELL("contents", $P232), $G:$G,CELL("contents", CI$3))</f>
        <v>10864368</v>
      </c>
      <c r="CJ252" s="19">
        <f ca="1" xml:space="preserve"> SUMIFS($J:$J, $A:$A,CELL("contents", CJ$4), $B:$B,CELL("contents", CJ$7), $C:$C,CELL("contents", $P232), $G:$G,CELL("contents", CJ$3))</f>
        <v>1999</v>
      </c>
      <c r="CK252" s="13"/>
      <c r="CL252" s="14">
        <f ca="1" xml:space="preserve"> SUMIFS($J:$J, $A:$A,CELL("contents", CL$4), $B:$B,CELL("contents", CL$7), $C:$C,CELL("contents", $P232), $G:$G,CELL("contents", CL$3))</f>
        <v>10866367</v>
      </c>
      <c r="CM252" s="12">
        <f ca="1" xml:space="preserve"> SUMIFS($J:$J, $A:$A,CELL("contents", CM$4), $B:$B,CELL("contents", CM$7), $C:$C,CELL("contents", $P232), $G:$G,CELL("contents", CM$3))</f>
        <v>24657529</v>
      </c>
      <c r="CN252" s="19">
        <f ca="1" xml:space="preserve"> SUMIFS($J:$J, $A:$A,CELL("contents", CN$4), $B:$B,CELL("contents", CN$7), $C:$C,CELL("contents", $P232), $G:$G,CELL("contents", CN$3))</f>
        <v>21843534</v>
      </c>
      <c r="CO252" s="13"/>
      <c r="CP252" s="14">
        <f ca="1" xml:space="preserve"> SUMIFS($J:$J, $A:$A,CELL("contents", CP$4), $B:$B,CELL("contents", CP$7), $C:$C,CELL("contents", $P232), $G:$G,CELL("contents", CP$3))</f>
        <v>46501063</v>
      </c>
      <c r="CS252" s="6" t="s">
        <v>16</v>
      </c>
      <c r="CT252" s="21" t="s">
        <v>9</v>
      </c>
      <c r="CU252" s="12">
        <f ca="1" xml:space="preserve"> SUMIFS($J:$J, $A:$A,CELL("contents", CU$4), $B:$B,CELL("contents", CU$7), $C:$C,CELL("contents", $P232), $G:$G,CELL("contents", CU$3))</f>
        <v>4308780</v>
      </c>
      <c r="CV252" s="19">
        <f ca="1" xml:space="preserve"> SUMIFS($J:$J, $A:$A,CELL("contents", CV$4), $B:$B,CELL("contents", CV$7), $C:$C,CELL("contents", $P232), $G:$G,CELL("contents", CV$3))</f>
        <v>25239275</v>
      </c>
      <c r="CW252" s="13"/>
      <c r="CX252" s="14">
        <f ca="1" xml:space="preserve"> SUMIFS($J:$J, $A:$A,CELL("contents", CX$4), $B:$B,CELL("contents", CX$7), $C:$C,CELL("contents", $P232), $G:$G,CELL("contents", CX$3))</f>
        <v>29548055</v>
      </c>
      <c r="CY252" s="12">
        <f ca="1" xml:space="preserve"> SUMIFS($J:$J, $A:$A,CELL("contents", CY$4), $B:$B,CELL("contents", CY$7), $C:$C,CELL("contents", $P232), $G:$G,CELL("contents", CY$3))</f>
        <v>14350031</v>
      </c>
      <c r="CZ252" s="19">
        <f ca="1" xml:space="preserve"> SUMIFS($J:$J, $A:$A,CELL("contents", CZ$4), $B:$B,CELL("contents", CZ$7), $C:$C,CELL("contents", $P232), $G:$G,CELL("contents", CZ$3))</f>
        <v>6436</v>
      </c>
      <c r="DA252" s="13"/>
      <c r="DB252" s="14">
        <f ca="1" xml:space="preserve"> SUMIFS($J:$J, $A:$A,CELL("contents", DB$4), $B:$B,CELL("contents", DB$7), $C:$C,CELL("contents", $P232), $G:$G,CELL("contents", DB$3))</f>
        <v>14356467</v>
      </c>
      <c r="DC252" s="12">
        <f ca="1" xml:space="preserve"> SUMIFS($J:$J, $A:$A,CELL("contents", DC$4), $B:$B,CELL("contents", DC$7), $C:$C,CELL("contents", $P232), $G:$G,CELL("contents", DC$3))</f>
        <v>10595062</v>
      </c>
      <c r="DD252" s="19">
        <f ca="1" xml:space="preserve"> SUMIFS($J:$J, $A:$A,CELL("contents", DD$4), $B:$B,CELL("contents", DD$7), $C:$C,CELL("contents", $P232), $G:$G,CELL("contents", DD$3))</f>
        <v>6436</v>
      </c>
      <c r="DE252" s="13"/>
      <c r="DF252" s="14">
        <f ca="1" xml:space="preserve"> SUMIFS($J:$J, $A:$A,CELL("contents", DF$4), $B:$B,CELL("contents", DF$7), $C:$C,CELL("contents", $P232), $G:$G,CELL("contents", DF$3))</f>
        <v>10601498</v>
      </c>
      <c r="DG252" s="12">
        <f ca="1" xml:space="preserve"> SUMIFS($J:$J, $A:$A,CELL("contents", DG$4), $B:$B,CELL("contents", DG$7), $C:$C,CELL("contents", $P232), $G:$G,CELL("contents", DG$3))</f>
        <v>29253873</v>
      </c>
      <c r="DH252" s="19">
        <f ca="1" xml:space="preserve"> SUMIFS($J:$J, $A:$A,CELL("contents", DH$4), $B:$B,CELL("contents", DH$7), $C:$C,CELL("contents", $P232), $G:$G,CELL("contents", DH$3))</f>
        <v>25252147</v>
      </c>
      <c r="DI252" s="13"/>
      <c r="DJ252" s="14">
        <f ca="1" xml:space="preserve"> SUMIFS($J:$J, $A:$A,CELL("contents", DJ$4), $B:$B,CELL("contents", DJ$7), $C:$C,CELL("contents", $P232), $G:$G,CELL("contents", DJ$3))</f>
        <v>54506020</v>
      </c>
      <c r="DM252" s="6" t="s">
        <v>16</v>
      </c>
      <c r="DN252" s="21" t="s">
        <v>9</v>
      </c>
      <c r="DO252" s="12">
        <f ca="1" xml:space="preserve"> SUMIFS($J:$J, $A:$A,CELL("contents", DO$4), $B:$B,CELL("contents", DO$7), $C:$C,CELL("contents", $P232), $G:$G,CELL("contents", DO$3))</f>
        <v>6248370</v>
      </c>
      <c r="DP252" s="19">
        <f ca="1" xml:space="preserve"> SUMIFS($J:$J, $A:$A,CELL("contents", DP$4), $B:$B,CELL("contents", DP$7), $C:$C,CELL("contents", $P232), $G:$G,CELL("contents", DP$3))</f>
        <v>26535930</v>
      </c>
      <c r="DQ252" s="13"/>
      <c r="DR252" s="14">
        <f ca="1" xml:space="preserve"> SUMIFS($J:$J, $A:$A,CELL("contents", DR$4), $B:$B,CELL("contents", DR$7), $C:$C,CELL("contents", $P232), $G:$G,CELL("contents", DR$3))</f>
        <v>32784300</v>
      </c>
      <c r="DS252" s="12">
        <f ca="1" xml:space="preserve"> SUMIFS($J:$J, $A:$A,CELL("contents", DS$4), $B:$B,CELL("contents", DS$7), $C:$C,CELL("contents", $P232), $G:$G,CELL("contents", DS$3))</f>
        <v>14904246</v>
      </c>
      <c r="DT252" s="19">
        <f ca="1" xml:space="preserve"> SUMIFS($J:$J, $A:$A,CELL("contents", DT$4), $B:$B,CELL("contents", DT$7), $C:$C,CELL("contents", $P232), $G:$G,CELL("contents", DT$3))</f>
        <v>20124</v>
      </c>
      <c r="DU252" s="13"/>
      <c r="DV252" s="14">
        <f ca="1" xml:space="preserve"> SUMIFS($J:$J, $A:$A,CELL("contents", DV$4), $B:$B,CELL("contents", DV$7), $C:$C,CELL("contents", $P232), $G:$G,CELL("contents", DV$3))</f>
        <v>14924370</v>
      </c>
      <c r="DW252" s="12">
        <f ca="1" xml:space="preserve"> SUMIFS($J:$J, $A:$A,CELL("contents", DW$4), $B:$B,CELL("contents", DW$7), $C:$C,CELL("contents", $P232), $G:$G,CELL("contents", DW$3))</f>
        <v>13387479</v>
      </c>
      <c r="DX252" s="19">
        <f ca="1" xml:space="preserve"> SUMIFS($J:$J, $A:$A,CELL("contents", DX$4), $B:$B,CELL("contents", DX$7), $C:$C,CELL("contents", $P232), $G:$G,CELL("contents", DX$3))</f>
        <v>20124</v>
      </c>
      <c r="DY252" s="13"/>
      <c r="DZ252" s="14">
        <f ca="1" xml:space="preserve"> SUMIFS($J:$J, $A:$A,CELL("contents", DZ$4), $B:$B,CELL("contents", DZ$7), $C:$C,CELL("contents", $P232), $G:$G,CELL("contents", DZ$3))</f>
        <v>13407603</v>
      </c>
      <c r="EA252" s="12">
        <f ca="1" xml:space="preserve"> SUMIFS($J:$J, $A:$A,CELL("contents", EA$4), $B:$B,CELL("contents", EA$7), $C:$C,CELL("contents", $P232), $G:$G,CELL("contents", EA$3))</f>
        <v>34540095</v>
      </c>
      <c r="EB252" s="19">
        <f ca="1" xml:space="preserve"> SUMIFS($J:$J, $A:$A,CELL("contents", EB$4), $B:$B,CELL("contents", EB$7), $C:$C,CELL("contents", $P232), $G:$G,CELL("contents", EB$3))</f>
        <v>26576178</v>
      </c>
      <c r="EC252" s="13"/>
      <c r="ED252" s="14">
        <f ca="1" xml:space="preserve"> SUMIFS($J:$J, $A:$A,CELL("contents", ED$4), $B:$B,CELL("contents", ED$7), $C:$C,CELL("contents", $P232), $G:$G,CELL("contents", ED$3))</f>
        <v>61116273</v>
      </c>
    </row>
    <row r="253" spans="1:134" x14ac:dyDescent="0.25">
      <c r="A253" t="s">
        <v>19</v>
      </c>
      <c r="B253" t="s">
        <v>14</v>
      </c>
      <c r="C253">
        <v>11</v>
      </c>
      <c r="D253">
        <v>44</v>
      </c>
      <c r="E253" t="b">
        <v>0</v>
      </c>
      <c r="F253">
        <v>1.4E-2</v>
      </c>
      <c r="G253">
        <v>16</v>
      </c>
      <c r="H253">
        <v>16</v>
      </c>
      <c r="I253">
        <v>64</v>
      </c>
      <c r="J253">
        <v>35</v>
      </c>
      <c r="K253">
        <v>0</v>
      </c>
      <c r="L253">
        <v>11</v>
      </c>
      <c r="M253">
        <f t="shared" si="516"/>
        <v>0</v>
      </c>
      <c r="N253" t="b">
        <f t="shared" ref="N253" si="633">AND(MIN($F251,$F252,$F253)=$F253,MAX($H251,$H252,$H253)=$H253)</f>
        <v>0</v>
      </c>
      <c r="O253" t="b">
        <f t="shared" ref="O253" si="634">AND(NOT(N251),NOT(N252),N253)</f>
        <v>0</v>
      </c>
      <c r="P253">
        <f>P229</f>
        <v>16</v>
      </c>
      <c r="Q253" s="5" t="s">
        <v>23</v>
      </c>
      <c r="R253" s="21"/>
      <c r="S253" s="12">
        <f ca="1" xml:space="preserve"> IFERROR(AVERAGEIFS($J:$J, $A:$A,CELL("contents", S$4), $B:$B,CELL("contents", S$7), $C:$C,CELL("contents", $P232)), 0)</f>
        <v>69447.558333333334</v>
      </c>
      <c r="T253" s="19">
        <f ca="1" xml:space="preserve"> IFERROR(AVERAGEIFS($J:$J, $A:$A,CELL("contents", T$4), $B:$B,CELL("contents", T$7), $C:$C,CELL("contents", $P232)), 0)</f>
        <v>703077.24242424243</v>
      </c>
      <c r="U253" s="13"/>
      <c r="V253" s="14">
        <f ca="1" xml:space="preserve"> IFERROR(AVERAGEIFS($J:$J, $A:$A,CELL("contents", V$4), $B:$B,CELL("contents", V$7), $C:$C,CELL("contents", $P232)), 0)</f>
        <v>327592.98518518516</v>
      </c>
      <c r="W253" s="12">
        <f ca="1" xml:space="preserve"> IFERROR(AVERAGEIFS($J:$J, $A:$A,CELL("contents", W$4), $B:$B,CELL("contents", W$7), $C:$C,CELL("contents", $P232)), 0)</f>
        <v>251297.83333333334</v>
      </c>
      <c r="X253" s="19">
        <f ca="1" xml:space="preserve"> IFERROR(AVERAGEIFS($J:$J, $A:$A,CELL("contents", X$4), $B:$B,CELL("contents", X$7), $C:$C,CELL("contents", $P232)), 0)</f>
        <v>179.52121212121213</v>
      </c>
      <c r="Y253" s="13"/>
      <c r="Z253" s="14">
        <f ca="1" xml:space="preserve"> IFERROR(AVERAGEIFS($J:$J, $A:$A,CELL("contents", Z$4), $B:$B,CELL("contents", Z$7), $C:$C,CELL("contents", $P232)), 0)</f>
        <v>148990.37283950616</v>
      </c>
      <c r="AA253" s="12">
        <f ca="1" xml:space="preserve"> IFERROR(AVERAGEIFS($J:$J, $A:$A,CELL("contents", AA$4), $B:$B,CELL("contents", AA$7), $C:$C,CELL("contents", $P232)), 0)</f>
        <v>233984.78750000001</v>
      </c>
      <c r="AB253" s="19">
        <f ca="1" xml:space="preserve"> IFERROR(AVERAGEIFS($J:$J, $A:$A,CELL("contents", AB$4), $B:$B,CELL("contents", AB$7), $C:$C,CELL("contents", $P232)), 0)</f>
        <v>179.52121212121213</v>
      </c>
      <c r="AC253" s="13"/>
      <c r="AD253" s="14">
        <f ca="1" xml:space="preserve"> IFERROR(AVERAGEIFS($J:$J, $A:$A,CELL("contents", AD$4), $B:$B,CELL("contents", AD$7), $C:$C,CELL("contents", $P232)), 0)</f>
        <v>138730.7901234568</v>
      </c>
      <c r="AE253" s="12">
        <f ca="1" xml:space="preserve"> IFERROR(AVERAGEIFS($J:$J, $A:$A,CELL("contents", AE$4), $B:$B,CELL("contents", AE$7), $C:$C,CELL("contents", $P232)), 0)</f>
        <v>184910.05972222221</v>
      </c>
      <c r="AF253" s="19">
        <f ca="1" xml:space="preserve"> IFERROR(AVERAGEIFS($J:$J, $A:$A,CELL("contents", AF$4), $B:$B,CELL("contents", AF$7), $C:$C,CELL("contents", $P232)), 0)</f>
        <v>234478.76161616162</v>
      </c>
      <c r="AG253" s="13"/>
      <c r="AH253" s="14">
        <f ca="1" xml:space="preserve"> IFERROR(AVERAGEIFS($J:$J, $A:$A,CELL("contents", AH$4), $B:$B,CELL("contents", AH$7), $C:$C,CELL("contents", $P232)), 0)</f>
        <v>205104.71604938273</v>
      </c>
      <c r="AK253" s="5" t="s">
        <v>23</v>
      </c>
      <c r="AL253" s="21"/>
      <c r="AM253" s="12">
        <f ca="1" xml:space="preserve"> IFERROR(AVERAGEIFS($J:$J, $A:$A,CELL("contents", AM$4), $B:$B,CELL("contents", AM$7), $C:$C,CELL("contents", $P232), $G:$G,CELL("contents", AM$3)), 0)</f>
        <v>37321.791666666664</v>
      </c>
      <c r="AN253" s="19">
        <f ca="1" xml:space="preserve"> IFERROR(AVERAGEIFS($J:$J, $A:$A,CELL("contents", AN$4), $B:$B,CELL("contents", AN$7), $C:$C,CELL("contents", $P232), $G:$G,CELL("contents", AN$3)), 0)</f>
        <v>660662.15151515149</v>
      </c>
      <c r="AO253" s="13"/>
      <c r="AP253" s="14">
        <f ca="1" xml:space="preserve"> IFERROR(AVERAGEIFS($J:$J, $A:$A,CELL("contents", AP$4), $B:$B,CELL("contents", AP$7), $C:$C,CELL("contents", $P232), $G:$G,CELL("contents", AP$3)), 0)</f>
        <v>291275.27160493826</v>
      </c>
      <c r="AQ253" s="12">
        <f ca="1" xml:space="preserve"> IFERROR(AVERAGEIFS($J:$J, $A:$A,CELL("contents", AQ$4), $B:$B,CELL("contents", AQ$7), $C:$C,CELL("contents", $P232), $G:$G,CELL("contents", AQ$3)), 0)</f>
        <v>206278.83333333334</v>
      </c>
      <c r="AR253" s="19">
        <f ca="1" xml:space="preserve"> IFERROR(AVERAGEIFS($J:$J, $A:$A,CELL("contents", AR$4), $B:$B,CELL("contents", AR$7), $C:$C,CELL("contents", $P232), $G:$G,CELL("contents", AR$3)), 0)</f>
        <v>12.454545454545455</v>
      </c>
      <c r="AS253" s="13"/>
      <c r="AT253" s="14">
        <f ca="1" xml:space="preserve"> IFERROR(AVERAGEIFS($J:$J, $A:$A,CELL("contents", AT$4), $B:$B,CELL("contents", AT$7), $C:$C,CELL("contents", $P232), $G:$G,CELL("contents", AT$3)), 0)</f>
        <v>122244.38271604938</v>
      </c>
      <c r="AU253" s="12">
        <f ca="1" xml:space="preserve"> IFERROR(AVERAGEIFS($J:$J, $A:$A,CELL("contents", AU$4), $B:$B,CELL("contents", AU$7), $C:$C,CELL("contents", $P232), $G:$G,CELL("contents", AU$3)), 0)</f>
        <v>209956.8125</v>
      </c>
      <c r="AV253" s="19">
        <f ca="1" xml:space="preserve"> IFERROR(AVERAGEIFS($J:$J, $A:$A,CELL("contents", AV$4), $B:$B,CELL("contents", AV$7), $C:$C,CELL("contents", $P232), $G:$G,CELL("contents", AV$3)), 0)</f>
        <v>12.454545454545455</v>
      </c>
      <c r="AW253" s="13"/>
      <c r="AX253" s="14">
        <f ca="1" xml:space="preserve"> IFERROR(AVERAGEIFS($J:$J, $A:$A,CELL("contents", AX$4), $B:$B,CELL("contents", AX$7), $C:$C,CELL("contents", $P232), $G:$G,CELL("contents", AX$3)), 0)</f>
        <v>124423.92592592593</v>
      </c>
      <c r="AY253" s="12">
        <f ca="1" xml:space="preserve"> IFERROR(AVERAGEIFS($J:$J, $A:$A,CELL("contents", AY$4), $B:$B,CELL("contents", AY$7), $C:$C,CELL("contents", $P232), $G:$G,CELL("contents", AY$3)), 0)</f>
        <v>151185.8125</v>
      </c>
      <c r="AZ253" s="19">
        <f ca="1" xml:space="preserve"> IFERROR(AVERAGEIFS($J:$J, $A:$A,CELL("contents", AZ$4), $B:$B,CELL("contents", AZ$7), $C:$C,CELL("contents", $P232), $G:$G,CELL("contents", AZ$3)), 0)</f>
        <v>220229.02020202021</v>
      </c>
      <c r="BA253" s="13"/>
      <c r="BB253" s="14">
        <f ca="1" xml:space="preserve"> IFERROR(AVERAGEIFS($J:$J, $A:$A,CELL("contents", BB$4), $B:$B,CELL("contents", BB$7), $C:$C,CELL("contents", $P232), $G:$G,CELL("contents", BB$3)), 0)</f>
        <v>179314.5267489712</v>
      </c>
      <c r="BE253" s="5" t="s">
        <v>23</v>
      </c>
      <c r="BF253" s="21"/>
      <c r="BG253" s="12">
        <f ca="1" xml:space="preserve"> IFERROR(AVERAGEIFS($J:$J, $A:$A,CELL("contents", BG$4), $B:$B,CELL("contents", BG$7), $C:$C,CELL("contents", $P232), $G:$G,CELL("contents", BG$3)), 0)</f>
        <v>38285.375</v>
      </c>
      <c r="BH253" s="19">
        <f ca="1" xml:space="preserve"> IFERROR(AVERAGEIFS($J:$J, $A:$A,CELL("contents", BH$4), $B:$B,CELL("contents", BH$7), $C:$C,CELL("contents", $P232), $G:$G,CELL("contents", BH$3)), 0)</f>
        <v>623974.33333333337</v>
      </c>
      <c r="BI253" s="13"/>
      <c r="BJ253" s="14">
        <f ca="1" xml:space="preserve"> IFERROR(AVERAGEIFS($J:$J, $A:$A,CELL("contents", BJ$4), $B:$B,CELL("contents", BJ$7), $C:$C,CELL("contents", $P232), $G:$G,CELL("contents", BJ$3)), 0)</f>
        <v>276899.39506172837</v>
      </c>
      <c r="BK253" s="12">
        <f ca="1" xml:space="preserve"> IFERROR(AVERAGEIFS($J:$J, $A:$A,CELL("contents", BK$4), $B:$B,CELL("contents", BK$7), $C:$C,CELL("contents", $P232), $G:$G,CELL("contents", BK$3)), 0)</f>
        <v>205078.70833333334</v>
      </c>
      <c r="BL253" s="19">
        <f ca="1" xml:space="preserve"> IFERROR(AVERAGEIFS($J:$J, $A:$A,CELL("contents", BL$4), $B:$B,CELL("contents", BL$7), $C:$C,CELL("contents", $P232), $G:$G,CELL("contents", BL$3)), 0)</f>
        <v>19.727272727272727</v>
      </c>
      <c r="BM253" s="13"/>
      <c r="BN253" s="14">
        <f ca="1" xml:space="preserve"> IFERROR(AVERAGEIFS($J:$J, $A:$A,CELL("contents", BN$4), $B:$B,CELL("contents", BN$7), $C:$C,CELL("contents", $P232), $G:$G,CELL("contents", BN$3)), 0)</f>
        <v>121536.16049382716</v>
      </c>
      <c r="BO253" s="12">
        <f ca="1" xml:space="preserve"> IFERROR(AVERAGEIFS($J:$J, $A:$A,CELL("contents", BO$4), $B:$B,CELL("contents", BO$7), $C:$C,CELL("contents", $P232), $G:$G,CELL("contents", BO$3)), 0)</f>
        <v>233989.85416666666</v>
      </c>
      <c r="BP253" s="19">
        <f ca="1" xml:space="preserve"> IFERROR(AVERAGEIFS($J:$J, $A:$A,CELL("contents", BP$4), $B:$B,CELL("contents", BP$7), $C:$C,CELL("contents", $P232), $G:$G,CELL("contents", BP$3)), 0)</f>
        <v>19.727272727272727</v>
      </c>
      <c r="BQ253" s="13"/>
      <c r="BR253" s="14">
        <f ca="1" xml:space="preserve"> IFERROR(AVERAGEIFS($J:$J, $A:$A,CELL("contents", BR$4), $B:$B,CELL("contents", BR$7), $C:$C,CELL("contents", $P232), $G:$G,CELL("contents", BR$3)), 0)</f>
        <v>138668.69135802469</v>
      </c>
      <c r="BS253" s="12">
        <f ca="1" xml:space="preserve"> IFERROR(AVERAGEIFS($J:$J, $A:$A,CELL("contents", BS$4), $B:$B,CELL("contents", BS$7), $C:$C,CELL("contents", $P232), $G:$G,CELL("contents", BS$3)), 0)</f>
        <v>159117.97916666666</v>
      </c>
      <c r="BT253" s="19">
        <f ca="1" xml:space="preserve"> IFERROR(AVERAGEIFS($J:$J, $A:$A,CELL("contents", BT$4), $B:$B,CELL("contents", BT$7), $C:$C,CELL("contents", $P232), $G:$G,CELL("contents", BT$3)), 0)</f>
        <v>208004.59595959596</v>
      </c>
      <c r="BU253" s="13"/>
      <c r="BV253" s="14">
        <f ca="1" xml:space="preserve"> IFERROR(AVERAGEIFS($J:$J, $A:$A,CELL("contents", BV$4), $B:$B,CELL("contents", BV$7), $C:$C,CELL("contents", $P232), $G:$G,CELL("contents", BV$3)), 0)</f>
        <v>179034.74897119342</v>
      </c>
      <c r="BY253" s="5" t="s">
        <v>23</v>
      </c>
      <c r="BZ253" s="21"/>
      <c r="CA253" s="12">
        <f ca="1" xml:space="preserve"> IFERROR(AVERAGEIFS($J:$J, $A:$A,CELL("contents", CA$4), $B:$B,CELL("contents", CA$7), $C:$C,CELL("contents", $P232), $G:$G,CELL("contents", CA$3)), 0)</f>
        <v>51690</v>
      </c>
      <c r="CB253" s="19">
        <f ca="1" xml:space="preserve"> IFERROR(AVERAGEIFS($J:$J, $A:$A,CELL("contents", CB$4), $B:$B,CELL("contents", CB$7), $C:$C,CELL("contents", $P232), $G:$G,CELL("contents", CB$3)), 0)</f>
        <v>661804.12121212122</v>
      </c>
      <c r="CC253" s="13"/>
      <c r="CD253" s="14">
        <f ca="1" xml:space="preserve"> IFERROR(AVERAGEIFS($J:$J, $A:$A,CELL("contents", CD$4), $B:$B,CELL("contents", CD$7), $C:$C,CELL("contents", $P232), $G:$G,CELL("contents", CD$3)), 0)</f>
        <v>300255.01234567899</v>
      </c>
      <c r="CE253" s="12">
        <f ca="1" xml:space="preserve"> IFERROR(AVERAGEIFS($J:$J, $A:$A,CELL("contents", CE$4), $B:$B,CELL("contents", CE$7), $C:$C,CELL("contents", $P232), $G:$G,CELL("contents", CE$3)), 0)</f>
        <v>235667.52083333334</v>
      </c>
      <c r="CF253" s="19">
        <f ca="1" xml:space="preserve"> IFERROR(AVERAGEIFS($J:$J, $A:$A,CELL("contents", CF$4), $B:$B,CELL("contents", CF$7), $C:$C,CELL("contents", $P232), $G:$G,CELL("contents", CF$3)), 0)</f>
        <v>60.575757575757578</v>
      </c>
      <c r="CG253" s="13"/>
      <c r="CH253" s="14">
        <f ca="1" xml:space="preserve"> IFERROR(AVERAGEIFS($J:$J, $A:$A,CELL("contents", CH$4), $B:$B,CELL("contents", CH$7), $C:$C,CELL("contents", $P232), $G:$G,CELL("contents", CH$3)), 0)</f>
        <v>139679.50617283949</v>
      </c>
      <c r="CI253" s="12">
        <f ca="1" xml:space="preserve"> IFERROR(AVERAGEIFS($J:$J, $A:$A,CELL("contents", CI$4), $B:$B,CELL("contents", CI$7), $C:$C,CELL("contents", $P232), $G:$G,CELL("contents", CI$3)), 0)</f>
        <v>226341</v>
      </c>
      <c r="CJ253" s="19">
        <f ca="1" xml:space="preserve"> IFERROR(AVERAGEIFS($J:$J, $A:$A,CELL("contents", CJ$4), $B:$B,CELL("contents", CJ$7), $C:$C,CELL("contents", $P232), $G:$G,CELL("contents", CJ$3)), 0)</f>
        <v>60.575757575757578</v>
      </c>
      <c r="CK253" s="13"/>
      <c r="CL253" s="14">
        <f ca="1" xml:space="preserve"> IFERROR(AVERAGEIFS($J:$J, $A:$A,CELL("contents", CL$4), $B:$B,CELL("contents", CL$7), $C:$C,CELL("contents", $P232), $G:$G,CELL("contents", CL$3)), 0)</f>
        <v>134152.67901234567</v>
      </c>
      <c r="CM253" s="12">
        <f ca="1" xml:space="preserve"> IFERROR(AVERAGEIFS($J:$J, $A:$A,CELL("contents", CM$4), $B:$B,CELL("contents", CM$7), $C:$C,CELL("contents", $P232), $G:$G,CELL("contents", CM$3)), 0)</f>
        <v>171232.84027777778</v>
      </c>
      <c r="CN253" s="19">
        <f ca="1" xml:space="preserve"> IFERROR(AVERAGEIFS($J:$J, $A:$A,CELL("contents", CN$4), $B:$B,CELL("contents", CN$7), $C:$C,CELL("contents", $P232), $G:$G,CELL("contents", CN$3)), 0)</f>
        <v>220641.75757575757</v>
      </c>
      <c r="CO253" s="13"/>
      <c r="CP253" s="14">
        <f ca="1" xml:space="preserve"> IFERROR(AVERAGEIFS($J:$J, $A:$A,CELL("contents", CP$4), $B:$B,CELL("contents", CP$7), $C:$C,CELL("contents", $P232), $G:$G,CELL("contents", CP$3)), 0)</f>
        <v>191362.39917695473</v>
      </c>
      <c r="CS253" s="5" t="s">
        <v>23</v>
      </c>
      <c r="CT253" s="21"/>
      <c r="CU253" s="12">
        <f ca="1" xml:space="preserve"> IFERROR(AVERAGEIFS($J:$J, $A:$A,CELL("contents", CU$4), $B:$B,CELL("contents", CU$7), $C:$C,CELL("contents", $P232), $G:$G,CELL("contents", CU$3)), 0)</f>
        <v>89766.25</v>
      </c>
      <c r="CV253" s="19">
        <f ca="1" xml:space="preserve"> IFERROR(AVERAGEIFS($J:$J, $A:$A,CELL("contents", CV$4), $B:$B,CELL("contents", CV$7), $C:$C,CELL("contents", $P232), $G:$G,CELL("contents", CV$3)), 0)</f>
        <v>764826.51515151514</v>
      </c>
      <c r="CW253" s="13"/>
      <c r="CX253" s="14">
        <f ca="1" xml:space="preserve"> IFERROR(AVERAGEIFS($J:$J, $A:$A,CELL("contents", CX$4), $B:$B,CELL("contents", CX$7), $C:$C,CELL("contents", $P232), $G:$G,CELL("contents", CX$3)), 0)</f>
        <v>364790.80246913579</v>
      </c>
      <c r="CY253" s="12">
        <f ca="1" xml:space="preserve"> IFERROR(AVERAGEIFS($J:$J, $A:$A,CELL("contents", CY$4), $B:$B,CELL("contents", CY$7), $C:$C,CELL("contents", $P232), $G:$G,CELL("contents", CY$3)), 0)</f>
        <v>298958.97916666669</v>
      </c>
      <c r="CZ253" s="19">
        <f ca="1" xml:space="preserve"> IFERROR(AVERAGEIFS($J:$J, $A:$A,CELL("contents", CZ$4), $B:$B,CELL("contents", CZ$7), $C:$C,CELL("contents", $P232), $G:$G,CELL("contents", CZ$3)), 0)</f>
        <v>195.03030303030303</v>
      </c>
      <c r="DA253" s="13"/>
      <c r="DB253" s="14">
        <f ca="1" xml:space="preserve"> IFERROR(AVERAGEIFS($J:$J, $A:$A,CELL("contents", DB$4), $B:$B,CELL("contents", DB$7), $C:$C,CELL("contents", $P232), $G:$G,CELL("contents", DB$3)), 0)</f>
        <v>177240.33333333334</v>
      </c>
      <c r="DC253" s="12">
        <f ca="1" xml:space="preserve"> IFERROR(AVERAGEIFS($J:$J, $A:$A,CELL("contents", DC$4), $B:$B,CELL("contents", DC$7), $C:$C,CELL("contents", $P232), $G:$G,CELL("contents", DC$3)), 0)</f>
        <v>220730.45833333334</v>
      </c>
      <c r="DD253" s="19">
        <f ca="1" xml:space="preserve"> IFERROR(AVERAGEIFS($J:$J, $A:$A,CELL("contents", DD$4), $B:$B,CELL("contents", DD$7), $C:$C,CELL("contents", $P232), $G:$G,CELL("contents", DD$3)), 0)</f>
        <v>195.03030303030303</v>
      </c>
      <c r="DE253" s="13"/>
      <c r="DF253" s="14">
        <f ca="1" xml:space="preserve"> IFERROR(AVERAGEIFS($J:$J, $A:$A,CELL("contents", DF$4), $B:$B,CELL("contents", DF$7), $C:$C,CELL("contents", $P232), $G:$G,CELL("contents", DF$3)), 0)</f>
        <v>130882.69135802469</v>
      </c>
      <c r="DG253" s="12">
        <f ca="1" xml:space="preserve"> IFERROR(AVERAGEIFS($J:$J, $A:$A,CELL("contents", DG$4), $B:$B,CELL("contents", DG$7), $C:$C,CELL("contents", $P232), $G:$G,CELL("contents", DG$3)), 0)</f>
        <v>203151.89583333334</v>
      </c>
      <c r="DH253" s="19">
        <f ca="1" xml:space="preserve"> IFERROR(AVERAGEIFS($J:$J, $A:$A,CELL("contents", DH$4), $B:$B,CELL("contents", DH$7), $C:$C,CELL("contents", $P232), $G:$G,CELL("contents", DH$3)), 0)</f>
        <v>255072.19191919192</v>
      </c>
      <c r="DI253" s="13"/>
      <c r="DJ253" s="14">
        <f ca="1" xml:space="preserve"> IFERROR(AVERAGEIFS($J:$J, $A:$A,CELL("contents", DJ$4), $B:$B,CELL("contents", DJ$7), $C:$C,CELL("contents", $P232), $G:$G,CELL("contents", DJ$3)), 0)</f>
        <v>224304.60905349793</v>
      </c>
      <c r="DM253" s="5" t="s">
        <v>23</v>
      </c>
      <c r="DN253" s="21"/>
      <c r="DO253" s="12">
        <f ca="1" xml:space="preserve"> IFERROR(AVERAGEIFS($J:$J, $A:$A,CELL("contents", DO$4), $B:$B,CELL("contents", DO$7), $C:$C,CELL("contents", $P232), $G:$G,CELL("contents", DO$3)), 0)</f>
        <v>130174.375</v>
      </c>
      <c r="DP253" s="19">
        <f ca="1" xml:space="preserve"> IFERROR(AVERAGEIFS($J:$J, $A:$A,CELL("contents", DP$4), $B:$B,CELL("contents", DP$7), $C:$C,CELL("contents", $P232), $G:$G,CELL("contents", DP$3)), 0)</f>
        <v>804119.09090909094</v>
      </c>
      <c r="DQ253" s="13"/>
      <c r="DR253" s="14">
        <f ca="1" xml:space="preserve"> IFERROR(AVERAGEIFS($J:$J, $A:$A,CELL("contents", DR$4), $B:$B,CELL("contents", DR$7), $C:$C,CELL("contents", $P232), $G:$G,CELL("contents", DR$3)), 0)</f>
        <v>404744.44444444444</v>
      </c>
      <c r="DS253" s="12">
        <f ca="1" xml:space="preserve"> IFERROR(AVERAGEIFS($J:$J, $A:$A,CELL("contents", DS$4), $B:$B,CELL("contents", DS$7), $C:$C,CELL("contents", $P232), $G:$G,CELL("contents", DS$3)), 0)</f>
        <v>310505.125</v>
      </c>
      <c r="DT253" s="19">
        <f ca="1" xml:space="preserve"> IFERROR(AVERAGEIFS($J:$J, $A:$A,CELL("contents", DT$4), $B:$B,CELL("contents", DT$7), $C:$C,CELL("contents", $P232), $G:$G,CELL("contents", DT$3)), 0)</f>
        <v>609.81818181818187</v>
      </c>
      <c r="DU253" s="13"/>
      <c r="DV253" s="14">
        <f ca="1" xml:space="preserve"> IFERROR(AVERAGEIFS($J:$J, $A:$A,CELL("contents", DV$4), $B:$B,CELL("contents", DV$7), $C:$C,CELL("contents", $P232), $G:$G,CELL("contents", DV$3)), 0)</f>
        <v>184251.48148148149</v>
      </c>
      <c r="DW253" s="12">
        <f ca="1" xml:space="preserve"> IFERROR(AVERAGEIFS($J:$J, $A:$A,CELL("contents", DW$4), $B:$B,CELL("contents", DW$7), $C:$C,CELL("contents", $P232), $G:$G,CELL("contents", DW$3)), 0)</f>
        <v>278905.8125</v>
      </c>
      <c r="DX253" s="19">
        <f ca="1" xml:space="preserve"> IFERROR(AVERAGEIFS($J:$J, $A:$A,CELL("contents", DX$4), $B:$B,CELL("contents", DX$7), $C:$C,CELL("contents", $P232), $G:$G,CELL("contents", DX$3)), 0)</f>
        <v>609.81818181818187</v>
      </c>
      <c r="DY253" s="13"/>
      <c r="DZ253" s="14">
        <f ca="1" xml:space="preserve"> IFERROR(AVERAGEIFS($J:$J, $A:$A,CELL("contents", DZ$4), $B:$B,CELL("contents", DZ$7), $C:$C,CELL("contents", $P232), $G:$G,CELL("contents", DZ$3)), 0)</f>
        <v>165525.96296296295</v>
      </c>
      <c r="EA253" s="12">
        <f ca="1" xml:space="preserve"> IFERROR(AVERAGEIFS($J:$J, $A:$A,CELL("contents", EA$4), $B:$B,CELL("contents", EA$7), $C:$C,CELL("contents", $P232), $G:$G,CELL("contents", EA$3)), 0)</f>
        <v>239861.77083333334</v>
      </c>
      <c r="EB253" s="19">
        <f ca="1" xml:space="preserve"> IFERROR(AVERAGEIFS($J:$J, $A:$A,CELL("contents", EB$4), $B:$B,CELL("contents", EB$7), $C:$C,CELL("contents", $P232), $G:$G,CELL("contents", EB$3)), 0)</f>
        <v>268446.24242424243</v>
      </c>
      <c r="EC253" s="13"/>
      <c r="ED253" s="14">
        <f ca="1" xml:space="preserve"> IFERROR(AVERAGEIFS($J:$J, $A:$A,CELL("contents", ED$4), $B:$B,CELL("contents", ED$7), $C:$C,CELL("contents", $P232), $G:$G,CELL("contents", ED$3)), 0)</f>
        <v>251507.29629629629</v>
      </c>
    </row>
    <row r="254" spans="1:134" ht="15.75" thickBot="1" x14ac:dyDescent="0.3">
      <c r="A254" t="s">
        <v>13</v>
      </c>
      <c r="B254" t="s">
        <v>14</v>
      </c>
      <c r="C254">
        <v>11</v>
      </c>
      <c r="D254">
        <v>45</v>
      </c>
      <c r="E254" t="b">
        <v>0</v>
      </c>
      <c r="F254">
        <v>1.2E-2</v>
      </c>
      <c r="G254">
        <v>16</v>
      </c>
      <c r="H254">
        <v>16</v>
      </c>
      <c r="I254">
        <v>63</v>
      </c>
      <c r="J254">
        <v>34</v>
      </c>
      <c r="K254">
        <v>0</v>
      </c>
      <c r="L254">
        <v>11</v>
      </c>
      <c r="M254">
        <f t="shared" si="516"/>
        <v>0</v>
      </c>
      <c r="N254" t="b">
        <f t="shared" ref="N254" si="635">AND(MIN($F254,$F255,$F256)=$F254,MAX($H254,$H255,$H256)=$H254)</f>
        <v>0</v>
      </c>
      <c r="O254" t="b">
        <f t="shared" ref="O254" si="636">AND(N254,NOT(N255),NOT(N256))</f>
        <v>0</v>
      </c>
      <c r="P254">
        <f>P229</f>
        <v>16</v>
      </c>
      <c r="Q254" s="7" t="s">
        <v>29</v>
      </c>
      <c r="R254" s="21"/>
      <c r="S254" s="15">
        <f ca="1" xml:space="preserve"> _xlfn.MAXIFS($J:$J, $A:$A,CELL("contents", S$4), $B:$B,CELL("contents", S$7), $C:$C,CELL("contents", $P232))</f>
        <v>1693630</v>
      </c>
      <c r="T254" s="20">
        <f ca="1" xml:space="preserve"> _xlfn.MAXIFS($J:$J, $A:$A,CELL("contents", T$4), $B:$B,CELL("contents", T$7), $C:$C,CELL("contents", $P232))</f>
        <v>1898861</v>
      </c>
      <c r="U254" s="16"/>
      <c r="V254" s="17">
        <f ca="1" xml:space="preserve"> _xlfn.MAXIFS($J:$J, $A:$A,CELL("contents", V$4), $B:$B,CELL("contents", V$7), $C:$C,CELL("contents", $P232))</f>
        <v>1898861</v>
      </c>
      <c r="W254" s="15">
        <f ca="1" xml:space="preserve"> _xlfn.MAXIFS($J:$J, $A:$A,CELL("contents", W$4), $B:$B,CELL("contents", W$7), $C:$C,CELL("contents", $P232))</f>
        <v>1168373</v>
      </c>
      <c r="X254" s="20">
        <f ca="1" xml:space="preserve"> _xlfn.MAXIFS($J:$J, $A:$A,CELL("contents", X$4), $B:$B,CELL("contents", X$7), $C:$C,CELL("contents", $P232))</f>
        <v>1451</v>
      </c>
      <c r="Y254" s="16"/>
      <c r="Z254" s="17">
        <f ca="1" xml:space="preserve"> _xlfn.MAXIFS($J:$J, $A:$A,CELL("contents", Z$4), $B:$B,CELL("contents", Z$7), $C:$C,CELL("contents", $P232))</f>
        <v>1168373</v>
      </c>
      <c r="AA254" s="15">
        <f ca="1" xml:space="preserve"> _xlfn.MAXIFS($J:$J, $A:$A,CELL("contents", AA$4), $B:$B,CELL("contents", AA$7), $C:$C,CELL("contents", $P232))</f>
        <v>1102699</v>
      </c>
      <c r="AB254" s="20">
        <f ca="1" xml:space="preserve"> _xlfn.MAXIFS($J:$J, $A:$A,CELL("contents", AB$4), $B:$B,CELL("contents", AB$7), $C:$C,CELL("contents", $P232))</f>
        <v>1451</v>
      </c>
      <c r="AC254" s="16"/>
      <c r="AD254" s="17">
        <f ca="1" xml:space="preserve"> _xlfn.MAXIFS($J:$J, $A:$A,CELL("contents", AD$4), $B:$B,CELL("contents", AD$7), $C:$C,CELL("contents", $P232))</f>
        <v>1102699</v>
      </c>
      <c r="AE254" s="15">
        <f ca="1" xml:space="preserve"> _xlfn.MAXIFS($J:$J, $A:$A,CELL("contents", AE$4), $B:$B,CELL("contents", AE$7), $C:$C,CELL("contents", $P232))</f>
        <v>1693630</v>
      </c>
      <c r="AF254" s="20">
        <f ca="1" xml:space="preserve"> _xlfn.MAXIFS($J:$J, $A:$A,CELL("contents", AF$4), $B:$B,CELL("contents", AF$7), $C:$C,CELL("contents", $P232))</f>
        <v>1898861</v>
      </c>
      <c r="AG254" s="16"/>
      <c r="AH254" s="17">
        <f ca="1" xml:space="preserve"> _xlfn.MAXIFS($J:$J, $A:$A,CELL("contents", AH$4), $B:$B,CELL("contents", AH$7), $C:$C,CELL("contents", $P232))</f>
        <v>1898861</v>
      </c>
      <c r="AK254" s="7" t="s">
        <v>29</v>
      </c>
      <c r="AL254" s="21"/>
      <c r="AM254" s="15">
        <f ca="1" xml:space="preserve"> _xlfn.MAXIFS($J:$J, $A:$A,CELL("contents", AM$4), $B:$B,CELL("contents", AM$7), $C:$C,CELL("contents", $P232), $G:$G,CELL("contents", AM$3))</f>
        <v>673330</v>
      </c>
      <c r="AN254" s="20">
        <f ca="1" xml:space="preserve"> _xlfn.MAXIFS($J:$J, $A:$A,CELL("contents", AN$4), $B:$B,CELL("contents", AN$7), $C:$C,CELL("contents", $P232), $G:$G,CELL("contents", AN$3))</f>
        <v>1647267</v>
      </c>
      <c r="AO254" s="16"/>
      <c r="AP254" s="17">
        <f ca="1" xml:space="preserve"> _xlfn.MAXIFS($J:$J, $A:$A,CELL("contents", AP$4), $B:$B,CELL("contents", AP$7), $C:$C,CELL("contents", $P232), $G:$G,CELL("contents", AP$3))</f>
        <v>1647267</v>
      </c>
      <c r="AQ254" s="15">
        <f ca="1" xml:space="preserve"> _xlfn.MAXIFS($J:$J, $A:$A,CELL("contents", AQ$4), $B:$B,CELL("contents", AQ$7), $C:$C,CELL("contents", $P232), $G:$G,CELL("contents", AQ$3))</f>
        <v>999732</v>
      </c>
      <c r="AR254" s="20">
        <f ca="1" xml:space="preserve"> _xlfn.MAXIFS($J:$J, $A:$A,CELL("contents", AR$4), $B:$B,CELL("contents", AR$7), $C:$C,CELL("contents", $P232), $G:$G,CELL("contents", AR$3))</f>
        <v>18</v>
      </c>
      <c r="AS254" s="16"/>
      <c r="AT254" s="17">
        <f ca="1" xml:space="preserve"> _xlfn.MAXIFS($J:$J, $A:$A,CELL("contents", AT$4), $B:$B,CELL("contents", AT$7), $C:$C,CELL("contents", $P232), $G:$G,CELL("contents", AT$3))</f>
        <v>999732</v>
      </c>
      <c r="AU254" s="15">
        <f ca="1" xml:space="preserve"> _xlfn.MAXIFS($J:$J, $A:$A,CELL("contents", AU$4), $B:$B,CELL("contents", AU$7), $C:$C,CELL("contents", $P232), $G:$G,CELL("contents", AU$3))</f>
        <v>1023496</v>
      </c>
      <c r="AV254" s="20">
        <f ca="1" xml:space="preserve"> _xlfn.MAXIFS($J:$J, $A:$A,CELL("contents", AV$4), $B:$B,CELL("contents", AV$7), $C:$C,CELL("contents", $P232), $G:$G,CELL("contents", AV$3))</f>
        <v>18</v>
      </c>
      <c r="AW254" s="16"/>
      <c r="AX254" s="17">
        <f ca="1" xml:space="preserve"> _xlfn.MAXIFS($J:$J, $A:$A,CELL("contents", AX$4), $B:$B,CELL("contents", AX$7), $C:$C,CELL("contents", $P232), $G:$G,CELL("contents", AX$3))</f>
        <v>1023496</v>
      </c>
      <c r="AY254" s="15">
        <f ca="1" xml:space="preserve"> _xlfn.MAXIFS($J:$J, $A:$A,CELL("contents", AY$4), $B:$B,CELL("contents", AY$7), $C:$C,CELL("contents", $P232), $G:$G,CELL("contents", AY$3))</f>
        <v>1023496</v>
      </c>
      <c r="AZ254" s="20">
        <f ca="1" xml:space="preserve"> _xlfn.MAXIFS($J:$J, $A:$A,CELL("contents", AZ$4), $B:$B,CELL("contents", AZ$7), $C:$C,CELL("contents", $P232), $G:$G,CELL("contents", AZ$3))</f>
        <v>1647267</v>
      </c>
      <c r="BA254" s="16"/>
      <c r="BB254" s="17">
        <f ca="1" xml:space="preserve"> _xlfn.MAXIFS($J:$J, $A:$A,CELL("contents", BB$4), $B:$B,CELL("contents", BB$7), $C:$C,CELL("contents", $P232), $G:$G,CELL("contents", BB$3))</f>
        <v>1647267</v>
      </c>
      <c r="BE254" s="7" t="s">
        <v>29</v>
      </c>
      <c r="BF254" s="21"/>
      <c r="BG254" s="15">
        <f ca="1" xml:space="preserve"> _xlfn.MAXIFS($J:$J, $A:$A,CELL("contents", BG$4), $B:$B,CELL("contents", BG$7), $C:$C,CELL("contents", $P232), $G:$G,CELL("contents", BG$3))</f>
        <v>587448</v>
      </c>
      <c r="BH254" s="20">
        <f ca="1" xml:space="preserve"> _xlfn.MAXIFS($J:$J, $A:$A,CELL("contents", BH$4), $B:$B,CELL("contents", BH$7), $C:$C,CELL("contents", $P232), $G:$G,CELL("contents", BH$3))</f>
        <v>1552953</v>
      </c>
      <c r="BI254" s="16"/>
      <c r="BJ254" s="17">
        <f ca="1" xml:space="preserve"> _xlfn.MAXIFS($J:$J, $A:$A,CELL("contents", BJ$4), $B:$B,CELL("contents", BJ$7), $C:$C,CELL("contents", $P232), $G:$G,CELL("contents", BJ$3))</f>
        <v>1552953</v>
      </c>
      <c r="BK254" s="15">
        <f ca="1" xml:space="preserve"> _xlfn.MAXIFS($J:$J, $A:$A,CELL("contents", BK$4), $B:$B,CELL("contents", BK$7), $C:$C,CELL("contents", $P232), $G:$G,CELL("contents", BK$3))</f>
        <v>997110</v>
      </c>
      <c r="BL254" s="20">
        <f ca="1" xml:space="preserve"> _xlfn.MAXIFS($J:$J, $A:$A,CELL("contents", BL$4), $B:$B,CELL("contents", BL$7), $C:$C,CELL("contents", $P232), $G:$G,CELL("contents", BL$3))</f>
        <v>29</v>
      </c>
      <c r="BM254" s="16"/>
      <c r="BN254" s="17">
        <f ca="1" xml:space="preserve"> _xlfn.MAXIFS($J:$J, $A:$A,CELL("contents", BN$4), $B:$B,CELL("contents", BN$7), $C:$C,CELL("contents", $P232), $G:$G,CELL("contents", BN$3))</f>
        <v>997110</v>
      </c>
      <c r="BO254" s="15">
        <f ca="1" xml:space="preserve"> _xlfn.MAXIFS($J:$J, $A:$A,CELL("contents", BO$4), $B:$B,CELL("contents", BO$7), $C:$C,CELL("contents", $P232), $G:$G,CELL("contents", BO$3))</f>
        <v>1102699</v>
      </c>
      <c r="BP254" s="20">
        <f ca="1" xml:space="preserve"> _xlfn.MAXIFS($J:$J, $A:$A,CELL("contents", BP$4), $B:$B,CELL("contents", BP$7), $C:$C,CELL("contents", $P232), $G:$G,CELL("contents", BP$3))</f>
        <v>29</v>
      </c>
      <c r="BQ254" s="16"/>
      <c r="BR254" s="17">
        <f ca="1" xml:space="preserve"> _xlfn.MAXIFS($J:$J, $A:$A,CELL("contents", BR$4), $B:$B,CELL("contents", BR$7), $C:$C,CELL("contents", $P232), $G:$G,CELL("contents", BR$3))</f>
        <v>1102699</v>
      </c>
      <c r="BS254" s="15">
        <f ca="1" xml:space="preserve"> _xlfn.MAXIFS($J:$J, $A:$A,CELL("contents", BS$4), $B:$B,CELL("contents", BS$7), $C:$C,CELL("contents", $P232), $G:$G,CELL("contents", BS$3))</f>
        <v>1102699</v>
      </c>
      <c r="BT254" s="20">
        <f ca="1" xml:space="preserve"> _xlfn.MAXIFS($J:$J, $A:$A,CELL("contents", BT$4), $B:$B,CELL("contents", BT$7), $C:$C,CELL("contents", $P232), $G:$G,CELL("contents", BT$3))</f>
        <v>1552953</v>
      </c>
      <c r="BU254" s="16"/>
      <c r="BV254" s="17">
        <f ca="1" xml:space="preserve"> _xlfn.MAXIFS($J:$J, $A:$A,CELL("contents", BV$4), $B:$B,CELL("contents", BV$7), $C:$C,CELL("contents", $P232), $G:$G,CELL("contents", BV$3))</f>
        <v>1552953</v>
      </c>
      <c r="BY254" s="7" t="s">
        <v>29</v>
      </c>
      <c r="BZ254" s="21"/>
      <c r="CA254" s="15">
        <f ca="1" xml:space="preserve"> _xlfn.MAXIFS($J:$J, $A:$A,CELL("contents", CA$4), $B:$B,CELL("contents", CA$7), $C:$C,CELL("contents", $P232), $G:$G,CELL("contents", CA$3))</f>
        <v>671340</v>
      </c>
      <c r="CB254" s="20">
        <f ca="1" xml:space="preserve"> _xlfn.MAXIFS($J:$J, $A:$A,CELL("contents", CB$4), $B:$B,CELL("contents", CB$7), $C:$C,CELL("contents", $P232), $G:$G,CELL("contents", CB$3))</f>
        <v>1708097</v>
      </c>
      <c r="CC254" s="16"/>
      <c r="CD254" s="17">
        <f ca="1" xml:space="preserve"> _xlfn.MAXIFS($J:$J, $A:$A,CELL("contents", CD$4), $B:$B,CELL("contents", CD$7), $C:$C,CELL("contents", $P232), $G:$G,CELL("contents", CD$3))</f>
        <v>1708097</v>
      </c>
      <c r="CE254" s="15">
        <f ca="1" xml:space="preserve"> _xlfn.MAXIFS($J:$J, $A:$A,CELL("contents", CE$4), $B:$B,CELL("contents", CE$7), $C:$C,CELL("contents", $P232), $G:$G,CELL("contents", CE$3))</f>
        <v>1038779</v>
      </c>
      <c r="CF254" s="20">
        <f ca="1" xml:space="preserve"> _xlfn.MAXIFS($J:$J, $A:$A,CELL("contents", CF$4), $B:$B,CELL("contents", CF$7), $C:$C,CELL("contents", $P232), $G:$G,CELL("contents", CF$3))</f>
        <v>95</v>
      </c>
      <c r="CG254" s="16"/>
      <c r="CH254" s="17">
        <f ca="1" xml:space="preserve"> _xlfn.MAXIFS($J:$J, $A:$A,CELL("contents", CH$4), $B:$B,CELL("contents", CH$7), $C:$C,CELL("contents", $P232), $G:$G,CELL("contents", CH$3))</f>
        <v>1038779</v>
      </c>
      <c r="CI254" s="15">
        <f ca="1" xml:space="preserve"> _xlfn.MAXIFS($J:$J, $A:$A,CELL("contents", CI$4), $B:$B,CELL("contents", CI$7), $C:$C,CELL("contents", $P232), $G:$G,CELL("contents", CI$3))</f>
        <v>1024605</v>
      </c>
      <c r="CJ254" s="20">
        <f ca="1" xml:space="preserve"> _xlfn.MAXIFS($J:$J, $A:$A,CELL("contents", CJ$4), $B:$B,CELL("contents", CJ$7), $C:$C,CELL("contents", $P232), $G:$G,CELL("contents", CJ$3))</f>
        <v>95</v>
      </c>
      <c r="CK254" s="16"/>
      <c r="CL254" s="17">
        <f ca="1" xml:space="preserve"> _xlfn.MAXIFS($J:$J, $A:$A,CELL("contents", CL$4), $B:$B,CELL("contents", CL$7), $C:$C,CELL("contents", $P232), $G:$G,CELL("contents", CL$3))</f>
        <v>1024605</v>
      </c>
      <c r="CM254" s="15">
        <f ca="1" xml:space="preserve"> _xlfn.MAXIFS($J:$J, $A:$A,CELL("contents", CM$4), $B:$B,CELL("contents", CM$7), $C:$C,CELL("contents", $P232), $G:$G,CELL("contents", CM$3))</f>
        <v>1038779</v>
      </c>
      <c r="CN254" s="20">
        <f ca="1" xml:space="preserve"> _xlfn.MAXIFS($J:$J, $A:$A,CELL("contents", CN$4), $B:$B,CELL("contents", CN$7), $C:$C,CELL("contents", $P232), $G:$G,CELL("contents", CN$3))</f>
        <v>1708097</v>
      </c>
      <c r="CO254" s="16"/>
      <c r="CP254" s="17">
        <f ca="1" xml:space="preserve"> _xlfn.MAXIFS($J:$J, $A:$A,CELL("contents", CP$4), $B:$B,CELL("contents", CP$7), $C:$C,CELL("contents", $P232), $G:$G,CELL("contents", CP$3))</f>
        <v>1708097</v>
      </c>
      <c r="CS254" s="7" t="s">
        <v>29</v>
      </c>
      <c r="CT254" s="21"/>
      <c r="CU254" s="15">
        <f ca="1" xml:space="preserve"> _xlfn.MAXIFS($J:$J, $A:$A,CELL("contents", CU$4), $B:$B,CELL("contents", CU$7), $C:$C,CELL("contents", $P232), $G:$G,CELL("contents", CU$3))</f>
        <v>1029886</v>
      </c>
      <c r="CV254" s="20">
        <f ca="1" xml:space="preserve"> _xlfn.MAXIFS($J:$J, $A:$A,CELL("contents", CV$4), $B:$B,CELL("contents", CV$7), $C:$C,CELL("contents", $P232), $G:$G,CELL("contents", CV$3))</f>
        <v>1883475</v>
      </c>
      <c r="CW254" s="16"/>
      <c r="CX254" s="17">
        <f ca="1" xml:space="preserve"> _xlfn.MAXIFS($J:$J, $A:$A,CELL("contents", CX$4), $B:$B,CELL("contents", CX$7), $C:$C,CELL("contents", $P232), $G:$G,CELL("contents", CX$3))</f>
        <v>1883475</v>
      </c>
      <c r="CY254" s="15">
        <f ca="1" xml:space="preserve"> _xlfn.MAXIFS($J:$J, $A:$A,CELL("contents", CY$4), $B:$B,CELL("contents", CY$7), $C:$C,CELL("contents", $P232), $G:$G,CELL("contents", CY$3))</f>
        <v>1151050</v>
      </c>
      <c r="CZ254" s="20">
        <f ca="1" xml:space="preserve"> _xlfn.MAXIFS($J:$J, $A:$A,CELL("contents", CZ$4), $B:$B,CELL("contents", CZ$7), $C:$C,CELL("contents", $P232), $G:$G,CELL("contents", CZ$3))</f>
        <v>361</v>
      </c>
      <c r="DA254" s="16"/>
      <c r="DB254" s="17">
        <f ca="1" xml:space="preserve"> _xlfn.MAXIFS($J:$J, $A:$A,CELL("contents", DB$4), $B:$B,CELL("contents", DB$7), $C:$C,CELL("contents", $P232), $G:$G,CELL("contents", DB$3))</f>
        <v>1151050</v>
      </c>
      <c r="DC254" s="15">
        <f ca="1" xml:space="preserve"> _xlfn.MAXIFS($J:$J, $A:$A,CELL("contents", DC$4), $B:$B,CELL("contents", DC$7), $C:$C,CELL("contents", $P232), $G:$G,CELL("contents", DC$3))</f>
        <v>962971</v>
      </c>
      <c r="DD254" s="20">
        <f ca="1" xml:space="preserve"> _xlfn.MAXIFS($J:$J, $A:$A,CELL("contents", DD$4), $B:$B,CELL("contents", DD$7), $C:$C,CELL("contents", $P232), $G:$G,CELL("contents", DD$3))</f>
        <v>361</v>
      </c>
      <c r="DE254" s="16"/>
      <c r="DF254" s="17">
        <f ca="1" xml:space="preserve"> _xlfn.MAXIFS($J:$J, $A:$A,CELL("contents", DF$4), $B:$B,CELL("contents", DF$7), $C:$C,CELL("contents", $P232), $G:$G,CELL("contents", DF$3))</f>
        <v>962971</v>
      </c>
      <c r="DG254" s="15">
        <f ca="1" xml:space="preserve"> _xlfn.MAXIFS($J:$J, $A:$A,CELL("contents", DG$4), $B:$B,CELL("contents", DG$7), $C:$C,CELL("contents", $P232), $G:$G,CELL("contents", DG$3))</f>
        <v>1151050</v>
      </c>
      <c r="DH254" s="20">
        <f ca="1" xml:space="preserve"> _xlfn.MAXIFS($J:$J, $A:$A,CELL("contents", DH$4), $B:$B,CELL("contents", DH$7), $C:$C,CELL("contents", $P232), $G:$G,CELL("contents", DH$3))</f>
        <v>1883475</v>
      </c>
      <c r="DI254" s="16"/>
      <c r="DJ254" s="17">
        <f ca="1" xml:space="preserve"> _xlfn.MAXIFS($J:$J, $A:$A,CELL("contents", DJ$4), $B:$B,CELL("contents", DJ$7), $C:$C,CELL("contents", $P232), $G:$G,CELL("contents", DJ$3))</f>
        <v>1883475</v>
      </c>
      <c r="DM254" s="7" t="s">
        <v>29</v>
      </c>
      <c r="DN254" s="21"/>
      <c r="DO254" s="15">
        <f ca="1" xml:space="preserve"> _xlfn.MAXIFS($J:$J, $A:$A,CELL("contents", DO$4), $B:$B,CELL("contents", DO$7), $C:$C,CELL("contents", $P232), $G:$G,CELL("contents", DO$3))</f>
        <v>1693630</v>
      </c>
      <c r="DP254" s="20">
        <f ca="1" xml:space="preserve"> _xlfn.MAXIFS($J:$J, $A:$A,CELL("contents", DP$4), $B:$B,CELL("contents", DP$7), $C:$C,CELL("contents", $P232), $G:$G,CELL("contents", DP$3))</f>
        <v>1898861</v>
      </c>
      <c r="DQ254" s="16"/>
      <c r="DR254" s="17">
        <f ca="1" xml:space="preserve"> _xlfn.MAXIFS($J:$J, $A:$A,CELL("contents", DR$4), $B:$B,CELL("contents", DR$7), $C:$C,CELL("contents", $P232), $G:$G,CELL("contents", DR$3))</f>
        <v>1898861</v>
      </c>
      <c r="DS254" s="15">
        <f ca="1" xml:space="preserve"> _xlfn.MAXIFS($J:$J, $A:$A,CELL("contents", DS$4), $B:$B,CELL("contents", DS$7), $C:$C,CELL("contents", $P232), $G:$G,CELL("contents", DS$3))</f>
        <v>1168373</v>
      </c>
      <c r="DT254" s="20">
        <f ca="1" xml:space="preserve"> _xlfn.MAXIFS($J:$J, $A:$A,CELL("contents", DT$4), $B:$B,CELL("contents", DT$7), $C:$C,CELL("contents", $P232), $G:$G,CELL("contents", DT$3))</f>
        <v>1451</v>
      </c>
      <c r="DU254" s="16"/>
      <c r="DV254" s="17">
        <f ca="1" xml:space="preserve"> _xlfn.MAXIFS($J:$J, $A:$A,CELL("contents", DV$4), $B:$B,CELL("contents", DV$7), $C:$C,CELL("contents", $P232), $G:$G,CELL("contents", DV$3))</f>
        <v>1168373</v>
      </c>
      <c r="DW254" s="15">
        <f ca="1" xml:space="preserve"> _xlfn.MAXIFS($J:$J, $A:$A,CELL("contents", DW$4), $B:$B,CELL("contents", DW$7), $C:$C,CELL("contents", $P232), $G:$G,CELL("contents", DW$3))</f>
        <v>1026219</v>
      </c>
      <c r="DX254" s="20">
        <f ca="1" xml:space="preserve"> _xlfn.MAXIFS($J:$J, $A:$A,CELL("contents", DX$4), $B:$B,CELL("contents", DX$7), $C:$C,CELL("contents", $P232), $G:$G,CELL("contents", DX$3))</f>
        <v>1451</v>
      </c>
      <c r="DY254" s="16"/>
      <c r="DZ254" s="17">
        <f ca="1" xml:space="preserve"> _xlfn.MAXIFS($J:$J, $A:$A,CELL("contents", DZ$4), $B:$B,CELL("contents", DZ$7), $C:$C,CELL("contents", $P232), $G:$G,CELL("contents", DZ$3))</f>
        <v>1026219</v>
      </c>
      <c r="EA254" s="15">
        <f ca="1" xml:space="preserve"> _xlfn.MAXIFS($J:$J, $A:$A,CELL("contents", EA$4), $B:$B,CELL("contents", EA$7), $C:$C,CELL("contents", $P232), $G:$G,CELL("contents", EA$3))</f>
        <v>1693630</v>
      </c>
      <c r="EB254" s="20">
        <f ca="1" xml:space="preserve"> _xlfn.MAXIFS($J:$J, $A:$A,CELL("contents", EB$4), $B:$B,CELL("contents", EB$7), $C:$C,CELL("contents", $P232), $G:$G,CELL("contents", EB$3))</f>
        <v>1898861</v>
      </c>
      <c r="EC254" s="16"/>
      <c r="ED254" s="17">
        <f ca="1" xml:space="preserve"> _xlfn.MAXIFS($J:$J, $A:$A,CELL("contents", ED$4), $B:$B,CELL("contents", ED$7), $C:$C,CELL("contents", $P232), $G:$G,CELL("contents", ED$3))</f>
        <v>1898861</v>
      </c>
    </row>
    <row r="255" spans="1:134" x14ac:dyDescent="0.25">
      <c r="A255" t="s">
        <v>15</v>
      </c>
      <c r="B255" t="s">
        <v>14</v>
      </c>
      <c r="C255">
        <v>11</v>
      </c>
      <c r="D255">
        <v>45</v>
      </c>
      <c r="E255" t="b">
        <v>0</v>
      </c>
      <c r="F255">
        <v>3.0000000000000001E-3</v>
      </c>
      <c r="G255">
        <v>16</v>
      </c>
      <c r="H255">
        <v>16</v>
      </c>
      <c r="I255">
        <v>35</v>
      </c>
      <c r="J255">
        <v>34</v>
      </c>
      <c r="K255">
        <v>0</v>
      </c>
      <c r="L255">
        <v>11</v>
      </c>
      <c r="M255">
        <f t="shared" si="516"/>
        <v>0</v>
      </c>
      <c r="N255" t="b">
        <f t="shared" ref="N255" si="637">AND(MIN($F254,$F255,$F256)=$F255,MAX($H254,$H255,$H256)=$H255)</f>
        <v>1</v>
      </c>
      <c r="O255" t="b">
        <f t="shared" ref="O255" si="638">AND(NOT(N254),N255,NOT(N256))</f>
        <v>1</v>
      </c>
    </row>
    <row r="256" spans="1:134" x14ac:dyDescent="0.25">
      <c r="A256" t="s">
        <v>19</v>
      </c>
      <c r="B256" t="s">
        <v>14</v>
      </c>
      <c r="C256">
        <v>11</v>
      </c>
      <c r="D256">
        <v>45</v>
      </c>
      <c r="E256" t="b">
        <v>0</v>
      </c>
      <c r="F256">
        <v>1.9E-2</v>
      </c>
      <c r="G256">
        <v>16</v>
      </c>
      <c r="H256">
        <v>16</v>
      </c>
      <c r="I256">
        <v>63</v>
      </c>
      <c r="J256">
        <v>34</v>
      </c>
      <c r="K256">
        <v>0</v>
      </c>
      <c r="L256">
        <v>11</v>
      </c>
      <c r="M256">
        <f t="shared" si="516"/>
        <v>0</v>
      </c>
      <c r="N256" t="b">
        <f t="shared" ref="N256" si="639">AND(MIN($F254,$F255,$F256)=$F256,MAX($H254,$H255,$H256)=$H256)</f>
        <v>0</v>
      </c>
      <c r="O256" t="b">
        <f t="shared" ref="O256" si="640">AND(NOT(N254),NOT(N255),N256)</f>
        <v>0</v>
      </c>
    </row>
    <row r="257" spans="1:134" x14ac:dyDescent="0.25">
      <c r="A257" t="s">
        <v>13</v>
      </c>
      <c r="B257" t="s">
        <v>14</v>
      </c>
      <c r="C257">
        <v>11</v>
      </c>
      <c r="D257">
        <v>46</v>
      </c>
      <c r="E257" t="b">
        <v>0</v>
      </c>
      <c r="F257">
        <v>4.0000000000000001E-3</v>
      </c>
      <c r="G257">
        <v>16</v>
      </c>
      <c r="H257">
        <v>16</v>
      </c>
      <c r="I257">
        <v>71</v>
      </c>
      <c r="J257">
        <v>35</v>
      </c>
      <c r="K257">
        <v>0</v>
      </c>
      <c r="L257">
        <v>11</v>
      </c>
      <c r="M257">
        <f t="shared" si="516"/>
        <v>0</v>
      </c>
      <c r="N257" t="b">
        <f t="shared" ref="N257" si="641">AND(MIN($F257,$F258,$F259)=$F257,MAX($H257,$H258,$H259)=$H257)</f>
        <v>1</v>
      </c>
      <c r="O257" t="b">
        <f t="shared" ref="O257" si="642">AND(N257,NOT(N258),NOT(N259))</f>
        <v>1</v>
      </c>
    </row>
    <row r="258" spans="1:134" x14ac:dyDescent="0.25">
      <c r="A258" t="s">
        <v>15</v>
      </c>
      <c r="B258" t="s">
        <v>14</v>
      </c>
      <c r="C258">
        <v>11</v>
      </c>
      <c r="D258">
        <v>46</v>
      </c>
      <c r="E258" t="b">
        <v>0</v>
      </c>
      <c r="F258">
        <v>7.0000000000000001E-3</v>
      </c>
      <c r="G258">
        <v>16</v>
      </c>
      <c r="H258">
        <v>16</v>
      </c>
      <c r="I258">
        <v>36</v>
      </c>
      <c r="J258">
        <v>35</v>
      </c>
      <c r="K258">
        <v>0</v>
      </c>
      <c r="L258">
        <v>11</v>
      </c>
      <c r="M258">
        <f t="shared" si="516"/>
        <v>0</v>
      </c>
      <c r="N258" t="b">
        <f t="shared" ref="N258" si="643">AND(MIN($F257,$F258,$F259)=$F258,MAX($H257,$H258,$H259)=$H258)</f>
        <v>0</v>
      </c>
      <c r="O258" t="b">
        <f t="shared" ref="O258" si="644">AND(NOT(N257),N258,NOT(N259))</f>
        <v>0</v>
      </c>
    </row>
    <row r="259" spans="1:134" x14ac:dyDescent="0.25">
      <c r="A259" t="s">
        <v>19</v>
      </c>
      <c r="B259" t="s">
        <v>14</v>
      </c>
      <c r="C259">
        <v>11</v>
      </c>
      <c r="D259">
        <v>46</v>
      </c>
      <c r="E259" t="b">
        <v>0</v>
      </c>
      <c r="F259">
        <v>1.2E-2</v>
      </c>
      <c r="G259">
        <v>16</v>
      </c>
      <c r="H259">
        <v>16</v>
      </c>
      <c r="I259">
        <v>71</v>
      </c>
      <c r="J259">
        <v>35</v>
      </c>
      <c r="K259">
        <v>0</v>
      </c>
      <c r="L259">
        <v>11</v>
      </c>
      <c r="M259">
        <f t="shared" ref="M259:M322" si="645">G259-H259</f>
        <v>0</v>
      </c>
      <c r="N259" t="b">
        <f t="shared" ref="N259" si="646">AND(MIN($F257,$F258,$F259)=$F259,MAX($H257,$H258,$H259)=$H259)</f>
        <v>0</v>
      </c>
      <c r="O259" t="b">
        <f t="shared" ref="O259" si="647">AND(NOT(N257),NOT(N258),N259)</f>
        <v>0</v>
      </c>
    </row>
    <row r="260" spans="1:134" x14ac:dyDescent="0.25">
      <c r="A260" t="s">
        <v>13</v>
      </c>
      <c r="B260" t="s">
        <v>14</v>
      </c>
      <c r="C260">
        <v>11</v>
      </c>
      <c r="D260">
        <v>47</v>
      </c>
      <c r="E260" t="b">
        <v>0</v>
      </c>
      <c r="F260">
        <v>4.0000000000000001E-3</v>
      </c>
      <c r="G260">
        <v>16</v>
      </c>
      <c r="H260">
        <v>16</v>
      </c>
      <c r="I260">
        <v>63</v>
      </c>
      <c r="J260">
        <v>34</v>
      </c>
      <c r="K260">
        <v>0</v>
      </c>
      <c r="L260">
        <v>11</v>
      </c>
      <c r="M260">
        <f t="shared" si="645"/>
        <v>0</v>
      </c>
      <c r="N260" t="b">
        <f t="shared" ref="N260" si="648">AND(MIN($F260,$F261,$F262)=$F260,MAX($H260,$H261,$H262)=$H260)</f>
        <v>0</v>
      </c>
      <c r="O260" t="b">
        <f t="shared" ref="O260" si="649">AND(N260,NOT(N261),NOT(N262))</f>
        <v>0</v>
      </c>
      <c r="S260" t="s">
        <v>15</v>
      </c>
      <c r="T260" t="s">
        <v>15</v>
      </c>
      <c r="U260" t="s">
        <v>15</v>
      </c>
      <c r="V260" t="s">
        <v>15</v>
      </c>
      <c r="W260" t="s">
        <v>13</v>
      </c>
      <c r="X260" t="s">
        <v>13</v>
      </c>
      <c r="Y260" t="s">
        <v>13</v>
      </c>
      <c r="Z260" t="s">
        <v>13</v>
      </c>
      <c r="AA260" t="s">
        <v>19</v>
      </c>
      <c r="AB260" t="s">
        <v>19</v>
      </c>
      <c r="AC260" t="s">
        <v>19</v>
      </c>
      <c r="AD260" t="s">
        <v>19</v>
      </c>
      <c r="AE260" t="s">
        <v>24</v>
      </c>
      <c r="AF260" t="s">
        <v>24</v>
      </c>
      <c r="AG260" t="s">
        <v>24</v>
      </c>
      <c r="AH260" t="s">
        <v>24</v>
      </c>
      <c r="AM260" t="s">
        <v>15</v>
      </c>
      <c r="AN260" t="s">
        <v>15</v>
      </c>
      <c r="AO260" t="s">
        <v>15</v>
      </c>
      <c r="AP260" t="s">
        <v>15</v>
      </c>
      <c r="AQ260" t="s">
        <v>13</v>
      </c>
      <c r="AR260" t="s">
        <v>13</v>
      </c>
      <c r="AS260" t="s">
        <v>13</v>
      </c>
      <c r="AT260" t="s">
        <v>13</v>
      </c>
      <c r="AU260" t="s">
        <v>19</v>
      </c>
      <c r="AV260" t="s">
        <v>19</v>
      </c>
      <c r="AW260" t="s">
        <v>19</v>
      </c>
      <c r="AX260" t="s">
        <v>19</v>
      </c>
      <c r="AY260" t="s">
        <v>24</v>
      </c>
      <c r="AZ260" t="s">
        <v>24</v>
      </c>
      <c r="BA260" t="s">
        <v>24</v>
      </c>
      <c r="BB260" t="s">
        <v>24</v>
      </c>
      <c r="BG260" t="s">
        <v>15</v>
      </c>
      <c r="BH260" t="s">
        <v>15</v>
      </c>
      <c r="BI260" t="s">
        <v>15</v>
      </c>
      <c r="BJ260" t="s">
        <v>15</v>
      </c>
      <c r="BK260" t="s">
        <v>13</v>
      </c>
      <c r="BL260" t="s">
        <v>13</v>
      </c>
      <c r="BM260" t="s">
        <v>13</v>
      </c>
      <c r="BN260" t="s">
        <v>13</v>
      </c>
      <c r="BO260" t="s">
        <v>19</v>
      </c>
      <c r="BP260" t="s">
        <v>19</v>
      </c>
      <c r="BQ260" t="s">
        <v>19</v>
      </c>
      <c r="BR260" t="s">
        <v>19</v>
      </c>
      <c r="BS260" t="s">
        <v>24</v>
      </c>
      <c r="BT260" t="s">
        <v>24</v>
      </c>
      <c r="BU260" t="s">
        <v>24</v>
      </c>
      <c r="BV260" t="s">
        <v>24</v>
      </c>
      <c r="CA260" t="s">
        <v>15</v>
      </c>
      <c r="CB260" t="s">
        <v>15</v>
      </c>
      <c r="CC260" t="s">
        <v>15</v>
      </c>
      <c r="CD260" t="s">
        <v>15</v>
      </c>
      <c r="CE260" t="s">
        <v>13</v>
      </c>
      <c r="CF260" t="s">
        <v>13</v>
      </c>
      <c r="CG260" t="s">
        <v>13</v>
      </c>
      <c r="CH260" t="s">
        <v>13</v>
      </c>
      <c r="CI260" t="s">
        <v>19</v>
      </c>
      <c r="CJ260" t="s">
        <v>19</v>
      </c>
      <c r="CK260" t="s">
        <v>19</v>
      </c>
      <c r="CL260" t="s">
        <v>19</v>
      </c>
      <c r="CM260" t="s">
        <v>24</v>
      </c>
      <c r="CN260" t="s">
        <v>24</v>
      </c>
      <c r="CO260" t="s">
        <v>24</v>
      </c>
      <c r="CP260" t="s">
        <v>24</v>
      </c>
      <c r="CU260" t="s">
        <v>15</v>
      </c>
      <c r="CV260" t="s">
        <v>15</v>
      </c>
      <c r="CW260" t="s">
        <v>15</v>
      </c>
      <c r="CX260" t="s">
        <v>15</v>
      </c>
      <c r="CY260" t="s">
        <v>13</v>
      </c>
      <c r="CZ260" t="s">
        <v>13</v>
      </c>
      <c r="DA260" t="s">
        <v>13</v>
      </c>
      <c r="DB260" t="s">
        <v>13</v>
      </c>
      <c r="DC260" t="s">
        <v>19</v>
      </c>
      <c r="DD260" t="s">
        <v>19</v>
      </c>
      <c r="DE260" t="s">
        <v>19</v>
      </c>
      <c r="DF260" t="s">
        <v>19</v>
      </c>
      <c r="DG260" t="s">
        <v>24</v>
      </c>
      <c r="DH260" t="s">
        <v>24</v>
      </c>
      <c r="DI260" t="s">
        <v>24</v>
      </c>
      <c r="DJ260" t="s">
        <v>24</v>
      </c>
      <c r="DO260" t="s">
        <v>15</v>
      </c>
      <c r="DP260" t="s">
        <v>15</v>
      </c>
      <c r="DQ260" t="s">
        <v>15</v>
      </c>
      <c r="DR260" t="s">
        <v>15</v>
      </c>
      <c r="DS260" t="s">
        <v>13</v>
      </c>
      <c r="DT260" t="s">
        <v>13</v>
      </c>
      <c r="DU260" t="s">
        <v>13</v>
      </c>
      <c r="DV260" t="s">
        <v>13</v>
      </c>
      <c r="DW260" t="s">
        <v>19</v>
      </c>
      <c r="DX260" t="s">
        <v>19</v>
      </c>
      <c r="DY260" t="s">
        <v>19</v>
      </c>
      <c r="DZ260" t="s">
        <v>19</v>
      </c>
      <c r="EA260" t="s">
        <v>24</v>
      </c>
      <c r="EB260" t="s">
        <v>24</v>
      </c>
      <c r="EC260" t="s">
        <v>24</v>
      </c>
      <c r="ED260" t="s">
        <v>24</v>
      </c>
    </row>
    <row r="261" spans="1:134" x14ac:dyDescent="0.25">
      <c r="A261" t="s">
        <v>15</v>
      </c>
      <c r="B261" t="s">
        <v>14</v>
      </c>
      <c r="C261">
        <v>11</v>
      </c>
      <c r="D261">
        <v>47</v>
      </c>
      <c r="E261" t="b">
        <v>0</v>
      </c>
      <c r="F261">
        <v>3.0000000000000001E-3</v>
      </c>
      <c r="G261">
        <v>16</v>
      </c>
      <c r="H261">
        <v>16</v>
      </c>
      <c r="I261">
        <v>35</v>
      </c>
      <c r="J261">
        <v>34</v>
      </c>
      <c r="K261">
        <v>0</v>
      </c>
      <c r="L261">
        <v>11</v>
      </c>
      <c r="M261">
        <f t="shared" si="645"/>
        <v>0</v>
      </c>
      <c r="N261" t="b">
        <f t="shared" ref="N261" si="650">AND(MIN($F260,$F261,$F262)=$F261,MAX($H260,$H261,$H262)=$H261)</f>
        <v>1</v>
      </c>
      <c r="O261" t="b">
        <f t="shared" ref="O261" si="651">AND(NOT(N260),N261,NOT(N262))</f>
        <v>1</v>
      </c>
      <c r="P261">
        <f>P229+1</f>
        <v>17</v>
      </c>
      <c r="S261" s="22" t="s">
        <v>12</v>
      </c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4"/>
      <c r="AM261" s="22" t="s">
        <v>12</v>
      </c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4"/>
      <c r="BG261" s="22" t="s">
        <v>12</v>
      </c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4"/>
      <c r="CA261" s="22" t="s">
        <v>12</v>
      </c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4"/>
      <c r="CU261" s="22" t="s">
        <v>12</v>
      </c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4"/>
      <c r="DO261" s="22" t="s">
        <v>12</v>
      </c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4"/>
    </row>
    <row r="262" spans="1:134" x14ac:dyDescent="0.25">
      <c r="A262" t="s">
        <v>19</v>
      </c>
      <c r="B262" t="s">
        <v>14</v>
      </c>
      <c r="C262">
        <v>11</v>
      </c>
      <c r="D262">
        <v>47</v>
      </c>
      <c r="E262" t="b">
        <v>0</v>
      </c>
      <c r="F262">
        <v>1.2E-2</v>
      </c>
      <c r="G262">
        <v>16</v>
      </c>
      <c r="H262">
        <v>16</v>
      </c>
      <c r="I262">
        <v>63</v>
      </c>
      <c r="J262">
        <v>34</v>
      </c>
      <c r="K262">
        <v>0</v>
      </c>
      <c r="L262">
        <v>11</v>
      </c>
      <c r="M262">
        <f t="shared" si="645"/>
        <v>0</v>
      </c>
      <c r="N262" t="b">
        <f t="shared" ref="N262" si="652">AND(MIN($F260,$F261,$F262)=$F262,MAX($H260,$H261,$H262)=$H262)</f>
        <v>0</v>
      </c>
      <c r="O262" t="b">
        <f t="shared" ref="O262" si="653">AND(NOT(N260),NOT(N261),N262)</f>
        <v>0</v>
      </c>
      <c r="S262" s="25" t="s">
        <v>15</v>
      </c>
      <c r="T262" s="25"/>
      <c r="U262" s="25"/>
      <c r="V262" s="25"/>
      <c r="W262" s="31" t="s">
        <v>13</v>
      </c>
      <c r="X262" s="31"/>
      <c r="Y262" s="31"/>
      <c r="Z262" s="31"/>
      <c r="AA262" s="29" t="s">
        <v>19</v>
      </c>
      <c r="AB262" s="29"/>
      <c r="AC262" s="29"/>
      <c r="AD262" s="30"/>
      <c r="AE262" s="26" t="s">
        <v>24</v>
      </c>
      <c r="AF262" s="27"/>
      <c r="AG262" s="27"/>
      <c r="AH262" s="28"/>
      <c r="AM262" s="25" t="s">
        <v>15</v>
      </c>
      <c r="AN262" s="25"/>
      <c r="AO262" s="25"/>
      <c r="AP262" s="25"/>
      <c r="AQ262" s="31" t="s">
        <v>13</v>
      </c>
      <c r="AR262" s="31"/>
      <c r="AS262" s="31"/>
      <c r="AT262" s="31"/>
      <c r="AU262" s="29" t="s">
        <v>19</v>
      </c>
      <c r="AV262" s="29"/>
      <c r="AW262" s="29"/>
      <c r="AX262" s="30"/>
      <c r="AY262" s="26" t="s">
        <v>24</v>
      </c>
      <c r="AZ262" s="27"/>
      <c r="BA262" s="27"/>
      <c r="BB262" s="28"/>
      <c r="BG262" s="25" t="s">
        <v>15</v>
      </c>
      <c r="BH262" s="25"/>
      <c r="BI262" s="25"/>
      <c r="BJ262" s="25"/>
      <c r="BK262" s="31" t="s">
        <v>13</v>
      </c>
      <c r="BL262" s="31"/>
      <c r="BM262" s="31"/>
      <c r="BN262" s="31"/>
      <c r="BO262" s="29" t="s">
        <v>19</v>
      </c>
      <c r="BP262" s="29"/>
      <c r="BQ262" s="29"/>
      <c r="BR262" s="30"/>
      <c r="BS262" s="26" t="s">
        <v>24</v>
      </c>
      <c r="BT262" s="27"/>
      <c r="BU262" s="27"/>
      <c r="BV262" s="28"/>
      <c r="CA262" s="25" t="s">
        <v>15</v>
      </c>
      <c r="CB262" s="25"/>
      <c r="CC262" s="25"/>
      <c r="CD262" s="25"/>
      <c r="CE262" s="31" t="s">
        <v>13</v>
      </c>
      <c r="CF262" s="31"/>
      <c r="CG262" s="31"/>
      <c r="CH262" s="31"/>
      <c r="CI262" s="29" t="s">
        <v>19</v>
      </c>
      <c r="CJ262" s="29"/>
      <c r="CK262" s="29"/>
      <c r="CL262" s="30"/>
      <c r="CM262" s="26" t="s">
        <v>24</v>
      </c>
      <c r="CN262" s="27"/>
      <c r="CO262" s="27"/>
      <c r="CP262" s="28"/>
      <c r="CU262" s="25" t="s">
        <v>15</v>
      </c>
      <c r="CV262" s="25"/>
      <c r="CW262" s="25"/>
      <c r="CX262" s="25"/>
      <c r="CY262" s="31" t="s">
        <v>13</v>
      </c>
      <c r="CZ262" s="31"/>
      <c r="DA262" s="31"/>
      <c r="DB262" s="31"/>
      <c r="DC262" s="29" t="s">
        <v>19</v>
      </c>
      <c r="DD262" s="29"/>
      <c r="DE262" s="29"/>
      <c r="DF262" s="30"/>
      <c r="DG262" s="26" t="s">
        <v>24</v>
      </c>
      <c r="DH262" s="27"/>
      <c r="DI262" s="27"/>
      <c r="DJ262" s="28"/>
      <c r="DO262" s="25" t="s">
        <v>15</v>
      </c>
      <c r="DP262" s="25"/>
      <c r="DQ262" s="25"/>
      <c r="DR262" s="25"/>
      <c r="DS262" s="31" t="s">
        <v>13</v>
      </c>
      <c r="DT262" s="31"/>
      <c r="DU262" s="31"/>
      <c r="DV262" s="31"/>
      <c r="DW262" s="29" t="s">
        <v>19</v>
      </c>
      <c r="DX262" s="29"/>
      <c r="DY262" s="29"/>
      <c r="DZ262" s="30"/>
      <c r="EA262" s="26" t="s">
        <v>24</v>
      </c>
      <c r="EB262" s="27"/>
      <c r="EC262" s="27"/>
      <c r="ED262" s="28"/>
    </row>
    <row r="263" spans="1:134" ht="15.75" thickBot="1" x14ac:dyDescent="0.3">
      <c r="A263" t="s">
        <v>13</v>
      </c>
      <c r="B263" t="s">
        <v>14</v>
      </c>
      <c r="C263">
        <v>11</v>
      </c>
      <c r="D263">
        <v>48</v>
      </c>
      <c r="E263" t="b">
        <v>0</v>
      </c>
      <c r="F263">
        <v>6.0000000000000001E-3</v>
      </c>
      <c r="G263">
        <v>16</v>
      </c>
      <c r="H263">
        <v>16</v>
      </c>
      <c r="I263">
        <v>69</v>
      </c>
      <c r="J263">
        <v>37</v>
      </c>
      <c r="K263">
        <v>1</v>
      </c>
      <c r="L263">
        <v>12</v>
      </c>
      <c r="M263">
        <f t="shared" si="645"/>
        <v>0</v>
      </c>
      <c r="N263" t="b">
        <f t="shared" ref="N263" si="654">AND(MIN($F263,$F264,$F265)=$F263,MAX($H263,$H264,$H265)=$H263)</f>
        <v>0</v>
      </c>
      <c r="O263" t="b">
        <f t="shared" ref="O263" si="655">AND(N263,NOT(N264),NOT(N265))</f>
        <v>0</v>
      </c>
      <c r="S263" s="1" t="s">
        <v>14</v>
      </c>
      <c r="T263" s="2" t="s">
        <v>17</v>
      </c>
      <c r="U263" s="3" t="s">
        <v>18</v>
      </c>
      <c r="V263" s="4" t="s">
        <v>24</v>
      </c>
      <c r="W263" s="1" t="s">
        <v>14</v>
      </c>
      <c r="X263" s="2" t="s">
        <v>17</v>
      </c>
      <c r="Y263" s="3" t="s">
        <v>18</v>
      </c>
      <c r="Z263" s="4" t="s">
        <v>24</v>
      </c>
      <c r="AA263" s="1" t="s">
        <v>14</v>
      </c>
      <c r="AB263" s="2" t="s">
        <v>17</v>
      </c>
      <c r="AC263" s="3" t="s">
        <v>18</v>
      </c>
      <c r="AD263" s="4" t="s">
        <v>24</v>
      </c>
      <c r="AE263" s="1" t="s">
        <v>14</v>
      </c>
      <c r="AF263" s="2" t="s">
        <v>17</v>
      </c>
      <c r="AG263" s="3" t="s">
        <v>18</v>
      </c>
      <c r="AH263" s="4" t="s">
        <v>24</v>
      </c>
      <c r="AM263" s="1" t="s">
        <v>14</v>
      </c>
      <c r="AN263" s="2" t="s">
        <v>17</v>
      </c>
      <c r="AO263" s="3" t="s">
        <v>18</v>
      </c>
      <c r="AP263" s="4" t="s">
        <v>24</v>
      </c>
      <c r="AQ263" s="1" t="s">
        <v>14</v>
      </c>
      <c r="AR263" s="2" t="s">
        <v>17</v>
      </c>
      <c r="AS263" s="3" t="s">
        <v>18</v>
      </c>
      <c r="AT263" s="4" t="s">
        <v>24</v>
      </c>
      <c r="AU263" s="1" t="s">
        <v>14</v>
      </c>
      <c r="AV263" s="2" t="s">
        <v>17</v>
      </c>
      <c r="AW263" s="3" t="s">
        <v>18</v>
      </c>
      <c r="AX263" s="4" t="s">
        <v>24</v>
      </c>
      <c r="AY263" s="1" t="s">
        <v>14</v>
      </c>
      <c r="AZ263" s="2" t="s">
        <v>17</v>
      </c>
      <c r="BA263" s="3" t="s">
        <v>18</v>
      </c>
      <c r="BB263" s="4" t="s">
        <v>24</v>
      </c>
      <c r="BG263" s="1" t="s">
        <v>14</v>
      </c>
      <c r="BH263" s="2" t="s">
        <v>17</v>
      </c>
      <c r="BI263" s="3" t="s">
        <v>18</v>
      </c>
      <c r="BJ263" s="4" t="s">
        <v>24</v>
      </c>
      <c r="BK263" s="1" t="s">
        <v>14</v>
      </c>
      <c r="BL263" s="2" t="s">
        <v>17</v>
      </c>
      <c r="BM263" s="3" t="s">
        <v>18</v>
      </c>
      <c r="BN263" s="4" t="s">
        <v>24</v>
      </c>
      <c r="BO263" s="1" t="s">
        <v>14</v>
      </c>
      <c r="BP263" s="2" t="s">
        <v>17</v>
      </c>
      <c r="BQ263" s="3" t="s">
        <v>18</v>
      </c>
      <c r="BR263" s="4" t="s">
        <v>24</v>
      </c>
      <c r="BS263" s="1" t="s">
        <v>14</v>
      </c>
      <c r="BT263" s="2" t="s">
        <v>17</v>
      </c>
      <c r="BU263" s="3" t="s">
        <v>18</v>
      </c>
      <c r="BV263" s="4" t="s">
        <v>24</v>
      </c>
      <c r="CA263" s="1" t="s">
        <v>14</v>
      </c>
      <c r="CB263" s="2" t="s">
        <v>17</v>
      </c>
      <c r="CC263" s="3" t="s">
        <v>18</v>
      </c>
      <c r="CD263" s="4" t="s">
        <v>24</v>
      </c>
      <c r="CE263" s="1" t="s">
        <v>14</v>
      </c>
      <c r="CF263" s="2" t="s">
        <v>17</v>
      </c>
      <c r="CG263" s="3" t="s">
        <v>18</v>
      </c>
      <c r="CH263" s="4" t="s">
        <v>24</v>
      </c>
      <c r="CI263" s="1" t="s">
        <v>14</v>
      </c>
      <c r="CJ263" s="2" t="s">
        <v>17</v>
      </c>
      <c r="CK263" s="3" t="s">
        <v>18</v>
      </c>
      <c r="CL263" s="4" t="s">
        <v>24</v>
      </c>
      <c r="CM263" s="1" t="s">
        <v>14</v>
      </c>
      <c r="CN263" s="2" t="s">
        <v>17</v>
      </c>
      <c r="CO263" s="3" t="s">
        <v>18</v>
      </c>
      <c r="CP263" s="4" t="s">
        <v>24</v>
      </c>
      <c r="CU263" s="1" t="s">
        <v>14</v>
      </c>
      <c r="CV263" s="2" t="s">
        <v>17</v>
      </c>
      <c r="CW263" s="3" t="s">
        <v>18</v>
      </c>
      <c r="CX263" s="4" t="s">
        <v>24</v>
      </c>
      <c r="CY263" s="1" t="s">
        <v>14</v>
      </c>
      <c r="CZ263" s="2" t="s">
        <v>17</v>
      </c>
      <c r="DA263" s="3" t="s">
        <v>18</v>
      </c>
      <c r="DB263" s="4" t="s">
        <v>24</v>
      </c>
      <c r="DC263" s="1" t="s">
        <v>14</v>
      </c>
      <c r="DD263" s="2" t="s">
        <v>17</v>
      </c>
      <c r="DE263" s="3" t="s">
        <v>18</v>
      </c>
      <c r="DF263" s="4" t="s">
        <v>24</v>
      </c>
      <c r="DG263" s="1" t="s">
        <v>14</v>
      </c>
      <c r="DH263" s="2" t="s">
        <v>17</v>
      </c>
      <c r="DI263" s="3" t="s">
        <v>18</v>
      </c>
      <c r="DJ263" s="4" t="s">
        <v>24</v>
      </c>
      <c r="DO263" s="1" t="s">
        <v>14</v>
      </c>
      <c r="DP263" s="2" t="s">
        <v>17</v>
      </c>
      <c r="DQ263" s="3" t="s">
        <v>18</v>
      </c>
      <c r="DR263" s="4" t="s">
        <v>24</v>
      </c>
      <c r="DS263" s="1" t="s">
        <v>14</v>
      </c>
      <c r="DT263" s="2" t="s">
        <v>17</v>
      </c>
      <c r="DU263" s="3" t="s">
        <v>18</v>
      </c>
      <c r="DV263" s="4" t="s">
        <v>24</v>
      </c>
      <c r="DW263" s="1" t="s">
        <v>14</v>
      </c>
      <c r="DX263" s="2" t="s">
        <v>17</v>
      </c>
      <c r="DY263" s="3" t="s">
        <v>18</v>
      </c>
      <c r="DZ263" s="4" t="s">
        <v>24</v>
      </c>
      <c r="EA263" s="1" t="s">
        <v>14</v>
      </c>
      <c r="EB263" s="2" t="s">
        <v>17</v>
      </c>
      <c r="EC263" s="3" t="s">
        <v>18</v>
      </c>
      <c r="ED263" s="4" t="s">
        <v>24</v>
      </c>
    </row>
    <row r="264" spans="1:134" x14ac:dyDescent="0.25">
      <c r="A264" t="s">
        <v>15</v>
      </c>
      <c r="B264" t="s">
        <v>14</v>
      </c>
      <c r="C264">
        <v>11</v>
      </c>
      <c r="D264">
        <v>48</v>
      </c>
      <c r="E264" t="b">
        <v>0</v>
      </c>
      <c r="F264">
        <v>3.0000000000000001E-3</v>
      </c>
      <c r="G264">
        <v>16</v>
      </c>
      <c r="H264">
        <v>16</v>
      </c>
      <c r="I264">
        <v>39</v>
      </c>
      <c r="J264">
        <v>37</v>
      </c>
      <c r="K264">
        <v>1</v>
      </c>
      <c r="L264">
        <v>12</v>
      </c>
      <c r="M264">
        <f t="shared" si="645"/>
        <v>0</v>
      </c>
      <c r="N264" t="b">
        <f t="shared" ref="N264" si="656">AND(MIN($F263,$F264,$F265)=$F264,MAX($H263,$H264,$H265)=$H264)</f>
        <v>1</v>
      </c>
      <c r="O264" t="b">
        <f t="shared" ref="O264" si="657">AND(NOT(N263),N264,NOT(N265))</f>
        <v>1</v>
      </c>
      <c r="P264">
        <f>P261</f>
        <v>17</v>
      </c>
      <c r="R264" s="8" t="s">
        <v>20</v>
      </c>
      <c r="S264" s="9">
        <f ca="1" xml:space="preserve"> COUNTIFS($A:$A,CELL("contents", S$4), $B:$B,CELL("contents", S$7), $C:$C,CELL("contents", $P264))</f>
        <v>240</v>
      </c>
      <c r="T264" s="18">
        <f ca="1" xml:space="preserve"> COUNTIFS($A:$A,CELL("contents", T$4), $B:$B,CELL("contents", T$7), $C:$C,CELL("contents", $P264))</f>
        <v>165</v>
      </c>
      <c r="U264" s="10">
        <f ca="1" xml:space="preserve"> COUNTIFS($A:$A,CELL("contents", U$4), $B:$B,CELL("contents", U$7), $C:$C,CELL("contents", $P264))</f>
        <v>0</v>
      </c>
      <c r="V264" s="11">
        <f ca="1" xml:space="preserve"> COUNTIFS($A:$A,CELL("contents", V$4), $B:$B,CELL("contents", V$7), $C:$C,CELL("contents", $P264))</f>
        <v>405</v>
      </c>
      <c r="W264" s="9">
        <f ca="1" xml:space="preserve"> COUNTIFS($A:$A,CELL("contents", W$4), $B:$B,CELL("contents", W$7), $C:$C,CELL("contents", $P264))</f>
        <v>240</v>
      </c>
      <c r="X264" s="18">
        <f ca="1" xml:space="preserve"> COUNTIFS($A:$A,CELL("contents", X$4), $B:$B,CELL("contents", X$7), $C:$C,CELL("contents", $P264))</f>
        <v>165</v>
      </c>
      <c r="Y264" s="10">
        <f ca="1" xml:space="preserve"> COUNTIFS($A:$A,CELL("contents", Y$4), $B:$B,CELL("contents", Y$7), $C:$C,CELL("contents", $P264))</f>
        <v>0</v>
      </c>
      <c r="Z264" s="11">
        <f ca="1" xml:space="preserve"> COUNTIFS($A:$A,CELL("contents", Z$4), $B:$B,CELL("contents", Z$7), $C:$C,CELL("contents", $P264))</f>
        <v>405</v>
      </c>
      <c r="AA264" s="9">
        <f ca="1" xml:space="preserve"> COUNTIFS($A:$A,CELL("contents", AA$4), $B:$B,CELL("contents", AA$7), $C:$C,CELL("contents", $P264))</f>
        <v>240</v>
      </c>
      <c r="AB264" s="18">
        <f ca="1" xml:space="preserve"> COUNTIFS($A:$A,CELL("contents", AB$4), $B:$B,CELL("contents", AB$7), $C:$C,CELL("contents", $P264))</f>
        <v>165</v>
      </c>
      <c r="AC264" s="10">
        <f ca="1" xml:space="preserve"> COUNTIFS($A:$A,CELL("contents", AC$4), $B:$B,CELL("contents", AC$7), $C:$C,CELL("contents", $P264))</f>
        <v>0</v>
      </c>
      <c r="AD264" s="11">
        <f ca="1" xml:space="preserve"> COUNTIFS($A:$A,CELL("contents", AD$4), $B:$B,CELL("contents", AD$7), $C:$C,CELL("contents", $P264))</f>
        <v>405</v>
      </c>
      <c r="AE264" s="9">
        <f ca="1" xml:space="preserve"> COUNTIFS($A:$A,CELL("contents", AE$4), $B:$B,CELL("contents", AE$7), $C:$C,CELL("contents", $P264))</f>
        <v>720</v>
      </c>
      <c r="AF264" s="18">
        <f ca="1" xml:space="preserve"> COUNTIFS($A:$A,CELL("contents", AF$4), $B:$B,CELL("contents", AF$7), $C:$C,CELL("contents", $P264))</f>
        <v>495</v>
      </c>
      <c r="AG264" s="10">
        <f ca="1" xml:space="preserve"> COUNTIFS($A:$A,CELL("contents", AG$4), $B:$B,CELL("contents", AG$7), $C:$C,CELL("contents", $P264))</f>
        <v>0</v>
      </c>
      <c r="AH264" s="11">
        <f ca="1" xml:space="preserve"> COUNTIFS($A:$A,CELL("contents", AH$4), $B:$B,CELL("contents", AH$7), $C:$C,CELL("contents", $P264))</f>
        <v>1215</v>
      </c>
      <c r="AL264" s="8" t="s">
        <v>20</v>
      </c>
      <c r="AM264" s="9">
        <f ca="1" xml:space="preserve"> COUNTIFS($A:$A,CELL("contents", AM$4), $B:$B,CELL("contents", AM$7), $C:$C,CELL("contents", $P264), $G:$G,CELL("contents", AM$3))</f>
        <v>48</v>
      </c>
      <c r="AN264" s="18">
        <f ca="1" xml:space="preserve"> COUNTIFS($A:$A,CELL("contents", AN$4), $B:$B,CELL("contents", AN$7), $C:$C,CELL("contents", $P264), $G:$G,CELL("contents", AN$3))</f>
        <v>33</v>
      </c>
      <c r="AO264" s="10">
        <f ca="1" xml:space="preserve"> COUNTIFS($A:$A,CELL("contents", AO$4), $B:$B,CELL("contents", AO$7), $C:$C,CELL("contents", $P264), $G:$G,CELL("contents", AO$3))</f>
        <v>0</v>
      </c>
      <c r="AP264" s="11">
        <f ca="1" xml:space="preserve"> COUNTIFS($A:$A,CELL("contents", AP$4), $B:$B,CELL("contents", AP$7), $C:$C,CELL("contents", $P264), $G:$G,CELL("contents", AP$3))</f>
        <v>81</v>
      </c>
      <c r="AQ264" s="9">
        <f ca="1" xml:space="preserve"> COUNTIFS($A:$A,CELL("contents", AQ$4), $B:$B,CELL("contents", AQ$7), $C:$C,CELL("contents", $P264), $G:$G,CELL("contents", AQ$3))</f>
        <v>48</v>
      </c>
      <c r="AR264" s="18">
        <f ca="1" xml:space="preserve"> COUNTIFS($A:$A,CELL("contents", AR$4), $B:$B,CELL("contents", AR$7), $C:$C,CELL("contents", $P264), $G:$G,CELL("contents", AR$3))</f>
        <v>33</v>
      </c>
      <c r="AS264" s="10">
        <f ca="1" xml:space="preserve"> COUNTIFS($A:$A,CELL("contents", AS$4), $B:$B,CELL("contents", AS$7), $C:$C,CELL("contents", $P264), $G:$G,CELL("contents", AS$3))</f>
        <v>0</v>
      </c>
      <c r="AT264" s="11">
        <f ca="1" xml:space="preserve"> COUNTIFS($A:$A,CELL("contents", AT$4), $B:$B,CELL("contents", AT$7), $C:$C,CELL("contents", $P264), $G:$G,CELL("contents", AT$3))</f>
        <v>81</v>
      </c>
      <c r="AU264" s="9">
        <f ca="1" xml:space="preserve"> COUNTIFS($A:$A,CELL("contents", AU$4), $B:$B,CELL("contents", AU$7), $C:$C,CELL("contents", $P264), $G:$G,CELL("contents", AU$3))</f>
        <v>48</v>
      </c>
      <c r="AV264" s="18">
        <f ca="1" xml:space="preserve"> COUNTIFS($A:$A,CELL("contents", AV$4), $B:$B,CELL("contents", AV$7), $C:$C,CELL("contents", $P264), $G:$G,CELL("contents", AV$3))</f>
        <v>33</v>
      </c>
      <c r="AW264" s="10">
        <f ca="1" xml:space="preserve"> COUNTIFS($A:$A,CELL("contents", AW$4), $B:$B,CELL("contents", AW$7), $C:$C,CELL("contents", $P264), $G:$G,CELL("contents", AW$3))</f>
        <v>0</v>
      </c>
      <c r="AX264" s="11">
        <f ca="1" xml:space="preserve"> COUNTIFS($A:$A,CELL("contents", AX$4), $B:$B,CELL("contents", AX$7), $C:$C,CELL("contents", $P264), $G:$G,CELL("contents", AX$3))</f>
        <v>81</v>
      </c>
      <c r="AY264" s="9">
        <f ca="1" xml:space="preserve"> COUNTIFS($A:$A,CELL("contents", AY$4), $B:$B,CELL("contents", AY$7), $C:$C,CELL("contents", $P264), $G:$G,CELL("contents", AY$3))</f>
        <v>144</v>
      </c>
      <c r="AZ264" s="18">
        <f ca="1" xml:space="preserve"> COUNTIFS($A:$A,CELL("contents", AZ$4), $B:$B,CELL("contents", AZ$7), $C:$C,CELL("contents", $P264), $G:$G,CELL("contents", AZ$3))</f>
        <v>99</v>
      </c>
      <c r="BA264" s="10">
        <f ca="1" xml:space="preserve"> COUNTIFS($A:$A,CELL("contents", BA$4), $B:$B,CELL("contents", BA$7), $C:$C,CELL("contents", $P264), $G:$G,CELL("contents", BA$3))</f>
        <v>0</v>
      </c>
      <c r="BB264" s="11">
        <f ca="1" xml:space="preserve"> COUNTIFS($A:$A,CELL("contents", BB$4), $B:$B,CELL("contents", BB$7), $C:$C,CELL("contents", $P264), $G:$G,CELL("contents", BB$3))</f>
        <v>243</v>
      </c>
      <c r="BF264" s="8" t="s">
        <v>20</v>
      </c>
      <c r="BG264" s="9">
        <f ca="1" xml:space="preserve"> COUNTIFS($A:$A,CELL("contents", BG$4), $B:$B,CELL("contents", BG$7), $C:$C,CELL("contents", $P264), $G:$G,CELL("contents", BG$3))</f>
        <v>48</v>
      </c>
      <c r="BH264" s="18">
        <f ca="1" xml:space="preserve"> COUNTIFS($A:$A,CELL("contents", BH$4), $B:$B,CELL("contents", BH$7), $C:$C,CELL("contents", $P264), $G:$G,CELL("contents", BH$3))</f>
        <v>33</v>
      </c>
      <c r="BI264" s="10">
        <f ca="1" xml:space="preserve"> COUNTIFS($A:$A,CELL("contents", BI$4), $B:$B,CELL("contents", BI$7), $C:$C,CELL("contents", $P264), $G:$G,CELL("contents", BI$3))</f>
        <v>0</v>
      </c>
      <c r="BJ264" s="11">
        <f ca="1" xml:space="preserve"> COUNTIFS($A:$A,CELL("contents", BJ$4), $B:$B,CELL("contents", BJ$7), $C:$C,CELL("contents", $P264), $G:$G,CELL("contents", BJ$3))</f>
        <v>81</v>
      </c>
      <c r="BK264" s="9">
        <f ca="1" xml:space="preserve"> COUNTIFS($A:$A,CELL("contents", BK$4), $B:$B,CELL("contents", BK$7), $C:$C,CELL("contents", $P264), $G:$G,CELL("contents", BK$3))</f>
        <v>48</v>
      </c>
      <c r="BL264" s="18">
        <f ca="1" xml:space="preserve"> COUNTIFS($A:$A,CELL("contents", BL$4), $B:$B,CELL("contents", BL$7), $C:$C,CELL("contents", $P264), $G:$G,CELL("contents", BL$3))</f>
        <v>33</v>
      </c>
      <c r="BM264" s="10">
        <f ca="1" xml:space="preserve"> COUNTIFS($A:$A,CELL("contents", BM$4), $B:$B,CELL("contents", BM$7), $C:$C,CELL("contents", $P264), $G:$G,CELL("contents", BM$3))</f>
        <v>0</v>
      </c>
      <c r="BN264" s="11">
        <f ca="1" xml:space="preserve"> COUNTIFS($A:$A,CELL("contents", BN$4), $B:$B,CELL("contents", BN$7), $C:$C,CELL("contents", $P264), $G:$G,CELL("contents", BN$3))</f>
        <v>81</v>
      </c>
      <c r="BO264" s="9">
        <f ca="1" xml:space="preserve"> COUNTIFS($A:$A,CELL("contents", BO$4), $B:$B,CELL("contents", BO$7), $C:$C,CELL("contents", $P264), $G:$G,CELL("contents", BO$3))</f>
        <v>48</v>
      </c>
      <c r="BP264" s="18">
        <f ca="1" xml:space="preserve"> COUNTIFS($A:$A,CELL("contents", BP$4), $B:$B,CELL("contents", BP$7), $C:$C,CELL("contents", $P264), $G:$G,CELL("contents", BP$3))</f>
        <v>33</v>
      </c>
      <c r="BQ264" s="10">
        <f ca="1" xml:space="preserve"> COUNTIFS($A:$A,CELL("contents", BQ$4), $B:$B,CELL("contents", BQ$7), $C:$C,CELL("contents", $P264), $G:$G,CELL("contents", BQ$3))</f>
        <v>0</v>
      </c>
      <c r="BR264" s="11">
        <f ca="1" xml:space="preserve"> COUNTIFS($A:$A,CELL("contents", BR$4), $B:$B,CELL("contents", BR$7), $C:$C,CELL("contents", $P264), $G:$G,CELL("contents", BR$3))</f>
        <v>81</v>
      </c>
      <c r="BS264" s="9">
        <f ca="1" xml:space="preserve"> COUNTIFS($A:$A,CELL("contents", BS$4), $B:$B,CELL("contents", BS$7), $C:$C,CELL("contents", $P264), $G:$G,CELL("contents", BS$3))</f>
        <v>144</v>
      </c>
      <c r="BT264" s="18">
        <f ca="1" xml:space="preserve"> COUNTIFS($A:$A,CELL("contents", BT$4), $B:$B,CELL("contents", BT$7), $C:$C,CELL("contents", $P264), $G:$G,CELL("contents", BT$3))</f>
        <v>99</v>
      </c>
      <c r="BU264" s="10">
        <f ca="1" xml:space="preserve"> COUNTIFS($A:$A,CELL("contents", BU$4), $B:$B,CELL("contents", BU$7), $C:$C,CELL("contents", $P264), $G:$G,CELL("contents", BU$3))</f>
        <v>0</v>
      </c>
      <c r="BV264" s="11">
        <f ca="1" xml:space="preserve"> COUNTIFS($A:$A,CELL("contents", BV$4), $B:$B,CELL("contents", BV$7), $C:$C,CELL("contents", $P264), $G:$G,CELL("contents", BV$3))</f>
        <v>243</v>
      </c>
      <c r="BZ264" s="8" t="s">
        <v>20</v>
      </c>
      <c r="CA264" s="9">
        <f ca="1" xml:space="preserve"> COUNTIFS($A:$A,CELL("contents", CA$4), $B:$B,CELL("contents", CA$7), $C:$C,CELL("contents", $P264), $G:$G,CELL("contents", CA$3))</f>
        <v>48</v>
      </c>
      <c r="CB264" s="18">
        <f ca="1" xml:space="preserve"> COUNTIFS($A:$A,CELL("contents", CB$4), $B:$B,CELL("contents", CB$7), $C:$C,CELL("contents", $P264), $G:$G,CELL("contents", CB$3))</f>
        <v>33</v>
      </c>
      <c r="CC264" s="10">
        <f ca="1" xml:space="preserve"> COUNTIFS($A:$A,CELL("contents", CC$4), $B:$B,CELL("contents", CC$7), $C:$C,CELL("contents", $P264), $G:$G,CELL("contents", CC$3))</f>
        <v>0</v>
      </c>
      <c r="CD264" s="11">
        <f ca="1" xml:space="preserve"> COUNTIFS($A:$A,CELL("contents", CD$4), $B:$B,CELL("contents", CD$7), $C:$C,CELL("contents", $P264), $G:$G,CELL("contents", CD$3))</f>
        <v>81</v>
      </c>
      <c r="CE264" s="9">
        <f ca="1" xml:space="preserve"> COUNTIFS($A:$A,CELL("contents", CE$4), $B:$B,CELL("contents", CE$7), $C:$C,CELL("contents", $P264), $G:$G,CELL("contents", CE$3))</f>
        <v>48</v>
      </c>
      <c r="CF264" s="18">
        <f ca="1" xml:space="preserve"> COUNTIFS($A:$A,CELL("contents", CF$4), $B:$B,CELL("contents", CF$7), $C:$C,CELL("contents", $P264), $G:$G,CELL("contents", CF$3))</f>
        <v>33</v>
      </c>
      <c r="CG264" s="10">
        <f ca="1" xml:space="preserve"> COUNTIFS($A:$A,CELL("contents", CG$4), $B:$B,CELL("contents", CG$7), $C:$C,CELL("contents", $P264), $G:$G,CELL("contents", CG$3))</f>
        <v>0</v>
      </c>
      <c r="CH264" s="11">
        <f ca="1" xml:space="preserve"> COUNTIFS($A:$A,CELL("contents", CH$4), $B:$B,CELL("contents", CH$7), $C:$C,CELL("contents", $P264), $G:$G,CELL("contents", CH$3))</f>
        <v>81</v>
      </c>
      <c r="CI264" s="9">
        <f ca="1" xml:space="preserve"> COUNTIFS($A:$A,CELL("contents", CI$4), $B:$B,CELL("contents", CI$7), $C:$C,CELL("contents", $P264), $G:$G,CELL("contents", CI$3))</f>
        <v>48</v>
      </c>
      <c r="CJ264" s="18">
        <f ca="1" xml:space="preserve"> COUNTIFS($A:$A,CELL("contents", CJ$4), $B:$B,CELL("contents", CJ$7), $C:$C,CELL("contents", $P264), $G:$G,CELL("contents", CJ$3))</f>
        <v>33</v>
      </c>
      <c r="CK264" s="10">
        <f ca="1" xml:space="preserve"> COUNTIFS($A:$A,CELL("contents", CK$4), $B:$B,CELL("contents", CK$7), $C:$C,CELL("contents", $P264), $G:$G,CELL("contents", CK$3))</f>
        <v>0</v>
      </c>
      <c r="CL264" s="11">
        <f ca="1" xml:space="preserve"> COUNTIFS($A:$A,CELL("contents", CL$4), $B:$B,CELL("contents", CL$7), $C:$C,CELL("contents", $P264), $G:$G,CELL("contents", CL$3))</f>
        <v>81</v>
      </c>
      <c r="CM264" s="9">
        <f ca="1" xml:space="preserve"> COUNTIFS($A:$A,CELL("contents", CM$4), $B:$B,CELL("contents", CM$7), $C:$C,CELL("contents", $P264), $G:$G,CELL("contents", CM$3))</f>
        <v>144</v>
      </c>
      <c r="CN264" s="18">
        <f ca="1" xml:space="preserve"> COUNTIFS($A:$A,CELL("contents", CN$4), $B:$B,CELL("contents", CN$7), $C:$C,CELL("contents", $P264), $G:$G,CELL("contents", CN$3))</f>
        <v>99</v>
      </c>
      <c r="CO264" s="10">
        <f ca="1" xml:space="preserve"> COUNTIFS($A:$A,CELL("contents", CO$4), $B:$B,CELL("contents", CO$7), $C:$C,CELL("contents", $P264), $G:$G,CELL("contents", CO$3))</f>
        <v>0</v>
      </c>
      <c r="CP264" s="11">
        <f ca="1" xml:space="preserve"> COUNTIFS($A:$A,CELL("contents", CP$4), $B:$B,CELL("contents", CP$7), $C:$C,CELL("contents", $P264), $G:$G,CELL("contents", CP$3))</f>
        <v>243</v>
      </c>
      <c r="CT264" s="8" t="s">
        <v>20</v>
      </c>
      <c r="CU264" s="9">
        <f ca="1" xml:space="preserve"> COUNTIFS($A:$A,CELL("contents", CU$4), $B:$B,CELL("contents", CU$7), $C:$C,CELL("contents", $P264), $G:$G,CELL("contents", CU$3))</f>
        <v>48</v>
      </c>
      <c r="CV264" s="18">
        <f ca="1" xml:space="preserve"> COUNTIFS($A:$A,CELL("contents", CV$4), $B:$B,CELL("contents", CV$7), $C:$C,CELL("contents", $P264), $G:$G,CELL("contents", CV$3))</f>
        <v>33</v>
      </c>
      <c r="CW264" s="10">
        <f ca="1" xml:space="preserve"> COUNTIFS($A:$A,CELL("contents", CW$4), $B:$B,CELL("contents", CW$7), $C:$C,CELL("contents", $P264), $G:$G,CELL("contents", CW$3))</f>
        <v>0</v>
      </c>
      <c r="CX264" s="11">
        <f ca="1" xml:space="preserve"> COUNTIFS($A:$A,CELL("contents", CX$4), $B:$B,CELL("contents", CX$7), $C:$C,CELL("contents", $P264), $G:$G,CELL("contents", CX$3))</f>
        <v>81</v>
      </c>
      <c r="CY264" s="9">
        <f ca="1" xml:space="preserve"> COUNTIFS($A:$A,CELL("contents", CY$4), $B:$B,CELL("contents", CY$7), $C:$C,CELL("contents", $P264), $G:$G,CELL("contents", CY$3))</f>
        <v>48</v>
      </c>
      <c r="CZ264" s="18">
        <f ca="1" xml:space="preserve"> COUNTIFS($A:$A,CELL("contents", CZ$4), $B:$B,CELL("contents", CZ$7), $C:$C,CELL("contents", $P264), $G:$G,CELL("contents", CZ$3))</f>
        <v>33</v>
      </c>
      <c r="DA264" s="10">
        <f ca="1" xml:space="preserve"> COUNTIFS($A:$A,CELL("contents", DA$4), $B:$B,CELL("contents", DA$7), $C:$C,CELL("contents", $P264), $G:$G,CELL("contents", DA$3))</f>
        <v>0</v>
      </c>
      <c r="DB264" s="11">
        <f ca="1" xml:space="preserve"> COUNTIFS($A:$A,CELL("contents", DB$4), $B:$B,CELL("contents", DB$7), $C:$C,CELL("contents", $P264), $G:$G,CELL("contents", DB$3))</f>
        <v>81</v>
      </c>
      <c r="DC264" s="9">
        <f ca="1" xml:space="preserve"> COUNTIFS($A:$A,CELL("contents", DC$4), $B:$B,CELL("contents", DC$7), $C:$C,CELL("contents", $P264), $G:$G,CELL("contents", DC$3))</f>
        <v>48</v>
      </c>
      <c r="DD264" s="18">
        <f ca="1" xml:space="preserve"> COUNTIFS($A:$A,CELL("contents", DD$4), $B:$B,CELL("contents", DD$7), $C:$C,CELL("contents", $P264), $G:$G,CELL("contents", DD$3))</f>
        <v>33</v>
      </c>
      <c r="DE264" s="10">
        <f ca="1" xml:space="preserve"> COUNTIFS($A:$A,CELL("contents", DE$4), $B:$B,CELL("contents", DE$7), $C:$C,CELL("contents", $P264), $G:$G,CELL("contents", DE$3))</f>
        <v>0</v>
      </c>
      <c r="DF264" s="11">
        <f ca="1" xml:space="preserve"> COUNTIFS($A:$A,CELL("contents", DF$4), $B:$B,CELL("contents", DF$7), $C:$C,CELL("contents", $P264), $G:$G,CELL("contents", DF$3))</f>
        <v>81</v>
      </c>
      <c r="DG264" s="9">
        <f ca="1" xml:space="preserve"> COUNTIFS($A:$A,CELL("contents", DG$4), $B:$B,CELL("contents", DG$7), $C:$C,CELL("contents", $P264), $G:$G,CELL("contents", DG$3))</f>
        <v>144</v>
      </c>
      <c r="DH264" s="18">
        <f ca="1" xml:space="preserve"> COUNTIFS($A:$A,CELL("contents", DH$4), $B:$B,CELL("contents", DH$7), $C:$C,CELL("contents", $P264), $G:$G,CELL("contents", DH$3))</f>
        <v>99</v>
      </c>
      <c r="DI264" s="10">
        <f ca="1" xml:space="preserve"> COUNTIFS($A:$A,CELL("contents", DI$4), $B:$B,CELL("contents", DI$7), $C:$C,CELL("contents", $P264), $G:$G,CELL("contents", DI$3))</f>
        <v>0</v>
      </c>
      <c r="DJ264" s="11">
        <f ca="1" xml:space="preserve"> COUNTIFS($A:$A,CELL("contents", DJ$4), $B:$B,CELL("contents", DJ$7), $C:$C,CELL("contents", $P264), $G:$G,CELL("contents", DJ$3))</f>
        <v>243</v>
      </c>
      <c r="DN264" s="8" t="s">
        <v>20</v>
      </c>
      <c r="DO264" s="9">
        <f ca="1" xml:space="preserve"> COUNTIFS($A:$A,CELL("contents", DO$4), $B:$B,CELL("contents", DO$7), $C:$C,CELL("contents", $P264), $G:$G,CELL("contents", DO$3))</f>
        <v>48</v>
      </c>
      <c r="DP264" s="18">
        <f ca="1" xml:space="preserve"> COUNTIFS($A:$A,CELL("contents", DP$4), $B:$B,CELL("contents", DP$7), $C:$C,CELL("contents", $P264), $G:$G,CELL("contents", DP$3))</f>
        <v>33</v>
      </c>
      <c r="DQ264" s="10">
        <f ca="1" xml:space="preserve"> COUNTIFS($A:$A,CELL("contents", DQ$4), $B:$B,CELL("contents", DQ$7), $C:$C,CELL("contents", $P264), $G:$G,CELL("contents", DQ$3))</f>
        <v>0</v>
      </c>
      <c r="DR264" s="11">
        <f ca="1" xml:space="preserve"> COUNTIFS($A:$A,CELL("contents", DR$4), $B:$B,CELL("contents", DR$7), $C:$C,CELL("contents", $P264), $G:$G,CELL("contents", DR$3))</f>
        <v>81</v>
      </c>
      <c r="DS264" s="9">
        <f ca="1" xml:space="preserve"> COUNTIFS($A:$A,CELL("contents", DS$4), $B:$B,CELL("contents", DS$7), $C:$C,CELL("contents", $P264), $G:$G,CELL("contents", DS$3))</f>
        <v>48</v>
      </c>
      <c r="DT264" s="18">
        <f ca="1" xml:space="preserve"> COUNTIFS($A:$A,CELL("contents", DT$4), $B:$B,CELL("contents", DT$7), $C:$C,CELL("contents", $P264), $G:$G,CELL("contents", DT$3))</f>
        <v>33</v>
      </c>
      <c r="DU264" s="10">
        <f ca="1" xml:space="preserve"> COUNTIFS($A:$A,CELL("contents", DU$4), $B:$B,CELL("contents", DU$7), $C:$C,CELL("contents", $P264), $G:$G,CELL("contents", DU$3))</f>
        <v>0</v>
      </c>
      <c r="DV264" s="11">
        <f ca="1" xml:space="preserve"> COUNTIFS($A:$A,CELL("contents", DV$4), $B:$B,CELL("contents", DV$7), $C:$C,CELL("contents", $P264), $G:$G,CELL("contents", DV$3))</f>
        <v>81</v>
      </c>
      <c r="DW264" s="9">
        <f ca="1" xml:space="preserve"> COUNTIFS($A:$A,CELL("contents", DW$4), $B:$B,CELL("contents", DW$7), $C:$C,CELL("contents", $P264), $G:$G,CELL("contents", DW$3))</f>
        <v>48</v>
      </c>
      <c r="DX264" s="18">
        <f ca="1" xml:space="preserve"> COUNTIFS($A:$A,CELL("contents", DX$4), $B:$B,CELL("contents", DX$7), $C:$C,CELL("contents", $P264), $G:$G,CELL("contents", DX$3))</f>
        <v>33</v>
      </c>
      <c r="DY264" s="10">
        <f ca="1" xml:space="preserve"> COUNTIFS($A:$A,CELL("contents", DY$4), $B:$B,CELL("contents", DY$7), $C:$C,CELL("contents", $P264), $G:$G,CELL("contents", DY$3))</f>
        <v>0</v>
      </c>
      <c r="DZ264" s="11">
        <f ca="1" xml:space="preserve"> COUNTIFS($A:$A,CELL("contents", DZ$4), $B:$B,CELL("contents", DZ$7), $C:$C,CELL("contents", $P264), $G:$G,CELL("contents", DZ$3))</f>
        <v>81</v>
      </c>
      <c r="EA264" s="9">
        <f ca="1" xml:space="preserve"> COUNTIFS($A:$A,CELL("contents", EA$4), $B:$B,CELL("contents", EA$7), $C:$C,CELL("contents", $P264), $G:$G,CELL("contents", EA$3))</f>
        <v>144</v>
      </c>
      <c r="EB264" s="18">
        <f ca="1" xml:space="preserve"> COUNTIFS($A:$A,CELL("contents", EB$4), $B:$B,CELL("contents", EB$7), $C:$C,CELL("contents", $P264), $G:$G,CELL("contents", EB$3))</f>
        <v>99</v>
      </c>
      <c r="EC264" s="10">
        <f ca="1" xml:space="preserve"> COUNTIFS($A:$A,CELL("contents", EC$4), $B:$B,CELL("contents", EC$7), $C:$C,CELL("contents", $P264), $G:$G,CELL("contents", EC$3))</f>
        <v>0</v>
      </c>
      <c r="ED264" s="11">
        <f ca="1" xml:space="preserve"> COUNTIFS($A:$A,CELL("contents", ED$4), $B:$B,CELL("contents", ED$7), $C:$C,CELL("contents", $P264), $G:$G,CELL("contents", ED$3))</f>
        <v>243</v>
      </c>
    </row>
    <row r="265" spans="1:134" x14ac:dyDescent="0.25">
      <c r="A265" t="s">
        <v>19</v>
      </c>
      <c r="B265" t="s">
        <v>14</v>
      </c>
      <c r="C265">
        <v>11</v>
      </c>
      <c r="D265">
        <v>48</v>
      </c>
      <c r="E265" t="b">
        <v>0</v>
      </c>
      <c r="F265">
        <v>0.01</v>
      </c>
      <c r="G265">
        <v>16</v>
      </c>
      <c r="H265">
        <v>16</v>
      </c>
      <c r="I265">
        <v>69</v>
      </c>
      <c r="J265">
        <v>37</v>
      </c>
      <c r="K265">
        <v>1</v>
      </c>
      <c r="L265">
        <v>12</v>
      </c>
      <c r="M265">
        <f t="shared" si="645"/>
        <v>0</v>
      </c>
      <c r="N265" t="b">
        <f t="shared" ref="N265" si="658">AND(MIN($F263,$F264,$F265)=$F265,MAX($H263,$H264,$H265)=$H265)</f>
        <v>0</v>
      </c>
      <c r="O265" t="b">
        <f t="shared" ref="O265" si="659">AND(NOT(N263),NOT(N264),N265)</f>
        <v>0</v>
      </c>
      <c r="P265">
        <f>P261</f>
        <v>17</v>
      </c>
      <c r="R265" s="2" t="s">
        <v>21</v>
      </c>
      <c r="S265" s="12">
        <f ca="1" xml:space="preserve"> COUNTIFS($A:$A,CELL("contents", S$4), $B:$B,CELL("contents", S$7), $E:$E, "TRUE", $C:$C,CELL("contents", $P264))</f>
        <v>37</v>
      </c>
      <c r="T265" s="19">
        <f ca="1" xml:space="preserve"> COUNTIFS($A:$A,CELL("contents", T$4), $B:$B,CELL("contents", T$7), $E:$E, "TRUE", $C:$C,CELL("contents", $P264))</f>
        <v>66</v>
      </c>
      <c r="U265" s="13"/>
      <c r="V265" s="14">
        <f ca="1" xml:space="preserve"> COUNTIFS($A:$A,CELL("contents", V$4), $B:$B,CELL("contents", V$7), $E:$E, "TRUE", $C:$C,CELL("contents", $P264))</f>
        <v>103</v>
      </c>
      <c r="W265" s="12">
        <f ca="1" xml:space="preserve"> COUNTIFS($A:$A,CELL("contents", W$4), $B:$B,CELL("contents", W$7), $E:$E, "TRUE", $C:$C,CELL("contents", $P264))</f>
        <v>72</v>
      </c>
      <c r="X265" s="19">
        <f ca="1" xml:space="preserve"> COUNTIFS($A:$A,CELL("contents", X$4), $B:$B,CELL("contents", X$7), $E:$E, "TRUE", $C:$C,CELL("contents", $P264))</f>
        <v>0</v>
      </c>
      <c r="Y265" s="13"/>
      <c r="Z265" s="14">
        <f ca="1" xml:space="preserve"> COUNTIFS($A:$A,CELL("contents", Z$4), $B:$B,CELL("contents", Z$7), $E:$E, "TRUE", $C:$C,CELL("contents", $P264))</f>
        <v>72</v>
      </c>
      <c r="AA265" s="12">
        <f ca="1" xml:space="preserve"> COUNTIFS($A:$A,CELL("contents", AA$4), $B:$B,CELL("contents", AA$7), $E:$E, "TRUE", $C:$C,CELL("contents", $P264))</f>
        <v>73</v>
      </c>
      <c r="AB265" s="19">
        <f ca="1" xml:space="preserve"> COUNTIFS($A:$A,CELL("contents", AB$4), $B:$B,CELL("contents", AB$7), $E:$E, "TRUE", $C:$C,CELL("contents", $P264))</f>
        <v>0</v>
      </c>
      <c r="AC265" s="13"/>
      <c r="AD265" s="14">
        <f ca="1" xml:space="preserve"> COUNTIFS($A:$A,CELL("contents", AD$4), $B:$B,CELL("contents", AD$7), $E:$E, "TRUE", $C:$C,CELL("contents", $P264))</f>
        <v>73</v>
      </c>
      <c r="AE265" s="12">
        <f ca="1" xml:space="preserve"> COUNTIFS($A:$A,CELL("contents", AE$4), $B:$B,CELL("contents", AE$7), $E:$E, "TRUE", $C:$C,CELL("contents", $P264))</f>
        <v>182</v>
      </c>
      <c r="AF265" s="19">
        <f ca="1" xml:space="preserve"> COUNTIFS($A:$A,CELL("contents", AF$4), $B:$B,CELL("contents", AF$7), $E:$E, "TRUE", $C:$C,CELL("contents", $P264))</f>
        <v>66</v>
      </c>
      <c r="AG265" s="13"/>
      <c r="AH265" s="14">
        <f ca="1" xml:space="preserve"> COUNTIFS($A:$A,CELL("contents", AH$4), $B:$B,CELL("contents", AH$7), $E:$E, "TRUE", $C:$C,CELL("contents", $P264))</f>
        <v>248</v>
      </c>
      <c r="AL265" s="2" t="s">
        <v>21</v>
      </c>
      <c r="AM265" s="12">
        <f ca="1" xml:space="preserve"> COUNTIFS($A:$A,CELL("contents", AM$4), $B:$B,CELL("contents", AM$7), $E:$E, "TRUE", $C:$C,CELL("contents", $P264), $G:$G,CELL("contents", AM$3))</f>
        <v>7</v>
      </c>
      <c r="AN265" s="19">
        <f ca="1" xml:space="preserve"> COUNTIFS($A:$A,CELL("contents", AN$4), $B:$B,CELL("contents", AN$7), $E:$E, "TRUE", $C:$C,CELL("contents", $P264), $G:$G,CELL("contents", AN$3))</f>
        <v>13</v>
      </c>
      <c r="AO265" s="13"/>
      <c r="AP265" s="14">
        <f ca="1" xml:space="preserve"> COUNTIFS($A:$A,CELL("contents", AP$4), $B:$B,CELL("contents", AP$7), $E:$E, "TRUE", $C:$C,CELL("contents", $P264), $G:$G,CELL("contents", AP$3))</f>
        <v>20</v>
      </c>
      <c r="AQ265" s="12">
        <f ca="1" xml:space="preserve"> COUNTIFS($A:$A,CELL("contents", AQ$4), $B:$B,CELL("contents", AQ$7), $E:$E, "TRUE", $C:$C,CELL("contents", $P264), $G:$G,CELL("contents", AQ$3))</f>
        <v>13</v>
      </c>
      <c r="AR265" s="19">
        <f ca="1" xml:space="preserve"> COUNTIFS($A:$A,CELL("contents", AR$4), $B:$B,CELL("contents", AR$7), $E:$E, "TRUE", $C:$C,CELL("contents", $P264), $G:$G,CELL("contents", AR$3))</f>
        <v>0</v>
      </c>
      <c r="AS265" s="13"/>
      <c r="AT265" s="14">
        <f ca="1" xml:space="preserve"> COUNTIFS($A:$A,CELL("contents", AT$4), $B:$B,CELL("contents", AT$7), $E:$E, "TRUE", $C:$C,CELL("contents", $P264), $G:$G,CELL("contents", AT$3))</f>
        <v>13</v>
      </c>
      <c r="AU265" s="12">
        <f ca="1" xml:space="preserve"> COUNTIFS($A:$A,CELL("contents", AU$4), $B:$B,CELL("contents", AU$7), $E:$E, "TRUE", $C:$C,CELL("contents", $P264), $G:$G,CELL("contents", AU$3))</f>
        <v>13</v>
      </c>
      <c r="AV265" s="19">
        <f ca="1" xml:space="preserve"> COUNTIFS($A:$A,CELL("contents", AV$4), $B:$B,CELL("contents", AV$7), $E:$E, "TRUE", $C:$C,CELL("contents", $P264), $G:$G,CELL("contents", AV$3))</f>
        <v>0</v>
      </c>
      <c r="AW265" s="13"/>
      <c r="AX265" s="14">
        <f ca="1" xml:space="preserve"> COUNTIFS($A:$A,CELL("contents", AX$4), $B:$B,CELL("contents", AX$7), $E:$E, "TRUE", $C:$C,CELL("contents", $P264), $G:$G,CELL("contents", AX$3))</f>
        <v>13</v>
      </c>
      <c r="AY265" s="12">
        <f ca="1" xml:space="preserve"> COUNTIFS($A:$A,CELL("contents", AY$4), $B:$B,CELL("contents", AY$7), $E:$E, "TRUE", $C:$C,CELL("contents", $P264), $G:$G,CELL("contents", AY$3))</f>
        <v>33</v>
      </c>
      <c r="AZ265" s="19">
        <f ca="1" xml:space="preserve"> COUNTIFS($A:$A,CELL("contents", AZ$4), $B:$B,CELL("contents", AZ$7), $E:$E, "TRUE", $C:$C,CELL("contents", $P264), $G:$G,CELL("contents", AZ$3))</f>
        <v>13</v>
      </c>
      <c r="BA265" s="13"/>
      <c r="BB265" s="14">
        <f ca="1" xml:space="preserve"> COUNTIFS($A:$A,CELL("contents", BB$4), $B:$B,CELL("contents", BB$7), $E:$E, "TRUE", $C:$C,CELL("contents", $P264), $G:$G,CELL("contents", BB$3))</f>
        <v>46</v>
      </c>
      <c r="BF265" s="2" t="s">
        <v>21</v>
      </c>
      <c r="BG265" s="12">
        <f ca="1" xml:space="preserve"> COUNTIFS($A:$A,CELL("contents", BG$4), $B:$B,CELL("contents", BG$7), $E:$E, "TRUE", $C:$C,CELL("contents", $P264), $G:$G,CELL("contents", BG$3))</f>
        <v>7</v>
      </c>
      <c r="BH265" s="19">
        <f ca="1" xml:space="preserve"> COUNTIFS($A:$A,CELL("contents", BH$4), $B:$B,CELL("contents", BH$7), $E:$E, "TRUE", $C:$C,CELL("contents", $P264), $G:$G,CELL("contents", BH$3))</f>
        <v>14</v>
      </c>
      <c r="BI265" s="13"/>
      <c r="BJ265" s="14">
        <f ca="1" xml:space="preserve"> COUNTIFS($A:$A,CELL("contents", BJ$4), $B:$B,CELL("contents", BJ$7), $E:$E, "TRUE", $C:$C,CELL("contents", $P264), $G:$G,CELL("contents", BJ$3))</f>
        <v>21</v>
      </c>
      <c r="BK265" s="12">
        <f ca="1" xml:space="preserve"> COUNTIFS($A:$A,CELL("contents", BK$4), $B:$B,CELL("contents", BK$7), $E:$E, "TRUE", $C:$C,CELL("contents", $P264), $G:$G,CELL("contents", BK$3))</f>
        <v>13</v>
      </c>
      <c r="BL265" s="19">
        <f ca="1" xml:space="preserve"> COUNTIFS($A:$A,CELL("contents", BL$4), $B:$B,CELL("contents", BL$7), $E:$E, "TRUE", $C:$C,CELL("contents", $P264), $G:$G,CELL("contents", BL$3))</f>
        <v>0</v>
      </c>
      <c r="BM265" s="13"/>
      <c r="BN265" s="14">
        <f ca="1" xml:space="preserve"> COUNTIFS($A:$A,CELL("contents", BN$4), $B:$B,CELL("contents", BN$7), $E:$E, "TRUE", $C:$C,CELL("contents", $P264), $G:$G,CELL("contents", BN$3))</f>
        <v>13</v>
      </c>
      <c r="BO265" s="12">
        <f ca="1" xml:space="preserve"> COUNTIFS($A:$A,CELL("contents", BO$4), $B:$B,CELL("contents", BO$7), $E:$E, "TRUE", $C:$C,CELL("contents", $P264), $G:$G,CELL("contents", BO$3))</f>
        <v>13</v>
      </c>
      <c r="BP265" s="19">
        <f ca="1" xml:space="preserve"> COUNTIFS($A:$A,CELL("contents", BP$4), $B:$B,CELL("contents", BP$7), $E:$E, "TRUE", $C:$C,CELL("contents", $P264), $G:$G,CELL("contents", BP$3))</f>
        <v>0</v>
      </c>
      <c r="BQ265" s="13"/>
      <c r="BR265" s="14">
        <f ca="1" xml:space="preserve"> COUNTIFS($A:$A,CELL("contents", BR$4), $B:$B,CELL("contents", BR$7), $E:$E, "TRUE", $C:$C,CELL("contents", $P264), $G:$G,CELL("contents", BR$3))</f>
        <v>13</v>
      </c>
      <c r="BS265" s="12">
        <f ca="1" xml:space="preserve"> COUNTIFS($A:$A,CELL("contents", BS$4), $B:$B,CELL("contents", BS$7), $E:$E, "TRUE", $C:$C,CELL("contents", $P264), $G:$G,CELL("contents", BS$3))</f>
        <v>33</v>
      </c>
      <c r="BT265" s="19">
        <f ca="1" xml:space="preserve"> COUNTIFS($A:$A,CELL("contents", BT$4), $B:$B,CELL("contents", BT$7), $E:$E, "TRUE", $C:$C,CELL("contents", $P264), $G:$G,CELL("contents", BT$3))</f>
        <v>14</v>
      </c>
      <c r="BU265" s="13"/>
      <c r="BV265" s="14">
        <f ca="1" xml:space="preserve"> COUNTIFS($A:$A,CELL("contents", BV$4), $B:$B,CELL("contents", BV$7), $E:$E, "TRUE", $C:$C,CELL("contents", $P264), $G:$G,CELL("contents", BV$3))</f>
        <v>47</v>
      </c>
      <c r="BZ265" s="2" t="s">
        <v>21</v>
      </c>
      <c r="CA265" s="12">
        <f ca="1" xml:space="preserve"> COUNTIFS($A:$A,CELL("contents", CA$4), $B:$B,CELL("contents", CA$7), $E:$E, "TRUE", $C:$C,CELL("contents", $P264), $G:$G,CELL("contents", CA$3))</f>
        <v>7</v>
      </c>
      <c r="CB265" s="19">
        <f ca="1" xml:space="preserve"> COUNTIFS($A:$A,CELL("contents", CB$4), $B:$B,CELL("contents", CB$7), $E:$E, "TRUE", $C:$C,CELL("contents", $P264), $G:$G,CELL("contents", CB$3))</f>
        <v>13</v>
      </c>
      <c r="CC265" s="13"/>
      <c r="CD265" s="14">
        <f ca="1" xml:space="preserve"> COUNTIFS($A:$A,CELL("contents", CD$4), $B:$B,CELL("contents", CD$7), $E:$E, "TRUE", $C:$C,CELL("contents", $P264), $G:$G,CELL("contents", CD$3))</f>
        <v>20</v>
      </c>
      <c r="CE265" s="12">
        <f ca="1" xml:space="preserve"> COUNTIFS($A:$A,CELL("contents", CE$4), $B:$B,CELL("contents", CE$7), $E:$E, "TRUE", $C:$C,CELL("contents", $P264), $G:$G,CELL("contents", CE$3))</f>
        <v>13</v>
      </c>
      <c r="CF265" s="19">
        <f ca="1" xml:space="preserve"> COUNTIFS($A:$A,CELL("contents", CF$4), $B:$B,CELL("contents", CF$7), $E:$E, "TRUE", $C:$C,CELL("contents", $P264), $G:$G,CELL("contents", CF$3))</f>
        <v>0</v>
      </c>
      <c r="CG265" s="13"/>
      <c r="CH265" s="14">
        <f ca="1" xml:space="preserve"> COUNTIFS($A:$A,CELL("contents", CH$4), $B:$B,CELL("contents", CH$7), $E:$E, "TRUE", $C:$C,CELL("contents", $P264), $G:$G,CELL("contents", CH$3))</f>
        <v>13</v>
      </c>
      <c r="CI265" s="12">
        <f ca="1" xml:space="preserve"> COUNTIFS($A:$A,CELL("contents", CI$4), $B:$B,CELL("contents", CI$7), $E:$E, "TRUE", $C:$C,CELL("contents", $P264), $G:$G,CELL("contents", CI$3))</f>
        <v>13</v>
      </c>
      <c r="CJ265" s="19">
        <f ca="1" xml:space="preserve"> COUNTIFS($A:$A,CELL("contents", CJ$4), $B:$B,CELL("contents", CJ$7), $E:$E, "TRUE", $C:$C,CELL("contents", $P264), $G:$G,CELL("contents", CJ$3))</f>
        <v>0</v>
      </c>
      <c r="CK265" s="13"/>
      <c r="CL265" s="14">
        <f ca="1" xml:space="preserve"> COUNTIFS($A:$A,CELL("contents", CL$4), $B:$B,CELL("contents", CL$7), $E:$E, "TRUE", $C:$C,CELL("contents", $P264), $G:$G,CELL("contents", CL$3))</f>
        <v>13</v>
      </c>
      <c r="CM265" s="12">
        <f ca="1" xml:space="preserve"> COUNTIFS($A:$A,CELL("contents", CM$4), $B:$B,CELL("contents", CM$7), $E:$E, "TRUE", $C:$C,CELL("contents", $P264), $G:$G,CELL("contents", CM$3))</f>
        <v>33</v>
      </c>
      <c r="CN265" s="19">
        <f ca="1" xml:space="preserve"> COUNTIFS($A:$A,CELL("contents", CN$4), $B:$B,CELL("contents", CN$7), $E:$E, "TRUE", $C:$C,CELL("contents", $P264), $G:$G,CELL("contents", CN$3))</f>
        <v>13</v>
      </c>
      <c r="CO265" s="13"/>
      <c r="CP265" s="14">
        <f ca="1" xml:space="preserve"> COUNTIFS($A:$A,CELL("contents", CP$4), $B:$B,CELL("contents", CP$7), $E:$E, "TRUE", $C:$C,CELL("contents", $P264), $G:$G,CELL("contents", CP$3))</f>
        <v>46</v>
      </c>
      <c r="CT265" s="2" t="s">
        <v>21</v>
      </c>
      <c r="CU265" s="12">
        <f ca="1" xml:space="preserve"> COUNTIFS($A:$A,CELL("contents", CU$4), $B:$B,CELL("contents", CU$7), $E:$E, "TRUE", $C:$C,CELL("contents", $P264), $G:$G,CELL("contents", CU$3))</f>
        <v>7</v>
      </c>
      <c r="CV265" s="19">
        <f ca="1" xml:space="preserve"> COUNTIFS($A:$A,CELL("contents", CV$4), $B:$B,CELL("contents", CV$7), $E:$E, "TRUE", $C:$C,CELL("contents", $P264), $G:$G,CELL("contents", CV$3))</f>
        <v>13</v>
      </c>
      <c r="CW265" s="13"/>
      <c r="CX265" s="14">
        <f ca="1" xml:space="preserve"> COUNTIFS($A:$A,CELL("contents", CX$4), $B:$B,CELL("contents", CX$7), $E:$E, "TRUE", $C:$C,CELL("contents", $P264), $G:$G,CELL("contents", CX$3))</f>
        <v>20</v>
      </c>
      <c r="CY265" s="12">
        <f ca="1" xml:space="preserve"> COUNTIFS($A:$A,CELL("contents", CY$4), $B:$B,CELL("contents", CY$7), $E:$E, "TRUE", $C:$C,CELL("contents", $P264), $G:$G,CELL("contents", CY$3))</f>
        <v>16</v>
      </c>
      <c r="CZ265" s="19">
        <f ca="1" xml:space="preserve"> COUNTIFS($A:$A,CELL("contents", CZ$4), $B:$B,CELL("contents", CZ$7), $E:$E, "TRUE", $C:$C,CELL("contents", $P264), $G:$G,CELL("contents", CZ$3))</f>
        <v>0</v>
      </c>
      <c r="DA265" s="13"/>
      <c r="DB265" s="14">
        <f ca="1" xml:space="preserve"> COUNTIFS($A:$A,CELL("contents", DB$4), $B:$B,CELL("contents", DB$7), $E:$E, "TRUE", $C:$C,CELL("contents", $P264), $G:$G,CELL("contents", DB$3))</f>
        <v>16</v>
      </c>
      <c r="DC265" s="12">
        <f ca="1" xml:space="preserve"> COUNTIFS($A:$A,CELL("contents", DC$4), $B:$B,CELL("contents", DC$7), $E:$E, "TRUE", $C:$C,CELL("contents", $P264), $G:$G,CELL("contents", DC$3))</f>
        <v>17</v>
      </c>
      <c r="DD265" s="19">
        <f ca="1" xml:space="preserve"> COUNTIFS($A:$A,CELL("contents", DD$4), $B:$B,CELL("contents", DD$7), $E:$E, "TRUE", $C:$C,CELL("contents", $P264), $G:$G,CELL("contents", DD$3))</f>
        <v>0</v>
      </c>
      <c r="DE265" s="13"/>
      <c r="DF265" s="14">
        <f ca="1" xml:space="preserve"> COUNTIFS($A:$A,CELL("contents", DF$4), $B:$B,CELL("contents", DF$7), $E:$E, "TRUE", $C:$C,CELL("contents", $P264), $G:$G,CELL("contents", DF$3))</f>
        <v>17</v>
      </c>
      <c r="DG265" s="12">
        <f ca="1" xml:space="preserve"> COUNTIFS($A:$A,CELL("contents", DG$4), $B:$B,CELL("contents", DG$7), $E:$E, "TRUE", $C:$C,CELL("contents", $P264), $G:$G,CELL("contents", DG$3))</f>
        <v>40</v>
      </c>
      <c r="DH265" s="19">
        <f ca="1" xml:space="preserve"> COUNTIFS($A:$A,CELL("contents", DH$4), $B:$B,CELL("contents", DH$7), $E:$E, "TRUE", $C:$C,CELL("contents", $P264), $G:$G,CELL("contents", DH$3))</f>
        <v>13</v>
      </c>
      <c r="DI265" s="13"/>
      <c r="DJ265" s="14">
        <f ca="1" xml:space="preserve"> COUNTIFS($A:$A,CELL("contents", DJ$4), $B:$B,CELL("contents", DJ$7), $E:$E, "TRUE", $C:$C,CELL("contents", $P264), $G:$G,CELL("contents", DJ$3))</f>
        <v>53</v>
      </c>
      <c r="DN265" s="2" t="s">
        <v>21</v>
      </c>
      <c r="DO265" s="12">
        <f ca="1" xml:space="preserve"> COUNTIFS($A:$A,CELL("contents", DO$4), $B:$B,CELL("contents", DO$7), $E:$E, "TRUE", $C:$C,CELL("contents", $P264), $G:$G,CELL("contents", DO$3))</f>
        <v>9</v>
      </c>
      <c r="DP265" s="19">
        <f ca="1" xml:space="preserve"> COUNTIFS($A:$A,CELL("contents", DP$4), $B:$B,CELL("contents", DP$7), $E:$E, "TRUE", $C:$C,CELL("contents", $P264), $G:$G,CELL("contents", DP$3))</f>
        <v>13</v>
      </c>
      <c r="DQ265" s="13"/>
      <c r="DR265" s="14">
        <f ca="1" xml:space="preserve"> COUNTIFS($A:$A,CELL("contents", DR$4), $B:$B,CELL("contents", DR$7), $E:$E, "TRUE", $C:$C,CELL("contents", $P264), $G:$G,CELL("contents", DR$3))</f>
        <v>22</v>
      </c>
      <c r="DS265" s="12">
        <f ca="1" xml:space="preserve"> COUNTIFS($A:$A,CELL("contents", DS$4), $B:$B,CELL("contents", DS$7), $E:$E, "TRUE", $C:$C,CELL("contents", $P264), $G:$G,CELL("contents", DS$3))</f>
        <v>17</v>
      </c>
      <c r="DT265" s="19">
        <f ca="1" xml:space="preserve"> COUNTIFS($A:$A,CELL("contents", DT$4), $B:$B,CELL("contents", DT$7), $E:$E, "TRUE", $C:$C,CELL("contents", $P264), $G:$G,CELL("contents", DT$3))</f>
        <v>0</v>
      </c>
      <c r="DU265" s="13"/>
      <c r="DV265" s="14">
        <f ca="1" xml:space="preserve"> COUNTIFS($A:$A,CELL("contents", DV$4), $B:$B,CELL("contents", DV$7), $E:$E, "TRUE", $C:$C,CELL("contents", $P264), $G:$G,CELL("contents", DV$3))</f>
        <v>17</v>
      </c>
      <c r="DW265" s="12">
        <f ca="1" xml:space="preserve"> COUNTIFS($A:$A,CELL("contents", DW$4), $B:$B,CELL("contents", DW$7), $E:$E, "TRUE", $C:$C,CELL("contents", $P264), $G:$G,CELL("contents", DW$3))</f>
        <v>17</v>
      </c>
      <c r="DX265" s="19">
        <f ca="1" xml:space="preserve"> COUNTIFS($A:$A,CELL("contents", DX$4), $B:$B,CELL("contents", DX$7), $E:$E, "TRUE", $C:$C,CELL("contents", $P264), $G:$G,CELL("contents", DX$3))</f>
        <v>0</v>
      </c>
      <c r="DY265" s="13"/>
      <c r="DZ265" s="14">
        <f ca="1" xml:space="preserve"> COUNTIFS($A:$A,CELL("contents", DZ$4), $B:$B,CELL("contents", DZ$7), $E:$E, "TRUE", $C:$C,CELL("contents", $P264), $G:$G,CELL("contents", DZ$3))</f>
        <v>17</v>
      </c>
      <c r="EA265" s="12">
        <f ca="1" xml:space="preserve"> COUNTIFS($A:$A,CELL("contents", EA$4), $B:$B,CELL("contents", EA$7), $E:$E, "TRUE", $C:$C,CELL("contents", $P264), $G:$G,CELL("contents", EA$3))</f>
        <v>43</v>
      </c>
      <c r="EB265" s="19">
        <f ca="1" xml:space="preserve"> COUNTIFS($A:$A,CELL("contents", EB$4), $B:$B,CELL("contents", EB$7), $E:$E, "TRUE", $C:$C,CELL("contents", $P264), $G:$G,CELL("contents", EB$3))</f>
        <v>13</v>
      </c>
      <c r="EC265" s="13"/>
      <c r="ED265" s="14">
        <f ca="1" xml:space="preserve"> COUNTIFS($A:$A,CELL("contents", ED$4), $B:$B,CELL("contents", ED$7), $E:$E, "TRUE", $C:$C,CELL("contents", $P264), $G:$G,CELL("contents", ED$3))</f>
        <v>56</v>
      </c>
    </row>
    <row r="266" spans="1:134" x14ac:dyDescent="0.25">
      <c r="A266" t="s">
        <v>13</v>
      </c>
      <c r="B266" t="s">
        <v>14</v>
      </c>
      <c r="C266">
        <v>11</v>
      </c>
      <c r="D266">
        <v>49</v>
      </c>
      <c r="E266" t="b">
        <v>0</v>
      </c>
      <c r="F266">
        <v>6.0000000000000001E-3</v>
      </c>
      <c r="G266">
        <v>16</v>
      </c>
      <c r="H266">
        <v>16</v>
      </c>
      <c r="I266">
        <v>69</v>
      </c>
      <c r="J266">
        <v>35</v>
      </c>
      <c r="K266">
        <v>0</v>
      </c>
      <c r="L266">
        <v>11</v>
      </c>
      <c r="M266">
        <f t="shared" si="645"/>
        <v>0</v>
      </c>
      <c r="N266" t="b">
        <f t="shared" ref="N266" si="660">AND(MIN($F266,$F267,$F268)=$F266,MAX($H266,$H267,$H268)=$H266)</f>
        <v>0</v>
      </c>
      <c r="O266" t="b">
        <f t="shared" ref="O266" si="661">AND(N266,NOT(N267),NOT(N268))</f>
        <v>0</v>
      </c>
      <c r="P266">
        <f>P261</f>
        <v>17</v>
      </c>
      <c r="Q266" s="6" t="s">
        <v>34</v>
      </c>
      <c r="R266" s="21" t="s">
        <v>32</v>
      </c>
      <c r="S266" s="12">
        <f ca="1" xml:space="preserve"> COUNTIFS($N:$N,"TRUE",  $A:$A,CELL("contents", S$4), $B:$B,CELL("contents", S$7), $C:$C,CELL("contents", $P264))</f>
        <v>178</v>
      </c>
      <c r="T266" s="19">
        <f ca="1" xml:space="preserve"> COUNTIFS($N:$N,"TRUE",  $A:$A,CELL("contents", T$4), $B:$B,CELL("contents", T$7), $C:$C,CELL("contents", $P264))</f>
        <v>13</v>
      </c>
      <c r="U266" s="13"/>
      <c r="V266" s="14">
        <f ca="1" xml:space="preserve"> COUNTIFS($N:$N,"TRUE",  $A:$A,CELL("contents", V$4), $B:$B,CELL("contents", V$7), $C:$C,CELL("contents", $P264))</f>
        <v>191</v>
      </c>
      <c r="W266" s="12">
        <f ca="1" xml:space="preserve"> COUNTIFS($N:$N,"TRUE",  $A:$A,CELL("contents", W$4), $B:$B,CELL("contents", W$7), $C:$C,CELL("contents", $P264))</f>
        <v>89</v>
      </c>
      <c r="X266" s="19">
        <f ca="1" xml:space="preserve"> COUNTIFS($N:$N,"TRUE",  $A:$A,CELL("contents", X$4), $B:$B,CELL("contents", X$7), $C:$C,CELL("contents", $P264))</f>
        <v>111</v>
      </c>
      <c r="Y266" s="13"/>
      <c r="Z266" s="14">
        <f ca="1" xml:space="preserve"> COUNTIFS($N:$N,"TRUE",  $A:$A,CELL("contents", Z$4), $B:$B,CELL("contents", Z$7), $C:$C,CELL("contents", $P264))</f>
        <v>200</v>
      </c>
      <c r="AA266" s="12">
        <f ca="1" xml:space="preserve"> COUNTIFS($N:$N,"TRUE",  $A:$A,CELL("contents", AA$4), $B:$B,CELL("contents", AA$7), $C:$C,CELL("contents", $P264))</f>
        <v>60</v>
      </c>
      <c r="AB266" s="19">
        <f ca="1" xml:space="preserve"> COUNTIFS($N:$N,"TRUE",  $A:$A,CELL("contents", AB$4), $B:$B,CELL("contents", AB$7), $C:$C,CELL("contents", $P264))</f>
        <v>87</v>
      </c>
      <c r="AC266" s="13"/>
      <c r="AD266" s="14">
        <f ca="1" xml:space="preserve"> COUNTIFS($N:$N,"TRUE",  $A:$A,CELL("contents", AD$4), $B:$B,CELL("contents", AD$7), $C:$C,CELL("contents", $P264))</f>
        <v>147</v>
      </c>
      <c r="AE266" s="12">
        <f ca="1" xml:space="preserve"> COUNTIFS($N:$N,"TRUE",  $A:$A,CELL("contents", AE$4), $B:$B,CELL("contents", AE$7), $C:$C,CELL("contents", $P264))</f>
        <v>327</v>
      </c>
      <c r="AF266" s="19">
        <f ca="1" xml:space="preserve"> COUNTIFS($N:$N,"TRUE",  $A:$A,CELL("contents", AF$4), $B:$B,CELL("contents", AF$7), $C:$C,CELL("contents", $P264))</f>
        <v>211</v>
      </c>
      <c r="AG266" s="13"/>
      <c r="AH266" s="14">
        <f ca="1" xml:space="preserve"> COUNTIFS($N:$N,"TRUE",  $A:$A,CELL("contents", AH$4), $B:$B,CELL("contents", AH$7), $C:$C,CELL("contents", $P264))</f>
        <v>538</v>
      </c>
      <c r="AK266" s="6" t="s">
        <v>34</v>
      </c>
      <c r="AL266" s="21" t="s">
        <v>32</v>
      </c>
      <c r="AM266" s="12">
        <f ca="1" xml:space="preserve"> COUNTIFS($N:$N,"TRUE",  $A:$A,CELL("contents", AM$4), $B:$B,CELL("contents", AM$7), $C:$C,CELL("contents", $P264), $G:$G,CELL("contents", AM$3))</f>
        <v>38</v>
      </c>
      <c r="AN266" s="19">
        <f ca="1" xml:space="preserve"> COUNTIFS($N:$N,"TRUE",  $A:$A,CELL("contents", AN$4), $B:$B,CELL("contents", AN$7), $C:$C,CELL("contents", $P264), $G:$G,CELL("contents", AN$3))</f>
        <v>1</v>
      </c>
      <c r="AO266" s="13"/>
      <c r="AP266" s="14">
        <f ca="1" xml:space="preserve"> COUNTIFS($N:$N,"TRUE",  $A:$A,CELL("contents", AP$4), $B:$B,CELL("contents", AP$7), $C:$C,CELL("contents", $P264), $G:$G,CELL("contents", AP$3))</f>
        <v>39</v>
      </c>
      <c r="AQ266" s="12">
        <f ca="1" xml:space="preserve"> COUNTIFS($N:$N,"TRUE",  $A:$A,CELL("contents", AQ$4), $B:$B,CELL("contents", AQ$7), $C:$C,CELL("contents", $P264), $G:$G,CELL("contents", AQ$3))</f>
        <v>26</v>
      </c>
      <c r="AR266" s="19">
        <f ca="1" xml:space="preserve"> COUNTIFS($N:$N,"TRUE",  $A:$A,CELL("contents", AR$4), $B:$B,CELL("contents", AR$7), $C:$C,CELL("contents", $P264), $G:$G,CELL("contents", AR$3))</f>
        <v>21</v>
      </c>
      <c r="AS266" s="13"/>
      <c r="AT266" s="14">
        <f ca="1" xml:space="preserve"> COUNTIFS($N:$N,"TRUE",  $A:$A,CELL("contents", AT$4), $B:$B,CELL("contents", AT$7), $C:$C,CELL("contents", $P264), $G:$G,CELL("contents", AT$3))</f>
        <v>47</v>
      </c>
      <c r="AU266" s="12">
        <f ca="1" xml:space="preserve"> COUNTIFS($N:$N,"TRUE",  $A:$A,CELL("contents", AU$4), $B:$B,CELL("contents", AU$7), $C:$C,CELL("contents", $P264), $G:$G,CELL("contents", AU$3))</f>
        <v>20</v>
      </c>
      <c r="AV266" s="19">
        <f ca="1" xml:space="preserve"> COUNTIFS($N:$N,"TRUE",  $A:$A,CELL("contents", AV$4), $B:$B,CELL("contents", AV$7), $C:$C,CELL("contents", $P264), $G:$G,CELL("contents", AV$3))</f>
        <v>30</v>
      </c>
      <c r="AW266" s="13"/>
      <c r="AX266" s="14">
        <f ca="1" xml:space="preserve"> COUNTIFS($N:$N,"TRUE",  $A:$A,CELL("contents", AX$4), $B:$B,CELL("contents", AX$7), $C:$C,CELL("contents", $P264), $G:$G,CELL("contents", AX$3))</f>
        <v>50</v>
      </c>
      <c r="AY266" s="12">
        <f ca="1" xml:space="preserve"> COUNTIFS($N:$N,"TRUE",  $A:$A,CELL("contents", AY$4), $B:$B,CELL("contents", AY$7), $C:$C,CELL("contents", $P264), $G:$G,CELL("contents", AY$3))</f>
        <v>84</v>
      </c>
      <c r="AZ266" s="19">
        <f ca="1" xml:space="preserve"> COUNTIFS($N:$N,"TRUE",  $A:$A,CELL("contents", AZ$4), $B:$B,CELL("contents", AZ$7), $C:$C,CELL("contents", $P264), $G:$G,CELL("contents", AZ$3))</f>
        <v>52</v>
      </c>
      <c r="BA266" s="13"/>
      <c r="BB266" s="14">
        <f ca="1" xml:space="preserve"> COUNTIFS($N:$N,"TRUE",  $A:$A,CELL("contents", BB$4), $B:$B,CELL("contents", BB$7), $C:$C,CELL("contents", $P264), $G:$G,CELL("contents", BB$3))</f>
        <v>136</v>
      </c>
      <c r="BE266" s="6" t="s">
        <v>34</v>
      </c>
      <c r="BF266" s="21" t="s">
        <v>32</v>
      </c>
      <c r="BG266" s="12">
        <f ca="1" xml:space="preserve"> COUNTIFS($N:$N,"TRUE",  $A:$A,CELL("contents", BG$4), $B:$B,CELL("contents", BG$7), $C:$C,CELL("contents", $P264), $G:$G,CELL("contents", BG$3))</f>
        <v>34</v>
      </c>
      <c r="BH266" s="19">
        <f ca="1" xml:space="preserve"> COUNTIFS($N:$N,"TRUE",  $A:$A,CELL("contents", BH$4), $B:$B,CELL("contents", BH$7), $C:$C,CELL("contents", $P264), $G:$G,CELL("contents", BH$3))</f>
        <v>3</v>
      </c>
      <c r="BI266" s="13"/>
      <c r="BJ266" s="14">
        <f ca="1" xml:space="preserve"> COUNTIFS($N:$N,"TRUE",  $A:$A,CELL("contents", BJ$4), $B:$B,CELL("contents", BJ$7), $C:$C,CELL("contents", $P264), $G:$G,CELL("contents", BJ$3))</f>
        <v>37</v>
      </c>
      <c r="BK266" s="12">
        <f ca="1" xml:space="preserve"> COUNTIFS($N:$N,"TRUE",  $A:$A,CELL("contents", BK$4), $B:$B,CELL("contents", BK$7), $C:$C,CELL("contents", $P264), $G:$G,CELL("contents", BK$3))</f>
        <v>13</v>
      </c>
      <c r="BL266" s="19">
        <f ca="1" xml:space="preserve"> COUNTIFS($N:$N,"TRUE",  $A:$A,CELL("contents", BL$4), $B:$B,CELL("contents", BL$7), $C:$C,CELL("contents", $P264), $G:$G,CELL("contents", BL$3))</f>
        <v>31</v>
      </c>
      <c r="BM266" s="13"/>
      <c r="BN266" s="14">
        <f ca="1" xml:space="preserve"> COUNTIFS($N:$N,"TRUE",  $A:$A,CELL("contents", BN$4), $B:$B,CELL("contents", BN$7), $C:$C,CELL("contents", $P264), $G:$G,CELL("contents", BN$3))</f>
        <v>44</v>
      </c>
      <c r="BO266" s="12">
        <f ca="1" xml:space="preserve"> COUNTIFS($N:$N,"TRUE",  $A:$A,CELL("contents", BO$4), $B:$B,CELL("contents", BO$7), $C:$C,CELL("contents", $P264), $G:$G,CELL("contents", BO$3))</f>
        <v>18</v>
      </c>
      <c r="BP266" s="19">
        <f ca="1" xml:space="preserve"> COUNTIFS($N:$N,"TRUE",  $A:$A,CELL("contents", BP$4), $B:$B,CELL("contents", BP$7), $C:$C,CELL("contents", $P264), $G:$G,CELL("contents", BP$3))</f>
        <v>8</v>
      </c>
      <c r="BQ266" s="13"/>
      <c r="BR266" s="14">
        <f ca="1" xml:space="preserve"> COUNTIFS($N:$N,"TRUE",  $A:$A,CELL("contents", BR$4), $B:$B,CELL("contents", BR$7), $C:$C,CELL("contents", $P264), $G:$G,CELL("contents", BR$3))</f>
        <v>26</v>
      </c>
      <c r="BS266" s="12">
        <f ca="1" xml:space="preserve"> COUNTIFS($N:$N,"TRUE",  $A:$A,CELL("contents", BS$4), $B:$B,CELL("contents", BS$7), $C:$C,CELL("contents", $P264), $G:$G,CELL("contents", BS$3))</f>
        <v>65</v>
      </c>
      <c r="BT266" s="19">
        <f ca="1" xml:space="preserve"> COUNTIFS($N:$N,"TRUE",  $A:$A,CELL("contents", BT$4), $B:$B,CELL("contents", BT$7), $C:$C,CELL("contents", $P264), $G:$G,CELL("contents", BT$3))</f>
        <v>42</v>
      </c>
      <c r="BU266" s="13"/>
      <c r="BV266" s="14">
        <f ca="1" xml:space="preserve"> COUNTIFS($N:$N,"TRUE",  $A:$A,CELL("contents", BV$4), $B:$B,CELL("contents", BV$7), $C:$C,CELL("contents", $P264), $G:$G,CELL("contents", BV$3))</f>
        <v>107</v>
      </c>
      <c r="BY266" s="6" t="s">
        <v>34</v>
      </c>
      <c r="BZ266" s="21" t="s">
        <v>32</v>
      </c>
      <c r="CA266" s="12">
        <f ca="1" xml:space="preserve"> COUNTIFS($N:$N,"TRUE",  $A:$A,CELL("contents", CA$4), $B:$B,CELL("contents", CA$7), $C:$C,CELL("contents", $P264), $G:$G,CELL("contents", CA$3))</f>
        <v>35</v>
      </c>
      <c r="CB266" s="19">
        <f ca="1" xml:space="preserve"> COUNTIFS($N:$N,"TRUE",  $A:$A,CELL("contents", CB$4), $B:$B,CELL("contents", CB$7), $C:$C,CELL("contents", $P264), $G:$G,CELL("contents", CB$3))</f>
        <v>2</v>
      </c>
      <c r="CC266" s="13"/>
      <c r="CD266" s="14">
        <f ca="1" xml:space="preserve"> COUNTIFS($N:$N,"TRUE",  $A:$A,CELL("contents", CD$4), $B:$B,CELL("contents", CD$7), $C:$C,CELL("contents", $P264), $G:$G,CELL("contents", CD$3))</f>
        <v>37</v>
      </c>
      <c r="CE266" s="12">
        <f ca="1" xml:space="preserve"> COUNTIFS($N:$N,"TRUE",  $A:$A,CELL("contents", CE$4), $B:$B,CELL("contents", CE$7), $C:$C,CELL("contents", $P264), $G:$G,CELL("contents", CE$3))</f>
        <v>16</v>
      </c>
      <c r="CF266" s="19">
        <f ca="1" xml:space="preserve"> COUNTIFS($N:$N,"TRUE",  $A:$A,CELL("contents", CF$4), $B:$B,CELL("contents", CF$7), $C:$C,CELL("contents", $P264), $G:$G,CELL("contents", CF$3))</f>
        <v>16</v>
      </c>
      <c r="CG266" s="13"/>
      <c r="CH266" s="14">
        <f ca="1" xml:space="preserve"> COUNTIFS($N:$N,"TRUE",  $A:$A,CELL("contents", CH$4), $B:$B,CELL("contents", CH$7), $C:$C,CELL("contents", $P264), $G:$G,CELL("contents", CH$3))</f>
        <v>32</v>
      </c>
      <c r="CI266" s="12">
        <f ca="1" xml:space="preserve"> COUNTIFS($N:$N,"TRUE",  $A:$A,CELL("contents", CI$4), $B:$B,CELL("contents", CI$7), $C:$C,CELL("contents", $P264), $G:$G,CELL("contents", CI$3))</f>
        <v>9</v>
      </c>
      <c r="CJ266" s="19">
        <f ca="1" xml:space="preserve"> COUNTIFS($N:$N,"TRUE",  $A:$A,CELL("contents", CJ$4), $B:$B,CELL("contents", CJ$7), $C:$C,CELL("contents", $P264), $G:$G,CELL("contents", CJ$3))</f>
        <v>23</v>
      </c>
      <c r="CK266" s="13"/>
      <c r="CL266" s="14">
        <f ca="1" xml:space="preserve"> COUNTIFS($N:$N,"TRUE",  $A:$A,CELL("contents", CL$4), $B:$B,CELL("contents", CL$7), $C:$C,CELL("contents", $P264), $G:$G,CELL("contents", CL$3))</f>
        <v>32</v>
      </c>
      <c r="CM266" s="12">
        <f ca="1" xml:space="preserve"> COUNTIFS($N:$N,"TRUE",  $A:$A,CELL("contents", CM$4), $B:$B,CELL("contents", CM$7), $C:$C,CELL("contents", $P264), $G:$G,CELL("contents", CM$3))</f>
        <v>60</v>
      </c>
      <c r="CN266" s="19">
        <f ca="1" xml:space="preserve"> COUNTIFS($N:$N,"TRUE",  $A:$A,CELL("contents", CN$4), $B:$B,CELL("contents", CN$7), $C:$C,CELL("contents", $P264), $G:$G,CELL("contents", CN$3))</f>
        <v>41</v>
      </c>
      <c r="CO266" s="13"/>
      <c r="CP266" s="14">
        <f ca="1" xml:space="preserve"> COUNTIFS($N:$N,"TRUE",  $A:$A,CELL("contents", CP$4), $B:$B,CELL("contents", CP$7), $C:$C,CELL("contents", $P264), $G:$G,CELL("contents", CP$3))</f>
        <v>101</v>
      </c>
      <c r="CS266" s="6" t="s">
        <v>34</v>
      </c>
      <c r="CT266" s="21" t="s">
        <v>32</v>
      </c>
      <c r="CU266" s="12">
        <f ca="1" xml:space="preserve"> COUNTIFS($N:$N,"TRUE",  $A:$A,CELL("contents", CU$4), $B:$B,CELL("contents", CU$7), $C:$C,CELL("contents", $P264), $G:$G,CELL("contents", CU$3))</f>
        <v>38</v>
      </c>
      <c r="CV266" s="19">
        <f ca="1" xml:space="preserve"> COUNTIFS($N:$N,"TRUE",  $A:$A,CELL("contents", CV$4), $B:$B,CELL("contents", CV$7), $C:$C,CELL("contents", $P264), $G:$G,CELL("contents", CV$3))</f>
        <v>2</v>
      </c>
      <c r="CW266" s="13"/>
      <c r="CX266" s="14">
        <f ca="1" xml:space="preserve"> COUNTIFS($N:$N,"TRUE",  $A:$A,CELL("contents", CX$4), $B:$B,CELL("contents", CX$7), $C:$C,CELL("contents", $P264), $G:$G,CELL("contents", CX$3))</f>
        <v>40</v>
      </c>
      <c r="CY266" s="12">
        <f ca="1" xml:space="preserve"> COUNTIFS($N:$N,"TRUE",  $A:$A,CELL("contents", CY$4), $B:$B,CELL("contents", CY$7), $C:$C,CELL("contents", $P264), $G:$G,CELL("contents", CY$3))</f>
        <v>17</v>
      </c>
      <c r="CZ266" s="19">
        <f ca="1" xml:space="preserve"> COUNTIFS($N:$N,"TRUE",  $A:$A,CELL("contents", CZ$4), $B:$B,CELL("contents", CZ$7), $C:$C,CELL("contents", $P264), $G:$G,CELL("contents", CZ$3))</f>
        <v>21</v>
      </c>
      <c r="DA266" s="13"/>
      <c r="DB266" s="14">
        <f ca="1" xml:space="preserve"> COUNTIFS($N:$N,"TRUE",  $A:$A,CELL("contents", DB$4), $B:$B,CELL("contents", DB$7), $C:$C,CELL("contents", $P264), $G:$G,CELL("contents", DB$3))</f>
        <v>38</v>
      </c>
      <c r="DC266" s="12">
        <f ca="1" xml:space="preserve"> COUNTIFS($N:$N,"TRUE",  $A:$A,CELL("contents", DC$4), $B:$B,CELL("contents", DC$7), $C:$C,CELL("contents", $P264), $G:$G,CELL("contents", DC$3))</f>
        <v>4</v>
      </c>
      <c r="DD266" s="19">
        <f ca="1" xml:space="preserve"> COUNTIFS($N:$N,"TRUE",  $A:$A,CELL("contents", DD$4), $B:$B,CELL("contents", DD$7), $C:$C,CELL("contents", $P264), $G:$G,CELL("contents", DD$3))</f>
        <v>16</v>
      </c>
      <c r="DE266" s="13"/>
      <c r="DF266" s="14">
        <f ca="1" xml:space="preserve"> COUNTIFS($N:$N,"TRUE",  $A:$A,CELL("contents", DF$4), $B:$B,CELL("contents", DF$7), $C:$C,CELL("contents", $P264), $G:$G,CELL("contents", DF$3))</f>
        <v>20</v>
      </c>
      <c r="DG266" s="12">
        <f ca="1" xml:space="preserve"> COUNTIFS($N:$N,"TRUE",  $A:$A,CELL("contents", DG$4), $B:$B,CELL("contents", DG$7), $C:$C,CELL("contents", $P264), $G:$G,CELL("contents", DG$3))</f>
        <v>59</v>
      </c>
      <c r="DH266" s="19">
        <f ca="1" xml:space="preserve"> COUNTIFS($N:$N,"TRUE",  $A:$A,CELL("contents", DH$4), $B:$B,CELL("contents", DH$7), $C:$C,CELL("contents", $P264), $G:$G,CELL("contents", DH$3))</f>
        <v>39</v>
      </c>
      <c r="DI266" s="13"/>
      <c r="DJ266" s="14">
        <f ca="1" xml:space="preserve"> COUNTIFS($N:$N,"TRUE",  $A:$A,CELL("contents", DJ$4), $B:$B,CELL("contents", DJ$7), $C:$C,CELL("contents", $P264), $G:$G,CELL("contents", DJ$3))</f>
        <v>98</v>
      </c>
      <c r="DM266" s="6" t="s">
        <v>34</v>
      </c>
      <c r="DN266" s="21" t="s">
        <v>32</v>
      </c>
      <c r="DO266" s="12">
        <f ca="1" xml:space="preserve"> COUNTIFS($N:$N,"TRUE",  $A:$A,CELL("contents", DO$4), $B:$B,CELL("contents", DO$7), $C:$C,CELL("contents", $P264), $G:$G,CELL("contents", DO$3))</f>
        <v>33</v>
      </c>
      <c r="DP266" s="19">
        <f ca="1" xml:space="preserve"> COUNTIFS($N:$N,"TRUE",  $A:$A,CELL("contents", DP$4), $B:$B,CELL("contents", DP$7), $C:$C,CELL("contents", $P264), $G:$G,CELL("contents", DP$3))</f>
        <v>5</v>
      </c>
      <c r="DQ266" s="13"/>
      <c r="DR266" s="14">
        <f ca="1" xml:space="preserve"> COUNTIFS($N:$N,"TRUE",  $A:$A,CELL("contents", DR$4), $B:$B,CELL("contents", DR$7), $C:$C,CELL("contents", $P264), $G:$G,CELL("contents", DR$3))</f>
        <v>38</v>
      </c>
      <c r="DS266" s="12">
        <f ca="1" xml:space="preserve"> COUNTIFS($N:$N,"TRUE",  $A:$A,CELL("contents", DS$4), $B:$B,CELL("contents", DS$7), $C:$C,CELL("contents", $P264), $G:$G,CELL("contents", DS$3))</f>
        <v>17</v>
      </c>
      <c r="DT266" s="19">
        <f ca="1" xml:space="preserve"> COUNTIFS($N:$N,"TRUE",  $A:$A,CELL("contents", DT$4), $B:$B,CELL("contents", DT$7), $C:$C,CELL("contents", $P264), $G:$G,CELL("contents", DT$3))</f>
        <v>22</v>
      </c>
      <c r="DU266" s="13"/>
      <c r="DV266" s="14">
        <f ca="1" xml:space="preserve"> COUNTIFS($N:$N,"TRUE",  $A:$A,CELL("contents", DV$4), $B:$B,CELL("contents", DV$7), $C:$C,CELL("contents", $P264), $G:$G,CELL("contents", DV$3))</f>
        <v>39</v>
      </c>
      <c r="DW266" s="12">
        <f ca="1" xml:space="preserve"> COUNTIFS($N:$N,"TRUE",  $A:$A,CELL("contents", DW$4), $B:$B,CELL("contents", DW$7), $C:$C,CELL("contents", $P264), $G:$G,CELL("contents", DW$3))</f>
        <v>9</v>
      </c>
      <c r="DX266" s="19">
        <f ca="1" xml:space="preserve"> COUNTIFS($N:$N,"TRUE",  $A:$A,CELL("contents", DX$4), $B:$B,CELL("contents", DX$7), $C:$C,CELL("contents", $P264), $G:$G,CELL("contents", DX$3))</f>
        <v>10</v>
      </c>
      <c r="DY266" s="13"/>
      <c r="DZ266" s="14">
        <f ca="1" xml:space="preserve"> COUNTIFS($N:$N,"TRUE",  $A:$A,CELL("contents", DZ$4), $B:$B,CELL("contents", DZ$7), $C:$C,CELL("contents", $P264), $G:$G,CELL("contents", DZ$3))</f>
        <v>19</v>
      </c>
      <c r="EA266" s="12">
        <f ca="1" xml:space="preserve"> COUNTIFS($N:$N,"TRUE",  $A:$A,CELL("contents", EA$4), $B:$B,CELL("contents", EA$7), $C:$C,CELL("contents", $P264), $G:$G,CELL("contents", EA$3))</f>
        <v>59</v>
      </c>
      <c r="EB266" s="19">
        <f ca="1" xml:space="preserve"> COUNTIFS($N:$N,"TRUE",  $A:$A,CELL("contents", EB$4), $B:$B,CELL("contents", EB$7), $C:$C,CELL("contents", $P264), $G:$G,CELL("contents", EB$3))</f>
        <v>37</v>
      </c>
      <c r="EC266" s="13"/>
      <c r="ED266" s="14">
        <f ca="1" xml:space="preserve"> COUNTIFS($N:$N,"TRUE",  $A:$A,CELL("contents", ED$4), $B:$B,CELL("contents", ED$7), $C:$C,CELL("contents", $P264), $G:$G,CELL("contents", ED$3))</f>
        <v>96</v>
      </c>
    </row>
    <row r="267" spans="1:134" x14ac:dyDescent="0.25">
      <c r="A267" t="s">
        <v>15</v>
      </c>
      <c r="B267" t="s">
        <v>14</v>
      </c>
      <c r="C267">
        <v>11</v>
      </c>
      <c r="D267">
        <v>49</v>
      </c>
      <c r="E267" t="b">
        <v>0</v>
      </c>
      <c r="F267">
        <v>4.0000000000000001E-3</v>
      </c>
      <c r="G267">
        <v>16</v>
      </c>
      <c r="H267">
        <v>16</v>
      </c>
      <c r="I267">
        <v>36</v>
      </c>
      <c r="J267">
        <v>35</v>
      </c>
      <c r="K267">
        <v>0</v>
      </c>
      <c r="L267">
        <v>11</v>
      </c>
      <c r="M267">
        <f t="shared" si="645"/>
        <v>0</v>
      </c>
      <c r="N267" t="b">
        <f t="shared" ref="N267" si="662">AND(MIN($F266,$F267,$F268)=$F267,MAX($H266,$H267,$H268)=$H267)</f>
        <v>1</v>
      </c>
      <c r="O267" t="b">
        <f t="shared" ref="O267" si="663">AND(NOT(N266),N267,NOT(N268))</f>
        <v>1</v>
      </c>
      <c r="P267">
        <f>P261</f>
        <v>17</v>
      </c>
      <c r="Q267" s="5" t="s">
        <v>35</v>
      </c>
      <c r="R267" s="21"/>
      <c r="S267" s="12">
        <f ca="1" xml:space="preserve"> COUNTIFS($O:$O,"TRUE",  $A:$A,CELL("contents", S$4), $B:$B,CELL("contents", S$7), $C:$C,CELL("contents", $P264))</f>
        <v>128</v>
      </c>
      <c r="T267" s="19">
        <f ca="1" xml:space="preserve"> COUNTIFS($O:$O,"TRUE",  $A:$A,CELL("contents", T$4), $B:$B,CELL("contents", T$7), $C:$C,CELL("contents", $P264))</f>
        <v>4</v>
      </c>
      <c r="U267" s="13"/>
      <c r="V267" s="14">
        <f ca="1" xml:space="preserve"> COUNTIFS($O:$O,"TRUE",  $A:$A,CELL("contents", V$4), $B:$B,CELL("contents", V$7), $C:$C,CELL("contents", $P264))</f>
        <v>132</v>
      </c>
      <c r="W267" s="12">
        <f ca="1" xml:space="preserve"> COUNTIFS($O:$O,"TRUE",  $A:$A,CELL("contents", W$4), $B:$B,CELL("contents", W$7), $C:$C,CELL("contents", $P264))</f>
        <v>33</v>
      </c>
      <c r="X267" s="19">
        <f ca="1" xml:space="preserve"> COUNTIFS($O:$O,"TRUE",  $A:$A,CELL("contents", X$4), $B:$B,CELL("contents", X$7), $C:$C,CELL("contents", $P264))</f>
        <v>72</v>
      </c>
      <c r="Y267" s="13"/>
      <c r="Z267" s="14">
        <f ca="1" xml:space="preserve"> COUNTIFS($O:$O,"TRUE",  $A:$A,CELL("contents", Z$4), $B:$B,CELL("contents", Z$7), $C:$C,CELL("contents", $P264))</f>
        <v>105</v>
      </c>
      <c r="AA267" s="12">
        <f ca="1" xml:space="preserve"> COUNTIFS($O:$O,"TRUE",  $A:$A,CELL("contents", AA$4), $B:$B,CELL("contents", AA$7), $C:$C,CELL("contents", $P264))</f>
        <v>16</v>
      </c>
      <c r="AB267" s="19">
        <f ca="1" xml:space="preserve"> COUNTIFS($O:$O,"TRUE",  $A:$A,CELL("contents", AB$4), $B:$B,CELL("contents", AB$7), $C:$C,CELL("contents", $P264))</f>
        <v>47</v>
      </c>
      <c r="AC267" s="13"/>
      <c r="AD267" s="14">
        <f ca="1" xml:space="preserve"> COUNTIFS($O:$O,"TRUE",  $A:$A,CELL("contents", AD$4), $B:$B,CELL("contents", AD$7), $C:$C,CELL("contents", $P264))</f>
        <v>63</v>
      </c>
      <c r="AE267" s="12">
        <f ca="1" xml:space="preserve"> COUNTIFS($O:$O,"TRUE",  $A:$A,CELL("contents", AE$4), $B:$B,CELL("contents", AE$7), $C:$C,CELL("contents", $P264))</f>
        <v>177</v>
      </c>
      <c r="AF267" s="19">
        <f ca="1" xml:space="preserve"> COUNTIFS($O:$O,"TRUE",  $A:$A,CELL("contents", AF$4), $B:$B,CELL("contents", AF$7), $C:$C,CELL("contents", $P264))</f>
        <v>123</v>
      </c>
      <c r="AG267" s="13"/>
      <c r="AH267" s="14">
        <f ca="1" xml:space="preserve"> COUNTIFS($O:$O,"TRUE",  $A:$A,CELL("contents", AH$4), $B:$B,CELL("contents", AH$7), $C:$C,CELL("contents", $P264))</f>
        <v>300</v>
      </c>
      <c r="AK267" s="5" t="s">
        <v>35</v>
      </c>
      <c r="AL267" s="21"/>
      <c r="AM267" s="12">
        <f ca="1" xml:space="preserve"> COUNTIFS($O:$O,"TRUE",  $A:$A,CELL("contents", AM$4), $B:$B,CELL("contents", AM$7), $C:$C,CELL("contents", $P264), $G:$G,CELL("contents", AM$3))</f>
        <v>20</v>
      </c>
      <c r="AN267" s="19">
        <f ca="1" xml:space="preserve"> COUNTIFS($O:$O,"TRUE",  $A:$A,CELL("contents", AN$4), $B:$B,CELL("contents", AN$7), $C:$C,CELL("contents", $P264), $G:$G,CELL("contents", AN$3))</f>
        <v>0</v>
      </c>
      <c r="AO267" s="13"/>
      <c r="AP267" s="14">
        <f ca="1" xml:space="preserve"> COUNTIFS($O:$O,"TRUE",  $A:$A,CELL("contents", AP$4), $B:$B,CELL("contents", AP$7), $C:$C,CELL("contents", $P264), $G:$G,CELL("contents", AP$3))</f>
        <v>20</v>
      </c>
      <c r="AQ267" s="12">
        <f ca="1" xml:space="preserve"> COUNTIFS($O:$O,"TRUE",  $A:$A,CELL("contents", AQ$4), $B:$B,CELL("contents", AQ$7), $C:$C,CELL("contents", $P264), $G:$G,CELL("contents", AQ$3))</f>
        <v>3</v>
      </c>
      <c r="AR267" s="19">
        <f ca="1" xml:space="preserve"> COUNTIFS($O:$O,"TRUE",  $A:$A,CELL("contents", AR$4), $B:$B,CELL("contents", AR$7), $C:$C,CELL("contents", $P264), $G:$G,CELL("contents", AR$3))</f>
        <v>3</v>
      </c>
      <c r="AS267" s="13"/>
      <c r="AT267" s="14">
        <f ca="1" xml:space="preserve"> COUNTIFS($O:$O,"TRUE",  $A:$A,CELL("contents", AT$4), $B:$B,CELL("contents", AT$7), $C:$C,CELL("contents", $P264), $G:$G,CELL("contents", AT$3))</f>
        <v>6</v>
      </c>
      <c r="AU267" s="12">
        <f ca="1" xml:space="preserve"> COUNTIFS($O:$O,"TRUE",  $A:$A,CELL("contents", AU$4), $B:$B,CELL("contents", AU$7), $C:$C,CELL("contents", $P264), $G:$G,CELL("contents", AU$3))</f>
        <v>2</v>
      </c>
      <c r="AV267" s="19">
        <f ca="1" xml:space="preserve"> COUNTIFS($O:$O,"TRUE",  $A:$A,CELL("contents", AV$4), $B:$B,CELL("contents", AV$7), $C:$C,CELL("contents", $P264), $G:$G,CELL("contents", AV$3))</f>
        <v>12</v>
      </c>
      <c r="AW267" s="13"/>
      <c r="AX267" s="14">
        <f ca="1" xml:space="preserve"> COUNTIFS($O:$O,"TRUE",  $A:$A,CELL("contents", AX$4), $B:$B,CELL("contents", AX$7), $C:$C,CELL("contents", $P264), $G:$G,CELL("contents", AX$3))</f>
        <v>14</v>
      </c>
      <c r="AY267" s="12">
        <f ca="1" xml:space="preserve"> COUNTIFS($O:$O,"TRUE",  $A:$A,CELL("contents", AY$4), $B:$B,CELL("contents", AY$7), $C:$C,CELL("contents", $P264), $G:$G,CELL("contents", AY$3))</f>
        <v>25</v>
      </c>
      <c r="AZ267" s="19">
        <f ca="1" xml:space="preserve"> COUNTIFS($O:$O,"TRUE",  $A:$A,CELL("contents", AZ$4), $B:$B,CELL("contents", AZ$7), $C:$C,CELL("contents", $P264), $G:$G,CELL("contents", AZ$3))</f>
        <v>15</v>
      </c>
      <c r="BA267" s="13"/>
      <c r="BB267" s="14">
        <f ca="1" xml:space="preserve"> COUNTIFS($O:$O,"TRUE",  $A:$A,CELL("contents", BB$4), $B:$B,CELL("contents", BB$7), $C:$C,CELL("contents", $P264), $G:$G,CELL("contents", BB$3))</f>
        <v>40</v>
      </c>
      <c r="BE267" s="5" t="s">
        <v>35</v>
      </c>
      <c r="BF267" s="21"/>
      <c r="BG267" s="12">
        <f ca="1" xml:space="preserve"> COUNTIFS($O:$O,"TRUE",  $A:$A,CELL("contents", BG$4), $B:$B,CELL("contents", BG$7), $C:$C,CELL("contents", $P264), $G:$G,CELL("contents", BG$3))</f>
        <v>24</v>
      </c>
      <c r="BH267" s="19">
        <f ca="1" xml:space="preserve"> COUNTIFS($O:$O,"TRUE",  $A:$A,CELL("contents", BH$4), $B:$B,CELL("contents", BH$7), $C:$C,CELL("contents", $P264), $G:$G,CELL("contents", BH$3))</f>
        <v>0</v>
      </c>
      <c r="BI267" s="13"/>
      <c r="BJ267" s="14">
        <f ca="1" xml:space="preserve"> COUNTIFS($O:$O,"TRUE",  $A:$A,CELL("contents", BJ$4), $B:$B,CELL("contents", BJ$7), $C:$C,CELL("contents", $P264), $G:$G,CELL("contents", BJ$3))</f>
        <v>24</v>
      </c>
      <c r="BK267" s="12">
        <f ca="1" xml:space="preserve"> COUNTIFS($O:$O,"TRUE",  $A:$A,CELL("contents", BK$4), $B:$B,CELL("contents", BK$7), $C:$C,CELL("contents", $P264), $G:$G,CELL("contents", BK$3))</f>
        <v>4</v>
      </c>
      <c r="BL267" s="19">
        <f ca="1" xml:space="preserve"> COUNTIFS($O:$O,"TRUE",  $A:$A,CELL("contents", BL$4), $B:$B,CELL("contents", BL$7), $C:$C,CELL("contents", $P264), $G:$G,CELL("contents", BL$3))</f>
        <v>23</v>
      </c>
      <c r="BM267" s="13"/>
      <c r="BN267" s="14">
        <f ca="1" xml:space="preserve"> COUNTIFS($O:$O,"TRUE",  $A:$A,CELL("contents", BN$4), $B:$B,CELL("contents", BN$7), $C:$C,CELL("contents", $P264), $G:$G,CELL("contents", BN$3))</f>
        <v>27</v>
      </c>
      <c r="BO267" s="12">
        <f ca="1" xml:space="preserve"> COUNTIFS($O:$O,"TRUE",  $A:$A,CELL("contents", BO$4), $B:$B,CELL("contents", BO$7), $C:$C,CELL("contents", $P264), $G:$G,CELL("contents", BO$3))</f>
        <v>8</v>
      </c>
      <c r="BP267" s="19">
        <f ca="1" xml:space="preserve"> COUNTIFS($O:$O,"TRUE",  $A:$A,CELL("contents", BP$4), $B:$B,CELL("contents", BP$7), $C:$C,CELL("contents", $P264), $G:$G,CELL("contents", BP$3))</f>
        <v>1</v>
      </c>
      <c r="BQ267" s="13"/>
      <c r="BR267" s="14">
        <f ca="1" xml:space="preserve"> COUNTIFS($O:$O,"TRUE",  $A:$A,CELL("contents", BR$4), $B:$B,CELL("contents", BR$7), $C:$C,CELL("contents", $P264), $G:$G,CELL("contents", BR$3))</f>
        <v>9</v>
      </c>
      <c r="BS267" s="12">
        <f ca="1" xml:space="preserve"> COUNTIFS($O:$O,"TRUE",  $A:$A,CELL("contents", BS$4), $B:$B,CELL("contents", BS$7), $C:$C,CELL("contents", $P264), $G:$G,CELL("contents", BS$3))</f>
        <v>36</v>
      </c>
      <c r="BT267" s="19">
        <f ca="1" xml:space="preserve"> COUNTIFS($O:$O,"TRUE",  $A:$A,CELL("contents", BT$4), $B:$B,CELL("contents", BT$7), $C:$C,CELL("contents", $P264), $G:$G,CELL("contents", BT$3))</f>
        <v>24</v>
      </c>
      <c r="BU267" s="13"/>
      <c r="BV267" s="14">
        <f ca="1" xml:space="preserve"> COUNTIFS($O:$O,"TRUE",  $A:$A,CELL("contents", BV$4), $B:$B,CELL("contents", BV$7), $C:$C,CELL("contents", $P264), $G:$G,CELL("contents", BV$3))</f>
        <v>60</v>
      </c>
      <c r="BY267" s="5" t="s">
        <v>35</v>
      </c>
      <c r="BZ267" s="21"/>
      <c r="CA267" s="12">
        <f ca="1" xml:space="preserve"> COUNTIFS($O:$O,"TRUE",  $A:$A,CELL("contents", CA$4), $B:$B,CELL("contents", CA$7), $C:$C,CELL("contents", $P264), $G:$G,CELL("contents", CA$3))</f>
        <v>27</v>
      </c>
      <c r="CB267" s="19">
        <f ca="1" xml:space="preserve"> COUNTIFS($O:$O,"TRUE",  $A:$A,CELL("contents", CB$4), $B:$B,CELL("contents", CB$7), $C:$C,CELL("contents", $P264), $G:$G,CELL("contents", CB$3))</f>
        <v>1</v>
      </c>
      <c r="CC267" s="13"/>
      <c r="CD267" s="14">
        <f ca="1" xml:space="preserve"> COUNTIFS($O:$O,"TRUE",  $A:$A,CELL("contents", CD$4), $B:$B,CELL("contents", CD$7), $C:$C,CELL("contents", $P264), $G:$G,CELL("contents", CD$3))</f>
        <v>28</v>
      </c>
      <c r="CE267" s="12">
        <f ca="1" xml:space="preserve"> COUNTIFS($O:$O,"TRUE",  $A:$A,CELL("contents", CE$4), $B:$B,CELL("contents", CE$7), $C:$C,CELL("contents", $P264), $G:$G,CELL("contents", CE$3))</f>
        <v>7</v>
      </c>
      <c r="CF267" s="19">
        <f ca="1" xml:space="preserve"> COUNTIFS($O:$O,"TRUE",  $A:$A,CELL("contents", CF$4), $B:$B,CELL("contents", CF$7), $C:$C,CELL("contents", $P264), $G:$G,CELL("contents", CF$3))</f>
        <v>9</v>
      </c>
      <c r="CG267" s="13"/>
      <c r="CH267" s="14">
        <f ca="1" xml:space="preserve"> COUNTIFS($O:$O,"TRUE",  $A:$A,CELL("contents", CH$4), $B:$B,CELL("contents", CH$7), $C:$C,CELL("contents", $P264), $G:$G,CELL("contents", CH$3))</f>
        <v>16</v>
      </c>
      <c r="CI267" s="12">
        <f ca="1" xml:space="preserve"> COUNTIFS($O:$O,"TRUE",  $A:$A,CELL("contents", CI$4), $B:$B,CELL("contents", CI$7), $C:$C,CELL("contents", $P264), $G:$G,CELL("contents", CI$3))</f>
        <v>3</v>
      </c>
      <c r="CJ267" s="19">
        <f ca="1" xml:space="preserve"> COUNTIFS($O:$O,"TRUE",  $A:$A,CELL("contents", CJ$4), $B:$B,CELL("contents", CJ$7), $C:$C,CELL("contents", $P264), $G:$G,CELL("contents", CJ$3))</f>
        <v>16</v>
      </c>
      <c r="CK267" s="13"/>
      <c r="CL267" s="14">
        <f ca="1" xml:space="preserve"> COUNTIFS($O:$O,"TRUE",  $A:$A,CELL("contents", CL$4), $B:$B,CELL("contents", CL$7), $C:$C,CELL("contents", $P264), $G:$G,CELL("contents", CL$3))</f>
        <v>19</v>
      </c>
      <c r="CM267" s="12">
        <f ca="1" xml:space="preserve"> COUNTIFS($O:$O,"TRUE",  $A:$A,CELL("contents", CM$4), $B:$B,CELL("contents", CM$7), $C:$C,CELL("contents", $P264), $G:$G,CELL("contents", CM$3))</f>
        <v>37</v>
      </c>
      <c r="CN267" s="19">
        <f ca="1" xml:space="preserve"> COUNTIFS($O:$O,"TRUE",  $A:$A,CELL("contents", CN$4), $B:$B,CELL("contents", CN$7), $C:$C,CELL("contents", $P264), $G:$G,CELL("contents", CN$3))</f>
        <v>26</v>
      </c>
      <c r="CO267" s="13"/>
      <c r="CP267" s="14">
        <f ca="1" xml:space="preserve"> COUNTIFS($O:$O,"TRUE",  $A:$A,CELL("contents", CP$4), $B:$B,CELL("contents", CP$7), $C:$C,CELL("contents", $P264), $G:$G,CELL("contents", CP$3))</f>
        <v>63</v>
      </c>
      <c r="CS267" s="5" t="s">
        <v>35</v>
      </c>
      <c r="CT267" s="21"/>
      <c r="CU267" s="12">
        <f ca="1" xml:space="preserve"> COUNTIFS($O:$O,"TRUE",  $A:$A,CELL("contents", CU$4), $B:$B,CELL("contents", CU$7), $C:$C,CELL("contents", $P264), $G:$G,CELL("contents", CU$3))</f>
        <v>30</v>
      </c>
      <c r="CV267" s="19">
        <f ca="1" xml:space="preserve"> COUNTIFS($O:$O,"TRUE",  $A:$A,CELL("contents", CV$4), $B:$B,CELL("contents", CV$7), $C:$C,CELL("contents", $P264), $G:$G,CELL("contents", CV$3))</f>
        <v>0</v>
      </c>
      <c r="CW267" s="13"/>
      <c r="CX267" s="14">
        <f ca="1" xml:space="preserve"> COUNTIFS($O:$O,"TRUE",  $A:$A,CELL("contents", CX$4), $B:$B,CELL("contents", CX$7), $C:$C,CELL("contents", $P264), $G:$G,CELL("contents", CX$3))</f>
        <v>30</v>
      </c>
      <c r="CY267" s="12">
        <f ca="1" xml:space="preserve"> COUNTIFS($O:$O,"TRUE",  $A:$A,CELL("contents", CY$4), $B:$B,CELL("contents", CY$7), $C:$C,CELL("contents", $P264), $G:$G,CELL("contents", CY$3))</f>
        <v>8</v>
      </c>
      <c r="CZ267" s="19">
        <f ca="1" xml:space="preserve"> COUNTIFS($O:$O,"TRUE",  $A:$A,CELL("contents", CZ$4), $B:$B,CELL("contents", CZ$7), $C:$C,CELL("contents", $P264), $G:$G,CELL("contents", CZ$3))</f>
        <v>17</v>
      </c>
      <c r="DA267" s="13"/>
      <c r="DB267" s="14">
        <f ca="1" xml:space="preserve"> COUNTIFS($O:$O,"TRUE",  $A:$A,CELL("contents", DB$4), $B:$B,CELL("contents", DB$7), $C:$C,CELL("contents", $P264), $G:$G,CELL("contents", DB$3))</f>
        <v>25</v>
      </c>
      <c r="DC267" s="12">
        <f ca="1" xml:space="preserve"> COUNTIFS($O:$O,"TRUE",  $A:$A,CELL("contents", DC$4), $B:$B,CELL("contents", DC$7), $C:$C,CELL("contents", $P264), $G:$G,CELL("contents", DC$3))</f>
        <v>1</v>
      </c>
      <c r="DD267" s="19">
        <f ca="1" xml:space="preserve"> COUNTIFS($O:$O,"TRUE",  $A:$A,CELL("contents", DD$4), $B:$B,CELL("contents", DD$7), $C:$C,CELL("contents", $P264), $G:$G,CELL("contents", DD$3))</f>
        <v>11</v>
      </c>
      <c r="DE267" s="13"/>
      <c r="DF267" s="14">
        <f ca="1" xml:space="preserve"> COUNTIFS($O:$O,"TRUE",  $A:$A,CELL("contents", DF$4), $B:$B,CELL("contents", DF$7), $C:$C,CELL("contents", $P264), $G:$G,CELL("contents", DF$3))</f>
        <v>12</v>
      </c>
      <c r="DG267" s="12">
        <f ca="1" xml:space="preserve"> COUNTIFS($O:$O,"TRUE",  $A:$A,CELL("contents", DG$4), $B:$B,CELL("contents", DG$7), $C:$C,CELL("contents", $P264), $G:$G,CELL("contents", DG$3))</f>
        <v>39</v>
      </c>
      <c r="DH267" s="19">
        <f ca="1" xml:space="preserve"> COUNTIFS($O:$O,"TRUE",  $A:$A,CELL("contents", DH$4), $B:$B,CELL("contents", DH$7), $C:$C,CELL("contents", $P264), $G:$G,CELL("contents", DH$3))</f>
        <v>28</v>
      </c>
      <c r="DI267" s="13"/>
      <c r="DJ267" s="14">
        <f ca="1" xml:space="preserve"> COUNTIFS($O:$O,"TRUE",  $A:$A,CELL("contents", DJ$4), $B:$B,CELL("contents", DJ$7), $C:$C,CELL("contents", $P264), $G:$G,CELL("contents", DJ$3))</f>
        <v>67</v>
      </c>
      <c r="DM267" s="5" t="s">
        <v>35</v>
      </c>
      <c r="DN267" s="21"/>
      <c r="DO267" s="12">
        <f ca="1" xml:space="preserve"> COUNTIFS($O:$O,"TRUE",  $A:$A,CELL("contents", DO$4), $B:$B,CELL("contents", DO$7), $C:$C,CELL("contents", $P264), $G:$G,CELL("contents", DO$3))</f>
        <v>27</v>
      </c>
      <c r="DP267" s="19">
        <f ca="1" xml:space="preserve"> COUNTIFS($O:$O,"TRUE",  $A:$A,CELL("contents", DP$4), $B:$B,CELL("contents", DP$7), $C:$C,CELL("contents", $P264), $G:$G,CELL("contents", DP$3))</f>
        <v>3</v>
      </c>
      <c r="DQ267" s="13"/>
      <c r="DR267" s="14">
        <f ca="1" xml:space="preserve"> COUNTIFS($O:$O,"TRUE",  $A:$A,CELL("contents", DR$4), $B:$B,CELL("contents", DR$7), $C:$C,CELL("contents", $P264), $G:$G,CELL("contents", DR$3))</f>
        <v>30</v>
      </c>
      <c r="DS267" s="12">
        <f ca="1" xml:space="preserve"> COUNTIFS($O:$O,"TRUE",  $A:$A,CELL("contents", DS$4), $B:$B,CELL("contents", DS$7), $C:$C,CELL("contents", $P264), $G:$G,CELL("contents", DS$3))</f>
        <v>11</v>
      </c>
      <c r="DT267" s="19">
        <f ca="1" xml:space="preserve"> COUNTIFS($O:$O,"TRUE",  $A:$A,CELL("contents", DT$4), $B:$B,CELL("contents", DT$7), $C:$C,CELL("contents", $P264), $G:$G,CELL("contents", DT$3))</f>
        <v>20</v>
      </c>
      <c r="DU267" s="13"/>
      <c r="DV267" s="14">
        <f ca="1" xml:space="preserve"> COUNTIFS($O:$O,"TRUE",  $A:$A,CELL("contents", DV$4), $B:$B,CELL("contents", DV$7), $C:$C,CELL("contents", $P264), $G:$G,CELL("contents", DV$3))</f>
        <v>31</v>
      </c>
      <c r="DW267" s="12">
        <f ca="1" xml:space="preserve"> COUNTIFS($O:$O,"TRUE",  $A:$A,CELL("contents", DW$4), $B:$B,CELL("contents", DW$7), $C:$C,CELL("contents", $P264), $G:$G,CELL("contents", DW$3))</f>
        <v>2</v>
      </c>
      <c r="DX267" s="19">
        <f ca="1" xml:space="preserve"> COUNTIFS($O:$O,"TRUE",  $A:$A,CELL("contents", DX$4), $B:$B,CELL("contents", DX$7), $C:$C,CELL("contents", $P264), $G:$G,CELL("contents", DX$3))</f>
        <v>7</v>
      </c>
      <c r="DY267" s="13"/>
      <c r="DZ267" s="14">
        <f ca="1" xml:space="preserve"> COUNTIFS($O:$O,"TRUE",  $A:$A,CELL("contents", DZ$4), $B:$B,CELL("contents", DZ$7), $C:$C,CELL("contents", $P264), $G:$G,CELL("contents", DZ$3))</f>
        <v>9</v>
      </c>
      <c r="EA267" s="12">
        <f ca="1" xml:space="preserve"> COUNTIFS($O:$O,"TRUE",  $A:$A,CELL("contents", EA$4), $B:$B,CELL("contents", EA$7), $C:$C,CELL("contents", $P264), $G:$G,CELL("contents", EA$3))</f>
        <v>40</v>
      </c>
      <c r="EB267" s="19">
        <f ca="1" xml:space="preserve"> COUNTIFS($O:$O,"TRUE",  $A:$A,CELL("contents", EB$4), $B:$B,CELL("contents", EB$7), $C:$C,CELL("contents", $P264), $G:$G,CELL("contents", EB$3))</f>
        <v>30</v>
      </c>
      <c r="EC267" s="13"/>
      <c r="ED267" s="14">
        <f ca="1" xml:space="preserve"> COUNTIFS($O:$O,"TRUE",  $A:$A,CELL("contents", ED$4), $B:$B,CELL("contents", ED$7), $C:$C,CELL("contents", $P264), $G:$G,CELL("contents", ED$3))</f>
        <v>70</v>
      </c>
    </row>
    <row r="268" spans="1:134" x14ac:dyDescent="0.25">
      <c r="A268" t="s">
        <v>19</v>
      </c>
      <c r="B268" t="s">
        <v>14</v>
      </c>
      <c r="C268">
        <v>11</v>
      </c>
      <c r="D268">
        <v>49</v>
      </c>
      <c r="E268" t="b">
        <v>0</v>
      </c>
      <c r="F268">
        <v>1.0999999999999999E-2</v>
      </c>
      <c r="G268">
        <v>16</v>
      </c>
      <c r="H268">
        <v>16</v>
      </c>
      <c r="I268">
        <v>69</v>
      </c>
      <c r="J268">
        <v>35</v>
      </c>
      <c r="K268">
        <v>0</v>
      </c>
      <c r="L268">
        <v>11</v>
      </c>
      <c r="M268">
        <f t="shared" si="645"/>
        <v>0</v>
      </c>
      <c r="N268" t="b">
        <f t="shared" ref="N268" si="664">AND(MIN($F266,$F267,$F268)=$F268,MAX($H266,$H267,$H268)=$H268)</f>
        <v>0</v>
      </c>
      <c r="O268" t="b">
        <f t="shared" ref="O268" si="665">AND(NOT(N266),NOT(N267),N268)</f>
        <v>0</v>
      </c>
      <c r="P268">
        <f>P261</f>
        <v>17</v>
      </c>
      <c r="Q268" s="7" t="s">
        <v>36</v>
      </c>
      <c r="R268" s="21"/>
      <c r="S268" s="12">
        <f ca="1" xml:space="preserve"> COUNTIFS($N:$N,"FALSE",  $A:$A,CELL("contents", S$4), $B:$B,CELL("contents", S$7), $C:$C,CELL("contents", $P264))</f>
        <v>62</v>
      </c>
      <c r="T268" s="19">
        <f ca="1" xml:space="preserve"> COUNTIFS($N:$N,"FALSE",  $A:$A,CELL("contents", T$4), $B:$B,CELL("contents", T$7), $C:$C,CELL("contents", $P264))</f>
        <v>152</v>
      </c>
      <c r="U268" s="13"/>
      <c r="V268" s="14">
        <f ca="1" xml:space="preserve"> COUNTIFS($N:$N,"FALSE",  $A:$A,CELL("contents", V$4), $B:$B,CELL("contents", V$7), $C:$C,CELL("contents", $P264))</f>
        <v>214</v>
      </c>
      <c r="W268" s="12">
        <f ca="1" xml:space="preserve"> COUNTIFS($N:$N,"FALSE",  $A:$A,CELL("contents", W$4), $B:$B,CELL("contents", W$7), $C:$C,CELL("contents", $P264))</f>
        <v>151</v>
      </c>
      <c r="X268" s="19">
        <f ca="1" xml:space="preserve"> COUNTIFS($N:$N,"FALSE",  $A:$A,CELL("contents", X$4), $B:$B,CELL("contents", X$7), $C:$C,CELL("contents", $P264))</f>
        <v>54</v>
      </c>
      <c r="Y268" s="13"/>
      <c r="Z268" s="14">
        <f ca="1" xml:space="preserve"> COUNTIFS($N:$N,"FALSE",  $A:$A,CELL("contents", Z$4), $B:$B,CELL("contents", Z$7), $C:$C,CELL("contents", $P264))</f>
        <v>205</v>
      </c>
      <c r="AA268" s="12">
        <f ca="1" xml:space="preserve"> COUNTIFS($N:$N,"FALSE",  $A:$A,CELL("contents", AA$4), $B:$B,CELL("contents", AA$7), $C:$C,CELL("contents", $P264))</f>
        <v>180</v>
      </c>
      <c r="AB268" s="19">
        <f ca="1" xml:space="preserve"> COUNTIFS($N:$N,"FALSE",  $A:$A,CELL("contents", AB$4), $B:$B,CELL("contents", AB$7), $C:$C,CELL("contents", $P264))</f>
        <v>78</v>
      </c>
      <c r="AC268" s="13"/>
      <c r="AD268" s="14">
        <f ca="1" xml:space="preserve"> COUNTIFS($N:$N,"FALSE",  $A:$A,CELL("contents", AD$4), $B:$B,CELL("contents", AD$7), $C:$C,CELL("contents", $P264))</f>
        <v>258</v>
      </c>
      <c r="AE268" s="12">
        <f ca="1" xml:space="preserve"> COUNTIFS($N:$N,"FALSE",  $A:$A,CELL("contents", AE$4), $B:$B,CELL("contents", AE$7), $C:$C,CELL("contents", $P264))</f>
        <v>393</v>
      </c>
      <c r="AF268" s="19">
        <f ca="1" xml:space="preserve"> COUNTIFS($N:$N,"FALSE",  $A:$A,CELL("contents", AF$4), $B:$B,CELL("contents", AF$7), $C:$C,CELL("contents", $P264))</f>
        <v>284</v>
      </c>
      <c r="AG268" s="13"/>
      <c r="AH268" s="14">
        <f ca="1" xml:space="preserve"> COUNTIFS($N:$N,"FALSE",  $A:$A,CELL("contents", AH$4), $B:$B,CELL("contents", AH$7), $C:$C,CELL("contents", $P264))</f>
        <v>677</v>
      </c>
      <c r="AK268" s="7" t="s">
        <v>36</v>
      </c>
      <c r="AL268" s="21"/>
      <c r="AM268" s="12">
        <f ca="1" xml:space="preserve"> COUNTIFS($N:$N,"FALSE",  $A:$A,CELL("contents", AM$4), $B:$B,CELL("contents", AM$7), $C:$C,CELL("contents", $P264), $G:$G,CELL("contents", AM$3))</f>
        <v>10</v>
      </c>
      <c r="AN268" s="19">
        <f ca="1" xml:space="preserve"> COUNTIFS($N:$N,"FALSE",  $A:$A,CELL("contents", AN$4), $B:$B,CELL("contents", AN$7), $C:$C,CELL("contents", $P264), $G:$G,CELL("contents", AN$3))</f>
        <v>32</v>
      </c>
      <c r="AO268" s="13"/>
      <c r="AP268" s="14">
        <f ca="1" xml:space="preserve"> COUNTIFS($N:$N,"FALSE",  $A:$A,CELL("contents", AP$4), $B:$B,CELL("contents", AP$7), $C:$C,CELL("contents", $P264), $G:$G,CELL("contents", AP$3))</f>
        <v>42</v>
      </c>
      <c r="AQ268" s="12">
        <f ca="1" xml:space="preserve"> COUNTIFS($N:$N,"FALSE",  $A:$A,CELL("contents", AQ$4), $B:$B,CELL("contents", AQ$7), $C:$C,CELL("contents", $P264), $G:$G,CELL("contents", AQ$3))</f>
        <v>22</v>
      </c>
      <c r="AR268" s="19">
        <f ca="1" xml:space="preserve"> COUNTIFS($N:$N,"FALSE",  $A:$A,CELL("contents", AR$4), $B:$B,CELL("contents", AR$7), $C:$C,CELL("contents", $P264), $G:$G,CELL("contents", AR$3))</f>
        <v>12</v>
      </c>
      <c r="AS268" s="13"/>
      <c r="AT268" s="14">
        <f ca="1" xml:space="preserve"> COUNTIFS($N:$N,"FALSE",  $A:$A,CELL("contents", AT$4), $B:$B,CELL("contents", AT$7), $C:$C,CELL("contents", $P264), $G:$G,CELL("contents", AT$3))</f>
        <v>34</v>
      </c>
      <c r="AU268" s="12">
        <f ca="1" xml:space="preserve"> COUNTIFS($N:$N,"FALSE",  $A:$A,CELL("contents", AU$4), $B:$B,CELL("contents", AU$7), $C:$C,CELL("contents", $P264), $G:$G,CELL("contents", AU$3))</f>
        <v>28</v>
      </c>
      <c r="AV268" s="19">
        <f ca="1" xml:space="preserve"> COUNTIFS($N:$N,"FALSE",  $A:$A,CELL("contents", AV$4), $B:$B,CELL("contents", AV$7), $C:$C,CELL("contents", $P264), $G:$G,CELL("contents", AV$3))</f>
        <v>3</v>
      </c>
      <c r="AW268" s="13"/>
      <c r="AX268" s="14">
        <f ca="1" xml:space="preserve"> COUNTIFS($N:$N,"FALSE",  $A:$A,CELL("contents", AX$4), $B:$B,CELL("contents", AX$7), $C:$C,CELL("contents", $P264), $G:$G,CELL("contents", AX$3))</f>
        <v>31</v>
      </c>
      <c r="AY268" s="12">
        <f ca="1" xml:space="preserve"> COUNTIFS($N:$N,"FALSE",  $A:$A,CELL("contents", AY$4), $B:$B,CELL("contents", AY$7), $C:$C,CELL("contents", $P264), $G:$G,CELL("contents", AY$3))</f>
        <v>60</v>
      </c>
      <c r="AZ268" s="19">
        <f ca="1" xml:space="preserve"> COUNTIFS($N:$N,"FALSE",  $A:$A,CELL("contents", AZ$4), $B:$B,CELL("contents", AZ$7), $C:$C,CELL("contents", $P264), $G:$G,CELL("contents", AZ$3))</f>
        <v>47</v>
      </c>
      <c r="BA268" s="13"/>
      <c r="BB268" s="14">
        <f ca="1" xml:space="preserve"> COUNTIFS($N:$N,"FALSE",  $A:$A,CELL("contents", BB$4), $B:$B,CELL("contents", BB$7), $C:$C,CELL("contents", $P264), $G:$G,CELL("contents", BB$3))</f>
        <v>107</v>
      </c>
      <c r="BE268" s="7" t="s">
        <v>36</v>
      </c>
      <c r="BF268" s="21"/>
      <c r="BG268" s="12">
        <f ca="1" xml:space="preserve"> COUNTIFS($N:$N,"FALSE",  $A:$A,CELL("contents", BG$4), $B:$B,CELL("contents", BG$7), $C:$C,CELL("contents", $P264), $G:$G,CELL("contents", BG$3))</f>
        <v>14</v>
      </c>
      <c r="BH268" s="19">
        <f ca="1" xml:space="preserve"> COUNTIFS($N:$N,"FALSE",  $A:$A,CELL("contents", BH$4), $B:$B,CELL("contents", BH$7), $C:$C,CELL("contents", $P264), $G:$G,CELL("contents", BH$3))</f>
        <v>30</v>
      </c>
      <c r="BI268" s="13"/>
      <c r="BJ268" s="14">
        <f ca="1" xml:space="preserve"> COUNTIFS($N:$N,"FALSE",  $A:$A,CELL("contents", BJ$4), $B:$B,CELL("contents", BJ$7), $C:$C,CELL("contents", $P264), $G:$G,CELL("contents", BJ$3))</f>
        <v>44</v>
      </c>
      <c r="BK268" s="12">
        <f ca="1" xml:space="preserve"> COUNTIFS($N:$N,"FALSE",  $A:$A,CELL("contents", BK$4), $B:$B,CELL("contents", BK$7), $C:$C,CELL("contents", $P264), $G:$G,CELL("contents", BK$3))</f>
        <v>35</v>
      </c>
      <c r="BL268" s="19">
        <f ca="1" xml:space="preserve"> COUNTIFS($N:$N,"FALSE",  $A:$A,CELL("contents", BL$4), $B:$B,CELL("contents", BL$7), $C:$C,CELL("contents", $P264), $G:$G,CELL("contents", BL$3))</f>
        <v>2</v>
      </c>
      <c r="BM268" s="13"/>
      <c r="BN268" s="14">
        <f ca="1" xml:space="preserve"> COUNTIFS($N:$N,"FALSE",  $A:$A,CELL("contents", BN$4), $B:$B,CELL("contents", BN$7), $C:$C,CELL("contents", $P264), $G:$G,CELL("contents", BN$3))</f>
        <v>37</v>
      </c>
      <c r="BO268" s="12">
        <f ca="1" xml:space="preserve"> COUNTIFS($N:$N,"FALSE",  $A:$A,CELL("contents", BO$4), $B:$B,CELL("contents", BO$7), $C:$C,CELL("contents", $P264), $G:$G,CELL("contents", BO$3))</f>
        <v>30</v>
      </c>
      <c r="BP268" s="19">
        <f ca="1" xml:space="preserve"> COUNTIFS($N:$N,"FALSE",  $A:$A,CELL("contents", BP$4), $B:$B,CELL("contents", BP$7), $C:$C,CELL("contents", $P264), $G:$G,CELL("contents", BP$3))</f>
        <v>25</v>
      </c>
      <c r="BQ268" s="13"/>
      <c r="BR268" s="14">
        <f ca="1" xml:space="preserve"> COUNTIFS($N:$N,"FALSE",  $A:$A,CELL("contents", BR$4), $B:$B,CELL("contents", BR$7), $C:$C,CELL("contents", $P264), $G:$G,CELL("contents", BR$3))</f>
        <v>55</v>
      </c>
      <c r="BS268" s="12">
        <f ca="1" xml:space="preserve"> COUNTIFS($N:$N,"FALSE",  $A:$A,CELL("contents", BS$4), $B:$B,CELL("contents", BS$7), $C:$C,CELL("contents", $P264), $G:$G,CELL("contents", BS$3))</f>
        <v>79</v>
      </c>
      <c r="BT268" s="19">
        <f ca="1" xml:space="preserve"> COUNTIFS($N:$N,"FALSE",  $A:$A,CELL("contents", BT$4), $B:$B,CELL("contents", BT$7), $C:$C,CELL("contents", $P264), $G:$G,CELL("contents", BT$3))</f>
        <v>57</v>
      </c>
      <c r="BU268" s="13"/>
      <c r="BV268" s="14">
        <f ca="1" xml:space="preserve"> COUNTIFS($N:$N,"FALSE",  $A:$A,CELL("contents", BV$4), $B:$B,CELL("contents", BV$7), $C:$C,CELL("contents", $P264), $G:$G,CELL("contents", BV$3))</f>
        <v>136</v>
      </c>
      <c r="BY268" s="7" t="s">
        <v>36</v>
      </c>
      <c r="BZ268" s="21"/>
      <c r="CA268" s="12">
        <f ca="1" xml:space="preserve"> COUNTIFS($N:$N,"FALSE",  $A:$A,CELL("contents", CA$4), $B:$B,CELL("contents", CA$7), $C:$C,CELL("contents", $P264), $G:$G,CELL("contents", CA$3))</f>
        <v>13</v>
      </c>
      <c r="CB268" s="19">
        <f ca="1" xml:space="preserve"> COUNTIFS($N:$N,"FALSE",  $A:$A,CELL("contents", CB$4), $B:$B,CELL("contents", CB$7), $C:$C,CELL("contents", $P264), $G:$G,CELL("contents", CB$3))</f>
        <v>31</v>
      </c>
      <c r="CC268" s="13"/>
      <c r="CD268" s="14">
        <f ca="1" xml:space="preserve"> COUNTIFS($N:$N,"FALSE",  $A:$A,CELL("contents", CD$4), $B:$B,CELL("contents", CD$7), $C:$C,CELL("contents", $P264), $G:$G,CELL("contents", CD$3))</f>
        <v>44</v>
      </c>
      <c r="CE268" s="12">
        <f ca="1" xml:space="preserve"> COUNTIFS($N:$N,"FALSE",  $A:$A,CELL("contents", CE$4), $B:$B,CELL("contents", CE$7), $C:$C,CELL("contents", $P264), $G:$G,CELL("contents", CE$3))</f>
        <v>32</v>
      </c>
      <c r="CF268" s="19">
        <f ca="1" xml:space="preserve"> COUNTIFS($N:$N,"FALSE",  $A:$A,CELL("contents", CF$4), $B:$B,CELL("contents", CF$7), $C:$C,CELL("contents", $P264), $G:$G,CELL("contents", CF$3))</f>
        <v>17</v>
      </c>
      <c r="CG268" s="13"/>
      <c r="CH268" s="14">
        <f ca="1" xml:space="preserve"> COUNTIFS($N:$N,"FALSE",  $A:$A,CELL("contents", CH$4), $B:$B,CELL("contents", CH$7), $C:$C,CELL("contents", $P264), $G:$G,CELL("contents", CH$3))</f>
        <v>49</v>
      </c>
      <c r="CI268" s="12">
        <f ca="1" xml:space="preserve"> COUNTIFS($N:$N,"FALSE",  $A:$A,CELL("contents", CI$4), $B:$B,CELL("contents", CI$7), $C:$C,CELL("contents", $P264), $G:$G,CELL("contents", CI$3))</f>
        <v>39</v>
      </c>
      <c r="CJ268" s="19">
        <f ca="1" xml:space="preserve"> COUNTIFS($N:$N,"FALSE",  $A:$A,CELL("contents", CJ$4), $B:$B,CELL("contents", CJ$7), $C:$C,CELL("contents", $P264), $G:$G,CELL("contents", CJ$3))</f>
        <v>10</v>
      </c>
      <c r="CK268" s="13"/>
      <c r="CL268" s="14">
        <f ca="1" xml:space="preserve"> COUNTIFS($N:$N,"FALSE",  $A:$A,CELL("contents", CL$4), $B:$B,CELL("contents", CL$7), $C:$C,CELL("contents", $P264), $G:$G,CELL("contents", CL$3))</f>
        <v>49</v>
      </c>
      <c r="CM268" s="12">
        <f ca="1" xml:space="preserve"> COUNTIFS($N:$N,"FALSE",  $A:$A,CELL("contents", CM$4), $B:$B,CELL("contents", CM$7), $C:$C,CELL("contents", $P264), $G:$G,CELL("contents", CM$3))</f>
        <v>84</v>
      </c>
      <c r="CN268" s="19">
        <f ca="1" xml:space="preserve"> COUNTIFS($N:$N,"FALSE",  $A:$A,CELL("contents", CN$4), $B:$B,CELL("contents", CN$7), $C:$C,CELL("contents", $P264), $G:$G,CELL("contents", CN$3))</f>
        <v>58</v>
      </c>
      <c r="CO268" s="13"/>
      <c r="CP268" s="14">
        <f ca="1" xml:space="preserve"> COUNTIFS($N:$N,"FALSE",  $A:$A,CELL("contents", CP$4), $B:$B,CELL("contents", CP$7), $C:$C,CELL("contents", $P264), $G:$G,CELL("contents", CP$3))</f>
        <v>142</v>
      </c>
      <c r="CS268" s="7" t="s">
        <v>36</v>
      </c>
      <c r="CT268" s="21"/>
      <c r="CU268" s="12">
        <f ca="1" xml:space="preserve"> COUNTIFS($N:$N,"FALSE",  $A:$A,CELL("contents", CU$4), $B:$B,CELL("contents", CU$7), $C:$C,CELL("contents", $P264), $G:$G,CELL("contents", CU$3))</f>
        <v>10</v>
      </c>
      <c r="CV268" s="19">
        <f ca="1" xml:space="preserve"> COUNTIFS($N:$N,"FALSE",  $A:$A,CELL("contents", CV$4), $B:$B,CELL("contents", CV$7), $C:$C,CELL("contents", $P264), $G:$G,CELL("contents", CV$3))</f>
        <v>31</v>
      </c>
      <c r="CW268" s="13"/>
      <c r="CX268" s="14">
        <f ca="1" xml:space="preserve"> COUNTIFS($N:$N,"FALSE",  $A:$A,CELL("contents", CX$4), $B:$B,CELL("contents", CX$7), $C:$C,CELL("contents", $P264), $G:$G,CELL("contents", CX$3))</f>
        <v>41</v>
      </c>
      <c r="CY268" s="12">
        <f ca="1" xml:space="preserve"> COUNTIFS($N:$N,"FALSE",  $A:$A,CELL("contents", CY$4), $B:$B,CELL("contents", CY$7), $C:$C,CELL("contents", $P264), $G:$G,CELL("contents", CY$3))</f>
        <v>31</v>
      </c>
      <c r="CZ268" s="19">
        <f ca="1" xml:space="preserve"> COUNTIFS($N:$N,"FALSE",  $A:$A,CELL("contents", CZ$4), $B:$B,CELL("contents", CZ$7), $C:$C,CELL("contents", $P264), $G:$G,CELL("contents", CZ$3))</f>
        <v>12</v>
      </c>
      <c r="DA268" s="13"/>
      <c r="DB268" s="14">
        <f ca="1" xml:space="preserve"> COUNTIFS($N:$N,"FALSE",  $A:$A,CELL("contents", DB$4), $B:$B,CELL("contents", DB$7), $C:$C,CELL("contents", $P264), $G:$G,CELL("contents", DB$3))</f>
        <v>43</v>
      </c>
      <c r="DC268" s="12">
        <f ca="1" xml:space="preserve"> COUNTIFS($N:$N,"FALSE",  $A:$A,CELL("contents", DC$4), $B:$B,CELL("contents", DC$7), $C:$C,CELL("contents", $P264), $G:$G,CELL("contents", DC$3))</f>
        <v>44</v>
      </c>
      <c r="DD268" s="19">
        <f ca="1" xml:space="preserve"> COUNTIFS($N:$N,"FALSE",  $A:$A,CELL("contents", DD$4), $B:$B,CELL("contents", DD$7), $C:$C,CELL("contents", $P264), $G:$G,CELL("contents", DD$3))</f>
        <v>17</v>
      </c>
      <c r="DE268" s="13"/>
      <c r="DF268" s="14">
        <f ca="1" xml:space="preserve"> COUNTIFS($N:$N,"FALSE",  $A:$A,CELL("contents", DF$4), $B:$B,CELL("contents", DF$7), $C:$C,CELL("contents", $P264), $G:$G,CELL("contents", DF$3))</f>
        <v>61</v>
      </c>
      <c r="DG268" s="12">
        <f ca="1" xml:space="preserve"> COUNTIFS($N:$N,"FALSE",  $A:$A,CELL("contents", DG$4), $B:$B,CELL("contents", DG$7), $C:$C,CELL("contents", $P264), $G:$G,CELL("contents", DG$3))</f>
        <v>85</v>
      </c>
      <c r="DH268" s="19">
        <f ca="1" xml:space="preserve"> COUNTIFS($N:$N,"FALSE",  $A:$A,CELL("contents", DH$4), $B:$B,CELL("contents", DH$7), $C:$C,CELL("contents", $P264), $G:$G,CELL("contents", DH$3))</f>
        <v>60</v>
      </c>
      <c r="DI268" s="13"/>
      <c r="DJ268" s="14">
        <f ca="1" xml:space="preserve"> COUNTIFS($N:$N,"FALSE",  $A:$A,CELL("contents", DJ$4), $B:$B,CELL("contents", DJ$7), $C:$C,CELL("contents", $P264), $G:$G,CELL("contents", DJ$3))</f>
        <v>145</v>
      </c>
      <c r="DM268" s="7" t="s">
        <v>36</v>
      </c>
      <c r="DN268" s="21"/>
      <c r="DO268" s="12">
        <f ca="1" xml:space="preserve"> COUNTIFS($N:$N,"FALSE",  $A:$A,CELL("contents", DO$4), $B:$B,CELL("contents", DO$7), $C:$C,CELL("contents", $P264), $G:$G,CELL("contents", DO$3))</f>
        <v>15</v>
      </c>
      <c r="DP268" s="19">
        <f ca="1" xml:space="preserve"> COUNTIFS($N:$N,"FALSE",  $A:$A,CELL("contents", DP$4), $B:$B,CELL("contents", DP$7), $C:$C,CELL("contents", $P264), $G:$G,CELL("contents", DP$3))</f>
        <v>28</v>
      </c>
      <c r="DQ268" s="13"/>
      <c r="DR268" s="14">
        <f ca="1" xml:space="preserve"> COUNTIFS($N:$N,"FALSE",  $A:$A,CELL("contents", DR$4), $B:$B,CELL("contents", DR$7), $C:$C,CELL("contents", $P264), $G:$G,CELL("contents", DR$3))</f>
        <v>43</v>
      </c>
      <c r="DS268" s="12">
        <f ca="1" xml:space="preserve"> COUNTIFS($N:$N,"FALSE",  $A:$A,CELL("contents", DS$4), $B:$B,CELL("contents", DS$7), $C:$C,CELL("contents", $P264), $G:$G,CELL("contents", DS$3))</f>
        <v>31</v>
      </c>
      <c r="DT268" s="19">
        <f ca="1" xml:space="preserve"> COUNTIFS($N:$N,"FALSE",  $A:$A,CELL("contents", DT$4), $B:$B,CELL("contents", DT$7), $C:$C,CELL("contents", $P264), $G:$G,CELL("contents", DT$3))</f>
        <v>11</v>
      </c>
      <c r="DU268" s="13"/>
      <c r="DV268" s="14">
        <f ca="1" xml:space="preserve"> COUNTIFS($N:$N,"FALSE",  $A:$A,CELL("contents", DV$4), $B:$B,CELL("contents", DV$7), $C:$C,CELL("contents", $P264), $G:$G,CELL("contents", DV$3))</f>
        <v>42</v>
      </c>
      <c r="DW268" s="12">
        <f ca="1" xml:space="preserve"> COUNTIFS($N:$N,"FALSE",  $A:$A,CELL("contents", DW$4), $B:$B,CELL("contents", DW$7), $C:$C,CELL("contents", $P264), $G:$G,CELL("contents", DW$3))</f>
        <v>39</v>
      </c>
      <c r="DX268" s="19">
        <f ca="1" xml:space="preserve"> COUNTIFS($N:$N,"FALSE",  $A:$A,CELL("contents", DX$4), $B:$B,CELL("contents", DX$7), $C:$C,CELL("contents", $P264), $G:$G,CELL("contents", DX$3))</f>
        <v>23</v>
      </c>
      <c r="DY268" s="13"/>
      <c r="DZ268" s="14">
        <f ca="1" xml:space="preserve"> COUNTIFS($N:$N,"FALSE",  $A:$A,CELL("contents", DZ$4), $B:$B,CELL("contents", DZ$7), $C:$C,CELL("contents", $P264), $G:$G,CELL("contents", DZ$3))</f>
        <v>62</v>
      </c>
      <c r="EA268" s="12">
        <f ca="1" xml:space="preserve"> COUNTIFS($N:$N,"FALSE",  $A:$A,CELL("contents", EA$4), $B:$B,CELL("contents", EA$7), $C:$C,CELL("contents", $P264), $G:$G,CELL("contents", EA$3))</f>
        <v>85</v>
      </c>
      <c r="EB268" s="19">
        <f ca="1" xml:space="preserve"> COUNTIFS($N:$N,"FALSE",  $A:$A,CELL("contents", EB$4), $B:$B,CELL("contents", EB$7), $C:$C,CELL("contents", $P264), $G:$G,CELL("contents", EB$3))</f>
        <v>62</v>
      </c>
      <c r="EC268" s="13"/>
      <c r="ED268" s="14">
        <f ca="1" xml:space="preserve"> COUNTIFS($N:$N,"FALSE",  $A:$A,CELL("contents", ED$4), $B:$B,CELL("contents", ED$7), $C:$C,CELL("contents", $P264), $G:$G,CELL("contents", ED$3))</f>
        <v>147</v>
      </c>
    </row>
    <row r="269" spans="1:134" x14ac:dyDescent="0.25">
      <c r="A269" t="s">
        <v>13</v>
      </c>
      <c r="B269" t="s">
        <v>14</v>
      </c>
      <c r="C269">
        <v>11</v>
      </c>
      <c r="D269">
        <v>4</v>
      </c>
      <c r="E269" t="b">
        <v>0</v>
      </c>
      <c r="F269">
        <v>6.8780000000000001</v>
      </c>
      <c r="G269">
        <v>16</v>
      </c>
      <c r="H269">
        <v>16</v>
      </c>
      <c r="I269">
        <v>730166</v>
      </c>
      <c r="J269">
        <v>398612</v>
      </c>
      <c r="K269">
        <v>199287</v>
      </c>
      <c r="L269">
        <v>17</v>
      </c>
      <c r="M269">
        <f t="shared" si="645"/>
        <v>0</v>
      </c>
      <c r="N269" t="b">
        <f t="shared" ref="N269" si="666">AND(MIN($F269,$F270,$F271)=$F269,MAX($H269,$H270,$H271)=$H269)</f>
        <v>0</v>
      </c>
      <c r="O269" t="b">
        <f t="shared" ref="O269" si="667">AND(N269,NOT(N270),NOT(N271))</f>
        <v>0</v>
      </c>
      <c r="P269">
        <f>P261</f>
        <v>17</v>
      </c>
      <c r="Q269" s="6" t="s">
        <v>16</v>
      </c>
      <c r="R269" s="33" t="s">
        <v>5</v>
      </c>
      <c r="S269" s="12">
        <f ca="1" xml:space="preserve"> SUMIFS($F:$F, $A:$A,CELL("contents", S$4), $B:$B,CELL("contents", S$7), $C:$C,CELL("contents", $P264))</f>
        <v>449.00499999999977</v>
      </c>
      <c r="T269" s="19">
        <f ca="1" xml:space="preserve"> SUMIFS($F:$F, $A:$A,CELL("contents", T$4), $B:$B,CELL("contents", T$7), $C:$C,CELL("contents", $P264))</f>
        <v>746.26999999999907</v>
      </c>
      <c r="U269" s="13"/>
      <c r="V269" s="14">
        <f ca="1" xml:space="preserve"> SUMIFS($F:$F, $A:$A,CELL("contents", V$4), $B:$B,CELL("contents", V$7), $C:$C,CELL("contents", $P264))</f>
        <v>1195.2749999999987</v>
      </c>
      <c r="W269" s="12">
        <f ca="1" xml:space="preserve"> SUMIFS($F:$F, $A:$A,CELL("contents", W$4), $B:$B,CELL("contents", W$7), $C:$C,CELL("contents", $P264))</f>
        <v>800.64699999999925</v>
      </c>
      <c r="X269" s="19">
        <f ca="1" xml:space="preserve"> SUMIFS($F:$F, $A:$A,CELL("contents", X$4), $B:$B,CELL("contents", X$7), $C:$C,CELL("contents", $P264))</f>
        <v>3.1549999999999958</v>
      </c>
      <c r="Y269" s="13"/>
      <c r="Z269" s="14">
        <f ca="1" xml:space="preserve"> SUMIFS($F:$F, $A:$A,CELL("contents", Z$4), $B:$B,CELL("contents", Z$7), $C:$C,CELL("contents", $P264))</f>
        <v>803.8019999999982</v>
      </c>
      <c r="AA269" s="12">
        <f ca="1" xml:space="preserve"> SUMIFS($F:$F, $A:$A,CELL("contents", AA$4), $B:$B,CELL("contents", AA$7), $C:$C,CELL("contents", $P264))</f>
        <v>810.26299999999912</v>
      </c>
      <c r="AB269" s="19">
        <f ca="1" xml:space="preserve"> SUMIFS($F:$F, $A:$A,CELL("contents", AB$4), $B:$B,CELL("contents", AB$7), $C:$C,CELL("contents", $P264))</f>
        <v>3.6219999999999977</v>
      </c>
      <c r="AC269" s="13"/>
      <c r="AD269" s="14">
        <f ca="1" xml:space="preserve"> SUMIFS($F:$F, $A:$A,CELL("contents", AD$4), $B:$B,CELL("contents", AD$7), $C:$C,CELL("contents", $P264))</f>
        <v>813.88499999999908</v>
      </c>
      <c r="AE269" s="12">
        <f ca="1" xml:space="preserve"> SUMIFS($F:$F, $A:$A,CELL("contents", AE$4), $B:$B,CELL("contents", AE$7), $C:$C,CELL("contents", $P264))</f>
        <v>2059.9149999999954</v>
      </c>
      <c r="AF269" s="19">
        <f ca="1" xml:space="preserve"> SUMIFS($F:$F, $A:$A,CELL("contents", AF$4), $B:$B,CELL("contents", AF$7), $C:$C,CELL("contents", $P264))</f>
        <v>753.04699999999912</v>
      </c>
      <c r="AG269" s="13"/>
      <c r="AH269" s="14">
        <f ca="1" xml:space="preserve"> SUMIFS($F:$F, $A:$A,CELL("contents", AH$4), $B:$B,CELL("contents", AH$7), $C:$C,CELL("contents", $P264))</f>
        <v>2812.9620000000023</v>
      </c>
      <c r="AK269" s="6" t="s">
        <v>16</v>
      </c>
      <c r="AL269" s="33" t="s">
        <v>5</v>
      </c>
      <c r="AM269" s="12">
        <f ca="1" xml:space="preserve"> SUMIFS($F:$F, $A:$A,CELL("contents", AM$4), $B:$B,CELL("contents", AM$7), $C:$C,CELL("contents", $P264), $G:$G,CELL("contents", AM$3))</f>
        <v>72.132000000000033</v>
      </c>
      <c r="AN269" s="19">
        <f ca="1" xml:space="preserve"> SUMIFS($F:$F, $A:$A,CELL("contents", AN$4), $B:$B,CELL("contents", AN$7), $C:$C,CELL("contents", $P264), $G:$G,CELL("contents", AN$3))</f>
        <v>148.51000000000002</v>
      </c>
      <c r="AO269" s="13"/>
      <c r="AP269" s="14">
        <f ca="1" xml:space="preserve"> SUMIFS($F:$F, $A:$A,CELL("contents", AP$4), $B:$B,CELL("contents", AP$7), $C:$C,CELL("contents", $P264), $G:$G,CELL("contents", AP$3))</f>
        <v>220.64200000000014</v>
      </c>
      <c r="AQ269" s="12">
        <f ca="1" xml:space="preserve"> SUMIFS($F:$F, $A:$A,CELL("contents", AQ$4), $B:$B,CELL("contents", AQ$7), $C:$C,CELL("contents", $P264), $G:$G,CELL("contents", AQ$3))</f>
        <v>135.80300000000014</v>
      </c>
      <c r="AR269" s="19">
        <f ca="1" xml:space="preserve"> SUMIFS($F:$F, $A:$A,CELL("contents", AR$4), $B:$B,CELL("contents", AR$7), $C:$C,CELL("contents", $P264), $G:$G,CELL("contents", AR$3))</f>
        <v>7.7000000000000027E-2</v>
      </c>
      <c r="AS269" s="13"/>
      <c r="AT269" s="14">
        <f ca="1" xml:space="preserve"> SUMIFS($F:$F, $A:$A,CELL("contents", AT$4), $B:$B,CELL("contents", AT$7), $C:$C,CELL("contents", $P264), $G:$G,CELL("contents", AT$3))</f>
        <v>135.88000000000022</v>
      </c>
      <c r="AU269" s="12">
        <f ca="1" xml:space="preserve"> SUMIFS($F:$F, $A:$A,CELL("contents", AU$4), $B:$B,CELL("contents", AU$7), $C:$C,CELL("contents", $P264), $G:$G,CELL("contents", AU$3))</f>
        <v>136.93300000000011</v>
      </c>
      <c r="AV269" s="19">
        <f ca="1" xml:space="preserve"> SUMIFS($F:$F, $A:$A,CELL("contents", AV$4), $B:$B,CELL("contents", AV$7), $C:$C,CELL("contents", $P264), $G:$G,CELL("contents", AV$3))</f>
        <v>4.600000000000002E-2</v>
      </c>
      <c r="AW269" s="13"/>
      <c r="AX269" s="14">
        <f ca="1" xml:space="preserve"> SUMIFS($F:$F, $A:$A,CELL("contents", AX$4), $B:$B,CELL("contents", AX$7), $C:$C,CELL("contents", $P264), $G:$G,CELL("contents", AX$3))</f>
        <v>136.97900000000024</v>
      </c>
      <c r="AY269" s="12">
        <f ca="1" xml:space="preserve"> SUMIFS($F:$F, $A:$A,CELL("contents", AY$4), $B:$B,CELL("contents", AY$7), $C:$C,CELL("contents", $P264), $G:$G,CELL("contents", AY$3))</f>
        <v>344.86799999999909</v>
      </c>
      <c r="AZ269" s="19">
        <f ca="1" xml:space="preserve"> SUMIFS($F:$F, $A:$A,CELL("contents", AZ$4), $B:$B,CELL("contents", AZ$7), $C:$C,CELL("contents", $P264), $G:$G,CELL("contents", AZ$3))</f>
        <v>148.63300000000007</v>
      </c>
      <c r="BA269" s="13"/>
      <c r="BB269" s="14">
        <f ca="1" xml:space="preserve"> SUMIFS($F:$F, $A:$A,CELL("contents", BB$4), $B:$B,CELL("contents", BB$7), $C:$C,CELL("contents", $P264), $G:$G,CELL("contents", BB$3))</f>
        <v>493.50099999999793</v>
      </c>
      <c r="BE269" s="6" t="s">
        <v>16</v>
      </c>
      <c r="BF269" s="33" t="s">
        <v>5</v>
      </c>
      <c r="BG269" s="12">
        <f ca="1" xml:space="preserve"> SUMIFS($F:$F, $A:$A,CELL("contents", BG$4), $B:$B,CELL("contents", BG$7), $C:$C,CELL("contents", $P264), $G:$G,CELL("contents", BG$3))</f>
        <v>75.533000000000001</v>
      </c>
      <c r="BH269" s="19">
        <f ca="1" xml:space="preserve"> SUMIFS($F:$F, $A:$A,CELL("contents", BH$4), $B:$B,CELL("contents", BH$7), $C:$C,CELL("contents", $P264), $G:$G,CELL("contents", BH$3))</f>
        <v>149.61700000000002</v>
      </c>
      <c r="BI269" s="13"/>
      <c r="BJ269" s="14">
        <f ca="1" xml:space="preserve"> SUMIFS($F:$F, $A:$A,CELL("contents", BJ$4), $B:$B,CELL("contents", BJ$7), $C:$C,CELL("contents", $P264), $G:$G,CELL("contents", BJ$3))</f>
        <v>225.15000000000006</v>
      </c>
      <c r="BK269" s="12">
        <f ca="1" xml:space="preserve"> SUMIFS($F:$F, $A:$A,CELL("contents", BK$4), $B:$B,CELL("contents", BK$7), $C:$C,CELL("contents", $P264), $G:$G,CELL("contents", BK$3))</f>
        <v>142.86099999999993</v>
      </c>
      <c r="BL269" s="19">
        <f ca="1" xml:space="preserve"> SUMIFS($F:$F, $A:$A,CELL("contents", BL$4), $B:$B,CELL("contents", BL$7), $C:$C,CELL("contents", $P264), $G:$G,CELL("contents", BL$3))</f>
        <v>8.2000000000000031E-2</v>
      </c>
      <c r="BM269" s="13"/>
      <c r="BN269" s="14">
        <f ca="1" xml:space="preserve"> SUMIFS($F:$F, $A:$A,CELL("contents", BN$4), $B:$B,CELL("contents", BN$7), $C:$C,CELL("contents", $P264), $G:$G,CELL("contents", BN$3))</f>
        <v>142.94299999999998</v>
      </c>
      <c r="BO269" s="12">
        <f ca="1" xml:space="preserve"> SUMIFS($F:$F, $A:$A,CELL("contents", BO$4), $B:$B,CELL("contents", BO$7), $C:$C,CELL("contents", $P264), $G:$G,CELL("contents", BO$3))</f>
        <v>141.2459999999999</v>
      </c>
      <c r="BP269" s="19">
        <f ca="1" xml:space="preserve"> SUMIFS($F:$F, $A:$A,CELL("contents", BP$4), $B:$B,CELL("contents", BP$7), $C:$C,CELL("contents", $P264), $G:$G,CELL("contents", BP$3))</f>
        <v>0.16400000000000009</v>
      </c>
      <c r="BQ269" s="13"/>
      <c r="BR269" s="14">
        <f ca="1" xml:space="preserve"> SUMIFS($F:$F, $A:$A,CELL("contents", BR$4), $B:$B,CELL("contents", BR$7), $C:$C,CELL("contents", $P264), $G:$G,CELL("contents", BR$3))</f>
        <v>141.40999999999963</v>
      </c>
      <c r="BS269" s="12">
        <f ca="1" xml:space="preserve"> SUMIFS($F:$F, $A:$A,CELL("contents", BS$4), $B:$B,CELL("contents", BS$7), $C:$C,CELL("contents", $P264), $G:$G,CELL("contents", BS$3))</f>
        <v>359.63999999999959</v>
      </c>
      <c r="BT269" s="19">
        <f ca="1" xml:space="preserve"> SUMIFS($F:$F, $A:$A,CELL("contents", BT$4), $B:$B,CELL("contents", BT$7), $C:$C,CELL("contents", $P264), $G:$G,CELL("contents", BT$3))</f>
        <v>149.863</v>
      </c>
      <c r="BU269" s="13"/>
      <c r="BV269" s="14">
        <f ca="1" xml:space="preserve"> SUMIFS($F:$F, $A:$A,CELL("contents", BV$4), $B:$B,CELL("contents", BV$7), $C:$C,CELL("contents", $P264), $G:$G,CELL("contents", BV$3))</f>
        <v>509.5029999999993</v>
      </c>
      <c r="BY269" s="6" t="s">
        <v>16</v>
      </c>
      <c r="BZ269" s="33" t="s">
        <v>5</v>
      </c>
      <c r="CA269" s="12">
        <f ca="1" xml:space="preserve"> SUMIFS($F:$F, $A:$A,CELL("contents", CA$4), $B:$B,CELL("contents", CA$7), $C:$C,CELL("contents", $P264), $G:$G,CELL("contents", CA$3))</f>
        <v>79.237000000000023</v>
      </c>
      <c r="CB269" s="19">
        <f ca="1" xml:space="preserve"> SUMIFS($F:$F, $A:$A,CELL("contents", CB$4), $B:$B,CELL("contents", CB$7), $C:$C,CELL("contents", $P264), $G:$G,CELL("contents", CB$3))</f>
        <v>148.88000000000002</v>
      </c>
      <c r="CC269" s="13"/>
      <c r="CD269" s="14">
        <f ca="1" xml:space="preserve"> SUMIFS($F:$F, $A:$A,CELL("contents", CD$4), $B:$B,CELL("contents", CD$7), $C:$C,CELL("contents", $P264), $G:$G,CELL("contents", CD$3))</f>
        <v>228.11700000000005</v>
      </c>
      <c r="CE269" s="12">
        <f ca="1" xml:space="preserve"> SUMIFS($F:$F, $A:$A,CELL("contents", CE$4), $B:$B,CELL("contents", CE$7), $C:$C,CELL("contents", $P264), $G:$G,CELL("contents", CE$3))</f>
        <v>158.31699999999992</v>
      </c>
      <c r="CF269" s="19">
        <f ca="1" xml:space="preserve"> SUMIFS($F:$F, $A:$A,CELL("contents", CF$4), $B:$B,CELL("contents", CF$7), $C:$C,CELL("contents", $P264), $G:$G,CELL("contents", CF$3))</f>
        <v>0.22300000000000006</v>
      </c>
      <c r="CG269" s="13"/>
      <c r="CH269" s="14">
        <f ca="1" xml:space="preserve"> SUMIFS($F:$F, $A:$A,CELL("contents", CH$4), $B:$B,CELL("contents", CH$7), $C:$C,CELL("contents", $P264), $G:$G,CELL("contents", CH$3))</f>
        <v>158.53999999999985</v>
      </c>
      <c r="CI269" s="12">
        <f ca="1" xml:space="preserve"> SUMIFS($F:$F, $A:$A,CELL("contents", CI$4), $B:$B,CELL("contents", CI$7), $C:$C,CELL("contents", $P264), $G:$G,CELL("contents", CI$3))</f>
        <v>159.96799999999999</v>
      </c>
      <c r="CJ269" s="19">
        <f ca="1" xml:space="preserve"> SUMIFS($F:$F, $A:$A,CELL("contents", CJ$4), $B:$B,CELL("contents", CJ$7), $C:$C,CELL("contents", $P264), $G:$G,CELL("contents", CJ$3))</f>
        <v>0.18800000000000006</v>
      </c>
      <c r="CK269" s="13"/>
      <c r="CL269" s="14">
        <f ca="1" xml:space="preserve"> SUMIFS($F:$F, $A:$A,CELL("contents", CL$4), $B:$B,CELL("contents", CL$7), $C:$C,CELL("contents", $P264), $G:$G,CELL("contents", CL$3))</f>
        <v>160.15599999999986</v>
      </c>
      <c r="CM269" s="12">
        <f ca="1" xml:space="preserve"> SUMIFS($F:$F, $A:$A,CELL("contents", CM$4), $B:$B,CELL("contents", CM$7), $C:$C,CELL("contents", $P264), $G:$G,CELL("contents", CM$3))</f>
        <v>397.52199999999959</v>
      </c>
      <c r="CN269" s="19">
        <f ca="1" xml:space="preserve"> SUMIFS($F:$F, $A:$A,CELL("contents", CN$4), $B:$B,CELL("contents", CN$7), $C:$C,CELL("contents", $P264), $G:$G,CELL("contents", CN$3))</f>
        <v>149.29100000000003</v>
      </c>
      <c r="CO269" s="13"/>
      <c r="CP269" s="14">
        <f ca="1" xml:space="preserve"> SUMIFS($F:$F, $A:$A,CELL("contents", CP$4), $B:$B,CELL("contents", CP$7), $C:$C,CELL("contents", $P264), $G:$G,CELL("contents", CP$3))</f>
        <v>546.81299999999942</v>
      </c>
      <c r="CS269" s="6" t="s">
        <v>16</v>
      </c>
      <c r="CT269" s="33" t="s">
        <v>5</v>
      </c>
      <c r="CU269" s="12">
        <f ca="1" xml:space="preserve"> SUMIFS($F:$F, $A:$A,CELL("contents", CU$4), $B:$B,CELL("contents", CU$7), $C:$C,CELL("contents", $P264), $G:$G,CELL("contents", CU$3))</f>
        <v>93.491000000000057</v>
      </c>
      <c r="CV269" s="19">
        <f ca="1" xml:space="preserve"> SUMIFS($F:$F, $A:$A,CELL("contents", CV$4), $B:$B,CELL("contents", CV$7), $C:$C,CELL("contents", $P264), $G:$G,CELL("contents", CV$3))</f>
        <v>148.03600000000003</v>
      </c>
      <c r="CW269" s="13"/>
      <c r="CX269" s="14">
        <f ca="1" xml:space="preserve"> SUMIFS($F:$F, $A:$A,CELL("contents", CX$4), $B:$B,CELL("contents", CX$7), $C:$C,CELL("contents", $P264), $G:$G,CELL("contents", CX$3))</f>
        <v>241.52700000000002</v>
      </c>
      <c r="CY269" s="12">
        <f ca="1" xml:space="preserve"> SUMIFS($F:$F, $A:$A,CELL("contents", CY$4), $B:$B,CELL("contents", CY$7), $C:$C,CELL("contents", $P264), $G:$G,CELL("contents", CY$3))</f>
        <v>178.80099999999993</v>
      </c>
      <c r="CZ269" s="19">
        <f ca="1" xml:space="preserve"> SUMIFS($F:$F, $A:$A,CELL("contents", CZ$4), $B:$B,CELL("contents", CZ$7), $C:$C,CELL("contents", $P264), $G:$G,CELL("contents", CZ$3))</f>
        <v>0.64600000000000035</v>
      </c>
      <c r="DA269" s="13"/>
      <c r="DB269" s="14">
        <f ca="1" xml:space="preserve"> SUMIFS($F:$F, $A:$A,CELL("contents", DB$4), $B:$B,CELL("contents", DB$7), $C:$C,CELL("contents", $P264), $G:$G,CELL("contents", DB$3))</f>
        <v>179.44699999999989</v>
      </c>
      <c r="DC269" s="12">
        <f ca="1" xml:space="preserve"> SUMIFS($F:$F, $A:$A,CELL("contents", DC$4), $B:$B,CELL("contents", DC$7), $C:$C,CELL("contents", $P264), $G:$G,CELL("contents", DC$3))</f>
        <v>183.95200000000003</v>
      </c>
      <c r="DD269" s="19">
        <f ca="1" xml:space="preserve"> SUMIFS($F:$F, $A:$A,CELL("contents", DD$4), $B:$B,CELL("contents", DD$7), $C:$C,CELL("contents", $P264), $G:$G,CELL("contents", DD$3))</f>
        <v>0.75500000000000045</v>
      </c>
      <c r="DE269" s="13"/>
      <c r="DF269" s="14">
        <f ca="1" xml:space="preserve"> SUMIFS($F:$F, $A:$A,CELL("contents", DF$4), $B:$B,CELL("contents", DF$7), $C:$C,CELL("contents", $P264), $G:$G,CELL("contents", DF$3))</f>
        <v>184.70699999999994</v>
      </c>
      <c r="DG269" s="12">
        <f ca="1" xml:space="preserve"> SUMIFS($F:$F, $A:$A,CELL("contents", DG$4), $B:$B,CELL("contents", DG$7), $C:$C,CELL("contents", $P264), $G:$G,CELL("contents", DG$3))</f>
        <v>456.24399999999986</v>
      </c>
      <c r="DH269" s="19">
        <f ca="1" xml:space="preserve"> SUMIFS($F:$F, $A:$A,CELL("contents", DH$4), $B:$B,CELL("contents", DH$7), $C:$C,CELL("contents", $P264), $G:$G,CELL("contents", DH$3))</f>
        <v>149.43700000000004</v>
      </c>
      <c r="DI269" s="13"/>
      <c r="DJ269" s="14">
        <f ca="1" xml:space="preserve"> SUMIFS($F:$F, $A:$A,CELL("contents", DJ$4), $B:$B,CELL("contents", DJ$7), $C:$C,CELL("contents", $P264), $G:$G,CELL("contents", DJ$3))</f>
        <v>605.6809999999997</v>
      </c>
      <c r="DM269" s="6" t="s">
        <v>16</v>
      </c>
      <c r="DN269" s="33" t="s">
        <v>5</v>
      </c>
      <c r="DO269" s="12">
        <f ca="1" xml:space="preserve"> SUMIFS($F:$F, $A:$A,CELL("contents", DO$4), $B:$B,CELL("contents", DO$7), $C:$C,CELL("contents", $P264), $G:$G,CELL("contents", DO$3))</f>
        <v>128.61200000000002</v>
      </c>
      <c r="DP269" s="19">
        <f ca="1" xml:space="preserve"> SUMIFS($F:$F, $A:$A,CELL("contents", DP$4), $B:$B,CELL("contents", DP$7), $C:$C,CELL("contents", $P264), $G:$G,CELL("contents", DP$3))</f>
        <v>151.227</v>
      </c>
      <c r="DQ269" s="13"/>
      <c r="DR269" s="14">
        <f ca="1" xml:space="preserve"> SUMIFS($F:$F, $A:$A,CELL("contents", DR$4), $B:$B,CELL("contents", DR$7), $C:$C,CELL("contents", $P264), $G:$G,CELL("contents", DR$3))</f>
        <v>279.83900000000006</v>
      </c>
      <c r="DS269" s="12">
        <f ca="1" xml:space="preserve"> SUMIFS($F:$F, $A:$A,CELL("contents", DS$4), $B:$B,CELL("contents", DS$7), $C:$C,CELL("contents", $P264), $G:$G,CELL("contents", DS$3))</f>
        <v>184.86500000000001</v>
      </c>
      <c r="DT269" s="19">
        <f ca="1" xml:space="preserve"> SUMIFS($F:$F, $A:$A,CELL("contents", DT$4), $B:$B,CELL("contents", DT$7), $C:$C,CELL("contents", $P264), $G:$G,CELL("contents", DT$3))</f>
        <v>2.1269999999999998</v>
      </c>
      <c r="DU269" s="13"/>
      <c r="DV269" s="14">
        <f ca="1" xml:space="preserve"> SUMIFS($F:$F, $A:$A,CELL("contents", DV$4), $B:$B,CELL("contents", DV$7), $C:$C,CELL("contents", $P264), $G:$G,CELL("contents", DV$3))</f>
        <v>186.99199999999996</v>
      </c>
      <c r="DW269" s="12">
        <f ca="1" xml:space="preserve"> SUMIFS($F:$F, $A:$A,CELL("contents", DW$4), $B:$B,CELL("contents", DW$7), $C:$C,CELL("contents", $P264), $G:$G,CELL("contents", DW$3))</f>
        <v>188.16400000000002</v>
      </c>
      <c r="DX269" s="19">
        <f ca="1" xml:space="preserve"> SUMIFS($F:$F, $A:$A,CELL("contents", DX$4), $B:$B,CELL("contents", DX$7), $C:$C,CELL("contents", $P264), $G:$G,CELL("contents", DX$3))</f>
        <v>2.4689999999999994</v>
      </c>
      <c r="DY269" s="13"/>
      <c r="DZ269" s="14">
        <f ca="1" xml:space="preserve"> SUMIFS($F:$F, $A:$A,CELL("contents", DZ$4), $B:$B,CELL("contents", DZ$7), $C:$C,CELL("contents", $P264), $G:$G,CELL("contents", DZ$3))</f>
        <v>190.63300000000004</v>
      </c>
      <c r="EA269" s="12">
        <f ca="1" xml:space="preserve"> SUMIFS($F:$F, $A:$A,CELL("contents", EA$4), $B:$B,CELL("contents", EA$7), $C:$C,CELL("contents", $P264), $G:$G,CELL("contents", EA$3))</f>
        <v>501.64099999999974</v>
      </c>
      <c r="EB269" s="19">
        <f ca="1" xml:space="preserve"> SUMIFS($F:$F, $A:$A,CELL("contents", EB$4), $B:$B,CELL("contents", EB$7), $C:$C,CELL("contents", $P264), $G:$G,CELL("contents", EB$3))</f>
        <v>155.82300000000004</v>
      </c>
      <c r="EC269" s="13"/>
      <c r="ED269" s="14">
        <f ca="1" xml:space="preserve"> SUMIFS($F:$F, $A:$A,CELL("contents", ED$4), $B:$B,CELL("contents", ED$7), $C:$C,CELL("contents", $P264), $G:$G,CELL("contents", ED$3))</f>
        <v>657.46399999999983</v>
      </c>
    </row>
    <row r="270" spans="1:134" x14ac:dyDescent="0.25">
      <c r="A270" t="s">
        <v>15</v>
      </c>
      <c r="B270" t="s">
        <v>14</v>
      </c>
      <c r="C270">
        <v>11</v>
      </c>
      <c r="D270">
        <v>4</v>
      </c>
      <c r="E270" t="b">
        <v>0</v>
      </c>
      <c r="F270">
        <v>2.9670000000000001</v>
      </c>
      <c r="G270">
        <v>16</v>
      </c>
      <c r="H270">
        <v>16</v>
      </c>
      <c r="I270">
        <v>411394</v>
      </c>
      <c r="J270">
        <v>398612</v>
      </c>
      <c r="K270">
        <v>199287</v>
      </c>
      <c r="L270">
        <v>17</v>
      </c>
      <c r="M270">
        <f t="shared" si="645"/>
        <v>0</v>
      </c>
      <c r="N270" t="b">
        <f t="shared" ref="N270" si="668">AND(MIN($F269,$F270,$F271)=$F270,MAX($H269,$H270,$H271)=$H270)</f>
        <v>1</v>
      </c>
      <c r="O270" t="b">
        <f t="shared" ref="O270" si="669">AND(NOT(N269),N270,NOT(N271))</f>
        <v>1</v>
      </c>
      <c r="P270">
        <f>P261</f>
        <v>17</v>
      </c>
      <c r="Q270" s="5" t="s">
        <v>23</v>
      </c>
      <c r="R270" s="33"/>
      <c r="S270" s="12">
        <f ca="1" xml:space="preserve"> AVERAGEIFS($F:$F, $A:$A,CELL("contents", S$4), $B:$B,CELL("contents", S$7), $C:$C,CELL("contents", $P264))</f>
        <v>1.8708541666666656</v>
      </c>
      <c r="T270" s="19">
        <f ca="1" xml:space="preserve"> AVERAGEIFS($F:$F, $A:$A,CELL("contents", T$4), $B:$B,CELL("contents", T$7), $C:$C,CELL("contents", $P264))</f>
        <v>4.5228484848484793</v>
      </c>
      <c r="U270" s="13"/>
      <c r="V270" s="14">
        <f ca="1" xml:space="preserve"> AVERAGEIFS($F:$F, $A:$A,CELL("contents", V$4), $B:$B,CELL("contents", V$7), $C:$C,CELL("contents", $P264))</f>
        <v>2.951296296296293</v>
      </c>
      <c r="W270" s="12">
        <f ca="1" xml:space="preserve"> AVERAGEIFS($F:$F, $A:$A,CELL("contents", W$4), $B:$B,CELL("contents", W$7), $C:$C,CELL("contents", $P264))</f>
        <v>3.3360291666666635</v>
      </c>
      <c r="X270" s="19">
        <f ca="1" xml:space="preserve"> AVERAGEIFS($F:$F, $A:$A,CELL("contents", X$4), $B:$B,CELL("contents", X$7), $C:$C,CELL("contents", $P264))</f>
        <v>1.9121212121212094E-2</v>
      </c>
      <c r="Y270" s="13"/>
      <c r="Z270" s="14">
        <f ca="1" xml:space="preserve"> AVERAGEIFS($F:$F, $A:$A,CELL("contents", Z$4), $B:$B,CELL("contents", Z$7), $C:$C,CELL("contents", $P264))</f>
        <v>1.984696296296292</v>
      </c>
      <c r="AA270" s="12">
        <f ca="1" xml:space="preserve"> AVERAGEIFS($F:$F, $A:$A,CELL("contents", AA$4), $B:$B,CELL("contents", AA$7), $C:$C,CELL("contents", $P264))</f>
        <v>3.3760958333333297</v>
      </c>
      <c r="AB270" s="19">
        <f ca="1" xml:space="preserve"> AVERAGEIFS($F:$F, $A:$A,CELL("contents", AB$4), $B:$B,CELL("contents", AB$7), $C:$C,CELL("contents", $P264))</f>
        <v>2.1951515151515139E-2</v>
      </c>
      <c r="AC270" s="13"/>
      <c r="AD270" s="14">
        <f ca="1" xml:space="preserve"> AVERAGEIFS($F:$F, $A:$A,CELL("contents", AD$4), $B:$B,CELL("contents", AD$7), $C:$C,CELL("contents", $P264))</f>
        <v>2.0095925925925902</v>
      </c>
      <c r="AE270" s="12">
        <f ca="1" xml:space="preserve"> AVERAGEIFS($F:$F, $A:$A,CELL("contents", AE$4), $B:$B,CELL("contents", AE$7), $C:$C,CELL("contents", $P264))</f>
        <v>2.8609930555555492</v>
      </c>
      <c r="AF270" s="19">
        <f ca="1" xml:space="preserve"> AVERAGEIFS($F:$F, $A:$A,CELL("contents", AF$4), $B:$B,CELL("contents", AF$7), $C:$C,CELL("contents", $P264))</f>
        <v>1.5213070707070688</v>
      </c>
      <c r="AG270" s="13"/>
      <c r="AH270" s="14">
        <f ca="1" xml:space="preserve"> AVERAGEIFS($F:$F, $A:$A,CELL("contents", AH$4), $B:$B,CELL("contents", AH$7), $C:$C,CELL("contents", $P264))</f>
        <v>2.3151950617283967</v>
      </c>
      <c r="AK270" s="5" t="s">
        <v>23</v>
      </c>
      <c r="AL270" s="33"/>
      <c r="AM270" s="12">
        <f ca="1" xml:space="preserve"> AVERAGEIFS($F:$F, $A:$A,CELL("contents", AM$4), $B:$B,CELL("contents", AM$7), $C:$C,CELL("contents", $P264), $G:$G,CELL("contents", AM$3))</f>
        <v>1.5027500000000007</v>
      </c>
      <c r="AN270" s="19">
        <f ca="1" xml:space="preserve"> AVERAGEIFS($F:$F, $A:$A,CELL("contents", AN$4), $B:$B,CELL("contents", AN$7), $C:$C,CELL("contents", $P264), $G:$G,CELL("contents", AN$3))</f>
        <v>4.5003030303030309</v>
      </c>
      <c r="AO270" s="13"/>
      <c r="AP270" s="14">
        <f ca="1" xml:space="preserve"> AVERAGEIFS($F:$F, $A:$A,CELL("contents", AP$4), $B:$B,CELL("contents", AP$7), $C:$C,CELL("contents", $P264), $G:$G,CELL("contents", AP$3))</f>
        <v>2.7239753086419771</v>
      </c>
      <c r="AQ270" s="12">
        <f ca="1" xml:space="preserve"> AVERAGEIFS($F:$F, $A:$A,CELL("contents", AQ$4), $B:$B,CELL("contents", AQ$7), $C:$C,CELL("contents", $P264), $G:$G,CELL("contents", AQ$3))</f>
        <v>2.8292291666666696</v>
      </c>
      <c r="AR270" s="19">
        <f ca="1" xml:space="preserve"> AVERAGEIFS($F:$F, $A:$A,CELL("contents", AR$4), $B:$B,CELL("contents", AR$7), $C:$C,CELL("contents", $P264), $G:$G,CELL("contents", AR$3))</f>
        <v>2.333333333333334E-3</v>
      </c>
      <c r="AS270" s="13"/>
      <c r="AT270" s="14">
        <f ca="1" xml:space="preserve"> AVERAGEIFS($F:$F, $A:$A,CELL("contents", AT$4), $B:$B,CELL("contents", AT$7), $C:$C,CELL("contents", $P264), $G:$G,CELL("contents", AT$3))</f>
        <v>1.6775308641975337</v>
      </c>
      <c r="AU270" s="12">
        <f ca="1" xml:space="preserve"> AVERAGEIFS($F:$F, $A:$A,CELL("contents", AU$4), $B:$B,CELL("contents", AU$7), $C:$C,CELL("contents", $P264), $G:$G,CELL("contents", AU$3))</f>
        <v>2.8527708333333357</v>
      </c>
      <c r="AV270" s="19">
        <f ca="1" xml:space="preserve"> AVERAGEIFS($F:$F, $A:$A,CELL("contents", AV$4), $B:$B,CELL("contents", AV$7), $C:$C,CELL("contents", $P264), $G:$G,CELL("contents", AV$3))</f>
        <v>1.3939393939393946E-3</v>
      </c>
      <c r="AW270" s="13"/>
      <c r="AX270" s="14">
        <f ca="1" xml:space="preserve"> AVERAGEIFS($F:$F, $A:$A,CELL("contents", AX$4), $B:$B,CELL("contents", AX$7), $C:$C,CELL("contents", $P264), $G:$G,CELL("contents", AX$3))</f>
        <v>1.6910987654321017</v>
      </c>
      <c r="AY270" s="12">
        <f ca="1" xml:space="preserve"> AVERAGEIFS($F:$F, $A:$A,CELL("contents", AY$4), $B:$B,CELL("contents", AY$7), $C:$C,CELL("contents", $P264), $G:$G,CELL("contents", AY$3))</f>
        <v>2.3949166666666604</v>
      </c>
      <c r="AZ270" s="19">
        <f ca="1" xml:space="preserve"> AVERAGEIFS($F:$F, $A:$A,CELL("contents", AZ$4), $B:$B,CELL("contents", AZ$7), $C:$C,CELL("contents", $P264), $G:$G,CELL("contents", AZ$3))</f>
        <v>1.5013434343434351</v>
      </c>
      <c r="BA270" s="13"/>
      <c r="BB270" s="14">
        <f ca="1" xml:space="preserve"> AVERAGEIFS($F:$F, $A:$A,CELL("contents", BB$4), $B:$B,CELL("contents", BB$7), $C:$C,CELL("contents", $P264), $G:$G,CELL("contents", BB$3))</f>
        <v>2.0308683127571929</v>
      </c>
      <c r="BE270" s="5" t="s">
        <v>23</v>
      </c>
      <c r="BF270" s="33"/>
      <c r="BG270" s="12">
        <f ca="1" xml:space="preserve"> AVERAGEIFS($F:$F, $A:$A,CELL("contents", BG$4), $B:$B,CELL("contents", BG$7), $C:$C,CELL("contents", $P264), $G:$G,CELL("contents", BG$3))</f>
        <v>1.5736041666666667</v>
      </c>
      <c r="BH270" s="19">
        <f ca="1" xml:space="preserve"> AVERAGEIFS($F:$F, $A:$A,CELL("contents", BH$4), $B:$B,CELL("contents", BH$7), $C:$C,CELL("contents", $P264), $G:$G,CELL("contents", BH$3))</f>
        <v>4.5338484848484857</v>
      </c>
      <c r="BI270" s="13"/>
      <c r="BJ270" s="14">
        <f ca="1" xml:space="preserve"> AVERAGEIFS($F:$F, $A:$A,CELL("contents", BJ$4), $B:$B,CELL("contents", BJ$7), $C:$C,CELL("contents", $P264), $G:$G,CELL("contents", BJ$3))</f>
        <v>2.7796296296296306</v>
      </c>
      <c r="BK270" s="12">
        <f ca="1" xml:space="preserve"> AVERAGEIFS($F:$F, $A:$A,CELL("contents", BK$4), $B:$B,CELL("contents", BK$7), $C:$C,CELL("contents", $P264), $G:$G,CELL("contents", BK$3))</f>
        <v>2.9762708333333321</v>
      </c>
      <c r="BL270" s="19">
        <f ca="1" xml:space="preserve"> AVERAGEIFS($F:$F, $A:$A,CELL("contents", BL$4), $B:$B,CELL("contents", BL$7), $C:$C,CELL("contents", $P264), $G:$G,CELL("contents", BL$3))</f>
        <v>2.4848484848484856E-3</v>
      </c>
      <c r="BM270" s="13"/>
      <c r="BN270" s="14">
        <f ca="1" xml:space="preserve"> AVERAGEIFS($F:$F, $A:$A,CELL("contents", BN$4), $B:$B,CELL("contents", BN$7), $C:$C,CELL("contents", $P264), $G:$G,CELL("contents", BN$3))</f>
        <v>1.7647283950617283</v>
      </c>
      <c r="BO270" s="12">
        <f ca="1" xml:space="preserve"> AVERAGEIFS($F:$F, $A:$A,CELL("contents", BO$4), $B:$B,CELL("contents", BO$7), $C:$C,CELL("contents", $P264), $G:$G,CELL("contents", BO$3))</f>
        <v>2.9426249999999978</v>
      </c>
      <c r="BP270" s="19">
        <f ca="1" xml:space="preserve"> AVERAGEIFS($F:$F, $A:$A,CELL("contents", BP$4), $B:$B,CELL("contents", BP$7), $C:$C,CELL("contents", $P264), $G:$G,CELL("contents", BP$3))</f>
        <v>4.969696969696972E-3</v>
      </c>
      <c r="BQ270" s="13"/>
      <c r="BR270" s="14">
        <f ca="1" xml:space="preserve"> AVERAGEIFS($F:$F, $A:$A,CELL("contents", BR$4), $B:$B,CELL("contents", BR$7), $C:$C,CELL("contents", $P264), $G:$G,CELL("contents", BR$3))</f>
        <v>1.7458024691357978</v>
      </c>
      <c r="BS270" s="12">
        <f ca="1" xml:space="preserve"> AVERAGEIFS($F:$F, $A:$A,CELL("contents", BS$4), $B:$B,CELL("contents", BS$7), $C:$C,CELL("contents", $P264), $G:$G,CELL("contents", BS$3))</f>
        <v>2.4974999999999969</v>
      </c>
      <c r="BT270" s="19">
        <f ca="1" xml:space="preserve"> AVERAGEIFS($F:$F, $A:$A,CELL("contents", BT$4), $B:$B,CELL("contents", BT$7), $C:$C,CELL("contents", $P264), $G:$G,CELL("contents", BT$3))</f>
        <v>1.5137676767676769</v>
      </c>
      <c r="BU270" s="13"/>
      <c r="BV270" s="14">
        <f ca="1" xml:space="preserve"> AVERAGEIFS($F:$F, $A:$A,CELL("contents", BV$4), $B:$B,CELL("contents", BV$7), $C:$C,CELL("contents", $P264), $G:$G,CELL("contents", BV$3))</f>
        <v>2.0967201646090508</v>
      </c>
      <c r="BY270" s="5" t="s">
        <v>23</v>
      </c>
      <c r="BZ270" s="33"/>
      <c r="CA270" s="12">
        <f ca="1" xml:space="preserve"> AVERAGEIFS($F:$F, $A:$A,CELL("contents", CA$4), $B:$B,CELL("contents", CA$7), $C:$C,CELL("contents", $P264), $G:$G,CELL("contents", CA$3))</f>
        <v>1.6507708333333337</v>
      </c>
      <c r="CB270" s="19">
        <f ca="1" xml:space="preserve"> AVERAGEIFS($F:$F, $A:$A,CELL("contents", CB$4), $B:$B,CELL("contents", CB$7), $C:$C,CELL("contents", $P264), $G:$G,CELL("contents", CB$3))</f>
        <v>4.5115151515151526</v>
      </c>
      <c r="CC270" s="13"/>
      <c r="CD270" s="14">
        <f ca="1" xml:space="preserve"> AVERAGEIFS($F:$F, $A:$A,CELL("contents", CD$4), $B:$B,CELL("contents", CD$7), $C:$C,CELL("contents", $P264), $G:$G,CELL("contents", CD$3))</f>
        <v>2.8162592592592599</v>
      </c>
      <c r="CE270" s="12">
        <f ca="1" xml:space="preserve"> AVERAGEIFS($F:$F, $A:$A,CELL("contents", CE$4), $B:$B,CELL("contents", CE$7), $C:$C,CELL("contents", $P264), $G:$G,CELL("contents", CE$3))</f>
        <v>3.2982708333333317</v>
      </c>
      <c r="CF270" s="19">
        <f ca="1" xml:space="preserve"> AVERAGEIFS($F:$F, $A:$A,CELL("contents", CF$4), $B:$B,CELL("contents", CF$7), $C:$C,CELL("contents", $P264), $G:$G,CELL("contents", CF$3))</f>
        <v>6.7575757575757591E-3</v>
      </c>
      <c r="CG270" s="13"/>
      <c r="CH270" s="14">
        <f ca="1" xml:space="preserve"> AVERAGEIFS($F:$F, $A:$A,CELL("contents", CH$4), $B:$B,CELL("contents", CH$7), $C:$C,CELL("contents", $P264), $G:$G,CELL("contents", CH$3))</f>
        <v>1.9572839506172821</v>
      </c>
      <c r="CI270" s="12">
        <f ca="1" xml:space="preserve"> AVERAGEIFS($F:$F, $A:$A,CELL("contents", CI$4), $B:$B,CELL("contents", CI$7), $C:$C,CELL("contents", $P264), $G:$G,CELL("contents", CI$3))</f>
        <v>3.3326666666666664</v>
      </c>
      <c r="CJ270" s="19">
        <f ca="1" xml:space="preserve"> AVERAGEIFS($F:$F, $A:$A,CELL("contents", CJ$4), $B:$B,CELL("contents", CJ$7), $C:$C,CELL("contents", $P264), $G:$G,CELL("contents", CJ$3))</f>
        <v>5.6969696969696986E-3</v>
      </c>
      <c r="CK270" s="13"/>
      <c r="CL270" s="14">
        <f ca="1" xml:space="preserve"> AVERAGEIFS($F:$F, $A:$A,CELL("contents", CL$4), $B:$B,CELL("contents", CL$7), $C:$C,CELL("contents", $P264), $G:$G,CELL("contents", CL$3))</f>
        <v>1.9772345679012329</v>
      </c>
      <c r="CM270" s="12">
        <f ca="1" xml:space="preserve"> AVERAGEIFS($F:$F, $A:$A,CELL("contents", CM$4), $B:$B,CELL("contents", CM$7), $C:$C,CELL("contents", $P264), $G:$G,CELL("contents", CM$3))</f>
        <v>2.7605694444444415</v>
      </c>
      <c r="CN270" s="19">
        <f ca="1" xml:space="preserve"> AVERAGEIFS($F:$F, $A:$A,CELL("contents", CN$4), $B:$B,CELL("contents", CN$7), $C:$C,CELL("contents", $P264), $G:$G,CELL("contents", CN$3))</f>
        <v>1.5079898989898992</v>
      </c>
      <c r="CO270" s="13"/>
      <c r="CP270" s="14">
        <f ca="1" xml:space="preserve"> AVERAGEIFS($F:$F, $A:$A,CELL("contents", CP$4), $B:$B,CELL("contents", CP$7), $C:$C,CELL("contents", $P264), $G:$G,CELL("contents", CP$3))</f>
        <v>2.250259259259257</v>
      </c>
      <c r="CS270" s="5" t="s">
        <v>23</v>
      </c>
      <c r="CT270" s="33"/>
      <c r="CU270" s="12">
        <f ca="1" xml:space="preserve"> AVERAGEIFS($F:$F, $A:$A,CELL("contents", CU$4), $B:$B,CELL("contents", CU$7), $C:$C,CELL("contents", $P264), $G:$G,CELL("contents", CU$3))</f>
        <v>1.9477291666666678</v>
      </c>
      <c r="CV270" s="19">
        <f ca="1" xml:space="preserve"> AVERAGEIFS($F:$F, $A:$A,CELL("contents", CV$4), $B:$B,CELL("contents", CV$7), $C:$C,CELL("contents", $P264), $G:$G,CELL("contents", CV$3))</f>
        <v>4.485939393939395</v>
      </c>
      <c r="CW270" s="13"/>
      <c r="CX270" s="14">
        <f ca="1" xml:space="preserve"> AVERAGEIFS($F:$F, $A:$A,CELL("contents", CX$4), $B:$B,CELL("contents", CX$7), $C:$C,CELL("contents", $P264), $G:$G,CELL("contents", CX$3))</f>
        <v>2.9818148148148151</v>
      </c>
      <c r="CY270" s="12">
        <f ca="1" xml:space="preserve"> AVERAGEIFS($F:$F, $A:$A,CELL("contents", CY$4), $B:$B,CELL("contents", CY$7), $C:$C,CELL("contents", $P264), $G:$G,CELL("contents", CY$3))</f>
        <v>3.7250208333333319</v>
      </c>
      <c r="CZ270" s="19">
        <f ca="1" xml:space="preserve"> AVERAGEIFS($F:$F, $A:$A,CELL("contents", CZ$4), $B:$B,CELL("contents", CZ$7), $C:$C,CELL("contents", $P264), $G:$G,CELL("contents", CZ$3))</f>
        <v>1.9575757575757587E-2</v>
      </c>
      <c r="DA270" s="13"/>
      <c r="DB270" s="14">
        <f ca="1" xml:space="preserve"> AVERAGEIFS($F:$F, $A:$A,CELL("contents", DB$4), $B:$B,CELL("contents", DB$7), $C:$C,CELL("contents", $P264), $G:$G,CELL("contents", DB$3))</f>
        <v>2.2153950617283935</v>
      </c>
      <c r="DC270" s="12">
        <f ca="1" xml:space="preserve"> AVERAGEIFS($F:$F, $A:$A,CELL("contents", DC$4), $B:$B,CELL("contents", DC$7), $C:$C,CELL("contents", $P264), $G:$G,CELL("contents", DC$3))</f>
        <v>3.832333333333334</v>
      </c>
      <c r="DD270" s="19">
        <f ca="1" xml:space="preserve"> AVERAGEIFS($F:$F, $A:$A,CELL("contents", DD$4), $B:$B,CELL("contents", DD$7), $C:$C,CELL("contents", $P264), $G:$G,CELL("contents", DD$3))</f>
        <v>2.2878787878787891E-2</v>
      </c>
      <c r="DE270" s="13"/>
      <c r="DF270" s="14">
        <f ca="1" xml:space="preserve"> AVERAGEIFS($F:$F, $A:$A,CELL("contents", DF$4), $B:$B,CELL("contents", DF$7), $C:$C,CELL("contents", $P264), $G:$G,CELL("contents", DF$3))</f>
        <v>2.2803333333333327</v>
      </c>
      <c r="DG270" s="12">
        <f ca="1" xml:space="preserve"> AVERAGEIFS($F:$F, $A:$A,CELL("contents", DG$4), $B:$B,CELL("contents", DG$7), $C:$C,CELL("contents", $P264), $G:$G,CELL("contents", DG$3))</f>
        <v>3.1683611111111101</v>
      </c>
      <c r="DH270" s="19">
        <f ca="1" xml:space="preserve"> AVERAGEIFS($F:$F, $A:$A,CELL("contents", DH$4), $B:$B,CELL("contents", DH$7), $C:$C,CELL("contents", $P264), $G:$G,CELL("contents", DH$3))</f>
        <v>1.5094646464646468</v>
      </c>
      <c r="DI270" s="13"/>
      <c r="DJ270" s="14">
        <f ca="1" xml:space="preserve"> AVERAGEIFS($F:$F, $A:$A,CELL("contents", DJ$4), $B:$B,CELL("contents", DJ$7), $C:$C,CELL("contents", $P264), $G:$G,CELL("contents", DJ$3))</f>
        <v>2.49251440329218</v>
      </c>
      <c r="DM270" s="5" t="s">
        <v>23</v>
      </c>
      <c r="DN270" s="33"/>
      <c r="DO270" s="12">
        <f ca="1" xml:space="preserve"> AVERAGEIFS($F:$F, $A:$A,CELL("contents", DO$4), $B:$B,CELL("contents", DO$7), $C:$C,CELL("contents", $P264), $G:$G,CELL("contents", DO$3))</f>
        <v>2.679416666666667</v>
      </c>
      <c r="DP270" s="19">
        <f ca="1" xml:space="preserve"> AVERAGEIFS($F:$F, $A:$A,CELL("contents", DP$4), $B:$B,CELL("contents", DP$7), $C:$C,CELL("contents", $P264), $G:$G,CELL("contents", DP$3))</f>
        <v>4.5826363636363636</v>
      </c>
      <c r="DQ270" s="13"/>
      <c r="DR270" s="14">
        <f ca="1" xml:space="preserve"> AVERAGEIFS($F:$F, $A:$A,CELL("contents", DR$4), $B:$B,CELL("contents", DR$7), $C:$C,CELL("contents", $P264), $G:$G,CELL("contents", DR$3))</f>
        <v>3.454802469135803</v>
      </c>
      <c r="DS270" s="12">
        <f ca="1" xml:space="preserve"> AVERAGEIFS($F:$F, $A:$A,CELL("contents", DS$4), $B:$B,CELL("contents", DS$7), $C:$C,CELL("contents", $P264), $G:$G,CELL("contents", DS$3))</f>
        <v>3.8513541666666669</v>
      </c>
      <c r="DT270" s="19">
        <f ca="1" xml:space="preserve"> AVERAGEIFS($F:$F, $A:$A,CELL("contents", DT$4), $B:$B,CELL("contents", DT$7), $C:$C,CELL("contents", $P264), $G:$G,CELL("contents", DT$3))</f>
        <v>6.4454545454545445E-2</v>
      </c>
      <c r="DU270" s="13"/>
      <c r="DV270" s="14">
        <f ca="1" xml:space="preserve"> AVERAGEIFS($F:$F, $A:$A,CELL("contents", DV$4), $B:$B,CELL("contents", DV$7), $C:$C,CELL("contents", $P264), $G:$G,CELL("contents", DV$3))</f>
        <v>2.3085432098765426</v>
      </c>
      <c r="DW270" s="12">
        <f ca="1" xml:space="preserve"> AVERAGEIFS($F:$F, $A:$A,CELL("contents", DW$4), $B:$B,CELL("contents", DW$7), $C:$C,CELL("contents", $P264), $G:$G,CELL("contents", DW$3))</f>
        <v>3.9200833333333338</v>
      </c>
      <c r="DX270" s="19">
        <f ca="1" xml:space="preserve"> AVERAGEIFS($F:$F, $A:$A,CELL("contents", DX$4), $B:$B,CELL("contents", DX$7), $C:$C,CELL("contents", $P264), $G:$G,CELL("contents", DX$3))</f>
        <v>7.4818181818181798E-2</v>
      </c>
      <c r="DY270" s="13"/>
      <c r="DZ270" s="14">
        <f ca="1" xml:space="preserve"> AVERAGEIFS($F:$F, $A:$A,CELL("contents", DZ$4), $B:$B,CELL("contents", DZ$7), $C:$C,CELL("contents", $P264), $G:$G,CELL("contents", DZ$3))</f>
        <v>2.3534938271604942</v>
      </c>
      <c r="EA270" s="12">
        <f ca="1" xml:space="preserve"> AVERAGEIFS($F:$F, $A:$A,CELL("contents", EA$4), $B:$B,CELL("contents", EA$7), $C:$C,CELL("contents", $P264), $G:$G,CELL("contents", EA$3))</f>
        <v>3.4836180555555538</v>
      </c>
      <c r="EB270" s="19">
        <f ca="1" xml:space="preserve"> AVERAGEIFS($F:$F, $A:$A,CELL("contents", EB$4), $B:$B,CELL("contents", EB$7), $C:$C,CELL("contents", $P264), $G:$G,CELL("contents", EB$3))</f>
        <v>1.5739696969696972</v>
      </c>
      <c r="EC270" s="13"/>
      <c r="ED270" s="14">
        <f ca="1" xml:space="preserve"> AVERAGEIFS($F:$F, $A:$A,CELL("contents", ED$4), $B:$B,CELL("contents", ED$7), $C:$C,CELL("contents", $P264), $G:$G,CELL("contents", ED$3))</f>
        <v>2.705613168724279</v>
      </c>
    </row>
    <row r="271" spans="1:134" x14ac:dyDescent="0.25">
      <c r="A271" t="s">
        <v>19</v>
      </c>
      <c r="B271" t="s">
        <v>14</v>
      </c>
      <c r="C271">
        <v>11</v>
      </c>
      <c r="D271">
        <v>4</v>
      </c>
      <c r="E271" t="b">
        <v>0</v>
      </c>
      <c r="F271">
        <v>5.4379999999999997</v>
      </c>
      <c r="G271">
        <v>16</v>
      </c>
      <c r="H271">
        <v>16</v>
      </c>
      <c r="I271">
        <v>730166</v>
      </c>
      <c r="J271">
        <v>398612</v>
      </c>
      <c r="K271">
        <v>199287</v>
      </c>
      <c r="L271">
        <v>17</v>
      </c>
      <c r="M271">
        <f t="shared" si="645"/>
        <v>0</v>
      </c>
      <c r="N271" t="b">
        <f t="shared" ref="N271" si="670">AND(MIN($F269,$F270,$F271)=$F271,MAX($H269,$H270,$H271)=$H271)</f>
        <v>0</v>
      </c>
      <c r="O271" t="b">
        <f t="shared" ref="O271" si="671">AND(NOT(N269),NOT(N270),N271)</f>
        <v>0</v>
      </c>
      <c r="P271">
        <f>P261</f>
        <v>17</v>
      </c>
      <c r="Q271" s="7" t="s">
        <v>29</v>
      </c>
      <c r="R271" s="33"/>
      <c r="S271" s="12">
        <f ca="1" xml:space="preserve"> _xlfn.MAXIFS($F:$F, $A:$A,CELL("contents", S$4), $B:$B,CELL("contents", S$7), $C:$C,CELL("contents", $P264))</f>
        <v>10.009</v>
      </c>
      <c r="T271" s="19">
        <f ca="1" xml:space="preserve"> _xlfn.MAXIFS($F:$F, $A:$A,CELL("contents", T$4), $B:$B,CELL("contents", T$7), $C:$C,CELL("contents", $P264))</f>
        <v>10.007</v>
      </c>
      <c r="U271" s="13"/>
      <c r="V271" s="14">
        <f ca="1" xml:space="preserve"> _xlfn.MAXIFS($F:$F, $A:$A,CELL("contents", V$4), $B:$B,CELL("contents", V$7), $C:$C,CELL("contents", $P264))</f>
        <v>10.009</v>
      </c>
      <c r="W271" s="12">
        <f ca="1" xml:space="preserve"> _xlfn.MAXIFS($F:$F, $A:$A,CELL("contents", W$4), $B:$B,CELL("contents", W$7), $C:$C,CELL("contents", $P264))</f>
        <v>12.483000000000001</v>
      </c>
      <c r="X271" s="19">
        <f ca="1" xml:space="preserve"> _xlfn.MAXIFS($F:$F, $A:$A,CELL("contents", X$4), $B:$B,CELL("contents", X$7), $C:$C,CELL("contents", $P264))</f>
        <v>0.104</v>
      </c>
      <c r="Y271" s="13"/>
      <c r="Z271" s="14">
        <f ca="1" xml:space="preserve"> _xlfn.MAXIFS($F:$F, $A:$A,CELL("contents", Z$4), $B:$B,CELL("contents", Z$7), $C:$C,CELL("contents", $P264))</f>
        <v>12.483000000000001</v>
      </c>
      <c r="AA271" s="12">
        <f ca="1" xml:space="preserve"> _xlfn.MAXIFS($F:$F, $A:$A,CELL("contents", AA$4), $B:$B,CELL("contents", AA$7), $C:$C,CELL("contents", $P264))</f>
        <v>13.157</v>
      </c>
      <c r="AB271" s="19">
        <f ca="1" xml:space="preserve"> _xlfn.MAXIFS($F:$F, $A:$A,CELL("contents", AB$4), $B:$B,CELL("contents", AB$7), $C:$C,CELL("contents", $P264))</f>
        <v>0.17399999999999999</v>
      </c>
      <c r="AC271" s="13"/>
      <c r="AD271" s="14">
        <f ca="1" xml:space="preserve"> _xlfn.MAXIFS($F:$F, $A:$A,CELL("contents", AD$4), $B:$B,CELL("contents", AD$7), $C:$C,CELL("contents", $P264))</f>
        <v>13.157</v>
      </c>
      <c r="AE271" s="12">
        <f ca="1" xml:space="preserve"> _xlfn.MAXIFS($F:$F, $A:$A,CELL("contents", AE$4), $B:$B,CELL("contents", AE$7), $C:$C,CELL("contents", $P264))</f>
        <v>13.157</v>
      </c>
      <c r="AF271" s="19">
        <f ca="1" xml:space="preserve"> _xlfn.MAXIFS($F:$F, $A:$A,CELL("contents", AF$4), $B:$B,CELL("contents", AF$7), $C:$C,CELL("contents", $P264))</f>
        <v>10.007</v>
      </c>
      <c r="AG271" s="13"/>
      <c r="AH271" s="14">
        <f ca="1" xml:space="preserve"> _xlfn.MAXIFS($F:$F, $A:$A,CELL("contents", AH$4), $B:$B,CELL("contents", AH$7), $C:$C,CELL("contents", $P264))</f>
        <v>13.157</v>
      </c>
      <c r="AK271" s="7" t="s">
        <v>29</v>
      </c>
      <c r="AL271" s="33"/>
      <c r="AM271" s="12">
        <f ca="1" xml:space="preserve"> _xlfn.MAXIFS($F:$F, $A:$A,CELL("contents", AM$4), $B:$B,CELL("contents", AM$7), $C:$C,CELL("contents", $P264), $G:$G,CELL("contents", AM$3))</f>
        <v>10.007</v>
      </c>
      <c r="AN271" s="19">
        <f ca="1" xml:space="preserve"> _xlfn.MAXIFS($F:$F, $A:$A,CELL("contents", AN$4), $B:$B,CELL("contents", AN$7), $C:$C,CELL("contents", $P264), $G:$G,CELL("contents", AN$3))</f>
        <v>10.007</v>
      </c>
      <c r="AO271" s="13"/>
      <c r="AP271" s="14">
        <f ca="1" xml:space="preserve"> _xlfn.MAXIFS($F:$F, $A:$A,CELL("contents", AP$4), $B:$B,CELL("contents", AP$7), $C:$C,CELL("contents", $P264), $G:$G,CELL("contents", AP$3))</f>
        <v>10.007</v>
      </c>
      <c r="AQ271" s="12">
        <f ca="1" xml:space="preserve"> _xlfn.MAXIFS($F:$F, $A:$A,CELL("contents", AQ$4), $B:$B,CELL("contents", AQ$7), $C:$C,CELL("contents", $P264), $G:$G,CELL("contents", AQ$3))</f>
        <v>10.031000000000001</v>
      </c>
      <c r="AR271" s="19">
        <f ca="1" xml:space="preserve"> _xlfn.MAXIFS($F:$F, $A:$A,CELL("contents", AR$4), $B:$B,CELL("contents", AR$7), $C:$C,CELL("contents", $P264), $G:$G,CELL("contents", AR$3))</f>
        <v>1.4999999999999999E-2</v>
      </c>
      <c r="AS271" s="13"/>
      <c r="AT271" s="14">
        <f ca="1" xml:space="preserve"> _xlfn.MAXIFS($F:$F, $A:$A,CELL("contents", AT$4), $B:$B,CELL("contents", AT$7), $C:$C,CELL("contents", $P264), $G:$G,CELL("contents", AT$3))</f>
        <v>10.031000000000001</v>
      </c>
      <c r="AU271" s="12">
        <f ca="1" xml:space="preserve"> _xlfn.MAXIFS($F:$F, $A:$A,CELL("contents", AU$4), $B:$B,CELL("contents", AU$7), $C:$C,CELL("contents", $P264), $G:$G,CELL("contents", AU$3))</f>
        <v>12.03</v>
      </c>
      <c r="AV271" s="19">
        <f ca="1" xml:space="preserve"> _xlfn.MAXIFS($F:$F, $A:$A,CELL("contents", AV$4), $B:$B,CELL("contents", AV$7), $C:$C,CELL("contents", $P264), $G:$G,CELL("contents", AV$3))</f>
        <v>4.0000000000000001E-3</v>
      </c>
      <c r="AW271" s="13"/>
      <c r="AX271" s="14">
        <f ca="1" xml:space="preserve"> _xlfn.MAXIFS($F:$F, $A:$A,CELL("contents", AX$4), $B:$B,CELL("contents", AX$7), $C:$C,CELL("contents", $P264), $G:$G,CELL("contents", AX$3))</f>
        <v>12.03</v>
      </c>
      <c r="AY271" s="12">
        <f ca="1" xml:space="preserve"> _xlfn.MAXIFS($F:$F, $A:$A,CELL("contents", AY$4), $B:$B,CELL("contents", AY$7), $C:$C,CELL("contents", $P264), $G:$G,CELL("contents", AY$3))</f>
        <v>12.03</v>
      </c>
      <c r="AZ271" s="19">
        <f ca="1" xml:space="preserve"> _xlfn.MAXIFS($F:$F, $A:$A,CELL("contents", AZ$4), $B:$B,CELL("contents", AZ$7), $C:$C,CELL("contents", $P264), $G:$G,CELL("contents", AZ$3))</f>
        <v>10.007</v>
      </c>
      <c r="BA271" s="13"/>
      <c r="BB271" s="14">
        <f ca="1" xml:space="preserve"> _xlfn.MAXIFS($F:$F, $A:$A,CELL("contents", BB$4), $B:$B,CELL("contents", BB$7), $C:$C,CELL("contents", $P264), $G:$G,CELL("contents", BB$3))</f>
        <v>12.03</v>
      </c>
      <c r="BE271" s="7" t="s">
        <v>29</v>
      </c>
      <c r="BF271" s="33"/>
      <c r="BG271" s="12">
        <f ca="1" xml:space="preserve"> _xlfn.MAXIFS($F:$F, $A:$A,CELL("contents", BG$4), $B:$B,CELL("contents", BG$7), $C:$C,CELL("contents", $P264), $G:$G,CELL("contents", BG$3))</f>
        <v>10.009</v>
      </c>
      <c r="BH271" s="19">
        <f ca="1" xml:space="preserve"> _xlfn.MAXIFS($F:$F, $A:$A,CELL("contents", BH$4), $B:$B,CELL("contents", BH$7), $C:$C,CELL("contents", $P264), $G:$G,CELL("contents", BH$3))</f>
        <v>10.004</v>
      </c>
      <c r="BI271" s="13"/>
      <c r="BJ271" s="14">
        <f ca="1" xml:space="preserve"> _xlfn.MAXIFS($F:$F, $A:$A,CELL("contents", BJ$4), $B:$B,CELL("contents", BJ$7), $C:$C,CELL("contents", $P264), $G:$G,CELL("contents", BJ$3))</f>
        <v>10.009</v>
      </c>
      <c r="BK271" s="12">
        <f ca="1" xml:space="preserve"> _xlfn.MAXIFS($F:$F, $A:$A,CELL("contents", BK$4), $B:$B,CELL("contents", BK$7), $C:$C,CELL("contents", $P264), $G:$G,CELL("contents", BK$3))</f>
        <v>11.016</v>
      </c>
      <c r="BL271" s="19">
        <f ca="1" xml:space="preserve"> _xlfn.MAXIFS($F:$F, $A:$A,CELL("contents", BL$4), $B:$B,CELL("contents", BL$7), $C:$C,CELL("contents", $P264), $G:$G,CELL("contents", BL$3))</f>
        <v>8.9999999999999993E-3</v>
      </c>
      <c r="BM271" s="13"/>
      <c r="BN271" s="14">
        <f ca="1" xml:space="preserve"> _xlfn.MAXIFS($F:$F, $A:$A,CELL("contents", BN$4), $B:$B,CELL("contents", BN$7), $C:$C,CELL("contents", $P264), $G:$G,CELL("contents", BN$3))</f>
        <v>11.016</v>
      </c>
      <c r="BO271" s="12">
        <f ca="1" xml:space="preserve"> _xlfn.MAXIFS($F:$F, $A:$A,CELL("contents", BO$4), $B:$B,CELL("contents", BO$7), $C:$C,CELL("contents", $P264), $G:$G,CELL("contents", BO$3))</f>
        <v>12.214</v>
      </c>
      <c r="BP271" s="19">
        <f ca="1" xml:space="preserve"> _xlfn.MAXIFS($F:$F, $A:$A,CELL("contents", BP$4), $B:$B,CELL("contents", BP$7), $C:$C,CELL("contents", $P264), $G:$G,CELL("contents", BP$3))</f>
        <v>0.02</v>
      </c>
      <c r="BQ271" s="13"/>
      <c r="BR271" s="14">
        <f ca="1" xml:space="preserve"> _xlfn.MAXIFS($F:$F, $A:$A,CELL("contents", BR$4), $B:$B,CELL("contents", BR$7), $C:$C,CELL("contents", $P264), $G:$G,CELL("contents", BR$3))</f>
        <v>12.214</v>
      </c>
      <c r="BS271" s="12">
        <f ca="1" xml:space="preserve"> _xlfn.MAXIFS($F:$F, $A:$A,CELL("contents", BS$4), $B:$B,CELL("contents", BS$7), $C:$C,CELL("contents", $P264), $G:$G,CELL("contents", BS$3))</f>
        <v>12.214</v>
      </c>
      <c r="BT271" s="19">
        <f ca="1" xml:space="preserve"> _xlfn.MAXIFS($F:$F, $A:$A,CELL("contents", BT$4), $B:$B,CELL("contents", BT$7), $C:$C,CELL("contents", $P264), $G:$G,CELL("contents", BT$3))</f>
        <v>10.004</v>
      </c>
      <c r="BU271" s="13"/>
      <c r="BV271" s="14">
        <f ca="1" xml:space="preserve"> _xlfn.MAXIFS($F:$F, $A:$A,CELL("contents", BV$4), $B:$B,CELL("contents", BV$7), $C:$C,CELL("contents", $P264), $G:$G,CELL("contents", BV$3))</f>
        <v>12.214</v>
      </c>
      <c r="BY271" s="7" t="s">
        <v>29</v>
      </c>
      <c r="BZ271" s="33"/>
      <c r="CA271" s="12">
        <f ca="1" xml:space="preserve"> _xlfn.MAXIFS($F:$F, $A:$A,CELL("contents", CA$4), $B:$B,CELL("contents", CA$7), $C:$C,CELL("contents", $P264), $G:$G,CELL("contents", CA$3))</f>
        <v>10.005000000000001</v>
      </c>
      <c r="CB271" s="19">
        <f ca="1" xml:space="preserve"> _xlfn.MAXIFS($F:$F, $A:$A,CELL("contents", CB$4), $B:$B,CELL("contents", CB$7), $C:$C,CELL("contents", $P264), $G:$G,CELL("contents", CB$3))</f>
        <v>10.003</v>
      </c>
      <c r="CC271" s="13"/>
      <c r="CD271" s="14">
        <f ca="1" xml:space="preserve"> _xlfn.MAXIFS($F:$F, $A:$A,CELL("contents", CD$4), $B:$B,CELL("contents", CD$7), $C:$C,CELL("contents", $P264), $G:$G,CELL("contents", CD$3))</f>
        <v>10.005000000000001</v>
      </c>
      <c r="CE271" s="12">
        <f ca="1" xml:space="preserve"> _xlfn.MAXIFS($F:$F, $A:$A,CELL("contents", CE$4), $B:$B,CELL("contents", CE$7), $C:$C,CELL("contents", $P264), $G:$G,CELL("contents", CE$3))</f>
        <v>12.483000000000001</v>
      </c>
      <c r="CF271" s="19">
        <f ca="1" xml:space="preserve"> _xlfn.MAXIFS($F:$F, $A:$A,CELL("contents", CF$4), $B:$B,CELL("contents", CF$7), $C:$C,CELL("contents", $P264), $G:$G,CELL("contents", CF$3))</f>
        <v>1.7000000000000001E-2</v>
      </c>
      <c r="CG271" s="13"/>
      <c r="CH271" s="14">
        <f ca="1" xml:space="preserve"> _xlfn.MAXIFS($F:$F, $A:$A,CELL("contents", CH$4), $B:$B,CELL("contents", CH$7), $C:$C,CELL("contents", $P264), $G:$G,CELL("contents", CH$3))</f>
        <v>12.483000000000001</v>
      </c>
      <c r="CI271" s="12">
        <f ca="1" xml:space="preserve"> _xlfn.MAXIFS($F:$F, $A:$A,CELL("contents", CI$4), $B:$B,CELL("contents", CI$7), $C:$C,CELL("contents", $P264), $G:$G,CELL("contents", CI$3))</f>
        <v>10.66</v>
      </c>
      <c r="CJ271" s="19">
        <f ca="1" xml:space="preserve"> _xlfn.MAXIFS($F:$F, $A:$A,CELL("contents", CJ$4), $B:$B,CELL("contents", CJ$7), $C:$C,CELL("contents", $P264), $G:$G,CELL("contents", CJ$3))</f>
        <v>0.01</v>
      </c>
      <c r="CK271" s="13"/>
      <c r="CL271" s="14">
        <f ca="1" xml:space="preserve"> _xlfn.MAXIFS($F:$F, $A:$A,CELL("contents", CL$4), $B:$B,CELL("contents", CL$7), $C:$C,CELL("contents", $P264), $G:$G,CELL("contents", CL$3))</f>
        <v>10.66</v>
      </c>
      <c r="CM271" s="12">
        <f ca="1" xml:space="preserve"> _xlfn.MAXIFS($F:$F, $A:$A,CELL("contents", CM$4), $B:$B,CELL("contents", CM$7), $C:$C,CELL("contents", $P264), $G:$G,CELL("contents", CM$3))</f>
        <v>12.483000000000001</v>
      </c>
      <c r="CN271" s="19">
        <f ca="1" xml:space="preserve"> _xlfn.MAXIFS($F:$F, $A:$A,CELL("contents", CN$4), $B:$B,CELL("contents", CN$7), $C:$C,CELL("contents", $P264), $G:$G,CELL("contents", CN$3))</f>
        <v>10.003</v>
      </c>
      <c r="CO271" s="13"/>
      <c r="CP271" s="14">
        <f ca="1" xml:space="preserve"> _xlfn.MAXIFS($F:$F, $A:$A,CELL("contents", CP$4), $B:$B,CELL("contents", CP$7), $C:$C,CELL("contents", $P264), $G:$G,CELL("contents", CP$3))</f>
        <v>12.483000000000001</v>
      </c>
      <c r="CS271" s="7" t="s">
        <v>29</v>
      </c>
      <c r="CT271" s="33"/>
      <c r="CU271" s="12">
        <f ca="1" xml:space="preserve"> _xlfn.MAXIFS($F:$F, $A:$A,CELL("contents", CU$4), $B:$B,CELL("contents", CU$7), $C:$C,CELL("contents", $P264), $G:$G,CELL("contents", CU$3))</f>
        <v>10.002000000000001</v>
      </c>
      <c r="CV271" s="19">
        <f ca="1" xml:space="preserve"> _xlfn.MAXIFS($F:$F, $A:$A,CELL("contents", CV$4), $B:$B,CELL("contents", CV$7), $C:$C,CELL("contents", $P264), $G:$G,CELL("contents", CV$3))</f>
        <v>10.002000000000001</v>
      </c>
      <c r="CW271" s="13"/>
      <c r="CX271" s="14">
        <f ca="1" xml:space="preserve"> _xlfn.MAXIFS($F:$F, $A:$A,CELL("contents", CX$4), $B:$B,CELL("contents", CX$7), $C:$C,CELL("contents", $P264), $G:$G,CELL("contents", CX$3))</f>
        <v>10.002000000000001</v>
      </c>
      <c r="CY271" s="12">
        <f ca="1" xml:space="preserve"> _xlfn.MAXIFS($F:$F, $A:$A,CELL("contents", CY$4), $B:$B,CELL("contents", CY$7), $C:$C,CELL("contents", $P264), $G:$G,CELL("contents", CY$3))</f>
        <v>11.773</v>
      </c>
      <c r="CZ271" s="19">
        <f ca="1" xml:space="preserve"> _xlfn.MAXIFS($F:$F, $A:$A,CELL("contents", CZ$4), $B:$B,CELL("contents", CZ$7), $C:$C,CELL("contents", $P264), $G:$G,CELL("contents", CZ$3))</f>
        <v>3.3000000000000002E-2</v>
      </c>
      <c r="DA271" s="13"/>
      <c r="DB271" s="14">
        <f ca="1" xml:space="preserve"> _xlfn.MAXIFS($F:$F, $A:$A,CELL("contents", DB$4), $B:$B,CELL("contents", DB$7), $C:$C,CELL("contents", $P264), $G:$G,CELL("contents", DB$3))</f>
        <v>11.773</v>
      </c>
      <c r="DC271" s="12">
        <f ca="1" xml:space="preserve"> _xlfn.MAXIFS($F:$F, $A:$A,CELL("contents", DC$4), $B:$B,CELL("contents", DC$7), $C:$C,CELL("contents", $P264), $G:$G,CELL("contents", DC$3))</f>
        <v>11.542999999999999</v>
      </c>
      <c r="DD271" s="19">
        <f ca="1" xml:space="preserve"> _xlfn.MAXIFS($F:$F, $A:$A,CELL("contents", DD$4), $B:$B,CELL("contents", DD$7), $C:$C,CELL("contents", $P264), $G:$G,CELL("contents", DD$3))</f>
        <v>8.5999999999999993E-2</v>
      </c>
      <c r="DE271" s="13"/>
      <c r="DF271" s="14">
        <f ca="1" xml:space="preserve"> _xlfn.MAXIFS($F:$F, $A:$A,CELL("contents", DF$4), $B:$B,CELL("contents", DF$7), $C:$C,CELL("contents", $P264), $G:$G,CELL("contents", DF$3))</f>
        <v>11.542999999999999</v>
      </c>
      <c r="DG271" s="12">
        <f ca="1" xml:space="preserve"> _xlfn.MAXIFS($F:$F, $A:$A,CELL("contents", DG$4), $B:$B,CELL("contents", DG$7), $C:$C,CELL("contents", $P264), $G:$G,CELL("contents", DG$3))</f>
        <v>11.773</v>
      </c>
      <c r="DH271" s="19">
        <f ca="1" xml:space="preserve"> _xlfn.MAXIFS($F:$F, $A:$A,CELL("contents", DH$4), $B:$B,CELL("contents", DH$7), $C:$C,CELL("contents", $P264), $G:$G,CELL("contents", DH$3))</f>
        <v>10.002000000000001</v>
      </c>
      <c r="DI271" s="13"/>
      <c r="DJ271" s="14">
        <f ca="1" xml:space="preserve"> _xlfn.MAXIFS($F:$F, $A:$A,CELL("contents", DJ$4), $B:$B,CELL("contents", DJ$7), $C:$C,CELL("contents", $P264), $G:$G,CELL("contents", DJ$3))</f>
        <v>11.773</v>
      </c>
      <c r="DM271" s="7" t="s">
        <v>29</v>
      </c>
      <c r="DN271" s="33"/>
      <c r="DO271" s="12">
        <f ca="1" xml:space="preserve"> _xlfn.MAXIFS($F:$F, $A:$A,CELL("contents", DO$4), $B:$B,CELL("contents", DO$7), $C:$C,CELL("contents", $P264), $G:$G,CELL("contents", DO$3))</f>
        <v>10.003</v>
      </c>
      <c r="DP271" s="19">
        <f ca="1" xml:space="preserve"> _xlfn.MAXIFS($F:$F, $A:$A,CELL("contents", DP$4), $B:$B,CELL("contents", DP$7), $C:$C,CELL("contents", $P264), $G:$G,CELL("contents", DP$3))</f>
        <v>10.002000000000001</v>
      </c>
      <c r="DQ271" s="13"/>
      <c r="DR271" s="14">
        <f ca="1" xml:space="preserve"> _xlfn.MAXIFS($F:$F, $A:$A,CELL("contents", DR$4), $B:$B,CELL("contents", DR$7), $C:$C,CELL("contents", $P264), $G:$G,CELL("contents", DR$3))</f>
        <v>10.003</v>
      </c>
      <c r="DS271" s="12">
        <f ca="1" xml:space="preserve"> _xlfn.MAXIFS($F:$F, $A:$A,CELL("contents", DS$4), $B:$B,CELL("contents", DS$7), $C:$C,CELL("contents", $P264), $G:$G,CELL("contents", DS$3))</f>
        <v>11.71</v>
      </c>
      <c r="DT271" s="19">
        <f ca="1" xml:space="preserve"> _xlfn.MAXIFS($F:$F, $A:$A,CELL("contents", DT$4), $B:$B,CELL("contents", DT$7), $C:$C,CELL("contents", $P264), $G:$G,CELL("contents", DT$3))</f>
        <v>0.104</v>
      </c>
      <c r="DU271" s="13"/>
      <c r="DV271" s="14">
        <f ca="1" xml:space="preserve"> _xlfn.MAXIFS($F:$F, $A:$A,CELL("contents", DV$4), $B:$B,CELL("contents", DV$7), $C:$C,CELL("contents", $P264), $G:$G,CELL("contents", DV$3))</f>
        <v>11.71</v>
      </c>
      <c r="DW271" s="12">
        <f ca="1" xml:space="preserve"> _xlfn.MAXIFS($F:$F, $A:$A,CELL("contents", DW$4), $B:$B,CELL("contents", DW$7), $C:$C,CELL("contents", $P264), $G:$G,CELL("contents", DW$3))</f>
        <v>13.157</v>
      </c>
      <c r="DX271" s="19">
        <f ca="1" xml:space="preserve"> _xlfn.MAXIFS($F:$F, $A:$A,CELL("contents", DX$4), $B:$B,CELL("contents", DX$7), $C:$C,CELL("contents", $P264), $G:$G,CELL("contents", DX$3))</f>
        <v>0.17399999999999999</v>
      </c>
      <c r="DY271" s="13"/>
      <c r="DZ271" s="14">
        <f ca="1" xml:space="preserve"> _xlfn.MAXIFS($F:$F, $A:$A,CELL("contents", DZ$4), $B:$B,CELL("contents", DZ$7), $C:$C,CELL("contents", $P264), $G:$G,CELL("contents", DZ$3))</f>
        <v>13.157</v>
      </c>
      <c r="EA271" s="12">
        <f ca="1" xml:space="preserve"> _xlfn.MAXIFS($F:$F, $A:$A,CELL("contents", EA$4), $B:$B,CELL("contents", EA$7), $C:$C,CELL("contents", $P264), $G:$G,CELL("contents", EA$3))</f>
        <v>13.157</v>
      </c>
      <c r="EB271" s="19">
        <f ca="1" xml:space="preserve"> _xlfn.MAXIFS($F:$F, $A:$A,CELL("contents", EB$4), $B:$B,CELL("contents", EB$7), $C:$C,CELL("contents", $P264), $G:$G,CELL("contents", EB$3))</f>
        <v>10.002000000000001</v>
      </c>
      <c r="EC271" s="13"/>
      <c r="ED271" s="14">
        <f ca="1" xml:space="preserve"> _xlfn.MAXIFS($F:$F, $A:$A,CELL("contents", ED$4), $B:$B,CELL("contents", ED$7), $C:$C,CELL("contents", $P264), $G:$G,CELL("contents", ED$3))</f>
        <v>13.157</v>
      </c>
    </row>
    <row r="272" spans="1:134" x14ac:dyDescent="0.25">
      <c r="A272" t="s">
        <v>13</v>
      </c>
      <c r="B272" t="s">
        <v>14</v>
      </c>
      <c r="C272">
        <v>11</v>
      </c>
      <c r="D272">
        <v>50</v>
      </c>
      <c r="E272" t="b">
        <v>0</v>
      </c>
      <c r="F272">
        <v>4.0000000000000001E-3</v>
      </c>
      <c r="G272">
        <v>16</v>
      </c>
      <c r="H272">
        <v>16</v>
      </c>
      <c r="I272">
        <v>68</v>
      </c>
      <c r="J272">
        <v>35</v>
      </c>
      <c r="K272">
        <v>0</v>
      </c>
      <c r="L272">
        <v>11</v>
      </c>
      <c r="M272">
        <f t="shared" si="645"/>
        <v>0</v>
      </c>
      <c r="N272" t="b">
        <f t="shared" ref="N272" si="672">AND(MIN($F272,$F273,$F274)=$F272,MAX($H272,$H273,$H274)=$H272)</f>
        <v>1</v>
      </c>
      <c r="O272" t="b">
        <f t="shared" ref="O272" si="673">AND(N272,NOT(N273),NOT(N274))</f>
        <v>1</v>
      </c>
      <c r="P272">
        <f>P261</f>
        <v>17</v>
      </c>
      <c r="Q272" s="6" t="s">
        <v>16</v>
      </c>
      <c r="R272" s="21" t="s">
        <v>22</v>
      </c>
      <c r="S272" s="12">
        <f ca="1" xml:space="preserve"> SUMIFS($I:$I, $A:$A,CELL("contents", S$4), $B:$B,CELL("contents", S$7), $C:$C,CELL("contents", $P264))</f>
        <v>55149209</v>
      </c>
      <c r="T272" s="19">
        <f ca="1" xml:space="preserve"> SUMIFS($I:$I, $A:$A,CELL("contents", T$4), $B:$B,CELL("contents", T$7), $C:$C,CELL("contents", $P264))</f>
        <v>120151870</v>
      </c>
      <c r="U272" s="13"/>
      <c r="V272" s="14">
        <f ca="1" xml:space="preserve"> SUMIFS($I:$I, $A:$A,CELL("contents", V$4), $B:$B,CELL("contents", V$7), $C:$C,CELL("contents", $P264))</f>
        <v>175301079</v>
      </c>
      <c r="W272" s="12">
        <f ca="1" xml:space="preserve"> SUMIFS($I:$I, $A:$A,CELL("contents", W$4), $B:$B,CELL("contents", W$7), $C:$C,CELL("contents", $P264))</f>
        <v>91813710</v>
      </c>
      <c r="X272" s="19">
        <f ca="1" xml:space="preserve"> SUMIFS($I:$I, $A:$A,CELL("contents", X$4), $B:$B,CELL("contents", X$7), $C:$C,CELL("contents", $P264))</f>
        <v>53229</v>
      </c>
      <c r="Y272" s="13"/>
      <c r="Z272" s="14">
        <f ca="1" xml:space="preserve"> SUMIFS($I:$I, $A:$A,CELL("contents", Z$4), $B:$B,CELL("contents", Z$7), $C:$C,CELL("contents", $P264))</f>
        <v>91866939</v>
      </c>
      <c r="AA272" s="12">
        <f ca="1" xml:space="preserve"> SUMIFS($I:$I, $A:$A,CELL("contents", AA$4), $B:$B,CELL("contents", AA$7), $C:$C,CELL("contents", $P264))</f>
        <v>88264594</v>
      </c>
      <c r="AB272" s="19">
        <f ca="1" xml:space="preserve"> SUMIFS($I:$I, $A:$A,CELL("contents", AB$4), $B:$B,CELL("contents", AB$7), $C:$C,CELL("contents", $P264))</f>
        <v>53229</v>
      </c>
      <c r="AC272" s="13"/>
      <c r="AD272" s="14">
        <f ca="1" xml:space="preserve"> SUMIFS($I:$I, $A:$A,CELL("contents", AD$4), $B:$B,CELL("contents", AD$7), $C:$C,CELL("contents", $P264))</f>
        <v>88317823</v>
      </c>
      <c r="AE272" s="12">
        <f ca="1" xml:space="preserve"> SUMIFS($I:$I, $A:$A,CELL("contents", AE$4), $B:$B,CELL("contents", AE$7), $C:$C,CELL("contents", $P264))</f>
        <v>235227513</v>
      </c>
      <c r="AF272" s="19">
        <f ca="1" xml:space="preserve"> SUMIFS($I:$I, $A:$A,CELL("contents", AF$4), $B:$B,CELL("contents", AF$7), $C:$C,CELL("contents", $P264))</f>
        <v>120258328</v>
      </c>
      <c r="AG272" s="13"/>
      <c r="AH272" s="14">
        <f ca="1" xml:space="preserve"> SUMIFS($I:$I, $A:$A,CELL("contents", AH$4), $B:$B,CELL("contents", AH$7), $C:$C,CELL("contents", $P264))</f>
        <v>355485841</v>
      </c>
      <c r="AK272" s="6" t="s">
        <v>16</v>
      </c>
      <c r="AL272" s="21" t="s">
        <v>22</v>
      </c>
      <c r="AM272" s="12">
        <f ca="1" xml:space="preserve"> SUMIFS($I:$I, $A:$A,CELL("contents", AM$4), $B:$B,CELL("contents", AM$7), $C:$C,CELL("contents", $P264), $G:$G,CELL("contents", AM$3))</f>
        <v>9247785</v>
      </c>
      <c r="AN272" s="19">
        <f ca="1" xml:space="preserve"> SUMIFS($I:$I, $A:$A,CELL("contents", AN$4), $B:$B,CELL("contents", AN$7), $C:$C,CELL("contents", $P264), $G:$G,CELL("contents", AN$3))</f>
        <v>22792974</v>
      </c>
      <c r="AO272" s="13"/>
      <c r="AP272" s="14">
        <f ca="1" xml:space="preserve"> SUMIFS($I:$I, $A:$A,CELL("contents", AP$4), $B:$B,CELL("contents", AP$7), $C:$C,CELL("contents", $P264), $G:$G,CELL("contents", AP$3))</f>
        <v>32040759</v>
      </c>
      <c r="AQ272" s="12">
        <f ca="1" xml:space="preserve"> SUMIFS($I:$I, $A:$A,CELL("contents", AQ$4), $B:$B,CELL("contents", AQ$7), $C:$C,CELL("contents", $P264), $G:$G,CELL("contents", AQ$3))</f>
        <v>15191139</v>
      </c>
      <c r="AR272" s="19">
        <f ca="1" xml:space="preserve"> SUMIFS($I:$I, $A:$A,CELL("contents", AR$4), $B:$B,CELL("contents", AR$7), $C:$C,CELL("contents", $P264), $G:$G,CELL("contents", AR$3))</f>
        <v>666</v>
      </c>
      <c r="AS272" s="13"/>
      <c r="AT272" s="14">
        <f ca="1" xml:space="preserve"> SUMIFS($I:$I, $A:$A,CELL("contents", AT$4), $B:$B,CELL("contents", AT$7), $C:$C,CELL("contents", $P264), $G:$G,CELL("contents", AT$3))</f>
        <v>15191805</v>
      </c>
      <c r="AU272" s="12">
        <f ca="1" xml:space="preserve"> SUMIFS($I:$I, $A:$A,CELL("contents", AU$4), $B:$B,CELL("contents", AU$7), $C:$C,CELL("contents", $P264), $G:$G,CELL("contents", AU$3))</f>
        <v>16617327</v>
      </c>
      <c r="AV272" s="19">
        <f ca="1" xml:space="preserve"> SUMIFS($I:$I, $A:$A,CELL("contents", AV$4), $B:$B,CELL("contents", AV$7), $C:$C,CELL("contents", $P264), $G:$G,CELL("contents", AV$3))</f>
        <v>666</v>
      </c>
      <c r="AW272" s="13"/>
      <c r="AX272" s="14">
        <f ca="1" xml:space="preserve"> SUMIFS($I:$I, $A:$A,CELL("contents", AX$4), $B:$B,CELL("contents", AX$7), $C:$C,CELL("contents", $P264), $G:$G,CELL("contents", AX$3))</f>
        <v>16617993</v>
      </c>
      <c r="AY272" s="12">
        <f ca="1" xml:space="preserve"> SUMIFS($I:$I, $A:$A,CELL("contents", AY$4), $B:$B,CELL("contents", AY$7), $C:$C,CELL("contents", $P264), $G:$G,CELL("contents", AY$3))</f>
        <v>41056251</v>
      </c>
      <c r="AZ272" s="19">
        <f ca="1" xml:space="preserve"> SUMIFS($I:$I, $A:$A,CELL("contents", AZ$4), $B:$B,CELL("contents", AZ$7), $C:$C,CELL("contents", $P264), $G:$G,CELL("contents", AZ$3))</f>
        <v>22794306</v>
      </c>
      <c r="BA272" s="13"/>
      <c r="BB272" s="14">
        <f ca="1" xml:space="preserve"> SUMIFS($I:$I, $A:$A,CELL("contents", BB$4), $B:$B,CELL("contents", BB$7), $C:$C,CELL("contents", $P264), $G:$G,CELL("contents", BB$3))</f>
        <v>63850557</v>
      </c>
      <c r="BE272" s="6" t="s">
        <v>16</v>
      </c>
      <c r="BF272" s="21" t="s">
        <v>22</v>
      </c>
      <c r="BG272" s="12">
        <f ca="1" xml:space="preserve"> SUMIFS($I:$I, $A:$A,CELL("contents", BG$4), $B:$B,CELL("contents", BG$7), $C:$C,CELL("contents", $P264), $G:$G,CELL("contents", BG$3))</f>
        <v>8552966</v>
      </c>
      <c r="BH272" s="19">
        <f ca="1" xml:space="preserve"> SUMIFS($I:$I, $A:$A,CELL("contents", BH$4), $B:$B,CELL("contents", BH$7), $C:$C,CELL("contents", $P264), $G:$G,CELL("contents", BH$3))</f>
        <v>21609970</v>
      </c>
      <c r="BI272" s="13"/>
      <c r="BJ272" s="14">
        <f ca="1" xml:space="preserve"> SUMIFS($I:$I, $A:$A,CELL("contents", BJ$4), $B:$B,CELL("contents", BJ$7), $C:$C,CELL("contents", $P264), $G:$G,CELL("contents", BJ$3))</f>
        <v>30162936</v>
      </c>
      <c r="BK272" s="12">
        <f ca="1" xml:space="preserve"> SUMIFS($I:$I, $A:$A,CELL("contents", BK$4), $B:$B,CELL("contents", BK$7), $C:$C,CELL("contents", $P264), $G:$G,CELL("contents", BK$3))</f>
        <v>14499033</v>
      </c>
      <c r="BL272" s="19">
        <f ca="1" xml:space="preserve"> SUMIFS($I:$I, $A:$A,CELL("contents", BL$4), $B:$B,CELL("contents", BL$7), $C:$C,CELL("contents", $P264), $G:$G,CELL("contents", BL$3))</f>
        <v>1215</v>
      </c>
      <c r="BM272" s="13"/>
      <c r="BN272" s="14">
        <f ca="1" xml:space="preserve"> SUMIFS($I:$I, $A:$A,CELL("contents", BN$4), $B:$B,CELL("contents", BN$7), $C:$C,CELL("contents", $P264), $G:$G,CELL("contents", BN$3))</f>
        <v>14500248</v>
      </c>
      <c r="BO272" s="12">
        <f ca="1" xml:space="preserve"> SUMIFS($I:$I, $A:$A,CELL("contents", BO$4), $B:$B,CELL("contents", BO$7), $C:$C,CELL("contents", $P264), $G:$G,CELL("contents", BO$3))</f>
        <v>17365958</v>
      </c>
      <c r="BP272" s="19">
        <f ca="1" xml:space="preserve"> SUMIFS($I:$I, $A:$A,CELL("contents", BP$4), $B:$B,CELL("contents", BP$7), $C:$C,CELL("contents", $P264), $G:$G,CELL("contents", BP$3))</f>
        <v>1215</v>
      </c>
      <c r="BQ272" s="13"/>
      <c r="BR272" s="14">
        <f ca="1" xml:space="preserve"> SUMIFS($I:$I, $A:$A,CELL("contents", BR$4), $B:$B,CELL("contents", BR$7), $C:$C,CELL("contents", $P264), $G:$G,CELL("contents", BR$3))</f>
        <v>17367173</v>
      </c>
      <c r="BS272" s="12">
        <f ca="1" xml:space="preserve"> SUMIFS($I:$I, $A:$A,CELL("contents", BS$4), $B:$B,CELL("contents", BS$7), $C:$C,CELL("contents", $P264), $G:$G,CELL("contents", BS$3))</f>
        <v>40417957</v>
      </c>
      <c r="BT272" s="19">
        <f ca="1" xml:space="preserve"> SUMIFS($I:$I, $A:$A,CELL("contents", BT$4), $B:$B,CELL("contents", BT$7), $C:$C,CELL("contents", $P264), $G:$G,CELL("contents", BT$3))</f>
        <v>21612400</v>
      </c>
      <c r="BU272" s="13"/>
      <c r="BV272" s="14">
        <f ca="1" xml:space="preserve"> SUMIFS($I:$I, $A:$A,CELL("contents", BV$4), $B:$B,CELL("contents", BV$7), $C:$C,CELL("contents", $P264), $G:$G,CELL("contents", BV$3))</f>
        <v>62030357</v>
      </c>
      <c r="BY272" s="6" t="s">
        <v>16</v>
      </c>
      <c r="BZ272" s="21" t="s">
        <v>22</v>
      </c>
      <c r="CA272" s="12">
        <f ca="1" xml:space="preserve"> SUMIFS($I:$I, $A:$A,CELL("contents", CA$4), $B:$B,CELL("contents", CA$7), $C:$C,CELL("contents", $P264), $G:$G,CELL("contents", CA$3))</f>
        <v>9907035</v>
      </c>
      <c r="CB272" s="19">
        <f ca="1" xml:space="preserve"> SUMIFS($I:$I, $A:$A,CELL("contents", CB$4), $B:$B,CELL("contents", CB$7), $C:$C,CELL("contents", $P264), $G:$G,CELL("contents", CB$3))</f>
        <v>21806004</v>
      </c>
      <c r="CC272" s="13"/>
      <c r="CD272" s="14">
        <f ca="1" xml:space="preserve"> SUMIFS($I:$I, $A:$A,CELL("contents", CD$4), $B:$B,CELL("contents", CD$7), $C:$C,CELL("contents", $P264), $G:$G,CELL("contents", CD$3))</f>
        <v>31713039</v>
      </c>
      <c r="CE272" s="12">
        <f ca="1" xml:space="preserve"> SUMIFS($I:$I, $A:$A,CELL("contents", CE$4), $B:$B,CELL("contents", CE$7), $C:$C,CELL("contents", $P264), $G:$G,CELL("contents", CE$3))</f>
        <v>15908030</v>
      </c>
      <c r="CF272" s="19">
        <f ca="1" xml:space="preserve"> SUMIFS($I:$I, $A:$A,CELL("contents", CF$4), $B:$B,CELL("contents", CF$7), $C:$C,CELL("contents", $P264), $G:$G,CELL("contents", CF$3))</f>
        <v>3475</v>
      </c>
      <c r="CG272" s="13"/>
      <c r="CH272" s="14">
        <f ca="1" xml:space="preserve"> SUMIFS($I:$I, $A:$A,CELL("contents", CH$4), $B:$B,CELL("contents", CH$7), $C:$C,CELL("contents", $P264), $G:$G,CELL("contents", CH$3))</f>
        <v>15911505</v>
      </c>
      <c r="CI272" s="12">
        <f ca="1" xml:space="preserve"> SUMIFS($I:$I, $A:$A,CELL("contents", CI$4), $B:$B,CELL("contents", CI$7), $C:$C,CELL("contents", $P264), $G:$G,CELL("contents", CI$3))</f>
        <v>16965577</v>
      </c>
      <c r="CJ272" s="19">
        <f ca="1" xml:space="preserve"> SUMIFS($I:$I, $A:$A,CELL("contents", CJ$4), $B:$B,CELL("contents", CJ$7), $C:$C,CELL("contents", $P264), $G:$G,CELL("contents", CJ$3))</f>
        <v>3475</v>
      </c>
      <c r="CK272" s="13"/>
      <c r="CL272" s="14">
        <f ca="1" xml:space="preserve"> SUMIFS($I:$I, $A:$A,CELL("contents", CL$4), $B:$B,CELL("contents", CL$7), $C:$C,CELL("contents", $P264), $G:$G,CELL("contents", CL$3))</f>
        <v>16969052</v>
      </c>
      <c r="CM272" s="12">
        <f ca="1" xml:space="preserve"> SUMIFS($I:$I, $A:$A,CELL("contents", CM$4), $B:$B,CELL("contents", CM$7), $C:$C,CELL("contents", $P264), $G:$G,CELL("contents", CM$3))</f>
        <v>42780642</v>
      </c>
      <c r="CN272" s="19">
        <f ca="1" xml:space="preserve"> SUMIFS($I:$I, $A:$A,CELL("contents", CN$4), $B:$B,CELL("contents", CN$7), $C:$C,CELL("contents", $P264), $G:$G,CELL("contents", CN$3))</f>
        <v>21812954</v>
      </c>
      <c r="CO272" s="13"/>
      <c r="CP272" s="14">
        <f ca="1" xml:space="preserve"> SUMIFS($I:$I, $A:$A,CELL("contents", CP$4), $B:$B,CELL("contents", CP$7), $C:$C,CELL("contents", $P264), $G:$G,CELL("contents", CP$3))</f>
        <v>64593596</v>
      </c>
      <c r="CS272" s="6" t="s">
        <v>16</v>
      </c>
      <c r="CT272" s="21" t="s">
        <v>22</v>
      </c>
      <c r="CU272" s="12">
        <f ca="1" xml:space="preserve"> SUMIFS($I:$I, $A:$A,CELL("contents", CU$4), $B:$B,CELL("contents", CU$7), $C:$C,CELL("contents", $P264), $G:$G,CELL("contents", CU$3))</f>
        <v>12694943</v>
      </c>
      <c r="CV272" s="19">
        <f ca="1" xml:space="preserve"> SUMIFS($I:$I, $A:$A,CELL("contents", CV$4), $B:$B,CELL("contents", CV$7), $C:$C,CELL("contents", $P264), $G:$G,CELL("contents", CV$3))</f>
        <v>26610507</v>
      </c>
      <c r="CW272" s="13"/>
      <c r="CX272" s="14">
        <f ca="1" xml:space="preserve"> SUMIFS($I:$I, $A:$A,CELL("contents", CX$4), $B:$B,CELL("contents", CX$7), $C:$C,CELL("contents", $P264), $G:$G,CELL("contents", CX$3))</f>
        <v>39305450</v>
      </c>
      <c r="CY272" s="12">
        <f ca="1" xml:space="preserve"> SUMIFS($I:$I, $A:$A,CELL("contents", CY$4), $B:$B,CELL("contents", CY$7), $C:$C,CELL("contents", $P264), $G:$G,CELL("contents", CY$3))</f>
        <v>22639478</v>
      </c>
      <c r="CZ272" s="19">
        <f ca="1" xml:space="preserve"> SUMIFS($I:$I, $A:$A,CELL("contents", CZ$4), $B:$B,CELL("contents", CZ$7), $C:$C,CELL("contents", $P264), $G:$G,CELL("contents", CZ$3))</f>
        <v>11414</v>
      </c>
      <c r="DA272" s="13"/>
      <c r="DB272" s="14">
        <f ca="1" xml:space="preserve"> SUMIFS($I:$I, $A:$A,CELL("contents", DB$4), $B:$B,CELL("contents", DB$7), $C:$C,CELL("contents", $P264), $G:$G,CELL("contents", DB$3))</f>
        <v>22650892</v>
      </c>
      <c r="DC272" s="12">
        <f ca="1" xml:space="preserve"> SUMIFS($I:$I, $A:$A,CELL("contents", DC$4), $B:$B,CELL("contents", DC$7), $C:$C,CELL("contents", $P264), $G:$G,CELL("contents", DC$3))</f>
        <v>16816661</v>
      </c>
      <c r="DD272" s="19">
        <f ca="1" xml:space="preserve"> SUMIFS($I:$I, $A:$A,CELL("contents", DD$4), $B:$B,CELL("contents", DD$7), $C:$C,CELL("contents", $P264), $G:$G,CELL("contents", DD$3))</f>
        <v>11414</v>
      </c>
      <c r="DE272" s="13"/>
      <c r="DF272" s="14">
        <f ca="1" xml:space="preserve"> SUMIFS($I:$I, $A:$A,CELL("contents", DF$4), $B:$B,CELL("contents", DF$7), $C:$C,CELL("contents", $P264), $G:$G,CELL("contents", DF$3))</f>
        <v>16828075</v>
      </c>
      <c r="DG272" s="12">
        <f ca="1" xml:space="preserve"> SUMIFS($I:$I, $A:$A,CELL("contents", DG$4), $B:$B,CELL("contents", DG$7), $C:$C,CELL("contents", $P264), $G:$G,CELL("contents", DG$3))</f>
        <v>52151082</v>
      </c>
      <c r="DH272" s="19">
        <f ca="1" xml:space="preserve"> SUMIFS($I:$I, $A:$A,CELL("contents", DH$4), $B:$B,CELL("contents", DH$7), $C:$C,CELL("contents", $P264), $G:$G,CELL("contents", DH$3))</f>
        <v>26633335</v>
      </c>
      <c r="DI272" s="13"/>
      <c r="DJ272" s="14">
        <f ca="1" xml:space="preserve"> SUMIFS($I:$I, $A:$A,CELL("contents", DJ$4), $B:$B,CELL("contents", DJ$7), $C:$C,CELL("contents", $P264), $G:$G,CELL("contents", DJ$3))</f>
        <v>78784417</v>
      </c>
      <c r="DM272" s="6" t="s">
        <v>16</v>
      </c>
      <c r="DN272" s="21" t="s">
        <v>22</v>
      </c>
      <c r="DO272" s="12">
        <f ca="1" xml:space="preserve"> SUMIFS($I:$I, $A:$A,CELL("contents", DO$4), $B:$B,CELL("contents", DO$7), $C:$C,CELL("contents", $P264), $G:$G,CELL("contents", DO$3))</f>
        <v>14746480</v>
      </c>
      <c r="DP272" s="19">
        <f ca="1" xml:space="preserve"> SUMIFS($I:$I, $A:$A,CELL("contents", DP$4), $B:$B,CELL("contents", DP$7), $C:$C,CELL("contents", $P264), $G:$G,CELL("contents", DP$3))</f>
        <v>27332415</v>
      </c>
      <c r="DQ272" s="13"/>
      <c r="DR272" s="14">
        <f ca="1" xml:space="preserve"> SUMIFS($I:$I, $A:$A,CELL("contents", DR$4), $B:$B,CELL("contents", DR$7), $C:$C,CELL("contents", $P264), $G:$G,CELL("contents", DR$3))</f>
        <v>42078895</v>
      </c>
      <c r="DS272" s="12">
        <f ca="1" xml:space="preserve"> SUMIFS($I:$I, $A:$A,CELL("contents", DS$4), $B:$B,CELL("contents", DS$7), $C:$C,CELL("contents", $P264), $G:$G,CELL("contents", DS$3))</f>
        <v>23576030</v>
      </c>
      <c r="DT272" s="19">
        <f ca="1" xml:space="preserve"> SUMIFS($I:$I, $A:$A,CELL("contents", DT$4), $B:$B,CELL("contents", DT$7), $C:$C,CELL("contents", $P264), $G:$G,CELL("contents", DT$3))</f>
        <v>36459</v>
      </c>
      <c r="DU272" s="13"/>
      <c r="DV272" s="14">
        <f ca="1" xml:space="preserve"> SUMIFS($I:$I, $A:$A,CELL("contents", DV$4), $B:$B,CELL("contents", DV$7), $C:$C,CELL("contents", $P264), $G:$G,CELL("contents", DV$3))</f>
        <v>23612489</v>
      </c>
      <c r="DW272" s="12">
        <f ca="1" xml:space="preserve"> SUMIFS($I:$I, $A:$A,CELL("contents", DW$4), $B:$B,CELL("contents", DW$7), $C:$C,CELL("contents", $P264), $G:$G,CELL("contents", DW$3))</f>
        <v>20499071</v>
      </c>
      <c r="DX272" s="19">
        <f ca="1" xml:space="preserve"> SUMIFS($I:$I, $A:$A,CELL("contents", DX$4), $B:$B,CELL("contents", DX$7), $C:$C,CELL("contents", $P264), $G:$G,CELL("contents", DX$3))</f>
        <v>36459</v>
      </c>
      <c r="DY272" s="13"/>
      <c r="DZ272" s="14">
        <f ca="1" xml:space="preserve"> SUMIFS($I:$I, $A:$A,CELL("contents", DZ$4), $B:$B,CELL("contents", DZ$7), $C:$C,CELL("contents", $P264), $G:$G,CELL("contents", DZ$3))</f>
        <v>20535530</v>
      </c>
      <c r="EA272" s="12">
        <f ca="1" xml:space="preserve"> SUMIFS($I:$I, $A:$A,CELL("contents", EA$4), $B:$B,CELL("contents", EA$7), $C:$C,CELL("contents", $P264), $G:$G,CELL("contents", EA$3))</f>
        <v>58821581</v>
      </c>
      <c r="EB272" s="19">
        <f ca="1" xml:space="preserve"> SUMIFS($I:$I, $A:$A,CELL("contents", EB$4), $B:$B,CELL("contents", EB$7), $C:$C,CELL("contents", $P264), $G:$G,CELL("contents", EB$3))</f>
        <v>27405333</v>
      </c>
      <c r="EC272" s="13"/>
      <c r="ED272" s="14">
        <f ca="1" xml:space="preserve"> SUMIFS($I:$I, $A:$A,CELL("contents", ED$4), $B:$B,CELL("contents", ED$7), $C:$C,CELL("contents", $P264), $G:$G,CELL("contents", ED$3))</f>
        <v>86226914</v>
      </c>
    </row>
    <row r="273" spans="1:134" x14ac:dyDescent="0.25">
      <c r="A273" t="s">
        <v>15</v>
      </c>
      <c r="B273" t="s">
        <v>14</v>
      </c>
      <c r="C273">
        <v>11</v>
      </c>
      <c r="D273">
        <v>50</v>
      </c>
      <c r="E273" t="b">
        <v>0</v>
      </c>
      <c r="F273">
        <v>8.9999999999999993E-3</v>
      </c>
      <c r="G273">
        <v>16</v>
      </c>
      <c r="H273">
        <v>16</v>
      </c>
      <c r="I273">
        <v>36</v>
      </c>
      <c r="J273">
        <v>35</v>
      </c>
      <c r="K273">
        <v>0</v>
      </c>
      <c r="L273">
        <v>11</v>
      </c>
      <c r="M273">
        <f t="shared" si="645"/>
        <v>0</v>
      </c>
      <c r="N273" t="b">
        <f t="shared" ref="N273" si="674">AND(MIN($F272,$F273,$F274)=$F273,MAX($H272,$H273,$H274)=$H273)</f>
        <v>0</v>
      </c>
      <c r="O273" t="b">
        <f t="shared" ref="O273" si="675">AND(NOT(N272),N273,NOT(N274))</f>
        <v>0</v>
      </c>
      <c r="P273">
        <f>P261</f>
        <v>17</v>
      </c>
      <c r="Q273" s="5" t="s">
        <v>23</v>
      </c>
      <c r="R273" s="21"/>
      <c r="S273" s="12">
        <f ca="1" xml:space="preserve"> AVERAGEIFS($I:$I, $A:$A,CELL("contents", S$4), $B:$B,CELL("contents", S$7), $C:$C,CELL("contents", $P264))</f>
        <v>229788.37083333332</v>
      </c>
      <c r="T273" s="19">
        <f ca="1" xml:space="preserve"> AVERAGEIFS($I:$I, $A:$A,CELL("contents", T$4), $B:$B,CELL("contents", T$7), $C:$C,CELL("contents", $P264))</f>
        <v>728193.15151515149</v>
      </c>
      <c r="U273" s="13"/>
      <c r="V273" s="14">
        <f ca="1" xml:space="preserve"> AVERAGEIFS($I:$I, $A:$A,CELL("contents", V$4), $B:$B,CELL("contents", V$7), $C:$C,CELL("contents", $P264))</f>
        <v>432842.17037037038</v>
      </c>
      <c r="W273" s="12">
        <f ca="1" xml:space="preserve"> AVERAGEIFS($I:$I, $A:$A,CELL("contents", W$4), $B:$B,CELL("contents", W$7), $C:$C,CELL("contents", $P264))</f>
        <v>382557.125</v>
      </c>
      <c r="X273" s="19">
        <f ca="1" xml:space="preserve"> AVERAGEIFS($I:$I, $A:$A,CELL("contents", X$4), $B:$B,CELL("contents", X$7), $C:$C,CELL("contents", $P264))</f>
        <v>322.60000000000002</v>
      </c>
      <c r="Y273" s="13"/>
      <c r="Z273" s="14">
        <f ca="1" xml:space="preserve"> AVERAGEIFS($I:$I, $A:$A,CELL("contents", Z$4), $B:$B,CELL("contents", Z$7), $C:$C,CELL("contents", $P264))</f>
        <v>226831.94814814813</v>
      </c>
      <c r="AA273" s="12">
        <f ca="1" xml:space="preserve"> AVERAGEIFS($I:$I, $A:$A,CELL("contents", AA$4), $B:$B,CELL("contents", AA$7), $C:$C,CELL("contents", $P264))</f>
        <v>367769.14166666666</v>
      </c>
      <c r="AB273" s="19">
        <f ca="1" xml:space="preserve"> AVERAGEIFS($I:$I, $A:$A,CELL("contents", AB$4), $B:$B,CELL("contents", AB$7), $C:$C,CELL("contents", $P264))</f>
        <v>322.60000000000002</v>
      </c>
      <c r="AC273" s="13"/>
      <c r="AD273" s="14">
        <f ca="1" xml:space="preserve"> AVERAGEIFS($I:$I, $A:$A,CELL("contents", AD$4), $B:$B,CELL("contents", AD$7), $C:$C,CELL("contents", $P264))</f>
        <v>218068.69876543211</v>
      </c>
      <c r="AE273" s="12">
        <f ca="1" xml:space="preserve"> AVERAGEIFS($I:$I, $A:$A,CELL("contents", AE$4), $B:$B,CELL("contents", AE$7), $C:$C,CELL("contents", $P264))</f>
        <v>326704.87916666665</v>
      </c>
      <c r="AF273" s="19">
        <f ca="1" xml:space="preserve"> AVERAGEIFS($I:$I, $A:$A,CELL("contents", AF$4), $B:$B,CELL("contents", AF$7), $C:$C,CELL("contents", $P264))</f>
        <v>242946.11717171717</v>
      </c>
      <c r="AG273" s="13"/>
      <c r="AH273" s="14">
        <f ca="1" xml:space="preserve"> AVERAGEIFS($I:$I, $A:$A,CELL("contents", AH$4), $B:$B,CELL("contents", AH$7), $C:$C,CELL("contents", $P264))</f>
        <v>292580.93909465021</v>
      </c>
      <c r="AK273" s="5" t="s">
        <v>23</v>
      </c>
      <c r="AL273" s="21"/>
      <c r="AM273" s="12">
        <f ca="1" xml:space="preserve"> AVERAGEIFS($I:$I, $A:$A,CELL("contents", AM$4), $B:$B,CELL("contents", AM$7), $C:$C,CELL("contents", $P264), $G:$G,CELL("contents", AM$3))</f>
        <v>192662.1875</v>
      </c>
      <c r="AN273" s="19">
        <f ca="1" xml:space="preserve"> AVERAGEIFS($I:$I, $A:$A,CELL("contents", AN$4), $B:$B,CELL("contents", AN$7), $C:$C,CELL("contents", $P264), $G:$G,CELL("contents", AN$3))</f>
        <v>690696.18181818177</v>
      </c>
      <c r="AO273" s="13"/>
      <c r="AP273" s="14">
        <f ca="1" xml:space="preserve"> AVERAGEIFS($I:$I, $A:$A,CELL("contents", AP$4), $B:$B,CELL("contents", AP$7), $C:$C,CELL("contents", $P264), $G:$G,CELL("contents", AP$3))</f>
        <v>395564.9259259259</v>
      </c>
      <c r="AQ273" s="12">
        <f ca="1" xml:space="preserve"> AVERAGEIFS($I:$I, $A:$A,CELL("contents", AQ$4), $B:$B,CELL("contents", AQ$7), $C:$C,CELL("contents", $P264), $G:$G,CELL("contents", AQ$3))</f>
        <v>316482.0625</v>
      </c>
      <c r="AR273" s="19">
        <f ca="1" xml:space="preserve"> AVERAGEIFS($I:$I, $A:$A,CELL("contents", AR$4), $B:$B,CELL("contents", AR$7), $C:$C,CELL("contents", $P264), $G:$G,CELL("contents", AR$3))</f>
        <v>20.181818181818183</v>
      </c>
      <c r="AS273" s="13"/>
      <c r="AT273" s="14">
        <f ca="1" xml:space="preserve"> AVERAGEIFS($I:$I, $A:$A,CELL("contents", AT$4), $B:$B,CELL("contents", AT$7), $C:$C,CELL("contents", $P264), $G:$G,CELL("contents", AT$3))</f>
        <v>187553.14814814815</v>
      </c>
      <c r="AU273" s="12">
        <f ca="1" xml:space="preserve"> AVERAGEIFS($I:$I, $A:$A,CELL("contents", AU$4), $B:$B,CELL("contents", AU$7), $C:$C,CELL("contents", $P264), $G:$G,CELL("contents", AU$3))</f>
        <v>346194.3125</v>
      </c>
      <c r="AV273" s="19">
        <f ca="1" xml:space="preserve"> AVERAGEIFS($I:$I, $A:$A,CELL("contents", AV$4), $B:$B,CELL("contents", AV$7), $C:$C,CELL("contents", $P264), $G:$G,CELL("contents", AV$3))</f>
        <v>20.181818181818183</v>
      </c>
      <c r="AW273" s="13"/>
      <c r="AX273" s="14">
        <f ca="1" xml:space="preserve"> AVERAGEIFS($I:$I, $A:$A,CELL("contents", AX$4), $B:$B,CELL("contents", AX$7), $C:$C,CELL("contents", $P264), $G:$G,CELL("contents", AX$3))</f>
        <v>205160.40740740742</v>
      </c>
      <c r="AY273" s="12">
        <f ca="1" xml:space="preserve"> AVERAGEIFS($I:$I, $A:$A,CELL("contents", AY$4), $B:$B,CELL("contents", AY$7), $C:$C,CELL("contents", $P264), $G:$G,CELL("contents", AY$3))</f>
        <v>285112.85416666669</v>
      </c>
      <c r="AZ273" s="19">
        <f ca="1" xml:space="preserve"> AVERAGEIFS($I:$I, $A:$A,CELL("contents", AZ$4), $B:$B,CELL("contents", AZ$7), $C:$C,CELL("contents", $P264), $G:$G,CELL("contents", AZ$3))</f>
        <v>230245.51515151514</v>
      </c>
      <c r="BA273" s="13"/>
      <c r="BB273" s="14">
        <f ca="1" xml:space="preserve"> AVERAGEIFS($I:$I, $A:$A,CELL("contents", BB$4), $B:$B,CELL("contents", BB$7), $C:$C,CELL("contents", $P264), $G:$G,CELL("contents", BB$3))</f>
        <v>262759.49382716051</v>
      </c>
      <c r="BE273" s="5" t="s">
        <v>23</v>
      </c>
      <c r="BF273" s="21"/>
      <c r="BG273" s="12">
        <f ca="1" xml:space="preserve"> AVERAGEIFS($I:$I, $A:$A,CELL("contents", BG$4), $B:$B,CELL("contents", BG$7), $C:$C,CELL("contents", $P264), $G:$G,CELL("contents", BG$3))</f>
        <v>178186.79166666666</v>
      </c>
      <c r="BH273" s="19">
        <f ca="1" xml:space="preserve"> AVERAGEIFS($I:$I, $A:$A,CELL("contents", BH$4), $B:$B,CELL("contents", BH$7), $C:$C,CELL("contents", $P264), $G:$G,CELL("contents", BH$3))</f>
        <v>654847.5757575758</v>
      </c>
      <c r="BI273" s="13"/>
      <c r="BJ273" s="14">
        <f ca="1" xml:space="preserve"> AVERAGEIFS($I:$I, $A:$A,CELL("contents", BJ$4), $B:$B,CELL("contents", BJ$7), $C:$C,CELL("contents", $P264), $G:$G,CELL("contents", BJ$3))</f>
        <v>372381.9259259259</v>
      </c>
      <c r="BK273" s="12">
        <f ca="1" xml:space="preserve"> AVERAGEIFS($I:$I, $A:$A,CELL("contents", BK$4), $B:$B,CELL("contents", BK$7), $C:$C,CELL("contents", $P264), $G:$G,CELL("contents", BK$3))</f>
        <v>302063.1875</v>
      </c>
      <c r="BL273" s="19">
        <f ca="1" xml:space="preserve"> AVERAGEIFS($I:$I, $A:$A,CELL("contents", BL$4), $B:$B,CELL("contents", BL$7), $C:$C,CELL("contents", $P264), $G:$G,CELL("contents", BL$3))</f>
        <v>36.81818181818182</v>
      </c>
      <c r="BM273" s="13"/>
      <c r="BN273" s="14">
        <f ca="1" xml:space="preserve"> AVERAGEIFS($I:$I, $A:$A,CELL("contents", BN$4), $B:$B,CELL("contents", BN$7), $C:$C,CELL("contents", $P264), $G:$G,CELL("contents", BN$3))</f>
        <v>179015.40740740742</v>
      </c>
      <c r="BO273" s="12">
        <f ca="1" xml:space="preserve"> AVERAGEIFS($I:$I, $A:$A,CELL("contents", BO$4), $B:$B,CELL("contents", BO$7), $C:$C,CELL("contents", $P264), $G:$G,CELL("contents", BO$3))</f>
        <v>361790.79166666669</v>
      </c>
      <c r="BP273" s="19">
        <f ca="1" xml:space="preserve"> AVERAGEIFS($I:$I, $A:$A,CELL("contents", BP$4), $B:$B,CELL("contents", BP$7), $C:$C,CELL("contents", $P264), $G:$G,CELL("contents", BP$3))</f>
        <v>36.81818181818182</v>
      </c>
      <c r="BQ273" s="13"/>
      <c r="BR273" s="14">
        <f ca="1" xml:space="preserve"> AVERAGEIFS($I:$I, $A:$A,CELL("contents", BR$4), $B:$B,CELL("contents", BR$7), $C:$C,CELL("contents", $P264), $G:$G,CELL("contents", BR$3))</f>
        <v>214409.54320987655</v>
      </c>
      <c r="BS273" s="12">
        <f ca="1" xml:space="preserve"> AVERAGEIFS($I:$I, $A:$A,CELL("contents", BS$4), $B:$B,CELL("contents", BS$7), $C:$C,CELL("contents", $P264), $G:$G,CELL("contents", BS$3))</f>
        <v>280680.25694444444</v>
      </c>
      <c r="BT273" s="19">
        <f ca="1" xml:space="preserve"> AVERAGEIFS($I:$I, $A:$A,CELL("contents", BT$4), $B:$B,CELL("contents", BT$7), $C:$C,CELL("contents", $P264), $G:$G,CELL("contents", BT$3))</f>
        <v>218307.0707070707</v>
      </c>
      <c r="BU273" s="13"/>
      <c r="BV273" s="14">
        <f ca="1" xml:space="preserve"> AVERAGEIFS($I:$I, $A:$A,CELL("contents", BV$4), $B:$B,CELL("contents", BV$7), $C:$C,CELL("contents", $P264), $G:$G,CELL("contents", BV$3))</f>
        <v>255268.95884773662</v>
      </c>
      <c r="BY273" s="5" t="s">
        <v>23</v>
      </c>
      <c r="BZ273" s="21"/>
      <c r="CA273" s="12">
        <f ca="1" xml:space="preserve"> AVERAGEIFS($I:$I, $A:$A,CELL("contents", CA$4), $B:$B,CELL("contents", CA$7), $C:$C,CELL("contents", $P264), $G:$G,CELL("contents", CA$3))</f>
        <v>206396.5625</v>
      </c>
      <c r="CB273" s="19">
        <f ca="1" xml:space="preserve"> AVERAGEIFS($I:$I, $A:$A,CELL("contents", CB$4), $B:$B,CELL("contents", CB$7), $C:$C,CELL("contents", $P264), $G:$G,CELL("contents", CB$3))</f>
        <v>660788</v>
      </c>
      <c r="CC273" s="13"/>
      <c r="CD273" s="14">
        <f ca="1" xml:space="preserve"> AVERAGEIFS($I:$I, $A:$A,CELL("contents", CD$4), $B:$B,CELL("contents", CD$7), $C:$C,CELL("contents", $P264), $G:$G,CELL("contents", CD$3))</f>
        <v>391519</v>
      </c>
      <c r="CE273" s="12">
        <f ca="1" xml:space="preserve"> AVERAGEIFS($I:$I, $A:$A,CELL("contents", CE$4), $B:$B,CELL("contents", CE$7), $C:$C,CELL("contents", $P264), $G:$G,CELL("contents", CE$3))</f>
        <v>331417.29166666669</v>
      </c>
      <c r="CF273" s="19">
        <f ca="1" xml:space="preserve"> AVERAGEIFS($I:$I, $A:$A,CELL("contents", CF$4), $B:$B,CELL("contents", CF$7), $C:$C,CELL("contents", $P264), $G:$G,CELL("contents", CF$3))</f>
        <v>105.3030303030303</v>
      </c>
      <c r="CG273" s="13"/>
      <c r="CH273" s="14">
        <f ca="1" xml:space="preserve"> AVERAGEIFS($I:$I, $A:$A,CELL("contents", CH$4), $B:$B,CELL("contents", CH$7), $C:$C,CELL("contents", $P264), $G:$G,CELL("contents", CH$3))</f>
        <v>196438.33333333334</v>
      </c>
      <c r="CI273" s="12">
        <f ca="1" xml:space="preserve"> AVERAGEIFS($I:$I, $A:$A,CELL("contents", CI$4), $B:$B,CELL("contents", CI$7), $C:$C,CELL("contents", $P264), $G:$G,CELL("contents", CI$3))</f>
        <v>353449.52083333331</v>
      </c>
      <c r="CJ273" s="19">
        <f ca="1" xml:space="preserve"> AVERAGEIFS($I:$I, $A:$A,CELL("contents", CJ$4), $B:$B,CELL("contents", CJ$7), $C:$C,CELL("contents", $P264), $G:$G,CELL("contents", CJ$3))</f>
        <v>105.3030303030303</v>
      </c>
      <c r="CK273" s="13"/>
      <c r="CL273" s="14">
        <f ca="1" xml:space="preserve"> AVERAGEIFS($I:$I, $A:$A,CELL("contents", CL$4), $B:$B,CELL("contents", CL$7), $C:$C,CELL("contents", $P264), $G:$G,CELL("contents", CL$3))</f>
        <v>209494.46913580247</v>
      </c>
      <c r="CM273" s="12">
        <f ca="1" xml:space="preserve"> AVERAGEIFS($I:$I, $A:$A,CELL("contents", CM$4), $B:$B,CELL("contents", CM$7), $C:$C,CELL("contents", $P264), $G:$G,CELL("contents", CM$3))</f>
        <v>297087.79166666669</v>
      </c>
      <c r="CN273" s="19">
        <f ca="1" xml:space="preserve"> AVERAGEIFS($I:$I, $A:$A,CELL("contents", CN$4), $B:$B,CELL("contents", CN$7), $C:$C,CELL("contents", $P264), $G:$G,CELL("contents", CN$3))</f>
        <v>220332.86868686869</v>
      </c>
      <c r="CO273" s="13"/>
      <c r="CP273" s="14">
        <f ca="1" xml:space="preserve"> AVERAGEIFS($I:$I, $A:$A,CELL("contents", CP$4), $B:$B,CELL("contents", CP$7), $C:$C,CELL("contents", $P264), $G:$G,CELL("contents", CP$3))</f>
        <v>265817.26748971193</v>
      </c>
      <c r="CS273" s="5" t="s">
        <v>23</v>
      </c>
      <c r="CT273" s="21"/>
      <c r="CU273" s="12">
        <f ca="1" xml:space="preserve"> AVERAGEIFS($I:$I, $A:$A,CELL("contents", CU$4), $B:$B,CELL("contents", CU$7), $C:$C,CELL("contents", $P264), $G:$G,CELL("contents", CU$3))</f>
        <v>264477.97916666669</v>
      </c>
      <c r="CV273" s="19">
        <f ca="1" xml:space="preserve"> AVERAGEIFS($I:$I, $A:$A,CELL("contents", CV$4), $B:$B,CELL("contents", CV$7), $C:$C,CELL("contents", $P264), $G:$G,CELL("contents", CV$3))</f>
        <v>806379</v>
      </c>
      <c r="CW273" s="13"/>
      <c r="CX273" s="14">
        <f ca="1" xml:space="preserve"> AVERAGEIFS($I:$I, $A:$A,CELL("contents", CX$4), $B:$B,CELL("contents", CX$7), $C:$C,CELL("contents", $P264), $G:$G,CELL("contents", CX$3))</f>
        <v>485252.46913580247</v>
      </c>
      <c r="CY273" s="12">
        <f ca="1" xml:space="preserve"> AVERAGEIFS($I:$I, $A:$A,CELL("contents", CY$4), $B:$B,CELL("contents", CY$7), $C:$C,CELL("contents", $P264), $G:$G,CELL("contents", CY$3))</f>
        <v>471655.79166666669</v>
      </c>
      <c r="CZ273" s="19">
        <f ca="1" xml:space="preserve"> AVERAGEIFS($I:$I, $A:$A,CELL("contents", CZ$4), $B:$B,CELL("contents", CZ$7), $C:$C,CELL("contents", $P264), $G:$G,CELL("contents", CZ$3))</f>
        <v>345.87878787878788</v>
      </c>
      <c r="DA273" s="13"/>
      <c r="DB273" s="14">
        <f ca="1" xml:space="preserve"> AVERAGEIFS($I:$I, $A:$A,CELL("contents", DB$4), $B:$B,CELL("contents", DB$7), $C:$C,CELL("contents", $P264), $G:$G,CELL("contents", DB$3))</f>
        <v>279640.64197530865</v>
      </c>
      <c r="DC273" s="12">
        <f ca="1" xml:space="preserve"> AVERAGEIFS($I:$I, $A:$A,CELL("contents", DC$4), $B:$B,CELL("contents", DC$7), $C:$C,CELL("contents", $P264), $G:$G,CELL("contents", DC$3))</f>
        <v>350347.10416666669</v>
      </c>
      <c r="DD273" s="19">
        <f ca="1" xml:space="preserve"> AVERAGEIFS($I:$I, $A:$A,CELL("contents", DD$4), $B:$B,CELL("contents", DD$7), $C:$C,CELL("contents", $P264), $G:$G,CELL("contents", DD$3))</f>
        <v>345.87878787878788</v>
      </c>
      <c r="DE273" s="13"/>
      <c r="DF273" s="14">
        <f ca="1" xml:space="preserve"> AVERAGEIFS($I:$I, $A:$A,CELL("contents", DF$4), $B:$B,CELL("contents", DF$7), $C:$C,CELL("contents", $P264), $G:$G,CELL("contents", DF$3))</f>
        <v>207754.01234567902</v>
      </c>
      <c r="DG273" s="12">
        <f ca="1" xml:space="preserve"> AVERAGEIFS($I:$I, $A:$A,CELL("contents", DG$4), $B:$B,CELL("contents", DG$7), $C:$C,CELL("contents", $P264), $G:$G,CELL("contents", DG$3))</f>
        <v>362160.29166666669</v>
      </c>
      <c r="DH273" s="19">
        <f ca="1" xml:space="preserve"> AVERAGEIFS($I:$I, $A:$A,CELL("contents", DH$4), $B:$B,CELL("contents", DH$7), $C:$C,CELL("contents", $P264), $G:$G,CELL("contents", DH$3))</f>
        <v>269023.58585858584</v>
      </c>
      <c r="DI273" s="13"/>
      <c r="DJ273" s="14">
        <f ca="1" xml:space="preserve"> AVERAGEIFS($I:$I, $A:$A,CELL("contents", DJ$4), $B:$B,CELL("contents", DJ$7), $C:$C,CELL("contents", $P264), $G:$G,CELL("contents", DJ$3))</f>
        <v>324215.70781893004</v>
      </c>
      <c r="DM273" s="5" t="s">
        <v>23</v>
      </c>
      <c r="DN273" s="21"/>
      <c r="DO273" s="12">
        <f ca="1" xml:space="preserve"> AVERAGEIFS($I:$I, $A:$A,CELL("contents", DO$4), $B:$B,CELL("contents", DO$7), $C:$C,CELL("contents", $P264), $G:$G,CELL("contents", DO$3))</f>
        <v>307218.33333333331</v>
      </c>
      <c r="DP273" s="19">
        <f ca="1" xml:space="preserve"> AVERAGEIFS($I:$I, $A:$A,CELL("contents", DP$4), $B:$B,CELL("contents", DP$7), $C:$C,CELL("contents", $P264), $G:$G,CELL("contents", DP$3))</f>
        <v>828255</v>
      </c>
      <c r="DQ273" s="13"/>
      <c r="DR273" s="14">
        <f ca="1" xml:space="preserve"> AVERAGEIFS($I:$I, $A:$A,CELL("contents", DR$4), $B:$B,CELL("contents", DR$7), $C:$C,CELL("contents", $P264), $G:$G,CELL("contents", DR$3))</f>
        <v>519492.53086419753</v>
      </c>
      <c r="DS273" s="12">
        <f ca="1" xml:space="preserve"> AVERAGEIFS($I:$I, $A:$A,CELL("contents", DS$4), $B:$B,CELL("contents", DS$7), $C:$C,CELL("contents", $P264), $G:$G,CELL("contents", DS$3))</f>
        <v>491167.29166666669</v>
      </c>
      <c r="DT273" s="19">
        <f ca="1" xml:space="preserve"> AVERAGEIFS($I:$I, $A:$A,CELL("contents", DT$4), $B:$B,CELL("contents", DT$7), $C:$C,CELL("contents", $P264), $G:$G,CELL("contents", DT$3))</f>
        <v>1104.8181818181818</v>
      </c>
      <c r="DU273" s="13"/>
      <c r="DV273" s="14">
        <f ca="1" xml:space="preserve"> AVERAGEIFS($I:$I, $A:$A,CELL("contents", DV$4), $B:$B,CELL("contents", DV$7), $C:$C,CELL("contents", $P264), $G:$G,CELL("contents", DV$3))</f>
        <v>291512.2098765432</v>
      </c>
      <c r="DW273" s="12">
        <f ca="1" xml:space="preserve"> AVERAGEIFS($I:$I, $A:$A,CELL("contents", DW$4), $B:$B,CELL("contents", DW$7), $C:$C,CELL("contents", $P264), $G:$G,CELL("contents", DW$3))</f>
        <v>427063.97916666669</v>
      </c>
      <c r="DX273" s="19">
        <f ca="1" xml:space="preserve"> AVERAGEIFS($I:$I, $A:$A,CELL("contents", DX$4), $B:$B,CELL("contents", DX$7), $C:$C,CELL("contents", $P264), $G:$G,CELL("contents", DX$3))</f>
        <v>1104.8181818181818</v>
      </c>
      <c r="DY273" s="13"/>
      <c r="DZ273" s="14">
        <f ca="1" xml:space="preserve"> AVERAGEIFS($I:$I, $A:$A,CELL("contents", DZ$4), $B:$B,CELL("contents", DZ$7), $C:$C,CELL("contents", $P264), $G:$G,CELL("contents", DZ$3))</f>
        <v>253525.06172839506</v>
      </c>
      <c r="EA273" s="12">
        <f ca="1" xml:space="preserve"> AVERAGEIFS($I:$I, $A:$A,CELL("contents", EA$4), $B:$B,CELL("contents", EA$7), $C:$C,CELL("contents", $P264), $G:$G,CELL("contents", EA$3))</f>
        <v>408483.20138888888</v>
      </c>
      <c r="EB273" s="19">
        <f ca="1" xml:space="preserve"> AVERAGEIFS($I:$I, $A:$A,CELL("contents", EB$4), $B:$B,CELL("contents", EB$7), $C:$C,CELL("contents", $P264), $G:$G,CELL("contents", EB$3))</f>
        <v>276821.54545454547</v>
      </c>
      <c r="EC273" s="13"/>
      <c r="ED273" s="14">
        <f ca="1" xml:space="preserve"> AVERAGEIFS($I:$I, $A:$A,CELL("contents", ED$4), $B:$B,CELL("contents", ED$7), $C:$C,CELL("contents", $P264), $G:$G,CELL("contents", ED$3))</f>
        <v>354843.26748971193</v>
      </c>
    </row>
    <row r="274" spans="1:134" x14ac:dyDescent="0.25">
      <c r="A274" t="s">
        <v>19</v>
      </c>
      <c r="B274" t="s">
        <v>14</v>
      </c>
      <c r="C274">
        <v>11</v>
      </c>
      <c r="D274">
        <v>50</v>
      </c>
      <c r="E274" t="b">
        <v>0</v>
      </c>
      <c r="F274">
        <v>1.0999999999999999E-2</v>
      </c>
      <c r="G274">
        <v>16</v>
      </c>
      <c r="H274">
        <v>16</v>
      </c>
      <c r="I274">
        <v>68</v>
      </c>
      <c r="J274">
        <v>35</v>
      </c>
      <c r="K274">
        <v>0</v>
      </c>
      <c r="L274">
        <v>11</v>
      </c>
      <c r="M274">
        <f t="shared" si="645"/>
        <v>0</v>
      </c>
      <c r="N274" t="b">
        <f t="shared" ref="N274" si="676">AND(MIN($F272,$F273,$F274)=$F274,MAX($H272,$H273,$H274)=$H274)</f>
        <v>0</v>
      </c>
      <c r="O274" t="b">
        <f t="shared" ref="O274" si="677">AND(NOT(N272),NOT(N273),N274)</f>
        <v>0</v>
      </c>
      <c r="P274">
        <f>P261</f>
        <v>17</v>
      </c>
      <c r="Q274" s="7" t="s">
        <v>29</v>
      </c>
      <c r="R274" s="21"/>
      <c r="S274" s="12">
        <f ca="1" xml:space="preserve"> _xlfn.MAXIFS($I:$I, $A:$A,CELL("contents", S$4), $B:$B,CELL("contents", S$7), $C:$C,CELL("contents", $P264))</f>
        <v>7620307</v>
      </c>
      <c r="T274" s="19">
        <f ca="1" xml:space="preserve"> _xlfn.MAXIFS($I:$I, $A:$A,CELL("contents", T$4), $B:$B,CELL("contents", T$7), $C:$C,CELL("contents", $P264))</f>
        <v>1907017</v>
      </c>
      <c r="U274" s="13"/>
      <c r="V274" s="14">
        <f ca="1" xml:space="preserve"> _xlfn.MAXIFS($I:$I, $A:$A,CELL("contents", V$4), $B:$B,CELL("contents", V$7), $C:$C,CELL("contents", $P264))</f>
        <v>7620307</v>
      </c>
      <c r="W274" s="12">
        <f ca="1" xml:space="preserve"> _xlfn.MAXIFS($I:$I, $A:$A,CELL("contents", W$4), $B:$B,CELL("contents", W$7), $C:$C,CELL("contents", $P264))</f>
        <v>5380889</v>
      </c>
      <c r="X274" s="19">
        <f ca="1" xml:space="preserve"> _xlfn.MAXIFS($I:$I, $A:$A,CELL("contents", X$4), $B:$B,CELL("contents", X$7), $C:$C,CELL("contents", $P264))</f>
        <v>2258</v>
      </c>
      <c r="Y274" s="13"/>
      <c r="Z274" s="14">
        <f ca="1" xml:space="preserve"> _xlfn.MAXIFS($I:$I, $A:$A,CELL("contents", Z$4), $B:$B,CELL("contents", Z$7), $C:$C,CELL("contents", $P264))</f>
        <v>5380889</v>
      </c>
      <c r="AA274" s="12">
        <f ca="1" xml:space="preserve"> _xlfn.MAXIFS($I:$I, $A:$A,CELL("contents", AA$4), $B:$B,CELL("contents", AA$7), $C:$C,CELL("contents", $P264))</f>
        <v>5276742</v>
      </c>
      <c r="AB274" s="19">
        <f ca="1" xml:space="preserve"> _xlfn.MAXIFS($I:$I, $A:$A,CELL("contents", AB$4), $B:$B,CELL("contents", AB$7), $C:$C,CELL("contents", $P264))</f>
        <v>2258</v>
      </c>
      <c r="AC274" s="13"/>
      <c r="AD274" s="14">
        <f ca="1" xml:space="preserve"> _xlfn.MAXIFS($I:$I, $A:$A,CELL("contents", AD$4), $B:$B,CELL("contents", AD$7), $C:$C,CELL("contents", $P264))</f>
        <v>5276742</v>
      </c>
      <c r="AE274" s="12">
        <f ca="1" xml:space="preserve"> _xlfn.MAXIFS($I:$I, $A:$A,CELL("contents", AE$4), $B:$B,CELL("contents", AE$7), $C:$C,CELL("contents", $P264))</f>
        <v>7620307</v>
      </c>
      <c r="AF274" s="19">
        <f ca="1" xml:space="preserve"> _xlfn.MAXIFS($I:$I, $A:$A,CELL("contents", AF$4), $B:$B,CELL("contents", AF$7), $C:$C,CELL("contents", $P264))</f>
        <v>1907017</v>
      </c>
      <c r="AG274" s="13"/>
      <c r="AH274" s="14">
        <f ca="1" xml:space="preserve"> _xlfn.MAXIFS($I:$I, $A:$A,CELL("contents", AH$4), $B:$B,CELL("contents", AH$7), $C:$C,CELL("contents", $P264))</f>
        <v>7620307</v>
      </c>
      <c r="AK274" s="7" t="s">
        <v>29</v>
      </c>
      <c r="AL274" s="21"/>
      <c r="AM274" s="12">
        <f ca="1" xml:space="preserve"> _xlfn.MAXIFS($I:$I, $A:$A,CELL("contents", AM$4), $B:$B,CELL("contents", AM$7), $C:$C,CELL("contents", $P264), $G:$G,CELL("contents", AM$3))</f>
        <v>6716835</v>
      </c>
      <c r="AN274" s="19">
        <f ca="1" xml:space="preserve"> _xlfn.MAXIFS($I:$I, $A:$A,CELL("contents", AN$4), $B:$B,CELL("contents", AN$7), $C:$C,CELL("contents", $P264), $G:$G,CELL("contents", AN$3))</f>
        <v>1639628</v>
      </c>
      <c r="AO274" s="13"/>
      <c r="AP274" s="14">
        <f ca="1" xml:space="preserve"> _xlfn.MAXIFS($I:$I, $A:$A,CELL("contents", AP$4), $B:$B,CELL("contents", AP$7), $C:$C,CELL("contents", $P264), $G:$G,CELL("contents", AP$3))</f>
        <v>6716835</v>
      </c>
      <c r="AQ274" s="12">
        <f ca="1" xml:space="preserve"> _xlfn.MAXIFS($I:$I, $A:$A,CELL("contents", AQ$4), $B:$B,CELL("contents", AQ$7), $C:$C,CELL("contents", $P264), $G:$G,CELL("contents", AQ$3))</f>
        <v>4714841</v>
      </c>
      <c r="AR274" s="19">
        <f ca="1" xml:space="preserve"> _xlfn.MAXIFS($I:$I, $A:$A,CELL("contents", AR$4), $B:$B,CELL("contents", AR$7), $C:$C,CELL("contents", $P264), $G:$G,CELL("contents", AR$3))</f>
        <v>30</v>
      </c>
      <c r="AS274" s="13"/>
      <c r="AT274" s="14">
        <f ca="1" xml:space="preserve"> _xlfn.MAXIFS($I:$I, $A:$A,CELL("contents", AT$4), $B:$B,CELL("contents", AT$7), $C:$C,CELL("contents", $P264), $G:$G,CELL("contents", AT$3))</f>
        <v>4714841</v>
      </c>
      <c r="AU274" s="12">
        <f ca="1" xml:space="preserve"> _xlfn.MAXIFS($I:$I, $A:$A,CELL("contents", AU$4), $B:$B,CELL("contents", AU$7), $C:$C,CELL("contents", $P264), $G:$G,CELL("contents", AU$3))</f>
        <v>5192995</v>
      </c>
      <c r="AV274" s="19">
        <f ca="1" xml:space="preserve"> _xlfn.MAXIFS($I:$I, $A:$A,CELL("contents", AV$4), $B:$B,CELL("contents", AV$7), $C:$C,CELL("contents", $P264), $G:$G,CELL("contents", AV$3))</f>
        <v>30</v>
      </c>
      <c r="AW274" s="13"/>
      <c r="AX274" s="14">
        <f ca="1" xml:space="preserve"> _xlfn.MAXIFS($I:$I, $A:$A,CELL("contents", AX$4), $B:$B,CELL("contents", AX$7), $C:$C,CELL("contents", $P264), $G:$G,CELL("contents", AX$3))</f>
        <v>5192995</v>
      </c>
      <c r="AY274" s="12">
        <f ca="1" xml:space="preserve"> _xlfn.MAXIFS($I:$I, $A:$A,CELL("contents", AY$4), $B:$B,CELL("contents", AY$7), $C:$C,CELL("contents", $P264), $G:$G,CELL("contents", AY$3))</f>
        <v>6716835</v>
      </c>
      <c r="AZ274" s="19">
        <f ca="1" xml:space="preserve"> _xlfn.MAXIFS($I:$I, $A:$A,CELL("contents", AZ$4), $B:$B,CELL("contents", AZ$7), $C:$C,CELL("contents", $P264), $G:$G,CELL("contents", AZ$3))</f>
        <v>1639628</v>
      </c>
      <c r="BA274" s="13"/>
      <c r="BB274" s="14">
        <f ca="1" xml:space="preserve"> _xlfn.MAXIFS($I:$I, $A:$A,CELL("contents", BB$4), $B:$B,CELL("contents", BB$7), $C:$C,CELL("contents", $P264), $G:$G,CELL("contents", BB$3))</f>
        <v>6716835</v>
      </c>
      <c r="BE274" s="7" t="s">
        <v>29</v>
      </c>
      <c r="BF274" s="21"/>
      <c r="BG274" s="12">
        <f ca="1" xml:space="preserve"> _xlfn.MAXIFS($I:$I, $A:$A,CELL("contents", BG$4), $B:$B,CELL("contents", BG$7), $C:$C,CELL("contents", $P264), $G:$G,CELL("contents", BG$3))</f>
        <v>6091344</v>
      </c>
      <c r="BH274" s="19">
        <f ca="1" xml:space="preserve"> _xlfn.MAXIFS($I:$I, $A:$A,CELL("contents", BH$4), $B:$B,CELL("contents", BH$7), $C:$C,CELL("contents", $P264), $G:$G,CELL("contents", BH$3))</f>
        <v>1583384</v>
      </c>
      <c r="BI274" s="13"/>
      <c r="BJ274" s="14">
        <f ca="1" xml:space="preserve"> _xlfn.MAXIFS($I:$I, $A:$A,CELL("contents", BJ$4), $B:$B,CELL("contents", BJ$7), $C:$C,CELL("contents", $P264), $G:$G,CELL("contents", BJ$3))</f>
        <v>6091344</v>
      </c>
      <c r="BK274" s="12">
        <f ca="1" xml:space="preserve"> _xlfn.MAXIFS($I:$I, $A:$A,CELL("contents", BK$4), $B:$B,CELL("contents", BK$7), $C:$C,CELL("contents", $P264), $G:$G,CELL("contents", BK$3))</f>
        <v>3981525</v>
      </c>
      <c r="BL274" s="19">
        <f ca="1" xml:space="preserve"> _xlfn.MAXIFS($I:$I, $A:$A,CELL("contents", BL$4), $B:$B,CELL("contents", BL$7), $C:$C,CELL("contents", $P264), $G:$G,CELL("contents", BL$3))</f>
        <v>50</v>
      </c>
      <c r="BM274" s="13"/>
      <c r="BN274" s="14">
        <f ca="1" xml:space="preserve"> _xlfn.MAXIFS($I:$I, $A:$A,CELL("contents", BN$4), $B:$B,CELL("contents", BN$7), $C:$C,CELL("contents", $P264), $G:$G,CELL("contents", BN$3))</f>
        <v>3981525</v>
      </c>
      <c r="BO274" s="12">
        <f ca="1" xml:space="preserve"> _xlfn.MAXIFS($I:$I, $A:$A,CELL("contents", BO$4), $B:$B,CELL("contents", BO$7), $C:$C,CELL("contents", $P264), $G:$G,CELL("contents", BO$3))</f>
        <v>5276742</v>
      </c>
      <c r="BP274" s="19">
        <f ca="1" xml:space="preserve"> _xlfn.MAXIFS($I:$I, $A:$A,CELL("contents", BP$4), $B:$B,CELL("contents", BP$7), $C:$C,CELL("contents", $P264), $G:$G,CELL("contents", BP$3))</f>
        <v>50</v>
      </c>
      <c r="BQ274" s="13"/>
      <c r="BR274" s="14">
        <f ca="1" xml:space="preserve"> _xlfn.MAXIFS($I:$I, $A:$A,CELL("contents", BR$4), $B:$B,CELL("contents", BR$7), $C:$C,CELL("contents", $P264), $G:$G,CELL("contents", BR$3))</f>
        <v>5276742</v>
      </c>
      <c r="BS274" s="12">
        <f ca="1" xml:space="preserve"> _xlfn.MAXIFS($I:$I, $A:$A,CELL("contents", BS$4), $B:$B,CELL("contents", BS$7), $C:$C,CELL("contents", $P264), $G:$G,CELL("contents", BS$3))</f>
        <v>6091344</v>
      </c>
      <c r="BT274" s="19">
        <f ca="1" xml:space="preserve"> _xlfn.MAXIFS($I:$I, $A:$A,CELL("contents", BT$4), $B:$B,CELL("contents", BT$7), $C:$C,CELL("contents", $P264), $G:$G,CELL("contents", BT$3))</f>
        <v>1583384</v>
      </c>
      <c r="BU274" s="13"/>
      <c r="BV274" s="14">
        <f ca="1" xml:space="preserve"> _xlfn.MAXIFS($I:$I, $A:$A,CELL("contents", BV$4), $B:$B,CELL("contents", BV$7), $C:$C,CELL("contents", $P264), $G:$G,CELL("contents", BV$3))</f>
        <v>6091344</v>
      </c>
      <c r="BY274" s="7" t="s">
        <v>29</v>
      </c>
      <c r="BZ274" s="21"/>
      <c r="CA274" s="12">
        <f ca="1" xml:space="preserve"> _xlfn.MAXIFS($I:$I, $A:$A,CELL("contents", CA$4), $B:$B,CELL("contents", CA$7), $C:$C,CELL("contents", $P264), $G:$G,CELL("contents", CA$3))</f>
        <v>6788981</v>
      </c>
      <c r="CB274" s="19">
        <f ca="1" xml:space="preserve"> _xlfn.MAXIFS($I:$I, $A:$A,CELL("contents", CB$4), $B:$B,CELL("contents", CB$7), $C:$C,CELL("contents", $P264), $G:$G,CELL("contents", CB$3))</f>
        <v>1678446</v>
      </c>
      <c r="CC274" s="13"/>
      <c r="CD274" s="14">
        <f ca="1" xml:space="preserve"> _xlfn.MAXIFS($I:$I, $A:$A,CELL("contents", CD$4), $B:$B,CELL("contents", CD$7), $C:$C,CELL("contents", $P264), $G:$G,CELL("contents", CD$3))</f>
        <v>6788981</v>
      </c>
      <c r="CE274" s="12">
        <f ca="1" xml:space="preserve"> _xlfn.MAXIFS($I:$I, $A:$A,CELL("contents", CE$4), $B:$B,CELL("contents", CE$7), $C:$C,CELL("contents", $P264), $G:$G,CELL("contents", CE$3))</f>
        <v>3870266</v>
      </c>
      <c r="CF274" s="19">
        <f ca="1" xml:space="preserve"> _xlfn.MAXIFS($I:$I, $A:$A,CELL("contents", CF$4), $B:$B,CELL("contents", CF$7), $C:$C,CELL("contents", $P264), $G:$G,CELL("contents", CF$3))</f>
        <v>146</v>
      </c>
      <c r="CG274" s="13"/>
      <c r="CH274" s="14">
        <f ca="1" xml:space="preserve"> _xlfn.MAXIFS($I:$I, $A:$A,CELL("contents", CH$4), $B:$B,CELL("contents", CH$7), $C:$C,CELL("contents", $P264), $G:$G,CELL("contents", CH$3))</f>
        <v>3870266</v>
      </c>
      <c r="CI274" s="12">
        <f ca="1" xml:space="preserve"> _xlfn.MAXIFS($I:$I, $A:$A,CELL("contents", CI$4), $B:$B,CELL("contents", CI$7), $C:$C,CELL("contents", $P264), $G:$G,CELL("contents", CI$3))</f>
        <v>4803623</v>
      </c>
      <c r="CJ274" s="19">
        <f ca="1" xml:space="preserve"> _xlfn.MAXIFS($I:$I, $A:$A,CELL("contents", CJ$4), $B:$B,CELL("contents", CJ$7), $C:$C,CELL("contents", $P264), $G:$G,CELL("contents", CJ$3))</f>
        <v>146</v>
      </c>
      <c r="CK274" s="13"/>
      <c r="CL274" s="14">
        <f ca="1" xml:space="preserve"> _xlfn.MAXIFS($I:$I, $A:$A,CELL("contents", CL$4), $B:$B,CELL("contents", CL$7), $C:$C,CELL("contents", $P264), $G:$G,CELL("contents", CL$3))</f>
        <v>4803623</v>
      </c>
      <c r="CM274" s="12">
        <f ca="1" xml:space="preserve"> _xlfn.MAXIFS($I:$I, $A:$A,CELL("contents", CM$4), $B:$B,CELL("contents", CM$7), $C:$C,CELL("contents", $P264), $G:$G,CELL("contents", CM$3))</f>
        <v>6788981</v>
      </c>
      <c r="CN274" s="19">
        <f ca="1" xml:space="preserve"> _xlfn.MAXIFS($I:$I, $A:$A,CELL("contents", CN$4), $B:$B,CELL("contents", CN$7), $C:$C,CELL("contents", $P264), $G:$G,CELL("contents", CN$3))</f>
        <v>1678446</v>
      </c>
      <c r="CO274" s="13"/>
      <c r="CP274" s="14">
        <f ca="1" xml:space="preserve"> _xlfn.MAXIFS($I:$I, $A:$A,CELL("contents", CP$4), $B:$B,CELL("contents", CP$7), $C:$C,CELL("contents", $P264), $G:$G,CELL("contents", CP$3))</f>
        <v>6788981</v>
      </c>
      <c r="CS274" s="7" t="s">
        <v>29</v>
      </c>
      <c r="CT274" s="21"/>
      <c r="CU274" s="12">
        <f ca="1" xml:space="preserve"> _xlfn.MAXIFS($I:$I, $A:$A,CELL("contents", CU$4), $B:$B,CELL("contents", CU$7), $C:$C,CELL("contents", $P264), $G:$G,CELL("contents", CU$3))</f>
        <v>7541634</v>
      </c>
      <c r="CV274" s="19">
        <f ca="1" xml:space="preserve"> _xlfn.MAXIFS($I:$I, $A:$A,CELL("contents", CV$4), $B:$B,CELL("contents", CV$7), $C:$C,CELL("contents", $P264), $G:$G,CELL("contents", CV$3))</f>
        <v>1882232</v>
      </c>
      <c r="CW274" s="13"/>
      <c r="CX274" s="14">
        <f ca="1" xml:space="preserve"> _xlfn.MAXIFS($I:$I, $A:$A,CELL("contents", CX$4), $B:$B,CELL("contents", CX$7), $C:$C,CELL("contents", $P264), $G:$G,CELL("contents", CX$3))</f>
        <v>7541634</v>
      </c>
      <c r="CY274" s="12">
        <f ca="1" xml:space="preserve"> _xlfn.MAXIFS($I:$I, $A:$A,CELL("contents", CY$4), $B:$B,CELL("contents", CY$7), $C:$C,CELL("contents", $P264), $G:$G,CELL("contents", CY$3))</f>
        <v>5311956</v>
      </c>
      <c r="CZ274" s="19">
        <f ca="1" xml:space="preserve"> _xlfn.MAXIFS($I:$I, $A:$A,CELL("contents", CZ$4), $B:$B,CELL("contents", CZ$7), $C:$C,CELL("contents", $P264), $G:$G,CELL("contents", CZ$3))</f>
        <v>559</v>
      </c>
      <c r="DA274" s="13"/>
      <c r="DB274" s="14">
        <f ca="1" xml:space="preserve"> _xlfn.MAXIFS($I:$I, $A:$A,CELL("contents", DB$4), $B:$B,CELL("contents", DB$7), $C:$C,CELL("contents", $P264), $G:$G,CELL("contents", DB$3))</f>
        <v>5311956</v>
      </c>
      <c r="DC274" s="12">
        <f ca="1" xml:space="preserve"> _xlfn.MAXIFS($I:$I, $A:$A,CELL("contents", DC$4), $B:$B,CELL("contents", DC$7), $C:$C,CELL("contents", $P264), $G:$G,CELL("contents", DC$3))</f>
        <v>3695128</v>
      </c>
      <c r="DD274" s="19">
        <f ca="1" xml:space="preserve"> _xlfn.MAXIFS($I:$I, $A:$A,CELL("contents", DD$4), $B:$B,CELL("contents", DD$7), $C:$C,CELL("contents", $P264), $G:$G,CELL("contents", DD$3))</f>
        <v>559</v>
      </c>
      <c r="DE274" s="13"/>
      <c r="DF274" s="14">
        <f ca="1" xml:space="preserve"> _xlfn.MAXIFS($I:$I, $A:$A,CELL("contents", DF$4), $B:$B,CELL("contents", DF$7), $C:$C,CELL("contents", $P264), $G:$G,CELL("contents", DF$3))</f>
        <v>3695128</v>
      </c>
      <c r="DG274" s="12">
        <f ca="1" xml:space="preserve"> _xlfn.MAXIFS($I:$I, $A:$A,CELL("contents", DG$4), $B:$B,CELL("contents", DG$7), $C:$C,CELL("contents", $P264), $G:$G,CELL("contents", DG$3))</f>
        <v>7541634</v>
      </c>
      <c r="DH274" s="19">
        <f ca="1" xml:space="preserve"> _xlfn.MAXIFS($I:$I, $A:$A,CELL("contents", DH$4), $B:$B,CELL("contents", DH$7), $C:$C,CELL("contents", $P264), $G:$G,CELL("contents", DH$3))</f>
        <v>1882232</v>
      </c>
      <c r="DI274" s="13"/>
      <c r="DJ274" s="14">
        <f ca="1" xml:space="preserve"> _xlfn.MAXIFS($I:$I, $A:$A,CELL("contents", DJ$4), $B:$B,CELL("contents", DJ$7), $C:$C,CELL("contents", $P264), $G:$G,CELL("contents", DJ$3))</f>
        <v>7541634</v>
      </c>
      <c r="DM274" s="7" t="s">
        <v>29</v>
      </c>
      <c r="DN274" s="21"/>
      <c r="DO274" s="12">
        <f ca="1" xml:space="preserve"> _xlfn.MAXIFS($I:$I, $A:$A,CELL("contents", DO$4), $B:$B,CELL("contents", DO$7), $C:$C,CELL("contents", $P264), $G:$G,CELL("contents", DO$3))</f>
        <v>7620307</v>
      </c>
      <c r="DP274" s="19">
        <f ca="1" xml:space="preserve"> _xlfn.MAXIFS($I:$I, $A:$A,CELL("contents", DP$4), $B:$B,CELL("contents", DP$7), $C:$C,CELL("contents", $P264), $G:$G,CELL("contents", DP$3))</f>
        <v>1907017</v>
      </c>
      <c r="DQ274" s="13"/>
      <c r="DR274" s="14">
        <f ca="1" xml:space="preserve"> _xlfn.MAXIFS($I:$I, $A:$A,CELL("contents", DR$4), $B:$B,CELL("contents", DR$7), $C:$C,CELL("contents", $P264), $G:$G,CELL("contents", DR$3))</f>
        <v>7620307</v>
      </c>
      <c r="DS274" s="12">
        <f ca="1" xml:space="preserve"> _xlfn.MAXIFS($I:$I, $A:$A,CELL("contents", DS$4), $B:$B,CELL("contents", DS$7), $C:$C,CELL("contents", $P264), $G:$G,CELL("contents", DS$3))</f>
        <v>5380889</v>
      </c>
      <c r="DT274" s="19">
        <f ca="1" xml:space="preserve"> _xlfn.MAXIFS($I:$I, $A:$A,CELL("contents", DT$4), $B:$B,CELL("contents", DT$7), $C:$C,CELL("contents", $P264), $G:$G,CELL("contents", DT$3))</f>
        <v>2258</v>
      </c>
      <c r="DU274" s="13"/>
      <c r="DV274" s="14">
        <f ca="1" xml:space="preserve"> _xlfn.MAXIFS($I:$I, $A:$A,CELL("contents", DV$4), $B:$B,CELL("contents", DV$7), $C:$C,CELL("contents", $P264), $G:$G,CELL("contents", DV$3))</f>
        <v>5380889</v>
      </c>
      <c r="DW274" s="12">
        <f ca="1" xml:space="preserve"> _xlfn.MAXIFS($I:$I, $A:$A,CELL("contents", DW$4), $B:$B,CELL("contents", DW$7), $C:$C,CELL("contents", $P264), $G:$G,CELL("contents", DW$3))</f>
        <v>4625497</v>
      </c>
      <c r="DX274" s="19">
        <f ca="1" xml:space="preserve"> _xlfn.MAXIFS($I:$I, $A:$A,CELL("contents", DX$4), $B:$B,CELL("contents", DX$7), $C:$C,CELL("contents", $P264), $G:$G,CELL("contents", DX$3))</f>
        <v>2258</v>
      </c>
      <c r="DY274" s="13"/>
      <c r="DZ274" s="14">
        <f ca="1" xml:space="preserve"> _xlfn.MAXIFS($I:$I, $A:$A,CELL("contents", DZ$4), $B:$B,CELL("contents", DZ$7), $C:$C,CELL("contents", $P264), $G:$G,CELL("contents", DZ$3))</f>
        <v>4625497</v>
      </c>
      <c r="EA274" s="12">
        <f ca="1" xml:space="preserve"> _xlfn.MAXIFS($I:$I, $A:$A,CELL("contents", EA$4), $B:$B,CELL("contents", EA$7), $C:$C,CELL("contents", $P264), $G:$G,CELL("contents", EA$3))</f>
        <v>7620307</v>
      </c>
      <c r="EB274" s="19">
        <f ca="1" xml:space="preserve"> _xlfn.MAXIFS($I:$I, $A:$A,CELL("contents", EB$4), $B:$B,CELL("contents", EB$7), $C:$C,CELL("contents", $P264), $G:$G,CELL("contents", EB$3))</f>
        <v>1907017</v>
      </c>
      <c r="EC274" s="13"/>
      <c r="ED274" s="14">
        <f ca="1" xml:space="preserve"> _xlfn.MAXIFS($I:$I, $A:$A,CELL("contents", ED$4), $B:$B,CELL("contents", ED$7), $C:$C,CELL("contents", $P264), $G:$G,CELL("contents", ED$3))</f>
        <v>7620307</v>
      </c>
    </row>
    <row r="275" spans="1:134" x14ac:dyDescent="0.25">
      <c r="A275" t="s">
        <v>13</v>
      </c>
      <c r="B275" t="s">
        <v>14</v>
      </c>
      <c r="C275">
        <v>11</v>
      </c>
      <c r="D275">
        <v>5</v>
      </c>
      <c r="E275" t="b">
        <v>0</v>
      </c>
      <c r="F275">
        <v>0.01</v>
      </c>
      <c r="G275">
        <v>16</v>
      </c>
      <c r="H275">
        <v>16</v>
      </c>
      <c r="I275">
        <v>75</v>
      </c>
      <c r="J275">
        <v>40</v>
      </c>
      <c r="K275">
        <v>0</v>
      </c>
      <c r="L275">
        <v>14</v>
      </c>
      <c r="M275">
        <f t="shared" si="645"/>
        <v>0</v>
      </c>
      <c r="N275" t="b">
        <f t="shared" ref="N275" si="678">AND(MIN($F275,$F276,$F277)=$F275,MAX($H275,$H276,$H277)=$H275)</f>
        <v>0</v>
      </c>
      <c r="O275" t="b">
        <f t="shared" ref="O275" si="679">AND(N275,NOT(N276),NOT(N277))</f>
        <v>0</v>
      </c>
      <c r="P275">
        <f>P261</f>
        <v>17</v>
      </c>
      <c r="Q275" s="6" t="s">
        <v>16</v>
      </c>
      <c r="R275" s="32" t="s">
        <v>25</v>
      </c>
      <c r="S275" s="12">
        <f ca="1" xml:space="preserve"> SUMIFS($M:$M, $A:$A,CELL("contents", S$4), $B:$B,CELL("contents", S$7), $E:$E, "TRUE", $C:$C,CELL("contents", $P264))</f>
        <v>2653</v>
      </c>
      <c r="T275" s="19">
        <f ca="1" xml:space="preserve"> SUMIFS($M:$M, $A:$A,CELL("contents", T$4), $B:$B,CELL("contents", T$7), $E:$E, "TRUE", $C:$C,CELL("contents", $P264))</f>
        <v>4437</v>
      </c>
      <c r="U275" s="13"/>
      <c r="V275" s="14">
        <f ca="1" xml:space="preserve"> SUMIFS($M:$M, $A:$A,CELL("contents", V$4), $B:$B,CELL("contents", V$7), $E:$E, "TRUE", $C:$C,CELL("contents", $P264))</f>
        <v>7090</v>
      </c>
      <c r="W275" s="12">
        <f ca="1" xml:space="preserve"> SUMIFS($M:$M, $A:$A,CELL("contents", W$4), $B:$B,CELL("contents", W$7), $E:$E, "TRUE", $C:$C,CELL("contents", $P264))</f>
        <v>5332</v>
      </c>
      <c r="X275" s="19">
        <f ca="1" xml:space="preserve"> SUMIFS($M:$M, $A:$A,CELL("contents", X$4), $B:$B,CELL("contents", X$7), $E:$E, "TRUE", $C:$C,CELL("contents", $P264))</f>
        <v>0</v>
      </c>
      <c r="Y275" s="13"/>
      <c r="Z275" s="14">
        <f ca="1" xml:space="preserve"> SUMIFS($M:$M, $A:$A,CELL("contents", Z$4), $B:$B,CELL("contents", Z$7), $E:$E, "TRUE", $C:$C,CELL("contents", $P264))</f>
        <v>5332</v>
      </c>
      <c r="AA275" s="12">
        <f ca="1" xml:space="preserve"> SUMIFS($M:$M, $A:$A,CELL("contents", AA$4), $B:$B,CELL("contents", AA$7), $E:$E, "TRUE", $C:$C,CELL("contents", $P264))</f>
        <v>5416</v>
      </c>
      <c r="AB275" s="19">
        <f ca="1" xml:space="preserve"> SUMIFS($M:$M, $A:$A,CELL("contents", AB$4), $B:$B,CELL("contents", AB$7), $E:$E, "TRUE", $C:$C,CELL("contents", $P264))</f>
        <v>0</v>
      </c>
      <c r="AC275" s="13"/>
      <c r="AD275" s="14">
        <f ca="1" xml:space="preserve"> SUMIFS($M:$M, $A:$A,CELL("contents", AD$4), $B:$B,CELL("contents", AD$7), $E:$E, "TRUE", $C:$C,CELL("contents", $P264))</f>
        <v>5416</v>
      </c>
      <c r="AE275" s="12">
        <f ca="1" xml:space="preserve"> SUMIFS($M:$M, $A:$A,CELL("contents", AE$4), $B:$B,CELL("contents", AE$7), $E:$E, "TRUE", $C:$C,CELL("contents", $P264))</f>
        <v>13401</v>
      </c>
      <c r="AF275" s="19">
        <f ca="1" xml:space="preserve"> SUMIFS($M:$M, $A:$A,CELL("contents", AF$4), $B:$B,CELL("contents", AF$7), $E:$E, "TRUE", $C:$C,CELL("contents", $P264))</f>
        <v>4437</v>
      </c>
      <c r="AG275" s="13"/>
      <c r="AH275" s="14">
        <f ca="1" xml:space="preserve"> SUMIFS($M:$M, $A:$A,CELL("contents", AH$4), $B:$B,CELL("contents", AH$7), $E:$E, "TRUE", $C:$C,CELL("contents", $P264))</f>
        <v>17838</v>
      </c>
      <c r="AK275" s="6" t="s">
        <v>16</v>
      </c>
      <c r="AL275" s="32" t="s">
        <v>25</v>
      </c>
      <c r="AM275" s="12">
        <f ca="1" xml:space="preserve"> SUMIFS($M:$M, $A:$A,CELL("contents", AM$4), $B:$B,CELL("contents", AM$7), $E:$E, "TRUE", $C:$C,CELL("contents", $P264), $G:$G,CELL("contents", AM$3))</f>
        <v>7</v>
      </c>
      <c r="AN275" s="19">
        <f ca="1" xml:space="preserve"> SUMIFS($M:$M, $A:$A,CELL("contents", AN$4), $B:$B,CELL("contents", AN$7), $E:$E, "TRUE", $C:$C,CELL("contents", $P264), $G:$G,CELL("contents", AN$3))</f>
        <v>13</v>
      </c>
      <c r="AO275" s="13"/>
      <c r="AP275" s="14">
        <f ca="1" xml:space="preserve"> SUMIFS($M:$M, $A:$A,CELL("contents", AP$4), $B:$B,CELL("contents", AP$7), $E:$E, "TRUE", $C:$C,CELL("contents", $P264), $G:$G,CELL("contents", AP$3))</f>
        <v>20</v>
      </c>
      <c r="AQ275" s="12">
        <f ca="1" xml:space="preserve"> SUMIFS($M:$M, $A:$A,CELL("contents", AQ$4), $B:$B,CELL("contents", AQ$7), $E:$E, "TRUE", $C:$C,CELL("contents", $P264), $G:$G,CELL("contents", AQ$3))</f>
        <v>13</v>
      </c>
      <c r="AR275" s="19">
        <f ca="1" xml:space="preserve"> SUMIFS($M:$M, $A:$A,CELL("contents", AR$4), $B:$B,CELL("contents", AR$7), $E:$E, "TRUE", $C:$C,CELL("contents", $P264), $G:$G,CELL("contents", AR$3))</f>
        <v>0</v>
      </c>
      <c r="AS275" s="13"/>
      <c r="AT275" s="14">
        <f ca="1" xml:space="preserve"> SUMIFS($M:$M, $A:$A,CELL("contents", AT$4), $B:$B,CELL("contents", AT$7), $E:$E, "TRUE", $C:$C,CELL("contents", $P264), $G:$G,CELL("contents", AT$3))</f>
        <v>13</v>
      </c>
      <c r="AU275" s="12">
        <f ca="1" xml:space="preserve"> SUMIFS($M:$M, $A:$A,CELL("contents", AU$4), $B:$B,CELL("contents", AU$7), $E:$E, "TRUE", $C:$C,CELL("contents", $P264), $G:$G,CELL("contents", AU$3))</f>
        <v>13</v>
      </c>
      <c r="AV275" s="19">
        <f ca="1" xml:space="preserve"> SUMIFS($M:$M, $A:$A,CELL("contents", AV$4), $B:$B,CELL("contents", AV$7), $E:$E, "TRUE", $C:$C,CELL("contents", $P264), $G:$G,CELL("contents", AV$3))</f>
        <v>0</v>
      </c>
      <c r="AW275" s="13"/>
      <c r="AX275" s="14">
        <f ca="1" xml:space="preserve"> SUMIFS($M:$M, $A:$A,CELL("contents", AX$4), $B:$B,CELL("contents", AX$7), $E:$E, "TRUE", $C:$C,CELL("contents", $P264), $G:$G,CELL("contents", AX$3))</f>
        <v>13</v>
      </c>
      <c r="AY275" s="12">
        <f ca="1" xml:space="preserve"> SUMIFS($M:$M, $A:$A,CELL("contents", AY$4), $B:$B,CELL("contents", AY$7), $E:$E, "TRUE", $C:$C,CELL("contents", $P264), $G:$G,CELL("contents", AY$3))</f>
        <v>33</v>
      </c>
      <c r="AZ275" s="19">
        <f ca="1" xml:space="preserve"> SUMIFS($M:$M, $A:$A,CELL("contents", AZ$4), $B:$B,CELL("contents", AZ$7), $E:$E, "TRUE", $C:$C,CELL("contents", $P264), $G:$G,CELL("contents", AZ$3))</f>
        <v>13</v>
      </c>
      <c r="BA275" s="13"/>
      <c r="BB275" s="14">
        <f ca="1" xml:space="preserve"> SUMIFS($M:$M, $A:$A,CELL("contents", BB$4), $B:$B,CELL("contents", BB$7), $E:$E, "TRUE", $C:$C,CELL("contents", $P264), $G:$G,CELL("contents", BB$3))</f>
        <v>46</v>
      </c>
      <c r="BE275" s="6" t="s">
        <v>16</v>
      </c>
      <c r="BF275" s="32" t="s">
        <v>25</v>
      </c>
      <c r="BG275" s="12">
        <f ca="1" xml:space="preserve"> SUMIFS($M:$M, $A:$A,CELL("contents", BG$4), $B:$B,CELL("contents", BG$7), $E:$E, "TRUE", $C:$C,CELL("contents", $P264), $G:$G,CELL("contents", BG$3))</f>
        <v>28</v>
      </c>
      <c r="BH275" s="19">
        <f ca="1" xml:space="preserve"> SUMIFS($M:$M, $A:$A,CELL("contents", BH$4), $B:$B,CELL("contents", BH$7), $E:$E, "TRUE", $C:$C,CELL("contents", $P264), $G:$G,CELL("contents", BH$3))</f>
        <v>56</v>
      </c>
      <c r="BI275" s="13"/>
      <c r="BJ275" s="14">
        <f ca="1" xml:space="preserve"> SUMIFS($M:$M, $A:$A,CELL("contents", BJ$4), $B:$B,CELL("contents", BJ$7), $E:$E, "TRUE", $C:$C,CELL("contents", $P264), $G:$G,CELL("contents", BJ$3))</f>
        <v>84</v>
      </c>
      <c r="BK275" s="12">
        <f ca="1" xml:space="preserve"> SUMIFS($M:$M, $A:$A,CELL("contents", BK$4), $B:$B,CELL("contents", BK$7), $E:$E, "TRUE", $C:$C,CELL("contents", $P264), $G:$G,CELL("contents", BK$3))</f>
        <v>52</v>
      </c>
      <c r="BL275" s="19">
        <f ca="1" xml:space="preserve"> SUMIFS($M:$M, $A:$A,CELL("contents", BL$4), $B:$B,CELL("contents", BL$7), $E:$E, "TRUE", $C:$C,CELL("contents", $P264), $G:$G,CELL("contents", BL$3))</f>
        <v>0</v>
      </c>
      <c r="BM275" s="13"/>
      <c r="BN275" s="14">
        <f ca="1" xml:space="preserve"> SUMIFS($M:$M, $A:$A,CELL("contents", BN$4), $B:$B,CELL("contents", BN$7), $E:$E, "TRUE", $C:$C,CELL("contents", $P264), $G:$G,CELL("contents", BN$3))</f>
        <v>52</v>
      </c>
      <c r="BO275" s="12">
        <f ca="1" xml:space="preserve"> SUMIFS($M:$M, $A:$A,CELL("contents", BO$4), $B:$B,CELL("contents", BO$7), $E:$E, "TRUE", $C:$C,CELL("contents", $P264), $G:$G,CELL("contents", BO$3))</f>
        <v>52</v>
      </c>
      <c r="BP275" s="19">
        <f ca="1" xml:space="preserve"> SUMIFS($M:$M, $A:$A,CELL("contents", BP$4), $B:$B,CELL("contents", BP$7), $E:$E, "TRUE", $C:$C,CELL("contents", $P264), $G:$G,CELL("contents", BP$3))</f>
        <v>0</v>
      </c>
      <c r="BQ275" s="13"/>
      <c r="BR275" s="14">
        <f ca="1" xml:space="preserve"> SUMIFS($M:$M, $A:$A,CELL("contents", BR$4), $B:$B,CELL("contents", BR$7), $E:$E, "TRUE", $C:$C,CELL("contents", $P264), $G:$G,CELL("contents", BR$3))</f>
        <v>52</v>
      </c>
      <c r="BS275" s="12">
        <f ca="1" xml:space="preserve"> SUMIFS($M:$M, $A:$A,CELL("contents", BS$4), $B:$B,CELL("contents", BS$7), $E:$E, "TRUE", $C:$C,CELL("contents", $P264), $G:$G,CELL("contents", BS$3))</f>
        <v>132</v>
      </c>
      <c r="BT275" s="19">
        <f ca="1" xml:space="preserve"> SUMIFS($M:$M, $A:$A,CELL("contents", BT$4), $B:$B,CELL("contents", BT$7), $E:$E, "TRUE", $C:$C,CELL("contents", $P264), $G:$G,CELL("contents", BT$3))</f>
        <v>56</v>
      </c>
      <c r="BU275" s="13"/>
      <c r="BV275" s="14">
        <f ca="1" xml:space="preserve"> SUMIFS($M:$M, $A:$A,CELL("contents", BV$4), $B:$B,CELL("contents", BV$7), $E:$E, "TRUE", $C:$C,CELL("contents", $P264), $G:$G,CELL("contents", BV$3))</f>
        <v>188</v>
      </c>
      <c r="BY275" s="6" t="s">
        <v>16</v>
      </c>
      <c r="BZ275" s="32" t="s">
        <v>25</v>
      </c>
      <c r="CA275" s="12">
        <f ca="1" xml:space="preserve"> SUMIFS($M:$M, $A:$A,CELL("contents", CA$4), $B:$B,CELL("contents", CA$7), $E:$E, "TRUE", $C:$C,CELL("contents", $P264), $G:$G,CELL("contents", CA$3))</f>
        <v>112</v>
      </c>
      <c r="CB275" s="19">
        <f ca="1" xml:space="preserve"> SUMIFS($M:$M, $A:$A,CELL("contents", CB$4), $B:$B,CELL("contents", CB$7), $E:$E, "TRUE", $C:$C,CELL("contents", $P264), $G:$G,CELL("contents", CB$3))</f>
        <v>208</v>
      </c>
      <c r="CC275" s="13"/>
      <c r="CD275" s="14">
        <f ca="1" xml:space="preserve"> SUMIFS($M:$M, $A:$A,CELL("contents", CD$4), $B:$B,CELL("contents", CD$7), $E:$E, "TRUE", $C:$C,CELL("contents", $P264), $G:$G,CELL("contents", CD$3))</f>
        <v>320</v>
      </c>
      <c r="CE275" s="12">
        <f ca="1" xml:space="preserve"> SUMIFS($M:$M, $A:$A,CELL("contents", CE$4), $B:$B,CELL("contents", CE$7), $E:$E, "TRUE", $C:$C,CELL("contents", $P264), $G:$G,CELL("contents", CE$3))</f>
        <v>208</v>
      </c>
      <c r="CF275" s="19">
        <f ca="1" xml:space="preserve"> SUMIFS($M:$M, $A:$A,CELL("contents", CF$4), $B:$B,CELL("contents", CF$7), $E:$E, "TRUE", $C:$C,CELL("contents", $P264), $G:$G,CELL("contents", CF$3))</f>
        <v>0</v>
      </c>
      <c r="CG275" s="13"/>
      <c r="CH275" s="14">
        <f ca="1" xml:space="preserve"> SUMIFS($M:$M, $A:$A,CELL("contents", CH$4), $B:$B,CELL("contents", CH$7), $E:$E, "TRUE", $C:$C,CELL("contents", $P264), $G:$G,CELL("contents", CH$3))</f>
        <v>208</v>
      </c>
      <c r="CI275" s="12">
        <f ca="1" xml:space="preserve"> SUMIFS($M:$M, $A:$A,CELL("contents", CI$4), $B:$B,CELL("contents", CI$7), $E:$E, "TRUE", $C:$C,CELL("contents", $P264), $G:$G,CELL("contents", CI$3))</f>
        <v>208</v>
      </c>
      <c r="CJ275" s="19">
        <f ca="1" xml:space="preserve"> SUMIFS($M:$M, $A:$A,CELL("contents", CJ$4), $B:$B,CELL("contents", CJ$7), $E:$E, "TRUE", $C:$C,CELL("contents", $P264), $G:$G,CELL("contents", CJ$3))</f>
        <v>0</v>
      </c>
      <c r="CK275" s="13"/>
      <c r="CL275" s="14">
        <f ca="1" xml:space="preserve"> SUMIFS($M:$M, $A:$A,CELL("contents", CL$4), $B:$B,CELL("contents", CL$7), $E:$E, "TRUE", $C:$C,CELL("contents", $P264), $G:$G,CELL("contents", CL$3))</f>
        <v>208</v>
      </c>
      <c r="CM275" s="12">
        <f ca="1" xml:space="preserve"> SUMIFS($M:$M, $A:$A,CELL("contents", CM$4), $B:$B,CELL("contents", CM$7), $E:$E, "TRUE", $C:$C,CELL("contents", $P264), $G:$G,CELL("contents", CM$3))</f>
        <v>528</v>
      </c>
      <c r="CN275" s="19">
        <f ca="1" xml:space="preserve"> SUMIFS($M:$M, $A:$A,CELL("contents", CN$4), $B:$B,CELL("contents", CN$7), $E:$E, "TRUE", $C:$C,CELL("contents", $P264), $G:$G,CELL("contents", CN$3))</f>
        <v>208</v>
      </c>
      <c r="CO275" s="13"/>
      <c r="CP275" s="14">
        <f ca="1" xml:space="preserve"> SUMIFS($M:$M, $A:$A,CELL("contents", CP$4), $B:$B,CELL("contents", CP$7), $E:$E, "TRUE", $C:$C,CELL("contents", $P264), $G:$G,CELL("contents", CP$3))</f>
        <v>736</v>
      </c>
      <c r="CS275" s="6" t="s">
        <v>16</v>
      </c>
      <c r="CT275" s="32" t="s">
        <v>25</v>
      </c>
      <c r="CU275" s="12">
        <f ca="1" xml:space="preserve"> SUMIFS($M:$M, $A:$A,CELL("contents", CU$4), $B:$B,CELL("contents", CU$7), $E:$E, "TRUE", $C:$C,CELL("contents", $P264), $G:$G,CELL("contents", CU$3))</f>
        <v>448</v>
      </c>
      <c r="CV275" s="19">
        <f ca="1" xml:space="preserve"> SUMIFS($M:$M, $A:$A,CELL("contents", CV$4), $B:$B,CELL("contents", CV$7), $E:$E, "TRUE", $C:$C,CELL("contents", $P264), $G:$G,CELL("contents", CV$3))</f>
        <v>832</v>
      </c>
      <c r="CW275" s="13"/>
      <c r="CX275" s="14">
        <f ca="1" xml:space="preserve"> SUMIFS($M:$M, $A:$A,CELL("contents", CX$4), $B:$B,CELL("contents", CX$7), $E:$E, "TRUE", $C:$C,CELL("contents", $P264), $G:$G,CELL("contents", CX$3))</f>
        <v>1280</v>
      </c>
      <c r="CY275" s="12">
        <f ca="1" xml:space="preserve"> SUMIFS($M:$M, $A:$A,CELL("contents", CY$4), $B:$B,CELL("contents", CY$7), $E:$E, "TRUE", $C:$C,CELL("contents", $P264), $G:$G,CELL("contents", CY$3))</f>
        <v>903</v>
      </c>
      <c r="CZ275" s="19">
        <f ca="1" xml:space="preserve"> SUMIFS($M:$M, $A:$A,CELL("contents", CZ$4), $B:$B,CELL("contents", CZ$7), $E:$E, "TRUE", $C:$C,CELL("contents", $P264), $G:$G,CELL("contents", CZ$3))</f>
        <v>0</v>
      </c>
      <c r="DA275" s="13"/>
      <c r="DB275" s="14">
        <f ca="1" xml:space="preserve"> SUMIFS($M:$M, $A:$A,CELL("contents", DB$4), $B:$B,CELL("contents", DB$7), $E:$E, "TRUE", $C:$C,CELL("contents", $P264), $G:$G,CELL("contents", DB$3))</f>
        <v>903</v>
      </c>
      <c r="DC275" s="12">
        <f ca="1" xml:space="preserve"> SUMIFS($M:$M, $A:$A,CELL("contents", DC$4), $B:$B,CELL("contents", DC$7), $E:$E, "TRUE", $C:$C,CELL("contents", $P264), $G:$G,CELL("contents", DC$3))</f>
        <v>956</v>
      </c>
      <c r="DD275" s="19">
        <f ca="1" xml:space="preserve"> SUMIFS($M:$M, $A:$A,CELL("contents", DD$4), $B:$B,CELL("contents", DD$7), $E:$E, "TRUE", $C:$C,CELL("contents", $P264), $G:$G,CELL("contents", DD$3))</f>
        <v>0</v>
      </c>
      <c r="DE275" s="13"/>
      <c r="DF275" s="14">
        <f ca="1" xml:space="preserve"> SUMIFS($M:$M, $A:$A,CELL("contents", DF$4), $B:$B,CELL("contents", DF$7), $E:$E, "TRUE", $C:$C,CELL("contents", $P264), $G:$G,CELL("contents", DF$3))</f>
        <v>956</v>
      </c>
      <c r="DG275" s="12">
        <f ca="1" xml:space="preserve"> SUMIFS($M:$M, $A:$A,CELL("contents", DG$4), $B:$B,CELL("contents", DG$7), $E:$E, "TRUE", $C:$C,CELL("contents", $P264), $G:$G,CELL("contents", DG$3))</f>
        <v>2307</v>
      </c>
      <c r="DH275" s="19">
        <f ca="1" xml:space="preserve"> SUMIFS($M:$M, $A:$A,CELL("contents", DH$4), $B:$B,CELL("contents", DH$7), $E:$E, "TRUE", $C:$C,CELL("contents", $P264), $G:$G,CELL("contents", DH$3))</f>
        <v>832</v>
      </c>
      <c r="DI275" s="13"/>
      <c r="DJ275" s="14">
        <f ca="1" xml:space="preserve"> SUMIFS($M:$M, $A:$A,CELL("contents", DJ$4), $B:$B,CELL("contents", DJ$7), $E:$E, "TRUE", $C:$C,CELL("contents", $P264), $G:$G,CELL("contents", DJ$3))</f>
        <v>3139</v>
      </c>
      <c r="DM275" s="6" t="s">
        <v>16</v>
      </c>
      <c r="DN275" s="32" t="s">
        <v>25</v>
      </c>
      <c r="DO275" s="12">
        <f ca="1" xml:space="preserve"> SUMIFS($M:$M, $A:$A,CELL("contents", DO$4), $B:$B,CELL("contents", DO$7), $E:$E, "TRUE", $C:$C,CELL("contents", $P264), $G:$G,CELL("contents", DO$3))</f>
        <v>2058</v>
      </c>
      <c r="DP275" s="19">
        <f ca="1" xml:space="preserve"> SUMIFS($M:$M, $A:$A,CELL("contents", DP$4), $B:$B,CELL("contents", DP$7), $E:$E, "TRUE", $C:$C,CELL("contents", $P264), $G:$G,CELL("contents", DP$3))</f>
        <v>3328</v>
      </c>
      <c r="DQ275" s="13"/>
      <c r="DR275" s="14">
        <f ca="1" xml:space="preserve"> SUMIFS($M:$M, $A:$A,CELL("contents", DR$4), $B:$B,CELL("contents", DR$7), $E:$E, "TRUE", $C:$C,CELL("contents", $P264), $G:$G,CELL("contents", DR$3))</f>
        <v>5386</v>
      </c>
      <c r="DS275" s="12">
        <f ca="1" xml:space="preserve"> SUMIFS($M:$M, $A:$A,CELL("contents", DS$4), $B:$B,CELL("contents", DS$7), $E:$E, "TRUE", $C:$C,CELL("contents", $P264), $G:$G,CELL("contents", DS$3))</f>
        <v>4156</v>
      </c>
      <c r="DT275" s="19">
        <f ca="1" xml:space="preserve"> SUMIFS($M:$M, $A:$A,CELL("contents", DT$4), $B:$B,CELL("contents", DT$7), $E:$E, "TRUE", $C:$C,CELL("contents", $P264), $G:$G,CELL("contents", DT$3))</f>
        <v>0</v>
      </c>
      <c r="DU275" s="13"/>
      <c r="DV275" s="14">
        <f ca="1" xml:space="preserve"> SUMIFS($M:$M, $A:$A,CELL("contents", DV$4), $B:$B,CELL("contents", DV$7), $E:$E, "TRUE", $C:$C,CELL("contents", $P264), $G:$G,CELL("contents", DV$3))</f>
        <v>4156</v>
      </c>
      <c r="DW275" s="12">
        <f ca="1" xml:space="preserve"> SUMIFS($M:$M, $A:$A,CELL("contents", DW$4), $B:$B,CELL("contents", DW$7), $E:$E, "TRUE", $C:$C,CELL("contents", $P264), $G:$G,CELL("contents", DW$3))</f>
        <v>4187</v>
      </c>
      <c r="DX275" s="19">
        <f ca="1" xml:space="preserve"> SUMIFS($M:$M, $A:$A,CELL("contents", DX$4), $B:$B,CELL("contents", DX$7), $E:$E, "TRUE", $C:$C,CELL("contents", $P264), $G:$G,CELL("contents", DX$3))</f>
        <v>0</v>
      </c>
      <c r="DY275" s="13"/>
      <c r="DZ275" s="14">
        <f ca="1" xml:space="preserve"> SUMIFS($M:$M, $A:$A,CELL("contents", DZ$4), $B:$B,CELL("contents", DZ$7), $E:$E, "TRUE", $C:$C,CELL("contents", $P264), $G:$G,CELL("contents", DZ$3))</f>
        <v>4187</v>
      </c>
      <c r="EA275" s="12">
        <f ca="1" xml:space="preserve"> SUMIFS($M:$M, $A:$A,CELL("contents", EA$4), $B:$B,CELL("contents", EA$7), $E:$E, "TRUE", $C:$C,CELL("contents", $P264), $G:$G,CELL("contents", EA$3))</f>
        <v>10401</v>
      </c>
      <c r="EB275" s="19">
        <f ca="1" xml:space="preserve"> SUMIFS($M:$M, $A:$A,CELL("contents", EB$4), $B:$B,CELL("contents", EB$7), $E:$E, "TRUE", $C:$C,CELL("contents", $P264), $G:$G,CELL("contents", EB$3))</f>
        <v>3328</v>
      </c>
      <c r="EC275" s="13"/>
      <c r="ED275" s="14">
        <f ca="1" xml:space="preserve"> SUMIFS($M:$M, $A:$A,CELL("contents", ED$4), $B:$B,CELL("contents", ED$7), $E:$E, "TRUE", $C:$C,CELL("contents", $P264), $G:$G,CELL("contents", ED$3))</f>
        <v>13729</v>
      </c>
    </row>
    <row r="276" spans="1:134" x14ac:dyDescent="0.25">
      <c r="A276" t="s">
        <v>15</v>
      </c>
      <c r="B276" t="s">
        <v>14</v>
      </c>
      <c r="C276">
        <v>11</v>
      </c>
      <c r="D276">
        <v>5</v>
      </c>
      <c r="E276" t="b">
        <v>0</v>
      </c>
      <c r="F276">
        <v>6.0000000000000001E-3</v>
      </c>
      <c r="G276">
        <v>16</v>
      </c>
      <c r="H276">
        <v>16</v>
      </c>
      <c r="I276">
        <v>42</v>
      </c>
      <c r="J276">
        <v>40</v>
      </c>
      <c r="K276">
        <v>0</v>
      </c>
      <c r="L276">
        <v>14</v>
      </c>
      <c r="M276">
        <f t="shared" si="645"/>
        <v>0</v>
      </c>
      <c r="N276" t="b">
        <f t="shared" ref="N276" si="680">AND(MIN($F275,$F276,$F277)=$F276,MAX($H275,$H276,$H277)=$H276)</f>
        <v>1</v>
      </c>
      <c r="O276" t="b">
        <f t="shared" ref="O276" si="681">AND(NOT(N275),N276,NOT(N277))</f>
        <v>1</v>
      </c>
      <c r="P276">
        <f>P261</f>
        <v>17</v>
      </c>
      <c r="Q276" s="5" t="s">
        <v>23</v>
      </c>
      <c r="R276" s="32"/>
      <c r="S276" s="12">
        <f ca="1" xml:space="preserve"> IFERROR(AVERAGEIFS($M:$M, $A:$A,CELL("contents", S$4), $B:$B,CELL("contents", S$7), $E:$E, "TRUE", $C:$C,CELL("contents", $P264)), 0)</f>
        <v>71.702702702702709</v>
      </c>
      <c r="T276" s="19">
        <f ca="1" xml:space="preserve"> IFERROR(AVERAGEIFS($M:$M, $A:$A,CELL("contents", T$4), $B:$B,CELL("contents", T$7), $E:$E, "TRUE", $C:$C,CELL("contents", $P264)), 0)</f>
        <v>67.227272727272734</v>
      </c>
      <c r="U276" s="13"/>
      <c r="V276" s="14">
        <f ca="1" xml:space="preserve"> IFERROR(AVERAGEIFS($M:$M, $A:$A,CELL("contents", V$4), $B:$B,CELL("contents", V$7), $E:$E, "TRUE", $C:$C,CELL("contents", $P264)), 0)</f>
        <v>68.834951456310677</v>
      </c>
      <c r="W276" s="12">
        <f ca="1" xml:space="preserve"> IFERROR(AVERAGEIFS($M:$M, $A:$A,CELL("contents", W$4), $B:$B,CELL("contents", W$7), $E:$E, "TRUE", $C:$C,CELL("contents", $P264)), 0)</f>
        <v>74.055555555555557</v>
      </c>
      <c r="X276" s="19">
        <f ca="1" xml:space="preserve"> IFERROR(AVERAGEIFS($M:$M, $A:$A,CELL("contents", X$4), $B:$B,CELL("contents", X$7), $E:$E, "TRUE", $C:$C,CELL("contents", $P264)), 0)</f>
        <v>0</v>
      </c>
      <c r="Y276" s="13"/>
      <c r="Z276" s="14">
        <f ca="1" xml:space="preserve"> IFERROR(AVERAGEIFS($M:$M, $A:$A,CELL("contents", Z$4), $B:$B,CELL("contents", Z$7), $E:$E, "TRUE", $C:$C,CELL("contents", $P264)), 0)</f>
        <v>74.055555555555557</v>
      </c>
      <c r="AA276" s="12">
        <f ca="1" xml:space="preserve"> IFERROR(AVERAGEIFS($M:$M, $A:$A,CELL("contents", AA$4), $B:$B,CELL("contents", AA$7), $E:$E, "TRUE", $C:$C,CELL("contents", $P264)), 0)</f>
        <v>74.191780821917803</v>
      </c>
      <c r="AB276" s="19">
        <f ca="1" xml:space="preserve"> IFERROR(AVERAGEIFS($M:$M, $A:$A,CELL("contents", AB$4), $B:$B,CELL("contents", AB$7), $E:$E, "TRUE", $C:$C,CELL("contents", $P264)), 0)</f>
        <v>0</v>
      </c>
      <c r="AC276" s="13"/>
      <c r="AD276" s="14">
        <f ca="1" xml:space="preserve"> IFERROR(AVERAGEIFS($M:$M, $A:$A,CELL("contents", AD$4), $B:$B,CELL("contents", AD$7), $E:$E, "TRUE", $C:$C,CELL("contents", $P264)), 0)</f>
        <v>74.191780821917803</v>
      </c>
      <c r="AE276" s="12">
        <f ca="1" xml:space="preserve"> IFERROR(AVERAGEIFS($M:$M, $A:$A,CELL("contents", AE$4), $B:$B,CELL("contents", AE$7), $E:$E, "TRUE", $C:$C,CELL("contents", $P264)), 0)</f>
        <v>73.631868131868131</v>
      </c>
      <c r="AF276" s="19">
        <f ca="1" xml:space="preserve"> IFERROR(AVERAGEIFS($M:$M, $A:$A,CELL("contents", AF$4), $B:$B,CELL("contents", AF$7), $E:$E, "TRUE", $C:$C,CELL("contents", $P264)), 0)</f>
        <v>67.227272727272734</v>
      </c>
      <c r="AG276" s="13"/>
      <c r="AH276" s="14">
        <f ca="1" xml:space="preserve"> IFERROR(AVERAGEIFS($M:$M, $A:$A,CELL("contents", AH$4), $B:$B,CELL("contents", AH$7), $E:$E, "TRUE", $C:$C,CELL("contents", $P264)), 0)</f>
        <v>71.927419354838705</v>
      </c>
      <c r="AK276" s="5" t="s">
        <v>23</v>
      </c>
      <c r="AL276" s="32"/>
      <c r="AM276" s="12">
        <f ca="1" xml:space="preserve"> IFERROR(AVERAGEIFS($M:$M, $A:$A,CELL("contents", AM$4), $B:$B,CELL("contents", AM$7), $E:$E, "TRUE", $C:$C,CELL("contents", $P264), $G:$G,CELL("contents", AM$3)), 0)</f>
        <v>1</v>
      </c>
      <c r="AN276" s="19">
        <f ca="1" xml:space="preserve"> IFERROR(AVERAGEIFS($M:$M, $A:$A,CELL("contents", AN$4), $B:$B,CELL("contents", AN$7), $E:$E, "TRUE", $C:$C,CELL("contents", $P264), $G:$G,CELL("contents", AN$3)), 0)</f>
        <v>1</v>
      </c>
      <c r="AO276" s="13"/>
      <c r="AP276" s="14">
        <f ca="1" xml:space="preserve"> IFERROR(AVERAGEIFS($M:$M, $A:$A,CELL("contents", AP$4), $B:$B,CELL("contents", AP$7), $E:$E, "TRUE", $C:$C,CELL("contents", $P264), $G:$G,CELL("contents", AP$3)), 0)</f>
        <v>1</v>
      </c>
      <c r="AQ276" s="12">
        <f ca="1" xml:space="preserve"> IFERROR(AVERAGEIFS($M:$M, $A:$A,CELL("contents", AQ$4), $B:$B,CELL("contents", AQ$7), $E:$E, "TRUE", $C:$C,CELL("contents", $P264), $G:$G,CELL("contents", AQ$3)), 0)</f>
        <v>1</v>
      </c>
      <c r="AR276" s="19">
        <f ca="1" xml:space="preserve"> IFERROR(AVERAGEIFS($M:$M, $A:$A,CELL("contents", AR$4), $B:$B,CELL("contents", AR$7), $E:$E, "TRUE", $C:$C,CELL("contents", $P264), $G:$G,CELL("contents", AR$3)), 0)</f>
        <v>0</v>
      </c>
      <c r="AS276" s="13"/>
      <c r="AT276" s="14">
        <f ca="1" xml:space="preserve"> IFERROR(AVERAGEIFS($M:$M, $A:$A,CELL("contents", AT$4), $B:$B,CELL("contents", AT$7), $E:$E, "TRUE", $C:$C,CELL("contents", $P264), $G:$G,CELL("contents", AT$3)), 0)</f>
        <v>1</v>
      </c>
      <c r="AU276" s="12">
        <f ca="1" xml:space="preserve"> IFERROR(AVERAGEIFS($M:$M, $A:$A,CELL("contents", AU$4), $B:$B,CELL("contents", AU$7), $E:$E, "TRUE", $C:$C,CELL("contents", $P264), $G:$G,CELL("contents", AU$3)), 0)</f>
        <v>1</v>
      </c>
      <c r="AV276" s="19">
        <f ca="1" xml:space="preserve"> IFERROR(AVERAGEIFS($M:$M, $A:$A,CELL("contents", AV$4), $B:$B,CELL("contents", AV$7), $E:$E, "TRUE", $C:$C,CELL("contents", $P264), $G:$G,CELL("contents", AV$3)), 0)</f>
        <v>0</v>
      </c>
      <c r="AW276" s="13"/>
      <c r="AX276" s="14">
        <f ca="1" xml:space="preserve"> IFERROR(AVERAGEIFS($M:$M, $A:$A,CELL("contents", AX$4), $B:$B,CELL("contents", AX$7), $E:$E, "TRUE", $C:$C,CELL("contents", $P264), $G:$G,CELL("contents", AX$3)), 0)</f>
        <v>1</v>
      </c>
      <c r="AY276" s="12">
        <f ca="1" xml:space="preserve"> IFERROR(AVERAGEIFS($M:$M, $A:$A,CELL("contents", AY$4), $B:$B,CELL("contents", AY$7), $E:$E, "TRUE", $C:$C,CELL("contents", $P264), $G:$G,CELL("contents", AY$3)), 0)</f>
        <v>1</v>
      </c>
      <c r="AZ276" s="19">
        <f ca="1" xml:space="preserve"> IFERROR(AVERAGEIFS($M:$M, $A:$A,CELL("contents", AZ$4), $B:$B,CELL("contents", AZ$7), $E:$E, "TRUE", $C:$C,CELL("contents", $P264), $G:$G,CELL("contents", AZ$3)), 0)</f>
        <v>1</v>
      </c>
      <c r="BA276" s="13"/>
      <c r="BB276" s="14">
        <f ca="1" xml:space="preserve"> IFERROR(AVERAGEIFS($M:$M, $A:$A,CELL("contents", BB$4), $B:$B,CELL("contents", BB$7), $E:$E, "TRUE", $C:$C,CELL("contents", $P264), $G:$G,CELL("contents", BB$3)), 0)</f>
        <v>1</v>
      </c>
      <c r="BE276" s="5" t="s">
        <v>23</v>
      </c>
      <c r="BF276" s="32"/>
      <c r="BG276" s="12">
        <f ca="1" xml:space="preserve"> IFERROR(AVERAGEIFS($M:$M, $A:$A,CELL("contents", BG$4), $B:$B,CELL("contents", BG$7), $E:$E, "TRUE", $C:$C,CELL("contents", $P264), $G:$G,CELL("contents", BG$3)), 0)</f>
        <v>4</v>
      </c>
      <c r="BH276" s="19">
        <f ca="1" xml:space="preserve"> IFERROR(AVERAGEIFS($M:$M, $A:$A,CELL("contents", BH$4), $B:$B,CELL("contents", BH$7), $E:$E, "TRUE", $C:$C,CELL("contents", $P264), $G:$G,CELL("contents", BH$3)), 0)</f>
        <v>4</v>
      </c>
      <c r="BI276" s="13"/>
      <c r="BJ276" s="14">
        <f ca="1" xml:space="preserve"> IFERROR(AVERAGEIFS($M:$M, $A:$A,CELL("contents", BJ$4), $B:$B,CELL("contents", BJ$7), $E:$E, "TRUE", $C:$C,CELL("contents", $P264), $G:$G,CELL("contents", BJ$3)), 0)</f>
        <v>4</v>
      </c>
      <c r="BK276" s="12">
        <f ca="1" xml:space="preserve"> IFERROR(AVERAGEIFS($M:$M, $A:$A,CELL("contents", BK$4), $B:$B,CELL("contents", BK$7), $E:$E, "TRUE", $C:$C,CELL("contents", $P264), $G:$G,CELL("contents", BK$3)), 0)</f>
        <v>4</v>
      </c>
      <c r="BL276" s="19">
        <f ca="1" xml:space="preserve"> IFERROR(AVERAGEIFS($M:$M, $A:$A,CELL("contents", BL$4), $B:$B,CELL("contents", BL$7), $E:$E, "TRUE", $C:$C,CELL("contents", $P264), $G:$G,CELL("contents", BL$3)), 0)</f>
        <v>0</v>
      </c>
      <c r="BM276" s="13"/>
      <c r="BN276" s="14">
        <f ca="1" xml:space="preserve"> IFERROR(AVERAGEIFS($M:$M, $A:$A,CELL("contents", BN$4), $B:$B,CELL("contents", BN$7), $E:$E, "TRUE", $C:$C,CELL("contents", $P264), $G:$G,CELL("contents", BN$3)), 0)</f>
        <v>4</v>
      </c>
      <c r="BO276" s="12">
        <f ca="1" xml:space="preserve"> IFERROR(AVERAGEIFS($M:$M, $A:$A,CELL("contents", BO$4), $B:$B,CELL("contents", BO$7), $E:$E, "TRUE", $C:$C,CELL("contents", $P264), $G:$G,CELL("contents", BO$3)), 0)</f>
        <v>4</v>
      </c>
      <c r="BP276" s="19">
        <f ca="1" xml:space="preserve"> IFERROR(AVERAGEIFS($M:$M, $A:$A,CELL("contents", BP$4), $B:$B,CELL("contents", BP$7), $E:$E, "TRUE", $C:$C,CELL("contents", $P264), $G:$G,CELL("contents", BP$3)), 0)</f>
        <v>0</v>
      </c>
      <c r="BQ276" s="13"/>
      <c r="BR276" s="14">
        <f ca="1" xml:space="preserve"> IFERROR(AVERAGEIFS($M:$M, $A:$A,CELL("contents", BR$4), $B:$B,CELL("contents", BR$7), $E:$E, "TRUE", $C:$C,CELL("contents", $P264), $G:$G,CELL("contents", BR$3)), 0)</f>
        <v>4</v>
      </c>
      <c r="BS276" s="12">
        <f ca="1" xml:space="preserve"> IFERROR(AVERAGEIFS($M:$M, $A:$A,CELL("contents", BS$4), $B:$B,CELL("contents", BS$7), $E:$E, "TRUE", $C:$C,CELL("contents", $P264), $G:$G,CELL("contents", BS$3)), 0)</f>
        <v>4</v>
      </c>
      <c r="BT276" s="19">
        <f ca="1" xml:space="preserve"> IFERROR(AVERAGEIFS($M:$M, $A:$A,CELL("contents", BT$4), $B:$B,CELL("contents", BT$7), $E:$E, "TRUE", $C:$C,CELL("contents", $P264), $G:$G,CELL("contents", BT$3)), 0)</f>
        <v>4</v>
      </c>
      <c r="BU276" s="13"/>
      <c r="BV276" s="14">
        <f ca="1" xml:space="preserve"> IFERROR(AVERAGEIFS($M:$M, $A:$A,CELL("contents", BV$4), $B:$B,CELL("contents", BV$7), $E:$E, "TRUE", $C:$C,CELL("contents", $P264), $G:$G,CELL("contents", BV$3)), 0)</f>
        <v>4</v>
      </c>
      <c r="BY276" s="5" t="s">
        <v>23</v>
      </c>
      <c r="BZ276" s="32"/>
      <c r="CA276" s="12">
        <f ca="1" xml:space="preserve"> IFERROR(AVERAGEIFS($M:$M, $A:$A,CELL("contents", CA$4), $B:$B,CELL("contents", CA$7), $E:$E, "TRUE", $C:$C,CELL("contents", $P264), $G:$G,CELL("contents", CA$3)), 0)</f>
        <v>16</v>
      </c>
      <c r="CB276" s="19">
        <f ca="1" xml:space="preserve"> IFERROR(AVERAGEIFS($M:$M, $A:$A,CELL("contents", CB$4), $B:$B,CELL("contents", CB$7), $E:$E, "TRUE", $C:$C,CELL("contents", $P264), $G:$G,CELL("contents", CB$3)), 0)</f>
        <v>16</v>
      </c>
      <c r="CC276" s="13"/>
      <c r="CD276" s="14">
        <f ca="1" xml:space="preserve"> IFERROR(AVERAGEIFS($M:$M, $A:$A,CELL("contents", CD$4), $B:$B,CELL("contents", CD$7), $E:$E, "TRUE", $C:$C,CELL("contents", $P264), $G:$G,CELL("contents", CD$3)), 0)</f>
        <v>16</v>
      </c>
      <c r="CE276" s="12">
        <f ca="1" xml:space="preserve"> IFERROR(AVERAGEIFS($M:$M, $A:$A,CELL("contents", CE$4), $B:$B,CELL("contents", CE$7), $E:$E, "TRUE", $C:$C,CELL("contents", $P264), $G:$G,CELL("contents", CE$3)), 0)</f>
        <v>16</v>
      </c>
      <c r="CF276" s="19">
        <f ca="1" xml:space="preserve"> IFERROR(AVERAGEIFS($M:$M, $A:$A,CELL("contents", CF$4), $B:$B,CELL("contents", CF$7), $E:$E, "TRUE", $C:$C,CELL("contents", $P264), $G:$G,CELL("contents", CF$3)), 0)</f>
        <v>0</v>
      </c>
      <c r="CG276" s="13"/>
      <c r="CH276" s="14">
        <f ca="1" xml:space="preserve"> IFERROR(AVERAGEIFS($M:$M, $A:$A,CELL("contents", CH$4), $B:$B,CELL("contents", CH$7), $E:$E, "TRUE", $C:$C,CELL("contents", $P264), $G:$G,CELL("contents", CH$3)), 0)</f>
        <v>16</v>
      </c>
      <c r="CI276" s="12">
        <f ca="1" xml:space="preserve"> IFERROR(AVERAGEIFS($M:$M, $A:$A,CELL("contents", CI$4), $B:$B,CELL("contents", CI$7), $E:$E, "TRUE", $C:$C,CELL("contents", $P264), $G:$G,CELL("contents", CI$3)), 0)</f>
        <v>16</v>
      </c>
      <c r="CJ276" s="19">
        <f ca="1" xml:space="preserve"> IFERROR(AVERAGEIFS($M:$M, $A:$A,CELL("contents", CJ$4), $B:$B,CELL("contents", CJ$7), $E:$E, "TRUE", $C:$C,CELL("contents", $P264), $G:$G,CELL("contents", CJ$3)), 0)</f>
        <v>0</v>
      </c>
      <c r="CK276" s="13"/>
      <c r="CL276" s="14">
        <f ca="1" xml:space="preserve"> IFERROR(AVERAGEIFS($M:$M, $A:$A,CELL("contents", CL$4), $B:$B,CELL("contents", CL$7), $E:$E, "TRUE", $C:$C,CELL("contents", $P264), $G:$G,CELL("contents", CL$3)), 0)</f>
        <v>16</v>
      </c>
      <c r="CM276" s="12">
        <f ca="1" xml:space="preserve"> IFERROR(AVERAGEIFS($M:$M, $A:$A,CELL("contents", CM$4), $B:$B,CELL("contents", CM$7), $E:$E, "TRUE", $C:$C,CELL("contents", $P264), $G:$G,CELL("contents", CM$3)), 0)</f>
        <v>16</v>
      </c>
      <c r="CN276" s="19">
        <f ca="1" xml:space="preserve"> IFERROR(AVERAGEIFS($M:$M, $A:$A,CELL("contents", CN$4), $B:$B,CELL("contents", CN$7), $E:$E, "TRUE", $C:$C,CELL("contents", $P264), $G:$G,CELL("contents", CN$3)), 0)</f>
        <v>16</v>
      </c>
      <c r="CO276" s="13"/>
      <c r="CP276" s="14">
        <f ca="1" xml:space="preserve"> IFERROR(AVERAGEIFS($M:$M, $A:$A,CELL("contents", CP$4), $B:$B,CELL("contents", CP$7), $E:$E, "TRUE", $C:$C,CELL("contents", $P264), $G:$G,CELL("contents", CP$3)), 0)</f>
        <v>16</v>
      </c>
      <c r="CS276" s="5" t="s">
        <v>23</v>
      </c>
      <c r="CT276" s="32"/>
      <c r="CU276" s="12">
        <f ca="1" xml:space="preserve"> IFERROR(AVERAGEIFS($M:$M, $A:$A,CELL("contents", CU$4), $B:$B,CELL("contents", CU$7), $E:$E, "TRUE", $C:$C,CELL("contents", $P264), $G:$G,CELL("contents", CU$3)), 0)</f>
        <v>64</v>
      </c>
      <c r="CV276" s="19">
        <f ca="1" xml:space="preserve"> IFERROR(AVERAGEIFS($M:$M, $A:$A,CELL("contents", CV$4), $B:$B,CELL("contents", CV$7), $E:$E, "TRUE", $C:$C,CELL("contents", $P264), $G:$G,CELL("contents", CV$3)), 0)</f>
        <v>64</v>
      </c>
      <c r="CW276" s="13"/>
      <c r="CX276" s="14">
        <f ca="1" xml:space="preserve"> IFERROR(AVERAGEIFS($M:$M, $A:$A,CELL("contents", CX$4), $B:$B,CELL("contents", CX$7), $E:$E, "TRUE", $C:$C,CELL("contents", $P264), $G:$G,CELL("contents", CX$3)), 0)</f>
        <v>64</v>
      </c>
      <c r="CY276" s="12">
        <f ca="1" xml:space="preserve"> IFERROR(AVERAGEIFS($M:$M, $A:$A,CELL("contents", CY$4), $B:$B,CELL("contents", CY$7), $E:$E, "TRUE", $C:$C,CELL("contents", $P264), $G:$G,CELL("contents", CY$3)), 0)</f>
        <v>56.4375</v>
      </c>
      <c r="CZ276" s="19">
        <f ca="1" xml:space="preserve"> IFERROR(AVERAGEIFS($M:$M, $A:$A,CELL("contents", CZ$4), $B:$B,CELL("contents", CZ$7), $E:$E, "TRUE", $C:$C,CELL("contents", $P264), $G:$G,CELL("contents", CZ$3)), 0)</f>
        <v>0</v>
      </c>
      <c r="DA276" s="13"/>
      <c r="DB276" s="14">
        <f ca="1" xml:space="preserve"> IFERROR(AVERAGEIFS($M:$M, $A:$A,CELL("contents", DB$4), $B:$B,CELL("contents", DB$7), $E:$E, "TRUE", $C:$C,CELL("contents", $P264), $G:$G,CELL("contents", DB$3)), 0)</f>
        <v>56.4375</v>
      </c>
      <c r="DC276" s="12">
        <f ca="1" xml:space="preserve"> IFERROR(AVERAGEIFS($M:$M, $A:$A,CELL("contents", DC$4), $B:$B,CELL("contents", DC$7), $E:$E, "TRUE", $C:$C,CELL("contents", $P264), $G:$G,CELL("contents", DC$3)), 0)</f>
        <v>56.235294117647058</v>
      </c>
      <c r="DD276" s="19">
        <f ca="1" xml:space="preserve"> IFERROR(AVERAGEIFS($M:$M, $A:$A,CELL("contents", DD$4), $B:$B,CELL("contents", DD$7), $E:$E, "TRUE", $C:$C,CELL("contents", $P264), $G:$G,CELL("contents", DD$3)), 0)</f>
        <v>0</v>
      </c>
      <c r="DE276" s="13"/>
      <c r="DF276" s="14">
        <f ca="1" xml:space="preserve"> IFERROR(AVERAGEIFS($M:$M, $A:$A,CELL("contents", DF$4), $B:$B,CELL("contents", DF$7), $E:$E, "TRUE", $C:$C,CELL("contents", $P264), $G:$G,CELL("contents", DF$3)), 0)</f>
        <v>56.235294117647058</v>
      </c>
      <c r="DG276" s="12">
        <f ca="1" xml:space="preserve"> IFERROR(AVERAGEIFS($M:$M, $A:$A,CELL("contents", DG$4), $B:$B,CELL("contents", DG$7), $E:$E, "TRUE", $C:$C,CELL("contents", $P264), $G:$G,CELL("contents", DG$3)), 0)</f>
        <v>57.674999999999997</v>
      </c>
      <c r="DH276" s="19">
        <f ca="1" xml:space="preserve"> IFERROR(AVERAGEIFS($M:$M, $A:$A,CELL("contents", DH$4), $B:$B,CELL("contents", DH$7), $E:$E, "TRUE", $C:$C,CELL("contents", $P264), $G:$G,CELL("contents", DH$3)), 0)</f>
        <v>64</v>
      </c>
      <c r="DI276" s="13"/>
      <c r="DJ276" s="14">
        <f ca="1" xml:space="preserve"> IFERROR(AVERAGEIFS($M:$M, $A:$A,CELL("contents", DJ$4), $B:$B,CELL("contents", DJ$7), $E:$E, "TRUE", $C:$C,CELL("contents", $P264), $G:$G,CELL("contents", DJ$3)), 0)</f>
        <v>59.226415094339622</v>
      </c>
      <c r="DM276" s="5" t="s">
        <v>23</v>
      </c>
      <c r="DN276" s="32"/>
      <c r="DO276" s="12">
        <f ca="1" xml:space="preserve"> IFERROR(AVERAGEIFS($M:$M, $A:$A,CELL("contents", DO$4), $B:$B,CELL("contents", DO$7), $E:$E, "TRUE", $C:$C,CELL("contents", $P264), $G:$G,CELL("contents", DO$3)), 0)</f>
        <v>228.66666666666666</v>
      </c>
      <c r="DP276" s="19">
        <f ca="1" xml:space="preserve"> IFERROR(AVERAGEIFS($M:$M, $A:$A,CELL("contents", DP$4), $B:$B,CELL("contents", DP$7), $E:$E, "TRUE", $C:$C,CELL("contents", $P264), $G:$G,CELL("contents", DP$3)), 0)</f>
        <v>256</v>
      </c>
      <c r="DQ276" s="13"/>
      <c r="DR276" s="14">
        <f ca="1" xml:space="preserve"> IFERROR(AVERAGEIFS($M:$M, $A:$A,CELL("contents", DR$4), $B:$B,CELL("contents", DR$7), $E:$E, "TRUE", $C:$C,CELL("contents", $P264), $G:$G,CELL("contents", DR$3)), 0)</f>
        <v>244.81818181818181</v>
      </c>
      <c r="DS276" s="12">
        <f ca="1" xml:space="preserve"> IFERROR(AVERAGEIFS($M:$M, $A:$A,CELL("contents", DS$4), $B:$B,CELL("contents", DS$7), $E:$E, "TRUE", $C:$C,CELL("contents", $P264), $G:$G,CELL("contents", DS$3)), 0)</f>
        <v>244.47058823529412</v>
      </c>
      <c r="DT276" s="19">
        <f ca="1" xml:space="preserve"> IFERROR(AVERAGEIFS($M:$M, $A:$A,CELL("contents", DT$4), $B:$B,CELL("contents", DT$7), $E:$E, "TRUE", $C:$C,CELL("contents", $P264), $G:$G,CELL("contents", DT$3)), 0)</f>
        <v>0</v>
      </c>
      <c r="DU276" s="13"/>
      <c r="DV276" s="14">
        <f ca="1" xml:space="preserve"> IFERROR(AVERAGEIFS($M:$M, $A:$A,CELL("contents", DV$4), $B:$B,CELL("contents", DV$7), $E:$E, "TRUE", $C:$C,CELL("contents", $P264), $G:$G,CELL("contents", DV$3)), 0)</f>
        <v>244.47058823529412</v>
      </c>
      <c r="DW276" s="12">
        <f ca="1" xml:space="preserve"> IFERROR(AVERAGEIFS($M:$M, $A:$A,CELL("contents", DW$4), $B:$B,CELL("contents", DW$7), $E:$E, "TRUE", $C:$C,CELL("contents", $P264), $G:$G,CELL("contents", DW$3)), 0)</f>
        <v>246.29411764705881</v>
      </c>
      <c r="DX276" s="19">
        <f ca="1" xml:space="preserve"> IFERROR(AVERAGEIFS($M:$M, $A:$A,CELL("contents", DX$4), $B:$B,CELL("contents", DX$7), $E:$E, "TRUE", $C:$C,CELL("contents", $P264), $G:$G,CELL("contents", DX$3)), 0)</f>
        <v>0</v>
      </c>
      <c r="DY276" s="13"/>
      <c r="DZ276" s="14">
        <f ca="1" xml:space="preserve"> IFERROR(AVERAGEIFS($M:$M, $A:$A,CELL("contents", DZ$4), $B:$B,CELL("contents", DZ$7), $E:$E, "TRUE", $C:$C,CELL("contents", $P264), $G:$G,CELL("contents", DZ$3)), 0)</f>
        <v>246.29411764705881</v>
      </c>
      <c r="EA276" s="12">
        <f ca="1" xml:space="preserve"> IFERROR(AVERAGEIFS($M:$M, $A:$A,CELL("contents", EA$4), $B:$B,CELL("contents", EA$7), $E:$E, "TRUE", $C:$C,CELL("contents", $P264), $G:$G,CELL("contents", EA$3)), 0)</f>
        <v>241.88372093023256</v>
      </c>
      <c r="EB276" s="19">
        <f ca="1" xml:space="preserve"> IFERROR(AVERAGEIFS($M:$M, $A:$A,CELL("contents", EB$4), $B:$B,CELL("contents", EB$7), $E:$E, "TRUE", $C:$C,CELL("contents", $P264), $G:$G,CELL("contents", EB$3)), 0)</f>
        <v>256</v>
      </c>
      <c r="EC276" s="13"/>
      <c r="ED276" s="14">
        <f ca="1" xml:space="preserve"> IFERROR(AVERAGEIFS($M:$M, $A:$A,CELL("contents", ED$4), $B:$B,CELL("contents", ED$7), $E:$E, "TRUE", $C:$C,CELL("contents", $P264), $G:$G,CELL("contents", ED$3)), 0)</f>
        <v>245.16071428571428</v>
      </c>
    </row>
    <row r="277" spans="1:134" x14ac:dyDescent="0.25">
      <c r="A277" t="s">
        <v>19</v>
      </c>
      <c r="B277" t="s">
        <v>14</v>
      </c>
      <c r="C277">
        <v>11</v>
      </c>
      <c r="D277">
        <v>5</v>
      </c>
      <c r="E277" t="b">
        <v>0</v>
      </c>
      <c r="F277">
        <v>1.4E-2</v>
      </c>
      <c r="G277">
        <v>16</v>
      </c>
      <c r="H277">
        <v>16</v>
      </c>
      <c r="I277">
        <v>75</v>
      </c>
      <c r="J277">
        <v>40</v>
      </c>
      <c r="K277">
        <v>0</v>
      </c>
      <c r="L277">
        <v>14</v>
      </c>
      <c r="M277">
        <f t="shared" si="645"/>
        <v>0</v>
      </c>
      <c r="N277" t="b">
        <f t="shared" ref="N277" si="682">AND(MIN($F275,$F276,$F277)=$F277,MAX($H275,$H276,$H277)=$H277)</f>
        <v>0</v>
      </c>
      <c r="O277" t="b">
        <f t="shared" ref="O277" si="683">AND(NOT(N275),NOT(N276),N277)</f>
        <v>0</v>
      </c>
      <c r="P277">
        <f>P261</f>
        <v>17</v>
      </c>
      <c r="Q277" s="7" t="s">
        <v>31</v>
      </c>
      <c r="R277" s="32"/>
      <c r="S277" s="12">
        <f ca="1" xml:space="preserve"> _xlfn.MAXIFS($M:$M, $A:$A,CELL("contents", S$4), $B:$B,CELL("contents", S$7), $E:$E, "TRUE", $M:$M, "&lt;256", $C:$C,CELL("contents", $P264))</f>
        <v>141</v>
      </c>
      <c r="T277" s="19">
        <f ca="1" xml:space="preserve"> _xlfn.MAXIFS($M:$M, $A:$A,CELL("contents", T$4), $B:$B,CELL("contents", T$7), $E:$E, "TRUE", $M:$M, "&lt;256", $C:$C,CELL("contents", $P264))</f>
        <v>64</v>
      </c>
      <c r="U277" s="13"/>
      <c r="V277" s="14">
        <f ca="1" xml:space="preserve"> _xlfn.MAXIFS($M:$M, $A:$A,CELL("contents", V$4), $B:$B,CELL("contents", V$7), $E:$E, "TRUE", $M:$M, "&lt;256", $C:$C,CELL("contents", $P264))</f>
        <v>141</v>
      </c>
      <c r="W277" s="12">
        <f ca="1" xml:space="preserve"> _xlfn.MAXIFS($M:$M, $A:$A,CELL("contents", W$4), $B:$B,CELL("contents", W$7), $E:$E, "TRUE", $M:$M, "&lt;256", $C:$C,CELL("contents", $P264))</f>
        <v>233</v>
      </c>
      <c r="X277" s="19">
        <f ca="1" xml:space="preserve"> _xlfn.MAXIFS($M:$M, $A:$A,CELL("contents", X$4), $B:$B,CELL("contents", X$7), $E:$E, "TRUE", $M:$M, "&lt;256", $C:$C,CELL("contents", $P264))</f>
        <v>0</v>
      </c>
      <c r="Y277" s="13"/>
      <c r="Z277" s="14">
        <f ca="1" xml:space="preserve"> _xlfn.MAXIFS($M:$M, $A:$A,CELL("contents", Z$4), $B:$B,CELL("contents", Z$7), $E:$E, "TRUE", $M:$M, "&lt;256", $C:$C,CELL("contents", $P264))</f>
        <v>233</v>
      </c>
      <c r="AA277" s="12">
        <f ca="1" xml:space="preserve"> _xlfn.MAXIFS($M:$M, $A:$A,CELL("contents", AA$4), $B:$B,CELL("contents", AA$7), $E:$E, "TRUE", $M:$M, "&lt;256", $C:$C,CELL("contents", $P264))</f>
        <v>238</v>
      </c>
      <c r="AB277" s="19">
        <f ca="1" xml:space="preserve"> _xlfn.MAXIFS($M:$M, $A:$A,CELL("contents", AB$4), $B:$B,CELL("contents", AB$7), $E:$E, "TRUE", $M:$M, "&lt;256", $C:$C,CELL("contents", $P264))</f>
        <v>0</v>
      </c>
      <c r="AC277" s="13"/>
      <c r="AD277" s="14">
        <f ca="1" xml:space="preserve"> _xlfn.MAXIFS($M:$M, $A:$A,CELL("contents", AD$4), $B:$B,CELL("contents", AD$7), $E:$E, "TRUE", $M:$M, "&lt;256", $C:$C,CELL("contents", $P264))</f>
        <v>238</v>
      </c>
      <c r="AE277" s="12">
        <f ca="1" xml:space="preserve"> _xlfn.MAXIFS($M:$M, $A:$A,CELL("contents", AE$4), $B:$B,CELL("contents", AE$7), $E:$E, "TRUE", $M:$M, "&lt;256", $C:$C,CELL("contents", $P264))</f>
        <v>238</v>
      </c>
      <c r="AF277" s="19">
        <f ca="1" xml:space="preserve"> _xlfn.MAXIFS($M:$M, $A:$A,CELL("contents", AF$4), $B:$B,CELL("contents", AF$7), $E:$E, "TRUE", $M:$M, "&lt;256", $C:$C,CELL("contents", $P264))</f>
        <v>64</v>
      </c>
      <c r="AG277" s="13"/>
      <c r="AH277" s="14">
        <f ca="1" xml:space="preserve"> _xlfn.MAXIFS($M:$M, $A:$A,CELL("contents", AH$4), $B:$B,CELL("contents", AH$7), $E:$E, "TRUE", $M:$M, "&lt;256", $C:$C,CELL("contents", $P264))</f>
        <v>238</v>
      </c>
      <c r="AK277" s="7" t="s">
        <v>31</v>
      </c>
      <c r="AL277" s="32"/>
      <c r="AM277" s="12">
        <f ca="1" xml:space="preserve"> _xlfn.MAXIFS($M:$M, $A:$A,CELL("contents", AM$4), $B:$B,CELL("contents", AM$7), $E:$E, "TRUE", $M:$M, "&lt;256", $C:$C,CELL("contents", $P264), $G:$G,CELL("contents", AM$3))</f>
        <v>1</v>
      </c>
      <c r="AN277" s="19">
        <f ca="1" xml:space="preserve"> _xlfn.MAXIFS($M:$M, $A:$A,CELL("contents", AN$4), $B:$B,CELL("contents", AN$7), $E:$E, "TRUE", $M:$M, "&lt;256", $C:$C,CELL("contents", $P264), $G:$G,CELL("contents", AN$3))</f>
        <v>1</v>
      </c>
      <c r="AO277" s="13"/>
      <c r="AP277" s="14">
        <f ca="1" xml:space="preserve"> _xlfn.MAXIFS($M:$M, $A:$A,CELL("contents", AP$4), $B:$B,CELL("contents", AP$7), $E:$E, "TRUE", $M:$M, "&lt;256", $C:$C,CELL("contents", $P264), $G:$G,CELL("contents", AP$3))</f>
        <v>1</v>
      </c>
      <c r="AQ277" s="12">
        <f ca="1" xml:space="preserve"> _xlfn.MAXIFS($M:$M, $A:$A,CELL("contents", AQ$4), $B:$B,CELL("contents", AQ$7), $E:$E, "TRUE", $M:$M, "&lt;256", $C:$C,CELL("contents", $P264), $G:$G,CELL("contents", AQ$3))</f>
        <v>1</v>
      </c>
      <c r="AR277" s="19">
        <f ca="1" xml:space="preserve"> _xlfn.MAXIFS($M:$M, $A:$A,CELL("contents", AR$4), $B:$B,CELL("contents", AR$7), $E:$E, "TRUE", $M:$M, "&lt;256", $C:$C,CELL("contents", $P264), $G:$G,CELL("contents", AR$3))</f>
        <v>0</v>
      </c>
      <c r="AS277" s="13"/>
      <c r="AT277" s="14">
        <f ca="1" xml:space="preserve"> _xlfn.MAXIFS($M:$M, $A:$A,CELL("contents", AT$4), $B:$B,CELL("contents", AT$7), $E:$E, "TRUE", $M:$M, "&lt;256", $C:$C,CELL("contents", $P264), $G:$G,CELL("contents", AT$3))</f>
        <v>1</v>
      </c>
      <c r="AU277" s="12">
        <f ca="1" xml:space="preserve"> _xlfn.MAXIFS($M:$M, $A:$A,CELL("contents", AU$4), $B:$B,CELL("contents", AU$7), $E:$E, "TRUE", $M:$M, "&lt;256", $C:$C,CELL("contents", $P264), $G:$G,CELL("contents", AU$3))</f>
        <v>1</v>
      </c>
      <c r="AV277" s="19">
        <f ca="1" xml:space="preserve"> _xlfn.MAXIFS($M:$M, $A:$A,CELL("contents", AV$4), $B:$B,CELL("contents", AV$7), $E:$E, "TRUE", $M:$M, "&lt;256", $C:$C,CELL("contents", $P264), $G:$G,CELL("contents", AV$3))</f>
        <v>0</v>
      </c>
      <c r="AW277" s="13"/>
      <c r="AX277" s="14">
        <f ca="1" xml:space="preserve"> _xlfn.MAXIFS($M:$M, $A:$A,CELL("contents", AX$4), $B:$B,CELL("contents", AX$7), $E:$E, "TRUE", $M:$M, "&lt;256", $C:$C,CELL("contents", $P264), $G:$G,CELL("contents", AX$3))</f>
        <v>1</v>
      </c>
      <c r="AY277" s="12">
        <f ca="1" xml:space="preserve"> _xlfn.MAXIFS($M:$M, $A:$A,CELL("contents", AY$4), $B:$B,CELL("contents", AY$7), $E:$E, "TRUE", $M:$M, "&lt;256", $C:$C,CELL("contents", $P264), $G:$G,CELL("contents", AY$3))</f>
        <v>1</v>
      </c>
      <c r="AZ277" s="19">
        <f ca="1" xml:space="preserve"> _xlfn.MAXIFS($M:$M, $A:$A,CELL("contents", AZ$4), $B:$B,CELL("contents", AZ$7), $E:$E, "TRUE", $M:$M, "&lt;256", $C:$C,CELL("contents", $P264), $G:$G,CELL("contents", AZ$3))</f>
        <v>1</v>
      </c>
      <c r="BA277" s="13"/>
      <c r="BB277" s="14">
        <f ca="1" xml:space="preserve"> _xlfn.MAXIFS($M:$M, $A:$A,CELL("contents", BB$4), $B:$B,CELL("contents", BB$7), $E:$E, "TRUE", $M:$M, "&lt;256", $C:$C,CELL("contents", $P264), $G:$G,CELL("contents", BB$3))</f>
        <v>1</v>
      </c>
      <c r="BE277" s="7" t="s">
        <v>31</v>
      </c>
      <c r="BF277" s="32"/>
      <c r="BG277" s="12">
        <f ca="1" xml:space="preserve"> _xlfn.MAXIFS($M:$M, $A:$A,CELL("contents", BG$4), $B:$B,CELL("contents", BG$7), $E:$E, "TRUE", $M:$M, "&lt;256", $C:$C,CELL("contents", $P264), $G:$G,CELL("contents", BG$3))</f>
        <v>4</v>
      </c>
      <c r="BH277" s="19">
        <f ca="1" xml:space="preserve"> _xlfn.MAXIFS($M:$M, $A:$A,CELL("contents", BH$4), $B:$B,CELL("contents", BH$7), $E:$E, "TRUE", $M:$M, "&lt;256", $C:$C,CELL("contents", $P264), $G:$G,CELL("contents", BH$3))</f>
        <v>4</v>
      </c>
      <c r="BI277" s="13"/>
      <c r="BJ277" s="14">
        <f ca="1" xml:space="preserve"> _xlfn.MAXIFS($M:$M, $A:$A,CELL("contents", BJ$4), $B:$B,CELL("contents", BJ$7), $E:$E, "TRUE", $M:$M, "&lt;256", $C:$C,CELL("contents", $P264), $G:$G,CELL("contents", BJ$3))</f>
        <v>4</v>
      </c>
      <c r="BK277" s="12">
        <f ca="1" xml:space="preserve"> _xlfn.MAXIFS($M:$M, $A:$A,CELL("contents", BK$4), $B:$B,CELL("contents", BK$7), $E:$E, "TRUE", $M:$M, "&lt;256", $C:$C,CELL("contents", $P264), $G:$G,CELL("contents", BK$3))</f>
        <v>4</v>
      </c>
      <c r="BL277" s="19">
        <f ca="1" xml:space="preserve"> _xlfn.MAXIFS($M:$M, $A:$A,CELL("contents", BL$4), $B:$B,CELL("contents", BL$7), $E:$E, "TRUE", $M:$M, "&lt;256", $C:$C,CELL("contents", $P264), $G:$G,CELL("contents", BL$3))</f>
        <v>0</v>
      </c>
      <c r="BM277" s="13"/>
      <c r="BN277" s="14">
        <f ca="1" xml:space="preserve"> _xlfn.MAXIFS($M:$M, $A:$A,CELL("contents", BN$4), $B:$B,CELL("contents", BN$7), $E:$E, "TRUE", $M:$M, "&lt;256", $C:$C,CELL("contents", $P264), $G:$G,CELL("contents", BN$3))</f>
        <v>4</v>
      </c>
      <c r="BO277" s="12">
        <f ca="1" xml:space="preserve"> _xlfn.MAXIFS($M:$M, $A:$A,CELL("contents", BO$4), $B:$B,CELL("contents", BO$7), $E:$E, "TRUE", $M:$M, "&lt;256", $C:$C,CELL("contents", $P264), $G:$G,CELL("contents", BO$3))</f>
        <v>4</v>
      </c>
      <c r="BP277" s="19">
        <f ca="1" xml:space="preserve"> _xlfn.MAXIFS($M:$M, $A:$A,CELL("contents", BP$4), $B:$B,CELL("contents", BP$7), $E:$E, "TRUE", $M:$M, "&lt;256", $C:$C,CELL("contents", $P264), $G:$G,CELL("contents", BP$3))</f>
        <v>0</v>
      </c>
      <c r="BQ277" s="13"/>
      <c r="BR277" s="14">
        <f ca="1" xml:space="preserve"> _xlfn.MAXIFS($M:$M, $A:$A,CELL("contents", BR$4), $B:$B,CELL("contents", BR$7), $E:$E, "TRUE", $M:$M, "&lt;256", $C:$C,CELL("contents", $P264), $G:$G,CELL("contents", BR$3))</f>
        <v>4</v>
      </c>
      <c r="BS277" s="12">
        <f ca="1" xml:space="preserve"> _xlfn.MAXIFS($M:$M, $A:$A,CELL("contents", BS$4), $B:$B,CELL("contents", BS$7), $E:$E, "TRUE", $M:$M, "&lt;256", $C:$C,CELL("contents", $P264), $G:$G,CELL("contents", BS$3))</f>
        <v>4</v>
      </c>
      <c r="BT277" s="19">
        <f ca="1" xml:space="preserve"> _xlfn.MAXIFS($M:$M, $A:$A,CELL("contents", BT$4), $B:$B,CELL("contents", BT$7), $E:$E, "TRUE", $M:$M, "&lt;256", $C:$C,CELL("contents", $P264), $G:$G,CELL("contents", BT$3))</f>
        <v>4</v>
      </c>
      <c r="BU277" s="13"/>
      <c r="BV277" s="14">
        <f ca="1" xml:space="preserve"> _xlfn.MAXIFS($M:$M, $A:$A,CELL("contents", BV$4), $B:$B,CELL("contents", BV$7), $E:$E, "TRUE", $M:$M, "&lt;256", $C:$C,CELL("contents", $P264), $G:$G,CELL("contents", BV$3))</f>
        <v>4</v>
      </c>
      <c r="BY277" s="7" t="s">
        <v>31</v>
      </c>
      <c r="BZ277" s="32"/>
      <c r="CA277" s="12">
        <f ca="1" xml:space="preserve"> _xlfn.MAXIFS($M:$M, $A:$A,CELL("contents", CA$4), $B:$B,CELL("contents", CA$7), $E:$E, "TRUE", $M:$M, "&lt;256", $C:$C,CELL("contents", $P264), $G:$G,CELL("contents", CA$3))</f>
        <v>16</v>
      </c>
      <c r="CB277" s="19">
        <f ca="1" xml:space="preserve"> _xlfn.MAXIFS($M:$M, $A:$A,CELL("contents", CB$4), $B:$B,CELL("contents", CB$7), $E:$E, "TRUE", $M:$M, "&lt;256", $C:$C,CELL("contents", $P264), $G:$G,CELL("contents", CB$3))</f>
        <v>16</v>
      </c>
      <c r="CC277" s="13"/>
      <c r="CD277" s="14">
        <f ca="1" xml:space="preserve"> _xlfn.MAXIFS($M:$M, $A:$A,CELL("contents", CD$4), $B:$B,CELL("contents", CD$7), $E:$E, "TRUE", $M:$M, "&lt;256", $C:$C,CELL("contents", $P264), $G:$G,CELL("contents", CD$3))</f>
        <v>16</v>
      </c>
      <c r="CE277" s="12">
        <f ca="1" xml:space="preserve"> _xlfn.MAXIFS($M:$M, $A:$A,CELL("contents", CE$4), $B:$B,CELL("contents", CE$7), $E:$E, "TRUE", $M:$M, "&lt;256", $C:$C,CELL("contents", $P264), $G:$G,CELL("contents", CE$3))</f>
        <v>16</v>
      </c>
      <c r="CF277" s="19">
        <f ca="1" xml:space="preserve"> _xlfn.MAXIFS($M:$M, $A:$A,CELL("contents", CF$4), $B:$B,CELL("contents", CF$7), $E:$E, "TRUE", $M:$M, "&lt;256", $C:$C,CELL("contents", $P264), $G:$G,CELL("contents", CF$3))</f>
        <v>0</v>
      </c>
      <c r="CG277" s="13"/>
      <c r="CH277" s="14">
        <f ca="1" xml:space="preserve"> _xlfn.MAXIFS($M:$M, $A:$A,CELL("contents", CH$4), $B:$B,CELL("contents", CH$7), $E:$E, "TRUE", $M:$M, "&lt;256", $C:$C,CELL("contents", $P264), $G:$G,CELL("contents", CH$3))</f>
        <v>16</v>
      </c>
      <c r="CI277" s="12">
        <f ca="1" xml:space="preserve"> _xlfn.MAXIFS($M:$M, $A:$A,CELL("contents", CI$4), $B:$B,CELL("contents", CI$7), $E:$E, "TRUE", $M:$M, "&lt;256", $C:$C,CELL("contents", $P264), $G:$G,CELL("contents", CI$3))</f>
        <v>16</v>
      </c>
      <c r="CJ277" s="19">
        <f ca="1" xml:space="preserve"> _xlfn.MAXIFS($M:$M, $A:$A,CELL("contents", CJ$4), $B:$B,CELL("contents", CJ$7), $E:$E, "TRUE", $M:$M, "&lt;256", $C:$C,CELL("contents", $P264), $G:$G,CELL("contents", CJ$3))</f>
        <v>0</v>
      </c>
      <c r="CK277" s="13"/>
      <c r="CL277" s="14">
        <f ca="1" xml:space="preserve"> _xlfn.MAXIFS($M:$M, $A:$A,CELL("contents", CL$4), $B:$B,CELL("contents", CL$7), $E:$E, "TRUE", $M:$M, "&lt;256", $C:$C,CELL("contents", $P264), $G:$G,CELL("contents", CL$3))</f>
        <v>16</v>
      </c>
      <c r="CM277" s="12">
        <f ca="1" xml:space="preserve"> _xlfn.MAXIFS($M:$M, $A:$A,CELL("contents", CM$4), $B:$B,CELL("contents", CM$7), $E:$E, "TRUE", $M:$M, "&lt;256", $C:$C,CELL("contents", $P264), $G:$G,CELL("contents", CM$3))</f>
        <v>16</v>
      </c>
      <c r="CN277" s="19">
        <f ca="1" xml:space="preserve"> _xlfn.MAXIFS($M:$M, $A:$A,CELL("contents", CN$4), $B:$B,CELL("contents", CN$7), $E:$E, "TRUE", $M:$M, "&lt;256", $C:$C,CELL("contents", $P264), $G:$G,CELL("contents", CN$3))</f>
        <v>16</v>
      </c>
      <c r="CO277" s="13"/>
      <c r="CP277" s="14">
        <f ca="1" xml:space="preserve"> _xlfn.MAXIFS($M:$M, $A:$A,CELL("contents", CP$4), $B:$B,CELL("contents", CP$7), $E:$E, "TRUE", $M:$M, "&lt;256", $C:$C,CELL("contents", $P264), $G:$G,CELL("contents", CP$3))</f>
        <v>16</v>
      </c>
      <c r="CS277" s="7" t="s">
        <v>31</v>
      </c>
      <c r="CT277" s="32"/>
      <c r="CU277" s="12">
        <f ca="1" xml:space="preserve"> _xlfn.MAXIFS($M:$M, $A:$A,CELL("contents", CU$4), $B:$B,CELL("contents", CU$7), $E:$E, "TRUE", $M:$M, "&lt;256", $C:$C,CELL("contents", $P264), $G:$G,CELL("contents", CU$3))</f>
        <v>64</v>
      </c>
      <c r="CV277" s="19">
        <f ca="1" xml:space="preserve"> _xlfn.MAXIFS($M:$M, $A:$A,CELL("contents", CV$4), $B:$B,CELL("contents", CV$7), $E:$E, "TRUE", $M:$M, "&lt;256", $C:$C,CELL("contents", $P264), $G:$G,CELL("contents", CV$3))</f>
        <v>64</v>
      </c>
      <c r="CW277" s="13"/>
      <c r="CX277" s="14">
        <f ca="1" xml:space="preserve"> _xlfn.MAXIFS($M:$M, $A:$A,CELL("contents", CX$4), $B:$B,CELL("contents", CX$7), $E:$E, "TRUE", $M:$M, "&lt;256", $C:$C,CELL("contents", $P264), $G:$G,CELL("contents", CX$3))</f>
        <v>64</v>
      </c>
      <c r="CY277" s="12">
        <f ca="1" xml:space="preserve"> _xlfn.MAXIFS($M:$M, $A:$A,CELL("contents", CY$4), $B:$B,CELL("contents", CY$7), $E:$E, "TRUE", $M:$M, "&lt;256", $C:$C,CELL("contents", $P264), $G:$G,CELL("contents", CY$3))</f>
        <v>64</v>
      </c>
      <c r="CZ277" s="19">
        <f ca="1" xml:space="preserve"> _xlfn.MAXIFS($M:$M, $A:$A,CELL("contents", CZ$4), $B:$B,CELL("contents", CZ$7), $E:$E, "TRUE", $M:$M, "&lt;256", $C:$C,CELL("contents", $P264), $G:$G,CELL("contents", CZ$3))</f>
        <v>0</v>
      </c>
      <c r="DA277" s="13"/>
      <c r="DB277" s="14">
        <f ca="1" xml:space="preserve"> _xlfn.MAXIFS($M:$M, $A:$A,CELL("contents", DB$4), $B:$B,CELL("contents", DB$7), $E:$E, "TRUE", $M:$M, "&lt;256", $C:$C,CELL("contents", $P264), $G:$G,CELL("contents", DB$3))</f>
        <v>64</v>
      </c>
      <c r="DC277" s="12">
        <f ca="1" xml:space="preserve"> _xlfn.MAXIFS($M:$M, $A:$A,CELL("contents", DC$4), $B:$B,CELL("contents", DC$7), $E:$E, "TRUE", $M:$M, "&lt;256", $C:$C,CELL("contents", $P264), $G:$G,CELL("contents", DC$3))</f>
        <v>64</v>
      </c>
      <c r="DD277" s="19">
        <f ca="1" xml:space="preserve"> _xlfn.MAXIFS($M:$M, $A:$A,CELL("contents", DD$4), $B:$B,CELL("contents", DD$7), $E:$E, "TRUE", $M:$M, "&lt;256", $C:$C,CELL("contents", $P264), $G:$G,CELL("contents", DD$3))</f>
        <v>0</v>
      </c>
      <c r="DE277" s="13"/>
      <c r="DF277" s="14">
        <f ca="1" xml:space="preserve"> _xlfn.MAXIFS($M:$M, $A:$A,CELL("contents", DF$4), $B:$B,CELL("contents", DF$7), $E:$E, "TRUE", $M:$M, "&lt;256", $C:$C,CELL("contents", $P264), $G:$G,CELL("contents", DF$3))</f>
        <v>64</v>
      </c>
      <c r="DG277" s="12">
        <f ca="1" xml:space="preserve"> _xlfn.MAXIFS($M:$M, $A:$A,CELL("contents", DG$4), $B:$B,CELL("contents", DG$7), $E:$E, "TRUE", $M:$M, "&lt;256", $C:$C,CELL("contents", $P264), $G:$G,CELL("contents", DG$3))</f>
        <v>64</v>
      </c>
      <c r="DH277" s="19">
        <f ca="1" xml:space="preserve"> _xlfn.MAXIFS($M:$M, $A:$A,CELL("contents", DH$4), $B:$B,CELL("contents", DH$7), $E:$E, "TRUE", $M:$M, "&lt;256", $C:$C,CELL("contents", $P264), $G:$G,CELL("contents", DH$3))</f>
        <v>64</v>
      </c>
      <c r="DI277" s="13"/>
      <c r="DJ277" s="14">
        <f ca="1" xml:space="preserve"> _xlfn.MAXIFS($M:$M, $A:$A,CELL("contents", DJ$4), $B:$B,CELL("contents", DJ$7), $E:$E, "TRUE", $M:$M, "&lt;256", $C:$C,CELL("contents", $P264), $G:$G,CELL("contents", DJ$3))</f>
        <v>64</v>
      </c>
      <c r="DM277" s="7" t="s">
        <v>31</v>
      </c>
      <c r="DN277" s="32"/>
      <c r="DO277" s="12">
        <f ca="1" xml:space="preserve"> _xlfn.MAXIFS($M:$M, $A:$A,CELL("contents", DO$4), $B:$B,CELL("contents", DO$7), $E:$E, "TRUE", $M:$M, "&lt;256", $C:$C,CELL("contents", $P264), $G:$G,CELL("contents", DO$3))</f>
        <v>141</v>
      </c>
      <c r="DP277" s="19">
        <f ca="1" xml:space="preserve"> _xlfn.MAXIFS($M:$M, $A:$A,CELL("contents", DP$4), $B:$B,CELL("contents", DP$7), $E:$E, "TRUE", $M:$M, "&lt;256", $C:$C,CELL("contents", $P264), $G:$G,CELL("contents", DP$3))</f>
        <v>0</v>
      </c>
      <c r="DQ277" s="13"/>
      <c r="DR277" s="14">
        <f ca="1" xml:space="preserve"> _xlfn.MAXIFS($M:$M, $A:$A,CELL("contents", DR$4), $B:$B,CELL("contents", DR$7), $E:$E, "TRUE", $M:$M, "&lt;256", $C:$C,CELL("contents", $P264), $G:$G,CELL("contents", DR$3))</f>
        <v>141</v>
      </c>
      <c r="DS277" s="12">
        <f ca="1" xml:space="preserve"> _xlfn.MAXIFS($M:$M, $A:$A,CELL("contents", DS$4), $B:$B,CELL("contents", DS$7), $E:$E, "TRUE", $M:$M, "&lt;256", $C:$C,CELL("contents", $P264), $G:$G,CELL("contents", DS$3))</f>
        <v>233</v>
      </c>
      <c r="DT277" s="19">
        <f ca="1" xml:space="preserve"> _xlfn.MAXIFS($M:$M, $A:$A,CELL("contents", DT$4), $B:$B,CELL("contents", DT$7), $E:$E, "TRUE", $M:$M, "&lt;256", $C:$C,CELL("contents", $P264), $G:$G,CELL("contents", DT$3))</f>
        <v>0</v>
      </c>
      <c r="DU277" s="13"/>
      <c r="DV277" s="14">
        <f ca="1" xml:space="preserve"> _xlfn.MAXIFS($M:$M, $A:$A,CELL("contents", DV$4), $B:$B,CELL("contents", DV$7), $E:$E, "TRUE", $M:$M, "&lt;256", $C:$C,CELL("contents", $P264), $G:$G,CELL("contents", DV$3))</f>
        <v>233</v>
      </c>
      <c r="DW277" s="12">
        <f ca="1" xml:space="preserve"> _xlfn.MAXIFS($M:$M, $A:$A,CELL("contents", DW$4), $B:$B,CELL("contents", DW$7), $E:$E, "TRUE", $M:$M, "&lt;256", $C:$C,CELL("contents", $P264), $G:$G,CELL("contents", DW$3))</f>
        <v>238</v>
      </c>
      <c r="DX277" s="19">
        <f ca="1" xml:space="preserve"> _xlfn.MAXIFS($M:$M, $A:$A,CELL("contents", DX$4), $B:$B,CELL("contents", DX$7), $E:$E, "TRUE", $M:$M, "&lt;256", $C:$C,CELL("contents", $P264), $G:$G,CELL("contents", DX$3))</f>
        <v>0</v>
      </c>
      <c r="DY277" s="13"/>
      <c r="DZ277" s="14">
        <f ca="1" xml:space="preserve"> _xlfn.MAXIFS($M:$M, $A:$A,CELL("contents", DZ$4), $B:$B,CELL("contents", DZ$7), $E:$E, "TRUE", $M:$M, "&lt;256", $C:$C,CELL("contents", $P264), $G:$G,CELL("contents", DZ$3))</f>
        <v>238</v>
      </c>
      <c r="EA277" s="12">
        <f ca="1" xml:space="preserve"> _xlfn.MAXIFS($M:$M, $A:$A,CELL("contents", EA$4), $B:$B,CELL("contents", EA$7), $E:$E, "TRUE", $M:$M, "&lt;256", $C:$C,CELL("contents", $P264), $G:$G,CELL("contents", EA$3))</f>
        <v>238</v>
      </c>
      <c r="EB277" s="19">
        <f ca="1" xml:space="preserve"> _xlfn.MAXIFS($M:$M, $A:$A,CELL("contents", EB$4), $B:$B,CELL("contents", EB$7), $E:$E, "TRUE", $M:$M, "&lt;256", $C:$C,CELL("contents", $P264), $G:$G,CELL("contents", EB$3))</f>
        <v>0</v>
      </c>
      <c r="EC277" s="13"/>
      <c r="ED277" s="14">
        <f ca="1" xml:space="preserve"> _xlfn.MAXIFS($M:$M, $A:$A,CELL("contents", ED$4), $B:$B,CELL("contents", ED$7), $E:$E, "TRUE", $M:$M, "&lt;256", $C:$C,CELL("contents", $P264), $G:$G,CELL("contents", ED$3))</f>
        <v>238</v>
      </c>
    </row>
    <row r="278" spans="1:134" x14ac:dyDescent="0.25">
      <c r="A278" t="s">
        <v>13</v>
      </c>
      <c r="B278" t="s">
        <v>14</v>
      </c>
      <c r="C278">
        <v>11</v>
      </c>
      <c r="D278">
        <v>6</v>
      </c>
      <c r="E278" t="b">
        <v>0</v>
      </c>
      <c r="F278">
        <v>0</v>
      </c>
      <c r="G278">
        <v>16</v>
      </c>
      <c r="H278">
        <v>0</v>
      </c>
      <c r="I278">
        <v>0</v>
      </c>
      <c r="J278">
        <v>0</v>
      </c>
      <c r="K278">
        <v>1</v>
      </c>
      <c r="L278">
        <v>0</v>
      </c>
      <c r="M278">
        <f t="shared" si="645"/>
        <v>16</v>
      </c>
      <c r="N278" t="b">
        <f t="shared" ref="N278" si="684">AND(MIN($F278,$F279,$F280)=$F278,MAX($H278,$H279,$H280)=$H278)</f>
        <v>1</v>
      </c>
      <c r="O278" t="b">
        <f t="shared" ref="O278" si="685">AND(N278,NOT(N279),NOT(N280))</f>
        <v>0</v>
      </c>
      <c r="P278">
        <f>P261</f>
        <v>17</v>
      </c>
      <c r="Q278" s="6" t="s">
        <v>16</v>
      </c>
      <c r="R278" s="21" t="s">
        <v>10</v>
      </c>
      <c r="S278" s="12">
        <f ca="1" xml:space="preserve"> SUMIFS($K:$K, $A:$A,CELL("contents", S$4), $B:$B,CELL("contents", S$7), $C:$C,CELL("contents", $P264))</f>
        <v>8103045</v>
      </c>
      <c r="T278" s="19">
        <f ca="1" xml:space="preserve"> SUMIFS($K:$K, $A:$A,CELL("contents", T$4), $B:$B,CELL("contents", T$7), $C:$C,CELL("contents", $P264))</f>
        <v>59471982</v>
      </c>
      <c r="U278" s="13"/>
      <c r="V278" s="14">
        <f ca="1" xml:space="preserve"> SUMIFS($K:$K, $A:$A,CELL("contents", V$4), $B:$B,CELL("contents", V$7), $C:$C,CELL("contents", $P264))</f>
        <v>67575027</v>
      </c>
      <c r="W278" s="12">
        <f ca="1" xml:space="preserve"> SUMIFS($K:$K, $A:$A,CELL("contents", W$4), $B:$B,CELL("contents", W$7), $C:$C,CELL("contents", $P264))</f>
        <v>29267081</v>
      </c>
      <c r="X278" s="19">
        <f ca="1" xml:space="preserve"> SUMIFS($K:$K, $A:$A,CELL("contents", X$4), $B:$B,CELL("contents", X$7), $C:$C,CELL("contents", $P264))</f>
        <v>6090</v>
      </c>
      <c r="Y278" s="13"/>
      <c r="Z278" s="14">
        <f ca="1" xml:space="preserve"> SUMIFS($K:$K, $A:$A,CELL("contents", Z$4), $B:$B,CELL("contents", Z$7), $C:$C,CELL("contents", $P264))</f>
        <v>29273171</v>
      </c>
      <c r="AA278" s="12">
        <f ca="1" xml:space="preserve"> SUMIFS($K:$K, $A:$A,CELL("contents", AA$4), $B:$B,CELL("contents", AA$7), $C:$C,CELL("contents", $P264))</f>
        <v>27522853</v>
      </c>
      <c r="AB278" s="19">
        <f ca="1" xml:space="preserve"> SUMIFS($K:$K, $A:$A,CELL("contents", AB$4), $B:$B,CELL("contents", AB$7), $C:$C,CELL("contents", $P264))</f>
        <v>6090</v>
      </c>
      <c r="AC278" s="13"/>
      <c r="AD278" s="14">
        <f ca="1" xml:space="preserve"> SUMIFS($K:$K, $A:$A,CELL("contents", AD$4), $B:$B,CELL("contents", AD$7), $C:$C,CELL("contents", $P264))</f>
        <v>27528943</v>
      </c>
      <c r="AE278" s="12">
        <f ca="1" xml:space="preserve"> SUMIFS($K:$K, $A:$A,CELL("contents", AE$4), $B:$B,CELL("contents", AE$7), $C:$C,CELL("contents", $P264))</f>
        <v>64892979</v>
      </c>
      <c r="AF278" s="19">
        <f ca="1" xml:space="preserve"> SUMIFS($K:$K, $A:$A,CELL("contents", AF$4), $B:$B,CELL("contents", AF$7), $C:$C,CELL("contents", $P264))</f>
        <v>59484162</v>
      </c>
      <c r="AG278" s="13"/>
      <c r="AH278" s="14">
        <f ca="1" xml:space="preserve"> SUMIFS($K:$K, $A:$A,CELL("contents", AH$4), $B:$B,CELL("contents", AH$7), $C:$C,CELL("contents", $P264))</f>
        <v>124377141</v>
      </c>
      <c r="AK278" s="6" t="s">
        <v>16</v>
      </c>
      <c r="AL278" s="21" t="s">
        <v>10</v>
      </c>
      <c r="AM278" s="12">
        <f ca="1" xml:space="preserve"> SUMIFS($K:$K, $A:$A,CELL("contents", AM$4), $B:$B,CELL("contents", AM$7), $C:$C,CELL("contents", $P264), $G:$G,CELL("contents", AM$3))</f>
        <v>862430</v>
      </c>
      <c r="AN278" s="19">
        <f ca="1" xml:space="preserve"> SUMIFS($K:$K, $A:$A,CELL("contents", AN$4), $B:$B,CELL("contents", AN$7), $C:$C,CELL("contents", $P264), $G:$G,CELL("contents", AN$3))</f>
        <v>11283265</v>
      </c>
      <c r="AO278" s="13"/>
      <c r="AP278" s="14">
        <f ca="1" xml:space="preserve"> SUMIFS($K:$K, $A:$A,CELL("contents", AP$4), $B:$B,CELL("contents", AP$7), $C:$C,CELL("contents", $P264), $G:$G,CELL("contents", AP$3))</f>
        <v>12145695</v>
      </c>
      <c r="AQ278" s="12">
        <f ca="1" xml:space="preserve"> SUMIFS($K:$K, $A:$A,CELL("contents", AQ$4), $B:$B,CELL("contents", AQ$7), $C:$C,CELL("contents", $P264), $G:$G,CELL("contents", AQ$3))</f>
        <v>4601611</v>
      </c>
      <c r="AR278" s="19">
        <f ca="1" xml:space="preserve"> SUMIFS($K:$K, $A:$A,CELL("contents", AR$4), $B:$B,CELL("contents", AR$7), $C:$C,CELL("contents", $P264), $G:$G,CELL("contents", AR$3))</f>
        <v>78</v>
      </c>
      <c r="AS278" s="13"/>
      <c r="AT278" s="14">
        <f ca="1" xml:space="preserve"> SUMIFS($K:$K, $A:$A,CELL("contents", AT$4), $B:$B,CELL("contents", AT$7), $C:$C,CELL("contents", $P264), $G:$G,CELL("contents", AT$3))</f>
        <v>4601689</v>
      </c>
      <c r="AU278" s="12">
        <f ca="1" xml:space="preserve"> SUMIFS($K:$K, $A:$A,CELL("contents", AU$4), $B:$B,CELL("contents", AU$7), $C:$C,CELL("contents", $P264), $G:$G,CELL("contents", AU$3))</f>
        <v>5011081</v>
      </c>
      <c r="AV278" s="19">
        <f ca="1" xml:space="preserve"> SUMIFS($K:$K, $A:$A,CELL("contents", AV$4), $B:$B,CELL("contents", AV$7), $C:$C,CELL("contents", $P264), $G:$G,CELL("contents", AV$3))</f>
        <v>78</v>
      </c>
      <c r="AW278" s="13"/>
      <c r="AX278" s="14">
        <f ca="1" xml:space="preserve"> SUMIFS($K:$K, $A:$A,CELL("contents", AX$4), $B:$B,CELL("contents", AX$7), $C:$C,CELL("contents", $P264), $G:$G,CELL("contents", AX$3))</f>
        <v>5011159</v>
      </c>
      <c r="AY278" s="12">
        <f ca="1" xml:space="preserve"> SUMIFS($K:$K, $A:$A,CELL("contents", AY$4), $B:$B,CELL("contents", AY$7), $C:$C,CELL("contents", $P264), $G:$G,CELL("contents", AY$3))</f>
        <v>10475122</v>
      </c>
      <c r="AZ278" s="19">
        <f ca="1" xml:space="preserve"> SUMIFS($K:$K, $A:$A,CELL("contents", AZ$4), $B:$B,CELL("contents", AZ$7), $C:$C,CELL("contents", $P264), $G:$G,CELL("contents", AZ$3))</f>
        <v>11283421</v>
      </c>
      <c r="BA278" s="13"/>
      <c r="BB278" s="14">
        <f ca="1" xml:space="preserve"> SUMIFS($K:$K, $A:$A,CELL("contents", BB$4), $B:$B,CELL("contents", BB$7), $C:$C,CELL("contents", $P264), $G:$G,CELL("contents", BB$3))</f>
        <v>21758543</v>
      </c>
      <c r="BE278" s="6" t="s">
        <v>16</v>
      </c>
      <c r="BF278" s="21" t="s">
        <v>10</v>
      </c>
      <c r="BG278" s="12">
        <f ca="1" xml:space="preserve"> SUMIFS($K:$K, $A:$A,CELL("contents", BG$4), $B:$B,CELL("contents", BG$7), $C:$C,CELL("contents", $P264), $G:$G,CELL("contents", BG$3))</f>
        <v>887924</v>
      </c>
      <c r="BH278" s="19">
        <f ca="1" xml:space="preserve"> SUMIFS($K:$K, $A:$A,CELL("contents", BH$4), $B:$B,CELL("contents", BH$7), $C:$C,CELL("contents", $P264), $G:$G,CELL("contents", BH$3))</f>
        <v>10694716</v>
      </c>
      <c r="BI278" s="13"/>
      <c r="BJ278" s="14">
        <f ca="1" xml:space="preserve"> SUMIFS($K:$K, $A:$A,CELL("contents", BJ$4), $B:$B,CELL("contents", BJ$7), $C:$C,CELL("contents", $P264), $G:$G,CELL("contents", BJ$3))</f>
        <v>11582640</v>
      </c>
      <c r="BK278" s="12">
        <f ca="1" xml:space="preserve"> SUMIFS($K:$K, $A:$A,CELL("contents", BK$4), $B:$B,CELL("contents", BK$7), $C:$C,CELL("contents", $P264), $G:$G,CELL("contents", BK$3))</f>
        <v>4527263</v>
      </c>
      <c r="BL278" s="19">
        <f ca="1" xml:space="preserve"> SUMIFS($K:$K, $A:$A,CELL("contents", BL$4), $B:$B,CELL("contents", BL$7), $C:$C,CELL("contents", $P264), $G:$G,CELL("contents", BL$3))</f>
        <v>120</v>
      </c>
      <c r="BM278" s="13"/>
      <c r="BN278" s="14">
        <f ca="1" xml:space="preserve"> SUMIFS($K:$K, $A:$A,CELL("contents", BN$4), $B:$B,CELL("contents", BN$7), $C:$C,CELL("contents", $P264), $G:$G,CELL("contents", BN$3))</f>
        <v>4527383</v>
      </c>
      <c r="BO278" s="12">
        <f ca="1" xml:space="preserve"> SUMIFS($K:$K, $A:$A,CELL("contents", BO$4), $B:$B,CELL("contents", BO$7), $C:$C,CELL("contents", $P264), $G:$G,CELL("contents", BO$3))</f>
        <v>5251864</v>
      </c>
      <c r="BP278" s="19">
        <f ca="1" xml:space="preserve"> SUMIFS($K:$K, $A:$A,CELL("contents", BP$4), $B:$B,CELL("contents", BP$7), $C:$C,CELL("contents", $P264), $G:$G,CELL("contents", BP$3))</f>
        <v>120</v>
      </c>
      <c r="BQ278" s="13"/>
      <c r="BR278" s="14">
        <f ca="1" xml:space="preserve"> SUMIFS($K:$K, $A:$A,CELL("contents", BR$4), $B:$B,CELL("contents", BR$7), $C:$C,CELL("contents", $P264), $G:$G,CELL("contents", BR$3))</f>
        <v>5251984</v>
      </c>
      <c r="BS278" s="12">
        <f ca="1" xml:space="preserve"> SUMIFS($K:$K, $A:$A,CELL("contents", BS$4), $B:$B,CELL("contents", BS$7), $C:$C,CELL("contents", $P264), $G:$G,CELL("contents", BS$3))</f>
        <v>10667051</v>
      </c>
      <c r="BT278" s="19">
        <f ca="1" xml:space="preserve"> SUMIFS($K:$K, $A:$A,CELL("contents", BT$4), $B:$B,CELL("contents", BT$7), $C:$C,CELL("contents", $P264), $G:$G,CELL("contents", BT$3))</f>
        <v>10694956</v>
      </c>
      <c r="BU278" s="13"/>
      <c r="BV278" s="14">
        <f ca="1" xml:space="preserve"> SUMIFS($K:$K, $A:$A,CELL("contents", BV$4), $B:$B,CELL("contents", BV$7), $C:$C,CELL("contents", $P264), $G:$G,CELL("contents", BV$3))</f>
        <v>21362007</v>
      </c>
      <c r="BY278" s="6" t="s">
        <v>16</v>
      </c>
      <c r="BZ278" s="21" t="s">
        <v>10</v>
      </c>
      <c r="CA278" s="12">
        <f ca="1" xml:space="preserve"> SUMIFS($K:$K, $A:$A,CELL("contents", CA$4), $B:$B,CELL("contents", CA$7), $C:$C,CELL("contents", $P264), $G:$G,CELL("contents", CA$3))</f>
        <v>1203437</v>
      </c>
      <c r="CB278" s="19">
        <f ca="1" xml:space="preserve"> SUMIFS($K:$K, $A:$A,CELL("contents", CB$4), $B:$B,CELL("contents", CB$7), $C:$C,CELL("contents", $P264), $G:$G,CELL("contents", CB$3))</f>
        <v>10794081</v>
      </c>
      <c r="CC278" s="13"/>
      <c r="CD278" s="14">
        <f ca="1" xml:space="preserve"> SUMIFS($K:$K, $A:$A,CELL("contents", CD$4), $B:$B,CELL("contents", CD$7), $C:$C,CELL("contents", $P264), $G:$G,CELL("contents", CD$3))</f>
        <v>11997518</v>
      </c>
      <c r="CE278" s="12">
        <f ca="1" xml:space="preserve"> SUMIFS($K:$K, $A:$A,CELL("contents", CE$4), $B:$B,CELL("contents", CE$7), $C:$C,CELL("contents", $P264), $G:$G,CELL("contents", CE$3))</f>
        <v>5238186</v>
      </c>
      <c r="CF278" s="19">
        <f ca="1" xml:space="preserve"> SUMIFS($K:$K, $A:$A,CELL("contents", CF$4), $B:$B,CELL("contents", CF$7), $C:$C,CELL("contents", $P264), $G:$G,CELL("contents", CF$3))</f>
        <v>391</v>
      </c>
      <c r="CG278" s="13"/>
      <c r="CH278" s="14">
        <f ca="1" xml:space="preserve"> SUMIFS($K:$K, $A:$A,CELL("contents", CH$4), $B:$B,CELL("contents", CH$7), $C:$C,CELL("contents", $P264), $G:$G,CELL("contents", CH$3))</f>
        <v>5238577</v>
      </c>
      <c r="CI278" s="12">
        <f ca="1" xml:space="preserve"> SUMIFS($K:$K, $A:$A,CELL("contents", CI$4), $B:$B,CELL("contents", CI$7), $C:$C,CELL("contents", $P264), $G:$G,CELL("contents", CI$3))</f>
        <v>5187799</v>
      </c>
      <c r="CJ278" s="19">
        <f ca="1" xml:space="preserve"> SUMIFS($K:$K, $A:$A,CELL("contents", CJ$4), $B:$B,CELL("contents", CJ$7), $C:$C,CELL("contents", $P264), $G:$G,CELL("contents", CJ$3))</f>
        <v>391</v>
      </c>
      <c r="CK278" s="13"/>
      <c r="CL278" s="14">
        <f ca="1" xml:space="preserve"> SUMIFS($K:$K, $A:$A,CELL("contents", CL$4), $B:$B,CELL("contents", CL$7), $C:$C,CELL("contents", $P264), $G:$G,CELL("contents", CL$3))</f>
        <v>5188190</v>
      </c>
      <c r="CM278" s="12">
        <f ca="1" xml:space="preserve"> SUMIFS($K:$K, $A:$A,CELL("contents", CM$4), $B:$B,CELL("contents", CM$7), $C:$C,CELL("contents", $P264), $G:$G,CELL("contents", CM$3))</f>
        <v>11629422</v>
      </c>
      <c r="CN278" s="19">
        <f ca="1" xml:space="preserve"> SUMIFS($K:$K, $A:$A,CELL("contents", CN$4), $B:$B,CELL("contents", CN$7), $C:$C,CELL("contents", $P264), $G:$G,CELL("contents", CN$3))</f>
        <v>10794863</v>
      </c>
      <c r="CO278" s="13"/>
      <c r="CP278" s="14">
        <f ca="1" xml:space="preserve"> SUMIFS($K:$K, $A:$A,CELL("contents", CP$4), $B:$B,CELL("contents", CP$7), $C:$C,CELL("contents", $P264), $G:$G,CELL("contents", CP$3))</f>
        <v>22424285</v>
      </c>
      <c r="CS278" s="6" t="s">
        <v>16</v>
      </c>
      <c r="CT278" s="21" t="s">
        <v>10</v>
      </c>
      <c r="CU278" s="12">
        <f ca="1" xml:space="preserve"> SUMIFS($K:$K, $A:$A,CELL("contents", CU$4), $B:$B,CELL("contents", CU$7), $C:$C,CELL("contents", $P264), $G:$G,CELL("contents", CU$3))</f>
        <v>2097874</v>
      </c>
      <c r="CV278" s="19">
        <f ca="1" xml:space="preserve"> SUMIFS($K:$K, $A:$A,CELL("contents", CV$4), $B:$B,CELL("contents", CV$7), $C:$C,CELL("contents", $P264), $G:$G,CELL("contents", CV$3))</f>
        <v>13171534</v>
      </c>
      <c r="CW278" s="13"/>
      <c r="CX278" s="14">
        <f ca="1" xml:space="preserve"> SUMIFS($K:$K, $A:$A,CELL("contents", CX$4), $B:$B,CELL("contents", CX$7), $C:$C,CELL("contents", $P264), $G:$G,CELL("contents", CX$3))</f>
        <v>15269408</v>
      </c>
      <c r="CY278" s="12">
        <f ca="1" xml:space="preserve"> SUMIFS($K:$K, $A:$A,CELL("contents", CY$4), $B:$B,CELL("contents", CY$7), $C:$C,CELL("contents", $P264), $G:$G,CELL("contents", CY$3))</f>
        <v>7313022</v>
      </c>
      <c r="CZ278" s="19">
        <f ca="1" xml:space="preserve"> SUMIFS($K:$K, $A:$A,CELL("contents", CZ$4), $B:$B,CELL("contents", CZ$7), $C:$C,CELL("contents", $P264), $G:$G,CELL("contents", CZ$3))</f>
        <v>1360</v>
      </c>
      <c r="DA278" s="13"/>
      <c r="DB278" s="14">
        <f ca="1" xml:space="preserve"> SUMIFS($K:$K, $A:$A,CELL("contents", DB$4), $B:$B,CELL("contents", DB$7), $C:$C,CELL("contents", $P264), $G:$G,CELL("contents", DB$3))</f>
        <v>7314382</v>
      </c>
      <c r="DC278" s="12">
        <f ca="1" xml:space="preserve"> SUMIFS($K:$K, $A:$A,CELL("contents", DC$4), $B:$B,CELL("contents", DC$7), $C:$C,CELL("contents", $P264), $G:$G,CELL("contents", DC$3))</f>
        <v>5456437</v>
      </c>
      <c r="DD278" s="19">
        <f ca="1" xml:space="preserve"> SUMIFS($K:$K, $A:$A,CELL("contents", DD$4), $B:$B,CELL("contents", DD$7), $C:$C,CELL("contents", $P264), $G:$G,CELL("contents", DD$3))</f>
        <v>1360</v>
      </c>
      <c r="DE278" s="13"/>
      <c r="DF278" s="14">
        <f ca="1" xml:space="preserve"> SUMIFS($K:$K, $A:$A,CELL("contents", DF$4), $B:$B,CELL("contents", DF$7), $C:$C,CELL("contents", $P264), $G:$G,CELL("contents", DF$3))</f>
        <v>5457797</v>
      </c>
      <c r="DG278" s="12">
        <f ca="1" xml:space="preserve"> SUMIFS($K:$K, $A:$A,CELL("contents", DG$4), $B:$B,CELL("contents", DG$7), $C:$C,CELL("contents", $P264), $G:$G,CELL("contents", DG$3))</f>
        <v>14867333</v>
      </c>
      <c r="DH278" s="19">
        <f ca="1" xml:space="preserve"> SUMIFS($K:$K, $A:$A,CELL("contents", DH$4), $B:$B,CELL("contents", DH$7), $C:$C,CELL("contents", $P264), $G:$G,CELL("contents", DH$3))</f>
        <v>13174254</v>
      </c>
      <c r="DI278" s="13"/>
      <c r="DJ278" s="14">
        <f ca="1" xml:space="preserve"> SUMIFS($K:$K, $A:$A,CELL("contents", DJ$4), $B:$B,CELL("contents", DJ$7), $C:$C,CELL("contents", $P264), $G:$G,CELL("contents", DJ$3))</f>
        <v>28041587</v>
      </c>
      <c r="DM278" s="6" t="s">
        <v>16</v>
      </c>
      <c r="DN278" s="21" t="s">
        <v>10</v>
      </c>
      <c r="DO278" s="12">
        <f ca="1" xml:space="preserve"> SUMIFS($K:$K, $A:$A,CELL("contents", DO$4), $B:$B,CELL("contents", DO$7), $C:$C,CELL("contents", $P264), $G:$G,CELL("contents", DO$3))</f>
        <v>3051380</v>
      </c>
      <c r="DP278" s="19">
        <f ca="1" xml:space="preserve"> SUMIFS($K:$K, $A:$A,CELL("contents", DP$4), $B:$B,CELL("contents", DP$7), $C:$C,CELL("contents", $P264), $G:$G,CELL("contents", DP$3))</f>
        <v>13528386</v>
      </c>
      <c r="DQ278" s="13"/>
      <c r="DR278" s="14">
        <f ca="1" xml:space="preserve"> SUMIFS($K:$K, $A:$A,CELL("contents", DR$4), $B:$B,CELL("contents", DR$7), $C:$C,CELL("contents", $P264), $G:$G,CELL("contents", DR$3))</f>
        <v>16579766</v>
      </c>
      <c r="DS278" s="12">
        <f ca="1" xml:space="preserve"> SUMIFS($K:$K, $A:$A,CELL("contents", DS$4), $B:$B,CELL("contents", DS$7), $C:$C,CELL("contents", $P264), $G:$G,CELL("contents", DS$3))</f>
        <v>7586999</v>
      </c>
      <c r="DT278" s="19">
        <f ca="1" xml:space="preserve"> SUMIFS($K:$K, $A:$A,CELL("contents", DT$4), $B:$B,CELL("contents", DT$7), $C:$C,CELL("contents", $P264), $G:$G,CELL("contents", DT$3))</f>
        <v>4141</v>
      </c>
      <c r="DU278" s="13"/>
      <c r="DV278" s="14">
        <f ca="1" xml:space="preserve"> SUMIFS($K:$K, $A:$A,CELL("contents", DV$4), $B:$B,CELL("contents", DV$7), $C:$C,CELL("contents", $P264), $G:$G,CELL("contents", DV$3))</f>
        <v>7591140</v>
      </c>
      <c r="DW278" s="12">
        <f ca="1" xml:space="preserve"> SUMIFS($K:$K, $A:$A,CELL("contents", DW$4), $B:$B,CELL("contents", DW$7), $C:$C,CELL("contents", $P264), $G:$G,CELL("contents", DW$3))</f>
        <v>6615672</v>
      </c>
      <c r="DX278" s="19">
        <f ca="1" xml:space="preserve"> SUMIFS($K:$K, $A:$A,CELL("contents", DX$4), $B:$B,CELL("contents", DX$7), $C:$C,CELL("contents", $P264), $G:$G,CELL("contents", DX$3))</f>
        <v>4141</v>
      </c>
      <c r="DY278" s="13"/>
      <c r="DZ278" s="14">
        <f ca="1" xml:space="preserve"> SUMIFS($K:$K, $A:$A,CELL("contents", DZ$4), $B:$B,CELL("contents", DZ$7), $C:$C,CELL("contents", $P264), $G:$G,CELL("contents", DZ$3))</f>
        <v>6619813</v>
      </c>
      <c r="EA278" s="12">
        <f ca="1" xml:space="preserve"> SUMIFS($K:$K, $A:$A,CELL("contents", EA$4), $B:$B,CELL("contents", EA$7), $C:$C,CELL("contents", $P264), $G:$G,CELL("contents", EA$3))</f>
        <v>17254051</v>
      </c>
      <c r="EB278" s="19">
        <f ca="1" xml:space="preserve"> SUMIFS($K:$K, $A:$A,CELL("contents", EB$4), $B:$B,CELL("contents", EB$7), $C:$C,CELL("contents", $P264), $G:$G,CELL("contents", EB$3))</f>
        <v>13536668</v>
      </c>
      <c r="EC278" s="13"/>
      <c r="ED278" s="14">
        <f ca="1" xml:space="preserve"> SUMIFS($K:$K, $A:$A,CELL("contents", ED$4), $B:$B,CELL("contents", ED$7), $C:$C,CELL("contents", $P264), $G:$G,CELL("contents", ED$3))</f>
        <v>30790719</v>
      </c>
    </row>
    <row r="279" spans="1:134" x14ac:dyDescent="0.25">
      <c r="A279" t="s">
        <v>15</v>
      </c>
      <c r="B279" t="s">
        <v>14</v>
      </c>
      <c r="C279">
        <v>11</v>
      </c>
      <c r="D279">
        <v>6</v>
      </c>
      <c r="E279" t="b">
        <v>0</v>
      </c>
      <c r="F279">
        <v>0</v>
      </c>
      <c r="G279">
        <v>16</v>
      </c>
      <c r="H279">
        <v>0</v>
      </c>
      <c r="I279">
        <v>0</v>
      </c>
      <c r="J279">
        <v>0</v>
      </c>
      <c r="K279">
        <v>1</v>
      </c>
      <c r="L279">
        <v>0</v>
      </c>
      <c r="M279">
        <f t="shared" si="645"/>
        <v>16</v>
      </c>
      <c r="N279" t="b">
        <f t="shared" ref="N279" si="686">AND(MIN($F278,$F279,$F280)=$F279,MAX($H278,$H279,$H280)=$H279)</f>
        <v>1</v>
      </c>
      <c r="O279" t="b">
        <f t="shared" ref="O279" si="687">AND(NOT(N278),N279,NOT(N280))</f>
        <v>0</v>
      </c>
      <c r="P279">
        <f>P261</f>
        <v>17</v>
      </c>
      <c r="Q279" s="5" t="s">
        <v>23</v>
      </c>
      <c r="R279" s="21"/>
      <c r="S279" s="12">
        <f ca="1" xml:space="preserve"> IFERROR(AVERAGEIFS($K:$K, $A:$A,CELL("contents", S$4), $B:$B,CELL("contents", S$7), $C:$C,CELL("contents", $P264)), 0)</f>
        <v>33762.6875</v>
      </c>
      <c r="T279" s="19">
        <f ca="1" xml:space="preserve"> IFERROR(AVERAGEIFS($K:$K, $A:$A,CELL("contents", T$4), $B:$B,CELL("contents", T$7), $C:$C,CELL("contents", $P264)), 0)</f>
        <v>360436.25454545452</v>
      </c>
      <c r="U279" s="13"/>
      <c r="V279" s="14">
        <f ca="1" xml:space="preserve"> IFERROR(AVERAGEIFS($K:$K, $A:$A,CELL("contents", V$4), $B:$B,CELL("contents", V$7), $C:$C,CELL("contents", $P264)), 0)</f>
        <v>166851.91851851851</v>
      </c>
      <c r="W279" s="12">
        <f ca="1" xml:space="preserve"> IFERROR(AVERAGEIFS($K:$K, $A:$A,CELL("contents", W$4), $B:$B,CELL("contents", W$7), $C:$C,CELL("contents", $P264)), 0)</f>
        <v>121946.17083333334</v>
      </c>
      <c r="X279" s="19">
        <f ca="1" xml:space="preserve"> IFERROR(AVERAGEIFS($K:$K, $A:$A,CELL("contents", X$4), $B:$B,CELL("contents", X$7), $C:$C,CELL("contents", $P264)), 0)</f>
        <v>36.909090909090907</v>
      </c>
      <c r="Y279" s="13"/>
      <c r="Z279" s="14">
        <f ca="1" xml:space="preserve"> IFERROR(AVERAGEIFS($K:$K, $A:$A,CELL("contents", Z$4), $B:$B,CELL("contents", Z$7), $C:$C,CELL("contents", $P264)), 0)</f>
        <v>72279.434567901233</v>
      </c>
      <c r="AA279" s="12">
        <f ca="1" xml:space="preserve"> IFERROR(AVERAGEIFS($K:$K, $A:$A,CELL("contents", AA$4), $B:$B,CELL("contents", AA$7), $C:$C,CELL("contents", $P264)), 0)</f>
        <v>114678.55416666667</v>
      </c>
      <c r="AB279" s="19">
        <f ca="1" xml:space="preserve"> IFERROR(AVERAGEIFS($K:$K, $A:$A,CELL("contents", AB$4), $B:$B,CELL("contents", AB$7), $C:$C,CELL("contents", $P264)), 0)</f>
        <v>36.909090909090907</v>
      </c>
      <c r="AC279" s="13"/>
      <c r="AD279" s="14">
        <f ca="1" xml:space="preserve"> IFERROR(AVERAGEIFS($K:$K, $A:$A,CELL("contents", AD$4), $B:$B,CELL("contents", AD$7), $C:$C,CELL("contents", $P264)), 0)</f>
        <v>67972.698765432098</v>
      </c>
      <c r="AE279" s="12">
        <f ca="1" xml:space="preserve"> IFERROR(AVERAGEIFS($K:$K, $A:$A,CELL("contents", AE$4), $B:$B,CELL("contents", AE$7), $C:$C,CELL("contents", $P264)), 0)</f>
        <v>90129.137499999997</v>
      </c>
      <c r="AF279" s="19">
        <f ca="1" xml:space="preserve"> IFERROR(AVERAGEIFS($K:$K, $A:$A,CELL("contents", AF$4), $B:$B,CELL("contents", AF$7), $C:$C,CELL("contents", $P264)), 0)</f>
        <v>120170.02424242425</v>
      </c>
      <c r="AG279" s="13"/>
      <c r="AH279" s="14">
        <f ca="1" xml:space="preserve"> IFERROR(AVERAGEIFS($K:$K, $A:$A,CELL("contents", AH$4), $B:$B,CELL("contents", AH$7), $C:$C,CELL("contents", $P264)), 0)</f>
        <v>102368.01728395061</v>
      </c>
      <c r="AK279" s="5" t="s">
        <v>23</v>
      </c>
      <c r="AL279" s="21"/>
      <c r="AM279" s="12">
        <f ca="1" xml:space="preserve"> IFERROR(AVERAGEIFS($K:$K, $A:$A,CELL("contents", AM$4), $B:$B,CELL("contents", AM$7), $C:$C,CELL("contents", $P264), $G:$G,CELL("contents", AM$3)), 0)</f>
        <v>17967.291666666668</v>
      </c>
      <c r="AN279" s="19">
        <f ca="1" xml:space="preserve"> IFERROR(AVERAGEIFS($K:$K, $A:$A,CELL("contents", AN$4), $B:$B,CELL("contents", AN$7), $C:$C,CELL("contents", $P264), $G:$G,CELL("contents", AN$3)), 0)</f>
        <v>341917.12121212122</v>
      </c>
      <c r="AO279" s="13"/>
      <c r="AP279" s="14">
        <f ca="1" xml:space="preserve"> IFERROR(AVERAGEIFS($K:$K, $A:$A,CELL("contents", AP$4), $B:$B,CELL("contents", AP$7), $C:$C,CELL("contents", $P264), $G:$G,CELL("contents", AP$3)), 0)</f>
        <v>149946.85185185185</v>
      </c>
      <c r="AQ279" s="12">
        <f ca="1" xml:space="preserve"> IFERROR(AVERAGEIFS($K:$K, $A:$A,CELL("contents", AQ$4), $B:$B,CELL("contents", AQ$7), $C:$C,CELL("contents", $P264), $G:$G,CELL("contents", AQ$3)), 0)</f>
        <v>95866.895833333328</v>
      </c>
      <c r="AR279" s="19">
        <f ca="1" xml:space="preserve"> IFERROR(AVERAGEIFS($K:$K, $A:$A,CELL("contents", AR$4), $B:$B,CELL("contents", AR$7), $C:$C,CELL("contents", $P264), $G:$G,CELL("contents", AR$3)), 0)</f>
        <v>2.3636363636363638</v>
      </c>
      <c r="AS279" s="13"/>
      <c r="AT279" s="14">
        <f ca="1" xml:space="preserve"> IFERROR(AVERAGEIFS($K:$K, $A:$A,CELL("contents", AT$4), $B:$B,CELL("contents", AT$7), $C:$C,CELL("contents", $P264), $G:$G,CELL("contents", AT$3)), 0)</f>
        <v>56810.975308641973</v>
      </c>
      <c r="AU279" s="12">
        <f ca="1" xml:space="preserve"> IFERROR(AVERAGEIFS($K:$K, $A:$A,CELL("contents", AU$4), $B:$B,CELL("contents", AU$7), $C:$C,CELL("contents", $P264), $G:$G,CELL("contents", AU$3)), 0)</f>
        <v>104397.52083333333</v>
      </c>
      <c r="AV279" s="19">
        <f ca="1" xml:space="preserve"> IFERROR(AVERAGEIFS($K:$K, $A:$A,CELL("contents", AV$4), $B:$B,CELL("contents", AV$7), $C:$C,CELL("contents", $P264), $G:$G,CELL("contents", AV$3)), 0)</f>
        <v>2.3636363636363638</v>
      </c>
      <c r="AW279" s="13"/>
      <c r="AX279" s="14">
        <f ca="1" xml:space="preserve"> IFERROR(AVERAGEIFS($K:$K, $A:$A,CELL("contents", AX$4), $B:$B,CELL("contents", AX$7), $C:$C,CELL("contents", $P264), $G:$G,CELL("contents", AX$3)), 0)</f>
        <v>61866.160493827163</v>
      </c>
      <c r="AY279" s="12">
        <f ca="1" xml:space="preserve"> IFERROR(AVERAGEIFS($K:$K, $A:$A,CELL("contents", AY$4), $B:$B,CELL("contents", AY$7), $C:$C,CELL("contents", $P264), $G:$G,CELL("contents", AY$3)), 0)</f>
        <v>72743.902777777781</v>
      </c>
      <c r="AZ279" s="19">
        <f ca="1" xml:space="preserve"> IFERROR(AVERAGEIFS($K:$K, $A:$A,CELL("contents", AZ$4), $B:$B,CELL("contents", AZ$7), $C:$C,CELL("contents", $P264), $G:$G,CELL("contents", AZ$3)), 0)</f>
        <v>113973.9494949495</v>
      </c>
      <c r="BA279" s="13"/>
      <c r="BB279" s="14">
        <f ca="1" xml:space="preserve"> IFERROR(AVERAGEIFS($K:$K, $A:$A,CELL("contents", BB$4), $B:$B,CELL("contents", BB$7), $C:$C,CELL("contents", $P264), $G:$G,CELL("contents", BB$3)), 0)</f>
        <v>89541.329218106999</v>
      </c>
      <c r="BE279" s="5" t="s">
        <v>23</v>
      </c>
      <c r="BF279" s="21"/>
      <c r="BG279" s="12">
        <f ca="1" xml:space="preserve"> IFERROR(AVERAGEIFS($K:$K, $A:$A,CELL("contents", BG$4), $B:$B,CELL("contents", BG$7), $C:$C,CELL("contents", $P264), $G:$G,CELL("contents", BG$3)), 0)</f>
        <v>18498.416666666668</v>
      </c>
      <c r="BH279" s="19">
        <f ca="1" xml:space="preserve"> IFERROR(AVERAGEIFS($K:$K, $A:$A,CELL("contents", BH$4), $B:$B,CELL("contents", BH$7), $C:$C,CELL("contents", $P264), $G:$G,CELL("contents", BH$3)), 0)</f>
        <v>324082.30303030304</v>
      </c>
      <c r="BI279" s="13"/>
      <c r="BJ279" s="14">
        <f ca="1" xml:space="preserve"> IFERROR(AVERAGEIFS($K:$K, $A:$A,CELL("contents", BJ$4), $B:$B,CELL("contents", BJ$7), $C:$C,CELL("contents", $P264), $G:$G,CELL("contents", BJ$3)), 0)</f>
        <v>142995.55555555556</v>
      </c>
      <c r="BK279" s="12">
        <f ca="1" xml:space="preserve"> IFERROR(AVERAGEIFS($K:$K, $A:$A,CELL("contents", BK$4), $B:$B,CELL("contents", BK$7), $C:$C,CELL("contents", $P264), $G:$G,CELL("contents", BK$3)), 0)</f>
        <v>94317.979166666672</v>
      </c>
      <c r="BL279" s="19">
        <f ca="1" xml:space="preserve"> IFERROR(AVERAGEIFS($K:$K, $A:$A,CELL("contents", BL$4), $B:$B,CELL("contents", BL$7), $C:$C,CELL("contents", $P264), $G:$G,CELL("contents", BL$3)), 0)</f>
        <v>3.6363636363636362</v>
      </c>
      <c r="BM279" s="13"/>
      <c r="BN279" s="14">
        <f ca="1" xml:space="preserve"> IFERROR(AVERAGEIFS($K:$K, $A:$A,CELL("contents", BN$4), $B:$B,CELL("contents", BN$7), $C:$C,CELL("contents", $P264), $G:$G,CELL("contents", BN$3)), 0)</f>
        <v>55893.617283950618</v>
      </c>
      <c r="BO279" s="12">
        <f ca="1" xml:space="preserve"> IFERROR(AVERAGEIFS($K:$K, $A:$A,CELL("contents", BO$4), $B:$B,CELL("contents", BO$7), $C:$C,CELL("contents", $P264), $G:$G,CELL("contents", BO$3)), 0)</f>
        <v>109413.83333333333</v>
      </c>
      <c r="BP279" s="19">
        <f ca="1" xml:space="preserve"> IFERROR(AVERAGEIFS($K:$K, $A:$A,CELL("contents", BP$4), $B:$B,CELL("contents", BP$7), $C:$C,CELL("contents", $P264), $G:$G,CELL("contents", BP$3)), 0)</f>
        <v>3.6363636363636362</v>
      </c>
      <c r="BQ279" s="13"/>
      <c r="BR279" s="14">
        <f ca="1" xml:space="preserve"> IFERROR(AVERAGEIFS($K:$K, $A:$A,CELL("contents", BR$4), $B:$B,CELL("contents", BR$7), $C:$C,CELL("contents", $P264), $G:$G,CELL("contents", BR$3)), 0)</f>
        <v>64839.308641975309</v>
      </c>
      <c r="BS279" s="12">
        <f ca="1" xml:space="preserve"> IFERROR(AVERAGEIFS($K:$K, $A:$A,CELL("contents", BS$4), $B:$B,CELL("contents", BS$7), $C:$C,CELL("contents", $P264), $G:$G,CELL("contents", BS$3)), 0)</f>
        <v>74076.743055555562</v>
      </c>
      <c r="BT279" s="19">
        <f ca="1" xml:space="preserve"> IFERROR(AVERAGEIFS($K:$K, $A:$A,CELL("contents", BT$4), $B:$B,CELL("contents", BT$7), $C:$C,CELL("contents", $P264), $G:$G,CELL("contents", BT$3)), 0)</f>
        <v>108029.85858585859</v>
      </c>
      <c r="BU279" s="13"/>
      <c r="BV279" s="14">
        <f ca="1" xml:space="preserve"> IFERROR(AVERAGEIFS($K:$K, $A:$A,CELL("contents", BV$4), $B:$B,CELL("contents", BV$7), $C:$C,CELL("contents", $P264), $G:$G,CELL("contents", BV$3)), 0)</f>
        <v>87909.493827160491</v>
      </c>
      <c r="BY279" s="5" t="s">
        <v>23</v>
      </c>
      <c r="BZ279" s="21"/>
      <c r="CA279" s="12">
        <f ca="1" xml:space="preserve"> IFERROR(AVERAGEIFS($K:$K, $A:$A,CELL("contents", CA$4), $B:$B,CELL("contents", CA$7), $C:$C,CELL("contents", $P264), $G:$G,CELL("contents", CA$3)), 0)</f>
        <v>25071.604166666668</v>
      </c>
      <c r="CB279" s="19">
        <f ca="1" xml:space="preserve"> IFERROR(AVERAGEIFS($K:$K, $A:$A,CELL("contents", CB$4), $B:$B,CELL("contents", CB$7), $C:$C,CELL("contents", $P264), $G:$G,CELL("contents", CB$3)), 0)</f>
        <v>327093.36363636365</v>
      </c>
      <c r="CC279" s="13"/>
      <c r="CD279" s="14">
        <f ca="1" xml:space="preserve"> IFERROR(AVERAGEIFS($K:$K, $A:$A,CELL("contents", CD$4), $B:$B,CELL("contents", CD$7), $C:$C,CELL("contents", $P264), $G:$G,CELL("contents", CD$3)), 0)</f>
        <v>148117.50617283949</v>
      </c>
      <c r="CE279" s="12">
        <f ca="1" xml:space="preserve"> IFERROR(AVERAGEIFS($K:$K, $A:$A,CELL("contents", CE$4), $B:$B,CELL("contents", CE$7), $C:$C,CELL("contents", $P264), $G:$G,CELL("contents", CE$3)), 0)</f>
        <v>109128.875</v>
      </c>
      <c r="CF279" s="19">
        <f ca="1" xml:space="preserve"> IFERROR(AVERAGEIFS($K:$K, $A:$A,CELL("contents", CF$4), $B:$B,CELL("contents", CF$7), $C:$C,CELL("contents", $P264), $G:$G,CELL("contents", CF$3)), 0)</f>
        <v>11.848484848484848</v>
      </c>
      <c r="CG279" s="13"/>
      <c r="CH279" s="14">
        <f ca="1" xml:space="preserve"> IFERROR(AVERAGEIFS($K:$K, $A:$A,CELL("contents", CH$4), $B:$B,CELL("contents", CH$7), $C:$C,CELL("contents", $P264), $G:$G,CELL("contents", CH$3)), 0)</f>
        <v>64673.790123456791</v>
      </c>
      <c r="CI279" s="12">
        <f ca="1" xml:space="preserve"> IFERROR(AVERAGEIFS($K:$K, $A:$A,CELL("contents", CI$4), $B:$B,CELL("contents", CI$7), $C:$C,CELL("contents", $P264), $G:$G,CELL("contents", CI$3)), 0)</f>
        <v>108079.14583333333</v>
      </c>
      <c r="CJ279" s="19">
        <f ca="1" xml:space="preserve"> IFERROR(AVERAGEIFS($K:$K, $A:$A,CELL("contents", CJ$4), $B:$B,CELL("contents", CJ$7), $C:$C,CELL("contents", $P264), $G:$G,CELL("contents", CJ$3)), 0)</f>
        <v>11.848484848484848</v>
      </c>
      <c r="CK279" s="13"/>
      <c r="CL279" s="14">
        <f ca="1" xml:space="preserve"> IFERROR(AVERAGEIFS($K:$K, $A:$A,CELL("contents", CL$4), $B:$B,CELL("contents", CL$7), $C:$C,CELL("contents", $P264), $G:$G,CELL("contents", CL$3)), 0)</f>
        <v>64051.728395061727</v>
      </c>
      <c r="CM279" s="12">
        <f ca="1" xml:space="preserve"> IFERROR(AVERAGEIFS($K:$K, $A:$A,CELL("contents", CM$4), $B:$B,CELL("contents", CM$7), $C:$C,CELL("contents", $P264), $G:$G,CELL("contents", CM$3)), 0)</f>
        <v>80759.875</v>
      </c>
      <c r="CN279" s="19">
        <f ca="1" xml:space="preserve"> IFERROR(AVERAGEIFS($K:$K, $A:$A,CELL("contents", CN$4), $B:$B,CELL("contents", CN$7), $C:$C,CELL("contents", $P264), $G:$G,CELL("contents", CN$3)), 0)</f>
        <v>109039.0202020202</v>
      </c>
      <c r="CO279" s="13"/>
      <c r="CP279" s="14">
        <f ca="1" xml:space="preserve"> IFERROR(AVERAGEIFS($K:$K, $A:$A,CELL("contents", CP$4), $B:$B,CELL("contents", CP$7), $C:$C,CELL("contents", $P264), $G:$G,CELL("contents", CP$3)), 0)</f>
        <v>92281.008230452673</v>
      </c>
      <c r="CS279" s="5" t="s">
        <v>23</v>
      </c>
      <c r="CT279" s="21"/>
      <c r="CU279" s="12">
        <f ca="1" xml:space="preserve"> IFERROR(AVERAGEIFS($K:$K, $A:$A,CELL("contents", CU$4), $B:$B,CELL("contents", CU$7), $C:$C,CELL("contents", $P264), $G:$G,CELL("contents", CU$3)), 0)</f>
        <v>43705.708333333336</v>
      </c>
      <c r="CV279" s="19">
        <f ca="1" xml:space="preserve"> IFERROR(AVERAGEIFS($K:$K, $A:$A,CELL("contents", CV$4), $B:$B,CELL("contents", CV$7), $C:$C,CELL("contents", $P264), $G:$G,CELL("contents", CV$3)), 0)</f>
        <v>399137.39393939392</v>
      </c>
      <c r="CW279" s="13"/>
      <c r="CX279" s="14">
        <f ca="1" xml:space="preserve"> IFERROR(AVERAGEIFS($K:$K, $A:$A,CELL("contents", CX$4), $B:$B,CELL("contents", CX$7), $C:$C,CELL("contents", $P264), $G:$G,CELL("contents", CX$3)), 0)</f>
        <v>188511.2098765432</v>
      </c>
      <c r="CY279" s="12">
        <f ca="1" xml:space="preserve"> IFERROR(AVERAGEIFS($K:$K, $A:$A,CELL("contents", CY$4), $B:$B,CELL("contents", CY$7), $C:$C,CELL("contents", $P264), $G:$G,CELL("contents", CY$3)), 0)</f>
        <v>152354.625</v>
      </c>
      <c r="CZ279" s="19">
        <f ca="1" xml:space="preserve"> IFERROR(AVERAGEIFS($K:$K, $A:$A,CELL("contents", CZ$4), $B:$B,CELL("contents", CZ$7), $C:$C,CELL("contents", $P264), $G:$G,CELL("contents", CZ$3)), 0)</f>
        <v>41.212121212121211</v>
      </c>
      <c r="DA279" s="13"/>
      <c r="DB279" s="14">
        <f ca="1" xml:space="preserve"> IFERROR(AVERAGEIFS($K:$K, $A:$A,CELL("contents", DB$4), $B:$B,CELL("contents", DB$7), $C:$C,CELL("contents", $P264), $G:$G,CELL("contents", DB$3)), 0)</f>
        <v>90301.012345679017</v>
      </c>
      <c r="DC279" s="12">
        <f ca="1" xml:space="preserve"> IFERROR(AVERAGEIFS($K:$K, $A:$A,CELL("contents", DC$4), $B:$B,CELL("contents", DC$7), $C:$C,CELL("contents", $P264), $G:$G,CELL("contents", DC$3)), 0)</f>
        <v>113675.77083333333</v>
      </c>
      <c r="DD279" s="19">
        <f ca="1" xml:space="preserve"> IFERROR(AVERAGEIFS($K:$K, $A:$A,CELL("contents", DD$4), $B:$B,CELL("contents", DD$7), $C:$C,CELL("contents", $P264), $G:$G,CELL("contents", DD$3)), 0)</f>
        <v>41.212121212121211</v>
      </c>
      <c r="DE279" s="13"/>
      <c r="DF279" s="14">
        <f ca="1" xml:space="preserve"> IFERROR(AVERAGEIFS($K:$K, $A:$A,CELL("contents", DF$4), $B:$B,CELL("contents", DF$7), $C:$C,CELL("contents", $P264), $G:$G,CELL("contents", DF$3)), 0)</f>
        <v>67380.209876543217</v>
      </c>
      <c r="DG279" s="12">
        <f ca="1" xml:space="preserve"> IFERROR(AVERAGEIFS($K:$K, $A:$A,CELL("contents", DG$4), $B:$B,CELL("contents", DG$7), $C:$C,CELL("contents", $P264), $G:$G,CELL("contents", DG$3)), 0)</f>
        <v>103245.36805555556</v>
      </c>
      <c r="DH279" s="19">
        <f ca="1" xml:space="preserve"> IFERROR(AVERAGEIFS($K:$K, $A:$A,CELL("contents", DH$4), $B:$B,CELL("contents", DH$7), $C:$C,CELL("contents", $P264), $G:$G,CELL("contents", DH$3)), 0)</f>
        <v>133073.27272727274</v>
      </c>
      <c r="DI279" s="13"/>
      <c r="DJ279" s="14">
        <f ca="1" xml:space="preserve"> IFERROR(AVERAGEIFS($K:$K, $A:$A,CELL("contents", DJ$4), $B:$B,CELL("contents", DJ$7), $C:$C,CELL("contents", $P264), $G:$G,CELL("contents", DJ$3)), 0)</f>
        <v>115397.47736625515</v>
      </c>
      <c r="DM279" s="5" t="s">
        <v>23</v>
      </c>
      <c r="DN279" s="21"/>
      <c r="DO279" s="12">
        <f ca="1" xml:space="preserve"> IFERROR(AVERAGEIFS($K:$K, $A:$A,CELL("contents", DO$4), $B:$B,CELL("contents", DO$7), $C:$C,CELL("contents", $P264), $G:$G,CELL("contents", DO$3)), 0)</f>
        <v>63570.416666666664</v>
      </c>
      <c r="DP279" s="19">
        <f ca="1" xml:space="preserve"> IFERROR(AVERAGEIFS($K:$K, $A:$A,CELL("contents", DP$4), $B:$B,CELL("contents", DP$7), $C:$C,CELL("contents", $P264), $G:$G,CELL("contents", DP$3)), 0)</f>
        <v>409951.09090909088</v>
      </c>
      <c r="DQ279" s="13"/>
      <c r="DR279" s="14">
        <f ca="1" xml:space="preserve"> IFERROR(AVERAGEIFS($K:$K, $A:$A,CELL("contents", DR$4), $B:$B,CELL("contents", DR$7), $C:$C,CELL("contents", $P264), $G:$G,CELL("contents", DR$3)), 0)</f>
        <v>204688.46913580247</v>
      </c>
      <c r="DS279" s="12">
        <f ca="1" xml:space="preserve"> IFERROR(AVERAGEIFS($K:$K, $A:$A,CELL("contents", DS$4), $B:$B,CELL("contents", DS$7), $C:$C,CELL("contents", $P264), $G:$G,CELL("contents", DS$3)), 0)</f>
        <v>158062.47916666666</v>
      </c>
      <c r="DT279" s="19">
        <f ca="1" xml:space="preserve"> IFERROR(AVERAGEIFS($K:$K, $A:$A,CELL("contents", DT$4), $B:$B,CELL("contents", DT$7), $C:$C,CELL("contents", $P264), $G:$G,CELL("contents", DT$3)), 0)</f>
        <v>125.48484848484848</v>
      </c>
      <c r="DU279" s="13"/>
      <c r="DV279" s="14">
        <f ca="1" xml:space="preserve"> IFERROR(AVERAGEIFS($K:$K, $A:$A,CELL("contents", DV$4), $B:$B,CELL("contents", DV$7), $C:$C,CELL("contents", $P264), $G:$G,CELL("contents", DV$3)), 0)</f>
        <v>93717.777777777781</v>
      </c>
      <c r="DW279" s="12">
        <f ca="1" xml:space="preserve"> IFERROR(AVERAGEIFS($K:$K, $A:$A,CELL("contents", DW$4), $B:$B,CELL("contents", DW$7), $C:$C,CELL("contents", $P264), $G:$G,CELL("contents", DW$3)), 0)</f>
        <v>137826.5</v>
      </c>
      <c r="DX279" s="19">
        <f ca="1" xml:space="preserve"> IFERROR(AVERAGEIFS($K:$K, $A:$A,CELL("contents", DX$4), $B:$B,CELL("contents", DX$7), $C:$C,CELL("contents", $P264), $G:$G,CELL("contents", DX$3)), 0)</f>
        <v>125.48484848484848</v>
      </c>
      <c r="DY279" s="13"/>
      <c r="DZ279" s="14">
        <f ca="1" xml:space="preserve"> IFERROR(AVERAGEIFS($K:$K, $A:$A,CELL("contents", DZ$4), $B:$B,CELL("contents", DZ$7), $C:$C,CELL("contents", $P264), $G:$G,CELL("contents", DZ$3)), 0)</f>
        <v>81726.08641975309</v>
      </c>
      <c r="EA279" s="12">
        <f ca="1" xml:space="preserve"> IFERROR(AVERAGEIFS($K:$K, $A:$A,CELL("contents", EA$4), $B:$B,CELL("contents", EA$7), $C:$C,CELL("contents", $P264), $G:$G,CELL("contents", EA$3)), 0)</f>
        <v>119819.79861111111</v>
      </c>
      <c r="EB279" s="19">
        <f ca="1" xml:space="preserve"> IFERROR(AVERAGEIFS($K:$K, $A:$A,CELL("contents", EB$4), $B:$B,CELL("contents", EB$7), $C:$C,CELL("contents", $P264), $G:$G,CELL("contents", EB$3)), 0)</f>
        <v>136734.02020202021</v>
      </c>
      <c r="EC279" s="13"/>
      <c r="ED279" s="14">
        <f ca="1" xml:space="preserve"> IFERROR(AVERAGEIFS($K:$K, $A:$A,CELL("contents", ED$4), $B:$B,CELL("contents", ED$7), $C:$C,CELL("contents", $P264), $G:$G,CELL("contents", ED$3)), 0)</f>
        <v>126710.77777777778</v>
      </c>
    </row>
    <row r="280" spans="1:134" x14ac:dyDescent="0.25">
      <c r="A280" t="s">
        <v>19</v>
      </c>
      <c r="B280" t="s">
        <v>14</v>
      </c>
      <c r="C280">
        <v>11</v>
      </c>
      <c r="D280">
        <v>6</v>
      </c>
      <c r="E280" t="b">
        <v>0</v>
      </c>
      <c r="F280">
        <v>0</v>
      </c>
      <c r="G280">
        <v>16</v>
      </c>
      <c r="H280">
        <v>0</v>
      </c>
      <c r="I280">
        <v>0</v>
      </c>
      <c r="J280">
        <v>0</v>
      </c>
      <c r="K280">
        <v>1</v>
      </c>
      <c r="L280">
        <v>0</v>
      </c>
      <c r="M280">
        <f t="shared" si="645"/>
        <v>16</v>
      </c>
      <c r="N280" t="b">
        <f t="shared" ref="N280" si="688">AND(MIN($F278,$F279,$F280)=$F280,MAX($H278,$H279,$H280)=$H280)</f>
        <v>1</v>
      </c>
      <c r="O280" t="b">
        <f t="shared" ref="O280" si="689">AND(NOT(N278),NOT(N279),N280)</f>
        <v>0</v>
      </c>
      <c r="P280">
        <f>P261</f>
        <v>17</v>
      </c>
      <c r="Q280" s="7" t="s">
        <v>29</v>
      </c>
      <c r="R280" s="21"/>
      <c r="S280" s="12">
        <f ca="1" xml:space="preserve"> _xlfn.MAXIFS($K:$K, $A:$A,CELL("contents", S$4), $B:$B,CELL("contents", S$7), $C:$C,CELL("contents", $P264))</f>
        <v>849004</v>
      </c>
      <c r="T280" s="19">
        <f ca="1" xml:space="preserve"> _xlfn.MAXIFS($K:$K, $A:$A,CELL("contents", T$4), $B:$B,CELL("contents", T$7), $C:$C,CELL("contents", $P264))</f>
        <v>949852</v>
      </c>
      <c r="U280" s="13"/>
      <c r="V280" s="14">
        <f ca="1" xml:space="preserve"> _xlfn.MAXIFS($K:$K, $A:$A,CELL("contents", V$4), $B:$B,CELL("contents", V$7), $C:$C,CELL("contents", $P264))</f>
        <v>949852</v>
      </c>
      <c r="W280" s="12">
        <f ca="1" xml:space="preserve"> _xlfn.MAXIFS($K:$K, $A:$A,CELL("contents", W$4), $B:$B,CELL("contents", W$7), $C:$C,CELL("contents", $P264))</f>
        <v>600236</v>
      </c>
      <c r="X280" s="19">
        <f ca="1" xml:space="preserve"> _xlfn.MAXIFS($K:$K, $A:$A,CELL("contents", X$4), $B:$B,CELL("contents", X$7), $C:$C,CELL("contents", $P264))</f>
        <v>480</v>
      </c>
      <c r="Y280" s="13"/>
      <c r="Z280" s="14">
        <f ca="1" xml:space="preserve"> _xlfn.MAXIFS($K:$K, $A:$A,CELL("contents", Z$4), $B:$B,CELL("contents", Z$7), $C:$C,CELL("contents", $P264))</f>
        <v>600236</v>
      </c>
      <c r="AA280" s="12">
        <f ca="1" xml:space="preserve"> _xlfn.MAXIFS($K:$K, $A:$A,CELL("contents", AA$4), $B:$B,CELL("contents", AA$7), $C:$C,CELL("contents", $P264))</f>
        <v>570273</v>
      </c>
      <c r="AB280" s="19">
        <f ca="1" xml:space="preserve"> _xlfn.MAXIFS($K:$K, $A:$A,CELL("contents", AB$4), $B:$B,CELL("contents", AB$7), $C:$C,CELL("contents", $P264))</f>
        <v>480</v>
      </c>
      <c r="AC280" s="13"/>
      <c r="AD280" s="14">
        <f ca="1" xml:space="preserve"> _xlfn.MAXIFS($K:$K, $A:$A,CELL("contents", AD$4), $B:$B,CELL("contents", AD$7), $C:$C,CELL("contents", $P264))</f>
        <v>570273</v>
      </c>
      <c r="AE280" s="12">
        <f ca="1" xml:space="preserve"> _xlfn.MAXIFS($K:$K, $A:$A,CELL("contents", AE$4), $B:$B,CELL("contents", AE$7), $C:$C,CELL("contents", $P264))</f>
        <v>849004</v>
      </c>
      <c r="AF280" s="19">
        <f ca="1" xml:space="preserve"> _xlfn.MAXIFS($K:$K, $A:$A,CELL("contents", AF$4), $B:$B,CELL("contents", AF$7), $C:$C,CELL("contents", $P264))</f>
        <v>949852</v>
      </c>
      <c r="AG280" s="13"/>
      <c r="AH280" s="14">
        <f ca="1" xml:space="preserve"> _xlfn.MAXIFS($K:$K, $A:$A,CELL("contents", AH$4), $B:$B,CELL("contents", AH$7), $C:$C,CELL("contents", $P264))</f>
        <v>949852</v>
      </c>
      <c r="AK280" s="7" t="s">
        <v>29</v>
      </c>
      <c r="AL280" s="21"/>
      <c r="AM280" s="12">
        <f ca="1" xml:space="preserve"> _xlfn.MAXIFS($K:$K, $A:$A,CELL("contents", AM$4), $B:$B,CELL("contents", AM$7), $C:$C,CELL("contents", $P264), $G:$G,CELL("contents", AM$3))</f>
        <v>344551</v>
      </c>
      <c r="AN280" s="19">
        <f ca="1" xml:space="preserve"> _xlfn.MAXIFS($K:$K, $A:$A,CELL("contents", AN$4), $B:$B,CELL("contents", AN$7), $C:$C,CELL("contents", $P264), $G:$G,CELL("contents", AN$3))</f>
        <v>816669</v>
      </c>
      <c r="AO280" s="13"/>
      <c r="AP280" s="14">
        <f ca="1" xml:space="preserve"> _xlfn.MAXIFS($K:$K, $A:$A,CELL("contents", AP$4), $B:$B,CELL("contents", AP$7), $C:$C,CELL("contents", $P264), $G:$G,CELL("contents", AP$3))</f>
        <v>816669</v>
      </c>
      <c r="AQ280" s="12">
        <f ca="1" xml:space="preserve"> _xlfn.MAXIFS($K:$K, $A:$A,CELL("contents", AQ$4), $B:$B,CELL("contents", AQ$7), $C:$C,CELL("contents", $P264), $G:$G,CELL("contents", AQ$3))</f>
        <v>520673</v>
      </c>
      <c r="AR280" s="19">
        <f ca="1" xml:space="preserve"> _xlfn.MAXIFS($K:$K, $A:$A,CELL("contents", AR$4), $B:$B,CELL("contents", AR$7), $C:$C,CELL("contents", $P264), $G:$G,CELL("contents", AR$3))</f>
        <v>4</v>
      </c>
      <c r="AS280" s="13"/>
      <c r="AT280" s="14">
        <f ca="1" xml:space="preserve"> _xlfn.MAXIFS($K:$K, $A:$A,CELL("contents", AT$4), $B:$B,CELL("contents", AT$7), $C:$C,CELL("contents", $P264), $G:$G,CELL("contents", AT$3))</f>
        <v>520673</v>
      </c>
      <c r="AU280" s="12">
        <f ca="1" xml:space="preserve"> _xlfn.MAXIFS($K:$K, $A:$A,CELL("contents", AU$4), $B:$B,CELL("contents", AU$7), $C:$C,CELL("contents", $P264), $G:$G,CELL("contents", AU$3))</f>
        <v>570273</v>
      </c>
      <c r="AV280" s="19">
        <f ca="1" xml:space="preserve"> _xlfn.MAXIFS($K:$K, $A:$A,CELL("contents", AV$4), $B:$B,CELL("contents", AV$7), $C:$C,CELL("contents", $P264), $G:$G,CELL("contents", AV$3))</f>
        <v>4</v>
      </c>
      <c r="AW280" s="13"/>
      <c r="AX280" s="14">
        <f ca="1" xml:space="preserve"> _xlfn.MAXIFS($K:$K, $A:$A,CELL("contents", AX$4), $B:$B,CELL("contents", AX$7), $C:$C,CELL("contents", $P264), $G:$G,CELL("contents", AX$3))</f>
        <v>570273</v>
      </c>
      <c r="AY280" s="12">
        <f ca="1" xml:space="preserve"> _xlfn.MAXIFS($K:$K, $A:$A,CELL("contents", AY$4), $B:$B,CELL("contents", AY$7), $C:$C,CELL("contents", $P264), $G:$G,CELL("contents", AY$3))</f>
        <v>570273</v>
      </c>
      <c r="AZ280" s="19">
        <f ca="1" xml:space="preserve"> _xlfn.MAXIFS($K:$K, $A:$A,CELL("contents", AZ$4), $B:$B,CELL("contents", AZ$7), $C:$C,CELL("contents", $P264), $G:$G,CELL("contents", AZ$3))</f>
        <v>816669</v>
      </c>
      <c r="BA280" s="13"/>
      <c r="BB280" s="14">
        <f ca="1" xml:space="preserve"> _xlfn.MAXIFS($K:$K, $A:$A,CELL("contents", BB$4), $B:$B,CELL("contents", BB$7), $C:$C,CELL("contents", $P264), $G:$G,CELL("contents", BB$3))</f>
        <v>816669</v>
      </c>
      <c r="BE280" s="7" t="s">
        <v>29</v>
      </c>
      <c r="BF280" s="21"/>
      <c r="BG280" s="12">
        <f ca="1" xml:space="preserve"> _xlfn.MAXIFS($K:$K, $A:$A,CELL("contents", BG$4), $B:$B,CELL("contents", BG$7), $C:$C,CELL("contents", $P264), $G:$G,CELL("contents", BG$3))</f>
        <v>310385</v>
      </c>
      <c r="BH280" s="19">
        <f ca="1" xml:space="preserve"> _xlfn.MAXIFS($K:$K, $A:$A,CELL("contents", BH$4), $B:$B,CELL("contents", BH$7), $C:$C,CELL("contents", $P264), $G:$G,CELL("contents", BH$3))</f>
        <v>773901</v>
      </c>
      <c r="BI280" s="13"/>
      <c r="BJ280" s="14">
        <f ca="1" xml:space="preserve"> _xlfn.MAXIFS($K:$K, $A:$A,CELL("contents", BJ$4), $B:$B,CELL("contents", BJ$7), $C:$C,CELL("contents", $P264), $G:$G,CELL("contents", BJ$3))</f>
        <v>773901</v>
      </c>
      <c r="BK280" s="12">
        <f ca="1" xml:space="preserve"> _xlfn.MAXIFS($K:$K, $A:$A,CELL("contents", BK$4), $B:$B,CELL("contents", BK$7), $C:$C,CELL("contents", $P264), $G:$G,CELL("contents", BK$3))</f>
        <v>501872</v>
      </c>
      <c r="BL280" s="19">
        <f ca="1" xml:space="preserve"> _xlfn.MAXIFS($K:$K, $A:$A,CELL("contents", BL$4), $B:$B,CELL("contents", BL$7), $C:$C,CELL("contents", $P264), $G:$G,CELL("contents", BL$3))</f>
        <v>8</v>
      </c>
      <c r="BM280" s="13"/>
      <c r="BN280" s="14">
        <f ca="1" xml:space="preserve"> _xlfn.MAXIFS($K:$K, $A:$A,CELL("contents", BN$4), $B:$B,CELL("contents", BN$7), $C:$C,CELL("contents", $P264), $G:$G,CELL("contents", BN$3))</f>
        <v>501872</v>
      </c>
      <c r="BO280" s="12">
        <f ca="1" xml:space="preserve"> _xlfn.MAXIFS($K:$K, $A:$A,CELL("contents", BO$4), $B:$B,CELL("contents", BO$7), $C:$C,CELL("contents", $P264), $G:$G,CELL("contents", BO$3))</f>
        <v>568538</v>
      </c>
      <c r="BP280" s="19">
        <f ca="1" xml:space="preserve"> _xlfn.MAXIFS($K:$K, $A:$A,CELL("contents", BP$4), $B:$B,CELL("contents", BP$7), $C:$C,CELL("contents", $P264), $G:$G,CELL("contents", BP$3))</f>
        <v>8</v>
      </c>
      <c r="BQ280" s="13"/>
      <c r="BR280" s="14">
        <f ca="1" xml:space="preserve"> _xlfn.MAXIFS($K:$K, $A:$A,CELL("contents", BR$4), $B:$B,CELL("contents", BR$7), $C:$C,CELL("contents", $P264), $G:$G,CELL("contents", BR$3))</f>
        <v>568538</v>
      </c>
      <c r="BS280" s="12">
        <f ca="1" xml:space="preserve"> _xlfn.MAXIFS($K:$K, $A:$A,CELL("contents", BS$4), $B:$B,CELL("contents", BS$7), $C:$C,CELL("contents", $P264), $G:$G,CELL("contents", BS$3))</f>
        <v>568538</v>
      </c>
      <c r="BT280" s="19">
        <f ca="1" xml:space="preserve"> _xlfn.MAXIFS($K:$K, $A:$A,CELL("contents", BT$4), $B:$B,CELL("contents", BT$7), $C:$C,CELL("contents", $P264), $G:$G,CELL("contents", BT$3))</f>
        <v>773901</v>
      </c>
      <c r="BU280" s="13"/>
      <c r="BV280" s="14">
        <f ca="1" xml:space="preserve"> _xlfn.MAXIFS($K:$K, $A:$A,CELL("contents", BV$4), $B:$B,CELL("contents", BV$7), $C:$C,CELL("contents", $P264), $G:$G,CELL("contents", BV$3))</f>
        <v>773901</v>
      </c>
      <c r="BY280" s="7" t="s">
        <v>29</v>
      </c>
      <c r="BZ280" s="21"/>
      <c r="CA280" s="12">
        <f ca="1" xml:space="preserve"> _xlfn.MAXIFS($K:$K, $A:$A,CELL("contents", CA$4), $B:$B,CELL("contents", CA$7), $C:$C,CELL("contents", $P264), $G:$G,CELL("contents", CA$3))</f>
        <v>348158</v>
      </c>
      <c r="CB280" s="19">
        <f ca="1" xml:space="preserve"> _xlfn.MAXIFS($K:$K, $A:$A,CELL("contents", CB$4), $B:$B,CELL("contents", CB$7), $C:$C,CELL("contents", $P264), $G:$G,CELL("contents", CB$3))</f>
        <v>836004</v>
      </c>
      <c r="CC280" s="13"/>
      <c r="CD280" s="14">
        <f ca="1" xml:space="preserve"> _xlfn.MAXIFS($K:$K, $A:$A,CELL("contents", CD$4), $B:$B,CELL("contents", CD$7), $C:$C,CELL("contents", $P264), $G:$G,CELL("contents", CD$3))</f>
        <v>836004</v>
      </c>
      <c r="CE280" s="12">
        <f ca="1" xml:space="preserve"> _xlfn.MAXIFS($K:$K, $A:$A,CELL("contents", CE$4), $B:$B,CELL("contents", CE$7), $C:$C,CELL("contents", $P264), $G:$G,CELL("contents", CE$3))</f>
        <v>532494</v>
      </c>
      <c r="CF280" s="19">
        <f ca="1" xml:space="preserve"> _xlfn.MAXIFS($K:$K, $A:$A,CELL("contents", CF$4), $B:$B,CELL("contents", CF$7), $C:$C,CELL("contents", $P264), $G:$G,CELL("contents", CF$3))</f>
        <v>31</v>
      </c>
      <c r="CG280" s="13"/>
      <c r="CH280" s="14">
        <f ca="1" xml:space="preserve"> _xlfn.MAXIFS($K:$K, $A:$A,CELL("contents", CH$4), $B:$B,CELL("contents", CH$7), $C:$C,CELL("contents", $P264), $G:$G,CELL("contents", CH$3))</f>
        <v>532494</v>
      </c>
      <c r="CI280" s="12">
        <f ca="1" xml:space="preserve"> _xlfn.MAXIFS($K:$K, $A:$A,CELL("contents", CI$4), $B:$B,CELL("contents", CI$7), $C:$C,CELL("contents", $P264), $G:$G,CELL("contents", CI$3))</f>
        <v>488644</v>
      </c>
      <c r="CJ280" s="19">
        <f ca="1" xml:space="preserve"> _xlfn.MAXIFS($K:$K, $A:$A,CELL("contents", CJ$4), $B:$B,CELL("contents", CJ$7), $C:$C,CELL("contents", $P264), $G:$G,CELL("contents", CJ$3))</f>
        <v>31</v>
      </c>
      <c r="CK280" s="13"/>
      <c r="CL280" s="14">
        <f ca="1" xml:space="preserve"> _xlfn.MAXIFS($K:$K, $A:$A,CELL("contents", CL$4), $B:$B,CELL("contents", CL$7), $C:$C,CELL("contents", $P264), $G:$G,CELL("contents", CL$3))</f>
        <v>488644</v>
      </c>
      <c r="CM280" s="12">
        <f ca="1" xml:space="preserve"> _xlfn.MAXIFS($K:$K, $A:$A,CELL("contents", CM$4), $B:$B,CELL("contents", CM$7), $C:$C,CELL("contents", $P264), $G:$G,CELL("contents", CM$3))</f>
        <v>532494</v>
      </c>
      <c r="CN280" s="19">
        <f ca="1" xml:space="preserve"> _xlfn.MAXIFS($K:$K, $A:$A,CELL("contents", CN$4), $B:$B,CELL("contents", CN$7), $C:$C,CELL("contents", $P264), $G:$G,CELL("contents", CN$3))</f>
        <v>836004</v>
      </c>
      <c r="CO280" s="13"/>
      <c r="CP280" s="14">
        <f ca="1" xml:space="preserve"> _xlfn.MAXIFS($K:$K, $A:$A,CELL("contents", CP$4), $B:$B,CELL("contents", CP$7), $C:$C,CELL("contents", $P264), $G:$G,CELL("contents", CP$3))</f>
        <v>836004</v>
      </c>
      <c r="CS280" s="7" t="s">
        <v>29</v>
      </c>
      <c r="CT280" s="21"/>
      <c r="CU280" s="12">
        <f ca="1" xml:space="preserve"> _xlfn.MAXIFS($K:$K, $A:$A,CELL("contents", CU$4), $B:$B,CELL("contents", CU$7), $C:$C,CELL("contents", $P264), $G:$G,CELL("contents", CU$3))</f>
        <v>514877</v>
      </c>
      <c r="CV280" s="19">
        <f ca="1" xml:space="preserve"> _xlfn.MAXIFS($K:$K, $A:$A,CELL("contents", CV$4), $B:$B,CELL("contents", CV$7), $C:$C,CELL("contents", $P264), $G:$G,CELL("contents", CV$3))</f>
        <v>937506</v>
      </c>
      <c r="CW280" s="13"/>
      <c r="CX280" s="14">
        <f ca="1" xml:space="preserve"> _xlfn.MAXIFS($K:$K, $A:$A,CELL("contents", CX$4), $B:$B,CELL("contents", CX$7), $C:$C,CELL("contents", $P264), $G:$G,CELL("contents", CX$3))</f>
        <v>937506</v>
      </c>
      <c r="CY280" s="12">
        <f ca="1" xml:space="preserve"> _xlfn.MAXIFS($K:$K, $A:$A,CELL("contents", CY$4), $B:$B,CELL("contents", CY$7), $C:$C,CELL("contents", $P264), $G:$G,CELL("contents", CY$3))</f>
        <v>589217</v>
      </c>
      <c r="CZ280" s="19">
        <f ca="1" xml:space="preserve"> _xlfn.MAXIFS($K:$K, $A:$A,CELL("contents", CZ$4), $B:$B,CELL("contents", CZ$7), $C:$C,CELL("contents", $P264), $G:$G,CELL("contents", CZ$3))</f>
        <v>118</v>
      </c>
      <c r="DA280" s="13"/>
      <c r="DB280" s="14">
        <f ca="1" xml:space="preserve"> _xlfn.MAXIFS($K:$K, $A:$A,CELL("contents", DB$4), $B:$B,CELL("contents", DB$7), $C:$C,CELL("contents", $P264), $G:$G,CELL("contents", DB$3))</f>
        <v>589217</v>
      </c>
      <c r="DC280" s="12">
        <f ca="1" xml:space="preserve"> _xlfn.MAXIFS($K:$K, $A:$A,CELL("contents", DC$4), $B:$B,CELL("contents", DC$7), $C:$C,CELL("contents", $P264), $G:$G,CELL("contents", DC$3))</f>
        <v>458648</v>
      </c>
      <c r="DD280" s="19">
        <f ca="1" xml:space="preserve"> _xlfn.MAXIFS($K:$K, $A:$A,CELL("contents", DD$4), $B:$B,CELL("contents", DD$7), $C:$C,CELL("contents", $P264), $G:$G,CELL("contents", DD$3))</f>
        <v>118</v>
      </c>
      <c r="DE280" s="13"/>
      <c r="DF280" s="14">
        <f ca="1" xml:space="preserve"> _xlfn.MAXIFS($K:$K, $A:$A,CELL("contents", DF$4), $B:$B,CELL("contents", DF$7), $C:$C,CELL("contents", $P264), $G:$G,CELL("contents", DF$3))</f>
        <v>458648</v>
      </c>
      <c r="DG280" s="12">
        <f ca="1" xml:space="preserve"> _xlfn.MAXIFS($K:$K, $A:$A,CELL("contents", DG$4), $B:$B,CELL("contents", DG$7), $C:$C,CELL("contents", $P264), $G:$G,CELL("contents", DG$3))</f>
        <v>589217</v>
      </c>
      <c r="DH280" s="19">
        <f ca="1" xml:space="preserve"> _xlfn.MAXIFS($K:$K, $A:$A,CELL("contents", DH$4), $B:$B,CELL("contents", DH$7), $C:$C,CELL("contents", $P264), $G:$G,CELL("contents", DH$3))</f>
        <v>937506</v>
      </c>
      <c r="DI280" s="13"/>
      <c r="DJ280" s="14">
        <f ca="1" xml:space="preserve"> _xlfn.MAXIFS($K:$K, $A:$A,CELL("contents", DJ$4), $B:$B,CELL("contents", DJ$7), $C:$C,CELL("contents", $P264), $G:$G,CELL("contents", DJ$3))</f>
        <v>937506</v>
      </c>
      <c r="DM280" s="7" t="s">
        <v>29</v>
      </c>
      <c r="DN280" s="21"/>
      <c r="DO280" s="12">
        <f ca="1" xml:space="preserve"> _xlfn.MAXIFS($K:$K, $A:$A,CELL("contents", DO$4), $B:$B,CELL("contents", DO$7), $C:$C,CELL("contents", $P264), $G:$G,CELL("contents", DO$3))</f>
        <v>849004</v>
      </c>
      <c r="DP280" s="19">
        <f ca="1" xml:space="preserve"> _xlfn.MAXIFS($K:$K, $A:$A,CELL("contents", DP$4), $B:$B,CELL("contents", DP$7), $C:$C,CELL("contents", $P264), $G:$G,CELL("contents", DP$3))</f>
        <v>949852</v>
      </c>
      <c r="DQ280" s="13"/>
      <c r="DR280" s="14">
        <f ca="1" xml:space="preserve"> _xlfn.MAXIFS($K:$K, $A:$A,CELL("contents", DR$4), $B:$B,CELL("contents", DR$7), $C:$C,CELL("contents", $P264), $G:$G,CELL("contents", DR$3))</f>
        <v>949852</v>
      </c>
      <c r="DS280" s="12">
        <f ca="1" xml:space="preserve"> _xlfn.MAXIFS($K:$K, $A:$A,CELL("contents", DS$4), $B:$B,CELL("contents", DS$7), $C:$C,CELL("contents", $P264), $G:$G,CELL("contents", DS$3))</f>
        <v>600236</v>
      </c>
      <c r="DT280" s="19">
        <f ca="1" xml:space="preserve"> _xlfn.MAXIFS($K:$K, $A:$A,CELL("contents", DT$4), $B:$B,CELL("contents", DT$7), $C:$C,CELL("contents", $P264), $G:$G,CELL("contents", DT$3))</f>
        <v>480</v>
      </c>
      <c r="DU280" s="13"/>
      <c r="DV280" s="14">
        <f ca="1" xml:space="preserve"> _xlfn.MAXIFS($K:$K, $A:$A,CELL("contents", DV$4), $B:$B,CELL("contents", DV$7), $C:$C,CELL("contents", $P264), $G:$G,CELL("contents", DV$3))</f>
        <v>600236</v>
      </c>
      <c r="DW280" s="12">
        <f ca="1" xml:space="preserve"> _xlfn.MAXIFS($K:$K, $A:$A,CELL("contents", DW$4), $B:$B,CELL("contents", DW$7), $C:$C,CELL("contents", $P264), $G:$G,CELL("contents", DW$3))</f>
        <v>523037</v>
      </c>
      <c r="DX280" s="19">
        <f ca="1" xml:space="preserve"> _xlfn.MAXIFS($K:$K, $A:$A,CELL("contents", DX$4), $B:$B,CELL("contents", DX$7), $C:$C,CELL("contents", $P264), $G:$G,CELL("contents", DX$3))</f>
        <v>480</v>
      </c>
      <c r="DY280" s="13"/>
      <c r="DZ280" s="14">
        <f ca="1" xml:space="preserve"> _xlfn.MAXIFS($K:$K, $A:$A,CELL("contents", DZ$4), $B:$B,CELL("contents", DZ$7), $C:$C,CELL("contents", $P264), $G:$G,CELL("contents", DZ$3))</f>
        <v>523037</v>
      </c>
      <c r="EA280" s="12">
        <f ca="1" xml:space="preserve"> _xlfn.MAXIFS($K:$K, $A:$A,CELL("contents", EA$4), $B:$B,CELL("contents", EA$7), $C:$C,CELL("contents", $P264), $G:$G,CELL("contents", EA$3))</f>
        <v>849004</v>
      </c>
      <c r="EB280" s="19">
        <f ca="1" xml:space="preserve"> _xlfn.MAXIFS($K:$K, $A:$A,CELL("contents", EB$4), $B:$B,CELL("contents", EB$7), $C:$C,CELL("contents", $P264), $G:$G,CELL("contents", EB$3))</f>
        <v>949852</v>
      </c>
      <c r="EC280" s="13"/>
      <c r="ED280" s="14">
        <f ca="1" xml:space="preserve"> _xlfn.MAXIFS($K:$K, $A:$A,CELL("contents", ED$4), $B:$B,CELL("contents", ED$7), $C:$C,CELL("contents", $P264), $G:$G,CELL("contents", ED$3))</f>
        <v>949852</v>
      </c>
    </row>
    <row r="281" spans="1:134" x14ac:dyDescent="0.25">
      <c r="A281" t="s">
        <v>13</v>
      </c>
      <c r="B281" t="s">
        <v>14</v>
      </c>
      <c r="C281">
        <v>11</v>
      </c>
      <c r="D281">
        <v>7</v>
      </c>
      <c r="E281" t="b">
        <v>0</v>
      </c>
      <c r="F281">
        <v>6.0000000000000001E-3</v>
      </c>
      <c r="G281">
        <v>16</v>
      </c>
      <c r="H281">
        <v>16</v>
      </c>
      <c r="I281">
        <v>78</v>
      </c>
      <c r="J281">
        <v>41</v>
      </c>
      <c r="K281">
        <v>4</v>
      </c>
      <c r="L281">
        <v>3</v>
      </c>
      <c r="M281">
        <f t="shared" si="645"/>
        <v>0</v>
      </c>
      <c r="N281" t="b">
        <f t="shared" ref="N281" si="690">AND(MIN($F281,$F282,$F283)=$F281,MAX($H281,$H282,$H283)=$H281)</f>
        <v>0</v>
      </c>
      <c r="O281" t="b">
        <f t="shared" ref="O281" si="691">AND(N281,NOT(N282),NOT(N283))</f>
        <v>0</v>
      </c>
      <c r="P281">
        <f>P261</f>
        <v>17</v>
      </c>
      <c r="Q281" s="6" t="s">
        <v>16</v>
      </c>
      <c r="R281" s="32" t="s">
        <v>11</v>
      </c>
      <c r="S281" s="12">
        <f ca="1" xml:space="preserve"> SUMIFS($L:$L, $A:$A,CELL("contents", S$4), $B:$B,CELL("contents", S$7), $C:$C,CELL("contents", $P264))</f>
        <v>2295</v>
      </c>
      <c r="T281" s="19">
        <f ca="1" xml:space="preserve"> SUMIFS($L:$L, $A:$A,CELL("contents", T$4), $B:$B,CELL("contents", T$7), $C:$C,CELL("contents", $P264))</f>
        <v>2550</v>
      </c>
      <c r="U281" s="13"/>
      <c r="V281" s="14">
        <f ca="1" xml:space="preserve"> SUMIFS($L:$L, $A:$A,CELL("contents", V$4), $B:$B,CELL("contents", V$7), $C:$C,CELL("contents", $P264))</f>
        <v>4845</v>
      </c>
      <c r="W281" s="12">
        <f ca="1" xml:space="preserve"> SUMIFS($L:$L, $A:$A,CELL("contents", W$4), $B:$B,CELL("contents", W$7), $C:$C,CELL("contents", $P264))</f>
        <v>2527</v>
      </c>
      <c r="X281" s="19">
        <f ca="1" xml:space="preserve"> SUMIFS($L:$L, $A:$A,CELL("contents", X$4), $B:$B,CELL("contents", X$7), $C:$C,CELL("contents", $P264))</f>
        <v>1407</v>
      </c>
      <c r="Y281" s="13"/>
      <c r="Z281" s="14">
        <f ca="1" xml:space="preserve"> SUMIFS($L:$L, $A:$A,CELL("contents", Z$4), $B:$B,CELL("contents", Z$7), $C:$C,CELL("contents", $P264))</f>
        <v>3934</v>
      </c>
      <c r="AA281" s="12">
        <f ca="1" xml:space="preserve"> SUMIFS($L:$L, $A:$A,CELL("contents", AA$4), $B:$B,CELL("contents", AA$7), $C:$C,CELL("contents", $P264))</f>
        <v>2527</v>
      </c>
      <c r="AB281" s="19">
        <f ca="1" xml:space="preserve"> SUMIFS($L:$L, $A:$A,CELL("contents", AB$4), $B:$B,CELL("contents", AB$7), $C:$C,CELL("contents", $P264))</f>
        <v>1407</v>
      </c>
      <c r="AC281" s="13"/>
      <c r="AD281" s="14">
        <f ca="1" xml:space="preserve"> SUMIFS($L:$L, $A:$A,CELL("contents", AD$4), $B:$B,CELL("contents", AD$7), $C:$C,CELL("contents", $P264))</f>
        <v>3934</v>
      </c>
      <c r="AE281" s="12">
        <f ca="1" xml:space="preserve"> SUMIFS($L:$L, $A:$A,CELL("contents", AE$4), $B:$B,CELL("contents", AE$7), $C:$C,CELL("contents", $P264))</f>
        <v>7349</v>
      </c>
      <c r="AF281" s="19">
        <f ca="1" xml:space="preserve"> SUMIFS($L:$L, $A:$A,CELL("contents", AF$4), $B:$B,CELL("contents", AF$7), $C:$C,CELL("contents", $P264))</f>
        <v>5364</v>
      </c>
      <c r="AG281" s="13"/>
      <c r="AH281" s="14">
        <f ca="1" xml:space="preserve"> SUMIFS($L:$L, $A:$A,CELL("contents", AH$4), $B:$B,CELL("contents", AH$7), $C:$C,CELL("contents", $P264))</f>
        <v>12713</v>
      </c>
      <c r="AK281" s="6" t="s">
        <v>16</v>
      </c>
      <c r="AL281" s="32" t="s">
        <v>11</v>
      </c>
      <c r="AM281" s="12">
        <f ca="1" xml:space="preserve"> SUMIFS($L:$L, $A:$A,CELL("contents", AM$4), $B:$B,CELL("contents", AM$7), $C:$C,CELL("contents", $P264), $G:$G,CELL("contents", AM$3))</f>
        <v>350</v>
      </c>
      <c r="AN281" s="19">
        <f ca="1" xml:space="preserve"> SUMIFS($L:$L, $A:$A,CELL("contents", AN$4), $B:$B,CELL("contents", AN$7), $C:$C,CELL("contents", $P264), $G:$G,CELL("contents", AN$3))</f>
        <v>510</v>
      </c>
      <c r="AO281" s="13"/>
      <c r="AP281" s="14">
        <f ca="1" xml:space="preserve"> SUMIFS($L:$L, $A:$A,CELL("contents", AP$4), $B:$B,CELL("contents", AP$7), $C:$C,CELL("contents", $P264), $G:$G,CELL("contents", AP$3))</f>
        <v>860</v>
      </c>
      <c r="AQ281" s="12">
        <f ca="1" xml:space="preserve"> SUMIFS($L:$L, $A:$A,CELL("contents", AQ$4), $B:$B,CELL("contents", AQ$7), $C:$C,CELL("contents", $P264), $G:$G,CELL("contents", AQ$3))</f>
        <v>414</v>
      </c>
      <c r="AR281" s="19">
        <f ca="1" xml:space="preserve"> SUMIFS($L:$L, $A:$A,CELL("contents", AR$4), $B:$B,CELL("contents", AR$7), $C:$C,CELL("contents", $P264), $G:$G,CELL("contents", AR$3))</f>
        <v>222</v>
      </c>
      <c r="AS281" s="13"/>
      <c r="AT281" s="14">
        <f ca="1" xml:space="preserve"> SUMIFS($L:$L, $A:$A,CELL("contents", AT$4), $B:$B,CELL("contents", AT$7), $C:$C,CELL("contents", $P264), $G:$G,CELL("contents", AT$3))</f>
        <v>636</v>
      </c>
      <c r="AU281" s="12">
        <f ca="1" xml:space="preserve"> SUMIFS($L:$L, $A:$A,CELL("contents", AU$4), $B:$B,CELL("contents", AU$7), $C:$C,CELL("contents", $P264), $G:$G,CELL("contents", AU$3))</f>
        <v>414</v>
      </c>
      <c r="AV281" s="19">
        <f ca="1" xml:space="preserve"> SUMIFS($L:$L, $A:$A,CELL("contents", AV$4), $B:$B,CELL("contents", AV$7), $C:$C,CELL("contents", $P264), $G:$G,CELL("contents", AV$3))</f>
        <v>222</v>
      </c>
      <c r="AW281" s="13"/>
      <c r="AX281" s="14">
        <f ca="1" xml:space="preserve"> SUMIFS($L:$L, $A:$A,CELL("contents", AX$4), $B:$B,CELL("contents", AX$7), $C:$C,CELL("contents", $P264), $G:$G,CELL("contents", AX$3))</f>
        <v>636</v>
      </c>
      <c r="AY281" s="12">
        <f ca="1" xml:space="preserve"> SUMIFS($L:$L, $A:$A,CELL("contents", AY$4), $B:$B,CELL("contents", AY$7), $C:$C,CELL("contents", $P264), $G:$G,CELL("contents", AY$3))</f>
        <v>1178</v>
      </c>
      <c r="AZ281" s="19">
        <f ca="1" xml:space="preserve"> SUMIFS($L:$L, $A:$A,CELL("contents", AZ$4), $B:$B,CELL("contents", AZ$7), $C:$C,CELL("contents", $P264), $G:$G,CELL("contents", AZ$3))</f>
        <v>954</v>
      </c>
      <c r="BA281" s="13"/>
      <c r="BB281" s="14">
        <f ca="1" xml:space="preserve"> SUMIFS($L:$L, $A:$A,CELL("contents", BB$4), $B:$B,CELL("contents", BB$7), $C:$C,CELL("contents", $P264), $G:$G,CELL("contents", BB$3))</f>
        <v>2132</v>
      </c>
      <c r="BE281" s="6" t="s">
        <v>16</v>
      </c>
      <c r="BF281" s="32" t="s">
        <v>11</v>
      </c>
      <c r="BG281" s="12">
        <f ca="1" xml:space="preserve"> SUMIFS($L:$L, $A:$A,CELL("contents", BG$4), $B:$B,CELL("contents", BG$7), $C:$C,CELL("contents", $P264), $G:$G,CELL("contents", BG$3))</f>
        <v>429</v>
      </c>
      <c r="BH281" s="19">
        <f ca="1" xml:space="preserve"> SUMIFS($L:$L, $A:$A,CELL("contents", BH$4), $B:$B,CELL("contents", BH$7), $C:$C,CELL("contents", $P264), $G:$G,CELL("contents", BH$3))</f>
        <v>510</v>
      </c>
      <c r="BI281" s="13"/>
      <c r="BJ281" s="14">
        <f ca="1" xml:space="preserve"> SUMIFS($L:$L, $A:$A,CELL("contents", BJ$4), $B:$B,CELL("contents", BJ$7), $C:$C,CELL("contents", $P264), $G:$G,CELL("contents", BJ$3))</f>
        <v>939</v>
      </c>
      <c r="BK281" s="12">
        <f ca="1" xml:space="preserve"> SUMIFS($L:$L, $A:$A,CELL("contents", BK$4), $B:$B,CELL("contents", BK$7), $C:$C,CELL("contents", $P264), $G:$G,CELL("contents", BK$3))</f>
        <v>471</v>
      </c>
      <c r="BL281" s="19">
        <f ca="1" xml:space="preserve"> SUMIFS($L:$L, $A:$A,CELL("contents", BL$4), $B:$B,CELL("contents", BL$7), $C:$C,CELL("contents", $P264), $G:$G,CELL("contents", BL$3))</f>
        <v>245</v>
      </c>
      <c r="BM281" s="13"/>
      <c r="BN281" s="14">
        <f ca="1" xml:space="preserve"> SUMIFS($L:$L, $A:$A,CELL("contents", BN$4), $B:$B,CELL("contents", BN$7), $C:$C,CELL("contents", $P264), $G:$G,CELL("contents", BN$3))</f>
        <v>716</v>
      </c>
      <c r="BO281" s="12">
        <f ca="1" xml:space="preserve"> SUMIFS($L:$L, $A:$A,CELL("contents", BO$4), $B:$B,CELL("contents", BO$7), $C:$C,CELL("contents", $P264), $G:$G,CELL("contents", BO$3))</f>
        <v>471</v>
      </c>
      <c r="BP281" s="19">
        <f ca="1" xml:space="preserve"> SUMIFS($L:$L, $A:$A,CELL("contents", BP$4), $B:$B,CELL("contents", BP$7), $C:$C,CELL("contents", $P264), $G:$G,CELL("contents", BP$3))</f>
        <v>245</v>
      </c>
      <c r="BQ281" s="13"/>
      <c r="BR281" s="14">
        <f ca="1" xml:space="preserve"> SUMIFS($L:$L, $A:$A,CELL("contents", BR$4), $B:$B,CELL("contents", BR$7), $C:$C,CELL("contents", $P264), $G:$G,CELL("contents", BR$3))</f>
        <v>716</v>
      </c>
      <c r="BS281" s="12">
        <f ca="1" xml:space="preserve"> SUMIFS($L:$L, $A:$A,CELL("contents", BS$4), $B:$B,CELL("contents", BS$7), $C:$C,CELL("contents", $P264), $G:$G,CELL("contents", BS$3))</f>
        <v>1371</v>
      </c>
      <c r="BT281" s="19">
        <f ca="1" xml:space="preserve"> SUMIFS($L:$L, $A:$A,CELL("contents", BT$4), $B:$B,CELL("contents", BT$7), $C:$C,CELL("contents", $P264), $G:$G,CELL("contents", BT$3))</f>
        <v>1000</v>
      </c>
      <c r="BU281" s="13"/>
      <c r="BV281" s="14">
        <f ca="1" xml:space="preserve"> SUMIFS($L:$L, $A:$A,CELL("contents", BV$4), $B:$B,CELL("contents", BV$7), $C:$C,CELL("contents", $P264), $G:$G,CELL("contents", BV$3))</f>
        <v>2371</v>
      </c>
      <c r="BY281" s="6" t="s">
        <v>16</v>
      </c>
      <c r="BZ281" s="32" t="s">
        <v>11</v>
      </c>
      <c r="CA281" s="12">
        <f ca="1" xml:space="preserve"> SUMIFS($L:$L, $A:$A,CELL("contents", CA$4), $B:$B,CELL("contents", CA$7), $C:$C,CELL("contents", $P264), $G:$G,CELL("contents", CA$3))</f>
        <v>497</v>
      </c>
      <c r="CB281" s="19">
        <f ca="1" xml:space="preserve"> SUMIFS($L:$L, $A:$A,CELL("contents", CB$4), $B:$B,CELL("contents", CB$7), $C:$C,CELL("contents", $P264), $G:$G,CELL("contents", CB$3))</f>
        <v>510</v>
      </c>
      <c r="CC281" s="13"/>
      <c r="CD281" s="14">
        <f ca="1" xml:space="preserve"> SUMIFS($L:$L, $A:$A,CELL("contents", CD$4), $B:$B,CELL("contents", CD$7), $C:$C,CELL("contents", $P264), $G:$G,CELL("contents", CD$3))</f>
        <v>1007</v>
      </c>
      <c r="CE281" s="12">
        <f ca="1" xml:space="preserve"> SUMIFS($L:$L, $A:$A,CELL("contents", CE$4), $B:$B,CELL("contents", CE$7), $C:$C,CELL("contents", $P264), $G:$G,CELL("contents", CE$3))</f>
        <v>537</v>
      </c>
      <c r="CF281" s="19">
        <f ca="1" xml:space="preserve"> SUMIFS($L:$L, $A:$A,CELL("contents", CF$4), $B:$B,CELL("contents", CF$7), $C:$C,CELL("contents", $P264), $G:$G,CELL("contents", CF$3))</f>
        <v>283</v>
      </c>
      <c r="CG281" s="13"/>
      <c r="CH281" s="14">
        <f ca="1" xml:space="preserve"> SUMIFS($L:$L, $A:$A,CELL("contents", CH$4), $B:$B,CELL("contents", CH$7), $C:$C,CELL("contents", $P264), $G:$G,CELL("contents", CH$3))</f>
        <v>820</v>
      </c>
      <c r="CI281" s="12">
        <f ca="1" xml:space="preserve"> SUMIFS($L:$L, $A:$A,CELL("contents", CI$4), $B:$B,CELL("contents", CI$7), $C:$C,CELL("contents", $P264), $G:$G,CELL("contents", CI$3))</f>
        <v>537</v>
      </c>
      <c r="CJ281" s="19">
        <f ca="1" xml:space="preserve"> SUMIFS($L:$L, $A:$A,CELL("contents", CJ$4), $B:$B,CELL("contents", CJ$7), $C:$C,CELL("contents", $P264), $G:$G,CELL("contents", CJ$3))</f>
        <v>283</v>
      </c>
      <c r="CK281" s="13"/>
      <c r="CL281" s="14">
        <f ca="1" xml:space="preserve"> SUMIFS($L:$L, $A:$A,CELL("contents", CL$4), $B:$B,CELL("contents", CL$7), $C:$C,CELL("contents", $P264), $G:$G,CELL("contents", CL$3))</f>
        <v>820</v>
      </c>
      <c r="CM281" s="12">
        <f ca="1" xml:space="preserve"> SUMIFS($L:$L, $A:$A,CELL("contents", CM$4), $B:$B,CELL("contents", CM$7), $C:$C,CELL("contents", $P264), $G:$G,CELL("contents", CM$3))</f>
        <v>1571</v>
      </c>
      <c r="CN281" s="19">
        <f ca="1" xml:space="preserve"> SUMIFS($L:$L, $A:$A,CELL("contents", CN$4), $B:$B,CELL("contents", CN$7), $C:$C,CELL("contents", $P264), $G:$G,CELL("contents", CN$3))</f>
        <v>1076</v>
      </c>
      <c r="CO281" s="13"/>
      <c r="CP281" s="14">
        <f ca="1" xml:space="preserve"> SUMIFS($L:$L, $A:$A,CELL("contents", CP$4), $B:$B,CELL("contents", CP$7), $C:$C,CELL("contents", $P264), $G:$G,CELL("contents", CP$3))</f>
        <v>2647</v>
      </c>
      <c r="CS281" s="6" t="s">
        <v>16</v>
      </c>
      <c r="CT281" s="32" t="s">
        <v>11</v>
      </c>
      <c r="CU281" s="12">
        <f ca="1" xml:space="preserve"> SUMIFS($L:$L, $A:$A,CELL("contents", CU$4), $B:$B,CELL("contents", CU$7), $C:$C,CELL("contents", $P264), $G:$G,CELL("contents", CU$3))</f>
        <v>507</v>
      </c>
      <c r="CV281" s="19">
        <f ca="1" xml:space="preserve"> SUMIFS($L:$L, $A:$A,CELL("contents", CV$4), $B:$B,CELL("contents", CV$7), $C:$C,CELL("contents", $P264), $G:$G,CELL("contents", CV$3))</f>
        <v>510</v>
      </c>
      <c r="CW281" s="13"/>
      <c r="CX281" s="14">
        <f ca="1" xml:space="preserve"> SUMIFS($L:$L, $A:$A,CELL("contents", CX$4), $B:$B,CELL("contents", CX$7), $C:$C,CELL("contents", $P264), $G:$G,CELL("contents", CX$3))</f>
        <v>1017</v>
      </c>
      <c r="CY281" s="12">
        <f ca="1" xml:space="preserve"> SUMIFS($L:$L, $A:$A,CELL("contents", CY$4), $B:$B,CELL("contents", CY$7), $C:$C,CELL("contents", $P264), $G:$G,CELL("contents", CY$3))</f>
        <v>550</v>
      </c>
      <c r="CZ281" s="19">
        <f ca="1" xml:space="preserve"> SUMIFS($L:$L, $A:$A,CELL("contents", CZ$4), $B:$B,CELL("contents", CZ$7), $C:$C,CELL("contents", $P264), $G:$G,CELL("contents", CZ$3))</f>
        <v>317</v>
      </c>
      <c r="DA281" s="13"/>
      <c r="DB281" s="14">
        <f ca="1" xml:space="preserve"> SUMIFS($L:$L, $A:$A,CELL("contents", DB$4), $B:$B,CELL("contents", DB$7), $C:$C,CELL("contents", $P264), $G:$G,CELL("contents", DB$3))</f>
        <v>867</v>
      </c>
      <c r="DC281" s="12">
        <f ca="1" xml:space="preserve"> SUMIFS($L:$L, $A:$A,CELL("contents", DC$4), $B:$B,CELL("contents", DC$7), $C:$C,CELL("contents", $P264), $G:$G,CELL("contents", DC$3))</f>
        <v>550</v>
      </c>
      <c r="DD281" s="19">
        <f ca="1" xml:space="preserve"> SUMIFS($L:$L, $A:$A,CELL("contents", DD$4), $B:$B,CELL("contents", DD$7), $C:$C,CELL("contents", $P264), $G:$G,CELL("contents", DD$3))</f>
        <v>317</v>
      </c>
      <c r="DE281" s="13"/>
      <c r="DF281" s="14">
        <f ca="1" xml:space="preserve"> SUMIFS($L:$L, $A:$A,CELL("contents", DF$4), $B:$B,CELL("contents", DF$7), $C:$C,CELL("contents", $P264), $G:$G,CELL("contents", DF$3))</f>
        <v>867</v>
      </c>
      <c r="DG281" s="12">
        <f ca="1" xml:space="preserve"> SUMIFS($L:$L, $A:$A,CELL("contents", DG$4), $B:$B,CELL("contents", DG$7), $C:$C,CELL("contents", $P264), $G:$G,CELL("contents", DG$3))</f>
        <v>1607</v>
      </c>
      <c r="DH281" s="19">
        <f ca="1" xml:space="preserve"> SUMIFS($L:$L, $A:$A,CELL("contents", DH$4), $B:$B,CELL("contents", DH$7), $C:$C,CELL("contents", $P264), $G:$G,CELL("contents", DH$3))</f>
        <v>1144</v>
      </c>
      <c r="DI281" s="13"/>
      <c r="DJ281" s="14">
        <f ca="1" xml:space="preserve"> SUMIFS($L:$L, $A:$A,CELL("contents", DJ$4), $B:$B,CELL("contents", DJ$7), $C:$C,CELL("contents", $P264), $G:$G,CELL("contents", DJ$3))</f>
        <v>2751</v>
      </c>
      <c r="DM281" s="6" t="s">
        <v>16</v>
      </c>
      <c r="DN281" s="32" t="s">
        <v>11</v>
      </c>
      <c r="DO281" s="12">
        <f ca="1" xml:space="preserve"> SUMIFS($L:$L, $A:$A,CELL("contents", DO$4), $B:$B,CELL("contents", DO$7), $C:$C,CELL("contents", $P264), $G:$G,CELL("contents", DO$3))</f>
        <v>512</v>
      </c>
      <c r="DP281" s="19">
        <f ca="1" xml:space="preserve"> SUMIFS($L:$L, $A:$A,CELL("contents", DP$4), $B:$B,CELL("contents", DP$7), $C:$C,CELL("contents", $P264), $G:$G,CELL("contents", DP$3))</f>
        <v>510</v>
      </c>
      <c r="DQ281" s="13"/>
      <c r="DR281" s="14">
        <f ca="1" xml:space="preserve"> SUMIFS($L:$L, $A:$A,CELL("contents", DR$4), $B:$B,CELL("contents", DR$7), $C:$C,CELL("contents", $P264), $G:$G,CELL("contents", DR$3))</f>
        <v>1022</v>
      </c>
      <c r="DS281" s="12">
        <f ca="1" xml:space="preserve"> SUMIFS($L:$L, $A:$A,CELL("contents", DS$4), $B:$B,CELL("contents", DS$7), $C:$C,CELL("contents", $P264), $G:$G,CELL("contents", DS$3))</f>
        <v>555</v>
      </c>
      <c r="DT281" s="19">
        <f ca="1" xml:space="preserve"> SUMIFS($L:$L, $A:$A,CELL("contents", DT$4), $B:$B,CELL("contents", DT$7), $C:$C,CELL("contents", $P264), $G:$G,CELL("contents", DT$3))</f>
        <v>340</v>
      </c>
      <c r="DU281" s="13"/>
      <c r="DV281" s="14">
        <f ca="1" xml:space="preserve"> SUMIFS($L:$L, $A:$A,CELL("contents", DV$4), $B:$B,CELL("contents", DV$7), $C:$C,CELL("contents", $P264), $G:$G,CELL("contents", DV$3))</f>
        <v>895</v>
      </c>
      <c r="DW281" s="12">
        <f ca="1" xml:space="preserve"> SUMIFS($L:$L, $A:$A,CELL("contents", DW$4), $B:$B,CELL("contents", DW$7), $C:$C,CELL("contents", $P264), $G:$G,CELL("contents", DW$3))</f>
        <v>555</v>
      </c>
      <c r="DX281" s="19">
        <f ca="1" xml:space="preserve"> SUMIFS($L:$L, $A:$A,CELL("contents", DX$4), $B:$B,CELL("contents", DX$7), $C:$C,CELL("contents", $P264), $G:$G,CELL("contents", DX$3))</f>
        <v>340</v>
      </c>
      <c r="DY281" s="13"/>
      <c r="DZ281" s="14">
        <f ca="1" xml:space="preserve"> SUMIFS($L:$L, $A:$A,CELL("contents", DZ$4), $B:$B,CELL("contents", DZ$7), $C:$C,CELL("contents", $P264), $G:$G,CELL("contents", DZ$3))</f>
        <v>895</v>
      </c>
      <c r="EA281" s="12">
        <f ca="1" xml:space="preserve"> SUMIFS($L:$L, $A:$A,CELL("contents", EA$4), $B:$B,CELL("contents", EA$7), $C:$C,CELL("contents", $P264), $G:$G,CELL("contents", EA$3))</f>
        <v>1622</v>
      </c>
      <c r="EB281" s="19">
        <f ca="1" xml:space="preserve"> SUMIFS($L:$L, $A:$A,CELL("contents", EB$4), $B:$B,CELL("contents", EB$7), $C:$C,CELL("contents", $P264), $G:$G,CELL("contents", EB$3))</f>
        <v>1190</v>
      </c>
      <c r="EC281" s="13"/>
      <c r="ED281" s="14">
        <f ca="1" xml:space="preserve"> SUMIFS($L:$L, $A:$A,CELL("contents", ED$4), $B:$B,CELL("contents", ED$7), $C:$C,CELL("contents", $P264), $G:$G,CELL("contents", ED$3))</f>
        <v>2812</v>
      </c>
    </row>
    <row r="282" spans="1:134" x14ac:dyDescent="0.25">
      <c r="A282" t="s">
        <v>15</v>
      </c>
      <c r="B282" t="s">
        <v>14</v>
      </c>
      <c r="C282">
        <v>11</v>
      </c>
      <c r="D282">
        <v>7</v>
      </c>
      <c r="E282" t="b">
        <v>0</v>
      </c>
      <c r="F282">
        <v>5.0000000000000001E-3</v>
      </c>
      <c r="G282">
        <v>16</v>
      </c>
      <c r="H282">
        <v>16</v>
      </c>
      <c r="I282">
        <v>80</v>
      </c>
      <c r="J282">
        <v>79</v>
      </c>
      <c r="K282">
        <v>23</v>
      </c>
      <c r="L282">
        <v>6</v>
      </c>
      <c r="M282">
        <f t="shared" si="645"/>
        <v>0</v>
      </c>
      <c r="N282" t="b">
        <f t="shared" ref="N282" si="692">AND(MIN($F281,$F282,$F283)=$F282,MAX($H281,$H282,$H283)=$H282)</f>
        <v>1</v>
      </c>
      <c r="O282" t="b">
        <f t="shared" ref="O282" si="693">AND(NOT(N281),N282,NOT(N283))</f>
        <v>1</v>
      </c>
      <c r="P282">
        <f>P261</f>
        <v>17</v>
      </c>
      <c r="Q282" s="5" t="s">
        <v>23</v>
      </c>
      <c r="R282" s="32"/>
      <c r="S282" s="12">
        <f ca="1" xml:space="preserve"> IFERROR(AVERAGEIFS($L:$L, $A:$A,CELL("contents", S$4), $B:$B,CELL("contents", S$7), $C:$C,CELL("contents", $P264)), 0)</f>
        <v>9.5625</v>
      </c>
      <c r="T282" s="19">
        <f ca="1" xml:space="preserve"> IFERROR(AVERAGEIFS($L:$L, $A:$A,CELL("contents", T$4), $B:$B,CELL("contents", T$7), $C:$C,CELL("contents", $P264)), 0)</f>
        <v>15.454545454545455</v>
      </c>
      <c r="U282" s="13"/>
      <c r="V282" s="14">
        <f ca="1" xml:space="preserve"> IFERROR(AVERAGEIFS($L:$L, $A:$A,CELL("contents", V$4), $B:$B,CELL("contents", V$7), $C:$C,CELL("contents", $P264)), 0)</f>
        <v>11.962962962962964</v>
      </c>
      <c r="W282" s="12">
        <f ca="1" xml:space="preserve"> IFERROR(AVERAGEIFS($L:$L, $A:$A,CELL("contents", W$4), $B:$B,CELL("contents", W$7), $C:$C,CELL("contents", $P264)), 0)</f>
        <v>10.529166666666667</v>
      </c>
      <c r="X282" s="19">
        <f ca="1" xml:space="preserve"> IFERROR(AVERAGEIFS($L:$L, $A:$A,CELL("contents", X$4), $B:$B,CELL("contents", X$7), $C:$C,CELL("contents", $P264)), 0)</f>
        <v>8.5272727272727273</v>
      </c>
      <c r="Y282" s="13"/>
      <c r="Z282" s="14">
        <f ca="1" xml:space="preserve"> IFERROR(AVERAGEIFS($L:$L, $A:$A,CELL("contents", Z$4), $B:$B,CELL("contents", Z$7), $C:$C,CELL("contents", $P264)), 0)</f>
        <v>9.7135802469135797</v>
      </c>
      <c r="AA282" s="12">
        <f ca="1" xml:space="preserve"> IFERROR(AVERAGEIFS($L:$L, $A:$A,CELL("contents", AA$4), $B:$B,CELL("contents", AA$7), $C:$C,CELL("contents", $P264)), 0)</f>
        <v>10.529166666666667</v>
      </c>
      <c r="AB282" s="19">
        <f ca="1" xml:space="preserve"> IFERROR(AVERAGEIFS($L:$L, $A:$A,CELL("contents", AB$4), $B:$B,CELL("contents", AB$7), $C:$C,CELL("contents", $P264)), 0)</f>
        <v>8.5272727272727273</v>
      </c>
      <c r="AC282" s="13"/>
      <c r="AD282" s="14">
        <f ca="1" xml:space="preserve"> IFERROR(AVERAGEIFS($L:$L, $A:$A,CELL("contents", AD$4), $B:$B,CELL("contents", AD$7), $C:$C,CELL("contents", $P264)), 0)</f>
        <v>9.7135802469135797</v>
      </c>
      <c r="AE282" s="12">
        <f ca="1" xml:space="preserve"> IFERROR(AVERAGEIFS($L:$L, $A:$A,CELL("contents", AE$4), $B:$B,CELL("contents", AE$7), $C:$C,CELL("contents", $P264)), 0)</f>
        <v>10.206944444444444</v>
      </c>
      <c r="AF282" s="19">
        <f ca="1" xml:space="preserve"> IFERROR(AVERAGEIFS($L:$L, $A:$A,CELL("contents", AF$4), $B:$B,CELL("contents", AF$7), $C:$C,CELL("contents", $P264)), 0)</f>
        <v>10.836363636363636</v>
      </c>
      <c r="AG282" s="13"/>
      <c r="AH282" s="14">
        <f ca="1" xml:space="preserve"> IFERROR(AVERAGEIFS($L:$L, $A:$A,CELL("contents", AH$4), $B:$B,CELL("contents", AH$7), $C:$C,CELL("contents", $P264)), 0)</f>
        <v>10.463374485596708</v>
      </c>
      <c r="AK282" s="5" t="s">
        <v>23</v>
      </c>
      <c r="AL282" s="32"/>
      <c r="AM282" s="12">
        <f ca="1" xml:space="preserve"> IFERROR(AVERAGEIFS($L:$L, $A:$A,CELL("contents", AM$4), $B:$B,CELL("contents", AM$7), $C:$C,CELL("contents", $P264), $G:$G,CELL("contents", AM$3)), 0)</f>
        <v>7.291666666666667</v>
      </c>
      <c r="AN282" s="19">
        <f ca="1" xml:space="preserve"> IFERROR(AVERAGEIFS($L:$L, $A:$A,CELL("contents", AN$4), $B:$B,CELL("contents", AN$7), $C:$C,CELL("contents", $P264), $G:$G,CELL("contents", AN$3)), 0)</f>
        <v>15.454545454545455</v>
      </c>
      <c r="AO282" s="13"/>
      <c r="AP282" s="14">
        <f ca="1" xml:space="preserve"> IFERROR(AVERAGEIFS($L:$L, $A:$A,CELL("contents", AP$4), $B:$B,CELL("contents", AP$7), $C:$C,CELL("contents", $P264), $G:$G,CELL("contents", AP$3)), 0)</f>
        <v>10.617283950617283</v>
      </c>
      <c r="AQ282" s="12">
        <f ca="1" xml:space="preserve"> IFERROR(AVERAGEIFS($L:$L, $A:$A,CELL("contents", AQ$4), $B:$B,CELL("contents", AQ$7), $C:$C,CELL("contents", $P264), $G:$G,CELL("contents", AQ$3)), 0)</f>
        <v>8.625</v>
      </c>
      <c r="AR282" s="19">
        <f ca="1" xml:space="preserve"> IFERROR(AVERAGEIFS($L:$L, $A:$A,CELL("contents", AR$4), $B:$B,CELL("contents", AR$7), $C:$C,CELL("contents", $P264), $G:$G,CELL("contents", AR$3)), 0)</f>
        <v>6.7272727272727275</v>
      </c>
      <c r="AS282" s="13"/>
      <c r="AT282" s="14">
        <f ca="1" xml:space="preserve"> IFERROR(AVERAGEIFS($L:$L, $A:$A,CELL("contents", AT$4), $B:$B,CELL("contents", AT$7), $C:$C,CELL("contents", $P264), $G:$G,CELL("contents", AT$3)), 0)</f>
        <v>7.8518518518518521</v>
      </c>
      <c r="AU282" s="12">
        <f ca="1" xml:space="preserve"> IFERROR(AVERAGEIFS($L:$L, $A:$A,CELL("contents", AU$4), $B:$B,CELL("contents", AU$7), $C:$C,CELL("contents", $P264), $G:$G,CELL("contents", AU$3)), 0)</f>
        <v>8.625</v>
      </c>
      <c r="AV282" s="19">
        <f ca="1" xml:space="preserve"> IFERROR(AVERAGEIFS($L:$L, $A:$A,CELL("contents", AV$4), $B:$B,CELL("contents", AV$7), $C:$C,CELL("contents", $P264), $G:$G,CELL("contents", AV$3)), 0)</f>
        <v>6.7272727272727275</v>
      </c>
      <c r="AW282" s="13"/>
      <c r="AX282" s="14">
        <f ca="1" xml:space="preserve"> IFERROR(AVERAGEIFS($L:$L, $A:$A,CELL("contents", AX$4), $B:$B,CELL("contents", AX$7), $C:$C,CELL("contents", $P264), $G:$G,CELL("contents", AX$3)), 0)</f>
        <v>7.8518518518518521</v>
      </c>
      <c r="AY282" s="12">
        <f ca="1" xml:space="preserve"> IFERROR(AVERAGEIFS($L:$L, $A:$A,CELL("contents", AY$4), $B:$B,CELL("contents", AY$7), $C:$C,CELL("contents", $P264), $G:$G,CELL("contents", AY$3)), 0)</f>
        <v>8.1805555555555554</v>
      </c>
      <c r="AZ282" s="19">
        <f ca="1" xml:space="preserve"> IFERROR(AVERAGEIFS($L:$L, $A:$A,CELL("contents", AZ$4), $B:$B,CELL("contents", AZ$7), $C:$C,CELL("contents", $P264), $G:$G,CELL("contents", AZ$3)), 0)</f>
        <v>9.6363636363636367</v>
      </c>
      <c r="BA282" s="13"/>
      <c r="BB282" s="14">
        <f ca="1" xml:space="preserve"> IFERROR(AVERAGEIFS($L:$L, $A:$A,CELL("contents", BB$4), $B:$B,CELL("contents", BB$7), $C:$C,CELL("contents", $P264), $G:$G,CELL("contents", BB$3)), 0)</f>
        <v>8.7736625514403297</v>
      </c>
      <c r="BE282" s="5" t="s">
        <v>23</v>
      </c>
      <c r="BF282" s="32"/>
      <c r="BG282" s="12">
        <f ca="1" xml:space="preserve"> IFERROR(AVERAGEIFS($L:$L, $A:$A,CELL("contents", BG$4), $B:$B,CELL("contents", BG$7), $C:$C,CELL("contents", $P264), $G:$G,CELL("contents", BG$3)), 0)</f>
        <v>8.9375</v>
      </c>
      <c r="BH282" s="19">
        <f ca="1" xml:space="preserve"> IFERROR(AVERAGEIFS($L:$L, $A:$A,CELL("contents", BH$4), $B:$B,CELL("contents", BH$7), $C:$C,CELL("contents", $P264), $G:$G,CELL("contents", BH$3)), 0)</f>
        <v>15.454545454545455</v>
      </c>
      <c r="BI282" s="13"/>
      <c r="BJ282" s="14">
        <f ca="1" xml:space="preserve"> IFERROR(AVERAGEIFS($L:$L, $A:$A,CELL("contents", BJ$4), $B:$B,CELL("contents", BJ$7), $C:$C,CELL("contents", $P264), $G:$G,CELL("contents", BJ$3)), 0)</f>
        <v>11.592592592592593</v>
      </c>
      <c r="BK282" s="12">
        <f ca="1" xml:space="preserve"> IFERROR(AVERAGEIFS($L:$L, $A:$A,CELL("contents", BK$4), $B:$B,CELL("contents", BK$7), $C:$C,CELL("contents", $P264), $G:$G,CELL("contents", BK$3)), 0)</f>
        <v>9.8125</v>
      </c>
      <c r="BL282" s="19">
        <f ca="1" xml:space="preserve"> IFERROR(AVERAGEIFS($L:$L, $A:$A,CELL("contents", BL$4), $B:$B,CELL("contents", BL$7), $C:$C,CELL("contents", $P264), $G:$G,CELL("contents", BL$3)), 0)</f>
        <v>7.4242424242424239</v>
      </c>
      <c r="BM282" s="13"/>
      <c r="BN282" s="14">
        <f ca="1" xml:space="preserve"> IFERROR(AVERAGEIFS($L:$L, $A:$A,CELL("contents", BN$4), $B:$B,CELL("contents", BN$7), $C:$C,CELL("contents", $P264), $G:$G,CELL("contents", BN$3)), 0)</f>
        <v>8.8395061728395063</v>
      </c>
      <c r="BO282" s="12">
        <f ca="1" xml:space="preserve"> IFERROR(AVERAGEIFS($L:$L, $A:$A,CELL("contents", BO$4), $B:$B,CELL("contents", BO$7), $C:$C,CELL("contents", $P264), $G:$G,CELL("contents", BO$3)), 0)</f>
        <v>9.8125</v>
      </c>
      <c r="BP282" s="19">
        <f ca="1" xml:space="preserve"> IFERROR(AVERAGEIFS($L:$L, $A:$A,CELL("contents", BP$4), $B:$B,CELL("contents", BP$7), $C:$C,CELL("contents", $P264), $G:$G,CELL("contents", BP$3)), 0)</f>
        <v>7.4242424242424239</v>
      </c>
      <c r="BQ282" s="13"/>
      <c r="BR282" s="14">
        <f ca="1" xml:space="preserve"> IFERROR(AVERAGEIFS($L:$L, $A:$A,CELL("contents", BR$4), $B:$B,CELL("contents", BR$7), $C:$C,CELL("contents", $P264), $G:$G,CELL("contents", BR$3)), 0)</f>
        <v>8.8395061728395063</v>
      </c>
      <c r="BS282" s="12">
        <f ca="1" xml:space="preserve"> IFERROR(AVERAGEIFS($L:$L, $A:$A,CELL("contents", BS$4), $B:$B,CELL("contents", BS$7), $C:$C,CELL("contents", $P264), $G:$G,CELL("contents", BS$3)), 0)</f>
        <v>9.5208333333333339</v>
      </c>
      <c r="BT282" s="19">
        <f ca="1" xml:space="preserve"> IFERROR(AVERAGEIFS($L:$L, $A:$A,CELL("contents", BT$4), $B:$B,CELL("contents", BT$7), $C:$C,CELL("contents", $P264), $G:$G,CELL("contents", BT$3)), 0)</f>
        <v>10.1010101010101</v>
      </c>
      <c r="BU282" s="13"/>
      <c r="BV282" s="14">
        <f ca="1" xml:space="preserve"> IFERROR(AVERAGEIFS($L:$L, $A:$A,CELL("contents", BV$4), $B:$B,CELL("contents", BV$7), $C:$C,CELL("contents", $P264), $G:$G,CELL("contents", BV$3)), 0)</f>
        <v>9.7572016460905342</v>
      </c>
      <c r="BY282" s="5" t="s">
        <v>23</v>
      </c>
      <c r="BZ282" s="32"/>
      <c r="CA282" s="12">
        <f ca="1" xml:space="preserve"> IFERROR(AVERAGEIFS($L:$L, $A:$A,CELL("contents", CA$4), $B:$B,CELL("contents", CA$7), $C:$C,CELL("contents", $P264), $G:$G,CELL("contents", CA$3)), 0)</f>
        <v>10.354166666666666</v>
      </c>
      <c r="CB282" s="19">
        <f ca="1" xml:space="preserve"> IFERROR(AVERAGEIFS($L:$L, $A:$A,CELL("contents", CB$4), $B:$B,CELL("contents", CB$7), $C:$C,CELL("contents", $P264), $G:$G,CELL("contents", CB$3)), 0)</f>
        <v>15.454545454545455</v>
      </c>
      <c r="CC282" s="13"/>
      <c r="CD282" s="14">
        <f ca="1" xml:space="preserve"> IFERROR(AVERAGEIFS($L:$L, $A:$A,CELL("contents", CD$4), $B:$B,CELL("contents", CD$7), $C:$C,CELL("contents", $P264), $G:$G,CELL("contents", CD$3)), 0)</f>
        <v>12.432098765432098</v>
      </c>
      <c r="CE282" s="12">
        <f ca="1" xml:space="preserve"> IFERROR(AVERAGEIFS($L:$L, $A:$A,CELL("contents", CE$4), $B:$B,CELL("contents", CE$7), $C:$C,CELL("contents", $P264), $G:$G,CELL("contents", CE$3)), 0)</f>
        <v>11.1875</v>
      </c>
      <c r="CF282" s="19">
        <f ca="1" xml:space="preserve"> IFERROR(AVERAGEIFS($L:$L, $A:$A,CELL("contents", CF$4), $B:$B,CELL("contents", CF$7), $C:$C,CELL("contents", $P264), $G:$G,CELL("contents", CF$3)), 0)</f>
        <v>8.5757575757575761</v>
      </c>
      <c r="CG282" s="13"/>
      <c r="CH282" s="14">
        <f ca="1" xml:space="preserve"> IFERROR(AVERAGEIFS($L:$L, $A:$A,CELL("contents", CH$4), $B:$B,CELL("contents", CH$7), $C:$C,CELL("contents", $P264), $G:$G,CELL("contents", CH$3)), 0)</f>
        <v>10.123456790123457</v>
      </c>
      <c r="CI282" s="12">
        <f ca="1" xml:space="preserve"> IFERROR(AVERAGEIFS($L:$L, $A:$A,CELL("contents", CI$4), $B:$B,CELL("contents", CI$7), $C:$C,CELL("contents", $P264), $G:$G,CELL("contents", CI$3)), 0)</f>
        <v>11.1875</v>
      </c>
      <c r="CJ282" s="19">
        <f ca="1" xml:space="preserve"> IFERROR(AVERAGEIFS($L:$L, $A:$A,CELL("contents", CJ$4), $B:$B,CELL("contents", CJ$7), $C:$C,CELL("contents", $P264), $G:$G,CELL("contents", CJ$3)), 0)</f>
        <v>8.5757575757575761</v>
      </c>
      <c r="CK282" s="13"/>
      <c r="CL282" s="14">
        <f ca="1" xml:space="preserve"> IFERROR(AVERAGEIFS($L:$L, $A:$A,CELL("contents", CL$4), $B:$B,CELL("contents", CL$7), $C:$C,CELL("contents", $P264), $G:$G,CELL("contents", CL$3)), 0)</f>
        <v>10.123456790123457</v>
      </c>
      <c r="CM282" s="12">
        <f ca="1" xml:space="preserve"> IFERROR(AVERAGEIFS($L:$L, $A:$A,CELL("contents", CM$4), $B:$B,CELL("contents", CM$7), $C:$C,CELL("contents", $P264), $G:$G,CELL("contents", CM$3)), 0)</f>
        <v>10.909722222222221</v>
      </c>
      <c r="CN282" s="19">
        <f ca="1" xml:space="preserve"> IFERROR(AVERAGEIFS($L:$L, $A:$A,CELL("contents", CN$4), $B:$B,CELL("contents", CN$7), $C:$C,CELL("contents", $P264), $G:$G,CELL("contents", CN$3)), 0)</f>
        <v>10.868686868686869</v>
      </c>
      <c r="CO282" s="13"/>
      <c r="CP282" s="14">
        <f ca="1" xml:space="preserve"> IFERROR(AVERAGEIFS($L:$L, $A:$A,CELL("contents", CP$4), $B:$B,CELL("contents", CP$7), $C:$C,CELL("contents", $P264), $G:$G,CELL("contents", CP$3)), 0)</f>
        <v>10.893004115226338</v>
      </c>
      <c r="CS282" s="5" t="s">
        <v>23</v>
      </c>
      <c r="CT282" s="32"/>
      <c r="CU282" s="12">
        <f ca="1" xml:space="preserve"> IFERROR(AVERAGEIFS($L:$L, $A:$A,CELL("contents", CU$4), $B:$B,CELL("contents", CU$7), $C:$C,CELL("contents", $P264), $G:$G,CELL("contents", CU$3)), 0)</f>
        <v>10.5625</v>
      </c>
      <c r="CV282" s="19">
        <f ca="1" xml:space="preserve"> IFERROR(AVERAGEIFS($L:$L, $A:$A,CELL("contents", CV$4), $B:$B,CELL("contents", CV$7), $C:$C,CELL("contents", $P264), $G:$G,CELL("contents", CV$3)), 0)</f>
        <v>15.454545454545455</v>
      </c>
      <c r="CW282" s="13"/>
      <c r="CX282" s="14">
        <f ca="1" xml:space="preserve"> IFERROR(AVERAGEIFS($L:$L, $A:$A,CELL("contents", CX$4), $B:$B,CELL("contents", CX$7), $C:$C,CELL("contents", $P264), $G:$G,CELL("contents", CX$3)), 0)</f>
        <v>12.555555555555555</v>
      </c>
      <c r="CY282" s="12">
        <f ca="1" xml:space="preserve"> IFERROR(AVERAGEIFS($L:$L, $A:$A,CELL("contents", CY$4), $B:$B,CELL("contents", CY$7), $C:$C,CELL("contents", $P264), $G:$G,CELL("contents", CY$3)), 0)</f>
        <v>11.458333333333334</v>
      </c>
      <c r="CZ282" s="19">
        <f ca="1" xml:space="preserve"> IFERROR(AVERAGEIFS($L:$L, $A:$A,CELL("contents", CZ$4), $B:$B,CELL("contents", CZ$7), $C:$C,CELL("contents", $P264), $G:$G,CELL("contents", CZ$3)), 0)</f>
        <v>9.6060606060606055</v>
      </c>
      <c r="DA282" s="13"/>
      <c r="DB282" s="14">
        <f ca="1" xml:space="preserve"> IFERROR(AVERAGEIFS($L:$L, $A:$A,CELL("contents", DB$4), $B:$B,CELL("contents", DB$7), $C:$C,CELL("contents", $P264), $G:$G,CELL("contents", DB$3)), 0)</f>
        <v>10.703703703703704</v>
      </c>
      <c r="DC282" s="12">
        <f ca="1" xml:space="preserve"> IFERROR(AVERAGEIFS($L:$L, $A:$A,CELL("contents", DC$4), $B:$B,CELL("contents", DC$7), $C:$C,CELL("contents", $P264), $G:$G,CELL("contents", DC$3)), 0)</f>
        <v>11.458333333333334</v>
      </c>
      <c r="DD282" s="19">
        <f ca="1" xml:space="preserve"> IFERROR(AVERAGEIFS($L:$L, $A:$A,CELL("contents", DD$4), $B:$B,CELL("contents", DD$7), $C:$C,CELL("contents", $P264), $G:$G,CELL("contents", DD$3)), 0)</f>
        <v>9.6060606060606055</v>
      </c>
      <c r="DE282" s="13"/>
      <c r="DF282" s="14">
        <f ca="1" xml:space="preserve"> IFERROR(AVERAGEIFS($L:$L, $A:$A,CELL("contents", DF$4), $B:$B,CELL("contents", DF$7), $C:$C,CELL("contents", $P264), $G:$G,CELL("contents", DF$3)), 0)</f>
        <v>10.703703703703704</v>
      </c>
      <c r="DG282" s="12">
        <f ca="1" xml:space="preserve"> IFERROR(AVERAGEIFS($L:$L, $A:$A,CELL("contents", DG$4), $B:$B,CELL("contents", DG$7), $C:$C,CELL("contents", $P264), $G:$G,CELL("contents", DG$3)), 0)</f>
        <v>11.159722222222221</v>
      </c>
      <c r="DH282" s="19">
        <f ca="1" xml:space="preserve"> IFERROR(AVERAGEIFS($L:$L, $A:$A,CELL("contents", DH$4), $B:$B,CELL("contents", DH$7), $C:$C,CELL("contents", $P264), $G:$G,CELL("contents", DH$3)), 0)</f>
        <v>11.555555555555555</v>
      </c>
      <c r="DI282" s="13"/>
      <c r="DJ282" s="14">
        <f ca="1" xml:space="preserve"> IFERROR(AVERAGEIFS($L:$L, $A:$A,CELL("contents", DJ$4), $B:$B,CELL("contents", DJ$7), $C:$C,CELL("contents", $P264), $G:$G,CELL("contents", DJ$3)), 0)</f>
        <v>11.320987654320987</v>
      </c>
      <c r="DM282" s="5" t="s">
        <v>23</v>
      </c>
      <c r="DN282" s="32"/>
      <c r="DO282" s="12">
        <f ca="1" xml:space="preserve"> IFERROR(AVERAGEIFS($L:$L, $A:$A,CELL("contents", DO$4), $B:$B,CELL("contents", DO$7), $C:$C,CELL("contents", $P264), $G:$G,CELL("contents", DO$3)), 0)</f>
        <v>10.666666666666666</v>
      </c>
      <c r="DP282" s="19">
        <f ca="1" xml:space="preserve"> IFERROR(AVERAGEIFS($L:$L, $A:$A,CELL("contents", DP$4), $B:$B,CELL("contents", DP$7), $C:$C,CELL("contents", $P264), $G:$G,CELL("contents", DP$3)), 0)</f>
        <v>15.454545454545455</v>
      </c>
      <c r="DQ282" s="13"/>
      <c r="DR282" s="14">
        <f ca="1" xml:space="preserve"> IFERROR(AVERAGEIFS($L:$L, $A:$A,CELL("contents", DR$4), $B:$B,CELL("contents", DR$7), $C:$C,CELL("contents", $P264), $G:$G,CELL("contents", DR$3)), 0)</f>
        <v>12.617283950617283</v>
      </c>
      <c r="DS282" s="12">
        <f ca="1" xml:space="preserve"> IFERROR(AVERAGEIFS($L:$L, $A:$A,CELL("contents", DS$4), $B:$B,CELL("contents", DS$7), $C:$C,CELL("contents", $P264), $G:$G,CELL("contents", DS$3)), 0)</f>
        <v>11.5625</v>
      </c>
      <c r="DT282" s="19">
        <f ca="1" xml:space="preserve"> IFERROR(AVERAGEIFS($L:$L, $A:$A,CELL("contents", DT$4), $B:$B,CELL("contents", DT$7), $C:$C,CELL("contents", $P264), $G:$G,CELL("contents", DT$3)), 0)</f>
        <v>10.303030303030303</v>
      </c>
      <c r="DU282" s="13"/>
      <c r="DV282" s="14">
        <f ca="1" xml:space="preserve"> IFERROR(AVERAGEIFS($L:$L, $A:$A,CELL("contents", DV$4), $B:$B,CELL("contents", DV$7), $C:$C,CELL("contents", $P264), $G:$G,CELL("contents", DV$3)), 0)</f>
        <v>11.049382716049383</v>
      </c>
      <c r="DW282" s="12">
        <f ca="1" xml:space="preserve"> IFERROR(AVERAGEIFS($L:$L, $A:$A,CELL("contents", DW$4), $B:$B,CELL("contents", DW$7), $C:$C,CELL("contents", $P264), $G:$G,CELL("contents", DW$3)), 0)</f>
        <v>11.5625</v>
      </c>
      <c r="DX282" s="19">
        <f ca="1" xml:space="preserve"> IFERROR(AVERAGEIFS($L:$L, $A:$A,CELL("contents", DX$4), $B:$B,CELL("contents", DX$7), $C:$C,CELL("contents", $P264), $G:$G,CELL("contents", DX$3)), 0)</f>
        <v>10.303030303030303</v>
      </c>
      <c r="DY282" s="13"/>
      <c r="DZ282" s="14">
        <f ca="1" xml:space="preserve"> IFERROR(AVERAGEIFS($L:$L, $A:$A,CELL("contents", DZ$4), $B:$B,CELL("contents", DZ$7), $C:$C,CELL("contents", $P264), $G:$G,CELL("contents", DZ$3)), 0)</f>
        <v>11.049382716049383</v>
      </c>
      <c r="EA282" s="12">
        <f ca="1" xml:space="preserve"> IFERROR(AVERAGEIFS($L:$L, $A:$A,CELL("contents", EA$4), $B:$B,CELL("contents", EA$7), $C:$C,CELL("contents", $P264), $G:$G,CELL("contents", EA$3)), 0)</f>
        <v>11.263888888888889</v>
      </c>
      <c r="EB282" s="19">
        <f ca="1" xml:space="preserve"> IFERROR(AVERAGEIFS($L:$L, $A:$A,CELL("contents", EB$4), $B:$B,CELL("contents", EB$7), $C:$C,CELL("contents", $P264), $G:$G,CELL("contents", EB$3)), 0)</f>
        <v>12.020202020202021</v>
      </c>
      <c r="EC282" s="13"/>
      <c r="ED282" s="14">
        <f ca="1" xml:space="preserve"> IFERROR(AVERAGEIFS($L:$L, $A:$A,CELL("contents", ED$4), $B:$B,CELL("contents", ED$7), $C:$C,CELL("contents", $P264), $G:$G,CELL("contents", ED$3)), 0)</f>
        <v>11.572016460905349</v>
      </c>
    </row>
    <row r="283" spans="1:134" x14ac:dyDescent="0.25">
      <c r="A283" t="s">
        <v>19</v>
      </c>
      <c r="B283" t="s">
        <v>14</v>
      </c>
      <c r="C283">
        <v>11</v>
      </c>
      <c r="D283">
        <v>7</v>
      </c>
      <c r="E283" t="b">
        <v>0</v>
      </c>
      <c r="F283">
        <v>1.4999999999999999E-2</v>
      </c>
      <c r="G283">
        <v>16</v>
      </c>
      <c r="H283">
        <v>16</v>
      </c>
      <c r="I283">
        <v>78</v>
      </c>
      <c r="J283">
        <v>41</v>
      </c>
      <c r="K283">
        <v>4</v>
      </c>
      <c r="L283">
        <v>3</v>
      </c>
      <c r="M283">
        <f t="shared" si="645"/>
        <v>0</v>
      </c>
      <c r="N283" t="b">
        <f t="shared" ref="N283" si="694">AND(MIN($F281,$F282,$F283)=$F283,MAX($H281,$H282,$H283)=$H283)</f>
        <v>0</v>
      </c>
      <c r="O283" t="b">
        <f t="shared" ref="O283" si="695">AND(NOT(N281),NOT(N282),N283)</f>
        <v>0</v>
      </c>
      <c r="P283">
        <f>P261</f>
        <v>17</v>
      </c>
      <c r="Q283" s="7" t="s">
        <v>29</v>
      </c>
      <c r="R283" s="32"/>
      <c r="S283" s="12">
        <f ca="1" xml:space="preserve"> _xlfn.MAXIFS($L:$L, $A:$A,CELL("contents", S$4), $B:$B,CELL("contents", S$7), $C:$C,CELL("contents", $P264))</f>
        <v>18</v>
      </c>
      <c r="T283" s="19">
        <f ca="1" xml:space="preserve"> _xlfn.MAXIFS($L:$L, $A:$A,CELL("contents", T$4), $B:$B,CELL("contents", T$7), $C:$C,CELL("contents", $P264))</f>
        <v>24</v>
      </c>
      <c r="U283" s="13"/>
      <c r="V283" s="14">
        <f ca="1" xml:space="preserve"> _xlfn.MAXIFS($L:$L, $A:$A,CELL("contents", V$4), $B:$B,CELL("contents", V$7), $C:$C,CELL("contents", $P264))</f>
        <v>24</v>
      </c>
      <c r="W283" s="12">
        <f ca="1" xml:space="preserve"> _xlfn.MAXIFS($L:$L, $A:$A,CELL("contents", W$4), $B:$B,CELL("contents", W$7), $C:$C,CELL("contents", $P264))</f>
        <v>25</v>
      </c>
      <c r="X283" s="19">
        <f ca="1" xml:space="preserve"> _xlfn.MAXIFS($L:$L, $A:$A,CELL("contents", X$4), $B:$B,CELL("contents", X$7), $C:$C,CELL("contents", $P264))</f>
        <v>17</v>
      </c>
      <c r="Y283" s="13"/>
      <c r="Z283" s="14">
        <f ca="1" xml:space="preserve"> _xlfn.MAXIFS($L:$L, $A:$A,CELL("contents", Z$4), $B:$B,CELL("contents", Z$7), $C:$C,CELL("contents", $P264))</f>
        <v>25</v>
      </c>
      <c r="AA283" s="12">
        <f ca="1" xml:space="preserve"> _xlfn.MAXIFS($L:$L, $A:$A,CELL("contents", AA$4), $B:$B,CELL("contents", AA$7), $C:$C,CELL("contents", $P264))</f>
        <v>25</v>
      </c>
      <c r="AB283" s="19">
        <f ca="1" xml:space="preserve"> _xlfn.MAXIFS($L:$L, $A:$A,CELL("contents", AB$4), $B:$B,CELL("contents", AB$7), $C:$C,CELL("contents", $P264))</f>
        <v>17</v>
      </c>
      <c r="AC283" s="13"/>
      <c r="AD283" s="14">
        <f ca="1" xml:space="preserve"> _xlfn.MAXIFS($L:$L, $A:$A,CELL("contents", AD$4), $B:$B,CELL("contents", AD$7), $C:$C,CELL("contents", $P264))</f>
        <v>25</v>
      </c>
      <c r="AE283" s="12">
        <f ca="1" xml:space="preserve"> _xlfn.MAXIFS($L:$L, $A:$A,CELL("contents", AE$4), $B:$B,CELL("contents", AE$7), $C:$C,CELL("contents", $P264))</f>
        <v>25</v>
      </c>
      <c r="AF283" s="19">
        <f ca="1" xml:space="preserve"> _xlfn.MAXIFS($L:$L, $A:$A,CELL("contents", AF$4), $B:$B,CELL("contents", AF$7), $C:$C,CELL("contents", $P264))</f>
        <v>24</v>
      </c>
      <c r="AG283" s="13"/>
      <c r="AH283" s="14">
        <f ca="1" xml:space="preserve"> _xlfn.MAXIFS($L:$L, $A:$A,CELL("contents", AH$4), $B:$B,CELL("contents", AH$7), $C:$C,CELL("contents", $P264))</f>
        <v>25</v>
      </c>
      <c r="AK283" s="7" t="s">
        <v>29</v>
      </c>
      <c r="AL283" s="32"/>
      <c r="AM283" s="12">
        <f ca="1" xml:space="preserve"> _xlfn.MAXIFS($L:$L, $A:$A,CELL("contents", AM$4), $B:$B,CELL("contents", AM$7), $C:$C,CELL("contents", $P264), $G:$G,CELL("contents", AM$3))</f>
        <v>17</v>
      </c>
      <c r="AN283" s="19">
        <f ca="1" xml:space="preserve"> _xlfn.MAXIFS($L:$L, $A:$A,CELL("contents", AN$4), $B:$B,CELL("contents", AN$7), $C:$C,CELL("contents", $P264), $G:$G,CELL("contents", AN$3))</f>
        <v>24</v>
      </c>
      <c r="AO283" s="13"/>
      <c r="AP283" s="14">
        <f ca="1" xml:space="preserve"> _xlfn.MAXIFS($L:$L, $A:$A,CELL("contents", AP$4), $B:$B,CELL("contents", AP$7), $C:$C,CELL("contents", $P264), $G:$G,CELL("contents", AP$3))</f>
        <v>24</v>
      </c>
      <c r="AQ283" s="12">
        <f ca="1" xml:space="preserve"> _xlfn.MAXIFS($L:$L, $A:$A,CELL("contents", AQ$4), $B:$B,CELL("contents", AQ$7), $C:$C,CELL("contents", $P264), $G:$G,CELL("contents", AQ$3))</f>
        <v>25</v>
      </c>
      <c r="AR283" s="19">
        <f ca="1" xml:space="preserve"> _xlfn.MAXIFS($L:$L, $A:$A,CELL("contents", AR$4), $B:$B,CELL("contents", AR$7), $C:$C,CELL("contents", $P264), $G:$G,CELL("contents", AR$3))</f>
        <v>11</v>
      </c>
      <c r="AS283" s="13"/>
      <c r="AT283" s="14">
        <f ca="1" xml:space="preserve"> _xlfn.MAXIFS($L:$L, $A:$A,CELL("contents", AT$4), $B:$B,CELL("contents", AT$7), $C:$C,CELL("contents", $P264), $G:$G,CELL("contents", AT$3))</f>
        <v>25</v>
      </c>
      <c r="AU283" s="12">
        <f ca="1" xml:space="preserve"> _xlfn.MAXIFS($L:$L, $A:$A,CELL("contents", AU$4), $B:$B,CELL("contents", AU$7), $C:$C,CELL("contents", $P264), $G:$G,CELL("contents", AU$3))</f>
        <v>25</v>
      </c>
      <c r="AV283" s="19">
        <f ca="1" xml:space="preserve"> _xlfn.MAXIFS($L:$L, $A:$A,CELL("contents", AV$4), $B:$B,CELL("contents", AV$7), $C:$C,CELL("contents", $P264), $G:$G,CELL("contents", AV$3))</f>
        <v>11</v>
      </c>
      <c r="AW283" s="13"/>
      <c r="AX283" s="14">
        <f ca="1" xml:space="preserve"> _xlfn.MAXIFS($L:$L, $A:$A,CELL("contents", AX$4), $B:$B,CELL("contents", AX$7), $C:$C,CELL("contents", $P264), $G:$G,CELL("contents", AX$3))</f>
        <v>25</v>
      </c>
      <c r="AY283" s="12">
        <f ca="1" xml:space="preserve"> _xlfn.MAXIFS($L:$L, $A:$A,CELL("contents", AY$4), $B:$B,CELL("contents", AY$7), $C:$C,CELL("contents", $P264), $G:$G,CELL("contents", AY$3))</f>
        <v>25</v>
      </c>
      <c r="AZ283" s="19">
        <f ca="1" xml:space="preserve"> _xlfn.MAXIFS($L:$L, $A:$A,CELL("contents", AZ$4), $B:$B,CELL("contents", AZ$7), $C:$C,CELL("contents", $P264), $G:$G,CELL("contents", AZ$3))</f>
        <v>24</v>
      </c>
      <c r="BA283" s="13"/>
      <c r="BB283" s="14">
        <f ca="1" xml:space="preserve"> _xlfn.MAXIFS($L:$L, $A:$A,CELL("contents", BB$4), $B:$B,CELL("contents", BB$7), $C:$C,CELL("contents", $P264), $G:$G,CELL("contents", BB$3))</f>
        <v>25</v>
      </c>
      <c r="BE283" s="7" t="s">
        <v>29</v>
      </c>
      <c r="BF283" s="32"/>
      <c r="BG283" s="12">
        <f ca="1" xml:space="preserve"> _xlfn.MAXIFS($L:$L, $A:$A,CELL("contents", BG$4), $B:$B,CELL("contents", BG$7), $C:$C,CELL("contents", $P264), $G:$G,CELL("contents", BG$3))</f>
        <v>17</v>
      </c>
      <c r="BH283" s="19">
        <f ca="1" xml:space="preserve"> _xlfn.MAXIFS($L:$L, $A:$A,CELL("contents", BH$4), $B:$B,CELL("contents", BH$7), $C:$C,CELL("contents", $P264), $G:$G,CELL("contents", BH$3))</f>
        <v>24</v>
      </c>
      <c r="BI283" s="13"/>
      <c r="BJ283" s="14">
        <f ca="1" xml:space="preserve"> _xlfn.MAXIFS($L:$L, $A:$A,CELL("contents", BJ$4), $B:$B,CELL("contents", BJ$7), $C:$C,CELL("contents", $P264), $G:$G,CELL("contents", BJ$3))</f>
        <v>24</v>
      </c>
      <c r="BK283" s="12">
        <f ca="1" xml:space="preserve"> _xlfn.MAXIFS($L:$L, $A:$A,CELL("contents", BK$4), $B:$B,CELL("contents", BK$7), $C:$C,CELL("contents", $P264), $G:$G,CELL("contents", BK$3))</f>
        <v>25</v>
      </c>
      <c r="BL283" s="19">
        <f ca="1" xml:space="preserve"> _xlfn.MAXIFS($L:$L, $A:$A,CELL("contents", BL$4), $B:$B,CELL("contents", BL$7), $C:$C,CELL("contents", $P264), $G:$G,CELL("contents", BL$3))</f>
        <v>12</v>
      </c>
      <c r="BM283" s="13"/>
      <c r="BN283" s="14">
        <f ca="1" xml:space="preserve"> _xlfn.MAXIFS($L:$L, $A:$A,CELL("contents", BN$4), $B:$B,CELL("contents", BN$7), $C:$C,CELL("contents", $P264), $G:$G,CELL("contents", BN$3))</f>
        <v>25</v>
      </c>
      <c r="BO283" s="12">
        <f ca="1" xml:space="preserve"> _xlfn.MAXIFS($L:$L, $A:$A,CELL("contents", BO$4), $B:$B,CELL("contents", BO$7), $C:$C,CELL("contents", $P264), $G:$G,CELL("contents", BO$3))</f>
        <v>25</v>
      </c>
      <c r="BP283" s="19">
        <f ca="1" xml:space="preserve"> _xlfn.MAXIFS($L:$L, $A:$A,CELL("contents", BP$4), $B:$B,CELL("contents", BP$7), $C:$C,CELL("contents", $P264), $G:$G,CELL("contents", BP$3))</f>
        <v>12</v>
      </c>
      <c r="BQ283" s="13"/>
      <c r="BR283" s="14">
        <f ca="1" xml:space="preserve"> _xlfn.MAXIFS($L:$L, $A:$A,CELL("contents", BR$4), $B:$B,CELL("contents", BR$7), $C:$C,CELL("contents", $P264), $G:$G,CELL("contents", BR$3))</f>
        <v>25</v>
      </c>
      <c r="BS283" s="12">
        <f ca="1" xml:space="preserve"> _xlfn.MAXIFS($L:$L, $A:$A,CELL("contents", BS$4), $B:$B,CELL("contents", BS$7), $C:$C,CELL("contents", $P264), $G:$G,CELL("contents", BS$3))</f>
        <v>25</v>
      </c>
      <c r="BT283" s="19">
        <f ca="1" xml:space="preserve"> _xlfn.MAXIFS($L:$L, $A:$A,CELL("contents", BT$4), $B:$B,CELL("contents", BT$7), $C:$C,CELL("contents", $P264), $G:$G,CELL("contents", BT$3))</f>
        <v>24</v>
      </c>
      <c r="BU283" s="13"/>
      <c r="BV283" s="14">
        <f ca="1" xml:space="preserve"> _xlfn.MAXIFS($L:$L, $A:$A,CELL("contents", BV$4), $B:$B,CELL("contents", BV$7), $C:$C,CELL("contents", $P264), $G:$G,CELL("contents", BV$3))</f>
        <v>25</v>
      </c>
      <c r="BY283" s="7" t="s">
        <v>29</v>
      </c>
      <c r="BZ283" s="32"/>
      <c r="CA283" s="12">
        <f ca="1" xml:space="preserve"> _xlfn.MAXIFS($L:$L, $A:$A,CELL("contents", CA$4), $B:$B,CELL("contents", CA$7), $C:$C,CELL("contents", $P264), $G:$G,CELL("contents", CA$3))</f>
        <v>17</v>
      </c>
      <c r="CB283" s="19">
        <f ca="1" xml:space="preserve"> _xlfn.MAXIFS($L:$L, $A:$A,CELL("contents", CB$4), $B:$B,CELL("contents", CB$7), $C:$C,CELL("contents", $P264), $G:$G,CELL("contents", CB$3))</f>
        <v>24</v>
      </c>
      <c r="CC283" s="13"/>
      <c r="CD283" s="14">
        <f ca="1" xml:space="preserve"> _xlfn.MAXIFS($L:$L, $A:$A,CELL("contents", CD$4), $B:$B,CELL("contents", CD$7), $C:$C,CELL("contents", $P264), $G:$G,CELL("contents", CD$3))</f>
        <v>24</v>
      </c>
      <c r="CE283" s="12">
        <f ca="1" xml:space="preserve"> _xlfn.MAXIFS($L:$L, $A:$A,CELL("contents", CE$4), $B:$B,CELL("contents", CE$7), $C:$C,CELL("contents", $P264), $G:$G,CELL("contents", CE$3))</f>
        <v>25</v>
      </c>
      <c r="CF283" s="19">
        <f ca="1" xml:space="preserve"> _xlfn.MAXIFS($L:$L, $A:$A,CELL("contents", CF$4), $B:$B,CELL("contents", CF$7), $C:$C,CELL("contents", $P264), $G:$G,CELL("contents", CF$3))</f>
        <v>13</v>
      </c>
      <c r="CG283" s="13"/>
      <c r="CH283" s="14">
        <f ca="1" xml:space="preserve"> _xlfn.MAXIFS($L:$L, $A:$A,CELL("contents", CH$4), $B:$B,CELL("contents", CH$7), $C:$C,CELL("contents", $P264), $G:$G,CELL("contents", CH$3))</f>
        <v>25</v>
      </c>
      <c r="CI283" s="12">
        <f ca="1" xml:space="preserve"> _xlfn.MAXIFS($L:$L, $A:$A,CELL("contents", CI$4), $B:$B,CELL("contents", CI$7), $C:$C,CELL("contents", $P264), $G:$G,CELL("contents", CI$3))</f>
        <v>25</v>
      </c>
      <c r="CJ283" s="19">
        <f ca="1" xml:space="preserve"> _xlfn.MAXIFS($L:$L, $A:$A,CELL("contents", CJ$4), $B:$B,CELL("contents", CJ$7), $C:$C,CELL("contents", $P264), $G:$G,CELL("contents", CJ$3))</f>
        <v>13</v>
      </c>
      <c r="CK283" s="13"/>
      <c r="CL283" s="14">
        <f ca="1" xml:space="preserve"> _xlfn.MAXIFS($L:$L, $A:$A,CELL("contents", CL$4), $B:$B,CELL("contents", CL$7), $C:$C,CELL("contents", $P264), $G:$G,CELL("contents", CL$3))</f>
        <v>25</v>
      </c>
      <c r="CM283" s="12">
        <f ca="1" xml:space="preserve"> _xlfn.MAXIFS($L:$L, $A:$A,CELL("contents", CM$4), $B:$B,CELL("contents", CM$7), $C:$C,CELL("contents", $P264), $G:$G,CELL("contents", CM$3))</f>
        <v>25</v>
      </c>
      <c r="CN283" s="19">
        <f ca="1" xml:space="preserve"> _xlfn.MAXIFS($L:$L, $A:$A,CELL("contents", CN$4), $B:$B,CELL("contents", CN$7), $C:$C,CELL("contents", $P264), $G:$G,CELL("contents", CN$3))</f>
        <v>24</v>
      </c>
      <c r="CO283" s="13"/>
      <c r="CP283" s="14">
        <f ca="1" xml:space="preserve"> _xlfn.MAXIFS($L:$L, $A:$A,CELL("contents", CP$4), $B:$B,CELL("contents", CP$7), $C:$C,CELL("contents", $P264), $G:$G,CELL("contents", CP$3))</f>
        <v>25</v>
      </c>
      <c r="CS283" s="7" t="s">
        <v>29</v>
      </c>
      <c r="CT283" s="32"/>
      <c r="CU283" s="12">
        <f ca="1" xml:space="preserve"> _xlfn.MAXIFS($L:$L, $A:$A,CELL("contents", CU$4), $B:$B,CELL("contents", CU$7), $C:$C,CELL("contents", $P264), $G:$G,CELL("contents", CU$3))</f>
        <v>17</v>
      </c>
      <c r="CV283" s="19">
        <f ca="1" xml:space="preserve"> _xlfn.MAXIFS($L:$L, $A:$A,CELL("contents", CV$4), $B:$B,CELL("contents", CV$7), $C:$C,CELL("contents", $P264), $G:$G,CELL("contents", CV$3))</f>
        <v>24</v>
      </c>
      <c r="CW283" s="13"/>
      <c r="CX283" s="14">
        <f ca="1" xml:space="preserve"> _xlfn.MAXIFS($L:$L, $A:$A,CELL("contents", CX$4), $B:$B,CELL("contents", CX$7), $C:$C,CELL("contents", $P264), $G:$G,CELL("contents", CX$3))</f>
        <v>24</v>
      </c>
      <c r="CY283" s="12">
        <f ca="1" xml:space="preserve"> _xlfn.MAXIFS($L:$L, $A:$A,CELL("contents", CY$4), $B:$B,CELL("contents", CY$7), $C:$C,CELL("contents", $P264), $G:$G,CELL("contents", CY$3))</f>
        <v>25</v>
      </c>
      <c r="CZ283" s="19">
        <f ca="1" xml:space="preserve"> _xlfn.MAXIFS($L:$L, $A:$A,CELL("contents", CZ$4), $B:$B,CELL("contents", CZ$7), $C:$C,CELL("contents", $P264), $G:$G,CELL("contents", CZ$3))</f>
        <v>15</v>
      </c>
      <c r="DA283" s="13"/>
      <c r="DB283" s="14">
        <f ca="1" xml:space="preserve"> _xlfn.MAXIFS($L:$L, $A:$A,CELL("contents", DB$4), $B:$B,CELL("contents", DB$7), $C:$C,CELL("contents", $P264), $G:$G,CELL("contents", DB$3))</f>
        <v>25</v>
      </c>
      <c r="DC283" s="12">
        <f ca="1" xml:space="preserve"> _xlfn.MAXIFS($L:$L, $A:$A,CELL("contents", DC$4), $B:$B,CELL("contents", DC$7), $C:$C,CELL("contents", $P264), $G:$G,CELL("contents", DC$3))</f>
        <v>25</v>
      </c>
      <c r="DD283" s="19">
        <f ca="1" xml:space="preserve"> _xlfn.MAXIFS($L:$L, $A:$A,CELL("contents", DD$4), $B:$B,CELL("contents", DD$7), $C:$C,CELL("contents", $P264), $G:$G,CELL("contents", DD$3))</f>
        <v>15</v>
      </c>
      <c r="DE283" s="13"/>
      <c r="DF283" s="14">
        <f ca="1" xml:space="preserve"> _xlfn.MAXIFS($L:$L, $A:$A,CELL("contents", DF$4), $B:$B,CELL("contents", DF$7), $C:$C,CELL("contents", $P264), $G:$G,CELL("contents", DF$3))</f>
        <v>25</v>
      </c>
      <c r="DG283" s="12">
        <f ca="1" xml:space="preserve"> _xlfn.MAXIFS($L:$L, $A:$A,CELL("contents", DG$4), $B:$B,CELL("contents", DG$7), $C:$C,CELL("contents", $P264), $G:$G,CELL("contents", DG$3))</f>
        <v>25</v>
      </c>
      <c r="DH283" s="19">
        <f ca="1" xml:space="preserve"> _xlfn.MAXIFS($L:$L, $A:$A,CELL("contents", DH$4), $B:$B,CELL("contents", DH$7), $C:$C,CELL("contents", $P264), $G:$G,CELL("contents", DH$3))</f>
        <v>24</v>
      </c>
      <c r="DI283" s="13"/>
      <c r="DJ283" s="14">
        <f ca="1" xml:space="preserve"> _xlfn.MAXIFS($L:$L, $A:$A,CELL("contents", DJ$4), $B:$B,CELL("contents", DJ$7), $C:$C,CELL("contents", $P264), $G:$G,CELL("contents", DJ$3))</f>
        <v>25</v>
      </c>
      <c r="DM283" s="7" t="s">
        <v>29</v>
      </c>
      <c r="DN283" s="32"/>
      <c r="DO283" s="12">
        <f ca="1" xml:space="preserve"> _xlfn.MAXIFS($L:$L, $A:$A,CELL("contents", DO$4), $B:$B,CELL("contents", DO$7), $C:$C,CELL("contents", $P264), $G:$G,CELL("contents", DO$3))</f>
        <v>18</v>
      </c>
      <c r="DP283" s="19">
        <f ca="1" xml:space="preserve"> _xlfn.MAXIFS($L:$L, $A:$A,CELL("contents", DP$4), $B:$B,CELL("contents", DP$7), $C:$C,CELL("contents", $P264), $G:$G,CELL("contents", DP$3))</f>
        <v>24</v>
      </c>
      <c r="DQ283" s="13"/>
      <c r="DR283" s="14">
        <f ca="1" xml:space="preserve"> _xlfn.MAXIFS($L:$L, $A:$A,CELL("contents", DR$4), $B:$B,CELL("contents", DR$7), $C:$C,CELL("contents", $P264), $G:$G,CELL("contents", DR$3))</f>
        <v>24</v>
      </c>
      <c r="DS283" s="12">
        <f ca="1" xml:space="preserve"> _xlfn.MAXIFS($L:$L, $A:$A,CELL("contents", DS$4), $B:$B,CELL("contents", DS$7), $C:$C,CELL("contents", $P264), $G:$G,CELL("contents", DS$3))</f>
        <v>25</v>
      </c>
      <c r="DT283" s="19">
        <f ca="1" xml:space="preserve"> _xlfn.MAXIFS($L:$L, $A:$A,CELL("contents", DT$4), $B:$B,CELL("contents", DT$7), $C:$C,CELL("contents", $P264), $G:$G,CELL("contents", DT$3))</f>
        <v>17</v>
      </c>
      <c r="DU283" s="13"/>
      <c r="DV283" s="14">
        <f ca="1" xml:space="preserve"> _xlfn.MAXIFS($L:$L, $A:$A,CELL("contents", DV$4), $B:$B,CELL("contents", DV$7), $C:$C,CELL("contents", $P264), $G:$G,CELL("contents", DV$3))</f>
        <v>25</v>
      </c>
      <c r="DW283" s="12">
        <f ca="1" xml:space="preserve"> _xlfn.MAXIFS($L:$L, $A:$A,CELL("contents", DW$4), $B:$B,CELL("contents", DW$7), $C:$C,CELL("contents", $P264), $G:$G,CELL("contents", DW$3))</f>
        <v>25</v>
      </c>
      <c r="DX283" s="19">
        <f ca="1" xml:space="preserve"> _xlfn.MAXIFS($L:$L, $A:$A,CELL("contents", DX$4), $B:$B,CELL("contents", DX$7), $C:$C,CELL("contents", $P264), $G:$G,CELL("contents", DX$3))</f>
        <v>17</v>
      </c>
      <c r="DY283" s="13"/>
      <c r="DZ283" s="14">
        <f ca="1" xml:space="preserve"> _xlfn.MAXIFS($L:$L, $A:$A,CELL("contents", DZ$4), $B:$B,CELL("contents", DZ$7), $C:$C,CELL("contents", $P264), $G:$G,CELL("contents", DZ$3))</f>
        <v>25</v>
      </c>
      <c r="EA283" s="12">
        <f ca="1" xml:space="preserve"> _xlfn.MAXIFS($L:$L, $A:$A,CELL("contents", EA$4), $B:$B,CELL("contents", EA$7), $C:$C,CELL("contents", $P264), $G:$G,CELL("contents", EA$3))</f>
        <v>25</v>
      </c>
      <c r="EB283" s="19">
        <f ca="1" xml:space="preserve"> _xlfn.MAXIFS($L:$L, $A:$A,CELL("contents", EB$4), $B:$B,CELL("contents", EB$7), $C:$C,CELL("contents", $P264), $G:$G,CELL("contents", EB$3))</f>
        <v>24</v>
      </c>
      <c r="EC283" s="13"/>
      <c r="ED283" s="14">
        <f ca="1" xml:space="preserve"> _xlfn.MAXIFS($L:$L, $A:$A,CELL("contents", ED$4), $B:$B,CELL("contents", ED$7), $C:$C,CELL("contents", $P264), $G:$G,CELL("contents", ED$3))</f>
        <v>25</v>
      </c>
    </row>
    <row r="284" spans="1:134" x14ac:dyDescent="0.25">
      <c r="A284" t="s">
        <v>13</v>
      </c>
      <c r="B284" t="s">
        <v>14</v>
      </c>
      <c r="C284">
        <v>11</v>
      </c>
      <c r="D284">
        <v>8</v>
      </c>
      <c r="E284" t="b">
        <v>0</v>
      </c>
      <c r="F284">
        <v>2E-3</v>
      </c>
      <c r="G284">
        <v>16</v>
      </c>
      <c r="H284">
        <v>3</v>
      </c>
      <c r="I284">
        <v>18</v>
      </c>
      <c r="J284">
        <v>11</v>
      </c>
      <c r="K284">
        <v>3</v>
      </c>
      <c r="L284">
        <v>1</v>
      </c>
      <c r="M284">
        <f t="shared" si="645"/>
        <v>13</v>
      </c>
      <c r="N284" t="b">
        <f t="shared" ref="N284" si="696">AND(MIN($F284,$F285,$F286)=$F284,MAX($H284,$H285,$H286)=$H284)</f>
        <v>0</v>
      </c>
      <c r="O284" t="b">
        <f t="shared" ref="O284" si="697">AND(N284,NOT(N285),NOT(N286))</f>
        <v>0</v>
      </c>
      <c r="P284">
        <f>P261</f>
        <v>17</v>
      </c>
      <c r="Q284" s="6" t="s">
        <v>16</v>
      </c>
      <c r="R284" s="21" t="s">
        <v>9</v>
      </c>
      <c r="S284" s="12">
        <f ca="1" xml:space="preserve"> SUMIFS($J:$J, $A:$A,CELL("contents", S$4), $B:$B,CELL("contents", S$7), $C:$C,CELL("contents", $P264))</f>
        <v>16231559</v>
      </c>
      <c r="T284" s="19">
        <f ca="1" xml:space="preserve"> SUMIFS($J:$J, $A:$A,CELL("contents", T$4), $B:$B,CELL("contents", T$7), $C:$C,CELL("contents", $P264))</f>
        <v>118953675</v>
      </c>
      <c r="U284" s="13"/>
      <c r="V284" s="14">
        <f ca="1" xml:space="preserve"> SUMIFS($J:$J, $A:$A,CELL("contents", V$4), $B:$B,CELL("contents", V$7), $C:$C,CELL("contents", $P264))</f>
        <v>135185234</v>
      </c>
      <c r="W284" s="12">
        <f ca="1" xml:space="preserve"> SUMIFS($J:$J, $A:$A,CELL("contents", W$4), $B:$B,CELL("contents", W$7), $C:$C,CELL("contents", $P264))</f>
        <v>58554228</v>
      </c>
      <c r="X284" s="19">
        <f ca="1" xml:space="preserve"> SUMIFS($J:$J, $A:$A,CELL("contents", X$4), $B:$B,CELL("contents", X$7), $C:$C,CELL("contents", $P264))</f>
        <v>30470</v>
      </c>
      <c r="Y284" s="13"/>
      <c r="Z284" s="14">
        <f ca="1" xml:space="preserve"> SUMIFS($J:$J, $A:$A,CELL("contents", Z$4), $B:$B,CELL("contents", Z$7), $C:$C,CELL("contents", $P264))</f>
        <v>58584698</v>
      </c>
      <c r="AA284" s="12">
        <f ca="1" xml:space="preserve"> SUMIFS($J:$J, $A:$A,CELL("contents", AA$4), $B:$B,CELL("contents", AA$7), $C:$C,CELL("contents", $P264))</f>
        <v>55065599</v>
      </c>
      <c r="AB284" s="19">
        <f ca="1" xml:space="preserve"> SUMIFS($J:$J, $A:$A,CELL("contents", AB$4), $B:$B,CELL("contents", AB$7), $C:$C,CELL("contents", $P264))</f>
        <v>30470</v>
      </c>
      <c r="AC284" s="13"/>
      <c r="AD284" s="14">
        <f ca="1" xml:space="preserve"> SUMIFS($J:$J, $A:$A,CELL("contents", AD$4), $B:$B,CELL("contents", AD$7), $C:$C,CELL("contents", $P264))</f>
        <v>55096069</v>
      </c>
      <c r="AE284" s="12">
        <f ca="1" xml:space="preserve"> SUMIFS($J:$J, $A:$A,CELL("contents", AE$4), $B:$B,CELL("contents", AE$7), $C:$C,CELL("contents", $P264))</f>
        <v>129851386</v>
      </c>
      <c r="AF284" s="19">
        <f ca="1" xml:space="preserve"> SUMIFS($J:$J, $A:$A,CELL("contents", AF$4), $B:$B,CELL("contents", AF$7), $C:$C,CELL("contents", $P264))</f>
        <v>119014615</v>
      </c>
      <c r="AG284" s="13"/>
      <c r="AH284" s="14">
        <f ca="1" xml:space="preserve"> SUMIFS($J:$J, $A:$A,CELL("contents", AH$4), $B:$B,CELL("contents", AH$7), $C:$C,CELL("contents", $P264))</f>
        <v>248866001</v>
      </c>
      <c r="AK284" s="6" t="s">
        <v>16</v>
      </c>
      <c r="AL284" s="21" t="s">
        <v>9</v>
      </c>
      <c r="AM284" s="12">
        <f ca="1" xml:space="preserve"> SUMIFS($J:$J, $A:$A,CELL("contents", AM$4), $B:$B,CELL("contents", AM$7), $C:$C,CELL("contents", $P264), $G:$G,CELL("contents", AM$3))</f>
        <v>1725085</v>
      </c>
      <c r="AN284" s="19">
        <f ca="1" xml:space="preserve"> SUMIFS($J:$J, $A:$A,CELL("contents", AN$4), $B:$B,CELL("contents", AN$7), $C:$C,CELL("contents", $P264), $G:$G,CELL("contents", AN$3))</f>
        <v>22566748</v>
      </c>
      <c r="AO284" s="13"/>
      <c r="AP284" s="14">
        <f ca="1" xml:space="preserve"> SUMIFS($J:$J, $A:$A,CELL("contents", AP$4), $B:$B,CELL("contents", AP$7), $C:$C,CELL("contents", $P264), $G:$G,CELL("contents", AP$3))</f>
        <v>24291833</v>
      </c>
      <c r="AQ284" s="12">
        <f ca="1" xml:space="preserve"> SUMIFS($J:$J, $A:$A,CELL("contents", AQ$4), $B:$B,CELL("contents", AQ$7), $C:$C,CELL("contents", $P264), $G:$G,CELL("contents", AQ$3))</f>
        <v>9203427</v>
      </c>
      <c r="AR284" s="19">
        <f ca="1" xml:space="preserve"> SUMIFS($J:$J, $A:$A,CELL("contents", AR$4), $B:$B,CELL("contents", AR$7), $C:$C,CELL("contents", $P264), $G:$G,CELL("contents", AR$3))</f>
        <v>411</v>
      </c>
      <c r="AS284" s="13"/>
      <c r="AT284" s="14">
        <f ca="1" xml:space="preserve"> SUMIFS($J:$J, $A:$A,CELL("contents", AT$4), $B:$B,CELL("contents", AT$7), $C:$C,CELL("contents", $P264), $G:$G,CELL("contents", AT$3))</f>
        <v>9203838</v>
      </c>
      <c r="AU284" s="12">
        <f ca="1" xml:space="preserve"> SUMIFS($J:$J, $A:$A,CELL("contents", AU$4), $B:$B,CELL("contents", AU$7), $C:$C,CELL("contents", $P264), $G:$G,CELL("contents", AU$3))</f>
        <v>10022366</v>
      </c>
      <c r="AV284" s="19">
        <f ca="1" xml:space="preserve"> SUMIFS($J:$J, $A:$A,CELL("contents", AV$4), $B:$B,CELL("contents", AV$7), $C:$C,CELL("contents", $P264), $G:$G,CELL("contents", AV$3))</f>
        <v>411</v>
      </c>
      <c r="AW284" s="13"/>
      <c r="AX284" s="14">
        <f ca="1" xml:space="preserve"> SUMIFS($J:$J, $A:$A,CELL("contents", AX$4), $B:$B,CELL("contents", AX$7), $C:$C,CELL("contents", $P264), $G:$G,CELL("contents", AX$3))</f>
        <v>10022777</v>
      </c>
      <c r="AY284" s="12">
        <f ca="1" xml:space="preserve"> SUMIFS($J:$J, $A:$A,CELL("contents", AY$4), $B:$B,CELL("contents", AY$7), $C:$C,CELL("contents", $P264), $G:$G,CELL("contents", AY$3))</f>
        <v>20950878</v>
      </c>
      <c r="AZ284" s="19">
        <f ca="1" xml:space="preserve"> SUMIFS($J:$J, $A:$A,CELL("contents", AZ$4), $B:$B,CELL("contents", AZ$7), $C:$C,CELL("contents", $P264), $G:$G,CELL("contents", AZ$3))</f>
        <v>22567570</v>
      </c>
      <c r="BA284" s="13"/>
      <c r="BB284" s="14">
        <f ca="1" xml:space="preserve"> SUMIFS($J:$J, $A:$A,CELL("contents", BB$4), $B:$B,CELL("contents", BB$7), $C:$C,CELL("contents", $P264), $G:$G,CELL("contents", BB$3))</f>
        <v>43518448</v>
      </c>
      <c r="BE284" s="6" t="s">
        <v>16</v>
      </c>
      <c r="BF284" s="21" t="s">
        <v>9</v>
      </c>
      <c r="BG284" s="12">
        <f ca="1" xml:space="preserve"> SUMIFS($J:$J, $A:$A,CELL("contents", BG$4), $B:$B,CELL("contents", BG$7), $C:$C,CELL("contents", $P264), $G:$G,CELL("contents", BG$3))</f>
        <v>1776299</v>
      </c>
      <c r="BH284" s="19">
        <f ca="1" xml:space="preserve"> SUMIFS($J:$J, $A:$A,CELL("contents", BH$4), $B:$B,CELL("contents", BH$7), $C:$C,CELL("contents", $P264), $G:$G,CELL("contents", BH$3))</f>
        <v>21389748</v>
      </c>
      <c r="BI284" s="13"/>
      <c r="BJ284" s="14">
        <f ca="1" xml:space="preserve"> SUMIFS($J:$J, $A:$A,CELL("contents", BJ$4), $B:$B,CELL("contents", BJ$7), $C:$C,CELL("contents", $P264), $G:$G,CELL("contents", BJ$3))</f>
        <v>23166047</v>
      </c>
      <c r="BK284" s="12">
        <f ca="1" xml:space="preserve"> SUMIFS($J:$J, $A:$A,CELL("contents", BK$4), $B:$B,CELL("contents", BK$7), $C:$C,CELL("contents", $P264), $G:$G,CELL("contents", BK$3))</f>
        <v>9054922</v>
      </c>
      <c r="BL284" s="19">
        <f ca="1" xml:space="preserve"> SUMIFS($J:$J, $A:$A,CELL("contents", BL$4), $B:$B,CELL("contents", BL$7), $C:$C,CELL("contents", $P264), $G:$G,CELL("contents", BL$3))</f>
        <v>672</v>
      </c>
      <c r="BM284" s="13"/>
      <c r="BN284" s="14">
        <f ca="1" xml:space="preserve"> SUMIFS($J:$J, $A:$A,CELL("contents", BN$4), $B:$B,CELL("contents", BN$7), $C:$C,CELL("contents", $P264), $G:$G,CELL("contents", BN$3))</f>
        <v>9055594</v>
      </c>
      <c r="BO284" s="12">
        <f ca="1" xml:space="preserve"> SUMIFS($J:$J, $A:$A,CELL("contents", BO$4), $B:$B,CELL("contents", BO$7), $C:$C,CELL("contents", $P264), $G:$G,CELL("contents", BO$3))</f>
        <v>10504118</v>
      </c>
      <c r="BP284" s="19">
        <f ca="1" xml:space="preserve"> SUMIFS($J:$J, $A:$A,CELL("contents", BP$4), $B:$B,CELL("contents", BP$7), $C:$C,CELL("contents", $P264), $G:$G,CELL("contents", BP$3))</f>
        <v>672</v>
      </c>
      <c r="BQ284" s="13"/>
      <c r="BR284" s="14">
        <f ca="1" xml:space="preserve"> SUMIFS($J:$J, $A:$A,CELL("contents", BR$4), $B:$B,CELL("contents", BR$7), $C:$C,CELL("contents", $P264), $G:$G,CELL("contents", BR$3))</f>
        <v>10504790</v>
      </c>
      <c r="BS284" s="12">
        <f ca="1" xml:space="preserve"> SUMIFS($J:$J, $A:$A,CELL("contents", BS$4), $B:$B,CELL("contents", BS$7), $C:$C,CELL("contents", $P264), $G:$G,CELL("contents", BS$3))</f>
        <v>21335339</v>
      </c>
      <c r="BT284" s="19">
        <f ca="1" xml:space="preserve"> SUMIFS($J:$J, $A:$A,CELL("contents", BT$4), $B:$B,CELL("contents", BT$7), $C:$C,CELL("contents", $P264), $G:$G,CELL("contents", BT$3))</f>
        <v>21391092</v>
      </c>
      <c r="BU284" s="13"/>
      <c r="BV284" s="14">
        <f ca="1" xml:space="preserve"> SUMIFS($J:$J, $A:$A,CELL("contents", BV$4), $B:$B,CELL("contents", BV$7), $C:$C,CELL("contents", $P264), $G:$G,CELL("contents", BV$3))</f>
        <v>42726431</v>
      </c>
      <c r="BY284" s="6" t="s">
        <v>16</v>
      </c>
      <c r="BZ284" s="21" t="s">
        <v>9</v>
      </c>
      <c r="CA284" s="12">
        <f ca="1" xml:space="preserve"> SUMIFS($J:$J, $A:$A,CELL("contents", CA$4), $B:$B,CELL("contents", CA$7), $C:$C,CELL("contents", $P264), $G:$G,CELL("contents", CA$3))</f>
        <v>2408212</v>
      </c>
      <c r="CB284" s="19">
        <f ca="1" xml:space="preserve"> SUMIFS($J:$J, $A:$A,CELL("contents", CB$4), $B:$B,CELL("contents", CB$7), $C:$C,CELL("contents", $P264), $G:$G,CELL("contents", CB$3))</f>
        <v>21588948</v>
      </c>
      <c r="CC284" s="13"/>
      <c r="CD284" s="14">
        <f ca="1" xml:space="preserve"> SUMIFS($J:$J, $A:$A,CELL("contents", CD$4), $B:$B,CELL("contents", CD$7), $C:$C,CELL("contents", $P264), $G:$G,CELL("contents", CD$3))</f>
        <v>23997160</v>
      </c>
      <c r="CE284" s="12">
        <f ca="1" xml:space="preserve"> SUMIFS($J:$J, $A:$A,CELL("contents", CE$4), $B:$B,CELL("contents", CE$7), $C:$C,CELL("contents", $P264), $G:$G,CELL("contents", CE$3))</f>
        <v>10477507</v>
      </c>
      <c r="CF284" s="19">
        <f ca="1" xml:space="preserve"> SUMIFS($J:$J, $A:$A,CELL("contents", CF$4), $B:$B,CELL("contents", CF$7), $C:$C,CELL("contents", $P264), $G:$G,CELL("contents", CF$3))</f>
        <v>1965</v>
      </c>
      <c r="CG284" s="13"/>
      <c r="CH284" s="14">
        <f ca="1" xml:space="preserve"> SUMIFS($J:$J, $A:$A,CELL("contents", CH$4), $B:$B,CELL("contents", CH$7), $C:$C,CELL("contents", $P264), $G:$G,CELL("contents", CH$3))</f>
        <v>10479472</v>
      </c>
      <c r="CI284" s="12">
        <f ca="1" xml:space="preserve"> SUMIFS($J:$J, $A:$A,CELL("contents", CI$4), $B:$B,CELL("contents", CI$7), $C:$C,CELL("contents", $P264), $G:$G,CELL("contents", CI$3))</f>
        <v>10376734</v>
      </c>
      <c r="CJ284" s="19">
        <f ca="1" xml:space="preserve"> SUMIFS($J:$J, $A:$A,CELL("contents", CJ$4), $B:$B,CELL("contents", CJ$7), $C:$C,CELL("contents", $P264), $G:$G,CELL("contents", CJ$3))</f>
        <v>1965</v>
      </c>
      <c r="CK284" s="13"/>
      <c r="CL284" s="14">
        <f ca="1" xml:space="preserve"> SUMIFS($J:$J, $A:$A,CELL("contents", CL$4), $B:$B,CELL("contents", CL$7), $C:$C,CELL("contents", $P264), $G:$G,CELL("contents", CL$3))</f>
        <v>10378699</v>
      </c>
      <c r="CM284" s="12">
        <f ca="1" xml:space="preserve"> SUMIFS($J:$J, $A:$A,CELL("contents", CM$4), $B:$B,CELL("contents", CM$7), $C:$C,CELL("contents", $P264), $G:$G,CELL("contents", CM$3))</f>
        <v>23262453</v>
      </c>
      <c r="CN284" s="19">
        <f ca="1" xml:space="preserve"> SUMIFS($J:$J, $A:$A,CELL("contents", CN$4), $B:$B,CELL("contents", CN$7), $C:$C,CELL("contents", $P264), $G:$G,CELL("contents", CN$3))</f>
        <v>21592878</v>
      </c>
      <c r="CO284" s="13"/>
      <c r="CP284" s="14">
        <f ca="1" xml:space="preserve"> SUMIFS($J:$J, $A:$A,CELL("contents", CP$4), $B:$B,CELL("contents", CP$7), $C:$C,CELL("contents", $P264), $G:$G,CELL("contents", CP$3))</f>
        <v>44855331</v>
      </c>
      <c r="CS284" s="6" t="s">
        <v>16</v>
      </c>
      <c r="CT284" s="21" t="s">
        <v>9</v>
      </c>
      <c r="CU284" s="12">
        <f ca="1" xml:space="preserve"> SUMIFS($J:$J, $A:$A,CELL("contents", CU$4), $B:$B,CELL("contents", CU$7), $C:$C,CELL("contents", $P264), $G:$G,CELL("contents", CU$3))</f>
        <v>4200638</v>
      </c>
      <c r="CV284" s="19">
        <f ca="1" xml:space="preserve"> SUMIFS($J:$J, $A:$A,CELL("contents", CV$4), $B:$B,CELL("contents", CV$7), $C:$C,CELL("contents", $P264), $G:$G,CELL("contents", CV$3))</f>
        <v>26345273</v>
      </c>
      <c r="CW284" s="13"/>
      <c r="CX284" s="14">
        <f ca="1" xml:space="preserve"> SUMIFS($J:$J, $A:$A,CELL("contents", CX$4), $B:$B,CELL("contents", CX$7), $C:$C,CELL("contents", $P264), $G:$G,CELL("contents", CX$3))</f>
        <v>30545911</v>
      </c>
      <c r="CY284" s="12">
        <f ca="1" xml:space="preserve"> SUMIFS($J:$J, $A:$A,CELL("contents", CY$4), $B:$B,CELL("contents", CY$7), $C:$C,CELL("contents", $P264), $G:$G,CELL("contents", CY$3))</f>
        <v>14630014</v>
      </c>
      <c r="CZ284" s="19">
        <f ca="1" xml:space="preserve"> SUMIFS($J:$J, $A:$A,CELL("contents", CZ$4), $B:$B,CELL("contents", CZ$7), $C:$C,CELL("contents", $P264), $G:$G,CELL("contents", CZ$3))</f>
        <v>6575</v>
      </c>
      <c r="DA284" s="13"/>
      <c r="DB284" s="14">
        <f ca="1" xml:space="preserve"> SUMIFS($J:$J, $A:$A,CELL("contents", DB$4), $B:$B,CELL("contents", DB$7), $C:$C,CELL("contents", $P264), $G:$G,CELL("contents", DB$3))</f>
        <v>14636589</v>
      </c>
      <c r="DC284" s="12">
        <f ca="1" xml:space="preserve"> SUMIFS($J:$J, $A:$A,CELL("contents", DC$4), $B:$B,CELL("contents", DC$7), $C:$C,CELL("contents", $P264), $G:$G,CELL("contents", DC$3))</f>
        <v>10916736</v>
      </c>
      <c r="DD284" s="19">
        <f ca="1" xml:space="preserve"> SUMIFS($J:$J, $A:$A,CELL("contents", DD$4), $B:$B,CELL("contents", DD$7), $C:$C,CELL("contents", $P264), $G:$G,CELL("contents", DD$3))</f>
        <v>6575</v>
      </c>
      <c r="DE284" s="13"/>
      <c r="DF284" s="14">
        <f ca="1" xml:space="preserve"> SUMIFS($J:$J, $A:$A,CELL("contents", DF$4), $B:$B,CELL("contents", DF$7), $C:$C,CELL("contents", $P264), $G:$G,CELL("contents", DF$3))</f>
        <v>10923311</v>
      </c>
      <c r="DG284" s="12">
        <f ca="1" xml:space="preserve"> SUMIFS($J:$J, $A:$A,CELL("contents", DG$4), $B:$B,CELL("contents", DG$7), $C:$C,CELL("contents", $P264), $G:$G,CELL("contents", DG$3))</f>
        <v>29747388</v>
      </c>
      <c r="DH284" s="19">
        <f ca="1" xml:space="preserve"> SUMIFS($J:$J, $A:$A,CELL("contents", DH$4), $B:$B,CELL("contents", DH$7), $C:$C,CELL("contents", $P264), $G:$G,CELL("contents", DH$3))</f>
        <v>26358423</v>
      </c>
      <c r="DI284" s="13"/>
      <c r="DJ284" s="14">
        <f ca="1" xml:space="preserve"> SUMIFS($J:$J, $A:$A,CELL("contents", DJ$4), $B:$B,CELL("contents", DJ$7), $C:$C,CELL("contents", $P264), $G:$G,CELL("contents", DJ$3))</f>
        <v>56105811</v>
      </c>
      <c r="DM284" s="6" t="s">
        <v>16</v>
      </c>
      <c r="DN284" s="21" t="s">
        <v>9</v>
      </c>
      <c r="DO284" s="12">
        <f ca="1" xml:space="preserve"> SUMIFS($J:$J, $A:$A,CELL("contents", DO$4), $B:$B,CELL("contents", DO$7), $C:$C,CELL("contents", $P264), $G:$G,CELL("contents", DO$3))</f>
        <v>6121325</v>
      </c>
      <c r="DP284" s="19">
        <f ca="1" xml:space="preserve"> SUMIFS($J:$J, $A:$A,CELL("contents", DP$4), $B:$B,CELL("contents", DP$7), $C:$C,CELL("contents", $P264), $G:$G,CELL("contents", DP$3))</f>
        <v>27062958</v>
      </c>
      <c r="DQ284" s="13"/>
      <c r="DR284" s="14">
        <f ca="1" xml:space="preserve"> SUMIFS($J:$J, $A:$A,CELL("contents", DR$4), $B:$B,CELL("contents", DR$7), $C:$C,CELL("contents", $P264), $G:$G,CELL("contents", DR$3))</f>
        <v>33184283</v>
      </c>
      <c r="DS284" s="12">
        <f ca="1" xml:space="preserve"> SUMIFS($J:$J, $A:$A,CELL("contents", DS$4), $B:$B,CELL("contents", DS$7), $C:$C,CELL("contents", $P264), $G:$G,CELL("contents", DS$3))</f>
        <v>15188358</v>
      </c>
      <c r="DT284" s="19">
        <f ca="1" xml:space="preserve"> SUMIFS($J:$J, $A:$A,CELL("contents", DT$4), $B:$B,CELL("contents", DT$7), $C:$C,CELL("contents", $P264), $G:$G,CELL("contents", DT$3))</f>
        <v>20847</v>
      </c>
      <c r="DU284" s="13"/>
      <c r="DV284" s="14">
        <f ca="1" xml:space="preserve"> SUMIFS($J:$J, $A:$A,CELL("contents", DV$4), $B:$B,CELL("contents", DV$7), $C:$C,CELL("contents", $P264), $G:$G,CELL("contents", DV$3))</f>
        <v>15209205</v>
      </c>
      <c r="DW284" s="12">
        <f ca="1" xml:space="preserve"> SUMIFS($J:$J, $A:$A,CELL("contents", DW$4), $B:$B,CELL("contents", DW$7), $C:$C,CELL("contents", $P264), $G:$G,CELL("contents", DW$3))</f>
        <v>13245645</v>
      </c>
      <c r="DX284" s="19">
        <f ca="1" xml:space="preserve"> SUMIFS($J:$J, $A:$A,CELL("contents", DX$4), $B:$B,CELL("contents", DX$7), $C:$C,CELL("contents", $P264), $G:$G,CELL("contents", DX$3))</f>
        <v>20847</v>
      </c>
      <c r="DY284" s="13"/>
      <c r="DZ284" s="14">
        <f ca="1" xml:space="preserve"> SUMIFS($J:$J, $A:$A,CELL("contents", DZ$4), $B:$B,CELL("contents", DZ$7), $C:$C,CELL("contents", $P264), $G:$G,CELL("contents", DZ$3))</f>
        <v>13266492</v>
      </c>
      <c r="EA284" s="12">
        <f ca="1" xml:space="preserve"> SUMIFS($J:$J, $A:$A,CELL("contents", EA$4), $B:$B,CELL("contents", EA$7), $C:$C,CELL("contents", $P264), $G:$G,CELL("contents", EA$3))</f>
        <v>34555328</v>
      </c>
      <c r="EB284" s="19">
        <f ca="1" xml:space="preserve"> SUMIFS($J:$J, $A:$A,CELL("contents", EB$4), $B:$B,CELL("contents", EB$7), $C:$C,CELL("contents", $P264), $G:$G,CELL("contents", EB$3))</f>
        <v>27104652</v>
      </c>
      <c r="EC284" s="13"/>
      <c r="ED284" s="14">
        <f ca="1" xml:space="preserve"> SUMIFS($J:$J, $A:$A,CELL("contents", ED$4), $B:$B,CELL("contents", ED$7), $C:$C,CELL("contents", $P264), $G:$G,CELL("contents", ED$3))</f>
        <v>61659980</v>
      </c>
    </row>
    <row r="285" spans="1:134" x14ac:dyDescent="0.25">
      <c r="A285" t="s">
        <v>15</v>
      </c>
      <c r="B285" t="s">
        <v>14</v>
      </c>
      <c r="C285">
        <v>11</v>
      </c>
      <c r="D285">
        <v>8</v>
      </c>
      <c r="E285" t="b">
        <v>0</v>
      </c>
      <c r="F285">
        <v>1E-3</v>
      </c>
      <c r="G285">
        <v>16</v>
      </c>
      <c r="H285">
        <v>3</v>
      </c>
      <c r="I285">
        <v>11</v>
      </c>
      <c r="J285">
        <v>11</v>
      </c>
      <c r="K285">
        <v>3</v>
      </c>
      <c r="L285">
        <v>1</v>
      </c>
      <c r="M285">
        <f t="shared" si="645"/>
        <v>13</v>
      </c>
      <c r="N285" t="b">
        <f t="shared" ref="N285" si="698">AND(MIN($F284,$F285,$F286)=$F285,MAX($H284,$H285,$H286)=$H285)</f>
        <v>1</v>
      </c>
      <c r="O285" t="b">
        <f t="shared" ref="O285" si="699">AND(NOT(N284),N285,NOT(N286))</f>
        <v>1</v>
      </c>
      <c r="P285">
        <f>P261</f>
        <v>17</v>
      </c>
      <c r="Q285" s="5" t="s">
        <v>23</v>
      </c>
      <c r="R285" s="21"/>
      <c r="S285" s="12">
        <f ca="1" xml:space="preserve"> IFERROR(AVERAGEIFS($J:$J, $A:$A,CELL("contents", S$4), $B:$B,CELL("contents", S$7), $C:$C,CELL("contents", $P264)), 0)</f>
        <v>67631.495833333334</v>
      </c>
      <c r="T285" s="19">
        <f ca="1" xml:space="preserve"> IFERROR(AVERAGEIFS($J:$J, $A:$A,CELL("contents", T$4), $B:$B,CELL("contents", T$7), $C:$C,CELL("contents", $P264)), 0)</f>
        <v>720931.36363636365</v>
      </c>
      <c r="U285" s="13"/>
      <c r="V285" s="14">
        <f ca="1" xml:space="preserve"> IFERROR(AVERAGEIFS($J:$J, $A:$A,CELL("contents", V$4), $B:$B,CELL("contents", V$7), $C:$C,CELL("contents", $P264)), 0)</f>
        <v>333790.70123456791</v>
      </c>
      <c r="W285" s="12">
        <f ca="1" xml:space="preserve"> IFERROR(AVERAGEIFS($J:$J, $A:$A,CELL("contents", W$4), $B:$B,CELL("contents", W$7), $C:$C,CELL("contents", $P264)), 0)</f>
        <v>243975.95</v>
      </c>
      <c r="X285" s="19">
        <f ca="1" xml:space="preserve"> IFERROR(AVERAGEIFS($J:$J, $A:$A,CELL("contents", X$4), $B:$B,CELL("contents", X$7), $C:$C,CELL("contents", $P264)), 0)</f>
        <v>184.66666666666666</v>
      </c>
      <c r="Y285" s="13"/>
      <c r="Z285" s="14">
        <f ca="1" xml:space="preserve"> IFERROR(AVERAGEIFS($J:$J, $A:$A,CELL("contents", Z$4), $B:$B,CELL("contents", Z$7), $C:$C,CELL("contents", $P264)), 0)</f>
        <v>144653.57530864197</v>
      </c>
      <c r="AA285" s="12">
        <f ca="1" xml:space="preserve"> IFERROR(AVERAGEIFS($J:$J, $A:$A,CELL("contents", AA$4), $B:$B,CELL("contents", AA$7), $C:$C,CELL("contents", $P264)), 0)</f>
        <v>229439.99583333332</v>
      </c>
      <c r="AB285" s="19">
        <f ca="1" xml:space="preserve"> IFERROR(AVERAGEIFS($J:$J, $A:$A,CELL("contents", AB$4), $B:$B,CELL("contents", AB$7), $C:$C,CELL("contents", $P264)), 0)</f>
        <v>184.66666666666666</v>
      </c>
      <c r="AC285" s="13"/>
      <c r="AD285" s="14">
        <f ca="1" xml:space="preserve"> IFERROR(AVERAGEIFS($J:$J, $A:$A,CELL("contents", AD$4), $B:$B,CELL("contents", AD$7), $C:$C,CELL("contents", $P264)), 0)</f>
        <v>136039.67654320988</v>
      </c>
      <c r="AE285" s="12">
        <f ca="1" xml:space="preserve"> IFERROR(AVERAGEIFS($J:$J, $A:$A,CELL("contents", AE$4), $B:$B,CELL("contents", AE$7), $C:$C,CELL("contents", $P264)), 0)</f>
        <v>180349.14722222224</v>
      </c>
      <c r="AF285" s="19">
        <f ca="1" xml:space="preserve"> IFERROR(AVERAGEIFS($J:$J, $A:$A,CELL("contents", AF$4), $B:$B,CELL("contents", AF$7), $C:$C,CELL("contents", $P264)), 0)</f>
        <v>240433.56565656565</v>
      </c>
      <c r="AG285" s="13"/>
      <c r="AH285" s="14">
        <f ca="1" xml:space="preserve"> IFERROR(AVERAGEIFS($J:$J, $A:$A,CELL("contents", AH$4), $B:$B,CELL("contents", AH$7), $C:$C,CELL("contents", $P264)), 0)</f>
        <v>204827.98436213992</v>
      </c>
      <c r="AK285" s="5" t="s">
        <v>23</v>
      </c>
      <c r="AL285" s="21"/>
      <c r="AM285" s="12">
        <f ca="1" xml:space="preserve"> IFERROR(AVERAGEIFS($J:$J, $A:$A,CELL("contents", AM$4), $B:$B,CELL("contents", AM$7), $C:$C,CELL("contents", $P264), $G:$G,CELL("contents", AM$3)), 0)</f>
        <v>35939.270833333336</v>
      </c>
      <c r="AN285" s="19">
        <f ca="1" xml:space="preserve"> IFERROR(AVERAGEIFS($J:$J, $A:$A,CELL("contents", AN$4), $B:$B,CELL("contents", AN$7), $C:$C,CELL("contents", $P264), $G:$G,CELL("contents", AN$3)), 0)</f>
        <v>683840.84848484851</v>
      </c>
      <c r="AO285" s="13"/>
      <c r="AP285" s="14">
        <f ca="1" xml:space="preserve"> IFERROR(AVERAGEIFS($J:$J, $A:$A,CELL("contents", AP$4), $B:$B,CELL("contents", AP$7), $C:$C,CELL("contents", $P264), $G:$G,CELL("contents", AP$3)), 0)</f>
        <v>299899.17283950618</v>
      </c>
      <c r="AQ285" s="12">
        <f ca="1" xml:space="preserve"> IFERROR(AVERAGEIFS($J:$J, $A:$A,CELL("contents", AQ$4), $B:$B,CELL("contents", AQ$7), $C:$C,CELL("contents", $P264), $G:$G,CELL("contents", AQ$3)), 0)</f>
        <v>191738.0625</v>
      </c>
      <c r="AR285" s="19">
        <f ca="1" xml:space="preserve"> IFERROR(AVERAGEIFS($J:$J, $A:$A,CELL("contents", AR$4), $B:$B,CELL("contents", AR$7), $C:$C,CELL("contents", $P264), $G:$G,CELL("contents", AR$3)), 0)</f>
        <v>12.454545454545455</v>
      </c>
      <c r="AS285" s="13"/>
      <c r="AT285" s="14">
        <f ca="1" xml:space="preserve"> IFERROR(AVERAGEIFS($J:$J, $A:$A,CELL("contents", AT$4), $B:$B,CELL("contents", AT$7), $C:$C,CELL("contents", $P264), $G:$G,CELL("contents", AT$3)), 0)</f>
        <v>113627.62962962964</v>
      </c>
      <c r="AU285" s="12">
        <f ca="1" xml:space="preserve"> IFERROR(AVERAGEIFS($J:$J, $A:$A,CELL("contents", AU$4), $B:$B,CELL("contents", AU$7), $C:$C,CELL("contents", $P264), $G:$G,CELL("contents", AU$3)), 0)</f>
        <v>208799.29166666666</v>
      </c>
      <c r="AV285" s="19">
        <f ca="1" xml:space="preserve"> IFERROR(AVERAGEIFS($J:$J, $A:$A,CELL("contents", AV$4), $B:$B,CELL("contents", AV$7), $C:$C,CELL("contents", $P264), $G:$G,CELL("contents", AV$3)), 0)</f>
        <v>12.454545454545455</v>
      </c>
      <c r="AW285" s="13"/>
      <c r="AX285" s="14">
        <f ca="1" xml:space="preserve"> IFERROR(AVERAGEIFS($J:$J, $A:$A,CELL("contents", AX$4), $B:$B,CELL("contents", AX$7), $C:$C,CELL("contents", $P264), $G:$G,CELL("contents", AX$3)), 0)</f>
        <v>123737.98765432098</v>
      </c>
      <c r="AY285" s="12">
        <f ca="1" xml:space="preserve"> IFERROR(AVERAGEIFS($J:$J, $A:$A,CELL("contents", AY$4), $B:$B,CELL("contents", AY$7), $C:$C,CELL("contents", $P264), $G:$G,CELL("contents", AY$3)), 0)</f>
        <v>145492.20833333334</v>
      </c>
      <c r="AZ285" s="19">
        <f ca="1" xml:space="preserve"> IFERROR(AVERAGEIFS($J:$J, $A:$A,CELL("contents", AZ$4), $B:$B,CELL("contents", AZ$7), $C:$C,CELL("contents", $P264), $G:$G,CELL("contents", AZ$3)), 0)</f>
        <v>227955.25252525252</v>
      </c>
      <c r="BA285" s="13"/>
      <c r="BB285" s="14">
        <f ca="1" xml:space="preserve"> IFERROR(AVERAGEIFS($J:$J, $A:$A,CELL("contents", BB$4), $B:$B,CELL("contents", BB$7), $C:$C,CELL("contents", $P264), $G:$G,CELL("contents", BB$3)), 0)</f>
        <v>179088.2633744856</v>
      </c>
      <c r="BE285" s="5" t="s">
        <v>23</v>
      </c>
      <c r="BF285" s="21"/>
      <c r="BG285" s="12">
        <f ca="1" xml:space="preserve"> IFERROR(AVERAGEIFS($J:$J, $A:$A,CELL("contents", BG$4), $B:$B,CELL("contents", BG$7), $C:$C,CELL("contents", $P264), $G:$G,CELL("contents", BG$3)), 0)</f>
        <v>37006.229166666664</v>
      </c>
      <c r="BH285" s="19">
        <f ca="1" xml:space="preserve"> IFERROR(AVERAGEIFS($J:$J, $A:$A,CELL("contents", BH$4), $B:$B,CELL("contents", BH$7), $C:$C,CELL("contents", $P264), $G:$G,CELL("contents", BH$3)), 0)</f>
        <v>648174.18181818177</v>
      </c>
      <c r="BI285" s="13"/>
      <c r="BJ285" s="14">
        <f ca="1" xml:space="preserve"> IFERROR(AVERAGEIFS($J:$J, $A:$A,CELL("contents", BJ$4), $B:$B,CELL("contents", BJ$7), $C:$C,CELL("contents", $P264), $G:$G,CELL("contents", BJ$3)), 0)</f>
        <v>286000.5802469136</v>
      </c>
      <c r="BK285" s="12">
        <f ca="1" xml:space="preserve"> IFERROR(AVERAGEIFS($J:$J, $A:$A,CELL("contents", BK$4), $B:$B,CELL("contents", BK$7), $C:$C,CELL("contents", $P264), $G:$G,CELL("contents", BK$3)), 0)</f>
        <v>188644.20833333334</v>
      </c>
      <c r="BL285" s="19">
        <f ca="1" xml:space="preserve"> IFERROR(AVERAGEIFS($J:$J, $A:$A,CELL("contents", BL$4), $B:$B,CELL("contents", BL$7), $C:$C,CELL("contents", $P264), $G:$G,CELL("contents", BL$3)), 0)</f>
        <v>20.363636363636363</v>
      </c>
      <c r="BM285" s="13"/>
      <c r="BN285" s="14">
        <f ca="1" xml:space="preserve"> IFERROR(AVERAGEIFS($J:$J, $A:$A,CELL("contents", BN$4), $B:$B,CELL("contents", BN$7), $C:$C,CELL("contents", $P264), $G:$G,CELL("contents", BN$3)), 0)</f>
        <v>111797.45679012345</v>
      </c>
      <c r="BO285" s="12">
        <f ca="1" xml:space="preserve"> IFERROR(AVERAGEIFS($J:$J, $A:$A,CELL("contents", BO$4), $B:$B,CELL("contents", BO$7), $C:$C,CELL("contents", $P264), $G:$G,CELL("contents", BO$3)), 0)</f>
        <v>218835.79166666666</v>
      </c>
      <c r="BP285" s="19">
        <f ca="1" xml:space="preserve"> IFERROR(AVERAGEIFS($J:$J, $A:$A,CELL("contents", BP$4), $B:$B,CELL("contents", BP$7), $C:$C,CELL("contents", $P264), $G:$G,CELL("contents", BP$3)), 0)</f>
        <v>20.363636363636363</v>
      </c>
      <c r="BQ285" s="13"/>
      <c r="BR285" s="14">
        <f ca="1" xml:space="preserve"> IFERROR(AVERAGEIFS($J:$J, $A:$A,CELL("contents", BR$4), $B:$B,CELL("contents", BR$7), $C:$C,CELL("contents", $P264), $G:$G,CELL("contents", BR$3)), 0)</f>
        <v>129688.76543209876</v>
      </c>
      <c r="BS285" s="12">
        <f ca="1" xml:space="preserve"> IFERROR(AVERAGEIFS($J:$J, $A:$A,CELL("contents", BS$4), $B:$B,CELL("contents", BS$7), $C:$C,CELL("contents", $P264), $G:$G,CELL("contents", BS$3)), 0)</f>
        <v>148162.07638888888</v>
      </c>
      <c r="BT285" s="19">
        <f ca="1" xml:space="preserve"> IFERROR(AVERAGEIFS($J:$J, $A:$A,CELL("contents", BT$4), $B:$B,CELL("contents", BT$7), $C:$C,CELL("contents", $P264), $G:$G,CELL("contents", BT$3)), 0)</f>
        <v>216071.63636363635</v>
      </c>
      <c r="BU285" s="13"/>
      <c r="BV285" s="14">
        <f ca="1" xml:space="preserve"> IFERROR(AVERAGEIFS($J:$J, $A:$A,CELL("contents", BV$4), $B:$B,CELL("contents", BV$7), $C:$C,CELL("contents", $P264), $G:$G,CELL("contents", BV$3)), 0)</f>
        <v>175828.93415637861</v>
      </c>
      <c r="BY285" s="5" t="s">
        <v>23</v>
      </c>
      <c r="BZ285" s="21"/>
      <c r="CA285" s="12">
        <f ca="1" xml:space="preserve"> IFERROR(AVERAGEIFS($J:$J, $A:$A,CELL("contents", CA$4), $B:$B,CELL("contents", CA$7), $C:$C,CELL("contents", $P264), $G:$G,CELL("contents", CA$3)), 0)</f>
        <v>50171.083333333336</v>
      </c>
      <c r="CB285" s="19">
        <f ca="1" xml:space="preserve"> IFERROR(AVERAGEIFS($J:$J, $A:$A,CELL("contents", CB$4), $B:$B,CELL("contents", CB$7), $C:$C,CELL("contents", $P264), $G:$G,CELL("contents", CB$3)), 0)</f>
        <v>654210.54545454541</v>
      </c>
      <c r="CC285" s="13"/>
      <c r="CD285" s="14">
        <f ca="1" xml:space="preserve"> IFERROR(AVERAGEIFS($J:$J, $A:$A,CELL("contents", CD$4), $B:$B,CELL("contents", CD$7), $C:$C,CELL("contents", $P264), $G:$G,CELL("contents", CD$3)), 0)</f>
        <v>296261.23456790124</v>
      </c>
      <c r="CE285" s="12">
        <f ca="1" xml:space="preserve"> IFERROR(AVERAGEIFS($J:$J, $A:$A,CELL("contents", CE$4), $B:$B,CELL("contents", CE$7), $C:$C,CELL("contents", $P264), $G:$G,CELL("contents", CE$3)), 0)</f>
        <v>218281.39583333334</v>
      </c>
      <c r="CF285" s="19">
        <f ca="1" xml:space="preserve"> IFERROR(AVERAGEIFS($J:$J, $A:$A,CELL("contents", CF$4), $B:$B,CELL("contents", CF$7), $C:$C,CELL("contents", $P264), $G:$G,CELL("contents", CF$3)), 0)</f>
        <v>59.545454545454547</v>
      </c>
      <c r="CG285" s="13"/>
      <c r="CH285" s="14">
        <f ca="1" xml:space="preserve"> IFERROR(AVERAGEIFS($J:$J, $A:$A,CELL("contents", CH$4), $B:$B,CELL("contents", CH$7), $C:$C,CELL("contents", $P264), $G:$G,CELL("contents", CH$3)), 0)</f>
        <v>129376.1975308642</v>
      </c>
      <c r="CI285" s="12">
        <f ca="1" xml:space="preserve"> IFERROR(AVERAGEIFS($J:$J, $A:$A,CELL("contents", CI$4), $B:$B,CELL("contents", CI$7), $C:$C,CELL("contents", $P264), $G:$G,CELL("contents", CI$3)), 0)</f>
        <v>216181.95833333334</v>
      </c>
      <c r="CJ285" s="19">
        <f ca="1" xml:space="preserve"> IFERROR(AVERAGEIFS($J:$J, $A:$A,CELL("contents", CJ$4), $B:$B,CELL("contents", CJ$7), $C:$C,CELL("contents", $P264), $G:$G,CELL("contents", CJ$3)), 0)</f>
        <v>59.545454545454547</v>
      </c>
      <c r="CK285" s="13"/>
      <c r="CL285" s="14">
        <f ca="1" xml:space="preserve"> IFERROR(AVERAGEIFS($J:$J, $A:$A,CELL("contents", CL$4), $B:$B,CELL("contents", CL$7), $C:$C,CELL("contents", $P264), $G:$G,CELL("contents", CL$3)), 0)</f>
        <v>128132.08641975309</v>
      </c>
      <c r="CM285" s="12">
        <f ca="1" xml:space="preserve"> IFERROR(AVERAGEIFS($J:$J, $A:$A,CELL("contents", CM$4), $B:$B,CELL("contents", CM$7), $C:$C,CELL("contents", $P264), $G:$G,CELL("contents", CM$3)), 0)</f>
        <v>161544.8125</v>
      </c>
      <c r="CN285" s="19">
        <f ca="1" xml:space="preserve"> IFERROR(AVERAGEIFS($J:$J, $A:$A,CELL("contents", CN$4), $B:$B,CELL("contents", CN$7), $C:$C,CELL("contents", $P264), $G:$G,CELL("contents", CN$3)), 0)</f>
        <v>218109.87878787878</v>
      </c>
      <c r="CO285" s="13"/>
      <c r="CP285" s="14">
        <f ca="1" xml:space="preserve"> IFERROR(AVERAGEIFS($J:$J, $A:$A,CELL("contents", CP$4), $B:$B,CELL("contents", CP$7), $C:$C,CELL("contents", $P264), $G:$G,CELL("contents", CP$3)), 0)</f>
        <v>184589.83950617284</v>
      </c>
      <c r="CS285" s="5" t="s">
        <v>23</v>
      </c>
      <c r="CT285" s="21"/>
      <c r="CU285" s="12">
        <f ca="1" xml:space="preserve"> IFERROR(AVERAGEIFS($J:$J, $A:$A,CELL("contents", CU$4), $B:$B,CELL("contents", CU$7), $C:$C,CELL("contents", $P264), $G:$G,CELL("contents", CU$3)), 0)</f>
        <v>87513.291666666672</v>
      </c>
      <c r="CV285" s="19">
        <f ca="1" xml:space="preserve"> IFERROR(AVERAGEIFS($J:$J, $A:$A,CELL("contents", CV$4), $B:$B,CELL("contents", CV$7), $C:$C,CELL("contents", $P264), $G:$G,CELL("contents", CV$3)), 0)</f>
        <v>798341.60606060608</v>
      </c>
      <c r="CW285" s="13"/>
      <c r="CX285" s="14">
        <f ca="1" xml:space="preserve"> IFERROR(AVERAGEIFS($J:$J, $A:$A,CELL("contents", CX$4), $B:$B,CELL("contents", CX$7), $C:$C,CELL("contents", $P264), $G:$G,CELL("contents", CX$3)), 0)</f>
        <v>377110.01234567899</v>
      </c>
      <c r="CY285" s="12">
        <f ca="1" xml:space="preserve"> IFERROR(AVERAGEIFS($J:$J, $A:$A,CELL("contents", CY$4), $B:$B,CELL("contents", CY$7), $C:$C,CELL("contents", $P264), $G:$G,CELL("contents", CY$3)), 0)</f>
        <v>304791.95833333331</v>
      </c>
      <c r="CZ285" s="19">
        <f ca="1" xml:space="preserve"> IFERROR(AVERAGEIFS($J:$J, $A:$A,CELL("contents", CZ$4), $B:$B,CELL("contents", CZ$7), $C:$C,CELL("contents", $P264), $G:$G,CELL("contents", CZ$3)), 0)</f>
        <v>199.24242424242425</v>
      </c>
      <c r="DA285" s="13"/>
      <c r="DB285" s="14">
        <f ca="1" xml:space="preserve"> IFERROR(AVERAGEIFS($J:$J, $A:$A,CELL("contents", DB$4), $B:$B,CELL("contents", DB$7), $C:$C,CELL("contents", $P264), $G:$G,CELL("contents", DB$3)), 0)</f>
        <v>180698.62962962964</v>
      </c>
      <c r="DC285" s="12">
        <f ca="1" xml:space="preserve"> IFERROR(AVERAGEIFS($J:$J, $A:$A,CELL("contents", DC$4), $B:$B,CELL("contents", DC$7), $C:$C,CELL("contents", $P264), $G:$G,CELL("contents", DC$3)), 0)</f>
        <v>227432</v>
      </c>
      <c r="DD285" s="19">
        <f ca="1" xml:space="preserve"> IFERROR(AVERAGEIFS($J:$J, $A:$A,CELL("contents", DD$4), $B:$B,CELL("contents", DD$7), $C:$C,CELL("contents", $P264), $G:$G,CELL("contents", DD$3)), 0)</f>
        <v>199.24242424242425</v>
      </c>
      <c r="DE285" s="13"/>
      <c r="DF285" s="14">
        <f ca="1" xml:space="preserve"> IFERROR(AVERAGEIFS($J:$J, $A:$A,CELL("contents", DF$4), $B:$B,CELL("contents", DF$7), $C:$C,CELL("contents", $P264), $G:$G,CELL("contents", DF$3)), 0)</f>
        <v>134855.69135802469</v>
      </c>
      <c r="DG285" s="12">
        <f ca="1" xml:space="preserve"> IFERROR(AVERAGEIFS($J:$J, $A:$A,CELL("contents", DG$4), $B:$B,CELL("contents", DG$7), $C:$C,CELL("contents", $P264), $G:$G,CELL("contents", DG$3)), 0)</f>
        <v>206579.08333333334</v>
      </c>
      <c r="DH285" s="19">
        <f ca="1" xml:space="preserve"> IFERROR(AVERAGEIFS($J:$J, $A:$A,CELL("contents", DH$4), $B:$B,CELL("contents", DH$7), $C:$C,CELL("contents", $P264), $G:$G,CELL("contents", DH$3)), 0)</f>
        <v>266246.69696969696</v>
      </c>
      <c r="DI285" s="13"/>
      <c r="DJ285" s="14">
        <f ca="1" xml:space="preserve"> IFERROR(AVERAGEIFS($J:$J, $A:$A,CELL("contents", DJ$4), $B:$B,CELL("contents", DJ$7), $C:$C,CELL("contents", $P264), $G:$G,CELL("contents", DJ$3)), 0)</f>
        <v>230888.11111111112</v>
      </c>
      <c r="DM285" s="5" t="s">
        <v>23</v>
      </c>
      <c r="DN285" s="21"/>
      <c r="DO285" s="12">
        <f ca="1" xml:space="preserve"> IFERROR(AVERAGEIFS($J:$J, $A:$A,CELL("contents", DO$4), $B:$B,CELL("contents", DO$7), $C:$C,CELL("contents", $P264), $G:$G,CELL("contents", DO$3)), 0)</f>
        <v>127527.60416666667</v>
      </c>
      <c r="DP285" s="19">
        <f ca="1" xml:space="preserve"> IFERROR(AVERAGEIFS($J:$J, $A:$A,CELL("contents", DP$4), $B:$B,CELL("contents", DP$7), $C:$C,CELL("contents", $P264), $G:$G,CELL("contents", DP$3)), 0)</f>
        <v>820089.63636363635</v>
      </c>
      <c r="DQ285" s="13"/>
      <c r="DR285" s="14">
        <f ca="1" xml:space="preserve"> IFERROR(AVERAGEIFS($J:$J, $A:$A,CELL("contents", DR$4), $B:$B,CELL("contents", DR$7), $C:$C,CELL("contents", $P264), $G:$G,CELL("contents", DR$3)), 0)</f>
        <v>409682.50617283949</v>
      </c>
      <c r="DS285" s="12">
        <f ca="1" xml:space="preserve"> IFERROR(AVERAGEIFS($J:$J, $A:$A,CELL("contents", DS$4), $B:$B,CELL("contents", DS$7), $C:$C,CELL("contents", $P264), $G:$G,CELL("contents", DS$3)), 0)</f>
        <v>316424.125</v>
      </c>
      <c r="DT285" s="19">
        <f ca="1" xml:space="preserve"> IFERROR(AVERAGEIFS($J:$J, $A:$A,CELL("contents", DT$4), $B:$B,CELL("contents", DT$7), $C:$C,CELL("contents", $P264), $G:$G,CELL("contents", DT$3)), 0)</f>
        <v>631.72727272727275</v>
      </c>
      <c r="DU285" s="13"/>
      <c r="DV285" s="14">
        <f ca="1" xml:space="preserve"> IFERROR(AVERAGEIFS($J:$J, $A:$A,CELL("contents", DV$4), $B:$B,CELL("contents", DV$7), $C:$C,CELL("contents", $P264), $G:$G,CELL("contents", DV$3)), 0)</f>
        <v>187767.96296296295</v>
      </c>
      <c r="DW285" s="12">
        <f ca="1" xml:space="preserve"> IFERROR(AVERAGEIFS($J:$J, $A:$A,CELL("contents", DW$4), $B:$B,CELL("contents", DW$7), $C:$C,CELL("contents", $P264), $G:$G,CELL("contents", DW$3)), 0)</f>
        <v>275950.9375</v>
      </c>
      <c r="DX285" s="19">
        <f ca="1" xml:space="preserve"> IFERROR(AVERAGEIFS($J:$J, $A:$A,CELL("contents", DX$4), $B:$B,CELL("contents", DX$7), $C:$C,CELL("contents", $P264), $G:$G,CELL("contents", DX$3)), 0)</f>
        <v>631.72727272727275</v>
      </c>
      <c r="DY285" s="13"/>
      <c r="DZ285" s="14">
        <f ca="1" xml:space="preserve"> IFERROR(AVERAGEIFS($J:$J, $A:$A,CELL("contents", DZ$4), $B:$B,CELL("contents", DZ$7), $C:$C,CELL("contents", $P264), $G:$G,CELL("contents", DZ$3)), 0)</f>
        <v>163783.85185185185</v>
      </c>
      <c r="EA285" s="12">
        <f ca="1" xml:space="preserve"> IFERROR(AVERAGEIFS($J:$J, $A:$A,CELL("contents", EA$4), $B:$B,CELL("contents", EA$7), $C:$C,CELL("contents", $P264), $G:$G,CELL("contents", EA$3)), 0)</f>
        <v>239967.55555555556</v>
      </c>
      <c r="EB285" s="19">
        <f ca="1" xml:space="preserve"> IFERROR(AVERAGEIFS($J:$J, $A:$A,CELL("contents", EB$4), $B:$B,CELL("contents", EB$7), $C:$C,CELL("contents", $P264), $G:$G,CELL("contents", EB$3)), 0)</f>
        <v>273784.36363636365</v>
      </c>
      <c r="EC285" s="13"/>
      <c r="ED285" s="14">
        <f ca="1" xml:space="preserve"> IFERROR(AVERAGEIFS($J:$J, $A:$A,CELL("contents", ED$4), $B:$B,CELL("contents", ED$7), $C:$C,CELL("contents", $P264), $G:$G,CELL("contents", ED$3)), 0)</f>
        <v>253744.77366255145</v>
      </c>
    </row>
    <row r="286" spans="1:134" ht="15.75" thickBot="1" x14ac:dyDescent="0.3">
      <c r="A286" t="s">
        <v>19</v>
      </c>
      <c r="B286" t="s">
        <v>14</v>
      </c>
      <c r="C286">
        <v>11</v>
      </c>
      <c r="D286">
        <v>8</v>
      </c>
      <c r="E286" t="b">
        <v>0</v>
      </c>
      <c r="F286">
        <v>3.0000000000000001E-3</v>
      </c>
      <c r="G286">
        <v>16</v>
      </c>
      <c r="H286">
        <v>3</v>
      </c>
      <c r="I286">
        <v>18</v>
      </c>
      <c r="J286">
        <v>11</v>
      </c>
      <c r="K286">
        <v>3</v>
      </c>
      <c r="L286">
        <v>1</v>
      </c>
      <c r="M286">
        <f t="shared" si="645"/>
        <v>13</v>
      </c>
      <c r="N286" t="b">
        <f t="shared" ref="N286" si="700">AND(MIN($F284,$F285,$F286)=$F286,MAX($H284,$H285,$H286)=$H286)</f>
        <v>0</v>
      </c>
      <c r="O286" t="b">
        <f t="shared" ref="O286" si="701">AND(NOT(N284),NOT(N285),N286)</f>
        <v>0</v>
      </c>
      <c r="P286">
        <f>P261</f>
        <v>17</v>
      </c>
      <c r="Q286" s="7" t="s">
        <v>29</v>
      </c>
      <c r="R286" s="21"/>
      <c r="S286" s="15">
        <f ca="1" xml:space="preserve"> _xlfn.MAXIFS($J:$J, $A:$A,CELL("contents", S$4), $B:$B,CELL("contents", S$7), $C:$C,CELL("contents", $P264))</f>
        <v>1698241</v>
      </c>
      <c r="T286" s="20">
        <f ca="1" xml:space="preserve"> _xlfn.MAXIFS($J:$J, $A:$A,CELL("contents", T$4), $B:$B,CELL("contents", T$7), $C:$C,CELL("contents", $P264))</f>
        <v>1899709</v>
      </c>
      <c r="U286" s="16"/>
      <c r="V286" s="17">
        <f ca="1" xml:space="preserve"> _xlfn.MAXIFS($J:$J, $A:$A,CELL("contents", V$4), $B:$B,CELL("contents", V$7), $C:$C,CELL("contents", $P264))</f>
        <v>1899709</v>
      </c>
      <c r="W286" s="15">
        <f ca="1" xml:space="preserve"> _xlfn.MAXIFS($J:$J, $A:$A,CELL("contents", W$4), $B:$B,CELL("contents", W$7), $C:$C,CELL("contents", $P264))</f>
        <v>1200476</v>
      </c>
      <c r="X286" s="20">
        <f ca="1" xml:space="preserve"> _xlfn.MAXIFS($J:$J, $A:$A,CELL("contents", X$4), $B:$B,CELL("contents", X$7), $C:$C,CELL("contents", $P264))</f>
        <v>1473</v>
      </c>
      <c r="Y286" s="16"/>
      <c r="Z286" s="17">
        <f ca="1" xml:space="preserve"> _xlfn.MAXIFS($J:$J, $A:$A,CELL("contents", Z$4), $B:$B,CELL("contents", Z$7), $C:$C,CELL("contents", $P264))</f>
        <v>1200476</v>
      </c>
      <c r="AA286" s="15">
        <f ca="1" xml:space="preserve"> _xlfn.MAXIFS($J:$J, $A:$A,CELL("contents", AA$4), $B:$B,CELL("contents", AA$7), $C:$C,CELL("contents", $P264))</f>
        <v>1140549</v>
      </c>
      <c r="AB286" s="20">
        <f ca="1" xml:space="preserve"> _xlfn.MAXIFS($J:$J, $A:$A,CELL("contents", AB$4), $B:$B,CELL("contents", AB$7), $C:$C,CELL("contents", $P264))</f>
        <v>1473</v>
      </c>
      <c r="AC286" s="16"/>
      <c r="AD286" s="17">
        <f ca="1" xml:space="preserve"> _xlfn.MAXIFS($J:$J, $A:$A,CELL("contents", AD$4), $B:$B,CELL("contents", AD$7), $C:$C,CELL("contents", $P264))</f>
        <v>1140549</v>
      </c>
      <c r="AE286" s="15">
        <f ca="1" xml:space="preserve"> _xlfn.MAXIFS($J:$J, $A:$A,CELL("contents", AE$4), $B:$B,CELL("contents", AE$7), $C:$C,CELL("contents", $P264))</f>
        <v>1698241</v>
      </c>
      <c r="AF286" s="20">
        <f ca="1" xml:space="preserve"> _xlfn.MAXIFS($J:$J, $A:$A,CELL("contents", AF$4), $B:$B,CELL("contents", AF$7), $C:$C,CELL("contents", $P264))</f>
        <v>1899709</v>
      </c>
      <c r="AG286" s="16"/>
      <c r="AH286" s="17">
        <f ca="1" xml:space="preserve"> _xlfn.MAXIFS($J:$J, $A:$A,CELL("contents", AH$4), $B:$B,CELL("contents", AH$7), $C:$C,CELL("contents", $P264))</f>
        <v>1899709</v>
      </c>
      <c r="AK286" s="7" t="s">
        <v>29</v>
      </c>
      <c r="AL286" s="21"/>
      <c r="AM286" s="15">
        <f ca="1" xml:space="preserve"> _xlfn.MAXIFS($J:$J, $A:$A,CELL("contents", AM$4), $B:$B,CELL("contents", AM$7), $C:$C,CELL("contents", $P264), $G:$G,CELL("contents", AM$3))</f>
        <v>689104</v>
      </c>
      <c r="AN286" s="20">
        <f ca="1" xml:space="preserve"> _xlfn.MAXIFS($J:$J, $A:$A,CELL("contents", AN$4), $B:$B,CELL("contents", AN$7), $C:$C,CELL("contents", $P264), $G:$G,CELL("contents", AN$3))</f>
        <v>1633343</v>
      </c>
      <c r="AO286" s="16"/>
      <c r="AP286" s="17">
        <f ca="1" xml:space="preserve"> _xlfn.MAXIFS($J:$J, $A:$A,CELL("contents", AP$4), $B:$B,CELL("contents", AP$7), $C:$C,CELL("contents", $P264), $G:$G,CELL("contents", AP$3))</f>
        <v>1633343</v>
      </c>
      <c r="AQ286" s="15">
        <f ca="1" xml:space="preserve"> _xlfn.MAXIFS($J:$J, $A:$A,CELL("contents", AQ$4), $B:$B,CELL("contents", AQ$7), $C:$C,CELL("contents", $P264), $G:$G,CELL("contents", AQ$3))</f>
        <v>1041349</v>
      </c>
      <c r="AR286" s="20">
        <f ca="1" xml:space="preserve"> _xlfn.MAXIFS($J:$J, $A:$A,CELL("contents", AR$4), $B:$B,CELL("contents", AR$7), $C:$C,CELL("contents", $P264), $G:$G,CELL("contents", AR$3))</f>
        <v>18</v>
      </c>
      <c r="AS286" s="16"/>
      <c r="AT286" s="17">
        <f ca="1" xml:space="preserve"> _xlfn.MAXIFS($J:$J, $A:$A,CELL("contents", AT$4), $B:$B,CELL("contents", AT$7), $C:$C,CELL("contents", $P264), $G:$G,CELL("contents", AT$3))</f>
        <v>1041349</v>
      </c>
      <c r="AU286" s="15">
        <f ca="1" xml:space="preserve"> _xlfn.MAXIFS($J:$J, $A:$A,CELL("contents", AU$4), $B:$B,CELL("contents", AU$7), $C:$C,CELL("contents", $P264), $G:$G,CELL("contents", AU$3))</f>
        <v>1140549</v>
      </c>
      <c r="AV286" s="20">
        <f ca="1" xml:space="preserve"> _xlfn.MAXIFS($J:$J, $A:$A,CELL("contents", AV$4), $B:$B,CELL("contents", AV$7), $C:$C,CELL("contents", $P264), $G:$G,CELL("contents", AV$3))</f>
        <v>18</v>
      </c>
      <c r="AW286" s="16"/>
      <c r="AX286" s="17">
        <f ca="1" xml:space="preserve"> _xlfn.MAXIFS($J:$J, $A:$A,CELL("contents", AX$4), $B:$B,CELL("contents", AX$7), $C:$C,CELL("contents", $P264), $G:$G,CELL("contents", AX$3))</f>
        <v>1140549</v>
      </c>
      <c r="AY286" s="15">
        <f ca="1" xml:space="preserve"> _xlfn.MAXIFS($J:$J, $A:$A,CELL("contents", AY$4), $B:$B,CELL("contents", AY$7), $C:$C,CELL("contents", $P264), $G:$G,CELL("contents", AY$3))</f>
        <v>1140549</v>
      </c>
      <c r="AZ286" s="20">
        <f ca="1" xml:space="preserve"> _xlfn.MAXIFS($J:$J, $A:$A,CELL("contents", AZ$4), $B:$B,CELL("contents", AZ$7), $C:$C,CELL("contents", $P264), $G:$G,CELL("contents", AZ$3))</f>
        <v>1633343</v>
      </c>
      <c r="BA286" s="16"/>
      <c r="BB286" s="17">
        <f ca="1" xml:space="preserve"> _xlfn.MAXIFS($J:$J, $A:$A,CELL("contents", BB$4), $B:$B,CELL("contents", BB$7), $C:$C,CELL("contents", $P264), $G:$G,CELL("contents", BB$3))</f>
        <v>1633343</v>
      </c>
      <c r="BE286" s="7" t="s">
        <v>29</v>
      </c>
      <c r="BF286" s="21"/>
      <c r="BG286" s="15">
        <f ca="1" xml:space="preserve"> _xlfn.MAXIFS($J:$J, $A:$A,CELL("contents", BG$4), $B:$B,CELL("contents", BG$7), $C:$C,CELL("contents", $P264), $G:$G,CELL("contents", BG$3))</f>
        <v>620773</v>
      </c>
      <c r="BH286" s="20">
        <f ca="1" xml:space="preserve"> _xlfn.MAXIFS($J:$J, $A:$A,CELL("contents", BH$4), $B:$B,CELL("contents", BH$7), $C:$C,CELL("contents", $P264), $G:$G,CELL("contents", BH$3))</f>
        <v>1547806</v>
      </c>
      <c r="BI286" s="16"/>
      <c r="BJ286" s="17">
        <f ca="1" xml:space="preserve"> _xlfn.MAXIFS($J:$J, $A:$A,CELL("contents", BJ$4), $B:$B,CELL("contents", BJ$7), $C:$C,CELL("contents", $P264), $G:$G,CELL("contents", BJ$3))</f>
        <v>1547806</v>
      </c>
      <c r="BK286" s="15">
        <f ca="1" xml:space="preserve"> _xlfn.MAXIFS($J:$J, $A:$A,CELL("contents", BK$4), $B:$B,CELL("contents", BK$7), $C:$C,CELL("contents", $P264), $G:$G,CELL("contents", BK$3))</f>
        <v>1003748</v>
      </c>
      <c r="BL286" s="20">
        <f ca="1" xml:space="preserve"> _xlfn.MAXIFS($J:$J, $A:$A,CELL("contents", BL$4), $B:$B,CELL("contents", BL$7), $C:$C,CELL("contents", $P264), $G:$G,CELL("contents", BL$3))</f>
        <v>30</v>
      </c>
      <c r="BM286" s="16"/>
      <c r="BN286" s="17">
        <f ca="1" xml:space="preserve"> _xlfn.MAXIFS($J:$J, $A:$A,CELL("contents", BN$4), $B:$B,CELL("contents", BN$7), $C:$C,CELL("contents", $P264), $G:$G,CELL("contents", BN$3))</f>
        <v>1003748</v>
      </c>
      <c r="BO286" s="15">
        <f ca="1" xml:space="preserve"> _xlfn.MAXIFS($J:$J, $A:$A,CELL("contents", BO$4), $B:$B,CELL("contents", BO$7), $C:$C,CELL("contents", $P264), $G:$G,CELL("contents", BO$3))</f>
        <v>1137079</v>
      </c>
      <c r="BP286" s="20">
        <f ca="1" xml:space="preserve"> _xlfn.MAXIFS($J:$J, $A:$A,CELL("contents", BP$4), $B:$B,CELL("contents", BP$7), $C:$C,CELL("contents", $P264), $G:$G,CELL("contents", BP$3))</f>
        <v>30</v>
      </c>
      <c r="BQ286" s="16"/>
      <c r="BR286" s="17">
        <f ca="1" xml:space="preserve"> _xlfn.MAXIFS($J:$J, $A:$A,CELL("contents", BR$4), $B:$B,CELL("contents", BR$7), $C:$C,CELL("contents", $P264), $G:$G,CELL("contents", BR$3))</f>
        <v>1137079</v>
      </c>
      <c r="BS286" s="15">
        <f ca="1" xml:space="preserve"> _xlfn.MAXIFS($J:$J, $A:$A,CELL("contents", BS$4), $B:$B,CELL("contents", BS$7), $C:$C,CELL("contents", $P264), $G:$G,CELL("contents", BS$3))</f>
        <v>1137079</v>
      </c>
      <c r="BT286" s="20">
        <f ca="1" xml:space="preserve"> _xlfn.MAXIFS($J:$J, $A:$A,CELL("contents", BT$4), $B:$B,CELL("contents", BT$7), $C:$C,CELL("contents", $P264), $G:$G,CELL("contents", BT$3))</f>
        <v>1547806</v>
      </c>
      <c r="BU286" s="16"/>
      <c r="BV286" s="17">
        <f ca="1" xml:space="preserve"> _xlfn.MAXIFS($J:$J, $A:$A,CELL("contents", BV$4), $B:$B,CELL("contents", BV$7), $C:$C,CELL("contents", $P264), $G:$G,CELL("contents", BV$3))</f>
        <v>1547806</v>
      </c>
      <c r="BY286" s="7" t="s">
        <v>29</v>
      </c>
      <c r="BZ286" s="21"/>
      <c r="CA286" s="15">
        <f ca="1" xml:space="preserve"> _xlfn.MAXIFS($J:$J, $A:$A,CELL("contents", CA$4), $B:$B,CELL("contents", CA$7), $C:$C,CELL("contents", $P264), $G:$G,CELL("contents", CA$3))</f>
        <v>696318</v>
      </c>
      <c r="CB286" s="20">
        <f ca="1" xml:space="preserve"> _xlfn.MAXIFS($J:$J, $A:$A,CELL("contents", CB$4), $B:$B,CELL("contents", CB$7), $C:$C,CELL("contents", $P264), $G:$G,CELL("contents", CB$3))</f>
        <v>1672013</v>
      </c>
      <c r="CC286" s="16"/>
      <c r="CD286" s="17">
        <f ca="1" xml:space="preserve"> _xlfn.MAXIFS($J:$J, $A:$A,CELL("contents", CD$4), $B:$B,CELL("contents", CD$7), $C:$C,CELL("contents", $P264), $G:$G,CELL("contents", CD$3))</f>
        <v>1672013</v>
      </c>
      <c r="CE286" s="15">
        <f ca="1" xml:space="preserve"> _xlfn.MAXIFS($J:$J, $A:$A,CELL("contents", CE$4), $B:$B,CELL("contents", CE$7), $C:$C,CELL("contents", $P264), $G:$G,CELL("contents", CE$3))</f>
        <v>1064991</v>
      </c>
      <c r="CF286" s="20">
        <f ca="1" xml:space="preserve"> _xlfn.MAXIFS($J:$J, $A:$A,CELL("contents", CF$4), $B:$B,CELL("contents", CF$7), $C:$C,CELL("contents", $P264), $G:$G,CELL("contents", CF$3))</f>
        <v>95</v>
      </c>
      <c r="CG286" s="16"/>
      <c r="CH286" s="17">
        <f ca="1" xml:space="preserve"> _xlfn.MAXIFS($J:$J, $A:$A,CELL("contents", CH$4), $B:$B,CELL("contents", CH$7), $C:$C,CELL("contents", $P264), $G:$G,CELL("contents", CH$3))</f>
        <v>1064991</v>
      </c>
      <c r="CI286" s="15">
        <f ca="1" xml:space="preserve"> _xlfn.MAXIFS($J:$J, $A:$A,CELL("contents", CI$4), $B:$B,CELL("contents", CI$7), $C:$C,CELL("contents", $P264), $G:$G,CELL("contents", CI$3))</f>
        <v>977292</v>
      </c>
      <c r="CJ286" s="20">
        <f ca="1" xml:space="preserve"> _xlfn.MAXIFS($J:$J, $A:$A,CELL("contents", CJ$4), $B:$B,CELL("contents", CJ$7), $C:$C,CELL("contents", $P264), $G:$G,CELL("contents", CJ$3))</f>
        <v>95</v>
      </c>
      <c r="CK286" s="16"/>
      <c r="CL286" s="17">
        <f ca="1" xml:space="preserve"> _xlfn.MAXIFS($J:$J, $A:$A,CELL("contents", CL$4), $B:$B,CELL("contents", CL$7), $C:$C,CELL("contents", $P264), $G:$G,CELL("contents", CL$3))</f>
        <v>977292</v>
      </c>
      <c r="CM286" s="15">
        <f ca="1" xml:space="preserve"> _xlfn.MAXIFS($J:$J, $A:$A,CELL("contents", CM$4), $B:$B,CELL("contents", CM$7), $C:$C,CELL("contents", $P264), $G:$G,CELL("contents", CM$3))</f>
        <v>1064991</v>
      </c>
      <c r="CN286" s="20">
        <f ca="1" xml:space="preserve"> _xlfn.MAXIFS($J:$J, $A:$A,CELL("contents", CN$4), $B:$B,CELL("contents", CN$7), $C:$C,CELL("contents", $P264), $G:$G,CELL("contents", CN$3))</f>
        <v>1672013</v>
      </c>
      <c r="CO286" s="16"/>
      <c r="CP286" s="17">
        <f ca="1" xml:space="preserve"> _xlfn.MAXIFS($J:$J, $A:$A,CELL("contents", CP$4), $B:$B,CELL("contents", CP$7), $C:$C,CELL("contents", $P264), $G:$G,CELL("contents", CP$3))</f>
        <v>1672013</v>
      </c>
      <c r="CS286" s="7" t="s">
        <v>29</v>
      </c>
      <c r="CT286" s="21"/>
      <c r="CU286" s="15">
        <f ca="1" xml:space="preserve"> _xlfn.MAXIFS($J:$J, $A:$A,CELL("contents", CU$4), $B:$B,CELL("contents", CU$7), $C:$C,CELL("contents", $P264), $G:$G,CELL("contents", CU$3))</f>
        <v>1029886</v>
      </c>
      <c r="CV286" s="20">
        <f ca="1" xml:space="preserve"> _xlfn.MAXIFS($J:$J, $A:$A,CELL("contents", CV$4), $B:$B,CELL("contents", CV$7), $C:$C,CELL("contents", $P264), $G:$G,CELL("contents", CV$3))</f>
        <v>1875018</v>
      </c>
      <c r="CW286" s="16"/>
      <c r="CX286" s="17">
        <f ca="1" xml:space="preserve"> _xlfn.MAXIFS($J:$J, $A:$A,CELL("contents", CX$4), $B:$B,CELL("contents", CX$7), $C:$C,CELL("contents", $P264), $G:$G,CELL("contents", CX$3))</f>
        <v>1875018</v>
      </c>
      <c r="CY286" s="15">
        <f ca="1" xml:space="preserve"> _xlfn.MAXIFS($J:$J, $A:$A,CELL("contents", CY$4), $B:$B,CELL("contents", CY$7), $C:$C,CELL("contents", $P264), $G:$G,CELL("contents", CY$3))</f>
        <v>1178437</v>
      </c>
      <c r="CZ286" s="20">
        <f ca="1" xml:space="preserve"> _xlfn.MAXIFS($J:$J, $A:$A,CELL("contents", CZ$4), $B:$B,CELL("contents", CZ$7), $C:$C,CELL("contents", $P264), $G:$G,CELL("contents", CZ$3))</f>
        <v>365</v>
      </c>
      <c r="DA286" s="16"/>
      <c r="DB286" s="17">
        <f ca="1" xml:space="preserve"> _xlfn.MAXIFS($J:$J, $A:$A,CELL("contents", DB$4), $B:$B,CELL("contents", DB$7), $C:$C,CELL("contents", $P264), $G:$G,CELL("contents", DB$3))</f>
        <v>1178437</v>
      </c>
      <c r="DC286" s="15">
        <f ca="1" xml:space="preserve"> _xlfn.MAXIFS($J:$J, $A:$A,CELL("contents", DC$4), $B:$B,CELL("contents", DC$7), $C:$C,CELL("contents", $P264), $G:$G,CELL("contents", DC$3))</f>
        <v>917299</v>
      </c>
      <c r="DD286" s="20">
        <f ca="1" xml:space="preserve"> _xlfn.MAXIFS($J:$J, $A:$A,CELL("contents", DD$4), $B:$B,CELL("contents", DD$7), $C:$C,CELL("contents", $P264), $G:$G,CELL("contents", DD$3))</f>
        <v>365</v>
      </c>
      <c r="DE286" s="16"/>
      <c r="DF286" s="17">
        <f ca="1" xml:space="preserve"> _xlfn.MAXIFS($J:$J, $A:$A,CELL("contents", DF$4), $B:$B,CELL("contents", DF$7), $C:$C,CELL("contents", $P264), $G:$G,CELL("contents", DF$3))</f>
        <v>917299</v>
      </c>
      <c r="DG286" s="15">
        <f ca="1" xml:space="preserve"> _xlfn.MAXIFS($J:$J, $A:$A,CELL("contents", DG$4), $B:$B,CELL("contents", DG$7), $C:$C,CELL("contents", $P264), $G:$G,CELL("contents", DG$3))</f>
        <v>1178437</v>
      </c>
      <c r="DH286" s="20">
        <f ca="1" xml:space="preserve"> _xlfn.MAXIFS($J:$J, $A:$A,CELL("contents", DH$4), $B:$B,CELL("contents", DH$7), $C:$C,CELL("contents", $P264), $G:$G,CELL("contents", DH$3))</f>
        <v>1875018</v>
      </c>
      <c r="DI286" s="16"/>
      <c r="DJ286" s="17">
        <f ca="1" xml:space="preserve"> _xlfn.MAXIFS($J:$J, $A:$A,CELL("contents", DJ$4), $B:$B,CELL("contents", DJ$7), $C:$C,CELL("contents", $P264), $G:$G,CELL("contents", DJ$3))</f>
        <v>1875018</v>
      </c>
      <c r="DM286" s="7" t="s">
        <v>29</v>
      </c>
      <c r="DN286" s="21"/>
      <c r="DO286" s="15">
        <f ca="1" xml:space="preserve"> _xlfn.MAXIFS($J:$J, $A:$A,CELL("contents", DO$4), $B:$B,CELL("contents", DO$7), $C:$C,CELL("contents", $P264), $G:$G,CELL("contents", DO$3))</f>
        <v>1698241</v>
      </c>
      <c r="DP286" s="20">
        <f ca="1" xml:space="preserve"> _xlfn.MAXIFS($J:$J, $A:$A,CELL("contents", DP$4), $B:$B,CELL("contents", DP$7), $C:$C,CELL("contents", $P264), $G:$G,CELL("contents", DP$3))</f>
        <v>1899709</v>
      </c>
      <c r="DQ286" s="16"/>
      <c r="DR286" s="17">
        <f ca="1" xml:space="preserve"> _xlfn.MAXIFS($J:$J, $A:$A,CELL("contents", DR$4), $B:$B,CELL("contents", DR$7), $C:$C,CELL("contents", $P264), $G:$G,CELL("contents", DR$3))</f>
        <v>1899709</v>
      </c>
      <c r="DS286" s="15">
        <f ca="1" xml:space="preserve"> _xlfn.MAXIFS($J:$J, $A:$A,CELL("contents", DS$4), $B:$B,CELL("contents", DS$7), $C:$C,CELL("contents", $P264), $G:$G,CELL("contents", DS$3))</f>
        <v>1200476</v>
      </c>
      <c r="DT286" s="20">
        <f ca="1" xml:space="preserve"> _xlfn.MAXIFS($J:$J, $A:$A,CELL("contents", DT$4), $B:$B,CELL("contents", DT$7), $C:$C,CELL("contents", $P264), $G:$G,CELL("contents", DT$3))</f>
        <v>1473</v>
      </c>
      <c r="DU286" s="16"/>
      <c r="DV286" s="17">
        <f ca="1" xml:space="preserve"> _xlfn.MAXIFS($J:$J, $A:$A,CELL("contents", DV$4), $B:$B,CELL("contents", DV$7), $C:$C,CELL("contents", $P264), $G:$G,CELL("contents", DV$3))</f>
        <v>1200476</v>
      </c>
      <c r="DW286" s="15">
        <f ca="1" xml:space="preserve"> _xlfn.MAXIFS($J:$J, $A:$A,CELL("contents", DW$4), $B:$B,CELL("contents", DW$7), $C:$C,CELL("contents", $P264), $G:$G,CELL("contents", DW$3))</f>
        <v>1046078</v>
      </c>
      <c r="DX286" s="20">
        <f ca="1" xml:space="preserve"> _xlfn.MAXIFS($J:$J, $A:$A,CELL("contents", DX$4), $B:$B,CELL("contents", DX$7), $C:$C,CELL("contents", $P264), $G:$G,CELL("contents", DX$3))</f>
        <v>1473</v>
      </c>
      <c r="DY286" s="16"/>
      <c r="DZ286" s="17">
        <f ca="1" xml:space="preserve"> _xlfn.MAXIFS($J:$J, $A:$A,CELL("contents", DZ$4), $B:$B,CELL("contents", DZ$7), $C:$C,CELL("contents", $P264), $G:$G,CELL("contents", DZ$3))</f>
        <v>1046078</v>
      </c>
      <c r="EA286" s="15">
        <f ca="1" xml:space="preserve"> _xlfn.MAXIFS($J:$J, $A:$A,CELL("contents", EA$4), $B:$B,CELL("contents", EA$7), $C:$C,CELL("contents", $P264), $G:$G,CELL("contents", EA$3))</f>
        <v>1698241</v>
      </c>
      <c r="EB286" s="20">
        <f ca="1" xml:space="preserve"> _xlfn.MAXIFS($J:$J, $A:$A,CELL("contents", EB$4), $B:$B,CELL("contents", EB$7), $C:$C,CELL("contents", $P264), $G:$G,CELL("contents", EB$3))</f>
        <v>1899709</v>
      </c>
      <c r="EC286" s="16"/>
      <c r="ED286" s="17">
        <f ca="1" xml:space="preserve"> _xlfn.MAXIFS($J:$J, $A:$A,CELL("contents", ED$4), $B:$B,CELL("contents", ED$7), $C:$C,CELL("contents", $P264), $G:$G,CELL("contents", ED$3))</f>
        <v>1899709</v>
      </c>
    </row>
    <row r="287" spans="1:134" x14ac:dyDescent="0.25">
      <c r="A287" t="s">
        <v>13</v>
      </c>
      <c r="B287" t="s">
        <v>14</v>
      </c>
      <c r="C287">
        <v>11</v>
      </c>
      <c r="D287">
        <v>9</v>
      </c>
      <c r="E287" t="b">
        <v>0</v>
      </c>
      <c r="F287">
        <v>1.0999999999999999E-2</v>
      </c>
      <c r="G287">
        <v>16</v>
      </c>
      <c r="H287">
        <v>16</v>
      </c>
      <c r="I287">
        <v>82</v>
      </c>
      <c r="J287">
        <v>37</v>
      </c>
      <c r="K287">
        <v>0</v>
      </c>
      <c r="L287">
        <v>10</v>
      </c>
      <c r="M287">
        <f t="shared" si="645"/>
        <v>0</v>
      </c>
      <c r="N287" t="b">
        <f t="shared" ref="N287" si="702">AND(MIN($F287,$F288,$F289)=$F287,MAX($H287,$H288,$H289)=$H287)</f>
        <v>0</v>
      </c>
      <c r="O287" t="b">
        <f t="shared" ref="O287" si="703">AND(N287,NOT(N288),NOT(N289))</f>
        <v>0</v>
      </c>
    </row>
    <row r="288" spans="1:134" x14ac:dyDescent="0.25">
      <c r="A288" t="s">
        <v>15</v>
      </c>
      <c r="B288" t="s">
        <v>14</v>
      </c>
      <c r="C288">
        <v>11</v>
      </c>
      <c r="D288">
        <v>9</v>
      </c>
      <c r="E288" t="b">
        <v>0</v>
      </c>
      <c r="F288">
        <v>7.0000000000000001E-3</v>
      </c>
      <c r="G288">
        <v>16</v>
      </c>
      <c r="H288">
        <v>16</v>
      </c>
      <c r="I288">
        <v>39</v>
      </c>
      <c r="J288">
        <v>37</v>
      </c>
      <c r="K288">
        <v>0</v>
      </c>
      <c r="L288">
        <v>10</v>
      </c>
      <c r="M288">
        <f t="shared" si="645"/>
        <v>0</v>
      </c>
      <c r="N288" t="b">
        <f t="shared" ref="N288" si="704">AND(MIN($F287,$F288,$F289)=$F288,MAX($H287,$H288,$H289)=$H288)</f>
        <v>1</v>
      </c>
      <c r="O288" t="b">
        <f t="shared" ref="O288" si="705">AND(NOT(N287),N288,NOT(N289))</f>
        <v>1</v>
      </c>
    </row>
    <row r="289" spans="1:134" x14ac:dyDescent="0.25">
      <c r="A289" t="s">
        <v>19</v>
      </c>
      <c r="B289" t="s">
        <v>14</v>
      </c>
      <c r="C289">
        <v>11</v>
      </c>
      <c r="D289">
        <v>9</v>
      </c>
      <c r="E289" t="b">
        <v>0</v>
      </c>
      <c r="F289">
        <v>1.2E-2</v>
      </c>
      <c r="G289">
        <v>16</v>
      </c>
      <c r="H289">
        <v>16</v>
      </c>
      <c r="I289">
        <v>82</v>
      </c>
      <c r="J289">
        <v>37</v>
      </c>
      <c r="K289">
        <v>0</v>
      </c>
      <c r="L289">
        <v>10</v>
      </c>
      <c r="M289">
        <f t="shared" si="645"/>
        <v>0</v>
      </c>
      <c r="N289" t="b">
        <f t="shared" ref="N289" si="706">AND(MIN($F287,$F288,$F289)=$F289,MAX($H287,$H288,$H289)=$H289)</f>
        <v>0</v>
      </c>
      <c r="O289" t="b">
        <f t="shared" ref="O289" si="707">AND(NOT(N287),NOT(N288),N289)</f>
        <v>0</v>
      </c>
    </row>
    <row r="290" spans="1:134" x14ac:dyDescent="0.25">
      <c r="A290" t="s">
        <v>13</v>
      </c>
      <c r="B290" t="s">
        <v>14</v>
      </c>
      <c r="C290">
        <v>12</v>
      </c>
      <c r="D290">
        <v>0</v>
      </c>
      <c r="E290" t="b">
        <v>0</v>
      </c>
      <c r="F290">
        <v>0</v>
      </c>
      <c r="G290">
        <v>16</v>
      </c>
      <c r="H290">
        <v>0</v>
      </c>
      <c r="I290">
        <v>0</v>
      </c>
      <c r="J290">
        <v>0</v>
      </c>
      <c r="K290">
        <v>1</v>
      </c>
      <c r="L290">
        <v>0</v>
      </c>
      <c r="M290">
        <f t="shared" si="645"/>
        <v>16</v>
      </c>
      <c r="N290" t="b">
        <f t="shared" ref="N290" si="708">AND(MIN($F290,$F291,$F292)=$F290,MAX($H290,$H291,$H292)=$H290)</f>
        <v>1</v>
      </c>
      <c r="O290" t="b">
        <f t="shared" ref="O290" si="709">AND(N290,NOT(N291),NOT(N292))</f>
        <v>0</v>
      </c>
    </row>
    <row r="291" spans="1:134" x14ac:dyDescent="0.25">
      <c r="A291" t="s">
        <v>15</v>
      </c>
      <c r="B291" t="s">
        <v>14</v>
      </c>
      <c r="C291">
        <v>12</v>
      </c>
      <c r="D291">
        <v>0</v>
      </c>
      <c r="E291" t="b">
        <v>0</v>
      </c>
      <c r="F291">
        <v>1E-3</v>
      </c>
      <c r="G291">
        <v>16</v>
      </c>
      <c r="H291">
        <v>0</v>
      </c>
      <c r="I291">
        <v>0</v>
      </c>
      <c r="J291">
        <v>0</v>
      </c>
      <c r="K291">
        <v>1</v>
      </c>
      <c r="L291">
        <v>0</v>
      </c>
      <c r="M291">
        <f t="shared" si="645"/>
        <v>16</v>
      </c>
      <c r="N291" t="b">
        <f t="shared" ref="N291" si="710">AND(MIN($F290,$F291,$F292)=$F291,MAX($H290,$H291,$H292)=$H291)</f>
        <v>0</v>
      </c>
      <c r="O291" t="b">
        <f t="shared" ref="O291" si="711">AND(NOT(N290),N291,NOT(N292))</f>
        <v>0</v>
      </c>
    </row>
    <row r="292" spans="1:134" x14ac:dyDescent="0.25">
      <c r="A292" t="s">
        <v>19</v>
      </c>
      <c r="B292" t="s">
        <v>14</v>
      </c>
      <c r="C292">
        <v>12</v>
      </c>
      <c r="D292">
        <v>0</v>
      </c>
      <c r="E292" t="b">
        <v>0</v>
      </c>
      <c r="F292">
        <v>0</v>
      </c>
      <c r="G292">
        <v>16</v>
      </c>
      <c r="H292">
        <v>0</v>
      </c>
      <c r="I292">
        <v>0</v>
      </c>
      <c r="J292">
        <v>0</v>
      </c>
      <c r="K292">
        <v>1</v>
      </c>
      <c r="L292">
        <v>0</v>
      </c>
      <c r="M292">
        <f t="shared" si="645"/>
        <v>16</v>
      </c>
      <c r="N292" t="b">
        <f t="shared" ref="N292" si="712">AND(MIN($F290,$F291,$F292)=$F292,MAX($H290,$H291,$H292)=$H292)</f>
        <v>1</v>
      </c>
      <c r="O292" t="b">
        <f t="shared" ref="O292" si="713">AND(NOT(N290),NOT(N291),N292)</f>
        <v>0</v>
      </c>
      <c r="S292" t="s">
        <v>15</v>
      </c>
      <c r="T292" t="s">
        <v>15</v>
      </c>
      <c r="U292" t="s">
        <v>15</v>
      </c>
      <c r="V292" t="s">
        <v>15</v>
      </c>
      <c r="W292" t="s">
        <v>13</v>
      </c>
      <c r="X292" t="s">
        <v>13</v>
      </c>
      <c r="Y292" t="s">
        <v>13</v>
      </c>
      <c r="Z292" t="s">
        <v>13</v>
      </c>
      <c r="AA292" t="s">
        <v>19</v>
      </c>
      <c r="AB292" t="s">
        <v>19</v>
      </c>
      <c r="AC292" t="s">
        <v>19</v>
      </c>
      <c r="AD292" t="s">
        <v>19</v>
      </c>
      <c r="AE292" t="s">
        <v>24</v>
      </c>
      <c r="AF292" t="s">
        <v>24</v>
      </c>
      <c r="AG292" t="s">
        <v>24</v>
      </c>
      <c r="AH292" t="s">
        <v>24</v>
      </c>
      <c r="AM292" t="s">
        <v>15</v>
      </c>
      <c r="AN292" t="s">
        <v>15</v>
      </c>
      <c r="AO292" t="s">
        <v>15</v>
      </c>
      <c r="AP292" t="s">
        <v>15</v>
      </c>
      <c r="AQ292" t="s">
        <v>13</v>
      </c>
      <c r="AR292" t="s">
        <v>13</v>
      </c>
      <c r="AS292" t="s">
        <v>13</v>
      </c>
      <c r="AT292" t="s">
        <v>13</v>
      </c>
      <c r="AU292" t="s">
        <v>19</v>
      </c>
      <c r="AV292" t="s">
        <v>19</v>
      </c>
      <c r="AW292" t="s">
        <v>19</v>
      </c>
      <c r="AX292" t="s">
        <v>19</v>
      </c>
      <c r="AY292" t="s">
        <v>24</v>
      </c>
      <c r="AZ292" t="s">
        <v>24</v>
      </c>
      <c r="BA292" t="s">
        <v>24</v>
      </c>
      <c r="BB292" t="s">
        <v>24</v>
      </c>
      <c r="BG292" t="s">
        <v>15</v>
      </c>
      <c r="BH292" t="s">
        <v>15</v>
      </c>
      <c r="BI292" t="s">
        <v>15</v>
      </c>
      <c r="BJ292" t="s">
        <v>15</v>
      </c>
      <c r="BK292" t="s">
        <v>13</v>
      </c>
      <c r="BL292" t="s">
        <v>13</v>
      </c>
      <c r="BM292" t="s">
        <v>13</v>
      </c>
      <c r="BN292" t="s">
        <v>13</v>
      </c>
      <c r="BO292" t="s">
        <v>19</v>
      </c>
      <c r="BP292" t="s">
        <v>19</v>
      </c>
      <c r="BQ292" t="s">
        <v>19</v>
      </c>
      <c r="BR292" t="s">
        <v>19</v>
      </c>
      <c r="BS292" t="s">
        <v>24</v>
      </c>
      <c r="BT292" t="s">
        <v>24</v>
      </c>
      <c r="BU292" t="s">
        <v>24</v>
      </c>
      <c r="BV292" t="s">
        <v>24</v>
      </c>
      <c r="CA292" t="s">
        <v>15</v>
      </c>
      <c r="CB292" t="s">
        <v>15</v>
      </c>
      <c r="CC292" t="s">
        <v>15</v>
      </c>
      <c r="CD292" t="s">
        <v>15</v>
      </c>
      <c r="CE292" t="s">
        <v>13</v>
      </c>
      <c r="CF292" t="s">
        <v>13</v>
      </c>
      <c r="CG292" t="s">
        <v>13</v>
      </c>
      <c r="CH292" t="s">
        <v>13</v>
      </c>
      <c r="CI292" t="s">
        <v>19</v>
      </c>
      <c r="CJ292" t="s">
        <v>19</v>
      </c>
      <c r="CK292" t="s">
        <v>19</v>
      </c>
      <c r="CL292" t="s">
        <v>19</v>
      </c>
      <c r="CM292" t="s">
        <v>24</v>
      </c>
      <c r="CN292" t="s">
        <v>24</v>
      </c>
      <c r="CO292" t="s">
        <v>24</v>
      </c>
      <c r="CP292" t="s">
        <v>24</v>
      </c>
      <c r="CU292" t="s">
        <v>15</v>
      </c>
      <c r="CV292" t="s">
        <v>15</v>
      </c>
      <c r="CW292" t="s">
        <v>15</v>
      </c>
      <c r="CX292" t="s">
        <v>15</v>
      </c>
      <c r="CY292" t="s">
        <v>13</v>
      </c>
      <c r="CZ292" t="s">
        <v>13</v>
      </c>
      <c r="DA292" t="s">
        <v>13</v>
      </c>
      <c r="DB292" t="s">
        <v>13</v>
      </c>
      <c r="DC292" t="s">
        <v>19</v>
      </c>
      <c r="DD292" t="s">
        <v>19</v>
      </c>
      <c r="DE292" t="s">
        <v>19</v>
      </c>
      <c r="DF292" t="s">
        <v>19</v>
      </c>
      <c r="DG292" t="s">
        <v>24</v>
      </c>
      <c r="DH292" t="s">
        <v>24</v>
      </c>
      <c r="DI292" t="s">
        <v>24</v>
      </c>
      <c r="DJ292" t="s">
        <v>24</v>
      </c>
      <c r="DO292" t="s">
        <v>15</v>
      </c>
      <c r="DP292" t="s">
        <v>15</v>
      </c>
      <c r="DQ292" t="s">
        <v>15</v>
      </c>
      <c r="DR292" t="s">
        <v>15</v>
      </c>
      <c r="DS292" t="s">
        <v>13</v>
      </c>
      <c r="DT292" t="s">
        <v>13</v>
      </c>
      <c r="DU292" t="s">
        <v>13</v>
      </c>
      <c r="DV292" t="s">
        <v>13</v>
      </c>
      <c r="DW292" t="s">
        <v>19</v>
      </c>
      <c r="DX292" t="s">
        <v>19</v>
      </c>
      <c r="DY292" t="s">
        <v>19</v>
      </c>
      <c r="DZ292" t="s">
        <v>19</v>
      </c>
      <c r="EA292" t="s">
        <v>24</v>
      </c>
      <c r="EB292" t="s">
        <v>24</v>
      </c>
      <c r="EC292" t="s">
        <v>24</v>
      </c>
      <c r="ED292" t="s">
        <v>24</v>
      </c>
    </row>
    <row r="293" spans="1:134" x14ac:dyDescent="0.25">
      <c r="A293" t="s">
        <v>13</v>
      </c>
      <c r="B293" t="s">
        <v>14</v>
      </c>
      <c r="C293">
        <v>12</v>
      </c>
      <c r="D293">
        <v>10</v>
      </c>
      <c r="E293" t="b">
        <v>0</v>
      </c>
      <c r="F293">
        <v>1.4999999999999999E-2</v>
      </c>
      <c r="G293">
        <v>16</v>
      </c>
      <c r="H293">
        <v>16</v>
      </c>
      <c r="I293">
        <v>660</v>
      </c>
      <c r="J293">
        <v>411</v>
      </c>
      <c r="K293">
        <v>188</v>
      </c>
      <c r="L293">
        <v>13</v>
      </c>
      <c r="M293">
        <f t="shared" si="645"/>
        <v>0</v>
      </c>
      <c r="N293" t="b">
        <f t="shared" ref="N293" si="714">AND(MIN($F293,$F294,$F295)=$F293,MAX($H293,$H294,$H295)=$H293)</f>
        <v>0</v>
      </c>
      <c r="O293" t="b">
        <f t="shared" ref="O293" si="715">AND(N293,NOT(N294),NOT(N295))</f>
        <v>0</v>
      </c>
      <c r="P293">
        <f>P261+1</f>
        <v>18</v>
      </c>
      <c r="S293" s="22" t="s">
        <v>12</v>
      </c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4"/>
      <c r="AM293" s="22" t="s">
        <v>12</v>
      </c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4"/>
      <c r="BG293" s="22" t="s">
        <v>12</v>
      </c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4"/>
      <c r="CA293" s="22" t="s">
        <v>12</v>
      </c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4"/>
      <c r="CU293" s="22" t="s">
        <v>12</v>
      </c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4"/>
      <c r="DO293" s="22" t="s">
        <v>12</v>
      </c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4"/>
    </row>
    <row r="294" spans="1:134" x14ac:dyDescent="0.25">
      <c r="A294" t="s">
        <v>15</v>
      </c>
      <c r="B294" t="s">
        <v>14</v>
      </c>
      <c r="C294">
        <v>12</v>
      </c>
      <c r="D294">
        <v>10</v>
      </c>
      <c r="E294" t="b">
        <v>0</v>
      </c>
      <c r="F294">
        <v>8.0000000000000002E-3</v>
      </c>
      <c r="G294">
        <v>16</v>
      </c>
      <c r="H294">
        <v>16</v>
      </c>
      <c r="I294">
        <v>413</v>
      </c>
      <c r="J294">
        <v>411</v>
      </c>
      <c r="K294">
        <v>188</v>
      </c>
      <c r="L294">
        <v>13</v>
      </c>
      <c r="M294">
        <f t="shared" si="645"/>
        <v>0</v>
      </c>
      <c r="N294" t="b">
        <f t="shared" ref="N294" si="716">AND(MIN($F293,$F294,$F295)=$F294,MAX($H293,$H294,$H295)=$H294)</f>
        <v>1</v>
      </c>
      <c r="O294" t="b">
        <f t="shared" ref="O294" si="717">AND(NOT(N293),N294,NOT(N295))</f>
        <v>1</v>
      </c>
      <c r="S294" s="25" t="s">
        <v>15</v>
      </c>
      <c r="T294" s="25"/>
      <c r="U294" s="25"/>
      <c r="V294" s="25"/>
      <c r="W294" s="31" t="s">
        <v>13</v>
      </c>
      <c r="X294" s="31"/>
      <c r="Y294" s="31"/>
      <c r="Z294" s="31"/>
      <c r="AA294" s="29" t="s">
        <v>19</v>
      </c>
      <c r="AB294" s="29"/>
      <c r="AC294" s="29"/>
      <c r="AD294" s="30"/>
      <c r="AE294" s="26" t="s">
        <v>24</v>
      </c>
      <c r="AF294" s="27"/>
      <c r="AG294" s="27"/>
      <c r="AH294" s="28"/>
      <c r="AM294" s="25" t="s">
        <v>15</v>
      </c>
      <c r="AN294" s="25"/>
      <c r="AO294" s="25"/>
      <c r="AP294" s="25"/>
      <c r="AQ294" s="31" t="s">
        <v>13</v>
      </c>
      <c r="AR294" s="31"/>
      <c r="AS294" s="31"/>
      <c r="AT294" s="31"/>
      <c r="AU294" s="29" t="s">
        <v>19</v>
      </c>
      <c r="AV294" s="29"/>
      <c r="AW294" s="29"/>
      <c r="AX294" s="30"/>
      <c r="AY294" s="26" t="s">
        <v>24</v>
      </c>
      <c r="AZ294" s="27"/>
      <c r="BA294" s="27"/>
      <c r="BB294" s="28"/>
      <c r="BG294" s="25" t="s">
        <v>15</v>
      </c>
      <c r="BH294" s="25"/>
      <c r="BI294" s="25"/>
      <c r="BJ294" s="25"/>
      <c r="BK294" s="31" t="s">
        <v>13</v>
      </c>
      <c r="BL294" s="31"/>
      <c r="BM294" s="31"/>
      <c r="BN294" s="31"/>
      <c r="BO294" s="29" t="s">
        <v>19</v>
      </c>
      <c r="BP294" s="29"/>
      <c r="BQ294" s="29"/>
      <c r="BR294" s="30"/>
      <c r="BS294" s="26" t="s">
        <v>24</v>
      </c>
      <c r="BT294" s="27"/>
      <c r="BU294" s="27"/>
      <c r="BV294" s="28"/>
      <c r="CA294" s="25" t="s">
        <v>15</v>
      </c>
      <c r="CB294" s="25"/>
      <c r="CC294" s="25"/>
      <c r="CD294" s="25"/>
      <c r="CE294" s="31" t="s">
        <v>13</v>
      </c>
      <c r="CF294" s="31"/>
      <c r="CG294" s="31"/>
      <c r="CH294" s="31"/>
      <c r="CI294" s="29" t="s">
        <v>19</v>
      </c>
      <c r="CJ294" s="29"/>
      <c r="CK294" s="29"/>
      <c r="CL294" s="30"/>
      <c r="CM294" s="26" t="s">
        <v>24</v>
      </c>
      <c r="CN294" s="27"/>
      <c r="CO294" s="27"/>
      <c r="CP294" s="28"/>
      <c r="CU294" s="25" t="s">
        <v>15</v>
      </c>
      <c r="CV294" s="25"/>
      <c r="CW294" s="25"/>
      <c r="CX294" s="25"/>
      <c r="CY294" s="31" t="s">
        <v>13</v>
      </c>
      <c r="CZ294" s="31"/>
      <c r="DA294" s="31"/>
      <c r="DB294" s="31"/>
      <c r="DC294" s="29" t="s">
        <v>19</v>
      </c>
      <c r="DD294" s="29"/>
      <c r="DE294" s="29"/>
      <c r="DF294" s="30"/>
      <c r="DG294" s="26" t="s">
        <v>24</v>
      </c>
      <c r="DH294" s="27"/>
      <c r="DI294" s="27"/>
      <c r="DJ294" s="28"/>
      <c r="DO294" s="25" t="s">
        <v>15</v>
      </c>
      <c r="DP294" s="25"/>
      <c r="DQ294" s="25"/>
      <c r="DR294" s="25"/>
      <c r="DS294" s="31" t="s">
        <v>13</v>
      </c>
      <c r="DT294" s="31"/>
      <c r="DU294" s="31"/>
      <c r="DV294" s="31"/>
      <c r="DW294" s="29" t="s">
        <v>19</v>
      </c>
      <c r="DX294" s="29"/>
      <c r="DY294" s="29"/>
      <c r="DZ294" s="30"/>
      <c r="EA294" s="26" t="s">
        <v>24</v>
      </c>
      <c r="EB294" s="27"/>
      <c r="EC294" s="27"/>
      <c r="ED294" s="28"/>
    </row>
    <row r="295" spans="1:134" ht="15.75" thickBot="1" x14ac:dyDescent="0.3">
      <c r="A295" t="s">
        <v>19</v>
      </c>
      <c r="B295" t="s">
        <v>14</v>
      </c>
      <c r="C295">
        <v>12</v>
      </c>
      <c r="D295">
        <v>10</v>
      </c>
      <c r="E295" t="b">
        <v>0</v>
      </c>
      <c r="F295">
        <v>1.7000000000000001E-2</v>
      </c>
      <c r="G295">
        <v>16</v>
      </c>
      <c r="H295">
        <v>16</v>
      </c>
      <c r="I295">
        <v>660</v>
      </c>
      <c r="J295">
        <v>411</v>
      </c>
      <c r="K295">
        <v>188</v>
      </c>
      <c r="L295">
        <v>13</v>
      </c>
      <c r="M295">
        <f t="shared" si="645"/>
        <v>0</v>
      </c>
      <c r="N295" t="b">
        <f t="shared" ref="N295" si="718">AND(MIN($F293,$F294,$F295)=$F295,MAX($H293,$H294,$H295)=$H295)</f>
        <v>0</v>
      </c>
      <c r="O295" t="b">
        <f t="shared" ref="O295" si="719">AND(NOT(N293),NOT(N294),N295)</f>
        <v>0</v>
      </c>
      <c r="S295" s="1" t="s">
        <v>14</v>
      </c>
      <c r="T295" s="2" t="s">
        <v>17</v>
      </c>
      <c r="U295" s="3" t="s">
        <v>18</v>
      </c>
      <c r="V295" s="4" t="s">
        <v>24</v>
      </c>
      <c r="W295" s="1" t="s">
        <v>14</v>
      </c>
      <c r="X295" s="2" t="s">
        <v>17</v>
      </c>
      <c r="Y295" s="3" t="s">
        <v>18</v>
      </c>
      <c r="Z295" s="4" t="s">
        <v>24</v>
      </c>
      <c r="AA295" s="1" t="s">
        <v>14</v>
      </c>
      <c r="AB295" s="2" t="s">
        <v>17</v>
      </c>
      <c r="AC295" s="3" t="s">
        <v>18</v>
      </c>
      <c r="AD295" s="4" t="s">
        <v>24</v>
      </c>
      <c r="AE295" s="1" t="s">
        <v>14</v>
      </c>
      <c r="AF295" s="2" t="s">
        <v>17</v>
      </c>
      <c r="AG295" s="3" t="s">
        <v>18</v>
      </c>
      <c r="AH295" s="4" t="s">
        <v>24</v>
      </c>
      <c r="AM295" s="1" t="s">
        <v>14</v>
      </c>
      <c r="AN295" s="2" t="s">
        <v>17</v>
      </c>
      <c r="AO295" s="3" t="s">
        <v>18</v>
      </c>
      <c r="AP295" s="4" t="s">
        <v>24</v>
      </c>
      <c r="AQ295" s="1" t="s">
        <v>14</v>
      </c>
      <c r="AR295" s="2" t="s">
        <v>17</v>
      </c>
      <c r="AS295" s="3" t="s">
        <v>18</v>
      </c>
      <c r="AT295" s="4" t="s">
        <v>24</v>
      </c>
      <c r="AU295" s="1" t="s">
        <v>14</v>
      </c>
      <c r="AV295" s="2" t="s">
        <v>17</v>
      </c>
      <c r="AW295" s="3" t="s">
        <v>18</v>
      </c>
      <c r="AX295" s="4" t="s">
        <v>24</v>
      </c>
      <c r="AY295" s="1" t="s">
        <v>14</v>
      </c>
      <c r="AZ295" s="2" t="s">
        <v>17</v>
      </c>
      <c r="BA295" s="3" t="s">
        <v>18</v>
      </c>
      <c r="BB295" s="4" t="s">
        <v>24</v>
      </c>
      <c r="BG295" s="1" t="s">
        <v>14</v>
      </c>
      <c r="BH295" s="2" t="s">
        <v>17</v>
      </c>
      <c r="BI295" s="3" t="s">
        <v>18</v>
      </c>
      <c r="BJ295" s="4" t="s">
        <v>24</v>
      </c>
      <c r="BK295" s="1" t="s">
        <v>14</v>
      </c>
      <c r="BL295" s="2" t="s">
        <v>17</v>
      </c>
      <c r="BM295" s="3" t="s">
        <v>18</v>
      </c>
      <c r="BN295" s="4" t="s">
        <v>24</v>
      </c>
      <c r="BO295" s="1" t="s">
        <v>14</v>
      </c>
      <c r="BP295" s="2" t="s">
        <v>17</v>
      </c>
      <c r="BQ295" s="3" t="s">
        <v>18</v>
      </c>
      <c r="BR295" s="4" t="s">
        <v>24</v>
      </c>
      <c r="BS295" s="1" t="s">
        <v>14</v>
      </c>
      <c r="BT295" s="2" t="s">
        <v>17</v>
      </c>
      <c r="BU295" s="3" t="s">
        <v>18</v>
      </c>
      <c r="BV295" s="4" t="s">
        <v>24</v>
      </c>
      <c r="CA295" s="1" t="s">
        <v>14</v>
      </c>
      <c r="CB295" s="2" t="s">
        <v>17</v>
      </c>
      <c r="CC295" s="3" t="s">
        <v>18</v>
      </c>
      <c r="CD295" s="4" t="s">
        <v>24</v>
      </c>
      <c r="CE295" s="1" t="s">
        <v>14</v>
      </c>
      <c r="CF295" s="2" t="s">
        <v>17</v>
      </c>
      <c r="CG295" s="3" t="s">
        <v>18</v>
      </c>
      <c r="CH295" s="4" t="s">
        <v>24</v>
      </c>
      <c r="CI295" s="1" t="s">
        <v>14</v>
      </c>
      <c r="CJ295" s="2" t="s">
        <v>17</v>
      </c>
      <c r="CK295" s="3" t="s">
        <v>18</v>
      </c>
      <c r="CL295" s="4" t="s">
        <v>24</v>
      </c>
      <c r="CM295" s="1" t="s">
        <v>14</v>
      </c>
      <c r="CN295" s="2" t="s">
        <v>17</v>
      </c>
      <c r="CO295" s="3" t="s">
        <v>18</v>
      </c>
      <c r="CP295" s="4" t="s">
        <v>24</v>
      </c>
      <c r="CU295" s="1" t="s">
        <v>14</v>
      </c>
      <c r="CV295" s="2" t="s">
        <v>17</v>
      </c>
      <c r="CW295" s="3" t="s">
        <v>18</v>
      </c>
      <c r="CX295" s="4" t="s">
        <v>24</v>
      </c>
      <c r="CY295" s="1" t="s">
        <v>14</v>
      </c>
      <c r="CZ295" s="2" t="s">
        <v>17</v>
      </c>
      <c r="DA295" s="3" t="s">
        <v>18</v>
      </c>
      <c r="DB295" s="4" t="s">
        <v>24</v>
      </c>
      <c r="DC295" s="1" t="s">
        <v>14</v>
      </c>
      <c r="DD295" s="2" t="s">
        <v>17</v>
      </c>
      <c r="DE295" s="3" t="s">
        <v>18</v>
      </c>
      <c r="DF295" s="4" t="s">
        <v>24</v>
      </c>
      <c r="DG295" s="1" t="s">
        <v>14</v>
      </c>
      <c r="DH295" s="2" t="s">
        <v>17</v>
      </c>
      <c r="DI295" s="3" t="s">
        <v>18</v>
      </c>
      <c r="DJ295" s="4" t="s">
        <v>24</v>
      </c>
      <c r="DO295" s="1" t="s">
        <v>14</v>
      </c>
      <c r="DP295" s="2" t="s">
        <v>17</v>
      </c>
      <c r="DQ295" s="3" t="s">
        <v>18</v>
      </c>
      <c r="DR295" s="4" t="s">
        <v>24</v>
      </c>
      <c r="DS295" s="1" t="s">
        <v>14</v>
      </c>
      <c r="DT295" s="2" t="s">
        <v>17</v>
      </c>
      <c r="DU295" s="3" t="s">
        <v>18</v>
      </c>
      <c r="DV295" s="4" t="s">
        <v>24</v>
      </c>
      <c r="DW295" s="1" t="s">
        <v>14</v>
      </c>
      <c r="DX295" s="2" t="s">
        <v>17</v>
      </c>
      <c r="DY295" s="3" t="s">
        <v>18</v>
      </c>
      <c r="DZ295" s="4" t="s">
        <v>24</v>
      </c>
      <c r="EA295" s="1" t="s">
        <v>14</v>
      </c>
      <c r="EB295" s="2" t="s">
        <v>17</v>
      </c>
      <c r="EC295" s="3" t="s">
        <v>18</v>
      </c>
      <c r="ED295" s="4" t="s">
        <v>24</v>
      </c>
    </row>
    <row r="296" spans="1:134" x14ac:dyDescent="0.25">
      <c r="A296" t="s">
        <v>13</v>
      </c>
      <c r="B296" t="s">
        <v>14</v>
      </c>
      <c r="C296">
        <v>12</v>
      </c>
      <c r="D296">
        <v>11</v>
      </c>
      <c r="E296" t="b">
        <v>1</v>
      </c>
      <c r="F296">
        <v>10.000999999999999</v>
      </c>
      <c r="G296">
        <v>16</v>
      </c>
      <c r="H296">
        <v>0</v>
      </c>
      <c r="I296">
        <v>960044</v>
      </c>
      <c r="J296">
        <v>942224</v>
      </c>
      <c r="K296">
        <v>471110</v>
      </c>
      <c r="L296">
        <v>13</v>
      </c>
      <c r="M296">
        <f t="shared" si="645"/>
        <v>16</v>
      </c>
      <c r="N296" t="b">
        <f t="shared" ref="N296" si="720">AND(MIN($F296,$F297,$F298)=$F296,MAX($H296,$H297,$H298)=$H296)</f>
        <v>0</v>
      </c>
      <c r="O296" t="b">
        <f t="shared" ref="O296" si="721">AND(N296,NOT(N297),NOT(N298))</f>
        <v>0</v>
      </c>
      <c r="P296">
        <f>P293</f>
        <v>18</v>
      </c>
      <c r="R296" s="8" t="s">
        <v>20</v>
      </c>
      <c r="S296" s="9">
        <f ca="1" xml:space="preserve"> COUNTIFS($A:$A,CELL("contents", S$4), $B:$B,CELL("contents", S$7), $C:$C,CELL("contents", $P296))</f>
        <v>240</v>
      </c>
      <c r="T296" s="18">
        <f ca="1" xml:space="preserve"> COUNTIFS($A:$A,CELL("contents", T$4), $B:$B,CELL("contents", T$7), $C:$C,CELL("contents", $P296))</f>
        <v>165</v>
      </c>
      <c r="U296" s="10">
        <f ca="1" xml:space="preserve"> COUNTIFS($A:$A,CELL("contents", U$4), $B:$B,CELL("contents", U$7), $C:$C,CELL("contents", $P296))</f>
        <v>0</v>
      </c>
      <c r="V296" s="11">
        <f ca="1" xml:space="preserve"> COUNTIFS($A:$A,CELL("contents", V$4), $B:$B,CELL("contents", V$7), $C:$C,CELL("contents", $P296))</f>
        <v>405</v>
      </c>
      <c r="W296" s="9">
        <f ca="1" xml:space="preserve"> COUNTIFS($A:$A,CELL("contents", W$4), $B:$B,CELL("contents", W$7), $C:$C,CELL("contents", $P296))</f>
        <v>240</v>
      </c>
      <c r="X296" s="18">
        <f ca="1" xml:space="preserve"> COUNTIFS($A:$A,CELL("contents", X$4), $B:$B,CELL("contents", X$7), $C:$C,CELL("contents", $P296))</f>
        <v>165</v>
      </c>
      <c r="Y296" s="10">
        <f ca="1" xml:space="preserve"> COUNTIFS($A:$A,CELL("contents", Y$4), $B:$B,CELL("contents", Y$7), $C:$C,CELL("contents", $P296))</f>
        <v>0</v>
      </c>
      <c r="Z296" s="11">
        <f ca="1" xml:space="preserve"> COUNTIFS($A:$A,CELL("contents", Z$4), $B:$B,CELL("contents", Z$7), $C:$C,CELL("contents", $P296))</f>
        <v>405</v>
      </c>
      <c r="AA296" s="9">
        <f ca="1" xml:space="preserve"> COUNTIFS($A:$A,CELL("contents", AA$4), $B:$B,CELL("contents", AA$7), $C:$C,CELL("contents", $P296))</f>
        <v>240</v>
      </c>
      <c r="AB296" s="18">
        <f ca="1" xml:space="preserve"> COUNTIFS($A:$A,CELL("contents", AB$4), $B:$B,CELL("contents", AB$7), $C:$C,CELL("contents", $P296))</f>
        <v>165</v>
      </c>
      <c r="AC296" s="10">
        <f ca="1" xml:space="preserve"> COUNTIFS($A:$A,CELL("contents", AC$4), $B:$B,CELL("contents", AC$7), $C:$C,CELL("contents", $P296))</f>
        <v>0</v>
      </c>
      <c r="AD296" s="11">
        <f ca="1" xml:space="preserve"> COUNTIFS($A:$A,CELL("contents", AD$4), $B:$B,CELL("contents", AD$7), $C:$C,CELL("contents", $P296))</f>
        <v>405</v>
      </c>
      <c r="AE296" s="9">
        <f ca="1" xml:space="preserve"> COUNTIFS($A:$A,CELL("contents", AE$4), $B:$B,CELL("contents", AE$7), $C:$C,CELL("contents", $P296))</f>
        <v>720</v>
      </c>
      <c r="AF296" s="18">
        <f ca="1" xml:space="preserve"> COUNTIFS($A:$A,CELL("contents", AF$4), $B:$B,CELL("contents", AF$7), $C:$C,CELL("contents", $P296))</f>
        <v>495</v>
      </c>
      <c r="AG296" s="10">
        <f ca="1" xml:space="preserve"> COUNTIFS($A:$A,CELL("contents", AG$4), $B:$B,CELL("contents", AG$7), $C:$C,CELL("contents", $P296))</f>
        <v>0</v>
      </c>
      <c r="AH296" s="11">
        <f ca="1" xml:space="preserve"> COUNTIFS($A:$A,CELL("contents", AH$4), $B:$B,CELL("contents", AH$7), $C:$C,CELL("contents", $P296))</f>
        <v>1215</v>
      </c>
      <c r="AL296" s="8" t="s">
        <v>20</v>
      </c>
      <c r="AM296" s="9">
        <f ca="1" xml:space="preserve"> COUNTIFS($A:$A,CELL("contents", AM$4), $B:$B,CELL("contents", AM$7), $C:$C,CELL("contents", $P296), $G:$G,CELL("contents", AM$3))</f>
        <v>48</v>
      </c>
      <c r="AN296" s="18">
        <f ca="1" xml:space="preserve"> COUNTIFS($A:$A,CELL("contents", AN$4), $B:$B,CELL("contents", AN$7), $C:$C,CELL("contents", $P296), $G:$G,CELL("contents", AN$3))</f>
        <v>33</v>
      </c>
      <c r="AO296" s="10">
        <f ca="1" xml:space="preserve"> COUNTIFS($A:$A,CELL("contents", AO$4), $B:$B,CELL("contents", AO$7), $C:$C,CELL("contents", $P296), $G:$G,CELL("contents", AO$3))</f>
        <v>0</v>
      </c>
      <c r="AP296" s="11">
        <f ca="1" xml:space="preserve"> COUNTIFS($A:$A,CELL("contents", AP$4), $B:$B,CELL("contents", AP$7), $C:$C,CELL("contents", $P296), $G:$G,CELL("contents", AP$3))</f>
        <v>81</v>
      </c>
      <c r="AQ296" s="9">
        <f ca="1" xml:space="preserve"> COUNTIFS($A:$A,CELL("contents", AQ$4), $B:$B,CELL("contents", AQ$7), $C:$C,CELL("contents", $P296), $G:$G,CELL("contents", AQ$3))</f>
        <v>48</v>
      </c>
      <c r="AR296" s="18">
        <f ca="1" xml:space="preserve"> COUNTIFS($A:$A,CELL("contents", AR$4), $B:$B,CELL("contents", AR$7), $C:$C,CELL("contents", $P296), $G:$G,CELL("contents", AR$3))</f>
        <v>33</v>
      </c>
      <c r="AS296" s="10">
        <f ca="1" xml:space="preserve"> COUNTIFS($A:$A,CELL("contents", AS$4), $B:$B,CELL("contents", AS$7), $C:$C,CELL("contents", $P296), $G:$G,CELL("contents", AS$3))</f>
        <v>0</v>
      </c>
      <c r="AT296" s="11">
        <f ca="1" xml:space="preserve"> COUNTIFS($A:$A,CELL("contents", AT$4), $B:$B,CELL("contents", AT$7), $C:$C,CELL("contents", $P296), $G:$G,CELL("contents", AT$3))</f>
        <v>81</v>
      </c>
      <c r="AU296" s="9">
        <f ca="1" xml:space="preserve"> COUNTIFS($A:$A,CELL("contents", AU$4), $B:$B,CELL("contents", AU$7), $C:$C,CELL("contents", $P296), $G:$G,CELL("contents", AU$3))</f>
        <v>48</v>
      </c>
      <c r="AV296" s="18">
        <f ca="1" xml:space="preserve"> COUNTIFS($A:$A,CELL("contents", AV$4), $B:$B,CELL("contents", AV$7), $C:$C,CELL("contents", $P296), $G:$G,CELL("contents", AV$3))</f>
        <v>33</v>
      </c>
      <c r="AW296" s="10">
        <f ca="1" xml:space="preserve"> COUNTIFS($A:$A,CELL("contents", AW$4), $B:$B,CELL("contents", AW$7), $C:$C,CELL("contents", $P296), $G:$G,CELL("contents", AW$3))</f>
        <v>0</v>
      </c>
      <c r="AX296" s="11">
        <f ca="1" xml:space="preserve"> COUNTIFS($A:$A,CELL("contents", AX$4), $B:$B,CELL("contents", AX$7), $C:$C,CELL("contents", $P296), $G:$G,CELL("contents", AX$3))</f>
        <v>81</v>
      </c>
      <c r="AY296" s="9">
        <f ca="1" xml:space="preserve"> COUNTIFS($A:$A,CELL("contents", AY$4), $B:$B,CELL("contents", AY$7), $C:$C,CELL("contents", $P296), $G:$G,CELL("contents", AY$3))</f>
        <v>144</v>
      </c>
      <c r="AZ296" s="18">
        <f ca="1" xml:space="preserve"> COUNTIFS($A:$A,CELL("contents", AZ$4), $B:$B,CELL("contents", AZ$7), $C:$C,CELL("contents", $P296), $G:$G,CELL("contents", AZ$3))</f>
        <v>99</v>
      </c>
      <c r="BA296" s="10">
        <f ca="1" xml:space="preserve"> COUNTIFS($A:$A,CELL("contents", BA$4), $B:$B,CELL("contents", BA$7), $C:$C,CELL("contents", $P296), $G:$G,CELL("contents", BA$3))</f>
        <v>0</v>
      </c>
      <c r="BB296" s="11">
        <f ca="1" xml:space="preserve"> COUNTIFS($A:$A,CELL("contents", BB$4), $B:$B,CELL("contents", BB$7), $C:$C,CELL("contents", $P296), $G:$G,CELL("contents", BB$3))</f>
        <v>243</v>
      </c>
      <c r="BF296" s="8" t="s">
        <v>20</v>
      </c>
      <c r="BG296" s="9">
        <f ca="1" xml:space="preserve"> COUNTIFS($A:$A,CELL("contents", BG$4), $B:$B,CELL("contents", BG$7), $C:$C,CELL("contents", $P296), $G:$G,CELL("contents", BG$3))</f>
        <v>48</v>
      </c>
      <c r="BH296" s="18">
        <f ca="1" xml:space="preserve"> COUNTIFS($A:$A,CELL("contents", BH$4), $B:$B,CELL("contents", BH$7), $C:$C,CELL("contents", $P296), $G:$G,CELL("contents", BH$3))</f>
        <v>33</v>
      </c>
      <c r="BI296" s="10">
        <f ca="1" xml:space="preserve"> COUNTIFS($A:$A,CELL("contents", BI$4), $B:$B,CELL("contents", BI$7), $C:$C,CELL("contents", $P296), $G:$G,CELL("contents", BI$3))</f>
        <v>0</v>
      </c>
      <c r="BJ296" s="11">
        <f ca="1" xml:space="preserve"> COUNTIFS($A:$A,CELL("contents", BJ$4), $B:$B,CELL("contents", BJ$7), $C:$C,CELL("contents", $P296), $G:$G,CELL("contents", BJ$3))</f>
        <v>81</v>
      </c>
      <c r="BK296" s="9">
        <f ca="1" xml:space="preserve"> COUNTIFS($A:$A,CELL("contents", BK$4), $B:$B,CELL("contents", BK$7), $C:$C,CELL("contents", $P296), $G:$G,CELL("contents", BK$3))</f>
        <v>48</v>
      </c>
      <c r="BL296" s="18">
        <f ca="1" xml:space="preserve"> COUNTIFS($A:$A,CELL("contents", BL$4), $B:$B,CELL("contents", BL$7), $C:$C,CELL("contents", $P296), $G:$G,CELL("contents", BL$3))</f>
        <v>33</v>
      </c>
      <c r="BM296" s="10">
        <f ca="1" xml:space="preserve"> COUNTIFS($A:$A,CELL("contents", BM$4), $B:$B,CELL("contents", BM$7), $C:$C,CELL("contents", $P296), $G:$G,CELL("contents", BM$3))</f>
        <v>0</v>
      </c>
      <c r="BN296" s="11">
        <f ca="1" xml:space="preserve"> COUNTIFS($A:$A,CELL("contents", BN$4), $B:$B,CELL("contents", BN$7), $C:$C,CELL("contents", $P296), $G:$G,CELL("contents", BN$3))</f>
        <v>81</v>
      </c>
      <c r="BO296" s="9">
        <f ca="1" xml:space="preserve"> COUNTIFS($A:$A,CELL("contents", BO$4), $B:$B,CELL("contents", BO$7), $C:$C,CELL("contents", $P296), $G:$G,CELL("contents", BO$3))</f>
        <v>48</v>
      </c>
      <c r="BP296" s="18">
        <f ca="1" xml:space="preserve"> COUNTIFS($A:$A,CELL("contents", BP$4), $B:$B,CELL("contents", BP$7), $C:$C,CELL("contents", $P296), $G:$G,CELL("contents", BP$3))</f>
        <v>33</v>
      </c>
      <c r="BQ296" s="10">
        <f ca="1" xml:space="preserve"> COUNTIFS($A:$A,CELL("contents", BQ$4), $B:$B,CELL("contents", BQ$7), $C:$C,CELL("contents", $P296), $G:$G,CELL("contents", BQ$3))</f>
        <v>0</v>
      </c>
      <c r="BR296" s="11">
        <f ca="1" xml:space="preserve"> COUNTIFS($A:$A,CELL("contents", BR$4), $B:$B,CELL("contents", BR$7), $C:$C,CELL("contents", $P296), $G:$G,CELL("contents", BR$3))</f>
        <v>81</v>
      </c>
      <c r="BS296" s="9">
        <f ca="1" xml:space="preserve"> COUNTIFS($A:$A,CELL("contents", BS$4), $B:$B,CELL("contents", BS$7), $C:$C,CELL("contents", $P296), $G:$G,CELL("contents", BS$3))</f>
        <v>144</v>
      </c>
      <c r="BT296" s="18">
        <f ca="1" xml:space="preserve"> COUNTIFS($A:$A,CELL("contents", BT$4), $B:$B,CELL("contents", BT$7), $C:$C,CELL("contents", $P296), $G:$G,CELL("contents", BT$3))</f>
        <v>99</v>
      </c>
      <c r="BU296" s="10">
        <f ca="1" xml:space="preserve"> COUNTIFS($A:$A,CELL("contents", BU$4), $B:$B,CELL("contents", BU$7), $C:$C,CELL("contents", $P296), $G:$G,CELL("contents", BU$3))</f>
        <v>0</v>
      </c>
      <c r="BV296" s="11">
        <f ca="1" xml:space="preserve"> COUNTIFS($A:$A,CELL("contents", BV$4), $B:$B,CELL("contents", BV$7), $C:$C,CELL("contents", $P296), $G:$G,CELL("contents", BV$3))</f>
        <v>243</v>
      </c>
      <c r="BZ296" s="8" t="s">
        <v>20</v>
      </c>
      <c r="CA296" s="9">
        <f ca="1" xml:space="preserve"> COUNTIFS($A:$A,CELL("contents", CA$4), $B:$B,CELL("contents", CA$7), $C:$C,CELL("contents", $P296), $G:$G,CELL("contents", CA$3))</f>
        <v>48</v>
      </c>
      <c r="CB296" s="18">
        <f ca="1" xml:space="preserve"> COUNTIFS($A:$A,CELL("contents", CB$4), $B:$B,CELL("contents", CB$7), $C:$C,CELL("contents", $P296), $G:$G,CELL("contents", CB$3))</f>
        <v>33</v>
      </c>
      <c r="CC296" s="10">
        <f ca="1" xml:space="preserve"> COUNTIFS($A:$A,CELL("contents", CC$4), $B:$B,CELL("contents", CC$7), $C:$C,CELL("contents", $P296), $G:$G,CELL("contents", CC$3))</f>
        <v>0</v>
      </c>
      <c r="CD296" s="11">
        <f ca="1" xml:space="preserve"> COUNTIFS($A:$A,CELL("contents", CD$4), $B:$B,CELL("contents", CD$7), $C:$C,CELL("contents", $P296), $G:$G,CELL("contents", CD$3))</f>
        <v>81</v>
      </c>
      <c r="CE296" s="9">
        <f ca="1" xml:space="preserve"> COUNTIFS($A:$A,CELL("contents", CE$4), $B:$B,CELL("contents", CE$7), $C:$C,CELL("contents", $P296), $G:$G,CELL("contents", CE$3))</f>
        <v>48</v>
      </c>
      <c r="CF296" s="18">
        <f ca="1" xml:space="preserve"> COUNTIFS($A:$A,CELL("contents", CF$4), $B:$B,CELL("contents", CF$7), $C:$C,CELL("contents", $P296), $G:$G,CELL("contents", CF$3))</f>
        <v>33</v>
      </c>
      <c r="CG296" s="10">
        <f ca="1" xml:space="preserve"> COUNTIFS($A:$A,CELL("contents", CG$4), $B:$B,CELL("contents", CG$7), $C:$C,CELL("contents", $P296), $G:$G,CELL("contents", CG$3))</f>
        <v>0</v>
      </c>
      <c r="CH296" s="11">
        <f ca="1" xml:space="preserve"> COUNTIFS($A:$A,CELL("contents", CH$4), $B:$B,CELL("contents", CH$7), $C:$C,CELL("contents", $P296), $G:$G,CELL("contents", CH$3))</f>
        <v>81</v>
      </c>
      <c r="CI296" s="9">
        <f ca="1" xml:space="preserve"> COUNTIFS($A:$A,CELL("contents", CI$4), $B:$B,CELL("contents", CI$7), $C:$C,CELL("contents", $P296), $G:$G,CELL("contents", CI$3))</f>
        <v>48</v>
      </c>
      <c r="CJ296" s="18">
        <f ca="1" xml:space="preserve"> COUNTIFS($A:$A,CELL("contents", CJ$4), $B:$B,CELL("contents", CJ$7), $C:$C,CELL("contents", $P296), $G:$G,CELL("contents", CJ$3))</f>
        <v>33</v>
      </c>
      <c r="CK296" s="10">
        <f ca="1" xml:space="preserve"> COUNTIFS($A:$A,CELL("contents", CK$4), $B:$B,CELL("contents", CK$7), $C:$C,CELL("contents", $P296), $G:$G,CELL("contents", CK$3))</f>
        <v>0</v>
      </c>
      <c r="CL296" s="11">
        <f ca="1" xml:space="preserve"> COUNTIFS($A:$A,CELL("contents", CL$4), $B:$B,CELL("contents", CL$7), $C:$C,CELL("contents", $P296), $G:$G,CELL("contents", CL$3))</f>
        <v>81</v>
      </c>
      <c r="CM296" s="9">
        <f ca="1" xml:space="preserve"> COUNTIFS($A:$A,CELL("contents", CM$4), $B:$B,CELL("contents", CM$7), $C:$C,CELL("contents", $P296), $G:$G,CELL("contents", CM$3))</f>
        <v>144</v>
      </c>
      <c r="CN296" s="18">
        <f ca="1" xml:space="preserve"> COUNTIFS($A:$A,CELL("contents", CN$4), $B:$B,CELL("contents", CN$7), $C:$C,CELL("contents", $P296), $G:$G,CELL("contents", CN$3))</f>
        <v>99</v>
      </c>
      <c r="CO296" s="10">
        <f ca="1" xml:space="preserve"> COUNTIFS($A:$A,CELL("contents", CO$4), $B:$B,CELL("contents", CO$7), $C:$C,CELL("contents", $P296), $G:$G,CELL("contents", CO$3))</f>
        <v>0</v>
      </c>
      <c r="CP296" s="11">
        <f ca="1" xml:space="preserve"> COUNTIFS($A:$A,CELL("contents", CP$4), $B:$B,CELL("contents", CP$7), $C:$C,CELL("contents", $P296), $G:$G,CELL("contents", CP$3))</f>
        <v>243</v>
      </c>
      <c r="CT296" s="8" t="s">
        <v>20</v>
      </c>
      <c r="CU296" s="9">
        <f ca="1" xml:space="preserve"> COUNTIFS($A:$A,CELL("contents", CU$4), $B:$B,CELL("contents", CU$7), $C:$C,CELL("contents", $P296), $G:$G,CELL("contents", CU$3))</f>
        <v>48</v>
      </c>
      <c r="CV296" s="18">
        <f ca="1" xml:space="preserve"> COUNTIFS($A:$A,CELL("contents", CV$4), $B:$B,CELL("contents", CV$7), $C:$C,CELL("contents", $P296), $G:$G,CELL("contents", CV$3))</f>
        <v>33</v>
      </c>
      <c r="CW296" s="10">
        <f ca="1" xml:space="preserve"> COUNTIFS($A:$A,CELL("contents", CW$4), $B:$B,CELL("contents", CW$7), $C:$C,CELL("contents", $P296), $G:$G,CELL("contents", CW$3))</f>
        <v>0</v>
      </c>
      <c r="CX296" s="11">
        <f ca="1" xml:space="preserve"> COUNTIFS($A:$A,CELL("contents", CX$4), $B:$B,CELL("contents", CX$7), $C:$C,CELL("contents", $P296), $G:$G,CELL("contents", CX$3))</f>
        <v>81</v>
      </c>
      <c r="CY296" s="9">
        <f ca="1" xml:space="preserve"> COUNTIFS($A:$A,CELL("contents", CY$4), $B:$B,CELL("contents", CY$7), $C:$C,CELL("contents", $P296), $G:$G,CELL("contents", CY$3))</f>
        <v>48</v>
      </c>
      <c r="CZ296" s="18">
        <f ca="1" xml:space="preserve"> COUNTIFS($A:$A,CELL("contents", CZ$4), $B:$B,CELL("contents", CZ$7), $C:$C,CELL("contents", $P296), $G:$G,CELL("contents", CZ$3))</f>
        <v>33</v>
      </c>
      <c r="DA296" s="10">
        <f ca="1" xml:space="preserve"> COUNTIFS($A:$A,CELL("contents", DA$4), $B:$B,CELL("contents", DA$7), $C:$C,CELL("contents", $P296), $G:$G,CELL("contents", DA$3))</f>
        <v>0</v>
      </c>
      <c r="DB296" s="11">
        <f ca="1" xml:space="preserve"> COUNTIFS($A:$A,CELL("contents", DB$4), $B:$B,CELL("contents", DB$7), $C:$C,CELL("contents", $P296), $G:$G,CELL("contents", DB$3))</f>
        <v>81</v>
      </c>
      <c r="DC296" s="9">
        <f ca="1" xml:space="preserve"> COUNTIFS($A:$A,CELL("contents", DC$4), $B:$B,CELL("contents", DC$7), $C:$C,CELL("contents", $P296), $G:$G,CELL("contents", DC$3))</f>
        <v>48</v>
      </c>
      <c r="DD296" s="18">
        <f ca="1" xml:space="preserve"> COUNTIFS($A:$A,CELL("contents", DD$4), $B:$B,CELL("contents", DD$7), $C:$C,CELL("contents", $P296), $G:$G,CELL("contents", DD$3))</f>
        <v>33</v>
      </c>
      <c r="DE296" s="10">
        <f ca="1" xml:space="preserve"> COUNTIFS($A:$A,CELL("contents", DE$4), $B:$B,CELL("contents", DE$7), $C:$C,CELL("contents", $P296), $G:$G,CELL("contents", DE$3))</f>
        <v>0</v>
      </c>
      <c r="DF296" s="11">
        <f ca="1" xml:space="preserve"> COUNTIFS($A:$A,CELL("contents", DF$4), $B:$B,CELL("contents", DF$7), $C:$C,CELL("contents", $P296), $G:$G,CELL("contents", DF$3))</f>
        <v>81</v>
      </c>
      <c r="DG296" s="9">
        <f ca="1" xml:space="preserve"> COUNTIFS($A:$A,CELL("contents", DG$4), $B:$B,CELL("contents", DG$7), $C:$C,CELL("contents", $P296), $G:$G,CELL("contents", DG$3))</f>
        <v>144</v>
      </c>
      <c r="DH296" s="18">
        <f ca="1" xml:space="preserve"> COUNTIFS($A:$A,CELL("contents", DH$4), $B:$B,CELL("contents", DH$7), $C:$C,CELL("contents", $P296), $G:$G,CELL("contents", DH$3))</f>
        <v>99</v>
      </c>
      <c r="DI296" s="10">
        <f ca="1" xml:space="preserve"> COUNTIFS($A:$A,CELL("contents", DI$4), $B:$B,CELL("contents", DI$7), $C:$C,CELL("contents", $P296), $G:$G,CELL("contents", DI$3))</f>
        <v>0</v>
      </c>
      <c r="DJ296" s="11">
        <f ca="1" xml:space="preserve"> COUNTIFS($A:$A,CELL("contents", DJ$4), $B:$B,CELL("contents", DJ$7), $C:$C,CELL("contents", $P296), $G:$G,CELL("contents", DJ$3))</f>
        <v>243</v>
      </c>
      <c r="DN296" s="8" t="s">
        <v>20</v>
      </c>
      <c r="DO296" s="9">
        <f ca="1" xml:space="preserve"> COUNTIFS($A:$A,CELL("contents", DO$4), $B:$B,CELL("contents", DO$7), $C:$C,CELL("contents", $P296), $G:$G,CELL("contents", DO$3))</f>
        <v>48</v>
      </c>
      <c r="DP296" s="18">
        <f ca="1" xml:space="preserve"> COUNTIFS($A:$A,CELL("contents", DP$4), $B:$B,CELL("contents", DP$7), $C:$C,CELL("contents", $P296), $G:$G,CELL("contents", DP$3))</f>
        <v>33</v>
      </c>
      <c r="DQ296" s="10">
        <f ca="1" xml:space="preserve"> COUNTIFS($A:$A,CELL("contents", DQ$4), $B:$B,CELL("contents", DQ$7), $C:$C,CELL("contents", $P296), $G:$G,CELL("contents", DQ$3))</f>
        <v>0</v>
      </c>
      <c r="DR296" s="11">
        <f ca="1" xml:space="preserve"> COUNTIFS($A:$A,CELL("contents", DR$4), $B:$B,CELL("contents", DR$7), $C:$C,CELL("contents", $P296), $G:$G,CELL("contents", DR$3))</f>
        <v>81</v>
      </c>
      <c r="DS296" s="9">
        <f ca="1" xml:space="preserve"> COUNTIFS($A:$A,CELL("contents", DS$4), $B:$B,CELL("contents", DS$7), $C:$C,CELL("contents", $P296), $G:$G,CELL("contents", DS$3))</f>
        <v>48</v>
      </c>
      <c r="DT296" s="18">
        <f ca="1" xml:space="preserve"> COUNTIFS($A:$A,CELL("contents", DT$4), $B:$B,CELL("contents", DT$7), $C:$C,CELL("contents", $P296), $G:$G,CELL("contents", DT$3))</f>
        <v>33</v>
      </c>
      <c r="DU296" s="10">
        <f ca="1" xml:space="preserve"> COUNTIFS($A:$A,CELL("contents", DU$4), $B:$B,CELL("contents", DU$7), $C:$C,CELL("contents", $P296), $G:$G,CELL("contents", DU$3))</f>
        <v>0</v>
      </c>
      <c r="DV296" s="11">
        <f ca="1" xml:space="preserve"> COUNTIFS($A:$A,CELL("contents", DV$4), $B:$B,CELL("contents", DV$7), $C:$C,CELL("contents", $P296), $G:$G,CELL("contents", DV$3))</f>
        <v>81</v>
      </c>
      <c r="DW296" s="9">
        <f ca="1" xml:space="preserve"> COUNTIFS($A:$A,CELL("contents", DW$4), $B:$B,CELL("contents", DW$7), $C:$C,CELL("contents", $P296), $G:$G,CELL("contents", DW$3))</f>
        <v>48</v>
      </c>
      <c r="DX296" s="18">
        <f ca="1" xml:space="preserve"> COUNTIFS($A:$A,CELL("contents", DX$4), $B:$B,CELL("contents", DX$7), $C:$C,CELL("contents", $P296), $G:$G,CELL("contents", DX$3))</f>
        <v>33</v>
      </c>
      <c r="DY296" s="10">
        <f ca="1" xml:space="preserve"> COUNTIFS($A:$A,CELL("contents", DY$4), $B:$B,CELL("contents", DY$7), $C:$C,CELL("contents", $P296), $G:$G,CELL("contents", DY$3))</f>
        <v>0</v>
      </c>
      <c r="DZ296" s="11">
        <f ca="1" xml:space="preserve"> COUNTIFS($A:$A,CELL("contents", DZ$4), $B:$B,CELL("contents", DZ$7), $C:$C,CELL("contents", $P296), $G:$G,CELL("contents", DZ$3))</f>
        <v>81</v>
      </c>
      <c r="EA296" s="9">
        <f ca="1" xml:space="preserve"> COUNTIFS($A:$A,CELL("contents", EA$4), $B:$B,CELL("contents", EA$7), $C:$C,CELL("contents", $P296), $G:$G,CELL("contents", EA$3))</f>
        <v>144</v>
      </c>
      <c r="EB296" s="18">
        <f ca="1" xml:space="preserve"> COUNTIFS($A:$A,CELL("contents", EB$4), $B:$B,CELL("contents", EB$7), $C:$C,CELL("contents", $P296), $G:$G,CELL("contents", EB$3))</f>
        <v>99</v>
      </c>
      <c r="EC296" s="10">
        <f ca="1" xml:space="preserve"> COUNTIFS($A:$A,CELL("contents", EC$4), $B:$B,CELL("contents", EC$7), $C:$C,CELL("contents", $P296), $G:$G,CELL("contents", EC$3))</f>
        <v>0</v>
      </c>
      <c r="ED296" s="11">
        <f ca="1" xml:space="preserve"> COUNTIFS($A:$A,CELL("contents", ED$4), $B:$B,CELL("contents", ED$7), $C:$C,CELL("contents", $P296), $G:$G,CELL("contents", ED$3))</f>
        <v>243</v>
      </c>
    </row>
    <row r="297" spans="1:134" x14ac:dyDescent="0.25">
      <c r="A297" t="s">
        <v>15</v>
      </c>
      <c r="B297" t="s">
        <v>14</v>
      </c>
      <c r="C297">
        <v>12</v>
      </c>
      <c r="D297">
        <v>11</v>
      </c>
      <c r="E297" t="b">
        <v>0</v>
      </c>
      <c r="F297">
        <v>0.38200000000000001</v>
      </c>
      <c r="G297">
        <v>16</v>
      </c>
      <c r="H297">
        <v>16</v>
      </c>
      <c r="I297">
        <v>9878</v>
      </c>
      <c r="J297">
        <v>9876</v>
      </c>
      <c r="K297">
        <v>4920</v>
      </c>
      <c r="L297">
        <v>13</v>
      </c>
      <c r="M297">
        <f t="shared" si="645"/>
        <v>0</v>
      </c>
      <c r="N297" t="b">
        <f t="shared" ref="N297" si="722">AND(MIN($F296,$F297,$F298)=$F297,MAX($H296,$H297,$H298)=$H297)</f>
        <v>1</v>
      </c>
      <c r="O297" t="b">
        <f t="shared" ref="O297" si="723">AND(NOT(N296),N297,NOT(N298))</f>
        <v>1</v>
      </c>
      <c r="P297">
        <f>P293</f>
        <v>18</v>
      </c>
      <c r="R297" s="2" t="s">
        <v>21</v>
      </c>
      <c r="S297" s="12">
        <f ca="1" xml:space="preserve"> COUNTIFS($A:$A,CELL("contents", S$4), $B:$B,CELL("contents", S$7), $E:$E, "TRUE", $C:$C,CELL("contents", $P296))</f>
        <v>37</v>
      </c>
      <c r="T297" s="19">
        <f ca="1" xml:space="preserve"> COUNTIFS($A:$A,CELL("contents", T$4), $B:$B,CELL("contents", T$7), $E:$E, "TRUE", $C:$C,CELL("contents", $P296))</f>
        <v>70</v>
      </c>
      <c r="U297" s="13"/>
      <c r="V297" s="14">
        <f ca="1" xml:space="preserve"> COUNTIFS($A:$A,CELL("contents", V$4), $B:$B,CELL("contents", V$7), $E:$E, "TRUE", $C:$C,CELL("contents", $P296))</f>
        <v>107</v>
      </c>
      <c r="W297" s="12">
        <f ca="1" xml:space="preserve"> COUNTIFS($A:$A,CELL("contents", W$4), $B:$B,CELL("contents", W$7), $E:$E, "TRUE", $C:$C,CELL("contents", $P296))</f>
        <v>61</v>
      </c>
      <c r="X297" s="19">
        <f ca="1" xml:space="preserve"> COUNTIFS($A:$A,CELL("contents", X$4), $B:$B,CELL("contents", X$7), $E:$E, "TRUE", $C:$C,CELL("contents", $P296))</f>
        <v>0</v>
      </c>
      <c r="Y297" s="13"/>
      <c r="Z297" s="14">
        <f ca="1" xml:space="preserve"> COUNTIFS($A:$A,CELL("contents", Z$4), $B:$B,CELL("contents", Z$7), $E:$E, "TRUE", $C:$C,CELL("contents", $P296))</f>
        <v>61</v>
      </c>
      <c r="AA297" s="12">
        <f ca="1" xml:space="preserve"> COUNTIFS($A:$A,CELL("contents", AA$4), $B:$B,CELL("contents", AA$7), $E:$E, "TRUE", $C:$C,CELL("contents", $P296))</f>
        <v>63</v>
      </c>
      <c r="AB297" s="19">
        <f ca="1" xml:space="preserve"> COUNTIFS($A:$A,CELL("contents", AB$4), $B:$B,CELL("contents", AB$7), $E:$E, "TRUE", $C:$C,CELL("contents", $P296))</f>
        <v>0</v>
      </c>
      <c r="AC297" s="13"/>
      <c r="AD297" s="14">
        <f ca="1" xml:space="preserve"> COUNTIFS($A:$A,CELL("contents", AD$4), $B:$B,CELL("contents", AD$7), $E:$E, "TRUE", $C:$C,CELL("contents", $P296))</f>
        <v>63</v>
      </c>
      <c r="AE297" s="12">
        <f ca="1" xml:space="preserve"> COUNTIFS($A:$A,CELL("contents", AE$4), $B:$B,CELL("contents", AE$7), $E:$E, "TRUE", $C:$C,CELL("contents", $P296))</f>
        <v>161</v>
      </c>
      <c r="AF297" s="19">
        <f ca="1" xml:space="preserve"> COUNTIFS($A:$A,CELL("contents", AF$4), $B:$B,CELL("contents", AF$7), $E:$E, "TRUE", $C:$C,CELL("contents", $P296))</f>
        <v>70</v>
      </c>
      <c r="AG297" s="13"/>
      <c r="AH297" s="14">
        <f ca="1" xml:space="preserve"> COUNTIFS($A:$A,CELL("contents", AH$4), $B:$B,CELL("contents", AH$7), $E:$E, "TRUE", $C:$C,CELL("contents", $P296))</f>
        <v>231</v>
      </c>
      <c r="AL297" s="2" t="s">
        <v>21</v>
      </c>
      <c r="AM297" s="12">
        <f ca="1" xml:space="preserve"> COUNTIFS($A:$A,CELL("contents", AM$4), $B:$B,CELL("contents", AM$7), $E:$E, "TRUE", $C:$C,CELL("contents", $P296), $G:$G,CELL("contents", AM$3))</f>
        <v>7</v>
      </c>
      <c r="AN297" s="19">
        <f ca="1" xml:space="preserve"> COUNTIFS($A:$A,CELL("contents", AN$4), $B:$B,CELL("contents", AN$7), $E:$E, "TRUE", $C:$C,CELL("contents", $P296), $G:$G,CELL("contents", AN$3))</f>
        <v>14</v>
      </c>
      <c r="AO297" s="13"/>
      <c r="AP297" s="14">
        <f ca="1" xml:space="preserve"> COUNTIFS($A:$A,CELL("contents", AP$4), $B:$B,CELL("contents", AP$7), $E:$E, "TRUE", $C:$C,CELL("contents", $P296), $G:$G,CELL("contents", AP$3))</f>
        <v>21</v>
      </c>
      <c r="AQ297" s="12">
        <f ca="1" xml:space="preserve"> COUNTIFS($A:$A,CELL("contents", AQ$4), $B:$B,CELL("contents", AQ$7), $E:$E, "TRUE", $C:$C,CELL("contents", $P296), $G:$G,CELL("contents", AQ$3))</f>
        <v>9</v>
      </c>
      <c r="AR297" s="19">
        <f ca="1" xml:space="preserve"> COUNTIFS($A:$A,CELL("contents", AR$4), $B:$B,CELL("contents", AR$7), $E:$E, "TRUE", $C:$C,CELL("contents", $P296), $G:$G,CELL("contents", AR$3))</f>
        <v>0</v>
      </c>
      <c r="AS297" s="13"/>
      <c r="AT297" s="14">
        <f ca="1" xml:space="preserve"> COUNTIFS($A:$A,CELL("contents", AT$4), $B:$B,CELL("contents", AT$7), $E:$E, "TRUE", $C:$C,CELL("contents", $P296), $G:$G,CELL("contents", AT$3))</f>
        <v>9</v>
      </c>
      <c r="AU297" s="12">
        <f ca="1" xml:space="preserve"> COUNTIFS($A:$A,CELL("contents", AU$4), $B:$B,CELL("contents", AU$7), $E:$E, "TRUE", $C:$C,CELL("contents", $P296), $G:$G,CELL("contents", AU$3))</f>
        <v>9</v>
      </c>
      <c r="AV297" s="19">
        <f ca="1" xml:space="preserve"> COUNTIFS($A:$A,CELL("contents", AV$4), $B:$B,CELL("contents", AV$7), $E:$E, "TRUE", $C:$C,CELL("contents", $P296), $G:$G,CELL("contents", AV$3))</f>
        <v>0</v>
      </c>
      <c r="AW297" s="13"/>
      <c r="AX297" s="14">
        <f ca="1" xml:space="preserve"> COUNTIFS($A:$A,CELL("contents", AX$4), $B:$B,CELL("contents", AX$7), $E:$E, "TRUE", $C:$C,CELL("contents", $P296), $G:$G,CELL("contents", AX$3))</f>
        <v>9</v>
      </c>
      <c r="AY297" s="12">
        <f ca="1" xml:space="preserve"> COUNTIFS($A:$A,CELL("contents", AY$4), $B:$B,CELL("contents", AY$7), $E:$E, "TRUE", $C:$C,CELL("contents", $P296), $G:$G,CELL("contents", AY$3))</f>
        <v>25</v>
      </c>
      <c r="AZ297" s="19">
        <f ca="1" xml:space="preserve"> COUNTIFS($A:$A,CELL("contents", AZ$4), $B:$B,CELL("contents", AZ$7), $E:$E, "TRUE", $C:$C,CELL("contents", $P296), $G:$G,CELL("contents", AZ$3))</f>
        <v>14</v>
      </c>
      <c r="BA297" s="13"/>
      <c r="BB297" s="14">
        <f ca="1" xml:space="preserve"> COUNTIFS($A:$A,CELL("contents", BB$4), $B:$B,CELL("contents", BB$7), $E:$E, "TRUE", $C:$C,CELL("contents", $P296), $G:$G,CELL("contents", BB$3))</f>
        <v>39</v>
      </c>
      <c r="BF297" s="2" t="s">
        <v>21</v>
      </c>
      <c r="BG297" s="12">
        <f ca="1" xml:space="preserve"> COUNTIFS($A:$A,CELL("contents", BG$4), $B:$B,CELL("contents", BG$7), $E:$E, "TRUE", $C:$C,CELL("contents", $P296), $G:$G,CELL("contents", BG$3))</f>
        <v>7</v>
      </c>
      <c r="BH297" s="19">
        <f ca="1" xml:space="preserve"> COUNTIFS($A:$A,CELL("contents", BH$4), $B:$B,CELL("contents", BH$7), $E:$E, "TRUE", $C:$C,CELL("contents", $P296), $G:$G,CELL("contents", BH$3))</f>
        <v>14</v>
      </c>
      <c r="BI297" s="13"/>
      <c r="BJ297" s="14">
        <f ca="1" xml:space="preserve"> COUNTIFS($A:$A,CELL("contents", BJ$4), $B:$B,CELL("contents", BJ$7), $E:$E, "TRUE", $C:$C,CELL("contents", $P296), $G:$G,CELL("contents", BJ$3))</f>
        <v>21</v>
      </c>
      <c r="BK297" s="12">
        <f ca="1" xml:space="preserve"> COUNTIFS($A:$A,CELL("contents", BK$4), $B:$B,CELL("contents", BK$7), $E:$E, "TRUE", $C:$C,CELL("contents", $P296), $G:$G,CELL("contents", BK$3))</f>
        <v>10</v>
      </c>
      <c r="BL297" s="19">
        <f ca="1" xml:space="preserve"> COUNTIFS($A:$A,CELL("contents", BL$4), $B:$B,CELL("contents", BL$7), $E:$E, "TRUE", $C:$C,CELL("contents", $P296), $G:$G,CELL("contents", BL$3))</f>
        <v>0</v>
      </c>
      <c r="BM297" s="13"/>
      <c r="BN297" s="14">
        <f ca="1" xml:space="preserve"> COUNTIFS($A:$A,CELL("contents", BN$4), $B:$B,CELL("contents", BN$7), $E:$E, "TRUE", $C:$C,CELL("contents", $P296), $G:$G,CELL("contents", BN$3))</f>
        <v>10</v>
      </c>
      <c r="BO297" s="12">
        <f ca="1" xml:space="preserve"> COUNTIFS($A:$A,CELL("contents", BO$4), $B:$B,CELL("contents", BO$7), $E:$E, "TRUE", $C:$C,CELL("contents", $P296), $G:$G,CELL("contents", BO$3))</f>
        <v>10</v>
      </c>
      <c r="BP297" s="19">
        <f ca="1" xml:space="preserve"> COUNTIFS($A:$A,CELL("contents", BP$4), $B:$B,CELL("contents", BP$7), $E:$E, "TRUE", $C:$C,CELL("contents", $P296), $G:$G,CELL("contents", BP$3))</f>
        <v>0</v>
      </c>
      <c r="BQ297" s="13"/>
      <c r="BR297" s="14">
        <f ca="1" xml:space="preserve"> COUNTIFS($A:$A,CELL("contents", BR$4), $B:$B,CELL("contents", BR$7), $E:$E, "TRUE", $C:$C,CELL("contents", $P296), $G:$G,CELL("contents", BR$3))</f>
        <v>10</v>
      </c>
      <c r="BS297" s="12">
        <f ca="1" xml:space="preserve"> COUNTIFS($A:$A,CELL("contents", BS$4), $B:$B,CELL("contents", BS$7), $E:$E, "TRUE", $C:$C,CELL("contents", $P296), $G:$G,CELL("contents", BS$3))</f>
        <v>27</v>
      </c>
      <c r="BT297" s="19">
        <f ca="1" xml:space="preserve"> COUNTIFS($A:$A,CELL("contents", BT$4), $B:$B,CELL("contents", BT$7), $E:$E, "TRUE", $C:$C,CELL("contents", $P296), $G:$G,CELL("contents", BT$3))</f>
        <v>14</v>
      </c>
      <c r="BU297" s="13"/>
      <c r="BV297" s="14">
        <f ca="1" xml:space="preserve"> COUNTIFS($A:$A,CELL("contents", BV$4), $B:$B,CELL("contents", BV$7), $E:$E, "TRUE", $C:$C,CELL("contents", $P296), $G:$G,CELL("contents", BV$3))</f>
        <v>41</v>
      </c>
      <c r="BZ297" s="2" t="s">
        <v>21</v>
      </c>
      <c r="CA297" s="12">
        <f ca="1" xml:space="preserve"> COUNTIFS($A:$A,CELL("contents", CA$4), $B:$B,CELL("contents", CA$7), $E:$E, "TRUE", $C:$C,CELL("contents", $P296), $G:$G,CELL("contents", CA$3))</f>
        <v>7</v>
      </c>
      <c r="CB297" s="19">
        <f ca="1" xml:space="preserve"> COUNTIFS($A:$A,CELL("contents", CB$4), $B:$B,CELL("contents", CB$7), $E:$E, "TRUE", $C:$C,CELL("contents", $P296), $G:$G,CELL("contents", CB$3))</f>
        <v>14</v>
      </c>
      <c r="CC297" s="13"/>
      <c r="CD297" s="14">
        <f ca="1" xml:space="preserve"> COUNTIFS($A:$A,CELL("contents", CD$4), $B:$B,CELL("contents", CD$7), $E:$E, "TRUE", $C:$C,CELL("contents", $P296), $G:$G,CELL("contents", CD$3))</f>
        <v>21</v>
      </c>
      <c r="CE297" s="12">
        <f ca="1" xml:space="preserve"> COUNTIFS($A:$A,CELL("contents", CE$4), $B:$B,CELL("contents", CE$7), $E:$E, "TRUE", $C:$C,CELL("contents", $P296), $G:$G,CELL("contents", CE$3))</f>
        <v>12</v>
      </c>
      <c r="CF297" s="19">
        <f ca="1" xml:space="preserve"> COUNTIFS($A:$A,CELL("contents", CF$4), $B:$B,CELL("contents", CF$7), $E:$E, "TRUE", $C:$C,CELL("contents", $P296), $G:$G,CELL("contents", CF$3))</f>
        <v>0</v>
      </c>
      <c r="CG297" s="13"/>
      <c r="CH297" s="14">
        <f ca="1" xml:space="preserve"> COUNTIFS($A:$A,CELL("contents", CH$4), $B:$B,CELL("contents", CH$7), $E:$E, "TRUE", $C:$C,CELL("contents", $P296), $G:$G,CELL("contents", CH$3))</f>
        <v>12</v>
      </c>
      <c r="CI297" s="12">
        <f ca="1" xml:space="preserve"> COUNTIFS($A:$A,CELL("contents", CI$4), $B:$B,CELL("contents", CI$7), $E:$E, "TRUE", $C:$C,CELL("contents", $P296), $G:$G,CELL("contents", CI$3))</f>
        <v>12</v>
      </c>
      <c r="CJ297" s="19">
        <f ca="1" xml:space="preserve"> COUNTIFS($A:$A,CELL("contents", CJ$4), $B:$B,CELL("contents", CJ$7), $E:$E, "TRUE", $C:$C,CELL("contents", $P296), $G:$G,CELL("contents", CJ$3))</f>
        <v>0</v>
      </c>
      <c r="CK297" s="13"/>
      <c r="CL297" s="14">
        <f ca="1" xml:space="preserve"> COUNTIFS($A:$A,CELL("contents", CL$4), $B:$B,CELL("contents", CL$7), $E:$E, "TRUE", $C:$C,CELL("contents", $P296), $G:$G,CELL("contents", CL$3))</f>
        <v>12</v>
      </c>
      <c r="CM297" s="12">
        <f ca="1" xml:space="preserve"> COUNTIFS($A:$A,CELL("contents", CM$4), $B:$B,CELL("contents", CM$7), $E:$E, "TRUE", $C:$C,CELL("contents", $P296), $G:$G,CELL("contents", CM$3))</f>
        <v>31</v>
      </c>
      <c r="CN297" s="19">
        <f ca="1" xml:space="preserve"> COUNTIFS($A:$A,CELL("contents", CN$4), $B:$B,CELL("contents", CN$7), $E:$E, "TRUE", $C:$C,CELL("contents", $P296), $G:$G,CELL("contents", CN$3))</f>
        <v>14</v>
      </c>
      <c r="CO297" s="13"/>
      <c r="CP297" s="14">
        <f ca="1" xml:space="preserve"> COUNTIFS($A:$A,CELL("contents", CP$4), $B:$B,CELL("contents", CP$7), $E:$E, "TRUE", $C:$C,CELL("contents", $P296), $G:$G,CELL("contents", CP$3))</f>
        <v>45</v>
      </c>
      <c r="CT297" s="2" t="s">
        <v>21</v>
      </c>
      <c r="CU297" s="12">
        <f ca="1" xml:space="preserve"> COUNTIFS($A:$A,CELL("contents", CU$4), $B:$B,CELL("contents", CU$7), $E:$E, "TRUE", $C:$C,CELL("contents", $P296), $G:$G,CELL("contents", CU$3))</f>
        <v>7</v>
      </c>
      <c r="CV297" s="19">
        <f ca="1" xml:space="preserve"> COUNTIFS($A:$A,CELL("contents", CV$4), $B:$B,CELL("contents", CV$7), $E:$E, "TRUE", $C:$C,CELL("contents", $P296), $G:$G,CELL("contents", CV$3))</f>
        <v>14</v>
      </c>
      <c r="CW297" s="13"/>
      <c r="CX297" s="14">
        <f ca="1" xml:space="preserve"> COUNTIFS($A:$A,CELL("contents", CX$4), $B:$B,CELL("contents", CX$7), $E:$E, "TRUE", $C:$C,CELL("contents", $P296), $G:$G,CELL("contents", CX$3))</f>
        <v>21</v>
      </c>
      <c r="CY297" s="12">
        <f ca="1" xml:space="preserve"> COUNTIFS($A:$A,CELL("contents", CY$4), $B:$B,CELL("contents", CY$7), $E:$E, "TRUE", $C:$C,CELL("contents", $P296), $G:$G,CELL("contents", CY$3))</f>
        <v>14</v>
      </c>
      <c r="CZ297" s="19">
        <f ca="1" xml:space="preserve"> COUNTIFS($A:$A,CELL("contents", CZ$4), $B:$B,CELL("contents", CZ$7), $E:$E, "TRUE", $C:$C,CELL("contents", $P296), $G:$G,CELL("contents", CZ$3))</f>
        <v>0</v>
      </c>
      <c r="DA297" s="13"/>
      <c r="DB297" s="14">
        <f ca="1" xml:space="preserve"> COUNTIFS($A:$A,CELL("contents", DB$4), $B:$B,CELL("contents", DB$7), $E:$E, "TRUE", $C:$C,CELL("contents", $P296), $G:$G,CELL("contents", DB$3))</f>
        <v>14</v>
      </c>
      <c r="DC297" s="12">
        <f ca="1" xml:space="preserve"> COUNTIFS($A:$A,CELL("contents", DC$4), $B:$B,CELL("contents", DC$7), $E:$E, "TRUE", $C:$C,CELL("contents", $P296), $G:$G,CELL("contents", DC$3))</f>
        <v>16</v>
      </c>
      <c r="DD297" s="19">
        <f ca="1" xml:space="preserve"> COUNTIFS($A:$A,CELL("contents", DD$4), $B:$B,CELL("contents", DD$7), $E:$E, "TRUE", $C:$C,CELL("contents", $P296), $G:$G,CELL("contents", DD$3))</f>
        <v>0</v>
      </c>
      <c r="DE297" s="13"/>
      <c r="DF297" s="14">
        <f ca="1" xml:space="preserve"> COUNTIFS($A:$A,CELL("contents", DF$4), $B:$B,CELL("contents", DF$7), $E:$E, "TRUE", $C:$C,CELL("contents", $P296), $G:$G,CELL("contents", DF$3))</f>
        <v>16</v>
      </c>
      <c r="DG297" s="12">
        <f ca="1" xml:space="preserve"> COUNTIFS($A:$A,CELL("contents", DG$4), $B:$B,CELL("contents", DG$7), $E:$E, "TRUE", $C:$C,CELL("contents", $P296), $G:$G,CELL("contents", DG$3))</f>
        <v>37</v>
      </c>
      <c r="DH297" s="19">
        <f ca="1" xml:space="preserve"> COUNTIFS($A:$A,CELL("contents", DH$4), $B:$B,CELL("contents", DH$7), $E:$E, "TRUE", $C:$C,CELL("contents", $P296), $G:$G,CELL("contents", DH$3))</f>
        <v>14</v>
      </c>
      <c r="DI297" s="13"/>
      <c r="DJ297" s="14">
        <f ca="1" xml:space="preserve"> COUNTIFS($A:$A,CELL("contents", DJ$4), $B:$B,CELL("contents", DJ$7), $E:$E, "TRUE", $C:$C,CELL("contents", $P296), $G:$G,CELL("contents", DJ$3))</f>
        <v>51</v>
      </c>
      <c r="DN297" s="2" t="s">
        <v>21</v>
      </c>
      <c r="DO297" s="12">
        <f ca="1" xml:space="preserve"> COUNTIFS($A:$A,CELL("contents", DO$4), $B:$B,CELL("contents", DO$7), $E:$E, "TRUE", $C:$C,CELL("contents", $P296), $G:$G,CELL("contents", DO$3))</f>
        <v>9</v>
      </c>
      <c r="DP297" s="19">
        <f ca="1" xml:space="preserve"> COUNTIFS($A:$A,CELL("contents", DP$4), $B:$B,CELL("contents", DP$7), $E:$E, "TRUE", $C:$C,CELL("contents", $P296), $G:$G,CELL("contents", DP$3))</f>
        <v>14</v>
      </c>
      <c r="DQ297" s="13"/>
      <c r="DR297" s="14">
        <f ca="1" xml:space="preserve"> COUNTIFS($A:$A,CELL("contents", DR$4), $B:$B,CELL("contents", DR$7), $E:$E, "TRUE", $C:$C,CELL("contents", $P296), $G:$G,CELL("contents", DR$3))</f>
        <v>23</v>
      </c>
      <c r="DS297" s="12">
        <f ca="1" xml:space="preserve"> COUNTIFS($A:$A,CELL("contents", DS$4), $B:$B,CELL("contents", DS$7), $E:$E, "TRUE", $C:$C,CELL("contents", $P296), $G:$G,CELL("contents", DS$3))</f>
        <v>16</v>
      </c>
      <c r="DT297" s="19">
        <f ca="1" xml:space="preserve"> COUNTIFS($A:$A,CELL("contents", DT$4), $B:$B,CELL("contents", DT$7), $E:$E, "TRUE", $C:$C,CELL("contents", $P296), $G:$G,CELL("contents", DT$3))</f>
        <v>0</v>
      </c>
      <c r="DU297" s="13"/>
      <c r="DV297" s="14">
        <f ca="1" xml:space="preserve"> COUNTIFS($A:$A,CELL("contents", DV$4), $B:$B,CELL("contents", DV$7), $E:$E, "TRUE", $C:$C,CELL("contents", $P296), $G:$G,CELL("contents", DV$3))</f>
        <v>16</v>
      </c>
      <c r="DW297" s="12">
        <f ca="1" xml:space="preserve"> COUNTIFS($A:$A,CELL("contents", DW$4), $B:$B,CELL("contents", DW$7), $E:$E, "TRUE", $C:$C,CELL("contents", $P296), $G:$G,CELL("contents", DW$3))</f>
        <v>16</v>
      </c>
      <c r="DX297" s="19">
        <f ca="1" xml:space="preserve"> COUNTIFS($A:$A,CELL("contents", DX$4), $B:$B,CELL("contents", DX$7), $E:$E, "TRUE", $C:$C,CELL("contents", $P296), $G:$G,CELL("contents", DX$3))</f>
        <v>0</v>
      </c>
      <c r="DY297" s="13"/>
      <c r="DZ297" s="14">
        <f ca="1" xml:space="preserve"> COUNTIFS($A:$A,CELL("contents", DZ$4), $B:$B,CELL("contents", DZ$7), $E:$E, "TRUE", $C:$C,CELL("contents", $P296), $G:$G,CELL("contents", DZ$3))</f>
        <v>16</v>
      </c>
      <c r="EA297" s="12">
        <f ca="1" xml:space="preserve"> COUNTIFS($A:$A,CELL("contents", EA$4), $B:$B,CELL("contents", EA$7), $E:$E, "TRUE", $C:$C,CELL("contents", $P296), $G:$G,CELL("contents", EA$3))</f>
        <v>41</v>
      </c>
      <c r="EB297" s="19">
        <f ca="1" xml:space="preserve"> COUNTIFS($A:$A,CELL("contents", EB$4), $B:$B,CELL("contents", EB$7), $E:$E, "TRUE", $C:$C,CELL("contents", $P296), $G:$G,CELL("contents", EB$3))</f>
        <v>14</v>
      </c>
      <c r="EC297" s="13"/>
      <c r="ED297" s="14">
        <f ca="1" xml:space="preserve"> COUNTIFS($A:$A,CELL("contents", ED$4), $B:$B,CELL("contents", ED$7), $E:$E, "TRUE", $C:$C,CELL("contents", $P296), $G:$G,CELL("contents", ED$3))</f>
        <v>55</v>
      </c>
    </row>
    <row r="298" spans="1:134" x14ac:dyDescent="0.25">
      <c r="A298" t="s">
        <v>19</v>
      </c>
      <c r="B298" t="s">
        <v>14</v>
      </c>
      <c r="C298">
        <v>12</v>
      </c>
      <c r="D298">
        <v>11</v>
      </c>
      <c r="E298" t="b">
        <v>1</v>
      </c>
      <c r="F298">
        <v>10.002000000000001</v>
      </c>
      <c r="G298">
        <v>16</v>
      </c>
      <c r="H298">
        <v>0</v>
      </c>
      <c r="I298">
        <v>1022035</v>
      </c>
      <c r="J298">
        <v>1002731</v>
      </c>
      <c r="K298">
        <v>501363</v>
      </c>
      <c r="L298">
        <v>13</v>
      </c>
      <c r="M298">
        <f t="shared" si="645"/>
        <v>16</v>
      </c>
      <c r="N298" t="b">
        <f t="shared" ref="N298" si="724">AND(MIN($F296,$F297,$F298)=$F298,MAX($H296,$H297,$H298)=$H298)</f>
        <v>0</v>
      </c>
      <c r="O298" t="b">
        <f t="shared" ref="O298" si="725">AND(NOT(N296),NOT(N297),N298)</f>
        <v>0</v>
      </c>
      <c r="P298">
        <f>P293</f>
        <v>18</v>
      </c>
      <c r="Q298" s="6" t="s">
        <v>34</v>
      </c>
      <c r="R298" s="21" t="s">
        <v>32</v>
      </c>
      <c r="S298" s="12">
        <f ca="1" xml:space="preserve"> COUNTIFS($N:$N,"TRUE",  $A:$A,CELL("contents", S$4), $B:$B,CELL("contents", S$7), $C:$C,CELL("contents", $P296))</f>
        <v>161</v>
      </c>
      <c r="T298" s="19">
        <f ca="1" xml:space="preserve"> COUNTIFS($N:$N,"TRUE",  $A:$A,CELL("contents", T$4), $B:$B,CELL("contents", T$7), $C:$C,CELL("contents", $P296))</f>
        <v>14</v>
      </c>
      <c r="U298" s="13"/>
      <c r="V298" s="14">
        <f ca="1" xml:space="preserve"> COUNTIFS($N:$N,"TRUE",  $A:$A,CELL("contents", V$4), $B:$B,CELL("contents", V$7), $C:$C,CELL("contents", $P296))</f>
        <v>175</v>
      </c>
      <c r="W298" s="12">
        <f ca="1" xml:space="preserve"> COUNTIFS($N:$N,"TRUE",  $A:$A,CELL("contents", W$4), $B:$B,CELL("contents", W$7), $C:$C,CELL("contents", $P296))</f>
        <v>93</v>
      </c>
      <c r="X298" s="19">
        <f ca="1" xml:space="preserve"> COUNTIFS($N:$N,"TRUE",  $A:$A,CELL("contents", X$4), $B:$B,CELL("contents", X$7), $C:$C,CELL("contents", $P296))</f>
        <v>111</v>
      </c>
      <c r="Y298" s="13"/>
      <c r="Z298" s="14">
        <f ca="1" xml:space="preserve"> COUNTIFS($N:$N,"TRUE",  $A:$A,CELL("contents", Z$4), $B:$B,CELL("contents", Z$7), $C:$C,CELL("contents", $P296))</f>
        <v>204</v>
      </c>
      <c r="AA298" s="12">
        <f ca="1" xml:space="preserve"> COUNTIFS($N:$N,"TRUE",  $A:$A,CELL("contents", AA$4), $B:$B,CELL("contents", AA$7), $C:$C,CELL("contents", $P296))</f>
        <v>64</v>
      </c>
      <c r="AB298" s="19">
        <f ca="1" xml:space="preserve"> COUNTIFS($N:$N,"TRUE",  $A:$A,CELL("contents", AB$4), $B:$B,CELL("contents", AB$7), $C:$C,CELL("contents", $P296))</f>
        <v>75</v>
      </c>
      <c r="AC298" s="13"/>
      <c r="AD298" s="14">
        <f ca="1" xml:space="preserve"> COUNTIFS($N:$N,"TRUE",  $A:$A,CELL("contents", AD$4), $B:$B,CELL("contents", AD$7), $C:$C,CELL("contents", $P296))</f>
        <v>139</v>
      </c>
      <c r="AE298" s="12">
        <f ca="1" xml:space="preserve"> COUNTIFS($N:$N,"TRUE",  $A:$A,CELL("contents", AE$4), $B:$B,CELL("contents", AE$7), $C:$C,CELL("contents", $P296))</f>
        <v>318</v>
      </c>
      <c r="AF298" s="19">
        <f ca="1" xml:space="preserve"> COUNTIFS($N:$N,"TRUE",  $A:$A,CELL("contents", AF$4), $B:$B,CELL("contents", AF$7), $C:$C,CELL("contents", $P296))</f>
        <v>200</v>
      </c>
      <c r="AG298" s="13"/>
      <c r="AH298" s="14">
        <f ca="1" xml:space="preserve"> COUNTIFS($N:$N,"TRUE",  $A:$A,CELL("contents", AH$4), $B:$B,CELL("contents", AH$7), $C:$C,CELL("contents", $P296))</f>
        <v>518</v>
      </c>
      <c r="AK298" s="6" t="s">
        <v>34</v>
      </c>
      <c r="AL298" s="21" t="s">
        <v>32</v>
      </c>
      <c r="AM298" s="12">
        <f ca="1" xml:space="preserve"> COUNTIFS($N:$N,"TRUE",  $A:$A,CELL("contents", AM$4), $B:$B,CELL("contents", AM$7), $C:$C,CELL("contents", $P296), $G:$G,CELL("contents", AM$3))</f>
        <v>29</v>
      </c>
      <c r="AN298" s="19">
        <f ca="1" xml:space="preserve"> COUNTIFS($N:$N,"TRUE",  $A:$A,CELL("contents", AN$4), $B:$B,CELL("contents", AN$7), $C:$C,CELL("contents", $P296), $G:$G,CELL("contents", AN$3))</f>
        <v>2</v>
      </c>
      <c r="AO298" s="13"/>
      <c r="AP298" s="14">
        <f ca="1" xml:space="preserve"> COUNTIFS($N:$N,"TRUE",  $A:$A,CELL("contents", AP$4), $B:$B,CELL("contents", AP$7), $C:$C,CELL("contents", $P296), $G:$G,CELL("contents", AP$3))</f>
        <v>31</v>
      </c>
      <c r="AQ298" s="12">
        <f ca="1" xml:space="preserve"> COUNTIFS($N:$N,"TRUE",  $A:$A,CELL("contents", AQ$4), $B:$B,CELL("contents", AQ$7), $C:$C,CELL("contents", $P296), $G:$G,CELL("contents", AQ$3))</f>
        <v>23</v>
      </c>
      <c r="AR298" s="19">
        <f ca="1" xml:space="preserve"> COUNTIFS($N:$N,"TRUE",  $A:$A,CELL("contents", AR$4), $B:$B,CELL("contents", AR$7), $C:$C,CELL("contents", $P296), $G:$G,CELL("contents", AR$3))</f>
        <v>24</v>
      </c>
      <c r="AS298" s="13"/>
      <c r="AT298" s="14">
        <f ca="1" xml:space="preserve"> COUNTIFS($N:$N,"TRUE",  $A:$A,CELL("contents", AT$4), $B:$B,CELL("contents", AT$7), $C:$C,CELL("contents", $P296), $G:$G,CELL("contents", AT$3))</f>
        <v>47</v>
      </c>
      <c r="AU298" s="12">
        <f ca="1" xml:space="preserve"> COUNTIFS($N:$N,"TRUE",  $A:$A,CELL("contents", AU$4), $B:$B,CELL("contents", AU$7), $C:$C,CELL("contents", $P296), $G:$G,CELL("contents", AU$3))</f>
        <v>20</v>
      </c>
      <c r="AV298" s="19">
        <f ca="1" xml:space="preserve"> COUNTIFS($N:$N,"TRUE",  $A:$A,CELL("contents", AV$4), $B:$B,CELL("contents", AV$7), $C:$C,CELL("contents", $P296), $G:$G,CELL("contents", AV$3))</f>
        <v>25</v>
      </c>
      <c r="AW298" s="13"/>
      <c r="AX298" s="14">
        <f ca="1" xml:space="preserve"> COUNTIFS($N:$N,"TRUE",  $A:$A,CELL("contents", AX$4), $B:$B,CELL("contents", AX$7), $C:$C,CELL("contents", $P296), $G:$G,CELL("contents", AX$3))</f>
        <v>45</v>
      </c>
      <c r="AY298" s="12">
        <f ca="1" xml:space="preserve"> COUNTIFS($N:$N,"TRUE",  $A:$A,CELL("contents", AY$4), $B:$B,CELL("contents", AY$7), $C:$C,CELL("contents", $P296), $G:$G,CELL("contents", AY$3))</f>
        <v>72</v>
      </c>
      <c r="AZ298" s="19">
        <f ca="1" xml:space="preserve"> COUNTIFS($N:$N,"TRUE",  $A:$A,CELL("contents", AZ$4), $B:$B,CELL("contents", AZ$7), $C:$C,CELL("contents", $P296), $G:$G,CELL("contents", AZ$3))</f>
        <v>51</v>
      </c>
      <c r="BA298" s="13"/>
      <c r="BB298" s="14">
        <f ca="1" xml:space="preserve"> COUNTIFS($N:$N,"TRUE",  $A:$A,CELL("contents", BB$4), $B:$B,CELL("contents", BB$7), $C:$C,CELL("contents", $P296), $G:$G,CELL("contents", BB$3))</f>
        <v>123</v>
      </c>
      <c r="BE298" s="6" t="s">
        <v>34</v>
      </c>
      <c r="BF298" s="21" t="s">
        <v>32</v>
      </c>
      <c r="BG298" s="12">
        <f ca="1" xml:space="preserve"> COUNTIFS($N:$N,"TRUE",  $A:$A,CELL("contents", BG$4), $B:$B,CELL("contents", BG$7), $C:$C,CELL("contents", $P296), $G:$G,CELL("contents", BG$3))</f>
        <v>29</v>
      </c>
      <c r="BH298" s="19">
        <f ca="1" xml:space="preserve"> COUNTIFS($N:$N,"TRUE",  $A:$A,CELL("contents", BH$4), $B:$B,CELL("contents", BH$7), $C:$C,CELL("contents", $P296), $G:$G,CELL("contents", BH$3))</f>
        <v>3</v>
      </c>
      <c r="BI298" s="13"/>
      <c r="BJ298" s="14">
        <f ca="1" xml:space="preserve"> COUNTIFS($N:$N,"TRUE",  $A:$A,CELL("contents", BJ$4), $B:$B,CELL("contents", BJ$7), $C:$C,CELL("contents", $P296), $G:$G,CELL("contents", BJ$3))</f>
        <v>32</v>
      </c>
      <c r="BK298" s="12">
        <f ca="1" xml:space="preserve"> COUNTIFS($N:$N,"TRUE",  $A:$A,CELL("contents", BK$4), $B:$B,CELL("contents", BK$7), $C:$C,CELL("contents", $P296), $G:$G,CELL("contents", BK$3))</f>
        <v>18</v>
      </c>
      <c r="BL298" s="19">
        <f ca="1" xml:space="preserve"> COUNTIFS($N:$N,"TRUE",  $A:$A,CELL("contents", BL$4), $B:$B,CELL("contents", BL$7), $C:$C,CELL("contents", $P296), $G:$G,CELL("contents", BL$3))</f>
        <v>28</v>
      </c>
      <c r="BM298" s="13"/>
      <c r="BN298" s="14">
        <f ca="1" xml:space="preserve"> COUNTIFS($N:$N,"TRUE",  $A:$A,CELL("contents", BN$4), $B:$B,CELL("contents", BN$7), $C:$C,CELL("contents", $P296), $G:$G,CELL("contents", BN$3))</f>
        <v>46</v>
      </c>
      <c r="BO298" s="12">
        <f ca="1" xml:space="preserve"> COUNTIFS($N:$N,"TRUE",  $A:$A,CELL("contents", BO$4), $B:$B,CELL("contents", BO$7), $C:$C,CELL("contents", $P296), $G:$G,CELL("contents", BO$3))</f>
        <v>14</v>
      </c>
      <c r="BP298" s="19">
        <f ca="1" xml:space="preserve"> COUNTIFS($N:$N,"TRUE",  $A:$A,CELL("contents", BP$4), $B:$B,CELL("contents", BP$7), $C:$C,CELL("contents", $P296), $G:$G,CELL("contents", BP$3))</f>
        <v>7</v>
      </c>
      <c r="BQ298" s="13"/>
      <c r="BR298" s="14">
        <f ca="1" xml:space="preserve"> COUNTIFS($N:$N,"TRUE",  $A:$A,CELL("contents", BR$4), $B:$B,CELL("contents", BR$7), $C:$C,CELL("contents", $P296), $G:$G,CELL("contents", BR$3))</f>
        <v>21</v>
      </c>
      <c r="BS298" s="12">
        <f ca="1" xml:space="preserve"> COUNTIFS($N:$N,"TRUE",  $A:$A,CELL("contents", BS$4), $B:$B,CELL("contents", BS$7), $C:$C,CELL("contents", $P296), $G:$G,CELL("contents", BS$3))</f>
        <v>61</v>
      </c>
      <c r="BT298" s="19">
        <f ca="1" xml:space="preserve"> COUNTIFS($N:$N,"TRUE",  $A:$A,CELL("contents", BT$4), $B:$B,CELL("contents", BT$7), $C:$C,CELL("contents", $P296), $G:$G,CELL("contents", BT$3))</f>
        <v>38</v>
      </c>
      <c r="BU298" s="13"/>
      <c r="BV298" s="14">
        <f ca="1" xml:space="preserve"> COUNTIFS($N:$N,"TRUE",  $A:$A,CELL("contents", BV$4), $B:$B,CELL("contents", BV$7), $C:$C,CELL("contents", $P296), $G:$G,CELL("contents", BV$3))</f>
        <v>99</v>
      </c>
      <c r="BY298" s="6" t="s">
        <v>34</v>
      </c>
      <c r="BZ298" s="21" t="s">
        <v>32</v>
      </c>
      <c r="CA298" s="12">
        <f ca="1" xml:space="preserve"> COUNTIFS($N:$N,"TRUE",  $A:$A,CELL("contents", CA$4), $B:$B,CELL("contents", CA$7), $C:$C,CELL("contents", $P296), $G:$G,CELL("contents", CA$3))</f>
        <v>31</v>
      </c>
      <c r="CB298" s="19">
        <f ca="1" xml:space="preserve"> COUNTIFS($N:$N,"TRUE",  $A:$A,CELL("contents", CB$4), $B:$B,CELL("contents", CB$7), $C:$C,CELL("contents", $P296), $G:$G,CELL("contents", CB$3))</f>
        <v>1</v>
      </c>
      <c r="CC298" s="13"/>
      <c r="CD298" s="14">
        <f ca="1" xml:space="preserve"> COUNTIFS($N:$N,"TRUE",  $A:$A,CELL("contents", CD$4), $B:$B,CELL("contents", CD$7), $C:$C,CELL("contents", $P296), $G:$G,CELL("contents", CD$3))</f>
        <v>32</v>
      </c>
      <c r="CE298" s="12">
        <f ca="1" xml:space="preserve"> COUNTIFS($N:$N,"TRUE",  $A:$A,CELL("contents", CE$4), $B:$B,CELL("contents", CE$7), $C:$C,CELL("contents", $P296), $G:$G,CELL("contents", CE$3))</f>
        <v>18</v>
      </c>
      <c r="CF298" s="19">
        <f ca="1" xml:space="preserve"> COUNTIFS($N:$N,"TRUE",  $A:$A,CELL("contents", CF$4), $B:$B,CELL("contents", CF$7), $C:$C,CELL("contents", $P296), $G:$G,CELL("contents", CF$3))</f>
        <v>16</v>
      </c>
      <c r="CG298" s="13"/>
      <c r="CH298" s="14">
        <f ca="1" xml:space="preserve"> COUNTIFS($N:$N,"TRUE",  $A:$A,CELL("contents", CH$4), $B:$B,CELL("contents", CH$7), $C:$C,CELL("contents", $P296), $G:$G,CELL("contents", CH$3))</f>
        <v>34</v>
      </c>
      <c r="CI298" s="12">
        <f ca="1" xml:space="preserve"> COUNTIFS($N:$N,"TRUE",  $A:$A,CELL("contents", CI$4), $B:$B,CELL("contents", CI$7), $C:$C,CELL("contents", $P296), $G:$G,CELL("contents", CI$3))</f>
        <v>17</v>
      </c>
      <c r="CJ298" s="19">
        <f ca="1" xml:space="preserve"> COUNTIFS($N:$N,"TRUE",  $A:$A,CELL("contents", CJ$4), $B:$B,CELL("contents", CJ$7), $C:$C,CELL("contents", $P296), $G:$G,CELL("contents", CJ$3))</f>
        <v>20</v>
      </c>
      <c r="CK298" s="13"/>
      <c r="CL298" s="14">
        <f ca="1" xml:space="preserve"> COUNTIFS($N:$N,"TRUE",  $A:$A,CELL("contents", CL$4), $B:$B,CELL("contents", CL$7), $C:$C,CELL("contents", $P296), $G:$G,CELL("contents", CL$3))</f>
        <v>37</v>
      </c>
      <c r="CM298" s="12">
        <f ca="1" xml:space="preserve"> COUNTIFS($N:$N,"TRUE",  $A:$A,CELL("contents", CM$4), $B:$B,CELL("contents", CM$7), $C:$C,CELL("contents", $P296), $G:$G,CELL("contents", CM$3))</f>
        <v>66</v>
      </c>
      <c r="CN298" s="19">
        <f ca="1" xml:space="preserve"> COUNTIFS($N:$N,"TRUE",  $A:$A,CELL("contents", CN$4), $B:$B,CELL("contents", CN$7), $C:$C,CELL("contents", $P296), $G:$G,CELL("contents", CN$3))</f>
        <v>37</v>
      </c>
      <c r="CO298" s="13"/>
      <c r="CP298" s="14">
        <f ca="1" xml:space="preserve"> COUNTIFS($N:$N,"TRUE",  $A:$A,CELL("contents", CP$4), $B:$B,CELL("contents", CP$7), $C:$C,CELL("contents", $P296), $G:$G,CELL("contents", CP$3))</f>
        <v>103</v>
      </c>
      <c r="CS298" s="6" t="s">
        <v>34</v>
      </c>
      <c r="CT298" s="21" t="s">
        <v>32</v>
      </c>
      <c r="CU298" s="12">
        <f ca="1" xml:space="preserve"> COUNTIFS($N:$N,"TRUE",  $A:$A,CELL("contents", CU$4), $B:$B,CELL("contents", CU$7), $C:$C,CELL("contents", $P296), $G:$G,CELL("contents", CU$3))</f>
        <v>36</v>
      </c>
      <c r="CV298" s="19">
        <f ca="1" xml:space="preserve"> COUNTIFS($N:$N,"TRUE",  $A:$A,CELL("contents", CV$4), $B:$B,CELL("contents", CV$7), $C:$C,CELL("contents", $P296), $G:$G,CELL("contents", CV$3))</f>
        <v>4</v>
      </c>
      <c r="CW298" s="13"/>
      <c r="CX298" s="14">
        <f ca="1" xml:space="preserve"> COUNTIFS($N:$N,"TRUE",  $A:$A,CELL("contents", CX$4), $B:$B,CELL("contents", CX$7), $C:$C,CELL("contents", $P296), $G:$G,CELL("contents", CX$3))</f>
        <v>40</v>
      </c>
      <c r="CY298" s="12">
        <f ca="1" xml:space="preserve"> COUNTIFS($N:$N,"TRUE",  $A:$A,CELL("contents", CY$4), $B:$B,CELL("contents", CY$7), $C:$C,CELL("contents", $P296), $G:$G,CELL("contents", CY$3))</f>
        <v>19</v>
      </c>
      <c r="CZ298" s="19">
        <f ca="1" xml:space="preserve"> COUNTIFS($N:$N,"TRUE",  $A:$A,CELL("contents", CZ$4), $B:$B,CELL("contents", CZ$7), $C:$C,CELL("contents", $P296), $G:$G,CELL("contents", CZ$3))</f>
        <v>15</v>
      </c>
      <c r="DA298" s="13"/>
      <c r="DB298" s="14">
        <f ca="1" xml:space="preserve"> COUNTIFS($N:$N,"TRUE",  $A:$A,CELL("contents", DB$4), $B:$B,CELL("contents", DB$7), $C:$C,CELL("contents", $P296), $G:$G,CELL("contents", DB$3))</f>
        <v>34</v>
      </c>
      <c r="DC298" s="12">
        <f ca="1" xml:space="preserve"> COUNTIFS($N:$N,"TRUE",  $A:$A,CELL("contents", DC$4), $B:$B,CELL("contents", DC$7), $C:$C,CELL("contents", $P296), $G:$G,CELL("contents", DC$3))</f>
        <v>5</v>
      </c>
      <c r="DD298" s="19">
        <f ca="1" xml:space="preserve"> COUNTIFS($N:$N,"TRUE",  $A:$A,CELL("contents", DD$4), $B:$B,CELL("contents", DD$7), $C:$C,CELL("contents", $P296), $G:$G,CELL("contents", DD$3))</f>
        <v>19</v>
      </c>
      <c r="DE298" s="13"/>
      <c r="DF298" s="14">
        <f ca="1" xml:space="preserve"> COUNTIFS($N:$N,"TRUE",  $A:$A,CELL("contents", DF$4), $B:$B,CELL("contents", DF$7), $C:$C,CELL("contents", $P296), $G:$G,CELL("contents", DF$3))</f>
        <v>24</v>
      </c>
      <c r="DG298" s="12">
        <f ca="1" xml:space="preserve"> COUNTIFS($N:$N,"TRUE",  $A:$A,CELL("contents", DG$4), $B:$B,CELL("contents", DG$7), $C:$C,CELL("contents", $P296), $G:$G,CELL("contents", DG$3))</f>
        <v>60</v>
      </c>
      <c r="DH298" s="19">
        <f ca="1" xml:space="preserve"> COUNTIFS($N:$N,"TRUE",  $A:$A,CELL("contents", DH$4), $B:$B,CELL("contents", DH$7), $C:$C,CELL("contents", $P296), $G:$G,CELL("contents", DH$3))</f>
        <v>38</v>
      </c>
      <c r="DI298" s="13"/>
      <c r="DJ298" s="14">
        <f ca="1" xml:space="preserve"> COUNTIFS($N:$N,"TRUE",  $A:$A,CELL("contents", DJ$4), $B:$B,CELL("contents", DJ$7), $C:$C,CELL("contents", $P296), $G:$G,CELL("contents", DJ$3))</f>
        <v>98</v>
      </c>
      <c r="DM298" s="6" t="s">
        <v>34</v>
      </c>
      <c r="DN298" s="21" t="s">
        <v>32</v>
      </c>
      <c r="DO298" s="12">
        <f ca="1" xml:space="preserve"> COUNTIFS($N:$N,"TRUE",  $A:$A,CELL("contents", DO$4), $B:$B,CELL("contents", DO$7), $C:$C,CELL("contents", $P296), $G:$G,CELL("contents", DO$3))</f>
        <v>36</v>
      </c>
      <c r="DP298" s="19">
        <f ca="1" xml:space="preserve"> COUNTIFS($N:$N,"TRUE",  $A:$A,CELL("contents", DP$4), $B:$B,CELL("contents", DP$7), $C:$C,CELL("contents", $P296), $G:$G,CELL("contents", DP$3))</f>
        <v>4</v>
      </c>
      <c r="DQ298" s="13"/>
      <c r="DR298" s="14">
        <f ca="1" xml:space="preserve"> COUNTIFS($N:$N,"TRUE",  $A:$A,CELL("contents", DR$4), $B:$B,CELL("contents", DR$7), $C:$C,CELL("contents", $P296), $G:$G,CELL("contents", DR$3))</f>
        <v>40</v>
      </c>
      <c r="DS298" s="12">
        <f ca="1" xml:space="preserve"> COUNTIFS($N:$N,"TRUE",  $A:$A,CELL("contents", DS$4), $B:$B,CELL("contents", DS$7), $C:$C,CELL("contents", $P296), $G:$G,CELL("contents", DS$3))</f>
        <v>15</v>
      </c>
      <c r="DT298" s="19">
        <f ca="1" xml:space="preserve"> COUNTIFS($N:$N,"TRUE",  $A:$A,CELL("contents", DT$4), $B:$B,CELL("contents", DT$7), $C:$C,CELL("contents", $P296), $G:$G,CELL("contents", DT$3))</f>
        <v>28</v>
      </c>
      <c r="DU298" s="13"/>
      <c r="DV298" s="14">
        <f ca="1" xml:space="preserve"> COUNTIFS($N:$N,"TRUE",  $A:$A,CELL("contents", DV$4), $B:$B,CELL("contents", DV$7), $C:$C,CELL("contents", $P296), $G:$G,CELL("contents", DV$3))</f>
        <v>43</v>
      </c>
      <c r="DW298" s="12">
        <f ca="1" xml:space="preserve"> COUNTIFS($N:$N,"TRUE",  $A:$A,CELL("contents", DW$4), $B:$B,CELL("contents", DW$7), $C:$C,CELL("contents", $P296), $G:$G,CELL("contents", DW$3))</f>
        <v>8</v>
      </c>
      <c r="DX298" s="19">
        <f ca="1" xml:space="preserve"> COUNTIFS($N:$N,"TRUE",  $A:$A,CELL("contents", DX$4), $B:$B,CELL("contents", DX$7), $C:$C,CELL("contents", $P296), $G:$G,CELL("contents", DX$3))</f>
        <v>4</v>
      </c>
      <c r="DY298" s="13"/>
      <c r="DZ298" s="14">
        <f ca="1" xml:space="preserve"> COUNTIFS($N:$N,"TRUE",  $A:$A,CELL("contents", DZ$4), $B:$B,CELL("contents", DZ$7), $C:$C,CELL("contents", $P296), $G:$G,CELL("contents", DZ$3))</f>
        <v>12</v>
      </c>
      <c r="EA298" s="12">
        <f ca="1" xml:space="preserve"> COUNTIFS($N:$N,"TRUE",  $A:$A,CELL("contents", EA$4), $B:$B,CELL("contents", EA$7), $C:$C,CELL("contents", $P296), $G:$G,CELL("contents", EA$3))</f>
        <v>59</v>
      </c>
      <c r="EB298" s="19">
        <f ca="1" xml:space="preserve"> COUNTIFS($N:$N,"TRUE",  $A:$A,CELL("contents", EB$4), $B:$B,CELL("contents", EB$7), $C:$C,CELL("contents", $P296), $G:$G,CELL("contents", EB$3))</f>
        <v>36</v>
      </c>
      <c r="EC298" s="13"/>
      <c r="ED298" s="14">
        <f ca="1" xml:space="preserve"> COUNTIFS($N:$N,"TRUE",  $A:$A,CELL("contents", ED$4), $B:$B,CELL("contents", ED$7), $C:$C,CELL("contents", $P296), $G:$G,CELL("contents", ED$3))</f>
        <v>95</v>
      </c>
    </row>
    <row r="299" spans="1:134" x14ac:dyDescent="0.25">
      <c r="A299" t="s">
        <v>13</v>
      </c>
      <c r="B299" t="s">
        <v>14</v>
      </c>
      <c r="C299">
        <v>12</v>
      </c>
      <c r="D299">
        <v>12</v>
      </c>
      <c r="E299" t="b">
        <v>1</v>
      </c>
      <c r="F299">
        <v>13.637</v>
      </c>
      <c r="G299">
        <v>16</v>
      </c>
      <c r="H299">
        <v>0</v>
      </c>
      <c r="I299">
        <v>268</v>
      </c>
      <c r="J299">
        <v>251</v>
      </c>
      <c r="K299">
        <v>124</v>
      </c>
      <c r="L299">
        <v>12</v>
      </c>
      <c r="M299">
        <f t="shared" si="645"/>
        <v>16</v>
      </c>
      <c r="N299" t="b">
        <f t="shared" ref="N299" si="726">AND(MIN($F299,$F300,$F301)=$F299,MAX($H299,$H300,$H301)=$H299)</f>
        <v>0</v>
      </c>
      <c r="O299" t="b">
        <f t="shared" ref="O299" si="727">AND(N299,NOT(N300),NOT(N301))</f>
        <v>0</v>
      </c>
      <c r="P299">
        <f>P293</f>
        <v>18</v>
      </c>
      <c r="Q299" s="5" t="s">
        <v>35</v>
      </c>
      <c r="R299" s="21"/>
      <c r="S299" s="12">
        <f ca="1" xml:space="preserve"> COUNTIFS($O:$O,"TRUE",  $A:$A,CELL("contents", S$4), $B:$B,CELL("contents", S$7), $C:$C,CELL("contents", $P296))</f>
        <v>119</v>
      </c>
      <c r="T299" s="19">
        <f ca="1" xml:space="preserve"> COUNTIFS($O:$O,"TRUE",  $A:$A,CELL("contents", T$4), $B:$B,CELL("contents", T$7), $C:$C,CELL("contents", $P296))</f>
        <v>8</v>
      </c>
      <c r="U299" s="13"/>
      <c r="V299" s="14">
        <f ca="1" xml:space="preserve"> COUNTIFS($O:$O,"TRUE",  $A:$A,CELL("contents", V$4), $B:$B,CELL("contents", V$7), $C:$C,CELL("contents", $P296))</f>
        <v>127</v>
      </c>
      <c r="W299" s="12">
        <f ca="1" xml:space="preserve"> COUNTIFS($O:$O,"TRUE",  $A:$A,CELL("contents", W$4), $B:$B,CELL("contents", W$7), $C:$C,CELL("contents", $P296))</f>
        <v>38</v>
      </c>
      <c r="X299" s="19">
        <f ca="1" xml:space="preserve"> COUNTIFS($O:$O,"TRUE",  $A:$A,CELL("contents", X$4), $B:$B,CELL("contents", X$7), $C:$C,CELL("contents", $P296))</f>
        <v>78</v>
      </c>
      <c r="Y299" s="13"/>
      <c r="Z299" s="14">
        <f ca="1" xml:space="preserve"> COUNTIFS($O:$O,"TRUE",  $A:$A,CELL("contents", Z$4), $B:$B,CELL("contents", Z$7), $C:$C,CELL("contents", $P296))</f>
        <v>116</v>
      </c>
      <c r="AA299" s="12">
        <f ca="1" xml:space="preserve"> COUNTIFS($O:$O,"TRUE",  $A:$A,CELL("contents", AA$4), $B:$B,CELL("contents", AA$7), $C:$C,CELL("contents", $P296))</f>
        <v>22</v>
      </c>
      <c r="AB299" s="19">
        <f ca="1" xml:space="preserve"> COUNTIFS($O:$O,"TRUE",  $A:$A,CELL("contents", AB$4), $B:$B,CELL("contents", AB$7), $C:$C,CELL("contents", $P296))</f>
        <v>46</v>
      </c>
      <c r="AC299" s="13"/>
      <c r="AD299" s="14">
        <f ca="1" xml:space="preserve"> COUNTIFS($O:$O,"TRUE",  $A:$A,CELL("contents", AD$4), $B:$B,CELL("contents", AD$7), $C:$C,CELL("contents", $P296))</f>
        <v>68</v>
      </c>
      <c r="AE299" s="12">
        <f ca="1" xml:space="preserve"> COUNTIFS($O:$O,"TRUE",  $A:$A,CELL("contents", AE$4), $B:$B,CELL("contents", AE$7), $C:$C,CELL("contents", $P296))</f>
        <v>179</v>
      </c>
      <c r="AF299" s="19">
        <f ca="1" xml:space="preserve"> COUNTIFS($O:$O,"TRUE",  $A:$A,CELL("contents", AF$4), $B:$B,CELL("contents", AF$7), $C:$C,CELL("contents", $P296))</f>
        <v>132</v>
      </c>
      <c r="AG299" s="13"/>
      <c r="AH299" s="14">
        <f ca="1" xml:space="preserve"> COUNTIFS($O:$O,"TRUE",  $A:$A,CELL("contents", AH$4), $B:$B,CELL("contents", AH$7), $C:$C,CELL("contents", $P296))</f>
        <v>311</v>
      </c>
      <c r="AK299" s="5" t="s">
        <v>35</v>
      </c>
      <c r="AL299" s="21"/>
      <c r="AM299" s="12">
        <f ca="1" xml:space="preserve"> COUNTIFS($O:$O,"TRUE",  $A:$A,CELL("contents", AM$4), $B:$B,CELL("contents", AM$7), $C:$C,CELL("contents", $P296), $G:$G,CELL("contents", AM$3))</f>
        <v>17</v>
      </c>
      <c r="AN299" s="19">
        <f ca="1" xml:space="preserve"> COUNTIFS($O:$O,"TRUE",  $A:$A,CELL("contents", AN$4), $B:$B,CELL("contents", AN$7), $C:$C,CELL("contents", $P296), $G:$G,CELL("contents", AN$3))</f>
        <v>0</v>
      </c>
      <c r="AO299" s="13"/>
      <c r="AP299" s="14">
        <f ca="1" xml:space="preserve"> COUNTIFS($O:$O,"TRUE",  $A:$A,CELL("contents", AP$4), $B:$B,CELL("contents", AP$7), $C:$C,CELL("contents", $P296), $G:$G,CELL("contents", AP$3))</f>
        <v>17</v>
      </c>
      <c r="AQ299" s="12">
        <f ca="1" xml:space="preserve"> COUNTIFS($O:$O,"TRUE",  $A:$A,CELL("contents", AQ$4), $B:$B,CELL("contents", AQ$7), $C:$C,CELL("contents", $P296), $G:$G,CELL("contents", AQ$3))</f>
        <v>5</v>
      </c>
      <c r="AR299" s="19">
        <f ca="1" xml:space="preserve"> COUNTIFS($O:$O,"TRUE",  $A:$A,CELL("contents", AR$4), $B:$B,CELL("contents", AR$7), $C:$C,CELL("contents", $P296), $G:$G,CELL("contents", AR$3))</f>
        <v>7</v>
      </c>
      <c r="AS299" s="13"/>
      <c r="AT299" s="14">
        <f ca="1" xml:space="preserve"> COUNTIFS($O:$O,"TRUE",  $A:$A,CELL("contents", AT$4), $B:$B,CELL("contents", AT$7), $C:$C,CELL("contents", $P296), $G:$G,CELL("contents", AT$3))</f>
        <v>12</v>
      </c>
      <c r="AU299" s="12">
        <f ca="1" xml:space="preserve"> COUNTIFS($O:$O,"TRUE",  $A:$A,CELL("contents", AU$4), $B:$B,CELL("contents", AU$7), $C:$C,CELL("contents", $P296), $G:$G,CELL("contents", AU$3))</f>
        <v>8</v>
      </c>
      <c r="AV299" s="19">
        <f ca="1" xml:space="preserve"> COUNTIFS($O:$O,"TRUE",  $A:$A,CELL("contents", AV$4), $B:$B,CELL("contents", AV$7), $C:$C,CELL("contents", $P296), $G:$G,CELL("contents", AV$3))</f>
        <v>9</v>
      </c>
      <c r="AW299" s="13"/>
      <c r="AX299" s="14">
        <f ca="1" xml:space="preserve"> COUNTIFS($O:$O,"TRUE",  $A:$A,CELL("contents", AX$4), $B:$B,CELL("contents", AX$7), $C:$C,CELL("contents", $P296), $G:$G,CELL("contents", AX$3))</f>
        <v>17</v>
      </c>
      <c r="AY299" s="12">
        <f ca="1" xml:space="preserve"> COUNTIFS($O:$O,"TRUE",  $A:$A,CELL("contents", AY$4), $B:$B,CELL("contents", AY$7), $C:$C,CELL("contents", $P296), $G:$G,CELL("contents", AY$3))</f>
        <v>30</v>
      </c>
      <c r="AZ299" s="19">
        <f ca="1" xml:space="preserve"> COUNTIFS($O:$O,"TRUE",  $A:$A,CELL("contents", AZ$4), $B:$B,CELL("contents", AZ$7), $C:$C,CELL("contents", $P296), $G:$G,CELL("contents", AZ$3))</f>
        <v>16</v>
      </c>
      <c r="BA299" s="13"/>
      <c r="BB299" s="14">
        <f ca="1" xml:space="preserve"> COUNTIFS($O:$O,"TRUE",  $A:$A,CELL("contents", BB$4), $B:$B,CELL("contents", BB$7), $C:$C,CELL("contents", $P296), $G:$G,CELL("contents", BB$3))</f>
        <v>46</v>
      </c>
      <c r="BE299" s="5" t="s">
        <v>35</v>
      </c>
      <c r="BF299" s="21"/>
      <c r="BG299" s="12">
        <f ca="1" xml:space="preserve"> COUNTIFS($O:$O,"TRUE",  $A:$A,CELL("contents", BG$4), $B:$B,CELL("contents", BG$7), $C:$C,CELL("contents", $P296), $G:$G,CELL("contents", BG$3))</f>
        <v>22</v>
      </c>
      <c r="BH299" s="19">
        <f ca="1" xml:space="preserve"> COUNTIFS($O:$O,"TRUE",  $A:$A,CELL("contents", BH$4), $B:$B,CELL("contents", BH$7), $C:$C,CELL("contents", $P296), $G:$G,CELL("contents", BH$3))</f>
        <v>1</v>
      </c>
      <c r="BI299" s="13"/>
      <c r="BJ299" s="14">
        <f ca="1" xml:space="preserve"> COUNTIFS($O:$O,"TRUE",  $A:$A,CELL("contents", BJ$4), $B:$B,CELL("contents", BJ$7), $C:$C,CELL("contents", $P296), $G:$G,CELL("contents", BJ$3))</f>
        <v>23</v>
      </c>
      <c r="BK299" s="12">
        <f ca="1" xml:space="preserve"> COUNTIFS($O:$O,"TRUE",  $A:$A,CELL("contents", BK$4), $B:$B,CELL("contents", BK$7), $C:$C,CELL("contents", $P296), $G:$G,CELL("contents", BK$3))</f>
        <v>9</v>
      </c>
      <c r="BL299" s="19">
        <f ca="1" xml:space="preserve"> COUNTIFS($O:$O,"TRUE",  $A:$A,CELL("contents", BL$4), $B:$B,CELL("contents", BL$7), $C:$C,CELL("contents", $P296), $G:$G,CELL("contents", BL$3))</f>
        <v>23</v>
      </c>
      <c r="BM299" s="13"/>
      <c r="BN299" s="14">
        <f ca="1" xml:space="preserve"> COUNTIFS($O:$O,"TRUE",  $A:$A,CELL("contents", BN$4), $B:$B,CELL("contents", BN$7), $C:$C,CELL("contents", $P296), $G:$G,CELL("contents", BN$3))</f>
        <v>32</v>
      </c>
      <c r="BO299" s="12">
        <f ca="1" xml:space="preserve"> COUNTIFS($O:$O,"TRUE",  $A:$A,CELL("contents", BO$4), $B:$B,CELL("contents", BO$7), $C:$C,CELL("contents", $P296), $G:$G,CELL("contents", BO$3))</f>
        <v>6</v>
      </c>
      <c r="BP299" s="19">
        <f ca="1" xml:space="preserve"> COUNTIFS($O:$O,"TRUE",  $A:$A,CELL("contents", BP$4), $B:$B,CELL("contents", BP$7), $C:$C,CELL("contents", $P296), $G:$G,CELL("contents", BP$3))</f>
        <v>4</v>
      </c>
      <c r="BQ299" s="13"/>
      <c r="BR299" s="14">
        <f ca="1" xml:space="preserve"> COUNTIFS($O:$O,"TRUE",  $A:$A,CELL("contents", BR$4), $B:$B,CELL("contents", BR$7), $C:$C,CELL("contents", $P296), $G:$G,CELL("contents", BR$3))</f>
        <v>10</v>
      </c>
      <c r="BS299" s="12">
        <f ca="1" xml:space="preserve"> COUNTIFS($O:$O,"TRUE",  $A:$A,CELL("contents", BS$4), $B:$B,CELL("contents", BS$7), $C:$C,CELL("contents", $P296), $G:$G,CELL("contents", BS$3))</f>
        <v>37</v>
      </c>
      <c r="BT299" s="19">
        <f ca="1" xml:space="preserve"> COUNTIFS($O:$O,"TRUE",  $A:$A,CELL("contents", BT$4), $B:$B,CELL("contents", BT$7), $C:$C,CELL("contents", $P296), $G:$G,CELL("contents", BT$3))</f>
        <v>28</v>
      </c>
      <c r="BU299" s="13"/>
      <c r="BV299" s="14">
        <f ca="1" xml:space="preserve"> COUNTIFS($O:$O,"TRUE",  $A:$A,CELL("contents", BV$4), $B:$B,CELL("contents", BV$7), $C:$C,CELL("contents", $P296), $G:$G,CELL("contents", BV$3))</f>
        <v>65</v>
      </c>
      <c r="BY299" s="5" t="s">
        <v>35</v>
      </c>
      <c r="BZ299" s="21"/>
      <c r="CA299" s="12">
        <f ca="1" xml:space="preserve"> COUNTIFS($O:$O,"TRUE",  $A:$A,CELL("contents", CA$4), $B:$B,CELL("contents", CA$7), $C:$C,CELL("contents", $P296), $G:$G,CELL("contents", CA$3))</f>
        <v>23</v>
      </c>
      <c r="CB299" s="19">
        <f ca="1" xml:space="preserve"> COUNTIFS($O:$O,"TRUE",  $A:$A,CELL("contents", CB$4), $B:$B,CELL("contents", CB$7), $C:$C,CELL("contents", $P296), $G:$G,CELL("contents", CB$3))</f>
        <v>1</v>
      </c>
      <c r="CC299" s="13"/>
      <c r="CD299" s="14">
        <f ca="1" xml:space="preserve"> COUNTIFS($O:$O,"TRUE",  $A:$A,CELL("contents", CD$4), $B:$B,CELL("contents", CD$7), $C:$C,CELL("contents", $P296), $G:$G,CELL("contents", CD$3))</f>
        <v>24</v>
      </c>
      <c r="CE299" s="12">
        <f ca="1" xml:space="preserve"> COUNTIFS($O:$O,"TRUE",  $A:$A,CELL("contents", CE$4), $B:$B,CELL("contents", CE$7), $C:$C,CELL("contents", $P296), $G:$G,CELL("contents", CE$3))</f>
        <v>6</v>
      </c>
      <c r="CF299" s="19">
        <f ca="1" xml:space="preserve"> COUNTIFS($O:$O,"TRUE",  $A:$A,CELL("contents", CF$4), $B:$B,CELL("contents", CF$7), $C:$C,CELL("contents", $P296), $G:$G,CELL("contents", CF$3))</f>
        <v>12</v>
      </c>
      <c r="CG299" s="13"/>
      <c r="CH299" s="14">
        <f ca="1" xml:space="preserve"> COUNTIFS($O:$O,"TRUE",  $A:$A,CELL("contents", CH$4), $B:$B,CELL("contents", CH$7), $C:$C,CELL("contents", $P296), $G:$G,CELL("contents", CH$3))</f>
        <v>18</v>
      </c>
      <c r="CI299" s="12">
        <f ca="1" xml:space="preserve"> COUNTIFS($O:$O,"TRUE",  $A:$A,CELL("contents", CI$4), $B:$B,CELL("contents", CI$7), $C:$C,CELL("contents", $P296), $G:$G,CELL("contents", CI$3))</f>
        <v>5</v>
      </c>
      <c r="CJ299" s="19">
        <f ca="1" xml:space="preserve"> COUNTIFS($O:$O,"TRUE",  $A:$A,CELL("contents", CJ$4), $B:$B,CELL("contents", CJ$7), $C:$C,CELL("contents", $P296), $G:$G,CELL("contents", CJ$3))</f>
        <v>16</v>
      </c>
      <c r="CK299" s="13"/>
      <c r="CL299" s="14">
        <f ca="1" xml:space="preserve"> COUNTIFS($O:$O,"TRUE",  $A:$A,CELL("contents", CL$4), $B:$B,CELL("contents", CL$7), $C:$C,CELL("contents", $P296), $G:$G,CELL("contents", CL$3))</f>
        <v>21</v>
      </c>
      <c r="CM299" s="12">
        <f ca="1" xml:space="preserve"> COUNTIFS($O:$O,"TRUE",  $A:$A,CELL("contents", CM$4), $B:$B,CELL("contents", CM$7), $C:$C,CELL("contents", $P296), $G:$G,CELL("contents", CM$3))</f>
        <v>34</v>
      </c>
      <c r="CN299" s="19">
        <f ca="1" xml:space="preserve"> COUNTIFS($O:$O,"TRUE",  $A:$A,CELL("contents", CN$4), $B:$B,CELL("contents", CN$7), $C:$C,CELL("contents", $P296), $G:$G,CELL("contents", CN$3))</f>
        <v>29</v>
      </c>
      <c r="CO299" s="13"/>
      <c r="CP299" s="14">
        <f ca="1" xml:space="preserve"> COUNTIFS($O:$O,"TRUE",  $A:$A,CELL("contents", CP$4), $B:$B,CELL("contents", CP$7), $C:$C,CELL("contents", $P296), $G:$G,CELL("contents", CP$3))</f>
        <v>63</v>
      </c>
      <c r="CS299" s="5" t="s">
        <v>35</v>
      </c>
      <c r="CT299" s="21"/>
      <c r="CU299" s="12">
        <f ca="1" xml:space="preserve"> COUNTIFS($O:$O,"TRUE",  $A:$A,CELL("contents", CU$4), $B:$B,CELL("contents", CU$7), $C:$C,CELL("contents", $P296), $G:$G,CELL("contents", CU$3))</f>
        <v>27</v>
      </c>
      <c r="CV299" s="19">
        <f ca="1" xml:space="preserve"> COUNTIFS($O:$O,"TRUE",  $A:$A,CELL("contents", CV$4), $B:$B,CELL("contents", CV$7), $C:$C,CELL("contents", $P296), $G:$G,CELL("contents", CV$3))</f>
        <v>4</v>
      </c>
      <c r="CW299" s="13"/>
      <c r="CX299" s="14">
        <f ca="1" xml:space="preserve"> COUNTIFS($O:$O,"TRUE",  $A:$A,CELL("contents", CX$4), $B:$B,CELL("contents", CX$7), $C:$C,CELL("contents", $P296), $G:$G,CELL("contents", CX$3))</f>
        <v>31</v>
      </c>
      <c r="CY299" s="12">
        <f ca="1" xml:space="preserve"> COUNTIFS($O:$O,"TRUE",  $A:$A,CELL("contents", CY$4), $B:$B,CELL("contents", CY$7), $C:$C,CELL("contents", $P296), $G:$G,CELL("contents", CY$3))</f>
        <v>10</v>
      </c>
      <c r="CZ299" s="19">
        <f ca="1" xml:space="preserve"> COUNTIFS($O:$O,"TRUE",  $A:$A,CELL("contents", CZ$4), $B:$B,CELL("contents", CZ$7), $C:$C,CELL("contents", $P296), $G:$G,CELL("contents", CZ$3))</f>
        <v>10</v>
      </c>
      <c r="DA299" s="13"/>
      <c r="DB299" s="14">
        <f ca="1" xml:space="preserve"> COUNTIFS($O:$O,"TRUE",  $A:$A,CELL("contents", DB$4), $B:$B,CELL("contents", DB$7), $C:$C,CELL("contents", $P296), $G:$G,CELL("contents", DB$3))</f>
        <v>20</v>
      </c>
      <c r="DC299" s="12">
        <f ca="1" xml:space="preserve"> COUNTIFS($O:$O,"TRUE",  $A:$A,CELL("contents", DC$4), $B:$B,CELL("contents", DC$7), $C:$C,CELL("contents", $P296), $G:$G,CELL("contents", DC$3))</f>
        <v>1</v>
      </c>
      <c r="DD299" s="19">
        <f ca="1" xml:space="preserve"> COUNTIFS($O:$O,"TRUE",  $A:$A,CELL("contents", DD$4), $B:$B,CELL("contents", DD$7), $C:$C,CELL("contents", $P296), $G:$G,CELL("contents", DD$3))</f>
        <v>14</v>
      </c>
      <c r="DE299" s="13"/>
      <c r="DF299" s="14">
        <f ca="1" xml:space="preserve"> COUNTIFS($O:$O,"TRUE",  $A:$A,CELL("contents", DF$4), $B:$B,CELL("contents", DF$7), $C:$C,CELL("contents", $P296), $G:$G,CELL("contents", DF$3))</f>
        <v>15</v>
      </c>
      <c r="DG299" s="12">
        <f ca="1" xml:space="preserve"> COUNTIFS($O:$O,"TRUE",  $A:$A,CELL("contents", DG$4), $B:$B,CELL("contents", DG$7), $C:$C,CELL("contents", $P296), $G:$G,CELL("contents", DG$3))</f>
        <v>38</v>
      </c>
      <c r="DH299" s="19">
        <f ca="1" xml:space="preserve"> COUNTIFS($O:$O,"TRUE",  $A:$A,CELL("contents", DH$4), $B:$B,CELL("contents", DH$7), $C:$C,CELL("contents", $P296), $G:$G,CELL("contents", DH$3))</f>
        <v>28</v>
      </c>
      <c r="DI299" s="13"/>
      <c r="DJ299" s="14">
        <f ca="1" xml:space="preserve"> COUNTIFS($O:$O,"TRUE",  $A:$A,CELL("contents", DJ$4), $B:$B,CELL("contents", DJ$7), $C:$C,CELL("contents", $P296), $G:$G,CELL("contents", DJ$3))</f>
        <v>66</v>
      </c>
      <c r="DM299" s="5" t="s">
        <v>35</v>
      </c>
      <c r="DN299" s="21"/>
      <c r="DO299" s="12">
        <f ca="1" xml:space="preserve"> COUNTIFS($O:$O,"TRUE",  $A:$A,CELL("contents", DO$4), $B:$B,CELL("contents", DO$7), $C:$C,CELL("contents", $P296), $G:$G,CELL("contents", DO$3))</f>
        <v>30</v>
      </c>
      <c r="DP299" s="19">
        <f ca="1" xml:space="preserve"> COUNTIFS($O:$O,"TRUE",  $A:$A,CELL("contents", DP$4), $B:$B,CELL("contents", DP$7), $C:$C,CELL("contents", $P296), $G:$G,CELL("contents", DP$3))</f>
        <v>2</v>
      </c>
      <c r="DQ299" s="13"/>
      <c r="DR299" s="14">
        <f ca="1" xml:space="preserve"> COUNTIFS($O:$O,"TRUE",  $A:$A,CELL("contents", DR$4), $B:$B,CELL("contents", DR$7), $C:$C,CELL("contents", $P296), $G:$G,CELL("contents", DR$3))</f>
        <v>32</v>
      </c>
      <c r="DS299" s="12">
        <f ca="1" xml:space="preserve"> COUNTIFS($O:$O,"TRUE",  $A:$A,CELL("contents", DS$4), $B:$B,CELL("contents", DS$7), $C:$C,CELL("contents", $P296), $G:$G,CELL("contents", DS$3))</f>
        <v>8</v>
      </c>
      <c r="DT299" s="19">
        <f ca="1" xml:space="preserve"> COUNTIFS($O:$O,"TRUE",  $A:$A,CELL("contents", DT$4), $B:$B,CELL("contents", DT$7), $C:$C,CELL("contents", $P296), $G:$G,CELL("contents", DT$3))</f>
        <v>26</v>
      </c>
      <c r="DU299" s="13"/>
      <c r="DV299" s="14">
        <f ca="1" xml:space="preserve"> COUNTIFS($O:$O,"TRUE",  $A:$A,CELL("contents", DV$4), $B:$B,CELL("contents", DV$7), $C:$C,CELL("contents", $P296), $G:$G,CELL("contents", DV$3))</f>
        <v>34</v>
      </c>
      <c r="DW299" s="12">
        <f ca="1" xml:space="preserve"> COUNTIFS($O:$O,"TRUE",  $A:$A,CELL("contents", DW$4), $B:$B,CELL("contents", DW$7), $C:$C,CELL("contents", $P296), $G:$G,CELL("contents", DW$3))</f>
        <v>2</v>
      </c>
      <c r="DX299" s="19">
        <f ca="1" xml:space="preserve"> COUNTIFS($O:$O,"TRUE",  $A:$A,CELL("contents", DX$4), $B:$B,CELL("contents", DX$7), $C:$C,CELL("contents", $P296), $G:$G,CELL("contents", DX$3))</f>
        <v>3</v>
      </c>
      <c r="DY299" s="13"/>
      <c r="DZ299" s="14">
        <f ca="1" xml:space="preserve"> COUNTIFS($O:$O,"TRUE",  $A:$A,CELL("contents", DZ$4), $B:$B,CELL("contents", DZ$7), $C:$C,CELL("contents", $P296), $G:$G,CELL("contents", DZ$3))</f>
        <v>5</v>
      </c>
      <c r="EA299" s="12">
        <f ca="1" xml:space="preserve"> COUNTIFS($O:$O,"TRUE",  $A:$A,CELL("contents", EA$4), $B:$B,CELL("contents", EA$7), $C:$C,CELL("contents", $P296), $G:$G,CELL("contents", EA$3))</f>
        <v>40</v>
      </c>
      <c r="EB299" s="19">
        <f ca="1" xml:space="preserve"> COUNTIFS($O:$O,"TRUE",  $A:$A,CELL("contents", EB$4), $B:$B,CELL("contents", EB$7), $C:$C,CELL("contents", $P296), $G:$G,CELL("contents", EB$3))</f>
        <v>31</v>
      </c>
      <c r="EC299" s="13"/>
      <c r="ED299" s="14">
        <f ca="1" xml:space="preserve"> COUNTIFS($O:$O,"TRUE",  $A:$A,CELL("contents", ED$4), $B:$B,CELL("contents", ED$7), $C:$C,CELL("contents", $P296), $G:$G,CELL("contents", ED$3))</f>
        <v>71</v>
      </c>
    </row>
    <row r="300" spans="1:134" x14ac:dyDescent="0.25">
      <c r="A300" t="s">
        <v>15</v>
      </c>
      <c r="B300" t="s">
        <v>14</v>
      </c>
      <c r="C300">
        <v>12</v>
      </c>
      <c r="D300">
        <v>12</v>
      </c>
      <c r="E300" t="b">
        <v>0</v>
      </c>
      <c r="F300">
        <v>4.8179999999999996</v>
      </c>
      <c r="G300">
        <v>16</v>
      </c>
      <c r="H300">
        <v>16</v>
      </c>
      <c r="I300">
        <v>249365</v>
      </c>
      <c r="J300">
        <v>249362</v>
      </c>
      <c r="K300">
        <v>124663</v>
      </c>
      <c r="L300">
        <v>13</v>
      </c>
      <c r="M300">
        <f t="shared" si="645"/>
        <v>0</v>
      </c>
      <c r="N300" t="b">
        <f t="shared" ref="N300" si="728">AND(MIN($F299,$F300,$F301)=$F300,MAX($H299,$H300,$H301)=$H300)</f>
        <v>1</v>
      </c>
      <c r="O300" t="b">
        <f t="shared" ref="O300" si="729">AND(NOT(N299),N300,NOT(N301))</f>
        <v>1</v>
      </c>
      <c r="P300">
        <f>P293</f>
        <v>18</v>
      </c>
      <c r="Q300" s="7" t="s">
        <v>36</v>
      </c>
      <c r="R300" s="21"/>
      <c r="S300" s="12">
        <f ca="1" xml:space="preserve"> COUNTIFS($N:$N,"FALSE",  $A:$A,CELL("contents", S$4), $B:$B,CELL("contents", S$7), $C:$C,CELL("contents", $P296))</f>
        <v>79</v>
      </c>
      <c r="T300" s="19">
        <f ca="1" xml:space="preserve"> COUNTIFS($N:$N,"FALSE",  $A:$A,CELL("contents", T$4), $B:$B,CELL("contents", T$7), $C:$C,CELL("contents", $P296))</f>
        <v>151</v>
      </c>
      <c r="U300" s="13"/>
      <c r="V300" s="14">
        <f ca="1" xml:space="preserve"> COUNTIFS($N:$N,"FALSE",  $A:$A,CELL("contents", V$4), $B:$B,CELL("contents", V$7), $C:$C,CELL("contents", $P296))</f>
        <v>230</v>
      </c>
      <c r="W300" s="12">
        <f ca="1" xml:space="preserve"> COUNTIFS($N:$N,"FALSE",  $A:$A,CELL("contents", W$4), $B:$B,CELL("contents", W$7), $C:$C,CELL("contents", $P296))</f>
        <v>147</v>
      </c>
      <c r="X300" s="19">
        <f ca="1" xml:space="preserve"> COUNTIFS($N:$N,"FALSE",  $A:$A,CELL("contents", X$4), $B:$B,CELL("contents", X$7), $C:$C,CELL("contents", $P296))</f>
        <v>54</v>
      </c>
      <c r="Y300" s="13"/>
      <c r="Z300" s="14">
        <f ca="1" xml:space="preserve"> COUNTIFS($N:$N,"FALSE",  $A:$A,CELL("contents", Z$4), $B:$B,CELL("contents", Z$7), $C:$C,CELL("contents", $P296))</f>
        <v>201</v>
      </c>
      <c r="AA300" s="12">
        <f ca="1" xml:space="preserve"> COUNTIFS($N:$N,"FALSE",  $A:$A,CELL("contents", AA$4), $B:$B,CELL("contents", AA$7), $C:$C,CELL("contents", $P296))</f>
        <v>176</v>
      </c>
      <c r="AB300" s="19">
        <f ca="1" xml:space="preserve"> COUNTIFS($N:$N,"FALSE",  $A:$A,CELL("contents", AB$4), $B:$B,CELL("contents", AB$7), $C:$C,CELL("contents", $P296))</f>
        <v>90</v>
      </c>
      <c r="AC300" s="13"/>
      <c r="AD300" s="14">
        <f ca="1" xml:space="preserve"> COUNTIFS($N:$N,"FALSE",  $A:$A,CELL("contents", AD$4), $B:$B,CELL("contents", AD$7), $C:$C,CELL("contents", $P296))</f>
        <v>266</v>
      </c>
      <c r="AE300" s="12">
        <f ca="1" xml:space="preserve"> COUNTIFS($N:$N,"FALSE",  $A:$A,CELL("contents", AE$4), $B:$B,CELL("contents", AE$7), $C:$C,CELL("contents", $P296))</f>
        <v>402</v>
      </c>
      <c r="AF300" s="19">
        <f ca="1" xml:space="preserve"> COUNTIFS($N:$N,"FALSE",  $A:$A,CELL("contents", AF$4), $B:$B,CELL("contents", AF$7), $C:$C,CELL("contents", $P296))</f>
        <v>295</v>
      </c>
      <c r="AG300" s="13"/>
      <c r="AH300" s="14">
        <f ca="1" xml:space="preserve"> COUNTIFS($N:$N,"FALSE",  $A:$A,CELL("contents", AH$4), $B:$B,CELL("contents", AH$7), $C:$C,CELL("contents", $P296))</f>
        <v>697</v>
      </c>
      <c r="AK300" s="7" t="s">
        <v>36</v>
      </c>
      <c r="AL300" s="21"/>
      <c r="AM300" s="12">
        <f ca="1" xml:space="preserve"> COUNTIFS($N:$N,"FALSE",  $A:$A,CELL("contents", AM$4), $B:$B,CELL("contents", AM$7), $C:$C,CELL("contents", $P296), $G:$G,CELL("contents", AM$3))</f>
        <v>19</v>
      </c>
      <c r="AN300" s="19">
        <f ca="1" xml:space="preserve"> COUNTIFS($N:$N,"FALSE",  $A:$A,CELL("contents", AN$4), $B:$B,CELL("contents", AN$7), $C:$C,CELL("contents", $P296), $G:$G,CELL("contents", AN$3))</f>
        <v>31</v>
      </c>
      <c r="AO300" s="13"/>
      <c r="AP300" s="14">
        <f ca="1" xml:space="preserve"> COUNTIFS($N:$N,"FALSE",  $A:$A,CELL("contents", AP$4), $B:$B,CELL("contents", AP$7), $C:$C,CELL("contents", $P296), $G:$G,CELL("contents", AP$3))</f>
        <v>50</v>
      </c>
      <c r="AQ300" s="12">
        <f ca="1" xml:space="preserve"> COUNTIFS($N:$N,"FALSE",  $A:$A,CELL("contents", AQ$4), $B:$B,CELL("contents", AQ$7), $C:$C,CELL("contents", $P296), $G:$G,CELL("contents", AQ$3))</f>
        <v>25</v>
      </c>
      <c r="AR300" s="19">
        <f ca="1" xml:space="preserve"> COUNTIFS($N:$N,"FALSE",  $A:$A,CELL("contents", AR$4), $B:$B,CELL("contents", AR$7), $C:$C,CELL("contents", $P296), $G:$G,CELL("contents", AR$3))</f>
        <v>9</v>
      </c>
      <c r="AS300" s="13"/>
      <c r="AT300" s="14">
        <f ca="1" xml:space="preserve"> COUNTIFS($N:$N,"FALSE",  $A:$A,CELL("contents", AT$4), $B:$B,CELL("contents", AT$7), $C:$C,CELL("contents", $P296), $G:$G,CELL("contents", AT$3))</f>
        <v>34</v>
      </c>
      <c r="AU300" s="12">
        <f ca="1" xml:space="preserve"> COUNTIFS($N:$N,"FALSE",  $A:$A,CELL("contents", AU$4), $B:$B,CELL("contents", AU$7), $C:$C,CELL("contents", $P296), $G:$G,CELL("contents", AU$3))</f>
        <v>28</v>
      </c>
      <c r="AV300" s="19">
        <f ca="1" xml:space="preserve"> COUNTIFS($N:$N,"FALSE",  $A:$A,CELL("contents", AV$4), $B:$B,CELL("contents", AV$7), $C:$C,CELL("contents", $P296), $G:$G,CELL("contents", AV$3))</f>
        <v>8</v>
      </c>
      <c r="AW300" s="13"/>
      <c r="AX300" s="14">
        <f ca="1" xml:space="preserve"> COUNTIFS($N:$N,"FALSE",  $A:$A,CELL("contents", AX$4), $B:$B,CELL("contents", AX$7), $C:$C,CELL("contents", $P296), $G:$G,CELL("contents", AX$3))</f>
        <v>36</v>
      </c>
      <c r="AY300" s="12">
        <f ca="1" xml:space="preserve"> COUNTIFS($N:$N,"FALSE",  $A:$A,CELL("contents", AY$4), $B:$B,CELL("contents", AY$7), $C:$C,CELL("contents", $P296), $G:$G,CELL("contents", AY$3))</f>
        <v>72</v>
      </c>
      <c r="AZ300" s="19">
        <f ca="1" xml:space="preserve"> COUNTIFS($N:$N,"FALSE",  $A:$A,CELL("contents", AZ$4), $B:$B,CELL("contents", AZ$7), $C:$C,CELL("contents", $P296), $G:$G,CELL("contents", AZ$3))</f>
        <v>48</v>
      </c>
      <c r="BA300" s="13"/>
      <c r="BB300" s="14">
        <f ca="1" xml:space="preserve"> COUNTIFS($N:$N,"FALSE",  $A:$A,CELL("contents", BB$4), $B:$B,CELL("contents", BB$7), $C:$C,CELL("contents", $P296), $G:$G,CELL("contents", BB$3))</f>
        <v>120</v>
      </c>
      <c r="BE300" s="7" t="s">
        <v>36</v>
      </c>
      <c r="BF300" s="21"/>
      <c r="BG300" s="12">
        <f ca="1" xml:space="preserve"> COUNTIFS($N:$N,"FALSE",  $A:$A,CELL("contents", BG$4), $B:$B,CELL("contents", BG$7), $C:$C,CELL("contents", $P296), $G:$G,CELL("contents", BG$3))</f>
        <v>19</v>
      </c>
      <c r="BH300" s="19">
        <f ca="1" xml:space="preserve"> COUNTIFS($N:$N,"FALSE",  $A:$A,CELL("contents", BH$4), $B:$B,CELL("contents", BH$7), $C:$C,CELL("contents", $P296), $G:$G,CELL("contents", BH$3))</f>
        <v>30</v>
      </c>
      <c r="BI300" s="13"/>
      <c r="BJ300" s="14">
        <f ca="1" xml:space="preserve"> COUNTIFS($N:$N,"FALSE",  $A:$A,CELL("contents", BJ$4), $B:$B,CELL("contents", BJ$7), $C:$C,CELL("contents", $P296), $G:$G,CELL("contents", BJ$3))</f>
        <v>49</v>
      </c>
      <c r="BK300" s="12">
        <f ca="1" xml:space="preserve"> COUNTIFS($N:$N,"FALSE",  $A:$A,CELL("contents", BK$4), $B:$B,CELL("contents", BK$7), $C:$C,CELL("contents", $P296), $G:$G,CELL("contents", BK$3))</f>
        <v>30</v>
      </c>
      <c r="BL300" s="19">
        <f ca="1" xml:space="preserve"> COUNTIFS($N:$N,"FALSE",  $A:$A,CELL("contents", BL$4), $B:$B,CELL("contents", BL$7), $C:$C,CELL("contents", $P296), $G:$G,CELL("contents", BL$3))</f>
        <v>5</v>
      </c>
      <c r="BM300" s="13"/>
      <c r="BN300" s="14">
        <f ca="1" xml:space="preserve"> COUNTIFS($N:$N,"FALSE",  $A:$A,CELL("contents", BN$4), $B:$B,CELL("contents", BN$7), $C:$C,CELL("contents", $P296), $G:$G,CELL("contents", BN$3))</f>
        <v>35</v>
      </c>
      <c r="BO300" s="12">
        <f ca="1" xml:space="preserve"> COUNTIFS($N:$N,"FALSE",  $A:$A,CELL("contents", BO$4), $B:$B,CELL("contents", BO$7), $C:$C,CELL("contents", $P296), $G:$G,CELL("contents", BO$3))</f>
        <v>34</v>
      </c>
      <c r="BP300" s="19">
        <f ca="1" xml:space="preserve"> COUNTIFS($N:$N,"FALSE",  $A:$A,CELL("contents", BP$4), $B:$B,CELL("contents", BP$7), $C:$C,CELL("contents", $P296), $G:$G,CELL("contents", BP$3))</f>
        <v>26</v>
      </c>
      <c r="BQ300" s="13"/>
      <c r="BR300" s="14">
        <f ca="1" xml:space="preserve"> COUNTIFS($N:$N,"FALSE",  $A:$A,CELL("contents", BR$4), $B:$B,CELL("contents", BR$7), $C:$C,CELL("contents", $P296), $G:$G,CELL("contents", BR$3))</f>
        <v>60</v>
      </c>
      <c r="BS300" s="12">
        <f ca="1" xml:space="preserve"> COUNTIFS($N:$N,"FALSE",  $A:$A,CELL("contents", BS$4), $B:$B,CELL("contents", BS$7), $C:$C,CELL("contents", $P296), $G:$G,CELL("contents", BS$3))</f>
        <v>83</v>
      </c>
      <c r="BT300" s="19">
        <f ca="1" xml:space="preserve"> COUNTIFS($N:$N,"FALSE",  $A:$A,CELL("contents", BT$4), $B:$B,CELL("contents", BT$7), $C:$C,CELL("contents", $P296), $G:$G,CELL("contents", BT$3))</f>
        <v>61</v>
      </c>
      <c r="BU300" s="13"/>
      <c r="BV300" s="14">
        <f ca="1" xml:space="preserve"> COUNTIFS($N:$N,"FALSE",  $A:$A,CELL("contents", BV$4), $B:$B,CELL("contents", BV$7), $C:$C,CELL("contents", $P296), $G:$G,CELL("contents", BV$3))</f>
        <v>144</v>
      </c>
      <c r="BY300" s="7" t="s">
        <v>36</v>
      </c>
      <c r="BZ300" s="21"/>
      <c r="CA300" s="12">
        <f ca="1" xml:space="preserve"> COUNTIFS($N:$N,"FALSE",  $A:$A,CELL("contents", CA$4), $B:$B,CELL("contents", CA$7), $C:$C,CELL("contents", $P296), $G:$G,CELL("contents", CA$3))</f>
        <v>17</v>
      </c>
      <c r="CB300" s="19">
        <f ca="1" xml:space="preserve"> COUNTIFS($N:$N,"FALSE",  $A:$A,CELL("contents", CB$4), $B:$B,CELL("contents", CB$7), $C:$C,CELL("contents", $P296), $G:$G,CELL("contents", CB$3))</f>
        <v>32</v>
      </c>
      <c r="CC300" s="13"/>
      <c r="CD300" s="14">
        <f ca="1" xml:space="preserve"> COUNTIFS($N:$N,"FALSE",  $A:$A,CELL("contents", CD$4), $B:$B,CELL("contents", CD$7), $C:$C,CELL("contents", $P296), $G:$G,CELL("contents", CD$3))</f>
        <v>49</v>
      </c>
      <c r="CE300" s="12">
        <f ca="1" xml:space="preserve"> COUNTIFS($N:$N,"FALSE",  $A:$A,CELL("contents", CE$4), $B:$B,CELL("contents", CE$7), $C:$C,CELL("contents", $P296), $G:$G,CELL("contents", CE$3))</f>
        <v>30</v>
      </c>
      <c r="CF300" s="19">
        <f ca="1" xml:space="preserve"> COUNTIFS($N:$N,"FALSE",  $A:$A,CELL("contents", CF$4), $B:$B,CELL("contents", CF$7), $C:$C,CELL("contents", $P296), $G:$G,CELL("contents", CF$3))</f>
        <v>17</v>
      </c>
      <c r="CG300" s="13"/>
      <c r="CH300" s="14">
        <f ca="1" xml:space="preserve"> COUNTIFS($N:$N,"FALSE",  $A:$A,CELL("contents", CH$4), $B:$B,CELL("contents", CH$7), $C:$C,CELL("contents", $P296), $G:$G,CELL("contents", CH$3))</f>
        <v>47</v>
      </c>
      <c r="CI300" s="12">
        <f ca="1" xml:space="preserve"> COUNTIFS($N:$N,"FALSE",  $A:$A,CELL("contents", CI$4), $B:$B,CELL("contents", CI$7), $C:$C,CELL("contents", $P296), $G:$G,CELL("contents", CI$3))</f>
        <v>31</v>
      </c>
      <c r="CJ300" s="19">
        <f ca="1" xml:space="preserve"> COUNTIFS($N:$N,"FALSE",  $A:$A,CELL("contents", CJ$4), $B:$B,CELL("contents", CJ$7), $C:$C,CELL("contents", $P296), $G:$G,CELL("contents", CJ$3))</f>
        <v>13</v>
      </c>
      <c r="CK300" s="13"/>
      <c r="CL300" s="14">
        <f ca="1" xml:space="preserve"> COUNTIFS($N:$N,"FALSE",  $A:$A,CELL("contents", CL$4), $B:$B,CELL("contents", CL$7), $C:$C,CELL("contents", $P296), $G:$G,CELL("contents", CL$3))</f>
        <v>44</v>
      </c>
      <c r="CM300" s="12">
        <f ca="1" xml:space="preserve"> COUNTIFS($N:$N,"FALSE",  $A:$A,CELL("contents", CM$4), $B:$B,CELL("contents", CM$7), $C:$C,CELL("contents", $P296), $G:$G,CELL("contents", CM$3))</f>
        <v>78</v>
      </c>
      <c r="CN300" s="19">
        <f ca="1" xml:space="preserve"> COUNTIFS($N:$N,"FALSE",  $A:$A,CELL("contents", CN$4), $B:$B,CELL("contents", CN$7), $C:$C,CELL("contents", $P296), $G:$G,CELL("contents", CN$3))</f>
        <v>62</v>
      </c>
      <c r="CO300" s="13"/>
      <c r="CP300" s="14">
        <f ca="1" xml:space="preserve"> COUNTIFS($N:$N,"FALSE",  $A:$A,CELL("contents", CP$4), $B:$B,CELL("contents", CP$7), $C:$C,CELL("contents", $P296), $G:$G,CELL("contents", CP$3))</f>
        <v>140</v>
      </c>
      <c r="CS300" s="7" t="s">
        <v>36</v>
      </c>
      <c r="CT300" s="21"/>
      <c r="CU300" s="12">
        <f ca="1" xml:space="preserve"> COUNTIFS($N:$N,"FALSE",  $A:$A,CELL("contents", CU$4), $B:$B,CELL("contents", CU$7), $C:$C,CELL("contents", $P296), $G:$G,CELL("contents", CU$3))</f>
        <v>12</v>
      </c>
      <c r="CV300" s="19">
        <f ca="1" xml:space="preserve"> COUNTIFS($N:$N,"FALSE",  $A:$A,CELL("contents", CV$4), $B:$B,CELL("contents", CV$7), $C:$C,CELL("contents", $P296), $G:$G,CELL("contents", CV$3))</f>
        <v>29</v>
      </c>
      <c r="CW300" s="13"/>
      <c r="CX300" s="14">
        <f ca="1" xml:space="preserve"> COUNTIFS($N:$N,"FALSE",  $A:$A,CELL("contents", CX$4), $B:$B,CELL("contents", CX$7), $C:$C,CELL("contents", $P296), $G:$G,CELL("contents", CX$3))</f>
        <v>41</v>
      </c>
      <c r="CY300" s="12">
        <f ca="1" xml:space="preserve"> COUNTIFS($N:$N,"FALSE",  $A:$A,CELL("contents", CY$4), $B:$B,CELL("contents", CY$7), $C:$C,CELL("contents", $P296), $G:$G,CELL("contents", CY$3))</f>
        <v>29</v>
      </c>
      <c r="CZ300" s="19">
        <f ca="1" xml:space="preserve"> COUNTIFS($N:$N,"FALSE",  $A:$A,CELL("contents", CZ$4), $B:$B,CELL("contents", CZ$7), $C:$C,CELL("contents", $P296), $G:$G,CELL("contents", CZ$3))</f>
        <v>18</v>
      </c>
      <c r="DA300" s="13"/>
      <c r="DB300" s="14">
        <f ca="1" xml:space="preserve"> COUNTIFS($N:$N,"FALSE",  $A:$A,CELL("contents", DB$4), $B:$B,CELL("contents", DB$7), $C:$C,CELL("contents", $P296), $G:$G,CELL("contents", DB$3))</f>
        <v>47</v>
      </c>
      <c r="DC300" s="12">
        <f ca="1" xml:space="preserve"> COUNTIFS($N:$N,"FALSE",  $A:$A,CELL("contents", DC$4), $B:$B,CELL("contents", DC$7), $C:$C,CELL("contents", $P296), $G:$G,CELL("contents", DC$3))</f>
        <v>43</v>
      </c>
      <c r="DD300" s="19">
        <f ca="1" xml:space="preserve"> COUNTIFS($N:$N,"FALSE",  $A:$A,CELL("contents", DD$4), $B:$B,CELL("contents", DD$7), $C:$C,CELL("contents", $P296), $G:$G,CELL("contents", DD$3))</f>
        <v>14</v>
      </c>
      <c r="DE300" s="13"/>
      <c r="DF300" s="14">
        <f ca="1" xml:space="preserve"> COUNTIFS($N:$N,"FALSE",  $A:$A,CELL("contents", DF$4), $B:$B,CELL("contents", DF$7), $C:$C,CELL("contents", $P296), $G:$G,CELL("contents", DF$3))</f>
        <v>57</v>
      </c>
      <c r="DG300" s="12">
        <f ca="1" xml:space="preserve"> COUNTIFS($N:$N,"FALSE",  $A:$A,CELL("contents", DG$4), $B:$B,CELL("contents", DG$7), $C:$C,CELL("contents", $P296), $G:$G,CELL("contents", DG$3))</f>
        <v>84</v>
      </c>
      <c r="DH300" s="19">
        <f ca="1" xml:space="preserve"> COUNTIFS($N:$N,"FALSE",  $A:$A,CELL("contents", DH$4), $B:$B,CELL("contents", DH$7), $C:$C,CELL("contents", $P296), $G:$G,CELL("contents", DH$3))</f>
        <v>61</v>
      </c>
      <c r="DI300" s="13"/>
      <c r="DJ300" s="14">
        <f ca="1" xml:space="preserve"> COUNTIFS($N:$N,"FALSE",  $A:$A,CELL("contents", DJ$4), $B:$B,CELL("contents", DJ$7), $C:$C,CELL("contents", $P296), $G:$G,CELL("contents", DJ$3))</f>
        <v>145</v>
      </c>
      <c r="DM300" s="7" t="s">
        <v>36</v>
      </c>
      <c r="DN300" s="21"/>
      <c r="DO300" s="12">
        <f ca="1" xml:space="preserve"> COUNTIFS($N:$N,"FALSE",  $A:$A,CELL("contents", DO$4), $B:$B,CELL("contents", DO$7), $C:$C,CELL("contents", $P296), $G:$G,CELL("contents", DO$3))</f>
        <v>12</v>
      </c>
      <c r="DP300" s="19">
        <f ca="1" xml:space="preserve"> COUNTIFS($N:$N,"FALSE",  $A:$A,CELL("contents", DP$4), $B:$B,CELL("contents", DP$7), $C:$C,CELL("contents", $P296), $G:$G,CELL("contents", DP$3))</f>
        <v>29</v>
      </c>
      <c r="DQ300" s="13"/>
      <c r="DR300" s="14">
        <f ca="1" xml:space="preserve"> COUNTIFS($N:$N,"FALSE",  $A:$A,CELL("contents", DR$4), $B:$B,CELL("contents", DR$7), $C:$C,CELL("contents", $P296), $G:$G,CELL("contents", DR$3))</f>
        <v>41</v>
      </c>
      <c r="DS300" s="12">
        <f ca="1" xml:space="preserve"> COUNTIFS($N:$N,"FALSE",  $A:$A,CELL("contents", DS$4), $B:$B,CELL("contents", DS$7), $C:$C,CELL("contents", $P296), $G:$G,CELL("contents", DS$3))</f>
        <v>33</v>
      </c>
      <c r="DT300" s="19">
        <f ca="1" xml:space="preserve"> COUNTIFS($N:$N,"FALSE",  $A:$A,CELL("contents", DT$4), $B:$B,CELL("contents", DT$7), $C:$C,CELL("contents", $P296), $G:$G,CELL("contents", DT$3))</f>
        <v>5</v>
      </c>
      <c r="DU300" s="13"/>
      <c r="DV300" s="14">
        <f ca="1" xml:space="preserve"> COUNTIFS($N:$N,"FALSE",  $A:$A,CELL("contents", DV$4), $B:$B,CELL("contents", DV$7), $C:$C,CELL("contents", $P296), $G:$G,CELL("contents", DV$3))</f>
        <v>38</v>
      </c>
      <c r="DW300" s="12">
        <f ca="1" xml:space="preserve"> COUNTIFS($N:$N,"FALSE",  $A:$A,CELL("contents", DW$4), $B:$B,CELL("contents", DW$7), $C:$C,CELL("contents", $P296), $G:$G,CELL("contents", DW$3))</f>
        <v>40</v>
      </c>
      <c r="DX300" s="19">
        <f ca="1" xml:space="preserve"> COUNTIFS($N:$N,"FALSE",  $A:$A,CELL("contents", DX$4), $B:$B,CELL("contents", DX$7), $C:$C,CELL("contents", $P296), $G:$G,CELL("contents", DX$3))</f>
        <v>29</v>
      </c>
      <c r="DY300" s="13"/>
      <c r="DZ300" s="14">
        <f ca="1" xml:space="preserve"> COUNTIFS($N:$N,"FALSE",  $A:$A,CELL("contents", DZ$4), $B:$B,CELL("contents", DZ$7), $C:$C,CELL("contents", $P296), $G:$G,CELL("contents", DZ$3))</f>
        <v>69</v>
      </c>
      <c r="EA300" s="12">
        <f ca="1" xml:space="preserve"> COUNTIFS($N:$N,"FALSE",  $A:$A,CELL("contents", EA$4), $B:$B,CELL("contents", EA$7), $C:$C,CELL("contents", $P296), $G:$G,CELL("contents", EA$3))</f>
        <v>85</v>
      </c>
      <c r="EB300" s="19">
        <f ca="1" xml:space="preserve"> COUNTIFS($N:$N,"FALSE",  $A:$A,CELL("contents", EB$4), $B:$B,CELL("contents", EB$7), $C:$C,CELL("contents", $P296), $G:$G,CELL("contents", EB$3))</f>
        <v>63</v>
      </c>
      <c r="EC300" s="13"/>
      <c r="ED300" s="14">
        <f ca="1" xml:space="preserve"> COUNTIFS($N:$N,"FALSE",  $A:$A,CELL("contents", ED$4), $B:$B,CELL("contents", ED$7), $C:$C,CELL("contents", $P296), $G:$G,CELL("contents", ED$3))</f>
        <v>148</v>
      </c>
    </row>
    <row r="301" spans="1:134" x14ac:dyDescent="0.25">
      <c r="A301" t="s">
        <v>19</v>
      </c>
      <c r="B301" t="s">
        <v>14</v>
      </c>
      <c r="C301">
        <v>12</v>
      </c>
      <c r="D301">
        <v>12</v>
      </c>
      <c r="E301" t="b">
        <v>1</v>
      </c>
      <c r="F301">
        <v>12.509</v>
      </c>
      <c r="G301">
        <v>16</v>
      </c>
      <c r="H301">
        <v>0</v>
      </c>
      <c r="I301">
        <v>268</v>
      </c>
      <c r="J301">
        <v>251</v>
      </c>
      <c r="K301">
        <v>124</v>
      </c>
      <c r="L301">
        <v>12</v>
      </c>
      <c r="M301">
        <f t="shared" si="645"/>
        <v>16</v>
      </c>
      <c r="N301" t="b">
        <f t="shared" ref="N301" si="730">AND(MIN($F299,$F300,$F301)=$F301,MAX($H299,$H300,$H301)=$H301)</f>
        <v>0</v>
      </c>
      <c r="O301" t="b">
        <f t="shared" ref="O301" si="731">AND(NOT(N299),NOT(N300),N301)</f>
        <v>0</v>
      </c>
      <c r="P301">
        <f>P293</f>
        <v>18</v>
      </c>
      <c r="Q301" s="6" t="s">
        <v>16</v>
      </c>
      <c r="R301" s="33" t="s">
        <v>5</v>
      </c>
      <c r="S301" s="12">
        <f ca="1" xml:space="preserve"> SUMIFS($F:$F, $A:$A,CELL("contents", S$4), $B:$B,CELL("contents", S$7), $C:$C,CELL("contents", $P296))</f>
        <v>447.71099999999973</v>
      </c>
      <c r="T301" s="19">
        <f ca="1" xml:space="preserve"> SUMIFS($F:$F, $A:$A,CELL("contents", T$4), $B:$B,CELL("contents", T$7), $C:$C,CELL("contents", $P296))</f>
        <v>772.27799999999922</v>
      </c>
      <c r="U301" s="13"/>
      <c r="V301" s="14">
        <f ca="1" xml:space="preserve"> SUMIFS($F:$F, $A:$A,CELL("contents", V$4), $B:$B,CELL("contents", V$7), $C:$C,CELL("contents", $P296))</f>
        <v>1219.9889999999984</v>
      </c>
      <c r="W301" s="12">
        <f ca="1" xml:space="preserve"> SUMIFS($F:$F, $A:$A,CELL("contents", W$4), $B:$B,CELL("contents", W$7), $C:$C,CELL("contents", $P296))</f>
        <v>746.46699999999942</v>
      </c>
      <c r="X301" s="19">
        <f ca="1" xml:space="preserve"> SUMIFS($F:$F, $A:$A,CELL("contents", X$4), $B:$B,CELL("contents", X$7), $C:$C,CELL("contents", $P296))</f>
        <v>3.718999999999995</v>
      </c>
      <c r="Y301" s="13"/>
      <c r="Z301" s="14">
        <f ca="1" xml:space="preserve"> SUMIFS($F:$F, $A:$A,CELL("contents", Z$4), $B:$B,CELL("contents", Z$7), $C:$C,CELL("contents", $P296))</f>
        <v>750.18599999999856</v>
      </c>
      <c r="AA301" s="12">
        <f ca="1" xml:space="preserve"> SUMIFS($F:$F, $A:$A,CELL("contents", AA$4), $B:$B,CELL("contents", AA$7), $C:$C,CELL("contents", $P296))</f>
        <v>753.31699999999989</v>
      </c>
      <c r="AB301" s="19">
        <f ca="1" xml:space="preserve"> SUMIFS($F:$F, $A:$A,CELL("contents", AB$4), $B:$B,CELL("contents", AB$7), $C:$C,CELL("contents", $P296))</f>
        <v>4.0079999999999965</v>
      </c>
      <c r="AC301" s="13"/>
      <c r="AD301" s="14">
        <f ca="1" xml:space="preserve"> SUMIFS($F:$F, $A:$A,CELL("contents", AD$4), $B:$B,CELL("contents", AD$7), $C:$C,CELL("contents", $P296))</f>
        <v>757.32499999999993</v>
      </c>
      <c r="AE301" s="12">
        <f ca="1" xml:space="preserve"> SUMIFS($F:$F, $A:$A,CELL("contents", AE$4), $B:$B,CELL("contents", AE$7), $C:$C,CELL("contents", $P296))</f>
        <v>1947.4949999999972</v>
      </c>
      <c r="AF301" s="19">
        <f ca="1" xml:space="preserve"> SUMIFS($F:$F, $A:$A,CELL("contents", AF$4), $B:$B,CELL("contents", AF$7), $C:$C,CELL("contents", $P296))</f>
        <v>780.00499999999909</v>
      </c>
      <c r="AG301" s="13"/>
      <c r="AH301" s="14">
        <f ca="1" xml:space="preserve"> SUMIFS($F:$F, $A:$A,CELL("contents", AH$4), $B:$B,CELL("contents", AH$7), $C:$C,CELL("contents", $P296))</f>
        <v>2727.4999999999991</v>
      </c>
      <c r="AK301" s="6" t="s">
        <v>16</v>
      </c>
      <c r="AL301" s="33" t="s">
        <v>5</v>
      </c>
      <c r="AM301" s="12">
        <f ca="1" xml:space="preserve"> SUMIFS($F:$F, $A:$A,CELL("contents", AM$4), $B:$B,CELL("contents", AM$7), $C:$C,CELL("contents", $P296), $G:$G,CELL("contents", AM$3))</f>
        <v>72.152000000000029</v>
      </c>
      <c r="AN301" s="19">
        <f ca="1" xml:space="preserve"> SUMIFS($F:$F, $A:$A,CELL("contents", AN$4), $B:$B,CELL("contents", AN$7), $C:$C,CELL("contents", $P296), $G:$G,CELL("contents", AN$3))</f>
        <v>154.03300000000004</v>
      </c>
      <c r="AO301" s="13"/>
      <c r="AP301" s="14">
        <f ca="1" xml:space="preserve"> SUMIFS($F:$F, $A:$A,CELL("contents", AP$4), $B:$B,CELL("contents", AP$7), $C:$C,CELL("contents", $P296), $G:$G,CELL("contents", AP$3))</f>
        <v>226.18500000000014</v>
      </c>
      <c r="AQ301" s="12">
        <f ca="1" xml:space="preserve"> SUMIFS($F:$F, $A:$A,CELL("contents", AQ$4), $B:$B,CELL("contents", AQ$7), $C:$C,CELL("contents", $P296), $G:$G,CELL("contents", AQ$3))</f>
        <v>110.7110000000001</v>
      </c>
      <c r="AR301" s="19">
        <f ca="1" xml:space="preserve"> SUMIFS($F:$F, $A:$A,CELL("contents", AR$4), $B:$B,CELL("contents", AR$7), $C:$C,CELL("contents", $P296), $G:$G,CELL("contents", AR$3))</f>
        <v>7.2000000000000008E-2</v>
      </c>
      <c r="AS301" s="13"/>
      <c r="AT301" s="14">
        <f ca="1" xml:space="preserve"> SUMIFS($F:$F, $A:$A,CELL("contents", AT$4), $B:$B,CELL("contents", AT$7), $C:$C,CELL("contents", $P296), $G:$G,CELL("contents", AT$3))</f>
        <v>110.78300000000014</v>
      </c>
      <c r="AU301" s="12">
        <f ca="1" xml:space="preserve"> SUMIFS($F:$F, $A:$A,CELL("contents", AU$4), $B:$B,CELL("contents", AU$7), $C:$C,CELL("contents", $P296), $G:$G,CELL("contents", AU$3))</f>
        <v>104.87500000000004</v>
      </c>
      <c r="AV301" s="19">
        <f ca="1" xml:space="preserve"> SUMIFS($F:$F, $A:$A,CELL("contents", AV$4), $B:$B,CELL("contents", AV$7), $C:$C,CELL("contents", $P296), $G:$G,CELL("contents", AV$3))</f>
        <v>5.6000000000000029E-2</v>
      </c>
      <c r="AW301" s="13"/>
      <c r="AX301" s="14">
        <f ca="1" xml:space="preserve"> SUMIFS($F:$F, $A:$A,CELL("contents", AX$4), $B:$B,CELL("contents", AX$7), $C:$C,CELL("contents", $P296), $G:$G,CELL("contents", AX$3))</f>
        <v>104.93100000000004</v>
      </c>
      <c r="AY301" s="12">
        <f ca="1" xml:space="preserve"> SUMIFS($F:$F, $A:$A,CELL("contents", AY$4), $B:$B,CELL("contents", AY$7), $C:$C,CELL("contents", $P296), $G:$G,CELL("contents", AY$3))</f>
        <v>287.73799999999926</v>
      </c>
      <c r="AZ301" s="19">
        <f ca="1" xml:space="preserve"> SUMIFS($F:$F, $A:$A,CELL("contents", AZ$4), $B:$B,CELL("contents", AZ$7), $C:$C,CELL("contents", $P296), $G:$G,CELL("contents", AZ$3))</f>
        <v>154.16100000000009</v>
      </c>
      <c r="BA301" s="13"/>
      <c r="BB301" s="14">
        <f ca="1" xml:space="preserve"> SUMIFS($F:$F, $A:$A,CELL("contents", BB$4), $B:$B,CELL("contents", BB$7), $C:$C,CELL("contents", $P296), $G:$G,CELL("contents", BB$3))</f>
        <v>441.89899999999841</v>
      </c>
      <c r="BE301" s="6" t="s">
        <v>16</v>
      </c>
      <c r="BF301" s="33" t="s">
        <v>5</v>
      </c>
      <c r="BG301" s="12">
        <f ca="1" xml:space="preserve"> SUMIFS($F:$F, $A:$A,CELL("contents", BG$4), $B:$B,CELL("contents", BG$7), $C:$C,CELL("contents", $P296), $G:$G,CELL("contents", BG$3))</f>
        <v>74.091999999999999</v>
      </c>
      <c r="BH301" s="19">
        <f ca="1" xml:space="preserve"> SUMIFS($F:$F, $A:$A,CELL("contents", BH$4), $B:$B,CELL("contents", BH$7), $C:$C,CELL("contents", $P296), $G:$G,CELL("contents", BH$3))</f>
        <v>154.59800000000001</v>
      </c>
      <c r="BI301" s="13"/>
      <c r="BJ301" s="14">
        <f ca="1" xml:space="preserve"> SUMIFS($F:$F, $A:$A,CELL("contents", BJ$4), $B:$B,CELL("contents", BJ$7), $C:$C,CELL("contents", $P296), $G:$G,CELL("contents", BJ$3))</f>
        <v>228.69000000000011</v>
      </c>
      <c r="BK301" s="12">
        <f ca="1" xml:space="preserve"> SUMIFS($F:$F, $A:$A,CELL("contents", BK$4), $B:$B,CELL("contents", BK$7), $C:$C,CELL("contents", $P296), $G:$G,CELL("contents", BK$3))</f>
        <v>133.43499999999989</v>
      </c>
      <c r="BL301" s="19">
        <f ca="1" xml:space="preserve"> SUMIFS($F:$F, $A:$A,CELL("contents", BL$4), $B:$B,CELL("contents", BL$7), $C:$C,CELL("contents", $P296), $G:$G,CELL("contents", BL$3))</f>
        <v>0.10600000000000005</v>
      </c>
      <c r="BM301" s="13"/>
      <c r="BN301" s="14">
        <f ca="1" xml:space="preserve"> SUMIFS($F:$F, $A:$A,CELL("contents", BN$4), $B:$B,CELL("contents", BN$7), $C:$C,CELL("contents", $P296), $G:$G,CELL("contents", BN$3))</f>
        <v>133.541</v>
      </c>
      <c r="BO301" s="12">
        <f ca="1" xml:space="preserve"> SUMIFS($F:$F, $A:$A,CELL("contents", BO$4), $B:$B,CELL("contents", BO$7), $C:$C,CELL("contents", $P296), $G:$G,CELL("contents", BO$3))</f>
        <v>127.931</v>
      </c>
      <c r="BP301" s="19">
        <f ca="1" xml:space="preserve"> SUMIFS($F:$F, $A:$A,CELL("contents", BP$4), $B:$B,CELL("contents", BP$7), $C:$C,CELL("contents", $P296), $G:$G,CELL("contents", BP$3))</f>
        <v>0.22000000000000011</v>
      </c>
      <c r="BQ301" s="13"/>
      <c r="BR301" s="14">
        <f ca="1" xml:space="preserve"> SUMIFS($F:$F, $A:$A,CELL("contents", BR$4), $B:$B,CELL("contents", BR$7), $C:$C,CELL("contents", $P296), $G:$G,CELL("contents", BR$3))</f>
        <v>128.15099999999995</v>
      </c>
      <c r="BS301" s="12">
        <f ca="1" xml:space="preserve"> SUMIFS($F:$F, $A:$A,CELL("contents", BS$4), $B:$B,CELL("contents", BS$7), $C:$C,CELL("contents", $P296), $G:$G,CELL("contents", BS$3))</f>
        <v>335.45799999999969</v>
      </c>
      <c r="BT301" s="19">
        <f ca="1" xml:space="preserve"> SUMIFS($F:$F, $A:$A,CELL("contents", BT$4), $B:$B,CELL("contents", BT$7), $C:$C,CELL("contents", $P296), $G:$G,CELL("contents", BT$3))</f>
        <v>154.92400000000004</v>
      </c>
      <c r="BU301" s="13"/>
      <c r="BV301" s="14">
        <f ca="1" xml:space="preserve"> SUMIFS($F:$F, $A:$A,CELL("contents", BV$4), $B:$B,CELL("contents", BV$7), $C:$C,CELL("contents", $P296), $G:$G,CELL("contents", BV$3))</f>
        <v>490.38199999999915</v>
      </c>
      <c r="BY301" s="6" t="s">
        <v>16</v>
      </c>
      <c r="BZ301" s="33" t="s">
        <v>5</v>
      </c>
      <c r="CA301" s="12">
        <f ca="1" xml:space="preserve"> SUMIFS($F:$F, $A:$A,CELL("contents", CA$4), $B:$B,CELL("contents", CA$7), $C:$C,CELL("contents", $P296), $G:$G,CELL("contents", CA$3))</f>
        <v>78.655000000000015</v>
      </c>
      <c r="CB301" s="19">
        <f ca="1" xml:space="preserve"> SUMIFS($F:$F, $A:$A,CELL("contents", CB$4), $B:$B,CELL("contents", CB$7), $C:$C,CELL("contents", $P296), $G:$G,CELL("contents", CB$3))</f>
        <v>153.57100000000003</v>
      </c>
      <c r="CC301" s="13"/>
      <c r="CD301" s="14">
        <f ca="1" xml:space="preserve"> SUMIFS($F:$F, $A:$A,CELL("contents", CD$4), $B:$B,CELL("contents", CD$7), $C:$C,CELL("contents", $P296), $G:$G,CELL("contents", CD$3))</f>
        <v>232.22600000000006</v>
      </c>
      <c r="CE301" s="12">
        <f ca="1" xml:space="preserve"> SUMIFS($F:$F, $A:$A,CELL("contents", CE$4), $B:$B,CELL("contents", CE$7), $C:$C,CELL("contents", $P296), $G:$G,CELL("contents", CE$3))</f>
        <v>147.57199999999989</v>
      </c>
      <c r="CF301" s="19">
        <f ca="1" xml:space="preserve"> SUMIFS($F:$F, $A:$A,CELL("contents", CF$4), $B:$B,CELL("contents", CF$7), $C:$C,CELL("contents", $P296), $G:$G,CELL("contents", CF$3))</f>
        <v>0.59000000000000008</v>
      </c>
      <c r="CG301" s="13"/>
      <c r="CH301" s="14">
        <f ca="1" xml:space="preserve"> SUMIFS($F:$F, $A:$A,CELL("contents", CH$4), $B:$B,CELL("contents", CH$7), $C:$C,CELL("contents", $P296), $G:$G,CELL("contents", CH$3))</f>
        <v>148.16199999999984</v>
      </c>
      <c r="CI301" s="12">
        <f ca="1" xml:space="preserve"> SUMIFS($F:$F, $A:$A,CELL("contents", CI$4), $B:$B,CELL("contents", CI$7), $C:$C,CELL("contents", $P296), $G:$G,CELL("contents", CI$3))</f>
        <v>147.43199999999999</v>
      </c>
      <c r="CJ301" s="19">
        <f ca="1" xml:space="preserve"> SUMIFS($F:$F, $A:$A,CELL("contents", CJ$4), $B:$B,CELL("contents", CJ$7), $C:$C,CELL("contents", $P296), $G:$G,CELL("contents", CJ$3))</f>
        <v>0.2420000000000001</v>
      </c>
      <c r="CK301" s="13"/>
      <c r="CL301" s="14">
        <f ca="1" xml:space="preserve"> SUMIFS($F:$F, $A:$A,CELL("contents", CL$4), $B:$B,CELL("contents", CL$7), $C:$C,CELL("contents", $P296), $G:$G,CELL("contents", CL$3))</f>
        <v>147.67399999999992</v>
      </c>
      <c r="CM301" s="12">
        <f ca="1" xml:space="preserve"> SUMIFS($F:$F, $A:$A,CELL("contents", CM$4), $B:$B,CELL("contents", CM$7), $C:$C,CELL("contents", $P296), $G:$G,CELL("contents", CM$3))</f>
        <v>373.65899999999976</v>
      </c>
      <c r="CN301" s="19">
        <f ca="1" xml:space="preserve"> SUMIFS($F:$F, $A:$A,CELL("contents", CN$4), $B:$B,CELL("contents", CN$7), $C:$C,CELL("contents", $P296), $G:$G,CELL("contents", CN$3))</f>
        <v>154.40300000000008</v>
      </c>
      <c r="CO301" s="13"/>
      <c r="CP301" s="14">
        <f ca="1" xml:space="preserve"> SUMIFS($F:$F, $A:$A,CELL("contents", CP$4), $B:$B,CELL("contents", CP$7), $C:$C,CELL("contents", $P296), $G:$G,CELL("contents", CP$3))</f>
        <v>528.06199999999944</v>
      </c>
      <c r="CS301" s="6" t="s">
        <v>16</v>
      </c>
      <c r="CT301" s="33" t="s">
        <v>5</v>
      </c>
      <c r="CU301" s="12">
        <f ca="1" xml:space="preserve"> SUMIFS($F:$F, $A:$A,CELL("contents", CU$4), $B:$B,CELL("contents", CU$7), $C:$C,CELL("contents", $P296), $G:$G,CELL("contents", CU$3))</f>
        <v>93.584000000000032</v>
      </c>
      <c r="CV301" s="19">
        <f ca="1" xml:space="preserve"> SUMIFS($F:$F, $A:$A,CELL("contents", CV$4), $B:$B,CELL("contents", CV$7), $C:$C,CELL("contents", $P296), $G:$G,CELL("contents", CV$3))</f>
        <v>152.28000000000003</v>
      </c>
      <c r="CW301" s="13"/>
      <c r="CX301" s="14">
        <f ca="1" xml:space="preserve"> SUMIFS($F:$F, $A:$A,CELL("contents", CX$4), $B:$B,CELL("contents", CX$7), $C:$C,CELL("contents", $P296), $G:$G,CELL("contents", CX$3))</f>
        <v>245.86400000000006</v>
      </c>
      <c r="CY301" s="12">
        <f ca="1" xml:space="preserve"> SUMIFS($F:$F, $A:$A,CELL("contents", CY$4), $B:$B,CELL("contents", CY$7), $C:$C,CELL("contents", $P296), $G:$G,CELL("contents", CY$3))</f>
        <v>171.4019999999999</v>
      </c>
      <c r="CZ301" s="19">
        <f ca="1" xml:space="preserve"> SUMIFS($F:$F, $A:$A,CELL("contents", CZ$4), $B:$B,CELL("contents", CZ$7), $C:$C,CELL("contents", $P296), $G:$G,CELL("contents", CZ$3))</f>
        <v>0.67900000000000027</v>
      </c>
      <c r="DA301" s="13"/>
      <c r="DB301" s="14">
        <f ca="1" xml:space="preserve"> SUMIFS($F:$F, $A:$A,CELL("contents", DB$4), $B:$B,CELL("contents", DB$7), $C:$C,CELL("contents", $P296), $G:$G,CELL("contents", DB$3))</f>
        <v>172.08099999999988</v>
      </c>
      <c r="DC301" s="12">
        <f ca="1" xml:space="preserve"> SUMIFS($F:$F, $A:$A,CELL("contents", DC$4), $B:$B,CELL("contents", DC$7), $C:$C,CELL("contents", $P296), $G:$G,CELL("contents", DC$3))</f>
        <v>187.01100000000002</v>
      </c>
      <c r="DD301" s="19">
        <f ca="1" xml:space="preserve"> SUMIFS($F:$F, $A:$A,CELL("contents", DD$4), $B:$B,CELL("contents", DD$7), $C:$C,CELL("contents", $P296), $G:$G,CELL("contents", DD$3))</f>
        <v>0.68800000000000039</v>
      </c>
      <c r="DE301" s="13"/>
      <c r="DF301" s="14">
        <f ca="1" xml:space="preserve"> SUMIFS($F:$F, $A:$A,CELL("contents", DF$4), $B:$B,CELL("contents", DF$7), $C:$C,CELL("contents", $P296), $G:$G,CELL("contents", DF$3))</f>
        <v>187.69899999999996</v>
      </c>
      <c r="DG301" s="12">
        <f ca="1" xml:space="preserve"> SUMIFS($F:$F, $A:$A,CELL("contents", DG$4), $B:$B,CELL("contents", DG$7), $C:$C,CELL("contents", $P296), $G:$G,CELL("contents", DG$3))</f>
        <v>451.9969999999995</v>
      </c>
      <c r="DH301" s="19">
        <f ca="1" xml:space="preserve"> SUMIFS($F:$F, $A:$A,CELL("contents", DH$4), $B:$B,CELL("contents", DH$7), $C:$C,CELL("contents", $P296), $G:$G,CELL("contents", DH$3))</f>
        <v>153.64700000000008</v>
      </c>
      <c r="DI301" s="13"/>
      <c r="DJ301" s="14">
        <f ca="1" xml:space="preserve"> SUMIFS($F:$F, $A:$A,CELL("contents", DJ$4), $B:$B,CELL("contents", DJ$7), $C:$C,CELL("contents", $P296), $G:$G,CELL("contents", DJ$3))</f>
        <v>605.64399999999898</v>
      </c>
      <c r="DM301" s="6" t="s">
        <v>16</v>
      </c>
      <c r="DN301" s="33" t="s">
        <v>5</v>
      </c>
      <c r="DO301" s="12">
        <f ca="1" xml:space="preserve"> SUMIFS($F:$F, $A:$A,CELL("contents", DO$4), $B:$B,CELL("contents", DO$7), $C:$C,CELL("contents", $P296), $G:$G,CELL("contents", DO$3))</f>
        <v>129.22800000000007</v>
      </c>
      <c r="DP301" s="19">
        <f ca="1" xml:space="preserve"> SUMIFS($F:$F, $A:$A,CELL("contents", DP$4), $B:$B,CELL("contents", DP$7), $C:$C,CELL("contents", $P296), $G:$G,CELL("contents", DP$3))</f>
        <v>157.79600000000002</v>
      </c>
      <c r="DQ301" s="13"/>
      <c r="DR301" s="14">
        <f ca="1" xml:space="preserve"> SUMIFS($F:$F, $A:$A,CELL("contents", DR$4), $B:$B,CELL("contents", DR$7), $C:$C,CELL("contents", $P296), $G:$G,CELL("contents", DR$3))</f>
        <v>287.02400000000011</v>
      </c>
      <c r="DS301" s="12">
        <f ca="1" xml:space="preserve"> SUMIFS($F:$F, $A:$A,CELL("contents", DS$4), $B:$B,CELL("contents", DS$7), $C:$C,CELL("contents", $P296), $G:$G,CELL("contents", DS$3))</f>
        <v>183.34699999999995</v>
      </c>
      <c r="DT301" s="19">
        <f ca="1" xml:space="preserve"> SUMIFS($F:$F, $A:$A,CELL("contents", DT$4), $B:$B,CELL("contents", DT$7), $C:$C,CELL("contents", $P296), $G:$G,CELL("contents", DT$3))</f>
        <v>2.2719999999999998</v>
      </c>
      <c r="DU301" s="13"/>
      <c r="DV301" s="14">
        <f ca="1" xml:space="preserve"> SUMIFS($F:$F, $A:$A,CELL("contents", DV$4), $B:$B,CELL("contents", DV$7), $C:$C,CELL("contents", $P296), $G:$G,CELL("contents", DV$3))</f>
        <v>185.61899999999994</v>
      </c>
      <c r="DW301" s="12">
        <f ca="1" xml:space="preserve"> SUMIFS($F:$F, $A:$A,CELL("contents", DW$4), $B:$B,CELL("contents", DW$7), $C:$C,CELL("contents", $P296), $G:$G,CELL("contents", DW$3))</f>
        <v>186.06800000000001</v>
      </c>
      <c r="DX301" s="19">
        <f ca="1" xml:space="preserve"> SUMIFS($F:$F, $A:$A,CELL("contents", DX$4), $B:$B,CELL("contents", DX$7), $C:$C,CELL("contents", $P296), $G:$G,CELL("contents", DX$3))</f>
        <v>2.802</v>
      </c>
      <c r="DY301" s="13"/>
      <c r="DZ301" s="14">
        <f ca="1" xml:space="preserve"> SUMIFS($F:$F, $A:$A,CELL("contents", DZ$4), $B:$B,CELL("contents", DZ$7), $C:$C,CELL("contents", $P296), $G:$G,CELL("contents", DZ$3))</f>
        <v>188.87</v>
      </c>
      <c r="EA301" s="12">
        <f ca="1" xml:space="preserve"> SUMIFS($F:$F, $A:$A,CELL("contents", EA$4), $B:$B,CELL("contents", EA$7), $C:$C,CELL("contents", $P296), $G:$G,CELL("contents", EA$3))</f>
        <v>498.6429999999994</v>
      </c>
      <c r="EB301" s="19">
        <f ca="1" xml:space="preserve"> SUMIFS($F:$F, $A:$A,CELL("contents", EB$4), $B:$B,CELL("contents", EB$7), $C:$C,CELL("contents", $P296), $G:$G,CELL("contents", EB$3))</f>
        <v>162.87000000000003</v>
      </c>
      <c r="EC301" s="13"/>
      <c r="ED301" s="14">
        <f ca="1" xml:space="preserve"> SUMIFS($F:$F, $A:$A,CELL("contents", ED$4), $B:$B,CELL("contents", ED$7), $C:$C,CELL("contents", $P296), $G:$G,CELL("contents", ED$3))</f>
        <v>661.51299999999878</v>
      </c>
    </row>
    <row r="302" spans="1:134" x14ac:dyDescent="0.25">
      <c r="A302" t="s">
        <v>13</v>
      </c>
      <c r="B302" t="s">
        <v>14</v>
      </c>
      <c r="C302">
        <v>12</v>
      </c>
      <c r="D302">
        <v>13</v>
      </c>
      <c r="E302" t="b">
        <v>1</v>
      </c>
      <c r="F302">
        <v>10.004</v>
      </c>
      <c r="G302">
        <v>16</v>
      </c>
      <c r="H302">
        <v>0</v>
      </c>
      <c r="I302">
        <v>837460</v>
      </c>
      <c r="J302">
        <v>815785</v>
      </c>
      <c r="K302">
        <v>407891</v>
      </c>
      <c r="L302">
        <v>13</v>
      </c>
      <c r="M302">
        <f t="shared" si="645"/>
        <v>16</v>
      </c>
      <c r="N302" t="b">
        <f t="shared" ref="N302" si="732">AND(MIN($F302,$F303,$F304)=$F302,MAX($H302,$H303,$H304)=$H302)</f>
        <v>0</v>
      </c>
      <c r="O302" t="b">
        <f t="shared" ref="O302" si="733">AND(N302,NOT(N303),NOT(N304))</f>
        <v>0</v>
      </c>
      <c r="P302">
        <f>P293</f>
        <v>18</v>
      </c>
      <c r="Q302" s="5" t="s">
        <v>23</v>
      </c>
      <c r="R302" s="33"/>
      <c r="S302" s="12">
        <f ca="1" xml:space="preserve"> AVERAGEIFS($F:$F, $A:$A,CELL("contents", S$4), $B:$B,CELL("contents", S$7), $C:$C,CELL("contents", $P296))</f>
        <v>1.8654624999999989</v>
      </c>
      <c r="T302" s="19">
        <f ca="1" xml:space="preserve"> AVERAGEIFS($F:$F, $A:$A,CELL("contents", T$4), $B:$B,CELL("contents", T$7), $C:$C,CELL("contents", $P296))</f>
        <v>4.6804727272727229</v>
      </c>
      <c r="U302" s="13"/>
      <c r="V302" s="14">
        <f ca="1" xml:space="preserve"> AVERAGEIFS($F:$F, $A:$A,CELL("contents", V$4), $B:$B,CELL("contents", V$7), $C:$C,CELL("contents", $P296))</f>
        <v>3.0123185185185148</v>
      </c>
      <c r="W302" s="12">
        <f ca="1" xml:space="preserve"> AVERAGEIFS($F:$F, $A:$A,CELL("contents", W$4), $B:$B,CELL("contents", W$7), $C:$C,CELL("contents", $P296))</f>
        <v>3.1102791666666643</v>
      </c>
      <c r="X302" s="19">
        <f ca="1" xml:space="preserve"> AVERAGEIFS($F:$F, $A:$A,CELL("contents", X$4), $B:$B,CELL("contents", X$7), $C:$C,CELL("contents", $P296))</f>
        <v>2.2539393939393908E-2</v>
      </c>
      <c r="Y302" s="13"/>
      <c r="Z302" s="14">
        <f ca="1" xml:space="preserve"> AVERAGEIFS($F:$F, $A:$A,CELL("contents", Z$4), $B:$B,CELL("contents", Z$7), $C:$C,CELL("contents", $P296))</f>
        <v>1.8523111111111075</v>
      </c>
      <c r="AA302" s="12">
        <f ca="1" xml:space="preserve"> AVERAGEIFS($F:$F, $A:$A,CELL("contents", AA$4), $B:$B,CELL("contents", AA$7), $C:$C,CELL("contents", $P296))</f>
        <v>3.1388208333333329</v>
      </c>
      <c r="AB302" s="19">
        <f ca="1" xml:space="preserve"> AVERAGEIFS($F:$F, $A:$A,CELL("contents", AB$4), $B:$B,CELL("contents", AB$7), $C:$C,CELL("contents", $P296))</f>
        <v>2.4290909090909068E-2</v>
      </c>
      <c r="AC302" s="13"/>
      <c r="AD302" s="14">
        <f ca="1" xml:space="preserve"> AVERAGEIFS($F:$F, $A:$A,CELL("contents", AD$4), $B:$B,CELL("contents", AD$7), $C:$C,CELL("contents", $P296))</f>
        <v>1.8699382716049382</v>
      </c>
      <c r="AE302" s="12">
        <f ca="1" xml:space="preserve"> AVERAGEIFS($F:$F, $A:$A,CELL("contents", AE$4), $B:$B,CELL("contents", AE$7), $C:$C,CELL("contents", $P296))</f>
        <v>2.7048541666666628</v>
      </c>
      <c r="AF302" s="19">
        <f ca="1" xml:space="preserve"> AVERAGEIFS($F:$F, $A:$A,CELL("contents", AF$4), $B:$B,CELL("contents", AF$7), $C:$C,CELL("contents", $P296))</f>
        <v>1.5757676767676749</v>
      </c>
      <c r="AG302" s="13"/>
      <c r="AH302" s="14">
        <f ca="1" xml:space="preserve"> AVERAGEIFS($F:$F, $A:$A,CELL("contents", AH$4), $B:$B,CELL("contents", AH$7), $C:$C,CELL("contents", $P296))</f>
        <v>2.2448559670781885</v>
      </c>
      <c r="AK302" s="5" t="s">
        <v>23</v>
      </c>
      <c r="AL302" s="33"/>
      <c r="AM302" s="12">
        <f ca="1" xml:space="preserve"> AVERAGEIFS($F:$F, $A:$A,CELL("contents", AM$4), $B:$B,CELL("contents", AM$7), $C:$C,CELL("contents", $P296), $G:$G,CELL("contents", AM$3))</f>
        <v>1.5031666666666672</v>
      </c>
      <c r="AN302" s="19">
        <f ca="1" xml:space="preserve"> AVERAGEIFS($F:$F, $A:$A,CELL("contents", AN$4), $B:$B,CELL("contents", AN$7), $C:$C,CELL("contents", $P296), $G:$G,CELL("contents", AN$3))</f>
        <v>4.6676666666666682</v>
      </c>
      <c r="AO302" s="13"/>
      <c r="AP302" s="14">
        <f ca="1" xml:space="preserve"> AVERAGEIFS($F:$F, $A:$A,CELL("contents", AP$4), $B:$B,CELL("contents", AP$7), $C:$C,CELL("contents", $P296), $G:$G,CELL("contents", AP$3))</f>
        <v>2.792407407407409</v>
      </c>
      <c r="AQ302" s="12">
        <f ca="1" xml:space="preserve"> AVERAGEIFS($F:$F, $A:$A,CELL("contents", AQ$4), $B:$B,CELL("contents", AQ$7), $C:$C,CELL("contents", $P296), $G:$G,CELL("contents", AQ$3))</f>
        <v>2.3064791666666689</v>
      </c>
      <c r="AR302" s="19">
        <f ca="1" xml:space="preserve"> AVERAGEIFS($F:$F, $A:$A,CELL("contents", AR$4), $B:$B,CELL("contents", AR$7), $C:$C,CELL("contents", $P296), $G:$G,CELL("contents", AR$3))</f>
        <v>2.1818181818181819E-3</v>
      </c>
      <c r="AS302" s="13"/>
      <c r="AT302" s="14">
        <f ca="1" xml:space="preserve"> AVERAGEIFS($F:$F, $A:$A,CELL("contents", AT$4), $B:$B,CELL("contents", AT$7), $C:$C,CELL("contents", $P296), $G:$G,CELL("contents", AT$3))</f>
        <v>1.3676913580246932</v>
      </c>
      <c r="AU302" s="12">
        <f ca="1" xml:space="preserve"> AVERAGEIFS($F:$F, $A:$A,CELL("contents", AU$4), $B:$B,CELL("contents", AU$7), $C:$C,CELL("contents", $P296), $G:$G,CELL("contents", AU$3))</f>
        <v>2.1848958333333344</v>
      </c>
      <c r="AV302" s="19">
        <f ca="1" xml:space="preserve"> AVERAGEIFS($F:$F, $A:$A,CELL("contents", AV$4), $B:$B,CELL("contents", AV$7), $C:$C,CELL("contents", $P296), $G:$G,CELL("contents", AV$3))</f>
        <v>1.6969696969696979E-3</v>
      </c>
      <c r="AW302" s="13"/>
      <c r="AX302" s="14">
        <f ca="1" xml:space="preserve"> AVERAGEIFS($F:$F, $A:$A,CELL("contents", AX$4), $B:$B,CELL("contents", AX$7), $C:$C,CELL("contents", $P296), $G:$G,CELL("contents", AX$3))</f>
        <v>1.2954444444444448</v>
      </c>
      <c r="AY302" s="12">
        <f ca="1" xml:space="preserve"> AVERAGEIFS($F:$F, $A:$A,CELL("contents", AY$4), $B:$B,CELL("contents", AY$7), $C:$C,CELL("contents", $P296), $G:$G,CELL("contents", AY$3))</f>
        <v>1.9981805555555505</v>
      </c>
      <c r="AZ302" s="19">
        <f ca="1" xml:space="preserve"> AVERAGEIFS($F:$F, $A:$A,CELL("contents", AZ$4), $B:$B,CELL("contents", AZ$7), $C:$C,CELL("contents", $P296), $G:$G,CELL("contents", AZ$3))</f>
        <v>1.5571818181818191</v>
      </c>
      <c r="BA302" s="13"/>
      <c r="BB302" s="14">
        <f ca="1" xml:space="preserve"> AVERAGEIFS($F:$F, $A:$A,CELL("contents", BB$4), $B:$B,CELL("contents", BB$7), $C:$C,CELL("contents", $P296), $G:$G,CELL("contents", BB$3))</f>
        <v>1.8185144032921745</v>
      </c>
      <c r="BE302" s="5" t="s">
        <v>23</v>
      </c>
      <c r="BF302" s="33"/>
      <c r="BG302" s="12">
        <f ca="1" xml:space="preserve"> AVERAGEIFS($F:$F, $A:$A,CELL("contents", BG$4), $B:$B,CELL("contents", BG$7), $C:$C,CELL("contents", $P296), $G:$G,CELL("contents", BG$3))</f>
        <v>1.5435833333333333</v>
      </c>
      <c r="BH302" s="19">
        <f ca="1" xml:space="preserve"> AVERAGEIFS($F:$F, $A:$A,CELL("contents", BH$4), $B:$B,CELL("contents", BH$7), $C:$C,CELL("contents", $P296), $G:$G,CELL("contents", BH$3))</f>
        <v>4.6847878787878789</v>
      </c>
      <c r="BI302" s="13"/>
      <c r="BJ302" s="14">
        <f ca="1" xml:space="preserve"> AVERAGEIFS($F:$F, $A:$A,CELL("contents", BJ$4), $B:$B,CELL("contents", BJ$7), $C:$C,CELL("contents", $P296), $G:$G,CELL("contents", BJ$3))</f>
        <v>2.8233333333333346</v>
      </c>
      <c r="BK302" s="12">
        <f ca="1" xml:space="preserve"> AVERAGEIFS($F:$F, $A:$A,CELL("contents", BK$4), $B:$B,CELL("contents", BK$7), $C:$C,CELL("contents", $P296), $G:$G,CELL("contents", BK$3))</f>
        <v>2.779895833333331</v>
      </c>
      <c r="BL302" s="19">
        <f ca="1" xml:space="preserve"> AVERAGEIFS($F:$F, $A:$A,CELL("contents", BL$4), $B:$B,CELL("contents", BL$7), $C:$C,CELL("contents", $P296), $G:$G,CELL("contents", BL$3))</f>
        <v>3.2121212121212139E-3</v>
      </c>
      <c r="BM302" s="13"/>
      <c r="BN302" s="14">
        <f ca="1" xml:space="preserve"> AVERAGEIFS($F:$F, $A:$A,CELL("contents", BN$4), $B:$B,CELL("contents", BN$7), $C:$C,CELL("contents", $P296), $G:$G,CELL("contents", BN$3))</f>
        <v>1.6486543209876543</v>
      </c>
      <c r="BO302" s="12">
        <f ca="1" xml:space="preserve"> AVERAGEIFS($F:$F, $A:$A,CELL("contents", BO$4), $B:$B,CELL("contents", BO$7), $C:$C,CELL("contents", $P296), $G:$G,CELL("contents", BO$3))</f>
        <v>2.6652291666666668</v>
      </c>
      <c r="BP302" s="19">
        <f ca="1" xml:space="preserve"> AVERAGEIFS($F:$F, $A:$A,CELL("contents", BP$4), $B:$B,CELL("contents", BP$7), $C:$C,CELL("contents", $P296), $G:$G,CELL("contents", BP$3))</f>
        <v>6.6666666666666697E-3</v>
      </c>
      <c r="BQ302" s="13"/>
      <c r="BR302" s="14">
        <f ca="1" xml:space="preserve"> AVERAGEIFS($F:$F, $A:$A,CELL("contents", BR$4), $B:$B,CELL("contents", BR$7), $C:$C,CELL("contents", $P296), $G:$G,CELL("contents", BR$3))</f>
        <v>1.5821111111111106</v>
      </c>
      <c r="BS302" s="12">
        <f ca="1" xml:space="preserve"> AVERAGEIFS($F:$F, $A:$A,CELL("contents", BS$4), $B:$B,CELL("contents", BS$7), $C:$C,CELL("contents", $P296), $G:$G,CELL("contents", BS$3))</f>
        <v>2.3295694444444424</v>
      </c>
      <c r="BT302" s="19">
        <f ca="1" xml:space="preserve"> AVERAGEIFS($F:$F, $A:$A,CELL("contents", BT$4), $B:$B,CELL("contents", BT$7), $C:$C,CELL("contents", $P296), $G:$G,CELL("contents", BT$3))</f>
        <v>1.5648888888888892</v>
      </c>
      <c r="BU302" s="13"/>
      <c r="BV302" s="14">
        <f ca="1" xml:space="preserve"> AVERAGEIFS($F:$F, $A:$A,CELL("contents", BV$4), $B:$B,CELL("contents", BV$7), $C:$C,CELL("contents", $P296), $G:$G,CELL("contents", BV$3))</f>
        <v>2.018032921810696</v>
      </c>
      <c r="BY302" s="5" t="s">
        <v>23</v>
      </c>
      <c r="BZ302" s="33"/>
      <c r="CA302" s="12">
        <f ca="1" xml:space="preserve"> AVERAGEIFS($F:$F, $A:$A,CELL("contents", CA$4), $B:$B,CELL("contents", CA$7), $C:$C,CELL("contents", $P296), $G:$G,CELL("contents", CA$3))</f>
        <v>1.6386458333333336</v>
      </c>
      <c r="CB302" s="19">
        <f ca="1" xml:space="preserve"> AVERAGEIFS($F:$F, $A:$A,CELL("contents", CB$4), $B:$B,CELL("contents", CB$7), $C:$C,CELL("contents", $P296), $G:$G,CELL("contents", CB$3))</f>
        <v>4.6536666666666671</v>
      </c>
      <c r="CC302" s="13"/>
      <c r="CD302" s="14">
        <f ca="1" xml:space="preserve"> AVERAGEIFS($F:$F, $A:$A,CELL("contents", CD$4), $B:$B,CELL("contents", CD$7), $C:$C,CELL("contents", $P296), $G:$G,CELL("contents", CD$3))</f>
        <v>2.8669876543209885</v>
      </c>
      <c r="CE302" s="12">
        <f ca="1" xml:space="preserve"> AVERAGEIFS($F:$F, $A:$A,CELL("contents", CE$4), $B:$B,CELL("contents", CE$7), $C:$C,CELL("contents", $P296), $G:$G,CELL("contents", CE$3))</f>
        <v>3.0744166666666644</v>
      </c>
      <c r="CF302" s="19">
        <f ca="1" xml:space="preserve"> AVERAGEIFS($F:$F, $A:$A,CELL("contents", CF$4), $B:$B,CELL("contents", CF$7), $C:$C,CELL("contents", $P296), $G:$G,CELL("contents", CF$3))</f>
        <v>1.7878787878787883E-2</v>
      </c>
      <c r="CG302" s="13"/>
      <c r="CH302" s="14">
        <f ca="1" xml:space="preserve"> AVERAGEIFS($F:$F, $A:$A,CELL("contents", CH$4), $B:$B,CELL("contents", CH$7), $C:$C,CELL("contents", $P296), $G:$G,CELL("contents", CH$3))</f>
        <v>1.8291604938271584</v>
      </c>
      <c r="CI302" s="12">
        <f ca="1" xml:space="preserve"> AVERAGEIFS($F:$F, $A:$A,CELL("contents", CI$4), $B:$B,CELL("contents", CI$7), $C:$C,CELL("contents", $P296), $G:$G,CELL("contents", CI$3))</f>
        <v>3.0714999999999999</v>
      </c>
      <c r="CJ302" s="19">
        <f ca="1" xml:space="preserve"> AVERAGEIFS($F:$F, $A:$A,CELL("contents", CJ$4), $B:$B,CELL("contents", CJ$7), $C:$C,CELL("contents", $P296), $G:$G,CELL("contents", CJ$3))</f>
        <v>7.3333333333333367E-3</v>
      </c>
      <c r="CK302" s="13"/>
      <c r="CL302" s="14">
        <f ca="1" xml:space="preserve"> AVERAGEIFS($F:$F, $A:$A,CELL("contents", CL$4), $B:$B,CELL("contents", CL$7), $C:$C,CELL("contents", $P296), $G:$G,CELL("contents", CL$3))</f>
        <v>1.8231358024691349</v>
      </c>
      <c r="CM302" s="12">
        <f ca="1" xml:space="preserve"> AVERAGEIFS($F:$F, $A:$A,CELL("contents", CM$4), $B:$B,CELL("contents", CM$7), $C:$C,CELL("contents", $P296), $G:$G,CELL("contents", CM$3))</f>
        <v>2.5948541666666651</v>
      </c>
      <c r="CN302" s="19">
        <f ca="1" xml:space="preserve"> AVERAGEIFS($F:$F, $A:$A,CELL("contents", CN$4), $B:$B,CELL("contents", CN$7), $C:$C,CELL("contents", $P296), $G:$G,CELL("contents", CN$3))</f>
        <v>1.5596262626262634</v>
      </c>
      <c r="CO302" s="13"/>
      <c r="CP302" s="14">
        <f ca="1" xml:space="preserve"> AVERAGEIFS($F:$F, $A:$A,CELL("contents", CP$4), $B:$B,CELL("contents", CP$7), $C:$C,CELL("contents", $P296), $G:$G,CELL("contents", CP$3))</f>
        <v>2.1730946502057589</v>
      </c>
      <c r="CS302" s="5" t="s">
        <v>23</v>
      </c>
      <c r="CT302" s="33"/>
      <c r="CU302" s="12">
        <f ca="1" xml:space="preserve"> AVERAGEIFS($F:$F, $A:$A,CELL("contents", CU$4), $B:$B,CELL("contents", CU$7), $C:$C,CELL("contents", $P296), $G:$G,CELL("contents", CU$3))</f>
        <v>1.9496666666666673</v>
      </c>
      <c r="CV302" s="19">
        <f ca="1" xml:space="preserve"> AVERAGEIFS($F:$F, $A:$A,CELL("contents", CV$4), $B:$B,CELL("contents", CV$7), $C:$C,CELL("contents", $P296), $G:$G,CELL("contents", CV$3))</f>
        <v>4.6145454545454552</v>
      </c>
      <c r="CW302" s="13"/>
      <c r="CX302" s="14">
        <f ca="1" xml:space="preserve"> AVERAGEIFS($F:$F, $A:$A,CELL("contents", CX$4), $B:$B,CELL("contents", CX$7), $C:$C,CELL("contents", $P296), $G:$G,CELL("contents", CX$3))</f>
        <v>3.0353580246913587</v>
      </c>
      <c r="CY302" s="12">
        <f ca="1" xml:space="preserve"> AVERAGEIFS($F:$F, $A:$A,CELL("contents", CY$4), $B:$B,CELL("contents", CY$7), $C:$C,CELL("contents", $P296), $G:$G,CELL("contents", CY$3))</f>
        <v>3.5708749999999978</v>
      </c>
      <c r="CZ302" s="19">
        <f ca="1" xml:space="preserve"> AVERAGEIFS($F:$F, $A:$A,CELL("contents", CZ$4), $B:$B,CELL("contents", CZ$7), $C:$C,CELL("contents", $P296), $G:$G,CELL("contents", CZ$3))</f>
        <v>2.0575757575757584E-2</v>
      </c>
      <c r="DA302" s="13"/>
      <c r="DB302" s="14">
        <f ca="1" xml:space="preserve"> AVERAGEIFS($F:$F, $A:$A,CELL("contents", DB$4), $B:$B,CELL("contents", DB$7), $C:$C,CELL("contents", $P296), $G:$G,CELL("contents", DB$3))</f>
        <v>2.1244567901234555</v>
      </c>
      <c r="DC302" s="12">
        <f ca="1" xml:space="preserve"> AVERAGEIFS($F:$F, $A:$A,CELL("contents", DC$4), $B:$B,CELL("contents", DC$7), $C:$C,CELL("contents", $P296), $G:$G,CELL("contents", DC$3))</f>
        <v>3.8960625000000007</v>
      </c>
      <c r="DD302" s="19">
        <f ca="1" xml:space="preserve"> AVERAGEIFS($F:$F, $A:$A,CELL("contents", DD$4), $B:$B,CELL("contents", DD$7), $C:$C,CELL("contents", $P296), $G:$G,CELL("contents", DD$3))</f>
        <v>2.0848484848484859E-2</v>
      </c>
      <c r="DE302" s="13"/>
      <c r="DF302" s="14">
        <f ca="1" xml:space="preserve"> AVERAGEIFS($F:$F, $A:$A,CELL("contents", DF$4), $B:$B,CELL("contents", DF$7), $C:$C,CELL("contents", $P296), $G:$G,CELL("contents", DF$3))</f>
        <v>2.3172716049382709</v>
      </c>
      <c r="DG302" s="12">
        <f ca="1" xml:space="preserve"> AVERAGEIFS($F:$F, $A:$A,CELL("contents", DG$4), $B:$B,CELL("contents", DG$7), $C:$C,CELL("contents", $P296), $G:$G,CELL("contents", DG$3))</f>
        <v>3.1388680555555522</v>
      </c>
      <c r="DH302" s="19">
        <f ca="1" xml:space="preserve"> AVERAGEIFS($F:$F, $A:$A,CELL("contents", DH$4), $B:$B,CELL("contents", DH$7), $C:$C,CELL("contents", $P296), $G:$G,CELL("contents", DH$3))</f>
        <v>1.5519898989898997</v>
      </c>
      <c r="DI302" s="13"/>
      <c r="DJ302" s="14">
        <f ca="1" xml:space="preserve"> AVERAGEIFS($F:$F, $A:$A,CELL("contents", DJ$4), $B:$B,CELL("contents", DJ$7), $C:$C,CELL("contents", $P296), $G:$G,CELL("contents", DJ$3))</f>
        <v>2.4923621399176912</v>
      </c>
      <c r="DM302" s="5" t="s">
        <v>23</v>
      </c>
      <c r="DN302" s="33"/>
      <c r="DO302" s="12">
        <f ca="1" xml:space="preserve"> AVERAGEIFS($F:$F, $A:$A,CELL("contents", DO$4), $B:$B,CELL("contents", DO$7), $C:$C,CELL("contents", $P296), $G:$G,CELL("contents", DO$3))</f>
        <v>2.6922500000000014</v>
      </c>
      <c r="DP302" s="19">
        <f ca="1" xml:space="preserve"> AVERAGEIFS($F:$F, $A:$A,CELL("contents", DP$4), $B:$B,CELL("contents", DP$7), $C:$C,CELL("contents", $P296), $G:$G,CELL("contents", DP$3))</f>
        <v>4.78169696969697</v>
      </c>
      <c r="DQ302" s="13"/>
      <c r="DR302" s="14">
        <f ca="1" xml:space="preserve"> AVERAGEIFS($F:$F, $A:$A,CELL("contents", DR$4), $B:$B,CELL("contents", DR$7), $C:$C,CELL("contents", $P296), $G:$G,CELL("contents", DR$3))</f>
        <v>3.5435061728395074</v>
      </c>
      <c r="DS302" s="12">
        <f ca="1" xml:space="preserve"> AVERAGEIFS($F:$F, $A:$A,CELL("contents", DS$4), $B:$B,CELL("contents", DS$7), $C:$C,CELL("contents", $P296), $G:$G,CELL("contents", DS$3))</f>
        <v>3.8197291666666655</v>
      </c>
      <c r="DT302" s="19">
        <f ca="1" xml:space="preserve"> AVERAGEIFS($F:$F, $A:$A,CELL("contents", DT$4), $B:$B,CELL("contents", DT$7), $C:$C,CELL("contents", $P296), $G:$G,CELL("contents", DT$3))</f>
        <v>6.8848484848484839E-2</v>
      </c>
      <c r="DU302" s="13"/>
      <c r="DV302" s="14">
        <f ca="1" xml:space="preserve"> AVERAGEIFS($F:$F, $A:$A,CELL("contents", DV$4), $B:$B,CELL("contents", DV$7), $C:$C,CELL("contents", $P296), $G:$G,CELL("contents", DV$3))</f>
        <v>2.291592592592592</v>
      </c>
      <c r="DW302" s="12">
        <f ca="1" xml:space="preserve"> AVERAGEIFS($F:$F, $A:$A,CELL("contents", DW$4), $B:$B,CELL("contents", DW$7), $C:$C,CELL("contents", $P296), $G:$G,CELL("contents", DW$3))</f>
        <v>3.8764166666666671</v>
      </c>
      <c r="DX302" s="19">
        <f ca="1" xml:space="preserve"> AVERAGEIFS($F:$F, $A:$A,CELL("contents", DX$4), $B:$B,CELL("contents", DX$7), $C:$C,CELL("contents", $P296), $G:$G,CELL("contents", DX$3))</f>
        <v>8.4909090909090906E-2</v>
      </c>
      <c r="DY302" s="13"/>
      <c r="DZ302" s="14">
        <f ca="1" xml:space="preserve"> AVERAGEIFS($F:$F, $A:$A,CELL("contents", DZ$4), $B:$B,CELL("contents", DZ$7), $C:$C,CELL("contents", $P296), $G:$G,CELL("contents", DZ$3))</f>
        <v>2.3317283950617282</v>
      </c>
      <c r="EA302" s="12">
        <f ca="1" xml:space="preserve"> AVERAGEIFS($F:$F, $A:$A,CELL("contents", EA$4), $B:$B,CELL("contents", EA$7), $C:$C,CELL("contents", $P296), $G:$G,CELL("contents", EA$3))</f>
        <v>3.4627986111111069</v>
      </c>
      <c r="EB302" s="19">
        <f ca="1" xml:space="preserve"> AVERAGEIFS($F:$F, $A:$A,CELL("contents", EB$4), $B:$B,CELL("contents", EB$7), $C:$C,CELL("contents", $P296), $G:$G,CELL("contents", EB$3))</f>
        <v>1.6451515151515155</v>
      </c>
      <c r="EC302" s="13"/>
      <c r="ED302" s="14">
        <f ca="1" xml:space="preserve"> AVERAGEIFS($F:$F, $A:$A,CELL("contents", ED$4), $B:$B,CELL("contents", ED$7), $C:$C,CELL("contents", $P296), $G:$G,CELL("contents", ED$3))</f>
        <v>2.7222757201646042</v>
      </c>
    </row>
    <row r="303" spans="1:134" x14ac:dyDescent="0.25">
      <c r="A303" t="s">
        <v>15</v>
      </c>
      <c r="B303" t="s">
        <v>14</v>
      </c>
      <c r="C303">
        <v>12</v>
      </c>
      <c r="D303">
        <v>13</v>
      </c>
      <c r="E303" t="b">
        <v>0</v>
      </c>
      <c r="F303">
        <v>0.23699999999999999</v>
      </c>
      <c r="G303">
        <v>16</v>
      </c>
      <c r="H303">
        <v>16</v>
      </c>
      <c r="I303">
        <v>12504</v>
      </c>
      <c r="J303">
        <v>12502</v>
      </c>
      <c r="K303">
        <v>6233</v>
      </c>
      <c r="L303">
        <v>13</v>
      </c>
      <c r="M303">
        <f t="shared" si="645"/>
        <v>0</v>
      </c>
      <c r="N303" t="b">
        <f t="shared" ref="N303" si="734">AND(MIN($F302,$F303,$F304)=$F303,MAX($H302,$H303,$H304)=$H303)</f>
        <v>1</v>
      </c>
      <c r="O303" t="b">
        <f t="shared" ref="O303" si="735">AND(NOT(N302),N303,NOT(N304))</f>
        <v>1</v>
      </c>
      <c r="P303">
        <f>P293</f>
        <v>18</v>
      </c>
      <c r="Q303" s="7" t="s">
        <v>29</v>
      </c>
      <c r="R303" s="33"/>
      <c r="S303" s="12">
        <f ca="1" xml:space="preserve"> _xlfn.MAXIFS($F:$F, $A:$A,CELL("contents", S$4), $B:$B,CELL("contents", S$7), $C:$C,CELL("contents", $P296))</f>
        <v>10.007999999999999</v>
      </c>
      <c r="T303" s="19">
        <f ca="1" xml:space="preserve"> _xlfn.MAXIFS($F:$F, $A:$A,CELL("contents", T$4), $B:$B,CELL("contents", T$7), $C:$C,CELL("contents", $P296))</f>
        <v>10.032</v>
      </c>
      <c r="U303" s="13"/>
      <c r="V303" s="14">
        <f ca="1" xml:space="preserve"> _xlfn.MAXIFS($F:$F, $A:$A,CELL("contents", V$4), $B:$B,CELL("contents", V$7), $C:$C,CELL("contents", $P296))</f>
        <v>10.032</v>
      </c>
      <c r="W303" s="12">
        <f ca="1" xml:space="preserve"> _xlfn.MAXIFS($F:$F, $A:$A,CELL("contents", W$4), $B:$B,CELL("contents", W$7), $C:$C,CELL("contents", $P296))</f>
        <v>19.173999999999999</v>
      </c>
      <c r="X303" s="19">
        <f ca="1" xml:space="preserve"> _xlfn.MAXIFS($F:$F, $A:$A,CELL("contents", X$4), $B:$B,CELL("contents", X$7), $C:$C,CELL("contents", $P296))</f>
        <v>0.35</v>
      </c>
      <c r="Y303" s="13"/>
      <c r="Z303" s="14">
        <f ca="1" xml:space="preserve"> _xlfn.MAXIFS($F:$F, $A:$A,CELL("contents", Z$4), $B:$B,CELL("contents", Z$7), $C:$C,CELL("contents", $P296))</f>
        <v>19.173999999999999</v>
      </c>
      <c r="AA303" s="12">
        <f ca="1" xml:space="preserve"> _xlfn.MAXIFS($F:$F, $A:$A,CELL("contents", AA$4), $B:$B,CELL("contents", AA$7), $C:$C,CELL("contents", $P296))</f>
        <v>21.744</v>
      </c>
      <c r="AB303" s="19">
        <f ca="1" xml:space="preserve"> _xlfn.MAXIFS($F:$F, $A:$A,CELL("contents", AB$4), $B:$B,CELL("contents", AB$7), $C:$C,CELL("contents", $P296))</f>
        <v>0.157</v>
      </c>
      <c r="AC303" s="13"/>
      <c r="AD303" s="14">
        <f ca="1" xml:space="preserve"> _xlfn.MAXIFS($F:$F, $A:$A,CELL("contents", AD$4), $B:$B,CELL("contents", AD$7), $C:$C,CELL("contents", $P296))</f>
        <v>21.744</v>
      </c>
      <c r="AE303" s="12">
        <f ca="1" xml:space="preserve"> _xlfn.MAXIFS($F:$F, $A:$A,CELL("contents", AE$4), $B:$B,CELL("contents", AE$7), $C:$C,CELL("contents", $P296))</f>
        <v>21.744</v>
      </c>
      <c r="AF303" s="19">
        <f ca="1" xml:space="preserve"> _xlfn.MAXIFS($F:$F, $A:$A,CELL("contents", AF$4), $B:$B,CELL("contents", AF$7), $C:$C,CELL("contents", $P296))</f>
        <v>10.032</v>
      </c>
      <c r="AG303" s="13"/>
      <c r="AH303" s="14">
        <f ca="1" xml:space="preserve"> _xlfn.MAXIFS($F:$F, $A:$A,CELL("contents", AH$4), $B:$B,CELL("contents", AH$7), $C:$C,CELL("contents", $P296))</f>
        <v>21.744</v>
      </c>
      <c r="AK303" s="7" t="s">
        <v>29</v>
      </c>
      <c r="AL303" s="33"/>
      <c r="AM303" s="12">
        <f ca="1" xml:space="preserve"> _xlfn.MAXIFS($F:$F, $A:$A,CELL("contents", AM$4), $B:$B,CELL("contents", AM$7), $C:$C,CELL("contents", $P296), $G:$G,CELL("contents", AM$3))</f>
        <v>10.007999999999999</v>
      </c>
      <c r="AN303" s="19">
        <f ca="1" xml:space="preserve"> _xlfn.MAXIFS($F:$F, $A:$A,CELL("contents", AN$4), $B:$B,CELL("contents", AN$7), $C:$C,CELL("contents", $P296), $G:$G,CELL("contents", AN$3))</f>
        <v>10.004</v>
      </c>
      <c r="AO303" s="13"/>
      <c r="AP303" s="14">
        <f ca="1" xml:space="preserve"> _xlfn.MAXIFS($F:$F, $A:$A,CELL("contents", AP$4), $B:$B,CELL("contents", AP$7), $C:$C,CELL("contents", $P296), $G:$G,CELL("contents", AP$3))</f>
        <v>10.007999999999999</v>
      </c>
      <c r="AQ303" s="12">
        <f ca="1" xml:space="preserve"> _xlfn.MAXIFS($F:$F, $A:$A,CELL("contents", AQ$4), $B:$B,CELL("contents", AQ$7), $C:$C,CELL("contents", $P296), $G:$G,CELL("contents", AQ$3))</f>
        <v>19.173999999999999</v>
      </c>
      <c r="AR303" s="19">
        <f ca="1" xml:space="preserve"> _xlfn.MAXIFS($F:$F, $A:$A,CELL("contents", AR$4), $B:$B,CELL("contents", AR$7), $C:$C,CELL("contents", $P296), $G:$G,CELL("contents", AR$3))</f>
        <v>1.2999999999999999E-2</v>
      </c>
      <c r="AS303" s="13"/>
      <c r="AT303" s="14">
        <f ca="1" xml:space="preserve"> _xlfn.MAXIFS($F:$F, $A:$A,CELL("contents", AT$4), $B:$B,CELL("contents", AT$7), $C:$C,CELL("contents", $P296), $G:$G,CELL("contents", AT$3))</f>
        <v>19.173999999999999</v>
      </c>
      <c r="AU303" s="12">
        <f ca="1" xml:space="preserve"> _xlfn.MAXIFS($F:$F, $A:$A,CELL("contents", AU$4), $B:$B,CELL("contents", AU$7), $C:$C,CELL("contents", $P296), $G:$G,CELL("contents", AU$3))</f>
        <v>15.856999999999999</v>
      </c>
      <c r="AV303" s="19">
        <f ca="1" xml:space="preserve"> _xlfn.MAXIFS($F:$F, $A:$A,CELL("contents", AV$4), $B:$B,CELL("contents", AV$7), $C:$C,CELL("contents", $P296), $G:$G,CELL("contents", AV$3))</f>
        <v>5.0000000000000001E-3</v>
      </c>
      <c r="AW303" s="13"/>
      <c r="AX303" s="14">
        <f ca="1" xml:space="preserve"> _xlfn.MAXIFS($F:$F, $A:$A,CELL("contents", AX$4), $B:$B,CELL("contents", AX$7), $C:$C,CELL("contents", $P296), $G:$G,CELL("contents", AX$3))</f>
        <v>15.856999999999999</v>
      </c>
      <c r="AY303" s="12">
        <f ca="1" xml:space="preserve"> _xlfn.MAXIFS($F:$F, $A:$A,CELL("contents", AY$4), $B:$B,CELL("contents", AY$7), $C:$C,CELL("contents", $P296), $G:$G,CELL("contents", AY$3))</f>
        <v>19.173999999999999</v>
      </c>
      <c r="AZ303" s="19">
        <f ca="1" xml:space="preserve"> _xlfn.MAXIFS($F:$F, $A:$A,CELL("contents", AZ$4), $B:$B,CELL("contents", AZ$7), $C:$C,CELL("contents", $P296), $G:$G,CELL("contents", AZ$3))</f>
        <v>10.004</v>
      </c>
      <c r="BA303" s="13"/>
      <c r="BB303" s="14">
        <f ca="1" xml:space="preserve"> _xlfn.MAXIFS($F:$F, $A:$A,CELL("contents", BB$4), $B:$B,CELL("contents", BB$7), $C:$C,CELL("contents", $P296), $G:$G,CELL("contents", BB$3))</f>
        <v>19.173999999999999</v>
      </c>
      <c r="BE303" s="7" t="s">
        <v>29</v>
      </c>
      <c r="BF303" s="33"/>
      <c r="BG303" s="12">
        <f ca="1" xml:space="preserve"> _xlfn.MAXIFS($F:$F, $A:$A,CELL("contents", BG$4), $B:$B,CELL("contents", BG$7), $C:$C,CELL("contents", $P296), $G:$G,CELL("contents", BG$3))</f>
        <v>10.007</v>
      </c>
      <c r="BH303" s="19">
        <f ca="1" xml:space="preserve"> _xlfn.MAXIFS($F:$F, $A:$A,CELL("contents", BH$4), $B:$B,CELL("contents", BH$7), $C:$C,CELL("contents", $P296), $G:$G,CELL("contents", BH$3))</f>
        <v>10.003</v>
      </c>
      <c r="BI303" s="13"/>
      <c r="BJ303" s="14">
        <f ca="1" xml:space="preserve"> _xlfn.MAXIFS($F:$F, $A:$A,CELL("contents", BJ$4), $B:$B,CELL("contents", BJ$7), $C:$C,CELL("contents", $P296), $G:$G,CELL("contents", BJ$3))</f>
        <v>10.007</v>
      </c>
      <c r="BK303" s="12">
        <f ca="1" xml:space="preserve"> _xlfn.MAXIFS($F:$F, $A:$A,CELL("contents", BK$4), $B:$B,CELL("contents", BK$7), $C:$C,CELL("contents", $P296), $G:$G,CELL("contents", BK$3))</f>
        <v>17.885999999999999</v>
      </c>
      <c r="BL303" s="19">
        <f ca="1" xml:space="preserve"> _xlfn.MAXIFS($F:$F, $A:$A,CELL("contents", BL$4), $B:$B,CELL("contents", BL$7), $C:$C,CELL("contents", $P296), $G:$G,CELL("contents", BL$3))</f>
        <v>1.2999999999999999E-2</v>
      </c>
      <c r="BM303" s="13"/>
      <c r="BN303" s="14">
        <f ca="1" xml:space="preserve"> _xlfn.MAXIFS($F:$F, $A:$A,CELL("contents", BN$4), $B:$B,CELL("contents", BN$7), $C:$C,CELL("contents", $P296), $G:$G,CELL("contents", BN$3))</f>
        <v>17.885999999999999</v>
      </c>
      <c r="BO303" s="12">
        <f ca="1" xml:space="preserve"> _xlfn.MAXIFS($F:$F, $A:$A,CELL("contents", BO$4), $B:$B,CELL("contents", BO$7), $C:$C,CELL("contents", $P296), $G:$G,CELL("contents", BO$3))</f>
        <v>15.151999999999999</v>
      </c>
      <c r="BP303" s="19">
        <f ca="1" xml:space="preserve"> _xlfn.MAXIFS($F:$F, $A:$A,CELL("contents", BP$4), $B:$B,CELL("contents", BP$7), $C:$C,CELL("contents", $P296), $G:$G,CELL("contents", BP$3))</f>
        <v>2.1999999999999999E-2</v>
      </c>
      <c r="BQ303" s="13"/>
      <c r="BR303" s="14">
        <f ca="1" xml:space="preserve"> _xlfn.MAXIFS($F:$F, $A:$A,CELL("contents", BR$4), $B:$B,CELL("contents", BR$7), $C:$C,CELL("contents", $P296), $G:$G,CELL("contents", BR$3))</f>
        <v>15.151999999999999</v>
      </c>
      <c r="BS303" s="12">
        <f ca="1" xml:space="preserve"> _xlfn.MAXIFS($F:$F, $A:$A,CELL("contents", BS$4), $B:$B,CELL("contents", BS$7), $C:$C,CELL("contents", $P296), $G:$G,CELL("contents", BS$3))</f>
        <v>17.885999999999999</v>
      </c>
      <c r="BT303" s="19">
        <f ca="1" xml:space="preserve"> _xlfn.MAXIFS($F:$F, $A:$A,CELL("contents", BT$4), $B:$B,CELL("contents", BT$7), $C:$C,CELL("contents", $P296), $G:$G,CELL("contents", BT$3))</f>
        <v>10.003</v>
      </c>
      <c r="BU303" s="13"/>
      <c r="BV303" s="14">
        <f ca="1" xml:space="preserve"> _xlfn.MAXIFS($F:$F, $A:$A,CELL("contents", BV$4), $B:$B,CELL("contents", BV$7), $C:$C,CELL("contents", $P296), $G:$G,CELL("contents", BV$3))</f>
        <v>17.885999999999999</v>
      </c>
      <c r="BY303" s="7" t="s">
        <v>29</v>
      </c>
      <c r="BZ303" s="33"/>
      <c r="CA303" s="12">
        <f ca="1" xml:space="preserve"> _xlfn.MAXIFS($F:$F, $A:$A,CELL("contents", CA$4), $B:$B,CELL("contents", CA$7), $C:$C,CELL("contents", $P296), $G:$G,CELL("contents", CA$3))</f>
        <v>10.003</v>
      </c>
      <c r="CB303" s="19">
        <f ca="1" xml:space="preserve"> _xlfn.MAXIFS($F:$F, $A:$A,CELL("contents", CB$4), $B:$B,CELL("contents", CB$7), $C:$C,CELL("contents", $P296), $G:$G,CELL("contents", CB$3))</f>
        <v>10.032</v>
      </c>
      <c r="CC303" s="13"/>
      <c r="CD303" s="14">
        <f ca="1" xml:space="preserve"> _xlfn.MAXIFS($F:$F, $A:$A,CELL("contents", CD$4), $B:$B,CELL("contents", CD$7), $C:$C,CELL("contents", $P296), $G:$G,CELL("contents", CD$3))</f>
        <v>10.032</v>
      </c>
      <c r="CE303" s="12">
        <f ca="1" xml:space="preserve"> _xlfn.MAXIFS($F:$F, $A:$A,CELL("contents", CE$4), $B:$B,CELL("contents", CE$7), $C:$C,CELL("contents", $P296), $G:$G,CELL("contents", CE$3))</f>
        <v>16.146000000000001</v>
      </c>
      <c r="CF303" s="19">
        <f ca="1" xml:space="preserve"> _xlfn.MAXIFS($F:$F, $A:$A,CELL("contents", CF$4), $B:$B,CELL("contents", CF$7), $C:$C,CELL("contents", $P296), $G:$G,CELL("contents", CF$3))</f>
        <v>0.35</v>
      </c>
      <c r="CG303" s="13"/>
      <c r="CH303" s="14">
        <f ca="1" xml:space="preserve"> _xlfn.MAXIFS($F:$F, $A:$A,CELL("contents", CH$4), $B:$B,CELL("contents", CH$7), $C:$C,CELL("contents", $P296), $G:$G,CELL("contents", CH$3))</f>
        <v>16.146000000000001</v>
      </c>
      <c r="CI303" s="12">
        <f ca="1" xml:space="preserve"> _xlfn.MAXIFS($F:$F, $A:$A,CELL("contents", CI$4), $B:$B,CELL("contents", CI$7), $C:$C,CELL("contents", $P296), $G:$G,CELL("contents", CI$3))</f>
        <v>16.292999999999999</v>
      </c>
      <c r="CJ303" s="19">
        <f ca="1" xml:space="preserve"> _xlfn.MAXIFS($F:$F, $A:$A,CELL("contents", CJ$4), $B:$B,CELL("contents", CJ$7), $C:$C,CELL("contents", $P296), $G:$G,CELL("contents", CJ$3))</f>
        <v>1.9E-2</v>
      </c>
      <c r="CK303" s="13"/>
      <c r="CL303" s="14">
        <f ca="1" xml:space="preserve"> _xlfn.MAXIFS($F:$F, $A:$A,CELL("contents", CL$4), $B:$B,CELL("contents", CL$7), $C:$C,CELL("contents", $P296), $G:$G,CELL("contents", CL$3))</f>
        <v>16.292999999999999</v>
      </c>
      <c r="CM303" s="12">
        <f ca="1" xml:space="preserve"> _xlfn.MAXIFS($F:$F, $A:$A,CELL("contents", CM$4), $B:$B,CELL("contents", CM$7), $C:$C,CELL("contents", $P296), $G:$G,CELL("contents", CM$3))</f>
        <v>16.292999999999999</v>
      </c>
      <c r="CN303" s="19">
        <f ca="1" xml:space="preserve"> _xlfn.MAXIFS($F:$F, $A:$A,CELL("contents", CN$4), $B:$B,CELL("contents", CN$7), $C:$C,CELL("contents", $P296), $G:$G,CELL("contents", CN$3))</f>
        <v>10.032</v>
      </c>
      <c r="CO303" s="13"/>
      <c r="CP303" s="14">
        <f ca="1" xml:space="preserve"> _xlfn.MAXIFS($F:$F, $A:$A,CELL("contents", CP$4), $B:$B,CELL("contents", CP$7), $C:$C,CELL("contents", $P296), $G:$G,CELL("contents", CP$3))</f>
        <v>16.292999999999999</v>
      </c>
      <c r="CS303" s="7" t="s">
        <v>29</v>
      </c>
      <c r="CT303" s="33"/>
      <c r="CU303" s="12">
        <f ca="1" xml:space="preserve"> _xlfn.MAXIFS($F:$F, $A:$A,CELL("contents", CU$4), $B:$B,CELL("contents", CU$7), $C:$C,CELL("contents", $P296), $G:$G,CELL("contents", CU$3))</f>
        <v>10.005000000000001</v>
      </c>
      <c r="CV303" s="19">
        <f ca="1" xml:space="preserve"> _xlfn.MAXIFS($F:$F, $A:$A,CELL("contents", CV$4), $B:$B,CELL("contents", CV$7), $C:$C,CELL("contents", $P296), $G:$G,CELL("contents", CV$3))</f>
        <v>10.002000000000001</v>
      </c>
      <c r="CW303" s="13"/>
      <c r="CX303" s="14">
        <f ca="1" xml:space="preserve"> _xlfn.MAXIFS($F:$F, $A:$A,CELL("contents", CX$4), $B:$B,CELL("contents", CX$7), $C:$C,CELL("contents", $P296), $G:$G,CELL("contents", CX$3))</f>
        <v>10.005000000000001</v>
      </c>
      <c r="CY303" s="12">
        <f ca="1" xml:space="preserve"> _xlfn.MAXIFS($F:$F, $A:$A,CELL("contents", CY$4), $B:$B,CELL("contents", CY$7), $C:$C,CELL("contents", $P296), $G:$G,CELL("contents", CY$3))</f>
        <v>15.198</v>
      </c>
      <c r="CZ303" s="19">
        <f ca="1" xml:space="preserve"> _xlfn.MAXIFS($F:$F, $A:$A,CELL("contents", CZ$4), $B:$B,CELL("contents", CZ$7), $C:$C,CELL("contents", $P296), $G:$G,CELL("contents", CZ$3))</f>
        <v>3.5999999999999997E-2</v>
      </c>
      <c r="DA303" s="13"/>
      <c r="DB303" s="14">
        <f ca="1" xml:space="preserve"> _xlfn.MAXIFS($F:$F, $A:$A,CELL("contents", DB$4), $B:$B,CELL("contents", DB$7), $C:$C,CELL("contents", $P296), $G:$G,CELL("contents", DB$3))</f>
        <v>15.198</v>
      </c>
      <c r="DC303" s="12">
        <f ca="1" xml:space="preserve"> _xlfn.MAXIFS($F:$F, $A:$A,CELL("contents", DC$4), $B:$B,CELL("contents", DC$7), $C:$C,CELL("contents", $P296), $G:$G,CELL("contents", DC$3))</f>
        <v>21.744</v>
      </c>
      <c r="DD303" s="19">
        <f ca="1" xml:space="preserve"> _xlfn.MAXIFS($F:$F, $A:$A,CELL("contents", DD$4), $B:$B,CELL("contents", DD$7), $C:$C,CELL("contents", $P296), $G:$G,CELL("contents", DD$3))</f>
        <v>3.4000000000000002E-2</v>
      </c>
      <c r="DE303" s="13"/>
      <c r="DF303" s="14">
        <f ca="1" xml:space="preserve"> _xlfn.MAXIFS($F:$F, $A:$A,CELL("contents", DF$4), $B:$B,CELL("contents", DF$7), $C:$C,CELL("contents", $P296), $G:$G,CELL("contents", DF$3))</f>
        <v>21.744</v>
      </c>
      <c r="DG303" s="12">
        <f ca="1" xml:space="preserve"> _xlfn.MAXIFS($F:$F, $A:$A,CELL("contents", DG$4), $B:$B,CELL("contents", DG$7), $C:$C,CELL("contents", $P296), $G:$G,CELL("contents", DG$3))</f>
        <v>21.744</v>
      </c>
      <c r="DH303" s="19">
        <f ca="1" xml:space="preserve"> _xlfn.MAXIFS($F:$F, $A:$A,CELL("contents", DH$4), $B:$B,CELL("contents", DH$7), $C:$C,CELL("contents", $P296), $G:$G,CELL("contents", DH$3))</f>
        <v>10.002000000000001</v>
      </c>
      <c r="DI303" s="13"/>
      <c r="DJ303" s="14">
        <f ca="1" xml:space="preserve"> _xlfn.MAXIFS($F:$F, $A:$A,CELL("contents", DJ$4), $B:$B,CELL("contents", DJ$7), $C:$C,CELL("contents", $P296), $G:$G,CELL("contents", DJ$3))</f>
        <v>21.744</v>
      </c>
      <c r="DM303" s="7" t="s">
        <v>29</v>
      </c>
      <c r="DN303" s="33"/>
      <c r="DO303" s="12">
        <f ca="1" xml:space="preserve"> _xlfn.MAXIFS($F:$F, $A:$A,CELL("contents", DO$4), $B:$B,CELL("contents", DO$7), $C:$C,CELL("contents", $P296), $G:$G,CELL("contents", DO$3))</f>
        <v>10.006</v>
      </c>
      <c r="DP303" s="19">
        <f ca="1" xml:space="preserve"> _xlfn.MAXIFS($F:$F, $A:$A,CELL("contents", DP$4), $B:$B,CELL("contents", DP$7), $C:$C,CELL("contents", $P296), $G:$G,CELL("contents", DP$3))</f>
        <v>10.002000000000001</v>
      </c>
      <c r="DQ303" s="13"/>
      <c r="DR303" s="14">
        <f ca="1" xml:space="preserve"> _xlfn.MAXIFS($F:$F, $A:$A,CELL("contents", DR$4), $B:$B,CELL("contents", DR$7), $C:$C,CELL("contents", $P296), $G:$G,CELL("contents", DR$3))</f>
        <v>10.006</v>
      </c>
      <c r="DS303" s="12">
        <f ca="1" xml:space="preserve"> _xlfn.MAXIFS($F:$F, $A:$A,CELL("contents", DS$4), $B:$B,CELL("contents", DS$7), $C:$C,CELL("contents", $P296), $G:$G,CELL("contents", DS$3))</f>
        <v>15.032999999999999</v>
      </c>
      <c r="DT303" s="19">
        <f ca="1" xml:space="preserve"> _xlfn.MAXIFS($F:$F, $A:$A,CELL("contents", DT$4), $B:$B,CELL("contents", DT$7), $C:$C,CELL("contents", $P296), $G:$G,CELL("contents", DT$3))</f>
        <v>0.112</v>
      </c>
      <c r="DU303" s="13"/>
      <c r="DV303" s="14">
        <f ca="1" xml:space="preserve"> _xlfn.MAXIFS($F:$F, $A:$A,CELL("contents", DV$4), $B:$B,CELL("contents", DV$7), $C:$C,CELL("contents", $P296), $G:$G,CELL("contents", DV$3))</f>
        <v>15.032999999999999</v>
      </c>
      <c r="DW303" s="12">
        <f ca="1" xml:space="preserve"> _xlfn.MAXIFS($F:$F, $A:$A,CELL("contents", DW$4), $B:$B,CELL("contents", DW$7), $C:$C,CELL("contents", $P296), $G:$G,CELL("contents", DW$3))</f>
        <v>16.619</v>
      </c>
      <c r="DX303" s="19">
        <f ca="1" xml:space="preserve"> _xlfn.MAXIFS($F:$F, $A:$A,CELL("contents", DX$4), $B:$B,CELL("contents", DX$7), $C:$C,CELL("contents", $P296), $G:$G,CELL("contents", DX$3))</f>
        <v>0.157</v>
      </c>
      <c r="DY303" s="13"/>
      <c r="DZ303" s="14">
        <f ca="1" xml:space="preserve"> _xlfn.MAXIFS($F:$F, $A:$A,CELL("contents", DZ$4), $B:$B,CELL("contents", DZ$7), $C:$C,CELL("contents", $P296), $G:$G,CELL("contents", DZ$3))</f>
        <v>16.619</v>
      </c>
      <c r="EA303" s="12">
        <f ca="1" xml:space="preserve"> _xlfn.MAXIFS($F:$F, $A:$A,CELL("contents", EA$4), $B:$B,CELL("contents", EA$7), $C:$C,CELL("contents", $P296), $G:$G,CELL("contents", EA$3))</f>
        <v>16.619</v>
      </c>
      <c r="EB303" s="19">
        <f ca="1" xml:space="preserve"> _xlfn.MAXIFS($F:$F, $A:$A,CELL("contents", EB$4), $B:$B,CELL("contents", EB$7), $C:$C,CELL("contents", $P296), $G:$G,CELL("contents", EB$3))</f>
        <v>10.002000000000001</v>
      </c>
      <c r="EC303" s="13"/>
      <c r="ED303" s="14">
        <f ca="1" xml:space="preserve"> _xlfn.MAXIFS($F:$F, $A:$A,CELL("contents", ED$4), $B:$B,CELL("contents", ED$7), $C:$C,CELL("contents", $P296), $G:$G,CELL("contents", ED$3))</f>
        <v>16.619</v>
      </c>
    </row>
    <row r="304" spans="1:134" x14ac:dyDescent="0.25">
      <c r="A304" t="s">
        <v>19</v>
      </c>
      <c r="B304" t="s">
        <v>14</v>
      </c>
      <c r="C304">
        <v>12</v>
      </c>
      <c r="D304">
        <v>13</v>
      </c>
      <c r="E304" t="b">
        <v>1</v>
      </c>
      <c r="F304">
        <v>10.000999999999999</v>
      </c>
      <c r="G304">
        <v>16</v>
      </c>
      <c r="H304">
        <v>0</v>
      </c>
      <c r="I304">
        <v>913820</v>
      </c>
      <c r="J304">
        <v>890141</v>
      </c>
      <c r="K304">
        <v>445069</v>
      </c>
      <c r="L304">
        <v>13</v>
      </c>
      <c r="M304">
        <f t="shared" si="645"/>
        <v>16</v>
      </c>
      <c r="N304" t="b">
        <f t="shared" ref="N304" si="736">AND(MIN($F302,$F303,$F304)=$F304,MAX($H302,$H303,$H304)=$H304)</f>
        <v>0</v>
      </c>
      <c r="O304" t="b">
        <f t="shared" ref="O304" si="737">AND(NOT(N302),NOT(N303),N304)</f>
        <v>0</v>
      </c>
      <c r="P304">
        <f>P293</f>
        <v>18</v>
      </c>
      <c r="Q304" s="6" t="s">
        <v>16</v>
      </c>
      <c r="R304" s="21" t="s">
        <v>22</v>
      </c>
      <c r="S304" s="12">
        <f ca="1" xml:space="preserve"> SUMIFS($I:$I, $A:$A,CELL("contents", S$4), $B:$B,CELL("contents", S$7), $C:$C,CELL("contents", $P296))</f>
        <v>55453325</v>
      </c>
      <c r="T304" s="19">
        <f ca="1" xml:space="preserve"> SUMIFS($I:$I, $A:$A,CELL("contents", T$4), $B:$B,CELL("contents", T$7), $C:$C,CELL("contents", $P296))</f>
        <v>124898587</v>
      </c>
      <c r="U304" s="13"/>
      <c r="V304" s="14">
        <f ca="1" xml:space="preserve"> SUMIFS($I:$I, $A:$A,CELL("contents", V$4), $B:$B,CELL("contents", V$7), $C:$C,CELL("contents", $P296))</f>
        <v>180351912</v>
      </c>
      <c r="W304" s="12">
        <f ca="1" xml:space="preserve"> SUMIFS($I:$I, $A:$A,CELL("contents", W$4), $B:$B,CELL("contents", W$7), $C:$C,CELL("contents", $P296))</f>
        <v>79514372</v>
      </c>
      <c r="X304" s="19">
        <f ca="1" xml:space="preserve"> SUMIFS($I:$I, $A:$A,CELL("contents", X$4), $B:$B,CELL("contents", X$7), $C:$C,CELL("contents", $P296))</f>
        <v>55623</v>
      </c>
      <c r="Y304" s="13"/>
      <c r="Z304" s="14">
        <f ca="1" xml:space="preserve"> SUMIFS($I:$I, $A:$A,CELL("contents", Z$4), $B:$B,CELL("contents", Z$7), $C:$C,CELL("contents", $P296))</f>
        <v>79569995</v>
      </c>
      <c r="AA304" s="12">
        <f ca="1" xml:space="preserve"> SUMIFS($I:$I, $A:$A,CELL("contents", AA$4), $B:$B,CELL("contents", AA$7), $C:$C,CELL("contents", $P296))</f>
        <v>72387713</v>
      </c>
      <c r="AB304" s="19">
        <f ca="1" xml:space="preserve"> SUMIFS($I:$I, $A:$A,CELL("contents", AB$4), $B:$B,CELL("contents", AB$7), $C:$C,CELL("contents", $P296))</f>
        <v>55623</v>
      </c>
      <c r="AC304" s="13"/>
      <c r="AD304" s="14">
        <f ca="1" xml:space="preserve"> SUMIFS($I:$I, $A:$A,CELL("contents", AD$4), $B:$B,CELL("contents", AD$7), $C:$C,CELL("contents", $P296))</f>
        <v>72443336</v>
      </c>
      <c r="AE304" s="12">
        <f ca="1" xml:space="preserve"> SUMIFS($I:$I, $A:$A,CELL("contents", AE$4), $B:$B,CELL("contents", AE$7), $C:$C,CELL("contents", $P296))</f>
        <v>207355410</v>
      </c>
      <c r="AF304" s="19">
        <f ca="1" xml:space="preserve"> SUMIFS($I:$I, $A:$A,CELL("contents", AF$4), $B:$B,CELL("contents", AF$7), $C:$C,CELL("contents", $P296))</f>
        <v>125009833</v>
      </c>
      <c r="AG304" s="13"/>
      <c r="AH304" s="14">
        <f ca="1" xml:space="preserve"> SUMIFS($I:$I, $A:$A,CELL("contents", AH$4), $B:$B,CELL("contents", AH$7), $C:$C,CELL("contents", $P296))</f>
        <v>332365243</v>
      </c>
      <c r="AK304" s="6" t="s">
        <v>16</v>
      </c>
      <c r="AL304" s="21" t="s">
        <v>22</v>
      </c>
      <c r="AM304" s="12">
        <f ca="1" xml:space="preserve"> SUMIFS($I:$I, $A:$A,CELL("contents", AM$4), $B:$B,CELL("contents", AM$7), $C:$C,CELL("contents", $P296), $G:$G,CELL("contents", AM$3))</f>
        <v>8963075</v>
      </c>
      <c r="AN304" s="19">
        <f ca="1" xml:space="preserve"> SUMIFS($I:$I, $A:$A,CELL("contents", AN$4), $B:$B,CELL("contents", AN$7), $C:$C,CELL("contents", $P296), $G:$G,CELL("contents", AN$3))</f>
        <v>22286986</v>
      </c>
      <c r="AO304" s="13"/>
      <c r="AP304" s="14">
        <f ca="1" xml:space="preserve"> SUMIFS($I:$I, $A:$A,CELL("contents", AP$4), $B:$B,CELL("contents", AP$7), $C:$C,CELL("contents", $P296), $G:$G,CELL("contents", AP$3))</f>
        <v>31250061</v>
      </c>
      <c r="AQ304" s="12">
        <f ca="1" xml:space="preserve"> SUMIFS($I:$I, $A:$A,CELL("contents", AQ$4), $B:$B,CELL("contents", AQ$7), $C:$C,CELL("contents", $P296), $G:$G,CELL("contents", AQ$3))</f>
        <v>10512881</v>
      </c>
      <c r="AR304" s="19">
        <f ca="1" xml:space="preserve"> SUMIFS($I:$I, $A:$A,CELL("contents", AR$4), $B:$B,CELL("contents", AR$7), $C:$C,CELL("contents", $P296), $G:$G,CELL("contents", AR$3))</f>
        <v>666</v>
      </c>
      <c r="AS304" s="13"/>
      <c r="AT304" s="14">
        <f ca="1" xml:space="preserve"> SUMIFS($I:$I, $A:$A,CELL("contents", AT$4), $B:$B,CELL("contents", AT$7), $C:$C,CELL("contents", $P296), $G:$G,CELL("contents", AT$3))</f>
        <v>10513547</v>
      </c>
      <c r="AU304" s="12">
        <f ca="1" xml:space="preserve"> SUMIFS($I:$I, $A:$A,CELL("contents", AU$4), $B:$B,CELL("contents", AU$7), $C:$C,CELL("contents", $P296), $G:$G,CELL("contents", AU$3))</f>
        <v>10943486</v>
      </c>
      <c r="AV304" s="19">
        <f ca="1" xml:space="preserve"> SUMIFS($I:$I, $A:$A,CELL("contents", AV$4), $B:$B,CELL("contents", AV$7), $C:$C,CELL("contents", $P296), $G:$G,CELL("contents", AV$3))</f>
        <v>666</v>
      </c>
      <c r="AW304" s="13"/>
      <c r="AX304" s="14">
        <f ca="1" xml:space="preserve"> SUMIFS($I:$I, $A:$A,CELL("contents", AX$4), $B:$B,CELL("contents", AX$7), $C:$C,CELL("contents", $P296), $G:$G,CELL("contents", AX$3))</f>
        <v>10944152</v>
      </c>
      <c r="AY304" s="12">
        <f ca="1" xml:space="preserve"> SUMIFS($I:$I, $A:$A,CELL("contents", AY$4), $B:$B,CELL("contents", AY$7), $C:$C,CELL("contents", $P296), $G:$G,CELL("contents", AY$3))</f>
        <v>30419442</v>
      </c>
      <c r="AZ304" s="19">
        <f ca="1" xml:space="preserve"> SUMIFS($I:$I, $A:$A,CELL("contents", AZ$4), $B:$B,CELL("contents", AZ$7), $C:$C,CELL("contents", $P296), $G:$G,CELL("contents", AZ$3))</f>
        <v>22288318</v>
      </c>
      <c r="BA304" s="13"/>
      <c r="BB304" s="14">
        <f ca="1" xml:space="preserve"> SUMIFS($I:$I, $A:$A,CELL("contents", BB$4), $B:$B,CELL("contents", BB$7), $C:$C,CELL("contents", $P296), $G:$G,CELL("contents", BB$3))</f>
        <v>52707760</v>
      </c>
      <c r="BE304" s="6" t="s">
        <v>16</v>
      </c>
      <c r="BF304" s="21" t="s">
        <v>22</v>
      </c>
      <c r="BG304" s="12">
        <f ca="1" xml:space="preserve"> SUMIFS($I:$I, $A:$A,CELL("contents", BG$4), $B:$B,CELL("contents", BG$7), $C:$C,CELL("contents", $P296), $G:$G,CELL("contents", BG$3))</f>
        <v>8926095</v>
      </c>
      <c r="BH304" s="19">
        <f ca="1" xml:space="preserve"> SUMIFS($I:$I, $A:$A,CELL("contents", BH$4), $B:$B,CELL("contents", BH$7), $C:$C,CELL("contents", $P296), $G:$G,CELL("contents", BH$3))</f>
        <v>22457375</v>
      </c>
      <c r="BI304" s="13"/>
      <c r="BJ304" s="14">
        <f ca="1" xml:space="preserve"> SUMIFS($I:$I, $A:$A,CELL("contents", BJ$4), $B:$B,CELL("contents", BJ$7), $C:$C,CELL("contents", $P296), $G:$G,CELL("contents", BJ$3))</f>
        <v>31383470</v>
      </c>
      <c r="BK304" s="12">
        <f ca="1" xml:space="preserve"> SUMIFS($I:$I, $A:$A,CELL("contents", BK$4), $B:$B,CELL("contents", BK$7), $C:$C,CELL("contents", $P296), $G:$G,CELL("contents", BK$3))</f>
        <v>12558072</v>
      </c>
      <c r="BL304" s="19">
        <f ca="1" xml:space="preserve"> SUMIFS($I:$I, $A:$A,CELL("contents", BL$4), $B:$B,CELL("contents", BL$7), $C:$C,CELL("contents", $P296), $G:$G,CELL("contents", BL$3))</f>
        <v>1221</v>
      </c>
      <c r="BM304" s="13"/>
      <c r="BN304" s="14">
        <f ca="1" xml:space="preserve"> SUMIFS($I:$I, $A:$A,CELL("contents", BN$4), $B:$B,CELL("contents", BN$7), $C:$C,CELL("contents", $P296), $G:$G,CELL("contents", BN$3))</f>
        <v>12559293</v>
      </c>
      <c r="BO304" s="12">
        <f ca="1" xml:space="preserve"> SUMIFS($I:$I, $A:$A,CELL("contents", BO$4), $B:$B,CELL("contents", BO$7), $C:$C,CELL("contents", $P296), $G:$G,CELL("contents", BO$3))</f>
        <v>14118487</v>
      </c>
      <c r="BP304" s="19">
        <f ca="1" xml:space="preserve"> SUMIFS($I:$I, $A:$A,CELL("contents", BP$4), $B:$B,CELL("contents", BP$7), $C:$C,CELL("contents", $P296), $G:$G,CELL("contents", BP$3))</f>
        <v>1221</v>
      </c>
      <c r="BQ304" s="13"/>
      <c r="BR304" s="14">
        <f ca="1" xml:space="preserve"> SUMIFS($I:$I, $A:$A,CELL("contents", BR$4), $B:$B,CELL("contents", BR$7), $C:$C,CELL("contents", $P296), $G:$G,CELL("contents", BR$3))</f>
        <v>14119708</v>
      </c>
      <c r="BS304" s="12">
        <f ca="1" xml:space="preserve"> SUMIFS($I:$I, $A:$A,CELL("contents", BS$4), $B:$B,CELL("contents", BS$7), $C:$C,CELL("contents", $P296), $G:$G,CELL("contents", BS$3))</f>
        <v>35602654</v>
      </c>
      <c r="BT304" s="19">
        <f ca="1" xml:space="preserve"> SUMIFS($I:$I, $A:$A,CELL("contents", BT$4), $B:$B,CELL("contents", BT$7), $C:$C,CELL("contents", $P296), $G:$G,CELL("contents", BT$3))</f>
        <v>22459817</v>
      </c>
      <c r="BU304" s="13"/>
      <c r="BV304" s="14">
        <f ca="1" xml:space="preserve"> SUMIFS($I:$I, $A:$A,CELL("contents", BV$4), $B:$B,CELL("contents", BV$7), $C:$C,CELL("contents", $P296), $G:$G,CELL("contents", BV$3))</f>
        <v>58062471</v>
      </c>
      <c r="BY304" s="6" t="s">
        <v>16</v>
      </c>
      <c r="BZ304" s="21" t="s">
        <v>22</v>
      </c>
      <c r="CA304" s="12">
        <f ca="1" xml:space="preserve"> SUMIFS($I:$I, $A:$A,CELL("contents", CA$4), $B:$B,CELL("contents", CA$7), $C:$C,CELL("contents", $P296), $G:$G,CELL("contents", CA$3))</f>
        <v>10207557</v>
      </c>
      <c r="CB304" s="19">
        <f ca="1" xml:space="preserve"> SUMIFS($I:$I, $A:$A,CELL("contents", CB$4), $B:$B,CELL("contents", CB$7), $C:$C,CELL("contents", $P296), $G:$G,CELL("contents", CB$3))</f>
        <v>24181022</v>
      </c>
      <c r="CC304" s="13"/>
      <c r="CD304" s="14">
        <f ca="1" xml:space="preserve"> SUMIFS($I:$I, $A:$A,CELL("contents", CD$4), $B:$B,CELL("contents", CD$7), $C:$C,CELL("contents", $P296), $G:$G,CELL("contents", CD$3))</f>
        <v>34388579</v>
      </c>
      <c r="CE304" s="12">
        <f ca="1" xml:space="preserve"> SUMIFS($I:$I, $A:$A,CELL("contents", CE$4), $B:$B,CELL("contents", CE$7), $C:$C,CELL("contents", $P296), $G:$G,CELL("contents", CE$3))</f>
        <v>15254446</v>
      </c>
      <c r="CF304" s="19">
        <f ca="1" xml:space="preserve"> SUMIFS($I:$I, $A:$A,CELL("contents", CF$4), $B:$B,CELL("contents", CF$7), $C:$C,CELL("contents", $P296), $G:$G,CELL("contents", CF$3))</f>
        <v>3465</v>
      </c>
      <c r="CG304" s="13"/>
      <c r="CH304" s="14">
        <f ca="1" xml:space="preserve"> SUMIFS($I:$I, $A:$A,CELL("contents", CH$4), $B:$B,CELL("contents", CH$7), $C:$C,CELL("contents", $P296), $G:$G,CELL("contents", CH$3))</f>
        <v>15257911</v>
      </c>
      <c r="CI304" s="12">
        <f ca="1" xml:space="preserve"> SUMIFS($I:$I, $A:$A,CELL("contents", CI$4), $B:$B,CELL("contents", CI$7), $C:$C,CELL("contents", $P296), $G:$G,CELL("contents", CI$3))</f>
        <v>15323112</v>
      </c>
      <c r="CJ304" s="19">
        <f ca="1" xml:space="preserve"> SUMIFS($I:$I, $A:$A,CELL("contents", CJ$4), $B:$B,CELL("contents", CJ$7), $C:$C,CELL("contents", $P296), $G:$G,CELL("contents", CJ$3))</f>
        <v>3465</v>
      </c>
      <c r="CK304" s="13"/>
      <c r="CL304" s="14">
        <f ca="1" xml:space="preserve"> SUMIFS($I:$I, $A:$A,CELL("contents", CL$4), $B:$B,CELL("contents", CL$7), $C:$C,CELL("contents", $P296), $G:$G,CELL("contents", CL$3))</f>
        <v>15326577</v>
      </c>
      <c r="CM304" s="12">
        <f ca="1" xml:space="preserve"> SUMIFS($I:$I, $A:$A,CELL("contents", CM$4), $B:$B,CELL("contents", CM$7), $C:$C,CELL("contents", $P296), $G:$G,CELL("contents", CM$3))</f>
        <v>40785115</v>
      </c>
      <c r="CN304" s="19">
        <f ca="1" xml:space="preserve"> SUMIFS($I:$I, $A:$A,CELL("contents", CN$4), $B:$B,CELL("contents", CN$7), $C:$C,CELL("contents", $P296), $G:$G,CELL("contents", CN$3))</f>
        <v>24187952</v>
      </c>
      <c r="CO304" s="13"/>
      <c r="CP304" s="14">
        <f ca="1" xml:space="preserve"> SUMIFS($I:$I, $A:$A,CELL("contents", CP$4), $B:$B,CELL("contents", CP$7), $C:$C,CELL("contents", $P296), $G:$G,CELL("contents", CP$3))</f>
        <v>64973067</v>
      </c>
      <c r="CS304" s="6" t="s">
        <v>16</v>
      </c>
      <c r="CT304" s="21" t="s">
        <v>22</v>
      </c>
      <c r="CU304" s="12">
        <f ca="1" xml:space="preserve"> SUMIFS($I:$I, $A:$A,CELL("contents", CU$4), $B:$B,CELL("contents", CU$7), $C:$C,CELL("contents", $P296), $G:$G,CELL("contents", CU$3))</f>
        <v>12631942</v>
      </c>
      <c r="CV304" s="19">
        <f ca="1" xml:space="preserve"> SUMIFS($I:$I, $A:$A,CELL("contents", CV$4), $B:$B,CELL("contents", CV$7), $C:$C,CELL("contents", $P296), $G:$G,CELL("contents", CV$3))</f>
        <v>27527071</v>
      </c>
      <c r="CW304" s="13"/>
      <c r="CX304" s="14">
        <f ca="1" xml:space="preserve"> SUMIFS($I:$I, $A:$A,CELL("contents", CX$4), $B:$B,CELL("contents", CX$7), $C:$C,CELL("contents", $P296), $G:$G,CELL("contents", CX$3))</f>
        <v>40159013</v>
      </c>
      <c r="CY304" s="12">
        <f ca="1" xml:space="preserve"> SUMIFS($I:$I, $A:$A,CELL("contents", CY$4), $B:$B,CELL("contents", CY$7), $C:$C,CELL("contents", $P296), $G:$G,CELL("contents", CY$3))</f>
        <v>19992418</v>
      </c>
      <c r="CZ304" s="19">
        <f ca="1" xml:space="preserve"> SUMIFS($I:$I, $A:$A,CELL("contents", CZ$4), $B:$B,CELL("contents", CZ$7), $C:$C,CELL("contents", $P296), $G:$G,CELL("contents", CZ$3))</f>
        <v>11476</v>
      </c>
      <c r="DA304" s="13"/>
      <c r="DB304" s="14">
        <f ca="1" xml:space="preserve"> SUMIFS($I:$I, $A:$A,CELL("contents", DB$4), $B:$B,CELL("contents", DB$7), $C:$C,CELL("contents", $P296), $G:$G,CELL("contents", DB$3))</f>
        <v>20003894</v>
      </c>
      <c r="DC304" s="12">
        <f ca="1" xml:space="preserve"> SUMIFS($I:$I, $A:$A,CELL("contents", DC$4), $B:$B,CELL("contents", DC$7), $C:$C,CELL("contents", $P296), $G:$G,CELL("contents", DC$3))</f>
        <v>13457995</v>
      </c>
      <c r="DD304" s="19">
        <f ca="1" xml:space="preserve"> SUMIFS($I:$I, $A:$A,CELL("contents", DD$4), $B:$B,CELL("contents", DD$7), $C:$C,CELL("contents", $P296), $G:$G,CELL("contents", DD$3))</f>
        <v>11476</v>
      </c>
      <c r="DE304" s="13"/>
      <c r="DF304" s="14">
        <f ca="1" xml:space="preserve"> SUMIFS($I:$I, $A:$A,CELL("contents", DF$4), $B:$B,CELL("contents", DF$7), $C:$C,CELL("contents", $P296), $G:$G,CELL("contents", DF$3))</f>
        <v>13469471</v>
      </c>
      <c r="DG304" s="12">
        <f ca="1" xml:space="preserve"> SUMIFS($I:$I, $A:$A,CELL("contents", DG$4), $B:$B,CELL("contents", DG$7), $C:$C,CELL("contents", $P296), $G:$G,CELL("contents", DG$3))</f>
        <v>46082355</v>
      </c>
      <c r="DH304" s="19">
        <f ca="1" xml:space="preserve"> SUMIFS($I:$I, $A:$A,CELL("contents", DH$4), $B:$B,CELL("contents", DH$7), $C:$C,CELL("contents", $P296), $G:$G,CELL("contents", DH$3))</f>
        <v>27550023</v>
      </c>
      <c r="DI304" s="13"/>
      <c r="DJ304" s="14">
        <f ca="1" xml:space="preserve"> SUMIFS($I:$I, $A:$A,CELL("contents", DJ$4), $B:$B,CELL("contents", DJ$7), $C:$C,CELL("contents", $P296), $G:$G,CELL("contents", DJ$3))</f>
        <v>73632378</v>
      </c>
      <c r="DM304" s="6" t="s">
        <v>16</v>
      </c>
      <c r="DN304" s="21" t="s">
        <v>22</v>
      </c>
      <c r="DO304" s="12">
        <f ca="1" xml:space="preserve"> SUMIFS($I:$I, $A:$A,CELL("contents", DO$4), $B:$B,CELL("contents", DO$7), $C:$C,CELL("contents", $P296), $G:$G,CELL("contents", DO$3))</f>
        <v>14724656</v>
      </c>
      <c r="DP304" s="19">
        <f ca="1" xml:space="preserve"> SUMIFS($I:$I, $A:$A,CELL("contents", DP$4), $B:$B,CELL("contents", DP$7), $C:$C,CELL("contents", $P296), $G:$G,CELL("contents", DP$3))</f>
        <v>28446133</v>
      </c>
      <c r="DQ304" s="13"/>
      <c r="DR304" s="14">
        <f ca="1" xml:space="preserve"> SUMIFS($I:$I, $A:$A,CELL("contents", DR$4), $B:$B,CELL("contents", DR$7), $C:$C,CELL("contents", $P296), $G:$G,CELL("contents", DR$3))</f>
        <v>43170789</v>
      </c>
      <c r="DS304" s="12">
        <f ca="1" xml:space="preserve"> SUMIFS($I:$I, $A:$A,CELL("contents", DS$4), $B:$B,CELL("contents", DS$7), $C:$C,CELL("contents", $P296), $G:$G,CELL("contents", DS$3))</f>
        <v>21196555</v>
      </c>
      <c r="DT304" s="19">
        <f ca="1" xml:space="preserve"> SUMIFS($I:$I, $A:$A,CELL("contents", DT$4), $B:$B,CELL("contents", DT$7), $C:$C,CELL("contents", $P296), $G:$G,CELL("contents", DT$3))</f>
        <v>38795</v>
      </c>
      <c r="DU304" s="13"/>
      <c r="DV304" s="14">
        <f ca="1" xml:space="preserve"> SUMIFS($I:$I, $A:$A,CELL("contents", DV$4), $B:$B,CELL("contents", DV$7), $C:$C,CELL("contents", $P296), $G:$G,CELL("contents", DV$3))</f>
        <v>21235350</v>
      </c>
      <c r="DW304" s="12">
        <f ca="1" xml:space="preserve"> SUMIFS($I:$I, $A:$A,CELL("contents", DW$4), $B:$B,CELL("contents", DW$7), $C:$C,CELL("contents", $P296), $G:$G,CELL("contents", DW$3))</f>
        <v>18544633</v>
      </c>
      <c r="DX304" s="19">
        <f ca="1" xml:space="preserve"> SUMIFS($I:$I, $A:$A,CELL("contents", DX$4), $B:$B,CELL("contents", DX$7), $C:$C,CELL("contents", $P296), $G:$G,CELL("contents", DX$3))</f>
        <v>38795</v>
      </c>
      <c r="DY304" s="13"/>
      <c r="DZ304" s="14">
        <f ca="1" xml:space="preserve"> SUMIFS($I:$I, $A:$A,CELL("contents", DZ$4), $B:$B,CELL("contents", DZ$7), $C:$C,CELL("contents", $P296), $G:$G,CELL("contents", DZ$3))</f>
        <v>18583428</v>
      </c>
      <c r="EA304" s="12">
        <f ca="1" xml:space="preserve"> SUMIFS($I:$I, $A:$A,CELL("contents", EA$4), $B:$B,CELL("contents", EA$7), $C:$C,CELL("contents", $P296), $G:$G,CELL("contents", EA$3))</f>
        <v>54465844</v>
      </c>
      <c r="EB304" s="19">
        <f ca="1" xml:space="preserve"> SUMIFS($I:$I, $A:$A,CELL("contents", EB$4), $B:$B,CELL("contents", EB$7), $C:$C,CELL("contents", $P296), $G:$G,CELL("contents", EB$3))</f>
        <v>28523723</v>
      </c>
      <c r="EC304" s="13"/>
      <c r="ED304" s="14">
        <f ca="1" xml:space="preserve"> SUMIFS($I:$I, $A:$A,CELL("contents", ED$4), $B:$B,CELL("contents", ED$7), $C:$C,CELL("contents", $P296), $G:$G,CELL("contents", ED$3))</f>
        <v>82989567</v>
      </c>
    </row>
    <row r="305" spans="1:134" x14ac:dyDescent="0.25">
      <c r="A305" t="s">
        <v>13</v>
      </c>
      <c r="B305" t="s">
        <v>14</v>
      </c>
      <c r="C305">
        <v>12</v>
      </c>
      <c r="D305">
        <v>14</v>
      </c>
      <c r="E305" t="b">
        <v>1</v>
      </c>
      <c r="F305">
        <v>10.002000000000001</v>
      </c>
      <c r="G305">
        <v>16</v>
      </c>
      <c r="H305">
        <v>0</v>
      </c>
      <c r="I305">
        <v>773749</v>
      </c>
      <c r="J305">
        <v>766105</v>
      </c>
      <c r="K305">
        <v>383051</v>
      </c>
      <c r="L305">
        <v>10</v>
      </c>
      <c r="M305">
        <f t="shared" si="645"/>
        <v>16</v>
      </c>
      <c r="N305" t="b">
        <f t="shared" ref="N305" si="738">AND(MIN($F305,$F306,$F307)=$F305,MAX($H305,$H306,$H307)=$H305)</f>
        <v>0</v>
      </c>
      <c r="O305" t="b">
        <f t="shared" ref="O305" si="739">AND(N305,NOT(N306),NOT(N307))</f>
        <v>0</v>
      </c>
      <c r="P305">
        <f>P293</f>
        <v>18</v>
      </c>
      <c r="Q305" s="5" t="s">
        <v>23</v>
      </c>
      <c r="R305" s="21"/>
      <c r="S305" s="12">
        <f ca="1" xml:space="preserve"> AVERAGEIFS($I:$I, $A:$A,CELL("contents", S$4), $B:$B,CELL("contents", S$7), $C:$C,CELL("contents", $P296))</f>
        <v>231055.52083333334</v>
      </c>
      <c r="T305" s="19">
        <f ca="1" xml:space="preserve"> AVERAGEIFS($I:$I, $A:$A,CELL("contents", T$4), $B:$B,CELL("contents", T$7), $C:$C,CELL("contents", $P296))</f>
        <v>756961.1333333333</v>
      </c>
      <c r="U305" s="13"/>
      <c r="V305" s="14">
        <f ca="1" xml:space="preserve"> AVERAGEIFS($I:$I, $A:$A,CELL("contents", V$4), $B:$B,CELL("contents", V$7), $C:$C,CELL("contents", $P296))</f>
        <v>445313.36296296294</v>
      </c>
      <c r="W305" s="12">
        <f ca="1" xml:space="preserve"> AVERAGEIFS($I:$I, $A:$A,CELL("contents", W$4), $B:$B,CELL("contents", W$7), $C:$C,CELL("contents", $P296))</f>
        <v>331309.88333333336</v>
      </c>
      <c r="X305" s="19">
        <f ca="1" xml:space="preserve"> AVERAGEIFS($I:$I, $A:$A,CELL("contents", X$4), $B:$B,CELL("contents", X$7), $C:$C,CELL("contents", $P296))</f>
        <v>337.10909090909092</v>
      </c>
      <c r="Y305" s="13"/>
      <c r="Z305" s="14">
        <f ca="1" xml:space="preserve"> AVERAGEIFS($I:$I, $A:$A,CELL("contents", Z$4), $B:$B,CELL("contents", Z$7), $C:$C,CELL("contents", $P296))</f>
        <v>196469.12345679011</v>
      </c>
      <c r="AA305" s="12">
        <f ca="1" xml:space="preserve"> AVERAGEIFS($I:$I, $A:$A,CELL("contents", AA$4), $B:$B,CELL("contents", AA$7), $C:$C,CELL("contents", $P296))</f>
        <v>301615.47083333333</v>
      </c>
      <c r="AB305" s="19">
        <f ca="1" xml:space="preserve"> AVERAGEIFS($I:$I, $A:$A,CELL("contents", AB$4), $B:$B,CELL("contents", AB$7), $C:$C,CELL("contents", $P296))</f>
        <v>337.10909090909092</v>
      </c>
      <c r="AC305" s="13"/>
      <c r="AD305" s="14">
        <f ca="1" xml:space="preserve"> AVERAGEIFS($I:$I, $A:$A,CELL("contents", AD$4), $B:$B,CELL("contents", AD$7), $C:$C,CELL("contents", $P296))</f>
        <v>178872.43456790125</v>
      </c>
      <c r="AE305" s="12">
        <f ca="1" xml:space="preserve"> AVERAGEIFS($I:$I, $A:$A,CELL("contents", AE$4), $B:$B,CELL("contents", AE$7), $C:$C,CELL("contents", $P296))</f>
        <v>287993.625</v>
      </c>
      <c r="AF305" s="19">
        <f ca="1" xml:space="preserve"> AVERAGEIFS($I:$I, $A:$A,CELL("contents", AF$4), $B:$B,CELL("contents", AF$7), $C:$C,CELL("contents", $P296))</f>
        <v>252545.11717171717</v>
      </c>
      <c r="AG305" s="13"/>
      <c r="AH305" s="14">
        <f ca="1" xml:space="preserve"> AVERAGEIFS($I:$I, $A:$A,CELL("contents", AH$4), $B:$B,CELL("contents", AH$7), $C:$C,CELL("contents", $P296))</f>
        <v>273551.64032921812</v>
      </c>
      <c r="AK305" s="5" t="s">
        <v>23</v>
      </c>
      <c r="AL305" s="21"/>
      <c r="AM305" s="12">
        <f ca="1" xml:space="preserve"> AVERAGEIFS($I:$I, $A:$A,CELL("contents", AM$4), $B:$B,CELL("contents", AM$7), $C:$C,CELL("contents", $P296), $G:$G,CELL("contents", AM$3))</f>
        <v>186730.72916666666</v>
      </c>
      <c r="AN305" s="19">
        <f ca="1" xml:space="preserve"> AVERAGEIFS($I:$I, $A:$A,CELL("contents", AN$4), $B:$B,CELL("contents", AN$7), $C:$C,CELL("contents", $P296), $G:$G,CELL("contents", AN$3))</f>
        <v>675363.21212121216</v>
      </c>
      <c r="AO305" s="13"/>
      <c r="AP305" s="14">
        <f ca="1" xml:space="preserve"> AVERAGEIFS($I:$I, $A:$A,CELL("contents", AP$4), $B:$B,CELL("contents", AP$7), $C:$C,CELL("contents", $P296), $G:$G,CELL("contents", AP$3))</f>
        <v>385803.22222222225</v>
      </c>
      <c r="AQ305" s="12">
        <f ca="1" xml:space="preserve"> AVERAGEIFS($I:$I, $A:$A,CELL("contents", AQ$4), $B:$B,CELL("contents", AQ$7), $C:$C,CELL("contents", $P296), $G:$G,CELL("contents", AQ$3))</f>
        <v>219018.35416666666</v>
      </c>
      <c r="AR305" s="19">
        <f ca="1" xml:space="preserve"> AVERAGEIFS($I:$I, $A:$A,CELL("contents", AR$4), $B:$B,CELL("contents", AR$7), $C:$C,CELL("contents", $P296), $G:$G,CELL("contents", AR$3))</f>
        <v>20.181818181818183</v>
      </c>
      <c r="AS305" s="13"/>
      <c r="AT305" s="14">
        <f ca="1" xml:space="preserve"> AVERAGEIFS($I:$I, $A:$A,CELL("contents", AT$4), $B:$B,CELL("contents", AT$7), $C:$C,CELL("contents", $P296), $G:$G,CELL("contents", AT$3))</f>
        <v>129796.87654320987</v>
      </c>
      <c r="AU305" s="12">
        <f ca="1" xml:space="preserve"> AVERAGEIFS($I:$I, $A:$A,CELL("contents", AU$4), $B:$B,CELL("contents", AU$7), $C:$C,CELL("contents", $P296), $G:$G,CELL("contents", AU$3))</f>
        <v>227989.29166666666</v>
      </c>
      <c r="AV305" s="19">
        <f ca="1" xml:space="preserve"> AVERAGEIFS($I:$I, $A:$A,CELL("contents", AV$4), $B:$B,CELL("contents", AV$7), $C:$C,CELL("contents", $P296), $G:$G,CELL("contents", AV$3))</f>
        <v>20.181818181818183</v>
      </c>
      <c r="AW305" s="13"/>
      <c r="AX305" s="14">
        <f ca="1" xml:space="preserve"> AVERAGEIFS($I:$I, $A:$A,CELL("contents", AX$4), $B:$B,CELL("contents", AX$7), $C:$C,CELL("contents", $P296), $G:$G,CELL("contents", AX$3))</f>
        <v>135112.98765432098</v>
      </c>
      <c r="AY305" s="12">
        <f ca="1" xml:space="preserve"> AVERAGEIFS($I:$I, $A:$A,CELL("contents", AY$4), $B:$B,CELL("contents", AY$7), $C:$C,CELL("contents", $P296), $G:$G,CELL("contents", AY$3))</f>
        <v>211246.125</v>
      </c>
      <c r="AZ305" s="19">
        <f ca="1" xml:space="preserve"> AVERAGEIFS($I:$I, $A:$A,CELL("contents", AZ$4), $B:$B,CELL("contents", AZ$7), $C:$C,CELL("contents", $P296), $G:$G,CELL("contents", AZ$3))</f>
        <v>225134.52525252526</v>
      </c>
      <c r="BA305" s="13"/>
      <c r="BB305" s="14">
        <f ca="1" xml:space="preserve"> AVERAGEIFS($I:$I, $A:$A,CELL("contents", BB$4), $B:$B,CELL("contents", BB$7), $C:$C,CELL("contents", $P296), $G:$G,CELL("contents", BB$3))</f>
        <v>216904.36213991771</v>
      </c>
      <c r="BE305" s="5" t="s">
        <v>23</v>
      </c>
      <c r="BF305" s="21"/>
      <c r="BG305" s="12">
        <f ca="1" xml:space="preserve"> AVERAGEIFS($I:$I, $A:$A,CELL("contents", BG$4), $B:$B,CELL("contents", BG$7), $C:$C,CELL("contents", $P296), $G:$G,CELL("contents", BG$3))</f>
        <v>185960.3125</v>
      </c>
      <c r="BH305" s="19">
        <f ca="1" xml:space="preserve"> AVERAGEIFS($I:$I, $A:$A,CELL("contents", BH$4), $B:$B,CELL("contents", BH$7), $C:$C,CELL("contents", $P296), $G:$G,CELL("contents", BH$3))</f>
        <v>680526.51515151514</v>
      </c>
      <c r="BI305" s="13"/>
      <c r="BJ305" s="14">
        <f ca="1" xml:space="preserve"> AVERAGEIFS($I:$I, $A:$A,CELL("contents", BJ$4), $B:$B,CELL("contents", BJ$7), $C:$C,CELL("contents", $P296), $G:$G,CELL("contents", BJ$3))</f>
        <v>387450.24691358022</v>
      </c>
      <c r="BK305" s="12">
        <f ca="1" xml:space="preserve"> AVERAGEIFS($I:$I, $A:$A,CELL("contents", BK$4), $B:$B,CELL("contents", BK$7), $C:$C,CELL("contents", $P296), $G:$G,CELL("contents", BK$3))</f>
        <v>261626.5</v>
      </c>
      <c r="BL305" s="19">
        <f ca="1" xml:space="preserve"> AVERAGEIFS($I:$I, $A:$A,CELL("contents", BL$4), $B:$B,CELL("contents", BL$7), $C:$C,CELL("contents", $P296), $G:$G,CELL("contents", BL$3))</f>
        <v>37</v>
      </c>
      <c r="BM305" s="13"/>
      <c r="BN305" s="14">
        <f ca="1" xml:space="preserve"> AVERAGEIFS($I:$I, $A:$A,CELL("contents", BN$4), $B:$B,CELL("contents", BN$7), $C:$C,CELL("contents", $P296), $G:$G,CELL("contents", BN$3))</f>
        <v>155053</v>
      </c>
      <c r="BO305" s="12">
        <f ca="1" xml:space="preserve"> AVERAGEIFS($I:$I, $A:$A,CELL("contents", BO$4), $B:$B,CELL("contents", BO$7), $C:$C,CELL("contents", $P296), $G:$G,CELL("contents", BO$3))</f>
        <v>294135.14583333331</v>
      </c>
      <c r="BP305" s="19">
        <f ca="1" xml:space="preserve"> AVERAGEIFS($I:$I, $A:$A,CELL("contents", BP$4), $B:$B,CELL("contents", BP$7), $C:$C,CELL("contents", $P296), $G:$G,CELL("contents", BP$3))</f>
        <v>37</v>
      </c>
      <c r="BQ305" s="13"/>
      <c r="BR305" s="14">
        <f ca="1" xml:space="preserve"> AVERAGEIFS($I:$I, $A:$A,CELL("contents", BR$4), $B:$B,CELL("contents", BR$7), $C:$C,CELL("contents", $P296), $G:$G,CELL("contents", BR$3))</f>
        <v>174317.38271604938</v>
      </c>
      <c r="BS305" s="12">
        <f ca="1" xml:space="preserve"> AVERAGEIFS($I:$I, $A:$A,CELL("contents", BS$4), $B:$B,CELL("contents", BS$7), $C:$C,CELL("contents", $P296), $G:$G,CELL("contents", BS$3))</f>
        <v>247240.65277777778</v>
      </c>
      <c r="BT305" s="19">
        <f ca="1" xml:space="preserve"> AVERAGEIFS($I:$I, $A:$A,CELL("contents", BT$4), $B:$B,CELL("contents", BT$7), $C:$C,CELL("contents", $P296), $G:$G,CELL("contents", BT$3))</f>
        <v>226866.83838383839</v>
      </c>
      <c r="BU305" s="13"/>
      <c r="BV305" s="14">
        <f ca="1" xml:space="preserve"> AVERAGEIFS($I:$I, $A:$A,CELL("contents", BV$4), $B:$B,CELL("contents", BV$7), $C:$C,CELL("contents", $P296), $G:$G,CELL("contents", BV$3))</f>
        <v>238940.2098765432</v>
      </c>
      <c r="BY305" s="5" t="s">
        <v>23</v>
      </c>
      <c r="BZ305" s="21"/>
      <c r="CA305" s="12">
        <f ca="1" xml:space="preserve"> AVERAGEIFS($I:$I, $A:$A,CELL("contents", CA$4), $B:$B,CELL("contents", CA$7), $C:$C,CELL("contents", $P296), $G:$G,CELL("contents", CA$3))</f>
        <v>212657.4375</v>
      </c>
      <c r="CB305" s="19">
        <f ca="1" xml:space="preserve"> AVERAGEIFS($I:$I, $A:$A,CELL("contents", CB$4), $B:$B,CELL("contents", CB$7), $C:$C,CELL("contents", $P296), $G:$G,CELL("contents", CB$3))</f>
        <v>732758.24242424243</v>
      </c>
      <c r="CC305" s="13"/>
      <c r="CD305" s="14">
        <f ca="1" xml:space="preserve"> AVERAGEIFS($I:$I, $A:$A,CELL("contents", CD$4), $B:$B,CELL("contents", CD$7), $C:$C,CELL("contents", $P296), $G:$G,CELL("contents", CD$3))</f>
        <v>424550.35802469135</v>
      </c>
      <c r="CE305" s="12">
        <f ca="1" xml:space="preserve"> AVERAGEIFS($I:$I, $A:$A,CELL("contents", CE$4), $B:$B,CELL("contents", CE$7), $C:$C,CELL("contents", $P296), $G:$G,CELL("contents", CE$3))</f>
        <v>317800.95833333331</v>
      </c>
      <c r="CF305" s="19">
        <f ca="1" xml:space="preserve"> AVERAGEIFS($I:$I, $A:$A,CELL("contents", CF$4), $B:$B,CELL("contents", CF$7), $C:$C,CELL("contents", $P296), $G:$G,CELL("contents", CF$3))</f>
        <v>105</v>
      </c>
      <c r="CG305" s="13"/>
      <c r="CH305" s="14">
        <f ca="1" xml:space="preserve"> AVERAGEIFS($I:$I, $A:$A,CELL("contents", CH$4), $B:$B,CELL("contents", CH$7), $C:$C,CELL("contents", $P296), $G:$G,CELL("contents", CH$3))</f>
        <v>188369.27160493826</v>
      </c>
      <c r="CI305" s="12">
        <f ca="1" xml:space="preserve"> AVERAGEIFS($I:$I, $A:$A,CELL("contents", CI$4), $B:$B,CELL("contents", CI$7), $C:$C,CELL("contents", $P296), $G:$G,CELL("contents", CI$3))</f>
        <v>319231.5</v>
      </c>
      <c r="CJ305" s="19">
        <f ca="1" xml:space="preserve"> AVERAGEIFS($I:$I, $A:$A,CELL("contents", CJ$4), $B:$B,CELL("contents", CJ$7), $C:$C,CELL("contents", $P296), $G:$G,CELL("contents", CJ$3))</f>
        <v>105</v>
      </c>
      <c r="CK305" s="13"/>
      <c r="CL305" s="14">
        <f ca="1" xml:space="preserve"> AVERAGEIFS($I:$I, $A:$A,CELL("contents", CL$4), $B:$B,CELL("contents", CL$7), $C:$C,CELL("contents", $P296), $G:$G,CELL("contents", CL$3))</f>
        <v>189217</v>
      </c>
      <c r="CM305" s="12">
        <f ca="1" xml:space="preserve"> AVERAGEIFS($I:$I, $A:$A,CELL("contents", CM$4), $B:$B,CELL("contents", CM$7), $C:$C,CELL("contents", $P296), $G:$G,CELL("contents", CM$3))</f>
        <v>283229.96527777775</v>
      </c>
      <c r="CN305" s="19">
        <f ca="1" xml:space="preserve"> AVERAGEIFS($I:$I, $A:$A,CELL("contents", CN$4), $B:$B,CELL("contents", CN$7), $C:$C,CELL("contents", $P296), $G:$G,CELL("contents", CN$3))</f>
        <v>244322.74747474748</v>
      </c>
      <c r="CO305" s="13"/>
      <c r="CP305" s="14">
        <f ca="1" xml:space="preserve"> AVERAGEIFS($I:$I, $A:$A,CELL("contents", CP$4), $B:$B,CELL("contents", CP$7), $C:$C,CELL("contents", $P296), $G:$G,CELL("contents", CP$3))</f>
        <v>267378.87654320989</v>
      </c>
      <c r="CS305" s="5" t="s">
        <v>23</v>
      </c>
      <c r="CT305" s="21"/>
      <c r="CU305" s="12">
        <f ca="1" xml:space="preserve"> AVERAGEIFS($I:$I, $A:$A,CELL("contents", CU$4), $B:$B,CELL("contents", CU$7), $C:$C,CELL("contents", $P296), $G:$G,CELL("contents", CU$3))</f>
        <v>263165.45833333331</v>
      </c>
      <c r="CV305" s="19">
        <f ca="1" xml:space="preserve"> AVERAGEIFS($I:$I, $A:$A,CELL("contents", CV$4), $B:$B,CELL("contents", CV$7), $C:$C,CELL("contents", $P296), $G:$G,CELL("contents", CV$3))</f>
        <v>834153.66666666663</v>
      </c>
      <c r="CW305" s="13"/>
      <c r="CX305" s="14">
        <f ca="1" xml:space="preserve"> AVERAGEIFS($I:$I, $A:$A,CELL("contents", CX$4), $B:$B,CELL("contents", CX$7), $C:$C,CELL("contents", $P296), $G:$G,CELL("contents", CX$3))</f>
        <v>495790.2839506173</v>
      </c>
      <c r="CY305" s="12">
        <f ca="1" xml:space="preserve"> AVERAGEIFS($I:$I, $A:$A,CELL("contents", CY$4), $B:$B,CELL("contents", CY$7), $C:$C,CELL("contents", $P296), $G:$G,CELL("contents", CY$3))</f>
        <v>416508.70833333331</v>
      </c>
      <c r="CZ305" s="19">
        <f ca="1" xml:space="preserve"> AVERAGEIFS($I:$I, $A:$A,CELL("contents", CZ$4), $B:$B,CELL("contents", CZ$7), $C:$C,CELL("contents", $P296), $G:$G,CELL("contents", CZ$3))</f>
        <v>347.75757575757575</v>
      </c>
      <c r="DA305" s="13"/>
      <c r="DB305" s="14">
        <f ca="1" xml:space="preserve"> AVERAGEIFS($I:$I, $A:$A,CELL("contents", DB$4), $B:$B,CELL("contents", DB$7), $C:$C,CELL("contents", $P296), $G:$G,CELL("contents", DB$3))</f>
        <v>246961.65432098764</v>
      </c>
      <c r="DC305" s="12">
        <f ca="1" xml:space="preserve"> AVERAGEIFS($I:$I, $A:$A,CELL("contents", DC$4), $B:$B,CELL("contents", DC$7), $C:$C,CELL("contents", $P296), $G:$G,CELL("contents", DC$3))</f>
        <v>280374.89583333331</v>
      </c>
      <c r="DD305" s="19">
        <f ca="1" xml:space="preserve"> AVERAGEIFS($I:$I, $A:$A,CELL("contents", DD$4), $B:$B,CELL("contents", DD$7), $C:$C,CELL("contents", $P296), $G:$G,CELL("contents", DD$3))</f>
        <v>347.75757575757575</v>
      </c>
      <c r="DE305" s="13"/>
      <c r="DF305" s="14">
        <f ca="1" xml:space="preserve"> AVERAGEIFS($I:$I, $A:$A,CELL("contents", DF$4), $B:$B,CELL("contents", DF$7), $C:$C,CELL("contents", $P296), $G:$G,CELL("contents", DF$3))</f>
        <v>166289.76543209876</v>
      </c>
      <c r="DG305" s="12">
        <f ca="1" xml:space="preserve"> AVERAGEIFS($I:$I, $A:$A,CELL("contents", DG$4), $B:$B,CELL("contents", DG$7), $C:$C,CELL("contents", $P296), $G:$G,CELL("contents", DG$3))</f>
        <v>320016.35416666669</v>
      </c>
      <c r="DH305" s="19">
        <f ca="1" xml:space="preserve"> AVERAGEIFS($I:$I, $A:$A,CELL("contents", DH$4), $B:$B,CELL("contents", DH$7), $C:$C,CELL("contents", $P296), $G:$G,CELL("contents", DH$3))</f>
        <v>278283.06060606061</v>
      </c>
      <c r="DI305" s="13"/>
      <c r="DJ305" s="14">
        <f ca="1" xml:space="preserve"> AVERAGEIFS($I:$I, $A:$A,CELL("contents", DJ$4), $B:$B,CELL("contents", DJ$7), $C:$C,CELL("contents", $P296), $G:$G,CELL("contents", DJ$3))</f>
        <v>303013.90123456792</v>
      </c>
      <c r="DM305" s="5" t="s">
        <v>23</v>
      </c>
      <c r="DN305" s="21"/>
      <c r="DO305" s="12">
        <f ca="1" xml:space="preserve"> AVERAGEIFS($I:$I, $A:$A,CELL("contents", DO$4), $B:$B,CELL("contents", DO$7), $C:$C,CELL("contents", $P296), $G:$G,CELL("contents", DO$3))</f>
        <v>306763.66666666669</v>
      </c>
      <c r="DP305" s="19">
        <f ca="1" xml:space="preserve"> AVERAGEIFS($I:$I, $A:$A,CELL("contents", DP$4), $B:$B,CELL("contents", DP$7), $C:$C,CELL("contents", $P296), $G:$G,CELL("contents", DP$3))</f>
        <v>862004.03030303027</v>
      </c>
      <c r="DQ305" s="13"/>
      <c r="DR305" s="14">
        <f ca="1" xml:space="preserve"> AVERAGEIFS($I:$I, $A:$A,CELL("contents", DR$4), $B:$B,CELL("contents", DR$7), $C:$C,CELL("contents", $P296), $G:$G,CELL("contents", DR$3))</f>
        <v>532972.70370370371</v>
      </c>
      <c r="DS305" s="12">
        <f ca="1" xml:space="preserve"> AVERAGEIFS($I:$I, $A:$A,CELL("contents", DS$4), $B:$B,CELL("contents", DS$7), $C:$C,CELL("contents", $P296), $G:$G,CELL("contents", DS$3))</f>
        <v>441594.89583333331</v>
      </c>
      <c r="DT305" s="19">
        <f ca="1" xml:space="preserve"> AVERAGEIFS($I:$I, $A:$A,CELL("contents", DT$4), $B:$B,CELL("contents", DT$7), $C:$C,CELL("contents", $P296), $G:$G,CELL("contents", DT$3))</f>
        <v>1175.6060606060605</v>
      </c>
      <c r="DU305" s="13"/>
      <c r="DV305" s="14">
        <f ca="1" xml:space="preserve"> AVERAGEIFS($I:$I, $A:$A,CELL("contents", DV$4), $B:$B,CELL("contents", DV$7), $C:$C,CELL("contents", $P296), $G:$G,CELL("contents", DV$3))</f>
        <v>262164.81481481483</v>
      </c>
      <c r="DW305" s="12">
        <f ca="1" xml:space="preserve"> AVERAGEIFS($I:$I, $A:$A,CELL("contents", DW$4), $B:$B,CELL("contents", DW$7), $C:$C,CELL("contents", $P296), $G:$G,CELL("contents", DW$3))</f>
        <v>386346.52083333331</v>
      </c>
      <c r="DX305" s="19">
        <f ca="1" xml:space="preserve"> AVERAGEIFS($I:$I, $A:$A,CELL("contents", DX$4), $B:$B,CELL("contents", DX$7), $C:$C,CELL("contents", $P296), $G:$G,CELL("contents", DX$3))</f>
        <v>1175.6060606060605</v>
      </c>
      <c r="DY305" s="13"/>
      <c r="DZ305" s="14">
        <f ca="1" xml:space="preserve"> AVERAGEIFS($I:$I, $A:$A,CELL("contents", DZ$4), $B:$B,CELL("contents", DZ$7), $C:$C,CELL("contents", $P296), $G:$G,CELL("contents", DZ$3))</f>
        <v>229425.03703703705</v>
      </c>
      <c r="EA305" s="12">
        <f ca="1" xml:space="preserve"> AVERAGEIFS($I:$I, $A:$A,CELL("contents", EA$4), $B:$B,CELL("contents", EA$7), $C:$C,CELL("contents", $P296), $G:$G,CELL("contents", EA$3))</f>
        <v>378235.02777777775</v>
      </c>
      <c r="EB305" s="19">
        <f ca="1" xml:space="preserve"> AVERAGEIFS($I:$I, $A:$A,CELL("contents", EB$4), $B:$B,CELL("contents", EB$7), $C:$C,CELL("contents", $P296), $G:$G,CELL("contents", EB$3))</f>
        <v>288118.41414141416</v>
      </c>
      <c r="EC305" s="13"/>
      <c r="ED305" s="14">
        <f ca="1" xml:space="preserve"> AVERAGEIFS($I:$I, $A:$A,CELL("contents", ED$4), $B:$B,CELL("contents", ED$7), $C:$C,CELL("contents", $P296), $G:$G,CELL("contents", ED$3))</f>
        <v>341520.85185185185</v>
      </c>
    </row>
    <row r="306" spans="1:134" x14ac:dyDescent="0.25">
      <c r="A306" t="s">
        <v>15</v>
      </c>
      <c r="B306" t="s">
        <v>14</v>
      </c>
      <c r="C306">
        <v>12</v>
      </c>
      <c r="D306">
        <v>14</v>
      </c>
      <c r="E306" t="b">
        <v>0</v>
      </c>
      <c r="F306">
        <v>0.17699999999999999</v>
      </c>
      <c r="G306">
        <v>16</v>
      </c>
      <c r="H306">
        <v>16</v>
      </c>
      <c r="I306">
        <v>5372</v>
      </c>
      <c r="J306">
        <v>5370</v>
      </c>
      <c r="K306">
        <v>2667</v>
      </c>
      <c r="L306">
        <v>13</v>
      </c>
      <c r="M306">
        <f t="shared" si="645"/>
        <v>0</v>
      </c>
      <c r="N306" t="b">
        <f t="shared" ref="N306" si="740">AND(MIN($F305,$F306,$F307)=$F306,MAX($H305,$H306,$H307)=$H306)</f>
        <v>1</v>
      </c>
      <c r="O306" t="b">
        <f t="shared" ref="O306" si="741">AND(NOT(N305),N306,NOT(N307))</f>
        <v>1</v>
      </c>
      <c r="P306">
        <f>P293</f>
        <v>18</v>
      </c>
      <c r="Q306" s="7" t="s">
        <v>29</v>
      </c>
      <c r="R306" s="21"/>
      <c r="S306" s="12">
        <f ca="1" xml:space="preserve"> _xlfn.MAXIFS($I:$I, $A:$A,CELL("contents", S$4), $B:$B,CELL("contents", S$7), $C:$C,CELL("contents", $P296))</f>
        <v>7625591</v>
      </c>
      <c r="T306" s="19">
        <f ca="1" xml:space="preserve"> _xlfn.MAXIFS($I:$I, $A:$A,CELL("contents", T$4), $B:$B,CELL("contents", T$7), $C:$C,CELL("contents", $P296))</f>
        <v>1900197</v>
      </c>
      <c r="U306" s="13"/>
      <c r="V306" s="14">
        <f ca="1" xml:space="preserve"> _xlfn.MAXIFS($I:$I, $A:$A,CELL("contents", V$4), $B:$B,CELL("contents", V$7), $C:$C,CELL("contents", $P296))</f>
        <v>7625591</v>
      </c>
      <c r="W306" s="12">
        <f ca="1" xml:space="preserve"> _xlfn.MAXIFS($I:$I, $A:$A,CELL("contents", W$4), $B:$B,CELL("contents", W$7), $C:$C,CELL("contents", $P296))</f>
        <v>5375423</v>
      </c>
      <c r="X306" s="19">
        <f ca="1" xml:space="preserve"> _xlfn.MAXIFS($I:$I, $A:$A,CELL("contents", X$4), $B:$B,CELL("contents", X$7), $C:$C,CELL("contents", $P296))</f>
        <v>1789</v>
      </c>
      <c r="Y306" s="13"/>
      <c r="Z306" s="14">
        <f ca="1" xml:space="preserve"> _xlfn.MAXIFS($I:$I, $A:$A,CELL("contents", Z$4), $B:$B,CELL("contents", Z$7), $C:$C,CELL("contents", $P296))</f>
        <v>5375423</v>
      </c>
      <c r="AA306" s="12">
        <f ca="1" xml:space="preserve"> _xlfn.MAXIFS($I:$I, $A:$A,CELL("contents", AA$4), $B:$B,CELL("contents", AA$7), $C:$C,CELL("contents", $P296))</f>
        <v>5237300</v>
      </c>
      <c r="AB306" s="19">
        <f ca="1" xml:space="preserve"> _xlfn.MAXIFS($I:$I, $A:$A,CELL("contents", AB$4), $B:$B,CELL("contents", AB$7), $C:$C,CELL("contents", $P296))</f>
        <v>1789</v>
      </c>
      <c r="AC306" s="13"/>
      <c r="AD306" s="14">
        <f ca="1" xml:space="preserve"> _xlfn.MAXIFS($I:$I, $A:$A,CELL("contents", AD$4), $B:$B,CELL("contents", AD$7), $C:$C,CELL("contents", $P296))</f>
        <v>5237300</v>
      </c>
      <c r="AE306" s="12">
        <f ca="1" xml:space="preserve"> _xlfn.MAXIFS($I:$I, $A:$A,CELL("contents", AE$4), $B:$B,CELL("contents", AE$7), $C:$C,CELL("contents", $P296))</f>
        <v>7625591</v>
      </c>
      <c r="AF306" s="19">
        <f ca="1" xml:space="preserve"> _xlfn.MAXIFS($I:$I, $A:$A,CELL("contents", AF$4), $B:$B,CELL("contents", AF$7), $C:$C,CELL("contents", $P296))</f>
        <v>1900197</v>
      </c>
      <c r="AG306" s="13"/>
      <c r="AH306" s="14">
        <f ca="1" xml:space="preserve"> _xlfn.MAXIFS($I:$I, $A:$A,CELL("contents", AH$4), $B:$B,CELL("contents", AH$7), $C:$C,CELL("contents", $P296))</f>
        <v>7625591</v>
      </c>
      <c r="AK306" s="7" t="s">
        <v>29</v>
      </c>
      <c r="AL306" s="21"/>
      <c r="AM306" s="12">
        <f ca="1" xml:space="preserve"> _xlfn.MAXIFS($I:$I, $A:$A,CELL("contents", AM$4), $B:$B,CELL("contents", AM$7), $C:$C,CELL("contents", $P296), $G:$G,CELL("contents", AM$3))</f>
        <v>6529858</v>
      </c>
      <c r="AN306" s="19">
        <f ca="1" xml:space="preserve"> _xlfn.MAXIFS($I:$I, $A:$A,CELL("contents", AN$4), $B:$B,CELL("contents", AN$7), $C:$C,CELL("contents", $P296), $G:$G,CELL("contents", AN$3))</f>
        <v>1611852</v>
      </c>
      <c r="AO306" s="13"/>
      <c r="AP306" s="14">
        <f ca="1" xml:space="preserve"> _xlfn.MAXIFS($I:$I, $A:$A,CELL("contents", AP$4), $B:$B,CELL("contents", AP$7), $C:$C,CELL("contents", $P296), $G:$G,CELL("contents", AP$3))</f>
        <v>6529858</v>
      </c>
      <c r="AQ306" s="12">
        <f ca="1" xml:space="preserve"> _xlfn.MAXIFS($I:$I, $A:$A,CELL("contents", AQ$4), $B:$B,CELL("contents", AQ$7), $C:$C,CELL("contents", $P296), $G:$G,CELL("contents", AQ$3))</f>
        <v>4630535</v>
      </c>
      <c r="AR306" s="19">
        <f ca="1" xml:space="preserve"> _xlfn.MAXIFS($I:$I, $A:$A,CELL("contents", AR$4), $B:$B,CELL("contents", AR$7), $C:$C,CELL("contents", $P296), $G:$G,CELL("contents", AR$3))</f>
        <v>30</v>
      </c>
      <c r="AS306" s="13"/>
      <c r="AT306" s="14">
        <f ca="1" xml:space="preserve"> _xlfn.MAXIFS($I:$I, $A:$A,CELL("contents", AT$4), $B:$B,CELL("contents", AT$7), $C:$C,CELL("contents", $P296), $G:$G,CELL("contents", AT$3))</f>
        <v>4630535</v>
      </c>
      <c r="AU306" s="12">
        <f ca="1" xml:space="preserve"> _xlfn.MAXIFS($I:$I, $A:$A,CELL("contents", AU$4), $B:$B,CELL("contents", AU$7), $C:$C,CELL("contents", $P296), $G:$G,CELL("contents", AU$3))</f>
        <v>5022562</v>
      </c>
      <c r="AV306" s="19">
        <f ca="1" xml:space="preserve"> _xlfn.MAXIFS($I:$I, $A:$A,CELL("contents", AV$4), $B:$B,CELL("contents", AV$7), $C:$C,CELL("contents", $P296), $G:$G,CELL("contents", AV$3))</f>
        <v>30</v>
      </c>
      <c r="AW306" s="13"/>
      <c r="AX306" s="14">
        <f ca="1" xml:space="preserve"> _xlfn.MAXIFS($I:$I, $A:$A,CELL("contents", AX$4), $B:$B,CELL("contents", AX$7), $C:$C,CELL("contents", $P296), $G:$G,CELL("contents", AX$3))</f>
        <v>5022562</v>
      </c>
      <c r="AY306" s="12">
        <f ca="1" xml:space="preserve"> _xlfn.MAXIFS($I:$I, $A:$A,CELL("contents", AY$4), $B:$B,CELL("contents", AY$7), $C:$C,CELL("contents", $P296), $G:$G,CELL("contents", AY$3))</f>
        <v>6529858</v>
      </c>
      <c r="AZ306" s="19">
        <f ca="1" xml:space="preserve"> _xlfn.MAXIFS($I:$I, $A:$A,CELL("contents", AZ$4), $B:$B,CELL("contents", AZ$7), $C:$C,CELL("contents", $P296), $G:$G,CELL("contents", AZ$3))</f>
        <v>1611852</v>
      </c>
      <c r="BA306" s="13"/>
      <c r="BB306" s="14">
        <f ca="1" xml:space="preserve"> _xlfn.MAXIFS($I:$I, $A:$A,CELL("contents", BB$4), $B:$B,CELL("contents", BB$7), $C:$C,CELL("contents", $P296), $G:$G,CELL("contents", BB$3))</f>
        <v>6529858</v>
      </c>
      <c r="BE306" s="7" t="s">
        <v>29</v>
      </c>
      <c r="BF306" s="21"/>
      <c r="BG306" s="12">
        <f ca="1" xml:space="preserve"> _xlfn.MAXIFS($I:$I, $A:$A,CELL("contents", BG$4), $B:$B,CELL("contents", BG$7), $C:$C,CELL("contents", $P296), $G:$G,CELL("contents", BG$3))</f>
        <v>6415890</v>
      </c>
      <c r="BH306" s="19">
        <f ca="1" xml:space="preserve"> _xlfn.MAXIFS($I:$I, $A:$A,CELL("contents", BH$4), $B:$B,CELL("contents", BH$7), $C:$C,CELL("contents", $P296), $G:$G,CELL("contents", BH$3))</f>
        <v>1563608</v>
      </c>
      <c r="BI306" s="13"/>
      <c r="BJ306" s="14">
        <f ca="1" xml:space="preserve"> _xlfn.MAXIFS($I:$I, $A:$A,CELL("contents", BJ$4), $B:$B,CELL("contents", BJ$7), $C:$C,CELL("contents", $P296), $G:$G,CELL("contents", BJ$3))</f>
        <v>6415890</v>
      </c>
      <c r="BK306" s="12">
        <f ca="1" xml:space="preserve"> _xlfn.MAXIFS($I:$I, $A:$A,CELL("contents", BK$4), $B:$B,CELL("contents", BK$7), $C:$C,CELL("contents", $P296), $G:$G,CELL("contents", BK$3))</f>
        <v>4501036</v>
      </c>
      <c r="BL306" s="19">
        <f ca="1" xml:space="preserve"> _xlfn.MAXIFS($I:$I, $A:$A,CELL("contents", BL$4), $B:$B,CELL("contents", BL$7), $C:$C,CELL("contents", $P296), $G:$G,CELL("contents", BL$3))</f>
        <v>50</v>
      </c>
      <c r="BM306" s="13"/>
      <c r="BN306" s="14">
        <f ca="1" xml:space="preserve"> _xlfn.MAXIFS($I:$I, $A:$A,CELL("contents", BN$4), $B:$B,CELL("contents", BN$7), $C:$C,CELL("contents", $P296), $G:$G,CELL("contents", BN$3))</f>
        <v>4501036</v>
      </c>
      <c r="BO306" s="12">
        <f ca="1" xml:space="preserve"> _xlfn.MAXIFS($I:$I, $A:$A,CELL("contents", BO$4), $B:$B,CELL("contents", BO$7), $C:$C,CELL("contents", $P296), $G:$G,CELL("contents", BO$3))</f>
        <v>5237300</v>
      </c>
      <c r="BP306" s="19">
        <f ca="1" xml:space="preserve"> _xlfn.MAXIFS($I:$I, $A:$A,CELL("contents", BP$4), $B:$B,CELL("contents", BP$7), $C:$C,CELL("contents", $P296), $G:$G,CELL("contents", BP$3))</f>
        <v>50</v>
      </c>
      <c r="BQ306" s="13"/>
      <c r="BR306" s="14">
        <f ca="1" xml:space="preserve"> _xlfn.MAXIFS($I:$I, $A:$A,CELL("contents", BR$4), $B:$B,CELL("contents", BR$7), $C:$C,CELL("contents", $P296), $G:$G,CELL("contents", BR$3))</f>
        <v>5237300</v>
      </c>
      <c r="BS306" s="12">
        <f ca="1" xml:space="preserve"> _xlfn.MAXIFS($I:$I, $A:$A,CELL("contents", BS$4), $B:$B,CELL("contents", BS$7), $C:$C,CELL("contents", $P296), $G:$G,CELL("contents", BS$3))</f>
        <v>6415890</v>
      </c>
      <c r="BT306" s="19">
        <f ca="1" xml:space="preserve"> _xlfn.MAXIFS($I:$I, $A:$A,CELL("contents", BT$4), $B:$B,CELL("contents", BT$7), $C:$C,CELL("contents", $P296), $G:$G,CELL("contents", BT$3))</f>
        <v>1563608</v>
      </c>
      <c r="BU306" s="13"/>
      <c r="BV306" s="14">
        <f ca="1" xml:space="preserve"> _xlfn.MAXIFS($I:$I, $A:$A,CELL("contents", BV$4), $B:$B,CELL("contents", BV$7), $C:$C,CELL("contents", $P296), $G:$G,CELL("contents", BV$3))</f>
        <v>6415890</v>
      </c>
      <c r="BY306" s="7" t="s">
        <v>29</v>
      </c>
      <c r="BZ306" s="21"/>
      <c r="CA306" s="12">
        <f ca="1" xml:space="preserve"> _xlfn.MAXIFS($I:$I, $A:$A,CELL("contents", CA$4), $B:$B,CELL("contents", CA$7), $C:$C,CELL("contents", $P296), $G:$G,CELL("contents", CA$3))</f>
        <v>6870596</v>
      </c>
      <c r="CB306" s="19">
        <f ca="1" xml:space="preserve"> _xlfn.MAXIFS($I:$I, $A:$A,CELL("contents", CB$4), $B:$B,CELL("contents", CB$7), $C:$C,CELL("contents", $P296), $G:$G,CELL("contents", CB$3))</f>
        <v>1672868</v>
      </c>
      <c r="CC306" s="13"/>
      <c r="CD306" s="14">
        <f ca="1" xml:space="preserve"> _xlfn.MAXIFS($I:$I, $A:$A,CELL("contents", CD$4), $B:$B,CELL("contents", CD$7), $C:$C,CELL("contents", $P296), $G:$G,CELL("contents", CD$3))</f>
        <v>6870596</v>
      </c>
      <c r="CE306" s="12">
        <f ca="1" xml:space="preserve"> _xlfn.MAXIFS($I:$I, $A:$A,CELL("contents", CE$4), $B:$B,CELL("contents", CE$7), $C:$C,CELL("contents", $P296), $G:$G,CELL("contents", CE$3))</f>
        <v>4860309</v>
      </c>
      <c r="CF306" s="19">
        <f ca="1" xml:space="preserve"> _xlfn.MAXIFS($I:$I, $A:$A,CELL("contents", CF$4), $B:$B,CELL("contents", CF$7), $C:$C,CELL("contents", $P296), $G:$G,CELL("contents", CF$3))</f>
        <v>131</v>
      </c>
      <c r="CG306" s="13"/>
      <c r="CH306" s="14">
        <f ca="1" xml:space="preserve"> _xlfn.MAXIFS($I:$I, $A:$A,CELL("contents", CH$4), $B:$B,CELL("contents", CH$7), $C:$C,CELL("contents", $P296), $G:$G,CELL("contents", CH$3))</f>
        <v>4860309</v>
      </c>
      <c r="CI306" s="12">
        <f ca="1" xml:space="preserve"> _xlfn.MAXIFS($I:$I, $A:$A,CELL("contents", CI$4), $B:$B,CELL("contents", CI$7), $C:$C,CELL("contents", $P296), $G:$G,CELL("contents", CI$3))</f>
        <v>4866101</v>
      </c>
      <c r="CJ306" s="19">
        <f ca="1" xml:space="preserve"> _xlfn.MAXIFS($I:$I, $A:$A,CELL("contents", CJ$4), $B:$B,CELL("contents", CJ$7), $C:$C,CELL("contents", $P296), $G:$G,CELL("contents", CJ$3))</f>
        <v>131</v>
      </c>
      <c r="CK306" s="13"/>
      <c r="CL306" s="14">
        <f ca="1" xml:space="preserve"> _xlfn.MAXIFS($I:$I, $A:$A,CELL("contents", CL$4), $B:$B,CELL("contents", CL$7), $C:$C,CELL("contents", $P296), $G:$G,CELL("contents", CL$3))</f>
        <v>4866101</v>
      </c>
      <c r="CM306" s="12">
        <f ca="1" xml:space="preserve"> _xlfn.MAXIFS($I:$I, $A:$A,CELL("contents", CM$4), $B:$B,CELL("contents", CM$7), $C:$C,CELL("contents", $P296), $G:$G,CELL("contents", CM$3))</f>
        <v>6870596</v>
      </c>
      <c r="CN306" s="19">
        <f ca="1" xml:space="preserve"> _xlfn.MAXIFS($I:$I, $A:$A,CELL("contents", CN$4), $B:$B,CELL("contents", CN$7), $C:$C,CELL("contents", $P296), $G:$G,CELL("contents", CN$3))</f>
        <v>1672868</v>
      </c>
      <c r="CO306" s="13"/>
      <c r="CP306" s="14">
        <f ca="1" xml:space="preserve"> _xlfn.MAXIFS($I:$I, $A:$A,CELL("contents", CP$4), $B:$B,CELL("contents", CP$7), $C:$C,CELL("contents", $P296), $G:$G,CELL("contents", CP$3))</f>
        <v>6870596</v>
      </c>
      <c r="CS306" s="7" t="s">
        <v>29</v>
      </c>
      <c r="CT306" s="21"/>
      <c r="CU306" s="12">
        <f ca="1" xml:space="preserve"> _xlfn.MAXIFS($I:$I, $A:$A,CELL("contents", CU$4), $B:$B,CELL("contents", CU$7), $C:$C,CELL("contents", $P296), $G:$G,CELL("contents", CU$3))</f>
        <v>7537667</v>
      </c>
      <c r="CV306" s="19">
        <f ca="1" xml:space="preserve"> _xlfn.MAXIFS($I:$I, $A:$A,CELL("contents", CV$4), $B:$B,CELL("contents", CV$7), $C:$C,CELL("contents", $P296), $G:$G,CELL("contents", CV$3))</f>
        <v>1884044</v>
      </c>
      <c r="CW306" s="13"/>
      <c r="CX306" s="14">
        <f ca="1" xml:space="preserve"> _xlfn.MAXIFS($I:$I, $A:$A,CELL("contents", CX$4), $B:$B,CELL("contents", CX$7), $C:$C,CELL("contents", $P296), $G:$G,CELL("contents", CX$3))</f>
        <v>7537667</v>
      </c>
      <c r="CY306" s="12">
        <f ca="1" xml:space="preserve"> _xlfn.MAXIFS($I:$I, $A:$A,CELL("contents", CY$4), $B:$B,CELL("contents", CY$7), $C:$C,CELL("contents", $P296), $G:$G,CELL("contents", CY$3))</f>
        <v>5303954</v>
      </c>
      <c r="CZ306" s="19">
        <f ca="1" xml:space="preserve"> _xlfn.MAXIFS($I:$I, $A:$A,CELL("contents", CZ$4), $B:$B,CELL("contents", CZ$7), $C:$C,CELL("contents", $P296), $G:$G,CELL("contents", CZ$3))</f>
        <v>458</v>
      </c>
      <c r="DA306" s="13"/>
      <c r="DB306" s="14">
        <f ca="1" xml:space="preserve"> _xlfn.MAXIFS($I:$I, $A:$A,CELL("contents", DB$4), $B:$B,CELL("contents", DB$7), $C:$C,CELL("contents", $P296), $G:$G,CELL("contents", DB$3))</f>
        <v>5303954</v>
      </c>
      <c r="DC306" s="12">
        <f ca="1" xml:space="preserve"> _xlfn.MAXIFS($I:$I, $A:$A,CELL("contents", DC$4), $B:$B,CELL("contents", DC$7), $C:$C,CELL("contents", $P296), $G:$G,CELL("contents", DC$3))</f>
        <v>3310538</v>
      </c>
      <c r="DD306" s="19">
        <f ca="1" xml:space="preserve"> _xlfn.MAXIFS($I:$I, $A:$A,CELL("contents", DD$4), $B:$B,CELL("contents", DD$7), $C:$C,CELL("contents", $P296), $G:$G,CELL("contents", DD$3))</f>
        <v>458</v>
      </c>
      <c r="DE306" s="13"/>
      <c r="DF306" s="14">
        <f ca="1" xml:space="preserve"> _xlfn.MAXIFS($I:$I, $A:$A,CELL("contents", DF$4), $B:$B,CELL("contents", DF$7), $C:$C,CELL("contents", $P296), $G:$G,CELL("contents", DF$3))</f>
        <v>3310538</v>
      </c>
      <c r="DG306" s="12">
        <f ca="1" xml:space="preserve"> _xlfn.MAXIFS($I:$I, $A:$A,CELL("contents", DG$4), $B:$B,CELL("contents", DG$7), $C:$C,CELL("contents", $P296), $G:$G,CELL("contents", DG$3))</f>
        <v>7537667</v>
      </c>
      <c r="DH306" s="19">
        <f ca="1" xml:space="preserve"> _xlfn.MAXIFS($I:$I, $A:$A,CELL("contents", DH$4), $B:$B,CELL("contents", DH$7), $C:$C,CELL("contents", $P296), $G:$G,CELL("contents", DH$3))</f>
        <v>1884044</v>
      </c>
      <c r="DI306" s="13"/>
      <c r="DJ306" s="14">
        <f ca="1" xml:space="preserve"> _xlfn.MAXIFS($I:$I, $A:$A,CELL("contents", DJ$4), $B:$B,CELL("contents", DJ$7), $C:$C,CELL("contents", $P296), $G:$G,CELL("contents", DJ$3))</f>
        <v>7537667</v>
      </c>
      <c r="DM306" s="7" t="s">
        <v>29</v>
      </c>
      <c r="DN306" s="21"/>
      <c r="DO306" s="12">
        <f ca="1" xml:space="preserve"> _xlfn.MAXIFS($I:$I, $A:$A,CELL("contents", DO$4), $B:$B,CELL("contents", DO$7), $C:$C,CELL("contents", $P296), $G:$G,CELL("contents", DO$3))</f>
        <v>7625591</v>
      </c>
      <c r="DP306" s="19">
        <f ca="1" xml:space="preserve"> _xlfn.MAXIFS($I:$I, $A:$A,CELL("contents", DP$4), $B:$B,CELL("contents", DP$7), $C:$C,CELL("contents", $P296), $G:$G,CELL("contents", DP$3))</f>
        <v>1900197</v>
      </c>
      <c r="DQ306" s="13"/>
      <c r="DR306" s="14">
        <f ca="1" xml:space="preserve"> _xlfn.MAXIFS($I:$I, $A:$A,CELL("contents", DR$4), $B:$B,CELL("contents", DR$7), $C:$C,CELL("contents", $P296), $G:$G,CELL("contents", DR$3))</f>
        <v>7625591</v>
      </c>
      <c r="DS306" s="12">
        <f ca="1" xml:space="preserve"> _xlfn.MAXIFS($I:$I, $A:$A,CELL("contents", DS$4), $B:$B,CELL("contents", DS$7), $C:$C,CELL("contents", $P296), $G:$G,CELL("contents", DS$3))</f>
        <v>5375423</v>
      </c>
      <c r="DT306" s="19">
        <f ca="1" xml:space="preserve"> _xlfn.MAXIFS($I:$I, $A:$A,CELL("contents", DT$4), $B:$B,CELL("contents", DT$7), $C:$C,CELL("contents", $P296), $G:$G,CELL("contents", DT$3))</f>
        <v>1789</v>
      </c>
      <c r="DU306" s="13"/>
      <c r="DV306" s="14">
        <f ca="1" xml:space="preserve"> _xlfn.MAXIFS($I:$I, $A:$A,CELL("contents", DV$4), $B:$B,CELL("contents", DV$7), $C:$C,CELL("contents", $P296), $G:$G,CELL("contents", DV$3))</f>
        <v>5375423</v>
      </c>
      <c r="DW306" s="12">
        <f ca="1" xml:space="preserve"> _xlfn.MAXIFS($I:$I, $A:$A,CELL("contents", DW$4), $B:$B,CELL("contents", DW$7), $C:$C,CELL("contents", $P296), $G:$G,CELL("contents", DW$3))</f>
        <v>4736097</v>
      </c>
      <c r="DX306" s="19">
        <f ca="1" xml:space="preserve"> _xlfn.MAXIFS($I:$I, $A:$A,CELL("contents", DX$4), $B:$B,CELL("contents", DX$7), $C:$C,CELL("contents", $P296), $G:$G,CELL("contents", DX$3))</f>
        <v>1789</v>
      </c>
      <c r="DY306" s="13"/>
      <c r="DZ306" s="14">
        <f ca="1" xml:space="preserve"> _xlfn.MAXIFS($I:$I, $A:$A,CELL("contents", DZ$4), $B:$B,CELL("contents", DZ$7), $C:$C,CELL("contents", $P296), $G:$G,CELL("contents", DZ$3))</f>
        <v>4736097</v>
      </c>
      <c r="EA306" s="12">
        <f ca="1" xml:space="preserve"> _xlfn.MAXIFS($I:$I, $A:$A,CELL("contents", EA$4), $B:$B,CELL("contents", EA$7), $C:$C,CELL("contents", $P296), $G:$G,CELL("contents", EA$3))</f>
        <v>7625591</v>
      </c>
      <c r="EB306" s="19">
        <f ca="1" xml:space="preserve"> _xlfn.MAXIFS($I:$I, $A:$A,CELL("contents", EB$4), $B:$B,CELL("contents", EB$7), $C:$C,CELL("contents", $P296), $G:$G,CELL("contents", EB$3))</f>
        <v>1900197</v>
      </c>
      <c r="EC306" s="13"/>
      <c r="ED306" s="14">
        <f ca="1" xml:space="preserve"> _xlfn.MAXIFS($I:$I, $A:$A,CELL("contents", ED$4), $B:$B,CELL("contents", ED$7), $C:$C,CELL("contents", $P296), $G:$G,CELL("contents", ED$3))</f>
        <v>7625591</v>
      </c>
    </row>
    <row r="307" spans="1:134" x14ac:dyDescent="0.25">
      <c r="A307" t="s">
        <v>19</v>
      </c>
      <c r="B307" t="s">
        <v>14</v>
      </c>
      <c r="C307">
        <v>12</v>
      </c>
      <c r="D307">
        <v>14</v>
      </c>
      <c r="E307" t="b">
        <v>1</v>
      </c>
      <c r="F307">
        <v>10.000999999999999</v>
      </c>
      <c r="G307">
        <v>16</v>
      </c>
      <c r="H307">
        <v>0</v>
      </c>
      <c r="I307">
        <v>916185</v>
      </c>
      <c r="J307">
        <v>907133</v>
      </c>
      <c r="K307">
        <v>453565</v>
      </c>
      <c r="L307">
        <v>10</v>
      </c>
      <c r="M307">
        <f t="shared" si="645"/>
        <v>16</v>
      </c>
      <c r="N307" t="b">
        <f t="shared" ref="N307" si="742">AND(MIN($F305,$F306,$F307)=$F307,MAX($H305,$H306,$H307)=$H307)</f>
        <v>0</v>
      </c>
      <c r="O307" t="b">
        <f t="shared" ref="O307" si="743">AND(NOT(N305),NOT(N306),N307)</f>
        <v>0</v>
      </c>
      <c r="P307">
        <f>P293</f>
        <v>18</v>
      </c>
      <c r="Q307" s="6" t="s">
        <v>16</v>
      </c>
      <c r="R307" s="32" t="s">
        <v>25</v>
      </c>
      <c r="S307" s="12">
        <f ca="1" xml:space="preserve"> SUMIFS($M:$M, $A:$A,CELL("contents", S$4), $B:$B,CELL("contents", S$7), $E:$E, "TRUE", $C:$C,CELL("contents", $P296))</f>
        <v>2649</v>
      </c>
      <c r="T307" s="19">
        <f ca="1" xml:space="preserve"> SUMIFS($M:$M, $A:$A,CELL("contents", T$4), $B:$B,CELL("contents", T$7), $E:$E, "TRUE", $C:$C,CELL("contents", $P296))</f>
        <v>4774</v>
      </c>
      <c r="U307" s="13"/>
      <c r="V307" s="14">
        <f ca="1" xml:space="preserve"> SUMIFS($M:$M, $A:$A,CELL("contents", V$4), $B:$B,CELL("contents", V$7), $E:$E, "TRUE", $C:$C,CELL("contents", $P296))</f>
        <v>7423</v>
      </c>
      <c r="W307" s="12">
        <f ca="1" xml:space="preserve"> SUMIFS($M:$M, $A:$A,CELL("contents", W$4), $B:$B,CELL("contents", W$7), $E:$E, "TRUE", $C:$C,CELL("contents", $P296))</f>
        <v>4872</v>
      </c>
      <c r="X307" s="19">
        <f ca="1" xml:space="preserve"> SUMIFS($M:$M, $A:$A,CELL("contents", X$4), $B:$B,CELL("contents", X$7), $E:$E, "TRUE", $C:$C,CELL("contents", $P296))</f>
        <v>0</v>
      </c>
      <c r="Y307" s="13"/>
      <c r="Z307" s="14">
        <f ca="1" xml:space="preserve"> SUMIFS($M:$M, $A:$A,CELL("contents", Z$4), $B:$B,CELL("contents", Z$7), $E:$E, "TRUE", $C:$C,CELL("contents", $P296))</f>
        <v>4872</v>
      </c>
      <c r="AA307" s="12">
        <f ca="1" xml:space="preserve"> SUMIFS($M:$M, $A:$A,CELL("contents", AA$4), $B:$B,CELL("contents", AA$7), $E:$E, "TRUE", $C:$C,CELL("contents", $P296))</f>
        <v>4968</v>
      </c>
      <c r="AB307" s="19">
        <f ca="1" xml:space="preserve"> SUMIFS($M:$M, $A:$A,CELL("contents", AB$4), $B:$B,CELL("contents", AB$7), $E:$E, "TRUE", $C:$C,CELL("contents", $P296))</f>
        <v>0</v>
      </c>
      <c r="AC307" s="13"/>
      <c r="AD307" s="14">
        <f ca="1" xml:space="preserve"> SUMIFS($M:$M, $A:$A,CELL("contents", AD$4), $B:$B,CELL("contents", AD$7), $E:$E, "TRUE", $C:$C,CELL("contents", $P296))</f>
        <v>4968</v>
      </c>
      <c r="AE307" s="12">
        <f ca="1" xml:space="preserve"> SUMIFS($M:$M, $A:$A,CELL("contents", AE$4), $B:$B,CELL("contents", AE$7), $E:$E, "TRUE", $C:$C,CELL("contents", $P296))</f>
        <v>12489</v>
      </c>
      <c r="AF307" s="19">
        <f ca="1" xml:space="preserve"> SUMIFS($M:$M, $A:$A,CELL("contents", AF$4), $B:$B,CELL("contents", AF$7), $E:$E, "TRUE", $C:$C,CELL("contents", $P296))</f>
        <v>4774</v>
      </c>
      <c r="AG307" s="13"/>
      <c r="AH307" s="14">
        <f ca="1" xml:space="preserve"> SUMIFS($M:$M, $A:$A,CELL("contents", AH$4), $B:$B,CELL("contents", AH$7), $E:$E, "TRUE", $C:$C,CELL("contents", $P296))</f>
        <v>17263</v>
      </c>
      <c r="AK307" s="6" t="s">
        <v>16</v>
      </c>
      <c r="AL307" s="32" t="s">
        <v>25</v>
      </c>
      <c r="AM307" s="12">
        <f ca="1" xml:space="preserve"> SUMIFS($M:$M, $A:$A,CELL("contents", AM$4), $B:$B,CELL("contents", AM$7), $E:$E, "TRUE", $C:$C,CELL("contents", $P296), $G:$G,CELL("contents", AM$3))</f>
        <v>7</v>
      </c>
      <c r="AN307" s="19">
        <f ca="1" xml:space="preserve"> SUMIFS($M:$M, $A:$A,CELL("contents", AN$4), $B:$B,CELL("contents", AN$7), $E:$E, "TRUE", $C:$C,CELL("contents", $P296), $G:$G,CELL("contents", AN$3))</f>
        <v>14</v>
      </c>
      <c r="AO307" s="13"/>
      <c r="AP307" s="14">
        <f ca="1" xml:space="preserve"> SUMIFS($M:$M, $A:$A,CELL("contents", AP$4), $B:$B,CELL("contents", AP$7), $E:$E, "TRUE", $C:$C,CELL("contents", $P296), $G:$G,CELL("contents", AP$3))</f>
        <v>21</v>
      </c>
      <c r="AQ307" s="12">
        <f ca="1" xml:space="preserve"> SUMIFS($M:$M, $A:$A,CELL("contents", AQ$4), $B:$B,CELL("contents", AQ$7), $E:$E, "TRUE", $C:$C,CELL("contents", $P296), $G:$G,CELL("contents", AQ$3))</f>
        <v>9</v>
      </c>
      <c r="AR307" s="19">
        <f ca="1" xml:space="preserve"> SUMIFS($M:$M, $A:$A,CELL("contents", AR$4), $B:$B,CELL("contents", AR$7), $E:$E, "TRUE", $C:$C,CELL("contents", $P296), $G:$G,CELL("contents", AR$3))</f>
        <v>0</v>
      </c>
      <c r="AS307" s="13"/>
      <c r="AT307" s="14">
        <f ca="1" xml:space="preserve"> SUMIFS($M:$M, $A:$A,CELL("contents", AT$4), $B:$B,CELL("contents", AT$7), $E:$E, "TRUE", $C:$C,CELL("contents", $P296), $G:$G,CELL("contents", AT$3))</f>
        <v>9</v>
      </c>
      <c r="AU307" s="12">
        <f ca="1" xml:space="preserve"> SUMIFS($M:$M, $A:$A,CELL("contents", AU$4), $B:$B,CELL("contents", AU$7), $E:$E, "TRUE", $C:$C,CELL("contents", $P296), $G:$G,CELL("contents", AU$3))</f>
        <v>9</v>
      </c>
      <c r="AV307" s="19">
        <f ca="1" xml:space="preserve"> SUMIFS($M:$M, $A:$A,CELL("contents", AV$4), $B:$B,CELL("contents", AV$7), $E:$E, "TRUE", $C:$C,CELL("contents", $P296), $G:$G,CELL("contents", AV$3))</f>
        <v>0</v>
      </c>
      <c r="AW307" s="13"/>
      <c r="AX307" s="14">
        <f ca="1" xml:space="preserve"> SUMIFS($M:$M, $A:$A,CELL("contents", AX$4), $B:$B,CELL("contents", AX$7), $E:$E, "TRUE", $C:$C,CELL("contents", $P296), $G:$G,CELL("contents", AX$3))</f>
        <v>9</v>
      </c>
      <c r="AY307" s="12">
        <f ca="1" xml:space="preserve"> SUMIFS($M:$M, $A:$A,CELL("contents", AY$4), $B:$B,CELL("contents", AY$7), $E:$E, "TRUE", $C:$C,CELL("contents", $P296), $G:$G,CELL("contents", AY$3))</f>
        <v>25</v>
      </c>
      <c r="AZ307" s="19">
        <f ca="1" xml:space="preserve"> SUMIFS($M:$M, $A:$A,CELL("contents", AZ$4), $B:$B,CELL("contents", AZ$7), $E:$E, "TRUE", $C:$C,CELL("contents", $P296), $G:$G,CELL("contents", AZ$3))</f>
        <v>14</v>
      </c>
      <c r="BA307" s="13"/>
      <c r="BB307" s="14">
        <f ca="1" xml:space="preserve"> SUMIFS($M:$M, $A:$A,CELL("contents", BB$4), $B:$B,CELL("contents", BB$7), $E:$E, "TRUE", $C:$C,CELL("contents", $P296), $G:$G,CELL("contents", BB$3))</f>
        <v>39</v>
      </c>
      <c r="BE307" s="6" t="s">
        <v>16</v>
      </c>
      <c r="BF307" s="32" t="s">
        <v>25</v>
      </c>
      <c r="BG307" s="12">
        <f ca="1" xml:space="preserve"> SUMIFS($M:$M, $A:$A,CELL("contents", BG$4), $B:$B,CELL("contents", BG$7), $E:$E, "TRUE", $C:$C,CELL("contents", $P296), $G:$G,CELL("contents", BG$3))</f>
        <v>28</v>
      </c>
      <c r="BH307" s="19">
        <f ca="1" xml:space="preserve"> SUMIFS($M:$M, $A:$A,CELL("contents", BH$4), $B:$B,CELL("contents", BH$7), $E:$E, "TRUE", $C:$C,CELL("contents", $P296), $G:$G,CELL("contents", BH$3))</f>
        <v>56</v>
      </c>
      <c r="BI307" s="13"/>
      <c r="BJ307" s="14">
        <f ca="1" xml:space="preserve"> SUMIFS($M:$M, $A:$A,CELL("contents", BJ$4), $B:$B,CELL("contents", BJ$7), $E:$E, "TRUE", $C:$C,CELL("contents", $P296), $G:$G,CELL("contents", BJ$3))</f>
        <v>84</v>
      </c>
      <c r="BK307" s="12">
        <f ca="1" xml:space="preserve"> SUMIFS($M:$M, $A:$A,CELL("contents", BK$4), $B:$B,CELL("contents", BK$7), $E:$E, "TRUE", $C:$C,CELL("contents", $P296), $G:$G,CELL("contents", BK$3))</f>
        <v>39</v>
      </c>
      <c r="BL307" s="19">
        <f ca="1" xml:space="preserve"> SUMIFS($M:$M, $A:$A,CELL("contents", BL$4), $B:$B,CELL("contents", BL$7), $E:$E, "TRUE", $C:$C,CELL("contents", $P296), $G:$G,CELL("contents", BL$3))</f>
        <v>0</v>
      </c>
      <c r="BM307" s="13"/>
      <c r="BN307" s="14">
        <f ca="1" xml:space="preserve"> SUMIFS($M:$M, $A:$A,CELL("contents", BN$4), $B:$B,CELL("contents", BN$7), $E:$E, "TRUE", $C:$C,CELL("contents", $P296), $G:$G,CELL("contents", BN$3))</f>
        <v>39</v>
      </c>
      <c r="BO307" s="12">
        <f ca="1" xml:space="preserve"> SUMIFS($M:$M, $A:$A,CELL("contents", BO$4), $B:$B,CELL("contents", BO$7), $E:$E, "TRUE", $C:$C,CELL("contents", $P296), $G:$G,CELL("contents", BO$3))</f>
        <v>39</v>
      </c>
      <c r="BP307" s="19">
        <f ca="1" xml:space="preserve"> SUMIFS($M:$M, $A:$A,CELL("contents", BP$4), $B:$B,CELL("contents", BP$7), $E:$E, "TRUE", $C:$C,CELL("contents", $P296), $G:$G,CELL("contents", BP$3))</f>
        <v>0</v>
      </c>
      <c r="BQ307" s="13"/>
      <c r="BR307" s="14">
        <f ca="1" xml:space="preserve"> SUMIFS($M:$M, $A:$A,CELL("contents", BR$4), $B:$B,CELL("contents", BR$7), $E:$E, "TRUE", $C:$C,CELL("contents", $P296), $G:$G,CELL("contents", BR$3))</f>
        <v>39</v>
      </c>
      <c r="BS307" s="12">
        <f ca="1" xml:space="preserve"> SUMIFS($M:$M, $A:$A,CELL("contents", BS$4), $B:$B,CELL("contents", BS$7), $E:$E, "TRUE", $C:$C,CELL("contents", $P296), $G:$G,CELL("contents", BS$3))</f>
        <v>106</v>
      </c>
      <c r="BT307" s="19">
        <f ca="1" xml:space="preserve"> SUMIFS($M:$M, $A:$A,CELL("contents", BT$4), $B:$B,CELL("contents", BT$7), $E:$E, "TRUE", $C:$C,CELL("contents", $P296), $G:$G,CELL("contents", BT$3))</f>
        <v>56</v>
      </c>
      <c r="BU307" s="13"/>
      <c r="BV307" s="14">
        <f ca="1" xml:space="preserve"> SUMIFS($M:$M, $A:$A,CELL("contents", BV$4), $B:$B,CELL("contents", BV$7), $E:$E, "TRUE", $C:$C,CELL("contents", $P296), $G:$G,CELL("contents", BV$3))</f>
        <v>162</v>
      </c>
      <c r="BY307" s="6" t="s">
        <v>16</v>
      </c>
      <c r="BZ307" s="32" t="s">
        <v>25</v>
      </c>
      <c r="CA307" s="12">
        <f ca="1" xml:space="preserve"> SUMIFS($M:$M, $A:$A,CELL("contents", CA$4), $B:$B,CELL("contents", CA$7), $E:$E, "TRUE", $C:$C,CELL("contents", $P296), $G:$G,CELL("contents", CA$3))</f>
        <v>112</v>
      </c>
      <c r="CB307" s="19">
        <f ca="1" xml:space="preserve"> SUMIFS($M:$M, $A:$A,CELL("contents", CB$4), $B:$B,CELL("contents", CB$7), $E:$E, "TRUE", $C:$C,CELL("contents", $P296), $G:$G,CELL("contents", CB$3))</f>
        <v>224</v>
      </c>
      <c r="CC307" s="13"/>
      <c r="CD307" s="14">
        <f ca="1" xml:space="preserve"> SUMIFS($M:$M, $A:$A,CELL("contents", CD$4), $B:$B,CELL("contents", CD$7), $E:$E, "TRUE", $C:$C,CELL("contents", $P296), $G:$G,CELL("contents", CD$3))</f>
        <v>336</v>
      </c>
      <c r="CE307" s="12">
        <f ca="1" xml:space="preserve"> SUMIFS($M:$M, $A:$A,CELL("contents", CE$4), $B:$B,CELL("contents", CE$7), $E:$E, "TRUE", $C:$C,CELL("contents", $P296), $G:$G,CELL("contents", CE$3))</f>
        <v>180</v>
      </c>
      <c r="CF307" s="19">
        <f ca="1" xml:space="preserve"> SUMIFS($M:$M, $A:$A,CELL("contents", CF$4), $B:$B,CELL("contents", CF$7), $E:$E, "TRUE", $C:$C,CELL("contents", $P296), $G:$G,CELL("contents", CF$3))</f>
        <v>0</v>
      </c>
      <c r="CG307" s="13"/>
      <c r="CH307" s="14">
        <f ca="1" xml:space="preserve"> SUMIFS($M:$M, $A:$A,CELL("contents", CH$4), $B:$B,CELL("contents", CH$7), $E:$E, "TRUE", $C:$C,CELL("contents", $P296), $G:$G,CELL("contents", CH$3))</f>
        <v>180</v>
      </c>
      <c r="CI307" s="12">
        <f ca="1" xml:space="preserve"> SUMIFS($M:$M, $A:$A,CELL("contents", CI$4), $B:$B,CELL("contents", CI$7), $E:$E, "TRUE", $C:$C,CELL("contents", $P296), $G:$G,CELL("contents", CI$3))</f>
        <v>181</v>
      </c>
      <c r="CJ307" s="19">
        <f ca="1" xml:space="preserve"> SUMIFS($M:$M, $A:$A,CELL("contents", CJ$4), $B:$B,CELL("contents", CJ$7), $E:$E, "TRUE", $C:$C,CELL("contents", $P296), $G:$G,CELL("contents", CJ$3))</f>
        <v>0</v>
      </c>
      <c r="CK307" s="13"/>
      <c r="CL307" s="14">
        <f ca="1" xml:space="preserve"> SUMIFS($M:$M, $A:$A,CELL("contents", CL$4), $B:$B,CELL("contents", CL$7), $E:$E, "TRUE", $C:$C,CELL("contents", $P296), $G:$G,CELL("contents", CL$3))</f>
        <v>181</v>
      </c>
      <c r="CM307" s="12">
        <f ca="1" xml:space="preserve"> SUMIFS($M:$M, $A:$A,CELL("contents", CM$4), $B:$B,CELL("contents", CM$7), $E:$E, "TRUE", $C:$C,CELL("contents", $P296), $G:$G,CELL("contents", CM$3))</f>
        <v>473</v>
      </c>
      <c r="CN307" s="19">
        <f ca="1" xml:space="preserve"> SUMIFS($M:$M, $A:$A,CELL("contents", CN$4), $B:$B,CELL("contents", CN$7), $E:$E, "TRUE", $C:$C,CELL("contents", $P296), $G:$G,CELL("contents", CN$3))</f>
        <v>224</v>
      </c>
      <c r="CO307" s="13"/>
      <c r="CP307" s="14">
        <f ca="1" xml:space="preserve"> SUMIFS($M:$M, $A:$A,CELL("contents", CP$4), $B:$B,CELL("contents", CP$7), $E:$E, "TRUE", $C:$C,CELL("contents", $P296), $G:$G,CELL("contents", CP$3))</f>
        <v>697</v>
      </c>
      <c r="CS307" s="6" t="s">
        <v>16</v>
      </c>
      <c r="CT307" s="32" t="s">
        <v>25</v>
      </c>
      <c r="CU307" s="12">
        <f ca="1" xml:space="preserve"> SUMIFS($M:$M, $A:$A,CELL("contents", CU$4), $B:$B,CELL("contents", CU$7), $E:$E, "TRUE", $C:$C,CELL("contents", $P296), $G:$G,CELL("contents", CU$3))</f>
        <v>448</v>
      </c>
      <c r="CV307" s="19">
        <f ca="1" xml:space="preserve"> SUMIFS($M:$M, $A:$A,CELL("contents", CV$4), $B:$B,CELL("contents", CV$7), $E:$E, "TRUE", $C:$C,CELL("contents", $P296), $G:$G,CELL("contents", CV$3))</f>
        <v>896</v>
      </c>
      <c r="CW307" s="13"/>
      <c r="CX307" s="14">
        <f ca="1" xml:space="preserve"> SUMIFS($M:$M, $A:$A,CELL("contents", CX$4), $B:$B,CELL("contents", CX$7), $E:$E, "TRUE", $C:$C,CELL("contents", $P296), $G:$G,CELL("contents", CX$3))</f>
        <v>1344</v>
      </c>
      <c r="CY307" s="12">
        <f ca="1" xml:space="preserve"> SUMIFS($M:$M, $A:$A,CELL("contents", CY$4), $B:$B,CELL("contents", CY$7), $E:$E, "TRUE", $C:$C,CELL("contents", $P296), $G:$G,CELL("contents", CY$3))</f>
        <v>796</v>
      </c>
      <c r="CZ307" s="19">
        <f ca="1" xml:space="preserve"> SUMIFS($M:$M, $A:$A,CELL("contents", CZ$4), $B:$B,CELL("contents", CZ$7), $E:$E, "TRUE", $C:$C,CELL("contents", $P296), $G:$G,CELL("contents", CZ$3))</f>
        <v>0</v>
      </c>
      <c r="DA307" s="13"/>
      <c r="DB307" s="14">
        <f ca="1" xml:space="preserve"> SUMIFS($M:$M, $A:$A,CELL("contents", DB$4), $B:$B,CELL("contents", DB$7), $E:$E, "TRUE", $C:$C,CELL("contents", $P296), $G:$G,CELL("contents", DB$3))</f>
        <v>796</v>
      </c>
      <c r="DC307" s="12">
        <f ca="1" xml:space="preserve"> SUMIFS($M:$M, $A:$A,CELL("contents", DC$4), $B:$B,CELL("contents", DC$7), $E:$E, "TRUE", $C:$C,CELL("contents", $P296), $G:$G,CELL("contents", DC$3))</f>
        <v>856</v>
      </c>
      <c r="DD307" s="19">
        <f ca="1" xml:space="preserve"> SUMIFS($M:$M, $A:$A,CELL("contents", DD$4), $B:$B,CELL("contents", DD$7), $E:$E, "TRUE", $C:$C,CELL("contents", $P296), $G:$G,CELL("contents", DD$3))</f>
        <v>0</v>
      </c>
      <c r="DE307" s="13"/>
      <c r="DF307" s="14">
        <f ca="1" xml:space="preserve"> SUMIFS($M:$M, $A:$A,CELL("contents", DF$4), $B:$B,CELL("contents", DF$7), $E:$E, "TRUE", $C:$C,CELL("contents", $P296), $G:$G,CELL("contents", DF$3))</f>
        <v>856</v>
      </c>
      <c r="DG307" s="12">
        <f ca="1" xml:space="preserve"> SUMIFS($M:$M, $A:$A,CELL("contents", DG$4), $B:$B,CELL("contents", DG$7), $E:$E, "TRUE", $C:$C,CELL("contents", $P296), $G:$G,CELL("contents", DG$3))</f>
        <v>2100</v>
      </c>
      <c r="DH307" s="19">
        <f ca="1" xml:space="preserve"> SUMIFS($M:$M, $A:$A,CELL("contents", DH$4), $B:$B,CELL("contents", DH$7), $E:$E, "TRUE", $C:$C,CELL("contents", $P296), $G:$G,CELL("contents", DH$3))</f>
        <v>896</v>
      </c>
      <c r="DI307" s="13"/>
      <c r="DJ307" s="14">
        <f ca="1" xml:space="preserve"> SUMIFS($M:$M, $A:$A,CELL("contents", DJ$4), $B:$B,CELL("contents", DJ$7), $E:$E, "TRUE", $C:$C,CELL("contents", $P296), $G:$G,CELL("contents", DJ$3))</f>
        <v>2996</v>
      </c>
      <c r="DM307" s="6" t="s">
        <v>16</v>
      </c>
      <c r="DN307" s="32" t="s">
        <v>25</v>
      </c>
      <c r="DO307" s="12">
        <f ca="1" xml:space="preserve"> SUMIFS($M:$M, $A:$A,CELL("contents", DO$4), $B:$B,CELL("contents", DO$7), $E:$E, "TRUE", $C:$C,CELL("contents", $P296), $G:$G,CELL("contents", DO$3))</f>
        <v>2054</v>
      </c>
      <c r="DP307" s="19">
        <f ca="1" xml:space="preserve"> SUMIFS($M:$M, $A:$A,CELL("contents", DP$4), $B:$B,CELL("contents", DP$7), $E:$E, "TRUE", $C:$C,CELL("contents", $P296), $G:$G,CELL("contents", DP$3))</f>
        <v>3584</v>
      </c>
      <c r="DQ307" s="13"/>
      <c r="DR307" s="14">
        <f ca="1" xml:space="preserve"> SUMIFS($M:$M, $A:$A,CELL("contents", DR$4), $B:$B,CELL("contents", DR$7), $E:$E, "TRUE", $C:$C,CELL("contents", $P296), $G:$G,CELL("contents", DR$3))</f>
        <v>5638</v>
      </c>
      <c r="DS307" s="12">
        <f ca="1" xml:space="preserve"> SUMIFS($M:$M, $A:$A,CELL("contents", DS$4), $B:$B,CELL("contents", DS$7), $E:$E, "TRUE", $C:$C,CELL("contents", $P296), $G:$G,CELL("contents", DS$3))</f>
        <v>3848</v>
      </c>
      <c r="DT307" s="19">
        <f ca="1" xml:space="preserve"> SUMIFS($M:$M, $A:$A,CELL("contents", DT$4), $B:$B,CELL("contents", DT$7), $E:$E, "TRUE", $C:$C,CELL("contents", $P296), $G:$G,CELL("contents", DT$3))</f>
        <v>0</v>
      </c>
      <c r="DU307" s="13"/>
      <c r="DV307" s="14">
        <f ca="1" xml:space="preserve"> SUMIFS($M:$M, $A:$A,CELL("contents", DV$4), $B:$B,CELL("contents", DV$7), $E:$E, "TRUE", $C:$C,CELL("contents", $P296), $G:$G,CELL("contents", DV$3))</f>
        <v>3848</v>
      </c>
      <c r="DW307" s="12">
        <f ca="1" xml:space="preserve"> SUMIFS($M:$M, $A:$A,CELL("contents", DW$4), $B:$B,CELL("contents", DW$7), $E:$E, "TRUE", $C:$C,CELL("contents", $P296), $G:$G,CELL("contents", DW$3))</f>
        <v>3883</v>
      </c>
      <c r="DX307" s="19">
        <f ca="1" xml:space="preserve"> SUMIFS($M:$M, $A:$A,CELL("contents", DX$4), $B:$B,CELL("contents", DX$7), $E:$E, "TRUE", $C:$C,CELL("contents", $P296), $G:$G,CELL("contents", DX$3))</f>
        <v>0</v>
      </c>
      <c r="DY307" s="13"/>
      <c r="DZ307" s="14">
        <f ca="1" xml:space="preserve"> SUMIFS($M:$M, $A:$A,CELL("contents", DZ$4), $B:$B,CELL("contents", DZ$7), $E:$E, "TRUE", $C:$C,CELL("contents", $P296), $G:$G,CELL("contents", DZ$3))</f>
        <v>3883</v>
      </c>
      <c r="EA307" s="12">
        <f ca="1" xml:space="preserve"> SUMIFS($M:$M, $A:$A,CELL("contents", EA$4), $B:$B,CELL("contents", EA$7), $E:$E, "TRUE", $C:$C,CELL("contents", $P296), $G:$G,CELL("contents", EA$3))</f>
        <v>9785</v>
      </c>
      <c r="EB307" s="19">
        <f ca="1" xml:space="preserve"> SUMIFS($M:$M, $A:$A,CELL("contents", EB$4), $B:$B,CELL("contents", EB$7), $E:$E, "TRUE", $C:$C,CELL("contents", $P296), $G:$G,CELL("contents", EB$3))</f>
        <v>3584</v>
      </c>
      <c r="EC307" s="13"/>
      <c r="ED307" s="14">
        <f ca="1" xml:space="preserve"> SUMIFS($M:$M, $A:$A,CELL("contents", ED$4), $B:$B,CELL("contents", ED$7), $E:$E, "TRUE", $C:$C,CELL("contents", $P296), $G:$G,CELL("contents", ED$3))</f>
        <v>13369</v>
      </c>
    </row>
    <row r="308" spans="1:134" x14ac:dyDescent="0.25">
      <c r="A308" t="s">
        <v>13</v>
      </c>
      <c r="B308" t="s">
        <v>14</v>
      </c>
      <c r="C308">
        <v>12</v>
      </c>
      <c r="D308">
        <v>15</v>
      </c>
      <c r="E308" t="b">
        <v>0</v>
      </c>
      <c r="F308">
        <v>0.26700000000000002</v>
      </c>
      <c r="G308">
        <v>16</v>
      </c>
      <c r="H308">
        <v>16</v>
      </c>
      <c r="I308">
        <v>29276</v>
      </c>
      <c r="J308">
        <v>15530</v>
      </c>
      <c r="K308">
        <v>7747</v>
      </c>
      <c r="L308">
        <v>16</v>
      </c>
      <c r="M308">
        <f t="shared" si="645"/>
        <v>0</v>
      </c>
      <c r="N308" t="b">
        <f t="shared" ref="N308" si="744">AND(MIN($F308,$F309,$F310)=$F308,MAX($H308,$H309,$H310)=$H308)</f>
        <v>0</v>
      </c>
      <c r="O308" t="b">
        <f t="shared" ref="O308" si="745">AND(N308,NOT(N309),NOT(N310))</f>
        <v>0</v>
      </c>
      <c r="P308">
        <f>P293</f>
        <v>18</v>
      </c>
      <c r="Q308" s="5" t="s">
        <v>23</v>
      </c>
      <c r="R308" s="32"/>
      <c r="S308" s="12">
        <f ca="1" xml:space="preserve"> IFERROR(AVERAGEIFS($M:$M, $A:$A,CELL("contents", S$4), $B:$B,CELL("contents", S$7), $E:$E, "TRUE", $C:$C,CELL("contents", $P296)), 0)</f>
        <v>71.594594594594597</v>
      </c>
      <c r="T308" s="19">
        <f ca="1" xml:space="preserve"> IFERROR(AVERAGEIFS($M:$M, $A:$A,CELL("contents", T$4), $B:$B,CELL("contents", T$7), $E:$E, "TRUE", $C:$C,CELL("contents", $P296)), 0)</f>
        <v>68.2</v>
      </c>
      <c r="U308" s="13"/>
      <c r="V308" s="14">
        <f ca="1" xml:space="preserve"> IFERROR(AVERAGEIFS($M:$M, $A:$A,CELL("contents", V$4), $B:$B,CELL("contents", V$7), $E:$E, "TRUE", $C:$C,CELL("contents", $P296)), 0)</f>
        <v>69.373831775700936</v>
      </c>
      <c r="W308" s="12">
        <f ca="1" xml:space="preserve"> IFERROR(AVERAGEIFS($M:$M, $A:$A,CELL("contents", W$4), $B:$B,CELL("contents", W$7), $E:$E, "TRUE", $C:$C,CELL("contents", $P296)), 0)</f>
        <v>79.868852459016395</v>
      </c>
      <c r="X308" s="19">
        <f ca="1" xml:space="preserve"> IFERROR(AVERAGEIFS($M:$M, $A:$A,CELL("contents", X$4), $B:$B,CELL("contents", X$7), $E:$E, "TRUE", $C:$C,CELL("contents", $P296)), 0)</f>
        <v>0</v>
      </c>
      <c r="Y308" s="13"/>
      <c r="Z308" s="14">
        <f ca="1" xml:space="preserve"> IFERROR(AVERAGEIFS($M:$M, $A:$A,CELL("contents", Z$4), $B:$B,CELL("contents", Z$7), $E:$E, "TRUE", $C:$C,CELL("contents", $P296)), 0)</f>
        <v>79.868852459016395</v>
      </c>
      <c r="AA308" s="12">
        <f ca="1" xml:space="preserve"> IFERROR(AVERAGEIFS($M:$M, $A:$A,CELL("contents", AA$4), $B:$B,CELL("contents", AA$7), $E:$E, "TRUE", $C:$C,CELL("contents", $P296)), 0)</f>
        <v>78.857142857142861</v>
      </c>
      <c r="AB308" s="19">
        <f ca="1" xml:space="preserve"> IFERROR(AVERAGEIFS($M:$M, $A:$A,CELL("contents", AB$4), $B:$B,CELL("contents", AB$7), $E:$E, "TRUE", $C:$C,CELL("contents", $P296)), 0)</f>
        <v>0</v>
      </c>
      <c r="AC308" s="13"/>
      <c r="AD308" s="14">
        <f ca="1" xml:space="preserve"> IFERROR(AVERAGEIFS($M:$M, $A:$A,CELL("contents", AD$4), $B:$B,CELL("contents", AD$7), $E:$E, "TRUE", $C:$C,CELL("contents", $P296)), 0)</f>
        <v>78.857142857142861</v>
      </c>
      <c r="AE308" s="12">
        <f ca="1" xml:space="preserve"> IFERROR(AVERAGEIFS($M:$M, $A:$A,CELL("contents", AE$4), $B:$B,CELL("contents", AE$7), $E:$E, "TRUE", $C:$C,CELL("contents", $P296)), 0)</f>
        <v>77.571428571428569</v>
      </c>
      <c r="AF308" s="19">
        <f ca="1" xml:space="preserve"> IFERROR(AVERAGEIFS($M:$M, $A:$A,CELL("contents", AF$4), $B:$B,CELL("contents", AF$7), $E:$E, "TRUE", $C:$C,CELL("contents", $P296)), 0)</f>
        <v>68.2</v>
      </c>
      <c r="AG308" s="13"/>
      <c r="AH308" s="14">
        <f ca="1" xml:space="preserve"> IFERROR(AVERAGEIFS($M:$M, $A:$A,CELL("contents", AH$4), $B:$B,CELL("contents", AH$7), $E:$E, "TRUE", $C:$C,CELL("contents", $P296)), 0)</f>
        <v>74.731601731601728</v>
      </c>
      <c r="AK308" s="5" t="s">
        <v>23</v>
      </c>
      <c r="AL308" s="32"/>
      <c r="AM308" s="12">
        <f ca="1" xml:space="preserve"> IFERROR(AVERAGEIFS($M:$M, $A:$A,CELL("contents", AM$4), $B:$B,CELL("contents", AM$7), $E:$E, "TRUE", $C:$C,CELL("contents", $P296), $G:$G,CELL("contents", AM$3)), 0)</f>
        <v>1</v>
      </c>
      <c r="AN308" s="19">
        <f ca="1" xml:space="preserve"> IFERROR(AVERAGEIFS($M:$M, $A:$A,CELL("contents", AN$4), $B:$B,CELL("contents", AN$7), $E:$E, "TRUE", $C:$C,CELL("contents", $P296), $G:$G,CELL("contents", AN$3)), 0)</f>
        <v>1</v>
      </c>
      <c r="AO308" s="13"/>
      <c r="AP308" s="14">
        <f ca="1" xml:space="preserve"> IFERROR(AVERAGEIFS($M:$M, $A:$A,CELL("contents", AP$4), $B:$B,CELL("contents", AP$7), $E:$E, "TRUE", $C:$C,CELL("contents", $P296), $G:$G,CELL("contents", AP$3)), 0)</f>
        <v>1</v>
      </c>
      <c r="AQ308" s="12">
        <f ca="1" xml:space="preserve"> IFERROR(AVERAGEIFS($M:$M, $A:$A,CELL("contents", AQ$4), $B:$B,CELL("contents", AQ$7), $E:$E, "TRUE", $C:$C,CELL("contents", $P296), $G:$G,CELL("contents", AQ$3)), 0)</f>
        <v>1</v>
      </c>
      <c r="AR308" s="19">
        <f ca="1" xml:space="preserve"> IFERROR(AVERAGEIFS($M:$M, $A:$A,CELL("contents", AR$4), $B:$B,CELL("contents", AR$7), $E:$E, "TRUE", $C:$C,CELL("contents", $P296), $G:$G,CELL("contents", AR$3)), 0)</f>
        <v>0</v>
      </c>
      <c r="AS308" s="13"/>
      <c r="AT308" s="14">
        <f ca="1" xml:space="preserve"> IFERROR(AVERAGEIFS($M:$M, $A:$A,CELL("contents", AT$4), $B:$B,CELL("contents", AT$7), $E:$E, "TRUE", $C:$C,CELL("contents", $P296), $G:$G,CELL("contents", AT$3)), 0)</f>
        <v>1</v>
      </c>
      <c r="AU308" s="12">
        <f ca="1" xml:space="preserve"> IFERROR(AVERAGEIFS($M:$M, $A:$A,CELL("contents", AU$4), $B:$B,CELL("contents", AU$7), $E:$E, "TRUE", $C:$C,CELL("contents", $P296), $G:$G,CELL("contents", AU$3)), 0)</f>
        <v>1</v>
      </c>
      <c r="AV308" s="19">
        <f ca="1" xml:space="preserve"> IFERROR(AVERAGEIFS($M:$M, $A:$A,CELL("contents", AV$4), $B:$B,CELL("contents", AV$7), $E:$E, "TRUE", $C:$C,CELL("contents", $P296), $G:$G,CELL("contents", AV$3)), 0)</f>
        <v>0</v>
      </c>
      <c r="AW308" s="13"/>
      <c r="AX308" s="14">
        <f ca="1" xml:space="preserve"> IFERROR(AVERAGEIFS($M:$M, $A:$A,CELL("contents", AX$4), $B:$B,CELL("contents", AX$7), $E:$E, "TRUE", $C:$C,CELL("contents", $P296), $G:$G,CELL("contents", AX$3)), 0)</f>
        <v>1</v>
      </c>
      <c r="AY308" s="12">
        <f ca="1" xml:space="preserve"> IFERROR(AVERAGEIFS($M:$M, $A:$A,CELL("contents", AY$4), $B:$B,CELL("contents", AY$7), $E:$E, "TRUE", $C:$C,CELL("contents", $P296), $G:$G,CELL("contents", AY$3)), 0)</f>
        <v>1</v>
      </c>
      <c r="AZ308" s="19">
        <f ca="1" xml:space="preserve"> IFERROR(AVERAGEIFS($M:$M, $A:$A,CELL("contents", AZ$4), $B:$B,CELL("contents", AZ$7), $E:$E, "TRUE", $C:$C,CELL("contents", $P296), $G:$G,CELL("contents", AZ$3)), 0)</f>
        <v>1</v>
      </c>
      <c r="BA308" s="13"/>
      <c r="BB308" s="14">
        <f ca="1" xml:space="preserve"> IFERROR(AVERAGEIFS($M:$M, $A:$A,CELL("contents", BB$4), $B:$B,CELL("contents", BB$7), $E:$E, "TRUE", $C:$C,CELL("contents", $P296), $G:$G,CELL("contents", BB$3)), 0)</f>
        <v>1</v>
      </c>
      <c r="BE308" s="5" t="s">
        <v>23</v>
      </c>
      <c r="BF308" s="32"/>
      <c r="BG308" s="12">
        <f ca="1" xml:space="preserve"> IFERROR(AVERAGEIFS($M:$M, $A:$A,CELL("contents", BG$4), $B:$B,CELL("contents", BG$7), $E:$E, "TRUE", $C:$C,CELL("contents", $P296), $G:$G,CELL("contents", BG$3)), 0)</f>
        <v>4</v>
      </c>
      <c r="BH308" s="19">
        <f ca="1" xml:space="preserve"> IFERROR(AVERAGEIFS($M:$M, $A:$A,CELL("contents", BH$4), $B:$B,CELL("contents", BH$7), $E:$E, "TRUE", $C:$C,CELL("contents", $P296), $G:$G,CELL("contents", BH$3)), 0)</f>
        <v>4</v>
      </c>
      <c r="BI308" s="13"/>
      <c r="BJ308" s="14">
        <f ca="1" xml:space="preserve"> IFERROR(AVERAGEIFS($M:$M, $A:$A,CELL("contents", BJ$4), $B:$B,CELL("contents", BJ$7), $E:$E, "TRUE", $C:$C,CELL("contents", $P296), $G:$G,CELL("contents", BJ$3)), 0)</f>
        <v>4</v>
      </c>
      <c r="BK308" s="12">
        <f ca="1" xml:space="preserve"> IFERROR(AVERAGEIFS($M:$M, $A:$A,CELL("contents", BK$4), $B:$B,CELL("contents", BK$7), $E:$E, "TRUE", $C:$C,CELL("contents", $P296), $G:$G,CELL("contents", BK$3)), 0)</f>
        <v>3.9</v>
      </c>
      <c r="BL308" s="19">
        <f ca="1" xml:space="preserve"> IFERROR(AVERAGEIFS($M:$M, $A:$A,CELL("contents", BL$4), $B:$B,CELL("contents", BL$7), $E:$E, "TRUE", $C:$C,CELL("contents", $P296), $G:$G,CELL("contents", BL$3)), 0)</f>
        <v>0</v>
      </c>
      <c r="BM308" s="13"/>
      <c r="BN308" s="14">
        <f ca="1" xml:space="preserve"> IFERROR(AVERAGEIFS($M:$M, $A:$A,CELL("contents", BN$4), $B:$B,CELL("contents", BN$7), $E:$E, "TRUE", $C:$C,CELL("contents", $P296), $G:$G,CELL("contents", BN$3)), 0)</f>
        <v>3.9</v>
      </c>
      <c r="BO308" s="12">
        <f ca="1" xml:space="preserve"> IFERROR(AVERAGEIFS($M:$M, $A:$A,CELL("contents", BO$4), $B:$B,CELL("contents", BO$7), $E:$E, "TRUE", $C:$C,CELL("contents", $P296), $G:$G,CELL("contents", BO$3)), 0)</f>
        <v>3.9</v>
      </c>
      <c r="BP308" s="19">
        <f ca="1" xml:space="preserve"> IFERROR(AVERAGEIFS($M:$M, $A:$A,CELL("contents", BP$4), $B:$B,CELL("contents", BP$7), $E:$E, "TRUE", $C:$C,CELL("contents", $P296), $G:$G,CELL("contents", BP$3)), 0)</f>
        <v>0</v>
      </c>
      <c r="BQ308" s="13"/>
      <c r="BR308" s="14">
        <f ca="1" xml:space="preserve"> IFERROR(AVERAGEIFS($M:$M, $A:$A,CELL("contents", BR$4), $B:$B,CELL("contents", BR$7), $E:$E, "TRUE", $C:$C,CELL("contents", $P296), $G:$G,CELL("contents", BR$3)), 0)</f>
        <v>3.9</v>
      </c>
      <c r="BS308" s="12">
        <f ca="1" xml:space="preserve"> IFERROR(AVERAGEIFS($M:$M, $A:$A,CELL("contents", BS$4), $B:$B,CELL("contents", BS$7), $E:$E, "TRUE", $C:$C,CELL("contents", $P296), $G:$G,CELL("contents", BS$3)), 0)</f>
        <v>3.925925925925926</v>
      </c>
      <c r="BT308" s="19">
        <f ca="1" xml:space="preserve"> IFERROR(AVERAGEIFS($M:$M, $A:$A,CELL("contents", BT$4), $B:$B,CELL("contents", BT$7), $E:$E, "TRUE", $C:$C,CELL("contents", $P296), $G:$G,CELL("contents", BT$3)), 0)</f>
        <v>4</v>
      </c>
      <c r="BU308" s="13"/>
      <c r="BV308" s="14">
        <f ca="1" xml:space="preserve"> IFERROR(AVERAGEIFS($M:$M, $A:$A,CELL("contents", BV$4), $B:$B,CELL("contents", BV$7), $E:$E, "TRUE", $C:$C,CELL("contents", $P296), $G:$G,CELL("contents", BV$3)), 0)</f>
        <v>3.9512195121951219</v>
      </c>
      <c r="BY308" s="5" t="s">
        <v>23</v>
      </c>
      <c r="BZ308" s="32"/>
      <c r="CA308" s="12">
        <f ca="1" xml:space="preserve"> IFERROR(AVERAGEIFS($M:$M, $A:$A,CELL("contents", CA$4), $B:$B,CELL("contents", CA$7), $E:$E, "TRUE", $C:$C,CELL("contents", $P296), $G:$G,CELL("contents", CA$3)), 0)</f>
        <v>16</v>
      </c>
      <c r="CB308" s="19">
        <f ca="1" xml:space="preserve"> IFERROR(AVERAGEIFS($M:$M, $A:$A,CELL("contents", CB$4), $B:$B,CELL("contents", CB$7), $E:$E, "TRUE", $C:$C,CELL("contents", $P296), $G:$G,CELL("contents", CB$3)), 0)</f>
        <v>16</v>
      </c>
      <c r="CC308" s="13"/>
      <c r="CD308" s="14">
        <f ca="1" xml:space="preserve"> IFERROR(AVERAGEIFS($M:$M, $A:$A,CELL("contents", CD$4), $B:$B,CELL("contents", CD$7), $E:$E, "TRUE", $C:$C,CELL("contents", $P296), $G:$G,CELL("contents", CD$3)), 0)</f>
        <v>16</v>
      </c>
      <c r="CE308" s="12">
        <f ca="1" xml:space="preserve"> IFERROR(AVERAGEIFS($M:$M, $A:$A,CELL("contents", CE$4), $B:$B,CELL("contents", CE$7), $E:$E, "TRUE", $C:$C,CELL("contents", $P296), $G:$G,CELL("contents", CE$3)), 0)</f>
        <v>15</v>
      </c>
      <c r="CF308" s="19">
        <f ca="1" xml:space="preserve"> IFERROR(AVERAGEIFS($M:$M, $A:$A,CELL("contents", CF$4), $B:$B,CELL("contents", CF$7), $E:$E, "TRUE", $C:$C,CELL("contents", $P296), $G:$G,CELL("contents", CF$3)), 0)</f>
        <v>0</v>
      </c>
      <c r="CG308" s="13"/>
      <c r="CH308" s="14">
        <f ca="1" xml:space="preserve"> IFERROR(AVERAGEIFS($M:$M, $A:$A,CELL("contents", CH$4), $B:$B,CELL("contents", CH$7), $E:$E, "TRUE", $C:$C,CELL("contents", $P296), $G:$G,CELL("contents", CH$3)), 0)</f>
        <v>15</v>
      </c>
      <c r="CI308" s="12">
        <f ca="1" xml:space="preserve"> IFERROR(AVERAGEIFS($M:$M, $A:$A,CELL("contents", CI$4), $B:$B,CELL("contents", CI$7), $E:$E, "TRUE", $C:$C,CELL("contents", $P296), $G:$G,CELL("contents", CI$3)), 0)</f>
        <v>15.083333333333334</v>
      </c>
      <c r="CJ308" s="19">
        <f ca="1" xml:space="preserve"> IFERROR(AVERAGEIFS($M:$M, $A:$A,CELL("contents", CJ$4), $B:$B,CELL("contents", CJ$7), $E:$E, "TRUE", $C:$C,CELL("contents", $P296), $G:$G,CELL("contents", CJ$3)), 0)</f>
        <v>0</v>
      </c>
      <c r="CK308" s="13"/>
      <c r="CL308" s="14">
        <f ca="1" xml:space="preserve"> IFERROR(AVERAGEIFS($M:$M, $A:$A,CELL("contents", CL$4), $B:$B,CELL("contents", CL$7), $E:$E, "TRUE", $C:$C,CELL("contents", $P296), $G:$G,CELL("contents", CL$3)), 0)</f>
        <v>15.083333333333334</v>
      </c>
      <c r="CM308" s="12">
        <f ca="1" xml:space="preserve"> IFERROR(AVERAGEIFS($M:$M, $A:$A,CELL("contents", CM$4), $B:$B,CELL("contents", CM$7), $E:$E, "TRUE", $C:$C,CELL("contents", $P296), $G:$G,CELL("contents", CM$3)), 0)</f>
        <v>15.258064516129032</v>
      </c>
      <c r="CN308" s="19">
        <f ca="1" xml:space="preserve"> IFERROR(AVERAGEIFS($M:$M, $A:$A,CELL("contents", CN$4), $B:$B,CELL("contents", CN$7), $E:$E, "TRUE", $C:$C,CELL("contents", $P296), $G:$G,CELL("contents", CN$3)), 0)</f>
        <v>16</v>
      </c>
      <c r="CO308" s="13"/>
      <c r="CP308" s="14">
        <f ca="1" xml:space="preserve"> IFERROR(AVERAGEIFS($M:$M, $A:$A,CELL("contents", CP$4), $B:$B,CELL("contents", CP$7), $E:$E, "TRUE", $C:$C,CELL("contents", $P296), $G:$G,CELL("contents", CP$3)), 0)</f>
        <v>15.488888888888889</v>
      </c>
      <c r="CS308" s="5" t="s">
        <v>23</v>
      </c>
      <c r="CT308" s="32"/>
      <c r="CU308" s="12">
        <f ca="1" xml:space="preserve"> IFERROR(AVERAGEIFS($M:$M, $A:$A,CELL("contents", CU$4), $B:$B,CELL("contents", CU$7), $E:$E, "TRUE", $C:$C,CELL("contents", $P296), $G:$G,CELL("contents", CU$3)), 0)</f>
        <v>64</v>
      </c>
      <c r="CV308" s="19">
        <f ca="1" xml:space="preserve"> IFERROR(AVERAGEIFS($M:$M, $A:$A,CELL("contents", CV$4), $B:$B,CELL("contents", CV$7), $E:$E, "TRUE", $C:$C,CELL("contents", $P296), $G:$G,CELL("contents", CV$3)), 0)</f>
        <v>64</v>
      </c>
      <c r="CW308" s="13"/>
      <c r="CX308" s="14">
        <f ca="1" xml:space="preserve"> IFERROR(AVERAGEIFS($M:$M, $A:$A,CELL("contents", CX$4), $B:$B,CELL("contents", CX$7), $E:$E, "TRUE", $C:$C,CELL("contents", $P296), $G:$G,CELL("contents", CX$3)), 0)</f>
        <v>64</v>
      </c>
      <c r="CY308" s="12">
        <f ca="1" xml:space="preserve"> IFERROR(AVERAGEIFS($M:$M, $A:$A,CELL("contents", CY$4), $B:$B,CELL("contents", CY$7), $E:$E, "TRUE", $C:$C,CELL("contents", $P296), $G:$G,CELL("contents", CY$3)), 0)</f>
        <v>56.857142857142854</v>
      </c>
      <c r="CZ308" s="19">
        <f ca="1" xml:space="preserve"> IFERROR(AVERAGEIFS($M:$M, $A:$A,CELL("contents", CZ$4), $B:$B,CELL("contents", CZ$7), $E:$E, "TRUE", $C:$C,CELL("contents", $P296), $G:$G,CELL("contents", CZ$3)), 0)</f>
        <v>0</v>
      </c>
      <c r="DA308" s="13"/>
      <c r="DB308" s="14">
        <f ca="1" xml:space="preserve"> IFERROR(AVERAGEIFS($M:$M, $A:$A,CELL("contents", DB$4), $B:$B,CELL("contents", DB$7), $E:$E, "TRUE", $C:$C,CELL("contents", $P296), $G:$G,CELL("contents", DB$3)), 0)</f>
        <v>56.857142857142854</v>
      </c>
      <c r="DC308" s="12">
        <f ca="1" xml:space="preserve"> IFERROR(AVERAGEIFS($M:$M, $A:$A,CELL("contents", DC$4), $B:$B,CELL("contents", DC$7), $E:$E, "TRUE", $C:$C,CELL("contents", $P296), $G:$G,CELL("contents", DC$3)), 0)</f>
        <v>53.5</v>
      </c>
      <c r="DD308" s="19">
        <f ca="1" xml:space="preserve"> IFERROR(AVERAGEIFS($M:$M, $A:$A,CELL("contents", DD$4), $B:$B,CELL("contents", DD$7), $E:$E, "TRUE", $C:$C,CELL("contents", $P296), $G:$G,CELL("contents", DD$3)), 0)</f>
        <v>0</v>
      </c>
      <c r="DE308" s="13"/>
      <c r="DF308" s="14">
        <f ca="1" xml:space="preserve"> IFERROR(AVERAGEIFS($M:$M, $A:$A,CELL("contents", DF$4), $B:$B,CELL("contents", DF$7), $E:$E, "TRUE", $C:$C,CELL("contents", $P296), $G:$G,CELL("contents", DF$3)), 0)</f>
        <v>53.5</v>
      </c>
      <c r="DG308" s="12">
        <f ca="1" xml:space="preserve"> IFERROR(AVERAGEIFS($M:$M, $A:$A,CELL("contents", DG$4), $B:$B,CELL("contents", DG$7), $E:$E, "TRUE", $C:$C,CELL("contents", $P296), $G:$G,CELL("contents", DG$3)), 0)</f>
        <v>56.756756756756758</v>
      </c>
      <c r="DH308" s="19">
        <f ca="1" xml:space="preserve"> IFERROR(AVERAGEIFS($M:$M, $A:$A,CELL("contents", DH$4), $B:$B,CELL("contents", DH$7), $E:$E, "TRUE", $C:$C,CELL("contents", $P296), $G:$G,CELL("contents", DH$3)), 0)</f>
        <v>64</v>
      </c>
      <c r="DI308" s="13"/>
      <c r="DJ308" s="14">
        <f ca="1" xml:space="preserve"> IFERROR(AVERAGEIFS($M:$M, $A:$A,CELL("contents", DJ$4), $B:$B,CELL("contents", DJ$7), $E:$E, "TRUE", $C:$C,CELL("contents", $P296), $G:$G,CELL("contents", DJ$3)), 0)</f>
        <v>58.745098039215684</v>
      </c>
      <c r="DM308" s="5" t="s">
        <v>23</v>
      </c>
      <c r="DN308" s="32"/>
      <c r="DO308" s="12">
        <f ca="1" xml:space="preserve"> IFERROR(AVERAGEIFS($M:$M, $A:$A,CELL("contents", DO$4), $B:$B,CELL("contents", DO$7), $E:$E, "TRUE", $C:$C,CELL("contents", $P296), $G:$G,CELL("contents", DO$3)), 0)</f>
        <v>228.22222222222223</v>
      </c>
      <c r="DP308" s="19">
        <f ca="1" xml:space="preserve"> IFERROR(AVERAGEIFS($M:$M, $A:$A,CELL("contents", DP$4), $B:$B,CELL("contents", DP$7), $E:$E, "TRUE", $C:$C,CELL("contents", $P296), $G:$G,CELL("contents", DP$3)), 0)</f>
        <v>256</v>
      </c>
      <c r="DQ308" s="13"/>
      <c r="DR308" s="14">
        <f ca="1" xml:space="preserve"> IFERROR(AVERAGEIFS($M:$M, $A:$A,CELL("contents", DR$4), $B:$B,CELL("contents", DR$7), $E:$E, "TRUE", $C:$C,CELL("contents", $P296), $G:$G,CELL("contents", DR$3)), 0)</f>
        <v>245.13043478260869</v>
      </c>
      <c r="DS308" s="12">
        <f ca="1" xml:space="preserve"> IFERROR(AVERAGEIFS($M:$M, $A:$A,CELL("contents", DS$4), $B:$B,CELL("contents", DS$7), $E:$E, "TRUE", $C:$C,CELL("contents", $P296), $G:$G,CELL("contents", DS$3)), 0)</f>
        <v>240.5</v>
      </c>
      <c r="DT308" s="19">
        <f ca="1" xml:space="preserve"> IFERROR(AVERAGEIFS($M:$M, $A:$A,CELL("contents", DT$4), $B:$B,CELL("contents", DT$7), $E:$E, "TRUE", $C:$C,CELL("contents", $P296), $G:$G,CELL("contents", DT$3)), 0)</f>
        <v>0</v>
      </c>
      <c r="DU308" s="13"/>
      <c r="DV308" s="14">
        <f ca="1" xml:space="preserve"> IFERROR(AVERAGEIFS($M:$M, $A:$A,CELL("contents", DV$4), $B:$B,CELL("contents", DV$7), $E:$E, "TRUE", $C:$C,CELL("contents", $P296), $G:$G,CELL("contents", DV$3)), 0)</f>
        <v>240.5</v>
      </c>
      <c r="DW308" s="12">
        <f ca="1" xml:space="preserve"> IFERROR(AVERAGEIFS($M:$M, $A:$A,CELL("contents", DW$4), $B:$B,CELL("contents", DW$7), $E:$E, "TRUE", $C:$C,CELL("contents", $P296), $G:$G,CELL("contents", DW$3)), 0)</f>
        <v>242.6875</v>
      </c>
      <c r="DX308" s="19">
        <f ca="1" xml:space="preserve"> IFERROR(AVERAGEIFS($M:$M, $A:$A,CELL("contents", DX$4), $B:$B,CELL("contents", DX$7), $E:$E, "TRUE", $C:$C,CELL("contents", $P296), $G:$G,CELL("contents", DX$3)), 0)</f>
        <v>0</v>
      </c>
      <c r="DY308" s="13"/>
      <c r="DZ308" s="14">
        <f ca="1" xml:space="preserve"> IFERROR(AVERAGEIFS($M:$M, $A:$A,CELL("contents", DZ$4), $B:$B,CELL("contents", DZ$7), $E:$E, "TRUE", $C:$C,CELL("contents", $P296), $G:$G,CELL("contents", DZ$3)), 0)</f>
        <v>242.6875</v>
      </c>
      <c r="EA308" s="12">
        <f ca="1" xml:space="preserve"> IFERROR(AVERAGEIFS($M:$M, $A:$A,CELL("contents", EA$4), $B:$B,CELL("contents", EA$7), $E:$E, "TRUE", $C:$C,CELL("contents", $P296), $G:$G,CELL("contents", EA$3)), 0)</f>
        <v>238.65853658536585</v>
      </c>
      <c r="EB308" s="19">
        <f ca="1" xml:space="preserve"> IFERROR(AVERAGEIFS($M:$M, $A:$A,CELL("contents", EB$4), $B:$B,CELL("contents", EB$7), $E:$E, "TRUE", $C:$C,CELL("contents", $P296), $G:$G,CELL("contents", EB$3)), 0)</f>
        <v>256</v>
      </c>
      <c r="EC308" s="13"/>
      <c r="ED308" s="14">
        <f ca="1" xml:space="preserve"> IFERROR(AVERAGEIFS($M:$M, $A:$A,CELL("contents", ED$4), $B:$B,CELL("contents", ED$7), $E:$E, "TRUE", $C:$C,CELL("contents", $P296), $G:$G,CELL("contents", ED$3)), 0)</f>
        <v>243.07272727272726</v>
      </c>
    </row>
    <row r="309" spans="1:134" x14ac:dyDescent="0.25">
      <c r="A309" t="s">
        <v>15</v>
      </c>
      <c r="B309" t="s">
        <v>14</v>
      </c>
      <c r="C309">
        <v>12</v>
      </c>
      <c r="D309">
        <v>15</v>
      </c>
      <c r="E309" t="b">
        <v>0</v>
      </c>
      <c r="F309">
        <v>0.14199999999999999</v>
      </c>
      <c r="G309">
        <v>16</v>
      </c>
      <c r="H309">
        <v>16</v>
      </c>
      <c r="I309">
        <v>15582</v>
      </c>
      <c r="J309">
        <v>15530</v>
      </c>
      <c r="K309">
        <v>7747</v>
      </c>
      <c r="L309">
        <v>16</v>
      </c>
      <c r="M309">
        <f t="shared" si="645"/>
        <v>0</v>
      </c>
      <c r="N309" t="b">
        <f t="shared" ref="N309" si="746">AND(MIN($F308,$F309,$F310)=$F309,MAX($H308,$H309,$H310)=$H309)</f>
        <v>1</v>
      </c>
      <c r="O309" t="b">
        <f t="shared" ref="O309" si="747">AND(NOT(N308),N309,NOT(N310))</f>
        <v>1</v>
      </c>
      <c r="P309">
        <f>P293</f>
        <v>18</v>
      </c>
      <c r="Q309" s="7" t="s">
        <v>31</v>
      </c>
      <c r="R309" s="32"/>
      <c r="S309" s="12">
        <f ca="1" xml:space="preserve"> _xlfn.MAXIFS($M:$M, $A:$A,CELL("contents", S$4), $B:$B,CELL("contents", S$7), $E:$E, "TRUE", $M:$M, "&lt;256", $C:$C,CELL("contents", $P296))</f>
        <v>140</v>
      </c>
      <c r="T309" s="19">
        <f ca="1" xml:space="preserve"> _xlfn.MAXIFS($M:$M, $A:$A,CELL("contents", T$4), $B:$B,CELL("contents", T$7), $E:$E, "TRUE", $M:$M, "&lt;256", $C:$C,CELL("contents", $P296))</f>
        <v>64</v>
      </c>
      <c r="U309" s="13"/>
      <c r="V309" s="14">
        <f ca="1" xml:space="preserve"> _xlfn.MAXIFS($M:$M, $A:$A,CELL("contents", V$4), $B:$B,CELL("contents", V$7), $E:$E, "TRUE", $M:$M, "&lt;256", $C:$C,CELL("contents", $P296))</f>
        <v>140</v>
      </c>
      <c r="W309" s="12">
        <f ca="1" xml:space="preserve"> _xlfn.MAXIFS($M:$M, $A:$A,CELL("contents", W$4), $B:$B,CELL("contents", W$7), $E:$E, "TRUE", $M:$M, "&lt;256", $C:$C,CELL("contents", $P296))</f>
        <v>255</v>
      </c>
      <c r="X309" s="19">
        <f ca="1" xml:space="preserve"> _xlfn.MAXIFS($M:$M, $A:$A,CELL("contents", X$4), $B:$B,CELL("contents", X$7), $E:$E, "TRUE", $M:$M, "&lt;256", $C:$C,CELL("contents", $P296))</f>
        <v>0</v>
      </c>
      <c r="Y309" s="13"/>
      <c r="Z309" s="14">
        <f ca="1" xml:space="preserve"> _xlfn.MAXIFS($M:$M, $A:$A,CELL("contents", Z$4), $B:$B,CELL("contents", Z$7), $E:$E, "TRUE", $M:$M, "&lt;256", $C:$C,CELL("contents", $P296))</f>
        <v>255</v>
      </c>
      <c r="AA309" s="12">
        <f ca="1" xml:space="preserve"> _xlfn.MAXIFS($M:$M, $A:$A,CELL("contents", AA$4), $B:$B,CELL("contents", AA$7), $E:$E, "TRUE", $M:$M, "&lt;256", $C:$C,CELL("contents", $P296))</f>
        <v>255</v>
      </c>
      <c r="AB309" s="19">
        <f ca="1" xml:space="preserve"> _xlfn.MAXIFS($M:$M, $A:$A,CELL("contents", AB$4), $B:$B,CELL("contents", AB$7), $E:$E, "TRUE", $M:$M, "&lt;256", $C:$C,CELL("contents", $P296))</f>
        <v>0</v>
      </c>
      <c r="AC309" s="13"/>
      <c r="AD309" s="14">
        <f ca="1" xml:space="preserve"> _xlfn.MAXIFS($M:$M, $A:$A,CELL("contents", AD$4), $B:$B,CELL("contents", AD$7), $E:$E, "TRUE", $M:$M, "&lt;256", $C:$C,CELL("contents", $P296))</f>
        <v>255</v>
      </c>
      <c r="AE309" s="12">
        <f ca="1" xml:space="preserve"> _xlfn.MAXIFS($M:$M, $A:$A,CELL("contents", AE$4), $B:$B,CELL("contents", AE$7), $E:$E, "TRUE", $M:$M, "&lt;256", $C:$C,CELL("contents", $P296))</f>
        <v>255</v>
      </c>
      <c r="AF309" s="19">
        <f ca="1" xml:space="preserve"> _xlfn.MAXIFS($M:$M, $A:$A,CELL("contents", AF$4), $B:$B,CELL("contents", AF$7), $E:$E, "TRUE", $M:$M, "&lt;256", $C:$C,CELL("contents", $P296))</f>
        <v>64</v>
      </c>
      <c r="AG309" s="13"/>
      <c r="AH309" s="14">
        <f ca="1" xml:space="preserve"> _xlfn.MAXIFS($M:$M, $A:$A,CELL("contents", AH$4), $B:$B,CELL("contents", AH$7), $E:$E, "TRUE", $M:$M, "&lt;256", $C:$C,CELL("contents", $P296))</f>
        <v>255</v>
      </c>
      <c r="AK309" s="7" t="s">
        <v>31</v>
      </c>
      <c r="AL309" s="32"/>
      <c r="AM309" s="12">
        <f ca="1" xml:space="preserve"> _xlfn.MAXIFS($M:$M, $A:$A,CELL("contents", AM$4), $B:$B,CELL("contents", AM$7), $E:$E, "TRUE", $M:$M, "&lt;256", $C:$C,CELL("contents", $P296), $G:$G,CELL("contents", AM$3))</f>
        <v>1</v>
      </c>
      <c r="AN309" s="19">
        <f ca="1" xml:space="preserve"> _xlfn.MAXIFS($M:$M, $A:$A,CELL("contents", AN$4), $B:$B,CELL("contents", AN$7), $E:$E, "TRUE", $M:$M, "&lt;256", $C:$C,CELL("contents", $P296), $G:$G,CELL("contents", AN$3))</f>
        <v>1</v>
      </c>
      <c r="AO309" s="13"/>
      <c r="AP309" s="14">
        <f ca="1" xml:space="preserve"> _xlfn.MAXIFS($M:$M, $A:$A,CELL("contents", AP$4), $B:$B,CELL("contents", AP$7), $E:$E, "TRUE", $M:$M, "&lt;256", $C:$C,CELL("contents", $P296), $G:$G,CELL("contents", AP$3))</f>
        <v>1</v>
      </c>
      <c r="AQ309" s="12">
        <f ca="1" xml:space="preserve"> _xlfn.MAXIFS($M:$M, $A:$A,CELL("contents", AQ$4), $B:$B,CELL("contents", AQ$7), $E:$E, "TRUE", $M:$M, "&lt;256", $C:$C,CELL("contents", $P296), $G:$G,CELL("contents", AQ$3))</f>
        <v>1</v>
      </c>
      <c r="AR309" s="19">
        <f ca="1" xml:space="preserve"> _xlfn.MAXIFS($M:$M, $A:$A,CELL("contents", AR$4), $B:$B,CELL("contents", AR$7), $E:$E, "TRUE", $M:$M, "&lt;256", $C:$C,CELL("contents", $P296), $G:$G,CELL("contents", AR$3))</f>
        <v>0</v>
      </c>
      <c r="AS309" s="13"/>
      <c r="AT309" s="14">
        <f ca="1" xml:space="preserve"> _xlfn.MAXIFS($M:$M, $A:$A,CELL("contents", AT$4), $B:$B,CELL("contents", AT$7), $E:$E, "TRUE", $M:$M, "&lt;256", $C:$C,CELL("contents", $P296), $G:$G,CELL("contents", AT$3))</f>
        <v>1</v>
      </c>
      <c r="AU309" s="12">
        <f ca="1" xml:space="preserve"> _xlfn.MAXIFS($M:$M, $A:$A,CELL("contents", AU$4), $B:$B,CELL("contents", AU$7), $E:$E, "TRUE", $M:$M, "&lt;256", $C:$C,CELL("contents", $P296), $G:$G,CELL("contents", AU$3))</f>
        <v>1</v>
      </c>
      <c r="AV309" s="19">
        <f ca="1" xml:space="preserve"> _xlfn.MAXIFS($M:$M, $A:$A,CELL("contents", AV$4), $B:$B,CELL("contents", AV$7), $E:$E, "TRUE", $M:$M, "&lt;256", $C:$C,CELL("contents", $P296), $G:$G,CELL("contents", AV$3))</f>
        <v>0</v>
      </c>
      <c r="AW309" s="13"/>
      <c r="AX309" s="14">
        <f ca="1" xml:space="preserve"> _xlfn.MAXIFS($M:$M, $A:$A,CELL("contents", AX$4), $B:$B,CELL("contents", AX$7), $E:$E, "TRUE", $M:$M, "&lt;256", $C:$C,CELL("contents", $P296), $G:$G,CELL("contents", AX$3))</f>
        <v>1</v>
      </c>
      <c r="AY309" s="12">
        <f ca="1" xml:space="preserve"> _xlfn.MAXIFS($M:$M, $A:$A,CELL("contents", AY$4), $B:$B,CELL("contents", AY$7), $E:$E, "TRUE", $M:$M, "&lt;256", $C:$C,CELL("contents", $P296), $G:$G,CELL("contents", AY$3))</f>
        <v>1</v>
      </c>
      <c r="AZ309" s="19">
        <f ca="1" xml:space="preserve"> _xlfn.MAXIFS($M:$M, $A:$A,CELL("contents", AZ$4), $B:$B,CELL("contents", AZ$7), $E:$E, "TRUE", $M:$M, "&lt;256", $C:$C,CELL("contents", $P296), $G:$G,CELL("contents", AZ$3))</f>
        <v>1</v>
      </c>
      <c r="BA309" s="13"/>
      <c r="BB309" s="14">
        <f ca="1" xml:space="preserve"> _xlfn.MAXIFS($M:$M, $A:$A,CELL("contents", BB$4), $B:$B,CELL("contents", BB$7), $E:$E, "TRUE", $M:$M, "&lt;256", $C:$C,CELL("contents", $P296), $G:$G,CELL("contents", BB$3))</f>
        <v>1</v>
      </c>
      <c r="BE309" s="7" t="s">
        <v>31</v>
      </c>
      <c r="BF309" s="32"/>
      <c r="BG309" s="12">
        <f ca="1" xml:space="preserve"> _xlfn.MAXIFS($M:$M, $A:$A,CELL("contents", BG$4), $B:$B,CELL("contents", BG$7), $E:$E, "TRUE", $M:$M, "&lt;256", $C:$C,CELL("contents", $P296), $G:$G,CELL("contents", BG$3))</f>
        <v>4</v>
      </c>
      <c r="BH309" s="19">
        <f ca="1" xml:space="preserve"> _xlfn.MAXIFS($M:$M, $A:$A,CELL("contents", BH$4), $B:$B,CELL("contents", BH$7), $E:$E, "TRUE", $M:$M, "&lt;256", $C:$C,CELL("contents", $P296), $G:$G,CELL("contents", BH$3))</f>
        <v>4</v>
      </c>
      <c r="BI309" s="13"/>
      <c r="BJ309" s="14">
        <f ca="1" xml:space="preserve"> _xlfn.MAXIFS($M:$M, $A:$A,CELL("contents", BJ$4), $B:$B,CELL("contents", BJ$7), $E:$E, "TRUE", $M:$M, "&lt;256", $C:$C,CELL("contents", $P296), $G:$G,CELL("contents", BJ$3))</f>
        <v>4</v>
      </c>
      <c r="BK309" s="12">
        <f ca="1" xml:space="preserve"> _xlfn.MAXIFS($M:$M, $A:$A,CELL("contents", BK$4), $B:$B,CELL("contents", BK$7), $E:$E, "TRUE", $M:$M, "&lt;256", $C:$C,CELL("contents", $P296), $G:$G,CELL("contents", BK$3))</f>
        <v>4</v>
      </c>
      <c r="BL309" s="19">
        <f ca="1" xml:space="preserve"> _xlfn.MAXIFS($M:$M, $A:$A,CELL("contents", BL$4), $B:$B,CELL("contents", BL$7), $E:$E, "TRUE", $M:$M, "&lt;256", $C:$C,CELL("contents", $P296), $G:$G,CELL("contents", BL$3))</f>
        <v>0</v>
      </c>
      <c r="BM309" s="13"/>
      <c r="BN309" s="14">
        <f ca="1" xml:space="preserve"> _xlfn.MAXIFS($M:$M, $A:$A,CELL("contents", BN$4), $B:$B,CELL("contents", BN$7), $E:$E, "TRUE", $M:$M, "&lt;256", $C:$C,CELL("contents", $P296), $G:$G,CELL("contents", BN$3))</f>
        <v>4</v>
      </c>
      <c r="BO309" s="12">
        <f ca="1" xml:space="preserve"> _xlfn.MAXIFS($M:$M, $A:$A,CELL("contents", BO$4), $B:$B,CELL("contents", BO$7), $E:$E, "TRUE", $M:$M, "&lt;256", $C:$C,CELL("contents", $P296), $G:$G,CELL("contents", BO$3))</f>
        <v>4</v>
      </c>
      <c r="BP309" s="19">
        <f ca="1" xml:space="preserve"> _xlfn.MAXIFS($M:$M, $A:$A,CELL("contents", BP$4), $B:$B,CELL("contents", BP$7), $E:$E, "TRUE", $M:$M, "&lt;256", $C:$C,CELL("contents", $P296), $G:$G,CELL("contents", BP$3))</f>
        <v>0</v>
      </c>
      <c r="BQ309" s="13"/>
      <c r="BR309" s="14">
        <f ca="1" xml:space="preserve"> _xlfn.MAXIFS($M:$M, $A:$A,CELL("contents", BR$4), $B:$B,CELL("contents", BR$7), $E:$E, "TRUE", $M:$M, "&lt;256", $C:$C,CELL("contents", $P296), $G:$G,CELL("contents", BR$3))</f>
        <v>4</v>
      </c>
      <c r="BS309" s="12">
        <f ca="1" xml:space="preserve"> _xlfn.MAXIFS($M:$M, $A:$A,CELL("contents", BS$4), $B:$B,CELL("contents", BS$7), $E:$E, "TRUE", $M:$M, "&lt;256", $C:$C,CELL("contents", $P296), $G:$G,CELL("contents", BS$3))</f>
        <v>4</v>
      </c>
      <c r="BT309" s="19">
        <f ca="1" xml:space="preserve"> _xlfn.MAXIFS($M:$M, $A:$A,CELL("contents", BT$4), $B:$B,CELL("contents", BT$7), $E:$E, "TRUE", $M:$M, "&lt;256", $C:$C,CELL("contents", $P296), $G:$G,CELL("contents", BT$3))</f>
        <v>4</v>
      </c>
      <c r="BU309" s="13"/>
      <c r="BV309" s="14">
        <f ca="1" xml:space="preserve"> _xlfn.MAXIFS($M:$M, $A:$A,CELL("contents", BV$4), $B:$B,CELL("contents", BV$7), $E:$E, "TRUE", $M:$M, "&lt;256", $C:$C,CELL("contents", $P296), $G:$G,CELL("contents", BV$3))</f>
        <v>4</v>
      </c>
      <c r="BY309" s="7" t="s">
        <v>31</v>
      </c>
      <c r="BZ309" s="32"/>
      <c r="CA309" s="12">
        <f ca="1" xml:space="preserve"> _xlfn.MAXIFS($M:$M, $A:$A,CELL("contents", CA$4), $B:$B,CELL("contents", CA$7), $E:$E, "TRUE", $M:$M, "&lt;256", $C:$C,CELL("contents", $P296), $G:$G,CELL("contents", CA$3))</f>
        <v>16</v>
      </c>
      <c r="CB309" s="19">
        <f ca="1" xml:space="preserve"> _xlfn.MAXIFS($M:$M, $A:$A,CELL("contents", CB$4), $B:$B,CELL("contents", CB$7), $E:$E, "TRUE", $M:$M, "&lt;256", $C:$C,CELL("contents", $P296), $G:$G,CELL("contents", CB$3))</f>
        <v>16</v>
      </c>
      <c r="CC309" s="13"/>
      <c r="CD309" s="14">
        <f ca="1" xml:space="preserve"> _xlfn.MAXIFS($M:$M, $A:$A,CELL("contents", CD$4), $B:$B,CELL("contents", CD$7), $E:$E, "TRUE", $M:$M, "&lt;256", $C:$C,CELL("contents", $P296), $G:$G,CELL("contents", CD$3))</f>
        <v>16</v>
      </c>
      <c r="CE309" s="12">
        <f ca="1" xml:space="preserve"> _xlfn.MAXIFS($M:$M, $A:$A,CELL("contents", CE$4), $B:$B,CELL("contents", CE$7), $E:$E, "TRUE", $M:$M, "&lt;256", $C:$C,CELL("contents", $P296), $G:$G,CELL("contents", CE$3))</f>
        <v>16</v>
      </c>
      <c r="CF309" s="19">
        <f ca="1" xml:space="preserve"> _xlfn.MAXIFS($M:$M, $A:$A,CELL("contents", CF$4), $B:$B,CELL("contents", CF$7), $E:$E, "TRUE", $M:$M, "&lt;256", $C:$C,CELL("contents", $P296), $G:$G,CELL("contents", CF$3))</f>
        <v>0</v>
      </c>
      <c r="CG309" s="13"/>
      <c r="CH309" s="14">
        <f ca="1" xml:space="preserve"> _xlfn.MAXIFS($M:$M, $A:$A,CELL("contents", CH$4), $B:$B,CELL("contents", CH$7), $E:$E, "TRUE", $M:$M, "&lt;256", $C:$C,CELL("contents", $P296), $G:$G,CELL("contents", CH$3))</f>
        <v>16</v>
      </c>
      <c r="CI309" s="12">
        <f ca="1" xml:space="preserve"> _xlfn.MAXIFS($M:$M, $A:$A,CELL("contents", CI$4), $B:$B,CELL("contents", CI$7), $E:$E, "TRUE", $M:$M, "&lt;256", $C:$C,CELL("contents", $P296), $G:$G,CELL("contents", CI$3))</f>
        <v>16</v>
      </c>
      <c r="CJ309" s="19">
        <f ca="1" xml:space="preserve"> _xlfn.MAXIFS($M:$M, $A:$A,CELL("contents", CJ$4), $B:$B,CELL("contents", CJ$7), $E:$E, "TRUE", $M:$M, "&lt;256", $C:$C,CELL("contents", $P296), $G:$G,CELL("contents", CJ$3))</f>
        <v>0</v>
      </c>
      <c r="CK309" s="13"/>
      <c r="CL309" s="14">
        <f ca="1" xml:space="preserve"> _xlfn.MAXIFS($M:$M, $A:$A,CELL("contents", CL$4), $B:$B,CELL("contents", CL$7), $E:$E, "TRUE", $M:$M, "&lt;256", $C:$C,CELL("contents", $P296), $G:$G,CELL("contents", CL$3))</f>
        <v>16</v>
      </c>
      <c r="CM309" s="12">
        <f ca="1" xml:space="preserve"> _xlfn.MAXIFS($M:$M, $A:$A,CELL("contents", CM$4), $B:$B,CELL("contents", CM$7), $E:$E, "TRUE", $M:$M, "&lt;256", $C:$C,CELL("contents", $P296), $G:$G,CELL("contents", CM$3))</f>
        <v>16</v>
      </c>
      <c r="CN309" s="19">
        <f ca="1" xml:space="preserve"> _xlfn.MAXIFS($M:$M, $A:$A,CELL("contents", CN$4), $B:$B,CELL("contents", CN$7), $E:$E, "TRUE", $M:$M, "&lt;256", $C:$C,CELL("contents", $P296), $G:$G,CELL("contents", CN$3))</f>
        <v>16</v>
      </c>
      <c r="CO309" s="13"/>
      <c r="CP309" s="14">
        <f ca="1" xml:space="preserve"> _xlfn.MAXIFS($M:$M, $A:$A,CELL("contents", CP$4), $B:$B,CELL("contents", CP$7), $E:$E, "TRUE", $M:$M, "&lt;256", $C:$C,CELL("contents", $P296), $G:$G,CELL("contents", CP$3))</f>
        <v>16</v>
      </c>
      <c r="CS309" s="7" t="s">
        <v>31</v>
      </c>
      <c r="CT309" s="32"/>
      <c r="CU309" s="12">
        <f ca="1" xml:space="preserve"> _xlfn.MAXIFS($M:$M, $A:$A,CELL("contents", CU$4), $B:$B,CELL("contents", CU$7), $E:$E, "TRUE", $M:$M, "&lt;256", $C:$C,CELL("contents", $P296), $G:$G,CELL("contents", CU$3))</f>
        <v>64</v>
      </c>
      <c r="CV309" s="19">
        <f ca="1" xml:space="preserve"> _xlfn.MAXIFS($M:$M, $A:$A,CELL("contents", CV$4), $B:$B,CELL("contents", CV$7), $E:$E, "TRUE", $M:$M, "&lt;256", $C:$C,CELL("contents", $P296), $G:$G,CELL("contents", CV$3))</f>
        <v>64</v>
      </c>
      <c r="CW309" s="13"/>
      <c r="CX309" s="14">
        <f ca="1" xml:space="preserve"> _xlfn.MAXIFS($M:$M, $A:$A,CELL("contents", CX$4), $B:$B,CELL("contents", CX$7), $E:$E, "TRUE", $M:$M, "&lt;256", $C:$C,CELL("contents", $P296), $G:$G,CELL("contents", CX$3))</f>
        <v>64</v>
      </c>
      <c r="CY309" s="12">
        <f ca="1" xml:space="preserve"> _xlfn.MAXIFS($M:$M, $A:$A,CELL("contents", CY$4), $B:$B,CELL("contents", CY$7), $E:$E, "TRUE", $M:$M, "&lt;256", $C:$C,CELL("contents", $P296), $G:$G,CELL("contents", CY$3))</f>
        <v>64</v>
      </c>
      <c r="CZ309" s="19">
        <f ca="1" xml:space="preserve"> _xlfn.MAXIFS($M:$M, $A:$A,CELL("contents", CZ$4), $B:$B,CELL("contents", CZ$7), $E:$E, "TRUE", $M:$M, "&lt;256", $C:$C,CELL("contents", $P296), $G:$G,CELL("contents", CZ$3))</f>
        <v>0</v>
      </c>
      <c r="DA309" s="13"/>
      <c r="DB309" s="14">
        <f ca="1" xml:space="preserve"> _xlfn.MAXIFS($M:$M, $A:$A,CELL("contents", DB$4), $B:$B,CELL("contents", DB$7), $E:$E, "TRUE", $M:$M, "&lt;256", $C:$C,CELL("contents", $P296), $G:$G,CELL("contents", DB$3))</f>
        <v>64</v>
      </c>
      <c r="DC309" s="12">
        <f ca="1" xml:space="preserve"> _xlfn.MAXIFS($M:$M, $A:$A,CELL("contents", DC$4), $B:$B,CELL("contents", DC$7), $E:$E, "TRUE", $M:$M, "&lt;256", $C:$C,CELL("contents", $P296), $G:$G,CELL("contents", DC$3))</f>
        <v>64</v>
      </c>
      <c r="DD309" s="19">
        <f ca="1" xml:space="preserve"> _xlfn.MAXIFS($M:$M, $A:$A,CELL("contents", DD$4), $B:$B,CELL("contents", DD$7), $E:$E, "TRUE", $M:$M, "&lt;256", $C:$C,CELL("contents", $P296), $G:$G,CELL("contents", DD$3))</f>
        <v>0</v>
      </c>
      <c r="DE309" s="13"/>
      <c r="DF309" s="14">
        <f ca="1" xml:space="preserve"> _xlfn.MAXIFS($M:$M, $A:$A,CELL("contents", DF$4), $B:$B,CELL("contents", DF$7), $E:$E, "TRUE", $M:$M, "&lt;256", $C:$C,CELL("contents", $P296), $G:$G,CELL("contents", DF$3))</f>
        <v>64</v>
      </c>
      <c r="DG309" s="12">
        <f ca="1" xml:space="preserve"> _xlfn.MAXIFS($M:$M, $A:$A,CELL("contents", DG$4), $B:$B,CELL("contents", DG$7), $E:$E, "TRUE", $M:$M, "&lt;256", $C:$C,CELL("contents", $P296), $G:$G,CELL("contents", DG$3))</f>
        <v>64</v>
      </c>
      <c r="DH309" s="19">
        <f ca="1" xml:space="preserve"> _xlfn.MAXIFS($M:$M, $A:$A,CELL("contents", DH$4), $B:$B,CELL("contents", DH$7), $E:$E, "TRUE", $M:$M, "&lt;256", $C:$C,CELL("contents", $P296), $G:$G,CELL("contents", DH$3))</f>
        <v>64</v>
      </c>
      <c r="DI309" s="13"/>
      <c r="DJ309" s="14">
        <f ca="1" xml:space="preserve"> _xlfn.MAXIFS($M:$M, $A:$A,CELL("contents", DJ$4), $B:$B,CELL("contents", DJ$7), $E:$E, "TRUE", $M:$M, "&lt;256", $C:$C,CELL("contents", $P296), $G:$G,CELL("contents", DJ$3))</f>
        <v>64</v>
      </c>
      <c r="DM309" s="7" t="s">
        <v>31</v>
      </c>
      <c r="DN309" s="32"/>
      <c r="DO309" s="12">
        <f ca="1" xml:space="preserve"> _xlfn.MAXIFS($M:$M, $A:$A,CELL("contents", DO$4), $B:$B,CELL("contents", DO$7), $E:$E, "TRUE", $M:$M, "&lt;256", $C:$C,CELL("contents", $P296), $G:$G,CELL("contents", DO$3))</f>
        <v>140</v>
      </c>
      <c r="DP309" s="19">
        <f ca="1" xml:space="preserve"> _xlfn.MAXIFS($M:$M, $A:$A,CELL("contents", DP$4), $B:$B,CELL("contents", DP$7), $E:$E, "TRUE", $M:$M, "&lt;256", $C:$C,CELL("contents", $P296), $G:$G,CELL("contents", DP$3))</f>
        <v>0</v>
      </c>
      <c r="DQ309" s="13"/>
      <c r="DR309" s="14">
        <f ca="1" xml:space="preserve"> _xlfn.MAXIFS($M:$M, $A:$A,CELL("contents", DR$4), $B:$B,CELL("contents", DR$7), $E:$E, "TRUE", $M:$M, "&lt;256", $C:$C,CELL("contents", $P296), $G:$G,CELL("contents", DR$3))</f>
        <v>140</v>
      </c>
      <c r="DS309" s="12">
        <f ca="1" xml:space="preserve"> _xlfn.MAXIFS($M:$M, $A:$A,CELL("contents", DS$4), $B:$B,CELL("contents", DS$7), $E:$E, "TRUE", $M:$M, "&lt;256", $C:$C,CELL("contents", $P296), $G:$G,CELL("contents", DS$3))</f>
        <v>255</v>
      </c>
      <c r="DT309" s="19">
        <f ca="1" xml:space="preserve"> _xlfn.MAXIFS($M:$M, $A:$A,CELL("contents", DT$4), $B:$B,CELL("contents", DT$7), $E:$E, "TRUE", $M:$M, "&lt;256", $C:$C,CELL("contents", $P296), $G:$G,CELL("contents", DT$3))</f>
        <v>0</v>
      </c>
      <c r="DU309" s="13"/>
      <c r="DV309" s="14">
        <f ca="1" xml:space="preserve"> _xlfn.MAXIFS($M:$M, $A:$A,CELL("contents", DV$4), $B:$B,CELL("contents", DV$7), $E:$E, "TRUE", $M:$M, "&lt;256", $C:$C,CELL("contents", $P296), $G:$G,CELL("contents", DV$3))</f>
        <v>255</v>
      </c>
      <c r="DW309" s="12">
        <f ca="1" xml:space="preserve"> _xlfn.MAXIFS($M:$M, $A:$A,CELL("contents", DW$4), $B:$B,CELL("contents", DW$7), $E:$E, "TRUE", $M:$M, "&lt;256", $C:$C,CELL("contents", $P296), $G:$G,CELL("contents", DW$3))</f>
        <v>255</v>
      </c>
      <c r="DX309" s="19">
        <f ca="1" xml:space="preserve"> _xlfn.MAXIFS($M:$M, $A:$A,CELL("contents", DX$4), $B:$B,CELL("contents", DX$7), $E:$E, "TRUE", $M:$M, "&lt;256", $C:$C,CELL("contents", $P296), $G:$G,CELL("contents", DX$3))</f>
        <v>0</v>
      </c>
      <c r="DY309" s="13"/>
      <c r="DZ309" s="14">
        <f ca="1" xml:space="preserve"> _xlfn.MAXIFS($M:$M, $A:$A,CELL("contents", DZ$4), $B:$B,CELL("contents", DZ$7), $E:$E, "TRUE", $M:$M, "&lt;256", $C:$C,CELL("contents", $P296), $G:$G,CELL("contents", DZ$3))</f>
        <v>255</v>
      </c>
      <c r="EA309" s="12">
        <f ca="1" xml:space="preserve"> _xlfn.MAXIFS($M:$M, $A:$A,CELL("contents", EA$4), $B:$B,CELL("contents", EA$7), $E:$E, "TRUE", $M:$M, "&lt;256", $C:$C,CELL("contents", $P296), $G:$G,CELL("contents", EA$3))</f>
        <v>255</v>
      </c>
      <c r="EB309" s="19">
        <f ca="1" xml:space="preserve"> _xlfn.MAXIFS($M:$M, $A:$A,CELL("contents", EB$4), $B:$B,CELL("contents", EB$7), $E:$E, "TRUE", $M:$M, "&lt;256", $C:$C,CELL("contents", $P296), $G:$G,CELL("contents", EB$3))</f>
        <v>0</v>
      </c>
      <c r="EC309" s="13"/>
      <c r="ED309" s="14">
        <f ca="1" xml:space="preserve"> _xlfn.MAXIFS($M:$M, $A:$A,CELL("contents", ED$4), $B:$B,CELL("contents", ED$7), $E:$E, "TRUE", $M:$M, "&lt;256", $C:$C,CELL("contents", $P296), $G:$G,CELL("contents", ED$3))</f>
        <v>255</v>
      </c>
    </row>
    <row r="310" spans="1:134" x14ac:dyDescent="0.25">
      <c r="A310" t="s">
        <v>19</v>
      </c>
      <c r="B310" t="s">
        <v>14</v>
      </c>
      <c r="C310">
        <v>12</v>
      </c>
      <c r="D310">
        <v>15</v>
      </c>
      <c r="E310" t="b">
        <v>0</v>
      </c>
      <c r="F310">
        <v>0.247</v>
      </c>
      <c r="G310">
        <v>16</v>
      </c>
      <c r="H310">
        <v>16</v>
      </c>
      <c r="I310">
        <v>29276</v>
      </c>
      <c r="J310">
        <v>15530</v>
      </c>
      <c r="K310">
        <v>7747</v>
      </c>
      <c r="L310">
        <v>16</v>
      </c>
      <c r="M310">
        <f t="shared" si="645"/>
        <v>0</v>
      </c>
      <c r="N310" t="b">
        <f t="shared" ref="N310" si="748">AND(MIN($F308,$F309,$F310)=$F310,MAX($H308,$H309,$H310)=$H310)</f>
        <v>0</v>
      </c>
      <c r="O310" t="b">
        <f t="shared" ref="O310" si="749">AND(NOT(N308),NOT(N309),N310)</f>
        <v>0</v>
      </c>
      <c r="P310">
        <f>P293</f>
        <v>18</v>
      </c>
      <c r="Q310" s="6" t="s">
        <v>16</v>
      </c>
      <c r="R310" s="21" t="s">
        <v>10</v>
      </c>
      <c r="S310" s="12">
        <f ca="1" xml:space="preserve"> SUMIFS($K:$K, $A:$A,CELL("contents", S$4), $B:$B,CELL("contents", S$7), $C:$C,CELL("contents", $P296))</f>
        <v>8055750</v>
      </c>
      <c r="T310" s="19">
        <f ca="1" xml:space="preserve"> SUMIFS($K:$K, $A:$A,CELL("contents", T$4), $B:$B,CELL("contents", T$7), $C:$C,CELL("contents", $P296))</f>
        <v>61832475</v>
      </c>
      <c r="U310" s="13"/>
      <c r="V310" s="14">
        <f ca="1" xml:space="preserve"> SUMIFS($K:$K, $A:$A,CELL("contents", V$4), $B:$B,CELL("contents", V$7), $C:$C,CELL("contents", $P296))</f>
        <v>69888225</v>
      </c>
      <c r="W310" s="12">
        <f ca="1" xml:space="preserve"> SUMIFS($K:$K, $A:$A,CELL("contents", W$4), $B:$B,CELL("contents", W$7), $C:$C,CELL("contents", $P296))</f>
        <v>22413533</v>
      </c>
      <c r="X310" s="19">
        <f ca="1" xml:space="preserve"> SUMIFS($K:$K, $A:$A,CELL("contents", X$4), $B:$B,CELL("contents", X$7), $C:$C,CELL("contents", $P296))</f>
        <v>6386</v>
      </c>
      <c r="Y310" s="13"/>
      <c r="Z310" s="14">
        <f ca="1" xml:space="preserve"> SUMIFS($K:$K, $A:$A,CELL("contents", Z$4), $B:$B,CELL("contents", Z$7), $C:$C,CELL("contents", $P296))</f>
        <v>22419919</v>
      </c>
      <c r="AA310" s="12">
        <f ca="1" xml:space="preserve"> SUMIFS($K:$K, $A:$A,CELL("contents", AA$4), $B:$B,CELL("contents", AA$7), $C:$C,CELL("contents", $P296))</f>
        <v>19994910</v>
      </c>
      <c r="AB310" s="19">
        <f ca="1" xml:space="preserve"> SUMIFS($K:$K, $A:$A,CELL("contents", AB$4), $B:$B,CELL("contents", AB$7), $C:$C,CELL("contents", $P296))</f>
        <v>6386</v>
      </c>
      <c r="AC310" s="13"/>
      <c r="AD310" s="14">
        <f ca="1" xml:space="preserve"> SUMIFS($K:$K, $A:$A,CELL("contents", AD$4), $B:$B,CELL("contents", AD$7), $C:$C,CELL("contents", $P296))</f>
        <v>20001296</v>
      </c>
      <c r="AE310" s="12">
        <f ca="1" xml:space="preserve"> SUMIFS($K:$K, $A:$A,CELL("contents", AE$4), $B:$B,CELL("contents", AE$7), $C:$C,CELL("contents", $P296))</f>
        <v>50464193</v>
      </c>
      <c r="AF310" s="19">
        <f ca="1" xml:space="preserve"> SUMIFS($K:$K, $A:$A,CELL("contents", AF$4), $B:$B,CELL("contents", AF$7), $C:$C,CELL("contents", $P296))</f>
        <v>61845247</v>
      </c>
      <c r="AG310" s="13"/>
      <c r="AH310" s="14">
        <f ca="1" xml:space="preserve"> SUMIFS($K:$K, $A:$A,CELL("contents", AH$4), $B:$B,CELL("contents", AH$7), $C:$C,CELL("contents", $P296))</f>
        <v>112309440</v>
      </c>
      <c r="AK310" s="6" t="s">
        <v>16</v>
      </c>
      <c r="AL310" s="21" t="s">
        <v>10</v>
      </c>
      <c r="AM310" s="12">
        <f ca="1" xml:space="preserve"> SUMIFS($K:$K, $A:$A,CELL("contents", AM$4), $B:$B,CELL("contents", AM$7), $C:$C,CELL("contents", $P296), $G:$G,CELL("contents", AM$3))</f>
        <v>820239</v>
      </c>
      <c r="AN310" s="19">
        <f ca="1" xml:space="preserve"> SUMIFS($K:$K, $A:$A,CELL("contents", AN$4), $B:$B,CELL("contents", AN$7), $C:$C,CELL("contents", $P296), $G:$G,CELL("contents", AN$3))</f>
        <v>11032101</v>
      </c>
      <c r="AO310" s="13"/>
      <c r="AP310" s="14">
        <f ca="1" xml:space="preserve"> SUMIFS($K:$K, $A:$A,CELL("contents", AP$4), $B:$B,CELL("contents", AP$7), $C:$C,CELL("contents", $P296), $G:$G,CELL("contents", AP$3))</f>
        <v>11852340</v>
      </c>
      <c r="AQ310" s="12">
        <f ca="1" xml:space="preserve"> SUMIFS($K:$K, $A:$A,CELL("contents", AQ$4), $B:$B,CELL("contents", AQ$7), $C:$C,CELL("contents", $P296), $G:$G,CELL("contents", AQ$3))</f>
        <v>2319340</v>
      </c>
      <c r="AR310" s="19">
        <f ca="1" xml:space="preserve"> SUMIFS($K:$K, $A:$A,CELL("contents", AR$4), $B:$B,CELL("contents", AR$7), $C:$C,CELL("contents", $P296), $G:$G,CELL("contents", AR$3))</f>
        <v>78</v>
      </c>
      <c r="AS310" s="13"/>
      <c r="AT310" s="14">
        <f ca="1" xml:space="preserve"> SUMIFS($K:$K, $A:$A,CELL("contents", AT$4), $B:$B,CELL("contents", AT$7), $C:$C,CELL("contents", $P296), $G:$G,CELL("contents", AT$3))</f>
        <v>2319418</v>
      </c>
      <c r="AU310" s="12">
        <f ca="1" xml:space="preserve"> SUMIFS($K:$K, $A:$A,CELL("contents", AU$4), $B:$B,CELL("contents", AU$7), $C:$C,CELL("contents", $P296), $G:$G,CELL("contents", AU$3))</f>
        <v>2298990</v>
      </c>
      <c r="AV310" s="19">
        <f ca="1" xml:space="preserve"> SUMIFS($K:$K, $A:$A,CELL("contents", AV$4), $B:$B,CELL("contents", AV$7), $C:$C,CELL("contents", $P296), $G:$G,CELL("contents", AV$3))</f>
        <v>78</v>
      </c>
      <c r="AW310" s="13"/>
      <c r="AX310" s="14">
        <f ca="1" xml:space="preserve"> SUMIFS($K:$K, $A:$A,CELL("contents", AX$4), $B:$B,CELL("contents", AX$7), $C:$C,CELL("contents", $P296), $G:$G,CELL("contents", AX$3))</f>
        <v>2299068</v>
      </c>
      <c r="AY310" s="12">
        <f ca="1" xml:space="preserve"> SUMIFS($K:$K, $A:$A,CELL("contents", AY$4), $B:$B,CELL("contents", AY$7), $C:$C,CELL("contents", $P296), $G:$G,CELL("contents", AY$3))</f>
        <v>5438569</v>
      </c>
      <c r="AZ310" s="19">
        <f ca="1" xml:space="preserve"> SUMIFS($K:$K, $A:$A,CELL("contents", AZ$4), $B:$B,CELL("contents", AZ$7), $C:$C,CELL("contents", $P296), $G:$G,CELL("contents", AZ$3))</f>
        <v>11032257</v>
      </c>
      <c r="BA310" s="13"/>
      <c r="BB310" s="14">
        <f ca="1" xml:space="preserve"> SUMIFS($K:$K, $A:$A,CELL("contents", BB$4), $B:$B,CELL("contents", BB$7), $C:$C,CELL("contents", $P296), $G:$G,CELL("contents", BB$3))</f>
        <v>16470826</v>
      </c>
      <c r="BE310" s="6" t="s">
        <v>16</v>
      </c>
      <c r="BF310" s="21" t="s">
        <v>10</v>
      </c>
      <c r="BG310" s="12">
        <f ca="1" xml:space="preserve"> SUMIFS($K:$K, $A:$A,CELL("contents", BG$4), $B:$B,CELL("contents", BG$7), $C:$C,CELL("contents", $P296), $G:$G,CELL("contents", BG$3))</f>
        <v>897322</v>
      </c>
      <c r="BH310" s="19">
        <f ca="1" xml:space="preserve"> SUMIFS($K:$K, $A:$A,CELL("contents", BH$4), $B:$B,CELL("contents", BH$7), $C:$C,CELL("contents", $P296), $G:$G,CELL("contents", BH$3))</f>
        <v>11115911</v>
      </c>
      <c r="BI310" s="13"/>
      <c r="BJ310" s="14">
        <f ca="1" xml:space="preserve"> SUMIFS($K:$K, $A:$A,CELL("contents", BJ$4), $B:$B,CELL("contents", BJ$7), $C:$C,CELL("contents", $P296), $G:$G,CELL("contents", BJ$3))</f>
        <v>12013233</v>
      </c>
      <c r="BK310" s="12">
        <f ca="1" xml:space="preserve"> SUMIFS($K:$K, $A:$A,CELL("contents", BK$4), $B:$B,CELL("contents", BK$7), $C:$C,CELL("contents", $P296), $G:$G,CELL("contents", BK$3))</f>
        <v>3338090</v>
      </c>
      <c r="BL310" s="19">
        <f ca="1" xml:space="preserve"> SUMIFS($K:$K, $A:$A,CELL("contents", BL$4), $B:$B,CELL("contents", BL$7), $C:$C,CELL("contents", $P296), $G:$G,CELL("contents", BL$3))</f>
        <v>120</v>
      </c>
      <c r="BM310" s="13"/>
      <c r="BN310" s="14">
        <f ca="1" xml:space="preserve"> SUMIFS($K:$K, $A:$A,CELL("contents", BN$4), $B:$B,CELL("contents", BN$7), $C:$C,CELL("contents", $P296), $G:$G,CELL("contents", BN$3))</f>
        <v>3338210</v>
      </c>
      <c r="BO310" s="12">
        <f ca="1" xml:space="preserve"> SUMIFS($K:$K, $A:$A,CELL("contents", BO$4), $B:$B,CELL("contents", BO$7), $C:$C,CELL("contents", $P296), $G:$G,CELL("contents", BO$3))</f>
        <v>3660808</v>
      </c>
      <c r="BP310" s="19">
        <f ca="1" xml:space="preserve"> SUMIFS($K:$K, $A:$A,CELL("contents", BP$4), $B:$B,CELL("contents", BP$7), $C:$C,CELL("contents", $P296), $G:$G,CELL("contents", BP$3))</f>
        <v>120</v>
      </c>
      <c r="BQ310" s="13"/>
      <c r="BR310" s="14">
        <f ca="1" xml:space="preserve"> SUMIFS($K:$K, $A:$A,CELL("contents", BR$4), $B:$B,CELL("contents", BR$7), $C:$C,CELL("contents", $P296), $G:$G,CELL("contents", BR$3))</f>
        <v>3660928</v>
      </c>
      <c r="BS310" s="12">
        <f ca="1" xml:space="preserve"> SUMIFS($K:$K, $A:$A,CELL("contents", BS$4), $B:$B,CELL("contents", BS$7), $C:$C,CELL("contents", $P296), $G:$G,CELL("contents", BS$3))</f>
        <v>7896220</v>
      </c>
      <c r="BT310" s="19">
        <f ca="1" xml:space="preserve"> SUMIFS($K:$K, $A:$A,CELL("contents", BT$4), $B:$B,CELL("contents", BT$7), $C:$C,CELL("contents", $P296), $G:$G,CELL("contents", BT$3))</f>
        <v>11116151</v>
      </c>
      <c r="BU310" s="13"/>
      <c r="BV310" s="14">
        <f ca="1" xml:space="preserve"> SUMIFS($K:$K, $A:$A,CELL("contents", BV$4), $B:$B,CELL("contents", BV$7), $C:$C,CELL("contents", $P296), $G:$G,CELL("contents", BV$3))</f>
        <v>19012371</v>
      </c>
      <c r="BY310" s="6" t="s">
        <v>16</v>
      </c>
      <c r="BZ310" s="21" t="s">
        <v>10</v>
      </c>
      <c r="CA310" s="12">
        <f ca="1" xml:space="preserve"> SUMIFS($K:$K, $A:$A,CELL("contents", CA$4), $B:$B,CELL("contents", CA$7), $C:$C,CELL("contents", $P296), $G:$G,CELL("contents", CA$3))</f>
        <v>1230859</v>
      </c>
      <c r="CB310" s="19">
        <f ca="1" xml:space="preserve"> SUMIFS($K:$K, $A:$A,CELL("contents", CB$4), $B:$B,CELL("contents", CB$7), $C:$C,CELL("contents", $P296), $G:$G,CELL("contents", CB$3))</f>
        <v>11974343</v>
      </c>
      <c r="CC310" s="13"/>
      <c r="CD310" s="14">
        <f ca="1" xml:space="preserve"> SUMIFS($K:$K, $A:$A,CELL("contents", CD$4), $B:$B,CELL("contents", CD$7), $C:$C,CELL("contents", $P296), $G:$G,CELL("contents", CD$3))</f>
        <v>13205202</v>
      </c>
      <c r="CE310" s="12">
        <f ca="1" xml:space="preserve"> SUMIFS($K:$K, $A:$A,CELL("contents", CE$4), $B:$B,CELL("contents", CE$7), $C:$C,CELL("contents", $P296), $G:$G,CELL("contents", CE$3))</f>
        <v>4353295</v>
      </c>
      <c r="CF310" s="19">
        <f ca="1" xml:space="preserve"> SUMIFS($K:$K, $A:$A,CELL("contents", CF$4), $B:$B,CELL("contents", CF$7), $C:$C,CELL("contents", $P296), $G:$G,CELL("contents", CF$3))</f>
        <v>376</v>
      </c>
      <c r="CG310" s="13"/>
      <c r="CH310" s="14">
        <f ca="1" xml:space="preserve"> SUMIFS($K:$K, $A:$A,CELL("contents", CH$4), $B:$B,CELL("contents", CH$7), $C:$C,CELL("contents", $P296), $G:$G,CELL("contents", CH$3))</f>
        <v>4353671</v>
      </c>
      <c r="CI310" s="12">
        <f ca="1" xml:space="preserve"> SUMIFS($K:$K, $A:$A,CELL("contents", CI$4), $B:$B,CELL("contents", CI$7), $C:$C,CELL("contents", $P296), $G:$G,CELL("contents", CI$3))</f>
        <v>4334892</v>
      </c>
      <c r="CJ310" s="19">
        <f ca="1" xml:space="preserve"> SUMIFS($K:$K, $A:$A,CELL("contents", CJ$4), $B:$B,CELL("contents", CJ$7), $C:$C,CELL("contents", $P296), $G:$G,CELL("contents", CJ$3))</f>
        <v>376</v>
      </c>
      <c r="CK310" s="13"/>
      <c r="CL310" s="14">
        <f ca="1" xml:space="preserve"> SUMIFS($K:$K, $A:$A,CELL("contents", CL$4), $B:$B,CELL("contents", CL$7), $C:$C,CELL("contents", $P296), $G:$G,CELL("contents", CL$3))</f>
        <v>4335268</v>
      </c>
      <c r="CM310" s="12">
        <f ca="1" xml:space="preserve"> SUMIFS($K:$K, $A:$A,CELL("contents", CM$4), $B:$B,CELL("contents", CM$7), $C:$C,CELL("contents", $P296), $G:$G,CELL("contents", CM$3))</f>
        <v>9919046</v>
      </c>
      <c r="CN310" s="19">
        <f ca="1" xml:space="preserve"> SUMIFS($K:$K, $A:$A,CELL("contents", CN$4), $B:$B,CELL("contents", CN$7), $C:$C,CELL("contents", $P296), $G:$G,CELL("contents", CN$3))</f>
        <v>11975095</v>
      </c>
      <c r="CO310" s="13"/>
      <c r="CP310" s="14">
        <f ca="1" xml:space="preserve"> SUMIFS($K:$K, $A:$A,CELL("contents", CP$4), $B:$B,CELL("contents", CP$7), $C:$C,CELL("contents", $P296), $G:$G,CELL("contents", CP$3))</f>
        <v>21894141</v>
      </c>
      <c r="CS310" s="6" t="s">
        <v>16</v>
      </c>
      <c r="CT310" s="21" t="s">
        <v>10</v>
      </c>
      <c r="CU310" s="12">
        <f ca="1" xml:space="preserve"> SUMIFS($K:$K, $A:$A,CELL("contents", CU$4), $B:$B,CELL("contents", CU$7), $C:$C,CELL("contents", $P296), $G:$G,CELL("contents", CU$3))</f>
        <v>2070907</v>
      </c>
      <c r="CV310" s="19">
        <f ca="1" xml:space="preserve"> SUMIFS($K:$K, $A:$A,CELL("contents", CV$4), $B:$B,CELL("contents", CV$7), $C:$C,CELL("contents", $P296), $G:$G,CELL("contents", CV$3))</f>
        <v>13627383</v>
      </c>
      <c r="CW310" s="13"/>
      <c r="CX310" s="14">
        <f ca="1" xml:space="preserve"> SUMIFS($K:$K, $A:$A,CELL("contents", CX$4), $B:$B,CELL("contents", CX$7), $C:$C,CELL("contents", $P296), $G:$G,CELL("contents", CX$3))</f>
        <v>15698290</v>
      </c>
      <c r="CY310" s="12">
        <f ca="1" xml:space="preserve"> SUMIFS($K:$K, $A:$A,CELL("contents", CY$4), $B:$B,CELL("contents", CY$7), $C:$C,CELL("contents", $P296), $G:$G,CELL("contents", CY$3))</f>
        <v>6000717</v>
      </c>
      <c r="CZ310" s="19">
        <f ca="1" xml:space="preserve"> SUMIFS($K:$K, $A:$A,CELL("contents", CZ$4), $B:$B,CELL("contents", CZ$7), $C:$C,CELL("contents", $P296), $G:$G,CELL("contents", CZ$3))</f>
        <v>1314</v>
      </c>
      <c r="DA310" s="13"/>
      <c r="DB310" s="14">
        <f ca="1" xml:space="preserve"> SUMIFS($K:$K, $A:$A,CELL("contents", DB$4), $B:$B,CELL("contents", DB$7), $C:$C,CELL("contents", $P296), $G:$G,CELL("contents", DB$3))</f>
        <v>6002031</v>
      </c>
      <c r="DC310" s="12">
        <f ca="1" xml:space="preserve"> SUMIFS($K:$K, $A:$A,CELL("contents", DC$4), $B:$B,CELL("contents", DC$7), $C:$C,CELL("contents", $P296), $G:$G,CELL("contents", DC$3))</f>
        <v>4148626</v>
      </c>
      <c r="DD310" s="19">
        <f ca="1" xml:space="preserve"> SUMIFS($K:$K, $A:$A,CELL("contents", DD$4), $B:$B,CELL("contents", DD$7), $C:$C,CELL("contents", $P296), $G:$G,CELL("contents", DD$3))</f>
        <v>1314</v>
      </c>
      <c r="DE310" s="13"/>
      <c r="DF310" s="14">
        <f ca="1" xml:space="preserve"> SUMIFS($K:$K, $A:$A,CELL("contents", DF$4), $B:$B,CELL("contents", DF$7), $C:$C,CELL("contents", $P296), $G:$G,CELL("contents", DF$3))</f>
        <v>4149940</v>
      </c>
      <c r="DG310" s="12">
        <f ca="1" xml:space="preserve"> SUMIFS($K:$K, $A:$A,CELL("contents", DG$4), $B:$B,CELL("contents", DG$7), $C:$C,CELL("contents", $P296), $G:$G,CELL("contents", DG$3))</f>
        <v>12220250</v>
      </c>
      <c r="DH310" s="19">
        <f ca="1" xml:space="preserve"> SUMIFS($K:$K, $A:$A,CELL("contents", DH$4), $B:$B,CELL("contents", DH$7), $C:$C,CELL("contents", $P296), $G:$G,CELL("contents", DH$3))</f>
        <v>13630011</v>
      </c>
      <c r="DI310" s="13"/>
      <c r="DJ310" s="14">
        <f ca="1" xml:space="preserve"> SUMIFS($K:$K, $A:$A,CELL("contents", DJ$4), $B:$B,CELL("contents", DJ$7), $C:$C,CELL("contents", $P296), $G:$G,CELL("contents", DJ$3))</f>
        <v>25850261</v>
      </c>
      <c r="DM310" s="6" t="s">
        <v>16</v>
      </c>
      <c r="DN310" s="21" t="s">
        <v>10</v>
      </c>
      <c r="DO310" s="12">
        <f ca="1" xml:space="preserve"> SUMIFS($K:$K, $A:$A,CELL("contents", DO$4), $B:$B,CELL("contents", DO$7), $C:$C,CELL("contents", $P296), $G:$G,CELL("contents", DO$3))</f>
        <v>3036423</v>
      </c>
      <c r="DP310" s="19">
        <f ca="1" xml:space="preserve"> SUMIFS($K:$K, $A:$A,CELL("contents", DP$4), $B:$B,CELL("contents", DP$7), $C:$C,CELL("contents", $P296), $G:$G,CELL("contents", DP$3))</f>
        <v>14082737</v>
      </c>
      <c r="DQ310" s="13"/>
      <c r="DR310" s="14">
        <f ca="1" xml:space="preserve"> SUMIFS($K:$K, $A:$A,CELL("contents", DR$4), $B:$B,CELL("contents", DR$7), $C:$C,CELL("contents", $P296), $G:$G,CELL("contents", DR$3))</f>
        <v>17119160</v>
      </c>
      <c r="DS310" s="12">
        <f ca="1" xml:space="preserve"> SUMIFS($K:$K, $A:$A,CELL("contents", DS$4), $B:$B,CELL("contents", DS$7), $C:$C,CELL("contents", $P296), $G:$G,CELL("contents", DS$3))</f>
        <v>6402091</v>
      </c>
      <c r="DT310" s="19">
        <f ca="1" xml:space="preserve"> SUMIFS($K:$K, $A:$A,CELL("contents", DT$4), $B:$B,CELL("contents", DT$7), $C:$C,CELL("contents", $P296), $G:$G,CELL("contents", DT$3))</f>
        <v>4498</v>
      </c>
      <c r="DU310" s="13"/>
      <c r="DV310" s="14">
        <f ca="1" xml:space="preserve"> SUMIFS($K:$K, $A:$A,CELL("contents", DV$4), $B:$B,CELL("contents", DV$7), $C:$C,CELL("contents", $P296), $G:$G,CELL("contents", DV$3))</f>
        <v>6406589</v>
      </c>
      <c r="DW310" s="12">
        <f ca="1" xml:space="preserve"> SUMIFS($K:$K, $A:$A,CELL("contents", DW$4), $B:$B,CELL("contents", DW$7), $C:$C,CELL("contents", $P296), $G:$G,CELL("contents", DW$3))</f>
        <v>5551594</v>
      </c>
      <c r="DX310" s="19">
        <f ca="1" xml:space="preserve"> SUMIFS($K:$K, $A:$A,CELL("contents", DX$4), $B:$B,CELL("contents", DX$7), $C:$C,CELL("contents", $P296), $G:$G,CELL("contents", DX$3))</f>
        <v>4498</v>
      </c>
      <c r="DY310" s="13"/>
      <c r="DZ310" s="14">
        <f ca="1" xml:space="preserve"> SUMIFS($K:$K, $A:$A,CELL("contents", DZ$4), $B:$B,CELL("contents", DZ$7), $C:$C,CELL("contents", $P296), $G:$G,CELL("contents", DZ$3))</f>
        <v>5556092</v>
      </c>
      <c r="EA310" s="12">
        <f ca="1" xml:space="preserve"> SUMIFS($K:$K, $A:$A,CELL("contents", EA$4), $B:$B,CELL("contents", EA$7), $C:$C,CELL("contents", $P296), $G:$G,CELL("contents", EA$3))</f>
        <v>14990108</v>
      </c>
      <c r="EB310" s="19">
        <f ca="1" xml:space="preserve"> SUMIFS($K:$K, $A:$A,CELL("contents", EB$4), $B:$B,CELL("contents", EB$7), $C:$C,CELL("contents", $P296), $G:$G,CELL("contents", EB$3))</f>
        <v>14091733</v>
      </c>
      <c r="EC310" s="13"/>
      <c r="ED310" s="14">
        <f ca="1" xml:space="preserve"> SUMIFS($K:$K, $A:$A,CELL("contents", ED$4), $B:$B,CELL("contents", ED$7), $C:$C,CELL("contents", $P296), $G:$G,CELL("contents", ED$3))</f>
        <v>29081841</v>
      </c>
    </row>
    <row r="311" spans="1:134" x14ac:dyDescent="0.25">
      <c r="A311" t="s">
        <v>13</v>
      </c>
      <c r="B311" t="s">
        <v>14</v>
      </c>
      <c r="C311">
        <v>12</v>
      </c>
      <c r="D311">
        <v>16</v>
      </c>
      <c r="E311" t="b">
        <v>0</v>
      </c>
      <c r="F311">
        <v>1.502</v>
      </c>
      <c r="G311">
        <v>16</v>
      </c>
      <c r="H311">
        <v>0</v>
      </c>
      <c r="I311">
        <v>54989</v>
      </c>
      <c r="J311">
        <v>54435</v>
      </c>
      <c r="K311">
        <v>27218</v>
      </c>
      <c r="L311">
        <v>17</v>
      </c>
      <c r="M311">
        <f t="shared" si="645"/>
        <v>16</v>
      </c>
      <c r="N311" t="b">
        <f t="shared" ref="N311" si="750">AND(MIN($F311,$F312,$F313)=$F311,MAX($H311,$H312,$H313)=$H311)</f>
        <v>0</v>
      </c>
      <c r="O311" t="b">
        <f t="shared" ref="O311" si="751">AND(N311,NOT(N312),NOT(N313))</f>
        <v>0</v>
      </c>
      <c r="P311">
        <f>P293</f>
        <v>18</v>
      </c>
      <c r="Q311" s="5" t="s">
        <v>23</v>
      </c>
      <c r="R311" s="21"/>
      <c r="S311" s="12">
        <f ca="1" xml:space="preserve"> IFERROR(AVERAGEIFS($K:$K, $A:$A,CELL("contents", S$4), $B:$B,CELL("contents", S$7), $C:$C,CELL("contents", $P296)), 0)</f>
        <v>33565.625</v>
      </c>
      <c r="T311" s="19">
        <f ca="1" xml:space="preserve"> IFERROR(AVERAGEIFS($K:$K, $A:$A,CELL("contents", T$4), $B:$B,CELL("contents", T$7), $C:$C,CELL("contents", $P296)), 0)</f>
        <v>374742.27272727271</v>
      </c>
      <c r="U311" s="13"/>
      <c r="V311" s="14">
        <f ca="1" xml:space="preserve"> IFERROR(AVERAGEIFS($K:$K, $A:$A,CELL("contents", V$4), $B:$B,CELL("contents", V$7), $C:$C,CELL("contents", $P296)), 0)</f>
        <v>172563.51851851851</v>
      </c>
      <c r="W311" s="12">
        <f ca="1" xml:space="preserve"> IFERROR(AVERAGEIFS($K:$K, $A:$A,CELL("contents", W$4), $B:$B,CELL("contents", W$7), $C:$C,CELL("contents", $P296)), 0)</f>
        <v>93389.72083333334</v>
      </c>
      <c r="X311" s="19">
        <f ca="1" xml:space="preserve"> IFERROR(AVERAGEIFS($K:$K, $A:$A,CELL("contents", X$4), $B:$B,CELL("contents", X$7), $C:$C,CELL("contents", $P296)), 0)</f>
        <v>38.703030303030303</v>
      </c>
      <c r="Y311" s="13"/>
      <c r="Z311" s="14">
        <f ca="1" xml:space="preserve"> IFERROR(AVERAGEIFS($K:$K, $A:$A,CELL("contents", Z$4), $B:$B,CELL("contents", Z$7), $C:$C,CELL("contents", $P296)), 0)</f>
        <v>55357.824691358022</v>
      </c>
      <c r="AA311" s="12">
        <f ca="1" xml:space="preserve"> IFERROR(AVERAGEIFS($K:$K, $A:$A,CELL("contents", AA$4), $B:$B,CELL("contents", AA$7), $C:$C,CELL("contents", $P296)), 0)</f>
        <v>83312.125</v>
      </c>
      <c r="AB311" s="19">
        <f ca="1" xml:space="preserve"> IFERROR(AVERAGEIFS($K:$K, $A:$A,CELL("contents", AB$4), $B:$B,CELL("contents", AB$7), $C:$C,CELL("contents", $P296)), 0)</f>
        <v>38.703030303030303</v>
      </c>
      <c r="AC311" s="13"/>
      <c r="AD311" s="14">
        <f ca="1" xml:space="preserve"> IFERROR(AVERAGEIFS($K:$K, $A:$A,CELL("contents", AD$4), $B:$B,CELL("contents", AD$7), $C:$C,CELL("contents", $P296)), 0)</f>
        <v>49385.916049382715</v>
      </c>
      <c r="AE311" s="12">
        <f ca="1" xml:space="preserve"> IFERROR(AVERAGEIFS($K:$K, $A:$A,CELL("contents", AE$4), $B:$B,CELL("contents", AE$7), $C:$C,CELL("contents", $P296)), 0)</f>
        <v>70089.156944444447</v>
      </c>
      <c r="AF311" s="19">
        <f ca="1" xml:space="preserve"> IFERROR(AVERAGEIFS($K:$K, $A:$A,CELL("contents", AF$4), $B:$B,CELL("contents", AF$7), $C:$C,CELL("contents", $P296)), 0)</f>
        <v>124939.89292929292</v>
      </c>
      <c r="AG311" s="13"/>
      <c r="AH311" s="14">
        <f ca="1" xml:space="preserve"> IFERROR(AVERAGEIFS($K:$K, $A:$A,CELL("contents", AH$4), $B:$B,CELL("contents", AH$7), $C:$C,CELL("contents", $P296)), 0)</f>
        <v>92435.753086419747</v>
      </c>
      <c r="AK311" s="5" t="s">
        <v>23</v>
      </c>
      <c r="AL311" s="21"/>
      <c r="AM311" s="12">
        <f ca="1" xml:space="preserve"> IFERROR(AVERAGEIFS($K:$K, $A:$A,CELL("contents", AM$4), $B:$B,CELL("contents", AM$7), $C:$C,CELL("contents", $P296), $G:$G,CELL("contents", AM$3)), 0)</f>
        <v>17088.3125</v>
      </c>
      <c r="AN311" s="19">
        <f ca="1" xml:space="preserve"> IFERROR(AVERAGEIFS($K:$K, $A:$A,CELL("contents", AN$4), $B:$B,CELL("contents", AN$7), $C:$C,CELL("contents", $P296), $G:$G,CELL("contents", AN$3)), 0)</f>
        <v>334306.09090909088</v>
      </c>
      <c r="AO311" s="13"/>
      <c r="AP311" s="14">
        <f ca="1" xml:space="preserve"> IFERROR(AVERAGEIFS($K:$K, $A:$A,CELL("contents", AP$4), $B:$B,CELL("contents", AP$7), $C:$C,CELL("contents", $P296), $G:$G,CELL("contents", AP$3)), 0)</f>
        <v>146325.1851851852</v>
      </c>
      <c r="AQ311" s="12">
        <f ca="1" xml:space="preserve"> IFERROR(AVERAGEIFS($K:$K, $A:$A,CELL("contents", AQ$4), $B:$B,CELL("contents", AQ$7), $C:$C,CELL("contents", $P296), $G:$G,CELL("contents", AQ$3)), 0)</f>
        <v>48319.583333333336</v>
      </c>
      <c r="AR311" s="19">
        <f ca="1" xml:space="preserve"> IFERROR(AVERAGEIFS($K:$K, $A:$A,CELL("contents", AR$4), $B:$B,CELL("contents", AR$7), $C:$C,CELL("contents", $P296), $G:$G,CELL("contents", AR$3)), 0)</f>
        <v>2.3636363636363638</v>
      </c>
      <c r="AS311" s="13"/>
      <c r="AT311" s="14">
        <f ca="1" xml:space="preserve"> IFERROR(AVERAGEIFS($K:$K, $A:$A,CELL("contents", AT$4), $B:$B,CELL("contents", AT$7), $C:$C,CELL("contents", $P296), $G:$G,CELL("contents", AT$3)), 0)</f>
        <v>28634.790123456791</v>
      </c>
      <c r="AU311" s="12">
        <f ca="1" xml:space="preserve"> IFERROR(AVERAGEIFS($K:$K, $A:$A,CELL("contents", AU$4), $B:$B,CELL("contents", AU$7), $C:$C,CELL("contents", $P296), $G:$G,CELL("contents", AU$3)), 0)</f>
        <v>47895.625</v>
      </c>
      <c r="AV311" s="19">
        <f ca="1" xml:space="preserve"> IFERROR(AVERAGEIFS($K:$K, $A:$A,CELL("contents", AV$4), $B:$B,CELL("contents", AV$7), $C:$C,CELL("contents", $P296), $G:$G,CELL("contents", AV$3)), 0)</f>
        <v>2.3636363636363638</v>
      </c>
      <c r="AW311" s="13"/>
      <c r="AX311" s="14">
        <f ca="1" xml:space="preserve"> IFERROR(AVERAGEIFS($K:$K, $A:$A,CELL("contents", AX$4), $B:$B,CELL("contents", AX$7), $C:$C,CELL("contents", $P296), $G:$G,CELL("contents", AX$3)), 0)</f>
        <v>28383.555555555555</v>
      </c>
      <c r="AY311" s="12">
        <f ca="1" xml:space="preserve"> IFERROR(AVERAGEIFS($K:$K, $A:$A,CELL("contents", AY$4), $B:$B,CELL("contents", AY$7), $C:$C,CELL("contents", $P296), $G:$G,CELL("contents", AY$3)), 0)</f>
        <v>37767.840277777781</v>
      </c>
      <c r="AZ311" s="19">
        <f ca="1" xml:space="preserve"> IFERROR(AVERAGEIFS($K:$K, $A:$A,CELL("contents", AZ$4), $B:$B,CELL("contents", AZ$7), $C:$C,CELL("contents", $P296), $G:$G,CELL("contents", AZ$3)), 0)</f>
        <v>111436.93939393939</v>
      </c>
      <c r="BA311" s="13"/>
      <c r="BB311" s="14">
        <f ca="1" xml:space="preserve"> IFERROR(AVERAGEIFS($K:$K, $A:$A,CELL("contents", BB$4), $B:$B,CELL("contents", BB$7), $C:$C,CELL("contents", $P296), $G:$G,CELL("contents", BB$3)), 0)</f>
        <v>67781.176954732509</v>
      </c>
      <c r="BE311" s="5" t="s">
        <v>23</v>
      </c>
      <c r="BF311" s="21"/>
      <c r="BG311" s="12">
        <f ca="1" xml:space="preserve"> IFERROR(AVERAGEIFS($K:$K, $A:$A,CELL("contents", BG$4), $B:$B,CELL("contents", BG$7), $C:$C,CELL("contents", $P296), $G:$G,CELL("contents", BG$3)), 0)</f>
        <v>18694.208333333332</v>
      </c>
      <c r="BH311" s="19">
        <f ca="1" xml:space="preserve"> IFERROR(AVERAGEIFS($K:$K, $A:$A,CELL("contents", BH$4), $B:$B,CELL("contents", BH$7), $C:$C,CELL("contents", $P296), $G:$G,CELL("contents", BH$3)), 0)</f>
        <v>336845.7878787879</v>
      </c>
      <c r="BI311" s="13"/>
      <c r="BJ311" s="14">
        <f ca="1" xml:space="preserve"> IFERROR(AVERAGEIFS($K:$K, $A:$A,CELL("contents", BJ$4), $B:$B,CELL("contents", BJ$7), $C:$C,CELL("contents", $P296), $G:$G,CELL("contents", BJ$3)), 0)</f>
        <v>148311.51851851851</v>
      </c>
      <c r="BK311" s="12">
        <f ca="1" xml:space="preserve"> IFERROR(AVERAGEIFS($K:$K, $A:$A,CELL("contents", BK$4), $B:$B,CELL("contents", BK$7), $C:$C,CELL("contents", $P296), $G:$G,CELL("contents", BK$3)), 0)</f>
        <v>69543.541666666672</v>
      </c>
      <c r="BL311" s="19">
        <f ca="1" xml:space="preserve"> IFERROR(AVERAGEIFS($K:$K, $A:$A,CELL("contents", BL$4), $B:$B,CELL("contents", BL$7), $C:$C,CELL("contents", $P296), $G:$G,CELL("contents", BL$3)), 0)</f>
        <v>3.6363636363636362</v>
      </c>
      <c r="BM311" s="13"/>
      <c r="BN311" s="14">
        <f ca="1" xml:space="preserve"> IFERROR(AVERAGEIFS($K:$K, $A:$A,CELL("contents", BN$4), $B:$B,CELL("contents", BN$7), $C:$C,CELL("contents", $P296), $G:$G,CELL("contents", BN$3)), 0)</f>
        <v>41212.469135802472</v>
      </c>
      <c r="BO311" s="12">
        <f ca="1" xml:space="preserve"> IFERROR(AVERAGEIFS($K:$K, $A:$A,CELL("contents", BO$4), $B:$B,CELL("contents", BO$7), $C:$C,CELL("contents", $P296), $G:$G,CELL("contents", BO$3)), 0)</f>
        <v>76266.833333333328</v>
      </c>
      <c r="BP311" s="19">
        <f ca="1" xml:space="preserve"> IFERROR(AVERAGEIFS($K:$K, $A:$A,CELL("contents", BP$4), $B:$B,CELL("contents", BP$7), $C:$C,CELL("contents", $P296), $G:$G,CELL("contents", BP$3)), 0)</f>
        <v>3.6363636363636362</v>
      </c>
      <c r="BQ311" s="13"/>
      <c r="BR311" s="14">
        <f ca="1" xml:space="preserve"> IFERROR(AVERAGEIFS($K:$K, $A:$A,CELL("contents", BR$4), $B:$B,CELL("contents", BR$7), $C:$C,CELL("contents", $P296), $G:$G,CELL("contents", BR$3)), 0)</f>
        <v>45196.641975308645</v>
      </c>
      <c r="BS311" s="12">
        <f ca="1" xml:space="preserve"> IFERROR(AVERAGEIFS($K:$K, $A:$A,CELL("contents", BS$4), $B:$B,CELL("contents", BS$7), $C:$C,CELL("contents", $P296), $G:$G,CELL("contents", BS$3)), 0)</f>
        <v>54834.861111111109</v>
      </c>
      <c r="BT311" s="19">
        <f ca="1" xml:space="preserve"> IFERROR(AVERAGEIFS($K:$K, $A:$A,CELL("contents", BT$4), $B:$B,CELL("contents", BT$7), $C:$C,CELL("contents", $P296), $G:$G,CELL("contents", BT$3)), 0)</f>
        <v>112284.35353535354</v>
      </c>
      <c r="BU311" s="13"/>
      <c r="BV311" s="14">
        <f ca="1" xml:space="preserve"> IFERROR(AVERAGEIFS($K:$K, $A:$A,CELL("contents", BV$4), $B:$B,CELL("contents", BV$7), $C:$C,CELL("contents", $P296), $G:$G,CELL("contents", BV$3)), 0)</f>
        <v>78240.209876543217</v>
      </c>
      <c r="BY311" s="5" t="s">
        <v>23</v>
      </c>
      <c r="BZ311" s="21"/>
      <c r="CA311" s="12">
        <f ca="1" xml:space="preserve"> IFERROR(AVERAGEIFS($K:$K, $A:$A,CELL("contents", CA$4), $B:$B,CELL("contents", CA$7), $C:$C,CELL("contents", $P296), $G:$G,CELL("contents", CA$3)), 0)</f>
        <v>25642.895833333332</v>
      </c>
      <c r="CB311" s="19">
        <f ca="1" xml:space="preserve"> IFERROR(AVERAGEIFS($K:$K, $A:$A,CELL("contents", CB$4), $B:$B,CELL("contents", CB$7), $C:$C,CELL("contents", $P296), $G:$G,CELL("contents", CB$3)), 0)</f>
        <v>362858.87878787878</v>
      </c>
      <c r="CC311" s="13"/>
      <c r="CD311" s="14">
        <f ca="1" xml:space="preserve"> IFERROR(AVERAGEIFS($K:$K, $A:$A,CELL("contents", CD$4), $B:$B,CELL("contents", CD$7), $C:$C,CELL("contents", $P296), $G:$G,CELL("contents", CD$3)), 0)</f>
        <v>163027.1851851852</v>
      </c>
      <c r="CE311" s="12">
        <f ca="1" xml:space="preserve"> IFERROR(AVERAGEIFS($K:$K, $A:$A,CELL("contents", CE$4), $B:$B,CELL("contents", CE$7), $C:$C,CELL("contents", $P296), $G:$G,CELL("contents", CE$3)), 0)</f>
        <v>90693.645833333328</v>
      </c>
      <c r="CF311" s="19">
        <f ca="1" xml:space="preserve"> IFERROR(AVERAGEIFS($K:$K, $A:$A,CELL("contents", CF$4), $B:$B,CELL("contents", CF$7), $C:$C,CELL("contents", $P296), $G:$G,CELL("contents", CF$3)), 0)</f>
        <v>11.393939393939394</v>
      </c>
      <c r="CG311" s="13"/>
      <c r="CH311" s="14">
        <f ca="1" xml:space="preserve"> IFERROR(AVERAGEIFS($K:$K, $A:$A,CELL("contents", CH$4), $B:$B,CELL("contents", CH$7), $C:$C,CELL("contents", $P296), $G:$G,CELL("contents", CH$3)), 0)</f>
        <v>53749.024691358027</v>
      </c>
      <c r="CI311" s="12">
        <f ca="1" xml:space="preserve"> IFERROR(AVERAGEIFS($K:$K, $A:$A,CELL("contents", CI$4), $B:$B,CELL("contents", CI$7), $C:$C,CELL("contents", $P296), $G:$G,CELL("contents", CI$3)), 0)</f>
        <v>90310.25</v>
      </c>
      <c r="CJ311" s="19">
        <f ca="1" xml:space="preserve"> IFERROR(AVERAGEIFS($K:$K, $A:$A,CELL("contents", CJ$4), $B:$B,CELL("contents", CJ$7), $C:$C,CELL("contents", $P296), $G:$G,CELL("contents", CJ$3)), 0)</f>
        <v>11.393939393939394</v>
      </c>
      <c r="CK311" s="13"/>
      <c r="CL311" s="14">
        <f ca="1" xml:space="preserve"> IFERROR(AVERAGEIFS($K:$K, $A:$A,CELL("contents", CL$4), $B:$B,CELL("contents", CL$7), $C:$C,CELL("contents", $P296), $G:$G,CELL("contents", CL$3)), 0)</f>
        <v>53521.827160493827</v>
      </c>
      <c r="CM311" s="12">
        <f ca="1" xml:space="preserve"> IFERROR(AVERAGEIFS($K:$K, $A:$A,CELL("contents", CM$4), $B:$B,CELL("contents", CM$7), $C:$C,CELL("contents", $P296), $G:$G,CELL("contents", CM$3)), 0)</f>
        <v>68882.263888888891</v>
      </c>
      <c r="CN311" s="19">
        <f ca="1" xml:space="preserve"> IFERROR(AVERAGEIFS($K:$K, $A:$A,CELL("contents", CN$4), $B:$B,CELL("contents", CN$7), $C:$C,CELL("contents", $P296), $G:$G,CELL("contents", CN$3)), 0)</f>
        <v>120960.55555555556</v>
      </c>
      <c r="CO311" s="13"/>
      <c r="CP311" s="14">
        <f ca="1" xml:space="preserve"> IFERROR(AVERAGEIFS($K:$K, $A:$A,CELL("contents", CP$4), $B:$B,CELL("contents", CP$7), $C:$C,CELL("contents", $P296), $G:$G,CELL("contents", CP$3)), 0)</f>
        <v>90099.345679012345</v>
      </c>
      <c r="CS311" s="5" t="s">
        <v>23</v>
      </c>
      <c r="CT311" s="21"/>
      <c r="CU311" s="12">
        <f ca="1" xml:space="preserve"> IFERROR(AVERAGEIFS($K:$K, $A:$A,CELL("contents", CU$4), $B:$B,CELL("contents", CU$7), $C:$C,CELL("contents", $P296), $G:$G,CELL("contents", CU$3)), 0)</f>
        <v>43143.895833333336</v>
      </c>
      <c r="CV311" s="19">
        <f ca="1" xml:space="preserve"> IFERROR(AVERAGEIFS($K:$K, $A:$A,CELL("contents", CV$4), $B:$B,CELL("contents", CV$7), $C:$C,CELL("contents", $P296), $G:$G,CELL("contents", CV$3)), 0)</f>
        <v>412951</v>
      </c>
      <c r="CW311" s="13"/>
      <c r="CX311" s="14">
        <f ca="1" xml:space="preserve"> IFERROR(AVERAGEIFS($K:$K, $A:$A,CELL("contents", CX$4), $B:$B,CELL("contents", CX$7), $C:$C,CELL("contents", $P296), $G:$G,CELL("contents", CX$3)), 0)</f>
        <v>193806.04938271604</v>
      </c>
      <c r="CY311" s="12">
        <f ca="1" xml:space="preserve"> IFERROR(AVERAGEIFS($K:$K, $A:$A,CELL("contents", CY$4), $B:$B,CELL("contents", CY$7), $C:$C,CELL("contents", $P296), $G:$G,CELL("contents", CY$3)), 0)</f>
        <v>125014.9375</v>
      </c>
      <c r="CZ311" s="19">
        <f ca="1" xml:space="preserve"> IFERROR(AVERAGEIFS($K:$K, $A:$A,CELL("contents", CZ$4), $B:$B,CELL("contents", CZ$7), $C:$C,CELL("contents", $P296), $G:$G,CELL("contents", CZ$3)), 0)</f>
        <v>39.81818181818182</v>
      </c>
      <c r="DA311" s="13"/>
      <c r="DB311" s="14">
        <f ca="1" xml:space="preserve"> IFERROR(AVERAGEIFS($K:$K, $A:$A,CELL("contents", DB$4), $B:$B,CELL("contents", DB$7), $C:$C,CELL("contents", $P296), $G:$G,CELL("contents", DB$3)), 0)</f>
        <v>74099.148148148146</v>
      </c>
      <c r="DC311" s="12">
        <f ca="1" xml:space="preserve"> IFERROR(AVERAGEIFS($K:$K, $A:$A,CELL("contents", DC$4), $B:$B,CELL("contents", DC$7), $C:$C,CELL("contents", $P296), $G:$G,CELL("contents", DC$3)), 0)</f>
        <v>86429.708333333328</v>
      </c>
      <c r="DD311" s="19">
        <f ca="1" xml:space="preserve"> IFERROR(AVERAGEIFS($K:$K, $A:$A,CELL("contents", DD$4), $B:$B,CELL("contents", DD$7), $C:$C,CELL("contents", $P296), $G:$G,CELL("contents", DD$3)), 0)</f>
        <v>39.81818181818182</v>
      </c>
      <c r="DE311" s="13"/>
      <c r="DF311" s="14">
        <f ca="1" xml:space="preserve"> IFERROR(AVERAGEIFS($K:$K, $A:$A,CELL("contents", DF$4), $B:$B,CELL("contents", DF$7), $C:$C,CELL("contents", $P296), $G:$G,CELL("contents", DF$3)), 0)</f>
        <v>51233.827160493827</v>
      </c>
      <c r="DG311" s="12">
        <f ca="1" xml:space="preserve"> IFERROR(AVERAGEIFS($K:$K, $A:$A,CELL("contents", DG$4), $B:$B,CELL("contents", DG$7), $C:$C,CELL("contents", $P296), $G:$G,CELL("contents", DG$3)), 0)</f>
        <v>84862.847222222219</v>
      </c>
      <c r="DH311" s="19">
        <f ca="1" xml:space="preserve"> IFERROR(AVERAGEIFS($K:$K, $A:$A,CELL("contents", DH$4), $B:$B,CELL("contents", DH$7), $C:$C,CELL("contents", $P296), $G:$G,CELL("contents", DH$3)), 0)</f>
        <v>137676.87878787878</v>
      </c>
      <c r="DI311" s="13"/>
      <c r="DJ311" s="14">
        <f ca="1" xml:space="preserve"> IFERROR(AVERAGEIFS($K:$K, $A:$A,CELL("contents", DJ$4), $B:$B,CELL("contents", DJ$7), $C:$C,CELL("contents", $P296), $G:$G,CELL("contents", DJ$3)), 0)</f>
        <v>106379.67489711934</v>
      </c>
      <c r="DM311" s="5" t="s">
        <v>23</v>
      </c>
      <c r="DN311" s="21"/>
      <c r="DO311" s="12">
        <f ca="1" xml:space="preserve"> IFERROR(AVERAGEIFS($K:$K, $A:$A,CELL("contents", DO$4), $B:$B,CELL("contents", DO$7), $C:$C,CELL("contents", $P296), $G:$G,CELL("contents", DO$3)), 0)</f>
        <v>63258.8125</v>
      </c>
      <c r="DP311" s="19">
        <f ca="1" xml:space="preserve"> IFERROR(AVERAGEIFS($K:$K, $A:$A,CELL("contents", DP$4), $B:$B,CELL("contents", DP$7), $C:$C,CELL("contents", $P296), $G:$G,CELL("contents", DP$3)), 0)</f>
        <v>426749.60606060608</v>
      </c>
      <c r="DQ311" s="13"/>
      <c r="DR311" s="14">
        <f ca="1" xml:space="preserve"> IFERROR(AVERAGEIFS($K:$K, $A:$A,CELL("contents", DR$4), $B:$B,CELL("contents", DR$7), $C:$C,CELL("contents", $P296), $G:$G,CELL("contents", DR$3)), 0)</f>
        <v>211347.65432098764</v>
      </c>
      <c r="DS311" s="12">
        <f ca="1" xml:space="preserve"> IFERROR(AVERAGEIFS($K:$K, $A:$A,CELL("contents", DS$4), $B:$B,CELL("contents", DS$7), $C:$C,CELL("contents", $P296), $G:$G,CELL("contents", DS$3)), 0)</f>
        <v>133376.89583333334</v>
      </c>
      <c r="DT311" s="19">
        <f ca="1" xml:space="preserve"> IFERROR(AVERAGEIFS($K:$K, $A:$A,CELL("contents", DT$4), $B:$B,CELL("contents", DT$7), $C:$C,CELL("contents", $P296), $G:$G,CELL("contents", DT$3)), 0)</f>
        <v>136.30303030303031</v>
      </c>
      <c r="DU311" s="13"/>
      <c r="DV311" s="14">
        <f ca="1" xml:space="preserve"> IFERROR(AVERAGEIFS($K:$K, $A:$A,CELL("contents", DV$4), $B:$B,CELL("contents", DV$7), $C:$C,CELL("contents", $P296), $G:$G,CELL("contents", DV$3)), 0)</f>
        <v>79093.691358024691</v>
      </c>
      <c r="DW311" s="12">
        <f ca="1" xml:space="preserve"> IFERROR(AVERAGEIFS($K:$K, $A:$A,CELL("contents", DW$4), $B:$B,CELL("contents", DW$7), $C:$C,CELL("contents", $P296), $G:$G,CELL("contents", DW$3)), 0)</f>
        <v>115658.20833333333</v>
      </c>
      <c r="DX311" s="19">
        <f ca="1" xml:space="preserve"> IFERROR(AVERAGEIFS($K:$K, $A:$A,CELL("contents", DX$4), $B:$B,CELL("contents", DX$7), $C:$C,CELL("contents", $P296), $G:$G,CELL("contents", DX$3)), 0)</f>
        <v>136.30303030303031</v>
      </c>
      <c r="DY311" s="13"/>
      <c r="DZ311" s="14">
        <f ca="1" xml:space="preserve"> IFERROR(AVERAGEIFS($K:$K, $A:$A,CELL("contents", DZ$4), $B:$B,CELL("contents", DZ$7), $C:$C,CELL("contents", $P296), $G:$G,CELL("contents", DZ$3)), 0)</f>
        <v>68593.728395061727</v>
      </c>
      <c r="EA311" s="12">
        <f ca="1" xml:space="preserve"> IFERROR(AVERAGEIFS($K:$K, $A:$A,CELL("contents", EA$4), $B:$B,CELL("contents", EA$7), $C:$C,CELL("contents", $P296), $G:$G,CELL("contents", EA$3)), 0)</f>
        <v>104097.97222222222</v>
      </c>
      <c r="EB311" s="19">
        <f ca="1" xml:space="preserve"> IFERROR(AVERAGEIFS($K:$K, $A:$A,CELL("contents", EB$4), $B:$B,CELL("contents", EB$7), $C:$C,CELL("contents", $P296), $G:$G,CELL("contents", EB$3)), 0)</f>
        <v>142340.73737373739</v>
      </c>
      <c r="EC311" s="13"/>
      <c r="ED311" s="14">
        <f ca="1" xml:space="preserve"> IFERROR(AVERAGEIFS($K:$K, $A:$A,CELL("contents", ED$4), $B:$B,CELL("contents", ED$7), $C:$C,CELL("contents", $P296), $G:$G,CELL("contents", ED$3)), 0)</f>
        <v>119678.35802469136</v>
      </c>
    </row>
    <row r="312" spans="1:134" x14ac:dyDescent="0.25">
      <c r="A312" t="s">
        <v>15</v>
      </c>
      <c r="B312" t="s">
        <v>14</v>
      </c>
      <c r="C312">
        <v>12</v>
      </c>
      <c r="D312">
        <v>16</v>
      </c>
      <c r="E312" t="b">
        <v>0</v>
      </c>
      <c r="F312">
        <v>0.80700000000000005</v>
      </c>
      <c r="G312">
        <v>16</v>
      </c>
      <c r="H312">
        <v>16</v>
      </c>
      <c r="I312">
        <v>11628</v>
      </c>
      <c r="J312">
        <v>11626</v>
      </c>
      <c r="K312">
        <v>5795</v>
      </c>
      <c r="L312">
        <v>13</v>
      </c>
      <c r="M312">
        <f t="shared" si="645"/>
        <v>0</v>
      </c>
      <c r="N312" t="b">
        <f t="shared" ref="N312" si="752">AND(MIN($F311,$F312,$F313)=$F312,MAX($H311,$H312,$H313)=$H312)</f>
        <v>1</v>
      </c>
      <c r="O312" t="b">
        <f t="shared" ref="O312" si="753">AND(NOT(N311),N312,NOT(N313))</f>
        <v>1</v>
      </c>
      <c r="P312">
        <f>P293</f>
        <v>18</v>
      </c>
      <c r="Q312" s="7" t="s">
        <v>29</v>
      </c>
      <c r="R312" s="21"/>
      <c r="S312" s="12">
        <f ca="1" xml:space="preserve"> _xlfn.MAXIFS($K:$K, $A:$A,CELL("contents", S$4), $B:$B,CELL("contents", S$7), $C:$C,CELL("contents", $P296))</f>
        <v>854113</v>
      </c>
      <c r="T312" s="19">
        <f ca="1" xml:space="preserve"> _xlfn.MAXIFS($K:$K, $A:$A,CELL("contents", T$4), $B:$B,CELL("contents", T$7), $C:$C,CELL("contents", $P296))</f>
        <v>919755</v>
      </c>
      <c r="U312" s="13"/>
      <c r="V312" s="14">
        <f ca="1" xml:space="preserve"> _xlfn.MAXIFS($K:$K, $A:$A,CELL("contents", V$4), $B:$B,CELL("contents", V$7), $C:$C,CELL("contents", $P296))</f>
        <v>919755</v>
      </c>
      <c r="W312" s="12">
        <f ca="1" xml:space="preserve"> _xlfn.MAXIFS($K:$K, $A:$A,CELL("contents", W$4), $B:$B,CELL("contents", W$7), $C:$C,CELL("contents", $P296))</f>
        <v>591097</v>
      </c>
      <c r="X312" s="19">
        <f ca="1" xml:space="preserve"> _xlfn.MAXIFS($K:$K, $A:$A,CELL("contents", X$4), $B:$B,CELL("contents", X$7), $C:$C,CELL("contents", $P296))</f>
        <v>335</v>
      </c>
      <c r="Y312" s="13"/>
      <c r="Z312" s="14">
        <f ca="1" xml:space="preserve"> _xlfn.MAXIFS($K:$K, $A:$A,CELL("contents", Z$4), $B:$B,CELL("contents", Z$7), $C:$C,CELL("contents", $P296))</f>
        <v>591097</v>
      </c>
      <c r="AA312" s="12">
        <f ca="1" xml:space="preserve"> _xlfn.MAXIFS($K:$K, $A:$A,CELL("contents", AA$4), $B:$B,CELL("contents", AA$7), $C:$C,CELL("contents", $P296))</f>
        <v>556992</v>
      </c>
      <c r="AB312" s="19">
        <f ca="1" xml:space="preserve"> _xlfn.MAXIFS($K:$K, $A:$A,CELL("contents", AB$4), $B:$B,CELL("contents", AB$7), $C:$C,CELL("contents", $P296))</f>
        <v>335</v>
      </c>
      <c r="AC312" s="13"/>
      <c r="AD312" s="14">
        <f ca="1" xml:space="preserve"> _xlfn.MAXIFS($K:$K, $A:$A,CELL("contents", AD$4), $B:$B,CELL("contents", AD$7), $C:$C,CELL("contents", $P296))</f>
        <v>556992</v>
      </c>
      <c r="AE312" s="12">
        <f ca="1" xml:space="preserve"> _xlfn.MAXIFS($K:$K, $A:$A,CELL("contents", AE$4), $B:$B,CELL("contents", AE$7), $C:$C,CELL("contents", $P296))</f>
        <v>854113</v>
      </c>
      <c r="AF312" s="19">
        <f ca="1" xml:space="preserve"> _xlfn.MAXIFS($K:$K, $A:$A,CELL("contents", AF$4), $B:$B,CELL("contents", AF$7), $C:$C,CELL("contents", $P296))</f>
        <v>919755</v>
      </c>
      <c r="AG312" s="13"/>
      <c r="AH312" s="14">
        <f ca="1" xml:space="preserve"> _xlfn.MAXIFS($K:$K, $A:$A,CELL("contents", AH$4), $B:$B,CELL("contents", AH$7), $C:$C,CELL("contents", $P296))</f>
        <v>919755</v>
      </c>
      <c r="AK312" s="7" t="s">
        <v>29</v>
      </c>
      <c r="AL312" s="21"/>
      <c r="AM312" s="12">
        <f ca="1" xml:space="preserve"> _xlfn.MAXIFS($K:$K, $A:$A,CELL("contents", AM$4), $B:$B,CELL("contents", AM$7), $C:$C,CELL("contents", $P296), $G:$G,CELL("contents", AM$3))</f>
        <v>334063</v>
      </c>
      <c r="AN312" s="19">
        <f ca="1" xml:space="preserve"> _xlfn.MAXIFS($K:$K, $A:$A,CELL("contents", AN$4), $B:$B,CELL("contents", AN$7), $C:$C,CELL("contents", $P296), $G:$G,CELL("contents", AN$3))</f>
        <v>780275</v>
      </c>
      <c r="AO312" s="13"/>
      <c r="AP312" s="14">
        <f ca="1" xml:space="preserve"> _xlfn.MAXIFS($K:$K, $A:$A,CELL("contents", AP$4), $B:$B,CELL("contents", AP$7), $C:$C,CELL("contents", $P296), $G:$G,CELL("contents", AP$3))</f>
        <v>780275</v>
      </c>
      <c r="AQ312" s="12">
        <f ca="1" xml:space="preserve"> _xlfn.MAXIFS($K:$K, $A:$A,CELL("contents", AQ$4), $B:$B,CELL("contents", AQ$7), $C:$C,CELL("contents", $P296), $G:$G,CELL("contents", AQ$3))</f>
        <v>513344</v>
      </c>
      <c r="AR312" s="19">
        <f ca="1" xml:space="preserve"> _xlfn.MAXIFS($K:$K, $A:$A,CELL("contents", AR$4), $B:$B,CELL("contents", AR$7), $C:$C,CELL("contents", $P296), $G:$G,CELL("contents", AR$3))</f>
        <v>4</v>
      </c>
      <c r="AS312" s="13"/>
      <c r="AT312" s="14">
        <f ca="1" xml:space="preserve"> _xlfn.MAXIFS($K:$K, $A:$A,CELL("contents", AT$4), $B:$B,CELL("contents", AT$7), $C:$C,CELL("contents", $P296), $G:$G,CELL("contents", AT$3))</f>
        <v>513344</v>
      </c>
      <c r="AU312" s="12">
        <f ca="1" xml:space="preserve"> _xlfn.MAXIFS($K:$K, $A:$A,CELL("contents", AU$4), $B:$B,CELL("contents", AU$7), $C:$C,CELL("contents", $P296), $G:$G,CELL("contents", AU$3))</f>
        <v>493078</v>
      </c>
      <c r="AV312" s="19">
        <f ca="1" xml:space="preserve"> _xlfn.MAXIFS($K:$K, $A:$A,CELL("contents", AV$4), $B:$B,CELL("contents", AV$7), $C:$C,CELL("contents", $P296), $G:$G,CELL("contents", AV$3))</f>
        <v>4</v>
      </c>
      <c r="AW312" s="13"/>
      <c r="AX312" s="14">
        <f ca="1" xml:space="preserve"> _xlfn.MAXIFS($K:$K, $A:$A,CELL("contents", AX$4), $B:$B,CELL("contents", AX$7), $C:$C,CELL("contents", $P296), $G:$G,CELL("contents", AX$3))</f>
        <v>493078</v>
      </c>
      <c r="AY312" s="12">
        <f ca="1" xml:space="preserve"> _xlfn.MAXIFS($K:$K, $A:$A,CELL("contents", AY$4), $B:$B,CELL("contents", AY$7), $C:$C,CELL("contents", $P296), $G:$G,CELL("contents", AY$3))</f>
        <v>513344</v>
      </c>
      <c r="AZ312" s="19">
        <f ca="1" xml:space="preserve"> _xlfn.MAXIFS($K:$K, $A:$A,CELL("contents", AZ$4), $B:$B,CELL("contents", AZ$7), $C:$C,CELL("contents", $P296), $G:$G,CELL("contents", AZ$3))</f>
        <v>780275</v>
      </c>
      <c r="BA312" s="13"/>
      <c r="BB312" s="14">
        <f ca="1" xml:space="preserve"> _xlfn.MAXIFS($K:$K, $A:$A,CELL("contents", BB$4), $B:$B,CELL("contents", BB$7), $C:$C,CELL("contents", $P296), $G:$G,CELL("contents", BB$3))</f>
        <v>780275</v>
      </c>
      <c r="BE312" s="7" t="s">
        <v>29</v>
      </c>
      <c r="BF312" s="21"/>
      <c r="BG312" s="12">
        <f ca="1" xml:space="preserve"> _xlfn.MAXIFS($K:$K, $A:$A,CELL("contents", BG$4), $B:$B,CELL("contents", BG$7), $C:$C,CELL("contents", $P296), $G:$G,CELL("contents", BG$3))</f>
        <v>327934</v>
      </c>
      <c r="BH312" s="19">
        <f ca="1" xml:space="preserve"> _xlfn.MAXIFS($K:$K, $A:$A,CELL("contents", BH$4), $B:$B,CELL("contents", BH$7), $C:$C,CELL("contents", $P296), $G:$G,CELL("contents", BH$3))</f>
        <v>756943</v>
      </c>
      <c r="BI312" s="13"/>
      <c r="BJ312" s="14">
        <f ca="1" xml:space="preserve"> _xlfn.MAXIFS($K:$K, $A:$A,CELL("contents", BJ$4), $B:$B,CELL("contents", BJ$7), $C:$C,CELL("contents", $P296), $G:$G,CELL("contents", BJ$3))</f>
        <v>756943</v>
      </c>
      <c r="BK312" s="12">
        <f ca="1" xml:space="preserve"> _xlfn.MAXIFS($K:$K, $A:$A,CELL("contents", BK$4), $B:$B,CELL("contents", BK$7), $C:$C,CELL("contents", $P296), $G:$G,CELL("contents", BK$3))</f>
        <v>498392</v>
      </c>
      <c r="BL312" s="19">
        <f ca="1" xml:space="preserve"> _xlfn.MAXIFS($K:$K, $A:$A,CELL("contents", BL$4), $B:$B,CELL("contents", BL$7), $C:$C,CELL("contents", $P296), $G:$G,CELL("contents", BL$3))</f>
        <v>8</v>
      </c>
      <c r="BM312" s="13"/>
      <c r="BN312" s="14">
        <f ca="1" xml:space="preserve"> _xlfn.MAXIFS($K:$K, $A:$A,CELL("contents", BN$4), $B:$B,CELL("contents", BN$7), $C:$C,CELL("contents", $P296), $G:$G,CELL("contents", BN$3))</f>
        <v>498392</v>
      </c>
      <c r="BO312" s="12">
        <f ca="1" xml:space="preserve"> _xlfn.MAXIFS($K:$K, $A:$A,CELL("contents", BO$4), $B:$B,CELL("contents", BO$7), $C:$C,CELL("contents", $P296), $G:$G,CELL("contents", BO$3))</f>
        <v>556992</v>
      </c>
      <c r="BP312" s="19">
        <f ca="1" xml:space="preserve"> _xlfn.MAXIFS($K:$K, $A:$A,CELL("contents", BP$4), $B:$B,CELL("contents", BP$7), $C:$C,CELL("contents", $P296), $G:$G,CELL("contents", BP$3))</f>
        <v>8</v>
      </c>
      <c r="BQ312" s="13"/>
      <c r="BR312" s="14">
        <f ca="1" xml:space="preserve"> _xlfn.MAXIFS($K:$K, $A:$A,CELL("contents", BR$4), $B:$B,CELL("contents", BR$7), $C:$C,CELL("contents", $P296), $G:$G,CELL("contents", BR$3))</f>
        <v>556992</v>
      </c>
      <c r="BS312" s="12">
        <f ca="1" xml:space="preserve"> _xlfn.MAXIFS($K:$K, $A:$A,CELL("contents", BS$4), $B:$B,CELL("contents", BS$7), $C:$C,CELL("contents", $P296), $G:$G,CELL("contents", BS$3))</f>
        <v>556992</v>
      </c>
      <c r="BT312" s="19">
        <f ca="1" xml:space="preserve"> _xlfn.MAXIFS($K:$K, $A:$A,CELL("contents", BT$4), $B:$B,CELL("contents", BT$7), $C:$C,CELL("contents", $P296), $G:$G,CELL("contents", BT$3))</f>
        <v>756943</v>
      </c>
      <c r="BU312" s="13"/>
      <c r="BV312" s="14">
        <f ca="1" xml:space="preserve"> _xlfn.MAXIFS($K:$K, $A:$A,CELL("contents", BV$4), $B:$B,CELL("contents", BV$7), $C:$C,CELL("contents", $P296), $G:$G,CELL("contents", BV$3))</f>
        <v>756943</v>
      </c>
      <c r="BY312" s="7" t="s">
        <v>29</v>
      </c>
      <c r="BZ312" s="21"/>
      <c r="CA312" s="12">
        <f ca="1" xml:space="preserve"> _xlfn.MAXIFS($K:$K, $A:$A,CELL("contents", CA$4), $B:$B,CELL("contents", CA$7), $C:$C,CELL("contents", $P296), $G:$G,CELL("contents", CA$3))</f>
        <v>352569</v>
      </c>
      <c r="CB312" s="19">
        <f ca="1" xml:space="preserve"> _xlfn.MAXIFS($K:$K, $A:$A,CELL("contents", CB$4), $B:$B,CELL("contents", CB$7), $C:$C,CELL("contents", $P296), $G:$G,CELL("contents", CB$3))</f>
        <v>833291</v>
      </c>
      <c r="CC312" s="13"/>
      <c r="CD312" s="14">
        <f ca="1" xml:space="preserve"> _xlfn.MAXIFS($K:$K, $A:$A,CELL("contents", CD$4), $B:$B,CELL("contents", CD$7), $C:$C,CELL("contents", $P296), $G:$G,CELL("contents", CD$3))</f>
        <v>833291</v>
      </c>
      <c r="CE312" s="12">
        <f ca="1" xml:space="preserve"> _xlfn.MAXIFS($K:$K, $A:$A,CELL("contents", CE$4), $B:$B,CELL("contents", CE$7), $C:$C,CELL("contents", $P296), $G:$G,CELL("contents", CE$3))</f>
        <v>534794</v>
      </c>
      <c r="CF312" s="19">
        <f ca="1" xml:space="preserve"> _xlfn.MAXIFS($K:$K, $A:$A,CELL("contents", CF$4), $B:$B,CELL("contents", CF$7), $C:$C,CELL("contents", $P296), $G:$G,CELL("contents", CF$3))</f>
        <v>27</v>
      </c>
      <c r="CG312" s="13"/>
      <c r="CH312" s="14">
        <f ca="1" xml:space="preserve"> _xlfn.MAXIFS($K:$K, $A:$A,CELL("contents", CH$4), $B:$B,CELL("contents", CH$7), $C:$C,CELL("contents", $P296), $G:$G,CELL("contents", CH$3))</f>
        <v>534794</v>
      </c>
      <c r="CI312" s="12">
        <f ca="1" xml:space="preserve"> _xlfn.MAXIFS($K:$K, $A:$A,CELL("contents", CI$4), $B:$B,CELL("contents", CI$7), $C:$C,CELL("contents", $P296), $G:$G,CELL("contents", CI$3))</f>
        <v>525900</v>
      </c>
      <c r="CJ312" s="19">
        <f ca="1" xml:space="preserve"> _xlfn.MAXIFS($K:$K, $A:$A,CELL("contents", CJ$4), $B:$B,CELL("contents", CJ$7), $C:$C,CELL("contents", $P296), $G:$G,CELL("contents", CJ$3))</f>
        <v>27</v>
      </c>
      <c r="CK312" s="13"/>
      <c r="CL312" s="14">
        <f ca="1" xml:space="preserve"> _xlfn.MAXIFS($K:$K, $A:$A,CELL("contents", CL$4), $B:$B,CELL("contents", CL$7), $C:$C,CELL("contents", $P296), $G:$G,CELL("contents", CL$3))</f>
        <v>525900</v>
      </c>
      <c r="CM312" s="12">
        <f ca="1" xml:space="preserve"> _xlfn.MAXIFS($K:$K, $A:$A,CELL("contents", CM$4), $B:$B,CELL("contents", CM$7), $C:$C,CELL("contents", $P296), $G:$G,CELL("contents", CM$3))</f>
        <v>534794</v>
      </c>
      <c r="CN312" s="19">
        <f ca="1" xml:space="preserve"> _xlfn.MAXIFS($K:$K, $A:$A,CELL("contents", CN$4), $B:$B,CELL("contents", CN$7), $C:$C,CELL("contents", $P296), $G:$G,CELL("contents", CN$3))</f>
        <v>833291</v>
      </c>
      <c r="CO312" s="13"/>
      <c r="CP312" s="14">
        <f ca="1" xml:space="preserve"> _xlfn.MAXIFS($K:$K, $A:$A,CELL("contents", CP$4), $B:$B,CELL("contents", CP$7), $C:$C,CELL("contents", $P296), $G:$G,CELL("contents", CP$3))</f>
        <v>833291</v>
      </c>
      <c r="CS312" s="7" t="s">
        <v>29</v>
      </c>
      <c r="CT312" s="21"/>
      <c r="CU312" s="12">
        <f ca="1" xml:space="preserve"> _xlfn.MAXIFS($K:$K, $A:$A,CELL("contents", CU$4), $B:$B,CELL("contents", CU$7), $C:$C,CELL("contents", $P296), $G:$G,CELL("contents", CU$3))</f>
        <v>514877</v>
      </c>
      <c r="CV312" s="19">
        <f ca="1" xml:space="preserve"> _xlfn.MAXIFS($K:$K, $A:$A,CELL("contents", CV$4), $B:$B,CELL("contents", CV$7), $C:$C,CELL("contents", $P296), $G:$G,CELL("contents", CV$3))</f>
        <v>911944</v>
      </c>
      <c r="CW312" s="13"/>
      <c r="CX312" s="14">
        <f ca="1" xml:space="preserve"> _xlfn.MAXIFS($K:$K, $A:$A,CELL("contents", CX$4), $B:$B,CELL("contents", CX$7), $C:$C,CELL("contents", $P296), $G:$G,CELL("contents", CX$3))</f>
        <v>911944</v>
      </c>
      <c r="CY312" s="12">
        <f ca="1" xml:space="preserve"> _xlfn.MAXIFS($K:$K, $A:$A,CELL("contents", CY$4), $B:$B,CELL("contents", CY$7), $C:$C,CELL("contents", $P296), $G:$G,CELL("contents", CY$3))</f>
        <v>577285</v>
      </c>
      <c r="CZ312" s="19">
        <f ca="1" xml:space="preserve"> _xlfn.MAXIFS($K:$K, $A:$A,CELL("contents", CZ$4), $B:$B,CELL("contents", CZ$7), $C:$C,CELL("contents", $P296), $G:$G,CELL("contents", CZ$3))</f>
        <v>82</v>
      </c>
      <c r="DA312" s="13"/>
      <c r="DB312" s="14">
        <f ca="1" xml:space="preserve"> _xlfn.MAXIFS($K:$K, $A:$A,CELL("contents", DB$4), $B:$B,CELL("contents", DB$7), $C:$C,CELL("contents", $P296), $G:$G,CELL("contents", DB$3))</f>
        <v>577285</v>
      </c>
      <c r="DC312" s="12">
        <f ca="1" xml:space="preserve"> _xlfn.MAXIFS($K:$K, $A:$A,CELL("contents", DC$4), $B:$B,CELL("contents", DC$7), $C:$C,CELL("contents", $P296), $G:$G,CELL("contents", DC$3))</f>
        <v>420301</v>
      </c>
      <c r="DD312" s="19">
        <f ca="1" xml:space="preserve"> _xlfn.MAXIFS($K:$K, $A:$A,CELL("contents", DD$4), $B:$B,CELL("contents", DD$7), $C:$C,CELL("contents", $P296), $G:$G,CELL("contents", DD$3))</f>
        <v>82</v>
      </c>
      <c r="DE312" s="13"/>
      <c r="DF312" s="14">
        <f ca="1" xml:space="preserve"> _xlfn.MAXIFS($K:$K, $A:$A,CELL("contents", DF$4), $B:$B,CELL("contents", DF$7), $C:$C,CELL("contents", $P296), $G:$G,CELL("contents", DF$3))</f>
        <v>420301</v>
      </c>
      <c r="DG312" s="12">
        <f ca="1" xml:space="preserve"> _xlfn.MAXIFS($K:$K, $A:$A,CELL("contents", DG$4), $B:$B,CELL("contents", DG$7), $C:$C,CELL("contents", $P296), $G:$G,CELL("contents", DG$3))</f>
        <v>577285</v>
      </c>
      <c r="DH312" s="19">
        <f ca="1" xml:space="preserve"> _xlfn.MAXIFS($K:$K, $A:$A,CELL("contents", DH$4), $B:$B,CELL("contents", DH$7), $C:$C,CELL("contents", $P296), $G:$G,CELL("contents", DH$3))</f>
        <v>911944</v>
      </c>
      <c r="DI312" s="13"/>
      <c r="DJ312" s="14">
        <f ca="1" xml:space="preserve"> _xlfn.MAXIFS($K:$K, $A:$A,CELL("contents", DJ$4), $B:$B,CELL("contents", DJ$7), $C:$C,CELL("contents", $P296), $G:$G,CELL("contents", DJ$3))</f>
        <v>911944</v>
      </c>
      <c r="DM312" s="7" t="s">
        <v>29</v>
      </c>
      <c r="DN312" s="21"/>
      <c r="DO312" s="12">
        <f ca="1" xml:space="preserve"> _xlfn.MAXIFS($K:$K, $A:$A,CELL("contents", DO$4), $B:$B,CELL("contents", DO$7), $C:$C,CELL("contents", $P296), $G:$G,CELL("contents", DO$3))</f>
        <v>854113</v>
      </c>
      <c r="DP312" s="19">
        <f ca="1" xml:space="preserve"> _xlfn.MAXIFS($K:$K, $A:$A,CELL("contents", DP$4), $B:$B,CELL("contents", DP$7), $C:$C,CELL("contents", $P296), $G:$G,CELL("contents", DP$3))</f>
        <v>919755</v>
      </c>
      <c r="DQ312" s="13"/>
      <c r="DR312" s="14">
        <f ca="1" xml:space="preserve"> _xlfn.MAXIFS($K:$K, $A:$A,CELL("contents", DR$4), $B:$B,CELL("contents", DR$7), $C:$C,CELL("contents", $P296), $G:$G,CELL("contents", DR$3))</f>
        <v>919755</v>
      </c>
      <c r="DS312" s="12">
        <f ca="1" xml:space="preserve"> _xlfn.MAXIFS($K:$K, $A:$A,CELL("contents", DS$4), $B:$B,CELL("contents", DS$7), $C:$C,CELL("contents", $P296), $G:$G,CELL("contents", DS$3))</f>
        <v>591097</v>
      </c>
      <c r="DT312" s="19">
        <f ca="1" xml:space="preserve"> _xlfn.MAXIFS($K:$K, $A:$A,CELL("contents", DT$4), $B:$B,CELL("contents", DT$7), $C:$C,CELL("contents", $P296), $G:$G,CELL("contents", DT$3))</f>
        <v>335</v>
      </c>
      <c r="DU312" s="13"/>
      <c r="DV312" s="14">
        <f ca="1" xml:space="preserve"> _xlfn.MAXIFS($K:$K, $A:$A,CELL("contents", DV$4), $B:$B,CELL("contents", DV$7), $C:$C,CELL("contents", $P296), $G:$G,CELL("contents", DV$3))</f>
        <v>591097</v>
      </c>
      <c r="DW312" s="12">
        <f ca="1" xml:space="preserve"> _xlfn.MAXIFS($K:$K, $A:$A,CELL("contents", DW$4), $B:$B,CELL("contents", DW$7), $C:$C,CELL("contents", $P296), $G:$G,CELL("contents", DW$3))</f>
        <v>510802</v>
      </c>
      <c r="DX312" s="19">
        <f ca="1" xml:space="preserve"> _xlfn.MAXIFS($K:$K, $A:$A,CELL("contents", DX$4), $B:$B,CELL("contents", DX$7), $C:$C,CELL("contents", $P296), $G:$G,CELL("contents", DX$3))</f>
        <v>335</v>
      </c>
      <c r="DY312" s="13"/>
      <c r="DZ312" s="14">
        <f ca="1" xml:space="preserve"> _xlfn.MAXIFS($K:$K, $A:$A,CELL("contents", DZ$4), $B:$B,CELL("contents", DZ$7), $C:$C,CELL("contents", $P296), $G:$G,CELL("contents", DZ$3))</f>
        <v>510802</v>
      </c>
      <c r="EA312" s="12">
        <f ca="1" xml:space="preserve"> _xlfn.MAXIFS($K:$K, $A:$A,CELL("contents", EA$4), $B:$B,CELL("contents", EA$7), $C:$C,CELL("contents", $P296), $G:$G,CELL("contents", EA$3))</f>
        <v>854113</v>
      </c>
      <c r="EB312" s="19">
        <f ca="1" xml:space="preserve"> _xlfn.MAXIFS($K:$K, $A:$A,CELL("contents", EB$4), $B:$B,CELL("contents", EB$7), $C:$C,CELL("contents", $P296), $G:$G,CELL("contents", EB$3))</f>
        <v>919755</v>
      </c>
      <c r="EC312" s="13"/>
      <c r="ED312" s="14">
        <f ca="1" xml:space="preserve"> _xlfn.MAXIFS($K:$K, $A:$A,CELL("contents", ED$4), $B:$B,CELL("contents", ED$7), $C:$C,CELL("contents", $P296), $G:$G,CELL("contents", ED$3))</f>
        <v>919755</v>
      </c>
    </row>
    <row r="313" spans="1:134" x14ac:dyDescent="0.25">
      <c r="A313" t="s">
        <v>19</v>
      </c>
      <c r="B313" t="s">
        <v>14</v>
      </c>
      <c r="C313">
        <v>12</v>
      </c>
      <c r="D313">
        <v>16</v>
      </c>
      <c r="E313" t="b">
        <v>0</v>
      </c>
      <c r="F313">
        <v>1.339</v>
      </c>
      <c r="G313">
        <v>16</v>
      </c>
      <c r="H313">
        <v>0</v>
      </c>
      <c r="I313">
        <v>54989</v>
      </c>
      <c r="J313">
        <v>54435</v>
      </c>
      <c r="K313">
        <v>27218</v>
      </c>
      <c r="L313">
        <v>17</v>
      </c>
      <c r="M313">
        <f t="shared" si="645"/>
        <v>16</v>
      </c>
      <c r="N313" t="b">
        <f t="shared" ref="N313" si="754">AND(MIN($F311,$F312,$F313)=$F313,MAX($H311,$H312,$H313)=$H313)</f>
        <v>0</v>
      </c>
      <c r="O313" t="b">
        <f t="shared" ref="O313" si="755">AND(NOT(N311),NOT(N312),N313)</f>
        <v>0</v>
      </c>
      <c r="P313">
        <f>P293</f>
        <v>18</v>
      </c>
      <c r="Q313" s="6" t="s">
        <v>16</v>
      </c>
      <c r="R313" s="32" t="s">
        <v>11</v>
      </c>
      <c r="S313" s="12">
        <f ca="1" xml:space="preserve"> SUMIFS($L:$L, $A:$A,CELL("contents", S$4), $B:$B,CELL("contents", S$7), $C:$C,CELL("contents", $P296))</f>
        <v>2269</v>
      </c>
      <c r="T313" s="19">
        <f ca="1" xml:space="preserve"> SUMIFS($L:$L, $A:$A,CELL("contents", T$4), $B:$B,CELL("contents", T$7), $C:$C,CELL("contents", $P296))</f>
        <v>2550</v>
      </c>
      <c r="U313" s="13"/>
      <c r="V313" s="14">
        <f ca="1" xml:space="preserve"> SUMIFS($L:$L, $A:$A,CELL("contents", V$4), $B:$B,CELL("contents", V$7), $C:$C,CELL("contents", $P296))</f>
        <v>4819</v>
      </c>
      <c r="W313" s="12">
        <f ca="1" xml:space="preserve"> SUMIFS($L:$L, $A:$A,CELL("contents", W$4), $B:$B,CELL("contents", W$7), $C:$C,CELL("contents", $P296))</f>
        <v>2500</v>
      </c>
      <c r="X313" s="19">
        <f ca="1" xml:space="preserve"> SUMIFS($L:$L, $A:$A,CELL("contents", X$4), $B:$B,CELL("contents", X$7), $C:$C,CELL("contents", $P296))</f>
        <v>1422</v>
      </c>
      <c r="Y313" s="13"/>
      <c r="Z313" s="14">
        <f ca="1" xml:space="preserve"> SUMIFS($L:$L, $A:$A,CELL("contents", Z$4), $B:$B,CELL("contents", Z$7), $C:$C,CELL("contents", $P296))</f>
        <v>3922</v>
      </c>
      <c r="AA313" s="12">
        <f ca="1" xml:space="preserve"> SUMIFS($L:$L, $A:$A,CELL("contents", AA$4), $B:$B,CELL("contents", AA$7), $C:$C,CELL("contents", $P296))</f>
        <v>2500</v>
      </c>
      <c r="AB313" s="19">
        <f ca="1" xml:space="preserve"> SUMIFS($L:$L, $A:$A,CELL("contents", AB$4), $B:$B,CELL("contents", AB$7), $C:$C,CELL("contents", $P296))</f>
        <v>1422</v>
      </c>
      <c r="AC313" s="13"/>
      <c r="AD313" s="14">
        <f ca="1" xml:space="preserve"> SUMIFS($L:$L, $A:$A,CELL("contents", AD$4), $B:$B,CELL("contents", AD$7), $C:$C,CELL("contents", $P296))</f>
        <v>3922</v>
      </c>
      <c r="AE313" s="12">
        <f ca="1" xml:space="preserve"> SUMIFS($L:$L, $A:$A,CELL("contents", AE$4), $B:$B,CELL("contents", AE$7), $C:$C,CELL("contents", $P296))</f>
        <v>7269</v>
      </c>
      <c r="AF313" s="19">
        <f ca="1" xml:space="preserve"> SUMIFS($L:$L, $A:$A,CELL("contents", AF$4), $B:$B,CELL("contents", AF$7), $C:$C,CELL("contents", $P296))</f>
        <v>5394</v>
      </c>
      <c r="AG313" s="13"/>
      <c r="AH313" s="14">
        <f ca="1" xml:space="preserve"> SUMIFS($L:$L, $A:$A,CELL("contents", AH$4), $B:$B,CELL("contents", AH$7), $C:$C,CELL("contents", $P296))</f>
        <v>12663</v>
      </c>
      <c r="AK313" s="6" t="s">
        <v>16</v>
      </c>
      <c r="AL313" s="32" t="s">
        <v>11</v>
      </c>
      <c r="AM313" s="12">
        <f ca="1" xml:space="preserve"> SUMIFS($L:$L, $A:$A,CELL("contents", AM$4), $B:$B,CELL("contents", AM$7), $C:$C,CELL("contents", $P296), $G:$G,CELL("contents", AM$3))</f>
        <v>344</v>
      </c>
      <c r="AN313" s="19">
        <f ca="1" xml:space="preserve"> SUMIFS($L:$L, $A:$A,CELL("contents", AN$4), $B:$B,CELL("contents", AN$7), $C:$C,CELL("contents", $P296), $G:$G,CELL("contents", AN$3))</f>
        <v>510</v>
      </c>
      <c r="AO313" s="13"/>
      <c r="AP313" s="14">
        <f ca="1" xml:space="preserve"> SUMIFS($L:$L, $A:$A,CELL("contents", AP$4), $B:$B,CELL("contents", AP$7), $C:$C,CELL("contents", $P296), $G:$G,CELL("contents", AP$3))</f>
        <v>854</v>
      </c>
      <c r="AQ313" s="12">
        <f ca="1" xml:space="preserve"> SUMIFS($L:$L, $A:$A,CELL("contents", AQ$4), $B:$B,CELL("contents", AQ$7), $C:$C,CELL("contents", $P296), $G:$G,CELL("contents", AQ$3))</f>
        <v>403</v>
      </c>
      <c r="AR313" s="19">
        <f ca="1" xml:space="preserve"> SUMIFS($L:$L, $A:$A,CELL("contents", AR$4), $B:$B,CELL("contents", AR$7), $C:$C,CELL("contents", $P296), $G:$G,CELL("contents", AR$3))</f>
        <v>222</v>
      </c>
      <c r="AS313" s="13"/>
      <c r="AT313" s="14">
        <f ca="1" xml:space="preserve"> SUMIFS($L:$L, $A:$A,CELL("contents", AT$4), $B:$B,CELL("contents", AT$7), $C:$C,CELL("contents", $P296), $G:$G,CELL("contents", AT$3))</f>
        <v>625</v>
      </c>
      <c r="AU313" s="12">
        <f ca="1" xml:space="preserve"> SUMIFS($L:$L, $A:$A,CELL("contents", AU$4), $B:$B,CELL("contents", AU$7), $C:$C,CELL("contents", $P296), $G:$G,CELL("contents", AU$3))</f>
        <v>403</v>
      </c>
      <c r="AV313" s="19">
        <f ca="1" xml:space="preserve"> SUMIFS($L:$L, $A:$A,CELL("contents", AV$4), $B:$B,CELL("contents", AV$7), $C:$C,CELL("contents", $P296), $G:$G,CELL("contents", AV$3))</f>
        <v>222</v>
      </c>
      <c r="AW313" s="13"/>
      <c r="AX313" s="14">
        <f ca="1" xml:space="preserve"> SUMIFS($L:$L, $A:$A,CELL("contents", AX$4), $B:$B,CELL("contents", AX$7), $C:$C,CELL("contents", $P296), $G:$G,CELL("contents", AX$3))</f>
        <v>625</v>
      </c>
      <c r="AY313" s="12">
        <f ca="1" xml:space="preserve"> SUMIFS($L:$L, $A:$A,CELL("contents", AY$4), $B:$B,CELL("contents", AY$7), $C:$C,CELL("contents", $P296), $G:$G,CELL("contents", AY$3))</f>
        <v>1150</v>
      </c>
      <c r="AZ313" s="19">
        <f ca="1" xml:space="preserve"> SUMIFS($L:$L, $A:$A,CELL("contents", AZ$4), $B:$B,CELL("contents", AZ$7), $C:$C,CELL("contents", $P296), $G:$G,CELL("contents", AZ$3))</f>
        <v>954</v>
      </c>
      <c r="BA313" s="13"/>
      <c r="BB313" s="14">
        <f ca="1" xml:space="preserve"> SUMIFS($L:$L, $A:$A,CELL("contents", BB$4), $B:$B,CELL("contents", BB$7), $C:$C,CELL("contents", $P296), $G:$G,CELL("contents", BB$3))</f>
        <v>2104</v>
      </c>
      <c r="BE313" s="6" t="s">
        <v>16</v>
      </c>
      <c r="BF313" s="32" t="s">
        <v>11</v>
      </c>
      <c r="BG313" s="12">
        <f ca="1" xml:space="preserve"> SUMIFS($L:$L, $A:$A,CELL("contents", BG$4), $B:$B,CELL("contents", BG$7), $C:$C,CELL("contents", $P296), $G:$G,CELL("contents", BG$3))</f>
        <v>424</v>
      </c>
      <c r="BH313" s="19">
        <f ca="1" xml:space="preserve"> SUMIFS($L:$L, $A:$A,CELL("contents", BH$4), $B:$B,CELL("contents", BH$7), $C:$C,CELL("contents", $P296), $G:$G,CELL("contents", BH$3))</f>
        <v>510</v>
      </c>
      <c r="BI313" s="13"/>
      <c r="BJ313" s="14">
        <f ca="1" xml:space="preserve"> SUMIFS($L:$L, $A:$A,CELL("contents", BJ$4), $B:$B,CELL("contents", BJ$7), $C:$C,CELL("contents", $P296), $G:$G,CELL("contents", BJ$3))</f>
        <v>934</v>
      </c>
      <c r="BK313" s="12">
        <f ca="1" xml:space="preserve"> SUMIFS($L:$L, $A:$A,CELL("contents", BK$4), $B:$B,CELL("contents", BK$7), $C:$C,CELL("contents", $P296), $G:$G,CELL("contents", BK$3))</f>
        <v>465</v>
      </c>
      <c r="BL313" s="19">
        <f ca="1" xml:space="preserve"> SUMIFS($L:$L, $A:$A,CELL("contents", BL$4), $B:$B,CELL("contents", BL$7), $C:$C,CELL("contents", $P296), $G:$G,CELL("contents", BL$3))</f>
        <v>249</v>
      </c>
      <c r="BM313" s="13"/>
      <c r="BN313" s="14">
        <f ca="1" xml:space="preserve"> SUMIFS($L:$L, $A:$A,CELL("contents", BN$4), $B:$B,CELL("contents", BN$7), $C:$C,CELL("contents", $P296), $G:$G,CELL("contents", BN$3))</f>
        <v>714</v>
      </c>
      <c r="BO313" s="12">
        <f ca="1" xml:space="preserve"> SUMIFS($L:$L, $A:$A,CELL("contents", BO$4), $B:$B,CELL("contents", BO$7), $C:$C,CELL("contents", $P296), $G:$G,CELL("contents", BO$3))</f>
        <v>465</v>
      </c>
      <c r="BP313" s="19">
        <f ca="1" xml:space="preserve"> SUMIFS($L:$L, $A:$A,CELL("contents", BP$4), $B:$B,CELL("contents", BP$7), $C:$C,CELL("contents", $P296), $G:$G,CELL("contents", BP$3))</f>
        <v>249</v>
      </c>
      <c r="BQ313" s="13"/>
      <c r="BR313" s="14">
        <f ca="1" xml:space="preserve"> SUMIFS($L:$L, $A:$A,CELL("contents", BR$4), $B:$B,CELL("contents", BR$7), $C:$C,CELL("contents", $P296), $G:$G,CELL("contents", BR$3))</f>
        <v>714</v>
      </c>
      <c r="BS313" s="12">
        <f ca="1" xml:space="preserve"> SUMIFS($L:$L, $A:$A,CELL("contents", BS$4), $B:$B,CELL("contents", BS$7), $C:$C,CELL("contents", $P296), $G:$G,CELL("contents", BS$3))</f>
        <v>1354</v>
      </c>
      <c r="BT313" s="19">
        <f ca="1" xml:space="preserve"> SUMIFS($L:$L, $A:$A,CELL("contents", BT$4), $B:$B,CELL("contents", BT$7), $C:$C,CELL("contents", $P296), $G:$G,CELL("contents", BT$3))</f>
        <v>1008</v>
      </c>
      <c r="BU313" s="13"/>
      <c r="BV313" s="14">
        <f ca="1" xml:space="preserve"> SUMIFS($L:$L, $A:$A,CELL("contents", BV$4), $B:$B,CELL("contents", BV$7), $C:$C,CELL("contents", $P296), $G:$G,CELL("contents", BV$3))</f>
        <v>2362</v>
      </c>
      <c r="BY313" s="6" t="s">
        <v>16</v>
      </c>
      <c r="BZ313" s="32" t="s">
        <v>11</v>
      </c>
      <c r="CA313" s="12">
        <f ca="1" xml:space="preserve"> SUMIFS($L:$L, $A:$A,CELL("contents", CA$4), $B:$B,CELL("contents", CA$7), $C:$C,CELL("contents", $P296), $G:$G,CELL("contents", CA$3))</f>
        <v>492</v>
      </c>
      <c r="CB313" s="19">
        <f ca="1" xml:space="preserve"> SUMIFS($L:$L, $A:$A,CELL("contents", CB$4), $B:$B,CELL("contents", CB$7), $C:$C,CELL("contents", $P296), $G:$G,CELL("contents", CB$3))</f>
        <v>510</v>
      </c>
      <c r="CC313" s="13"/>
      <c r="CD313" s="14">
        <f ca="1" xml:space="preserve"> SUMIFS($L:$L, $A:$A,CELL("contents", CD$4), $B:$B,CELL("contents", CD$7), $C:$C,CELL("contents", $P296), $G:$G,CELL("contents", CD$3))</f>
        <v>1002</v>
      </c>
      <c r="CE313" s="12">
        <f ca="1" xml:space="preserve"> SUMIFS($L:$L, $A:$A,CELL("contents", CE$4), $B:$B,CELL("contents", CE$7), $C:$C,CELL("contents", $P296), $G:$G,CELL("contents", CE$3))</f>
        <v>531</v>
      </c>
      <c r="CF313" s="19">
        <f ca="1" xml:space="preserve"> SUMIFS($L:$L, $A:$A,CELL("contents", CF$4), $B:$B,CELL("contents", CF$7), $C:$C,CELL("contents", $P296), $G:$G,CELL("contents", CF$3))</f>
        <v>287</v>
      </c>
      <c r="CG313" s="13"/>
      <c r="CH313" s="14">
        <f ca="1" xml:space="preserve"> SUMIFS($L:$L, $A:$A,CELL("contents", CH$4), $B:$B,CELL("contents", CH$7), $C:$C,CELL("contents", $P296), $G:$G,CELL("contents", CH$3))</f>
        <v>818</v>
      </c>
      <c r="CI313" s="12">
        <f ca="1" xml:space="preserve"> SUMIFS($L:$L, $A:$A,CELL("contents", CI$4), $B:$B,CELL("contents", CI$7), $C:$C,CELL("contents", $P296), $G:$G,CELL("contents", CI$3))</f>
        <v>531</v>
      </c>
      <c r="CJ313" s="19">
        <f ca="1" xml:space="preserve"> SUMIFS($L:$L, $A:$A,CELL("contents", CJ$4), $B:$B,CELL("contents", CJ$7), $C:$C,CELL("contents", $P296), $G:$G,CELL("contents", CJ$3))</f>
        <v>287</v>
      </c>
      <c r="CK313" s="13"/>
      <c r="CL313" s="14">
        <f ca="1" xml:space="preserve"> SUMIFS($L:$L, $A:$A,CELL("contents", CL$4), $B:$B,CELL("contents", CL$7), $C:$C,CELL("contents", $P296), $G:$G,CELL("contents", CL$3))</f>
        <v>818</v>
      </c>
      <c r="CM313" s="12">
        <f ca="1" xml:space="preserve"> SUMIFS($L:$L, $A:$A,CELL("contents", CM$4), $B:$B,CELL("contents", CM$7), $C:$C,CELL("contents", $P296), $G:$G,CELL("contents", CM$3))</f>
        <v>1554</v>
      </c>
      <c r="CN313" s="19">
        <f ca="1" xml:space="preserve"> SUMIFS($L:$L, $A:$A,CELL("contents", CN$4), $B:$B,CELL("contents", CN$7), $C:$C,CELL("contents", $P296), $G:$G,CELL("contents", CN$3))</f>
        <v>1084</v>
      </c>
      <c r="CO313" s="13"/>
      <c r="CP313" s="14">
        <f ca="1" xml:space="preserve"> SUMIFS($L:$L, $A:$A,CELL("contents", CP$4), $B:$B,CELL("contents", CP$7), $C:$C,CELL("contents", $P296), $G:$G,CELL("contents", CP$3))</f>
        <v>2638</v>
      </c>
      <c r="CS313" s="6" t="s">
        <v>16</v>
      </c>
      <c r="CT313" s="32" t="s">
        <v>11</v>
      </c>
      <c r="CU313" s="12">
        <f ca="1" xml:space="preserve"> SUMIFS($L:$L, $A:$A,CELL("contents", CU$4), $B:$B,CELL("contents", CU$7), $C:$C,CELL("contents", $P296), $G:$G,CELL("contents", CU$3))</f>
        <v>502</v>
      </c>
      <c r="CV313" s="19">
        <f ca="1" xml:space="preserve"> SUMIFS($L:$L, $A:$A,CELL("contents", CV$4), $B:$B,CELL("contents", CV$7), $C:$C,CELL("contents", $P296), $G:$G,CELL("contents", CV$3))</f>
        <v>510</v>
      </c>
      <c r="CW313" s="13"/>
      <c r="CX313" s="14">
        <f ca="1" xml:space="preserve"> SUMIFS($L:$L, $A:$A,CELL("contents", CX$4), $B:$B,CELL("contents", CX$7), $C:$C,CELL("contents", $P296), $G:$G,CELL("contents", CX$3))</f>
        <v>1012</v>
      </c>
      <c r="CY313" s="12">
        <f ca="1" xml:space="preserve"> SUMIFS($L:$L, $A:$A,CELL("contents", CY$4), $B:$B,CELL("contents", CY$7), $C:$C,CELL("contents", $P296), $G:$G,CELL("contents", CY$3))</f>
        <v>544</v>
      </c>
      <c r="CZ313" s="19">
        <f ca="1" xml:space="preserve"> SUMIFS($L:$L, $A:$A,CELL("contents", CZ$4), $B:$B,CELL("contents", CZ$7), $C:$C,CELL("contents", $P296), $G:$G,CELL("contents", CZ$3))</f>
        <v>323</v>
      </c>
      <c r="DA313" s="13"/>
      <c r="DB313" s="14">
        <f ca="1" xml:space="preserve"> SUMIFS($L:$L, $A:$A,CELL("contents", DB$4), $B:$B,CELL("contents", DB$7), $C:$C,CELL("contents", $P296), $G:$G,CELL("contents", DB$3))</f>
        <v>867</v>
      </c>
      <c r="DC313" s="12">
        <f ca="1" xml:space="preserve"> SUMIFS($L:$L, $A:$A,CELL("contents", DC$4), $B:$B,CELL("contents", DC$7), $C:$C,CELL("contents", $P296), $G:$G,CELL("contents", DC$3))</f>
        <v>544</v>
      </c>
      <c r="DD313" s="19">
        <f ca="1" xml:space="preserve"> SUMIFS($L:$L, $A:$A,CELL("contents", DD$4), $B:$B,CELL("contents", DD$7), $C:$C,CELL("contents", $P296), $G:$G,CELL("contents", DD$3))</f>
        <v>323</v>
      </c>
      <c r="DE313" s="13"/>
      <c r="DF313" s="14">
        <f ca="1" xml:space="preserve"> SUMIFS($L:$L, $A:$A,CELL("contents", DF$4), $B:$B,CELL("contents", DF$7), $C:$C,CELL("contents", $P296), $G:$G,CELL("contents", DF$3))</f>
        <v>867</v>
      </c>
      <c r="DG313" s="12">
        <f ca="1" xml:space="preserve"> SUMIFS($L:$L, $A:$A,CELL("contents", DG$4), $B:$B,CELL("contents", DG$7), $C:$C,CELL("contents", $P296), $G:$G,CELL("contents", DG$3))</f>
        <v>1590</v>
      </c>
      <c r="DH313" s="19">
        <f ca="1" xml:space="preserve"> SUMIFS($L:$L, $A:$A,CELL("contents", DH$4), $B:$B,CELL("contents", DH$7), $C:$C,CELL("contents", $P296), $G:$G,CELL("contents", DH$3))</f>
        <v>1156</v>
      </c>
      <c r="DI313" s="13"/>
      <c r="DJ313" s="14">
        <f ca="1" xml:space="preserve"> SUMIFS($L:$L, $A:$A,CELL("contents", DJ$4), $B:$B,CELL("contents", DJ$7), $C:$C,CELL("contents", $P296), $G:$G,CELL("contents", DJ$3))</f>
        <v>2746</v>
      </c>
      <c r="DM313" s="6" t="s">
        <v>16</v>
      </c>
      <c r="DN313" s="32" t="s">
        <v>11</v>
      </c>
      <c r="DO313" s="12">
        <f ca="1" xml:space="preserve"> SUMIFS($L:$L, $A:$A,CELL("contents", DO$4), $B:$B,CELL("contents", DO$7), $C:$C,CELL("contents", $P296), $G:$G,CELL("contents", DO$3))</f>
        <v>507</v>
      </c>
      <c r="DP313" s="19">
        <f ca="1" xml:space="preserve"> SUMIFS($L:$L, $A:$A,CELL("contents", DP$4), $B:$B,CELL("contents", DP$7), $C:$C,CELL("contents", $P296), $G:$G,CELL("contents", DP$3))</f>
        <v>510</v>
      </c>
      <c r="DQ313" s="13"/>
      <c r="DR313" s="14">
        <f ca="1" xml:space="preserve"> SUMIFS($L:$L, $A:$A,CELL("contents", DR$4), $B:$B,CELL("contents", DR$7), $C:$C,CELL("contents", $P296), $G:$G,CELL("contents", DR$3))</f>
        <v>1017</v>
      </c>
      <c r="DS313" s="12">
        <f ca="1" xml:space="preserve"> SUMIFS($L:$L, $A:$A,CELL("contents", DS$4), $B:$B,CELL("contents", DS$7), $C:$C,CELL("contents", $P296), $G:$G,CELL("contents", DS$3))</f>
        <v>557</v>
      </c>
      <c r="DT313" s="19">
        <f ca="1" xml:space="preserve"> SUMIFS($L:$L, $A:$A,CELL("contents", DT$4), $B:$B,CELL("contents", DT$7), $C:$C,CELL("contents", $P296), $G:$G,CELL("contents", DT$3))</f>
        <v>341</v>
      </c>
      <c r="DU313" s="13"/>
      <c r="DV313" s="14">
        <f ca="1" xml:space="preserve"> SUMIFS($L:$L, $A:$A,CELL("contents", DV$4), $B:$B,CELL("contents", DV$7), $C:$C,CELL("contents", $P296), $G:$G,CELL("contents", DV$3))</f>
        <v>898</v>
      </c>
      <c r="DW313" s="12">
        <f ca="1" xml:space="preserve"> SUMIFS($L:$L, $A:$A,CELL("contents", DW$4), $B:$B,CELL("contents", DW$7), $C:$C,CELL("contents", $P296), $G:$G,CELL("contents", DW$3))</f>
        <v>557</v>
      </c>
      <c r="DX313" s="19">
        <f ca="1" xml:space="preserve"> SUMIFS($L:$L, $A:$A,CELL("contents", DX$4), $B:$B,CELL("contents", DX$7), $C:$C,CELL("contents", $P296), $G:$G,CELL("contents", DX$3))</f>
        <v>341</v>
      </c>
      <c r="DY313" s="13"/>
      <c r="DZ313" s="14">
        <f ca="1" xml:space="preserve"> SUMIFS($L:$L, $A:$A,CELL("contents", DZ$4), $B:$B,CELL("contents", DZ$7), $C:$C,CELL("contents", $P296), $G:$G,CELL("contents", DZ$3))</f>
        <v>898</v>
      </c>
      <c r="EA313" s="12">
        <f ca="1" xml:space="preserve"> SUMIFS($L:$L, $A:$A,CELL("contents", EA$4), $B:$B,CELL("contents", EA$7), $C:$C,CELL("contents", $P296), $G:$G,CELL("contents", EA$3))</f>
        <v>1621</v>
      </c>
      <c r="EB313" s="19">
        <f ca="1" xml:space="preserve"> SUMIFS($L:$L, $A:$A,CELL("contents", EB$4), $B:$B,CELL("contents", EB$7), $C:$C,CELL("contents", $P296), $G:$G,CELL("contents", EB$3))</f>
        <v>1192</v>
      </c>
      <c r="EC313" s="13"/>
      <c r="ED313" s="14">
        <f ca="1" xml:space="preserve"> SUMIFS($L:$L, $A:$A,CELL("contents", ED$4), $B:$B,CELL("contents", ED$7), $C:$C,CELL("contents", $P296), $G:$G,CELL("contents", ED$3))</f>
        <v>2813</v>
      </c>
    </row>
    <row r="314" spans="1:134" x14ac:dyDescent="0.25">
      <c r="A314" t="s">
        <v>13</v>
      </c>
      <c r="B314" t="s">
        <v>14</v>
      </c>
      <c r="C314">
        <v>12</v>
      </c>
      <c r="D314">
        <v>17</v>
      </c>
      <c r="E314" t="b">
        <v>0</v>
      </c>
      <c r="F314">
        <v>2.9470000000000001</v>
      </c>
      <c r="G314">
        <v>16</v>
      </c>
      <c r="H314">
        <v>16</v>
      </c>
      <c r="I314">
        <v>342248</v>
      </c>
      <c r="J314">
        <v>215362</v>
      </c>
      <c r="K314">
        <v>107663</v>
      </c>
      <c r="L314">
        <v>13</v>
      </c>
      <c r="M314">
        <f t="shared" si="645"/>
        <v>0</v>
      </c>
      <c r="N314" t="b">
        <f t="shared" ref="N314" si="756">AND(MIN($F314,$F315,$F316)=$F314,MAX($H314,$H315,$H316)=$H314)</f>
        <v>0</v>
      </c>
      <c r="O314" t="b">
        <f t="shared" ref="O314" si="757">AND(N314,NOT(N315),NOT(N316))</f>
        <v>0</v>
      </c>
      <c r="P314">
        <f>P293</f>
        <v>18</v>
      </c>
      <c r="Q314" s="5" t="s">
        <v>23</v>
      </c>
      <c r="R314" s="32"/>
      <c r="S314" s="12">
        <f ca="1" xml:space="preserve"> IFERROR(AVERAGEIFS($L:$L, $A:$A,CELL("contents", S$4), $B:$B,CELL("contents", S$7), $C:$C,CELL("contents", $P296)), 0)</f>
        <v>9.4541666666666675</v>
      </c>
      <c r="T314" s="19">
        <f ca="1" xml:space="preserve"> IFERROR(AVERAGEIFS($L:$L, $A:$A,CELL("contents", T$4), $B:$B,CELL("contents", T$7), $C:$C,CELL("contents", $P296)), 0)</f>
        <v>15.454545454545455</v>
      </c>
      <c r="U314" s="13"/>
      <c r="V314" s="14">
        <f ca="1" xml:space="preserve"> IFERROR(AVERAGEIFS($L:$L, $A:$A,CELL("contents", V$4), $B:$B,CELL("contents", V$7), $C:$C,CELL("contents", $P296)), 0)</f>
        <v>11.898765432098765</v>
      </c>
      <c r="W314" s="12">
        <f ca="1" xml:space="preserve"> IFERROR(AVERAGEIFS($L:$L, $A:$A,CELL("contents", W$4), $B:$B,CELL("contents", W$7), $C:$C,CELL("contents", $P296)), 0)</f>
        <v>10.416666666666666</v>
      </c>
      <c r="X314" s="19">
        <f ca="1" xml:space="preserve"> IFERROR(AVERAGEIFS($L:$L, $A:$A,CELL("contents", X$4), $B:$B,CELL("contents", X$7), $C:$C,CELL("contents", $P296)), 0)</f>
        <v>8.6181818181818191</v>
      </c>
      <c r="Y314" s="13"/>
      <c r="Z314" s="14">
        <f ca="1" xml:space="preserve"> IFERROR(AVERAGEIFS($L:$L, $A:$A,CELL("contents", Z$4), $B:$B,CELL("contents", Z$7), $C:$C,CELL("contents", $P296)), 0)</f>
        <v>9.6839506172839513</v>
      </c>
      <c r="AA314" s="12">
        <f ca="1" xml:space="preserve"> IFERROR(AVERAGEIFS($L:$L, $A:$A,CELL("contents", AA$4), $B:$B,CELL("contents", AA$7), $C:$C,CELL("contents", $P296)), 0)</f>
        <v>10.416666666666666</v>
      </c>
      <c r="AB314" s="19">
        <f ca="1" xml:space="preserve"> IFERROR(AVERAGEIFS($L:$L, $A:$A,CELL("contents", AB$4), $B:$B,CELL("contents", AB$7), $C:$C,CELL("contents", $P296)), 0)</f>
        <v>8.6181818181818191</v>
      </c>
      <c r="AC314" s="13"/>
      <c r="AD314" s="14">
        <f ca="1" xml:space="preserve"> IFERROR(AVERAGEIFS($L:$L, $A:$A,CELL("contents", AD$4), $B:$B,CELL("contents", AD$7), $C:$C,CELL("contents", $P296)), 0)</f>
        <v>9.6839506172839513</v>
      </c>
      <c r="AE314" s="12">
        <f ca="1" xml:space="preserve"> IFERROR(AVERAGEIFS($L:$L, $A:$A,CELL("contents", AE$4), $B:$B,CELL("contents", AE$7), $C:$C,CELL("contents", $P296)), 0)</f>
        <v>10.095833333333333</v>
      </c>
      <c r="AF314" s="19">
        <f ca="1" xml:space="preserve"> IFERROR(AVERAGEIFS($L:$L, $A:$A,CELL("contents", AF$4), $B:$B,CELL("contents", AF$7), $C:$C,CELL("contents", $P296)), 0)</f>
        <v>10.896969696969697</v>
      </c>
      <c r="AG314" s="13"/>
      <c r="AH314" s="14">
        <f ca="1" xml:space="preserve"> IFERROR(AVERAGEIFS($L:$L, $A:$A,CELL("contents", AH$4), $B:$B,CELL("contents", AH$7), $C:$C,CELL("contents", $P296)), 0)</f>
        <v>10.422222222222222</v>
      </c>
      <c r="AK314" s="5" t="s">
        <v>23</v>
      </c>
      <c r="AL314" s="32"/>
      <c r="AM314" s="12">
        <f ca="1" xml:space="preserve"> IFERROR(AVERAGEIFS($L:$L, $A:$A,CELL("contents", AM$4), $B:$B,CELL("contents", AM$7), $C:$C,CELL("contents", $P296), $G:$G,CELL("contents", AM$3)), 0)</f>
        <v>7.166666666666667</v>
      </c>
      <c r="AN314" s="19">
        <f ca="1" xml:space="preserve"> IFERROR(AVERAGEIFS($L:$L, $A:$A,CELL("contents", AN$4), $B:$B,CELL("contents", AN$7), $C:$C,CELL("contents", $P296), $G:$G,CELL("contents", AN$3)), 0)</f>
        <v>15.454545454545455</v>
      </c>
      <c r="AO314" s="13"/>
      <c r="AP314" s="14">
        <f ca="1" xml:space="preserve"> IFERROR(AVERAGEIFS($L:$L, $A:$A,CELL("contents", AP$4), $B:$B,CELL("contents", AP$7), $C:$C,CELL("contents", $P296), $G:$G,CELL("contents", AP$3)), 0)</f>
        <v>10.543209876543211</v>
      </c>
      <c r="AQ314" s="12">
        <f ca="1" xml:space="preserve"> IFERROR(AVERAGEIFS($L:$L, $A:$A,CELL("contents", AQ$4), $B:$B,CELL("contents", AQ$7), $C:$C,CELL("contents", $P296), $G:$G,CELL("contents", AQ$3)), 0)</f>
        <v>8.3958333333333339</v>
      </c>
      <c r="AR314" s="19">
        <f ca="1" xml:space="preserve"> IFERROR(AVERAGEIFS($L:$L, $A:$A,CELL("contents", AR$4), $B:$B,CELL("contents", AR$7), $C:$C,CELL("contents", $P296), $G:$G,CELL("contents", AR$3)), 0)</f>
        <v>6.7272727272727275</v>
      </c>
      <c r="AS314" s="13"/>
      <c r="AT314" s="14">
        <f ca="1" xml:space="preserve"> IFERROR(AVERAGEIFS($L:$L, $A:$A,CELL("contents", AT$4), $B:$B,CELL("contents", AT$7), $C:$C,CELL("contents", $P296), $G:$G,CELL("contents", AT$3)), 0)</f>
        <v>7.716049382716049</v>
      </c>
      <c r="AU314" s="12">
        <f ca="1" xml:space="preserve"> IFERROR(AVERAGEIFS($L:$L, $A:$A,CELL("contents", AU$4), $B:$B,CELL("contents", AU$7), $C:$C,CELL("contents", $P296), $G:$G,CELL("contents", AU$3)), 0)</f>
        <v>8.3958333333333339</v>
      </c>
      <c r="AV314" s="19">
        <f ca="1" xml:space="preserve"> IFERROR(AVERAGEIFS($L:$L, $A:$A,CELL("contents", AV$4), $B:$B,CELL("contents", AV$7), $C:$C,CELL("contents", $P296), $G:$G,CELL("contents", AV$3)), 0)</f>
        <v>6.7272727272727275</v>
      </c>
      <c r="AW314" s="13"/>
      <c r="AX314" s="14">
        <f ca="1" xml:space="preserve"> IFERROR(AVERAGEIFS($L:$L, $A:$A,CELL("contents", AX$4), $B:$B,CELL("contents", AX$7), $C:$C,CELL("contents", $P296), $G:$G,CELL("contents", AX$3)), 0)</f>
        <v>7.716049382716049</v>
      </c>
      <c r="AY314" s="12">
        <f ca="1" xml:space="preserve"> IFERROR(AVERAGEIFS($L:$L, $A:$A,CELL("contents", AY$4), $B:$B,CELL("contents", AY$7), $C:$C,CELL("contents", $P296), $G:$G,CELL("contents", AY$3)), 0)</f>
        <v>7.9861111111111107</v>
      </c>
      <c r="AZ314" s="19">
        <f ca="1" xml:space="preserve"> IFERROR(AVERAGEIFS($L:$L, $A:$A,CELL("contents", AZ$4), $B:$B,CELL("contents", AZ$7), $C:$C,CELL("contents", $P296), $G:$G,CELL("contents", AZ$3)), 0)</f>
        <v>9.6363636363636367</v>
      </c>
      <c r="BA314" s="13"/>
      <c r="BB314" s="14">
        <f ca="1" xml:space="preserve"> IFERROR(AVERAGEIFS($L:$L, $A:$A,CELL("contents", BB$4), $B:$B,CELL("contents", BB$7), $C:$C,CELL("contents", $P296), $G:$G,CELL("contents", BB$3)), 0)</f>
        <v>8.6584362139917701</v>
      </c>
      <c r="BE314" s="5" t="s">
        <v>23</v>
      </c>
      <c r="BF314" s="32"/>
      <c r="BG314" s="12">
        <f ca="1" xml:space="preserve"> IFERROR(AVERAGEIFS($L:$L, $A:$A,CELL("contents", BG$4), $B:$B,CELL("contents", BG$7), $C:$C,CELL("contents", $P296), $G:$G,CELL("contents", BG$3)), 0)</f>
        <v>8.8333333333333339</v>
      </c>
      <c r="BH314" s="19">
        <f ca="1" xml:space="preserve"> IFERROR(AVERAGEIFS($L:$L, $A:$A,CELL("contents", BH$4), $B:$B,CELL("contents", BH$7), $C:$C,CELL("contents", $P296), $G:$G,CELL("contents", BH$3)), 0)</f>
        <v>15.454545454545455</v>
      </c>
      <c r="BI314" s="13"/>
      <c r="BJ314" s="14">
        <f ca="1" xml:space="preserve"> IFERROR(AVERAGEIFS($L:$L, $A:$A,CELL("contents", BJ$4), $B:$B,CELL("contents", BJ$7), $C:$C,CELL("contents", $P296), $G:$G,CELL("contents", BJ$3)), 0)</f>
        <v>11.530864197530864</v>
      </c>
      <c r="BK314" s="12">
        <f ca="1" xml:space="preserve"> IFERROR(AVERAGEIFS($L:$L, $A:$A,CELL("contents", BK$4), $B:$B,CELL("contents", BK$7), $C:$C,CELL("contents", $P296), $G:$G,CELL("contents", BK$3)), 0)</f>
        <v>9.6875</v>
      </c>
      <c r="BL314" s="19">
        <f ca="1" xml:space="preserve"> IFERROR(AVERAGEIFS($L:$L, $A:$A,CELL("contents", BL$4), $B:$B,CELL("contents", BL$7), $C:$C,CELL("contents", $P296), $G:$G,CELL("contents", BL$3)), 0)</f>
        <v>7.5454545454545459</v>
      </c>
      <c r="BM314" s="13"/>
      <c r="BN314" s="14">
        <f ca="1" xml:space="preserve"> IFERROR(AVERAGEIFS($L:$L, $A:$A,CELL("contents", BN$4), $B:$B,CELL("contents", BN$7), $C:$C,CELL("contents", $P296), $G:$G,CELL("contents", BN$3)), 0)</f>
        <v>8.8148148148148149</v>
      </c>
      <c r="BO314" s="12">
        <f ca="1" xml:space="preserve"> IFERROR(AVERAGEIFS($L:$L, $A:$A,CELL("contents", BO$4), $B:$B,CELL("contents", BO$7), $C:$C,CELL("contents", $P296), $G:$G,CELL("contents", BO$3)), 0)</f>
        <v>9.6875</v>
      </c>
      <c r="BP314" s="19">
        <f ca="1" xml:space="preserve"> IFERROR(AVERAGEIFS($L:$L, $A:$A,CELL("contents", BP$4), $B:$B,CELL("contents", BP$7), $C:$C,CELL("contents", $P296), $G:$G,CELL("contents", BP$3)), 0)</f>
        <v>7.5454545454545459</v>
      </c>
      <c r="BQ314" s="13"/>
      <c r="BR314" s="14">
        <f ca="1" xml:space="preserve"> IFERROR(AVERAGEIFS($L:$L, $A:$A,CELL("contents", BR$4), $B:$B,CELL("contents", BR$7), $C:$C,CELL("contents", $P296), $G:$G,CELL("contents", BR$3)), 0)</f>
        <v>8.8148148148148149</v>
      </c>
      <c r="BS314" s="12">
        <f ca="1" xml:space="preserve"> IFERROR(AVERAGEIFS($L:$L, $A:$A,CELL("contents", BS$4), $B:$B,CELL("contents", BS$7), $C:$C,CELL("contents", $P296), $G:$G,CELL("contents", BS$3)), 0)</f>
        <v>9.4027777777777786</v>
      </c>
      <c r="BT314" s="19">
        <f ca="1" xml:space="preserve"> IFERROR(AVERAGEIFS($L:$L, $A:$A,CELL("contents", BT$4), $B:$B,CELL("contents", BT$7), $C:$C,CELL("contents", $P296), $G:$G,CELL("contents", BT$3)), 0)</f>
        <v>10.181818181818182</v>
      </c>
      <c r="BU314" s="13"/>
      <c r="BV314" s="14">
        <f ca="1" xml:space="preserve"> IFERROR(AVERAGEIFS($L:$L, $A:$A,CELL("contents", BV$4), $B:$B,CELL("contents", BV$7), $C:$C,CELL("contents", $P296), $G:$G,CELL("contents", BV$3)), 0)</f>
        <v>9.7201646090534979</v>
      </c>
      <c r="BY314" s="5" t="s">
        <v>23</v>
      </c>
      <c r="BZ314" s="32"/>
      <c r="CA314" s="12">
        <f ca="1" xml:space="preserve"> IFERROR(AVERAGEIFS($L:$L, $A:$A,CELL("contents", CA$4), $B:$B,CELL("contents", CA$7), $C:$C,CELL("contents", $P296), $G:$G,CELL("contents", CA$3)), 0)</f>
        <v>10.25</v>
      </c>
      <c r="CB314" s="19">
        <f ca="1" xml:space="preserve"> IFERROR(AVERAGEIFS($L:$L, $A:$A,CELL("contents", CB$4), $B:$B,CELL("contents", CB$7), $C:$C,CELL("contents", $P296), $G:$G,CELL("contents", CB$3)), 0)</f>
        <v>15.454545454545455</v>
      </c>
      <c r="CC314" s="13"/>
      <c r="CD314" s="14">
        <f ca="1" xml:space="preserve"> IFERROR(AVERAGEIFS($L:$L, $A:$A,CELL("contents", CD$4), $B:$B,CELL("contents", CD$7), $C:$C,CELL("contents", $P296), $G:$G,CELL("contents", CD$3)), 0)</f>
        <v>12.37037037037037</v>
      </c>
      <c r="CE314" s="12">
        <f ca="1" xml:space="preserve"> IFERROR(AVERAGEIFS($L:$L, $A:$A,CELL("contents", CE$4), $B:$B,CELL("contents", CE$7), $C:$C,CELL("contents", $P296), $G:$G,CELL("contents", CE$3)), 0)</f>
        <v>11.0625</v>
      </c>
      <c r="CF314" s="19">
        <f ca="1" xml:space="preserve"> IFERROR(AVERAGEIFS($L:$L, $A:$A,CELL("contents", CF$4), $B:$B,CELL("contents", CF$7), $C:$C,CELL("contents", $P296), $G:$G,CELL("contents", CF$3)), 0)</f>
        <v>8.6969696969696972</v>
      </c>
      <c r="CG314" s="13"/>
      <c r="CH314" s="14">
        <f ca="1" xml:space="preserve"> IFERROR(AVERAGEIFS($L:$L, $A:$A,CELL("contents", CH$4), $B:$B,CELL("contents", CH$7), $C:$C,CELL("contents", $P296), $G:$G,CELL("contents", CH$3)), 0)</f>
        <v>10.098765432098766</v>
      </c>
      <c r="CI314" s="12">
        <f ca="1" xml:space="preserve"> IFERROR(AVERAGEIFS($L:$L, $A:$A,CELL("contents", CI$4), $B:$B,CELL("contents", CI$7), $C:$C,CELL("contents", $P296), $G:$G,CELL("contents", CI$3)), 0)</f>
        <v>11.0625</v>
      </c>
      <c r="CJ314" s="19">
        <f ca="1" xml:space="preserve"> IFERROR(AVERAGEIFS($L:$L, $A:$A,CELL("contents", CJ$4), $B:$B,CELL("contents", CJ$7), $C:$C,CELL("contents", $P296), $G:$G,CELL("contents", CJ$3)), 0)</f>
        <v>8.6969696969696972</v>
      </c>
      <c r="CK314" s="13"/>
      <c r="CL314" s="14">
        <f ca="1" xml:space="preserve"> IFERROR(AVERAGEIFS($L:$L, $A:$A,CELL("contents", CL$4), $B:$B,CELL("contents", CL$7), $C:$C,CELL("contents", $P296), $G:$G,CELL("contents", CL$3)), 0)</f>
        <v>10.098765432098766</v>
      </c>
      <c r="CM314" s="12">
        <f ca="1" xml:space="preserve"> IFERROR(AVERAGEIFS($L:$L, $A:$A,CELL("contents", CM$4), $B:$B,CELL("contents", CM$7), $C:$C,CELL("contents", $P296), $G:$G,CELL("contents", CM$3)), 0)</f>
        <v>10.791666666666666</v>
      </c>
      <c r="CN314" s="19">
        <f ca="1" xml:space="preserve"> IFERROR(AVERAGEIFS($L:$L, $A:$A,CELL("contents", CN$4), $B:$B,CELL("contents", CN$7), $C:$C,CELL("contents", $P296), $G:$G,CELL("contents", CN$3)), 0)</f>
        <v>10.94949494949495</v>
      </c>
      <c r="CO314" s="13"/>
      <c r="CP314" s="14">
        <f ca="1" xml:space="preserve"> IFERROR(AVERAGEIFS($L:$L, $A:$A,CELL("contents", CP$4), $B:$B,CELL("contents", CP$7), $C:$C,CELL("contents", $P296), $G:$G,CELL("contents", CP$3)), 0)</f>
        <v>10.8559670781893</v>
      </c>
      <c r="CS314" s="5" t="s">
        <v>23</v>
      </c>
      <c r="CT314" s="32"/>
      <c r="CU314" s="12">
        <f ca="1" xml:space="preserve"> IFERROR(AVERAGEIFS($L:$L, $A:$A,CELL("contents", CU$4), $B:$B,CELL("contents", CU$7), $C:$C,CELL("contents", $P296), $G:$G,CELL("contents", CU$3)), 0)</f>
        <v>10.458333333333334</v>
      </c>
      <c r="CV314" s="19">
        <f ca="1" xml:space="preserve"> IFERROR(AVERAGEIFS($L:$L, $A:$A,CELL("contents", CV$4), $B:$B,CELL("contents", CV$7), $C:$C,CELL("contents", $P296), $G:$G,CELL("contents", CV$3)), 0)</f>
        <v>15.454545454545455</v>
      </c>
      <c r="CW314" s="13"/>
      <c r="CX314" s="14">
        <f ca="1" xml:space="preserve"> IFERROR(AVERAGEIFS($L:$L, $A:$A,CELL("contents", CX$4), $B:$B,CELL("contents", CX$7), $C:$C,CELL("contents", $P296), $G:$G,CELL("contents", CX$3)), 0)</f>
        <v>12.493827160493828</v>
      </c>
      <c r="CY314" s="12">
        <f ca="1" xml:space="preserve"> IFERROR(AVERAGEIFS($L:$L, $A:$A,CELL("contents", CY$4), $B:$B,CELL("contents", CY$7), $C:$C,CELL("contents", $P296), $G:$G,CELL("contents", CY$3)), 0)</f>
        <v>11.333333333333334</v>
      </c>
      <c r="CZ314" s="19">
        <f ca="1" xml:space="preserve"> IFERROR(AVERAGEIFS($L:$L, $A:$A,CELL("contents", CZ$4), $B:$B,CELL("contents", CZ$7), $C:$C,CELL("contents", $P296), $G:$G,CELL("contents", CZ$3)), 0)</f>
        <v>9.7878787878787872</v>
      </c>
      <c r="DA314" s="13"/>
      <c r="DB314" s="14">
        <f ca="1" xml:space="preserve"> IFERROR(AVERAGEIFS($L:$L, $A:$A,CELL("contents", DB$4), $B:$B,CELL("contents", DB$7), $C:$C,CELL("contents", $P296), $G:$G,CELL("contents", DB$3)), 0)</f>
        <v>10.703703703703704</v>
      </c>
      <c r="DC314" s="12">
        <f ca="1" xml:space="preserve"> IFERROR(AVERAGEIFS($L:$L, $A:$A,CELL("contents", DC$4), $B:$B,CELL("contents", DC$7), $C:$C,CELL("contents", $P296), $G:$G,CELL("contents", DC$3)), 0)</f>
        <v>11.333333333333334</v>
      </c>
      <c r="DD314" s="19">
        <f ca="1" xml:space="preserve"> IFERROR(AVERAGEIFS($L:$L, $A:$A,CELL("contents", DD$4), $B:$B,CELL("contents", DD$7), $C:$C,CELL("contents", $P296), $G:$G,CELL("contents", DD$3)), 0)</f>
        <v>9.7878787878787872</v>
      </c>
      <c r="DE314" s="13"/>
      <c r="DF314" s="14">
        <f ca="1" xml:space="preserve"> IFERROR(AVERAGEIFS($L:$L, $A:$A,CELL("contents", DF$4), $B:$B,CELL("contents", DF$7), $C:$C,CELL("contents", $P296), $G:$G,CELL("contents", DF$3)), 0)</f>
        <v>10.703703703703704</v>
      </c>
      <c r="DG314" s="12">
        <f ca="1" xml:space="preserve"> IFERROR(AVERAGEIFS($L:$L, $A:$A,CELL("contents", DG$4), $B:$B,CELL("contents", DG$7), $C:$C,CELL("contents", $P296), $G:$G,CELL("contents", DG$3)), 0)</f>
        <v>11.041666666666666</v>
      </c>
      <c r="DH314" s="19">
        <f ca="1" xml:space="preserve"> IFERROR(AVERAGEIFS($L:$L, $A:$A,CELL("contents", DH$4), $B:$B,CELL("contents", DH$7), $C:$C,CELL("contents", $P296), $G:$G,CELL("contents", DH$3)), 0)</f>
        <v>11.676767676767676</v>
      </c>
      <c r="DI314" s="13"/>
      <c r="DJ314" s="14">
        <f ca="1" xml:space="preserve"> IFERROR(AVERAGEIFS($L:$L, $A:$A,CELL("contents", DJ$4), $B:$B,CELL("contents", DJ$7), $C:$C,CELL("contents", $P296), $G:$G,CELL("contents", DJ$3)), 0)</f>
        <v>11.300411522633745</v>
      </c>
      <c r="DM314" s="5" t="s">
        <v>23</v>
      </c>
      <c r="DN314" s="32"/>
      <c r="DO314" s="12">
        <f ca="1" xml:space="preserve"> IFERROR(AVERAGEIFS($L:$L, $A:$A,CELL("contents", DO$4), $B:$B,CELL("contents", DO$7), $C:$C,CELL("contents", $P296), $G:$G,CELL("contents", DO$3)), 0)</f>
        <v>10.5625</v>
      </c>
      <c r="DP314" s="19">
        <f ca="1" xml:space="preserve"> IFERROR(AVERAGEIFS($L:$L, $A:$A,CELL("contents", DP$4), $B:$B,CELL("contents", DP$7), $C:$C,CELL("contents", $P296), $G:$G,CELL("contents", DP$3)), 0)</f>
        <v>15.454545454545455</v>
      </c>
      <c r="DQ314" s="13"/>
      <c r="DR314" s="14">
        <f ca="1" xml:space="preserve"> IFERROR(AVERAGEIFS($L:$L, $A:$A,CELL("contents", DR$4), $B:$B,CELL("contents", DR$7), $C:$C,CELL("contents", $P296), $G:$G,CELL("contents", DR$3)), 0)</f>
        <v>12.555555555555555</v>
      </c>
      <c r="DS314" s="12">
        <f ca="1" xml:space="preserve"> IFERROR(AVERAGEIFS($L:$L, $A:$A,CELL("contents", DS$4), $B:$B,CELL("contents", DS$7), $C:$C,CELL("contents", $P296), $G:$G,CELL("contents", DS$3)), 0)</f>
        <v>11.604166666666666</v>
      </c>
      <c r="DT314" s="19">
        <f ca="1" xml:space="preserve"> IFERROR(AVERAGEIFS($L:$L, $A:$A,CELL("contents", DT$4), $B:$B,CELL("contents", DT$7), $C:$C,CELL("contents", $P296), $G:$G,CELL("contents", DT$3)), 0)</f>
        <v>10.333333333333334</v>
      </c>
      <c r="DU314" s="13"/>
      <c r="DV314" s="14">
        <f ca="1" xml:space="preserve"> IFERROR(AVERAGEIFS($L:$L, $A:$A,CELL("contents", DV$4), $B:$B,CELL("contents", DV$7), $C:$C,CELL("contents", $P296), $G:$G,CELL("contents", DV$3)), 0)</f>
        <v>11.086419753086419</v>
      </c>
      <c r="DW314" s="12">
        <f ca="1" xml:space="preserve"> IFERROR(AVERAGEIFS($L:$L, $A:$A,CELL("contents", DW$4), $B:$B,CELL("contents", DW$7), $C:$C,CELL("contents", $P296), $G:$G,CELL("contents", DW$3)), 0)</f>
        <v>11.604166666666666</v>
      </c>
      <c r="DX314" s="19">
        <f ca="1" xml:space="preserve"> IFERROR(AVERAGEIFS($L:$L, $A:$A,CELL("contents", DX$4), $B:$B,CELL("contents", DX$7), $C:$C,CELL("contents", $P296), $G:$G,CELL("contents", DX$3)), 0)</f>
        <v>10.333333333333334</v>
      </c>
      <c r="DY314" s="13"/>
      <c r="DZ314" s="14">
        <f ca="1" xml:space="preserve"> IFERROR(AVERAGEIFS($L:$L, $A:$A,CELL("contents", DZ$4), $B:$B,CELL("contents", DZ$7), $C:$C,CELL("contents", $P296), $G:$G,CELL("contents", DZ$3)), 0)</f>
        <v>11.086419753086419</v>
      </c>
      <c r="EA314" s="12">
        <f ca="1" xml:space="preserve"> IFERROR(AVERAGEIFS($L:$L, $A:$A,CELL("contents", EA$4), $B:$B,CELL("contents", EA$7), $C:$C,CELL("contents", $P296), $G:$G,CELL("contents", EA$3)), 0)</f>
        <v>11.256944444444445</v>
      </c>
      <c r="EB314" s="19">
        <f ca="1" xml:space="preserve"> IFERROR(AVERAGEIFS($L:$L, $A:$A,CELL("contents", EB$4), $B:$B,CELL("contents", EB$7), $C:$C,CELL("contents", $P296), $G:$G,CELL("contents", EB$3)), 0)</f>
        <v>12.04040404040404</v>
      </c>
      <c r="EC314" s="13"/>
      <c r="ED314" s="14">
        <f ca="1" xml:space="preserve"> IFERROR(AVERAGEIFS($L:$L, $A:$A,CELL("contents", ED$4), $B:$B,CELL("contents", ED$7), $C:$C,CELL("contents", $P296), $G:$G,CELL("contents", ED$3)), 0)</f>
        <v>11.576131687242798</v>
      </c>
    </row>
    <row r="315" spans="1:134" x14ac:dyDescent="0.25">
      <c r="A315" t="s">
        <v>15</v>
      </c>
      <c r="B315" t="s">
        <v>14</v>
      </c>
      <c r="C315">
        <v>12</v>
      </c>
      <c r="D315">
        <v>17</v>
      </c>
      <c r="E315" t="b">
        <v>0</v>
      </c>
      <c r="F315">
        <v>1.6830000000000001</v>
      </c>
      <c r="G315">
        <v>16</v>
      </c>
      <c r="H315">
        <v>16</v>
      </c>
      <c r="I315">
        <v>215537</v>
      </c>
      <c r="J315">
        <v>215362</v>
      </c>
      <c r="K315">
        <v>107663</v>
      </c>
      <c r="L315">
        <v>13</v>
      </c>
      <c r="M315">
        <f t="shared" si="645"/>
        <v>0</v>
      </c>
      <c r="N315" t="b">
        <f t="shared" ref="N315" si="758">AND(MIN($F314,$F315,$F316)=$F315,MAX($H314,$H315,$H316)=$H315)</f>
        <v>1</v>
      </c>
      <c r="O315" t="b">
        <f t="shared" ref="O315" si="759">AND(NOT(N314),N315,NOT(N316))</f>
        <v>1</v>
      </c>
      <c r="P315">
        <f>P293</f>
        <v>18</v>
      </c>
      <c r="Q315" s="7" t="s">
        <v>29</v>
      </c>
      <c r="R315" s="32"/>
      <c r="S315" s="12">
        <f ca="1" xml:space="preserve"> _xlfn.MAXIFS($L:$L, $A:$A,CELL("contents", S$4), $B:$B,CELL("contents", S$7), $C:$C,CELL("contents", $P296))</f>
        <v>18</v>
      </c>
      <c r="T315" s="19">
        <f ca="1" xml:space="preserve"> _xlfn.MAXIFS($L:$L, $A:$A,CELL("contents", T$4), $B:$B,CELL("contents", T$7), $C:$C,CELL("contents", $P296))</f>
        <v>24</v>
      </c>
      <c r="U315" s="13"/>
      <c r="V315" s="14">
        <f ca="1" xml:space="preserve"> _xlfn.MAXIFS($L:$L, $A:$A,CELL("contents", V$4), $B:$B,CELL("contents", V$7), $C:$C,CELL("contents", $P296))</f>
        <v>24</v>
      </c>
      <c r="W315" s="12">
        <f ca="1" xml:space="preserve"> _xlfn.MAXIFS($L:$L, $A:$A,CELL("contents", W$4), $B:$B,CELL("contents", W$7), $C:$C,CELL("contents", $P296))</f>
        <v>26</v>
      </c>
      <c r="X315" s="19">
        <f ca="1" xml:space="preserve"> _xlfn.MAXIFS($L:$L, $A:$A,CELL("contents", X$4), $B:$B,CELL("contents", X$7), $C:$C,CELL("contents", $P296))</f>
        <v>16</v>
      </c>
      <c r="Y315" s="13"/>
      <c r="Z315" s="14">
        <f ca="1" xml:space="preserve"> _xlfn.MAXIFS($L:$L, $A:$A,CELL("contents", Z$4), $B:$B,CELL("contents", Z$7), $C:$C,CELL("contents", $P296))</f>
        <v>26</v>
      </c>
      <c r="AA315" s="12">
        <f ca="1" xml:space="preserve"> _xlfn.MAXIFS($L:$L, $A:$A,CELL("contents", AA$4), $B:$B,CELL("contents", AA$7), $C:$C,CELL("contents", $P296))</f>
        <v>26</v>
      </c>
      <c r="AB315" s="19">
        <f ca="1" xml:space="preserve"> _xlfn.MAXIFS($L:$L, $A:$A,CELL("contents", AB$4), $B:$B,CELL("contents", AB$7), $C:$C,CELL("contents", $P296))</f>
        <v>16</v>
      </c>
      <c r="AC315" s="13"/>
      <c r="AD315" s="14">
        <f ca="1" xml:space="preserve"> _xlfn.MAXIFS($L:$L, $A:$A,CELL("contents", AD$4), $B:$B,CELL("contents", AD$7), $C:$C,CELL("contents", $P296))</f>
        <v>26</v>
      </c>
      <c r="AE315" s="12">
        <f ca="1" xml:space="preserve"> _xlfn.MAXIFS($L:$L, $A:$A,CELL("contents", AE$4), $B:$B,CELL("contents", AE$7), $C:$C,CELL("contents", $P296))</f>
        <v>26</v>
      </c>
      <c r="AF315" s="19">
        <f ca="1" xml:space="preserve"> _xlfn.MAXIFS($L:$L, $A:$A,CELL("contents", AF$4), $B:$B,CELL("contents", AF$7), $C:$C,CELL("contents", $P296))</f>
        <v>24</v>
      </c>
      <c r="AG315" s="13"/>
      <c r="AH315" s="14">
        <f ca="1" xml:space="preserve"> _xlfn.MAXIFS($L:$L, $A:$A,CELL("contents", AH$4), $B:$B,CELL("contents", AH$7), $C:$C,CELL("contents", $P296))</f>
        <v>26</v>
      </c>
      <c r="AK315" s="7" t="s">
        <v>29</v>
      </c>
      <c r="AL315" s="32"/>
      <c r="AM315" s="12">
        <f ca="1" xml:space="preserve"> _xlfn.MAXIFS($L:$L, $A:$A,CELL("contents", AM$4), $B:$B,CELL("contents", AM$7), $C:$C,CELL("contents", $P296), $G:$G,CELL("contents", AM$3))</f>
        <v>17</v>
      </c>
      <c r="AN315" s="19">
        <f ca="1" xml:space="preserve"> _xlfn.MAXIFS($L:$L, $A:$A,CELL("contents", AN$4), $B:$B,CELL("contents", AN$7), $C:$C,CELL("contents", $P296), $G:$G,CELL("contents", AN$3))</f>
        <v>24</v>
      </c>
      <c r="AO315" s="13"/>
      <c r="AP315" s="14">
        <f ca="1" xml:space="preserve"> _xlfn.MAXIFS($L:$L, $A:$A,CELL("contents", AP$4), $B:$B,CELL("contents", AP$7), $C:$C,CELL("contents", $P296), $G:$G,CELL("contents", AP$3))</f>
        <v>24</v>
      </c>
      <c r="AQ315" s="12">
        <f ca="1" xml:space="preserve"> _xlfn.MAXIFS($L:$L, $A:$A,CELL("contents", AQ$4), $B:$B,CELL("contents", AQ$7), $C:$C,CELL("contents", $P296), $G:$G,CELL("contents", AQ$3))</f>
        <v>19</v>
      </c>
      <c r="AR315" s="19">
        <f ca="1" xml:space="preserve"> _xlfn.MAXIFS($L:$L, $A:$A,CELL("contents", AR$4), $B:$B,CELL("contents", AR$7), $C:$C,CELL("contents", $P296), $G:$G,CELL("contents", AR$3))</f>
        <v>11</v>
      </c>
      <c r="AS315" s="13"/>
      <c r="AT315" s="14">
        <f ca="1" xml:space="preserve"> _xlfn.MAXIFS($L:$L, $A:$A,CELL("contents", AT$4), $B:$B,CELL("contents", AT$7), $C:$C,CELL("contents", $P296), $G:$G,CELL("contents", AT$3))</f>
        <v>19</v>
      </c>
      <c r="AU315" s="12">
        <f ca="1" xml:space="preserve"> _xlfn.MAXIFS($L:$L, $A:$A,CELL("contents", AU$4), $B:$B,CELL("contents", AU$7), $C:$C,CELL("contents", $P296), $G:$G,CELL("contents", AU$3))</f>
        <v>19</v>
      </c>
      <c r="AV315" s="19">
        <f ca="1" xml:space="preserve"> _xlfn.MAXIFS($L:$L, $A:$A,CELL("contents", AV$4), $B:$B,CELL("contents", AV$7), $C:$C,CELL("contents", $P296), $G:$G,CELL("contents", AV$3))</f>
        <v>11</v>
      </c>
      <c r="AW315" s="13"/>
      <c r="AX315" s="14">
        <f ca="1" xml:space="preserve"> _xlfn.MAXIFS($L:$L, $A:$A,CELL("contents", AX$4), $B:$B,CELL("contents", AX$7), $C:$C,CELL("contents", $P296), $G:$G,CELL("contents", AX$3))</f>
        <v>19</v>
      </c>
      <c r="AY315" s="12">
        <f ca="1" xml:space="preserve"> _xlfn.MAXIFS($L:$L, $A:$A,CELL("contents", AY$4), $B:$B,CELL("contents", AY$7), $C:$C,CELL("contents", $P296), $G:$G,CELL("contents", AY$3))</f>
        <v>19</v>
      </c>
      <c r="AZ315" s="19">
        <f ca="1" xml:space="preserve"> _xlfn.MAXIFS($L:$L, $A:$A,CELL("contents", AZ$4), $B:$B,CELL("contents", AZ$7), $C:$C,CELL("contents", $P296), $G:$G,CELL("contents", AZ$3))</f>
        <v>24</v>
      </c>
      <c r="BA315" s="13"/>
      <c r="BB315" s="14">
        <f ca="1" xml:space="preserve"> _xlfn.MAXIFS($L:$L, $A:$A,CELL("contents", BB$4), $B:$B,CELL("contents", BB$7), $C:$C,CELL("contents", $P296), $G:$G,CELL("contents", BB$3))</f>
        <v>24</v>
      </c>
      <c r="BE315" s="7" t="s">
        <v>29</v>
      </c>
      <c r="BF315" s="32"/>
      <c r="BG315" s="12">
        <f ca="1" xml:space="preserve"> _xlfn.MAXIFS($L:$L, $A:$A,CELL("contents", BG$4), $B:$B,CELL("contents", BG$7), $C:$C,CELL("contents", $P296), $G:$G,CELL("contents", BG$3))</f>
        <v>17</v>
      </c>
      <c r="BH315" s="19">
        <f ca="1" xml:space="preserve"> _xlfn.MAXIFS($L:$L, $A:$A,CELL("contents", BH$4), $B:$B,CELL("contents", BH$7), $C:$C,CELL("contents", $P296), $G:$G,CELL("contents", BH$3))</f>
        <v>24</v>
      </c>
      <c r="BI315" s="13"/>
      <c r="BJ315" s="14">
        <f ca="1" xml:space="preserve"> _xlfn.MAXIFS($L:$L, $A:$A,CELL("contents", BJ$4), $B:$B,CELL("contents", BJ$7), $C:$C,CELL("contents", $P296), $G:$G,CELL("contents", BJ$3))</f>
        <v>24</v>
      </c>
      <c r="BK315" s="12">
        <f ca="1" xml:space="preserve"> _xlfn.MAXIFS($L:$L, $A:$A,CELL("contents", BK$4), $B:$B,CELL("contents", BK$7), $C:$C,CELL("contents", $P296), $G:$G,CELL("contents", BK$3))</f>
        <v>26</v>
      </c>
      <c r="BL315" s="19">
        <f ca="1" xml:space="preserve"> _xlfn.MAXIFS($L:$L, $A:$A,CELL("contents", BL$4), $B:$B,CELL("contents", BL$7), $C:$C,CELL("contents", $P296), $G:$G,CELL("contents", BL$3))</f>
        <v>12</v>
      </c>
      <c r="BM315" s="13"/>
      <c r="BN315" s="14">
        <f ca="1" xml:space="preserve"> _xlfn.MAXIFS($L:$L, $A:$A,CELL("contents", BN$4), $B:$B,CELL("contents", BN$7), $C:$C,CELL("contents", $P296), $G:$G,CELL("contents", BN$3))</f>
        <v>26</v>
      </c>
      <c r="BO315" s="12">
        <f ca="1" xml:space="preserve"> _xlfn.MAXIFS($L:$L, $A:$A,CELL("contents", BO$4), $B:$B,CELL("contents", BO$7), $C:$C,CELL("contents", $P296), $G:$G,CELL("contents", BO$3))</f>
        <v>26</v>
      </c>
      <c r="BP315" s="19">
        <f ca="1" xml:space="preserve"> _xlfn.MAXIFS($L:$L, $A:$A,CELL("contents", BP$4), $B:$B,CELL("contents", BP$7), $C:$C,CELL("contents", $P296), $G:$G,CELL("contents", BP$3))</f>
        <v>12</v>
      </c>
      <c r="BQ315" s="13"/>
      <c r="BR315" s="14">
        <f ca="1" xml:space="preserve"> _xlfn.MAXIFS($L:$L, $A:$A,CELL("contents", BR$4), $B:$B,CELL("contents", BR$7), $C:$C,CELL("contents", $P296), $G:$G,CELL("contents", BR$3))</f>
        <v>26</v>
      </c>
      <c r="BS315" s="12">
        <f ca="1" xml:space="preserve"> _xlfn.MAXIFS($L:$L, $A:$A,CELL("contents", BS$4), $B:$B,CELL("contents", BS$7), $C:$C,CELL("contents", $P296), $G:$G,CELL("contents", BS$3))</f>
        <v>26</v>
      </c>
      <c r="BT315" s="19">
        <f ca="1" xml:space="preserve"> _xlfn.MAXIFS($L:$L, $A:$A,CELL("contents", BT$4), $B:$B,CELL("contents", BT$7), $C:$C,CELL("contents", $P296), $G:$G,CELL("contents", BT$3))</f>
        <v>24</v>
      </c>
      <c r="BU315" s="13"/>
      <c r="BV315" s="14">
        <f ca="1" xml:space="preserve"> _xlfn.MAXIFS($L:$L, $A:$A,CELL("contents", BV$4), $B:$B,CELL("contents", BV$7), $C:$C,CELL("contents", $P296), $G:$G,CELL("contents", BV$3))</f>
        <v>26</v>
      </c>
      <c r="BY315" s="7" t="s">
        <v>29</v>
      </c>
      <c r="BZ315" s="32"/>
      <c r="CA315" s="12">
        <f ca="1" xml:space="preserve"> _xlfn.MAXIFS($L:$L, $A:$A,CELL("contents", CA$4), $B:$B,CELL("contents", CA$7), $C:$C,CELL("contents", $P296), $G:$G,CELL("contents", CA$3))</f>
        <v>17</v>
      </c>
      <c r="CB315" s="19">
        <f ca="1" xml:space="preserve"> _xlfn.MAXIFS($L:$L, $A:$A,CELL("contents", CB$4), $B:$B,CELL("contents", CB$7), $C:$C,CELL("contents", $P296), $G:$G,CELL("contents", CB$3))</f>
        <v>24</v>
      </c>
      <c r="CC315" s="13"/>
      <c r="CD315" s="14">
        <f ca="1" xml:space="preserve"> _xlfn.MAXIFS($L:$L, $A:$A,CELL("contents", CD$4), $B:$B,CELL("contents", CD$7), $C:$C,CELL("contents", $P296), $G:$G,CELL("contents", CD$3))</f>
        <v>24</v>
      </c>
      <c r="CE315" s="12">
        <f ca="1" xml:space="preserve"> _xlfn.MAXIFS($L:$L, $A:$A,CELL("contents", CE$4), $B:$B,CELL("contents", CE$7), $C:$C,CELL("contents", $P296), $G:$G,CELL("contents", CE$3))</f>
        <v>26</v>
      </c>
      <c r="CF315" s="19">
        <f ca="1" xml:space="preserve"> _xlfn.MAXIFS($L:$L, $A:$A,CELL("contents", CF$4), $B:$B,CELL("contents", CF$7), $C:$C,CELL("contents", $P296), $G:$G,CELL("contents", CF$3))</f>
        <v>13</v>
      </c>
      <c r="CG315" s="13"/>
      <c r="CH315" s="14">
        <f ca="1" xml:space="preserve"> _xlfn.MAXIFS($L:$L, $A:$A,CELL("contents", CH$4), $B:$B,CELL("contents", CH$7), $C:$C,CELL("contents", $P296), $G:$G,CELL("contents", CH$3))</f>
        <v>26</v>
      </c>
      <c r="CI315" s="12">
        <f ca="1" xml:space="preserve"> _xlfn.MAXIFS($L:$L, $A:$A,CELL("contents", CI$4), $B:$B,CELL("contents", CI$7), $C:$C,CELL("contents", $P296), $G:$G,CELL("contents", CI$3))</f>
        <v>26</v>
      </c>
      <c r="CJ315" s="19">
        <f ca="1" xml:space="preserve"> _xlfn.MAXIFS($L:$L, $A:$A,CELL("contents", CJ$4), $B:$B,CELL("contents", CJ$7), $C:$C,CELL("contents", $P296), $G:$G,CELL("contents", CJ$3))</f>
        <v>13</v>
      </c>
      <c r="CK315" s="13"/>
      <c r="CL315" s="14">
        <f ca="1" xml:space="preserve"> _xlfn.MAXIFS($L:$L, $A:$A,CELL("contents", CL$4), $B:$B,CELL("contents", CL$7), $C:$C,CELL("contents", $P296), $G:$G,CELL("contents", CL$3))</f>
        <v>26</v>
      </c>
      <c r="CM315" s="12">
        <f ca="1" xml:space="preserve"> _xlfn.MAXIFS($L:$L, $A:$A,CELL("contents", CM$4), $B:$B,CELL("contents", CM$7), $C:$C,CELL("contents", $P296), $G:$G,CELL("contents", CM$3))</f>
        <v>26</v>
      </c>
      <c r="CN315" s="19">
        <f ca="1" xml:space="preserve"> _xlfn.MAXIFS($L:$L, $A:$A,CELL("contents", CN$4), $B:$B,CELL("contents", CN$7), $C:$C,CELL("contents", $P296), $G:$G,CELL("contents", CN$3))</f>
        <v>24</v>
      </c>
      <c r="CO315" s="13"/>
      <c r="CP315" s="14">
        <f ca="1" xml:space="preserve"> _xlfn.MAXIFS($L:$L, $A:$A,CELL("contents", CP$4), $B:$B,CELL("contents", CP$7), $C:$C,CELL("contents", $P296), $G:$G,CELL("contents", CP$3))</f>
        <v>26</v>
      </c>
      <c r="CS315" s="7" t="s">
        <v>29</v>
      </c>
      <c r="CT315" s="32"/>
      <c r="CU315" s="12">
        <f ca="1" xml:space="preserve"> _xlfn.MAXIFS($L:$L, $A:$A,CELL("contents", CU$4), $B:$B,CELL("contents", CU$7), $C:$C,CELL("contents", $P296), $G:$G,CELL("contents", CU$3))</f>
        <v>17</v>
      </c>
      <c r="CV315" s="19">
        <f ca="1" xml:space="preserve"> _xlfn.MAXIFS($L:$L, $A:$A,CELL("contents", CV$4), $B:$B,CELL("contents", CV$7), $C:$C,CELL("contents", $P296), $G:$G,CELL("contents", CV$3))</f>
        <v>24</v>
      </c>
      <c r="CW315" s="13"/>
      <c r="CX315" s="14">
        <f ca="1" xml:space="preserve"> _xlfn.MAXIFS($L:$L, $A:$A,CELL("contents", CX$4), $B:$B,CELL("contents", CX$7), $C:$C,CELL("contents", $P296), $G:$G,CELL("contents", CX$3))</f>
        <v>24</v>
      </c>
      <c r="CY315" s="12">
        <f ca="1" xml:space="preserve"> _xlfn.MAXIFS($L:$L, $A:$A,CELL("contents", CY$4), $B:$B,CELL("contents", CY$7), $C:$C,CELL("contents", $P296), $G:$G,CELL("contents", CY$3))</f>
        <v>26</v>
      </c>
      <c r="CZ315" s="19">
        <f ca="1" xml:space="preserve"> _xlfn.MAXIFS($L:$L, $A:$A,CELL("contents", CZ$4), $B:$B,CELL("contents", CZ$7), $C:$C,CELL("contents", $P296), $G:$G,CELL("contents", CZ$3))</f>
        <v>15</v>
      </c>
      <c r="DA315" s="13"/>
      <c r="DB315" s="14">
        <f ca="1" xml:space="preserve"> _xlfn.MAXIFS($L:$L, $A:$A,CELL("contents", DB$4), $B:$B,CELL("contents", DB$7), $C:$C,CELL("contents", $P296), $G:$G,CELL("contents", DB$3))</f>
        <v>26</v>
      </c>
      <c r="DC315" s="12">
        <f ca="1" xml:space="preserve"> _xlfn.MAXIFS($L:$L, $A:$A,CELL("contents", DC$4), $B:$B,CELL("contents", DC$7), $C:$C,CELL("contents", $P296), $G:$G,CELL("contents", DC$3))</f>
        <v>26</v>
      </c>
      <c r="DD315" s="19">
        <f ca="1" xml:space="preserve"> _xlfn.MAXIFS($L:$L, $A:$A,CELL("contents", DD$4), $B:$B,CELL("contents", DD$7), $C:$C,CELL("contents", $P296), $G:$G,CELL("contents", DD$3))</f>
        <v>15</v>
      </c>
      <c r="DE315" s="13"/>
      <c r="DF315" s="14">
        <f ca="1" xml:space="preserve"> _xlfn.MAXIFS($L:$L, $A:$A,CELL("contents", DF$4), $B:$B,CELL("contents", DF$7), $C:$C,CELL("contents", $P296), $G:$G,CELL("contents", DF$3))</f>
        <v>26</v>
      </c>
      <c r="DG315" s="12">
        <f ca="1" xml:space="preserve"> _xlfn.MAXIFS($L:$L, $A:$A,CELL("contents", DG$4), $B:$B,CELL("contents", DG$7), $C:$C,CELL("contents", $P296), $G:$G,CELL("contents", DG$3))</f>
        <v>26</v>
      </c>
      <c r="DH315" s="19">
        <f ca="1" xml:space="preserve"> _xlfn.MAXIFS($L:$L, $A:$A,CELL("contents", DH$4), $B:$B,CELL("contents", DH$7), $C:$C,CELL("contents", $P296), $G:$G,CELL("contents", DH$3))</f>
        <v>24</v>
      </c>
      <c r="DI315" s="13"/>
      <c r="DJ315" s="14">
        <f ca="1" xml:space="preserve"> _xlfn.MAXIFS($L:$L, $A:$A,CELL("contents", DJ$4), $B:$B,CELL("contents", DJ$7), $C:$C,CELL("contents", $P296), $G:$G,CELL("contents", DJ$3))</f>
        <v>26</v>
      </c>
      <c r="DM315" s="7" t="s">
        <v>29</v>
      </c>
      <c r="DN315" s="32"/>
      <c r="DO315" s="12">
        <f ca="1" xml:space="preserve"> _xlfn.MAXIFS($L:$L, $A:$A,CELL("contents", DO$4), $B:$B,CELL("contents", DO$7), $C:$C,CELL("contents", $P296), $G:$G,CELL("contents", DO$3))</f>
        <v>18</v>
      </c>
      <c r="DP315" s="19">
        <f ca="1" xml:space="preserve"> _xlfn.MAXIFS($L:$L, $A:$A,CELL("contents", DP$4), $B:$B,CELL("contents", DP$7), $C:$C,CELL("contents", $P296), $G:$G,CELL("contents", DP$3))</f>
        <v>24</v>
      </c>
      <c r="DQ315" s="13"/>
      <c r="DR315" s="14">
        <f ca="1" xml:space="preserve"> _xlfn.MAXIFS($L:$L, $A:$A,CELL("contents", DR$4), $B:$B,CELL("contents", DR$7), $C:$C,CELL("contents", $P296), $G:$G,CELL("contents", DR$3))</f>
        <v>24</v>
      </c>
      <c r="DS315" s="12">
        <f ca="1" xml:space="preserve"> _xlfn.MAXIFS($L:$L, $A:$A,CELL("contents", DS$4), $B:$B,CELL("contents", DS$7), $C:$C,CELL("contents", $P296), $G:$G,CELL("contents", DS$3))</f>
        <v>26</v>
      </c>
      <c r="DT315" s="19">
        <f ca="1" xml:space="preserve"> _xlfn.MAXIFS($L:$L, $A:$A,CELL("contents", DT$4), $B:$B,CELL("contents", DT$7), $C:$C,CELL("contents", $P296), $G:$G,CELL("contents", DT$3))</f>
        <v>16</v>
      </c>
      <c r="DU315" s="13"/>
      <c r="DV315" s="14">
        <f ca="1" xml:space="preserve"> _xlfn.MAXIFS($L:$L, $A:$A,CELL("contents", DV$4), $B:$B,CELL("contents", DV$7), $C:$C,CELL("contents", $P296), $G:$G,CELL("contents", DV$3))</f>
        <v>26</v>
      </c>
      <c r="DW315" s="12">
        <f ca="1" xml:space="preserve"> _xlfn.MAXIFS($L:$L, $A:$A,CELL("contents", DW$4), $B:$B,CELL("contents", DW$7), $C:$C,CELL("contents", $P296), $G:$G,CELL("contents", DW$3))</f>
        <v>26</v>
      </c>
      <c r="DX315" s="19">
        <f ca="1" xml:space="preserve"> _xlfn.MAXIFS($L:$L, $A:$A,CELL("contents", DX$4), $B:$B,CELL("contents", DX$7), $C:$C,CELL("contents", $P296), $G:$G,CELL("contents", DX$3))</f>
        <v>16</v>
      </c>
      <c r="DY315" s="13"/>
      <c r="DZ315" s="14">
        <f ca="1" xml:space="preserve"> _xlfn.MAXIFS($L:$L, $A:$A,CELL("contents", DZ$4), $B:$B,CELL("contents", DZ$7), $C:$C,CELL("contents", $P296), $G:$G,CELL("contents", DZ$3))</f>
        <v>26</v>
      </c>
      <c r="EA315" s="12">
        <f ca="1" xml:space="preserve"> _xlfn.MAXIFS($L:$L, $A:$A,CELL("contents", EA$4), $B:$B,CELL("contents", EA$7), $C:$C,CELL("contents", $P296), $G:$G,CELL("contents", EA$3))</f>
        <v>26</v>
      </c>
      <c r="EB315" s="19">
        <f ca="1" xml:space="preserve"> _xlfn.MAXIFS($L:$L, $A:$A,CELL("contents", EB$4), $B:$B,CELL("contents", EB$7), $C:$C,CELL("contents", $P296), $G:$G,CELL("contents", EB$3))</f>
        <v>24</v>
      </c>
      <c r="EC315" s="13"/>
      <c r="ED315" s="14">
        <f ca="1" xml:space="preserve"> _xlfn.MAXIFS($L:$L, $A:$A,CELL("contents", ED$4), $B:$B,CELL("contents", ED$7), $C:$C,CELL("contents", $P296), $G:$G,CELL("contents", ED$3))</f>
        <v>26</v>
      </c>
    </row>
    <row r="316" spans="1:134" x14ac:dyDescent="0.25">
      <c r="A316" t="s">
        <v>19</v>
      </c>
      <c r="B316" t="s">
        <v>14</v>
      </c>
      <c r="C316">
        <v>12</v>
      </c>
      <c r="D316">
        <v>17</v>
      </c>
      <c r="E316" t="b">
        <v>0</v>
      </c>
      <c r="F316">
        <v>3.069</v>
      </c>
      <c r="G316">
        <v>16</v>
      </c>
      <c r="H316">
        <v>16</v>
      </c>
      <c r="I316">
        <v>342248</v>
      </c>
      <c r="J316">
        <v>215362</v>
      </c>
      <c r="K316">
        <v>107663</v>
      </c>
      <c r="L316">
        <v>13</v>
      </c>
      <c r="M316">
        <f t="shared" si="645"/>
        <v>0</v>
      </c>
      <c r="N316" t="b">
        <f t="shared" ref="N316" si="760">AND(MIN($F314,$F315,$F316)=$F316,MAX($H314,$H315,$H316)=$H316)</f>
        <v>0</v>
      </c>
      <c r="O316" t="b">
        <f t="shared" ref="O316" si="761">AND(NOT(N314),NOT(N315),N316)</f>
        <v>0</v>
      </c>
      <c r="P316">
        <f>P293</f>
        <v>18</v>
      </c>
      <c r="Q316" s="6" t="s">
        <v>16</v>
      </c>
      <c r="R316" s="21" t="s">
        <v>9</v>
      </c>
      <c r="S316" s="12">
        <f ca="1" xml:space="preserve"> SUMIFS($J:$J, $A:$A,CELL("contents", S$4), $B:$B,CELL("contents", S$7), $C:$C,CELL("contents", $P296))</f>
        <v>16136983</v>
      </c>
      <c r="T316" s="19">
        <f ca="1" xml:space="preserve"> SUMIFS($J:$J, $A:$A,CELL("contents", T$4), $B:$B,CELL("contents", T$7), $C:$C,CELL("contents", $P296))</f>
        <v>123674795</v>
      </c>
      <c r="U316" s="13"/>
      <c r="V316" s="14">
        <f ca="1" xml:space="preserve"> SUMIFS($J:$J, $A:$A,CELL("contents", V$4), $B:$B,CELL("contents", V$7), $C:$C,CELL("contents", $P296))</f>
        <v>139811778</v>
      </c>
      <c r="W316" s="12">
        <f ca="1" xml:space="preserve"> SUMIFS($J:$J, $A:$A,CELL("contents", W$4), $B:$B,CELL("contents", W$7), $C:$C,CELL("contents", $P296))</f>
        <v>44848054</v>
      </c>
      <c r="X316" s="19">
        <f ca="1" xml:space="preserve"> SUMIFS($J:$J, $A:$A,CELL("contents", X$4), $B:$B,CELL("contents", X$7), $C:$C,CELL("contents", $P296))</f>
        <v>32141</v>
      </c>
      <c r="Y316" s="13"/>
      <c r="Z316" s="14">
        <f ca="1" xml:space="preserve"> SUMIFS($J:$J, $A:$A,CELL("contents", Z$4), $B:$B,CELL("contents", Z$7), $C:$C,CELL("contents", $P296))</f>
        <v>44880195</v>
      </c>
      <c r="AA316" s="12">
        <f ca="1" xml:space="preserve"> SUMIFS($J:$J, $A:$A,CELL("contents", AA$4), $B:$B,CELL("contents", AA$7), $C:$C,CELL("contents", $P296))</f>
        <v>40010619</v>
      </c>
      <c r="AB316" s="19">
        <f ca="1" xml:space="preserve"> SUMIFS($J:$J, $A:$A,CELL("contents", AB$4), $B:$B,CELL("contents", AB$7), $C:$C,CELL("contents", $P296))</f>
        <v>32141</v>
      </c>
      <c r="AC316" s="13"/>
      <c r="AD316" s="14">
        <f ca="1" xml:space="preserve"> SUMIFS($J:$J, $A:$A,CELL("contents", AD$4), $B:$B,CELL("contents", AD$7), $C:$C,CELL("contents", $P296))</f>
        <v>40042760</v>
      </c>
      <c r="AE316" s="12">
        <f ca="1" xml:space="preserve"> SUMIFS($J:$J, $A:$A,CELL("contents", AE$4), $B:$B,CELL("contents", AE$7), $C:$C,CELL("contents", $P296))</f>
        <v>100995656</v>
      </c>
      <c r="AF316" s="19">
        <f ca="1" xml:space="preserve"> SUMIFS($J:$J, $A:$A,CELL("contents", AF$4), $B:$B,CELL("contents", AF$7), $C:$C,CELL("contents", $P296))</f>
        <v>123739077</v>
      </c>
      <c r="AG316" s="13"/>
      <c r="AH316" s="14">
        <f ca="1" xml:space="preserve"> SUMIFS($J:$J, $A:$A,CELL("contents", AH$4), $B:$B,CELL("contents", AH$7), $C:$C,CELL("contents", $P296))</f>
        <v>224734733</v>
      </c>
      <c r="AK316" s="6" t="s">
        <v>16</v>
      </c>
      <c r="AL316" s="21" t="s">
        <v>9</v>
      </c>
      <c r="AM316" s="12">
        <f ca="1" xml:space="preserve"> SUMIFS($J:$J, $A:$A,CELL("contents", AM$4), $B:$B,CELL("contents", AM$7), $C:$C,CELL("contents", $P296), $G:$G,CELL("contents", AM$3))</f>
        <v>1640705</v>
      </c>
      <c r="AN316" s="19">
        <f ca="1" xml:space="preserve"> SUMIFS($J:$J, $A:$A,CELL("contents", AN$4), $B:$B,CELL("contents", AN$7), $C:$C,CELL("contents", $P296), $G:$G,CELL("contents", AN$3))</f>
        <v>22064418</v>
      </c>
      <c r="AO316" s="13"/>
      <c r="AP316" s="14">
        <f ca="1" xml:space="preserve"> SUMIFS($J:$J, $A:$A,CELL("contents", AP$4), $B:$B,CELL("contents", AP$7), $C:$C,CELL("contents", $P296), $G:$G,CELL("contents", AP$3))</f>
        <v>23705123</v>
      </c>
      <c r="AQ316" s="12">
        <f ca="1" xml:space="preserve"> SUMIFS($J:$J, $A:$A,CELL("contents", AQ$4), $B:$B,CELL("contents", AQ$7), $C:$C,CELL("contents", $P296), $G:$G,CELL("contents", AQ$3))</f>
        <v>4638894</v>
      </c>
      <c r="AR316" s="19">
        <f ca="1" xml:space="preserve"> SUMIFS($J:$J, $A:$A,CELL("contents", AR$4), $B:$B,CELL("contents", AR$7), $C:$C,CELL("contents", $P296), $G:$G,CELL("contents", AR$3))</f>
        <v>411</v>
      </c>
      <c r="AS316" s="13"/>
      <c r="AT316" s="14">
        <f ca="1" xml:space="preserve"> SUMIFS($J:$J, $A:$A,CELL("contents", AT$4), $B:$B,CELL("contents", AT$7), $C:$C,CELL("contents", $P296), $G:$G,CELL("contents", AT$3))</f>
        <v>4639305</v>
      </c>
      <c r="AU316" s="12">
        <f ca="1" xml:space="preserve"> SUMIFS($J:$J, $A:$A,CELL("contents", AU$4), $B:$B,CELL("contents", AU$7), $C:$C,CELL("contents", $P296), $G:$G,CELL("contents", AU$3))</f>
        <v>4598195</v>
      </c>
      <c r="AV316" s="19">
        <f ca="1" xml:space="preserve"> SUMIFS($J:$J, $A:$A,CELL("contents", AV$4), $B:$B,CELL("contents", AV$7), $C:$C,CELL("contents", $P296), $G:$G,CELL("contents", AV$3))</f>
        <v>411</v>
      </c>
      <c r="AW316" s="13"/>
      <c r="AX316" s="14">
        <f ca="1" xml:space="preserve"> SUMIFS($J:$J, $A:$A,CELL("contents", AX$4), $B:$B,CELL("contents", AX$7), $C:$C,CELL("contents", $P296), $G:$G,CELL("contents", AX$3))</f>
        <v>4598606</v>
      </c>
      <c r="AY316" s="12">
        <f ca="1" xml:space="preserve"> SUMIFS($J:$J, $A:$A,CELL("contents", AY$4), $B:$B,CELL("contents", AY$7), $C:$C,CELL("contents", $P296), $G:$G,CELL("contents", AY$3))</f>
        <v>10877794</v>
      </c>
      <c r="AZ316" s="19">
        <f ca="1" xml:space="preserve"> SUMIFS($J:$J, $A:$A,CELL("contents", AZ$4), $B:$B,CELL("contents", AZ$7), $C:$C,CELL("contents", $P296), $G:$G,CELL("contents", AZ$3))</f>
        <v>22065240</v>
      </c>
      <c r="BA316" s="13"/>
      <c r="BB316" s="14">
        <f ca="1" xml:space="preserve"> SUMIFS($J:$J, $A:$A,CELL("contents", BB$4), $B:$B,CELL("contents", BB$7), $C:$C,CELL("contents", $P296), $G:$G,CELL("contents", BB$3))</f>
        <v>32943034</v>
      </c>
      <c r="BE316" s="6" t="s">
        <v>16</v>
      </c>
      <c r="BF316" s="21" t="s">
        <v>9</v>
      </c>
      <c r="BG316" s="12">
        <f ca="1" xml:space="preserve"> SUMIFS($J:$J, $A:$A,CELL("contents", BG$4), $B:$B,CELL("contents", BG$7), $C:$C,CELL("contents", $P296), $G:$G,CELL("contents", BG$3))</f>
        <v>1795095</v>
      </c>
      <c r="BH316" s="19">
        <f ca="1" xml:space="preserve"> SUMIFS($J:$J, $A:$A,CELL("contents", BH$4), $B:$B,CELL("contents", BH$7), $C:$C,CELL("contents", $P296), $G:$G,CELL("contents", BH$3))</f>
        <v>22232143</v>
      </c>
      <c r="BI316" s="13"/>
      <c r="BJ316" s="14">
        <f ca="1" xml:space="preserve"> SUMIFS($J:$J, $A:$A,CELL("contents", BJ$4), $B:$B,CELL("contents", BJ$7), $C:$C,CELL("contents", $P296), $G:$G,CELL("contents", BJ$3))</f>
        <v>24027238</v>
      </c>
      <c r="BK316" s="12">
        <f ca="1" xml:space="preserve"> SUMIFS($J:$J, $A:$A,CELL("contents", BK$4), $B:$B,CELL("contents", BK$7), $C:$C,CELL("contents", $P296), $G:$G,CELL("contents", BK$3))</f>
        <v>6676598</v>
      </c>
      <c r="BL316" s="19">
        <f ca="1" xml:space="preserve"> SUMIFS($J:$J, $A:$A,CELL("contents", BL$4), $B:$B,CELL("contents", BL$7), $C:$C,CELL("contents", $P296), $G:$G,CELL("contents", BL$3))</f>
        <v>678</v>
      </c>
      <c r="BM316" s="13"/>
      <c r="BN316" s="14">
        <f ca="1" xml:space="preserve"> SUMIFS($J:$J, $A:$A,CELL("contents", BN$4), $B:$B,CELL("contents", BN$7), $C:$C,CELL("contents", $P296), $G:$G,CELL("contents", BN$3))</f>
        <v>6677276</v>
      </c>
      <c r="BO316" s="12">
        <f ca="1" xml:space="preserve"> SUMIFS($J:$J, $A:$A,CELL("contents", BO$4), $B:$B,CELL("contents", BO$7), $C:$C,CELL("contents", $P296), $G:$G,CELL("contents", BO$3))</f>
        <v>7322035</v>
      </c>
      <c r="BP316" s="19">
        <f ca="1" xml:space="preserve"> SUMIFS($J:$J, $A:$A,CELL("contents", BP$4), $B:$B,CELL("contents", BP$7), $C:$C,CELL("contents", $P296), $G:$G,CELL("contents", BP$3))</f>
        <v>678</v>
      </c>
      <c r="BQ316" s="13"/>
      <c r="BR316" s="14">
        <f ca="1" xml:space="preserve"> SUMIFS($J:$J, $A:$A,CELL("contents", BR$4), $B:$B,CELL("contents", BR$7), $C:$C,CELL("contents", $P296), $G:$G,CELL("contents", BR$3))</f>
        <v>7322713</v>
      </c>
      <c r="BS316" s="12">
        <f ca="1" xml:space="preserve"> SUMIFS($J:$J, $A:$A,CELL("contents", BS$4), $B:$B,CELL("contents", BS$7), $C:$C,CELL("contents", $P296), $G:$G,CELL("contents", BS$3))</f>
        <v>15793728</v>
      </c>
      <c r="BT316" s="19">
        <f ca="1" xml:space="preserve"> SUMIFS($J:$J, $A:$A,CELL("contents", BT$4), $B:$B,CELL("contents", BT$7), $C:$C,CELL("contents", $P296), $G:$G,CELL("contents", BT$3))</f>
        <v>22233499</v>
      </c>
      <c r="BU316" s="13"/>
      <c r="BV316" s="14">
        <f ca="1" xml:space="preserve"> SUMIFS($J:$J, $A:$A,CELL("contents", BV$4), $B:$B,CELL("contents", BV$7), $C:$C,CELL("contents", $P296), $G:$G,CELL("contents", BV$3))</f>
        <v>38027227</v>
      </c>
      <c r="BY316" s="6" t="s">
        <v>16</v>
      </c>
      <c r="BZ316" s="21" t="s">
        <v>9</v>
      </c>
      <c r="CA316" s="12">
        <f ca="1" xml:space="preserve"> SUMIFS($J:$J, $A:$A,CELL("contents", CA$4), $B:$B,CELL("contents", CA$7), $C:$C,CELL("contents", $P296), $G:$G,CELL("contents", CA$3))</f>
        <v>2463057</v>
      </c>
      <c r="CB316" s="19">
        <f ca="1" xml:space="preserve"> SUMIFS($J:$J, $A:$A,CELL("contents", CB$4), $B:$B,CELL("contents", CB$7), $C:$C,CELL("contents", $P296), $G:$G,CELL("contents", CB$3))</f>
        <v>23949451</v>
      </c>
      <c r="CC316" s="13"/>
      <c r="CD316" s="14">
        <f ca="1" xml:space="preserve"> SUMIFS($J:$J, $A:$A,CELL("contents", CD$4), $B:$B,CELL("contents", CD$7), $C:$C,CELL("contents", $P296), $G:$G,CELL("contents", CD$3))</f>
        <v>26412508</v>
      </c>
      <c r="CE316" s="12">
        <f ca="1" xml:space="preserve"> SUMIFS($J:$J, $A:$A,CELL("contents", CE$4), $B:$B,CELL("contents", CE$7), $C:$C,CELL("contents", $P296), $G:$G,CELL("contents", CE$3))</f>
        <v>8707785</v>
      </c>
      <c r="CF316" s="19">
        <f ca="1" xml:space="preserve"> SUMIFS($J:$J, $A:$A,CELL("contents", CF$4), $B:$B,CELL("contents", CF$7), $C:$C,CELL("contents", $P296), $G:$G,CELL("contents", CF$3))</f>
        <v>1952</v>
      </c>
      <c r="CG316" s="13"/>
      <c r="CH316" s="14">
        <f ca="1" xml:space="preserve"> SUMIFS($J:$J, $A:$A,CELL("contents", CH$4), $B:$B,CELL("contents", CH$7), $C:$C,CELL("contents", $P296), $G:$G,CELL("contents", CH$3))</f>
        <v>8709737</v>
      </c>
      <c r="CI316" s="12">
        <f ca="1" xml:space="preserve"> SUMIFS($J:$J, $A:$A,CELL("contents", CI$4), $B:$B,CELL("contents", CI$7), $C:$C,CELL("contents", $P296), $G:$G,CELL("contents", CI$3))</f>
        <v>8670975</v>
      </c>
      <c r="CJ316" s="19">
        <f ca="1" xml:space="preserve"> SUMIFS($J:$J, $A:$A,CELL("contents", CJ$4), $B:$B,CELL("contents", CJ$7), $C:$C,CELL("contents", $P296), $G:$G,CELL("contents", CJ$3))</f>
        <v>1952</v>
      </c>
      <c r="CK316" s="13"/>
      <c r="CL316" s="14">
        <f ca="1" xml:space="preserve"> SUMIFS($J:$J, $A:$A,CELL("contents", CL$4), $B:$B,CELL("contents", CL$7), $C:$C,CELL("contents", $P296), $G:$G,CELL("contents", CL$3))</f>
        <v>8672927</v>
      </c>
      <c r="CM316" s="12">
        <f ca="1" xml:space="preserve"> SUMIFS($J:$J, $A:$A,CELL("contents", CM$4), $B:$B,CELL("contents", CM$7), $C:$C,CELL("contents", $P296), $G:$G,CELL("contents", CM$3))</f>
        <v>19841817</v>
      </c>
      <c r="CN316" s="19">
        <f ca="1" xml:space="preserve"> SUMIFS($J:$J, $A:$A,CELL("contents", CN$4), $B:$B,CELL("contents", CN$7), $C:$C,CELL("contents", $P296), $G:$G,CELL("contents", CN$3))</f>
        <v>23953355</v>
      </c>
      <c r="CO316" s="13"/>
      <c r="CP316" s="14">
        <f ca="1" xml:space="preserve"> SUMIFS($J:$J, $A:$A,CELL("contents", CP$4), $B:$B,CELL("contents", CP$7), $C:$C,CELL("contents", $P296), $G:$G,CELL("contents", CP$3))</f>
        <v>43795172</v>
      </c>
      <c r="CS316" s="6" t="s">
        <v>16</v>
      </c>
      <c r="CT316" s="21" t="s">
        <v>9</v>
      </c>
      <c r="CU316" s="12">
        <f ca="1" xml:space="preserve"> SUMIFS($J:$J, $A:$A,CELL("contents", CU$4), $B:$B,CELL("contents", CU$7), $C:$C,CELL("contents", $P296), $G:$G,CELL("contents", CU$3))</f>
        <v>4146705</v>
      </c>
      <c r="CV316" s="19">
        <f ca="1" xml:space="preserve"> SUMIFS($J:$J, $A:$A,CELL("contents", CV$4), $B:$B,CELL("contents", CV$7), $C:$C,CELL("contents", $P296), $G:$G,CELL("contents", CV$3))</f>
        <v>27256981</v>
      </c>
      <c r="CW316" s="13"/>
      <c r="CX316" s="14">
        <f ca="1" xml:space="preserve"> SUMIFS($J:$J, $A:$A,CELL("contents", CX$4), $B:$B,CELL("contents", CX$7), $C:$C,CELL("contents", $P296), $G:$G,CELL("contents", CX$3))</f>
        <v>31403686</v>
      </c>
      <c r="CY316" s="12">
        <f ca="1" xml:space="preserve"> SUMIFS($J:$J, $A:$A,CELL("contents", CY$4), $B:$B,CELL("contents", CY$7), $C:$C,CELL("contents", $P296), $G:$G,CELL("contents", CY$3))</f>
        <v>12005620</v>
      </c>
      <c r="CZ316" s="19">
        <f ca="1" xml:space="preserve"> SUMIFS($J:$J, $A:$A,CELL("contents", CZ$4), $B:$B,CELL("contents", CZ$7), $C:$C,CELL("contents", $P296), $G:$G,CELL("contents", CZ$3))</f>
        <v>6617</v>
      </c>
      <c r="DA316" s="13"/>
      <c r="DB316" s="14">
        <f ca="1" xml:space="preserve"> SUMIFS($J:$J, $A:$A,CELL("contents", DB$4), $B:$B,CELL("contents", DB$7), $C:$C,CELL("contents", $P296), $G:$G,CELL("contents", DB$3))</f>
        <v>12012237</v>
      </c>
      <c r="DC316" s="12">
        <f ca="1" xml:space="preserve"> SUMIFS($J:$J, $A:$A,CELL("contents", DC$4), $B:$B,CELL("contents", DC$7), $C:$C,CELL("contents", $P296), $G:$G,CELL("contents", DC$3))</f>
        <v>8301320</v>
      </c>
      <c r="DD316" s="19">
        <f ca="1" xml:space="preserve"> SUMIFS($J:$J, $A:$A,CELL("contents", DD$4), $B:$B,CELL("contents", DD$7), $C:$C,CELL("contents", $P296), $G:$G,CELL("contents", DD$3))</f>
        <v>6617</v>
      </c>
      <c r="DE316" s="13"/>
      <c r="DF316" s="14">
        <f ca="1" xml:space="preserve"> SUMIFS($J:$J, $A:$A,CELL("contents", DF$4), $B:$B,CELL("contents", DF$7), $C:$C,CELL("contents", $P296), $G:$G,CELL("contents", DF$3))</f>
        <v>8307937</v>
      </c>
      <c r="DG316" s="12">
        <f ca="1" xml:space="preserve"> SUMIFS($J:$J, $A:$A,CELL("contents", DG$4), $B:$B,CELL("contents", DG$7), $C:$C,CELL("contents", $P296), $G:$G,CELL("contents", DG$3))</f>
        <v>24453645</v>
      </c>
      <c r="DH316" s="19">
        <f ca="1" xml:space="preserve"> SUMIFS($J:$J, $A:$A,CELL("contents", DH$4), $B:$B,CELL("contents", DH$7), $C:$C,CELL("contents", $P296), $G:$G,CELL("contents", DH$3))</f>
        <v>27270215</v>
      </c>
      <c r="DI316" s="13"/>
      <c r="DJ316" s="14">
        <f ca="1" xml:space="preserve"> SUMIFS($J:$J, $A:$A,CELL("contents", DJ$4), $B:$B,CELL("contents", DJ$7), $C:$C,CELL("contents", $P296), $G:$G,CELL("contents", DJ$3))</f>
        <v>51723860</v>
      </c>
      <c r="DM316" s="6" t="s">
        <v>16</v>
      </c>
      <c r="DN316" s="21" t="s">
        <v>9</v>
      </c>
      <c r="DO316" s="12">
        <f ca="1" xml:space="preserve"> SUMIFS($J:$J, $A:$A,CELL("contents", DO$4), $B:$B,CELL("contents", DO$7), $C:$C,CELL("contents", $P296), $G:$G,CELL("contents", DO$3))</f>
        <v>6091421</v>
      </c>
      <c r="DP316" s="19">
        <f ca="1" xml:space="preserve"> SUMIFS($J:$J, $A:$A,CELL("contents", DP$4), $B:$B,CELL("contents", DP$7), $C:$C,CELL("contents", $P296), $G:$G,CELL("contents", DP$3))</f>
        <v>28171802</v>
      </c>
      <c r="DQ316" s="13"/>
      <c r="DR316" s="14">
        <f ca="1" xml:space="preserve"> SUMIFS($J:$J, $A:$A,CELL("contents", DR$4), $B:$B,CELL("contents", DR$7), $C:$C,CELL("contents", $P296), $G:$G,CELL("contents", DR$3))</f>
        <v>34263223</v>
      </c>
      <c r="DS316" s="12">
        <f ca="1" xml:space="preserve"> SUMIFS($J:$J, $A:$A,CELL("contents", DS$4), $B:$B,CELL("contents", DS$7), $C:$C,CELL("contents", $P296), $G:$G,CELL("contents", DS$3))</f>
        <v>12819157</v>
      </c>
      <c r="DT316" s="19">
        <f ca="1" xml:space="preserve"> SUMIFS($J:$J, $A:$A,CELL("contents", DT$4), $B:$B,CELL("contents", DT$7), $C:$C,CELL("contents", $P296), $G:$G,CELL("contents", DT$3))</f>
        <v>22483</v>
      </c>
      <c r="DU316" s="13"/>
      <c r="DV316" s="14">
        <f ca="1" xml:space="preserve"> SUMIFS($J:$J, $A:$A,CELL("contents", DV$4), $B:$B,CELL("contents", DV$7), $C:$C,CELL("contents", $P296), $G:$G,CELL("contents", DV$3))</f>
        <v>12841640</v>
      </c>
      <c r="DW316" s="12">
        <f ca="1" xml:space="preserve"> SUMIFS($J:$J, $A:$A,CELL("contents", DW$4), $B:$B,CELL("contents", DW$7), $C:$C,CELL("contents", $P296), $G:$G,CELL("contents", DW$3))</f>
        <v>11118094</v>
      </c>
      <c r="DX316" s="19">
        <f ca="1" xml:space="preserve"> SUMIFS($J:$J, $A:$A,CELL("contents", DX$4), $B:$B,CELL("contents", DX$7), $C:$C,CELL("contents", $P296), $G:$G,CELL("contents", DX$3))</f>
        <v>22483</v>
      </c>
      <c r="DY316" s="13"/>
      <c r="DZ316" s="14">
        <f ca="1" xml:space="preserve"> SUMIFS($J:$J, $A:$A,CELL("contents", DZ$4), $B:$B,CELL("contents", DZ$7), $C:$C,CELL("contents", $P296), $G:$G,CELL("contents", DZ$3))</f>
        <v>11140577</v>
      </c>
      <c r="EA316" s="12">
        <f ca="1" xml:space="preserve"> SUMIFS($J:$J, $A:$A,CELL("contents", EA$4), $B:$B,CELL("contents", EA$7), $C:$C,CELL("contents", $P296), $G:$G,CELL("contents", EA$3))</f>
        <v>30028672</v>
      </c>
      <c r="EB316" s="19">
        <f ca="1" xml:space="preserve"> SUMIFS($J:$J, $A:$A,CELL("contents", EB$4), $B:$B,CELL("contents", EB$7), $C:$C,CELL("contents", $P296), $G:$G,CELL("contents", EB$3))</f>
        <v>28216768</v>
      </c>
      <c r="EC316" s="13"/>
      <c r="ED316" s="14">
        <f ca="1" xml:space="preserve"> SUMIFS($J:$J, $A:$A,CELL("contents", ED$4), $B:$B,CELL("contents", ED$7), $C:$C,CELL("contents", $P296), $G:$G,CELL("contents", ED$3))</f>
        <v>58245440</v>
      </c>
    </row>
    <row r="317" spans="1:134" x14ac:dyDescent="0.25">
      <c r="A317" t="s">
        <v>13</v>
      </c>
      <c r="B317" t="s">
        <v>14</v>
      </c>
      <c r="C317">
        <v>12</v>
      </c>
      <c r="D317">
        <v>18</v>
      </c>
      <c r="E317" t="b">
        <v>0</v>
      </c>
      <c r="F317">
        <v>4.24</v>
      </c>
      <c r="G317">
        <v>16</v>
      </c>
      <c r="H317">
        <v>16</v>
      </c>
      <c r="I317">
        <v>327228</v>
      </c>
      <c r="J317">
        <v>323964</v>
      </c>
      <c r="K317">
        <v>161965</v>
      </c>
      <c r="L317">
        <v>17</v>
      </c>
      <c r="M317">
        <f t="shared" si="645"/>
        <v>0</v>
      </c>
      <c r="N317" t="b">
        <f t="shared" ref="N317" si="762">AND(MIN($F317,$F318,$F319)=$F317,MAX($H317,$H318,$H319)=$H317)</f>
        <v>0</v>
      </c>
      <c r="O317" t="b">
        <f t="shared" ref="O317" si="763">AND(N317,NOT(N318),NOT(N319))</f>
        <v>0</v>
      </c>
      <c r="P317">
        <f>P293</f>
        <v>18</v>
      </c>
      <c r="Q317" s="5" t="s">
        <v>23</v>
      </c>
      <c r="R317" s="21"/>
      <c r="S317" s="12">
        <f ca="1" xml:space="preserve"> IFERROR(AVERAGEIFS($J:$J, $A:$A,CELL("contents", S$4), $B:$B,CELL("contents", S$7), $C:$C,CELL("contents", $P296)), 0)</f>
        <v>67237.429166666669</v>
      </c>
      <c r="T317" s="19">
        <f ca="1" xml:space="preserve"> IFERROR(AVERAGEIFS($J:$J, $A:$A,CELL("contents", T$4), $B:$B,CELL("contents", T$7), $C:$C,CELL("contents", $P296)), 0)</f>
        <v>749544.21212121216</v>
      </c>
      <c r="U317" s="13"/>
      <c r="V317" s="14">
        <f ca="1" xml:space="preserve"> IFERROR(AVERAGEIFS($J:$J, $A:$A,CELL("contents", V$4), $B:$B,CELL("contents", V$7), $C:$C,CELL("contents", $P296)), 0)</f>
        <v>345214.26666666666</v>
      </c>
      <c r="W317" s="12">
        <f ca="1" xml:space="preserve"> IFERROR(AVERAGEIFS($J:$J, $A:$A,CELL("contents", W$4), $B:$B,CELL("contents", W$7), $C:$C,CELL("contents", $P296)), 0)</f>
        <v>186866.89166666666</v>
      </c>
      <c r="X317" s="19">
        <f ca="1" xml:space="preserve"> IFERROR(AVERAGEIFS($J:$J, $A:$A,CELL("contents", X$4), $B:$B,CELL("contents", X$7), $C:$C,CELL("contents", $P296)), 0)</f>
        <v>194.79393939393938</v>
      </c>
      <c r="Y317" s="13"/>
      <c r="Z317" s="14">
        <f ca="1" xml:space="preserve"> IFERROR(AVERAGEIFS($J:$J, $A:$A,CELL("contents", Z$4), $B:$B,CELL("contents", Z$7), $C:$C,CELL("contents", $P296)), 0)</f>
        <v>110815.29629629629</v>
      </c>
      <c r="AA317" s="12">
        <f ca="1" xml:space="preserve"> IFERROR(AVERAGEIFS($J:$J, $A:$A,CELL("contents", AA$4), $B:$B,CELL("contents", AA$7), $C:$C,CELL("contents", $P296)), 0)</f>
        <v>166710.91250000001</v>
      </c>
      <c r="AB317" s="19">
        <f ca="1" xml:space="preserve"> IFERROR(AVERAGEIFS($J:$J, $A:$A,CELL("contents", AB$4), $B:$B,CELL("contents", AB$7), $C:$C,CELL("contents", $P296)), 0)</f>
        <v>194.79393939393938</v>
      </c>
      <c r="AC317" s="13"/>
      <c r="AD317" s="14">
        <f ca="1" xml:space="preserve"> IFERROR(AVERAGEIFS($J:$J, $A:$A,CELL("contents", AD$4), $B:$B,CELL("contents", AD$7), $C:$C,CELL("contents", $P296)), 0)</f>
        <v>98871.012345679017</v>
      </c>
      <c r="AE317" s="12">
        <f ca="1" xml:space="preserve"> IFERROR(AVERAGEIFS($J:$J, $A:$A,CELL("contents", AE$4), $B:$B,CELL("contents", AE$7), $C:$C,CELL("contents", $P296)), 0)</f>
        <v>140271.74444444446</v>
      </c>
      <c r="AF317" s="19">
        <f ca="1" xml:space="preserve"> IFERROR(AVERAGEIFS($J:$J, $A:$A,CELL("contents", AF$4), $B:$B,CELL("contents", AF$7), $C:$C,CELL("contents", $P296)), 0)</f>
        <v>249977.93333333332</v>
      </c>
      <c r="AG317" s="13"/>
      <c r="AH317" s="14">
        <f ca="1" xml:space="preserve"> IFERROR(AVERAGEIFS($J:$J, $A:$A,CELL("contents", AH$4), $B:$B,CELL("contents", AH$7), $C:$C,CELL("contents", $P296)), 0)</f>
        <v>184966.85843621398</v>
      </c>
      <c r="AK317" s="5" t="s">
        <v>23</v>
      </c>
      <c r="AL317" s="21"/>
      <c r="AM317" s="12">
        <f ca="1" xml:space="preserve"> IFERROR(AVERAGEIFS($J:$J, $A:$A,CELL("contents", AM$4), $B:$B,CELL("contents", AM$7), $C:$C,CELL("contents", $P296), $G:$G,CELL("contents", AM$3)), 0)</f>
        <v>34181.354166666664</v>
      </c>
      <c r="AN317" s="19">
        <f ca="1" xml:space="preserve"> IFERROR(AVERAGEIFS($J:$J, $A:$A,CELL("contents", AN$4), $B:$B,CELL("contents", AN$7), $C:$C,CELL("contents", $P296), $G:$G,CELL("contents", AN$3)), 0)</f>
        <v>668618.72727272729</v>
      </c>
      <c r="AO317" s="13"/>
      <c r="AP317" s="14">
        <f ca="1" xml:space="preserve"> IFERROR(AVERAGEIFS($J:$J, $A:$A,CELL("contents", AP$4), $B:$B,CELL("contents", AP$7), $C:$C,CELL("contents", $P296), $G:$G,CELL("contents", AP$3)), 0)</f>
        <v>292655.83950617287</v>
      </c>
      <c r="AQ317" s="12">
        <f ca="1" xml:space="preserve"> IFERROR(AVERAGEIFS($J:$J, $A:$A,CELL("contents", AQ$4), $B:$B,CELL("contents", AQ$7), $C:$C,CELL("contents", $P296), $G:$G,CELL("contents", AQ$3)), 0)</f>
        <v>96643.625</v>
      </c>
      <c r="AR317" s="19">
        <f ca="1" xml:space="preserve"> IFERROR(AVERAGEIFS($J:$J, $A:$A,CELL("contents", AR$4), $B:$B,CELL("contents", AR$7), $C:$C,CELL("contents", $P296), $G:$G,CELL("contents", AR$3)), 0)</f>
        <v>12.454545454545455</v>
      </c>
      <c r="AS317" s="13"/>
      <c r="AT317" s="14">
        <f ca="1" xml:space="preserve"> IFERROR(AVERAGEIFS($J:$J, $A:$A,CELL("contents", AT$4), $B:$B,CELL("contents", AT$7), $C:$C,CELL("contents", $P296), $G:$G,CELL("contents", AT$3)), 0)</f>
        <v>57275.370370370372</v>
      </c>
      <c r="AU317" s="12">
        <f ca="1" xml:space="preserve"> IFERROR(AVERAGEIFS($J:$J, $A:$A,CELL("contents", AU$4), $B:$B,CELL("contents", AU$7), $C:$C,CELL("contents", $P296), $G:$G,CELL("contents", AU$3)), 0)</f>
        <v>95795.729166666672</v>
      </c>
      <c r="AV317" s="19">
        <f ca="1" xml:space="preserve"> IFERROR(AVERAGEIFS($J:$J, $A:$A,CELL("contents", AV$4), $B:$B,CELL("contents", AV$7), $C:$C,CELL("contents", $P296), $G:$G,CELL("contents", AV$3)), 0)</f>
        <v>12.454545454545455</v>
      </c>
      <c r="AW317" s="13"/>
      <c r="AX317" s="14">
        <f ca="1" xml:space="preserve"> IFERROR(AVERAGEIFS($J:$J, $A:$A,CELL("contents", AX$4), $B:$B,CELL("contents", AX$7), $C:$C,CELL("contents", $P296), $G:$G,CELL("contents", AX$3)), 0)</f>
        <v>56772.91358024691</v>
      </c>
      <c r="AY317" s="12">
        <f ca="1" xml:space="preserve"> IFERROR(AVERAGEIFS($J:$J, $A:$A,CELL("contents", AY$4), $B:$B,CELL("contents", AY$7), $C:$C,CELL("contents", $P296), $G:$G,CELL("contents", AY$3)), 0)</f>
        <v>75540.236111111109</v>
      </c>
      <c r="AZ317" s="19">
        <f ca="1" xml:space="preserve"> IFERROR(AVERAGEIFS($J:$J, $A:$A,CELL("contents", AZ$4), $B:$B,CELL("contents", AZ$7), $C:$C,CELL("contents", $P296), $G:$G,CELL("contents", AZ$3)), 0)</f>
        <v>222881.21212121213</v>
      </c>
      <c r="BA317" s="13"/>
      <c r="BB317" s="14">
        <f ca="1" xml:space="preserve"> IFERROR(AVERAGEIFS($J:$J, $A:$A,CELL("contents", BB$4), $B:$B,CELL("contents", BB$7), $C:$C,CELL("contents", $P296), $G:$G,CELL("contents", BB$3)), 0)</f>
        <v>135568.04115226338</v>
      </c>
      <c r="BE317" s="5" t="s">
        <v>23</v>
      </c>
      <c r="BF317" s="21"/>
      <c r="BG317" s="12">
        <f ca="1" xml:space="preserve"> IFERROR(AVERAGEIFS($J:$J, $A:$A,CELL("contents", BG$4), $B:$B,CELL("contents", BG$7), $C:$C,CELL("contents", $P296), $G:$G,CELL("contents", BG$3)), 0)</f>
        <v>37397.8125</v>
      </c>
      <c r="BH317" s="19">
        <f ca="1" xml:space="preserve"> IFERROR(AVERAGEIFS($J:$J, $A:$A,CELL("contents", BH$4), $B:$B,CELL("contents", BH$7), $C:$C,CELL("contents", $P296), $G:$G,CELL("contents", BH$3)), 0)</f>
        <v>673701.30303030298</v>
      </c>
      <c r="BI317" s="13"/>
      <c r="BJ317" s="14">
        <f ca="1" xml:space="preserve"> IFERROR(AVERAGEIFS($J:$J, $A:$A,CELL("contents", BJ$4), $B:$B,CELL("contents", BJ$7), $C:$C,CELL("contents", $P296), $G:$G,CELL("contents", BJ$3)), 0)</f>
        <v>296632.56790123455</v>
      </c>
      <c r="BK317" s="12">
        <f ca="1" xml:space="preserve"> IFERROR(AVERAGEIFS($J:$J, $A:$A,CELL("contents", BK$4), $B:$B,CELL("contents", BK$7), $C:$C,CELL("contents", $P296), $G:$G,CELL("contents", BK$3)), 0)</f>
        <v>139095.79166666666</v>
      </c>
      <c r="BL317" s="19">
        <f ca="1" xml:space="preserve"> IFERROR(AVERAGEIFS($J:$J, $A:$A,CELL("contents", BL$4), $B:$B,CELL("contents", BL$7), $C:$C,CELL("contents", $P296), $G:$G,CELL("contents", BL$3)), 0)</f>
        <v>20.545454545454547</v>
      </c>
      <c r="BM317" s="13"/>
      <c r="BN317" s="14">
        <f ca="1" xml:space="preserve"> IFERROR(AVERAGEIFS($J:$J, $A:$A,CELL("contents", BN$4), $B:$B,CELL("contents", BN$7), $C:$C,CELL("contents", $P296), $G:$G,CELL("contents", BN$3)), 0)</f>
        <v>82435.506172839509</v>
      </c>
      <c r="BO317" s="12">
        <f ca="1" xml:space="preserve"> IFERROR(AVERAGEIFS($J:$J, $A:$A,CELL("contents", BO$4), $B:$B,CELL("contents", BO$7), $C:$C,CELL("contents", $P296), $G:$G,CELL("contents", BO$3)), 0)</f>
        <v>152542.39583333334</v>
      </c>
      <c r="BP317" s="19">
        <f ca="1" xml:space="preserve"> IFERROR(AVERAGEIFS($J:$J, $A:$A,CELL("contents", BP$4), $B:$B,CELL("contents", BP$7), $C:$C,CELL("contents", $P296), $G:$G,CELL("contents", BP$3)), 0)</f>
        <v>20.545454545454547</v>
      </c>
      <c r="BQ317" s="13"/>
      <c r="BR317" s="14">
        <f ca="1" xml:space="preserve"> IFERROR(AVERAGEIFS($J:$J, $A:$A,CELL("contents", BR$4), $B:$B,CELL("contents", BR$7), $C:$C,CELL("contents", $P296), $G:$G,CELL("contents", BR$3)), 0)</f>
        <v>90403.864197530871</v>
      </c>
      <c r="BS317" s="12">
        <f ca="1" xml:space="preserve"> IFERROR(AVERAGEIFS($J:$J, $A:$A,CELL("contents", BS$4), $B:$B,CELL("contents", BS$7), $C:$C,CELL("contents", $P296), $G:$G,CELL("contents", BS$3)), 0)</f>
        <v>109678.66666666667</v>
      </c>
      <c r="BT317" s="19">
        <f ca="1" xml:space="preserve"> IFERROR(AVERAGEIFS($J:$J, $A:$A,CELL("contents", BT$4), $B:$B,CELL("contents", BT$7), $C:$C,CELL("contents", $P296), $G:$G,CELL("contents", BT$3)), 0)</f>
        <v>224580.79797979799</v>
      </c>
      <c r="BU317" s="13"/>
      <c r="BV317" s="14">
        <f ca="1" xml:space="preserve"> IFERROR(AVERAGEIFS($J:$J, $A:$A,CELL("contents", BV$4), $B:$B,CELL("contents", BV$7), $C:$C,CELL("contents", $P296), $G:$G,CELL("contents", BV$3)), 0)</f>
        <v>156490.64609053498</v>
      </c>
      <c r="BY317" s="5" t="s">
        <v>23</v>
      </c>
      <c r="BZ317" s="21"/>
      <c r="CA317" s="12">
        <f ca="1" xml:space="preserve"> IFERROR(AVERAGEIFS($J:$J, $A:$A,CELL("contents", CA$4), $B:$B,CELL("contents", CA$7), $C:$C,CELL("contents", $P296), $G:$G,CELL("contents", CA$3)), 0)</f>
        <v>51313.6875</v>
      </c>
      <c r="CB317" s="19">
        <f ca="1" xml:space="preserve"> IFERROR(AVERAGEIFS($J:$J, $A:$A,CELL("contents", CB$4), $B:$B,CELL("contents", CB$7), $C:$C,CELL("contents", $P296), $G:$G,CELL("contents", CB$3)), 0)</f>
        <v>725740.93939393945</v>
      </c>
      <c r="CC317" s="13"/>
      <c r="CD317" s="14">
        <f ca="1" xml:space="preserve"> IFERROR(AVERAGEIFS($J:$J, $A:$A,CELL("contents", CD$4), $B:$B,CELL("contents", CD$7), $C:$C,CELL("contents", $P296), $G:$G,CELL("contents", CD$3)), 0)</f>
        <v>326080.34567901236</v>
      </c>
      <c r="CE317" s="12">
        <f ca="1" xml:space="preserve"> IFERROR(AVERAGEIFS($J:$J, $A:$A,CELL("contents", CE$4), $B:$B,CELL("contents", CE$7), $C:$C,CELL("contents", $P296), $G:$G,CELL("contents", CE$3)), 0)</f>
        <v>181412.1875</v>
      </c>
      <c r="CF317" s="19">
        <f ca="1" xml:space="preserve"> IFERROR(AVERAGEIFS($J:$J, $A:$A,CELL("contents", CF$4), $B:$B,CELL("contents", CF$7), $C:$C,CELL("contents", $P296), $G:$G,CELL("contents", CF$3)), 0)</f>
        <v>59.151515151515149</v>
      </c>
      <c r="CG317" s="13"/>
      <c r="CH317" s="14">
        <f ca="1" xml:space="preserve"> IFERROR(AVERAGEIFS($J:$J, $A:$A,CELL("contents", CH$4), $B:$B,CELL("contents", CH$7), $C:$C,CELL("contents", $P296), $G:$G,CELL("contents", CH$3)), 0)</f>
        <v>107527.61728395062</v>
      </c>
      <c r="CI317" s="12">
        <f ca="1" xml:space="preserve"> IFERROR(AVERAGEIFS($J:$J, $A:$A,CELL("contents", CI$4), $B:$B,CELL("contents", CI$7), $C:$C,CELL("contents", $P296), $G:$G,CELL("contents", CI$3)), 0)</f>
        <v>180645.3125</v>
      </c>
      <c r="CJ317" s="19">
        <f ca="1" xml:space="preserve"> IFERROR(AVERAGEIFS($J:$J, $A:$A,CELL("contents", CJ$4), $B:$B,CELL("contents", CJ$7), $C:$C,CELL("contents", $P296), $G:$G,CELL("contents", CJ$3)), 0)</f>
        <v>59.151515151515149</v>
      </c>
      <c r="CK317" s="13"/>
      <c r="CL317" s="14">
        <f ca="1" xml:space="preserve"> IFERROR(AVERAGEIFS($J:$J, $A:$A,CELL("contents", CL$4), $B:$B,CELL("contents", CL$7), $C:$C,CELL("contents", $P296), $G:$G,CELL("contents", CL$3)), 0)</f>
        <v>107073.17283950618</v>
      </c>
      <c r="CM317" s="12">
        <f ca="1" xml:space="preserve"> IFERROR(AVERAGEIFS($J:$J, $A:$A,CELL("contents", CM$4), $B:$B,CELL("contents", CM$7), $C:$C,CELL("contents", $P296), $G:$G,CELL("contents", CM$3)), 0)</f>
        <v>137790.39583333334</v>
      </c>
      <c r="CN317" s="19">
        <f ca="1" xml:space="preserve"> IFERROR(AVERAGEIFS($J:$J, $A:$A,CELL("contents", CN$4), $B:$B,CELL("contents", CN$7), $C:$C,CELL("contents", $P296), $G:$G,CELL("contents", CN$3)), 0)</f>
        <v>241953.08080808082</v>
      </c>
      <c r="CO317" s="13"/>
      <c r="CP317" s="14">
        <f ca="1" xml:space="preserve"> IFERROR(AVERAGEIFS($J:$J, $A:$A,CELL("contents", CP$4), $B:$B,CELL("contents", CP$7), $C:$C,CELL("contents", $P296), $G:$G,CELL("contents", CP$3)), 0)</f>
        <v>180227.04526748971</v>
      </c>
      <c r="CS317" s="5" t="s">
        <v>23</v>
      </c>
      <c r="CT317" s="21"/>
      <c r="CU317" s="12">
        <f ca="1" xml:space="preserve"> IFERROR(AVERAGEIFS($J:$J, $A:$A,CELL("contents", CU$4), $B:$B,CELL("contents", CU$7), $C:$C,CELL("contents", $P296), $G:$G,CELL("contents", CU$3)), 0)</f>
        <v>86389.6875</v>
      </c>
      <c r="CV317" s="19">
        <f ca="1" xml:space="preserve"> IFERROR(AVERAGEIFS($J:$J, $A:$A,CELL("contents", CV$4), $B:$B,CELL("contents", CV$7), $C:$C,CELL("contents", $P296), $G:$G,CELL("contents", CV$3)), 0)</f>
        <v>825969.12121212122</v>
      </c>
      <c r="CW317" s="13"/>
      <c r="CX317" s="14">
        <f ca="1" xml:space="preserve"> IFERROR(AVERAGEIFS($J:$J, $A:$A,CELL("contents", CX$4), $B:$B,CELL("contents", CX$7), $C:$C,CELL("contents", $P296), $G:$G,CELL("contents", CX$3)), 0)</f>
        <v>387699.82716049382</v>
      </c>
      <c r="CY317" s="12">
        <f ca="1" xml:space="preserve"> IFERROR(AVERAGEIFS($J:$J, $A:$A,CELL("contents", CY$4), $B:$B,CELL("contents", CY$7), $C:$C,CELL("contents", $P296), $G:$G,CELL("contents", CY$3)), 0)</f>
        <v>250117.08333333334</v>
      </c>
      <c r="CZ317" s="19">
        <f ca="1" xml:space="preserve"> IFERROR(AVERAGEIFS($J:$J, $A:$A,CELL("contents", CZ$4), $B:$B,CELL("contents", CZ$7), $C:$C,CELL("contents", $P296), $G:$G,CELL("contents", CZ$3)), 0)</f>
        <v>200.5151515151515</v>
      </c>
      <c r="DA317" s="13"/>
      <c r="DB317" s="14">
        <f ca="1" xml:space="preserve"> IFERROR(AVERAGEIFS($J:$J, $A:$A,CELL("contents", DB$4), $B:$B,CELL("contents", DB$7), $C:$C,CELL("contents", $P296), $G:$G,CELL("contents", DB$3)), 0)</f>
        <v>148299.22222222222</v>
      </c>
      <c r="DC317" s="12">
        <f ca="1" xml:space="preserve"> IFERROR(AVERAGEIFS($J:$J, $A:$A,CELL("contents", DC$4), $B:$B,CELL("contents", DC$7), $C:$C,CELL("contents", $P296), $G:$G,CELL("contents", DC$3)), 0)</f>
        <v>172944.16666666666</v>
      </c>
      <c r="DD317" s="19">
        <f ca="1" xml:space="preserve"> IFERROR(AVERAGEIFS($J:$J, $A:$A,CELL("contents", DD$4), $B:$B,CELL("contents", DD$7), $C:$C,CELL("contents", $P296), $G:$G,CELL("contents", DD$3)), 0)</f>
        <v>200.5151515151515</v>
      </c>
      <c r="DE317" s="13"/>
      <c r="DF317" s="14">
        <f ca="1" xml:space="preserve"> IFERROR(AVERAGEIFS($J:$J, $A:$A,CELL("contents", DF$4), $B:$B,CELL("contents", DF$7), $C:$C,CELL("contents", $P296), $G:$G,CELL("contents", DF$3)), 0)</f>
        <v>102567.12345679013</v>
      </c>
      <c r="DG317" s="12">
        <f ca="1" xml:space="preserve"> IFERROR(AVERAGEIFS($J:$J, $A:$A,CELL("contents", DG$4), $B:$B,CELL("contents", DG$7), $C:$C,CELL("contents", $P296), $G:$G,CELL("contents", DG$3)), 0)</f>
        <v>169816.97916666666</v>
      </c>
      <c r="DH317" s="19">
        <f ca="1" xml:space="preserve"> IFERROR(AVERAGEIFS($J:$J, $A:$A,CELL("contents", DH$4), $B:$B,CELL("contents", DH$7), $C:$C,CELL("contents", $P296), $G:$G,CELL("contents", DH$3)), 0)</f>
        <v>275456.71717171714</v>
      </c>
      <c r="DI317" s="13"/>
      <c r="DJ317" s="14">
        <f ca="1" xml:space="preserve"> IFERROR(AVERAGEIFS($J:$J, $A:$A,CELL("contents", DJ$4), $B:$B,CELL("contents", DJ$7), $C:$C,CELL("contents", $P296), $G:$G,CELL("contents", DJ$3)), 0)</f>
        <v>212855.39094650207</v>
      </c>
      <c r="DM317" s="5" t="s">
        <v>23</v>
      </c>
      <c r="DN317" s="21"/>
      <c r="DO317" s="12">
        <f ca="1" xml:space="preserve"> IFERROR(AVERAGEIFS($J:$J, $A:$A,CELL("contents", DO$4), $B:$B,CELL("contents", DO$7), $C:$C,CELL("contents", $P296), $G:$G,CELL("contents", DO$3)), 0)</f>
        <v>126904.60416666667</v>
      </c>
      <c r="DP317" s="19">
        <f ca="1" xml:space="preserve"> IFERROR(AVERAGEIFS($J:$J, $A:$A,CELL("contents", DP$4), $B:$B,CELL("contents", DP$7), $C:$C,CELL("contents", $P296), $G:$G,CELL("contents", DP$3)), 0)</f>
        <v>853690.96969696973</v>
      </c>
      <c r="DQ317" s="13"/>
      <c r="DR317" s="14">
        <f ca="1" xml:space="preserve"> IFERROR(AVERAGEIFS($J:$J, $A:$A,CELL("contents", DR$4), $B:$B,CELL("contents", DR$7), $C:$C,CELL("contents", $P296), $G:$G,CELL("contents", DR$3)), 0)</f>
        <v>423002.75308641978</v>
      </c>
      <c r="DS317" s="12">
        <f ca="1" xml:space="preserve"> IFERROR(AVERAGEIFS($J:$J, $A:$A,CELL("contents", DS$4), $B:$B,CELL("contents", DS$7), $C:$C,CELL("contents", $P296), $G:$G,CELL("contents", DS$3)), 0)</f>
        <v>267065.77083333331</v>
      </c>
      <c r="DT317" s="19">
        <f ca="1" xml:space="preserve"> IFERROR(AVERAGEIFS($J:$J, $A:$A,CELL("contents", DT$4), $B:$B,CELL("contents", DT$7), $C:$C,CELL("contents", $P296), $G:$G,CELL("contents", DT$3)), 0)</f>
        <v>681.30303030303025</v>
      </c>
      <c r="DU317" s="13"/>
      <c r="DV317" s="14">
        <f ca="1" xml:space="preserve"> IFERROR(AVERAGEIFS($J:$J, $A:$A,CELL("contents", DV$4), $B:$B,CELL("contents", DV$7), $C:$C,CELL("contents", $P296), $G:$G,CELL("contents", DV$3)), 0)</f>
        <v>158538.76543209876</v>
      </c>
      <c r="DW317" s="12">
        <f ca="1" xml:space="preserve"> IFERROR(AVERAGEIFS($J:$J, $A:$A,CELL("contents", DW$4), $B:$B,CELL("contents", DW$7), $C:$C,CELL("contents", $P296), $G:$G,CELL("contents", DW$3)), 0)</f>
        <v>231626.95833333334</v>
      </c>
      <c r="DX317" s="19">
        <f ca="1" xml:space="preserve"> IFERROR(AVERAGEIFS($J:$J, $A:$A,CELL("contents", DX$4), $B:$B,CELL("contents", DX$7), $C:$C,CELL("contents", $P296), $G:$G,CELL("contents", DX$3)), 0)</f>
        <v>681.30303030303025</v>
      </c>
      <c r="DY317" s="13"/>
      <c r="DZ317" s="14">
        <f ca="1" xml:space="preserve"> IFERROR(AVERAGEIFS($J:$J, $A:$A,CELL("contents", DZ$4), $B:$B,CELL("contents", DZ$7), $C:$C,CELL("contents", $P296), $G:$G,CELL("contents", DZ$3)), 0)</f>
        <v>137537.98765432098</v>
      </c>
      <c r="EA317" s="12">
        <f ca="1" xml:space="preserve"> IFERROR(AVERAGEIFS($J:$J, $A:$A,CELL("contents", EA$4), $B:$B,CELL("contents", EA$7), $C:$C,CELL("contents", $P296), $G:$G,CELL("contents", EA$3)), 0)</f>
        <v>208532.44444444444</v>
      </c>
      <c r="EB317" s="19">
        <f ca="1" xml:space="preserve"> IFERROR(AVERAGEIFS($J:$J, $A:$A,CELL("contents", EB$4), $B:$B,CELL("contents", EB$7), $C:$C,CELL("contents", $P296), $G:$G,CELL("contents", EB$3)), 0)</f>
        <v>285017.8585858586</v>
      </c>
      <c r="EC317" s="13"/>
      <c r="ED317" s="14">
        <f ca="1" xml:space="preserve"> IFERROR(AVERAGEIFS($J:$J, $A:$A,CELL("contents", ED$4), $B:$B,CELL("contents", ED$7), $C:$C,CELL("contents", $P296), $G:$G,CELL("contents", ED$3)), 0)</f>
        <v>239693.16872427982</v>
      </c>
    </row>
    <row r="318" spans="1:134" ht="15.75" thickBot="1" x14ac:dyDescent="0.3">
      <c r="A318" t="s">
        <v>15</v>
      </c>
      <c r="B318" t="s">
        <v>14</v>
      </c>
      <c r="C318">
        <v>12</v>
      </c>
      <c r="D318">
        <v>18</v>
      </c>
      <c r="E318" t="b">
        <v>0</v>
      </c>
      <c r="F318">
        <v>0.25800000000000001</v>
      </c>
      <c r="G318">
        <v>16</v>
      </c>
      <c r="H318">
        <v>16</v>
      </c>
      <c r="I318">
        <v>11700</v>
      </c>
      <c r="J318">
        <v>11698</v>
      </c>
      <c r="K318">
        <v>5831</v>
      </c>
      <c r="L318">
        <v>13</v>
      </c>
      <c r="M318">
        <f t="shared" si="645"/>
        <v>0</v>
      </c>
      <c r="N318" t="b">
        <f t="shared" ref="N318" si="764">AND(MIN($F317,$F318,$F319)=$F318,MAX($H317,$H318,$H319)=$H318)</f>
        <v>1</v>
      </c>
      <c r="O318" t="b">
        <f t="shared" ref="O318" si="765">AND(NOT(N317),N318,NOT(N319))</f>
        <v>1</v>
      </c>
      <c r="P318">
        <f>P293</f>
        <v>18</v>
      </c>
      <c r="Q318" s="7" t="s">
        <v>29</v>
      </c>
      <c r="R318" s="21"/>
      <c r="S318" s="15">
        <f ca="1" xml:space="preserve"> _xlfn.MAXIFS($J:$J, $A:$A,CELL("contents", S$4), $B:$B,CELL("contents", S$7), $C:$C,CELL("contents", $P296))</f>
        <v>1708463</v>
      </c>
      <c r="T318" s="20">
        <f ca="1" xml:space="preserve"> _xlfn.MAXIFS($J:$J, $A:$A,CELL("contents", T$4), $B:$B,CELL("contents", T$7), $C:$C,CELL("contents", $P296))</f>
        <v>1839517</v>
      </c>
      <c r="U318" s="16"/>
      <c r="V318" s="17">
        <f ca="1" xml:space="preserve"> _xlfn.MAXIFS($J:$J, $A:$A,CELL("contents", V$4), $B:$B,CELL("contents", V$7), $C:$C,CELL("contents", $P296))</f>
        <v>1839517</v>
      </c>
      <c r="W318" s="15">
        <f ca="1" xml:space="preserve"> _xlfn.MAXIFS($J:$J, $A:$A,CELL("contents", W$4), $B:$B,CELL("contents", W$7), $C:$C,CELL("contents", $P296))</f>
        <v>1182197</v>
      </c>
      <c r="X318" s="20">
        <f ca="1" xml:space="preserve"> _xlfn.MAXIFS($J:$J, $A:$A,CELL("contents", X$4), $B:$B,CELL("contents", X$7), $C:$C,CELL("contents", $P296))</f>
        <v>1186</v>
      </c>
      <c r="Y318" s="16"/>
      <c r="Z318" s="17">
        <f ca="1" xml:space="preserve"> _xlfn.MAXIFS($J:$J, $A:$A,CELL("contents", Z$4), $B:$B,CELL("contents", Z$7), $C:$C,CELL("contents", $P296))</f>
        <v>1182197</v>
      </c>
      <c r="AA318" s="15">
        <f ca="1" xml:space="preserve"> _xlfn.MAXIFS($J:$J, $A:$A,CELL("contents", AA$4), $B:$B,CELL("contents", AA$7), $C:$C,CELL("contents", $P296))</f>
        <v>1113989</v>
      </c>
      <c r="AB318" s="20">
        <f ca="1" xml:space="preserve"> _xlfn.MAXIFS($J:$J, $A:$A,CELL("contents", AB$4), $B:$B,CELL("contents", AB$7), $C:$C,CELL("contents", $P296))</f>
        <v>1186</v>
      </c>
      <c r="AC318" s="16"/>
      <c r="AD318" s="17">
        <f ca="1" xml:space="preserve"> _xlfn.MAXIFS($J:$J, $A:$A,CELL("contents", AD$4), $B:$B,CELL("contents", AD$7), $C:$C,CELL("contents", $P296))</f>
        <v>1113989</v>
      </c>
      <c r="AE318" s="15">
        <f ca="1" xml:space="preserve"> _xlfn.MAXIFS($J:$J, $A:$A,CELL("contents", AE$4), $B:$B,CELL("contents", AE$7), $C:$C,CELL("contents", $P296))</f>
        <v>1708463</v>
      </c>
      <c r="AF318" s="20">
        <f ca="1" xml:space="preserve"> _xlfn.MAXIFS($J:$J, $A:$A,CELL("contents", AF$4), $B:$B,CELL("contents", AF$7), $C:$C,CELL("contents", $P296))</f>
        <v>1839517</v>
      </c>
      <c r="AG318" s="16"/>
      <c r="AH318" s="17">
        <f ca="1" xml:space="preserve"> _xlfn.MAXIFS($J:$J, $A:$A,CELL("contents", AH$4), $B:$B,CELL("contents", AH$7), $C:$C,CELL("contents", $P296))</f>
        <v>1839517</v>
      </c>
      <c r="AK318" s="7" t="s">
        <v>29</v>
      </c>
      <c r="AL318" s="21"/>
      <c r="AM318" s="15">
        <f ca="1" xml:space="preserve"> _xlfn.MAXIFS($J:$J, $A:$A,CELL("contents", AM$4), $B:$B,CELL("contents", AM$7), $C:$C,CELL("contents", $P296), $G:$G,CELL("contents", AM$3))</f>
        <v>668129</v>
      </c>
      <c r="AN318" s="20">
        <f ca="1" xml:space="preserve"> _xlfn.MAXIFS($J:$J, $A:$A,CELL("contents", AN$4), $B:$B,CELL("contents", AN$7), $C:$C,CELL("contents", $P296), $G:$G,CELL("contents", AN$3))</f>
        <v>1560558</v>
      </c>
      <c r="AO318" s="16"/>
      <c r="AP318" s="17">
        <f ca="1" xml:space="preserve"> _xlfn.MAXIFS($J:$J, $A:$A,CELL("contents", AP$4), $B:$B,CELL("contents", AP$7), $C:$C,CELL("contents", $P296), $G:$G,CELL("contents", AP$3))</f>
        <v>1560558</v>
      </c>
      <c r="AQ318" s="15">
        <f ca="1" xml:space="preserve"> _xlfn.MAXIFS($J:$J, $A:$A,CELL("contents", AQ$4), $B:$B,CELL("contents", AQ$7), $C:$C,CELL("contents", $P296), $G:$G,CELL("contents", AQ$3))</f>
        <v>1026693</v>
      </c>
      <c r="AR318" s="20">
        <f ca="1" xml:space="preserve"> _xlfn.MAXIFS($J:$J, $A:$A,CELL("contents", AR$4), $B:$B,CELL("contents", AR$7), $C:$C,CELL("contents", $P296), $G:$G,CELL("contents", AR$3))</f>
        <v>18</v>
      </c>
      <c r="AS318" s="16"/>
      <c r="AT318" s="17">
        <f ca="1" xml:space="preserve"> _xlfn.MAXIFS($J:$J, $A:$A,CELL("contents", AT$4), $B:$B,CELL("contents", AT$7), $C:$C,CELL("contents", $P296), $G:$G,CELL("contents", AT$3))</f>
        <v>1026693</v>
      </c>
      <c r="AU318" s="15">
        <f ca="1" xml:space="preserve"> _xlfn.MAXIFS($J:$J, $A:$A,CELL("contents", AU$4), $B:$B,CELL("contents", AU$7), $C:$C,CELL("contents", $P296), $G:$G,CELL("contents", AU$3))</f>
        <v>986161</v>
      </c>
      <c r="AV318" s="20">
        <f ca="1" xml:space="preserve"> _xlfn.MAXIFS($J:$J, $A:$A,CELL("contents", AV$4), $B:$B,CELL("contents", AV$7), $C:$C,CELL("contents", $P296), $G:$G,CELL("contents", AV$3))</f>
        <v>18</v>
      </c>
      <c r="AW318" s="16"/>
      <c r="AX318" s="17">
        <f ca="1" xml:space="preserve"> _xlfn.MAXIFS($J:$J, $A:$A,CELL("contents", AX$4), $B:$B,CELL("contents", AX$7), $C:$C,CELL("contents", $P296), $G:$G,CELL("contents", AX$3))</f>
        <v>986161</v>
      </c>
      <c r="AY318" s="15">
        <f ca="1" xml:space="preserve"> _xlfn.MAXIFS($J:$J, $A:$A,CELL("contents", AY$4), $B:$B,CELL("contents", AY$7), $C:$C,CELL("contents", $P296), $G:$G,CELL("contents", AY$3))</f>
        <v>1026693</v>
      </c>
      <c r="AZ318" s="20">
        <f ca="1" xml:space="preserve"> _xlfn.MAXIFS($J:$J, $A:$A,CELL("contents", AZ$4), $B:$B,CELL("contents", AZ$7), $C:$C,CELL("contents", $P296), $G:$G,CELL("contents", AZ$3))</f>
        <v>1560558</v>
      </c>
      <c r="BA318" s="16"/>
      <c r="BB318" s="17">
        <f ca="1" xml:space="preserve"> _xlfn.MAXIFS($J:$J, $A:$A,CELL("contents", BB$4), $B:$B,CELL("contents", BB$7), $C:$C,CELL("contents", $P296), $G:$G,CELL("contents", BB$3))</f>
        <v>1560558</v>
      </c>
      <c r="BE318" s="7" t="s">
        <v>29</v>
      </c>
      <c r="BF318" s="21"/>
      <c r="BG318" s="15">
        <f ca="1" xml:space="preserve"> _xlfn.MAXIFS($J:$J, $A:$A,CELL("contents", BG$4), $B:$B,CELL("contents", BG$7), $C:$C,CELL("contents", $P296), $G:$G,CELL("contents", BG$3))</f>
        <v>655870</v>
      </c>
      <c r="BH318" s="20">
        <f ca="1" xml:space="preserve"> _xlfn.MAXIFS($J:$J, $A:$A,CELL("contents", BH$4), $B:$B,CELL("contents", BH$7), $C:$C,CELL("contents", $P296), $G:$G,CELL("contents", BH$3))</f>
        <v>1513892</v>
      </c>
      <c r="BI318" s="16"/>
      <c r="BJ318" s="17">
        <f ca="1" xml:space="preserve"> _xlfn.MAXIFS($J:$J, $A:$A,CELL("contents", BJ$4), $B:$B,CELL("contents", BJ$7), $C:$C,CELL("contents", $P296), $G:$G,CELL("contents", BJ$3))</f>
        <v>1513892</v>
      </c>
      <c r="BK318" s="15">
        <f ca="1" xml:space="preserve"> _xlfn.MAXIFS($J:$J, $A:$A,CELL("contents", BK$4), $B:$B,CELL("contents", BK$7), $C:$C,CELL("contents", $P296), $G:$G,CELL("contents", BK$3))</f>
        <v>996787</v>
      </c>
      <c r="BL318" s="20">
        <f ca="1" xml:space="preserve"> _xlfn.MAXIFS($J:$J, $A:$A,CELL("contents", BL$4), $B:$B,CELL("contents", BL$7), $C:$C,CELL("contents", $P296), $G:$G,CELL("contents", BL$3))</f>
        <v>30</v>
      </c>
      <c r="BM318" s="16"/>
      <c r="BN318" s="17">
        <f ca="1" xml:space="preserve"> _xlfn.MAXIFS($J:$J, $A:$A,CELL("contents", BN$4), $B:$B,CELL("contents", BN$7), $C:$C,CELL("contents", $P296), $G:$G,CELL("contents", BN$3))</f>
        <v>996787</v>
      </c>
      <c r="BO318" s="15">
        <f ca="1" xml:space="preserve"> _xlfn.MAXIFS($J:$J, $A:$A,CELL("contents", BO$4), $B:$B,CELL("contents", BO$7), $C:$C,CELL("contents", $P296), $G:$G,CELL("contents", BO$3))</f>
        <v>1113989</v>
      </c>
      <c r="BP318" s="20">
        <f ca="1" xml:space="preserve"> _xlfn.MAXIFS($J:$J, $A:$A,CELL("contents", BP$4), $B:$B,CELL("contents", BP$7), $C:$C,CELL("contents", $P296), $G:$G,CELL("contents", BP$3))</f>
        <v>30</v>
      </c>
      <c r="BQ318" s="16"/>
      <c r="BR318" s="17">
        <f ca="1" xml:space="preserve"> _xlfn.MAXIFS($J:$J, $A:$A,CELL("contents", BR$4), $B:$B,CELL("contents", BR$7), $C:$C,CELL("contents", $P296), $G:$G,CELL("contents", BR$3))</f>
        <v>1113989</v>
      </c>
      <c r="BS318" s="15">
        <f ca="1" xml:space="preserve"> _xlfn.MAXIFS($J:$J, $A:$A,CELL("contents", BS$4), $B:$B,CELL("contents", BS$7), $C:$C,CELL("contents", $P296), $G:$G,CELL("contents", BS$3))</f>
        <v>1113989</v>
      </c>
      <c r="BT318" s="20">
        <f ca="1" xml:space="preserve"> _xlfn.MAXIFS($J:$J, $A:$A,CELL("contents", BT$4), $B:$B,CELL("contents", BT$7), $C:$C,CELL("contents", $P296), $G:$G,CELL("contents", BT$3))</f>
        <v>1513892</v>
      </c>
      <c r="BU318" s="16"/>
      <c r="BV318" s="17">
        <f ca="1" xml:space="preserve"> _xlfn.MAXIFS($J:$J, $A:$A,CELL("contents", BV$4), $B:$B,CELL("contents", BV$7), $C:$C,CELL("contents", $P296), $G:$G,CELL("contents", BV$3))</f>
        <v>1513892</v>
      </c>
      <c r="BY318" s="7" t="s">
        <v>29</v>
      </c>
      <c r="BZ318" s="21"/>
      <c r="CA318" s="15">
        <f ca="1" xml:space="preserve"> _xlfn.MAXIFS($J:$J, $A:$A,CELL("contents", CA$4), $B:$B,CELL("contents", CA$7), $C:$C,CELL("contents", $P296), $G:$G,CELL("contents", CA$3))</f>
        <v>705140</v>
      </c>
      <c r="CB318" s="20">
        <f ca="1" xml:space="preserve"> _xlfn.MAXIFS($J:$J, $A:$A,CELL("contents", CB$4), $B:$B,CELL("contents", CB$7), $C:$C,CELL("contents", $P296), $G:$G,CELL("contents", CB$3))</f>
        <v>1666589</v>
      </c>
      <c r="CC318" s="16"/>
      <c r="CD318" s="17">
        <f ca="1" xml:space="preserve"> _xlfn.MAXIFS($J:$J, $A:$A,CELL("contents", CD$4), $B:$B,CELL("contents", CD$7), $C:$C,CELL("contents", $P296), $G:$G,CELL("contents", CD$3))</f>
        <v>1666589</v>
      </c>
      <c r="CE318" s="15">
        <f ca="1" xml:space="preserve"> _xlfn.MAXIFS($J:$J, $A:$A,CELL("contents", CE$4), $B:$B,CELL("contents", CE$7), $C:$C,CELL("contents", $P296), $G:$G,CELL("contents", CE$3))</f>
        <v>1069593</v>
      </c>
      <c r="CF318" s="20">
        <f ca="1" xml:space="preserve"> _xlfn.MAXIFS($J:$J, $A:$A,CELL("contents", CF$4), $B:$B,CELL("contents", CF$7), $C:$C,CELL("contents", $P296), $G:$G,CELL("contents", CF$3))</f>
        <v>88</v>
      </c>
      <c r="CG318" s="16"/>
      <c r="CH318" s="17">
        <f ca="1" xml:space="preserve"> _xlfn.MAXIFS($J:$J, $A:$A,CELL("contents", CH$4), $B:$B,CELL("contents", CH$7), $C:$C,CELL("contents", $P296), $G:$G,CELL("contents", CH$3))</f>
        <v>1069593</v>
      </c>
      <c r="CI318" s="15">
        <f ca="1" xml:space="preserve"> _xlfn.MAXIFS($J:$J, $A:$A,CELL("contents", CI$4), $B:$B,CELL("contents", CI$7), $C:$C,CELL("contents", $P296), $G:$G,CELL("contents", CI$3))</f>
        <v>1051804</v>
      </c>
      <c r="CJ318" s="20">
        <f ca="1" xml:space="preserve"> _xlfn.MAXIFS($J:$J, $A:$A,CELL("contents", CJ$4), $B:$B,CELL("contents", CJ$7), $C:$C,CELL("contents", $P296), $G:$G,CELL("contents", CJ$3))</f>
        <v>88</v>
      </c>
      <c r="CK318" s="16"/>
      <c r="CL318" s="17">
        <f ca="1" xml:space="preserve"> _xlfn.MAXIFS($J:$J, $A:$A,CELL("contents", CL$4), $B:$B,CELL("contents", CL$7), $C:$C,CELL("contents", $P296), $G:$G,CELL("contents", CL$3))</f>
        <v>1051804</v>
      </c>
      <c r="CM318" s="15">
        <f ca="1" xml:space="preserve"> _xlfn.MAXIFS($J:$J, $A:$A,CELL("contents", CM$4), $B:$B,CELL("contents", CM$7), $C:$C,CELL("contents", $P296), $G:$G,CELL("contents", CM$3))</f>
        <v>1069593</v>
      </c>
      <c r="CN318" s="20">
        <f ca="1" xml:space="preserve"> _xlfn.MAXIFS($J:$J, $A:$A,CELL("contents", CN$4), $B:$B,CELL("contents", CN$7), $C:$C,CELL("contents", $P296), $G:$G,CELL("contents", CN$3))</f>
        <v>1666589</v>
      </c>
      <c r="CO318" s="16"/>
      <c r="CP318" s="17">
        <f ca="1" xml:space="preserve"> _xlfn.MAXIFS($J:$J, $A:$A,CELL("contents", CP$4), $B:$B,CELL("contents", CP$7), $C:$C,CELL("contents", $P296), $G:$G,CELL("contents", CP$3))</f>
        <v>1666589</v>
      </c>
      <c r="CS318" s="7" t="s">
        <v>29</v>
      </c>
      <c r="CT318" s="21"/>
      <c r="CU318" s="15">
        <f ca="1" xml:space="preserve"> _xlfn.MAXIFS($J:$J, $A:$A,CELL("contents", CU$4), $B:$B,CELL("contents", CU$7), $C:$C,CELL("contents", $P296), $G:$G,CELL("contents", CU$3))</f>
        <v>1029886</v>
      </c>
      <c r="CV318" s="20">
        <f ca="1" xml:space="preserve"> _xlfn.MAXIFS($J:$J, $A:$A,CELL("contents", CV$4), $B:$B,CELL("contents", CV$7), $C:$C,CELL("contents", $P296), $G:$G,CELL("contents", CV$3))</f>
        <v>1823894</v>
      </c>
      <c r="CW318" s="16"/>
      <c r="CX318" s="17">
        <f ca="1" xml:space="preserve"> _xlfn.MAXIFS($J:$J, $A:$A,CELL("contents", CX$4), $B:$B,CELL("contents", CX$7), $C:$C,CELL("contents", $P296), $G:$G,CELL("contents", CX$3))</f>
        <v>1823894</v>
      </c>
      <c r="CY318" s="15">
        <f ca="1" xml:space="preserve"> _xlfn.MAXIFS($J:$J, $A:$A,CELL("contents", CY$4), $B:$B,CELL("contents", CY$7), $C:$C,CELL("contents", $P296), $G:$G,CELL("contents", CY$3))</f>
        <v>1154574</v>
      </c>
      <c r="CZ318" s="20">
        <f ca="1" xml:space="preserve"> _xlfn.MAXIFS($J:$J, $A:$A,CELL("contents", CZ$4), $B:$B,CELL("contents", CZ$7), $C:$C,CELL("contents", $P296), $G:$G,CELL("contents", CZ$3))</f>
        <v>297</v>
      </c>
      <c r="DA318" s="16"/>
      <c r="DB318" s="17">
        <f ca="1" xml:space="preserve"> _xlfn.MAXIFS($J:$J, $A:$A,CELL("contents", DB$4), $B:$B,CELL("contents", DB$7), $C:$C,CELL("contents", $P296), $G:$G,CELL("contents", DB$3))</f>
        <v>1154574</v>
      </c>
      <c r="DC318" s="15">
        <f ca="1" xml:space="preserve"> _xlfn.MAXIFS($J:$J, $A:$A,CELL("contents", DC$4), $B:$B,CELL("contents", DC$7), $C:$C,CELL("contents", $P296), $G:$G,CELL("contents", DC$3))</f>
        <v>840716</v>
      </c>
      <c r="DD318" s="20">
        <f ca="1" xml:space="preserve"> _xlfn.MAXIFS($J:$J, $A:$A,CELL("contents", DD$4), $B:$B,CELL("contents", DD$7), $C:$C,CELL("contents", $P296), $G:$G,CELL("contents", DD$3))</f>
        <v>297</v>
      </c>
      <c r="DE318" s="16"/>
      <c r="DF318" s="17">
        <f ca="1" xml:space="preserve"> _xlfn.MAXIFS($J:$J, $A:$A,CELL("contents", DF$4), $B:$B,CELL("contents", DF$7), $C:$C,CELL("contents", $P296), $G:$G,CELL("contents", DF$3))</f>
        <v>840716</v>
      </c>
      <c r="DG318" s="15">
        <f ca="1" xml:space="preserve"> _xlfn.MAXIFS($J:$J, $A:$A,CELL("contents", DG$4), $B:$B,CELL("contents", DG$7), $C:$C,CELL("contents", $P296), $G:$G,CELL("contents", DG$3))</f>
        <v>1154574</v>
      </c>
      <c r="DH318" s="20">
        <f ca="1" xml:space="preserve"> _xlfn.MAXIFS($J:$J, $A:$A,CELL("contents", DH$4), $B:$B,CELL("contents", DH$7), $C:$C,CELL("contents", $P296), $G:$G,CELL("contents", DH$3))</f>
        <v>1823894</v>
      </c>
      <c r="DI318" s="16"/>
      <c r="DJ318" s="17">
        <f ca="1" xml:space="preserve"> _xlfn.MAXIFS($J:$J, $A:$A,CELL("contents", DJ$4), $B:$B,CELL("contents", DJ$7), $C:$C,CELL("contents", $P296), $G:$G,CELL("contents", DJ$3))</f>
        <v>1823894</v>
      </c>
      <c r="DM318" s="7" t="s">
        <v>29</v>
      </c>
      <c r="DN318" s="21"/>
      <c r="DO318" s="15">
        <f ca="1" xml:space="preserve"> _xlfn.MAXIFS($J:$J, $A:$A,CELL("contents", DO$4), $B:$B,CELL("contents", DO$7), $C:$C,CELL("contents", $P296), $G:$G,CELL("contents", DO$3))</f>
        <v>1708463</v>
      </c>
      <c r="DP318" s="20">
        <f ca="1" xml:space="preserve"> _xlfn.MAXIFS($J:$J, $A:$A,CELL("contents", DP$4), $B:$B,CELL("contents", DP$7), $C:$C,CELL("contents", $P296), $G:$G,CELL("contents", DP$3))</f>
        <v>1839517</v>
      </c>
      <c r="DQ318" s="16"/>
      <c r="DR318" s="17">
        <f ca="1" xml:space="preserve"> _xlfn.MAXIFS($J:$J, $A:$A,CELL("contents", DR$4), $B:$B,CELL("contents", DR$7), $C:$C,CELL("contents", $P296), $G:$G,CELL("contents", DR$3))</f>
        <v>1839517</v>
      </c>
      <c r="DS318" s="15">
        <f ca="1" xml:space="preserve"> _xlfn.MAXIFS($J:$J, $A:$A,CELL("contents", DS$4), $B:$B,CELL("contents", DS$7), $C:$C,CELL("contents", $P296), $G:$G,CELL("contents", DS$3))</f>
        <v>1182197</v>
      </c>
      <c r="DT318" s="20">
        <f ca="1" xml:space="preserve"> _xlfn.MAXIFS($J:$J, $A:$A,CELL("contents", DT$4), $B:$B,CELL("contents", DT$7), $C:$C,CELL("contents", $P296), $G:$G,CELL("contents", DT$3))</f>
        <v>1186</v>
      </c>
      <c r="DU318" s="16"/>
      <c r="DV318" s="17">
        <f ca="1" xml:space="preserve"> _xlfn.MAXIFS($J:$J, $A:$A,CELL("contents", DV$4), $B:$B,CELL("contents", DV$7), $C:$C,CELL("contents", $P296), $G:$G,CELL("contents", DV$3))</f>
        <v>1182197</v>
      </c>
      <c r="DW318" s="15">
        <f ca="1" xml:space="preserve"> _xlfn.MAXIFS($J:$J, $A:$A,CELL("contents", DW$4), $B:$B,CELL("contents", DW$7), $C:$C,CELL("contents", $P296), $G:$G,CELL("contents", DW$3))</f>
        <v>1021741</v>
      </c>
      <c r="DX318" s="20">
        <f ca="1" xml:space="preserve"> _xlfn.MAXIFS($J:$J, $A:$A,CELL("contents", DX$4), $B:$B,CELL("contents", DX$7), $C:$C,CELL("contents", $P296), $G:$G,CELL("contents", DX$3))</f>
        <v>1186</v>
      </c>
      <c r="DY318" s="16"/>
      <c r="DZ318" s="17">
        <f ca="1" xml:space="preserve"> _xlfn.MAXIFS($J:$J, $A:$A,CELL("contents", DZ$4), $B:$B,CELL("contents", DZ$7), $C:$C,CELL("contents", $P296), $G:$G,CELL("contents", DZ$3))</f>
        <v>1021741</v>
      </c>
      <c r="EA318" s="15">
        <f ca="1" xml:space="preserve"> _xlfn.MAXIFS($J:$J, $A:$A,CELL("contents", EA$4), $B:$B,CELL("contents", EA$7), $C:$C,CELL("contents", $P296), $G:$G,CELL("contents", EA$3))</f>
        <v>1708463</v>
      </c>
      <c r="EB318" s="20">
        <f ca="1" xml:space="preserve"> _xlfn.MAXIFS($J:$J, $A:$A,CELL("contents", EB$4), $B:$B,CELL("contents", EB$7), $C:$C,CELL("contents", $P296), $G:$G,CELL("contents", EB$3))</f>
        <v>1839517</v>
      </c>
      <c r="EC318" s="16"/>
      <c r="ED318" s="17">
        <f ca="1" xml:space="preserve"> _xlfn.MAXIFS($J:$J, $A:$A,CELL("contents", ED$4), $B:$B,CELL("contents", ED$7), $C:$C,CELL("contents", $P296), $G:$G,CELL("contents", ED$3))</f>
        <v>1839517</v>
      </c>
    </row>
    <row r="319" spans="1:134" x14ac:dyDescent="0.25">
      <c r="A319" t="s">
        <v>19</v>
      </c>
      <c r="B319" t="s">
        <v>14</v>
      </c>
      <c r="C319">
        <v>12</v>
      </c>
      <c r="D319">
        <v>18</v>
      </c>
      <c r="E319" t="b">
        <v>0</v>
      </c>
      <c r="F319">
        <v>4.0860000000000003</v>
      </c>
      <c r="G319">
        <v>16</v>
      </c>
      <c r="H319">
        <v>16</v>
      </c>
      <c r="I319">
        <v>327228</v>
      </c>
      <c r="J319">
        <v>323964</v>
      </c>
      <c r="K319">
        <v>161965</v>
      </c>
      <c r="L319">
        <v>17</v>
      </c>
      <c r="M319">
        <f t="shared" si="645"/>
        <v>0</v>
      </c>
      <c r="N319" t="b">
        <f t="shared" ref="N319" si="766">AND(MIN($F317,$F318,$F319)=$F319,MAX($H317,$H318,$H319)=$H319)</f>
        <v>0</v>
      </c>
      <c r="O319" t="b">
        <f t="shared" ref="O319" si="767">AND(NOT(N317),NOT(N318),N319)</f>
        <v>0</v>
      </c>
    </row>
    <row r="320" spans="1:134" x14ac:dyDescent="0.25">
      <c r="A320" t="s">
        <v>13</v>
      </c>
      <c r="B320" t="s">
        <v>14</v>
      </c>
      <c r="C320">
        <v>12</v>
      </c>
      <c r="D320">
        <v>19</v>
      </c>
      <c r="E320" t="b">
        <v>1</v>
      </c>
      <c r="F320">
        <v>18.565000000000001</v>
      </c>
      <c r="G320">
        <v>16</v>
      </c>
      <c r="H320">
        <v>0</v>
      </c>
      <c r="I320">
        <v>32243</v>
      </c>
      <c r="J320">
        <v>31751</v>
      </c>
      <c r="K320">
        <v>15875</v>
      </c>
      <c r="L320">
        <v>10</v>
      </c>
      <c r="M320">
        <f t="shared" si="645"/>
        <v>16</v>
      </c>
      <c r="N320" t="b">
        <f t="shared" ref="N320" si="768">AND(MIN($F320,$F321,$F322)=$F320,MAX($H320,$H321,$H322)=$H320)</f>
        <v>0</v>
      </c>
      <c r="O320" t="b">
        <f t="shared" ref="O320" si="769">AND(N320,NOT(N321),NOT(N322))</f>
        <v>0</v>
      </c>
    </row>
    <row r="321" spans="1:134" x14ac:dyDescent="0.25">
      <c r="A321" t="s">
        <v>15</v>
      </c>
      <c r="B321" t="s">
        <v>14</v>
      </c>
      <c r="C321">
        <v>12</v>
      </c>
      <c r="D321">
        <v>19</v>
      </c>
      <c r="E321" t="b">
        <v>0</v>
      </c>
      <c r="F321">
        <v>0.108</v>
      </c>
      <c r="G321">
        <v>16</v>
      </c>
      <c r="H321">
        <v>16</v>
      </c>
      <c r="I321">
        <v>6112</v>
      </c>
      <c r="J321">
        <v>6110</v>
      </c>
      <c r="K321">
        <v>3037</v>
      </c>
      <c r="L321">
        <v>13</v>
      </c>
      <c r="M321">
        <f t="shared" si="645"/>
        <v>0</v>
      </c>
      <c r="N321" t="b">
        <f t="shared" ref="N321" si="770">AND(MIN($F320,$F321,$F322)=$F321,MAX($H320,$H321,$H322)=$H321)</f>
        <v>1</v>
      </c>
      <c r="O321" t="b">
        <f t="shared" ref="O321" si="771">AND(NOT(N320),N321,NOT(N322))</f>
        <v>1</v>
      </c>
    </row>
    <row r="322" spans="1:134" x14ac:dyDescent="0.25">
      <c r="A322" t="s">
        <v>19</v>
      </c>
      <c r="B322" t="s">
        <v>14</v>
      </c>
      <c r="C322">
        <v>12</v>
      </c>
      <c r="D322">
        <v>19</v>
      </c>
      <c r="E322" t="b">
        <v>1</v>
      </c>
      <c r="F322">
        <v>16.899999999999999</v>
      </c>
      <c r="G322">
        <v>16</v>
      </c>
      <c r="H322">
        <v>0</v>
      </c>
      <c r="I322">
        <v>32243</v>
      </c>
      <c r="J322">
        <v>31751</v>
      </c>
      <c r="K322">
        <v>15875</v>
      </c>
      <c r="L322">
        <v>10</v>
      </c>
      <c r="M322">
        <f t="shared" si="645"/>
        <v>16</v>
      </c>
      <c r="N322" t="b">
        <f t="shared" ref="N322" si="772">AND(MIN($F320,$F321,$F322)=$F322,MAX($H320,$H321,$H322)=$H322)</f>
        <v>0</v>
      </c>
      <c r="O322" t="b">
        <f t="shared" ref="O322" si="773">AND(NOT(N320),NOT(N321),N322)</f>
        <v>0</v>
      </c>
    </row>
    <row r="323" spans="1:134" x14ac:dyDescent="0.25">
      <c r="A323" t="s">
        <v>13</v>
      </c>
      <c r="B323" t="s">
        <v>14</v>
      </c>
      <c r="C323">
        <v>12</v>
      </c>
      <c r="D323">
        <v>1</v>
      </c>
      <c r="E323" t="b">
        <v>0</v>
      </c>
      <c r="F323">
        <v>0</v>
      </c>
      <c r="G323">
        <v>16</v>
      </c>
      <c r="H323">
        <v>0</v>
      </c>
      <c r="I323">
        <v>0</v>
      </c>
      <c r="J323">
        <v>0</v>
      </c>
      <c r="K323">
        <v>1</v>
      </c>
      <c r="L323">
        <v>0</v>
      </c>
      <c r="M323">
        <f t="shared" ref="M323:M386" si="774">G323-H323</f>
        <v>16</v>
      </c>
      <c r="N323" t="b">
        <f t="shared" ref="N323" si="775">AND(MIN($F323,$F324,$F325)=$F323,MAX($H323,$H324,$H325)=$H323)</f>
        <v>1</v>
      </c>
      <c r="O323" t="b">
        <f t="shared" ref="O323" si="776">AND(N323,NOT(N324),NOT(N325))</f>
        <v>0</v>
      </c>
    </row>
    <row r="324" spans="1:134" x14ac:dyDescent="0.25">
      <c r="A324" t="s">
        <v>15</v>
      </c>
      <c r="B324" t="s">
        <v>14</v>
      </c>
      <c r="C324">
        <v>12</v>
      </c>
      <c r="D324">
        <v>1</v>
      </c>
      <c r="E324" t="b">
        <v>0</v>
      </c>
      <c r="F324">
        <v>1E-3</v>
      </c>
      <c r="G324">
        <v>16</v>
      </c>
      <c r="H324">
        <v>0</v>
      </c>
      <c r="I324">
        <v>0</v>
      </c>
      <c r="J324">
        <v>0</v>
      </c>
      <c r="K324">
        <v>1</v>
      </c>
      <c r="L324">
        <v>0</v>
      </c>
      <c r="M324">
        <f t="shared" si="774"/>
        <v>16</v>
      </c>
      <c r="N324" t="b">
        <f t="shared" ref="N324" si="777">AND(MIN($F323,$F324,$F325)=$F324,MAX($H323,$H324,$H325)=$H324)</f>
        <v>0</v>
      </c>
      <c r="O324" t="b">
        <f t="shared" ref="O324" si="778">AND(NOT(N323),N324,NOT(N325))</f>
        <v>0</v>
      </c>
      <c r="S324" t="s">
        <v>15</v>
      </c>
      <c r="T324" t="s">
        <v>15</v>
      </c>
      <c r="U324" t="s">
        <v>15</v>
      </c>
      <c r="V324" t="s">
        <v>15</v>
      </c>
      <c r="W324" t="s">
        <v>13</v>
      </c>
      <c r="X324" t="s">
        <v>13</v>
      </c>
      <c r="Y324" t="s">
        <v>13</v>
      </c>
      <c r="Z324" t="s">
        <v>13</v>
      </c>
      <c r="AA324" t="s">
        <v>19</v>
      </c>
      <c r="AB324" t="s">
        <v>19</v>
      </c>
      <c r="AC324" t="s">
        <v>19</v>
      </c>
      <c r="AD324" t="s">
        <v>19</v>
      </c>
      <c r="AE324" t="s">
        <v>24</v>
      </c>
      <c r="AF324" t="s">
        <v>24</v>
      </c>
      <c r="AG324" t="s">
        <v>24</v>
      </c>
      <c r="AH324" t="s">
        <v>24</v>
      </c>
      <c r="AM324" t="s">
        <v>15</v>
      </c>
      <c r="AN324" t="s">
        <v>15</v>
      </c>
      <c r="AO324" t="s">
        <v>15</v>
      </c>
      <c r="AP324" t="s">
        <v>15</v>
      </c>
      <c r="AQ324" t="s">
        <v>13</v>
      </c>
      <c r="AR324" t="s">
        <v>13</v>
      </c>
      <c r="AS324" t="s">
        <v>13</v>
      </c>
      <c r="AT324" t="s">
        <v>13</v>
      </c>
      <c r="AU324" t="s">
        <v>19</v>
      </c>
      <c r="AV324" t="s">
        <v>19</v>
      </c>
      <c r="AW324" t="s">
        <v>19</v>
      </c>
      <c r="AX324" t="s">
        <v>19</v>
      </c>
      <c r="AY324" t="s">
        <v>24</v>
      </c>
      <c r="AZ324" t="s">
        <v>24</v>
      </c>
      <c r="BA324" t="s">
        <v>24</v>
      </c>
      <c r="BB324" t="s">
        <v>24</v>
      </c>
      <c r="BG324" t="s">
        <v>15</v>
      </c>
      <c r="BH324" t="s">
        <v>15</v>
      </c>
      <c r="BI324" t="s">
        <v>15</v>
      </c>
      <c r="BJ324" t="s">
        <v>15</v>
      </c>
      <c r="BK324" t="s">
        <v>13</v>
      </c>
      <c r="BL324" t="s">
        <v>13</v>
      </c>
      <c r="BM324" t="s">
        <v>13</v>
      </c>
      <c r="BN324" t="s">
        <v>13</v>
      </c>
      <c r="BO324" t="s">
        <v>19</v>
      </c>
      <c r="BP324" t="s">
        <v>19</v>
      </c>
      <c r="BQ324" t="s">
        <v>19</v>
      </c>
      <c r="BR324" t="s">
        <v>19</v>
      </c>
      <c r="BS324" t="s">
        <v>24</v>
      </c>
      <c r="BT324" t="s">
        <v>24</v>
      </c>
      <c r="BU324" t="s">
        <v>24</v>
      </c>
      <c r="BV324" t="s">
        <v>24</v>
      </c>
      <c r="CA324" t="s">
        <v>15</v>
      </c>
      <c r="CB324" t="s">
        <v>15</v>
      </c>
      <c r="CC324" t="s">
        <v>15</v>
      </c>
      <c r="CD324" t="s">
        <v>15</v>
      </c>
      <c r="CE324" t="s">
        <v>13</v>
      </c>
      <c r="CF324" t="s">
        <v>13</v>
      </c>
      <c r="CG324" t="s">
        <v>13</v>
      </c>
      <c r="CH324" t="s">
        <v>13</v>
      </c>
      <c r="CI324" t="s">
        <v>19</v>
      </c>
      <c r="CJ324" t="s">
        <v>19</v>
      </c>
      <c r="CK324" t="s">
        <v>19</v>
      </c>
      <c r="CL324" t="s">
        <v>19</v>
      </c>
      <c r="CM324" t="s">
        <v>24</v>
      </c>
      <c r="CN324" t="s">
        <v>24</v>
      </c>
      <c r="CO324" t="s">
        <v>24</v>
      </c>
      <c r="CP324" t="s">
        <v>24</v>
      </c>
      <c r="CU324" t="s">
        <v>15</v>
      </c>
      <c r="CV324" t="s">
        <v>15</v>
      </c>
      <c r="CW324" t="s">
        <v>15</v>
      </c>
      <c r="CX324" t="s">
        <v>15</v>
      </c>
      <c r="CY324" t="s">
        <v>13</v>
      </c>
      <c r="CZ324" t="s">
        <v>13</v>
      </c>
      <c r="DA324" t="s">
        <v>13</v>
      </c>
      <c r="DB324" t="s">
        <v>13</v>
      </c>
      <c r="DC324" t="s">
        <v>19</v>
      </c>
      <c r="DD324" t="s">
        <v>19</v>
      </c>
      <c r="DE324" t="s">
        <v>19</v>
      </c>
      <c r="DF324" t="s">
        <v>19</v>
      </c>
      <c r="DG324" t="s">
        <v>24</v>
      </c>
      <c r="DH324" t="s">
        <v>24</v>
      </c>
      <c r="DI324" t="s">
        <v>24</v>
      </c>
      <c r="DJ324" t="s">
        <v>24</v>
      </c>
      <c r="DO324" t="s">
        <v>15</v>
      </c>
      <c r="DP324" t="s">
        <v>15</v>
      </c>
      <c r="DQ324" t="s">
        <v>15</v>
      </c>
      <c r="DR324" t="s">
        <v>15</v>
      </c>
      <c r="DS324" t="s">
        <v>13</v>
      </c>
      <c r="DT324" t="s">
        <v>13</v>
      </c>
      <c r="DU324" t="s">
        <v>13</v>
      </c>
      <c r="DV324" t="s">
        <v>13</v>
      </c>
      <c r="DW324" t="s">
        <v>19</v>
      </c>
      <c r="DX324" t="s">
        <v>19</v>
      </c>
      <c r="DY324" t="s">
        <v>19</v>
      </c>
      <c r="DZ324" t="s">
        <v>19</v>
      </c>
      <c r="EA324" t="s">
        <v>24</v>
      </c>
      <c r="EB324" t="s">
        <v>24</v>
      </c>
      <c r="EC324" t="s">
        <v>24</v>
      </c>
      <c r="ED324" t="s">
        <v>24</v>
      </c>
    </row>
    <row r="325" spans="1:134" x14ac:dyDescent="0.25">
      <c r="A325" t="s">
        <v>19</v>
      </c>
      <c r="B325" t="s">
        <v>14</v>
      </c>
      <c r="C325">
        <v>12</v>
      </c>
      <c r="D325">
        <v>1</v>
      </c>
      <c r="E325" t="b">
        <v>0</v>
      </c>
      <c r="F325">
        <v>0</v>
      </c>
      <c r="G325">
        <v>16</v>
      </c>
      <c r="H325">
        <v>0</v>
      </c>
      <c r="I325">
        <v>0</v>
      </c>
      <c r="J325">
        <v>0</v>
      </c>
      <c r="K325">
        <v>1</v>
      </c>
      <c r="L325">
        <v>0</v>
      </c>
      <c r="M325">
        <f t="shared" si="774"/>
        <v>16</v>
      </c>
      <c r="N325" t="b">
        <f t="shared" ref="N325" si="779">AND(MIN($F323,$F324,$F325)=$F325,MAX($H323,$H324,$H325)=$H325)</f>
        <v>1</v>
      </c>
      <c r="O325" t="b">
        <f t="shared" ref="O325" si="780">AND(NOT(N323),NOT(N324),N325)</f>
        <v>0</v>
      </c>
      <c r="P325">
        <f>P293+1</f>
        <v>19</v>
      </c>
      <c r="S325" s="22" t="s">
        <v>12</v>
      </c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4"/>
      <c r="AM325" s="22" t="s">
        <v>12</v>
      </c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4"/>
      <c r="BG325" s="22" t="s">
        <v>12</v>
      </c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4"/>
      <c r="CA325" s="22" t="s">
        <v>12</v>
      </c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4"/>
      <c r="CU325" s="22" t="s">
        <v>12</v>
      </c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4"/>
      <c r="DO325" s="22" t="s">
        <v>12</v>
      </c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4"/>
    </row>
    <row r="326" spans="1:134" x14ac:dyDescent="0.25">
      <c r="A326" t="s">
        <v>13</v>
      </c>
      <c r="B326" t="s">
        <v>14</v>
      </c>
      <c r="C326">
        <v>12</v>
      </c>
      <c r="D326">
        <v>20</v>
      </c>
      <c r="E326" t="b">
        <v>1</v>
      </c>
      <c r="F326">
        <v>17.988</v>
      </c>
      <c r="G326">
        <v>16</v>
      </c>
      <c r="H326">
        <v>0</v>
      </c>
      <c r="I326">
        <v>3938</v>
      </c>
      <c r="J326">
        <v>3894</v>
      </c>
      <c r="K326">
        <v>1946</v>
      </c>
      <c r="L326">
        <v>18</v>
      </c>
      <c r="M326">
        <f t="shared" si="774"/>
        <v>16</v>
      </c>
      <c r="N326" t="b">
        <f t="shared" ref="N326" si="781">AND(MIN($F326,$F327,$F328)=$F326,MAX($H326,$H327,$H328)=$H326)</f>
        <v>0</v>
      </c>
      <c r="O326" t="b">
        <f t="shared" ref="O326" si="782">AND(N326,NOT(N327),NOT(N328))</f>
        <v>0</v>
      </c>
      <c r="S326" s="25" t="s">
        <v>15</v>
      </c>
      <c r="T326" s="25"/>
      <c r="U326" s="25"/>
      <c r="V326" s="25"/>
      <c r="W326" s="31" t="s">
        <v>13</v>
      </c>
      <c r="X326" s="31"/>
      <c r="Y326" s="31"/>
      <c r="Z326" s="31"/>
      <c r="AA326" s="29" t="s">
        <v>19</v>
      </c>
      <c r="AB326" s="29"/>
      <c r="AC326" s="29"/>
      <c r="AD326" s="30"/>
      <c r="AE326" s="26" t="s">
        <v>24</v>
      </c>
      <c r="AF326" s="27"/>
      <c r="AG326" s="27"/>
      <c r="AH326" s="28"/>
      <c r="AM326" s="25" t="s">
        <v>15</v>
      </c>
      <c r="AN326" s="25"/>
      <c r="AO326" s="25"/>
      <c r="AP326" s="25"/>
      <c r="AQ326" s="31" t="s">
        <v>13</v>
      </c>
      <c r="AR326" s="31"/>
      <c r="AS326" s="31"/>
      <c r="AT326" s="31"/>
      <c r="AU326" s="29" t="s">
        <v>19</v>
      </c>
      <c r="AV326" s="29"/>
      <c r="AW326" s="29"/>
      <c r="AX326" s="30"/>
      <c r="AY326" s="26" t="s">
        <v>24</v>
      </c>
      <c r="AZ326" s="27"/>
      <c r="BA326" s="27"/>
      <c r="BB326" s="28"/>
      <c r="BG326" s="25" t="s">
        <v>15</v>
      </c>
      <c r="BH326" s="25"/>
      <c r="BI326" s="25"/>
      <c r="BJ326" s="25"/>
      <c r="BK326" s="31" t="s">
        <v>13</v>
      </c>
      <c r="BL326" s="31"/>
      <c r="BM326" s="31"/>
      <c r="BN326" s="31"/>
      <c r="BO326" s="29" t="s">
        <v>19</v>
      </c>
      <c r="BP326" s="29"/>
      <c r="BQ326" s="29"/>
      <c r="BR326" s="30"/>
      <c r="BS326" s="26" t="s">
        <v>24</v>
      </c>
      <c r="BT326" s="27"/>
      <c r="BU326" s="27"/>
      <c r="BV326" s="28"/>
      <c r="CA326" s="25" t="s">
        <v>15</v>
      </c>
      <c r="CB326" s="25"/>
      <c r="CC326" s="25"/>
      <c r="CD326" s="25"/>
      <c r="CE326" s="31" t="s">
        <v>13</v>
      </c>
      <c r="CF326" s="31"/>
      <c r="CG326" s="31"/>
      <c r="CH326" s="31"/>
      <c r="CI326" s="29" t="s">
        <v>19</v>
      </c>
      <c r="CJ326" s="29"/>
      <c r="CK326" s="29"/>
      <c r="CL326" s="30"/>
      <c r="CM326" s="26" t="s">
        <v>24</v>
      </c>
      <c r="CN326" s="27"/>
      <c r="CO326" s="27"/>
      <c r="CP326" s="28"/>
      <c r="CU326" s="25" t="s">
        <v>15</v>
      </c>
      <c r="CV326" s="25"/>
      <c r="CW326" s="25"/>
      <c r="CX326" s="25"/>
      <c r="CY326" s="31" t="s">
        <v>13</v>
      </c>
      <c r="CZ326" s="31"/>
      <c r="DA326" s="31"/>
      <c r="DB326" s="31"/>
      <c r="DC326" s="29" t="s">
        <v>19</v>
      </c>
      <c r="DD326" s="29"/>
      <c r="DE326" s="29"/>
      <c r="DF326" s="30"/>
      <c r="DG326" s="26" t="s">
        <v>24</v>
      </c>
      <c r="DH326" s="27"/>
      <c r="DI326" s="27"/>
      <c r="DJ326" s="28"/>
      <c r="DO326" s="25" t="s">
        <v>15</v>
      </c>
      <c r="DP326" s="25"/>
      <c r="DQ326" s="25"/>
      <c r="DR326" s="25"/>
      <c r="DS326" s="31" t="s">
        <v>13</v>
      </c>
      <c r="DT326" s="31"/>
      <c r="DU326" s="31"/>
      <c r="DV326" s="31"/>
      <c r="DW326" s="29" t="s">
        <v>19</v>
      </c>
      <c r="DX326" s="29"/>
      <c r="DY326" s="29"/>
      <c r="DZ326" s="30"/>
      <c r="EA326" s="26" t="s">
        <v>24</v>
      </c>
      <c r="EB326" s="27"/>
      <c r="EC326" s="27"/>
      <c r="ED326" s="28"/>
    </row>
    <row r="327" spans="1:134" ht="15.75" thickBot="1" x14ac:dyDescent="0.3">
      <c r="A327" t="s">
        <v>15</v>
      </c>
      <c r="B327" t="s">
        <v>14</v>
      </c>
      <c r="C327">
        <v>12</v>
      </c>
      <c r="D327">
        <v>20</v>
      </c>
      <c r="E327" t="b">
        <v>1</v>
      </c>
      <c r="F327">
        <v>10.000999999999999</v>
      </c>
      <c r="G327">
        <v>16</v>
      </c>
      <c r="H327">
        <v>0</v>
      </c>
      <c r="I327">
        <v>221680</v>
      </c>
      <c r="J327">
        <v>221678</v>
      </c>
      <c r="K327">
        <v>110837</v>
      </c>
      <c r="L327">
        <v>13</v>
      </c>
      <c r="M327">
        <f t="shared" si="774"/>
        <v>16</v>
      </c>
      <c r="N327" t="b">
        <f t="shared" ref="N327" si="783">AND(MIN($F326,$F327,$F328)=$F327,MAX($H326,$H327,$H328)=$H327)</f>
        <v>1</v>
      </c>
      <c r="O327" t="b">
        <f t="shared" ref="O327" si="784">AND(NOT(N326),N327,NOT(N328))</f>
        <v>1</v>
      </c>
      <c r="S327" s="1" t="s">
        <v>14</v>
      </c>
      <c r="T327" s="2" t="s">
        <v>17</v>
      </c>
      <c r="U327" s="3" t="s">
        <v>18</v>
      </c>
      <c r="V327" s="4" t="s">
        <v>24</v>
      </c>
      <c r="W327" s="1" t="s">
        <v>14</v>
      </c>
      <c r="X327" s="2" t="s">
        <v>17</v>
      </c>
      <c r="Y327" s="3" t="s">
        <v>18</v>
      </c>
      <c r="Z327" s="4" t="s">
        <v>24</v>
      </c>
      <c r="AA327" s="1" t="s">
        <v>14</v>
      </c>
      <c r="AB327" s="2" t="s">
        <v>17</v>
      </c>
      <c r="AC327" s="3" t="s">
        <v>18</v>
      </c>
      <c r="AD327" s="4" t="s">
        <v>24</v>
      </c>
      <c r="AE327" s="1" t="s">
        <v>14</v>
      </c>
      <c r="AF327" s="2" t="s">
        <v>17</v>
      </c>
      <c r="AG327" s="3" t="s">
        <v>18</v>
      </c>
      <c r="AH327" s="4" t="s">
        <v>24</v>
      </c>
      <c r="AM327" s="1" t="s">
        <v>14</v>
      </c>
      <c r="AN327" s="2" t="s">
        <v>17</v>
      </c>
      <c r="AO327" s="3" t="s">
        <v>18</v>
      </c>
      <c r="AP327" s="4" t="s">
        <v>24</v>
      </c>
      <c r="AQ327" s="1" t="s">
        <v>14</v>
      </c>
      <c r="AR327" s="2" t="s">
        <v>17</v>
      </c>
      <c r="AS327" s="3" t="s">
        <v>18</v>
      </c>
      <c r="AT327" s="4" t="s">
        <v>24</v>
      </c>
      <c r="AU327" s="1" t="s">
        <v>14</v>
      </c>
      <c r="AV327" s="2" t="s">
        <v>17</v>
      </c>
      <c r="AW327" s="3" t="s">
        <v>18</v>
      </c>
      <c r="AX327" s="4" t="s">
        <v>24</v>
      </c>
      <c r="AY327" s="1" t="s">
        <v>14</v>
      </c>
      <c r="AZ327" s="2" t="s">
        <v>17</v>
      </c>
      <c r="BA327" s="3" t="s">
        <v>18</v>
      </c>
      <c r="BB327" s="4" t="s">
        <v>24</v>
      </c>
      <c r="BG327" s="1" t="s">
        <v>14</v>
      </c>
      <c r="BH327" s="2" t="s">
        <v>17</v>
      </c>
      <c r="BI327" s="3" t="s">
        <v>18</v>
      </c>
      <c r="BJ327" s="4" t="s">
        <v>24</v>
      </c>
      <c r="BK327" s="1" t="s">
        <v>14</v>
      </c>
      <c r="BL327" s="2" t="s">
        <v>17</v>
      </c>
      <c r="BM327" s="3" t="s">
        <v>18</v>
      </c>
      <c r="BN327" s="4" t="s">
        <v>24</v>
      </c>
      <c r="BO327" s="1" t="s">
        <v>14</v>
      </c>
      <c r="BP327" s="2" t="s">
        <v>17</v>
      </c>
      <c r="BQ327" s="3" t="s">
        <v>18</v>
      </c>
      <c r="BR327" s="4" t="s">
        <v>24</v>
      </c>
      <c r="BS327" s="1" t="s">
        <v>14</v>
      </c>
      <c r="BT327" s="2" t="s">
        <v>17</v>
      </c>
      <c r="BU327" s="3" t="s">
        <v>18</v>
      </c>
      <c r="BV327" s="4" t="s">
        <v>24</v>
      </c>
      <c r="CA327" s="1" t="s">
        <v>14</v>
      </c>
      <c r="CB327" s="2" t="s">
        <v>17</v>
      </c>
      <c r="CC327" s="3" t="s">
        <v>18</v>
      </c>
      <c r="CD327" s="4" t="s">
        <v>24</v>
      </c>
      <c r="CE327" s="1" t="s">
        <v>14</v>
      </c>
      <c r="CF327" s="2" t="s">
        <v>17</v>
      </c>
      <c r="CG327" s="3" t="s">
        <v>18</v>
      </c>
      <c r="CH327" s="4" t="s">
        <v>24</v>
      </c>
      <c r="CI327" s="1" t="s">
        <v>14</v>
      </c>
      <c r="CJ327" s="2" t="s">
        <v>17</v>
      </c>
      <c r="CK327" s="3" t="s">
        <v>18</v>
      </c>
      <c r="CL327" s="4" t="s">
        <v>24</v>
      </c>
      <c r="CM327" s="1" t="s">
        <v>14</v>
      </c>
      <c r="CN327" s="2" t="s">
        <v>17</v>
      </c>
      <c r="CO327" s="3" t="s">
        <v>18</v>
      </c>
      <c r="CP327" s="4" t="s">
        <v>24</v>
      </c>
      <c r="CU327" s="1" t="s">
        <v>14</v>
      </c>
      <c r="CV327" s="2" t="s">
        <v>17</v>
      </c>
      <c r="CW327" s="3" t="s">
        <v>18</v>
      </c>
      <c r="CX327" s="4" t="s">
        <v>24</v>
      </c>
      <c r="CY327" s="1" t="s">
        <v>14</v>
      </c>
      <c r="CZ327" s="2" t="s">
        <v>17</v>
      </c>
      <c r="DA327" s="3" t="s">
        <v>18</v>
      </c>
      <c r="DB327" s="4" t="s">
        <v>24</v>
      </c>
      <c r="DC327" s="1" t="s">
        <v>14</v>
      </c>
      <c r="DD327" s="2" t="s">
        <v>17</v>
      </c>
      <c r="DE327" s="3" t="s">
        <v>18</v>
      </c>
      <c r="DF327" s="4" t="s">
        <v>24</v>
      </c>
      <c r="DG327" s="1" t="s">
        <v>14</v>
      </c>
      <c r="DH327" s="2" t="s">
        <v>17</v>
      </c>
      <c r="DI327" s="3" t="s">
        <v>18</v>
      </c>
      <c r="DJ327" s="4" t="s">
        <v>24</v>
      </c>
      <c r="DO327" s="1" t="s">
        <v>14</v>
      </c>
      <c r="DP327" s="2" t="s">
        <v>17</v>
      </c>
      <c r="DQ327" s="3" t="s">
        <v>18</v>
      </c>
      <c r="DR327" s="4" t="s">
        <v>24</v>
      </c>
      <c r="DS327" s="1" t="s">
        <v>14</v>
      </c>
      <c r="DT327" s="2" t="s">
        <v>17</v>
      </c>
      <c r="DU327" s="3" t="s">
        <v>18</v>
      </c>
      <c r="DV327" s="4" t="s">
        <v>24</v>
      </c>
      <c r="DW327" s="1" t="s">
        <v>14</v>
      </c>
      <c r="DX327" s="2" t="s">
        <v>17</v>
      </c>
      <c r="DY327" s="3" t="s">
        <v>18</v>
      </c>
      <c r="DZ327" s="4" t="s">
        <v>24</v>
      </c>
      <c r="EA327" s="1" t="s">
        <v>14</v>
      </c>
      <c r="EB327" s="2" t="s">
        <v>17</v>
      </c>
      <c r="EC327" s="3" t="s">
        <v>18</v>
      </c>
      <c r="ED327" s="4" t="s">
        <v>24</v>
      </c>
    </row>
    <row r="328" spans="1:134" x14ac:dyDescent="0.25">
      <c r="A328" t="s">
        <v>19</v>
      </c>
      <c r="B328" t="s">
        <v>14</v>
      </c>
      <c r="C328">
        <v>12</v>
      </c>
      <c r="D328">
        <v>20</v>
      </c>
      <c r="E328" t="b">
        <v>1</v>
      </c>
      <c r="F328">
        <v>16.018000000000001</v>
      </c>
      <c r="G328">
        <v>16</v>
      </c>
      <c r="H328">
        <v>0</v>
      </c>
      <c r="I328">
        <v>3938</v>
      </c>
      <c r="J328">
        <v>3894</v>
      </c>
      <c r="K328">
        <v>1946</v>
      </c>
      <c r="L328">
        <v>18</v>
      </c>
      <c r="M328">
        <f t="shared" si="774"/>
        <v>16</v>
      </c>
      <c r="N328" t="b">
        <f t="shared" ref="N328" si="785">AND(MIN($F326,$F327,$F328)=$F328,MAX($H326,$H327,$H328)=$H328)</f>
        <v>0</v>
      </c>
      <c r="O328" t="b">
        <f t="shared" ref="O328" si="786">AND(NOT(N326),NOT(N327),N328)</f>
        <v>0</v>
      </c>
      <c r="P328">
        <f>P325</f>
        <v>19</v>
      </c>
      <c r="R328" s="8" t="s">
        <v>20</v>
      </c>
      <c r="S328" s="9">
        <f ca="1" xml:space="preserve"> COUNTIFS($A:$A,CELL("contents", S$4), $B:$B,CELL("contents", S$7), $C:$C,CELL("contents", $P328))</f>
        <v>240</v>
      </c>
      <c r="T328" s="18">
        <f ca="1" xml:space="preserve"> COUNTIFS($A:$A,CELL("contents", T$4), $B:$B,CELL("contents", T$7), $C:$C,CELL("contents", $P328))</f>
        <v>165</v>
      </c>
      <c r="U328" s="10">
        <f ca="1" xml:space="preserve"> COUNTIFS($A:$A,CELL("contents", U$4), $B:$B,CELL("contents", U$7), $C:$C,CELL("contents", $P328))</f>
        <v>0</v>
      </c>
      <c r="V328" s="11">
        <f ca="1" xml:space="preserve"> COUNTIFS($A:$A,CELL("contents", V$4), $B:$B,CELL("contents", V$7), $C:$C,CELL("contents", $P328))</f>
        <v>405</v>
      </c>
      <c r="W328" s="9">
        <f ca="1" xml:space="preserve"> COUNTIFS($A:$A,CELL("contents", W$4), $B:$B,CELL("contents", W$7), $C:$C,CELL("contents", $P328))</f>
        <v>240</v>
      </c>
      <c r="X328" s="18">
        <f ca="1" xml:space="preserve"> COUNTIFS($A:$A,CELL("contents", X$4), $B:$B,CELL("contents", X$7), $C:$C,CELL("contents", $P328))</f>
        <v>165</v>
      </c>
      <c r="Y328" s="10">
        <f ca="1" xml:space="preserve"> COUNTIFS($A:$A,CELL("contents", Y$4), $B:$B,CELL("contents", Y$7), $C:$C,CELL("contents", $P328))</f>
        <v>0</v>
      </c>
      <c r="Z328" s="11">
        <f ca="1" xml:space="preserve"> COUNTIFS($A:$A,CELL("contents", Z$4), $B:$B,CELL("contents", Z$7), $C:$C,CELL("contents", $P328))</f>
        <v>405</v>
      </c>
      <c r="AA328" s="9">
        <f ca="1" xml:space="preserve"> COUNTIFS($A:$A,CELL("contents", AA$4), $B:$B,CELL("contents", AA$7), $C:$C,CELL("contents", $P328))</f>
        <v>240</v>
      </c>
      <c r="AB328" s="18">
        <f ca="1" xml:space="preserve"> COUNTIFS($A:$A,CELL("contents", AB$4), $B:$B,CELL("contents", AB$7), $C:$C,CELL("contents", $P328))</f>
        <v>165</v>
      </c>
      <c r="AC328" s="10">
        <f ca="1" xml:space="preserve"> COUNTIFS($A:$A,CELL("contents", AC$4), $B:$B,CELL("contents", AC$7), $C:$C,CELL("contents", $P328))</f>
        <v>0</v>
      </c>
      <c r="AD328" s="11">
        <f ca="1" xml:space="preserve"> COUNTIFS($A:$A,CELL("contents", AD$4), $B:$B,CELL("contents", AD$7), $C:$C,CELL("contents", $P328))</f>
        <v>405</v>
      </c>
      <c r="AE328" s="9">
        <f ca="1" xml:space="preserve"> COUNTIFS($A:$A,CELL("contents", AE$4), $B:$B,CELL("contents", AE$7), $C:$C,CELL("contents", $P328))</f>
        <v>720</v>
      </c>
      <c r="AF328" s="18">
        <f ca="1" xml:space="preserve"> COUNTIFS($A:$A,CELL("contents", AF$4), $B:$B,CELL("contents", AF$7), $C:$C,CELL("contents", $P328))</f>
        <v>495</v>
      </c>
      <c r="AG328" s="10">
        <f ca="1" xml:space="preserve"> COUNTIFS($A:$A,CELL("contents", AG$4), $B:$B,CELL("contents", AG$7), $C:$C,CELL("contents", $P328))</f>
        <v>0</v>
      </c>
      <c r="AH328" s="11">
        <f ca="1" xml:space="preserve"> COUNTIFS($A:$A,CELL("contents", AH$4), $B:$B,CELL("contents", AH$7), $C:$C,CELL("contents", $P328))</f>
        <v>1215</v>
      </c>
      <c r="AL328" s="8" t="s">
        <v>20</v>
      </c>
      <c r="AM328" s="9">
        <f ca="1" xml:space="preserve"> COUNTIFS($A:$A,CELL("contents", AM$4), $B:$B,CELL("contents", AM$7), $C:$C,CELL("contents", $P328), $G:$G,CELL("contents", AM$3))</f>
        <v>48</v>
      </c>
      <c r="AN328" s="18">
        <f ca="1" xml:space="preserve"> COUNTIFS($A:$A,CELL("contents", AN$4), $B:$B,CELL("contents", AN$7), $C:$C,CELL("contents", $P328), $G:$G,CELL("contents", AN$3))</f>
        <v>33</v>
      </c>
      <c r="AO328" s="10">
        <f ca="1" xml:space="preserve"> COUNTIFS($A:$A,CELL("contents", AO$4), $B:$B,CELL("contents", AO$7), $C:$C,CELL("contents", $P328), $G:$G,CELL("contents", AO$3))</f>
        <v>0</v>
      </c>
      <c r="AP328" s="11">
        <f ca="1" xml:space="preserve"> COUNTIFS($A:$A,CELL("contents", AP$4), $B:$B,CELL("contents", AP$7), $C:$C,CELL("contents", $P328), $G:$G,CELL("contents", AP$3))</f>
        <v>81</v>
      </c>
      <c r="AQ328" s="9">
        <f ca="1" xml:space="preserve"> COUNTIFS($A:$A,CELL("contents", AQ$4), $B:$B,CELL("contents", AQ$7), $C:$C,CELL("contents", $P328), $G:$G,CELL("contents", AQ$3))</f>
        <v>48</v>
      </c>
      <c r="AR328" s="18">
        <f ca="1" xml:space="preserve"> COUNTIFS($A:$A,CELL("contents", AR$4), $B:$B,CELL("contents", AR$7), $C:$C,CELL("contents", $P328), $G:$G,CELL("contents", AR$3))</f>
        <v>33</v>
      </c>
      <c r="AS328" s="10">
        <f ca="1" xml:space="preserve"> COUNTIFS($A:$A,CELL("contents", AS$4), $B:$B,CELL("contents", AS$7), $C:$C,CELL("contents", $P328), $G:$G,CELL("contents", AS$3))</f>
        <v>0</v>
      </c>
      <c r="AT328" s="11">
        <f ca="1" xml:space="preserve"> COUNTIFS($A:$A,CELL("contents", AT$4), $B:$B,CELL("contents", AT$7), $C:$C,CELL("contents", $P328), $G:$G,CELL("contents", AT$3))</f>
        <v>81</v>
      </c>
      <c r="AU328" s="9">
        <f ca="1" xml:space="preserve"> COUNTIFS($A:$A,CELL("contents", AU$4), $B:$B,CELL("contents", AU$7), $C:$C,CELL("contents", $P328), $G:$G,CELL("contents", AU$3))</f>
        <v>48</v>
      </c>
      <c r="AV328" s="18">
        <f ca="1" xml:space="preserve"> COUNTIFS($A:$A,CELL("contents", AV$4), $B:$B,CELL("contents", AV$7), $C:$C,CELL("contents", $P328), $G:$G,CELL("contents", AV$3))</f>
        <v>33</v>
      </c>
      <c r="AW328" s="10">
        <f ca="1" xml:space="preserve"> COUNTIFS($A:$A,CELL("contents", AW$4), $B:$B,CELL("contents", AW$7), $C:$C,CELL("contents", $P328), $G:$G,CELL("contents", AW$3))</f>
        <v>0</v>
      </c>
      <c r="AX328" s="11">
        <f ca="1" xml:space="preserve"> COUNTIFS($A:$A,CELL("contents", AX$4), $B:$B,CELL("contents", AX$7), $C:$C,CELL("contents", $P328), $G:$G,CELL("contents", AX$3))</f>
        <v>81</v>
      </c>
      <c r="AY328" s="9">
        <f ca="1" xml:space="preserve"> COUNTIFS($A:$A,CELL("contents", AY$4), $B:$B,CELL("contents", AY$7), $C:$C,CELL("contents", $P328), $G:$G,CELL("contents", AY$3))</f>
        <v>144</v>
      </c>
      <c r="AZ328" s="18">
        <f ca="1" xml:space="preserve"> COUNTIFS($A:$A,CELL("contents", AZ$4), $B:$B,CELL("contents", AZ$7), $C:$C,CELL("contents", $P328), $G:$G,CELL("contents", AZ$3))</f>
        <v>99</v>
      </c>
      <c r="BA328" s="10">
        <f ca="1" xml:space="preserve"> COUNTIFS($A:$A,CELL("contents", BA$4), $B:$B,CELL("contents", BA$7), $C:$C,CELL("contents", $P328), $G:$G,CELL("contents", BA$3))</f>
        <v>0</v>
      </c>
      <c r="BB328" s="11">
        <f ca="1" xml:space="preserve"> COUNTIFS($A:$A,CELL("contents", BB$4), $B:$B,CELL("contents", BB$7), $C:$C,CELL("contents", $P328), $G:$G,CELL("contents", BB$3))</f>
        <v>243</v>
      </c>
      <c r="BF328" s="8" t="s">
        <v>20</v>
      </c>
      <c r="BG328" s="9">
        <f ca="1" xml:space="preserve"> COUNTIFS($A:$A,CELL("contents", BG$4), $B:$B,CELL("contents", BG$7), $C:$C,CELL("contents", $P328), $G:$G,CELL("contents", BG$3))</f>
        <v>48</v>
      </c>
      <c r="BH328" s="18">
        <f ca="1" xml:space="preserve"> COUNTIFS($A:$A,CELL("contents", BH$4), $B:$B,CELL("contents", BH$7), $C:$C,CELL("contents", $P328), $G:$G,CELL("contents", BH$3))</f>
        <v>33</v>
      </c>
      <c r="BI328" s="10">
        <f ca="1" xml:space="preserve"> COUNTIFS($A:$A,CELL("contents", BI$4), $B:$B,CELL("contents", BI$7), $C:$C,CELL("contents", $P328), $G:$G,CELL("contents", BI$3))</f>
        <v>0</v>
      </c>
      <c r="BJ328" s="11">
        <f ca="1" xml:space="preserve"> COUNTIFS($A:$A,CELL("contents", BJ$4), $B:$B,CELL("contents", BJ$7), $C:$C,CELL("contents", $P328), $G:$G,CELL("contents", BJ$3))</f>
        <v>81</v>
      </c>
      <c r="BK328" s="9">
        <f ca="1" xml:space="preserve"> COUNTIFS($A:$A,CELL("contents", BK$4), $B:$B,CELL("contents", BK$7), $C:$C,CELL("contents", $P328), $G:$G,CELL("contents", BK$3))</f>
        <v>48</v>
      </c>
      <c r="BL328" s="18">
        <f ca="1" xml:space="preserve"> COUNTIFS($A:$A,CELL("contents", BL$4), $B:$B,CELL("contents", BL$7), $C:$C,CELL("contents", $P328), $G:$G,CELL("contents", BL$3))</f>
        <v>33</v>
      </c>
      <c r="BM328" s="10">
        <f ca="1" xml:space="preserve"> COUNTIFS($A:$A,CELL("contents", BM$4), $B:$B,CELL("contents", BM$7), $C:$C,CELL("contents", $P328), $G:$G,CELL("contents", BM$3))</f>
        <v>0</v>
      </c>
      <c r="BN328" s="11">
        <f ca="1" xml:space="preserve"> COUNTIFS($A:$A,CELL("contents", BN$4), $B:$B,CELL("contents", BN$7), $C:$C,CELL("contents", $P328), $G:$G,CELL("contents", BN$3))</f>
        <v>81</v>
      </c>
      <c r="BO328" s="9">
        <f ca="1" xml:space="preserve"> COUNTIFS($A:$A,CELL("contents", BO$4), $B:$B,CELL("contents", BO$7), $C:$C,CELL("contents", $P328), $G:$G,CELL("contents", BO$3))</f>
        <v>48</v>
      </c>
      <c r="BP328" s="18">
        <f ca="1" xml:space="preserve"> COUNTIFS($A:$A,CELL("contents", BP$4), $B:$B,CELL("contents", BP$7), $C:$C,CELL("contents", $P328), $G:$G,CELL("contents", BP$3))</f>
        <v>33</v>
      </c>
      <c r="BQ328" s="10">
        <f ca="1" xml:space="preserve"> COUNTIFS($A:$A,CELL("contents", BQ$4), $B:$B,CELL("contents", BQ$7), $C:$C,CELL("contents", $P328), $G:$G,CELL("contents", BQ$3))</f>
        <v>0</v>
      </c>
      <c r="BR328" s="11">
        <f ca="1" xml:space="preserve"> COUNTIFS($A:$A,CELL("contents", BR$4), $B:$B,CELL("contents", BR$7), $C:$C,CELL("contents", $P328), $G:$G,CELL("contents", BR$3))</f>
        <v>81</v>
      </c>
      <c r="BS328" s="9">
        <f ca="1" xml:space="preserve"> COUNTIFS($A:$A,CELL("contents", BS$4), $B:$B,CELL("contents", BS$7), $C:$C,CELL("contents", $P328), $G:$G,CELL("contents", BS$3))</f>
        <v>144</v>
      </c>
      <c r="BT328" s="18">
        <f ca="1" xml:space="preserve"> COUNTIFS($A:$A,CELL("contents", BT$4), $B:$B,CELL("contents", BT$7), $C:$C,CELL("contents", $P328), $G:$G,CELL("contents", BT$3))</f>
        <v>99</v>
      </c>
      <c r="BU328" s="10">
        <f ca="1" xml:space="preserve"> COUNTIFS($A:$A,CELL("contents", BU$4), $B:$B,CELL("contents", BU$7), $C:$C,CELL("contents", $P328), $G:$G,CELL("contents", BU$3))</f>
        <v>0</v>
      </c>
      <c r="BV328" s="11">
        <f ca="1" xml:space="preserve"> COUNTIFS($A:$A,CELL("contents", BV$4), $B:$B,CELL("contents", BV$7), $C:$C,CELL("contents", $P328), $G:$G,CELL("contents", BV$3))</f>
        <v>243</v>
      </c>
      <c r="BZ328" s="8" t="s">
        <v>20</v>
      </c>
      <c r="CA328" s="9">
        <f ca="1" xml:space="preserve"> COUNTIFS($A:$A,CELL("contents", CA$4), $B:$B,CELL("contents", CA$7), $C:$C,CELL("contents", $P328), $G:$G,CELL("contents", CA$3))</f>
        <v>48</v>
      </c>
      <c r="CB328" s="18">
        <f ca="1" xml:space="preserve"> COUNTIFS($A:$A,CELL("contents", CB$4), $B:$B,CELL("contents", CB$7), $C:$C,CELL("contents", $P328), $G:$G,CELL("contents", CB$3))</f>
        <v>33</v>
      </c>
      <c r="CC328" s="10">
        <f ca="1" xml:space="preserve"> COUNTIFS($A:$A,CELL("contents", CC$4), $B:$B,CELL("contents", CC$7), $C:$C,CELL("contents", $P328), $G:$G,CELL("contents", CC$3))</f>
        <v>0</v>
      </c>
      <c r="CD328" s="11">
        <f ca="1" xml:space="preserve"> COUNTIFS($A:$A,CELL("contents", CD$4), $B:$B,CELL("contents", CD$7), $C:$C,CELL("contents", $P328), $G:$G,CELL("contents", CD$3))</f>
        <v>81</v>
      </c>
      <c r="CE328" s="9">
        <f ca="1" xml:space="preserve"> COUNTIFS($A:$A,CELL("contents", CE$4), $B:$B,CELL("contents", CE$7), $C:$C,CELL("contents", $P328), $G:$G,CELL("contents", CE$3))</f>
        <v>48</v>
      </c>
      <c r="CF328" s="18">
        <f ca="1" xml:space="preserve"> COUNTIFS($A:$A,CELL("contents", CF$4), $B:$B,CELL("contents", CF$7), $C:$C,CELL("contents", $P328), $G:$G,CELL("contents", CF$3))</f>
        <v>33</v>
      </c>
      <c r="CG328" s="10">
        <f ca="1" xml:space="preserve"> COUNTIFS($A:$A,CELL("contents", CG$4), $B:$B,CELL("contents", CG$7), $C:$C,CELL("contents", $P328), $G:$G,CELL("contents", CG$3))</f>
        <v>0</v>
      </c>
      <c r="CH328" s="11">
        <f ca="1" xml:space="preserve"> COUNTIFS($A:$A,CELL("contents", CH$4), $B:$B,CELL("contents", CH$7), $C:$C,CELL("contents", $P328), $G:$G,CELL("contents", CH$3))</f>
        <v>81</v>
      </c>
      <c r="CI328" s="9">
        <f ca="1" xml:space="preserve"> COUNTIFS($A:$A,CELL("contents", CI$4), $B:$B,CELL("contents", CI$7), $C:$C,CELL("contents", $P328), $G:$G,CELL("contents", CI$3))</f>
        <v>48</v>
      </c>
      <c r="CJ328" s="18">
        <f ca="1" xml:space="preserve"> COUNTIFS($A:$A,CELL("contents", CJ$4), $B:$B,CELL("contents", CJ$7), $C:$C,CELL("contents", $P328), $G:$G,CELL("contents", CJ$3))</f>
        <v>33</v>
      </c>
      <c r="CK328" s="10">
        <f ca="1" xml:space="preserve"> COUNTIFS($A:$A,CELL("contents", CK$4), $B:$B,CELL("contents", CK$7), $C:$C,CELL("contents", $P328), $G:$G,CELL("contents", CK$3))</f>
        <v>0</v>
      </c>
      <c r="CL328" s="11">
        <f ca="1" xml:space="preserve"> COUNTIFS($A:$A,CELL("contents", CL$4), $B:$B,CELL("contents", CL$7), $C:$C,CELL("contents", $P328), $G:$G,CELL("contents", CL$3))</f>
        <v>81</v>
      </c>
      <c r="CM328" s="9">
        <f ca="1" xml:space="preserve"> COUNTIFS($A:$A,CELL("contents", CM$4), $B:$B,CELL("contents", CM$7), $C:$C,CELL("contents", $P328), $G:$G,CELL("contents", CM$3))</f>
        <v>144</v>
      </c>
      <c r="CN328" s="18">
        <f ca="1" xml:space="preserve"> COUNTIFS($A:$A,CELL("contents", CN$4), $B:$B,CELL("contents", CN$7), $C:$C,CELL("contents", $P328), $G:$G,CELL("contents", CN$3))</f>
        <v>99</v>
      </c>
      <c r="CO328" s="10">
        <f ca="1" xml:space="preserve"> COUNTIFS($A:$A,CELL("contents", CO$4), $B:$B,CELL("contents", CO$7), $C:$C,CELL("contents", $P328), $G:$G,CELL("contents", CO$3))</f>
        <v>0</v>
      </c>
      <c r="CP328" s="11">
        <f ca="1" xml:space="preserve"> COUNTIFS($A:$A,CELL("contents", CP$4), $B:$B,CELL("contents", CP$7), $C:$C,CELL("contents", $P328), $G:$G,CELL("contents", CP$3))</f>
        <v>243</v>
      </c>
      <c r="CT328" s="8" t="s">
        <v>20</v>
      </c>
      <c r="CU328" s="9">
        <f ca="1" xml:space="preserve"> COUNTIFS($A:$A,CELL("contents", CU$4), $B:$B,CELL("contents", CU$7), $C:$C,CELL("contents", $P328), $G:$G,CELL("contents", CU$3))</f>
        <v>48</v>
      </c>
      <c r="CV328" s="18">
        <f ca="1" xml:space="preserve"> COUNTIFS($A:$A,CELL("contents", CV$4), $B:$B,CELL("contents", CV$7), $C:$C,CELL("contents", $P328), $G:$G,CELL("contents", CV$3))</f>
        <v>33</v>
      </c>
      <c r="CW328" s="10">
        <f ca="1" xml:space="preserve"> COUNTIFS($A:$A,CELL("contents", CW$4), $B:$B,CELL("contents", CW$7), $C:$C,CELL("contents", $P328), $G:$G,CELL("contents", CW$3))</f>
        <v>0</v>
      </c>
      <c r="CX328" s="11">
        <f ca="1" xml:space="preserve"> COUNTIFS($A:$A,CELL("contents", CX$4), $B:$B,CELL("contents", CX$7), $C:$C,CELL("contents", $P328), $G:$G,CELL("contents", CX$3))</f>
        <v>81</v>
      </c>
      <c r="CY328" s="9">
        <f ca="1" xml:space="preserve"> COUNTIFS($A:$A,CELL("contents", CY$4), $B:$B,CELL("contents", CY$7), $C:$C,CELL("contents", $P328), $G:$G,CELL("contents", CY$3))</f>
        <v>48</v>
      </c>
      <c r="CZ328" s="18">
        <f ca="1" xml:space="preserve"> COUNTIFS($A:$A,CELL("contents", CZ$4), $B:$B,CELL("contents", CZ$7), $C:$C,CELL("contents", $P328), $G:$G,CELL("contents", CZ$3))</f>
        <v>33</v>
      </c>
      <c r="DA328" s="10">
        <f ca="1" xml:space="preserve"> COUNTIFS($A:$A,CELL("contents", DA$4), $B:$B,CELL("contents", DA$7), $C:$C,CELL("contents", $P328), $G:$G,CELL("contents", DA$3))</f>
        <v>0</v>
      </c>
      <c r="DB328" s="11">
        <f ca="1" xml:space="preserve"> COUNTIFS($A:$A,CELL("contents", DB$4), $B:$B,CELL("contents", DB$7), $C:$C,CELL("contents", $P328), $G:$G,CELL("contents", DB$3))</f>
        <v>81</v>
      </c>
      <c r="DC328" s="9">
        <f ca="1" xml:space="preserve"> COUNTIFS($A:$A,CELL("contents", DC$4), $B:$B,CELL("contents", DC$7), $C:$C,CELL("contents", $P328), $G:$G,CELL("contents", DC$3))</f>
        <v>48</v>
      </c>
      <c r="DD328" s="18">
        <f ca="1" xml:space="preserve"> COUNTIFS($A:$A,CELL("contents", DD$4), $B:$B,CELL("contents", DD$7), $C:$C,CELL("contents", $P328), $G:$G,CELL("contents", DD$3))</f>
        <v>33</v>
      </c>
      <c r="DE328" s="10">
        <f ca="1" xml:space="preserve"> COUNTIFS($A:$A,CELL("contents", DE$4), $B:$B,CELL("contents", DE$7), $C:$C,CELL("contents", $P328), $G:$G,CELL("contents", DE$3))</f>
        <v>0</v>
      </c>
      <c r="DF328" s="11">
        <f ca="1" xml:space="preserve"> COUNTIFS($A:$A,CELL("contents", DF$4), $B:$B,CELL("contents", DF$7), $C:$C,CELL("contents", $P328), $G:$G,CELL("contents", DF$3))</f>
        <v>81</v>
      </c>
      <c r="DG328" s="9">
        <f ca="1" xml:space="preserve"> COUNTIFS($A:$A,CELL("contents", DG$4), $B:$B,CELL("contents", DG$7), $C:$C,CELL("contents", $P328), $G:$G,CELL("contents", DG$3))</f>
        <v>144</v>
      </c>
      <c r="DH328" s="18">
        <f ca="1" xml:space="preserve"> COUNTIFS($A:$A,CELL("contents", DH$4), $B:$B,CELL("contents", DH$7), $C:$C,CELL("contents", $P328), $G:$G,CELL("contents", DH$3))</f>
        <v>99</v>
      </c>
      <c r="DI328" s="10">
        <f ca="1" xml:space="preserve"> COUNTIFS($A:$A,CELL("contents", DI$4), $B:$B,CELL("contents", DI$7), $C:$C,CELL("contents", $P328), $G:$G,CELL("contents", DI$3))</f>
        <v>0</v>
      </c>
      <c r="DJ328" s="11">
        <f ca="1" xml:space="preserve"> COUNTIFS($A:$A,CELL("contents", DJ$4), $B:$B,CELL("contents", DJ$7), $C:$C,CELL("contents", $P328), $G:$G,CELL("contents", DJ$3))</f>
        <v>243</v>
      </c>
      <c r="DN328" s="8" t="s">
        <v>20</v>
      </c>
      <c r="DO328" s="9">
        <f ca="1" xml:space="preserve"> COUNTIFS($A:$A,CELL("contents", DO$4), $B:$B,CELL("contents", DO$7), $C:$C,CELL("contents", $P328), $G:$G,CELL("contents", DO$3))</f>
        <v>48</v>
      </c>
      <c r="DP328" s="18">
        <f ca="1" xml:space="preserve"> COUNTIFS($A:$A,CELL("contents", DP$4), $B:$B,CELL("contents", DP$7), $C:$C,CELL("contents", $P328), $G:$G,CELL("contents", DP$3))</f>
        <v>33</v>
      </c>
      <c r="DQ328" s="10">
        <f ca="1" xml:space="preserve"> COUNTIFS($A:$A,CELL("contents", DQ$4), $B:$B,CELL("contents", DQ$7), $C:$C,CELL("contents", $P328), $G:$G,CELL("contents", DQ$3))</f>
        <v>0</v>
      </c>
      <c r="DR328" s="11">
        <f ca="1" xml:space="preserve"> COUNTIFS($A:$A,CELL("contents", DR$4), $B:$B,CELL("contents", DR$7), $C:$C,CELL("contents", $P328), $G:$G,CELL("contents", DR$3))</f>
        <v>81</v>
      </c>
      <c r="DS328" s="9">
        <f ca="1" xml:space="preserve"> COUNTIFS($A:$A,CELL("contents", DS$4), $B:$B,CELL("contents", DS$7), $C:$C,CELL("contents", $P328), $G:$G,CELL("contents", DS$3))</f>
        <v>48</v>
      </c>
      <c r="DT328" s="18">
        <f ca="1" xml:space="preserve"> COUNTIFS($A:$A,CELL("contents", DT$4), $B:$B,CELL("contents", DT$7), $C:$C,CELL("contents", $P328), $G:$G,CELL("contents", DT$3))</f>
        <v>33</v>
      </c>
      <c r="DU328" s="10">
        <f ca="1" xml:space="preserve"> COUNTIFS($A:$A,CELL("contents", DU$4), $B:$B,CELL("contents", DU$7), $C:$C,CELL("contents", $P328), $G:$G,CELL("contents", DU$3))</f>
        <v>0</v>
      </c>
      <c r="DV328" s="11">
        <f ca="1" xml:space="preserve"> COUNTIFS($A:$A,CELL("contents", DV$4), $B:$B,CELL("contents", DV$7), $C:$C,CELL("contents", $P328), $G:$G,CELL("contents", DV$3))</f>
        <v>81</v>
      </c>
      <c r="DW328" s="9">
        <f ca="1" xml:space="preserve"> COUNTIFS($A:$A,CELL("contents", DW$4), $B:$B,CELL("contents", DW$7), $C:$C,CELL("contents", $P328), $G:$G,CELL("contents", DW$3))</f>
        <v>48</v>
      </c>
      <c r="DX328" s="18">
        <f ca="1" xml:space="preserve"> COUNTIFS($A:$A,CELL("contents", DX$4), $B:$B,CELL("contents", DX$7), $C:$C,CELL("contents", $P328), $G:$G,CELL("contents", DX$3))</f>
        <v>33</v>
      </c>
      <c r="DY328" s="10">
        <f ca="1" xml:space="preserve"> COUNTIFS($A:$A,CELL("contents", DY$4), $B:$B,CELL("contents", DY$7), $C:$C,CELL("contents", $P328), $G:$G,CELL("contents", DY$3))</f>
        <v>0</v>
      </c>
      <c r="DZ328" s="11">
        <f ca="1" xml:space="preserve"> COUNTIFS($A:$A,CELL("contents", DZ$4), $B:$B,CELL("contents", DZ$7), $C:$C,CELL("contents", $P328), $G:$G,CELL("contents", DZ$3))</f>
        <v>81</v>
      </c>
      <c r="EA328" s="9">
        <f ca="1" xml:space="preserve"> COUNTIFS($A:$A,CELL("contents", EA$4), $B:$B,CELL("contents", EA$7), $C:$C,CELL("contents", $P328), $G:$G,CELL("contents", EA$3))</f>
        <v>144</v>
      </c>
      <c r="EB328" s="18">
        <f ca="1" xml:space="preserve"> COUNTIFS($A:$A,CELL("contents", EB$4), $B:$B,CELL("contents", EB$7), $C:$C,CELL("contents", $P328), $G:$G,CELL("contents", EB$3))</f>
        <v>99</v>
      </c>
      <c r="EC328" s="10">
        <f ca="1" xml:space="preserve"> COUNTIFS($A:$A,CELL("contents", EC$4), $B:$B,CELL("contents", EC$7), $C:$C,CELL("contents", $P328), $G:$G,CELL("contents", EC$3))</f>
        <v>0</v>
      </c>
      <c r="ED328" s="11">
        <f ca="1" xml:space="preserve"> COUNTIFS($A:$A,CELL("contents", ED$4), $B:$B,CELL("contents", ED$7), $C:$C,CELL("contents", $P328), $G:$G,CELL("contents", ED$3))</f>
        <v>243</v>
      </c>
    </row>
    <row r="329" spans="1:134" x14ac:dyDescent="0.25">
      <c r="A329" t="s">
        <v>13</v>
      </c>
      <c r="B329" t="s">
        <v>14</v>
      </c>
      <c r="C329">
        <v>12</v>
      </c>
      <c r="D329">
        <v>21</v>
      </c>
      <c r="E329" t="b">
        <v>1</v>
      </c>
      <c r="F329">
        <v>10.000999999999999</v>
      </c>
      <c r="G329">
        <v>16</v>
      </c>
      <c r="H329">
        <v>0</v>
      </c>
      <c r="I329">
        <v>780153</v>
      </c>
      <c r="J329">
        <v>765195</v>
      </c>
      <c r="K329">
        <v>382596</v>
      </c>
      <c r="L329">
        <v>13</v>
      </c>
      <c r="M329">
        <f t="shared" si="774"/>
        <v>16</v>
      </c>
      <c r="N329" t="b">
        <f t="shared" ref="N329" si="787">AND(MIN($F329,$F330,$F331)=$F329,MAX($H329,$H330,$H331)=$H329)</f>
        <v>0</v>
      </c>
      <c r="O329" t="b">
        <f t="shared" ref="O329" si="788">AND(N329,NOT(N330),NOT(N331))</f>
        <v>0</v>
      </c>
      <c r="P329">
        <f>P325</f>
        <v>19</v>
      </c>
      <c r="R329" s="2" t="s">
        <v>21</v>
      </c>
      <c r="S329" s="12">
        <f ca="1" xml:space="preserve"> COUNTIFS($A:$A,CELL("contents", S$4), $B:$B,CELL("contents", S$7), $E:$E, "TRUE", $C:$C,CELL("contents", $P328))</f>
        <v>37</v>
      </c>
      <c r="T329" s="19">
        <f ca="1" xml:space="preserve"> COUNTIFS($A:$A,CELL("contents", T$4), $B:$B,CELL("contents", T$7), $E:$E, "TRUE", $C:$C,CELL("contents", $P328))</f>
        <v>71</v>
      </c>
      <c r="U329" s="13"/>
      <c r="V329" s="14">
        <f ca="1" xml:space="preserve"> COUNTIFS($A:$A,CELL("contents", V$4), $B:$B,CELL("contents", V$7), $E:$E, "TRUE", $C:$C,CELL("contents", $P328))</f>
        <v>108</v>
      </c>
      <c r="W329" s="12">
        <f ca="1" xml:space="preserve"> COUNTIFS($A:$A,CELL("contents", W$4), $B:$B,CELL("contents", W$7), $E:$E, "TRUE", $C:$C,CELL("contents", $P328))</f>
        <v>51</v>
      </c>
      <c r="X329" s="19">
        <f ca="1" xml:space="preserve"> COUNTIFS($A:$A,CELL("contents", X$4), $B:$B,CELL("contents", X$7), $E:$E, "TRUE", $C:$C,CELL("contents", $P328))</f>
        <v>0</v>
      </c>
      <c r="Y329" s="13"/>
      <c r="Z329" s="14">
        <f ca="1" xml:space="preserve"> COUNTIFS($A:$A,CELL("contents", Z$4), $B:$B,CELL("contents", Z$7), $E:$E, "TRUE", $C:$C,CELL("contents", $P328))</f>
        <v>51</v>
      </c>
      <c r="AA329" s="12">
        <f ca="1" xml:space="preserve"> COUNTIFS($A:$A,CELL("contents", AA$4), $B:$B,CELL("contents", AA$7), $E:$E, "TRUE", $C:$C,CELL("contents", $P328))</f>
        <v>52</v>
      </c>
      <c r="AB329" s="19">
        <f ca="1" xml:space="preserve"> COUNTIFS($A:$A,CELL("contents", AB$4), $B:$B,CELL("contents", AB$7), $E:$E, "TRUE", $C:$C,CELL("contents", $P328))</f>
        <v>0</v>
      </c>
      <c r="AC329" s="13"/>
      <c r="AD329" s="14">
        <f ca="1" xml:space="preserve"> COUNTIFS($A:$A,CELL("contents", AD$4), $B:$B,CELL("contents", AD$7), $E:$E, "TRUE", $C:$C,CELL("contents", $P328))</f>
        <v>52</v>
      </c>
      <c r="AE329" s="12">
        <f ca="1" xml:space="preserve"> COUNTIFS($A:$A,CELL("contents", AE$4), $B:$B,CELL("contents", AE$7), $E:$E, "TRUE", $C:$C,CELL("contents", $P328))</f>
        <v>140</v>
      </c>
      <c r="AF329" s="19">
        <f ca="1" xml:space="preserve"> COUNTIFS($A:$A,CELL("contents", AF$4), $B:$B,CELL("contents", AF$7), $E:$E, "TRUE", $C:$C,CELL("contents", $P328))</f>
        <v>71</v>
      </c>
      <c r="AG329" s="13"/>
      <c r="AH329" s="14">
        <f ca="1" xml:space="preserve"> COUNTIFS($A:$A,CELL("contents", AH$4), $B:$B,CELL("contents", AH$7), $E:$E, "TRUE", $C:$C,CELL("contents", $P328))</f>
        <v>211</v>
      </c>
      <c r="AL329" s="2" t="s">
        <v>21</v>
      </c>
      <c r="AM329" s="12">
        <f ca="1" xml:space="preserve"> COUNTIFS($A:$A,CELL("contents", AM$4), $B:$B,CELL("contents", AM$7), $E:$E, "TRUE", $C:$C,CELL("contents", $P328), $G:$G,CELL("contents", AM$3))</f>
        <v>7</v>
      </c>
      <c r="AN329" s="19">
        <f ca="1" xml:space="preserve"> COUNTIFS($A:$A,CELL("contents", AN$4), $B:$B,CELL("contents", AN$7), $E:$E, "TRUE", $C:$C,CELL("contents", $P328), $G:$G,CELL("contents", AN$3))</f>
        <v>15</v>
      </c>
      <c r="AO329" s="13"/>
      <c r="AP329" s="14">
        <f ca="1" xml:space="preserve"> COUNTIFS($A:$A,CELL("contents", AP$4), $B:$B,CELL("contents", AP$7), $E:$E, "TRUE", $C:$C,CELL("contents", $P328), $G:$G,CELL("contents", AP$3))</f>
        <v>22</v>
      </c>
      <c r="AQ329" s="12">
        <f ca="1" xml:space="preserve"> COUNTIFS($A:$A,CELL("contents", AQ$4), $B:$B,CELL("contents", AQ$7), $E:$E, "TRUE", $C:$C,CELL("contents", $P328), $G:$G,CELL("contents", AQ$3))</f>
        <v>7</v>
      </c>
      <c r="AR329" s="19">
        <f ca="1" xml:space="preserve"> COUNTIFS($A:$A,CELL("contents", AR$4), $B:$B,CELL("contents", AR$7), $E:$E, "TRUE", $C:$C,CELL("contents", $P328), $G:$G,CELL("contents", AR$3))</f>
        <v>0</v>
      </c>
      <c r="AS329" s="13"/>
      <c r="AT329" s="14">
        <f ca="1" xml:space="preserve"> COUNTIFS($A:$A,CELL("contents", AT$4), $B:$B,CELL("contents", AT$7), $E:$E, "TRUE", $C:$C,CELL("contents", $P328), $G:$G,CELL("contents", AT$3))</f>
        <v>7</v>
      </c>
      <c r="AU329" s="12">
        <f ca="1" xml:space="preserve"> COUNTIFS($A:$A,CELL("contents", AU$4), $B:$B,CELL("contents", AU$7), $E:$E, "TRUE", $C:$C,CELL("contents", $P328), $G:$G,CELL("contents", AU$3))</f>
        <v>7</v>
      </c>
      <c r="AV329" s="19">
        <f ca="1" xml:space="preserve"> COUNTIFS($A:$A,CELL("contents", AV$4), $B:$B,CELL("contents", AV$7), $E:$E, "TRUE", $C:$C,CELL("contents", $P328), $G:$G,CELL("contents", AV$3))</f>
        <v>0</v>
      </c>
      <c r="AW329" s="13"/>
      <c r="AX329" s="14">
        <f ca="1" xml:space="preserve"> COUNTIFS($A:$A,CELL("contents", AX$4), $B:$B,CELL("contents", AX$7), $E:$E, "TRUE", $C:$C,CELL("contents", $P328), $G:$G,CELL("contents", AX$3))</f>
        <v>7</v>
      </c>
      <c r="AY329" s="12">
        <f ca="1" xml:space="preserve"> COUNTIFS($A:$A,CELL("contents", AY$4), $B:$B,CELL("contents", AY$7), $E:$E, "TRUE", $C:$C,CELL("contents", $P328), $G:$G,CELL("contents", AY$3))</f>
        <v>21</v>
      </c>
      <c r="AZ329" s="19">
        <f ca="1" xml:space="preserve"> COUNTIFS($A:$A,CELL("contents", AZ$4), $B:$B,CELL("contents", AZ$7), $E:$E, "TRUE", $C:$C,CELL("contents", $P328), $G:$G,CELL("contents", AZ$3))</f>
        <v>15</v>
      </c>
      <c r="BA329" s="13"/>
      <c r="BB329" s="14">
        <f ca="1" xml:space="preserve"> COUNTIFS($A:$A,CELL("contents", BB$4), $B:$B,CELL("contents", BB$7), $E:$E, "TRUE", $C:$C,CELL("contents", $P328), $G:$G,CELL("contents", BB$3))</f>
        <v>36</v>
      </c>
      <c r="BF329" s="2" t="s">
        <v>21</v>
      </c>
      <c r="BG329" s="12">
        <f ca="1" xml:space="preserve"> COUNTIFS($A:$A,CELL("contents", BG$4), $B:$B,CELL("contents", BG$7), $E:$E, "TRUE", $C:$C,CELL("contents", $P328), $G:$G,CELL("contents", BG$3))</f>
        <v>7</v>
      </c>
      <c r="BH329" s="19">
        <f ca="1" xml:space="preserve"> COUNTIFS($A:$A,CELL("contents", BH$4), $B:$B,CELL("contents", BH$7), $E:$E, "TRUE", $C:$C,CELL("contents", $P328), $G:$G,CELL("contents", BH$3))</f>
        <v>14</v>
      </c>
      <c r="BI329" s="13"/>
      <c r="BJ329" s="14">
        <f ca="1" xml:space="preserve"> COUNTIFS($A:$A,CELL("contents", BJ$4), $B:$B,CELL("contents", BJ$7), $E:$E, "TRUE", $C:$C,CELL("contents", $P328), $G:$G,CELL("contents", BJ$3))</f>
        <v>21</v>
      </c>
      <c r="BK329" s="12">
        <f ca="1" xml:space="preserve"> COUNTIFS($A:$A,CELL("contents", BK$4), $B:$B,CELL("contents", BK$7), $E:$E, "TRUE", $C:$C,CELL("contents", $P328), $G:$G,CELL("contents", BK$3))</f>
        <v>7</v>
      </c>
      <c r="BL329" s="19">
        <f ca="1" xml:space="preserve"> COUNTIFS($A:$A,CELL("contents", BL$4), $B:$B,CELL("contents", BL$7), $E:$E, "TRUE", $C:$C,CELL("contents", $P328), $G:$G,CELL("contents", BL$3))</f>
        <v>0</v>
      </c>
      <c r="BM329" s="13"/>
      <c r="BN329" s="14">
        <f ca="1" xml:space="preserve"> COUNTIFS($A:$A,CELL("contents", BN$4), $B:$B,CELL("contents", BN$7), $E:$E, "TRUE", $C:$C,CELL("contents", $P328), $G:$G,CELL("contents", BN$3))</f>
        <v>7</v>
      </c>
      <c r="BO329" s="12">
        <f ca="1" xml:space="preserve"> COUNTIFS($A:$A,CELL("contents", BO$4), $B:$B,CELL("contents", BO$7), $E:$E, "TRUE", $C:$C,CELL("contents", $P328), $G:$G,CELL("contents", BO$3))</f>
        <v>7</v>
      </c>
      <c r="BP329" s="19">
        <f ca="1" xml:space="preserve"> COUNTIFS($A:$A,CELL("contents", BP$4), $B:$B,CELL("contents", BP$7), $E:$E, "TRUE", $C:$C,CELL("contents", $P328), $G:$G,CELL("contents", BP$3))</f>
        <v>0</v>
      </c>
      <c r="BQ329" s="13"/>
      <c r="BR329" s="14">
        <f ca="1" xml:space="preserve"> COUNTIFS($A:$A,CELL("contents", BR$4), $B:$B,CELL("contents", BR$7), $E:$E, "TRUE", $C:$C,CELL("contents", $P328), $G:$G,CELL("contents", BR$3))</f>
        <v>7</v>
      </c>
      <c r="BS329" s="12">
        <f ca="1" xml:space="preserve"> COUNTIFS($A:$A,CELL("contents", BS$4), $B:$B,CELL("contents", BS$7), $E:$E, "TRUE", $C:$C,CELL("contents", $P328), $G:$G,CELL("contents", BS$3))</f>
        <v>21</v>
      </c>
      <c r="BT329" s="19">
        <f ca="1" xml:space="preserve"> COUNTIFS($A:$A,CELL("contents", BT$4), $B:$B,CELL("contents", BT$7), $E:$E, "TRUE", $C:$C,CELL("contents", $P328), $G:$G,CELL("contents", BT$3))</f>
        <v>14</v>
      </c>
      <c r="BU329" s="13"/>
      <c r="BV329" s="14">
        <f ca="1" xml:space="preserve"> COUNTIFS($A:$A,CELL("contents", BV$4), $B:$B,CELL("contents", BV$7), $E:$E, "TRUE", $C:$C,CELL("contents", $P328), $G:$G,CELL("contents", BV$3))</f>
        <v>35</v>
      </c>
      <c r="BZ329" s="2" t="s">
        <v>21</v>
      </c>
      <c r="CA329" s="12">
        <f ca="1" xml:space="preserve"> COUNTIFS($A:$A,CELL("contents", CA$4), $B:$B,CELL("contents", CA$7), $E:$E, "TRUE", $C:$C,CELL("contents", $P328), $G:$G,CELL("contents", CA$3))</f>
        <v>7</v>
      </c>
      <c r="CB329" s="19">
        <f ca="1" xml:space="preserve"> COUNTIFS($A:$A,CELL("contents", CB$4), $B:$B,CELL("contents", CB$7), $E:$E, "TRUE", $C:$C,CELL("contents", $P328), $G:$G,CELL("contents", CB$3))</f>
        <v>14</v>
      </c>
      <c r="CC329" s="13"/>
      <c r="CD329" s="14">
        <f ca="1" xml:space="preserve"> COUNTIFS($A:$A,CELL("contents", CD$4), $B:$B,CELL("contents", CD$7), $E:$E, "TRUE", $C:$C,CELL("contents", $P328), $G:$G,CELL("contents", CD$3))</f>
        <v>21</v>
      </c>
      <c r="CE329" s="12">
        <f ca="1" xml:space="preserve"> COUNTIFS($A:$A,CELL("contents", CE$4), $B:$B,CELL("contents", CE$7), $E:$E, "TRUE", $C:$C,CELL("contents", $P328), $G:$G,CELL("contents", CE$3))</f>
        <v>10</v>
      </c>
      <c r="CF329" s="19">
        <f ca="1" xml:space="preserve"> COUNTIFS($A:$A,CELL("contents", CF$4), $B:$B,CELL("contents", CF$7), $E:$E, "TRUE", $C:$C,CELL("contents", $P328), $G:$G,CELL("contents", CF$3))</f>
        <v>0</v>
      </c>
      <c r="CG329" s="13"/>
      <c r="CH329" s="14">
        <f ca="1" xml:space="preserve"> COUNTIFS($A:$A,CELL("contents", CH$4), $B:$B,CELL("contents", CH$7), $E:$E, "TRUE", $C:$C,CELL("contents", $P328), $G:$G,CELL("contents", CH$3))</f>
        <v>10</v>
      </c>
      <c r="CI329" s="12">
        <f ca="1" xml:space="preserve"> COUNTIFS($A:$A,CELL("contents", CI$4), $B:$B,CELL("contents", CI$7), $E:$E, "TRUE", $C:$C,CELL("contents", $P328), $G:$G,CELL("contents", CI$3))</f>
        <v>10</v>
      </c>
      <c r="CJ329" s="19">
        <f ca="1" xml:space="preserve"> COUNTIFS($A:$A,CELL("contents", CJ$4), $B:$B,CELL("contents", CJ$7), $E:$E, "TRUE", $C:$C,CELL("contents", $P328), $G:$G,CELL("contents", CJ$3))</f>
        <v>0</v>
      </c>
      <c r="CK329" s="13"/>
      <c r="CL329" s="14">
        <f ca="1" xml:space="preserve"> COUNTIFS($A:$A,CELL("contents", CL$4), $B:$B,CELL("contents", CL$7), $E:$E, "TRUE", $C:$C,CELL("contents", $P328), $G:$G,CELL("contents", CL$3))</f>
        <v>10</v>
      </c>
      <c r="CM329" s="12">
        <f ca="1" xml:space="preserve"> COUNTIFS($A:$A,CELL("contents", CM$4), $B:$B,CELL("contents", CM$7), $E:$E, "TRUE", $C:$C,CELL("contents", $P328), $G:$G,CELL("contents", CM$3))</f>
        <v>27</v>
      </c>
      <c r="CN329" s="19">
        <f ca="1" xml:space="preserve"> COUNTIFS($A:$A,CELL("contents", CN$4), $B:$B,CELL("contents", CN$7), $E:$E, "TRUE", $C:$C,CELL("contents", $P328), $G:$G,CELL("contents", CN$3))</f>
        <v>14</v>
      </c>
      <c r="CO329" s="13"/>
      <c r="CP329" s="14">
        <f ca="1" xml:space="preserve"> COUNTIFS($A:$A,CELL("contents", CP$4), $B:$B,CELL("contents", CP$7), $E:$E, "TRUE", $C:$C,CELL("contents", $P328), $G:$G,CELL("contents", CP$3))</f>
        <v>41</v>
      </c>
      <c r="CT329" s="2" t="s">
        <v>21</v>
      </c>
      <c r="CU329" s="12">
        <f ca="1" xml:space="preserve"> COUNTIFS($A:$A,CELL("contents", CU$4), $B:$B,CELL("contents", CU$7), $E:$E, "TRUE", $C:$C,CELL("contents", $P328), $G:$G,CELL("contents", CU$3))</f>
        <v>7</v>
      </c>
      <c r="CV329" s="19">
        <f ca="1" xml:space="preserve"> COUNTIFS($A:$A,CELL("contents", CV$4), $B:$B,CELL("contents", CV$7), $E:$E, "TRUE", $C:$C,CELL("contents", $P328), $G:$G,CELL("contents", CV$3))</f>
        <v>14</v>
      </c>
      <c r="CW329" s="13"/>
      <c r="CX329" s="14">
        <f ca="1" xml:space="preserve"> COUNTIFS($A:$A,CELL("contents", CX$4), $B:$B,CELL("contents", CX$7), $E:$E, "TRUE", $C:$C,CELL("contents", $P328), $G:$G,CELL("contents", CX$3))</f>
        <v>21</v>
      </c>
      <c r="CY329" s="12">
        <f ca="1" xml:space="preserve"> COUNTIFS($A:$A,CELL("contents", CY$4), $B:$B,CELL("contents", CY$7), $E:$E, "TRUE", $C:$C,CELL("contents", $P328), $G:$G,CELL("contents", CY$3))</f>
        <v>13</v>
      </c>
      <c r="CZ329" s="19">
        <f ca="1" xml:space="preserve"> COUNTIFS($A:$A,CELL("contents", CZ$4), $B:$B,CELL("contents", CZ$7), $E:$E, "TRUE", $C:$C,CELL("contents", $P328), $G:$G,CELL("contents", CZ$3))</f>
        <v>0</v>
      </c>
      <c r="DA329" s="13"/>
      <c r="DB329" s="14">
        <f ca="1" xml:space="preserve"> COUNTIFS($A:$A,CELL("contents", DB$4), $B:$B,CELL("contents", DB$7), $E:$E, "TRUE", $C:$C,CELL("contents", $P328), $G:$G,CELL("contents", DB$3))</f>
        <v>13</v>
      </c>
      <c r="DC329" s="12">
        <f ca="1" xml:space="preserve"> COUNTIFS($A:$A,CELL("contents", DC$4), $B:$B,CELL("contents", DC$7), $E:$E, "TRUE", $C:$C,CELL("contents", $P328), $G:$G,CELL("contents", DC$3))</f>
        <v>14</v>
      </c>
      <c r="DD329" s="19">
        <f ca="1" xml:space="preserve"> COUNTIFS($A:$A,CELL("contents", DD$4), $B:$B,CELL("contents", DD$7), $E:$E, "TRUE", $C:$C,CELL("contents", $P328), $G:$G,CELL("contents", DD$3))</f>
        <v>0</v>
      </c>
      <c r="DE329" s="13"/>
      <c r="DF329" s="14">
        <f ca="1" xml:space="preserve"> COUNTIFS($A:$A,CELL("contents", DF$4), $B:$B,CELL("contents", DF$7), $E:$E, "TRUE", $C:$C,CELL("contents", $P328), $G:$G,CELL("contents", DF$3))</f>
        <v>14</v>
      </c>
      <c r="DG329" s="12">
        <f ca="1" xml:space="preserve"> COUNTIFS($A:$A,CELL("contents", DG$4), $B:$B,CELL("contents", DG$7), $E:$E, "TRUE", $C:$C,CELL("contents", $P328), $G:$G,CELL("contents", DG$3))</f>
        <v>34</v>
      </c>
      <c r="DH329" s="19">
        <f ca="1" xml:space="preserve"> COUNTIFS($A:$A,CELL("contents", DH$4), $B:$B,CELL("contents", DH$7), $E:$E, "TRUE", $C:$C,CELL("contents", $P328), $G:$G,CELL("contents", DH$3))</f>
        <v>14</v>
      </c>
      <c r="DI329" s="13"/>
      <c r="DJ329" s="14">
        <f ca="1" xml:space="preserve"> COUNTIFS($A:$A,CELL("contents", DJ$4), $B:$B,CELL("contents", DJ$7), $E:$E, "TRUE", $C:$C,CELL("contents", $P328), $G:$G,CELL("contents", DJ$3))</f>
        <v>48</v>
      </c>
      <c r="DN329" s="2" t="s">
        <v>21</v>
      </c>
      <c r="DO329" s="12">
        <f ca="1" xml:space="preserve"> COUNTIFS($A:$A,CELL("contents", DO$4), $B:$B,CELL("contents", DO$7), $E:$E, "TRUE", $C:$C,CELL("contents", $P328), $G:$G,CELL("contents", DO$3))</f>
        <v>9</v>
      </c>
      <c r="DP329" s="19">
        <f ca="1" xml:space="preserve"> COUNTIFS($A:$A,CELL("contents", DP$4), $B:$B,CELL("contents", DP$7), $E:$E, "TRUE", $C:$C,CELL("contents", $P328), $G:$G,CELL("contents", DP$3))</f>
        <v>14</v>
      </c>
      <c r="DQ329" s="13"/>
      <c r="DR329" s="14">
        <f ca="1" xml:space="preserve"> COUNTIFS($A:$A,CELL("contents", DR$4), $B:$B,CELL("contents", DR$7), $E:$E, "TRUE", $C:$C,CELL("contents", $P328), $G:$G,CELL("contents", DR$3))</f>
        <v>23</v>
      </c>
      <c r="DS329" s="12">
        <f ca="1" xml:space="preserve"> COUNTIFS($A:$A,CELL("contents", DS$4), $B:$B,CELL("contents", DS$7), $E:$E, "TRUE", $C:$C,CELL("contents", $P328), $G:$G,CELL("contents", DS$3))</f>
        <v>14</v>
      </c>
      <c r="DT329" s="19">
        <f ca="1" xml:space="preserve"> COUNTIFS($A:$A,CELL("contents", DT$4), $B:$B,CELL("contents", DT$7), $E:$E, "TRUE", $C:$C,CELL("contents", $P328), $G:$G,CELL("contents", DT$3))</f>
        <v>0</v>
      </c>
      <c r="DU329" s="13"/>
      <c r="DV329" s="14">
        <f ca="1" xml:space="preserve"> COUNTIFS($A:$A,CELL("contents", DV$4), $B:$B,CELL("contents", DV$7), $E:$E, "TRUE", $C:$C,CELL("contents", $P328), $G:$G,CELL("contents", DV$3))</f>
        <v>14</v>
      </c>
      <c r="DW329" s="12">
        <f ca="1" xml:space="preserve"> COUNTIFS($A:$A,CELL("contents", DW$4), $B:$B,CELL("contents", DW$7), $E:$E, "TRUE", $C:$C,CELL("contents", $P328), $G:$G,CELL("contents", DW$3))</f>
        <v>14</v>
      </c>
      <c r="DX329" s="19">
        <f ca="1" xml:space="preserve"> COUNTIFS($A:$A,CELL("contents", DX$4), $B:$B,CELL("contents", DX$7), $E:$E, "TRUE", $C:$C,CELL("contents", $P328), $G:$G,CELL("contents", DX$3))</f>
        <v>0</v>
      </c>
      <c r="DY329" s="13"/>
      <c r="DZ329" s="14">
        <f ca="1" xml:space="preserve"> COUNTIFS($A:$A,CELL("contents", DZ$4), $B:$B,CELL("contents", DZ$7), $E:$E, "TRUE", $C:$C,CELL("contents", $P328), $G:$G,CELL("contents", DZ$3))</f>
        <v>14</v>
      </c>
      <c r="EA329" s="12">
        <f ca="1" xml:space="preserve"> COUNTIFS($A:$A,CELL("contents", EA$4), $B:$B,CELL("contents", EA$7), $E:$E, "TRUE", $C:$C,CELL("contents", $P328), $G:$G,CELL("contents", EA$3))</f>
        <v>37</v>
      </c>
      <c r="EB329" s="19">
        <f ca="1" xml:space="preserve"> COUNTIFS($A:$A,CELL("contents", EB$4), $B:$B,CELL("contents", EB$7), $E:$E, "TRUE", $C:$C,CELL("contents", $P328), $G:$G,CELL("contents", EB$3))</f>
        <v>14</v>
      </c>
      <c r="EC329" s="13"/>
      <c r="ED329" s="14">
        <f ca="1" xml:space="preserve"> COUNTIFS($A:$A,CELL("contents", ED$4), $B:$B,CELL("contents", ED$7), $E:$E, "TRUE", $C:$C,CELL("contents", $P328), $G:$G,CELL("contents", ED$3))</f>
        <v>51</v>
      </c>
    </row>
    <row r="330" spans="1:134" x14ac:dyDescent="0.25">
      <c r="A330" t="s">
        <v>15</v>
      </c>
      <c r="B330" t="s">
        <v>14</v>
      </c>
      <c r="C330">
        <v>12</v>
      </c>
      <c r="D330">
        <v>21</v>
      </c>
      <c r="E330" t="b">
        <v>0</v>
      </c>
      <c r="F330">
        <v>0.33</v>
      </c>
      <c r="G330">
        <v>16</v>
      </c>
      <c r="H330">
        <v>16</v>
      </c>
      <c r="I330">
        <v>8668</v>
      </c>
      <c r="J330">
        <v>8666</v>
      </c>
      <c r="K330">
        <v>4315</v>
      </c>
      <c r="L330">
        <v>13</v>
      </c>
      <c r="M330">
        <f t="shared" si="774"/>
        <v>0</v>
      </c>
      <c r="N330" t="b">
        <f t="shared" ref="N330" si="789">AND(MIN($F329,$F330,$F331)=$F330,MAX($H329,$H330,$H331)=$H330)</f>
        <v>1</v>
      </c>
      <c r="O330" t="b">
        <f t="shared" ref="O330" si="790">AND(NOT(N329),N330,NOT(N331))</f>
        <v>1</v>
      </c>
      <c r="P330">
        <f>P325</f>
        <v>19</v>
      </c>
      <c r="Q330" s="6" t="s">
        <v>34</v>
      </c>
      <c r="R330" s="21" t="s">
        <v>32</v>
      </c>
      <c r="S330" s="12">
        <f ca="1" xml:space="preserve"> COUNTIFS($N:$N,"TRUE",  $A:$A,CELL("contents", S$4), $B:$B,CELL("contents", S$7), $C:$C,CELL("contents", $P328))</f>
        <v>156</v>
      </c>
      <c r="T330" s="19">
        <f ca="1" xml:space="preserve"> COUNTIFS($N:$N,"TRUE",  $A:$A,CELL("contents", T$4), $B:$B,CELL("contents", T$7), $C:$C,CELL("contents", $P328))</f>
        <v>15</v>
      </c>
      <c r="U330" s="13"/>
      <c r="V330" s="14">
        <f ca="1" xml:space="preserve"> COUNTIFS($N:$N,"TRUE",  $A:$A,CELL("contents", V$4), $B:$B,CELL("contents", V$7), $C:$C,CELL("contents", $P328))</f>
        <v>171</v>
      </c>
      <c r="W330" s="12">
        <f ca="1" xml:space="preserve"> COUNTIFS($N:$N,"TRUE",  $A:$A,CELL("contents", W$4), $B:$B,CELL("contents", W$7), $C:$C,CELL("contents", $P328))</f>
        <v>93</v>
      </c>
      <c r="X330" s="19">
        <f ca="1" xml:space="preserve"> COUNTIFS($N:$N,"TRUE",  $A:$A,CELL("contents", X$4), $B:$B,CELL("contents", X$7), $C:$C,CELL("contents", $P328))</f>
        <v>104</v>
      </c>
      <c r="Y330" s="13"/>
      <c r="Z330" s="14">
        <f ca="1" xml:space="preserve"> COUNTIFS($N:$N,"TRUE",  $A:$A,CELL("contents", Z$4), $B:$B,CELL("contents", Z$7), $C:$C,CELL("contents", $P328))</f>
        <v>197</v>
      </c>
      <c r="AA330" s="12">
        <f ca="1" xml:space="preserve"> COUNTIFS($N:$N,"TRUE",  $A:$A,CELL("contents", AA$4), $B:$B,CELL("contents", AA$7), $C:$C,CELL("contents", $P328))</f>
        <v>64</v>
      </c>
      <c r="AB330" s="19">
        <f ca="1" xml:space="preserve"> COUNTIFS($N:$N,"TRUE",  $A:$A,CELL("contents", AB$4), $B:$B,CELL("contents", AB$7), $C:$C,CELL("contents", $P328))</f>
        <v>83</v>
      </c>
      <c r="AC330" s="13"/>
      <c r="AD330" s="14">
        <f ca="1" xml:space="preserve"> COUNTIFS($N:$N,"TRUE",  $A:$A,CELL("contents", AD$4), $B:$B,CELL("contents", AD$7), $C:$C,CELL("contents", $P328))</f>
        <v>147</v>
      </c>
      <c r="AE330" s="12">
        <f ca="1" xml:space="preserve"> COUNTIFS($N:$N,"TRUE",  $A:$A,CELL("contents", AE$4), $B:$B,CELL("contents", AE$7), $C:$C,CELL("contents", $P328))</f>
        <v>313</v>
      </c>
      <c r="AF330" s="19">
        <f ca="1" xml:space="preserve"> COUNTIFS($N:$N,"TRUE",  $A:$A,CELL("contents", AF$4), $B:$B,CELL("contents", AF$7), $C:$C,CELL("contents", $P328))</f>
        <v>202</v>
      </c>
      <c r="AG330" s="13"/>
      <c r="AH330" s="14">
        <f ca="1" xml:space="preserve"> COUNTIFS($N:$N,"TRUE",  $A:$A,CELL("contents", AH$4), $B:$B,CELL("contents", AH$7), $C:$C,CELL("contents", $P328))</f>
        <v>515</v>
      </c>
      <c r="AK330" s="6" t="s">
        <v>34</v>
      </c>
      <c r="AL330" s="21" t="s">
        <v>32</v>
      </c>
      <c r="AM330" s="12">
        <f ca="1" xml:space="preserve"> COUNTIFS($N:$N,"TRUE",  $A:$A,CELL("contents", AM$4), $B:$B,CELL("contents", AM$7), $C:$C,CELL("contents", $P328), $G:$G,CELL("contents", AM$3))</f>
        <v>35</v>
      </c>
      <c r="AN330" s="19">
        <f ca="1" xml:space="preserve"> COUNTIFS($N:$N,"TRUE",  $A:$A,CELL("contents", AN$4), $B:$B,CELL("contents", AN$7), $C:$C,CELL("contents", $P328), $G:$G,CELL("contents", AN$3))</f>
        <v>3</v>
      </c>
      <c r="AO330" s="13"/>
      <c r="AP330" s="14">
        <f ca="1" xml:space="preserve"> COUNTIFS($N:$N,"TRUE",  $A:$A,CELL("contents", AP$4), $B:$B,CELL("contents", AP$7), $C:$C,CELL("contents", $P328), $G:$G,CELL("contents", AP$3))</f>
        <v>38</v>
      </c>
      <c r="AQ330" s="12">
        <f ca="1" xml:space="preserve"> COUNTIFS($N:$N,"TRUE",  $A:$A,CELL("contents", AQ$4), $B:$B,CELL("contents", AQ$7), $C:$C,CELL("contents", $P328), $G:$G,CELL("contents", AQ$3))</f>
        <v>22</v>
      </c>
      <c r="AR330" s="19">
        <f ca="1" xml:space="preserve"> COUNTIFS($N:$N,"TRUE",  $A:$A,CELL("contents", AR$4), $B:$B,CELL("contents", AR$7), $C:$C,CELL("contents", $P328), $G:$G,CELL("contents", AR$3))</f>
        <v>18</v>
      </c>
      <c r="AS330" s="13"/>
      <c r="AT330" s="14">
        <f ca="1" xml:space="preserve"> COUNTIFS($N:$N,"TRUE",  $A:$A,CELL("contents", AT$4), $B:$B,CELL("contents", AT$7), $C:$C,CELL("contents", $P328), $G:$G,CELL("contents", AT$3))</f>
        <v>40</v>
      </c>
      <c r="AU330" s="12">
        <f ca="1" xml:space="preserve"> COUNTIFS($N:$N,"TRUE",  $A:$A,CELL("contents", AU$4), $B:$B,CELL("contents", AU$7), $C:$C,CELL("contents", $P328), $G:$G,CELL("contents", AU$3))</f>
        <v>17</v>
      </c>
      <c r="AV330" s="19">
        <f ca="1" xml:space="preserve"> COUNTIFS($N:$N,"TRUE",  $A:$A,CELL("contents", AV$4), $B:$B,CELL("contents", AV$7), $C:$C,CELL("contents", $P328), $G:$G,CELL("contents", AV$3))</f>
        <v>28</v>
      </c>
      <c r="AW330" s="13"/>
      <c r="AX330" s="14">
        <f ca="1" xml:space="preserve"> COUNTIFS($N:$N,"TRUE",  $A:$A,CELL("contents", AX$4), $B:$B,CELL("contents", AX$7), $C:$C,CELL("contents", $P328), $G:$G,CELL("contents", AX$3))</f>
        <v>45</v>
      </c>
      <c r="AY330" s="12">
        <f ca="1" xml:space="preserve"> COUNTIFS($N:$N,"TRUE",  $A:$A,CELL("contents", AY$4), $B:$B,CELL("contents", AY$7), $C:$C,CELL("contents", $P328), $G:$G,CELL("contents", AY$3))</f>
        <v>74</v>
      </c>
      <c r="AZ330" s="19">
        <f ca="1" xml:space="preserve"> COUNTIFS($N:$N,"TRUE",  $A:$A,CELL("contents", AZ$4), $B:$B,CELL("contents", AZ$7), $C:$C,CELL("contents", $P328), $G:$G,CELL("contents", AZ$3))</f>
        <v>49</v>
      </c>
      <c r="BA330" s="13"/>
      <c r="BB330" s="14">
        <f ca="1" xml:space="preserve"> COUNTIFS($N:$N,"TRUE",  $A:$A,CELL("contents", BB$4), $B:$B,CELL("contents", BB$7), $C:$C,CELL("contents", $P328), $G:$G,CELL("contents", BB$3))</f>
        <v>123</v>
      </c>
      <c r="BE330" s="6" t="s">
        <v>34</v>
      </c>
      <c r="BF330" s="21" t="s">
        <v>32</v>
      </c>
      <c r="BG330" s="12">
        <f ca="1" xml:space="preserve"> COUNTIFS($N:$N,"TRUE",  $A:$A,CELL("contents", BG$4), $B:$B,CELL("contents", BG$7), $C:$C,CELL("contents", $P328), $G:$G,CELL("contents", BG$3))</f>
        <v>31</v>
      </c>
      <c r="BH330" s="19">
        <f ca="1" xml:space="preserve"> COUNTIFS($N:$N,"TRUE",  $A:$A,CELL("contents", BH$4), $B:$B,CELL("contents", BH$7), $C:$C,CELL("contents", $P328), $G:$G,CELL("contents", BH$3))</f>
        <v>3</v>
      </c>
      <c r="BI330" s="13"/>
      <c r="BJ330" s="14">
        <f ca="1" xml:space="preserve"> COUNTIFS($N:$N,"TRUE",  $A:$A,CELL("contents", BJ$4), $B:$B,CELL("contents", BJ$7), $C:$C,CELL("contents", $P328), $G:$G,CELL("contents", BJ$3))</f>
        <v>34</v>
      </c>
      <c r="BK330" s="12">
        <f ca="1" xml:space="preserve"> COUNTIFS($N:$N,"TRUE",  $A:$A,CELL("contents", BK$4), $B:$B,CELL("contents", BK$7), $C:$C,CELL("contents", $P328), $G:$G,CELL("contents", BK$3))</f>
        <v>17</v>
      </c>
      <c r="BL330" s="19">
        <f ca="1" xml:space="preserve"> COUNTIFS($N:$N,"TRUE",  $A:$A,CELL("contents", BL$4), $B:$B,CELL("contents", BL$7), $C:$C,CELL("contents", $P328), $G:$G,CELL("contents", BL$3))</f>
        <v>25</v>
      </c>
      <c r="BM330" s="13"/>
      <c r="BN330" s="14">
        <f ca="1" xml:space="preserve"> COUNTIFS($N:$N,"TRUE",  $A:$A,CELL("contents", BN$4), $B:$B,CELL("contents", BN$7), $C:$C,CELL("contents", $P328), $G:$G,CELL("contents", BN$3))</f>
        <v>42</v>
      </c>
      <c r="BO330" s="12">
        <f ca="1" xml:space="preserve"> COUNTIFS($N:$N,"TRUE",  $A:$A,CELL("contents", BO$4), $B:$B,CELL("contents", BO$7), $C:$C,CELL("contents", $P328), $G:$G,CELL("contents", BO$3))</f>
        <v>18</v>
      </c>
      <c r="BP330" s="19">
        <f ca="1" xml:space="preserve"> COUNTIFS($N:$N,"TRUE",  $A:$A,CELL("contents", BP$4), $B:$B,CELL("contents", BP$7), $C:$C,CELL("contents", $P328), $G:$G,CELL("contents", BP$3))</f>
        <v>11</v>
      </c>
      <c r="BQ330" s="13"/>
      <c r="BR330" s="14">
        <f ca="1" xml:space="preserve"> COUNTIFS($N:$N,"TRUE",  $A:$A,CELL("contents", BR$4), $B:$B,CELL("contents", BR$7), $C:$C,CELL("contents", $P328), $G:$G,CELL("contents", BR$3))</f>
        <v>29</v>
      </c>
      <c r="BS330" s="12">
        <f ca="1" xml:space="preserve"> COUNTIFS($N:$N,"TRUE",  $A:$A,CELL("contents", BS$4), $B:$B,CELL("contents", BS$7), $C:$C,CELL("contents", $P328), $G:$G,CELL("contents", BS$3))</f>
        <v>66</v>
      </c>
      <c r="BT330" s="19">
        <f ca="1" xml:space="preserve"> COUNTIFS($N:$N,"TRUE",  $A:$A,CELL("contents", BT$4), $B:$B,CELL("contents", BT$7), $C:$C,CELL("contents", $P328), $G:$G,CELL("contents", BT$3))</f>
        <v>39</v>
      </c>
      <c r="BU330" s="13"/>
      <c r="BV330" s="14">
        <f ca="1" xml:space="preserve"> COUNTIFS($N:$N,"TRUE",  $A:$A,CELL("contents", BV$4), $B:$B,CELL("contents", BV$7), $C:$C,CELL("contents", $P328), $G:$G,CELL("contents", BV$3))</f>
        <v>105</v>
      </c>
      <c r="BY330" s="6" t="s">
        <v>34</v>
      </c>
      <c r="BZ330" s="21" t="s">
        <v>32</v>
      </c>
      <c r="CA330" s="12">
        <f ca="1" xml:space="preserve"> COUNTIFS($N:$N,"TRUE",  $A:$A,CELL("contents", CA$4), $B:$B,CELL("contents", CA$7), $C:$C,CELL("contents", $P328), $G:$G,CELL("contents", CA$3))</f>
        <v>28</v>
      </c>
      <c r="CB330" s="19">
        <f ca="1" xml:space="preserve"> COUNTIFS($N:$N,"TRUE",  $A:$A,CELL("contents", CB$4), $B:$B,CELL("contents", CB$7), $C:$C,CELL("contents", $P328), $G:$G,CELL("contents", CB$3))</f>
        <v>2</v>
      </c>
      <c r="CC330" s="13"/>
      <c r="CD330" s="14">
        <f ca="1" xml:space="preserve"> COUNTIFS($N:$N,"TRUE",  $A:$A,CELL("contents", CD$4), $B:$B,CELL("contents", CD$7), $C:$C,CELL("contents", $P328), $G:$G,CELL("contents", CD$3))</f>
        <v>30</v>
      </c>
      <c r="CE330" s="12">
        <f ca="1" xml:space="preserve"> COUNTIFS($N:$N,"TRUE",  $A:$A,CELL("contents", CE$4), $B:$B,CELL("contents", CE$7), $C:$C,CELL("contents", $P328), $G:$G,CELL("contents", CE$3))</f>
        <v>14</v>
      </c>
      <c r="CF330" s="19">
        <f ca="1" xml:space="preserve"> COUNTIFS($N:$N,"TRUE",  $A:$A,CELL("contents", CF$4), $B:$B,CELL("contents", CF$7), $C:$C,CELL("contents", $P328), $G:$G,CELL("contents", CF$3))</f>
        <v>17</v>
      </c>
      <c r="CG330" s="13"/>
      <c r="CH330" s="14">
        <f ca="1" xml:space="preserve"> COUNTIFS($N:$N,"TRUE",  $A:$A,CELL("contents", CH$4), $B:$B,CELL("contents", CH$7), $C:$C,CELL("contents", $P328), $G:$G,CELL("contents", CH$3))</f>
        <v>31</v>
      </c>
      <c r="CI330" s="12">
        <f ca="1" xml:space="preserve"> COUNTIFS($N:$N,"TRUE",  $A:$A,CELL("contents", CI$4), $B:$B,CELL("contents", CI$7), $C:$C,CELL("contents", $P328), $G:$G,CELL("contents", CI$3))</f>
        <v>13</v>
      </c>
      <c r="CJ330" s="19">
        <f ca="1" xml:space="preserve"> COUNTIFS($N:$N,"TRUE",  $A:$A,CELL("contents", CJ$4), $B:$B,CELL("contents", CJ$7), $C:$C,CELL("contents", $P328), $G:$G,CELL("contents", CJ$3))</f>
        <v>19</v>
      </c>
      <c r="CK330" s="13"/>
      <c r="CL330" s="14">
        <f ca="1" xml:space="preserve"> COUNTIFS($N:$N,"TRUE",  $A:$A,CELL("contents", CL$4), $B:$B,CELL("contents", CL$7), $C:$C,CELL("contents", $P328), $G:$G,CELL("contents", CL$3))</f>
        <v>32</v>
      </c>
      <c r="CM330" s="12">
        <f ca="1" xml:space="preserve"> COUNTIFS($N:$N,"TRUE",  $A:$A,CELL("contents", CM$4), $B:$B,CELL("contents", CM$7), $C:$C,CELL("contents", $P328), $G:$G,CELL("contents", CM$3))</f>
        <v>55</v>
      </c>
      <c r="CN330" s="19">
        <f ca="1" xml:space="preserve"> COUNTIFS($N:$N,"TRUE",  $A:$A,CELL("contents", CN$4), $B:$B,CELL("contents", CN$7), $C:$C,CELL("contents", $P328), $G:$G,CELL("contents", CN$3))</f>
        <v>38</v>
      </c>
      <c r="CO330" s="13"/>
      <c r="CP330" s="14">
        <f ca="1" xml:space="preserve"> COUNTIFS($N:$N,"TRUE",  $A:$A,CELL("contents", CP$4), $B:$B,CELL("contents", CP$7), $C:$C,CELL("contents", $P328), $G:$G,CELL("contents", CP$3))</f>
        <v>93</v>
      </c>
      <c r="CS330" s="6" t="s">
        <v>34</v>
      </c>
      <c r="CT330" s="21" t="s">
        <v>32</v>
      </c>
      <c r="CU330" s="12">
        <f ca="1" xml:space="preserve"> COUNTIFS($N:$N,"TRUE",  $A:$A,CELL("contents", CU$4), $B:$B,CELL("contents", CU$7), $C:$C,CELL("contents", $P328), $G:$G,CELL("contents", CU$3))</f>
        <v>31</v>
      </c>
      <c r="CV330" s="19">
        <f ca="1" xml:space="preserve"> COUNTIFS($N:$N,"TRUE",  $A:$A,CELL("contents", CV$4), $B:$B,CELL("contents", CV$7), $C:$C,CELL("contents", $P328), $G:$G,CELL("contents", CV$3))</f>
        <v>3</v>
      </c>
      <c r="CW330" s="13"/>
      <c r="CX330" s="14">
        <f ca="1" xml:space="preserve"> COUNTIFS($N:$N,"TRUE",  $A:$A,CELL("contents", CX$4), $B:$B,CELL("contents", CX$7), $C:$C,CELL("contents", $P328), $G:$G,CELL("contents", CX$3))</f>
        <v>34</v>
      </c>
      <c r="CY330" s="12">
        <f ca="1" xml:space="preserve"> COUNTIFS($N:$N,"TRUE",  $A:$A,CELL("contents", CY$4), $B:$B,CELL("contents", CY$7), $C:$C,CELL("contents", $P328), $G:$G,CELL("contents", CY$3))</f>
        <v>22</v>
      </c>
      <c r="CZ330" s="19">
        <f ca="1" xml:space="preserve"> COUNTIFS($N:$N,"TRUE",  $A:$A,CELL("contents", CZ$4), $B:$B,CELL("contents", CZ$7), $C:$C,CELL("contents", $P328), $G:$G,CELL("contents", CZ$3))</f>
        <v>19</v>
      </c>
      <c r="DA330" s="13"/>
      <c r="DB330" s="14">
        <f ca="1" xml:space="preserve"> COUNTIFS($N:$N,"TRUE",  $A:$A,CELL("contents", DB$4), $B:$B,CELL("contents", DB$7), $C:$C,CELL("contents", $P328), $G:$G,CELL("contents", DB$3))</f>
        <v>41</v>
      </c>
      <c r="DC330" s="12">
        <f ca="1" xml:space="preserve"> COUNTIFS($N:$N,"TRUE",  $A:$A,CELL("contents", DC$4), $B:$B,CELL("contents", DC$7), $C:$C,CELL("contents", $P328), $G:$G,CELL("contents", DC$3))</f>
        <v>10</v>
      </c>
      <c r="DD330" s="19">
        <f ca="1" xml:space="preserve"> COUNTIFS($N:$N,"TRUE",  $A:$A,CELL("contents", DD$4), $B:$B,CELL("contents", DD$7), $C:$C,CELL("contents", $P328), $G:$G,CELL("contents", DD$3))</f>
        <v>19</v>
      </c>
      <c r="DE330" s="13"/>
      <c r="DF330" s="14">
        <f ca="1" xml:space="preserve"> COUNTIFS($N:$N,"TRUE",  $A:$A,CELL("contents", DF$4), $B:$B,CELL("contents", DF$7), $C:$C,CELL("contents", $P328), $G:$G,CELL("contents", DF$3))</f>
        <v>29</v>
      </c>
      <c r="DG330" s="12">
        <f ca="1" xml:space="preserve"> COUNTIFS($N:$N,"TRUE",  $A:$A,CELL("contents", DG$4), $B:$B,CELL("contents", DG$7), $C:$C,CELL("contents", $P328), $G:$G,CELL("contents", DG$3))</f>
        <v>63</v>
      </c>
      <c r="DH330" s="19">
        <f ca="1" xml:space="preserve"> COUNTIFS($N:$N,"TRUE",  $A:$A,CELL("contents", DH$4), $B:$B,CELL("contents", DH$7), $C:$C,CELL("contents", $P328), $G:$G,CELL("contents", DH$3))</f>
        <v>41</v>
      </c>
      <c r="DI330" s="13"/>
      <c r="DJ330" s="14">
        <f ca="1" xml:space="preserve"> COUNTIFS($N:$N,"TRUE",  $A:$A,CELL("contents", DJ$4), $B:$B,CELL("contents", DJ$7), $C:$C,CELL("contents", $P328), $G:$G,CELL("contents", DJ$3))</f>
        <v>104</v>
      </c>
      <c r="DM330" s="6" t="s">
        <v>34</v>
      </c>
      <c r="DN330" s="21" t="s">
        <v>32</v>
      </c>
      <c r="DO330" s="12">
        <f ca="1" xml:space="preserve"> COUNTIFS($N:$N,"TRUE",  $A:$A,CELL("contents", DO$4), $B:$B,CELL("contents", DO$7), $C:$C,CELL("contents", $P328), $G:$G,CELL("contents", DO$3))</f>
        <v>31</v>
      </c>
      <c r="DP330" s="19">
        <f ca="1" xml:space="preserve"> COUNTIFS($N:$N,"TRUE",  $A:$A,CELL("contents", DP$4), $B:$B,CELL("contents", DP$7), $C:$C,CELL("contents", $P328), $G:$G,CELL("contents", DP$3))</f>
        <v>4</v>
      </c>
      <c r="DQ330" s="13"/>
      <c r="DR330" s="14">
        <f ca="1" xml:space="preserve"> COUNTIFS($N:$N,"TRUE",  $A:$A,CELL("contents", DR$4), $B:$B,CELL("contents", DR$7), $C:$C,CELL("contents", $P328), $G:$G,CELL("contents", DR$3))</f>
        <v>35</v>
      </c>
      <c r="DS330" s="12">
        <f ca="1" xml:space="preserve"> COUNTIFS($N:$N,"TRUE",  $A:$A,CELL("contents", DS$4), $B:$B,CELL("contents", DS$7), $C:$C,CELL("contents", $P328), $G:$G,CELL("contents", DS$3))</f>
        <v>18</v>
      </c>
      <c r="DT330" s="19">
        <f ca="1" xml:space="preserve"> COUNTIFS($N:$N,"TRUE",  $A:$A,CELL("contents", DT$4), $B:$B,CELL("contents", DT$7), $C:$C,CELL("contents", $P328), $G:$G,CELL("contents", DT$3))</f>
        <v>25</v>
      </c>
      <c r="DU330" s="13"/>
      <c r="DV330" s="14">
        <f ca="1" xml:space="preserve"> COUNTIFS($N:$N,"TRUE",  $A:$A,CELL("contents", DV$4), $B:$B,CELL("contents", DV$7), $C:$C,CELL("contents", $P328), $G:$G,CELL("contents", DV$3))</f>
        <v>43</v>
      </c>
      <c r="DW330" s="12">
        <f ca="1" xml:space="preserve"> COUNTIFS($N:$N,"TRUE",  $A:$A,CELL("contents", DW$4), $B:$B,CELL("contents", DW$7), $C:$C,CELL("contents", $P328), $G:$G,CELL("contents", DW$3))</f>
        <v>6</v>
      </c>
      <c r="DX330" s="19">
        <f ca="1" xml:space="preserve"> COUNTIFS($N:$N,"TRUE",  $A:$A,CELL("contents", DX$4), $B:$B,CELL("contents", DX$7), $C:$C,CELL("contents", $P328), $G:$G,CELL("contents", DX$3))</f>
        <v>6</v>
      </c>
      <c r="DY330" s="13"/>
      <c r="DZ330" s="14">
        <f ca="1" xml:space="preserve"> COUNTIFS($N:$N,"TRUE",  $A:$A,CELL("contents", DZ$4), $B:$B,CELL("contents", DZ$7), $C:$C,CELL("contents", $P328), $G:$G,CELL("contents", DZ$3))</f>
        <v>12</v>
      </c>
      <c r="EA330" s="12">
        <f ca="1" xml:space="preserve"> COUNTIFS($N:$N,"TRUE",  $A:$A,CELL("contents", EA$4), $B:$B,CELL("contents", EA$7), $C:$C,CELL("contents", $P328), $G:$G,CELL("contents", EA$3))</f>
        <v>55</v>
      </c>
      <c r="EB330" s="19">
        <f ca="1" xml:space="preserve"> COUNTIFS($N:$N,"TRUE",  $A:$A,CELL("contents", EB$4), $B:$B,CELL("contents", EB$7), $C:$C,CELL("contents", $P328), $G:$G,CELL("contents", EB$3))</f>
        <v>35</v>
      </c>
      <c r="EC330" s="13"/>
      <c r="ED330" s="14">
        <f ca="1" xml:space="preserve"> COUNTIFS($N:$N,"TRUE",  $A:$A,CELL("contents", ED$4), $B:$B,CELL("contents", ED$7), $C:$C,CELL("contents", $P328), $G:$G,CELL("contents", ED$3))</f>
        <v>90</v>
      </c>
    </row>
    <row r="331" spans="1:134" x14ac:dyDescent="0.25">
      <c r="A331" t="s">
        <v>19</v>
      </c>
      <c r="B331" t="s">
        <v>14</v>
      </c>
      <c r="C331">
        <v>12</v>
      </c>
      <c r="D331">
        <v>21</v>
      </c>
      <c r="E331" t="b">
        <v>1</v>
      </c>
      <c r="F331">
        <v>10.000999999999999</v>
      </c>
      <c r="G331">
        <v>16</v>
      </c>
      <c r="H331">
        <v>0</v>
      </c>
      <c r="I331">
        <v>785568</v>
      </c>
      <c r="J331">
        <v>770502</v>
      </c>
      <c r="K331">
        <v>385249</v>
      </c>
      <c r="L331">
        <v>13</v>
      </c>
      <c r="M331">
        <f t="shared" si="774"/>
        <v>16</v>
      </c>
      <c r="N331" t="b">
        <f t="shared" ref="N331" si="791">AND(MIN($F329,$F330,$F331)=$F331,MAX($H329,$H330,$H331)=$H331)</f>
        <v>0</v>
      </c>
      <c r="O331" t="b">
        <f t="shared" ref="O331" si="792">AND(NOT(N329),NOT(N330),N331)</f>
        <v>0</v>
      </c>
      <c r="P331">
        <f>P325</f>
        <v>19</v>
      </c>
      <c r="Q331" s="5" t="s">
        <v>35</v>
      </c>
      <c r="R331" s="21"/>
      <c r="S331" s="12">
        <f ca="1" xml:space="preserve"> COUNTIFS($O:$O,"TRUE",  $A:$A,CELL("contents", S$4), $B:$B,CELL("contents", S$7), $C:$C,CELL("contents", $P328))</f>
        <v>109</v>
      </c>
      <c r="T331" s="19">
        <f ca="1" xml:space="preserve"> COUNTIFS($O:$O,"TRUE",  $A:$A,CELL("contents", T$4), $B:$B,CELL("contents", T$7), $C:$C,CELL("contents", $P328))</f>
        <v>6</v>
      </c>
      <c r="U331" s="13"/>
      <c r="V331" s="14">
        <f ca="1" xml:space="preserve"> COUNTIFS($O:$O,"TRUE",  $A:$A,CELL("contents", V$4), $B:$B,CELL("contents", V$7), $C:$C,CELL("contents", $P328))</f>
        <v>115</v>
      </c>
      <c r="W331" s="12">
        <f ca="1" xml:space="preserve"> COUNTIFS($O:$O,"TRUE",  $A:$A,CELL("contents", W$4), $B:$B,CELL("contents", W$7), $C:$C,CELL("contents", $P328))</f>
        <v>46</v>
      </c>
      <c r="X331" s="19">
        <f ca="1" xml:space="preserve"> COUNTIFS($O:$O,"TRUE",  $A:$A,CELL("contents", X$4), $B:$B,CELL("contents", X$7), $C:$C,CELL("contents", $P328))</f>
        <v>72</v>
      </c>
      <c r="Y331" s="13"/>
      <c r="Z331" s="14">
        <f ca="1" xml:space="preserve"> COUNTIFS($O:$O,"TRUE",  $A:$A,CELL("contents", Z$4), $B:$B,CELL("contents", Z$7), $C:$C,CELL("contents", $P328))</f>
        <v>118</v>
      </c>
      <c r="AA331" s="12">
        <f ca="1" xml:space="preserve"> COUNTIFS($O:$O,"TRUE",  $A:$A,CELL("contents", AA$4), $B:$B,CELL("contents", AA$7), $C:$C,CELL("contents", $P328))</f>
        <v>28</v>
      </c>
      <c r="AB331" s="19">
        <f ca="1" xml:space="preserve"> COUNTIFS($O:$O,"TRUE",  $A:$A,CELL("contents", AB$4), $B:$B,CELL("contents", AB$7), $C:$C,CELL("contents", $P328))</f>
        <v>53</v>
      </c>
      <c r="AC331" s="13"/>
      <c r="AD331" s="14">
        <f ca="1" xml:space="preserve"> COUNTIFS($O:$O,"TRUE",  $A:$A,CELL("contents", AD$4), $B:$B,CELL("contents", AD$7), $C:$C,CELL("contents", $P328))</f>
        <v>81</v>
      </c>
      <c r="AE331" s="12">
        <f ca="1" xml:space="preserve"> COUNTIFS($O:$O,"TRUE",  $A:$A,CELL("contents", AE$4), $B:$B,CELL("contents", AE$7), $C:$C,CELL("contents", $P328))</f>
        <v>183</v>
      </c>
      <c r="AF331" s="19">
        <f ca="1" xml:space="preserve"> COUNTIFS($O:$O,"TRUE",  $A:$A,CELL("contents", AF$4), $B:$B,CELL("contents", AF$7), $C:$C,CELL("contents", $P328))</f>
        <v>131</v>
      </c>
      <c r="AG331" s="13"/>
      <c r="AH331" s="14">
        <f ca="1" xml:space="preserve"> COUNTIFS($O:$O,"TRUE",  $A:$A,CELL("contents", AH$4), $B:$B,CELL("contents", AH$7), $C:$C,CELL("contents", $P328))</f>
        <v>314</v>
      </c>
      <c r="AK331" s="5" t="s">
        <v>35</v>
      </c>
      <c r="AL331" s="21"/>
      <c r="AM331" s="12">
        <f ca="1" xml:space="preserve"> COUNTIFS($O:$O,"TRUE",  $A:$A,CELL("contents", AM$4), $B:$B,CELL("contents", AM$7), $C:$C,CELL("contents", $P328), $G:$G,CELL("contents", AM$3))</f>
        <v>20</v>
      </c>
      <c r="AN331" s="19">
        <f ca="1" xml:space="preserve"> COUNTIFS($O:$O,"TRUE",  $A:$A,CELL("contents", AN$4), $B:$B,CELL("contents", AN$7), $C:$C,CELL("contents", $P328), $G:$G,CELL("contents", AN$3))</f>
        <v>0</v>
      </c>
      <c r="AO331" s="13"/>
      <c r="AP331" s="14">
        <f ca="1" xml:space="preserve"> COUNTIFS($O:$O,"TRUE",  $A:$A,CELL("contents", AP$4), $B:$B,CELL("contents", AP$7), $C:$C,CELL("contents", $P328), $G:$G,CELL("contents", AP$3))</f>
        <v>20</v>
      </c>
      <c r="AQ331" s="12">
        <f ca="1" xml:space="preserve"> COUNTIFS($O:$O,"TRUE",  $A:$A,CELL("contents", AQ$4), $B:$B,CELL("contents", AQ$7), $C:$C,CELL("contents", $P328), $G:$G,CELL("contents", AQ$3))</f>
        <v>5</v>
      </c>
      <c r="AR331" s="19">
        <f ca="1" xml:space="preserve"> COUNTIFS($O:$O,"TRUE",  $A:$A,CELL("contents", AR$4), $B:$B,CELL("contents", AR$7), $C:$C,CELL("contents", $P328), $G:$G,CELL("contents", AR$3))</f>
        <v>4</v>
      </c>
      <c r="AS331" s="13"/>
      <c r="AT331" s="14">
        <f ca="1" xml:space="preserve"> COUNTIFS($O:$O,"TRUE",  $A:$A,CELL("contents", AT$4), $B:$B,CELL("contents", AT$7), $C:$C,CELL("contents", $P328), $G:$G,CELL("contents", AT$3))</f>
        <v>9</v>
      </c>
      <c r="AU331" s="12">
        <f ca="1" xml:space="preserve"> COUNTIFS($O:$O,"TRUE",  $A:$A,CELL("contents", AU$4), $B:$B,CELL("contents", AU$7), $C:$C,CELL("contents", $P328), $G:$G,CELL("contents", AU$3))</f>
        <v>4</v>
      </c>
      <c r="AV331" s="19">
        <f ca="1" xml:space="preserve"> COUNTIFS($O:$O,"TRUE",  $A:$A,CELL("contents", AV$4), $B:$B,CELL("contents", AV$7), $C:$C,CELL("contents", $P328), $G:$G,CELL("contents", AV$3))</f>
        <v>14</v>
      </c>
      <c r="AW331" s="13"/>
      <c r="AX331" s="14">
        <f ca="1" xml:space="preserve"> COUNTIFS($O:$O,"TRUE",  $A:$A,CELL("contents", AX$4), $B:$B,CELL("contents", AX$7), $C:$C,CELL("contents", $P328), $G:$G,CELL("contents", AX$3))</f>
        <v>18</v>
      </c>
      <c r="AY331" s="12">
        <f ca="1" xml:space="preserve"> COUNTIFS($O:$O,"TRUE",  $A:$A,CELL("contents", AY$4), $B:$B,CELL("contents", AY$7), $C:$C,CELL("contents", $P328), $G:$G,CELL("contents", AY$3))</f>
        <v>29</v>
      </c>
      <c r="AZ331" s="19">
        <f ca="1" xml:space="preserve"> COUNTIFS($O:$O,"TRUE",  $A:$A,CELL("contents", AZ$4), $B:$B,CELL("contents", AZ$7), $C:$C,CELL("contents", $P328), $G:$G,CELL("contents", AZ$3))</f>
        <v>18</v>
      </c>
      <c r="BA331" s="13"/>
      <c r="BB331" s="14">
        <f ca="1" xml:space="preserve"> COUNTIFS($O:$O,"TRUE",  $A:$A,CELL("contents", BB$4), $B:$B,CELL("contents", BB$7), $C:$C,CELL("contents", $P328), $G:$G,CELL("contents", BB$3))</f>
        <v>47</v>
      </c>
      <c r="BE331" s="5" t="s">
        <v>35</v>
      </c>
      <c r="BF331" s="21"/>
      <c r="BG331" s="12">
        <f ca="1" xml:space="preserve"> COUNTIFS($O:$O,"TRUE",  $A:$A,CELL("contents", BG$4), $B:$B,CELL("contents", BG$7), $C:$C,CELL("contents", $P328), $G:$G,CELL("contents", BG$3))</f>
        <v>21</v>
      </c>
      <c r="BH331" s="19">
        <f ca="1" xml:space="preserve"> COUNTIFS($O:$O,"TRUE",  $A:$A,CELL("contents", BH$4), $B:$B,CELL("contents", BH$7), $C:$C,CELL("contents", $P328), $G:$G,CELL("contents", BH$3))</f>
        <v>2</v>
      </c>
      <c r="BI331" s="13"/>
      <c r="BJ331" s="14">
        <f ca="1" xml:space="preserve"> COUNTIFS($O:$O,"TRUE",  $A:$A,CELL("contents", BJ$4), $B:$B,CELL("contents", BJ$7), $C:$C,CELL("contents", $P328), $G:$G,CELL("contents", BJ$3))</f>
        <v>23</v>
      </c>
      <c r="BK331" s="12">
        <f ca="1" xml:space="preserve"> COUNTIFS($O:$O,"TRUE",  $A:$A,CELL("contents", BK$4), $B:$B,CELL("contents", BK$7), $C:$C,CELL("contents", $P328), $G:$G,CELL("contents", BK$3))</f>
        <v>6</v>
      </c>
      <c r="BL331" s="19">
        <f ca="1" xml:space="preserve"> COUNTIFS($O:$O,"TRUE",  $A:$A,CELL("contents", BL$4), $B:$B,CELL("contents", BL$7), $C:$C,CELL("contents", $P328), $G:$G,CELL("contents", BL$3))</f>
        <v>20</v>
      </c>
      <c r="BM331" s="13"/>
      <c r="BN331" s="14">
        <f ca="1" xml:space="preserve"> COUNTIFS($O:$O,"TRUE",  $A:$A,CELL("contents", BN$4), $B:$B,CELL("contents", BN$7), $C:$C,CELL("contents", $P328), $G:$G,CELL("contents", BN$3))</f>
        <v>26</v>
      </c>
      <c r="BO331" s="12">
        <f ca="1" xml:space="preserve"> COUNTIFS($O:$O,"TRUE",  $A:$A,CELL("contents", BO$4), $B:$B,CELL("contents", BO$7), $C:$C,CELL("contents", $P328), $G:$G,CELL("contents", BO$3))</f>
        <v>8</v>
      </c>
      <c r="BP331" s="19">
        <f ca="1" xml:space="preserve"> COUNTIFS($O:$O,"TRUE",  $A:$A,CELL("contents", BP$4), $B:$B,CELL("contents", BP$7), $C:$C,CELL("contents", $P328), $G:$G,CELL("contents", BP$3))</f>
        <v>6</v>
      </c>
      <c r="BQ331" s="13"/>
      <c r="BR331" s="14">
        <f ca="1" xml:space="preserve"> COUNTIFS($O:$O,"TRUE",  $A:$A,CELL("contents", BR$4), $B:$B,CELL("contents", BR$7), $C:$C,CELL("contents", $P328), $G:$G,CELL("contents", BR$3))</f>
        <v>14</v>
      </c>
      <c r="BS331" s="12">
        <f ca="1" xml:space="preserve"> COUNTIFS($O:$O,"TRUE",  $A:$A,CELL("contents", BS$4), $B:$B,CELL("contents", BS$7), $C:$C,CELL("contents", $P328), $G:$G,CELL("contents", BS$3))</f>
        <v>35</v>
      </c>
      <c r="BT331" s="19">
        <f ca="1" xml:space="preserve"> COUNTIFS($O:$O,"TRUE",  $A:$A,CELL("contents", BT$4), $B:$B,CELL("contents", BT$7), $C:$C,CELL("contents", $P328), $G:$G,CELL("contents", BT$3))</f>
        <v>28</v>
      </c>
      <c r="BU331" s="13"/>
      <c r="BV331" s="14">
        <f ca="1" xml:space="preserve"> COUNTIFS($O:$O,"TRUE",  $A:$A,CELL("contents", BV$4), $B:$B,CELL("contents", BV$7), $C:$C,CELL("contents", $P328), $G:$G,CELL("contents", BV$3))</f>
        <v>63</v>
      </c>
      <c r="BY331" s="5" t="s">
        <v>35</v>
      </c>
      <c r="BZ331" s="21"/>
      <c r="CA331" s="12">
        <f ca="1" xml:space="preserve"> COUNTIFS($O:$O,"TRUE",  $A:$A,CELL("contents", CA$4), $B:$B,CELL("contents", CA$7), $C:$C,CELL("contents", $P328), $G:$G,CELL("contents", CA$3))</f>
        <v>22</v>
      </c>
      <c r="CB331" s="19">
        <f ca="1" xml:space="preserve"> COUNTIFS($O:$O,"TRUE",  $A:$A,CELL("contents", CB$4), $B:$B,CELL("contents", CB$7), $C:$C,CELL("contents", $P328), $G:$G,CELL("contents", CB$3))</f>
        <v>0</v>
      </c>
      <c r="CC331" s="13"/>
      <c r="CD331" s="14">
        <f ca="1" xml:space="preserve"> COUNTIFS($O:$O,"TRUE",  $A:$A,CELL("contents", CD$4), $B:$B,CELL("contents", CD$7), $C:$C,CELL("contents", $P328), $G:$G,CELL("contents", CD$3))</f>
        <v>22</v>
      </c>
      <c r="CE331" s="12">
        <f ca="1" xml:space="preserve"> COUNTIFS($O:$O,"TRUE",  $A:$A,CELL("contents", CE$4), $B:$B,CELL("contents", CE$7), $C:$C,CELL("contents", $P328), $G:$G,CELL("contents", CE$3))</f>
        <v>9</v>
      </c>
      <c r="CF331" s="19">
        <f ca="1" xml:space="preserve"> COUNTIFS($O:$O,"TRUE",  $A:$A,CELL("contents", CF$4), $B:$B,CELL("contents", CF$7), $C:$C,CELL("contents", $P328), $G:$G,CELL("contents", CF$3))</f>
        <v>13</v>
      </c>
      <c r="CG331" s="13"/>
      <c r="CH331" s="14">
        <f ca="1" xml:space="preserve"> COUNTIFS($O:$O,"TRUE",  $A:$A,CELL("contents", CH$4), $B:$B,CELL("contents", CH$7), $C:$C,CELL("contents", $P328), $G:$G,CELL("contents", CH$3))</f>
        <v>22</v>
      </c>
      <c r="CI331" s="12">
        <f ca="1" xml:space="preserve"> COUNTIFS($O:$O,"TRUE",  $A:$A,CELL("contents", CI$4), $B:$B,CELL("contents", CI$7), $C:$C,CELL("contents", $P328), $G:$G,CELL("contents", CI$3))</f>
        <v>10</v>
      </c>
      <c r="CJ331" s="19">
        <f ca="1" xml:space="preserve"> COUNTIFS($O:$O,"TRUE",  $A:$A,CELL("contents", CJ$4), $B:$B,CELL("contents", CJ$7), $C:$C,CELL("contents", $P328), $G:$G,CELL("contents", CJ$3))</f>
        <v>15</v>
      </c>
      <c r="CK331" s="13"/>
      <c r="CL331" s="14">
        <f ca="1" xml:space="preserve"> COUNTIFS($O:$O,"TRUE",  $A:$A,CELL("contents", CL$4), $B:$B,CELL("contents", CL$7), $C:$C,CELL("contents", $P328), $G:$G,CELL("contents", CL$3))</f>
        <v>25</v>
      </c>
      <c r="CM331" s="12">
        <f ca="1" xml:space="preserve"> COUNTIFS($O:$O,"TRUE",  $A:$A,CELL("contents", CM$4), $B:$B,CELL("contents", CM$7), $C:$C,CELL("contents", $P328), $G:$G,CELL("contents", CM$3))</f>
        <v>41</v>
      </c>
      <c r="CN331" s="19">
        <f ca="1" xml:space="preserve"> COUNTIFS($O:$O,"TRUE",  $A:$A,CELL("contents", CN$4), $B:$B,CELL("contents", CN$7), $C:$C,CELL("contents", $P328), $G:$G,CELL("contents", CN$3))</f>
        <v>28</v>
      </c>
      <c r="CO331" s="13"/>
      <c r="CP331" s="14">
        <f ca="1" xml:space="preserve"> COUNTIFS($O:$O,"TRUE",  $A:$A,CELL("contents", CP$4), $B:$B,CELL("contents", CP$7), $C:$C,CELL("contents", $P328), $G:$G,CELL("contents", CP$3))</f>
        <v>69</v>
      </c>
      <c r="CS331" s="5" t="s">
        <v>35</v>
      </c>
      <c r="CT331" s="21"/>
      <c r="CU331" s="12">
        <f ca="1" xml:space="preserve"> COUNTIFS($O:$O,"TRUE",  $A:$A,CELL("contents", CU$4), $B:$B,CELL("contents", CU$7), $C:$C,CELL("contents", $P328), $G:$G,CELL("contents", CU$3))</f>
        <v>20</v>
      </c>
      <c r="CV331" s="19">
        <f ca="1" xml:space="preserve"> COUNTIFS($O:$O,"TRUE",  $A:$A,CELL("contents", CV$4), $B:$B,CELL("contents", CV$7), $C:$C,CELL("contents", $P328), $G:$G,CELL("contents", CV$3))</f>
        <v>1</v>
      </c>
      <c r="CW331" s="13"/>
      <c r="CX331" s="14">
        <f ca="1" xml:space="preserve"> COUNTIFS($O:$O,"TRUE",  $A:$A,CELL("contents", CX$4), $B:$B,CELL("contents", CX$7), $C:$C,CELL("contents", $P328), $G:$G,CELL("contents", CX$3))</f>
        <v>21</v>
      </c>
      <c r="CY331" s="12">
        <f ca="1" xml:space="preserve"> COUNTIFS($O:$O,"TRUE",  $A:$A,CELL("contents", CY$4), $B:$B,CELL("contents", CY$7), $C:$C,CELL("contents", $P328), $G:$G,CELL("contents", CY$3))</f>
        <v>12</v>
      </c>
      <c r="CZ331" s="19">
        <f ca="1" xml:space="preserve"> COUNTIFS($O:$O,"TRUE",  $A:$A,CELL("contents", CZ$4), $B:$B,CELL("contents", CZ$7), $C:$C,CELL("contents", $P328), $G:$G,CELL("contents", CZ$3))</f>
        <v>12</v>
      </c>
      <c r="DA331" s="13"/>
      <c r="DB331" s="14">
        <f ca="1" xml:space="preserve"> COUNTIFS($O:$O,"TRUE",  $A:$A,CELL("contents", DB$4), $B:$B,CELL("contents", DB$7), $C:$C,CELL("contents", $P328), $G:$G,CELL("contents", DB$3))</f>
        <v>24</v>
      </c>
      <c r="DC331" s="12">
        <f ca="1" xml:space="preserve"> COUNTIFS($O:$O,"TRUE",  $A:$A,CELL("contents", DC$4), $B:$B,CELL("contents", DC$7), $C:$C,CELL("contents", $P328), $G:$G,CELL("contents", DC$3))</f>
        <v>4</v>
      </c>
      <c r="DD331" s="19">
        <f ca="1" xml:space="preserve"> COUNTIFS($O:$O,"TRUE",  $A:$A,CELL("contents", DD$4), $B:$B,CELL("contents", DD$7), $C:$C,CELL("contents", $P328), $G:$G,CELL("contents", DD$3))</f>
        <v>13</v>
      </c>
      <c r="DE331" s="13"/>
      <c r="DF331" s="14">
        <f ca="1" xml:space="preserve"> COUNTIFS($O:$O,"TRUE",  $A:$A,CELL("contents", DF$4), $B:$B,CELL("contents", DF$7), $C:$C,CELL("contents", $P328), $G:$G,CELL("contents", DF$3))</f>
        <v>17</v>
      </c>
      <c r="DG331" s="12">
        <f ca="1" xml:space="preserve"> COUNTIFS($O:$O,"TRUE",  $A:$A,CELL("contents", DG$4), $B:$B,CELL("contents", DG$7), $C:$C,CELL("contents", $P328), $G:$G,CELL("contents", DG$3))</f>
        <v>36</v>
      </c>
      <c r="DH331" s="19">
        <f ca="1" xml:space="preserve"> COUNTIFS($O:$O,"TRUE",  $A:$A,CELL("contents", DH$4), $B:$B,CELL("contents", DH$7), $C:$C,CELL("contents", $P328), $G:$G,CELL("contents", DH$3))</f>
        <v>26</v>
      </c>
      <c r="DI331" s="13"/>
      <c r="DJ331" s="14">
        <f ca="1" xml:space="preserve"> COUNTIFS($O:$O,"TRUE",  $A:$A,CELL("contents", DJ$4), $B:$B,CELL("contents", DJ$7), $C:$C,CELL("contents", $P328), $G:$G,CELL("contents", DJ$3))</f>
        <v>62</v>
      </c>
      <c r="DM331" s="5" t="s">
        <v>35</v>
      </c>
      <c r="DN331" s="21"/>
      <c r="DO331" s="12">
        <f ca="1" xml:space="preserve"> COUNTIFS($O:$O,"TRUE",  $A:$A,CELL("contents", DO$4), $B:$B,CELL("contents", DO$7), $C:$C,CELL("contents", $P328), $G:$G,CELL("contents", DO$3))</f>
        <v>26</v>
      </c>
      <c r="DP331" s="19">
        <f ca="1" xml:space="preserve"> COUNTIFS($O:$O,"TRUE",  $A:$A,CELL("contents", DP$4), $B:$B,CELL("contents", DP$7), $C:$C,CELL("contents", $P328), $G:$G,CELL("contents", DP$3))</f>
        <v>3</v>
      </c>
      <c r="DQ331" s="13"/>
      <c r="DR331" s="14">
        <f ca="1" xml:space="preserve"> COUNTIFS($O:$O,"TRUE",  $A:$A,CELL("contents", DR$4), $B:$B,CELL("contents", DR$7), $C:$C,CELL("contents", $P328), $G:$G,CELL("contents", DR$3))</f>
        <v>29</v>
      </c>
      <c r="DS331" s="12">
        <f ca="1" xml:space="preserve"> COUNTIFS($O:$O,"TRUE",  $A:$A,CELL("contents", DS$4), $B:$B,CELL("contents", DS$7), $C:$C,CELL("contents", $P328), $G:$G,CELL("contents", DS$3))</f>
        <v>14</v>
      </c>
      <c r="DT331" s="19">
        <f ca="1" xml:space="preserve"> COUNTIFS($O:$O,"TRUE",  $A:$A,CELL("contents", DT$4), $B:$B,CELL("contents", DT$7), $C:$C,CELL("contents", $P328), $G:$G,CELL("contents", DT$3))</f>
        <v>23</v>
      </c>
      <c r="DU331" s="13"/>
      <c r="DV331" s="14">
        <f ca="1" xml:space="preserve"> COUNTIFS($O:$O,"TRUE",  $A:$A,CELL("contents", DV$4), $B:$B,CELL("contents", DV$7), $C:$C,CELL("contents", $P328), $G:$G,CELL("contents", DV$3))</f>
        <v>37</v>
      </c>
      <c r="DW331" s="12">
        <f ca="1" xml:space="preserve"> COUNTIFS($O:$O,"TRUE",  $A:$A,CELL("contents", DW$4), $B:$B,CELL("contents", DW$7), $C:$C,CELL("contents", $P328), $G:$G,CELL("contents", DW$3))</f>
        <v>2</v>
      </c>
      <c r="DX331" s="19">
        <f ca="1" xml:space="preserve"> COUNTIFS($O:$O,"TRUE",  $A:$A,CELL("contents", DX$4), $B:$B,CELL("contents", DX$7), $C:$C,CELL("contents", $P328), $G:$G,CELL("contents", DX$3))</f>
        <v>5</v>
      </c>
      <c r="DY331" s="13"/>
      <c r="DZ331" s="14">
        <f ca="1" xml:space="preserve"> COUNTIFS($O:$O,"TRUE",  $A:$A,CELL("contents", DZ$4), $B:$B,CELL("contents", DZ$7), $C:$C,CELL("contents", $P328), $G:$G,CELL("contents", DZ$3))</f>
        <v>7</v>
      </c>
      <c r="EA331" s="12">
        <f ca="1" xml:space="preserve"> COUNTIFS($O:$O,"TRUE",  $A:$A,CELL("contents", EA$4), $B:$B,CELL("contents", EA$7), $C:$C,CELL("contents", $P328), $G:$G,CELL("contents", EA$3))</f>
        <v>42</v>
      </c>
      <c r="EB331" s="19">
        <f ca="1" xml:space="preserve"> COUNTIFS($O:$O,"TRUE",  $A:$A,CELL("contents", EB$4), $B:$B,CELL("contents", EB$7), $C:$C,CELL("contents", $P328), $G:$G,CELL("contents", EB$3))</f>
        <v>31</v>
      </c>
      <c r="EC331" s="13"/>
      <c r="ED331" s="14">
        <f ca="1" xml:space="preserve"> COUNTIFS($O:$O,"TRUE",  $A:$A,CELL("contents", ED$4), $B:$B,CELL("contents", ED$7), $C:$C,CELL("contents", $P328), $G:$G,CELL("contents", ED$3))</f>
        <v>73</v>
      </c>
    </row>
    <row r="332" spans="1:134" x14ac:dyDescent="0.25">
      <c r="A332" t="s">
        <v>13</v>
      </c>
      <c r="B332" t="s">
        <v>14</v>
      </c>
      <c r="C332">
        <v>12</v>
      </c>
      <c r="D332">
        <v>22</v>
      </c>
      <c r="E332" t="b">
        <v>0</v>
      </c>
      <c r="F332">
        <v>1.0999999999999999E-2</v>
      </c>
      <c r="G332">
        <v>16</v>
      </c>
      <c r="H332">
        <v>0</v>
      </c>
      <c r="I332">
        <v>802</v>
      </c>
      <c r="J332">
        <v>801</v>
      </c>
      <c r="K332">
        <v>401</v>
      </c>
      <c r="L332">
        <v>1</v>
      </c>
      <c r="M332">
        <f t="shared" si="774"/>
        <v>16</v>
      </c>
      <c r="N332" t="b">
        <f t="shared" ref="N332" si="793">AND(MIN($F332,$F333,$F334)=$F332,MAX($H332,$H333,$H334)=$H332)</f>
        <v>0</v>
      </c>
      <c r="O332" t="b">
        <f t="shared" ref="O332" si="794">AND(N332,NOT(N333),NOT(N334))</f>
        <v>0</v>
      </c>
      <c r="P332">
        <f>P325</f>
        <v>19</v>
      </c>
      <c r="Q332" s="7" t="s">
        <v>36</v>
      </c>
      <c r="R332" s="21"/>
      <c r="S332" s="12">
        <f ca="1" xml:space="preserve"> COUNTIFS($N:$N,"FALSE",  $A:$A,CELL("contents", S$4), $B:$B,CELL("contents", S$7), $C:$C,CELL("contents", $P328))</f>
        <v>84</v>
      </c>
      <c r="T332" s="19">
        <f ca="1" xml:space="preserve"> COUNTIFS($N:$N,"FALSE",  $A:$A,CELL("contents", T$4), $B:$B,CELL("contents", T$7), $C:$C,CELL("contents", $P328))</f>
        <v>150</v>
      </c>
      <c r="U332" s="13"/>
      <c r="V332" s="14">
        <f ca="1" xml:space="preserve"> COUNTIFS($N:$N,"FALSE",  $A:$A,CELL("contents", V$4), $B:$B,CELL("contents", V$7), $C:$C,CELL("contents", $P328))</f>
        <v>234</v>
      </c>
      <c r="W332" s="12">
        <f ca="1" xml:space="preserve"> COUNTIFS($N:$N,"FALSE",  $A:$A,CELL("contents", W$4), $B:$B,CELL("contents", W$7), $C:$C,CELL("contents", $P328))</f>
        <v>147</v>
      </c>
      <c r="X332" s="19">
        <f ca="1" xml:space="preserve"> COUNTIFS($N:$N,"FALSE",  $A:$A,CELL("contents", X$4), $B:$B,CELL("contents", X$7), $C:$C,CELL("contents", $P328))</f>
        <v>61</v>
      </c>
      <c r="Y332" s="13"/>
      <c r="Z332" s="14">
        <f ca="1" xml:space="preserve"> COUNTIFS($N:$N,"FALSE",  $A:$A,CELL("contents", Z$4), $B:$B,CELL("contents", Z$7), $C:$C,CELL("contents", $P328))</f>
        <v>208</v>
      </c>
      <c r="AA332" s="12">
        <f ca="1" xml:space="preserve"> COUNTIFS($N:$N,"FALSE",  $A:$A,CELL("contents", AA$4), $B:$B,CELL("contents", AA$7), $C:$C,CELL("contents", $P328))</f>
        <v>176</v>
      </c>
      <c r="AB332" s="19">
        <f ca="1" xml:space="preserve"> COUNTIFS($N:$N,"FALSE",  $A:$A,CELL("contents", AB$4), $B:$B,CELL("contents", AB$7), $C:$C,CELL("contents", $P328))</f>
        <v>82</v>
      </c>
      <c r="AC332" s="13"/>
      <c r="AD332" s="14">
        <f ca="1" xml:space="preserve"> COUNTIFS($N:$N,"FALSE",  $A:$A,CELL("contents", AD$4), $B:$B,CELL("contents", AD$7), $C:$C,CELL("contents", $P328))</f>
        <v>258</v>
      </c>
      <c r="AE332" s="12">
        <f ca="1" xml:space="preserve"> COUNTIFS($N:$N,"FALSE",  $A:$A,CELL("contents", AE$4), $B:$B,CELL("contents", AE$7), $C:$C,CELL("contents", $P328))</f>
        <v>407</v>
      </c>
      <c r="AF332" s="19">
        <f ca="1" xml:space="preserve"> COUNTIFS($N:$N,"FALSE",  $A:$A,CELL("contents", AF$4), $B:$B,CELL("contents", AF$7), $C:$C,CELL("contents", $P328))</f>
        <v>293</v>
      </c>
      <c r="AG332" s="13"/>
      <c r="AH332" s="14">
        <f ca="1" xml:space="preserve"> COUNTIFS($N:$N,"FALSE",  $A:$A,CELL("contents", AH$4), $B:$B,CELL("contents", AH$7), $C:$C,CELL("contents", $P328))</f>
        <v>700</v>
      </c>
      <c r="AK332" s="7" t="s">
        <v>36</v>
      </c>
      <c r="AL332" s="21"/>
      <c r="AM332" s="12">
        <f ca="1" xml:space="preserve"> COUNTIFS($N:$N,"FALSE",  $A:$A,CELL("contents", AM$4), $B:$B,CELL("contents", AM$7), $C:$C,CELL("contents", $P328), $G:$G,CELL("contents", AM$3))</f>
        <v>13</v>
      </c>
      <c r="AN332" s="19">
        <f ca="1" xml:space="preserve"> COUNTIFS($N:$N,"FALSE",  $A:$A,CELL("contents", AN$4), $B:$B,CELL("contents", AN$7), $C:$C,CELL("contents", $P328), $G:$G,CELL("contents", AN$3))</f>
        <v>30</v>
      </c>
      <c r="AO332" s="13"/>
      <c r="AP332" s="14">
        <f ca="1" xml:space="preserve"> COUNTIFS($N:$N,"FALSE",  $A:$A,CELL("contents", AP$4), $B:$B,CELL("contents", AP$7), $C:$C,CELL("contents", $P328), $G:$G,CELL("contents", AP$3))</f>
        <v>43</v>
      </c>
      <c r="AQ332" s="12">
        <f ca="1" xml:space="preserve"> COUNTIFS($N:$N,"FALSE",  $A:$A,CELL("contents", AQ$4), $B:$B,CELL("contents", AQ$7), $C:$C,CELL("contents", $P328), $G:$G,CELL("contents", AQ$3))</f>
        <v>26</v>
      </c>
      <c r="AR332" s="19">
        <f ca="1" xml:space="preserve"> COUNTIFS($N:$N,"FALSE",  $A:$A,CELL("contents", AR$4), $B:$B,CELL("contents", AR$7), $C:$C,CELL("contents", $P328), $G:$G,CELL("contents", AR$3))</f>
        <v>15</v>
      </c>
      <c r="AS332" s="13"/>
      <c r="AT332" s="14">
        <f ca="1" xml:space="preserve"> COUNTIFS($N:$N,"FALSE",  $A:$A,CELL("contents", AT$4), $B:$B,CELL("contents", AT$7), $C:$C,CELL("contents", $P328), $G:$G,CELL("contents", AT$3))</f>
        <v>41</v>
      </c>
      <c r="AU332" s="12">
        <f ca="1" xml:space="preserve"> COUNTIFS($N:$N,"FALSE",  $A:$A,CELL("contents", AU$4), $B:$B,CELL("contents", AU$7), $C:$C,CELL("contents", $P328), $G:$G,CELL("contents", AU$3))</f>
        <v>31</v>
      </c>
      <c r="AV332" s="19">
        <f ca="1" xml:space="preserve"> COUNTIFS($N:$N,"FALSE",  $A:$A,CELL("contents", AV$4), $B:$B,CELL("contents", AV$7), $C:$C,CELL("contents", $P328), $G:$G,CELL("contents", AV$3))</f>
        <v>5</v>
      </c>
      <c r="AW332" s="13"/>
      <c r="AX332" s="14">
        <f ca="1" xml:space="preserve"> COUNTIFS($N:$N,"FALSE",  $A:$A,CELL("contents", AX$4), $B:$B,CELL("contents", AX$7), $C:$C,CELL("contents", $P328), $G:$G,CELL("contents", AX$3))</f>
        <v>36</v>
      </c>
      <c r="AY332" s="12">
        <f ca="1" xml:space="preserve"> COUNTIFS($N:$N,"FALSE",  $A:$A,CELL("contents", AY$4), $B:$B,CELL("contents", AY$7), $C:$C,CELL("contents", $P328), $G:$G,CELL("contents", AY$3))</f>
        <v>70</v>
      </c>
      <c r="AZ332" s="19">
        <f ca="1" xml:space="preserve"> COUNTIFS($N:$N,"FALSE",  $A:$A,CELL("contents", AZ$4), $B:$B,CELL("contents", AZ$7), $C:$C,CELL("contents", $P328), $G:$G,CELL("contents", AZ$3))</f>
        <v>50</v>
      </c>
      <c r="BA332" s="13"/>
      <c r="BB332" s="14">
        <f ca="1" xml:space="preserve"> COUNTIFS($N:$N,"FALSE",  $A:$A,CELL("contents", BB$4), $B:$B,CELL("contents", BB$7), $C:$C,CELL("contents", $P328), $G:$G,CELL("contents", BB$3))</f>
        <v>120</v>
      </c>
      <c r="BE332" s="7" t="s">
        <v>36</v>
      </c>
      <c r="BF332" s="21"/>
      <c r="BG332" s="12">
        <f ca="1" xml:space="preserve"> COUNTIFS($N:$N,"FALSE",  $A:$A,CELL("contents", BG$4), $B:$B,CELL("contents", BG$7), $C:$C,CELL("contents", $P328), $G:$G,CELL("contents", BG$3))</f>
        <v>17</v>
      </c>
      <c r="BH332" s="19">
        <f ca="1" xml:space="preserve"> COUNTIFS($N:$N,"FALSE",  $A:$A,CELL("contents", BH$4), $B:$B,CELL("contents", BH$7), $C:$C,CELL("contents", $P328), $G:$G,CELL("contents", BH$3))</f>
        <v>30</v>
      </c>
      <c r="BI332" s="13"/>
      <c r="BJ332" s="14">
        <f ca="1" xml:space="preserve"> COUNTIFS($N:$N,"FALSE",  $A:$A,CELL("contents", BJ$4), $B:$B,CELL("contents", BJ$7), $C:$C,CELL("contents", $P328), $G:$G,CELL("contents", BJ$3))</f>
        <v>47</v>
      </c>
      <c r="BK332" s="12">
        <f ca="1" xml:space="preserve"> COUNTIFS($N:$N,"FALSE",  $A:$A,CELL("contents", BK$4), $B:$B,CELL("contents", BK$7), $C:$C,CELL("contents", $P328), $G:$G,CELL("contents", BK$3))</f>
        <v>31</v>
      </c>
      <c r="BL332" s="19">
        <f ca="1" xml:space="preserve"> COUNTIFS($N:$N,"FALSE",  $A:$A,CELL("contents", BL$4), $B:$B,CELL("contents", BL$7), $C:$C,CELL("contents", $P328), $G:$G,CELL("contents", BL$3))</f>
        <v>8</v>
      </c>
      <c r="BM332" s="13"/>
      <c r="BN332" s="14">
        <f ca="1" xml:space="preserve"> COUNTIFS($N:$N,"FALSE",  $A:$A,CELL("contents", BN$4), $B:$B,CELL("contents", BN$7), $C:$C,CELL("contents", $P328), $G:$G,CELL("contents", BN$3))</f>
        <v>39</v>
      </c>
      <c r="BO332" s="12">
        <f ca="1" xml:space="preserve"> COUNTIFS($N:$N,"FALSE",  $A:$A,CELL("contents", BO$4), $B:$B,CELL("contents", BO$7), $C:$C,CELL("contents", $P328), $G:$G,CELL("contents", BO$3))</f>
        <v>30</v>
      </c>
      <c r="BP332" s="19">
        <f ca="1" xml:space="preserve"> COUNTIFS($N:$N,"FALSE",  $A:$A,CELL("contents", BP$4), $B:$B,CELL("contents", BP$7), $C:$C,CELL("contents", $P328), $G:$G,CELL("contents", BP$3))</f>
        <v>22</v>
      </c>
      <c r="BQ332" s="13"/>
      <c r="BR332" s="14">
        <f ca="1" xml:space="preserve"> COUNTIFS($N:$N,"FALSE",  $A:$A,CELL("contents", BR$4), $B:$B,CELL("contents", BR$7), $C:$C,CELL("contents", $P328), $G:$G,CELL("contents", BR$3))</f>
        <v>52</v>
      </c>
      <c r="BS332" s="12">
        <f ca="1" xml:space="preserve"> COUNTIFS($N:$N,"FALSE",  $A:$A,CELL("contents", BS$4), $B:$B,CELL("contents", BS$7), $C:$C,CELL("contents", $P328), $G:$G,CELL("contents", BS$3))</f>
        <v>78</v>
      </c>
      <c r="BT332" s="19">
        <f ca="1" xml:space="preserve"> COUNTIFS($N:$N,"FALSE",  $A:$A,CELL("contents", BT$4), $B:$B,CELL("contents", BT$7), $C:$C,CELL("contents", $P328), $G:$G,CELL("contents", BT$3))</f>
        <v>60</v>
      </c>
      <c r="BU332" s="13"/>
      <c r="BV332" s="14">
        <f ca="1" xml:space="preserve"> COUNTIFS($N:$N,"FALSE",  $A:$A,CELL("contents", BV$4), $B:$B,CELL("contents", BV$7), $C:$C,CELL("contents", $P328), $G:$G,CELL("contents", BV$3))</f>
        <v>138</v>
      </c>
      <c r="BY332" s="7" t="s">
        <v>36</v>
      </c>
      <c r="BZ332" s="21"/>
      <c r="CA332" s="12">
        <f ca="1" xml:space="preserve"> COUNTIFS($N:$N,"FALSE",  $A:$A,CELL("contents", CA$4), $B:$B,CELL("contents", CA$7), $C:$C,CELL("contents", $P328), $G:$G,CELL("contents", CA$3))</f>
        <v>20</v>
      </c>
      <c r="CB332" s="19">
        <f ca="1" xml:space="preserve"> COUNTIFS($N:$N,"FALSE",  $A:$A,CELL("contents", CB$4), $B:$B,CELL("contents", CB$7), $C:$C,CELL("contents", $P328), $G:$G,CELL("contents", CB$3))</f>
        <v>31</v>
      </c>
      <c r="CC332" s="13"/>
      <c r="CD332" s="14">
        <f ca="1" xml:space="preserve"> COUNTIFS($N:$N,"FALSE",  $A:$A,CELL("contents", CD$4), $B:$B,CELL("contents", CD$7), $C:$C,CELL("contents", $P328), $G:$G,CELL("contents", CD$3))</f>
        <v>51</v>
      </c>
      <c r="CE332" s="12">
        <f ca="1" xml:space="preserve"> COUNTIFS($N:$N,"FALSE",  $A:$A,CELL("contents", CE$4), $B:$B,CELL("contents", CE$7), $C:$C,CELL("contents", $P328), $G:$G,CELL("contents", CE$3))</f>
        <v>34</v>
      </c>
      <c r="CF332" s="19">
        <f ca="1" xml:space="preserve"> COUNTIFS($N:$N,"FALSE",  $A:$A,CELL("contents", CF$4), $B:$B,CELL("contents", CF$7), $C:$C,CELL("contents", $P328), $G:$G,CELL("contents", CF$3))</f>
        <v>16</v>
      </c>
      <c r="CG332" s="13"/>
      <c r="CH332" s="14">
        <f ca="1" xml:space="preserve"> COUNTIFS($N:$N,"FALSE",  $A:$A,CELL("contents", CH$4), $B:$B,CELL("contents", CH$7), $C:$C,CELL("contents", $P328), $G:$G,CELL("contents", CH$3))</f>
        <v>50</v>
      </c>
      <c r="CI332" s="12">
        <f ca="1" xml:space="preserve"> COUNTIFS($N:$N,"FALSE",  $A:$A,CELL("contents", CI$4), $B:$B,CELL("contents", CI$7), $C:$C,CELL("contents", $P328), $G:$G,CELL("contents", CI$3))</f>
        <v>35</v>
      </c>
      <c r="CJ332" s="19">
        <f ca="1" xml:space="preserve"> COUNTIFS($N:$N,"FALSE",  $A:$A,CELL("contents", CJ$4), $B:$B,CELL("contents", CJ$7), $C:$C,CELL("contents", $P328), $G:$G,CELL("contents", CJ$3))</f>
        <v>14</v>
      </c>
      <c r="CK332" s="13"/>
      <c r="CL332" s="14">
        <f ca="1" xml:space="preserve"> COUNTIFS($N:$N,"FALSE",  $A:$A,CELL("contents", CL$4), $B:$B,CELL("contents", CL$7), $C:$C,CELL("contents", $P328), $G:$G,CELL("contents", CL$3))</f>
        <v>49</v>
      </c>
      <c r="CM332" s="12">
        <f ca="1" xml:space="preserve"> COUNTIFS($N:$N,"FALSE",  $A:$A,CELL("contents", CM$4), $B:$B,CELL("contents", CM$7), $C:$C,CELL("contents", $P328), $G:$G,CELL("contents", CM$3))</f>
        <v>89</v>
      </c>
      <c r="CN332" s="19">
        <f ca="1" xml:space="preserve"> COUNTIFS($N:$N,"FALSE",  $A:$A,CELL("contents", CN$4), $B:$B,CELL("contents", CN$7), $C:$C,CELL("contents", $P328), $G:$G,CELL("contents", CN$3))</f>
        <v>61</v>
      </c>
      <c r="CO332" s="13"/>
      <c r="CP332" s="14">
        <f ca="1" xml:space="preserve"> COUNTIFS($N:$N,"FALSE",  $A:$A,CELL("contents", CP$4), $B:$B,CELL("contents", CP$7), $C:$C,CELL("contents", $P328), $G:$G,CELL("contents", CP$3))</f>
        <v>150</v>
      </c>
      <c r="CS332" s="7" t="s">
        <v>36</v>
      </c>
      <c r="CT332" s="21"/>
      <c r="CU332" s="12">
        <f ca="1" xml:space="preserve"> COUNTIFS($N:$N,"FALSE",  $A:$A,CELL("contents", CU$4), $B:$B,CELL("contents", CU$7), $C:$C,CELL("contents", $P328), $G:$G,CELL("contents", CU$3))</f>
        <v>17</v>
      </c>
      <c r="CV332" s="19">
        <f ca="1" xml:space="preserve"> COUNTIFS($N:$N,"FALSE",  $A:$A,CELL("contents", CV$4), $B:$B,CELL("contents", CV$7), $C:$C,CELL("contents", $P328), $G:$G,CELL("contents", CV$3))</f>
        <v>30</v>
      </c>
      <c r="CW332" s="13"/>
      <c r="CX332" s="14">
        <f ca="1" xml:space="preserve"> COUNTIFS($N:$N,"FALSE",  $A:$A,CELL("contents", CX$4), $B:$B,CELL("contents", CX$7), $C:$C,CELL("contents", $P328), $G:$G,CELL("contents", CX$3))</f>
        <v>47</v>
      </c>
      <c r="CY332" s="12">
        <f ca="1" xml:space="preserve"> COUNTIFS($N:$N,"FALSE",  $A:$A,CELL("contents", CY$4), $B:$B,CELL("contents", CY$7), $C:$C,CELL("contents", $P328), $G:$G,CELL("contents", CY$3))</f>
        <v>26</v>
      </c>
      <c r="CZ332" s="19">
        <f ca="1" xml:space="preserve"> COUNTIFS($N:$N,"FALSE",  $A:$A,CELL("contents", CZ$4), $B:$B,CELL("contents", CZ$7), $C:$C,CELL("contents", $P328), $G:$G,CELL("contents", CZ$3))</f>
        <v>14</v>
      </c>
      <c r="DA332" s="13"/>
      <c r="DB332" s="14">
        <f ca="1" xml:space="preserve"> COUNTIFS($N:$N,"FALSE",  $A:$A,CELL("contents", DB$4), $B:$B,CELL("contents", DB$7), $C:$C,CELL("contents", $P328), $G:$G,CELL("contents", DB$3))</f>
        <v>40</v>
      </c>
      <c r="DC332" s="12">
        <f ca="1" xml:space="preserve"> COUNTIFS($N:$N,"FALSE",  $A:$A,CELL("contents", DC$4), $B:$B,CELL("contents", DC$7), $C:$C,CELL("contents", $P328), $G:$G,CELL("contents", DC$3))</f>
        <v>38</v>
      </c>
      <c r="DD332" s="19">
        <f ca="1" xml:space="preserve"> COUNTIFS($N:$N,"FALSE",  $A:$A,CELL("contents", DD$4), $B:$B,CELL("contents", DD$7), $C:$C,CELL("contents", $P328), $G:$G,CELL("contents", DD$3))</f>
        <v>14</v>
      </c>
      <c r="DE332" s="13"/>
      <c r="DF332" s="14">
        <f ca="1" xml:space="preserve"> COUNTIFS($N:$N,"FALSE",  $A:$A,CELL("contents", DF$4), $B:$B,CELL("contents", DF$7), $C:$C,CELL("contents", $P328), $G:$G,CELL("contents", DF$3))</f>
        <v>52</v>
      </c>
      <c r="DG332" s="12">
        <f ca="1" xml:space="preserve"> COUNTIFS($N:$N,"FALSE",  $A:$A,CELL("contents", DG$4), $B:$B,CELL("contents", DG$7), $C:$C,CELL("contents", $P328), $G:$G,CELL("contents", DG$3))</f>
        <v>81</v>
      </c>
      <c r="DH332" s="19">
        <f ca="1" xml:space="preserve"> COUNTIFS($N:$N,"FALSE",  $A:$A,CELL("contents", DH$4), $B:$B,CELL("contents", DH$7), $C:$C,CELL("contents", $P328), $G:$G,CELL("contents", DH$3))</f>
        <v>58</v>
      </c>
      <c r="DI332" s="13"/>
      <c r="DJ332" s="14">
        <f ca="1" xml:space="preserve"> COUNTIFS($N:$N,"FALSE",  $A:$A,CELL("contents", DJ$4), $B:$B,CELL("contents", DJ$7), $C:$C,CELL("contents", $P328), $G:$G,CELL("contents", DJ$3))</f>
        <v>139</v>
      </c>
      <c r="DM332" s="7" t="s">
        <v>36</v>
      </c>
      <c r="DN332" s="21"/>
      <c r="DO332" s="12">
        <f ca="1" xml:space="preserve"> COUNTIFS($N:$N,"FALSE",  $A:$A,CELL("contents", DO$4), $B:$B,CELL("contents", DO$7), $C:$C,CELL("contents", $P328), $G:$G,CELL("contents", DO$3))</f>
        <v>17</v>
      </c>
      <c r="DP332" s="19">
        <f ca="1" xml:space="preserve"> COUNTIFS($N:$N,"FALSE",  $A:$A,CELL("contents", DP$4), $B:$B,CELL("contents", DP$7), $C:$C,CELL("contents", $P328), $G:$G,CELL("contents", DP$3))</f>
        <v>29</v>
      </c>
      <c r="DQ332" s="13"/>
      <c r="DR332" s="14">
        <f ca="1" xml:space="preserve"> COUNTIFS($N:$N,"FALSE",  $A:$A,CELL("contents", DR$4), $B:$B,CELL("contents", DR$7), $C:$C,CELL("contents", $P328), $G:$G,CELL("contents", DR$3))</f>
        <v>46</v>
      </c>
      <c r="DS332" s="12">
        <f ca="1" xml:space="preserve"> COUNTIFS($N:$N,"FALSE",  $A:$A,CELL("contents", DS$4), $B:$B,CELL("contents", DS$7), $C:$C,CELL("contents", $P328), $G:$G,CELL("contents", DS$3))</f>
        <v>30</v>
      </c>
      <c r="DT332" s="19">
        <f ca="1" xml:space="preserve"> COUNTIFS($N:$N,"FALSE",  $A:$A,CELL("contents", DT$4), $B:$B,CELL("contents", DT$7), $C:$C,CELL("contents", $P328), $G:$G,CELL("contents", DT$3))</f>
        <v>8</v>
      </c>
      <c r="DU332" s="13"/>
      <c r="DV332" s="14">
        <f ca="1" xml:space="preserve"> COUNTIFS($N:$N,"FALSE",  $A:$A,CELL("contents", DV$4), $B:$B,CELL("contents", DV$7), $C:$C,CELL("contents", $P328), $G:$G,CELL("contents", DV$3))</f>
        <v>38</v>
      </c>
      <c r="DW332" s="12">
        <f ca="1" xml:space="preserve"> COUNTIFS($N:$N,"FALSE",  $A:$A,CELL("contents", DW$4), $B:$B,CELL("contents", DW$7), $C:$C,CELL("contents", $P328), $G:$G,CELL("contents", DW$3))</f>
        <v>42</v>
      </c>
      <c r="DX332" s="19">
        <f ca="1" xml:space="preserve"> COUNTIFS($N:$N,"FALSE",  $A:$A,CELL("contents", DX$4), $B:$B,CELL("contents", DX$7), $C:$C,CELL("contents", $P328), $G:$G,CELL("contents", DX$3))</f>
        <v>27</v>
      </c>
      <c r="DY332" s="13"/>
      <c r="DZ332" s="14">
        <f ca="1" xml:space="preserve"> COUNTIFS($N:$N,"FALSE",  $A:$A,CELL("contents", DZ$4), $B:$B,CELL("contents", DZ$7), $C:$C,CELL("contents", $P328), $G:$G,CELL("contents", DZ$3))</f>
        <v>69</v>
      </c>
      <c r="EA332" s="12">
        <f ca="1" xml:space="preserve"> COUNTIFS($N:$N,"FALSE",  $A:$A,CELL("contents", EA$4), $B:$B,CELL("contents", EA$7), $C:$C,CELL("contents", $P328), $G:$G,CELL("contents", EA$3))</f>
        <v>89</v>
      </c>
      <c r="EB332" s="19">
        <f ca="1" xml:space="preserve"> COUNTIFS($N:$N,"FALSE",  $A:$A,CELL("contents", EB$4), $B:$B,CELL("contents", EB$7), $C:$C,CELL("contents", $P328), $G:$G,CELL("contents", EB$3))</f>
        <v>64</v>
      </c>
      <c r="EC332" s="13"/>
      <c r="ED332" s="14">
        <f ca="1" xml:space="preserve"> COUNTIFS($N:$N,"FALSE",  $A:$A,CELL("contents", ED$4), $B:$B,CELL("contents", ED$7), $C:$C,CELL("contents", $P328), $G:$G,CELL("contents", ED$3))</f>
        <v>153</v>
      </c>
    </row>
    <row r="333" spans="1:134" x14ac:dyDescent="0.25">
      <c r="A333" t="s">
        <v>15</v>
      </c>
      <c r="B333" t="s">
        <v>14</v>
      </c>
      <c r="C333">
        <v>12</v>
      </c>
      <c r="D333">
        <v>22</v>
      </c>
      <c r="E333" t="b">
        <v>0</v>
      </c>
      <c r="F333">
        <v>0.22700000000000001</v>
      </c>
      <c r="G333">
        <v>16</v>
      </c>
      <c r="H333">
        <v>16</v>
      </c>
      <c r="I333">
        <v>16114</v>
      </c>
      <c r="J333">
        <v>16112</v>
      </c>
      <c r="K333">
        <v>8038</v>
      </c>
      <c r="L333">
        <v>13</v>
      </c>
      <c r="M333">
        <f t="shared" si="774"/>
        <v>0</v>
      </c>
      <c r="N333" t="b">
        <f t="shared" ref="N333" si="795">AND(MIN($F332,$F333,$F334)=$F333,MAX($H332,$H333,$H334)=$H333)</f>
        <v>0</v>
      </c>
      <c r="O333" t="b">
        <f t="shared" ref="O333" si="796">AND(NOT(N332),N333,NOT(N334))</f>
        <v>0</v>
      </c>
      <c r="P333">
        <f>P325</f>
        <v>19</v>
      </c>
      <c r="Q333" s="6" t="s">
        <v>16</v>
      </c>
      <c r="R333" s="33" t="s">
        <v>5</v>
      </c>
      <c r="S333" s="12">
        <f ca="1" xml:space="preserve"> SUMIFS($F:$F, $A:$A,CELL("contents", S$4), $B:$B,CELL("contents", S$7), $C:$C,CELL("contents", $P328))</f>
        <v>449.96799999999939</v>
      </c>
      <c r="T333" s="19">
        <f ca="1" xml:space="preserve"> SUMIFS($F:$F, $A:$A,CELL("contents", T$4), $B:$B,CELL("contents", T$7), $C:$C,CELL("contents", $P328))</f>
        <v>795.56699999999876</v>
      </c>
      <c r="U333" s="13"/>
      <c r="V333" s="14">
        <f ca="1" xml:space="preserve"> SUMIFS($F:$F, $A:$A,CELL("contents", V$4), $B:$B,CELL("contents", V$7), $C:$C,CELL("contents", $P328))</f>
        <v>1245.5349999999996</v>
      </c>
      <c r="W333" s="12">
        <f ca="1" xml:space="preserve"> SUMIFS($F:$F, $A:$A,CELL("contents", W$4), $B:$B,CELL("contents", W$7), $C:$C,CELL("contents", $P328))</f>
        <v>644.1699999999995</v>
      </c>
      <c r="X333" s="19">
        <f ca="1" xml:space="preserve"> SUMIFS($F:$F, $A:$A,CELL("contents", X$4), $B:$B,CELL("contents", X$7), $C:$C,CELL("contents", $P328))</f>
        <v>3.4209999999999963</v>
      </c>
      <c r="Y333" s="13"/>
      <c r="Z333" s="14">
        <f ca="1" xml:space="preserve"> SUMIFS($F:$F, $A:$A,CELL("contents", Z$4), $B:$B,CELL("contents", Z$7), $C:$C,CELL("contents", $P328))</f>
        <v>647.59099999999978</v>
      </c>
      <c r="AA333" s="12">
        <f ca="1" xml:space="preserve"> SUMIFS($F:$F, $A:$A,CELL("contents", AA$4), $B:$B,CELL("contents", AA$7), $C:$C,CELL("contents", $P328))</f>
        <v>647.53999999999985</v>
      </c>
      <c r="AB333" s="19">
        <f ca="1" xml:space="preserve"> SUMIFS($F:$F, $A:$A,CELL("contents", AB$4), $B:$B,CELL("contents", AB$7), $C:$C,CELL("contents", $P328))</f>
        <v>4.0299999999999985</v>
      </c>
      <c r="AC333" s="13"/>
      <c r="AD333" s="14">
        <f ca="1" xml:space="preserve"> SUMIFS($F:$F, $A:$A,CELL("contents", AD$4), $B:$B,CELL("contents", AD$7), $C:$C,CELL("contents", $P328))</f>
        <v>651.57000000000005</v>
      </c>
      <c r="AE333" s="12">
        <f ca="1" xml:space="preserve"> SUMIFS($F:$F, $A:$A,CELL("contents", AE$4), $B:$B,CELL("contents", AE$7), $C:$C,CELL("contents", $P328))</f>
        <v>1741.6779999999958</v>
      </c>
      <c r="AF333" s="19">
        <f ca="1" xml:space="preserve"> SUMIFS($F:$F, $A:$A,CELL("contents", AF$4), $B:$B,CELL("contents", AF$7), $C:$C,CELL("contents", $P328))</f>
        <v>803.01799999999855</v>
      </c>
      <c r="AG333" s="13"/>
      <c r="AH333" s="14">
        <f ca="1" xml:space="preserve"> SUMIFS($F:$F, $A:$A,CELL("contents", AH$4), $B:$B,CELL("contents", AH$7), $C:$C,CELL("contents", $P328))</f>
        <v>2544.6959999999935</v>
      </c>
      <c r="AK333" s="6" t="s">
        <v>16</v>
      </c>
      <c r="AL333" s="33" t="s">
        <v>5</v>
      </c>
      <c r="AM333" s="12">
        <f ca="1" xml:space="preserve"> SUMIFS($F:$F, $A:$A,CELL("contents", AM$4), $B:$B,CELL("contents", AM$7), $C:$C,CELL("contents", $P328), $G:$G,CELL("contents", AM$3))</f>
        <v>72.178000000000068</v>
      </c>
      <c r="AN333" s="19">
        <f ca="1" xml:space="preserve"> SUMIFS($F:$F, $A:$A,CELL("contents", AN$4), $B:$B,CELL("contents", AN$7), $C:$C,CELL("contents", $P328), $G:$G,CELL("contents", AN$3))</f>
        <v>160.36400000000003</v>
      </c>
      <c r="AO333" s="13"/>
      <c r="AP333" s="14">
        <f ca="1" xml:space="preserve"> SUMIFS($F:$F, $A:$A,CELL("contents", AP$4), $B:$B,CELL("contents", AP$7), $C:$C,CELL("contents", $P328), $G:$G,CELL("contents", AP$3))</f>
        <v>232.54200000000009</v>
      </c>
      <c r="AQ333" s="12">
        <f ca="1" xml:space="preserve"> SUMIFS($F:$F, $A:$A,CELL("contents", AQ$4), $B:$B,CELL("contents", AQ$7), $C:$C,CELL("contents", $P328), $G:$G,CELL("contents", AQ$3))</f>
        <v>88.694000000000059</v>
      </c>
      <c r="AR333" s="19">
        <f ca="1" xml:space="preserve"> SUMIFS($F:$F, $A:$A,CELL("contents", AR$4), $B:$B,CELL("contents", AR$7), $C:$C,CELL("contents", $P328), $G:$G,CELL("contents", AR$3))</f>
        <v>7.1000000000000021E-2</v>
      </c>
      <c r="AS333" s="13"/>
      <c r="AT333" s="14">
        <f ca="1" xml:space="preserve"> SUMIFS($F:$F, $A:$A,CELL("contents", AT$4), $B:$B,CELL("contents", AT$7), $C:$C,CELL("contents", $P328), $G:$G,CELL("contents", AT$3))</f>
        <v>88.7650000000001</v>
      </c>
      <c r="AU333" s="12">
        <f ca="1" xml:space="preserve"> SUMIFS($F:$F, $A:$A,CELL("contents", AU$4), $B:$B,CELL("contents", AU$7), $C:$C,CELL("contents", $P328), $G:$G,CELL("contents", AU$3))</f>
        <v>85.90900000000002</v>
      </c>
      <c r="AV333" s="19">
        <f ca="1" xml:space="preserve"> SUMIFS($F:$F, $A:$A,CELL("contents", AV$4), $B:$B,CELL("contents", AV$7), $C:$C,CELL("contents", $P328), $G:$G,CELL("contents", AV$3))</f>
        <v>5.0000000000000024E-2</v>
      </c>
      <c r="AW333" s="13"/>
      <c r="AX333" s="14">
        <f ca="1" xml:space="preserve"> SUMIFS($F:$F, $A:$A,CELL("contents", AX$4), $B:$B,CELL("contents", AX$7), $C:$C,CELL("contents", $P328), $G:$G,CELL("contents", AX$3))</f>
        <v>85.959000000000074</v>
      </c>
      <c r="AY333" s="12">
        <f ca="1" xml:space="preserve"> SUMIFS($F:$F, $A:$A,CELL("contents", AY$4), $B:$B,CELL("contents", AY$7), $C:$C,CELL("contents", $P328), $G:$G,CELL("contents", AY$3))</f>
        <v>246.78100000000038</v>
      </c>
      <c r="AZ333" s="19">
        <f ca="1" xml:space="preserve"> SUMIFS($F:$F, $A:$A,CELL("contents", AZ$4), $B:$B,CELL("contents", AZ$7), $C:$C,CELL("contents", $P328), $G:$G,CELL("contents", AZ$3))</f>
        <v>160.4850000000001</v>
      </c>
      <c r="BA333" s="13"/>
      <c r="BB333" s="14">
        <f ca="1" xml:space="preserve"> SUMIFS($F:$F, $A:$A,CELL("contents", BB$4), $B:$B,CELL("contents", BB$7), $C:$C,CELL("contents", $P328), $G:$G,CELL("contents", BB$3))</f>
        <v>407.26599999999956</v>
      </c>
      <c r="BE333" s="6" t="s">
        <v>16</v>
      </c>
      <c r="BF333" s="33" t="s">
        <v>5</v>
      </c>
      <c r="BG333" s="12">
        <f ca="1" xml:space="preserve"> SUMIFS($F:$F, $A:$A,CELL("contents", BG$4), $B:$B,CELL("contents", BG$7), $C:$C,CELL("contents", $P328), $G:$G,CELL("contents", BG$3))</f>
        <v>74.198999999999955</v>
      </c>
      <c r="BH333" s="19">
        <f ca="1" xml:space="preserve"> SUMIFS($F:$F, $A:$A,CELL("contents", BH$4), $B:$B,CELL("contents", BH$7), $C:$C,CELL("contents", $P328), $G:$G,CELL("contents", BH$3))</f>
        <v>159.24600000000001</v>
      </c>
      <c r="BI333" s="13"/>
      <c r="BJ333" s="14">
        <f ca="1" xml:space="preserve"> SUMIFS($F:$F, $A:$A,CELL("contents", BJ$4), $B:$B,CELL("contents", BJ$7), $C:$C,CELL("contents", $P328), $G:$G,CELL("contents", BJ$3))</f>
        <v>233.44500000000002</v>
      </c>
      <c r="BK333" s="12">
        <f ca="1" xml:space="preserve"> SUMIFS($F:$F, $A:$A,CELL("contents", BK$4), $B:$B,CELL("contents", BK$7), $C:$C,CELL("contents", $P328), $G:$G,CELL("contents", BK$3))</f>
        <v>103.327</v>
      </c>
      <c r="BL333" s="19">
        <f ca="1" xml:space="preserve"> SUMIFS($F:$F, $A:$A,CELL("contents", BL$4), $B:$B,CELL("contents", BL$7), $C:$C,CELL("contents", $P328), $G:$G,CELL("contents", BL$3))</f>
        <v>0.13000000000000003</v>
      </c>
      <c r="BM333" s="13"/>
      <c r="BN333" s="14">
        <f ca="1" xml:space="preserve"> SUMIFS($F:$F, $A:$A,CELL("contents", BN$4), $B:$B,CELL("contents", BN$7), $C:$C,CELL("contents", $P328), $G:$G,CELL("contents", BN$3))</f>
        <v>103.45699999999998</v>
      </c>
      <c r="BO333" s="12">
        <f ca="1" xml:space="preserve"> SUMIFS($F:$F, $A:$A,CELL("contents", BO$4), $B:$B,CELL("contents", BO$7), $C:$C,CELL("contents", $P328), $G:$G,CELL("contents", BO$3))</f>
        <v>95.68100000000004</v>
      </c>
      <c r="BP333" s="19">
        <f ca="1" xml:space="preserve"> SUMIFS($F:$F, $A:$A,CELL("contents", BP$4), $B:$B,CELL("contents", BP$7), $C:$C,CELL("contents", $P328), $G:$G,CELL("contents", BP$3))</f>
        <v>0.13800000000000007</v>
      </c>
      <c r="BQ333" s="13"/>
      <c r="BR333" s="14">
        <f ca="1" xml:space="preserve"> SUMIFS($F:$F, $A:$A,CELL("contents", BR$4), $B:$B,CELL("contents", BR$7), $C:$C,CELL("contents", $P328), $G:$G,CELL("contents", BR$3))</f>
        <v>95.819000000000017</v>
      </c>
      <c r="BS333" s="12">
        <f ca="1" xml:space="preserve"> SUMIFS($F:$F, $A:$A,CELL("contents", BS$4), $B:$B,CELL("contents", BS$7), $C:$C,CELL("contents", $P328), $G:$G,CELL("contents", BS$3))</f>
        <v>273.20699999999988</v>
      </c>
      <c r="BT333" s="19">
        <f ca="1" xml:space="preserve"> SUMIFS($F:$F, $A:$A,CELL("contents", BT$4), $B:$B,CELL("contents", BT$7), $C:$C,CELL("contents", $P328), $G:$G,CELL("contents", BT$3))</f>
        <v>159.51400000000007</v>
      </c>
      <c r="BU333" s="13"/>
      <c r="BV333" s="14">
        <f ca="1" xml:space="preserve"> SUMIFS($F:$F, $A:$A,CELL("contents", BV$4), $B:$B,CELL("contents", BV$7), $C:$C,CELL("contents", $P328), $G:$G,CELL("contents", BV$3))</f>
        <v>432.72099999999944</v>
      </c>
      <c r="BY333" s="6" t="s">
        <v>16</v>
      </c>
      <c r="BZ333" s="33" t="s">
        <v>5</v>
      </c>
      <c r="CA333" s="12">
        <f ca="1" xml:space="preserve"> SUMIFS($F:$F, $A:$A,CELL("contents", CA$4), $B:$B,CELL("contents", CA$7), $C:$C,CELL("contents", $P328), $G:$G,CELL("contents", CA$3))</f>
        <v>78.845000000000027</v>
      </c>
      <c r="CB333" s="19">
        <f ca="1" xml:space="preserve"> SUMIFS($F:$F, $A:$A,CELL("contents", CB$4), $B:$B,CELL("contents", CB$7), $C:$C,CELL("contents", $P328), $G:$G,CELL("contents", CB$3))</f>
        <v>158.36600000000001</v>
      </c>
      <c r="CC333" s="13"/>
      <c r="CD333" s="14">
        <f ca="1" xml:space="preserve"> SUMIFS($F:$F, $A:$A,CELL("contents", CD$4), $B:$B,CELL("contents", CD$7), $C:$C,CELL("contents", $P328), $G:$G,CELL("contents", CD$3))</f>
        <v>237.2110000000001</v>
      </c>
      <c r="CE333" s="12">
        <f ca="1" xml:space="preserve"> SUMIFS($F:$F, $A:$A,CELL("contents", CE$4), $B:$B,CELL("contents", CE$7), $C:$C,CELL("contents", $P328), $G:$G,CELL("contents", CE$3))</f>
        <v>127.346</v>
      </c>
      <c r="CF333" s="19">
        <f ca="1" xml:space="preserve"> SUMIFS($F:$F, $A:$A,CELL("contents", CF$4), $B:$B,CELL("contents", CF$7), $C:$C,CELL("contents", $P328), $G:$G,CELL("contents", CF$3))</f>
        <v>0.24400000000000013</v>
      </c>
      <c r="CG333" s="13"/>
      <c r="CH333" s="14">
        <f ca="1" xml:space="preserve"> SUMIFS($F:$F, $A:$A,CELL("contents", CH$4), $B:$B,CELL("contents", CH$7), $C:$C,CELL("contents", $P328), $G:$G,CELL("contents", CH$3))</f>
        <v>127.59000000000002</v>
      </c>
      <c r="CI333" s="12">
        <f ca="1" xml:space="preserve"> SUMIFS($F:$F, $A:$A,CELL("contents", CI$4), $B:$B,CELL("contents", CI$7), $C:$C,CELL("contents", $P328), $G:$G,CELL("contents", CI$3))</f>
        <v>129.316</v>
      </c>
      <c r="CJ333" s="19">
        <f ca="1" xml:space="preserve"> SUMIFS($F:$F, $A:$A,CELL("contents", CJ$4), $B:$B,CELL("contents", CJ$7), $C:$C,CELL("contents", $P328), $G:$G,CELL("contents", CJ$3))</f>
        <v>0.27500000000000013</v>
      </c>
      <c r="CK333" s="13"/>
      <c r="CL333" s="14">
        <f ca="1" xml:space="preserve"> SUMIFS($F:$F, $A:$A,CELL("contents", CL$4), $B:$B,CELL("contents", CL$7), $C:$C,CELL("contents", $P328), $G:$G,CELL("contents", CL$3))</f>
        <v>129.59099999999998</v>
      </c>
      <c r="CM333" s="12">
        <f ca="1" xml:space="preserve"> SUMIFS($F:$F, $A:$A,CELL("contents", CM$4), $B:$B,CELL("contents", CM$7), $C:$C,CELL("contents", $P328), $G:$G,CELL("contents", CM$3))</f>
        <v>335.50699999999989</v>
      </c>
      <c r="CN333" s="19">
        <f ca="1" xml:space="preserve"> SUMIFS($F:$F, $A:$A,CELL("contents", CN$4), $B:$B,CELL("contents", CN$7), $C:$C,CELL("contents", $P328), $G:$G,CELL("contents", CN$3))</f>
        <v>158.88500000000002</v>
      </c>
      <c r="CO333" s="13"/>
      <c r="CP333" s="14">
        <f ca="1" xml:space="preserve"> SUMIFS($F:$F, $A:$A,CELL("contents", CP$4), $B:$B,CELL("contents", CP$7), $C:$C,CELL("contents", $P328), $G:$G,CELL("contents", CP$3))</f>
        <v>494.39199999999914</v>
      </c>
      <c r="CS333" s="6" t="s">
        <v>16</v>
      </c>
      <c r="CT333" s="33" t="s">
        <v>5</v>
      </c>
      <c r="CU333" s="12">
        <f ca="1" xml:space="preserve"> SUMIFS($F:$F, $A:$A,CELL("contents", CU$4), $B:$B,CELL("contents", CU$7), $C:$C,CELL("contents", $P328), $G:$G,CELL("contents", CU$3))</f>
        <v>93.902000000000029</v>
      </c>
      <c r="CV333" s="19">
        <f ca="1" xml:space="preserve"> SUMIFS($F:$F, $A:$A,CELL("contents", CV$4), $B:$B,CELL("contents", CV$7), $C:$C,CELL("contents", $P328), $G:$G,CELL("contents", CV$3))</f>
        <v>156.77500000000003</v>
      </c>
      <c r="CW333" s="13"/>
      <c r="CX333" s="14">
        <f ca="1" xml:space="preserve"> SUMIFS($F:$F, $A:$A,CELL("contents", CX$4), $B:$B,CELL("contents", CX$7), $C:$C,CELL("contents", $P328), $G:$G,CELL("contents", CX$3))</f>
        <v>250.67700000000008</v>
      </c>
      <c r="CY333" s="12">
        <f ca="1" xml:space="preserve"> SUMIFS($F:$F, $A:$A,CELL("contents", CY$4), $B:$B,CELL("contents", CY$7), $C:$C,CELL("contents", $P328), $G:$G,CELL("contents", CY$3))</f>
        <v>155.56399999999999</v>
      </c>
      <c r="CZ333" s="19">
        <f ca="1" xml:space="preserve"> SUMIFS($F:$F, $A:$A,CELL("contents", CZ$4), $B:$B,CELL("contents", CZ$7), $C:$C,CELL("contents", $P328), $G:$G,CELL("contents", CZ$3))</f>
        <v>0.64400000000000024</v>
      </c>
      <c r="DA333" s="13"/>
      <c r="DB333" s="14">
        <f ca="1" xml:space="preserve"> SUMIFS($F:$F, $A:$A,CELL("contents", DB$4), $B:$B,CELL("contents", DB$7), $C:$C,CELL("contents", $P328), $G:$G,CELL("contents", DB$3))</f>
        <v>156.20799999999994</v>
      </c>
      <c r="DC333" s="12">
        <f ca="1" xml:space="preserve"> SUMIFS($F:$F, $A:$A,CELL("contents", DC$4), $B:$B,CELL("contents", DC$7), $C:$C,CELL("contents", $P328), $G:$G,CELL("contents", DC$3))</f>
        <v>161.20099999999999</v>
      </c>
      <c r="DD333" s="19">
        <f ca="1" xml:space="preserve"> SUMIFS($F:$F, $A:$A,CELL("contents", DD$4), $B:$B,CELL("contents", DD$7), $C:$C,CELL("contents", $P328), $G:$G,CELL("contents", DD$3))</f>
        <v>0.68500000000000028</v>
      </c>
      <c r="DE333" s="13"/>
      <c r="DF333" s="14">
        <f ca="1" xml:space="preserve"> SUMIFS($F:$F, $A:$A,CELL("contents", DF$4), $B:$B,CELL("contents", DF$7), $C:$C,CELL("contents", $P328), $G:$G,CELL("contents", DF$3))</f>
        <v>161.886</v>
      </c>
      <c r="DG333" s="12">
        <f ca="1" xml:space="preserve"> SUMIFS($F:$F, $A:$A,CELL("contents", DG$4), $B:$B,CELL("contents", DG$7), $C:$C,CELL("contents", $P328), $G:$G,CELL("contents", DG$3))</f>
        <v>410.66699999999952</v>
      </c>
      <c r="DH333" s="19">
        <f ca="1" xml:space="preserve"> SUMIFS($F:$F, $A:$A,CELL("contents", DH$4), $B:$B,CELL("contents", DH$7), $C:$C,CELL("contents", $P328), $G:$G,CELL("contents", DH$3))</f>
        <v>158.10400000000004</v>
      </c>
      <c r="DI333" s="13"/>
      <c r="DJ333" s="14">
        <f ca="1" xml:space="preserve"> SUMIFS($F:$F, $A:$A,CELL("contents", DJ$4), $B:$B,CELL("contents", DJ$7), $C:$C,CELL("contents", $P328), $G:$G,CELL("contents", DJ$3))</f>
        <v>568.77099999999928</v>
      </c>
      <c r="DM333" s="6" t="s">
        <v>16</v>
      </c>
      <c r="DN333" s="33" t="s">
        <v>5</v>
      </c>
      <c r="DO333" s="12">
        <f ca="1" xml:space="preserve"> SUMIFS($F:$F, $A:$A,CELL("contents", DO$4), $B:$B,CELL("contents", DO$7), $C:$C,CELL("contents", $P328), $G:$G,CELL("contents", DO$3))</f>
        <v>130.84399999999997</v>
      </c>
      <c r="DP333" s="19">
        <f ca="1" xml:space="preserve"> SUMIFS($F:$F, $A:$A,CELL("contents", DP$4), $B:$B,CELL("contents", DP$7), $C:$C,CELL("contents", $P328), $G:$G,CELL("contents", DP$3))</f>
        <v>160.81600000000003</v>
      </c>
      <c r="DQ333" s="13"/>
      <c r="DR333" s="14">
        <f ca="1" xml:space="preserve"> SUMIFS($F:$F, $A:$A,CELL("contents", DR$4), $B:$B,CELL("contents", DR$7), $C:$C,CELL("contents", $P328), $G:$G,CELL("contents", DR$3))</f>
        <v>291.65999999999991</v>
      </c>
      <c r="DS333" s="12">
        <f ca="1" xml:space="preserve"> SUMIFS($F:$F, $A:$A,CELL("contents", DS$4), $B:$B,CELL("contents", DS$7), $C:$C,CELL("contents", $P328), $G:$G,CELL("contents", DS$3))</f>
        <v>169.23900000000006</v>
      </c>
      <c r="DT333" s="19">
        <f ca="1" xml:space="preserve"> SUMIFS($F:$F, $A:$A,CELL("contents", DT$4), $B:$B,CELL("contents", DT$7), $C:$C,CELL("contents", $P328), $G:$G,CELL("contents", DT$3))</f>
        <v>2.3320000000000003</v>
      </c>
      <c r="DU333" s="13"/>
      <c r="DV333" s="14">
        <f ca="1" xml:space="preserve"> SUMIFS($F:$F, $A:$A,CELL("contents", DV$4), $B:$B,CELL("contents", DV$7), $C:$C,CELL("contents", $P328), $G:$G,CELL("contents", DV$3))</f>
        <v>171.571</v>
      </c>
      <c r="DW333" s="12">
        <f ca="1" xml:space="preserve"> SUMIFS($F:$F, $A:$A,CELL("contents", DW$4), $B:$B,CELL("contents", DW$7), $C:$C,CELL("contents", $P328), $G:$G,CELL("contents", DW$3))</f>
        <v>175.43300000000011</v>
      </c>
      <c r="DX333" s="19">
        <f ca="1" xml:space="preserve"> SUMIFS($F:$F, $A:$A,CELL("contents", DX$4), $B:$B,CELL("contents", DX$7), $C:$C,CELL("contents", $P328), $G:$G,CELL("contents", DX$3))</f>
        <v>2.8820000000000006</v>
      </c>
      <c r="DY333" s="13"/>
      <c r="DZ333" s="14">
        <f ca="1" xml:space="preserve"> SUMIFS($F:$F, $A:$A,CELL("contents", DZ$4), $B:$B,CELL("contents", DZ$7), $C:$C,CELL("contents", $P328), $G:$G,CELL("contents", DZ$3))</f>
        <v>178.31500000000011</v>
      </c>
      <c r="EA333" s="12">
        <f ca="1" xml:space="preserve"> SUMIFS($F:$F, $A:$A,CELL("contents", EA$4), $B:$B,CELL("contents", EA$7), $C:$C,CELL("contents", $P328), $G:$G,CELL("contents", EA$3))</f>
        <v>475.51599999999956</v>
      </c>
      <c r="EB333" s="19">
        <f ca="1" xml:space="preserve"> SUMIFS($F:$F, $A:$A,CELL("contents", EB$4), $B:$B,CELL("contents", EB$7), $C:$C,CELL("contents", $P328), $G:$G,CELL("contents", EB$3))</f>
        <v>166.03000000000006</v>
      </c>
      <c r="EC333" s="13"/>
      <c r="ED333" s="14">
        <f ca="1" xml:space="preserve"> SUMIFS($F:$F, $A:$A,CELL("contents", ED$4), $B:$B,CELL("contents", ED$7), $C:$C,CELL("contents", $P328), $G:$G,CELL("contents", ED$3))</f>
        <v>641.54599999999959</v>
      </c>
    </row>
    <row r="334" spans="1:134" x14ac:dyDescent="0.25">
      <c r="A334" t="s">
        <v>19</v>
      </c>
      <c r="B334" t="s">
        <v>14</v>
      </c>
      <c r="C334">
        <v>12</v>
      </c>
      <c r="D334">
        <v>22</v>
      </c>
      <c r="E334" t="b">
        <v>0</v>
      </c>
      <c r="F334">
        <v>1.2E-2</v>
      </c>
      <c r="G334">
        <v>16</v>
      </c>
      <c r="H334">
        <v>0</v>
      </c>
      <c r="I334">
        <v>802</v>
      </c>
      <c r="J334">
        <v>801</v>
      </c>
      <c r="K334">
        <v>401</v>
      </c>
      <c r="L334">
        <v>1</v>
      </c>
      <c r="M334">
        <f t="shared" si="774"/>
        <v>16</v>
      </c>
      <c r="N334" t="b">
        <f t="shared" ref="N334" si="797">AND(MIN($F332,$F333,$F334)=$F334,MAX($H332,$H333,$H334)=$H334)</f>
        <v>0</v>
      </c>
      <c r="O334" t="b">
        <f t="shared" ref="O334" si="798">AND(NOT(N332),NOT(N333),N334)</f>
        <v>0</v>
      </c>
      <c r="P334">
        <f>P325</f>
        <v>19</v>
      </c>
      <c r="Q334" s="5" t="s">
        <v>23</v>
      </c>
      <c r="R334" s="33"/>
      <c r="S334" s="12">
        <f ca="1" xml:space="preserve"> AVERAGEIFS($F:$F, $A:$A,CELL("contents", S$4), $B:$B,CELL("contents", S$7), $C:$C,CELL("contents", $P328))</f>
        <v>1.8748666666666642</v>
      </c>
      <c r="T334" s="19">
        <f ca="1" xml:space="preserve"> AVERAGEIFS($F:$F, $A:$A,CELL("contents", T$4), $B:$B,CELL("contents", T$7), $C:$C,CELL("contents", $P328))</f>
        <v>4.8216181818181747</v>
      </c>
      <c r="U334" s="13"/>
      <c r="V334" s="14">
        <f ca="1" xml:space="preserve"> AVERAGEIFS($F:$F, $A:$A,CELL("contents", V$4), $B:$B,CELL("contents", V$7), $C:$C,CELL("contents", $P328))</f>
        <v>3.0753950617283943</v>
      </c>
      <c r="W334" s="12">
        <f ca="1" xml:space="preserve"> AVERAGEIFS($F:$F, $A:$A,CELL("contents", W$4), $B:$B,CELL("contents", W$7), $C:$C,CELL("contents", $P328))</f>
        <v>2.6840416666666647</v>
      </c>
      <c r="X334" s="19">
        <f ca="1" xml:space="preserve"> AVERAGEIFS($F:$F, $A:$A,CELL("contents", X$4), $B:$B,CELL("contents", X$7), $C:$C,CELL("contents", $P328))</f>
        <v>2.0733333333333312E-2</v>
      </c>
      <c r="Y334" s="13"/>
      <c r="Z334" s="14">
        <f ca="1" xml:space="preserve"> AVERAGEIFS($F:$F, $A:$A,CELL("contents", Z$4), $B:$B,CELL("contents", Z$7), $C:$C,CELL("contents", $P328))</f>
        <v>1.5989901234567896</v>
      </c>
      <c r="AA334" s="12">
        <f ca="1" xml:space="preserve"> AVERAGEIFS($F:$F, $A:$A,CELL("contents", AA$4), $B:$B,CELL("contents", AA$7), $C:$C,CELL("contents", $P328))</f>
        <v>2.6980833333333325</v>
      </c>
      <c r="AB334" s="19">
        <f ca="1" xml:space="preserve"> AVERAGEIFS($F:$F, $A:$A,CELL("contents", AB$4), $B:$B,CELL("contents", AB$7), $C:$C,CELL("contents", $P328))</f>
        <v>2.4424242424242414E-2</v>
      </c>
      <c r="AC334" s="13"/>
      <c r="AD334" s="14">
        <f ca="1" xml:space="preserve"> AVERAGEIFS($F:$F, $A:$A,CELL("contents", AD$4), $B:$B,CELL("contents", AD$7), $C:$C,CELL("contents", $P328))</f>
        <v>1.6088148148148149</v>
      </c>
      <c r="AE334" s="12">
        <f ca="1" xml:space="preserve"> AVERAGEIFS($F:$F, $A:$A,CELL("contents", AE$4), $B:$B,CELL("contents", AE$7), $C:$C,CELL("contents", $P328))</f>
        <v>2.4189972222222162</v>
      </c>
      <c r="AF334" s="19">
        <f ca="1" xml:space="preserve"> AVERAGEIFS($F:$F, $A:$A,CELL("contents", AF$4), $B:$B,CELL("contents", AF$7), $C:$C,CELL("contents", $P328))</f>
        <v>1.622258585858583</v>
      </c>
      <c r="AG334" s="13"/>
      <c r="AH334" s="14">
        <f ca="1" xml:space="preserve"> AVERAGEIFS($F:$F, $A:$A,CELL("contents", AH$4), $B:$B,CELL("contents", AH$7), $C:$C,CELL("contents", $P328))</f>
        <v>2.0943999999999945</v>
      </c>
      <c r="AK334" s="5" t="s">
        <v>23</v>
      </c>
      <c r="AL334" s="33"/>
      <c r="AM334" s="12">
        <f ca="1" xml:space="preserve"> AVERAGEIFS($F:$F, $A:$A,CELL("contents", AM$4), $B:$B,CELL("contents", AM$7), $C:$C,CELL("contents", $P328), $G:$G,CELL("contents", AM$3))</f>
        <v>1.5037083333333348</v>
      </c>
      <c r="AN334" s="19">
        <f ca="1" xml:space="preserve"> AVERAGEIFS($F:$F, $A:$A,CELL("contents", AN$4), $B:$B,CELL("contents", AN$7), $C:$C,CELL("contents", $P328), $G:$G,CELL("contents", AN$3))</f>
        <v>4.8595151515151525</v>
      </c>
      <c r="AO334" s="13"/>
      <c r="AP334" s="14">
        <f ca="1" xml:space="preserve"> AVERAGEIFS($F:$F, $A:$A,CELL("contents", AP$4), $B:$B,CELL("contents", AP$7), $C:$C,CELL("contents", $P328), $G:$G,CELL("contents", AP$3))</f>
        <v>2.8708888888888899</v>
      </c>
      <c r="AQ334" s="12">
        <f ca="1" xml:space="preserve"> AVERAGEIFS($F:$F, $A:$A,CELL("contents", AQ$4), $B:$B,CELL("contents", AQ$7), $C:$C,CELL("contents", $P328), $G:$G,CELL("contents", AQ$3))</f>
        <v>1.8477916666666678</v>
      </c>
      <c r="AR334" s="19">
        <f ca="1" xml:space="preserve"> AVERAGEIFS($F:$F, $A:$A,CELL("contents", AR$4), $B:$B,CELL("contents", AR$7), $C:$C,CELL("contents", $P328), $G:$G,CELL("contents", AR$3))</f>
        <v>2.1515151515151521E-3</v>
      </c>
      <c r="AS334" s="13"/>
      <c r="AT334" s="14">
        <f ca="1" xml:space="preserve"> AVERAGEIFS($F:$F, $A:$A,CELL("contents", AT$4), $B:$B,CELL("contents", AT$7), $C:$C,CELL("contents", $P328), $G:$G,CELL("contents", AT$3))</f>
        <v>1.0958641975308654</v>
      </c>
      <c r="AU334" s="12">
        <f ca="1" xml:space="preserve"> AVERAGEIFS($F:$F, $A:$A,CELL("contents", AU$4), $B:$B,CELL("contents", AU$7), $C:$C,CELL("contents", $P328), $G:$G,CELL("contents", AU$3))</f>
        <v>1.7897708333333338</v>
      </c>
      <c r="AV334" s="19">
        <f ca="1" xml:space="preserve"> AVERAGEIFS($F:$F, $A:$A,CELL("contents", AV$4), $B:$B,CELL("contents", AV$7), $C:$C,CELL("contents", $P328), $G:$G,CELL("contents", AV$3))</f>
        <v>1.5151515151515158E-3</v>
      </c>
      <c r="AW334" s="13"/>
      <c r="AX334" s="14">
        <f ca="1" xml:space="preserve"> AVERAGEIFS($F:$F, $A:$A,CELL("contents", AX$4), $B:$B,CELL("contents", AX$7), $C:$C,CELL("contents", $P328), $G:$G,CELL("contents", AX$3))</f>
        <v>1.0612222222222232</v>
      </c>
      <c r="AY334" s="12">
        <f ca="1" xml:space="preserve"> AVERAGEIFS($F:$F, $A:$A,CELL("contents", AY$4), $B:$B,CELL("contents", AY$7), $C:$C,CELL("contents", $P328), $G:$G,CELL("contents", AY$3))</f>
        <v>1.7137569444444472</v>
      </c>
      <c r="AZ334" s="19">
        <f ca="1" xml:space="preserve"> AVERAGEIFS($F:$F, $A:$A,CELL("contents", AZ$4), $B:$B,CELL("contents", AZ$7), $C:$C,CELL("contents", $P328), $G:$G,CELL("contents", AZ$3))</f>
        <v>1.621060606060607</v>
      </c>
      <c r="BA334" s="13"/>
      <c r="BB334" s="14">
        <f ca="1" xml:space="preserve"> AVERAGEIFS($F:$F, $A:$A,CELL("contents", BB$4), $B:$B,CELL("contents", BB$7), $C:$C,CELL("contents", $P328), $G:$G,CELL("contents", BB$3))</f>
        <v>1.6759917695473232</v>
      </c>
      <c r="BE334" s="5" t="s">
        <v>23</v>
      </c>
      <c r="BF334" s="33"/>
      <c r="BG334" s="12">
        <f ca="1" xml:space="preserve"> AVERAGEIFS($F:$F, $A:$A,CELL("contents", BG$4), $B:$B,CELL("contents", BG$7), $C:$C,CELL("contents", $P328), $G:$G,CELL("contents", BG$3))</f>
        <v>1.5458124999999991</v>
      </c>
      <c r="BH334" s="19">
        <f ca="1" xml:space="preserve"> AVERAGEIFS($F:$F, $A:$A,CELL("contents", BH$4), $B:$B,CELL("contents", BH$7), $C:$C,CELL("contents", $P328), $G:$G,CELL("contents", BH$3))</f>
        <v>4.8256363636363639</v>
      </c>
      <c r="BI334" s="13"/>
      <c r="BJ334" s="14">
        <f ca="1" xml:space="preserve"> AVERAGEIFS($F:$F, $A:$A,CELL("contents", BJ$4), $B:$B,CELL("contents", BJ$7), $C:$C,CELL("contents", $P328), $G:$G,CELL("contents", BJ$3))</f>
        <v>2.8820370370370374</v>
      </c>
      <c r="BK334" s="12">
        <f ca="1" xml:space="preserve"> AVERAGEIFS($F:$F, $A:$A,CELL("contents", BK$4), $B:$B,CELL("contents", BK$7), $C:$C,CELL("contents", $P328), $G:$G,CELL("contents", BK$3))</f>
        <v>2.1526458333333331</v>
      </c>
      <c r="BL334" s="19">
        <f ca="1" xml:space="preserve"> AVERAGEIFS($F:$F, $A:$A,CELL("contents", BL$4), $B:$B,CELL("contents", BL$7), $C:$C,CELL("contents", $P328), $G:$G,CELL("contents", BL$3))</f>
        <v>3.9393939393939405E-3</v>
      </c>
      <c r="BM334" s="13"/>
      <c r="BN334" s="14">
        <f ca="1" xml:space="preserve"> AVERAGEIFS($F:$F, $A:$A,CELL("contents", BN$4), $B:$B,CELL("contents", BN$7), $C:$C,CELL("contents", $P328), $G:$G,CELL("contents", BN$3))</f>
        <v>1.2772469135802467</v>
      </c>
      <c r="BO334" s="12">
        <f ca="1" xml:space="preserve"> AVERAGEIFS($F:$F, $A:$A,CELL("contents", BO$4), $B:$B,CELL("contents", BO$7), $C:$C,CELL("contents", $P328), $G:$G,CELL("contents", BO$3))</f>
        <v>1.9933541666666674</v>
      </c>
      <c r="BP334" s="19">
        <f ca="1" xml:space="preserve"> AVERAGEIFS($F:$F, $A:$A,CELL("contents", BP$4), $B:$B,CELL("contents", BP$7), $C:$C,CELL("contents", $P328), $G:$G,CELL("contents", BP$3))</f>
        <v>4.1818181818181841E-3</v>
      </c>
      <c r="BQ334" s="13"/>
      <c r="BR334" s="14">
        <f ca="1" xml:space="preserve"> AVERAGEIFS($F:$F, $A:$A,CELL("contents", BR$4), $B:$B,CELL("contents", BR$7), $C:$C,CELL("contents", $P328), $G:$G,CELL("contents", BR$3))</f>
        <v>1.1829506172839508</v>
      </c>
      <c r="BS334" s="12">
        <f ca="1" xml:space="preserve"> AVERAGEIFS($F:$F, $A:$A,CELL("contents", BS$4), $B:$B,CELL("contents", BS$7), $C:$C,CELL("contents", $P328), $G:$G,CELL("contents", BS$3))</f>
        <v>1.8972708333333326</v>
      </c>
      <c r="BT334" s="19">
        <f ca="1" xml:space="preserve"> AVERAGEIFS($F:$F, $A:$A,CELL("contents", BT$4), $B:$B,CELL("contents", BT$7), $C:$C,CELL("contents", $P328), $G:$G,CELL("contents", BT$3))</f>
        <v>1.6112525252525258</v>
      </c>
      <c r="BU334" s="13"/>
      <c r="BV334" s="14">
        <f ca="1" xml:space="preserve"> AVERAGEIFS($F:$F, $A:$A,CELL("contents", BV$4), $B:$B,CELL("contents", BV$7), $C:$C,CELL("contents", $P328), $G:$G,CELL("contents", BV$3))</f>
        <v>1.7807448559670758</v>
      </c>
      <c r="BY334" s="5" t="s">
        <v>23</v>
      </c>
      <c r="BZ334" s="33"/>
      <c r="CA334" s="12">
        <f ca="1" xml:space="preserve"> AVERAGEIFS($F:$F, $A:$A,CELL("contents", CA$4), $B:$B,CELL("contents", CA$7), $C:$C,CELL("contents", $P328), $G:$G,CELL("contents", CA$3))</f>
        <v>1.6426041666666673</v>
      </c>
      <c r="CB334" s="19">
        <f ca="1" xml:space="preserve"> AVERAGEIFS($F:$F, $A:$A,CELL("contents", CB$4), $B:$B,CELL("contents", CB$7), $C:$C,CELL("contents", $P328), $G:$G,CELL("contents", CB$3))</f>
        <v>4.7989696969696976</v>
      </c>
      <c r="CC334" s="13"/>
      <c r="CD334" s="14">
        <f ca="1" xml:space="preserve"> AVERAGEIFS($F:$F, $A:$A,CELL("contents", CD$4), $B:$B,CELL("contents", CD$7), $C:$C,CELL("contents", $P328), $G:$G,CELL("contents", CD$3))</f>
        <v>2.9285308641975321</v>
      </c>
      <c r="CE334" s="12">
        <f ca="1" xml:space="preserve"> AVERAGEIFS($F:$F, $A:$A,CELL("contents", CE$4), $B:$B,CELL("contents", CE$7), $C:$C,CELL("contents", $P328), $G:$G,CELL("contents", CE$3))</f>
        <v>2.6530416666666667</v>
      </c>
      <c r="CF334" s="19">
        <f ca="1" xml:space="preserve"> AVERAGEIFS($F:$F, $A:$A,CELL("contents", CF$4), $B:$B,CELL("contents", CF$7), $C:$C,CELL("contents", $P328), $G:$G,CELL("contents", CF$3))</f>
        <v>7.393939393939398E-3</v>
      </c>
      <c r="CG334" s="13"/>
      <c r="CH334" s="14">
        <f ca="1" xml:space="preserve"> AVERAGEIFS($F:$F, $A:$A,CELL("contents", CH$4), $B:$B,CELL("contents", CH$7), $C:$C,CELL("contents", $P328), $G:$G,CELL("contents", CH$3))</f>
        <v>1.5751851851851855</v>
      </c>
      <c r="CI334" s="12">
        <f ca="1" xml:space="preserve"> AVERAGEIFS($F:$F, $A:$A,CELL("contents", CI$4), $B:$B,CELL("contents", CI$7), $C:$C,CELL("contents", $P328), $G:$G,CELL("contents", CI$3))</f>
        <v>2.6940833333333334</v>
      </c>
      <c r="CJ334" s="19">
        <f ca="1" xml:space="preserve"> AVERAGEIFS($F:$F, $A:$A,CELL("contents", CJ$4), $B:$B,CELL("contents", CJ$7), $C:$C,CELL("contents", $P328), $G:$G,CELL("contents", CJ$3))</f>
        <v>8.3333333333333367E-3</v>
      </c>
      <c r="CK334" s="13"/>
      <c r="CL334" s="14">
        <f ca="1" xml:space="preserve"> AVERAGEIFS($F:$F, $A:$A,CELL("contents", CL$4), $B:$B,CELL("contents", CL$7), $C:$C,CELL("contents", $P328), $G:$G,CELL("contents", CL$3))</f>
        <v>1.5998888888888887</v>
      </c>
      <c r="CM334" s="12">
        <f ca="1" xml:space="preserve"> AVERAGEIFS($F:$F, $A:$A,CELL("contents", CM$4), $B:$B,CELL("contents", CM$7), $C:$C,CELL("contents", $P328), $G:$G,CELL("contents", CM$3))</f>
        <v>2.3299097222222214</v>
      </c>
      <c r="CN334" s="19">
        <f ca="1" xml:space="preserve"> AVERAGEIFS($F:$F, $A:$A,CELL("contents", CN$4), $B:$B,CELL("contents", CN$7), $C:$C,CELL("contents", $P328), $G:$G,CELL("contents", CN$3))</f>
        <v>1.60489898989899</v>
      </c>
      <c r="CO334" s="13"/>
      <c r="CP334" s="14">
        <f ca="1" xml:space="preserve"> AVERAGEIFS($F:$F, $A:$A,CELL("contents", CP$4), $B:$B,CELL("contents", CP$7), $C:$C,CELL("contents", $P328), $G:$G,CELL("contents", CP$3))</f>
        <v>2.034534979423865</v>
      </c>
      <c r="CS334" s="5" t="s">
        <v>23</v>
      </c>
      <c r="CT334" s="33"/>
      <c r="CU334" s="12">
        <f ca="1" xml:space="preserve"> AVERAGEIFS($F:$F, $A:$A,CELL("contents", CU$4), $B:$B,CELL("contents", CU$7), $C:$C,CELL("contents", $P328), $G:$G,CELL("contents", CU$3))</f>
        <v>1.9562916666666672</v>
      </c>
      <c r="CV334" s="19">
        <f ca="1" xml:space="preserve"> AVERAGEIFS($F:$F, $A:$A,CELL("contents", CV$4), $B:$B,CELL("contents", CV$7), $C:$C,CELL("contents", $P328), $G:$G,CELL("contents", CV$3))</f>
        <v>4.7507575757575768</v>
      </c>
      <c r="CW334" s="13"/>
      <c r="CX334" s="14">
        <f ca="1" xml:space="preserve"> AVERAGEIFS($F:$F, $A:$A,CELL("contents", CX$4), $B:$B,CELL("contents", CX$7), $C:$C,CELL("contents", $P328), $G:$G,CELL("contents", CX$3))</f>
        <v>3.0947777777777787</v>
      </c>
      <c r="CY334" s="12">
        <f ca="1" xml:space="preserve"> AVERAGEIFS($F:$F, $A:$A,CELL("contents", CY$4), $B:$B,CELL("contents", CY$7), $C:$C,CELL("contents", $P328), $G:$G,CELL("contents", CY$3))</f>
        <v>3.2409166666666667</v>
      </c>
      <c r="CZ334" s="19">
        <f ca="1" xml:space="preserve"> AVERAGEIFS($F:$F, $A:$A,CELL("contents", CZ$4), $B:$B,CELL("contents", CZ$7), $C:$C,CELL("contents", $P328), $G:$G,CELL("contents", CZ$3))</f>
        <v>1.9515151515151524E-2</v>
      </c>
      <c r="DA334" s="13"/>
      <c r="DB334" s="14">
        <f ca="1" xml:space="preserve"> AVERAGEIFS($F:$F, $A:$A,CELL("contents", DB$4), $B:$B,CELL("contents", DB$7), $C:$C,CELL("contents", $P328), $G:$G,CELL("contents", DB$3))</f>
        <v>1.928493827160493</v>
      </c>
      <c r="DC334" s="12">
        <f ca="1" xml:space="preserve"> AVERAGEIFS($F:$F, $A:$A,CELL("contents", DC$4), $B:$B,CELL("contents", DC$7), $C:$C,CELL("contents", $P328), $G:$G,CELL("contents", DC$3))</f>
        <v>3.3583541666666665</v>
      </c>
      <c r="DD334" s="19">
        <f ca="1" xml:space="preserve"> AVERAGEIFS($F:$F, $A:$A,CELL("contents", DD$4), $B:$B,CELL("contents", DD$7), $C:$C,CELL("contents", $P328), $G:$G,CELL("contents", DD$3))</f>
        <v>2.0757575757575766E-2</v>
      </c>
      <c r="DE334" s="13"/>
      <c r="DF334" s="14">
        <f ca="1" xml:space="preserve"> AVERAGEIFS($F:$F, $A:$A,CELL("contents", DF$4), $B:$B,CELL("contents", DF$7), $C:$C,CELL("contents", $P328), $G:$G,CELL("contents", DF$3))</f>
        <v>1.9985925925925925</v>
      </c>
      <c r="DG334" s="12">
        <f ca="1" xml:space="preserve"> AVERAGEIFS($F:$F, $A:$A,CELL("contents", DG$4), $B:$B,CELL("contents", DG$7), $C:$C,CELL("contents", $P328), $G:$G,CELL("contents", DG$3))</f>
        <v>2.8518541666666635</v>
      </c>
      <c r="DH334" s="19">
        <f ca="1" xml:space="preserve"> AVERAGEIFS($F:$F, $A:$A,CELL("contents", DH$4), $B:$B,CELL("contents", DH$7), $C:$C,CELL("contents", $P328), $G:$G,CELL("contents", DH$3))</f>
        <v>1.5970101010101014</v>
      </c>
      <c r="DI334" s="13"/>
      <c r="DJ334" s="14">
        <f ca="1" xml:space="preserve"> AVERAGEIFS($F:$F, $A:$A,CELL("contents", DJ$4), $B:$B,CELL("contents", DJ$7), $C:$C,CELL("contents", $P328), $G:$G,CELL("contents", DJ$3))</f>
        <v>2.3406213991769516</v>
      </c>
      <c r="DM334" s="5" t="s">
        <v>23</v>
      </c>
      <c r="DN334" s="33"/>
      <c r="DO334" s="12">
        <f ca="1" xml:space="preserve"> AVERAGEIFS($F:$F, $A:$A,CELL("contents", DO$4), $B:$B,CELL("contents", DO$7), $C:$C,CELL("contents", $P328), $G:$G,CELL("contents", DO$3))</f>
        <v>2.7259166666666661</v>
      </c>
      <c r="DP334" s="19">
        <f ca="1" xml:space="preserve"> AVERAGEIFS($F:$F, $A:$A,CELL("contents", DP$4), $B:$B,CELL("contents", DP$7), $C:$C,CELL("contents", $P328), $G:$G,CELL("contents", DP$3))</f>
        <v>4.8732121212121218</v>
      </c>
      <c r="DQ334" s="13"/>
      <c r="DR334" s="14">
        <f ca="1" xml:space="preserve"> AVERAGEIFS($F:$F, $A:$A,CELL("contents", DR$4), $B:$B,CELL("contents", DR$7), $C:$C,CELL("contents", $P328), $G:$G,CELL("contents", DR$3))</f>
        <v>3.6007407407407395</v>
      </c>
      <c r="DS334" s="12">
        <f ca="1" xml:space="preserve"> AVERAGEIFS($F:$F, $A:$A,CELL("contents", DS$4), $B:$B,CELL("contents", DS$7), $C:$C,CELL("contents", $P328), $G:$G,CELL("contents", DS$3))</f>
        <v>3.5258125000000011</v>
      </c>
      <c r="DT334" s="19">
        <f ca="1" xml:space="preserve"> AVERAGEIFS($F:$F, $A:$A,CELL("contents", DT$4), $B:$B,CELL("contents", DT$7), $C:$C,CELL("contents", $P328), $G:$G,CELL("contents", DT$3))</f>
        <v>7.0666666666666669E-2</v>
      </c>
      <c r="DU334" s="13"/>
      <c r="DV334" s="14">
        <f ca="1" xml:space="preserve"> AVERAGEIFS($F:$F, $A:$A,CELL("contents", DV$4), $B:$B,CELL("contents", DV$7), $C:$C,CELL("contents", $P328), $G:$G,CELL("contents", DV$3))</f>
        <v>2.1181604938271605</v>
      </c>
      <c r="DW334" s="12">
        <f ca="1" xml:space="preserve"> AVERAGEIFS($F:$F, $A:$A,CELL("contents", DW$4), $B:$B,CELL("contents", DW$7), $C:$C,CELL("contents", $P328), $G:$G,CELL("contents", DW$3))</f>
        <v>3.6548541666666687</v>
      </c>
      <c r="DX334" s="19">
        <f ca="1" xml:space="preserve"> AVERAGEIFS($F:$F, $A:$A,CELL("contents", DX$4), $B:$B,CELL("contents", DX$7), $C:$C,CELL("contents", $P328), $G:$G,CELL("contents", DX$3))</f>
        <v>8.7333333333333346E-2</v>
      </c>
      <c r="DY334" s="13"/>
      <c r="DZ334" s="14">
        <f ca="1" xml:space="preserve"> AVERAGEIFS($F:$F, $A:$A,CELL("contents", DZ$4), $B:$B,CELL("contents", DZ$7), $C:$C,CELL("contents", $P328), $G:$G,CELL("contents", DZ$3))</f>
        <v>2.2014197530864212</v>
      </c>
      <c r="EA334" s="12">
        <f ca="1" xml:space="preserve"> AVERAGEIFS($F:$F, $A:$A,CELL("contents", EA$4), $B:$B,CELL("contents", EA$7), $C:$C,CELL("contents", $P328), $G:$G,CELL("contents", EA$3))</f>
        <v>3.3021944444444413</v>
      </c>
      <c r="EB334" s="19">
        <f ca="1" xml:space="preserve"> AVERAGEIFS($F:$F, $A:$A,CELL("contents", EB$4), $B:$B,CELL("contents", EB$7), $C:$C,CELL("contents", $P328), $G:$G,CELL("contents", EB$3))</f>
        <v>1.6770707070707076</v>
      </c>
      <c r="EC334" s="13"/>
      <c r="ED334" s="14">
        <f ca="1" xml:space="preserve"> AVERAGEIFS($F:$F, $A:$A,CELL("contents", ED$4), $B:$B,CELL("contents", ED$7), $C:$C,CELL("contents", $P328), $G:$G,CELL("contents", ED$3))</f>
        <v>2.6401069958847718</v>
      </c>
    </row>
    <row r="335" spans="1:134" x14ac:dyDescent="0.25">
      <c r="A335" t="s">
        <v>13</v>
      </c>
      <c r="B335" t="s">
        <v>14</v>
      </c>
      <c r="C335">
        <v>12</v>
      </c>
      <c r="D335">
        <v>23</v>
      </c>
      <c r="E335" t="b">
        <v>1</v>
      </c>
      <c r="F335">
        <v>10.002000000000001</v>
      </c>
      <c r="G335">
        <v>16</v>
      </c>
      <c r="H335">
        <v>15</v>
      </c>
      <c r="I335">
        <v>796566</v>
      </c>
      <c r="J335">
        <v>788664</v>
      </c>
      <c r="K335">
        <v>394315</v>
      </c>
      <c r="L335">
        <v>13</v>
      </c>
      <c r="M335">
        <f t="shared" si="774"/>
        <v>1</v>
      </c>
      <c r="N335" t="b">
        <f t="shared" ref="N335" si="799">AND(MIN($F335,$F336,$F337)=$F335,MAX($H335,$H336,$H337)=$H335)</f>
        <v>0</v>
      </c>
      <c r="O335" t="b">
        <f t="shared" ref="O335" si="800">AND(N335,NOT(N336),NOT(N337))</f>
        <v>0</v>
      </c>
      <c r="P335">
        <f>P325</f>
        <v>19</v>
      </c>
      <c r="Q335" s="7" t="s">
        <v>29</v>
      </c>
      <c r="R335" s="33"/>
      <c r="S335" s="12">
        <f ca="1" xml:space="preserve"> _xlfn.MAXIFS($F:$F, $A:$A,CELL("contents", S$4), $B:$B,CELL("contents", S$7), $C:$C,CELL("contents", $P328))</f>
        <v>10.02</v>
      </c>
      <c r="T335" s="19">
        <f ca="1" xml:space="preserve"> _xlfn.MAXIFS($F:$F, $A:$A,CELL("contents", T$4), $B:$B,CELL("contents", T$7), $C:$C,CELL("contents", $P328))</f>
        <v>10.009</v>
      </c>
      <c r="U335" s="13"/>
      <c r="V335" s="14">
        <f ca="1" xml:space="preserve"> _xlfn.MAXIFS($F:$F, $A:$A,CELL("contents", V$4), $B:$B,CELL("contents", V$7), $C:$C,CELL("contents", $P328))</f>
        <v>10.02</v>
      </c>
      <c r="W335" s="12">
        <f ca="1" xml:space="preserve"> _xlfn.MAXIFS($F:$F, $A:$A,CELL("contents", W$4), $B:$B,CELL("contents", W$7), $C:$C,CELL("contents", $P328))</f>
        <v>17.847000000000001</v>
      </c>
      <c r="X335" s="19">
        <f ca="1" xml:space="preserve"> _xlfn.MAXIFS($F:$F, $A:$A,CELL("contents", X$4), $B:$B,CELL("contents", X$7), $C:$C,CELL("contents", $P328))</f>
        <v>9.6000000000000002E-2</v>
      </c>
      <c r="Y335" s="13"/>
      <c r="Z335" s="14">
        <f ca="1" xml:space="preserve"> _xlfn.MAXIFS($F:$F, $A:$A,CELL("contents", Z$4), $B:$B,CELL("contents", Z$7), $C:$C,CELL("contents", $P328))</f>
        <v>17.847000000000001</v>
      </c>
      <c r="AA335" s="12">
        <f ca="1" xml:space="preserve"> _xlfn.MAXIFS($F:$F, $A:$A,CELL("contents", AA$4), $B:$B,CELL("contents", AA$7), $C:$C,CELL("contents", $P328))</f>
        <v>16.256</v>
      </c>
      <c r="AB335" s="19">
        <f ca="1" xml:space="preserve"> _xlfn.MAXIFS($F:$F, $A:$A,CELL("contents", AB$4), $B:$B,CELL("contents", AB$7), $C:$C,CELL("contents", $P328))</f>
        <v>0.16800000000000001</v>
      </c>
      <c r="AC335" s="13"/>
      <c r="AD335" s="14">
        <f ca="1" xml:space="preserve"> _xlfn.MAXIFS($F:$F, $A:$A,CELL("contents", AD$4), $B:$B,CELL("contents", AD$7), $C:$C,CELL("contents", $P328))</f>
        <v>16.256</v>
      </c>
      <c r="AE335" s="12">
        <f ca="1" xml:space="preserve"> _xlfn.MAXIFS($F:$F, $A:$A,CELL("contents", AE$4), $B:$B,CELL("contents", AE$7), $C:$C,CELL("contents", $P328))</f>
        <v>17.847000000000001</v>
      </c>
      <c r="AF335" s="19">
        <f ca="1" xml:space="preserve"> _xlfn.MAXIFS($F:$F, $A:$A,CELL("contents", AF$4), $B:$B,CELL("contents", AF$7), $C:$C,CELL("contents", $P328))</f>
        <v>10.009</v>
      </c>
      <c r="AG335" s="13"/>
      <c r="AH335" s="14">
        <f ca="1" xml:space="preserve"> _xlfn.MAXIFS($F:$F, $A:$A,CELL("contents", AH$4), $B:$B,CELL("contents", AH$7), $C:$C,CELL("contents", $P328))</f>
        <v>17.847000000000001</v>
      </c>
      <c r="AK335" s="7" t="s">
        <v>29</v>
      </c>
      <c r="AL335" s="33"/>
      <c r="AM335" s="12">
        <f ca="1" xml:space="preserve"> _xlfn.MAXIFS($F:$F, $A:$A,CELL("contents", AM$4), $B:$B,CELL("contents", AM$7), $C:$C,CELL("contents", $P328), $G:$G,CELL("contents", AM$3))</f>
        <v>10.02</v>
      </c>
      <c r="AN335" s="19">
        <f ca="1" xml:space="preserve"> _xlfn.MAXIFS($F:$F, $A:$A,CELL("contents", AN$4), $B:$B,CELL("contents", AN$7), $C:$C,CELL("contents", $P328), $G:$G,CELL("contents", AN$3))</f>
        <v>10.009</v>
      </c>
      <c r="AO335" s="13"/>
      <c r="AP335" s="14">
        <f ca="1" xml:space="preserve"> _xlfn.MAXIFS($F:$F, $A:$A,CELL("contents", AP$4), $B:$B,CELL("contents", AP$7), $C:$C,CELL("contents", $P328), $G:$G,CELL("contents", AP$3))</f>
        <v>10.02</v>
      </c>
      <c r="AQ335" s="12">
        <f ca="1" xml:space="preserve"> _xlfn.MAXIFS($F:$F, $A:$A,CELL("contents", AQ$4), $B:$B,CELL("contents", AQ$7), $C:$C,CELL("contents", $P328), $G:$G,CELL("contents", AQ$3))</f>
        <v>16.401</v>
      </c>
      <c r="AR335" s="19">
        <f ca="1" xml:space="preserve"> _xlfn.MAXIFS($F:$F, $A:$A,CELL("contents", AR$4), $B:$B,CELL("contents", AR$7), $C:$C,CELL("contents", $P328), $G:$G,CELL("contents", AR$3))</f>
        <v>5.0000000000000001E-3</v>
      </c>
      <c r="AS335" s="13"/>
      <c r="AT335" s="14">
        <f ca="1" xml:space="preserve"> _xlfn.MAXIFS($F:$F, $A:$A,CELL("contents", AT$4), $B:$B,CELL("contents", AT$7), $C:$C,CELL("contents", $P328), $G:$G,CELL("contents", AT$3))</f>
        <v>16.401</v>
      </c>
      <c r="AU335" s="12">
        <f ca="1" xml:space="preserve"> _xlfn.MAXIFS($F:$F, $A:$A,CELL("contents", AU$4), $B:$B,CELL("contents", AU$7), $C:$C,CELL("contents", $P328), $G:$G,CELL("contents", AU$3))</f>
        <v>15.632</v>
      </c>
      <c r="AV335" s="19">
        <f ca="1" xml:space="preserve"> _xlfn.MAXIFS($F:$F, $A:$A,CELL("contents", AV$4), $B:$B,CELL("contents", AV$7), $C:$C,CELL("contents", $P328), $G:$G,CELL("contents", AV$3))</f>
        <v>5.0000000000000001E-3</v>
      </c>
      <c r="AW335" s="13"/>
      <c r="AX335" s="14">
        <f ca="1" xml:space="preserve"> _xlfn.MAXIFS($F:$F, $A:$A,CELL("contents", AX$4), $B:$B,CELL("contents", AX$7), $C:$C,CELL("contents", $P328), $G:$G,CELL("contents", AX$3))</f>
        <v>15.632</v>
      </c>
      <c r="AY335" s="12">
        <f ca="1" xml:space="preserve"> _xlfn.MAXIFS($F:$F, $A:$A,CELL("contents", AY$4), $B:$B,CELL("contents", AY$7), $C:$C,CELL("contents", $P328), $G:$G,CELL("contents", AY$3))</f>
        <v>16.401</v>
      </c>
      <c r="AZ335" s="19">
        <f ca="1" xml:space="preserve"> _xlfn.MAXIFS($F:$F, $A:$A,CELL("contents", AZ$4), $B:$B,CELL("contents", AZ$7), $C:$C,CELL("contents", $P328), $G:$G,CELL("contents", AZ$3))</f>
        <v>10.009</v>
      </c>
      <c r="BA335" s="13"/>
      <c r="BB335" s="14">
        <f ca="1" xml:space="preserve"> _xlfn.MAXIFS($F:$F, $A:$A,CELL("contents", BB$4), $B:$B,CELL("contents", BB$7), $C:$C,CELL("contents", $P328), $G:$G,CELL("contents", BB$3))</f>
        <v>16.401</v>
      </c>
      <c r="BE335" s="7" t="s">
        <v>29</v>
      </c>
      <c r="BF335" s="33"/>
      <c r="BG335" s="12">
        <f ca="1" xml:space="preserve"> _xlfn.MAXIFS($F:$F, $A:$A,CELL("contents", BG$4), $B:$B,CELL("contents", BG$7), $C:$C,CELL("contents", $P328), $G:$G,CELL("contents", BG$3))</f>
        <v>10.01</v>
      </c>
      <c r="BH335" s="19">
        <f ca="1" xml:space="preserve"> _xlfn.MAXIFS($F:$F, $A:$A,CELL("contents", BH$4), $B:$B,CELL("contents", BH$7), $C:$C,CELL("contents", $P328), $G:$G,CELL("contents", BH$3))</f>
        <v>10.007</v>
      </c>
      <c r="BI335" s="13"/>
      <c r="BJ335" s="14">
        <f ca="1" xml:space="preserve"> _xlfn.MAXIFS($F:$F, $A:$A,CELL("contents", BJ$4), $B:$B,CELL("contents", BJ$7), $C:$C,CELL("contents", $P328), $G:$G,CELL("contents", BJ$3))</f>
        <v>10.01</v>
      </c>
      <c r="BK335" s="12">
        <f ca="1" xml:space="preserve"> _xlfn.MAXIFS($F:$F, $A:$A,CELL("contents", BK$4), $B:$B,CELL("contents", BK$7), $C:$C,CELL("contents", $P328), $G:$G,CELL("contents", BK$3))</f>
        <v>17.847000000000001</v>
      </c>
      <c r="BL335" s="19">
        <f ca="1" xml:space="preserve"> _xlfn.MAXIFS($F:$F, $A:$A,CELL("contents", BL$4), $B:$B,CELL("contents", BL$7), $C:$C,CELL("contents", $P328), $G:$G,CELL("contents", BL$3))</f>
        <v>1.4999999999999999E-2</v>
      </c>
      <c r="BM335" s="13"/>
      <c r="BN335" s="14">
        <f ca="1" xml:space="preserve"> _xlfn.MAXIFS($F:$F, $A:$A,CELL("contents", BN$4), $B:$B,CELL("contents", BN$7), $C:$C,CELL("contents", $P328), $G:$G,CELL("contents", BN$3))</f>
        <v>17.847000000000001</v>
      </c>
      <c r="BO335" s="12">
        <f ca="1" xml:space="preserve"> _xlfn.MAXIFS($F:$F, $A:$A,CELL("contents", BO$4), $B:$B,CELL("contents", BO$7), $C:$C,CELL("contents", $P328), $G:$G,CELL("contents", BO$3))</f>
        <v>14.686999999999999</v>
      </c>
      <c r="BP335" s="19">
        <f ca="1" xml:space="preserve"> _xlfn.MAXIFS($F:$F, $A:$A,CELL("contents", BP$4), $B:$B,CELL("contents", BP$7), $C:$C,CELL("contents", $P328), $G:$G,CELL("contents", BP$3))</f>
        <v>8.0000000000000002E-3</v>
      </c>
      <c r="BQ335" s="13"/>
      <c r="BR335" s="14">
        <f ca="1" xml:space="preserve"> _xlfn.MAXIFS($F:$F, $A:$A,CELL("contents", BR$4), $B:$B,CELL("contents", BR$7), $C:$C,CELL("contents", $P328), $G:$G,CELL("contents", BR$3))</f>
        <v>14.686999999999999</v>
      </c>
      <c r="BS335" s="12">
        <f ca="1" xml:space="preserve"> _xlfn.MAXIFS($F:$F, $A:$A,CELL("contents", BS$4), $B:$B,CELL("contents", BS$7), $C:$C,CELL("contents", $P328), $G:$G,CELL("contents", BS$3))</f>
        <v>17.847000000000001</v>
      </c>
      <c r="BT335" s="19">
        <f ca="1" xml:space="preserve"> _xlfn.MAXIFS($F:$F, $A:$A,CELL("contents", BT$4), $B:$B,CELL("contents", BT$7), $C:$C,CELL("contents", $P328), $G:$G,CELL("contents", BT$3))</f>
        <v>10.007</v>
      </c>
      <c r="BU335" s="13"/>
      <c r="BV335" s="14">
        <f ca="1" xml:space="preserve"> _xlfn.MAXIFS($F:$F, $A:$A,CELL("contents", BV$4), $B:$B,CELL("contents", BV$7), $C:$C,CELL("contents", $P328), $G:$G,CELL("contents", BV$3))</f>
        <v>17.847000000000001</v>
      </c>
      <c r="BY335" s="7" t="s">
        <v>29</v>
      </c>
      <c r="BZ335" s="33"/>
      <c r="CA335" s="12">
        <f ca="1" xml:space="preserve"> _xlfn.MAXIFS($F:$F, $A:$A,CELL("contents", CA$4), $B:$B,CELL("contents", CA$7), $C:$C,CELL("contents", $P328), $G:$G,CELL("contents", CA$3))</f>
        <v>10.012</v>
      </c>
      <c r="CB335" s="19">
        <f ca="1" xml:space="preserve"> _xlfn.MAXIFS($F:$F, $A:$A,CELL("contents", CB$4), $B:$B,CELL("contents", CB$7), $C:$C,CELL("contents", $P328), $G:$G,CELL("contents", CB$3))</f>
        <v>10.000999999999999</v>
      </c>
      <c r="CC335" s="13"/>
      <c r="CD335" s="14">
        <f ca="1" xml:space="preserve"> _xlfn.MAXIFS($F:$F, $A:$A,CELL("contents", CD$4), $B:$B,CELL("contents", CD$7), $C:$C,CELL("contents", $P328), $G:$G,CELL("contents", CD$3))</f>
        <v>10.012</v>
      </c>
      <c r="CE335" s="12">
        <f ca="1" xml:space="preserve"> _xlfn.MAXIFS($F:$F, $A:$A,CELL("contents", CE$4), $B:$B,CELL("contents", CE$7), $C:$C,CELL("contents", $P328), $G:$G,CELL("contents", CE$3))</f>
        <v>15.587999999999999</v>
      </c>
      <c r="CF335" s="19">
        <f ca="1" xml:space="preserve"> _xlfn.MAXIFS($F:$F, $A:$A,CELL("contents", CF$4), $B:$B,CELL("contents", CF$7), $C:$C,CELL("contents", $P328), $G:$G,CELL("contents", CF$3))</f>
        <v>1.2999999999999999E-2</v>
      </c>
      <c r="CG335" s="13"/>
      <c r="CH335" s="14">
        <f ca="1" xml:space="preserve"> _xlfn.MAXIFS($F:$F, $A:$A,CELL("contents", CH$4), $B:$B,CELL("contents", CH$7), $C:$C,CELL("contents", $P328), $G:$G,CELL("contents", CH$3))</f>
        <v>15.587999999999999</v>
      </c>
      <c r="CI335" s="12">
        <f ca="1" xml:space="preserve"> _xlfn.MAXIFS($F:$F, $A:$A,CELL("contents", CI$4), $B:$B,CELL("contents", CI$7), $C:$C,CELL("contents", $P328), $G:$G,CELL("contents", CI$3))</f>
        <v>15.721</v>
      </c>
      <c r="CJ335" s="19">
        <f ca="1" xml:space="preserve"> _xlfn.MAXIFS($F:$F, $A:$A,CELL("contents", CJ$4), $B:$B,CELL("contents", CJ$7), $C:$C,CELL("contents", $P328), $G:$G,CELL("contents", CJ$3))</f>
        <v>0.03</v>
      </c>
      <c r="CK335" s="13"/>
      <c r="CL335" s="14">
        <f ca="1" xml:space="preserve"> _xlfn.MAXIFS($F:$F, $A:$A,CELL("contents", CL$4), $B:$B,CELL("contents", CL$7), $C:$C,CELL("contents", $P328), $G:$G,CELL("contents", CL$3))</f>
        <v>15.721</v>
      </c>
      <c r="CM335" s="12">
        <f ca="1" xml:space="preserve"> _xlfn.MAXIFS($F:$F, $A:$A,CELL("contents", CM$4), $B:$B,CELL("contents", CM$7), $C:$C,CELL("contents", $P328), $G:$G,CELL("contents", CM$3))</f>
        <v>15.721</v>
      </c>
      <c r="CN335" s="19">
        <f ca="1" xml:space="preserve"> _xlfn.MAXIFS($F:$F, $A:$A,CELL("contents", CN$4), $B:$B,CELL("contents", CN$7), $C:$C,CELL("contents", $P328), $G:$G,CELL("contents", CN$3))</f>
        <v>10.000999999999999</v>
      </c>
      <c r="CO335" s="13"/>
      <c r="CP335" s="14">
        <f ca="1" xml:space="preserve"> _xlfn.MAXIFS($F:$F, $A:$A,CELL("contents", CP$4), $B:$B,CELL("contents", CP$7), $C:$C,CELL("contents", $P328), $G:$G,CELL("contents", CP$3))</f>
        <v>15.721</v>
      </c>
      <c r="CS335" s="7" t="s">
        <v>29</v>
      </c>
      <c r="CT335" s="33"/>
      <c r="CU335" s="12">
        <f ca="1" xml:space="preserve"> _xlfn.MAXIFS($F:$F, $A:$A,CELL("contents", CU$4), $B:$B,CELL("contents", CU$7), $C:$C,CELL("contents", $P328), $G:$G,CELL("contents", CU$3))</f>
        <v>10.01</v>
      </c>
      <c r="CV335" s="19">
        <f ca="1" xml:space="preserve"> _xlfn.MAXIFS($F:$F, $A:$A,CELL("contents", CV$4), $B:$B,CELL("contents", CV$7), $C:$C,CELL("contents", $P328), $G:$G,CELL("contents", CV$3))</f>
        <v>10.002000000000001</v>
      </c>
      <c r="CW335" s="13"/>
      <c r="CX335" s="14">
        <f ca="1" xml:space="preserve"> _xlfn.MAXIFS($F:$F, $A:$A,CELL("contents", CX$4), $B:$B,CELL("contents", CX$7), $C:$C,CELL("contents", $P328), $G:$G,CELL("contents", CX$3))</f>
        <v>10.01</v>
      </c>
      <c r="CY335" s="12">
        <f ca="1" xml:space="preserve"> _xlfn.MAXIFS($F:$F, $A:$A,CELL("contents", CY$4), $B:$B,CELL("contents", CY$7), $C:$C,CELL("contents", $P328), $G:$G,CELL("contents", CY$3))</f>
        <v>14.814</v>
      </c>
      <c r="CZ335" s="19">
        <f ca="1" xml:space="preserve"> _xlfn.MAXIFS($F:$F, $A:$A,CELL("contents", CZ$4), $B:$B,CELL("contents", CZ$7), $C:$C,CELL("contents", $P328), $G:$G,CELL("contents", CZ$3))</f>
        <v>2.7E-2</v>
      </c>
      <c r="DA335" s="13"/>
      <c r="DB335" s="14">
        <f ca="1" xml:space="preserve"> _xlfn.MAXIFS($F:$F, $A:$A,CELL("contents", DB$4), $B:$B,CELL("contents", DB$7), $C:$C,CELL("contents", $P328), $G:$G,CELL("contents", DB$3))</f>
        <v>14.814</v>
      </c>
      <c r="DC335" s="12">
        <f ca="1" xml:space="preserve"> _xlfn.MAXIFS($F:$F, $A:$A,CELL("contents", DC$4), $B:$B,CELL("contents", DC$7), $C:$C,CELL("contents", $P328), $G:$G,CELL("contents", DC$3))</f>
        <v>14.714</v>
      </c>
      <c r="DD335" s="19">
        <f ca="1" xml:space="preserve"> _xlfn.MAXIFS($F:$F, $A:$A,CELL("contents", DD$4), $B:$B,CELL("contents", DD$7), $C:$C,CELL("contents", $P328), $G:$G,CELL("contents", DD$3))</f>
        <v>4.7E-2</v>
      </c>
      <c r="DE335" s="13"/>
      <c r="DF335" s="14">
        <f ca="1" xml:space="preserve"> _xlfn.MAXIFS($F:$F, $A:$A,CELL("contents", DF$4), $B:$B,CELL("contents", DF$7), $C:$C,CELL("contents", $P328), $G:$G,CELL("contents", DF$3))</f>
        <v>14.714</v>
      </c>
      <c r="DG335" s="12">
        <f ca="1" xml:space="preserve"> _xlfn.MAXIFS($F:$F, $A:$A,CELL("contents", DG$4), $B:$B,CELL("contents", DG$7), $C:$C,CELL("contents", $P328), $G:$G,CELL("contents", DG$3))</f>
        <v>14.814</v>
      </c>
      <c r="DH335" s="19">
        <f ca="1" xml:space="preserve"> _xlfn.MAXIFS($F:$F, $A:$A,CELL("contents", DH$4), $B:$B,CELL("contents", DH$7), $C:$C,CELL("contents", $P328), $G:$G,CELL("contents", DH$3))</f>
        <v>10.002000000000001</v>
      </c>
      <c r="DI335" s="13"/>
      <c r="DJ335" s="14">
        <f ca="1" xml:space="preserve"> _xlfn.MAXIFS($F:$F, $A:$A,CELL("contents", DJ$4), $B:$B,CELL("contents", DJ$7), $C:$C,CELL("contents", $P328), $G:$G,CELL("contents", DJ$3))</f>
        <v>14.814</v>
      </c>
      <c r="DM335" s="7" t="s">
        <v>29</v>
      </c>
      <c r="DN335" s="33"/>
      <c r="DO335" s="12">
        <f ca="1" xml:space="preserve"> _xlfn.MAXIFS($F:$F, $A:$A,CELL("contents", DO$4), $B:$B,CELL("contents", DO$7), $C:$C,CELL("contents", $P328), $G:$G,CELL("contents", DO$3))</f>
        <v>10.01</v>
      </c>
      <c r="DP335" s="19">
        <f ca="1" xml:space="preserve"> _xlfn.MAXIFS($F:$F, $A:$A,CELL("contents", DP$4), $B:$B,CELL("contents", DP$7), $C:$C,CELL("contents", $P328), $G:$G,CELL("contents", DP$3))</f>
        <v>10.005000000000001</v>
      </c>
      <c r="DQ335" s="13"/>
      <c r="DR335" s="14">
        <f ca="1" xml:space="preserve"> _xlfn.MAXIFS($F:$F, $A:$A,CELL("contents", DR$4), $B:$B,CELL("contents", DR$7), $C:$C,CELL("contents", $P328), $G:$G,CELL("contents", DR$3))</f>
        <v>10.01</v>
      </c>
      <c r="DS335" s="12">
        <f ca="1" xml:space="preserve"> _xlfn.MAXIFS($F:$F, $A:$A,CELL("contents", DS$4), $B:$B,CELL("contents", DS$7), $C:$C,CELL("contents", $P328), $G:$G,CELL("contents", DS$3))</f>
        <v>14.612</v>
      </c>
      <c r="DT335" s="19">
        <f ca="1" xml:space="preserve"> _xlfn.MAXIFS($F:$F, $A:$A,CELL("contents", DT$4), $B:$B,CELL("contents", DT$7), $C:$C,CELL("contents", $P328), $G:$G,CELL("contents", DT$3))</f>
        <v>9.6000000000000002E-2</v>
      </c>
      <c r="DU335" s="13"/>
      <c r="DV335" s="14">
        <f ca="1" xml:space="preserve"> _xlfn.MAXIFS($F:$F, $A:$A,CELL("contents", DV$4), $B:$B,CELL("contents", DV$7), $C:$C,CELL("contents", $P328), $G:$G,CELL("contents", DV$3))</f>
        <v>14.612</v>
      </c>
      <c r="DW335" s="12">
        <f ca="1" xml:space="preserve"> _xlfn.MAXIFS($F:$F, $A:$A,CELL("contents", DW$4), $B:$B,CELL("contents", DW$7), $C:$C,CELL("contents", $P328), $G:$G,CELL("contents", DW$3))</f>
        <v>16.256</v>
      </c>
      <c r="DX335" s="19">
        <f ca="1" xml:space="preserve"> _xlfn.MAXIFS($F:$F, $A:$A,CELL("contents", DX$4), $B:$B,CELL("contents", DX$7), $C:$C,CELL("contents", $P328), $G:$G,CELL("contents", DX$3))</f>
        <v>0.16800000000000001</v>
      </c>
      <c r="DY335" s="13"/>
      <c r="DZ335" s="14">
        <f ca="1" xml:space="preserve"> _xlfn.MAXIFS($F:$F, $A:$A,CELL("contents", DZ$4), $B:$B,CELL("contents", DZ$7), $C:$C,CELL("contents", $P328), $G:$G,CELL("contents", DZ$3))</f>
        <v>16.256</v>
      </c>
      <c r="EA335" s="12">
        <f ca="1" xml:space="preserve"> _xlfn.MAXIFS($F:$F, $A:$A,CELL("contents", EA$4), $B:$B,CELL("contents", EA$7), $C:$C,CELL("contents", $P328), $G:$G,CELL("contents", EA$3))</f>
        <v>16.256</v>
      </c>
      <c r="EB335" s="19">
        <f ca="1" xml:space="preserve"> _xlfn.MAXIFS($F:$F, $A:$A,CELL("contents", EB$4), $B:$B,CELL("contents", EB$7), $C:$C,CELL("contents", $P328), $G:$G,CELL("contents", EB$3))</f>
        <v>10.005000000000001</v>
      </c>
      <c r="EC335" s="13"/>
      <c r="ED335" s="14">
        <f ca="1" xml:space="preserve"> _xlfn.MAXIFS($F:$F, $A:$A,CELL("contents", ED$4), $B:$B,CELL("contents", ED$7), $C:$C,CELL("contents", $P328), $G:$G,CELL("contents", ED$3))</f>
        <v>16.256</v>
      </c>
    </row>
    <row r="336" spans="1:134" x14ac:dyDescent="0.25">
      <c r="A336" t="s">
        <v>15</v>
      </c>
      <c r="B336" t="s">
        <v>14</v>
      </c>
      <c r="C336">
        <v>12</v>
      </c>
      <c r="D336">
        <v>23</v>
      </c>
      <c r="E336" t="b">
        <v>0</v>
      </c>
      <c r="F336">
        <v>9.0999999999999998E-2</v>
      </c>
      <c r="G336">
        <v>16</v>
      </c>
      <c r="H336">
        <v>16</v>
      </c>
      <c r="I336">
        <v>8318</v>
      </c>
      <c r="J336">
        <v>8316</v>
      </c>
      <c r="K336">
        <v>4140</v>
      </c>
      <c r="L336">
        <v>13</v>
      </c>
      <c r="M336">
        <f t="shared" si="774"/>
        <v>0</v>
      </c>
      <c r="N336" t="b">
        <f t="shared" ref="N336" si="801">AND(MIN($F335,$F336,$F337)=$F336,MAX($H335,$H336,$H337)=$H336)</f>
        <v>1</v>
      </c>
      <c r="O336" t="b">
        <f t="shared" ref="O336" si="802">AND(NOT(N335),N336,NOT(N337))</f>
        <v>1</v>
      </c>
      <c r="P336">
        <f>P325</f>
        <v>19</v>
      </c>
      <c r="Q336" s="6" t="s">
        <v>16</v>
      </c>
      <c r="R336" s="21" t="s">
        <v>22</v>
      </c>
      <c r="S336" s="12">
        <f ca="1" xml:space="preserve"> SUMIFS($I:$I, $A:$A,CELL("contents", S$4), $B:$B,CELL("contents", S$7), $C:$C,CELL("contents", $P328))</f>
        <v>55314652</v>
      </c>
      <c r="T336" s="19">
        <f ca="1" xml:space="preserve"> SUMIFS($I:$I, $A:$A,CELL("contents", T$4), $B:$B,CELL("contents", T$7), $C:$C,CELL("contents", $P328))</f>
        <v>128896340</v>
      </c>
      <c r="U336" s="13"/>
      <c r="V336" s="14">
        <f ca="1" xml:space="preserve"> SUMIFS($I:$I, $A:$A,CELL("contents", V$4), $B:$B,CELL("contents", V$7), $C:$C,CELL("contents", $P328))</f>
        <v>184210992</v>
      </c>
      <c r="W336" s="12">
        <f ca="1" xml:space="preserve"> SUMIFS($I:$I, $A:$A,CELL("contents", W$4), $B:$B,CELL("contents", W$7), $C:$C,CELL("contents", $P328))</f>
        <v>76384160</v>
      </c>
      <c r="X336" s="19">
        <f ca="1" xml:space="preserve"> SUMIFS($I:$I, $A:$A,CELL("contents", X$4), $B:$B,CELL("contents", X$7), $C:$C,CELL("contents", $P328))</f>
        <v>56643</v>
      </c>
      <c r="Y336" s="13"/>
      <c r="Z336" s="14">
        <f ca="1" xml:space="preserve"> SUMIFS($I:$I, $A:$A,CELL("contents", Z$4), $B:$B,CELL("contents", Z$7), $C:$C,CELL("contents", $P328))</f>
        <v>76440803</v>
      </c>
      <c r="AA336" s="12">
        <f ca="1" xml:space="preserve"> SUMIFS($I:$I, $A:$A,CELL("contents", AA$4), $B:$B,CELL("contents", AA$7), $C:$C,CELL("contents", $P328))</f>
        <v>75286328</v>
      </c>
      <c r="AB336" s="19">
        <f ca="1" xml:space="preserve"> SUMIFS($I:$I, $A:$A,CELL("contents", AB$4), $B:$B,CELL("contents", AB$7), $C:$C,CELL("contents", $P328))</f>
        <v>56643</v>
      </c>
      <c r="AC336" s="13"/>
      <c r="AD336" s="14">
        <f ca="1" xml:space="preserve"> SUMIFS($I:$I, $A:$A,CELL("contents", AD$4), $B:$B,CELL("contents", AD$7), $C:$C,CELL("contents", $P328))</f>
        <v>75342971</v>
      </c>
      <c r="AE336" s="12">
        <f ca="1" xml:space="preserve"> SUMIFS($I:$I, $A:$A,CELL("contents", AE$4), $B:$B,CELL("contents", AE$7), $C:$C,CELL("contents", $P328))</f>
        <v>206985140</v>
      </c>
      <c r="AF336" s="19">
        <f ca="1" xml:space="preserve"> SUMIFS($I:$I, $A:$A,CELL("contents", AF$4), $B:$B,CELL("contents", AF$7), $C:$C,CELL("contents", $P328))</f>
        <v>129009626</v>
      </c>
      <c r="AG336" s="13"/>
      <c r="AH336" s="14">
        <f ca="1" xml:space="preserve"> SUMIFS($I:$I, $A:$A,CELL("contents", AH$4), $B:$B,CELL("contents", AH$7), $C:$C,CELL("contents", $P328))</f>
        <v>335994766</v>
      </c>
      <c r="AK336" s="6" t="s">
        <v>16</v>
      </c>
      <c r="AL336" s="21" t="s">
        <v>22</v>
      </c>
      <c r="AM336" s="12">
        <f ca="1" xml:space="preserve"> SUMIFS($I:$I, $A:$A,CELL("contents", AM$4), $B:$B,CELL("contents", AM$7), $C:$C,CELL("contents", $P328), $G:$G,CELL("contents", AM$3))</f>
        <v>9010908</v>
      </c>
      <c r="AN336" s="19">
        <f ca="1" xml:space="preserve"> SUMIFS($I:$I, $A:$A,CELL("contents", AN$4), $B:$B,CELL("contents", AN$7), $C:$C,CELL("contents", $P328), $G:$G,CELL("contents", AN$3))</f>
        <v>22935191</v>
      </c>
      <c r="AO336" s="13"/>
      <c r="AP336" s="14">
        <f ca="1" xml:space="preserve"> SUMIFS($I:$I, $A:$A,CELL("contents", AP$4), $B:$B,CELL("contents", AP$7), $C:$C,CELL("contents", $P328), $G:$G,CELL("contents", AP$3))</f>
        <v>31946099</v>
      </c>
      <c r="AQ336" s="12">
        <f ca="1" xml:space="preserve"> SUMIFS($I:$I, $A:$A,CELL("contents", AQ$4), $B:$B,CELL("contents", AQ$7), $C:$C,CELL("contents", $P328), $G:$G,CELL("contents", AQ$3))</f>
        <v>9606986</v>
      </c>
      <c r="AR336" s="19">
        <f ca="1" xml:space="preserve"> SUMIFS($I:$I, $A:$A,CELL("contents", AR$4), $B:$B,CELL("contents", AR$7), $C:$C,CELL("contents", $P328), $G:$G,CELL("contents", AR$3))</f>
        <v>666</v>
      </c>
      <c r="AS336" s="13"/>
      <c r="AT336" s="14">
        <f ca="1" xml:space="preserve"> SUMIFS($I:$I, $A:$A,CELL("contents", AT$4), $B:$B,CELL("contents", AT$7), $C:$C,CELL("contents", $P328), $G:$G,CELL("contents", AT$3))</f>
        <v>9607652</v>
      </c>
      <c r="AU336" s="12">
        <f ca="1" xml:space="preserve"> SUMIFS($I:$I, $A:$A,CELL("contents", AU$4), $B:$B,CELL("contents", AU$7), $C:$C,CELL("contents", $P328), $G:$G,CELL("contents", AU$3))</f>
        <v>11019270</v>
      </c>
      <c r="AV336" s="19">
        <f ca="1" xml:space="preserve"> SUMIFS($I:$I, $A:$A,CELL("contents", AV$4), $B:$B,CELL("contents", AV$7), $C:$C,CELL("contents", $P328), $G:$G,CELL("contents", AV$3))</f>
        <v>666</v>
      </c>
      <c r="AW336" s="13"/>
      <c r="AX336" s="14">
        <f ca="1" xml:space="preserve"> SUMIFS($I:$I, $A:$A,CELL("contents", AX$4), $B:$B,CELL("contents", AX$7), $C:$C,CELL("contents", $P328), $G:$G,CELL("contents", AX$3))</f>
        <v>11019936</v>
      </c>
      <c r="AY336" s="12">
        <f ca="1" xml:space="preserve"> SUMIFS($I:$I, $A:$A,CELL("contents", AY$4), $B:$B,CELL("contents", AY$7), $C:$C,CELL("contents", $P328), $G:$G,CELL("contents", AY$3))</f>
        <v>29637164</v>
      </c>
      <c r="AZ336" s="19">
        <f ca="1" xml:space="preserve"> SUMIFS($I:$I, $A:$A,CELL("contents", AZ$4), $B:$B,CELL("contents", AZ$7), $C:$C,CELL("contents", $P328), $G:$G,CELL("contents", AZ$3))</f>
        <v>22936523</v>
      </c>
      <c r="BA336" s="13"/>
      <c r="BB336" s="14">
        <f ca="1" xml:space="preserve"> SUMIFS($I:$I, $A:$A,CELL("contents", BB$4), $B:$B,CELL("contents", BB$7), $C:$C,CELL("contents", $P328), $G:$G,CELL("contents", BB$3))</f>
        <v>52573687</v>
      </c>
      <c r="BE336" s="6" t="s">
        <v>16</v>
      </c>
      <c r="BF336" s="21" t="s">
        <v>22</v>
      </c>
      <c r="BG336" s="12">
        <f ca="1" xml:space="preserve"> SUMIFS($I:$I, $A:$A,CELL("contents", BG$4), $B:$B,CELL("contents", BG$7), $C:$C,CELL("contents", $P328), $G:$G,CELL("contents", BG$3))</f>
        <v>8695265</v>
      </c>
      <c r="BH336" s="19">
        <f ca="1" xml:space="preserve"> SUMIFS($I:$I, $A:$A,CELL("contents", BH$4), $B:$B,CELL("contents", BH$7), $C:$C,CELL("contents", $P328), $G:$G,CELL("contents", BH$3))</f>
        <v>23705544</v>
      </c>
      <c r="BI336" s="13"/>
      <c r="BJ336" s="14">
        <f ca="1" xml:space="preserve"> SUMIFS($I:$I, $A:$A,CELL("contents", BJ$4), $B:$B,CELL("contents", BJ$7), $C:$C,CELL("contents", $P328), $G:$G,CELL("contents", BJ$3))</f>
        <v>32400809</v>
      </c>
      <c r="BK336" s="12">
        <f ca="1" xml:space="preserve"> SUMIFS($I:$I, $A:$A,CELL("contents", BK$4), $B:$B,CELL("contents", BK$7), $C:$C,CELL("contents", $P328), $G:$G,CELL("contents", BK$3))</f>
        <v>10702197</v>
      </c>
      <c r="BL336" s="19">
        <f ca="1" xml:space="preserve"> SUMIFS($I:$I, $A:$A,CELL("contents", BL$4), $B:$B,CELL("contents", BL$7), $C:$C,CELL("contents", $P328), $G:$G,CELL("contents", BL$3))</f>
        <v>1247</v>
      </c>
      <c r="BM336" s="13"/>
      <c r="BN336" s="14">
        <f ca="1" xml:space="preserve"> SUMIFS($I:$I, $A:$A,CELL("contents", BN$4), $B:$B,CELL("contents", BN$7), $C:$C,CELL("contents", $P328), $G:$G,CELL("contents", BN$3))</f>
        <v>10703444</v>
      </c>
      <c r="BO336" s="12">
        <f ca="1" xml:space="preserve"> SUMIFS($I:$I, $A:$A,CELL("contents", BO$4), $B:$B,CELL("contents", BO$7), $C:$C,CELL("contents", $P328), $G:$G,CELL("contents", BO$3))</f>
        <v>12466042</v>
      </c>
      <c r="BP336" s="19">
        <f ca="1" xml:space="preserve"> SUMIFS($I:$I, $A:$A,CELL("contents", BP$4), $B:$B,CELL("contents", BP$7), $C:$C,CELL("contents", $P328), $G:$G,CELL("contents", BP$3))</f>
        <v>1247</v>
      </c>
      <c r="BQ336" s="13"/>
      <c r="BR336" s="14">
        <f ca="1" xml:space="preserve"> SUMIFS($I:$I, $A:$A,CELL("contents", BR$4), $B:$B,CELL("contents", BR$7), $C:$C,CELL("contents", $P328), $G:$G,CELL("contents", BR$3))</f>
        <v>12467289</v>
      </c>
      <c r="BS336" s="12">
        <f ca="1" xml:space="preserve"> SUMIFS($I:$I, $A:$A,CELL("contents", BS$4), $B:$B,CELL("contents", BS$7), $C:$C,CELL("contents", $P328), $G:$G,CELL("contents", BS$3))</f>
        <v>31863504</v>
      </c>
      <c r="BT336" s="19">
        <f ca="1" xml:space="preserve"> SUMIFS($I:$I, $A:$A,CELL("contents", BT$4), $B:$B,CELL("contents", BT$7), $C:$C,CELL("contents", $P328), $G:$G,CELL("contents", BT$3))</f>
        <v>23708038</v>
      </c>
      <c r="BU336" s="13"/>
      <c r="BV336" s="14">
        <f ca="1" xml:space="preserve"> SUMIFS($I:$I, $A:$A,CELL("contents", BV$4), $B:$B,CELL("contents", BV$7), $C:$C,CELL("contents", $P328), $G:$G,CELL("contents", BV$3))</f>
        <v>55571542</v>
      </c>
      <c r="BY336" s="6" t="s">
        <v>16</v>
      </c>
      <c r="BZ336" s="21" t="s">
        <v>22</v>
      </c>
      <c r="CA336" s="12">
        <f ca="1" xml:space="preserve"> SUMIFS($I:$I, $A:$A,CELL("contents", CA$4), $B:$B,CELL("contents", CA$7), $C:$C,CELL("contents", $P328), $G:$G,CELL("contents", CA$3))</f>
        <v>10326970</v>
      </c>
      <c r="CB336" s="19">
        <f ca="1" xml:space="preserve"> SUMIFS($I:$I, $A:$A,CELL("contents", CB$4), $B:$B,CELL("contents", CB$7), $C:$C,CELL("contents", $P328), $G:$G,CELL("contents", CB$3))</f>
        <v>25473850</v>
      </c>
      <c r="CC336" s="13"/>
      <c r="CD336" s="14">
        <f ca="1" xml:space="preserve"> SUMIFS($I:$I, $A:$A,CELL("contents", CD$4), $B:$B,CELL("contents", CD$7), $C:$C,CELL("contents", $P328), $G:$G,CELL("contents", CD$3))</f>
        <v>35800820</v>
      </c>
      <c r="CE336" s="12">
        <f ca="1" xml:space="preserve"> SUMIFS($I:$I, $A:$A,CELL("contents", CE$4), $B:$B,CELL("contents", CE$7), $C:$C,CELL("contents", $P328), $G:$G,CELL("contents", CE$3))</f>
        <v>14948582</v>
      </c>
      <c r="CF336" s="19">
        <f ca="1" xml:space="preserve"> SUMIFS($I:$I, $A:$A,CELL("contents", CF$4), $B:$B,CELL("contents", CF$7), $C:$C,CELL("contents", $P328), $G:$G,CELL("contents", CF$3))</f>
        <v>3369</v>
      </c>
      <c r="CG336" s="13"/>
      <c r="CH336" s="14">
        <f ca="1" xml:space="preserve"> SUMIFS($I:$I, $A:$A,CELL("contents", CH$4), $B:$B,CELL("contents", CH$7), $C:$C,CELL("contents", $P328), $G:$G,CELL("contents", CH$3))</f>
        <v>14951951</v>
      </c>
      <c r="CI336" s="12">
        <f ca="1" xml:space="preserve"> SUMIFS($I:$I, $A:$A,CELL("contents", CI$4), $B:$B,CELL("contents", CI$7), $C:$C,CELL("contents", $P328), $G:$G,CELL("contents", CI$3))</f>
        <v>14386523</v>
      </c>
      <c r="CJ336" s="19">
        <f ca="1" xml:space="preserve"> SUMIFS($I:$I, $A:$A,CELL("contents", CJ$4), $B:$B,CELL("contents", CJ$7), $C:$C,CELL("contents", $P328), $G:$G,CELL("contents", CJ$3))</f>
        <v>3369</v>
      </c>
      <c r="CK336" s="13"/>
      <c r="CL336" s="14">
        <f ca="1" xml:space="preserve"> SUMIFS($I:$I, $A:$A,CELL("contents", CL$4), $B:$B,CELL("contents", CL$7), $C:$C,CELL("contents", $P328), $G:$G,CELL("contents", CL$3))</f>
        <v>14389892</v>
      </c>
      <c r="CM336" s="12">
        <f ca="1" xml:space="preserve"> SUMIFS($I:$I, $A:$A,CELL("contents", CM$4), $B:$B,CELL("contents", CM$7), $C:$C,CELL("contents", $P328), $G:$G,CELL("contents", CM$3))</f>
        <v>39662075</v>
      </c>
      <c r="CN336" s="19">
        <f ca="1" xml:space="preserve"> SUMIFS($I:$I, $A:$A,CELL("contents", CN$4), $B:$B,CELL("contents", CN$7), $C:$C,CELL("contents", $P328), $G:$G,CELL("contents", CN$3))</f>
        <v>25480588</v>
      </c>
      <c r="CO336" s="13"/>
      <c r="CP336" s="14">
        <f ca="1" xml:space="preserve"> SUMIFS($I:$I, $A:$A,CELL("contents", CP$4), $B:$B,CELL("contents", CP$7), $C:$C,CELL("contents", $P328), $G:$G,CELL("contents", CP$3))</f>
        <v>65142663</v>
      </c>
      <c r="CS336" s="6" t="s">
        <v>16</v>
      </c>
      <c r="CT336" s="21" t="s">
        <v>22</v>
      </c>
      <c r="CU336" s="12">
        <f ca="1" xml:space="preserve"> SUMIFS($I:$I, $A:$A,CELL("contents", CU$4), $B:$B,CELL("contents", CU$7), $C:$C,CELL("contents", $P328), $G:$G,CELL("contents", CU$3))</f>
        <v>12600940</v>
      </c>
      <c r="CV336" s="19">
        <f ca="1" xml:space="preserve"> SUMIFS($I:$I, $A:$A,CELL("contents", CV$4), $B:$B,CELL("contents", CV$7), $C:$C,CELL("contents", $P328), $G:$G,CELL("contents", CV$3))</f>
        <v>28034064</v>
      </c>
      <c r="CW336" s="13"/>
      <c r="CX336" s="14">
        <f ca="1" xml:space="preserve"> SUMIFS($I:$I, $A:$A,CELL("contents", CX$4), $B:$B,CELL("contents", CX$7), $C:$C,CELL("contents", $P328), $G:$G,CELL("contents", CX$3))</f>
        <v>40635004</v>
      </c>
      <c r="CY336" s="12">
        <f ca="1" xml:space="preserve"> SUMIFS($I:$I, $A:$A,CELL("contents", CY$4), $B:$B,CELL("contents", CY$7), $C:$C,CELL("contents", $P328), $G:$G,CELL("contents", CY$3))</f>
        <v>19793547</v>
      </c>
      <c r="CZ336" s="19">
        <f ca="1" xml:space="preserve"> SUMIFS($I:$I, $A:$A,CELL("contents", CZ$4), $B:$B,CELL("contents", CZ$7), $C:$C,CELL("contents", $P328), $G:$G,CELL("contents", CZ$3))</f>
        <v>11532</v>
      </c>
      <c r="DA336" s="13"/>
      <c r="DB336" s="14">
        <f ca="1" xml:space="preserve"> SUMIFS($I:$I, $A:$A,CELL("contents", DB$4), $B:$B,CELL("contents", DB$7), $C:$C,CELL("contents", $P328), $G:$G,CELL("contents", DB$3))</f>
        <v>19805079</v>
      </c>
      <c r="DC336" s="12">
        <f ca="1" xml:space="preserve"> SUMIFS($I:$I, $A:$A,CELL("contents", DC$4), $B:$B,CELL("contents", DC$7), $C:$C,CELL("contents", $P328), $G:$G,CELL("contents", DC$3))</f>
        <v>18352962</v>
      </c>
      <c r="DD336" s="19">
        <f ca="1" xml:space="preserve"> SUMIFS($I:$I, $A:$A,CELL("contents", DD$4), $B:$B,CELL("contents", DD$7), $C:$C,CELL("contents", $P328), $G:$G,CELL("contents", DD$3))</f>
        <v>11532</v>
      </c>
      <c r="DE336" s="13"/>
      <c r="DF336" s="14">
        <f ca="1" xml:space="preserve"> SUMIFS($I:$I, $A:$A,CELL("contents", DF$4), $B:$B,CELL("contents", DF$7), $C:$C,CELL("contents", $P328), $G:$G,CELL("contents", DF$3))</f>
        <v>18364494</v>
      </c>
      <c r="DG336" s="12">
        <f ca="1" xml:space="preserve"> SUMIFS($I:$I, $A:$A,CELL("contents", DG$4), $B:$B,CELL("contents", DG$7), $C:$C,CELL("contents", $P328), $G:$G,CELL("contents", DG$3))</f>
        <v>50747449</v>
      </c>
      <c r="DH336" s="19">
        <f ca="1" xml:space="preserve"> SUMIFS($I:$I, $A:$A,CELL("contents", DH$4), $B:$B,CELL("contents", DH$7), $C:$C,CELL("contents", $P328), $G:$G,CELL("contents", DH$3))</f>
        <v>28057128</v>
      </c>
      <c r="DI336" s="13"/>
      <c r="DJ336" s="14">
        <f ca="1" xml:space="preserve"> SUMIFS($I:$I, $A:$A,CELL("contents", DJ$4), $B:$B,CELL("contents", DJ$7), $C:$C,CELL("contents", $P328), $G:$G,CELL("contents", DJ$3))</f>
        <v>78804577</v>
      </c>
      <c r="DM336" s="6" t="s">
        <v>16</v>
      </c>
      <c r="DN336" s="21" t="s">
        <v>22</v>
      </c>
      <c r="DO336" s="12">
        <f ca="1" xml:space="preserve"> SUMIFS($I:$I, $A:$A,CELL("contents", DO$4), $B:$B,CELL("contents", DO$7), $C:$C,CELL("contents", $P328), $G:$G,CELL("contents", DO$3))</f>
        <v>14680569</v>
      </c>
      <c r="DP336" s="19">
        <f ca="1" xml:space="preserve"> SUMIFS($I:$I, $A:$A,CELL("contents", DP$4), $B:$B,CELL("contents", DP$7), $C:$C,CELL("contents", $P328), $G:$G,CELL("contents", DP$3))</f>
        <v>28747691</v>
      </c>
      <c r="DQ336" s="13"/>
      <c r="DR336" s="14">
        <f ca="1" xml:space="preserve"> SUMIFS($I:$I, $A:$A,CELL("contents", DR$4), $B:$B,CELL("contents", DR$7), $C:$C,CELL("contents", $P328), $G:$G,CELL("contents", DR$3))</f>
        <v>43428260</v>
      </c>
      <c r="DS336" s="12">
        <f ca="1" xml:space="preserve"> SUMIFS($I:$I, $A:$A,CELL("contents", DS$4), $B:$B,CELL("contents", DS$7), $C:$C,CELL("contents", $P328), $G:$G,CELL("contents", DS$3))</f>
        <v>21332848</v>
      </c>
      <c r="DT336" s="19">
        <f ca="1" xml:space="preserve"> SUMIFS($I:$I, $A:$A,CELL("contents", DT$4), $B:$B,CELL("contents", DT$7), $C:$C,CELL("contents", $P328), $G:$G,CELL("contents", DT$3))</f>
        <v>39829</v>
      </c>
      <c r="DU336" s="13"/>
      <c r="DV336" s="14">
        <f ca="1" xml:space="preserve"> SUMIFS($I:$I, $A:$A,CELL("contents", DV$4), $B:$B,CELL("contents", DV$7), $C:$C,CELL("contents", $P328), $G:$G,CELL("contents", DV$3))</f>
        <v>21372677</v>
      </c>
      <c r="DW336" s="12">
        <f ca="1" xml:space="preserve"> SUMIFS($I:$I, $A:$A,CELL("contents", DW$4), $B:$B,CELL("contents", DW$7), $C:$C,CELL("contents", $P328), $G:$G,CELL("contents", DW$3))</f>
        <v>19061531</v>
      </c>
      <c r="DX336" s="19">
        <f ca="1" xml:space="preserve"> SUMIFS($I:$I, $A:$A,CELL("contents", DX$4), $B:$B,CELL("contents", DX$7), $C:$C,CELL("contents", $P328), $G:$G,CELL("contents", DX$3))</f>
        <v>39829</v>
      </c>
      <c r="DY336" s="13"/>
      <c r="DZ336" s="14">
        <f ca="1" xml:space="preserve"> SUMIFS($I:$I, $A:$A,CELL("contents", DZ$4), $B:$B,CELL("contents", DZ$7), $C:$C,CELL("contents", $P328), $G:$G,CELL("contents", DZ$3))</f>
        <v>19101360</v>
      </c>
      <c r="EA336" s="12">
        <f ca="1" xml:space="preserve"> SUMIFS($I:$I, $A:$A,CELL("contents", EA$4), $B:$B,CELL("contents", EA$7), $C:$C,CELL("contents", $P328), $G:$G,CELL("contents", EA$3))</f>
        <v>55074948</v>
      </c>
      <c r="EB336" s="19">
        <f ca="1" xml:space="preserve"> SUMIFS($I:$I, $A:$A,CELL("contents", EB$4), $B:$B,CELL("contents", EB$7), $C:$C,CELL("contents", $P328), $G:$G,CELL("contents", EB$3))</f>
        <v>28827349</v>
      </c>
      <c r="EC336" s="13"/>
      <c r="ED336" s="14">
        <f ca="1" xml:space="preserve"> SUMIFS($I:$I, $A:$A,CELL("contents", ED$4), $B:$B,CELL("contents", ED$7), $C:$C,CELL("contents", $P328), $G:$G,CELL("contents", ED$3))</f>
        <v>83902297</v>
      </c>
    </row>
    <row r="337" spans="1:134" x14ac:dyDescent="0.25">
      <c r="A337" t="s">
        <v>19</v>
      </c>
      <c r="B337" t="s">
        <v>14</v>
      </c>
      <c r="C337">
        <v>12</v>
      </c>
      <c r="D337">
        <v>23</v>
      </c>
      <c r="E337" t="b">
        <v>1</v>
      </c>
      <c r="F337">
        <v>10.000999999999999</v>
      </c>
      <c r="G337">
        <v>16</v>
      </c>
      <c r="H337">
        <v>15</v>
      </c>
      <c r="I337">
        <v>969673</v>
      </c>
      <c r="J337">
        <v>960059</v>
      </c>
      <c r="K337">
        <v>480013</v>
      </c>
      <c r="L337">
        <v>13</v>
      </c>
      <c r="M337">
        <f t="shared" si="774"/>
        <v>1</v>
      </c>
      <c r="N337" t="b">
        <f t="shared" ref="N337" si="803">AND(MIN($F335,$F336,$F337)=$F337,MAX($H335,$H336,$H337)=$H337)</f>
        <v>0</v>
      </c>
      <c r="O337" t="b">
        <f t="shared" ref="O337" si="804">AND(NOT(N335),NOT(N336),N337)</f>
        <v>0</v>
      </c>
      <c r="P337">
        <f>P325</f>
        <v>19</v>
      </c>
      <c r="Q337" s="5" t="s">
        <v>23</v>
      </c>
      <c r="R337" s="21"/>
      <c r="S337" s="12">
        <f ca="1" xml:space="preserve"> AVERAGEIFS($I:$I, $A:$A,CELL("contents", S$4), $B:$B,CELL("contents", S$7), $C:$C,CELL("contents", $P328))</f>
        <v>230477.71666666667</v>
      </c>
      <c r="T337" s="19">
        <f ca="1" xml:space="preserve"> AVERAGEIFS($I:$I, $A:$A,CELL("contents", T$4), $B:$B,CELL("contents", T$7), $C:$C,CELL("contents", $P328))</f>
        <v>781189.93939393945</v>
      </c>
      <c r="U337" s="13"/>
      <c r="V337" s="14">
        <f ca="1" xml:space="preserve"> AVERAGEIFS($I:$I, $A:$A,CELL("contents", V$4), $B:$B,CELL("contents", V$7), $C:$C,CELL("contents", $P328))</f>
        <v>454841.95555555553</v>
      </c>
      <c r="W337" s="12">
        <f ca="1" xml:space="preserve"> AVERAGEIFS($I:$I, $A:$A,CELL("contents", W$4), $B:$B,CELL("contents", W$7), $C:$C,CELL("contents", $P328))</f>
        <v>318267.33333333331</v>
      </c>
      <c r="X337" s="19">
        <f ca="1" xml:space="preserve"> AVERAGEIFS($I:$I, $A:$A,CELL("contents", X$4), $B:$B,CELL("contents", X$7), $C:$C,CELL("contents", $P328))</f>
        <v>343.29090909090911</v>
      </c>
      <c r="Y337" s="13"/>
      <c r="Z337" s="14">
        <f ca="1" xml:space="preserve"> AVERAGEIFS($I:$I, $A:$A,CELL("contents", Z$4), $B:$B,CELL("contents", Z$7), $C:$C,CELL("contents", $P328))</f>
        <v>188742.72345679012</v>
      </c>
      <c r="AA337" s="12">
        <f ca="1" xml:space="preserve"> AVERAGEIFS($I:$I, $A:$A,CELL("contents", AA$4), $B:$B,CELL("contents", AA$7), $C:$C,CELL("contents", $P328))</f>
        <v>313693.03333333333</v>
      </c>
      <c r="AB337" s="19">
        <f ca="1" xml:space="preserve"> AVERAGEIFS($I:$I, $A:$A,CELL("contents", AB$4), $B:$B,CELL("contents", AB$7), $C:$C,CELL("contents", $P328))</f>
        <v>343.29090909090911</v>
      </c>
      <c r="AC337" s="13"/>
      <c r="AD337" s="14">
        <f ca="1" xml:space="preserve"> AVERAGEIFS($I:$I, $A:$A,CELL("contents", AD$4), $B:$B,CELL("contents", AD$7), $C:$C,CELL("contents", $P328))</f>
        <v>186032.02716049383</v>
      </c>
      <c r="AE337" s="12">
        <f ca="1" xml:space="preserve"> AVERAGEIFS($I:$I, $A:$A,CELL("contents", AE$4), $B:$B,CELL("contents", AE$7), $C:$C,CELL("contents", $P328))</f>
        <v>287479.36111111112</v>
      </c>
      <c r="AF337" s="19">
        <f ca="1" xml:space="preserve"> AVERAGEIFS($I:$I, $A:$A,CELL("contents", AF$4), $B:$B,CELL("contents", AF$7), $C:$C,CELL("contents", $P328))</f>
        <v>260625.50707070707</v>
      </c>
      <c r="AG337" s="13"/>
      <c r="AH337" s="14">
        <f ca="1" xml:space="preserve"> AVERAGEIFS($I:$I, $A:$A,CELL("contents", AH$4), $B:$B,CELL("contents", AH$7), $C:$C,CELL("contents", $P328))</f>
        <v>276538.90205761319</v>
      </c>
      <c r="AK337" s="5" t="s">
        <v>23</v>
      </c>
      <c r="AL337" s="21"/>
      <c r="AM337" s="12">
        <f ca="1" xml:space="preserve"> AVERAGEIFS($I:$I, $A:$A,CELL("contents", AM$4), $B:$B,CELL("contents", AM$7), $C:$C,CELL("contents", $P328), $G:$G,CELL("contents", AM$3))</f>
        <v>187727.25</v>
      </c>
      <c r="AN337" s="19">
        <f ca="1" xml:space="preserve"> AVERAGEIFS($I:$I, $A:$A,CELL("contents", AN$4), $B:$B,CELL("contents", AN$7), $C:$C,CELL("contents", $P328), $G:$G,CELL("contents", AN$3))</f>
        <v>695005.78787878784</v>
      </c>
      <c r="AO337" s="13"/>
      <c r="AP337" s="14">
        <f ca="1" xml:space="preserve"> AVERAGEIFS($I:$I, $A:$A,CELL("contents", AP$4), $B:$B,CELL("contents", AP$7), $C:$C,CELL("contents", $P328), $G:$G,CELL("contents", AP$3))</f>
        <v>394396.2839506173</v>
      </c>
      <c r="AQ337" s="12">
        <f ca="1" xml:space="preserve"> AVERAGEIFS($I:$I, $A:$A,CELL("contents", AQ$4), $B:$B,CELL("contents", AQ$7), $C:$C,CELL("contents", $P328), $G:$G,CELL("contents", AQ$3))</f>
        <v>200145.54166666666</v>
      </c>
      <c r="AR337" s="19">
        <f ca="1" xml:space="preserve"> AVERAGEIFS($I:$I, $A:$A,CELL("contents", AR$4), $B:$B,CELL("contents", AR$7), $C:$C,CELL("contents", $P328), $G:$G,CELL("contents", AR$3))</f>
        <v>20.181818181818183</v>
      </c>
      <c r="AS337" s="13"/>
      <c r="AT337" s="14">
        <f ca="1" xml:space="preserve"> AVERAGEIFS($I:$I, $A:$A,CELL("contents", AT$4), $B:$B,CELL("contents", AT$7), $C:$C,CELL("contents", $P328), $G:$G,CELL("contents", AT$3))</f>
        <v>118612.98765432098</v>
      </c>
      <c r="AU337" s="12">
        <f ca="1" xml:space="preserve"> AVERAGEIFS($I:$I, $A:$A,CELL("contents", AU$4), $B:$B,CELL("contents", AU$7), $C:$C,CELL("contents", $P328), $G:$G,CELL("contents", AU$3))</f>
        <v>229568.125</v>
      </c>
      <c r="AV337" s="19">
        <f ca="1" xml:space="preserve"> AVERAGEIFS($I:$I, $A:$A,CELL("contents", AV$4), $B:$B,CELL("contents", AV$7), $C:$C,CELL("contents", $P328), $G:$G,CELL("contents", AV$3))</f>
        <v>20.181818181818183</v>
      </c>
      <c r="AW337" s="13"/>
      <c r="AX337" s="14">
        <f ca="1" xml:space="preserve"> AVERAGEIFS($I:$I, $A:$A,CELL("contents", AX$4), $B:$B,CELL("contents", AX$7), $C:$C,CELL("contents", $P328), $G:$G,CELL("contents", AX$3))</f>
        <v>136048.59259259258</v>
      </c>
      <c r="AY337" s="12">
        <f ca="1" xml:space="preserve"> AVERAGEIFS($I:$I, $A:$A,CELL("contents", AY$4), $B:$B,CELL("contents", AY$7), $C:$C,CELL("contents", $P328), $G:$G,CELL("contents", AY$3))</f>
        <v>205813.63888888888</v>
      </c>
      <c r="AZ337" s="19">
        <f ca="1" xml:space="preserve"> AVERAGEIFS($I:$I, $A:$A,CELL("contents", AZ$4), $B:$B,CELL("contents", AZ$7), $C:$C,CELL("contents", $P328), $G:$G,CELL("contents", AZ$3))</f>
        <v>231682.05050505052</v>
      </c>
      <c r="BA337" s="13"/>
      <c r="BB337" s="14">
        <f ca="1" xml:space="preserve"> AVERAGEIFS($I:$I, $A:$A,CELL("contents", BB$4), $B:$B,CELL("contents", BB$7), $C:$C,CELL("contents", $P328), $G:$G,CELL("contents", BB$3))</f>
        <v>216352.62139917695</v>
      </c>
      <c r="BE337" s="5" t="s">
        <v>23</v>
      </c>
      <c r="BF337" s="21"/>
      <c r="BG337" s="12">
        <f ca="1" xml:space="preserve"> AVERAGEIFS($I:$I, $A:$A,CELL("contents", BG$4), $B:$B,CELL("contents", BG$7), $C:$C,CELL("contents", $P328), $G:$G,CELL("contents", BG$3))</f>
        <v>181151.35416666666</v>
      </c>
      <c r="BH337" s="19">
        <f ca="1" xml:space="preserve"> AVERAGEIFS($I:$I, $A:$A,CELL("contents", BH$4), $B:$B,CELL("contents", BH$7), $C:$C,CELL("contents", $P328), $G:$G,CELL("contents", BH$3))</f>
        <v>718349.81818181823</v>
      </c>
      <c r="BI337" s="13"/>
      <c r="BJ337" s="14">
        <f ca="1" xml:space="preserve"> AVERAGEIFS($I:$I, $A:$A,CELL("contents", BJ$4), $B:$B,CELL("contents", BJ$7), $C:$C,CELL("contents", $P328), $G:$G,CELL("contents", BJ$3))</f>
        <v>400009.98765432101</v>
      </c>
      <c r="BK337" s="12">
        <f ca="1" xml:space="preserve"> AVERAGEIFS($I:$I, $A:$A,CELL("contents", BK$4), $B:$B,CELL("contents", BK$7), $C:$C,CELL("contents", $P328), $G:$G,CELL("contents", BK$3))</f>
        <v>222962.4375</v>
      </c>
      <c r="BL337" s="19">
        <f ca="1" xml:space="preserve"> AVERAGEIFS($I:$I, $A:$A,CELL("contents", BL$4), $B:$B,CELL("contents", BL$7), $C:$C,CELL("contents", $P328), $G:$G,CELL("contents", BL$3))</f>
        <v>37.787878787878789</v>
      </c>
      <c r="BM337" s="13"/>
      <c r="BN337" s="14">
        <f ca="1" xml:space="preserve"> AVERAGEIFS($I:$I, $A:$A,CELL("contents", BN$4), $B:$B,CELL("contents", BN$7), $C:$C,CELL("contents", $P328), $G:$G,CELL("contents", BN$3))</f>
        <v>132141.28395061727</v>
      </c>
      <c r="BO337" s="12">
        <f ca="1" xml:space="preserve"> AVERAGEIFS($I:$I, $A:$A,CELL("contents", BO$4), $B:$B,CELL("contents", BO$7), $C:$C,CELL("contents", $P328), $G:$G,CELL("contents", BO$3))</f>
        <v>259709.20833333334</v>
      </c>
      <c r="BP337" s="19">
        <f ca="1" xml:space="preserve"> AVERAGEIFS($I:$I, $A:$A,CELL("contents", BP$4), $B:$B,CELL("contents", BP$7), $C:$C,CELL("contents", $P328), $G:$G,CELL("contents", BP$3))</f>
        <v>37.787878787878789</v>
      </c>
      <c r="BQ337" s="13"/>
      <c r="BR337" s="14">
        <f ca="1" xml:space="preserve"> AVERAGEIFS($I:$I, $A:$A,CELL("contents", BR$4), $B:$B,CELL("contents", BR$7), $C:$C,CELL("contents", $P328), $G:$G,CELL("contents", BR$3))</f>
        <v>153917.14814814815</v>
      </c>
      <c r="BS337" s="12">
        <f ca="1" xml:space="preserve"> AVERAGEIFS($I:$I, $A:$A,CELL("contents", BS$4), $B:$B,CELL("contents", BS$7), $C:$C,CELL("contents", $P328), $G:$G,CELL("contents", BS$3))</f>
        <v>221274.33333333334</v>
      </c>
      <c r="BT337" s="19">
        <f ca="1" xml:space="preserve"> AVERAGEIFS($I:$I, $A:$A,CELL("contents", BT$4), $B:$B,CELL("contents", BT$7), $C:$C,CELL("contents", $P328), $G:$G,CELL("contents", BT$3))</f>
        <v>239475.13131313131</v>
      </c>
      <c r="BU337" s="13"/>
      <c r="BV337" s="14">
        <f ca="1" xml:space="preserve"> AVERAGEIFS($I:$I, $A:$A,CELL("contents", BV$4), $B:$B,CELL("contents", BV$7), $C:$C,CELL("contents", $P328), $G:$G,CELL("contents", BV$3))</f>
        <v>228689.4732510288</v>
      </c>
      <c r="BY337" s="5" t="s">
        <v>23</v>
      </c>
      <c r="BZ337" s="21"/>
      <c r="CA337" s="12">
        <f ca="1" xml:space="preserve"> AVERAGEIFS($I:$I, $A:$A,CELL("contents", CA$4), $B:$B,CELL("contents", CA$7), $C:$C,CELL("contents", $P328), $G:$G,CELL("contents", CA$3))</f>
        <v>215145.20833333334</v>
      </c>
      <c r="CB337" s="19">
        <f ca="1" xml:space="preserve"> AVERAGEIFS($I:$I, $A:$A,CELL("contents", CB$4), $B:$B,CELL("contents", CB$7), $C:$C,CELL("contents", $P328), $G:$G,CELL("contents", CB$3))</f>
        <v>771934.84848484851</v>
      </c>
      <c r="CC337" s="13"/>
      <c r="CD337" s="14">
        <f ca="1" xml:space="preserve"> AVERAGEIFS($I:$I, $A:$A,CELL("contents", CD$4), $B:$B,CELL("contents", CD$7), $C:$C,CELL("contents", $P328), $G:$G,CELL("contents", CD$3))</f>
        <v>441985.43209876545</v>
      </c>
      <c r="CE337" s="12">
        <f ca="1" xml:space="preserve"> AVERAGEIFS($I:$I, $A:$A,CELL("contents", CE$4), $B:$B,CELL("contents", CE$7), $C:$C,CELL("contents", $P328), $G:$G,CELL("contents", CE$3))</f>
        <v>311428.79166666669</v>
      </c>
      <c r="CF337" s="19">
        <f ca="1" xml:space="preserve"> AVERAGEIFS($I:$I, $A:$A,CELL("contents", CF$4), $B:$B,CELL("contents", CF$7), $C:$C,CELL("contents", $P328), $G:$G,CELL("contents", CF$3))</f>
        <v>102.09090909090909</v>
      </c>
      <c r="CG337" s="13"/>
      <c r="CH337" s="14">
        <f ca="1" xml:space="preserve"> AVERAGEIFS($I:$I, $A:$A,CELL("contents", CH$4), $B:$B,CELL("contents", CH$7), $C:$C,CELL("contents", $P328), $G:$G,CELL("contents", CH$3))</f>
        <v>184591.98765432098</v>
      </c>
      <c r="CI337" s="12">
        <f ca="1" xml:space="preserve"> AVERAGEIFS($I:$I, $A:$A,CELL("contents", CI$4), $B:$B,CELL("contents", CI$7), $C:$C,CELL("contents", $P328), $G:$G,CELL("contents", CI$3))</f>
        <v>299719.22916666669</v>
      </c>
      <c r="CJ337" s="19">
        <f ca="1" xml:space="preserve"> AVERAGEIFS($I:$I, $A:$A,CELL("contents", CJ$4), $B:$B,CELL("contents", CJ$7), $C:$C,CELL("contents", $P328), $G:$G,CELL("contents", CJ$3))</f>
        <v>102.09090909090909</v>
      </c>
      <c r="CK337" s="13"/>
      <c r="CL337" s="14">
        <f ca="1" xml:space="preserve"> AVERAGEIFS($I:$I, $A:$A,CELL("contents", CL$4), $B:$B,CELL("contents", CL$7), $C:$C,CELL("contents", $P328), $G:$G,CELL("contents", CL$3))</f>
        <v>177652.98765432098</v>
      </c>
      <c r="CM337" s="12">
        <f ca="1" xml:space="preserve"> AVERAGEIFS($I:$I, $A:$A,CELL("contents", CM$4), $B:$B,CELL("contents", CM$7), $C:$C,CELL("contents", $P328), $G:$G,CELL("contents", CM$3))</f>
        <v>275431.07638888888</v>
      </c>
      <c r="CN337" s="19">
        <f ca="1" xml:space="preserve"> AVERAGEIFS($I:$I, $A:$A,CELL("contents", CN$4), $B:$B,CELL("contents", CN$7), $C:$C,CELL("contents", $P328), $G:$G,CELL("contents", CN$3))</f>
        <v>257379.67676767678</v>
      </c>
      <c r="CO337" s="13"/>
      <c r="CP337" s="14">
        <f ca="1" xml:space="preserve"> AVERAGEIFS($I:$I, $A:$A,CELL("contents", CP$4), $B:$B,CELL("contents", CP$7), $C:$C,CELL("contents", $P328), $G:$G,CELL("contents", CP$3))</f>
        <v>268076.80246913579</v>
      </c>
      <c r="CS337" s="5" t="s">
        <v>23</v>
      </c>
      <c r="CT337" s="21"/>
      <c r="CU337" s="12">
        <f ca="1" xml:space="preserve"> AVERAGEIFS($I:$I, $A:$A,CELL("contents", CU$4), $B:$B,CELL("contents", CU$7), $C:$C,CELL("contents", $P328), $G:$G,CELL("contents", CU$3))</f>
        <v>262519.58333333331</v>
      </c>
      <c r="CV337" s="19">
        <f ca="1" xml:space="preserve"> AVERAGEIFS($I:$I, $A:$A,CELL("contents", CV$4), $B:$B,CELL("contents", CV$7), $C:$C,CELL("contents", $P328), $G:$G,CELL("contents", CV$3))</f>
        <v>849517.09090909094</v>
      </c>
      <c r="CW337" s="13"/>
      <c r="CX337" s="14">
        <f ca="1" xml:space="preserve"> AVERAGEIFS($I:$I, $A:$A,CELL("contents", CX$4), $B:$B,CELL("contents", CX$7), $C:$C,CELL("contents", $P328), $G:$G,CELL("contents", CX$3))</f>
        <v>501666.7160493827</v>
      </c>
      <c r="CY337" s="12">
        <f ca="1" xml:space="preserve"> AVERAGEIFS($I:$I, $A:$A,CELL("contents", CY$4), $B:$B,CELL("contents", CY$7), $C:$C,CELL("contents", $P328), $G:$G,CELL("contents", CY$3))</f>
        <v>412365.5625</v>
      </c>
      <c r="CZ337" s="19">
        <f ca="1" xml:space="preserve"> AVERAGEIFS($I:$I, $A:$A,CELL("contents", CZ$4), $B:$B,CELL("contents", CZ$7), $C:$C,CELL("contents", $P328), $G:$G,CELL("contents", CZ$3))</f>
        <v>349.45454545454544</v>
      </c>
      <c r="DA337" s="13"/>
      <c r="DB337" s="14">
        <f ca="1" xml:space="preserve"> AVERAGEIFS($I:$I, $A:$A,CELL("contents", DB$4), $B:$B,CELL("contents", DB$7), $C:$C,CELL("contents", $P328), $G:$G,CELL("contents", DB$3))</f>
        <v>244507.14814814815</v>
      </c>
      <c r="DC337" s="12">
        <f ca="1" xml:space="preserve"> AVERAGEIFS($I:$I, $A:$A,CELL("contents", DC$4), $B:$B,CELL("contents", DC$7), $C:$C,CELL("contents", $P328), $G:$G,CELL("contents", DC$3))</f>
        <v>382353.375</v>
      </c>
      <c r="DD337" s="19">
        <f ca="1" xml:space="preserve"> AVERAGEIFS($I:$I, $A:$A,CELL("contents", DD$4), $B:$B,CELL("contents", DD$7), $C:$C,CELL("contents", $P328), $G:$G,CELL("contents", DD$3))</f>
        <v>349.45454545454544</v>
      </c>
      <c r="DE337" s="13"/>
      <c r="DF337" s="14">
        <f ca="1" xml:space="preserve"> AVERAGEIFS($I:$I, $A:$A,CELL("contents", DF$4), $B:$B,CELL("contents", DF$7), $C:$C,CELL("contents", $P328), $G:$G,CELL("contents", DF$3))</f>
        <v>226722.14814814815</v>
      </c>
      <c r="DG337" s="12">
        <f ca="1" xml:space="preserve"> AVERAGEIFS($I:$I, $A:$A,CELL("contents", DG$4), $B:$B,CELL("contents", DG$7), $C:$C,CELL("contents", $P328), $G:$G,CELL("contents", DG$3))</f>
        <v>352412.84027777775</v>
      </c>
      <c r="DH337" s="19">
        <f ca="1" xml:space="preserve"> AVERAGEIFS($I:$I, $A:$A,CELL("contents", DH$4), $B:$B,CELL("contents", DH$7), $C:$C,CELL("contents", $P328), $G:$G,CELL("contents", DH$3))</f>
        <v>283405.33333333331</v>
      </c>
      <c r="DI337" s="13"/>
      <c r="DJ337" s="14">
        <f ca="1" xml:space="preserve"> AVERAGEIFS($I:$I, $A:$A,CELL("contents", DJ$4), $B:$B,CELL("contents", DJ$7), $C:$C,CELL("contents", $P328), $G:$G,CELL("contents", DJ$3))</f>
        <v>324298.67078189302</v>
      </c>
      <c r="DM337" s="5" t="s">
        <v>23</v>
      </c>
      <c r="DN337" s="21"/>
      <c r="DO337" s="12">
        <f ca="1" xml:space="preserve"> AVERAGEIFS($I:$I, $A:$A,CELL("contents", DO$4), $B:$B,CELL("contents", DO$7), $C:$C,CELL("contents", $P328), $G:$G,CELL("contents", DO$3))</f>
        <v>305845.1875</v>
      </c>
      <c r="DP337" s="19">
        <f ca="1" xml:space="preserve"> AVERAGEIFS($I:$I, $A:$A,CELL("contents", DP$4), $B:$B,CELL("contents", DP$7), $C:$C,CELL("contents", $P328), $G:$G,CELL("contents", DP$3))</f>
        <v>871142.15151515149</v>
      </c>
      <c r="DQ337" s="13"/>
      <c r="DR337" s="14">
        <f ca="1" xml:space="preserve"> AVERAGEIFS($I:$I, $A:$A,CELL("contents", DR$4), $B:$B,CELL("contents", DR$7), $C:$C,CELL("contents", $P328), $G:$G,CELL("contents", DR$3))</f>
        <v>536151.35802469135</v>
      </c>
      <c r="DS337" s="12">
        <f ca="1" xml:space="preserve"> AVERAGEIFS($I:$I, $A:$A,CELL("contents", DS$4), $B:$B,CELL("contents", DS$7), $C:$C,CELL("contents", $P328), $G:$G,CELL("contents", DS$3))</f>
        <v>444434.33333333331</v>
      </c>
      <c r="DT337" s="19">
        <f ca="1" xml:space="preserve"> AVERAGEIFS($I:$I, $A:$A,CELL("contents", DT$4), $B:$B,CELL("contents", DT$7), $C:$C,CELL("contents", $P328), $G:$G,CELL("contents", DT$3))</f>
        <v>1206.939393939394</v>
      </c>
      <c r="DU337" s="13"/>
      <c r="DV337" s="14">
        <f ca="1" xml:space="preserve"> AVERAGEIFS($I:$I, $A:$A,CELL("contents", DV$4), $B:$B,CELL("contents", DV$7), $C:$C,CELL("contents", $P328), $G:$G,CELL("contents", DV$3))</f>
        <v>263860.2098765432</v>
      </c>
      <c r="DW337" s="12">
        <f ca="1" xml:space="preserve"> AVERAGEIFS($I:$I, $A:$A,CELL("contents", DW$4), $B:$B,CELL("contents", DW$7), $C:$C,CELL("contents", $P328), $G:$G,CELL("contents", DW$3))</f>
        <v>397115.22916666669</v>
      </c>
      <c r="DX337" s="19">
        <f ca="1" xml:space="preserve"> AVERAGEIFS($I:$I, $A:$A,CELL("contents", DX$4), $B:$B,CELL("contents", DX$7), $C:$C,CELL("contents", $P328), $G:$G,CELL("contents", DX$3))</f>
        <v>1206.939393939394</v>
      </c>
      <c r="DY337" s="13"/>
      <c r="DZ337" s="14">
        <f ca="1" xml:space="preserve"> AVERAGEIFS($I:$I, $A:$A,CELL("contents", DZ$4), $B:$B,CELL("contents", DZ$7), $C:$C,CELL("contents", $P328), $G:$G,CELL("contents", DZ$3))</f>
        <v>235819.25925925927</v>
      </c>
      <c r="EA337" s="12">
        <f ca="1" xml:space="preserve"> AVERAGEIFS($I:$I, $A:$A,CELL("contents", EA$4), $B:$B,CELL("contents", EA$7), $C:$C,CELL("contents", $P328), $G:$G,CELL("contents", EA$3))</f>
        <v>382464.91666666669</v>
      </c>
      <c r="EB337" s="19">
        <f ca="1" xml:space="preserve"> AVERAGEIFS($I:$I, $A:$A,CELL("contents", EB$4), $B:$B,CELL("contents", EB$7), $C:$C,CELL("contents", $P328), $G:$G,CELL("contents", EB$3))</f>
        <v>291185.34343434341</v>
      </c>
      <c r="EC337" s="13"/>
      <c r="ED337" s="14">
        <f ca="1" xml:space="preserve"> AVERAGEIFS($I:$I, $A:$A,CELL("contents", ED$4), $B:$B,CELL("contents", ED$7), $C:$C,CELL("contents", $P328), $G:$G,CELL("contents", ED$3))</f>
        <v>345276.94238683127</v>
      </c>
    </row>
    <row r="338" spans="1:134" x14ac:dyDescent="0.25">
      <c r="A338" t="s">
        <v>13</v>
      </c>
      <c r="B338" t="s">
        <v>14</v>
      </c>
      <c r="C338">
        <v>12</v>
      </c>
      <c r="D338">
        <v>24</v>
      </c>
      <c r="E338" t="b">
        <v>0</v>
      </c>
      <c r="F338">
        <v>6.8000000000000005E-2</v>
      </c>
      <c r="G338">
        <v>16</v>
      </c>
      <c r="H338">
        <v>16</v>
      </c>
      <c r="I338">
        <v>4694</v>
      </c>
      <c r="J338">
        <v>3072</v>
      </c>
      <c r="K338">
        <v>1518</v>
      </c>
      <c r="L338">
        <v>13</v>
      </c>
      <c r="M338">
        <f t="shared" si="774"/>
        <v>0</v>
      </c>
      <c r="N338" t="b">
        <f t="shared" ref="N338" si="805">AND(MIN($F338,$F339,$F340)=$F338,MAX($H338,$H339,$H340)=$H338)</f>
        <v>0</v>
      </c>
      <c r="O338" t="b">
        <f t="shared" ref="O338" si="806">AND(N338,NOT(N339),NOT(N340))</f>
        <v>0</v>
      </c>
      <c r="P338">
        <f>P325</f>
        <v>19</v>
      </c>
      <c r="Q338" s="7" t="s">
        <v>29</v>
      </c>
      <c r="R338" s="21"/>
      <c r="S338" s="12">
        <f ca="1" xml:space="preserve"> _xlfn.MAXIFS($I:$I, $A:$A,CELL("contents", S$4), $B:$B,CELL("contents", S$7), $C:$C,CELL("contents", $P328))</f>
        <v>7645728</v>
      </c>
      <c r="T338" s="19">
        <f ca="1" xml:space="preserve"> _xlfn.MAXIFS($I:$I, $A:$A,CELL("contents", T$4), $B:$B,CELL("contents", T$7), $C:$C,CELL("contents", $P328))</f>
        <v>1895615</v>
      </c>
      <c r="U338" s="13"/>
      <c r="V338" s="14">
        <f ca="1" xml:space="preserve"> _xlfn.MAXIFS($I:$I, $A:$A,CELL("contents", V$4), $B:$B,CELL("contents", V$7), $C:$C,CELL("contents", $P328))</f>
        <v>7645728</v>
      </c>
      <c r="W338" s="12">
        <f ca="1" xml:space="preserve"> _xlfn.MAXIFS($I:$I, $A:$A,CELL("contents", W$4), $B:$B,CELL("contents", W$7), $C:$C,CELL("contents", $P328))</f>
        <v>5373118</v>
      </c>
      <c r="X338" s="19">
        <f ca="1" xml:space="preserve"> _xlfn.MAXIFS($I:$I, $A:$A,CELL("contents", X$4), $B:$B,CELL("contents", X$7), $C:$C,CELL("contents", $P328))</f>
        <v>1684</v>
      </c>
      <c r="Y338" s="13"/>
      <c r="Z338" s="14">
        <f ca="1" xml:space="preserve"> _xlfn.MAXIFS($I:$I, $A:$A,CELL("contents", Z$4), $B:$B,CELL("contents", Z$7), $C:$C,CELL("contents", $P328))</f>
        <v>5373118</v>
      </c>
      <c r="AA338" s="12">
        <f ca="1" xml:space="preserve"> _xlfn.MAXIFS($I:$I, $A:$A,CELL("contents", AA$4), $B:$B,CELL("contents", AA$7), $C:$C,CELL("contents", $P328))</f>
        <v>5272430</v>
      </c>
      <c r="AB338" s="19">
        <f ca="1" xml:space="preserve"> _xlfn.MAXIFS($I:$I, $A:$A,CELL("contents", AB$4), $B:$B,CELL("contents", AB$7), $C:$C,CELL("contents", $P328))</f>
        <v>1684</v>
      </c>
      <c r="AC338" s="13"/>
      <c r="AD338" s="14">
        <f ca="1" xml:space="preserve"> _xlfn.MAXIFS($I:$I, $A:$A,CELL("contents", AD$4), $B:$B,CELL("contents", AD$7), $C:$C,CELL("contents", $P328))</f>
        <v>5272430</v>
      </c>
      <c r="AE338" s="12">
        <f ca="1" xml:space="preserve"> _xlfn.MAXIFS($I:$I, $A:$A,CELL("contents", AE$4), $B:$B,CELL("contents", AE$7), $C:$C,CELL("contents", $P328))</f>
        <v>7645728</v>
      </c>
      <c r="AF338" s="19">
        <f ca="1" xml:space="preserve"> _xlfn.MAXIFS($I:$I, $A:$A,CELL("contents", AF$4), $B:$B,CELL("contents", AF$7), $C:$C,CELL("contents", $P328))</f>
        <v>1895615</v>
      </c>
      <c r="AG338" s="13"/>
      <c r="AH338" s="14">
        <f ca="1" xml:space="preserve"> _xlfn.MAXIFS($I:$I, $A:$A,CELL("contents", AH$4), $B:$B,CELL("contents", AH$7), $C:$C,CELL("contents", $P328))</f>
        <v>7645728</v>
      </c>
      <c r="AK338" s="7" t="s">
        <v>29</v>
      </c>
      <c r="AL338" s="21"/>
      <c r="AM338" s="12">
        <f ca="1" xml:space="preserve"> _xlfn.MAXIFS($I:$I, $A:$A,CELL("contents", AM$4), $B:$B,CELL("contents", AM$7), $C:$C,CELL("contents", $P328), $G:$G,CELL("contents", AM$3))</f>
        <v>6649120</v>
      </c>
      <c r="AN338" s="19">
        <f ca="1" xml:space="preserve"> _xlfn.MAXIFS($I:$I, $A:$A,CELL("contents", AN$4), $B:$B,CELL("contents", AN$7), $C:$C,CELL("contents", $P328), $G:$G,CELL("contents", AN$3))</f>
        <v>1525746</v>
      </c>
      <c r="AO338" s="13"/>
      <c r="AP338" s="14">
        <f ca="1" xml:space="preserve"> _xlfn.MAXIFS($I:$I, $A:$A,CELL("contents", AP$4), $B:$B,CELL("contents", AP$7), $C:$C,CELL("contents", $P328), $G:$G,CELL("contents", AP$3))</f>
        <v>6649120</v>
      </c>
      <c r="AQ338" s="12">
        <f ca="1" xml:space="preserve"> _xlfn.MAXIFS($I:$I, $A:$A,CELL("contents", AQ$4), $B:$B,CELL("contents", AQ$7), $C:$C,CELL("contents", $P328), $G:$G,CELL("contents", AQ$3))</f>
        <v>4204574</v>
      </c>
      <c r="AR338" s="19">
        <f ca="1" xml:space="preserve"> _xlfn.MAXIFS($I:$I, $A:$A,CELL("contents", AR$4), $B:$B,CELL("contents", AR$7), $C:$C,CELL("contents", $P328), $G:$G,CELL("contents", AR$3))</f>
        <v>30</v>
      </c>
      <c r="AS338" s="13"/>
      <c r="AT338" s="14">
        <f ca="1" xml:space="preserve"> _xlfn.MAXIFS($I:$I, $A:$A,CELL("contents", AT$4), $B:$B,CELL("contents", AT$7), $C:$C,CELL("contents", $P328), $G:$G,CELL("contents", AT$3))</f>
        <v>4204574</v>
      </c>
      <c r="AU338" s="12">
        <f ca="1" xml:space="preserve"> _xlfn.MAXIFS($I:$I, $A:$A,CELL("contents", AU$4), $B:$B,CELL("contents", AU$7), $C:$C,CELL("contents", $P328), $G:$G,CELL("contents", AU$3))</f>
        <v>5258301</v>
      </c>
      <c r="AV338" s="19">
        <f ca="1" xml:space="preserve"> _xlfn.MAXIFS($I:$I, $A:$A,CELL("contents", AV$4), $B:$B,CELL("contents", AV$7), $C:$C,CELL("contents", $P328), $G:$G,CELL("contents", AV$3))</f>
        <v>30</v>
      </c>
      <c r="AW338" s="13"/>
      <c r="AX338" s="14">
        <f ca="1" xml:space="preserve"> _xlfn.MAXIFS($I:$I, $A:$A,CELL("contents", AX$4), $B:$B,CELL("contents", AX$7), $C:$C,CELL("contents", $P328), $G:$G,CELL("contents", AX$3))</f>
        <v>5258301</v>
      </c>
      <c r="AY338" s="12">
        <f ca="1" xml:space="preserve"> _xlfn.MAXIFS($I:$I, $A:$A,CELL("contents", AY$4), $B:$B,CELL("contents", AY$7), $C:$C,CELL("contents", $P328), $G:$G,CELL("contents", AY$3))</f>
        <v>6649120</v>
      </c>
      <c r="AZ338" s="19">
        <f ca="1" xml:space="preserve"> _xlfn.MAXIFS($I:$I, $A:$A,CELL("contents", AZ$4), $B:$B,CELL("contents", AZ$7), $C:$C,CELL("contents", $P328), $G:$G,CELL("contents", AZ$3))</f>
        <v>1525746</v>
      </c>
      <c r="BA338" s="13"/>
      <c r="BB338" s="14">
        <f ca="1" xml:space="preserve"> _xlfn.MAXIFS($I:$I, $A:$A,CELL("contents", BB$4), $B:$B,CELL("contents", BB$7), $C:$C,CELL("contents", $P328), $G:$G,CELL("contents", BB$3))</f>
        <v>6649120</v>
      </c>
      <c r="BE338" s="7" t="s">
        <v>29</v>
      </c>
      <c r="BF338" s="21"/>
      <c r="BG338" s="12">
        <f ca="1" xml:space="preserve"> _xlfn.MAXIFS($I:$I, $A:$A,CELL("contents", BG$4), $B:$B,CELL("contents", BG$7), $C:$C,CELL("contents", $P328), $G:$G,CELL("contents", BG$3))</f>
        <v>6136757</v>
      </c>
      <c r="BH338" s="19">
        <f ca="1" xml:space="preserve"> _xlfn.MAXIFS($I:$I, $A:$A,CELL("contents", BH$4), $B:$B,CELL("contents", BH$7), $C:$C,CELL("contents", $P328), $G:$G,CELL("contents", BH$3))</f>
        <v>1565888</v>
      </c>
      <c r="BI338" s="13"/>
      <c r="BJ338" s="14">
        <f ca="1" xml:space="preserve"> _xlfn.MAXIFS($I:$I, $A:$A,CELL("contents", BJ$4), $B:$B,CELL("contents", BJ$7), $C:$C,CELL("contents", $P328), $G:$G,CELL("contents", BJ$3))</f>
        <v>6136757</v>
      </c>
      <c r="BK338" s="12">
        <f ca="1" xml:space="preserve"> _xlfn.MAXIFS($I:$I, $A:$A,CELL("contents", BK$4), $B:$B,CELL("contents", BK$7), $C:$C,CELL("contents", $P328), $G:$G,CELL("contents", BK$3))</f>
        <v>4283705</v>
      </c>
      <c r="BL338" s="19">
        <f ca="1" xml:space="preserve"> _xlfn.MAXIFS($I:$I, $A:$A,CELL("contents", BL$4), $B:$B,CELL("contents", BL$7), $C:$C,CELL("contents", $P328), $G:$G,CELL("contents", BL$3))</f>
        <v>50</v>
      </c>
      <c r="BM338" s="13"/>
      <c r="BN338" s="14">
        <f ca="1" xml:space="preserve"> _xlfn.MAXIFS($I:$I, $A:$A,CELL("contents", BN$4), $B:$B,CELL("contents", BN$7), $C:$C,CELL("contents", $P328), $G:$G,CELL("contents", BN$3))</f>
        <v>4283705</v>
      </c>
      <c r="BO338" s="12">
        <f ca="1" xml:space="preserve"> _xlfn.MAXIFS($I:$I, $A:$A,CELL("contents", BO$4), $B:$B,CELL("contents", BO$7), $C:$C,CELL("contents", $P328), $G:$G,CELL("contents", BO$3))</f>
        <v>5272430</v>
      </c>
      <c r="BP338" s="19">
        <f ca="1" xml:space="preserve"> _xlfn.MAXIFS($I:$I, $A:$A,CELL("contents", BP$4), $B:$B,CELL("contents", BP$7), $C:$C,CELL("contents", $P328), $G:$G,CELL("contents", BP$3))</f>
        <v>50</v>
      </c>
      <c r="BQ338" s="13"/>
      <c r="BR338" s="14">
        <f ca="1" xml:space="preserve"> _xlfn.MAXIFS($I:$I, $A:$A,CELL("contents", BR$4), $B:$B,CELL("contents", BR$7), $C:$C,CELL("contents", $P328), $G:$G,CELL("contents", BR$3))</f>
        <v>5272430</v>
      </c>
      <c r="BS338" s="12">
        <f ca="1" xml:space="preserve"> _xlfn.MAXIFS($I:$I, $A:$A,CELL("contents", BS$4), $B:$B,CELL("contents", BS$7), $C:$C,CELL("contents", $P328), $G:$G,CELL("contents", BS$3))</f>
        <v>6136757</v>
      </c>
      <c r="BT338" s="19">
        <f ca="1" xml:space="preserve"> _xlfn.MAXIFS($I:$I, $A:$A,CELL("contents", BT$4), $B:$B,CELL("contents", BT$7), $C:$C,CELL("contents", $P328), $G:$G,CELL("contents", BT$3))</f>
        <v>1565888</v>
      </c>
      <c r="BU338" s="13"/>
      <c r="BV338" s="14">
        <f ca="1" xml:space="preserve"> _xlfn.MAXIFS($I:$I, $A:$A,CELL("contents", BV$4), $B:$B,CELL("contents", BV$7), $C:$C,CELL("contents", $P328), $G:$G,CELL("contents", BV$3))</f>
        <v>6136757</v>
      </c>
      <c r="BY338" s="7" t="s">
        <v>29</v>
      </c>
      <c r="BZ338" s="21"/>
      <c r="CA338" s="12">
        <f ca="1" xml:space="preserve"> _xlfn.MAXIFS($I:$I, $A:$A,CELL("contents", CA$4), $B:$B,CELL("contents", CA$7), $C:$C,CELL("contents", $P328), $G:$G,CELL("contents", CA$3))</f>
        <v>6968610</v>
      </c>
      <c r="CB338" s="19">
        <f ca="1" xml:space="preserve"> _xlfn.MAXIFS($I:$I, $A:$A,CELL("contents", CB$4), $B:$B,CELL("contents", CB$7), $C:$C,CELL("contents", $P328), $G:$G,CELL("contents", CB$3))</f>
        <v>1704382</v>
      </c>
      <c r="CC338" s="13"/>
      <c r="CD338" s="14">
        <f ca="1" xml:space="preserve"> _xlfn.MAXIFS($I:$I, $A:$A,CELL("contents", CD$4), $B:$B,CELL("contents", CD$7), $C:$C,CELL("contents", $P328), $G:$G,CELL("contents", CD$3))</f>
        <v>6968610</v>
      </c>
      <c r="CE338" s="12">
        <f ca="1" xml:space="preserve"> _xlfn.MAXIFS($I:$I, $A:$A,CELL("contents", CE$4), $B:$B,CELL("contents", CE$7), $C:$C,CELL("contents", $P328), $G:$G,CELL("contents", CE$3))</f>
        <v>4992035</v>
      </c>
      <c r="CF338" s="19">
        <f ca="1" xml:space="preserve"> _xlfn.MAXIFS($I:$I, $A:$A,CELL("contents", CF$4), $B:$B,CELL("contents", CF$7), $C:$C,CELL("contents", $P328), $G:$G,CELL("contents", CF$3))</f>
        <v>119</v>
      </c>
      <c r="CG338" s="13"/>
      <c r="CH338" s="14">
        <f ca="1" xml:space="preserve"> _xlfn.MAXIFS($I:$I, $A:$A,CELL("contents", CH$4), $B:$B,CELL("contents", CH$7), $C:$C,CELL("contents", $P328), $G:$G,CELL("contents", CH$3))</f>
        <v>4992035</v>
      </c>
      <c r="CI338" s="12">
        <f ca="1" xml:space="preserve"> _xlfn.MAXIFS($I:$I, $A:$A,CELL("contents", CI$4), $B:$B,CELL("contents", CI$7), $C:$C,CELL("contents", $P328), $G:$G,CELL("contents", CI$3))</f>
        <v>4522760</v>
      </c>
      <c r="CJ338" s="19">
        <f ca="1" xml:space="preserve"> _xlfn.MAXIFS($I:$I, $A:$A,CELL("contents", CJ$4), $B:$B,CELL("contents", CJ$7), $C:$C,CELL("contents", $P328), $G:$G,CELL("contents", CJ$3))</f>
        <v>119</v>
      </c>
      <c r="CK338" s="13"/>
      <c r="CL338" s="14">
        <f ca="1" xml:space="preserve"> _xlfn.MAXIFS($I:$I, $A:$A,CELL("contents", CL$4), $B:$B,CELL("contents", CL$7), $C:$C,CELL("contents", $P328), $G:$G,CELL("contents", CL$3))</f>
        <v>4522760</v>
      </c>
      <c r="CM338" s="12">
        <f ca="1" xml:space="preserve"> _xlfn.MAXIFS($I:$I, $A:$A,CELL("contents", CM$4), $B:$B,CELL("contents", CM$7), $C:$C,CELL("contents", $P328), $G:$G,CELL("contents", CM$3))</f>
        <v>6968610</v>
      </c>
      <c r="CN338" s="19">
        <f ca="1" xml:space="preserve"> _xlfn.MAXIFS($I:$I, $A:$A,CELL("contents", CN$4), $B:$B,CELL("contents", CN$7), $C:$C,CELL("contents", $P328), $G:$G,CELL("contents", CN$3))</f>
        <v>1704382</v>
      </c>
      <c r="CO338" s="13"/>
      <c r="CP338" s="14">
        <f ca="1" xml:space="preserve"> _xlfn.MAXIFS($I:$I, $A:$A,CELL("contents", CP$4), $B:$B,CELL("contents", CP$7), $C:$C,CELL("contents", $P328), $G:$G,CELL("contents", CP$3))</f>
        <v>6968610</v>
      </c>
      <c r="CS338" s="7" t="s">
        <v>29</v>
      </c>
      <c r="CT338" s="21"/>
      <c r="CU338" s="12">
        <f ca="1" xml:space="preserve"> _xlfn.MAXIFS($I:$I, $A:$A,CELL("contents", CU$4), $B:$B,CELL("contents", CU$7), $C:$C,CELL("contents", $P328), $G:$G,CELL("contents", CU$3))</f>
        <v>7537849</v>
      </c>
      <c r="CV338" s="19">
        <f ca="1" xml:space="preserve"> _xlfn.MAXIFS($I:$I, $A:$A,CELL("contents", CV$4), $B:$B,CELL("contents", CV$7), $C:$C,CELL("contents", $P328), $G:$G,CELL("contents", CV$3))</f>
        <v>1889090</v>
      </c>
      <c r="CW338" s="13"/>
      <c r="CX338" s="14">
        <f ca="1" xml:space="preserve"> _xlfn.MAXIFS($I:$I, $A:$A,CELL("contents", CX$4), $B:$B,CELL("contents", CX$7), $C:$C,CELL("contents", $P328), $G:$G,CELL("contents", CX$3))</f>
        <v>7537849</v>
      </c>
      <c r="CY338" s="12">
        <f ca="1" xml:space="preserve"> _xlfn.MAXIFS($I:$I, $A:$A,CELL("contents", CY$4), $B:$B,CELL("contents", CY$7), $C:$C,CELL("contents", $P328), $G:$G,CELL("contents", CY$3))</f>
        <v>5308846</v>
      </c>
      <c r="CZ338" s="19">
        <f ca="1" xml:space="preserve"> _xlfn.MAXIFS($I:$I, $A:$A,CELL("contents", CZ$4), $B:$B,CELL("contents", CZ$7), $C:$C,CELL("contents", $P328), $G:$G,CELL("contents", CZ$3))</f>
        <v>428</v>
      </c>
      <c r="DA338" s="13"/>
      <c r="DB338" s="14">
        <f ca="1" xml:space="preserve"> _xlfn.MAXIFS($I:$I, $A:$A,CELL("contents", DB$4), $B:$B,CELL("contents", DB$7), $C:$C,CELL("contents", $P328), $G:$G,CELL("contents", DB$3))</f>
        <v>5308846</v>
      </c>
      <c r="DC338" s="12">
        <f ca="1" xml:space="preserve"> _xlfn.MAXIFS($I:$I, $A:$A,CELL("contents", DC$4), $B:$B,CELL("contents", DC$7), $C:$C,CELL("contents", $P328), $G:$G,CELL("contents", DC$3))</f>
        <v>5152988</v>
      </c>
      <c r="DD338" s="19">
        <f ca="1" xml:space="preserve"> _xlfn.MAXIFS($I:$I, $A:$A,CELL("contents", DD$4), $B:$B,CELL("contents", DD$7), $C:$C,CELL("contents", $P328), $G:$G,CELL("contents", DD$3))</f>
        <v>428</v>
      </c>
      <c r="DE338" s="13"/>
      <c r="DF338" s="14">
        <f ca="1" xml:space="preserve"> _xlfn.MAXIFS($I:$I, $A:$A,CELL("contents", DF$4), $B:$B,CELL("contents", DF$7), $C:$C,CELL("contents", $P328), $G:$G,CELL("contents", DF$3))</f>
        <v>5152988</v>
      </c>
      <c r="DG338" s="12">
        <f ca="1" xml:space="preserve"> _xlfn.MAXIFS($I:$I, $A:$A,CELL("contents", DG$4), $B:$B,CELL("contents", DG$7), $C:$C,CELL("contents", $P328), $G:$G,CELL("contents", DG$3))</f>
        <v>7537849</v>
      </c>
      <c r="DH338" s="19">
        <f ca="1" xml:space="preserve"> _xlfn.MAXIFS($I:$I, $A:$A,CELL("contents", DH$4), $B:$B,CELL("contents", DH$7), $C:$C,CELL("contents", $P328), $G:$G,CELL("contents", DH$3))</f>
        <v>1889090</v>
      </c>
      <c r="DI338" s="13"/>
      <c r="DJ338" s="14">
        <f ca="1" xml:space="preserve"> _xlfn.MAXIFS($I:$I, $A:$A,CELL("contents", DJ$4), $B:$B,CELL("contents", DJ$7), $C:$C,CELL("contents", $P328), $G:$G,CELL("contents", DJ$3))</f>
        <v>7537849</v>
      </c>
      <c r="DM338" s="7" t="s">
        <v>29</v>
      </c>
      <c r="DN338" s="21"/>
      <c r="DO338" s="12">
        <f ca="1" xml:space="preserve"> _xlfn.MAXIFS($I:$I, $A:$A,CELL("contents", DO$4), $B:$B,CELL("contents", DO$7), $C:$C,CELL("contents", $P328), $G:$G,CELL("contents", DO$3))</f>
        <v>7645728</v>
      </c>
      <c r="DP338" s="19">
        <f ca="1" xml:space="preserve"> _xlfn.MAXIFS($I:$I, $A:$A,CELL("contents", DP$4), $B:$B,CELL("contents", DP$7), $C:$C,CELL("contents", $P328), $G:$G,CELL("contents", DP$3))</f>
        <v>1895615</v>
      </c>
      <c r="DQ338" s="13"/>
      <c r="DR338" s="14">
        <f ca="1" xml:space="preserve"> _xlfn.MAXIFS($I:$I, $A:$A,CELL("contents", DR$4), $B:$B,CELL("contents", DR$7), $C:$C,CELL("contents", $P328), $G:$G,CELL("contents", DR$3))</f>
        <v>7645728</v>
      </c>
      <c r="DS338" s="12">
        <f ca="1" xml:space="preserve"> _xlfn.MAXIFS($I:$I, $A:$A,CELL("contents", DS$4), $B:$B,CELL("contents", DS$7), $C:$C,CELL("contents", $P328), $G:$G,CELL("contents", DS$3))</f>
        <v>5373118</v>
      </c>
      <c r="DT338" s="19">
        <f ca="1" xml:space="preserve"> _xlfn.MAXIFS($I:$I, $A:$A,CELL("contents", DT$4), $B:$B,CELL("contents", DT$7), $C:$C,CELL("contents", $P328), $G:$G,CELL("contents", DT$3))</f>
        <v>1684</v>
      </c>
      <c r="DU338" s="13"/>
      <c r="DV338" s="14">
        <f ca="1" xml:space="preserve"> _xlfn.MAXIFS($I:$I, $A:$A,CELL("contents", DV$4), $B:$B,CELL("contents", DV$7), $C:$C,CELL("contents", $P328), $G:$G,CELL("contents", DV$3))</f>
        <v>5373118</v>
      </c>
      <c r="DW338" s="12">
        <f ca="1" xml:space="preserve"> _xlfn.MAXIFS($I:$I, $A:$A,CELL("contents", DW$4), $B:$B,CELL("contents", DW$7), $C:$C,CELL("contents", $P328), $G:$G,CELL("contents", DW$3))</f>
        <v>4797432</v>
      </c>
      <c r="DX338" s="19">
        <f ca="1" xml:space="preserve"> _xlfn.MAXIFS($I:$I, $A:$A,CELL("contents", DX$4), $B:$B,CELL("contents", DX$7), $C:$C,CELL("contents", $P328), $G:$G,CELL("contents", DX$3))</f>
        <v>1684</v>
      </c>
      <c r="DY338" s="13"/>
      <c r="DZ338" s="14">
        <f ca="1" xml:space="preserve"> _xlfn.MAXIFS($I:$I, $A:$A,CELL("contents", DZ$4), $B:$B,CELL("contents", DZ$7), $C:$C,CELL("contents", $P328), $G:$G,CELL("contents", DZ$3))</f>
        <v>4797432</v>
      </c>
      <c r="EA338" s="12">
        <f ca="1" xml:space="preserve"> _xlfn.MAXIFS($I:$I, $A:$A,CELL("contents", EA$4), $B:$B,CELL("contents", EA$7), $C:$C,CELL("contents", $P328), $G:$G,CELL("contents", EA$3))</f>
        <v>7645728</v>
      </c>
      <c r="EB338" s="19">
        <f ca="1" xml:space="preserve"> _xlfn.MAXIFS($I:$I, $A:$A,CELL("contents", EB$4), $B:$B,CELL("contents", EB$7), $C:$C,CELL("contents", $P328), $G:$G,CELL("contents", EB$3))</f>
        <v>1895615</v>
      </c>
      <c r="EC338" s="13"/>
      <c r="ED338" s="14">
        <f ca="1" xml:space="preserve"> _xlfn.MAXIFS($I:$I, $A:$A,CELL("contents", ED$4), $B:$B,CELL("contents", ED$7), $C:$C,CELL("contents", $P328), $G:$G,CELL("contents", ED$3))</f>
        <v>7645728</v>
      </c>
    </row>
    <row r="339" spans="1:134" x14ac:dyDescent="0.25">
      <c r="A339" t="s">
        <v>15</v>
      </c>
      <c r="B339" t="s">
        <v>14</v>
      </c>
      <c r="C339">
        <v>12</v>
      </c>
      <c r="D339">
        <v>24</v>
      </c>
      <c r="E339" t="b">
        <v>0</v>
      </c>
      <c r="F339">
        <v>4.9000000000000002E-2</v>
      </c>
      <c r="G339">
        <v>16</v>
      </c>
      <c r="H339">
        <v>16</v>
      </c>
      <c r="I339">
        <v>3074</v>
      </c>
      <c r="J339">
        <v>3072</v>
      </c>
      <c r="K339">
        <v>1518</v>
      </c>
      <c r="L339">
        <v>13</v>
      </c>
      <c r="M339">
        <f t="shared" si="774"/>
        <v>0</v>
      </c>
      <c r="N339" t="b">
        <f t="shared" ref="N339" si="807">AND(MIN($F338,$F339,$F340)=$F339,MAX($H338,$H339,$H340)=$H339)</f>
        <v>1</v>
      </c>
      <c r="O339" t="b">
        <f t="shared" ref="O339" si="808">AND(NOT(N338),N339,NOT(N340))</f>
        <v>1</v>
      </c>
      <c r="P339">
        <f>P325</f>
        <v>19</v>
      </c>
      <c r="Q339" s="6" t="s">
        <v>16</v>
      </c>
      <c r="R339" s="32" t="s">
        <v>25</v>
      </c>
      <c r="S339" s="12">
        <f ca="1" xml:space="preserve"> SUMIFS($M:$M, $A:$A,CELL("contents", S$4), $B:$B,CELL("contents", S$7), $E:$E, "TRUE", $C:$C,CELL("contents", $P328))</f>
        <v>2653</v>
      </c>
      <c r="T339" s="19">
        <f ca="1" xml:space="preserve"> SUMIFS($M:$M, $A:$A,CELL("contents", T$4), $B:$B,CELL("contents", T$7), $E:$E, "TRUE", $C:$C,CELL("contents", $P328))</f>
        <v>4775</v>
      </c>
      <c r="U339" s="13"/>
      <c r="V339" s="14">
        <f ca="1" xml:space="preserve"> SUMIFS($M:$M, $A:$A,CELL("contents", V$4), $B:$B,CELL("contents", V$7), $E:$E, "TRUE", $C:$C,CELL("contents", $P328))</f>
        <v>7428</v>
      </c>
      <c r="W339" s="12">
        <f ca="1" xml:space="preserve"> SUMIFS($M:$M, $A:$A,CELL("contents", W$4), $B:$B,CELL("contents", W$7), $E:$E, "TRUE", $C:$C,CELL("contents", $P328))</f>
        <v>4161</v>
      </c>
      <c r="X339" s="19">
        <f ca="1" xml:space="preserve"> SUMIFS($M:$M, $A:$A,CELL("contents", X$4), $B:$B,CELL("contents", X$7), $E:$E, "TRUE", $C:$C,CELL("contents", $P328))</f>
        <v>0</v>
      </c>
      <c r="Y339" s="13"/>
      <c r="Z339" s="14">
        <f ca="1" xml:space="preserve"> SUMIFS($M:$M, $A:$A,CELL("contents", Z$4), $B:$B,CELL("contents", Z$7), $E:$E, "TRUE", $C:$C,CELL("contents", $P328))</f>
        <v>4161</v>
      </c>
      <c r="AA339" s="12">
        <f ca="1" xml:space="preserve"> SUMIFS($M:$M, $A:$A,CELL("contents", AA$4), $B:$B,CELL("contents", AA$7), $E:$E, "TRUE", $C:$C,CELL("contents", $P328))</f>
        <v>4208</v>
      </c>
      <c r="AB339" s="19">
        <f ca="1" xml:space="preserve"> SUMIFS($M:$M, $A:$A,CELL("contents", AB$4), $B:$B,CELL("contents", AB$7), $E:$E, "TRUE", $C:$C,CELL("contents", $P328))</f>
        <v>0</v>
      </c>
      <c r="AC339" s="13"/>
      <c r="AD339" s="14">
        <f ca="1" xml:space="preserve"> SUMIFS($M:$M, $A:$A,CELL("contents", AD$4), $B:$B,CELL("contents", AD$7), $E:$E, "TRUE", $C:$C,CELL("contents", $P328))</f>
        <v>4208</v>
      </c>
      <c r="AE339" s="12">
        <f ca="1" xml:space="preserve"> SUMIFS($M:$M, $A:$A,CELL("contents", AE$4), $B:$B,CELL("contents", AE$7), $E:$E, "TRUE", $C:$C,CELL("contents", $P328))</f>
        <v>11022</v>
      </c>
      <c r="AF339" s="19">
        <f ca="1" xml:space="preserve"> SUMIFS($M:$M, $A:$A,CELL("contents", AF$4), $B:$B,CELL("contents", AF$7), $E:$E, "TRUE", $C:$C,CELL("contents", $P328))</f>
        <v>4775</v>
      </c>
      <c r="AG339" s="13"/>
      <c r="AH339" s="14">
        <f ca="1" xml:space="preserve"> SUMIFS($M:$M, $A:$A,CELL("contents", AH$4), $B:$B,CELL("contents", AH$7), $E:$E, "TRUE", $C:$C,CELL("contents", $P328))</f>
        <v>15797</v>
      </c>
      <c r="AK339" s="6" t="s">
        <v>16</v>
      </c>
      <c r="AL339" s="32" t="s">
        <v>25</v>
      </c>
      <c r="AM339" s="12">
        <f ca="1" xml:space="preserve"> SUMIFS($M:$M, $A:$A,CELL("contents", AM$4), $B:$B,CELL("contents", AM$7), $E:$E, "TRUE", $C:$C,CELL("contents", $P328), $G:$G,CELL("contents", AM$3))</f>
        <v>7</v>
      </c>
      <c r="AN339" s="19">
        <f ca="1" xml:space="preserve"> SUMIFS($M:$M, $A:$A,CELL("contents", AN$4), $B:$B,CELL("contents", AN$7), $E:$E, "TRUE", $C:$C,CELL("contents", $P328), $G:$G,CELL("contents", AN$3))</f>
        <v>15</v>
      </c>
      <c r="AO339" s="13"/>
      <c r="AP339" s="14">
        <f ca="1" xml:space="preserve"> SUMIFS($M:$M, $A:$A,CELL("contents", AP$4), $B:$B,CELL("contents", AP$7), $E:$E, "TRUE", $C:$C,CELL("contents", $P328), $G:$G,CELL("contents", AP$3))</f>
        <v>22</v>
      </c>
      <c r="AQ339" s="12">
        <f ca="1" xml:space="preserve"> SUMIFS($M:$M, $A:$A,CELL("contents", AQ$4), $B:$B,CELL("contents", AQ$7), $E:$E, "TRUE", $C:$C,CELL("contents", $P328), $G:$G,CELL("contents", AQ$3))</f>
        <v>7</v>
      </c>
      <c r="AR339" s="19">
        <f ca="1" xml:space="preserve"> SUMIFS($M:$M, $A:$A,CELL("contents", AR$4), $B:$B,CELL("contents", AR$7), $E:$E, "TRUE", $C:$C,CELL("contents", $P328), $G:$G,CELL("contents", AR$3))</f>
        <v>0</v>
      </c>
      <c r="AS339" s="13"/>
      <c r="AT339" s="14">
        <f ca="1" xml:space="preserve"> SUMIFS($M:$M, $A:$A,CELL("contents", AT$4), $B:$B,CELL("contents", AT$7), $E:$E, "TRUE", $C:$C,CELL("contents", $P328), $G:$G,CELL("contents", AT$3))</f>
        <v>7</v>
      </c>
      <c r="AU339" s="12">
        <f ca="1" xml:space="preserve"> SUMIFS($M:$M, $A:$A,CELL("contents", AU$4), $B:$B,CELL("contents", AU$7), $E:$E, "TRUE", $C:$C,CELL("contents", $P328), $G:$G,CELL("contents", AU$3))</f>
        <v>7</v>
      </c>
      <c r="AV339" s="19">
        <f ca="1" xml:space="preserve"> SUMIFS($M:$M, $A:$A,CELL("contents", AV$4), $B:$B,CELL("contents", AV$7), $E:$E, "TRUE", $C:$C,CELL("contents", $P328), $G:$G,CELL("contents", AV$3))</f>
        <v>0</v>
      </c>
      <c r="AW339" s="13"/>
      <c r="AX339" s="14">
        <f ca="1" xml:space="preserve"> SUMIFS($M:$M, $A:$A,CELL("contents", AX$4), $B:$B,CELL("contents", AX$7), $E:$E, "TRUE", $C:$C,CELL("contents", $P328), $G:$G,CELL("contents", AX$3))</f>
        <v>7</v>
      </c>
      <c r="AY339" s="12">
        <f ca="1" xml:space="preserve"> SUMIFS($M:$M, $A:$A,CELL("contents", AY$4), $B:$B,CELL("contents", AY$7), $E:$E, "TRUE", $C:$C,CELL("contents", $P328), $G:$G,CELL("contents", AY$3))</f>
        <v>21</v>
      </c>
      <c r="AZ339" s="19">
        <f ca="1" xml:space="preserve"> SUMIFS($M:$M, $A:$A,CELL("contents", AZ$4), $B:$B,CELL("contents", AZ$7), $E:$E, "TRUE", $C:$C,CELL("contents", $P328), $G:$G,CELL("contents", AZ$3))</f>
        <v>15</v>
      </c>
      <c r="BA339" s="13"/>
      <c r="BB339" s="14">
        <f ca="1" xml:space="preserve"> SUMIFS($M:$M, $A:$A,CELL("contents", BB$4), $B:$B,CELL("contents", BB$7), $E:$E, "TRUE", $C:$C,CELL("contents", $P328), $G:$G,CELL("contents", BB$3))</f>
        <v>36</v>
      </c>
      <c r="BE339" s="6" t="s">
        <v>16</v>
      </c>
      <c r="BF339" s="32" t="s">
        <v>25</v>
      </c>
      <c r="BG339" s="12">
        <f ca="1" xml:space="preserve"> SUMIFS($M:$M, $A:$A,CELL("contents", BG$4), $B:$B,CELL("contents", BG$7), $E:$E, "TRUE", $C:$C,CELL("contents", $P328), $G:$G,CELL("contents", BG$3))</f>
        <v>28</v>
      </c>
      <c r="BH339" s="19">
        <f ca="1" xml:space="preserve"> SUMIFS($M:$M, $A:$A,CELL("contents", BH$4), $B:$B,CELL("contents", BH$7), $E:$E, "TRUE", $C:$C,CELL("contents", $P328), $G:$G,CELL("contents", BH$3))</f>
        <v>56</v>
      </c>
      <c r="BI339" s="13"/>
      <c r="BJ339" s="14">
        <f ca="1" xml:space="preserve"> SUMIFS($M:$M, $A:$A,CELL("contents", BJ$4), $B:$B,CELL("contents", BJ$7), $E:$E, "TRUE", $C:$C,CELL("contents", $P328), $G:$G,CELL("contents", BJ$3))</f>
        <v>84</v>
      </c>
      <c r="BK339" s="12">
        <f ca="1" xml:space="preserve"> SUMIFS($M:$M, $A:$A,CELL("contents", BK$4), $B:$B,CELL("contents", BK$7), $E:$E, "TRUE", $C:$C,CELL("contents", $P328), $G:$G,CELL("contents", BK$3))</f>
        <v>28</v>
      </c>
      <c r="BL339" s="19">
        <f ca="1" xml:space="preserve"> SUMIFS($M:$M, $A:$A,CELL("contents", BL$4), $B:$B,CELL("contents", BL$7), $E:$E, "TRUE", $C:$C,CELL("contents", $P328), $G:$G,CELL("contents", BL$3))</f>
        <v>0</v>
      </c>
      <c r="BM339" s="13"/>
      <c r="BN339" s="14">
        <f ca="1" xml:space="preserve"> SUMIFS($M:$M, $A:$A,CELL("contents", BN$4), $B:$B,CELL("contents", BN$7), $E:$E, "TRUE", $C:$C,CELL("contents", $P328), $G:$G,CELL("contents", BN$3))</f>
        <v>28</v>
      </c>
      <c r="BO339" s="12">
        <f ca="1" xml:space="preserve"> SUMIFS($M:$M, $A:$A,CELL("contents", BO$4), $B:$B,CELL("contents", BO$7), $E:$E, "TRUE", $C:$C,CELL("contents", $P328), $G:$G,CELL("contents", BO$3))</f>
        <v>28</v>
      </c>
      <c r="BP339" s="19">
        <f ca="1" xml:space="preserve"> SUMIFS($M:$M, $A:$A,CELL("contents", BP$4), $B:$B,CELL("contents", BP$7), $E:$E, "TRUE", $C:$C,CELL("contents", $P328), $G:$G,CELL("contents", BP$3))</f>
        <v>0</v>
      </c>
      <c r="BQ339" s="13"/>
      <c r="BR339" s="14">
        <f ca="1" xml:space="preserve"> SUMIFS($M:$M, $A:$A,CELL("contents", BR$4), $B:$B,CELL("contents", BR$7), $E:$E, "TRUE", $C:$C,CELL("contents", $P328), $G:$G,CELL("contents", BR$3))</f>
        <v>28</v>
      </c>
      <c r="BS339" s="12">
        <f ca="1" xml:space="preserve"> SUMIFS($M:$M, $A:$A,CELL("contents", BS$4), $B:$B,CELL("contents", BS$7), $E:$E, "TRUE", $C:$C,CELL("contents", $P328), $G:$G,CELL("contents", BS$3))</f>
        <v>84</v>
      </c>
      <c r="BT339" s="19">
        <f ca="1" xml:space="preserve"> SUMIFS($M:$M, $A:$A,CELL("contents", BT$4), $B:$B,CELL("contents", BT$7), $E:$E, "TRUE", $C:$C,CELL("contents", $P328), $G:$G,CELL("contents", BT$3))</f>
        <v>56</v>
      </c>
      <c r="BU339" s="13"/>
      <c r="BV339" s="14">
        <f ca="1" xml:space="preserve"> SUMIFS($M:$M, $A:$A,CELL("contents", BV$4), $B:$B,CELL("contents", BV$7), $E:$E, "TRUE", $C:$C,CELL("contents", $P328), $G:$G,CELL("contents", BV$3))</f>
        <v>140</v>
      </c>
      <c r="BY339" s="6" t="s">
        <v>16</v>
      </c>
      <c r="BZ339" s="32" t="s">
        <v>25</v>
      </c>
      <c r="CA339" s="12">
        <f ca="1" xml:space="preserve"> SUMIFS($M:$M, $A:$A,CELL("contents", CA$4), $B:$B,CELL("contents", CA$7), $E:$E, "TRUE", $C:$C,CELL("contents", $P328), $G:$G,CELL("contents", CA$3))</f>
        <v>112</v>
      </c>
      <c r="CB339" s="19">
        <f ca="1" xml:space="preserve"> SUMIFS($M:$M, $A:$A,CELL("contents", CB$4), $B:$B,CELL("contents", CB$7), $E:$E, "TRUE", $C:$C,CELL("contents", $P328), $G:$G,CELL("contents", CB$3))</f>
        <v>224</v>
      </c>
      <c r="CC339" s="13"/>
      <c r="CD339" s="14">
        <f ca="1" xml:space="preserve"> SUMIFS($M:$M, $A:$A,CELL("contents", CD$4), $B:$B,CELL("contents", CD$7), $E:$E, "TRUE", $C:$C,CELL("contents", $P328), $G:$G,CELL("contents", CD$3))</f>
        <v>336</v>
      </c>
      <c r="CE339" s="12">
        <f ca="1" xml:space="preserve"> SUMIFS($M:$M, $A:$A,CELL("contents", CE$4), $B:$B,CELL("contents", CE$7), $E:$E, "TRUE", $C:$C,CELL("contents", $P328), $G:$G,CELL("contents", CE$3))</f>
        <v>138</v>
      </c>
      <c r="CF339" s="19">
        <f ca="1" xml:space="preserve"> SUMIFS($M:$M, $A:$A,CELL("contents", CF$4), $B:$B,CELL("contents", CF$7), $E:$E, "TRUE", $C:$C,CELL("contents", $P328), $G:$G,CELL("contents", CF$3))</f>
        <v>0</v>
      </c>
      <c r="CG339" s="13"/>
      <c r="CH339" s="14">
        <f ca="1" xml:space="preserve"> SUMIFS($M:$M, $A:$A,CELL("contents", CH$4), $B:$B,CELL("contents", CH$7), $E:$E, "TRUE", $C:$C,CELL("contents", $P328), $G:$G,CELL("contents", CH$3))</f>
        <v>138</v>
      </c>
      <c r="CI339" s="12">
        <f ca="1" xml:space="preserve"> SUMIFS($M:$M, $A:$A,CELL("contents", CI$4), $B:$B,CELL("contents", CI$7), $E:$E, "TRUE", $C:$C,CELL("contents", $P328), $G:$G,CELL("contents", CI$3))</f>
        <v>140</v>
      </c>
      <c r="CJ339" s="19">
        <f ca="1" xml:space="preserve"> SUMIFS($M:$M, $A:$A,CELL("contents", CJ$4), $B:$B,CELL("contents", CJ$7), $E:$E, "TRUE", $C:$C,CELL("contents", $P328), $G:$G,CELL("contents", CJ$3))</f>
        <v>0</v>
      </c>
      <c r="CK339" s="13"/>
      <c r="CL339" s="14">
        <f ca="1" xml:space="preserve"> SUMIFS($M:$M, $A:$A,CELL("contents", CL$4), $B:$B,CELL("contents", CL$7), $E:$E, "TRUE", $C:$C,CELL("contents", $P328), $G:$G,CELL("contents", CL$3))</f>
        <v>140</v>
      </c>
      <c r="CM339" s="12">
        <f ca="1" xml:space="preserve"> SUMIFS($M:$M, $A:$A,CELL("contents", CM$4), $B:$B,CELL("contents", CM$7), $E:$E, "TRUE", $C:$C,CELL("contents", $P328), $G:$G,CELL("contents", CM$3))</f>
        <v>390</v>
      </c>
      <c r="CN339" s="19">
        <f ca="1" xml:space="preserve"> SUMIFS($M:$M, $A:$A,CELL("contents", CN$4), $B:$B,CELL("contents", CN$7), $E:$E, "TRUE", $C:$C,CELL("contents", $P328), $G:$G,CELL("contents", CN$3))</f>
        <v>224</v>
      </c>
      <c r="CO339" s="13"/>
      <c r="CP339" s="14">
        <f ca="1" xml:space="preserve"> SUMIFS($M:$M, $A:$A,CELL("contents", CP$4), $B:$B,CELL("contents", CP$7), $E:$E, "TRUE", $C:$C,CELL("contents", $P328), $G:$G,CELL("contents", CP$3))</f>
        <v>614</v>
      </c>
      <c r="CS339" s="6" t="s">
        <v>16</v>
      </c>
      <c r="CT339" s="32" t="s">
        <v>25</v>
      </c>
      <c r="CU339" s="12">
        <f ca="1" xml:space="preserve"> SUMIFS($M:$M, $A:$A,CELL("contents", CU$4), $B:$B,CELL("contents", CU$7), $E:$E, "TRUE", $C:$C,CELL("contents", $P328), $G:$G,CELL("contents", CU$3))</f>
        <v>448</v>
      </c>
      <c r="CV339" s="19">
        <f ca="1" xml:space="preserve"> SUMIFS($M:$M, $A:$A,CELL("contents", CV$4), $B:$B,CELL("contents", CV$7), $E:$E, "TRUE", $C:$C,CELL("contents", $P328), $G:$G,CELL("contents", CV$3))</f>
        <v>896</v>
      </c>
      <c r="CW339" s="13"/>
      <c r="CX339" s="14">
        <f ca="1" xml:space="preserve"> SUMIFS($M:$M, $A:$A,CELL("contents", CX$4), $B:$B,CELL("contents", CX$7), $E:$E, "TRUE", $C:$C,CELL("contents", $P328), $G:$G,CELL("contents", CX$3))</f>
        <v>1344</v>
      </c>
      <c r="CY339" s="12">
        <f ca="1" xml:space="preserve"> SUMIFS($M:$M, $A:$A,CELL("contents", CY$4), $B:$B,CELL("contents", CY$7), $E:$E, "TRUE", $C:$C,CELL("contents", $P328), $G:$G,CELL("contents", CY$3))</f>
        <v>656</v>
      </c>
      <c r="CZ339" s="19">
        <f ca="1" xml:space="preserve"> SUMIFS($M:$M, $A:$A,CELL("contents", CZ$4), $B:$B,CELL("contents", CZ$7), $E:$E, "TRUE", $C:$C,CELL("contents", $P328), $G:$G,CELL("contents", CZ$3))</f>
        <v>0</v>
      </c>
      <c r="DA339" s="13"/>
      <c r="DB339" s="14">
        <f ca="1" xml:space="preserve"> SUMIFS($M:$M, $A:$A,CELL("contents", DB$4), $B:$B,CELL("contents", DB$7), $E:$E, "TRUE", $C:$C,CELL("contents", $P328), $G:$G,CELL("contents", DB$3))</f>
        <v>656</v>
      </c>
      <c r="DC339" s="12">
        <f ca="1" xml:space="preserve"> SUMIFS($M:$M, $A:$A,CELL("contents", DC$4), $B:$B,CELL("contents", DC$7), $E:$E, "TRUE", $C:$C,CELL("contents", $P328), $G:$G,CELL("contents", DC$3))</f>
        <v>663</v>
      </c>
      <c r="DD339" s="19">
        <f ca="1" xml:space="preserve"> SUMIFS($M:$M, $A:$A,CELL("contents", DD$4), $B:$B,CELL("contents", DD$7), $E:$E, "TRUE", $C:$C,CELL("contents", $P328), $G:$G,CELL("contents", DD$3))</f>
        <v>0</v>
      </c>
      <c r="DE339" s="13"/>
      <c r="DF339" s="14">
        <f ca="1" xml:space="preserve"> SUMIFS($M:$M, $A:$A,CELL("contents", DF$4), $B:$B,CELL("contents", DF$7), $E:$E, "TRUE", $C:$C,CELL("contents", $P328), $G:$G,CELL("contents", DF$3))</f>
        <v>663</v>
      </c>
      <c r="DG339" s="12">
        <f ca="1" xml:space="preserve"> SUMIFS($M:$M, $A:$A,CELL("contents", DG$4), $B:$B,CELL("contents", DG$7), $E:$E, "TRUE", $C:$C,CELL("contents", $P328), $G:$G,CELL("contents", DG$3))</f>
        <v>1767</v>
      </c>
      <c r="DH339" s="19">
        <f ca="1" xml:space="preserve"> SUMIFS($M:$M, $A:$A,CELL("contents", DH$4), $B:$B,CELL("contents", DH$7), $E:$E, "TRUE", $C:$C,CELL("contents", $P328), $G:$G,CELL("contents", DH$3))</f>
        <v>896</v>
      </c>
      <c r="DI339" s="13"/>
      <c r="DJ339" s="14">
        <f ca="1" xml:space="preserve"> SUMIFS($M:$M, $A:$A,CELL("contents", DJ$4), $B:$B,CELL("contents", DJ$7), $E:$E, "TRUE", $C:$C,CELL("contents", $P328), $G:$G,CELL("contents", DJ$3))</f>
        <v>2663</v>
      </c>
      <c r="DM339" s="6" t="s">
        <v>16</v>
      </c>
      <c r="DN339" s="32" t="s">
        <v>25</v>
      </c>
      <c r="DO339" s="12">
        <f ca="1" xml:space="preserve"> SUMIFS($M:$M, $A:$A,CELL("contents", DO$4), $B:$B,CELL("contents", DO$7), $E:$E, "TRUE", $C:$C,CELL("contents", $P328), $G:$G,CELL("contents", DO$3))</f>
        <v>2058</v>
      </c>
      <c r="DP339" s="19">
        <f ca="1" xml:space="preserve"> SUMIFS($M:$M, $A:$A,CELL("contents", DP$4), $B:$B,CELL("contents", DP$7), $E:$E, "TRUE", $C:$C,CELL("contents", $P328), $G:$G,CELL("contents", DP$3))</f>
        <v>3584</v>
      </c>
      <c r="DQ339" s="13"/>
      <c r="DR339" s="14">
        <f ca="1" xml:space="preserve"> SUMIFS($M:$M, $A:$A,CELL("contents", DR$4), $B:$B,CELL("contents", DR$7), $E:$E, "TRUE", $C:$C,CELL("contents", $P328), $G:$G,CELL("contents", DR$3))</f>
        <v>5642</v>
      </c>
      <c r="DS339" s="12">
        <f ca="1" xml:space="preserve"> SUMIFS($M:$M, $A:$A,CELL("contents", DS$4), $B:$B,CELL("contents", DS$7), $E:$E, "TRUE", $C:$C,CELL("contents", $P328), $G:$G,CELL("contents", DS$3))</f>
        <v>3332</v>
      </c>
      <c r="DT339" s="19">
        <f ca="1" xml:space="preserve"> SUMIFS($M:$M, $A:$A,CELL("contents", DT$4), $B:$B,CELL("contents", DT$7), $E:$E, "TRUE", $C:$C,CELL("contents", $P328), $G:$G,CELL("contents", DT$3))</f>
        <v>0</v>
      </c>
      <c r="DU339" s="13"/>
      <c r="DV339" s="14">
        <f ca="1" xml:space="preserve"> SUMIFS($M:$M, $A:$A,CELL("contents", DV$4), $B:$B,CELL("contents", DV$7), $E:$E, "TRUE", $C:$C,CELL("contents", $P328), $G:$G,CELL("contents", DV$3))</f>
        <v>3332</v>
      </c>
      <c r="DW339" s="12">
        <f ca="1" xml:space="preserve"> SUMIFS($M:$M, $A:$A,CELL("contents", DW$4), $B:$B,CELL("contents", DW$7), $E:$E, "TRUE", $C:$C,CELL("contents", $P328), $G:$G,CELL("contents", DW$3))</f>
        <v>3370</v>
      </c>
      <c r="DX339" s="19">
        <f ca="1" xml:space="preserve"> SUMIFS($M:$M, $A:$A,CELL("contents", DX$4), $B:$B,CELL("contents", DX$7), $E:$E, "TRUE", $C:$C,CELL("contents", $P328), $G:$G,CELL("contents", DX$3))</f>
        <v>0</v>
      </c>
      <c r="DY339" s="13"/>
      <c r="DZ339" s="14">
        <f ca="1" xml:space="preserve"> SUMIFS($M:$M, $A:$A,CELL("contents", DZ$4), $B:$B,CELL("contents", DZ$7), $E:$E, "TRUE", $C:$C,CELL("contents", $P328), $G:$G,CELL("contents", DZ$3))</f>
        <v>3370</v>
      </c>
      <c r="EA339" s="12">
        <f ca="1" xml:space="preserve"> SUMIFS($M:$M, $A:$A,CELL("contents", EA$4), $B:$B,CELL("contents", EA$7), $E:$E, "TRUE", $C:$C,CELL("contents", $P328), $G:$G,CELL("contents", EA$3))</f>
        <v>8760</v>
      </c>
      <c r="EB339" s="19">
        <f ca="1" xml:space="preserve"> SUMIFS($M:$M, $A:$A,CELL("contents", EB$4), $B:$B,CELL("contents", EB$7), $E:$E, "TRUE", $C:$C,CELL("contents", $P328), $G:$G,CELL("contents", EB$3))</f>
        <v>3584</v>
      </c>
      <c r="EC339" s="13"/>
      <c r="ED339" s="14">
        <f ca="1" xml:space="preserve"> SUMIFS($M:$M, $A:$A,CELL("contents", ED$4), $B:$B,CELL("contents", ED$7), $E:$E, "TRUE", $C:$C,CELL("contents", $P328), $G:$G,CELL("contents", ED$3))</f>
        <v>12344</v>
      </c>
    </row>
    <row r="340" spans="1:134" x14ac:dyDescent="0.25">
      <c r="A340" t="s">
        <v>19</v>
      </c>
      <c r="B340" t="s">
        <v>14</v>
      </c>
      <c r="C340">
        <v>12</v>
      </c>
      <c r="D340">
        <v>24</v>
      </c>
      <c r="E340" t="b">
        <v>0</v>
      </c>
      <c r="F340">
        <v>6.7000000000000004E-2</v>
      </c>
      <c r="G340">
        <v>16</v>
      </c>
      <c r="H340">
        <v>16</v>
      </c>
      <c r="I340">
        <v>4694</v>
      </c>
      <c r="J340">
        <v>3072</v>
      </c>
      <c r="K340">
        <v>1518</v>
      </c>
      <c r="L340">
        <v>13</v>
      </c>
      <c r="M340">
        <f t="shared" si="774"/>
        <v>0</v>
      </c>
      <c r="N340" t="b">
        <f t="shared" ref="N340" si="809">AND(MIN($F338,$F339,$F340)=$F340,MAX($H338,$H339,$H340)=$H340)</f>
        <v>0</v>
      </c>
      <c r="O340" t="b">
        <f t="shared" ref="O340" si="810">AND(NOT(N338),NOT(N339),N340)</f>
        <v>0</v>
      </c>
      <c r="P340">
        <f>P325</f>
        <v>19</v>
      </c>
      <c r="Q340" s="5" t="s">
        <v>23</v>
      </c>
      <c r="R340" s="32"/>
      <c r="S340" s="12">
        <f ca="1" xml:space="preserve"> IFERROR(AVERAGEIFS($M:$M, $A:$A,CELL("contents", S$4), $B:$B,CELL("contents", S$7), $E:$E, "TRUE", $C:$C,CELL("contents", $P328)), 0)</f>
        <v>71.702702702702709</v>
      </c>
      <c r="T340" s="19">
        <f ca="1" xml:space="preserve"> IFERROR(AVERAGEIFS($M:$M, $A:$A,CELL("contents", T$4), $B:$B,CELL("contents", T$7), $E:$E, "TRUE", $C:$C,CELL("contents", $P328)), 0)</f>
        <v>67.25352112676056</v>
      </c>
      <c r="U340" s="13"/>
      <c r="V340" s="14">
        <f ca="1" xml:space="preserve"> IFERROR(AVERAGEIFS($M:$M, $A:$A,CELL("contents", V$4), $B:$B,CELL("contents", V$7), $E:$E, "TRUE", $C:$C,CELL("contents", $P328)), 0)</f>
        <v>68.777777777777771</v>
      </c>
      <c r="W340" s="12">
        <f ca="1" xml:space="preserve"> IFERROR(AVERAGEIFS($M:$M, $A:$A,CELL("contents", W$4), $B:$B,CELL("contents", W$7), $E:$E, "TRUE", $C:$C,CELL("contents", $P328)), 0)</f>
        <v>81.588235294117652</v>
      </c>
      <c r="X340" s="19">
        <f ca="1" xml:space="preserve"> IFERROR(AVERAGEIFS($M:$M, $A:$A,CELL("contents", X$4), $B:$B,CELL("contents", X$7), $E:$E, "TRUE", $C:$C,CELL("contents", $P328)), 0)</f>
        <v>0</v>
      </c>
      <c r="Y340" s="13"/>
      <c r="Z340" s="14">
        <f ca="1" xml:space="preserve"> IFERROR(AVERAGEIFS($M:$M, $A:$A,CELL("contents", Z$4), $B:$B,CELL("contents", Z$7), $E:$E, "TRUE", $C:$C,CELL("contents", $P328)), 0)</f>
        <v>81.588235294117652</v>
      </c>
      <c r="AA340" s="12">
        <f ca="1" xml:space="preserve"> IFERROR(AVERAGEIFS($M:$M, $A:$A,CELL("contents", AA$4), $B:$B,CELL("contents", AA$7), $E:$E, "TRUE", $C:$C,CELL("contents", $P328)), 0)</f>
        <v>80.92307692307692</v>
      </c>
      <c r="AB340" s="19">
        <f ca="1" xml:space="preserve"> IFERROR(AVERAGEIFS($M:$M, $A:$A,CELL("contents", AB$4), $B:$B,CELL("contents", AB$7), $E:$E, "TRUE", $C:$C,CELL("contents", $P328)), 0)</f>
        <v>0</v>
      </c>
      <c r="AC340" s="13"/>
      <c r="AD340" s="14">
        <f ca="1" xml:space="preserve"> IFERROR(AVERAGEIFS($M:$M, $A:$A,CELL("contents", AD$4), $B:$B,CELL("contents", AD$7), $E:$E, "TRUE", $C:$C,CELL("contents", $P328)), 0)</f>
        <v>80.92307692307692</v>
      </c>
      <c r="AE340" s="12">
        <f ca="1" xml:space="preserve"> IFERROR(AVERAGEIFS($M:$M, $A:$A,CELL("contents", AE$4), $B:$B,CELL("contents", AE$7), $E:$E, "TRUE", $C:$C,CELL("contents", $P328)), 0)</f>
        <v>78.728571428571428</v>
      </c>
      <c r="AF340" s="19">
        <f ca="1" xml:space="preserve"> IFERROR(AVERAGEIFS($M:$M, $A:$A,CELL("contents", AF$4), $B:$B,CELL("contents", AF$7), $E:$E, "TRUE", $C:$C,CELL("contents", $P328)), 0)</f>
        <v>67.25352112676056</v>
      </c>
      <c r="AG340" s="13"/>
      <c r="AH340" s="14">
        <f ca="1" xml:space="preserve"> IFERROR(AVERAGEIFS($M:$M, $A:$A,CELL("contents", AH$4), $B:$B,CELL("contents", AH$7), $E:$E, "TRUE", $C:$C,CELL("contents", $P328)), 0)</f>
        <v>74.867298578199055</v>
      </c>
      <c r="AK340" s="5" t="s">
        <v>23</v>
      </c>
      <c r="AL340" s="32"/>
      <c r="AM340" s="12">
        <f ca="1" xml:space="preserve"> IFERROR(AVERAGEIFS($M:$M, $A:$A,CELL("contents", AM$4), $B:$B,CELL("contents", AM$7), $E:$E, "TRUE", $C:$C,CELL("contents", $P328), $G:$G,CELL("contents", AM$3)), 0)</f>
        <v>1</v>
      </c>
      <c r="AN340" s="19">
        <f ca="1" xml:space="preserve"> IFERROR(AVERAGEIFS($M:$M, $A:$A,CELL("contents", AN$4), $B:$B,CELL("contents", AN$7), $E:$E, "TRUE", $C:$C,CELL("contents", $P328), $G:$G,CELL("contents", AN$3)), 0)</f>
        <v>1</v>
      </c>
      <c r="AO340" s="13"/>
      <c r="AP340" s="14">
        <f ca="1" xml:space="preserve"> IFERROR(AVERAGEIFS($M:$M, $A:$A,CELL("contents", AP$4), $B:$B,CELL("contents", AP$7), $E:$E, "TRUE", $C:$C,CELL("contents", $P328), $G:$G,CELL("contents", AP$3)), 0)</f>
        <v>1</v>
      </c>
      <c r="AQ340" s="12">
        <f ca="1" xml:space="preserve"> IFERROR(AVERAGEIFS($M:$M, $A:$A,CELL("contents", AQ$4), $B:$B,CELL("contents", AQ$7), $E:$E, "TRUE", $C:$C,CELL("contents", $P328), $G:$G,CELL("contents", AQ$3)), 0)</f>
        <v>1</v>
      </c>
      <c r="AR340" s="19">
        <f ca="1" xml:space="preserve"> IFERROR(AVERAGEIFS($M:$M, $A:$A,CELL("contents", AR$4), $B:$B,CELL("contents", AR$7), $E:$E, "TRUE", $C:$C,CELL("contents", $P328), $G:$G,CELL("contents", AR$3)), 0)</f>
        <v>0</v>
      </c>
      <c r="AS340" s="13"/>
      <c r="AT340" s="14">
        <f ca="1" xml:space="preserve"> IFERROR(AVERAGEIFS($M:$M, $A:$A,CELL("contents", AT$4), $B:$B,CELL("contents", AT$7), $E:$E, "TRUE", $C:$C,CELL("contents", $P328), $G:$G,CELL("contents", AT$3)), 0)</f>
        <v>1</v>
      </c>
      <c r="AU340" s="12">
        <f ca="1" xml:space="preserve"> IFERROR(AVERAGEIFS($M:$M, $A:$A,CELL("contents", AU$4), $B:$B,CELL("contents", AU$7), $E:$E, "TRUE", $C:$C,CELL("contents", $P328), $G:$G,CELL("contents", AU$3)), 0)</f>
        <v>1</v>
      </c>
      <c r="AV340" s="19">
        <f ca="1" xml:space="preserve"> IFERROR(AVERAGEIFS($M:$M, $A:$A,CELL("contents", AV$4), $B:$B,CELL("contents", AV$7), $E:$E, "TRUE", $C:$C,CELL("contents", $P328), $G:$G,CELL("contents", AV$3)), 0)</f>
        <v>0</v>
      </c>
      <c r="AW340" s="13"/>
      <c r="AX340" s="14">
        <f ca="1" xml:space="preserve"> IFERROR(AVERAGEIFS($M:$M, $A:$A,CELL("contents", AX$4), $B:$B,CELL("contents", AX$7), $E:$E, "TRUE", $C:$C,CELL("contents", $P328), $G:$G,CELL("contents", AX$3)), 0)</f>
        <v>1</v>
      </c>
      <c r="AY340" s="12">
        <f ca="1" xml:space="preserve"> IFERROR(AVERAGEIFS($M:$M, $A:$A,CELL("contents", AY$4), $B:$B,CELL("contents", AY$7), $E:$E, "TRUE", $C:$C,CELL("contents", $P328), $G:$G,CELL("contents", AY$3)), 0)</f>
        <v>1</v>
      </c>
      <c r="AZ340" s="19">
        <f ca="1" xml:space="preserve"> IFERROR(AVERAGEIFS($M:$M, $A:$A,CELL("contents", AZ$4), $B:$B,CELL("contents", AZ$7), $E:$E, "TRUE", $C:$C,CELL("contents", $P328), $G:$G,CELL("contents", AZ$3)), 0)</f>
        <v>1</v>
      </c>
      <c r="BA340" s="13"/>
      <c r="BB340" s="14">
        <f ca="1" xml:space="preserve"> IFERROR(AVERAGEIFS($M:$M, $A:$A,CELL("contents", BB$4), $B:$B,CELL("contents", BB$7), $E:$E, "TRUE", $C:$C,CELL("contents", $P328), $G:$G,CELL("contents", BB$3)), 0)</f>
        <v>1</v>
      </c>
      <c r="BE340" s="5" t="s">
        <v>23</v>
      </c>
      <c r="BF340" s="32"/>
      <c r="BG340" s="12">
        <f ca="1" xml:space="preserve"> IFERROR(AVERAGEIFS($M:$M, $A:$A,CELL("contents", BG$4), $B:$B,CELL("contents", BG$7), $E:$E, "TRUE", $C:$C,CELL("contents", $P328), $G:$G,CELL("contents", BG$3)), 0)</f>
        <v>4</v>
      </c>
      <c r="BH340" s="19">
        <f ca="1" xml:space="preserve"> IFERROR(AVERAGEIFS($M:$M, $A:$A,CELL("contents", BH$4), $B:$B,CELL("contents", BH$7), $E:$E, "TRUE", $C:$C,CELL("contents", $P328), $G:$G,CELL("contents", BH$3)), 0)</f>
        <v>4</v>
      </c>
      <c r="BI340" s="13"/>
      <c r="BJ340" s="14">
        <f ca="1" xml:space="preserve"> IFERROR(AVERAGEIFS($M:$M, $A:$A,CELL("contents", BJ$4), $B:$B,CELL("contents", BJ$7), $E:$E, "TRUE", $C:$C,CELL("contents", $P328), $G:$G,CELL("contents", BJ$3)), 0)</f>
        <v>4</v>
      </c>
      <c r="BK340" s="12">
        <f ca="1" xml:space="preserve"> IFERROR(AVERAGEIFS($M:$M, $A:$A,CELL("contents", BK$4), $B:$B,CELL("contents", BK$7), $E:$E, "TRUE", $C:$C,CELL("contents", $P328), $G:$G,CELL("contents", BK$3)), 0)</f>
        <v>4</v>
      </c>
      <c r="BL340" s="19">
        <f ca="1" xml:space="preserve"> IFERROR(AVERAGEIFS($M:$M, $A:$A,CELL("contents", BL$4), $B:$B,CELL("contents", BL$7), $E:$E, "TRUE", $C:$C,CELL("contents", $P328), $G:$G,CELL("contents", BL$3)), 0)</f>
        <v>0</v>
      </c>
      <c r="BM340" s="13"/>
      <c r="BN340" s="14">
        <f ca="1" xml:space="preserve"> IFERROR(AVERAGEIFS($M:$M, $A:$A,CELL("contents", BN$4), $B:$B,CELL("contents", BN$7), $E:$E, "TRUE", $C:$C,CELL("contents", $P328), $G:$G,CELL("contents", BN$3)), 0)</f>
        <v>4</v>
      </c>
      <c r="BO340" s="12">
        <f ca="1" xml:space="preserve"> IFERROR(AVERAGEIFS($M:$M, $A:$A,CELL("contents", BO$4), $B:$B,CELL("contents", BO$7), $E:$E, "TRUE", $C:$C,CELL("contents", $P328), $G:$G,CELL("contents", BO$3)), 0)</f>
        <v>4</v>
      </c>
      <c r="BP340" s="19">
        <f ca="1" xml:space="preserve"> IFERROR(AVERAGEIFS($M:$M, $A:$A,CELL("contents", BP$4), $B:$B,CELL("contents", BP$7), $E:$E, "TRUE", $C:$C,CELL("contents", $P328), $G:$G,CELL("contents", BP$3)), 0)</f>
        <v>0</v>
      </c>
      <c r="BQ340" s="13"/>
      <c r="BR340" s="14">
        <f ca="1" xml:space="preserve"> IFERROR(AVERAGEIFS($M:$M, $A:$A,CELL("contents", BR$4), $B:$B,CELL("contents", BR$7), $E:$E, "TRUE", $C:$C,CELL("contents", $P328), $G:$G,CELL("contents", BR$3)), 0)</f>
        <v>4</v>
      </c>
      <c r="BS340" s="12">
        <f ca="1" xml:space="preserve"> IFERROR(AVERAGEIFS($M:$M, $A:$A,CELL("contents", BS$4), $B:$B,CELL("contents", BS$7), $E:$E, "TRUE", $C:$C,CELL("contents", $P328), $G:$G,CELL("contents", BS$3)), 0)</f>
        <v>4</v>
      </c>
      <c r="BT340" s="19">
        <f ca="1" xml:space="preserve"> IFERROR(AVERAGEIFS($M:$M, $A:$A,CELL("contents", BT$4), $B:$B,CELL("contents", BT$7), $E:$E, "TRUE", $C:$C,CELL("contents", $P328), $G:$G,CELL("contents", BT$3)), 0)</f>
        <v>4</v>
      </c>
      <c r="BU340" s="13"/>
      <c r="BV340" s="14">
        <f ca="1" xml:space="preserve"> IFERROR(AVERAGEIFS($M:$M, $A:$A,CELL("contents", BV$4), $B:$B,CELL("contents", BV$7), $E:$E, "TRUE", $C:$C,CELL("contents", $P328), $G:$G,CELL("contents", BV$3)), 0)</f>
        <v>4</v>
      </c>
      <c r="BY340" s="5" t="s">
        <v>23</v>
      </c>
      <c r="BZ340" s="32"/>
      <c r="CA340" s="12">
        <f ca="1" xml:space="preserve"> IFERROR(AVERAGEIFS($M:$M, $A:$A,CELL("contents", CA$4), $B:$B,CELL("contents", CA$7), $E:$E, "TRUE", $C:$C,CELL("contents", $P328), $G:$G,CELL("contents", CA$3)), 0)</f>
        <v>16</v>
      </c>
      <c r="CB340" s="19">
        <f ca="1" xml:space="preserve"> IFERROR(AVERAGEIFS($M:$M, $A:$A,CELL("contents", CB$4), $B:$B,CELL("contents", CB$7), $E:$E, "TRUE", $C:$C,CELL("contents", $P328), $G:$G,CELL("contents", CB$3)), 0)</f>
        <v>16</v>
      </c>
      <c r="CC340" s="13"/>
      <c r="CD340" s="14">
        <f ca="1" xml:space="preserve"> IFERROR(AVERAGEIFS($M:$M, $A:$A,CELL("contents", CD$4), $B:$B,CELL("contents", CD$7), $E:$E, "TRUE", $C:$C,CELL("contents", $P328), $G:$G,CELL("contents", CD$3)), 0)</f>
        <v>16</v>
      </c>
      <c r="CE340" s="12">
        <f ca="1" xml:space="preserve"> IFERROR(AVERAGEIFS($M:$M, $A:$A,CELL("contents", CE$4), $B:$B,CELL("contents", CE$7), $E:$E, "TRUE", $C:$C,CELL("contents", $P328), $G:$G,CELL("contents", CE$3)), 0)</f>
        <v>13.8</v>
      </c>
      <c r="CF340" s="19">
        <f ca="1" xml:space="preserve"> IFERROR(AVERAGEIFS($M:$M, $A:$A,CELL("contents", CF$4), $B:$B,CELL("contents", CF$7), $E:$E, "TRUE", $C:$C,CELL("contents", $P328), $G:$G,CELL("contents", CF$3)), 0)</f>
        <v>0</v>
      </c>
      <c r="CG340" s="13"/>
      <c r="CH340" s="14">
        <f ca="1" xml:space="preserve"> IFERROR(AVERAGEIFS($M:$M, $A:$A,CELL("contents", CH$4), $B:$B,CELL("contents", CH$7), $E:$E, "TRUE", $C:$C,CELL("contents", $P328), $G:$G,CELL("contents", CH$3)), 0)</f>
        <v>13.8</v>
      </c>
      <c r="CI340" s="12">
        <f ca="1" xml:space="preserve"> IFERROR(AVERAGEIFS($M:$M, $A:$A,CELL("contents", CI$4), $B:$B,CELL("contents", CI$7), $E:$E, "TRUE", $C:$C,CELL("contents", $P328), $G:$G,CELL("contents", CI$3)), 0)</f>
        <v>14</v>
      </c>
      <c r="CJ340" s="19">
        <f ca="1" xml:space="preserve"> IFERROR(AVERAGEIFS($M:$M, $A:$A,CELL("contents", CJ$4), $B:$B,CELL("contents", CJ$7), $E:$E, "TRUE", $C:$C,CELL("contents", $P328), $G:$G,CELL("contents", CJ$3)), 0)</f>
        <v>0</v>
      </c>
      <c r="CK340" s="13"/>
      <c r="CL340" s="14">
        <f ca="1" xml:space="preserve"> IFERROR(AVERAGEIFS($M:$M, $A:$A,CELL("contents", CL$4), $B:$B,CELL("contents", CL$7), $E:$E, "TRUE", $C:$C,CELL("contents", $P328), $G:$G,CELL("contents", CL$3)), 0)</f>
        <v>14</v>
      </c>
      <c r="CM340" s="12">
        <f ca="1" xml:space="preserve"> IFERROR(AVERAGEIFS($M:$M, $A:$A,CELL("contents", CM$4), $B:$B,CELL("contents", CM$7), $E:$E, "TRUE", $C:$C,CELL("contents", $P328), $G:$G,CELL("contents", CM$3)), 0)</f>
        <v>14.444444444444445</v>
      </c>
      <c r="CN340" s="19">
        <f ca="1" xml:space="preserve"> IFERROR(AVERAGEIFS($M:$M, $A:$A,CELL("contents", CN$4), $B:$B,CELL("contents", CN$7), $E:$E, "TRUE", $C:$C,CELL("contents", $P328), $G:$G,CELL("contents", CN$3)), 0)</f>
        <v>16</v>
      </c>
      <c r="CO340" s="13"/>
      <c r="CP340" s="14">
        <f ca="1" xml:space="preserve"> IFERROR(AVERAGEIFS($M:$M, $A:$A,CELL("contents", CP$4), $B:$B,CELL("contents", CP$7), $E:$E, "TRUE", $C:$C,CELL("contents", $P328), $G:$G,CELL("contents", CP$3)), 0)</f>
        <v>14.975609756097562</v>
      </c>
      <c r="CS340" s="5" t="s">
        <v>23</v>
      </c>
      <c r="CT340" s="32"/>
      <c r="CU340" s="12">
        <f ca="1" xml:space="preserve"> IFERROR(AVERAGEIFS($M:$M, $A:$A,CELL("contents", CU$4), $B:$B,CELL("contents", CU$7), $E:$E, "TRUE", $C:$C,CELL("contents", $P328), $G:$G,CELL("contents", CU$3)), 0)</f>
        <v>64</v>
      </c>
      <c r="CV340" s="19">
        <f ca="1" xml:space="preserve"> IFERROR(AVERAGEIFS($M:$M, $A:$A,CELL("contents", CV$4), $B:$B,CELL("contents", CV$7), $E:$E, "TRUE", $C:$C,CELL("contents", $P328), $G:$G,CELL("contents", CV$3)), 0)</f>
        <v>64</v>
      </c>
      <c r="CW340" s="13"/>
      <c r="CX340" s="14">
        <f ca="1" xml:space="preserve"> IFERROR(AVERAGEIFS($M:$M, $A:$A,CELL("contents", CX$4), $B:$B,CELL("contents", CX$7), $E:$E, "TRUE", $C:$C,CELL("contents", $P328), $G:$G,CELL("contents", CX$3)), 0)</f>
        <v>64</v>
      </c>
      <c r="CY340" s="12">
        <f ca="1" xml:space="preserve"> IFERROR(AVERAGEIFS($M:$M, $A:$A,CELL("contents", CY$4), $B:$B,CELL("contents", CY$7), $E:$E, "TRUE", $C:$C,CELL("contents", $P328), $G:$G,CELL("contents", CY$3)), 0)</f>
        <v>50.46153846153846</v>
      </c>
      <c r="CZ340" s="19">
        <f ca="1" xml:space="preserve"> IFERROR(AVERAGEIFS($M:$M, $A:$A,CELL("contents", CZ$4), $B:$B,CELL("contents", CZ$7), $E:$E, "TRUE", $C:$C,CELL("contents", $P328), $G:$G,CELL("contents", CZ$3)), 0)</f>
        <v>0</v>
      </c>
      <c r="DA340" s="13"/>
      <c r="DB340" s="14">
        <f ca="1" xml:space="preserve"> IFERROR(AVERAGEIFS($M:$M, $A:$A,CELL("contents", DB$4), $B:$B,CELL("contents", DB$7), $E:$E, "TRUE", $C:$C,CELL("contents", $P328), $G:$G,CELL("contents", DB$3)), 0)</f>
        <v>50.46153846153846</v>
      </c>
      <c r="DC340" s="12">
        <f ca="1" xml:space="preserve"> IFERROR(AVERAGEIFS($M:$M, $A:$A,CELL("contents", DC$4), $B:$B,CELL("contents", DC$7), $E:$E, "TRUE", $C:$C,CELL("contents", $P328), $G:$G,CELL("contents", DC$3)), 0)</f>
        <v>47.357142857142854</v>
      </c>
      <c r="DD340" s="19">
        <f ca="1" xml:space="preserve"> IFERROR(AVERAGEIFS($M:$M, $A:$A,CELL("contents", DD$4), $B:$B,CELL("contents", DD$7), $E:$E, "TRUE", $C:$C,CELL("contents", $P328), $G:$G,CELL("contents", DD$3)), 0)</f>
        <v>0</v>
      </c>
      <c r="DE340" s="13"/>
      <c r="DF340" s="14">
        <f ca="1" xml:space="preserve"> IFERROR(AVERAGEIFS($M:$M, $A:$A,CELL("contents", DF$4), $B:$B,CELL("contents", DF$7), $E:$E, "TRUE", $C:$C,CELL("contents", $P328), $G:$G,CELL("contents", DF$3)), 0)</f>
        <v>47.357142857142854</v>
      </c>
      <c r="DG340" s="12">
        <f ca="1" xml:space="preserve"> IFERROR(AVERAGEIFS($M:$M, $A:$A,CELL("contents", DG$4), $B:$B,CELL("contents", DG$7), $E:$E, "TRUE", $C:$C,CELL("contents", $P328), $G:$G,CELL("contents", DG$3)), 0)</f>
        <v>51.970588235294116</v>
      </c>
      <c r="DH340" s="19">
        <f ca="1" xml:space="preserve"> IFERROR(AVERAGEIFS($M:$M, $A:$A,CELL("contents", DH$4), $B:$B,CELL("contents", DH$7), $E:$E, "TRUE", $C:$C,CELL("contents", $P328), $G:$G,CELL("contents", DH$3)), 0)</f>
        <v>64</v>
      </c>
      <c r="DI340" s="13"/>
      <c r="DJ340" s="14">
        <f ca="1" xml:space="preserve"> IFERROR(AVERAGEIFS($M:$M, $A:$A,CELL("contents", DJ$4), $B:$B,CELL("contents", DJ$7), $E:$E, "TRUE", $C:$C,CELL("contents", $P328), $G:$G,CELL("contents", DJ$3)), 0)</f>
        <v>55.479166666666664</v>
      </c>
      <c r="DM340" s="5" t="s">
        <v>23</v>
      </c>
      <c r="DN340" s="32"/>
      <c r="DO340" s="12">
        <f ca="1" xml:space="preserve"> IFERROR(AVERAGEIFS($M:$M, $A:$A,CELL("contents", DO$4), $B:$B,CELL("contents", DO$7), $E:$E, "TRUE", $C:$C,CELL("contents", $P328), $G:$G,CELL("contents", DO$3)), 0)</f>
        <v>228.66666666666666</v>
      </c>
      <c r="DP340" s="19">
        <f ca="1" xml:space="preserve"> IFERROR(AVERAGEIFS($M:$M, $A:$A,CELL("contents", DP$4), $B:$B,CELL("contents", DP$7), $E:$E, "TRUE", $C:$C,CELL("contents", $P328), $G:$G,CELL("contents", DP$3)), 0)</f>
        <v>256</v>
      </c>
      <c r="DQ340" s="13"/>
      <c r="DR340" s="14">
        <f ca="1" xml:space="preserve"> IFERROR(AVERAGEIFS($M:$M, $A:$A,CELL("contents", DR$4), $B:$B,CELL("contents", DR$7), $E:$E, "TRUE", $C:$C,CELL("contents", $P328), $G:$G,CELL("contents", DR$3)), 0)</f>
        <v>245.30434782608697</v>
      </c>
      <c r="DS340" s="12">
        <f ca="1" xml:space="preserve"> IFERROR(AVERAGEIFS($M:$M, $A:$A,CELL("contents", DS$4), $B:$B,CELL("contents", DS$7), $E:$E, "TRUE", $C:$C,CELL("contents", $P328), $G:$G,CELL("contents", DS$3)), 0)</f>
        <v>238</v>
      </c>
      <c r="DT340" s="19">
        <f ca="1" xml:space="preserve"> IFERROR(AVERAGEIFS($M:$M, $A:$A,CELL("contents", DT$4), $B:$B,CELL("contents", DT$7), $E:$E, "TRUE", $C:$C,CELL("contents", $P328), $G:$G,CELL("contents", DT$3)), 0)</f>
        <v>0</v>
      </c>
      <c r="DU340" s="13"/>
      <c r="DV340" s="14">
        <f ca="1" xml:space="preserve"> IFERROR(AVERAGEIFS($M:$M, $A:$A,CELL("contents", DV$4), $B:$B,CELL("contents", DV$7), $E:$E, "TRUE", $C:$C,CELL("contents", $P328), $G:$G,CELL("contents", DV$3)), 0)</f>
        <v>238</v>
      </c>
      <c r="DW340" s="12">
        <f ca="1" xml:space="preserve"> IFERROR(AVERAGEIFS($M:$M, $A:$A,CELL("contents", DW$4), $B:$B,CELL("contents", DW$7), $E:$E, "TRUE", $C:$C,CELL("contents", $P328), $G:$G,CELL("contents", DW$3)), 0)</f>
        <v>240.71428571428572</v>
      </c>
      <c r="DX340" s="19">
        <f ca="1" xml:space="preserve"> IFERROR(AVERAGEIFS($M:$M, $A:$A,CELL("contents", DX$4), $B:$B,CELL("contents", DX$7), $E:$E, "TRUE", $C:$C,CELL("contents", $P328), $G:$G,CELL("contents", DX$3)), 0)</f>
        <v>0</v>
      </c>
      <c r="DY340" s="13"/>
      <c r="DZ340" s="14">
        <f ca="1" xml:space="preserve"> IFERROR(AVERAGEIFS($M:$M, $A:$A,CELL("contents", DZ$4), $B:$B,CELL("contents", DZ$7), $E:$E, "TRUE", $C:$C,CELL("contents", $P328), $G:$G,CELL("contents", DZ$3)), 0)</f>
        <v>240.71428571428572</v>
      </c>
      <c r="EA340" s="12">
        <f ca="1" xml:space="preserve"> IFERROR(AVERAGEIFS($M:$M, $A:$A,CELL("contents", EA$4), $B:$B,CELL("contents", EA$7), $E:$E, "TRUE", $C:$C,CELL("contents", $P328), $G:$G,CELL("contents", EA$3)), 0)</f>
        <v>236.75675675675674</v>
      </c>
      <c r="EB340" s="19">
        <f ca="1" xml:space="preserve"> IFERROR(AVERAGEIFS($M:$M, $A:$A,CELL("contents", EB$4), $B:$B,CELL("contents", EB$7), $E:$E, "TRUE", $C:$C,CELL("contents", $P328), $G:$G,CELL("contents", EB$3)), 0)</f>
        <v>256</v>
      </c>
      <c r="EC340" s="13"/>
      <c r="ED340" s="14">
        <f ca="1" xml:space="preserve"> IFERROR(AVERAGEIFS($M:$M, $A:$A,CELL("contents", ED$4), $B:$B,CELL("contents", ED$7), $E:$E, "TRUE", $C:$C,CELL("contents", $P328), $G:$G,CELL("contents", ED$3)), 0)</f>
        <v>242.0392156862745</v>
      </c>
    </row>
    <row r="341" spans="1:134" x14ac:dyDescent="0.25">
      <c r="A341" t="s">
        <v>13</v>
      </c>
      <c r="B341" t="s">
        <v>14</v>
      </c>
      <c r="C341">
        <v>12</v>
      </c>
      <c r="D341">
        <v>25</v>
      </c>
      <c r="E341" t="b">
        <v>0</v>
      </c>
      <c r="F341">
        <v>4.7539999999999996</v>
      </c>
      <c r="G341">
        <v>16</v>
      </c>
      <c r="H341">
        <v>16</v>
      </c>
      <c r="I341">
        <v>570153</v>
      </c>
      <c r="J341">
        <v>344716</v>
      </c>
      <c r="K341">
        <v>172340</v>
      </c>
      <c r="L341">
        <v>14</v>
      </c>
      <c r="M341">
        <f t="shared" si="774"/>
        <v>0</v>
      </c>
      <c r="N341" t="b">
        <f t="shared" ref="N341" si="811">AND(MIN($F341,$F342,$F343)=$F341,MAX($H341,$H342,$H343)=$H341)</f>
        <v>0</v>
      </c>
      <c r="O341" t="b">
        <f t="shared" ref="O341" si="812">AND(N341,NOT(N342),NOT(N343))</f>
        <v>0</v>
      </c>
      <c r="P341">
        <f>P325</f>
        <v>19</v>
      </c>
      <c r="Q341" s="7" t="s">
        <v>31</v>
      </c>
      <c r="R341" s="32"/>
      <c r="S341" s="12">
        <f ca="1" xml:space="preserve"> _xlfn.MAXIFS($M:$M, $A:$A,CELL("contents", S$4), $B:$B,CELL("contents", S$7), $E:$E, "TRUE", $M:$M, "&lt;256", $C:$C,CELL("contents", $P328))</f>
        <v>141</v>
      </c>
      <c r="T341" s="19">
        <f ca="1" xml:space="preserve"> _xlfn.MAXIFS($M:$M, $A:$A,CELL("contents", T$4), $B:$B,CELL("contents", T$7), $E:$E, "TRUE", $M:$M, "&lt;256", $C:$C,CELL("contents", $P328))</f>
        <v>64</v>
      </c>
      <c r="U341" s="13"/>
      <c r="V341" s="14">
        <f ca="1" xml:space="preserve"> _xlfn.MAXIFS($M:$M, $A:$A,CELL("contents", V$4), $B:$B,CELL("contents", V$7), $E:$E, "TRUE", $M:$M, "&lt;256", $C:$C,CELL("contents", $P328))</f>
        <v>141</v>
      </c>
      <c r="W341" s="12">
        <f ca="1" xml:space="preserve"> _xlfn.MAXIFS($M:$M, $A:$A,CELL("contents", W$4), $B:$B,CELL("contents", W$7), $E:$E, "TRUE", $M:$M, "&lt;256", $C:$C,CELL("contents", $P328))</f>
        <v>252</v>
      </c>
      <c r="X341" s="19">
        <f ca="1" xml:space="preserve"> _xlfn.MAXIFS($M:$M, $A:$A,CELL("contents", X$4), $B:$B,CELL("contents", X$7), $E:$E, "TRUE", $M:$M, "&lt;256", $C:$C,CELL("contents", $P328))</f>
        <v>0</v>
      </c>
      <c r="Y341" s="13"/>
      <c r="Z341" s="14">
        <f ca="1" xml:space="preserve"> _xlfn.MAXIFS($M:$M, $A:$A,CELL("contents", Z$4), $B:$B,CELL("contents", Z$7), $E:$E, "TRUE", $M:$M, "&lt;256", $C:$C,CELL("contents", $P328))</f>
        <v>252</v>
      </c>
      <c r="AA341" s="12">
        <f ca="1" xml:space="preserve"> _xlfn.MAXIFS($M:$M, $A:$A,CELL("contents", AA$4), $B:$B,CELL("contents", AA$7), $E:$E, "TRUE", $M:$M, "&lt;256", $C:$C,CELL("contents", $P328))</f>
        <v>252</v>
      </c>
      <c r="AB341" s="19">
        <f ca="1" xml:space="preserve"> _xlfn.MAXIFS($M:$M, $A:$A,CELL("contents", AB$4), $B:$B,CELL("contents", AB$7), $E:$E, "TRUE", $M:$M, "&lt;256", $C:$C,CELL("contents", $P328))</f>
        <v>0</v>
      </c>
      <c r="AC341" s="13"/>
      <c r="AD341" s="14">
        <f ca="1" xml:space="preserve"> _xlfn.MAXIFS($M:$M, $A:$A,CELL("contents", AD$4), $B:$B,CELL("contents", AD$7), $E:$E, "TRUE", $M:$M, "&lt;256", $C:$C,CELL("contents", $P328))</f>
        <v>252</v>
      </c>
      <c r="AE341" s="12">
        <f ca="1" xml:space="preserve"> _xlfn.MAXIFS($M:$M, $A:$A,CELL("contents", AE$4), $B:$B,CELL("contents", AE$7), $E:$E, "TRUE", $M:$M, "&lt;256", $C:$C,CELL("contents", $P328))</f>
        <v>252</v>
      </c>
      <c r="AF341" s="19">
        <f ca="1" xml:space="preserve"> _xlfn.MAXIFS($M:$M, $A:$A,CELL("contents", AF$4), $B:$B,CELL("contents", AF$7), $E:$E, "TRUE", $M:$M, "&lt;256", $C:$C,CELL("contents", $P328))</f>
        <v>64</v>
      </c>
      <c r="AG341" s="13"/>
      <c r="AH341" s="14">
        <f ca="1" xml:space="preserve"> _xlfn.MAXIFS($M:$M, $A:$A,CELL("contents", AH$4), $B:$B,CELL("contents", AH$7), $E:$E, "TRUE", $M:$M, "&lt;256", $C:$C,CELL("contents", $P328))</f>
        <v>252</v>
      </c>
      <c r="AK341" s="7" t="s">
        <v>31</v>
      </c>
      <c r="AL341" s="32"/>
      <c r="AM341" s="12">
        <f ca="1" xml:space="preserve"> _xlfn.MAXIFS($M:$M, $A:$A,CELL("contents", AM$4), $B:$B,CELL("contents", AM$7), $E:$E, "TRUE", $M:$M, "&lt;256", $C:$C,CELL("contents", $P328), $G:$G,CELL("contents", AM$3))</f>
        <v>1</v>
      </c>
      <c r="AN341" s="19">
        <f ca="1" xml:space="preserve"> _xlfn.MAXIFS($M:$M, $A:$A,CELL("contents", AN$4), $B:$B,CELL("contents", AN$7), $E:$E, "TRUE", $M:$M, "&lt;256", $C:$C,CELL("contents", $P328), $G:$G,CELL("contents", AN$3))</f>
        <v>1</v>
      </c>
      <c r="AO341" s="13"/>
      <c r="AP341" s="14">
        <f ca="1" xml:space="preserve"> _xlfn.MAXIFS($M:$M, $A:$A,CELL("contents", AP$4), $B:$B,CELL("contents", AP$7), $E:$E, "TRUE", $M:$M, "&lt;256", $C:$C,CELL("contents", $P328), $G:$G,CELL("contents", AP$3))</f>
        <v>1</v>
      </c>
      <c r="AQ341" s="12">
        <f ca="1" xml:space="preserve"> _xlfn.MAXIFS($M:$M, $A:$A,CELL("contents", AQ$4), $B:$B,CELL("contents", AQ$7), $E:$E, "TRUE", $M:$M, "&lt;256", $C:$C,CELL("contents", $P328), $G:$G,CELL("contents", AQ$3))</f>
        <v>1</v>
      </c>
      <c r="AR341" s="19">
        <f ca="1" xml:space="preserve"> _xlfn.MAXIFS($M:$M, $A:$A,CELL("contents", AR$4), $B:$B,CELL("contents", AR$7), $E:$E, "TRUE", $M:$M, "&lt;256", $C:$C,CELL("contents", $P328), $G:$G,CELL("contents", AR$3))</f>
        <v>0</v>
      </c>
      <c r="AS341" s="13"/>
      <c r="AT341" s="14">
        <f ca="1" xml:space="preserve"> _xlfn.MAXIFS($M:$M, $A:$A,CELL("contents", AT$4), $B:$B,CELL("contents", AT$7), $E:$E, "TRUE", $M:$M, "&lt;256", $C:$C,CELL("contents", $P328), $G:$G,CELL("contents", AT$3))</f>
        <v>1</v>
      </c>
      <c r="AU341" s="12">
        <f ca="1" xml:space="preserve"> _xlfn.MAXIFS($M:$M, $A:$A,CELL("contents", AU$4), $B:$B,CELL("contents", AU$7), $E:$E, "TRUE", $M:$M, "&lt;256", $C:$C,CELL("contents", $P328), $G:$G,CELL("contents", AU$3))</f>
        <v>1</v>
      </c>
      <c r="AV341" s="19">
        <f ca="1" xml:space="preserve"> _xlfn.MAXIFS($M:$M, $A:$A,CELL("contents", AV$4), $B:$B,CELL("contents", AV$7), $E:$E, "TRUE", $M:$M, "&lt;256", $C:$C,CELL("contents", $P328), $G:$G,CELL("contents", AV$3))</f>
        <v>0</v>
      </c>
      <c r="AW341" s="13"/>
      <c r="AX341" s="14">
        <f ca="1" xml:space="preserve"> _xlfn.MAXIFS($M:$M, $A:$A,CELL("contents", AX$4), $B:$B,CELL("contents", AX$7), $E:$E, "TRUE", $M:$M, "&lt;256", $C:$C,CELL("contents", $P328), $G:$G,CELL("contents", AX$3))</f>
        <v>1</v>
      </c>
      <c r="AY341" s="12">
        <f ca="1" xml:space="preserve"> _xlfn.MAXIFS($M:$M, $A:$A,CELL("contents", AY$4), $B:$B,CELL("contents", AY$7), $E:$E, "TRUE", $M:$M, "&lt;256", $C:$C,CELL("contents", $P328), $G:$G,CELL("contents", AY$3))</f>
        <v>1</v>
      </c>
      <c r="AZ341" s="19">
        <f ca="1" xml:space="preserve"> _xlfn.MAXIFS($M:$M, $A:$A,CELL("contents", AZ$4), $B:$B,CELL("contents", AZ$7), $E:$E, "TRUE", $M:$M, "&lt;256", $C:$C,CELL("contents", $P328), $G:$G,CELL("contents", AZ$3))</f>
        <v>1</v>
      </c>
      <c r="BA341" s="13"/>
      <c r="BB341" s="14">
        <f ca="1" xml:space="preserve"> _xlfn.MAXIFS($M:$M, $A:$A,CELL("contents", BB$4), $B:$B,CELL("contents", BB$7), $E:$E, "TRUE", $M:$M, "&lt;256", $C:$C,CELL("contents", $P328), $G:$G,CELL("contents", BB$3))</f>
        <v>1</v>
      </c>
      <c r="BE341" s="7" t="s">
        <v>31</v>
      </c>
      <c r="BF341" s="32"/>
      <c r="BG341" s="12">
        <f ca="1" xml:space="preserve"> _xlfn.MAXIFS($M:$M, $A:$A,CELL("contents", BG$4), $B:$B,CELL("contents", BG$7), $E:$E, "TRUE", $M:$M, "&lt;256", $C:$C,CELL("contents", $P328), $G:$G,CELL("contents", BG$3))</f>
        <v>4</v>
      </c>
      <c r="BH341" s="19">
        <f ca="1" xml:space="preserve"> _xlfn.MAXIFS($M:$M, $A:$A,CELL("contents", BH$4), $B:$B,CELL("contents", BH$7), $E:$E, "TRUE", $M:$M, "&lt;256", $C:$C,CELL("contents", $P328), $G:$G,CELL("contents", BH$3))</f>
        <v>4</v>
      </c>
      <c r="BI341" s="13"/>
      <c r="BJ341" s="14">
        <f ca="1" xml:space="preserve"> _xlfn.MAXIFS($M:$M, $A:$A,CELL("contents", BJ$4), $B:$B,CELL("contents", BJ$7), $E:$E, "TRUE", $M:$M, "&lt;256", $C:$C,CELL("contents", $P328), $G:$G,CELL("contents", BJ$3))</f>
        <v>4</v>
      </c>
      <c r="BK341" s="12">
        <f ca="1" xml:space="preserve"> _xlfn.MAXIFS($M:$M, $A:$A,CELL("contents", BK$4), $B:$B,CELL("contents", BK$7), $E:$E, "TRUE", $M:$M, "&lt;256", $C:$C,CELL("contents", $P328), $G:$G,CELL("contents", BK$3))</f>
        <v>4</v>
      </c>
      <c r="BL341" s="19">
        <f ca="1" xml:space="preserve"> _xlfn.MAXIFS($M:$M, $A:$A,CELL("contents", BL$4), $B:$B,CELL("contents", BL$7), $E:$E, "TRUE", $M:$M, "&lt;256", $C:$C,CELL("contents", $P328), $G:$G,CELL("contents", BL$3))</f>
        <v>0</v>
      </c>
      <c r="BM341" s="13"/>
      <c r="BN341" s="14">
        <f ca="1" xml:space="preserve"> _xlfn.MAXIFS($M:$M, $A:$A,CELL("contents", BN$4), $B:$B,CELL("contents", BN$7), $E:$E, "TRUE", $M:$M, "&lt;256", $C:$C,CELL("contents", $P328), $G:$G,CELL("contents", BN$3))</f>
        <v>4</v>
      </c>
      <c r="BO341" s="12">
        <f ca="1" xml:space="preserve"> _xlfn.MAXIFS($M:$M, $A:$A,CELL("contents", BO$4), $B:$B,CELL("contents", BO$7), $E:$E, "TRUE", $M:$M, "&lt;256", $C:$C,CELL("contents", $P328), $G:$G,CELL("contents", BO$3))</f>
        <v>4</v>
      </c>
      <c r="BP341" s="19">
        <f ca="1" xml:space="preserve"> _xlfn.MAXIFS($M:$M, $A:$A,CELL("contents", BP$4), $B:$B,CELL("contents", BP$7), $E:$E, "TRUE", $M:$M, "&lt;256", $C:$C,CELL("contents", $P328), $G:$G,CELL("contents", BP$3))</f>
        <v>0</v>
      </c>
      <c r="BQ341" s="13"/>
      <c r="BR341" s="14">
        <f ca="1" xml:space="preserve"> _xlfn.MAXIFS($M:$M, $A:$A,CELL("contents", BR$4), $B:$B,CELL("contents", BR$7), $E:$E, "TRUE", $M:$M, "&lt;256", $C:$C,CELL("contents", $P328), $G:$G,CELL("contents", BR$3))</f>
        <v>4</v>
      </c>
      <c r="BS341" s="12">
        <f ca="1" xml:space="preserve"> _xlfn.MAXIFS($M:$M, $A:$A,CELL("contents", BS$4), $B:$B,CELL("contents", BS$7), $E:$E, "TRUE", $M:$M, "&lt;256", $C:$C,CELL("contents", $P328), $G:$G,CELL("contents", BS$3))</f>
        <v>4</v>
      </c>
      <c r="BT341" s="19">
        <f ca="1" xml:space="preserve"> _xlfn.MAXIFS($M:$M, $A:$A,CELL("contents", BT$4), $B:$B,CELL("contents", BT$7), $E:$E, "TRUE", $M:$M, "&lt;256", $C:$C,CELL("contents", $P328), $G:$G,CELL("contents", BT$3))</f>
        <v>4</v>
      </c>
      <c r="BU341" s="13"/>
      <c r="BV341" s="14">
        <f ca="1" xml:space="preserve"> _xlfn.MAXIFS($M:$M, $A:$A,CELL("contents", BV$4), $B:$B,CELL("contents", BV$7), $E:$E, "TRUE", $M:$M, "&lt;256", $C:$C,CELL("contents", $P328), $G:$G,CELL("contents", BV$3))</f>
        <v>4</v>
      </c>
      <c r="BY341" s="7" t="s">
        <v>31</v>
      </c>
      <c r="BZ341" s="32"/>
      <c r="CA341" s="12">
        <f ca="1" xml:space="preserve"> _xlfn.MAXIFS($M:$M, $A:$A,CELL("contents", CA$4), $B:$B,CELL("contents", CA$7), $E:$E, "TRUE", $M:$M, "&lt;256", $C:$C,CELL("contents", $P328), $G:$G,CELL("contents", CA$3))</f>
        <v>16</v>
      </c>
      <c r="CB341" s="19">
        <f ca="1" xml:space="preserve"> _xlfn.MAXIFS($M:$M, $A:$A,CELL("contents", CB$4), $B:$B,CELL("contents", CB$7), $E:$E, "TRUE", $M:$M, "&lt;256", $C:$C,CELL("contents", $P328), $G:$G,CELL("contents", CB$3))</f>
        <v>16</v>
      </c>
      <c r="CC341" s="13"/>
      <c r="CD341" s="14">
        <f ca="1" xml:space="preserve"> _xlfn.MAXIFS($M:$M, $A:$A,CELL("contents", CD$4), $B:$B,CELL("contents", CD$7), $E:$E, "TRUE", $M:$M, "&lt;256", $C:$C,CELL("contents", $P328), $G:$G,CELL("contents", CD$3))</f>
        <v>16</v>
      </c>
      <c r="CE341" s="12">
        <f ca="1" xml:space="preserve"> _xlfn.MAXIFS($M:$M, $A:$A,CELL("contents", CE$4), $B:$B,CELL("contents", CE$7), $E:$E, "TRUE", $M:$M, "&lt;256", $C:$C,CELL("contents", $P328), $G:$G,CELL("contents", CE$3))</f>
        <v>16</v>
      </c>
      <c r="CF341" s="19">
        <f ca="1" xml:space="preserve"> _xlfn.MAXIFS($M:$M, $A:$A,CELL("contents", CF$4), $B:$B,CELL("contents", CF$7), $E:$E, "TRUE", $M:$M, "&lt;256", $C:$C,CELL("contents", $P328), $G:$G,CELL("contents", CF$3))</f>
        <v>0</v>
      </c>
      <c r="CG341" s="13"/>
      <c r="CH341" s="14">
        <f ca="1" xml:space="preserve"> _xlfn.MAXIFS($M:$M, $A:$A,CELL("contents", CH$4), $B:$B,CELL("contents", CH$7), $E:$E, "TRUE", $M:$M, "&lt;256", $C:$C,CELL("contents", $P328), $G:$G,CELL("contents", CH$3))</f>
        <v>16</v>
      </c>
      <c r="CI341" s="12">
        <f ca="1" xml:space="preserve"> _xlfn.MAXIFS($M:$M, $A:$A,CELL("contents", CI$4), $B:$B,CELL("contents", CI$7), $E:$E, "TRUE", $M:$M, "&lt;256", $C:$C,CELL("contents", $P328), $G:$G,CELL("contents", CI$3))</f>
        <v>16</v>
      </c>
      <c r="CJ341" s="19">
        <f ca="1" xml:space="preserve"> _xlfn.MAXIFS($M:$M, $A:$A,CELL("contents", CJ$4), $B:$B,CELL("contents", CJ$7), $E:$E, "TRUE", $M:$M, "&lt;256", $C:$C,CELL("contents", $P328), $G:$G,CELL("contents", CJ$3))</f>
        <v>0</v>
      </c>
      <c r="CK341" s="13"/>
      <c r="CL341" s="14">
        <f ca="1" xml:space="preserve"> _xlfn.MAXIFS($M:$M, $A:$A,CELL("contents", CL$4), $B:$B,CELL("contents", CL$7), $E:$E, "TRUE", $M:$M, "&lt;256", $C:$C,CELL("contents", $P328), $G:$G,CELL("contents", CL$3))</f>
        <v>16</v>
      </c>
      <c r="CM341" s="12">
        <f ca="1" xml:space="preserve"> _xlfn.MAXIFS($M:$M, $A:$A,CELL("contents", CM$4), $B:$B,CELL("contents", CM$7), $E:$E, "TRUE", $M:$M, "&lt;256", $C:$C,CELL("contents", $P328), $G:$G,CELL("contents", CM$3))</f>
        <v>16</v>
      </c>
      <c r="CN341" s="19">
        <f ca="1" xml:space="preserve"> _xlfn.MAXIFS($M:$M, $A:$A,CELL("contents", CN$4), $B:$B,CELL("contents", CN$7), $E:$E, "TRUE", $M:$M, "&lt;256", $C:$C,CELL("contents", $P328), $G:$G,CELL("contents", CN$3))</f>
        <v>16</v>
      </c>
      <c r="CO341" s="13"/>
      <c r="CP341" s="14">
        <f ca="1" xml:space="preserve"> _xlfn.MAXIFS($M:$M, $A:$A,CELL("contents", CP$4), $B:$B,CELL("contents", CP$7), $E:$E, "TRUE", $M:$M, "&lt;256", $C:$C,CELL("contents", $P328), $G:$G,CELL("contents", CP$3))</f>
        <v>16</v>
      </c>
      <c r="CS341" s="7" t="s">
        <v>31</v>
      </c>
      <c r="CT341" s="32"/>
      <c r="CU341" s="12">
        <f ca="1" xml:space="preserve"> _xlfn.MAXIFS($M:$M, $A:$A,CELL("contents", CU$4), $B:$B,CELL("contents", CU$7), $E:$E, "TRUE", $M:$M, "&lt;256", $C:$C,CELL("contents", $P328), $G:$G,CELL("contents", CU$3))</f>
        <v>64</v>
      </c>
      <c r="CV341" s="19">
        <f ca="1" xml:space="preserve"> _xlfn.MAXIFS($M:$M, $A:$A,CELL("contents", CV$4), $B:$B,CELL("contents", CV$7), $E:$E, "TRUE", $M:$M, "&lt;256", $C:$C,CELL("contents", $P328), $G:$G,CELL("contents", CV$3))</f>
        <v>64</v>
      </c>
      <c r="CW341" s="13"/>
      <c r="CX341" s="14">
        <f ca="1" xml:space="preserve"> _xlfn.MAXIFS($M:$M, $A:$A,CELL("contents", CX$4), $B:$B,CELL("contents", CX$7), $E:$E, "TRUE", $M:$M, "&lt;256", $C:$C,CELL("contents", $P328), $G:$G,CELL("contents", CX$3))</f>
        <v>64</v>
      </c>
      <c r="CY341" s="12">
        <f ca="1" xml:space="preserve"> _xlfn.MAXIFS($M:$M, $A:$A,CELL("contents", CY$4), $B:$B,CELL("contents", CY$7), $E:$E, "TRUE", $M:$M, "&lt;256", $C:$C,CELL("contents", $P328), $G:$G,CELL("contents", CY$3))</f>
        <v>64</v>
      </c>
      <c r="CZ341" s="19">
        <f ca="1" xml:space="preserve"> _xlfn.MAXIFS($M:$M, $A:$A,CELL("contents", CZ$4), $B:$B,CELL("contents", CZ$7), $E:$E, "TRUE", $M:$M, "&lt;256", $C:$C,CELL("contents", $P328), $G:$G,CELL("contents", CZ$3))</f>
        <v>0</v>
      </c>
      <c r="DA341" s="13"/>
      <c r="DB341" s="14">
        <f ca="1" xml:space="preserve"> _xlfn.MAXIFS($M:$M, $A:$A,CELL("contents", DB$4), $B:$B,CELL("contents", DB$7), $E:$E, "TRUE", $M:$M, "&lt;256", $C:$C,CELL("contents", $P328), $G:$G,CELL("contents", DB$3))</f>
        <v>64</v>
      </c>
      <c r="DC341" s="12">
        <f ca="1" xml:space="preserve"> _xlfn.MAXIFS($M:$M, $A:$A,CELL("contents", DC$4), $B:$B,CELL("contents", DC$7), $E:$E, "TRUE", $M:$M, "&lt;256", $C:$C,CELL("contents", $P328), $G:$G,CELL("contents", DC$3))</f>
        <v>64</v>
      </c>
      <c r="DD341" s="19">
        <f ca="1" xml:space="preserve"> _xlfn.MAXIFS($M:$M, $A:$A,CELL("contents", DD$4), $B:$B,CELL("contents", DD$7), $E:$E, "TRUE", $M:$M, "&lt;256", $C:$C,CELL("contents", $P328), $G:$G,CELL("contents", DD$3))</f>
        <v>0</v>
      </c>
      <c r="DE341" s="13"/>
      <c r="DF341" s="14">
        <f ca="1" xml:space="preserve"> _xlfn.MAXIFS($M:$M, $A:$A,CELL("contents", DF$4), $B:$B,CELL("contents", DF$7), $E:$E, "TRUE", $M:$M, "&lt;256", $C:$C,CELL("contents", $P328), $G:$G,CELL("contents", DF$3))</f>
        <v>64</v>
      </c>
      <c r="DG341" s="12">
        <f ca="1" xml:space="preserve"> _xlfn.MAXIFS($M:$M, $A:$A,CELL("contents", DG$4), $B:$B,CELL("contents", DG$7), $E:$E, "TRUE", $M:$M, "&lt;256", $C:$C,CELL("contents", $P328), $G:$G,CELL("contents", DG$3))</f>
        <v>64</v>
      </c>
      <c r="DH341" s="19">
        <f ca="1" xml:space="preserve"> _xlfn.MAXIFS($M:$M, $A:$A,CELL("contents", DH$4), $B:$B,CELL("contents", DH$7), $E:$E, "TRUE", $M:$M, "&lt;256", $C:$C,CELL("contents", $P328), $G:$G,CELL("contents", DH$3))</f>
        <v>64</v>
      </c>
      <c r="DI341" s="13"/>
      <c r="DJ341" s="14">
        <f ca="1" xml:space="preserve"> _xlfn.MAXIFS($M:$M, $A:$A,CELL("contents", DJ$4), $B:$B,CELL("contents", DJ$7), $E:$E, "TRUE", $M:$M, "&lt;256", $C:$C,CELL("contents", $P328), $G:$G,CELL("contents", DJ$3))</f>
        <v>64</v>
      </c>
      <c r="DM341" s="7" t="s">
        <v>31</v>
      </c>
      <c r="DN341" s="32"/>
      <c r="DO341" s="12">
        <f ca="1" xml:space="preserve"> _xlfn.MAXIFS($M:$M, $A:$A,CELL("contents", DO$4), $B:$B,CELL("contents", DO$7), $E:$E, "TRUE", $M:$M, "&lt;256", $C:$C,CELL("contents", $P328), $G:$G,CELL("contents", DO$3))</f>
        <v>141</v>
      </c>
      <c r="DP341" s="19">
        <f ca="1" xml:space="preserve"> _xlfn.MAXIFS($M:$M, $A:$A,CELL("contents", DP$4), $B:$B,CELL("contents", DP$7), $E:$E, "TRUE", $M:$M, "&lt;256", $C:$C,CELL("contents", $P328), $G:$G,CELL("contents", DP$3))</f>
        <v>0</v>
      </c>
      <c r="DQ341" s="13"/>
      <c r="DR341" s="14">
        <f ca="1" xml:space="preserve"> _xlfn.MAXIFS($M:$M, $A:$A,CELL("contents", DR$4), $B:$B,CELL("contents", DR$7), $E:$E, "TRUE", $M:$M, "&lt;256", $C:$C,CELL("contents", $P328), $G:$G,CELL("contents", DR$3))</f>
        <v>141</v>
      </c>
      <c r="DS341" s="12">
        <f ca="1" xml:space="preserve"> _xlfn.MAXIFS($M:$M, $A:$A,CELL("contents", DS$4), $B:$B,CELL("contents", DS$7), $E:$E, "TRUE", $M:$M, "&lt;256", $C:$C,CELL("contents", $P328), $G:$G,CELL("contents", DS$3))</f>
        <v>252</v>
      </c>
      <c r="DT341" s="19">
        <f ca="1" xml:space="preserve"> _xlfn.MAXIFS($M:$M, $A:$A,CELL("contents", DT$4), $B:$B,CELL("contents", DT$7), $E:$E, "TRUE", $M:$M, "&lt;256", $C:$C,CELL("contents", $P328), $G:$G,CELL("contents", DT$3))</f>
        <v>0</v>
      </c>
      <c r="DU341" s="13"/>
      <c r="DV341" s="14">
        <f ca="1" xml:space="preserve"> _xlfn.MAXIFS($M:$M, $A:$A,CELL("contents", DV$4), $B:$B,CELL("contents", DV$7), $E:$E, "TRUE", $M:$M, "&lt;256", $C:$C,CELL("contents", $P328), $G:$G,CELL("contents", DV$3))</f>
        <v>252</v>
      </c>
      <c r="DW341" s="12">
        <f ca="1" xml:space="preserve"> _xlfn.MAXIFS($M:$M, $A:$A,CELL("contents", DW$4), $B:$B,CELL("contents", DW$7), $E:$E, "TRUE", $M:$M, "&lt;256", $C:$C,CELL("contents", $P328), $G:$G,CELL("contents", DW$3))</f>
        <v>252</v>
      </c>
      <c r="DX341" s="19">
        <f ca="1" xml:space="preserve"> _xlfn.MAXIFS($M:$M, $A:$A,CELL("contents", DX$4), $B:$B,CELL("contents", DX$7), $E:$E, "TRUE", $M:$M, "&lt;256", $C:$C,CELL("contents", $P328), $G:$G,CELL("contents", DX$3))</f>
        <v>0</v>
      </c>
      <c r="DY341" s="13"/>
      <c r="DZ341" s="14">
        <f ca="1" xml:space="preserve"> _xlfn.MAXIFS($M:$M, $A:$A,CELL("contents", DZ$4), $B:$B,CELL("contents", DZ$7), $E:$E, "TRUE", $M:$M, "&lt;256", $C:$C,CELL("contents", $P328), $G:$G,CELL("contents", DZ$3))</f>
        <v>252</v>
      </c>
      <c r="EA341" s="12">
        <f ca="1" xml:space="preserve"> _xlfn.MAXIFS($M:$M, $A:$A,CELL("contents", EA$4), $B:$B,CELL("contents", EA$7), $E:$E, "TRUE", $M:$M, "&lt;256", $C:$C,CELL("contents", $P328), $G:$G,CELL("contents", EA$3))</f>
        <v>252</v>
      </c>
      <c r="EB341" s="19">
        <f ca="1" xml:space="preserve"> _xlfn.MAXIFS($M:$M, $A:$A,CELL("contents", EB$4), $B:$B,CELL("contents", EB$7), $E:$E, "TRUE", $M:$M, "&lt;256", $C:$C,CELL("contents", $P328), $G:$G,CELL("contents", EB$3))</f>
        <v>0</v>
      </c>
      <c r="EC341" s="13"/>
      <c r="ED341" s="14">
        <f ca="1" xml:space="preserve"> _xlfn.MAXIFS($M:$M, $A:$A,CELL("contents", ED$4), $B:$B,CELL("contents", ED$7), $E:$E, "TRUE", $M:$M, "&lt;256", $C:$C,CELL("contents", $P328), $G:$G,CELL("contents", ED$3))</f>
        <v>252</v>
      </c>
    </row>
    <row r="342" spans="1:134" x14ac:dyDescent="0.25">
      <c r="A342" t="s">
        <v>15</v>
      </c>
      <c r="B342" t="s">
        <v>14</v>
      </c>
      <c r="C342">
        <v>12</v>
      </c>
      <c r="D342">
        <v>25</v>
      </c>
      <c r="E342" t="b">
        <v>0</v>
      </c>
      <c r="F342">
        <v>2.2719999999999998</v>
      </c>
      <c r="G342">
        <v>16</v>
      </c>
      <c r="H342">
        <v>16</v>
      </c>
      <c r="I342">
        <v>345476</v>
      </c>
      <c r="J342">
        <v>344716</v>
      </c>
      <c r="K342">
        <v>172340</v>
      </c>
      <c r="L342">
        <v>14</v>
      </c>
      <c r="M342">
        <f t="shared" si="774"/>
        <v>0</v>
      </c>
      <c r="N342" t="b">
        <f t="shared" ref="N342" si="813">AND(MIN($F341,$F342,$F343)=$F342,MAX($H341,$H342,$H343)=$H342)</f>
        <v>1</v>
      </c>
      <c r="O342" t="b">
        <f t="shared" ref="O342" si="814">AND(NOT(N341),N342,NOT(N343))</f>
        <v>1</v>
      </c>
      <c r="P342">
        <f>P325</f>
        <v>19</v>
      </c>
      <c r="Q342" s="6" t="s">
        <v>16</v>
      </c>
      <c r="R342" s="21" t="s">
        <v>10</v>
      </c>
      <c r="S342" s="12">
        <f ca="1" xml:space="preserve"> SUMIFS($K:$K, $A:$A,CELL("contents", S$4), $B:$B,CELL("contents", S$7), $C:$C,CELL("contents", $P328))</f>
        <v>8006483</v>
      </c>
      <c r="T342" s="19">
        <f ca="1" xml:space="preserve"> SUMIFS($K:$K, $A:$A,CELL("contents", T$4), $B:$B,CELL("contents", T$7), $C:$C,CELL("contents", $P328))</f>
        <v>63816176</v>
      </c>
      <c r="U342" s="13"/>
      <c r="V342" s="14">
        <f ca="1" xml:space="preserve"> SUMIFS($K:$K, $A:$A,CELL("contents", V$4), $B:$B,CELL("contents", V$7), $C:$C,CELL("contents", $P328))</f>
        <v>71822659</v>
      </c>
      <c r="W342" s="12">
        <f ca="1" xml:space="preserve"> SUMIFS($K:$K, $A:$A,CELL("contents", W$4), $B:$B,CELL("contents", W$7), $C:$C,CELL("contents", $P328))</f>
        <v>21029574</v>
      </c>
      <c r="X342" s="19">
        <f ca="1" xml:space="preserve"> SUMIFS($K:$K, $A:$A,CELL("contents", X$4), $B:$B,CELL("contents", X$7), $C:$C,CELL("contents", $P328))</f>
        <v>6298</v>
      </c>
      <c r="Y342" s="13"/>
      <c r="Z342" s="14">
        <f ca="1" xml:space="preserve"> SUMIFS($K:$K, $A:$A,CELL("contents", Z$4), $B:$B,CELL("contents", Z$7), $C:$C,CELL("contents", $P328))</f>
        <v>21035872</v>
      </c>
      <c r="AA342" s="12">
        <f ca="1" xml:space="preserve"> SUMIFS($K:$K, $A:$A,CELL("contents", AA$4), $B:$B,CELL("contents", AA$7), $C:$C,CELL("contents", $P328))</f>
        <v>20006433</v>
      </c>
      <c r="AB342" s="19">
        <f ca="1" xml:space="preserve"> SUMIFS($K:$K, $A:$A,CELL("contents", AB$4), $B:$B,CELL("contents", AB$7), $C:$C,CELL("contents", $P328))</f>
        <v>6298</v>
      </c>
      <c r="AC342" s="13"/>
      <c r="AD342" s="14">
        <f ca="1" xml:space="preserve"> SUMIFS($K:$K, $A:$A,CELL("contents", AD$4), $B:$B,CELL("contents", AD$7), $C:$C,CELL("contents", $P328))</f>
        <v>20012731</v>
      </c>
      <c r="AE342" s="12">
        <f ca="1" xml:space="preserve"> SUMIFS($K:$K, $A:$A,CELL("contents", AE$4), $B:$B,CELL("contents", AE$7), $C:$C,CELL("contents", $P328))</f>
        <v>49042490</v>
      </c>
      <c r="AF342" s="19">
        <f ca="1" xml:space="preserve"> SUMIFS($K:$K, $A:$A,CELL("contents", AF$4), $B:$B,CELL("contents", AF$7), $C:$C,CELL("contents", $P328))</f>
        <v>63828772</v>
      </c>
      <c r="AG342" s="13"/>
      <c r="AH342" s="14">
        <f ca="1" xml:space="preserve"> SUMIFS($K:$K, $A:$A,CELL("contents", AH$4), $B:$B,CELL("contents", AH$7), $C:$C,CELL("contents", $P328))</f>
        <v>112871262</v>
      </c>
      <c r="AK342" s="6" t="s">
        <v>16</v>
      </c>
      <c r="AL342" s="21" t="s">
        <v>10</v>
      </c>
      <c r="AM342" s="12">
        <f ca="1" xml:space="preserve"> SUMIFS($K:$K, $A:$A,CELL("contents", AM$4), $B:$B,CELL("contents", AM$7), $C:$C,CELL("contents", $P328), $G:$G,CELL("contents", AM$3))</f>
        <v>812363</v>
      </c>
      <c r="AN342" s="19">
        <f ca="1" xml:space="preserve"> SUMIFS($K:$K, $A:$A,CELL("contents", AN$4), $B:$B,CELL("contents", AN$7), $C:$C,CELL("contents", $P328), $G:$G,CELL("contents", AN$3))</f>
        <v>11356765</v>
      </c>
      <c r="AO342" s="13"/>
      <c r="AP342" s="14">
        <f ca="1" xml:space="preserve"> SUMIFS($K:$K, $A:$A,CELL("contents", AP$4), $B:$B,CELL("contents", AP$7), $C:$C,CELL("contents", $P328), $G:$G,CELL("contents", AP$3))</f>
        <v>12169128</v>
      </c>
      <c r="AQ342" s="12">
        <f ca="1" xml:space="preserve"> SUMIFS($K:$K, $A:$A,CELL("contents", AQ$4), $B:$B,CELL("contents", AQ$7), $C:$C,CELL("contents", $P328), $G:$G,CELL("contents", AQ$3))</f>
        <v>2022699</v>
      </c>
      <c r="AR342" s="19">
        <f ca="1" xml:space="preserve"> SUMIFS($K:$K, $A:$A,CELL("contents", AR$4), $B:$B,CELL("contents", AR$7), $C:$C,CELL("contents", $P328), $G:$G,CELL("contents", AR$3))</f>
        <v>78</v>
      </c>
      <c r="AS342" s="13"/>
      <c r="AT342" s="14">
        <f ca="1" xml:space="preserve"> SUMIFS($K:$K, $A:$A,CELL("contents", AT$4), $B:$B,CELL("contents", AT$7), $C:$C,CELL("contents", $P328), $G:$G,CELL("contents", AT$3))</f>
        <v>2022777</v>
      </c>
      <c r="AU342" s="12">
        <f ca="1" xml:space="preserve"> SUMIFS($K:$K, $A:$A,CELL("contents", AU$4), $B:$B,CELL("contents", AU$7), $C:$C,CELL("contents", $P328), $G:$G,CELL("contents", AU$3))</f>
        <v>2155724</v>
      </c>
      <c r="AV342" s="19">
        <f ca="1" xml:space="preserve"> SUMIFS($K:$K, $A:$A,CELL("contents", AV$4), $B:$B,CELL("contents", AV$7), $C:$C,CELL("contents", $P328), $G:$G,CELL("contents", AV$3))</f>
        <v>78</v>
      </c>
      <c r="AW342" s="13"/>
      <c r="AX342" s="14">
        <f ca="1" xml:space="preserve"> SUMIFS($K:$K, $A:$A,CELL("contents", AX$4), $B:$B,CELL("contents", AX$7), $C:$C,CELL("contents", $P328), $G:$G,CELL("contents", AX$3))</f>
        <v>2155802</v>
      </c>
      <c r="AY342" s="12">
        <f ca="1" xml:space="preserve"> SUMIFS($K:$K, $A:$A,CELL("contents", AY$4), $B:$B,CELL("contents", AY$7), $C:$C,CELL("contents", $P328), $G:$G,CELL("contents", AY$3))</f>
        <v>4990786</v>
      </c>
      <c r="AZ342" s="19">
        <f ca="1" xml:space="preserve"> SUMIFS($K:$K, $A:$A,CELL("contents", AZ$4), $B:$B,CELL("contents", AZ$7), $C:$C,CELL("contents", $P328), $G:$G,CELL("contents", AZ$3))</f>
        <v>11356921</v>
      </c>
      <c r="BA342" s="13"/>
      <c r="BB342" s="14">
        <f ca="1" xml:space="preserve"> SUMIFS($K:$K, $A:$A,CELL("contents", BB$4), $B:$B,CELL("contents", BB$7), $C:$C,CELL("contents", $P328), $G:$G,CELL("contents", BB$3))</f>
        <v>16347707</v>
      </c>
      <c r="BE342" s="6" t="s">
        <v>16</v>
      </c>
      <c r="BF342" s="21" t="s">
        <v>10</v>
      </c>
      <c r="BG342" s="12">
        <f ca="1" xml:space="preserve"> SUMIFS($K:$K, $A:$A,CELL("contents", BG$4), $B:$B,CELL("contents", BG$7), $C:$C,CELL("contents", $P328), $G:$G,CELL("contents", BG$3))</f>
        <v>884703</v>
      </c>
      <c r="BH342" s="19">
        <f ca="1" xml:space="preserve"> SUMIFS($K:$K, $A:$A,CELL("contents", BH$4), $B:$B,CELL("contents", BH$7), $C:$C,CELL("contents", $P328), $G:$G,CELL("contents", BH$3))</f>
        <v>11736321</v>
      </c>
      <c r="BI342" s="13"/>
      <c r="BJ342" s="14">
        <f ca="1" xml:space="preserve"> SUMIFS($K:$K, $A:$A,CELL("contents", BJ$4), $B:$B,CELL("contents", BJ$7), $C:$C,CELL("contents", $P328), $G:$G,CELL("contents", BJ$3))</f>
        <v>12621024</v>
      </c>
      <c r="BK342" s="12">
        <f ca="1" xml:space="preserve"> SUMIFS($K:$K, $A:$A,CELL("contents", BK$4), $B:$B,CELL("contents", BK$7), $C:$C,CELL("contents", $P328), $G:$G,CELL("contents", BK$3))</f>
        <v>2509574</v>
      </c>
      <c r="BL342" s="19">
        <f ca="1" xml:space="preserve"> SUMIFS($K:$K, $A:$A,CELL("contents", BL$4), $B:$B,CELL("contents", BL$7), $C:$C,CELL("contents", $P328), $G:$G,CELL("contents", BL$3))</f>
        <v>128</v>
      </c>
      <c r="BM342" s="13"/>
      <c r="BN342" s="14">
        <f ca="1" xml:space="preserve"> SUMIFS($K:$K, $A:$A,CELL("contents", BN$4), $B:$B,CELL("contents", BN$7), $C:$C,CELL("contents", $P328), $G:$G,CELL("contents", BN$3))</f>
        <v>2509702</v>
      </c>
      <c r="BO342" s="12">
        <f ca="1" xml:space="preserve"> SUMIFS($K:$K, $A:$A,CELL("contents", BO$4), $B:$B,CELL("contents", BO$7), $C:$C,CELL("contents", $P328), $G:$G,CELL("contents", BO$3))</f>
        <v>2804318</v>
      </c>
      <c r="BP342" s="19">
        <f ca="1" xml:space="preserve"> SUMIFS($K:$K, $A:$A,CELL("contents", BP$4), $B:$B,CELL("contents", BP$7), $C:$C,CELL("contents", $P328), $G:$G,CELL("contents", BP$3))</f>
        <v>128</v>
      </c>
      <c r="BQ342" s="13"/>
      <c r="BR342" s="14">
        <f ca="1" xml:space="preserve"> SUMIFS($K:$K, $A:$A,CELL("contents", BR$4), $B:$B,CELL("contents", BR$7), $C:$C,CELL("contents", $P328), $G:$G,CELL("contents", BR$3))</f>
        <v>2804446</v>
      </c>
      <c r="BS342" s="12">
        <f ca="1" xml:space="preserve"> SUMIFS($K:$K, $A:$A,CELL("contents", BS$4), $B:$B,CELL("contents", BS$7), $C:$C,CELL("contents", $P328), $G:$G,CELL("contents", BS$3))</f>
        <v>6198595</v>
      </c>
      <c r="BT342" s="19">
        <f ca="1" xml:space="preserve"> SUMIFS($K:$K, $A:$A,CELL("contents", BT$4), $B:$B,CELL("contents", BT$7), $C:$C,CELL("contents", $P328), $G:$G,CELL("contents", BT$3))</f>
        <v>11736577</v>
      </c>
      <c r="BU342" s="13"/>
      <c r="BV342" s="14">
        <f ca="1" xml:space="preserve"> SUMIFS($K:$K, $A:$A,CELL("contents", BV$4), $B:$B,CELL("contents", BV$7), $C:$C,CELL("contents", $P328), $G:$G,CELL("contents", BV$3))</f>
        <v>17935172</v>
      </c>
      <c r="BY342" s="6" t="s">
        <v>16</v>
      </c>
      <c r="BZ342" s="21" t="s">
        <v>10</v>
      </c>
      <c r="CA342" s="12">
        <f ca="1" xml:space="preserve"> SUMIFS($K:$K, $A:$A,CELL("contents", CA$4), $B:$B,CELL("contents", CA$7), $C:$C,CELL("contents", $P328), $G:$G,CELL("contents", CA$3))</f>
        <v>1234408</v>
      </c>
      <c r="CB342" s="19">
        <f ca="1" xml:space="preserve"> SUMIFS($K:$K, $A:$A,CELL("contents", CB$4), $B:$B,CELL("contents", CB$7), $C:$C,CELL("contents", $P328), $G:$G,CELL("contents", CB$3))</f>
        <v>12612756</v>
      </c>
      <c r="CC342" s="13"/>
      <c r="CD342" s="14">
        <f ca="1" xml:space="preserve"> SUMIFS($K:$K, $A:$A,CELL("contents", CD$4), $B:$B,CELL("contents", CD$7), $C:$C,CELL("contents", $P328), $G:$G,CELL("contents", CD$3))</f>
        <v>13847164</v>
      </c>
      <c r="CE342" s="12">
        <f ca="1" xml:space="preserve"> SUMIFS($K:$K, $A:$A,CELL("contents", CE$4), $B:$B,CELL("contents", CE$7), $C:$C,CELL("contents", $P328), $G:$G,CELL("contents", CE$3))</f>
        <v>4131928</v>
      </c>
      <c r="CF342" s="19">
        <f ca="1" xml:space="preserve"> SUMIFS($K:$K, $A:$A,CELL("contents", CF$4), $B:$B,CELL("contents", CF$7), $C:$C,CELL("contents", $P328), $G:$G,CELL("contents", CF$3))</f>
        <v>324</v>
      </c>
      <c r="CG342" s="13"/>
      <c r="CH342" s="14">
        <f ca="1" xml:space="preserve"> SUMIFS($K:$K, $A:$A,CELL("contents", CH$4), $B:$B,CELL("contents", CH$7), $C:$C,CELL("contents", $P328), $G:$G,CELL("contents", CH$3))</f>
        <v>4132252</v>
      </c>
      <c r="CI342" s="12">
        <f ca="1" xml:space="preserve"> SUMIFS($K:$K, $A:$A,CELL("contents", CI$4), $B:$B,CELL("contents", CI$7), $C:$C,CELL("contents", $P328), $G:$G,CELL("contents", CI$3))</f>
        <v>4014025</v>
      </c>
      <c r="CJ342" s="19">
        <f ca="1" xml:space="preserve"> SUMIFS($K:$K, $A:$A,CELL("contents", CJ$4), $B:$B,CELL("contents", CJ$7), $C:$C,CELL("contents", $P328), $G:$G,CELL("contents", CJ$3))</f>
        <v>324</v>
      </c>
      <c r="CK342" s="13"/>
      <c r="CL342" s="14">
        <f ca="1" xml:space="preserve"> SUMIFS($K:$K, $A:$A,CELL("contents", CL$4), $B:$B,CELL("contents", CL$7), $C:$C,CELL("contents", $P328), $G:$G,CELL("contents", CL$3))</f>
        <v>4014349</v>
      </c>
      <c r="CM342" s="12">
        <f ca="1" xml:space="preserve"> SUMIFS($K:$K, $A:$A,CELL("contents", CM$4), $B:$B,CELL("contents", CM$7), $C:$C,CELL("contents", $P328), $G:$G,CELL("contents", CM$3))</f>
        <v>9380361</v>
      </c>
      <c r="CN342" s="19">
        <f ca="1" xml:space="preserve"> SUMIFS($K:$K, $A:$A,CELL("contents", CN$4), $B:$B,CELL("contents", CN$7), $C:$C,CELL("contents", $P328), $G:$G,CELL("contents", CN$3))</f>
        <v>12613404</v>
      </c>
      <c r="CO342" s="13"/>
      <c r="CP342" s="14">
        <f ca="1" xml:space="preserve"> SUMIFS($K:$K, $A:$A,CELL("contents", CP$4), $B:$B,CELL("contents", CP$7), $C:$C,CELL("contents", $P328), $G:$G,CELL("contents", CP$3))</f>
        <v>21993765</v>
      </c>
      <c r="CS342" s="6" t="s">
        <v>16</v>
      </c>
      <c r="CT342" s="21" t="s">
        <v>10</v>
      </c>
      <c r="CU342" s="12">
        <f ca="1" xml:space="preserve"> SUMIFS($K:$K, $A:$A,CELL("contents", CU$4), $B:$B,CELL("contents", CU$7), $C:$C,CELL("contents", $P328), $G:$G,CELL("contents", CU$3))</f>
        <v>2061071</v>
      </c>
      <c r="CV342" s="19">
        <f ca="1" xml:space="preserve"> SUMIFS($K:$K, $A:$A,CELL("contents", CV$4), $B:$B,CELL("contents", CV$7), $C:$C,CELL("contents", $P328), $G:$G,CELL("contents", CV$3))</f>
        <v>13878651</v>
      </c>
      <c r="CW342" s="13"/>
      <c r="CX342" s="14">
        <f ca="1" xml:space="preserve"> SUMIFS($K:$K, $A:$A,CELL("contents", CX$4), $B:$B,CELL("contents", CX$7), $C:$C,CELL("contents", $P328), $G:$G,CELL("contents", CX$3))</f>
        <v>15939722</v>
      </c>
      <c r="CY342" s="12">
        <f ca="1" xml:space="preserve"> SUMIFS($K:$K, $A:$A,CELL("contents", CY$4), $B:$B,CELL("contents", CY$7), $C:$C,CELL("contents", $P328), $G:$G,CELL("contents", CY$3))</f>
        <v>5889992</v>
      </c>
      <c r="CZ342" s="19">
        <f ca="1" xml:space="preserve"> SUMIFS($K:$K, $A:$A,CELL("contents", CZ$4), $B:$B,CELL("contents", CZ$7), $C:$C,CELL("contents", $P328), $G:$G,CELL("contents", CZ$3))</f>
        <v>1263</v>
      </c>
      <c r="DA342" s="13"/>
      <c r="DB342" s="14">
        <f ca="1" xml:space="preserve"> SUMIFS($K:$K, $A:$A,CELL("contents", DB$4), $B:$B,CELL("contents", DB$7), $C:$C,CELL("contents", $P328), $G:$G,CELL("contents", DB$3))</f>
        <v>5891255</v>
      </c>
      <c r="DC342" s="12">
        <f ca="1" xml:space="preserve"> SUMIFS($K:$K, $A:$A,CELL("contents", DC$4), $B:$B,CELL("contents", DC$7), $C:$C,CELL("contents", $P328), $G:$G,CELL("contents", DC$3))</f>
        <v>5261724</v>
      </c>
      <c r="DD342" s="19">
        <f ca="1" xml:space="preserve"> SUMIFS($K:$K, $A:$A,CELL("contents", DD$4), $B:$B,CELL("contents", DD$7), $C:$C,CELL("contents", $P328), $G:$G,CELL("contents", DD$3))</f>
        <v>1263</v>
      </c>
      <c r="DE342" s="13"/>
      <c r="DF342" s="14">
        <f ca="1" xml:space="preserve"> SUMIFS($K:$K, $A:$A,CELL("contents", DF$4), $B:$B,CELL("contents", DF$7), $C:$C,CELL("contents", $P328), $G:$G,CELL("contents", DF$3))</f>
        <v>5262987</v>
      </c>
      <c r="DG342" s="12">
        <f ca="1" xml:space="preserve"> SUMIFS($K:$K, $A:$A,CELL("contents", DG$4), $B:$B,CELL("contents", DG$7), $C:$C,CELL("contents", $P328), $G:$G,CELL("contents", DG$3))</f>
        <v>13212787</v>
      </c>
      <c r="DH342" s="19">
        <f ca="1" xml:space="preserve"> SUMIFS($K:$K, $A:$A,CELL("contents", DH$4), $B:$B,CELL("contents", DH$7), $C:$C,CELL("contents", $P328), $G:$G,CELL("contents", DH$3))</f>
        <v>13881177</v>
      </c>
      <c r="DI342" s="13"/>
      <c r="DJ342" s="14">
        <f ca="1" xml:space="preserve"> SUMIFS($K:$K, $A:$A,CELL("contents", DJ$4), $B:$B,CELL("contents", DJ$7), $C:$C,CELL("contents", $P328), $G:$G,CELL("contents", DJ$3))</f>
        <v>27093964</v>
      </c>
      <c r="DM342" s="6" t="s">
        <v>16</v>
      </c>
      <c r="DN342" s="21" t="s">
        <v>10</v>
      </c>
      <c r="DO342" s="12">
        <f ca="1" xml:space="preserve"> SUMIFS($K:$K, $A:$A,CELL("contents", DO$4), $B:$B,CELL("contents", DO$7), $C:$C,CELL("contents", $P328), $G:$G,CELL("contents", DO$3))</f>
        <v>3013938</v>
      </c>
      <c r="DP342" s="19">
        <f ca="1" xml:space="preserve"> SUMIFS($K:$K, $A:$A,CELL("contents", DP$4), $B:$B,CELL("contents", DP$7), $C:$C,CELL("contents", $P328), $G:$G,CELL("contents", DP$3))</f>
        <v>14231683</v>
      </c>
      <c r="DQ342" s="13"/>
      <c r="DR342" s="14">
        <f ca="1" xml:space="preserve"> SUMIFS($K:$K, $A:$A,CELL("contents", DR$4), $B:$B,CELL("contents", DR$7), $C:$C,CELL("contents", $P328), $G:$G,CELL("contents", DR$3))</f>
        <v>17245621</v>
      </c>
      <c r="DS342" s="12">
        <f ca="1" xml:space="preserve"> SUMIFS($K:$K, $A:$A,CELL("contents", DS$4), $B:$B,CELL("contents", DS$7), $C:$C,CELL("contents", $P328), $G:$G,CELL("contents", DS$3))</f>
        <v>6475381</v>
      </c>
      <c r="DT342" s="19">
        <f ca="1" xml:space="preserve"> SUMIFS($K:$K, $A:$A,CELL("contents", DT$4), $B:$B,CELL("contents", DT$7), $C:$C,CELL("contents", $P328), $G:$G,CELL("contents", DT$3))</f>
        <v>4505</v>
      </c>
      <c r="DU342" s="13"/>
      <c r="DV342" s="14">
        <f ca="1" xml:space="preserve"> SUMIFS($K:$K, $A:$A,CELL("contents", DV$4), $B:$B,CELL("contents", DV$7), $C:$C,CELL("contents", $P328), $G:$G,CELL("contents", DV$3))</f>
        <v>6479886</v>
      </c>
      <c r="DW342" s="12">
        <f ca="1" xml:space="preserve"> SUMIFS($K:$K, $A:$A,CELL("contents", DW$4), $B:$B,CELL("contents", DW$7), $C:$C,CELL("contents", $P328), $G:$G,CELL("contents", DW$3))</f>
        <v>5770642</v>
      </c>
      <c r="DX342" s="19">
        <f ca="1" xml:space="preserve"> SUMIFS($K:$K, $A:$A,CELL("contents", DX$4), $B:$B,CELL("contents", DX$7), $C:$C,CELL("contents", $P328), $G:$G,CELL("contents", DX$3))</f>
        <v>4505</v>
      </c>
      <c r="DY342" s="13"/>
      <c r="DZ342" s="14">
        <f ca="1" xml:space="preserve"> SUMIFS($K:$K, $A:$A,CELL("contents", DZ$4), $B:$B,CELL("contents", DZ$7), $C:$C,CELL("contents", $P328), $G:$G,CELL("contents", DZ$3))</f>
        <v>5775147</v>
      </c>
      <c r="EA342" s="12">
        <f ca="1" xml:space="preserve"> SUMIFS($K:$K, $A:$A,CELL("contents", EA$4), $B:$B,CELL("contents", EA$7), $C:$C,CELL("contents", $P328), $G:$G,CELL("contents", EA$3))</f>
        <v>15259961</v>
      </c>
      <c r="EB342" s="19">
        <f ca="1" xml:space="preserve"> SUMIFS($K:$K, $A:$A,CELL("contents", EB$4), $B:$B,CELL("contents", EB$7), $C:$C,CELL("contents", $P328), $G:$G,CELL("contents", EB$3))</f>
        <v>14240693</v>
      </c>
      <c r="EC342" s="13"/>
      <c r="ED342" s="14">
        <f ca="1" xml:space="preserve"> SUMIFS($K:$K, $A:$A,CELL("contents", ED$4), $B:$B,CELL("contents", ED$7), $C:$C,CELL("contents", $P328), $G:$G,CELL("contents", ED$3))</f>
        <v>29500654</v>
      </c>
    </row>
    <row r="343" spans="1:134" x14ac:dyDescent="0.25">
      <c r="A343" t="s">
        <v>19</v>
      </c>
      <c r="B343" t="s">
        <v>14</v>
      </c>
      <c r="C343">
        <v>12</v>
      </c>
      <c r="D343">
        <v>25</v>
      </c>
      <c r="E343" t="b">
        <v>0</v>
      </c>
      <c r="F343">
        <v>4.2110000000000003</v>
      </c>
      <c r="G343">
        <v>16</v>
      </c>
      <c r="H343">
        <v>16</v>
      </c>
      <c r="I343">
        <v>570153</v>
      </c>
      <c r="J343">
        <v>344716</v>
      </c>
      <c r="K343">
        <v>172340</v>
      </c>
      <c r="L343">
        <v>14</v>
      </c>
      <c r="M343">
        <f t="shared" si="774"/>
        <v>0</v>
      </c>
      <c r="N343" t="b">
        <f t="shared" ref="N343" si="815">AND(MIN($F341,$F342,$F343)=$F343,MAX($H341,$H342,$H343)=$H343)</f>
        <v>0</v>
      </c>
      <c r="O343" t="b">
        <f t="shared" ref="O343" si="816">AND(NOT(N341),NOT(N342),N343)</f>
        <v>0</v>
      </c>
      <c r="P343">
        <f>P325</f>
        <v>19</v>
      </c>
      <c r="Q343" s="5" t="s">
        <v>23</v>
      </c>
      <c r="R343" s="21"/>
      <c r="S343" s="12">
        <f ca="1" xml:space="preserve"> IFERROR(AVERAGEIFS($K:$K, $A:$A,CELL("contents", S$4), $B:$B,CELL("contents", S$7), $C:$C,CELL("contents", $P328)), 0)</f>
        <v>33360.345833333333</v>
      </c>
      <c r="T343" s="19">
        <f ca="1" xml:space="preserve"> IFERROR(AVERAGEIFS($K:$K, $A:$A,CELL("contents", T$4), $B:$B,CELL("contents", T$7), $C:$C,CELL("contents", $P328)), 0)</f>
        <v>386764.703030303</v>
      </c>
      <c r="U343" s="13"/>
      <c r="V343" s="14">
        <f ca="1" xml:space="preserve"> IFERROR(AVERAGEIFS($K:$K, $A:$A,CELL("contents", V$4), $B:$B,CELL("contents", V$7), $C:$C,CELL("contents", $P328)), 0)</f>
        <v>177339.8987654321</v>
      </c>
      <c r="W343" s="12">
        <f ca="1" xml:space="preserve"> IFERROR(AVERAGEIFS($K:$K, $A:$A,CELL("contents", W$4), $B:$B,CELL("contents", W$7), $C:$C,CELL("contents", $P328)), 0)</f>
        <v>87623.225000000006</v>
      </c>
      <c r="X343" s="19">
        <f ca="1" xml:space="preserve"> IFERROR(AVERAGEIFS($K:$K, $A:$A,CELL("contents", X$4), $B:$B,CELL("contents", X$7), $C:$C,CELL("contents", $P328)), 0)</f>
        <v>38.169696969696972</v>
      </c>
      <c r="Y343" s="13"/>
      <c r="Z343" s="14">
        <f ca="1" xml:space="preserve"> IFERROR(AVERAGEIFS($K:$K, $A:$A,CELL("contents", Z$4), $B:$B,CELL("contents", Z$7), $C:$C,CELL("contents", $P328)), 0)</f>
        <v>51940.424691358028</v>
      </c>
      <c r="AA343" s="12">
        <f ca="1" xml:space="preserve"> IFERROR(AVERAGEIFS($K:$K, $A:$A,CELL("contents", AA$4), $B:$B,CELL("contents", AA$7), $C:$C,CELL("contents", $P328)), 0)</f>
        <v>83360.137499999997</v>
      </c>
      <c r="AB343" s="19">
        <f ca="1" xml:space="preserve"> IFERROR(AVERAGEIFS($K:$K, $A:$A,CELL("contents", AB$4), $B:$B,CELL("contents", AB$7), $C:$C,CELL("contents", $P328)), 0)</f>
        <v>38.169696969696972</v>
      </c>
      <c r="AC343" s="13"/>
      <c r="AD343" s="14">
        <f ca="1" xml:space="preserve"> IFERROR(AVERAGEIFS($K:$K, $A:$A,CELL("contents", AD$4), $B:$B,CELL("contents", AD$7), $C:$C,CELL("contents", $P328)), 0)</f>
        <v>49414.150617283951</v>
      </c>
      <c r="AE343" s="12">
        <f ca="1" xml:space="preserve"> IFERROR(AVERAGEIFS($K:$K, $A:$A,CELL("contents", AE$4), $B:$B,CELL("contents", AE$7), $C:$C,CELL("contents", $P328)), 0)</f>
        <v>68114.569444444438</v>
      </c>
      <c r="AF343" s="19">
        <f ca="1" xml:space="preserve"> IFERROR(AVERAGEIFS($K:$K, $A:$A,CELL("contents", AF$4), $B:$B,CELL("contents", AF$7), $C:$C,CELL("contents", $P328)), 0)</f>
        <v>128947.01414141414</v>
      </c>
      <c r="AG343" s="13"/>
      <c r="AH343" s="14">
        <f ca="1" xml:space="preserve"> IFERROR(AVERAGEIFS($K:$K, $A:$A,CELL("contents", AH$4), $B:$B,CELL("contents", AH$7), $C:$C,CELL("contents", $P328)), 0)</f>
        <v>92898.158024691351</v>
      </c>
      <c r="AK343" s="5" t="s">
        <v>23</v>
      </c>
      <c r="AL343" s="21"/>
      <c r="AM343" s="12">
        <f ca="1" xml:space="preserve"> IFERROR(AVERAGEIFS($K:$K, $A:$A,CELL("contents", AM$4), $B:$B,CELL("contents", AM$7), $C:$C,CELL("contents", $P328), $G:$G,CELL("contents", AM$3)), 0)</f>
        <v>16924.229166666668</v>
      </c>
      <c r="AN343" s="19">
        <f ca="1" xml:space="preserve"> IFERROR(AVERAGEIFS($K:$K, $A:$A,CELL("contents", AN$4), $B:$B,CELL("contents", AN$7), $C:$C,CELL("contents", $P328), $G:$G,CELL("contents", AN$3)), 0)</f>
        <v>344144.39393939392</v>
      </c>
      <c r="AO343" s="13"/>
      <c r="AP343" s="14">
        <f ca="1" xml:space="preserve"> IFERROR(AVERAGEIFS($K:$K, $A:$A,CELL("contents", AP$4), $B:$B,CELL("contents", AP$7), $C:$C,CELL("contents", $P328), $G:$G,CELL("contents", AP$3)), 0)</f>
        <v>150236.14814814815</v>
      </c>
      <c r="AQ343" s="12">
        <f ca="1" xml:space="preserve"> IFERROR(AVERAGEIFS($K:$K, $A:$A,CELL("contents", AQ$4), $B:$B,CELL("contents", AQ$7), $C:$C,CELL("contents", $P328), $G:$G,CELL("contents", AQ$3)), 0)</f>
        <v>42139.5625</v>
      </c>
      <c r="AR343" s="19">
        <f ca="1" xml:space="preserve"> IFERROR(AVERAGEIFS($K:$K, $A:$A,CELL("contents", AR$4), $B:$B,CELL("contents", AR$7), $C:$C,CELL("contents", $P328), $G:$G,CELL("contents", AR$3)), 0)</f>
        <v>2.3636363636363638</v>
      </c>
      <c r="AS343" s="13"/>
      <c r="AT343" s="14">
        <f ca="1" xml:space="preserve"> IFERROR(AVERAGEIFS($K:$K, $A:$A,CELL("contents", AT$4), $B:$B,CELL("contents", AT$7), $C:$C,CELL("contents", $P328), $G:$G,CELL("contents", AT$3)), 0)</f>
        <v>24972.555555555555</v>
      </c>
      <c r="AU343" s="12">
        <f ca="1" xml:space="preserve"> IFERROR(AVERAGEIFS($K:$K, $A:$A,CELL("contents", AU$4), $B:$B,CELL("contents", AU$7), $C:$C,CELL("contents", $P328), $G:$G,CELL("contents", AU$3)), 0)</f>
        <v>44910.916666666664</v>
      </c>
      <c r="AV343" s="19">
        <f ca="1" xml:space="preserve"> IFERROR(AVERAGEIFS($K:$K, $A:$A,CELL("contents", AV$4), $B:$B,CELL("contents", AV$7), $C:$C,CELL("contents", $P328), $G:$G,CELL("contents", AV$3)), 0)</f>
        <v>2.3636363636363638</v>
      </c>
      <c r="AW343" s="13"/>
      <c r="AX343" s="14">
        <f ca="1" xml:space="preserve"> IFERROR(AVERAGEIFS($K:$K, $A:$A,CELL("contents", AX$4), $B:$B,CELL("contents", AX$7), $C:$C,CELL("contents", $P328), $G:$G,CELL("contents", AX$3)), 0)</f>
        <v>26614.839506172841</v>
      </c>
      <c r="AY343" s="12">
        <f ca="1" xml:space="preserve"> IFERROR(AVERAGEIFS($K:$K, $A:$A,CELL("contents", AY$4), $B:$B,CELL("contents", AY$7), $C:$C,CELL("contents", $P328), $G:$G,CELL("contents", AY$3)), 0)</f>
        <v>34658.236111111109</v>
      </c>
      <c r="AZ343" s="19">
        <f ca="1" xml:space="preserve"> IFERROR(AVERAGEIFS($K:$K, $A:$A,CELL("contents", AZ$4), $B:$B,CELL("contents", AZ$7), $C:$C,CELL("contents", $P328), $G:$G,CELL("contents", AZ$3)), 0)</f>
        <v>114716.37373737374</v>
      </c>
      <c r="BA343" s="13"/>
      <c r="BB343" s="14">
        <f ca="1" xml:space="preserve"> IFERROR(AVERAGEIFS($K:$K, $A:$A,CELL("contents", BB$4), $B:$B,CELL("contents", BB$7), $C:$C,CELL("contents", $P328), $G:$G,CELL("contents", BB$3)), 0)</f>
        <v>67274.514403292182</v>
      </c>
      <c r="BE343" s="5" t="s">
        <v>23</v>
      </c>
      <c r="BF343" s="21"/>
      <c r="BG343" s="12">
        <f ca="1" xml:space="preserve"> IFERROR(AVERAGEIFS($K:$K, $A:$A,CELL("contents", BG$4), $B:$B,CELL("contents", BG$7), $C:$C,CELL("contents", $P328), $G:$G,CELL("contents", BG$3)), 0)</f>
        <v>18431.3125</v>
      </c>
      <c r="BH343" s="19">
        <f ca="1" xml:space="preserve"> IFERROR(AVERAGEIFS($K:$K, $A:$A,CELL("contents", BH$4), $B:$B,CELL("contents", BH$7), $C:$C,CELL("contents", $P328), $G:$G,CELL("contents", BH$3)), 0)</f>
        <v>355646.09090909088</v>
      </c>
      <c r="BI343" s="13"/>
      <c r="BJ343" s="14">
        <f ca="1" xml:space="preserve"> IFERROR(AVERAGEIFS($K:$K, $A:$A,CELL("contents", BJ$4), $B:$B,CELL("contents", BJ$7), $C:$C,CELL("contents", $P328), $G:$G,CELL("contents", BJ$3)), 0)</f>
        <v>155815.11111111112</v>
      </c>
      <c r="BK343" s="12">
        <f ca="1" xml:space="preserve"> IFERROR(AVERAGEIFS($K:$K, $A:$A,CELL("contents", BK$4), $B:$B,CELL("contents", BK$7), $C:$C,CELL("contents", $P328), $G:$G,CELL("contents", BK$3)), 0)</f>
        <v>52282.791666666664</v>
      </c>
      <c r="BL343" s="19">
        <f ca="1" xml:space="preserve"> IFERROR(AVERAGEIFS($K:$K, $A:$A,CELL("contents", BL$4), $B:$B,CELL("contents", BL$7), $C:$C,CELL("contents", $P328), $G:$G,CELL("contents", BL$3)), 0)</f>
        <v>3.8787878787878789</v>
      </c>
      <c r="BM343" s="13"/>
      <c r="BN343" s="14">
        <f ca="1" xml:space="preserve"> IFERROR(AVERAGEIFS($K:$K, $A:$A,CELL("contents", BN$4), $B:$B,CELL("contents", BN$7), $C:$C,CELL("contents", $P328), $G:$G,CELL("contents", BN$3)), 0)</f>
        <v>30983.975308641977</v>
      </c>
      <c r="BO343" s="12">
        <f ca="1" xml:space="preserve"> IFERROR(AVERAGEIFS($K:$K, $A:$A,CELL("contents", BO$4), $B:$B,CELL("contents", BO$7), $C:$C,CELL("contents", $P328), $G:$G,CELL("contents", BO$3)), 0)</f>
        <v>58423.291666666664</v>
      </c>
      <c r="BP343" s="19">
        <f ca="1" xml:space="preserve"> IFERROR(AVERAGEIFS($K:$K, $A:$A,CELL("contents", BP$4), $B:$B,CELL("contents", BP$7), $C:$C,CELL("contents", $P328), $G:$G,CELL("contents", BP$3)), 0)</f>
        <v>3.8787878787878789</v>
      </c>
      <c r="BQ343" s="13"/>
      <c r="BR343" s="14">
        <f ca="1" xml:space="preserve"> IFERROR(AVERAGEIFS($K:$K, $A:$A,CELL("contents", BR$4), $B:$B,CELL("contents", BR$7), $C:$C,CELL("contents", $P328), $G:$G,CELL("contents", BR$3)), 0)</f>
        <v>34622.790123456791</v>
      </c>
      <c r="BS343" s="12">
        <f ca="1" xml:space="preserve"> IFERROR(AVERAGEIFS($K:$K, $A:$A,CELL("contents", BS$4), $B:$B,CELL("contents", BS$7), $C:$C,CELL("contents", $P328), $G:$G,CELL("contents", BS$3)), 0)</f>
        <v>43045.798611111109</v>
      </c>
      <c r="BT343" s="19">
        <f ca="1" xml:space="preserve"> IFERROR(AVERAGEIFS($K:$K, $A:$A,CELL("contents", BT$4), $B:$B,CELL("contents", BT$7), $C:$C,CELL("contents", $P328), $G:$G,CELL("contents", BT$3)), 0)</f>
        <v>118551.28282828283</v>
      </c>
      <c r="BU343" s="13"/>
      <c r="BV343" s="14">
        <f ca="1" xml:space="preserve"> IFERROR(AVERAGEIFS($K:$K, $A:$A,CELL("contents", BV$4), $B:$B,CELL("contents", BV$7), $C:$C,CELL("contents", $P328), $G:$G,CELL("contents", BV$3)), 0)</f>
        <v>73807.292181069963</v>
      </c>
      <c r="BY343" s="5" t="s">
        <v>23</v>
      </c>
      <c r="BZ343" s="21"/>
      <c r="CA343" s="12">
        <f ca="1" xml:space="preserve"> IFERROR(AVERAGEIFS($K:$K, $A:$A,CELL("contents", CA$4), $B:$B,CELL("contents", CA$7), $C:$C,CELL("contents", $P328), $G:$G,CELL("contents", CA$3)), 0)</f>
        <v>25716.833333333332</v>
      </c>
      <c r="CB343" s="19">
        <f ca="1" xml:space="preserve"> IFERROR(AVERAGEIFS($K:$K, $A:$A,CELL("contents", CB$4), $B:$B,CELL("contents", CB$7), $C:$C,CELL("contents", $P328), $G:$G,CELL("contents", CB$3)), 0)</f>
        <v>382204.72727272729</v>
      </c>
      <c r="CC343" s="13"/>
      <c r="CD343" s="14">
        <f ca="1" xml:space="preserve"> IFERROR(AVERAGEIFS($K:$K, $A:$A,CELL("contents", CD$4), $B:$B,CELL("contents", CD$7), $C:$C,CELL("contents", $P328), $G:$G,CELL("contents", CD$3)), 0)</f>
        <v>170952.64197530865</v>
      </c>
      <c r="CE343" s="12">
        <f ca="1" xml:space="preserve"> IFERROR(AVERAGEIFS($K:$K, $A:$A,CELL("contents", CE$4), $B:$B,CELL("contents", CE$7), $C:$C,CELL("contents", $P328), $G:$G,CELL("contents", CE$3)), 0)</f>
        <v>86081.833333333328</v>
      </c>
      <c r="CF343" s="19">
        <f ca="1" xml:space="preserve"> IFERROR(AVERAGEIFS($K:$K, $A:$A,CELL("contents", CF$4), $B:$B,CELL("contents", CF$7), $C:$C,CELL("contents", $P328), $G:$G,CELL("contents", CF$3)), 0)</f>
        <v>9.8181818181818183</v>
      </c>
      <c r="CG343" s="13"/>
      <c r="CH343" s="14">
        <f ca="1" xml:space="preserve"> IFERROR(AVERAGEIFS($K:$K, $A:$A,CELL("contents", CH$4), $B:$B,CELL("contents", CH$7), $C:$C,CELL("contents", $P328), $G:$G,CELL("contents", CH$3)), 0)</f>
        <v>51015.456790123455</v>
      </c>
      <c r="CI343" s="12">
        <f ca="1" xml:space="preserve"> IFERROR(AVERAGEIFS($K:$K, $A:$A,CELL("contents", CI$4), $B:$B,CELL("contents", CI$7), $C:$C,CELL("contents", $P328), $G:$G,CELL("contents", CI$3)), 0)</f>
        <v>83625.520833333328</v>
      </c>
      <c r="CJ343" s="19">
        <f ca="1" xml:space="preserve"> IFERROR(AVERAGEIFS($K:$K, $A:$A,CELL("contents", CJ$4), $B:$B,CELL("contents", CJ$7), $C:$C,CELL("contents", $P328), $G:$G,CELL("contents", CJ$3)), 0)</f>
        <v>9.8181818181818183</v>
      </c>
      <c r="CK343" s="13"/>
      <c r="CL343" s="14">
        <f ca="1" xml:space="preserve"> IFERROR(AVERAGEIFS($K:$K, $A:$A,CELL("contents", CL$4), $B:$B,CELL("contents", CL$7), $C:$C,CELL("contents", $P328), $G:$G,CELL("contents", CL$3)), 0)</f>
        <v>49559.864197530864</v>
      </c>
      <c r="CM343" s="12">
        <f ca="1" xml:space="preserve"> IFERROR(AVERAGEIFS($K:$K, $A:$A,CELL("contents", CM$4), $B:$B,CELL("contents", CM$7), $C:$C,CELL("contents", $P328), $G:$G,CELL("contents", CM$3)), 0)</f>
        <v>65141.395833333336</v>
      </c>
      <c r="CN343" s="19">
        <f ca="1" xml:space="preserve"> IFERROR(AVERAGEIFS($K:$K, $A:$A,CELL("contents", CN$4), $B:$B,CELL("contents", CN$7), $C:$C,CELL("contents", $P328), $G:$G,CELL("contents", CN$3)), 0)</f>
        <v>127408.12121212122</v>
      </c>
      <c r="CO343" s="13"/>
      <c r="CP343" s="14">
        <f ca="1" xml:space="preserve"> IFERROR(AVERAGEIFS($K:$K, $A:$A,CELL("contents", CP$4), $B:$B,CELL("contents", CP$7), $C:$C,CELL("contents", $P328), $G:$G,CELL("contents", CP$3)), 0)</f>
        <v>90509.320987654326</v>
      </c>
      <c r="CS343" s="5" t="s">
        <v>23</v>
      </c>
      <c r="CT343" s="21"/>
      <c r="CU343" s="12">
        <f ca="1" xml:space="preserve"> IFERROR(AVERAGEIFS($K:$K, $A:$A,CELL("contents", CU$4), $B:$B,CELL("contents", CU$7), $C:$C,CELL("contents", $P328), $G:$G,CELL("contents", CU$3)), 0)</f>
        <v>42938.979166666664</v>
      </c>
      <c r="CV343" s="19">
        <f ca="1" xml:space="preserve"> IFERROR(AVERAGEIFS($K:$K, $A:$A,CELL("contents", CV$4), $B:$B,CELL("contents", CV$7), $C:$C,CELL("contents", $P328), $G:$G,CELL("contents", CV$3)), 0)</f>
        <v>420565.18181818182</v>
      </c>
      <c r="CW343" s="13"/>
      <c r="CX343" s="14">
        <f ca="1" xml:space="preserve"> IFERROR(AVERAGEIFS($K:$K, $A:$A,CELL("contents", CX$4), $B:$B,CELL("contents", CX$7), $C:$C,CELL("contents", $P328), $G:$G,CELL("contents", CX$3)), 0)</f>
        <v>196786.69135802469</v>
      </c>
      <c r="CY343" s="12">
        <f ca="1" xml:space="preserve"> IFERROR(AVERAGEIFS($K:$K, $A:$A,CELL("contents", CY$4), $B:$B,CELL("contents", CY$7), $C:$C,CELL("contents", $P328), $G:$G,CELL("contents", CY$3)), 0)</f>
        <v>122708.16666666667</v>
      </c>
      <c r="CZ343" s="19">
        <f ca="1" xml:space="preserve"> IFERROR(AVERAGEIFS($K:$K, $A:$A,CELL("contents", CZ$4), $B:$B,CELL("contents", CZ$7), $C:$C,CELL("contents", $P328), $G:$G,CELL("contents", CZ$3)), 0)</f>
        <v>38.272727272727273</v>
      </c>
      <c r="DA343" s="13"/>
      <c r="DB343" s="14">
        <f ca="1" xml:space="preserve"> IFERROR(AVERAGEIFS($K:$K, $A:$A,CELL("contents", DB$4), $B:$B,CELL("contents", DB$7), $C:$C,CELL("contents", $P328), $G:$G,CELL("contents", DB$3)), 0)</f>
        <v>72731.543209876545</v>
      </c>
      <c r="DC343" s="12">
        <f ca="1" xml:space="preserve"> IFERROR(AVERAGEIFS($K:$K, $A:$A,CELL("contents", DC$4), $B:$B,CELL("contents", DC$7), $C:$C,CELL("contents", $P328), $G:$G,CELL("contents", DC$3)), 0)</f>
        <v>109619.25</v>
      </c>
      <c r="DD343" s="19">
        <f ca="1" xml:space="preserve"> IFERROR(AVERAGEIFS($K:$K, $A:$A,CELL("contents", DD$4), $B:$B,CELL("contents", DD$7), $C:$C,CELL("contents", $P328), $G:$G,CELL("contents", DD$3)), 0)</f>
        <v>38.272727272727273</v>
      </c>
      <c r="DE343" s="13"/>
      <c r="DF343" s="14">
        <f ca="1" xml:space="preserve"> IFERROR(AVERAGEIFS($K:$K, $A:$A,CELL("contents", DF$4), $B:$B,CELL("contents", DF$7), $C:$C,CELL("contents", $P328), $G:$G,CELL("contents", DF$3)), 0)</f>
        <v>64975.148148148146</v>
      </c>
      <c r="DG343" s="12">
        <f ca="1" xml:space="preserve"> IFERROR(AVERAGEIFS($K:$K, $A:$A,CELL("contents", DG$4), $B:$B,CELL("contents", DG$7), $C:$C,CELL("contents", $P328), $G:$G,CELL("contents", DG$3)), 0)</f>
        <v>91755.465277777781</v>
      </c>
      <c r="DH343" s="19">
        <f ca="1" xml:space="preserve"> IFERROR(AVERAGEIFS($K:$K, $A:$A,CELL("contents", DH$4), $B:$B,CELL("contents", DH$7), $C:$C,CELL("contents", $P328), $G:$G,CELL("contents", DH$3)), 0)</f>
        <v>140213.90909090909</v>
      </c>
      <c r="DI343" s="13"/>
      <c r="DJ343" s="14">
        <f ca="1" xml:space="preserve"> IFERROR(AVERAGEIFS($K:$K, $A:$A,CELL("contents", DJ$4), $B:$B,CELL("contents", DJ$7), $C:$C,CELL("contents", $P328), $G:$G,CELL("contents", DJ$3)), 0)</f>
        <v>111497.79423868313</v>
      </c>
      <c r="DM343" s="5" t="s">
        <v>23</v>
      </c>
      <c r="DN343" s="21"/>
      <c r="DO343" s="12">
        <f ca="1" xml:space="preserve"> IFERROR(AVERAGEIFS($K:$K, $A:$A,CELL("contents", DO$4), $B:$B,CELL("contents", DO$7), $C:$C,CELL("contents", $P328), $G:$G,CELL("contents", DO$3)), 0)</f>
        <v>62790.375</v>
      </c>
      <c r="DP343" s="19">
        <f ca="1" xml:space="preserve"> IFERROR(AVERAGEIFS($K:$K, $A:$A,CELL("contents", DP$4), $B:$B,CELL("contents", DP$7), $C:$C,CELL("contents", $P328), $G:$G,CELL("contents", DP$3)), 0)</f>
        <v>431263.12121212122</v>
      </c>
      <c r="DQ343" s="13"/>
      <c r="DR343" s="14">
        <f ca="1" xml:space="preserve"> IFERROR(AVERAGEIFS($K:$K, $A:$A,CELL("contents", DR$4), $B:$B,CELL("contents", DR$7), $C:$C,CELL("contents", $P328), $G:$G,CELL("contents", DR$3)), 0)</f>
        <v>212908.90123456789</v>
      </c>
      <c r="DS343" s="12">
        <f ca="1" xml:space="preserve"> IFERROR(AVERAGEIFS($K:$K, $A:$A,CELL("contents", DS$4), $B:$B,CELL("contents", DS$7), $C:$C,CELL("contents", $P328), $G:$G,CELL("contents", DS$3)), 0)</f>
        <v>134903.77083333334</v>
      </c>
      <c r="DT343" s="19">
        <f ca="1" xml:space="preserve"> IFERROR(AVERAGEIFS($K:$K, $A:$A,CELL("contents", DT$4), $B:$B,CELL("contents", DT$7), $C:$C,CELL("contents", $P328), $G:$G,CELL("contents", DT$3)), 0)</f>
        <v>136.5151515151515</v>
      </c>
      <c r="DU343" s="13"/>
      <c r="DV343" s="14">
        <f ca="1" xml:space="preserve"> IFERROR(AVERAGEIFS($K:$K, $A:$A,CELL("contents", DV$4), $B:$B,CELL("contents", DV$7), $C:$C,CELL("contents", $P328), $G:$G,CELL("contents", DV$3)), 0)</f>
        <v>79998.592592592599</v>
      </c>
      <c r="DW343" s="12">
        <f ca="1" xml:space="preserve"> IFERROR(AVERAGEIFS($K:$K, $A:$A,CELL("contents", DW$4), $B:$B,CELL("contents", DW$7), $C:$C,CELL("contents", $P328), $G:$G,CELL("contents", DW$3)), 0)</f>
        <v>120221.70833333333</v>
      </c>
      <c r="DX343" s="19">
        <f ca="1" xml:space="preserve"> IFERROR(AVERAGEIFS($K:$K, $A:$A,CELL("contents", DX$4), $B:$B,CELL("contents", DX$7), $C:$C,CELL("contents", $P328), $G:$G,CELL("contents", DX$3)), 0)</f>
        <v>136.5151515151515</v>
      </c>
      <c r="DY343" s="13"/>
      <c r="DZ343" s="14">
        <f ca="1" xml:space="preserve"> IFERROR(AVERAGEIFS($K:$K, $A:$A,CELL("contents", DZ$4), $B:$B,CELL("contents", DZ$7), $C:$C,CELL("contents", $P328), $G:$G,CELL("contents", DZ$3)), 0)</f>
        <v>71298.111111111109</v>
      </c>
      <c r="EA343" s="12">
        <f ca="1" xml:space="preserve"> IFERROR(AVERAGEIFS($K:$K, $A:$A,CELL("contents", EA$4), $B:$B,CELL("contents", EA$7), $C:$C,CELL("contents", $P328), $G:$G,CELL("contents", EA$3)), 0)</f>
        <v>105971.95138888889</v>
      </c>
      <c r="EB343" s="19">
        <f ca="1" xml:space="preserve"> IFERROR(AVERAGEIFS($K:$K, $A:$A,CELL("contents", EB$4), $B:$B,CELL("contents", EB$7), $C:$C,CELL("contents", $P328), $G:$G,CELL("contents", EB$3)), 0)</f>
        <v>143845.38383838383</v>
      </c>
      <c r="EC343" s="13"/>
      <c r="ED343" s="14">
        <f ca="1" xml:space="preserve"> IFERROR(AVERAGEIFS($K:$K, $A:$A,CELL("contents", ED$4), $B:$B,CELL("contents", ED$7), $C:$C,CELL("contents", $P328), $G:$G,CELL("contents", ED$3)), 0)</f>
        <v>121401.8683127572</v>
      </c>
    </row>
    <row r="344" spans="1:134" x14ac:dyDescent="0.25">
      <c r="A344" t="s">
        <v>13</v>
      </c>
      <c r="B344" t="s">
        <v>14</v>
      </c>
      <c r="C344">
        <v>12</v>
      </c>
      <c r="D344">
        <v>26</v>
      </c>
      <c r="E344" t="b">
        <v>1</v>
      </c>
      <c r="F344">
        <v>10.002000000000001</v>
      </c>
      <c r="G344">
        <v>16</v>
      </c>
      <c r="H344">
        <v>0</v>
      </c>
      <c r="I344">
        <v>981243</v>
      </c>
      <c r="J344">
        <v>958471</v>
      </c>
      <c r="K344">
        <v>479233</v>
      </c>
      <c r="L344">
        <v>13</v>
      </c>
      <c r="M344">
        <f t="shared" si="774"/>
        <v>16</v>
      </c>
      <c r="N344" t="b">
        <f t="shared" ref="N344" si="817">AND(MIN($F344,$F345,$F346)=$F344,MAX($H344,$H345,$H346)=$H344)</f>
        <v>0</v>
      </c>
      <c r="O344" t="b">
        <f t="shared" ref="O344" si="818">AND(N344,NOT(N345),NOT(N346))</f>
        <v>0</v>
      </c>
      <c r="P344">
        <f>P325</f>
        <v>19</v>
      </c>
      <c r="Q344" s="7" t="s">
        <v>29</v>
      </c>
      <c r="R344" s="21"/>
      <c r="S344" s="12">
        <f ca="1" xml:space="preserve"> _xlfn.MAXIFS($K:$K, $A:$A,CELL("contents", S$4), $B:$B,CELL("contents", S$7), $C:$C,CELL("contents", $P328))</f>
        <v>849531</v>
      </c>
      <c r="T344" s="19">
        <f ca="1" xml:space="preserve"> _xlfn.MAXIFS($K:$K, $A:$A,CELL("contents", T$4), $B:$B,CELL("contents", T$7), $C:$C,CELL("contents", $P328))</f>
        <v>916173</v>
      </c>
      <c r="U344" s="13"/>
      <c r="V344" s="14">
        <f ca="1" xml:space="preserve"> _xlfn.MAXIFS($K:$K, $A:$A,CELL("contents", V$4), $B:$B,CELL("contents", V$7), $C:$C,CELL("contents", $P328))</f>
        <v>916173</v>
      </c>
      <c r="W344" s="12">
        <f ca="1" xml:space="preserve"> _xlfn.MAXIFS($K:$K, $A:$A,CELL("contents", W$4), $B:$B,CELL("contents", W$7), $C:$C,CELL("contents", $P328))</f>
        <v>581839</v>
      </c>
      <c r="X344" s="19">
        <f ca="1" xml:space="preserve"> _xlfn.MAXIFS($K:$K, $A:$A,CELL("contents", X$4), $B:$B,CELL("contents", X$7), $C:$C,CELL("contents", $P328))</f>
        <v>292</v>
      </c>
      <c r="Y344" s="13"/>
      <c r="Z344" s="14">
        <f ca="1" xml:space="preserve"> _xlfn.MAXIFS($K:$K, $A:$A,CELL("contents", Z$4), $B:$B,CELL("contents", Z$7), $C:$C,CELL("contents", $P328))</f>
        <v>581839</v>
      </c>
      <c r="AA344" s="12">
        <f ca="1" xml:space="preserve"> _xlfn.MAXIFS($K:$K, $A:$A,CELL("contents", AA$4), $B:$B,CELL("contents", AA$7), $C:$C,CELL("contents", $P328))</f>
        <v>562684</v>
      </c>
      <c r="AB344" s="19">
        <f ca="1" xml:space="preserve"> _xlfn.MAXIFS($K:$K, $A:$A,CELL("contents", AB$4), $B:$B,CELL("contents", AB$7), $C:$C,CELL("contents", $P328))</f>
        <v>292</v>
      </c>
      <c r="AC344" s="13"/>
      <c r="AD344" s="14">
        <f ca="1" xml:space="preserve"> _xlfn.MAXIFS($K:$K, $A:$A,CELL("contents", AD$4), $B:$B,CELL("contents", AD$7), $C:$C,CELL("contents", $P328))</f>
        <v>562684</v>
      </c>
      <c r="AE344" s="12">
        <f ca="1" xml:space="preserve"> _xlfn.MAXIFS($K:$K, $A:$A,CELL("contents", AE$4), $B:$B,CELL("contents", AE$7), $C:$C,CELL("contents", $P328))</f>
        <v>849531</v>
      </c>
      <c r="AF344" s="19">
        <f ca="1" xml:space="preserve"> _xlfn.MAXIFS($K:$K, $A:$A,CELL("contents", AF$4), $B:$B,CELL("contents", AF$7), $C:$C,CELL("contents", $P328))</f>
        <v>916173</v>
      </c>
      <c r="AG344" s="13"/>
      <c r="AH344" s="14">
        <f ca="1" xml:space="preserve"> _xlfn.MAXIFS($K:$K, $A:$A,CELL("contents", AH$4), $B:$B,CELL("contents", AH$7), $C:$C,CELL("contents", $P328))</f>
        <v>916173</v>
      </c>
      <c r="AK344" s="7" t="s">
        <v>29</v>
      </c>
      <c r="AL344" s="21"/>
      <c r="AM344" s="12">
        <f ca="1" xml:space="preserve"> _xlfn.MAXIFS($K:$K, $A:$A,CELL("contents", AM$4), $B:$B,CELL("contents", AM$7), $C:$C,CELL("contents", $P328), $G:$G,CELL("contents", AM$3))</f>
        <v>340444</v>
      </c>
      <c r="AN344" s="19">
        <f ca="1" xml:space="preserve"> _xlfn.MAXIFS($K:$K, $A:$A,CELL("contents", AN$4), $B:$B,CELL("contents", AN$7), $C:$C,CELL("contents", $P328), $G:$G,CELL("contents", AN$3))</f>
        <v>737510</v>
      </c>
      <c r="AO344" s="13"/>
      <c r="AP344" s="14">
        <f ca="1" xml:space="preserve"> _xlfn.MAXIFS($K:$K, $A:$A,CELL("contents", AP$4), $B:$B,CELL("contents", AP$7), $C:$C,CELL("contents", $P328), $G:$G,CELL("contents", AP$3))</f>
        <v>737510</v>
      </c>
      <c r="AQ344" s="12">
        <f ca="1" xml:space="preserve"> _xlfn.MAXIFS($K:$K, $A:$A,CELL("contents", AQ$4), $B:$B,CELL("contents", AQ$7), $C:$C,CELL("contents", $P328), $G:$G,CELL("contents", AQ$3))</f>
        <v>505195</v>
      </c>
      <c r="AR344" s="19">
        <f ca="1" xml:space="preserve"> _xlfn.MAXIFS($K:$K, $A:$A,CELL("contents", AR$4), $B:$B,CELL("contents", AR$7), $C:$C,CELL("contents", $P328), $G:$G,CELL("contents", AR$3))</f>
        <v>4</v>
      </c>
      <c r="AS344" s="13"/>
      <c r="AT344" s="14">
        <f ca="1" xml:space="preserve"> _xlfn.MAXIFS($K:$K, $A:$A,CELL("contents", AT$4), $B:$B,CELL("contents", AT$7), $C:$C,CELL("contents", $P328), $G:$G,CELL("contents", AT$3))</f>
        <v>505195</v>
      </c>
      <c r="AU344" s="12">
        <f ca="1" xml:space="preserve"> _xlfn.MAXIFS($K:$K, $A:$A,CELL("contents", AU$4), $B:$B,CELL("contents", AU$7), $C:$C,CELL("contents", $P328), $G:$G,CELL("contents", AU$3))</f>
        <v>559998</v>
      </c>
      <c r="AV344" s="19">
        <f ca="1" xml:space="preserve"> _xlfn.MAXIFS($K:$K, $A:$A,CELL("contents", AV$4), $B:$B,CELL("contents", AV$7), $C:$C,CELL("contents", $P328), $G:$G,CELL("contents", AV$3))</f>
        <v>4</v>
      </c>
      <c r="AW344" s="13"/>
      <c r="AX344" s="14">
        <f ca="1" xml:space="preserve"> _xlfn.MAXIFS($K:$K, $A:$A,CELL("contents", AX$4), $B:$B,CELL("contents", AX$7), $C:$C,CELL("contents", $P328), $G:$G,CELL("contents", AX$3))</f>
        <v>559998</v>
      </c>
      <c r="AY344" s="12">
        <f ca="1" xml:space="preserve"> _xlfn.MAXIFS($K:$K, $A:$A,CELL("contents", AY$4), $B:$B,CELL("contents", AY$7), $C:$C,CELL("contents", $P328), $G:$G,CELL("contents", AY$3))</f>
        <v>559998</v>
      </c>
      <c r="AZ344" s="19">
        <f ca="1" xml:space="preserve"> _xlfn.MAXIFS($K:$K, $A:$A,CELL("contents", AZ$4), $B:$B,CELL("contents", AZ$7), $C:$C,CELL("contents", $P328), $G:$G,CELL("contents", AZ$3))</f>
        <v>737510</v>
      </c>
      <c r="BA344" s="13"/>
      <c r="BB344" s="14">
        <f ca="1" xml:space="preserve"> _xlfn.MAXIFS($K:$K, $A:$A,CELL("contents", BB$4), $B:$B,CELL("contents", BB$7), $C:$C,CELL("contents", $P328), $G:$G,CELL("contents", BB$3))</f>
        <v>737510</v>
      </c>
      <c r="BE344" s="7" t="s">
        <v>29</v>
      </c>
      <c r="BF344" s="21"/>
      <c r="BG344" s="12">
        <f ca="1" xml:space="preserve"> _xlfn.MAXIFS($K:$K, $A:$A,CELL("contents", BG$4), $B:$B,CELL("contents", BG$7), $C:$C,CELL("contents", $P328), $G:$G,CELL("contents", BG$3))</f>
        <v>312417</v>
      </c>
      <c r="BH344" s="19">
        <f ca="1" xml:space="preserve"> _xlfn.MAXIFS($K:$K, $A:$A,CELL("contents", BH$4), $B:$B,CELL("contents", BH$7), $C:$C,CELL("contents", $P328), $G:$G,CELL("contents", BH$3))</f>
        <v>756897</v>
      </c>
      <c r="BI344" s="13"/>
      <c r="BJ344" s="14">
        <f ca="1" xml:space="preserve"> _xlfn.MAXIFS($K:$K, $A:$A,CELL("contents", BJ$4), $B:$B,CELL("contents", BJ$7), $C:$C,CELL("contents", $P328), $G:$G,CELL("contents", BJ$3))</f>
        <v>756897</v>
      </c>
      <c r="BK344" s="12">
        <f ca="1" xml:space="preserve"> _xlfn.MAXIFS($K:$K, $A:$A,CELL("contents", BK$4), $B:$B,CELL("contents", BK$7), $C:$C,CELL("contents", $P328), $G:$G,CELL("contents", BK$3))</f>
        <v>472246</v>
      </c>
      <c r="BL344" s="19">
        <f ca="1" xml:space="preserve"> _xlfn.MAXIFS($K:$K, $A:$A,CELL("contents", BL$4), $B:$B,CELL("contents", BL$7), $C:$C,CELL("contents", $P328), $G:$G,CELL("contents", BL$3))</f>
        <v>8</v>
      </c>
      <c r="BM344" s="13"/>
      <c r="BN344" s="14">
        <f ca="1" xml:space="preserve"> _xlfn.MAXIFS($K:$K, $A:$A,CELL("contents", BN$4), $B:$B,CELL("contents", BN$7), $C:$C,CELL("contents", $P328), $G:$G,CELL("contents", BN$3))</f>
        <v>472246</v>
      </c>
      <c r="BO344" s="12">
        <f ca="1" xml:space="preserve"> _xlfn.MAXIFS($K:$K, $A:$A,CELL("contents", BO$4), $B:$B,CELL("contents", BO$7), $C:$C,CELL("contents", $P328), $G:$G,CELL("contents", BO$3))</f>
        <v>562684</v>
      </c>
      <c r="BP344" s="19">
        <f ca="1" xml:space="preserve"> _xlfn.MAXIFS($K:$K, $A:$A,CELL("contents", BP$4), $B:$B,CELL("contents", BP$7), $C:$C,CELL("contents", $P328), $G:$G,CELL("contents", BP$3))</f>
        <v>8</v>
      </c>
      <c r="BQ344" s="13"/>
      <c r="BR344" s="14">
        <f ca="1" xml:space="preserve"> _xlfn.MAXIFS($K:$K, $A:$A,CELL("contents", BR$4), $B:$B,CELL("contents", BR$7), $C:$C,CELL("contents", $P328), $G:$G,CELL("contents", BR$3))</f>
        <v>562684</v>
      </c>
      <c r="BS344" s="12">
        <f ca="1" xml:space="preserve"> _xlfn.MAXIFS($K:$K, $A:$A,CELL("contents", BS$4), $B:$B,CELL("contents", BS$7), $C:$C,CELL("contents", $P328), $G:$G,CELL("contents", BS$3))</f>
        <v>562684</v>
      </c>
      <c r="BT344" s="19">
        <f ca="1" xml:space="preserve"> _xlfn.MAXIFS($K:$K, $A:$A,CELL("contents", BT$4), $B:$B,CELL("contents", BT$7), $C:$C,CELL("contents", $P328), $G:$G,CELL("contents", BT$3))</f>
        <v>756897</v>
      </c>
      <c r="BU344" s="13"/>
      <c r="BV344" s="14">
        <f ca="1" xml:space="preserve"> _xlfn.MAXIFS($K:$K, $A:$A,CELL("contents", BV$4), $B:$B,CELL("contents", BV$7), $C:$C,CELL("contents", $P328), $G:$G,CELL("contents", BV$3))</f>
        <v>756897</v>
      </c>
      <c r="BY344" s="7" t="s">
        <v>29</v>
      </c>
      <c r="BZ344" s="21"/>
      <c r="CA344" s="12">
        <f ca="1" xml:space="preserve"> _xlfn.MAXIFS($K:$K, $A:$A,CELL("contents", CA$4), $B:$B,CELL("contents", CA$7), $C:$C,CELL("contents", $P328), $G:$G,CELL("contents", CA$3))</f>
        <v>358009</v>
      </c>
      <c r="CB344" s="19">
        <f ca="1" xml:space="preserve"> _xlfn.MAXIFS($K:$K, $A:$A,CELL("contents", CB$4), $B:$B,CELL("contents", CB$7), $C:$C,CELL("contents", $P328), $G:$G,CELL("contents", CB$3))</f>
        <v>841470</v>
      </c>
      <c r="CC344" s="13"/>
      <c r="CD344" s="14">
        <f ca="1" xml:space="preserve"> _xlfn.MAXIFS($K:$K, $A:$A,CELL("contents", CD$4), $B:$B,CELL("contents", CD$7), $C:$C,CELL("contents", $P328), $G:$G,CELL("contents", CD$3))</f>
        <v>841470</v>
      </c>
      <c r="CE344" s="12">
        <f ca="1" xml:space="preserve"> _xlfn.MAXIFS($K:$K, $A:$A,CELL("contents", CE$4), $B:$B,CELL("contents", CE$7), $C:$C,CELL("contents", $P328), $G:$G,CELL("contents", CE$3))</f>
        <v>535954</v>
      </c>
      <c r="CF344" s="19">
        <f ca="1" xml:space="preserve"> _xlfn.MAXIFS($K:$K, $A:$A,CELL("contents", CF$4), $B:$B,CELL("contents", CF$7), $C:$C,CELL("contents", $P328), $G:$G,CELL("contents", CF$3))</f>
        <v>24</v>
      </c>
      <c r="CG344" s="13"/>
      <c r="CH344" s="14">
        <f ca="1" xml:space="preserve"> _xlfn.MAXIFS($K:$K, $A:$A,CELL("contents", CH$4), $B:$B,CELL("contents", CH$7), $C:$C,CELL("contents", $P328), $G:$G,CELL("contents", CH$3))</f>
        <v>535954</v>
      </c>
      <c r="CI344" s="12">
        <f ca="1" xml:space="preserve"> _xlfn.MAXIFS($K:$K, $A:$A,CELL("contents", CI$4), $B:$B,CELL("contents", CI$7), $C:$C,CELL("contents", $P328), $G:$G,CELL("contents", CI$3))</f>
        <v>519736</v>
      </c>
      <c r="CJ344" s="19">
        <f ca="1" xml:space="preserve"> _xlfn.MAXIFS($K:$K, $A:$A,CELL("contents", CJ$4), $B:$B,CELL("contents", CJ$7), $C:$C,CELL("contents", $P328), $G:$G,CELL("contents", CJ$3))</f>
        <v>24</v>
      </c>
      <c r="CK344" s="13"/>
      <c r="CL344" s="14">
        <f ca="1" xml:space="preserve"> _xlfn.MAXIFS($K:$K, $A:$A,CELL("contents", CL$4), $B:$B,CELL("contents", CL$7), $C:$C,CELL("contents", $P328), $G:$G,CELL("contents", CL$3))</f>
        <v>519736</v>
      </c>
      <c r="CM344" s="12">
        <f ca="1" xml:space="preserve"> _xlfn.MAXIFS($K:$K, $A:$A,CELL("contents", CM$4), $B:$B,CELL("contents", CM$7), $C:$C,CELL("contents", $P328), $G:$G,CELL("contents", CM$3))</f>
        <v>535954</v>
      </c>
      <c r="CN344" s="19">
        <f ca="1" xml:space="preserve"> _xlfn.MAXIFS($K:$K, $A:$A,CELL("contents", CN$4), $B:$B,CELL("contents", CN$7), $C:$C,CELL("contents", $P328), $G:$G,CELL("contents", CN$3))</f>
        <v>841470</v>
      </c>
      <c r="CO344" s="13"/>
      <c r="CP344" s="14">
        <f ca="1" xml:space="preserve"> _xlfn.MAXIFS($K:$K, $A:$A,CELL("contents", CP$4), $B:$B,CELL("contents", CP$7), $C:$C,CELL("contents", $P328), $G:$G,CELL("contents", CP$3))</f>
        <v>841470</v>
      </c>
      <c r="CS344" s="7" t="s">
        <v>29</v>
      </c>
      <c r="CT344" s="21"/>
      <c r="CU344" s="12">
        <f ca="1" xml:space="preserve"> _xlfn.MAXIFS($K:$K, $A:$A,CELL("contents", CU$4), $B:$B,CELL("contents", CU$7), $C:$C,CELL("contents", $P328), $G:$G,CELL("contents", CU$3))</f>
        <v>514877</v>
      </c>
      <c r="CV344" s="19">
        <f ca="1" xml:space="preserve"> _xlfn.MAXIFS($K:$K, $A:$A,CELL("contents", CV$4), $B:$B,CELL("contents", CV$7), $C:$C,CELL("contents", $P328), $G:$G,CELL("contents", CV$3))</f>
        <v>913017</v>
      </c>
      <c r="CW344" s="13"/>
      <c r="CX344" s="14">
        <f ca="1" xml:space="preserve"> _xlfn.MAXIFS($K:$K, $A:$A,CELL("contents", CX$4), $B:$B,CELL("contents", CX$7), $C:$C,CELL("contents", $P328), $G:$G,CELL("contents", CX$3))</f>
        <v>913017</v>
      </c>
      <c r="CY344" s="12">
        <f ca="1" xml:space="preserve"> _xlfn.MAXIFS($K:$K, $A:$A,CELL("contents", CY$4), $B:$B,CELL("contents", CY$7), $C:$C,CELL("contents", $P328), $G:$G,CELL("contents", CY$3))</f>
        <v>573724</v>
      </c>
      <c r="CZ344" s="19">
        <f ca="1" xml:space="preserve"> _xlfn.MAXIFS($K:$K, $A:$A,CELL("contents", CZ$4), $B:$B,CELL("contents", CZ$7), $C:$C,CELL("contents", $P328), $G:$G,CELL("contents", CZ$3))</f>
        <v>72</v>
      </c>
      <c r="DA344" s="13"/>
      <c r="DB344" s="14">
        <f ca="1" xml:space="preserve"> _xlfn.MAXIFS($K:$K, $A:$A,CELL("contents", DB$4), $B:$B,CELL("contents", DB$7), $C:$C,CELL("contents", $P328), $G:$G,CELL("contents", DB$3))</f>
        <v>573724</v>
      </c>
      <c r="DC344" s="12">
        <f ca="1" xml:space="preserve"> _xlfn.MAXIFS($K:$K, $A:$A,CELL("contents", DC$4), $B:$B,CELL("contents", DC$7), $C:$C,CELL("contents", $P328), $G:$G,CELL("contents", DC$3))</f>
        <v>548327</v>
      </c>
      <c r="DD344" s="19">
        <f ca="1" xml:space="preserve"> _xlfn.MAXIFS($K:$K, $A:$A,CELL("contents", DD$4), $B:$B,CELL("contents", DD$7), $C:$C,CELL("contents", $P328), $G:$G,CELL("contents", DD$3))</f>
        <v>72</v>
      </c>
      <c r="DE344" s="13"/>
      <c r="DF344" s="14">
        <f ca="1" xml:space="preserve"> _xlfn.MAXIFS($K:$K, $A:$A,CELL("contents", DF$4), $B:$B,CELL("contents", DF$7), $C:$C,CELL("contents", $P328), $G:$G,CELL("contents", DF$3))</f>
        <v>548327</v>
      </c>
      <c r="DG344" s="12">
        <f ca="1" xml:space="preserve"> _xlfn.MAXIFS($K:$K, $A:$A,CELL("contents", DG$4), $B:$B,CELL("contents", DG$7), $C:$C,CELL("contents", $P328), $G:$G,CELL("contents", DG$3))</f>
        <v>573724</v>
      </c>
      <c r="DH344" s="19">
        <f ca="1" xml:space="preserve"> _xlfn.MAXIFS($K:$K, $A:$A,CELL("contents", DH$4), $B:$B,CELL("contents", DH$7), $C:$C,CELL("contents", $P328), $G:$G,CELL("contents", DH$3))</f>
        <v>913017</v>
      </c>
      <c r="DI344" s="13"/>
      <c r="DJ344" s="14">
        <f ca="1" xml:space="preserve"> _xlfn.MAXIFS($K:$K, $A:$A,CELL("contents", DJ$4), $B:$B,CELL("contents", DJ$7), $C:$C,CELL("contents", $P328), $G:$G,CELL("contents", DJ$3))</f>
        <v>913017</v>
      </c>
      <c r="DM344" s="7" t="s">
        <v>29</v>
      </c>
      <c r="DN344" s="21"/>
      <c r="DO344" s="12">
        <f ca="1" xml:space="preserve"> _xlfn.MAXIFS($K:$K, $A:$A,CELL("contents", DO$4), $B:$B,CELL("contents", DO$7), $C:$C,CELL("contents", $P328), $G:$G,CELL("contents", DO$3))</f>
        <v>849531</v>
      </c>
      <c r="DP344" s="19">
        <f ca="1" xml:space="preserve"> _xlfn.MAXIFS($K:$K, $A:$A,CELL("contents", DP$4), $B:$B,CELL("contents", DP$7), $C:$C,CELL("contents", $P328), $G:$G,CELL("contents", DP$3))</f>
        <v>916173</v>
      </c>
      <c r="DQ344" s="13"/>
      <c r="DR344" s="14">
        <f ca="1" xml:space="preserve"> _xlfn.MAXIFS($K:$K, $A:$A,CELL("contents", DR$4), $B:$B,CELL("contents", DR$7), $C:$C,CELL("contents", $P328), $G:$G,CELL("contents", DR$3))</f>
        <v>916173</v>
      </c>
      <c r="DS344" s="12">
        <f ca="1" xml:space="preserve"> _xlfn.MAXIFS($K:$K, $A:$A,CELL("contents", DS$4), $B:$B,CELL("contents", DS$7), $C:$C,CELL("contents", $P328), $G:$G,CELL("contents", DS$3))</f>
        <v>581839</v>
      </c>
      <c r="DT344" s="19">
        <f ca="1" xml:space="preserve"> _xlfn.MAXIFS($K:$K, $A:$A,CELL("contents", DT$4), $B:$B,CELL("contents", DT$7), $C:$C,CELL("contents", $P328), $G:$G,CELL("contents", DT$3))</f>
        <v>292</v>
      </c>
      <c r="DU344" s="13"/>
      <c r="DV344" s="14">
        <f ca="1" xml:space="preserve"> _xlfn.MAXIFS($K:$K, $A:$A,CELL("contents", DV$4), $B:$B,CELL("contents", DV$7), $C:$C,CELL("contents", $P328), $G:$G,CELL("contents", DV$3))</f>
        <v>581839</v>
      </c>
      <c r="DW344" s="12">
        <f ca="1" xml:space="preserve"> _xlfn.MAXIFS($K:$K, $A:$A,CELL("contents", DW$4), $B:$B,CELL("contents", DW$7), $C:$C,CELL("contents", $P328), $G:$G,CELL("contents", DW$3))</f>
        <v>512453</v>
      </c>
      <c r="DX344" s="19">
        <f ca="1" xml:space="preserve"> _xlfn.MAXIFS($K:$K, $A:$A,CELL("contents", DX$4), $B:$B,CELL("contents", DX$7), $C:$C,CELL("contents", $P328), $G:$G,CELL("contents", DX$3))</f>
        <v>292</v>
      </c>
      <c r="DY344" s="13"/>
      <c r="DZ344" s="14">
        <f ca="1" xml:space="preserve"> _xlfn.MAXIFS($K:$K, $A:$A,CELL("contents", DZ$4), $B:$B,CELL("contents", DZ$7), $C:$C,CELL("contents", $P328), $G:$G,CELL("contents", DZ$3))</f>
        <v>512453</v>
      </c>
      <c r="EA344" s="12">
        <f ca="1" xml:space="preserve"> _xlfn.MAXIFS($K:$K, $A:$A,CELL("contents", EA$4), $B:$B,CELL("contents", EA$7), $C:$C,CELL("contents", $P328), $G:$G,CELL("contents", EA$3))</f>
        <v>849531</v>
      </c>
      <c r="EB344" s="19">
        <f ca="1" xml:space="preserve"> _xlfn.MAXIFS($K:$K, $A:$A,CELL("contents", EB$4), $B:$B,CELL("contents", EB$7), $C:$C,CELL("contents", $P328), $G:$G,CELL("contents", EB$3))</f>
        <v>916173</v>
      </c>
      <c r="EC344" s="13"/>
      <c r="ED344" s="14">
        <f ca="1" xml:space="preserve"> _xlfn.MAXIFS($K:$K, $A:$A,CELL("contents", ED$4), $B:$B,CELL("contents", ED$7), $C:$C,CELL("contents", $P328), $G:$G,CELL("contents", ED$3))</f>
        <v>916173</v>
      </c>
    </row>
    <row r="345" spans="1:134" x14ac:dyDescent="0.25">
      <c r="A345" t="s">
        <v>15</v>
      </c>
      <c r="B345" t="s">
        <v>14</v>
      </c>
      <c r="C345">
        <v>12</v>
      </c>
      <c r="D345">
        <v>26</v>
      </c>
      <c r="E345" t="b">
        <v>0</v>
      </c>
      <c r="F345">
        <v>0.24199999999999999</v>
      </c>
      <c r="G345">
        <v>16</v>
      </c>
      <c r="H345">
        <v>16</v>
      </c>
      <c r="I345">
        <v>7242</v>
      </c>
      <c r="J345">
        <v>7240</v>
      </c>
      <c r="K345">
        <v>3602</v>
      </c>
      <c r="L345">
        <v>13</v>
      </c>
      <c r="M345">
        <f t="shared" si="774"/>
        <v>0</v>
      </c>
      <c r="N345" t="b">
        <f t="shared" ref="N345" si="819">AND(MIN($F344,$F345,$F346)=$F345,MAX($H344,$H345,$H346)=$H345)</f>
        <v>1</v>
      </c>
      <c r="O345" t="b">
        <f t="shared" ref="O345" si="820">AND(NOT(N344),N345,NOT(N346))</f>
        <v>1</v>
      </c>
      <c r="P345">
        <f>P325</f>
        <v>19</v>
      </c>
      <c r="Q345" s="6" t="s">
        <v>16</v>
      </c>
      <c r="R345" s="32" t="s">
        <v>11</v>
      </c>
      <c r="S345" s="12">
        <f ca="1" xml:space="preserve"> SUMIFS($L:$L, $A:$A,CELL("contents", S$4), $B:$B,CELL("contents", S$7), $C:$C,CELL("contents", $P328))</f>
        <v>2259</v>
      </c>
      <c r="T345" s="19">
        <f ca="1" xml:space="preserve"> SUMIFS($L:$L, $A:$A,CELL("contents", T$4), $B:$B,CELL("contents", T$7), $C:$C,CELL("contents", $P328))</f>
        <v>2550</v>
      </c>
      <c r="U345" s="13"/>
      <c r="V345" s="14">
        <f ca="1" xml:space="preserve"> SUMIFS($L:$L, $A:$A,CELL("contents", V$4), $B:$B,CELL("contents", V$7), $C:$C,CELL("contents", $P328))</f>
        <v>4809</v>
      </c>
      <c r="W345" s="12">
        <f ca="1" xml:space="preserve"> SUMIFS($L:$L, $A:$A,CELL("contents", W$4), $B:$B,CELL("contents", W$7), $C:$C,CELL("contents", $P328))</f>
        <v>2597</v>
      </c>
      <c r="X345" s="19">
        <f ca="1" xml:space="preserve"> SUMIFS($L:$L, $A:$A,CELL("contents", X$4), $B:$B,CELL("contents", X$7), $C:$C,CELL("contents", $P328))</f>
        <v>1416</v>
      </c>
      <c r="Y345" s="13"/>
      <c r="Z345" s="14">
        <f ca="1" xml:space="preserve"> SUMIFS($L:$L, $A:$A,CELL("contents", Z$4), $B:$B,CELL("contents", Z$7), $C:$C,CELL("contents", $P328))</f>
        <v>4013</v>
      </c>
      <c r="AA345" s="12">
        <f ca="1" xml:space="preserve"> SUMIFS($L:$L, $A:$A,CELL("contents", AA$4), $B:$B,CELL("contents", AA$7), $C:$C,CELL("contents", $P328))</f>
        <v>2597</v>
      </c>
      <c r="AB345" s="19">
        <f ca="1" xml:space="preserve"> SUMIFS($L:$L, $A:$A,CELL("contents", AB$4), $B:$B,CELL("contents", AB$7), $C:$C,CELL("contents", $P328))</f>
        <v>1416</v>
      </c>
      <c r="AC345" s="13"/>
      <c r="AD345" s="14">
        <f ca="1" xml:space="preserve"> SUMIFS($L:$L, $A:$A,CELL("contents", AD$4), $B:$B,CELL("contents", AD$7), $C:$C,CELL("contents", $P328))</f>
        <v>4013</v>
      </c>
      <c r="AE345" s="12">
        <f ca="1" xml:space="preserve"> SUMIFS($L:$L, $A:$A,CELL("contents", AE$4), $B:$B,CELL("contents", AE$7), $C:$C,CELL("contents", $P328))</f>
        <v>7453</v>
      </c>
      <c r="AF345" s="19">
        <f ca="1" xml:space="preserve"> SUMIFS($L:$L, $A:$A,CELL("contents", AF$4), $B:$B,CELL("contents", AF$7), $C:$C,CELL("contents", $P328))</f>
        <v>5382</v>
      </c>
      <c r="AG345" s="13"/>
      <c r="AH345" s="14">
        <f ca="1" xml:space="preserve"> SUMIFS($L:$L, $A:$A,CELL("contents", AH$4), $B:$B,CELL("contents", AH$7), $C:$C,CELL("contents", $P328))</f>
        <v>12835</v>
      </c>
      <c r="AK345" s="6" t="s">
        <v>16</v>
      </c>
      <c r="AL345" s="32" t="s">
        <v>11</v>
      </c>
      <c r="AM345" s="12">
        <f ca="1" xml:space="preserve"> SUMIFS($L:$L, $A:$A,CELL("contents", AM$4), $B:$B,CELL("contents", AM$7), $C:$C,CELL("contents", $P328), $G:$G,CELL("contents", AM$3))</f>
        <v>344</v>
      </c>
      <c r="AN345" s="19">
        <f ca="1" xml:space="preserve"> SUMIFS($L:$L, $A:$A,CELL("contents", AN$4), $B:$B,CELL("contents", AN$7), $C:$C,CELL("contents", $P328), $G:$G,CELL("contents", AN$3))</f>
        <v>510</v>
      </c>
      <c r="AO345" s="13"/>
      <c r="AP345" s="14">
        <f ca="1" xml:space="preserve"> SUMIFS($L:$L, $A:$A,CELL("contents", AP$4), $B:$B,CELL("contents", AP$7), $C:$C,CELL("contents", $P328), $G:$G,CELL("contents", AP$3))</f>
        <v>854</v>
      </c>
      <c r="AQ345" s="12">
        <f ca="1" xml:space="preserve"> SUMIFS($L:$L, $A:$A,CELL("contents", AQ$4), $B:$B,CELL("contents", AQ$7), $C:$C,CELL("contents", $P328), $G:$G,CELL("contents", AQ$3))</f>
        <v>414</v>
      </c>
      <c r="AR345" s="19">
        <f ca="1" xml:space="preserve"> SUMIFS($L:$L, $A:$A,CELL("contents", AR$4), $B:$B,CELL("contents", AR$7), $C:$C,CELL("contents", $P328), $G:$G,CELL("contents", AR$3))</f>
        <v>222</v>
      </c>
      <c r="AS345" s="13"/>
      <c r="AT345" s="14">
        <f ca="1" xml:space="preserve"> SUMIFS($L:$L, $A:$A,CELL("contents", AT$4), $B:$B,CELL("contents", AT$7), $C:$C,CELL("contents", $P328), $G:$G,CELL("contents", AT$3))</f>
        <v>636</v>
      </c>
      <c r="AU345" s="12">
        <f ca="1" xml:space="preserve"> SUMIFS($L:$L, $A:$A,CELL("contents", AU$4), $B:$B,CELL("contents", AU$7), $C:$C,CELL("contents", $P328), $G:$G,CELL("contents", AU$3))</f>
        <v>414</v>
      </c>
      <c r="AV345" s="19">
        <f ca="1" xml:space="preserve"> SUMIFS($L:$L, $A:$A,CELL("contents", AV$4), $B:$B,CELL("contents", AV$7), $C:$C,CELL("contents", $P328), $G:$G,CELL("contents", AV$3))</f>
        <v>222</v>
      </c>
      <c r="AW345" s="13"/>
      <c r="AX345" s="14">
        <f ca="1" xml:space="preserve"> SUMIFS($L:$L, $A:$A,CELL("contents", AX$4), $B:$B,CELL("contents", AX$7), $C:$C,CELL("contents", $P328), $G:$G,CELL("contents", AX$3))</f>
        <v>636</v>
      </c>
      <c r="AY345" s="12">
        <f ca="1" xml:space="preserve"> SUMIFS($L:$L, $A:$A,CELL("contents", AY$4), $B:$B,CELL("contents", AY$7), $C:$C,CELL("contents", $P328), $G:$G,CELL("contents", AY$3))</f>
        <v>1172</v>
      </c>
      <c r="AZ345" s="19">
        <f ca="1" xml:space="preserve"> SUMIFS($L:$L, $A:$A,CELL("contents", AZ$4), $B:$B,CELL("contents", AZ$7), $C:$C,CELL("contents", $P328), $G:$G,CELL("contents", AZ$3))</f>
        <v>954</v>
      </c>
      <c r="BA345" s="13"/>
      <c r="BB345" s="14">
        <f ca="1" xml:space="preserve"> SUMIFS($L:$L, $A:$A,CELL("contents", BB$4), $B:$B,CELL("contents", BB$7), $C:$C,CELL("contents", $P328), $G:$G,CELL("contents", BB$3))</f>
        <v>2126</v>
      </c>
      <c r="BE345" s="6" t="s">
        <v>16</v>
      </c>
      <c r="BF345" s="32" t="s">
        <v>11</v>
      </c>
      <c r="BG345" s="12">
        <f ca="1" xml:space="preserve"> SUMIFS($L:$L, $A:$A,CELL("contents", BG$4), $B:$B,CELL("contents", BG$7), $C:$C,CELL("contents", $P328), $G:$G,CELL("contents", BG$3))</f>
        <v>414</v>
      </c>
      <c r="BH345" s="19">
        <f ca="1" xml:space="preserve"> SUMIFS($L:$L, $A:$A,CELL("contents", BH$4), $B:$B,CELL("contents", BH$7), $C:$C,CELL("contents", $P328), $G:$G,CELL("contents", BH$3))</f>
        <v>510</v>
      </c>
      <c r="BI345" s="13"/>
      <c r="BJ345" s="14">
        <f ca="1" xml:space="preserve"> SUMIFS($L:$L, $A:$A,CELL("contents", BJ$4), $B:$B,CELL("contents", BJ$7), $C:$C,CELL("contents", $P328), $G:$G,CELL("contents", BJ$3))</f>
        <v>924</v>
      </c>
      <c r="BK345" s="12">
        <f ca="1" xml:space="preserve"> SUMIFS($L:$L, $A:$A,CELL("contents", BK$4), $B:$B,CELL("contents", BK$7), $C:$C,CELL("contents", $P328), $G:$G,CELL("contents", BK$3))</f>
        <v>485</v>
      </c>
      <c r="BL345" s="19">
        <f ca="1" xml:space="preserve"> SUMIFS($L:$L, $A:$A,CELL("contents", BL$4), $B:$B,CELL("contents", BL$7), $C:$C,CELL("contents", $P328), $G:$G,CELL("contents", BL$3))</f>
        <v>251</v>
      </c>
      <c r="BM345" s="13"/>
      <c r="BN345" s="14">
        <f ca="1" xml:space="preserve"> SUMIFS($L:$L, $A:$A,CELL("contents", BN$4), $B:$B,CELL("contents", BN$7), $C:$C,CELL("contents", $P328), $G:$G,CELL("contents", BN$3))</f>
        <v>736</v>
      </c>
      <c r="BO345" s="12">
        <f ca="1" xml:space="preserve"> SUMIFS($L:$L, $A:$A,CELL("contents", BO$4), $B:$B,CELL("contents", BO$7), $C:$C,CELL("contents", $P328), $G:$G,CELL("contents", BO$3))</f>
        <v>485</v>
      </c>
      <c r="BP345" s="19">
        <f ca="1" xml:space="preserve"> SUMIFS($L:$L, $A:$A,CELL("contents", BP$4), $B:$B,CELL("contents", BP$7), $C:$C,CELL("contents", $P328), $G:$G,CELL("contents", BP$3))</f>
        <v>251</v>
      </c>
      <c r="BQ345" s="13"/>
      <c r="BR345" s="14">
        <f ca="1" xml:space="preserve"> SUMIFS($L:$L, $A:$A,CELL("contents", BR$4), $B:$B,CELL("contents", BR$7), $C:$C,CELL("contents", $P328), $G:$G,CELL("contents", BR$3))</f>
        <v>736</v>
      </c>
      <c r="BS345" s="12">
        <f ca="1" xml:space="preserve"> SUMIFS($L:$L, $A:$A,CELL("contents", BS$4), $B:$B,CELL("contents", BS$7), $C:$C,CELL("contents", $P328), $G:$G,CELL("contents", BS$3))</f>
        <v>1384</v>
      </c>
      <c r="BT345" s="19">
        <f ca="1" xml:space="preserve"> SUMIFS($L:$L, $A:$A,CELL("contents", BT$4), $B:$B,CELL("contents", BT$7), $C:$C,CELL("contents", $P328), $G:$G,CELL("contents", BT$3))</f>
        <v>1012</v>
      </c>
      <c r="BU345" s="13"/>
      <c r="BV345" s="14">
        <f ca="1" xml:space="preserve"> SUMIFS($L:$L, $A:$A,CELL("contents", BV$4), $B:$B,CELL("contents", BV$7), $C:$C,CELL("contents", $P328), $G:$G,CELL("contents", BV$3))</f>
        <v>2396</v>
      </c>
      <c r="BY345" s="6" t="s">
        <v>16</v>
      </c>
      <c r="BZ345" s="32" t="s">
        <v>11</v>
      </c>
      <c r="CA345" s="12">
        <f ca="1" xml:space="preserve"> SUMIFS($L:$L, $A:$A,CELL("contents", CA$4), $B:$B,CELL("contents", CA$7), $C:$C,CELL("contents", $P328), $G:$G,CELL("contents", CA$3))</f>
        <v>492</v>
      </c>
      <c r="CB345" s="19">
        <f ca="1" xml:space="preserve"> SUMIFS($L:$L, $A:$A,CELL("contents", CB$4), $B:$B,CELL("contents", CB$7), $C:$C,CELL("contents", $P328), $G:$G,CELL("contents", CB$3))</f>
        <v>510</v>
      </c>
      <c r="CC345" s="13"/>
      <c r="CD345" s="14">
        <f ca="1" xml:space="preserve"> SUMIFS($L:$L, $A:$A,CELL("contents", CD$4), $B:$B,CELL("contents", CD$7), $C:$C,CELL("contents", $P328), $G:$G,CELL("contents", CD$3))</f>
        <v>1002</v>
      </c>
      <c r="CE345" s="12">
        <f ca="1" xml:space="preserve"> SUMIFS($L:$L, $A:$A,CELL("contents", CE$4), $B:$B,CELL("contents", CE$7), $C:$C,CELL("contents", $P328), $G:$G,CELL("contents", CE$3))</f>
        <v>553</v>
      </c>
      <c r="CF345" s="19">
        <f ca="1" xml:space="preserve"> SUMIFS($L:$L, $A:$A,CELL("contents", CF$4), $B:$B,CELL("contents", CF$7), $C:$C,CELL("contents", $P328), $G:$G,CELL("contents", CF$3))</f>
        <v>288</v>
      </c>
      <c r="CG345" s="13"/>
      <c r="CH345" s="14">
        <f ca="1" xml:space="preserve"> SUMIFS($L:$L, $A:$A,CELL("contents", CH$4), $B:$B,CELL("contents", CH$7), $C:$C,CELL("contents", $P328), $G:$G,CELL("contents", CH$3))</f>
        <v>841</v>
      </c>
      <c r="CI345" s="12">
        <f ca="1" xml:space="preserve"> SUMIFS($L:$L, $A:$A,CELL("contents", CI$4), $B:$B,CELL("contents", CI$7), $C:$C,CELL("contents", $P328), $G:$G,CELL("contents", CI$3))</f>
        <v>553</v>
      </c>
      <c r="CJ345" s="19">
        <f ca="1" xml:space="preserve"> SUMIFS($L:$L, $A:$A,CELL("contents", CJ$4), $B:$B,CELL("contents", CJ$7), $C:$C,CELL("contents", $P328), $G:$G,CELL("contents", CJ$3))</f>
        <v>288</v>
      </c>
      <c r="CK345" s="13"/>
      <c r="CL345" s="14">
        <f ca="1" xml:space="preserve"> SUMIFS($L:$L, $A:$A,CELL("contents", CL$4), $B:$B,CELL("contents", CL$7), $C:$C,CELL("contents", $P328), $G:$G,CELL("contents", CL$3))</f>
        <v>841</v>
      </c>
      <c r="CM345" s="12">
        <f ca="1" xml:space="preserve"> SUMIFS($L:$L, $A:$A,CELL("contents", CM$4), $B:$B,CELL("contents", CM$7), $C:$C,CELL("contents", $P328), $G:$G,CELL("contents", CM$3))</f>
        <v>1598</v>
      </c>
      <c r="CN345" s="19">
        <f ca="1" xml:space="preserve"> SUMIFS($L:$L, $A:$A,CELL("contents", CN$4), $B:$B,CELL("contents", CN$7), $C:$C,CELL("contents", $P328), $G:$G,CELL("contents", CN$3))</f>
        <v>1086</v>
      </c>
      <c r="CO345" s="13"/>
      <c r="CP345" s="14">
        <f ca="1" xml:space="preserve"> SUMIFS($L:$L, $A:$A,CELL("contents", CP$4), $B:$B,CELL("contents", CP$7), $C:$C,CELL("contents", $P328), $G:$G,CELL("contents", CP$3))</f>
        <v>2684</v>
      </c>
      <c r="CS345" s="6" t="s">
        <v>16</v>
      </c>
      <c r="CT345" s="32" t="s">
        <v>11</v>
      </c>
      <c r="CU345" s="12">
        <f ca="1" xml:space="preserve"> SUMIFS($L:$L, $A:$A,CELL("contents", CU$4), $B:$B,CELL("contents", CU$7), $C:$C,CELL("contents", $P328), $G:$G,CELL("contents", CU$3))</f>
        <v>502</v>
      </c>
      <c r="CV345" s="19">
        <f ca="1" xml:space="preserve"> SUMIFS($L:$L, $A:$A,CELL("contents", CV$4), $B:$B,CELL("contents", CV$7), $C:$C,CELL("contents", $P328), $G:$G,CELL("contents", CV$3))</f>
        <v>510</v>
      </c>
      <c r="CW345" s="13"/>
      <c r="CX345" s="14">
        <f ca="1" xml:space="preserve"> SUMIFS($L:$L, $A:$A,CELL("contents", CX$4), $B:$B,CELL("contents", CX$7), $C:$C,CELL("contents", $P328), $G:$G,CELL("contents", CX$3))</f>
        <v>1012</v>
      </c>
      <c r="CY345" s="12">
        <f ca="1" xml:space="preserve"> SUMIFS($L:$L, $A:$A,CELL("contents", CY$4), $B:$B,CELL("contents", CY$7), $C:$C,CELL("contents", $P328), $G:$G,CELL("contents", CY$3))</f>
        <v>568</v>
      </c>
      <c r="CZ345" s="19">
        <f ca="1" xml:space="preserve"> SUMIFS($L:$L, $A:$A,CELL("contents", CZ$4), $B:$B,CELL("contents", CZ$7), $C:$C,CELL("contents", $P328), $G:$G,CELL("contents", CZ$3))</f>
        <v>314</v>
      </c>
      <c r="DA345" s="13"/>
      <c r="DB345" s="14">
        <f ca="1" xml:space="preserve"> SUMIFS($L:$L, $A:$A,CELL("contents", DB$4), $B:$B,CELL("contents", DB$7), $C:$C,CELL("contents", $P328), $G:$G,CELL("contents", DB$3))</f>
        <v>882</v>
      </c>
      <c r="DC345" s="12">
        <f ca="1" xml:space="preserve"> SUMIFS($L:$L, $A:$A,CELL("contents", DC$4), $B:$B,CELL("contents", DC$7), $C:$C,CELL("contents", $P328), $G:$G,CELL("contents", DC$3))</f>
        <v>568</v>
      </c>
      <c r="DD345" s="19">
        <f ca="1" xml:space="preserve"> SUMIFS($L:$L, $A:$A,CELL("contents", DD$4), $B:$B,CELL("contents", DD$7), $C:$C,CELL("contents", $P328), $G:$G,CELL("contents", DD$3))</f>
        <v>314</v>
      </c>
      <c r="DE345" s="13"/>
      <c r="DF345" s="14">
        <f ca="1" xml:space="preserve"> SUMIFS($L:$L, $A:$A,CELL("contents", DF$4), $B:$B,CELL("contents", DF$7), $C:$C,CELL("contents", $P328), $G:$G,CELL("contents", DF$3))</f>
        <v>882</v>
      </c>
      <c r="DG345" s="12">
        <f ca="1" xml:space="preserve"> SUMIFS($L:$L, $A:$A,CELL("contents", DG$4), $B:$B,CELL("contents", DG$7), $C:$C,CELL("contents", $P328), $G:$G,CELL("contents", DG$3))</f>
        <v>1638</v>
      </c>
      <c r="DH345" s="19">
        <f ca="1" xml:space="preserve"> SUMIFS($L:$L, $A:$A,CELL("contents", DH$4), $B:$B,CELL("contents", DH$7), $C:$C,CELL("contents", $P328), $G:$G,CELL("contents", DH$3))</f>
        <v>1138</v>
      </c>
      <c r="DI345" s="13"/>
      <c r="DJ345" s="14">
        <f ca="1" xml:space="preserve"> SUMIFS($L:$L, $A:$A,CELL("contents", DJ$4), $B:$B,CELL("contents", DJ$7), $C:$C,CELL("contents", $P328), $G:$G,CELL("contents", DJ$3))</f>
        <v>2776</v>
      </c>
      <c r="DM345" s="6" t="s">
        <v>16</v>
      </c>
      <c r="DN345" s="32" t="s">
        <v>11</v>
      </c>
      <c r="DO345" s="12">
        <f ca="1" xml:space="preserve"> SUMIFS($L:$L, $A:$A,CELL("contents", DO$4), $B:$B,CELL("contents", DO$7), $C:$C,CELL("contents", $P328), $G:$G,CELL("contents", DO$3))</f>
        <v>507</v>
      </c>
      <c r="DP345" s="19">
        <f ca="1" xml:space="preserve"> SUMIFS($L:$L, $A:$A,CELL("contents", DP$4), $B:$B,CELL("contents", DP$7), $C:$C,CELL("contents", $P328), $G:$G,CELL("contents", DP$3))</f>
        <v>510</v>
      </c>
      <c r="DQ345" s="13"/>
      <c r="DR345" s="14">
        <f ca="1" xml:space="preserve"> SUMIFS($L:$L, $A:$A,CELL("contents", DR$4), $B:$B,CELL("contents", DR$7), $C:$C,CELL("contents", $P328), $G:$G,CELL("contents", DR$3))</f>
        <v>1017</v>
      </c>
      <c r="DS345" s="12">
        <f ca="1" xml:space="preserve"> SUMIFS($L:$L, $A:$A,CELL("contents", DS$4), $B:$B,CELL("contents", DS$7), $C:$C,CELL("contents", $P328), $G:$G,CELL("contents", DS$3))</f>
        <v>577</v>
      </c>
      <c r="DT345" s="19">
        <f ca="1" xml:space="preserve"> SUMIFS($L:$L, $A:$A,CELL("contents", DT$4), $B:$B,CELL("contents", DT$7), $C:$C,CELL("contents", $P328), $G:$G,CELL("contents", DT$3))</f>
        <v>341</v>
      </c>
      <c r="DU345" s="13"/>
      <c r="DV345" s="14">
        <f ca="1" xml:space="preserve"> SUMIFS($L:$L, $A:$A,CELL("contents", DV$4), $B:$B,CELL("contents", DV$7), $C:$C,CELL("contents", $P328), $G:$G,CELL("contents", DV$3))</f>
        <v>918</v>
      </c>
      <c r="DW345" s="12">
        <f ca="1" xml:space="preserve"> SUMIFS($L:$L, $A:$A,CELL("contents", DW$4), $B:$B,CELL("contents", DW$7), $C:$C,CELL("contents", $P328), $G:$G,CELL("contents", DW$3))</f>
        <v>577</v>
      </c>
      <c r="DX345" s="19">
        <f ca="1" xml:space="preserve"> SUMIFS($L:$L, $A:$A,CELL("contents", DX$4), $B:$B,CELL("contents", DX$7), $C:$C,CELL("contents", $P328), $G:$G,CELL("contents", DX$3))</f>
        <v>341</v>
      </c>
      <c r="DY345" s="13"/>
      <c r="DZ345" s="14">
        <f ca="1" xml:space="preserve"> SUMIFS($L:$L, $A:$A,CELL("contents", DZ$4), $B:$B,CELL("contents", DZ$7), $C:$C,CELL("contents", $P328), $G:$G,CELL("contents", DZ$3))</f>
        <v>918</v>
      </c>
      <c r="EA345" s="12">
        <f ca="1" xml:space="preserve"> SUMIFS($L:$L, $A:$A,CELL("contents", EA$4), $B:$B,CELL("contents", EA$7), $C:$C,CELL("contents", $P328), $G:$G,CELL("contents", EA$3))</f>
        <v>1661</v>
      </c>
      <c r="EB345" s="19">
        <f ca="1" xml:space="preserve"> SUMIFS($L:$L, $A:$A,CELL("contents", EB$4), $B:$B,CELL("contents", EB$7), $C:$C,CELL("contents", $P328), $G:$G,CELL("contents", EB$3))</f>
        <v>1192</v>
      </c>
      <c r="EC345" s="13"/>
      <c r="ED345" s="14">
        <f ca="1" xml:space="preserve"> SUMIFS($L:$L, $A:$A,CELL("contents", ED$4), $B:$B,CELL("contents", ED$7), $C:$C,CELL("contents", $P328), $G:$G,CELL("contents", ED$3))</f>
        <v>2853</v>
      </c>
    </row>
    <row r="346" spans="1:134" x14ac:dyDescent="0.25">
      <c r="A346" t="s">
        <v>19</v>
      </c>
      <c r="B346" t="s">
        <v>14</v>
      </c>
      <c r="C346">
        <v>12</v>
      </c>
      <c r="D346">
        <v>26</v>
      </c>
      <c r="E346" t="b">
        <v>1</v>
      </c>
      <c r="F346">
        <v>10.000999999999999</v>
      </c>
      <c r="G346">
        <v>16</v>
      </c>
      <c r="H346">
        <v>0</v>
      </c>
      <c r="I346">
        <v>1059555</v>
      </c>
      <c r="J346">
        <v>1035111</v>
      </c>
      <c r="K346">
        <v>517553</v>
      </c>
      <c r="L346">
        <v>13</v>
      </c>
      <c r="M346">
        <f t="shared" si="774"/>
        <v>16</v>
      </c>
      <c r="N346" t="b">
        <f t="shared" ref="N346" si="821">AND(MIN($F344,$F345,$F346)=$F346,MAX($H344,$H345,$H346)=$H346)</f>
        <v>0</v>
      </c>
      <c r="O346" t="b">
        <f t="shared" ref="O346" si="822">AND(NOT(N344),NOT(N345),N346)</f>
        <v>0</v>
      </c>
      <c r="P346">
        <f>P325</f>
        <v>19</v>
      </c>
      <c r="Q346" s="5" t="s">
        <v>23</v>
      </c>
      <c r="R346" s="32"/>
      <c r="S346" s="12">
        <f ca="1" xml:space="preserve"> IFERROR(AVERAGEIFS($L:$L, $A:$A,CELL("contents", S$4), $B:$B,CELL("contents", S$7), $C:$C,CELL("contents", $P328)), 0)</f>
        <v>9.4124999999999996</v>
      </c>
      <c r="T346" s="19">
        <f ca="1" xml:space="preserve"> IFERROR(AVERAGEIFS($L:$L, $A:$A,CELL("contents", T$4), $B:$B,CELL("contents", T$7), $C:$C,CELL("contents", $P328)), 0)</f>
        <v>15.454545454545455</v>
      </c>
      <c r="U346" s="13"/>
      <c r="V346" s="14">
        <f ca="1" xml:space="preserve"> IFERROR(AVERAGEIFS($L:$L, $A:$A,CELL("contents", V$4), $B:$B,CELL("contents", V$7), $C:$C,CELL("contents", $P328)), 0)</f>
        <v>11.874074074074073</v>
      </c>
      <c r="W346" s="12">
        <f ca="1" xml:space="preserve"> IFERROR(AVERAGEIFS($L:$L, $A:$A,CELL("contents", W$4), $B:$B,CELL("contents", W$7), $C:$C,CELL("contents", $P328)), 0)</f>
        <v>10.820833333333333</v>
      </c>
      <c r="X346" s="19">
        <f ca="1" xml:space="preserve"> IFERROR(AVERAGEIFS($L:$L, $A:$A,CELL("contents", X$4), $B:$B,CELL("contents", X$7), $C:$C,CELL("contents", $P328)), 0)</f>
        <v>8.581818181818182</v>
      </c>
      <c r="Y346" s="13"/>
      <c r="Z346" s="14">
        <f ca="1" xml:space="preserve"> IFERROR(AVERAGEIFS($L:$L, $A:$A,CELL("contents", Z$4), $B:$B,CELL("contents", Z$7), $C:$C,CELL("contents", $P328)), 0)</f>
        <v>9.9086419753086421</v>
      </c>
      <c r="AA346" s="12">
        <f ca="1" xml:space="preserve"> IFERROR(AVERAGEIFS($L:$L, $A:$A,CELL("contents", AA$4), $B:$B,CELL("contents", AA$7), $C:$C,CELL("contents", $P328)), 0)</f>
        <v>10.820833333333333</v>
      </c>
      <c r="AB346" s="19">
        <f ca="1" xml:space="preserve"> IFERROR(AVERAGEIFS($L:$L, $A:$A,CELL("contents", AB$4), $B:$B,CELL("contents", AB$7), $C:$C,CELL("contents", $P328)), 0)</f>
        <v>8.581818181818182</v>
      </c>
      <c r="AC346" s="13"/>
      <c r="AD346" s="14">
        <f ca="1" xml:space="preserve"> IFERROR(AVERAGEIFS($L:$L, $A:$A,CELL("contents", AD$4), $B:$B,CELL("contents", AD$7), $C:$C,CELL("contents", $P328)), 0)</f>
        <v>9.9086419753086421</v>
      </c>
      <c r="AE346" s="12">
        <f ca="1" xml:space="preserve"> IFERROR(AVERAGEIFS($L:$L, $A:$A,CELL("contents", AE$4), $B:$B,CELL("contents", AE$7), $C:$C,CELL("contents", $P328)), 0)</f>
        <v>10.35138888888889</v>
      </c>
      <c r="AF346" s="19">
        <f ca="1" xml:space="preserve"> IFERROR(AVERAGEIFS($L:$L, $A:$A,CELL("contents", AF$4), $B:$B,CELL("contents", AF$7), $C:$C,CELL("contents", $P328)), 0)</f>
        <v>10.872727272727273</v>
      </c>
      <c r="AG346" s="13"/>
      <c r="AH346" s="14">
        <f ca="1" xml:space="preserve"> IFERROR(AVERAGEIFS($L:$L, $A:$A,CELL("contents", AH$4), $B:$B,CELL("contents", AH$7), $C:$C,CELL("contents", $P328)), 0)</f>
        <v>10.563786008230453</v>
      </c>
      <c r="AK346" s="5" t="s">
        <v>23</v>
      </c>
      <c r="AL346" s="32"/>
      <c r="AM346" s="12">
        <f ca="1" xml:space="preserve"> IFERROR(AVERAGEIFS($L:$L, $A:$A,CELL("contents", AM$4), $B:$B,CELL("contents", AM$7), $C:$C,CELL("contents", $P328), $G:$G,CELL("contents", AM$3)), 0)</f>
        <v>7.166666666666667</v>
      </c>
      <c r="AN346" s="19">
        <f ca="1" xml:space="preserve"> IFERROR(AVERAGEIFS($L:$L, $A:$A,CELL("contents", AN$4), $B:$B,CELL("contents", AN$7), $C:$C,CELL("contents", $P328), $G:$G,CELL("contents", AN$3)), 0)</f>
        <v>15.454545454545455</v>
      </c>
      <c r="AO346" s="13"/>
      <c r="AP346" s="14">
        <f ca="1" xml:space="preserve"> IFERROR(AVERAGEIFS($L:$L, $A:$A,CELL("contents", AP$4), $B:$B,CELL("contents", AP$7), $C:$C,CELL("contents", $P328), $G:$G,CELL("contents", AP$3)), 0)</f>
        <v>10.543209876543211</v>
      </c>
      <c r="AQ346" s="12">
        <f ca="1" xml:space="preserve"> IFERROR(AVERAGEIFS($L:$L, $A:$A,CELL("contents", AQ$4), $B:$B,CELL("contents", AQ$7), $C:$C,CELL("contents", $P328), $G:$G,CELL("contents", AQ$3)), 0)</f>
        <v>8.625</v>
      </c>
      <c r="AR346" s="19">
        <f ca="1" xml:space="preserve"> IFERROR(AVERAGEIFS($L:$L, $A:$A,CELL("contents", AR$4), $B:$B,CELL("contents", AR$7), $C:$C,CELL("contents", $P328), $G:$G,CELL("contents", AR$3)), 0)</f>
        <v>6.7272727272727275</v>
      </c>
      <c r="AS346" s="13"/>
      <c r="AT346" s="14">
        <f ca="1" xml:space="preserve"> IFERROR(AVERAGEIFS($L:$L, $A:$A,CELL("contents", AT$4), $B:$B,CELL("contents", AT$7), $C:$C,CELL("contents", $P328), $G:$G,CELL("contents", AT$3)), 0)</f>
        <v>7.8518518518518521</v>
      </c>
      <c r="AU346" s="12">
        <f ca="1" xml:space="preserve"> IFERROR(AVERAGEIFS($L:$L, $A:$A,CELL("contents", AU$4), $B:$B,CELL("contents", AU$7), $C:$C,CELL("contents", $P328), $G:$G,CELL("contents", AU$3)), 0)</f>
        <v>8.625</v>
      </c>
      <c r="AV346" s="19">
        <f ca="1" xml:space="preserve"> IFERROR(AVERAGEIFS($L:$L, $A:$A,CELL("contents", AV$4), $B:$B,CELL("contents", AV$7), $C:$C,CELL("contents", $P328), $G:$G,CELL("contents", AV$3)), 0)</f>
        <v>6.7272727272727275</v>
      </c>
      <c r="AW346" s="13"/>
      <c r="AX346" s="14">
        <f ca="1" xml:space="preserve"> IFERROR(AVERAGEIFS($L:$L, $A:$A,CELL("contents", AX$4), $B:$B,CELL("contents", AX$7), $C:$C,CELL("contents", $P328), $G:$G,CELL("contents", AX$3)), 0)</f>
        <v>7.8518518518518521</v>
      </c>
      <c r="AY346" s="12">
        <f ca="1" xml:space="preserve"> IFERROR(AVERAGEIFS($L:$L, $A:$A,CELL("contents", AY$4), $B:$B,CELL("contents", AY$7), $C:$C,CELL("contents", $P328), $G:$G,CELL("contents", AY$3)), 0)</f>
        <v>8.1388888888888893</v>
      </c>
      <c r="AZ346" s="19">
        <f ca="1" xml:space="preserve"> IFERROR(AVERAGEIFS($L:$L, $A:$A,CELL("contents", AZ$4), $B:$B,CELL("contents", AZ$7), $C:$C,CELL("contents", $P328), $G:$G,CELL("contents", AZ$3)), 0)</f>
        <v>9.6363636363636367</v>
      </c>
      <c r="BA346" s="13"/>
      <c r="BB346" s="14">
        <f ca="1" xml:space="preserve"> IFERROR(AVERAGEIFS($L:$L, $A:$A,CELL("contents", BB$4), $B:$B,CELL("contents", BB$7), $C:$C,CELL("contents", $P328), $G:$G,CELL("contents", BB$3)), 0)</f>
        <v>8.7489711934156382</v>
      </c>
      <c r="BE346" s="5" t="s">
        <v>23</v>
      </c>
      <c r="BF346" s="32"/>
      <c r="BG346" s="12">
        <f ca="1" xml:space="preserve"> IFERROR(AVERAGEIFS($L:$L, $A:$A,CELL("contents", BG$4), $B:$B,CELL("contents", BG$7), $C:$C,CELL("contents", $P328), $G:$G,CELL("contents", BG$3)), 0)</f>
        <v>8.625</v>
      </c>
      <c r="BH346" s="19">
        <f ca="1" xml:space="preserve"> IFERROR(AVERAGEIFS($L:$L, $A:$A,CELL("contents", BH$4), $B:$B,CELL("contents", BH$7), $C:$C,CELL("contents", $P328), $G:$G,CELL("contents", BH$3)), 0)</f>
        <v>15.454545454545455</v>
      </c>
      <c r="BI346" s="13"/>
      <c r="BJ346" s="14">
        <f ca="1" xml:space="preserve"> IFERROR(AVERAGEIFS($L:$L, $A:$A,CELL("contents", BJ$4), $B:$B,CELL("contents", BJ$7), $C:$C,CELL("contents", $P328), $G:$G,CELL("contents", BJ$3)), 0)</f>
        <v>11.407407407407407</v>
      </c>
      <c r="BK346" s="12">
        <f ca="1" xml:space="preserve"> IFERROR(AVERAGEIFS($L:$L, $A:$A,CELL("contents", BK$4), $B:$B,CELL("contents", BK$7), $C:$C,CELL("contents", $P328), $G:$G,CELL("contents", BK$3)), 0)</f>
        <v>10.104166666666666</v>
      </c>
      <c r="BL346" s="19">
        <f ca="1" xml:space="preserve"> IFERROR(AVERAGEIFS($L:$L, $A:$A,CELL("contents", BL$4), $B:$B,CELL("contents", BL$7), $C:$C,CELL("contents", $P328), $G:$G,CELL("contents", BL$3)), 0)</f>
        <v>7.6060606060606064</v>
      </c>
      <c r="BM346" s="13"/>
      <c r="BN346" s="14">
        <f ca="1" xml:space="preserve"> IFERROR(AVERAGEIFS($L:$L, $A:$A,CELL("contents", BN$4), $B:$B,CELL("contents", BN$7), $C:$C,CELL("contents", $P328), $G:$G,CELL("contents", BN$3)), 0)</f>
        <v>9.0864197530864192</v>
      </c>
      <c r="BO346" s="12">
        <f ca="1" xml:space="preserve"> IFERROR(AVERAGEIFS($L:$L, $A:$A,CELL("contents", BO$4), $B:$B,CELL("contents", BO$7), $C:$C,CELL("contents", $P328), $G:$G,CELL("contents", BO$3)), 0)</f>
        <v>10.104166666666666</v>
      </c>
      <c r="BP346" s="19">
        <f ca="1" xml:space="preserve"> IFERROR(AVERAGEIFS($L:$L, $A:$A,CELL("contents", BP$4), $B:$B,CELL("contents", BP$7), $C:$C,CELL("contents", $P328), $G:$G,CELL("contents", BP$3)), 0)</f>
        <v>7.6060606060606064</v>
      </c>
      <c r="BQ346" s="13"/>
      <c r="BR346" s="14">
        <f ca="1" xml:space="preserve"> IFERROR(AVERAGEIFS($L:$L, $A:$A,CELL("contents", BR$4), $B:$B,CELL("contents", BR$7), $C:$C,CELL("contents", $P328), $G:$G,CELL("contents", BR$3)), 0)</f>
        <v>9.0864197530864192</v>
      </c>
      <c r="BS346" s="12">
        <f ca="1" xml:space="preserve"> IFERROR(AVERAGEIFS($L:$L, $A:$A,CELL("contents", BS$4), $B:$B,CELL("contents", BS$7), $C:$C,CELL("contents", $P328), $G:$G,CELL("contents", BS$3)), 0)</f>
        <v>9.6111111111111107</v>
      </c>
      <c r="BT346" s="19">
        <f ca="1" xml:space="preserve"> IFERROR(AVERAGEIFS($L:$L, $A:$A,CELL("contents", BT$4), $B:$B,CELL("contents", BT$7), $C:$C,CELL("contents", $P328), $G:$G,CELL("contents", BT$3)), 0)</f>
        <v>10.222222222222221</v>
      </c>
      <c r="BU346" s="13"/>
      <c r="BV346" s="14">
        <f ca="1" xml:space="preserve"> IFERROR(AVERAGEIFS($L:$L, $A:$A,CELL("contents", BV$4), $B:$B,CELL("contents", BV$7), $C:$C,CELL("contents", $P328), $G:$G,CELL("contents", BV$3)), 0)</f>
        <v>9.8600823045267489</v>
      </c>
      <c r="BY346" s="5" t="s">
        <v>23</v>
      </c>
      <c r="BZ346" s="32"/>
      <c r="CA346" s="12">
        <f ca="1" xml:space="preserve"> IFERROR(AVERAGEIFS($L:$L, $A:$A,CELL("contents", CA$4), $B:$B,CELL("contents", CA$7), $C:$C,CELL("contents", $P328), $G:$G,CELL("contents", CA$3)), 0)</f>
        <v>10.25</v>
      </c>
      <c r="CB346" s="19">
        <f ca="1" xml:space="preserve"> IFERROR(AVERAGEIFS($L:$L, $A:$A,CELL("contents", CB$4), $B:$B,CELL("contents", CB$7), $C:$C,CELL("contents", $P328), $G:$G,CELL("contents", CB$3)), 0)</f>
        <v>15.454545454545455</v>
      </c>
      <c r="CC346" s="13"/>
      <c r="CD346" s="14">
        <f ca="1" xml:space="preserve"> IFERROR(AVERAGEIFS($L:$L, $A:$A,CELL("contents", CD$4), $B:$B,CELL("contents", CD$7), $C:$C,CELL("contents", $P328), $G:$G,CELL("contents", CD$3)), 0)</f>
        <v>12.37037037037037</v>
      </c>
      <c r="CE346" s="12">
        <f ca="1" xml:space="preserve"> IFERROR(AVERAGEIFS($L:$L, $A:$A,CELL("contents", CE$4), $B:$B,CELL("contents", CE$7), $C:$C,CELL("contents", $P328), $G:$G,CELL("contents", CE$3)), 0)</f>
        <v>11.520833333333334</v>
      </c>
      <c r="CF346" s="19">
        <f ca="1" xml:space="preserve"> IFERROR(AVERAGEIFS($L:$L, $A:$A,CELL("contents", CF$4), $B:$B,CELL("contents", CF$7), $C:$C,CELL("contents", $P328), $G:$G,CELL("contents", CF$3)), 0)</f>
        <v>8.7272727272727266</v>
      </c>
      <c r="CG346" s="13"/>
      <c r="CH346" s="14">
        <f ca="1" xml:space="preserve"> IFERROR(AVERAGEIFS($L:$L, $A:$A,CELL("contents", CH$4), $B:$B,CELL("contents", CH$7), $C:$C,CELL("contents", $P328), $G:$G,CELL("contents", CH$3)), 0)</f>
        <v>10.382716049382717</v>
      </c>
      <c r="CI346" s="12">
        <f ca="1" xml:space="preserve"> IFERROR(AVERAGEIFS($L:$L, $A:$A,CELL("contents", CI$4), $B:$B,CELL("contents", CI$7), $C:$C,CELL("contents", $P328), $G:$G,CELL("contents", CI$3)), 0)</f>
        <v>11.520833333333334</v>
      </c>
      <c r="CJ346" s="19">
        <f ca="1" xml:space="preserve"> IFERROR(AVERAGEIFS($L:$L, $A:$A,CELL("contents", CJ$4), $B:$B,CELL("contents", CJ$7), $C:$C,CELL("contents", $P328), $G:$G,CELL("contents", CJ$3)), 0)</f>
        <v>8.7272727272727266</v>
      </c>
      <c r="CK346" s="13"/>
      <c r="CL346" s="14">
        <f ca="1" xml:space="preserve"> IFERROR(AVERAGEIFS($L:$L, $A:$A,CELL("contents", CL$4), $B:$B,CELL("contents", CL$7), $C:$C,CELL("contents", $P328), $G:$G,CELL("contents", CL$3)), 0)</f>
        <v>10.382716049382717</v>
      </c>
      <c r="CM346" s="12">
        <f ca="1" xml:space="preserve"> IFERROR(AVERAGEIFS($L:$L, $A:$A,CELL("contents", CM$4), $B:$B,CELL("contents", CM$7), $C:$C,CELL("contents", $P328), $G:$G,CELL("contents", CM$3)), 0)</f>
        <v>11.097222222222221</v>
      </c>
      <c r="CN346" s="19">
        <f ca="1" xml:space="preserve"> IFERROR(AVERAGEIFS($L:$L, $A:$A,CELL("contents", CN$4), $B:$B,CELL("contents", CN$7), $C:$C,CELL("contents", $P328), $G:$G,CELL("contents", CN$3)), 0)</f>
        <v>10.969696969696969</v>
      </c>
      <c r="CO346" s="13"/>
      <c r="CP346" s="14">
        <f ca="1" xml:space="preserve"> IFERROR(AVERAGEIFS($L:$L, $A:$A,CELL("contents", CP$4), $B:$B,CELL("contents", CP$7), $C:$C,CELL("contents", $P328), $G:$G,CELL("contents", CP$3)), 0)</f>
        <v>11.045267489711934</v>
      </c>
      <c r="CS346" s="5" t="s">
        <v>23</v>
      </c>
      <c r="CT346" s="32"/>
      <c r="CU346" s="12">
        <f ca="1" xml:space="preserve"> IFERROR(AVERAGEIFS($L:$L, $A:$A,CELL("contents", CU$4), $B:$B,CELL("contents", CU$7), $C:$C,CELL("contents", $P328), $G:$G,CELL("contents", CU$3)), 0)</f>
        <v>10.458333333333334</v>
      </c>
      <c r="CV346" s="19">
        <f ca="1" xml:space="preserve"> IFERROR(AVERAGEIFS($L:$L, $A:$A,CELL("contents", CV$4), $B:$B,CELL("contents", CV$7), $C:$C,CELL("contents", $P328), $G:$G,CELL("contents", CV$3)), 0)</f>
        <v>15.454545454545455</v>
      </c>
      <c r="CW346" s="13"/>
      <c r="CX346" s="14">
        <f ca="1" xml:space="preserve"> IFERROR(AVERAGEIFS($L:$L, $A:$A,CELL("contents", CX$4), $B:$B,CELL("contents", CX$7), $C:$C,CELL("contents", $P328), $G:$G,CELL("contents", CX$3)), 0)</f>
        <v>12.493827160493828</v>
      </c>
      <c r="CY346" s="12">
        <f ca="1" xml:space="preserve"> IFERROR(AVERAGEIFS($L:$L, $A:$A,CELL("contents", CY$4), $B:$B,CELL("contents", CY$7), $C:$C,CELL("contents", $P328), $G:$G,CELL("contents", CY$3)), 0)</f>
        <v>11.833333333333334</v>
      </c>
      <c r="CZ346" s="19">
        <f ca="1" xml:space="preserve"> IFERROR(AVERAGEIFS($L:$L, $A:$A,CELL("contents", CZ$4), $B:$B,CELL("contents", CZ$7), $C:$C,CELL("contents", $P328), $G:$G,CELL("contents", CZ$3)), 0)</f>
        <v>9.5151515151515156</v>
      </c>
      <c r="DA346" s="13"/>
      <c r="DB346" s="14">
        <f ca="1" xml:space="preserve"> IFERROR(AVERAGEIFS($L:$L, $A:$A,CELL("contents", DB$4), $B:$B,CELL("contents", DB$7), $C:$C,CELL("contents", $P328), $G:$G,CELL("contents", DB$3)), 0)</f>
        <v>10.888888888888889</v>
      </c>
      <c r="DC346" s="12">
        <f ca="1" xml:space="preserve"> IFERROR(AVERAGEIFS($L:$L, $A:$A,CELL("contents", DC$4), $B:$B,CELL("contents", DC$7), $C:$C,CELL("contents", $P328), $G:$G,CELL("contents", DC$3)), 0)</f>
        <v>11.833333333333334</v>
      </c>
      <c r="DD346" s="19">
        <f ca="1" xml:space="preserve"> IFERROR(AVERAGEIFS($L:$L, $A:$A,CELL("contents", DD$4), $B:$B,CELL("contents", DD$7), $C:$C,CELL("contents", $P328), $G:$G,CELL("contents", DD$3)), 0)</f>
        <v>9.5151515151515156</v>
      </c>
      <c r="DE346" s="13"/>
      <c r="DF346" s="14">
        <f ca="1" xml:space="preserve"> IFERROR(AVERAGEIFS($L:$L, $A:$A,CELL("contents", DF$4), $B:$B,CELL("contents", DF$7), $C:$C,CELL("contents", $P328), $G:$G,CELL("contents", DF$3)), 0)</f>
        <v>10.888888888888889</v>
      </c>
      <c r="DG346" s="12">
        <f ca="1" xml:space="preserve"> IFERROR(AVERAGEIFS($L:$L, $A:$A,CELL("contents", DG$4), $B:$B,CELL("contents", DG$7), $C:$C,CELL("contents", $P328), $G:$G,CELL("contents", DG$3)), 0)</f>
        <v>11.375</v>
      </c>
      <c r="DH346" s="19">
        <f ca="1" xml:space="preserve"> IFERROR(AVERAGEIFS($L:$L, $A:$A,CELL("contents", DH$4), $B:$B,CELL("contents", DH$7), $C:$C,CELL("contents", $P328), $G:$G,CELL("contents", DH$3)), 0)</f>
        <v>11.494949494949495</v>
      </c>
      <c r="DI346" s="13"/>
      <c r="DJ346" s="14">
        <f ca="1" xml:space="preserve"> IFERROR(AVERAGEIFS($L:$L, $A:$A,CELL("contents", DJ$4), $B:$B,CELL("contents", DJ$7), $C:$C,CELL("contents", $P328), $G:$G,CELL("contents", DJ$3)), 0)</f>
        <v>11.423868312757202</v>
      </c>
      <c r="DM346" s="5" t="s">
        <v>23</v>
      </c>
      <c r="DN346" s="32"/>
      <c r="DO346" s="12">
        <f ca="1" xml:space="preserve"> IFERROR(AVERAGEIFS($L:$L, $A:$A,CELL("contents", DO$4), $B:$B,CELL("contents", DO$7), $C:$C,CELL("contents", $P328), $G:$G,CELL("contents", DO$3)), 0)</f>
        <v>10.5625</v>
      </c>
      <c r="DP346" s="19">
        <f ca="1" xml:space="preserve"> IFERROR(AVERAGEIFS($L:$L, $A:$A,CELL("contents", DP$4), $B:$B,CELL("contents", DP$7), $C:$C,CELL("contents", $P328), $G:$G,CELL("contents", DP$3)), 0)</f>
        <v>15.454545454545455</v>
      </c>
      <c r="DQ346" s="13"/>
      <c r="DR346" s="14">
        <f ca="1" xml:space="preserve"> IFERROR(AVERAGEIFS($L:$L, $A:$A,CELL("contents", DR$4), $B:$B,CELL("contents", DR$7), $C:$C,CELL("contents", $P328), $G:$G,CELL("contents", DR$3)), 0)</f>
        <v>12.555555555555555</v>
      </c>
      <c r="DS346" s="12">
        <f ca="1" xml:space="preserve"> IFERROR(AVERAGEIFS($L:$L, $A:$A,CELL("contents", DS$4), $B:$B,CELL("contents", DS$7), $C:$C,CELL("contents", $P328), $G:$G,CELL("contents", DS$3)), 0)</f>
        <v>12.020833333333334</v>
      </c>
      <c r="DT346" s="19">
        <f ca="1" xml:space="preserve"> IFERROR(AVERAGEIFS($L:$L, $A:$A,CELL("contents", DT$4), $B:$B,CELL("contents", DT$7), $C:$C,CELL("contents", $P328), $G:$G,CELL("contents", DT$3)), 0)</f>
        <v>10.333333333333334</v>
      </c>
      <c r="DU346" s="13"/>
      <c r="DV346" s="14">
        <f ca="1" xml:space="preserve"> IFERROR(AVERAGEIFS($L:$L, $A:$A,CELL("contents", DV$4), $B:$B,CELL("contents", DV$7), $C:$C,CELL("contents", $P328), $G:$G,CELL("contents", DV$3)), 0)</f>
        <v>11.333333333333334</v>
      </c>
      <c r="DW346" s="12">
        <f ca="1" xml:space="preserve"> IFERROR(AVERAGEIFS($L:$L, $A:$A,CELL("contents", DW$4), $B:$B,CELL("contents", DW$7), $C:$C,CELL("contents", $P328), $G:$G,CELL("contents", DW$3)), 0)</f>
        <v>12.020833333333334</v>
      </c>
      <c r="DX346" s="19">
        <f ca="1" xml:space="preserve"> IFERROR(AVERAGEIFS($L:$L, $A:$A,CELL("contents", DX$4), $B:$B,CELL("contents", DX$7), $C:$C,CELL("contents", $P328), $G:$G,CELL("contents", DX$3)), 0)</f>
        <v>10.333333333333334</v>
      </c>
      <c r="DY346" s="13"/>
      <c r="DZ346" s="14">
        <f ca="1" xml:space="preserve"> IFERROR(AVERAGEIFS($L:$L, $A:$A,CELL("contents", DZ$4), $B:$B,CELL("contents", DZ$7), $C:$C,CELL("contents", $P328), $G:$G,CELL("contents", DZ$3)), 0)</f>
        <v>11.333333333333334</v>
      </c>
      <c r="EA346" s="12">
        <f ca="1" xml:space="preserve"> IFERROR(AVERAGEIFS($L:$L, $A:$A,CELL("contents", EA$4), $B:$B,CELL("contents", EA$7), $C:$C,CELL("contents", $P328), $G:$G,CELL("contents", EA$3)), 0)</f>
        <v>11.534722222222221</v>
      </c>
      <c r="EB346" s="19">
        <f ca="1" xml:space="preserve"> IFERROR(AVERAGEIFS($L:$L, $A:$A,CELL("contents", EB$4), $B:$B,CELL("contents", EB$7), $C:$C,CELL("contents", $P328), $G:$G,CELL("contents", EB$3)), 0)</f>
        <v>12.04040404040404</v>
      </c>
      <c r="EC346" s="13"/>
      <c r="ED346" s="14">
        <f ca="1" xml:space="preserve"> IFERROR(AVERAGEIFS($L:$L, $A:$A,CELL("contents", ED$4), $B:$B,CELL("contents", ED$7), $C:$C,CELL("contents", $P328), $G:$G,CELL("contents", ED$3)), 0)</f>
        <v>11.74074074074074</v>
      </c>
    </row>
    <row r="347" spans="1:134" x14ac:dyDescent="0.25">
      <c r="A347" t="s">
        <v>13</v>
      </c>
      <c r="B347" t="s">
        <v>14</v>
      </c>
      <c r="C347">
        <v>12</v>
      </c>
      <c r="D347">
        <v>27</v>
      </c>
      <c r="E347" t="b">
        <v>0</v>
      </c>
      <c r="F347">
        <v>3.9E-2</v>
      </c>
      <c r="G347">
        <v>16</v>
      </c>
      <c r="H347">
        <v>0</v>
      </c>
      <c r="I347">
        <v>3226</v>
      </c>
      <c r="J347">
        <v>3201</v>
      </c>
      <c r="K347">
        <v>1601</v>
      </c>
      <c r="L347">
        <v>9</v>
      </c>
      <c r="M347">
        <f t="shared" si="774"/>
        <v>16</v>
      </c>
      <c r="N347" t="b">
        <f t="shared" ref="N347" si="823">AND(MIN($F347,$F348,$F349)=$F347,MAX($H347,$H348,$H349)=$H347)</f>
        <v>0</v>
      </c>
      <c r="O347" t="b">
        <f t="shared" ref="O347" si="824">AND(N347,NOT(N348),NOT(N349))</f>
        <v>0</v>
      </c>
      <c r="P347">
        <f>P325</f>
        <v>19</v>
      </c>
      <c r="Q347" s="7" t="s">
        <v>29</v>
      </c>
      <c r="R347" s="32"/>
      <c r="S347" s="12">
        <f ca="1" xml:space="preserve"> _xlfn.MAXIFS($L:$L, $A:$A,CELL("contents", S$4), $B:$B,CELL("contents", S$7), $C:$C,CELL("contents", $P328))</f>
        <v>18</v>
      </c>
      <c r="T347" s="19">
        <f ca="1" xml:space="preserve"> _xlfn.MAXIFS($L:$L, $A:$A,CELL("contents", T$4), $B:$B,CELL("contents", T$7), $C:$C,CELL("contents", $P328))</f>
        <v>24</v>
      </c>
      <c r="U347" s="13"/>
      <c r="V347" s="14">
        <f ca="1" xml:space="preserve"> _xlfn.MAXIFS($L:$L, $A:$A,CELL("contents", V$4), $B:$B,CELL("contents", V$7), $C:$C,CELL("contents", $P328))</f>
        <v>24</v>
      </c>
      <c r="W347" s="12">
        <f ca="1" xml:space="preserve"> _xlfn.MAXIFS($L:$L, $A:$A,CELL("contents", W$4), $B:$B,CELL("contents", W$7), $C:$C,CELL("contents", $P328))</f>
        <v>23</v>
      </c>
      <c r="X347" s="19">
        <f ca="1" xml:space="preserve"> _xlfn.MAXIFS($L:$L, $A:$A,CELL("contents", X$4), $B:$B,CELL("contents", X$7), $C:$C,CELL("contents", $P328))</f>
        <v>16</v>
      </c>
      <c r="Y347" s="13"/>
      <c r="Z347" s="14">
        <f ca="1" xml:space="preserve"> _xlfn.MAXIFS($L:$L, $A:$A,CELL("contents", Z$4), $B:$B,CELL("contents", Z$7), $C:$C,CELL("contents", $P328))</f>
        <v>23</v>
      </c>
      <c r="AA347" s="12">
        <f ca="1" xml:space="preserve"> _xlfn.MAXIFS($L:$L, $A:$A,CELL("contents", AA$4), $B:$B,CELL("contents", AA$7), $C:$C,CELL("contents", $P328))</f>
        <v>23</v>
      </c>
      <c r="AB347" s="19">
        <f ca="1" xml:space="preserve"> _xlfn.MAXIFS($L:$L, $A:$A,CELL("contents", AB$4), $B:$B,CELL("contents", AB$7), $C:$C,CELL("contents", $P328))</f>
        <v>16</v>
      </c>
      <c r="AC347" s="13"/>
      <c r="AD347" s="14">
        <f ca="1" xml:space="preserve"> _xlfn.MAXIFS($L:$L, $A:$A,CELL("contents", AD$4), $B:$B,CELL("contents", AD$7), $C:$C,CELL("contents", $P328))</f>
        <v>23</v>
      </c>
      <c r="AE347" s="12">
        <f ca="1" xml:space="preserve"> _xlfn.MAXIFS($L:$L, $A:$A,CELL("contents", AE$4), $B:$B,CELL("contents", AE$7), $C:$C,CELL("contents", $P328))</f>
        <v>23</v>
      </c>
      <c r="AF347" s="19">
        <f ca="1" xml:space="preserve"> _xlfn.MAXIFS($L:$L, $A:$A,CELL("contents", AF$4), $B:$B,CELL("contents", AF$7), $C:$C,CELL("contents", $P328))</f>
        <v>24</v>
      </c>
      <c r="AG347" s="13"/>
      <c r="AH347" s="14">
        <f ca="1" xml:space="preserve"> _xlfn.MAXIFS($L:$L, $A:$A,CELL("contents", AH$4), $B:$B,CELL("contents", AH$7), $C:$C,CELL("contents", $P328))</f>
        <v>24</v>
      </c>
      <c r="AK347" s="7" t="s">
        <v>29</v>
      </c>
      <c r="AL347" s="32"/>
      <c r="AM347" s="12">
        <f ca="1" xml:space="preserve"> _xlfn.MAXIFS($L:$L, $A:$A,CELL("contents", AM$4), $B:$B,CELL("contents", AM$7), $C:$C,CELL("contents", $P328), $G:$G,CELL("contents", AM$3))</f>
        <v>17</v>
      </c>
      <c r="AN347" s="19">
        <f ca="1" xml:space="preserve"> _xlfn.MAXIFS($L:$L, $A:$A,CELL("contents", AN$4), $B:$B,CELL("contents", AN$7), $C:$C,CELL("contents", $P328), $G:$G,CELL("contents", AN$3))</f>
        <v>24</v>
      </c>
      <c r="AO347" s="13"/>
      <c r="AP347" s="14">
        <f ca="1" xml:space="preserve"> _xlfn.MAXIFS($L:$L, $A:$A,CELL("contents", AP$4), $B:$B,CELL("contents", AP$7), $C:$C,CELL("contents", $P328), $G:$G,CELL("contents", AP$3))</f>
        <v>24</v>
      </c>
      <c r="AQ347" s="12">
        <f ca="1" xml:space="preserve"> _xlfn.MAXIFS($L:$L, $A:$A,CELL("contents", AQ$4), $B:$B,CELL("contents", AQ$7), $C:$C,CELL("contents", $P328), $G:$G,CELL("contents", AQ$3))</f>
        <v>20</v>
      </c>
      <c r="AR347" s="19">
        <f ca="1" xml:space="preserve"> _xlfn.MAXIFS($L:$L, $A:$A,CELL("contents", AR$4), $B:$B,CELL("contents", AR$7), $C:$C,CELL("contents", $P328), $G:$G,CELL("contents", AR$3))</f>
        <v>11</v>
      </c>
      <c r="AS347" s="13"/>
      <c r="AT347" s="14">
        <f ca="1" xml:space="preserve"> _xlfn.MAXIFS($L:$L, $A:$A,CELL("contents", AT$4), $B:$B,CELL("contents", AT$7), $C:$C,CELL("contents", $P328), $G:$G,CELL("contents", AT$3))</f>
        <v>20</v>
      </c>
      <c r="AU347" s="12">
        <f ca="1" xml:space="preserve"> _xlfn.MAXIFS($L:$L, $A:$A,CELL("contents", AU$4), $B:$B,CELL("contents", AU$7), $C:$C,CELL("contents", $P328), $G:$G,CELL("contents", AU$3))</f>
        <v>20</v>
      </c>
      <c r="AV347" s="19">
        <f ca="1" xml:space="preserve"> _xlfn.MAXIFS($L:$L, $A:$A,CELL("contents", AV$4), $B:$B,CELL("contents", AV$7), $C:$C,CELL("contents", $P328), $G:$G,CELL("contents", AV$3))</f>
        <v>11</v>
      </c>
      <c r="AW347" s="13"/>
      <c r="AX347" s="14">
        <f ca="1" xml:space="preserve"> _xlfn.MAXIFS($L:$L, $A:$A,CELL("contents", AX$4), $B:$B,CELL("contents", AX$7), $C:$C,CELL("contents", $P328), $G:$G,CELL("contents", AX$3))</f>
        <v>20</v>
      </c>
      <c r="AY347" s="12">
        <f ca="1" xml:space="preserve"> _xlfn.MAXIFS($L:$L, $A:$A,CELL("contents", AY$4), $B:$B,CELL("contents", AY$7), $C:$C,CELL("contents", $P328), $G:$G,CELL("contents", AY$3))</f>
        <v>20</v>
      </c>
      <c r="AZ347" s="19">
        <f ca="1" xml:space="preserve"> _xlfn.MAXIFS($L:$L, $A:$A,CELL("contents", AZ$4), $B:$B,CELL("contents", AZ$7), $C:$C,CELL("contents", $P328), $G:$G,CELL("contents", AZ$3))</f>
        <v>24</v>
      </c>
      <c r="BA347" s="13"/>
      <c r="BB347" s="14">
        <f ca="1" xml:space="preserve"> _xlfn.MAXIFS($L:$L, $A:$A,CELL("contents", BB$4), $B:$B,CELL("contents", BB$7), $C:$C,CELL("contents", $P328), $G:$G,CELL("contents", BB$3))</f>
        <v>24</v>
      </c>
      <c r="BE347" s="7" t="s">
        <v>29</v>
      </c>
      <c r="BF347" s="32"/>
      <c r="BG347" s="12">
        <f ca="1" xml:space="preserve"> _xlfn.MAXIFS($L:$L, $A:$A,CELL("contents", BG$4), $B:$B,CELL("contents", BG$7), $C:$C,CELL("contents", $P328), $G:$G,CELL("contents", BG$3))</f>
        <v>17</v>
      </c>
      <c r="BH347" s="19">
        <f ca="1" xml:space="preserve"> _xlfn.MAXIFS($L:$L, $A:$A,CELL("contents", BH$4), $B:$B,CELL("contents", BH$7), $C:$C,CELL("contents", $P328), $G:$G,CELL("contents", BH$3))</f>
        <v>24</v>
      </c>
      <c r="BI347" s="13"/>
      <c r="BJ347" s="14">
        <f ca="1" xml:space="preserve"> _xlfn.MAXIFS($L:$L, $A:$A,CELL("contents", BJ$4), $B:$B,CELL("contents", BJ$7), $C:$C,CELL("contents", $P328), $G:$G,CELL("contents", BJ$3))</f>
        <v>24</v>
      </c>
      <c r="BK347" s="12">
        <f ca="1" xml:space="preserve"> _xlfn.MAXIFS($L:$L, $A:$A,CELL("contents", BK$4), $B:$B,CELL("contents", BK$7), $C:$C,CELL("contents", $P328), $G:$G,CELL("contents", BK$3))</f>
        <v>20</v>
      </c>
      <c r="BL347" s="19">
        <f ca="1" xml:space="preserve"> _xlfn.MAXIFS($L:$L, $A:$A,CELL("contents", BL$4), $B:$B,CELL("contents", BL$7), $C:$C,CELL("contents", $P328), $G:$G,CELL("contents", BL$3))</f>
        <v>12</v>
      </c>
      <c r="BM347" s="13"/>
      <c r="BN347" s="14">
        <f ca="1" xml:space="preserve"> _xlfn.MAXIFS($L:$L, $A:$A,CELL("contents", BN$4), $B:$B,CELL("contents", BN$7), $C:$C,CELL("contents", $P328), $G:$G,CELL("contents", BN$3))</f>
        <v>20</v>
      </c>
      <c r="BO347" s="12">
        <f ca="1" xml:space="preserve"> _xlfn.MAXIFS($L:$L, $A:$A,CELL("contents", BO$4), $B:$B,CELL("contents", BO$7), $C:$C,CELL("contents", $P328), $G:$G,CELL("contents", BO$3))</f>
        <v>20</v>
      </c>
      <c r="BP347" s="19">
        <f ca="1" xml:space="preserve"> _xlfn.MAXIFS($L:$L, $A:$A,CELL("contents", BP$4), $B:$B,CELL("contents", BP$7), $C:$C,CELL("contents", $P328), $G:$G,CELL("contents", BP$3))</f>
        <v>12</v>
      </c>
      <c r="BQ347" s="13"/>
      <c r="BR347" s="14">
        <f ca="1" xml:space="preserve"> _xlfn.MAXIFS($L:$L, $A:$A,CELL("contents", BR$4), $B:$B,CELL("contents", BR$7), $C:$C,CELL("contents", $P328), $G:$G,CELL("contents", BR$3))</f>
        <v>20</v>
      </c>
      <c r="BS347" s="12">
        <f ca="1" xml:space="preserve"> _xlfn.MAXIFS($L:$L, $A:$A,CELL("contents", BS$4), $B:$B,CELL("contents", BS$7), $C:$C,CELL("contents", $P328), $G:$G,CELL("contents", BS$3))</f>
        <v>20</v>
      </c>
      <c r="BT347" s="19">
        <f ca="1" xml:space="preserve"> _xlfn.MAXIFS($L:$L, $A:$A,CELL("contents", BT$4), $B:$B,CELL("contents", BT$7), $C:$C,CELL("contents", $P328), $G:$G,CELL("contents", BT$3))</f>
        <v>24</v>
      </c>
      <c r="BU347" s="13"/>
      <c r="BV347" s="14">
        <f ca="1" xml:space="preserve"> _xlfn.MAXIFS($L:$L, $A:$A,CELL("contents", BV$4), $B:$B,CELL("contents", BV$7), $C:$C,CELL("contents", $P328), $G:$G,CELL("contents", BV$3))</f>
        <v>24</v>
      </c>
      <c r="BY347" s="7" t="s">
        <v>29</v>
      </c>
      <c r="BZ347" s="32"/>
      <c r="CA347" s="12">
        <f ca="1" xml:space="preserve"> _xlfn.MAXIFS($L:$L, $A:$A,CELL("contents", CA$4), $B:$B,CELL("contents", CA$7), $C:$C,CELL("contents", $P328), $G:$G,CELL("contents", CA$3))</f>
        <v>17</v>
      </c>
      <c r="CB347" s="19">
        <f ca="1" xml:space="preserve"> _xlfn.MAXIFS($L:$L, $A:$A,CELL("contents", CB$4), $B:$B,CELL("contents", CB$7), $C:$C,CELL("contents", $P328), $G:$G,CELL("contents", CB$3))</f>
        <v>24</v>
      </c>
      <c r="CC347" s="13"/>
      <c r="CD347" s="14">
        <f ca="1" xml:space="preserve"> _xlfn.MAXIFS($L:$L, $A:$A,CELL("contents", CD$4), $B:$B,CELL("contents", CD$7), $C:$C,CELL("contents", $P328), $G:$G,CELL("contents", CD$3))</f>
        <v>24</v>
      </c>
      <c r="CE347" s="12">
        <f ca="1" xml:space="preserve"> _xlfn.MAXIFS($L:$L, $A:$A,CELL("contents", CE$4), $B:$B,CELL("contents", CE$7), $C:$C,CELL("contents", $P328), $G:$G,CELL("contents", CE$3))</f>
        <v>22</v>
      </c>
      <c r="CF347" s="19">
        <f ca="1" xml:space="preserve"> _xlfn.MAXIFS($L:$L, $A:$A,CELL("contents", CF$4), $B:$B,CELL("contents", CF$7), $C:$C,CELL("contents", $P328), $G:$G,CELL("contents", CF$3))</f>
        <v>13</v>
      </c>
      <c r="CG347" s="13"/>
      <c r="CH347" s="14">
        <f ca="1" xml:space="preserve"> _xlfn.MAXIFS($L:$L, $A:$A,CELL("contents", CH$4), $B:$B,CELL("contents", CH$7), $C:$C,CELL("contents", $P328), $G:$G,CELL("contents", CH$3))</f>
        <v>22</v>
      </c>
      <c r="CI347" s="12">
        <f ca="1" xml:space="preserve"> _xlfn.MAXIFS($L:$L, $A:$A,CELL("contents", CI$4), $B:$B,CELL("contents", CI$7), $C:$C,CELL("contents", $P328), $G:$G,CELL("contents", CI$3))</f>
        <v>22</v>
      </c>
      <c r="CJ347" s="19">
        <f ca="1" xml:space="preserve"> _xlfn.MAXIFS($L:$L, $A:$A,CELL("contents", CJ$4), $B:$B,CELL("contents", CJ$7), $C:$C,CELL("contents", $P328), $G:$G,CELL("contents", CJ$3))</f>
        <v>13</v>
      </c>
      <c r="CK347" s="13"/>
      <c r="CL347" s="14">
        <f ca="1" xml:space="preserve"> _xlfn.MAXIFS($L:$L, $A:$A,CELL("contents", CL$4), $B:$B,CELL("contents", CL$7), $C:$C,CELL("contents", $P328), $G:$G,CELL("contents", CL$3))</f>
        <v>22</v>
      </c>
      <c r="CM347" s="12">
        <f ca="1" xml:space="preserve"> _xlfn.MAXIFS($L:$L, $A:$A,CELL("contents", CM$4), $B:$B,CELL("contents", CM$7), $C:$C,CELL("contents", $P328), $G:$G,CELL("contents", CM$3))</f>
        <v>22</v>
      </c>
      <c r="CN347" s="19">
        <f ca="1" xml:space="preserve"> _xlfn.MAXIFS($L:$L, $A:$A,CELL("contents", CN$4), $B:$B,CELL("contents", CN$7), $C:$C,CELL("contents", $P328), $G:$G,CELL("contents", CN$3))</f>
        <v>24</v>
      </c>
      <c r="CO347" s="13"/>
      <c r="CP347" s="14">
        <f ca="1" xml:space="preserve"> _xlfn.MAXIFS($L:$L, $A:$A,CELL("contents", CP$4), $B:$B,CELL("contents", CP$7), $C:$C,CELL("contents", $P328), $G:$G,CELL("contents", CP$3))</f>
        <v>24</v>
      </c>
      <c r="CS347" s="7" t="s">
        <v>29</v>
      </c>
      <c r="CT347" s="32"/>
      <c r="CU347" s="12">
        <f ca="1" xml:space="preserve"> _xlfn.MAXIFS($L:$L, $A:$A,CELL("contents", CU$4), $B:$B,CELL("contents", CU$7), $C:$C,CELL("contents", $P328), $G:$G,CELL("contents", CU$3))</f>
        <v>17</v>
      </c>
      <c r="CV347" s="19">
        <f ca="1" xml:space="preserve"> _xlfn.MAXIFS($L:$L, $A:$A,CELL("contents", CV$4), $B:$B,CELL("contents", CV$7), $C:$C,CELL("contents", $P328), $G:$G,CELL("contents", CV$3))</f>
        <v>24</v>
      </c>
      <c r="CW347" s="13"/>
      <c r="CX347" s="14">
        <f ca="1" xml:space="preserve"> _xlfn.MAXIFS($L:$L, $A:$A,CELL("contents", CX$4), $B:$B,CELL("contents", CX$7), $C:$C,CELL("contents", $P328), $G:$G,CELL("contents", CX$3))</f>
        <v>24</v>
      </c>
      <c r="CY347" s="12">
        <f ca="1" xml:space="preserve"> _xlfn.MAXIFS($L:$L, $A:$A,CELL("contents", CY$4), $B:$B,CELL("contents", CY$7), $C:$C,CELL("contents", $P328), $G:$G,CELL("contents", CY$3))</f>
        <v>23</v>
      </c>
      <c r="CZ347" s="19">
        <f ca="1" xml:space="preserve"> _xlfn.MAXIFS($L:$L, $A:$A,CELL("contents", CZ$4), $B:$B,CELL("contents", CZ$7), $C:$C,CELL("contents", $P328), $G:$G,CELL("contents", CZ$3))</f>
        <v>15</v>
      </c>
      <c r="DA347" s="13"/>
      <c r="DB347" s="14">
        <f ca="1" xml:space="preserve"> _xlfn.MAXIFS($L:$L, $A:$A,CELL("contents", DB$4), $B:$B,CELL("contents", DB$7), $C:$C,CELL("contents", $P328), $G:$G,CELL("contents", DB$3))</f>
        <v>23</v>
      </c>
      <c r="DC347" s="12">
        <f ca="1" xml:space="preserve"> _xlfn.MAXIFS($L:$L, $A:$A,CELL("contents", DC$4), $B:$B,CELL("contents", DC$7), $C:$C,CELL("contents", $P328), $G:$G,CELL("contents", DC$3))</f>
        <v>23</v>
      </c>
      <c r="DD347" s="19">
        <f ca="1" xml:space="preserve"> _xlfn.MAXIFS($L:$L, $A:$A,CELL("contents", DD$4), $B:$B,CELL("contents", DD$7), $C:$C,CELL("contents", $P328), $G:$G,CELL("contents", DD$3))</f>
        <v>15</v>
      </c>
      <c r="DE347" s="13"/>
      <c r="DF347" s="14">
        <f ca="1" xml:space="preserve"> _xlfn.MAXIFS($L:$L, $A:$A,CELL("contents", DF$4), $B:$B,CELL("contents", DF$7), $C:$C,CELL("contents", $P328), $G:$G,CELL("contents", DF$3))</f>
        <v>23</v>
      </c>
      <c r="DG347" s="12">
        <f ca="1" xml:space="preserve"> _xlfn.MAXIFS($L:$L, $A:$A,CELL("contents", DG$4), $B:$B,CELL("contents", DG$7), $C:$C,CELL("contents", $P328), $G:$G,CELL("contents", DG$3))</f>
        <v>23</v>
      </c>
      <c r="DH347" s="19">
        <f ca="1" xml:space="preserve"> _xlfn.MAXIFS($L:$L, $A:$A,CELL("contents", DH$4), $B:$B,CELL("contents", DH$7), $C:$C,CELL("contents", $P328), $G:$G,CELL("contents", DH$3))</f>
        <v>24</v>
      </c>
      <c r="DI347" s="13"/>
      <c r="DJ347" s="14">
        <f ca="1" xml:space="preserve"> _xlfn.MAXIFS($L:$L, $A:$A,CELL("contents", DJ$4), $B:$B,CELL("contents", DJ$7), $C:$C,CELL("contents", $P328), $G:$G,CELL("contents", DJ$3))</f>
        <v>24</v>
      </c>
      <c r="DM347" s="7" t="s">
        <v>29</v>
      </c>
      <c r="DN347" s="32"/>
      <c r="DO347" s="12">
        <f ca="1" xml:space="preserve"> _xlfn.MAXIFS($L:$L, $A:$A,CELL("contents", DO$4), $B:$B,CELL("contents", DO$7), $C:$C,CELL("contents", $P328), $G:$G,CELL("contents", DO$3))</f>
        <v>18</v>
      </c>
      <c r="DP347" s="19">
        <f ca="1" xml:space="preserve"> _xlfn.MAXIFS($L:$L, $A:$A,CELL("contents", DP$4), $B:$B,CELL("contents", DP$7), $C:$C,CELL("contents", $P328), $G:$G,CELL("contents", DP$3))</f>
        <v>24</v>
      </c>
      <c r="DQ347" s="13"/>
      <c r="DR347" s="14">
        <f ca="1" xml:space="preserve"> _xlfn.MAXIFS($L:$L, $A:$A,CELL("contents", DR$4), $B:$B,CELL("contents", DR$7), $C:$C,CELL("contents", $P328), $G:$G,CELL("contents", DR$3))</f>
        <v>24</v>
      </c>
      <c r="DS347" s="12">
        <f ca="1" xml:space="preserve"> _xlfn.MAXIFS($L:$L, $A:$A,CELL("contents", DS$4), $B:$B,CELL("contents", DS$7), $C:$C,CELL("contents", $P328), $G:$G,CELL("contents", DS$3))</f>
        <v>23</v>
      </c>
      <c r="DT347" s="19">
        <f ca="1" xml:space="preserve"> _xlfn.MAXIFS($L:$L, $A:$A,CELL("contents", DT$4), $B:$B,CELL("contents", DT$7), $C:$C,CELL("contents", $P328), $G:$G,CELL("contents", DT$3))</f>
        <v>16</v>
      </c>
      <c r="DU347" s="13"/>
      <c r="DV347" s="14">
        <f ca="1" xml:space="preserve"> _xlfn.MAXIFS($L:$L, $A:$A,CELL("contents", DV$4), $B:$B,CELL("contents", DV$7), $C:$C,CELL("contents", $P328), $G:$G,CELL("contents", DV$3))</f>
        <v>23</v>
      </c>
      <c r="DW347" s="12">
        <f ca="1" xml:space="preserve"> _xlfn.MAXIFS($L:$L, $A:$A,CELL("contents", DW$4), $B:$B,CELL("contents", DW$7), $C:$C,CELL("contents", $P328), $G:$G,CELL("contents", DW$3))</f>
        <v>23</v>
      </c>
      <c r="DX347" s="19">
        <f ca="1" xml:space="preserve"> _xlfn.MAXIFS($L:$L, $A:$A,CELL("contents", DX$4), $B:$B,CELL("contents", DX$7), $C:$C,CELL("contents", $P328), $G:$G,CELL("contents", DX$3))</f>
        <v>16</v>
      </c>
      <c r="DY347" s="13"/>
      <c r="DZ347" s="14">
        <f ca="1" xml:space="preserve"> _xlfn.MAXIFS($L:$L, $A:$A,CELL("contents", DZ$4), $B:$B,CELL("contents", DZ$7), $C:$C,CELL("contents", $P328), $G:$G,CELL("contents", DZ$3))</f>
        <v>23</v>
      </c>
      <c r="EA347" s="12">
        <f ca="1" xml:space="preserve"> _xlfn.MAXIFS($L:$L, $A:$A,CELL("contents", EA$4), $B:$B,CELL("contents", EA$7), $C:$C,CELL("contents", $P328), $G:$G,CELL("contents", EA$3))</f>
        <v>23</v>
      </c>
      <c r="EB347" s="19">
        <f ca="1" xml:space="preserve"> _xlfn.MAXIFS($L:$L, $A:$A,CELL("contents", EB$4), $B:$B,CELL("contents", EB$7), $C:$C,CELL("contents", $P328), $G:$G,CELL("contents", EB$3))</f>
        <v>24</v>
      </c>
      <c r="EC347" s="13"/>
      <c r="ED347" s="14">
        <f ca="1" xml:space="preserve"> _xlfn.MAXIFS($L:$L, $A:$A,CELL("contents", ED$4), $B:$B,CELL("contents", ED$7), $C:$C,CELL("contents", $P328), $G:$G,CELL("contents", ED$3))</f>
        <v>24</v>
      </c>
    </row>
    <row r="348" spans="1:134" x14ac:dyDescent="0.25">
      <c r="A348" t="s">
        <v>15</v>
      </c>
      <c r="B348" t="s">
        <v>14</v>
      </c>
      <c r="C348">
        <v>12</v>
      </c>
      <c r="D348">
        <v>27</v>
      </c>
      <c r="E348" t="b">
        <v>0</v>
      </c>
      <c r="F348">
        <v>0.45200000000000001</v>
      </c>
      <c r="G348">
        <v>16</v>
      </c>
      <c r="H348">
        <v>16</v>
      </c>
      <c r="I348">
        <v>34104</v>
      </c>
      <c r="J348">
        <v>34102</v>
      </c>
      <c r="K348">
        <v>17033</v>
      </c>
      <c r="L348">
        <v>13</v>
      </c>
      <c r="M348">
        <f t="shared" si="774"/>
        <v>0</v>
      </c>
      <c r="N348" t="b">
        <f t="shared" ref="N348" si="825">AND(MIN($F347,$F348,$F349)=$F348,MAX($H347,$H348,$H349)=$H348)</f>
        <v>0</v>
      </c>
      <c r="O348" t="b">
        <f t="shared" ref="O348" si="826">AND(NOT(N347),N348,NOT(N349))</f>
        <v>0</v>
      </c>
      <c r="P348">
        <f>P325</f>
        <v>19</v>
      </c>
      <c r="Q348" s="6" t="s">
        <v>16</v>
      </c>
      <c r="R348" s="21" t="s">
        <v>9</v>
      </c>
      <c r="S348" s="12">
        <f ca="1" xml:space="preserve"> SUMIFS($J:$J, $A:$A,CELL("contents", S$4), $B:$B,CELL("contents", S$7), $C:$C,CELL("contents", $P328))</f>
        <v>16038442</v>
      </c>
      <c r="T348" s="19">
        <f ca="1" xml:space="preserve"> SUMIFS($J:$J, $A:$A,CELL("contents", T$4), $B:$B,CELL("contents", T$7), $C:$C,CELL("contents", $P328))</f>
        <v>127642985</v>
      </c>
      <c r="U348" s="13"/>
      <c r="V348" s="14">
        <f ca="1" xml:space="preserve"> SUMIFS($J:$J, $A:$A,CELL("contents", V$4), $B:$B,CELL("contents", V$7), $C:$C,CELL("contents", $P328))</f>
        <v>143681427</v>
      </c>
      <c r="W348" s="12">
        <f ca="1" xml:space="preserve"> SUMIFS($J:$J, $A:$A,CELL("contents", W$4), $B:$B,CELL("contents", W$7), $C:$C,CELL("contents", $P328))</f>
        <v>42081592</v>
      </c>
      <c r="X348" s="19">
        <f ca="1" xml:space="preserve"> SUMIFS($J:$J, $A:$A,CELL("contents", X$4), $B:$B,CELL("contents", X$7), $C:$C,CELL("contents", $P328))</f>
        <v>32775</v>
      </c>
      <c r="Y348" s="13"/>
      <c r="Z348" s="14">
        <f ca="1" xml:space="preserve"> SUMIFS($J:$J, $A:$A,CELL("contents", Z$4), $B:$B,CELL("contents", Z$7), $C:$C,CELL("contents", $P328))</f>
        <v>42114367</v>
      </c>
      <c r="AA348" s="12">
        <f ca="1" xml:space="preserve"> SUMIFS($J:$J, $A:$A,CELL("contents", AA$4), $B:$B,CELL("contents", AA$7), $C:$C,CELL("contents", $P328))</f>
        <v>40035217</v>
      </c>
      <c r="AB348" s="19">
        <f ca="1" xml:space="preserve"> SUMIFS($J:$J, $A:$A,CELL("contents", AB$4), $B:$B,CELL("contents", AB$7), $C:$C,CELL("contents", $P328))</f>
        <v>32775</v>
      </c>
      <c r="AC348" s="13"/>
      <c r="AD348" s="14">
        <f ca="1" xml:space="preserve"> SUMIFS($J:$J, $A:$A,CELL("contents", AD$4), $B:$B,CELL("contents", AD$7), $C:$C,CELL("contents", $P328))</f>
        <v>40067992</v>
      </c>
      <c r="AE348" s="12">
        <f ca="1" xml:space="preserve"> SUMIFS($J:$J, $A:$A,CELL("contents", AE$4), $B:$B,CELL("contents", AE$7), $C:$C,CELL("contents", $P328))</f>
        <v>98155251</v>
      </c>
      <c r="AF348" s="19">
        <f ca="1" xml:space="preserve"> SUMIFS($J:$J, $A:$A,CELL("contents", AF$4), $B:$B,CELL("contents", AF$7), $C:$C,CELL("contents", $P328))</f>
        <v>127708535</v>
      </c>
      <c r="AG348" s="13"/>
      <c r="AH348" s="14">
        <f ca="1" xml:space="preserve"> SUMIFS($J:$J, $A:$A,CELL("contents", AH$4), $B:$B,CELL("contents", AH$7), $C:$C,CELL("contents", $P328))</f>
        <v>225863786</v>
      </c>
      <c r="AK348" s="6" t="s">
        <v>16</v>
      </c>
      <c r="AL348" s="21" t="s">
        <v>9</v>
      </c>
      <c r="AM348" s="12">
        <f ca="1" xml:space="preserve"> SUMIFS($J:$J, $A:$A,CELL("contents", AM$4), $B:$B,CELL("contents", AM$7), $C:$C,CELL("contents", $P328), $G:$G,CELL("contents", AM$3))</f>
        <v>1624954</v>
      </c>
      <c r="AN348" s="19">
        <f ca="1" xml:space="preserve"> SUMIFS($J:$J, $A:$A,CELL("contents", AN$4), $B:$B,CELL("contents", AN$7), $C:$C,CELL("contents", $P328), $G:$G,CELL("contents", AN$3))</f>
        <v>22713744</v>
      </c>
      <c r="AO348" s="13"/>
      <c r="AP348" s="14">
        <f ca="1" xml:space="preserve"> SUMIFS($J:$J, $A:$A,CELL("contents", AP$4), $B:$B,CELL("contents", AP$7), $C:$C,CELL("contents", $P328), $G:$G,CELL("contents", AP$3))</f>
        <v>24338698</v>
      </c>
      <c r="AQ348" s="12">
        <f ca="1" xml:space="preserve"> SUMIFS($J:$J, $A:$A,CELL("contents", AQ$4), $B:$B,CELL("contents", AQ$7), $C:$C,CELL("contents", $P328), $G:$G,CELL("contents", AQ$3))</f>
        <v>4045621</v>
      </c>
      <c r="AR348" s="19">
        <f ca="1" xml:space="preserve"> SUMIFS($J:$J, $A:$A,CELL("contents", AR$4), $B:$B,CELL("contents", AR$7), $C:$C,CELL("contents", $P328), $G:$G,CELL("contents", AR$3))</f>
        <v>411</v>
      </c>
      <c r="AS348" s="13"/>
      <c r="AT348" s="14">
        <f ca="1" xml:space="preserve"> SUMIFS($J:$J, $A:$A,CELL("contents", AT$4), $B:$B,CELL("contents", AT$7), $C:$C,CELL("contents", $P328), $G:$G,CELL("contents", AT$3))</f>
        <v>4046032</v>
      </c>
      <c r="AU348" s="12">
        <f ca="1" xml:space="preserve"> SUMIFS($J:$J, $A:$A,CELL("contents", AU$4), $B:$B,CELL("contents", AU$7), $C:$C,CELL("contents", $P328), $G:$G,CELL("contents", AU$3))</f>
        <v>4311672</v>
      </c>
      <c r="AV348" s="19">
        <f ca="1" xml:space="preserve"> SUMIFS($J:$J, $A:$A,CELL("contents", AV$4), $B:$B,CELL("contents", AV$7), $C:$C,CELL("contents", $P328), $G:$G,CELL("contents", AV$3))</f>
        <v>411</v>
      </c>
      <c r="AW348" s="13"/>
      <c r="AX348" s="14">
        <f ca="1" xml:space="preserve"> SUMIFS($J:$J, $A:$A,CELL("contents", AX$4), $B:$B,CELL("contents", AX$7), $C:$C,CELL("contents", $P328), $G:$G,CELL("contents", AX$3))</f>
        <v>4312083</v>
      </c>
      <c r="AY348" s="12">
        <f ca="1" xml:space="preserve"> SUMIFS($J:$J, $A:$A,CELL("contents", AY$4), $B:$B,CELL("contents", AY$7), $C:$C,CELL("contents", $P328), $G:$G,CELL("contents", AY$3))</f>
        <v>9982247</v>
      </c>
      <c r="AZ348" s="19">
        <f ca="1" xml:space="preserve"> SUMIFS($J:$J, $A:$A,CELL("contents", AZ$4), $B:$B,CELL("contents", AZ$7), $C:$C,CELL("contents", $P328), $G:$G,CELL("contents", AZ$3))</f>
        <v>22714566</v>
      </c>
      <c r="BA348" s="13"/>
      <c r="BB348" s="14">
        <f ca="1" xml:space="preserve"> SUMIFS($J:$J, $A:$A,CELL("contents", BB$4), $B:$B,CELL("contents", BB$7), $C:$C,CELL("contents", $P328), $G:$G,CELL("contents", BB$3))</f>
        <v>32696813</v>
      </c>
      <c r="BE348" s="6" t="s">
        <v>16</v>
      </c>
      <c r="BF348" s="21" t="s">
        <v>9</v>
      </c>
      <c r="BG348" s="12">
        <f ca="1" xml:space="preserve"> SUMIFS($J:$J, $A:$A,CELL("contents", BG$4), $B:$B,CELL("contents", BG$7), $C:$C,CELL("contents", $P328), $G:$G,CELL("contents", BG$3))</f>
        <v>1769859</v>
      </c>
      <c r="BH348" s="19">
        <f ca="1" xml:space="preserve"> SUMIFS($J:$J, $A:$A,CELL("contents", BH$4), $B:$B,CELL("contents", BH$7), $C:$C,CELL("contents", $P328), $G:$G,CELL("contents", BH$3))</f>
        <v>23472965</v>
      </c>
      <c r="BI348" s="13"/>
      <c r="BJ348" s="14">
        <f ca="1" xml:space="preserve"> SUMIFS($J:$J, $A:$A,CELL("contents", BJ$4), $B:$B,CELL("contents", BJ$7), $C:$C,CELL("contents", $P328), $G:$G,CELL("contents", BJ$3))</f>
        <v>25242824</v>
      </c>
      <c r="BK348" s="12">
        <f ca="1" xml:space="preserve"> SUMIFS($J:$J, $A:$A,CELL("contents", BK$4), $B:$B,CELL("contents", BK$7), $C:$C,CELL("contents", $P328), $G:$G,CELL("contents", BK$3))</f>
        <v>5019597</v>
      </c>
      <c r="BL348" s="19">
        <f ca="1" xml:space="preserve"> SUMIFS($J:$J, $A:$A,CELL("contents", BL$4), $B:$B,CELL("contents", BL$7), $C:$C,CELL("contents", $P328), $G:$G,CELL("contents", BL$3))</f>
        <v>700</v>
      </c>
      <c r="BM348" s="13"/>
      <c r="BN348" s="14">
        <f ca="1" xml:space="preserve"> SUMIFS($J:$J, $A:$A,CELL("contents", BN$4), $B:$B,CELL("contents", BN$7), $C:$C,CELL("contents", $P328), $G:$G,CELL("contents", BN$3))</f>
        <v>5020297</v>
      </c>
      <c r="BO348" s="12">
        <f ca="1" xml:space="preserve"> SUMIFS($J:$J, $A:$A,CELL("contents", BO$4), $B:$B,CELL("contents", BO$7), $C:$C,CELL("contents", $P328), $G:$G,CELL("contents", BO$3))</f>
        <v>5609085</v>
      </c>
      <c r="BP348" s="19">
        <f ca="1" xml:space="preserve"> SUMIFS($J:$J, $A:$A,CELL("contents", BP$4), $B:$B,CELL("contents", BP$7), $C:$C,CELL("contents", $P328), $G:$G,CELL("contents", BP$3))</f>
        <v>700</v>
      </c>
      <c r="BQ348" s="13"/>
      <c r="BR348" s="14">
        <f ca="1" xml:space="preserve"> SUMIFS($J:$J, $A:$A,CELL("contents", BR$4), $B:$B,CELL("contents", BR$7), $C:$C,CELL("contents", $P328), $G:$G,CELL("contents", BR$3))</f>
        <v>5609785</v>
      </c>
      <c r="BS348" s="12">
        <f ca="1" xml:space="preserve"> SUMIFS($J:$J, $A:$A,CELL("contents", BS$4), $B:$B,CELL("contents", BS$7), $C:$C,CELL("contents", $P328), $G:$G,CELL("contents", BS$3))</f>
        <v>12398541</v>
      </c>
      <c r="BT348" s="19">
        <f ca="1" xml:space="preserve"> SUMIFS($J:$J, $A:$A,CELL("contents", BT$4), $B:$B,CELL("contents", BT$7), $C:$C,CELL("contents", $P328), $G:$G,CELL("contents", BT$3))</f>
        <v>23474365</v>
      </c>
      <c r="BU348" s="13"/>
      <c r="BV348" s="14">
        <f ca="1" xml:space="preserve"> SUMIFS($J:$J, $A:$A,CELL("contents", BV$4), $B:$B,CELL("contents", BV$7), $C:$C,CELL("contents", $P328), $G:$G,CELL("contents", BV$3))</f>
        <v>35872906</v>
      </c>
      <c r="BY348" s="6" t="s">
        <v>16</v>
      </c>
      <c r="BZ348" s="21" t="s">
        <v>9</v>
      </c>
      <c r="CA348" s="12">
        <f ca="1" xml:space="preserve"> SUMIFS($J:$J, $A:$A,CELL("contents", CA$4), $B:$B,CELL("contents", CA$7), $C:$C,CELL("contents", $P328), $G:$G,CELL("contents", CA$3))</f>
        <v>2470155</v>
      </c>
      <c r="CB348" s="19">
        <f ca="1" xml:space="preserve"> SUMIFS($J:$J, $A:$A,CELL("contents", CB$4), $B:$B,CELL("contents", CB$7), $C:$C,CELL("contents", $P328), $G:$G,CELL("contents", CB$3))</f>
        <v>25226282</v>
      </c>
      <c r="CC348" s="13"/>
      <c r="CD348" s="14">
        <f ca="1" xml:space="preserve"> SUMIFS($J:$J, $A:$A,CELL("contents", CD$4), $B:$B,CELL("contents", CD$7), $C:$C,CELL("contents", $P328), $G:$G,CELL("contents", CD$3))</f>
        <v>27696437</v>
      </c>
      <c r="CE348" s="12">
        <f ca="1" xml:space="preserve"> SUMIFS($J:$J, $A:$A,CELL("contents", CE$4), $B:$B,CELL("contents", CE$7), $C:$C,CELL("contents", $P328), $G:$G,CELL("contents", CE$3))</f>
        <v>8265139</v>
      </c>
      <c r="CF348" s="19">
        <f ca="1" xml:space="preserve"> SUMIFS($J:$J, $A:$A,CELL("contents", CF$4), $B:$B,CELL("contents", CF$7), $C:$C,CELL("contents", $P328), $G:$G,CELL("contents", CF$3))</f>
        <v>1860</v>
      </c>
      <c r="CG348" s="13"/>
      <c r="CH348" s="14">
        <f ca="1" xml:space="preserve"> SUMIFS($J:$J, $A:$A,CELL("contents", CH$4), $B:$B,CELL("contents", CH$7), $C:$C,CELL("contents", $P328), $G:$G,CELL("contents", CH$3))</f>
        <v>8266999</v>
      </c>
      <c r="CI348" s="12">
        <f ca="1" xml:space="preserve"> SUMIFS($J:$J, $A:$A,CELL("contents", CI$4), $B:$B,CELL("contents", CI$7), $C:$C,CELL("contents", $P328), $G:$G,CELL("contents", CI$3))</f>
        <v>8029330</v>
      </c>
      <c r="CJ348" s="19">
        <f ca="1" xml:space="preserve"> SUMIFS($J:$J, $A:$A,CELL("contents", CJ$4), $B:$B,CELL("contents", CJ$7), $C:$C,CELL("contents", $P328), $G:$G,CELL("contents", CJ$3))</f>
        <v>1860</v>
      </c>
      <c r="CK348" s="13"/>
      <c r="CL348" s="14">
        <f ca="1" xml:space="preserve"> SUMIFS($J:$J, $A:$A,CELL("contents", CL$4), $B:$B,CELL("contents", CL$7), $C:$C,CELL("contents", $P328), $G:$G,CELL("contents", CL$3))</f>
        <v>8031190</v>
      </c>
      <c r="CM348" s="12">
        <f ca="1" xml:space="preserve"> SUMIFS($J:$J, $A:$A,CELL("contents", CM$4), $B:$B,CELL("contents", CM$7), $C:$C,CELL("contents", $P328), $G:$G,CELL("contents", CM$3))</f>
        <v>18764624</v>
      </c>
      <c r="CN348" s="19">
        <f ca="1" xml:space="preserve"> SUMIFS($J:$J, $A:$A,CELL("contents", CN$4), $B:$B,CELL("contents", CN$7), $C:$C,CELL("contents", $P328), $G:$G,CELL("contents", CN$3))</f>
        <v>25230002</v>
      </c>
      <c r="CO348" s="13"/>
      <c r="CP348" s="14">
        <f ca="1" xml:space="preserve"> SUMIFS($J:$J, $A:$A,CELL("contents", CP$4), $B:$B,CELL("contents", CP$7), $C:$C,CELL("contents", $P328), $G:$G,CELL("contents", CP$3))</f>
        <v>43994626</v>
      </c>
      <c r="CS348" s="6" t="s">
        <v>16</v>
      </c>
      <c r="CT348" s="21" t="s">
        <v>9</v>
      </c>
      <c r="CU348" s="12">
        <f ca="1" xml:space="preserve"> SUMIFS($J:$J, $A:$A,CELL("contents", CU$4), $B:$B,CELL("contents", CU$7), $C:$C,CELL("contents", $P328), $G:$G,CELL("contents", CU$3))</f>
        <v>4127033</v>
      </c>
      <c r="CV348" s="19">
        <f ca="1" xml:space="preserve"> SUMIFS($J:$J, $A:$A,CELL("contents", CV$4), $B:$B,CELL("contents", CV$7), $C:$C,CELL("contents", $P328), $G:$G,CELL("contents", CV$3))</f>
        <v>27759627</v>
      </c>
      <c r="CW348" s="13"/>
      <c r="CX348" s="14">
        <f ca="1" xml:space="preserve"> SUMIFS($J:$J, $A:$A,CELL("contents", CX$4), $B:$B,CELL("contents", CX$7), $C:$C,CELL("contents", $P328), $G:$G,CELL("contents", CX$3))</f>
        <v>31886660</v>
      </c>
      <c r="CY348" s="12">
        <f ca="1" xml:space="preserve"> SUMIFS($J:$J, $A:$A,CELL("contents", CY$4), $B:$B,CELL("contents", CY$7), $C:$C,CELL("contents", $P328), $G:$G,CELL("contents", CY$3))</f>
        <v>11784457</v>
      </c>
      <c r="CZ348" s="19">
        <f ca="1" xml:space="preserve"> SUMIFS($J:$J, $A:$A,CELL("contents", CZ$4), $B:$B,CELL("contents", CZ$7), $C:$C,CELL("contents", $P328), $G:$G,CELL("contents", CZ$3))</f>
        <v>6638</v>
      </c>
      <c r="DA348" s="13"/>
      <c r="DB348" s="14">
        <f ca="1" xml:space="preserve"> SUMIFS($J:$J, $A:$A,CELL("contents", DB$4), $B:$B,CELL("contents", DB$7), $C:$C,CELL("contents", $P328), $G:$G,CELL("contents", DB$3))</f>
        <v>11791095</v>
      </c>
      <c r="DC348" s="12">
        <f ca="1" xml:space="preserve"> SUMIFS($J:$J, $A:$A,CELL("contents", DC$4), $B:$B,CELL("contents", DC$7), $C:$C,CELL("contents", $P328), $G:$G,CELL("contents", DC$3))</f>
        <v>10527906</v>
      </c>
      <c r="DD348" s="19">
        <f ca="1" xml:space="preserve"> SUMIFS($J:$J, $A:$A,CELL("contents", DD$4), $B:$B,CELL("contents", DD$7), $C:$C,CELL("contents", $P328), $G:$G,CELL("contents", DD$3))</f>
        <v>6638</v>
      </c>
      <c r="DE348" s="13"/>
      <c r="DF348" s="14">
        <f ca="1" xml:space="preserve"> SUMIFS($J:$J, $A:$A,CELL("contents", DF$4), $B:$B,CELL("contents", DF$7), $C:$C,CELL("contents", $P328), $G:$G,CELL("contents", DF$3))</f>
        <v>10534544</v>
      </c>
      <c r="DG348" s="12">
        <f ca="1" xml:space="preserve"> SUMIFS($J:$J, $A:$A,CELL("contents", DG$4), $B:$B,CELL("contents", DG$7), $C:$C,CELL("contents", $P328), $G:$G,CELL("contents", DG$3))</f>
        <v>26439396</v>
      </c>
      <c r="DH348" s="19">
        <f ca="1" xml:space="preserve"> SUMIFS($J:$J, $A:$A,CELL("contents", DH$4), $B:$B,CELL("contents", DH$7), $C:$C,CELL("contents", $P328), $G:$G,CELL("contents", DH$3))</f>
        <v>27772903</v>
      </c>
      <c r="DI348" s="13"/>
      <c r="DJ348" s="14">
        <f ca="1" xml:space="preserve"> SUMIFS($J:$J, $A:$A,CELL("contents", DJ$4), $B:$B,CELL("contents", DJ$7), $C:$C,CELL("contents", $P328), $G:$G,CELL("contents", DJ$3))</f>
        <v>54212299</v>
      </c>
      <c r="DM348" s="6" t="s">
        <v>16</v>
      </c>
      <c r="DN348" s="21" t="s">
        <v>9</v>
      </c>
      <c r="DO348" s="12">
        <f ca="1" xml:space="preserve"> SUMIFS($J:$J, $A:$A,CELL("contents", DO$4), $B:$B,CELL("contents", DO$7), $C:$C,CELL("contents", $P328), $G:$G,CELL("contents", DO$3))</f>
        <v>6046441</v>
      </c>
      <c r="DP348" s="19">
        <f ca="1" xml:space="preserve"> SUMIFS($J:$J, $A:$A,CELL("contents", DP$4), $B:$B,CELL("contents", DP$7), $C:$C,CELL("contents", $P328), $G:$G,CELL("contents", DP$3))</f>
        <v>28470367</v>
      </c>
      <c r="DQ348" s="13"/>
      <c r="DR348" s="14">
        <f ca="1" xml:space="preserve"> SUMIFS($J:$J, $A:$A,CELL("contents", DR$4), $B:$B,CELL("contents", DR$7), $C:$C,CELL("contents", $P328), $G:$G,CELL("contents", DR$3))</f>
        <v>34516808</v>
      </c>
      <c r="DS348" s="12">
        <f ca="1" xml:space="preserve"> SUMIFS($J:$J, $A:$A,CELL("contents", DS$4), $B:$B,CELL("contents", DS$7), $C:$C,CELL("contents", $P328), $G:$G,CELL("contents", DS$3))</f>
        <v>12966778</v>
      </c>
      <c r="DT348" s="19">
        <f ca="1" xml:space="preserve"> SUMIFS($J:$J, $A:$A,CELL("contents", DT$4), $B:$B,CELL("contents", DT$7), $C:$C,CELL("contents", $P328), $G:$G,CELL("contents", DT$3))</f>
        <v>23166</v>
      </c>
      <c r="DU348" s="13"/>
      <c r="DV348" s="14">
        <f ca="1" xml:space="preserve"> SUMIFS($J:$J, $A:$A,CELL("contents", DV$4), $B:$B,CELL("contents", DV$7), $C:$C,CELL("contents", $P328), $G:$G,CELL("contents", DV$3))</f>
        <v>12989944</v>
      </c>
      <c r="DW348" s="12">
        <f ca="1" xml:space="preserve"> SUMIFS($J:$J, $A:$A,CELL("contents", DW$4), $B:$B,CELL("contents", DW$7), $C:$C,CELL("contents", $P328), $G:$G,CELL("contents", DW$3))</f>
        <v>11557224</v>
      </c>
      <c r="DX348" s="19">
        <f ca="1" xml:space="preserve"> SUMIFS($J:$J, $A:$A,CELL("contents", DX$4), $B:$B,CELL("contents", DX$7), $C:$C,CELL("contents", $P328), $G:$G,CELL("contents", DX$3))</f>
        <v>23166</v>
      </c>
      <c r="DY348" s="13"/>
      <c r="DZ348" s="14">
        <f ca="1" xml:space="preserve"> SUMIFS($J:$J, $A:$A,CELL("contents", DZ$4), $B:$B,CELL("contents", DZ$7), $C:$C,CELL("contents", $P328), $G:$G,CELL("contents", DZ$3))</f>
        <v>11580390</v>
      </c>
      <c r="EA348" s="12">
        <f ca="1" xml:space="preserve"> SUMIFS($J:$J, $A:$A,CELL("contents", EA$4), $B:$B,CELL("contents", EA$7), $C:$C,CELL("contents", $P328), $G:$G,CELL("contents", EA$3))</f>
        <v>30570443</v>
      </c>
      <c r="EB348" s="19">
        <f ca="1" xml:space="preserve"> SUMIFS($J:$J, $A:$A,CELL("contents", EB$4), $B:$B,CELL("contents", EB$7), $C:$C,CELL("contents", $P328), $G:$G,CELL("contents", EB$3))</f>
        <v>28516699</v>
      </c>
      <c r="EC348" s="13"/>
      <c r="ED348" s="14">
        <f ca="1" xml:space="preserve"> SUMIFS($J:$J, $A:$A,CELL("contents", ED$4), $B:$B,CELL("contents", ED$7), $C:$C,CELL("contents", $P328), $G:$G,CELL("contents", ED$3))</f>
        <v>59087142</v>
      </c>
    </row>
    <row r="349" spans="1:134" x14ac:dyDescent="0.25">
      <c r="A349" t="s">
        <v>19</v>
      </c>
      <c r="B349" t="s">
        <v>14</v>
      </c>
      <c r="C349">
        <v>12</v>
      </c>
      <c r="D349">
        <v>27</v>
      </c>
      <c r="E349" t="b">
        <v>0</v>
      </c>
      <c r="F349">
        <v>3.7999999999999999E-2</v>
      </c>
      <c r="G349">
        <v>16</v>
      </c>
      <c r="H349">
        <v>0</v>
      </c>
      <c r="I349">
        <v>3226</v>
      </c>
      <c r="J349">
        <v>3201</v>
      </c>
      <c r="K349">
        <v>1601</v>
      </c>
      <c r="L349">
        <v>9</v>
      </c>
      <c r="M349">
        <f t="shared" si="774"/>
        <v>16</v>
      </c>
      <c r="N349" t="b">
        <f t="shared" ref="N349" si="827">AND(MIN($F347,$F348,$F349)=$F349,MAX($H347,$H348,$H349)=$H349)</f>
        <v>0</v>
      </c>
      <c r="O349" t="b">
        <f t="shared" ref="O349" si="828">AND(NOT(N347),NOT(N348),N349)</f>
        <v>0</v>
      </c>
      <c r="P349">
        <f>P325</f>
        <v>19</v>
      </c>
      <c r="Q349" s="5" t="s">
        <v>23</v>
      </c>
      <c r="R349" s="21"/>
      <c r="S349" s="12">
        <f ca="1" xml:space="preserve"> IFERROR(AVERAGEIFS($J:$J, $A:$A,CELL("contents", S$4), $B:$B,CELL("contents", S$7), $C:$C,CELL("contents", $P328)), 0)</f>
        <v>66826.84166666666</v>
      </c>
      <c r="T349" s="19">
        <f ca="1" xml:space="preserve"> IFERROR(AVERAGEIFS($J:$J, $A:$A,CELL("contents", T$4), $B:$B,CELL("contents", T$7), $C:$C,CELL("contents", $P328)), 0)</f>
        <v>773593.84848484851</v>
      </c>
      <c r="U349" s="13"/>
      <c r="V349" s="14">
        <f ca="1" xml:space="preserve"> IFERROR(AVERAGEIFS($J:$J, $A:$A,CELL("contents", V$4), $B:$B,CELL("contents", V$7), $C:$C,CELL("contents", $P328)), 0)</f>
        <v>354768.95555555553</v>
      </c>
      <c r="W349" s="12">
        <f ca="1" xml:space="preserve"> IFERROR(AVERAGEIFS($J:$J, $A:$A,CELL("contents", W$4), $B:$B,CELL("contents", W$7), $C:$C,CELL("contents", $P328)), 0)</f>
        <v>175339.96666666667</v>
      </c>
      <c r="X349" s="19">
        <f ca="1" xml:space="preserve"> IFERROR(AVERAGEIFS($J:$J, $A:$A,CELL("contents", X$4), $B:$B,CELL("contents", X$7), $C:$C,CELL("contents", $P328)), 0)</f>
        <v>198.63636363636363</v>
      </c>
      <c r="Y349" s="13"/>
      <c r="Z349" s="14">
        <f ca="1" xml:space="preserve"> IFERROR(AVERAGEIFS($J:$J, $A:$A,CELL("contents", Z$4), $B:$B,CELL("contents", Z$7), $C:$C,CELL("contents", $P328)), 0)</f>
        <v>103986.09135802469</v>
      </c>
      <c r="AA349" s="12">
        <f ca="1" xml:space="preserve"> IFERROR(AVERAGEIFS($J:$J, $A:$A,CELL("contents", AA$4), $B:$B,CELL("contents", AA$7), $C:$C,CELL("contents", $P328)), 0)</f>
        <v>166813.40416666667</v>
      </c>
      <c r="AB349" s="19">
        <f ca="1" xml:space="preserve"> IFERROR(AVERAGEIFS($J:$J, $A:$A,CELL("contents", AB$4), $B:$B,CELL("contents", AB$7), $C:$C,CELL("contents", $P328)), 0)</f>
        <v>198.63636363636363</v>
      </c>
      <c r="AC349" s="13"/>
      <c r="AD349" s="14">
        <f ca="1" xml:space="preserve"> IFERROR(AVERAGEIFS($J:$J, $A:$A,CELL("contents", AD$4), $B:$B,CELL("contents", AD$7), $C:$C,CELL("contents", $P328)), 0)</f>
        <v>98933.313580246919</v>
      </c>
      <c r="AE349" s="12">
        <f ca="1" xml:space="preserve"> IFERROR(AVERAGEIFS($J:$J, $A:$A,CELL("contents", AE$4), $B:$B,CELL("contents", AE$7), $C:$C,CELL("contents", $P328)), 0)</f>
        <v>136326.73749999999</v>
      </c>
      <c r="AF349" s="19">
        <f ca="1" xml:space="preserve"> IFERROR(AVERAGEIFS($J:$J, $A:$A,CELL("contents", AF$4), $B:$B,CELL("contents", AF$7), $C:$C,CELL("contents", $P328)), 0)</f>
        <v>257997.0404040404</v>
      </c>
      <c r="AG349" s="13"/>
      <c r="AH349" s="14">
        <f ca="1" xml:space="preserve"> IFERROR(AVERAGEIFS($J:$J, $A:$A,CELL("contents", AH$4), $B:$B,CELL("contents", AH$7), $C:$C,CELL("contents", $P328)), 0)</f>
        <v>185896.12016460905</v>
      </c>
      <c r="AK349" s="5" t="s">
        <v>23</v>
      </c>
      <c r="AL349" s="21"/>
      <c r="AM349" s="12">
        <f ca="1" xml:space="preserve"> IFERROR(AVERAGEIFS($J:$J, $A:$A,CELL("contents", AM$4), $B:$B,CELL("contents", AM$7), $C:$C,CELL("contents", $P328), $G:$G,CELL("contents", AM$3)), 0)</f>
        <v>33853.208333333336</v>
      </c>
      <c r="AN349" s="19">
        <f ca="1" xml:space="preserve"> IFERROR(AVERAGEIFS($J:$J, $A:$A,CELL("contents", AN$4), $B:$B,CELL("contents", AN$7), $C:$C,CELL("contents", $P328), $G:$G,CELL("contents", AN$3)), 0)</f>
        <v>688295.27272727271</v>
      </c>
      <c r="AO349" s="13"/>
      <c r="AP349" s="14">
        <f ca="1" xml:space="preserve"> IFERROR(AVERAGEIFS($J:$J, $A:$A,CELL("contents", AP$4), $B:$B,CELL("contents", AP$7), $C:$C,CELL("contents", $P328), $G:$G,CELL("contents", AP$3)), 0)</f>
        <v>300477.75308641978</v>
      </c>
      <c r="AQ349" s="12">
        <f ca="1" xml:space="preserve"> IFERROR(AVERAGEIFS($J:$J, $A:$A,CELL("contents", AQ$4), $B:$B,CELL("contents", AQ$7), $C:$C,CELL("contents", $P328), $G:$G,CELL("contents", AQ$3)), 0)</f>
        <v>84283.770833333328</v>
      </c>
      <c r="AR349" s="19">
        <f ca="1" xml:space="preserve"> IFERROR(AVERAGEIFS($J:$J, $A:$A,CELL("contents", AR$4), $B:$B,CELL("contents", AR$7), $C:$C,CELL("contents", $P328), $G:$G,CELL("contents", AR$3)), 0)</f>
        <v>12.454545454545455</v>
      </c>
      <c r="AS349" s="13"/>
      <c r="AT349" s="14">
        <f ca="1" xml:space="preserve"> IFERROR(AVERAGEIFS($J:$J, $A:$A,CELL("contents", AT$4), $B:$B,CELL("contents", AT$7), $C:$C,CELL("contents", $P328), $G:$G,CELL("contents", AT$3)), 0)</f>
        <v>49951.01234567901</v>
      </c>
      <c r="AU349" s="12">
        <f ca="1" xml:space="preserve"> IFERROR(AVERAGEIFS($J:$J, $A:$A,CELL("contents", AU$4), $B:$B,CELL("contents", AU$7), $C:$C,CELL("contents", $P328), $G:$G,CELL("contents", AU$3)), 0)</f>
        <v>89826.5</v>
      </c>
      <c r="AV349" s="19">
        <f ca="1" xml:space="preserve"> IFERROR(AVERAGEIFS($J:$J, $A:$A,CELL("contents", AV$4), $B:$B,CELL("contents", AV$7), $C:$C,CELL("contents", $P328), $G:$G,CELL("contents", AV$3)), 0)</f>
        <v>12.454545454545455</v>
      </c>
      <c r="AW349" s="13"/>
      <c r="AX349" s="14">
        <f ca="1" xml:space="preserve"> IFERROR(AVERAGEIFS($J:$J, $A:$A,CELL("contents", AX$4), $B:$B,CELL("contents", AX$7), $C:$C,CELL("contents", $P328), $G:$G,CELL("contents", AX$3)), 0)</f>
        <v>53235.592592592591</v>
      </c>
      <c r="AY349" s="12">
        <f ca="1" xml:space="preserve"> IFERROR(AVERAGEIFS($J:$J, $A:$A,CELL("contents", AY$4), $B:$B,CELL("contents", AY$7), $C:$C,CELL("contents", $P328), $G:$G,CELL("contents", AY$3)), 0)</f>
        <v>69321.159722222219</v>
      </c>
      <c r="AZ349" s="19">
        <f ca="1" xml:space="preserve"> IFERROR(AVERAGEIFS($J:$J, $A:$A,CELL("contents", AZ$4), $B:$B,CELL("contents", AZ$7), $C:$C,CELL("contents", $P328), $G:$G,CELL("contents", AZ$3)), 0)</f>
        <v>229440.06060606061</v>
      </c>
      <c r="BA349" s="13"/>
      <c r="BB349" s="14">
        <f ca="1" xml:space="preserve"> IFERROR(AVERAGEIFS($J:$J, $A:$A,CELL("contents", BB$4), $B:$B,CELL("contents", BB$7), $C:$C,CELL("contents", $P328), $G:$G,CELL("contents", BB$3)), 0)</f>
        <v>134554.78600823044</v>
      </c>
      <c r="BE349" s="5" t="s">
        <v>23</v>
      </c>
      <c r="BF349" s="21"/>
      <c r="BG349" s="12">
        <f ca="1" xml:space="preserve"> IFERROR(AVERAGEIFS($J:$J, $A:$A,CELL("contents", BG$4), $B:$B,CELL("contents", BG$7), $C:$C,CELL("contents", $P328), $G:$G,CELL("contents", BG$3)), 0)</f>
        <v>36872.0625</v>
      </c>
      <c r="BH349" s="19">
        <f ca="1" xml:space="preserve"> IFERROR(AVERAGEIFS($J:$J, $A:$A,CELL("contents", BH$4), $B:$B,CELL("contents", BH$7), $C:$C,CELL("contents", $P328), $G:$G,CELL("contents", BH$3)), 0)</f>
        <v>711301.96969696973</v>
      </c>
      <c r="BI349" s="13"/>
      <c r="BJ349" s="14">
        <f ca="1" xml:space="preserve"> IFERROR(AVERAGEIFS($J:$J, $A:$A,CELL("contents", BJ$4), $B:$B,CELL("contents", BJ$7), $C:$C,CELL("contents", $P328), $G:$G,CELL("contents", BJ$3)), 0)</f>
        <v>311639.80246913579</v>
      </c>
      <c r="BK349" s="12">
        <f ca="1" xml:space="preserve"> IFERROR(AVERAGEIFS($J:$J, $A:$A,CELL("contents", BK$4), $B:$B,CELL("contents", BK$7), $C:$C,CELL("contents", $P328), $G:$G,CELL("contents", BK$3)), 0)</f>
        <v>104574.9375</v>
      </c>
      <c r="BL349" s="19">
        <f ca="1" xml:space="preserve"> IFERROR(AVERAGEIFS($J:$J, $A:$A,CELL("contents", BL$4), $B:$B,CELL("contents", BL$7), $C:$C,CELL("contents", $P328), $G:$G,CELL("contents", BL$3)), 0)</f>
        <v>21.212121212121211</v>
      </c>
      <c r="BM349" s="13"/>
      <c r="BN349" s="14">
        <f ca="1" xml:space="preserve"> IFERROR(AVERAGEIFS($J:$J, $A:$A,CELL("contents", BN$4), $B:$B,CELL("contents", BN$7), $C:$C,CELL("contents", $P328), $G:$G,CELL("contents", BN$3)), 0)</f>
        <v>61978.975308641973</v>
      </c>
      <c r="BO349" s="12">
        <f ca="1" xml:space="preserve"> IFERROR(AVERAGEIFS($J:$J, $A:$A,CELL("contents", BO$4), $B:$B,CELL("contents", BO$7), $C:$C,CELL("contents", $P328), $G:$G,CELL("contents", BO$3)), 0)</f>
        <v>116855.9375</v>
      </c>
      <c r="BP349" s="19">
        <f ca="1" xml:space="preserve"> IFERROR(AVERAGEIFS($J:$J, $A:$A,CELL("contents", BP$4), $B:$B,CELL("contents", BP$7), $C:$C,CELL("contents", $P328), $G:$G,CELL("contents", BP$3)), 0)</f>
        <v>21.212121212121211</v>
      </c>
      <c r="BQ349" s="13"/>
      <c r="BR349" s="14">
        <f ca="1" xml:space="preserve"> IFERROR(AVERAGEIFS($J:$J, $A:$A,CELL("contents", BR$4), $B:$B,CELL("contents", BR$7), $C:$C,CELL("contents", $P328), $G:$G,CELL("contents", BR$3)), 0)</f>
        <v>69256.604938271601</v>
      </c>
      <c r="BS349" s="12">
        <f ca="1" xml:space="preserve"> IFERROR(AVERAGEIFS($J:$J, $A:$A,CELL("contents", BS$4), $B:$B,CELL("contents", BS$7), $C:$C,CELL("contents", $P328), $G:$G,CELL("contents", BS$3)), 0)</f>
        <v>86100.979166666672</v>
      </c>
      <c r="BT349" s="19">
        <f ca="1" xml:space="preserve"> IFERROR(AVERAGEIFS($J:$J, $A:$A,CELL("contents", BT$4), $B:$B,CELL("contents", BT$7), $C:$C,CELL("contents", $P328), $G:$G,CELL("contents", BT$3)), 0)</f>
        <v>237114.79797979799</v>
      </c>
      <c r="BU349" s="13"/>
      <c r="BV349" s="14">
        <f ca="1" xml:space="preserve"> IFERROR(AVERAGEIFS($J:$J, $A:$A,CELL("contents", BV$4), $B:$B,CELL("contents", BV$7), $C:$C,CELL("contents", $P328), $G:$G,CELL("contents", BV$3)), 0)</f>
        <v>147625.12757201647</v>
      </c>
      <c r="BY349" s="5" t="s">
        <v>23</v>
      </c>
      <c r="BZ349" s="21"/>
      <c r="CA349" s="12">
        <f ca="1" xml:space="preserve"> IFERROR(AVERAGEIFS($J:$J, $A:$A,CELL("contents", CA$4), $B:$B,CELL("contents", CA$7), $C:$C,CELL("contents", $P328), $G:$G,CELL("contents", CA$3)), 0)</f>
        <v>51461.5625</v>
      </c>
      <c r="CB349" s="19">
        <f ca="1" xml:space="preserve"> IFERROR(AVERAGEIFS($J:$J, $A:$A,CELL("contents", CB$4), $B:$B,CELL("contents", CB$7), $C:$C,CELL("contents", $P328), $G:$G,CELL("contents", CB$3)), 0)</f>
        <v>764432.78787878784</v>
      </c>
      <c r="CC349" s="13"/>
      <c r="CD349" s="14">
        <f ca="1" xml:space="preserve"> IFERROR(AVERAGEIFS($J:$J, $A:$A,CELL("contents", CD$4), $B:$B,CELL("contents", CD$7), $C:$C,CELL("contents", $P328), $G:$G,CELL("contents", CD$3)), 0)</f>
        <v>341931.32098765433</v>
      </c>
      <c r="CE349" s="12">
        <f ca="1" xml:space="preserve"> IFERROR(AVERAGEIFS($J:$J, $A:$A,CELL("contents", CE$4), $B:$B,CELL("contents", CE$7), $C:$C,CELL("contents", $P328), $G:$G,CELL("contents", CE$3)), 0)</f>
        <v>172190.39583333334</v>
      </c>
      <c r="CF349" s="19">
        <f ca="1" xml:space="preserve"> IFERROR(AVERAGEIFS($J:$J, $A:$A,CELL("contents", CF$4), $B:$B,CELL("contents", CF$7), $C:$C,CELL("contents", $P328), $G:$G,CELL("contents", CF$3)), 0)</f>
        <v>56.363636363636367</v>
      </c>
      <c r="CG349" s="13"/>
      <c r="CH349" s="14">
        <f ca="1" xml:space="preserve"> IFERROR(AVERAGEIFS($J:$J, $A:$A,CELL("contents", CH$4), $B:$B,CELL("contents", CH$7), $C:$C,CELL("contents", $P328), $G:$G,CELL("contents", CH$3)), 0)</f>
        <v>102061.71604938271</v>
      </c>
      <c r="CI349" s="12">
        <f ca="1" xml:space="preserve"> IFERROR(AVERAGEIFS($J:$J, $A:$A,CELL("contents", CI$4), $B:$B,CELL("contents", CI$7), $C:$C,CELL("contents", $P328), $G:$G,CELL("contents", CI$3)), 0)</f>
        <v>167277.70833333334</v>
      </c>
      <c r="CJ349" s="19">
        <f ca="1" xml:space="preserve"> IFERROR(AVERAGEIFS($J:$J, $A:$A,CELL("contents", CJ$4), $B:$B,CELL("contents", CJ$7), $C:$C,CELL("contents", $P328), $G:$G,CELL("contents", CJ$3)), 0)</f>
        <v>56.363636363636367</v>
      </c>
      <c r="CK349" s="13"/>
      <c r="CL349" s="14">
        <f ca="1" xml:space="preserve"> IFERROR(AVERAGEIFS($J:$J, $A:$A,CELL("contents", CL$4), $B:$B,CELL("contents", CL$7), $C:$C,CELL("contents", $P328), $G:$G,CELL("contents", CL$3)), 0)</f>
        <v>99150.493827160491</v>
      </c>
      <c r="CM349" s="12">
        <f ca="1" xml:space="preserve"> IFERROR(AVERAGEIFS($J:$J, $A:$A,CELL("contents", CM$4), $B:$B,CELL("contents", CM$7), $C:$C,CELL("contents", $P328), $G:$G,CELL("contents", CM$3)), 0)</f>
        <v>130309.88888888889</v>
      </c>
      <c r="CN349" s="19">
        <f ca="1" xml:space="preserve"> IFERROR(AVERAGEIFS($J:$J, $A:$A,CELL("contents", CN$4), $B:$B,CELL("contents", CN$7), $C:$C,CELL("contents", $P328), $G:$G,CELL("contents", CN$3)), 0)</f>
        <v>254848.50505050505</v>
      </c>
      <c r="CO349" s="13"/>
      <c r="CP349" s="14">
        <f ca="1" xml:space="preserve"> IFERROR(AVERAGEIFS($J:$J, $A:$A,CELL("contents", CP$4), $B:$B,CELL("contents", CP$7), $C:$C,CELL("contents", $P328), $G:$G,CELL("contents", CP$3)), 0)</f>
        <v>181047.84362139917</v>
      </c>
      <c r="CS349" s="5" t="s">
        <v>23</v>
      </c>
      <c r="CT349" s="21"/>
      <c r="CU349" s="12">
        <f ca="1" xml:space="preserve"> IFERROR(AVERAGEIFS($J:$J, $A:$A,CELL("contents", CU$4), $B:$B,CELL("contents", CU$7), $C:$C,CELL("contents", $P328), $G:$G,CELL("contents", CU$3)), 0)</f>
        <v>85979.854166666672</v>
      </c>
      <c r="CV349" s="19">
        <f ca="1" xml:space="preserve"> IFERROR(AVERAGEIFS($J:$J, $A:$A,CELL("contents", CV$4), $B:$B,CELL("contents", CV$7), $C:$C,CELL("contents", $P328), $G:$G,CELL("contents", CV$3)), 0)</f>
        <v>841200.81818181823</v>
      </c>
      <c r="CW349" s="13"/>
      <c r="CX349" s="14">
        <f ca="1" xml:space="preserve"> IFERROR(AVERAGEIFS($J:$J, $A:$A,CELL("contents", CX$4), $B:$B,CELL("contents", CX$7), $C:$C,CELL("contents", $P328), $G:$G,CELL("contents", CX$3)), 0)</f>
        <v>393662.46913580247</v>
      </c>
      <c r="CY349" s="12">
        <f ca="1" xml:space="preserve"> IFERROR(AVERAGEIFS($J:$J, $A:$A,CELL("contents", CY$4), $B:$B,CELL("contents", CY$7), $C:$C,CELL("contents", $P328), $G:$G,CELL("contents", CY$3)), 0)</f>
        <v>245509.52083333334</v>
      </c>
      <c r="CZ349" s="19">
        <f ca="1" xml:space="preserve"> IFERROR(AVERAGEIFS($J:$J, $A:$A,CELL("contents", CZ$4), $B:$B,CELL("contents", CZ$7), $C:$C,CELL("contents", $P328), $G:$G,CELL("contents", CZ$3)), 0)</f>
        <v>201.15151515151516</v>
      </c>
      <c r="DA349" s="13"/>
      <c r="DB349" s="14">
        <f ca="1" xml:space="preserve"> IFERROR(AVERAGEIFS($J:$J, $A:$A,CELL("contents", DB$4), $B:$B,CELL("contents", DB$7), $C:$C,CELL("contents", $P328), $G:$G,CELL("contents", DB$3)), 0)</f>
        <v>145569.07407407407</v>
      </c>
      <c r="DC349" s="12">
        <f ca="1" xml:space="preserve"> IFERROR(AVERAGEIFS($J:$J, $A:$A,CELL("contents", DC$4), $B:$B,CELL("contents", DC$7), $C:$C,CELL("contents", $P328), $G:$G,CELL("contents", DC$3)), 0)</f>
        <v>219331.375</v>
      </c>
      <c r="DD349" s="19">
        <f ca="1" xml:space="preserve"> IFERROR(AVERAGEIFS($J:$J, $A:$A,CELL("contents", DD$4), $B:$B,CELL("contents", DD$7), $C:$C,CELL("contents", $P328), $G:$G,CELL("contents", DD$3)), 0)</f>
        <v>201.15151515151516</v>
      </c>
      <c r="DE349" s="13"/>
      <c r="DF349" s="14">
        <f ca="1" xml:space="preserve"> IFERROR(AVERAGEIFS($J:$J, $A:$A,CELL("contents", DF$4), $B:$B,CELL("contents", DF$7), $C:$C,CELL("contents", $P328), $G:$G,CELL("contents", DF$3)), 0)</f>
        <v>130056.09876543209</v>
      </c>
      <c r="DG349" s="12">
        <f ca="1" xml:space="preserve"> IFERROR(AVERAGEIFS($J:$J, $A:$A,CELL("contents", DG$4), $B:$B,CELL("contents", DG$7), $C:$C,CELL("contents", $P328), $G:$G,CELL("contents", DG$3)), 0)</f>
        <v>183606.91666666666</v>
      </c>
      <c r="DH349" s="19">
        <f ca="1" xml:space="preserve"> IFERROR(AVERAGEIFS($J:$J, $A:$A,CELL("contents", DH$4), $B:$B,CELL("contents", DH$7), $C:$C,CELL("contents", $P328), $G:$G,CELL("contents", DH$3)), 0)</f>
        <v>280534.37373737374</v>
      </c>
      <c r="DI349" s="13"/>
      <c r="DJ349" s="14">
        <f ca="1" xml:space="preserve"> IFERROR(AVERAGEIFS($J:$J, $A:$A,CELL("contents", DJ$4), $B:$B,CELL("contents", DJ$7), $C:$C,CELL("contents", $P328), $G:$G,CELL("contents", DJ$3)), 0)</f>
        <v>223095.88065843622</v>
      </c>
      <c r="DM349" s="5" t="s">
        <v>23</v>
      </c>
      <c r="DN349" s="21"/>
      <c r="DO349" s="12">
        <f ca="1" xml:space="preserve"> IFERROR(AVERAGEIFS($J:$J, $A:$A,CELL("contents", DO$4), $B:$B,CELL("contents", DO$7), $C:$C,CELL("contents", $P328), $G:$G,CELL("contents", DO$3)), 0)</f>
        <v>125967.52083333333</v>
      </c>
      <c r="DP349" s="19">
        <f ca="1" xml:space="preserve"> IFERROR(AVERAGEIFS($J:$J, $A:$A,CELL("contents", DP$4), $B:$B,CELL("contents", DP$7), $C:$C,CELL("contents", $P328), $G:$G,CELL("contents", DP$3)), 0)</f>
        <v>862738.39393939392</v>
      </c>
      <c r="DQ349" s="13"/>
      <c r="DR349" s="14">
        <f ca="1" xml:space="preserve"> IFERROR(AVERAGEIFS($J:$J, $A:$A,CELL("contents", DR$4), $B:$B,CELL("contents", DR$7), $C:$C,CELL("contents", $P328), $G:$G,CELL("contents", DR$3)), 0)</f>
        <v>426133.43209876545</v>
      </c>
      <c r="DS349" s="12">
        <f ca="1" xml:space="preserve"> IFERROR(AVERAGEIFS($J:$J, $A:$A,CELL("contents", DS$4), $B:$B,CELL("contents", DS$7), $C:$C,CELL("contents", $P328), $G:$G,CELL("contents", DS$3)), 0)</f>
        <v>270141.20833333331</v>
      </c>
      <c r="DT349" s="19">
        <f ca="1" xml:space="preserve"> IFERROR(AVERAGEIFS($J:$J, $A:$A,CELL("contents", DT$4), $B:$B,CELL("contents", DT$7), $C:$C,CELL("contents", $P328), $G:$G,CELL("contents", DT$3)), 0)</f>
        <v>702</v>
      </c>
      <c r="DU349" s="13"/>
      <c r="DV349" s="14">
        <f ca="1" xml:space="preserve"> IFERROR(AVERAGEIFS($J:$J, $A:$A,CELL("contents", DV$4), $B:$B,CELL("contents", DV$7), $C:$C,CELL("contents", $P328), $G:$G,CELL("contents", DV$3)), 0)</f>
        <v>160369.67901234567</v>
      </c>
      <c r="DW349" s="12">
        <f ca="1" xml:space="preserve"> IFERROR(AVERAGEIFS($J:$J, $A:$A,CELL("contents", DW$4), $B:$B,CELL("contents", DW$7), $C:$C,CELL("contents", $P328), $G:$G,CELL("contents", DW$3)), 0)</f>
        <v>240775.5</v>
      </c>
      <c r="DX349" s="19">
        <f ca="1" xml:space="preserve"> IFERROR(AVERAGEIFS($J:$J, $A:$A,CELL("contents", DX$4), $B:$B,CELL("contents", DX$7), $C:$C,CELL("contents", $P328), $G:$G,CELL("contents", DX$3)), 0)</f>
        <v>702</v>
      </c>
      <c r="DY349" s="13"/>
      <c r="DZ349" s="14">
        <f ca="1" xml:space="preserve"> IFERROR(AVERAGEIFS($J:$J, $A:$A,CELL("contents", DZ$4), $B:$B,CELL("contents", DZ$7), $C:$C,CELL("contents", $P328), $G:$G,CELL("contents", DZ$3)), 0)</f>
        <v>142967.77777777778</v>
      </c>
      <c r="EA349" s="12">
        <f ca="1" xml:space="preserve"> IFERROR(AVERAGEIFS($J:$J, $A:$A,CELL("contents", EA$4), $B:$B,CELL("contents", EA$7), $C:$C,CELL("contents", $P328), $G:$G,CELL("contents", EA$3)), 0)</f>
        <v>212294.74305555556</v>
      </c>
      <c r="EB349" s="19">
        <f ca="1" xml:space="preserve"> IFERROR(AVERAGEIFS($J:$J, $A:$A,CELL("contents", EB$4), $B:$B,CELL("contents", EB$7), $C:$C,CELL("contents", $P328), $G:$G,CELL("contents", EB$3)), 0)</f>
        <v>288047.46464646462</v>
      </c>
      <c r="EC349" s="13"/>
      <c r="ED349" s="14">
        <f ca="1" xml:space="preserve"> IFERROR(AVERAGEIFS($J:$J, $A:$A,CELL("contents", ED$4), $B:$B,CELL("contents", ED$7), $C:$C,CELL("contents", $P328), $G:$G,CELL("contents", ED$3)), 0)</f>
        <v>243156.96296296295</v>
      </c>
    </row>
    <row r="350" spans="1:134" ht="15.75" thickBot="1" x14ac:dyDescent="0.3">
      <c r="A350" t="s">
        <v>13</v>
      </c>
      <c r="B350" t="s">
        <v>14</v>
      </c>
      <c r="C350">
        <v>12</v>
      </c>
      <c r="D350">
        <v>28</v>
      </c>
      <c r="E350" t="b">
        <v>1</v>
      </c>
      <c r="F350">
        <v>10.002000000000001</v>
      </c>
      <c r="G350">
        <v>16</v>
      </c>
      <c r="H350">
        <v>0</v>
      </c>
      <c r="I350">
        <v>860726</v>
      </c>
      <c r="J350">
        <v>848909</v>
      </c>
      <c r="K350">
        <v>424453</v>
      </c>
      <c r="L350">
        <v>18</v>
      </c>
      <c r="M350">
        <f t="shared" si="774"/>
        <v>16</v>
      </c>
      <c r="N350" t="b">
        <f t="shared" ref="N350" si="829">AND(MIN($F350,$F351,$F352)=$F350,MAX($H350,$H351,$H352)=$H350)</f>
        <v>0</v>
      </c>
      <c r="O350" t="b">
        <f t="shared" ref="O350" si="830">AND(N350,NOT(N351),NOT(N352))</f>
        <v>0</v>
      </c>
      <c r="P350">
        <f>P325</f>
        <v>19</v>
      </c>
      <c r="Q350" s="7" t="s">
        <v>29</v>
      </c>
      <c r="R350" s="21"/>
      <c r="S350" s="15">
        <f ca="1" xml:space="preserve"> _xlfn.MAXIFS($J:$J, $A:$A,CELL("contents", S$4), $B:$B,CELL("contents", S$7), $C:$C,CELL("contents", $P328))</f>
        <v>1699297</v>
      </c>
      <c r="T350" s="20">
        <f ca="1" xml:space="preserve"> _xlfn.MAXIFS($J:$J, $A:$A,CELL("contents", T$4), $B:$B,CELL("contents", T$7), $C:$C,CELL("contents", $P328))</f>
        <v>1832353</v>
      </c>
      <c r="U350" s="16"/>
      <c r="V350" s="17">
        <f ca="1" xml:space="preserve"> _xlfn.MAXIFS($J:$J, $A:$A,CELL("contents", V$4), $B:$B,CELL("contents", V$7), $C:$C,CELL("contents", $P328))</f>
        <v>1832353</v>
      </c>
      <c r="W350" s="15">
        <f ca="1" xml:space="preserve"> _xlfn.MAXIFS($J:$J, $A:$A,CELL("contents", W$4), $B:$B,CELL("contents", W$7), $C:$C,CELL("contents", $P328))</f>
        <v>1163683</v>
      </c>
      <c r="X350" s="20">
        <f ca="1" xml:space="preserve"> _xlfn.MAXIFS($J:$J, $A:$A,CELL("contents", X$4), $B:$B,CELL("contents", X$7), $C:$C,CELL("contents", $P328))</f>
        <v>1101</v>
      </c>
      <c r="Y350" s="16"/>
      <c r="Z350" s="17">
        <f ca="1" xml:space="preserve"> _xlfn.MAXIFS($J:$J, $A:$A,CELL("contents", Z$4), $B:$B,CELL("contents", Z$7), $C:$C,CELL("contents", $P328))</f>
        <v>1163683</v>
      </c>
      <c r="AA350" s="15">
        <f ca="1" xml:space="preserve"> _xlfn.MAXIFS($J:$J, $A:$A,CELL("contents", AA$4), $B:$B,CELL("contents", AA$7), $C:$C,CELL("contents", $P328))</f>
        <v>1125373</v>
      </c>
      <c r="AB350" s="20">
        <f ca="1" xml:space="preserve"> _xlfn.MAXIFS($J:$J, $A:$A,CELL("contents", AB$4), $B:$B,CELL("contents", AB$7), $C:$C,CELL("contents", $P328))</f>
        <v>1101</v>
      </c>
      <c r="AC350" s="16"/>
      <c r="AD350" s="17">
        <f ca="1" xml:space="preserve"> _xlfn.MAXIFS($J:$J, $A:$A,CELL("contents", AD$4), $B:$B,CELL("contents", AD$7), $C:$C,CELL("contents", $P328))</f>
        <v>1125373</v>
      </c>
      <c r="AE350" s="15">
        <f ca="1" xml:space="preserve"> _xlfn.MAXIFS($J:$J, $A:$A,CELL("contents", AE$4), $B:$B,CELL("contents", AE$7), $C:$C,CELL("contents", $P328))</f>
        <v>1699297</v>
      </c>
      <c r="AF350" s="20">
        <f ca="1" xml:space="preserve"> _xlfn.MAXIFS($J:$J, $A:$A,CELL("contents", AF$4), $B:$B,CELL("contents", AF$7), $C:$C,CELL("contents", $P328))</f>
        <v>1832353</v>
      </c>
      <c r="AG350" s="16"/>
      <c r="AH350" s="17">
        <f ca="1" xml:space="preserve"> _xlfn.MAXIFS($J:$J, $A:$A,CELL("contents", AH$4), $B:$B,CELL("contents", AH$7), $C:$C,CELL("contents", $P328))</f>
        <v>1832353</v>
      </c>
      <c r="AK350" s="7" t="s">
        <v>29</v>
      </c>
      <c r="AL350" s="21"/>
      <c r="AM350" s="15">
        <f ca="1" xml:space="preserve"> _xlfn.MAXIFS($J:$J, $A:$A,CELL("contents", AM$4), $B:$B,CELL("contents", AM$7), $C:$C,CELL("contents", $P328), $G:$G,CELL("contents", AM$3))</f>
        <v>680891</v>
      </c>
      <c r="AN350" s="20">
        <f ca="1" xml:space="preserve"> _xlfn.MAXIFS($J:$J, $A:$A,CELL("contents", AN$4), $B:$B,CELL("contents", AN$7), $C:$C,CELL("contents", $P328), $G:$G,CELL("contents", AN$3))</f>
        <v>1475025</v>
      </c>
      <c r="AO350" s="16"/>
      <c r="AP350" s="17">
        <f ca="1" xml:space="preserve"> _xlfn.MAXIFS($J:$J, $A:$A,CELL("contents", AP$4), $B:$B,CELL("contents", AP$7), $C:$C,CELL("contents", $P328), $G:$G,CELL("contents", AP$3))</f>
        <v>1475025</v>
      </c>
      <c r="AQ350" s="15">
        <f ca="1" xml:space="preserve"> _xlfn.MAXIFS($J:$J, $A:$A,CELL("contents", AQ$4), $B:$B,CELL("contents", AQ$7), $C:$C,CELL("contents", $P328), $G:$G,CELL("contents", AQ$3))</f>
        <v>1010395</v>
      </c>
      <c r="AR350" s="20">
        <f ca="1" xml:space="preserve"> _xlfn.MAXIFS($J:$J, $A:$A,CELL("contents", AR$4), $B:$B,CELL("contents", AR$7), $C:$C,CELL("contents", $P328), $G:$G,CELL("contents", AR$3))</f>
        <v>18</v>
      </c>
      <c r="AS350" s="16"/>
      <c r="AT350" s="17">
        <f ca="1" xml:space="preserve"> _xlfn.MAXIFS($J:$J, $A:$A,CELL("contents", AT$4), $B:$B,CELL("contents", AT$7), $C:$C,CELL("contents", $P328), $G:$G,CELL("contents", AT$3))</f>
        <v>1010395</v>
      </c>
      <c r="AU350" s="15">
        <f ca="1" xml:space="preserve"> _xlfn.MAXIFS($J:$J, $A:$A,CELL("contents", AU$4), $B:$B,CELL("contents", AU$7), $C:$C,CELL("contents", $P328), $G:$G,CELL("contents", AU$3))</f>
        <v>1120001</v>
      </c>
      <c r="AV350" s="20">
        <f ca="1" xml:space="preserve"> _xlfn.MAXIFS($J:$J, $A:$A,CELL("contents", AV$4), $B:$B,CELL("contents", AV$7), $C:$C,CELL("contents", $P328), $G:$G,CELL("contents", AV$3))</f>
        <v>18</v>
      </c>
      <c r="AW350" s="16"/>
      <c r="AX350" s="17">
        <f ca="1" xml:space="preserve"> _xlfn.MAXIFS($J:$J, $A:$A,CELL("contents", AX$4), $B:$B,CELL("contents", AX$7), $C:$C,CELL("contents", $P328), $G:$G,CELL("contents", AX$3))</f>
        <v>1120001</v>
      </c>
      <c r="AY350" s="15">
        <f ca="1" xml:space="preserve"> _xlfn.MAXIFS($J:$J, $A:$A,CELL("contents", AY$4), $B:$B,CELL("contents", AY$7), $C:$C,CELL("contents", $P328), $G:$G,CELL("contents", AY$3))</f>
        <v>1120001</v>
      </c>
      <c r="AZ350" s="20">
        <f ca="1" xml:space="preserve"> _xlfn.MAXIFS($J:$J, $A:$A,CELL("contents", AZ$4), $B:$B,CELL("contents", AZ$7), $C:$C,CELL("contents", $P328), $G:$G,CELL("contents", AZ$3))</f>
        <v>1475025</v>
      </c>
      <c r="BA350" s="16"/>
      <c r="BB350" s="17">
        <f ca="1" xml:space="preserve"> _xlfn.MAXIFS($J:$J, $A:$A,CELL("contents", BB$4), $B:$B,CELL("contents", BB$7), $C:$C,CELL("contents", $P328), $G:$G,CELL("contents", BB$3))</f>
        <v>1475025</v>
      </c>
      <c r="BE350" s="7" t="s">
        <v>29</v>
      </c>
      <c r="BF350" s="21"/>
      <c r="BG350" s="15">
        <f ca="1" xml:space="preserve"> _xlfn.MAXIFS($J:$J, $A:$A,CELL("contents", BG$4), $B:$B,CELL("contents", BG$7), $C:$C,CELL("contents", $P328), $G:$G,CELL("contents", BG$3))</f>
        <v>624837</v>
      </c>
      <c r="BH350" s="20">
        <f ca="1" xml:space="preserve"> _xlfn.MAXIFS($J:$J, $A:$A,CELL("contents", BH$4), $B:$B,CELL("contents", BH$7), $C:$C,CELL("contents", $P328), $G:$G,CELL("contents", BH$3))</f>
        <v>1513801</v>
      </c>
      <c r="BI350" s="16"/>
      <c r="BJ350" s="17">
        <f ca="1" xml:space="preserve"> _xlfn.MAXIFS($J:$J, $A:$A,CELL("contents", BJ$4), $B:$B,CELL("contents", BJ$7), $C:$C,CELL("contents", $P328), $G:$G,CELL("contents", BJ$3))</f>
        <v>1513801</v>
      </c>
      <c r="BK350" s="15">
        <f ca="1" xml:space="preserve"> _xlfn.MAXIFS($J:$J, $A:$A,CELL("contents", BK$4), $B:$B,CELL("contents", BK$7), $C:$C,CELL("contents", $P328), $G:$G,CELL("contents", BK$3))</f>
        <v>944497</v>
      </c>
      <c r="BL350" s="20">
        <f ca="1" xml:space="preserve"> _xlfn.MAXIFS($J:$J, $A:$A,CELL("contents", BL$4), $B:$B,CELL("contents", BL$7), $C:$C,CELL("contents", $P328), $G:$G,CELL("contents", BL$3))</f>
        <v>31</v>
      </c>
      <c r="BM350" s="16"/>
      <c r="BN350" s="17">
        <f ca="1" xml:space="preserve"> _xlfn.MAXIFS($J:$J, $A:$A,CELL("contents", BN$4), $B:$B,CELL("contents", BN$7), $C:$C,CELL("contents", $P328), $G:$G,CELL("contents", BN$3))</f>
        <v>944497</v>
      </c>
      <c r="BO350" s="15">
        <f ca="1" xml:space="preserve"> _xlfn.MAXIFS($J:$J, $A:$A,CELL("contents", BO$4), $B:$B,CELL("contents", BO$7), $C:$C,CELL("contents", $P328), $G:$G,CELL("contents", BO$3))</f>
        <v>1125373</v>
      </c>
      <c r="BP350" s="20">
        <f ca="1" xml:space="preserve"> _xlfn.MAXIFS($J:$J, $A:$A,CELL("contents", BP$4), $B:$B,CELL("contents", BP$7), $C:$C,CELL("contents", $P328), $G:$G,CELL("contents", BP$3))</f>
        <v>31</v>
      </c>
      <c r="BQ350" s="16"/>
      <c r="BR350" s="17">
        <f ca="1" xml:space="preserve"> _xlfn.MAXIFS($J:$J, $A:$A,CELL("contents", BR$4), $B:$B,CELL("contents", BR$7), $C:$C,CELL("contents", $P328), $G:$G,CELL("contents", BR$3))</f>
        <v>1125373</v>
      </c>
      <c r="BS350" s="15">
        <f ca="1" xml:space="preserve"> _xlfn.MAXIFS($J:$J, $A:$A,CELL("contents", BS$4), $B:$B,CELL("contents", BS$7), $C:$C,CELL("contents", $P328), $G:$G,CELL("contents", BS$3))</f>
        <v>1125373</v>
      </c>
      <c r="BT350" s="20">
        <f ca="1" xml:space="preserve"> _xlfn.MAXIFS($J:$J, $A:$A,CELL("contents", BT$4), $B:$B,CELL("contents", BT$7), $C:$C,CELL("contents", $P328), $G:$G,CELL("contents", BT$3))</f>
        <v>1513801</v>
      </c>
      <c r="BU350" s="16"/>
      <c r="BV350" s="17">
        <f ca="1" xml:space="preserve"> _xlfn.MAXIFS($J:$J, $A:$A,CELL("contents", BV$4), $B:$B,CELL("contents", BV$7), $C:$C,CELL("contents", $P328), $G:$G,CELL("contents", BV$3))</f>
        <v>1513801</v>
      </c>
      <c r="BY350" s="7" t="s">
        <v>29</v>
      </c>
      <c r="BZ350" s="21"/>
      <c r="CA350" s="15">
        <f ca="1" xml:space="preserve"> _xlfn.MAXIFS($J:$J, $A:$A,CELL("contents", CA$4), $B:$B,CELL("contents", CA$7), $C:$C,CELL("contents", $P328), $G:$G,CELL("contents", CA$3))</f>
        <v>716020</v>
      </c>
      <c r="CB350" s="20">
        <f ca="1" xml:space="preserve"> _xlfn.MAXIFS($J:$J, $A:$A,CELL("contents", CB$4), $B:$B,CELL("contents", CB$7), $C:$C,CELL("contents", $P328), $G:$G,CELL("contents", CB$3))</f>
        <v>1682947</v>
      </c>
      <c r="CC350" s="16"/>
      <c r="CD350" s="17">
        <f ca="1" xml:space="preserve"> _xlfn.MAXIFS($J:$J, $A:$A,CELL("contents", CD$4), $B:$B,CELL("contents", CD$7), $C:$C,CELL("contents", $P328), $G:$G,CELL("contents", CD$3))</f>
        <v>1682947</v>
      </c>
      <c r="CE350" s="15">
        <f ca="1" xml:space="preserve"> _xlfn.MAXIFS($J:$J, $A:$A,CELL("contents", CE$4), $B:$B,CELL("contents", CE$7), $C:$C,CELL("contents", $P328), $G:$G,CELL("contents", CE$3))</f>
        <v>1071912</v>
      </c>
      <c r="CF350" s="20">
        <f ca="1" xml:space="preserve"> _xlfn.MAXIFS($J:$J, $A:$A,CELL("contents", CF$4), $B:$B,CELL("contents", CF$7), $C:$C,CELL("contents", $P328), $G:$G,CELL("contents", CF$3))</f>
        <v>81</v>
      </c>
      <c r="CG350" s="16"/>
      <c r="CH350" s="17">
        <f ca="1" xml:space="preserve"> _xlfn.MAXIFS($J:$J, $A:$A,CELL("contents", CH$4), $B:$B,CELL("contents", CH$7), $C:$C,CELL("contents", $P328), $G:$G,CELL("contents", CH$3))</f>
        <v>1071912</v>
      </c>
      <c r="CI350" s="15">
        <f ca="1" xml:space="preserve"> _xlfn.MAXIFS($J:$J, $A:$A,CELL("contents", CI$4), $B:$B,CELL("contents", CI$7), $C:$C,CELL("contents", $P328), $G:$G,CELL("contents", CI$3))</f>
        <v>1039477</v>
      </c>
      <c r="CJ350" s="20">
        <f ca="1" xml:space="preserve"> _xlfn.MAXIFS($J:$J, $A:$A,CELL("contents", CJ$4), $B:$B,CELL("contents", CJ$7), $C:$C,CELL("contents", $P328), $G:$G,CELL("contents", CJ$3))</f>
        <v>81</v>
      </c>
      <c r="CK350" s="16"/>
      <c r="CL350" s="17">
        <f ca="1" xml:space="preserve"> _xlfn.MAXIFS($J:$J, $A:$A,CELL("contents", CL$4), $B:$B,CELL("contents", CL$7), $C:$C,CELL("contents", $P328), $G:$G,CELL("contents", CL$3))</f>
        <v>1039477</v>
      </c>
      <c r="CM350" s="15">
        <f ca="1" xml:space="preserve"> _xlfn.MAXIFS($J:$J, $A:$A,CELL("contents", CM$4), $B:$B,CELL("contents", CM$7), $C:$C,CELL("contents", $P328), $G:$G,CELL("contents", CM$3))</f>
        <v>1071912</v>
      </c>
      <c r="CN350" s="20">
        <f ca="1" xml:space="preserve"> _xlfn.MAXIFS($J:$J, $A:$A,CELL("contents", CN$4), $B:$B,CELL("contents", CN$7), $C:$C,CELL("contents", $P328), $G:$G,CELL("contents", CN$3))</f>
        <v>1682947</v>
      </c>
      <c r="CO350" s="16"/>
      <c r="CP350" s="17">
        <f ca="1" xml:space="preserve"> _xlfn.MAXIFS($J:$J, $A:$A,CELL("contents", CP$4), $B:$B,CELL("contents", CP$7), $C:$C,CELL("contents", $P328), $G:$G,CELL("contents", CP$3))</f>
        <v>1682947</v>
      </c>
      <c r="CS350" s="7" t="s">
        <v>29</v>
      </c>
      <c r="CT350" s="21"/>
      <c r="CU350" s="15">
        <f ca="1" xml:space="preserve"> _xlfn.MAXIFS($J:$J, $A:$A,CELL("contents", CU$4), $B:$B,CELL("contents", CU$7), $C:$C,CELL("contents", $P328), $G:$G,CELL("contents", CU$3))</f>
        <v>1029886</v>
      </c>
      <c r="CV350" s="20">
        <f ca="1" xml:space="preserve"> _xlfn.MAXIFS($J:$J, $A:$A,CELL("contents", CV$4), $B:$B,CELL("contents", CV$7), $C:$C,CELL("contents", $P328), $G:$G,CELL("contents", CV$3))</f>
        <v>1826040</v>
      </c>
      <c r="CW350" s="16"/>
      <c r="CX350" s="17">
        <f ca="1" xml:space="preserve"> _xlfn.MAXIFS($J:$J, $A:$A,CELL("contents", CX$4), $B:$B,CELL("contents", CX$7), $C:$C,CELL("contents", $P328), $G:$G,CELL("contents", CX$3))</f>
        <v>1826040</v>
      </c>
      <c r="CY350" s="15">
        <f ca="1" xml:space="preserve"> _xlfn.MAXIFS($J:$J, $A:$A,CELL("contents", CY$4), $B:$B,CELL("contents", CY$7), $C:$C,CELL("contents", $P328), $G:$G,CELL("contents", CY$3))</f>
        <v>1147452</v>
      </c>
      <c r="CZ350" s="20">
        <f ca="1" xml:space="preserve"> _xlfn.MAXIFS($J:$J, $A:$A,CELL("contents", CZ$4), $B:$B,CELL("contents", CZ$7), $C:$C,CELL("contents", $P328), $G:$G,CELL("contents", CZ$3))</f>
        <v>278</v>
      </c>
      <c r="DA350" s="16"/>
      <c r="DB350" s="17">
        <f ca="1" xml:space="preserve"> _xlfn.MAXIFS($J:$J, $A:$A,CELL("contents", DB$4), $B:$B,CELL("contents", DB$7), $C:$C,CELL("contents", $P328), $G:$G,CELL("contents", DB$3))</f>
        <v>1147452</v>
      </c>
      <c r="DC350" s="15">
        <f ca="1" xml:space="preserve"> _xlfn.MAXIFS($J:$J, $A:$A,CELL("contents", DC$4), $B:$B,CELL("contents", DC$7), $C:$C,CELL("contents", $P328), $G:$G,CELL("contents", DC$3))</f>
        <v>1096679</v>
      </c>
      <c r="DD350" s="20">
        <f ca="1" xml:space="preserve"> _xlfn.MAXIFS($J:$J, $A:$A,CELL("contents", DD$4), $B:$B,CELL("contents", DD$7), $C:$C,CELL("contents", $P328), $G:$G,CELL("contents", DD$3))</f>
        <v>278</v>
      </c>
      <c r="DE350" s="16"/>
      <c r="DF350" s="17">
        <f ca="1" xml:space="preserve"> _xlfn.MAXIFS($J:$J, $A:$A,CELL("contents", DF$4), $B:$B,CELL("contents", DF$7), $C:$C,CELL("contents", $P328), $G:$G,CELL("contents", DF$3))</f>
        <v>1096679</v>
      </c>
      <c r="DG350" s="15">
        <f ca="1" xml:space="preserve"> _xlfn.MAXIFS($J:$J, $A:$A,CELL("contents", DG$4), $B:$B,CELL("contents", DG$7), $C:$C,CELL("contents", $P328), $G:$G,CELL("contents", DG$3))</f>
        <v>1147452</v>
      </c>
      <c r="DH350" s="20">
        <f ca="1" xml:space="preserve"> _xlfn.MAXIFS($J:$J, $A:$A,CELL("contents", DH$4), $B:$B,CELL("contents", DH$7), $C:$C,CELL("contents", $P328), $G:$G,CELL("contents", DH$3))</f>
        <v>1826040</v>
      </c>
      <c r="DI350" s="16"/>
      <c r="DJ350" s="17">
        <f ca="1" xml:space="preserve"> _xlfn.MAXIFS($J:$J, $A:$A,CELL("contents", DJ$4), $B:$B,CELL("contents", DJ$7), $C:$C,CELL("contents", $P328), $G:$G,CELL("contents", DJ$3))</f>
        <v>1826040</v>
      </c>
      <c r="DM350" s="7" t="s">
        <v>29</v>
      </c>
      <c r="DN350" s="21"/>
      <c r="DO350" s="15">
        <f ca="1" xml:space="preserve"> _xlfn.MAXIFS($J:$J, $A:$A,CELL("contents", DO$4), $B:$B,CELL("contents", DO$7), $C:$C,CELL("contents", $P328), $G:$G,CELL("contents", DO$3))</f>
        <v>1699297</v>
      </c>
      <c r="DP350" s="20">
        <f ca="1" xml:space="preserve"> _xlfn.MAXIFS($J:$J, $A:$A,CELL("contents", DP$4), $B:$B,CELL("contents", DP$7), $C:$C,CELL("contents", $P328), $G:$G,CELL("contents", DP$3))</f>
        <v>1832353</v>
      </c>
      <c r="DQ350" s="16"/>
      <c r="DR350" s="17">
        <f ca="1" xml:space="preserve"> _xlfn.MAXIFS($J:$J, $A:$A,CELL("contents", DR$4), $B:$B,CELL("contents", DR$7), $C:$C,CELL("contents", $P328), $G:$G,CELL("contents", DR$3))</f>
        <v>1832353</v>
      </c>
      <c r="DS350" s="15">
        <f ca="1" xml:space="preserve"> _xlfn.MAXIFS($J:$J, $A:$A,CELL("contents", DS$4), $B:$B,CELL("contents", DS$7), $C:$C,CELL("contents", $P328), $G:$G,CELL("contents", DS$3))</f>
        <v>1163683</v>
      </c>
      <c r="DT350" s="20">
        <f ca="1" xml:space="preserve"> _xlfn.MAXIFS($J:$J, $A:$A,CELL("contents", DT$4), $B:$B,CELL("contents", DT$7), $C:$C,CELL("contents", $P328), $G:$G,CELL("contents", DT$3))</f>
        <v>1101</v>
      </c>
      <c r="DU350" s="16"/>
      <c r="DV350" s="17">
        <f ca="1" xml:space="preserve"> _xlfn.MAXIFS($J:$J, $A:$A,CELL("contents", DV$4), $B:$B,CELL("contents", DV$7), $C:$C,CELL("contents", $P328), $G:$G,CELL("contents", DV$3))</f>
        <v>1163683</v>
      </c>
      <c r="DW350" s="15">
        <f ca="1" xml:space="preserve"> _xlfn.MAXIFS($J:$J, $A:$A,CELL("contents", DW$4), $B:$B,CELL("contents", DW$7), $C:$C,CELL("contents", $P328), $G:$G,CELL("contents", DW$3))</f>
        <v>1024911</v>
      </c>
      <c r="DX350" s="20">
        <f ca="1" xml:space="preserve"> _xlfn.MAXIFS($J:$J, $A:$A,CELL("contents", DX$4), $B:$B,CELL("contents", DX$7), $C:$C,CELL("contents", $P328), $G:$G,CELL("contents", DX$3))</f>
        <v>1101</v>
      </c>
      <c r="DY350" s="16"/>
      <c r="DZ350" s="17">
        <f ca="1" xml:space="preserve"> _xlfn.MAXIFS($J:$J, $A:$A,CELL("contents", DZ$4), $B:$B,CELL("contents", DZ$7), $C:$C,CELL("contents", $P328), $G:$G,CELL("contents", DZ$3))</f>
        <v>1024911</v>
      </c>
      <c r="EA350" s="15">
        <f ca="1" xml:space="preserve"> _xlfn.MAXIFS($J:$J, $A:$A,CELL("contents", EA$4), $B:$B,CELL("contents", EA$7), $C:$C,CELL("contents", $P328), $G:$G,CELL("contents", EA$3))</f>
        <v>1699297</v>
      </c>
      <c r="EB350" s="20">
        <f ca="1" xml:space="preserve"> _xlfn.MAXIFS($J:$J, $A:$A,CELL("contents", EB$4), $B:$B,CELL("contents", EB$7), $C:$C,CELL("contents", $P328), $G:$G,CELL("contents", EB$3))</f>
        <v>1832353</v>
      </c>
      <c r="EC350" s="16"/>
      <c r="ED350" s="17">
        <f ca="1" xml:space="preserve"> _xlfn.MAXIFS($J:$J, $A:$A,CELL("contents", ED$4), $B:$B,CELL("contents", ED$7), $C:$C,CELL("contents", $P328), $G:$G,CELL("contents", ED$3))</f>
        <v>1832353</v>
      </c>
    </row>
    <row r="351" spans="1:134" x14ac:dyDescent="0.25">
      <c r="A351" t="s">
        <v>15</v>
      </c>
      <c r="B351" t="s">
        <v>14</v>
      </c>
      <c r="C351">
        <v>12</v>
      </c>
      <c r="D351">
        <v>28</v>
      </c>
      <c r="E351" t="b">
        <v>0</v>
      </c>
      <c r="F351">
        <v>4.7569999999999997</v>
      </c>
      <c r="G351">
        <v>16</v>
      </c>
      <c r="H351">
        <v>16</v>
      </c>
      <c r="I351">
        <v>172533</v>
      </c>
      <c r="J351">
        <v>172530</v>
      </c>
      <c r="K351">
        <v>86247</v>
      </c>
      <c r="L351">
        <v>13</v>
      </c>
      <c r="M351">
        <f t="shared" si="774"/>
        <v>0</v>
      </c>
      <c r="N351" t="b">
        <f t="shared" ref="N351" si="831">AND(MIN($F350,$F351,$F352)=$F351,MAX($H350,$H351,$H352)=$H351)</f>
        <v>1</v>
      </c>
      <c r="O351" t="b">
        <f t="shared" ref="O351" si="832">AND(NOT(N350),N351,NOT(N352))</f>
        <v>1</v>
      </c>
    </row>
    <row r="352" spans="1:134" x14ac:dyDescent="0.25">
      <c r="A352" t="s">
        <v>19</v>
      </c>
      <c r="B352" t="s">
        <v>14</v>
      </c>
      <c r="C352">
        <v>12</v>
      </c>
      <c r="D352">
        <v>28</v>
      </c>
      <c r="E352" t="b">
        <v>1</v>
      </c>
      <c r="F352">
        <v>10.000999999999999</v>
      </c>
      <c r="G352">
        <v>16</v>
      </c>
      <c r="H352">
        <v>0</v>
      </c>
      <c r="I352">
        <v>910770</v>
      </c>
      <c r="J352">
        <v>898336</v>
      </c>
      <c r="K352">
        <v>449166</v>
      </c>
      <c r="L352">
        <v>18</v>
      </c>
      <c r="M352">
        <f t="shared" si="774"/>
        <v>16</v>
      </c>
      <c r="N352" t="b">
        <f t="shared" ref="N352" si="833">AND(MIN($F350,$F351,$F352)=$F352,MAX($H350,$H351,$H352)=$H352)</f>
        <v>0</v>
      </c>
      <c r="O352" t="b">
        <f t="shared" ref="O352" si="834">AND(NOT(N350),NOT(N351),N352)</f>
        <v>0</v>
      </c>
    </row>
    <row r="353" spans="1:134" x14ac:dyDescent="0.25">
      <c r="A353" t="s">
        <v>13</v>
      </c>
      <c r="B353" t="s">
        <v>14</v>
      </c>
      <c r="C353">
        <v>12</v>
      </c>
      <c r="D353">
        <v>29</v>
      </c>
      <c r="E353" t="b">
        <v>0</v>
      </c>
      <c r="F353">
        <v>3.5999999999999997E-2</v>
      </c>
      <c r="G353">
        <v>16</v>
      </c>
      <c r="H353">
        <v>16</v>
      </c>
      <c r="I353">
        <v>2582</v>
      </c>
      <c r="J353">
        <v>2350</v>
      </c>
      <c r="K353">
        <v>1157</v>
      </c>
      <c r="L353">
        <v>16</v>
      </c>
      <c r="M353">
        <f t="shared" si="774"/>
        <v>0</v>
      </c>
      <c r="N353" t="b">
        <f t="shared" ref="N353" si="835">AND(MIN($F353,$F354,$F355)=$F353,MAX($H353,$H354,$H355)=$H353)</f>
        <v>1</v>
      </c>
      <c r="O353" t="b">
        <f t="shared" ref="O353" si="836">AND(N353,NOT(N354),NOT(N355))</f>
        <v>1</v>
      </c>
    </row>
    <row r="354" spans="1:134" x14ac:dyDescent="0.25">
      <c r="A354" t="s">
        <v>15</v>
      </c>
      <c r="B354" t="s">
        <v>14</v>
      </c>
      <c r="C354">
        <v>12</v>
      </c>
      <c r="D354">
        <v>29</v>
      </c>
      <c r="E354" t="b">
        <v>0</v>
      </c>
      <c r="F354">
        <v>0.184</v>
      </c>
      <c r="G354">
        <v>16</v>
      </c>
      <c r="H354">
        <v>16</v>
      </c>
      <c r="I354">
        <v>18420</v>
      </c>
      <c r="J354">
        <v>18418</v>
      </c>
      <c r="K354">
        <v>9191</v>
      </c>
      <c r="L354">
        <v>14</v>
      </c>
      <c r="M354">
        <f t="shared" si="774"/>
        <v>0</v>
      </c>
      <c r="N354" t="b">
        <f t="shared" ref="N354" si="837">AND(MIN($F353,$F354,$F355)=$F354,MAX($H353,$H354,$H355)=$H354)</f>
        <v>0</v>
      </c>
      <c r="O354" t="b">
        <f t="shared" ref="O354" si="838">AND(NOT(N353),N354,NOT(N355))</f>
        <v>0</v>
      </c>
    </row>
    <row r="355" spans="1:134" x14ac:dyDescent="0.25">
      <c r="A355" t="s">
        <v>19</v>
      </c>
      <c r="B355" t="s">
        <v>14</v>
      </c>
      <c r="C355">
        <v>12</v>
      </c>
      <c r="D355">
        <v>29</v>
      </c>
      <c r="E355" t="b">
        <v>0</v>
      </c>
      <c r="F355">
        <v>4.2000000000000003E-2</v>
      </c>
      <c r="G355">
        <v>16</v>
      </c>
      <c r="H355">
        <v>16</v>
      </c>
      <c r="I355">
        <v>2582</v>
      </c>
      <c r="J355">
        <v>2350</v>
      </c>
      <c r="K355">
        <v>1157</v>
      </c>
      <c r="L355">
        <v>16</v>
      </c>
      <c r="M355">
        <f t="shared" si="774"/>
        <v>0</v>
      </c>
      <c r="N355" t="b">
        <f t="shared" ref="N355" si="839">AND(MIN($F353,$F354,$F355)=$F355,MAX($H353,$H354,$H355)=$H355)</f>
        <v>0</v>
      </c>
      <c r="O355" t="b">
        <f t="shared" ref="O355" si="840">AND(NOT(N353),NOT(N354),N355)</f>
        <v>0</v>
      </c>
    </row>
    <row r="356" spans="1:134" x14ac:dyDescent="0.25">
      <c r="A356" t="s">
        <v>13</v>
      </c>
      <c r="B356" t="s">
        <v>14</v>
      </c>
      <c r="C356">
        <v>12</v>
      </c>
      <c r="D356">
        <v>2</v>
      </c>
      <c r="E356" t="b">
        <v>0</v>
      </c>
      <c r="F356">
        <v>7.0000000000000001E-3</v>
      </c>
      <c r="G356">
        <v>16</v>
      </c>
      <c r="H356">
        <v>16</v>
      </c>
      <c r="I356">
        <v>62</v>
      </c>
      <c r="J356">
        <v>34</v>
      </c>
      <c r="K356">
        <v>0</v>
      </c>
      <c r="L356">
        <v>10</v>
      </c>
      <c r="M356">
        <f t="shared" si="774"/>
        <v>0</v>
      </c>
      <c r="N356" t="b">
        <f t="shared" ref="N356" si="841">AND(MIN($F356,$F357,$F358)=$F356,MAX($H356,$H357,$H358)=$H356)</f>
        <v>1</v>
      </c>
      <c r="O356" t="b">
        <f t="shared" ref="O356" si="842">AND(N356,NOT(N357),NOT(N358))</f>
        <v>0</v>
      </c>
      <c r="S356" t="s">
        <v>15</v>
      </c>
      <c r="T356" t="s">
        <v>15</v>
      </c>
      <c r="U356" t="s">
        <v>15</v>
      </c>
      <c r="V356" t="s">
        <v>15</v>
      </c>
      <c r="W356" t="s">
        <v>13</v>
      </c>
      <c r="X356" t="s">
        <v>13</v>
      </c>
      <c r="Y356" t="s">
        <v>13</v>
      </c>
      <c r="Z356" t="s">
        <v>13</v>
      </c>
      <c r="AA356" t="s">
        <v>19</v>
      </c>
      <c r="AB356" t="s">
        <v>19</v>
      </c>
      <c r="AC356" t="s">
        <v>19</v>
      </c>
      <c r="AD356" t="s">
        <v>19</v>
      </c>
      <c r="AE356" t="s">
        <v>24</v>
      </c>
      <c r="AF356" t="s">
        <v>24</v>
      </c>
      <c r="AG356" t="s">
        <v>24</v>
      </c>
      <c r="AH356" t="s">
        <v>24</v>
      </c>
      <c r="AM356" t="s">
        <v>15</v>
      </c>
      <c r="AN356" t="s">
        <v>15</v>
      </c>
      <c r="AO356" t="s">
        <v>15</v>
      </c>
      <c r="AP356" t="s">
        <v>15</v>
      </c>
      <c r="AQ356" t="s">
        <v>13</v>
      </c>
      <c r="AR356" t="s">
        <v>13</v>
      </c>
      <c r="AS356" t="s">
        <v>13</v>
      </c>
      <c r="AT356" t="s">
        <v>13</v>
      </c>
      <c r="AU356" t="s">
        <v>19</v>
      </c>
      <c r="AV356" t="s">
        <v>19</v>
      </c>
      <c r="AW356" t="s">
        <v>19</v>
      </c>
      <c r="AX356" t="s">
        <v>19</v>
      </c>
      <c r="AY356" t="s">
        <v>24</v>
      </c>
      <c r="AZ356" t="s">
        <v>24</v>
      </c>
      <c r="BA356" t="s">
        <v>24</v>
      </c>
      <c r="BB356" t="s">
        <v>24</v>
      </c>
      <c r="BG356" t="s">
        <v>15</v>
      </c>
      <c r="BH356" t="s">
        <v>15</v>
      </c>
      <c r="BI356" t="s">
        <v>15</v>
      </c>
      <c r="BJ356" t="s">
        <v>15</v>
      </c>
      <c r="BK356" t="s">
        <v>13</v>
      </c>
      <c r="BL356" t="s">
        <v>13</v>
      </c>
      <c r="BM356" t="s">
        <v>13</v>
      </c>
      <c r="BN356" t="s">
        <v>13</v>
      </c>
      <c r="BO356" t="s">
        <v>19</v>
      </c>
      <c r="BP356" t="s">
        <v>19</v>
      </c>
      <c r="BQ356" t="s">
        <v>19</v>
      </c>
      <c r="BR356" t="s">
        <v>19</v>
      </c>
      <c r="BS356" t="s">
        <v>24</v>
      </c>
      <c r="BT356" t="s">
        <v>24</v>
      </c>
      <c r="BU356" t="s">
        <v>24</v>
      </c>
      <c r="BV356" t="s">
        <v>24</v>
      </c>
      <c r="CA356" t="s">
        <v>15</v>
      </c>
      <c r="CB356" t="s">
        <v>15</v>
      </c>
      <c r="CC356" t="s">
        <v>15</v>
      </c>
      <c r="CD356" t="s">
        <v>15</v>
      </c>
      <c r="CE356" t="s">
        <v>13</v>
      </c>
      <c r="CF356" t="s">
        <v>13</v>
      </c>
      <c r="CG356" t="s">
        <v>13</v>
      </c>
      <c r="CH356" t="s">
        <v>13</v>
      </c>
      <c r="CI356" t="s">
        <v>19</v>
      </c>
      <c r="CJ356" t="s">
        <v>19</v>
      </c>
      <c r="CK356" t="s">
        <v>19</v>
      </c>
      <c r="CL356" t="s">
        <v>19</v>
      </c>
      <c r="CM356" t="s">
        <v>24</v>
      </c>
      <c r="CN356" t="s">
        <v>24</v>
      </c>
      <c r="CO356" t="s">
        <v>24</v>
      </c>
      <c r="CP356" t="s">
        <v>24</v>
      </c>
      <c r="CU356" t="s">
        <v>15</v>
      </c>
      <c r="CV356" t="s">
        <v>15</v>
      </c>
      <c r="CW356" t="s">
        <v>15</v>
      </c>
      <c r="CX356" t="s">
        <v>15</v>
      </c>
      <c r="CY356" t="s">
        <v>13</v>
      </c>
      <c r="CZ356" t="s">
        <v>13</v>
      </c>
      <c r="DA356" t="s">
        <v>13</v>
      </c>
      <c r="DB356" t="s">
        <v>13</v>
      </c>
      <c r="DC356" t="s">
        <v>19</v>
      </c>
      <c r="DD356" t="s">
        <v>19</v>
      </c>
      <c r="DE356" t="s">
        <v>19</v>
      </c>
      <c r="DF356" t="s">
        <v>19</v>
      </c>
      <c r="DG356" t="s">
        <v>24</v>
      </c>
      <c r="DH356" t="s">
        <v>24</v>
      </c>
      <c r="DI356" t="s">
        <v>24</v>
      </c>
      <c r="DJ356" t="s">
        <v>24</v>
      </c>
      <c r="DO356" t="s">
        <v>15</v>
      </c>
      <c r="DP356" t="s">
        <v>15</v>
      </c>
      <c r="DQ356" t="s">
        <v>15</v>
      </c>
      <c r="DR356" t="s">
        <v>15</v>
      </c>
      <c r="DS356" t="s">
        <v>13</v>
      </c>
      <c r="DT356" t="s">
        <v>13</v>
      </c>
      <c r="DU356" t="s">
        <v>13</v>
      </c>
      <c r="DV356" t="s">
        <v>13</v>
      </c>
      <c r="DW356" t="s">
        <v>19</v>
      </c>
      <c r="DX356" t="s">
        <v>19</v>
      </c>
      <c r="DY356" t="s">
        <v>19</v>
      </c>
      <c r="DZ356" t="s">
        <v>19</v>
      </c>
      <c r="EA356" t="s">
        <v>24</v>
      </c>
      <c r="EB356" t="s">
        <v>24</v>
      </c>
      <c r="EC356" t="s">
        <v>24</v>
      </c>
      <c r="ED356" t="s">
        <v>24</v>
      </c>
    </row>
    <row r="357" spans="1:134" x14ac:dyDescent="0.25">
      <c r="A357" t="s">
        <v>15</v>
      </c>
      <c r="B357" t="s">
        <v>14</v>
      </c>
      <c r="C357">
        <v>12</v>
      </c>
      <c r="D357">
        <v>2</v>
      </c>
      <c r="E357" t="b">
        <v>0</v>
      </c>
      <c r="F357">
        <v>7.0000000000000001E-3</v>
      </c>
      <c r="G357">
        <v>16</v>
      </c>
      <c r="H357">
        <v>16</v>
      </c>
      <c r="I357">
        <v>35</v>
      </c>
      <c r="J357">
        <v>34</v>
      </c>
      <c r="K357">
        <v>0</v>
      </c>
      <c r="L357">
        <v>10</v>
      </c>
      <c r="M357">
        <f t="shared" si="774"/>
        <v>0</v>
      </c>
      <c r="N357" t="b">
        <f t="shared" ref="N357" si="843">AND(MIN($F356,$F357,$F358)=$F357,MAX($H356,$H357,$H358)=$H357)</f>
        <v>1</v>
      </c>
      <c r="O357" t="b">
        <f t="shared" ref="O357" si="844">AND(NOT(N356),N357,NOT(N358))</f>
        <v>0</v>
      </c>
      <c r="P357">
        <f>P325+1</f>
        <v>20</v>
      </c>
      <c r="S357" s="22" t="s">
        <v>12</v>
      </c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4"/>
      <c r="AM357" s="22" t="s">
        <v>12</v>
      </c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4"/>
      <c r="BG357" s="22" t="s">
        <v>12</v>
      </c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4"/>
      <c r="CA357" s="22" t="s">
        <v>12</v>
      </c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4"/>
      <c r="CU357" s="22" t="s">
        <v>12</v>
      </c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4"/>
      <c r="DO357" s="22" t="s">
        <v>12</v>
      </c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4"/>
    </row>
    <row r="358" spans="1:134" x14ac:dyDescent="0.25">
      <c r="A358" t="s">
        <v>19</v>
      </c>
      <c r="B358" t="s">
        <v>14</v>
      </c>
      <c r="C358">
        <v>12</v>
      </c>
      <c r="D358">
        <v>2</v>
      </c>
      <c r="E358" t="b">
        <v>0</v>
      </c>
      <c r="F358">
        <v>1.0999999999999999E-2</v>
      </c>
      <c r="G358">
        <v>16</v>
      </c>
      <c r="H358">
        <v>16</v>
      </c>
      <c r="I358">
        <v>62</v>
      </c>
      <c r="J358">
        <v>34</v>
      </c>
      <c r="K358">
        <v>0</v>
      </c>
      <c r="L358">
        <v>10</v>
      </c>
      <c r="M358">
        <f t="shared" si="774"/>
        <v>0</v>
      </c>
      <c r="N358" t="b">
        <f t="shared" ref="N358" si="845">AND(MIN($F356,$F357,$F358)=$F358,MAX($H356,$H357,$H358)=$H358)</f>
        <v>0</v>
      </c>
      <c r="O358" t="b">
        <f t="shared" ref="O358" si="846">AND(NOT(N356),NOT(N357),N358)</f>
        <v>0</v>
      </c>
      <c r="S358" s="25" t="s">
        <v>15</v>
      </c>
      <c r="T358" s="25"/>
      <c r="U358" s="25"/>
      <c r="V358" s="25"/>
      <c r="W358" s="31" t="s">
        <v>13</v>
      </c>
      <c r="X358" s="31"/>
      <c r="Y358" s="31"/>
      <c r="Z358" s="31"/>
      <c r="AA358" s="29" t="s">
        <v>19</v>
      </c>
      <c r="AB358" s="29"/>
      <c r="AC358" s="29"/>
      <c r="AD358" s="30"/>
      <c r="AE358" s="26" t="s">
        <v>24</v>
      </c>
      <c r="AF358" s="27"/>
      <c r="AG358" s="27"/>
      <c r="AH358" s="28"/>
      <c r="AM358" s="25" t="s">
        <v>15</v>
      </c>
      <c r="AN358" s="25"/>
      <c r="AO358" s="25"/>
      <c r="AP358" s="25"/>
      <c r="AQ358" s="31" t="s">
        <v>13</v>
      </c>
      <c r="AR358" s="31"/>
      <c r="AS358" s="31"/>
      <c r="AT358" s="31"/>
      <c r="AU358" s="29" t="s">
        <v>19</v>
      </c>
      <c r="AV358" s="29"/>
      <c r="AW358" s="29"/>
      <c r="AX358" s="30"/>
      <c r="AY358" s="26" t="s">
        <v>24</v>
      </c>
      <c r="AZ358" s="27"/>
      <c r="BA358" s="27"/>
      <c r="BB358" s="28"/>
      <c r="BG358" s="25" t="s">
        <v>15</v>
      </c>
      <c r="BH358" s="25"/>
      <c r="BI358" s="25"/>
      <c r="BJ358" s="25"/>
      <c r="BK358" s="31" t="s">
        <v>13</v>
      </c>
      <c r="BL358" s="31"/>
      <c r="BM358" s="31"/>
      <c r="BN358" s="31"/>
      <c r="BO358" s="29" t="s">
        <v>19</v>
      </c>
      <c r="BP358" s="29"/>
      <c r="BQ358" s="29"/>
      <c r="BR358" s="30"/>
      <c r="BS358" s="26" t="s">
        <v>24</v>
      </c>
      <c r="BT358" s="27"/>
      <c r="BU358" s="27"/>
      <c r="BV358" s="28"/>
      <c r="CA358" s="25" t="s">
        <v>15</v>
      </c>
      <c r="CB358" s="25"/>
      <c r="CC358" s="25"/>
      <c r="CD358" s="25"/>
      <c r="CE358" s="31" t="s">
        <v>13</v>
      </c>
      <c r="CF358" s="31"/>
      <c r="CG358" s="31"/>
      <c r="CH358" s="31"/>
      <c r="CI358" s="29" t="s">
        <v>19</v>
      </c>
      <c r="CJ358" s="29"/>
      <c r="CK358" s="29"/>
      <c r="CL358" s="30"/>
      <c r="CM358" s="26" t="s">
        <v>24</v>
      </c>
      <c r="CN358" s="27"/>
      <c r="CO358" s="27"/>
      <c r="CP358" s="28"/>
      <c r="CU358" s="25" t="s">
        <v>15</v>
      </c>
      <c r="CV358" s="25"/>
      <c r="CW358" s="25"/>
      <c r="CX358" s="25"/>
      <c r="CY358" s="31" t="s">
        <v>13</v>
      </c>
      <c r="CZ358" s="31"/>
      <c r="DA358" s="31"/>
      <c r="DB358" s="31"/>
      <c r="DC358" s="29" t="s">
        <v>19</v>
      </c>
      <c r="DD358" s="29"/>
      <c r="DE358" s="29"/>
      <c r="DF358" s="30"/>
      <c r="DG358" s="26" t="s">
        <v>24</v>
      </c>
      <c r="DH358" s="27"/>
      <c r="DI358" s="27"/>
      <c r="DJ358" s="28"/>
      <c r="DO358" s="25" t="s">
        <v>15</v>
      </c>
      <c r="DP358" s="25"/>
      <c r="DQ358" s="25"/>
      <c r="DR358" s="25"/>
      <c r="DS358" s="31" t="s">
        <v>13</v>
      </c>
      <c r="DT358" s="31"/>
      <c r="DU358" s="31"/>
      <c r="DV358" s="31"/>
      <c r="DW358" s="29" t="s">
        <v>19</v>
      </c>
      <c r="DX358" s="29"/>
      <c r="DY358" s="29"/>
      <c r="DZ358" s="30"/>
      <c r="EA358" s="26" t="s">
        <v>24</v>
      </c>
      <c r="EB358" s="27"/>
      <c r="EC358" s="27"/>
      <c r="ED358" s="28"/>
    </row>
    <row r="359" spans="1:134" ht="15.75" thickBot="1" x14ac:dyDescent="0.3">
      <c r="A359" t="s">
        <v>13</v>
      </c>
      <c r="B359" t="s">
        <v>14</v>
      </c>
      <c r="C359">
        <v>12</v>
      </c>
      <c r="D359">
        <v>30</v>
      </c>
      <c r="E359" t="b">
        <v>1</v>
      </c>
      <c r="F359">
        <v>10.000999999999999</v>
      </c>
      <c r="G359">
        <v>16</v>
      </c>
      <c r="H359">
        <v>0</v>
      </c>
      <c r="I359">
        <v>873133</v>
      </c>
      <c r="J359">
        <v>864502</v>
      </c>
      <c r="K359">
        <v>432249</v>
      </c>
      <c r="L359">
        <v>13</v>
      </c>
      <c r="M359">
        <f t="shared" si="774"/>
        <v>16</v>
      </c>
      <c r="N359" t="b">
        <f t="shared" ref="N359" si="847">AND(MIN($F359,$F360,$F361)=$F359,MAX($H359,$H360,$H361)=$H359)</f>
        <v>0</v>
      </c>
      <c r="O359" t="b">
        <f t="shared" ref="O359" si="848">AND(N359,NOT(N360),NOT(N361))</f>
        <v>0</v>
      </c>
      <c r="S359" s="1" t="s">
        <v>14</v>
      </c>
      <c r="T359" s="2" t="s">
        <v>17</v>
      </c>
      <c r="U359" s="3" t="s">
        <v>18</v>
      </c>
      <c r="V359" s="4" t="s">
        <v>24</v>
      </c>
      <c r="W359" s="1" t="s">
        <v>14</v>
      </c>
      <c r="X359" s="2" t="s">
        <v>17</v>
      </c>
      <c r="Y359" s="3" t="s">
        <v>18</v>
      </c>
      <c r="Z359" s="4" t="s">
        <v>24</v>
      </c>
      <c r="AA359" s="1" t="s">
        <v>14</v>
      </c>
      <c r="AB359" s="2" t="s">
        <v>17</v>
      </c>
      <c r="AC359" s="3" t="s">
        <v>18</v>
      </c>
      <c r="AD359" s="4" t="s">
        <v>24</v>
      </c>
      <c r="AE359" s="1" t="s">
        <v>14</v>
      </c>
      <c r="AF359" s="2" t="s">
        <v>17</v>
      </c>
      <c r="AG359" s="3" t="s">
        <v>18</v>
      </c>
      <c r="AH359" s="4" t="s">
        <v>24</v>
      </c>
      <c r="AM359" s="1" t="s">
        <v>14</v>
      </c>
      <c r="AN359" s="2" t="s">
        <v>17</v>
      </c>
      <c r="AO359" s="3" t="s">
        <v>18</v>
      </c>
      <c r="AP359" s="4" t="s">
        <v>24</v>
      </c>
      <c r="AQ359" s="1" t="s">
        <v>14</v>
      </c>
      <c r="AR359" s="2" t="s">
        <v>17</v>
      </c>
      <c r="AS359" s="3" t="s">
        <v>18</v>
      </c>
      <c r="AT359" s="4" t="s">
        <v>24</v>
      </c>
      <c r="AU359" s="1" t="s">
        <v>14</v>
      </c>
      <c r="AV359" s="2" t="s">
        <v>17</v>
      </c>
      <c r="AW359" s="3" t="s">
        <v>18</v>
      </c>
      <c r="AX359" s="4" t="s">
        <v>24</v>
      </c>
      <c r="AY359" s="1" t="s">
        <v>14</v>
      </c>
      <c r="AZ359" s="2" t="s">
        <v>17</v>
      </c>
      <c r="BA359" s="3" t="s">
        <v>18</v>
      </c>
      <c r="BB359" s="4" t="s">
        <v>24</v>
      </c>
      <c r="BG359" s="1" t="s">
        <v>14</v>
      </c>
      <c r="BH359" s="2" t="s">
        <v>17</v>
      </c>
      <c r="BI359" s="3" t="s">
        <v>18</v>
      </c>
      <c r="BJ359" s="4" t="s">
        <v>24</v>
      </c>
      <c r="BK359" s="1" t="s">
        <v>14</v>
      </c>
      <c r="BL359" s="2" t="s">
        <v>17</v>
      </c>
      <c r="BM359" s="3" t="s">
        <v>18</v>
      </c>
      <c r="BN359" s="4" t="s">
        <v>24</v>
      </c>
      <c r="BO359" s="1" t="s">
        <v>14</v>
      </c>
      <c r="BP359" s="2" t="s">
        <v>17</v>
      </c>
      <c r="BQ359" s="3" t="s">
        <v>18</v>
      </c>
      <c r="BR359" s="4" t="s">
        <v>24</v>
      </c>
      <c r="BS359" s="1" t="s">
        <v>14</v>
      </c>
      <c r="BT359" s="2" t="s">
        <v>17</v>
      </c>
      <c r="BU359" s="3" t="s">
        <v>18</v>
      </c>
      <c r="BV359" s="4" t="s">
        <v>24</v>
      </c>
      <c r="CA359" s="1" t="s">
        <v>14</v>
      </c>
      <c r="CB359" s="2" t="s">
        <v>17</v>
      </c>
      <c r="CC359" s="3" t="s">
        <v>18</v>
      </c>
      <c r="CD359" s="4" t="s">
        <v>24</v>
      </c>
      <c r="CE359" s="1" t="s">
        <v>14</v>
      </c>
      <c r="CF359" s="2" t="s">
        <v>17</v>
      </c>
      <c r="CG359" s="3" t="s">
        <v>18</v>
      </c>
      <c r="CH359" s="4" t="s">
        <v>24</v>
      </c>
      <c r="CI359" s="1" t="s">
        <v>14</v>
      </c>
      <c r="CJ359" s="2" t="s">
        <v>17</v>
      </c>
      <c r="CK359" s="3" t="s">
        <v>18</v>
      </c>
      <c r="CL359" s="4" t="s">
        <v>24</v>
      </c>
      <c r="CM359" s="1" t="s">
        <v>14</v>
      </c>
      <c r="CN359" s="2" t="s">
        <v>17</v>
      </c>
      <c r="CO359" s="3" t="s">
        <v>18</v>
      </c>
      <c r="CP359" s="4" t="s">
        <v>24</v>
      </c>
      <c r="CU359" s="1" t="s">
        <v>14</v>
      </c>
      <c r="CV359" s="2" t="s">
        <v>17</v>
      </c>
      <c r="CW359" s="3" t="s">
        <v>18</v>
      </c>
      <c r="CX359" s="4" t="s">
        <v>24</v>
      </c>
      <c r="CY359" s="1" t="s">
        <v>14</v>
      </c>
      <c r="CZ359" s="2" t="s">
        <v>17</v>
      </c>
      <c r="DA359" s="3" t="s">
        <v>18</v>
      </c>
      <c r="DB359" s="4" t="s">
        <v>24</v>
      </c>
      <c r="DC359" s="1" t="s">
        <v>14</v>
      </c>
      <c r="DD359" s="2" t="s">
        <v>17</v>
      </c>
      <c r="DE359" s="3" t="s">
        <v>18</v>
      </c>
      <c r="DF359" s="4" t="s">
        <v>24</v>
      </c>
      <c r="DG359" s="1" t="s">
        <v>14</v>
      </c>
      <c r="DH359" s="2" t="s">
        <v>17</v>
      </c>
      <c r="DI359" s="3" t="s">
        <v>18</v>
      </c>
      <c r="DJ359" s="4" t="s">
        <v>24</v>
      </c>
      <c r="DO359" s="1" t="s">
        <v>14</v>
      </c>
      <c r="DP359" s="2" t="s">
        <v>17</v>
      </c>
      <c r="DQ359" s="3" t="s">
        <v>18</v>
      </c>
      <c r="DR359" s="4" t="s">
        <v>24</v>
      </c>
      <c r="DS359" s="1" t="s">
        <v>14</v>
      </c>
      <c r="DT359" s="2" t="s">
        <v>17</v>
      </c>
      <c r="DU359" s="3" t="s">
        <v>18</v>
      </c>
      <c r="DV359" s="4" t="s">
        <v>24</v>
      </c>
      <c r="DW359" s="1" t="s">
        <v>14</v>
      </c>
      <c r="DX359" s="2" t="s">
        <v>17</v>
      </c>
      <c r="DY359" s="3" t="s">
        <v>18</v>
      </c>
      <c r="DZ359" s="4" t="s">
        <v>24</v>
      </c>
      <c r="EA359" s="1" t="s">
        <v>14</v>
      </c>
      <c r="EB359" s="2" t="s">
        <v>17</v>
      </c>
      <c r="EC359" s="3" t="s">
        <v>18</v>
      </c>
      <c r="ED359" s="4" t="s">
        <v>24</v>
      </c>
    </row>
    <row r="360" spans="1:134" x14ac:dyDescent="0.25">
      <c r="A360" t="s">
        <v>15</v>
      </c>
      <c r="B360" t="s">
        <v>14</v>
      </c>
      <c r="C360">
        <v>12</v>
      </c>
      <c r="D360">
        <v>30</v>
      </c>
      <c r="E360" t="b">
        <v>0</v>
      </c>
      <c r="F360">
        <v>0.442</v>
      </c>
      <c r="G360">
        <v>16</v>
      </c>
      <c r="H360">
        <v>16</v>
      </c>
      <c r="I360">
        <v>12972</v>
      </c>
      <c r="J360">
        <v>12970</v>
      </c>
      <c r="K360">
        <v>6467</v>
      </c>
      <c r="L360">
        <v>13</v>
      </c>
      <c r="M360">
        <f t="shared" si="774"/>
        <v>0</v>
      </c>
      <c r="N360" t="b">
        <f t="shared" ref="N360" si="849">AND(MIN($F359,$F360,$F361)=$F360,MAX($H359,$H360,$H361)=$H360)</f>
        <v>1</v>
      </c>
      <c r="O360" t="b">
        <f t="shared" ref="O360" si="850">AND(NOT(N359),N360,NOT(N361))</f>
        <v>1</v>
      </c>
      <c r="P360">
        <f>P357</f>
        <v>20</v>
      </c>
      <c r="R360" s="8" t="s">
        <v>20</v>
      </c>
      <c r="S360" s="9">
        <f ca="1" xml:space="preserve"> COUNTIFS($A:$A,CELL("contents", S$4), $B:$B,CELL("contents", S$7), $C:$C,CELL("contents", $P360))</f>
        <v>240</v>
      </c>
      <c r="T360" s="18">
        <f ca="1" xml:space="preserve"> COUNTIFS($A:$A,CELL("contents", T$4), $B:$B,CELL("contents", T$7), $C:$C,CELL("contents", $P360))</f>
        <v>0</v>
      </c>
      <c r="U360" s="10">
        <f ca="1" xml:space="preserve"> COUNTIFS($A:$A,CELL("contents", U$4), $B:$B,CELL("contents", U$7), $C:$C,CELL("contents", $P360))</f>
        <v>0</v>
      </c>
      <c r="V360" s="11">
        <f ca="1" xml:space="preserve"> COUNTIFS($A:$A,CELL("contents", V$4), $B:$B,CELL("contents", V$7), $C:$C,CELL("contents", $P360))</f>
        <v>240</v>
      </c>
      <c r="W360" s="9">
        <f ca="1" xml:space="preserve"> COUNTIFS($A:$A,CELL("contents", W$4), $B:$B,CELL("contents", W$7), $C:$C,CELL("contents", $P360))</f>
        <v>240</v>
      </c>
      <c r="X360" s="18">
        <f ca="1" xml:space="preserve"> COUNTIFS($A:$A,CELL("contents", X$4), $B:$B,CELL("contents", X$7), $C:$C,CELL("contents", $P360))</f>
        <v>0</v>
      </c>
      <c r="Y360" s="10">
        <f ca="1" xml:space="preserve"> COUNTIFS($A:$A,CELL("contents", Y$4), $B:$B,CELL("contents", Y$7), $C:$C,CELL("contents", $P360))</f>
        <v>0</v>
      </c>
      <c r="Z360" s="11">
        <f ca="1" xml:space="preserve"> COUNTIFS($A:$A,CELL("contents", Z$4), $B:$B,CELL("contents", Z$7), $C:$C,CELL("contents", $P360))</f>
        <v>240</v>
      </c>
      <c r="AA360" s="9">
        <f ca="1" xml:space="preserve"> COUNTIFS($A:$A,CELL("contents", AA$4), $B:$B,CELL("contents", AA$7), $C:$C,CELL("contents", $P360))</f>
        <v>240</v>
      </c>
      <c r="AB360" s="18">
        <f ca="1" xml:space="preserve"> COUNTIFS($A:$A,CELL("contents", AB$4), $B:$B,CELL("contents", AB$7), $C:$C,CELL("contents", $P360))</f>
        <v>0</v>
      </c>
      <c r="AC360" s="10">
        <f ca="1" xml:space="preserve"> COUNTIFS($A:$A,CELL("contents", AC$4), $B:$B,CELL("contents", AC$7), $C:$C,CELL("contents", $P360))</f>
        <v>0</v>
      </c>
      <c r="AD360" s="11">
        <f ca="1" xml:space="preserve"> COUNTIFS($A:$A,CELL("contents", AD$4), $B:$B,CELL("contents", AD$7), $C:$C,CELL("contents", $P360))</f>
        <v>240</v>
      </c>
      <c r="AE360" s="9">
        <f ca="1" xml:space="preserve"> COUNTIFS($A:$A,CELL("contents", AE$4), $B:$B,CELL("contents", AE$7), $C:$C,CELL("contents", $P360))</f>
        <v>720</v>
      </c>
      <c r="AF360" s="18">
        <f ca="1" xml:space="preserve"> COUNTIFS($A:$A,CELL("contents", AF$4), $B:$B,CELL("contents", AF$7), $C:$C,CELL("contents", $P360))</f>
        <v>0</v>
      </c>
      <c r="AG360" s="10">
        <f ca="1" xml:space="preserve"> COUNTIFS($A:$A,CELL("contents", AG$4), $B:$B,CELL("contents", AG$7), $C:$C,CELL("contents", $P360))</f>
        <v>0</v>
      </c>
      <c r="AH360" s="11">
        <f ca="1" xml:space="preserve"> COUNTIFS($A:$A,CELL("contents", AH$4), $B:$B,CELL("contents", AH$7), $C:$C,CELL("contents", $P360))</f>
        <v>720</v>
      </c>
      <c r="AL360" s="8" t="s">
        <v>20</v>
      </c>
      <c r="AM360" s="9">
        <f ca="1" xml:space="preserve"> COUNTIFS($A:$A,CELL("contents", AM$4), $B:$B,CELL("contents", AM$7), $C:$C,CELL("contents", $P360), $G:$G,CELL("contents", AM$3))</f>
        <v>48</v>
      </c>
      <c r="AN360" s="18">
        <f ca="1" xml:space="preserve"> COUNTIFS($A:$A,CELL("contents", AN$4), $B:$B,CELL("contents", AN$7), $C:$C,CELL("contents", $P360), $G:$G,CELL("contents", AN$3))</f>
        <v>0</v>
      </c>
      <c r="AO360" s="10">
        <f ca="1" xml:space="preserve"> COUNTIFS($A:$A,CELL("contents", AO$4), $B:$B,CELL("contents", AO$7), $C:$C,CELL("contents", $P360), $G:$G,CELL("contents", AO$3))</f>
        <v>0</v>
      </c>
      <c r="AP360" s="11">
        <f ca="1" xml:space="preserve"> COUNTIFS($A:$A,CELL("contents", AP$4), $B:$B,CELL("contents", AP$7), $C:$C,CELL("contents", $P360), $G:$G,CELL("contents", AP$3))</f>
        <v>48</v>
      </c>
      <c r="AQ360" s="9">
        <f ca="1" xml:space="preserve"> COUNTIFS($A:$A,CELL("contents", AQ$4), $B:$B,CELL("contents", AQ$7), $C:$C,CELL("contents", $P360), $G:$G,CELL("contents", AQ$3))</f>
        <v>48</v>
      </c>
      <c r="AR360" s="18">
        <f ca="1" xml:space="preserve"> COUNTIFS($A:$A,CELL("contents", AR$4), $B:$B,CELL("contents", AR$7), $C:$C,CELL("contents", $P360), $G:$G,CELL("contents", AR$3))</f>
        <v>0</v>
      </c>
      <c r="AS360" s="10">
        <f ca="1" xml:space="preserve"> COUNTIFS($A:$A,CELL("contents", AS$4), $B:$B,CELL("contents", AS$7), $C:$C,CELL("contents", $P360), $G:$G,CELL("contents", AS$3))</f>
        <v>0</v>
      </c>
      <c r="AT360" s="11">
        <f ca="1" xml:space="preserve"> COUNTIFS($A:$A,CELL("contents", AT$4), $B:$B,CELL("contents", AT$7), $C:$C,CELL("contents", $P360), $G:$G,CELL("contents", AT$3))</f>
        <v>48</v>
      </c>
      <c r="AU360" s="9">
        <f ca="1" xml:space="preserve"> COUNTIFS($A:$A,CELL("contents", AU$4), $B:$B,CELL("contents", AU$7), $C:$C,CELL("contents", $P360), $G:$G,CELL("contents", AU$3))</f>
        <v>48</v>
      </c>
      <c r="AV360" s="18">
        <f ca="1" xml:space="preserve"> COUNTIFS($A:$A,CELL("contents", AV$4), $B:$B,CELL("contents", AV$7), $C:$C,CELL("contents", $P360), $G:$G,CELL("contents", AV$3))</f>
        <v>0</v>
      </c>
      <c r="AW360" s="10">
        <f ca="1" xml:space="preserve"> COUNTIFS($A:$A,CELL("contents", AW$4), $B:$B,CELL("contents", AW$7), $C:$C,CELL("contents", $P360), $G:$G,CELL("contents", AW$3))</f>
        <v>0</v>
      </c>
      <c r="AX360" s="11">
        <f ca="1" xml:space="preserve"> COUNTIFS($A:$A,CELL("contents", AX$4), $B:$B,CELL("contents", AX$7), $C:$C,CELL("contents", $P360), $G:$G,CELL("contents", AX$3))</f>
        <v>48</v>
      </c>
      <c r="AY360" s="9">
        <f ca="1" xml:space="preserve"> COUNTIFS($A:$A,CELL("contents", AY$4), $B:$B,CELL("contents", AY$7), $C:$C,CELL("contents", $P360), $G:$G,CELL("contents", AY$3))</f>
        <v>144</v>
      </c>
      <c r="AZ360" s="18">
        <f ca="1" xml:space="preserve"> COUNTIFS($A:$A,CELL("contents", AZ$4), $B:$B,CELL("contents", AZ$7), $C:$C,CELL("contents", $P360), $G:$G,CELL("contents", AZ$3))</f>
        <v>0</v>
      </c>
      <c r="BA360" s="10">
        <f ca="1" xml:space="preserve"> COUNTIFS($A:$A,CELL("contents", BA$4), $B:$B,CELL("contents", BA$7), $C:$C,CELL("contents", $P360), $G:$G,CELL("contents", BA$3))</f>
        <v>0</v>
      </c>
      <c r="BB360" s="11">
        <f ca="1" xml:space="preserve"> COUNTIFS($A:$A,CELL("contents", BB$4), $B:$B,CELL("contents", BB$7), $C:$C,CELL("contents", $P360), $G:$G,CELL("contents", BB$3))</f>
        <v>144</v>
      </c>
      <c r="BF360" s="8" t="s">
        <v>20</v>
      </c>
      <c r="BG360" s="9">
        <f ca="1" xml:space="preserve"> COUNTIFS($A:$A,CELL("contents", BG$4), $B:$B,CELL("contents", BG$7), $C:$C,CELL("contents", $P360), $G:$G,CELL("contents", BG$3))</f>
        <v>48</v>
      </c>
      <c r="BH360" s="18">
        <f ca="1" xml:space="preserve"> COUNTIFS($A:$A,CELL("contents", BH$4), $B:$B,CELL("contents", BH$7), $C:$C,CELL("contents", $P360), $G:$G,CELL("contents", BH$3))</f>
        <v>0</v>
      </c>
      <c r="BI360" s="10">
        <f ca="1" xml:space="preserve"> COUNTIFS($A:$A,CELL("contents", BI$4), $B:$B,CELL("contents", BI$7), $C:$C,CELL("contents", $P360), $G:$G,CELL("contents", BI$3))</f>
        <v>0</v>
      </c>
      <c r="BJ360" s="11">
        <f ca="1" xml:space="preserve"> COUNTIFS($A:$A,CELL("contents", BJ$4), $B:$B,CELL("contents", BJ$7), $C:$C,CELL("contents", $P360), $G:$G,CELL("contents", BJ$3))</f>
        <v>48</v>
      </c>
      <c r="BK360" s="9">
        <f ca="1" xml:space="preserve"> COUNTIFS($A:$A,CELL("contents", BK$4), $B:$B,CELL("contents", BK$7), $C:$C,CELL("contents", $P360), $G:$G,CELL("contents", BK$3))</f>
        <v>48</v>
      </c>
      <c r="BL360" s="18">
        <f ca="1" xml:space="preserve"> COUNTIFS($A:$A,CELL("contents", BL$4), $B:$B,CELL("contents", BL$7), $C:$C,CELL("contents", $P360), $G:$G,CELL("contents", BL$3))</f>
        <v>0</v>
      </c>
      <c r="BM360" s="10">
        <f ca="1" xml:space="preserve"> COUNTIFS($A:$A,CELL("contents", BM$4), $B:$B,CELL("contents", BM$7), $C:$C,CELL("contents", $P360), $G:$G,CELL("contents", BM$3))</f>
        <v>0</v>
      </c>
      <c r="BN360" s="11">
        <f ca="1" xml:space="preserve"> COUNTIFS($A:$A,CELL("contents", BN$4), $B:$B,CELL("contents", BN$7), $C:$C,CELL("contents", $P360), $G:$G,CELL("contents", BN$3))</f>
        <v>48</v>
      </c>
      <c r="BO360" s="9">
        <f ca="1" xml:space="preserve"> COUNTIFS($A:$A,CELL("contents", BO$4), $B:$B,CELL("contents", BO$7), $C:$C,CELL("contents", $P360), $G:$G,CELL("contents", BO$3))</f>
        <v>48</v>
      </c>
      <c r="BP360" s="18">
        <f ca="1" xml:space="preserve"> COUNTIFS($A:$A,CELL("contents", BP$4), $B:$B,CELL("contents", BP$7), $C:$C,CELL("contents", $P360), $G:$G,CELL("contents", BP$3))</f>
        <v>0</v>
      </c>
      <c r="BQ360" s="10">
        <f ca="1" xml:space="preserve"> COUNTIFS($A:$A,CELL("contents", BQ$4), $B:$B,CELL("contents", BQ$7), $C:$C,CELL("contents", $P360), $G:$G,CELL("contents", BQ$3))</f>
        <v>0</v>
      </c>
      <c r="BR360" s="11">
        <f ca="1" xml:space="preserve"> COUNTIFS($A:$A,CELL("contents", BR$4), $B:$B,CELL("contents", BR$7), $C:$C,CELL("contents", $P360), $G:$G,CELL("contents", BR$3))</f>
        <v>48</v>
      </c>
      <c r="BS360" s="9">
        <f ca="1" xml:space="preserve"> COUNTIFS($A:$A,CELL("contents", BS$4), $B:$B,CELL("contents", BS$7), $C:$C,CELL("contents", $P360), $G:$G,CELL("contents", BS$3))</f>
        <v>144</v>
      </c>
      <c r="BT360" s="18">
        <f ca="1" xml:space="preserve"> COUNTIFS($A:$A,CELL("contents", BT$4), $B:$B,CELL("contents", BT$7), $C:$C,CELL("contents", $P360), $G:$G,CELL("contents", BT$3))</f>
        <v>0</v>
      </c>
      <c r="BU360" s="10">
        <f ca="1" xml:space="preserve"> COUNTIFS($A:$A,CELL("contents", BU$4), $B:$B,CELL("contents", BU$7), $C:$C,CELL("contents", $P360), $G:$G,CELL("contents", BU$3))</f>
        <v>0</v>
      </c>
      <c r="BV360" s="11">
        <f ca="1" xml:space="preserve"> COUNTIFS($A:$A,CELL("contents", BV$4), $B:$B,CELL("contents", BV$7), $C:$C,CELL("contents", $P360), $G:$G,CELL("contents", BV$3))</f>
        <v>144</v>
      </c>
      <c r="BZ360" s="8" t="s">
        <v>20</v>
      </c>
      <c r="CA360" s="9">
        <f ca="1" xml:space="preserve"> COUNTIFS($A:$A,CELL("contents", CA$4), $B:$B,CELL("contents", CA$7), $C:$C,CELL("contents", $P360), $G:$G,CELL("contents", CA$3))</f>
        <v>48</v>
      </c>
      <c r="CB360" s="18">
        <f ca="1" xml:space="preserve"> COUNTIFS($A:$A,CELL("contents", CB$4), $B:$B,CELL("contents", CB$7), $C:$C,CELL("contents", $P360), $G:$G,CELL("contents", CB$3))</f>
        <v>0</v>
      </c>
      <c r="CC360" s="10">
        <f ca="1" xml:space="preserve"> COUNTIFS($A:$A,CELL("contents", CC$4), $B:$B,CELL("contents", CC$7), $C:$C,CELL("contents", $P360), $G:$G,CELL("contents", CC$3))</f>
        <v>0</v>
      </c>
      <c r="CD360" s="11">
        <f ca="1" xml:space="preserve"> COUNTIFS($A:$A,CELL("contents", CD$4), $B:$B,CELL("contents", CD$7), $C:$C,CELL("contents", $P360), $G:$G,CELL("contents", CD$3))</f>
        <v>48</v>
      </c>
      <c r="CE360" s="9">
        <f ca="1" xml:space="preserve"> COUNTIFS($A:$A,CELL("contents", CE$4), $B:$B,CELL("contents", CE$7), $C:$C,CELL("contents", $P360), $G:$G,CELL("contents", CE$3))</f>
        <v>48</v>
      </c>
      <c r="CF360" s="18">
        <f ca="1" xml:space="preserve"> COUNTIFS($A:$A,CELL("contents", CF$4), $B:$B,CELL("contents", CF$7), $C:$C,CELL("contents", $P360), $G:$G,CELL("contents", CF$3))</f>
        <v>0</v>
      </c>
      <c r="CG360" s="10">
        <f ca="1" xml:space="preserve"> COUNTIFS($A:$A,CELL("contents", CG$4), $B:$B,CELL("contents", CG$7), $C:$C,CELL("contents", $P360), $G:$G,CELL("contents", CG$3))</f>
        <v>0</v>
      </c>
      <c r="CH360" s="11">
        <f ca="1" xml:space="preserve"> COUNTIFS($A:$A,CELL("contents", CH$4), $B:$B,CELL("contents", CH$7), $C:$C,CELL("contents", $P360), $G:$G,CELL("contents", CH$3))</f>
        <v>48</v>
      </c>
      <c r="CI360" s="9">
        <f ca="1" xml:space="preserve"> COUNTIFS($A:$A,CELL("contents", CI$4), $B:$B,CELL("contents", CI$7), $C:$C,CELL("contents", $P360), $G:$G,CELL("contents", CI$3))</f>
        <v>48</v>
      </c>
      <c r="CJ360" s="18">
        <f ca="1" xml:space="preserve"> COUNTIFS($A:$A,CELL("contents", CJ$4), $B:$B,CELL("contents", CJ$7), $C:$C,CELL("contents", $P360), $G:$G,CELL("contents", CJ$3))</f>
        <v>0</v>
      </c>
      <c r="CK360" s="10">
        <f ca="1" xml:space="preserve"> COUNTIFS($A:$A,CELL("contents", CK$4), $B:$B,CELL("contents", CK$7), $C:$C,CELL("contents", $P360), $G:$G,CELL("contents", CK$3))</f>
        <v>0</v>
      </c>
      <c r="CL360" s="11">
        <f ca="1" xml:space="preserve"> COUNTIFS($A:$A,CELL("contents", CL$4), $B:$B,CELL("contents", CL$7), $C:$C,CELL("contents", $P360), $G:$G,CELL("contents", CL$3))</f>
        <v>48</v>
      </c>
      <c r="CM360" s="9">
        <f ca="1" xml:space="preserve"> COUNTIFS($A:$A,CELL("contents", CM$4), $B:$B,CELL("contents", CM$7), $C:$C,CELL("contents", $P360), $G:$G,CELL("contents", CM$3))</f>
        <v>144</v>
      </c>
      <c r="CN360" s="18">
        <f ca="1" xml:space="preserve"> COUNTIFS($A:$A,CELL("contents", CN$4), $B:$B,CELL("contents", CN$7), $C:$C,CELL("contents", $P360), $G:$G,CELL("contents", CN$3))</f>
        <v>0</v>
      </c>
      <c r="CO360" s="10">
        <f ca="1" xml:space="preserve"> COUNTIFS($A:$A,CELL("contents", CO$4), $B:$B,CELL("contents", CO$7), $C:$C,CELL("contents", $P360), $G:$G,CELL("contents", CO$3))</f>
        <v>0</v>
      </c>
      <c r="CP360" s="11">
        <f ca="1" xml:space="preserve"> COUNTIFS($A:$A,CELL("contents", CP$4), $B:$B,CELL("contents", CP$7), $C:$C,CELL("contents", $P360), $G:$G,CELL("contents", CP$3))</f>
        <v>144</v>
      </c>
      <c r="CT360" s="8" t="s">
        <v>20</v>
      </c>
      <c r="CU360" s="9">
        <f ca="1" xml:space="preserve"> COUNTIFS($A:$A,CELL("contents", CU$4), $B:$B,CELL("contents", CU$7), $C:$C,CELL("contents", $P360), $G:$G,CELL("contents", CU$3))</f>
        <v>48</v>
      </c>
      <c r="CV360" s="18">
        <f ca="1" xml:space="preserve"> COUNTIFS($A:$A,CELL("contents", CV$4), $B:$B,CELL("contents", CV$7), $C:$C,CELL("contents", $P360), $G:$G,CELL("contents", CV$3))</f>
        <v>0</v>
      </c>
      <c r="CW360" s="10">
        <f ca="1" xml:space="preserve"> COUNTIFS($A:$A,CELL("contents", CW$4), $B:$B,CELL("contents", CW$7), $C:$C,CELL("contents", $P360), $G:$G,CELL("contents", CW$3))</f>
        <v>0</v>
      </c>
      <c r="CX360" s="11">
        <f ca="1" xml:space="preserve"> COUNTIFS($A:$A,CELL("contents", CX$4), $B:$B,CELL("contents", CX$7), $C:$C,CELL("contents", $P360), $G:$G,CELL("contents", CX$3))</f>
        <v>48</v>
      </c>
      <c r="CY360" s="9">
        <f ca="1" xml:space="preserve"> COUNTIFS($A:$A,CELL("contents", CY$4), $B:$B,CELL("contents", CY$7), $C:$C,CELL("contents", $P360), $G:$G,CELL("contents", CY$3))</f>
        <v>48</v>
      </c>
      <c r="CZ360" s="18">
        <f ca="1" xml:space="preserve"> COUNTIFS($A:$A,CELL("contents", CZ$4), $B:$B,CELL("contents", CZ$7), $C:$C,CELL("contents", $P360), $G:$G,CELL("contents", CZ$3))</f>
        <v>0</v>
      </c>
      <c r="DA360" s="10">
        <f ca="1" xml:space="preserve"> COUNTIFS($A:$A,CELL("contents", DA$4), $B:$B,CELL("contents", DA$7), $C:$C,CELL("contents", $P360), $G:$G,CELL("contents", DA$3))</f>
        <v>0</v>
      </c>
      <c r="DB360" s="11">
        <f ca="1" xml:space="preserve"> COUNTIFS($A:$A,CELL("contents", DB$4), $B:$B,CELL("contents", DB$7), $C:$C,CELL("contents", $P360), $G:$G,CELL("contents", DB$3))</f>
        <v>48</v>
      </c>
      <c r="DC360" s="9">
        <f ca="1" xml:space="preserve"> COUNTIFS($A:$A,CELL("contents", DC$4), $B:$B,CELL("contents", DC$7), $C:$C,CELL("contents", $P360), $G:$G,CELL("contents", DC$3))</f>
        <v>48</v>
      </c>
      <c r="DD360" s="18">
        <f ca="1" xml:space="preserve"> COUNTIFS($A:$A,CELL("contents", DD$4), $B:$B,CELL("contents", DD$7), $C:$C,CELL("contents", $P360), $G:$G,CELL("contents", DD$3))</f>
        <v>0</v>
      </c>
      <c r="DE360" s="10">
        <f ca="1" xml:space="preserve"> COUNTIFS($A:$A,CELL("contents", DE$4), $B:$B,CELL("contents", DE$7), $C:$C,CELL("contents", $P360), $G:$G,CELL("contents", DE$3))</f>
        <v>0</v>
      </c>
      <c r="DF360" s="11">
        <f ca="1" xml:space="preserve"> COUNTIFS($A:$A,CELL("contents", DF$4), $B:$B,CELL("contents", DF$7), $C:$C,CELL("contents", $P360), $G:$G,CELL("contents", DF$3))</f>
        <v>48</v>
      </c>
      <c r="DG360" s="9">
        <f ca="1" xml:space="preserve"> COUNTIFS($A:$A,CELL("contents", DG$4), $B:$B,CELL("contents", DG$7), $C:$C,CELL("contents", $P360), $G:$G,CELL("contents", DG$3))</f>
        <v>144</v>
      </c>
      <c r="DH360" s="18">
        <f ca="1" xml:space="preserve"> COUNTIFS($A:$A,CELL("contents", DH$4), $B:$B,CELL("contents", DH$7), $C:$C,CELL("contents", $P360), $G:$G,CELL("contents", DH$3))</f>
        <v>0</v>
      </c>
      <c r="DI360" s="10">
        <f ca="1" xml:space="preserve"> COUNTIFS($A:$A,CELL("contents", DI$4), $B:$B,CELL("contents", DI$7), $C:$C,CELL("contents", $P360), $G:$G,CELL("contents", DI$3))</f>
        <v>0</v>
      </c>
      <c r="DJ360" s="11">
        <f ca="1" xml:space="preserve"> COUNTIFS($A:$A,CELL("contents", DJ$4), $B:$B,CELL("contents", DJ$7), $C:$C,CELL("contents", $P360), $G:$G,CELL("contents", DJ$3))</f>
        <v>144</v>
      </c>
      <c r="DN360" s="8" t="s">
        <v>20</v>
      </c>
      <c r="DO360" s="9">
        <f ca="1" xml:space="preserve"> COUNTIFS($A:$A,CELL("contents", DO$4), $B:$B,CELL("contents", DO$7), $C:$C,CELL("contents", $P360), $G:$G,CELL("contents", DO$3))</f>
        <v>48</v>
      </c>
      <c r="DP360" s="18">
        <f ca="1" xml:space="preserve"> COUNTIFS($A:$A,CELL("contents", DP$4), $B:$B,CELL("contents", DP$7), $C:$C,CELL("contents", $P360), $G:$G,CELL("contents", DP$3))</f>
        <v>0</v>
      </c>
      <c r="DQ360" s="10">
        <f ca="1" xml:space="preserve"> COUNTIFS($A:$A,CELL("contents", DQ$4), $B:$B,CELL("contents", DQ$7), $C:$C,CELL("contents", $P360), $G:$G,CELL("contents", DQ$3))</f>
        <v>0</v>
      </c>
      <c r="DR360" s="11">
        <f ca="1" xml:space="preserve"> COUNTIFS($A:$A,CELL("contents", DR$4), $B:$B,CELL("contents", DR$7), $C:$C,CELL("contents", $P360), $G:$G,CELL("contents", DR$3))</f>
        <v>48</v>
      </c>
      <c r="DS360" s="9">
        <f ca="1" xml:space="preserve"> COUNTIFS($A:$A,CELL("contents", DS$4), $B:$B,CELL("contents", DS$7), $C:$C,CELL("contents", $P360), $G:$G,CELL("contents", DS$3))</f>
        <v>48</v>
      </c>
      <c r="DT360" s="18">
        <f ca="1" xml:space="preserve"> COUNTIFS($A:$A,CELL("contents", DT$4), $B:$B,CELL("contents", DT$7), $C:$C,CELL("contents", $P360), $G:$G,CELL("contents", DT$3))</f>
        <v>0</v>
      </c>
      <c r="DU360" s="10">
        <f ca="1" xml:space="preserve"> COUNTIFS($A:$A,CELL("contents", DU$4), $B:$B,CELL("contents", DU$7), $C:$C,CELL("contents", $P360), $G:$G,CELL("contents", DU$3))</f>
        <v>0</v>
      </c>
      <c r="DV360" s="11">
        <f ca="1" xml:space="preserve"> COUNTIFS($A:$A,CELL("contents", DV$4), $B:$B,CELL("contents", DV$7), $C:$C,CELL("contents", $P360), $G:$G,CELL("contents", DV$3))</f>
        <v>48</v>
      </c>
      <c r="DW360" s="9">
        <f ca="1" xml:space="preserve"> COUNTIFS($A:$A,CELL("contents", DW$4), $B:$B,CELL("contents", DW$7), $C:$C,CELL("contents", $P360), $G:$G,CELL("contents", DW$3))</f>
        <v>48</v>
      </c>
      <c r="DX360" s="18">
        <f ca="1" xml:space="preserve"> COUNTIFS($A:$A,CELL("contents", DX$4), $B:$B,CELL("contents", DX$7), $C:$C,CELL("contents", $P360), $G:$G,CELL("contents", DX$3))</f>
        <v>0</v>
      </c>
      <c r="DY360" s="10">
        <f ca="1" xml:space="preserve"> COUNTIFS($A:$A,CELL("contents", DY$4), $B:$B,CELL("contents", DY$7), $C:$C,CELL("contents", $P360), $G:$G,CELL("contents", DY$3))</f>
        <v>0</v>
      </c>
      <c r="DZ360" s="11">
        <f ca="1" xml:space="preserve"> COUNTIFS($A:$A,CELL("contents", DZ$4), $B:$B,CELL("contents", DZ$7), $C:$C,CELL("contents", $P360), $G:$G,CELL("contents", DZ$3))</f>
        <v>48</v>
      </c>
      <c r="EA360" s="9">
        <f ca="1" xml:space="preserve"> COUNTIFS($A:$A,CELL("contents", EA$4), $B:$B,CELL("contents", EA$7), $C:$C,CELL("contents", $P360), $G:$G,CELL("contents", EA$3))</f>
        <v>144</v>
      </c>
      <c r="EB360" s="18">
        <f ca="1" xml:space="preserve"> COUNTIFS($A:$A,CELL("contents", EB$4), $B:$B,CELL("contents", EB$7), $C:$C,CELL("contents", $P360), $G:$G,CELL("contents", EB$3))</f>
        <v>0</v>
      </c>
      <c r="EC360" s="10">
        <f ca="1" xml:space="preserve"> COUNTIFS($A:$A,CELL("contents", EC$4), $B:$B,CELL("contents", EC$7), $C:$C,CELL("contents", $P360), $G:$G,CELL("contents", EC$3))</f>
        <v>0</v>
      </c>
      <c r="ED360" s="11">
        <f ca="1" xml:space="preserve"> COUNTIFS($A:$A,CELL("contents", ED$4), $B:$B,CELL("contents", ED$7), $C:$C,CELL("contents", $P360), $G:$G,CELL("contents", ED$3))</f>
        <v>144</v>
      </c>
    </row>
    <row r="361" spans="1:134" x14ac:dyDescent="0.25">
      <c r="A361" t="s">
        <v>19</v>
      </c>
      <c r="B361" t="s">
        <v>14</v>
      </c>
      <c r="C361">
        <v>12</v>
      </c>
      <c r="D361">
        <v>30</v>
      </c>
      <c r="E361" t="b">
        <v>1</v>
      </c>
      <c r="F361">
        <v>10.000999999999999</v>
      </c>
      <c r="G361">
        <v>16</v>
      </c>
      <c r="H361">
        <v>0</v>
      </c>
      <c r="I361">
        <v>959342</v>
      </c>
      <c r="J361">
        <v>949854</v>
      </c>
      <c r="K361">
        <v>474925</v>
      </c>
      <c r="L361">
        <v>13</v>
      </c>
      <c r="M361">
        <f t="shared" si="774"/>
        <v>16</v>
      </c>
      <c r="N361" t="b">
        <f t="shared" ref="N361" si="851">AND(MIN($F359,$F360,$F361)=$F361,MAX($H359,$H360,$H361)=$H361)</f>
        <v>0</v>
      </c>
      <c r="O361" t="b">
        <f t="shared" ref="O361" si="852">AND(NOT(N359),NOT(N360),N361)</f>
        <v>0</v>
      </c>
      <c r="P361">
        <f>P357</f>
        <v>20</v>
      </c>
      <c r="R361" s="2" t="s">
        <v>21</v>
      </c>
      <c r="S361" s="12">
        <f ca="1" xml:space="preserve"> COUNTIFS($A:$A,CELL("contents", S$4), $B:$B,CELL("contents", S$7), $E:$E, "TRUE", $C:$C,CELL("contents", $P360))</f>
        <v>37</v>
      </c>
      <c r="T361" s="19"/>
      <c r="U361" s="13"/>
      <c r="V361" s="14">
        <f ca="1" xml:space="preserve"> COUNTIFS($A:$A,CELL("contents", V$4), $B:$B,CELL("contents", V$7), $E:$E, "TRUE", $C:$C,CELL("contents", $P360))</f>
        <v>37</v>
      </c>
      <c r="W361" s="12">
        <f ca="1" xml:space="preserve"> COUNTIFS($A:$A,CELL("contents", W$4), $B:$B,CELL("contents", W$7), $E:$E, "TRUE", $C:$C,CELL("contents", $P360))</f>
        <v>49</v>
      </c>
      <c r="X361" s="19"/>
      <c r="Y361" s="13"/>
      <c r="Z361" s="14">
        <f ca="1" xml:space="preserve"> COUNTIFS($A:$A,CELL("contents", Z$4), $B:$B,CELL("contents", Z$7), $E:$E, "TRUE", $C:$C,CELL("contents", $P360))</f>
        <v>49</v>
      </c>
      <c r="AA361" s="12">
        <f ca="1" xml:space="preserve"> COUNTIFS($A:$A,CELL("contents", AA$4), $B:$B,CELL("contents", AA$7), $E:$E, "TRUE", $C:$C,CELL("contents", $P360))</f>
        <v>49</v>
      </c>
      <c r="AB361" s="19"/>
      <c r="AC361" s="13"/>
      <c r="AD361" s="14">
        <f ca="1" xml:space="preserve"> COUNTIFS($A:$A,CELL("contents", AD$4), $B:$B,CELL("contents", AD$7), $E:$E, "TRUE", $C:$C,CELL("contents", $P360))</f>
        <v>49</v>
      </c>
      <c r="AE361" s="12">
        <f ca="1" xml:space="preserve"> COUNTIFS($A:$A,CELL("contents", AE$4), $B:$B,CELL("contents", AE$7), $E:$E, "TRUE", $C:$C,CELL("contents", $P360))</f>
        <v>135</v>
      </c>
      <c r="AF361" s="19"/>
      <c r="AG361" s="13"/>
      <c r="AH361" s="14">
        <f ca="1" xml:space="preserve"> COUNTIFS($A:$A,CELL("contents", AH$4), $B:$B,CELL("contents", AH$7), $E:$E, "TRUE", $C:$C,CELL("contents", $P360))</f>
        <v>135</v>
      </c>
      <c r="AL361" s="2" t="s">
        <v>21</v>
      </c>
      <c r="AM361" s="12">
        <f ca="1" xml:space="preserve"> COUNTIFS($A:$A,CELL("contents", AM$4), $B:$B,CELL("contents", AM$7), $E:$E, "TRUE", $C:$C,CELL("contents", $P360), $G:$G,CELL("contents", AM$3))</f>
        <v>7</v>
      </c>
      <c r="AN361" s="19"/>
      <c r="AO361" s="13"/>
      <c r="AP361" s="14">
        <f ca="1" xml:space="preserve"> COUNTIFS($A:$A,CELL("contents", AP$4), $B:$B,CELL("contents", AP$7), $E:$E, "TRUE", $C:$C,CELL("contents", $P360), $G:$G,CELL("contents", AP$3))</f>
        <v>7</v>
      </c>
      <c r="AQ361" s="12">
        <f ca="1" xml:space="preserve"> COUNTIFS($A:$A,CELL("contents", AQ$4), $B:$B,CELL("contents", AQ$7), $E:$E, "TRUE", $C:$C,CELL("contents", $P360), $G:$G,CELL("contents", AQ$3))</f>
        <v>7</v>
      </c>
      <c r="AR361" s="19"/>
      <c r="AS361" s="13"/>
      <c r="AT361" s="14">
        <f ca="1" xml:space="preserve"> COUNTIFS($A:$A,CELL("contents", AT$4), $B:$B,CELL("contents", AT$7), $E:$E, "TRUE", $C:$C,CELL("contents", $P360), $G:$G,CELL("contents", AT$3))</f>
        <v>7</v>
      </c>
      <c r="AU361" s="12">
        <f ca="1" xml:space="preserve"> COUNTIFS($A:$A,CELL("contents", AU$4), $B:$B,CELL("contents", AU$7), $E:$E, "TRUE", $C:$C,CELL("contents", $P360), $G:$G,CELL("contents", AU$3))</f>
        <v>7</v>
      </c>
      <c r="AV361" s="19"/>
      <c r="AW361" s="13"/>
      <c r="AX361" s="14">
        <f ca="1" xml:space="preserve"> COUNTIFS($A:$A,CELL("contents", AX$4), $B:$B,CELL("contents", AX$7), $E:$E, "TRUE", $C:$C,CELL("contents", $P360), $G:$G,CELL("contents", AX$3))</f>
        <v>7</v>
      </c>
      <c r="AY361" s="12">
        <f ca="1" xml:space="preserve"> COUNTIFS($A:$A,CELL("contents", AY$4), $B:$B,CELL("contents", AY$7), $E:$E, "TRUE", $C:$C,CELL("contents", $P360), $G:$G,CELL("contents", AY$3))</f>
        <v>21</v>
      </c>
      <c r="AZ361" s="19"/>
      <c r="BA361" s="13"/>
      <c r="BB361" s="14">
        <f ca="1" xml:space="preserve"> COUNTIFS($A:$A,CELL("contents", BB$4), $B:$B,CELL("contents", BB$7), $E:$E, "TRUE", $C:$C,CELL("contents", $P360), $G:$G,CELL("contents", BB$3))</f>
        <v>21</v>
      </c>
      <c r="BF361" s="2" t="s">
        <v>21</v>
      </c>
      <c r="BG361" s="12">
        <f ca="1" xml:space="preserve"> COUNTIFS($A:$A,CELL("contents", BG$4), $B:$B,CELL("contents", BG$7), $E:$E, "TRUE", $C:$C,CELL("contents", $P360), $G:$G,CELL("contents", BG$3))</f>
        <v>7</v>
      </c>
      <c r="BH361" s="19"/>
      <c r="BI361" s="13"/>
      <c r="BJ361" s="14">
        <f ca="1" xml:space="preserve"> COUNTIFS($A:$A,CELL("contents", BJ$4), $B:$B,CELL("contents", BJ$7), $E:$E, "TRUE", $C:$C,CELL("contents", $P360), $G:$G,CELL("contents", BJ$3))</f>
        <v>7</v>
      </c>
      <c r="BK361" s="12">
        <f ca="1" xml:space="preserve"> COUNTIFS($A:$A,CELL("contents", BK$4), $B:$B,CELL("contents", BK$7), $E:$E, "TRUE", $C:$C,CELL("contents", $P360), $G:$G,CELL("contents", BK$3))</f>
        <v>7</v>
      </c>
      <c r="BL361" s="19"/>
      <c r="BM361" s="13"/>
      <c r="BN361" s="14">
        <f ca="1" xml:space="preserve"> COUNTIFS($A:$A,CELL("contents", BN$4), $B:$B,CELL("contents", BN$7), $E:$E, "TRUE", $C:$C,CELL("contents", $P360), $G:$G,CELL("contents", BN$3))</f>
        <v>7</v>
      </c>
      <c r="BO361" s="12">
        <f ca="1" xml:space="preserve"> COUNTIFS($A:$A,CELL("contents", BO$4), $B:$B,CELL("contents", BO$7), $E:$E, "TRUE", $C:$C,CELL("contents", $P360), $G:$G,CELL("contents", BO$3))</f>
        <v>7</v>
      </c>
      <c r="BP361" s="19"/>
      <c r="BQ361" s="13"/>
      <c r="BR361" s="14">
        <f ca="1" xml:space="preserve"> COUNTIFS($A:$A,CELL("contents", BR$4), $B:$B,CELL("contents", BR$7), $E:$E, "TRUE", $C:$C,CELL("contents", $P360), $G:$G,CELL("contents", BR$3))</f>
        <v>7</v>
      </c>
      <c r="BS361" s="12">
        <f ca="1" xml:space="preserve"> COUNTIFS($A:$A,CELL("contents", BS$4), $B:$B,CELL("contents", BS$7), $E:$E, "TRUE", $C:$C,CELL("contents", $P360), $G:$G,CELL("contents", BS$3))</f>
        <v>21</v>
      </c>
      <c r="BT361" s="19"/>
      <c r="BU361" s="13"/>
      <c r="BV361" s="14">
        <f ca="1" xml:space="preserve"> COUNTIFS($A:$A,CELL("contents", BV$4), $B:$B,CELL("contents", BV$7), $E:$E, "TRUE", $C:$C,CELL("contents", $P360), $G:$G,CELL("contents", BV$3))</f>
        <v>21</v>
      </c>
      <c r="BZ361" s="2" t="s">
        <v>21</v>
      </c>
      <c r="CA361" s="12">
        <f ca="1" xml:space="preserve"> COUNTIFS($A:$A,CELL("contents", CA$4), $B:$B,CELL("contents", CA$7), $E:$E, "TRUE", $C:$C,CELL("contents", $P360), $G:$G,CELL("contents", CA$3))</f>
        <v>7</v>
      </c>
      <c r="CB361" s="19"/>
      <c r="CC361" s="13"/>
      <c r="CD361" s="14">
        <f ca="1" xml:space="preserve"> COUNTIFS($A:$A,CELL("contents", CD$4), $B:$B,CELL("contents", CD$7), $E:$E, "TRUE", $C:$C,CELL("contents", $P360), $G:$G,CELL("contents", CD$3))</f>
        <v>7</v>
      </c>
      <c r="CE361" s="12">
        <f ca="1" xml:space="preserve"> COUNTIFS($A:$A,CELL("contents", CE$4), $B:$B,CELL("contents", CE$7), $E:$E, "TRUE", $C:$C,CELL("contents", $P360), $G:$G,CELL("contents", CE$3))</f>
        <v>7</v>
      </c>
      <c r="CF361" s="19"/>
      <c r="CG361" s="13"/>
      <c r="CH361" s="14">
        <f ca="1" xml:space="preserve"> COUNTIFS($A:$A,CELL("contents", CH$4), $B:$B,CELL("contents", CH$7), $E:$E, "TRUE", $C:$C,CELL("contents", $P360), $G:$G,CELL("contents", CH$3))</f>
        <v>7</v>
      </c>
      <c r="CI361" s="12">
        <f ca="1" xml:space="preserve"> COUNTIFS($A:$A,CELL("contents", CI$4), $B:$B,CELL("contents", CI$7), $E:$E, "TRUE", $C:$C,CELL("contents", $P360), $G:$G,CELL("contents", CI$3))</f>
        <v>7</v>
      </c>
      <c r="CJ361" s="19"/>
      <c r="CK361" s="13"/>
      <c r="CL361" s="14">
        <f ca="1" xml:space="preserve"> COUNTIFS($A:$A,CELL("contents", CL$4), $B:$B,CELL("contents", CL$7), $E:$E, "TRUE", $C:$C,CELL("contents", $P360), $G:$G,CELL("contents", CL$3))</f>
        <v>7</v>
      </c>
      <c r="CM361" s="12">
        <f ca="1" xml:space="preserve"> COUNTIFS($A:$A,CELL("contents", CM$4), $B:$B,CELL("contents", CM$7), $E:$E, "TRUE", $C:$C,CELL("contents", $P360), $G:$G,CELL("contents", CM$3))</f>
        <v>21</v>
      </c>
      <c r="CN361" s="19"/>
      <c r="CO361" s="13"/>
      <c r="CP361" s="14">
        <f ca="1" xml:space="preserve"> COUNTIFS($A:$A,CELL("contents", CP$4), $B:$B,CELL("contents", CP$7), $E:$E, "TRUE", $C:$C,CELL("contents", $P360), $G:$G,CELL("contents", CP$3))</f>
        <v>21</v>
      </c>
      <c r="CT361" s="2" t="s">
        <v>21</v>
      </c>
      <c r="CU361" s="12">
        <f ca="1" xml:space="preserve"> COUNTIFS($A:$A,CELL("contents", CU$4), $B:$B,CELL("contents", CU$7), $E:$E, "TRUE", $C:$C,CELL("contents", $P360), $G:$G,CELL("contents", CU$3))</f>
        <v>7</v>
      </c>
      <c r="CV361" s="19"/>
      <c r="CW361" s="13"/>
      <c r="CX361" s="14">
        <f ca="1" xml:space="preserve"> COUNTIFS($A:$A,CELL("contents", CX$4), $B:$B,CELL("contents", CX$7), $E:$E, "TRUE", $C:$C,CELL("contents", $P360), $G:$G,CELL("contents", CX$3))</f>
        <v>7</v>
      </c>
      <c r="CY361" s="12">
        <f ca="1" xml:space="preserve"> COUNTIFS($A:$A,CELL("contents", CY$4), $B:$B,CELL("contents", CY$7), $E:$E, "TRUE", $C:$C,CELL("contents", $P360), $G:$G,CELL("contents", CY$3))</f>
        <v>12</v>
      </c>
      <c r="CZ361" s="19"/>
      <c r="DA361" s="13"/>
      <c r="DB361" s="14">
        <f ca="1" xml:space="preserve"> COUNTIFS($A:$A,CELL("contents", DB$4), $B:$B,CELL("contents", DB$7), $E:$E, "TRUE", $C:$C,CELL("contents", $P360), $G:$G,CELL("contents", DB$3))</f>
        <v>12</v>
      </c>
      <c r="DC361" s="12">
        <f ca="1" xml:space="preserve"> COUNTIFS($A:$A,CELL("contents", DC$4), $B:$B,CELL("contents", DC$7), $E:$E, "TRUE", $C:$C,CELL("contents", $P360), $G:$G,CELL("contents", DC$3))</f>
        <v>12</v>
      </c>
      <c r="DD361" s="19"/>
      <c r="DE361" s="13"/>
      <c r="DF361" s="14">
        <f ca="1" xml:space="preserve"> COUNTIFS($A:$A,CELL("contents", DF$4), $B:$B,CELL("contents", DF$7), $E:$E, "TRUE", $C:$C,CELL("contents", $P360), $G:$G,CELL("contents", DF$3))</f>
        <v>12</v>
      </c>
      <c r="DG361" s="12">
        <f ca="1" xml:space="preserve"> COUNTIFS($A:$A,CELL("contents", DG$4), $B:$B,CELL("contents", DG$7), $E:$E, "TRUE", $C:$C,CELL("contents", $P360), $G:$G,CELL("contents", DG$3))</f>
        <v>31</v>
      </c>
      <c r="DH361" s="19"/>
      <c r="DI361" s="13"/>
      <c r="DJ361" s="14">
        <f ca="1" xml:space="preserve"> COUNTIFS($A:$A,CELL("contents", DJ$4), $B:$B,CELL("contents", DJ$7), $E:$E, "TRUE", $C:$C,CELL("contents", $P360), $G:$G,CELL("contents", DJ$3))</f>
        <v>31</v>
      </c>
      <c r="DN361" s="2" t="s">
        <v>21</v>
      </c>
      <c r="DO361" s="12">
        <f ca="1" xml:space="preserve"> COUNTIFS($A:$A,CELL("contents", DO$4), $B:$B,CELL("contents", DO$7), $E:$E, "TRUE", $C:$C,CELL("contents", $P360), $G:$G,CELL("contents", DO$3))</f>
        <v>9</v>
      </c>
      <c r="DP361" s="19"/>
      <c r="DQ361" s="13"/>
      <c r="DR361" s="14">
        <f ca="1" xml:space="preserve"> COUNTIFS($A:$A,CELL("contents", DR$4), $B:$B,CELL("contents", DR$7), $E:$E, "TRUE", $C:$C,CELL("contents", $P360), $G:$G,CELL("contents", DR$3))</f>
        <v>9</v>
      </c>
      <c r="DS361" s="12">
        <f ca="1" xml:space="preserve"> COUNTIFS($A:$A,CELL("contents", DS$4), $B:$B,CELL("contents", DS$7), $E:$E, "TRUE", $C:$C,CELL("contents", $P360), $G:$G,CELL("contents", DS$3))</f>
        <v>16</v>
      </c>
      <c r="DT361" s="19"/>
      <c r="DU361" s="13"/>
      <c r="DV361" s="14">
        <f ca="1" xml:space="preserve"> COUNTIFS($A:$A,CELL("contents", DV$4), $B:$B,CELL("contents", DV$7), $E:$E, "TRUE", $C:$C,CELL("contents", $P360), $G:$G,CELL("contents", DV$3))</f>
        <v>16</v>
      </c>
      <c r="DW361" s="12">
        <f ca="1" xml:space="preserve"> COUNTIFS($A:$A,CELL("contents", DW$4), $B:$B,CELL("contents", DW$7), $E:$E, "TRUE", $C:$C,CELL("contents", $P360), $G:$G,CELL("contents", DW$3))</f>
        <v>16</v>
      </c>
      <c r="DX361" s="19"/>
      <c r="DY361" s="13"/>
      <c r="DZ361" s="14">
        <f ca="1" xml:space="preserve"> COUNTIFS($A:$A,CELL("contents", DZ$4), $B:$B,CELL("contents", DZ$7), $E:$E, "TRUE", $C:$C,CELL("contents", $P360), $G:$G,CELL("contents", DZ$3))</f>
        <v>16</v>
      </c>
      <c r="EA361" s="12">
        <f ca="1" xml:space="preserve"> COUNTIFS($A:$A,CELL("contents", EA$4), $B:$B,CELL("contents", EA$7), $E:$E, "TRUE", $C:$C,CELL("contents", $P360), $G:$G,CELL("contents", EA$3))</f>
        <v>41</v>
      </c>
      <c r="EB361" s="19"/>
      <c r="EC361" s="13"/>
      <c r="ED361" s="14">
        <f ca="1" xml:space="preserve"> COUNTIFS($A:$A,CELL("contents", ED$4), $B:$B,CELL("contents", ED$7), $E:$E, "TRUE", $C:$C,CELL("contents", $P360), $G:$G,CELL("contents", ED$3))</f>
        <v>41</v>
      </c>
    </row>
    <row r="362" spans="1:134" x14ac:dyDescent="0.25">
      <c r="A362" t="s">
        <v>13</v>
      </c>
      <c r="B362" t="s">
        <v>14</v>
      </c>
      <c r="C362">
        <v>12</v>
      </c>
      <c r="D362">
        <v>31</v>
      </c>
      <c r="E362" t="b">
        <v>0</v>
      </c>
      <c r="F362">
        <v>1.6E-2</v>
      </c>
      <c r="G362">
        <v>16</v>
      </c>
      <c r="H362">
        <v>16</v>
      </c>
      <c r="I362">
        <v>65</v>
      </c>
      <c r="J362">
        <v>36</v>
      </c>
      <c r="K362">
        <v>0</v>
      </c>
      <c r="L362">
        <v>11</v>
      </c>
      <c r="M362">
        <f t="shared" si="774"/>
        <v>0</v>
      </c>
      <c r="N362" t="b">
        <f t="shared" ref="N362" si="853">AND(MIN($F362,$F363,$F364)=$F362,MAX($H362,$H363,$H364)=$H362)</f>
        <v>0</v>
      </c>
      <c r="O362" t="b">
        <f t="shared" ref="O362" si="854">AND(N362,NOT(N363),NOT(N364))</f>
        <v>0</v>
      </c>
      <c r="P362">
        <f>P357</f>
        <v>20</v>
      </c>
      <c r="Q362" s="6" t="s">
        <v>34</v>
      </c>
      <c r="R362" s="21" t="s">
        <v>32</v>
      </c>
      <c r="S362" s="12">
        <f ca="1" xml:space="preserve"> COUNTIFS($N:$N,"TRUE",  $A:$A,CELL("contents", S$4), $B:$B,CELL("contents", S$7), $C:$C,CELL("contents", $P360))</f>
        <v>148</v>
      </c>
      <c r="T362" s="19"/>
      <c r="U362" s="13"/>
      <c r="V362" s="14">
        <f ca="1" xml:space="preserve"> COUNTIFS($N:$N,"TRUE",  $A:$A,CELL("contents", V$4), $B:$B,CELL("contents", V$7), $C:$C,CELL("contents", $P360))</f>
        <v>148</v>
      </c>
      <c r="W362" s="12">
        <f ca="1" xml:space="preserve"> COUNTIFS($N:$N,"TRUE",  $A:$A,CELL("contents", W$4), $B:$B,CELL("contents", W$7), $C:$C,CELL("contents", $P360))</f>
        <v>109</v>
      </c>
      <c r="X362" s="19"/>
      <c r="Y362" s="13"/>
      <c r="Z362" s="14">
        <f ca="1" xml:space="preserve"> COUNTIFS($N:$N,"TRUE",  $A:$A,CELL("contents", Z$4), $B:$B,CELL("contents", Z$7), $C:$C,CELL("contents", $P360))</f>
        <v>109</v>
      </c>
      <c r="AA362" s="12">
        <f ca="1" xml:space="preserve"> COUNTIFS($N:$N,"TRUE",  $A:$A,CELL("contents", AA$4), $B:$B,CELL("contents", AA$7), $C:$C,CELL("contents", $P360))</f>
        <v>69</v>
      </c>
      <c r="AB362" s="19"/>
      <c r="AC362" s="13"/>
      <c r="AD362" s="14">
        <f ca="1" xml:space="preserve"> COUNTIFS($N:$N,"TRUE",  $A:$A,CELL("contents", AD$4), $B:$B,CELL("contents", AD$7), $C:$C,CELL("contents", $P360))</f>
        <v>69</v>
      </c>
      <c r="AE362" s="12">
        <f ca="1" xml:space="preserve"> COUNTIFS($N:$N,"TRUE",  $A:$A,CELL("contents", AE$4), $B:$B,CELL("contents", AE$7), $C:$C,CELL("contents", $P360))</f>
        <v>326</v>
      </c>
      <c r="AF362" s="19"/>
      <c r="AG362" s="13"/>
      <c r="AH362" s="14">
        <f ca="1" xml:space="preserve"> COUNTIFS($N:$N,"TRUE",  $A:$A,CELL("contents", AH$4), $B:$B,CELL("contents", AH$7), $C:$C,CELL("contents", $P360))</f>
        <v>326</v>
      </c>
      <c r="AK362" s="6" t="s">
        <v>34</v>
      </c>
      <c r="AL362" s="21" t="s">
        <v>32</v>
      </c>
      <c r="AM362" s="12">
        <f ca="1" xml:space="preserve"> COUNTIFS($N:$N,"TRUE",  $A:$A,CELL("contents", AM$4), $B:$B,CELL("contents", AM$7), $C:$C,CELL("contents", $P360), $G:$G,CELL("contents", AM$3))</f>
        <v>31</v>
      </c>
      <c r="AN362" s="19"/>
      <c r="AO362" s="13"/>
      <c r="AP362" s="14">
        <f ca="1" xml:space="preserve"> COUNTIFS($N:$N,"TRUE",  $A:$A,CELL("contents", AP$4), $B:$B,CELL("contents", AP$7), $C:$C,CELL("contents", $P360), $G:$G,CELL("contents", AP$3))</f>
        <v>31</v>
      </c>
      <c r="AQ362" s="12">
        <f ca="1" xml:space="preserve"> COUNTIFS($N:$N,"TRUE",  $A:$A,CELL("contents", AQ$4), $B:$B,CELL("contents", AQ$7), $C:$C,CELL("contents", $P360), $G:$G,CELL("contents", AQ$3))</f>
        <v>21</v>
      </c>
      <c r="AR362" s="19"/>
      <c r="AS362" s="13"/>
      <c r="AT362" s="14">
        <f ca="1" xml:space="preserve"> COUNTIFS($N:$N,"TRUE",  $A:$A,CELL("contents", AT$4), $B:$B,CELL("contents", AT$7), $C:$C,CELL("contents", $P360), $G:$G,CELL("contents", AT$3))</f>
        <v>21</v>
      </c>
      <c r="AU362" s="12">
        <f ca="1" xml:space="preserve"> COUNTIFS($N:$N,"TRUE",  $A:$A,CELL("contents", AU$4), $B:$B,CELL("contents", AU$7), $C:$C,CELL("contents", $P360), $G:$G,CELL("contents", AU$3))</f>
        <v>22</v>
      </c>
      <c r="AV362" s="19"/>
      <c r="AW362" s="13"/>
      <c r="AX362" s="14">
        <f ca="1" xml:space="preserve"> COUNTIFS($N:$N,"TRUE",  $A:$A,CELL("contents", AX$4), $B:$B,CELL("contents", AX$7), $C:$C,CELL("contents", $P360), $G:$G,CELL("contents", AX$3))</f>
        <v>22</v>
      </c>
      <c r="AY362" s="12">
        <f ca="1" xml:space="preserve"> COUNTIFS($N:$N,"TRUE",  $A:$A,CELL("contents", AY$4), $B:$B,CELL("contents", AY$7), $C:$C,CELL("contents", $P360), $G:$G,CELL("contents", AY$3))</f>
        <v>74</v>
      </c>
      <c r="AZ362" s="19"/>
      <c r="BA362" s="13"/>
      <c r="BB362" s="14">
        <f ca="1" xml:space="preserve"> COUNTIFS($N:$N,"TRUE",  $A:$A,CELL("contents", BB$4), $B:$B,CELL("contents", BB$7), $C:$C,CELL("contents", $P360), $G:$G,CELL("contents", BB$3))</f>
        <v>74</v>
      </c>
      <c r="BE362" s="6" t="s">
        <v>34</v>
      </c>
      <c r="BF362" s="21" t="s">
        <v>32</v>
      </c>
      <c r="BG362" s="12">
        <f ca="1" xml:space="preserve"> COUNTIFS($N:$N,"TRUE",  $A:$A,CELL("contents", BG$4), $B:$B,CELL("contents", BG$7), $C:$C,CELL("contents", $P360), $G:$G,CELL("contents", BG$3))</f>
        <v>28</v>
      </c>
      <c r="BH362" s="19"/>
      <c r="BI362" s="13"/>
      <c r="BJ362" s="14">
        <f ca="1" xml:space="preserve"> COUNTIFS($N:$N,"TRUE",  $A:$A,CELL("contents", BJ$4), $B:$B,CELL("contents", BJ$7), $C:$C,CELL("contents", $P360), $G:$G,CELL("contents", BJ$3))</f>
        <v>28</v>
      </c>
      <c r="BK362" s="12">
        <f ca="1" xml:space="preserve"> COUNTIFS($N:$N,"TRUE",  $A:$A,CELL("contents", BK$4), $B:$B,CELL("contents", BK$7), $C:$C,CELL("contents", $P360), $G:$G,CELL("contents", BK$3))</f>
        <v>25</v>
      </c>
      <c r="BL362" s="19"/>
      <c r="BM362" s="13"/>
      <c r="BN362" s="14">
        <f ca="1" xml:space="preserve"> COUNTIFS($N:$N,"TRUE",  $A:$A,CELL("contents", BN$4), $B:$B,CELL("contents", BN$7), $C:$C,CELL("contents", $P360), $G:$G,CELL("contents", BN$3))</f>
        <v>25</v>
      </c>
      <c r="BO362" s="12">
        <f ca="1" xml:space="preserve"> COUNTIFS($N:$N,"TRUE",  $A:$A,CELL("contents", BO$4), $B:$B,CELL("contents", BO$7), $C:$C,CELL("contents", $P360), $G:$G,CELL("contents", BO$3))</f>
        <v>11</v>
      </c>
      <c r="BP362" s="19"/>
      <c r="BQ362" s="13"/>
      <c r="BR362" s="14">
        <f ca="1" xml:space="preserve"> COUNTIFS($N:$N,"TRUE",  $A:$A,CELL("contents", BR$4), $B:$B,CELL("contents", BR$7), $C:$C,CELL("contents", $P360), $G:$G,CELL("contents", BR$3))</f>
        <v>11</v>
      </c>
      <c r="BS362" s="12">
        <f ca="1" xml:space="preserve"> COUNTIFS($N:$N,"TRUE",  $A:$A,CELL("contents", BS$4), $B:$B,CELL("contents", BS$7), $C:$C,CELL("contents", $P360), $G:$G,CELL("contents", BS$3))</f>
        <v>64</v>
      </c>
      <c r="BT362" s="19"/>
      <c r="BU362" s="13"/>
      <c r="BV362" s="14">
        <f ca="1" xml:space="preserve"> COUNTIFS($N:$N,"TRUE",  $A:$A,CELL("contents", BV$4), $B:$B,CELL("contents", BV$7), $C:$C,CELL("contents", $P360), $G:$G,CELL("contents", BV$3))</f>
        <v>64</v>
      </c>
      <c r="BY362" s="6" t="s">
        <v>34</v>
      </c>
      <c r="BZ362" s="21" t="s">
        <v>32</v>
      </c>
      <c r="CA362" s="12">
        <f ca="1" xml:space="preserve"> COUNTIFS($N:$N,"TRUE",  $A:$A,CELL("contents", CA$4), $B:$B,CELL("contents", CA$7), $C:$C,CELL("contents", $P360), $G:$G,CELL("contents", CA$3))</f>
        <v>32</v>
      </c>
      <c r="CB362" s="19"/>
      <c r="CC362" s="13"/>
      <c r="CD362" s="14">
        <f ca="1" xml:space="preserve"> COUNTIFS($N:$N,"TRUE",  $A:$A,CELL("contents", CD$4), $B:$B,CELL("contents", CD$7), $C:$C,CELL("contents", $P360), $G:$G,CELL("contents", CD$3))</f>
        <v>32</v>
      </c>
      <c r="CE362" s="12">
        <f ca="1" xml:space="preserve"> COUNTIFS($N:$N,"TRUE",  $A:$A,CELL("contents", CE$4), $B:$B,CELL("contents", CE$7), $C:$C,CELL("contents", $P360), $G:$G,CELL("contents", CE$3))</f>
        <v>18</v>
      </c>
      <c r="CF362" s="19"/>
      <c r="CG362" s="13"/>
      <c r="CH362" s="14">
        <f ca="1" xml:space="preserve"> COUNTIFS($N:$N,"TRUE",  $A:$A,CELL("contents", CH$4), $B:$B,CELL("contents", CH$7), $C:$C,CELL("contents", $P360), $G:$G,CELL("contents", CH$3))</f>
        <v>18</v>
      </c>
      <c r="CI362" s="12">
        <f ca="1" xml:space="preserve"> COUNTIFS($N:$N,"TRUE",  $A:$A,CELL("contents", CI$4), $B:$B,CELL("contents", CI$7), $C:$C,CELL("contents", $P360), $G:$G,CELL("contents", CI$3))</f>
        <v>13</v>
      </c>
      <c r="CJ362" s="19"/>
      <c r="CK362" s="13"/>
      <c r="CL362" s="14">
        <f ca="1" xml:space="preserve"> COUNTIFS($N:$N,"TRUE",  $A:$A,CELL("contents", CL$4), $B:$B,CELL("contents", CL$7), $C:$C,CELL("contents", $P360), $G:$G,CELL("contents", CL$3))</f>
        <v>13</v>
      </c>
      <c r="CM362" s="12">
        <f ca="1" xml:space="preserve"> COUNTIFS($N:$N,"TRUE",  $A:$A,CELL("contents", CM$4), $B:$B,CELL("contents", CM$7), $C:$C,CELL("contents", $P360), $G:$G,CELL("contents", CM$3))</f>
        <v>63</v>
      </c>
      <c r="CN362" s="19"/>
      <c r="CO362" s="13"/>
      <c r="CP362" s="14">
        <f ca="1" xml:space="preserve"> COUNTIFS($N:$N,"TRUE",  $A:$A,CELL("contents", CP$4), $B:$B,CELL("contents", CP$7), $C:$C,CELL("contents", $P360), $G:$G,CELL("contents", CP$3))</f>
        <v>63</v>
      </c>
      <c r="CS362" s="6" t="s">
        <v>34</v>
      </c>
      <c r="CT362" s="21" t="s">
        <v>32</v>
      </c>
      <c r="CU362" s="12">
        <f ca="1" xml:space="preserve"> COUNTIFS($N:$N,"TRUE",  $A:$A,CELL("contents", CU$4), $B:$B,CELL("contents", CU$7), $C:$C,CELL("contents", $P360), $G:$G,CELL("contents", CU$3))</f>
        <v>33</v>
      </c>
      <c r="CV362" s="19"/>
      <c r="CW362" s="13"/>
      <c r="CX362" s="14">
        <f ca="1" xml:space="preserve"> COUNTIFS($N:$N,"TRUE",  $A:$A,CELL("contents", CX$4), $B:$B,CELL("contents", CX$7), $C:$C,CELL("contents", $P360), $G:$G,CELL("contents", CX$3))</f>
        <v>33</v>
      </c>
      <c r="CY362" s="12">
        <f ca="1" xml:space="preserve"> COUNTIFS($N:$N,"TRUE",  $A:$A,CELL("contents", CY$4), $B:$B,CELL("contents", CY$7), $C:$C,CELL("contents", $P360), $G:$G,CELL("contents", CY$3))</f>
        <v>20</v>
      </c>
      <c r="CZ362" s="19"/>
      <c r="DA362" s="13"/>
      <c r="DB362" s="14">
        <f ca="1" xml:space="preserve"> COUNTIFS($N:$N,"TRUE",  $A:$A,CELL("contents", DB$4), $B:$B,CELL("contents", DB$7), $C:$C,CELL("contents", $P360), $G:$G,CELL("contents", DB$3))</f>
        <v>20</v>
      </c>
      <c r="DC362" s="12">
        <f ca="1" xml:space="preserve"> COUNTIFS($N:$N,"TRUE",  $A:$A,CELL("contents", DC$4), $B:$B,CELL("contents", DC$7), $C:$C,CELL("contents", $P360), $G:$G,CELL("contents", DC$3))</f>
        <v>14</v>
      </c>
      <c r="DD362" s="19"/>
      <c r="DE362" s="13"/>
      <c r="DF362" s="14">
        <f ca="1" xml:space="preserve"> COUNTIFS($N:$N,"TRUE",  $A:$A,CELL("contents", DF$4), $B:$B,CELL("contents", DF$7), $C:$C,CELL("contents", $P360), $G:$G,CELL("contents", DF$3))</f>
        <v>14</v>
      </c>
      <c r="DG362" s="12">
        <f ca="1" xml:space="preserve"> COUNTIFS($N:$N,"TRUE",  $A:$A,CELL("contents", DG$4), $B:$B,CELL("contents", DG$7), $C:$C,CELL("contents", $P360), $G:$G,CELL("contents", DG$3))</f>
        <v>67</v>
      </c>
      <c r="DH362" s="19"/>
      <c r="DI362" s="13"/>
      <c r="DJ362" s="14">
        <f ca="1" xml:space="preserve"> COUNTIFS($N:$N,"TRUE",  $A:$A,CELL("contents", DJ$4), $B:$B,CELL("contents", DJ$7), $C:$C,CELL("contents", $P360), $G:$G,CELL("contents", DJ$3))</f>
        <v>67</v>
      </c>
      <c r="DM362" s="6" t="s">
        <v>34</v>
      </c>
      <c r="DN362" s="21" t="s">
        <v>32</v>
      </c>
      <c r="DO362" s="12">
        <f ca="1" xml:space="preserve"> COUNTIFS($N:$N,"TRUE",  $A:$A,CELL("contents", DO$4), $B:$B,CELL("contents", DO$7), $C:$C,CELL("contents", $P360), $G:$G,CELL("contents", DO$3))</f>
        <v>24</v>
      </c>
      <c r="DP362" s="19"/>
      <c r="DQ362" s="13"/>
      <c r="DR362" s="14">
        <f ca="1" xml:space="preserve"> COUNTIFS($N:$N,"TRUE",  $A:$A,CELL("contents", DR$4), $B:$B,CELL("contents", DR$7), $C:$C,CELL("contents", $P360), $G:$G,CELL("contents", DR$3))</f>
        <v>24</v>
      </c>
      <c r="DS362" s="12">
        <f ca="1" xml:space="preserve"> COUNTIFS($N:$N,"TRUE",  $A:$A,CELL("contents", DS$4), $B:$B,CELL("contents", DS$7), $C:$C,CELL("contents", $P360), $G:$G,CELL("contents", DS$3))</f>
        <v>25</v>
      </c>
      <c r="DT362" s="19"/>
      <c r="DU362" s="13"/>
      <c r="DV362" s="14">
        <f ca="1" xml:space="preserve"> COUNTIFS($N:$N,"TRUE",  $A:$A,CELL("contents", DV$4), $B:$B,CELL("contents", DV$7), $C:$C,CELL("contents", $P360), $G:$G,CELL("contents", DV$3))</f>
        <v>25</v>
      </c>
      <c r="DW362" s="12">
        <f ca="1" xml:space="preserve"> COUNTIFS($N:$N,"TRUE",  $A:$A,CELL("contents", DW$4), $B:$B,CELL("contents", DW$7), $C:$C,CELL("contents", $P360), $G:$G,CELL("contents", DW$3))</f>
        <v>9</v>
      </c>
      <c r="DX362" s="19"/>
      <c r="DY362" s="13"/>
      <c r="DZ362" s="14">
        <f ca="1" xml:space="preserve"> COUNTIFS($N:$N,"TRUE",  $A:$A,CELL("contents", DZ$4), $B:$B,CELL("contents", DZ$7), $C:$C,CELL("contents", $P360), $G:$G,CELL("contents", DZ$3))</f>
        <v>9</v>
      </c>
      <c r="EA362" s="12">
        <f ca="1" xml:space="preserve"> COUNTIFS($N:$N,"TRUE",  $A:$A,CELL("contents", EA$4), $B:$B,CELL("contents", EA$7), $C:$C,CELL("contents", $P360), $G:$G,CELL("contents", EA$3))</f>
        <v>58</v>
      </c>
      <c r="EB362" s="19"/>
      <c r="EC362" s="13"/>
      <c r="ED362" s="14">
        <f ca="1" xml:space="preserve"> COUNTIFS($N:$N,"TRUE",  $A:$A,CELL("contents", ED$4), $B:$B,CELL("contents", ED$7), $C:$C,CELL("contents", $P360), $G:$G,CELL("contents", ED$3))</f>
        <v>58</v>
      </c>
    </row>
    <row r="363" spans="1:134" x14ac:dyDescent="0.25">
      <c r="A363" t="s">
        <v>15</v>
      </c>
      <c r="B363" t="s">
        <v>14</v>
      </c>
      <c r="C363">
        <v>12</v>
      </c>
      <c r="D363">
        <v>31</v>
      </c>
      <c r="E363" t="b">
        <v>0</v>
      </c>
      <c r="F363">
        <v>4.0000000000000001E-3</v>
      </c>
      <c r="G363">
        <v>16</v>
      </c>
      <c r="H363">
        <v>16</v>
      </c>
      <c r="I363">
        <v>37</v>
      </c>
      <c r="J363">
        <v>36</v>
      </c>
      <c r="K363">
        <v>0</v>
      </c>
      <c r="L363">
        <v>11</v>
      </c>
      <c r="M363">
        <f t="shared" si="774"/>
        <v>0</v>
      </c>
      <c r="N363" t="b">
        <f t="shared" ref="N363" si="855">AND(MIN($F362,$F363,$F364)=$F363,MAX($H362,$H363,$H364)=$H363)</f>
        <v>1</v>
      </c>
      <c r="O363" t="b">
        <f t="shared" ref="O363" si="856">AND(NOT(N362),N363,NOT(N364))</f>
        <v>1</v>
      </c>
      <c r="P363">
        <f>P357</f>
        <v>20</v>
      </c>
      <c r="Q363" s="5" t="s">
        <v>35</v>
      </c>
      <c r="R363" s="21"/>
      <c r="S363" s="12">
        <f ca="1" xml:space="preserve"> COUNTIFS($O:$O,"TRUE",  $A:$A,CELL("contents", S$4), $B:$B,CELL("contents", S$7), $C:$C,CELL("contents", $P360))</f>
        <v>105</v>
      </c>
      <c r="T363" s="19"/>
      <c r="U363" s="13"/>
      <c r="V363" s="14">
        <f ca="1" xml:space="preserve"> COUNTIFS($O:$O,"TRUE",  $A:$A,CELL("contents", V$4), $B:$B,CELL("contents", V$7), $C:$C,CELL("contents", $P360))</f>
        <v>105</v>
      </c>
      <c r="W363" s="12">
        <f ca="1" xml:space="preserve"> COUNTIFS($O:$O,"TRUE",  $A:$A,CELL("contents", W$4), $B:$B,CELL("contents", W$7), $C:$C,CELL("contents", $P360))</f>
        <v>55</v>
      </c>
      <c r="X363" s="19"/>
      <c r="Y363" s="13"/>
      <c r="Z363" s="14">
        <f ca="1" xml:space="preserve"> COUNTIFS($O:$O,"TRUE",  $A:$A,CELL("contents", Z$4), $B:$B,CELL("contents", Z$7), $C:$C,CELL("contents", $P360))</f>
        <v>55</v>
      </c>
      <c r="AA363" s="12">
        <f ca="1" xml:space="preserve"> COUNTIFS($O:$O,"TRUE",  $A:$A,CELL("contents", AA$4), $B:$B,CELL("contents", AA$7), $C:$C,CELL("contents", $P360))</f>
        <v>14</v>
      </c>
      <c r="AB363" s="19"/>
      <c r="AC363" s="13"/>
      <c r="AD363" s="14">
        <f ca="1" xml:space="preserve"> COUNTIFS($O:$O,"TRUE",  $A:$A,CELL("contents", AD$4), $B:$B,CELL("contents", AD$7), $C:$C,CELL("contents", $P360))</f>
        <v>14</v>
      </c>
      <c r="AE363" s="12">
        <f ca="1" xml:space="preserve"> COUNTIFS($O:$O,"TRUE",  $A:$A,CELL("contents", AE$4), $B:$B,CELL("contents", AE$7), $C:$C,CELL("contents", $P360))</f>
        <v>174</v>
      </c>
      <c r="AF363" s="19"/>
      <c r="AG363" s="13"/>
      <c r="AH363" s="14">
        <f ca="1" xml:space="preserve"> COUNTIFS($O:$O,"TRUE",  $A:$A,CELL("contents", AH$4), $B:$B,CELL("contents", AH$7), $C:$C,CELL("contents", $P360))</f>
        <v>174</v>
      </c>
      <c r="AK363" s="5" t="s">
        <v>35</v>
      </c>
      <c r="AL363" s="21"/>
      <c r="AM363" s="12">
        <f ca="1" xml:space="preserve"> COUNTIFS($O:$O,"TRUE",  $A:$A,CELL("contents", AM$4), $B:$B,CELL("contents", AM$7), $C:$C,CELL("contents", $P360), $G:$G,CELL("contents", AM$3))</f>
        <v>18</v>
      </c>
      <c r="AN363" s="19"/>
      <c r="AO363" s="13"/>
      <c r="AP363" s="14">
        <f ca="1" xml:space="preserve"> COUNTIFS($O:$O,"TRUE",  $A:$A,CELL("contents", AP$4), $B:$B,CELL("contents", AP$7), $C:$C,CELL("contents", $P360), $G:$G,CELL("contents", AP$3))</f>
        <v>18</v>
      </c>
      <c r="AQ363" s="12">
        <f ca="1" xml:space="preserve"> COUNTIFS($O:$O,"TRUE",  $A:$A,CELL("contents", AQ$4), $B:$B,CELL("contents", AQ$7), $C:$C,CELL("contents", $P360), $G:$G,CELL("contents", AQ$3))</f>
        <v>5</v>
      </c>
      <c r="AR363" s="19"/>
      <c r="AS363" s="13"/>
      <c r="AT363" s="14">
        <f ca="1" xml:space="preserve"> COUNTIFS($O:$O,"TRUE",  $A:$A,CELL("contents", AT$4), $B:$B,CELL("contents", AT$7), $C:$C,CELL("contents", $P360), $G:$G,CELL("contents", AT$3))</f>
        <v>5</v>
      </c>
      <c r="AU363" s="12">
        <f ca="1" xml:space="preserve"> COUNTIFS($O:$O,"TRUE",  $A:$A,CELL("contents", AU$4), $B:$B,CELL("contents", AU$7), $C:$C,CELL("contents", $P360), $G:$G,CELL("contents", AU$3))</f>
        <v>4</v>
      </c>
      <c r="AV363" s="19"/>
      <c r="AW363" s="13"/>
      <c r="AX363" s="14">
        <f ca="1" xml:space="preserve"> COUNTIFS($O:$O,"TRUE",  $A:$A,CELL("contents", AX$4), $B:$B,CELL("contents", AX$7), $C:$C,CELL("contents", $P360), $G:$G,CELL("contents", AX$3))</f>
        <v>4</v>
      </c>
      <c r="AY363" s="12">
        <f ca="1" xml:space="preserve"> COUNTIFS($O:$O,"TRUE",  $A:$A,CELL("contents", AY$4), $B:$B,CELL("contents", AY$7), $C:$C,CELL("contents", $P360), $G:$G,CELL("contents", AY$3))</f>
        <v>27</v>
      </c>
      <c r="AZ363" s="19"/>
      <c r="BA363" s="13"/>
      <c r="BB363" s="14">
        <f ca="1" xml:space="preserve"> COUNTIFS($O:$O,"TRUE",  $A:$A,CELL("contents", BB$4), $B:$B,CELL("contents", BB$7), $C:$C,CELL("contents", $P360), $G:$G,CELL("contents", BB$3))</f>
        <v>27</v>
      </c>
      <c r="BE363" s="5" t="s">
        <v>35</v>
      </c>
      <c r="BF363" s="21"/>
      <c r="BG363" s="12">
        <f ca="1" xml:space="preserve"> COUNTIFS($O:$O,"TRUE",  $A:$A,CELL("contents", BG$4), $B:$B,CELL("contents", BG$7), $C:$C,CELL("contents", $P360), $G:$G,CELL("contents", BG$3))</f>
        <v>20</v>
      </c>
      <c r="BH363" s="19"/>
      <c r="BI363" s="13"/>
      <c r="BJ363" s="14">
        <f ca="1" xml:space="preserve"> COUNTIFS($O:$O,"TRUE",  $A:$A,CELL("contents", BJ$4), $B:$B,CELL("contents", BJ$7), $C:$C,CELL("contents", $P360), $G:$G,CELL("contents", BJ$3))</f>
        <v>20</v>
      </c>
      <c r="BK363" s="12">
        <f ca="1" xml:space="preserve"> COUNTIFS($O:$O,"TRUE",  $A:$A,CELL("contents", BK$4), $B:$B,CELL("contents", BK$7), $C:$C,CELL("contents", $P360), $G:$G,CELL("contents", BK$3))</f>
        <v>11</v>
      </c>
      <c r="BL363" s="19"/>
      <c r="BM363" s="13"/>
      <c r="BN363" s="14">
        <f ca="1" xml:space="preserve"> COUNTIFS($O:$O,"TRUE",  $A:$A,CELL("contents", BN$4), $B:$B,CELL("contents", BN$7), $C:$C,CELL("contents", $P360), $G:$G,CELL("contents", BN$3))</f>
        <v>11</v>
      </c>
      <c r="BO363" s="12">
        <f ca="1" xml:space="preserve"> COUNTIFS($O:$O,"TRUE",  $A:$A,CELL("contents", BO$4), $B:$B,CELL("contents", BO$7), $C:$C,CELL("contents", $P360), $G:$G,CELL("contents", BO$3))</f>
        <v>2</v>
      </c>
      <c r="BP363" s="19"/>
      <c r="BQ363" s="13"/>
      <c r="BR363" s="14">
        <f ca="1" xml:space="preserve"> COUNTIFS($O:$O,"TRUE",  $A:$A,CELL("contents", BR$4), $B:$B,CELL("contents", BR$7), $C:$C,CELL("contents", $P360), $G:$G,CELL("contents", BR$3))</f>
        <v>2</v>
      </c>
      <c r="BS363" s="12">
        <f ca="1" xml:space="preserve"> COUNTIFS($O:$O,"TRUE",  $A:$A,CELL("contents", BS$4), $B:$B,CELL("contents", BS$7), $C:$C,CELL("contents", $P360), $G:$G,CELL("contents", BS$3))</f>
        <v>33</v>
      </c>
      <c r="BT363" s="19"/>
      <c r="BU363" s="13"/>
      <c r="BV363" s="14">
        <f ca="1" xml:space="preserve"> COUNTIFS($O:$O,"TRUE",  $A:$A,CELL("contents", BV$4), $B:$B,CELL("contents", BV$7), $C:$C,CELL("contents", $P360), $G:$G,CELL("contents", BV$3))</f>
        <v>33</v>
      </c>
      <c r="BY363" s="5" t="s">
        <v>35</v>
      </c>
      <c r="BZ363" s="21"/>
      <c r="CA363" s="12">
        <f ca="1" xml:space="preserve"> COUNTIFS($O:$O,"TRUE",  $A:$A,CELL("contents", CA$4), $B:$B,CELL("contents", CA$7), $C:$C,CELL("contents", $P360), $G:$G,CELL("contents", CA$3))</f>
        <v>25</v>
      </c>
      <c r="CB363" s="19"/>
      <c r="CC363" s="13"/>
      <c r="CD363" s="14">
        <f ca="1" xml:space="preserve"> COUNTIFS($O:$O,"TRUE",  $A:$A,CELL("contents", CD$4), $B:$B,CELL("contents", CD$7), $C:$C,CELL("contents", $P360), $G:$G,CELL("contents", CD$3))</f>
        <v>25</v>
      </c>
      <c r="CE363" s="12">
        <f ca="1" xml:space="preserve"> COUNTIFS($O:$O,"TRUE",  $A:$A,CELL("contents", CE$4), $B:$B,CELL("contents", CE$7), $C:$C,CELL("contents", $P360), $G:$G,CELL("contents", CE$3))</f>
        <v>9</v>
      </c>
      <c r="CF363" s="19"/>
      <c r="CG363" s="13"/>
      <c r="CH363" s="14">
        <f ca="1" xml:space="preserve"> COUNTIFS($O:$O,"TRUE",  $A:$A,CELL("contents", CH$4), $B:$B,CELL("contents", CH$7), $C:$C,CELL("contents", $P360), $G:$G,CELL("contents", CH$3))</f>
        <v>9</v>
      </c>
      <c r="CI363" s="12">
        <f ca="1" xml:space="preserve"> COUNTIFS($O:$O,"TRUE",  $A:$A,CELL("contents", CI$4), $B:$B,CELL("contents", CI$7), $C:$C,CELL("contents", $P360), $G:$G,CELL("contents", CI$3))</f>
        <v>4</v>
      </c>
      <c r="CJ363" s="19"/>
      <c r="CK363" s="13"/>
      <c r="CL363" s="14">
        <f ca="1" xml:space="preserve"> COUNTIFS($O:$O,"TRUE",  $A:$A,CELL("contents", CL$4), $B:$B,CELL("contents", CL$7), $C:$C,CELL("contents", $P360), $G:$G,CELL("contents", CL$3))</f>
        <v>4</v>
      </c>
      <c r="CM363" s="12">
        <f ca="1" xml:space="preserve"> COUNTIFS($O:$O,"TRUE",  $A:$A,CELL("contents", CM$4), $B:$B,CELL("contents", CM$7), $C:$C,CELL("contents", $P360), $G:$G,CELL("contents", CM$3))</f>
        <v>38</v>
      </c>
      <c r="CN363" s="19"/>
      <c r="CO363" s="13"/>
      <c r="CP363" s="14">
        <f ca="1" xml:space="preserve"> COUNTIFS($O:$O,"TRUE",  $A:$A,CELL("contents", CP$4), $B:$B,CELL("contents", CP$7), $C:$C,CELL("contents", $P360), $G:$G,CELL("contents", CP$3))</f>
        <v>38</v>
      </c>
      <c r="CS363" s="5" t="s">
        <v>35</v>
      </c>
      <c r="CT363" s="21"/>
      <c r="CU363" s="12">
        <f ca="1" xml:space="preserve"> COUNTIFS($O:$O,"TRUE",  $A:$A,CELL("contents", CU$4), $B:$B,CELL("contents", CU$7), $C:$C,CELL("contents", $P360), $G:$G,CELL("contents", CU$3))</f>
        <v>22</v>
      </c>
      <c r="CV363" s="19"/>
      <c r="CW363" s="13"/>
      <c r="CX363" s="14">
        <f ca="1" xml:space="preserve"> COUNTIFS($O:$O,"TRUE",  $A:$A,CELL("contents", CX$4), $B:$B,CELL("contents", CX$7), $C:$C,CELL("contents", $P360), $G:$G,CELL("contents", CX$3))</f>
        <v>22</v>
      </c>
      <c r="CY363" s="12">
        <f ca="1" xml:space="preserve"> COUNTIFS($O:$O,"TRUE",  $A:$A,CELL("contents", CY$4), $B:$B,CELL("contents", CY$7), $C:$C,CELL("contents", $P360), $G:$G,CELL("contents", CY$3))</f>
        <v>12</v>
      </c>
      <c r="CZ363" s="19"/>
      <c r="DA363" s="13"/>
      <c r="DB363" s="14">
        <f ca="1" xml:space="preserve"> COUNTIFS($O:$O,"TRUE",  $A:$A,CELL("contents", DB$4), $B:$B,CELL("contents", DB$7), $C:$C,CELL("contents", $P360), $G:$G,CELL("contents", DB$3))</f>
        <v>12</v>
      </c>
      <c r="DC363" s="12">
        <f ca="1" xml:space="preserve"> COUNTIFS($O:$O,"TRUE",  $A:$A,CELL("contents", DC$4), $B:$B,CELL("contents", DC$7), $C:$C,CELL("contents", $P360), $G:$G,CELL("contents", DC$3))</f>
        <v>1</v>
      </c>
      <c r="DD363" s="19"/>
      <c r="DE363" s="13"/>
      <c r="DF363" s="14">
        <f ca="1" xml:space="preserve"> COUNTIFS($O:$O,"TRUE",  $A:$A,CELL("contents", DF$4), $B:$B,CELL("contents", DF$7), $C:$C,CELL("contents", $P360), $G:$G,CELL("contents", DF$3))</f>
        <v>1</v>
      </c>
      <c r="DG363" s="12">
        <f ca="1" xml:space="preserve"> COUNTIFS($O:$O,"TRUE",  $A:$A,CELL("contents", DG$4), $B:$B,CELL("contents", DG$7), $C:$C,CELL("contents", $P360), $G:$G,CELL("contents", DG$3))</f>
        <v>35</v>
      </c>
      <c r="DH363" s="19"/>
      <c r="DI363" s="13"/>
      <c r="DJ363" s="14">
        <f ca="1" xml:space="preserve"> COUNTIFS($O:$O,"TRUE",  $A:$A,CELL("contents", DJ$4), $B:$B,CELL("contents", DJ$7), $C:$C,CELL("contents", $P360), $G:$G,CELL("contents", DJ$3))</f>
        <v>35</v>
      </c>
      <c r="DM363" s="5" t="s">
        <v>35</v>
      </c>
      <c r="DN363" s="21"/>
      <c r="DO363" s="12">
        <f ca="1" xml:space="preserve"> COUNTIFS($O:$O,"TRUE",  $A:$A,CELL("contents", DO$4), $B:$B,CELL("contents", DO$7), $C:$C,CELL("contents", $P360), $G:$G,CELL("contents", DO$3))</f>
        <v>20</v>
      </c>
      <c r="DP363" s="19"/>
      <c r="DQ363" s="13"/>
      <c r="DR363" s="14">
        <f ca="1" xml:space="preserve"> COUNTIFS($O:$O,"TRUE",  $A:$A,CELL("contents", DR$4), $B:$B,CELL("contents", DR$7), $C:$C,CELL("contents", $P360), $G:$G,CELL("contents", DR$3))</f>
        <v>20</v>
      </c>
      <c r="DS363" s="12">
        <f ca="1" xml:space="preserve"> COUNTIFS($O:$O,"TRUE",  $A:$A,CELL("contents", DS$4), $B:$B,CELL("contents", DS$7), $C:$C,CELL("contents", $P360), $G:$G,CELL("contents", DS$3))</f>
        <v>18</v>
      </c>
      <c r="DT363" s="19"/>
      <c r="DU363" s="13"/>
      <c r="DV363" s="14">
        <f ca="1" xml:space="preserve"> COUNTIFS($O:$O,"TRUE",  $A:$A,CELL("contents", DV$4), $B:$B,CELL("contents", DV$7), $C:$C,CELL("contents", $P360), $G:$G,CELL("contents", DV$3))</f>
        <v>18</v>
      </c>
      <c r="DW363" s="12">
        <f ca="1" xml:space="preserve"> COUNTIFS($O:$O,"TRUE",  $A:$A,CELL("contents", DW$4), $B:$B,CELL("contents", DW$7), $C:$C,CELL("contents", $P360), $G:$G,CELL("contents", DW$3))</f>
        <v>3</v>
      </c>
      <c r="DX363" s="19"/>
      <c r="DY363" s="13"/>
      <c r="DZ363" s="14">
        <f ca="1" xml:space="preserve"> COUNTIFS($O:$O,"TRUE",  $A:$A,CELL("contents", DZ$4), $B:$B,CELL("contents", DZ$7), $C:$C,CELL("contents", $P360), $G:$G,CELL("contents", DZ$3))</f>
        <v>3</v>
      </c>
      <c r="EA363" s="12">
        <f ca="1" xml:space="preserve"> COUNTIFS($O:$O,"TRUE",  $A:$A,CELL("contents", EA$4), $B:$B,CELL("contents", EA$7), $C:$C,CELL("contents", $P360), $G:$G,CELL("contents", EA$3))</f>
        <v>41</v>
      </c>
      <c r="EB363" s="19"/>
      <c r="EC363" s="13"/>
      <c r="ED363" s="14">
        <f ca="1" xml:space="preserve"> COUNTIFS($O:$O,"TRUE",  $A:$A,CELL("contents", ED$4), $B:$B,CELL("contents", ED$7), $C:$C,CELL("contents", $P360), $G:$G,CELL("contents", ED$3))</f>
        <v>41</v>
      </c>
    </row>
    <row r="364" spans="1:134" x14ac:dyDescent="0.25">
      <c r="A364" t="s">
        <v>19</v>
      </c>
      <c r="B364" t="s">
        <v>14</v>
      </c>
      <c r="C364">
        <v>12</v>
      </c>
      <c r="D364">
        <v>31</v>
      </c>
      <c r="E364" t="b">
        <v>0</v>
      </c>
      <c r="F364">
        <v>2.4E-2</v>
      </c>
      <c r="G364">
        <v>16</v>
      </c>
      <c r="H364">
        <v>16</v>
      </c>
      <c r="I364">
        <v>65</v>
      </c>
      <c r="J364">
        <v>36</v>
      </c>
      <c r="K364">
        <v>0</v>
      </c>
      <c r="L364">
        <v>11</v>
      </c>
      <c r="M364">
        <f t="shared" si="774"/>
        <v>0</v>
      </c>
      <c r="N364" t="b">
        <f t="shared" ref="N364" si="857">AND(MIN($F362,$F363,$F364)=$F364,MAX($H362,$H363,$H364)=$H364)</f>
        <v>0</v>
      </c>
      <c r="O364" t="b">
        <f t="shared" ref="O364" si="858">AND(NOT(N362),NOT(N363),N364)</f>
        <v>0</v>
      </c>
      <c r="P364">
        <f>P357</f>
        <v>20</v>
      </c>
      <c r="Q364" s="7" t="s">
        <v>36</v>
      </c>
      <c r="R364" s="21"/>
      <c r="S364" s="12">
        <f ca="1" xml:space="preserve"> COUNTIFS($N:$N,"FALSE",  $A:$A,CELL("contents", S$4), $B:$B,CELL("contents", S$7), $C:$C,CELL("contents", $P360))</f>
        <v>92</v>
      </c>
      <c r="T364" s="19"/>
      <c r="U364" s="13"/>
      <c r="V364" s="14">
        <f ca="1" xml:space="preserve"> COUNTIFS($N:$N,"FALSE",  $A:$A,CELL("contents", V$4), $B:$B,CELL("contents", V$7), $C:$C,CELL("contents", $P360))</f>
        <v>92</v>
      </c>
      <c r="W364" s="12">
        <f ca="1" xml:space="preserve"> COUNTIFS($N:$N,"FALSE",  $A:$A,CELL("contents", W$4), $B:$B,CELL("contents", W$7), $C:$C,CELL("contents", $P360))</f>
        <v>131</v>
      </c>
      <c r="X364" s="19"/>
      <c r="Y364" s="13"/>
      <c r="Z364" s="14">
        <f ca="1" xml:space="preserve"> COUNTIFS($N:$N,"FALSE",  $A:$A,CELL("contents", Z$4), $B:$B,CELL("contents", Z$7), $C:$C,CELL("contents", $P360))</f>
        <v>131</v>
      </c>
      <c r="AA364" s="12">
        <f ca="1" xml:space="preserve"> COUNTIFS($N:$N,"FALSE",  $A:$A,CELL("contents", AA$4), $B:$B,CELL("contents", AA$7), $C:$C,CELL("contents", $P360))</f>
        <v>171</v>
      </c>
      <c r="AB364" s="19"/>
      <c r="AC364" s="13"/>
      <c r="AD364" s="14">
        <f ca="1" xml:space="preserve"> COUNTIFS($N:$N,"FALSE",  $A:$A,CELL("contents", AD$4), $B:$B,CELL("contents", AD$7), $C:$C,CELL("contents", $P360))</f>
        <v>171</v>
      </c>
      <c r="AE364" s="12">
        <f ca="1" xml:space="preserve"> COUNTIFS($N:$N,"FALSE",  $A:$A,CELL("contents", AE$4), $B:$B,CELL("contents", AE$7), $C:$C,CELL("contents", $P360))</f>
        <v>394</v>
      </c>
      <c r="AF364" s="19"/>
      <c r="AG364" s="13"/>
      <c r="AH364" s="14">
        <f ca="1" xml:space="preserve"> COUNTIFS($N:$N,"FALSE",  $A:$A,CELL("contents", AH$4), $B:$B,CELL("contents", AH$7), $C:$C,CELL("contents", $P360))</f>
        <v>394</v>
      </c>
      <c r="AK364" s="7" t="s">
        <v>36</v>
      </c>
      <c r="AL364" s="21"/>
      <c r="AM364" s="12">
        <f ca="1" xml:space="preserve"> COUNTIFS($N:$N,"FALSE",  $A:$A,CELL("contents", AM$4), $B:$B,CELL("contents", AM$7), $C:$C,CELL("contents", $P360), $G:$G,CELL("contents", AM$3))</f>
        <v>17</v>
      </c>
      <c r="AN364" s="19"/>
      <c r="AO364" s="13"/>
      <c r="AP364" s="14">
        <f ca="1" xml:space="preserve"> COUNTIFS($N:$N,"FALSE",  $A:$A,CELL("contents", AP$4), $B:$B,CELL("contents", AP$7), $C:$C,CELL("contents", $P360), $G:$G,CELL("contents", AP$3))</f>
        <v>17</v>
      </c>
      <c r="AQ364" s="12">
        <f ca="1" xml:space="preserve"> COUNTIFS($N:$N,"FALSE",  $A:$A,CELL("contents", AQ$4), $B:$B,CELL("contents", AQ$7), $C:$C,CELL("contents", $P360), $G:$G,CELL("contents", AQ$3))</f>
        <v>27</v>
      </c>
      <c r="AR364" s="19"/>
      <c r="AS364" s="13"/>
      <c r="AT364" s="14">
        <f ca="1" xml:space="preserve"> COUNTIFS($N:$N,"FALSE",  $A:$A,CELL("contents", AT$4), $B:$B,CELL("contents", AT$7), $C:$C,CELL("contents", $P360), $G:$G,CELL("contents", AT$3))</f>
        <v>27</v>
      </c>
      <c r="AU364" s="12">
        <f ca="1" xml:space="preserve"> COUNTIFS($N:$N,"FALSE",  $A:$A,CELL("contents", AU$4), $B:$B,CELL("contents", AU$7), $C:$C,CELL("contents", $P360), $G:$G,CELL("contents", AU$3))</f>
        <v>26</v>
      </c>
      <c r="AV364" s="19"/>
      <c r="AW364" s="13"/>
      <c r="AX364" s="14">
        <f ca="1" xml:space="preserve"> COUNTIFS($N:$N,"FALSE",  $A:$A,CELL("contents", AX$4), $B:$B,CELL("contents", AX$7), $C:$C,CELL("contents", $P360), $G:$G,CELL("contents", AX$3))</f>
        <v>26</v>
      </c>
      <c r="AY364" s="12">
        <f ca="1" xml:space="preserve"> COUNTIFS($N:$N,"FALSE",  $A:$A,CELL("contents", AY$4), $B:$B,CELL("contents", AY$7), $C:$C,CELL("contents", $P360), $G:$G,CELL("contents", AY$3))</f>
        <v>70</v>
      </c>
      <c r="AZ364" s="19"/>
      <c r="BA364" s="13"/>
      <c r="BB364" s="14">
        <f ca="1" xml:space="preserve"> COUNTIFS($N:$N,"FALSE",  $A:$A,CELL("contents", BB$4), $B:$B,CELL("contents", BB$7), $C:$C,CELL("contents", $P360), $G:$G,CELL("contents", BB$3))</f>
        <v>70</v>
      </c>
      <c r="BE364" s="7" t="s">
        <v>36</v>
      </c>
      <c r="BF364" s="21"/>
      <c r="BG364" s="12">
        <f ca="1" xml:space="preserve"> COUNTIFS($N:$N,"FALSE",  $A:$A,CELL("contents", BG$4), $B:$B,CELL("contents", BG$7), $C:$C,CELL("contents", $P360), $G:$G,CELL("contents", BG$3))</f>
        <v>20</v>
      </c>
      <c r="BH364" s="19"/>
      <c r="BI364" s="13"/>
      <c r="BJ364" s="14">
        <f ca="1" xml:space="preserve"> COUNTIFS($N:$N,"FALSE",  $A:$A,CELL("contents", BJ$4), $B:$B,CELL("contents", BJ$7), $C:$C,CELL("contents", $P360), $G:$G,CELL("contents", BJ$3))</f>
        <v>20</v>
      </c>
      <c r="BK364" s="12">
        <f ca="1" xml:space="preserve"> COUNTIFS($N:$N,"FALSE",  $A:$A,CELL("contents", BK$4), $B:$B,CELL("contents", BK$7), $C:$C,CELL("contents", $P360), $G:$G,CELL("contents", BK$3))</f>
        <v>23</v>
      </c>
      <c r="BL364" s="19"/>
      <c r="BM364" s="13"/>
      <c r="BN364" s="14">
        <f ca="1" xml:space="preserve"> COUNTIFS($N:$N,"FALSE",  $A:$A,CELL("contents", BN$4), $B:$B,CELL("contents", BN$7), $C:$C,CELL("contents", $P360), $G:$G,CELL("contents", BN$3))</f>
        <v>23</v>
      </c>
      <c r="BO364" s="12">
        <f ca="1" xml:space="preserve"> COUNTIFS($N:$N,"FALSE",  $A:$A,CELL("contents", BO$4), $B:$B,CELL("contents", BO$7), $C:$C,CELL("contents", $P360), $G:$G,CELL("contents", BO$3))</f>
        <v>37</v>
      </c>
      <c r="BP364" s="19"/>
      <c r="BQ364" s="13"/>
      <c r="BR364" s="14">
        <f ca="1" xml:space="preserve"> COUNTIFS($N:$N,"FALSE",  $A:$A,CELL("contents", BR$4), $B:$B,CELL("contents", BR$7), $C:$C,CELL("contents", $P360), $G:$G,CELL("contents", BR$3))</f>
        <v>37</v>
      </c>
      <c r="BS364" s="12">
        <f ca="1" xml:space="preserve"> COUNTIFS($N:$N,"FALSE",  $A:$A,CELL("contents", BS$4), $B:$B,CELL("contents", BS$7), $C:$C,CELL("contents", $P360), $G:$G,CELL("contents", BS$3))</f>
        <v>80</v>
      </c>
      <c r="BT364" s="19"/>
      <c r="BU364" s="13"/>
      <c r="BV364" s="14">
        <f ca="1" xml:space="preserve"> COUNTIFS($N:$N,"FALSE",  $A:$A,CELL("contents", BV$4), $B:$B,CELL("contents", BV$7), $C:$C,CELL("contents", $P360), $G:$G,CELL("contents", BV$3))</f>
        <v>80</v>
      </c>
      <c r="BY364" s="7" t="s">
        <v>36</v>
      </c>
      <c r="BZ364" s="21"/>
      <c r="CA364" s="12">
        <f ca="1" xml:space="preserve"> COUNTIFS($N:$N,"FALSE",  $A:$A,CELL("contents", CA$4), $B:$B,CELL("contents", CA$7), $C:$C,CELL("contents", $P360), $G:$G,CELL("contents", CA$3))</f>
        <v>16</v>
      </c>
      <c r="CB364" s="19"/>
      <c r="CC364" s="13"/>
      <c r="CD364" s="14">
        <f ca="1" xml:space="preserve"> COUNTIFS($N:$N,"FALSE",  $A:$A,CELL("contents", CD$4), $B:$B,CELL("contents", CD$7), $C:$C,CELL("contents", $P360), $G:$G,CELL("contents", CD$3))</f>
        <v>16</v>
      </c>
      <c r="CE364" s="12">
        <f ca="1" xml:space="preserve"> COUNTIFS($N:$N,"FALSE",  $A:$A,CELL("contents", CE$4), $B:$B,CELL("contents", CE$7), $C:$C,CELL("contents", $P360), $G:$G,CELL("contents", CE$3))</f>
        <v>30</v>
      </c>
      <c r="CF364" s="19"/>
      <c r="CG364" s="13"/>
      <c r="CH364" s="14">
        <f ca="1" xml:space="preserve"> COUNTIFS($N:$N,"FALSE",  $A:$A,CELL("contents", CH$4), $B:$B,CELL("contents", CH$7), $C:$C,CELL("contents", $P360), $G:$G,CELL("contents", CH$3))</f>
        <v>30</v>
      </c>
      <c r="CI364" s="12">
        <f ca="1" xml:space="preserve"> COUNTIFS($N:$N,"FALSE",  $A:$A,CELL("contents", CI$4), $B:$B,CELL("contents", CI$7), $C:$C,CELL("contents", $P360), $G:$G,CELL("contents", CI$3))</f>
        <v>35</v>
      </c>
      <c r="CJ364" s="19"/>
      <c r="CK364" s="13"/>
      <c r="CL364" s="14">
        <f ca="1" xml:space="preserve"> COUNTIFS($N:$N,"FALSE",  $A:$A,CELL("contents", CL$4), $B:$B,CELL("contents", CL$7), $C:$C,CELL("contents", $P360), $G:$G,CELL("contents", CL$3))</f>
        <v>35</v>
      </c>
      <c r="CM364" s="12">
        <f ca="1" xml:space="preserve"> COUNTIFS($N:$N,"FALSE",  $A:$A,CELL("contents", CM$4), $B:$B,CELL("contents", CM$7), $C:$C,CELL("contents", $P360), $G:$G,CELL("contents", CM$3))</f>
        <v>81</v>
      </c>
      <c r="CN364" s="19"/>
      <c r="CO364" s="13"/>
      <c r="CP364" s="14">
        <f ca="1" xml:space="preserve"> COUNTIFS($N:$N,"FALSE",  $A:$A,CELL("contents", CP$4), $B:$B,CELL("contents", CP$7), $C:$C,CELL("contents", $P360), $G:$G,CELL("contents", CP$3))</f>
        <v>81</v>
      </c>
      <c r="CS364" s="7" t="s">
        <v>36</v>
      </c>
      <c r="CT364" s="21"/>
      <c r="CU364" s="12">
        <f ca="1" xml:space="preserve"> COUNTIFS($N:$N,"FALSE",  $A:$A,CELL("contents", CU$4), $B:$B,CELL("contents", CU$7), $C:$C,CELL("contents", $P360), $G:$G,CELL("contents", CU$3))</f>
        <v>15</v>
      </c>
      <c r="CV364" s="19"/>
      <c r="CW364" s="13"/>
      <c r="CX364" s="14">
        <f ca="1" xml:space="preserve"> COUNTIFS($N:$N,"FALSE",  $A:$A,CELL("contents", CX$4), $B:$B,CELL("contents", CX$7), $C:$C,CELL("contents", $P360), $G:$G,CELL("contents", CX$3))</f>
        <v>15</v>
      </c>
      <c r="CY364" s="12">
        <f ca="1" xml:space="preserve"> COUNTIFS($N:$N,"FALSE",  $A:$A,CELL("contents", CY$4), $B:$B,CELL("contents", CY$7), $C:$C,CELL("contents", $P360), $G:$G,CELL("contents", CY$3))</f>
        <v>28</v>
      </c>
      <c r="CZ364" s="19"/>
      <c r="DA364" s="13"/>
      <c r="DB364" s="14">
        <f ca="1" xml:space="preserve"> COUNTIFS($N:$N,"FALSE",  $A:$A,CELL("contents", DB$4), $B:$B,CELL("contents", DB$7), $C:$C,CELL("contents", $P360), $G:$G,CELL("contents", DB$3))</f>
        <v>28</v>
      </c>
      <c r="DC364" s="12">
        <f ca="1" xml:space="preserve"> COUNTIFS($N:$N,"FALSE",  $A:$A,CELL("contents", DC$4), $B:$B,CELL("contents", DC$7), $C:$C,CELL("contents", $P360), $G:$G,CELL("contents", DC$3))</f>
        <v>34</v>
      </c>
      <c r="DD364" s="19"/>
      <c r="DE364" s="13"/>
      <c r="DF364" s="14">
        <f ca="1" xml:space="preserve"> COUNTIFS($N:$N,"FALSE",  $A:$A,CELL("contents", DF$4), $B:$B,CELL("contents", DF$7), $C:$C,CELL("contents", $P360), $G:$G,CELL("contents", DF$3))</f>
        <v>34</v>
      </c>
      <c r="DG364" s="12">
        <f ca="1" xml:space="preserve"> COUNTIFS($N:$N,"FALSE",  $A:$A,CELL("contents", DG$4), $B:$B,CELL("contents", DG$7), $C:$C,CELL("contents", $P360), $G:$G,CELL("contents", DG$3))</f>
        <v>77</v>
      </c>
      <c r="DH364" s="19"/>
      <c r="DI364" s="13"/>
      <c r="DJ364" s="14">
        <f ca="1" xml:space="preserve"> COUNTIFS($N:$N,"FALSE",  $A:$A,CELL("contents", DJ$4), $B:$B,CELL("contents", DJ$7), $C:$C,CELL("contents", $P360), $G:$G,CELL("contents", DJ$3))</f>
        <v>77</v>
      </c>
      <c r="DM364" s="7" t="s">
        <v>36</v>
      </c>
      <c r="DN364" s="21"/>
      <c r="DO364" s="12">
        <f ca="1" xml:space="preserve"> COUNTIFS($N:$N,"FALSE",  $A:$A,CELL("contents", DO$4), $B:$B,CELL("contents", DO$7), $C:$C,CELL("contents", $P360), $G:$G,CELL("contents", DO$3))</f>
        <v>24</v>
      </c>
      <c r="DP364" s="19"/>
      <c r="DQ364" s="13"/>
      <c r="DR364" s="14">
        <f ca="1" xml:space="preserve"> COUNTIFS($N:$N,"FALSE",  $A:$A,CELL("contents", DR$4), $B:$B,CELL("contents", DR$7), $C:$C,CELL("contents", $P360), $G:$G,CELL("contents", DR$3))</f>
        <v>24</v>
      </c>
      <c r="DS364" s="12">
        <f ca="1" xml:space="preserve"> COUNTIFS($N:$N,"FALSE",  $A:$A,CELL("contents", DS$4), $B:$B,CELL("contents", DS$7), $C:$C,CELL("contents", $P360), $G:$G,CELL("contents", DS$3))</f>
        <v>23</v>
      </c>
      <c r="DT364" s="19"/>
      <c r="DU364" s="13"/>
      <c r="DV364" s="14">
        <f ca="1" xml:space="preserve"> COUNTIFS($N:$N,"FALSE",  $A:$A,CELL("contents", DV$4), $B:$B,CELL("contents", DV$7), $C:$C,CELL("contents", $P360), $G:$G,CELL("contents", DV$3))</f>
        <v>23</v>
      </c>
      <c r="DW364" s="12">
        <f ca="1" xml:space="preserve"> COUNTIFS($N:$N,"FALSE",  $A:$A,CELL("contents", DW$4), $B:$B,CELL("contents", DW$7), $C:$C,CELL("contents", $P360), $G:$G,CELL("contents", DW$3))</f>
        <v>39</v>
      </c>
      <c r="DX364" s="19"/>
      <c r="DY364" s="13"/>
      <c r="DZ364" s="14">
        <f ca="1" xml:space="preserve"> COUNTIFS($N:$N,"FALSE",  $A:$A,CELL("contents", DZ$4), $B:$B,CELL("contents", DZ$7), $C:$C,CELL("contents", $P360), $G:$G,CELL("contents", DZ$3))</f>
        <v>39</v>
      </c>
      <c r="EA364" s="12">
        <f ca="1" xml:space="preserve"> COUNTIFS($N:$N,"FALSE",  $A:$A,CELL("contents", EA$4), $B:$B,CELL("contents", EA$7), $C:$C,CELL("contents", $P360), $G:$G,CELL("contents", EA$3))</f>
        <v>86</v>
      </c>
      <c r="EB364" s="19"/>
      <c r="EC364" s="13"/>
      <c r="ED364" s="14">
        <f ca="1" xml:space="preserve"> COUNTIFS($N:$N,"FALSE",  $A:$A,CELL("contents", ED$4), $B:$B,CELL("contents", ED$7), $C:$C,CELL("contents", $P360), $G:$G,CELL("contents", ED$3))</f>
        <v>86</v>
      </c>
    </row>
    <row r="365" spans="1:134" x14ac:dyDescent="0.25">
      <c r="A365" t="s">
        <v>13</v>
      </c>
      <c r="B365" t="s">
        <v>14</v>
      </c>
      <c r="C365">
        <v>12</v>
      </c>
      <c r="D365">
        <v>33</v>
      </c>
      <c r="E365" t="b">
        <v>1</v>
      </c>
      <c r="F365">
        <v>10.000999999999999</v>
      </c>
      <c r="G365">
        <v>16</v>
      </c>
      <c r="H365">
        <v>0</v>
      </c>
      <c r="I365">
        <v>1672745</v>
      </c>
      <c r="J365">
        <v>364812</v>
      </c>
      <c r="K365">
        <v>182405</v>
      </c>
      <c r="L365">
        <v>10</v>
      </c>
      <c r="M365">
        <f t="shared" si="774"/>
        <v>16</v>
      </c>
      <c r="N365" t="b">
        <f t="shared" ref="N365" si="859">AND(MIN($F365,$F366,$F367)=$F365,MAX($H365,$H366,$H367)=$H365)</f>
        <v>1</v>
      </c>
      <c r="O365" t="b">
        <f t="shared" ref="O365" si="860">AND(N365,NOT(N366),NOT(N367))</f>
        <v>0</v>
      </c>
      <c r="P365">
        <f>P357</f>
        <v>20</v>
      </c>
      <c r="Q365" s="6" t="s">
        <v>16</v>
      </c>
      <c r="R365" s="33" t="s">
        <v>5</v>
      </c>
      <c r="S365" s="12">
        <f ca="1" xml:space="preserve"> SUMIFS($F:$F, $A:$A,CELL("contents", S$4), $B:$B,CELL("contents", S$7), $C:$C,CELL("contents", $P360))</f>
        <v>455.85499999999968</v>
      </c>
      <c r="T365" s="19"/>
      <c r="U365" s="13"/>
      <c r="V365" s="14">
        <f ca="1" xml:space="preserve"> SUMIFS($F:$F, $A:$A,CELL("contents", V$4), $B:$B,CELL("contents", V$7), $C:$C,CELL("contents", $P360))</f>
        <v>455.85499999999968</v>
      </c>
      <c r="W365" s="12">
        <f ca="1" xml:space="preserve"> SUMIFS($F:$F, $A:$A,CELL("contents", W$4), $B:$B,CELL("contents", W$7), $C:$C,CELL("contents", $P360))</f>
        <v>594.58299999999963</v>
      </c>
      <c r="X365" s="19"/>
      <c r="Y365" s="13"/>
      <c r="Z365" s="14">
        <f ca="1" xml:space="preserve"> SUMIFS($F:$F, $A:$A,CELL("contents", Z$4), $B:$B,CELL("contents", Z$7), $C:$C,CELL("contents", $P360))</f>
        <v>594.58299999999963</v>
      </c>
      <c r="AA365" s="12">
        <f ca="1" xml:space="preserve"> SUMIFS($F:$F, $A:$A,CELL("contents", AA$4), $B:$B,CELL("contents", AA$7), $C:$C,CELL("contents", $P360))</f>
        <v>596.76299999999958</v>
      </c>
      <c r="AB365" s="19"/>
      <c r="AC365" s="13"/>
      <c r="AD365" s="14">
        <f ca="1" xml:space="preserve"> SUMIFS($F:$F, $A:$A,CELL("contents", AD$4), $B:$B,CELL("contents", AD$7), $C:$C,CELL("contents", $P360))</f>
        <v>596.76299999999958</v>
      </c>
      <c r="AE365" s="12">
        <f ca="1" xml:space="preserve"> SUMIFS($F:$F, $A:$A,CELL("contents", AE$4), $B:$B,CELL("contents", AE$7), $C:$C,CELL("contents", $P360))</f>
        <v>1647.2009999999971</v>
      </c>
      <c r="AF365" s="19"/>
      <c r="AG365" s="13"/>
      <c r="AH365" s="14">
        <f ca="1" xml:space="preserve"> SUMIFS($F:$F, $A:$A,CELL("contents", AH$4), $B:$B,CELL("contents", AH$7), $C:$C,CELL("contents", $P360))</f>
        <v>1647.2009999999971</v>
      </c>
      <c r="AK365" s="6" t="s">
        <v>16</v>
      </c>
      <c r="AL365" s="33" t="s">
        <v>5</v>
      </c>
      <c r="AM365" s="12">
        <f ca="1" xml:space="preserve"> SUMIFS($F:$F, $A:$A,CELL("contents", AM$4), $B:$B,CELL("contents", AM$7), $C:$C,CELL("contents", $P360), $G:$G,CELL("contents", AM$3))</f>
        <v>72.429000000000045</v>
      </c>
      <c r="AN365" s="19"/>
      <c r="AO365" s="13"/>
      <c r="AP365" s="14">
        <f ca="1" xml:space="preserve"> SUMIFS($F:$F, $A:$A,CELL("contents", AP$4), $B:$B,CELL("contents", AP$7), $C:$C,CELL("contents", $P360), $G:$G,CELL("contents", AP$3))</f>
        <v>72.429000000000045</v>
      </c>
      <c r="AQ365" s="12">
        <f ca="1" xml:space="preserve"> SUMIFS($F:$F, $A:$A,CELL("contents", AQ$4), $B:$B,CELL("contents", AQ$7), $C:$C,CELL("contents", $P360), $G:$G,CELL("contents", AQ$3))</f>
        <v>76.546000000000035</v>
      </c>
      <c r="AR365" s="19"/>
      <c r="AS365" s="13"/>
      <c r="AT365" s="14">
        <f ca="1" xml:space="preserve"> SUMIFS($F:$F, $A:$A,CELL("contents", AT$4), $B:$B,CELL("contents", AT$7), $C:$C,CELL("contents", $P360), $G:$G,CELL("contents", AT$3))</f>
        <v>76.546000000000035</v>
      </c>
      <c r="AU365" s="12">
        <f ca="1" xml:space="preserve"> SUMIFS($F:$F, $A:$A,CELL("contents", AU$4), $B:$B,CELL("contents", AU$7), $C:$C,CELL("contents", $P360), $G:$G,CELL("contents", AU$3))</f>
        <v>75.742000000000047</v>
      </c>
      <c r="AV365" s="19"/>
      <c r="AW365" s="13"/>
      <c r="AX365" s="14">
        <f ca="1" xml:space="preserve"> SUMIFS($F:$F, $A:$A,CELL("contents", AX$4), $B:$B,CELL("contents", AX$7), $C:$C,CELL("contents", $P360), $G:$G,CELL("contents", AX$3))</f>
        <v>75.742000000000047</v>
      </c>
      <c r="AY365" s="12">
        <f ca="1" xml:space="preserve"> SUMIFS($F:$F, $A:$A,CELL("contents", AY$4), $B:$B,CELL("contents", AY$7), $C:$C,CELL("contents", $P360), $G:$G,CELL("contents", AY$3))</f>
        <v>224.71700000000033</v>
      </c>
      <c r="AZ365" s="19"/>
      <c r="BA365" s="13"/>
      <c r="BB365" s="14">
        <f ca="1" xml:space="preserve"> SUMIFS($F:$F, $A:$A,CELL("contents", BB$4), $B:$B,CELL("contents", BB$7), $C:$C,CELL("contents", $P360), $G:$G,CELL("contents", BB$3))</f>
        <v>224.71700000000033</v>
      </c>
      <c r="BE365" s="6" t="s">
        <v>16</v>
      </c>
      <c r="BF365" s="33" t="s">
        <v>5</v>
      </c>
      <c r="BG365" s="12">
        <f ca="1" xml:space="preserve"> SUMIFS($F:$F, $A:$A,CELL("contents", BG$4), $B:$B,CELL("contents", BG$7), $C:$C,CELL("contents", $P360), $G:$G,CELL("contents", BG$3))</f>
        <v>74.221000000000004</v>
      </c>
      <c r="BH365" s="19"/>
      <c r="BI365" s="13"/>
      <c r="BJ365" s="14">
        <f ca="1" xml:space="preserve"> SUMIFS($F:$F, $A:$A,CELL("contents", BJ$4), $B:$B,CELL("contents", BJ$7), $C:$C,CELL("contents", $P360), $G:$G,CELL("contents", BJ$3))</f>
        <v>74.221000000000004</v>
      </c>
      <c r="BK365" s="12">
        <f ca="1" xml:space="preserve"> SUMIFS($F:$F, $A:$A,CELL("contents", BK$4), $B:$B,CELL("contents", BK$7), $C:$C,CELL("contents", $P360), $G:$G,CELL("contents", BK$3))</f>
        <v>81.545000000000002</v>
      </c>
      <c r="BL365" s="19"/>
      <c r="BM365" s="13"/>
      <c r="BN365" s="14">
        <f ca="1" xml:space="preserve"> SUMIFS($F:$F, $A:$A,CELL("contents", BN$4), $B:$B,CELL("contents", BN$7), $C:$C,CELL("contents", $P360), $G:$G,CELL("contents", BN$3))</f>
        <v>81.545000000000002</v>
      </c>
      <c r="BO365" s="12">
        <f ca="1" xml:space="preserve"> SUMIFS($F:$F, $A:$A,CELL("contents", BO$4), $B:$B,CELL("contents", BO$7), $C:$C,CELL("contents", $P360), $G:$G,CELL("contents", BO$3))</f>
        <v>80.335000000000022</v>
      </c>
      <c r="BP365" s="19"/>
      <c r="BQ365" s="13"/>
      <c r="BR365" s="14">
        <f ca="1" xml:space="preserve"> SUMIFS($F:$F, $A:$A,CELL("contents", BR$4), $B:$B,CELL("contents", BR$7), $C:$C,CELL("contents", $P360), $G:$G,CELL("contents", BR$3))</f>
        <v>80.335000000000022</v>
      </c>
      <c r="BS365" s="12">
        <f ca="1" xml:space="preserve"> SUMIFS($F:$F, $A:$A,CELL("contents", BS$4), $B:$B,CELL("contents", BS$7), $C:$C,CELL("contents", $P360), $G:$G,CELL("contents", BS$3))</f>
        <v>236.10099999999977</v>
      </c>
      <c r="BT365" s="19"/>
      <c r="BU365" s="13"/>
      <c r="BV365" s="14">
        <f ca="1" xml:space="preserve"> SUMIFS($F:$F, $A:$A,CELL("contents", BV$4), $B:$B,CELL("contents", BV$7), $C:$C,CELL("contents", $P360), $G:$G,CELL("contents", BV$3))</f>
        <v>236.10099999999977</v>
      </c>
      <c r="BY365" s="6" t="s">
        <v>16</v>
      </c>
      <c r="BZ365" s="33" t="s">
        <v>5</v>
      </c>
      <c r="CA365" s="12">
        <f ca="1" xml:space="preserve"> SUMIFS($F:$F, $A:$A,CELL("contents", CA$4), $B:$B,CELL("contents", CA$7), $C:$C,CELL("contents", $P360), $G:$G,CELL("contents", CA$3))</f>
        <v>78.881000000000043</v>
      </c>
      <c r="CB365" s="19"/>
      <c r="CC365" s="13"/>
      <c r="CD365" s="14">
        <f ca="1" xml:space="preserve"> SUMIFS($F:$F, $A:$A,CELL("contents", CD$4), $B:$B,CELL("contents", CD$7), $C:$C,CELL("contents", $P360), $G:$G,CELL("contents", CD$3))</f>
        <v>78.881000000000043</v>
      </c>
      <c r="CE365" s="12">
        <f ca="1" xml:space="preserve"> SUMIFS($F:$F, $A:$A,CELL("contents", CE$4), $B:$B,CELL("contents", CE$7), $C:$C,CELL("contents", $P360), $G:$G,CELL("contents", CE$3))</f>
        <v>103.56900000000009</v>
      </c>
      <c r="CF365" s="19"/>
      <c r="CG365" s="13"/>
      <c r="CH365" s="14">
        <f ca="1" xml:space="preserve"> SUMIFS($F:$F, $A:$A,CELL("contents", CH$4), $B:$B,CELL("contents", CH$7), $C:$C,CELL("contents", $P360), $G:$G,CELL("contents", CH$3))</f>
        <v>103.56900000000009</v>
      </c>
      <c r="CI365" s="12">
        <f ca="1" xml:space="preserve"> SUMIFS($F:$F, $A:$A,CELL("contents", CI$4), $B:$B,CELL("contents", CI$7), $C:$C,CELL("contents", $P360), $G:$G,CELL("contents", CI$3))</f>
        <v>104.47800000000001</v>
      </c>
      <c r="CJ365" s="19"/>
      <c r="CK365" s="13"/>
      <c r="CL365" s="14">
        <f ca="1" xml:space="preserve"> SUMIFS($F:$F, $A:$A,CELL("contents", CL$4), $B:$B,CELL("contents", CL$7), $C:$C,CELL("contents", $P360), $G:$G,CELL("contents", CL$3))</f>
        <v>104.47800000000001</v>
      </c>
      <c r="CM365" s="12">
        <f ca="1" xml:space="preserve"> SUMIFS($F:$F, $A:$A,CELL("contents", CM$4), $B:$B,CELL("contents", CM$7), $C:$C,CELL("contents", $P360), $G:$G,CELL("contents", CM$3))</f>
        <v>286.92799999999988</v>
      </c>
      <c r="CN365" s="19"/>
      <c r="CO365" s="13"/>
      <c r="CP365" s="14">
        <f ca="1" xml:space="preserve"> SUMIFS($F:$F, $A:$A,CELL("contents", CP$4), $B:$B,CELL("contents", CP$7), $C:$C,CELL("contents", $P360), $G:$G,CELL("contents", CP$3))</f>
        <v>286.92799999999988</v>
      </c>
      <c r="CS365" s="6" t="s">
        <v>16</v>
      </c>
      <c r="CT365" s="33" t="s">
        <v>5</v>
      </c>
      <c r="CU365" s="12">
        <f ca="1" xml:space="preserve"> SUMIFS($F:$F, $A:$A,CELL("contents", CU$4), $B:$B,CELL("contents", CU$7), $C:$C,CELL("contents", $P360), $G:$G,CELL("contents", CU$3))</f>
        <v>95.045000000000044</v>
      </c>
      <c r="CV365" s="19"/>
      <c r="CW365" s="13"/>
      <c r="CX365" s="14">
        <f ca="1" xml:space="preserve"> SUMIFS($F:$F, $A:$A,CELL("contents", CX$4), $B:$B,CELL("contents", CX$7), $C:$C,CELL("contents", $P360), $G:$G,CELL("contents", CX$3))</f>
        <v>95.045000000000044</v>
      </c>
      <c r="CY365" s="12">
        <f ca="1" xml:space="preserve"> SUMIFS($F:$F, $A:$A,CELL("contents", CY$4), $B:$B,CELL("contents", CY$7), $C:$C,CELL("contents", $P360), $G:$G,CELL("contents", CY$3))</f>
        <v>158.184</v>
      </c>
      <c r="CZ365" s="19"/>
      <c r="DA365" s="13"/>
      <c r="DB365" s="14">
        <f ca="1" xml:space="preserve"> SUMIFS($F:$F, $A:$A,CELL("contents", DB$4), $B:$B,CELL("contents", DB$7), $C:$C,CELL("contents", $P360), $G:$G,CELL("contents", DB$3))</f>
        <v>158.184</v>
      </c>
      <c r="DC365" s="12">
        <f ca="1" xml:space="preserve"> SUMIFS($F:$F, $A:$A,CELL("contents", DC$4), $B:$B,CELL("contents", DC$7), $C:$C,CELL("contents", $P360), $G:$G,CELL("contents", DC$3))</f>
        <v>158.98999999999992</v>
      </c>
      <c r="DD365" s="19"/>
      <c r="DE365" s="13"/>
      <c r="DF365" s="14">
        <f ca="1" xml:space="preserve"> SUMIFS($F:$F, $A:$A,CELL("contents", DF$4), $B:$B,CELL("contents", DF$7), $C:$C,CELL("contents", $P360), $G:$G,CELL("contents", DF$3))</f>
        <v>158.98999999999992</v>
      </c>
      <c r="DG365" s="12">
        <f ca="1" xml:space="preserve"> SUMIFS($F:$F, $A:$A,CELL("contents", DG$4), $B:$B,CELL("contents", DG$7), $C:$C,CELL("contents", $P360), $G:$G,CELL("contents", DG$3))</f>
        <v>412.21899999999982</v>
      </c>
      <c r="DH365" s="19"/>
      <c r="DI365" s="13"/>
      <c r="DJ365" s="14">
        <f ca="1" xml:space="preserve"> SUMIFS($F:$F, $A:$A,CELL("contents", DJ$4), $B:$B,CELL("contents", DJ$7), $C:$C,CELL("contents", $P360), $G:$G,CELL("contents", DJ$3))</f>
        <v>412.21899999999982</v>
      </c>
      <c r="DM365" s="6" t="s">
        <v>16</v>
      </c>
      <c r="DN365" s="33" t="s">
        <v>5</v>
      </c>
      <c r="DO365" s="12">
        <f ca="1" xml:space="preserve"> SUMIFS($F:$F, $A:$A,CELL("contents", DO$4), $B:$B,CELL("contents", DO$7), $C:$C,CELL("contents", $P360), $G:$G,CELL("contents", DO$3))</f>
        <v>135.27899999999994</v>
      </c>
      <c r="DP365" s="19"/>
      <c r="DQ365" s="13"/>
      <c r="DR365" s="14">
        <f ca="1" xml:space="preserve"> SUMIFS($F:$F, $A:$A,CELL("contents", DR$4), $B:$B,CELL("contents", DR$7), $C:$C,CELL("contents", $P360), $G:$G,CELL("contents", DR$3))</f>
        <v>135.27899999999994</v>
      </c>
      <c r="DS365" s="12">
        <f ca="1" xml:space="preserve"> SUMIFS($F:$F, $A:$A,CELL("contents", DS$4), $B:$B,CELL("contents", DS$7), $C:$C,CELL("contents", $P360), $G:$G,CELL("contents", DS$3))</f>
        <v>174.739</v>
      </c>
      <c r="DT365" s="19"/>
      <c r="DU365" s="13"/>
      <c r="DV365" s="14">
        <f ca="1" xml:space="preserve"> SUMIFS($F:$F, $A:$A,CELL("contents", DV$4), $B:$B,CELL("contents", DV$7), $C:$C,CELL("contents", $P360), $G:$G,CELL("contents", DV$3))</f>
        <v>174.739</v>
      </c>
      <c r="DW365" s="12">
        <f ca="1" xml:space="preserve"> SUMIFS($F:$F, $A:$A,CELL("contents", DW$4), $B:$B,CELL("contents", DW$7), $C:$C,CELL("contents", $P360), $G:$G,CELL("contents", DW$3))</f>
        <v>177.21800000000007</v>
      </c>
      <c r="DX365" s="19"/>
      <c r="DY365" s="13"/>
      <c r="DZ365" s="14">
        <f ca="1" xml:space="preserve"> SUMIFS($F:$F, $A:$A,CELL("contents", DZ$4), $B:$B,CELL("contents", DZ$7), $C:$C,CELL("contents", $P360), $G:$G,CELL("contents", DZ$3))</f>
        <v>177.21800000000007</v>
      </c>
      <c r="EA365" s="12">
        <f ca="1" xml:space="preserve"> SUMIFS($F:$F, $A:$A,CELL("contents", EA$4), $B:$B,CELL("contents", EA$7), $C:$C,CELL("contents", $P360), $G:$G,CELL("contents", EA$3))</f>
        <v>487.23599999999976</v>
      </c>
      <c r="EB365" s="19"/>
      <c r="EC365" s="13"/>
      <c r="ED365" s="14">
        <f ca="1" xml:space="preserve"> SUMIFS($F:$F, $A:$A,CELL("contents", ED$4), $B:$B,CELL("contents", ED$7), $C:$C,CELL("contents", $P360), $G:$G,CELL("contents", ED$3))</f>
        <v>487.23599999999976</v>
      </c>
    </row>
    <row r="366" spans="1:134" x14ac:dyDescent="0.25">
      <c r="A366" t="s">
        <v>15</v>
      </c>
      <c r="B366" t="s">
        <v>14</v>
      </c>
      <c r="C366">
        <v>12</v>
      </c>
      <c r="D366">
        <v>33</v>
      </c>
      <c r="E366" t="b">
        <v>1</v>
      </c>
      <c r="F366">
        <v>10.003</v>
      </c>
      <c r="G366">
        <v>16</v>
      </c>
      <c r="H366">
        <v>0</v>
      </c>
      <c r="I366">
        <v>1848272</v>
      </c>
      <c r="J366">
        <v>537028</v>
      </c>
      <c r="K366">
        <v>268513</v>
      </c>
      <c r="L366">
        <v>10</v>
      </c>
      <c r="M366">
        <f t="shared" si="774"/>
        <v>16</v>
      </c>
      <c r="N366" t="b">
        <f t="shared" ref="N366" si="861">AND(MIN($F365,$F366,$F367)=$F366,MAX($H365,$H366,$H367)=$H366)</f>
        <v>0</v>
      </c>
      <c r="O366" t="b">
        <f t="shared" ref="O366" si="862">AND(NOT(N365),N366,NOT(N367))</f>
        <v>0</v>
      </c>
      <c r="P366">
        <f>P357</f>
        <v>20</v>
      </c>
      <c r="Q366" s="5" t="s">
        <v>23</v>
      </c>
      <c r="R366" s="33"/>
      <c r="S366" s="12">
        <f ca="1" xml:space="preserve"> AVERAGEIFS($F:$F, $A:$A,CELL("contents", S$4), $B:$B,CELL("contents", S$7), $C:$C,CELL("contents", $P360))</f>
        <v>1.8993958333333321</v>
      </c>
      <c r="T366" s="19"/>
      <c r="U366" s="13"/>
      <c r="V366" s="14">
        <f ca="1" xml:space="preserve"> AVERAGEIFS($F:$F, $A:$A,CELL("contents", V$4), $B:$B,CELL("contents", V$7), $C:$C,CELL("contents", $P360))</f>
        <v>1.8993958333333321</v>
      </c>
      <c r="W366" s="12">
        <f ca="1" xml:space="preserve"> AVERAGEIFS($F:$F, $A:$A,CELL("contents", W$4), $B:$B,CELL("contents", W$7), $C:$C,CELL("contents", $P360))</f>
        <v>2.4774291666666652</v>
      </c>
      <c r="X366" s="19"/>
      <c r="Y366" s="13"/>
      <c r="Z366" s="14">
        <f ca="1" xml:space="preserve"> AVERAGEIFS($F:$F, $A:$A,CELL("contents", Z$4), $B:$B,CELL("contents", Z$7), $C:$C,CELL("contents", $P360))</f>
        <v>2.4774291666666652</v>
      </c>
      <c r="AA366" s="12">
        <f ca="1" xml:space="preserve"> AVERAGEIFS($F:$F, $A:$A,CELL("contents", AA$4), $B:$B,CELL("contents", AA$7), $C:$C,CELL("contents", $P360))</f>
        <v>2.4865124999999981</v>
      </c>
      <c r="AB366" s="19"/>
      <c r="AC366" s="13"/>
      <c r="AD366" s="14">
        <f ca="1" xml:space="preserve"> AVERAGEIFS($F:$F, $A:$A,CELL("contents", AD$4), $B:$B,CELL("contents", AD$7), $C:$C,CELL("contents", $P360))</f>
        <v>2.4865124999999981</v>
      </c>
      <c r="AE366" s="12">
        <f ca="1" xml:space="preserve"> AVERAGEIFS($F:$F, $A:$A,CELL("contents", AE$4), $B:$B,CELL("contents", AE$7), $C:$C,CELL("contents", $P360))</f>
        <v>2.2877791666666627</v>
      </c>
      <c r="AF366" s="19"/>
      <c r="AG366" s="13"/>
      <c r="AH366" s="14">
        <f ca="1" xml:space="preserve"> AVERAGEIFS($F:$F, $A:$A,CELL("contents", AH$4), $B:$B,CELL("contents", AH$7), $C:$C,CELL("contents", $P360))</f>
        <v>2.2877791666666627</v>
      </c>
      <c r="AK366" s="5" t="s">
        <v>23</v>
      </c>
      <c r="AL366" s="33"/>
      <c r="AM366" s="12">
        <f ca="1" xml:space="preserve"> AVERAGEIFS($F:$F, $A:$A,CELL("contents", AM$4), $B:$B,CELL("contents", AM$7), $C:$C,CELL("contents", $P360), $G:$G,CELL("contents", AM$3))</f>
        <v>1.5089375000000009</v>
      </c>
      <c r="AN366" s="19"/>
      <c r="AO366" s="13"/>
      <c r="AP366" s="14">
        <f ca="1" xml:space="preserve"> AVERAGEIFS($F:$F, $A:$A,CELL("contents", AP$4), $B:$B,CELL("contents", AP$7), $C:$C,CELL("contents", $P360), $G:$G,CELL("contents", AP$3))</f>
        <v>1.5089375000000009</v>
      </c>
      <c r="AQ366" s="12">
        <f ca="1" xml:space="preserve"> AVERAGEIFS($F:$F, $A:$A,CELL("contents", AQ$4), $B:$B,CELL("contents", AQ$7), $C:$C,CELL("contents", $P360), $G:$G,CELL("contents", AQ$3))</f>
        <v>1.5947083333333341</v>
      </c>
      <c r="AR366" s="19"/>
      <c r="AS366" s="13"/>
      <c r="AT366" s="14">
        <f ca="1" xml:space="preserve"> AVERAGEIFS($F:$F, $A:$A,CELL("contents", AT$4), $B:$B,CELL("contents", AT$7), $C:$C,CELL("contents", $P360), $G:$G,CELL("contents", AT$3))</f>
        <v>1.5947083333333341</v>
      </c>
      <c r="AU366" s="12">
        <f ca="1" xml:space="preserve"> AVERAGEIFS($F:$F, $A:$A,CELL("contents", AU$4), $B:$B,CELL("contents", AU$7), $C:$C,CELL("contents", $P360), $G:$G,CELL("contents", AU$3))</f>
        <v>1.5779583333333342</v>
      </c>
      <c r="AV366" s="19"/>
      <c r="AW366" s="13"/>
      <c r="AX366" s="14">
        <f ca="1" xml:space="preserve"> AVERAGEIFS($F:$F, $A:$A,CELL("contents", AX$4), $B:$B,CELL("contents", AX$7), $C:$C,CELL("contents", $P360), $G:$G,CELL("contents", AX$3))</f>
        <v>1.5779583333333342</v>
      </c>
      <c r="AY366" s="12">
        <f ca="1" xml:space="preserve"> AVERAGEIFS($F:$F, $A:$A,CELL("contents", AY$4), $B:$B,CELL("contents", AY$7), $C:$C,CELL("contents", $P360), $G:$G,CELL("contents", AY$3))</f>
        <v>1.5605347222222246</v>
      </c>
      <c r="AZ366" s="19"/>
      <c r="BA366" s="13"/>
      <c r="BB366" s="14">
        <f ca="1" xml:space="preserve"> AVERAGEIFS($F:$F, $A:$A,CELL("contents", BB$4), $B:$B,CELL("contents", BB$7), $C:$C,CELL("contents", $P360), $G:$G,CELL("contents", BB$3))</f>
        <v>1.5605347222222246</v>
      </c>
      <c r="BE366" s="5" t="s">
        <v>23</v>
      </c>
      <c r="BF366" s="33"/>
      <c r="BG366" s="12">
        <f ca="1" xml:space="preserve"> AVERAGEIFS($F:$F, $A:$A,CELL("contents", BG$4), $B:$B,CELL("contents", BG$7), $C:$C,CELL("contents", $P360), $G:$G,CELL("contents", BG$3))</f>
        <v>1.5462708333333335</v>
      </c>
      <c r="BH366" s="19"/>
      <c r="BI366" s="13"/>
      <c r="BJ366" s="14">
        <f ca="1" xml:space="preserve"> AVERAGEIFS($F:$F, $A:$A,CELL("contents", BJ$4), $B:$B,CELL("contents", BJ$7), $C:$C,CELL("contents", $P360), $G:$G,CELL("contents", BJ$3))</f>
        <v>1.5462708333333335</v>
      </c>
      <c r="BK366" s="12">
        <f ca="1" xml:space="preserve"> AVERAGEIFS($F:$F, $A:$A,CELL("contents", BK$4), $B:$B,CELL("contents", BK$7), $C:$C,CELL("contents", $P360), $G:$G,CELL("contents", BK$3))</f>
        <v>1.6988541666666668</v>
      </c>
      <c r="BL366" s="19"/>
      <c r="BM366" s="13"/>
      <c r="BN366" s="14">
        <f ca="1" xml:space="preserve"> AVERAGEIFS($F:$F, $A:$A,CELL("contents", BN$4), $B:$B,CELL("contents", BN$7), $C:$C,CELL("contents", $P360), $G:$G,CELL("contents", BN$3))</f>
        <v>1.6988541666666668</v>
      </c>
      <c r="BO366" s="12">
        <f ca="1" xml:space="preserve"> AVERAGEIFS($F:$F, $A:$A,CELL("contents", BO$4), $B:$B,CELL("contents", BO$7), $C:$C,CELL("contents", $P360), $G:$G,CELL("contents", BO$3))</f>
        <v>1.6736458333333337</v>
      </c>
      <c r="BP366" s="19"/>
      <c r="BQ366" s="13"/>
      <c r="BR366" s="14">
        <f ca="1" xml:space="preserve"> AVERAGEIFS($F:$F, $A:$A,CELL("contents", BR$4), $B:$B,CELL("contents", BR$7), $C:$C,CELL("contents", $P360), $G:$G,CELL("contents", BR$3))</f>
        <v>1.6736458333333337</v>
      </c>
      <c r="BS366" s="12">
        <f ca="1" xml:space="preserve"> AVERAGEIFS($F:$F, $A:$A,CELL("contents", BS$4), $B:$B,CELL("contents", BS$7), $C:$C,CELL("contents", $P360), $G:$G,CELL("contents", BS$3))</f>
        <v>1.6395902777777762</v>
      </c>
      <c r="BT366" s="19"/>
      <c r="BU366" s="13"/>
      <c r="BV366" s="14">
        <f ca="1" xml:space="preserve"> AVERAGEIFS($F:$F, $A:$A,CELL("contents", BV$4), $B:$B,CELL("contents", BV$7), $C:$C,CELL("contents", $P360), $G:$G,CELL("contents", BV$3))</f>
        <v>1.6395902777777762</v>
      </c>
      <c r="BY366" s="5" t="s">
        <v>23</v>
      </c>
      <c r="BZ366" s="33"/>
      <c r="CA366" s="12">
        <f ca="1" xml:space="preserve"> AVERAGEIFS($F:$F, $A:$A,CELL("contents", CA$4), $B:$B,CELL("contents", CA$7), $C:$C,CELL("contents", $P360), $G:$G,CELL("contents", CA$3))</f>
        <v>1.6433541666666676</v>
      </c>
      <c r="CB366" s="19"/>
      <c r="CC366" s="13"/>
      <c r="CD366" s="14">
        <f ca="1" xml:space="preserve"> AVERAGEIFS($F:$F, $A:$A,CELL("contents", CD$4), $B:$B,CELL("contents", CD$7), $C:$C,CELL("contents", $P360), $G:$G,CELL("contents", CD$3))</f>
        <v>1.6433541666666676</v>
      </c>
      <c r="CE366" s="12">
        <f ca="1" xml:space="preserve"> AVERAGEIFS($F:$F, $A:$A,CELL("contents", CE$4), $B:$B,CELL("contents", CE$7), $C:$C,CELL("contents", $P360), $G:$G,CELL("contents", CE$3))</f>
        <v>2.157687500000002</v>
      </c>
      <c r="CF366" s="19"/>
      <c r="CG366" s="13"/>
      <c r="CH366" s="14">
        <f ca="1" xml:space="preserve"> AVERAGEIFS($F:$F, $A:$A,CELL("contents", CH$4), $B:$B,CELL("contents", CH$7), $C:$C,CELL("contents", $P360), $G:$G,CELL("contents", CH$3))</f>
        <v>2.157687500000002</v>
      </c>
      <c r="CI366" s="12">
        <f ca="1" xml:space="preserve"> AVERAGEIFS($F:$F, $A:$A,CELL("contents", CI$4), $B:$B,CELL("contents", CI$7), $C:$C,CELL("contents", $P360), $G:$G,CELL("contents", CI$3))</f>
        <v>2.176625</v>
      </c>
      <c r="CJ366" s="19"/>
      <c r="CK366" s="13"/>
      <c r="CL366" s="14">
        <f ca="1" xml:space="preserve"> AVERAGEIFS($F:$F, $A:$A,CELL("contents", CL$4), $B:$B,CELL("contents", CL$7), $C:$C,CELL("contents", $P360), $G:$G,CELL("contents", CL$3))</f>
        <v>2.176625</v>
      </c>
      <c r="CM366" s="12">
        <f ca="1" xml:space="preserve"> AVERAGEIFS($F:$F, $A:$A,CELL("contents", CM$4), $B:$B,CELL("contents", CM$7), $C:$C,CELL("contents", $P360), $G:$G,CELL("contents", CM$3))</f>
        <v>1.9925555555555547</v>
      </c>
      <c r="CN366" s="19"/>
      <c r="CO366" s="13"/>
      <c r="CP366" s="14">
        <f ca="1" xml:space="preserve"> AVERAGEIFS($F:$F, $A:$A,CELL("contents", CP$4), $B:$B,CELL("contents", CP$7), $C:$C,CELL("contents", $P360), $G:$G,CELL("contents", CP$3))</f>
        <v>1.9925555555555547</v>
      </c>
      <c r="CS366" s="5" t="s">
        <v>23</v>
      </c>
      <c r="CT366" s="33"/>
      <c r="CU366" s="12">
        <f ca="1" xml:space="preserve"> AVERAGEIFS($F:$F, $A:$A,CELL("contents", CU$4), $B:$B,CELL("contents", CU$7), $C:$C,CELL("contents", $P360), $G:$G,CELL("contents", CU$3))</f>
        <v>1.9801041666666677</v>
      </c>
      <c r="CV366" s="19"/>
      <c r="CW366" s="13"/>
      <c r="CX366" s="14">
        <f ca="1" xml:space="preserve"> AVERAGEIFS($F:$F, $A:$A,CELL("contents", CX$4), $B:$B,CELL("contents", CX$7), $C:$C,CELL("contents", $P360), $G:$G,CELL("contents", CX$3))</f>
        <v>1.9801041666666677</v>
      </c>
      <c r="CY366" s="12">
        <f ca="1" xml:space="preserve"> AVERAGEIFS($F:$F, $A:$A,CELL("contents", CY$4), $B:$B,CELL("contents", CY$7), $C:$C,CELL("contents", $P360), $G:$G,CELL("contents", CY$3))</f>
        <v>3.2955000000000001</v>
      </c>
      <c r="CZ366" s="19"/>
      <c r="DA366" s="13"/>
      <c r="DB366" s="14">
        <f ca="1" xml:space="preserve"> AVERAGEIFS($F:$F, $A:$A,CELL("contents", DB$4), $B:$B,CELL("contents", DB$7), $C:$C,CELL("contents", $P360), $G:$G,CELL("contents", DB$3))</f>
        <v>3.2955000000000001</v>
      </c>
      <c r="DC366" s="12">
        <f ca="1" xml:space="preserve"> AVERAGEIFS($F:$F, $A:$A,CELL("contents", DC$4), $B:$B,CELL("contents", DC$7), $C:$C,CELL("contents", $P360), $G:$G,CELL("contents", DC$3))</f>
        <v>3.3122916666666651</v>
      </c>
      <c r="DD366" s="19"/>
      <c r="DE366" s="13"/>
      <c r="DF366" s="14">
        <f ca="1" xml:space="preserve"> AVERAGEIFS($F:$F, $A:$A,CELL("contents", DF$4), $B:$B,CELL("contents", DF$7), $C:$C,CELL("contents", $P360), $G:$G,CELL("contents", DF$3))</f>
        <v>3.3122916666666651</v>
      </c>
      <c r="DG366" s="12">
        <f ca="1" xml:space="preserve"> AVERAGEIFS($F:$F, $A:$A,CELL("contents", DG$4), $B:$B,CELL("contents", DG$7), $C:$C,CELL("contents", $P360), $G:$G,CELL("contents", DG$3))</f>
        <v>2.862631944444443</v>
      </c>
      <c r="DH366" s="19"/>
      <c r="DI366" s="13"/>
      <c r="DJ366" s="14">
        <f ca="1" xml:space="preserve"> AVERAGEIFS($F:$F, $A:$A,CELL("contents", DJ$4), $B:$B,CELL("contents", DJ$7), $C:$C,CELL("contents", $P360), $G:$G,CELL("contents", DJ$3))</f>
        <v>2.862631944444443</v>
      </c>
      <c r="DM366" s="5" t="s">
        <v>23</v>
      </c>
      <c r="DN366" s="33"/>
      <c r="DO366" s="12">
        <f ca="1" xml:space="preserve"> AVERAGEIFS($F:$F, $A:$A,CELL("contents", DO$4), $B:$B,CELL("contents", DO$7), $C:$C,CELL("contents", $P360), $G:$G,CELL("contents", DO$3))</f>
        <v>2.8183124999999989</v>
      </c>
      <c r="DP366" s="19"/>
      <c r="DQ366" s="13"/>
      <c r="DR366" s="14">
        <f ca="1" xml:space="preserve"> AVERAGEIFS($F:$F, $A:$A,CELL("contents", DR$4), $B:$B,CELL("contents", DR$7), $C:$C,CELL("contents", $P360), $G:$G,CELL("contents", DR$3))</f>
        <v>2.8183124999999989</v>
      </c>
      <c r="DS366" s="12">
        <f ca="1" xml:space="preserve"> AVERAGEIFS($F:$F, $A:$A,CELL("contents", DS$4), $B:$B,CELL("contents", DS$7), $C:$C,CELL("contents", $P360), $G:$G,CELL("contents", DS$3))</f>
        <v>3.6403958333333333</v>
      </c>
      <c r="DT366" s="19"/>
      <c r="DU366" s="13"/>
      <c r="DV366" s="14">
        <f ca="1" xml:space="preserve"> AVERAGEIFS($F:$F, $A:$A,CELL("contents", DV$4), $B:$B,CELL("contents", DV$7), $C:$C,CELL("contents", $P360), $G:$G,CELL("contents", DV$3))</f>
        <v>3.6403958333333333</v>
      </c>
      <c r="DW366" s="12">
        <f ca="1" xml:space="preserve"> AVERAGEIFS($F:$F, $A:$A,CELL("contents", DW$4), $B:$B,CELL("contents", DW$7), $C:$C,CELL("contents", $P360), $G:$G,CELL("contents", DW$3))</f>
        <v>3.6920416666666682</v>
      </c>
      <c r="DX366" s="19"/>
      <c r="DY366" s="13"/>
      <c r="DZ366" s="14">
        <f ca="1" xml:space="preserve"> AVERAGEIFS($F:$F, $A:$A,CELL("contents", DZ$4), $B:$B,CELL("contents", DZ$7), $C:$C,CELL("contents", $P360), $G:$G,CELL("contents", DZ$3))</f>
        <v>3.6920416666666682</v>
      </c>
      <c r="EA366" s="12">
        <f ca="1" xml:space="preserve"> AVERAGEIFS($F:$F, $A:$A,CELL("contents", EA$4), $B:$B,CELL("contents", EA$7), $C:$C,CELL("contents", $P360), $G:$G,CELL("contents", EA$3))</f>
        <v>3.3835833333333318</v>
      </c>
      <c r="EB366" s="19"/>
      <c r="EC366" s="13"/>
      <c r="ED366" s="14">
        <f ca="1" xml:space="preserve"> AVERAGEIFS($F:$F, $A:$A,CELL("contents", ED$4), $B:$B,CELL("contents", ED$7), $C:$C,CELL("contents", $P360), $G:$G,CELL("contents", ED$3))</f>
        <v>3.3835833333333318</v>
      </c>
    </row>
    <row r="367" spans="1:134" x14ac:dyDescent="0.25">
      <c r="A367" t="s">
        <v>19</v>
      </c>
      <c r="B367" t="s">
        <v>14</v>
      </c>
      <c r="C367">
        <v>12</v>
      </c>
      <c r="D367">
        <v>33</v>
      </c>
      <c r="E367" t="b">
        <v>1</v>
      </c>
      <c r="F367">
        <v>10.000999999999999</v>
      </c>
      <c r="G367">
        <v>16</v>
      </c>
      <c r="H367">
        <v>0</v>
      </c>
      <c r="I367">
        <v>1981025</v>
      </c>
      <c r="J367">
        <v>428133</v>
      </c>
      <c r="K367">
        <v>214065</v>
      </c>
      <c r="L367">
        <v>10</v>
      </c>
      <c r="M367">
        <f t="shared" si="774"/>
        <v>16</v>
      </c>
      <c r="N367" t="b">
        <f t="shared" ref="N367" si="863">AND(MIN($F365,$F366,$F367)=$F367,MAX($H365,$H366,$H367)=$H367)</f>
        <v>1</v>
      </c>
      <c r="O367" t="b">
        <f t="shared" ref="O367" si="864">AND(NOT(N365),NOT(N366),N367)</f>
        <v>0</v>
      </c>
      <c r="P367">
        <f>P357</f>
        <v>20</v>
      </c>
      <c r="Q367" s="7" t="s">
        <v>29</v>
      </c>
      <c r="R367" s="33"/>
      <c r="S367" s="12">
        <f ca="1" xml:space="preserve"> _xlfn.MAXIFS($F:$F, $A:$A,CELL("contents", S$4), $B:$B,CELL("contents", S$7), $C:$C,CELL("contents", $P360))</f>
        <v>10.029999999999999</v>
      </c>
      <c r="T367" s="19"/>
      <c r="U367" s="13"/>
      <c r="V367" s="14">
        <f ca="1" xml:space="preserve"> _xlfn.MAXIFS($F:$F, $A:$A,CELL("contents", V$4), $B:$B,CELL("contents", V$7), $C:$C,CELL("contents", $P360))</f>
        <v>10.029999999999999</v>
      </c>
      <c r="W367" s="12">
        <f ca="1" xml:space="preserve"> _xlfn.MAXIFS($F:$F, $A:$A,CELL("contents", W$4), $B:$B,CELL("contents", W$7), $C:$C,CELL("contents", $P360))</f>
        <v>10.013999999999999</v>
      </c>
      <c r="X367" s="19"/>
      <c r="Y367" s="13"/>
      <c r="Z367" s="14">
        <f ca="1" xml:space="preserve"> _xlfn.MAXIFS($F:$F, $A:$A,CELL("contents", Z$4), $B:$B,CELL("contents", Z$7), $C:$C,CELL("contents", $P360))</f>
        <v>10.013999999999999</v>
      </c>
      <c r="AA367" s="12">
        <f ca="1" xml:space="preserve"> _xlfn.MAXIFS($F:$F, $A:$A,CELL("contents", AA$4), $B:$B,CELL("contents", AA$7), $C:$C,CELL("contents", $P360))</f>
        <v>10.016</v>
      </c>
      <c r="AB367" s="19"/>
      <c r="AC367" s="13"/>
      <c r="AD367" s="14">
        <f ca="1" xml:space="preserve"> _xlfn.MAXIFS($F:$F, $A:$A,CELL("contents", AD$4), $B:$B,CELL("contents", AD$7), $C:$C,CELL("contents", $P360))</f>
        <v>10.016</v>
      </c>
      <c r="AE367" s="12">
        <f ca="1" xml:space="preserve"> _xlfn.MAXIFS($F:$F, $A:$A,CELL("contents", AE$4), $B:$B,CELL("contents", AE$7), $C:$C,CELL("contents", $P360))</f>
        <v>10.029999999999999</v>
      </c>
      <c r="AF367" s="19"/>
      <c r="AG367" s="13"/>
      <c r="AH367" s="14">
        <f ca="1" xml:space="preserve"> _xlfn.MAXIFS($F:$F, $A:$A,CELL("contents", AH$4), $B:$B,CELL("contents", AH$7), $C:$C,CELL("contents", $P360))</f>
        <v>10.029999999999999</v>
      </c>
      <c r="AK367" s="7" t="s">
        <v>29</v>
      </c>
      <c r="AL367" s="33"/>
      <c r="AM367" s="12">
        <f ca="1" xml:space="preserve"> _xlfn.MAXIFS($F:$F, $A:$A,CELL("contents", AM$4), $B:$B,CELL("contents", AM$7), $C:$C,CELL("contents", $P360), $G:$G,CELL("contents", AM$3))</f>
        <v>10.018000000000001</v>
      </c>
      <c r="AN367" s="19"/>
      <c r="AO367" s="13"/>
      <c r="AP367" s="14">
        <f ca="1" xml:space="preserve"> _xlfn.MAXIFS($F:$F, $A:$A,CELL("contents", AP$4), $B:$B,CELL("contents", AP$7), $C:$C,CELL("contents", $P360), $G:$G,CELL("contents", AP$3))</f>
        <v>10.018000000000001</v>
      </c>
      <c r="AQ367" s="12">
        <f ca="1" xml:space="preserve"> _xlfn.MAXIFS($F:$F, $A:$A,CELL("contents", AQ$4), $B:$B,CELL("contents", AQ$7), $C:$C,CELL("contents", $P360), $G:$G,CELL("contents", AQ$3))</f>
        <v>10.013999999999999</v>
      </c>
      <c r="AR367" s="19"/>
      <c r="AS367" s="13"/>
      <c r="AT367" s="14">
        <f ca="1" xml:space="preserve"> _xlfn.MAXIFS($F:$F, $A:$A,CELL("contents", AT$4), $B:$B,CELL("contents", AT$7), $C:$C,CELL("contents", $P360), $G:$G,CELL("contents", AT$3))</f>
        <v>10.013999999999999</v>
      </c>
      <c r="AU367" s="12">
        <f ca="1" xml:space="preserve"> _xlfn.MAXIFS($F:$F, $A:$A,CELL("contents", AU$4), $B:$B,CELL("contents", AU$7), $C:$C,CELL("contents", $P360), $G:$G,CELL("contents", AU$3))</f>
        <v>10.002000000000001</v>
      </c>
      <c r="AV367" s="19"/>
      <c r="AW367" s="13"/>
      <c r="AX367" s="14">
        <f ca="1" xml:space="preserve"> _xlfn.MAXIFS($F:$F, $A:$A,CELL("contents", AX$4), $B:$B,CELL("contents", AX$7), $C:$C,CELL("contents", $P360), $G:$G,CELL("contents", AX$3))</f>
        <v>10.002000000000001</v>
      </c>
      <c r="AY367" s="12">
        <f ca="1" xml:space="preserve"> _xlfn.MAXIFS($F:$F, $A:$A,CELL("contents", AY$4), $B:$B,CELL("contents", AY$7), $C:$C,CELL("contents", $P360), $G:$G,CELL("contents", AY$3))</f>
        <v>10.018000000000001</v>
      </c>
      <c r="AZ367" s="19"/>
      <c r="BA367" s="13"/>
      <c r="BB367" s="14">
        <f ca="1" xml:space="preserve"> _xlfn.MAXIFS($F:$F, $A:$A,CELL("contents", BB$4), $B:$B,CELL("contents", BB$7), $C:$C,CELL("contents", $P360), $G:$G,CELL("contents", BB$3))</f>
        <v>10.018000000000001</v>
      </c>
      <c r="BE367" s="7" t="s">
        <v>29</v>
      </c>
      <c r="BF367" s="33"/>
      <c r="BG367" s="12">
        <f ca="1" xml:space="preserve"> _xlfn.MAXIFS($F:$F, $A:$A,CELL("contents", BG$4), $B:$B,CELL("contents", BG$7), $C:$C,CELL("contents", $P360), $G:$G,CELL("contents", BG$3))</f>
        <v>10.029999999999999</v>
      </c>
      <c r="BH367" s="19"/>
      <c r="BI367" s="13"/>
      <c r="BJ367" s="14">
        <f ca="1" xml:space="preserve"> _xlfn.MAXIFS($F:$F, $A:$A,CELL("contents", BJ$4), $B:$B,CELL("contents", BJ$7), $C:$C,CELL("contents", $P360), $G:$G,CELL("contents", BJ$3))</f>
        <v>10.029999999999999</v>
      </c>
      <c r="BK367" s="12">
        <f ca="1" xml:space="preserve"> _xlfn.MAXIFS($F:$F, $A:$A,CELL("contents", BK$4), $B:$B,CELL("contents", BK$7), $C:$C,CELL("contents", $P360), $G:$G,CELL("contents", BK$3))</f>
        <v>10.000999999999999</v>
      </c>
      <c r="BL367" s="19"/>
      <c r="BM367" s="13"/>
      <c r="BN367" s="14">
        <f ca="1" xml:space="preserve"> _xlfn.MAXIFS($F:$F, $A:$A,CELL("contents", BN$4), $B:$B,CELL("contents", BN$7), $C:$C,CELL("contents", $P360), $G:$G,CELL("contents", BN$3))</f>
        <v>10.000999999999999</v>
      </c>
      <c r="BO367" s="12">
        <f ca="1" xml:space="preserve"> _xlfn.MAXIFS($F:$F, $A:$A,CELL("contents", BO$4), $B:$B,CELL("contents", BO$7), $C:$C,CELL("contents", $P360), $G:$G,CELL("contents", BO$3))</f>
        <v>10.002000000000001</v>
      </c>
      <c r="BP367" s="19"/>
      <c r="BQ367" s="13"/>
      <c r="BR367" s="14">
        <f ca="1" xml:space="preserve"> _xlfn.MAXIFS($F:$F, $A:$A,CELL("contents", BR$4), $B:$B,CELL("contents", BR$7), $C:$C,CELL("contents", $P360), $G:$G,CELL("contents", BR$3))</f>
        <v>10.002000000000001</v>
      </c>
      <c r="BS367" s="12">
        <f ca="1" xml:space="preserve"> _xlfn.MAXIFS($F:$F, $A:$A,CELL("contents", BS$4), $B:$B,CELL("contents", BS$7), $C:$C,CELL("contents", $P360), $G:$G,CELL("contents", BS$3))</f>
        <v>10.029999999999999</v>
      </c>
      <c r="BT367" s="19"/>
      <c r="BU367" s="13"/>
      <c r="BV367" s="14">
        <f ca="1" xml:space="preserve"> _xlfn.MAXIFS($F:$F, $A:$A,CELL("contents", BV$4), $B:$B,CELL("contents", BV$7), $C:$C,CELL("contents", $P360), $G:$G,CELL("contents", BV$3))</f>
        <v>10.029999999999999</v>
      </c>
      <c r="BY367" s="7" t="s">
        <v>29</v>
      </c>
      <c r="BZ367" s="33"/>
      <c r="CA367" s="12">
        <f ca="1" xml:space="preserve"> _xlfn.MAXIFS($F:$F, $A:$A,CELL("contents", CA$4), $B:$B,CELL("contents", CA$7), $C:$C,CELL("contents", $P360), $G:$G,CELL("contents", CA$3))</f>
        <v>10.013999999999999</v>
      </c>
      <c r="CB367" s="19"/>
      <c r="CC367" s="13"/>
      <c r="CD367" s="14">
        <f ca="1" xml:space="preserve"> _xlfn.MAXIFS($F:$F, $A:$A,CELL("contents", CD$4), $B:$B,CELL("contents", CD$7), $C:$C,CELL("contents", $P360), $G:$G,CELL("contents", CD$3))</f>
        <v>10.013999999999999</v>
      </c>
      <c r="CE367" s="12">
        <f ca="1" xml:space="preserve"> _xlfn.MAXIFS($F:$F, $A:$A,CELL("contents", CE$4), $B:$B,CELL("contents", CE$7), $C:$C,CELL("contents", $P360), $G:$G,CELL("contents", CE$3))</f>
        <v>10.005000000000001</v>
      </c>
      <c r="CF367" s="19"/>
      <c r="CG367" s="13"/>
      <c r="CH367" s="14">
        <f ca="1" xml:space="preserve"> _xlfn.MAXIFS($F:$F, $A:$A,CELL("contents", CH$4), $B:$B,CELL("contents", CH$7), $C:$C,CELL("contents", $P360), $G:$G,CELL("contents", CH$3))</f>
        <v>10.005000000000001</v>
      </c>
      <c r="CI367" s="12">
        <f ca="1" xml:space="preserve"> _xlfn.MAXIFS($F:$F, $A:$A,CELL("contents", CI$4), $B:$B,CELL("contents", CI$7), $C:$C,CELL("contents", $P360), $G:$G,CELL("contents", CI$3))</f>
        <v>10.003</v>
      </c>
      <c r="CJ367" s="19"/>
      <c r="CK367" s="13"/>
      <c r="CL367" s="14">
        <f ca="1" xml:space="preserve"> _xlfn.MAXIFS($F:$F, $A:$A,CELL("contents", CL$4), $B:$B,CELL("contents", CL$7), $C:$C,CELL("contents", $P360), $G:$G,CELL("contents", CL$3))</f>
        <v>10.003</v>
      </c>
      <c r="CM367" s="12">
        <f ca="1" xml:space="preserve"> _xlfn.MAXIFS($F:$F, $A:$A,CELL("contents", CM$4), $B:$B,CELL("contents", CM$7), $C:$C,CELL("contents", $P360), $G:$G,CELL("contents", CM$3))</f>
        <v>10.013999999999999</v>
      </c>
      <c r="CN367" s="19"/>
      <c r="CO367" s="13"/>
      <c r="CP367" s="14">
        <f ca="1" xml:space="preserve"> _xlfn.MAXIFS($F:$F, $A:$A,CELL("contents", CP$4), $B:$B,CELL("contents", CP$7), $C:$C,CELL("contents", $P360), $G:$G,CELL("contents", CP$3))</f>
        <v>10.013999999999999</v>
      </c>
      <c r="CS367" s="7" t="s">
        <v>29</v>
      </c>
      <c r="CT367" s="33"/>
      <c r="CU367" s="12">
        <f ca="1" xml:space="preserve"> _xlfn.MAXIFS($F:$F, $A:$A,CELL("contents", CU$4), $B:$B,CELL("contents", CU$7), $C:$C,CELL("contents", $P360), $G:$G,CELL("contents", CU$3))</f>
        <v>10.023</v>
      </c>
      <c r="CV367" s="19"/>
      <c r="CW367" s="13"/>
      <c r="CX367" s="14">
        <f ca="1" xml:space="preserve"> _xlfn.MAXIFS($F:$F, $A:$A,CELL("contents", CX$4), $B:$B,CELL("contents", CX$7), $C:$C,CELL("contents", $P360), $G:$G,CELL("contents", CX$3))</f>
        <v>10.023</v>
      </c>
      <c r="CY367" s="12">
        <f ca="1" xml:space="preserve"> _xlfn.MAXIFS($F:$F, $A:$A,CELL("contents", CY$4), $B:$B,CELL("contents", CY$7), $C:$C,CELL("contents", $P360), $G:$G,CELL("contents", CY$3))</f>
        <v>10.000999999999999</v>
      </c>
      <c r="CZ367" s="19"/>
      <c r="DA367" s="13"/>
      <c r="DB367" s="14">
        <f ca="1" xml:space="preserve"> _xlfn.MAXIFS($F:$F, $A:$A,CELL("contents", DB$4), $B:$B,CELL("contents", DB$7), $C:$C,CELL("contents", $P360), $G:$G,CELL("contents", DB$3))</f>
        <v>10.000999999999999</v>
      </c>
      <c r="DC367" s="12">
        <f ca="1" xml:space="preserve"> _xlfn.MAXIFS($F:$F, $A:$A,CELL("contents", DC$4), $B:$B,CELL("contents", DC$7), $C:$C,CELL("contents", $P360), $G:$G,CELL("contents", DC$3))</f>
        <v>10.007999999999999</v>
      </c>
      <c r="DD367" s="19"/>
      <c r="DE367" s="13"/>
      <c r="DF367" s="14">
        <f ca="1" xml:space="preserve"> _xlfn.MAXIFS($F:$F, $A:$A,CELL("contents", DF$4), $B:$B,CELL("contents", DF$7), $C:$C,CELL("contents", $P360), $G:$G,CELL("contents", DF$3))</f>
        <v>10.007999999999999</v>
      </c>
      <c r="DG367" s="12">
        <f ca="1" xml:space="preserve"> _xlfn.MAXIFS($F:$F, $A:$A,CELL("contents", DG$4), $B:$B,CELL("contents", DG$7), $C:$C,CELL("contents", $P360), $G:$G,CELL("contents", DG$3))</f>
        <v>10.023</v>
      </c>
      <c r="DH367" s="19"/>
      <c r="DI367" s="13"/>
      <c r="DJ367" s="14">
        <f ca="1" xml:space="preserve"> _xlfn.MAXIFS($F:$F, $A:$A,CELL("contents", DJ$4), $B:$B,CELL("contents", DJ$7), $C:$C,CELL("contents", $P360), $G:$G,CELL("contents", DJ$3))</f>
        <v>10.023</v>
      </c>
      <c r="DM367" s="7" t="s">
        <v>29</v>
      </c>
      <c r="DN367" s="33"/>
      <c r="DO367" s="12">
        <f ca="1" xml:space="preserve"> _xlfn.MAXIFS($F:$F, $A:$A,CELL("contents", DO$4), $B:$B,CELL("contents", DO$7), $C:$C,CELL("contents", $P360), $G:$G,CELL("contents", DO$3))</f>
        <v>10.026</v>
      </c>
      <c r="DP367" s="19"/>
      <c r="DQ367" s="13"/>
      <c r="DR367" s="14">
        <f ca="1" xml:space="preserve"> _xlfn.MAXIFS($F:$F, $A:$A,CELL("contents", DR$4), $B:$B,CELL("contents", DR$7), $C:$C,CELL("contents", $P360), $G:$G,CELL("contents", DR$3))</f>
        <v>10.026</v>
      </c>
      <c r="DS367" s="12">
        <f ca="1" xml:space="preserve"> _xlfn.MAXIFS($F:$F, $A:$A,CELL("contents", DS$4), $B:$B,CELL("contents", DS$7), $C:$C,CELL("contents", $P360), $G:$G,CELL("contents", DS$3))</f>
        <v>10.004</v>
      </c>
      <c r="DT367" s="19"/>
      <c r="DU367" s="13"/>
      <c r="DV367" s="14">
        <f ca="1" xml:space="preserve"> _xlfn.MAXIFS($F:$F, $A:$A,CELL("contents", DV$4), $B:$B,CELL("contents", DV$7), $C:$C,CELL("contents", $P360), $G:$G,CELL("contents", DV$3))</f>
        <v>10.004</v>
      </c>
      <c r="DW367" s="12">
        <f ca="1" xml:space="preserve"> _xlfn.MAXIFS($F:$F, $A:$A,CELL("contents", DW$4), $B:$B,CELL("contents", DW$7), $C:$C,CELL("contents", $P360), $G:$G,CELL("contents", DW$3))</f>
        <v>10.016</v>
      </c>
      <c r="DX367" s="19"/>
      <c r="DY367" s="13"/>
      <c r="DZ367" s="14">
        <f ca="1" xml:space="preserve"> _xlfn.MAXIFS($F:$F, $A:$A,CELL("contents", DZ$4), $B:$B,CELL("contents", DZ$7), $C:$C,CELL("contents", $P360), $G:$G,CELL("contents", DZ$3))</f>
        <v>10.016</v>
      </c>
      <c r="EA367" s="12">
        <f ca="1" xml:space="preserve"> _xlfn.MAXIFS($F:$F, $A:$A,CELL("contents", EA$4), $B:$B,CELL("contents", EA$7), $C:$C,CELL("contents", $P360), $G:$G,CELL("contents", EA$3))</f>
        <v>10.026</v>
      </c>
      <c r="EB367" s="19"/>
      <c r="EC367" s="13"/>
      <c r="ED367" s="14">
        <f ca="1" xml:space="preserve"> _xlfn.MAXIFS($F:$F, $A:$A,CELL("contents", ED$4), $B:$B,CELL("contents", ED$7), $C:$C,CELL("contents", $P360), $G:$G,CELL("contents", ED$3))</f>
        <v>10.026</v>
      </c>
    </row>
    <row r="368" spans="1:134" x14ac:dyDescent="0.25">
      <c r="A368" t="s">
        <v>13</v>
      </c>
      <c r="B368" t="s">
        <v>14</v>
      </c>
      <c r="C368">
        <v>12</v>
      </c>
      <c r="D368">
        <v>35</v>
      </c>
      <c r="E368" t="b">
        <v>0</v>
      </c>
      <c r="F368">
        <v>2.1999999999999999E-2</v>
      </c>
      <c r="G368">
        <v>16</v>
      </c>
      <c r="H368">
        <v>16</v>
      </c>
      <c r="I368">
        <v>2539</v>
      </c>
      <c r="J368">
        <v>548</v>
      </c>
      <c r="K368">
        <v>257</v>
      </c>
      <c r="L368">
        <v>10</v>
      </c>
      <c r="M368">
        <f t="shared" si="774"/>
        <v>0</v>
      </c>
      <c r="N368" t="b">
        <f t="shared" ref="N368" si="865">AND(MIN($F368,$F369,$F370)=$F368,MAX($H368,$H369,$H370)=$H368)</f>
        <v>0</v>
      </c>
      <c r="O368" t="b">
        <f t="shared" ref="O368" si="866">AND(N368,NOT(N369),NOT(N370))</f>
        <v>0</v>
      </c>
      <c r="P368">
        <f>P357</f>
        <v>20</v>
      </c>
      <c r="Q368" s="6" t="s">
        <v>16</v>
      </c>
      <c r="R368" s="21" t="s">
        <v>22</v>
      </c>
      <c r="S368" s="12">
        <f ca="1" xml:space="preserve"> SUMIFS($I:$I, $A:$A,CELL("contents", S$4), $B:$B,CELL("contents", S$7), $C:$C,CELL("contents", $P360))</f>
        <v>55779066</v>
      </c>
      <c r="T368" s="19"/>
      <c r="U368" s="13"/>
      <c r="V368" s="14">
        <f ca="1" xml:space="preserve"> SUMIFS($I:$I, $A:$A,CELL("contents", V$4), $B:$B,CELL("contents", V$7), $C:$C,CELL("contents", $P360))</f>
        <v>55779066</v>
      </c>
      <c r="W368" s="12">
        <f ca="1" xml:space="preserve"> SUMIFS($I:$I, $A:$A,CELL("contents", W$4), $B:$B,CELL("contents", W$7), $C:$C,CELL("contents", $P360))</f>
        <v>87832742</v>
      </c>
      <c r="X368" s="19"/>
      <c r="Y368" s="13"/>
      <c r="Z368" s="14">
        <f ca="1" xml:space="preserve"> SUMIFS($I:$I, $A:$A,CELL("contents", Z$4), $B:$B,CELL("contents", Z$7), $C:$C,CELL("contents", $P360))</f>
        <v>87832742</v>
      </c>
      <c r="AA368" s="12">
        <f ca="1" xml:space="preserve"> SUMIFS($I:$I, $A:$A,CELL("contents", AA$4), $B:$B,CELL("contents", AA$7), $C:$C,CELL("contents", $P360))</f>
        <v>86204236</v>
      </c>
      <c r="AB368" s="19"/>
      <c r="AC368" s="13"/>
      <c r="AD368" s="14">
        <f ca="1" xml:space="preserve"> SUMIFS($I:$I, $A:$A,CELL("contents", AD$4), $B:$B,CELL("contents", AD$7), $C:$C,CELL("contents", $P360))</f>
        <v>86204236</v>
      </c>
      <c r="AE368" s="12">
        <f ca="1" xml:space="preserve"> SUMIFS($I:$I, $A:$A,CELL("contents", AE$4), $B:$B,CELL("contents", AE$7), $C:$C,CELL("contents", $P360))</f>
        <v>229816044</v>
      </c>
      <c r="AF368" s="19"/>
      <c r="AG368" s="13"/>
      <c r="AH368" s="14">
        <f ca="1" xml:space="preserve"> SUMIFS($I:$I, $A:$A,CELL("contents", AH$4), $B:$B,CELL("contents", AH$7), $C:$C,CELL("contents", $P360))</f>
        <v>229816044</v>
      </c>
      <c r="AK368" s="6" t="s">
        <v>16</v>
      </c>
      <c r="AL368" s="21" t="s">
        <v>22</v>
      </c>
      <c r="AM368" s="12">
        <f ca="1" xml:space="preserve"> SUMIFS($I:$I, $A:$A,CELL("contents", AM$4), $B:$B,CELL("contents", AM$7), $C:$C,CELL("contents", $P360), $G:$G,CELL("contents", AM$3))</f>
        <v>9222286</v>
      </c>
      <c r="AN368" s="19"/>
      <c r="AO368" s="13"/>
      <c r="AP368" s="14">
        <f ca="1" xml:space="preserve"> SUMIFS($I:$I, $A:$A,CELL("contents", AP$4), $B:$B,CELL("contents", AP$7), $C:$C,CELL("contents", $P360), $G:$G,CELL("contents", AP$3))</f>
        <v>9222286</v>
      </c>
      <c r="AQ368" s="12">
        <f ca="1" xml:space="preserve"> SUMIFS($I:$I, $A:$A,CELL("contents", AQ$4), $B:$B,CELL("contents", AQ$7), $C:$C,CELL("contents", $P360), $G:$G,CELL("contents", AQ$3))</f>
        <v>11829227</v>
      </c>
      <c r="AR368" s="19"/>
      <c r="AS368" s="13"/>
      <c r="AT368" s="14">
        <f ca="1" xml:space="preserve"> SUMIFS($I:$I, $A:$A,CELL("contents", AT$4), $B:$B,CELL("contents", AT$7), $C:$C,CELL("contents", $P360), $G:$G,CELL("contents", AT$3))</f>
        <v>11829227</v>
      </c>
      <c r="AU368" s="12">
        <f ca="1" xml:space="preserve"> SUMIFS($I:$I, $A:$A,CELL("contents", AU$4), $B:$B,CELL("contents", AU$7), $C:$C,CELL("contents", $P360), $G:$G,CELL("contents", AU$3))</f>
        <v>13300131</v>
      </c>
      <c r="AV368" s="19"/>
      <c r="AW368" s="13"/>
      <c r="AX368" s="14">
        <f ca="1" xml:space="preserve"> SUMIFS($I:$I, $A:$A,CELL("contents", AX$4), $B:$B,CELL("contents", AX$7), $C:$C,CELL("contents", $P360), $G:$G,CELL("contents", AX$3))</f>
        <v>13300131</v>
      </c>
      <c r="AY368" s="12">
        <f ca="1" xml:space="preserve"> SUMIFS($I:$I, $A:$A,CELL("contents", AY$4), $B:$B,CELL("contents", AY$7), $C:$C,CELL("contents", $P360), $G:$G,CELL("contents", AY$3))</f>
        <v>34351644</v>
      </c>
      <c r="AZ368" s="19"/>
      <c r="BA368" s="13"/>
      <c r="BB368" s="14">
        <f ca="1" xml:space="preserve"> SUMIFS($I:$I, $A:$A,CELL("contents", BB$4), $B:$B,CELL("contents", BB$7), $C:$C,CELL("contents", $P360), $G:$G,CELL("contents", BB$3))</f>
        <v>34351644</v>
      </c>
      <c r="BE368" s="6" t="s">
        <v>16</v>
      </c>
      <c r="BF368" s="21" t="s">
        <v>22</v>
      </c>
      <c r="BG368" s="12">
        <f ca="1" xml:space="preserve"> SUMIFS($I:$I, $A:$A,CELL("contents", BG$4), $B:$B,CELL("contents", BG$7), $C:$C,CELL("contents", $P360), $G:$G,CELL("contents", BG$3))</f>
        <v>8583091</v>
      </c>
      <c r="BH368" s="19"/>
      <c r="BI368" s="13"/>
      <c r="BJ368" s="14">
        <f ca="1" xml:space="preserve"> SUMIFS($I:$I, $A:$A,CELL("contents", BJ$4), $B:$B,CELL("contents", BJ$7), $C:$C,CELL("contents", $P360), $G:$G,CELL("contents", BJ$3))</f>
        <v>8583091</v>
      </c>
      <c r="BK368" s="12">
        <f ca="1" xml:space="preserve"> SUMIFS($I:$I, $A:$A,CELL("contents", BK$4), $B:$B,CELL("contents", BK$7), $C:$C,CELL("contents", $P360), $G:$G,CELL("contents", BK$3))</f>
        <v>11926057</v>
      </c>
      <c r="BL368" s="19"/>
      <c r="BM368" s="13"/>
      <c r="BN368" s="14">
        <f ca="1" xml:space="preserve"> SUMIFS($I:$I, $A:$A,CELL("contents", BN$4), $B:$B,CELL("contents", BN$7), $C:$C,CELL("contents", $P360), $G:$G,CELL("contents", BN$3))</f>
        <v>11926057</v>
      </c>
      <c r="BO368" s="12">
        <f ca="1" xml:space="preserve"> SUMIFS($I:$I, $A:$A,CELL("contents", BO$4), $B:$B,CELL("contents", BO$7), $C:$C,CELL("contents", $P360), $G:$G,CELL("contents", BO$3))</f>
        <v>12981212</v>
      </c>
      <c r="BP368" s="19"/>
      <c r="BQ368" s="13"/>
      <c r="BR368" s="14">
        <f ca="1" xml:space="preserve"> SUMIFS($I:$I, $A:$A,CELL("contents", BR$4), $B:$B,CELL("contents", BR$7), $C:$C,CELL("contents", $P360), $G:$G,CELL("contents", BR$3))</f>
        <v>12981212</v>
      </c>
      <c r="BS368" s="12">
        <f ca="1" xml:space="preserve"> SUMIFS($I:$I, $A:$A,CELL("contents", BS$4), $B:$B,CELL("contents", BS$7), $C:$C,CELL("contents", $P360), $G:$G,CELL("contents", BS$3))</f>
        <v>33490360</v>
      </c>
      <c r="BT368" s="19"/>
      <c r="BU368" s="13"/>
      <c r="BV368" s="14">
        <f ca="1" xml:space="preserve"> SUMIFS($I:$I, $A:$A,CELL("contents", BV$4), $B:$B,CELL("contents", BV$7), $C:$C,CELL("contents", $P360), $G:$G,CELL("contents", BV$3))</f>
        <v>33490360</v>
      </c>
      <c r="BY368" s="6" t="s">
        <v>16</v>
      </c>
      <c r="BZ368" s="21" t="s">
        <v>22</v>
      </c>
      <c r="CA368" s="12">
        <f ca="1" xml:space="preserve"> SUMIFS($I:$I, $A:$A,CELL("contents", CA$4), $B:$B,CELL("contents", CA$7), $C:$C,CELL("contents", $P360), $G:$G,CELL("contents", CA$3))</f>
        <v>10459623</v>
      </c>
      <c r="CB368" s="19"/>
      <c r="CC368" s="13"/>
      <c r="CD368" s="14">
        <f ca="1" xml:space="preserve"> SUMIFS($I:$I, $A:$A,CELL("contents", CD$4), $B:$B,CELL("contents", CD$7), $C:$C,CELL("contents", $P360), $G:$G,CELL("contents", CD$3))</f>
        <v>10459623</v>
      </c>
      <c r="CE368" s="12">
        <f ca="1" xml:space="preserve"> SUMIFS($I:$I, $A:$A,CELL("contents", CE$4), $B:$B,CELL("contents", CE$7), $C:$C,CELL("contents", $P360), $G:$G,CELL("contents", CE$3))</f>
        <v>15464484</v>
      </c>
      <c r="CF368" s="19"/>
      <c r="CG368" s="13"/>
      <c r="CH368" s="14">
        <f ca="1" xml:space="preserve"> SUMIFS($I:$I, $A:$A,CELL("contents", CH$4), $B:$B,CELL("contents", CH$7), $C:$C,CELL("contents", $P360), $G:$G,CELL("contents", CH$3))</f>
        <v>15464484</v>
      </c>
      <c r="CI368" s="12">
        <f ca="1" xml:space="preserve"> SUMIFS($I:$I, $A:$A,CELL("contents", CI$4), $B:$B,CELL("contents", CI$7), $C:$C,CELL("contents", $P360), $G:$G,CELL("contents", CI$3))</f>
        <v>14943926</v>
      </c>
      <c r="CJ368" s="19"/>
      <c r="CK368" s="13"/>
      <c r="CL368" s="14">
        <f ca="1" xml:space="preserve"> SUMIFS($I:$I, $A:$A,CELL("contents", CL$4), $B:$B,CELL("contents", CL$7), $C:$C,CELL("contents", $P360), $G:$G,CELL("contents", CL$3))</f>
        <v>14943926</v>
      </c>
      <c r="CM368" s="12">
        <f ca="1" xml:space="preserve"> SUMIFS($I:$I, $A:$A,CELL("contents", CM$4), $B:$B,CELL("contents", CM$7), $C:$C,CELL("contents", $P360), $G:$G,CELL("contents", CM$3))</f>
        <v>40868033</v>
      </c>
      <c r="CN368" s="19"/>
      <c r="CO368" s="13"/>
      <c r="CP368" s="14">
        <f ca="1" xml:space="preserve"> SUMIFS($I:$I, $A:$A,CELL("contents", CP$4), $B:$B,CELL("contents", CP$7), $C:$C,CELL("contents", $P360), $G:$G,CELL("contents", CP$3))</f>
        <v>40868033</v>
      </c>
      <c r="CS368" s="6" t="s">
        <v>16</v>
      </c>
      <c r="CT368" s="21" t="s">
        <v>22</v>
      </c>
      <c r="CU368" s="12">
        <f ca="1" xml:space="preserve"> SUMIFS($I:$I, $A:$A,CELL("contents", CU$4), $B:$B,CELL("contents", CU$7), $C:$C,CELL("contents", $P360), $G:$G,CELL("contents", CU$3))</f>
        <v>12779009</v>
      </c>
      <c r="CV368" s="19"/>
      <c r="CW368" s="13"/>
      <c r="CX368" s="14">
        <f ca="1" xml:space="preserve"> SUMIFS($I:$I, $A:$A,CELL("contents", CX$4), $B:$B,CELL("contents", CX$7), $C:$C,CELL("contents", $P360), $G:$G,CELL("contents", CX$3))</f>
        <v>12779009</v>
      </c>
      <c r="CY368" s="12">
        <f ca="1" xml:space="preserve"> SUMIFS($I:$I, $A:$A,CELL("contents", CY$4), $B:$B,CELL("contents", CY$7), $C:$C,CELL("contents", $P360), $G:$G,CELL("contents", CY$3))</f>
        <v>23384018</v>
      </c>
      <c r="CZ368" s="19"/>
      <c r="DA368" s="13"/>
      <c r="DB368" s="14">
        <f ca="1" xml:space="preserve"> SUMIFS($I:$I, $A:$A,CELL("contents", DB$4), $B:$B,CELL("contents", DB$7), $C:$C,CELL("contents", $P360), $G:$G,CELL("contents", DB$3))</f>
        <v>23384018</v>
      </c>
      <c r="DC368" s="12">
        <f ca="1" xml:space="preserve"> SUMIFS($I:$I, $A:$A,CELL("contents", DC$4), $B:$B,CELL("contents", DC$7), $C:$C,CELL("contents", $P360), $G:$G,CELL("contents", DC$3))</f>
        <v>22903642</v>
      </c>
      <c r="DD368" s="19"/>
      <c r="DE368" s="13"/>
      <c r="DF368" s="14">
        <f ca="1" xml:space="preserve"> SUMIFS($I:$I, $A:$A,CELL("contents", DF$4), $B:$B,CELL("contents", DF$7), $C:$C,CELL("contents", $P360), $G:$G,CELL("contents", DF$3))</f>
        <v>22903642</v>
      </c>
      <c r="DG368" s="12">
        <f ca="1" xml:space="preserve"> SUMIFS($I:$I, $A:$A,CELL("contents", DG$4), $B:$B,CELL("contents", DG$7), $C:$C,CELL("contents", $P360), $G:$G,CELL("contents", DG$3))</f>
        <v>59066669</v>
      </c>
      <c r="DH368" s="19"/>
      <c r="DI368" s="13"/>
      <c r="DJ368" s="14">
        <f ca="1" xml:space="preserve"> SUMIFS($I:$I, $A:$A,CELL("contents", DJ$4), $B:$B,CELL("contents", DJ$7), $C:$C,CELL("contents", $P360), $G:$G,CELL("contents", DJ$3))</f>
        <v>59066669</v>
      </c>
      <c r="DM368" s="6" t="s">
        <v>16</v>
      </c>
      <c r="DN368" s="21" t="s">
        <v>22</v>
      </c>
      <c r="DO368" s="12">
        <f ca="1" xml:space="preserve"> SUMIFS($I:$I, $A:$A,CELL("contents", DO$4), $B:$B,CELL("contents", DO$7), $C:$C,CELL("contents", $P360), $G:$G,CELL("contents", DO$3))</f>
        <v>14735057</v>
      </c>
      <c r="DP368" s="19"/>
      <c r="DQ368" s="13"/>
      <c r="DR368" s="14">
        <f ca="1" xml:space="preserve"> SUMIFS($I:$I, $A:$A,CELL("contents", DR$4), $B:$B,CELL("contents", DR$7), $C:$C,CELL("contents", $P360), $G:$G,CELL("contents", DR$3))</f>
        <v>14735057</v>
      </c>
      <c r="DS368" s="12">
        <f ca="1" xml:space="preserve"> SUMIFS($I:$I, $A:$A,CELL("contents", DS$4), $B:$B,CELL("contents", DS$7), $C:$C,CELL("contents", $P360), $G:$G,CELL("contents", DS$3))</f>
        <v>25228956</v>
      </c>
      <c r="DT368" s="19"/>
      <c r="DU368" s="13"/>
      <c r="DV368" s="14">
        <f ca="1" xml:space="preserve"> SUMIFS($I:$I, $A:$A,CELL("contents", DV$4), $B:$B,CELL("contents", DV$7), $C:$C,CELL("contents", $P360), $G:$G,CELL("contents", DV$3))</f>
        <v>25228956</v>
      </c>
      <c r="DW368" s="12">
        <f ca="1" xml:space="preserve"> SUMIFS($I:$I, $A:$A,CELL("contents", DW$4), $B:$B,CELL("contents", DW$7), $C:$C,CELL("contents", $P360), $G:$G,CELL("contents", DW$3))</f>
        <v>22075325</v>
      </c>
      <c r="DX368" s="19"/>
      <c r="DY368" s="13"/>
      <c r="DZ368" s="14">
        <f ca="1" xml:space="preserve"> SUMIFS($I:$I, $A:$A,CELL("contents", DZ$4), $B:$B,CELL("contents", DZ$7), $C:$C,CELL("contents", $P360), $G:$G,CELL("contents", DZ$3))</f>
        <v>22075325</v>
      </c>
      <c r="EA368" s="12">
        <f ca="1" xml:space="preserve"> SUMIFS($I:$I, $A:$A,CELL("contents", EA$4), $B:$B,CELL("contents", EA$7), $C:$C,CELL("contents", $P360), $G:$G,CELL("contents", EA$3))</f>
        <v>62039338</v>
      </c>
      <c r="EB368" s="19"/>
      <c r="EC368" s="13"/>
      <c r="ED368" s="14">
        <f ca="1" xml:space="preserve"> SUMIFS($I:$I, $A:$A,CELL("contents", ED$4), $B:$B,CELL("contents", ED$7), $C:$C,CELL("contents", $P360), $G:$G,CELL("contents", ED$3))</f>
        <v>62039338</v>
      </c>
    </row>
    <row r="369" spans="1:134" x14ac:dyDescent="0.25">
      <c r="A369" t="s">
        <v>15</v>
      </c>
      <c r="B369" t="s">
        <v>14</v>
      </c>
      <c r="C369">
        <v>12</v>
      </c>
      <c r="D369">
        <v>35</v>
      </c>
      <c r="E369" t="b">
        <v>0</v>
      </c>
      <c r="F369">
        <v>1.4E-2</v>
      </c>
      <c r="G369">
        <v>16</v>
      </c>
      <c r="H369">
        <v>16</v>
      </c>
      <c r="I369">
        <v>2070</v>
      </c>
      <c r="J369">
        <v>548</v>
      </c>
      <c r="K369">
        <v>257</v>
      </c>
      <c r="L369">
        <v>10</v>
      </c>
      <c r="M369">
        <f t="shared" si="774"/>
        <v>0</v>
      </c>
      <c r="N369" t="b">
        <f t="shared" ref="N369" si="867">AND(MIN($F368,$F369,$F370)=$F369,MAX($H368,$H369,$H370)=$H369)</f>
        <v>1</v>
      </c>
      <c r="O369" t="b">
        <f t="shared" ref="O369" si="868">AND(NOT(N368),N369,NOT(N370))</f>
        <v>1</v>
      </c>
      <c r="P369">
        <f>P357</f>
        <v>20</v>
      </c>
      <c r="Q369" s="5" t="s">
        <v>23</v>
      </c>
      <c r="R369" s="21"/>
      <c r="S369" s="12">
        <f ca="1" xml:space="preserve"> AVERAGEIFS($I:$I, $A:$A,CELL("contents", S$4), $B:$B,CELL("contents", S$7), $C:$C,CELL("contents", $P360))</f>
        <v>232412.77499999999</v>
      </c>
      <c r="T369" s="19"/>
      <c r="U369" s="13"/>
      <c r="V369" s="14">
        <f ca="1" xml:space="preserve"> AVERAGEIFS($I:$I, $A:$A,CELL("contents", V$4), $B:$B,CELL("contents", V$7), $C:$C,CELL("contents", $P360))</f>
        <v>232412.77499999999</v>
      </c>
      <c r="W369" s="12">
        <f ca="1" xml:space="preserve"> AVERAGEIFS($I:$I, $A:$A,CELL("contents", W$4), $B:$B,CELL("contents", W$7), $C:$C,CELL("contents", $P360))</f>
        <v>365969.75833333336</v>
      </c>
      <c r="X369" s="19"/>
      <c r="Y369" s="13"/>
      <c r="Z369" s="14">
        <f ca="1" xml:space="preserve"> AVERAGEIFS($I:$I, $A:$A,CELL("contents", Z$4), $B:$B,CELL("contents", Z$7), $C:$C,CELL("contents", $P360))</f>
        <v>365969.75833333336</v>
      </c>
      <c r="AA369" s="12">
        <f ca="1" xml:space="preserve"> AVERAGEIFS($I:$I, $A:$A,CELL("contents", AA$4), $B:$B,CELL("contents", AA$7), $C:$C,CELL("contents", $P360))</f>
        <v>359184.31666666665</v>
      </c>
      <c r="AB369" s="19"/>
      <c r="AC369" s="13"/>
      <c r="AD369" s="14">
        <f ca="1" xml:space="preserve"> AVERAGEIFS($I:$I, $A:$A,CELL("contents", AD$4), $B:$B,CELL("contents", AD$7), $C:$C,CELL("contents", $P360))</f>
        <v>359184.31666666665</v>
      </c>
      <c r="AE369" s="12">
        <f ca="1" xml:space="preserve"> AVERAGEIFS($I:$I, $A:$A,CELL("contents", AE$4), $B:$B,CELL("contents", AE$7), $C:$C,CELL("contents", $P360))</f>
        <v>319188.95</v>
      </c>
      <c r="AF369" s="19"/>
      <c r="AG369" s="13"/>
      <c r="AH369" s="14">
        <f ca="1" xml:space="preserve"> AVERAGEIFS($I:$I, $A:$A,CELL("contents", AH$4), $B:$B,CELL("contents", AH$7), $C:$C,CELL("contents", $P360))</f>
        <v>319188.95</v>
      </c>
      <c r="AK369" s="5" t="s">
        <v>23</v>
      </c>
      <c r="AL369" s="21"/>
      <c r="AM369" s="12">
        <f ca="1" xml:space="preserve"> AVERAGEIFS($I:$I, $A:$A,CELL("contents", AM$4), $B:$B,CELL("contents", AM$7), $C:$C,CELL("contents", $P360), $G:$G,CELL("contents", AM$3))</f>
        <v>192130.95833333334</v>
      </c>
      <c r="AN369" s="19"/>
      <c r="AO369" s="13"/>
      <c r="AP369" s="14">
        <f ca="1" xml:space="preserve"> AVERAGEIFS($I:$I, $A:$A,CELL("contents", AP$4), $B:$B,CELL("contents", AP$7), $C:$C,CELL("contents", $P360), $G:$G,CELL("contents", AP$3))</f>
        <v>192130.95833333334</v>
      </c>
      <c r="AQ369" s="12">
        <f ca="1" xml:space="preserve"> AVERAGEIFS($I:$I, $A:$A,CELL("contents", AQ$4), $B:$B,CELL("contents", AQ$7), $C:$C,CELL("contents", $P360), $G:$G,CELL("contents", AQ$3))</f>
        <v>246442.22916666666</v>
      </c>
      <c r="AR369" s="19"/>
      <c r="AS369" s="13"/>
      <c r="AT369" s="14">
        <f ca="1" xml:space="preserve"> AVERAGEIFS($I:$I, $A:$A,CELL("contents", AT$4), $B:$B,CELL("contents", AT$7), $C:$C,CELL("contents", $P360), $G:$G,CELL("contents", AT$3))</f>
        <v>246442.22916666666</v>
      </c>
      <c r="AU369" s="12">
        <f ca="1" xml:space="preserve"> AVERAGEIFS($I:$I, $A:$A,CELL("contents", AU$4), $B:$B,CELL("contents", AU$7), $C:$C,CELL("contents", $P360), $G:$G,CELL("contents", AU$3))</f>
        <v>277086.0625</v>
      </c>
      <c r="AV369" s="19"/>
      <c r="AW369" s="13"/>
      <c r="AX369" s="14">
        <f ca="1" xml:space="preserve"> AVERAGEIFS($I:$I, $A:$A,CELL("contents", AX$4), $B:$B,CELL("contents", AX$7), $C:$C,CELL("contents", $P360), $G:$G,CELL("contents", AX$3))</f>
        <v>277086.0625</v>
      </c>
      <c r="AY369" s="12">
        <f ca="1" xml:space="preserve"> AVERAGEIFS($I:$I, $A:$A,CELL("contents", AY$4), $B:$B,CELL("contents", AY$7), $C:$C,CELL("contents", $P360), $G:$G,CELL("contents", AY$3))</f>
        <v>238553.08333333334</v>
      </c>
      <c r="AZ369" s="19"/>
      <c r="BA369" s="13"/>
      <c r="BB369" s="14">
        <f ca="1" xml:space="preserve"> AVERAGEIFS($I:$I, $A:$A,CELL("contents", BB$4), $B:$B,CELL("contents", BB$7), $C:$C,CELL("contents", $P360), $G:$G,CELL("contents", BB$3))</f>
        <v>238553.08333333334</v>
      </c>
      <c r="BE369" s="5" t="s">
        <v>23</v>
      </c>
      <c r="BF369" s="21"/>
      <c r="BG369" s="12">
        <f ca="1" xml:space="preserve"> AVERAGEIFS($I:$I, $A:$A,CELL("contents", BG$4), $B:$B,CELL("contents", BG$7), $C:$C,CELL("contents", $P360), $G:$G,CELL("contents", BG$3))</f>
        <v>178814.39583333334</v>
      </c>
      <c r="BH369" s="19"/>
      <c r="BI369" s="13"/>
      <c r="BJ369" s="14">
        <f ca="1" xml:space="preserve"> AVERAGEIFS($I:$I, $A:$A,CELL("contents", BJ$4), $B:$B,CELL("contents", BJ$7), $C:$C,CELL("contents", $P360), $G:$G,CELL("contents", BJ$3))</f>
        <v>178814.39583333334</v>
      </c>
      <c r="BK369" s="12">
        <f ca="1" xml:space="preserve"> AVERAGEIFS($I:$I, $A:$A,CELL("contents", BK$4), $B:$B,CELL("contents", BK$7), $C:$C,CELL("contents", $P360), $G:$G,CELL("contents", BK$3))</f>
        <v>248459.52083333334</v>
      </c>
      <c r="BL369" s="19"/>
      <c r="BM369" s="13"/>
      <c r="BN369" s="14">
        <f ca="1" xml:space="preserve"> AVERAGEIFS($I:$I, $A:$A,CELL("contents", BN$4), $B:$B,CELL("contents", BN$7), $C:$C,CELL("contents", $P360), $G:$G,CELL("contents", BN$3))</f>
        <v>248459.52083333334</v>
      </c>
      <c r="BO369" s="12">
        <f ca="1" xml:space="preserve"> AVERAGEIFS($I:$I, $A:$A,CELL("contents", BO$4), $B:$B,CELL("contents", BO$7), $C:$C,CELL("contents", $P360), $G:$G,CELL("contents", BO$3))</f>
        <v>270441.91666666669</v>
      </c>
      <c r="BP369" s="19"/>
      <c r="BQ369" s="13"/>
      <c r="BR369" s="14">
        <f ca="1" xml:space="preserve"> AVERAGEIFS($I:$I, $A:$A,CELL("contents", BR$4), $B:$B,CELL("contents", BR$7), $C:$C,CELL("contents", $P360), $G:$G,CELL("contents", BR$3))</f>
        <v>270441.91666666669</v>
      </c>
      <c r="BS369" s="12">
        <f ca="1" xml:space="preserve"> AVERAGEIFS($I:$I, $A:$A,CELL("contents", BS$4), $B:$B,CELL("contents", BS$7), $C:$C,CELL("contents", $P360), $G:$G,CELL("contents", BS$3))</f>
        <v>232571.94444444444</v>
      </c>
      <c r="BT369" s="19"/>
      <c r="BU369" s="13"/>
      <c r="BV369" s="14">
        <f ca="1" xml:space="preserve"> AVERAGEIFS($I:$I, $A:$A,CELL("contents", BV$4), $B:$B,CELL("contents", BV$7), $C:$C,CELL("contents", $P360), $G:$G,CELL("contents", BV$3))</f>
        <v>232571.94444444444</v>
      </c>
      <c r="BY369" s="5" t="s">
        <v>23</v>
      </c>
      <c r="BZ369" s="21"/>
      <c r="CA369" s="12">
        <f ca="1" xml:space="preserve"> AVERAGEIFS($I:$I, $A:$A,CELL("contents", CA$4), $B:$B,CELL("contents", CA$7), $C:$C,CELL("contents", $P360), $G:$G,CELL("contents", CA$3))</f>
        <v>217908.8125</v>
      </c>
      <c r="CB369" s="19"/>
      <c r="CC369" s="13"/>
      <c r="CD369" s="14">
        <f ca="1" xml:space="preserve"> AVERAGEIFS($I:$I, $A:$A,CELL("contents", CD$4), $B:$B,CELL("contents", CD$7), $C:$C,CELL("contents", $P360), $G:$G,CELL("contents", CD$3))</f>
        <v>217908.8125</v>
      </c>
      <c r="CE369" s="12">
        <f ca="1" xml:space="preserve"> AVERAGEIFS($I:$I, $A:$A,CELL("contents", CE$4), $B:$B,CELL("contents", CE$7), $C:$C,CELL("contents", $P360), $G:$G,CELL("contents", CE$3))</f>
        <v>322176.75</v>
      </c>
      <c r="CF369" s="19"/>
      <c r="CG369" s="13"/>
      <c r="CH369" s="14">
        <f ca="1" xml:space="preserve"> AVERAGEIFS($I:$I, $A:$A,CELL("contents", CH$4), $B:$B,CELL("contents", CH$7), $C:$C,CELL("contents", $P360), $G:$G,CELL("contents", CH$3))</f>
        <v>322176.75</v>
      </c>
      <c r="CI369" s="12">
        <f ca="1" xml:space="preserve"> AVERAGEIFS($I:$I, $A:$A,CELL("contents", CI$4), $B:$B,CELL("contents", CI$7), $C:$C,CELL("contents", $P360), $G:$G,CELL("contents", CI$3))</f>
        <v>311331.79166666669</v>
      </c>
      <c r="CJ369" s="19"/>
      <c r="CK369" s="13"/>
      <c r="CL369" s="14">
        <f ca="1" xml:space="preserve"> AVERAGEIFS($I:$I, $A:$A,CELL("contents", CL$4), $B:$B,CELL("contents", CL$7), $C:$C,CELL("contents", $P360), $G:$G,CELL("contents", CL$3))</f>
        <v>311331.79166666669</v>
      </c>
      <c r="CM369" s="12">
        <f ca="1" xml:space="preserve"> AVERAGEIFS($I:$I, $A:$A,CELL("contents", CM$4), $B:$B,CELL("contents", CM$7), $C:$C,CELL("contents", $P360), $G:$G,CELL("contents", CM$3))</f>
        <v>283805.78472222225</v>
      </c>
      <c r="CN369" s="19"/>
      <c r="CO369" s="13"/>
      <c r="CP369" s="14">
        <f ca="1" xml:space="preserve"> AVERAGEIFS($I:$I, $A:$A,CELL("contents", CP$4), $B:$B,CELL("contents", CP$7), $C:$C,CELL("contents", $P360), $G:$G,CELL("contents", CP$3))</f>
        <v>283805.78472222225</v>
      </c>
      <c r="CS369" s="5" t="s">
        <v>23</v>
      </c>
      <c r="CT369" s="21"/>
      <c r="CU369" s="12">
        <f ca="1" xml:space="preserve"> AVERAGEIFS($I:$I, $A:$A,CELL("contents", CU$4), $B:$B,CELL("contents", CU$7), $C:$C,CELL("contents", $P360), $G:$G,CELL("contents", CU$3))</f>
        <v>266229.35416666669</v>
      </c>
      <c r="CV369" s="19"/>
      <c r="CW369" s="13"/>
      <c r="CX369" s="14">
        <f ca="1" xml:space="preserve"> AVERAGEIFS($I:$I, $A:$A,CELL("contents", CX$4), $B:$B,CELL("contents", CX$7), $C:$C,CELL("contents", $P360), $G:$G,CELL("contents", CX$3))</f>
        <v>266229.35416666669</v>
      </c>
      <c r="CY369" s="12">
        <f ca="1" xml:space="preserve"> AVERAGEIFS($I:$I, $A:$A,CELL("contents", CY$4), $B:$B,CELL("contents", CY$7), $C:$C,CELL("contents", $P360), $G:$G,CELL("contents", CY$3))</f>
        <v>487167.04166666669</v>
      </c>
      <c r="CZ369" s="19"/>
      <c r="DA369" s="13"/>
      <c r="DB369" s="14">
        <f ca="1" xml:space="preserve"> AVERAGEIFS($I:$I, $A:$A,CELL("contents", DB$4), $B:$B,CELL("contents", DB$7), $C:$C,CELL("contents", $P360), $G:$G,CELL("contents", DB$3))</f>
        <v>487167.04166666669</v>
      </c>
      <c r="DC369" s="12">
        <f ca="1" xml:space="preserve"> AVERAGEIFS($I:$I, $A:$A,CELL("contents", DC$4), $B:$B,CELL("contents", DC$7), $C:$C,CELL("contents", $P360), $G:$G,CELL("contents", DC$3))</f>
        <v>477159.20833333331</v>
      </c>
      <c r="DD369" s="19"/>
      <c r="DE369" s="13"/>
      <c r="DF369" s="14">
        <f ca="1" xml:space="preserve"> AVERAGEIFS($I:$I, $A:$A,CELL("contents", DF$4), $B:$B,CELL("contents", DF$7), $C:$C,CELL("contents", $P360), $G:$G,CELL("contents", DF$3))</f>
        <v>477159.20833333331</v>
      </c>
      <c r="DG369" s="12">
        <f ca="1" xml:space="preserve"> AVERAGEIFS($I:$I, $A:$A,CELL("contents", DG$4), $B:$B,CELL("contents", DG$7), $C:$C,CELL("contents", $P360), $G:$G,CELL("contents", DG$3))</f>
        <v>410185.20138888888</v>
      </c>
      <c r="DH369" s="19"/>
      <c r="DI369" s="13"/>
      <c r="DJ369" s="14">
        <f ca="1" xml:space="preserve"> AVERAGEIFS($I:$I, $A:$A,CELL("contents", DJ$4), $B:$B,CELL("contents", DJ$7), $C:$C,CELL("contents", $P360), $G:$G,CELL("contents", DJ$3))</f>
        <v>410185.20138888888</v>
      </c>
      <c r="DM369" s="5" t="s">
        <v>23</v>
      </c>
      <c r="DN369" s="21"/>
      <c r="DO369" s="12">
        <f ca="1" xml:space="preserve"> AVERAGEIFS($I:$I, $A:$A,CELL("contents", DO$4), $B:$B,CELL("contents", DO$7), $C:$C,CELL("contents", $P360), $G:$G,CELL("contents", DO$3))</f>
        <v>306980.35416666669</v>
      </c>
      <c r="DP369" s="19"/>
      <c r="DQ369" s="13"/>
      <c r="DR369" s="14">
        <f ca="1" xml:space="preserve"> AVERAGEIFS($I:$I, $A:$A,CELL("contents", DR$4), $B:$B,CELL("contents", DR$7), $C:$C,CELL("contents", $P360), $G:$G,CELL("contents", DR$3))</f>
        <v>306980.35416666669</v>
      </c>
      <c r="DS369" s="12">
        <f ca="1" xml:space="preserve"> AVERAGEIFS($I:$I, $A:$A,CELL("contents", DS$4), $B:$B,CELL("contents", DS$7), $C:$C,CELL("contents", $P360), $G:$G,CELL("contents", DS$3))</f>
        <v>525603.25</v>
      </c>
      <c r="DT369" s="19"/>
      <c r="DU369" s="13"/>
      <c r="DV369" s="14">
        <f ca="1" xml:space="preserve"> AVERAGEIFS($I:$I, $A:$A,CELL("contents", DV$4), $B:$B,CELL("contents", DV$7), $C:$C,CELL("contents", $P360), $G:$G,CELL("contents", DV$3))</f>
        <v>525603.25</v>
      </c>
      <c r="DW369" s="12">
        <f ca="1" xml:space="preserve"> AVERAGEIFS($I:$I, $A:$A,CELL("contents", DW$4), $B:$B,CELL("contents", DW$7), $C:$C,CELL("contents", $P360), $G:$G,CELL("contents", DW$3))</f>
        <v>459902.60416666669</v>
      </c>
      <c r="DX369" s="19"/>
      <c r="DY369" s="13"/>
      <c r="DZ369" s="14">
        <f ca="1" xml:space="preserve"> AVERAGEIFS($I:$I, $A:$A,CELL("contents", DZ$4), $B:$B,CELL("contents", DZ$7), $C:$C,CELL("contents", $P360), $G:$G,CELL("contents", DZ$3))</f>
        <v>459902.60416666669</v>
      </c>
      <c r="EA369" s="12">
        <f ca="1" xml:space="preserve"> AVERAGEIFS($I:$I, $A:$A,CELL("contents", EA$4), $B:$B,CELL("contents", EA$7), $C:$C,CELL("contents", $P360), $G:$G,CELL("contents", EA$3))</f>
        <v>430828.73611111112</v>
      </c>
      <c r="EB369" s="19"/>
      <c r="EC369" s="13"/>
      <c r="ED369" s="14">
        <f ca="1" xml:space="preserve"> AVERAGEIFS($I:$I, $A:$A,CELL("contents", ED$4), $B:$B,CELL("contents", ED$7), $C:$C,CELL("contents", $P360), $G:$G,CELL("contents", ED$3))</f>
        <v>430828.73611111112</v>
      </c>
    </row>
    <row r="370" spans="1:134" x14ac:dyDescent="0.25">
      <c r="A370" t="s">
        <v>19</v>
      </c>
      <c r="B370" t="s">
        <v>14</v>
      </c>
      <c r="C370">
        <v>12</v>
      </c>
      <c r="D370">
        <v>35</v>
      </c>
      <c r="E370" t="b">
        <v>0</v>
      </c>
      <c r="F370">
        <v>1.9E-2</v>
      </c>
      <c r="G370">
        <v>16</v>
      </c>
      <c r="H370">
        <v>16</v>
      </c>
      <c r="I370">
        <v>2539</v>
      </c>
      <c r="J370">
        <v>548</v>
      </c>
      <c r="K370">
        <v>257</v>
      </c>
      <c r="L370">
        <v>10</v>
      </c>
      <c r="M370">
        <f t="shared" si="774"/>
        <v>0</v>
      </c>
      <c r="N370" t="b">
        <f t="shared" ref="N370" si="869">AND(MIN($F368,$F369,$F370)=$F370,MAX($H368,$H369,$H370)=$H370)</f>
        <v>0</v>
      </c>
      <c r="O370" t="b">
        <f t="shared" ref="O370" si="870">AND(NOT(N368),NOT(N369),N370)</f>
        <v>0</v>
      </c>
      <c r="P370">
        <f>P357</f>
        <v>20</v>
      </c>
      <c r="Q370" s="7" t="s">
        <v>29</v>
      </c>
      <c r="R370" s="21"/>
      <c r="S370" s="12">
        <f ca="1" xml:space="preserve"> _xlfn.MAXIFS($I:$I, $A:$A,CELL("contents", S$4), $B:$B,CELL("contents", S$7), $C:$C,CELL("contents", $P360))</f>
        <v>7695904</v>
      </c>
      <c r="T370" s="19"/>
      <c r="U370" s="13"/>
      <c r="V370" s="14">
        <f ca="1" xml:space="preserve"> _xlfn.MAXIFS($I:$I, $A:$A,CELL("contents", V$4), $B:$B,CELL("contents", V$7), $C:$C,CELL("contents", $P360))</f>
        <v>7695904</v>
      </c>
      <c r="W370" s="12">
        <f ca="1" xml:space="preserve"> _xlfn.MAXIFS($I:$I, $A:$A,CELL("contents", W$4), $B:$B,CELL("contents", W$7), $C:$C,CELL("contents", $P360))</f>
        <v>5425362</v>
      </c>
      <c r="X370" s="19"/>
      <c r="Y370" s="13"/>
      <c r="Z370" s="14">
        <f ca="1" xml:space="preserve"> _xlfn.MAXIFS($I:$I, $A:$A,CELL("contents", Z$4), $B:$B,CELL("contents", Z$7), $C:$C,CELL("contents", $P360))</f>
        <v>5425362</v>
      </c>
      <c r="AA370" s="12">
        <f ca="1" xml:space="preserve"> _xlfn.MAXIFS($I:$I, $A:$A,CELL("contents", AA$4), $B:$B,CELL("contents", AA$7), $C:$C,CELL("contents", $P360))</f>
        <v>5262844</v>
      </c>
      <c r="AB370" s="19"/>
      <c r="AC370" s="13"/>
      <c r="AD370" s="14">
        <f ca="1" xml:space="preserve"> _xlfn.MAXIFS($I:$I, $A:$A,CELL("contents", AD$4), $B:$B,CELL("contents", AD$7), $C:$C,CELL("contents", $P360))</f>
        <v>5262844</v>
      </c>
      <c r="AE370" s="12">
        <f ca="1" xml:space="preserve"> _xlfn.MAXIFS($I:$I, $A:$A,CELL("contents", AE$4), $B:$B,CELL("contents", AE$7), $C:$C,CELL("contents", $P360))</f>
        <v>7695904</v>
      </c>
      <c r="AF370" s="19"/>
      <c r="AG370" s="13"/>
      <c r="AH370" s="14">
        <f ca="1" xml:space="preserve"> _xlfn.MAXIFS($I:$I, $A:$A,CELL("contents", AH$4), $B:$B,CELL("contents", AH$7), $C:$C,CELL("contents", $P360))</f>
        <v>7695904</v>
      </c>
      <c r="AK370" s="7" t="s">
        <v>29</v>
      </c>
      <c r="AL370" s="21"/>
      <c r="AM370" s="12">
        <f ca="1" xml:space="preserve"> _xlfn.MAXIFS($I:$I, $A:$A,CELL("contents", AM$4), $B:$B,CELL("contents", AM$7), $C:$C,CELL("contents", $P360), $G:$G,CELL("contents", AM$3))</f>
        <v>6723123</v>
      </c>
      <c r="AN370" s="19"/>
      <c r="AO370" s="13"/>
      <c r="AP370" s="14">
        <f ca="1" xml:space="preserve"> _xlfn.MAXIFS($I:$I, $A:$A,CELL("contents", AP$4), $B:$B,CELL("contents", AP$7), $C:$C,CELL("contents", $P360), $G:$G,CELL("contents", AP$3))</f>
        <v>6723123</v>
      </c>
      <c r="AQ370" s="12">
        <f ca="1" xml:space="preserve"> _xlfn.MAXIFS($I:$I, $A:$A,CELL("contents", AQ$4), $B:$B,CELL("contents", AQ$7), $C:$C,CELL("contents", $P360), $G:$G,CELL("contents", AQ$3))</f>
        <v>4717058</v>
      </c>
      <c r="AR370" s="19"/>
      <c r="AS370" s="13"/>
      <c r="AT370" s="14">
        <f ca="1" xml:space="preserve"> _xlfn.MAXIFS($I:$I, $A:$A,CELL("contents", AT$4), $B:$B,CELL("contents", AT$7), $C:$C,CELL("contents", $P360), $G:$G,CELL("contents", AT$3))</f>
        <v>4717058</v>
      </c>
      <c r="AU370" s="12">
        <f ca="1" xml:space="preserve"> _xlfn.MAXIFS($I:$I, $A:$A,CELL("contents", AU$4), $B:$B,CELL("contents", AU$7), $C:$C,CELL("contents", $P360), $G:$G,CELL("contents", AU$3))</f>
        <v>5262844</v>
      </c>
      <c r="AV370" s="19"/>
      <c r="AW370" s="13"/>
      <c r="AX370" s="14">
        <f ca="1" xml:space="preserve"> _xlfn.MAXIFS($I:$I, $A:$A,CELL("contents", AX$4), $B:$B,CELL("contents", AX$7), $C:$C,CELL("contents", $P360), $G:$G,CELL("contents", AX$3))</f>
        <v>5262844</v>
      </c>
      <c r="AY370" s="12">
        <f ca="1" xml:space="preserve"> _xlfn.MAXIFS($I:$I, $A:$A,CELL("contents", AY$4), $B:$B,CELL("contents", AY$7), $C:$C,CELL("contents", $P360), $G:$G,CELL("contents", AY$3))</f>
        <v>6723123</v>
      </c>
      <c r="AZ370" s="19"/>
      <c r="BA370" s="13"/>
      <c r="BB370" s="14">
        <f ca="1" xml:space="preserve"> _xlfn.MAXIFS($I:$I, $A:$A,CELL("contents", BB$4), $B:$B,CELL("contents", BB$7), $C:$C,CELL("contents", $P360), $G:$G,CELL("contents", BB$3))</f>
        <v>6723123</v>
      </c>
      <c r="BE370" s="7" t="s">
        <v>29</v>
      </c>
      <c r="BF370" s="21"/>
      <c r="BG370" s="12">
        <f ca="1" xml:space="preserve"> _xlfn.MAXIFS($I:$I, $A:$A,CELL("contents", BG$4), $B:$B,CELL("contents", BG$7), $C:$C,CELL("contents", $P360), $G:$G,CELL("contents", BG$3))</f>
        <v>5960893</v>
      </c>
      <c r="BH370" s="19"/>
      <c r="BI370" s="13"/>
      <c r="BJ370" s="14">
        <f ca="1" xml:space="preserve"> _xlfn.MAXIFS($I:$I, $A:$A,CELL("contents", BJ$4), $B:$B,CELL("contents", BJ$7), $C:$C,CELL("contents", $P360), $G:$G,CELL("contents", BJ$3))</f>
        <v>5960893</v>
      </c>
      <c r="BK370" s="12">
        <f ca="1" xml:space="preserve"> _xlfn.MAXIFS($I:$I, $A:$A,CELL("contents", BK$4), $B:$B,CELL("contents", BK$7), $C:$C,CELL("contents", $P360), $G:$G,CELL("contents", BK$3))</f>
        <v>4488179</v>
      </c>
      <c r="BL370" s="19"/>
      <c r="BM370" s="13"/>
      <c r="BN370" s="14">
        <f ca="1" xml:space="preserve"> _xlfn.MAXIFS($I:$I, $A:$A,CELL("contents", BN$4), $B:$B,CELL("contents", BN$7), $C:$C,CELL("contents", $P360), $G:$G,CELL("contents", BN$3))</f>
        <v>4488179</v>
      </c>
      <c r="BO370" s="12">
        <f ca="1" xml:space="preserve"> _xlfn.MAXIFS($I:$I, $A:$A,CELL("contents", BO$4), $B:$B,CELL("contents", BO$7), $C:$C,CELL("contents", $P360), $G:$G,CELL("contents", BO$3))</f>
        <v>5024629</v>
      </c>
      <c r="BP370" s="19"/>
      <c r="BQ370" s="13"/>
      <c r="BR370" s="14">
        <f ca="1" xml:space="preserve"> _xlfn.MAXIFS($I:$I, $A:$A,CELL("contents", BR$4), $B:$B,CELL("contents", BR$7), $C:$C,CELL("contents", $P360), $G:$G,CELL("contents", BR$3))</f>
        <v>5024629</v>
      </c>
      <c r="BS370" s="12">
        <f ca="1" xml:space="preserve"> _xlfn.MAXIFS($I:$I, $A:$A,CELL("contents", BS$4), $B:$B,CELL("contents", BS$7), $C:$C,CELL("contents", $P360), $G:$G,CELL("contents", BS$3))</f>
        <v>5960893</v>
      </c>
      <c r="BT370" s="19"/>
      <c r="BU370" s="13"/>
      <c r="BV370" s="14">
        <f ca="1" xml:space="preserve"> _xlfn.MAXIFS($I:$I, $A:$A,CELL("contents", BV$4), $B:$B,CELL("contents", BV$7), $C:$C,CELL("contents", $P360), $G:$G,CELL("contents", BV$3))</f>
        <v>5960893</v>
      </c>
      <c r="BY370" s="7" t="s">
        <v>29</v>
      </c>
      <c r="BZ370" s="21"/>
      <c r="CA370" s="12">
        <f ca="1" xml:space="preserve"> _xlfn.MAXIFS($I:$I, $A:$A,CELL("contents", CA$4), $B:$B,CELL("contents", CA$7), $C:$C,CELL("contents", $P360), $G:$G,CELL("contents", CA$3))</f>
        <v>7127133</v>
      </c>
      <c r="CB370" s="19"/>
      <c r="CC370" s="13"/>
      <c r="CD370" s="14">
        <f ca="1" xml:space="preserve"> _xlfn.MAXIFS($I:$I, $A:$A,CELL("contents", CD$4), $B:$B,CELL("contents", CD$7), $C:$C,CELL("contents", $P360), $G:$G,CELL("contents", CD$3))</f>
        <v>7127133</v>
      </c>
      <c r="CE370" s="12">
        <f ca="1" xml:space="preserve"> _xlfn.MAXIFS($I:$I, $A:$A,CELL("contents", CE$4), $B:$B,CELL("contents", CE$7), $C:$C,CELL("contents", $P360), $G:$G,CELL("contents", CE$3))</f>
        <v>4858191</v>
      </c>
      <c r="CF370" s="19"/>
      <c r="CG370" s="13"/>
      <c r="CH370" s="14">
        <f ca="1" xml:space="preserve"> _xlfn.MAXIFS($I:$I, $A:$A,CELL("contents", CH$4), $B:$B,CELL("contents", CH$7), $C:$C,CELL("contents", $P360), $G:$G,CELL("contents", CH$3))</f>
        <v>4858191</v>
      </c>
      <c r="CI370" s="12">
        <f ca="1" xml:space="preserve"> _xlfn.MAXIFS($I:$I, $A:$A,CELL("contents", CI$4), $B:$B,CELL("contents", CI$7), $C:$C,CELL("contents", $P360), $G:$G,CELL("contents", CI$3))</f>
        <v>4440386</v>
      </c>
      <c r="CJ370" s="19"/>
      <c r="CK370" s="13"/>
      <c r="CL370" s="14">
        <f ca="1" xml:space="preserve"> _xlfn.MAXIFS($I:$I, $A:$A,CELL("contents", CL$4), $B:$B,CELL("contents", CL$7), $C:$C,CELL("contents", $P360), $G:$G,CELL("contents", CL$3))</f>
        <v>4440386</v>
      </c>
      <c r="CM370" s="12">
        <f ca="1" xml:space="preserve"> _xlfn.MAXIFS($I:$I, $A:$A,CELL("contents", CM$4), $B:$B,CELL("contents", CM$7), $C:$C,CELL("contents", $P360), $G:$G,CELL("contents", CM$3))</f>
        <v>7127133</v>
      </c>
      <c r="CN370" s="19"/>
      <c r="CO370" s="13"/>
      <c r="CP370" s="14">
        <f ca="1" xml:space="preserve"> _xlfn.MAXIFS($I:$I, $A:$A,CELL("contents", CP$4), $B:$B,CELL("contents", CP$7), $C:$C,CELL("contents", $P360), $G:$G,CELL("contents", CP$3))</f>
        <v>7127133</v>
      </c>
      <c r="CS370" s="7" t="s">
        <v>29</v>
      </c>
      <c r="CT370" s="21"/>
      <c r="CU370" s="12">
        <f ca="1" xml:space="preserve"> _xlfn.MAXIFS($I:$I, $A:$A,CELL("contents", CU$4), $B:$B,CELL("contents", CU$7), $C:$C,CELL("contents", $P360), $G:$G,CELL("contents", CU$3))</f>
        <v>7669472</v>
      </c>
      <c r="CV370" s="19"/>
      <c r="CW370" s="13"/>
      <c r="CX370" s="14">
        <f ca="1" xml:space="preserve"> _xlfn.MAXIFS($I:$I, $A:$A,CELL("contents", CX$4), $B:$B,CELL("contents", CX$7), $C:$C,CELL("contents", $P360), $G:$G,CELL("contents", CX$3))</f>
        <v>7669472</v>
      </c>
      <c r="CY370" s="12">
        <f ca="1" xml:space="preserve"> _xlfn.MAXIFS($I:$I, $A:$A,CELL("contents", CY$4), $B:$B,CELL("contents", CY$7), $C:$C,CELL("contents", $P360), $G:$G,CELL("contents", CY$3))</f>
        <v>5402908</v>
      </c>
      <c r="CZ370" s="19"/>
      <c r="DA370" s="13"/>
      <c r="DB370" s="14">
        <f ca="1" xml:space="preserve"> _xlfn.MAXIFS($I:$I, $A:$A,CELL("contents", DB$4), $B:$B,CELL("contents", DB$7), $C:$C,CELL("contents", $P360), $G:$G,CELL("contents", DB$3))</f>
        <v>5402908</v>
      </c>
      <c r="DC370" s="12">
        <f ca="1" xml:space="preserve"> _xlfn.MAXIFS($I:$I, $A:$A,CELL("contents", DC$4), $B:$B,CELL("contents", DC$7), $C:$C,CELL("contents", $P360), $G:$G,CELL("contents", DC$3))</f>
        <v>5234244</v>
      </c>
      <c r="DD370" s="19"/>
      <c r="DE370" s="13"/>
      <c r="DF370" s="14">
        <f ca="1" xml:space="preserve"> _xlfn.MAXIFS($I:$I, $A:$A,CELL("contents", DF$4), $B:$B,CELL("contents", DF$7), $C:$C,CELL("contents", $P360), $G:$G,CELL("contents", DF$3))</f>
        <v>5234244</v>
      </c>
      <c r="DG370" s="12">
        <f ca="1" xml:space="preserve"> _xlfn.MAXIFS($I:$I, $A:$A,CELL("contents", DG$4), $B:$B,CELL("contents", DG$7), $C:$C,CELL("contents", $P360), $G:$G,CELL("contents", DG$3))</f>
        <v>7669472</v>
      </c>
      <c r="DH370" s="19"/>
      <c r="DI370" s="13"/>
      <c r="DJ370" s="14">
        <f ca="1" xml:space="preserve"> _xlfn.MAXIFS($I:$I, $A:$A,CELL("contents", DJ$4), $B:$B,CELL("contents", DJ$7), $C:$C,CELL("contents", $P360), $G:$G,CELL("contents", DJ$3))</f>
        <v>7669472</v>
      </c>
      <c r="DM370" s="7" t="s">
        <v>29</v>
      </c>
      <c r="DN370" s="21"/>
      <c r="DO370" s="12">
        <f ca="1" xml:space="preserve"> _xlfn.MAXIFS($I:$I, $A:$A,CELL("contents", DO$4), $B:$B,CELL("contents", DO$7), $C:$C,CELL("contents", $P360), $G:$G,CELL("contents", DO$3))</f>
        <v>7695904</v>
      </c>
      <c r="DP370" s="19"/>
      <c r="DQ370" s="13"/>
      <c r="DR370" s="14">
        <f ca="1" xml:space="preserve"> _xlfn.MAXIFS($I:$I, $A:$A,CELL("contents", DR$4), $B:$B,CELL("contents", DR$7), $C:$C,CELL("contents", $P360), $G:$G,CELL("contents", DR$3))</f>
        <v>7695904</v>
      </c>
      <c r="DS370" s="12">
        <f ca="1" xml:space="preserve"> _xlfn.MAXIFS($I:$I, $A:$A,CELL("contents", DS$4), $B:$B,CELL("contents", DS$7), $C:$C,CELL("contents", $P360), $G:$G,CELL("contents", DS$3))</f>
        <v>5425362</v>
      </c>
      <c r="DT370" s="19"/>
      <c r="DU370" s="13"/>
      <c r="DV370" s="14">
        <f ca="1" xml:space="preserve"> _xlfn.MAXIFS($I:$I, $A:$A,CELL("contents", DV$4), $B:$B,CELL("contents", DV$7), $C:$C,CELL("contents", $P360), $G:$G,CELL("contents", DV$3))</f>
        <v>5425362</v>
      </c>
      <c r="DW370" s="12">
        <f ca="1" xml:space="preserve"> _xlfn.MAXIFS($I:$I, $A:$A,CELL("contents", DW$4), $B:$B,CELL("contents", DW$7), $C:$C,CELL("contents", $P360), $G:$G,CELL("contents", DW$3))</f>
        <v>4830378</v>
      </c>
      <c r="DX370" s="19"/>
      <c r="DY370" s="13"/>
      <c r="DZ370" s="14">
        <f ca="1" xml:space="preserve"> _xlfn.MAXIFS($I:$I, $A:$A,CELL("contents", DZ$4), $B:$B,CELL("contents", DZ$7), $C:$C,CELL("contents", $P360), $G:$G,CELL("contents", DZ$3))</f>
        <v>4830378</v>
      </c>
      <c r="EA370" s="12">
        <f ca="1" xml:space="preserve"> _xlfn.MAXIFS($I:$I, $A:$A,CELL("contents", EA$4), $B:$B,CELL("contents", EA$7), $C:$C,CELL("contents", $P360), $G:$G,CELL("contents", EA$3))</f>
        <v>7695904</v>
      </c>
      <c r="EB370" s="19"/>
      <c r="EC370" s="13"/>
      <c r="ED370" s="14">
        <f ca="1" xml:space="preserve"> _xlfn.MAXIFS($I:$I, $A:$A,CELL("contents", ED$4), $B:$B,CELL("contents", ED$7), $C:$C,CELL("contents", $P360), $G:$G,CELL("contents", ED$3))</f>
        <v>7695904</v>
      </c>
    </row>
    <row r="371" spans="1:134" x14ac:dyDescent="0.25">
      <c r="A371" t="s">
        <v>13</v>
      </c>
      <c r="B371" t="s">
        <v>14</v>
      </c>
      <c r="C371">
        <v>12</v>
      </c>
      <c r="D371">
        <v>37</v>
      </c>
      <c r="E371" t="b">
        <v>1</v>
      </c>
      <c r="F371">
        <v>10.000999999999999</v>
      </c>
      <c r="G371">
        <v>16</v>
      </c>
      <c r="H371">
        <v>0</v>
      </c>
      <c r="I371">
        <v>4277812</v>
      </c>
      <c r="J371">
        <v>381022</v>
      </c>
      <c r="K371">
        <v>190510</v>
      </c>
      <c r="L371">
        <v>10</v>
      </c>
      <c r="M371">
        <f t="shared" si="774"/>
        <v>16</v>
      </c>
      <c r="N371" t="b">
        <f t="shared" ref="N371" si="871">AND(MIN($F371,$F372,$F373)=$F371,MAX($H371,$H372,$H373)=$H371)</f>
        <v>1</v>
      </c>
      <c r="O371" t="b">
        <f t="shared" ref="O371" si="872">AND(N371,NOT(N372),NOT(N373))</f>
        <v>0</v>
      </c>
      <c r="P371">
        <f>P357</f>
        <v>20</v>
      </c>
      <c r="Q371" s="6" t="s">
        <v>16</v>
      </c>
      <c r="R371" s="32" t="s">
        <v>25</v>
      </c>
      <c r="S371" s="12">
        <f ca="1" xml:space="preserve"> SUMIFS($M:$M, $A:$A,CELL("contents", S$4), $B:$B,CELL("contents", S$7), $E:$E, "TRUE", $C:$C,CELL("contents", $P360))</f>
        <v>2653</v>
      </c>
      <c r="T371" s="19"/>
      <c r="U371" s="13"/>
      <c r="V371" s="14">
        <f ca="1" xml:space="preserve"> SUMIFS($M:$M, $A:$A,CELL("contents", V$4), $B:$B,CELL("contents", V$7), $E:$E, "TRUE", $C:$C,CELL("contents", $P360))</f>
        <v>2653</v>
      </c>
      <c r="W371" s="12">
        <f ca="1" xml:space="preserve"> SUMIFS($M:$M, $A:$A,CELL("contents", W$4), $B:$B,CELL("contents", W$7), $E:$E, "TRUE", $C:$C,CELL("contents", $P360))</f>
        <v>4258</v>
      </c>
      <c r="X371" s="19"/>
      <c r="Y371" s="13"/>
      <c r="Z371" s="14">
        <f ca="1" xml:space="preserve"> SUMIFS($M:$M, $A:$A,CELL("contents", Z$4), $B:$B,CELL("contents", Z$7), $E:$E, "TRUE", $C:$C,CELL("contents", $P360))</f>
        <v>4258</v>
      </c>
      <c r="AA371" s="12">
        <f ca="1" xml:space="preserve"> SUMIFS($M:$M, $A:$A,CELL("contents", AA$4), $B:$B,CELL("contents", AA$7), $E:$E, "TRUE", $C:$C,CELL("contents", $P360))</f>
        <v>4323</v>
      </c>
      <c r="AB371" s="19"/>
      <c r="AC371" s="13"/>
      <c r="AD371" s="14">
        <f ca="1" xml:space="preserve"> SUMIFS($M:$M, $A:$A,CELL("contents", AD$4), $B:$B,CELL("contents", AD$7), $E:$E, "TRUE", $C:$C,CELL("contents", $P360))</f>
        <v>4323</v>
      </c>
      <c r="AE371" s="12">
        <f ca="1" xml:space="preserve"> SUMIFS($M:$M, $A:$A,CELL("contents", AE$4), $B:$B,CELL("contents", AE$7), $E:$E, "TRUE", $C:$C,CELL("contents", $P360))</f>
        <v>11234</v>
      </c>
      <c r="AF371" s="19"/>
      <c r="AG371" s="13"/>
      <c r="AH371" s="14">
        <f ca="1" xml:space="preserve"> SUMIFS($M:$M, $A:$A,CELL("contents", AH$4), $B:$B,CELL("contents", AH$7), $E:$E, "TRUE", $C:$C,CELL("contents", $P360))</f>
        <v>11234</v>
      </c>
      <c r="AK371" s="6" t="s">
        <v>16</v>
      </c>
      <c r="AL371" s="32" t="s">
        <v>25</v>
      </c>
      <c r="AM371" s="12">
        <f ca="1" xml:space="preserve"> SUMIFS($M:$M, $A:$A,CELL("contents", AM$4), $B:$B,CELL("contents", AM$7), $E:$E, "TRUE", $C:$C,CELL("contents", $P360), $G:$G,CELL("contents", AM$3))</f>
        <v>7</v>
      </c>
      <c r="AN371" s="19"/>
      <c r="AO371" s="13"/>
      <c r="AP371" s="14">
        <f ca="1" xml:space="preserve"> SUMIFS($M:$M, $A:$A,CELL("contents", AP$4), $B:$B,CELL("contents", AP$7), $E:$E, "TRUE", $C:$C,CELL("contents", $P360), $G:$G,CELL("contents", AP$3))</f>
        <v>7</v>
      </c>
      <c r="AQ371" s="12">
        <f ca="1" xml:space="preserve"> SUMIFS($M:$M, $A:$A,CELL("contents", AQ$4), $B:$B,CELL("contents", AQ$7), $E:$E, "TRUE", $C:$C,CELL("contents", $P360), $G:$G,CELL("contents", AQ$3))</f>
        <v>7</v>
      </c>
      <c r="AR371" s="19"/>
      <c r="AS371" s="13"/>
      <c r="AT371" s="14">
        <f ca="1" xml:space="preserve"> SUMIFS($M:$M, $A:$A,CELL("contents", AT$4), $B:$B,CELL("contents", AT$7), $E:$E, "TRUE", $C:$C,CELL("contents", $P360), $G:$G,CELL("contents", AT$3))</f>
        <v>7</v>
      </c>
      <c r="AU371" s="12">
        <f ca="1" xml:space="preserve"> SUMIFS($M:$M, $A:$A,CELL("contents", AU$4), $B:$B,CELL("contents", AU$7), $E:$E, "TRUE", $C:$C,CELL("contents", $P360), $G:$G,CELL("contents", AU$3))</f>
        <v>7</v>
      </c>
      <c r="AV371" s="19"/>
      <c r="AW371" s="13"/>
      <c r="AX371" s="14">
        <f ca="1" xml:space="preserve"> SUMIFS($M:$M, $A:$A,CELL("contents", AX$4), $B:$B,CELL("contents", AX$7), $E:$E, "TRUE", $C:$C,CELL("contents", $P360), $G:$G,CELL("contents", AX$3))</f>
        <v>7</v>
      </c>
      <c r="AY371" s="12">
        <f ca="1" xml:space="preserve"> SUMIFS($M:$M, $A:$A,CELL("contents", AY$4), $B:$B,CELL("contents", AY$7), $E:$E, "TRUE", $C:$C,CELL("contents", $P360), $G:$G,CELL("contents", AY$3))</f>
        <v>21</v>
      </c>
      <c r="AZ371" s="19"/>
      <c r="BA371" s="13"/>
      <c r="BB371" s="14">
        <f ca="1" xml:space="preserve"> SUMIFS($M:$M, $A:$A,CELL("contents", BB$4), $B:$B,CELL("contents", BB$7), $E:$E, "TRUE", $C:$C,CELL("contents", $P360), $G:$G,CELL("contents", BB$3))</f>
        <v>21</v>
      </c>
      <c r="BE371" s="6" t="s">
        <v>16</v>
      </c>
      <c r="BF371" s="32" t="s">
        <v>25</v>
      </c>
      <c r="BG371" s="12">
        <f ca="1" xml:space="preserve"> SUMIFS($M:$M, $A:$A,CELL("contents", BG$4), $B:$B,CELL("contents", BG$7), $E:$E, "TRUE", $C:$C,CELL("contents", $P360), $G:$G,CELL("contents", BG$3))</f>
        <v>28</v>
      </c>
      <c r="BH371" s="19"/>
      <c r="BI371" s="13"/>
      <c r="BJ371" s="14">
        <f ca="1" xml:space="preserve"> SUMIFS($M:$M, $A:$A,CELL("contents", BJ$4), $B:$B,CELL("contents", BJ$7), $E:$E, "TRUE", $C:$C,CELL("contents", $P360), $G:$G,CELL("contents", BJ$3))</f>
        <v>28</v>
      </c>
      <c r="BK371" s="12">
        <f ca="1" xml:space="preserve"> SUMIFS($M:$M, $A:$A,CELL("contents", BK$4), $B:$B,CELL("contents", BK$7), $E:$E, "TRUE", $C:$C,CELL("contents", $P360), $G:$G,CELL("contents", BK$3))</f>
        <v>28</v>
      </c>
      <c r="BL371" s="19"/>
      <c r="BM371" s="13"/>
      <c r="BN371" s="14">
        <f ca="1" xml:space="preserve"> SUMIFS($M:$M, $A:$A,CELL("contents", BN$4), $B:$B,CELL("contents", BN$7), $E:$E, "TRUE", $C:$C,CELL("contents", $P360), $G:$G,CELL("contents", BN$3))</f>
        <v>28</v>
      </c>
      <c r="BO371" s="12">
        <f ca="1" xml:space="preserve"> SUMIFS($M:$M, $A:$A,CELL("contents", BO$4), $B:$B,CELL("contents", BO$7), $E:$E, "TRUE", $C:$C,CELL("contents", $P360), $G:$G,CELL("contents", BO$3))</f>
        <v>28</v>
      </c>
      <c r="BP371" s="19"/>
      <c r="BQ371" s="13"/>
      <c r="BR371" s="14">
        <f ca="1" xml:space="preserve"> SUMIFS($M:$M, $A:$A,CELL("contents", BR$4), $B:$B,CELL("contents", BR$7), $E:$E, "TRUE", $C:$C,CELL("contents", $P360), $G:$G,CELL("contents", BR$3))</f>
        <v>28</v>
      </c>
      <c r="BS371" s="12">
        <f ca="1" xml:space="preserve"> SUMIFS($M:$M, $A:$A,CELL("contents", BS$4), $B:$B,CELL("contents", BS$7), $E:$E, "TRUE", $C:$C,CELL("contents", $P360), $G:$G,CELL("contents", BS$3))</f>
        <v>84</v>
      </c>
      <c r="BT371" s="19"/>
      <c r="BU371" s="13"/>
      <c r="BV371" s="14">
        <f ca="1" xml:space="preserve"> SUMIFS($M:$M, $A:$A,CELL("contents", BV$4), $B:$B,CELL("contents", BV$7), $E:$E, "TRUE", $C:$C,CELL("contents", $P360), $G:$G,CELL("contents", BV$3))</f>
        <v>84</v>
      </c>
      <c r="BY371" s="6" t="s">
        <v>16</v>
      </c>
      <c r="BZ371" s="32" t="s">
        <v>25</v>
      </c>
      <c r="CA371" s="12">
        <f ca="1" xml:space="preserve"> SUMIFS($M:$M, $A:$A,CELL("contents", CA$4), $B:$B,CELL("contents", CA$7), $E:$E, "TRUE", $C:$C,CELL("contents", $P360), $G:$G,CELL("contents", CA$3))</f>
        <v>112</v>
      </c>
      <c r="CB371" s="19"/>
      <c r="CC371" s="13"/>
      <c r="CD371" s="14">
        <f ca="1" xml:space="preserve"> SUMIFS($M:$M, $A:$A,CELL("contents", CD$4), $B:$B,CELL("contents", CD$7), $E:$E, "TRUE", $C:$C,CELL("contents", $P360), $G:$G,CELL("contents", CD$3))</f>
        <v>112</v>
      </c>
      <c r="CE371" s="12">
        <f ca="1" xml:space="preserve"> SUMIFS($M:$M, $A:$A,CELL("contents", CE$4), $B:$B,CELL("contents", CE$7), $E:$E, "TRUE", $C:$C,CELL("contents", $P360), $G:$G,CELL("contents", CE$3))</f>
        <v>112</v>
      </c>
      <c r="CF371" s="19"/>
      <c r="CG371" s="13"/>
      <c r="CH371" s="14">
        <f ca="1" xml:space="preserve"> SUMIFS($M:$M, $A:$A,CELL("contents", CH$4), $B:$B,CELL("contents", CH$7), $E:$E, "TRUE", $C:$C,CELL("contents", $P360), $G:$G,CELL("contents", CH$3))</f>
        <v>112</v>
      </c>
      <c r="CI371" s="12">
        <f ca="1" xml:space="preserve"> SUMIFS($M:$M, $A:$A,CELL("contents", CI$4), $B:$B,CELL("contents", CI$7), $E:$E, "TRUE", $C:$C,CELL("contents", $P360), $G:$G,CELL("contents", CI$3))</f>
        <v>112</v>
      </c>
      <c r="CJ371" s="19"/>
      <c r="CK371" s="13"/>
      <c r="CL371" s="14">
        <f ca="1" xml:space="preserve"> SUMIFS($M:$M, $A:$A,CELL("contents", CL$4), $B:$B,CELL("contents", CL$7), $E:$E, "TRUE", $C:$C,CELL("contents", $P360), $G:$G,CELL("contents", CL$3))</f>
        <v>112</v>
      </c>
      <c r="CM371" s="12">
        <f ca="1" xml:space="preserve"> SUMIFS($M:$M, $A:$A,CELL("contents", CM$4), $B:$B,CELL("contents", CM$7), $E:$E, "TRUE", $C:$C,CELL("contents", $P360), $G:$G,CELL("contents", CM$3))</f>
        <v>336</v>
      </c>
      <c r="CN371" s="19"/>
      <c r="CO371" s="13"/>
      <c r="CP371" s="14">
        <f ca="1" xml:space="preserve"> SUMIFS($M:$M, $A:$A,CELL("contents", CP$4), $B:$B,CELL("contents", CP$7), $E:$E, "TRUE", $C:$C,CELL("contents", $P360), $G:$G,CELL("contents", CP$3))</f>
        <v>336</v>
      </c>
      <c r="CS371" s="6" t="s">
        <v>16</v>
      </c>
      <c r="CT371" s="32" t="s">
        <v>25</v>
      </c>
      <c r="CU371" s="12">
        <f ca="1" xml:space="preserve"> SUMIFS($M:$M, $A:$A,CELL("contents", CU$4), $B:$B,CELL("contents", CU$7), $E:$E, "TRUE", $C:$C,CELL("contents", $P360), $G:$G,CELL("contents", CU$3))</f>
        <v>448</v>
      </c>
      <c r="CV371" s="19"/>
      <c r="CW371" s="13"/>
      <c r="CX371" s="14">
        <f ca="1" xml:space="preserve"> SUMIFS($M:$M, $A:$A,CELL("contents", CX$4), $B:$B,CELL("contents", CX$7), $E:$E, "TRUE", $C:$C,CELL("contents", $P360), $G:$G,CELL("contents", CX$3))</f>
        <v>448</v>
      </c>
      <c r="CY371" s="12">
        <f ca="1" xml:space="preserve"> SUMIFS($M:$M, $A:$A,CELL("contents", CY$4), $B:$B,CELL("contents", CY$7), $E:$E, "TRUE", $C:$C,CELL("contents", $P360), $G:$G,CELL("contents", CY$3))</f>
        <v>562</v>
      </c>
      <c r="CZ371" s="19"/>
      <c r="DA371" s="13"/>
      <c r="DB371" s="14">
        <f ca="1" xml:space="preserve"> SUMIFS($M:$M, $A:$A,CELL("contents", DB$4), $B:$B,CELL("contents", DB$7), $E:$E, "TRUE", $C:$C,CELL("contents", $P360), $G:$G,CELL("contents", DB$3))</f>
        <v>562</v>
      </c>
      <c r="DC371" s="12">
        <f ca="1" xml:space="preserve"> SUMIFS($M:$M, $A:$A,CELL("contents", DC$4), $B:$B,CELL("contents", DC$7), $E:$E, "TRUE", $C:$C,CELL("contents", $P360), $G:$G,CELL("contents", DC$3))</f>
        <v>567</v>
      </c>
      <c r="DD371" s="19"/>
      <c r="DE371" s="13"/>
      <c r="DF371" s="14">
        <f ca="1" xml:space="preserve"> SUMIFS($M:$M, $A:$A,CELL("contents", DF$4), $B:$B,CELL("contents", DF$7), $E:$E, "TRUE", $C:$C,CELL("contents", $P360), $G:$G,CELL("contents", DF$3))</f>
        <v>567</v>
      </c>
      <c r="DG371" s="12">
        <f ca="1" xml:space="preserve"> SUMIFS($M:$M, $A:$A,CELL("contents", DG$4), $B:$B,CELL("contents", DG$7), $E:$E, "TRUE", $C:$C,CELL("contents", $P360), $G:$G,CELL("contents", DG$3))</f>
        <v>1577</v>
      </c>
      <c r="DH371" s="19"/>
      <c r="DI371" s="13"/>
      <c r="DJ371" s="14">
        <f ca="1" xml:space="preserve"> SUMIFS($M:$M, $A:$A,CELL("contents", DJ$4), $B:$B,CELL("contents", DJ$7), $E:$E, "TRUE", $C:$C,CELL("contents", $P360), $G:$G,CELL("contents", DJ$3))</f>
        <v>1577</v>
      </c>
      <c r="DM371" s="6" t="s">
        <v>16</v>
      </c>
      <c r="DN371" s="32" t="s">
        <v>25</v>
      </c>
      <c r="DO371" s="12">
        <f ca="1" xml:space="preserve"> SUMIFS($M:$M, $A:$A,CELL("contents", DO$4), $B:$B,CELL("contents", DO$7), $E:$E, "TRUE", $C:$C,CELL("contents", $P360), $G:$G,CELL("contents", DO$3))</f>
        <v>2058</v>
      </c>
      <c r="DP371" s="19"/>
      <c r="DQ371" s="13"/>
      <c r="DR371" s="14">
        <f ca="1" xml:space="preserve"> SUMIFS($M:$M, $A:$A,CELL("contents", DR$4), $B:$B,CELL("contents", DR$7), $E:$E, "TRUE", $C:$C,CELL("contents", $P360), $G:$G,CELL("contents", DR$3))</f>
        <v>2058</v>
      </c>
      <c r="DS371" s="12">
        <f ca="1" xml:space="preserve"> SUMIFS($M:$M, $A:$A,CELL("contents", DS$4), $B:$B,CELL("contents", DS$7), $E:$E, "TRUE", $C:$C,CELL("contents", $P360), $G:$G,CELL("contents", DS$3))</f>
        <v>3549</v>
      </c>
      <c r="DT371" s="19"/>
      <c r="DU371" s="13"/>
      <c r="DV371" s="14">
        <f ca="1" xml:space="preserve"> SUMIFS($M:$M, $A:$A,CELL("contents", DV$4), $B:$B,CELL("contents", DV$7), $E:$E, "TRUE", $C:$C,CELL("contents", $P360), $G:$G,CELL("contents", DV$3))</f>
        <v>3549</v>
      </c>
      <c r="DW371" s="12">
        <f ca="1" xml:space="preserve"> SUMIFS($M:$M, $A:$A,CELL("contents", DW$4), $B:$B,CELL("contents", DW$7), $E:$E, "TRUE", $C:$C,CELL("contents", $P360), $G:$G,CELL("contents", DW$3))</f>
        <v>3609</v>
      </c>
      <c r="DX371" s="19"/>
      <c r="DY371" s="13"/>
      <c r="DZ371" s="14">
        <f ca="1" xml:space="preserve"> SUMIFS($M:$M, $A:$A,CELL("contents", DZ$4), $B:$B,CELL("contents", DZ$7), $E:$E, "TRUE", $C:$C,CELL("contents", $P360), $G:$G,CELL("contents", DZ$3))</f>
        <v>3609</v>
      </c>
      <c r="EA371" s="12">
        <f ca="1" xml:space="preserve"> SUMIFS($M:$M, $A:$A,CELL("contents", EA$4), $B:$B,CELL("contents", EA$7), $E:$E, "TRUE", $C:$C,CELL("contents", $P360), $G:$G,CELL("contents", EA$3))</f>
        <v>9216</v>
      </c>
      <c r="EB371" s="19"/>
      <c r="EC371" s="13"/>
      <c r="ED371" s="14">
        <f ca="1" xml:space="preserve"> SUMIFS($M:$M, $A:$A,CELL("contents", ED$4), $B:$B,CELL("contents", ED$7), $E:$E, "TRUE", $C:$C,CELL("contents", $P360), $G:$G,CELL("contents", ED$3))</f>
        <v>9216</v>
      </c>
    </row>
    <row r="372" spans="1:134" x14ac:dyDescent="0.25">
      <c r="A372" t="s">
        <v>15</v>
      </c>
      <c r="B372" t="s">
        <v>14</v>
      </c>
      <c r="C372">
        <v>12</v>
      </c>
      <c r="D372">
        <v>37</v>
      </c>
      <c r="E372" t="b">
        <v>1</v>
      </c>
      <c r="F372">
        <v>10.006</v>
      </c>
      <c r="G372">
        <v>16</v>
      </c>
      <c r="H372">
        <v>0</v>
      </c>
      <c r="I372">
        <v>6351275</v>
      </c>
      <c r="J372">
        <v>648147</v>
      </c>
      <c r="K372">
        <v>324072</v>
      </c>
      <c r="L372">
        <v>10</v>
      </c>
      <c r="M372">
        <f t="shared" si="774"/>
        <v>16</v>
      </c>
      <c r="N372" t="b">
        <f t="shared" ref="N372" si="873">AND(MIN($F371,$F372,$F373)=$F372,MAX($H371,$H372,$H373)=$H372)</f>
        <v>0</v>
      </c>
      <c r="O372" t="b">
        <f t="shared" ref="O372" si="874">AND(NOT(N371),N372,NOT(N373))</f>
        <v>0</v>
      </c>
      <c r="P372">
        <f>P357</f>
        <v>20</v>
      </c>
      <c r="Q372" s="5" t="s">
        <v>23</v>
      </c>
      <c r="R372" s="32"/>
      <c r="S372" s="12">
        <f ca="1" xml:space="preserve"> IFERROR(AVERAGEIFS($M:$M, $A:$A,CELL("contents", S$4), $B:$B,CELL("contents", S$7), $E:$E, "TRUE", $C:$C,CELL("contents", $P360)), 0)</f>
        <v>71.702702702702709</v>
      </c>
      <c r="T372" s="19"/>
      <c r="U372" s="13"/>
      <c r="V372" s="14">
        <f ca="1" xml:space="preserve"> IFERROR(AVERAGEIFS($M:$M, $A:$A,CELL("contents", V$4), $B:$B,CELL("contents", V$7), $E:$E, "TRUE", $C:$C,CELL("contents", $P360)), 0)</f>
        <v>71.702702702702709</v>
      </c>
      <c r="W372" s="12">
        <f ca="1" xml:space="preserve"> IFERROR(AVERAGEIFS($M:$M, $A:$A,CELL("contents", W$4), $B:$B,CELL("contents", W$7), $E:$E, "TRUE", $C:$C,CELL("contents", $P360)), 0)</f>
        <v>86.897959183673464</v>
      </c>
      <c r="X372" s="19"/>
      <c r="Y372" s="13"/>
      <c r="Z372" s="14">
        <f ca="1" xml:space="preserve"> IFERROR(AVERAGEIFS($M:$M, $A:$A,CELL("contents", Z$4), $B:$B,CELL("contents", Z$7), $E:$E, "TRUE", $C:$C,CELL("contents", $P360)), 0)</f>
        <v>86.897959183673464</v>
      </c>
      <c r="AA372" s="12">
        <f ca="1" xml:space="preserve"> IFERROR(AVERAGEIFS($M:$M, $A:$A,CELL("contents", AA$4), $B:$B,CELL("contents", AA$7), $E:$E, "TRUE", $C:$C,CELL("contents", $P360)), 0)</f>
        <v>88.224489795918373</v>
      </c>
      <c r="AB372" s="19"/>
      <c r="AC372" s="13"/>
      <c r="AD372" s="14">
        <f ca="1" xml:space="preserve"> IFERROR(AVERAGEIFS($M:$M, $A:$A,CELL("contents", AD$4), $B:$B,CELL("contents", AD$7), $E:$E, "TRUE", $C:$C,CELL("contents", $P360)), 0)</f>
        <v>88.224489795918373</v>
      </c>
      <c r="AE372" s="12">
        <f ca="1" xml:space="preserve"> IFERROR(AVERAGEIFS($M:$M, $A:$A,CELL("contents", AE$4), $B:$B,CELL("contents", AE$7), $E:$E, "TRUE", $C:$C,CELL("contents", $P360)), 0)</f>
        <v>83.214814814814815</v>
      </c>
      <c r="AF372" s="19"/>
      <c r="AG372" s="13"/>
      <c r="AH372" s="14">
        <f ca="1" xml:space="preserve"> IFERROR(AVERAGEIFS($M:$M, $A:$A,CELL("contents", AH$4), $B:$B,CELL("contents", AH$7), $E:$E, "TRUE", $C:$C,CELL("contents", $P360)), 0)</f>
        <v>83.214814814814815</v>
      </c>
      <c r="AK372" s="5" t="s">
        <v>23</v>
      </c>
      <c r="AL372" s="32"/>
      <c r="AM372" s="12">
        <f ca="1" xml:space="preserve"> IFERROR(AVERAGEIFS($M:$M, $A:$A,CELL("contents", AM$4), $B:$B,CELL("contents", AM$7), $E:$E, "TRUE", $C:$C,CELL("contents", $P360), $G:$G,CELL("contents", AM$3)), 0)</f>
        <v>1</v>
      </c>
      <c r="AN372" s="19"/>
      <c r="AO372" s="13"/>
      <c r="AP372" s="14">
        <f ca="1" xml:space="preserve"> IFERROR(AVERAGEIFS($M:$M, $A:$A,CELL("contents", AP$4), $B:$B,CELL("contents", AP$7), $E:$E, "TRUE", $C:$C,CELL("contents", $P360), $G:$G,CELL("contents", AP$3)), 0)</f>
        <v>1</v>
      </c>
      <c r="AQ372" s="12">
        <f ca="1" xml:space="preserve"> IFERROR(AVERAGEIFS($M:$M, $A:$A,CELL("contents", AQ$4), $B:$B,CELL("contents", AQ$7), $E:$E, "TRUE", $C:$C,CELL("contents", $P360), $G:$G,CELL("contents", AQ$3)), 0)</f>
        <v>1</v>
      </c>
      <c r="AR372" s="19"/>
      <c r="AS372" s="13"/>
      <c r="AT372" s="14">
        <f ca="1" xml:space="preserve"> IFERROR(AVERAGEIFS($M:$M, $A:$A,CELL("contents", AT$4), $B:$B,CELL("contents", AT$7), $E:$E, "TRUE", $C:$C,CELL("contents", $P360), $G:$G,CELL("contents", AT$3)), 0)</f>
        <v>1</v>
      </c>
      <c r="AU372" s="12">
        <f ca="1" xml:space="preserve"> IFERROR(AVERAGEIFS($M:$M, $A:$A,CELL("contents", AU$4), $B:$B,CELL("contents", AU$7), $E:$E, "TRUE", $C:$C,CELL("contents", $P360), $G:$G,CELL("contents", AU$3)), 0)</f>
        <v>1</v>
      </c>
      <c r="AV372" s="19"/>
      <c r="AW372" s="13"/>
      <c r="AX372" s="14">
        <f ca="1" xml:space="preserve"> IFERROR(AVERAGEIFS($M:$M, $A:$A,CELL("contents", AX$4), $B:$B,CELL("contents", AX$7), $E:$E, "TRUE", $C:$C,CELL("contents", $P360), $G:$G,CELL("contents", AX$3)), 0)</f>
        <v>1</v>
      </c>
      <c r="AY372" s="12">
        <f ca="1" xml:space="preserve"> IFERROR(AVERAGEIFS($M:$M, $A:$A,CELL("contents", AY$4), $B:$B,CELL("contents", AY$7), $E:$E, "TRUE", $C:$C,CELL("contents", $P360), $G:$G,CELL("contents", AY$3)), 0)</f>
        <v>1</v>
      </c>
      <c r="AZ372" s="19"/>
      <c r="BA372" s="13"/>
      <c r="BB372" s="14">
        <f ca="1" xml:space="preserve"> IFERROR(AVERAGEIFS($M:$M, $A:$A,CELL("contents", BB$4), $B:$B,CELL("contents", BB$7), $E:$E, "TRUE", $C:$C,CELL("contents", $P360), $G:$G,CELL("contents", BB$3)), 0)</f>
        <v>1</v>
      </c>
      <c r="BE372" s="5" t="s">
        <v>23</v>
      </c>
      <c r="BF372" s="32"/>
      <c r="BG372" s="12">
        <f ca="1" xml:space="preserve"> IFERROR(AVERAGEIFS($M:$M, $A:$A,CELL("contents", BG$4), $B:$B,CELL("contents", BG$7), $E:$E, "TRUE", $C:$C,CELL("contents", $P360), $G:$G,CELL("contents", BG$3)), 0)</f>
        <v>4</v>
      </c>
      <c r="BH372" s="19"/>
      <c r="BI372" s="13"/>
      <c r="BJ372" s="14">
        <f ca="1" xml:space="preserve"> IFERROR(AVERAGEIFS($M:$M, $A:$A,CELL("contents", BJ$4), $B:$B,CELL("contents", BJ$7), $E:$E, "TRUE", $C:$C,CELL("contents", $P360), $G:$G,CELL("contents", BJ$3)), 0)</f>
        <v>4</v>
      </c>
      <c r="BK372" s="12">
        <f ca="1" xml:space="preserve"> IFERROR(AVERAGEIFS($M:$M, $A:$A,CELL("contents", BK$4), $B:$B,CELL("contents", BK$7), $E:$E, "TRUE", $C:$C,CELL("contents", $P360), $G:$G,CELL("contents", BK$3)), 0)</f>
        <v>4</v>
      </c>
      <c r="BL372" s="19"/>
      <c r="BM372" s="13"/>
      <c r="BN372" s="14">
        <f ca="1" xml:space="preserve"> IFERROR(AVERAGEIFS($M:$M, $A:$A,CELL("contents", BN$4), $B:$B,CELL("contents", BN$7), $E:$E, "TRUE", $C:$C,CELL("contents", $P360), $G:$G,CELL("contents", BN$3)), 0)</f>
        <v>4</v>
      </c>
      <c r="BO372" s="12">
        <f ca="1" xml:space="preserve"> IFERROR(AVERAGEIFS($M:$M, $A:$A,CELL("contents", BO$4), $B:$B,CELL("contents", BO$7), $E:$E, "TRUE", $C:$C,CELL("contents", $P360), $G:$G,CELL("contents", BO$3)), 0)</f>
        <v>4</v>
      </c>
      <c r="BP372" s="19"/>
      <c r="BQ372" s="13"/>
      <c r="BR372" s="14">
        <f ca="1" xml:space="preserve"> IFERROR(AVERAGEIFS($M:$M, $A:$A,CELL("contents", BR$4), $B:$B,CELL("contents", BR$7), $E:$E, "TRUE", $C:$C,CELL("contents", $P360), $G:$G,CELL("contents", BR$3)), 0)</f>
        <v>4</v>
      </c>
      <c r="BS372" s="12">
        <f ca="1" xml:space="preserve"> IFERROR(AVERAGEIFS($M:$M, $A:$A,CELL("contents", BS$4), $B:$B,CELL("contents", BS$7), $E:$E, "TRUE", $C:$C,CELL("contents", $P360), $G:$G,CELL("contents", BS$3)), 0)</f>
        <v>4</v>
      </c>
      <c r="BT372" s="19"/>
      <c r="BU372" s="13"/>
      <c r="BV372" s="14">
        <f ca="1" xml:space="preserve"> IFERROR(AVERAGEIFS($M:$M, $A:$A,CELL("contents", BV$4), $B:$B,CELL("contents", BV$7), $E:$E, "TRUE", $C:$C,CELL("contents", $P360), $G:$G,CELL("contents", BV$3)), 0)</f>
        <v>4</v>
      </c>
      <c r="BY372" s="5" t="s">
        <v>23</v>
      </c>
      <c r="BZ372" s="32"/>
      <c r="CA372" s="12">
        <f ca="1" xml:space="preserve"> IFERROR(AVERAGEIFS($M:$M, $A:$A,CELL("contents", CA$4), $B:$B,CELL("contents", CA$7), $E:$E, "TRUE", $C:$C,CELL("contents", $P360), $G:$G,CELL("contents", CA$3)), 0)</f>
        <v>16</v>
      </c>
      <c r="CB372" s="19"/>
      <c r="CC372" s="13"/>
      <c r="CD372" s="14">
        <f ca="1" xml:space="preserve"> IFERROR(AVERAGEIFS($M:$M, $A:$A,CELL("contents", CD$4), $B:$B,CELL("contents", CD$7), $E:$E, "TRUE", $C:$C,CELL("contents", $P360), $G:$G,CELL("contents", CD$3)), 0)</f>
        <v>16</v>
      </c>
      <c r="CE372" s="12">
        <f ca="1" xml:space="preserve"> IFERROR(AVERAGEIFS($M:$M, $A:$A,CELL("contents", CE$4), $B:$B,CELL("contents", CE$7), $E:$E, "TRUE", $C:$C,CELL("contents", $P360), $G:$G,CELL("contents", CE$3)), 0)</f>
        <v>16</v>
      </c>
      <c r="CF372" s="19"/>
      <c r="CG372" s="13"/>
      <c r="CH372" s="14">
        <f ca="1" xml:space="preserve"> IFERROR(AVERAGEIFS($M:$M, $A:$A,CELL("contents", CH$4), $B:$B,CELL("contents", CH$7), $E:$E, "TRUE", $C:$C,CELL("contents", $P360), $G:$G,CELL("contents", CH$3)), 0)</f>
        <v>16</v>
      </c>
      <c r="CI372" s="12">
        <f ca="1" xml:space="preserve"> IFERROR(AVERAGEIFS($M:$M, $A:$A,CELL("contents", CI$4), $B:$B,CELL("contents", CI$7), $E:$E, "TRUE", $C:$C,CELL("contents", $P360), $G:$G,CELL("contents", CI$3)), 0)</f>
        <v>16</v>
      </c>
      <c r="CJ372" s="19"/>
      <c r="CK372" s="13"/>
      <c r="CL372" s="14">
        <f ca="1" xml:space="preserve"> IFERROR(AVERAGEIFS($M:$M, $A:$A,CELL("contents", CL$4), $B:$B,CELL("contents", CL$7), $E:$E, "TRUE", $C:$C,CELL("contents", $P360), $G:$G,CELL("contents", CL$3)), 0)</f>
        <v>16</v>
      </c>
      <c r="CM372" s="12">
        <f ca="1" xml:space="preserve"> IFERROR(AVERAGEIFS($M:$M, $A:$A,CELL("contents", CM$4), $B:$B,CELL("contents", CM$7), $E:$E, "TRUE", $C:$C,CELL("contents", $P360), $G:$G,CELL("contents", CM$3)), 0)</f>
        <v>16</v>
      </c>
      <c r="CN372" s="19"/>
      <c r="CO372" s="13"/>
      <c r="CP372" s="14">
        <f ca="1" xml:space="preserve"> IFERROR(AVERAGEIFS($M:$M, $A:$A,CELL("contents", CP$4), $B:$B,CELL("contents", CP$7), $E:$E, "TRUE", $C:$C,CELL("contents", $P360), $G:$G,CELL("contents", CP$3)), 0)</f>
        <v>16</v>
      </c>
      <c r="CS372" s="5" t="s">
        <v>23</v>
      </c>
      <c r="CT372" s="32"/>
      <c r="CU372" s="12">
        <f ca="1" xml:space="preserve"> IFERROR(AVERAGEIFS($M:$M, $A:$A,CELL("contents", CU$4), $B:$B,CELL("contents", CU$7), $E:$E, "TRUE", $C:$C,CELL("contents", $P360), $G:$G,CELL("contents", CU$3)), 0)</f>
        <v>64</v>
      </c>
      <c r="CV372" s="19"/>
      <c r="CW372" s="13"/>
      <c r="CX372" s="14">
        <f ca="1" xml:space="preserve"> IFERROR(AVERAGEIFS($M:$M, $A:$A,CELL("contents", CX$4), $B:$B,CELL("contents", CX$7), $E:$E, "TRUE", $C:$C,CELL("contents", $P360), $G:$G,CELL("contents", CX$3)), 0)</f>
        <v>64</v>
      </c>
      <c r="CY372" s="12">
        <f ca="1" xml:space="preserve"> IFERROR(AVERAGEIFS($M:$M, $A:$A,CELL("contents", CY$4), $B:$B,CELL("contents", CY$7), $E:$E, "TRUE", $C:$C,CELL("contents", $P360), $G:$G,CELL("contents", CY$3)), 0)</f>
        <v>46.833333333333336</v>
      </c>
      <c r="CZ372" s="19"/>
      <c r="DA372" s="13"/>
      <c r="DB372" s="14">
        <f ca="1" xml:space="preserve"> IFERROR(AVERAGEIFS($M:$M, $A:$A,CELL("contents", DB$4), $B:$B,CELL("contents", DB$7), $E:$E, "TRUE", $C:$C,CELL("contents", $P360), $G:$G,CELL("contents", DB$3)), 0)</f>
        <v>46.833333333333336</v>
      </c>
      <c r="DC372" s="12">
        <f ca="1" xml:space="preserve"> IFERROR(AVERAGEIFS($M:$M, $A:$A,CELL("contents", DC$4), $B:$B,CELL("contents", DC$7), $E:$E, "TRUE", $C:$C,CELL("contents", $P360), $G:$G,CELL("contents", DC$3)), 0)</f>
        <v>47.25</v>
      </c>
      <c r="DD372" s="19"/>
      <c r="DE372" s="13"/>
      <c r="DF372" s="14">
        <f ca="1" xml:space="preserve"> IFERROR(AVERAGEIFS($M:$M, $A:$A,CELL("contents", DF$4), $B:$B,CELL("contents", DF$7), $E:$E, "TRUE", $C:$C,CELL("contents", $P360), $G:$G,CELL("contents", DF$3)), 0)</f>
        <v>47.25</v>
      </c>
      <c r="DG372" s="12">
        <f ca="1" xml:space="preserve"> IFERROR(AVERAGEIFS($M:$M, $A:$A,CELL("contents", DG$4), $B:$B,CELL("contents", DG$7), $E:$E, "TRUE", $C:$C,CELL("contents", $P360), $G:$G,CELL("contents", DG$3)), 0)</f>
        <v>50.87096774193548</v>
      </c>
      <c r="DH372" s="19"/>
      <c r="DI372" s="13"/>
      <c r="DJ372" s="14">
        <f ca="1" xml:space="preserve"> IFERROR(AVERAGEIFS($M:$M, $A:$A,CELL("contents", DJ$4), $B:$B,CELL("contents", DJ$7), $E:$E, "TRUE", $C:$C,CELL("contents", $P360), $G:$G,CELL("contents", DJ$3)), 0)</f>
        <v>50.87096774193548</v>
      </c>
      <c r="DM372" s="5" t="s">
        <v>23</v>
      </c>
      <c r="DN372" s="32"/>
      <c r="DO372" s="12">
        <f ca="1" xml:space="preserve"> IFERROR(AVERAGEIFS($M:$M, $A:$A,CELL("contents", DO$4), $B:$B,CELL("contents", DO$7), $E:$E, "TRUE", $C:$C,CELL("contents", $P360), $G:$G,CELL("contents", DO$3)), 0)</f>
        <v>228.66666666666666</v>
      </c>
      <c r="DP372" s="19"/>
      <c r="DQ372" s="13"/>
      <c r="DR372" s="14">
        <f ca="1" xml:space="preserve"> IFERROR(AVERAGEIFS($M:$M, $A:$A,CELL("contents", DR$4), $B:$B,CELL("contents", DR$7), $E:$E, "TRUE", $C:$C,CELL("contents", $P360), $G:$G,CELL("contents", DR$3)), 0)</f>
        <v>228.66666666666666</v>
      </c>
      <c r="DS372" s="12">
        <f ca="1" xml:space="preserve"> IFERROR(AVERAGEIFS($M:$M, $A:$A,CELL("contents", DS$4), $B:$B,CELL("contents", DS$7), $E:$E, "TRUE", $C:$C,CELL("contents", $P360), $G:$G,CELL("contents", DS$3)), 0)</f>
        <v>221.8125</v>
      </c>
      <c r="DT372" s="19"/>
      <c r="DU372" s="13"/>
      <c r="DV372" s="14">
        <f ca="1" xml:space="preserve"> IFERROR(AVERAGEIFS($M:$M, $A:$A,CELL("contents", DV$4), $B:$B,CELL("contents", DV$7), $E:$E, "TRUE", $C:$C,CELL("contents", $P360), $G:$G,CELL("contents", DV$3)), 0)</f>
        <v>221.8125</v>
      </c>
      <c r="DW372" s="12">
        <f ca="1" xml:space="preserve"> IFERROR(AVERAGEIFS($M:$M, $A:$A,CELL("contents", DW$4), $B:$B,CELL("contents", DW$7), $E:$E, "TRUE", $C:$C,CELL("contents", $P360), $G:$G,CELL("contents", DW$3)), 0)</f>
        <v>225.5625</v>
      </c>
      <c r="DX372" s="19"/>
      <c r="DY372" s="13"/>
      <c r="DZ372" s="14">
        <f ca="1" xml:space="preserve"> IFERROR(AVERAGEIFS($M:$M, $A:$A,CELL("contents", DZ$4), $B:$B,CELL("contents", DZ$7), $E:$E, "TRUE", $C:$C,CELL("contents", $P360), $G:$G,CELL("contents", DZ$3)), 0)</f>
        <v>225.5625</v>
      </c>
      <c r="EA372" s="12">
        <f ca="1" xml:space="preserve"> IFERROR(AVERAGEIFS($M:$M, $A:$A,CELL("contents", EA$4), $B:$B,CELL("contents", EA$7), $E:$E, "TRUE", $C:$C,CELL("contents", $P360), $G:$G,CELL("contents", EA$3)), 0)</f>
        <v>224.78048780487805</v>
      </c>
      <c r="EB372" s="19"/>
      <c r="EC372" s="13"/>
      <c r="ED372" s="14">
        <f ca="1" xml:space="preserve"> IFERROR(AVERAGEIFS($M:$M, $A:$A,CELL("contents", ED$4), $B:$B,CELL("contents", ED$7), $E:$E, "TRUE", $C:$C,CELL("contents", $P360), $G:$G,CELL("contents", ED$3)), 0)</f>
        <v>224.78048780487805</v>
      </c>
    </row>
    <row r="373" spans="1:134" x14ac:dyDescent="0.25">
      <c r="A373" t="s">
        <v>19</v>
      </c>
      <c r="B373" t="s">
        <v>14</v>
      </c>
      <c r="C373">
        <v>12</v>
      </c>
      <c r="D373">
        <v>37</v>
      </c>
      <c r="E373" t="b">
        <v>1</v>
      </c>
      <c r="F373">
        <v>10.000999999999999</v>
      </c>
      <c r="G373">
        <v>16</v>
      </c>
      <c r="H373">
        <v>0</v>
      </c>
      <c r="I373">
        <v>4858715</v>
      </c>
      <c r="J373">
        <v>435328</v>
      </c>
      <c r="K373">
        <v>217663</v>
      </c>
      <c r="L373">
        <v>10</v>
      </c>
      <c r="M373">
        <f t="shared" si="774"/>
        <v>16</v>
      </c>
      <c r="N373" t="b">
        <f t="shared" ref="N373" si="875">AND(MIN($F371,$F372,$F373)=$F373,MAX($H371,$H372,$H373)=$H373)</f>
        <v>1</v>
      </c>
      <c r="O373" t="b">
        <f t="shared" ref="O373" si="876">AND(NOT(N371),NOT(N372),N373)</f>
        <v>0</v>
      </c>
      <c r="P373">
        <f>P357</f>
        <v>20</v>
      </c>
      <c r="Q373" s="7" t="s">
        <v>31</v>
      </c>
      <c r="R373" s="32"/>
      <c r="S373" s="12">
        <f ca="1" xml:space="preserve"> _xlfn.MAXIFS($M:$M, $A:$A,CELL("contents", S$4), $B:$B,CELL("contents", S$7), $E:$E, "TRUE", $M:$M, "&lt;256", $C:$C,CELL("contents", $P360))</f>
        <v>141</v>
      </c>
      <c r="T373" s="19"/>
      <c r="U373" s="13"/>
      <c r="V373" s="14">
        <f ca="1" xml:space="preserve"> _xlfn.MAXIFS($M:$M, $A:$A,CELL("contents", V$4), $B:$B,CELL("contents", V$7), $E:$E, "TRUE", $M:$M, "&lt;256", $C:$C,CELL("contents", $P360))</f>
        <v>141</v>
      </c>
      <c r="W373" s="12">
        <f ca="1" xml:space="preserve"> _xlfn.MAXIFS($M:$M, $A:$A,CELL("contents", W$4), $B:$B,CELL("contents", W$7), $E:$E, "TRUE", $M:$M, "&lt;256", $C:$C,CELL("contents", $P360))</f>
        <v>228</v>
      </c>
      <c r="X373" s="19"/>
      <c r="Y373" s="13"/>
      <c r="Z373" s="14">
        <f ca="1" xml:space="preserve"> _xlfn.MAXIFS($M:$M, $A:$A,CELL("contents", Z$4), $B:$B,CELL("contents", Z$7), $E:$E, "TRUE", $M:$M, "&lt;256", $C:$C,CELL("contents", $P360))</f>
        <v>228</v>
      </c>
      <c r="AA373" s="12">
        <f ca="1" xml:space="preserve"> _xlfn.MAXIFS($M:$M, $A:$A,CELL("contents", AA$4), $B:$B,CELL("contents", AA$7), $E:$E, "TRUE", $M:$M, "&lt;256", $C:$C,CELL("contents", $P360))</f>
        <v>231</v>
      </c>
      <c r="AB373" s="19"/>
      <c r="AC373" s="13"/>
      <c r="AD373" s="14">
        <f ca="1" xml:space="preserve"> _xlfn.MAXIFS($M:$M, $A:$A,CELL("contents", AD$4), $B:$B,CELL("contents", AD$7), $E:$E, "TRUE", $M:$M, "&lt;256", $C:$C,CELL("contents", $P360))</f>
        <v>231</v>
      </c>
      <c r="AE373" s="12">
        <f ca="1" xml:space="preserve"> _xlfn.MAXIFS($M:$M, $A:$A,CELL("contents", AE$4), $B:$B,CELL("contents", AE$7), $E:$E, "TRUE", $M:$M, "&lt;256", $C:$C,CELL("contents", $P360))</f>
        <v>231</v>
      </c>
      <c r="AF373" s="19"/>
      <c r="AG373" s="13"/>
      <c r="AH373" s="14">
        <f ca="1" xml:space="preserve"> _xlfn.MAXIFS($M:$M, $A:$A,CELL("contents", AH$4), $B:$B,CELL("contents", AH$7), $E:$E, "TRUE", $M:$M, "&lt;256", $C:$C,CELL("contents", $P360))</f>
        <v>231</v>
      </c>
      <c r="AK373" s="7" t="s">
        <v>31</v>
      </c>
      <c r="AL373" s="32"/>
      <c r="AM373" s="12">
        <f ca="1" xml:space="preserve"> _xlfn.MAXIFS($M:$M, $A:$A,CELL("contents", AM$4), $B:$B,CELL("contents", AM$7), $E:$E, "TRUE", $M:$M, "&lt;256", $C:$C,CELL("contents", $P360), $G:$G,CELL("contents", AM$3))</f>
        <v>1</v>
      </c>
      <c r="AN373" s="19"/>
      <c r="AO373" s="13"/>
      <c r="AP373" s="14">
        <f ca="1" xml:space="preserve"> _xlfn.MAXIFS($M:$M, $A:$A,CELL("contents", AP$4), $B:$B,CELL("contents", AP$7), $E:$E, "TRUE", $M:$M, "&lt;256", $C:$C,CELL("contents", $P360), $G:$G,CELL("contents", AP$3))</f>
        <v>1</v>
      </c>
      <c r="AQ373" s="12">
        <f ca="1" xml:space="preserve"> _xlfn.MAXIFS($M:$M, $A:$A,CELL("contents", AQ$4), $B:$B,CELL("contents", AQ$7), $E:$E, "TRUE", $M:$M, "&lt;256", $C:$C,CELL("contents", $P360), $G:$G,CELL("contents", AQ$3))</f>
        <v>1</v>
      </c>
      <c r="AR373" s="19"/>
      <c r="AS373" s="13"/>
      <c r="AT373" s="14">
        <f ca="1" xml:space="preserve"> _xlfn.MAXIFS($M:$M, $A:$A,CELL("contents", AT$4), $B:$B,CELL("contents", AT$7), $E:$E, "TRUE", $M:$M, "&lt;256", $C:$C,CELL("contents", $P360), $G:$G,CELL("contents", AT$3))</f>
        <v>1</v>
      </c>
      <c r="AU373" s="12">
        <f ca="1" xml:space="preserve"> _xlfn.MAXIFS($M:$M, $A:$A,CELL("contents", AU$4), $B:$B,CELL("contents", AU$7), $E:$E, "TRUE", $M:$M, "&lt;256", $C:$C,CELL("contents", $P360), $G:$G,CELL("contents", AU$3))</f>
        <v>1</v>
      </c>
      <c r="AV373" s="19"/>
      <c r="AW373" s="13"/>
      <c r="AX373" s="14">
        <f ca="1" xml:space="preserve"> _xlfn.MAXIFS($M:$M, $A:$A,CELL("contents", AX$4), $B:$B,CELL("contents", AX$7), $E:$E, "TRUE", $M:$M, "&lt;256", $C:$C,CELL("contents", $P360), $G:$G,CELL("contents", AX$3))</f>
        <v>1</v>
      </c>
      <c r="AY373" s="12">
        <f ca="1" xml:space="preserve"> _xlfn.MAXIFS($M:$M, $A:$A,CELL("contents", AY$4), $B:$B,CELL("contents", AY$7), $E:$E, "TRUE", $M:$M, "&lt;256", $C:$C,CELL("contents", $P360), $G:$G,CELL("contents", AY$3))</f>
        <v>1</v>
      </c>
      <c r="AZ373" s="19"/>
      <c r="BA373" s="13"/>
      <c r="BB373" s="14">
        <f ca="1" xml:space="preserve"> _xlfn.MAXIFS($M:$M, $A:$A,CELL("contents", BB$4), $B:$B,CELL("contents", BB$7), $E:$E, "TRUE", $M:$M, "&lt;256", $C:$C,CELL("contents", $P360), $G:$G,CELL("contents", BB$3))</f>
        <v>1</v>
      </c>
      <c r="BE373" s="7" t="s">
        <v>31</v>
      </c>
      <c r="BF373" s="32"/>
      <c r="BG373" s="12">
        <f ca="1" xml:space="preserve"> _xlfn.MAXIFS($M:$M, $A:$A,CELL("contents", BG$4), $B:$B,CELL("contents", BG$7), $E:$E, "TRUE", $M:$M, "&lt;256", $C:$C,CELL("contents", $P360), $G:$G,CELL("contents", BG$3))</f>
        <v>4</v>
      </c>
      <c r="BH373" s="19"/>
      <c r="BI373" s="13"/>
      <c r="BJ373" s="14">
        <f ca="1" xml:space="preserve"> _xlfn.MAXIFS($M:$M, $A:$A,CELL("contents", BJ$4), $B:$B,CELL("contents", BJ$7), $E:$E, "TRUE", $M:$M, "&lt;256", $C:$C,CELL("contents", $P360), $G:$G,CELL("contents", BJ$3))</f>
        <v>4</v>
      </c>
      <c r="BK373" s="12">
        <f ca="1" xml:space="preserve"> _xlfn.MAXIFS($M:$M, $A:$A,CELL("contents", BK$4), $B:$B,CELL("contents", BK$7), $E:$E, "TRUE", $M:$M, "&lt;256", $C:$C,CELL("contents", $P360), $G:$G,CELL("contents", BK$3))</f>
        <v>4</v>
      </c>
      <c r="BL373" s="19"/>
      <c r="BM373" s="13"/>
      <c r="BN373" s="14">
        <f ca="1" xml:space="preserve"> _xlfn.MAXIFS($M:$M, $A:$A,CELL("contents", BN$4), $B:$B,CELL("contents", BN$7), $E:$E, "TRUE", $M:$M, "&lt;256", $C:$C,CELL("contents", $P360), $G:$G,CELL("contents", BN$3))</f>
        <v>4</v>
      </c>
      <c r="BO373" s="12">
        <f ca="1" xml:space="preserve"> _xlfn.MAXIFS($M:$M, $A:$A,CELL("contents", BO$4), $B:$B,CELL("contents", BO$7), $E:$E, "TRUE", $M:$M, "&lt;256", $C:$C,CELL("contents", $P360), $G:$G,CELL("contents", BO$3))</f>
        <v>4</v>
      </c>
      <c r="BP373" s="19"/>
      <c r="BQ373" s="13"/>
      <c r="BR373" s="14">
        <f ca="1" xml:space="preserve"> _xlfn.MAXIFS($M:$M, $A:$A,CELL("contents", BR$4), $B:$B,CELL("contents", BR$7), $E:$E, "TRUE", $M:$M, "&lt;256", $C:$C,CELL("contents", $P360), $G:$G,CELL("contents", BR$3))</f>
        <v>4</v>
      </c>
      <c r="BS373" s="12">
        <f ca="1" xml:space="preserve"> _xlfn.MAXIFS($M:$M, $A:$A,CELL("contents", BS$4), $B:$B,CELL("contents", BS$7), $E:$E, "TRUE", $M:$M, "&lt;256", $C:$C,CELL("contents", $P360), $G:$G,CELL("contents", BS$3))</f>
        <v>4</v>
      </c>
      <c r="BT373" s="19"/>
      <c r="BU373" s="13"/>
      <c r="BV373" s="14">
        <f ca="1" xml:space="preserve"> _xlfn.MAXIFS($M:$M, $A:$A,CELL("contents", BV$4), $B:$B,CELL("contents", BV$7), $E:$E, "TRUE", $M:$M, "&lt;256", $C:$C,CELL("contents", $P360), $G:$G,CELL("contents", BV$3))</f>
        <v>4</v>
      </c>
      <c r="BY373" s="7" t="s">
        <v>31</v>
      </c>
      <c r="BZ373" s="32"/>
      <c r="CA373" s="12">
        <f ca="1" xml:space="preserve"> _xlfn.MAXIFS($M:$M, $A:$A,CELL("contents", CA$4), $B:$B,CELL("contents", CA$7), $E:$E, "TRUE", $M:$M, "&lt;256", $C:$C,CELL("contents", $P360), $G:$G,CELL("contents", CA$3))</f>
        <v>16</v>
      </c>
      <c r="CB373" s="19"/>
      <c r="CC373" s="13"/>
      <c r="CD373" s="14">
        <f ca="1" xml:space="preserve"> _xlfn.MAXIFS($M:$M, $A:$A,CELL("contents", CD$4), $B:$B,CELL("contents", CD$7), $E:$E, "TRUE", $M:$M, "&lt;256", $C:$C,CELL("contents", $P360), $G:$G,CELL("contents", CD$3))</f>
        <v>16</v>
      </c>
      <c r="CE373" s="12">
        <f ca="1" xml:space="preserve"> _xlfn.MAXIFS($M:$M, $A:$A,CELL("contents", CE$4), $B:$B,CELL("contents", CE$7), $E:$E, "TRUE", $M:$M, "&lt;256", $C:$C,CELL("contents", $P360), $G:$G,CELL("contents", CE$3))</f>
        <v>16</v>
      </c>
      <c r="CF373" s="19"/>
      <c r="CG373" s="13"/>
      <c r="CH373" s="14">
        <f ca="1" xml:space="preserve"> _xlfn.MAXIFS($M:$M, $A:$A,CELL("contents", CH$4), $B:$B,CELL("contents", CH$7), $E:$E, "TRUE", $M:$M, "&lt;256", $C:$C,CELL("contents", $P360), $G:$G,CELL("contents", CH$3))</f>
        <v>16</v>
      </c>
      <c r="CI373" s="12">
        <f ca="1" xml:space="preserve"> _xlfn.MAXIFS($M:$M, $A:$A,CELL("contents", CI$4), $B:$B,CELL("contents", CI$7), $E:$E, "TRUE", $M:$M, "&lt;256", $C:$C,CELL("contents", $P360), $G:$G,CELL("contents", CI$3))</f>
        <v>16</v>
      </c>
      <c r="CJ373" s="19"/>
      <c r="CK373" s="13"/>
      <c r="CL373" s="14">
        <f ca="1" xml:space="preserve"> _xlfn.MAXIFS($M:$M, $A:$A,CELL("contents", CL$4), $B:$B,CELL("contents", CL$7), $E:$E, "TRUE", $M:$M, "&lt;256", $C:$C,CELL("contents", $P360), $G:$G,CELL("contents", CL$3))</f>
        <v>16</v>
      </c>
      <c r="CM373" s="12">
        <f ca="1" xml:space="preserve"> _xlfn.MAXIFS($M:$M, $A:$A,CELL("contents", CM$4), $B:$B,CELL("contents", CM$7), $E:$E, "TRUE", $M:$M, "&lt;256", $C:$C,CELL("contents", $P360), $G:$G,CELL("contents", CM$3))</f>
        <v>16</v>
      </c>
      <c r="CN373" s="19"/>
      <c r="CO373" s="13"/>
      <c r="CP373" s="14">
        <f ca="1" xml:space="preserve"> _xlfn.MAXIFS($M:$M, $A:$A,CELL("contents", CP$4), $B:$B,CELL("contents", CP$7), $E:$E, "TRUE", $M:$M, "&lt;256", $C:$C,CELL("contents", $P360), $G:$G,CELL("contents", CP$3))</f>
        <v>16</v>
      </c>
      <c r="CS373" s="7" t="s">
        <v>31</v>
      </c>
      <c r="CT373" s="32"/>
      <c r="CU373" s="12">
        <f ca="1" xml:space="preserve"> _xlfn.MAXIFS($M:$M, $A:$A,CELL("contents", CU$4), $B:$B,CELL("contents", CU$7), $E:$E, "TRUE", $M:$M, "&lt;256", $C:$C,CELL("contents", $P360), $G:$G,CELL("contents", CU$3))</f>
        <v>64</v>
      </c>
      <c r="CV373" s="19"/>
      <c r="CW373" s="13"/>
      <c r="CX373" s="14">
        <f ca="1" xml:space="preserve"> _xlfn.MAXIFS($M:$M, $A:$A,CELL("contents", CX$4), $B:$B,CELL("contents", CX$7), $E:$E, "TRUE", $M:$M, "&lt;256", $C:$C,CELL("contents", $P360), $G:$G,CELL("contents", CX$3))</f>
        <v>64</v>
      </c>
      <c r="CY373" s="12">
        <f ca="1" xml:space="preserve"> _xlfn.MAXIFS($M:$M, $A:$A,CELL("contents", CY$4), $B:$B,CELL("contents", CY$7), $E:$E, "TRUE", $M:$M, "&lt;256", $C:$C,CELL("contents", $P360), $G:$G,CELL("contents", CY$3))</f>
        <v>64</v>
      </c>
      <c r="CZ373" s="19"/>
      <c r="DA373" s="13"/>
      <c r="DB373" s="14">
        <f ca="1" xml:space="preserve"> _xlfn.MAXIFS($M:$M, $A:$A,CELL("contents", DB$4), $B:$B,CELL("contents", DB$7), $E:$E, "TRUE", $M:$M, "&lt;256", $C:$C,CELL("contents", $P360), $G:$G,CELL("contents", DB$3))</f>
        <v>64</v>
      </c>
      <c r="DC373" s="12">
        <f ca="1" xml:space="preserve"> _xlfn.MAXIFS($M:$M, $A:$A,CELL("contents", DC$4), $B:$B,CELL("contents", DC$7), $E:$E, "TRUE", $M:$M, "&lt;256", $C:$C,CELL("contents", $P360), $G:$G,CELL("contents", DC$3))</f>
        <v>64</v>
      </c>
      <c r="DD373" s="19"/>
      <c r="DE373" s="13"/>
      <c r="DF373" s="14">
        <f ca="1" xml:space="preserve"> _xlfn.MAXIFS($M:$M, $A:$A,CELL("contents", DF$4), $B:$B,CELL("contents", DF$7), $E:$E, "TRUE", $M:$M, "&lt;256", $C:$C,CELL("contents", $P360), $G:$G,CELL("contents", DF$3))</f>
        <v>64</v>
      </c>
      <c r="DG373" s="12">
        <f ca="1" xml:space="preserve"> _xlfn.MAXIFS($M:$M, $A:$A,CELL("contents", DG$4), $B:$B,CELL("contents", DG$7), $E:$E, "TRUE", $M:$M, "&lt;256", $C:$C,CELL("contents", $P360), $G:$G,CELL("contents", DG$3))</f>
        <v>64</v>
      </c>
      <c r="DH373" s="19"/>
      <c r="DI373" s="13"/>
      <c r="DJ373" s="14">
        <f ca="1" xml:space="preserve"> _xlfn.MAXIFS($M:$M, $A:$A,CELL("contents", DJ$4), $B:$B,CELL("contents", DJ$7), $E:$E, "TRUE", $M:$M, "&lt;256", $C:$C,CELL("contents", $P360), $G:$G,CELL("contents", DJ$3))</f>
        <v>64</v>
      </c>
      <c r="DM373" s="7" t="s">
        <v>31</v>
      </c>
      <c r="DN373" s="32"/>
      <c r="DO373" s="12">
        <f ca="1" xml:space="preserve"> _xlfn.MAXIFS($M:$M, $A:$A,CELL("contents", DO$4), $B:$B,CELL("contents", DO$7), $E:$E, "TRUE", $M:$M, "&lt;256", $C:$C,CELL("contents", $P360), $G:$G,CELL("contents", DO$3))</f>
        <v>141</v>
      </c>
      <c r="DP373" s="19"/>
      <c r="DQ373" s="13"/>
      <c r="DR373" s="14">
        <f ca="1" xml:space="preserve"> _xlfn.MAXIFS($M:$M, $A:$A,CELL("contents", DR$4), $B:$B,CELL("contents", DR$7), $E:$E, "TRUE", $M:$M, "&lt;256", $C:$C,CELL("contents", $P360), $G:$G,CELL("contents", DR$3))</f>
        <v>141</v>
      </c>
      <c r="DS373" s="12">
        <f ca="1" xml:space="preserve"> _xlfn.MAXIFS($M:$M, $A:$A,CELL("contents", DS$4), $B:$B,CELL("contents", DS$7), $E:$E, "TRUE", $M:$M, "&lt;256", $C:$C,CELL("contents", $P360), $G:$G,CELL("contents", DS$3))</f>
        <v>228</v>
      </c>
      <c r="DT373" s="19"/>
      <c r="DU373" s="13"/>
      <c r="DV373" s="14">
        <f ca="1" xml:space="preserve"> _xlfn.MAXIFS($M:$M, $A:$A,CELL("contents", DV$4), $B:$B,CELL("contents", DV$7), $E:$E, "TRUE", $M:$M, "&lt;256", $C:$C,CELL("contents", $P360), $G:$G,CELL("contents", DV$3))</f>
        <v>228</v>
      </c>
      <c r="DW373" s="12">
        <f ca="1" xml:space="preserve"> _xlfn.MAXIFS($M:$M, $A:$A,CELL("contents", DW$4), $B:$B,CELL("contents", DW$7), $E:$E, "TRUE", $M:$M, "&lt;256", $C:$C,CELL("contents", $P360), $G:$G,CELL("contents", DW$3))</f>
        <v>231</v>
      </c>
      <c r="DX373" s="19"/>
      <c r="DY373" s="13"/>
      <c r="DZ373" s="14">
        <f ca="1" xml:space="preserve"> _xlfn.MAXIFS($M:$M, $A:$A,CELL("contents", DZ$4), $B:$B,CELL("contents", DZ$7), $E:$E, "TRUE", $M:$M, "&lt;256", $C:$C,CELL("contents", $P360), $G:$G,CELL("contents", DZ$3))</f>
        <v>231</v>
      </c>
      <c r="EA373" s="12">
        <f ca="1" xml:space="preserve"> _xlfn.MAXIFS($M:$M, $A:$A,CELL("contents", EA$4), $B:$B,CELL("contents", EA$7), $E:$E, "TRUE", $M:$M, "&lt;256", $C:$C,CELL("contents", $P360), $G:$G,CELL("contents", EA$3))</f>
        <v>231</v>
      </c>
      <c r="EB373" s="19"/>
      <c r="EC373" s="13"/>
      <c r="ED373" s="14">
        <f ca="1" xml:space="preserve"> _xlfn.MAXIFS($M:$M, $A:$A,CELL("contents", ED$4), $B:$B,CELL("contents", ED$7), $E:$E, "TRUE", $M:$M, "&lt;256", $C:$C,CELL("contents", $P360), $G:$G,CELL("contents", ED$3))</f>
        <v>231</v>
      </c>
    </row>
    <row r="374" spans="1:134" x14ac:dyDescent="0.25">
      <c r="A374" t="s">
        <v>13</v>
      </c>
      <c r="B374" t="s">
        <v>14</v>
      </c>
      <c r="C374">
        <v>12</v>
      </c>
      <c r="D374">
        <v>38</v>
      </c>
      <c r="E374" t="b">
        <v>0</v>
      </c>
      <c r="F374">
        <v>6.0000000000000001E-3</v>
      </c>
      <c r="G374">
        <v>16</v>
      </c>
      <c r="H374">
        <v>16</v>
      </c>
      <c r="I374">
        <v>64</v>
      </c>
      <c r="J374">
        <v>35</v>
      </c>
      <c r="K374">
        <v>0</v>
      </c>
      <c r="L374">
        <v>11</v>
      </c>
      <c r="M374">
        <f t="shared" si="774"/>
        <v>0</v>
      </c>
      <c r="N374" t="b">
        <f t="shared" ref="N374" si="877">AND(MIN($F374,$F375,$F376)=$F374,MAX($H374,$H375,$H376)=$H374)</f>
        <v>0</v>
      </c>
      <c r="O374" t="b">
        <f t="shared" ref="O374" si="878">AND(N374,NOT(N375),NOT(N376))</f>
        <v>0</v>
      </c>
      <c r="P374">
        <f>P357</f>
        <v>20</v>
      </c>
      <c r="Q374" s="6" t="s">
        <v>16</v>
      </c>
      <c r="R374" s="21" t="s">
        <v>10</v>
      </c>
      <c r="S374" s="12">
        <f ca="1" xml:space="preserve"> SUMIFS($K:$K, $A:$A,CELL("contents", S$4), $B:$B,CELL("contents", S$7), $C:$C,CELL("contents", $P360))</f>
        <v>8046614</v>
      </c>
      <c r="T374" s="19"/>
      <c r="U374" s="13"/>
      <c r="V374" s="14">
        <f ca="1" xml:space="preserve"> SUMIFS($K:$K, $A:$A,CELL("contents", V$4), $B:$B,CELL("contents", V$7), $C:$C,CELL("contents", $P360))</f>
        <v>8046614</v>
      </c>
      <c r="W374" s="12">
        <f ca="1" xml:space="preserve"> SUMIFS($K:$K, $A:$A,CELL("contents", W$4), $B:$B,CELL("contents", W$7), $C:$C,CELL("contents", $P360))</f>
        <v>26372751</v>
      </c>
      <c r="X374" s="19"/>
      <c r="Y374" s="13"/>
      <c r="Z374" s="14">
        <f ca="1" xml:space="preserve"> SUMIFS($K:$K, $A:$A,CELL("contents", Z$4), $B:$B,CELL("contents", Z$7), $C:$C,CELL("contents", $P360))</f>
        <v>26372751</v>
      </c>
      <c r="AA374" s="12">
        <f ca="1" xml:space="preserve"> SUMIFS($K:$K, $A:$A,CELL("contents", AA$4), $B:$B,CELL("contents", AA$7), $C:$C,CELL("contents", $P360))</f>
        <v>25673998</v>
      </c>
      <c r="AB374" s="19"/>
      <c r="AC374" s="13"/>
      <c r="AD374" s="14">
        <f ca="1" xml:space="preserve"> SUMIFS($K:$K, $A:$A,CELL("contents", AD$4), $B:$B,CELL("contents", AD$7), $C:$C,CELL("contents", $P360))</f>
        <v>25673998</v>
      </c>
      <c r="AE374" s="12">
        <f ca="1" xml:space="preserve"> SUMIFS($K:$K, $A:$A,CELL("contents", AE$4), $B:$B,CELL("contents", AE$7), $C:$C,CELL("contents", $P360))</f>
        <v>60093363</v>
      </c>
      <c r="AF374" s="19"/>
      <c r="AG374" s="13"/>
      <c r="AH374" s="14">
        <f ca="1" xml:space="preserve"> SUMIFS($K:$K, $A:$A,CELL("contents", AH$4), $B:$B,CELL("contents", AH$7), $C:$C,CELL("contents", $P360))</f>
        <v>60093363</v>
      </c>
      <c r="AK374" s="6" t="s">
        <v>16</v>
      </c>
      <c r="AL374" s="21" t="s">
        <v>10</v>
      </c>
      <c r="AM374" s="12">
        <f ca="1" xml:space="preserve"> SUMIFS($K:$K, $A:$A,CELL("contents", AM$4), $B:$B,CELL("contents", AM$7), $C:$C,CELL("contents", $P360), $G:$G,CELL("contents", AM$3))</f>
        <v>836550</v>
      </c>
      <c r="AN374" s="19"/>
      <c r="AO374" s="13"/>
      <c r="AP374" s="14">
        <f ca="1" xml:space="preserve"> SUMIFS($K:$K, $A:$A,CELL("contents", AP$4), $B:$B,CELL("contents", AP$7), $C:$C,CELL("contents", $P360), $G:$G,CELL("contents", AP$3))</f>
        <v>836550</v>
      </c>
      <c r="AQ374" s="12">
        <f ca="1" xml:space="preserve"> SUMIFS($K:$K, $A:$A,CELL("contents", AQ$4), $B:$B,CELL("contents", AQ$7), $C:$C,CELL("contents", $P360), $G:$G,CELL("contents", AQ$3))</f>
        <v>2919534</v>
      </c>
      <c r="AR374" s="19"/>
      <c r="AS374" s="13"/>
      <c r="AT374" s="14">
        <f ca="1" xml:space="preserve"> SUMIFS($K:$K, $A:$A,CELL("contents", AT$4), $B:$B,CELL("contents", AT$7), $C:$C,CELL("contents", $P360), $G:$G,CELL("contents", AT$3))</f>
        <v>2919534</v>
      </c>
      <c r="AU374" s="12">
        <f ca="1" xml:space="preserve"> SUMIFS($K:$K, $A:$A,CELL("contents", AU$4), $B:$B,CELL("contents", AU$7), $C:$C,CELL("contents", $P360), $G:$G,CELL("contents", AU$3))</f>
        <v>3304180</v>
      </c>
      <c r="AV374" s="19"/>
      <c r="AW374" s="13"/>
      <c r="AX374" s="14">
        <f ca="1" xml:space="preserve"> SUMIFS($K:$K, $A:$A,CELL("contents", AX$4), $B:$B,CELL("contents", AX$7), $C:$C,CELL("contents", $P360), $G:$G,CELL("contents", AX$3))</f>
        <v>3304180</v>
      </c>
      <c r="AY374" s="12">
        <f ca="1" xml:space="preserve"> SUMIFS($K:$K, $A:$A,CELL("contents", AY$4), $B:$B,CELL("contents", AY$7), $C:$C,CELL("contents", $P360), $G:$G,CELL("contents", AY$3))</f>
        <v>7060264</v>
      </c>
      <c r="AZ374" s="19"/>
      <c r="BA374" s="13"/>
      <c r="BB374" s="14">
        <f ca="1" xml:space="preserve"> SUMIFS($K:$K, $A:$A,CELL("contents", BB$4), $B:$B,CELL("contents", BB$7), $C:$C,CELL("contents", $P360), $G:$G,CELL("contents", BB$3))</f>
        <v>7060264</v>
      </c>
      <c r="BE374" s="6" t="s">
        <v>16</v>
      </c>
      <c r="BF374" s="21" t="s">
        <v>10</v>
      </c>
      <c r="BG374" s="12">
        <f ca="1" xml:space="preserve"> SUMIFS($K:$K, $A:$A,CELL("contents", BG$4), $B:$B,CELL("contents", BG$7), $C:$C,CELL("contents", $P360), $G:$G,CELL("contents", BG$3))</f>
        <v>883176</v>
      </c>
      <c r="BH374" s="19"/>
      <c r="BI374" s="13"/>
      <c r="BJ374" s="14">
        <f ca="1" xml:space="preserve"> SUMIFS($K:$K, $A:$A,CELL("contents", BJ$4), $B:$B,CELL("contents", BJ$7), $C:$C,CELL("contents", $P360), $G:$G,CELL("contents", BJ$3))</f>
        <v>883176</v>
      </c>
      <c r="BK374" s="12">
        <f ca="1" xml:space="preserve"> SUMIFS($K:$K, $A:$A,CELL("contents", BK$4), $B:$B,CELL("contents", BK$7), $C:$C,CELL("contents", $P360), $G:$G,CELL("contents", BK$3))</f>
        <v>3005654</v>
      </c>
      <c r="BL374" s="19"/>
      <c r="BM374" s="13"/>
      <c r="BN374" s="14">
        <f ca="1" xml:space="preserve"> SUMIFS($K:$K, $A:$A,CELL("contents", BN$4), $B:$B,CELL("contents", BN$7), $C:$C,CELL("contents", $P360), $G:$G,CELL("contents", BN$3))</f>
        <v>3005654</v>
      </c>
      <c r="BO374" s="12">
        <f ca="1" xml:space="preserve"> SUMIFS($K:$K, $A:$A,CELL("contents", BO$4), $B:$B,CELL("contents", BO$7), $C:$C,CELL("contents", $P360), $G:$G,CELL("contents", BO$3))</f>
        <v>3238843</v>
      </c>
      <c r="BP374" s="19"/>
      <c r="BQ374" s="13"/>
      <c r="BR374" s="14">
        <f ca="1" xml:space="preserve"> SUMIFS($K:$K, $A:$A,CELL("contents", BR$4), $B:$B,CELL("contents", BR$7), $C:$C,CELL("contents", $P360), $G:$G,CELL("contents", BR$3))</f>
        <v>3238843</v>
      </c>
      <c r="BS374" s="12">
        <f ca="1" xml:space="preserve"> SUMIFS($K:$K, $A:$A,CELL("contents", BS$4), $B:$B,CELL("contents", BS$7), $C:$C,CELL("contents", $P360), $G:$G,CELL("contents", BS$3))</f>
        <v>7127673</v>
      </c>
      <c r="BT374" s="19"/>
      <c r="BU374" s="13"/>
      <c r="BV374" s="14">
        <f ca="1" xml:space="preserve"> SUMIFS($K:$K, $A:$A,CELL("contents", BV$4), $B:$B,CELL("contents", BV$7), $C:$C,CELL("contents", $P360), $G:$G,CELL("contents", BV$3))</f>
        <v>7127673</v>
      </c>
      <c r="BY374" s="6" t="s">
        <v>16</v>
      </c>
      <c r="BZ374" s="21" t="s">
        <v>10</v>
      </c>
      <c r="CA374" s="12">
        <f ca="1" xml:space="preserve"> SUMIFS($K:$K, $A:$A,CELL("contents", CA$4), $B:$B,CELL("contents", CA$7), $C:$C,CELL("contents", $P360), $G:$G,CELL("contents", CA$3))</f>
        <v>1238163</v>
      </c>
      <c r="CB374" s="19"/>
      <c r="CC374" s="13"/>
      <c r="CD374" s="14">
        <f ca="1" xml:space="preserve"> SUMIFS($K:$K, $A:$A,CELL("contents", CD$4), $B:$B,CELL("contents", CD$7), $C:$C,CELL("contents", $P360), $G:$G,CELL("contents", CD$3))</f>
        <v>1238163</v>
      </c>
      <c r="CE374" s="12">
        <f ca="1" xml:space="preserve"> SUMIFS($K:$K, $A:$A,CELL("contents", CE$4), $B:$B,CELL("contents", CE$7), $C:$C,CELL("contents", $P360), $G:$G,CELL("contents", CE$3))</f>
        <v>4407264</v>
      </c>
      <c r="CF374" s="19"/>
      <c r="CG374" s="13"/>
      <c r="CH374" s="14">
        <f ca="1" xml:space="preserve"> SUMIFS($K:$K, $A:$A,CELL("contents", CH$4), $B:$B,CELL("contents", CH$7), $C:$C,CELL("contents", $P360), $G:$G,CELL("contents", CH$3))</f>
        <v>4407264</v>
      </c>
      <c r="CI374" s="12">
        <f ca="1" xml:space="preserve"> SUMIFS($K:$K, $A:$A,CELL("contents", CI$4), $B:$B,CELL("contents", CI$7), $C:$C,CELL("contents", $P360), $G:$G,CELL("contents", CI$3))</f>
        <v>4352258</v>
      </c>
      <c r="CJ374" s="19"/>
      <c r="CK374" s="13"/>
      <c r="CL374" s="14">
        <f ca="1" xml:space="preserve"> SUMIFS($K:$K, $A:$A,CELL("contents", CL$4), $B:$B,CELL("contents", CL$7), $C:$C,CELL("contents", $P360), $G:$G,CELL("contents", CL$3))</f>
        <v>4352258</v>
      </c>
      <c r="CM374" s="12">
        <f ca="1" xml:space="preserve"> SUMIFS($K:$K, $A:$A,CELL("contents", CM$4), $B:$B,CELL("contents", CM$7), $C:$C,CELL("contents", $P360), $G:$G,CELL("contents", CM$3))</f>
        <v>9997685</v>
      </c>
      <c r="CN374" s="19"/>
      <c r="CO374" s="13"/>
      <c r="CP374" s="14">
        <f ca="1" xml:space="preserve"> SUMIFS($K:$K, $A:$A,CELL("contents", CP$4), $B:$B,CELL("contents", CP$7), $C:$C,CELL("contents", $P360), $G:$G,CELL("contents", CP$3))</f>
        <v>9997685</v>
      </c>
      <c r="CS374" s="6" t="s">
        <v>16</v>
      </c>
      <c r="CT374" s="21" t="s">
        <v>10</v>
      </c>
      <c r="CU374" s="12">
        <f ca="1" xml:space="preserve"> SUMIFS($K:$K, $A:$A,CELL("contents", CU$4), $B:$B,CELL("contents", CU$7), $C:$C,CELL("contents", $P360), $G:$G,CELL("contents", CU$3))</f>
        <v>2073612</v>
      </c>
      <c r="CV374" s="19"/>
      <c r="CW374" s="13"/>
      <c r="CX374" s="14">
        <f ca="1" xml:space="preserve"> SUMIFS($K:$K, $A:$A,CELL("contents", CX$4), $B:$B,CELL("contents", CX$7), $C:$C,CELL("contents", $P360), $G:$G,CELL("contents", CX$3))</f>
        <v>2073612</v>
      </c>
      <c r="CY374" s="12">
        <f ca="1" xml:space="preserve"> SUMIFS($K:$K, $A:$A,CELL("contents", CY$4), $B:$B,CELL("contents", CY$7), $C:$C,CELL("contents", $P360), $G:$G,CELL("contents", CY$3))</f>
        <v>7641704</v>
      </c>
      <c r="CZ374" s="19"/>
      <c r="DA374" s="13"/>
      <c r="DB374" s="14">
        <f ca="1" xml:space="preserve"> SUMIFS($K:$K, $A:$A,CELL("contents", DB$4), $B:$B,CELL("contents", DB$7), $C:$C,CELL("contents", $P360), $G:$G,CELL("contents", DB$3))</f>
        <v>7641704</v>
      </c>
      <c r="DC374" s="12">
        <f ca="1" xml:space="preserve"> SUMIFS($K:$K, $A:$A,CELL("contents", DC$4), $B:$B,CELL("contents", DC$7), $C:$C,CELL("contents", $P360), $G:$G,CELL("contents", DC$3))</f>
        <v>7496622</v>
      </c>
      <c r="DD374" s="19"/>
      <c r="DE374" s="13"/>
      <c r="DF374" s="14">
        <f ca="1" xml:space="preserve"> SUMIFS($K:$K, $A:$A,CELL("contents", DF$4), $B:$B,CELL("contents", DF$7), $C:$C,CELL("contents", $P360), $G:$G,CELL("contents", DF$3))</f>
        <v>7496622</v>
      </c>
      <c r="DG374" s="12">
        <f ca="1" xml:space="preserve"> SUMIFS($K:$K, $A:$A,CELL("contents", DG$4), $B:$B,CELL("contents", DG$7), $C:$C,CELL("contents", $P360), $G:$G,CELL("contents", DG$3))</f>
        <v>17211938</v>
      </c>
      <c r="DH374" s="19"/>
      <c r="DI374" s="13"/>
      <c r="DJ374" s="14">
        <f ca="1" xml:space="preserve"> SUMIFS($K:$K, $A:$A,CELL("contents", DJ$4), $B:$B,CELL("contents", DJ$7), $C:$C,CELL("contents", $P360), $G:$G,CELL("contents", DJ$3))</f>
        <v>17211938</v>
      </c>
      <c r="DM374" s="6" t="s">
        <v>16</v>
      </c>
      <c r="DN374" s="21" t="s">
        <v>10</v>
      </c>
      <c r="DO374" s="12">
        <f ca="1" xml:space="preserve"> SUMIFS($K:$K, $A:$A,CELL("contents", DO$4), $B:$B,CELL("contents", DO$7), $C:$C,CELL("contents", $P360), $G:$G,CELL("contents", DO$3))</f>
        <v>3015113</v>
      </c>
      <c r="DP374" s="19"/>
      <c r="DQ374" s="13"/>
      <c r="DR374" s="14">
        <f ca="1" xml:space="preserve"> SUMIFS($K:$K, $A:$A,CELL("contents", DR$4), $B:$B,CELL("contents", DR$7), $C:$C,CELL("contents", $P360), $G:$G,CELL("contents", DR$3))</f>
        <v>3015113</v>
      </c>
      <c r="DS374" s="12">
        <f ca="1" xml:space="preserve"> SUMIFS($K:$K, $A:$A,CELL("contents", DS$4), $B:$B,CELL("contents", DS$7), $C:$C,CELL("contents", $P360), $G:$G,CELL("contents", DS$3))</f>
        <v>8398595</v>
      </c>
      <c r="DT374" s="19"/>
      <c r="DU374" s="13"/>
      <c r="DV374" s="14">
        <f ca="1" xml:space="preserve"> SUMIFS($K:$K, $A:$A,CELL("contents", DV$4), $B:$B,CELL("contents", DV$7), $C:$C,CELL("contents", $P360), $G:$G,CELL("contents", DV$3))</f>
        <v>8398595</v>
      </c>
      <c r="DW374" s="12">
        <f ca="1" xml:space="preserve"> SUMIFS($K:$K, $A:$A,CELL("contents", DW$4), $B:$B,CELL("contents", DW$7), $C:$C,CELL("contents", $P360), $G:$G,CELL("contents", DW$3))</f>
        <v>7282095</v>
      </c>
      <c r="DX374" s="19"/>
      <c r="DY374" s="13"/>
      <c r="DZ374" s="14">
        <f ca="1" xml:space="preserve"> SUMIFS($K:$K, $A:$A,CELL("contents", DZ$4), $B:$B,CELL("contents", DZ$7), $C:$C,CELL("contents", $P360), $G:$G,CELL("contents", DZ$3))</f>
        <v>7282095</v>
      </c>
      <c r="EA374" s="12">
        <f ca="1" xml:space="preserve"> SUMIFS($K:$K, $A:$A,CELL("contents", EA$4), $B:$B,CELL("contents", EA$7), $C:$C,CELL("contents", $P360), $G:$G,CELL("contents", EA$3))</f>
        <v>18695803</v>
      </c>
      <c r="EB374" s="19"/>
      <c r="EC374" s="13"/>
      <c r="ED374" s="14">
        <f ca="1" xml:space="preserve"> SUMIFS($K:$K, $A:$A,CELL("contents", ED$4), $B:$B,CELL("contents", ED$7), $C:$C,CELL("contents", $P360), $G:$G,CELL("contents", ED$3))</f>
        <v>18695803</v>
      </c>
    </row>
    <row r="375" spans="1:134" x14ac:dyDescent="0.25">
      <c r="A375" t="s">
        <v>15</v>
      </c>
      <c r="B375" t="s">
        <v>14</v>
      </c>
      <c r="C375">
        <v>12</v>
      </c>
      <c r="D375">
        <v>38</v>
      </c>
      <c r="E375" t="b">
        <v>0</v>
      </c>
      <c r="F375">
        <v>5.0000000000000001E-3</v>
      </c>
      <c r="G375">
        <v>16</v>
      </c>
      <c r="H375">
        <v>16</v>
      </c>
      <c r="I375">
        <v>36</v>
      </c>
      <c r="J375">
        <v>35</v>
      </c>
      <c r="K375">
        <v>0</v>
      </c>
      <c r="L375">
        <v>11</v>
      </c>
      <c r="M375">
        <f t="shared" si="774"/>
        <v>0</v>
      </c>
      <c r="N375" t="b">
        <f t="shared" ref="N375" si="879">AND(MIN($F374,$F375,$F376)=$F375,MAX($H374,$H375,$H376)=$H375)</f>
        <v>1</v>
      </c>
      <c r="O375" t="b">
        <f t="shared" ref="O375" si="880">AND(NOT(N374),N375,NOT(N376))</f>
        <v>1</v>
      </c>
      <c r="P375">
        <f>P357</f>
        <v>20</v>
      </c>
      <c r="Q375" s="5" t="s">
        <v>23</v>
      </c>
      <c r="R375" s="21"/>
      <c r="S375" s="12">
        <f ca="1" xml:space="preserve"> IFERROR(AVERAGEIFS($K:$K, $A:$A,CELL("contents", S$4), $B:$B,CELL("contents", S$7), $C:$C,CELL("contents", $P360)), 0)</f>
        <v>33527.558333333334</v>
      </c>
      <c r="T375" s="19"/>
      <c r="U375" s="13"/>
      <c r="V375" s="14">
        <f ca="1" xml:space="preserve"> IFERROR(AVERAGEIFS($K:$K, $A:$A,CELL("contents", V$4), $B:$B,CELL("contents", V$7), $C:$C,CELL("contents", $P360)), 0)</f>
        <v>33527.558333333334</v>
      </c>
      <c r="W375" s="12">
        <f ca="1" xml:space="preserve"> IFERROR(AVERAGEIFS($K:$K, $A:$A,CELL("contents", W$4), $B:$B,CELL("contents", W$7), $C:$C,CELL("contents", $P360)), 0)</f>
        <v>109886.46249999999</v>
      </c>
      <c r="X375" s="19"/>
      <c r="Y375" s="13"/>
      <c r="Z375" s="14">
        <f ca="1" xml:space="preserve"> IFERROR(AVERAGEIFS($K:$K, $A:$A,CELL("contents", Z$4), $B:$B,CELL("contents", Z$7), $C:$C,CELL("contents", $P360)), 0)</f>
        <v>109886.46249999999</v>
      </c>
      <c r="AA375" s="12">
        <f ca="1" xml:space="preserve"> IFERROR(AVERAGEIFS($K:$K, $A:$A,CELL("contents", AA$4), $B:$B,CELL("contents", AA$7), $C:$C,CELL("contents", $P360)), 0)</f>
        <v>106974.99166666667</v>
      </c>
      <c r="AB375" s="19"/>
      <c r="AC375" s="13"/>
      <c r="AD375" s="14">
        <f ca="1" xml:space="preserve"> IFERROR(AVERAGEIFS($K:$K, $A:$A,CELL("contents", AD$4), $B:$B,CELL("contents", AD$7), $C:$C,CELL("contents", $P360)), 0)</f>
        <v>106974.99166666667</v>
      </c>
      <c r="AE375" s="12">
        <f ca="1" xml:space="preserve"> IFERROR(AVERAGEIFS($K:$K, $A:$A,CELL("contents", AE$4), $B:$B,CELL("contents", AE$7), $C:$C,CELL("contents", $P360)), 0)</f>
        <v>83463.004166666666</v>
      </c>
      <c r="AF375" s="19"/>
      <c r="AG375" s="13"/>
      <c r="AH375" s="14">
        <f ca="1" xml:space="preserve"> IFERROR(AVERAGEIFS($K:$K, $A:$A,CELL("contents", AH$4), $B:$B,CELL("contents", AH$7), $C:$C,CELL("contents", $P360)), 0)</f>
        <v>83463.004166666666</v>
      </c>
      <c r="AK375" s="5" t="s">
        <v>23</v>
      </c>
      <c r="AL375" s="21"/>
      <c r="AM375" s="12">
        <f ca="1" xml:space="preserve"> IFERROR(AVERAGEIFS($K:$K, $A:$A,CELL("contents", AM$4), $B:$B,CELL("contents", AM$7), $C:$C,CELL("contents", $P360), $G:$G,CELL("contents", AM$3)), 0)</f>
        <v>17428.125</v>
      </c>
      <c r="AN375" s="19"/>
      <c r="AO375" s="13"/>
      <c r="AP375" s="14">
        <f ca="1" xml:space="preserve"> IFERROR(AVERAGEIFS($K:$K, $A:$A,CELL("contents", AP$4), $B:$B,CELL("contents", AP$7), $C:$C,CELL("contents", $P360), $G:$G,CELL("contents", AP$3)), 0)</f>
        <v>17428.125</v>
      </c>
      <c r="AQ375" s="12">
        <f ca="1" xml:space="preserve"> IFERROR(AVERAGEIFS($K:$K, $A:$A,CELL("contents", AQ$4), $B:$B,CELL("contents", AQ$7), $C:$C,CELL("contents", $P360), $G:$G,CELL("contents", AQ$3)), 0)</f>
        <v>60823.625</v>
      </c>
      <c r="AR375" s="19"/>
      <c r="AS375" s="13"/>
      <c r="AT375" s="14">
        <f ca="1" xml:space="preserve"> IFERROR(AVERAGEIFS($K:$K, $A:$A,CELL("contents", AT$4), $B:$B,CELL("contents", AT$7), $C:$C,CELL("contents", $P360), $G:$G,CELL("contents", AT$3)), 0)</f>
        <v>60823.625</v>
      </c>
      <c r="AU375" s="12">
        <f ca="1" xml:space="preserve"> IFERROR(AVERAGEIFS($K:$K, $A:$A,CELL("contents", AU$4), $B:$B,CELL("contents", AU$7), $C:$C,CELL("contents", $P360), $G:$G,CELL("contents", AU$3)), 0)</f>
        <v>68837.083333333328</v>
      </c>
      <c r="AV375" s="19"/>
      <c r="AW375" s="13"/>
      <c r="AX375" s="14">
        <f ca="1" xml:space="preserve"> IFERROR(AVERAGEIFS($K:$K, $A:$A,CELL("contents", AX$4), $B:$B,CELL("contents", AX$7), $C:$C,CELL("contents", $P360), $G:$G,CELL("contents", AX$3)), 0)</f>
        <v>68837.083333333328</v>
      </c>
      <c r="AY375" s="12">
        <f ca="1" xml:space="preserve"> IFERROR(AVERAGEIFS($K:$K, $A:$A,CELL("contents", AY$4), $B:$B,CELL("contents", AY$7), $C:$C,CELL("contents", $P360), $G:$G,CELL("contents", AY$3)), 0)</f>
        <v>49029.611111111109</v>
      </c>
      <c r="AZ375" s="19"/>
      <c r="BA375" s="13"/>
      <c r="BB375" s="14">
        <f ca="1" xml:space="preserve"> IFERROR(AVERAGEIFS($K:$K, $A:$A,CELL("contents", BB$4), $B:$B,CELL("contents", BB$7), $C:$C,CELL("contents", $P360), $G:$G,CELL("contents", BB$3)), 0)</f>
        <v>49029.611111111109</v>
      </c>
      <c r="BE375" s="5" t="s">
        <v>23</v>
      </c>
      <c r="BF375" s="21"/>
      <c r="BG375" s="12">
        <f ca="1" xml:space="preserve"> IFERROR(AVERAGEIFS($K:$K, $A:$A,CELL("contents", BG$4), $B:$B,CELL("contents", BG$7), $C:$C,CELL("contents", $P360), $G:$G,CELL("contents", BG$3)), 0)</f>
        <v>18399.5</v>
      </c>
      <c r="BH375" s="19"/>
      <c r="BI375" s="13"/>
      <c r="BJ375" s="14">
        <f ca="1" xml:space="preserve"> IFERROR(AVERAGEIFS($K:$K, $A:$A,CELL("contents", BJ$4), $B:$B,CELL("contents", BJ$7), $C:$C,CELL("contents", $P360), $G:$G,CELL("contents", BJ$3)), 0)</f>
        <v>18399.5</v>
      </c>
      <c r="BK375" s="12">
        <f ca="1" xml:space="preserve"> IFERROR(AVERAGEIFS($K:$K, $A:$A,CELL("contents", BK$4), $B:$B,CELL("contents", BK$7), $C:$C,CELL("contents", $P360), $G:$G,CELL("contents", BK$3)), 0)</f>
        <v>62617.791666666664</v>
      </c>
      <c r="BL375" s="19"/>
      <c r="BM375" s="13"/>
      <c r="BN375" s="14">
        <f ca="1" xml:space="preserve"> IFERROR(AVERAGEIFS($K:$K, $A:$A,CELL("contents", BN$4), $B:$B,CELL("contents", BN$7), $C:$C,CELL("contents", $P360), $G:$G,CELL("contents", BN$3)), 0)</f>
        <v>62617.791666666664</v>
      </c>
      <c r="BO375" s="12">
        <f ca="1" xml:space="preserve"> IFERROR(AVERAGEIFS($K:$K, $A:$A,CELL("contents", BO$4), $B:$B,CELL("contents", BO$7), $C:$C,CELL("contents", $P360), $G:$G,CELL("contents", BO$3)), 0)</f>
        <v>67475.895833333328</v>
      </c>
      <c r="BP375" s="19"/>
      <c r="BQ375" s="13"/>
      <c r="BR375" s="14">
        <f ca="1" xml:space="preserve"> IFERROR(AVERAGEIFS($K:$K, $A:$A,CELL("contents", BR$4), $B:$B,CELL("contents", BR$7), $C:$C,CELL("contents", $P360), $G:$G,CELL("contents", BR$3)), 0)</f>
        <v>67475.895833333328</v>
      </c>
      <c r="BS375" s="12">
        <f ca="1" xml:space="preserve"> IFERROR(AVERAGEIFS($K:$K, $A:$A,CELL("contents", BS$4), $B:$B,CELL("contents", BS$7), $C:$C,CELL("contents", $P360), $G:$G,CELL("contents", BS$3)), 0)</f>
        <v>49497.729166666664</v>
      </c>
      <c r="BT375" s="19"/>
      <c r="BU375" s="13"/>
      <c r="BV375" s="14">
        <f ca="1" xml:space="preserve"> IFERROR(AVERAGEIFS($K:$K, $A:$A,CELL("contents", BV$4), $B:$B,CELL("contents", BV$7), $C:$C,CELL("contents", $P360), $G:$G,CELL("contents", BV$3)), 0)</f>
        <v>49497.729166666664</v>
      </c>
      <c r="BY375" s="5" t="s">
        <v>23</v>
      </c>
      <c r="BZ375" s="21"/>
      <c r="CA375" s="12">
        <f ca="1" xml:space="preserve"> IFERROR(AVERAGEIFS($K:$K, $A:$A,CELL("contents", CA$4), $B:$B,CELL("contents", CA$7), $C:$C,CELL("contents", $P360), $G:$G,CELL("contents", CA$3)), 0)</f>
        <v>25795.0625</v>
      </c>
      <c r="CB375" s="19"/>
      <c r="CC375" s="13"/>
      <c r="CD375" s="14">
        <f ca="1" xml:space="preserve"> IFERROR(AVERAGEIFS($K:$K, $A:$A,CELL("contents", CD$4), $B:$B,CELL("contents", CD$7), $C:$C,CELL("contents", $P360), $G:$G,CELL("contents", CD$3)), 0)</f>
        <v>25795.0625</v>
      </c>
      <c r="CE375" s="12">
        <f ca="1" xml:space="preserve"> IFERROR(AVERAGEIFS($K:$K, $A:$A,CELL("contents", CE$4), $B:$B,CELL("contents", CE$7), $C:$C,CELL("contents", $P360), $G:$G,CELL("contents", CE$3)), 0)</f>
        <v>91818</v>
      </c>
      <c r="CF375" s="19"/>
      <c r="CG375" s="13"/>
      <c r="CH375" s="14">
        <f ca="1" xml:space="preserve"> IFERROR(AVERAGEIFS($K:$K, $A:$A,CELL("contents", CH$4), $B:$B,CELL("contents", CH$7), $C:$C,CELL("contents", $P360), $G:$G,CELL("contents", CH$3)), 0)</f>
        <v>91818</v>
      </c>
      <c r="CI375" s="12">
        <f ca="1" xml:space="preserve"> IFERROR(AVERAGEIFS($K:$K, $A:$A,CELL("contents", CI$4), $B:$B,CELL("contents", CI$7), $C:$C,CELL("contents", $P360), $G:$G,CELL("contents", CI$3)), 0)</f>
        <v>90672.041666666672</v>
      </c>
      <c r="CJ375" s="19"/>
      <c r="CK375" s="13"/>
      <c r="CL375" s="14">
        <f ca="1" xml:space="preserve"> IFERROR(AVERAGEIFS($K:$K, $A:$A,CELL("contents", CL$4), $B:$B,CELL("contents", CL$7), $C:$C,CELL("contents", $P360), $G:$G,CELL("contents", CL$3)), 0)</f>
        <v>90672.041666666672</v>
      </c>
      <c r="CM375" s="12">
        <f ca="1" xml:space="preserve"> IFERROR(AVERAGEIFS($K:$K, $A:$A,CELL("contents", CM$4), $B:$B,CELL("contents", CM$7), $C:$C,CELL("contents", $P360), $G:$G,CELL("contents", CM$3)), 0)</f>
        <v>69428.368055555562</v>
      </c>
      <c r="CN375" s="19"/>
      <c r="CO375" s="13"/>
      <c r="CP375" s="14">
        <f ca="1" xml:space="preserve"> IFERROR(AVERAGEIFS($K:$K, $A:$A,CELL("contents", CP$4), $B:$B,CELL("contents", CP$7), $C:$C,CELL("contents", $P360), $G:$G,CELL("contents", CP$3)), 0)</f>
        <v>69428.368055555562</v>
      </c>
      <c r="CS375" s="5" t="s">
        <v>23</v>
      </c>
      <c r="CT375" s="21"/>
      <c r="CU375" s="12">
        <f ca="1" xml:space="preserve"> IFERROR(AVERAGEIFS($K:$K, $A:$A,CELL("contents", CU$4), $B:$B,CELL("contents", CU$7), $C:$C,CELL("contents", $P360), $G:$G,CELL("contents", CU$3)), 0)</f>
        <v>43200.25</v>
      </c>
      <c r="CV375" s="19"/>
      <c r="CW375" s="13"/>
      <c r="CX375" s="14">
        <f ca="1" xml:space="preserve"> IFERROR(AVERAGEIFS($K:$K, $A:$A,CELL("contents", CX$4), $B:$B,CELL("contents", CX$7), $C:$C,CELL("contents", $P360), $G:$G,CELL("contents", CX$3)), 0)</f>
        <v>43200.25</v>
      </c>
      <c r="CY375" s="12">
        <f ca="1" xml:space="preserve"> IFERROR(AVERAGEIFS($K:$K, $A:$A,CELL("contents", CY$4), $B:$B,CELL("contents", CY$7), $C:$C,CELL("contents", $P360), $G:$G,CELL("contents", CY$3)), 0)</f>
        <v>159202.16666666666</v>
      </c>
      <c r="CZ375" s="19"/>
      <c r="DA375" s="13"/>
      <c r="DB375" s="14">
        <f ca="1" xml:space="preserve"> IFERROR(AVERAGEIFS($K:$K, $A:$A,CELL("contents", DB$4), $B:$B,CELL("contents", DB$7), $C:$C,CELL("contents", $P360), $G:$G,CELL("contents", DB$3)), 0)</f>
        <v>159202.16666666666</v>
      </c>
      <c r="DC375" s="12">
        <f ca="1" xml:space="preserve"> IFERROR(AVERAGEIFS($K:$K, $A:$A,CELL("contents", DC$4), $B:$B,CELL("contents", DC$7), $C:$C,CELL("contents", $P360), $G:$G,CELL("contents", DC$3)), 0)</f>
        <v>156179.625</v>
      </c>
      <c r="DD375" s="19"/>
      <c r="DE375" s="13"/>
      <c r="DF375" s="14">
        <f ca="1" xml:space="preserve"> IFERROR(AVERAGEIFS($K:$K, $A:$A,CELL("contents", DF$4), $B:$B,CELL("contents", DF$7), $C:$C,CELL("contents", $P360), $G:$G,CELL("contents", DF$3)), 0)</f>
        <v>156179.625</v>
      </c>
      <c r="DG375" s="12">
        <f ca="1" xml:space="preserve"> IFERROR(AVERAGEIFS($K:$K, $A:$A,CELL("contents", DG$4), $B:$B,CELL("contents", DG$7), $C:$C,CELL("contents", $P360), $G:$G,CELL("contents", DG$3)), 0)</f>
        <v>119527.34722222222</v>
      </c>
      <c r="DH375" s="19"/>
      <c r="DI375" s="13"/>
      <c r="DJ375" s="14">
        <f ca="1" xml:space="preserve"> IFERROR(AVERAGEIFS($K:$K, $A:$A,CELL("contents", DJ$4), $B:$B,CELL("contents", DJ$7), $C:$C,CELL("contents", $P360), $G:$G,CELL("contents", DJ$3)), 0)</f>
        <v>119527.34722222222</v>
      </c>
      <c r="DM375" s="5" t="s">
        <v>23</v>
      </c>
      <c r="DN375" s="21"/>
      <c r="DO375" s="12">
        <f ca="1" xml:space="preserve"> IFERROR(AVERAGEIFS($K:$K, $A:$A,CELL("contents", DO$4), $B:$B,CELL("contents", DO$7), $C:$C,CELL("contents", $P360), $G:$G,CELL("contents", DO$3)), 0)</f>
        <v>62814.854166666664</v>
      </c>
      <c r="DP375" s="19"/>
      <c r="DQ375" s="13"/>
      <c r="DR375" s="14">
        <f ca="1" xml:space="preserve"> IFERROR(AVERAGEIFS($K:$K, $A:$A,CELL("contents", DR$4), $B:$B,CELL("contents", DR$7), $C:$C,CELL("contents", $P360), $G:$G,CELL("contents", DR$3)), 0)</f>
        <v>62814.854166666664</v>
      </c>
      <c r="DS375" s="12">
        <f ca="1" xml:space="preserve"> IFERROR(AVERAGEIFS($K:$K, $A:$A,CELL("contents", DS$4), $B:$B,CELL("contents", DS$7), $C:$C,CELL("contents", $P360), $G:$G,CELL("contents", DS$3)), 0)</f>
        <v>174970.72916666666</v>
      </c>
      <c r="DT375" s="19"/>
      <c r="DU375" s="13"/>
      <c r="DV375" s="14">
        <f ca="1" xml:space="preserve"> IFERROR(AVERAGEIFS($K:$K, $A:$A,CELL("contents", DV$4), $B:$B,CELL("contents", DV$7), $C:$C,CELL("contents", $P360), $G:$G,CELL("contents", DV$3)), 0)</f>
        <v>174970.72916666666</v>
      </c>
      <c r="DW375" s="12">
        <f ca="1" xml:space="preserve"> IFERROR(AVERAGEIFS($K:$K, $A:$A,CELL("contents", DW$4), $B:$B,CELL("contents", DW$7), $C:$C,CELL("contents", $P360), $G:$G,CELL("contents", DW$3)), 0)</f>
        <v>151710.3125</v>
      </c>
      <c r="DX375" s="19"/>
      <c r="DY375" s="13"/>
      <c r="DZ375" s="14">
        <f ca="1" xml:space="preserve"> IFERROR(AVERAGEIFS($K:$K, $A:$A,CELL("contents", DZ$4), $B:$B,CELL("contents", DZ$7), $C:$C,CELL("contents", $P360), $G:$G,CELL("contents", DZ$3)), 0)</f>
        <v>151710.3125</v>
      </c>
      <c r="EA375" s="12">
        <f ca="1" xml:space="preserve"> IFERROR(AVERAGEIFS($K:$K, $A:$A,CELL("contents", EA$4), $B:$B,CELL("contents", EA$7), $C:$C,CELL("contents", $P360), $G:$G,CELL("contents", EA$3)), 0)</f>
        <v>129831.96527777778</v>
      </c>
      <c r="EB375" s="19"/>
      <c r="EC375" s="13"/>
      <c r="ED375" s="14">
        <f ca="1" xml:space="preserve"> IFERROR(AVERAGEIFS($K:$K, $A:$A,CELL("contents", ED$4), $B:$B,CELL("contents", ED$7), $C:$C,CELL("contents", $P360), $G:$G,CELL("contents", ED$3)), 0)</f>
        <v>129831.96527777778</v>
      </c>
    </row>
    <row r="376" spans="1:134" x14ac:dyDescent="0.25">
      <c r="A376" t="s">
        <v>19</v>
      </c>
      <c r="B376" t="s">
        <v>14</v>
      </c>
      <c r="C376">
        <v>12</v>
      </c>
      <c r="D376">
        <v>38</v>
      </c>
      <c r="E376" t="b">
        <v>0</v>
      </c>
      <c r="F376">
        <v>1.2999999999999999E-2</v>
      </c>
      <c r="G376">
        <v>16</v>
      </c>
      <c r="H376">
        <v>16</v>
      </c>
      <c r="I376">
        <v>64</v>
      </c>
      <c r="J376">
        <v>35</v>
      </c>
      <c r="K376">
        <v>0</v>
      </c>
      <c r="L376">
        <v>11</v>
      </c>
      <c r="M376">
        <f t="shared" si="774"/>
        <v>0</v>
      </c>
      <c r="N376" t="b">
        <f t="shared" ref="N376" si="881">AND(MIN($F374,$F375,$F376)=$F376,MAX($H374,$H375,$H376)=$H376)</f>
        <v>0</v>
      </c>
      <c r="O376" t="b">
        <f t="shared" ref="O376" si="882">AND(NOT(N374),NOT(N375),N376)</f>
        <v>0</v>
      </c>
      <c r="P376">
        <f>P357</f>
        <v>20</v>
      </c>
      <c r="Q376" s="7" t="s">
        <v>29</v>
      </c>
      <c r="R376" s="21"/>
      <c r="S376" s="12">
        <f ca="1" xml:space="preserve"> _xlfn.MAXIFS($K:$K, $A:$A,CELL("contents", S$4), $B:$B,CELL("contents", S$7), $C:$C,CELL("contents", $P360))</f>
        <v>845887</v>
      </c>
      <c r="T376" s="19"/>
      <c r="U376" s="13"/>
      <c r="V376" s="14">
        <f ca="1" xml:space="preserve"> _xlfn.MAXIFS($K:$K, $A:$A,CELL("contents", V$4), $B:$B,CELL("contents", V$7), $C:$C,CELL("contents", $P360))</f>
        <v>845887</v>
      </c>
      <c r="W376" s="12">
        <f ca="1" xml:space="preserve"> _xlfn.MAXIFS($K:$K, $A:$A,CELL("contents", W$4), $B:$B,CELL("contents", W$7), $C:$C,CELL("contents", $P360))</f>
        <v>582688</v>
      </c>
      <c r="X376" s="19"/>
      <c r="Y376" s="13"/>
      <c r="Z376" s="14">
        <f ca="1" xml:space="preserve"> _xlfn.MAXIFS($K:$K, $A:$A,CELL("contents", Z$4), $B:$B,CELL("contents", Z$7), $C:$C,CELL("contents", $P360))</f>
        <v>582688</v>
      </c>
      <c r="AA376" s="12">
        <f ca="1" xml:space="preserve"> _xlfn.MAXIFS($K:$K, $A:$A,CELL("contents", AA$4), $B:$B,CELL("contents", AA$7), $C:$C,CELL("contents", $P360))</f>
        <v>562160</v>
      </c>
      <c r="AB376" s="19"/>
      <c r="AC376" s="13"/>
      <c r="AD376" s="14">
        <f ca="1" xml:space="preserve"> _xlfn.MAXIFS($K:$K, $A:$A,CELL("contents", AD$4), $B:$B,CELL("contents", AD$7), $C:$C,CELL("contents", $P360))</f>
        <v>562160</v>
      </c>
      <c r="AE376" s="12">
        <f ca="1" xml:space="preserve"> _xlfn.MAXIFS($K:$K, $A:$A,CELL("contents", AE$4), $B:$B,CELL("contents", AE$7), $C:$C,CELL("contents", $P360))</f>
        <v>845887</v>
      </c>
      <c r="AF376" s="19"/>
      <c r="AG376" s="13"/>
      <c r="AH376" s="14">
        <f ca="1" xml:space="preserve"> _xlfn.MAXIFS($K:$K, $A:$A,CELL("contents", AH$4), $B:$B,CELL("contents", AH$7), $C:$C,CELL("contents", $P360))</f>
        <v>845887</v>
      </c>
      <c r="AK376" s="7" t="s">
        <v>29</v>
      </c>
      <c r="AL376" s="21"/>
      <c r="AM376" s="12">
        <f ca="1" xml:space="preserve"> _xlfn.MAXIFS($K:$K, $A:$A,CELL("contents", AM$4), $B:$B,CELL("contents", AM$7), $C:$C,CELL("contents", $P360), $G:$G,CELL("contents", AM$3))</f>
        <v>344817</v>
      </c>
      <c r="AN376" s="19"/>
      <c r="AO376" s="13"/>
      <c r="AP376" s="14">
        <f ca="1" xml:space="preserve"> _xlfn.MAXIFS($K:$K, $A:$A,CELL("contents", AP$4), $B:$B,CELL("contents", AP$7), $C:$C,CELL("contents", $P360), $G:$G,CELL("contents", AP$3))</f>
        <v>344817</v>
      </c>
      <c r="AQ376" s="12">
        <f ca="1" xml:space="preserve"> _xlfn.MAXIFS($K:$K, $A:$A,CELL("contents", AQ$4), $B:$B,CELL("contents", AQ$7), $C:$C,CELL("contents", $P360), $G:$G,CELL("contents", AQ$3))</f>
        <v>491801</v>
      </c>
      <c r="AR376" s="19"/>
      <c r="AS376" s="13"/>
      <c r="AT376" s="14">
        <f ca="1" xml:space="preserve"> _xlfn.MAXIFS($K:$K, $A:$A,CELL("contents", AT$4), $B:$B,CELL("contents", AT$7), $C:$C,CELL("contents", $P360), $G:$G,CELL("contents", AT$3))</f>
        <v>491801</v>
      </c>
      <c r="AU376" s="12">
        <f ca="1" xml:space="preserve"> _xlfn.MAXIFS($K:$K, $A:$A,CELL("contents", AU$4), $B:$B,CELL("contents", AU$7), $C:$C,CELL("contents", $P360), $G:$G,CELL("contents", AU$3))</f>
        <v>562160</v>
      </c>
      <c r="AV376" s="19"/>
      <c r="AW376" s="13"/>
      <c r="AX376" s="14">
        <f ca="1" xml:space="preserve"> _xlfn.MAXIFS($K:$K, $A:$A,CELL("contents", AX$4), $B:$B,CELL("contents", AX$7), $C:$C,CELL("contents", $P360), $G:$G,CELL("contents", AX$3))</f>
        <v>562160</v>
      </c>
      <c r="AY376" s="12">
        <f ca="1" xml:space="preserve"> _xlfn.MAXIFS($K:$K, $A:$A,CELL("contents", AY$4), $B:$B,CELL("contents", AY$7), $C:$C,CELL("contents", $P360), $G:$G,CELL("contents", AY$3))</f>
        <v>562160</v>
      </c>
      <c r="AZ376" s="19"/>
      <c r="BA376" s="13"/>
      <c r="BB376" s="14">
        <f ca="1" xml:space="preserve"> _xlfn.MAXIFS($K:$K, $A:$A,CELL("contents", BB$4), $B:$B,CELL("contents", BB$7), $C:$C,CELL("contents", $P360), $G:$G,CELL("contents", BB$3))</f>
        <v>562160</v>
      </c>
      <c r="BE376" s="7" t="s">
        <v>29</v>
      </c>
      <c r="BF376" s="21"/>
      <c r="BG376" s="12">
        <f ca="1" xml:space="preserve"> _xlfn.MAXIFS($K:$K, $A:$A,CELL("contents", BG$4), $B:$B,CELL("contents", BG$7), $C:$C,CELL("contents", $P360), $G:$G,CELL("contents", BG$3))</f>
        <v>318317</v>
      </c>
      <c r="BH376" s="19"/>
      <c r="BI376" s="13"/>
      <c r="BJ376" s="14">
        <f ca="1" xml:space="preserve"> _xlfn.MAXIFS($K:$K, $A:$A,CELL("contents", BJ$4), $B:$B,CELL("contents", BJ$7), $C:$C,CELL("contents", $P360), $G:$G,CELL("contents", BJ$3))</f>
        <v>318317</v>
      </c>
      <c r="BK376" s="12">
        <f ca="1" xml:space="preserve"> _xlfn.MAXIFS($K:$K, $A:$A,CELL("contents", BK$4), $B:$B,CELL("contents", BK$7), $C:$C,CELL("contents", $P360), $G:$G,CELL("contents", BK$3))</f>
        <v>496626</v>
      </c>
      <c r="BL376" s="19"/>
      <c r="BM376" s="13"/>
      <c r="BN376" s="14">
        <f ca="1" xml:space="preserve"> _xlfn.MAXIFS($K:$K, $A:$A,CELL("contents", BN$4), $B:$B,CELL("contents", BN$7), $C:$C,CELL("contents", $P360), $G:$G,CELL("contents", BN$3))</f>
        <v>496626</v>
      </c>
      <c r="BO376" s="12">
        <f ca="1" xml:space="preserve"> _xlfn.MAXIFS($K:$K, $A:$A,CELL("contents", BO$4), $B:$B,CELL("contents", BO$7), $C:$C,CELL("contents", $P360), $G:$G,CELL("contents", BO$3))</f>
        <v>536385</v>
      </c>
      <c r="BP376" s="19"/>
      <c r="BQ376" s="13"/>
      <c r="BR376" s="14">
        <f ca="1" xml:space="preserve"> _xlfn.MAXIFS($K:$K, $A:$A,CELL("contents", BR$4), $B:$B,CELL("contents", BR$7), $C:$C,CELL("contents", $P360), $G:$G,CELL("contents", BR$3))</f>
        <v>536385</v>
      </c>
      <c r="BS376" s="12">
        <f ca="1" xml:space="preserve"> _xlfn.MAXIFS($K:$K, $A:$A,CELL("contents", BS$4), $B:$B,CELL("contents", BS$7), $C:$C,CELL("contents", $P360), $G:$G,CELL("contents", BS$3))</f>
        <v>536385</v>
      </c>
      <c r="BT376" s="19"/>
      <c r="BU376" s="13"/>
      <c r="BV376" s="14">
        <f ca="1" xml:space="preserve"> _xlfn.MAXIFS($K:$K, $A:$A,CELL("contents", BV$4), $B:$B,CELL("contents", BV$7), $C:$C,CELL("contents", $P360), $G:$G,CELL("contents", BV$3))</f>
        <v>536385</v>
      </c>
      <c r="BY376" s="7" t="s">
        <v>29</v>
      </c>
      <c r="BZ376" s="21"/>
      <c r="CA376" s="12">
        <f ca="1" xml:space="preserve"> _xlfn.MAXIFS($K:$K, $A:$A,CELL("contents", CA$4), $B:$B,CELL("contents", CA$7), $C:$C,CELL("contents", $P360), $G:$G,CELL("contents", CA$3))</f>
        <v>367091</v>
      </c>
      <c r="CB376" s="19"/>
      <c r="CC376" s="13"/>
      <c r="CD376" s="14">
        <f ca="1" xml:space="preserve"> _xlfn.MAXIFS($K:$K, $A:$A,CELL("contents", CD$4), $B:$B,CELL("contents", CD$7), $C:$C,CELL("contents", $P360), $G:$G,CELL("contents", CD$3))</f>
        <v>367091</v>
      </c>
      <c r="CE376" s="12">
        <f ca="1" xml:space="preserve"> _xlfn.MAXIFS($K:$K, $A:$A,CELL("contents", CE$4), $B:$B,CELL("contents", CE$7), $C:$C,CELL("contents", $P360), $G:$G,CELL("contents", CE$3))</f>
        <v>542869</v>
      </c>
      <c r="CF376" s="19"/>
      <c r="CG376" s="13"/>
      <c r="CH376" s="14">
        <f ca="1" xml:space="preserve"> _xlfn.MAXIFS($K:$K, $A:$A,CELL("contents", CH$4), $B:$B,CELL("contents", CH$7), $C:$C,CELL("contents", $P360), $G:$G,CELL("contents", CH$3))</f>
        <v>542869</v>
      </c>
      <c r="CI376" s="12">
        <f ca="1" xml:space="preserve"> _xlfn.MAXIFS($K:$K, $A:$A,CELL("contents", CI$4), $B:$B,CELL("contents", CI$7), $C:$C,CELL("contents", $P360), $G:$G,CELL("contents", CI$3))</f>
        <v>521681</v>
      </c>
      <c r="CJ376" s="19"/>
      <c r="CK376" s="13"/>
      <c r="CL376" s="14">
        <f ca="1" xml:space="preserve"> _xlfn.MAXIFS($K:$K, $A:$A,CELL("contents", CL$4), $B:$B,CELL("contents", CL$7), $C:$C,CELL("contents", $P360), $G:$G,CELL("contents", CL$3))</f>
        <v>521681</v>
      </c>
      <c r="CM376" s="12">
        <f ca="1" xml:space="preserve"> _xlfn.MAXIFS($K:$K, $A:$A,CELL("contents", CM$4), $B:$B,CELL("contents", CM$7), $C:$C,CELL("contents", $P360), $G:$G,CELL("contents", CM$3))</f>
        <v>542869</v>
      </c>
      <c r="CN376" s="19"/>
      <c r="CO376" s="13"/>
      <c r="CP376" s="14">
        <f ca="1" xml:space="preserve"> _xlfn.MAXIFS($K:$K, $A:$A,CELL("contents", CP$4), $B:$B,CELL("contents", CP$7), $C:$C,CELL("contents", $P360), $G:$G,CELL("contents", CP$3))</f>
        <v>542869</v>
      </c>
      <c r="CS376" s="7" t="s">
        <v>29</v>
      </c>
      <c r="CT376" s="21"/>
      <c r="CU376" s="12">
        <f ca="1" xml:space="preserve"> _xlfn.MAXIFS($K:$K, $A:$A,CELL("contents", CU$4), $B:$B,CELL("contents", CU$7), $C:$C,CELL("contents", $P360), $G:$G,CELL("contents", CU$3))</f>
        <v>514877</v>
      </c>
      <c r="CV376" s="19"/>
      <c r="CW376" s="13"/>
      <c r="CX376" s="14">
        <f ca="1" xml:space="preserve"> _xlfn.MAXIFS($K:$K, $A:$A,CELL("contents", CX$4), $B:$B,CELL("contents", CX$7), $C:$C,CELL("contents", $P360), $G:$G,CELL("contents", CX$3))</f>
        <v>514877</v>
      </c>
      <c r="CY376" s="12">
        <f ca="1" xml:space="preserve"> _xlfn.MAXIFS($K:$K, $A:$A,CELL("contents", CY$4), $B:$B,CELL("contents", CY$7), $C:$C,CELL("contents", $P360), $G:$G,CELL("contents", CY$3))</f>
        <v>574986</v>
      </c>
      <c r="CZ376" s="19"/>
      <c r="DA376" s="13"/>
      <c r="DB376" s="14">
        <f ca="1" xml:space="preserve"> _xlfn.MAXIFS($K:$K, $A:$A,CELL("contents", DB$4), $B:$B,CELL("contents", DB$7), $C:$C,CELL("contents", $P360), $G:$G,CELL("contents", DB$3))</f>
        <v>574986</v>
      </c>
      <c r="DC376" s="12">
        <f ca="1" xml:space="preserve"> _xlfn.MAXIFS($K:$K, $A:$A,CELL("contents", DC$4), $B:$B,CELL("contents", DC$7), $C:$C,CELL("contents", $P360), $G:$G,CELL("contents", DC$3))</f>
        <v>561708</v>
      </c>
      <c r="DD376" s="19"/>
      <c r="DE376" s="13"/>
      <c r="DF376" s="14">
        <f ca="1" xml:space="preserve"> _xlfn.MAXIFS($K:$K, $A:$A,CELL("contents", DF$4), $B:$B,CELL("contents", DF$7), $C:$C,CELL("contents", $P360), $G:$G,CELL("contents", DF$3))</f>
        <v>561708</v>
      </c>
      <c r="DG376" s="12">
        <f ca="1" xml:space="preserve"> _xlfn.MAXIFS($K:$K, $A:$A,CELL("contents", DG$4), $B:$B,CELL("contents", DG$7), $C:$C,CELL("contents", $P360), $G:$G,CELL("contents", DG$3))</f>
        <v>574986</v>
      </c>
      <c r="DH376" s="19"/>
      <c r="DI376" s="13"/>
      <c r="DJ376" s="14">
        <f ca="1" xml:space="preserve"> _xlfn.MAXIFS($K:$K, $A:$A,CELL("contents", DJ$4), $B:$B,CELL("contents", DJ$7), $C:$C,CELL("contents", $P360), $G:$G,CELL("contents", DJ$3))</f>
        <v>574986</v>
      </c>
      <c r="DM376" s="7" t="s">
        <v>29</v>
      </c>
      <c r="DN376" s="21"/>
      <c r="DO376" s="12">
        <f ca="1" xml:space="preserve"> _xlfn.MAXIFS($K:$K, $A:$A,CELL("contents", DO$4), $B:$B,CELL("contents", DO$7), $C:$C,CELL("contents", $P360), $G:$G,CELL("contents", DO$3))</f>
        <v>845887</v>
      </c>
      <c r="DP376" s="19"/>
      <c r="DQ376" s="13"/>
      <c r="DR376" s="14">
        <f ca="1" xml:space="preserve"> _xlfn.MAXIFS($K:$K, $A:$A,CELL("contents", DR$4), $B:$B,CELL("contents", DR$7), $C:$C,CELL("contents", $P360), $G:$G,CELL("contents", DR$3))</f>
        <v>845887</v>
      </c>
      <c r="DS376" s="12">
        <f ca="1" xml:space="preserve"> _xlfn.MAXIFS($K:$K, $A:$A,CELL("contents", DS$4), $B:$B,CELL("contents", DS$7), $C:$C,CELL("contents", $P360), $G:$G,CELL("contents", DS$3))</f>
        <v>582688</v>
      </c>
      <c r="DT376" s="19"/>
      <c r="DU376" s="13"/>
      <c r="DV376" s="14">
        <f ca="1" xml:space="preserve"> _xlfn.MAXIFS($K:$K, $A:$A,CELL("contents", DV$4), $B:$B,CELL("contents", DV$7), $C:$C,CELL("contents", $P360), $G:$G,CELL("contents", DV$3))</f>
        <v>582688</v>
      </c>
      <c r="DW376" s="12">
        <f ca="1" xml:space="preserve"> _xlfn.MAXIFS($K:$K, $A:$A,CELL("contents", DW$4), $B:$B,CELL("contents", DW$7), $C:$C,CELL("contents", $P360), $G:$G,CELL("contents", DW$3))</f>
        <v>510296</v>
      </c>
      <c r="DX376" s="19"/>
      <c r="DY376" s="13"/>
      <c r="DZ376" s="14">
        <f ca="1" xml:space="preserve"> _xlfn.MAXIFS($K:$K, $A:$A,CELL("contents", DZ$4), $B:$B,CELL("contents", DZ$7), $C:$C,CELL("contents", $P360), $G:$G,CELL("contents", DZ$3))</f>
        <v>510296</v>
      </c>
      <c r="EA376" s="12">
        <f ca="1" xml:space="preserve"> _xlfn.MAXIFS($K:$K, $A:$A,CELL("contents", EA$4), $B:$B,CELL("contents", EA$7), $C:$C,CELL("contents", $P360), $G:$G,CELL("contents", EA$3))</f>
        <v>845887</v>
      </c>
      <c r="EB376" s="19"/>
      <c r="EC376" s="13"/>
      <c r="ED376" s="14">
        <f ca="1" xml:space="preserve"> _xlfn.MAXIFS($K:$K, $A:$A,CELL("contents", ED$4), $B:$B,CELL("contents", ED$7), $C:$C,CELL("contents", $P360), $G:$G,CELL("contents", ED$3))</f>
        <v>845887</v>
      </c>
    </row>
    <row r="377" spans="1:134" x14ac:dyDescent="0.25">
      <c r="A377" t="s">
        <v>13</v>
      </c>
      <c r="B377" t="s">
        <v>14</v>
      </c>
      <c r="C377">
        <v>12</v>
      </c>
      <c r="D377">
        <v>39</v>
      </c>
      <c r="E377" t="b">
        <v>0</v>
      </c>
      <c r="F377">
        <v>4.0000000000000001E-3</v>
      </c>
      <c r="G377">
        <v>16</v>
      </c>
      <c r="H377">
        <v>16</v>
      </c>
      <c r="I377">
        <v>64</v>
      </c>
      <c r="J377">
        <v>35</v>
      </c>
      <c r="K377">
        <v>0</v>
      </c>
      <c r="L377">
        <v>11</v>
      </c>
      <c r="M377">
        <f t="shared" si="774"/>
        <v>0</v>
      </c>
      <c r="N377" t="b">
        <f t="shared" ref="N377" si="883">AND(MIN($F377,$F378,$F379)=$F377,MAX($H377,$H378,$H379)=$H377)</f>
        <v>1</v>
      </c>
      <c r="O377" t="b">
        <f t="shared" ref="O377" si="884">AND(N377,NOT(N378),NOT(N379))</f>
        <v>0</v>
      </c>
      <c r="P377">
        <f>P357</f>
        <v>20</v>
      </c>
      <c r="Q377" s="6" t="s">
        <v>16</v>
      </c>
      <c r="R377" s="32" t="s">
        <v>11</v>
      </c>
      <c r="S377" s="12">
        <f ca="1" xml:space="preserve"> SUMIFS($L:$L, $A:$A,CELL("contents", S$4), $B:$B,CELL("contents", S$7), $C:$C,CELL("contents", $P360))</f>
        <v>2241</v>
      </c>
      <c r="T377" s="19"/>
      <c r="U377" s="13"/>
      <c r="V377" s="14">
        <f ca="1" xml:space="preserve"> SUMIFS($L:$L, $A:$A,CELL("contents", V$4), $B:$B,CELL("contents", V$7), $C:$C,CELL("contents", $P360))</f>
        <v>2241</v>
      </c>
      <c r="W377" s="12">
        <f ca="1" xml:space="preserve"> SUMIFS($L:$L, $A:$A,CELL("contents", W$4), $B:$B,CELL("contents", W$7), $C:$C,CELL("contents", $P360))</f>
        <v>2712</v>
      </c>
      <c r="X377" s="19"/>
      <c r="Y377" s="13"/>
      <c r="Z377" s="14">
        <f ca="1" xml:space="preserve"> SUMIFS($L:$L, $A:$A,CELL("contents", Z$4), $B:$B,CELL("contents", Z$7), $C:$C,CELL("contents", $P360))</f>
        <v>2712</v>
      </c>
      <c r="AA377" s="12">
        <f ca="1" xml:space="preserve"> SUMIFS($L:$L, $A:$A,CELL("contents", AA$4), $B:$B,CELL("contents", AA$7), $C:$C,CELL("contents", $P360))</f>
        <v>2705</v>
      </c>
      <c r="AB377" s="19"/>
      <c r="AC377" s="13"/>
      <c r="AD377" s="14">
        <f ca="1" xml:space="preserve"> SUMIFS($L:$L, $A:$A,CELL("contents", AD$4), $B:$B,CELL("contents", AD$7), $C:$C,CELL("contents", $P360))</f>
        <v>2705</v>
      </c>
      <c r="AE377" s="12">
        <f ca="1" xml:space="preserve"> SUMIFS($L:$L, $A:$A,CELL("contents", AE$4), $B:$B,CELL("contents", AE$7), $C:$C,CELL("contents", $P360))</f>
        <v>7658</v>
      </c>
      <c r="AF377" s="19"/>
      <c r="AG377" s="13"/>
      <c r="AH377" s="14">
        <f ca="1" xml:space="preserve"> SUMIFS($L:$L, $A:$A,CELL("contents", AH$4), $B:$B,CELL("contents", AH$7), $C:$C,CELL("contents", $P360))</f>
        <v>7658</v>
      </c>
      <c r="AK377" s="6" t="s">
        <v>16</v>
      </c>
      <c r="AL377" s="32" t="s">
        <v>11</v>
      </c>
      <c r="AM377" s="12">
        <f ca="1" xml:space="preserve"> SUMIFS($L:$L, $A:$A,CELL("contents", AM$4), $B:$B,CELL("contents", AM$7), $C:$C,CELL("contents", $P360), $G:$G,CELL("contents", AM$3))</f>
        <v>344</v>
      </c>
      <c r="AN377" s="19"/>
      <c r="AO377" s="13"/>
      <c r="AP377" s="14">
        <f ca="1" xml:space="preserve"> SUMIFS($L:$L, $A:$A,CELL("contents", AP$4), $B:$B,CELL("contents", AP$7), $C:$C,CELL("contents", $P360), $G:$G,CELL("contents", AP$3))</f>
        <v>344</v>
      </c>
      <c r="AQ377" s="12">
        <f ca="1" xml:space="preserve"> SUMIFS($L:$L, $A:$A,CELL("contents", AQ$4), $B:$B,CELL("contents", AQ$7), $C:$C,CELL("contents", $P360), $G:$G,CELL("contents", AQ$3))</f>
        <v>436</v>
      </c>
      <c r="AR377" s="19"/>
      <c r="AS377" s="13"/>
      <c r="AT377" s="14">
        <f ca="1" xml:space="preserve"> SUMIFS($L:$L, $A:$A,CELL("contents", AT$4), $B:$B,CELL("contents", AT$7), $C:$C,CELL("contents", $P360), $G:$G,CELL("contents", AT$3))</f>
        <v>436</v>
      </c>
      <c r="AU377" s="12">
        <f ca="1" xml:space="preserve"> SUMIFS($L:$L, $A:$A,CELL("contents", AU$4), $B:$B,CELL("contents", AU$7), $C:$C,CELL("contents", $P360), $G:$G,CELL("contents", AU$3))</f>
        <v>436</v>
      </c>
      <c r="AV377" s="19"/>
      <c r="AW377" s="13"/>
      <c r="AX377" s="14">
        <f ca="1" xml:space="preserve"> SUMIFS($L:$L, $A:$A,CELL("contents", AX$4), $B:$B,CELL("contents", AX$7), $C:$C,CELL("contents", $P360), $G:$G,CELL("contents", AX$3))</f>
        <v>436</v>
      </c>
      <c r="AY377" s="12">
        <f ca="1" xml:space="preserve"> SUMIFS($L:$L, $A:$A,CELL("contents", AY$4), $B:$B,CELL("contents", AY$7), $C:$C,CELL("contents", $P360), $G:$G,CELL("contents", AY$3))</f>
        <v>1216</v>
      </c>
      <c r="AZ377" s="19"/>
      <c r="BA377" s="13"/>
      <c r="BB377" s="14">
        <f ca="1" xml:space="preserve"> SUMIFS($L:$L, $A:$A,CELL("contents", BB$4), $B:$B,CELL("contents", BB$7), $C:$C,CELL("contents", $P360), $G:$G,CELL("contents", BB$3))</f>
        <v>1216</v>
      </c>
      <c r="BE377" s="6" t="s">
        <v>16</v>
      </c>
      <c r="BF377" s="32" t="s">
        <v>11</v>
      </c>
      <c r="BG377" s="12">
        <f ca="1" xml:space="preserve"> SUMIFS($L:$L, $A:$A,CELL("contents", BG$4), $B:$B,CELL("contents", BG$7), $C:$C,CELL("contents", $P360), $G:$G,CELL("contents", BG$3))</f>
        <v>411</v>
      </c>
      <c r="BH377" s="19"/>
      <c r="BI377" s="13"/>
      <c r="BJ377" s="14">
        <f ca="1" xml:space="preserve"> SUMIFS($L:$L, $A:$A,CELL("contents", BJ$4), $B:$B,CELL("contents", BJ$7), $C:$C,CELL("contents", $P360), $G:$G,CELL("contents", BJ$3))</f>
        <v>411</v>
      </c>
      <c r="BK377" s="12">
        <f ca="1" xml:space="preserve"> SUMIFS($L:$L, $A:$A,CELL("contents", BK$4), $B:$B,CELL("contents", BK$7), $C:$C,CELL("contents", $P360), $G:$G,CELL("contents", BK$3))</f>
        <v>496</v>
      </c>
      <c r="BL377" s="19"/>
      <c r="BM377" s="13"/>
      <c r="BN377" s="14">
        <f ca="1" xml:space="preserve"> SUMIFS($L:$L, $A:$A,CELL("contents", BN$4), $B:$B,CELL("contents", BN$7), $C:$C,CELL("contents", $P360), $G:$G,CELL("contents", BN$3))</f>
        <v>496</v>
      </c>
      <c r="BO377" s="12">
        <f ca="1" xml:space="preserve"> SUMIFS($L:$L, $A:$A,CELL("contents", BO$4), $B:$B,CELL("contents", BO$7), $C:$C,CELL("contents", $P360), $G:$G,CELL("contents", BO$3))</f>
        <v>496</v>
      </c>
      <c r="BP377" s="19"/>
      <c r="BQ377" s="13"/>
      <c r="BR377" s="14">
        <f ca="1" xml:space="preserve"> SUMIFS($L:$L, $A:$A,CELL("contents", BR$4), $B:$B,CELL("contents", BR$7), $C:$C,CELL("contents", $P360), $G:$G,CELL("contents", BR$3))</f>
        <v>496</v>
      </c>
      <c r="BS377" s="12">
        <f ca="1" xml:space="preserve"> SUMIFS($L:$L, $A:$A,CELL("contents", BS$4), $B:$B,CELL("contents", BS$7), $C:$C,CELL("contents", $P360), $G:$G,CELL("contents", BS$3))</f>
        <v>1403</v>
      </c>
      <c r="BT377" s="19"/>
      <c r="BU377" s="13"/>
      <c r="BV377" s="14">
        <f ca="1" xml:space="preserve"> SUMIFS($L:$L, $A:$A,CELL("contents", BV$4), $B:$B,CELL("contents", BV$7), $C:$C,CELL("contents", $P360), $G:$G,CELL("contents", BV$3))</f>
        <v>1403</v>
      </c>
      <c r="BY377" s="6" t="s">
        <v>16</v>
      </c>
      <c r="BZ377" s="32" t="s">
        <v>11</v>
      </c>
      <c r="CA377" s="12">
        <f ca="1" xml:space="preserve"> SUMIFS($L:$L, $A:$A,CELL("contents", CA$4), $B:$B,CELL("contents", CA$7), $C:$C,CELL("contents", $P360), $G:$G,CELL("contents", CA$3))</f>
        <v>485</v>
      </c>
      <c r="CB377" s="19"/>
      <c r="CC377" s="13"/>
      <c r="CD377" s="14">
        <f ca="1" xml:space="preserve"> SUMIFS($L:$L, $A:$A,CELL("contents", CD$4), $B:$B,CELL("contents", CD$7), $C:$C,CELL("contents", $P360), $G:$G,CELL("contents", CD$3))</f>
        <v>485</v>
      </c>
      <c r="CE377" s="12">
        <f ca="1" xml:space="preserve"> SUMIFS($L:$L, $A:$A,CELL("contents", CE$4), $B:$B,CELL("contents", CE$7), $C:$C,CELL("contents", $P360), $G:$G,CELL("contents", CE$3))</f>
        <v>582</v>
      </c>
      <c r="CF377" s="19"/>
      <c r="CG377" s="13"/>
      <c r="CH377" s="14">
        <f ca="1" xml:space="preserve"> SUMIFS($L:$L, $A:$A,CELL("contents", CH$4), $B:$B,CELL("contents", CH$7), $C:$C,CELL("contents", $P360), $G:$G,CELL("contents", CH$3))</f>
        <v>582</v>
      </c>
      <c r="CI377" s="12">
        <f ca="1" xml:space="preserve"> SUMIFS($L:$L, $A:$A,CELL("contents", CI$4), $B:$B,CELL("contents", CI$7), $C:$C,CELL("contents", $P360), $G:$G,CELL("contents", CI$3))</f>
        <v>582</v>
      </c>
      <c r="CJ377" s="19"/>
      <c r="CK377" s="13"/>
      <c r="CL377" s="14">
        <f ca="1" xml:space="preserve"> SUMIFS($L:$L, $A:$A,CELL("contents", CL$4), $B:$B,CELL("contents", CL$7), $C:$C,CELL("contents", $P360), $G:$G,CELL("contents", CL$3))</f>
        <v>582</v>
      </c>
      <c r="CM377" s="12">
        <f ca="1" xml:space="preserve"> SUMIFS($L:$L, $A:$A,CELL("contents", CM$4), $B:$B,CELL("contents", CM$7), $C:$C,CELL("contents", $P360), $G:$G,CELL("contents", CM$3))</f>
        <v>1649</v>
      </c>
      <c r="CN377" s="19"/>
      <c r="CO377" s="13"/>
      <c r="CP377" s="14">
        <f ca="1" xml:space="preserve"> SUMIFS($L:$L, $A:$A,CELL("contents", CP$4), $B:$B,CELL("contents", CP$7), $C:$C,CELL("contents", $P360), $G:$G,CELL("contents", CP$3))</f>
        <v>1649</v>
      </c>
      <c r="CS377" s="6" t="s">
        <v>16</v>
      </c>
      <c r="CT377" s="32" t="s">
        <v>11</v>
      </c>
      <c r="CU377" s="12">
        <f ca="1" xml:space="preserve"> SUMIFS($L:$L, $A:$A,CELL("contents", CU$4), $B:$B,CELL("contents", CU$7), $C:$C,CELL("contents", $P360), $G:$G,CELL("contents", CU$3))</f>
        <v>498</v>
      </c>
      <c r="CV377" s="19"/>
      <c r="CW377" s="13"/>
      <c r="CX377" s="14">
        <f ca="1" xml:space="preserve"> SUMIFS($L:$L, $A:$A,CELL("contents", CX$4), $B:$B,CELL("contents", CX$7), $C:$C,CELL("contents", $P360), $G:$G,CELL("contents", CX$3))</f>
        <v>498</v>
      </c>
      <c r="CY377" s="12">
        <f ca="1" xml:space="preserve"> SUMIFS($L:$L, $A:$A,CELL("contents", CY$4), $B:$B,CELL("contents", CY$7), $C:$C,CELL("contents", $P360), $G:$G,CELL("contents", CY$3))</f>
        <v>596</v>
      </c>
      <c r="CZ377" s="19"/>
      <c r="DA377" s="13"/>
      <c r="DB377" s="14">
        <f ca="1" xml:space="preserve"> SUMIFS($L:$L, $A:$A,CELL("contents", DB$4), $B:$B,CELL("contents", DB$7), $C:$C,CELL("contents", $P360), $G:$G,CELL("contents", DB$3))</f>
        <v>596</v>
      </c>
      <c r="DC377" s="12">
        <f ca="1" xml:space="preserve"> SUMIFS($L:$L, $A:$A,CELL("contents", DC$4), $B:$B,CELL("contents", DC$7), $C:$C,CELL("contents", $P360), $G:$G,CELL("contents", DC$3))</f>
        <v>596</v>
      </c>
      <c r="DD377" s="19"/>
      <c r="DE377" s="13"/>
      <c r="DF377" s="14">
        <f ca="1" xml:space="preserve"> SUMIFS($L:$L, $A:$A,CELL("contents", DF$4), $B:$B,CELL("contents", DF$7), $C:$C,CELL("contents", $P360), $G:$G,CELL("contents", DF$3))</f>
        <v>596</v>
      </c>
      <c r="DG377" s="12">
        <f ca="1" xml:space="preserve"> SUMIFS($L:$L, $A:$A,CELL("contents", DG$4), $B:$B,CELL("contents", DG$7), $C:$C,CELL("contents", $P360), $G:$G,CELL("contents", DG$3))</f>
        <v>1690</v>
      </c>
      <c r="DH377" s="19"/>
      <c r="DI377" s="13"/>
      <c r="DJ377" s="14">
        <f ca="1" xml:space="preserve"> SUMIFS($L:$L, $A:$A,CELL("contents", DJ$4), $B:$B,CELL("contents", DJ$7), $C:$C,CELL("contents", $P360), $G:$G,CELL("contents", DJ$3))</f>
        <v>1690</v>
      </c>
      <c r="DM377" s="6" t="s">
        <v>16</v>
      </c>
      <c r="DN377" s="32" t="s">
        <v>11</v>
      </c>
      <c r="DO377" s="12">
        <f ca="1" xml:space="preserve"> SUMIFS($L:$L, $A:$A,CELL("contents", DO$4), $B:$B,CELL("contents", DO$7), $C:$C,CELL("contents", $P360), $G:$G,CELL("contents", DO$3))</f>
        <v>503</v>
      </c>
      <c r="DP377" s="19"/>
      <c r="DQ377" s="13"/>
      <c r="DR377" s="14">
        <f ca="1" xml:space="preserve"> SUMIFS($L:$L, $A:$A,CELL("contents", DR$4), $B:$B,CELL("contents", DR$7), $C:$C,CELL("contents", $P360), $G:$G,CELL("contents", DR$3))</f>
        <v>503</v>
      </c>
      <c r="DS377" s="12">
        <f ca="1" xml:space="preserve"> SUMIFS($L:$L, $A:$A,CELL("contents", DS$4), $B:$B,CELL("contents", DS$7), $C:$C,CELL("contents", $P360), $G:$G,CELL("contents", DS$3))</f>
        <v>602</v>
      </c>
      <c r="DT377" s="19"/>
      <c r="DU377" s="13"/>
      <c r="DV377" s="14">
        <f ca="1" xml:space="preserve"> SUMIFS($L:$L, $A:$A,CELL("contents", DV$4), $B:$B,CELL("contents", DV$7), $C:$C,CELL("contents", $P360), $G:$G,CELL("contents", DV$3))</f>
        <v>602</v>
      </c>
      <c r="DW377" s="12">
        <f ca="1" xml:space="preserve"> SUMIFS($L:$L, $A:$A,CELL("contents", DW$4), $B:$B,CELL("contents", DW$7), $C:$C,CELL("contents", $P360), $G:$G,CELL("contents", DW$3))</f>
        <v>595</v>
      </c>
      <c r="DX377" s="19"/>
      <c r="DY377" s="13"/>
      <c r="DZ377" s="14">
        <f ca="1" xml:space="preserve"> SUMIFS($L:$L, $A:$A,CELL("contents", DZ$4), $B:$B,CELL("contents", DZ$7), $C:$C,CELL("contents", $P360), $G:$G,CELL("contents", DZ$3))</f>
        <v>595</v>
      </c>
      <c r="EA377" s="12">
        <f ca="1" xml:space="preserve"> SUMIFS($L:$L, $A:$A,CELL("contents", EA$4), $B:$B,CELL("contents", EA$7), $C:$C,CELL("contents", $P360), $G:$G,CELL("contents", EA$3))</f>
        <v>1700</v>
      </c>
      <c r="EB377" s="19"/>
      <c r="EC377" s="13"/>
      <c r="ED377" s="14">
        <f ca="1" xml:space="preserve"> SUMIFS($L:$L, $A:$A,CELL("contents", ED$4), $B:$B,CELL("contents", ED$7), $C:$C,CELL("contents", $P360), $G:$G,CELL("contents", ED$3))</f>
        <v>1700</v>
      </c>
    </row>
    <row r="378" spans="1:134" x14ac:dyDescent="0.25">
      <c r="A378" t="s">
        <v>15</v>
      </c>
      <c r="B378" t="s">
        <v>14</v>
      </c>
      <c r="C378">
        <v>12</v>
      </c>
      <c r="D378">
        <v>39</v>
      </c>
      <c r="E378" t="b">
        <v>0</v>
      </c>
      <c r="F378">
        <v>4.0000000000000001E-3</v>
      </c>
      <c r="G378">
        <v>16</v>
      </c>
      <c r="H378">
        <v>16</v>
      </c>
      <c r="I378">
        <v>36</v>
      </c>
      <c r="J378">
        <v>35</v>
      </c>
      <c r="K378">
        <v>0</v>
      </c>
      <c r="L378">
        <v>11</v>
      </c>
      <c r="M378">
        <f t="shared" si="774"/>
        <v>0</v>
      </c>
      <c r="N378" t="b">
        <f t="shared" ref="N378" si="885">AND(MIN($F377,$F378,$F379)=$F378,MAX($H377,$H378,$H379)=$H378)</f>
        <v>1</v>
      </c>
      <c r="O378" t="b">
        <f t="shared" ref="O378" si="886">AND(NOT(N377),N378,NOT(N379))</f>
        <v>0</v>
      </c>
      <c r="P378">
        <f>P357</f>
        <v>20</v>
      </c>
      <c r="Q378" s="5" t="s">
        <v>23</v>
      </c>
      <c r="R378" s="32"/>
      <c r="S378" s="12">
        <f ca="1" xml:space="preserve"> IFERROR(AVERAGEIFS($L:$L, $A:$A,CELL("contents", S$4), $B:$B,CELL("contents", S$7), $C:$C,CELL("contents", $P360)), 0)</f>
        <v>9.3375000000000004</v>
      </c>
      <c r="T378" s="19"/>
      <c r="U378" s="13"/>
      <c r="V378" s="14">
        <f ca="1" xml:space="preserve"> IFERROR(AVERAGEIFS($L:$L, $A:$A,CELL("contents", V$4), $B:$B,CELL("contents", V$7), $C:$C,CELL("contents", $P360)), 0)</f>
        <v>9.3375000000000004</v>
      </c>
      <c r="W378" s="12">
        <f ca="1" xml:space="preserve"> IFERROR(AVERAGEIFS($L:$L, $A:$A,CELL("contents", W$4), $B:$B,CELL("contents", W$7), $C:$C,CELL("contents", $P360)), 0)</f>
        <v>11.3</v>
      </c>
      <c r="X378" s="19"/>
      <c r="Y378" s="13"/>
      <c r="Z378" s="14">
        <f ca="1" xml:space="preserve"> IFERROR(AVERAGEIFS($L:$L, $A:$A,CELL("contents", Z$4), $B:$B,CELL("contents", Z$7), $C:$C,CELL("contents", $P360)), 0)</f>
        <v>11.3</v>
      </c>
      <c r="AA378" s="12">
        <f ca="1" xml:space="preserve"> IFERROR(AVERAGEIFS($L:$L, $A:$A,CELL("contents", AA$4), $B:$B,CELL("contents", AA$7), $C:$C,CELL("contents", $P360)), 0)</f>
        <v>11.270833333333334</v>
      </c>
      <c r="AB378" s="19"/>
      <c r="AC378" s="13"/>
      <c r="AD378" s="14">
        <f ca="1" xml:space="preserve"> IFERROR(AVERAGEIFS($L:$L, $A:$A,CELL("contents", AD$4), $B:$B,CELL("contents", AD$7), $C:$C,CELL("contents", $P360)), 0)</f>
        <v>11.270833333333334</v>
      </c>
      <c r="AE378" s="12">
        <f ca="1" xml:space="preserve"> IFERROR(AVERAGEIFS($L:$L, $A:$A,CELL("contents", AE$4), $B:$B,CELL("contents", AE$7), $C:$C,CELL("contents", $P360)), 0)</f>
        <v>10.636111111111111</v>
      </c>
      <c r="AF378" s="19"/>
      <c r="AG378" s="13"/>
      <c r="AH378" s="14">
        <f ca="1" xml:space="preserve"> IFERROR(AVERAGEIFS($L:$L, $A:$A,CELL("contents", AH$4), $B:$B,CELL("contents", AH$7), $C:$C,CELL("contents", $P360)), 0)</f>
        <v>10.636111111111111</v>
      </c>
      <c r="AK378" s="5" t="s">
        <v>23</v>
      </c>
      <c r="AL378" s="32"/>
      <c r="AM378" s="12">
        <f ca="1" xml:space="preserve"> IFERROR(AVERAGEIFS($L:$L, $A:$A,CELL("contents", AM$4), $B:$B,CELL("contents", AM$7), $C:$C,CELL("contents", $P360), $G:$G,CELL("contents", AM$3)), 0)</f>
        <v>7.166666666666667</v>
      </c>
      <c r="AN378" s="19"/>
      <c r="AO378" s="13"/>
      <c r="AP378" s="14">
        <f ca="1" xml:space="preserve"> IFERROR(AVERAGEIFS($L:$L, $A:$A,CELL("contents", AP$4), $B:$B,CELL("contents", AP$7), $C:$C,CELL("contents", $P360), $G:$G,CELL("contents", AP$3)), 0)</f>
        <v>7.166666666666667</v>
      </c>
      <c r="AQ378" s="12">
        <f ca="1" xml:space="preserve"> IFERROR(AVERAGEIFS($L:$L, $A:$A,CELL("contents", AQ$4), $B:$B,CELL("contents", AQ$7), $C:$C,CELL("contents", $P360), $G:$G,CELL("contents", AQ$3)), 0)</f>
        <v>9.0833333333333339</v>
      </c>
      <c r="AR378" s="19"/>
      <c r="AS378" s="13"/>
      <c r="AT378" s="14">
        <f ca="1" xml:space="preserve"> IFERROR(AVERAGEIFS($L:$L, $A:$A,CELL("contents", AT$4), $B:$B,CELL("contents", AT$7), $C:$C,CELL("contents", $P360), $G:$G,CELL("contents", AT$3)), 0)</f>
        <v>9.0833333333333339</v>
      </c>
      <c r="AU378" s="12">
        <f ca="1" xml:space="preserve"> IFERROR(AVERAGEIFS($L:$L, $A:$A,CELL("contents", AU$4), $B:$B,CELL("contents", AU$7), $C:$C,CELL("contents", $P360), $G:$G,CELL("contents", AU$3)), 0)</f>
        <v>9.0833333333333339</v>
      </c>
      <c r="AV378" s="19"/>
      <c r="AW378" s="13"/>
      <c r="AX378" s="14">
        <f ca="1" xml:space="preserve"> IFERROR(AVERAGEIFS($L:$L, $A:$A,CELL("contents", AX$4), $B:$B,CELL("contents", AX$7), $C:$C,CELL("contents", $P360), $G:$G,CELL("contents", AX$3)), 0)</f>
        <v>9.0833333333333339</v>
      </c>
      <c r="AY378" s="12">
        <f ca="1" xml:space="preserve"> IFERROR(AVERAGEIFS($L:$L, $A:$A,CELL("contents", AY$4), $B:$B,CELL("contents", AY$7), $C:$C,CELL("contents", $P360), $G:$G,CELL("contents", AY$3)), 0)</f>
        <v>8.4444444444444446</v>
      </c>
      <c r="AZ378" s="19"/>
      <c r="BA378" s="13"/>
      <c r="BB378" s="14">
        <f ca="1" xml:space="preserve"> IFERROR(AVERAGEIFS($L:$L, $A:$A,CELL("contents", BB$4), $B:$B,CELL("contents", BB$7), $C:$C,CELL("contents", $P360), $G:$G,CELL("contents", BB$3)), 0)</f>
        <v>8.4444444444444446</v>
      </c>
      <c r="BE378" s="5" t="s">
        <v>23</v>
      </c>
      <c r="BF378" s="32"/>
      <c r="BG378" s="12">
        <f ca="1" xml:space="preserve"> IFERROR(AVERAGEIFS($L:$L, $A:$A,CELL("contents", BG$4), $B:$B,CELL("contents", BG$7), $C:$C,CELL("contents", $P360), $G:$G,CELL("contents", BG$3)), 0)</f>
        <v>8.5625</v>
      </c>
      <c r="BH378" s="19"/>
      <c r="BI378" s="13"/>
      <c r="BJ378" s="14">
        <f ca="1" xml:space="preserve"> IFERROR(AVERAGEIFS($L:$L, $A:$A,CELL("contents", BJ$4), $B:$B,CELL("contents", BJ$7), $C:$C,CELL("contents", $P360), $G:$G,CELL("contents", BJ$3)), 0)</f>
        <v>8.5625</v>
      </c>
      <c r="BK378" s="12">
        <f ca="1" xml:space="preserve"> IFERROR(AVERAGEIFS($L:$L, $A:$A,CELL("contents", BK$4), $B:$B,CELL("contents", BK$7), $C:$C,CELL("contents", $P360), $G:$G,CELL("contents", BK$3)), 0)</f>
        <v>10.333333333333334</v>
      </c>
      <c r="BL378" s="19"/>
      <c r="BM378" s="13"/>
      <c r="BN378" s="14">
        <f ca="1" xml:space="preserve"> IFERROR(AVERAGEIFS($L:$L, $A:$A,CELL("contents", BN$4), $B:$B,CELL("contents", BN$7), $C:$C,CELL("contents", $P360), $G:$G,CELL("contents", BN$3)), 0)</f>
        <v>10.333333333333334</v>
      </c>
      <c r="BO378" s="12">
        <f ca="1" xml:space="preserve"> IFERROR(AVERAGEIFS($L:$L, $A:$A,CELL("contents", BO$4), $B:$B,CELL("contents", BO$7), $C:$C,CELL("contents", $P360), $G:$G,CELL("contents", BO$3)), 0)</f>
        <v>10.333333333333334</v>
      </c>
      <c r="BP378" s="19"/>
      <c r="BQ378" s="13"/>
      <c r="BR378" s="14">
        <f ca="1" xml:space="preserve"> IFERROR(AVERAGEIFS($L:$L, $A:$A,CELL("contents", BR$4), $B:$B,CELL("contents", BR$7), $C:$C,CELL("contents", $P360), $G:$G,CELL("contents", BR$3)), 0)</f>
        <v>10.333333333333334</v>
      </c>
      <c r="BS378" s="12">
        <f ca="1" xml:space="preserve"> IFERROR(AVERAGEIFS($L:$L, $A:$A,CELL("contents", BS$4), $B:$B,CELL("contents", BS$7), $C:$C,CELL("contents", $P360), $G:$G,CELL("contents", BS$3)), 0)</f>
        <v>9.7430555555555554</v>
      </c>
      <c r="BT378" s="19"/>
      <c r="BU378" s="13"/>
      <c r="BV378" s="14">
        <f ca="1" xml:space="preserve"> IFERROR(AVERAGEIFS($L:$L, $A:$A,CELL("contents", BV$4), $B:$B,CELL("contents", BV$7), $C:$C,CELL("contents", $P360), $G:$G,CELL("contents", BV$3)), 0)</f>
        <v>9.7430555555555554</v>
      </c>
      <c r="BY378" s="5" t="s">
        <v>23</v>
      </c>
      <c r="BZ378" s="32"/>
      <c r="CA378" s="12">
        <f ca="1" xml:space="preserve"> IFERROR(AVERAGEIFS($L:$L, $A:$A,CELL("contents", CA$4), $B:$B,CELL("contents", CA$7), $C:$C,CELL("contents", $P360), $G:$G,CELL("contents", CA$3)), 0)</f>
        <v>10.104166666666666</v>
      </c>
      <c r="CB378" s="19"/>
      <c r="CC378" s="13"/>
      <c r="CD378" s="14">
        <f ca="1" xml:space="preserve"> IFERROR(AVERAGEIFS($L:$L, $A:$A,CELL("contents", CD$4), $B:$B,CELL("contents", CD$7), $C:$C,CELL("contents", $P360), $G:$G,CELL("contents", CD$3)), 0)</f>
        <v>10.104166666666666</v>
      </c>
      <c r="CE378" s="12">
        <f ca="1" xml:space="preserve"> IFERROR(AVERAGEIFS($L:$L, $A:$A,CELL("contents", CE$4), $B:$B,CELL("contents", CE$7), $C:$C,CELL("contents", $P360), $G:$G,CELL("contents", CE$3)), 0)</f>
        <v>12.125</v>
      </c>
      <c r="CF378" s="19"/>
      <c r="CG378" s="13"/>
      <c r="CH378" s="14">
        <f ca="1" xml:space="preserve"> IFERROR(AVERAGEIFS($L:$L, $A:$A,CELL("contents", CH$4), $B:$B,CELL("contents", CH$7), $C:$C,CELL("contents", $P360), $G:$G,CELL("contents", CH$3)), 0)</f>
        <v>12.125</v>
      </c>
      <c r="CI378" s="12">
        <f ca="1" xml:space="preserve"> IFERROR(AVERAGEIFS($L:$L, $A:$A,CELL("contents", CI$4), $B:$B,CELL("contents", CI$7), $C:$C,CELL("contents", $P360), $G:$G,CELL("contents", CI$3)), 0)</f>
        <v>12.125</v>
      </c>
      <c r="CJ378" s="19"/>
      <c r="CK378" s="13"/>
      <c r="CL378" s="14">
        <f ca="1" xml:space="preserve"> IFERROR(AVERAGEIFS($L:$L, $A:$A,CELL("contents", CL$4), $B:$B,CELL("contents", CL$7), $C:$C,CELL("contents", $P360), $G:$G,CELL("contents", CL$3)), 0)</f>
        <v>12.125</v>
      </c>
      <c r="CM378" s="12">
        <f ca="1" xml:space="preserve"> IFERROR(AVERAGEIFS($L:$L, $A:$A,CELL("contents", CM$4), $B:$B,CELL("contents", CM$7), $C:$C,CELL("contents", $P360), $G:$G,CELL("contents", CM$3)), 0)</f>
        <v>11.451388888888889</v>
      </c>
      <c r="CN378" s="19"/>
      <c r="CO378" s="13"/>
      <c r="CP378" s="14">
        <f ca="1" xml:space="preserve"> IFERROR(AVERAGEIFS($L:$L, $A:$A,CELL("contents", CP$4), $B:$B,CELL("contents", CP$7), $C:$C,CELL("contents", $P360), $G:$G,CELL("contents", CP$3)), 0)</f>
        <v>11.451388888888889</v>
      </c>
      <c r="CS378" s="5" t="s">
        <v>23</v>
      </c>
      <c r="CT378" s="32"/>
      <c r="CU378" s="12">
        <f ca="1" xml:space="preserve"> IFERROR(AVERAGEIFS($L:$L, $A:$A,CELL("contents", CU$4), $B:$B,CELL("contents", CU$7), $C:$C,CELL("contents", $P360), $G:$G,CELL("contents", CU$3)), 0)</f>
        <v>10.375</v>
      </c>
      <c r="CV378" s="19"/>
      <c r="CW378" s="13"/>
      <c r="CX378" s="14">
        <f ca="1" xml:space="preserve"> IFERROR(AVERAGEIFS($L:$L, $A:$A,CELL("contents", CX$4), $B:$B,CELL("contents", CX$7), $C:$C,CELL("contents", $P360), $G:$G,CELL("contents", CX$3)), 0)</f>
        <v>10.375</v>
      </c>
      <c r="CY378" s="12">
        <f ca="1" xml:space="preserve"> IFERROR(AVERAGEIFS($L:$L, $A:$A,CELL("contents", CY$4), $B:$B,CELL("contents", CY$7), $C:$C,CELL("contents", $P360), $G:$G,CELL("contents", CY$3)), 0)</f>
        <v>12.416666666666666</v>
      </c>
      <c r="CZ378" s="19"/>
      <c r="DA378" s="13"/>
      <c r="DB378" s="14">
        <f ca="1" xml:space="preserve"> IFERROR(AVERAGEIFS($L:$L, $A:$A,CELL("contents", DB$4), $B:$B,CELL("contents", DB$7), $C:$C,CELL("contents", $P360), $G:$G,CELL("contents", DB$3)), 0)</f>
        <v>12.416666666666666</v>
      </c>
      <c r="DC378" s="12">
        <f ca="1" xml:space="preserve"> IFERROR(AVERAGEIFS($L:$L, $A:$A,CELL("contents", DC$4), $B:$B,CELL("contents", DC$7), $C:$C,CELL("contents", $P360), $G:$G,CELL("contents", DC$3)), 0)</f>
        <v>12.416666666666666</v>
      </c>
      <c r="DD378" s="19"/>
      <c r="DE378" s="13"/>
      <c r="DF378" s="14">
        <f ca="1" xml:space="preserve"> IFERROR(AVERAGEIFS($L:$L, $A:$A,CELL("contents", DF$4), $B:$B,CELL("contents", DF$7), $C:$C,CELL("contents", $P360), $G:$G,CELL("contents", DF$3)), 0)</f>
        <v>12.416666666666666</v>
      </c>
      <c r="DG378" s="12">
        <f ca="1" xml:space="preserve"> IFERROR(AVERAGEIFS($L:$L, $A:$A,CELL("contents", DG$4), $B:$B,CELL("contents", DG$7), $C:$C,CELL("contents", $P360), $G:$G,CELL("contents", DG$3)), 0)</f>
        <v>11.736111111111111</v>
      </c>
      <c r="DH378" s="19"/>
      <c r="DI378" s="13"/>
      <c r="DJ378" s="14">
        <f ca="1" xml:space="preserve"> IFERROR(AVERAGEIFS($L:$L, $A:$A,CELL("contents", DJ$4), $B:$B,CELL("contents", DJ$7), $C:$C,CELL("contents", $P360), $G:$G,CELL("contents", DJ$3)), 0)</f>
        <v>11.736111111111111</v>
      </c>
      <c r="DM378" s="5" t="s">
        <v>23</v>
      </c>
      <c r="DN378" s="32"/>
      <c r="DO378" s="12">
        <f ca="1" xml:space="preserve"> IFERROR(AVERAGEIFS($L:$L, $A:$A,CELL("contents", DO$4), $B:$B,CELL("contents", DO$7), $C:$C,CELL("contents", $P360), $G:$G,CELL("contents", DO$3)), 0)</f>
        <v>10.479166666666666</v>
      </c>
      <c r="DP378" s="19"/>
      <c r="DQ378" s="13"/>
      <c r="DR378" s="14">
        <f ca="1" xml:space="preserve"> IFERROR(AVERAGEIFS($L:$L, $A:$A,CELL("contents", DR$4), $B:$B,CELL("contents", DR$7), $C:$C,CELL("contents", $P360), $G:$G,CELL("contents", DR$3)), 0)</f>
        <v>10.479166666666666</v>
      </c>
      <c r="DS378" s="12">
        <f ca="1" xml:space="preserve"> IFERROR(AVERAGEIFS($L:$L, $A:$A,CELL("contents", DS$4), $B:$B,CELL("contents", DS$7), $C:$C,CELL("contents", $P360), $G:$G,CELL("contents", DS$3)), 0)</f>
        <v>12.541666666666666</v>
      </c>
      <c r="DT378" s="19"/>
      <c r="DU378" s="13"/>
      <c r="DV378" s="14">
        <f ca="1" xml:space="preserve"> IFERROR(AVERAGEIFS($L:$L, $A:$A,CELL("contents", DV$4), $B:$B,CELL("contents", DV$7), $C:$C,CELL("contents", $P360), $G:$G,CELL("contents", DV$3)), 0)</f>
        <v>12.541666666666666</v>
      </c>
      <c r="DW378" s="12">
        <f ca="1" xml:space="preserve"> IFERROR(AVERAGEIFS($L:$L, $A:$A,CELL("contents", DW$4), $B:$B,CELL("contents", DW$7), $C:$C,CELL("contents", $P360), $G:$G,CELL("contents", DW$3)), 0)</f>
        <v>12.395833333333334</v>
      </c>
      <c r="DX378" s="19"/>
      <c r="DY378" s="13"/>
      <c r="DZ378" s="14">
        <f ca="1" xml:space="preserve"> IFERROR(AVERAGEIFS($L:$L, $A:$A,CELL("contents", DZ$4), $B:$B,CELL("contents", DZ$7), $C:$C,CELL("contents", $P360), $G:$G,CELL("contents", DZ$3)), 0)</f>
        <v>12.395833333333334</v>
      </c>
      <c r="EA378" s="12">
        <f ca="1" xml:space="preserve"> IFERROR(AVERAGEIFS($L:$L, $A:$A,CELL("contents", EA$4), $B:$B,CELL("contents", EA$7), $C:$C,CELL("contents", $P360), $G:$G,CELL("contents", EA$3)), 0)</f>
        <v>11.805555555555555</v>
      </c>
      <c r="EB378" s="19"/>
      <c r="EC378" s="13"/>
      <c r="ED378" s="14">
        <f ca="1" xml:space="preserve"> IFERROR(AVERAGEIFS($L:$L, $A:$A,CELL("contents", ED$4), $B:$B,CELL("contents", ED$7), $C:$C,CELL("contents", $P360), $G:$G,CELL("contents", ED$3)), 0)</f>
        <v>11.805555555555555</v>
      </c>
    </row>
    <row r="379" spans="1:134" x14ac:dyDescent="0.25">
      <c r="A379" t="s">
        <v>19</v>
      </c>
      <c r="B379" t="s">
        <v>14</v>
      </c>
      <c r="C379">
        <v>12</v>
      </c>
      <c r="D379">
        <v>39</v>
      </c>
      <c r="E379" t="b">
        <v>0</v>
      </c>
      <c r="F379">
        <v>1.2999999999999999E-2</v>
      </c>
      <c r="G379">
        <v>16</v>
      </c>
      <c r="H379">
        <v>16</v>
      </c>
      <c r="I379">
        <v>64</v>
      </c>
      <c r="J379">
        <v>35</v>
      </c>
      <c r="K379">
        <v>0</v>
      </c>
      <c r="L379">
        <v>11</v>
      </c>
      <c r="M379">
        <f t="shared" si="774"/>
        <v>0</v>
      </c>
      <c r="N379" t="b">
        <f t="shared" ref="N379" si="887">AND(MIN($F377,$F378,$F379)=$F379,MAX($H377,$H378,$H379)=$H379)</f>
        <v>0</v>
      </c>
      <c r="O379" t="b">
        <f t="shared" ref="O379" si="888">AND(NOT(N377),NOT(N378),N379)</f>
        <v>0</v>
      </c>
      <c r="P379">
        <f>P357</f>
        <v>20</v>
      </c>
      <c r="Q379" s="7" t="s">
        <v>29</v>
      </c>
      <c r="R379" s="32"/>
      <c r="S379" s="12">
        <f ca="1" xml:space="preserve"> _xlfn.MAXIFS($L:$L, $A:$A,CELL("contents", S$4), $B:$B,CELL("contents", S$7), $C:$C,CELL("contents", $P360))</f>
        <v>18</v>
      </c>
      <c r="T379" s="19"/>
      <c r="U379" s="13"/>
      <c r="V379" s="14">
        <f ca="1" xml:space="preserve"> _xlfn.MAXIFS($L:$L, $A:$A,CELL("contents", V$4), $B:$B,CELL("contents", V$7), $C:$C,CELL("contents", $P360))</f>
        <v>18</v>
      </c>
      <c r="W379" s="12">
        <f ca="1" xml:space="preserve"> _xlfn.MAXIFS($L:$L, $A:$A,CELL("contents", W$4), $B:$B,CELL("contents", W$7), $C:$C,CELL("contents", $P360))</f>
        <v>26</v>
      </c>
      <c r="X379" s="19"/>
      <c r="Y379" s="13"/>
      <c r="Z379" s="14">
        <f ca="1" xml:space="preserve"> _xlfn.MAXIFS($L:$L, $A:$A,CELL("contents", Z$4), $B:$B,CELL("contents", Z$7), $C:$C,CELL("contents", $P360))</f>
        <v>26</v>
      </c>
      <c r="AA379" s="12">
        <f ca="1" xml:space="preserve"> _xlfn.MAXIFS($L:$L, $A:$A,CELL("contents", AA$4), $B:$B,CELL("contents", AA$7), $C:$C,CELL("contents", $P360))</f>
        <v>26</v>
      </c>
      <c r="AB379" s="19"/>
      <c r="AC379" s="13"/>
      <c r="AD379" s="14">
        <f ca="1" xml:space="preserve"> _xlfn.MAXIFS($L:$L, $A:$A,CELL("contents", AD$4), $B:$B,CELL("contents", AD$7), $C:$C,CELL("contents", $P360))</f>
        <v>26</v>
      </c>
      <c r="AE379" s="12">
        <f ca="1" xml:space="preserve"> _xlfn.MAXIFS($L:$L, $A:$A,CELL("contents", AE$4), $B:$B,CELL("contents", AE$7), $C:$C,CELL("contents", $P360))</f>
        <v>26</v>
      </c>
      <c r="AF379" s="19"/>
      <c r="AG379" s="13"/>
      <c r="AH379" s="14">
        <f ca="1" xml:space="preserve"> _xlfn.MAXIFS($L:$L, $A:$A,CELL("contents", AH$4), $B:$B,CELL("contents", AH$7), $C:$C,CELL("contents", $P360))</f>
        <v>26</v>
      </c>
      <c r="AK379" s="7" t="s">
        <v>29</v>
      </c>
      <c r="AL379" s="32"/>
      <c r="AM379" s="12">
        <f ca="1" xml:space="preserve"> _xlfn.MAXIFS($L:$L, $A:$A,CELL("contents", AM$4), $B:$B,CELL("contents", AM$7), $C:$C,CELL("contents", $P360), $G:$G,CELL("contents", AM$3))</f>
        <v>17</v>
      </c>
      <c r="AN379" s="19"/>
      <c r="AO379" s="13"/>
      <c r="AP379" s="14">
        <f ca="1" xml:space="preserve"> _xlfn.MAXIFS($L:$L, $A:$A,CELL("contents", AP$4), $B:$B,CELL("contents", AP$7), $C:$C,CELL("contents", $P360), $G:$G,CELL("contents", AP$3))</f>
        <v>17</v>
      </c>
      <c r="AQ379" s="12">
        <f ca="1" xml:space="preserve"> _xlfn.MAXIFS($L:$L, $A:$A,CELL("contents", AQ$4), $B:$B,CELL("contents", AQ$7), $C:$C,CELL("contents", $P360), $G:$G,CELL("contents", AQ$3))</f>
        <v>26</v>
      </c>
      <c r="AR379" s="19"/>
      <c r="AS379" s="13"/>
      <c r="AT379" s="14">
        <f ca="1" xml:space="preserve"> _xlfn.MAXIFS($L:$L, $A:$A,CELL("contents", AT$4), $B:$B,CELL("contents", AT$7), $C:$C,CELL("contents", $P360), $G:$G,CELL("contents", AT$3))</f>
        <v>26</v>
      </c>
      <c r="AU379" s="12">
        <f ca="1" xml:space="preserve"> _xlfn.MAXIFS($L:$L, $A:$A,CELL("contents", AU$4), $B:$B,CELL("contents", AU$7), $C:$C,CELL("contents", $P360), $G:$G,CELL("contents", AU$3))</f>
        <v>26</v>
      </c>
      <c r="AV379" s="19"/>
      <c r="AW379" s="13"/>
      <c r="AX379" s="14">
        <f ca="1" xml:space="preserve"> _xlfn.MAXIFS($L:$L, $A:$A,CELL("contents", AX$4), $B:$B,CELL("contents", AX$7), $C:$C,CELL("contents", $P360), $G:$G,CELL("contents", AX$3))</f>
        <v>26</v>
      </c>
      <c r="AY379" s="12">
        <f ca="1" xml:space="preserve"> _xlfn.MAXIFS($L:$L, $A:$A,CELL("contents", AY$4), $B:$B,CELL("contents", AY$7), $C:$C,CELL("contents", $P360), $G:$G,CELL("contents", AY$3))</f>
        <v>26</v>
      </c>
      <c r="AZ379" s="19"/>
      <c r="BA379" s="13"/>
      <c r="BB379" s="14">
        <f ca="1" xml:space="preserve"> _xlfn.MAXIFS($L:$L, $A:$A,CELL("contents", BB$4), $B:$B,CELL("contents", BB$7), $C:$C,CELL("contents", $P360), $G:$G,CELL("contents", BB$3))</f>
        <v>26</v>
      </c>
      <c r="BE379" s="7" t="s">
        <v>29</v>
      </c>
      <c r="BF379" s="32"/>
      <c r="BG379" s="12">
        <f ca="1" xml:space="preserve"> _xlfn.MAXIFS($L:$L, $A:$A,CELL("contents", BG$4), $B:$B,CELL("contents", BG$7), $C:$C,CELL("contents", $P360), $G:$G,CELL("contents", BG$3))</f>
        <v>17</v>
      </c>
      <c r="BH379" s="19"/>
      <c r="BI379" s="13"/>
      <c r="BJ379" s="14">
        <f ca="1" xml:space="preserve"> _xlfn.MAXIFS($L:$L, $A:$A,CELL("contents", BJ$4), $B:$B,CELL("contents", BJ$7), $C:$C,CELL("contents", $P360), $G:$G,CELL("contents", BJ$3))</f>
        <v>17</v>
      </c>
      <c r="BK379" s="12">
        <f ca="1" xml:space="preserve"> _xlfn.MAXIFS($L:$L, $A:$A,CELL("contents", BK$4), $B:$B,CELL("contents", BK$7), $C:$C,CELL("contents", $P360), $G:$G,CELL("contents", BK$3))</f>
        <v>26</v>
      </c>
      <c r="BL379" s="19"/>
      <c r="BM379" s="13"/>
      <c r="BN379" s="14">
        <f ca="1" xml:space="preserve"> _xlfn.MAXIFS($L:$L, $A:$A,CELL("contents", BN$4), $B:$B,CELL("contents", BN$7), $C:$C,CELL("contents", $P360), $G:$G,CELL("contents", BN$3))</f>
        <v>26</v>
      </c>
      <c r="BO379" s="12">
        <f ca="1" xml:space="preserve"> _xlfn.MAXIFS($L:$L, $A:$A,CELL("contents", BO$4), $B:$B,CELL("contents", BO$7), $C:$C,CELL("contents", $P360), $G:$G,CELL("contents", BO$3))</f>
        <v>26</v>
      </c>
      <c r="BP379" s="19"/>
      <c r="BQ379" s="13"/>
      <c r="BR379" s="14">
        <f ca="1" xml:space="preserve"> _xlfn.MAXIFS($L:$L, $A:$A,CELL("contents", BR$4), $B:$B,CELL("contents", BR$7), $C:$C,CELL("contents", $P360), $G:$G,CELL("contents", BR$3))</f>
        <v>26</v>
      </c>
      <c r="BS379" s="12">
        <f ca="1" xml:space="preserve"> _xlfn.MAXIFS($L:$L, $A:$A,CELL("contents", BS$4), $B:$B,CELL("contents", BS$7), $C:$C,CELL("contents", $P360), $G:$G,CELL("contents", BS$3))</f>
        <v>26</v>
      </c>
      <c r="BT379" s="19"/>
      <c r="BU379" s="13"/>
      <c r="BV379" s="14">
        <f ca="1" xml:space="preserve"> _xlfn.MAXIFS($L:$L, $A:$A,CELL("contents", BV$4), $B:$B,CELL("contents", BV$7), $C:$C,CELL("contents", $P360), $G:$G,CELL("contents", BV$3))</f>
        <v>26</v>
      </c>
      <c r="BY379" s="7" t="s">
        <v>29</v>
      </c>
      <c r="BZ379" s="32"/>
      <c r="CA379" s="12">
        <f ca="1" xml:space="preserve"> _xlfn.MAXIFS($L:$L, $A:$A,CELL("contents", CA$4), $B:$B,CELL("contents", CA$7), $C:$C,CELL("contents", $P360), $G:$G,CELL("contents", CA$3))</f>
        <v>17</v>
      </c>
      <c r="CB379" s="19"/>
      <c r="CC379" s="13"/>
      <c r="CD379" s="14">
        <f ca="1" xml:space="preserve"> _xlfn.MAXIFS($L:$L, $A:$A,CELL("contents", CD$4), $B:$B,CELL("contents", CD$7), $C:$C,CELL("contents", $P360), $G:$G,CELL("contents", CD$3))</f>
        <v>17</v>
      </c>
      <c r="CE379" s="12">
        <f ca="1" xml:space="preserve"> _xlfn.MAXIFS($L:$L, $A:$A,CELL("contents", CE$4), $B:$B,CELL("contents", CE$7), $C:$C,CELL("contents", $P360), $G:$G,CELL("contents", CE$3))</f>
        <v>26</v>
      </c>
      <c r="CF379" s="19"/>
      <c r="CG379" s="13"/>
      <c r="CH379" s="14">
        <f ca="1" xml:space="preserve"> _xlfn.MAXIFS($L:$L, $A:$A,CELL("contents", CH$4), $B:$B,CELL("contents", CH$7), $C:$C,CELL("contents", $P360), $G:$G,CELL("contents", CH$3))</f>
        <v>26</v>
      </c>
      <c r="CI379" s="12">
        <f ca="1" xml:space="preserve"> _xlfn.MAXIFS($L:$L, $A:$A,CELL("contents", CI$4), $B:$B,CELL("contents", CI$7), $C:$C,CELL("contents", $P360), $G:$G,CELL("contents", CI$3))</f>
        <v>26</v>
      </c>
      <c r="CJ379" s="19"/>
      <c r="CK379" s="13"/>
      <c r="CL379" s="14">
        <f ca="1" xml:space="preserve"> _xlfn.MAXIFS($L:$L, $A:$A,CELL("contents", CL$4), $B:$B,CELL("contents", CL$7), $C:$C,CELL("contents", $P360), $G:$G,CELL("contents", CL$3))</f>
        <v>26</v>
      </c>
      <c r="CM379" s="12">
        <f ca="1" xml:space="preserve"> _xlfn.MAXIFS($L:$L, $A:$A,CELL("contents", CM$4), $B:$B,CELL("contents", CM$7), $C:$C,CELL("contents", $P360), $G:$G,CELL("contents", CM$3))</f>
        <v>26</v>
      </c>
      <c r="CN379" s="19"/>
      <c r="CO379" s="13"/>
      <c r="CP379" s="14">
        <f ca="1" xml:space="preserve"> _xlfn.MAXIFS($L:$L, $A:$A,CELL("contents", CP$4), $B:$B,CELL("contents", CP$7), $C:$C,CELL("contents", $P360), $G:$G,CELL("contents", CP$3))</f>
        <v>26</v>
      </c>
      <c r="CS379" s="7" t="s">
        <v>29</v>
      </c>
      <c r="CT379" s="32"/>
      <c r="CU379" s="12">
        <f ca="1" xml:space="preserve"> _xlfn.MAXIFS($L:$L, $A:$A,CELL("contents", CU$4), $B:$B,CELL("contents", CU$7), $C:$C,CELL("contents", $P360), $G:$G,CELL("contents", CU$3))</f>
        <v>18</v>
      </c>
      <c r="CV379" s="19"/>
      <c r="CW379" s="13"/>
      <c r="CX379" s="14">
        <f ca="1" xml:space="preserve"> _xlfn.MAXIFS($L:$L, $A:$A,CELL("contents", CX$4), $B:$B,CELL("contents", CX$7), $C:$C,CELL("contents", $P360), $G:$G,CELL("contents", CX$3))</f>
        <v>18</v>
      </c>
      <c r="CY379" s="12">
        <f ca="1" xml:space="preserve"> _xlfn.MAXIFS($L:$L, $A:$A,CELL("contents", CY$4), $B:$B,CELL("contents", CY$7), $C:$C,CELL("contents", $P360), $G:$G,CELL("contents", CY$3))</f>
        <v>26</v>
      </c>
      <c r="CZ379" s="19"/>
      <c r="DA379" s="13"/>
      <c r="DB379" s="14">
        <f ca="1" xml:space="preserve"> _xlfn.MAXIFS($L:$L, $A:$A,CELL("contents", DB$4), $B:$B,CELL("contents", DB$7), $C:$C,CELL("contents", $P360), $G:$G,CELL("contents", DB$3))</f>
        <v>26</v>
      </c>
      <c r="DC379" s="12">
        <f ca="1" xml:space="preserve"> _xlfn.MAXIFS($L:$L, $A:$A,CELL("contents", DC$4), $B:$B,CELL("contents", DC$7), $C:$C,CELL("contents", $P360), $G:$G,CELL("contents", DC$3))</f>
        <v>26</v>
      </c>
      <c r="DD379" s="19"/>
      <c r="DE379" s="13"/>
      <c r="DF379" s="14">
        <f ca="1" xml:space="preserve"> _xlfn.MAXIFS($L:$L, $A:$A,CELL("contents", DF$4), $B:$B,CELL("contents", DF$7), $C:$C,CELL("contents", $P360), $G:$G,CELL("contents", DF$3))</f>
        <v>26</v>
      </c>
      <c r="DG379" s="12">
        <f ca="1" xml:space="preserve"> _xlfn.MAXIFS($L:$L, $A:$A,CELL("contents", DG$4), $B:$B,CELL("contents", DG$7), $C:$C,CELL("contents", $P360), $G:$G,CELL("contents", DG$3))</f>
        <v>26</v>
      </c>
      <c r="DH379" s="19"/>
      <c r="DI379" s="13"/>
      <c r="DJ379" s="14">
        <f ca="1" xml:space="preserve"> _xlfn.MAXIFS($L:$L, $A:$A,CELL("contents", DJ$4), $B:$B,CELL("contents", DJ$7), $C:$C,CELL("contents", $P360), $G:$G,CELL("contents", DJ$3))</f>
        <v>26</v>
      </c>
      <c r="DM379" s="7" t="s">
        <v>29</v>
      </c>
      <c r="DN379" s="32"/>
      <c r="DO379" s="12">
        <f ca="1" xml:space="preserve"> _xlfn.MAXIFS($L:$L, $A:$A,CELL("contents", DO$4), $B:$B,CELL("contents", DO$7), $C:$C,CELL("contents", $P360), $G:$G,CELL("contents", DO$3))</f>
        <v>18</v>
      </c>
      <c r="DP379" s="19"/>
      <c r="DQ379" s="13"/>
      <c r="DR379" s="14">
        <f ca="1" xml:space="preserve"> _xlfn.MAXIFS($L:$L, $A:$A,CELL("contents", DR$4), $B:$B,CELL("contents", DR$7), $C:$C,CELL("contents", $P360), $G:$G,CELL("contents", DR$3))</f>
        <v>18</v>
      </c>
      <c r="DS379" s="12">
        <f ca="1" xml:space="preserve"> _xlfn.MAXIFS($L:$L, $A:$A,CELL("contents", DS$4), $B:$B,CELL("contents", DS$7), $C:$C,CELL("contents", $P360), $G:$G,CELL("contents", DS$3))</f>
        <v>26</v>
      </c>
      <c r="DT379" s="19"/>
      <c r="DU379" s="13"/>
      <c r="DV379" s="14">
        <f ca="1" xml:space="preserve"> _xlfn.MAXIFS($L:$L, $A:$A,CELL("contents", DV$4), $B:$B,CELL("contents", DV$7), $C:$C,CELL("contents", $P360), $G:$G,CELL("contents", DV$3))</f>
        <v>26</v>
      </c>
      <c r="DW379" s="12">
        <f ca="1" xml:space="preserve"> _xlfn.MAXIFS($L:$L, $A:$A,CELL("contents", DW$4), $B:$B,CELL("contents", DW$7), $C:$C,CELL("contents", $P360), $G:$G,CELL("contents", DW$3))</f>
        <v>26</v>
      </c>
      <c r="DX379" s="19"/>
      <c r="DY379" s="13"/>
      <c r="DZ379" s="14">
        <f ca="1" xml:space="preserve"> _xlfn.MAXIFS($L:$L, $A:$A,CELL("contents", DZ$4), $B:$B,CELL("contents", DZ$7), $C:$C,CELL("contents", $P360), $G:$G,CELL("contents", DZ$3))</f>
        <v>26</v>
      </c>
      <c r="EA379" s="12">
        <f ca="1" xml:space="preserve"> _xlfn.MAXIFS($L:$L, $A:$A,CELL("contents", EA$4), $B:$B,CELL("contents", EA$7), $C:$C,CELL("contents", $P360), $G:$G,CELL("contents", EA$3))</f>
        <v>26</v>
      </c>
      <c r="EB379" s="19"/>
      <c r="EC379" s="13"/>
      <c r="ED379" s="14">
        <f ca="1" xml:space="preserve"> _xlfn.MAXIFS($L:$L, $A:$A,CELL("contents", ED$4), $B:$B,CELL("contents", ED$7), $C:$C,CELL("contents", $P360), $G:$G,CELL("contents", ED$3))</f>
        <v>26</v>
      </c>
    </row>
    <row r="380" spans="1:134" x14ac:dyDescent="0.25">
      <c r="A380" t="s">
        <v>13</v>
      </c>
      <c r="B380" t="s">
        <v>14</v>
      </c>
      <c r="C380">
        <v>12</v>
      </c>
      <c r="D380">
        <v>3</v>
      </c>
      <c r="E380" t="b">
        <v>0</v>
      </c>
      <c r="F380">
        <v>1.4999999999999999E-2</v>
      </c>
      <c r="G380">
        <v>16</v>
      </c>
      <c r="H380">
        <v>16</v>
      </c>
      <c r="I380">
        <v>49</v>
      </c>
      <c r="J380">
        <v>32</v>
      </c>
      <c r="K380">
        <v>0</v>
      </c>
      <c r="L380">
        <v>1</v>
      </c>
      <c r="M380">
        <f t="shared" si="774"/>
        <v>0</v>
      </c>
      <c r="N380" t="b">
        <f t="shared" ref="N380" si="889">AND(MIN($F380,$F381,$F382)=$F380,MAX($H380,$H381,$H382)=$H380)</f>
        <v>0</v>
      </c>
      <c r="O380" t="b">
        <f t="shared" ref="O380" si="890">AND(N380,NOT(N381),NOT(N382))</f>
        <v>0</v>
      </c>
      <c r="P380">
        <f>P357</f>
        <v>20</v>
      </c>
      <c r="Q380" s="6" t="s">
        <v>16</v>
      </c>
      <c r="R380" s="21" t="s">
        <v>9</v>
      </c>
      <c r="S380" s="12">
        <f ca="1" xml:space="preserve"> SUMIFS($J:$J, $A:$A,CELL("contents", S$4), $B:$B,CELL("contents", S$7), $C:$C,CELL("contents", $P360))</f>
        <v>16118715</v>
      </c>
      <c r="T380" s="19"/>
      <c r="U380" s="13"/>
      <c r="V380" s="14">
        <f ca="1" xml:space="preserve"> SUMIFS($J:$J, $A:$A,CELL("contents", V$4), $B:$B,CELL("contents", V$7), $C:$C,CELL("contents", $P360))</f>
        <v>16118715</v>
      </c>
      <c r="W380" s="12">
        <f ca="1" xml:space="preserve"> SUMIFS($J:$J, $A:$A,CELL("contents", W$4), $B:$B,CELL("contents", W$7), $C:$C,CELL("contents", $P360))</f>
        <v>52767790</v>
      </c>
      <c r="X380" s="19"/>
      <c r="Y380" s="13"/>
      <c r="Z380" s="14">
        <f ca="1" xml:space="preserve"> SUMIFS($J:$J, $A:$A,CELL("contents", Z$4), $B:$B,CELL("contents", Z$7), $C:$C,CELL("contents", $P360))</f>
        <v>52767790</v>
      </c>
      <c r="AA380" s="12">
        <f ca="1" xml:space="preserve"> SUMIFS($J:$J, $A:$A,CELL("contents", AA$4), $B:$B,CELL("contents", AA$7), $C:$C,CELL("contents", $P360))</f>
        <v>51370155</v>
      </c>
      <c r="AB380" s="19"/>
      <c r="AC380" s="13"/>
      <c r="AD380" s="14">
        <f ca="1" xml:space="preserve"> SUMIFS($J:$J, $A:$A,CELL("contents", AD$4), $B:$B,CELL("contents", AD$7), $C:$C,CELL("contents", $P360))</f>
        <v>51370155</v>
      </c>
      <c r="AE380" s="12">
        <f ca="1" xml:space="preserve"> SUMIFS($J:$J, $A:$A,CELL("contents", AE$4), $B:$B,CELL("contents", AE$7), $C:$C,CELL("contents", $P360))</f>
        <v>120256660</v>
      </c>
      <c r="AF380" s="19"/>
      <c r="AG380" s="13"/>
      <c r="AH380" s="14">
        <f ca="1" xml:space="preserve"> SUMIFS($J:$J, $A:$A,CELL("contents", AH$4), $B:$B,CELL("contents", AH$7), $C:$C,CELL("contents", $P360))</f>
        <v>120256660</v>
      </c>
      <c r="AK380" s="6" t="s">
        <v>16</v>
      </c>
      <c r="AL380" s="21" t="s">
        <v>9</v>
      </c>
      <c r="AM380" s="12">
        <f ca="1" xml:space="preserve"> SUMIFS($J:$J, $A:$A,CELL("contents", AM$4), $B:$B,CELL("contents", AM$7), $C:$C,CELL("contents", $P360), $G:$G,CELL("contents", AM$3))</f>
        <v>1673329</v>
      </c>
      <c r="AN380" s="19"/>
      <c r="AO380" s="13"/>
      <c r="AP380" s="14">
        <f ca="1" xml:space="preserve"> SUMIFS($J:$J, $A:$A,CELL("contents", AP$4), $B:$B,CELL("contents", AP$7), $C:$C,CELL("contents", $P360), $G:$G,CELL("contents", AP$3))</f>
        <v>1673329</v>
      </c>
      <c r="AQ380" s="12">
        <f ca="1" xml:space="preserve"> SUMIFS($J:$J, $A:$A,CELL("contents", AQ$4), $B:$B,CELL("contents", AQ$7), $C:$C,CELL("contents", $P360), $G:$G,CELL("contents", AQ$3))</f>
        <v>5839299</v>
      </c>
      <c r="AR380" s="19"/>
      <c r="AS380" s="13"/>
      <c r="AT380" s="14">
        <f ca="1" xml:space="preserve"> SUMIFS($J:$J, $A:$A,CELL("contents", AT$4), $B:$B,CELL("contents", AT$7), $C:$C,CELL("contents", $P360), $G:$G,CELL("contents", AT$3))</f>
        <v>5839299</v>
      </c>
      <c r="AU380" s="12">
        <f ca="1" xml:space="preserve"> SUMIFS($J:$J, $A:$A,CELL("contents", AU$4), $B:$B,CELL("contents", AU$7), $C:$C,CELL("contents", $P360), $G:$G,CELL("contents", AU$3))</f>
        <v>6608591</v>
      </c>
      <c r="AV380" s="19"/>
      <c r="AW380" s="13"/>
      <c r="AX380" s="14">
        <f ca="1" xml:space="preserve"> SUMIFS($J:$J, $A:$A,CELL("contents", AX$4), $B:$B,CELL("contents", AX$7), $C:$C,CELL("contents", $P360), $G:$G,CELL("contents", AX$3))</f>
        <v>6608591</v>
      </c>
      <c r="AY380" s="12">
        <f ca="1" xml:space="preserve"> SUMIFS($J:$J, $A:$A,CELL("contents", AY$4), $B:$B,CELL("contents", AY$7), $C:$C,CELL("contents", $P360), $G:$G,CELL("contents", AY$3))</f>
        <v>14121219</v>
      </c>
      <c r="AZ380" s="19"/>
      <c r="BA380" s="13"/>
      <c r="BB380" s="14">
        <f ca="1" xml:space="preserve"> SUMIFS($J:$J, $A:$A,CELL("contents", BB$4), $B:$B,CELL("contents", BB$7), $C:$C,CELL("contents", $P360), $G:$G,CELL("contents", BB$3))</f>
        <v>14121219</v>
      </c>
      <c r="BE380" s="6" t="s">
        <v>16</v>
      </c>
      <c r="BF380" s="21" t="s">
        <v>9</v>
      </c>
      <c r="BG380" s="12">
        <f ca="1" xml:space="preserve"> SUMIFS($J:$J, $A:$A,CELL("contents", BG$4), $B:$B,CELL("contents", BG$7), $C:$C,CELL("contents", $P360), $G:$G,CELL("contents", BG$3))</f>
        <v>1766809</v>
      </c>
      <c r="BH380" s="19"/>
      <c r="BI380" s="13"/>
      <c r="BJ380" s="14">
        <f ca="1" xml:space="preserve"> SUMIFS($J:$J, $A:$A,CELL("contents", BJ$4), $B:$B,CELL("contents", BJ$7), $C:$C,CELL("contents", $P360), $G:$G,CELL("contents", BJ$3))</f>
        <v>1766809</v>
      </c>
      <c r="BK380" s="12">
        <f ca="1" xml:space="preserve"> SUMIFS($J:$J, $A:$A,CELL("contents", BK$4), $B:$B,CELL("contents", BK$7), $C:$C,CELL("contents", $P360), $G:$G,CELL("contents", BK$3))</f>
        <v>6011765</v>
      </c>
      <c r="BL380" s="19"/>
      <c r="BM380" s="13"/>
      <c r="BN380" s="14">
        <f ca="1" xml:space="preserve"> SUMIFS($J:$J, $A:$A,CELL("contents", BN$4), $B:$B,CELL("contents", BN$7), $C:$C,CELL("contents", $P360), $G:$G,CELL("contents", BN$3))</f>
        <v>6011765</v>
      </c>
      <c r="BO380" s="12">
        <f ca="1" xml:space="preserve"> SUMIFS($J:$J, $A:$A,CELL("contents", BO$4), $B:$B,CELL("contents", BO$7), $C:$C,CELL("contents", $P360), $G:$G,CELL("contents", BO$3))</f>
        <v>6478144</v>
      </c>
      <c r="BP380" s="19"/>
      <c r="BQ380" s="13"/>
      <c r="BR380" s="14">
        <f ca="1" xml:space="preserve"> SUMIFS($J:$J, $A:$A,CELL("contents", BR$4), $B:$B,CELL("contents", BR$7), $C:$C,CELL("contents", $P360), $G:$G,CELL("contents", BR$3))</f>
        <v>6478144</v>
      </c>
      <c r="BS380" s="12">
        <f ca="1" xml:space="preserve"> SUMIFS($J:$J, $A:$A,CELL("contents", BS$4), $B:$B,CELL("contents", BS$7), $C:$C,CELL("contents", $P360), $G:$G,CELL("contents", BS$3))</f>
        <v>14256718</v>
      </c>
      <c r="BT380" s="19"/>
      <c r="BU380" s="13"/>
      <c r="BV380" s="14">
        <f ca="1" xml:space="preserve"> SUMIFS($J:$J, $A:$A,CELL("contents", BV$4), $B:$B,CELL("contents", BV$7), $C:$C,CELL("contents", $P360), $G:$G,CELL("contents", BV$3))</f>
        <v>14256718</v>
      </c>
      <c r="BY380" s="6" t="s">
        <v>16</v>
      </c>
      <c r="BZ380" s="21" t="s">
        <v>9</v>
      </c>
      <c r="CA380" s="12">
        <f ca="1" xml:space="preserve"> SUMIFS($J:$J, $A:$A,CELL("contents", CA$4), $B:$B,CELL("contents", CA$7), $C:$C,CELL("contents", $P360), $G:$G,CELL("contents", CA$3))</f>
        <v>2477666</v>
      </c>
      <c r="CB380" s="19"/>
      <c r="CC380" s="13"/>
      <c r="CD380" s="14">
        <f ca="1" xml:space="preserve"> SUMIFS($J:$J, $A:$A,CELL("contents", CD$4), $B:$B,CELL("contents", CD$7), $C:$C,CELL("contents", $P360), $G:$G,CELL("contents", CD$3))</f>
        <v>2477666</v>
      </c>
      <c r="CE380" s="12">
        <f ca="1" xml:space="preserve"> SUMIFS($J:$J, $A:$A,CELL("contents", CE$4), $B:$B,CELL("contents", CE$7), $C:$C,CELL("contents", $P360), $G:$G,CELL("contents", CE$3))</f>
        <v>8815875</v>
      </c>
      <c r="CF380" s="19"/>
      <c r="CG380" s="13"/>
      <c r="CH380" s="14">
        <f ca="1" xml:space="preserve"> SUMIFS($J:$J, $A:$A,CELL("contents", CH$4), $B:$B,CELL("contents", CH$7), $C:$C,CELL("contents", $P360), $G:$G,CELL("contents", CH$3))</f>
        <v>8815875</v>
      </c>
      <c r="CI380" s="12">
        <f ca="1" xml:space="preserve"> SUMIFS($J:$J, $A:$A,CELL("contents", CI$4), $B:$B,CELL("contents", CI$7), $C:$C,CELL("contents", $P360), $G:$G,CELL("contents", CI$3))</f>
        <v>8705862</v>
      </c>
      <c r="CJ380" s="19"/>
      <c r="CK380" s="13"/>
      <c r="CL380" s="14">
        <f ca="1" xml:space="preserve"> SUMIFS($J:$J, $A:$A,CELL("contents", CL$4), $B:$B,CELL("contents", CL$7), $C:$C,CELL("contents", $P360), $G:$G,CELL("contents", CL$3))</f>
        <v>8705862</v>
      </c>
      <c r="CM380" s="12">
        <f ca="1" xml:space="preserve"> SUMIFS($J:$J, $A:$A,CELL("contents", CM$4), $B:$B,CELL("contents", CM$7), $C:$C,CELL("contents", $P360), $G:$G,CELL("contents", CM$3))</f>
        <v>19999403</v>
      </c>
      <c r="CN380" s="19"/>
      <c r="CO380" s="13"/>
      <c r="CP380" s="14">
        <f ca="1" xml:space="preserve"> SUMIFS($J:$J, $A:$A,CELL("contents", CP$4), $B:$B,CELL("contents", CP$7), $C:$C,CELL("contents", $P360), $G:$G,CELL("contents", CP$3))</f>
        <v>19999403</v>
      </c>
      <c r="CS380" s="6" t="s">
        <v>16</v>
      </c>
      <c r="CT380" s="21" t="s">
        <v>9</v>
      </c>
      <c r="CU380" s="12">
        <f ca="1" xml:space="preserve"> SUMIFS($J:$J, $A:$A,CELL("contents", CU$4), $B:$B,CELL("contents", CU$7), $C:$C,CELL("contents", $P360), $G:$G,CELL("contents", CU$3))</f>
        <v>4152117</v>
      </c>
      <c r="CV380" s="19"/>
      <c r="CW380" s="13"/>
      <c r="CX380" s="14">
        <f ca="1" xml:space="preserve"> SUMIFS($J:$J, $A:$A,CELL("contents", CX$4), $B:$B,CELL("contents", CX$7), $C:$C,CELL("contents", $P360), $G:$G,CELL("contents", CX$3))</f>
        <v>4152117</v>
      </c>
      <c r="CY380" s="12">
        <f ca="1" xml:space="preserve"> SUMIFS($J:$J, $A:$A,CELL("contents", CY$4), $B:$B,CELL("contents", CY$7), $C:$C,CELL("contents", $P360), $G:$G,CELL("contents", CY$3))</f>
        <v>15288072</v>
      </c>
      <c r="CZ380" s="19"/>
      <c r="DA380" s="13"/>
      <c r="DB380" s="14">
        <f ca="1" xml:space="preserve"> SUMIFS($J:$J, $A:$A,CELL("contents", DB$4), $B:$B,CELL("contents", DB$7), $C:$C,CELL("contents", $P360), $G:$G,CELL("contents", DB$3))</f>
        <v>15288072</v>
      </c>
      <c r="DC380" s="12">
        <f ca="1" xml:space="preserve"> SUMIFS($J:$J, $A:$A,CELL("contents", DC$4), $B:$B,CELL("contents", DC$7), $C:$C,CELL("contents", $P360), $G:$G,CELL("contents", DC$3))</f>
        <v>14997902</v>
      </c>
      <c r="DD380" s="19"/>
      <c r="DE380" s="13"/>
      <c r="DF380" s="14">
        <f ca="1" xml:space="preserve"> SUMIFS($J:$J, $A:$A,CELL("contents", DF$4), $B:$B,CELL("contents", DF$7), $C:$C,CELL("contents", $P360), $G:$G,CELL("contents", DF$3))</f>
        <v>14997902</v>
      </c>
      <c r="DG380" s="12">
        <f ca="1" xml:space="preserve"> SUMIFS($J:$J, $A:$A,CELL("contents", DG$4), $B:$B,CELL("contents", DG$7), $C:$C,CELL("contents", $P360), $G:$G,CELL("contents", DG$3))</f>
        <v>34438091</v>
      </c>
      <c r="DH380" s="19"/>
      <c r="DI380" s="13"/>
      <c r="DJ380" s="14">
        <f ca="1" xml:space="preserve"> SUMIFS($J:$J, $A:$A,CELL("contents", DJ$4), $B:$B,CELL("contents", DJ$7), $C:$C,CELL("contents", $P360), $G:$G,CELL("contents", DJ$3))</f>
        <v>34438091</v>
      </c>
      <c r="DM380" s="6" t="s">
        <v>16</v>
      </c>
      <c r="DN380" s="21" t="s">
        <v>9</v>
      </c>
      <c r="DO380" s="12">
        <f ca="1" xml:space="preserve"> SUMIFS($J:$J, $A:$A,CELL("contents", DO$4), $B:$B,CELL("contents", DO$7), $C:$C,CELL("contents", $P360), $G:$G,CELL("contents", DO$3))</f>
        <v>6048794</v>
      </c>
      <c r="DP380" s="19"/>
      <c r="DQ380" s="13"/>
      <c r="DR380" s="14">
        <f ca="1" xml:space="preserve"> SUMIFS($J:$J, $A:$A,CELL("contents", DR$4), $B:$B,CELL("contents", DR$7), $C:$C,CELL("contents", $P360), $G:$G,CELL("contents", DR$3))</f>
        <v>6048794</v>
      </c>
      <c r="DS380" s="12">
        <f ca="1" xml:space="preserve"> SUMIFS($J:$J, $A:$A,CELL("contents", DS$4), $B:$B,CELL("contents", DS$7), $C:$C,CELL("contents", $P360), $G:$G,CELL("contents", DS$3))</f>
        <v>16812779</v>
      </c>
      <c r="DT380" s="19"/>
      <c r="DU380" s="13"/>
      <c r="DV380" s="14">
        <f ca="1" xml:space="preserve"> SUMIFS($J:$J, $A:$A,CELL("contents", DV$4), $B:$B,CELL("contents", DV$7), $C:$C,CELL("contents", $P360), $G:$G,CELL("contents", DV$3))</f>
        <v>16812779</v>
      </c>
      <c r="DW380" s="12">
        <f ca="1" xml:space="preserve"> SUMIFS($J:$J, $A:$A,CELL("contents", DW$4), $B:$B,CELL("contents", DW$7), $C:$C,CELL("contents", $P360), $G:$G,CELL("contents", DW$3))</f>
        <v>14579656</v>
      </c>
      <c r="DX380" s="19"/>
      <c r="DY380" s="13"/>
      <c r="DZ380" s="14">
        <f ca="1" xml:space="preserve"> SUMIFS($J:$J, $A:$A,CELL("contents", DZ$4), $B:$B,CELL("contents", DZ$7), $C:$C,CELL("contents", $P360), $G:$G,CELL("contents", DZ$3))</f>
        <v>14579656</v>
      </c>
      <c r="EA380" s="12">
        <f ca="1" xml:space="preserve"> SUMIFS($J:$J, $A:$A,CELL("contents", EA$4), $B:$B,CELL("contents", EA$7), $C:$C,CELL("contents", $P360), $G:$G,CELL("contents", EA$3))</f>
        <v>37441229</v>
      </c>
      <c r="EB380" s="19"/>
      <c r="EC380" s="13"/>
      <c r="ED380" s="14">
        <f ca="1" xml:space="preserve"> SUMIFS($J:$J, $A:$A,CELL("contents", ED$4), $B:$B,CELL("contents", ED$7), $C:$C,CELL("contents", $P360), $G:$G,CELL("contents", ED$3))</f>
        <v>37441229</v>
      </c>
    </row>
    <row r="381" spans="1:134" x14ac:dyDescent="0.25">
      <c r="A381" t="s">
        <v>15</v>
      </c>
      <c r="B381" t="s">
        <v>14</v>
      </c>
      <c r="C381">
        <v>12</v>
      </c>
      <c r="D381">
        <v>3</v>
      </c>
      <c r="E381" t="b">
        <v>0</v>
      </c>
      <c r="F381">
        <v>5.0000000000000001E-3</v>
      </c>
      <c r="G381">
        <v>16</v>
      </c>
      <c r="H381">
        <v>16</v>
      </c>
      <c r="I381">
        <v>32</v>
      </c>
      <c r="J381">
        <v>32</v>
      </c>
      <c r="K381">
        <v>0</v>
      </c>
      <c r="L381">
        <v>1</v>
      </c>
      <c r="M381">
        <f t="shared" si="774"/>
        <v>0</v>
      </c>
      <c r="N381" t="b">
        <f t="shared" ref="N381" si="891">AND(MIN($F380,$F381,$F382)=$F381,MAX($H380,$H381,$H382)=$H381)</f>
        <v>1</v>
      </c>
      <c r="O381" t="b">
        <f t="shared" ref="O381" si="892">AND(NOT(N380),N381,NOT(N382))</f>
        <v>1</v>
      </c>
      <c r="P381">
        <f>P357</f>
        <v>20</v>
      </c>
      <c r="Q381" s="5" t="s">
        <v>23</v>
      </c>
      <c r="R381" s="21"/>
      <c r="S381" s="12">
        <f ca="1" xml:space="preserve"> IFERROR(AVERAGEIFS($J:$J, $A:$A,CELL("contents", S$4), $B:$B,CELL("contents", S$7), $C:$C,CELL("contents", $P360)), 0)</f>
        <v>67161.3125</v>
      </c>
      <c r="T381" s="19"/>
      <c r="U381" s="13"/>
      <c r="V381" s="14">
        <f ca="1" xml:space="preserve"> IFERROR(AVERAGEIFS($J:$J, $A:$A,CELL("contents", V$4), $B:$B,CELL("contents", V$7), $C:$C,CELL("contents", $P360)), 0)</f>
        <v>67161.3125</v>
      </c>
      <c r="W381" s="12">
        <f ca="1" xml:space="preserve"> IFERROR(AVERAGEIFS($J:$J, $A:$A,CELL("contents", W$4), $B:$B,CELL("contents", W$7), $C:$C,CELL("contents", $P360)), 0)</f>
        <v>219865.79166666666</v>
      </c>
      <c r="X381" s="19"/>
      <c r="Y381" s="13"/>
      <c r="Z381" s="14">
        <f ca="1" xml:space="preserve"> IFERROR(AVERAGEIFS($J:$J, $A:$A,CELL("contents", Z$4), $B:$B,CELL("contents", Z$7), $C:$C,CELL("contents", $P360)), 0)</f>
        <v>219865.79166666666</v>
      </c>
      <c r="AA381" s="12">
        <f ca="1" xml:space="preserve"> IFERROR(AVERAGEIFS($J:$J, $A:$A,CELL("contents", AA$4), $B:$B,CELL("contents", AA$7), $C:$C,CELL("contents", $P360)), 0)</f>
        <v>214042.3125</v>
      </c>
      <c r="AB381" s="19"/>
      <c r="AC381" s="13"/>
      <c r="AD381" s="14">
        <f ca="1" xml:space="preserve"> IFERROR(AVERAGEIFS($J:$J, $A:$A,CELL("contents", AD$4), $B:$B,CELL("contents", AD$7), $C:$C,CELL("contents", $P360)), 0)</f>
        <v>214042.3125</v>
      </c>
      <c r="AE381" s="12">
        <f ca="1" xml:space="preserve"> IFERROR(AVERAGEIFS($J:$J, $A:$A,CELL("contents", AE$4), $B:$B,CELL("contents", AE$7), $C:$C,CELL("contents", $P360)), 0)</f>
        <v>167023.13888888888</v>
      </c>
      <c r="AF381" s="19"/>
      <c r="AG381" s="13"/>
      <c r="AH381" s="14">
        <f ca="1" xml:space="preserve"> IFERROR(AVERAGEIFS($J:$J, $A:$A,CELL("contents", AH$4), $B:$B,CELL("contents", AH$7), $C:$C,CELL("contents", $P360)), 0)</f>
        <v>167023.13888888888</v>
      </c>
      <c r="AK381" s="5" t="s">
        <v>23</v>
      </c>
      <c r="AL381" s="21"/>
      <c r="AM381" s="12">
        <f ca="1" xml:space="preserve"> IFERROR(AVERAGEIFS($J:$J, $A:$A,CELL("contents", AM$4), $B:$B,CELL("contents", AM$7), $C:$C,CELL("contents", $P360), $G:$G,CELL("contents", AM$3)), 0)</f>
        <v>34861.020833333336</v>
      </c>
      <c r="AN381" s="19"/>
      <c r="AO381" s="13"/>
      <c r="AP381" s="14">
        <f ca="1" xml:space="preserve"> IFERROR(AVERAGEIFS($J:$J, $A:$A,CELL("contents", AP$4), $B:$B,CELL("contents", AP$7), $C:$C,CELL("contents", $P360), $G:$G,CELL("contents", AP$3)), 0)</f>
        <v>34861.020833333336</v>
      </c>
      <c r="AQ381" s="12">
        <f ca="1" xml:space="preserve"> IFERROR(AVERAGEIFS($J:$J, $A:$A,CELL("contents", AQ$4), $B:$B,CELL("contents", AQ$7), $C:$C,CELL("contents", $P360), $G:$G,CELL("contents", AQ$3)), 0)</f>
        <v>121652.0625</v>
      </c>
      <c r="AR381" s="19"/>
      <c r="AS381" s="13"/>
      <c r="AT381" s="14">
        <f ca="1" xml:space="preserve"> IFERROR(AVERAGEIFS($J:$J, $A:$A,CELL("contents", AT$4), $B:$B,CELL("contents", AT$7), $C:$C,CELL("contents", $P360), $G:$G,CELL("contents", AT$3)), 0)</f>
        <v>121652.0625</v>
      </c>
      <c r="AU381" s="12">
        <f ca="1" xml:space="preserve"> IFERROR(AVERAGEIFS($J:$J, $A:$A,CELL("contents", AU$4), $B:$B,CELL("contents", AU$7), $C:$C,CELL("contents", $P360), $G:$G,CELL("contents", AU$3)), 0)</f>
        <v>137678.97916666666</v>
      </c>
      <c r="AV381" s="19"/>
      <c r="AW381" s="13"/>
      <c r="AX381" s="14">
        <f ca="1" xml:space="preserve"> IFERROR(AVERAGEIFS($J:$J, $A:$A,CELL("contents", AX$4), $B:$B,CELL("contents", AX$7), $C:$C,CELL("contents", $P360), $G:$G,CELL("contents", AX$3)), 0)</f>
        <v>137678.97916666666</v>
      </c>
      <c r="AY381" s="12">
        <f ca="1" xml:space="preserve"> IFERROR(AVERAGEIFS($J:$J, $A:$A,CELL("contents", AY$4), $B:$B,CELL("contents", AY$7), $C:$C,CELL("contents", $P360), $G:$G,CELL("contents", AY$3)), 0)</f>
        <v>98064.020833333328</v>
      </c>
      <c r="AZ381" s="19"/>
      <c r="BA381" s="13"/>
      <c r="BB381" s="14">
        <f ca="1" xml:space="preserve"> IFERROR(AVERAGEIFS($J:$J, $A:$A,CELL("contents", BB$4), $B:$B,CELL("contents", BB$7), $C:$C,CELL("contents", $P360), $G:$G,CELL("contents", BB$3)), 0)</f>
        <v>98064.020833333328</v>
      </c>
      <c r="BE381" s="5" t="s">
        <v>23</v>
      </c>
      <c r="BF381" s="21"/>
      <c r="BG381" s="12">
        <f ca="1" xml:space="preserve"> IFERROR(AVERAGEIFS($J:$J, $A:$A,CELL("contents", BG$4), $B:$B,CELL("contents", BG$7), $C:$C,CELL("contents", $P360), $G:$G,CELL("contents", BG$3)), 0)</f>
        <v>36808.520833333336</v>
      </c>
      <c r="BH381" s="19"/>
      <c r="BI381" s="13"/>
      <c r="BJ381" s="14">
        <f ca="1" xml:space="preserve"> IFERROR(AVERAGEIFS($J:$J, $A:$A,CELL("contents", BJ$4), $B:$B,CELL("contents", BJ$7), $C:$C,CELL("contents", $P360), $G:$G,CELL("contents", BJ$3)), 0)</f>
        <v>36808.520833333336</v>
      </c>
      <c r="BK381" s="12">
        <f ca="1" xml:space="preserve"> IFERROR(AVERAGEIFS($J:$J, $A:$A,CELL("contents", BK$4), $B:$B,CELL("contents", BK$7), $C:$C,CELL("contents", $P360), $G:$G,CELL("contents", BK$3)), 0)</f>
        <v>125245.10416666667</v>
      </c>
      <c r="BL381" s="19"/>
      <c r="BM381" s="13"/>
      <c r="BN381" s="14">
        <f ca="1" xml:space="preserve"> IFERROR(AVERAGEIFS($J:$J, $A:$A,CELL("contents", BN$4), $B:$B,CELL("contents", BN$7), $C:$C,CELL("contents", $P360), $G:$G,CELL("contents", BN$3)), 0)</f>
        <v>125245.10416666667</v>
      </c>
      <c r="BO381" s="12">
        <f ca="1" xml:space="preserve"> IFERROR(AVERAGEIFS($J:$J, $A:$A,CELL("contents", BO$4), $B:$B,CELL("contents", BO$7), $C:$C,CELL("contents", $P360), $G:$G,CELL("contents", BO$3)), 0)</f>
        <v>134961.33333333334</v>
      </c>
      <c r="BP381" s="19"/>
      <c r="BQ381" s="13"/>
      <c r="BR381" s="14">
        <f ca="1" xml:space="preserve"> IFERROR(AVERAGEIFS($J:$J, $A:$A,CELL("contents", BR$4), $B:$B,CELL("contents", BR$7), $C:$C,CELL("contents", $P360), $G:$G,CELL("contents", BR$3)), 0)</f>
        <v>134961.33333333334</v>
      </c>
      <c r="BS381" s="12">
        <f ca="1" xml:space="preserve"> IFERROR(AVERAGEIFS($J:$J, $A:$A,CELL("contents", BS$4), $B:$B,CELL("contents", BS$7), $C:$C,CELL("contents", $P360), $G:$G,CELL("contents", BS$3)), 0)</f>
        <v>99004.986111111109</v>
      </c>
      <c r="BT381" s="19"/>
      <c r="BU381" s="13"/>
      <c r="BV381" s="14">
        <f ca="1" xml:space="preserve"> IFERROR(AVERAGEIFS($J:$J, $A:$A,CELL("contents", BV$4), $B:$B,CELL("contents", BV$7), $C:$C,CELL("contents", $P360), $G:$G,CELL("contents", BV$3)), 0)</f>
        <v>99004.986111111109</v>
      </c>
      <c r="BY381" s="5" t="s">
        <v>23</v>
      </c>
      <c r="BZ381" s="21"/>
      <c r="CA381" s="12">
        <f ca="1" xml:space="preserve"> IFERROR(AVERAGEIFS($J:$J, $A:$A,CELL("contents", CA$4), $B:$B,CELL("contents", CA$7), $C:$C,CELL("contents", $P360), $G:$G,CELL("contents", CA$3)), 0)</f>
        <v>51618.041666666664</v>
      </c>
      <c r="CB381" s="19"/>
      <c r="CC381" s="13"/>
      <c r="CD381" s="14">
        <f ca="1" xml:space="preserve"> IFERROR(AVERAGEIFS($J:$J, $A:$A,CELL("contents", CD$4), $B:$B,CELL("contents", CD$7), $C:$C,CELL("contents", $P360), $G:$G,CELL("contents", CD$3)), 0)</f>
        <v>51618.041666666664</v>
      </c>
      <c r="CE381" s="12">
        <f ca="1" xml:space="preserve"> IFERROR(AVERAGEIFS($J:$J, $A:$A,CELL("contents", CE$4), $B:$B,CELL("contents", CE$7), $C:$C,CELL("contents", $P360), $G:$G,CELL("contents", CE$3)), 0)</f>
        <v>183664.0625</v>
      </c>
      <c r="CF381" s="19"/>
      <c r="CG381" s="13"/>
      <c r="CH381" s="14">
        <f ca="1" xml:space="preserve"> IFERROR(AVERAGEIFS($J:$J, $A:$A,CELL("contents", CH$4), $B:$B,CELL("contents", CH$7), $C:$C,CELL("contents", $P360), $G:$G,CELL("contents", CH$3)), 0)</f>
        <v>183664.0625</v>
      </c>
      <c r="CI381" s="12">
        <f ca="1" xml:space="preserve"> IFERROR(AVERAGEIFS($J:$J, $A:$A,CELL("contents", CI$4), $B:$B,CELL("contents", CI$7), $C:$C,CELL("contents", $P360), $G:$G,CELL("contents", CI$3)), 0)</f>
        <v>181372.125</v>
      </c>
      <c r="CJ381" s="19"/>
      <c r="CK381" s="13"/>
      <c r="CL381" s="14">
        <f ca="1" xml:space="preserve"> IFERROR(AVERAGEIFS($J:$J, $A:$A,CELL("contents", CL$4), $B:$B,CELL("contents", CL$7), $C:$C,CELL("contents", $P360), $G:$G,CELL("contents", CL$3)), 0)</f>
        <v>181372.125</v>
      </c>
      <c r="CM381" s="12">
        <f ca="1" xml:space="preserve"> IFERROR(AVERAGEIFS($J:$J, $A:$A,CELL("contents", CM$4), $B:$B,CELL("contents", CM$7), $C:$C,CELL("contents", $P360), $G:$G,CELL("contents", CM$3)), 0)</f>
        <v>138884.74305555556</v>
      </c>
      <c r="CN381" s="19"/>
      <c r="CO381" s="13"/>
      <c r="CP381" s="14">
        <f ca="1" xml:space="preserve"> IFERROR(AVERAGEIFS($J:$J, $A:$A,CELL("contents", CP$4), $B:$B,CELL("contents", CP$7), $C:$C,CELL("contents", $P360), $G:$G,CELL("contents", CP$3)), 0)</f>
        <v>138884.74305555556</v>
      </c>
      <c r="CS381" s="5" t="s">
        <v>23</v>
      </c>
      <c r="CT381" s="21"/>
      <c r="CU381" s="12">
        <f ca="1" xml:space="preserve"> IFERROR(AVERAGEIFS($J:$J, $A:$A,CELL("contents", CU$4), $B:$B,CELL("contents", CU$7), $C:$C,CELL("contents", $P360), $G:$G,CELL("contents", CU$3)), 0)</f>
        <v>86502.4375</v>
      </c>
      <c r="CV381" s="19"/>
      <c r="CW381" s="13"/>
      <c r="CX381" s="14">
        <f ca="1" xml:space="preserve"> IFERROR(AVERAGEIFS($J:$J, $A:$A,CELL("contents", CX$4), $B:$B,CELL("contents", CX$7), $C:$C,CELL("contents", $P360), $G:$G,CELL("contents", CX$3)), 0)</f>
        <v>86502.4375</v>
      </c>
      <c r="CY381" s="12">
        <f ca="1" xml:space="preserve"> IFERROR(AVERAGEIFS($J:$J, $A:$A,CELL("contents", CY$4), $B:$B,CELL("contents", CY$7), $C:$C,CELL("contents", $P360), $G:$G,CELL("contents", CY$3)), 0)</f>
        <v>318501.5</v>
      </c>
      <c r="CZ381" s="19"/>
      <c r="DA381" s="13"/>
      <c r="DB381" s="14">
        <f ca="1" xml:space="preserve"> IFERROR(AVERAGEIFS($J:$J, $A:$A,CELL("contents", DB$4), $B:$B,CELL("contents", DB$7), $C:$C,CELL("contents", $P360), $G:$G,CELL("contents", DB$3)), 0)</f>
        <v>318501.5</v>
      </c>
      <c r="DC381" s="12">
        <f ca="1" xml:space="preserve"> IFERROR(AVERAGEIFS($J:$J, $A:$A,CELL("contents", DC$4), $B:$B,CELL("contents", DC$7), $C:$C,CELL("contents", $P360), $G:$G,CELL("contents", DC$3)), 0)</f>
        <v>312456.29166666669</v>
      </c>
      <c r="DD381" s="19"/>
      <c r="DE381" s="13"/>
      <c r="DF381" s="14">
        <f ca="1" xml:space="preserve"> IFERROR(AVERAGEIFS($J:$J, $A:$A,CELL("contents", DF$4), $B:$B,CELL("contents", DF$7), $C:$C,CELL("contents", $P360), $G:$G,CELL("contents", DF$3)), 0)</f>
        <v>312456.29166666669</v>
      </c>
      <c r="DG381" s="12">
        <f ca="1" xml:space="preserve"> IFERROR(AVERAGEIFS($J:$J, $A:$A,CELL("contents", DG$4), $B:$B,CELL("contents", DG$7), $C:$C,CELL("contents", $P360), $G:$G,CELL("contents", DG$3)), 0)</f>
        <v>239153.40972222222</v>
      </c>
      <c r="DH381" s="19"/>
      <c r="DI381" s="13"/>
      <c r="DJ381" s="14">
        <f ca="1" xml:space="preserve"> IFERROR(AVERAGEIFS($J:$J, $A:$A,CELL("contents", DJ$4), $B:$B,CELL("contents", DJ$7), $C:$C,CELL("contents", $P360), $G:$G,CELL("contents", DJ$3)), 0)</f>
        <v>239153.40972222222</v>
      </c>
      <c r="DM381" s="5" t="s">
        <v>23</v>
      </c>
      <c r="DN381" s="21"/>
      <c r="DO381" s="12">
        <f ca="1" xml:space="preserve"> IFERROR(AVERAGEIFS($J:$J, $A:$A,CELL("contents", DO$4), $B:$B,CELL("contents", DO$7), $C:$C,CELL("contents", $P360), $G:$G,CELL("contents", DO$3)), 0)</f>
        <v>126016.54166666667</v>
      </c>
      <c r="DP381" s="19"/>
      <c r="DQ381" s="13"/>
      <c r="DR381" s="14">
        <f ca="1" xml:space="preserve"> IFERROR(AVERAGEIFS($J:$J, $A:$A,CELL("contents", DR$4), $B:$B,CELL("contents", DR$7), $C:$C,CELL("contents", $P360), $G:$G,CELL("contents", DR$3)), 0)</f>
        <v>126016.54166666667</v>
      </c>
      <c r="DS381" s="12">
        <f ca="1" xml:space="preserve"> IFERROR(AVERAGEIFS($J:$J, $A:$A,CELL("contents", DS$4), $B:$B,CELL("contents", DS$7), $C:$C,CELL("contents", $P360), $G:$G,CELL("contents", DS$3)), 0)</f>
        <v>350266.22916666669</v>
      </c>
      <c r="DT381" s="19"/>
      <c r="DU381" s="13"/>
      <c r="DV381" s="14">
        <f ca="1" xml:space="preserve"> IFERROR(AVERAGEIFS($J:$J, $A:$A,CELL("contents", DV$4), $B:$B,CELL("contents", DV$7), $C:$C,CELL("contents", $P360), $G:$G,CELL("contents", DV$3)), 0)</f>
        <v>350266.22916666669</v>
      </c>
      <c r="DW381" s="12">
        <f ca="1" xml:space="preserve"> IFERROR(AVERAGEIFS($J:$J, $A:$A,CELL("contents", DW$4), $B:$B,CELL("contents", DW$7), $C:$C,CELL("contents", $P360), $G:$G,CELL("contents", DW$3)), 0)</f>
        <v>303742.83333333331</v>
      </c>
      <c r="DX381" s="19"/>
      <c r="DY381" s="13"/>
      <c r="DZ381" s="14">
        <f ca="1" xml:space="preserve"> IFERROR(AVERAGEIFS($J:$J, $A:$A,CELL("contents", DZ$4), $B:$B,CELL("contents", DZ$7), $C:$C,CELL("contents", $P360), $G:$G,CELL("contents", DZ$3)), 0)</f>
        <v>303742.83333333331</v>
      </c>
      <c r="EA381" s="12">
        <f ca="1" xml:space="preserve"> IFERROR(AVERAGEIFS($J:$J, $A:$A,CELL("contents", EA$4), $B:$B,CELL("contents", EA$7), $C:$C,CELL("contents", $P360), $G:$G,CELL("contents", EA$3)), 0)</f>
        <v>260008.53472222222</v>
      </c>
      <c r="EB381" s="19"/>
      <c r="EC381" s="13"/>
      <c r="ED381" s="14">
        <f ca="1" xml:space="preserve"> IFERROR(AVERAGEIFS($J:$J, $A:$A,CELL("contents", ED$4), $B:$B,CELL("contents", ED$7), $C:$C,CELL("contents", $P360), $G:$G,CELL("contents", ED$3)), 0)</f>
        <v>260008.53472222222</v>
      </c>
    </row>
    <row r="382" spans="1:134" ht="15.75" thickBot="1" x14ac:dyDescent="0.3">
      <c r="A382" t="s">
        <v>19</v>
      </c>
      <c r="B382" t="s">
        <v>14</v>
      </c>
      <c r="C382">
        <v>12</v>
      </c>
      <c r="D382">
        <v>3</v>
      </c>
      <c r="E382" t="b">
        <v>0</v>
      </c>
      <c r="F382">
        <v>1.2E-2</v>
      </c>
      <c r="G382">
        <v>16</v>
      </c>
      <c r="H382">
        <v>16</v>
      </c>
      <c r="I382">
        <v>49</v>
      </c>
      <c r="J382">
        <v>32</v>
      </c>
      <c r="K382">
        <v>0</v>
      </c>
      <c r="L382">
        <v>1</v>
      </c>
      <c r="M382">
        <f t="shared" si="774"/>
        <v>0</v>
      </c>
      <c r="N382" t="b">
        <f t="shared" ref="N382" si="893">AND(MIN($F380,$F381,$F382)=$F382,MAX($H380,$H381,$H382)=$H382)</f>
        <v>0</v>
      </c>
      <c r="O382" t="b">
        <f t="shared" ref="O382" si="894">AND(NOT(N380),NOT(N381),N382)</f>
        <v>0</v>
      </c>
      <c r="P382">
        <f>P357</f>
        <v>20</v>
      </c>
      <c r="Q382" s="7" t="s">
        <v>29</v>
      </c>
      <c r="R382" s="21"/>
      <c r="S382" s="15">
        <f ca="1" xml:space="preserve"> _xlfn.MAXIFS($J:$J, $A:$A,CELL("contents", S$4), $B:$B,CELL("contents", S$7), $C:$C,CELL("contents", $P360))</f>
        <v>1692009</v>
      </c>
      <c r="T382" s="20"/>
      <c r="U382" s="16"/>
      <c r="V382" s="17">
        <f ca="1" xml:space="preserve"> _xlfn.MAXIFS($J:$J, $A:$A,CELL("contents", V$4), $B:$B,CELL("contents", V$7), $C:$C,CELL("contents", $P360))</f>
        <v>1692009</v>
      </c>
      <c r="W382" s="15">
        <f ca="1" xml:space="preserve"> _xlfn.MAXIFS($J:$J, $A:$A,CELL("contents", W$4), $B:$B,CELL("contents", W$7), $C:$C,CELL("contents", $P360))</f>
        <v>1165380</v>
      </c>
      <c r="X382" s="20"/>
      <c r="Y382" s="16"/>
      <c r="Z382" s="17">
        <f ca="1" xml:space="preserve"> _xlfn.MAXIFS($J:$J, $A:$A,CELL("contents", Z$4), $B:$B,CELL("contents", Z$7), $C:$C,CELL("contents", $P360))</f>
        <v>1165380</v>
      </c>
      <c r="AA382" s="15">
        <f ca="1" xml:space="preserve"> _xlfn.MAXIFS($J:$J, $A:$A,CELL("contents", AA$4), $B:$B,CELL("contents", AA$7), $C:$C,CELL("contents", $P360))</f>
        <v>1124324</v>
      </c>
      <c r="AB382" s="20"/>
      <c r="AC382" s="16"/>
      <c r="AD382" s="17">
        <f ca="1" xml:space="preserve"> _xlfn.MAXIFS($J:$J, $A:$A,CELL("contents", AD$4), $B:$B,CELL("contents", AD$7), $C:$C,CELL("contents", $P360))</f>
        <v>1124324</v>
      </c>
      <c r="AE382" s="15">
        <f ca="1" xml:space="preserve"> _xlfn.MAXIFS($J:$J, $A:$A,CELL("contents", AE$4), $B:$B,CELL("contents", AE$7), $C:$C,CELL("contents", $P360))</f>
        <v>1692009</v>
      </c>
      <c r="AF382" s="20"/>
      <c r="AG382" s="16"/>
      <c r="AH382" s="17">
        <f ca="1" xml:space="preserve"> _xlfn.MAXIFS($J:$J, $A:$A,CELL("contents", AH$4), $B:$B,CELL("contents", AH$7), $C:$C,CELL("contents", $P360))</f>
        <v>1692009</v>
      </c>
      <c r="AK382" s="7" t="s">
        <v>29</v>
      </c>
      <c r="AL382" s="21"/>
      <c r="AM382" s="15">
        <f ca="1" xml:space="preserve"> _xlfn.MAXIFS($J:$J, $A:$A,CELL("contents", AM$4), $B:$B,CELL("contents", AM$7), $C:$C,CELL("contents", $P360), $G:$G,CELL("contents", AM$3))</f>
        <v>689637</v>
      </c>
      <c r="AN382" s="20"/>
      <c r="AO382" s="16"/>
      <c r="AP382" s="17">
        <f ca="1" xml:space="preserve"> _xlfn.MAXIFS($J:$J, $A:$A,CELL("contents", AP$4), $B:$B,CELL("contents", AP$7), $C:$C,CELL("contents", $P360), $G:$G,CELL("contents", AP$3))</f>
        <v>689637</v>
      </c>
      <c r="AQ382" s="15">
        <f ca="1" xml:space="preserve"> _xlfn.MAXIFS($J:$J, $A:$A,CELL("contents", AQ$4), $B:$B,CELL("contents", AQ$7), $C:$C,CELL("contents", $P360), $G:$G,CELL("contents", AQ$3))</f>
        <v>983606</v>
      </c>
      <c r="AR382" s="20"/>
      <c r="AS382" s="16"/>
      <c r="AT382" s="17">
        <f ca="1" xml:space="preserve"> _xlfn.MAXIFS($J:$J, $A:$A,CELL("contents", AT$4), $B:$B,CELL("contents", AT$7), $C:$C,CELL("contents", $P360), $G:$G,CELL("contents", AT$3))</f>
        <v>983606</v>
      </c>
      <c r="AU382" s="15">
        <f ca="1" xml:space="preserve"> _xlfn.MAXIFS($J:$J, $A:$A,CELL("contents", AU$4), $B:$B,CELL("contents", AU$7), $C:$C,CELL("contents", $P360), $G:$G,CELL("contents", AU$3))</f>
        <v>1124324</v>
      </c>
      <c r="AV382" s="20"/>
      <c r="AW382" s="16"/>
      <c r="AX382" s="17">
        <f ca="1" xml:space="preserve"> _xlfn.MAXIFS($J:$J, $A:$A,CELL("contents", AX$4), $B:$B,CELL("contents", AX$7), $C:$C,CELL("contents", $P360), $G:$G,CELL("contents", AX$3))</f>
        <v>1124324</v>
      </c>
      <c r="AY382" s="15">
        <f ca="1" xml:space="preserve"> _xlfn.MAXIFS($J:$J, $A:$A,CELL("contents", AY$4), $B:$B,CELL("contents", AY$7), $C:$C,CELL("contents", $P360), $G:$G,CELL("contents", AY$3))</f>
        <v>1124324</v>
      </c>
      <c r="AZ382" s="20"/>
      <c r="BA382" s="16"/>
      <c r="BB382" s="17">
        <f ca="1" xml:space="preserve"> _xlfn.MAXIFS($J:$J, $A:$A,CELL("contents", BB$4), $B:$B,CELL("contents", BB$7), $C:$C,CELL("contents", $P360), $G:$G,CELL("contents", BB$3))</f>
        <v>1124324</v>
      </c>
      <c r="BE382" s="7" t="s">
        <v>29</v>
      </c>
      <c r="BF382" s="21"/>
      <c r="BG382" s="15">
        <f ca="1" xml:space="preserve"> _xlfn.MAXIFS($J:$J, $A:$A,CELL("contents", BG$4), $B:$B,CELL("contents", BG$7), $C:$C,CELL("contents", $P360), $G:$G,CELL("contents", BG$3))</f>
        <v>636637</v>
      </c>
      <c r="BH382" s="20"/>
      <c r="BI382" s="16"/>
      <c r="BJ382" s="17">
        <f ca="1" xml:space="preserve"> _xlfn.MAXIFS($J:$J, $A:$A,CELL("contents", BJ$4), $B:$B,CELL("contents", BJ$7), $C:$C,CELL("contents", $P360), $G:$G,CELL("contents", BJ$3))</f>
        <v>636637</v>
      </c>
      <c r="BK382" s="15">
        <f ca="1" xml:space="preserve"> _xlfn.MAXIFS($J:$J, $A:$A,CELL("contents", BK$4), $B:$B,CELL("contents", BK$7), $C:$C,CELL("contents", $P360), $G:$G,CELL("contents", BK$3))</f>
        <v>993256</v>
      </c>
      <c r="BL382" s="20"/>
      <c r="BM382" s="16"/>
      <c r="BN382" s="17">
        <f ca="1" xml:space="preserve"> _xlfn.MAXIFS($J:$J, $A:$A,CELL("contents", BN$4), $B:$B,CELL("contents", BN$7), $C:$C,CELL("contents", $P360), $G:$G,CELL("contents", BN$3))</f>
        <v>993256</v>
      </c>
      <c r="BO382" s="15">
        <f ca="1" xml:space="preserve"> _xlfn.MAXIFS($J:$J, $A:$A,CELL("contents", BO$4), $B:$B,CELL("contents", BO$7), $C:$C,CELL("contents", $P360), $G:$G,CELL("contents", BO$3))</f>
        <v>1072774</v>
      </c>
      <c r="BP382" s="20"/>
      <c r="BQ382" s="16"/>
      <c r="BR382" s="17">
        <f ca="1" xml:space="preserve"> _xlfn.MAXIFS($J:$J, $A:$A,CELL("contents", BR$4), $B:$B,CELL("contents", BR$7), $C:$C,CELL("contents", $P360), $G:$G,CELL("contents", BR$3))</f>
        <v>1072774</v>
      </c>
      <c r="BS382" s="15">
        <f ca="1" xml:space="preserve"> _xlfn.MAXIFS($J:$J, $A:$A,CELL("contents", BS$4), $B:$B,CELL("contents", BS$7), $C:$C,CELL("contents", $P360), $G:$G,CELL("contents", BS$3))</f>
        <v>1072774</v>
      </c>
      <c r="BT382" s="20"/>
      <c r="BU382" s="16"/>
      <c r="BV382" s="17">
        <f ca="1" xml:space="preserve"> _xlfn.MAXIFS($J:$J, $A:$A,CELL("contents", BV$4), $B:$B,CELL("contents", BV$7), $C:$C,CELL("contents", $P360), $G:$G,CELL("contents", BV$3))</f>
        <v>1072774</v>
      </c>
      <c r="BY382" s="7" t="s">
        <v>29</v>
      </c>
      <c r="BZ382" s="21"/>
      <c r="CA382" s="15">
        <f ca="1" xml:space="preserve"> _xlfn.MAXIFS($J:$J, $A:$A,CELL("contents", CA$4), $B:$B,CELL("contents", CA$7), $C:$C,CELL("contents", $P360), $G:$G,CELL("contents", CA$3))</f>
        <v>734184</v>
      </c>
      <c r="CB382" s="20"/>
      <c r="CC382" s="16"/>
      <c r="CD382" s="17">
        <f ca="1" xml:space="preserve"> _xlfn.MAXIFS($J:$J, $A:$A,CELL("contents", CD$4), $B:$B,CELL("contents", CD$7), $C:$C,CELL("contents", $P360), $G:$G,CELL("contents", CD$3))</f>
        <v>734184</v>
      </c>
      <c r="CE382" s="15">
        <f ca="1" xml:space="preserve"> _xlfn.MAXIFS($J:$J, $A:$A,CELL("contents", CE$4), $B:$B,CELL("contents", CE$7), $C:$C,CELL("contents", $P360), $G:$G,CELL("contents", CE$3))</f>
        <v>1085743</v>
      </c>
      <c r="CF382" s="20"/>
      <c r="CG382" s="16"/>
      <c r="CH382" s="17">
        <f ca="1" xml:space="preserve"> _xlfn.MAXIFS($J:$J, $A:$A,CELL("contents", CH$4), $B:$B,CELL("contents", CH$7), $C:$C,CELL("contents", $P360), $G:$G,CELL("contents", CH$3))</f>
        <v>1085743</v>
      </c>
      <c r="CI382" s="15">
        <f ca="1" xml:space="preserve"> _xlfn.MAXIFS($J:$J, $A:$A,CELL("contents", CI$4), $B:$B,CELL("contents", CI$7), $C:$C,CELL("contents", $P360), $G:$G,CELL("contents", CI$3))</f>
        <v>1043367</v>
      </c>
      <c r="CJ382" s="20"/>
      <c r="CK382" s="16"/>
      <c r="CL382" s="17">
        <f ca="1" xml:space="preserve"> _xlfn.MAXIFS($J:$J, $A:$A,CELL("contents", CL$4), $B:$B,CELL("contents", CL$7), $C:$C,CELL("contents", $P360), $G:$G,CELL("contents", CL$3))</f>
        <v>1043367</v>
      </c>
      <c r="CM382" s="15">
        <f ca="1" xml:space="preserve"> _xlfn.MAXIFS($J:$J, $A:$A,CELL("contents", CM$4), $B:$B,CELL("contents", CM$7), $C:$C,CELL("contents", $P360), $G:$G,CELL("contents", CM$3))</f>
        <v>1085743</v>
      </c>
      <c r="CN382" s="20"/>
      <c r="CO382" s="16"/>
      <c r="CP382" s="17">
        <f ca="1" xml:space="preserve"> _xlfn.MAXIFS($J:$J, $A:$A,CELL("contents", CP$4), $B:$B,CELL("contents", CP$7), $C:$C,CELL("contents", $P360), $G:$G,CELL("contents", CP$3))</f>
        <v>1085743</v>
      </c>
      <c r="CS382" s="7" t="s">
        <v>29</v>
      </c>
      <c r="CT382" s="21"/>
      <c r="CU382" s="15">
        <f ca="1" xml:space="preserve"> _xlfn.MAXIFS($J:$J, $A:$A,CELL("contents", CU$4), $B:$B,CELL("contents", CU$7), $C:$C,CELL("contents", $P360), $G:$G,CELL("contents", CU$3))</f>
        <v>1029886</v>
      </c>
      <c r="CV382" s="20"/>
      <c r="CW382" s="16"/>
      <c r="CX382" s="17">
        <f ca="1" xml:space="preserve"> _xlfn.MAXIFS($J:$J, $A:$A,CELL("contents", CX$4), $B:$B,CELL("contents", CX$7), $C:$C,CELL("contents", $P360), $G:$G,CELL("contents", CX$3))</f>
        <v>1029886</v>
      </c>
      <c r="CY382" s="15">
        <f ca="1" xml:space="preserve"> _xlfn.MAXIFS($J:$J, $A:$A,CELL("contents", CY$4), $B:$B,CELL("contents", CY$7), $C:$C,CELL("contents", $P360), $G:$G,CELL("contents", CY$3))</f>
        <v>1149976</v>
      </c>
      <c r="CZ382" s="20"/>
      <c r="DA382" s="16"/>
      <c r="DB382" s="17">
        <f ca="1" xml:space="preserve"> _xlfn.MAXIFS($J:$J, $A:$A,CELL("contents", DB$4), $B:$B,CELL("contents", DB$7), $C:$C,CELL("contents", $P360), $G:$G,CELL("contents", DB$3))</f>
        <v>1149976</v>
      </c>
      <c r="DC382" s="15">
        <f ca="1" xml:space="preserve"> _xlfn.MAXIFS($J:$J, $A:$A,CELL("contents", DC$4), $B:$B,CELL("contents", DC$7), $C:$C,CELL("contents", $P360), $G:$G,CELL("contents", DC$3))</f>
        <v>1123420</v>
      </c>
      <c r="DD382" s="20"/>
      <c r="DE382" s="16"/>
      <c r="DF382" s="17">
        <f ca="1" xml:space="preserve"> _xlfn.MAXIFS($J:$J, $A:$A,CELL("contents", DF$4), $B:$B,CELL("contents", DF$7), $C:$C,CELL("contents", $P360), $G:$G,CELL("contents", DF$3))</f>
        <v>1123420</v>
      </c>
      <c r="DG382" s="15">
        <f ca="1" xml:space="preserve"> _xlfn.MAXIFS($J:$J, $A:$A,CELL("contents", DG$4), $B:$B,CELL("contents", DG$7), $C:$C,CELL("contents", $P360), $G:$G,CELL("contents", DG$3))</f>
        <v>1149976</v>
      </c>
      <c r="DH382" s="20"/>
      <c r="DI382" s="16"/>
      <c r="DJ382" s="17">
        <f ca="1" xml:space="preserve"> _xlfn.MAXIFS($J:$J, $A:$A,CELL("contents", DJ$4), $B:$B,CELL("contents", DJ$7), $C:$C,CELL("contents", $P360), $G:$G,CELL("contents", DJ$3))</f>
        <v>1149976</v>
      </c>
      <c r="DM382" s="7" t="s">
        <v>29</v>
      </c>
      <c r="DN382" s="21"/>
      <c r="DO382" s="15">
        <f ca="1" xml:space="preserve"> _xlfn.MAXIFS($J:$J, $A:$A,CELL("contents", DO$4), $B:$B,CELL("contents", DO$7), $C:$C,CELL("contents", $P360), $G:$G,CELL("contents", DO$3))</f>
        <v>1692009</v>
      </c>
      <c r="DP382" s="20"/>
      <c r="DQ382" s="16"/>
      <c r="DR382" s="17">
        <f ca="1" xml:space="preserve"> _xlfn.MAXIFS($J:$J, $A:$A,CELL("contents", DR$4), $B:$B,CELL("contents", DR$7), $C:$C,CELL("contents", $P360), $G:$G,CELL("contents", DR$3))</f>
        <v>1692009</v>
      </c>
      <c r="DS382" s="15">
        <f ca="1" xml:space="preserve"> _xlfn.MAXIFS($J:$J, $A:$A,CELL("contents", DS$4), $B:$B,CELL("contents", DS$7), $C:$C,CELL("contents", $P360), $G:$G,CELL("contents", DS$3))</f>
        <v>1165380</v>
      </c>
      <c r="DT382" s="20"/>
      <c r="DU382" s="16"/>
      <c r="DV382" s="17">
        <f ca="1" xml:space="preserve"> _xlfn.MAXIFS($J:$J, $A:$A,CELL("contents", DV$4), $B:$B,CELL("contents", DV$7), $C:$C,CELL("contents", $P360), $G:$G,CELL("contents", DV$3))</f>
        <v>1165380</v>
      </c>
      <c r="DW382" s="15">
        <f ca="1" xml:space="preserve"> _xlfn.MAXIFS($J:$J, $A:$A,CELL("contents", DW$4), $B:$B,CELL("contents", DW$7), $C:$C,CELL("contents", $P360), $G:$G,CELL("contents", DW$3))</f>
        <v>1020801</v>
      </c>
      <c r="DX382" s="20"/>
      <c r="DY382" s="16"/>
      <c r="DZ382" s="17">
        <f ca="1" xml:space="preserve"> _xlfn.MAXIFS($J:$J, $A:$A,CELL("contents", DZ$4), $B:$B,CELL("contents", DZ$7), $C:$C,CELL("contents", $P360), $G:$G,CELL("contents", DZ$3))</f>
        <v>1020801</v>
      </c>
      <c r="EA382" s="15">
        <f ca="1" xml:space="preserve"> _xlfn.MAXIFS($J:$J, $A:$A,CELL("contents", EA$4), $B:$B,CELL("contents", EA$7), $C:$C,CELL("contents", $P360), $G:$G,CELL("contents", EA$3))</f>
        <v>1692009</v>
      </c>
      <c r="EB382" s="20"/>
      <c r="EC382" s="16"/>
      <c r="ED382" s="17">
        <f ca="1" xml:space="preserve"> _xlfn.MAXIFS($J:$J, $A:$A,CELL("contents", ED$4), $B:$B,CELL("contents", ED$7), $C:$C,CELL("contents", $P360), $G:$G,CELL("contents", ED$3))</f>
        <v>1692009</v>
      </c>
    </row>
    <row r="383" spans="1:134" x14ac:dyDescent="0.25">
      <c r="A383" t="s">
        <v>13</v>
      </c>
      <c r="B383" t="s">
        <v>14</v>
      </c>
      <c r="C383">
        <v>12</v>
      </c>
      <c r="D383">
        <v>40</v>
      </c>
      <c r="E383" t="b">
        <v>0</v>
      </c>
      <c r="F383">
        <v>8.0000000000000002E-3</v>
      </c>
      <c r="G383">
        <v>16</v>
      </c>
      <c r="H383">
        <v>16</v>
      </c>
      <c r="I383">
        <v>65</v>
      </c>
      <c r="J383">
        <v>35</v>
      </c>
      <c r="K383">
        <v>0</v>
      </c>
      <c r="L383">
        <v>11</v>
      </c>
      <c r="M383">
        <f t="shared" si="774"/>
        <v>0</v>
      </c>
      <c r="N383" t="b">
        <f t="shared" ref="N383" si="895">AND(MIN($F383,$F384,$F385)=$F383,MAX($H383,$H384,$H385)=$H383)</f>
        <v>0</v>
      </c>
      <c r="O383" t="b">
        <f t="shared" ref="O383" si="896">AND(N383,NOT(N384),NOT(N385))</f>
        <v>0</v>
      </c>
    </row>
    <row r="384" spans="1:134" x14ac:dyDescent="0.25">
      <c r="A384" t="s">
        <v>15</v>
      </c>
      <c r="B384" t="s">
        <v>14</v>
      </c>
      <c r="C384">
        <v>12</v>
      </c>
      <c r="D384">
        <v>40</v>
      </c>
      <c r="E384" t="b">
        <v>0</v>
      </c>
      <c r="F384">
        <v>3.0000000000000001E-3</v>
      </c>
      <c r="G384">
        <v>16</v>
      </c>
      <c r="H384">
        <v>16</v>
      </c>
      <c r="I384">
        <v>36</v>
      </c>
      <c r="J384">
        <v>35</v>
      </c>
      <c r="K384">
        <v>0</v>
      </c>
      <c r="L384">
        <v>11</v>
      </c>
      <c r="M384">
        <f t="shared" si="774"/>
        <v>0</v>
      </c>
      <c r="N384" t="b">
        <f t="shared" ref="N384" si="897">AND(MIN($F383,$F384,$F385)=$F384,MAX($H383,$H384,$H385)=$H384)</f>
        <v>1</v>
      </c>
      <c r="O384" t="b">
        <f t="shared" ref="O384" si="898">AND(NOT(N383),N384,NOT(N385))</f>
        <v>1</v>
      </c>
    </row>
    <row r="385" spans="1:134" x14ac:dyDescent="0.25">
      <c r="A385" t="s">
        <v>19</v>
      </c>
      <c r="B385" t="s">
        <v>14</v>
      </c>
      <c r="C385">
        <v>12</v>
      </c>
      <c r="D385">
        <v>40</v>
      </c>
      <c r="E385" t="b">
        <v>0</v>
      </c>
      <c r="F385">
        <v>1.2E-2</v>
      </c>
      <c r="G385">
        <v>16</v>
      </c>
      <c r="H385">
        <v>16</v>
      </c>
      <c r="I385">
        <v>65</v>
      </c>
      <c r="J385">
        <v>35</v>
      </c>
      <c r="K385">
        <v>0</v>
      </c>
      <c r="L385">
        <v>11</v>
      </c>
      <c r="M385">
        <f t="shared" si="774"/>
        <v>0</v>
      </c>
      <c r="N385" t="b">
        <f t="shared" ref="N385" si="899">AND(MIN($F383,$F384,$F385)=$F385,MAX($H383,$H384,$H385)=$H385)</f>
        <v>0</v>
      </c>
      <c r="O385" t="b">
        <f t="shared" ref="O385" si="900">AND(NOT(N383),NOT(N384),N385)</f>
        <v>0</v>
      </c>
    </row>
    <row r="386" spans="1:134" x14ac:dyDescent="0.25">
      <c r="A386" t="s">
        <v>13</v>
      </c>
      <c r="B386" t="s">
        <v>14</v>
      </c>
      <c r="C386">
        <v>12</v>
      </c>
      <c r="D386">
        <v>41</v>
      </c>
      <c r="E386" t="b">
        <v>0</v>
      </c>
      <c r="F386">
        <v>4.0000000000000001E-3</v>
      </c>
      <c r="G386">
        <v>16</v>
      </c>
      <c r="H386">
        <v>16</v>
      </c>
      <c r="I386">
        <v>72</v>
      </c>
      <c r="J386">
        <v>35</v>
      </c>
      <c r="K386">
        <v>0</v>
      </c>
      <c r="L386">
        <v>9</v>
      </c>
      <c r="M386">
        <f t="shared" si="774"/>
        <v>0</v>
      </c>
      <c r="N386" t="b">
        <f t="shared" ref="N386" si="901">AND(MIN($F386,$F387,$F388)=$F386,MAX($H386,$H387,$H388)=$H386)</f>
        <v>1</v>
      </c>
      <c r="O386" t="b">
        <f t="shared" ref="O386" si="902">AND(N386,NOT(N387),NOT(N388))</f>
        <v>1</v>
      </c>
    </row>
    <row r="387" spans="1:134" x14ac:dyDescent="0.25">
      <c r="A387" t="s">
        <v>15</v>
      </c>
      <c r="B387" t="s">
        <v>14</v>
      </c>
      <c r="C387">
        <v>12</v>
      </c>
      <c r="D387">
        <v>41</v>
      </c>
      <c r="E387" t="b">
        <v>0</v>
      </c>
      <c r="F387">
        <v>7.0000000000000001E-3</v>
      </c>
      <c r="G387">
        <v>16</v>
      </c>
      <c r="H387">
        <v>16</v>
      </c>
      <c r="I387">
        <v>36</v>
      </c>
      <c r="J387">
        <v>35</v>
      </c>
      <c r="K387">
        <v>0</v>
      </c>
      <c r="L387">
        <v>9</v>
      </c>
      <c r="M387">
        <f t="shared" ref="M387:M450" si="903">G387-H387</f>
        <v>0</v>
      </c>
      <c r="N387" t="b">
        <f t="shared" ref="N387" si="904">AND(MIN($F386,$F387,$F388)=$F387,MAX($H386,$H387,$H388)=$H387)</f>
        <v>0</v>
      </c>
      <c r="O387" t="b">
        <f t="shared" ref="O387" si="905">AND(NOT(N386),N387,NOT(N388))</f>
        <v>0</v>
      </c>
    </row>
    <row r="388" spans="1:134" x14ac:dyDescent="0.25">
      <c r="A388" t="s">
        <v>19</v>
      </c>
      <c r="B388" t="s">
        <v>14</v>
      </c>
      <c r="C388">
        <v>12</v>
      </c>
      <c r="D388">
        <v>41</v>
      </c>
      <c r="E388" t="b">
        <v>0</v>
      </c>
      <c r="F388">
        <v>1.2999999999999999E-2</v>
      </c>
      <c r="G388">
        <v>16</v>
      </c>
      <c r="H388">
        <v>16</v>
      </c>
      <c r="I388">
        <v>72</v>
      </c>
      <c r="J388">
        <v>35</v>
      </c>
      <c r="K388">
        <v>0</v>
      </c>
      <c r="L388">
        <v>9</v>
      </c>
      <c r="M388">
        <f t="shared" si="903"/>
        <v>0</v>
      </c>
      <c r="N388" t="b">
        <f t="shared" ref="N388" si="906">AND(MIN($F386,$F387,$F388)=$F388,MAX($H386,$H387,$H388)=$H388)</f>
        <v>0</v>
      </c>
      <c r="O388" t="b">
        <f t="shared" ref="O388" si="907">AND(NOT(N386),NOT(N387),N388)</f>
        <v>0</v>
      </c>
      <c r="S388" t="s">
        <v>15</v>
      </c>
      <c r="T388" t="s">
        <v>15</v>
      </c>
      <c r="U388" t="s">
        <v>15</v>
      </c>
      <c r="V388" t="s">
        <v>15</v>
      </c>
      <c r="W388" t="s">
        <v>13</v>
      </c>
      <c r="X388" t="s">
        <v>13</v>
      </c>
      <c r="Y388" t="s">
        <v>13</v>
      </c>
      <c r="Z388" t="s">
        <v>13</v>
      </c>
      <c r="AA388" t="s">
        <v>19</v>
      </c>
      <c r="AB388" t="s">
        <v>19</v>
      </c>
      <c r="AC388" t="s">
        <v>19</v>
      </c>
      <c r="AD388" t="s">
        <v>19</v>
      </c>
      <c r="AE388" t="s">
        <v>24</v>
      </c>
      <c r="AF388" t="s">
        <v>24</v>
      </c>
      <c r="AG388" t="s">
        <v>24</v>
      </c>
      <c r="AH388" t="s">
        <v>24</v>
      </c>
      <c r="AM388" t="s">
        <v>15</v>
      </c>
      <c r="AN388" t="s">
        <v>15</v>
      </c>
      <c r="AO388" t="s">
        <v>15</v>
      </c>
      <c r="AP388" t="s">
        <v>15</v>
      </c>
      <c r="AQ388" t="s">
        <v>13</v>
      </c>
      <c r="AR388" t="s">
        <v>13</v>
      </c>
      <c r="AS388" t="s">
        <v>13</v>
      </c>
      <c r="AT388" t="s">
        <v>13</v>
      </c>
      <c r="AU388" t="s">
        <v>19</v>
      </c>
      <c r="AV388" t="s">
        <v>19</v>
      </c>
      <c r="AW388" t="s">
        <v>19</v>
      </c>
      <c r="AX388" t="s">
        <v>19</v>
      </c>
      <c r="AY388" t="s">
        <v>24</v>
      </c>
      <c r="AZ388" t="s">
        <v>24</v>
      </c>
      <c r="BA388" t="s">
        <v>24</v>
      </c>
      <c r="BB388" t="s">
        <v>24</v>
      </c>
      <c r="BG388" t="s">
        <v>15</v>
      </c>
      <c r="BH388" t="s">
        <v>15</v>
      </c>
      <c r="BI388" t="s">
        <v>15</v>
      </c>
      <c r="BJ388" t="s">
        <v>15</v>
      </c>
      <c r="BK388" t="s">
        <v>13</v>
      </c>
      <c r="BL388" t="s">
        <v>13</v>
      </c>
      <c r="BM388" t="s">
        <v>13</v>
      </c>
      <c r="BN388" t="s">
        <v>13</v>
      </c>
      <c r="BO388" t="s">
        <v>19</v>
      </c>
      <c r="BP388" t="s">
        <v>19</v>
      </c>
      <c r="BQ388" t="s">
        <v>19</v>
      </c>
      <c r="BR388" t="s">
        <v>19</v>
      </c>
      <c r="BS388" t="s">
        <v>24</v>
      </c>
      <c r="BT388" t="s">
        <v>24</v>
      </c>
      <c r="BU388" t="s">
        <v>24</v>
      </c>
      <c r="BV388" t="s">
        <v>24</v>
      </c>
      <c r="CA388" t="s">
        <v>15</v>
      </c>
      <c r="CB388" t="s">
        <v>15</v>
      </c>
      <c r="CC388" t="s">
        <v>15</v>
      </c>
      <c r="CD388" t="s">
        <v>15</v>
      </c>
      <c r="CE388" t="s">
        <v>13</v>
      </c>
      <c r="CF388" t="s">
        <v>13</v>
      </c>
      <c r="CG388" t="s">
        <v>13</v>
      </c>
      <c r="CH388" t="s">
        <v>13</v>
      </c>
      <c r="CI388" t="s">
        <v>19</v>
      </c>
      <c r="CJ388" t="s">
        <v>19</v>
      </c>
      <c r="CK388" t="s">
        <v>19</v>
      </c>
      <c r="CL388" t="s">
        <v>19</v>
      </c>
      <c r="CM388" t="s">
        <v>24</v>
      </c>
      <c r="CN388" t="s">
        <v>24</v>
      </c>
      <c r="CO388" t="s">
        <v>24</v>
      </c>
      <c r="CP388" t="s">
        <v>24</v>
      </c>
      <c r="CU388" t="s">
        <v>15</v>
      </c>
      <c r="CV388" t="s">
        <v>15</v>
      </c>
      <c r="CW388" t="s">
        <v>15</v>
      </c>
      <c r="CX388" t="s">
        <v>15</v>
      </c>
      <c r="CY388" t="s">
        <v>13</v>
      </c>
      <c r="CZ388" t="s">
        <v>13</v>
      </c>
      <c r="DA388" t="s">
        <v>13</v>
      </c>
      <c r="DB388" t="s">
        <v>13</v>
      </c>
      <c r="DC388" t="s">
        <v>19</v>
      </c>
      <c r="DD388" t="s">
        <v>19</v>
      </c>
      <c r="DE388" t="s">
        <v>19</v>
      </c>
      <c r="DF388" t="s">
        <v>19</v>
      </c>
      <c r="DG388" t="s">
        <v>24</v>
      </c>
      <c r="DH388" t="s">
        <v>24</v>
      </c>
      <c r="DI388" t="s">
        <v>24</v>
      </c>
      <c r="DJ388" t="s">
        <v>24</v>
      </c>
      <c r="DO388" t="s">
        <v>15</v>
      </c>
      <c r="DP388" t="s">
        <v>15</v>
      </c>
      <c r="DQ388" t="s">
        <v>15</v>
      </c>
      <c r="DR388" t="s">
        <v>15</v>
      </c>
      <c r="DS388" t="s">
        <v>13</v>
      </c>
      <c r="DT388" t="s">
        <v>13</v>
      </c>
      <c r="DU388" t="s">
        <v>13</v>
      </c>
      <c r="DV388" t="s">
        <v>13</v>
      </c>
      <c r="DW388" t="s">
        <v>19</v>
      </c>
      <c r="DX388" t="s">
        <v>19</v>
      </c>
      <c r="DY388" t="s">
        <v>19</v>
      </c>
      <c r="DZ388" t="s">
        <v>19</v>
      </c>
      <c r="EA388" t="s">
        <v>24</v>
      </c>
      <c r="EB388" t="s">
        <v>24</v>
      </c>
      <c r="EC388" t="s">
        <v>24</v>
      </c>
      <c r="ED388" t="s">
        <v>24</v>
      </c>
    </row>
    <row r="389" spans="1:134" x14ac:dyDescent="0.25">
      <c r="A389" t="s">
        <v>13</v>
      </c>
      <c r="B389" t="s">
        <v>14</v>
      </c>
      <c r="C389">
        <v>12</v>
      </c>
      <c r="D389">
        <v>42</v>
      </c>
      <c r="E389" t="b">
        <v>0</v>
      </c>
      <c r="F389">
        <v>4.0000000000000001E-3</v>
      </c>
      <c r="G389">
        <v>16</v>
      </c>
      <c r="H389">
        <v>16</v>
      </c>
      <c r="I389">
        <v>69</v>
      </c>
      <c r="J389">
        <v>35</v>
      </c>
      <c r="K389">
        <v>0</v>
      </c>
      <c r="L389">
        <v>11</v>
      </c>
      <c r="M389">
        <f t="shared" si="903"/>
        <v>0</v>
      </c>
      <c r="N389" t="b">
        <f t="shared" ref="N389" si="908">AND(MIN($F389,$F390,$F391)=$F389,MAX($H389,$H390,$H391)=$H389)</f>
        <v>1</v>
      </c>
      <c r="O389" t="b">
        <f t="shared" ref="O389" si="909">AND(N389,NOT(N390),NOT(N391))</f>
        <v>1</v>
      </c>
      <c r="P389">
        <v>250</v>
      </c>
      <c r="S389" s="22" t="s">
        <v>12</v>
      </c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4"/>
      <c r="AM389" s="22" t="s">
        <v>12</v>
      </c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4"/>
      <c r="BG389" s="22" t="s">
        <v>12</v>
      </c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4"/>
      <c r="CA389" s="22" t="s">
        <v>12</v>
      </c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4"/>
      <c r="CU389" s="22" t="s">
        <v>12</v>
      </c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4"/>
      <c r="DO389" s="22" t="s">
        <v>12</v>
      </c>
      <c r="DP389" s="23"/>
      <c r="DQ389" s="23"/>
      <c r="DR389" s="23"/>
      <c r="DS389" s="23"/>
      <c r="DT389" s="23"/>
      <c r="DU389" s="23"/>
      <c r="DV389" s="23"/>
      <c r="DW389" s="23"/>
      <c r="DX389" s="23"/>
      <c r="DY389" s="23"/>
      <c r="DZ389" s="23"/>
      <c r="EA389" s="23"/>
      <c r="EB389" s="23"/>
      <c r="EC389" s="23"/>
      <c r="ED389" s="24"/>
    </row>
    <row r="390" spans="1:134" x14ac:dyDescent="0.25">
      <c r="A390" t="s">
        <v>15</v>
      </c>
      <c r="B390" t="s">
        <v>14</v>
      </c>
      <c r="C390">
        <v>12</v>
      </c>
      <c r="D390">
        <v>42</v>
      </c>
      <c r="E390" t="b">
        <v>0</v>
      </c>
      <c r="F390">
        <v>7.0000000000000001E-3</v>
      </c>
      <c r="G390">
        <v>16</v>
      </c>
      <c r="H390">
        <v>16</v>
      </c>
      <c r="I390">
        <v>36</v>
      </c>
      <c r="J390">
        <v>35</v>
      </c>
      <c r="K390">
        <v>0</v>
      </c>
      <c r="L390">
        <v>11</v>
      </c>
      <c r="M390">
        <f t="shared" si="903"/>
        <v>0</v>
      </c>
      <c r="N390" t="b">
        <f t="shared" ref="N390" si="910">AND(MIN($F389,$F390,$F391)=$F390,MAX($H389,$H390,$H391)=$H390)</f>
        <v>0</v>
      </c>
      <c r="O390" t="b">
        <f t="shared" ref="O390" si="911">AND(NOT(N389),N390,NOT(N391))</f>
        <v>0</v>
      </c>
      <c r="S390" s="25" t="s">
        <v>15</v>
      </c>
      <c r="T390" s="25"/>
      <c r="U390" s="25"/>
      <c r="V390" s="25"/>
      <c r="W390" s="31" t="s">
        <v>13</v>
      </c>
      <c r="X390" s="31"/>
      <c r="Y390" s="31"/>
      <c r="Z390" s="31"/>
      <c r="AA390" s="29" t="s">
        <v>19</v>
      </c>
      <c r="AB390" s="29"/>
      <c r="AC390" s="29"/>
      <c r="AD390" s="30"/>
      <c r="AE390" s="26" t="s">
        <v>24</v>
      </c>
      <c r="AF390" s="27"/>
      <c r="AG390" s="27"/>
      <c r="AH390" s="28"/>
      <c r="AM390" s="25" t="s">
        <v>15</v>
      </c>
      <c r="AN390" s="25"/>
      <c r="AO390" s="25"/>
      <c r="AP390" s="25"/>
      <c r="AQ390" s="31" t="s">
        <v>13</v>
      </c>
      <c r="AR390" s="31"/>
      <c r="AS390" s="31"/>
      <c r="AT390" s="31"/>
      <c r="AU390" s="29" t="s">
        <v>19</v>
      </c>
      <c r="AV390" s="29"/>
      <c r="AW390" s="29"/>
      <c r="AX390" s="30"/>
      <c r="AY390" s="26" t="s">
        <v>24</v>
      </c>
      <c r="AZ390" s="27"/>
      <c r="BA390" s="27"/>
      <c r="BB390" s="28"/>
      <c r="BG390" s="25" t="s">
        <v>15</v>
      </c>
      <c r="BH390" s="25"/>
      <c r="BI390" s="25"/>
      <c r="BJ390" s="25"/>
      <c r="BK390" s="31" t="s">
        <v>13</v>
      </c>
      <c r="BL390" s="31"/>
      <c r="BM390" s="31"/>
      <c r="BN390" s="31"/>
      <c r="BO390" s="29" t="s">
        <v>19</v>
      </c>
      <c r="BP390" s="29"/>
      <c r="BQ390" s="29"/>
      <c r="BR390" s="30"/>
      <c r="BS390" s="26" t="s">
        <v>24</v>
      </c>
      <c r="BT390" s="27"/>
      <c r="BU390" s="27"/>
      <c r="BV390" s="28"/>
      <c r="CA390" s="25" t="s">
        <v>15</v>
      </c>
      <c r="CB390" s="25"/>
      <c r="CC390" s="25"/>
      <c r="CD390" s="25"/>
      <c r="CE390" s="31" t="s">
        <v>13</v>
      </c>
      <c r="CF390" s="31"/>
      <c r="CG390" s="31"/>
      <c r="CH390" s="31"/>
      <c r="CI390" s="29" t="s">
        <v>19</v>
      </c>
      <c r="CJ390" s="29"/>
      <c r="CK390" s="29"/>
      <c r="CL390" s="30"/>
      <c r="CM390" s="26" t="s">
        <v>24</v>
      </c>
      <c r="CN390" s="27"/>
      <c r="CO390" s="27"/>
      <c r="CP390" s="28"/>
      <c r="CU390" s="25" t="s">
        <v>15</v>
      </c>
      <c r="CV390" s="25"/>
      <c r="CW390" s="25"/>
      <c r="CX390" s="25"/>
      <c r="CY390" s="31" t="s">
        <v>13</v>
      </c>
      <c r="CZ390" s="31"/>
      <c r="DA390" s="31"/>
      <c r="DB390" s="31"/>
      <c r="DC390" s="29" t="s">
        <v>19</v>
      </c>
      <c r="DD390" s="29"/>
      <c r="DE390" s="29"/>
      <c r="DF390" s="30"/>
      <c r="DG390" s="26" t="s">
        <v>24</v>
      </c>
      <c r="DH390" s="27"/>
      <c r="DI390" s="27"/>
      <c r="DJ390" s="28"/>
      <c r="DO390" s="25" t="s">
        <v>15</v>
      </c>
      <c r="DP390" s="25"/>
      <c r="DQ390" s="25"/>
      <c r="DR390" s="25"/>
      <c r="DS390" s="31" t="s">
        <v>13</v>
      </c>
      <c r="DT390" s="31"/>
      <c r="DU390" s="31"/>
      <c r="DV390" s="31"/>
      <c r="DW390" s="29" t="s">
        <v>19</v>
      </c>
      <c r="DX390" s="29"/>
      <c r="DY390" s="29"/>
      <c r="DZ390" s="30"/>
      <c r="EA390" s="26" t="s">
        <v>24</v>
      </c>
      <c r="EB390" s="27"/>
      <c r="EC390" s="27"/>
      <c r="ED390" s="28"/>
    </row>
    <row r="391" spans="1:134" ht="15.75" thickBot="1" x14ac:dyDescent="0.3">
      <c r="A391" t="s">
        <v>19</v>
      </c>
      <c r="B391" t="s">
        <v>14</v>
      </c>
      <c r="C391">
        <v>12</v>
      </c>
      <c r="D391">
        <v>42</v>
      </c>
      <c r="E391" t="b">
        <v>0</v>
      </c>
      <c r="F391">
        <v>0.01</v>
      </c>
      <c r="G391">
        <v>16</v>
      </c>
      <c r="H391">
        <v>16</v>
      </c>
      <c r="I391">
        <v>69</v>
      </c>
      <c r="J391">
        <v>35</v>
      </c>
      <c r="K391">
        <v>0</v>
      </c>
      <c r="L391">
        <v>11</v>
      </c>
      <c r="M391">
        <f t="shared" si="903"/>
        <v>0</v>
      </c>
      <c r="N391" t="b">
        <f t="shared" ref="N391" si="912">AND(MIN($F389,$F390,$F391)=$F391,MAX($H389,$H390,$H391)=$H391)</f>
        <v>0</v>
      </c>
      <c r="O391" t="b">
        <f t="shared" ref="O391" si="913">AND(NOT(N389),NOT(N390),N391)</f>
        <v>0</v>
      </c>
      <c r="S391" s="1" t="s">
        <v>14</v>
      </c>
      <c r="T391" s="2" t="s">
        <v>17</v>
      </c>
      <c r="U391" s="3" t="s">
        <v>18</v>
      </c>
      <c r="V391" s="4" t="s">
        <v>24</v>
      </c>
      <c r="W391" s="1" t="s">
        <v>14</v>
      </c>
      <c r="X391" s="2" t="s">
        <v>17</v>
      </c>
      <c r="Y391" s="3" t="s">
        <v>18</v>
      </c>
      <c r="Z391" s="4" t="s">
        <v>24</v>
      </c>
      <c r="AA391" s="1" t="s">
        <v>14</v>
      </c>
      <c r="AB391" s="2" t="s">
        <v>17</v>
      </c>
      <c r="AC391" s="3" t="s">
        <v>18</v>
      </c>
      <c r="AD391" s="4" t="s">
        <v>24</v>
      </c>
      <c r="AE391" s="1" t="s">
        <v>14</v>
      </c>
      <c r="AF391" s="2" t="s">
        <v>17</v>
      </c>
      <c r="AG391" s="3" t="s">
        <v>18</v>
      </c>
      <c r="AH391" s="4" t="s">
        <v>24</v>
      </c>
      <c r="AM391" s="1" t="s">
        <v>14</v>
      </c>
      <c r="AN391" s="2" t="s">
        <v>17</v>
      </c>
      <c r="AO391" s="3" t="s">
        <v>18</v>
      </c>
      <c r="AP391" s="4" t="s">
        <v>24</v>
      </c>
      <c r="AQ391" s="1" t="s">
        <v>14</v>
      </c>
      <c r="AR391" s="2" t="s">
        <v>17</v>
      </c>
      <c r="AS391" s="3" t="s">
        <v>18</v>
      </c>
      <c r="AT391" s="4" t="s">
        <v>24</v>
      </c>
      <c r="AU391" s="1" t="s">
        <v>14</v>
      </c>
      <c r="AV391" s="2" t="s">
        <v>17</v>
      </c>
      <c r="AW391" s="3" t="s">
        <v>18</v>
      </c>
      <c r="AX391" s="4" t="s">
        <v>24</v>
      </c>
      <c r="AY391" s="1" t="s">
        <v>14</v>
      </c>
      <c r="AZ391" s="2" t="s">
        <v>17</v>
      </c>
      <c r="BA391" s="3" t="s">
        <v>18</v>
      </c>
      <c r="BB391" s="4" t="s">
        <v>24</v>
      </c>
      <c r="BG391" s="1" t="s">
        <v>14</v>
      </c>
      <c r="BH391" s="2" t="s">
        <v>17</v>
      </c>
      <c r="BI391" s="3" t="s">
        <v>18</v>
      </c>
      <c r="BJ391" s="4" t="s">
        <v>24</v>
      </c>
      <c r="BK391" s="1" t="s">
        <v>14</v>
      </c>
      <c r="BL391" s="2" t="s">
        <v>17</v>
      </c>
      <c r="BM391" s="3" t="s">
        <v>18</v>
      </c>
      <c r="BN391" s="4" t="s">
        <v>24</v>
      </c>
      <c r="BO391" s="1" t="s">
        <v>14</v>
      </c>
      <c r="BP391" s="2" t="s">
        <v>17</v>
      </c>
      <c r="BQ391" s="3" t="s">
        <v>18</v>
      </c>
      <c r="BR391" s="4" t="s">
        <v>24</v>
      </c>
      <c r="BS391" s="1" t="s">
        <v>14</v>
      </c>
      <c r="BT391" s="2" t="s">
        <v>17</v>
      </c>
      <c r="BU391" s="3" t="s">
        <v>18</v>
      </c>
      <c r="BV391" s="4" t="s">
        <v>24</v>
      </c>
      <c r="CA391" s="1" t="s">
        <v>14</v>
      </c>
      <c r="CB391" s="2" t="s">
        <v>17</v>
      </c>
      <c r="CC391" s="3" t="s">
        <v>18</v>
      </c>
      <c r="CD391" s="4" t="s">
        <v>24</v>
      </c>
      <c r="CE391" s="1" t="s">
        <v>14</v>
      </c>
      <c r="CF391" s="2" t="s">
        <v>17</v>
      </c>
      <c r="CG391" s="3" t="s">
        <v>18</v>
      </c>
      <c r="CH391" s="4" t="s">
        <v>24</v>
      </c>
      <c r="CI391" s="1" t="s">
        <v>14</v>
      </c>
      <c r="CJ391" s="2" t="s">
        <v>17</v>
      </c>
      <c r="CK391" s="3" t="s">
        <v>18</v>
      </c>
      <c r="CL391" s="4" t="s">
        <v>24</v>
      </c>
      <c r="CM391" s="1" t="s">
        <v>14</v>
      </c>
      <c r="CN391" s="2" t="s">
        <v>17</v>
      </c>
      <c r="CO391" s="3" t="s">
        <v>18</v>
      </c>
      <c r="CP391" s="4" t="s">
        <v>24</v>
      </c>
      <c r="CU391" s="1" t="s">
        <v>14</v>
      </c>
      <c r="CV391" s="2" t="s">
        <v>17</v>
      </c>
      <c r="CW391" s="3" t="s">
        <v>18</v>
      </c>
      <c r="CX391" s="4" t="s">
        <v>24</v>
      </c>
      <c r="CY391" s="1" t="s">
        <v>14</v>
      </c>
      <c r="CZ391" s="2" t="s">
        <v>17</v>
      </c>
      <c r="DA391" s="3" t="s">
        <v>18</v>
      </c>
      <c r="DB391" s="4" t="s">
        <v>24</v>
      </c>
      <c r="DC391" s="1" t="s">
        <v>14</v>
      </c>
      <c r="DD391" s="2" t="s">
        <v>17</v>
      </c>
      <c r="DE391" s="3" t="s">
        <v>18</v>
      </c>
      <c r="DF391" s="4" t="s">
        <v>24</v>
      </c>
      <c r="DG391" s="1" t="s">
        <v>14</v>
      </c>
      <c r="DH391" s="2" t="s">
        <v>17</v>
      </c>
      <c r="DI391" s="3" t="s">
        <v>18</v>
      </c>
      <c r="DJ391" s="4" t="s">
        <v>24</v>
      </c>
      <c r="DO391" s="1" t="s">
        <v>14</v>
      </c>
      <c r="DP391" s="2" t="s">
        <v>17</v>
      </c>
      <c r="DQ391" s="3" t="s">
        <v>18</v>
      </c>
      <c r="DR391" s="4" t="s">
        <v>24</v>
      </c>
      <c r="DS391" s="1" t="s">
        <v>14</v>
      </c>
      <c r="DT391" s="2" t="s">
        <v>17</v>
      </c>
      <c r="DU391" s="3" t="s">
        <v>18</v>
      </c>
      <c r="DV391" s="4" t="s">
        <v>24</v>
      </c>
      <c r="DW391" s="1" t="s">
        <v>14</v>
      </c>
      <c r="DX391" s="2" t="s">
        <v>17</v>
      </c>
      <c r="DY391" s="3" t="s">
        <v>18</v>
      </c>
      <c r="DZ391" s="4" t="s">
        <v>24</v>
      </c>
      <c r="EA391" s="1" t="s">
        <v>14</v>
      </c>
      <c r="EB391" s="2" t="s">
        <v>17</v>
      </c>
      <c r="EC391" s="3" t="s">
        <v>18</v>
      </c>
      <c r="ED391" s="4" t="s">
        <v>24</v>
      </c>
    </row>
    <row r="392" spans="1:134" x14ac:dyDescent="0.25">
      <c r="A392" t="s">
        <v>13</v>
      </c>
      <c r="B392" t="s">
        <v>14</v>
      </c>
      <c r="C392">
        <v>12</v>
      </c>
      <c r="D392">
        <v>43</v>
      </c>
      <c r="E392" t="b">
        <v>0</v>
      </c>
      <c r="F392">
        <v>4.0000000000000001E-3</v>
      </c>
      <c r="G392">
        <v>16</v>
      </c>
      <c r="H392">
        <v>16</v>
      </c>
      <c r="I392">
        <v>64</v>
      </c>
      <c r="J392">
        <v>35</v>
      </c>
      <c r="K392">
        <v>0</v>
      </c>
      <c r="L392">
        <v>11</v>
      </c>
      <c r="M392">
        <f t="shared" si="903"/>
        <v>0</v>
      </c>
      <c r="N392" t="b">
        <f t="shared" ref="N392" si="914">AND(MIN($F392,$F393,$F394)=$F392,MAX($H392,$H393,$H394)=$H392)</f>
        <v>1</v>
      </c>
      <c r="O392" t="b">
        <f t="shared" ref="O392" si="915">AND(N392,NOT(N393),NOT(N394))</f>
        <v>0</v>
      </c>
      <c r="P392">
        <f>P389</f>
        <v>250</v>
      </c>
      <c r="R392" s="8" t="s">
        <v>20</v>
      </c>
      <c r="S392" s="9">
        <f ca="1" xml:space="preserve"> COUNTIFS($A:$A,CELL("contents", S$4), $B:$B,CELL("contents", S$7), $C:$C,CELL("contents", $P392))</f>
        <v>0</v>
      </c>
      <c r="T392" s="18">
        <f ca="1" xml:space="preserve"> COUNTIFS($A:$A,CELL("contents", T$4), $B:$B,CELL("contents", T$7), $C:$C,CELL("contents", $P392))</f>
        <v>0</v>
      </c>
      <c r="U392" s="10">
        <f ca="1" xml:space="preserve"> COUNTIFS($A:$A,CELL("contents", U$4), $B:$B,CELL("contents", U$7), $C:$C,CELL("contents", $P392))</f>
        <v>1250</v>
      </c>
      <c r="V392" s="11">
        <f ca="1" xml:space="preserve"> COUNTIFS($A:$A,CELL("contents", V$4), $B:$B,CELL("contents", V$7), $C:$C,CELL("contents", $P392))</f>
        <v>1250</v>
      </c>
      <c r="W392" s="9">
        <f ca="1" xml:space="preserve"> COUNTIFS($A:$A,CELL("contents", W$4), $B:$B,CELL("contents", W$7), $C:$C,CELL("contents", $P392))</f>
        <v>0</v>
      </c>
      <c r="X392" s="18">
        <f ca="1" xml:space="preserve"> COUNTIFS($A:$A,CELL("contents", X$4), $B:$B,CELL("contents", X$7), $C:$C,CELL("contents", $P392))</f>
        <v>0</v>
      </c>
      <c r="Y392" s="10">
        <f ca="1" xml:space="preserve"> COUNTIFS($A:$A,CELL("contents", Y$4), $B:$B,CELL("contents", Y$7), $C:$C,CELL("contents", $P392))</f>
        <v>1250</v>
      </c>
      <c r="Z392" s="11">
        <f ca="1" xml:space="preserve"> COUNTIFS($A:$A,CELL("contents", Z$4), $B:$B,CELL("contents", Z$7), $C:$C,CELL("contents", $P392))</f>
        <v>1250</v>
      </c>
      <c r="AA392" s="9">
        <f ca="1" xml:space="preserve"> COUNTIFS($A:$A,CELL("contents", AA$4), $B:$B,CELL("contents", AA$7), $C:$C,CELL("contents", $P392))</f>
        <v>0</v>
      </c>
      <c r="AB392" s="18">
        <f ca="1" xml:space="preserve"> COUNTIFS($A:$A,CELL("contents", AB$4), $B:$B,CELL("contents", AB$7), $C:$C,CELL("contents", $P392))</f>
        <v>0</v>
      </c>
      <c r="AC392" s="10">
        <f ca="1" xml:space="preserve"> COUNTIFS($A:$A,CELL("contents", AC$4), $B:$B,CELL("contents", AC$7), $C:$C,CELL("contents", $P392))</f>
        <v>1250</v>
      </c>
      <c r="AD392" s="11">
        <f ca="1" xml:space="preserve"> COUNTIFS($A:$A,CELL("contents", AD$4), $B:$B,CELL("contents", AD$7), $C:$C,CELL("contents", $P392))</f>
        <v>1250</v>
      </c>
      <c r="AE392" s="9">
        <f ca="1" xml:space="preserve"> COUNTIFS($A:$A,CELL("contents", AE$4), $B:$B,CELL("contents", AE$7), $C:$C,CELL("contents", $P392))</f>
        <v>0</v>
      </c>
      <c r="AF392" s="18">
        <f ca="1" xml:space="preserve"> COUNTIFS($A:$A,CELL("contents", AF$4), $B:$B,CELL("contents", AF$7), $C:$C,CELL("contents", $P392))</f>
        <v>0</v>
      </c>
      <c r="AG392" s="10">
        <f ca="1" xml:space="preserve"> COUNTIFS($A:$A,CELL("contents", AG$4), $B:$B,CELL("contents", AG$7), $C:$C,CELL("contents", $P392))</f>
        <v>3750</v>
      </c>
      <c r="AH392" s="11">
        <f ca="1" xml:space="preserve"> COUNTIFS($A:$A,CELL("contents", AH$4), $B:$B,CELL("contents", AH$7), $C:$C,CELL("contents", $P392))</f>
        <v>3750</v>
      </c>
      <c r="AL392" s="8" t="s">
        <v>20</v>
      </c>
      <c r="AM392" s="9">
        <f ca="1" xml:space="preserve"> COUNTIFS($A:$A,CELL("contents", AM$4), $B:$B,CELL("contents", AM$7), $C:$C,CELL("contents", $P392), $G:$G,CELL("contents", AM$3))</f>
        <v>0</v>
      </c>
      <c r="AN392" s="18">
        <f ca="1" xml:space="preserve"> COUNTIFS($A:$A,CELL("contents", AN$4), $B:$B,CELL("contents", AN$7), $C:$C,CELL("contents", $P392), $G:$G,CELL("contents", AN$3))</f>
        <v>0</v>
      </c>
      <c r="AO392" s="10">
        <f ca="1" xml:space="preserve"> COUNTIFS($A:$A,CELL("contents", AO$4), $B:$B,CELL("contents", AO$7), $C:$C,CELL("contents", $P392), $G:$G,CELL("contents", AO$3))</f>
        <v>250</v>
      </c>
      <c r="AP392" s="11">
        <f ca="1" xml:space="preserve"> COUNTIFS($A:$A,CELL("contents", AP$4), $B:$B,CELL("contents", AP$7), $C:$C,CELL("contents", $P392), $G:$G,CELL("contents", AP$3))</f>
        <v>250</v>
      </c>
      <c r="AQ392" s="9">
        <f ca="1" xml:space="preserve"> COUNTIFS($A:$A,CELL("contents", AQ$4), $B:$B,CELL("contents", AQ$7), $C:$C,CELL("contents", $P392), $G:$G,CELL("contents", AQ$3))</f>
        <v>0</v>
      </c>
      <c r="AR392" s="18">
        <f ca="1" xml:space="preserve"> COUNTIFS($A:$A,CELL("contents", AR$4), $B:$B,CELL("contents", AR$7), $C:$C,CELL("contents", $P392), $G:$G,CELL("contents", AR$3))</f>
        <v>0</v>
      </c>
      <c r="AS392" s="10">
        <f ca="1" xml:space="preserve"> COUNTIFS($A:$A,CELL("contents", AS$4), $B:$B,CELL("contents", AS$7), $C:$C,CELL("contents", $P392), $G:$G,CELL("contents", AS$3))</f>
        <v>250</v>
      </c>
      <c r="AT392" s="11">
        <f ca="1" xml:space="preserve"> COUNTIFS($A:$A,CELL("contents", AT$4), $B:$B,CELL("contents", AT$7), $C:$C,CELL("contents", $P392), $G:$G,CELL("contents", AT$3))</f>
        <v>250</v>
      </c>
      <c r="AU392" s="9">
        <f ca="1" xml:space="preserve"> COUNTIFS($A:$A,CELL("contents", AU$4), $B:$B,CELL("contents", AU$7), $C:$C,CELL("contents", $P392), $G:$G,CELL("contents", AU$3))</f>
        <v>0</v>
      </c>
      <c r="AV392" s="18">
        <f ca="1" xml:space="preserve"> COUNTIFS($A:$A,CELL("contents", AV$4), $B:$B,CELL("contents", AV$7), $C:$C,CELL("contents", $P392), $G:$G,CELL("contents", AV$3))</f>
        <v>0</v>
      </c>
      <c r="AW392" s="10">
        <f ca="1" xml:space="preserve"> COUNTIFS($A:$A,CELL("contents", AW$4), $B:$B,CELL("contents", AW$7), $C:$C,CELL("contents", $P392), $G:$G,CELL("contents", AW$3))</f>
        <v>250</v>
      </c>
      <c r="AX392" s="11">
        <f ca="1" xml:space="preserve"> COUNTIFS($A:$A,CELL("contents", AX$4), $B:$B,CELL("contents", AX$7), $C:$C,CELL("contents", $P392), $G:$G,CELL("contents", AX$3))</f>
        <v>250</v>
      </c>
      <c r="AY392" s="9">
        <f ca="1" xml:space="preserve"> COUNTIFS($A:$A,CELL("contents", AY$4), $B:$B,CELL("contents", AY$7), $C:$C,CELL("contents", $P392), $G:$G,CELL("contents", AY$3))</f>
        <v>0</v>
      </c>
      <c r="AZ392" s="18">
        <f ca="1" xml:space="preserve"> COUNTIFS($A:$A,CELL("contents", AZ$4), $B:$B,CELL("contents", AZ$7), $C:$C,CELL("contents", $P392), $G:$G,CELL("contents", AZ$3))</f>
        <v>0</v>
      </c>
      <c r="BA392" s="10">
        <f ca="1" xml:space="preserve"> COUNTIFS($A:$A,CELL("contents", BA$4), $B:$B,CELL("contents", BA$7), $C:$C,CELL("contents", $P392), $G:$G,CELL("contents", BA$3))</f>
        <v>750</v>
      </c>
      <c r="BB392" s="11">
        <f ca="1" xml:space="preserve"> COUNTIFS($A:$A,CELL("contents", BB$4), $B:$B,CELL("contents", BB$7), $C:$C,CELL("contents", $P392), $G:$G,CELL("contents", BB$3))</f>
        <v>750</v>
      </c>
      <c r="BF392" s="8" t="s">
        <v>20</v>
      </c>
      <c r="BG392" s="9">
        <f ca="1" xml:space="preserve"> COUNTIFS($A:$A,CELL("contents", BG$4), $B:$B,CELL("contents", BG$7), $C:$C,CELL("contents", $P392), $G:$G,CELL("contents", BG$3))</f>
        <v>0</v>
      </c>
      <c r="BH392" s="18">
        <f ca="1" xml:space="preserve"> COUNTIFS($A:$A,CELL("contents", BH$4), $B:$B,CELL("contents", BH$7), $C:$C,CELL("contents", $P392), $G:$G,CELL("contents", BH$3))</f>
        <v>0</v>
      </c>
      <c r="BI392" s="10">
        <f ca="1" xml:space="preserve"> COUNTIFS($A:$A,CELL("contents", BI$4), $B:$B,CELL("contents", BI$7), $C:$C,CELL("contents", $P392), $G:$G,CELL("contents", BI$3))</f>
        <v>250</v>
      </c>
      <c r="BJ392" s="11">
        <f ca="1" xml:space="preserve"> COUNTIFS($A:$A,CELL("contents", BJ$4), $B:$B,CELL("contents", BJ$7), $C:$C,CELL("contents", $P392), $G:$G,CELL("contents", BJ$3))</f>
        <v>250</v>
      </c>
      <c r="BK392" s="9">
        <f ca="1" xml:space="preserve"> COUNTIFS($A:$A,CELL("contents", BK$4), $B:$B,CELL("contents", BK$7), $C:$C,CELL("contents", $P392), $G:$G,CELL("contents", BK$3))</f>
        <v>0</v>
      </c>
      <c r="BL392" s="18">
        <f ca="1" xml:space="preserve"> COUNTIFS($A:$A,CELL("contents", BL$4), $B:$B,CELL("contents", BL$7), $C:$C,CELL("contents", $P392), $G:$G,CELL("contents", BL$3))</f>
        <v>0</v>
      </c>
      <c r="BM392" s="10">
        <f ca="1" xml:space="preserve"> COUNTIFS($A:$A,CELL("contents", BM$4), $B:$B,CELL("contents", BM$7), $C:$C,CELL("contents", $P392), $G:$G,CELL("contents", BM$3))</f>
        <v>250</v>
      </c>
      <c r="BN392" s="11">
        <f ca="1" xml:space="preserve"> COUNTIFS($A:$A,CELL("contents", BN$4), $B:$B,CELL("contents", BN$7), $C:$C,CELL("contents", $P392), $G:$G,CELL("contents", BN$3))</f>
        <v>250</v>
      </c>
      <c r="BO392" s="9">
        <f ca="1" xml:space="preserve"> COUNTIFS($A:$A,CELL("contents", BO$4), $B:$B,CELL("contents", BO$7), $C:$C,CELL("contents", $P392), $G:$G,CELL("contents", BO$3))</f>
        <v>0</v>
      </c>
      <c r="BP392" s="18">
        <f ca="1" xml:space="preserve"> COUNTIFS($A:$A,CELL("contents", BP$4), $B:$B,CELL("contents", BP$7), $C:$C,CELL("contents", $P392), $G:$G,CELL("contents", BP$3))</f>
        <v>0</v>
      </c>
      <c r="BQ392" s="10">
        <f ca="1" xml:space="preserve"> COUNTIFS($A:$A,CELL("contents", BQ$4), $B:$B,CELL("contents", BQ$7), $C:$C,CELL("contents", $P392), $G:$G,CELL("contents", BQ$3))</f>
        <v>250</v>
      </c>
      <c r="BR392" s="11">
        <f ca="1" xml:space="preserve"> COUNTIFS($A:$A,CELL("contents", BR$4), $B:$B,CELL("contents", BR$7), $C:$C,CELL("contents", $P392), $G:$G,CELL("contents", BR$3))</f>
        <v>250</v>
      </c>
      <c r="BS392" s="9">
        <f ca="1" xml:space="preserve"> COUNTIFS($A:$A,CELL("contents", BS$4), $B:$B,CELL("contents", BS$7), $C:$C,CELL("contents", $P392), $G:$G,CELL("contents", BS$3))</f>
        <v>0</v>
      </c>
      <c r="BT392" s="18">
        <f ca="1" xml:space="preserve"> COUNTIFS($A:$A,CELL("contents", BT$4), $B:$B,CELL("contents", BT$7), $C:$C,CELL("contents", $P392), $G:$G,CELL("contents", BT$3))</f>
        <v>0</v>
      </c>
      <c r="BU392" s="10">
        <f ca="1" xml:space="preserve"> COUNTIFS($A:$A,CELL("contents", BU$4), $B:$B,CELL("contents", BU$7), $C:$C,CELL("contents", $P392), $G:$G,CELL("contents", BU$3))</f>
        <v>750</v>
      </c>
      <c r="BV392" s="11">
        <f ca="1" xml:space="preserve"> COUNTIFS($A:$A,CELL("contents", BV$4), $B:$B,CELL("contents", BV$7), $C:$C,CELL("contents", $P392), $G:$G,CELL("contents", BV$3))</f>
        <v>750</v>
      </c>
      <c r="BZ392" s="8" t="s">
        <v>20</v>
      </c>
      <c r="CA392" s="9">
        <f ca="1" xml:space="preserve"> COUNTIFS($A:$A,CELL("contents", CA$4), $B:$B,CELL("contents", CA$7), $C:$C,CELL("contents", $P392), $G:$G,CELL("contents", CA$3))</f>
        <v>0</v>
      </c>
      <c r="CB392" s="18">
        <f ca="1" xml:space="preserve"> COUNTIFS($A:$A,CELL("contents", CB$4), $B:$B,CELL("contents", CB$7), $C:$C,CELL("contents", $P392), $G:$G,CELL("contents", CB$3))</f>
        <v>0</v>
      </c>
      <c r="CC392" s="10">
        <f ca="1" xml:space="preserve"> COUNTIFS($A:$A,CELL("contents", CC$4), $B:$B,CELL("contents", CC$7), $C:$C,CELL("contents", $P392), $G:$G,CELL("contents", CC$3))</f>
        <v>250</v>
      </c>
      <c r="CD392" s="11">
        <f ca="1" xml:space="preserve"> COUNTIFS($A:$A,CELL("contents", CD$4), $B:$B,CELL("contents", CD$7), $C:$C,CELL("contents", $P392), $G:$G,CELL("contents", CD$3))</f>
        <v>250</v>
      </c>
      <c r="CE392" s="9">
        <f ca="1" xml:space="preserve"> COUNTIFS($A:$A,CELL("contents", CE$4), $B:$B,CELL("contents", CE$7), $C:$C,CELL("contents", $P392), $G:$G,CELL("contents", CE$3))</f>
        <v>0</v>
      </c>
      <c r="CF392" s="18">
        <f ca="1" xml:space="preserve"> COUNTIFS($A:$A,CELL("contents", CF$4), $B:$B,CELL("contents", CF$7), $C:$C,CELL("contents", $P392), $G:$G,CELL("contents", CF$3))</f>
        <v>0</v>
      </c>
      <c r="CG392" s="10">
        <f ca="1" xml:space="preserve"> COUNTIFS($A:$A,CELL("contents", CG$4), $B:$B,CELL("contents", CG$7), $C:$C,CELL("contents", $P392), $G:$G,CELL("contents", CG$3))</f>
        <v>250</v>
      </c>
      <c r="CH392" s="11">
        <f ca="1" xml:space="preserve"> COUNTIFS($A:$A,CELL("contents", CH$4), $B:$B,CELL("contents", CH$7), $C:$C,CELL("contents", $P392), $G:$G,CELL("contents", CH$3))</f>
        <v>250</v>
      </c>
      <c r="CI392" s="9">
        <f ca="1" xml:space="preserve"> COUNTIFS($A:$A,CELL("contents", CI$4), $B:$B,CELL("contents", CI$7), $C:$C,CELL("contents", $P392), $G:$G,CELL("contents", CI$3))</f>
        <v>0</v>
      </c>
      <c r="CJ392" s="18">
        <f ca="1" xml:space="preserve"> COUNTIFS($A:$A,CELL("contents", CJ$4), $B:$B,CELL("contents", CJ$7), $C:$C,CELL("contents", $P392), $G:$G,CELL("contents", CJ$3))</f>
        <v>0</v>
      </c>
      <c r="CK392" s="10">
        <f ca="1" xml:space="preserve"> COUNTIFS($A:$A,CELL("contents", CK$4), $B:$B,CELL("contents", CK$7), $C:$C,CELL("contents", $P392), $G:$G,CELL("contents", CK$3))</f>
        <v>250</v>
      </c>
      <c r="CL392" s="11">
        <f ca="1" xml:space="preserve"> COUNTIFS($A:$A,CELL("contents", CL$4), $B:$B,CELL("contents", CL$7), $C:$C,CELL("contents", $P392), $G:$G,CELL("contents", CL$3))</f>
        <v>250</v>
      </c>
      <c r="CM392" s="9">
        <f ca="1" xml:space="preserve"> COUNTIFS($A:$A,CELL("contents", CM$4), $B:$B,CELL("contents", CM$7), $C:$C,CELL("contents", $P392), $G:$G,CELL("contents", CM$3))</f>
        <v>0</v>
      </c>
      <c r="CN392" s="18">
        <f ca="1" xml:space="preserve"> COUNTIFS($A:$A,CELL("contents", CN$4), $B:$B,CELL("contents", CN$7), $C:$C,CELL("contents", $P392), $G:$G,CELL("contents", CN$3))</f>
        <v>0</v>
      </c>
      <c r="CO392" s="10">
        <f ca="1" xml:space="preserve"> COUNTIFS($A:$A,CELL("contents", CO$4), $B:$B,CELL("contents", CO$7), $C:$C,CELL("contents", $P392), $G:$G,CELL("contents", CO$3))</f>
        <v>750</v>
      </c>
      <c r="CP392" s="11">
        <f ca="1" xml:space="preserve"> COUNTIFS($A:$A,CELL("contents", CP$4), $B:$B,CELL("contents", CP$7), $C:$C,CELL("contents", $P392), $G:$G,CELL("contents", CP$3))</f>
        <v>750</v>
      </c>
      <c r="CT392" s="8" t="s">
        <v>20</v>
      </c>
      <c r="CU392" s="9">
        <f ca="1" xml:space="preserve"> COUNTIFS($A:$A,CELL("contents", CU$4), $B:$B,CELL("contents", CU$7), $C:$C,CELL("contents", $P392), $G:$G,CELL("contents", CU$3))</f>
        <v>0</v>
      </c>
      <c r="CV392" s="18">
        <f ca="1" xml:space="preserve"> COUNTIFS($A:$A,CELL("contents", CV$4), $B:$B,CELL("contents", CV$7), $C:$C,CELL("contents", $P392), $G:$G,CELL("contents", CV$3))</f>
        <v>0</v>
      </c>
      <c r="CW392" s="10">
        <f ca="1" xml:space="preserve"> COUNTIFS($A:$A,CELL("contents", CW$4), $B:$B,CELL("contents", CW$7), $C:$C,CELL("contents", $P392), $G:$G,CELL("contents", CW$3))</f>
        <v>250</v>
      </c>
      <c r="CX392" s="11">
        <f ca="1" xml:space="preserve"> COUNTIFS($A:$A,CELL("contents", CX$4), $B:$B,CELL("contents", CX$7), $C:$C,CELL("contents", $P392), $G:$G,CELL("contents", CX$3))</f>
        <v>250</v>
      </c>
      <c r="CY392" s="9">
        <f ca="1" xml:space="preserve"> COUNTIFS($A:$A,CELL("contents", CY$4), $B:$B,CELL("contents", CY$7), $C:$C,CELL("contents", $P392), $G:$G,CELL("contents", CY$3))</f>
        <v>0</v>
      </c>
      <c r="CZ392" s="18">
        <f ca="1" xml:space="preserve"> COUNTIFS($A:$A,CELL("contents", CZ$4), $B:$B,CELL("contents", CZ$7), $C:$C,CELL("contents", $P392), $G:$G,CELL("contents", CZ$3))</f>
        <v>0</v>
      </c>
      <c r="DA392" s="10">
        <f ca="1" xml:space="preserve"> COUNTIFS($A:$A,CELL("contents", DA$4), $B:$B,CELL("contents", DA$7), $C:$C,CELL("contents", $P392), $G:$G,CELL("contents", DA$3))</f>
        <v>250</v>
      </c>
      <c r="DB392" s="11">
        <f ca="1" xml:space="preserve"> COUNTIFS($A:$A,CELL("contents", DB$4), $B:$B,CELL("contents", DB$7), $C:$C,CELL("contents", $P392), $G:$G,CELL("contents", DB$3))</f>
        <v>250</v>
      </c>
      <c r="DC392" s="9">
        <f ca="1" xml:space="preserve"> COUNTIFS($A:$A,CELL("contents", DC$4), $B:$B,CELL("contents", DC$7), $C:$C,CELL("contents", $P392), $G:$G,CELL("contents", DC$3))</f>
        <v>0</v>
      </c>
      <c r="DD392" s="18">
        <f ca="1" xml:space="preserve"> COUNTIFS($A:$A,CELL("contents", DD$4), $B:$B,CELL("contents", DD$7), $C:$C,CELL("contents", $P392), $G:$G,CELL("contents", DD$3))</f>
        <v>0</v>
      </c>
      <c r="DE392" s="10">
        <f ca="1" xml:space="preserve"> COUNTIFS($A:$A,CELL("contents", DE$4), $B:$B,CELL("contents", DE$7), $C:$C,CELL("contents", $P392), $G:$G,CELL("contents", DE$3))</f>
        <v>250</v>
      </c>
      <c r="DF392" s="11">
        <f ca="1" xml:space="preserve"> COUNTIFS($A:$A,CELL("contents", DF$4), $B:$B,CELL("contents", DF$7), $C:$C,CELL("contents", $P392), $G:$G,CELL("contents", DF$3))</f>
        <v>250</v>
      </c>
      <c r="DG392" s="9">
        <f ca="1" xml:space="preserve"> COUNTIFS($A:$A,CELL("contents", DG$4), $B:$B,CELL("contents", DG$7), $C:$C,CELL("contents", $P392), $G:$G,CELL("contents", DG$3))</f>
        <v>0</v>
      </c>
      <c r="DH392" s="18">
        <f ca="1" xml:space="preserve"> COUNTIFS($A:$A,CELL("contents", DH$4), $B:$B,CELL("contents", DH$7), $C:$C,CELL("contents", $P392), $G:$G,CELL("contents", DH$3))</f>
        <v>0</v>
      </c>
      <c r="DI392" s="10">
        <f ca="1" xml:space="preserve"> COUNTIFS($A:$A,CELL("contents", DI$4), $B:$B,CELL("contents", DI$7), $C:$C,CELL("contents", $P392), $G:$G,CELL("contents", DI$3))</f>
        <v>750</v>
      </c>
      <c r="DJ392" s="11">
        <f ca="1" xml:space="preserve"> COUNTIFS($A:$A,CELL("contents", DJ$4), $B:$B,CELL("contents", DJ$7), $C:$C,CELL("contents", $P392), $G:$G,CELL("contents", DJ$3))</f>
        <v>750</v>
      </c>
      <c r="DN392" s="8" t="s">
        <v>20</v>
      </c>
      <c r="DO392" s="9">
        <f ca="1" xml:space="preserve"> COUNTIFS($A:$A,CELL("contents", DO$4), $B:$B,CELL("contents", DO$7), $C:$C,CELL("contents", $P392), $G:$G,CELL("contents", DO$3))</f>
        <v>0</v>
      </c>
      <c r="DP392" s="18">
        <f ca="1" xml:space="preserve"> COUNTIFS($A:$A,CELL("contents", DP$4), $B:$B,CELL("contents", DP$7), $C:$C,CELL("contents", $P392), $G:$G,CELL("contents", DP$3))</f>
        <v>0</v>
      </c>
      <c r="DQ392" s="10">
        <f ca="1" xml:space="preserve"> COUNTIFS($A:$A,CELL("contents", DQ$4), $B:$B,CELL("contents", DQ$7), $C:$C,CELL("contents", $P392), $G:$G,CELL("contents", DQ$3))</f>
        <v>250</v>
      </c>
      <c r="DR392" s="11">
        <f ca="1" xml:space="preserve"> COUNTIFS($A:$A,CELL("contents", DR$4), $B:$B,CELL("contents", DR$7), $C:$C,CELL("contents", $P392), $G:$G,CELL("contents", DR$3))</f>
        <v>250</v>
      </c>
      <c r="DS392" s="9">
        <f ca="1" xml:space="preserve"> COUNTIFS($A:$A,CELL("contents", DS$4), $B:$B,CELL("contents", DS$7), $C:$C,CELL("contents", $P392), $G:$G,CELL("contents", DS$3))</f>
        <v>0</v>
      </c>
      <c r="DT392" s="18">
        <f ca="1" xml:space="preserve"> COUNTIFS($A:$A,CELL("contents", DT$4), $B:$B,CELL("contents", DT$7), $C:$C,CELL("contents", $P392), $G:$G,CELL("contents", DT$3))</f>
        <v>0</v>
      </c>
      <c r="DU392" s="10">
        <f ca="1" xml:space="preserve"> COUNTIFS($A:$A,CELL("contents", DU$4), $B:$B,CELL("contents", DU$7), $C:$C,CELL("contents", $P392), $G:$G,CELL("contents", DU$3))</f>
        <v>250</v>
      </c>
      <c r="DV392" s="11">
        <f ca="1" xml:space="preserve"> COUNTIFS($A:$A,CELL("contents", DV$4), $B:$B,CELL("contents", DV$7), $C:$C,CELL("contents", $P392), $G:$G,CELL("contents", DV$3))</f>
        <v>250</v>
      </c>
      <c r="DW392" s="9">
        <f ca="1" xml:space="preserve"> COUNTIFS($A:$A,CELL("contents", DW$4), $B:$B,CELL("contents", DW$7), $C:$C,CELL("contents", $P392), $G:$G,CELL("contents", DW$3))</f>
        <v>0</v>
      </c>
      <c r="DX392" s="18">
        <f ca="1" xml:space="preserve"> COUNTIFS($A:$A,CELL("contents", DX$4), $B:$B,CELL("contents", DX$7), $C:$C,CELL("contents", $P392), $G:$G,CELL("contents", DX$3))</f>
        <v>0</v>
      </c>
      <c r="DY392" s="10">
        <f ca="1" xml:space="preserve"> COUNTIFS($A:$A,CELL("contents", DY$4), $B:$B,CELL("contents", DY$7), $C:$C,CELL("contents", $P392), $G:$G,CELL("contents", DY$3))</f>
        <v>250</v>
      </c>
      <c r="DZ392" s="11">
        <f ca="1" xml:space="preserve"> COUNTIFS($A:$A,CELL("contents", DZ$4), $B:$B,CELL("contents", DZ$7), $C:$C,CELL("contents", $P392), $G:$G,CELL("contents", DZ$3))</f>
        <v>250</v>
      </c>
      <c r="EA392" s="9">
        <f ca="1" xml:space="preserve"> COUNTIFS($A:$A,CELL("contents", EA$4), $B:$B,CELL("contents", EA$7), $C:$C,CELL("contents", $P392), $G:$G,CELL("contents", EA$3))</f>
        <v>0</v>
      </c>
      <c r="EB392" s="18">
        <f ca="1" xml:space="preserve"> COUNTIFS($A:$A,CELL("contents", EB$4), $B:$B,CELL("contents", EB$7), $C:$C,CELL("contents", $P392), $G:$G,CELL("contents", EB$3))</f>
        <v>0</v>
      </c>
      <c r="EC392" s="10">
        <f ca="1" xml:space="preserve"> COUNTIFS($A:$A,CELL("contents", EC$4), $B:$B,CELL("contents", EC$7), $C:$C,CELL("contents", $P392), $G:$G,CELL("contents", EC$3))</f>
        <v>750</v>
      </c>
      <c r="ED392" s="11">
        <f ca="1" xml:space="preserve"> COUNTIFS($A:$A,CELL("contents", ED$4), $B:$B,CELL("contents", ED$7), $C:$C,CELL("contents", $P392), $G:$G,CELL("contents", ED$3))</f>
        <v>750</v>
      </c>
    </row>
    <row r="393" spans="1:134" x14ac:dyDescent="0.25">
      <c r="A393" t="s">
        <v>15</v>
      </c>
      <c r="B393" t="s">
        <v>14</v>
      </c>
      <c r="C393">
        <v>12</v>
      </c>
      <c r="D393">
        <v>43</v>
      </c>
      <c r="E393" t="b">
        <v>0</v>
      </c>
      <c r="F393">
        <v>4.0000000000000001E-3</v>
      </c>
      <c r="G393">
        <v>16</v>
      </c>
      <c r="H393">
        <v>16</v>
      </c>
      <c r="I393">
        <v>36</v>
      </c>
      <c r="J393">
        <v>35</v>
      </c>
      <c r="K393">
        <v>0</v>
      </c>
      <c r="L393">
        <v>11</v>
      </c>
      <c r="M393">
        <f t="shared" si="903"/>
        <v>0</v>
      </c>
      <c r="N393" t="b">
        <f t="shared" ref="N393" si="916">AND(MIN($F392,$F393,$F394)=$F393,MAX($H392,$H393,$H394)=$H393)</f>
        <v>1</v>
      </c>
      <c r="O393" t="b">
        <f t="shared" ref="O393" si="917">AND(NOT(N392),N393,NOT(N394))</f>
        <v>0</v>
      </c>
      <c r="P393">
        <f>P389</f>
        <v>250</v>
      </c>
      <c r="R393" s="2" t="s">
        <v>21</v>
      </c>
      <c r="S393" s="12"/>
      <c r="T393" s="19"/>
      <c r="U393" s="13">
        <f ca="1" xml:space="preserve"> COUNTIFS($A:$A,CELL("contents", U$4), $B:$B,CELL("contents", U$7), $E:$E, "TRUE", $C:$C,CELL("contents", $P392))</f>
        <v>22</v>
      </c>
      <c r="V393" s="14">
        <f ca="1" xml:space="preserve"> COUNTIFS($A:$A,CELL("contents", V$4), $B:$B,CELL("contents", V$7), $E:$E, "TRUE", $C:$C,CELL("contents", $P392))</f>
        <v>22</v>
      </c>
      <c r="W393" s="12"/>
      <c r="X393" s="19"/>
      <c r="Y393" s="13">
        <f ca="1" xml:space="preserve"> COUNTIFS($A:$A,CELL("contents", Y$4), $B:$B,CELL("contents", Y$7), $E:$E, "TRUE", $C:$C,CELL("contents", $P392))</f>
        <v>0</v>
      </c>
      <c r="Z393" s="14">
        <f ca="1" xml:space="preserve"> COUNTIFS($A:$A,CELL("contents", Z$4), $B:$B,CELL("contents", Z$7), $E:$E, "TRUE", $C:$C,CELL("contents", $P392))</f>
        <v>0</v>
      </c>
      <c r="AA393" s="12"/>
      <c r="AB393" s="19"/>
      <c r="AC393" s="13">
        <f ca="1" xml:space="preserve"> COUNTIFS($A:$A,CELL("contents", AC$4), $B:$B,CELL("contents", AC$7), $E:$E, "TRUE", $C:$C,CELL("contents", $P392))</f>
        <v>0</v>
      </c>
      <c r="AD393" s="14">
        <f ca="1" xml:space="preserve"> COUNTIFS($A:$A,CELL("contents", AD$4), $B:$B,CELL("contents", AD$7), $E:$E, "TRUE", $C:$C,CELL("contents", $P392))</f>
        <v>0</v>
      </c>
      <c r="AE393" s="12"/>
      <c r="AF393" s="19"/>
      <c r="AG393" s="13">
        <f ca="1" xml:space="preserve"> COUNTIFS($A:$A,CELL("contents", AG$4), $B:$B,CELL("contents", AG$7), $E:$E, "TRUE", $C:$C,CELL("contents", $P392))</f>
        <v>22</v>
      </c>
      <c r="AH393" s="14">
        <f ca="1" xml:space="preserve"> COUNTIFS($A:$A,CELL("contents", AH$4), $B:$B,CELL("contents", AH$7), $E:$E, "TRUE", $C:$C,CELL("contents", $P392))</f>
        <v>22</v>
      </c>
      <c r="AL393" s="2" t="s">
        <v>21</v>
      </c>
      <c r="AM393" s="12"/>
      <c r="AN393" s="19"/>
      <c r="AO393" s="13">
        <f ca="1" xml:space="preserve"> COUNTIFS($A:$A,CELL("contents", AO$4), $B:$B,CELL("contents", AO$7), $E:$E, "TRUE", $C:$C,CELL("contents", $P392), $G:$G,CELL("contents", AO$3))</f>
        <v>4</v>
      </c>
      <c r="AP393" s="14">
        <f ca="1" xml:space="preserve"> COUNTIFS($A:$A,CELL("contents", AP$4), $B:$B,CELL("contents", AP$7), $E:$E, "TRUE", $C:$C,CELL("contents", $P392), $G:$G,CELL("contents", AP$3))</f>
        <v>4</v>
      </c>
      <c r="AQ393" s="12"/>
      <c r="AR393" s="19"/>
      <c r="AS393" s="13">
        <f ca="1" xml:space="preserve"> COUNTIFS($A:$A,CELL("contents", AS$4), $B:$B,CELL("contents", AS$7), $E:$E, "TRUE", $C:$C,CELL("contents", $P392), $G:$G,CELL("contents", AS$3))</f>
        <v>0</v>
      </c>
      <c r="AT393" s="14">
        <f ca="1" xml:space="preserve"> COUNTIFS($A:$A,CELL("contents", AT$4), $B:$B,CELL("contents", AT$7), $E:$E, "TRUE", $C:$C,CELL("contents", $P392), $G:$G,CELL("contents", AT$3))</f>
        <v>0</v>
      </c>
      <c r="AU393" s="12"/>
      <c r="AV393" s="19"/>
      <c r="AW393" s="13">
        <f ca="1" xml:space="preserve"> COUNTIFS($A:$A,CELL("contents", AW$4), $B:$B,CELL("contents", AW$7), $E:$E, "TRUE", $C:$C,CELL("contents", $P392), $G:$G,CELL("contents", AW$3))</f>
        <v>0</v>
      </c>
      <c r="AX393" s="14">
        <f ca="1" xml:space="preserve"> COUNTIFS($A:$A,CELL("contents", AX$4), $B:$B,CELL("contents", AX$7), $E:$E, "TRUE", $C:$C,CELL("contents", $P392), $G:$G,CELL("contents", AX$3))</f>
        <v>0</v>
      </c>
      <c r="AY393" s="12"/>
      <c r="AZ393" s="19"/>
      <c r="BA393" s="13">
        <f ca="1" xml:space="preserve"> COUNTIFS($A:$A,CELL("contents", BA$4), $B:$B,CELL("contents", BA$7), $E:$E, "TRUE", $C:$C,CELL("contents", $P392), $G:$G,CELL("contents", BA$3))</f>
        <v>4</v>
      </c>
      <c r="BB393" s="14">
        <f ca="1" xml:space="preserve"> COUNTIFS($A:$A,CELL("contents", BB$4), $B:$B,CELL("contents", BB$7), $E:$E, "TRUE", $C:$C,CELL("contents", $P392), $G:$G,CELL("contents", BB$3))</f>
        <v>4</v>
      </c>
      <c r="BF393" s="2" t="s">
        <v>21</v>
      </c>
      <c r="BG393" s="12"/>
      <c r="BH393" s="19"/>
      <c r="BI393" s="13">
        <f ca="1" xml:space="preserve"> COUNTIFS($A:$A,CELL("contents", BI$4), $B:$B,CELL("contents", BI$7), $E:$E, "TRUE", $C:$C,CELL("contents", $P392), $G:$G,CELL("contents", BI$3))</f>
        <v>4</v>
      </c>
      <c r="BJ393" s="14">
        <f ca="1" xml:space="preserve"> COUNTIFS($A:$A,CELL("contents", BJ$4), $B:$B,CELL("contents", BJ$7), $E:$E, "TRUE", $C:$C,CELL("contents", $P392), $G:$G,CELL("contents", BJ$3))</f>
        <v>4</v>
      </c>
      <c r="BK393" s="12"/>
      <c r="BL393" s="19"/>
      <c r="BM393" s="13">
        <f ca="1" xml:space="preserve"> COUNTIFS($A:$A,CELL("contents", BM$4), $B:$B,CELL("contents", BM$7), $E:$E, "TRUE", $C:$C,CELL("contents", $P392), $G:$G,CELL("contents", BM$3))</f>
        <v>0</v>
      </c>
      <c r="BN393" s="14">
        <f ca="1" xml:space="preserve"> COUNTIFS($A:$A,CELL("contents", BN$4), $B:$B,CELL("contents", BN$7), $E:$E, "TRUE", $C:$C,CELL("contents", $P392), $G:$G,CELL("contents", BN$3))</f>
        <v>0</v>
      </c>
      <c r="BO393" s="12"/>
      <c r="BP393" s="19"/>
      <c r="BQ393" s="13">
        <f ca="1" xml:space="preserve"> COUNTIFS($A:$A,CELL("contents", BQ$4), $B:$B,CELL("contents", BQ$7), $E:$E, "TRUE", $C:$C,CELL("contents", $P392), $G:$G,CELL("contents", BQ$3))</f>
        <v>0</v>
      </c>
      <c r="BR393" s="14">
        <f ca="1" xml:space="preserve"> COUNTIFS($A:$A,CELL("contents", BR$4), $B:$B,CELL("contents", BR$7), $E:$E, "TRUE", $C:$C,CELL("contents", $P392), $G:$G,CELL("contents", BR$3))</f>
        <v>0</v>
      </c>
      <c r="BS393" s="12"/>
      <c r="BT393" s="19"/>
      <c r="BU393" s="13">
        <f ca="1" xml:space="preserve"> COUNTIFS($A:$A,CELL("contents", BU$4), $B:$B,CELL("contents", BU$7), $E:$E, "TRUE", $C:$C,CELL("contents", $P392), $G:$G,CELL("contents", BU$3))</f>
        <v>4</v>
      </c>
      <c r="BV393" s="14">
        <f ca="1" xml:space="preserve"> COUNTIFS($A:$A,CELL("contents", BV$4), $B:$B,CELL("contents", BV$7), $E:$E, "TRUE", $C:$C,CELL("contents", $P392), $G:$G,CELL("contents", BV$3))</f>
        <v>4</v>
      </c>
      <c r="BZ393" s="2" t="s">
        <v>21</v>
      </c>
      <c r="CA393" s="12"/>
      <c r="CB393" s="19"/>
      <c r="CC393" s="13">
        <f ca="1" xml:space="preserve"> COUNTIFS($A:$A,CELL("contents", CC$4), $B:$B,CELL("contents", CC$7), $E:$E, "TRUE", $C:$C,CELL("contents", $P392), $G:$G,CELL("contents", CC$3))</f>
        <v>4</v>
      </c>
      <c r="CD393" s="14">
        <f ca="1" xml:space="preserve"> COUNTIFS($A:$A,CELL("contents", CD$4), $B:$B,CELL("contents", CD$7), $E:$E, "TRUE", $C:$C,CELL("contents", $P392), $G:$G,CELL("contents", CD$3))</f>
        <v>4</v>
      </c>
      <c r="CE393" s="12"/>
      <c r="CF393" s="19"/>
      <c r="CG393" s="13">
        <f ca="1" xml:space="preserve"> COUNTIFS($A:$A,CELL("contents", CG$4), $B:$B,CELL("contents", CG$7), $E:$E, "TRUE", $C:$C,CELL("contents", $P392), $G:$G,CELL("contents", CG$3))</f>
        <v>0</v>
      </c>
      <c r="CH393" s="14">
        <f ca="1" xml:space="preserve"> COUNTIFS($A:$A,CELL("contents", CH$4), $B:$B,CELL("contents", CH$7), $E:$E, "TRUE", $C:$C,CELL("contents", $P392), $G:$G,CELL("contents", CH$3))</f>
        <v>0</v>
      </c>
      <c r="CI393" s="12"/>
      <c r="CJ393" s="19"/>
      <c r="CK393" s="13">
        <f ca="1" xml:space="preserve"> COUNTIFS($A:$A,CELL("contents", CK$4), $B:$B,CELL("contents", CK$7), $E:$E, "TRUE", $C:$C,CELL("contents", $P392), $G:$G,CELL("contents", CK$3))</f>
        <v>0</v>
      </c>
      <c r="CL393" s="14">
        <f ca="1" xml:space="preserve"> COUNTIFS($A:$A,CELL("contents", CL$4), $B:$B,CELL("contents", CL$7), $E:$E, "TRUE", $C:$C,CELL("contents", $P392), $G:$G,CELL("contents", CL$3))</f>
        <v>0</v>
      </c>
      <c r="CM393" s="12"/>
      <c r="CN393" s="19"/>
      <c r="CO393" s="13">
        <f ca="1" xml:space="preserve"> COUNTIFS($A:$A,CELL("contents", CO$4), $B:$B,CELL("contents", CO$7), $E:$E, "TRUE", $C:$C,CELL("contents", $P392), $G:$G,CELL("contents", CO$3))</f>
        <v>4</v>
      </c>
      <c r="CP393" s="14">
        <f ca="1" xml:space="preserve"> COUNTIFS($A:$A,CELL("contents", CP$4), $B:$B,CELL("contents", CP$7), $E:$E, "TRUE", $C:$C,CELL("contents", $P392), $G:$G,CELL("contents", CP$3))</f>
        <v>4</v>
      </c>
      <c r="CT393" s="2" t="s">
        <v>21</v>
      </c>
      <c r="CU393" s="12"/>
      <c r="CV393" s="19"/>
      <c r="CW393" s="13">
        <f ca="1" xml:space="preserve"> COUNTIFS($A:$A,CELL("contents", CW$4), $B:$B,CELL("contents", CW$7), $E:$E, "TRUE", $C:$C,CELL("contents", $P392), $G:$G,CELL("contents", CW$3))</f>
        <v>5</v>
      </c>
      <c r="CX393" s="14">
        <f ca="1" xml:space="preserve"> COUNTIFS($A:$A,CELL("contents", CX$4), $B:$B,CELL("contents", CX$7), $E:$E, "TRUE", $C:$C,CELL("contents", $P392), $G:$G,CELL("contents", CX$3))</f>
        <v>5</v>
      </c>
      <c r="CY393" s="12"/>
      <c r="CZ393" s="19"/>
      <c r="DA393" s="13">
        <f ca="1" xml:space="preserve"> COUNTIFS($A:$A,CELL("contents", DA$4), $B:$B,CELL("contents", DA$7), $E:$E, "TRUE", $C:$C,CELL("contents", $P392), $G:$G,CELL("contents", DA$3))</f>
        <v>0</v>
      </c>
      <c r="DB393" s="14">
        <f ca="1" xml:space="preserve"> COUNTIFS($A:$A,CELL("contents", DB$4), $B:$B,CELL("contents", DB$7), $E:$E, "TRUE", $C:$C,CELL("contents", $P392), $G:$G,CELL("contents", DB$3))</f>
        <v>0</v>
      </c>
      <c r="DC393" s="12"/>
      <c r="DD393" s="19"/>
      <c r="DE393" s="13">
        <f ca="1" xml:space="preserve"> COUNTIFS($A:$A,CELL("contents", DE$4), $B:$B,CELL("contents", DE$7), $E:$E, "TRUE", $C:$C,CELL("contents", $P392), $G:$G,CELL("contents", DE$3))</f>
        <v>0</v>
      </c>
      <c r="DF393" s="14">
        <f ca="1" xml:space="preserve"> COUNTIFS($A:$A,CELL("contents", DF$4), $B:$B,CELL("contents", DF$7), $E:$E, "TRUE", $C:$C,CELL("contents", $P392), $G:$G,CELL("contents", DF$3))</f>
        <v>0</v>
      </c>
      <c r="DG393" s="12"/>
      <c r="DH393" s="19"/>
      <c r="DI393" s="13">
        <f ca="1" xml:space="preserve"> COUNTIFS($A:$A,CELL("contents", DI$4), $B:$B,CELL("contents", DI$7), $E:$E, "TRUE", $C:$C,CELL("contents", $P392), $G:$G,CELL("contents", DI$3))</f>
        <v>5</v>
      </c>
      <c r="DJ393" s="14">
        <f ca="1" xml:space="preserve"> COUNTIFS($A:$A,CELL("contents", DJ$4), $B:$B,CELL("contents", DJ$7), $E:$E, "TRUE", $C:$C,CELL("contents", $P392), $G:$G,CELL("contents", DJ$3))</f>
        <v>5</v>
      </c>
      <c r="DN393" s="2" t="s">
        <v>21</v>
      </c>
      <c r="DO393" s="12"/>
      <c r="DP393" s="19"/>
      <c r="DQ393" s="13">
        <f ca="1" xml:space="preserve"> COUNTIFS($A:$A,CELL("contents", DQ$4), $B:$B,CELL("contents", DQ$7), $E:$E, "TRUE", $C:$C,CELL("contents", $P392), $G:$G,CELL("contents", DQ$3))</f>
        <v>5</v>
      </c>
      <c r="DR393" s="14">
        <f ca="1" xml:space="preserve"> COUNTIFS($A:$A,CELL("contents", DR$4), $B:$B,CELL("contents", DR$7), $E:$E, "TRUE", $C:$C,CELL("contents", $P392), $G:$G,CELL("contents", DR$3))</f>
        <v>5</v>
      </c>
      <c r="DS393" s="12"/>
      <c r="DT393" s="19"/>
      <c r="DU393" s="13">
        <f ca="1" xml:space="preserve"> COUNTIFS($A:$A,CELL("contents", DU$4), $B:$B,CELL("contents", DU$7), $E:$E, "TRUE", $C:$C,CELL("contents", $P392), $G:$G,CELL("contents", DU$3))</f>
        <v>0</v>
      </c>
      <c r="DV393" s="14">
        <f ca="1" xml:space="preserve"> COUNTIFS($A:$A,CELL("contents", DV$4), $B:$B,CELL("contents", DV$7), $E:$E, "TRUE", $C:$C,CELL("contents", $P392), $G:$G,CELL("contents", DV$3))</f>
        <v>0</v>
      </c>
      <c r="DW393" s="12"/>
      <c r="DX393" s="19"/>
      <c r="DY393" s="13">
        <f ca="1" xml:space="preserve"> COUNTIFS($A:$A,CELL("contents", DY$4), $B:$B,CELL("contents", DY$7), $E:$E, "TRUE", $C:$C,CELL("contents", $P392), $G:$G,CELL("contents", DY$3))</f>
        <v>0</v>
      </c>
      <c r="DZ393" s="14">
        <f ca="1" xml:space="preserve"> COUNTIFS($A:$A,CELL("contents", DZ$4), $B:$B,CELL("contents", DZ$7), $E:$E, "TRUE", $C:$C,CELL("contents", $P392), $G:$G,CELL("contents", DZ$3))</f>
        <v>0</v>
      </c>
      <c r="EA393" s="12"/>
      <c r="EB393" s="19"/>
      <c r="EC393" s="13">
        <f ca="1" xml:space="preserve"> COUNTIFS($A:$A,CELL("contents", EC$4), $B:$B,CELL("contents", EC$7), $E:$E, "TRUE", $C:$C,CELL("contents", $P392), $G:$G,CELL("contents", EC$3))</f>
        <v>5</v>
      </c>
      <c r="ED393" s="14">
        <f ca="1" xml:space="preserve"> COUNTIFS($A:$A,CELL("contents", ED$4), $B:$B,CELL("contents", ED$7), $E:$E, "TRUE", $C:$C,CELL("contents", $P392), $G:$G,CELL("contents", ED$3))</f>
        <v>5</v>
      </c>
    </row>
    <row r="394" spans="1:134" x14ac:dyDescent="0.25">
      <c r="A394" t="s">
        <v>19</v>
      </c>
      <c r="B394" t="s">
        <v>14</v>
      </c>
      <c r="C394">
        <v>12</v>
      </c>
      <c r="D394">
        <v>43</v>
      </c>
      <c r="E394" t="b">
        <v>0</v>
      </c>
      <c r="F394">
        <v>0.01</v>
      </c>
      <c r="G394">
        <v>16</v>
      </c>
      <c r="H394">
        <v>16</v>
      </c>
      <c r="I394">
        <v>64</v>
      </c>
      <c r="J394">
        <v>35</v>
      </c>
      <c r="K394">
        <v>0</v>
      </c>
      <c r="L394">
        <v>11</v>
      </c>
      <c r="M394">
        <f t="shared" si="903"/>
        <v>0</v>
      </c>
      <c r="N394" t="b">
        <f t="shared" ref="N394" si="918">AND(MIN($F392,$F393,$F394)=$F394,MAX($H392,$H393,$H394)=$H394)</f>
        <v>0</v>
      </c>
      <c r="O394" t="b">
        <f t="shared" ref="O394" si="919">AND(NOT(N392),NOT(N393),N394)</f>
        <v>0</v>
      </c>
      <c r="P394">
        <f>P389</f>
        <v>250</v>
      </c>
      <c r="Q394" s="6" t="s">
        <v>34</v>
      </c>
      <c r="R394" s="21" t="s">
        <v>32</v>
      </c>
      <c r="S394" s="12"/>
      <c r="T394" s="19"/>
      <c r="U394" s="13">
        <f ca="1" xml:space="preserve"> COUNTIFS($N:$N,"TRUE",  $A:$A,CELL("contents", U$4), $B:$B,CELL("contents", U$7), $C:$C,CELL("contents", $P392))</f>
        <v>867</v>
      </c>
      <c r="V394" s="14">
        <f ca="1" xml:space="preserve"> COUNTIFS($N:$N,"TRUE",  $A:$A,CELL("contents", V$4), $B:$B,CELL("contents", V$7), $C:$C,CELL("contents", $P392))</f>
        <v>867</v>
      </c>
      <c r="W394" s="12"/>
      <c r="X394" s="19"/>
      <c r="Y394" s="13">
        <f ca="1" xml:space="preserve"> COUNTIFS($N:$N,"TRUE",  $A:$A,CELL("contents", Y$4), $B:$B,CELL("contents", Y$7), $C:$C,CELL("contents", $P392))</f>
        <v>257</v>
      </c>
      <c r="Z394" s="14">
        <f ca="1" xml:space="preserve"> COUNTIFS($N:$N,"TRUE",  $A:$A,CELL("contents", Z$4), $B:$B,CELL("contents", Z$7), $C:$C,CELL("contents", $P392))</f>
        <v>257</v>
      </c>
      <c r="AA394" s="12"/>
      <c r="AB394" s="19"/>
      <c r="AC394" s="13">
        <f ca="1" xml:space="preserve"> COUNTIFS($N:$N,"TRUE",  $A:$A,CELL("contents", AC$4), $B:$B,CELL("contents", AC$7), $C:$C,CELL("contents", $P392))</f>
        <v>270</v>
      </c>
      <c r="AD394" s="14">
        <f ca="1" xml:space="preserve"> COUNTIFS($N:$N,"TRUE",  $A:$A,CELL("contents", AD$4), $B:$B,CELL("contents", AD$7), $C:$C,CELL("contents", $P392))</f>
        <v>270</v>
      </c>
      <c r="AE394" s="12"/>
      <c r="AF394" s="19"/>
      <c r="AG394" s="13">
        <f ca="1" xml:space="preserve"> COUNTIFS($N:$N,"TRUE",  $A:$A,CELL("contents", AG$4), $B:$B,CELL("contents", AG$7), $C:$C,CELL("contents", $P392))</f>
        <v>1394</v>
      </c>
      <c r="AH394" s="14">
        <f ca="1" xml:space="preserve"> COUNTIFS($N:$N,"TRUE",  $A:$A,CELL("contents", AH$4), $B:$B,CELL("contents", AH$7), $C:$C,CELL("contents", $P392))</f>
        <v>1394</v>
      </c>
      <c r="AK394" s="6" t="s">
        <v>34</v>
      </c>
      <c r="AL394" s="21" t="s">
        <v>32</v>
      </c>
      <c r="AM394" s="12"/>
      <c r="AN394" s="19"/>
      <c r="AO394" s="13">
        <f ca="1" xml:space="preserve"> COUNTIFS($N:$N,"TRUE",  $A:$A,CELL("contents", AO$4), $B:$B,CELL("contents", AO$7), $C:$C,CELL("contents", $P392), $G:$G,CELL("contents", AO$3))</f>
        <v>160</v>
      </c>
      <c r="AP394" s="14">
        <f ca="1" xml:space="preserve"> COUNTIFS($N:$N,"TRUE",  $A:$A,CELL("contents", AP$4), $B:$B,CELL("contents", AP$7), $C:$C,CELL("contents", $P392), $G:$G,CELL("contents", AP$3))</f>
        <v>160</v>
      </c>
      <c r="AQ394" s="12"/>
      <c r="AR394" s="19"/>
      <c r="AS394" s="13">
        <f ca="1" xml:space="preserve"> COUNTIFS($N:$N,"TRUE",  $A:$A,CELL("contents", AS$4), $B:$B,CELL("contents", AS$7), $C:$C,CELL("contents", $P392), $G:$G,CELL("contents", AS$3))</f>
        <v>73</v>
      </c>
      <c r="AT394" s="14">
        <f ca="1" xml:space="preserve"> COUNTIFS($N:$N,"TRUE",  $A:$A,CELL("contents", AT$4), $B:$B,CELL("contents", AT$7), $C:$C,CELL("contents", $P392), $G:$G,CELL("contents", AT$3))</f>
        <v>73</v>
      </c>
      <c r="AU394" s="12"/>
      <c r="AV394" s="19"/>
      <c r="AW394" s="13">
        <f ca="1" xml:space="preserve"> COUNTIFS($N:$N,"TRUE",  $A:$A,CELL("contents", AW$4), $B:$B,CELL("contents", AW$7), $C:$C,CELL("contents", $P392), $G:$G,CELL("contents", AW$3))</f>
        <v>85</v>
      </c>
      <c r="AX394" s="14">
        <f ca="1" xml:space="preserve"> COUNTIFS($N:$N,"TRUE",  $A:$A,CELL("contents", AX$4), $B:$B,CELL("contents", AX$7), $C:$C,CELL("contents", $P392), $G:$G,CELL("contents", AX$3))</f>
        <v>85</v>
      </c>
      <c r="AY394" s="12"/>
      <c r="AZ394" s="19"/>
      <c r="BA394" s="13">
        <f ca="1" xml:space="preserve"> COUNTIFS($N:$N,"TRUE",  $A:$A,CELL("contents", BA$4), $B:$B,CELL("contents", BA$7), $C:$C,CELL("contents", $P392), $G:$G,CELL("contents", BA$3))</f>
        <v>318</v>
      </c>
      <c r="BB394" s="14">
        <f ca="1" xml:space="preserve"> COUNTIFS($N:$N,"TRUE",  $A:$A,CELL("contents", BB$4), $B:$B,CELL("contents", BB$7), $C:$C,CELL("contents", $P392), $G:$G,CELL("contents", BB$3))</f>
        <v>318</v>
      </c>
      <c r="BE394" s="6" t="s">
        <v>34</v>
      </c>
      <c r="BF394" s="21" t="s">
        <v>32</v>
      </c>
      <c r="BG394" s="12"/>
      <c r="BH394" s="19"/>
      <c r="BI394" s="13">
        <f ca="1" xml:space="preserve"> COUNTIFS($N:$N,"TRUE",  $A:$A,CELL("contents", BI$4), $B:$B,CELL("contents", BI$7), $C:$C,CELL("contents", $P392), $G:$G,CELL("contents", BI$3))</f>
        <v>183</v>
      </c>
      <c r="BJ394" s="14">
        <f ca="1" xml:space="preserve"> COUNTIFS($N:$N,"TRUE",  $A:$A,CELL("contents", BJ$4), $B:$B,CELL("contents", BJ$7), $C:$C,CELL("contents", $P392), $G:$G,CELL("contents", BJ$3))</f>
        <v>183</v>
      </c>
      <c r="BK394" s="12"/>
      <c r="BL394" s="19"/>
      <c r="BM394" s="13">
        <f ca="1" xml:space="preserve"> COUNTIFS($N:$N,"TRUE",  $A:$A,CELL("contents", BM$4), $B:$B,CELL("contents", BM$7), $C:$C,CELL("contents", $P392), $G:$G,CELL("contents", BM$3))</f>
        <v>58</v>
      </c>
      <c r="BN394" s="14">
        <f ca="1" xml:space="preserve"> COUNTIFS($N:$N,"TRUE",  $A:$A,CELL("contents", BN$4), $B:$B,CELL("contents", BN$7), $C:$C,CELL("contents", $P392), $G:$G,CELL("contents", BN$3))</f>
        <v>58</v>
      </c>
      <c r="BO394" s="12"/>
      <c r="BP394" s="19"/>
      <c r="BQ394" s="13">
        <f ca="1" xml:space="preserve"> COUNTIFS($N:$N,"TRUE",  $A:$A,CELL("contents", BQ$4), $B:$B,CELL("contents", BQ$7), $C:$C,CELL("contents", $P392), $G:$G,CELL("contents", BQ$3))</f>
        <v>59</v>
      </c>
      <c r="BR394" s="14">
        <f ca="1" xml:space="preserve"> COUNTIFS($N:$N,"TRUE",  $A:$A,CELL("contents", BR$4), $B:$B,CELL("contents", BR$7), $C:$C,CELL("contents", $P392), $G:$G,CELL("contents", BR$3))</f>
        <v>59</v>
      </c>
      <c r="BS394" s="12"/>
      <c r="BT394" s="19"/>
      <c r="BU394" s="13">
        <f ca="1" xml:space="preserve"> COUNTIFS($N:$N,"TRUE",  $A:$A,CELL("contents", BU$4), $B:$B,CELL("contents", BU$7), $C:$C,CELL("contents", $P392), $G:$G,CELL("contents", BU$3))</f>
        <v>300</v>
      </c>
      <c r="BV394" s="14">
        <f ca="1" xml:space="preserve"> COUNTIFS($N:$N,"TRUE",  $A:$A,CELL("contents", BV$4), $B:$B,CELL("contents", BV$7), $C:$C,CELL("contents", $P392), $G:$G,CELL("contents", BV$3))</f>
        <v>300</v>
      </c>
      <c r="BY394" s="6" t="s">
        <v>34</v>
      </c>
      <c r="BZ394" s="21" t="s">
        <v>32</v>
      </c>
      <c r="CA394" s="12"/>
      <c r="CB394" s="19"/>
      <c r="CC394" s="13">
        <f ca="1" xml:space="preserve"> COUNTIFS($N:$N,"TRUE",  $A:$A,CELL("contents", CC$4), $B:$B,CELL("contents", CC$7), $C:$C,CELL("contents", $P392), $G:$G,CELL("contents", CC$3))</f>
        <v>168</v>
      </c>
      <c r="CD394" s="14">
        <f ca="1" xml:space="preserve"> COUNTIFS($N:$N,"TRUE",  $A:$A,CELL("contents", CD$4), $B:$B,CELL("contents", CD$7), $C:$C,CELL("contents", $P392), $G:$G,CELL("contents", CD$3))</f>
        <v>168</v>
      </c>
      <c r="CE394" s="12"/>
      <c r="CF394" s="19"/>
      <c r="CG394" s="13">
        <f ca="1" xml:space="preserve"> COUNTIFS($N:$N,"TRUE",  $A:$A,CELL("contents", CG$4), $B:$B,CELL("contents", CG$7), $C:$C,CELL("contents", $P392), $G:$G,CELL("contents", CG$3))</f>
        <v>49</v>
      </c>
      <c r="CH394" s="14">
        <f ca="1" xml:space="preserve"> COUNTIFS($N:$N,"TRUE",  $A:$A,CELL("contents", CH$4), $B:$B,CELL("contents", CH$7), $C:$C,CELL("contents", $P392), $G:$G,CELL("contents", CH$3))</f>
        <v>49</v>
      </c>
      <c r="CI394" s="12"/>
      <c r="CJ394" s="19"/>
      <c r="CK394" s="13">
        <f ca="1" xml:space="preserve"> COUNTIFS($N:$N,"TRUE",  $A:$A,CELL("contents", CK$4), $B:$B,CELL("contents", CK$7), $C:$C,CELL("contents", $P392), $G:$G,CELL("contents", CK$3))</f>
        <v>48</v>
      </c>
      <c r="CL394" s="14">
        <f ca="1" xml:space="preserve"> COUNTIFS($N:$N,"TRUE",  $A:$A,CELL("contents", CL$4), $B:$B,CELL("contents", CL$7), $C:$C,CELL("contents", $P392), $G:$G,CELL("contents", CL$3))</f>
        <v>48</v>
      </c>
      <c r="CM394" s="12"/>
      <c r="CN394" s="19"/>
      <c r="CO394" s="13">
        <f ca="1" xml:space="preserve"> COUNTIFS($N:$N,"TRUE",  $A:$A,CELL("contents", CO$4), $B:$B,CELL("contents", CO$7), $C:$C,CELL("contents", $P392), $G:$G,CELL("contents", CO$3))</f>
        <v>265</v>
      </c>
      <c r="CP394" s="14">
        <f ca="1" xml:space="preserve"> COUNTIFS($N:$N,"TRUE",  $A:$A,CELL("contents", CP$4), $B:$B,CELL("contents", CP$7), $C:$C,CELL("contents", $P392), $G:$G,CELL("contents", CP$3))</f>
        <v>265</v>
      </c>
      <c r="CS394" s="6" t="s">
        <v>34</v>
      </c>
      <c r="CT394" s="21" t="s">
        <v>32</v>
      </c>
      <c r="CU394" s="12"/>
      <c r="CV394" s="19"/>
      <c r="CW394" s="13">
        <f ca="1" xml:space="preserve"> COUNTIFS($N:$N,"TRUE",  $A:$A,CELL("contents", CW$4), $B:$B,CELL("contents", CW$7), $C:$C,CELL("contents", $P392), $G:$G,CELL("contents", CW$3))</f>
        <v>171</v>
      </c>
      <c r="CX394" s="14">
        <f ca="1" xml:space="preserve"> COUNTIFS($N:$N,"TRUE",  $A:$A,CELL("contents", CX$4), $B:$B,CELL("contents", CX$7), $C:$C,CELL("contents", $P392), $G:$G,CELL("contents", CX$3))</f>
        <v>171</v>
      </c>
      <c r="CY394" s="12"/>
      <c r="CZ394" s="19"/>
      <c r="DA394" s="13">
        <f ca="1" xml:space="preserve"> COUNTIFS($N:$N,"TRUE",  $A:$A,CELL("contents", DA$4), $B:$B,CELL("contents", DA$7), $C:$C,CELL("contents", $P392), $G:$G,CELL("contents", DA$3))</f>
        <v>42</v>
      </c>
      <c r="DB394" s="14">
        <f ca="1" xml:space="preserve"> COUNTIFS($N:$N,"TRUE",  $A:$A,CELL("contents", DB$4), $B:$B,CELL("contents", DB$7), $C:$C,CELL("contents", $P392), $G:$G,CELL("contents", DB$3))</f>
        <v>42</v>
      </c>
      <c r="DC394" s="12"/>
      <c r="DD394" s="19"/>
      <c r="DE394" s="13">
        <f ca="1" xml:space="preserve"> COUNTIFS($N:$N,"TRUE",  $A:$A,CELL("contents", DE$4), $B:$B,CELL("contents", DE$7), $C:$C,CELL("contents", $P392), $G:$G,CELL("contents", DE$3))</f>
        <v>45</v>
      </c>
      <c r="DF394" s="14">
        <f ca="1" xml:space="preserve"> COUNTIFS($N:$N,"TRUE",  $A:$A,CELL("contents", DF$4), $B:$B,CELL("contents", DF$7), $C:$C,CELL("contents", $P392), $G:$G,CELL("contents", DF$3))</f>
        <v>45</v>
      </c>
      <c r="DG394" s="12"/>
      <c r="DH394" s="19"/>
      <c r="DI394" s="13">
        <f ca="1" xml:space="preserve"> COUNTIFS($N:$N,"TRUE",  $A:$A,CELL("contents", DI$4), $B:$B,CELL("contents", DI$7), $C:$C,CELL("contents", $P392), $G:$G,CELL("contents", DI$3))</f>
        <v>258</v>
      </c>
      <c r="DJ394" s="14">
        <f ca="1" xml:space="preserve"> COUNTIFS($N:$N,"TRUE",  $A:$A,CELL("contents", DJ$4), $B:$B,CELL("contents", DJ$7), $C:$C,CELL("contents", $P392), $G:$G,CELL("contents", DJ$3))</f>
        <v>258</v>
      </c>
      <c r="DM394" s="6" t="s">
        <v>34</v>
      </c>
      <c r="DN394" s="21" t="s">
        <v>32</v>
      </c>
      <c r="DO394" s="12"/>
      <c r="DP394" s="19"/>
      <c r="DQ394" s="13">
        <f ca="1" xml:space="preserve"> COUNTIFS($N:$N,"TRUE",  $A:$A,CELL("contents", DQ$4), $B:$B,CELL("contents", DQ$7), $C:$C,CELL("contents", $P392), $G:$G,CELL("contents", DQ$3))</f>
        <v>185</v>
      </c>
      <c r="DR394" s="14">
        <f ca="1" xml:space="preserve"> COUNTIFS($N:$N,"TRUE",  $A:$A,CELL("contents", DR$4), $B:$B,CELL("contents", DR$7), $C:$C,CELL("contents", $P392), $G:$G,CELL("contents", DR$3))</f>
        <v>185</v>
      </c>
      <c r="DS394" s="12"/>
      <c r="DT394" s="19"/>
      <c r="DU394" s="13">
        <f ca="1" xml:space="preserve"> COUNTIFS($N:$N,"TRUE",  $A:$A,CELL("contents", DU$4), $B:$B,CELL("contents", DU$7), $C:$C,CELL("contents", $P392), $G:$G,CELL("contents", DU$3))</f>
        <v>35</v>
      </c>
      <c r="DV394" s="14">
        <f ca="1" xml:space="preserve"> COUNTIFS($N:$N,"TRUE",  $A:$A,CELL("contents", DV$4), $B:$B,CELL("contents", DV$7), $C:$C,CELL("contents", $P392), $G:$G,CELL("contents", DV$3))</f>
        <v>35</v>
      </c>
      <c r="DW394" s="12"/>
      <c r="DX394" s="19"/>
      <c r="DY394" s="13">
        <f ca="1" xml:space="preserve"> COUNTIFS($N:$N,"TRUE",  $A:$A,CELL("contents", DY$4), $B:$B,CELL("contents", DY$7), $C:$C,CELL("contents", $P392), $G:$G,CELL("contents", DY$3))</f>
        <v>33</v>
      </c>
      <c r="DZ394" s="14">
        <f ca="1" xml:space="preserve"> COUNTIFS($N:$N,"TRUE",  $A:$A,CELL("contents", DZ$4), $B:$B,CELL("contents", DZ$7), $C:$C,CELL("contents", $P392), $G:$G,CELL("contents", DZ$3))</f>
        <v>33</v>
      </c>
      <c r="EA394" s="12"/>
      <c r="EB394" s="19"/>
      <c r="EC394" s="13">
        <f ca="1" xml:space="preserve"> COUNTIFS($N:$N,"TRUE",  $A:$A,CELL("contents", EC$4), $B:$B,CELL("contents", EC$7), $C:$C,CELL("contents", $P392), $G:$G,CELL("contents", EC$3))</f>
        <v>253</v>
      </c>
      <c r="ED394" s="14">
        <f ca="1" xml:space="preserve"> COUNTIFS($N:$N,"TRUE",  $A:$A,CELL("contents", ED$4), $B:$B,CELL("contents", ED$7), $C:$C,CELL("contents", $P392), $G:$G,CELL("contents", ED$3))</f>
        <v>253</v>
      </c>
    </row>
    <row r="395" spans="1:134" x14ac:dyDescent="0.25">
      <c r="A395" t="s">
        <v>13</v>
      </c>
      <c r="B395" t="s">
        <v>14</v>
      </c>
      <c r="C395">
        <v>12</v>
      </c>
      <c r="D395">
        <v>44</v>
      </c>
      <c r="E395" t="b">
        <v>0</v>
      </c>
      <c r="F395">
        <v>6.0000000000000001E-3</v>
      </c>
      <c r="G395">
        <v>16</v>
      </c>
      <c r="H395">
        <v>16</v>
      </c>
      <c r="I395">
        <v>64</v>
      </c>
      <c r="J395">
        <v>35</v>
      </c>
      <c r="K395">
        <v>0</v>
      </c>
      <c r="L395">
        <v>11</v>
      </c>
      <c r="M395">
        <f t="shared" si="903"/>
        <v>0</v>
      </c>
      <c r="N395" t="b">
        <f t="shared" ref="N395" si="920">AND(MIN($F395,$F396,$F397)=$F395,MAX($H395,$H396,$H397)=$H395)</f>
        <v>0</v>
      </c>
      <c r="O395" t="b">
        <f t="shared" ref="O395" si="921">AND(N395,NOT(N396),NOT(N397))</f>
        <v>0</v>
      </c>
      <c r="P395">
        <f>P389</f>
        <v>250</v>
      </c>
      <c r="Q395" s="5" t="s">
        <v>35</v>
      </c>
      <c r="R395" s="21"/>
      <c r="S395" s="12"/>
      <c r="T395" s="19"/>
      <c r="U395" s="13">
        <f ca="1" xml:space="preserve"> COUNTIFS($O:$O,"TRUE",  $A:$A,CELL("contents", U$4), $B:$B,CELL("contents", U$7), $C:$C,CELL("contents", $P392))</f>
        <v>773</v>
      </c>
      <c r="V395" s="14">
        <f ca="1" xml:space="preserve"> COUNTIFS($O:$O,"TRUE",  $A:$A,CELL("contents", V$4), $B:$B,CELL("contents", V$7), $C:$C,CELL("contents", $P392))</f>
        <v>773</v>
      </c>
      <c r="W395" s="12"/>
      <c r="X395" s="19"/>
      <c r="Y395" s="13">
        <f ca="1" xml:space="preserve"> COUNTIFS($O:$O,"TRUE",  $A:$A,CELL("contents", Y$4), $B:$B,CELL("contents", Y$7), $C:$C,CELL("contents", $P392))</f>
        <v>167</v>
      </c>
      <c r="Z395" s="14">
        <f ca="1" xml:space="preserve"> COUNTIFS($O:$O,"TRUE",  $A:$A,CELL("contents", Z$4), $B:$B,CELL("contents", Z$7), $C:$C,CELL("contents", $P392))</f>
        <v>167</v>
      </c>
      <c r="AA395" s="12"/>
      <c r="AB395" s="19"/>
      <c r="AC395" s="13">
        <f ca="1" xml:space="preserve"> COUNTIFS($O:$O,"TRUE",  $A:$A,CELL("contents", AC$4), $B:$B,CELL("contents", AC$7), $C:$C,CELL("contents", $P392))</f>
        <v>187</v>
      </c>
      <c r="AD395" s="14">
        <f ca="1" xml:space="preserve"> COUNTIFS($O:$O,"TRUE",  $A:$A,CELL("contents", AD$4), $B:$B,CELL("contents", AD$7), $C:$C,CELL("contents", $P392))</f>
        <v>187</v>
      </c>
      <c r="AE395" s="12"/>
      <c r="AF395" s="19"/>
      <c r="AG395" s="13">
        <f ca="1" xml:space="preserve"> COUNTIFS($O:$O,"TRUE",  $A:$A,CELL("contents", AG$4), $B:$B,CELL("contents", AG$7), $C:$C,CELL("contents", $P392))</f>
        <v>1127</v>
      </c>
      <c r="AH395" s="14">
        <f ca="1" xml:space="preserve"> COUNTIFS($O:$O,"TRUE",  $A:$A,CELL("contents", AH$4), $B:$B,CELL("contents", AH$7), $C:$C,CELL("contents", $P392))</f>
        <v>1127</v>
      </c>
      <c r="AK395" s="5" t="s">
        <v>35</v>
      </c>
      <c r="AL395" s="21"/>
      <c r="AM395" s="12"/>
      <c r="AN395" s="19"/>
      <c r="AO395" s="13">
        <f ca="1" xml:space="preserve"> COUNTIFS($O:$O,"TRUE",  $A:$A,CELL("contents", AO$4), $B:$B,CELL("contents", AO$7), $C:$C,CELL("contents", $P392), $G:$G,CELL("contents", AO$3))</f>
        <v>111</v>
      </c>
      <c r="AP395" s="14">
        <f ca="1" xml:space="preserve"> COUNTIFS($O:$O,"TRUE",  $A:$A,CELL("contents", AP$4), $B:$B,CELL("contents", AP$7), $C:$C,CELL("contents", $P392), $G:$G,CELL("contents", AP$3))</f>
        <v>111</v>
      </c>
      <c r="AQ395" s="12"/>
      <c r="AR395" s="19"/>
      <c r="AS395" s="13">
        <f ca="1" xml:space="preserve"> COUNTIFS($O:$O,"TRUE",  $A:$A,CELL("contents", AS$4), $B:$B,CELL("contents", AS$7), $C:$C,CELL("contents", $P392), $G:$G,CELL("contents", AS$3))</f>
        <v>34</v>
      </c>
      <c r="AT395" s="14">
        <f ca="1" xml:space="preserve"> COUNTIFS($O:$O,"TRUE",  $A:$A,CELL("contents", AT$4), $B:$B,CELL("contents", AT$7), $C:$C,CELL("contents", $P392), $G:$G,CELL("contents", AT$3))</f>
        <v>34</v>
      </c>
      <c r="AU395" s="12"/>
      <c r="AV395" s="19"/>
      <c r="AW395" s="13">
        <f ca="1" xml:space="preserve"> COUNTIFS($O:$O,"TRUE",  $A:$A,CELL("contents", AW$4), $B:$B,CELL("contents", AW$7), $C:$C,CELL("contents", $P392), $G:$G,CELL("contents", AW$3))</f>
        <v>49</v>
      </c>
      <c r="AX395" s="14">
        <f ca="1" xml:space="preserve"> COUNTIFS($O:$O,"TRUE",  $A:$A,CELL("contents", AX$4), $B:$B,CELL("contents", AX$7), $C:$C,CELL("contents", $P392), $G:$G,CELL("contents", AX$3))</f>
        <v>49</v>
      </c>
      <c r="AY395" s="12"/>
      <c r="AZ395" s="19"/>
      <c r="BA395" s="13">
        <f ca="1" xml:space="preserve"> COUNTIFS($O:$O,"TRUE",  $A:$A,CELL("contents", BA$4), $B:$B,CELL("contents", BA$7), $C:$C,CELL("contents", $P392), $G:$G,CELL("contents", BA$3))</f>
        <v>194</v>
      </c>
      <c r="BB395" s="14">
        <f ca="1" xml:space="preserve"> COUNTIFS($O:$O,"TRUE",  $A:$A,CELL("contents", BB$4), $B:$B,CELL("contents", BB$7), $C:$C,CELL("contents", $P392), $G:$G,CELL("contents", BB$3))</f>
        <v>194</v>
      </c>
      <c r="BE395" s="5" t="s">
        <v>35</v>
      </c>
      <c r="BF395" s="21"/>
      <c r="BG395" s="12"/>
      <c r="BH395" s="19"/>
      <c r="BI395" s="13">
        <f ca="1" xml:space="preserve"> COUNTIFS($O:$O,"TRUE",  $A:$A,CELL("contents", BI$4), $B:$B,CELL("contents", BI$7), $C:$C,CELL("contents", $P392), $G:$G,CELL("contents", BI$3))</f>
        <v>152</v>
      </c>
      <c r="BJ395" s="14">
        <f ca="1" xml:space="preserve"> COUNTIFS($O:$O,"TRUE",  $A:$A,CELL("contents", BJ$4), $B:$B,CELL("contents", BJ$7), $C:$C,CELL("contents", $P392), $G:$G,CELL("contents", BJ$3))</f>
        <v>152</v>
      </c>
      <c r="BK395" s="12"/>
      <c r="BL395" s="19"/>
      <c r="BM395" s="13">
        <f ca="1" xml:space="preserve"> COUNTIFS($O:$O,"TRUE",  $A:$A,CELL("contents", BM$4), $B:$B,CELL("contents", BM$7), $C:$C,CELL("contents", $P392), $G:$G,CELL("contents", BM$3))</f>
        <v>28</v>
      </c>
      <c r="BN395" s="14">
        <f ca="1" xml:space="preserve"> COUNTIFS($O:$O,"TRUE",  $A:$A,CELL("contents", BN$4), $B:$B,CELL("contents", BN$7), $C:$C,CELL("contents", $P392), $G:$G,CELL("contents", BN$3))</f>
        <v>28</v>
      </c>
      <c r="BO395" s="12"/>
      <c r="BP395" s="19"/>
      <c r="BQ395" s="13">
        <f ca="1" xml:space="preserve"> COUNTIFS($O:$O,"TRUE",  $A:$A,CELL("contents", BQ$4), $B:$B,CELL("contents", BQ$7), $C:$C,CELL("contents", $P392), $G:$G,CELL("contents", BQ$3))</f>
        <v>29</v>
      </c>
      <c r="BR395" s="14">
        <f ca="1" xml:space="preserve"> COUNTIFS($O:$O,"TRUE",  $A:$A,CELL("contents", BR$4), $B:$B,CELL("contents", BR$7), $C:$C,CELL("contents", $P392), $G:$G,CELL("contents", BR$3))</f>
        <v>29</v>
      </c>
      <c r="BS395" s="12"/>
      <c r="BT395" s="19"/>
      <c r="BU395" s="13">
        <f ca="1" xml:space="preserve"> COUNTIFS($O:$O,"TRUE",  $A:$A,CELL("contents", BU$4), $B:$B,CELL("contents", BU$7), $C:$C,CELL("contents", $P392), $G:$G,CELL("contents", BU$3))</f>
        <v>209</v>
      </c>
      <c r="BV395" s="14">
        <f ca="1" xml:space="preserve"> COUNTIFS($O:$O,"TRUE",  $A:$A,CELL("contents", BV$4), $B:$B,CELL("contents", BV$7), $C:$C,CELL("contents", $P392), $G:$G,CELL("contents", BV$3))</f>
        <v>209</v>
      </c>
      <c r="BY395" s="5" t="s">
        <v>35</v>
      </c>
      <c r="BZ395" s="21"/>
      <c r="CA395" s="12"/>
      <c r="CB395" s="19"/>
      <c r="CC395" s="13">
        <f ca="1" xml:space="preserve"> COUNTIFS($O:$O,"TRUE",  $A:$A,CELL("contents", CC$4), $B:$B,CELL("contents", CC$7), $C:$C,CELL("contents", $P392), $G:$G,CELL("contents", CC$3))</f>
        <v>159</v>
      </c>
      <c r="CD395" s="14">
        <f ca="1" xml:space="preserve"> COUNTIFS($O:$O,"TRUE",  $A:$A,CELL("contents", CD$4), $B:$B,CELL("contents", CD$7), $C:$C,CELL("contents", $P392), $G:$G,CELL("contents", CD$3))</f>
        <v>159</v>
      </c>
      <c r="CE395" s="12"/>
      <c r="CF395" s="19"/>
      <c r="CG395" s="13">
        <f ca="1" xml:space="preserve"> COUNTIFS($O:$O,"TRUE",  $A:$A,CELL("contents", CG$4), $B:$B,CELL("contents", CG$7), $C:$C,CELL("contents", $P392), $G:$G,CELL("contents", CG$3))</f>
        <v>37</v>
      </c>
      <c r="CH395" s="14">
        <f ca="1" xml:space="preserve"> COUNTIFS($O:$O,"TRUE",  $A:$A,CELL("contents", CH$4), $B:$B,CELL("contents", CH$7), $C:$C,CELL("contents", $P392), $G:$G,CELL("contents", CH$3))</f>
        <v>37</v>
      </c>
      <c r="CI395" s="12"/>
      <c r="CJ395" s="19"/>
      <c r="CK395" s="13">
        <f ca="1" xml:space="preserve"> COUNTIFS($O:$O,"TRUE",  $A:$A,CELL("contents", CK$4), $B:$B,CELL("contents", CK$7), $C:$C,CELL("contents", $P392), $G:$G,CELL("contents", CK$3))</f>
        <v>39</v>
      </c>
      <c r="CL395" s="14">
        <f ca="1" xml:space="preserve"> COUNTIFS($O:$O,"TRUE",  $A:$A,CELL("contents", CL$4), $B:$B,CELL("contents", CL$7), $C:$C,CELL("contents", $P392), $G:$G,CELL("contents", CL$3))</f>
        <v>39</v>
      </c>
      <c r="CM395" s="12"/>
      <c r="CN395" s="19"/>
      <c r="CO395" s="13">
        <f ca="1" xml:space="preserve"> COUNTIFS($O:$O,"TRUE",  $A:$A,CELL("contents", CO$4), $B:$B,CELL("contents", CO$7), $C:$C,CELL("contents", $P392), $G:$G,CELL("contents", CO$3))</f>
        <v>235</v>
      </c>
      <c r="CP395" s="14">
        <f ca="1" xml:space="preserve"> COUNTIFS($O:$O,"TRUE",  $A:$A,CELL("contents", CP$4), $B:$B,CELL("contents", CP$7), $C:$C,CELL("contents", $P392), $G:$G,CELL("contents", CP$3))</f>
        <v>235</v>
      </c>
      <c r="CS395" s="5" t="s">
        <v>35</v>
      </c>
      <c r="CT395" s="21"/>
      <c r="CU395" s="12"/>
      <c r="CV395" s="19"/>
      <c r="CW395" s="13">
        <f ca="1" xml:space="preserve"> COUNTIFS($O:$O,"TRUE",  $A:$A,CELL("contents", CW$4), $B:$B,CELL("contents", CW$7), $C:$C,CELL("contents", $P392), $G:$G,CELL("contents", CW$3))</f>
        <v>168</v>
      </c>
      <c r="CX395" s="14">
        <f ca="1" xml:space="preserve"> COUNTIFS($O:$O,"TRUE",  $A:$A,CELL("contents", CX$4), $B:$B,CELL("contents", CX$7), $C:$C,CELL("contents", $P392), $G:$G,CELL("contents", CX$3))</f>
        <v>168</v>
      </c>
      <c r="CY395" s="12"/>
      <c r="CZ395" s="19"/>
      <c r="DA395" s="13">
        <f ca="1" xml:space="preserve"> COUNTIFS($O:$O,"TRUE",  $A:$A,CELL("contents", DA$4), $B:$B,CELL("contents", DA$7), $C:$C,CELL("contents", $P392), $G:$G,CELL("contents", DA$3))</f>
        <v>35</v>
      </c>
      <c r="DB395" s="14">
        <f ca="1" xml:space="preserve"> COUNTIFS($O:$O,"TRUE",  $A:$A,CELL("contents", DB$4), $B:$B,CELL("contents", DB$7), $C:$C,CELL("contents", $P392), $G:$G,CELL("contents", DB$3))</f>
        <v>35</v>
      </c>
      <c r="DC395" s="12"/>
      <c r="DD395" s="19"/>
      <c r="DE395" s="13">
        <f ca="1" xml:space="preserve"> COUNTIFS($O:$O,"TRUE",  $A:$A,CELL("contents", DE$4), $B:$B,CELL("contents", DE$7), $C:$C,CELL("contents", $P392), $G:$G,CELL("contents", DE$3))</f>
        <v>39</v>
      </c>
      <c r="DF395" s="14">
        <f ca="1" xml:space="preserve"> COUNTIFS($O:$O,"TRUE",  $A:$A,CELL("contents", DF$4), $B:$B,CELL("contents", DF$7), $C:$C,CELL("contents", $P392), $G:$G,CELL("contents", DF$3))</f>
        <v>39</v>
      </c>
      <c r="DG395" s="12"/>
      <c r="DH395" s="19"/>
      <c r="DI395" s="13">
        <f ca="1" xml:space="preserve"> COUNTIFS($O:$O,"TRUE",  $A:$A,CELL("contents", DI$4), $B:$B,CELL("contents", DI$7), $C:$C,CELL("contents", $P392), $G:$G,CELL("contents", DI$3))</f>
        <v>242</v>
      </c>
      <c r="DJ395" s="14">
        <f ca="1" xml:space="preserve"> COUNTIFS($O:$O,"TRUE",  $A:$A,CELL("contents", DJ$4), $B:$B,CELL("contents", DJ$7), $C:$C,CELL("contents", $P392), $G:$G,CELL("contents", DJ$3))</f>
        <v>242</v>
      </c>
      <c r="DM395" s="5" t="s">
        <v>35</v>
      </c>
      <c r="DN395" s="21"/>
      <c r="DO395" s="12"/>
      <c r="DP395" s="19"/>
      <c r="DQ395" s="13">
        <f ca="1" xml:space="preserve"> COUNTIFS($O:$O,"TRUE",  $A:$A,CELL("contents", DQ$4), $B:$B,CELL("contents", DQ$7), $C:$C,CELL("contents", $P392), $G:$G,CELL("contents", DQ$3))</f>
        <v>183</v>
      </c>
      <c r="DR395" s="14">
        <f ca="1" xml:space="preserve"> COUNTIFS($O:$O,"TRUE",  $A:$A,CELL("contents", DR$4), $B:$B,CELL("contents", DR$7), $C:$C,CELL("contents", $P392), $G:$G,CELL("contents", DR$3))</f>
        <v>183</v>
      </c>
      <c r="DS395" s="12"/>
      <c r="DT395" s="19"/>
      <c r="DU395" s="13">
        <f ca="1" xml:space="preserve"> COUNTIFS($O:$O,"TRUE",  $A:$A,CELL("contents", DU$4), $B:$B,CELL("contents", DU$7), $C:$C,CELL("contents", $P392), $G:$G,CELL("contents", DU$3))</f>
        <v>33</v>
      </c>
      <c r="DV395" s="14">
        <f ca="1" xml:space="preserve"> COUNTIFS($O:$O,"TRUE",  $A:$A,CELL("contents", DV$4), $B:$B,CELL("contents", DV$7), $C:$C,CELL("contents", $P392), $G:$G,CELL("contents", DV$3))</f>
        <v>33</v>
      </c>
      <c r="DW395" s="12"/>
      <c r="DX395" s="19"/>
      <c r="DY395" s="13">
        <f ca="1" xml:space="preserve"> COUNTIFS($O:$O,"TRUE",  $A:$A,CELL("contents", DY$4), $B:$B,CELL("contents", DY$7), $C:$C,CELL("contents", $P392), $G:$G,CELL("contents", DY$3))</f>
        <v>31</v>
      </c>
      <c r="DZ395" s="14">
        <f ca="1" xml:space="preserve"> COUNTIFS($O:$O,"TRUE",  $A:$A,CELL("contents", DZ$4), $B:$B,CELL("contents", DZ$7), $C:$C,CELL("contents", $P392), $G:$G,CELL("contents", DZ$3))</f>
        <v>31</v>
      </c>
      <c r="EA395" s="12"/>
      <c r="EB395" s="19"/>
      <c r="EC395" s="13">
        <f ca="1" xml:space="preserve"> COUNTIFS($O:$O,"TRUE",  $A:$A,CELL("contents", EC$4), $B:$B,CELL("contents", EC$7), $C:$C,CELL("contents", $P392), $G:$G,CELL("contents", EC$3))</f>
        <v>247</v>
      </c>
      <c r="ED395" s="14">
        <f ca="1" xml:space="preserve"> COUNTIFS($O:$O,"TRUE",  $A:$A,CELL("contents", ED$4), $B:$B,CELL("contents", ED$7), $C:$C,CELL("contents", $P392), $G:$G,CELL("contents", ED$3))</f>
        <v>247</v>
      </c>
    </row>
    <row r="396" spans="1:134" x14ac:dyDescent="0.25">
      <c r="A396" t="s">
        <v>15</v>
      </c>
      <c r="B396" t="s">
        <v>14</v>
      </c>
      <c r="C396">
        <v>12</v>
      </c>
      <c r="D396">
        <v>44</v>
      </c>
      <c r="E396" t="b">
        <v>0</v>
      </c>
      <c r="F396">
        <v>4.0000000000000001E-3</v>
      </c>
      <c r="G396">
        <v>16</v>
      </c>
      <c r="H396">
        <v>16</v>
      </c>
      <c r="I396">
        <v>36</v>
      </c>
      <c r="J396">
        <v>35</v>
      </c>
      <c r="K396">
        <v>0</v>
      </c>
      <c r="L396">
        <v>11</v>
      </c>
      <c r="M396">
        <f t="shared" si="903"/>
        <v>0</v>
      </c>
      <c r="N396" t="b">
        <f t="shared" ref="N396" si="922">AND(MIN($F395,$F396,$F397)=$F396,MAX($H395,$H396,$H397)=$H396)</f>
        <v>1</v>
      </c>
      <c r="O396" t="b">
        <f t="shared" ref="O396" si="923">AND(NOT(N395),N396,NOT(N397))</f>
        <v>1</v>
      </c>
      <c r="P396">
        <f>P389</f>
        <v>250</v>
      </c>
      <c r="Q396" s="7" t="s">
        <v>36</v>
      </c>
      <c r="R396" s="21"/>
      <c r="S396" s="12"/>
      <c r="T396" s="19"/>
      <c r="U396" s="13">
        <f ca="1" xml:space="preserve"> COUNTIFS($N:$N,"FALSE",  $A:$A,CELL("contents", U$4), $B:$B,CELL("contents", U$7), $C:$C,CELL("contents", $P392))</f>
        <v>383</v>
      </c>
      <c r="V396" s="14">
        <f ca="1" xml:space="preserve"> COUNTIFS($N:$N,"FALSE",  $A:$A,CELL("contents", V$4), $B:$B,CELL("contents", V$7), $C:$C,CELL("contents", $P392))</f>
        <v>383</v>
      </c>
      <c r="W396" s="12"/>
      <c r="X396" s="19"/>
      <c r="Y396" s="13">
        <f ca="1" xml:space="preserve"> COUNTIFS($N:$N,"FALSE",  $A:$A,CELL("contents", Y$4), $B:$B,CELL("contents", Y$7), $C:$C,CELL("contents", $P392))</f>
        <v>993</v>
      </c>
      <c r="Z396" s="14">
        <f ca="1" xml:space="preserve"> COUNTIFS($N:$N,"FALSE",  $A:$A,CELL("contents", Z$4), $B:$B,CELL("contents", Z$7), $C:$C,CELL("contents", $P392))</f>
        <v>993</v>
      </c>
      <c r="AA396" s="12"/>
      <c r="AB396" s="19"/>
      <c r="AC396" s="13">
        <f ca="1" xml:space="preserve"> COUNTIFS($N:$N,"FALSE",  $A:$A,CELL("contents", AC$4), $B:$B,CELL("contents", AC$7), $C:$C,CELL("contents", $P392))</f>
        <v>980</v>
      </c>
      <c r="AD396" s="14">
        <f ca="1" xml:space="preserve"> COUNTIFS($N:$N,"FALSE",  $A:$A,CELL("contents", AD$4), $B:$B,CELL("contents", AD$7), $C:$C,CELL("contents", $P392))</f>
        <v>980</v>
      </c>
      <c r="AE396" s="12"/>
      <c r="AF396" s="19"/>
      <c r="AG396" s="13">
        <f ca="1" xml:space="preserve"> COUNTIFS($N:$N,"FALSE",  $A:$A,CELL("contents", AG$4), $B:$B,CELL("contents", AG$7), $C:$C,CELL("contents", $P392))</f>
        <v>2356</v>
      </c>
      <c r="AH396" s="14">
        <f ca="1" xml:space="preserve"> COUNTIFS($N:$N,"FALSE",  $A:$A,CELL("contents", AH$4), $B:$B,CELL("contents", AH$7), $C:$C,CELL("contents", $P392))</f>
        <v>2356</v>
      </c>
      <c r="AK396" s="7" t="s">
        <v>36</v>
      </c>
      <c r="AL396" s="21"/>
      <c r="AM396" s="12"/>
      <c r="AN396" s="19"/>
      <c r="AO396" s="13">
        <f ca="1" xml:space="preserve"> COUNTIFS($N:$N,"FALSE",  $A:$A,CELL("contents", AO$4), $B:$B,CELL("contents", AO$7), $C:$C,CELL("contents", $P392), $G:$G,CELL("contents", AO$3))</f>
        <v>90</v>
      </c>
      <c r="AP396" s="14">
        <f ca="1" xml:space="preserve"> COUNTIFS($N:$N,"FALSE",  $A:$A,CELL("contents", AP$4), $B:$B,CELL("contents", AP$7), $C:$C,CELL("contents", $P392), $G:$G,CELL("contents", AP$3))</f>
        <v>90</v>
      </c>
      <c r="AQ396" s="12"/>
      <c r="AR396" s="19"/>
      <c r="AS396" s="13">
        <f ca="1" xml:space="preserve"> COUNTIFS($N:$N,"FALSE",  $A:$A,CELL("contents", AS$4), $B:$B,CELL("contents", AS$7), $C:$C,CELL("contents", $P392), $G:$G,CELL("contents", AS$3))</f>
        <v>177</v>
      </c>
      <c r="AT396" s="14">
        <f ca="1" xml:space="preserve"> COUNTIFS($N:$N,"FALSE",  $A:$A,CELL("contents", AT$4), $B:$B,CELL("contents", AT$7), $C:$C,CELL("contents", $P392), $G:$G,CELL("contents", AT$3))</f>
        <v>177</v>
      </c>
      <c r="AU396" s="12"/>
      <c r="AV396" s="19"/>
      <c r="AW396" s="13">
        <f ca="1" xml:space="preserve"> COUNTIFS($N:$N,"FALSE",  $A:$A,CELL("contents", AW$4), $B:$B,CELL("contents", AW$7), $C:$C,CELL("contents", $P392), $G:$G,CELL("contents", AW$3))</f>
        <v>165</v>
      </c>
      <c r="AX396" s="14">
        <f ca="1" xml:space="preserve"> COUNTIFS($N:$N,"FALSE",  $A:$A,CELL("contents", AX$4), $B:$B,CELL("contents", AX$7), $C:$C,CELL("contents", $P392), $G:$G,CELL("contents", AX$3))</f>
        <v>165</v>
      </c>
      <c r="AY396" s="12"/>
      <c r="AZ396" s="19"/>
      <c r="BA396" s="13">
        <f ca="1" xml:space="preserve"> COUNTIFS($N:$N,"FALSE",  $A:$A,CELL("contents", BA$4), $B:$B,CELL("contents", BA$7), $C:$C,CELL("contents", $P392), $G:$G,CELL("contents", BA$3))</f>
        <v>432</v>
      </c>
      <c r="BB396" s="14">
        <f ca="1" xml:space="preserve"> COUNTIFS($N:$N,"FALSE",  $A:$A,CELL("contents", BB$4), $B:$B,CELL("contents", BB$7), $C:$C,CELL("contents", $P392), $G:$G,CELL("contents", BB$3))</f>
        <v>432</v>
      </c>
      <c r="BE396" s="7" t="s">
        <v>36</v>
      </c>
      <c r="BF396" s="21"/>
      <c r="BG396" s="12"/>
      <c r="BH396" s="19"/>
      <c r="BI396" s="13">
        <f ca="1" xml:space="preserve"> COUNTIFS($N:$N,"FALSE",  $A:$A,CELL("contents", BI$4), $B:$B,CELL("contents", BI$7), $C:$C,CELL("contents", $P392), $G:$G,CELL("contents", BI$3))</f>
        <v>67</v>
      </c>
      <c r="BJ396" s="14">
        <f ca="1" xml:space="preserve"> COUNTIFS($N:$N,"FALSE",  $A:$A,CELL("contents", BJ$4), $B:$B,CELL("contents", BJ$7), $C:$C,CELL("contents", $P392), $G:$G,CELL("contents", BJ$3))</f>
        <v>67</v>
      </c>
      <c r="BK396" s="12"/>
      <c r="BL396" s="19"/>
      <c r="BM396" s="13">
        <f ca="1" xml:space="preserve"> COUNTIFS($N:$N,"FALSE",  $A:$A,CELL("contents", BM$4), $B:$B,CELL("contents", BM$7), $C:$C,CELL("contents", $P392), $G:$G,CELL("contents", BM$3))</f>
        <v>192</v>
      </c>
      <c r="BN396" s="14">
        <f ca="1" xml:space="preserve"> COUNTIFS($N:$N,"FALSE",  $A:$A,CELL("contents", BN$4), $B:$B,CELL("contents", BN$7), $C:$C,CELL("contents", $P392), $G:$G,CELL("contents", BN$3))</f>
        <v>192</v>
      </c>
      <c r="BO396" s="12"/>
      <c r="BP396" s="19"/>
      <c r="BQ396" s="13">
        <f ca="1" xml:space="preserve"> COUNTIFS($N:$N,"FALSE",  $A:$A,CELL("contents", BQ$4), $B:$B,CELL("contents", BQ$7), $C:$C,CELL("contents", $P392), $G:$G,CELL("contents", BQ$3))</f>
        <v>191</v>
      </c>
      <c r="BR396" s="14">
        <f ca="1" xml:space="preserve"> COUNTIFS($N:$N,"FALSE",  $A:$A,CELL("contents", BR$4), $B:$B,CELL("contents", BR$7), $C:$C,CELL("contents", $P392), $G:$G,CELL("contents", BR$3))</f>
        <v>191</v>
      </c>
      <c r="BS396" s="12"/>
      <c r="BT396" s="19"/>
      <c r="BU396" s="13">
        <f ca="1" xml:space="preserve"> COUNTIFS($N:$N,"FALSE",  $A:$A,CELL("contents", BU$4), $B:$B,CELL("contents", BU$7), $C:$C,CELL("contents", $P392), $G:$G,CELL("contents", BU$3))</f>
        <v>450</v>
      </c>
      <c r="BV396" s="14">
        <f ca="1" xml:space="preserve"> COUNTIFS($N:$N,"FALSE",  $A:$A,CELL("contents", BV$4), $B:$B,CELL("contents", BV$7), $C:$C,CELL("contents", $P392), $G:$G,CELL("contents", BV$3))</f>
        <v>450</v>
      </c>
      <c r="BY396" s="7" t="s">
        <v>36</v>
      </c>
      <c r="BZ396" s="21"/>
      <c r="CA396" s="12"/>
      <c r="CB396" s="19"/>
      <c r="CC396" s="13">
        <f ca="1" xml:space="preserve"> COUNTIFS($N:$N,"FALSE",  $A:$A,CELL("contents", CC$4), $B:$B,CELL("contents", CC$7), $C:$C,CELL("contents", $P392), $G:$G,CELL("contents", CC$3))</f>
        <v>82</v>
      </c>
      <c r="CD396" s="14">
        <f ca="1" xml:space="preserve"> COUNTIFS($N:$N,"FALSE",  $A:$A,CELL("contents", CD$4), $B:$B,CELL("contents", CD$7), $C:$C,CELL("contents", $P392), $G:$G,CELL("contents", CD$3))</f>
        <v>82</v>
      </c>
      <c r="CE396" s="12"/>
      <c r="CF396" s="19"/>
      <c r="CG396" s="13">
        <f ca="1" xml:space="preserve"> COUNTIFS($N:$N,"FALSE",  $A:$A,CELL("contents", CG$4), $B:$B,CELL("contents", CG$7), $C:$C,CELL("contents", $P392), $G:$G,CELL("contents", CG$3))</f>
        <v>201</v>
      </c>
      <c r="CH396" s="14">
        <f ca="1" xml:space="preserve"> COUNTIFS($N:$N,"FALSE",  $A:$A,CELL("contents", CH$4), $B:$B,CELL("contents", CH$7), $C:$C,CELL("contents", $P392), $G:$G,CELL("contents", CH$3))</f>
        <v>201</v>
      </c>
      <c r="CI396" s="12"/>
      <c r="CJ396" s="19"/>
      <c r="CK396" s="13">
        <f ca="1" xml:space="preserve"> COUNTIFS($N:$N,"FALSE",  $A:$A,CELL("contents", CK$4), $B:$B,CELL("contents", CK$7), $C:$C,CELL("contents", $P392), $G:$G,CELL("contents", CK$3))</f>
        <v>202</v>
      </c>
      <c r="CL396" s="14">
        <f ca="1" xml:space="preserve"> COUNTIFS($N:$N,"FALSE",  $A:$A,CELL("contents", CL$4), $B:$B,CELL("contents", CL$7), $C:$C,CELL("contents", $P392), $G:$G,CELL("contents", CL$3))</f>
        <v>202</v>
      </c>
      <c r="CM396" s="12"/>
      <c r="CN396" s="19"/>
      <c r="CO396" s="13">
        <f ca="1" xml:space="preserve"> COUNTIFS($N:$N,"FALSE",  $A:$A,CELL("contents", CO$4), $B:$B,CELL("contents", CO$7), $C:$C,CELL("contents", $P392), $G:$G,CELL("contents", CO$3))</f>
        <v>485</v>
      </c>
      <c r="CP396" s="14">
        <f ca="1" xml:space="preserve"> COUNTIFS($N:$N,"FALSE",  $A:$A,CELL("contents", CP$4), $B:$B,CELL("contents", CP$7), $C:$C,CELL("contents", $P392), $G:$G,CELL("contents", CP$3))</f>
        <v>485</v>
      </c>
      <c r="CS396" s="7" t="s">
        <v>36</v>
      </c>
      <c r="CT396" s="21"/>
      <c r="CU396" s="12"/>
      <c r="CV396" s="19"/>
      <c r="CW396" s="13">
        <f ca="1" xml:space="preserve"> COUNTIFS($N:$N,"FALSE",  $A:$A,CELL("contents", CW$4), $B:$B,CELL("contents", CW$7), $C:$C,CELL("contents", $P392), $G:$G,CELL("contents", CW$3))</f>
        <v>79</v>
      </c>
      <c r="CX396" s="14">
        <f ca="1" xml:space="preserve"> COUNTIFS($N:$N,"FALSE",  $A:$A,CELL("contents", CX$4), $B:$B,CELL("contents", CX$7), $C:$C,CELL("contents", $P392), $G:$G,CELL("contents", CX$3))</f>
        <v>79</v>
      </c>
      <c r="CY396" s="12"/>
      <c r="CZ396" s="19"/>
      <c r="DA396" s="13">
        <f ca="1" xml:space="preserve"> COUNTIFS($N:$N,"FALSE",  $A:$A,CELL("contents", DA$4), $B:$B,CELL("contents", DA$7), $C:$C,CELL("contents", $P392), $G:$G,CELL("contents", DA$3))</f>
        <v>208</v>
      </c>
      <c r="DB396" s="14">
        <f ca="1" xml:space="preserve"> COUNTIFS($N:$N,"FALSE",  $A:$A,CELL("contents", DB$4), $B:$B,CELL("contents", DB$7), $C:$C,CELL("contents", $P392), $G:$G,CELL("contents", DB$3))</f>
        <v>208</v>
      </c>
      <c r="DC396" s="12"/>
      <c r="DD396" s="19"/>
      <c r="DE396" s="13">
        <f ca="1" xml:space="preserve"> COUNTIFS($N:$N,"FALSE",  $A:$A,CELL("contents", DE$4), $B:$B,CELL("contents", DE$7), $C:$C,CELL("contents", $P392), $G:$G,CELL("contents", DE$3))</f>
        <v>205</v>
      </c>
      <c r="DF396" s="14">
        <f ca="1" xml:space="preserve"> COUNTIFS($N:$N,"FALSE",  $A:$A,CELL("contents", DF$4), $B:$B,CELL("contents", DF$7), $C:$C,CELL("contents", $P392), $G:$G,CELL("contents", DF$3))</f>
        <v>205</v>
      </c>
      <c r="DG396" s="12"/>
      <c r="DH396" s="19"/>
      <c r="DI396" s="13">
        <f ca="1" xml:space="preserve"> COUNTIFS($N:$N,"FALSE",  $A:$A,CELL("contents", DI$4), $B:$B,CELL("contents", DI$7), $C:$C,CELL("contents", $P392), $G:$G,CELL("contents", DI$3))</f>
        <v>492</v>
      </c>
      <c r="DJ396" s="14">
        <f ca="1" xml:space="preserve"> COUNTIFS($N:$N,"FALSE",  $A:$A,CELL("contents", DJ$4), $B:$B,CELL("contents", DJ$7), $C:$C,CELL("contents", $P392), $G:$G,CELL("contents", DJ$3))</f>
        <v>492</v>
      </c>
      <c r="DM396" s="7" t="s">
        <v>36</v>
      </c>
      <c r="DN396" s="21"/>
      <c r="DO396" s="12"/>
      <c r="DP396" s="19"/>
      <c r="DQ396" s="13">
        <f ca="1" xml:space="preserve"> COUNTIFS($N:$N,"FALSE",  $A:$A,CELL("contents", DQ$4), $B:$B,CELL("contents", DQ$7), $C:$C,CELL("contents", $P392), $G:$G,CELL("contents", DQ$3))</f>
        <v>65</v>
      </c>
      <c r="DR396" s="14">
        <f ca="1" xml:space="preserve"> COUNTIFS($N:$N,"FALSE",  $A:$A,CELL("contents", DR$4), $B:$B,CELL("contents", DR$7), $C:$C,CELL("contents", $P392), $G:$G,CELL("contents", DR$3))</f>
        <v>65</v>
      </c>
      <c r="DS396" s="12"/>
      <c r="DT396" s="19"/>
      <c r="DU396" s="13">
        <f ca="1" xml:space="preserve"> COUNTIFS($N:$N,"FALSE",  $A:$A,CELL("contents", DU$4), $B:$B,CELL("contents", DU$7), $C:$C,CELL("contents", $P392), $G:$G,CELL("contents", DU$3))</f>
        <v>215</v>
      </c>
      <c r="DV396" s="14">
        <f ca="1" xml:space="preserve"> COUNTIFS($N:$N,"FALSE",  $A:$A,CELL("contents", DV$4), $B:$B,CELL("contents", DV$7), $C:$C,CELL("contents", $P392), $G:$G,CELL("contents", DV$3))</f>
        <v>215</v>
      </c>
      <c r="DW396" s="12"/>
      <c r="DX396" s="19"/>
      <c r="DY396" s="13">
        <f ca="1" xml:space="preserve"> COUNTIFS($N:$N,"FALSE",  $A:$A,CELL("contents", DY$4), $B:$B,CELL("contents", DY$7), $C:$C,CELL("contents", $P392), $G:$G,CELL("contents", DY$3))</f>
        <v>217</v>
      </c>
      <c r="DZ396" s="14">
        <f ca="1" xml:space="preserve"> COUNTIFS($N:$N,"FALSE",  $A:$A,CELL("contents", DZ$4), $B:$B,CELL("contents", DZ$7), $C:$C,CELL("contents", $P392), $G:$G,CELL("contents", DZ$3))</f>
        <v>217</v>
      </c>
      <c r="EA396" s="12"/>
      <c r="EB396" s="19"/>
      <c r="EC396" s="13">
        <f ca="1" xml:space="preserve"> COUNTIFS($N:$N,"FALSE",  $A:$A,CELL("contents", EC$4), $B:$B,CELL("contents", EC$7), $C:$C,CELL("contents", $P392), $G:$G,CELL("contents", EC$3))</f>
        <v>497</v>
      </c>
      <c r="ED396" s="14">
        <f ca="1" xml:space="preserve"> COUNTIFS($N:$N,"FALSE",  $A:$A,CELL("contents", ED$4), $B:$B,CELL("contents", ED$7), $C:$C,CELL("contents", $P392), $G:$G,CELL("contents", ED$3))</f>
        <v>497</v>
      </c>
    </row>
    <row r="397" spans="1:134" x14ac:dyDescent="0.25">
      <c r="A397" t="s">
        <v>19</v>
      </c>
      <c r="B397" t="s">
        <v>14</v>
      </c>
      <c r="C397">
        <v>12</v>
      </c>
      <c r="D397">
        <v>44</v>
      </c>
      <c r="E397" t="b">
        <v>0</v>
      </c>
      <c r="F397">
        <v>1.0999999999999999E-2</v>
      </c>
      <c r="G397">
        <v>16</v>
      </c>
      <c r="H397">
        <v>16</v>
      </c>
      <c r="I397">
        <v>64</v>
      </c>
      <c r="J397">
        <v>35</v>
      </c>
      <c r="K397">
        <v>0</v>
      </c>
      <c r="L397">
        <v>11</v>
      </c>
      <c r="M397">
        <f t="shared" si="903"/>
        <v>0</v>
      </c>
      <c r="N397" t="b">
        <f t="shared" ref="N397" si="924">AND(MIN($F395,$F396,$F397)=$F397,MAX($H395,$H396,$H397)=$H397)</f>
        <v>0</v>
      </c>
      <c r="O397" t="b">
        <f t="shared" ref="O397" si="925">AND(NOT(N395),NOT(N396),N397)</f>
        <v>0</v>
      </c>
      <c r="P397">
        <f>P389</f>
        <v>250</v>
      </c>
      <c r="Q397" s="6" t="s">
        <v>16</v>
      </c>
      <c r="R397" s="33" t="s">
        <v>5</v>
      </c>
      <c r="S397" s="12"/>
      <c r="T397" s="19"/>
      <c r="U397" s="13">
        <f ca="1" xml:space="preserve"> SUMIFS($F:$F, $A:$A,CELL("contents", U$4), $B:$B,CELL("contents", U$7), $C:$C,CELL("contents", $P392))</f>
        <v>434.35899999999901</v>
      </c>
      <c r="V397" s="14">
        <f ca="1" xml:space="preserve"> SUMIFS($F:$F, $A:$A,CELL("contents", V$4), $B:$B,CELL("contents", V$7), $C:$C,CELL("contents", $P392))</f>
        <v>434.35899999999901</v>
      </c>
      <c r="W397" s="12"/>
      <c r="X397" s="19"/>
      <c r="Y397" s="13">
        <f ca="1" xml:space="preserve"> SUMIFS($F:$F, $A:$A,CELL("contents", Y$4), $B:$B,CELL("contents", Y$7), $C:$C,CELL("contents", $P392))</f>
        <v>162.87999999999994</v>
      </c>
      <c r="Z397" s="14">
        <f ca="1" xml:space="preserve"> SUMIFS($F:$F, $A:$A,CELL("contents", Z$4), $B:$B,CELL("contents", Z$7), $C:$C,CELL("contents", $P392))</f>
        <v>162.87999999999994</v>
      </c>
      <c r="AA397" s="12"/>
      <c r="AB397" s="19"/>
      <c r="AC397" s="13">
        <f ca="1" xml:space="preserve"> SUMIFS($F:$F, $A:$A,CELL("contents", AC$4), $B:$B,CELL("contents", AC$7), $C:$C,CELL("contents", $P392))</f>
        <v>167.58299999999917</v>
      </c>
      <c r="AD397" s="14">
        <f ca="1" xml:space="preserve"> SUMIFS($F:$F, $A:$A,CELL("contents", AD$4), $B:$B,CELL("contents", AD$7), $C:$C,CELL("contents", $P392))</f>
        <v>167.58299999999917</v>
      </c>
      <c r="AE397" s="12"/>
      <c r="AF397" s="19"/>
      <c r="AG397" s="13">
        <f ca="1" xml:space="preserve"> SUMIFS($F:$F, $A:$A,CELL("contents", AG$4), $B:$B,CELL("contents", AG$7), $C:$C,CELL("contents", $P392))</f>
        <v>764.82199999999898</v>
      </c>
      <c r="AH397" s="14">
        <f ca="1" xml:space="preserve"> SUMIFS($F:$F, $A:$A,CELL("contents", AH$4), $B:$B,CELL("contents", AH$7), $C:$C,CELL("contents", $P392))</f>
        <v>764.82199999999898</v>
      </c>
      <c r="AK397" s="6" t="s">
        <v>16</v>
      </c>
      <c r="AL397" s="33" t="s">
        <v>5</v>
      </c>
      <c r="AM397" s="12"/>
      <c r="AN397" s="19"/>
      <c r="AO397" s="13">
        <f ca="1" xml:space="preserve"> SUMIFS($F:$F, $A:$A,CELL("contents", AO$4), $B:$B,CELL("contents", AO$7), $C:$C,CELL("contents", $P392), $G:$G,CELL("contents", AO$3))</f>
        <v>66.998999999999995</v>
      </c>
      <c r="AP397" s="14">
        <f ca="1" xml:space="preserve"> SUMIFS($F:$F, $A:$A,CELL("contents", AP$4), $B:$B,CELL("contents", AP$7), $C:$C,CELL("contents", $P392), $G:$G,CELL("contents", AP$3))</f>
        <v>66.998999999999995</v>
      </c>
      <c r="AQ397" s="12"/>
      <c r="AR397" s="19"/>
      <c r="AS397" s="13">
        <f ca="1" xml:space="preserve"> SUMIFS($F:$F, $A:$A,CELL("contents", AS$4), $B:$B,CELL("contents", AS$7), $C:$C,CELL("contents", $P392), $G:$G,CELL("contents", AS$3))</f>
        <v>1.9459999999999928</v>
      </c>
      <c r="AT397" s="14">
        <f ca="1" xml:space="preserve"> SUMIFS($F:$F, $A:$A,CELL("contents", AT$4), $B:$B,CELL("contents", AT$7), $C:$C,CELL("contents", $P392), $G:$G,CELL("contents", AT$3))</f>
        <v>1.9459999999999928</v>
      </c>
      <c r="AU397" s="12"/>
      <c r="AV397" s="19"/>
      <c r="AW397" s="13">
        <f ca="1" xml:space="preserve"> SUMIFS($F:$F, $A:$A,CELL("contents", AW$4), $B:$B,CELL("contents", AW$7), $C:$C,CELL("contents", $P392), $G:$G,CELL("contents", AW$3))</f>
        <v>2.4859999999999918</v>
      </c>
      <c r="AX397" s="14">
        <f ca="1" xml:space="preserve"> SUMIFS($F:$F, $A:$A,CELL("contents", AX$4), $B:$B,CELL("contents", AX$7), $C:$C,CELL("contents", $P392), $G:$G,CELL("contents", AX$3))</f>
        <v>2.4859999999999918</v>
      </c>
      <c r="AY397" s="12"/>
      <c r="AZ397" s="19"/>
      <c r="BA397" s="13">
        <f ca="1" xml:space="preserve"> SUMIFS($F:$F, $A:$A,CELL("contents", BA$4), $B:$B,CELL("contents", BA$7), $C:$C,CELL("contents", $P392), $G:$G,CELL("contents", BA$3))</f>
        <v>71.431000000000054</v>
      </c>
      <c r="BB397" s="14">
        <f ca="1" xml:space="preserve"> SUMIFS($F:$F, $A:$A,CELL("contents", BB$4), $B:$B,CELL("contents", BB$7), $C:$C,CELL("contents", $P392), $G:$G,CELL("contents", BB$3))</f>
        <v>71.431000000000054</v>
      </c>
      <c r="BE397" s="6" t="s">
        <v>16</v>
      </c>
      <c r="BF397" s="33" t="s">
        <v>5</v>
      </c>
      <c r="BG397" s="12"/>
      <c r="BH397" s="19"/>
      <c r="BI397" s="13">
        <f ca="1" xml:space="preserve"> SUMIFS($F:$F, $A:$A,CELL("contents", BI$4), $B:$B,CELL("contents", BI$7), $C:$C,CELL("contents", $P392), $G:$G,CELL("contents", BI$3))</f>
        <v>66.77500000000002</v>
      </c>
      <c r="BJ397" s="14">
        <f ca="1" xml:space="preserve"> SUMIFS($F:$F, $A:$A,CELL("contents", BJ$4), $B:$B,CELL("contents", BJ$7), $C:$C,CELL("contents", $P392), $G:$G,CELL("contents", BJ$3))</f>
        <v>66.77500000000002</v>
      </c>
      <c r="BK397" s="12"/>
      <c r="BL397" s="19"/>
      <c r="BM397" s="13">
        <f ca="1" xml:space="preserve"> SUMIFS($F:$F, $A:$A,CELL("contents", BM$4), $B:$B,CELL("contents", BM$7), $C:$C,CELL("contents", $P392), $G:$G,CELL("contents", BM$3))</f>
        <v>3.3329999999999922</v>
      </c>
      <c r="BN397" s="14">
        <f ca="1" xml:space="preserve"> SUMIFS($F:$F, $A:$A,CELL("contents", BN$4), $B:$B,CELL("contents", BN$7), $C:$C,CELL("contents", $P392), $G:$G,CELL("contents", BN$3))</f>
        <v>3.3329999999999922</v>
      </c>
      <c r="BO397" s="12"/>
      <c r="BP397" s="19"/>
      <c r="BQ397" s="13">
        <f ca="1" xml:space="preserve"> SUMIFS($F:$F, $A:$A,CELL("contents", BQ$4), $B:$B,CELL("contents", BQ$7), $C:$C,CELL("contents", $P392), $G:$G,CELL("contents", BQ$3))</f>
        <v>3.5149999999999917</v>
      </c>
      <c r="BR397" s="14">
        <f ca="1" xml:space="preserve"> SUMIFS($F:$F, $A:$A,CELL("contents", BR$4), $B:$B,CELL("contents", BR$7), $C:$C,CELL("contents", $P392), $G:$G,CELL("contents", BR$3))</f>
        <v>3.5149999999999917</v>
      </c>
      <c r="BS397" s="12"/>
      <c r="BT397" s="19"/>
      <c r="BU397" s="13">
        <f ca="1" xml:space="preserve"> SUMIFS($F:$F, $A:$A,CELL("contents", BU$4), $B:$B,CELL("contents", BU$7), $C:$C,CELL("contents", $P392), $G:$G,CELL("contents", BU$3))</f>
        <v>73.623000000000062</v>
      </c>
      <c r="BV397" s="14">
        <f ca="1" xml:space="preserve"> SUMIFS($F:$F, $A:$A,CELL("contents", BV$4), $B:$B,CELL("contents", BV$7), $C:$C,CELL("contents", $P392), $G:$G,CELL("contents", BV$3))</f>
        <v>73.623000000000062</v>
      </c>
      <c r="BY397" s="6" t="s">
        <v>16</v>
      </c>
      <c r="BZ397" s="33" t="s">
        <v>5</v>
      </c>
      <c r="CA397" s="12"/>
      <c r="CB397" s="19"/>
      <c r="CC397" s="13">
        <f ca="1" xml:space="preserve"> SUMIFS($F:$F, $A:$A,CELL("contents", CC$4), $B:$B,CELL("contents", CC$7), $C:$C,CELL("contents", $P392), $G:$G,CELL("contents", CC$3))</f>
        <v>72.732000000000042</v>
      </c>
      <c r="CD397" s="14">
        <f ca="1" xml:space="preserve"> SUMIFS($F:$F, $A:$A,CELL("contents", CD$4), $B:$B,CELL("contents", CD$7), $C:$C,CELL("contents", $P392), $G:$G,CELL("contents", CD$3))</f>
        <v>72.732000000000042</v>
      </c>
      <c r="CE397" s="12"/>
      <c r="CF397" s="19"/>
      <c r="CG397" s="13">
        <f ca="1" xml:space="preserve"> SUMIFS($F:$F, $A:$A,CELL("contents", CG$4), $B:$B,CELL("contents", CG$7), $C:$C,CELL("contents", $P392), $G:$G,CELL("contents", CG$3))</f>
        <v>10.596000000000007</v>
      </c>
      <c r="CH397" s="14">
        <f ca="1" xml:space="preserve"> SUMIFS($F:$F, $A:$A,CELL("contents", CH$4), $B:$B,CELL("contents", CH$7), $C:$C,CELL("contents", $P392), $G:$G,CELL("contents", CH$3))</f>
        <v>10.596000000000007</v>
      </c>
      <c r="CI397" s="12"/>
      <c r="CJ397" s="19"/>
      <c r="CK397" s="13">
        <f ca="1" xml:space="preserve"> SUMIFS($F:$F, $A:$A,CELL("contents", CK$4), $B:$B,CELL("contents", CK$7), $C:$C,CELL("contents", $P392), $G:$G,CELL("contents", CK$3))</f>
        <v>10.306999999999992</v>
      </c>
      <c r="CL397" s="14">
        <f ca="1" xml:space="preserve"> SUMIFS($F:$F, $A:$A,CELL("contents", CL$4), $B:$B,CELL("contents", CL$7), $C:$C,CELL("contents", $P392), $G:$G,CELL("contents", CL$3))</f>
        <v>10.306999999999992</v>
      </c>
      <c r="CM397" s="12"/>
      <c r="CN397" s="19"/>
      <c r="CO397" s="13">
        <f ca="1" xml:space="preserve"> SUMIFS($F:$F, $A:$A,CELL("contents", CO$4), $B:$B,CELL("contents", CO$7), $C:$C,CELL("contents", $P392), $G:$G,CELL("contents", CO$3))</f>
        <v>93.635000000000119</v>
      </c>
      <c r="CP397" s="14">
        <f ca="1" xml:space="preserve"> SUMIFS($F:$F, $A:$A,CELL("contents", CP$4), $B:$B,CELL("contents", CP$7), $C:$C,CELL("contents", $P392), $G:$G,CELL("contents", CP$3))</f>
        <v>93.635000000000119</v>
      </c>
      <c r="CS397" s="6" t="s">
        <v>16</v>
      </c>
      <c r="CT397" s="33" t="s">
        <v>5</v>
      </c>
      <c r="CU397" s="12"/>
      <c r="CV397" s="19"/>
      <c r="CW397" s="13">
        <f ca="1" xml:space="preserve"> SUMIFS($F:$F, $A:$A,CELL("contents", CW$4), $B:$B,CELL("contents", CW$7), $C:$C,CELL("contents", $P392), $G:$G,CELL("contents", CW$3))</f>
        <v>87.87299999999999</v>
      </c>
      <c r="CX397" s="14">
        <f ca="1" xml:space="preserve"> SUMIFS($F:$F, $A:$A,CELL("contents", CX$4), $B:$B,CELL("contents", CX$7), $C:$C,CELL("contents", $P392), $G:$G,CELL("contents", CX$3))</f>
        <v>87.87299999999999</v>
      </c>
      <c r="CY397" s="12"/>
      <c r="CZ397" s="19"/>
      <c r="DA397" s="13">
        <f ca="1" xml:space="preserve"> SUMIFS($F:$F, $A:$A,CELL("contents", DA$4), $B:$B,CELL("contents", DA$7), $C:$C,CELL("contents", $P392), $G:$G,CELL("contents", DA$3))</f>
        <v>34.242000000000004</v>
      </c>
      <c r="DB397" s="14">
        <f ca="1" xml:space="preserve"> SUMIFS($F:$F, $A:$A,CELL("contents", DB$4), $B:$B,CELL("contents", DB$7), $C:$C,CELL("contents", $P392), $G:$G,CELL("contents", DB$3))</f>
        <v>34.242000000000004</v>
      </c>
      <c r="DC397" s="12"/>
      <c r="DD397" s="19"/>
      <c r="DE397" s="13">
        <f ca="1" xml:space="preserve"> SUMIFS($F:$F, $A:$A,CELL("contents", DE$4), $B:$B,CELL("contents", DE$7), $C:$C,CELL("contents", $P392), $G:$G,CELL("contents", DE$3))</f>
        <v>33.214999999999996</v>
      </c>
      <c r="DF397" s="14">
        <f ca="1" xml:space="preserve"> SUMIFS($F:$F, $A:$A,CELL("contents", DF$4), $B:$B,CELL("contents", DF$7), $C:$C,CELL("contents", $P392), $G:$G,CELL("contents", DF$3))</f>
        <v>33.214999999999996</v>
      </c>
      <c r="DG397" s="12"/>
      <c r="DH397" s="19"/>
      <c r="DI397" s="13">
        <f ca="1" xml:space="preserve"> SUMIFS($F:$F, $A:$A,CELL("contents", DI$4), $B:$B,CELL("contents", DI$7), $C:$C,CELL("contents", $P392), $G:$G,CELL("contents", DI$3))</f>
        <v>155.33000000000018</v>
      </c>
      <c r="DJ397" s="14">
        <f ca="1" xml:space="preserve"> SUMIFS($F:$F, $A:$A,CELL("contents", DJ$4), $B:$B,CELL("contents", DJ$7), $C:$C,CELL("contents", $P392), $G:$G,CELL("contents", DJ$3))</f>
        <v>155.33000000000018</v>
      </c>
      <c r="DM397" s="6" t="s">
        <v>16</v>
      </c>
      <c r="DN397" s="33" t="s">
        <v>5</v>
      </c>
      <c r="DO397" s="12"/>
      <c r="DP397" s="19"/>
      <c r="DQ397" s="13">
        <f ca="1" xml:space="preserve"> SUMIFS($F:$F, $A:$A,CELL("contents", DQ$4), $B:$B,CELL("contents", DQ$7), $C:$C,CELL("contents", $P392), $G:$G,CELL("contents", DQ$3))</f>
        <v>139.98000000000005</v>
      </c>
      <c r="DR397" s="14">
        <f ca="1" xml:space="preserve"> SUMIFS($F:$F, $A:$A,CELL("contents", DR$4), $B:$B,CELL("contents", DR$7), $C:$C,CELL("contents", $P392), $G:$G,CELL("contents", DR$3))</f>
        <v>139.98000000000005</v>
      </c>
      <c r="DS397" s="12"/>
      <c r="DT397" s="19"/>
      <c r="DU397" s="13">
        <f ca="1" xml:space="preserve"> SUMIFS($F:$F, $A:$A,CELL("contents", DU$4), $B:$B,CELL("contents", DU$7), $C:$C,CELL("contents", $P392), $G:$G,CELL("contents", DU$3))</f>
        <v>112.76300000000002</v>
      </c>
      <c r="DV397" s="14">
        <f ca="1" xml:space="preserve"> SUMIFS($F:$F, $A:$A,CELL("contents", DV$4), $B:$B,CELL("contents", DV$7), $C:$C,CELL("contents", $P392), $G:$G,CELL("contents", DV$3))</f>
        <v>112.76300000000002</v>
      </c>
      <c r="DW397" s="12"/>
      <c r="DX397" s="19"/>
      <c r="DY397" s="13">
        <f ca="1" xml:space="preserve"> SUMIFS($F:$F, $A:$A,CELL("contents", DY$4), $B:$B,CELL("contents", DY$7), $C:$C,CELL("contents", $P392), $G:$G,CELL("contents", DY$3))</f>
        <v>118.06000000000004</v>
      </c>
      <c r="DZ397" s="14">
        <f ca="1" xml:space="preserve"> SUMIFS($F:$F, $A:$A,CELL("contents", DZ$4), $B:$B,CELL("contents", DZ$7), $C:$C,CELL("contents", $P392), $G:$G,CELL("contents", DZ$3))</f>
        <v>118.06000000000004</v>
      </c>
      <c r="EA397" s="12"/>
      <c r="EB397" s="19"/>
      <c r="EC397" s="13">
        <f ca="1" xml:space="preserve"> SUMIFS($F:$F, $A:$A,CELL("contents", EC$4), $B:$B,CELL("contents", EC$7), $C:$C,CELL("contents", $P392), $G:$G,CELL("contents", EC$3))</f>
        <v>370.803</v>
      </c>
      <c r="ED397" s="14">
        <f ca="1" xml:space="preserve"> SUMIFS($F:$F, $A:$A,CELL("contents", ED$4), $B:$B,CELL("contents", ED$7), $C:$C,CELL("contents", $P392), $G:$G,CELL("contents", ED$3))</f>
        <v>370.803</v>
      </c>
    </row>
    <row r="398" spans="1:134" x14ac:dyDescent="0.25">
      <c r="A398" t="s">
        <v>13</v>
      </c>
      <c r="B398" t="s">
        <v>14</v>
      </c>
      <c r="C398">
        <v>12</v>
      </c>
      <c r="D398">
        <v>45</v>
      </c>
      <c r="E398" t="b">
        <v>0</v>
      </c>
      <c r="F398">
        <v>4.0000000000000001E-3</v>
      </c>
      <c r="G398">
        <v>16</v>
      </c>
      <c r="H398">
        <v>16</v>
      </c>
      <c r="I398">
        <v>64</v>
      </c>
      <c r="J398">
        <v>35</v>
      </c>
      <c r="K398">
        <v>0</v>
      </c>
      <c r="L398">
        <v>11</v>
      </c>
      <c r="M398">
        <f t="shared" si="903"/>
        <v>0</v>
      </c>
      <c r="N398" t="b">
        <f t="shared" ref="N398" si="926">AND(MIN($F398,$F399,$F400)=$F398,MAX($H398,$H399,$H400)=$H398)</f>
        <v>1</v>
      </c>
      <c r="O398" t="b">
        <f t="shared" ref="O398" si="927">AND(N398,NOT(N399),NOT(N400))</f>
        <v>1</v>
      </c>
      <c r="P398">
        <f>P389</f>
        <v>250</v>
      </c>
      <c r="Q398" s="5" t="s">
        <v>23</v>
      </c>
      <c r="R398" s="33"/>
      <c r="S398" s="12"/>
      <c r="T398" s="19"/>
      <c r="U398" s="13">
        <f ca="1" xml:space="preserve"> AVERAGEIFS($F:$F, $A:$A,CELL("contents", U$4), $B:$B,CELL("contents", U$7), $C:$C,CELL("contents", $P392))</f>
        <v>0.34748719999999922</v>
      </c>
      <c r="V398" s="14">
        <f ca="1" xml:space="preserve"> AVERAGEIFS($F:$F, $A:$A,CELL("contents", V$4), $B:$B,CELL("contents", V$7), $C:$C,CELL("contents", $P392))</f>
        <v>0.34748719999999922</v>
      </c>
      <c r="W398" s="12"/>
      <c r="X398" s="19"/>
      <c r="Y398" s="13">
        <f ca="1" xml:space="preserve"> AVERAGEIFS($F:$F, $A:$A,CELL("contents", Y$4), $B:$B,CELL("contents", Y$7), $C:$C,CELL("contents", $P392))</f>
        <v>0.13030399999999995</v>
      </c>
      <c r="Z398" s="14">
        <f ca="1" xml:space="preserve"> AVERAGEIFS($F:$F, $A:$A,CELL("contents", Z$4), $B:$B,CELL("contents", Z$7), $C:$C,CELL("contents", $P392))</f>
        <v>0.13030399999999995</v>
      </c>
      <c r="AA398" s="12"/>
      <c r="AB398" s="19"/>
      <c r="AC398" s="13">
        <f ca="1" xml:space="preserve"> AVERAGEIFS($F:$F, $A:$A,CELL("contents", AC$4), $B:$B,CELL("contents", AC$7), $C:$C,CELL("contents", $P392))</f>
        <v>0.13406639999999934</v>
      </c>
      <c r="AD398" s="14">
        <f ca="1" xml:space="preserve"> AVERAGEIFS($F:$F, $A:$A,CELL("contents", AD$4), $B:$B,CELL("contents", AD$7), $C:$C,CELL("contents", $P392))</f>
        <v>0.13406639999999934</v>
      </c>
      <c r="AE398" s="12"/>
      <c r="AF398" s="19"/>
      <c r="AG398" s="13">
        <f ca="1" xml:space="preserve"> AVERAGEIFS($F:$F, $A:$A,CELL("contents", AG$4), $B:$B,CELL("contents", AG$7), $C:$C,CELL("contents", $P392))</f>
        <v>0.20395253333333307</v>
      </c>
      <c r="AH398" s="14">
        <f ca="1" xml:space="preserve"> AVERAGEIFS($F:$F, $A:$A,CELL("contents", AH$4), $B:$B,CELL("contents", AH$7), $C:$C,CELL("contents", $P392))</f>
        <v>0.20395253333333307</v>
      </c>
      <c r="AK398" s="5" t="s">
        <v>23</v>
      </c>
      <c r="AL398" s="33"/>
      <c r="AM398" s="12"/>
      <c r="AN398" s="19"/>
      <c r="AO398" s="13">
        <f ca="1" xml:space="preserve"> AVERAGEIFS($F:$F, $A:$A,CELL("contents", AO$4), $B:$B,CELL("contents", AO$7), $C:$C,CELL("contents", $P392), $G:$G,CELL("contents", AO$3))</f>
        <v>0.26799599999999996</v>
      </c>
      <c r="AP398" s="14">
        <f ca="1" xml:space="preserve"> AVERAGEIFS($F:$F, $A:$A,CELL("contents", AP$4), $B:$B,CELL("contents", AP$7), $C:$C,CELL("contents", $P392), $G:$G,CELL("contents", AP$3))</f>
        <v>0.26799599999999996</v>
      </c>
      <c r="AQ398" s="12"/>
      <c r="AR398" s="19"/>
      <c r="AS398" s="13">
        <f ca="1" xml:space="preserve"> AVERAGEIFS($F:$F, $A:$A,CELL("contents", AS$4), $B:$B,CELL("contents", AS$7), $C:$C,CELL("contents", $P392), $G:$G,CELL("contents", AS$3))</f>
        <v>7.7839999999999715E-3</v>
      </c>
      <c r="AT398" s="14">
        <f ca="1" xml:space="preserve"> AVERAGEIFS($F:$F, $A:$A,CELL("contents", AT$4), $B:$B,CELL("contents", AT$7), $C:$C,CELL("contents", $P392), $G:$G,CELL("contents", AT$3))</f>
        <v>7.7839999999999715E-3</v>
      </c>
      <c r="AU398" s="12"/>
      <c r="AV398" s="19"/>
      <c r="AW398" s="13">
        <f ca="1" xml:space="preserve"> AVERAGEIFS($F:$F, $A:$A,CELL("contents", AW$4), $B:$B,CELL("contents", AW$7), $C:$C,CELL("contents", $P392), $G:$G,CELL("contents", AW$3))</f>
        <v>9.9439999999999668E-3</v>
      </c>
      <c r="AX398" s="14">
        <f ca="1" xml:space="preserve"> AVERAGEIFS($F:$F, $A:$A,CELL("contents", AX$4), $B:$B,CELL("contents", AX$7), $C:$C,CELL("contents", $P392), $G:$G,CELL("contents", AX$3))</f>
        <v>9.9439999999999668E-3</v>
      </c>
      <c r="AY398" s="12"/>
      <c r="AZ398" s="19"/>
      <c r="BA398" s="13">
        <f ca="1" xml:space="preserve"> AVERAGEIFS($F:$F, $A:$A,CELL("contents", BA$4), $B:$B,CELL("contents", BA$7), $C:$C,CELL("contents", $P392), $G:$G,CELL("contents", BA$3))</f>
        <v>9.52413333333334E-2</v>
      </c>
      <c r="BB398" s="14">
        <f ca="1" xml:space="preserve"> AVERAGEIFS($F:$F, $A:$A,CELL("contents", BB$4), $B:$B,CELL("contents", BB$7), $C:$C,CELL("contents", $P392), $G:$G,CELL("contents", BB$3))</f>
        <v>9.52413333333334E-2</v>
      </c>
      <c r="BE398" s="5" t="s">
        <v>23</v>
      </c>
      <c r="BF398" s="33"/>
      <c r="BG398" s="12"/>
      <c r="BH398" s="19"/>
      <c r="BI398" s="13">
        <f ca="1" xml:space="preserve"> AVERAGEIFS($F:$F, $A:$A,CELL("contents", BI$4), $B:$B,CELL("contents", BI$7), $C:$C,CELL("contents", $P392), $G:$G,CELL("contents", BI$3))</f>
        <v>0.26710000000000006</v>
      </c>
      <c r="BJ398" s="14">
        <f ca="1" xml:space="preserve"> AVERAGEIFS($F:$F, $A:$A,CELL("contents", BJ$4), $B:$B,CELL("contents", BJ$7), $C:$C,CELL("contents", $P392), $G:$G,CELL("contents", BJ$3))</f>
        <v>0.26710000000000006</v>
      </c>
      <c r="BK398" s="12"/>
      <c r="BL398" s="19"/>
      <c r="BM398" s="13">
        <f ca="1" xml:space="preserve"> AVERAGEIFS($F:$F, $A:$A,CELL("contents", BM$4), $B:$B,CELL("contents", BM$7), $C:$C,CELL("contents", $P392), $G:$G,CELL("contents", BM$3))</f>
        <v>1.3331999999999969E-2</v>
      </c>
      <c r="BN398" s="14">
        <f ca="1" xml:space="preserve"> AVERAGEIFS($F:$F, $A:$A,CELL("contents", BN$4), $B:$B,CELL("contents", BN$7), $C:$C,CELL("contents", $P392), $G:$G,CELL("contents", BN$3))</f>
        <v>1.3331999999999969E-2</v>
      </c>
      <c r="BO398" s="12"/>
      <c r="BP398" s="19"/>
      <c r="BQ398" s="13">
        <f ca="1" xml:space="preserve"> AVERAGEIFS($F:$F, $A:$A,CELL("contents", BQ$4), $B:$B,CELL("contents", BQ$7), $C:$C,CELL("contents", $P392), $G:$G,CELL("contents", BQ$3))</f>
        <v>1.4059999999999967E-2</v>
      </c>
      <c r="BR398" s="14">
        <f ca="1" xml:space="preserve"> AVERAGEIFS($F:$F, $A:$A,CELL("contents", BR$4), $B:$B,CELL("contents", BR$7), $C:$C,CELL("contents", $P392), $G:$G,CELL("contents", BR$3))</f>
        <v>1.4059999999999967E-2</v>
      </c>
      <c r="BS398" s="12"/>
      <c r="BT398" s="19"/>
      <c r="BU398" s="13">
        <f ca="1" xml:space="preserve"> AVERAGEIFS($F:$F, $A:$A,CELL("contents", BU$4), $B:$B,CELL("contents", BU$7), $C:$C,CELL("contents", $P392), $G:$G,CELL("contents", BU$3))</f>
        <v>9.8164000000000085E-2</v>
      </c>
      <c r="BV398" s="14">
        <f ca="1" xml:space="preserve"> AVERAGEIFS($F:$F, $A:$A,CELL("contents", BV$4), $B:$B,CELL("contents", BV$7), $C:$C,CELL("contents", $P392), $G:$G,CELL("contents", BV$3))</f>
        <v>9.8164000000000085E-2</v>
      </c>
      <c r="BY398" s="5" t="s">
        <v>23</v>
      </c>
      <c r="BZ398" s="33"/>
      <c r="CA398" s="12"/>
      <c r="CB398" s="19"/>
      <c r="CC398" s="13">
        <f ca="1" xml:space="preserve"> AVERAGEIFS($F:$F, $A:$A,CELL("contents", CC$4), $B:$B,CELL("contents", CC$7), $C:$C,CELL("contents", $P392), $G:$G,CELL("contents", CC$3))</f>
        <v>0.29092800000000019</v>
      </c>
      <c r="CD398" s="14">
        <f ca="1" xml:space="preserve"> AVERAGEIFS($F:$F, $A:$A,CELL("contents", CD$4), $B:$B,CELL("contents", CD$7), $C:$C,CELL("contents", $P392), $G:$G,CELL("contents", CD$3))</f>
        <v>0.29092800000000019</v>
      </c>
      <c r="CE398" s="12"/>
      <c r="CF398" s="19"/>
      <c r="CG398" s="13">
        <f ca="1" xml:space="preserve"> AVERAGEIFS($F:$F, $A:$A,CELL("contents", CG$4), $B:$B,CELL("contents", CG$7), $C:$C,CELL("contents", $P392), $G:$G,CELL("contents", CG$3))</f>
        <v>4.2384000000000026E-2</v>
      </c>
      <c r="CH398" s="14">
        <f ca="1" xml:space="preserve"> AVERAGEIFS($F:$F, $A:$A,CELL("contents", CH$4), $B:$B,CELL("contents", CH$7), $C:$C,CELL("contents", $P392), $G:$G,CELL("contents", CH$3))</f>
        <v>4.2384000000000026E-2</v>
      </c>
      <c r="CI398" s="12"/>
      <c r="CJ398" s="19"/>
      <c r="CK398" s="13">
        <f ca="1" xml:space="preserve"> AVERAGEIFS($F:$F, $A:$A,CELL("contents", CK$4), $B:$B,CELL("contents", CK$7), $C:$C,CELL("contents", $P392), $G:$G,CELL("contents", CK$3))</f>
        <v>4.1227999999999966E-2</v>
      </c>
      <c r="CL398" s="14">
        <f ca="1" xml:space="preserve"> AVERAGEIFS($F:$F, $A:$A,CELL("contents", CL$4), $B:$B,CELL("contents", CL$7), $C:$C,CELL("contents", $P392), $G:$G,CELL("contents", CL$3))</f>
        <v>4.1227999999999966E-2</v>
      </c>
      <c r="CM398" s="12"/>
      <c r="CN398" s="19"/>
      <c r="CO398" s="13">
        <f ca="1" xml:space="preserve"> AVERAGEIFS($F:$F, $A:$A,CELL("contents", CO$4), $B:$B,CELL("contents", CO$7), $C:$C,CELL("contents", $P392), $G:$G,CELL("contents", CO$3))</f>
        <v>0.12484666666666683</v>
      </c>
      <c r="CP398" s="14">
        <f ca="1" xml:space="preserve"> AVERAGEIFS($F:$F, $A:$A,CELL("contents", CP$4), $B:$B,CELL("contents", CP$7), $C:$C,CELL("contents", $P392), $G:$G,CELL("contents", CP$3))</f>
        <v>0.12484666666666683</v>
      </c>
      <c r="CS398" s="5" t="s">
        <v>23</v>
      </c>
      <c r="CT398" s="33"/>
      <c r="CU398" s="12"/>
      <c r="CV398" s="19"/>
      <c r="CW398" s="13">
        <f ca="1" xml:space="preserve"> AVERAGEIFS($F:$F, $A:$A,CELL("contents", CW$4), $B:$B,CELL("contents", CW$7), $C:$C,CELL("contents", $P392), $G:$G,CELL("contents", CW$3))</f>
        <v>0.35149199999999997</v>
      </c>
      <c r="CX398" s="14">
        <f ca="1" xml:space="preserve"> AVERAGEIFS($F:$F, $A:$A,CELL("contents", CX$4), $B:$B,CELL("contents", CX$7), $C:$C,CELL("contents", $P392), $G:$G,CELL("contents", CX$3))</f>
        <v>0.35149199999999997</v>
      </c>
      <c r="CY398" s="12"/>
      <c r="CZ398" s="19"/>
      <c r="DA398" s="13">
        <f ca="1" xml:space="preserve"> AVERAGEIFS($F:$F, $A:$A,CELL("contents", DA$4), $B:$B,CELL("contents", DA$7), $C:$C,CELL("contents", $P392), $G:$G,CELL("contents", DA$3))</f>
        <v>0.13696800000000001</v>
      </c>
      <c r="DB398" s="14">
        <f ca="1" xml:space="preserve"> AVERAGEIFS($F:$F, $A:$A,CELL("contents", DB$4), $B:$B,CELL("contents", DB$7), $C:$C,CELL("contents", $P392), $G:$G,CELL("contents", DB$3))</f>
        <v>0.13696800000000001</v>
      </c>
      <c r="DC398" s="12"/>
      <c r="DD398" s="19"/>
      <c r="DE398" s="13">
        <f ca="1" xml:space="preserve"> AVERAGEIFS($F:$F, $A:$A,CELL("contents", DE$4), $B:$B,CELL("contents", DE$7), $C:$C,CELL("contents", $P392), $G:$G,CELL("contents", DE$3))</f>
        <v>0.13285999999999998</v>
      </c>
      <c r="DF398" s="14">
        <f ca="1" xml:space="preserve"> AVERAGEIFS($F:$F, $A:$A,CELL("contents", DF$4), $B:$B,CELL("contents", DF$7), $C:$C,CELL("contents", $P392), $G:$G,CELL("contents", DF$3))</f>
        <v>0.13285999999999998</v>
      </c>
      <c r="DG398" s="12"/>
      <c r="DH398" s="19"/>
      <c r="DI398" s="13">
        <f ca="1" xml:space="preserve"> AVERAGEIFS($F:$F, $A:$A,CELL("contents", DI$4), $B:$B,CELL("contents", DI$7), $C:$C,CELL("contents", $P392), $G:$G,CELL("contents", DI$3))</f>
        <v>0.20710666666666691</v>
      </c>
      <c r="DJ398" s="14">
        <f ca="1" xml:space="preserve"> AVERAGEIFS($F:$F, $A:$A,CELL("contents", DJ$4), $B:$B,CELL("contents", DJ$7), $C:$C,CELL("contents", $P392), $G:$G,CELL("contents", DJ$3))</f>
        <v>0.20710666666666691</v>
      </c>
      <c r="DM398" s="5" t="s">
        <v>23</v>
      </c>
      <c r="DN398" s="33"/>
      <c r="DO398" s="12"/>
      <c r="DP398" s="19"/>
      <c r="DQ398" s="13">
        <f ca="1" xml:space="preserve"> AVERAGEIFS($F:$F, $A:$A,CELL("contents", DQ$4), $B:$B,CELL("contents", DQ$7), $C:$C,CELL("contents", $P392), $G:$G,CELL("contents", DQ$3))</f>
        <v>0.5599200000000002</v>
      </c>
      <c r="DR398" s="14">
        <f ca="1" xml:space="preserve"> AVERAGEIFS($F:$F, $A:$A,CELL("contents", DR$4), $B:$B,CELL("contents", DR$7), $C:$C,CELL("contents", $P392), $G:$G,CELL("contents", DR$3))</f>
        <v>0.5599200000000002</v>
      </c>
      <c r="DS398" s="12"/>
      <c r="DT398" s="19"/>
      <c r="DU398" s="13">
        <f ca="1" xml:space="preserve"> AVERAGEIFS($F:$F, $A:$A,CELL("contents", DU$4), $B:$B,CELL("contents", DU$7), $C:$C,CELL("contents", $P392), $G:$G,CELL("contents", DU$3))</f>
        <v>0.45105200000000006</v>
      </c>
      <c r="DV398" s="14">
        <f ca="1" xml:space="preserve"> AVERAGEIFS($F:$F, $A:$A,CELL("contents", DV$4), $B:$B,CELL("contents", DV$7), $C:$C,CELL("contents", $P392), $G:$G,CELL("contents", DV$3))</f>
        <v>0.45105200000000006</v>
      </c>
      <c r="DW398" s="12"/>
      <c r="DX398" s="19"/>
      <c r="DY398" s="13">
        <f ca="1" xml:space="preserve"> AVERAGEIFS($F:$F, $A:$A,CELL("contents", DY$4), $B:$B,CELL("contents", DY$7), $C:$C,CELL("contents", $P392), $G:$G,CELL("contents", DY$3))</f>
        <v>0.47224000000000016</v>
      </c>
      <c r="DZ398" s="14">
        <f ca="1" xml:space="preserve"> AVERAGEIFS($F:$F, $A:$A,CELL("contents", DZ$4), $B:$B,CELL("contents", DZ$7), $C:$C,CELL("contents", $P392), $G:$G,CELL("contents", DZ$3))</f>
        <v>0.47224000000000016</v>
      </c>
      <c r="EA398" s="12"/>
      <c r="EB398" s="19"/>
      <c r="EC398" s="13">
        <f ca="1" xml:space="preserve"> AVERAGEIFS($F:$F, $A:$A,CELL("contents", EC$4), $B:$B,CELL("contents", EC$7), $C:$C,CELL("contents", $P392), $G:$G,CELL("contents", EC$3))</f>
        <v>0.49440400000000001</v>
      </c>
      <c r="ED398" s="14">
        <f ca="1" xml:space="preserve"> AVERAGEIFS($F:$F, $A:$A,CELL("contents", ED$4), $B:$B,CELL("contents", ED$7), $C:$C,CELL("contents", $P392), $G:$G,CELL("contents", ED$3))</f>
        <v>0.49440400000000001</v>
      </c>
    </row>
    <row r="399" spans="1:134" x14ac:dyDescent="0.25">
      <c r="A399" t="s">
        <v>15</v>
      </c>
      <c r="B399" t="s">
        <v>14</v>
      </c>
      <c r="C399">
        <v>12</v>
      </c>
      <c r="D399">
        <v>45</v>
      </c>
      <c r="E399" t="b">
        <v>0</v>
      </c>
      <c r="F399">
        <v>1.6E-2</v>
      </c>
      <c r="G399">
        <v>16</v>
      </c>
      <c r="H399">
        <v>16</v>
      </c>
      <c r="I399">
        <v>36</v>
      </c>
      <c r="J399">
        <v>35</v>
      </c>
      <c r="K399">
        <v>0</v>
      </c>
      <c r="L399">
        <v>11</v>
      </c>
      <c r="M399">
        <f t="shared" si="903"/>
        <v>0</v>
      </c>
      <c r="N399" t="b">
        <f t="shared" ref="N399" si="928">AND(MIN($F398,$F399,$F400)=$F399,MAX($H398,$H399,$H400)=$H399)</f>
        <v>0</v>
      </c>
      <c r="O399" t="b">
        <f t="shared" ref="O399" si="929">AND(NOT(N398),N399,NOT(N400))</f>
        <v>0</v>
      </c>
      <c r="P399">
        <f>P389</f>
        <v>250</v>
      </c>
      <c r="Q399" s="7" t="s">
        <v>29</v>
      </c>
      <c r="R399" s="33"/>
      <c r="S399" s="12"/>
      <c r="T399" s="19"/>
      <c r="U399" s="13">
        <f ca="1" xml:space="preserve"> _xlfn.MAXIFS($F:$F, $A:$A,CELL("contents", U$4), $B:$B,CELL("contents", U$7), $C:$C,CELL("contents", $P392))</f>
        <v>10.003</v>
      </c>
      <c r="V399" s="14">
        <f ca="1" xml:space="preserve"> _xlfn.MAXIFS($F:$F, $A:$A,CELL("contents", V$4), $B:$B,CELL("contents", V$7), $C:$C,CELL("contents", $P392))</f>
        <v>10.003</v>
      </c>
      <c r="W399" s="12"/>
      <c r="X399" s="19"/>
      <c r="Y399" s="13">
        <f ca="1" xml:space="preserve"> _xlfn.MAXIFS($F:$F, $A:$A,CELL("contents", Y$4), $B:$B,CELL("contents", Y$7), $C:$C,CELL("contents", $P392))</f>
        <v>2.21</v>
      </c>
      <c r="Z399" s="14">
        <f ca="1" xml:space="preserve"> _xlfn.MAXIFS($F:$F, $A:$A,CELL("contents", Z$4), $B:$B,CELL("contents", Z$7), $C:$C,CELL("contents", $P392))</f>
        <v>2.21</v>
      </c>
      <c r="AA399" s="12"/>
      <c r="AB399" s="19"/>
      <c r="AC399" s="13">
        <f ca="1" xml:space="preserve"> _xlfn.MAXIFS($F:$F, $A:$A,CELL("contents", AC$4), $B:$B,CELL("contents", AC$7), $C:$C,CELL("contents", $P392))</f>
        <v>2.8010000000000002</v>
      </c>
      <c r="AD399" s="14">
        <f ca="1" xml:space="preserve"> _xlfn.MAXIFS($F:$F, $A:$A,CELL("contents", AD$4), $B:$B,CELL("contents", AD$7), $C:$C,CELL("contents", $P392))</f>
        <v>2.8010000000000002</v>
      </c>
      <c r="AE399" s="12"/>
      <c r="AF399" s="19"/>
      <c r="AG399" s="13">
        <f ca="1" xml:space="preserve"> _xlfn.MAXIFS($F:$F, $A:$A,CELL("contents", AG$4), $B:$B,CELL("contents", AG$7), $C:$C,CELL("contents", $P392))</f>
        <v>10.003</v>
      </c>
      <c r="AH399" s="14">
        <f ca="1" xml:space="preserve"> _xlfn.MAXIFS($F:$F, $A:$A,CELL("contents", AH$4), $B:$B,CELL("contents", AH$7), $C:$C,CELL("contents", $P392))</f>
        <v>10.003</v>
      </c>
      <c r="AK399" s="7" t="s">
        <v>29</v>
      </c>
      <c r="AL399" s="33"/>
      <c r="AM399" s="12"/>
      <c r="AN399" s="19"/>
      <c r="AO399" s="13">
        <f ca="1" xml:space="preserve"> _xlfn.MAXIFS($F:$F, $A:$A,CELL("contents", AO$4), $B:$B,CELL("contents", AO$7), $C:$C,CELL("contents", $P392), $G:$G,CELL("contents", AO$3))</f>
        <v>10.003</v>
      </c>
      <c r="AP399" s="14">
        <f ca="1" xml:space="preserve"> _xlfn.MAXIFS($F:$F, $A:$A,CELL("contents", AP$4), $B:$B,CELL("contents", AP$7), $C:$C,CELL("contents", $P392), $G:$G,CELL("contents", AP$3))</f>
        <v>10.003</v>
      </c>
      <c r="AQ399" s="12"/>
      <c r="AR399" s="19"/>
      <c r="AS399" s="13">
        <f ca="1" xml:space="preserve"> _xlfn.MAXIFS($F:$F, $A:$A,CELL("contents", AS$4), $B:$B,CELL("contents", AS$7), $C:$C,CELL("contents", $P392), $G:$G,CELL("contents", AS$3))</f>
        <v>0.31</v>
      </c>
      <c r="AT399" s="14">
        <f ca="1" xml:space="preserve"> _xlfn.MAXIFS($F:$F, $A:$A,CELL("contents", AT$4), $B:$B,CELL("contents", AT$7), $C:$C,CELL("contents", $P392), $G:$G,CELL("contents", AT$3))</f>
        <v>0.31</v>
      </c>
      <c r="AU399" s="12"/>
      <c r="AV399" s="19"/>
      <c r="AW399" s="13">
        <f ca="1" xml:space="preserve"> _xlfn.MAXIFS($F:$F, $A:$A,CELL("contents", AW$4), $B:$B,CELL("contents", AW$7), $C:$C,CELL("contents", $P392), $G:$G,CELL("contents", AW$3))</f>
        <v>0.32200000000000001</v>
      </c>
      <c r="AX399" s="14">
        <f ca="1" xml:space="preserve"> _xlfn.MAXIFS($F:$F, $A:$A,CELL("contents", AX$4), $B:$B,CELL("contents", AX$7), $C:$C,CELL("contents", $P392), $G:$G,CELL("contents", AX$3))</f>
        <v>0.32200000000000001</v>
      </c>
      <c r="AY399" s="12"/>
      <c r="AZ399" s="19"/>
      <c r="BA399" s="13">
        <f ca="1" xml:space="preserve"> _xlfn.MAXIFS($F:$F, $A:$A,CELL("contents", BA$4), $B:$B,CELL("contents", BA$7), $C:$C,CELL("contents", $P392), $G:$G,CELL("contents", BA$3))</f>
        <v>10.003</v>
      </c>
      <c r="BB399" s="14">
        <f ca="1" xml:space="preserve"> _xlfn.MAXIFS($F:$F, $A:$A,CELL("contents", BB$4), $B:$B,CELL("contents", BB$7), $C:$C,CELL("contents", $P392), $G:$G,CELL("contents", BB$3))</f>
        <v>10.003</v>
      </c>
      <c r="BE399" s="7" t="s">
        <v>29</v>
      </c>
      <c r="BF399" s="33"/>
      <c r="BG399" s="12"/>
      <c r="BH399" s="19"/>
      <c r="BI399" s="13">
        <f ca="1" xml:space="preserve"> _xlfn.MAXIFS($F:$F, $A:$A,CELL("contents", BI$4), $B:$B,CELL("contents", BI$7), $C:$C,CELL("contents", $P392), $G:$G,CELL("contents", BI$3))</f>
        <v>10.002000000000001</v>
      </c>
      <c r="BJ399" s="14">
        <f ca="1" xml:space="preserve"> _xlfn.MAXIFS($F:$F, $A:$A,CELL("contents", BJ$4), $B:$B,CELL("contents", BJ$7), $C:$C,CELL("contents", $P392), $G:$G,CELL("contents", BJ$3))</f>
        <v>10.002000000000001</v>
      </c>
      <c r="BK399" s="12"/>
      <c r="BL399" s="19"/>
      <c r="BM399" s="13">
        <f ca="1" xml:space="preserve"> _xlfn.MAXIFS($F:$F, $A:$A,CELL("contents", BM$4), $B:$B,CELL("contents", BM$7), $C:$C,CELL("contents", $P392), $G:$G,CELL("contents", BM$3))</f>
        <v>0.33</v>
      </c>
      <c r="BN399" s="14">
        <f ca="1" xml:space="preserve"> _xlfn.MAXIFS($F:$F, $A:$A,CELL("contents", BN$4), $B:$B,CELL("contents", BN$7), $C:$C,CELL("contents", $P392), $G:$G,CELL("contents", BN$3))</f>
        <v>0.33</v>
      </c>
      <c r="BO399" s="12"/>
      <c r="BP399" s="19"/>
      <c r="BQ399" s="13">
        <f ca="1" xml:space="preserve"> _xlfn.MAXIFS($F:$F, $A:$A,CELL("contents", BQ$4), $B:$B,CELL("contents", BQ$7), $C:$C,CELL("contents", $P392), $G:$G,CELL("contents", BQ$3))</f>
        <v>0.35499999999999998</v>
      </c>
      <c r="BR399" s="14">
        <f ca="1" xml:space="preserve"> _xlfn.MAXIFS($F:$F, $A:$A,CELL("contents", BR$4), $B:$B,CELL("contents", BR$7), $C:$C,CELL("contents", $P392), $G:$G,CELL("contents", BR$3))</f>
        <v>0.35499999999999998</v>
      </c>
      <c r="BS399" s="12"/>
      <c r="BT399" s="19"/>
      <c r="BU399" s="13">
        <f ca="1" xml:space="preserve"> _xlfn.MAXIFS($F:$F, $A:$A,CELL("contents", BU$4), $B:$B,CELL("contents", BU$7), $C:$C,CELL("contents", $P392), $G:$G,CELL("contents", BU$3))</f>
        <v>10.002000000000001</v>
      </c>
      <c r="BV399" s="14">
        <f ca="1" xml:space="preserve"> _xlfn.MAXIFS($F:$F, $A:$A,CELL("contents", BV$4), $B:$B,CELL("contents", BV$7), $C:$C,CELL("contents", $P392), $G:$G,CELL("contents", BV$3))</f>
        <v>10.002000000000001</v>
      </c>
      <c r="BY399" s="7" t="s">
        <v>29</v>
      </c>
      <c r="BZ399" s="33"/>
      <c r="CA399" s="12"/>
      <c r="CB399" s="19"/>
      <c r="CC399" s="13">
        <f ca="1" xml:space="preserve"> _xlfn.MAXIFS($F:$F, $A:$A,CELL("contents", CC$4), $B:$B,CELL("contents", CC$7), $C:$C,CELL("contents", $P392), $G:$G,CELL("contents", CC$3))</f>
        <v>10.002000000000001</v>
      </c>
      <c r="CD399" s="14">
        <f ca="1" xml:space="preserve"> _xlfn.MAXIFS($F:$F, $A:$A,CELL("contents", CD$4), $B:$B,CELL("contents", CD$7), $C:$C,CELL("contents", $P392), $G:$G,CELL("contents", CD$3))</f>
        <v>10.002000000000001</v>
      </c>
      <c r="CE399" s="12"/>
      <c r="CF399" s="19"/>
      <c r="CG399" s="13">
        <f ca="1" xml:space="preserve"> _xlfn.MAXIFS($F:$F, $A:$A,CELL("contents", CG$4), $B:$B,CELL("contents", CG$7), $C:$C,CELL("contents", $P392), $G:$G,CELL("contents", CG$3))</f>
        <v>0.34699999999999998</v>
      </c>
      <c r="CH399" s="14">
        <f ca="1" xml:space="preserve"> _xlfn.MAXIFS($F:$F, $A:$A,CELL("contents", CH$4), $B:$B,CELL("contents", CH$7), $C:$C,CELL("contents", $P392), $G:$G,CELL("contents", CH$3))</f>
        <v>0.34699999999999998</v>
      </c>
      <c r="CI399" s="12"/>
      <c r="CJ399" s="19"/>
      <c r="CK399" s="13">
        <f ca="1" xml:space="preserve"> _xlfn.MAXIFS($F:$F, $A:$A,CELL("contents", CK$4), $B:$B,CELL("contents", CK$7), $C:$C,CELL("contents", $P392), $G:$G,CELL("contents", CK$3))</f>
        <v>0.35499999999999998</v>
      </c>
      <c r="CL399" s="14">
        <f ca="1" xml:space="preserve"> _xlfn.MAXIFS($F:$F, $A:$A,CELL("contents", CL$4), $B:$B,CELL("contents", CL$7), $C:$C,CELL("contents", $P392), $G:$G,CELL("contents", CL$3))</f>
        <v>0.35499999999999998</v>
      </c>
      <c r="CM399" s="12"/>
      <c r="CN399" s="19"/>
      <c r="CO399" s="13">
        <f ca="1" xml:space="preserve"> _xlfn.MAXIFS($F:$F, $A:$A,CELL("contents", CO$4), $B:$B,CELL("contents", CO$7), $C:$C,CELL("contents", $P392), $G:$G,CELL("contents", CO$3))</f>
        <v>10.002000000000001</v>
      </c>
      <c r="CP399" s="14">
        <f ca="1" xml:space="preserve"> _xlfn.MAXIFS($F:$F, $A:$A,CELL("contents", CP$4), $B:$B,CELL("contents", CP$7), $C:$C,CELL("contents", $P392), $G:$G,CELL("contents", CP$3))</f>
        <v>10.002000000000001</v>
      </c>
      <c r="CS399" s="7" t="s">
        <v>29</v>
      </c>
      <c r="CT399" s="33"/>
      <c r="CU399" s="12"/>
      <c r="CV399" s="19"/>
      <c r="CW399" s="13">
        <f ca="1" xml:space="preserve"> _xlfn.MAXIFS($F:$F, $A:$A,CELL("contents", CW$4), $B:$B,CELL("contents", CW$7), $C:$C,CELL("contents", $P392), $G:$G,CELL("contents", CW$3))</f>
        <v>10.002000000000001</v>
      </c>
      <c r="CX399" s="14">
        <f ca="1" xml:space="preserve"> _xlfn.MAXIFS($F:$F, $A:$A,CELL("contents", CX$4), $B:$B,CELL("contents", CX$7), $C:$C,CELL("contents", $P392), $G:$G,CELL("contents", CX$3))</f>
        <v>10.002000000000001</v>
      </c>
      <c r="CY399" s="12"/>
      <c r="CZ399" s="19"/>
      <c r="DA399" s="13">
        <f ca="1" xml:space="preserve"> _xlfn.MAXIFS($F:$F, $A:$A,CELL("contents", DA$4), $B:$B,CELL("contents", DA$7), $C:$C,CELL("contents", $P392), $G:$G,CELL("contents", DA$3))</f>
        <v>0.74399999999999999</v>
      </c>
      <c r="DB399" s="14">
        <f ca="1" xml:space="preserve"> _xlfn.MAXIFS($F:$F, $A:$A,CELL("contents", DB$4), $B:$B,CELL("contents", DB$7), $C:$C,CELL("contents", $P392), $G:$G,CELL("contents", DB$3))</f>
        <v>0.74399999999999999</v>
      </c>
      <c r="DC399" s="12"/>
      <c r="DD399" s="19"/>
      <c r="DE399" s="13">
        <f ca="1" xml:space="preserve"> _xlfn.MAXIFS($F:$F, $A:$A,CELL("contents", DE$4), $B:$B,CELL("contents", DE$7), $C:$C,CELL("contents", $P392), $G:$G,CELL("contents", DE$3))</f>
        <v>0.72</v>
      </c>
      <c r="DF399" s="14">
        <f ca="1" xml:space="preserve"> _xlfn.MAXIFS($F:$F, $A:$A,CELL("contents", DF$4), $B:$B,CELL("contents", DF$7), $C:$C,CELL("contents", $P392), $G:$G,CELL("contents", DF$3))</f>
        <v>0.72</v>
      </c>
      <c r="DG399" s="12"/>
      <c r="DH399" s="19"/>
      <c r="DI399" s="13">
        <f ca="1" xml:space="preserve"> _xlfn.MAXIFS($F:$F, $A:$A,CELL("contents", DI$4), $B:$B,CELL("contents", DI$7), $C:$C,CELL("contents", $P392), $G:$G,CELL("contents", DI$3))</f>
        <v>10.002000000000001</v>
      </c>
      <c r="DJ399" s="14">
        <f ca="1" xml:space="preserve"> _xlfn.MAXIFS($F:$F, $A:$A,CELL("contents", DJ$4), $B:$B,CELL("contents", DJ$7), $C:$C,CELL("contents", $P392), $G:$G,CELL("contents", DJ$3))</f>
        <v>10.002000000000001</v>
      </c>
      <c r="DM399" s="7" t="s">
        <v>29</v>
      </c>
      <c r="DN399" s="33"/>
      <c r="DO399" s="12"/>
      <c r="DP399" s="19"/>
      <c r="DQ399" s="13">
        <f ca="1" xml:space="preserve"> _xlfn.MAXIFS($F:$F, $A:$A,CELL("contents", DQ$4), $B:$B,CELL("contents", DQ$7), $C:$C,CELL("contents", $P392), $G:$G,CELL("contents", DQ$3))</f>
        <v>10.002000000000001</v>
      </c>
      <c r="DR399" s="14">
        <f ca="1" xml:space="preserve"> _xlfn.MAXIFS($F:$F, $A:$A,CELL("contents", DR$4), $B:$B,CELL("contents", DR$7), $C:$C,CELL("contents", $P392), $G:$G,CELL("contents", DR$3))</f>
        <v>10.002000000000001</v>
      </c>
      <c r="DS399" s="12"/>
      <c r="DT399" s="19"/>
      <c r="DU399" s="13">
        <f ca="1" xml:space="preserve"> _xlfn.MAXIFS($F:$F, $A:$A,CELL("contents", DU$4), $B:$B,CELL("contents", DU$7), $C:$C,CELL("contents", $P392), $G:$G,CELL("contents", DU$3))</f>
        <v>2.21</v>
      </c>
      <c r="DV399" s="14">
        <f ca="1" xml:space="preserve"> _xlfn.MAXIFS($F:$F, $A:$A,CELL("contents", DV$4), $B:$B,CELL("contents", DV$7), $C:$C,CELL("contents", $P392), $G:$G,CELL("contents", DV$3))</f>
        <v>2.21</v>
      </c>
      <c r="DW399" s="12"/>
      <c r="DX399" s="19"/>
      <c r="DY399" s="13">
        <f ca="1" xml:space="preserve"> _xlfn.MAXIFS($F:$F, $A:$A,CELL("contents", DY$4), $B:$B,CELL("contents", DY$7), $C:$C,CELL("contents", $P392), $G:$G,CELL("contents", DY$3))</f>
        <v>2.8010000000000002</v>
      </c>
      <c r="DZ399" s="14">
        <f ca="1" xml:space="preserve"> _xlfn.MAXIFS($F:$F, $A:$A,CELL("contents", DZ$4), $B:$B,CELL("contents", DZ$7), $C:$C,CELL("contents", $P392), $G:$G,CELL("contents", DZ$3))</f>
        <v>2.8010000000000002</v>
      </c>
      <c r="EA399" s="12"/>
      <c r="EB399" s="19"/>
      <c r="EC399" s="13">
        <f ca="1" xml:space="preserve"> _xlfn.MAXIFS($F:$F, $A:$A,CELL("contents", EC$4), $B:$B,CELL("contents", EC$7), $C:$C,CELL("contents", $P392), $G:$G,CELL("contents", EC$3))</f>
        <v>10.002000000000001</v>
      </c>
      <c r="ED399" s="14">
        <f ca="1" xml:space="preserve"> _xlfn.MAXIFS($F:$F, $A:$A,CELL("contents", ED$4), $B:$B,CELL("contents", ED$7), $C:$C,CELL("contents", $P392), $G:$G,CELL("contents", ED$3))</f>
        <v>10.002000000000001</v>
      </c>
    </row>
    <row r="400" spans="1:134" x14ac:dyDescent="0.25">
      <c r="A400" t="s">
        <v>19</v>
      </c>
      <c r="B400" t="s">
        <v>14</v>
      </c>
      <c r="C400">
        <v>12</v>
      </c>
      <c r="D400">
        <v>45</v>
      </c>
      <c r="E400" t="b">
        <v>0</v>
      </c>
      <c r="F400">
        <v>0.01</v>
      </c>
      <c r="G400">
        <v>16</v>
      </c>
      <c r="H400">
        <v>16</v>
      </c>
      <c r="I400">
        <v>64</v>
      </c>
      <c r="J400">
        <v>35</v>
      </c>
      <c r="K400">
        <v>0</v>
      </c>
      <c r="L400">
        <v>11</v>
      </c>
      <c r="M400">
        <f t="shared" si="903"/>
        <v>0</v>
      </c>
      <c r="N400" t="b">
        <f t="shared" ref="N400" si="930">AND(MIN($F398,$F399,$F400)=$F400,MAX($H398,$H399,$H400)=$H400)</f>
        <v>0</v>
      </c>
      <c r="O400" t="b">
        <f t="shared" ref="O400" si="931">AND(NOT(N398),NOT(N399),N400)</f>
        <v>0</v>
      </c>
      <c r="P400">
        <f>P389</f>
        <v>250</v>
      </c>
      <c r="Q400" s="6" t="s">
        <v>16</v>
      </c>
      <c r="R400" s="21" t="s">
        <v>22</v>
      </c>
      <c r="S400" s="12"/>
      <c r="T400" s="19"/>
      <c r="U400" s="13">
        <f ca="1" xml:space="preserve"> SUMIFS($I:$I, $A:$A,CELL("contents", U$4), $B:$B,CELL("contents", U$7), $C:$C,CELL("contents", $P392))</f>
        <v>24219779</v>
      </c>
      <c r="V400" s="14">
        <f ca="1" xml:space="preserve"> SUMIFS($I:$I, $A:$A,CELL("contents", V$4), $B:$B,CELL("contents", V$7), $C:$C,CELL("contents", $P392))</f>
        <v>24219779</v>
      </c>
      <c r="W400" s="12"/>
      <c r="X400" s="19"/>
      <c r="Y400" s="13">
        <f ca="1" xml:space="preserve"> SUMIFS($I:$I, $A:$A,CELL("contents", Y$4), $B:$B,CELL("contents", Y$7), $C:$C,CELL("contents", $P392))</f>
        <v>12485063</v>
      </c>
      <c r="Z400" s="14">
        <f ca="1" xml:space="preserve"> SUMIFS($I:$I, $A:$A,CELL("contents", Z$4), $B:$B,CELL("contents", Z$7), $C:$C,CELL("contents", $P392))</f>
        <v>12485063</v>
      </c>
      <c r="AA400" s="12"/>
      <c r="AB400" s="19"/>
      <c r="AC400" s="13">
        <f ca="1" xml:space="preserve"> SUMIFS($I:$I, $A:$A,CELL("contents", AC$4), $B:$B,CELL("contents", AC$7), $C:$C,CELL("contents", $P392))</f>
        <v>12485063</v>
      </c>
      <c r="AD400" s="14">
        <f ca="1" xml:space="preserve"> SUMIFS($I:$I, $A:$A,CELL("contents", AD$4), $B:$B,CELL("contents", AD$7), $C:$C,CELL("contents", $P392))</f>
        <v>12485063</v>
      </c>
      <c r="AE400" s="12"/>
      <c r="AF400" s="19"/>
      <c r="AG400" s="13">
        <f ca="1" xml:space="preserve"> SUMIFS($I:$I, $A:$A,CELL("contents", AG$4), $B:$B,CELL("contents", AG$7), $C:$C,CELL("contents", $P392))</f>
        <v>49189905</v>
      </c>
      <c r="AH400" s="14">
        <f ca="1" xml:space="preserve"> SUMIFS($I:$I, $A:$A,CELL("contents", AH$4), $B:$B,CELL("contents", AH$7), $C:$C,CELL("contents", $P392))</f>
        <v>49189905</v>
      </c>
      <c r="AK400" s="6" t="s">
        <v>16</v>
      </c>
      <c r="AL400" s="21" t="s">
        <v>22</v>
      </c>
      <c r="AM400" s="12"/>
      <c r="AN400" s="19"/>
      <c r="AO400" s="13">
        <f ca="1" xml:space="preserve"> SUMIFS($I:$I, $A:$A,CELL("contents", AO$4), $B:$B,CELL("contents", AO$7), $C:$C,CELL("contents", $P392), $G:$G,CELL("contents", AO$3))</f>
        <v>3272526</v>
      </c>
      <c r="AP400" s="14">
        <f ca="1" xml:space="preserve"> SUMIFS($I:$I, $A:$A,CELL("contents", AP$4), $B:$B,CELL("contents", AP$7), $C:$C,CELL("contents", $P392), $G:$G,CELL("contents", AP$3))</f>
        <v>3272526</v>
      </c>
      <c r="AQ400" s="12"/>
      <c r="AR400" s="19"/>
      <c r="AS400" s="13">
        <f ca="1" xml:space="preserve"> SUMIFS($I:$I, $A:$A,CELL("contents", AS$4), $B:$B,CELL("contents", AS$7), $C:$C,CELL("contents", $P392), $G:$G,CELL("contents", AS$3))</f>
        <v>110443</v>
      </c>
      <c r="AT400" s="14">
        <f ca="1" xml:space="preserve"> SUMIFS($I:$I, $A:$A,CELL("contents", AT$4), $B:$B,CELL("contents", AT$7), $C:$C,CELL("contents", $P392), $G:$G,CELL("contents", AT$3))</f>
        <v>110443</v>
      </c>
      <c r="AU400" s="12"/>
      <c r="AV400" s="19"/>
      <c r="AW400" s="13">
        <f ca="1" xml:space="preserve"> SUMIFS($I:$I, $A:$A,CELL("contents", AW$4), $B:$B,CELL("contents", AW$7), $C:$C,CELL("contents", $P392), $G:$G,CELL("contents", AW$3))</f>
        <v>110443</v>
      </c>
      <c r="AX400" s="14">
        <f ca="1" xml:space="preserve"> SUMIFS($I:$I, $A:$A,CELL("contents", AX$4), $B:$B,CELL("contents", AX$7), $C:$C,CELL("contents", $P392), $G:$G,CELL("contents", AX$3))</f>
        <v>110443</v>
      </c>
      <c r="AY400" s="12"/>
      <c r="AZ400" s="19"/>
      <c r="BA400" s="13">
        <f ca="1" xml:space="preserve"> SUMIFS($I:$I, $A:$A,CELL("contents", BA$4), $B:$B,CELL("contents", BA$7), $C:$C,CELL("contents", $P392), $G:$G,CELL("contents", BA$3))</f>
        <v>3493412</v>
      </c>
      <c r="BB400" s="14">
        <f ca="1" xml:space="preserve"> SUMIFS($I:$I, $A:$A,CELL("contents", BB$4), $B:$B,CELL("contents", BB$7), $C:$C,CELL("contents", $P392), $G:$G,CELL("contents", BB$3))</f>
        <v>3493412</v>
      </c>
      <c r="BE400" s="6" t="s">
        <v>16</v>
      </c>
      <c r="BF400" s="21" t="s">
        <v>22</v>
      </c>
      <c r="BG400" s="12"/>
      <c r="BH400" s="19"/>
      <c r="BI400" s="13">
        <f ca="1" xml:space="preserve"> SUMIFS($I:$I, $A:$A,CELL("contents", BI$4), $B:$B,CELL("contents", BI$7), $C:$C,CELL("contents", $P392), $G:$G,CELL("contents", BI$3))</f>
        <v>3398772</v>
      </c>
      <c r="BJ400" s="14">
        <f ca="1" xml:space="preserve"> SUMIFS($I:$I, $A:$A,CELL("contents", BJ$4), $B:$B,CELL("contents", BJ$7), $C:$C,CELL("contents", $P392), $G:$G,CELL("contents", BJ$3))</f>
        <v>3398772</v>
      </c>
      <c r="BK400" s="12"/>
      <c r="BL400" s="19"/>
      <c r="BM400" s="13">
        <f ca="1" xml:space="preserve"> SUMIFS($I:$I, $A:$A,CELL("contents", BM$4), $B:$B,CELL("contents", BM$7), $C:$C,CELL("contents", $P392), $G:$G,CELL("contents", BM$3))</f>
        <v>262661</v>
      </c>
      <c r="BN400" s="14">
        <f ca="1" xml:space="preserve"> SUMIFS($I:$I, $A:$A,CELL("contents", BN$4), $B:$B,CELL("contents", BN$7), $C:$C,CELL("contents", $P392), $G:$G,CELL("contents", BN$3))</f>
        <v>262661</v>
      </c>
      <c r="BO400" s="12"/>
      <c r="BP400" s="19"/>
      <c r="BQ400" s="13">
        <f ca="1" xml:space="preserve"> SUMIFS($I:$I, $A:$A,CELL("contents", BQ$4), $B:$B,CELL("contents", BQ$7), $C:$C,CELL("contents", $P392), $G:$G,CELL("contents", BQ$3))</f>
        <v>262661</v>
      </c>
      <c r="BR400" s="14">
        <f ca="1" xml:space="preserve"> SUMIFS($I:$I, $A:$A,CELL("contents", BR$4), $B:$B,CELL("contents", BR$7), $C:$C,CELL("contents", $P392), $G:$G,CELL("contents", BR$3))</f>
        <v>262661</v>
      </c>
      <c r="BS400" s="12"/>
      <c r="BT400" s="19"/>
      <c r="BU400" s="13">
        <f ca="1" xml:space="preserve"> SUMIFS($I:$I, $A:$A,CELL("contents", BU$4), $B:$B,CELL("contents", BU$7), $C:$C,CELL("contents", $P392), $G:$G,CELL("contents", BU$3))</f>
        <v>3924094</v>
      </c>
      <c r="BV400" s="14">
        <f ca="1" xml:space="preserve"> SUMIFS($I:$I, $A:$A,CELL("contents", BV$4), $B:$B,CELL("contents", BV$7), $C:$C,CELL("contents", $P392), $G:$G,CELL("contents", BV$3))</f>
        <v>3924094</v>
      </c>
      <c r="BY400" s="6" t="s">
        <v>16</v>
      </c>
      <c r="BZ400" s="21" t="s">
        <v>22</v>
      </c>
      <c r="CA400" s="12"/>
      <c r="CB400" s="19"/>
      <c r="CC400" s="13">
        <f ca="1" xml:space="preserve"> SUMIFS($I:$I, $A:$A,CELL("contents", CC$4), $B:$B,CELL("contents", CC$7), $C:$C,CELL("contents", $P392), $G:$G,CELL("contents", CC$3))</f>
        <v>3752928</v>
      </c>
      <c r="CD400" s="14">
        <f ca="1" xml:space="preserve"> SUMIFS($I:$I, $A:$A,CELL("contents", CD$4), $B:$B,CELL("contents", CD$7), $C:$C,CELL("contents", $P392), $G:$G,CELL("contents", CD$3))</f>
        <v>3752928</v>
      </c>
      <c r="CE400" s="12"/>
      <c r="CF400" s="19"/>
      <c r="CG400" s="13">
        <f ca="1" xml:space="preserve"> SUMIFS($I:$I, $A:$A,CELL("contents", CG$4), $B:$B,CELL("contents", CG$7), $C:$C,CELL("contents", $P392), $G:$G,CELL("contents", CG$3))</f>
        <v>795515</v>
      </c>
      <c r="CH400" s="14">
        <f ca="1" xml:space="preserve"> SUMIFS($I:$I, $A:$A,CELL("contents", CH$4), $B:$B,CELL("contents", CH$7), $C:$C,CELL("contents", $P392), $G:$G,CELL("contents", CH$3))</f>
        <v>795515</v>
      </c>
      <c r="CI400" s="12"/>
      <c r="CJ400" s="19"/>
      <c r="CK400" s="13">
        <f ca="1" xml:space="preserve"> SUMIFS($I:$I, $A:$A,CELL("contents", CK$4), $B:$B,CELL("contents", CK$7), $C:$C,CELL("contents", $P392), $G:$G,CELL("contents", CK$3))</f>
        <v>795515</v>
      </c>
      <c r="CL400" s="14">
        <f ca="1" xml:space="preserve"> SUMIFS($I:$I, $A:$A,CELL("contents", CL$4), $B:$B,CELL("contents", CL$7), $C:$C,CELL("contents", $P392), $G:$G,CELL("contents", CL$3))</f>
        <v>795515</v>
      </c>
      <c r="CM400" s="12"/>
      <c r="CN400" s="19"/>
      <c r="CO400" s="13">
        <f ca="1" xml:space="preserve"> SUMIFS($I:$I, $A:$A,CELL("contents", CO$4), $B:$B,CELL("contents", CO$7), $C:$C,CELL("contents", $P392), $G:$G,CELL("contents", CO$3))</f>
        <v>5343958</v>
      </c>
      <c r="CP400" s="14">
        <f ca="1" xml:space="preserve"> SUMIFS($I:$I, $A:$A,CELL("contents", CP$4), $B:$B,CELL("contents", CP$7), $C:$C,CELL("contents", $P392), $G:$G,CELL("contents", CP$3))</f>
        <v>5343958</v>
      </c>
      <c r="CS400" s="6" t="s">
        <v>16</v>
      </c>
      <c r="CT400" s="21" t="s">
        <v>22</v>
      </c>
      <c r="CU400" s="12"/>
      <c r="CV400" s="19"/>
      <c r="CW400" s="13">
        <f ca="1" xml:space="preserve"> SUMIFS($I:$I, $A:$A,CELL("contents", CW$4), $B:$B,CELL("contents", CW$7), $C:$C,CELL("contents", $P392), $G:$G,CELL("contents", CW$3))</f>
        <v>4842096</v>
      </c>
      <c r="CX400" s="14">
        <f ca="1" xml:space="preserve"> SUMIFS($I:$I, $A:$A,CELL("contents", CX$4), $B:$B,CELL("contents", CX$7), $C:$C,CELL("contents", $P392), $G:$G,CELL("contents", CX$3))</f>
        <v>4842096</v>
      </c>
      <c r="CY400" s="12"/>
      <c r="CZ400" s="19"/>
      <c r="DA400" s="13">
        <f ca="1" xml:space="preserve"> SUMIFS($I:$I, $A:$A,CELL("contents", DA$4), $B:$B,CELL("contents", DA$7), $C:$C,CELL("contents", $P392), $G:$G,CELL("contents", DA$3))</f>
        <v>2621941</v>
      </c>
      <c r="DB400" s="14">
        <f ca="1" xml:space="preserve"> SUMIFS($I:$I, $A:$A,CELL("contents", DB$4), $B:$B,CELL("contents", DB$7), $C:$C,CELL("contents", $P392), $G:$G,CELL("contents", DB$3))</f>
        <v>2621941</v>
      </c>
      <c r="DC400" s="12"/>
      <c r="DD400" s="19"/>
      <c r="DE400" s="13">
        <f ca="1" xml:space="preserve"> SUMIFS($I:$I, $A:$A,CELL("contents", DE$4), $B:$B,CELL("contents", DE$7), $C:$C,CELL("contents", $P392), $G:$G,CELL("contents", DE$3))</f>
        <v>2621941</v>
      </c>
      <c r="DF400" s="14">
        <f ca="1" xml:space="preserve"> SUMIFS($I:$I, $A:$A,CELL("contents", DF$4), $B:$B,CELL("contents", DF$7), $C:$C,CELL("contents", $P392), $G:$G,CELL("contents", DF$3))</f>
        <v>2621941</v>
      </c>
      <c r="DG400" s="12"/>
      <c r="DH400" s="19"/>
      <c r="DI400" s="13">
        <f ca="1" xml:space="preserve"> SUMIFS($I:$I, $A:$A,CELL("contents", DI$4), $B:$B,CELL("contents", DI$7), $C:$C,CELL("contents", $P392), $G:$G,CELL("contents", DI$3))</f>
        <v>10085978</v>
      </c>
      <c r="DJ400" s="14">
        <f ca="1" xml:space="preserve"> SUMIFS($I:$I, $A:$A,CELL("contents", DJ$4), $B:$B,CELL("contents", DJ$7), $C:$C,CELL("contents", $P392), $G:$G,CELL("contents", DJ$3))</f>
        <v>10085978</v>
      </c>
      <c r="DM400" s="6" t="s">
        <v>16</v>
      </c>
      <c r="DN400" s="21" t="s">
        <v>22</v>
      </c>
      <c r="DO400" s="12"/>
      <c r="DP400" s="19"/>
      <c r="DQ400" s="13">
        <f ca="1" xml:space="preserve"> SUMIFS($I:$I, $A:$A,CELL("contents", DQ$4), $B:$B,CELL("contents", DQ$7), $C:$C,CELL("contents", $P392), $G:$G,CELL("contents", DQ$3))</f>
        <v>8953457</v>
      </c>
      <c r="DR400" s="14">
        <f ca="1" xml:space="preserve"> SUMIFS($I:$I, $A:$A,CELL("contents", DR$4), $B:$B,CELL("contents", DR$7), $C:$C,CELL("contents", $P392), $G:$G,CELL("contents", DR$3))</f>
        <v>8953457</v>
      </c>
      <c r="DS400" s="12"/>
      <c r="DT400" s="19"/>
      <c r="DU400" s="13">
        <f ca="1" xml:space="preserve"> SUMIFS($I:$I, $A:$A,CELL("contents", DU$4), $B:$B,CELL("contents", DU$7), $C:$C,CELL("contents", $P392), $G:$G,CELL("contents", DU$3))</f>
        <v>8694503</v>
      </c>
      <c r="DV400" s="14">
        <f ca="1" xml:space="preserve"> SUMIFS($I:$I, $A:$A,CELL("contents", DV$4), $B:$B,CELL("contents", DV$7), $C:$C,CELL("contents", $P392), $G:$G,CELL("contents", DV$3))</f>
        <v>8694503</v>
      </c>
      <c r="DW400" s="12"/>
      <c r="DX400" s="19"/>
      <c r="DY400" s="13">
        <f ca="1" xml:space="preserve"> SUMIFS($I:$I, $A:$A,CELL("contents", DY$4), $B:$B,CELL("contents", DY$7), $C:$C,CELL("contents", $P392), $G:$G,CELL("contents", DY$3))</f>
        <v>8694503</v>
      </c>
      <c r="DZ400" s="14">
        <f ca="1" xml:space="preserve"> SUMIFS($I:$I, $A:$A,CELL("contents", DZ$4), $B:$B,CELL("contents", DZ$7), $C:$C,CELL("contents", $P392), $G:$G,CELL("contents", DZ$3))</f>
        <v>8694503</v>
      </c>
      <c r="EA400" s="12"/>
      <c r="EB400" s="19"/>
      <c r="EC400" s="13">
        <f ca="1" xml:space="preserve"> SUMIFS($I:$I, $A:$A,CELL("contents", EC$4), $B:$B,CELL("contents", EC$7), $C:$C,CELL("contents", $P392), $G:$G,CELL("contents", EC$3))</f>
        <v>26342463</v>
      </c>
      <c r="ED400" s="14">
        <f ca="1" xml:space="preserve"> SUMIFS($I:$I, $A:$A,CELL("contents", ED$4), $B:$B,CELL("contents", ED$7), $C:$C,CELL("contents", $P392), $G:$G,CELL("contents", ED$3))</f>
        <v>26342463</v>
      </c>
    </row>
    <row r="401" spans="1:134" x14ac:dyDescent="0.25">
      <c r="A401" t="s">
        <v>13</v>
      </c>
      <c r="B401" t="s">
        <v>14</v>
      </c>
      <c r="C401">
        <v>12</v>
      </c>
      <c r="D401">
        <v>46</v>
      </c>
      <c r="E401" t="b">
        <v>0</v>
      </c>
      <c r="F401">
        <v>6.0000000000000001E-3</v>
      </c>
      <c r="G401">
        <v>16</v>
      </c>
      <c r="H401">
        <v>16</v>
      </c>
      <c r="I401">
        <v>71</v>
      </c>
      <c r="J401">
        <v>35</v>
      </c>
      <c r="K401">
        <v>0</v>
      </c>
      <c r="L401">
        <v>11</v>
      </c>
      <c r="M401">
        <f t="shared" si="903"/>
        <v>0</v>
      </c>
      <c r="N401" t="b">
        <f t="shared" ref="N401" si="932">AND(MIN($F401,$F402,$F403)=$F401,MAX($H401,$H402,$H403)=$H401)</f>
        <v>0</v>
      </c>
      <c r="O401" t="b">
        <f t="shared" ref="O401" si="933">AND(N401,NOT(N402),NOT(N403))</f>
        <v>0</v>
      </c>
      <c r="P401">
        <f>P389</f>
        <v>250</v>
      </c>
      <c r="Q401" s="5" t="s">
        <v>23</v>
      </c>
      <c r="R401" s="21"/>
      <c r="S401" s="12"/>
      <c r="T401" s="19"/>
      <c r="U401" s="13">
        <f ca="1" xml:space="preserve"> AVERAGEIFS($I:$I, $A:$A,CELL("contents", U$4), $B:$B,CELL("contents", U$7), $C:$C,CELL("contents", $P392))</f>
        <v>19375.823199999999</v>
      </c>
      <c r="V401" s="14">
        <f ca="1" xml:space="preserve"> AVERAGEIFS($I:$I, $A:$A,CELL("contents", V$4), $B:$B,CELL("contents", V$7), $C:$C,CELL("contents", $P392))</f>
        <v>19375.823199999999</v>
      </c>
      <c r="W401" s="12"/>
      <c r="X401" s="19"/>
      <c r="Y401" s="13">
        <f ca="1" xml:space="preserve"> AVERAGEIFS($I:$I, $A:$A,CELL("contents", Y$4), $B:$B,CELL("contents", Y$7), $C:$C,CELL("contents", $P392))</f>
        <v>9988.0504000000001</v>
      </c>
      <c r="Z401" s="14">
        <f ca="1" xml:space="preserve"> AVERAGEIFS($I:$I, $A:$A,CELL("contents", Z$4), $B:$B,CELL("contents", Z$7), $C:$C,CELL("contents", $P392))</f>
        <v>9988.0504000000001</v>
      </c>
      <c r="AA401" s="12"/>
      <c r="AB401" s="19"/>
      <c r="AC401" s="13">
        <f ca="1" xml:space="preserve"> AVERAGEIFS($I:$I, $A:$A,CELL("contents", AC$4), $B:$B,CELL("contents", AC$7), $C:$C,CELL("contents", $P392))</f>
        <v>9988.0504000000001</v>
      </c>
      <c r="AD401" s="14">
        <f ca="1" xml:space="preserve"> AVERAGEIFS($I:$I, $A:$A,CELL("contents", AD$4), $B:$B,CELL("contents", AD$7), $C:$C,CELL("contents", $P392))</f>
        <v>9988.0504000000001</v>
      </c>
      <c r="AE401" s="12"/>
      <c r="AF401" s="19"/>
      <c r="AG401" s="13">
        <f ca="1" xml:space="preserve"> AVERAGEIFS($I:$I, $A:$A,CELL("contents", AG$4), $B:$B,CELL("contents", AG$7), $C:$C,CELL("contents", $P392))</f>
        <v>13117.308000000001</v>
      </c>
      <c r="AH401" s="14">
        <f ca="1" xml:space="preserve"> AVERAGEIFS($I:$I, $A:$A,CELL("contents", AH$4), $B:$B,CELL("contents", AH$7), $C:$C,CELL("contents", $P392))</f>
        <v>13117.308000000001</v>
      </c>
      <c r="AK401" s="5" t="s">
        <v>23</v>
      </c>
      <c r="AL401" s="21"/>
      <c r="AM401" s="12"/>
      <c r="AN401" s="19"/>
      <c r="AO401" s="13">
        <f ca="1" xml:space="preserve"> AVERAGEIFS($I:$I, $A:$A,CELL("contents", AO$4), $B:$B,CELL("contents", AO$7), $C:$C,CELL("contents", $P392), $G:$G,CELL("contents", AO$3))</f>
        <v>13090.103999999999</v>
      </c>
      <c r="AP401" s="14">
        <f ca="1" xml:space="preserve"> AVERAGEIFS($I:$I, $A:$A,CELL("contents", AP$4), $B:$B,CELL("contents", AP$7), $C:$C,CELL("contents", $P392), $G:$G,CELL("contents", AP$3))</f>
        <v>13090.103999999999</v>
      </c>
      <c r="AQ401" s="12"/>
      <c r="AR401" s="19"/>
      <c r="AS401" s="13">
        <f ca="1" xml:space="preserve"> AVERAGEIFS($I:$I, $A:$A,CELL("contents", AS$4), $B:$B,CELL("contents", AS$7), $C:$C,CELL("contents", $P392), $G:$G,CELL("contents", AS$3))</f>
        <v>441.77199999999999</v>
      </c>
      <c r="AT401" s="14">
        <f ca="1" xml:space="preserve"> AVERAGEIFS($I:$I, $A:$A,CELL("contents", AT$4), $B:$B,CELL("contents", AT$7), $C:$C,CELL("contents", $P392), $G:$G,CELL("contents", AT$3))</f>
        <v>441.77199999999999</v>
      </c>
      <c r="AU401" s="12"/>
      <c r="AV401" s="19"/>
      <c r="AW401" s="13">
        <f ca="1" xml:space="preserve"> AVERAGEIFS($I:$I, $A:$A,CELL("contents", AW$4), $B:$B,CELL("contents", AW$7), $C:$C,CELL("contents", $P392), $G:$G,CELL("contents", AW$3))</f>
        <v>441.77199999999999</v>
      </c>
      <c r="AX401" s="14">
        <f ca="1" xml:space="preserve"> AVERAGEIFS($I:$I, $A:$A,CELL("contents", AX$4), $B:$B,CELL("contents", AX$7), $C:$C,CELL("contents", $P392), $G:$G,CELL("contents", AX$3))</f>
        <v>441.77199999999999</v>
      </c>
      <c r="AY401" s="12"/>
      <c r="AZ401" s="19"/>
      <c r="BA401" s="13">
        <f ca="1" xml:space="preserve"> AVERAGEIFS($I:$I, $A:$A,CELL("contents", BA$4), $B:$B,CELL("contents", BA$7), $C:$C,CELL("contents", $P392), $G:$G,CELL("contents", BA$3))</f>
        <v>4657.8826666666664</v>
      </c>
      <c r="BB401" s="14">
        <f ca="1" xml:space="preserve"> AVERAGEIFS($I:$I, $A:$A,CELL("contents", BB$4), $B:$B,CELL("contents", BB$7), $C:$C,CELL("contents", $P392), $G:$G,CELL("contents", BB$3))</f>
        <v>4657.8826666666664</v>
      </c>
      <c r="BE401" s="5" t="s">
        <v>23</v>
      </c>
      <c r="BF401" s="21"/>
      <c r="BG401" s="12"/>
      <c r="BH401" s="19"/>
      <c r="BI401" s="13">
        <f ca="1" xml:space="preserve"> AVERAGEIFS($I:$I, $A:$A,CELL("contents", BI$4), $B:$B,CELL("contents", BI$7), $C:$C,CELL("contents", $P392), $G:$G,CELL("contents", BI$3))</f>
        <v>13595.088</v>
      </c>
      <c r="BJ401" s="14">
        <f ca="1" xml:space="preserve"> AVERAGEIFS($I:$I, $A:$A,CELL("contents", BJ$4), $B:$B,CELL("contents", BJ$7), $C:$C,CELL("contents", $P392), $G:$G,CELL("contents", BJ$3))</f>
        <v>13595.088</v>
      </c>
      <c r="BK401" s="12"/>
      <c r="BL401" s="19"/>
      <c r="BM401" s="13">
        <f ca="1" xml:space="preserve"> AVERAGEIFS($I:$I, $A:$A,CELL("contents", BM$4), $B:$B,CELL("contents", BM$7), $C:$C,CELL("contents", $P392), $G:$G,CELL("contents", BM$3))</f>
        <v>1050.644</v>
      </c>
      <c r="BN401" s="14">
        <f ca="1" xml:space="preserve"> AVERAGEIFS($I:$I, $A:$A,CELL("contents", BN$4), $B:$B,CELL("contents", BN$7), $C:$C,CELL("contents", $P392), $G:$G,CELL("contents", BN$3))</f>
        <v>1050.644</v>
      </c>
      <c r="BO401" s="12"/>
      <c r="BP401" s="19"/>
      <c r="BQ401" s="13">
        <f ca="1" xml:space="preserve"> AVERAGEIFS($I:$I, $A:$A,CELL("contents", BQ$4), $B:$B,CELL("contents", BQ$7), $C:$C,CELL("contents", $P392), $G:$G,CELL("contents", BQ$3))</f>
        <v>1050.644</v>
      </c>
      <c r="BR401" s="14">
        <f ca="1" xml:space="preserve"> AVERAGEIFS($I:$I, $A:$A,CELL("contents", BR$4), $B:$B,CELL("contents", BR$7), $C:$C,CELL("contents", $P392), $G:$G,CELL("contents", BR$3))</f>
        <v>1050.644</v>
      </c>
      <c r="BS401" s="12"/>
      <c r="BT401" s="19"/>
      <c r="BU401" s="13">
        <f ca="1" xml:space="preserve"> AVERAGEIFS($I:$I, $A:$A,CELL("contents", BU$4), $B:$B,CELL("contents", BU$7), $C:$C,CELL("contents", $P392), $G:$G,CELL("contents", BU$3))</f>
        <v>5232.1253333333334</v>
      </c>
      <c r="BV401" s="14">
        <f ca="1" xml:space="preserve"> AVERAGEIFS($I:$I, $A:$A,CELL("contents", BV$4), $B:$B,CELL("contents", BV$7), $C:$C,CELL("contents", $P392), $G:$G,CELL("contents", BV$3))</f>
        <v>5232.1253333333334</v>
      </c>
      <c r="BY401" s="5" t="s">
        <v>23</v>
      </c>
      <c r="BZ401" s="21"/>
      <c r="CA401" s="12"/>
      <c r="CB401" s="19"/>
      <c r="CC401" s="13">
        <f ca="1" xml:space="preserve"> AVERAGEIFS($I:$I, $A:$A,CELL("contents", CC$4), $B:$B,CELL("contents", CC$7), $C:$C,CELL("contents", $P392), $G:$G,CELL("contents", CC$3))</f>
        <v>15011.712</v>
      </c>
      <c r="CD401" s="14">
        <f ca="1" xml:space="preserve"> AVERAGEIFS($I:$I, $A:$A,CELL("contents", CD$4), $B:$B,CELL("contents", CD$7), $C:$C,CELL("contents", $P392), $G:$G,CELL("contents", CD$3))</f>
        <v>15011.712</v>
      </c>
      <c r="CE401" s="12"/>
      <c r="CF401" s="19"/>
      <c r="CG401" s="13">
        <f ca="1" xml:space="preserve"> AVERAGEIFS($I:$I, $A:$A,CELL("contents", CG$4), $B:$B,CELL("contents", CG$7), $C:$C,CELL("contents", $P392), $G:$G,CELL("contents", CG$3))</f>
        <v>3182.06</v>
      </c>
      <c r="CH401" s="14">
        <f ca="1" xml:space="preserve"> AVERAGEIFS($I:$I, $A:$A,CELL("contents", CH$4), $B:$B,CELL("contents", CH$7), $C:$C,CELL("contents", $P392), $G:$G,CELL("contents", CH$3))</f>
        <v>3182.06</v>
      </c>
      <c r="CI401" s="12"/>
      <c r="CJ401" s="19"/>
      <c r="CK401" s="13">
        <f ca="1" xml:space="preserve"> AVERAGEIFS($I:$I, $A:$A,CELL("contents", CK$4), $B:$B,CELL("contents", CK$7), $C:$C,CELL("contents", $P392), $G:$G,CELL("contents", CK$3))</f>
        <v>3182.06</v>
      </c>
      <c r="CL401" s="14">
        <f ca="1" xml:space="preserve"> AVERAGEIFS($I:$I, $A:$A,CELL("contents", CL$4), $B:$B,CELL("contents", CL$7), $C:$C,CELL("contents", $P392), $G:$G,CELL("contents", CL$3))</f>
        <v>3182.06</v>
      </c>
      <c r="CM401" s="12"/>
      <c r="CN401" s="19"/>
      <c r="CO401" s="13">
        <f ca="1" xml:space="preserve"> AVERAGEIFS($I:$I, $A:$A,CELL("contents", CO$4), $B:$B,CELL("contents", CO$7), $C:$C,CELL("contents", $P392), $G:$G,CELL("contents", CO$3))</f>
        <v>7125.2773333333334</v>
      </c>
      <c r="CP401" s="14">
        <f ca="1" xml:space="preserve"> AVERAGEIFS($I:$I, $A:$A,CELL("contents", CP$4), $B:$B,CELL("contents", CP$7), $C:$C,CELL("contents", $P392), $G:$G,CELL("contents", CP$3))</f>
        <v>7125.2773333333334</v>
      </c>
      <c r="CS401" s="5" t="s">
        <v>23</v>
      </c>
      <c r="CT401" s="21"/>
      <c r="CU401" s="12"/>
      <c r="CV401" s="19"/>
      <c r="CW401" s="13">
        <f ca="1" xml:space="preserve"> AVERAGEIFS($I:$I, $A:$A,CELL("contents", CW$4), $B:$B,CELL("contents", CW$7), $C:$C,CELL("contents", $P392), $G:$G,CELL("contents", CW$3))</f>
        <v>19368.383999999998</v>
      </c>
      <c r="CX401" s="14">
        <f ca="1" xml:space="preserve"> AVERAGEIFS($I:$I, $A:$A,CELL("contents", CX$4), $B:$B,CELL("contents", CX$7), $C:$C,CELL("contents", $P392), $G:$G,CELL("contents", CX$3))</f>
        <v>19368.383999999998</v>
      </c>
      <c r="CY401" s="12"/>
      <c r="CZ401" s="19"/>
      <c r="DA401" s="13">
        <f ca="1" xml:space="preserve"> AVERAGEIFS($I:$I, $A:$A,CELL("contents", DA$4), $B:$B,CELL("contents", DA$7), $C:$C,CELL("contents", $P392), $G:$G,CELL("contents", DA$3))</f>
        <v>10487.763999999999</v>
      </c>
      <c r="DB401" s="14">
        <f ca="1" xml:space="preserve"> AVERAGEIFS($I:$I, $A:$A,CELL("contents", DB$4), $B:$B,CELL("contents", DB$7), $C:$C,CELL("contents", $P392), $G:$G,CELL("contents", DB$3))</f>
        <v>10487.763999999999</v>
      </c>
      <c r="DC401" s="12"/>
      <c r="DD401" s="19"/>
      <c r="DE401" s="13">
        <f ca="1" xml:space="preserve"> AVERAGEIFS($I:$I, $A:$A,CELL("contents", DE$4), $B:$B,CELL("contents", DE$7), $C:$C,CELL("contents", $P392), $G:$G,CELL("contents", DE$3))</f>
        <v>10487.763999999999</v>
      </c>
      <c r="DF401" s="14">
        <f ca="1" xml:space="preserve"> AVERAGEIFS($I:$I, $A:$A,CELL("contents", DF$4), $B:$B,CELL("contents", DF$7), $C:$C,CELL("contents", $P392), $G:$G,CELL("contents", DF$3))</f>
        <v>10487.763999999999</v>
      </c>
      <c r="DG401" s="12"/>
      <c r="DH401" s="19"/>
      <c r="DI401" s="13">
        <f ca="1" xml:space="preserve"> AVERAGEIFS($I:$I, $A:$A,CELL("contents", DI$4), $B:$B,CELL("contents", DI$7), $C:$C,CELL("contents", $P392), $G:$G,CELL("contents", DI$3))</f>
        <v>13447.970666666666</v>
      </c>
      <c r="DJ401" s="14">
        <f ca="1" xml:space="preserve"> AVERAGEIFS($I:$I, $A:$A,CELL("contents", DJ$4), $B:$B,CELL("contents", DJ$7), $C:$C,CELL("contents", $P392), $G:$G,CELL("contents", DJ$3))</f>
        <v>13447.970666666666</v>
      </c>
      <c r="DM401" s="5" t="s">
        <v>23</v>
      </c>
      <c r="DN401" s="21"/>
      <c r="DO401" s="12"/>
      <c r="DP401" s="19"/>
      <c r="DQ401" s="13">
        <f ca="1" xml:space="preserve"> AVERAGEIFS($I:$I, $A:$A,CELL("contents", DQ$4), $B:$B,CELL("contents", DQ$7), $C:$C,CELL("contents", $P392), $G:$G,CELL("contents", DQ$3))</f>
        <v>35813.828000000001</v>
      </c>
      <c r="DR401" s="14">
        <f ca="1" xml:space="preserve"> AVERAGEIFS($I:$I, $A:$A,CELL("contents", DR$4), $B:$B,CELL("contents", DR$7), $C:$C,CELL("contents", $P392), $G:$G,CELL("contents", DR$3))</f>
        <v>35813.828000000001</v>
      </c>
      <c r="DS401" s="12"/>
      <c r="DT401" s="19"/>
      <c r="DU401" s="13">
        <f ca="1" xml:space="preserve"> AVERAGEIFS($I:$I, $A:$A,CELL("contents", DU$4), $B:$B,CELL("contents", DU$7), $C:$C,CELL("contents", $P392), $G:$G,CELL("contents", DU$3))</f>
        <v>34778.012000000002</v>
      </c>
      <c r="DV401" s="14">
        <f ca="1" xml:space="preserve"> AVERAGEIFS($I:$I, $A:$A,CELL("contents", DV$4), $B:$B,CELL("contents", DV$7), $C:$C,CELL("contents", $P392), $G:$G,CELL("contents", DV$3))</f>
        <v>34778.012000000002</v>
      </c>
      <c r="DW401" s="12"/>
      <c r="DX401" s="19"/>
      <c r="DY401" s="13">
        <f ca="1" xml:space="preserve"> AVERAGEIFS($I:$I, $A:$A,CELL("contents", DY$4), $B:$B,CELL("contents", DY$7), $C:$C,CELL("contents", $P392), $G:$G,CELL("contents", DY$3))</f>
        <v>34778.012000000002</v>
      </c>
      <c r="DZ401" s="14">
        <f ca="1" xml:space="preserve"> AVERAGEIFS($I:$I, $A:$A,CELL("contents", DZ$4), $B:$B,CELL("contents", DZ$7), $C:$C,CELL("contents", $P392), $G:$G,CELL("contents", DZ$3))</f>
        <v>34778.012000000002</v>
      </c>
      <c r="EA401" s="12"/>
      <c r="EB401" s="19"/>
      <c r="EC401" s="13">
        <f ca="1" xml:space="preserve"> AVERAGEIFS($I:$I, $A:$A,CELL("contents", EC$4), $B:$B,CELL("contents", EC$7), $C:$C,CELL("contents", $P392), $G:$G,CELL("contents", EC$3))</f>
        <v>35123.284</v>
      </c>
      <c r="ED401" s="14">
        <f ca="1" xml:space="preserve"> AVERAGEIFS($I:$I, $A:$A,CELL("contents", ED$4), $B:$B,CELL("contents", ED$7), $C:$C,CELL("contents", $P392), $G:$G,CELL("contents", ED$3))</f>
        <v>35123.284</v>
      </c>
    </row>
    <row r="402" spans="1:134" x14ac:dyDescent="0.25">
      <c r="A402" t="s">
        <v>15</v>
      </c>
      <c r="B402" t="s">
        <v>14</v>
      </c>
      <c r="C402">
        <v>12</v>
      </c>
      <c r="D402">
        <v>46</v>
      </c>
      <c r="E402" t="b">
        <v>0</v>
      </c>
      <c r="F402">
        <v>3.0000000000000001E-3</v>
      </c>
      <c r="G402">
        <v>16</v>
      </c>
      <c r="H402">
        <v>16</v>
      </c>
      <c r="I402">
        <v>36</v>
      </c>
      <c r="J402">
        <v>35</v>
      </c>
      <c r="K402">
        <v>0</v>
      </c>
      <c r="L402">
        <v>11</v>
      </c>
      <c r="M402">
        <f t="shared" si="903"/>
        <v>0</v>
      </c>
      <c r="N402" t="b">
        <f t="shared" ref="N402" si="934">AND(MIN($F401,$F402,$F403)=$F402,MAX($H401,$H402,$H403)=$H402)</f>
        <v>1</v>
      </c>
      <c r="O402" t="b">
        <f t="shared" ref="O402" si="935">AND(NOT(N401),N402,NOT(N403))</f>
        <v>1</v>
      </c>
      <c r="P402">
        <f>P389</f>
        <v>250</v>
      </c>
      <c r="Q402" s="7" t="s">
        <v>29</v>
      </c>
      <c r="R402" s="21"/>
      <c r="S402" s="12"/>
      <c r="T402" s="19"/>
      <c r="U402" s="13">
        <f ca="1" xml:space="preserve"> _xlfn.MAXIFS($I:$I, $A:$A,CELL("contents", U$4), $B:$B,CELL("contents", U$7), $C:$C,CELL("contents", $P392))</f>
        <v>1353921</v>
      </c>
      <c r="V402" s="14">
        <f ca="1" xml:space="preserve"> _xlfn.MAXIFS($I:$I, $A:$A,CELL("contents", V$4), $B:$B,CELL("contents", V$7), $C:$C,CELL("contents", $P392))</f>
        <v>1353921</v>
      </c>
      <c r="W402" s="12"/>
      <c r="X402" s="19"/>
      <c r="Y402" s="13">
        <f ca="1" xml:space="preserve"> _xlfn.MAXIFS($I:$I, $A:$A,CELL("contents", Y$4), $B:$B,CELL("contents", Y$7), $C:$C,CELL("contents", $P392))</f>
        <v>251979</v>
      </c>
      <c r="Z402" s="14">
        <f ca="1" xml:space="preserve"> _xlfn.MAXIFS($I:$I, $A:$A,CELL("contents", Z$4), $B:$B,CELL("contents", Z$7), $C:$C,CELL("contents", $P392))</f>
        <v>251979</v>
      </c>
      <c r="AA402" s="12"/>
      <c r="AB402" s="19"/>
      <c r="AC402" s="13">
        <f ca="1" xml:space="preserve"> _xlfn.MAXIFS($I:$I, $A:$A,CELL("contents", AC$4), $B:$B,CELL("contents", AC$7), $C:$C,CELL("contents", $P392))</f>
        <v>251979</v>
      </c>
      <c r="AD402" s="14">
        <f ca="1" xml:space="preserve"> _xlfn.MAXIFS($I:$I, $A:$A,CELL("contents", AD$4), $B:$B,CELL("contents", AD$7), $C:$C,CELL("contents", $P392))</f>
        <v>251979</v>
      </c>
      <c r="AE402" s="12"/>
      <c r="AF402" s="19"/>
      <c r="AG402" s="13">
        <f ca="1" xml:space="preserve"> _xlfn.MAXIFS($I:$I, $A:$A,CELL("contents", AG$4), $B:$B,CELL("contents", AG$7), $C:$C,CELL("contents", $P392))</f>
        <v>1353921</v>
      </c>
      <c r="AH402" s="14">
        <f ca="1" xml:space="preserve"> _xlfn.MAXIFS($I:$I, $A:$A,CELL("contents", AH$4), $B:$B,CELL("contents", AH$7), $C:$C,CELL("contents", $P392))</f>
        <v>1353921</v>
      </c>
      <c r="AK402" s="7" t="s">
        <v>29</v>
      </c>
      <c r="AL402" s="21"/>
      <c r="AM402" s="12"/>
      <c r="AN402" s="19"/>
      <c r="AO402" s="13">
        <f ca="1" xml:space="preserve"> _xlfn.MAXIFS($I:$I, $A:$A,CELL("contents", AO$4), $B:$B,CELL("contents", AO$7), $C:$C,CELL("contents", $P392), $G:$G,CELL("contents", AO$3))</f>
        <v>1290322</v>
      </c>
      <c r="AP402" s="14">
        <f ca="1" xml:space="preserve"> _xlfn.MAXIFS($I:$I, $A:$A,CELL("contents", AP$4), $B:$B,CELL("contents", AP$7), $C:$C,CELL("contents", $P392), $G:$G,CELL("contents", AP$3))</f>
        <v>1290322</v>
      </c>
      <c r="AQ402" s="12"/>
      <c r="AR402" s="19"/>
      <c r="AS402" s="13">
        <f ca="1" xml:space="preserve"> _xlfn.MAXIFS($I:$I, $A:$A,CELL("contents", AS$4), $B:$B,CELL("contents", AS$7), $C:$C,CELL("contents", $P392), $G:$G,CELL("contents", AS$3))</f>
        <v>44179</v>
      </c>
      <c r="AT402" s="14">
        <f ca="1" xml:space="preserve"> _xlfn.MAXIFS($I:$I, $A:$A,CELL("contents", AT$4), $B:$B,CELL("contents", AT$7), $C:$C,CELL("contents", $P392), $G:$G,CELL("contents", AT$3))</f>
        <v>44179</v>
      </c>
      <c r="AU402" s="12"/>
      <c r="AV402" s="19"/>
      <c r="AW402" s="13">
        <f ca="1" xml:space="preserve"> _xlfn.MAXIFS($I:$I, $A:$A,CELL("contents", AW$4), $B:$B,CELL("contents", AW$7), $C:$C,CELL("contents", $P392), $G:$G,CELL("contents", AW$3))</f>
        <v>44179</v>
      </c>
      <c r="AX402" s="14">
        <f ca="1" xml:space="preserve"> _xlfn.MAXIFS($I:$I, $A:$A,CELL("contents", AX$4), $B:$B,CELL("contents", AX$7), $C:$C,CELL("contents", $P392), $G:$G,CELL("contents", AX$3))</f>
        <v>44179</v>
      </c>
      <c r="AY402" s="12"/>
      <c r="AZ402" s="19"/>
      <c r="BA402" s="13">
        <f ca="1" xml:space="preserve"> _xlfn.MAXIFS($I:$I, $A:$A,CELL("contents", BA$4), $B:$B,CELL("contents", BA$7), $C:$C,CELL("contents", $P392), $G:$G,CELL("contents", BA$3))</f>
        <v>1290322</v>
      </c>
      <c r="BB402" s="14">
        <f ca="1" xml:space="preserve"> _xlfn.MAXIFS($I:$I, $A:$A,CELL("contents", BB$4), $B:$B,CELL("contents", BB$7), $C:$C,CELL("contents", $P392), $G:$G,CELL("contents", BB$3))</f>
        <v>1290322</v>
      </c>
      <c r="BE402" s="7" t="s">
        <v>29</v>
      </c>
      <c r="BF402" s="21"/>
      <c r="BG402" s="12"/>
      <c r="BH402" s="19"/>
      <c r="BI402" s="13">
        <f ca="1" xml:space="preserve"> _xlfn.MAXIFS($I:$I, $A:$A,CELL("contents", BI$4), $B:$B,CELL("contents", BI$7), $C:$C,CELL("contents", $P392), $G:$G,CELL("contents", BI$3))</f>
        <v>1306949</v>
      </c>
      <c r="BJ402" s="14">
        <f ca="1" xml:space="preserve"> _xlfn.MAXIFS($I:$I, $A:$A,CELL("contents", BJ$4), $B:$B,CELL("contents", BJ$7), $C:$C,CELL("contents", $P392), $G:$G,CELL("contents", BJ$3))</f>
        <v>1306949</v>
      </c>
      <c r="BK402" s="12"/>
      <c r="BL402" s="19"/>
      <c r="BM402" s="13">
        <f ca="1" xml:space="preserve"> _xlfn.MAXIFS($I:$I, $A:$A,CELL("contents", BM$4), $B:$B,CELL("contents", BM$7), $C:$C,CELL("contents", $P392), $G:$G,CELL("contents", BM$3))</f>
        <v>44593</v>
      </c>
      <c r="BN402" s="14">
        <f ca="1" xml:space="preserve"> _xlfn.MAXIFS($I:$I, $A:$A,CELL("contents", BN$4), $B:$B,CELL("contents", BN$7), $C:$C,CELL("contents", $P392), $G:$G,CELL("contents", BN$3))</f>
        <v>44593</v>
      </c>
      <c r="BO402" s="12"/>
      <c r="BP402" s="19"/>
      <c r="BQ402" s="13">
        <f ca="1" xml:space="preserve"> _xlfn.MAXIFS($I:$I, $A:$A,CELL("contents", BQ$4), $B:$B,CELL("contents", BQ$7), $C:$C,CELL("contents", $P392), $G:$G,CELL("contents", BQ$3))</f>
        <v>44593</v>
      </c>
      <c r="BR402" s="14">
        <f ca="1" xml:space="preserve"> _xlfn.MAXIFS($I:$I, $A:$A,CELL("contents", BR$4), $B:$B,CELL("contents", BR$7), $C:$C,CELL("contents", $P392), $G:$G,CELL("contents", BR$3))</f>
        <v>44593</v>
      </c>
      <c r="BS402" s="12"/>
      <c r="BT402" s="19"/>
      <c r="BU402" s="13">
        <f ca="1" xml:space="preserve"> _xlfn.MAXIFS($I:$I, $A:$A,CELL("contents", BU$4), $B:$B,CELL("contents", BU$7), $C:$C,CELL("contents", $P392), $G:$G,CELL("contents", BU$3))</f>
        <v>1306949</v>
      </c>
      <c r="BV402" s="14">
        <f ca="1" xml:space="preserve"> _xlfn.MAXIFS($I:$I, $A:$A,CELL("contents", BV$4), $B:$B,CELL("contents", BV$7), $C:$C,CELL("contents", $P392), $G:$G,CELL("contents", BV$3))</f>
        <v>1306949</v>
      </c>
      <c r="BY402" s="7" t="s">
        <v>29</v>
      </c>
      <c r="BZ402" s="21"/>
      <c r="CA402" s="12"/>
      <c r="CB402" s="19"/>
      <c r="CC402" s="13">
        <f ca="1" xml:space="preserve"> _xlfn.MAXIFS($I:$I, $A:$A,CELL("contents", CC$4), $B:$B,CELL("contents", CC$7), $C:$C,CELL("contents", $P392), $G:$G,CELL("contents", CC$3))</f>
        <v>1345393</v>
      </c>
      <c r="CD402" s="14">
        <f ca="1" xml:space="preserve"> _xlfn.MAXIFS($I:$I, $A:$A,CELL("contents", CD$4), $B:$B,CELL("contents", CD$7), $C:$C,CELL("contents", $P392), $G:$G,CELL("contents", CD$3))</f>
        <v>1345393</v>
      </c>
      <c r="CE402" s="12"/>
      <c r="CF402" s="19"/>
      <c r="CG402" s="13">
        <f ca="1" xml:space="preserve"> _xlfn.MAXIFS($I:$I, $A:$A,CELL("contents", CG$4), $B:$B,CELL("contents", CG$7), $C:$C,CELL("contents", $P392), $G:$G,CELL("contents", CG$3))</f>
        <v>46249</v>
      </c>
      <c r="CH402" s="14">
        <f ca="1" xml:space="preserve"> _xlfn.MAXIFS($I:$I, $A:$A,CELL("contents", CH$4), $B:$B,CELL("contents", CH$7), $C:$C,CELL("contents", $P392), $G:$G,CELL("contents", CH$3))</f>
        <v>46249</v>
      </c>
      <c r="CI402" s="12"/>
      <c r="CJ402" s="19"/>
      <c r="CK402" s="13">
        <f ca="1" xml:space="preserve"> _xlfn.MAXIFS($I:$I, $A:$A,CELL("contents", CK$4), $B:$B,CELL("contents", CK$7), $C:$C,CELL("contents", $P392), $G:$G,CELL("contents", CK$3))</f>
        <v>46249</v>
      </c>
      <c r="CL402" s="14">
        <f ca="1" xml:space="preserve"> _xlfn.MAXIFS($I:$I, $A:$A,CELL("contents", CL$4), $B:$B,CELL("contents", CL$7), $C:$C,CELL("contents", $P392), $G:$G,CELL("contents", CL$3))</f>
        <v>46249</v>
      </c>
      <c r="CM402" s="12"/>
      <c r="CN402" s="19"/>
      <c r="CO402" s="13">
        <f ca="1" xml:space="preserve"> _xlfn.MAXIFS($I:$I, $A:$A,CELL("contents", CO$4), $B:$B,CELL("contents", CO$7), $C:$C,CELL("contents", $P392), $G:$G,CELL("contents", CO$3))</f>
        <v>1345393</v>
      </c>
      <c r="CP402" s="14">
        <f ca="1" xml:space="preserve"> _xlfn.MAXIFS($I:$I, $A:$A,CELL("contents", CP$4), $B:$B,CELL("contents", CP$7), $C:$C,CELL("contents", $P392), $G:$G,CELL("contents", CP$3))</f>
        <v>1345393</v>
      </c>
      <c r="CS402" s="7" t="s">
        <v>29</v>
      </c>
      <c r="CT402" s="21"/>
      <c r="CU402" s="12"/>
      <c r="CV402" s="19"/>
      <c r="CW402" s="13">
        <f ca="1" xml:space="preserve"> _xlfn.MAXIFS($I:$I, $A:$A,CELL("contents", CW$4), $B:$B,CELL("contents", CW$7), $C:$C,CELL("contents", $P392), $G:$G,CELL("contents", CW$3))</f>
        <v>1261501</v>
      </c>
      <c r="CX402" s="14">
        <f ca="1" xml:space="preserve"> _xlfn.MAXIFS($I:$I, $A:$A,CELL("contents", CX$4), $B:$B,CELL("contents", CX$7), $C:$C,CELL("contents", $P392), $G:$G,CELL("contents", CX$3))</f>
        <v>1261501</v>
      </c>
      <c r="CY402" s="12"/>
      <c r="CZ402" s="19"/>
      <c r="DA402" s="13">
        <f ca="1" xml:space="preserve"> _xlfn.MAXIFS($I:$I, $A:$A,CELL("contents", DA$4), $B:$B,CELL("contents", DA$7), $C:$C,CELL("contents", $P392), $G:$G,CELL("contents", DA$3))</f>
        <v>71499</v>
      </c>
      <c r="DB402" s="14">
        <f ca="1" xml:space="preserve"> _xlfn.MAXIFS($I:$I, $A:$A,CELL("contents", DB$4), $B:$B,CELL("contents", DB$7), $C:$C,CELL("contents", $P392), $G:$G,CELL("contents", DB$3))</f>
        <v>71499</v>
      </c>
      <c r="DC402" s="12"/>
      <c r="DD402" s="19"/>
      <c r="DE402" s="13">
        <f ca="1" xml:space="preserve"> _xlfn.MAXIFS($I:$I, $A:$A,CELL("contents", DE$4), $B:$B,CELL("contents", DE$7), $C:$C,CELL("contents", $P392), $G:$G,CELL("contents", DE$3))</f>
        <v>71499</v>
      </c>
      <c r="DF402" s="14">
        <f ca="1" xml:space="preserve"> _xlfn.MAXIFS($I:$I, $A:$A,CELL("contents", DF$4), $B:$B,CELL("contents", DF$7), $C:$C,CELL("contents", $P392), $G:$G,CELL("contents", DF$3))</f>
        <v>71499</v>
      </c>
      <c r="DG402" s="12"/>
      <c r="DH402" s="19"/>
      <c r="DI402" s="13">
        <f ca="1" xml:space="preserve"> _xlfn.MAXIFS($I:$I, $A:$A,CELL("contents", DI$4), $B:$B,CELL("contents", DI$7), $C:$C,CELL("contents", $P392), $G:$G,CELL("contents", DI$3))</f>
        <v>1261501</v>
      </c>
      <c r="DJ402" s="14">
        <f ca="1" xml:space="preserve"> _xlfn.MAXIFS($I:$I, $A:$A,CELL("contents", DJ$4), $B:$B,CELL("contents", DJ$7), $C:$C,CELL("contents", $P392), $G:$G,CELL("contents", DJ$3))</f>
        <v>1261501</v>
      </c>
      <c r="DM402" s="7" t="s">
        <v>29</v>
      </c>
      <c r="DN402" s="21"/>
      <c r="DO402" s="12"/>
      <c r="DP402" s="19"/>
      <c r="DQ402" s="13">
        <f ca="1" xml:space="preserve"> _xlfn.MAXIFS($I:$I, $A:$A,CELL("contents", DQ$4), $B:$B,CELL("contents", DQ$7), $C:$C,CELL("contents", $P392), $G:$G,CELL("contents", DQ$3))</f>
        <v>1353921</v>
      </c>
      <c r="DR402" s="14">
        <f ca="1" xml:space="preserve"> _xlfn.MAXIFS($I:$I, $A:$A,CELL("contents", DR$4), $B:$B,CELL("contents", DR$7), $C:$C,CELL("contents", $P392), $G:$G,CELL("contents", DR$3))</f>
        <v>1353921</v>
      </c>
      <c r="DS402" s="12"/>
      <c r="DT402" s="19"/>
      <c r="DU402" s="13">
        <f ca="1" xml:space="preserve"> _xlfn.MAXIFS($I:$I, $A:$A,CELL("contents", DU$4), $B:$B,CELL("contents", DU$7), $C:$C,CELL("contents", $P392), $G:$G,CELL("contents", DU$3))</f>
        <v>251979</v>
      </c>
      <c r="DV402" s="14">
        <f ca="1" xml:space="preserve"> _xlfn.MAXIFS($I:$I, $A:$A,CELL("contents", DV$4), $B:$B,CELL("contents", DV$7), $C:$C,CELL("contents", $P392), $G:$G,CELL("contents", DV$3))</f>
        <v>251979</v>
      </c>
      <c r="DW402" s="12"/>
      <c r="DX402" s="19"/>
      <c r="DY402" s="13">
        <f ca="1" xml:space="preserve"> _xlfn.MAXIFS($I:$I, $A:$A,CELL("contents", DY$4), $B:$B,CELL("contents", DY$7), $C:$C,CELL("contents", $P392), $G:$G,CELL("contents", DY$3))</f>
        <v>251979</v>
      </c>
      <c r="DZ402" s="14">
        <f ca="1" xml:space="preserve"> _xlfn.MAXIFS($I:$I, $A:$A,CELL("contents", DZ$4), $B:$B,CELL("contents", DZ$7), $C:$C,CELL("contents", $P392), $G:$G,CELL("contents", DZ$3))</f>
        <v>251979</v>
      </c>
      <c r="EA402" s="12"/>
      <c r="EB402" s="19"/>
      <c r="EC402" s="13">
        <f ca="1" xml:space="preserve"> _xlfn.MAXIFS($I:$I, $A:$A,CELL("contents", EC$4), $B:$B,CELL("contents", EC$7), $C:$C,CELL("contents", $P392), $G:$G,CELL("contents", EC$3))</f>
        <v>1353921</v>
      </c>
      <c r="ED402" s="14">
        <f ca="1" xml:space="preserve"> _xlfn.MAXIFS($I:$I, $A:$A,CELL("contents", ED$4), $B:$B,CELL("contents", ED$7), $C:$C,CELL("contents", $P392), $G:$G,CELL("contents", ED$3))</f>
        <v>1353921</v>
      </c>
    </row>
    <row r="403" spans="1:134" x14ac:dyDescent="0.25">
      <c r="A403" t="s">
        <v>19</v>
      </c>
      <c r="B403" t="s">
        <v>14</v>
      </c>
      <c r="C403">
        <v>12</v>
      </c>
      <c r="D403">
        <v>46</v>
      </c>
      <c r="E403" t="b">
        <v>0</v>
      </c>
      <c r="F403">
        <v>0.01</v>
      </c>
      <c r="G403">
        <v>16</v>
      </c>
      <c r="H403">
        <v>16</v>
      </c>
      <c r="I403">
        <v>71</v>
      </c>
      <c r="J403">
        <v>35</v>
      </c>
      <c r="K403">
        <v>0</v>
      </c>
      <c r="L403">
        <v>11</v>
      </c>
      <c r="M403">
        <f t="shared" si="903"/>
        <v>0</v>
      </c>
      <c r="N403" t="b">
        <f t="shared" ref="N403" si="936">AND(MIN($F401,$F402,$F403)=$F403,MAX($H401,$H402,$H403)=$H403)</f>
        <v>0</v>
      </c>
      <c r="O403" t="b">
        <f t="shared" ref="O403" si="937">AND(NOT(N401),NOT(N402),N403)</f>
        <v>0</v>
      </c>
      <c r="P403">
        <f>P389</f>
        <v>250</v>
      </c>
      <c r="Q403" s="6" t="s">
        <v>16</v>
      </c>
      <c r="R403" s="32" t="s">
        <v>25</v>
      </c>
      <c r="S403" s="12"/>
      <c r="T403" s="19"/>
      <c r="U403" s="13">
        <f ca="1" xml:space="preserve"> SUMIFS($M:$M, $A:$A,CELL("contents", U$4), $B:$B,CELL("contents", U$7), $E:$E, "TRUE", $C:$C,CELL("contents", $P392))</f>
        <v>1564</v>
      </c>
      <c r="V403" s="14">
        <f ca="1" xml:space="preserve"> SUMIFS($M:$M, $A:$A,CELL("contents", V$4), $B:$B,CELL("contents", V$7), $E:$E, "TRUE", $C:$C,CELL("contents", $P392))</f>
        <v>1564</v>
      </c>
      <c r="W403" s="12"/>
      <c r="X403" s="19"/>
      <c r="Y403" s="13">
        <f ca="1" xml:space="preserve"> SUMIFS($M:$M, $A:$A,CELL("contents", Y$4), $B:$B,CELL("contents", Y$7), $E:$E, "TRUE", $C:$C,CELL("contents", $P392))</f>
        <v>0</v>
      </c>
      <c r="Z403" s="14">
        <f ca="1" xml:space="preserve"> SUMIFS($M:$M, $A:$A,CELL("contents", Z$4), $B:$B,CELL("contents", Z$7), $E:$E, "TRUE", $C:$C,CELL("contents", $P392))</f>
        <v>0</v>
      </c>
      <c r="AA403" s="12"/>
      <c r="AB403" s="19"/>
      <c r="AC403" s="13">
        <f ca="1" xml:space="preserve"> SUMIFS($M:$M, $A:$A,CELL("contents", AC$4), $B:$B,CELL("contents", AC$7), $E:$E, "TRUE", $C:$C,CELL("contents", $P392))</f>
        <v>0</v>
      </c>
      <c r="AD403" s="14">
        <f ca="1" xml:space="preserve"> SUMIFS($M:$M, $A:$A,CELL("contents", AD$4), $B:$B,CELL("contents", AD$7), $E:$E, "TRUE", $C:$C,CELL("contents", $P392))</f>
        <v>0</v>
      </c>
      <c r="AE403" s="12"/>
      <c r="AF403" s="19"/>
      <c r="AG403" s="13">
        <f ca="1" xml:space="preserve"> SUMIFS($M:$M, $A:$A,CELL("contents", AG$4), $B:$B,CELL("contents", AG$7), $E:$E, "TRUE", $C:$C,CELL("contents", $P392))</f>
        <v>1564</v>
      </c>
      <c r="AH403" s="14">
        <f ca="1" xml:space="preserve"> SUMIFS($M:$M, $A:$A,CELL("contents", AH$4), $B:$B,CELL("contents", AH$7), $E:$E, "TRUE", $C:$C,CELL("contents", $P392))</f>
        <v>1564</v>
      </c>
      <c r="AK403" s="6" t="s">
        <v>16</v>
      </c>
      <c r="AL403" s="32" t="s">
        <v>25</v>
      </c>
      <c r="AM403" s="12"/>
      <c r="AN403" s="19"/>
      <c r="AO403" s="13">
        <f ca="1" xml:space="preserve"> SUMIFS($M:$M, $A:$A,CELL("contents", AO$4), $B:$B,CELL("contents", AO$7), $E:$E, "TRUE", $C:$C,CELL("contents", $P392), $G:$G,CELL("contents", AO$3))</f>
        <v>4</v>
      </c>
      <c r="AP403" s="14">
        <f ca="1" xml:space="preserve"> SUMIFS($M:$M, $A:$A,CELL("contents", AP$4), $B:$B,CELL("contents", AP$7), $E:$E, "TRUE", $C:$C,CELL("contents", $P392), $G:$G,CELL("contents", AP$3))</f>
        <v>4</v>
      </c>
      <c r="AQ403" s="12"/>
      <c r="AR403" s="19"/>
      <c r="AS403" s="13">
        <f ca="1" xml:space="preserve"> SUMIFS($M:$M, $A:$A,CELL("contents", AS$4), $B:$B,CELL("contents", AS$7), $E:$E, "TRUE", $C:$C,CELL("contents", $P392), $G:$G,CELL("contents", AS$3))</f>
        <v>0</v>
      </c>
      <c r="AT403" s="14">
        <f ca="1" xml:space="preserve"> SUMIFS($M:$M, $A:$A,CELL("contents", AT$4), $B:$B,CELL("contents", AT$7), $E:$E, "TRUE", $C:$C,CELL("contents", $P392), $G:$G,CELL("contents", AT$3))</f>
        <v>0</v>
      </c>
      <c r="AU403" s="12"/>
      <c r="AV403" s="19"/>
      <c r="AW403" s="13">
        <f ca="1" xml:space="preserve"> SUMIFS($M:$M, $A:$A,CELL("contents", AW$4), $B:$B,CELL("contents", AW$7), $E:$E, "TRUE", $C:$C,CELL("contents", $P392), $G:$G,CELL("contents", AW$3))</f>
        <v>0</v>
      </c>
      <c r="AX403" s="14">
        <f ca="1" xml:space="preserve"> SUMIFS($M:$M, $A:$A,CELL("contents", AX$4), $B:$B,CELL("contents", AX$7), $E:$E, "TRUE", $C:$C,CELL("contents", $P392), $G:$G,CELL("contents", AX$3))</f>
        <v>0</v>
      </c>
      <c r="AY403" s="12"/>
      <c r="AZ403" s="19"/>
      <c r="BA403" s="13">
        <f ca="1" xml:space="preserve"> SUMIFS($M:$M, $A:$A,CELL("contents", BA$4), $B:$B,CELL("contents", BA$7), $E:$E, "TRUE", $C:$C,CELL("contents", $P392), $G:$G,CELL("contents", BA$3))</f>
        <v>4</v>
      </c>
      <c r="BB403" s="14">
        <f ca="1" xml:space="preserve"> SUMIFS($M:$M, $A:$A,CELL("contents", BB$4), $B:$B,CELL("contents", BB$7), $E:$E, "TRUE", $C:$C,CELL("contents", $P392), $G:$G,CELL("contents", BB$3))</f>
        <v>4</v>
      </c>
      <c r="BE403" s="6" t="s">
        <v>16</v>
      </c>
      <c r="BF403" s="32" t="s">
        <v>25</v>
      </c>
      <c r="BG403" s="12"/>
      <c r="BH403" s="19"/>
      <c r="BI403" s="13">
        <f ca="1" xml:space="preserve"> SUMIFS($M:$M, $A:$A,CELL("contents", BI$4), $B:$B,CELL("contents", BI$7), $E:$E, "TRUE", $C:$C,CELL("contents", $P392), $G:$G,CELL("contents", BI$3))</f>
        <v>16</v>
      </c>
      <c r="BJ403" s="14">
        <f ca="1" xml:space="preserve"> SUMIFS($M:$M, $A:$A,CELL("contents", BJ$4), $B:$B,CELL("contents", BJ$7), $E:$E, "TRUE", $C:$C,CELL("contents", $P392), $G:$G,CELL("contents", BJ$3))</f>
        <v>16</v>
      </c>
      <c r="BK403" s="12"/>
      <c r="BL403" s="19"/>
      <c r="BM403" s="13">
        <f ca="1" xml:space="preserve"> SUMIFS($M:$M, $A:$A,CELL("contents", BM$4), $B:$B,CELL("contents", BM$7), $E:$E, "TRUE", $C:$C,CELL("contents", $P392), $G:$G,CELL("contents", BM$3))</f>
        <v>0</v>
      </c>
      <c r="BN403" s="14">
        <f ca="1" xml:space="preserve"> SUMIFS($M:$M, $A:$A,CELL("contents", BN$4), $B:$B,CELL("contents", BN$7), $E:$E, "TRUE", $C:$C,CELL("contents", $P392), $G:$G,CELL("contents", BN$3))</f>
        <v>0</v>
      </c>
      <c r="BO403" s="12"/>
      <c r="BP403" s="19"/>
      <c r="BQ403" s="13">
        <f ca="1" xml:space="preserve"> SUMIFS($M:$M, $A:$A,CELL("contents", BQ$4), $B:$B,CELL("contents", BQ$7), $E:$E, "TRUE", $C:$C,CELL("contents", $P392), $G:$G,CELL("contents", BQ$3))</f>
        <v>0</v>
      </c>
      <c r="BR403" s="14">
        <f ca="1" xml:space="preserve"> SUMIFS($M:$M, $A:$A,CELL("contents", BR$4), $B:$B,CELL("contents", BR$7), $E:$E, "TRUE", $C:$C,CELL("contents", $P392), $G:$G,CELL("contents", BR$3))</f>
        <v>0</v>
      </c>
      <c r="BS403" s="12"/>
      <c r="BT403" s="19"/>
      <c r="BU403" s="13">
        <f ca="1" xml:space="preserve"> SUMIFS($M:$M, $A:$A,CELL("contents", BU$4), $B:$B,CELL("contents", BU$7), $E:$E, "TRUE", $C:$C,CELL("contents", $P392), $G:$G,CELL("contents", BU$3))</f>
        <v>16</v>
      </c>
      <c r="BV403" s="14">
        <f ca="1" xml:space="preserve"> SUMIFS($M:$M, $A:$A,CELL("contents", BV$4), $B:$B,CELL("contents", BV$7), $E:$E, "TRUE", $C:$C,CELL("contents", $P392), $G:$G,CELL("contents", BV$3))</f>
        <v>16</v>
      </c>
      <c r="BY403" s="6" t="s">
        <v>16</v>
      </c>
      <c r="BZ403" s="32" t="s">
        <v>25</v>
      </c>
      <c r="CA403" s="12"/>
      <c r="CB403" s="19"/>
      <c r="CC403" s="13">
        <f ca="1" xml:space="preserve"> SUMIFS($M:$M, $A:$A,CELL("contents", CC$4), $B:$B,CELL("contents", CC$7), $E:$E, "TRUE", $C:$C,CELL("contents", $P392), $G:$G,CELL("contents", CC$3))</f>
        <v>64</v>
      </c>
      <c r="CD403" s="14">
        <f ca="1" xml:space="preserve"> SUMIFS($M:$M, $A:$A,CELL("contents", CD$4), $B:$B,CELL("contents", CD$7), $E:$E, "TRUE", $C:$C,CELL("contents", $P392), $G:$G,CELL("contents", CD$3))</f>
        <v>64</v>
      </c>
      <c r="CE403" s="12"/>
      <c r="CF403" s="19"/>
      <c r="CG403" s="13">
        <f ca="1" xml:space="preserve"> SUMIFS($M:$M, $A:$A,CELL("contents", CG$4), $B:$B,CELL("contents", CG$7), $E:$E, "TRUE", $C:$C,CELL("contents", $P392), $G:$G,CELL("contents", CG$3))</f>
        <v>0</v>
      </c>
      <c r="CH403" s="14">
        <f ca="1" xml:space="preserve"> SUMIFS($M:$M, $A:$A,CELL("contents", CH$4), $B:$B,CELL("contents", CH$7), $E:$E, "TRUE", $C:$C,CELL("contents", $P392), $G:$G,CELL("contents", CH$3))</f>
        <v>0</v>
      </c>
      <c r="CI403" s="12"/>
      <c r="CJ403" s="19"/>
      <c r="CK403" s="13">
        <f ca="1" xml:space="preserve"> SUMIFS($M:$M, $A:$A,CELL("contents", CK$4), $B:$B,CELL("contents", CK$7), $E:$E, "TRUE", $C:$C,CELL("contents", $P392), $G:$G,CELL("contents", CK$3))</f>
        <v>0</v>
      </c>
      <c r="CL403" s="14">
        <f ca="1" xml:space="preserve"> SUMIFS($M:$M, $A:$A,CELL("contents", CL$4), $B:$B,CELL("contents", CL$7), $E:$E, "TRUE", $C:$C,CELL("contents", $P392), $G:$G,CELL("contents", CL$3))</f>
        <v>0</v>
      </c>
      <c r="CM403" s="12"/>
      <c r="CN403" s="19"/>
      <c r="CO403" s="13">
        <f ca="1" xml:space="preserve"> SUMIFS($M:$M, $A:$A,CELL("contents", CO$4), $B:$B,CELL("contents", CO$7), $E:$E, "TRUE", $C:$C,CELL("contents", $P392), $G:$G,CELL("contents", CO$3))</f>
        <v>64</v>
      </c>
      <c r="CP403" s="14">
        <f ca="1" xml:space="preserve"> SUMIFS($M:$M, $A:$A,CELL("contents", CP$4), $B:$B,CELL("contents", CP$7), $E:$E, "TRUE", $C:$C,CELL("contents", $P392), $G:$G,CELL("contents", CP$3))</f>
        <v>64</v>
      </c>
      <c r="CS403" s="6" t="s">
        <v>16</v>
      </c>
      <c r="CT403" s="32" t="s">
        <v>25</v>
      </c>
      <c r="CU403" s="12"/>
      <c r="CV403" s="19"/>
      <c r="CW403" s="13">
        <f ca="1" xml:space="preserve"> SUMIFS($M:$M, $A:$A,CELL("contents", CW$4), $B:$B,CELL("contents", CW$7), $E:$E, "TRUE", $C:$C,CELL("contents", $P392), $G:$G,CELL("contents", CW$3))</f>
        <v>320</v>
      </c>
      <c r="CX403" s="14">
        <f ca="1" xml:space="preserve"> SUMIFS($M:$M, $A:$A,CELL("contents", CX$4), $B:$B,CELL("contents", CX$7), $E:$E, "TRUE", $C:$C,CELL("contents", $P392), $G:$G,CELL("contents", CX$3))</f>
        <v>320</v>
      </c>
      <c r="CY403" s="12"/>
      <c r="CZ403" s="19"/>
      <c r="DA403" s="13">
        <f ca="1" xml:space="preserve"> SUMIFS($M:$M, $A:$A,CELL("contents", DA$4), $B:$B,CELL("contents", DA$7), $E:$E, "TRUE", $C:$C,CELL("contents", $P392), $G:$G,CELL("contents", DA$3))</f>
        <v>0</v>
      </c>
      <c r="DB403" s="14">
        <f ca="1" xml:space="preserve"> SUMIFS($M:$M, $A:$A,CELL("contents", DB$4), $B:$B,CELL("contents", DB$7), $E:$E, "TRUE", $C:$C,CELL("contents", $P392), $G:$G,CELL("contents", DB$3))</f>
        <v>0</v>
      </c>
      <c r="DC403" s="12"/>
      <c r="DD403" s="19"/>
      <c r="DE403" s="13">
        <f ca="1" xml:space="preserve"> SUMIFS($M:$M, $A:$A,CELL("contents", DE$4), $B:$B,CELL("contents", DE$7), $E:$E, "TRUE", $C:$C,CELL("contents", $P392), $G:$G,CELL("contents", DE$3))</f>
        <v>0</v>
      </c>
      <c r="DF403" s="14">
        <f ca="1" xml:space="preserve"> SUMIFS($M:$M, $A:$A,CELL("contents", DF$4), $B:$B,CELL("contents", DF$7), $E:$E, "TRUE", $C:$C,CELL("contents", $P392), $G:$G,CELL("contents", DF$3))</f>
        <v>0</v>
      </c>
      <c r="DG403" s="12"/>
      <c r="DH403" s="19"/>
      <c r="DI403" s="13">
        <f ca="1" xml:space="preserve"> SUMIFS($M:$M, $A:$A,CELL("contents", DI$4), $B:$B,CELL("contents", DI$7), $E:$E, "TRUE", $C:$C,CELL("contents", $P392), $G:$G,CELL("contents", DI$3))</f>
        <v>320</v>
      </c>
      <c r="DJ403" s="14">
        <f ca="1" xml:space="preserve"> SUMIFS($M:$M, $A:$A,CELL("contents", DJ$4), $B:$B,CELL("contents", DJ$7), $E:$E, "TRUE", $C:$C,CELL("contents", $P392), $G:$G,CELL("contents", DJ$3))</f>
        <v>320</v>
      </c>
      <c r="DM403" s="6" t="s">
        <v>16</v>
      </c>
      <c r="DN403" s="32" t="s">
        <v>25</v>
      </c>
      <c r="DO403" s="12"/>
      <c r="DP403" s="19"/>
      <c r="DQ403" s="13">
        <f ca="1" xml:space="preserve"> SUMIFS($M:$M, $A:$A,CELL("contents", DQ$4), $B:$B,CELL("contents", DQ$7), $E:$E, "TRUE", $C:$C,CELL("contents", $P392), $G:$G,CELL("contents", DQ$3))</f>
        <v>1160</v>
      </c>
      <c r="DR403" s="14">
        <f ca="1" xml:space="preserve"> SUMIFS($M:$M, $A:$A,CELL("contents", DR$4), $B:$B,CELL("contents", DR$7), $E:$E, "TRUE", $C:$C,CELL("contents", $P392), $G:$G,CELL("contents", DR$3))</f>
        <v>1160</v>
      </c>
      <c r="DS403" s="12"/>
      <c r="DT403" s="19"/>
      <c r="DU403" s="13">
        <f ca="1" xml:space="preserve"> SUMIFS($M:$M, $A:$A,CELL("contents", DU$4), $B:$B,CELL("contents", DU$7), $E:$E, "TRUE", $C:$C,CELL("contents", $P392), $G:$G,CELL("contents", DU$3))</f>
        <v>0</v>
      </c>
      <c r="DV403" s="14">
        <f ca="1" xml:space="preserve"> SUMIFS($M:$M, $A:$A,CELL("contents", DV$4), $B:$B,CELL("contents", DV$7), $E:$E, "TRUE", $C:$C,CELL("contents", $P392), $G:$G,CELL("contents", DV$3))</f>
        <v>0</v>
      </c>
      <c r="DW403" s="12"/>
      <c r="DX403" s="19"/>
      <c r="DY403" s="13">
        <f ca="1" xml:space="preserve"> SUMIFS($M:$M, $A:$A,CELL("contents", DY$4), $B:$B,CELL("contents", DY$7), $E:$E, "TRUE", $C:$C,CELL("contents", $P392), $G:$G,CELL("contents", DY$3))</f>
        <v>0</v>
      </c>
      <c r="DZ403" s="14">
        <f ca="1" xml:space="preserve"> SUMIFS($M:$M, $A:$A,CELL("contents", DZ$4), $B:$B,CELL("contents", DZ$7), $E:$E, "TRUE", $C:$C,CELL("contents", $P392), $G:$G,CELL("contents", DZ$3))</f>
        <v>0</v>
      </c>
      <c r="EA403" s="12"/>
      <c r="EB403" s="19"/>
      <c r="EC403" s="13">
        <f ca="1" xml:space="preserve"> SUMIFS($M:$M, $A:$A,CELL("contents", EC$4), $B:$B,CELL("contents", EC$7), $E:$E, "TRUE", $C:$C,CELL("contents", $P392), $G:$G,CELL("contents", EC$3))</f>
        <v>1160</v>
      </c>
      <c r="ED403" s="14">
        <f ca="1" xml:space="preserve"> SUMIFS($M:$M, $A:$A,CELL("contents", ED$4), $B:$B,CELL("contents", ED$7), $E:$E, "TRUE", $C:$C,CELL("contents", $P392), $G:$G,CELL("contents", ED$3))</f>
        <v>1160</v>
      </c>
    </row>
    <row r="404" spans="1:134" x14ac:dyDescent="0.25">
      <c r="A404" t="s">
        <v>13</v>
      </c>
      <c r="B404" t="s">
        <v>14</v>
      </c>
      <c r="C404">
        <v>12</v>
      </c>
      <c r="D404">
        <v>47</v>
      </c>
      <c r="E404" t="b">
        <v>0</v>
      </c>
      <c r="F404">
        <v>7.0000000000000001E-3</v>
      </c>
      <c r="G404">
        <v>16</v>
      </c>
      <c r="H404">
        <v>16</v>
      </c>
      <c r="I404">
        <v>64</v>
      </c>
      <c r="J404">
        <v>35</v>
      </c>
      <c r="K404">
        <v>0</v>
      </c>
      <c r="L404">
        <v>11</v>
      </c>
      <c r="M404">
        <f t="shared" si="903"/>
        <v>0</v>
      </c>
      <c r="N404" t="b">
        <f t="shared" ref="N404" si="938">AND(MIN($F404,$F405,$F406)=$F404,MAX($H404,$H405,$H406)=$H404)</f>
        <v>0</v>
      </c>
      <c r="O404" t="b">
        <f t="shared" ref="O404" si="939">AND(N404,NOT(N405),NOT(N406))</f>
        <v>0</v>
      </c>
      <c r="P404">
        <f>P389</f>
        <v>250</v>
      </c>
      <c r="Q404" s="5" t="s">
        <v>23</v>
      </c>
      <c r="R404" s="32"/>
      <c r="S404" s="12"/>
      <c r="T404" s="19"/>
      <c r="U404" s="13">
        <f ca="1" xml:space="preserve"> IFERROR(AVERAGEIFS($M:$M, $A:$A,CELL("contents", U$4), $B:$B,CELL("contents", U$7), $E:$E, "TRUE", $C:$C,CELL("contents", $P392)), 0)</f>
        <v>71.090909090909093</v>
      </c>
      <c r="V404" s="14">
        <f ca="1" xml:space="preserve"> IFERROR(AVERAGEIFS($M:$M, $A:$A,CELL("contents", V$4), $B:$B,CELL("contents", V$7), $E:$E, "TRUE", $C:$C,CELL("contents", $P392)), 0)</f>
        <v>71.090909090909093</v>
      </c>
      <c r="W404" s="12"/>
      <c r="X404" s="19"/>
      <c r="Y404" s="13">
        <f ca="1" xml:space="preserve"> IFERROR(AVERAGEIFS($M:$M, $A:$A,CELL("contents", Y$4), $B:$B,CELL("contents", Y$7), $E:$E, "TRUE", $C:$C,CELL("contents", $P392)), 0)</f>
        <v>0</v>
      </c>
      <c r="Z404" s="14">
        <f ca="1" xml:space="preserve"> IFERROR(AVERAGEIFS($M:$M, $A:$A,CELL("contents", Z$4), $B:$B,CELL("contents", Z$7), $E:$E, "TRUE", $C:$C,CELL("contents", $P392)), 0)</f>
        <v>0</v>
      </c>
      <c r="AA404" s="12"/>
      <c r="AB404" s="19"/>
      <c r="AC404" s="13">
        <f ca="1" xml:space="preserve"> IFERROR(AVERAGEIFS($M:$M, $A:$A,CELL("contents", AC$4), $B:$B,CELL("contents", AC$7), $E:$E, "TRUE", $C:$C,CELL("contents", $P392)), 0)</f>
        <v>0</v>
      </c>
      <c r="AD404" s="14">
        <f ca="1" xml:space="preserve"> IFERROR(AVERAGEIFS($M:$M, $A:$A,CELL("contents", AD$4), $B:$B,CELL("contents", AD$7), $E:$E, "TRUE", $C:$C,CELL("contents", $P392)), 0)</f>
        <v>0</v>
      </c>
      <c r="AE404" s="12"/>
      <c r="AF404" s="19"/>
      <c r="AG404" s="13">
        <f ca="1" xml:space="preserve"> IFERROR(AVERAGEIFS($M:$M, $A:$A,CELL("contents", AG$4), $B:$B,CELL("contents", AG$7), $E:$E, "TRUE", $C:$C,CELL("contents", $P392)), 0)</f>
        <v>71.090909090909093</v>
      </c>
      <c r="AH404" s="14">
        <f ca="1" xml:space="preserve"> IFERROR(AVERAGEIFS($M:$M, $A:$A,CELL("contents", AH$4), $B:$B,CELL("contents", AH$7), $E:$E, "TRUE", $C:$C,CELL("contents", $P392)), 0)</f>
        <v>71.090909090909093</v>
      </c>
      <c r="AK404" s="5" t="s">
        <v>23</v>
      </c>
      <c r="AL404" s="32"/>
      <c r="AM404" s="12"/>
      <c r="AN404" s="19"/>
      <c r="AO404" s="13">
        <f ca="1" xml:space="preserve"> IFERROR(AVERAGEIFS($M:$M, $A:$A,CELL("contents", AO$4), $B:$B,CELL("contents", AO$7), $E:$E, "TRUE", $C:$C,CELL("contents", $P392), $G:$G,CELL("contents", AO$3)), 0)</f>
        <v>1</v>
      </c>
      <c r="AP404" s="14">
        <f ca="1" xml:space="preserve"> IFERROR(AVERAGEIFS($M:$M, $A:$A,CELL("contents", AP$4), $B:$B,CELL("contents", AP$7), $E:$E, "TRUE", $C:$C,CELL("contents", $P392), $G:$G,CELL("contents", AP$3)), 0)</f>
        <v>1</v>
      </c>
      <c r="AQ404" s="12"/>
      <c r="AR404" s="19"/>
      <c r="AS404" s="13">
        <f ca="1" xml:space="preserve"> IFERROR(AVERAGEIFS($M:$M, $A:$A,CELL("contents", AS$4), $B:$B,CELL("contents", AS$7), $E:$E, "TRUE", $C:$C,CELL("contents", $P392), $G:$G,CELL("contents", AS$3)), 0)</f>
        <v>0</v>
      </c>
      <c r="AT404" s="14">
        <f ca="1" xml:space="preserve"> IFERROR(AVERAGEIFS($M:$M, $A:$A,CELL("contents", AT$4), $B:$B,CELL("contents", AT$7), $E:$E, "TRUE", $C:$C,CELL("contents", $P392), $G:$G,CELL("contents", AT$3)), 0)</f>
        <v>0</v>
      </c>
      <c r="AU404" s="12"/>
      <c r="AV404" s="19"/>
      <c r="AW404" s="13">
        <f ca="1" xml:space="preserve"> IFERROR(AVERAGEIFS($M:$M, $A:$A,CELL("contents", AW$4), $B:$B,CELL("contents", AW$7), $E:$E, "TRUE", $C:$C,CELL("contents", $P392), $G:$G,CELL("contents", AW$3)), 0)</f>
        <v>0</v>
      </c>
      <c r="AX404" s="14">
        <f ca="1" xml:space="preserve"> IFERROR(AVERAGEIFS($M:$M, $A:$A,CELL("contents", AX$4), $B:$B,CELL("contents", AX$7), $E:$E, "TRUE", $C:$C,CELL("contents", $P392), $G:$G,CELL("contents", AX$3)), 0)</f>
        <v>0</v>
      </c>
      <c r="AY404" s="12"/>
      <c r="AZ404" s="19"/>
      <c r="BA404" s="13">
        <f ca="1" xml:space="preserve"> IFERROR(AVERAGEIFS($M:$M, $A:$A,CELL("contents", BA$4), $B:$B,CELL("contents", BA$7), $E:$E, "TRUE", $C:$C,CELL("contents", $P392), $G:$G,CELL("contents", BA$3)), 0)</f>
        <v>1</v>
      </c>
      <c r="BB404" s="14">
        <f ca="1" xml:space="preserve"> IFERROR(AVERAGEIFS($M:$M, $A:$A,CELL("contents", BB$4), $B:$B,CELL("contents", BB$7), $E:$E, "TRUE", $C:$C,CELL("contents", $P392), $G:$G,CELL("contents", BB$3)), 0)</f>
        <v>1</v>
      </c>
      <c r="BE404" s="5" t="s">
        <v>23</v>
      </c>
      <c r="BF404" s="32"/>
      <c r="BG404" s="12"/>
      <c r="BH404" s="19"/>
      <c r="BI404" s="13">
        <f ca="1" xml:space="preserve"> IFERROR(AVERAGEIFS($M:$M, $A:$A,CELL("contents", BI$4), $B:$B,CELL("contents", BI$7), $E:$E, "TRUE", $C:$C,CELL("contents", $P392), $G:$G,CELL("contents", BI$3)), 0)</f>
        <v>4</v>
      </c>
      <c r="BJ404" s="14">
        <f ca="1" xml:space="preserve"> IFERROR(AVERAGEIFS($M:$M, $A:$A,CELL("contents", BJ$4), $B:$B,CELL("contents", BJ$7), $E:$E, "TRUE", $C:$C,CELL("contents", $P392), $G:$G,CELL("contents", BJ$3)), 0)</f>
        <v>4</v>
      </c>
      <c r="BK404" s="12"/>
      <c r="BL404" s="19"/>
      <c r="BM404" s="13">
        <f ca="1" xml:space="preserve"> IFERROR(AVERAGEIFS($M:$M, $A:$A,CELL("contents", BM$4), $B:$B,CELL("contents", BM$7), $E:$E, "TRUE", $C:$C,CELL("contents", $P392), $G:$G,CELL("contents", BM$3)), 0)</f>
        <v>0</v>
      </c>
      <c r="BN404" s="14">
        <f ca="1" xml:space="preserve"> IFERROR(AVERAGEIFS($M:$M, $A:$A,CELL("contents", BN$4), $B:$B,CELL("contents", BN$7), $E:$E, "TRUE", $C:$C,CELL("contents", $P392), $G:$G,CELL("contents", BN$3)), 0)</f>
        <v>0</v>
      </c>
      <c r="BO404" s="12"/>
      <c r="BP404" s="19"/>
      <c r="BQ404" s="13">
        <f ca="1" xml:space="preserve"> IFERROR(AVERAGEIFS($M:$M, $A:$A,CELL("contents", BQ$4), $B:$B,CELL("contents", BQ$7), $E:$E, "TRUE", $C:$C,CELL("contents", $P392), $G:$G,CELL("contents", BQ$3)), 0)</f>
        <v>0</v>
      </c>
      <c r="BR404" s="14">
        <f ca="1" xml:space="preserve"> IFERROR(AVERAGEIFS($M:$M, $A:$A,CELL("contents", BR$4), $B:$B,CELL("contents", BR$7), $E:$E, "TRUE", $C:$C,CELL("contents", $P392), $G:$G,CELL("contents", BR$3)), 0)</f>
        <v>0</v>
      </c>
      <c r="BS404" s="12"/>
      <c r="BT404" s="19"/>
      <c r="BU404" s="13">
        <f ca="1" xml:space="preserve"> IFERROR(AVERAGEIFS($M:$M, $A:$A,CELL("contents", BU$4), $B:$B,CELL("contents", BU$7), $E:$E, "TRUE", $C:$C,CELL("contents", $P392), $G:$G,CELL("contents", BU$3)), 0)</f>
        <v>4</v>
      </c>
      <c r="BV404" s="14">
        <f ca="1" xml:space="preserve"> IFERROR(AVERAGEIFS($M:$M, $A:$A,CELL("contents", BV$4), $B:$B,CELL("contents", BV$7), $E:$E, "TRUE", $C:$C,CELL("contents", $P392), $G:$G,CELL("contents", BV$3)), 0)</f>
        <v>4</v>
      </c>
      <c r="BY404" s="5" t="s">
        <v>23</v>
      </c>
      <c r="BZ404" s="32"/>
      <c r="CA404" s="12"/>
      <c r="CB404" s="19"/>
      <c r="CC404" s="13">
        <f ca="1" xml:space="preserve"> IFERROR(AVERAGEIFS($M:$M, $A:$A,CELL("contents", CC$4), $B:$B,CELL("contents", CC$7), $E:$E, "TRUE", $C:$C,CELL("contents", $P392), $G:$G,CELL("contents", CC$3)), 0)</f>
        <v>16</v>
      </c>
      <c r="CD404" s="14">
        <f ca="1" xml:space="preserve"> IFERROR(AVERAGEIFS($M:$M, $A:$A,CELL("contents", CD$4), $B:$B,CELL("contents", CD$7), $E:$E, "TRUE", $C:$C,CELL("contents", $P392), $G:$G,CELL("contents", CD$3)), 0)</f>
        <v>16</v>
      </c>
      <c r="CE404" s="12"/>
      <c r="CF404" s="19"/>
      <c r="CG404" s="13">
        <f ca="1" xml:space="preserve"> IFERROR(AVERAGEIFS($M:$M, $A:$A,CELL("contents", CG$4), $B:$B,CELL("contents", CG$7), $E:$E, "TRUE", $C:$C,CELL("contents", $P392), $G:$G,CELL("contents", CG$3)), 0)</f>
        <v>0</v>
      </c>
      <c r="CH404" s="14">
        <f ca="1" xml:space="preserve"> IFERROR(AVERAGEIFS($M:$M, $A:$A,CELL("contents", CH$4), $B:$B,CELL("contents", CH$7), $E:$E, "TRUE", $C:$C,CELL("contents", $P392), $G:$G,CELL("contents", CH$3)), 0)</f>
        <v>0</v>
      </c>
      <c r="CI404" s="12"/>
      <c r="CJ404" s="19"/>
      <c r="CK404" s="13">
        <f ca="1" xml:space="preserve"> IFERROR(AVERAGEIFS($M:$M, $A:$A,CELL("contents", CK$4), $B:$B,CELL("contents", CK$7), $E:$E, "TRUE", $C:$C,CELL("contents", $P392), $G:$G,CELL("contents", CK$3)), 0)</f>
        <v>0</v>
      </c>
      <c r="CL404" s="14">
        <f ca="1" xml:space="preserve"> IFERROR(AVERAGEIFS($M:$M, $A:$A,CELL("contents", CL$4), $B:$B,CELL("contents", CL$7), $E:$E, "TRUE", $C:$C,CELL("contents", $P392), $G:$G,CELL("contents", CL$3)), 0)</f>
        <v>0</v>
      </c>
      <c r="CM404" s="12"/>
      <c r="CN404" s="19"/>
      <c r="CO404" s="13">
        <f ca="1" xml:space="preserve"> IFERROR(AVERAGEIFS($M:$M, $A:$A,CELL("contents", CO$4), $B:$B,CELL("contents", CO$7), $E:$E, "TRUE", $C:$C,CELL("contents", $P392), $G:$G,CELL("contents", CO$3)), 0)</f>
        <v>16</v>
      </c>
      <c r="CP404" s="14">
        <f ca="1" xml:space="preserve"> IFERROR(AVERAGEIFS($M:$M, $A:$A,CELL("contents", CP$4), $B:$B,CELL("contents", CP$7), $E:$E, "TRUE", $C:$C,CELL("contents", $P392), $G:$G,CELL("contents", CP$3)), 0)</f>
        <v>16</v>
      </c>
      <c r="CS404" s="5" t="s">
        <v>23</v>
      </c>
      <c r="CT404" s="32"/>
      <c r="CU404" s="12"/>
      <c r="CV404" s="19"/>
      <c r="CW404" s="13">
        <f ca="1" xml:space="preserve"> IFERROR(AVERAGEIFS($M:$M, $A:$A,CELL("contents", CW$4), $B:$B,CELL("contents", CW$7), $E:$E, "TRUE", $C:$C,CELL("contents", $P392), $G:$G,CELL("contents", CW$3)), 0)</f>
        <v>64</v>
      </c>
      <c r="CX404" s="14">
        <f ca="1" xml:space="preserve"> IFERROR(AVERAGEIFS($M:$M, $A:$A,CELL("contents", CX$4), $B:$B,CELL("contents", CX$7), $E:$E, "TRUE", $C:$C,CELL("contents", $P392), $G:$G,CELL("contents", CX$3)), 0)</f>
        <v>64</v>
      </c>
      <c r="CY404" s="12"/>
      <c r="CZ404" s="19"/>
      <c r="DA404" s="13">
        <f ca="1" xml:space="preserve"> IFERROR(AVERAGEIFS($M:$M, $A:$A,CELL("contents", DA$4), $B:$B,CELL("contents", DA$7), $E:$E, "TRUE", $C:$C,CELL("contents", $P392), $G:$G,CELL("contents", DA$3)), 0)</f>
        <v>0</v>
      </c>
      <c r="DB404" s="14">
        <f ca="1" xml:space="preserve"> IFERROR(AVERAGEIFS($M:$M, $A:$A,CELL("contents", DB$4), $B:$B,CELL("contents", DB$7), $E:$E, "TRUE", $C:$C,CELL("contents", $P392), $G:$G,CELL("contents", DB$3)), 0)</f>
        <v>0</v>
      </c>
      <c r="DC404" s="12"/>
      <c r="DD404" s="19"/>
      <c r="DE404" s="13">
        <f ca="1" xml:space="preserve"> IFERROR(AVERAGEIFS($M:$M, $A:$A,CELL("contents", DE$4), $B:$B,CELL("contents", DE$7), $E:$E, "TRUE", $C:$C,CELL("contents", $P392), $G:$G,CELL("contents", DE$3)), 0)</f>
        <v>0</v>
      </c>
      <c r="DF404" s="14">
        <f ca="1" xml:space="preserve"> IFERROR(AVERAGEIFS($M:$M, $A:$A,CELL("contents", DF$4), $B:$B,CELL("contents", DF$7), $E:$E, "TRUE", $C:$C,CELL("contents", $P392), $G:$G,CELL("contents", DF$3)), 0)</f>
        <v>0</v>
      </c>
      <c r="DG404" s="12"/>
      <c r="DH404" s="19"/>
      <c r="DI404" s="13">
        <f ca="1" xml:space="preserve"> IFERROR(AVERAGEIFS($M:$M, $A:$A,CELL("contents", DI$4), $B:$B,CELL("contents", DI$7), $E:$E, "TRUE", $C:$C,CELL("contents", $P392), $G:$G,CELL("contents", DI$3)), 0)</f>
        <v>64</v>
      </c>
      <c r="DJ404" s="14">
        <f ca="1" xml:space="preserve"> IFERROR(AVERAGEIFS($M:$M, $A:$A,CELL("contents", DJ$4), $B:$B,CELL("contents", DJ$7), $E:$E, "TRUE", $C:$C,CELL("contents", $P392), $G:$G,CELL("contents", DJ$3)), 0)</f>
        <v>64</v>
      </c>
      <c r="DM404" s="5" t="s">
        <v>23</v>
      </c>
      <c r="DN404" s="32"/>
      <c r="DO404" s="12"/>
      <c r="DP404" s="19"/>
      <c r="DQ404" s="13">
        <f ca="1" xml:space="preserve"> IFERROR(AVERAGEIFS($M:$M, $A:$A,CELL("contents", DQ$4), $B:$B,CELL("contents", DQ$7), $E:$E, "TRUE", $C:$C,CELL("contents", $P392), $G:$G,CELL("contents", DQ$3)), 0)</f>
        <v>232</v>
      </c>
      <c r="DR404" s="14">
        <f ca="1" xml:space="preserve"> IFERROR(AVERAGEIFS($M:$M, $A:$A,CELL("contents", DR$4), $B:$B,CELL("contents", DR$7), $E:$E, "TRUE", $C:$C,CELL("contents", $P392), $G:$G,CELL("contents", DR$3)), 0)</f>
        <v>232</v>
      </c>
      <c r="DS404" s="12"/>
      <c r="DT404" s="19"/>
      <c r="DU404" s="13">
        <f ca="1" xml:space="preserve"> IFERROR(AVERAGEIFS($M:$M, $A:$A,CELL("contents", DU$4), $B:$B,CELL("contents", DU$7), $E:$E, "TRUE", $C:$C,CELL("contents", $P392), $G:$G,CELL("contents", DU$3)), 0)</f>
        <v>0</v>
      </c>
      <c r="DV404" s="14">
        <f ca="1" xml:space="preserve"> IFERROR(AVERAGEIFS($M:$M, $A:$A,CELL("contents", DV$4), $B:$B,CELL("contents", DV$7), $E:$E, "TRUE", $C:$C,CELL("contents", $P392), $G:$G,CELL("contents", DV$3)), 0)</f>
        <v>0</v>
      </c>
      <c r="DW404" s="12"/>
      <c r="DX404" s="19"/>
      <c r="DY404" s="13">
        <f ca="1" xml:space="preserve"> IFERROR(AVERAGEIFS($M:$M, $A:$A,CELL("contents", DY$4), $B:$B,CELL("contents", DY$7), $E:$E, "TRUE", $C:$C,CELL("contents", $P392), $G:$G,CELL("contents", DY$3)), 0)</f>
        <v>0</v>
      </c>
      <c r="DZ404" s="14">
        <f ca="1" xml:space="preserve"> IFERROR(AVERAGEIFS($M:$M, $A:$A,CELL("contents", DZ$4), $B:$B,CELL("contents", DZ$7), $E:$E, "TRUE", $C:$C,CELL("contents", $P392), $G:$G,CELL("contents", DZ$3)), 0)</f>
        <v>0</v>
      </c>
      <c r="EA404" s="12"/>
      <c r="EB404" s="19"/>
      <c r="EC404" s="13">
        <f ca="1" xml:space="preserve"> IFERROR(AVERAGEIFS($M:$M, $A:$A,CELL("contents", EC$4), $B:$B,CELL("contents", EC$7), $E:$E, "TRUE", $C:$C,CELL("contents", $P392), $G:$G,CELL("contents", EC$3)), 0)</f>
        <v>232</v>
      </c>
      <c r="ED404" s="14">
        <f ca="1" xml:space="preserve"> IFERROR(AVERAGEIFS($M:$M, $A:$A,CELL("contents", ED$4), $B:$B,CELL("contents", ED$7), $E:$E, "TRUE", $C:$C,CELL("contents", $P392), $G:$G,CELL("contents", ED$3)), 0)</f>
        <v>232</v>
      </c>
    </row>
    <row r="405" spans="1:134" x14ac:dyDescent="0.25">
      <c r="A405" t="s">
        <v>15</v>
      </c>
      <c r="B405" t="s">
        <v>14</v>
      </c>
      <c r="C405">
        <v>12</v>
      </c>
      <c r="D405">
        <v>47</v>
      </c>
      <c r="E405" t="b">
        <v>0</v>
      </c>
      <c r="F405">
        <v>5.0000000000000001E-3</v>
      </c>
      <c r="G405">
        <v>16</v>
      </c>
      <c r="H405">
        <v>16</v>
      </c>
      <c r="I405">
        <v>36</v>
      </c>
      <c r="J405">
        <v>35</v>
      </c>
      <c r="K405">
        <v>0</v>
      </c>
      <c r="L405">
        <v>11</v>
      </c>
      <c r="M405">
        <f t="shared" si="903"/>
        <v>0</v>
      </c>
      <c r="N405" t="b">
        <f t="shared" ref="N405" si="940">AND(MIN($F404,$F405,$F406)=$F405,MAX($H404,$H405,$H406)=$H405)</f>
        <v>1</v>
      </c>
      <c r="O405" t="b">
        <f t="shared" ref="O405" si="941">AND(NOT(N404),N405,NOT(N406))</f>
        <v>1</v>
      </c>
      <c r="P405">
        <f>P389</f>
        <v>250</v>
      </c>
      <c r="Q405" s="7" t="s">
        <v>31</v>
      </c>
      <c r="R405" s="32"/>
      <c r="S405" s="12"/>
      <c r="T405" s="19"/>
      <c r="U405" s="13">
        <f ca="1" xml:space="preserve"> _xlfn.MAXIFS($M:$M, $A:$A,CELL("contents", U$4), $B:$B,CELL("contents", U$7), $E:$E, "TRUE", $M:$M, "&lt;256", $C:$C,CELL("contents", $P392))</f>
        <v>136</v>
      </c>
      <c r="V405" s="14">
        <f ca="1" xml:space="preserve"> _xlfn.MAXIFS($M:$M, $A:$A,CELL("contents", V$4), $B:$B,CELL("contents", V$7), $E:$E, "TRUE", $M:$M, "&lt;256", $C:$C,CELL("contents", $P392))</f>
        <v>136</v>
      </c>
      <c r="W405" s="12"/>
      <c r="X405" s="19"/>
      <c r="Y405" s="13">
        <f ca="1" xml:space="preserve"> _xlfn.MAXIFS($M:$M, $A:$A,CELL("contents", Y$4), $B:$B,CELL("contents", Y$7), $E:$E, "TRUE", $M:$M, "&lt;256", $C:$C,CELL("contents", $P392))</f>
        <v>0</v>
      </c>
      <c r="Z405" s="14">
        <f ca="1" xml:space="preserve"> _xlfn.MAXIFS($M:$M, $A:$A,CELL("contents", Z$4), $B:$B,CELL("contents", Z$7), $E:$E, "TRUE", $M:$M, "&lt;256", $C:$C,CELL("contents", $P392))</f>
        <v>0</v>
      </c>
      <c r="AA405" s="12"/>
      <c r="AB405" s="19"/>
      <c r="AC405" s="13">
        <f ca="1" xml:space="preserve"> _xlfn.MAXIFS($M:$M, $A:$A,CELL("contents", AC$4), $B:$B,CELL("contents", AC$7), $E:$E, "TRUE", $M:$M, "&lt;256", $C:$C,CELL("contents", $P392))</f>
        <v>0</v>
      </c>
      <c r="AD405" s="14">
        <f ca="1" xml:space="preserve"> _xlfn.MAXIFS($M:$M, $A:$A,CELL("contents", AD$4), $B:$B,CELL("contents", AD$7), $E:$E, "TRUE", $M:$M, "&lt;256", $C:$C,CELL("contents", $P392))</f>
        <v>0</v>
      </c>
      <c r="AE405" s="12"/>
      <c r="AF405" s="19"/>
      <c r="AG405" s="13">
        <f ca="1" xml:space="preserve"> _xlfn.MAXIFS($M:$M, $A:$A,CELL("contents", AG$4), $B:$B,CELL("contents", AG$7), $E:$E, "TRUE", $M:$M, "&lt;256", $C:$C,CELL("contents", $P392))</f>
        <v>136</v>
      </c>
      <c r="AH405" s="14">
        <f ca="1" xml:space="preserve"> _xlfn.MAXIFS($M:$M, $A:$A,CELL("contents", AH$4), $B:$B,CELL("contents", AH$7), $E:$E, "TRUE", $M:$M, "&lt;256", $C:$C,CELL("contents", $P392))</f>
        <v>136</v>
      </c>
      <c r="AK405" s="7" t="s">
        <v>31</v>
      </c>
      <c r="AL405" s="32"/>
      <c r="AM405" s="12"/>
      <c r="AN405" s="19"/>
      <c r="AO405" s="13">
        <f ca="1" xml:space="preserve"> _xlfn.MAXIFS($M:$M, $A:$A,CELL("contents", AO$4), $B:$B,CELL("contents", AO$7), $E:$E, "TRUE", $M:$M, "&lt;256", $C:$C,CELL("contents", $P392), $G:$G,CELL("contents", AO$3))</f>
        <v>1</v>
      </c>
      <c r="AP405" s="14">
        <f ca="1" xml:space="preserve"> _xlfn.MAXIFS($M:$M, $A:$A,CELL("contents", AP$4), $B:$B,CELL("contents", AP$7), $E:$E, "TRUE", $M:$M, "&lt;256", $C:$C,CELL("contents", $P392), $G:$G,CELL("contents", AP$3))</f>
        <v>1</v>
      </c>
      <c r="AQ405" s="12"/>
      <c r="AR405" s="19"/>
      <c r="AS405" s="13">
        <f ca="1" xml:space="preserve"> _xlfn.MAXIFS($M:$M, $A:$A,CELL("contents", AS$4), $B:$B,CELL("contents", AS$7), $E:$E, "TRUE", $M:$M, "&lt;256", $C:$C,CELL("contents", $P392), $G:$G,CELL("contents", AS$3))</f>
        <v>0</v>
      </c>
      <c r="AT405" s="14">
        <f ca="1" xml:space="preserve"> _xlfn.MAXIFS($M:$M, $A:$A,CELL("contents", AT$4), $B:$B,CELL("contents", AT$7), $E:$E, "TRUE", $M:$M, "&lt;256", $C:$C,CELL("contents", $P392), $G:$G,CELL("contents", AT$3))</f>
        <v>0</v>
      </c>
      <c r="AU405" s="12"/>
      <c r="AV405" s="19"/>
      <c r="AW405" s="13">
        <f ca="1" xml:space="preserve"> _xlfn.MAXIFS($M:$M, $A:$A,CELL("contents", AW$4), $B:$B,CELL("contents", AW$7), $E:$E, "TRUE", $M:$M, "&lt;256", $C:$C,CELL("contents", $P392), $G:$G,CELL("contents", AW$3))</f>
        <v>0</v>
      </c>
      <c r="AX405" s="14">
        <f ca="1" xml:space="preserve"> _xlfn.MAXIFS($M:$M, $A:$A,CELL("contents", AX$4), $B:$B,CELL("contents", AX$7), $E:$E, "TRUE", $M:$M, "&lt;256", $C:$C,CELL("contents", $P392), $G:$G,CELL("contents", AX$3))</f>
        <v>0</v>
      </c>
      <c r="AY405" s="12"/>
      <c r="AZ405" s="19"/>
      <c r="BA405" s="13">
        <f ca="1" xml:space="preserve"> _xlfn.MAXIFS($M:$M, $A:$A,CELL("contents", BA$4), $B:$B,CELL("contents", BA$7), $E:$E, "TRUE", $M:$M, "&lt;256", $C:$C,CELL("contents", $P392), $G:$G,CELL("contents", BA$3))</f>
        <v>1</v>
      </c>
      <c r="BB405" s="14">
        <f ca="1" xml:space="preserve"> _xlfn.MAXIFS($M:$M, $A:$A,CELL("contents", BB$4), $B:$B,CELL("contents", BB$7), $E:$E, "TRUE", $M:$M, "&lt;256", $C:$C,CELL("contents", $P392), $G:$G,CELL("contents", BB$3))</f>
        <v>1</v>
      </c>
      <c r="BE405" s="7" t="s">
        <v>31</v>
      </c>
      <c r="BF405" s="32"/>
      <c r="BG405" s="12"/>
      <c r="BH405" s="19"/>
      <c r="BI405" s="13">
        <f ca="1" xml:space="preserve"> _xlfn.MAXIFS($M:$M, $A:$A,CELL("contents", BI$4), $B:$B,CELL("contents", BI$7), $E:$E, "TRUE", $M:$M, "&lt;256", $C:$C,CELL("contents", $P392), $G:$G,CELL("contents", BI$3))</f>
        <v>4</v>
      </c>
      <c r="BJ405" s="14">
        <f ca="1" xml:space="preserve"> _xlfn.MAXIFS($M:$M, $A:$A,CELL("contents", BJ$4), $B:$B,CELL("contents", BJ$7), $E:$E, "TRUE", $M:$M, "&lt;256", $C:$C,CELL("contents", $P392), $G:$G,CELL("contents", BJ$3))</f>
        <v>4</v>
      </c>
      <c r="BK405" s="12"/>
      <c r="BL405" s="19"/>
      <c r="BM405" s="13">
        <f ca="1" xml:space="preserve"> _xlfn.MAXIFS($M:$M, $A:$A,CELL("contents", BM$4), $B:$B,CELL("contents", BM$7), $E:$E, "TRUE", $M:$M, "&lt;256", $C:$C,CELL("contents", $P392), $G:$G,CELL("contents", BM$3))</f>
        <v>0</v>
      </c>
      <c r="BN405" s="14">
        <f ca="1" xml:space="preserve"> _xlfn.MAXIFS($M:$M, $A:$A,CELL("contents", BN$4), $B:$B,CELL("contents", BN$7), $E:$E, "TRUE", $M:$M, "&lt;256", $C:$C,CELL("contents", $P392), $G:$G,CELL("contents", BN$3))</f>
        <v>0</v>
      </c>
      <c r="BO405" s="12"/>
      <c r="BP405" s="19"/>
      <c r="BQ405" s="13">
        <f ca="1" xml:space="preserve"> _xlfn.MAXIFS($M:$M, $A:$A,CELL("contents", BQ$4), $B:$B,CELL("contents", BQ$7), $E:$E, "TRUE", $M:$M, "&lt;256", $C:$C,CELL("contents", $P392), $G:$G,CELL("contents", BQ$3))</f>
        <v>0</v>
      </c>
      <c r="BR405" s="14">
        <f ca="1" xml:space="preserve"> _xlfn.MAXIFS($M:$M, $A:$A,CELL("contents", BR$4), $B:$B,CELL("contents", BR$7), $E:$E, "TRUE", $M:$M, "&lt;256", $C:$C,CELL("contents", $P392), $G:$G,CELL("contents", BR$3))</f>
        <v>0</v>
      </c>
      <c r="BS405" s="12"/>
      <c r="BT405" s="19"/>
      <c r="BU405" s="13">
        <f ca="1" xml:space="preserve"> _xlfn.MAXIFS($M:$M, $A:$A,CELL("contents", BU$4), $B:$B,CELL("contents", BU$7), $E:$E, "TRUE", $M:$M, "&lt;256", $C:$C,CELL("contents", $P392), $G:$G,CELL("contents", BU$3))</f>
        <v>4</v>
      </c>
      <c r="BV405" s="14">
        <f ca="1" xml:space="preserve"> _xlfn.MAXIFS($M:$M, $A:$A,CELL("contents", BV$4), $B:$B,CELL("contents", BV$7), $E:$E, "TRUE", $M:$M, "&lt;256", $C:$C,CELL("contents", $P392), $G:$G,CELL("contents", BV$3))</f>
        <v>4</v>
      </c>
      <c r="BY405" s="7" t="s">
        <v>31</v>
      </c>
      <c r="BZ405" s="32"/>
      <c r="CA405" s="12"/>
      <c r="CB405" s="19"/>
      <c r="CC405" s="13">
        <f ca="1" xml:space="preserve"> _xlfn.MAXIFS($M:$M, $A:$A,CELL("contents", CC$4), $B:$B,CELL("contents", CC$7), $E:$E, "TRUE", $M:$M, "&lt;256", $C:$C,CELL("contents", $P392), $G:$G,CELL("contents", CC$3))</f>
        <v>16</v>
      </c>
      <c r="CD405" s="14">
        <f ca="1" xml:space="preserve"> _xlfn.MAXIFS($M:$M, $A:$A,CELL("contents", CD$4), $B:$B,CELL("contents", CD$7), $E:$E, "TRUE", $M:$M, "&lt;256", $C:$C,CELL("contents", $P392), $G:$G,CELL("contents", CD$3))</f>
        <v>16</v>
      </c>
      <c r="CE405" s="12"/>
      <c r="CF405" s="19"/>
      <c r="CG405" s="13">
        <f ca="1" xml:space="preserve"> _xlfn.MAXIFS($M:$M, $A:$A,CELL("contents", CG$4), $B:$B,CELL("contents", CG$7), $E:$E, "TRUE", $M:$M, "&lt;256", $C:$C,CELL("contents", $P392), $G:$G,CELL("contents", CG$3))</f>
        <v>0</v>
      </c>
      <c r="CH405" s="14">
        <f ca="1" xml:space="preserve"> _xlfn.MAXIFS($M:$M, $A:$A,CELL("contents", CH$4), $B:$B,CELL("contents", CH$7), $E:$E, "TRUE", $M:$M, "&lt;256", $C:$C,CELL("contents", $P392), $G:$G,CELL("contents", CH$3))</f>
        <v>0</v>
      </c>
      <c r="CI405" s="12"/>
      <c r="CJ405" s="19"/>
      <c r="CK405" s="13">
        <f ca="1" xml:space="preserve"> _xlfn.MAXIFS($M:$M, $A:$A,CELL("contents", CK$4), $B:$B,CELL("contents", CK$7), $E:$E, "TRUE", $M:$M, "&lt;256", $C:$C,CELL("contents", $P392), $G:$G,CELL("contents", CK$3))</f>
        <v>0</v>
      </c>
      <c r="CL405" s="14">
        <f ca="1" xml:space="preserve"> _xlfn.MAXIFS($M:$M, $A:$A,CELL("contents", CL$4), $B:$B,CELL("contents", CL$7), $E:$E, "TRUE", $M:$M, "&lt;256", $C:$C,CELL("contents", $P392), $G:$G,CELL("contents", CL$3))</f>
        <v>0</v>
      </c>
      <c r="CM405" s="12"/>
      <c r="CN405" s="19"/>
      <c r="CO405" s="13">
        <f ca="1" xml:space="preserve"> _xlfn.MAXIFS($M:$M, $A:$A,CELL("contents", CO$4), $B:$B,CELL("contents", CO$7), $E:$E, "TRUE", $M:$M, "&lt;256", $C:$C,CELL("contents", $P392), $G:$G,CELL("contents", CO$3))</f>
        <v>16</v>
      </c>
      <c r="CP405" s="14">
        <f ca="1" xml:space="preserve"> _xlfn.MAXIFS($M:$M, $A:$A,CELL("contents", CP$4), $B:$B,CELL("contents", CP$7), $E:$E, "TRUE", $M:$M, "&lt;256", $C:$C,CELL("contents", $P392), $G:$G,CELL("contents", CP$3))</f>
        <v>16</v>
      </c>
      <c r="CS405" s="7" t="s">
        <v>31</v>
      </c>
      <c r="CT405" s="32"/>
      <c r="CU405" s="12"/>
      <c r="CV405" s="19"/>
      <c r="CW405" s="13">
        <f ca="1" xml:space="preserve"> _xlfn.MAXIFS($M:$M, $A:$A,CELL("contents", CW$4), $B:$B,CELL("contents", CW$7), $E:$E, "TRUE", $M:$M, "&lt;256", $C:$C,CELL("contents", $P392), $G:$G,CELL("contents", CW$3))</f>
        <v>64</v>
      </c>
      <c r="CX405" s="14">
        <f ca="1" xml:space="preserve"> _xlfn.MAXIFS($M:$M, $A:$A,CELL("contents", CX$4), $B:$B,CELL("contents", CX$7), $E:$E, "TRUE", $M:$M, "&lt;256", $C:$C,CELL("contents", $P392), $G:$G,CELL("contents", CX$3))</f>
        <v>64</v>
      </c>
      <c r="CY405" s="12"/>
      <c r="CZ405" s="19"/>
      <c r="DA405" s="13">
        <f ca="1" xml:space="preserve"> _xlfn.MAXIFS($M:$M, $A:$A,CELL("contents", DA$4), $B:$B,CELL("contents", DA$7), $E:$E, "TRUE", $M:$M, "&lt;256", $C:$C,CELL("contents", $P392), $G:$G,CELL("contents", DA$3))</f>
        <v>0</v>
      </c>
      <c r="DB405" s="14">
        <f ca="1" xml:space="preserve"> _xlfn.MAXIFS($M:$M, $A:$A,CELL("contents", DB$4), $B:$B,CELL("contents", DB$7), $E:$E, "TRUE", $M:$M, "&lt;256", $C:$C,CELL("contents", $P392), $G:$G,CELL("contents", DB$3))</f>
        <v>0</v>
      </c>
      <c r="DC405" s="12"/>
      <c r="DD405" s="19"/>
      <c r="DE405" s="13">
        <f ca="1" xml:space="preserve"> _xlfn.MAXIFS($M:$M, $A:$A,CELL("contents", DE$4), $B:$B,CELL("contents", DE$7), $E:$E, "TRUE", $M:$M, "&lt;256", $C:$C,CELL("contents", $P392), $G:$G,CELL("contents", DE$3))</f>
        <v>0</v>
      </c>
      <c r="DF405" s="14">
        <f ca="1" xml:space="preserve"> _xlfn.MAXIFS($M:$M, $A:$A,CELL("contents", DF$4), $B:$B,CELL("contents", DF$7), $E:$E, "TRUE", $M:$M, "&lt;256", $C:$C,CELL("contents", $P392), $G:$G,CELL("contents", DF$3))</f>
        <v>0</v>
      </c>
      <c r="DG405" s="12"/>
      <c r="DH405" s="19"/>
      <c r="DI405" s="13">
        <f ca="1" xml:space="preserve"> _xlfn.MAXIFS($M:$M, $A:$A,CELL("contents", DI$4), $B:$B,CELL("contents", DI$7), $E:$E, "TRUE", $M:$M, "&lt;256", $C:$C,CELL("contents", $P392), $G:$G,CELL("contents", DI$3))</f>
        <v>64</v>
      </c>
      <c r="DJ405" s="14">
        <f ca="1" xml:space="preserve"> _xlfn.MAXIFS($M:$M, $A:$A,CELL("contents", DJ$4), $B:$B,CELL("contents", DJ$7), $E:$E, "TRUE", $M:$M, "&lt;256", $C:$C,CELL("contents", $P392), $G:$G,CELL("contents", DJ$3))</f>
        <v>64</v>
      </c>
      <c r="DM405" s="7" t="s">
        <v>31</v>
      </c>
      <c r="DN405" s="32"/>
      <c r="DO405" s="12"/>
      <c r="DP405" s="19"/>
      <c r="DQ405" s="13">
        <f ca="1" xml:space="preserve"> _xlfn.MAXIFS($M:$M, $A:$A,CELL("contents", DQ$4), $B:$B,CELL("contents", DQ$7), $E:$E, "TRUE", $M:$M, "&lt;256", $C:$C,CELL("contents", $P392), $G:$G,CELL("contents", DQ$3))</f>
        <v>136</v>
      </c>
      <c r="DR405" s="14">
        <f ca="1" xml:space="preserve"> _xlfn.MAXIFS($M:$M, $A:$A,CELL("contents", DR$4), $B:$B,CELL("contents", DR$7), $E:$E, "TRUE", $M:$M, "&lt;256", $C:$C,CELL("contents", $P392), $G:$G,CELL("contents", DR$3))</f>
        <v>136</v>
      </c>
      <c r="DS405" s="12"/>
      <c r="DT405" s="19"/>
      <c r="DU405" s="13">
        <f ca="1" xml:space="preserve"> _xlfn.MAXIFS($M:$M, $A:$A,CELL("contents", DU$4), $B:$B,CELL("contents", DU$7), $E:$E, "TRUE", $M:$M, "&lt;256", $C:$C,CELL("contents", $P392), $G:$G,CELL("contents", DU$3))</f>
        <v>0</v>
      </c>
      <c r="DV405" s="14">
        <f ca="1" xml:space="preserve"> _xlfn.MAXIFS($M:$M, $A:$A,CELL("contents", DV$4), $B:$B,CELL("contents", DV$7), $E:$E, "TRUE", $M:$M, "&lt;256", $C:$C,CELL("contents", $P392), $G:$G,CELL("contents", DV$3))</f>
        <v>0</v>
      </c>
      <c r="DW405" s="12"/>
      <c r="DX405" s="19"/>
      <c r="DY405" s="13">
        <f ca="1" xml:space="preserve"> _xlfn.MAXIFS($M:$M, $A:$A,CELL("contents", DY$4), $B:$B,CELL("contents", DY$7), $E:$E, "TRUE", $M:$M, "&lt;256", $C:$C,CELL("contents", $P392), $G:$G,CELL("contents", DY$3))</f>
        <v>0</v>
      </c>
      <c r="DZ405" s="14">
        <f ca="1" xml:space="preserve"> _xlfn.MAXIFS($M:$M, $A:$A,CELL("contents", DZ$4), $B:$B,CELL("contents", DZ$7), $E:$E, "TRUE", $M:$M, "&lt;256", $C:$C,CELL("contents", $P392), $G:$G,CELL("contents", DZ$3))</f>
        <v>0</v>
      </c>
      <c r="EA405" s="12"/>
      <c r="EB405" s="19"/>
      <c r="EC405" s="13">
        <f ca="1" xml:space="preserve"> _xlfn.MAXIFS($M:$M, $A:$A,CELL("contents", EC$4), $B:$B,CELL("contents", EC$7), $E:$E, "TRUE", $M:$M, "&lt;256", $C:$C,CELL("contents", $P392), $G:$G,CELL("contents", EC$3))</f>
        <v>136</v>
      </c>
      <c r="ED405" s="14">
        <f ca="1" xml:space="preserve"> _xlfn.MAXIFS($M:$M, $A:$A,CELL("contents", ED$4), $B:$B,CELL("contents", ED$7), $E:$E, "TRUE", $M:$M, "&lt;256", $C:$C,CELL("contents", $P392), $G:$G,CELL("contents", ED$3))</f>
        <v>136</v>
      </c>
    </row>
    <row r="406" spans="1:134" x14ac:dyDescent="0.25">
      <c r="A406" t="s">
        <v>19</v>
      </c>
      <c r="B406" t="s">
        <v>14</v>
      </c>
      <c r="C406">
        <v>12</v>
      </c>
      <c r="D406">
        <v>47</v>
      </c>
      <c r="E406" t="b">
        <v>0</v>
      </c>
      <c r="F406">
        <v>1.0999999999999999E-2</v>
      </c>
      <c r="G406">
        <v>16</v>
      </c>
      <c r="H406">
        <v>16</v>
      </c>
      <c r="I406">
        <v>64</v>
      </c>
      <c r="J406">
        <v>35</v>
      </c>
      <c r="K406">
        <v>0</v>
      </c>
      <c r="L406">
        <v>11</v>
      </c>
      <c r="M406">
        <f t="shared" si="903"/>
        <v>0</v>
      </c>
      <c r="N406" t="b">
        <f t="shared" ref="N406" si="942">AND(MIN($F404,$F405,$F406)=$F406,MAX($H404,$H405,$H406)=$H406)</f>
        <v>0</v>
      </c>
      <c r="O406" t="b">
        <f t="shared" ref="O406" si="943">AND(NOT(N404),NOT(N405),N406)</f>
        <v>0</v>
      </c>
      <c r="P406">
        <f>P389</f>
        <v>250</v>
      </c>
      <c r="Q406" s="6" t="s">
        <v>16</v>
      </c>
      <c r="R406" s="21" t="s">
        <v>10</v>
      </c>
      <c r="S406" s="12"/>
      <c r="T406" s="19"/>
      <c r="U406" s="13">
        <f ca="1" xml:space="preserve"> SUMIFS($K:$K, $A:$A,CELL("contents", U$4), $B:$B,CELL("contents", U$7), $C:$C,CELL("contents", $P392))</f>
        <v>11995304</v>
      </c>
      <c r="V406" s="14">
        <f ca="1" xml:space="preserve"> SUMIFS($K:$K, $A:$A,CELL("contents", V$4), $B:$B,CELL("contents", V$7), $C:$C,CELL("contents", $P392))</f>
        <v>11995304</v>
      </c>
      <c r="W406" s="12"/>
      <c r="X406" s="19"/>
      <c r="Y406" s="13">
        <f ca="1" xml:space="preserve"> SUMIFS($K:$K, $A:$A,CELL("contents", Y$4), $B:$B,CELL("contents", Y$7), $C:$C,CELL("contents", $P392))</f>
        <v>3658584</v>
      </c>
      <c r="Z406" s="14">
        <f ca="1" xml:space="preserve"> SUMIFS($K:$K, $A:$A,CELL("contents", Z$4), $B:$B,CELL("contents", Z$7), $C:$C,CELL("contents", $P392))</f>
        <v>3658584</v>
      </c>
      <c r="AA406" s="12"/>
      <c r="AB406" s="19"/>
      <c r="AC406" s="13">
        <f ca="1" xml:space="preserve"> SUMIFS($K:$K, $A:$A,CELL("contents", AC$4), $B:$B,CELL("contents", AC$7), $C:$C,CELL("contents", $P392))</f>
        <v>3658584</v>
      </c>
      <c r="AD406" s="14">
        <f ca="1" xml:space="preserve"> SUMIFS($K:$K, $A:$A,CELL("contents", AD$4), $B:$B,CELL("contents", AD$7), $C:$C,CELL("contents", $P392))</f>
        <v>3658584</v>
      </c>
      <c r="AE406" s="12"/>
      <c r="AF406" s="19"/>
      <c r="AG406" s="13">
        <f ca="1" xml:space="preserve"> SUMIFS($K:$K, $A:$A,CELL("contents", AG$4), $B:$B,CELL("contents", AG$7), $C:$C,CELL("contents", $P392))</f>
        <v>19312472</v>
      </c>
      <c r="AH406" s="14">
        <f ca="1" xml:space="preserve"> SUMIFS($K:$K, $A:$A,CELL("contents", AH$4), $B:$B,CELL("contents", AH$7), $C:$C,CELL("contents", $P392))</f>
        <v>19312472</v>
      </c>
      <c r="AK406" s="6" t="s">
        <v>16</v>
      </c>
      <c r="AL406" s="21" t="s">
        <v>10</v>
      </c>
      <c r="AM406" s="12"/>
      <c r="AN406" s="19"/>
      <c r="AO406" s="13">
        <f ca="1" xml:space="preserve"> SUMIFS($K:$K, $A:$A,CELL("contents", AO$4), $B:$B,CELL("contents", AO$7), $C:$C,CELL("contents", $P392), $G:$G,CELL("contents", AO$3))</f>
        <v>1635561</v>
      </c>
      <c r="AP406" s="14">
        <f ca="1" xml:space="preserve"> SUMIFS($K:$K, $A:$A,CELL("contents", AP$4), $B:$B,CELL("contents", AP$7), $C:$C,CELL("contents", $P392), $G:$G,CELL("contents", AP$3))</f>
        <v>1635561</v>
      </c>
      <c r="AQ406" s="12"/>
      <c r="AR406" s="19"/>
      <c r="AS406" s="13">
        <f ca="1" xml:space="preserve"> SUMIFS($K:$K, $A:$A,CELL("contents", AS$4), $B:$B,CELL("contents", AS$7), $C:$C,CELL("contents", $P392), $G:$G,CELL("contents", AS$3))</f>
        <v>31750</v>
      </c>
      <c r="AT406" s="14">
        <f ca="1" xml:space="preserve"> SUMIFS($K:$K, $A:$A,CELL("contents", AT$4), $B:$B,CELL("contents", AT$7), $C:$C,CELL("contents", $P392), $G:$G,CELL("contents", AT$3))</f>
        <v>31750</v>
      </c>
      <c r="AU406" s="12"/>
      <c r="AV406" s="19"/>
      <c r="AW406" s="13">
        <f ca="1" xml:space="preserve"> SUMIFS($K:$K, $A:$A,CELL("contents", AW$4), $B:$B,CELL("contents", AW$7), $C:$C,CELL("contents", $P392), $G:$G,CELL("contents", AW$3))</f>
        <v>31750</v>
      </c>
      <c r="AX406" s="14">
        <f ca="1" xml:space="preserve"> SUMIFS($K:$K, $A:$A,CELL("contents", AX$4), $B:$B,CELL("contents", AX$7), $C:$C,CELL("contents", $P392), $G:$G,CELL("contents", AX$3))</f>
        <v>31750</v>
      </c>
      <c r="AY406" s="12"/>
      <c r="AZ406" s="19"/>
      <c r="BA406" s="13">
        <f ca="1" xml:space="preserve"> SUMIFS($K:$K, $A:$A,CELL("contents", BA$4), $B:$B,CELL("contents", BA$7), $C:$C,CELL("contents", $P392), $G:$G,CELL("contents", BA$3))</f>
        <v>1699061</v>
      </c>
      <c r="BB406" s="14">
        <f ca="1" xml:space="preserve"> SUMIFS($K:$K, $A:$A,CELL("contents", BB$4), $B:$B,CELL("contents", BB$7), $C:$C,CELL("contents", $P392), $G:$G,CELL("contents", BB$3))</f>
        <v>1699061</v>
      </c>
      <c r="BE406" s="6" t="s">
        <v>16</v>
      </c>
      <c r="BF406" s="21" t="s">
        <v>10</v>
      </c>
      <c r="BG406" s="12"/>
      <c r="BH406" s="19"/>
      <c r="BI406" s="13">
        <f ca="1" xml:space="preserve"> SUMIFS($K:$K, $A:$A,CELL("contents", BI$4), $B:$B,CELL("contents", BI$7), $C:$C,CELL("contents", $P392), $G:$G,CELL("contents", BI$3))</f>
        <v>1697393</v>
      </c>
      <c r="BJ406" s="14">
        <f ca="1" xml:space="preserve"> SUMIFS($K:$K, $A:$A,CELL("contents", BJ$4), $B:$B,CELL("contents", BJ$7), $C:$C,CELL("contents", $P392), $G:$G,CELL("contents", BJ$3))</f>
        <v>1697393</v>
      </c>
      <c r="BK406" s="12"/>
      <c r="BL406" s="19"/>
      <c r="BM406" s="13">
        <f ca="1" xml:space="preserve"> SUMIFS($K:$K, $A:$A,CELL("contents", BM$4), $B:$B,CELL("contents", BM$7), $C:$C,CELL("contents", $P392), $G:$G,CELL("contents", BM$3))</f>
        <v>74918</v>
      </c>
      <c r="BN406" s="14">
        <f ca="1" xml:space="preserve"> SUMIFS($K:$K, $A:$A,CELL("contents", BN$4), $B:$B,CELL("contents", BN$7), $C:$C,CELL("contents", $P392), $G:$G,CELL("contents", BN$3))</f>
        <v>74918</v>
      </c>
      <c r="BO406" s="12"/>
      <c r="BP406" s="19"/>
      <c r="BQ406" s="13">
        <f ca="1" xml:space="preserve"> SUMIFS($K:$K, $A:$A,CELL("contents", BQ$4), $B:$B,CELL("contents", BQ$7), $C:$C,CELL("contents", $P392), $G:$G,CELL("contents", BQ$3))</f>
        <v>74918</v>
      </c>
      <c r="BR406" s="14">
        <f ca="1" xml:space="preserve"> SUMIFS($K:$K, $A:$A,CELL("contents", BR$4), $B:$B,CELL("contents", BR$7), $C:$C,CELL("contents", $P392), $G:$G,CELL("contents", BR$3))</f>
        <v>74918</v>
      </c>
      <c r="BS406" s="12"/>
      <c r="BT406" s="19"/>
      <c r="BU406" s="13">
        <f ca="1" xml:space="preserve"> SUMIFS($K:$K, $A:$A,CELL("contents", BU$4), $B:$B,CELL("contents", BU$7), $C:$C,CELL("contents", $P392), $G:$G,CELL("contents", BU$3))</f>
        <v>1847229</v>
      </c>
      <c r="BV406" s="14">
        <f ca="1" xml:space="preserve"> SUMIFS($K:$K, $A:$A,CELL("contents", BV$4), $B:$B,CELL("contents", BV$7), $C:$C,CELL("contents", $P392), $G:$G,CELL("contents", BV$3))</f>
        <v>1847229</v>
      </c>
      <c r="BY406" s="6" t="s">
        <v>16</v>
      </c>
      <c r="BZ406" s="21" t="s">
        <v>10</v>
      </c>
      <c r="CA406" s="12"/>
      <c r="CB406" s="19"/>
      <c r="CC406" s="13">
        <f ca="1" xml:space="preserve"> SUMIFS($K:$K, $A:$A,CELL("contents", CC$4), $B:$B,CELL("contents", CC$7), $C:$C,CELL("contents", $P392), $G:$G,CELL("contents", CC$3))</f>
        <v>1869814</v>
      </c>
      <c r="CD406" s="14">
        <f ca="1" xml:space="preserve"> SUMIFS($K:$K, $A:$A,CELL("contents", CD$4), $B:$B,CELL("contents", CD$7), $C:$C,CELL("contents", $P392), $G:$G,CELL("contents", CD$3))</f>
        <v>1869814</v>
      </c>
      <c r="CE406" s="12"/>
      <c r="CF406" s="19"/>
      <c r="CG406" s="13">
        <f ca="1" xml:space="preserve"> SUMIFS($K:$K, $A:$A,CELL("contents", CG$4), $B:$B,CELL("contents", CG$7), $C:$C,CELL("contents", $P392), $G:$G,CELL("contents", CG$3))</f>
        <v>228791</v>
      </c>
      <c r="CH406" s="14">
        <f ca="1" xml:space="preserve"> SUMIFS($K:$K, $A:$A,CELL("contents", CH$4), $B:$B,CELL("contents", CH$7), $C:$C,CELL("contents", $P392), $G:$G,CELL("contents", CH$3))</f>
        <v>228791</v>
      </c>
      <c r="CI406" s="12"/>
      <c r="CJ406" s="19"/>
      <c r="CK406" s="13">
        <f ca="1" xml:space="preserve"> SUMIFS($K:$K, $A:$A,CELL("contents", CK$4), $B:$B,CELL("contents", CK$7), $C:$C,CELL("contents", $P392), $G:$G,CELL("contents", CK$3))</f>
        <v>228791</v>
      </c>
      <c r="CL406" s="14">
        <f ca="1" xml:space="preserve"> SUMIFS($K:$K, $A:$A,CELL("contents", CL$4), $B:$B,CELL("contents", CL$7), $C:$C,CELL("contents", $P392), $G:$G,CELL("contents", CL$3))</f>
        <v>228791</v>
      </c>
      <c r="CM406" s="12"/>
      <c r="CN406" s="19"/>
      <c r="CO406" s="13">
        <f ca="1" xml:space="preserve"> SUMIFS($K:$K, $A:$A,CELL("contents", CO$4), $B:$B,CELL("contents", CO$7), $C:$C,CELL("contents", $P392), $G:$G,CELL("contents", CO$3))</f>
        <v>2327396</v>
      </c>
      <c r="CP406" s="14">
        <f ca="1" xml:space="preserve"> SUMIFS($K:$K, $A:$A,CELL("contents", CP$4), $B:$B,CELL("contents", CP$7), $C:$C,CELL("contents", $P392), $G:$G,CELL("contents", CP$3))</f>
        <v>2327396</v>
      </c>
      <c r="CS406" s="6" t="s">
        <v>16</v>
      </c>
      <c r="CT406" s="21" t="s">
        <v>10</v>
      </c>
      <c r="CU406" s="12"/>
      <c r="CV406" s="19"/>
      <c r="CW406" s="13">
        <f ca="1" xml:space="preserve"> SUMIFS($K:$K, $A:$A,CELL("contents", CW$4), $B:$B,CELL("contents", CW$7), $C:$C,CELL("contents", $P392), $G:$G,CELL("contents", CW$3))</f>
        <v>2398057</v>
      </c>
      <c r="CX406" s="14">
        <f ca="1" xml:space="preserve"> SUMIFS($K:$K, $A:$A,CELL("contents", CX$4), $B:$B,CELL("contents", CX$7), $C:$C,CELL("contents", $P392), $G:$G,CELL("contents", CX$3))</f>
        <v>2398057</v>
      </c>
      <c r="CY406" s="12"/>
      <c r="CZ406" s="19"/>
      <c r="DA406" s="13">
        <f ca="1" xml:space="preserve"> SUMIFS($K:$K, $A:$A,CELL("contents", DA$4), $B:$B,CELL("contents", DA$7), $C:$C,CELL("contents", $P392), $G:$G,CELL("contents", DA$3))</f>
        <v>763078</v>
      </c>
      <c r="DB406" s="14">
        <f ca="1" xml:space="preserve"> SUMIFS($K:$K, $A:$A,CELL("contents", DB$4), $B:$B,CELL("contents", DB$7), $C:$C,CELL("contents", $P392), $G:$G,CELL("contents", DB$3))</f>
        <v>763078</v>
      </c>
      <c r="DC406" s="12"/>
      <c r="DD406" s="19"/>
      <c r="DE406" s="13">
        <f ca="1" xml:space="preserve"> SUMIFS($K:$K, $A:$A,CELL("contents", DE$4), $B:$B,CELL("contents", DE$7), $C:$C,CELL("contents", $P392), $G:$G,CELL("contents", DE$3))</f>
        <v>763078</v>
      </c>
      <c r="DF406" s="14">
        <f ca="1" xml:space="preserve"> SUMIFS($K:$K, $A:$A,CELL("contents", DF$4), $B:$B,CELL("contents", DF$7), $C:$C,CELL("contents", $P392), $G:$G,CELL("contents", DF$3))</f>
        <v>763078</v>
      </c>
      <c r="DG406" s="12"/>
      <c r="DH406" s="19"/>
      <c r="DI406" s="13">
        <f ca="1" xml:space="preserve"> SUMIFS($K:$K, $A:$A,CELL("contents", DI$4), $B:$B,CELL("contents", DI$7), $C:$C,CELL("contents", $P392), $G:$G,CELL("contents", DI$3))</f>
        <v>3924213</v>
      </c>
      <c r="DJ406" s="14">
        <f ca="1" xml:space="preserve"> SUMIFS($K:$K, $A:$A,CELL("contents", DJ$4), $B:$B,CELL("contents", DJ$7), $C:$C,CELL("contents", $P392), $G:$G,CELL("contents", DJ$3))</f>
        <v>3924213</v>
      </c>
      <c r="DM406" s="6" t="s">
        <v>16</v>
      </c>
      <c r="DN406" s="21" t="s">
        <v>10</v>
      </c>
      <c r="DO406" s="12"/>
      <c r="DP406" s="19"/>
      <c r="DQ406" s="13">
        <f ca="1" xml:space="preserve"> SUMIFS($K:$K, $A:$A,CELL("contents", DQ$4), $B:$B,CELL("contents", DQ$7), $C:$C,CELL("contents", $P392), $G:$G,CELL("contents", DQ$3))</f>
        <v>4394479</v>
      </c>
      <c r="DR406" s="14">
        <f ca="1" xml:space="preserve"> SUMIFS($K:$K, $A:$A,CELL("contents", DR$4), $B:$B,CELL("contents", DR$7), $C:$C,CELL("contents", $P392), $G:$G,CELL("contents", DR$3))</f>
        <v>4394479</v>
      </c>
      <c r="DS406" s="12"/>
      <c r="DT406" s="19"/>
      <c r="DU406" s="13">
        <f ca="1" xml:space="preserve"> SUMIFS($K:$K, $A:$A,CELL("contents", DU$4), $B:$B,CELL("contents", DU$7), $C:$C,CELL("contents", $P392), $G:$G,CELL("contents", DU$3))</f>
        <v>2560047</v>
      </c>
      <c r="DV406" s="14">
        <f ca="1" xml:space="preserve"> SUMIFS($K:$K, $A:$A,CELL("contents", DV$4), $B:$B,CELL("contents", DV$7), $C:$C,CELL("contents", $P392), $G:$G,CELL("contents", DV$3))</f>
        <v>2560047</v>
      </c>
      <c r="DW406" s="12"/>
      <c r="DX406" s="19"/>
      <c r="DY406" s="13">
        <f ca="1" xml:space="preserve"> SUMIFS($K:$K, $A:$A,CELL("contents", DY$4), $B:$B,CELL("contents", DY$7), $C:$C,CELL("contents", $P392), $G:$G,CELL("contents", DY$3))</f>
        <v>2560047</v>
      </c>
      <c r="DZ406" s="14">
        <f ca="1" xml:space="preserve"> SUMIFS($K:$K, $A:$A,CELL("contents", DZ$4), $B:$B,CELL("contents", DZ$7), $C:$C,CELL("contents", $P392), $G:$G,CELL("contents", DZ$3))</f>
        <v>2560047</v>
      </c>
      <c r="EA406" s="12"/>
      <c r="EB406" s="19"/>
      <c r="EC406" s="13">
        <f ca="1" xml:space="preserve"> SUMIFS($K:$K, $A:$A,CELL("contents", EC$4), $B:$B,CELL("contents", EC$7), $C:$C,CELL("contents", $P392), $G:$G,CELL("contents", EC$3))</f>
        <v>9514573</v>
      </c>
      <c r="ED406" s="14">
        <f ca="1" xml:space="preserve"> SUMIFS($K:$K, $A:$A,CELL("contents", ED$4), $B:$B,CELL("contents", ED$7), $C:$C,CELL("contents", $P392), $G:$G,CELL("contents", ED$3))</f>
        <v>9514573</v>
      </c>
    </row>
    <row r="407" spans="1:134" x14ac:dyDescent="0.25">
      <c r="A407" t="s">
        <v>13</v>
      </c>
      <c r="B407" t="s">
        <v>14</v>
      </c>
      <c r="C407">
        <v>12</v>
      </c>
      <c r="D407">
        <v>48</v>
      </c>
      <c r="E407" t="b">
        <v>0</v>
      </c>
      <c r="F407">
        <v>4.0000000000000001E-3</v>
      </c>
      <c r="G407">
        <v>16</v>
      </c>
      <c r="H407">
        <v>16</v>
      </c>
      <c r="I407">
        <v>69</v>
      </c>
      <c r="J407">
        <v>37</v>
      </c>
      <c r="K407">
        <v>1</v>
      </c>
      <c r="L407">
        <v>12</v>
      </c>
      <c r="M407">
        <f t="shared" si="903"/>
        <v>0</v>
      </c>
      <c r="N407" t="b">
        <f t="shared" ref="N407" si="944">AND(MIN($F407,$F408,$F409)=$F407,MAX($H407,$H408,$H409)=$H407)</f>
        <v>1</v>
      </c>
      <c r="O407" t="b">
        <f t="shared" ref="O407" si="945">AND(N407,NOT(N408),NOT(N409))</f>
        <v>0</v>
      </c>
      <c r="P407">
        <f>P389</f>
        <v>250</v>
      </c>
      <c r="Q407" s="5" t="s">
        <v>23</v>
      </c>
      <c r="R407" s="21"/>
      <c r="S407" s="12"/>
      <c r="T407" s="19"/>
      <c r="U407" s="13">
        <f ca="1" xml:space="preserve"> IFERROR(AVERAGEIFS($K:$K, $A:$A,CELL("contents", U$4), $B:$B,CELL("contents", U$7), $C:$C,CELL("contents", $P392)), 0)</f>
        <v>9596.2432000000008</v>
      </c>
      <c r="V407" s="14">
        <f ca="1" xml:space="preserve"> IFERROR(AVERAGEIFS($K:$K, $A:$A,CELL("contents", V$4), $B:$B,CELL("contents", V$7), $C:$C,CELL("contents", $P392)), 0)</f>
        <v>9596.2432000000008</v>
      </c>
      <c r="W407" s="12"/>
      <c r="X407" s="19"/>
      <c r="Y407" s="13">
        <f ca="1" xml:space="preserve"> IFERROR(AVERAGEIFS($K:$K, $A:$A,CELL("contents", Y$4), $B:$B,CELL("contents", Y$7), $C:$C,CELL("contents", $P392)), 0)</f>
        <v>2926.8672000000001</v>
      </c>
      <c r="Z407" s="14">
        <f ca="1" xml:space="preserve"> IFERROR(AVERAGEIFS($K:$K, $A:$A,CELL("contents", Z$4), $B:$B,CELL("contents", Z$7), $C:$C,CELL("contents", $P392)), 0)</f>
        <v>2926.8672000000001</v>
      </c>
      <c r="AA407" s="12"/>
      <c r="AB407" s="19"/>
      <c r="AC407" s="13">
        <f ca="1" xml:space="preserve"> IFERROR(AVERAGEIFS($K:$K, $A:$A,CELL("contents", AC$4), $B:$B,CELL("contents", AC$7), $C:$C,CELL("contents", $P392)), 0)</f>
        <v>2926.8672000000001</v>
      </c>
      <c r="AD407" s="14">
        <f ca="1" xml:space="preserve"> IFERROR(AVERAGEIFS($K:$K, $A:$A,CELL("contents", AD$4), $B:$B,CELL("contents", AD$7), $C:$C,CELL("contents", $P392)), 0)</f>
        <v>2926.8672000000001</v>
      </c>
      <c r="AE407" s="12"/>
      <c r="AF407" s="19"/>
      <c r="AG407" s="13">
        <f ca="1" xml:space="preserve"> IFERROR(AVERAGEIFS($K:$K, $A:$A,CELL("contents", AG$4), $B:$B,CELL("contents", AG$7), $C:$C,CELL("contents", $P392)), 0)</f>
        <v>5149.9925333333331</v>
      </c>
      <c r="AH407" s="14">
        <f ca="1" xml:space="preserve"> IFERROR(AVERAGEIFS($K:$K, $A:$A,CELL("contents", AH$4), $B:$B,CELL("contents", AH$7), $C:$C,CELL("contents", $P392)), 0)</f>
        <v>5149.9925333333331</v>
      </c>
      <c r="AK407" s="5" t="s">
        <v>23</v>
      </c>
      <c r="AL407" s="21"/>
      <c r="AM407" s="12"/>
      <c r="AN407" s="19"/>
      <c r="AO407" s="13">
        <f ca="1" xml:space="preserve"> IFERROR(AVERAGEIFS($K:$K, $A:$A,CELL("contents", AO$4), $B:$B,CELL("contents", AO$7), $C:$C,CELL("contents", $P392), $G:$G,CELL("contents", AO$3)), 0)</f>
        <v>6542.2439999999997</v>
      </c>
      <c r="AP407" s="14">
        <f ca="1" xml:space="preserve"> IFERROR(AVERAGEIFS($K:$K, $A:$A,CELL("contents", AP$4), $B:$B,CELL("contents", AP$7), $C:$C,CELL("contents", $P392), $G:$G,CELL("contents", AP$3)), 0)</f>
        <v>6542.2439999999997</v>
      </c>
      <c r="AQ407" s="12"/>
      <c r="AR407" s="19"/>
      <c r="AS407" s="13">
        <f ca="1" xml:space="preserve"> IFERROR(AVERAGEIFS($K:$K, $A:$A,CELL("contents", AS$4), $B:$B,CELL("contents", AS$7), $C:$C,CELL("contents", $P392), $G:$G,CELL("contents", AS$3)), 0)</f>
        <v>127</v>
      </c>
      <c r="AT407" s="14">
        <f ca="1" xml:space="preserve"> IFERROR(AVERAGEIFS($K:$K, $A:$A,CELL("contents", AT$4), $B:$B,CELL("contents", AT$7), $C:$C,CELL("contents", $P392), $G:$G,CELL("contents", AT$3)), 0)</f>
        <v>127</v>
      </c>
      <c r="AU407" s="12"/>
      <c r="AV407" s="19"/>
      <c r="AW407" s="13">
        <f ca="1" xml:space="preserve"> IFERROR(AVERAGEIFS($K:$K, $A:$A,CELL("contents", AW$4), $B:$B,CELL("contents", AW$7), $C:$C,CELL("contents", $P392), $G:$G,CELL("contents", AW$3)), 0)</f>
        <v>127</v>
      </c>
      <c r="AX407" s="14">
        <f ca="1" xml:space="preserve"> IFERROR(AVERAGEIFS($K:$K, $A:$A,CELL("contents", AX$4), $B:$B,CELL("contents", AX$7), $C:$C,CELL("contents", $P392), $G:$G,CELL("contents", AX$3)), 0)</f>
        <v>127</v>
      </c>
      <c r="AY407" s="12"/>
      <c r="AZ407" s="19"/>
      <c r="BA407" s="13">
        <f ca="1" xml:space="preserve"> IFERROR(AVERAGEIFS($K:$K, $A:$A,CELL("contents", BA$4), $B:$B,CELL("contents", BA$7), $C:$C,CELL("contents", $P392), $G:$G,CELL("contents", BA$3)), 0)</f>
        <v>2265.4146666666666</v>
      </c>
      <c r="BB407" s="14">
        <f ca="1" xml:space="preserve"> IFERROR(AVERAGEIFS($K:$K, $A:$A,CELL("contents", BB$4), $B:$B,CELL("contents", BB$7), $C:$C,CELL("contents", $P392), $G:$G,CELL("contents", BB$3)), 0)</f>
        <v>2265.4146666666666</v>
      </c>
      <c r="BE407" s="5" t="s">
        <v>23</v>
      </c>
      <c r="BF407" s="21"/>
      <c r="BG407" s="12"/>
      <c r="BH407" s="19"/>
      <c r="BI407" s="13">
        <f ca="1" xml:space="preserve"> IFERROR(AVERAGEIFS($K:$K, $A:$A,CELL("contents", BI$4), $B:$B,CELL("contents", BI$7), $C:$C,CELL("contents", $P392), $G:$G,CELL("contents", BI$3)), 0)</f>
        <v>6789.5720000000001</v>
      </c>
      <c r="BJ407" s="14">
        <f ca="1" xml:space="preserve"> IFERROR(AVERAGEIFS($K:$K, $A:$A,CELL("contents", BJ$4), $B:$B,CELL("contents", BJ$7), $C:$C,CELL("contents", $P392), $G:$G,CELL("contents", BJ$3)), 0)</f>
        <v>6789.5720000000001</v>
      </c>
      <c r="BK407" s="12"/>
      <c r="BL407" s="19"/>
      <c r="BM407" s="13">
        <f ca="1" xml:space="preserve"> IFERROR(AVERAGEIFS($K:$K, $A:$A,CELL("contents", BM$4), $B:$B,CELL("contents", BM$7), $C:$C,CELL("contents", $P392), $G:$G,CELL("contents", BM$3)), 0)</f>
        <v>299.67200000000003</v>
      </c>
      <c r="BN407" s="14">
        <f ca="1" xml:space="preserve"> IFERROR(AVERAGEIFS($K:$K, $A:$A,CELL("contents", BN$4), $B:$B,CELL("contents", BN$7), $C:$C,CELL("contents", $P392), $G:$G,CELL("contents", BN$3)), 0)</f>
        <v>299.67200000000003</v>
      </c>
      <c r="BO407" s="12"/>
      <c r="BP407" s="19"/>
      <c r="BQ407" s="13">
        <f ca="1" xml:space="preserve"> IFERROR(AVERAGEIFS($K:$K, $A:$A,CELL("contents", BQ$4), $B:$B,CELL("contents", BQ$7), $C:$C,CELL("contents", $P392), $G:$G,CELL("contents", BQ$3)), 0)</f>
        <v>299.67200000000003</v>
      </c>
      <c r="BR407" s="14">
        <f ca="1" xml:space="preserve"> IFERROR(AVERAGEIFS($K:$K, $A:$A,CELL("contents", BR$4), $B:$B,CELL("contents", BR$7), $C:$C,CELL("contents", $P392), $G:$G,CELL("contents", BR$3)), 0)</f>
        <v>299.67200000000003</v>
      </c>
      <c r="BS407" s="12"/>
      <c r="BT407" s="19"/>
      <c r="BU407" s="13">
        <f ca="1" xml:space="preserve"> IFERROR(AVERAGEIFS($K:$K, $A:$A,CELL("contents", BU$4), $B:$B,CELL("contents", BU$7), $C:$C,CELL("contents", $P392), $G:$G,CELL("contents", BU$3)), 0)</f>
        <v>2462.9720000000002</v>
      </c>
      <c r="BV407" s="14">
        <f ca="1" xml:space="preserve"> IFERROR(AVERAGEIFS($K:$K, $A:$A,CELL("contents", BV$4), $B:$B,CELL("contents", BV$7), $C:$C,CELL("contents", $P392), $G:$G,CELL("contents", BV$3)), 0)</f>
        <v>2462.9720000000002</v>
      </c>
      <c r="BY407" s="5" t="s">
        <v>23</v>
      </c>
      <c r="BZ407" s="21"/>
      <c r="CA407" s="12"/>
      <c r="CB407" s="19"/>
      <c r="CC407" s="13">
        <f ca="1" xml:space="preserve"> IFERROR(AVERAGEIFS($K:$K, $A:$A,CELL("contents", CC$4), $B:$B,CELL("contents", CC$7), $C:$C,CELL("contents", $P392), $G:$G,CELL("contents", CC$3)), 0)</f>
        <v>7479.2560000000003</v>
      </c>
      <c r="CD407" s="14">
        <f ca="1" xml:space="preserve"> IFERROR(AVERAGEIFS($K:$K, $A:$A,CELL("contents", CD$4), $B:$B,CELL("contents", CD$7), $C:$C,CELL("contents", $P392), $G:$G,CELL("contents", CD$3)), 0)</f>
        <v>7479.2560000000003</v>
      </c>
      <c r="CE407" s="12"/>
      <c r="CF407" s="19"/>
      <c r="CG407" s="13">
        <f ca="1" xml:space="preserve"> IFERROR(AVERAGEIFS($K:$K, $A:$A,CELL("contents", CG$4), $B:$B,CELL("contents", CG$7), $C:$C,CELL("contents", $P392), $G:$G,CELL("contents", CG$3)), 0)</f>
        <v>915.16399999999999</v>
      </c>
      <c r="CH407" s="14">
        <f ca="1" xml:space="preserve"> IFERROR(AVERAGEIFS($K:$K, $A:$A,CELL("contents", CH$4), $B:$B,CELL("contents", CH$7), $C:$C,CELL("contents", $P392), $G:$G,CELL("contents", CH$3)), 0)</f>
        <v>915.16399999999999</v>
      </c>
      <c r="CI407" s="12"/>
      <c r="CJ407" s="19"/>
      <c r="CK407" s="13">
        <f ca="1" xml:space="preserve"> IFERROR(AVERAGEIFS($K:$K, $A:$A,CELL("contents", CK$4), $B:$B,CELL("contents", CK$7), $C:$C,CELL("contents", $P392), $G:$G,CELL("contents", CK$3)), 0)</f>
        <v>915.16399999999999</v>
      </c>
      <c r="CL407" s="14">
        <f ca="1" xml:space="preserve"> IFERROR(AVERAGEIFS($K:$K, $A:$A,CELL("contents", CL$4), $B:$B,CELL("contents", CL$7), $C:$C,CELL("contents", $P392), $G:$G,CELL("contents", CL$3)), 0)</f>
        <v>915.16399999999999</v>
      </c>
      <c r="CM407" s="12"/>
      <c r="CN407" s="19"/>
      <c r="CO407" s="13">
        <f ca="1" xml:space="preserve"> IFERROR(AVERAGEIFS($K:$K, $A:$A,CELL("contents", CO$4), $B:$B,CELL("contents", CO$7), $C:$C,CELL("contents", $P392), $G:$G,CELL("contents", CO$3)), 0)</f>
        <v>3103.1946666666668</v>
      </c>
      <c r="CP407" s="14">
        <f ca="1" xml:space="preserve"> IFERROR(AVERAGEIFS($K:$K, $A:$A,CELL("contents", CP$4), $B:$B,CELL("contents", CP$7), $C:$C,CELL("contents", $P392), $G:$G,CELL("contents", CP$3)), 0)</f>
        <v>3103.1946666666668</v>
      </c>
      <c r="CS407" s="5" t="s">
        <v>23</v>
      </c>
      <c r="CT407" s="21"/>
      <c r="CU407" s="12"/>
      <c r="CV407" s="19"/>
      <c r="CW407" s="13">
        <f ca="1" xml:space="preserve"> IFERROR(AVERAGEIFS($K:$K, $A:$A,CELL("contents", CW$4), $B:$B,CELL("contents", CW$7), $C:$C,CELL("contents", $P392), $G:$G,CELL("contents", CW$3)), 0)</f>
        <v>9592.2279999999992</v>
      </c>
      <c r="CX407" s="14">
        <f ca="1" xml:space="preserve"> IFERROR(AVERAGEIFS($K:$K, $A:$A,CELL("contents", CX$4), $B:$B,CELL("contents", CX$7), $C:$C,CELL("contents", $P392), $G:$G,CELL("contents", CX$3)), 0)</f>
        <v>9592.2279999999992</v>
      </c>
      <c r="CY407" s="12"/>
      <c r="CZ407" s="19"/>
      <c r="DA407" s="13">
        <f ca="1" xml:space="preserve"> IFERROR(AVERAGEIFS($K:$K, $A:$A,CELL("contents", DA$4), $B:$B,CELL("contents", DA$7), $C:$C,CELL("contents", $P392), $G:$G,CELL("contents", DA$3)), 0)</f>
        <v>3052.3119999999999</v>
      </c>
      <c r="DB407" s="14">
        <f ca="1" xml:space="preserve"> IFERROR(AVERAGEIFS($K:$K, $A:$A,CELL("contents", DB$4), $B:$B,CELL("contents", DB$7), $C:$C,CELL("contents", $P392), $G:$G,CELL("contents", DB$3)), 0)</f>
        <v>3052.3119999999999</v>
      </c>
      <c r="DC407" s="12"/>
      <c r="DD407" s="19"/>
      <c r="DE407" s="13">
        <f ca="1" xml:space="preserve"> IFERROR(AVERAGEIFS($K:$K, $A:$A,CELL("contents", DE$4), $B:$B,CELL("contents", DE$7), $C:$C,CELL("contents", $P392), $G:$G,CELL("contents", DE$3)), 0)</f>
        <v>3052.3119999999999</v>
      </c>
      <c r="DF407" s="14">
        <f ca="1" xml:space="preserve"> IFERROR(AVERAGEIFS($K:$K, $A:$A,CELL("contents", DF$4), $B:$B,CELL("contents", DF$7), $C:$C,CELL("contents", $P392), $G:$G,CELL("contents", DF$3)), 0)</f>
        <v>3052.3119999999999</v>
      </c>
      <c r="DG407" s="12"/>
      <c r="DH407" s="19"/>
      <c r="DI407" s="13">
        <f ca="1" xml:space="preserve"> IFERROR(AVERAGEIFS($K:$K, $A:$A,CELL("contents", DI$4), $B:$B,CELL("contents", DI$7), $C:$C,CELL("contents", $P392), $G:$G,CELL("contents", DI$3)), 0)</f>
        <v>5232.2839999999997</v>
      </c>
      <c r="DJ407" s="14">
        <f ca="1" xml:space="preserve"> IFERROR(AVERAGEIFS($K:$K, $A:$A,CELL("contents", DJ$4), $B:$B,CELL("contents", DJ$7), $C:$C,CELL("contents", $P392), $G:$G,CELL("contents", DJ$3)), 0)</f>
        <v>5232.2839999999997</v>
      </c>
      <c r="DM407" s="5" t="s">
        <v>23</v>
      </c>
      <c r="DN407" s="21"/>
      <c r="DO407" s="12"/>
      <c r="DP407" s="19"/>
      <c r="DQ407" s="13">
        <f ca="1" xml:space="preserve"> IFERROR(AVERAGEIFS($K:$K, $A:$A,CELL("contents", DQ$4), $B:$B,CELL("contents", DQ$7), $C:$C,CELL("contents", $P392), $G:$G,CELL("contents", DQ$3)), 0)</f>
        <v>17577.916000000001</v>
      </c>
      <c r="DR407" s="14">
        <f ca="1" xml:space="preserve"> IFERROR(AVERAGEIFS($K:$K, $A:$A,CELL("contents", DR$4), $B:$B,CELL("contents", DR$7), $C:$C,CELL("contents", $P392), $G:$G,CELL("contents", DR$3)), 0)</f>
        <v>17577.916000000001</v>
      </c>
      <c r="DS407" s="12"/>
      <c r="DT407" s="19"/>
      <c r="DU407" s="13">
        <f ca="1" xml:space="preserve"> IFERROR(AVERAGEIFS($K:$K, $A:$A,CELL("contents", DU$4), $B:$B,CELL("contents", DU$7), $C:$C,CELL("contents", $P392), $G:$G,CELL("contents", DU$3)), 0)</f>
        <v>10240.188</v>
      </c>
      <c r="DV407" s="14">
        <f ca="1" xml:space="preserve"> IFERROR(AVERAGEIFS($K:$K, $A:$A,CELL("contents", DV$4), $B:$B,CELL("contents", DV$7), $C:$C,CELL("contents", $P392), $G:$G,CELL("contents", DV$3)), 0)</f>
        <v>10240.188</v>
      </c>
      <c r="DW407" s="12"/>
      <c r="DX407" s="19"/>
      <c r="DY407" s="13">
        <f ca="1" xml:space="preserve"> IFERROR(AVERAGEIFS($K:$K, $A:$A,CELL("contents", DY$4), $B:$B,CELL("contents", DY$7), $C:$C,CELL("contents", $P392), $G:$G,CELL("contents", DY$3)), 0)</f>
        <v>10240.188</v>
      </c>
      <c r="DZ407" s="14">
        <f ca="1" xml:space="preserve"> IFERROR(AVERAGEIFS($K:$K, $A:$A,CELL("contents", DZ$4), $B:$B,CELL("contents", DZ$7), $C:$C,CELL("contents", $P392), $G:$G,CELL("contents", DZ$3)), 0)</f>
        <v>10240.188</v>
      </c>
      <c r="EA407" s="12"/>
      <c r="EB407" s="19"/>
      <c r="EC407" s="13">
        <f ca="1" xml:space="preserve"> IFERROR(AVERAGEIFS($K:$K, $A:$A,CELL("contents", EC$4), $B:$B,CELL("contents", EC$7), $C:$C,CELL("contents", $P392), $G:$G,CELL("contents", EC$3)), 0)</f>
        <v>12686.097333333333</v>
      </c>
      <c r="ED407" s="14">
        <f ca="1" xml:space="preserve"> IFERROR(AVERAGEIFS($K:$K, $A:$A,CELL("contents", ED$4), $B:$B,CELL("contents", ED$7), $C:$C,CELL("contents", $P392), $G:$G,CELL("contents", ED$3)), 0)</f>
        <v>12686.097333333333</v>
      </c>
    </row>
    <row r="408" spans="1:134" x14ac:dyDescent="0.25">
      <c r="A408" t="s">
        <v>15</v>
      </c>
      <c r="B408" t="s">
        <v>14</v>
      </c>
      <c r="C408">
        <v>12</v>
      </c>
      <c r="D408">
        <v>48</v>
      </c>
      <c r="E408" t="b">
        <v>0</v>
      </c>
      <c r="F408">
        <v>4.0000000000000001E-3</v>
      </c>
      <c r="G408">
        <v>16</v>
      </c>
      <c r="H408">
        <v>16</v>
      </c>
      <c r="I408">
        <v>39</v>
      </c>
      <c r="J408">
        <v>37</v>
      </c>
      <c r="K408">
        <v>1</v>
      </c>
      <c r="L408">
        <v>12</v>
      </c>
      <c r="M408">
        <f t="shared" si="903"/>
        <v>0</v>
      </c>
      <c r="N408" t="b">
        <f t="shared" ref="N408" si="946">AND(MIN($F407,$F408,$F409)=$F408,MAX($H407,$H408,$H409)=$H408)</f>
        <v>1</v>
      </c>
      <c r="O408" t="b">
        <f t="shared" ref="O408" si="947">AND(NOT(N407),N408,NOT(N409))</f>
        <v>0</v>
      </c>
      <c r="P408">
        <f>P389</f>
        <v>250</v>
      </c>
      <c r="Q408" s="7" t="s">
        <v>29</v>
      </c>
      <c r="R408" s="21"/>
      <c r="S408" s="12"/>
      <c r="T408" s="19"/>
      <c r="U408" s="13">
        <f ca="1" xml:space="preserve"> _xlfn.MAXIFS($K:$K, $A:$A,CELL("contents", U$4), $B:$B,CELL("contents", U$7), $C:$C,CELL("contents", $P392))</f>
        <v>676941</v>
      </c>
      <c r="V408" s="14">
        <f ca="1" xml:space="preserve"> _xlfn.MAXIFS($K:$K, $A:$A,CELL("contents", V$4), $B:$B,CELL("contents", V$7), $C:$C,CELL("contents", $P392))</f>
        <v>676941</v>
      </c>
      <c r="W408" s="12"/>
      <c r="X408" s="19"/>
      <c r="Y408" s="13">
        <f ca="1" xml:space="preserve"> _xlfn.MAXIFS($K:$K, $A:$A,CELL("contents", Y$4), $B:$B,CELL("contents", Y$7), $C:$C,CELL("contents", $P392))</f>
        <v>65928</v>
      </c>
      <c r="Z408" s="14">
        <f ca="1" xml:space="preserve"> _xlfn.MAXIFS($K:$K, $A:$A,CELL("contents", Z$4), $B:$B,CELL("contents", Z$7), $C:$C,CELL("contents", $P392))</f>
        <v>65928</v>
      </c>
      <c r="AA408" s="12"/>
      <c r="AB408" s="19"/>
      <c r="AC408" s="13">
        <f ca="1" xml:space="preserve"> _xlfn.MAXIFS($K:$K, $A:$A,CELL("contents", AC$4), $B:$B,CELL("contents", AC$7), $C:$C,CELL("contents", $P392))</f>
        <v>65928</v>
      </c>
      <c r="AD408" s="14">
        <f ca="1" xml:space="preserve"> _xlfn.MAXIFS($K:$K, $A:$A,CELL("contents", AD$4), $B:$B,CELL("contents", AD$7), $C:$C,CELL("contents", $P392))</f>
        <v>65928</v>
      </c>
      <c r="AE408" s="12"/>
      <c r="AF408" s="19"/>
      <c r="AG408" s="13">
        <f ca="1" xml:space="preserve"> _xlfn.MAXIFS($K:$K, $A:$A,CELL("contents", AG$4), $B:$B,CELL("contents", AG$7), $C:$C,CELL("contents", $P392))</f>
        <v>676941</v>
      </c>
      <c r="AH408" s="14">
        <f ca="1" xml:space="preserve"> _xlfn.MAXIFS($K:$K, $A:$A,CELL("contents", AH$4), $B:$B,CELL("contents", AH$7), $C:$C,CELL("contents", $P392))</f>
        <v>676941</v>
      </c>
      <c r="AK408" s="7" t="s">
        <v>29</v>
      </c>
      <c r="AL408" s="21"/>
      <c r="AM408" s="12"/>
      <c r="AN408" s="19"/>
      <c r="AO408" s="13">
        <f ca="1" xml:space="preserve"> _xlfn.MAXIFS($K:$K, $A:$A,CELL("contents", AO$4), $B:$B,CELL("contents", AO$7), $C:$C,CELL("contents", $P392), $G:$G,CELL("contents", AO$3))</f>
        <v>645141</v>
      </c>
      <c r="AP408" s="14">
        <f ca="1" xml:space="preserve"> _xlfn.MAXIFS($K:$K, $A:$A,CELL("contents", AP$4), $B:$B,CELL("contents", AP$7), $C:$C,CELL("contents", $P392), $G:$G,CELL("contents", AP$3))</f>
        <v>645141</v>
      </c>
      <c r="AQ408" s="12"/>
      <c r="AR408" s="19"/>
      <c r="AS408" s="13">
        <f ca="1" xml:space="preserve"> _xlfn.MAXIFS($K:$K, $A:$A,CELL("contents", AS$4), $B:$B,CELL("contents", AS$7), $C:$C,CELL("contents", $P392), $G:$G,CELL("contents", AS$3))</f>
        <v>14480</v>
      </c>
      <c r="AT408" s="14">
        <f ca="1" xml:space="preserve"> _xlfn.MAXIFS($K:$K, $A:$A,CELL("contents", AT$4), $B:$B,CELL("contents", AT$7), $C:$C,CELL("contents", $P392), $G:$G,CELL("contents", AT$3))</f>
        <v>14480</v>
      </c>
      <c r="AU408" s="12"/>
      <c r="AV408" s="19"/>
      <c r="AW408" s="13">
        <f ca="1" xml:space="preserve"> _xlfn.MAXIFS($K:$K, $A:$A,CELL("contents", AW$4), $B:$B,CELL("contents", AW$7), $C:$C,CELL("contents", $P392), $G:$G,CELL("contents", AW$3))</f>
        <v>14480</v>
      </c>
      <c r="AX408" s="14">
        <f ca="1" xml:space="preserve"> _xlfn.MAXIFS($K:$K, $A:$A,CELL("contents", AX$4), $B:$B,CELL("contents", AX$7), $C:$C,CELL("contents", $P392), $G:$G,CELL("contents", AX$3))</f>
        <v>14480</v>
      </c>
      <c r="AY408" s="12"/>
      <c r="AZ408" s="19"/>
      <c r="BA408" s="13">
        <f ca="1" xml:space="preserve"> _xlfn.MAXIFS($K:$K, $A:$A,CELL("contents", BA$4), $B:$B,CELL("contents", BA$7), $C:$C,CELL("contents", $P392), $G:$G,CELL("contents", BA$3))</f>
        <v>645141</v>
      </c>
      <c r="BB408" s="14">
        <f ca="1" xml:space="preserve"> _xlfn.MAXIFS($K:$K, $A:$A,CELL("contents", BB$4), $B:$B,CELL("contents", BB$7), $C:$C,CELL("contents", $P392), $G:$G,CELL("contents", BB$3))</f>
        <v>645141</v>
      </c>
      <c r="BE408" s="7" t="s">
        <v>29</v>
      </c>
      <c r="BF408" s="21"/>
      <c r="BG408" s="12"/>
      <c r="BH408" s="19"/>
      <c r="BI408" s="13">
        <f ca="1" xml:space="preserve"> _xlfn.MAXIFS($K:$K, $A:$A,CELL("contents", BI$4), $B:$B,CELL("contents", BI$7), $C:$C,CELL("contents", $P392), $G:$G,CELL("contents", BI$3))</f>
        <v>653455</v>
      </c>
      <c r="BJ408" s="14">
        <f ca="1" xml:space="preserve"> _xlfn.MAXIFS($K:$K, $A:$A,CELL("contents", BJ$4), $B:$B,CELL("contents", BJ$7), $C:$C,CELL("contents", $P392), $G:$G,CELL("contents", BJ$3))</f>
        <v>653455</v>
      </c>
      <c r="BK408" s="12"/>
      <c r="BL408" s="19"/>
      <c r="BM408" s="13">
        <f ca="1" xml:space="preserve"> _xlfn.MAXIFS($K:$K, $A:$A,CELL("contents", BM$4), $B:$B,CELL("contents", BM$7), $C:$C,CELL("contents", $P392), $G:$G,CELL("contents", BM$3))</f>
        <v>14603</v>
      </c>
      <c r="BN408" s="14">
        <f ca="1" xml:space="preserve"> _xlfn.MAXIFS($K:$K, $A:$A,CELL("contents", BN$4), $B:$B,CELL("contents", BN$7), $C:$C,CELL("contents", $P392), $G:$G,CELL("contents", BN$3))</f>
        <v>14603</v>
      </c>
      <c r="BO408" s="12"/>
      <c r="BP408" s="19"/>
      <c r="BQ408" s="13">
        <f ca="1" xml:space="preserve"> _xlfn.MAXIFS($K:$K, $A:$A,CELL("contents", BQ$4), $B:$B,CELL("contents", BQ$7), $C:$C,CELL("contents", $P392), $G:$G,CELL("contents", BQ$3))</f>
        <v>14603</v>
      </c>
      <c r="BR408" s="14">
        <f ca="1" xml:space="preserve"> _xlfn.MAXIFS($K:$K, $A:$A,CELL("contents", BR$4), $B:$B,CELL("contents", BR$7), $C:$C,CELL("contents", $P392), $G:$G,CELL("contents", BR$3))</f>
        <v>14603</v>
      </c>
      <c r="BS408" s="12"/>
      <c r="BT408" s="19"/>
      <c r="BU408" s="13">
        <f ca="1" xml:space="preserve"> _xlfn.MAXIFS($K:$K, $A:$A,CELL("contents", BU$4), $B:$B,CELL("contents", BU$7), $C:$C,CELL("contents", $P392), $G:$G,CELL("contents", BU$3))</f>
        <v>653455</v>
      </c>
      <c r="BV408" s="14">
        <f ca="1" xml:space="preserve"> _xlfn.MAXIFS($K:$K, $A:$A,CELL("contents", BV$4), $B:$B,CELL("contents", BV$7), $C:$C,CELL("contents", $P392), $G:$G,CELL("contents", BV$3))</f>
        <v>653455</v>
      </c>
      <c r="BY408" s="7" t="s">
        <v>29</v>
      </c>
      <c r="BZ408" s="21"/>
      <c r="CA408" s="12"/>
      <c r="CB408" s="19"/>
      <c r="CC408" s="13">
        <f ca="1" xml:space="preserve"> _xlfn.MAXIFS($K:$K, $A:$A,CELL("contents", CC$4), $B:$B,CELL("contents", CC$7), $C:$C,CELL("contents", $P392), $G:$G,CELL("contents", CC$3))</f>
        <v>672677</v>
      </c>
      <c r="CD408" s="14">
        <f ca="1" xml:space="preserve"> _xlfn.MAXIFS($K:$K, $A:$A,CELL("contents", CD$4), $B:$B,CELL("contents", CD$7), $C:$C,CELL("contents", $P392), $G:$G,CELL("contents", CD$3))</f>
        <v>672677</v>
      </c>
      <c r="CE408" s="12"/>
      <c r="CF408" s="19"/>
      <c r="CG408" s="13">
        <f ca="1" xml:space="preserve"> _xlfn.MAXIFS($K:$K, $A:$A,CELL("contents", CG$4), $B:$B,CELL("contents", CG$7), $C:$C,CELL("contents", $P392), $G:$G,CELL("contents", CG$3))</f>
        <v>15095</v>
      </c>
      <c r="CH408" s="14">
        <f ca="1" xml:space="preserve"> _xlfn.MAXIFS($K:$K, $A:$A,CELL("contents", CH$4), $B:$B,CELL("contents", CH$7), $C:$C,CELL("contents", $P392), $G:$G,CELL("contents", CH$3))</f>
        <v>15095</v>
      </c>
      <c r="CI408" s="12"/>
      <c r="CJ408" s="19"/>
      <c r="CK408" s="13">
        <f ca="1" xml:space="preserve"> _xlfn.MAXIFS($K:$K, $A:$A,CELL("contents", CK$4), $B:$B,CELL("contents", CK$7), $C:$C,CELL("contents", $P392), $G:$G,CELL("contents", CK$3))</f>
        <v>15095</v>
      </c>
      <c r="CL408" s="14">
        <f ca="1" xml:space="preserve"> _xlfn.MAXIFS($K:$K, $A:$A,CELL("contents", CL$4), $B:$B,CELL("contents", CL$7), $C:$C,CELL("contents", $P392), $G:$G,CELL("contents", CL$3))</f>
        <v>15095</v>
      </c>
      <c r="CM408" s="12"/>
      <c r="CN408" s="19"/>
      <c r="CO408" s="13">
        <f ca="1" xml:space="preserve"> _xlfn.MAXIFS($K:$K, $A:$A,CELL("contents", CO$4), $B:$B,CELL("contents", CO$7), $C:$C,CELL("contents", $P392), $G:$G,CELL("contents", CO$3))</f>
        <v>672677</v>
      </c>
      <c r="CP408" s="14">
        <f ca="1" xml:space="preserve"> _xlfn.MAXIFS($K:$K, $A:$A,CELL("contents", CP$4), $B:$B,CELL("contents", CP$7), $C:$C,CELL("contents", $P392), $G:$G,CELL("contents", CP$3))</f>
        <v>672677</v>
      </c>
      <c r="CS408" s="7" t="s">
        <v>29</v>
      </c>
      <c r="CT408" s="21"/>
      <c r="CU408" s="12"/>
      <c r="CV408" s="19"/>
      <c r="CW408" s="13">
        <f ca="1" xml:space="preserve"> _xlfn.MAXIFS($K:$K, $A:$A,CELL("contents", CW$4), $B:$B,CELL("contents", CW$7), $C:$C,CELL("contents", $P392), $G:$G,CELL("contents", CW$3))</f>
        <v>630731</v>
      </c>
      <c r="CX408" s="14">
        <f ca="1" xml:space="preserve"> _xlfn.MAXIFS($K:$K, $A:$A,CELL("contents", CX$4), $B:$B,CELL("contents", CX$7), $C:$C,CELL("contents", $P392), $G:$G,CELL("contents", CX$3))</f>
        <v>630731</v>
      </c>
      <c r="CY408" s="12"/>
      <c r="CZ408" s="19"/>
      <c r="DA408" s="13">
        <f ca="1" xml:space="preserve"> _xlfn.MAXIFS($K:$K, $A:$A,CELL("contents", DA$4), $B:$B,CELL("contents", DA$7), $C:$C,CELL("contents", $P392), $G:$G,CELL("contents", DA$3))</f>
        <v>18586</v>
      </c>
      <c r="DB408" s="14">
        <f ca="1" xml:space="preserve"> _xlfn.MAXIFS($K:$K, $A:$A,CELL("contents", DB$4), $B:$B,CELL("contents", DB$7), $C:$C,CELL("contents", $P392), $G:$G,CELL("contents", DB$3))</f>
        <v>18586</v>
      </c>
      <c r="DC408" s="12"/>
      <c r="DD408" s="19"/>
      <c r="DE408" s="13">
        <f ca="1" xml:space="preserve"> _xlfn.MAXIFS($K:$K, $A:$A,CELL("contents", DE$4), $B:$B,CELL("contents", DE$7), $C:$C,CELL("contents", $P392), $G:$G,CELL("contents", DE$3))</f>
        <v>18586</v>
      </c>
      <c r="DF408" s="14">
        <f ca="1" xml:space="preserve"> _xlfn.MAXIFS($K:$K, $A:$A,CELL("contents", DF$4), $B:$B,CELL("contents", DF$7), $C:$C,CELL("contents", $P392), $G:$G,CELL("contents", DF$3))</f>
        <v>18586</v>
      </c>
      <c r="DG408" s="12"/>
      <c r="DH408" s="19"/>
      <c r="DI408" s="13">
        <f ca="1" xml:space="preserve"> _xlfn.MAXIFS($K:$K, $A:$A,CELL("contents", DI$4), $B:$B,CELL("contents", DI$7), $C:$C,CELL("contents", $P392), $G:$G,CELL("contents", DI$3))</f>
        <v>630731</v>
      </c>
      <c r="DJ408" s="14">
        <f ca="1" xml:space="preserve"> _xlfn.MAXIFS($K:$K, $A:$A,CELL("contents", DJ$4), $B:$B,CELL("contents", DJ$7), $C:$C,CELL("contents", $P392), $G:$G,CELL("contents", DJ$3))</f>
        <v>630731</v>
      </c>
      <c r="DM408" s="7" t="s">
        <v>29</v>
      </c>
      <c r="DN408" s="21"/>
      <c r="DO408" s="12"/>
      <c r="DP408" s="19"/>
      <c r="DQ408" s="13">
        <f ca="1" xml:space="preserve"> _xlfn.MAXIFS($K:$K, $A:$A,CELL("contents", DQ$4), $B:$B,CELL("contents", DQ$7), $C:$C,CELL("contents", $P392), $G:$G,CELL("contents", DQ$3))</f>
        <v>676941</v>
      </c>
      <c r="DR408" s="14">
        <f ca="1" xml:space="preserve"> _xlfn.MAXIFS($K:$K, $A:$A,CELL("contents", DR$4), $B:$B,CELL("contents", DR$7), $C:$C,CELL("contents", $P392), $G:$G,CELL("contents", DR$3))</f>
        <v>676941</v>
      </c>
      <c r="DS408" s="12"/>
      <c r="DT408" s="19"/>
      <c r="DU408" s="13">
        <f ca="1" xml:space="preserve"> _xlfn.MAXIFS($K:$K, $A:$A,CELL("contents", DU$4), $B:$B,CELL("contents", DU$7), $C:$C,CELL("contents", $P392), $G:$G,CELL("contents", DU$3))</f>
        <v>65928</v>
      </c>
      <c r="DV408" s="14">
        <f ca="1" xml:space="preserve"> _xlfn.MAXIFS($K:$K, $A:$A,CELL("contents", DV$4), $B:$B,CELL("contents", DV$7), $C:$C,CELL("contents", $P392), $G:$G,CELL("contents", DV$3))</f>
        <v>65928</v>
      </c>
      <c r="DW408" s="12"/>
      <c r="DX408" s="19"/>
      <c r="DY408" s="13">
        <f ca="1" xml:space="preserve"> _xlfn.MAXIFS($K:$K, $A:$A,CELL("contents", DY$4), $B:$B,CELL("contents", DY$7), $C:$C,CELL("contents", $P392), $G:$G,CELL("contents", DY$3))</f>
        <v>65928</v>
      </c>
      <c r="DZ408" s="14">
        <f ca="1" xml:space="preserve"> _xlfn.MAXIFS($K:$K, $A:$A,CELL("contents", DZ$4), $B:$B,CELL("contents", DZ$7), $C:$C,CELL("contents", $P392), $G:$G,CELL("contents", DZ$3))</f>
        <v>65928</v>
      </c>
      <c r="EA408" s="12"/>
      <c r="EB408" s="19"/>
      <c r="EC408" s="13">
        <f ca="1" xml:space="preserve"> _xlfn.MAXIFS($K:$K, $A:$A,CELL("contents", EC$4), $B:$B,CELL("contents", EC$7), $C:$C,CELL("contents", $P392), $G:$G,CELL("contents", EC$3))</f>
        <v>676941</v>
      </c>
      <c r="ED408" s="14">
        <f ca="1" xml:space="preserve"> _xlfn.MAXIFS($K:$K, $A:$A,CELL("contents", ED$4), $B:$B,CELL("contents", ED$7), $C:$C,CELL("contents", $P392), $G:$G,CELL("contents", ED$3))</f>
        <v>676941</v>
      </c>
    </row>
    <row r="409" spans="1:134" x14ac:dyDescent="0.25">
      <c r="A409" t="s">
        <v>19</v>
      </c>
      <c r="B409" t="s">
        <v>14</v>
      </c>
      <c r="C409">
        <v>12</v>
      </c>
      <c r="D409">
        <v>48</v>
      </c>
      <c r="E409" t="b">
        <v>0</v>
      </c>
      <c r="F409">
        <v>3.5000000000000003E-2</v>
      </c>
      <c r="G409">
        <v>16</v>
      </c>
      <c r="H409">
        <v>16</v>
      </c>
      <c r="I409">
        <v>69</v>
      </c>
      <c r="J409">
        <v>37</v>
      </c>
      <c r="K409">
        <v>1</v>
      </c>
      <c r="L409">
        <v>12</v>
      </c>
      <c r="M409">
        <f t="shared" si="903"/>
        <v>0</v>
      </c>
      <c r="N409" t="b">
        <f t="shared" ref="N409" si="948">AND(MIN($F407,$F408,$F409)=$F409,MAX($H407,$H408,$H409)=$H409)</f>
        <v>0</v>
      </c>
      <c r="O409" t="b">
        <f t="shared" ref="O409" si="949">AND(NOT(N407),NOT(N408),N409)</f>
        <v>0</v>
      </c>
      <c r="P409">
        <f>P389</f>
        <v>250</v>
      </c>
      <c r="Q409" s="6" t="s">
        <v>16</v>
      </c>
      <c r="R409" s="32" t="s">
        <v>11</v>
      </c>
      <c r="S409" s="12"/>
      <c r="T409" s="19"/>
      <c r="U409" s="13">
        <f ca="1" xml:space="preserve"> SUMIFS($L:$L, $A:$A,CELL("contents", U$4), $B:$B,CELL("contents", U$7), $C:$C,CELL("contents", $P392))</f>
        <v>19552</v>
      </c>
      <c r="V409" s="14">
        <f ca="1" xml:space="preserve"> SUMIFS($L:$L, $A:$A,CELL("contents", V$4), $B:$B,CELL("contents", V$7), $C:$C,CELL("contents", $P392))</f>
        <v>19552</v>
      </c>
      <c r="W409" s="12"/>
      <c r="X409" s="19"/>
      <c r="Y409" s="13">
        <f ca="1" xml:space="preserve"> SUMIFS($L:$L, $A:$A,CELL("contents", Y$4), $B:$B,CELL("contents", Y$7), $C:$C,CELL("contents", $P392))</f>
        <v>19584</v>
      </c>
      <c r="Z409" s="14">
        <f ca="1" xml:space="preserve"> SUMIFS($L:$L, $A:$A,CELL("contents", Z$4), $B:$B,CELL("contents", Z$7), $C:$C,CELL("contents", $P392))</f>
        <v>19584</v>
      </c>
      <c r="AA409" s="12"/>
      <c r="AB409" s="19"/>
      <c r="AC409" s="13">
        <f ca="1" xml:space="preserve"> SUMIFS($L:$L, $A:$A,CELL("contents", AC$4), $B:$B,CELL("contents", AC$7), $C:$C,CELL("contents", $P392))</f>
        <v>19584</v>
      </c>
      <c r="AD409" s="14">
        <f ca="1" xml:space="preserve"> SUMIFS($L:$L, $A:$A,CELL("contents", AD$4), $B:$B,CELL("contents", AD$7), $C:$C,CELL("contents", $P392))</f>
        <v>19584</v>
      </c>
      <c r="AE409" s="12"/>
      <c r="AF409" s="19"/>
      <c r="AG409" s="13">
        <f ca="1" xml:space="preserve"> SUMIFS($L:$L, $A:$A,CELL("contents", AG$4), $B:$B,CELL("contents", AG$7), $C:$C,CELL("contents", $P392))</f>
        <v>58720</v>
      </c>
      <c r="AH409" s="14">
        <f ca="1" xml:space="preserve"> SUMIFS($L:$L, $A:$A,CELL("contents", AH$4), $B:$B,CELL("contents", AH$7), $C:$C,CELL("contents", $P392))</f>
        <v>58720</v>
      </c>
      <c r="AK409" s="6" t="s">
        <v>16</v>
      </c>
      <c r="AL409" s="32" t="s">
        <v>11</v>
      </c>
      <c r="AM409" s="12"/>
      <c r="AN409" s="19"/>
      <c r="AO409" s="13">
        <f ca="1" xml:space="preserve"> SUMIFS($L:$L, $A:$A,CELL("contents", AO$4), $B:$B,CELL("contents", AO$7), $C:$C,CELL("contents", $P392), $G:$G,CELL("contents", AO$3))</f>
        <v>3171</v>
      </c>
      <c r="AP409" s="14">
        <f ca="1" xml:space="preserve"> SUMIFS($L:$L, $A:$A,CELL("contents", AP$4), $B:$B,CELL("contents", AP$7), $C:$C,CELL("contents", $P392), $G:$G,CELL("contents", AP$3))</f>
        <v>3171</v>
      </c>
      <c r="AQ409" s="12"/>
      <c r="AR409" s="19"/>
      <c r="AS409" s="13">
        <f ca="1" xml:space="preserve"> SUMIFS($L:$L, $A:$A,CELL("contents", AS$4), $B:$B,CELL("contents", AS$7), $C:$C,CELL("contents", $P392), $G:$G,CELL("contents", AS$3))</f>
        <v>3118</v>
      </c>
      <c r="AT409" s="14">
        <f ca="1" xml:space="preserve"> SUMIFS($L:$L, $A:$A,CELL("contents", AT$4), $B:$B,CELL("contents", AT$7), $C:$C,CELL("contents", $P392), $G:$G,CELL("contents", AT$3))</f>
        <v>3118</v>
      </c>
      <c r="AU409" s="12"/>
      <c r="AV409" s="19"/>
      <c r="AW409" s="13">
        <f ca="1" xml:space="preserve"> SUMIFS($L:$L, $A:$A,CELL("contents", AW$4), $B:$B,CELL("contents", AW$7), $C:$C,CELL("contents", $P392), $G:$G,CELL("contents", AW$3))</f>
        <v>3118</v>
      </c>
      <c r="AX409" s="14">
        <f ca="1" xml:space="preserve"> SUMIFS($L:$L, $A:$A,CELL("contents", AX$4), $B:$B,CELL("contents", AX$7), $C:$C,CELL("contents", $P392), $G:$G,CELL("contents", AX$3))</f>
        <v>3118</v>
      </c>
      <c r="AY409" s="12"/>
      <c r="AZ409" s="19"/>
      <c r="BA409" s="13">
        <f ca="1" xml:space="preserve"> SUMIFS($L:$L, $A:$A,CELL("contents", BA$4), $B:$B,CELL("contents", BA$7), $C:$C,CELL("contents", $P392), $G:$G,CELL("contents", BA$3))</f>
        <v>9407</v>
      </c>
      <c r="BB409" s="14">
        <f ca="1" xml:space="preserve"> SUMIFS($L:$L, $A:$A,CELL("contents", BB$4), $B:$B,CELL("contents", BB$7), $C:$C,CELL("contents", $P392), $G:$G,CELL("contents", BB$3))</f>
        <v>9407</v>
      </c>
      <c r="BE409" s="6" t="s">
        <v>16</v>
      </c>
      <c r="BF409" s="32" t="s">
        <v>11</v>
      </c>
      <c r="BG409" s="12"/>
      <c r="BH409" s="19"/>
      <c r="BI409" s="13">
        <f ca="1" xml:space="preserve"> SUMIFS($L:$L, $A:$A,CELL("contents", BI$4), $B:$B,CELL("contents", BI$7), $C:$C,CELL("contents", $P392), $G:$G,CELL("contents", BI$3))</f>
        <v>3756</v>
      </c>
      <c r="BJ409" s="14">
        <f ca="1" xml:space="preserve"> SUMIFS($L:$L, $A:$A,CELL("contents", BJ$4), $B:$B,CELL("contents", BJ$7), $C:$C,CELL("contents", $P392), $G:$G,CELL("contents", BJ$3))</f>
        <v>3756</v>
      </c>
      <c r="BK409" s="12"/>
      <c r="BL409" s="19"/>
      <c r="BM409" s="13">
        <f ca="1" xml:space="preserve"> SUMIFS($L:$L, $A:$A,CELL("contents", BM$4), $B:$B,CELL("contents", BM$7), $C:$C,CELL("contents", $P392), $G:$G,CELL("contents", BM$3))</f>
        <v>3751</v>
      </c>
      <c r="BN409" s="14">
        <f ca="1" xml:space="preserve"> SUMIFS($L:$L, $A:$A,CELL("contents", BN$4), $B:$B,CELL("contents", BN$7), $C:$C,CELL("contents", $P392), $G:$G,CELL("contents", BN$3))</f>
        <v>3751</v>
      </c>
      <c r="BO409" s="12"/>
      <c r="BP409" s="19"/>
      <c r="BQ409" s="13">
        <f ca="1" xml:space="preserve"> SUMIFS($L:$L, $A:$A,CELL("contents", BQ$4), $B:$B,CELL("contents", BQ$7), $C:$C,CELL("contents", $P392), $G:$G,CELL("contents", BQ$3))</f>
        <v>3751</v>
      </c>
      <c r="BR409" s="14">
        <f ca="1" xml:space="preserve"> SUMIFS($L:$L, $A:$A,CELL("contents", BR$4), $B:$B,CELL("contents", BR$7), $C:$C,CELL("contents", $P392), $G:$G,CELL("contents", BR$3))</f>
        <v>3751</v>
      </c>
      <c r="BS409" s="12"/>
      <c r="BT409" s="19"/>
      <c r="BU409" s="13">
        <f ca="1" xml:space="preserve"> SUMIFS($L:$L, $A:$A,CELL("contents", BU$4), $B:$B,CELL("contents", BU$7), $C:$C,CELL("contents", $P392), $G:$G,CELL("contents", BU$3))</f>
        <v>11258</v>
      </c>
      <c r="BV409" s="14">
        <f ca="1" xml:space="preserve"> SUMIFS($L:$L, $A:$A,CELL("contents", BV$4), $B:$B,CELL("contents", BV$7), $C:$C,CELL("contents", $P392), $G:$G,CELL("contents", BV$3))</f>
        <v>11258</v>
      </c>
      <c r="BY409" s="6" t="s">
        <v>16</v>
      </c>
      <c r="BZ409" s="32" t="s">
        <v>11</v>
      </c>
      <c r="CA409" s="12"/>
      <c r="CB409" s="19"/>
      <c r="CC409" s="13">
        <f ca="1" xml:space="preserve"> SUMIFS($L:$L, $A:$A,CELL("contents", CC$4), $B:$B,CELL("contents", CC$7), $C:$C,CELL("contents", $P392), $G:$G,CELL("contents", CC$3))</f>
        <v>4018</v>
      </c>
      <c r="CD409" s="14">
        <f ca="1" xml:space="preserve"> SUMIFS($L:$L, $A:$A,CELL("contents", CD$4), $B:$B,CELL("contents", CD$7), $C:$C,CELL("contents", $P392), $G:$G,CELL("contents", CD$3))</f>
        <v>4018</v>
      </c>
      <c r="CE409" s="12"/>
      <c r="CF409" s="19"/>
      <c r="CG409" s="13">
        <f ca="1" xml:space="preserve"> SUMIFS($L:$L, $A:$A,CELL("contents", CG$4), $B:$B,CELL("contents", CG$7), $C:$C,CELL("contents", $P392), $G:$G,CELL("contents", CG$3))</f>
        <v>4027</v>
      </c>
      <c r="CH409" s="14">
        <f ca="1" xml:space="preserve"> SUMIFS($L:$L, $A:$A,CELL("contents", CH$4), $B:$B,CELL("contents", CH$7), $C:$C,CELL("contents", $P392), $G:$G,CELL("contents", CH$3))</f>
        <v>4027</v>
      </c>
      <c r="CI409" s="12"/>
      <c r="CJ409" s="19"/>
      <c r="CK409" s="13">
        <f ca="1" xml:space="preserve"> SUMIFS($L:$L, $A:$A,CELL("contents", CK$4), $B:$B,CELL("contents", CK$7), $C:$C,CELL("contents", $P392), $G:$G,CELL("contents", CK$3))</f>
        <v>4027</v>
      </c>
      <c r="CL409" s="14">
        <f ca="1" xml:space="preserve"> SUMIFS($L:$L, $A:$A,CELL("contents", CL$4), $B:$B,CELL("contents", CL$7), $C:$C,CELL("contents", $P392), $G:$G,CELL("contents", CL$3))</f>
        <v>4027</v>
      </c>
      <c r="CM409" s="12"/>
      <c r="CN409" s="19"/>
      <c r="CO409" s="13">
        <f ca="1" xml:space="preserve"> SUMIFS($L:$L, $A:$A,CELL("contents", CO$4), $B:$B,CELL("contents", CO$7), $C:$C,CELL("contents", $P392), $G:$G,CELL("contents", CO$3))</f>
        <v>12072</v>
      </c>
      <c r="CP409" s="14">
        <f ca="1" xml:space="preserve"> SUMIFS($L:$L, $A:$A,CELL("contents", CP$4), $B:$B,CELL("contents", CP$7), $C:$C,CELL("contents", $P392), $G:$G,CELL("contents", CP$3))</f>
        <v>12072</v>
      </c>
      <c r="CS409" s="6" t="s">
        <v>16</v>
      </c>
      <c r="CT409" s="32" t="s">
        <v>11</v>
      </c>
      <c r="CU409" s="12"/>
      <c r="CV409" s="19"/>
      <c r="CW409" s="13">
        <f ca="1" xml:space="preserve"> SUMIFS($L:$L, $A:$A,CELL("contents", CW$4), $B:$B,CELL("contents", CW$7), $C:$C,CELL("contents", $P392), $G:$G,CELL("contents", CW$3))</f>
        <v>4229</v>
      </c>
      <c r="CX409" s="14">
        <f ca="1" xml:space="preserve"> SUMIFS($L:$L, $A:$A,CELL("contents", CX$4), $B:$B,CELL("contents", CX$7), $C:$C,CELL("contents", $P392), $G:$G,CELL("contents", CX$3))</f>
        <v>4229</v>
      </c>
      <c r="CY409" s="12"/>
      <c r="CZ409" s="19"/>
      <c r="DA409" s="13">
        <f ca="1" xml:space="preserve"> SUMIFS($L:$L, $A:$A,CELL("contents", DA$4), $B:$B,CELL("contents", DA$7), $C:$C,CELL("contents", $P392), $G:$G,CELL("contents", DA$3))</f>
        <v>4252</v>
      </c>
      <c r="DB409" s="14">
        <f ca="1" xml:space="preserve"> SUMIFS($L:$L, $A:$A,CELL("contents", DB$4), $B:$B,CELL("contents", DB$7), $C:$C,CELL("contents", $P392), $G:$G,CELL("contents", DB$3))</f>
        <v>4252</v>
      </c>
      <c r="DC409" s="12"/>
      <c r="DD409" s="19"/>
      <c r="DE409" s="13">
        <f ca="1" xml:space="preserve"> SUMIFS($L:$L, $A:$A,CELL("contents", DE$4), $B:$B,CELL("contents", DE$7), $C:$C,CELL("contents", $P392), $G:$G,CELL("contents", DE$3))</f>
        <v>4252</v>
      </c>
      <c r="DF409" s="14">
        <f ca="1" xml:space="preserve"> SUMIFS($L:$L, $A:$A,CELL("contents", DF$4), $B:$B,CELL("contents", DF$7), $C:$C,CELL("contents", $P392), $G:$G,CELL("contents", DF$3))</f>
        <v>4252</v>
      </c>
      <c r="DG409" s="12"/>
      <c r="DH409" s="19"/>
      <c r="DI409" s="13">
        <f ca="1" xml:space="preserve"> SUMIFS($L:$L, $A:$A,CELL("contents", DI$4), $B:$B,CELL("contents", DI$7), $C:$C,CELL("contents", $P392), $G:$G,CELL("contents", DI$3))</f>
        <v>12733</v>
      </c>
      <c r="DJ409" s="14">
        <f ca="1" xml:space="preserve"> SUMIFS($L:$L, $A:$A,CELL("contents", DJ$4), $B:$B,CELL("contents", DJ$7), $C:$C,CELL("contents", $P392), $G:$G,CELL("contents", DJ$3))</f>
        <v>12733</v>
      </c>
      <c r="DM409" s="6" t="s">
        <v>16</v>
      </c>
      <c r="DN409" s="32" t="s">
        <v>11</v>
      </c>
      <c r="DO409" s="12"/>
      <c r="DP409" s="19"/>
      <c r="DQ409" s="13">
        <f ca="1" xml:space="preserve"> SUMIFS($L:$L, $A:$A,CELL("contents", DQ$4), $B:$B,CELL("contents", DQ$7), $C:$C,CELL("contents", $P392), $G:$G,CELL("contents", DQ$3))</f>
        <v>4378</v>
      </c>
      <c r="DR409" s="14">
        <f ca="1" xml:space="preserve"> SUMIFS($L:$L, $A:$A,CELL("contents", DR$4), $B:$B,CELL("contents", DR$7), $C:$C,CELL("contents", $P392), $G:$G,CELL("contents", DR$3))</f>
        <v>4378</v>
      </c>
      <c r="DS409" s="12"/>
      <c r="DT409" s="19"/>
      <c r="DU409" s="13">
        <f ca="1" xml:space="preserve"> SUMIFS($L:$L, $A:$A,CELL("contents", DU$4), $B:$B,CELL("contents", DU$7), $C:$C,CELL("contents", $P392), $G:$G,CELL("contents", DU$3))</f>
        <v>4436</v>
      </c>
      <c r="DV409" s="14">
        <f ca="1" xml:space="preserve"> SUMIFS($L:$L, $A:$A,CELL("contents", DV$4), $B:$B,CELL("contents", DV$7), $C:$C,CELL("contents", $P392), $G:$G,CELL("contents", DV$3))</f>
        <v>4436</v>
      </c>
      <c r="DW409" s="12"/>
      <c r="DX409" s="19"/>
      <c r="DY409" s="13">
        <f ca="1" xml:space="preserve"> SUMIFS($L:$L, $A:$A,CELL("contents", DY$4), $B:$B,CELL("contents", DY$7), $C:$C,CELL("contents", $P392), $G:$G,CELL("contents", DY$3))</f>
        <v>4436</v>
      </c>
      <c r="DZ409" s="14">
        <f ca="1" xml:space="preserve"> SUMIFS($L:$L, $A:$A,CELL("contents", DZ$4), $B:$B,CELL("contents", DZ$7), $C:$C,CELL("contents", $P392), $G:$G,CELL("contents", DZ$3))</f>
        <v>4436</v>
      </c>
      <c r="EA409" s="12"/>
      <c r="EB409" s="19"/>
      <c r="EC409" s="13">
        <f ca="1" xml:space="preserve"> SUMIFS($L:$L, $A:$A,CELL("contents", EC$4), $B:$B,CELL("contents", EC$7), $C:$C,CELL("contents", $P392), $G:$G,CELL("contents", EC$3))</f>
        <v>13250</v>
      </c>
      <c r="ED409" s="14">
        <f ca="1" xml:space="preserve"> SUMIFS($L:$L, $A:$A,CELL("contents", ED$4), $B:$B,CELL("contents", ED$7), $C:$C,CELL("contents", $P392), $G:$G,CELL("contents", ED$3))</f>
        <v>13250</v>
      </c>
    </row>
    <row r="410" spans="1:134" x14ac:dyDescent="0.25">
      <c r="A410" t="s">
        <v>13</v>
      </c>
      <c r="B410" t="s">
        <v>14</v>
      </c>
      <c r="C410">
        <v>12</v>
      </c>
      <c r="D410">
        <v>49</v>
      </c>
      <c r="E410" t="b">
        <v>0</v>
      </c>
      <c r="F410">
        <v>4.0000000000000001E-3</v>
      </c>
      <c r="G410">
        <v>16</v>
      </c>
      <c r="H410">
        <v>16</v>
      </c>
      <c r="I410">
        <v>69</v>
      </c>
      <c r="J410">
        <v>35</v>
      </c>
      <c r="K410">
        <v>0</v>
      </c>
      <c r="L410">
        <v>11</v>
      </c>
      <c r="M410">
        <f t="shared" si="903"/>
        <v>0</v>
      </c>
      <c r="N410" t="b">
        <f t="shared" ref="N410" si="950">AND(MIN($F410,$F411,$F412)=$F410,MAX($H410,$H411,$H412)=$H410)</f>
        <v>1</v>
      </c>
      <c r="O410" t="b">
        <f t="shared" ref="O410" si="951">AND(N410,NOT(N411),NOT(N412))</f>
        <v>1</v>
      </c>
      <c r="P410">
        <f>P389</f>
        <v>250</v>
      </c>
      <c r="Q410" s="5" t="s">
        <v>23</v>
      </c>
      <c r="R410" s="32"/>
      <c r="S410" s="12"/>
      <c r="T410" s="19"/>
      <c r="U410" s="13">
        <f ca="1" xml:space="preserve"> IFERROR(AVERAGEIFS($L:$L, $A:$A,CELL("contents", U$4), $B:$B,CELL("contents", U$7), $C:$C,CELL("contents", $P392)), 0)</f>
        <v>15.6416</v>
      </c>
      <c r="V410" s="14">
        <f ca="1" xml:space="preserve"> IFERROR(AVERAGEIFS($L:$L, $A:$A,CELL("contents", V$4), $B:$B,CELL("contents", V$7), $C:$C,CELL("contents", $P392)), 0)</f>
        <v>15.6416</v>
      </c>
      <c r="W410" s="12"/>
      <c r="X410" s="19"/>
      <c r="Y410" s="13">
        <f ca="1" xml:space="preserve"> IFERROR(AVERAGEIFS($L:$L, $A:$A,CELL("contents", Y$4), $B:$B,CELL("contents", Y$7), $C:$C,CELL("contents", $P392)), 0)</f>
        <v>15.667199999999999</v>
      </c>
      <c r="Z410" s="14">
        <f ca="1" xml:space="preserve"> IFERROR(AVERAGEIFS($L:$L, $A:$A,CELL("contents", Z$4), $B:$B,CELL("contents", Z$7), $C:$C,CELL("contents", $P392)), 0)</f>
        <v>15.667199999999999</v>
      </c>
      <c r="AA410" s="12"/>
      <c r="AB410" s="19"/>
      <c r="AC410" s="13">
        <f ca="1" xml:space="preserve"> IFERROR(AVERAGEIFS($L:$L, $A:$A,CELL("contents", AC$4), $B:$B,CELL("contents", AC$7), $C:$C,CELL("contents", $P392)), 0)</f>
        <v>15.667199999999999</v>
      </c>
      <c r="AD410" s="14">
        <f ca="1" xml:space="preserve"> IFERROR(AVERAGEIFS($L:$L, $A:$A,CELL("contents", AD$4), $B:$B,CELL("contents", AD$7), $C:$C,CELL("contents", $P392)), 0)</f>
        <v>15.667199999999999</v>
      </c>
      <c r="AE410" s="12"/>
      <c r="AF410" s="19"/>
      <c r="AG410" s="13">
        <f ca="1" xml:space="preserve"> IFERROR(AVERAGEIFS($L:$L, $A:$A,CELL("contents", AG$4), $B:$B,CELL("contents", AG$7), $C:$C,CELL("contents", $P392)), 0)</f>
        <v>15.658666666666667</v>
      </c>
      <c r="AH410" s="14">
        <f ca="1" xml:space="preserve"> IFERROR(AVERAGEIFS($L:$L, $A:$A,CELL("contents", AH$4), $B:$B,CELL("contents", AH$7), $C:$C,CELL("contents", $P392)), 0)</f>
        <v>15.658666666666667</v>
      </c>
      <c r="AK410" s="5" t="s">
        <v>23</v>
      </c>
      <c r="AL410" s="32"/>
      <c r="AM410" s="12"/>
      <c r="AN410" s="19"/>
      <c r="AO410" s="13">
        <f ca="1" xml:space="preserve"> IFERROR(AVERAGEIFS($L:$L, $A:$A,CELL("contents", AO$4), $B:$B,CELL("contents", AO$7), $C:$C,CELL("contents", $P392), $G:$G,CELL("contents", AO$3)), 0)</f>
        <v>12.683999999999999</v>
      </c>
      <c r="AP410" s="14">
        <f ca="1" xml:space="preserve"> IFERROR(AVERAGEIFS($L:$L, $A:$A,CELL("contents", AP$4), $B:$B,CELL("contents", AP$7), $C:$C,CELL("contents", $P392), $G:$G,CELL("contents", AP$3)), 0)</f>
        <v>12.683999999999999</v>
      </c>
      <c r="AQ410" s="12"/>
      <c r="AR410" s="19"/>
      <c r="AS410" s="13">
        <f ca="1" xml:space="preserve"> IFERROR(AVERAGEIFS($L:$L, $A:$A,CELL("contents", AS$4), $B:$B,CELL("contents", AS$7), $C:$C,CELL("contents", $P392), $G:$G,CELL("contents", AS$3)), 0)</f>
        <v>12.472</v>
      </c>
      <c r="AT410" s="14">
        <f ca="1" xml:space="preserve"> IFERROR(AVERAGEIFS($L:$L, $A:$A,CELL("contents", AT$4), $B:$B,CELL("contents", AT$7), $C:$C,CELL("contents", $P392), $G:$G,CELL("contents", AT$3)), 0)</f>
        <v>12.472</v>
      </c>
      <c r="AU410" s="12"/>
      <c r="AV410" s="19"/>
      <c r="AW410" s="13">
        <f ca="1" xml:space="preserve"> IFERROR(AVERAGEIFS($L:$L, $A:$A,CELL("contents", AW$4), $B:$B,CELL("contents", AW$7), $C:$C,CELL("contents", $P392), $G:$G,CELL("contents", AW$3)), 0)</f>
        <v>12.472</v>
      </c>
      <c r="AX410" s="14">
        <f ca="1" xml:space="preserve"> IFERROR(AVERAGEIFS($L:$L, $A:$A,CELL("contents", AX$4), $B:$B,CELL("contents", AX$7), $C:$C,CELL("contents", $P392), $G:$G,CELL("contents", AX$3)), 0)</f>
        <v>12.472</v>
      </c>
      <c r="AY410" s="12"/>
      <c r="AZ410" s="19"/>
      <c r="BA410" s="13">
        <f ca="1" xml:space="preserve"> IFERROR(AVERAGEIFS($L:$L, $A:$A,CELL("contents", BA$4), $B:$B,CELL("contents", BA$7), $C:$C,CELL("contents", $P392), $G:$G,CELL("contents", BA$3)), 0)</f>
        <v>12.542666666666667</v>
      </c>
      <c r="BB410" s="14">
        <f ca="1" xml:space="preserve"> IFERROR(AVERAGEIFS($L:$L, $A:$A,CELL("contents", BB$4), $B:$B,CELL("contents", BB$7), $C:$C,CELL("contents", $P392), $G:$G,CELL("contents", BB$3)), 0)</f>
        <v>12.542666666666667</v>
      </c>
      <c r="BE410" s="5" t="s">
        <v>23</v>
      </c>
      <c r="BF410" s="32"/>
      <c r="BG410" s="12"/>
      <c r="BH410" s="19"/>
      <c r="BI410" s="13">
        <f ca="1" xml:space="preserve"> IFERROR(AVERAGEIFS($L:$L, $A:$A,CELL("contents", BI$4), $B:$B,CELL("contents", BI$7), $C:$C,CELL("contents", $P392), $G:$G,CELL("contents", BI$3)), 0)</f>
        <v>15.023999999999999</v>
      </c>
      <c r="BJ410" s="14">
        <f ca="1" xml:space="preserve"> IFERROR(AVERAGEIFS($L:$L, $A:$A,CELL("contents", BJ$4), $B:$B,CELL("contents", BJ$7), $C:$C,CELL("contents", $P392), $G:$G,CELL("contents", BJ$3)), 0)</f>
        <v>15.023999999999999</v>
      </c>
      <c r="BK410" s="12"/>
      <c r="BL410" s="19"/>
      <c r="BM410" s="13">
        <f ca="1" xml:space="preserve"> IFERROR(AVERAGEIFS($L:$L, $A:$A,CELL("contents", BM$4), $B:$B,CELL("contents", BM$7), $C:$C,CELL("contents", $P392), $G:$G,CELL("contents", BM$3)), 0)</f>
        <v>15.004</v>
      </c>
      <c r="BN410" s="14">
        <f ca="1" xml:space="preserve"> IFERROR(AVERAGEIFS($L:$L, $A:$A,CELL("contents", BN$4), $B:$B,CELL("contents", BN$7), $C:$C,CELL("contents", $P392), $G:$G,CELL("contents", BN$3)), 0)</f>
        <v>15.004</v>
      </c>
      <c r="BO410" s="12"/>
      <c r="BP410" s="19"/>
      <c r="BQ410" s="13">
        <f ca="1" xml:space="preserve"> IFERROR(AVERAGEIFS($L:$L, $A:$A,CELL("contents", BQ$4), $B:$B,CELL("contents", BQ$7), $C:$C,CELL("contents", $P392), $G:$G,CELL("contents", BQ$3)), 0)</f>
        <v>15.004</v>
      </c>
      <c r="BR410" s="14">
        <f ca="1" xml:space="preserve"> IFERROR(AVERAGEIFS($L:$L, $A:$A,CELL("contents", BR$4), $B:$B,CELL("contents", BR$7), $C:$C,CELL("contents", $P392), $G:$G,CELL("contents", BR$3)), 0)</f>
        <v>15.004</v>
      </c>
      <c r="BS410" s="12"/>
      <c r="BT410" s="19"/>
      <c r="BU410" s="13">
        <f ca="1" xml:space="preserve"> IFERROR(AVERAGEIFS($L:$L, $A:$A,CELL("contents", BU$4), $B:$B,CELL("contents", BU$7), $C:$C,CELL("contents", $P392), $G:$G,CELL("contents", BU$3)), 0)</f>
        <v>15.010666666666667</v>
      </c>
      <c r="BV410" s="14">
        <f ca="1" xml:space="preserve"> IFERROR(AVERAGEIFS($L:$L, $A:$A,CELL("contents", BV$4), $B:$B,CELL("contents", BV$7), $C:$C,CELL("contents", $P392), $G:$G,CELL("contents", BV$3)), 0)</f>
        <v>15.010666666666667</v>
      </c>
      <c r="BY410" s="5" t="s">
        <v>23</v>
      </c>
      <c r="BZ410" s="32"/>
      <c r="CA410" s="12"/>
      <c r="CB410" s="19"/>
      <c r="CC410" s="13">
        <f ca="1" xml:space="preserve"> IFERROR(AVERAGEIFS($L:$L, $A:$A,CELL("contents", CC$4), $B:$B,CELL("contents", CC$7), $C:$C,CELL("contents", $P392), $G:$G,CELL("contents", CC$3)), 0)</f>
        <v>16.071999999999999</v>
      </c>
      <c r="CD410" s="14">
        <f ca="1" xml:space="preserve"> IFERROR(AVERAGEIFS($L:$L, $A:$A,CELL("contents", CD$4), $B:$B,CELL("contents", CD$7), $C:$C,CELL("contents", $P392), $G:$G,CELL("contents", CD$3)), 0)</f>
        <v>16.071999999999999</v>
      </c>
      <c r="CE410" s="12"/>
      <c r="CF410" s="19"/>
      <c r="CG410" s="13">
        <f ca="1" xml:space="preserve"> IFERROR(AVERAGEIFS($L:$L, $A:$A,CELL("contents", CG$4), $B:$B,CELL("contents", CG$7), $C:$C,CELL("contents", $P392), $G:$G,CELL("contents", CG$3)), 0)</f>
        <v>16.108000000000001</v>
      </c>
      <c r="CH410" s="14">
        <f ca="1" xml:space="preserve"> IFERROR(AVERAGEIFS($L:$L, $A:$A,CELL("contents", CH$4), $B:$B,CELL("contents", CH$7), $C:$C,CELL("contents", $P392), $G:$G,CELL("contents", CH$3)), 0)</f>
        <v>16.108000000000001</v>
      </c>
      <c r="CI410" s="12"/>
      <c r="CJ410" s="19"/>
      <c r="CK410" s="13">
        <f ca="1" xml:space="preserve"> IFERROR(AVERAGEIFS($L:$L, $A:$A,CELL("contents", CK$4), $B:$B,CELL("contents", CK$7), $C:$C,CELL("contents", $P392), $G:$G,CELL("contents", CK$3)), 0)</f>
        <v>16.108000000000001</v>
      </c>
      <c r="CL410" s="14">
        <f ca="1" xml:space="preserve"> IFERROR(AVERAGEIFS($L:$L, $A:$A,CELL("contents", CL$4), $B:$B,CELL("contents", CL$7), $C:$C,CELL("contents", $P392), $G:$G,CELL("contents", CL$3)), 0)</f>
        <v>16.108000000000001</v>
      </c>
      <c r="CM410" s="12"/>
      <c r="CN410" s="19"/>
      <c r="CO410" s="13">
        <f ca="1" xml:space="preserve"> IFERROR(AVERAGEIFS($L:$L, $A:$A,CELL("contents", CO$4), $B:$B,CELL("contents", CO$7), $C:$C,CELL("contents", $P392), $G:$G,CELL("contents", CO$3)), 0)</f>
        <v>16.096</v>
      </c>
      <c r="CP410" s="14">
        <f ca="1" xml:space="preserve"> IFERROR(AVERAGEIFS($L:$L, $A:$A,CELL("contents", CP$4), $B:$B,CELL("contents", CP$7), $C:$C,CELL("contents", $P392), $G:$G,CELL("contents", CP$3)), 0)</f>
        <v>16.096</v>
      </c>
      <c r="CS410" s="5" t="s">
        <v>23</v>
      </c>
      <c r="CT410" s="32"/>
      <c r="CU410" s="12"/>
      <c r="CV410" s="19"/>
      <c r="CW410" s="13">
        <f ca="1" xml:space="preserve"> IFERROR(AVERAGEIFS($L:$L, $A:$A,CELL("contents", CW$4), $B:$B,CELL("contents", CW$7), $C:$C,CELL("contents", $P392), $G:$G,CELL("contents", CW$3)), 0)</f>
        <v>16.916</v>
      </c>
      <c r="CX410" s="14">
        <f ca="1" xml:space="preserve"> IFERROR(AVERAGEIFS($L:$L, $A:$A,CELL("contents", CX$4), $B:$B,CELL("contents", CX$7), $C:$C,CELL("contents", $P392), $G:$G,CELL("contents", CX$3)), 0)</f>
        <v>16.916</v>
      </c>
      <c r="CY410" s="12"/>
      <c r="CZ410" s="19"/>
      <c r="DA410" s="13">
        <f ca="1" xml:space="preserve"> IFERROR(AVERAGEIFS($L:$L, $A:$A,CELL("contents", DA$4), $B:$B,CELL("contents", DA$7), $C:$C,CELL("contents", $P392), $G:$G,CELL("contents", DA$3)), 0)</f>
        <v>17.007999999999999</v>
      </c>
      <c r="DB410" s="14">
        <f ca="1" xml:space="preserve"> IFERROR(AVERAGEIFS($L:$L, $A:$A,CELL("contents", DB$4), $B:$B,CELL("contents", DB$7), $C:$C,CELL("contents", $P392), $G:$G,CELL("contents", DB$3)), 0)</f>
        <v>17.007999999999999</v>
      </c>
      <c r="DC410" s="12"/>
      <c r="DD410" s="19"/>
      <c r="DE410" s="13">
        <f ca="1" xml:space="preserve"> IFERROR(AVERAGEIFS($L:$L, $A:$A,CELL("contents", DE$4), $B:$B,CELL("contents", DE$7), $C:$C,CELL("contents", $P392), $G:$G,CELL("contents", DE$3)), 0)</f>
        <v>17.007999999999999</v>
      </c>
      <c r="DF410" s="14">
        <f ca="1" xml:space="preserve"> IFERROR(AVERAGEIFS($L:$L, $A:$A,CELL("contents", DF$4), $B:$B,CELL("contents", DF$7), $C:$C,CELL("contents", $P392), $G:$G,CELL("contents", DF$3)), 0)</f>
        <v>17.007999999999999</v>
      </c>
      <c r="DG410" s="12"/>
      <c r="DH410" s="19"/>
      <c r="DI410" s="13">
        <f ca="1" xml:space="preserve"> IFERROR(AVERAGEIFS($L:$L, $A:$A,CELL("contents", DI$4), $B:$B,CELL("contents", DI$7), $C:$C,CELL("contents", $P392), $G:$G,CELL("contents", DI$3)), 0)</f>
        <v>16.977333333333334</v>
      </c>
      <c r="DJ410" s="14">
        <f ca="1" xml:space="preserve"> IFERROR(AVERAGEIFS($L:$L, $A:$A,CELL("contents", DJ$4), $B:$B,CELL("contents", DJ$7), $C:$C,CELL("contents", $P392), $G:$G,CELL("contents", DJ$3)), 0)</f>
        <v>16.977333333333334</v>
      </c>
      <c r="DM410" s="5" t="s">
        <v>23</v>
      </c>
      <c r="DN410" s="32"/>
      <c r="DO410" s="12"/>
      <c r="DP410" s="19"/>
      <c r="DQ410" s="13">
        <f ca="1" xml:space="preserve"> IFERROR(AVERAGEIFS($L:$L, $A:$A,CELL("contents", DQ$4), $B:$B,CELL("contents", DQ$7), $C:$C,CELL("contents", $P392), $G:$G,CELL("contents", DQ$3)), 0)</f>
        <v>17.512</v>
      </c>
      <c r="DR410" s="14">
        <f ca="1" xml:space="preserve"> IFERROR(AVERAGEIFS($L:$L, $A:$A,CELL("contents", DR$4), $B:$B,CELL("contents", DR$7), $C:$C,CELL("contents", $P392), $G:$G,CELL("contents", DR$3)), 0)</f>
        <v>17.512</v>
      </c>
      <c r="DS410" s="12"/>
      <c r="DT410" s="19"/>
      <c r="DU410" s="13">
        <f ca="1" xml:space="preserve"> IFERROR(AVERAGEIFS($L:$L, $A:$A,CELL("contents", DU$4), $B:$B,CELL("contents", DU$7), $C:$C,CELL("contents", $P392), $G:$G,CELL("contents", DU$3)), 0)</f>
        <v>17.744</v>
      </c>
      <c r="DV410" s="14">
        <f ca="1" xml:space="preserve"> IFERROR(AVERAGEIFS($L:$L, $A:$A,CELL("contents", DV$4), $B:$B,CELL("contents", DV$7), $C:$C,CELL("contents", $P392), $G:$G,CELL("contents", DV$3)), 0)</f>
        <v>17.744</v>
      </c>
      <c r="DW410" s="12"/>
      <c r="DX410" s="19"/>
      <c r="DY410" s="13">
        <f ca="1" xml:space="preserve"> IFERROR(AVERAGEIFS($L:$L, $A:$A,CELL("contents", DY$4), $B:$B,CELL("contents", DY$7), $C:$C,CELL("contents", $P392), $G:$G,CELL("contents", DY$3)), 0)</f>
        <v>17.744</v>
      </c>
      <c r="DZ410" s="14">
        <f ca="1" xml:space="preserve"> IFERROR(AVERAGEIFS($L:$L, $A:$A,CELL("contents", DZ$4), $B:$B,CELL("contents", DZ$7), $C:$C,CELL("contents", $P392), $G:$G,CELL("contents", DZ$3)), 0)</f>
        <v>17.744</v>
      </c>
      <c r="EA410" s="12"/>
      <c r="EB410" s="19"/>
      <c r="EC410" s="13">
        <f ca="1" xml:space="preserve"> IFERROR(AVERAGEIFS($L:$L, $A:$A,CELL("contents", EC$4), $B:$B,CELL("contents", EC$7), $C:$C,CELL("contents", $P392), $G:$G,CELL("contents", EC$3)), 0)</f>
        <v>17.666666666666668</v>
      </c>
      <c r="ED410" s="14">
        <f ca="1" xml:space="preserve"> IFERROR(AVERAGEIFS($L:$L, $A:$A,CELL("contents", ED$4), $B:$B,CELL("contents", ED$7), $C:$C,CELL("contents", $P392), $G:$G,CELL("contents", ED$3)), 0)</f>
        <v>17.666666666666668</v>
      </c>
    </row>
    <row r="411" spans="1:134" x14ac:dyDescent="0.25">
      <c r="A411" t="s">
        <v>15</v>
      </c>
      <c r="B411" t="s">
        <v>14</v>
      </c>
      <c r="C411">
        <v>12</v>
      </c>
      <c r="D411">
        <v>49</v>
      </c>
      <c r="E411" t="b">
        <v>0</v>
      </c>
      <c r="F411">
        <v>5.0000000000000001E-3</v>
      </c>
      <c r="G411">
        <v>16</v>
      </c>
      <c r="H411">
        <v>16</v>
      </c>
      <c r="I411">
        <v>36</v>
      </c>
      <c r="J411">
        <v>35</v>
      </c>
      <c r="K411">
        <v>0</v>
      </c>
      <c r="L411">
        <v>11</v>
      </c>
      <c r="M411">
        <f t="shared" si="903"/>
        <v>0</v>
      </c>
      <c r="N411" t="b">
        <f t="shared" ref="N411" si="952">AND(MIN($F410,$F411,$F412)=$F411,MAX($H410,$H411,$H412)=$H411)</f>
        <v>0</v>
      </c>
      <c r="O411" t="b">
        <f t="shared" ref="O411" si="953">AND(NOT(N410),N411,NOT(N412))</f>
        <v>0</v>
      </c>
      <c r="P411">
        <f>P389</f>
        <v>250</v>
      </c>
      <c r="Q411" s="7" t="s">
        <v>29</v>
      </c>
      <c r="R411" s="32"/>
      <c r="S411" s="12"/>
      <c r="T411" s="19"/>
      <c r="U411" s="13">
        <f ca="1" xml:space="preserve"> _xlfn.MAXIFS($L:$L, $A:$A,CELL("contents", U$4), $B:$B,CELL("contents", U$7), $C:$C,CELL("contents", $P392))</f>
        <v>35</v>
      </c>
      <c r="V411" s="14">
        <f ca="1" xml:space="preserve"> _xlfn.MAXIFS($L:$L, $A:$A,CELL("contents", V$4), $B:$B,CELL("contents", V$7), $C:$C,CELL("contents", $P392))</f>
        <v>35</v>
      </c>
      <c r="W411" s="12"/>
      <c r="X411" s="19"/>
      <c r="Y411" s="13">
        <f ca="1" xml:space="preserve"> _xlfn.MAXIFS($L:$L, $A:$A,CELL("contents", Y$4), $B:$B,CELL("contents", Y$7), $C:$C,CELL("contents", $P392))</f>
        <v>35</v>
      </c>
      <c r="Z411" s="14">
        <f ca="1" xml:space="preserve"> _xlfn.MAXIFS($L:$L, $A:$A,CELL("contents", Z$4), $B:$B,CELL("contents", Z$7), $C:$C,CELL("contents", $P392))</f>
        <v>35</v>
      </c>
      <c r="AA411" s="12"/>
      <c r="AB411" s="19"/>
      <c r="AC411" s="13">
        <f ca="1" xml:space="preserve"> _xlfn.MAXIFS($L:$L, $A:$A,CELL("contents", AC$4), $B:$B,CELL("contents", AC$7), $C:$C,CELL("contents", $P392))</f>
        <v>35</v>
      </c>
      <c r="AD411" s="14">
        <f ca="1" xml:space="preserve"> _xlfn.MAXIFS($L:$L, $A:$A,CELL("contents", AD$4), $B:$B,CELL("contents", AD$7), $C:$C,CELL("contents", $P392))</f>
        <v>35</v>
      </c>
      <c r="AE411" s="12"/>
      <c r="AF411" s="19"/>
      <c r="AG411" s="13">
        <f ca="1" xml:space="preserve"> _xlfn.MAXIFS($L:$L, $A:$A,CELL("contents", AG$4), $B:$B,CELL("contents", AG$7), $C:$C,CELL("contents", $P392))</f>
        <v>35</v>
      </c>
      <c r="AH411" s="14">
        <f ca="1" xml:space="preserve"> _xlfn.MAXIFS($L:$L, $A:$A,CELL("contents", AH$4), $B:$B,CELL("contents", AH$7), $C:$C,CELL("contents", $P392))</f>
        <v>35</v>
      </c>
      <c r="AK411" s="7" t="s">
        <v>29</v>
      </c>
      <c r="AL411" s="32"/>
      <c r="AM411" s="12"/>
      <c r="AN411" s="19"/>
      <c r="AO411" s="13">
        <f ca="1" xml:space="preserve"> _xlfn.MAXIFS($L:$L, $A:$A,CELL("contents", AO$4), $B:$B,CELL("contents", AO$7), $C:$C,CELL("contents", $P392), $G:$G,CELL("contents", AO$3))</f>
        <v>24</v>
      </c>
      <c r="AP411" s="14">
        <f ca="1" xml:space="preserve"> _xlfn.MAXIFS($L:$L, $A:$A,CELL("contents", AP$4), $B:$B,CELL("contents", AP$7), $C:$C,CELL("contents", $P392), $G:$G,CELL("contents", AP$3))</f>
        <v>24</v>
      </c>
      <c r="AQ411" s="12"/>
      <c r="AR411" s="19"/>
      <c r="AS411" s="13">
        <f ca="1" xml:space="preserve"> _xlfn.MAXIFS($L:$L, $A:$A,CELL("contents", AS$4), $B:$B,CELL("contents", AS$7), $C:$C,CELL("contents", $P392), $G:$G,CELL("contents", AS$3))</f>
        <v>23</v>
      </c>
      <c r="AT411" s="14">
        <f ca="1" xml:space="preserve"> _xlfn.MAXIFS($L:$L, $A:$A,CELL("contents", AT$4), $B:$B,CELL("contents", AT$7), $C:$C,CELL("contents", $P392), $G:$G,CELL("contents", AT$3))</f>
        <v>23</v>
      </c>
      <c r="AU411" s="12"/>
      <c r="AV411" s="19"/>
      <c r="AW411" s="13">
        <f ca="1" xml:space="preserve"> _xlfn.MAXIFS($L:$L, $A:$A,CELL("contents", AW$4), $B:$B,CELL("contents", AW$7), $C:$C,CELL("contents", $P392), $G:$G,CELL("contents", AW$3))</f>
        <v>23</v>
      </c>
      <c r="AX411" s="14">
        <f ca="1" xml:space="preserve"> _xlfn.MAXIFS($L:$L, $A:$A,CELL("contents", AX$4), $B:$B,CELL("contents", AX$7), $C:$C,CELL("contents", $P392), $G:$G,CELL("contents", AX$3))</f>
        <v>23</v>
      </c>
      <c r="AY411" s="12"/>
      <c r="AZ411" s="19"/>
      <c r="BA411" s="13">
        <f ca="1" xml:space="preserve"> _xlfn.MAXIFS($L:$L, $A:$A,CELL("contents", BA$4), $B:$B,CELL("contents", BA$7), $C:$C,CELL("contents", $P392), $G:$G,CELL("contents", BA$3))</f>
        <v>24</v>
      </c>
      <c r="BB411" s="14">
        <f ca="1" xml:space="preserve"> _xlfn.MAXIFS($L:$L, $A:$A,CELL("contents", BB$4), $B:$B,CELL("contents", BB$7), $C:$C,CELL("contents", $P392), $G:$G,CELL("contents", BB$3))</f>
        <v>24</v>
      </c>
      <c r="BE411" s="7" t="s">
        <v>29</v>
      </c>
      <c r="BF411" s="32"/>
      <c r="BG411" s="12"/>
      <c r="BH411" s="19"/>
      <c r="BI411" s="13">
        <f ca="1" xml:space="preserve"> _xlfn.MAXIFS($L:$L, $A:$A,CELL("contents", BI$4), $B:$B,CELL("contents", BI$7), $C:$C,CELL("contents", $P392), $G:$G,CELL("contents", BI$3))</f>
        <v>27</v>
      </c>
      <c r="BJ411" s="14">
        <f ca="1" xml:space="preserve"> _xlfn.MAXIFS($L:$L, $A:$A,CELL("contents", BJ$4), $B:$B,CELL("contents", BJ$7), $C:$C,CELL("contents", $P392), $G:$G,CELL("contents", BJ$3))</f>
        <v>27</v>
      </c>
      <c r="BK411" s="12"/>
      <c r="BL411" s="19"/>
      <c r="BM411" s="13">
        <f ca="1" xml:space="preserve"> _xlfn.MAXIFS($L:$L, $A:$A,CELL("contents", BM$4), $B:$B,CELL("contents", BM$7), $C:$C,CELL("contents", $P392), $G:$G,CELL("contents", BM$3))</f>
        <v>27</v>
      </c>
      <c r="BN411" s="14">
        <f ca="1" xml:space="preserve"> _xlfn.MAXIFS($L:$L, $A:$A,CELL("contents", BN$4), $B:$B,CELL("contents", BN$7), $C:$C,CELL("contents", $P392), $G:$G,CELL("contents", BN$3))</f>
        <v>27</v>
      </c>
      <c r="BO411" s="12"/>
      <c r="BP411" s="19"/>
      <c r="BQ411" s="13">
        <f ca="1" xml:space="preserve"> _xlfn.MAXIFS($L:$L, $A:$A,CELL("contents", BQ$4), $B:$B,CELL("contents", BQ$7), $C:$C,CELL("contents", $P392), $G:$G,CELL("contents", BQ$3))</f>
        <v>27</v>
      </c>
      <c r="BR411" s="14">
        <f ca="1" xml:space="preserve"> _xlfn.MAXIFS($L:$L, $A:$A,CELL("contents", BR$4), $B:$B,CELL("contents", BR$7), $C:$C,CELL("contents", $P392), $G:$G,CELL("contents", BR$3))</f>
        <v>27</v>
      </c>
      <c r="BS411" s="12"/>
      <c r="BT411" s="19"/>
      <c r="BU411" s="13">
        <f ca="1" xml:space="preserve"> _xlfn.MAXIFS($L:$L, $A:$A,CELL("contents", BU$4), $B:$B,CELL("contents", BU$7), $C:$C,CELL("contents", $P392), $G:$G,CELL("contents", BU$3))</f>
        <v>27</v>
      </c>
      <c r="BV411" s="14">
        <f ca="1" xml:space="preserve"> _xlfn.MAXIFS($L:$L, $A:$A,CELL("contents", BV$4), $B:$B,CELL("contents", BV$7), $C:$C,CELL("contents", $P392), $G:$G,CELL("contents", BV$3))</f>
        <v>27</v>
      </c>
      <c r="BY411" s="7" t="s">
        <v>29</v>
      </c>
      <c r="BZ411" s="32"/>
      <c r="CA411" s="12"/>
      <c r="CB411" s="19"/>
      <c r="CC411" s="13">
        <f ca="1" xml:space="preserve"> _xlfn.MAXIFS($L:$L, $A:$A,CELL("contents", CC$4), $B:$B,CELL("contents", CC$7), $C:$C,CELL("contents", $P392), $G:$G,CELL("contents", CC$3))</f>
        <v>28</v>
      </c>
      <c r="CD411" s="14">
        <f ca="1" xml:space="preserve"> _xlfn.MAXIFS($L:$L, $A:$A,CELL("contents", CD$4), $B:$B,CELL("contents", CD$7), $C:$C,CELL("contents", $P392), $G:$G,CELL("contents", CD$3))</f>
        <v>28</v>
      </c>
      <c r="CE411" s="12"/>
      <c r="CF411" s="19"/>
      <c r="CG411" s="13">
        <f ca="1" xml:space="preserve"> _xlfn.MAXIFS($L:$L, $A:$A,CELL("contents", CG$4), $B:$B,CELL("contents", CG$7), $C:$C,CELL("contents", $P392), $G:$G,CELL("contents", CG$3))</f>
        <v>28</v>
      </c>
      <c r="CH411" s="14">
        <f ca="1" xml:space="preserve"> _xlfn.MAXIFS($L:$L, $A:$A,CELL("contents", CH$4), $B:$B,CELL("contents", CH$7), $C:$C,CELL("contents", $P392), $G:$G,CELL("contents", CH$3))</f>
        <v>28</v>
      </c>
      <c r="CI411" s="12"/>
      <c r="CJ411" s="19"/>
      <c r="CK411" s="13">
        <f ca="1" xml:space="preserve"> _xlfn.MAXIFS($L:$L, $A:$A,CELL("contents", CK$4), $B:$B,CELL("contents", CK$7), $C:$C,CELL("contents", $P392), $G:$G,CELL("contents", CK$3))</f>
        <v>28</v>
      </c>
      <c r="CL411" s="14">
        <f ca="1" xml:space="preserve"> _xlfn.MAXIFS($L:$L, $A:$A,CELL("contents", CL$4), $B:$B,CELL("contents", CL$7), $C:$C,CELL("contents", $P392), $G:$G,CELL("contents", CL$3))</f>
        <v>28</v>
      </c>
      <c r="CM411" s="12"/>
      <c r="CN411" s="19"/>
      <c r="CO411" s="13">
        <f ca="1" xml:space="preserve"> _xlfn.MAXIFS($L:$L, $A:$A,CELL("contents", CO$4), $B:$B,CELL("contents", CO$7), $C:$C,CELL("contents", $P392), $G:$G,CELL("contents", CO$3))</f>
        <v>28</v>
      </c>
      <c r="CP411" s="14">
        <f ca="1" xml:space="preserve"> _xlfn.MAXIFS($L:$L, $A:$A,CELL("contents", CP$4), $B:$B,CELL("contents", CP$7), $C:$C,CELL("contents", $P392), $G:$G,CELL("contents", CP$3))</f>
        <v>28</v>
      </c>
      <c r="CS411" s="7" t="s">
        <v>29</v>
      </c>
      <c r="CT411" s="32"/>
      <c r="CU411" s="12"/>
      <c r="CV411" s="19"/>
      <c r="CW411" s="13">
        <f ca="1" xml:space="preserve"> _xlfn.MAXIFS($L:$L, $A:$A,CELL("contents", CW$4), $B:$B,CELL("contents", CW$7), $C:$C,CELL("contents", $P392), $G:$G,CELL("contents", CW$3))</f>
        <v>30</v>
      </c>
      <c r="CX411" s="14">
        <f ca="1" xml:space="preserve"> _xlfn.MAXIFS($L:$L, $A:$A,CELL("contents", CX$4), $B:$B,CELL("contents", CX$7), $C:$C,CELL("contents", $P392), $G:$G,CELL("contents", CX$3))</f>
        <v>30</v>
      </c>
      <c r="CY411" s="12"/>
      <c r="CZ411" s="19"/>
      <c r="DA411" s="13">
        <f ca="1" xml:space="preserve"> _xlfn.MAXIFS($L:$L, $A:$A,CELL("contents", DA$4), $B:$B,CELL("contents", DA$7), $C:$C,CELL("contents", $P392), $G:$G,CELL("contents", DA$3))</f>
        <v>30</v>
      </c>
      <c r="DB411" s="14">
        <f ca="1" xml:space="preserve"> _xlfn.MAXIFS($L:$L, $A:$A,CELL("contents", DB$4), $B:$B,CELL("contents", DB$7), $C:$C,CELL("contents", $P392), $G:$G,CELL("contents", DB$3))</f>
        <v>30</v>
      </c>
      <c r="DC411" s="12"/>
      <c r="DD411" s="19"/>
      <c r="DE411" s="13">
        <f ca="1" xml:space="preserve"> _xlfn.MAXIFS($L:$L, $A:$A,CELL("contents", DE$4), $B:$B,CELL("contents", DE$7), $C:$C,CELL("contents", $P392), $G:$G,CELL("contents", DE$3))</f>
        <v>30</v>
      </c>
      <c r="DF411" s="14">
        <f ca="1" xml:space="preserve"> _xlfn.MAXIFS($L:$L, $A:$A,CELL("contents", DF$4), $B:$B,CELL("contents", DF$7), $C:$C,CELL("contents", $P392), $G:$G,CELL("contents", DF$3))</f>
        <v>30</v>
      </c>
      <c r="DG411" s="12"/>
      <c r="DH411" s="19"/>
      <c r="DI411" s="13">
        <f ca="1" xml:space="preserve"> _xlfn.MAXIFS($L:$L, $A:$A,CELL("contents", DI$4), $B:$B,CELL("contents", DI$7), $C:$C,CELL("contents", $P392), $G:$G,CELL("contents", DI$3))</f>
        <v>30</v>
      </c>
      <c r="DJ411" s="14">
        <f ca="1" xml:space="preserve"> _xlfn.MAXIFS($L:$L, $A:$A,CELL("contents", DJ$4), $B:$B,CELL("contents", DJ$7), $C:$C,CELL("contents", $P392), $G:$G,CELL("contents", DJ$3))</f>
        <v>30</v>
      </c>
      <c r="DM411" s="7" t="s">
        <v>29</v>
      </c>
      <c r="DN411" s="32"/>
      <c r="DO411" s="12"/>
      <c r="DP411" s="19"/>
      <c r="DQ411" s="13">
        <f ca="1" xml:space="preserve"> _xlfn.MAXIFS($L:$L, $A:$A,CELL("contents", DQ$4), $B:$B,CELL("contents", DQ$7), $C:$C,CELL("contents", $P392), $G:$G,CELL("contents", DQ$3))</f>
        <v>35</v>
      </c>
      <c r="DR411" s="14">
        <f ca="1" xml:space="preserve"> _xlfn.MAXIFS($L:$L, $A:$A,CELL("contents", DR$4), $B:$B,CELL("contents", DR$7), $C:$C,CELL("contents", $P392), $G:$G,CELL("contents", DR$3))</f>
        <v>35</v>
      </c>
      <c r="DS411" s="12"/>
      <c r="DT411" s="19"/>
      <c r="DU411" s="13">
        <f ca="1" xml:space="preserve"> _xlfn.MAXIFS($L:$L, $A:$A,CELL("contents", DU$4), $B:$B,CELL("contents", DU$7), $C:$C,CELL("contents", $P392), $G:$G,CELL("contents", DU$3))</f>
        <v>35</v>
      </c>
      <c r="DV411" s="14">
        <f ca="1" xml:space="preserve"> _xlfn.MAXIFS($L:$L, $A:$A,CELL("contents", DV$4), $B:$B,CELL("contents", DV$7), $C:$C,CELL("contents", $P392), $G:$G,CELL("contents", DV$3))</f>
        <v>35</v>
      </c>
      <c r="DW411" s="12"/>
      <c r="DX411" s="19"/>
      <c r="DY411" s="13">
        <f ca="1" xml:space="preserve"> _xlfn.MAXIFS($L:$L, $A:$A,CELL("contents", DY$4), $B:$B,CELL("contents", DY$7), $C:$C,CELL("contents", $P392), $G:$G,CELL("contents", DY$3))</f>
        <v>35</v>
      </c>
      <c r="DZ411" s="14">
        <f ca="1" xml:space="preserve"> _xlfn.MAXIFS($L:$L, $A:$A,CELL("contents", DZ$4), $B:$B,CELL("contents", DZ$7), $C:$C,CELL("contents", $P392), $G:$G,CELL("contents", DZ$3))</f>
        <v>35</v>
      </c>
      <c r="EA411" s="12"/>
      <c r="EB411" s="19"/>
      <c r="EC411" s="13">
        <f ca="1" xml:space="preserve"> _xlfn.MAXIFS($L:$L, $A:$A,CELL("contents", EC$4), $B:$B,CELL("contents", EC$7), $C:$C,CELL("contents", $P392), $G:$G,CELL("contents", EC$3))</f>
        <v>35</v>
      </c>
      <c r="ED411" s="14">
        <f ca="1" xml:space="preserve"> _xlfn.MAXIFS($L:$L, $A:$A,CELL("contents", ED$4), $B:$B,CELL("contents", ED$7), $C:$C,CELL("contents", $P392), $G:$G,CELL("contents", ED$3))</f>
        <v>35</v>
      </c>
    </row>
    <row r="412" spans="1:134" x14ac:dyDescent="0.25">
      <c r="A412" t="s">
        <v>19</v>
      </c>
      <c r="B412" t="s">
        <v>14</v>
      </c>
      <c r="C412">
        <v>12</v>
      </c>
      <c r="D412">
        <v>49</v>
      </c>
      <c r="E412" t="b">
        <v>0</v>
      </c>
      <c r="F412">
        <v>0.03</v>
      </c>
      <c r="G412">
        <v>16</v>
      </c>
      <c r="H412">
        <v>16</v>
      </c>
      <c r="I412">
        <v>69</v>
      </c>
      <c r="J412">
        <v>35</v>
      </c>
      <c r="K412">
        <v>0</v>
      </c>
      <c r="L412">
        <v>11</v>
      </c>
      <c r="M412">
        <f t="shared" si="903"/>
        <v>0</v>
      </c>
      <c r="N412" t="b">
        <f t="shared" ref="N412" si="954">AND(MIN($F410,$F411,$F412)=$F412,MAX($H410,$H411,$H412)=$H412)</f>
        <v>0</v>
      </c>
      <c r="O412" t="b">
        <f t="shared" ref="O412" si="955">AND(NOT(N410),NOT(N411),N412)</f>
        <v>0</v>
      </c>
      <c r="P412">
        <f>P389</f>
        <v>250</v>
      </c>
      <c r="Q412" s="6" t="s">
        <v>16</v>
      </c>
      <c r="R412" s="21" t="s">
        <v>9</v>
      </c>
      <c r="S412" s="12"/>
      <c r="T412" s="19"/>
      <c r="U412" s="13">
        <f ca="1" xml:space="preserve"> SUMIFS($J:$J, $A:$A,CELL("contents", U$4), $B:$B,CELL("contents", U$7), $C:$C,CELL("contents", $P392))</f>
        <v>24164456</v>
      </c>
      <c r="V412" s="14">
        <f ca="1" xml:space="preserve"> SUMIFS($J:$J, $A:$A,CELL("contents", V$4), $B:$B,CELL("contents", V$7), $C:$C,CELL("contents", $P392))</f>
        <v>24164456</v>
      </c>
      <c r="W412" s="12"/>
      <c r="X412" s="19"/>
      <c r="Y412" s="13">
        <f ca="1" xml:space="preserve"> SUMIFS($J:$J, $A:$A,CELL("contents", Y$4), $B:$B,CELL("contents", Y$7), $C:$C,CELL("contents", $P392))</f>
        <v>7494119</v>
      </c>
      <c r="Z412" s="14">
        <f ca="1" xml:space="preserve"> SUMIFS($J:$J, $A:$A,CELL("contents", Z$4), $B:$B,CELL("contents", Z$7), $C:$C,CELL("contents", $P392))</f>
        <v>7494119</v>
      </c>
      <c r="AA412" s="12"/>
      <c r="AB412" s="19"/>
      <c r="AC412" s="13">
        <f ca="1" xml:space="preserve"> SUMIFS($J:$J, $A:$A,CELL("contents", AC$4), $B:$B,CELL("contents", AC$7), $C:$C,CELL("contents", $P392))</f>
        <v>7494119</v>
      </c>
      <c r="AD412" s="14">
        <f ca="1" xml:space="preserve"> SUMIFS($J:$J, $A:$A,CELL("contents", AD$4), $B:$B,CELL("contents", AD$7), $C:$C,CELL("contents", $P392))</f>
        <v>7494119</v>
      </c>
      <c r="AE412" s="12"/>
      <c r="AF412" s="19"/>
      <c r="AG412" s="13">
        <f ca="1" xml:space="preserve"> SUMIFS($J:$J, $A:$A,CELL("contents", AG$4), $B:$B,CELL("contents", AG$7), $C:$C,CELL("contents", $P392))</f>
        <v>39152694</v>
      </c>
      <c r="AH412" s="14">
        <f ca="1" xml:space="preserve"> SUMIFS($J:$J, $A:$A,CELL("contents", AH$4), $B:$B,CELL("contents", AH$7), $C:$C,CELL("contents", $P392))</f>
        <v>39152694</v>
      </c>
      <c r="AK412" s="6" t="s">
        <v>16</v>
      </c>
      <c r="AL412" s="21" t="s">
        <v>9</v>
      </c>
      <c r="AM412" s="12"/>
      <c r="AN412" s="19"/>
      <c r="AO412" s="13">
        <f ca="1" xml:space="preserve"> SUMIFS($J:$J, $A:$A,CELL("contents", AO$4), $B:$B,CELL("contents", AO$7), $C:$C,CELL("contents", $P392), $G:$G,CELL("contents", AO$3))</f>
        <v>3272828</v>
      </c>
      <c r="AP412" s="14">
        <f ca="1" xml:space="preserve"> SUMIFS($J:$J, $A:$A,CELL("contents", AP$4), $B:$B,CELL("contents", AP$7), $C:$C,CELL("contents", $P392), $G:$G,CELL("contents", AP$3))</f>
        <v>3272828</v>
      </c>
      <c r="AQ412" s="12"/>
      <c r="AR412" s="19"/>
      <c r="AS412" s="13">
        <f ca="1" xml:space="preserve"> SUMIFS($J:$J, $A:$A,CELL("contents", AS$4), $B:$B,CELL("contents", AS$7), $C:$C,CELL("contents", $P392), $G:$G,CELL("contents", AS$3))</f>
        <v>65207</v>
      </c>
      <c r="AT412" s="14">
        <f ca="1" xml:space="preserve"> SUMIFS($J:$J, $A:$A,CELL("contents", AT$4), $B:$B,CELL("contents", AT$7), $C:$C,CELL("contents", $P392), $G:$G,CELL("contents", AT$3))</f>
        <v>65207</v>
      </c>
      <c r="AU412" s="12"/>
      <c r="AV412" s="19"/>
      <c r="AW412" s="13">
        <f ca="1" xml:space="preserve"> SUMIFS($J:$J, $A:$A,CELL("contents", AW$4), $B:$B,CELL("contents", AW$7), $C:$C,CELL("contents", $P392), $G:$G,CELL("contents", AW$3))</f>
        <v>65207</v>
      </c>
      <c r="AX412" s="14">
        <f ca="1" xml:space="preserve"> SUMIFS($J:$J, $A:$A,CELL("contents", AX$4), $B:$B,CELL("contents", AX$7), $C:$C,CELL("contents", $P392), $G:$G,CELL("contents", AX$3))</f>
        <v>65207</v>
      </c>
      <c r="AY412" s="12"/>
      <c r="AZ412" s="19"/>
      <c r="BA412" s="13">
        <f ca="1" xml:space="preserve"> SUMIFS($J:$J, $A:$A,CELL("contents", BA$4), $B:$B,CELL("contents", BA$7), $C:$C,CELL("contents", $P392), $G:$G,CELL("contents", BA$3))</f>
        <v>3403242</v>
      </c>
      <c r="BB412" s="14">
        <f ca="1" xml:space="preserve"> SUMIFS($J:$J, $A:$A,CELL("contents", BB$4), $B:$B,CELL("contents", BB$7), $C:$C,CELL("contents", $P392), $G:$G,CELL("contents", BB$3))</f>
        <v>3403242</v>
      </c>
      <c r="BE412" s="6" t="s">
        <v>16</v>
      </c>
      <c r="BF412" s="21" t="s">
        <v>9</v>
      </c>
      <c r="BG412" s="12"/>
      <c r="BH412" s="19"/>
      <c r="BI412" s="13">
        <f ca="1" xml:space="preserve"> SUMIFS($J:$J, $A:$A,CELL("contents", BI$4), $B:$B,CELL("contents", BI$7), $C:$C,CELL("contents", $P392), $G:$G,CELL("contents", BI$3))</f>
        <v>3398018</v>
      </c>
      <c r="BJ412" s="14">
        <f ca="1" xml:space="preserve"> SUMIFS($J:$J, $A:$A,CELL("contents", BJ$4), $B:$B,CELL("contents", BJ$7), $C:$C,CELL("contents", $P392), $G:$G,CELL("contents", BJ$3))</f>
        <v>3398018</v>
      </c>
      <c r="BK412" s="12"/>
      <c r="BL412" s="19"/>
      <c r="BM412" s="13">
        <f ca="1" xml:space="preserve"> SUMIFS($J:$J, $A:$A,CELL("contents", BM$4), $B:$B,CELL("contents", BM$7), $C:$C,CELL("contents", $P392), $G:$G,CELL("contents", BM$3))</f>
        <v>153096</v>
      </c>
      <c r="BN412" s="14">
        <f ca="1" xml:space="preserve"> SUMIFS($J:$J, $A:$A,CELL("contents", BN$4), $B:$B,CELL("contents", BN$7), $C:$C,CELL("contents", $P392), $G:$G,CELL("contents", BN$3))</f>
        <v>153096</v>
      </c>
      <c r="BO412" s="12"/>
      <c r="BP412" s="19"/>
      <c r="BQ412" s="13">
        <f ca="1" xml:space="preserve"> SUMIFS($J:$J, $A:$A,CELL("contents", BQ$4), $B:$B,CELL("contents", BQ$7), $C:$C,CELL("contents", $P392), $G:$G,CELL("contents", BQ$3))</f>
        <v>153096</v>
      </c>
      <c r="BR412" s="14">
        <f ca="1" xml:space="preserve"> SUMIFS($J:$J, $A:$A,CELL("contents", BR$4), $B:$B,CELL("contents", BR$7), $C:$C,CELL("contents", $P392), $G:$G,CELL("contents", BR$3))</f>
        <v>153096</v>
      </c>
      <c r="BS412" s="12"/>
      <c r="BT412" s="19"/>
      <c r="BU412" s="13">
        <f ca="1" xml:space="preserve"> SUMIFS($J:$J, $A:$A,CELL("contents", BU$4), $B:$B,CELL("contents", BU$7), $C:$C,CELL("contents", $P392), $G:$G,CELL("contents", BU$3))</f>
        <v>3704210</v>
      </c>
      <c r="BV412" s="14">
        <f ca="1" xml:space="preserve"> SUMIFS($J:$J, $A:$A,CELL("contents", BV$4), $B:$B,CELL("contents", BV$7), $C:$C,CELL("contents", $P392), $G:$G,CELL("contents", BV$3))</f>
        <v>3704210</v>
      </c>
      <c r="BY412" s="6" t="s">
        <v>16</v>
      </c>
      <c r="BZ412" s="21" t="s">
        <v>9</v>
      </c>
      <c r="CA412" s="12"/>
      <c r="CB412" s="19"/>
      <c r="CC412" s="13">
        <f ca="1" xml:space="preserve"> SUMIFS($J:$J, $A:$A,CELL("contents", CC$4), $B:$B,CELL("contents", CC$7), $C:$C,CELL("contents", $P392), $G:$G,CELL("contents", CC$3))</f>
        <v>3748811</v>
      </c>
      <c r="CD412" s="14">
        <f ca="1" xml:space="preserve"> SUMIFS($J:$J, $A:$A,CELL("contents", CD$4), $B:$B,CELL("contents", CD$7), $C:$C,CELL("contents", $P392), $G:$G,CELL("contents", CD$3))</f>
        <v>3748811</v>
      </c>
      <c r="CE412" s="12"/>
      <c r="CF412" s="19"/>
      <c r="CG412" s="13">
        <f ca="1" xml:space="preserve"> SUMIFS($J:$J, $A:$A,CELL("contents", CG$4), $B:$B,CELL("contents", CG$7), $C:$C,CELL("contents", $P392), $G:$G,CELL("contents", CG$3))</f>
        <v>466890</v>
      </c>
      <c r="CH412" s="14">
        <f ca="1" xml:space="preserve"> SUMIFS($J:$J, $A:$A,CELL("contents", CH$4), $B:$B,CELL("contents", CH$7), $C:$C,CELL("contents", $P392), $G:$G,CELL("contents", CH$3))</f>
        <v>466890</v>
      </c>
      <c r="CI412" s="12"/>
      <c r="CJ412" s="19"/>
      <c r="CK412" s="13">
        <f ca="1" xml:space="preserve"> SUMIFS($J:$J, $A:$A,CELL("contents", CK$4), $B:$B,CELL("contents", CK$7), $C:$C,CELL("contents", $P392), $G:$G,CELL("contents", CK$3))</f>
        <v>466890</v>
      </c>
      <c r="CL412" s="14">
        <f ca="1" xml:space="preserve"> SUMIFS($J:$J, $A:$A,CELL("contents", CL$4), $B:$B,CELL("contents", CL$7), $C:$C,CELL("contents", $P392), $G:$G,CELL("contents", CL$3))</f>
        <v>466890</v>
      </c>
      <c r="CM412" s="12"/>
      <c r="CN412" s="19"/>
      <c r="CO412" s="13">
        <f ca="1" xml:space="preserve"> SUMIFS($J:$J, $A:$A,CELL("contents", CO$4), $B:$B,CELL("contents", CO$7), $C:$C,CELL("contents", $P392), $G:$G,CELL("contents", CO$3))</f>
        <v>4682591</v>
      </c>
      <c r="CP412" s="14">
        <f ca="1" xml:space="preserve"> SUMIFS($J:$J, $A:$A,CELL("contents", CP$4), $B:$B,CELL("contents", CP$7), $C:$C,CELL("contents", $P392), $G:$G,CELL("contents", CP$3))</f>
        <v>4682591</v>
      </c>
      <c r="CS412" s="6" t="s">
        <v>16</v>
      </c>
      <c r="CT412" s="21" t="s">
        <v>9</v>
      </c>
      <c r="CU412" s="12"/>
      <c r="CV412" s="19"/>
      <c r="CW412" s="13">
        <f ca="1" xml:space="preserve"> SUMIFS($J:$J, $A:$A,CELL("contents", CW$4), $B:$B,CELL("contents", CW$7), $C:$C,CELL("contents", $P392), $G:$G,CELL("contents", CW$3))</f>
        <v>4828797</v>
      </c>
      <c r="CX412" s="14">
        <f ca="1" xml:space="preserve"> SUMIFS($J:$J, $A:$A,CELL("contents", CX$4), $B:$B,CELL("contents", CX$7), $C:$C,CELL("contents", $P392), $G:$G,CELL("contents", CX$3))</f>
        <v>4828797</v>
      </c>
      <c r="CY412" s="12"/>
      <c r="CZ412" s="19"/>
      <c r="DA412" s="13">
        <f ca="1" xml:space="preserve"> SUMIFS($J:$J, $A:$A,CELL("contents", DA$4), $B:$B,CELL("contents", DA$7), $C:$C,CELL("contents", $P392), $G:$G,CELL("contents", DA$3))</f>
        <v>1559473</v>
      </c>
      <c r="DB412" s="14">
        <f ca="1" xml:space="preserve"> SUMIFS($J:$J, $A:$A,CELL("contents", DB$4), $B:$B,CELL("contents", DB$7), $C:$C,CELL("contents", $P392), $G:$G,CELL("contents", DB$3))</f>
        <v>1559473</v>
      </c>
      <c r="DC412" s="12"/>
      <c r="DD412" s="19"/>
      <c r="DE412" s="13">
        <f ca="1" xml:space="preserve"> SUMIFS($J:$J, $A:$A,CELL("contents", DE$4), $B:$B,CELL("contents", DE$7), $C:$C,CELL("contents", $P392), $G:$G,CELL("contents", DE$3))</f>
        <v>1559473</v>
      </c>
      <c r="DF412" s="14">
        <f ca="1" xml:space="preserve"> SUMIFS($J:$J, $A:$A,CELL("contents", DF$4), $B:$B,CELL("contents", DF$7), $C:$C,CELL("contents", $P392), $G:$G,CELL("contents", DF$3))</f>
        <v>1559473</v>
      </c>
      <c r="DG412" s="12"/>
      <c r="DH412" s="19"/>
      <c r="DI412" s="13">
        <f ca="1" xml:space="preserve"> SUMIFS($J:$J, $A:$A,CELL("contents", DI$4), $B:$B,CELL("contents", DI$7), $C:$C,CELL("contents", $P392), $G:$G,CELL("contents", DI$3))</f>
        <v>7947743</v>
      </c>
      <c r="DJ412" s="14">
        <f ca="1" xml:space="preserve"> SUMIFS($J:$J, $A:$A,CELL("contents", DJ$4), $B:$B,CELL("contents", DJ$7), $C:$C,CELL("contents", $P392), $G:$G,CELL("contents", DJ$3))</f>
        <v>7947743</v>
      </c>
      <c r="DM412" s="6" t="s">
        <v>16</v>
      </c>
      <c r="DN412" s="21" t="s">
        <v>9</v>
      </c>
      <c r="DO412" s="12"/>
      <c r="DP412" s="19"/>
      <c r="DQ412" s="13">
        <f ca="1" xml:space="preserve"> SUMIFS($J:$J, $A:$A,CELL("contents", DQ$4), $B:$B,CELL("contents", DQ$7), $C:$C,CELL("contents", $P392), $G:$G,CELL("contents", DQ$3))</f>
        <v>8916002</v>
      </c>
      <c r="DR412" s="14">
        <f ca="1" xml:space="preserve"> SUMIFS($J:$J, $A:$A,CELL("contents", DR$4), $B:$B,CELL("contents", DR$7), $C:$C,CELL("contents", $P392), $G:$G,CELL("contents", DR$3))</f>
        <v>8916002</v>
      </c>
      <c r="DS412" s="12"/>
      <c r="DT412" s="19"/>
      <c r="DU412" s="13">
        <f ca="1" xml:space="preserve"> SUMIFS($J:$J, $A:$A,CELL("contents", DU$4), $B:$B,CELL("contents", DU$7), $C:$C,CELL("contents", $P392), $G:$G,CELL("contents", DU$3))</f>
        <v>5249453</v>
      </c>
      <c r="DV412" s="14">
        <f ca="1" xml:space="preserve"> SUMIFS($J:$J, $A:$A,CELL("contents", DV$4), $B:$B,CELL("contents", DV$7), $C:$C,CELL("contents", $P392), $G:$G,CELL("contents", DV$3))</f>
        <v>5249453</v>
      </c>
      <c r="DW412" s="12"/>
      <c r="DX412" s="19"/>
      <c r="DY412" s="13">
        <f ca="1" xml:space="preserve"> SUMIFS($J:$J, $A:$A,CELL("contents", DY$4), $B:$B,CELL("contents", DY$7), $C:$C,CELL("contents", $P392), $G:$G,CELL("contents", DY$3))</f>
        <v>5249453</v>
      </c>
      <c r="DZ412" s="14">
        <f ca="1" xml:space="preserve"> SUMIFS($J:$J, $A:$A,CELL("contents", DZ$4), $B:$B,CELL("contents", DZ$7), $C:$C,CELL("contents", $P392), $G:$G,CELL("contents", DZ$3))</f>
        <v>5249453</v>
      </c>
      <c r="EA412" s="12"/>
      <c r="EB412" s="19"/>
      <c r="EC412" s="13">
        <f ca="1" xml:space="preserve"> SUMIFS($J:$J, $A:$A,CELL("contents", EC$4), $B:$B,CELL("contents", EC$7), $C:$C,CELL("contents", $P392), $G:$G,CELL("contents", EC$3))</f>
        <v>19414908</v>
      </c>
      <c r="ED412" s="14">
        <f ca="1" xml:space="preserve"> SUMIFS($J:$J, $A:$A,CELL("contents", ED$4), $B:$B,CELL("contents", ED$7), $C:$C,CELL("contents", $P392), $G:$G,CELL("contents", ED$3))</f>
        <v>19414908</v>
      </c>
    </row>
    <row r="413" spans="1:134" x14ac:dyDescent="0.25">
      <c r="A413" t="s">
        <v>13</v>
      </c>
      <c r="B413" t="s">
        <v>14</v>
      </c>
      <c r="C413">
        <v>12</v>
      </c>
      <c r="D413">
        <v>4</v>
      </c>
      <c r="E413" t="b">
        <v>0</v>
      </c>
      <c r="F413">
        <v>5.8959999999999999</v>
      </c>
      <c r="G413">
        <v>16</v>
      </c>
      <c r="H413">
        <v>16</v>
      </c>
      <c r="I413">
        <v>730166</v>
      </c>
      <c r="J413">
        <v>398612</v>
      </c>
      <c r="K413">
        <v>199287</v>
      </c>
      <c r="L413">
        <v>17</v>
      </c>
      <c r="M413">
        <f t="shared" si="903"/>
        <v>0</v>
      </c>
      <c r="N413" t="b">
        <f t="shared" ref="N413" si="956">AND(MIN($F413,$F414,$F415)=$F413,MAX($H413,$H414,$H415)=$H413)</f>
        <v>0</v>
      </c>
      <c r="O413" t="b">
        <f t="shared" ref="O413" si="957">AND(N413,NOT(N414),NOT(N415))</f>
        <v>0</v>
      </c>
      <c r="P413">
        <f>P389</f>
        <v>250</v>
      </c>
      <c r="Q413" s="5" t="s">
        <v>23</v>
      </c>
      <c r="R413" s="21"/>
      <c r="S413" s="12"/>
      <c r="T413" s="19"/>
      <c r="U413" s="13">
        <f ca="1" xml:space="preserve"> IFERROR(AVERAGEIFS($J:$J, $A:$A,CELL("contents", U$4), $B:$B,CELL("contents", U$7), $C:$C,CELL("contents", $P392)), 0)</f>
        <v>19331.5648</v>
      </c>
      <c r="V413" s="14">
        <f ca="1" xml:space="preserve"> IFERROR(AVERAGEIFS($J:$J, $A:$A,CELL("contents", V$4), $B:$B,CELL("contents", V$7), $C:$C,CELL("contents", $P392)), 0)</f>
        <v>19331.5648</v>
      </c>
      <c r="W413" s="12"/>
      <c r="X413" s="19"/>
      <c r="Y413" s="13">
        <f ca="1" xml:space="preserve"> IFERROR(AVERAGEIFS($J:$J, $A:$A,CELL("contents", Y$4), $B:$B,CELL("contents", Y$7), $C:$C,CELL("contents", $P392)), 0)</f>
        <v>5995.2951999999996</v>
      </c>
      <c r="Z413" s="14">
        <f ca="1" xml:space="preserve"> IFERROR(AVERAGEIFS($J:$J, $A:$A,CELL("contents", Z$4), $B:$B,CELL("contents", Z$7), $C:$C,CELL("contents", $P392)), 0)</f>
        <v>5995.2951999999996</v>
      </c>
      <c r="AA413" s="12"/>
      <c r="AB413" s="19"/>
      <c r="AC413" s="13">
        <f ca="1" xml:space="preserve"> IFERROR(AVERAGEIFS($J:$J, $A:$A,CELL("contents", AC$4), $B:$B,CELL("contents", AC$7), $C:$C,CELL("contents", $P392)), 0)</f>
        <v>5995.2951999999996</v>
      </c>
      <c r="AD413" s="14">
        <f ca="1" xml:space="preserve"> IFERROR(AVERAGEIFS($J:$J, $A:$A,CELL("contents", AD$4), $B:$B,CELL("contents", AD$7), $C:$C,CELL("contents", $P392)), 0)</f>
        <v>5995.2951999999996</v>
      </c>
      <c r="AE413" s="12"/>
      <c r="AF413" s="19"/>
      <c r="AG413" s="13">
        <f ca="1" xml:space="preserve"> IFERROR(AVERAGEIFS($J:$J, $A:$A,CELL("contents", AG$4), $B:$B,CELL("contents", AG$7), $C:$C,CELL("contents", $P392)), 0)</f>
        <v>10440.7184</v>
      </c>
      <c r="AH413" s="14">
        <f ca="1" xml:space="preserve"> IFERROR(AVERAGEIFS($J:$J, $A:$A,CELL("contents", AH$4), $B:$B,CELL("contents", AH$7), $C:$C,CELL("contents", $P392)), 0)</f>
        <v>10440.7184</v>
      </c>
      <c r="AK413" s="5" t="s">
        <v>23</v>
      </c>
      <c r="AL413" s="21"/>
      <c r="AM413" s="12"/>
      <c r="AN413" s="19"/>
      <c r="AO413" s="13">
        <f ca="1" xml:space="preserve"> IFERROR(AVERAGEIFS($J:$J, $A:$A,CELL("contents", AO$4), $B:$B,CELL("contents", AO$7), $C:$C,CELL("contents", $P392), $G:$G,CELL("contents", AO$3)), 0)</f>
        <v>13091.312</v>
      </c>
      <c r="AP413" s="14">
        <f ca="1" xml:space="preserve"> IFERROR(AVERAGEIFS($J:$J, $A:$A,CELL("contents", AP$4), $B:$B,CELL("contents", AP$7), $C:$C,CELL("contents", $P392), $G:$G,CELL("contents", AP$3)), 0)</f>
        <v>13091.312</v>
      </c>
      <c r="AQ413" s="12"/>
      <c r="AR413" s="19"/>
      <c r="AS413" s="13">
        <f ca="1" xml:space="preserve"> IFERROR(AVERAGEIFS($J:$J, $A:$A,CELL("contents", AS$4), $B:$B,CELL("contents", AS$7), $C:$C,CELL("contents", $P392), $G:$G,CELL("contents", AS$3)), 0)</f>
        <v>260.82799999999997</v>
      </c>
      <c r="AT413" s="14">
        <f ca="1" xml:space="preserve"> IFERROR(AVERAGEIFS($J:$J, $A:$A,CELL("contents", AT$4), $B:$B,CELL("contents", AT$7), $C:$C,CELL("contents", $P392), $G:$G,CELL("contents", AT$3)), 0)</f>
        <v>260.82799999999997</v>
      </c>
      <c r="AU413" s="12"/>
      <c r="AV413" s="19"/>
      <c r="AW413" s="13">
        <f ca="1" xml:space="preserve"> IFERROR(AVERAGEIFS($J:$J, $A:$A,CELL("contents", AW$4), $B:$B,CELL("contents", AW$7), $C:$C,CELL("contents", $P392), $G:$G,CELL("contents", AW$3)), 0)</f>
        <v>260.82799999999997</v>
      </c>
      <c r="AX413" s="14">
        <f ca="1" xml:space="preserve"> IFERROR(AVERAGEIFS($J:$J, $A:$A,CELL("contents", AX$4), $B:$B,CELL("contents", AX$7), $C:$C,CELL("contents", $P392), $G:$G,CELL("contents", AX$3)), 0)</f>
        <v>260.82799999999997</v>
      </c>
      <c r="AY413" s="12"/>
      <c r="AZ413" s="19"/>
      <c r="BA413" s="13">
        <f ca="1" xml:space="preserve"> IFERROR(AVERAGEIFS($J:$J, $A:$A,CELL("contents", BA$4), $B:$B,CELL("contents", BA$7), $C:$C,CELL("contents", $P392), $G:$G,CELL("contents", BA$3)), 0)</f>
        <v>4537.6559999999999</v>
      </c>
      <c r="BB413" s="14">
        <f ca="1" xml:space="preserve"> IFERROR(AVERAGEIFS($J:$J, $A:$A,CELL("contents", BB$4), $B:$B,CELL("contents", BB$7), $C:$C,CELL("contents", $P392), $G:$G,CELL("contents", BB$3)), 0)</f>
        <v>4537.6559999999999</v>
      </c>
      <c r="BE413" s="5" t="s">
        <v>23</v>
      </c>
      <c r="BF413" s="21"/>
      <c r="BG413" s="12"/>
      <c r="BH413" s="19"/>
      <c r="BI413" s="13">
        <f ca="1" xml:space="preserve"> IFERROR(AVERAGEIFS($J:$J, $A:$A,CELL("contents", BI$4), $B:$B,CELL("contents", BI$7), $C:$C,CELL("contents", $P392), $G:$G,CELL("contents", BI$3)), 0)</f>
        <v>13592.072</v>
      </c>
      <c r="BJ413" s="14">
        <f ca="1" xml:space="preserve"> IFERROR(AVERAGEIFS($J:$J, $A:$A,CELL("contents", BJ$4), $B:$B,CELL("contents", BJ$7), $C:$C,CELL("contents", $P392), $G:$G,CELL("contents", BJ$3)), 0)</f>
        <v>13592.072</v>
      </c>
      <c r="BK413" s="12"/>
      <c r="BL413" s="19"/>
      <c r="BM413" s="13">
        <f ca="1" xml:space="preserve"> IFERROR(AVERAGEIFS($J:$J, $A:$A,CELL("contents", BM$4), $B:$B,CELL("contents", BM$7), $C:$C,CELL("contents", $P392), $G:$G,CELL("contents", BM$3)), 0)</f>
        <v>612.38400000000001</v>
      </c>
      <c r="BN413" s="14">
        <f ca="1" xml:space="preserve"> IFERROR(AVERAGEIFS($J:$J, $A:$A,CELL("contents", BN$4), $B:$B,CELL("contents", BN$7), $C:$C,CELL("contents", $P392), $G:$G,CELL("contents", BN$3)), 0)</f>
        <v>612.38400000000001</v>
      </c>
      <c r="BO413" s="12"/>
      <c r="BP413" s="19"/>
      <c r="BQ413" s="13">
        <f ca="1" xml:space="preserve"> IFERROR(AVERAGEIFS($J:$J, $A:$A,CELL("contents", BQ$4), $B:$B,CELL("contents", BQ$7), $C:$C,CELL("contents", $P392), $G:$G,CELL("contents", BQ$3)), 0)</f>
        <v>612.38400000000001</v>
      </c>
      <c r="BR413" s="14">
        <f ca="1" xml:space="preserve"> IFERROR(AVERAGEIFS($J:$J, $A:$A,CELL("contents", BR$4), $B:$B,CELL("contents", BR$7), $C:$C,CELL("contents", $P392), $G:$G,CELL("contents", BR$3)), 0)</f>
        <v>612.38400000000001</v>
      </c>
      <c r="BS413" s="12"/>
      <c r="BT413" s="19"/>
      <c r="BU413" s="13">
        <f ca="1" xml:space="preserve"> IFERROR(AVERAGEIFS($J:$J, $A:$A,CELL("contents", BU$4), $B:$B,CELL("contents", BU$7), $C:$C,CELL("contents", $P392), $G:$G,CELL("contents", BU$3)), 0)</f>
        <v>4938.9466666666667</v>
      </c>
      <c r="BV413" s="14">
        <f ca="1" xml:space="preserve"> IFERROR(AVERAGEIFS($J:$J, $A:$A,CELL("contents", BV$4), $B:$B,CELL("contents", BV$7), $C:$C,CELL("contents", $P392), $G:$G,CELL("contents", BV$3)), 0)</f>
        <v>4938.9466666666667</v>
      </c>
      <c r="BY413" s="5" t="s">
        <v>23</v>
      </c>
      <c r="BZ413" s="21"/>
      <c r="CA413" s="12"/>
      <c r="CB413" s="19"/>
      <c r="CC413" s="13">
        <f ca="1" xml:space="preserve"> IFERROR(AVERAGEIFS($J:$J, $A:$A,CELL("contents", CC$4), $B:$B,CELL("contents", CC$7), $C:$C,CELL("contents", $P392), $G:$G,CELL("contents", CC$3)), 0)</f>
        <v>14995.244000000001</v>
      </c>
      <c r="CD413" s="14">
        <f ca="1" xml:space="preserve"> IFERROR(AVERAGEIFS($J:$J, $A:$A,CELL("contents", CD$4), $B:$B,CELL("contents", CD$7), $C:$C,CELL("contents", $P392), $G:$G,CELL("contents", CD$3)), 0)</f>
        <v>14995.244000000001</v>
      </c>
      <c r="CE413" s="12"/>
      <c r="CF413" s="19"/>
      <c r="CG413" s="13">
        <f ca="1" xml:space="preserve"> IFERROR(AVERAGEIFS($J:$J, $A:$A,CELL("contents", CG$4), $B:$B,CELL("contents", CG$7), $C:$C,CELL("contents", $P392), $G:$G,CELL("contents", CG$3)), 0)</f>
        <v>1867.56</v>
      </c>
      <c r="CH413" s="14">
        <f ca="1" xml:space="preserve"> IFERROR(AVERAGEIFS($J:$J, $A:$A,CELL("contents", CH$4), $B:$B,CELL("contents", CH$7), $C:$C,CELL("contents", $P392), $G:$G,CELL("contents", CH$3)), 0)</f>
        <v>1867.56</v>
      </c>
      <c r="CI413" s="12"/>
      <c r="CJ413" s="19"/>
      <c r="CK413" s="13">
        <f ca="1" xml:space="preserve"> IFERROR(AVERAGEIFS($J:$J, $A:$A,CELL("contents", CK$4), $B:$B,CELL("contents", CK$7), $C:$C,CELL("contents", $P392), $G:$G,CELL("contents", CK$3)), 0)</f>
        <v>1867.56</v>
      </c>
      <c r="CL413" s="14">
        <f ca="1" xml:space="preserve"> IFERROR(AVERAGEIFS($J:$J, $A:$A,CELL("contents", CL$4), $B:$B,CELL("contents", CL$7), $C:$C,CELL("contents", $P392), $G:$G,CELL("contents", CL$3)), 0)</f>
        <v>1867.56</v>
      </c>
      <c r="CM413" s="12"/>
      <c r="CN413" s="19"/>
      <c r="CO413" s="13">
        <f ca="1" xml:space="preserve"> IFERROR(AVERAGEIFS($J:$J, $A:$A,CELL("contents", CO$4), $B:$B,CELL("contents", CO$7), $C:$C,CELL("contents", $P392), $G:$G,CELL("contents", CO$3)), 0)</f>
        <v>6243.4546666666665</v>
      </c>
      <c r="CP413" s="14">
        <f ca="1" xml:space="preserve"> IFERROR(AVERAGEIFS($J:$J, $A:$A,CELL("contents", CP$4), $B:$B,CELL("contents", CP$7), $C:$C,CELL("contents", $P392), $G:$G,CELL("contents", CP$3)), 0)</f>
        <v>6243.4546666666665</v>
      </c>
      <c r="CS413" s="5" t="s">
        <v>23</v>
      </c>
      <c r="CT413" s="21"/>
      <c r="CU413" s="12"/>
      <c r="CV413" s="19"/>
      <c r="CW413" s="13">
        <f ca="1" xml:space="preserve"> IFERROR(AVERAGEIFS($J:$J, $A:$A,CELL("contents", CW$4), $B:$B,CELL("contents", CW$7), $C:$C,CELL("contents", $P392), $G:$G,CELL("contents", CW$3)), 0)</f>
        <v>19315.187999999998</v>
      </c>
      <c r="CX413" s="14">
        <f ca="1" xml:space="preserve"> IFERROR(AVERAGEIFS($J:$J, $A:$A,CELL("contents", CX$4), $B:$B,CELL("contents", CX$7), $C:$C,CELL("contents", $P392), $G:$G,CELL("contents", CX$3)), 0)</f>
        <v>19315.187999999998</v>
      </c>
      <c r="CY413" s="12"/>
      <c r="CZ413" s="19"/>
      <c r="DA413" s="13">
        <f ca="1" xml:space="preserve"> IFERROR(AVERAGEIFS($J:$J, $A:$A,CELL("contents", DA$4), $B:$B,CELL("contents", DA$7), $C:$C,CELL("contents", $P392), $G:$G,CELL("contents", DA$3)), 0)</f>
        <v>6237.8919999999998</v>
      </c>
      <c r="DB413" s="14">
        <f ca="1" xml:space="preserve"> IFERROR(AVERAGEIFS($J:$J, $A:$A,CELL("contents", DB$4), $B:$B,CELL("contents", DB$7), $C:$C,CELL("contents", $P392), $G:$G,CELL("contents", DB$3)), 0)</f>
        <v>6237.8919999999998</v>
      </c>
      <c r="DC413" s="12"/>
      <c r="DD413" s="19"/>
      <c r="DE413" s="13">
        <f ca="1" xml:space="preserve"> IFERROR(AVERAGEIFS($J:$J, $A:$A,CELL("contents", DE$4), $B:$B,CELL("contents", DE$7), $C:$C,CELL("contents", $P392), $G:$G,CELL("contents", DE$3)), 0)</f>
        <v>6237.8919999999998</v>
      </c>
      <c r="DF413" s="14">
        <f ca="1" xml:space="preserve"> IFERROR(AVERAGEIFS($J:$J, $A:$A,CELL("contents", DF$4), $B:$B,CELL("contents", DF$7), $C:$C,CELL("contents", $P392), $G:$G,CELL("contents", DF$3)), 0)</f>
        <v>6237.8919999999998</v>
      </c>
      <c r="DG413" s="12"/>
      <c r="DH413" s="19"/>
      <c r="DI413" s="13">
        <f ca="1" xml:space="preserve"> IFERROR(AVERAGEIFS($J:$J, $A:$A,CELL("contents", DI$4), $B:$B,CELL("contents", DI$7), $C:$C,CELL("contents", $P392), $G:$G,CELL("contents", DI$3)), 0)</f>
        <v>10596.990666666667</v>
      </c>
      <c r="DJ413" s="14">
        <f ca="1" xml:space="preserve"> IFERROR(AVERAGEIFS($J:$J, $A:$A,CELL("contents", DJ$4), $B:$B,CELL("contents", DJ$7), $C:$C,CELL("contents", $P392), $G:$G,CELL("contents", DJ$3)), 0)</f>
        <v>10596.990666666667</v>
      </c>
      <c r="DM413" s="5" t="s">
        <v>23</v>
      </c>
      <c r="DN413" s="21"/>
      <c r="DO413" s="12"/>
      <c r="DP413" s="19"/>
      <c r="DQ413" s="13">
        <f ca="1" xml:space="preserve"> IFERROR(AVERAGEIFS($J:$J, $A:$A,CELL("contents", DQ$4), $B:$B,CELL("contents", DQ$7), $C:$C,CELL("contents", $P392), $G:$G,CELL("contents", DQ$3)), 0)</f>
        <v>35664.008000000002</v>
      </c>
      <c r="DR413" s="14">
        <f ca="1" xml:space="preserve"> IFERROR(AVERAGEIFS($J:$J, $A:$A,CELL("contents", DR$4), $B:$B,CELL("contents", DR$7), $C:$C,CELL("contents", $P392), $G:$G,CELL("contents", DR$3)), 0)</f>
        <v>35664.008000000002</v>
      </c>
      <c r="DS413" s="12"/>
      <c r="DT413" s="19"/>
      <c r="DU413" s="13">
        <f ca="1" xml:space="preserve"> IFERROR(AVERAGEIFS($J:$J, $A:$A,CELL("contents", DU$4), $B:$B,CELL("contents", DU$7), $C:$C,CELL("contents", $P392), $G:$G,CELL("contents", DU$3)), 0)</f>
        <v>20997.812000000002</v>
      </c>
      <c r="DV413" s="14">
        <f ca="1" xml:space="preserve"> IFERROR(AVERAGEIFS($J:$J, $A:$A,CELL("contents", DV$4), $B:$B,CELL("contents", DV$7), $C:$C,CELL("contents", $P392), $G:$G,CELL("contents", DV$3)), 0)</f>
        <v>20997.812000000002</v>
      </c>
      <c r="DW413" s="12"/>
      <c r="DX413" s="19"/>
      <c r="DY413" s="13">
        <f ca="1" xml:space="preserve"> IFERROR(AVERAGEIFS($J:$J, $A:$A,CELL("contents", DY$4), $B:$B,CELL("contents", DY$7), $C:$C,CELL("contents", $P392), $G:$G,CELL("contents", DY$3)), 0)</f>
        <v>20997.812000000002</v>
      </c>
      <c r="DZ413" s="14">
        <f ca="1" xml:space="preserve"> IFERROR(AVERAGEIFS($J:$J, $A:$A,CELL("contents", DZ$4), $B:$B,CELL("contents", DZ$7), $C:$C,CELL("contents", $P392), $G:$G,CELL("contents", DZ$3)), 0)</f>
        <v>20997.812000000002</v>
      </c>
      <c r="EA413" s="12"/>
      <c r="EB413" s="19"/>
      <c r="EC413" s="13">
        <f ca="1" xml:space="preserve"> IFERROR(AVERAGEIFS($J:$J, $A:$A,CELL("contents", EC$4), $B:$B,CELL("contents", EC$7), $C:$C,CELL("contents", $P392), $G:$G,CELL("contents", EC$3)), 0)</f>
        <v>25886.544000000002</v>
      </c>
      <c r="ED413" s="14">
        <f ca="1" xml:space="preserve"> IFERROR(AVERAGEIFS($J:$J, $A:$A,CELL("contents", ED$4), $B:$B,CELL("contents", ED$7), $C:$C,CELL("contents", $P392), $G:$G,CELL("contents", ED$3)), 0)</f>
        <v>25886.544000000002</v>
      </c>
    </row>
    <row r="414" spans="1:134" ht="15.75" thickBot="1" x14ac:dyDescent="0.3">
      <c r="A414" t="s">
        <v>15</v>
      </c>
      <c r="B414" t="s">
        <v>14</v>
      </c>
      <c r="C414">
        <v>12</v>
      </c>
      <c r="D414">
        <v>4</v>
      </c>
      <c r="E414" t="b">
        <v>0</v>
      </c>
      <c r="F414">
        <v>2.7040000000000002</v>
      </c>
      <c r="G414">
        <v>16</v>
      </c>
      <c r="H414">
        <v>16</v>
      </c>
      <c r="I414">
        <v>411394</v>
      </c>
      <c r="J414">
        <v>398612</v>
      </c>
      <c r="K414">
        <v>199287</v>
      </c>
      <c r="L414">
        <v>17</v>
      </c>
      <c r="M414">
        <f t="shared" si="903"/>
        <v>0</v>
      </c>
      <c r="N414" t="b">
        <f t="shared" ref="N414" si="958">AND(MIN($F413,$F414,$F415)=$F414,MAX($H413,$H414,$H415)=$H414)</f>
        <v>1</v>
      </c>
      <c r="O414" t="b">
        <f t="shared" ref="O414" si="959">AND(NOT(N413),N414,NOT(N415))</f>
        <v>1</v>
      </c>
      <c r="P414">
        <f>P389</f>
        <v>250</v>
      </c>
      <c r="Q414" s="7" t="s">
        <v>29</v>
      </c>
      <c r="R414" s="21"/>
      <c r="S414" s="15"/>
      <c r="T414" s="20"/>
      <c r="U414" s="16">
        <f ca="1" xml:space="preserve"> _xlfn.MAXIFS($J:$J, $A:$A,CELL("contents", U$4), $B:$B,CELL("contents", U$7), $C:$C,CELL("contents", $P392))</f>
        <v>1353892</v>
      </c>
      <c r="V414" s="17">
        <f ca="1" xml:space="preserve"> _xlfn.MAXIFS($J:$J, $A:$A,CELL("contents", V$4), $B:$B,CELL("contents", V$7), $C:$C,CELL("contents", $P392))</f>
        <v>1353892</v>
      </c>
      <c r="W414" s="15"/>
      <c r="X414" s="20"/>
      <c r="Y414" s="16">
        <f ca="1" xml:space="preserve"> _xlfn.MAXIFS($J:$J, $A:$A,CELL("contents", Y$4), $B:$B,CELL("contents", Y$7), $C:$C,CELL("contents", $P392))</f>
        <v>132377</v>
      </c>
      <c r="Z414" s="17">
        <f ca="1" xml:space="preserve"> _xlfn.MAXIFS($J:$J, $A:$A,CELL("contents", Z$4), $B:$B,CELL("contents", Z$7), $C:$C,CELL("contents", $P392))</f>
        <v>132377</v>
      </c>
      <c r="AA414" s="15"/>
      <c r="AB414" s="20"/>
      <c r="AC414" s="16">
        <f ca="1" xml:space="preserve"> _xlfn.MAXIFS($J:$J, $A:$A,CELL("contents", AC$4), $B:$B,CELL("contents", AC$7), $C:$C,CELL("contents", $P392))</f>
        <v>132377</v>
      </c>
      <c r="AD414" s="17">
        <f ca="1" xml:space="preserve"> _xlfn.MAXIFS($J:$J, $A:$A,CELL("contents", AD$4), $B:$B,CELL("contents", AD$7), $C:$C,CELL("contents", $P392))</f>
        <v>132377</v>
      </c>
      <c r="AE414" s="15"/>
      <c r="AF414" s="20"/>
      <c r="AG414" s="16">
        <f ca="1" xml:space="preserve"> _xlfn.MAXIFS($J:$J, $A:$A,CELL("contents", AG$4), $B:$B,CELL("contents", AG$7), $C:$C,CELL("contents", $P392))</f>
        <v>1353892</v>
      </c>
      <c r="AH414" s="17">
        <f ca="1" xml:space="preserve"> _xlfn.MAXIFS($J:$J, $A:$A,CELL("contents", AH$4), $B:$B,CELL("contents", AH$7), $C:$C,CELL("contents", $P392))</f>
        <v>1353892</v>
      </c>
      <c r="AK414" s="7" t="s">
        <v>29</v>
      </c>
      <c r="AL414" s="21"/>
      <c r="AM414" s="15"/>
      <c r="AN414" s="20"/>
      <c r="AO414" s="16">
        <f ca="1" xml:space="preserve"> _xlfn.MAXIFS($J:$J, $A:$A,CELL("contents", AO$4), $B:$B,CELL("contents", AO$7), $C:$C,CELL("contents", $P392), $G:$G,CELL("contents", AO$3))</f>
        <v>1290293</v>
      </c>
      <c r="AP414" s="17">
        <f ca="1" xml:space="preserve"> _xlfn.MAXIFS($J:$J, $A:$A,CELL("contents", AP$4), $B:$B,CELL("contents", AP$7), $C:$C,CELL("contents", $P392), $G:$G,CELL("contents", AP$3))</f>
        <v>1290293</v>
      </c>
      <c r="AQ414" s="15"/>
      <c r="AR414" s="20"/>
      <c r="AS414" s="16">
        <f ca="1" xml:space="preserve"> _xlfn.MAXIFS($J:$J, $A:$A,CELL("contents", AS$4), $B:$B,CELL("contents", AS$7), $C:$C,CELL("contents", $P392), $G:$G,CELL("contents", AS$3))</f>
        <v>28965</v>
      </c>
      <c r="AT414" s="17">
        <f ca="1" xml:space="preserve"> _xlfn.MAXIFS($J:$J, $A:$A,CELL("contents", AT$4), $B:$B,CELL("contents", AT$7), $C:$C,CELL("contents", $P392), $G:$G,CELL("contents", AT$3))</f>
        <v>28965</v>
      </c>
      <c r="AU414" s="15"/>
      <c r="AV414" s="20"/>
      <c r="AW414" s="16">
        <f ca="1" xml:space="preserve"> _xlfn.MAXIFS($J:$J, $A:$A,CELL("contents", AW$4), $B:$B,CELL("contents", AW$7), $C:$C,CELL("contents", $P392), $G:$G,CELL("contents", AW$3))</f>
        <v>28965</v>
      </c>
      <c r="AX414" s="17">
        <f ca="1" xml:space="preserve"> _xlfn.MAXIFS($J:$J, $A:$A,CELL("contents", AX$4), $B:$B,CELL("contents", AX$7), $C:$C,CELL("contents", $P392), $G:$G,CELL("contents", AX$3))</f>
        <v>28965</v>
      </c>
      <c r="AY414" s="15"/>
      <c r="AZ414" s="20"/>
      <c r="BA414" s="16">
        <f ca="1" xml:space="preserve"> _xlfn.MAXIFS($J:$J, $A:$A,CELL("contents", BA$4), $B:$B,CELL("contents", BA$7), $C:$C,CELL("contents", $P392), $G:$G,CELL("contents", BA$3))</f>
        <v>1290293</v>
      </c>
      <c r="BB414" s="17">
        <f ca="1" xml:space="preserve"> _xlfn.MAXIFS($J:$J, $A:$A,CELL("contents", BB$4), $B:$B,CELL("contents", BB$7), $C:$C,CELL("contents", $P392), $G:$G,CELL("contents", BB$3))</f>
        <v>1290293</v>
      </c>
      <c r="BE414" s="7" t="s">
        <v>29</v>
      </c>
      <c r="BF414" s="21"/>
      <c r="BG414" s="15"/>
      <c r="BH414" s="20"/>
      <c r="BI414" s="16">
        <f ca="1" xml:space="preserve"> _xlfn.MAXIFS($J:$J, $A:$A,CELL("contents", BI$4), $B:$B,CELL("contents", BI$7), $C:$C,CELL("contents", $P392), $G:$G,CELL("contents", BI$3))</f>
        <v>1306920</v>
      </c>
      <c r="BJ414" s="17">
        <f ca="1" xml:space="preserve"> _xlfn.MAXIFS($J:$J, $A:$A,CELL("contents", BJ$4), $B:$B,CELL("contents", BJ$7), $C:$C,CELL("contents", $P392), $G:$G,CELL("contents", BJ$3))</f>
        <v>1306920</v>
      </c>
      <c r="BK414" s="15"/>
      <c r="BL414" s="20"/>
      <c r="BM414" s="16">
        <f ca="1" xml:space="preserve"> _xlfn.MAXIFS($J:$J, $A:$A,CELL("contents", BM$4), $B:$B,CELL("contents", BM$7), $C:$C,CELL("contents", $P392), $G:$G,CELL("contents", BM$3))</f>
        <v>29217</v>
      </c>
      <c r="BN414" s="17">
        <f ca="1" xml:space="preserve"> _xlfn.MAXIFS($J:$J, $A:$A,CELL("contents", BN$4), $B:$B,CELL("contents", BN$7), $C:$C,CELL("contents", $P392), $G:$G,CELL("contents", BN$3))</f>
        <v>29217</v>
      </c>
      <c r="BO414" s="15"/>
      <c r="BP414" s="20"/>
      <c r="BQ414" s="16">
        <f ca="1" xml:space="preserve"> _xlfn.MAXIFS($J:$J, $A:$A,CELL("contents", BQ$4), $B:$B,CELL("contents", BQ$7), $C:$C,CELL("contents", $P392), $G:$G,CELL("contents", BQ$3))</f>
        <v>29217</v>
      </c>
      <c r="BR414" s="17">
        <f ca="1" xml:space="preserve"> _xlfn.MAXIFS($J:$J, $A:$A,CELL("contents", BR$4), $B:$B,CELL("contents", BR$7), $C:$C,CELL("contents", $P392), $G:$G,CELL("contents", BR$3))</f>
        <v>29217</v>
      </c>
      <c r="BS414" s="15"/>
      <c r="BT414" s="20"/>
      <c r="BU414" s="16">
        <f ca="1" xml:space="preserve"> _xlfn.MAXIFS($J:$J, $A:$A,CELL("contents", BU$4), $B:$B,CELL("contents", BU$7), $C:$C,CELL("contents", $P392), $G:$G,CELL("contents", BU$3))</f>
        <v>1306920</v>
      </c>
      <c r="BV414" s="17">
        <f ca="1" xml:space="preserve"> _xlfn.MAXIFS($J:$J, $A:$A,CELL("contents", BV$4), $B:$B,CELL("contents", BV$7), $C:$C,CELL("contents", $P392), $G:$G,CELL("contents", BV$3))</f>
        <v>1306920</v>
      </c>
      <c r="BY414" s="7" t="s">
        <v>29</v>
      </c>
      <c r="BZ414" s="21"/>
      <c r="CA414" s="15"/>
      <c r="CB414" s="20"/>
      <c r="CC414" s="16">
        <f ca="1" xml:space="preserve"> _xlfn.MAXIFS($J:$J, $A:$A,CELL("contents", CC$4), $B:$B,CELL("contents", CC$7), $C:$C,CELL("contents", $P392), $G:$G,CELL("contents", CC$3))</f>
        <v>1345364</v>
      </c>
      <c r="CD414" s="17">
        <f ca="1" xml:space="preserve"> _xlfn.MAXIFS($J:$J, $A:$A,CELL("contents", CD$4), $B:$B,CELL("contents", CD$7), $C:$C,CELL("contents", $P392), $G:$G,CELL("contents", CD$3))</f>
        <v>1345364</v>
      </c>
      <c r="CE414" s="15"/>
      <c r="CF414" s="20"/>
      <c r="CG414" s="16">
        <f ca="1" xml:space="preserve"> _xlfn.MAXIFS($J:$J, $A:$A,CELL("contents", CG$4), $B:$B,CELL("contents", CG$7), $C:$C,CELL("contents", $P392), $G:$G,CELL("contents", CG$3))</f>
        <v>30225</v>
      </c>
      <c r="CH414" s="17">
        <f ca="1" xml:space="preserve"> _xlfn.MAXIFS($J:$J, $A:$A,CELL("contents", CH$4), $B:$B,CELL("contents", CH$7), $C:$C,CELL("contents", $P392), $G:$G,CELL("contents", CH$3))</f>
        <v>30225</v>
      </c>
      <c r="CI414" s="15"/>
      <c r="CJ414" s="20"/>
      <c r="CK414" s="16">
        <f ca="1" xml:space="preserve"> _xlfn.MAXIFS($J:$J, $A:$A,CELL("contents", CK$4), $B:$B,CELL("contents", CK$7), $C:$C,CELL("contents", $P392), $G:$G,CELL("contents", CK$3))</f>
        <v>30225</v>
      </c>
      <c r="CL414" s="17">
        <f ca="1" xml:space="preserve"> _xlfn.MAXIFS($J:$J, $A:$A,CELL("contents", CL$4), $B:$B,CELL("contents", CL$7), $C:$C,CELL("contents", $P392), $G:$G,CELL("contents", CL$3))</f>
        <v>30225</v>
      </c>
      <c r="CM414" s="15"/>
      <c r="CN414" s="20"/>
      <c r="CO414" s="16">
        <f ca="1" xml:space="preserve"> _xlfn.MAXIFS($J:$J, $A:$A,CELL("contents", CO$4), $B:$B,CELL("contents", CO$7), $C:$C,CELL("contents", $P392), $G:$G,CELL("contents", CO$3))</f>
        <v>1345364</v>
      </c>
      <c r="CP414" s="17">
        <f ca="1" xml:space="preserve"> _xlfn.MAXIFS($J:$J, $A:$A,CELL("contents", CP$4), $B:$B,CELL("contents", CP$7), $C:$C,CELL("contents", $P392), $G:$G,CELL("contents", CP$3))</f>
        <v>1345364</v>
      </c>
      <c r="CS414" s="7" t="s">
        <v>29</v>
      </c>
      <c r="CT414" s="21"/>
      <c r="CU414" s="15"/>
      <c r="CV414" s="20"/>
      <c r="CW414" s="16">
        <f ca="1" xml:space="preserve"> _xlfn.MAXIFS($J:$J, $A:$A,CELL("contents", CW$4), $B:$B,CELL("contents", CW$7), $C:$C,CELL("contents", $P392), $G:$G,CELL("contents", CW$3))</f>
        <v>1261473</v>
      </c>
      <c r="CX414" s="17">
        <f ca="1" xml:space="preserve"> _xlfn.MAXIFS($J:$J, $A:$A,CELL("contents", CX$4), $B:$B,CELL("contents", CX$7), $C:$C,CELL("contents", $P392), $G:$G,CELL("contents", CX$3))</f>
        <v>1261473</v>
      </c>
      <c r="CY414" s="15"/>
      <c r="CZ414" s="20"/>
      <c r="DA414" s="16">
        <f ca="1" xml:space="preserve"> _xlfn.MAXIFS($J:$J, $A:$A,CELL("contents", DA$4), $B:$B,CELL("contents", DA$7), $C:$C,CELL("contents", $P392), $G:$G,CELL("contents", DA$3))</f>
        <v>37308</v>
      </c>
      <c r="DB414" s="17">
        <f ca="1" xml:space="preserve"> _xlfn.MAXIFS($J:$J, $A:$A,CELL("contents", DB$4), $B:$B,CELL("contents", DB$7), $C:$C,CELL("contents", $P392), $G:$G,CELL("contents", DB$3))</f>
        <v>37308</v>
      </c>
      <c r="DC414" s="15"/>
      <c r="DD414" s="20"/>
      <c r="DE414" s="16">
        <f ca="1" xml:space="preserve"> _xlfn.MAXIFS($J:$J, $A:$A,CELL("contents", DE$4), $B:$B,CELL("contents", DE$7), $C:$C,CELL("contents", $P392), $G:$G,CELL("contents", DE$3))</f>
        <v>37308</v>
      </c>
      <c r="DF414" s="17">
        <f ca="1" xml:space="preserve"> _xlfn.MAXIFS($J:$J, $A:$A,CELL("contents", DF$4), $B:$B,CELL("contents", DF$7), $C:$C,CELL("contents", $P392), $G:$G,CELL("contents", DF$3))</f>
        <v>37308</v>
      </c>
      <c r="DG414" s="15"/>
      <c r="DH414" s="20"/>
      <c r="DI414" s="16">
        <f ca="1" xml:space="preserve"> _xlfn.MAXIFS($J:$J, $A:$A,CELL("contents", DI$4), $B:$B,CELL("contents", DI$7), $C:$C,CELL("contents", $P392), $G:$G,CELL("contents", DI$3))</f>
        <v>1261473</v>
      </c>
      <c r="DJ414" s="17">
        <f ca="1" xml:space="preserve"> _xlfn.MAXIFS($J:$J, $A:$A,CELL("contents", DJ$4), $B:$B,CELL("contents", DJ$7), $C:$C,CELL("contents", $P392), $G:$G,CELL("contents", DJ$3))</f>
        <v>1261473</v>
      </c>
      <c r="DM414" s="7" t="s">
        <v>29</v>
      </c>
      <c r="DN414" s="21"/>
      <c r="DO414" s="15"/>
      <c r="DP414" s="20"/>
      <c r="DQ414" s="16">
        <f ca="1" xml:space="preserve"> _xlfn.MAXIFS($J:$J, $A:$A,CELL("contents", DQ$4), $B:$B,CELL("contents", DQ$7), $C:$C,CELL("contents", $P392), $G:$G,CELL("contents", DQ$3))</f>
        <v>1353892</v>
      </c>
      <c r="DR414" s="17">
        <f ca="1" xml:space="preserve"> _xlfn.MAXIFS($J:$J, $A:$A,CELL("contents", DR$4), $B:$B,CELL("contents", DR$7), $C:$C,CELL("contents", $P392), $G:$G,CELL("contents", DR$3))</f>
        <v>1353892</v>
      </c>
      <c r="DS414" s="15"/>
      <c r="DT414" s="20"/>
      <c r="DU414" s="16">
        <f ca="1" xml:space="preserve"> _xlfn.MAXIFS($J:$J, $A:$A,CELL("contents", DU$4), $B:$B,CELL("contents", DU$7), $C:$C,CELL("contents", $P392), $G:$G,CELL("contents", DU$3))</f>
        <v>132377</v>
      </c>
      <c r="DV414" s="17">
        <f ca="1" xml:space="preserve"> _xlfn.MAXIFS($J:$J, $A:$A,CELL("contents", DV$4), $B:$B,CELL("contents", DV$7), $C:$C,CELL("contents", $P392), $G:$G,CELL("contents", DV$3))</f>
        <v>132377</v>
      </c>
      <c r="DW414" s="15"/>
      <c r="DX414" s="20"/>
      <c r="DY414" s="16">
        <f ca="1" xml:space="preserve"> _xlfn.MAXIFS($J:$J, $A:$A,CELL("contents", DY$4), $B:$B,CELL("contents", DY$7), $C:$C,CELL("contents", $P392), $G:$G,CELL("contents", DY$3))</f>
        <v>132377</v>
      </c>
      <c r="DZ414" s="17">
        <f ca="1" xml:space="preserve"> _xlfn.MAXIFS($J:$J, $A:$A,CELL("contents", DZ$4), $B:$B,CELL("contents", DZ$7), $C:$C,CELL("contents", $P392), $G:$G,CELL("contents", DZ$3))</f>
        <v>132377</v>
      </c>
      <c r="EA414" s="15"/>
      <c r="EB414" s="20"/>
      <c r="EC414" s="16">
        <f ca="1" xml:space="preserve"> _xlfn.MAXIFS($J:$J, $A:$A,CELL("contents", EC$4), $B:$B,CELL("contents", EC$7), $C:$C,CELL("contents", $P392), $G:$G,CELL("contents", EC$3))</f>
        <v>1353892</v>
      </c>
      <c r="ED414" s="17">
        <f ca="1" xml:space="preserve"> _xlfn.MAXIFS($J:$J, $A:$A,CELL("contents", ED$4), $B:$B,CELL("contents", ED$7), $C:$C,CELL("contents", $P392), $G:$G,CELL("contents", ED$3))</f>
        <v>1353892</v>
      </c>
    </row>
    <row r="415" spans="1:134" x14ac:dyDescent="0.25">
      <c r="A415" t="s">
        <v>19</v>
      </c>
      <c r="B415" t="s">
        <v>14</v>
      </c>
      <c r="C415">
        <v>12</v>
      </c>
      <c r="D415">
        <v>4</v>
      </c>
      <c r="E415" t="b">
        <v>0</v>
      </c>
      <c r="F415">
        <v>5.774</v>
      </c>
      <c r="G415">
        <v>16</v>
      </c>
      <c r="H415">
        <v>16</v>
      </c>
      <c r="I415">
        <v>730166</v>
      </c>
      <c r="J415">
        <v>398612</v>
      </c>
      <c r="K415">
        <v>199287</v>
      </c>
      <c r="L415">
        <v>17</v>
      </c>
      <c r="M415">
        <f t="shared" si="903"/>
        <v>0</v>
      </c>
      <c r="N415" t="b">
        <f t="shared" ref="N415" si="960">AND(MIN($F413,$F414,$F415)=$F415,MAX($H413,$H414,$H415)=$H415)</f>
        <v>0</v>
      </c>
      <c r="O415" t="b">
        <f t="shared" ref="O415" si="961">AND(NOT(N413),NOT(N414),N415)</f>
        <v>0</v>
      </c>
    </row>
    <row r="416" spans="1:134" x14ac:dyDescent="0.25">
      <c r="A416" t="s">
        <v>13</v>
      </c>
      <c r="B416" t="s">
        <v>14</v>
      </c>
      <c r="C416">
        <v>12</v>
      </c>
      <c r="D416">
        <v>50</v>
      </c>
      <c r="E416" t="b">
        <v>0</v>
      </c>
      <c r="F416">
        <v>5.0000000000000001E-3</v>
      </c>
      <c r="G416">
        <v>16</v>
      </c>
      <c r="H416">
        <v>16</v>
      </c>
      <c r="I416">
        <v>68</v>
      </c>
      <c r="J416">
        <v>35</v>
      </c>
      <c r="K416">
        <v>0</v>
      </c>
      <c r="L416">
        <v>11</v>
      </c>
      <c r="M416">
        <f t="shared" si="903"/>
        <v>0</v>
      </c>
      <c r="N416" t="b">
        <f t="shared" ref="N416" si="962">AND(MIN($F416,$F417,$F418)=$F416,MAX($H416,$H417,$H418)=$H416)</f>
        <v>0</v>
      </c>
      <c r="O416" t="b">
        <f t="shared" ref="O416" si="963">AND(N416,NOT(N417),NOT(N418))</f>
        <v>0</v>
      </c>
    </row>
    <row r="417" spans="1:15" x14ac:dyDescent="0.25">
      <c r="A417" t="s">
        <v>15</v>
      </c>
      <c r="B417" t="s">
        <v>14</v>
      </c>
      <c r="C417">
        <v>12</v>
      </c>
      <c r="D417">
        <v>50</v>
      </c>
      <c r="E417" t="b">
        <v>0</v>
      </c>
      <c r="F417">
        <v>4.0000000000000001E-3</v>
      </c>
      <c r="G417">
        <v>16</v>
      </c>
      <c r="H417">
        <v>16</v>
      </c>
      <c r="I417">
        <v>36</v>
      </c>
      <c r="J417">
        <v>35</v>
      </c>
      <c r="K417">
        <v>0</v>
      </c>
      <c r="L417">
        <v>11</v>
      </c>
      <c r="M417">
        <f t="shared" si="903"/>
        <v>0</v>
      </c>
      <c r="N417" t="b">
        <f t="shared" ref="N417" si="964">AND(MIN($F416,$F417,$F418)=$F417,MAX($H416,$H417,$H418)=$H417)</f>
        <v>1</v>
      </c>
      <c r="O417" t="b">
        <f t="shared" ref="O417" si="965">AND(NOT(N416),N417,NOT(N418))</f>
        <v>1</v>
      </c>
    </row>
    <row r="418" spans="1:15" x14ac:dyDescent="0.25">
      <c r="A418" t="s">
        <v>19</v>
      </c>
      <c r="B418" t="s">
        <v>14</v>
      </c>
      <c r="C418">
        <v>12</v>
      </c>
      <c r="D418">
        <v>50</v>
      </c>
      <c r="E418" t="b">
        <v>0</v>
      </c>
      <c r="F418">
        <v>1.2999999999999999E-2</v>
      </c>
      <c r="G418">
        <v>16</v>
      </c>
      <c r="H418">
        <v>16</v>
      </c>
      <c r="I418">
        <v>68</v>
      </c>
      <c r="J418">
        <v>35</v>
      </c>
      <c r="K418">
        <v>0</v>
      </c>
      <c r="L418">
        <v>11</v>
      </c>
      <c r="M418">
        <f t="shared" si="903"/>
        <v>0</v>
      </c>
      <c r="N418" t="b">
        <f t="shared" ref="N418" si="966">AND(MIN($F416,$F417,$F418)=$F418,MAX($H416,$H417,$H418)=$H418)</f>
        <v>0</v>
      </c>
      <c r="O418" t="b">
        <f t="shared" ref="O418" si="967">AND(NOT(N416),NOT(N417),N418)</f>
        <v>0</v>
      </c>
    </row>
    <row r="419" spans="1:15" x14ac:dyDescent="0.25">
      <c r="A419" t="s">
        <v>13</v>
      </c>
      <c r="B419" t="s">
        <v>14</v>
      </c>
      <c r="C419">
        <v>12</v>
      </c>
      <c r="D419">
        <v>5</v>
      </c>
      <c r="E419" t="b">
        <v>0</v>
      </c>
      <c r="F419">
        <v>6.0000000000000001E-3</v>
      </c>
      <c r="G419">
        <v>16</v>
      </c>
      <c r="H419">
        <v>16</v>
      </c>
      <c r="I419">
        <v>75</v>
      </c>
      <c r="J419">
        <v>40</v>
      </c>
      <c r="K419">
        <v>0</v>
      </c>
      <c r="L419">
        <v>14</v>
      </c>
      <c r="M419">
        <f t="shared" si="903"/>
        <v>0</v>
      </c>
      <c r="N419" t="b">
        <f t="shared" ref="N419" si="968">AND(MIN($F419,$F420,$F421)=$F419,MAX($H419,$H420,$H421)=$H419)</f>
        <v>1</v>
      </c>
      <c r="O419" t="b">
        <f t="shared" ref="O419" si="969">AND(N419,NOT(N420),NOT(N421))</f>
        <v>1</v>
      </c>
    </row>
    <row r="420" spans="1:15" x14ac:dyDescent="0.25">
      <c r="A420" t="s">
        <v>15</v>
      </c>
      <c r="B420" t="s">
        <v>14</v>
      </c>
      <c r="C420">
        <v>12</v>
      </c>
      <c r="D420">
        <v>5</v>
      </c>
      <c r="E420" t="b">
        <v>0</v>
      </c>
      <c r="F420">
        <v>1.6E-2</v>
      </c>
      <c r="G420">
        <v>16</v>
      </c>
      <c r="H420">
        <v>16</v>
      </c>
      <c r="I420">
        <v>42</v>
      </c>
      <c r="J420">
        <v>40</v>
      </c>
      <c r="K420">
        <v>0</v>
      </c>
      <c r="L420">
        <v>14</v>
      </c>
      <c r="M420">
        <f t="shared" si="903"/>
        <v>0</v>
      </c>
      <c r="N420" t="b">
        <f t="shared" ref="N420" si="970">AND(MIN($F419,$F420,$F421)=$F420,MAX($H419,$H420,$H421)=$H420)</f>
        <v>0</v>
      </c>
      <c r="O420" t="b">
        <f t="shared" ref="O420" si="971">AND(NOT(N419),N420,NOT(N421))</f>
        <v>0</v>
      </c>
    </row>
    <row r="421" spans="1:15" x14ac:dyDescent="0.25">
      <c r="A421" t="s">
        <v>19</v>
      </c>
      <c r="B421" t="s">
        <v>14</v>
      </c>
      <c r="C421">
        <v>12</v>
      </c>
      <c r="D421">
        <v>5</v>
      </c>
      <c r="E421" t="b">
        <v>0</v>
      </c>
      <c r="F421">
        <v>1.2E-2</v>
      </c>
      <c r="G421">
        <v>16</v>
      </c>
      <c r="H421">
        <v>16</v>
      </c>
      <c r="I421">
        <v>75</v>
      </c>
      <c r="J421">
        <v>40</v>
      </c>
      <c r="K421">
        <v>0</v>
      </c>
      <c r="L421">
        <v>14</v>
      </c>
      <c r="M421">
        <f t="shared" si="903"/>
        <v>0</v>
      </c>
      <c r="N421" t="b">
        <f t="shared" ref="N421" si="972">AND(MIN($F419,$F420,$F421)=$F421,MAX($H419,$H420,$H421)=$H421)</f>
        <v>0</v>
      </c>
      <c r="O421" t="b">
        <f t="shared" ref="O421" si="973">AND(NOT(N419),NOT(N420),N421)</f>
        <v>0</v>
      </c>
    </row>
    <row r="422" spans="1:15" x14ac:dyDescent="0.25">
      <c r="A422" t="s">
        <v>13</v>
      </c>
      <c r="B422" t="s">
        <v>14</v>
      </c>
      <c r="C422">
        <v>12</v>
      </c>
      <c r="D422">
        <v>6</v>
      </c>
      <c r="E422" t="b">
        <v>0</v>
      </c>
      <c r="F422">
        <v>0</v>
      </c>
      <c r="G422">
        <v>16</v>
      </c>
      <c r="H422">
        <v>0</v>
      </c>
      <c r="I422">
        <v>0</v>
      </c>
      <c r="J422">
        <v>0</v>
      </c>
      <c r="K422">
        <v>1</v>
      </c>
      <c r="L422">
        <v>0</v>
      </c>
      <c r="M422">
        <f t="shared" si="903"/>
        <v>16</v>
      </c>
      <c r="N422" t="b">
        <f t="shared" ref="N422" si="974">AND(MIN($F422,$F423,$F424)=$F422,MAX($H422,$H423,$H424)=$H422)</f>
        <v>1</v>
      </c>
      <c r="O422" t="b">
        <f t="shared" ref="O422" si="975">AND(N422,NOT(N423),NOT(N424))</f>
        <v>0</v>
      </c>
    </row>
    <row r="423" spans="1:15" x14ac:dyDescent="0.25">
      <c r="A423" t="s">
        <v>15</v>
      </c>
      <c r="B423" t="s">
        <v>14</v>
      </c>
      <c r="C423">
        <v>12</v>
      </c>
      <c r="D423">
        <v>6</v>
      </c>
      <c r="E423" t="b">
        <v>0</v>
      </c>
      <c r="F423">
        <v>0</v>
      </c>
      <c r="G423">
        <v>16</v>
      </c>
      <c r="H423">
        <v>0</v>
      </c>
      <c r="I423">
        <v>0</v>
      </c>
      <c r="J423">
        <v>0</v>
      </c>
      <c r="K423">
        <v>1</v>
      </c>
      <c r="L423">
        <v>0</v>
      </c>
      <c r="M423">
        <f t="shared" si="903"/>
        <v>16</v>
      </c>
      <c r="N423" t="b">
        <f t="shared" ref="N423" si="976">AND(MIN($F422,$F423,$F424)=$F423,MAX($H422,$H423,$H424)=$H423)</f>
        <v>1</v>
      </c>
      <c r="O423" t="b">
        <f t="shared" ref="O423" si="977">AND(NOT(N422),N423,NOT(N424))</f>
        <v>0</v>
      </c>
    </row>
    <row r="424" spans="1:15" x14ac:dyDescent="0.25">
      <c r="A424" t="s">
        <v>19</v>
      </c>
      <c r="B424" t="s">
        <v>14</v>
      </c>
      <c r="C424">
        <v>12</v>
      </c>
      <c r="D424">
        <v>6</v>
      </c>
      <c r="E424" t="b">
        <v>0</v>
      </c>
      <c r="F424">
        <v>0</v>
      </c>
      <c r="G424">
        <v>16</v>
      </c>
      <c r="H424">
        <v>0</v>
      </c>
      <c r="I424">
        <v>0</v>
      </c>
      <c r="J424">
        <v>0</v>
      </c>
      <c r="K424">
        <v>1</v>
      </c>
      <c r="L424">
        <v>0</v>
      </c>
      <c r="M424">
        <f t="shared" si="903"/>
        <v>16</v>
      </c>
      <c r="N424" t="b">
        <f t="shared" ref="N424" si="978">AND(MIN($F422,$F423,$F424)=$F424,MAX($H422,$H423,$H424)=$H424)</f>
        <v>1</v>
      </c>
      <c r="O424" t="b">
        <f t="shared" ref="O424" si="979">AND(NOT(N422),NOT(N423),N424)</f>
        <v>0</v>
      </c>
    </row>
    <row r="425" spans="1:15" x14ac:dyDescent="0.25">
      <c r="A425" t="s">
        <v>13</v>
      </c>
      <c r="B425" t="s">
        <v>14</v>
      </c>
      <c r="C425">
        <v>12</v>
      </c>
      <c r="D425">
        <v>7</v>
      </c>
      <c r="E425" t="b">
        <v>0</v>
      </c>
      <c r="F425">
        <v>5.0000000000000001E-3</v>
      </c>
      <c r="G425">
        <v>16</v>
      </c>
      <c r="H425">
        <v>16</v>
      </c>
      <c r="I425">
        <v>78</v>
      </c>
      <c r="J425">
        <v>41</v>
      </c>
      <c r="K425">
        <v>4</v>
      </c>
      <c r="L425">
        <v>3</v>
      </c>
      <c r="M425">
        <f t="shared" si="903"/>
        <v>0</v>
      </c>
      <c r="N425" t="b">
        <f t="shared" ref="N425" si="980">AND(MIN($F425,$F426,$F427)=$F425,MAX($H425,$H426,$H427)=$H425)</f>
        <v>1</v>
      </c>
      <c r="O425" t="b">
        <f t="shared" ref="O425" si="981">AND(N425,NOT(N426),NOT(N427))</f>
        <v>0</v>
      </c>
    </row>
    <row r="426" spans="1:15" x14ac:dyDescent="0.25">
      <c r="A426" t="s">
        <v>15</v>
      </c>
      <c r="B426" t="s">
        <v>14</v>
      </c>
      <c r="C426">
        <v>12</v>
      </c>
      <c r="D426">
        <v>7</v>
      </c>
      <c r="E426" t="b">
        <v>0</v>
      </c>
      <c r="F426">
        <v>5.0000000000000001E-3</v>
      </c>
      <c r="G426">
        <v>16</v>
      </c>
      <c r="H426">
        <v>16</v>
      </c>
      <c r="I426">
        <v>80</v>
      </c>
      <c r="J426">
        <v>79</v>
      </c>
      <c r="K426">
        <v>23</v>
      </c>
      <c r="L426">
        <v>6</v>
      </c>
      <c r="M426">
        <f t="shared" si="903"/>
        <v>0</v>
      </c>
      <c r="N426" t="b">
        <f t="shared" ref="N426" si="982">AND(MIN($F425,$F426,$F427)=$F426,MAX($H425,$H426,$H427)=$H426)</f>
        <v>1</v>
      </c>
      <c r="O426" t="b">
        <f t="shared" ref="O426" si="983">AND(NOT(N425),N426,NOT(N427))</f>
        <v>0</v>
      </c>
    </row>
    <row r="427" spans="1:15" x14ac:dyDescent="0.25">
      <c r="A427" t="s">
        <v>19</v>
      </c>
      <c r="B427" t="s">
        <v>14</v>
      </c>
      <c r="C427">
        <v>12</v>
      </c>
      <c r="D427">
        <v>7</v>
      </c>
      <c r="E427" t="b">
        <v>0</v>
      </c>
      <c r="F427">
        <v>3.3000000000000002E-2</v>
      </c>
      <c r="G427">
        <v>16</v>
      </c>
      <c r="H427">
        <v>16</v>
      </c>
      <c r="I427">
        <v>78</v>
      </c>
      <c r="J427">
        <v>41</v>
      </c>
      <c r="K427">
        <v>4</v>
      </c>
      <c r="L427">
        <v>3</v>
      </c>
      <c r="M427">
        <f t="shared" si="903"/>
        <v>0</v>
      </c>
      <c r="N427" t="b">
        <f t="shared" ref="N427" si="984">AND(MIN($F425,$F426,$F427)=$F427,MAX($H425,$H426,$H427)=$H427)</f>
        <v>0</v>
      </c>
      <c r="O427" t="b">
        <f t="shared" ref="O427" si="985">AND(NOT(N425),NOT(N426),N427)</f>
        <v>0</v>
      </c>
    </row>
    <row r="428" spans="1:15" x14ac:dyDescent="0.25">
      <c r="A428" t="s">
        <v>13</v>
      </c>
      <c r="B428" t="s">
        <v>14</v>
      </c>
      <c r="C428">
        <v>12</v>
      </c>
      <c r="D428">
        <v>8</v>
      </c>
      <c r="E428" t="b">
        <v>0</v>
      </c>
      <c r="F428">
        <v>4.0000000000000001E-3</v>
      </c>
      <c r="G428">
        <v>16</v>
      </c>
      <c r="H428">
        <v>3</v>
      </c>
      <c r="I428">
        <v>18</v>
      </c>
      <c r="J428">
        <v>11</v>
      </c>
      <c r="K428">
        <v>3</v>
      </c>
      <c r="L428">
        <v>1</v>
      </c>
      <c r="M428">
        <f t="shared" si="903"/>
        <v>13</v>
      </c>
      <c r="N428" t="b">
        <f t="shared" ref="N428" si="986">AND(MIN($F428,$F429,$F430)=$F428,MAX($H428,$H429,$H430)=$H428)</f>
        <v>0</v>
      </c>
      <c r="O428" t="b">
        <f t="shared" ref="O428" si="987">AND(N428,NOT(N429),NOT(N430))</f>
        <v>0</v>
      </c>
    </row>
    <row r="429" spans="1:15" x14ac:dyDescent="0.25">
      <c r="A429" t="s">
        <v>15</v>
      </c>
      <c r="B429" t="s">
        <v>14</v>
      </c>
      <c r="C429">
        <v>12</v>
      </c>
      <c r="D429">
        <v>8</v>
      </c>
      <c r="E429" t="b">
        <v>0</v>
      </c>
      <c r="F429">
        <v>1E-3</v>
      </c>
      <c r="G429">
        <v>16</v>
      </c>
      <c r="H429">
        <v>3</v>
      </c>
      <c r="I429">
        <v>11</v>
      </c>
      <c r="J429">
        <v>11</v>
      </c>
      <c r="K429">
        <v>3</v>
      </c>
      <c r="L429">
        <v>1</v>
      </c>
      <c r="M429">
        <f t="shared" si="903"/>
        <v>13</v>
      </c>
      <c r="N429" t="b">
        <f t="shared" ref="N429" si="988">AND(MIN($F428,$F429,$F430)=$F429,MAX($H428,$H429,$H430)=$H429)</f>
        <v>1</v>
      </c>
      <c r="O429" t="b">
        <f t="shared" ref="O429" si="989">AND(NOT(N428),N429,NOT(N430))</f>
        <v>1</v>
      </c>
    </row>
    <row r="430" spans="1:15" x14ac:dyDescent="0.25">
      <c r="A430" t="s">
        <v>19</v>
      </c>
      <c r="B430" t="s">
        <v>14</v>
      </c>
      <c r="C430">
        <v>12</v>
      </c>
      <c r="D430">
        <v>8</v>
      </c>
      <c r="E430" t="b">
        <v>0</v>
      </c>
      <c r="F430">
        <v>4.0000000000000001E-3</v>
      </c>
      <c r="G430">
        <v>16</v>
      </c>
      <c r="H430">
        <v>3</v>
      </c>
      <c r="I430">
        <v>18</v>
      </c>
      <c r="J430">
        <v>11</v>
      </c>
      <c r="K430">
        <v>3</v>
      </c>
      <c r="L430">
        <v>1</v>
      </c>
      <c r="M430">
        <f t="shared" si="903"/>
        <v>13</v>
      </c>
      <c r="N430" t="b">
        <f t="shared" ref="N430" si="990">AND(MIN($F428,$F429,$F430)=$F430,MAX($H428,$H429,$H430)=$H430)</f>
        <v>0</v>
      </c>
      <c r="O430" t="b">
        <f t="shared" ref="O430" si="991">AND(NOT(N428),NOT(N429),N430)</f>
        <v>0</v>
      </c>
    </row>
    <row r="431" spans="1:15" x14ac:dyDescent="0.25">
      <c r="A431" t="s">
        <v>13</v>
      </c>
      <c r="B431" t="s">
        <v>14</v>
      </c>
      <c r="C431">
        <v>12</v>
      </c>
      <c r="D431">
        <v>9</v>
      </c>
      <c r="E431" t="b">
        <v>0</v>
      </c>
      <c r="F431">
        <v>5.0000000000000001E-3</v>
      </c>
      <c r="G431">
        <v>16</v>
      </c>
      <c r="H431">
        <v>16</v>
      </c>
      <c r="I431">
        <v>82</v>
      </c>
      <c r="J431">
        <v>37</v>
      </c>
      <c r="K431">
        <v>0</v>
      </c>
      <c r="L431">
        <v>10</v>
      </c>
      <c r="M431">
        <f t="shared" si="903"/>
        <v>0</v>
      </c>
      <c r="N431" t="b">
        <f t="shared" ref="N431" si="992">AND(MIN($F431,$F432,$F433)=$F431,MAX($H431,$H432,$H433)=$H431)</f>
        <v>1</v>
      </c>
      <c r="O431" t="b">
        <f t="shared" ref="O431" si="993">AND(N431,NOT(N432),NOT(N433))</f>
        <v>1</v>
      </c>
    </row>
    <row r="432" spans="1:15" x14ac:dyDescent="0.25">
      <c r="A432" t="s">
        <v>15</v>
      </c>
      <c r="B432" t="s">
        <v>14</v>
      </c>
      <c r="C432">
        <v>12</v>
      </c>
      <c r="D432">
        <v>9</v>
      </c>
      <c r="E432" t="b">
        <v>0</v>
      </c>
      <c r="F432">
        <v>8.9999999999999993E-3</v>
      </c>
      <c r="G432">
        <v>16</v>
      </c>
      <c r="H432">
        <v>16</v>
      </c>
      <c r="I432">
        <v>39</v>
      </c>
      <c r="J432">
        <v>37</v>
      </c>
      <c r="K432">
        <v>0</v>
      </c>
      <c r="L432">
        <v>10</v>
      </c>
      <c r="M432">
        <f t="shared" si="903"/>
        <v>0</v>
      </c>
      <c r="N432" t="b">
        <f t="shared" ref="N432" si="994">AND(MIN($F431,$F432,$F433)=$F432,MAX($H431,$H432,$H433)=$H432)</f>
        <v>0</v>
      </c>
      <c r="O432" t="b">
        <f t="shared" ref="O432" si="995">AND(NOT(N431),N432,NOT(N433))</f>
        <v>0</v>
      </c>
    </row>
    <row r="433" spans="1:15" x14ac:dyDescent="0.25">
      <c r="A433" t="s">
        <v>19</v>
      </c>
      <c r="B433" t="s">
        <v>14</v>
      </c>
      <c r="C433">
        <v>12</v>
      </c>
      <c r="D433">
        <v>9</v>
      </c>
      <c r="E433" t="b">
        <v>0</v>
      </c>
      <c r="F433">
        <v>1.6E-2</v>
      </c>
      <c r="G433">
        <v>16</v>
      </c>
      <c r="H433">
        <v>16</v>
      </c>
      <c r="I433">
        <v>82</v>
      </c>
      <c r="J433">
        <v>37</v>
      </c>
      <c r="K433">
        <v>0</v>
      </c>
      <c r="L433">
        <v>10</v>
      </c>
      <c r="M433">
        <f t="shared" si="903"/>
        <v>0</v>
      </c>
      <c r="N433" t="b">
        <f t="shared" ref="N433" si="996">AND(MIN($F431,$F432,$F433)=$F433,MAX($H431,$H432,$H433)=$H433)</f>
        <v>0</v>
      </c>
      <c r="O433" t="b">
        <f t="shared" ref="O433" si="997">AND(NOT(N431),NOT(N432),N433)</f>
        <v>0</v>
      </c>
    </row>
    <row r="434" spans="1:15" x14ac:dyDescent="0.25">
      <c r="A434" t="s">
        <v>13</v>
      </c>
      <c r="B434" t="s">
        <v>14</v>
      </c>
      <c r="C434">
        <v>13</v>
      </c>
      <c r="D434">
        <v>0</v>
      </c>
      <c r="E434" t="b">
        <v>0</v>
      </c>
      <c r="F434">
        <v>1E-3</v>
      </c>
      <c r="G434">
        <v>16</v>
      </c>
      <c r="H434">
        <v>0</v>
      </c>
      <c r="I434">
        <v>0</v>
      </c>
      <c r="J434">
        <v>0</v>
      </c>
      <c r="K434">
        <v>1</v>
      </c>
      <c r="L434">
        <v>0</v>
      </c>
      <c r="M434">
        <f t="shared" si="903"/>
        <v>16</v>
      </c>
      <c r="N434" t="b">
        <f t="shared" ref="N434" si="998">AND(MIN($F434,$F435,$F436)=$F434,MAX($H434,$H435,$H436)=$H434)</f>
        <v>1</v>
      </c>
      <c r="O434" t="b">
        <f t="shared" ref="O434" si="999">AND(N434,NOT(N435),NOT(N436))</f>
        <v>0</v>
      </c>
    </row>
    <row r="435" spans="1:15" x14ac:dyDescent="0.25">
      <c r="A435" t="s">
        <v>15</v>
      </c>
      <c r="B435" t="s">
        <v>14</v>
      </c>
      <c r="C435">
        <v>13</v>
      </c>
      <c r="D435">
        <v>0</v>
      </c>
      <c r="E435" t="b">
        <v>0</v>
      </c>
      <c r="F435">
        <v>1E-3</v>
      </c>
      <c r="G435">
        <v>16</v>
      </c>
      <c r="H435">
        <v>0</v>
      </c>
      <c r="I435">
        <v>0</v>
      </c>
      <c r="J435">
        <v>0</v>
      </c>
      <c r="K435">
        <v>1</v>
      </c>
      <c r="L435">
        <v>0</v>
      </c>
      <c r="M435">
        <f t="shared" si="903"/>
        <v>16</v>
      </c>
      <c r="N435" t="b">
        <f t="shared" ref="N435" si="1000">AND(MIN($F434,$F435,$F436)=$F435,MAX($H434,$H435,$H436)=$H435)</f>
        <v>1</v>
      </c>
      <c r="O435" t="b">
        <f t="shared" ref="O435" si="1001">AND(NOT(N434),N435,NOT(N436))</f>
        <v>0</v>
      </c>
    </row>
    <row r="436" spans="1:15" x14ac:dyDescent="0.25">
      <c r="A436" t="s">
        <v>19</v>
      </c>
      <c r="B436" t="s">
        <v>14</v>
      </c>
      <c r="C436">
        <v>13</v>
      </c>
      <c r="D436">
        <v>0</v>
      </c>
      <c r="E436" t="b">
        <v>0</v>
      </c>
      <c r="F436">
        <v>1E-3</v>
      </c>
      <c r="G436">
        <v>16</v>
      </c>
      <c r="H436">
        <v>0</v>
      </c>
      <c r="I436">
        <v>0</v>
      </c>
      <c r="J436">
        <v>0</v>
      </c>
      <c r="K436">
        <v>1</v>
      </c>
      <c r="L436">
        <v>0</v>
      </c>
      <c r="M436">
        <f t="shared" si="903"/>
        <v>16</v>
      </c>
      <c r="N436" t="b">
        <f t="shared" ref="N436" si="1002">AND(MIN($F434,$F435,$F436)=$F436,MAX($H434,$H435,$H436)=$H436)</f>
        <v>1</v>
      </c>
      <c r="O436" t="b">
        <f t="shared" ref="O436" si="1003">AND(NOT(N434),NOT(N435),N436)</f>
        <v>0</v>
      </c>
    </row>
    <row r="437" spans="1:15" x14ac:dyDescent="0.25">
      <c r="A437" t="s">
        <v>13</v>
      </c>
      <c r="B437" t="s">
        <v>14</v>
      </c>
      <c r="C437">
        <v>13</v>
      </c>
      <c r="D437">
        <v>10</v>
      </c>
      <c r="E437" t="b">
        <v>0</v>
      </c>
      <c r="F437">
        <v>1.4999999999999999E-2</v>
      </c>
      <c r="G437">
        <v>16</v>
      </c>
      <c r="H437">
        <v>16</v>
      </c>
      <c r="I437">
        <v>660</v>
      </c>
      <c r="J437">
        <v>411</v>
      </c>
      <c r="K437">
        <v>188</v>
      </c>
      <c r="L437">
        <v>13</v>
      </c>
      <c r="M437">
        <f t="shared" si="903"/>
        <v>0</v>
      </c>
      <c r="N437" t="b">
        <f t="shared" ref="N437" si="1004">AND(MIN($F437,$F438,$F439)=$F437,MAX($H437,$H438,$H439)=$H437)</f>
        <v>0</v>
      </c>
      <c r="O437" t="b">
        <f t="shared" ref="O437" si="1005">AND(N437,NOT(N438),NOT(N439))</f>
        <v>0</v>
      </c>
    </row>
    <row r="438" spans="1:15" x14ac:dyDescent="0.25">
      <c r="A438" t="s">
        <v>15</v>
      </c>
      <c r="B438" t="s">
        <v>14</v>
      </c>
      <c r="C438">
        <v>13</v>
      </c>
      <c r="D438">
        <v>10</v>
      </c>
      <c r="E438" t="b">
        <v>0</v>
      </c>
      <c r="F438">
        <v>8.9999999999999993E-3</v>
      </c>
      <c r="G438">
        <v>16</v>
      </c>
      <c r="H438">
        <v>16</v>
      </c>
      <c r="I438">
        <v>413</v>
      </c>
      <c r="J438">
        <v>411</v>
      </c>
      <c r="K438">
        <v>188</v>
      </c>
      <c r="L438">
        <v>13</v>
      </c>
      <c r="M438">
        <f t="shared" si="903"/>
        <v>0</v>
      </c>
      <c r="N438" t="b">
        <f t="shared" ref="N438" si="1006">AND(MIN($F437,$F438,$F439)=$F438,MAX($H437,$H438,$H439)=$H438)</f>
        <v>1</v>
      </c>
      <c r="O438" t="b">
        <f t="shared" ref="O438" si="1007">AND(NOT(N437),N438,NOT(N439))</f>
        <v>1</v>
      </c>
    </row>
    <row r="439" spans="1:15" x14ac:dyDescent="0.25">
      <c r="A439" t="s">
        <v>19</v>
      </c>
      <c r="B439" t="s">
        <v>14</v>
      </c>
      <c r="C439">
        <v>13</v>
      </c>
      <c r="D439">
        <v>10</v>
      </c>
      <c r="E439" t="b">
        <v>0</v>
      </c>
      <c r="F439">
        <v>1.2999999999999999E-2</v>
      </c>
      <c r="G439">
        <v>16</v>
      </c>
      <c r="H439">
        <v>16</v>
      </c>
      <c r="I439">
        <v>660</v>
      </c>
      <c r="J439">
        <v>411</v>
      </c>
      <c r="K439">
        <v>188</v>
      </c>
      <c r="L439">
        <v>13</v>
      </c>
      <c r="M439">
        <f t="shared" si="903"/>
        <v>0</v>
      </c>
      <c r="N439" t="b">
        <f t="shared" ref="N439" si="1008">AND(MIN($F437,$F438,$F439)=$F439,MAX($H437,$H438,$H439)=$H439)</f>
        <v>0</v>
      </c>
      <c r="O439" t="b">
        <f t="shared" ref="O439" si="1009">AND(NOT(N437),NOT(N438),N439)</f>
        <v>0</v>
      </c>
    </row>
    <row r="440" spans="1:15" x14ac:dyDescent="0.25">
      <c r="A440" t="s">
        <v>13</v>
      </c>
      <c r="B440" t="s">
        <v>14</v>
      </c>
      <c r="C440">
        <v>13</v>
      </c>
      <c r="D440">
        <v>11</v>
      </c>
      <c r="E440" t="b">
        <v>1</v>
      </c>
      <c r="F440">
        <v>10.000999999999999</v>
      </c>
      <c r="G440">
        <v>16</v>
      </c>
      <c r="H440">
        <v>0</v>
      </c>
      <c r="I440">
        <v>923542</v>
      </c>
      <c r="J440">
        <v>915114</v>
      </c>
      <c r="K440">
        <v>457555</v>
      </c>
      <c r="L440">
        <v>13</v>
      </c>
      <c r="M440">
        <f t="shared" si="903"/>
        <v>16</v>
      </c>
      <c r="N440" t="b">
        <f t="shared" ref="N440" si="1010">AND(MIN($F440,$F441,$F442)=$F440,MAX($H440,$H441,$H442)=$H440)</f>
        <v>0</v>
      </c>
      <c r="O440" t="b">
        <f t="shared" ref="O440" si="1011">AND(N440,NOT(N441),NOT(N442))</f>
        <v>0</v>
      </c>
    </row>
    <row r="441" spans="1:15" x14ac:dyDescent="0.25">
      <c r="A441" t="s">
        <v>15</v>
      </c>
      <c r="B441" t="s">
        <v>14</v>
      </c>
      <c r="C441">
        <v>13</v>
      </c>
      <c r="D441">
        <v>11</v>
      </c>
      <c r="E441" t="b">
        <v>0</v>
      </c>
      <c r="F441">
        <v>0.313</v>
      </c>
      <c r="G441">
        <v>16</v>
      </c>
      <c r="H441">
        <v>16</v>
      </c>
      <c r="I441">
        <v>4220</v>
      </c>
      <c r="J441">
        <v>4218</v>
      </c>
      <c r="K441">
        <v>2091</v>
      </c>
      <c r="L441">
        <v>13</v>
      </c>
      <c r="M441">
        <f t="shared" si="903"/>
        <v>0</v>
      </c>
      <c r="N441" t="b">
        <f t="shared" ref="N441" si="1012">AND(MIN($F440,$F441,$F442)=$F441,MAX($H440,$H441,$H442)=$H441)</f>
        <v>1</v>
      </c>
      <c r="O441" t="b">
        <f t="shared" ref="O441" si="1013">AND(NOT(N440),N441,NOT(N442))</f>
        <v>1</v>
      </c>
    </row>
    <row r="442" spans="1:15" x14ac:dyDescent="0.25">
      <c r="A442" t="s">
        <v>19</v>
      </c>
      <c r="B442" t="s">
        <v>14</v>
      </c>
      <c r="C442">
        <v>13</v>
      </c>
      <c r="D442">
        <v>11</v>
      </c>
      <c r="E442" t="b">
        <v>1</v>
      </c>
      <c r="F442">
        <v>10.000999999999999</v>
      </c>
      <c r="G442">
        <v>16</v>
      </c>
      <c r="H442">
        <v>0</v>
      </c>
      <c r="I442">
        <v>1043385</v>
      </c>
      <c r="J442">
        <v>1033877</v>
      </c>
      <c r="K442">
        <v>516936</v>
      </c>
      <c r="L442">
        <v>13</v>
      </c>
      <c r="M442">
        <f t="shared" si="903"/>
        <v>16</v>
      </c>
      <c r="N442" t="b">
        <f t="shared" ref="N442" si="1014">AND(MIN($F440,$F441,$F442)=$F442,MAX($H440,$H441,$H442)=$H442)</f>
        <v>0</v>
      </c>
      <c r="O442" t="b">
        <f t="shared" ref="O442" si="1015">AND(NOT(N440),NOT(N441),N442)</f>
        <v>0</v>
      </c>
    </row>
    <row r="443" spans="1:15" x14ac:dyDescent="0.25">
      <c r="A443" t="s">
        <v>13</v>
      </c>
      <c r="B443" t="s">
        <v>14</v>
      </c>
      <c r="C443">
        <v>13</v>
      </c>
      <c r="D443">
        <v>12</v>
      </c>
      <c r="E443" t="b">
        <v>1</v>
      </c>
      <c r="F443">
        <v>14.042</v>
      </c>
      <c r="G443">
        <v>16</v>
      </c>
      <c r="H443">
        <v>0</v>
      </c>
      <c r="I443">
        <v>269</v>
      </c>
      <c r="J443">
        <v>251</v>
      </c>
      <c r="K443">
        <v>124</v>
      </c>
      <c r="L443">
        <v>12</v>
      </c>
      <c r="M443">
        <f t="shared" si="903"/>
        <v>16</v>
      </c>
      <c r="N443" t="b">
        <f t="shared" ref="N443" si="1016">AND(MIN($F443,$F444,$F445)=$F443,MAX($H443,$H444,$H445)=$H443)</f>
        <v>0</v>
      </c>
      <c r="O443" t="b">
        <f t="shared" ref="O443" si="1017">AND(N443,NOT(N444),NOT(N445))</f>
        <v>0</v>
      </c>
    </row>
    <row r="444" spans="1:15" x14ac:dyDescent="0.25">
      <c r="A444" t="s">
        <v>15</v>
      </c>
      <c r="B444" t="s">
        <v>14</v>
      </c>
      <c r="C444">
        <v>13</v>
      </c>
      <c r="D444">
        <v>12</v>
      </c>
      <c r="E444" t="b">
        <v>1</v>
      </c>
      <c r="F444">
        <v>10.003</v>
      </c>
      <c r="G444">
        <v>16</v>
      </c>
      <c r="H444">
        <v>0</v>
      </c>
      <c r="I444">
        <v>287822</v>
      </c>
      <c r="J444">
        <v>287820</v>
      </c>
      <c r="K444">
        <v>143908</v>
      </c>
      <c r="L444">
        <v>13</v>
      </c>
      <c r="M444">
        <f t="shared" si="903"/>
        <v>16</v>
      </c>
      <c r="N444" t="b">
        <f t="shared" ref="N444" si="1018">AND(MIN($F443,$F444,$F445)=$F444,MAX($H443,$H444,$H445)=$H444)</f>
        <v>1</v>
      </c>
      <c r="O444" t="b">
        <f t="shared" ref="O444" si="1019">AND(NOT(N443),N444,NOT(N445))</f>
        <v>1</v>
      </c>
    </row>
    <row r="445" spans="1:15" x14ac:dyDescent="0.25">
      <c r="A445" t="s">
        <v>19</v>
      </c>
      <c r="B445" t="s">
        <v>14</v>
      </c>
      <c r="C445">
        <v>13</v>
      </c>
      <c r="D445">
        <v>12</v>
      </c>
      <c r="E445" t="b">
        <v>1</v>
      </c>
      <c r="F445">
        <v>12.583</v>
      </c>
      <c r="G445">
        <v>16</v>
      </c>
      <c r="H445">
        <v>0</v>
      </c>
      <c r="I445">
        <v>269</v>
      </c>
      <c r="J445">
        <v>251</v>
      </c>
      <c r="K445">
        <v>124</v>
      </c>
      <c r="L445">
        <v>12</v>
      </c>
      <c r="M445">
        <f t="shared" si="903"/>
        <v>16</v>
      </c>
      <c r="N445" t="b">
        <f t="shared" ref="N445" si="1020">AND(MIN($F443,$F444,$F445)=$F445,MAX($H443,$H444,$H445)=$H445)</f>
        <v>0</v>
      </c>
      <c r="O445" t="b">
        <f t="shared" ref="O445" si="1021">AND(NOT(N443),NOT(N444),N445)</f>
        <v>0</v>
      </c>
    </row>
    <row r="446" spans="1:15" x14ac:dyDescent="0.25">
      <c r="A446" t="s">
        <v>13</v>
      </c>
      <c r="B446" t="s">
        <v>14</v>
      </c>
      <c r="C446">
        <v>13</v>
      </c>
      <c r="D446">
        <v>13</v>
      </c>
      <c r="E446" t="b">
        <v>1</v>
      </c>
      <c r="F446">
        <v>10.002000000000001</v>
      </c>
      <c r="G446">
        <v>16</v>
      </c>
      <c r="H446">
        <v>0</v>
      </c>
      <c r="I446">
        <v>763349</v>
      </c>
      <c r="J446">
        <v>753076</v>
      </c>
      <c r="K446">
        <v>376536</v>
      </c>
      <c r="L446">
        <v>13</v>
      </c>
      <c r="M446">
        <f t="shared" si="903"/>
        <v>16</v>
      </c>
      <c r="N446" t="b">
        <f t="shared" ref="N446" si="1022">AND(MIN($F446,$F447,$F448)=$F446,MAX($H446,$H447,$H448)=$H446)</f>
        <v>0</v>
      </c>
      <c r="O446" t="b">
        <f t="shared" ref="O446" si="1023">AND(N446,NOT(N447),NOT(N448))</f>
        <v>0</v>
      </c>
    </row>
    <row r="447" spans="1:15" x14ac:dyDescent="0.25">
      <c r="A447" t="s">
        <v>15</v>
      </c>
      <c r="B447" t="s">
        <v>14</v>
      </c>
      <c r="C447">
        <v>13</v>
      </c>
      <c r="D447">
        <v>13</v>
      </c>
      <c r="E447" t="b">
        <v>0</v>
      </c>
      <c r="F447">
        <v>0.73899999999999999</v>
      </c>
      <c r="G447">
        <v>16</v>
      </c>
      <c r="H447">
        <v>16</v>
      </c>
      <c r="I447">
        <v>24230</v>
      </c>
      <c r="J447">
        <v>24228</v>
      </c>
      <c r="K447">
        <v>12096</v>
      </c>
      <c r="L447">
        <v>13</v>
      </c>
      <c r="M447">
        <f t="shared" si="903"/>
        <v>0</v>
      </c>
      <c r="N447" t="b">
        <f t="shared" ref="N447" si="1024">AND(MIN($F446,$F447,$F448)=$F447,MAX($H446,$H447,$H448)=$H447)</f>
        <v>1</v>
      </c>
      <c r="O447" t="b">
        <f t="shared" ref="O447" si="1025">AND(NOT(N446),N447,NOT(N448))</f>
        <v>1</v>
      </c>
    </row>
    <row r="448" spans="1:15" x14ac:dyDescent="0.25">
      <c r="A448" t="s">
        <v>19</v>
      </c>
      <c r="B448" t="s">
        <v>14</v>
      </c>
      <c r="C448">
        <v>13</v>
      </c>
      <c r="D448">
        <v>13</v>
      </c>
      <c r="E448" t="b">
        <v>1</v>
      </c>
      <c r="F448">
        <v>10.000999999999999</v>
      </c>
      <c r="G448">
        <v>16</v>
      </c>
      <c r="H448">
        <v>0</v>
      </c>
      <c r="I448">
        <v>897982</v>
      </c>
      <c r="J448">
        <v>885682</v>
      </c>
      <c r="K448">
        <v>442839</v>
      </c>
      <c r="L448">
        <v>13</v>
      </c>
      <c r="M448">
        <f t="shared" si="903"/>
        <v>16</v>
      </c>
      <c r="N448" t="b">
        <f t="shared" ref="N448" si="1026">AND(MIN($F446,$F447,$F448)=$F448,MAX($H446,$H447,$H448)=$H448)</f>
        <v>0</v>
      </c>
      <c r="O448" t="b">
        <f t="shared" ref="O448" si="1027">AND(NOT(N446),NOT(N447),N448)</f>
        <v>0</v>
      </c>
    </row>
    <row r="449" spans="1:15" x14ac:dyDescent="0.25">
      <c r="A449" t="s">
        <v>13</v>
      </c>
      <c r="B449" t="s">
        <v>14</v>
      </c>
      <c r="C449">
        <v>13</v>
      </c>
      <c r="D449">
        <v>14</v>
      </c>
      <c r="E449" t="b">
        <v>1</v>
      </c>
      <c r="F449">
        <v>10.000999999999999</v>
      </c>
      <c r="G449">
        <v>16</v>
      </c>
      <c r="H449">
        <v>0</v>
      </c>
      <c r="I449">
        <v>838931</v>
      </c>
      <c r="J449">
        <v>834751</v>
      </c>
      <c r="K449">
        <v>417374</v>
      </c>
      <c r="L449">
        <v>10</v>
      </c>
      <c r="M449">
        <f t="shared" si="903"/>
        <v>16</v>
      </c>
      <c r="N449" t="b">
        <f t="shared" ref="N449" si="1028">AND(MIN($F449,$F450,$F451)=$F449,MAX($H449,$H450,$H451)=$H449)</f>
        <v>0</v>
      </c>
      <c r="O449" t="b">
        <f t="shared" ref="O449" si="1029">AND(N449,NOT(N450),NOT(N451))</f>
        <v>0</v>
      </c>
    </row>
    <row r="450" spans="1:15" x14ac:dyDescent="0.25">
      <c r="A450" t="s">
        <v>15</v>
      </c>
      <c r="B450" t="s">
        <v>14</v>
      </c>
      <c r="C450">
        <v>13</v>
      </c>
      <c r="D450">
        <v>14</v>
      </c>
      <c r="E450" t="b">
        <v>0</v>
      </c>
      <c r="F450">
        <v>0.17799999999999999</v>
      </c>
      <c r="G450">
        <v>16</v>
      </c>
      <c r="H450">
        <v>16</v>
      </c>
      <c r="I450">
        <v>2684</v>
      </c>
      <c r="J450">
        <v>2682</v>
      </c>
      <c r="K450">
        <v>1323</v>
      </c>
      <c r="L450">
        <v>13</v>
      </c>
      <c r="M450">
        <f t="shared" si="903"/>
        <v>0</v>
      </c>
      <c r="N450" t="b">
        <f t="shared" ref="N450" si="1030">AND(MIN($F449,$F450,$F451)=$F450,MAX($H449,$H450,$H451)=$H450)</f>
        <v>1</v>
      </c>
      <c r="O450" t="b">
        <f t="shared" ref="O450" si="1031">AND(NOT(N449),N450,NOT(N451))</f>
        <v>1</v>
      </c>
    </row>
    <row r="451" spans="1:15" x14ac:dyDescent="0.25">
      <c r="A451" t="s">
        <v>19</v>
      </c>
      <c r="B451" t="s">
        <v>14</v>
      </c>
      <c r="C451">
        <v>13</v>
      </c>
      <c r="D451">
        <v>14</v>
      </c>
      <c r="E451" t="b">
        <v>1</v>
      </c>
      <c r="F451">
        <v>10.000999999999999</v>
      </c>
      <c r="G451">
        <v>16</v>
      </c>
      <c r="H451">
        <v>1</v>
      </c>
      <c r="I451">
        <v>935052</v>
      </c>
      <c r="J451">
        <v>930411</v>
      </c>
      <c r="K451">
        <v>465203</v>
      </c>
      <c r="L451">
        <v>19</v>
      </c>
      <c r="M451">
        <f t="shared" ref="M451:M514" si="1032">G451-H451</f>
        <v>15</v>
      </c>
      <c r="N451" t="b">
        <f t="shared" ref="N451" si="1033">AND(MIN($F449,$F450,$F451)=$F451,MAX($H449,$H450,$H451)=$H451)</f>
        <v>0</v>
      </c>
      <c r="O451" t="b">
        <f t="shared" ref="O451" si="1034">AND(NOT(N449),NOT(N450),N451)</f>
        <v>0</v>
      </c>
    </row>
    <row r="452" spans="1:15" x14ac:dyDescent="0.25">
      <c r="A452" t="s">
        <v>13</v>
      </c>
      <c r="B452" t="s">
        <v>14</v>
      </c>
      <c r="C452">
        <v>13</v>
      </c>
      <c r="D452">
        <v>15</v>
      </c>
      <c r="E452" t="b">
        <v>0</v>
      </c>
      <c r="F452">
        <v>0.29699999999999999</v>
      </c>
      <c r="G452">
        <v>16</v>
      </c>
      <c r="H452">
        <v>16</v>
      </c>
      <c r="I452">
        <v>29276</v>
      </c>
      <c r="J452">
        <v>15530</v>
      </c>
      <c r="K452">
        <v>7747</v>
      </c>
      <c r="L452">
        <v>16</v>
      </c>
      <c r="M452">
        <f t="shared" si="1032"/>
        <v>0</v>
      </c>
      <c r="N452" t="b">
        <f t="shared" ref="N452" si="1035">AND(MIN($F452,$F453,$F454)=$F452,MAX($H452,$H453,$H454)=$H452)</f>
        <v>0</v>
      </c>
      <c r="O452" t="b">
        <f t="shared" ref="O452" si="1036">AND(N452,NOT(N453),NOT(N454))</f>
        <v>0</v>
      </c>
    </row>
    <row r="453" spans="1:15" x14ac:dyDescent="0.25">
      <c r="A453" t="s">
        <v>15</v>
      </c>
      <c r="B453" t="s">
        <v>14</v>
      </c>
      <c r="C453">
        <v>13</v>
      </c>
      <c r="D453">
        <v>15</v>
      </c>
      <c r="E453" t="b">
        <v>0</v>
      </c>
      <c r="F453">
        <v>0.14899999999999999</v>
      </c>
      <c r="G453">
        <v>16</v>
      </c>
      <c r="H453">
        <v>16</v>
      </c>
      <c r="I453">
        <v>15582</v>
      </c>
      <c r="J453">
        <v>15530</v>
      </c>
      <c r="K453">
        <v>7747</v>
      </c>
      <c r="L453">
        <v>16</v>
      </c>
      <c r="M453">
        <f t="shared" si="1032"/>
        <v>0</v>
      </c>
      <c r="N453" t="b">
        <f t="shared" ref="N453" si="1037">AND(MIN($F452,$F453,$F454)=$F453,MAX($H452,$H453,$H454)=$H453)</f>
        <v>1</v>
      </c>
      <c r="O453" t="b">
        <f t="shared" ref="O453" si="1038">AND(NOT(N452),N453,NOT(N454))</f>
        <v>1</v>
      </c>
    </row>
    <row r="454" spans="1:15" x14ac:dyDescent="0.25">
      <c r="A454" t="s">
        <v>19</v>
      </c>
      <c r="B454" t="s">
        <v>14</v>
      </c>
      <c r="C454">
        <v>13</v>
      </c>
      <c r="D454">
        <v>15</v>
      </c>
      <c r="E454" t="b">
        <v>0</v>
      </c>
      <c r="F454">
        <v>0.28299999999999997</v>
      </c>
      <c r="G454">
        <v>16</v>
      </c>
      <c r="H454">
        <v>16</v>
      </c>
      <c r="I454">
        <v>29276</v>
      </c>
      <c r="J454">
        <v>15530</v>
      </c>
      <c r="K454">
        <v>7747</v>
      </c>
      <c r="L454">
        <v>16</v>
      </c>
      <c r="M454">
        <f t="shared" si="1032"/>
        <v>0</v>
      </c>
      <c r="N454" t="b">
        <f t="shared" ref="N454" si="1039">AND(MIN($F452,$F453,$F454)=$F454,MAX($H452,$H453,$H454)=$H454)</f>
        <v>0</v>
      </c>
      <c r="O454" t="b">
        <f t="shared" ref="O454" si="1040">AND(NOT(N452),NOT(N453),N454)</f>
        <v>0</v>
      </c>
    </row>
    <row r="455" spans="1:15" x14ac:dyDescent="0.25">
      <c r="A455" t="s">
        <v>13</v>
      </c>
      <c r="B455" t="s">
        <v>14</v>
      </c>
      <c r="C455">
        <v>13</v>
      </c>
      <c r="D455">
        <v>16</v>
      </c>
      <c r="E455" t="b">
        <v>0</v>
      </c>
      <c r="F455">
        <v>6.5830000000000002</v>
      </c>
      <c r="G455">
        <v>16</v>
      </c>
      <c r="H455">
        <v>0</v>
      </c>
      <c r="I455">
        <v>247073</v>
      </c>
      <c r="J455">
        <v>245749</v>
      </c>
      <c r="K455">
        <v>122875</v>
      </c>
      <c r="L455">
        <v>17</v>
      </c>
      <c r="M455">
        <f t="shared" si="1032"/>
        <v>16</v>
      </c>
      <c r="N455" t="b">
        <f t="shared" ref="N455" si="1041">AND(MIN($F455,$F456,$F457)=$F455,MAX($H455,$H456,$H457)=$H455)</f>
        <v>0</v>
      </c>
      <c r="O455" t="b">
        <f t="shared" ref="O455" si="1042">AND(N455,NOT(N456),NOT(N457))</f>
        <v>0</v>
      </c>
    </row>
    <row r="456" spans="1:15" x14ac:dyDescent="0.25">
      <c r="A456" t="s">
        <v>15</v>
      </c>
      <c r="B456" t="s">
        <v>14</v>
      </c>
      <c r="C456">
        <v>13</v>
      </c>
      <c r="D456">
        <v>16</v>
      </c>
      <c r="E456" t="b">
        <v>0</v>
      </c>
      <c r="F456">
        <v>2.5230000000000001</v>
      </c>
      <c r="G456">
        <v>16</v>
      </c>
      <c r="H456">
        <v>16</v>
      </c>
      <c r="I456">
        <v>19850</v>
      </c>
      <c r="J456">
        <v>19848</v>
      </c>
      <c r="K456">
        <v>9906</v>
      </c>
      <c r="L456">
        <v>13</v>
      </c>
      <c r="M456">
        <f t="shared" si="1032"/>
        <v>0</v>
      </c>
      <c r="N456" t="b">
        <f t="shared" ref="N456" si="1043">AND(MIN($F455,$F456,$F457)=$F456,MAX($H455,$H456,$H457)=$H456)</f>
        <v>1</v>
      </c>
      <c r="O456" t="b">
        <f t="shared" ref="O456" si="1044">AND(NOT(N455),N456,NOT(N457))</f>
        <v>1</v>
      </c>
    </row>
    <row r="457" spans="1:15" x14ac:dyDescent="0.25">
      <c r="A457" t="s">
        <v>19</v>
      </c>
      <c r="B457" t="s">
        <v>14</v>
      </c>
      <c r="C457">
        <v>13</v>
      </c>
      <c r="D457">
        <v>16</v>
      </c>
      <c r="E457" t="b">
        <v>0</v>
      </c>
      <c r="F457">
        <v>5.867</v>
      </c>
      <c r="G457">
        <v>16</v>
      </c>
      <c r="H457">
        <v>0</v>
      </c>
      <c r="I457">
        <v>247073</v>
      </c>
      <c r="J457">
        <v>245749</v>
      </c>
      <c r="K457">
        <v>122875</v>
      </c>
      <c r="L457">
        <v>17</v>
      </c>
      <c r="M457">
        <f t="shared" si="1032"/>
        <v>16</v>
      </c>
      <c r="N457" t="b">
        <f t="shared" ref="N457" si="1045">AND(MIN($F455,$F456,$F457)=$F457,MAX($H455,$H456,$H457)=$H457)</f>
        <v>0</v>
      </c>
      <c r="O457" t="b">
        <f t="shared" ref="O457" si="1046">AND(NOT(N455),NOT(N456),N457)</f>
        <v>0</v>
      </c>
    </row>
    <row r="458" spans="1:15" x14ac:dyDescent="0.25">
      <c r="A458" t="s">
        <v>13</v>
      </c>
      <c r="B458" t="s">
        <v>14</v>
      </c>
      <c r="C458">
        <v>13</v>
      </c>
      <c r="D458">
        <v>17</v>
      </c>
      <c r="E458" t="b">
        <v>0</v>
      </c>
      <c r="F458">
        <v>2.7989999999999999</v>
      </c>
      <c r="G458">
        <v>16</v>
      </c>
      <c r="H458">
        <v>16</v>
      </c>
      <c r="I458">
        <v>342248</v>
      </c>
      <c r="J458">
        <v>215362</v>
      </c>
      <c r="K458">
        <v>107663</v>
      </c>
      <c r="L458">
        <v>13</v>
      </c>
      <c r="M458">
        <f t="shared" si="1032"/>
        <v>0</v>
      </c>
      <c r="N458" t="b">
        <f t="shared" ref="N458" si="1047">AND(MIN($F458,$F459,$F460)=$F458,MAX($H458,$H459,$H460)=$H458)</f>
        <v>0</v>
      </c>
      <c r="O458" t="b">
        <f t="shared" ref="O458" si="1048">AND(N458,NOT(N459),NOT(N460))</f>
        <v>0</v>
      </c>
    </row>
    <row r="459" spans="1:15" x14ac:dyDescent="0.25">
      <c r="A459" t="s">
        <v>15</v>
      </c>
      <c r="B459" t="s">
        <v>14</v>
      </c>
      <c r="C459">
        <v>13</v>
      </c>
      <c r="D459">
        <v>17</v>
      </c>
      <c r="E459" t="b">
        <v>0</v>
      </c>
      <c r="F459">
        <v>1.5820000000000001</v>
      </c>
      <c r="G459">
        <v>16</v>
      </c>
      <c r="H459">
        <v>16</v>
      </c>
      <c r="I459">
        <v>215537</v>
      </c>
      <c r="J459">
        <v>215362</v>
      </c>
      <c r="K459">
        <v>107663</v>
      </c>
      <c r="L459">
        <v>13</v>
      </c>
      <c r="M459">
        <f t="shared" si="1032"/>
        <v>0</v>
      </c>
      <c r="N459" t="b">
        <f t="shared" ref="N459" si="1049">AND(MIN($F458,$F459,$F460)=$F459,MAX($H458,$H459,$H460)=$H459)</f>
        <v>1</v>
      </c>
      <c r="O459" t="b">
        <f t="shared" ref="O459" si="1050">AND(NOT(N458),N459,NOT(N460))</f>
        <v>1</v>
      </c>
    </row>
    <row r="460" spans="1:15" x14ac:dyDescent="0.25">
      <c r="A460" t="s">
        <v>19</v>
      </c>
      <c r="B460" t="s">
        <v>14</v>
      </c>
      <c r="C460">
        <v>13</v>
      </c>
      <c r="D460">
        <v>17</v>
      </c>
      <c r="E460" t="b">
        <v>0</v>
      </c>
      <c r="F460">
        <v>2.5339999999999998</v>
      </c>
      <c r="G460">
        <v>16</v>
      </c>
      <c r="H460">
        <v>16</v>
      </c>
      <c r="I460">
        <v>342248</v>
      </c>
      <c r="J460">
        <v>215362</v>
      </c>
      <c r="K460">
        <v>107663</v>
      </c>
      <c r="L460">
        <v>13</v>
      </c>
      <c r="M460">
        <f t="shared" si="1032"/>
        <v>0</v>
      </c>
      <c r="N460" t="b">
        <f t="shared" ref="N460" si="1051">AND(MIN($F458,$F459,$F460)=$F460,MAX($H458,$H459,$H460)=$H460)</f>
        <v>0</v>
      </c>
      <c r="O460" t="b">
        <f t="shared" ref="O460" si="1052">AND(NOT(N458),NOT(N459),N460)</f>
        <v>0</v>
      </c>
    </row>
    <row r="461" spans="1:15" x14ac:dyDescent="0.25">
      <c r="A461" t="s">
        <v>13</v>
      </c>
      <c r="B461" t="s">
        <v>14</v>
      </c>
      <c r="C461">
        <v>13</v>
      </c>
      <c r="D461">
        <v>18</v>
      </c>
      <c r="E461" t="b">
        <v>1</v>
      </c>
      <c r="F461">
        <v>10.000999999999999</v>
      </c>
      <c r="G461">
        <v>16</v>
      </c>
      <c r="H461">
        <v>0</v>
      </c>
      <c r="I461">
        <v>849343</v>
      </c>
      <c r="J461">
        <v>845118</v>
      </c>
      <c r="K461">
        <v>422558</v>
      </c>
      <c r="L461">
        <v>17</v>
      </c>
      <c r="M461">
        <f t="shared" si="1032"/>
        <v>16</v>
      </c>
      <c r="N461" t="b">
        <f t="shared" ref="N461" si="1053">AND(MIN($F461,$F462,$F463)=$F461,MAX($H461,$H462,$H463)=$H461)</f>
        <v>0</v>
      </c>
      <c r="O461" t="b">
        <f t="shared" ref="O461" si="1054">AND(N461,NOT(N462),NOT(N463))</f>
        <v>0</v>
      </c>
    </row>
    <row r="462" spans="1:15" x14ac:dyDescent="0.25">
      <c r="A462" t="s">
        <v>15</v>
      </c>
      <c r="B462" t="s">
        <v>14</v>
      </c>
      <c r="C462">
        <v>13</v>
      </c>
      <c r="D462">
        <v>18</v>
      </c>
      <c r="E462" t="b">
        <v>0</v>
      </c>
      <c r="F462">
        <v>0.26700000000000002</v>
      </c>
      <c r="G462">
        <v>16</v>
      </c>
      <c r="H462">
        <v>16</v>
      </c>
      <c r="I462">
        <v>6072</v>
      </c>
      <c r="J462">
        <v>6070</v>
      </c>
      <c r="K462">
        <v>3017</v>
      </c>
      <c r="L462">
        <v>13</v>
      </c>
      <c r="M462">
        <f t="shared" si="1032"/>
        <v>0</v>
      </c>
      <c r="N462" t="b">
        <f t="shared" ref="N462" si="1055">AND(MIN($F461,$F462,$F463)=$F462,MAX($H461,$H462,$H463)=$H462)</f>
        <v>1</v>
      </c>
      <c r="O462" t="b">
        <f t="shared" ref="O462" si="1056">AND(NOT(N461),N462,NOT(N463))</f>
        <v>1</v>
      </c>
    </row>
    <row r="463" spans="1:15" x14ac:dyDescent="0.25">
      <c r="A463" t="s">
        <v>19</v>
      </c>
      <c r="B463" t="s">
        <v>14</v>
      </c>
      <c r="C463">
        <v>13</v>
      </c>
      <c r="D463">
        <v>18</v>
      </c>
      <c r="E463" t="b">
        <v>1</v>
      </c>
      <c r="F463">
        <v>10.000999999999999</v>
      </c>
      <c r="G463">
        <v>16</v>
      </c>
      <c r="H463">
        <v>0</v>
      </c>
      <c r="I463">
        <v>913543</v>
      </c>
      <c r="J463">
        <v>908998</v>
      </c>
      <c r="K463">
        <v>454498</v>
      </c>
      <c r="L463">
        <v>17</v>
      </c>
      <c r="M463">
        <f t="shared" si="1032"/>
        <v>16</v>
      </c>
      <c r="N463" t="b">
        <f t="shared" ref="N463" si="1057">AND(MIN($F461,$F462,$F463)=$F463,MAX($H461,$H462,$H463)=$H463)</f>
        <v>0</v>
      </c>
      <c r="O463" t="b">
        <f t="shared" ref="O463" si="1058">AND(NOT(N461),NOT(N462),N463)</f>
        <v>0</v>
      </c>
    </row>
    <row r="464" spans="1:15" x14ac:dyDescent="0.25">
      <c r="A464" t="s">
        <v>13</v>
      </c>
      <c r="B464" t="s">
        <v>14</v>
      </c>
      <c r="C464">
        <v>13</v>
      </c>
      <c r="D464">
        <v>19</v>
      </c>
      <c r="E464" t="b">
        <v>1</v>
      </c>
      <c r="F464">
        <v>20.053999999999998</v>
      </c>
      <c r="G464">
        <v>16</v>
      </c>
      <c r="H464">
        <v>0</v>
      </c>
      <c r="I464">
        <v>113461</v>
      </c>
      <c r="J464">
        <v>112625</v>
      </c>
      <c r="K464">
        <v>56312</v>
      </c>
      <c r="L464">
        <v>10</v>
      </c>
      <c r="M464">
        <f t="shared" si="1032"/>
        <v>16</v>
      </c>
      <c r="N464" t="b">
        <f t="shared" ref="N464" si="1059">AND(MIN($F464,$F465,$F466)=$F464,MAX($H464,$H465,$H466)=$H464)</f>
        <v>0</v>
      </c>
      <c r="O464" t="b">
        <f t="shared" ref="O464" si="1060">AND(N464,NOT(N465),NOT(N466))</f>
        <v>0</v>
      </c>
    </row>
    <row r="465" spans="1:15" x14ac:dyDescent="0.25">
      <c r="A465" t="s">
        <v>15</v>
      </c>
      <c r="B465" t="s">
        <v>14</v>
      </c>
      <c r="C465">
        <v>13</v>
      </c>
      <c r="D465">
        <v>19</v>
      </c>
      <c r="E465" t="b">
        <v>0</v>
      </c>
      <c r="F465">
        <v>8.2000000000000003E-2</v>
      </c>
      <c r="G465">
        <v>16</v>
      </c>
      <c r="H465">
        <v>16</v>
      </c>
      <c r="I465">
        <v>2878</v>
      </c>
      <c r="J465">
        <v>2876</v>
      </c>
      <c r="K465">
        <v>1420</v>
      </c>
      <c r="L465">
        <v>13</v>
      </c>
      <c r="M465">
        <f t="shared" si="1032"/>
        <v>0</v>
      </c>
      <c r="N465" t="b">
        <f t="shared" ref="N465" si="1061">AND(MIN($F464,$F465,$F466)=$F465,MAX($H464,$H465,$H466)=$H465)</f>
        <v>1</v>
      </c>
      <c r="O465" t="b">
        <f t="shared" ref="O465" si="1062">AND(NOT(N464),N465,NOT(N466))</f>
        <v>1</v>
      </c>
    </row>
    <row r="466" spans="1:15" x14ac:dyDescent="0.25">
      <c r="A466" t="s">
        <v>19</v>
      </c>
      <c r="B466" t="s">
        <v>14</v>
      </c>
      <c r="C466">
        <v>13</v>
      </c>
      <c r="D466">
        <v>19</v>
      </c>
      <c r="E466" t="b">
        <v>1</v>
      </c>
      <c r="F466">
        <v>17.169</v>
      </c>
      <c r="G466">
        <v>16</v>
      </c>
      <c r="H466">
        <v>0</v>
      </c>
      <c r="I466">
        <v>113461</v>
      </c>
      <c r="J466">
        <v>112625</v>
      </c>
      <c r="K466">
        <v>56312</v>
      </c>
      <c r="L466">
        <v>10</v>
      </c>
      <c r="M466">
        <f t="shared" si="1032"/>
        <v>16</v>
      </c>
      <c r="N466" t="b">
        <f t="shared" ref="N466" si="1063">AND(MIN($F464,$F465,$F466)=$F466,MAX($H464,$H465,$H466)=$H466)</f>
        <v>0</v>
      </c>
      <c r="O466" t="b">
        <f t="shared" ref="O466" si="1064">AND(NOT(N464),NOT(N465),N466)</f>
        <v>0</v>
      </c>
    </row>
    <row r="467" spans="1:15" x14ac:dyDescent="0.25">
      <c r="A467" t="s">
        <v>13</v>
      </c>
      <c r="B467" t="s">
        <v>14</v>
      </c>
      <c r="C467">
        <v>13</v>
      </c>
      <c r="D467">
        <v>1</v>
      </c>
      <c r="E467" t="b">
        <v>0</v>
      </c>
      <c r="F467">
        <v>0</v>
      </c>
      <c r="G467">
        <v>16</v>
      </c>
      <c r="H467">
        <v>0</v>
      </c>
      <c r="I467">
        <v>0</v>
      </c>
      <c r="J467">
        <v>0</v>
      </c>
      <c r="K467">
        <v>1</v>
      </c>
      <c r="L467">
        <v>0</v>
      </c>
      <c r="M467">
        <f t="shared" si="1032"/>
        <v>16</v>
      </c>
      <c r="N467" t="b">
        <f t="shared" ref="N467" si="1065">AND(MIN($F467,$F468,$F469)=$F467,MAX($H467,$H468,$H469)=$H467)</f>
        <v>1</v>
      </c>
      <c r="O467" t="b">
        <f t="shared" ref="O467" si="1066">AND(N467,NOT(N468),NOT(N469))</f>
        <v>0</v>
      </c>
    </row>
    <row r="468" spans="1:15" x14ac:dyDescent="0.25">
      <c r="A468" t="s">
        <v>15</v>
      </c>
      <c r="B468" t="s">
        <v>14</v>
      </c>
      <c r="C468">
        <v>13</v>
      </c>
      <c r="D468">
        <v>1</v>
      </c>
      <c r="E468" t="b">
        <v>0</v>
      </c>
      <c r="F468">
        <v>0</v>
      </c>
      <c r="G468">
        <v>16</v>
      </c>
      <c r="H468">
        <v>0</v>
      </c>
      <c r="I468">
        <v>0</v>
      </c>
      <c r="J468">
        <v>0</v>
      </c>
      <c r="K468">
        <v>1</v>
      </c>
      <c r="L468">
        <v>0</v>
      </c>
      <c r="M468">
        <f t="shared" si="1032"/>
        <v>16</v>
      </c>
      <c r="N468" t="b">
        <f t="shared" ref="N468" si="1067">AND(MIN($F467,$F468,$F469)=$F468,MAX($H467,$H468,$H469)=$H468)</f>
        <v>1</v>
      </c>
      <c r="O468" t="b">
        <f t="shared" ref="O468" si="1068">AND(NOT(N467),N468,NOT(N469))</f>
        <v>0</v>
      </c>
    </row>
    <row r="469" spans="1:15" x14ac:dyDescent="0.25">
      <c r="A469" t="s">
        <v>19</v>
      </c>
      <c r="B469" t="s">
        <v>14</v>
      </c>
      <c r="C469">
        <v>13</v>
      </c>
      <c r="D469">
        <v>1</v>
      </c>
      <c r="E469" t="b">
        <v>0</v>
      </c>
      <c r="F469">
        <v>0</v>
      </c>
      <c r="G469">
        <v>16</v>
      </c>
      <c r="H469">
        <v>0</v>
      </c>
      <c r="I469">
        <v>0</v>
      </c>
      <c r="J469">
        <v>0</v>
      </c>
      <c r="K469">
        <v>1</v>
      </c>
      <c r="L469">
        <v>0</v>
      </c>
      <c r="M469">
        <f t="shared" si="1032"/>
        <v>16</v>
      </c>
      <c r="N469" t="b">
        <f t="shared" ref="N469" si="1069">AND(MIN($F467,$F468,$F469)=$F469,MAX($H467,$H468,$H469)=$H469)</f>
        <v>1</v>
      </c>
      <c r="O469" t="b">
        <f t="shared" ref="O469" si="1070">AND(NOT(N467),NOT(N468),N469)</f>
        <v>0</v>
      </c>
    </row>
    <row r="470" spans="1:15" x14ac:dyDescent="0.25">
      <c r="A470" t="s">
        <v>13</v>
      </c>
      <c r="B470" t="s">
        <v>14</v>
      </c>
      <c r="C470">
        <v>13</v>
      </c>
      <c r="D470">
        <v>20</v>
      </c>
      <c r="E470" t="b">
        <v>1</v>
      </c>
      <c r="F470">
        <v>16.841000000000001</v>
      </c>
      <c r="G470">
        <v>16</v>
      </c>
      <c r="H470">
        <v>0</v>
      </c>
      <c r="I470">
        <v>5502</v>
      </c>
      <c r="J470">
        <v>5466</v>
      </c>
      <c r="K470">
        <v>2732</v>
      </c>
      <c r="L470">
        <v>18</v>
      </c>
      <c r="M470">
        <f t="shared" si="1032"/>
        <v>16</v>
      </c>
      <c r="N470" t="b">
        <f t="shared" ref="N470" si="1071">AND(MIN($F470,$F471,$F472)=$F470,MAX($H470,$H471,$H472)=$H470)</f>
        <v>0</v>
      </c>
      <c r="O470" t="b">
        <f t="shared" ref="O470" si="1072">AND(N470,NOT(N471),NOT(N472))</f>
        <v>0</v>
      </c>
    </row>
    <row r="471" spans="1:15" x14ac:dyDescent="0.25">
      <c r="A471" t="s">
        <v>15</v>
      </c>
      <c r="B471" t="s">
        <v>14</v>
      </c>
      <c r="C471">
        <v>13</v>
      </c>
      <c r="D471">
        <v>20</v>
      </c>
      <c r="E471" t="b">
        <v>1</v>
      </c>
      <c r="F471">
        <v>10.000999999999999</v>
      </c>
      <c r="G471">
        <v>16</v>
      </c>
      <c r="H471">
        <v>0</v>
      </c>
      <c r="I471">
        <v>131523</v>
      </c>
      <c r="J471">
        <v>131521</v>
      </c>
      <c r="K471">
        <v>65758</v>
      </c>
      <c r="L471">
        <v>13</v>
      </c>
      <c r="M471">
        <f t="shared" si="1032"/>
        <v>16</v>
      </c>
      <c r="N471" t="b">
        <f t="shared" ref="N471" si="1073">AND(MIN($F470,$F471,$F472)=$F471,MAX($H470,$H471,$H472)=$H471)</f>
        <v>1</v>
      </c>
      <c r="O471" t="b">
        <f t="shared" ref="O471" si="1074">AND(NOT(N470),N471,NOT(N472))</f>
        <v>1</v>
      </c>
    </row>
    <row r="472" spans="1:15" x14ac:dyDescent="0.25">
      <c r="A472" t="s">
        <v>19</v>
      </c>
      <c r="B472" t="s">
        <v>14</v>
      </c>
      <c r="C472">
        <v>13</v>
      </c>
      <c r="D472">
        <v>20</v>
      </c>
      <c r="E472" t="b">
        <v>1</v>
      </c>
      <c r="F472">
        <v>15.683999999999999</v>
      </c>
      <c r="G472">
        <v>16</v>
      </c>
      <c r="H472">
        <v>0</v>
      </c>
      <c r="I472">
        <v>5502</v>
      </c>
      <c r="J472">
        <v>5466</v>
      </c>
      <c r="K472">
        <v>2732</v>
      </c>
      <c r="L472">
        <v>18</v>
      </c>
      <c r="M472">
        <f t="shared" si="1032"/>
        <v>16</v>
      </c>
      <c r="N472" t="b">
        <f t="shared" ref="N472" si="1075">AND(MIN($F470,$F471,$F472)=$F472,MAX($H470,$H471,$H472)=$H472)</f>
        <v>0</v>
      </c>
      <c r="O472" t="b">
        <f t="shared" ref="O472" si="1076">AND(NOT(N470),NOT(N471),N472)</f>
        <v>0</v>
      </c>
    </row>
    <row r="473" spans="1:15" x14ac:dyDescent="0.25">
      <c r="A473" t="s">
        <v>13</v>
      </c>
      <c r="B473" t="s">
        <v>14</v>
      </c>
      <c r="C473">
        <v>13</v>
      </c>
      <c r="D473">
        <v>21</v>
      </c>
      <c r="E473" t="b">
        <v>1</v>
      </c>
      <c r="F473">
        <v>10.000999999999999</v>
      </c>
      <c r="G473">
        <v>16</v>
      </c>
      <c r="H473">
        <v>0</v>
      </c>
      <c r="I473">
        <v>733555</v>
      </c>
      <c r="J473">
        <v>725789</v>
      </c>
      <c r="K473">
        <v>362893</v>
      </c>
      <c r="L473">
        <v>13</v>
      </c>
      <c r="M473">
        <f t="shared" si="1032"/>
        <v>16</v>
      </c>
      <c r="N473" t="b">
        <f t="shared" ref="N473" si="1077">AND(MIN($F473,$F474,$F475)=$F473,MAX($H473,$H474,$H475)=$H473)</f>
        <v>0</v>
      </c>
      <c r="O473" t="b">
        <f t="shared" ref="O473" si="1078">AND(N473,NOT(N474),NOT(N475))</f>
        <v>0</v>
      </c>
    </row>
    <row r="474" spans="1:15" x14ac:dyDescent="0.25">
      <c r="A474" t="s">
        <v>15</v>
      </c>
      <c r="B474" t="s">
        <v>14</v>
      </c>
      <c r="C474">
        <v>13</v>
      </c>
      <c r="D474">
        <v>21</v>
      </c>
      <c r="E474" t="b">
        <v>0</v>
      </c>
      <c r="F474">
        <v>0.47899999999999998</v>
      </c>
      <c r="G474">
        <v>16</v>
      </c>
      <c r="H474">
        <v>16</v>
      </c>
      <c r="I474">
        <v>5120</v>
      </c>
      <c r="J474">
        <v>5118</v>
      </c>
      <c r="K474">
        <v>2541</v>
      </c>
      <c r="L474">
        <v>13</v>
      </c>
      <c r="M474">
        <f t="shared" si="1032"/>
        <v>0</v>
      </c>
      <c r="N474" t="b">
        <f t="shared" ref="N474" si="1079">AND(MIN($F473,$F474,$F475)=$F474,MAX($H473,$H474,$H475)=$H474)</f>
        <v>1</v>
      </c>
      <c r="O474" t="b">
        <f t="shared" ref="O474" si="1080">AND(NOT(N473),N474,NOT(N475))</f>
        <v>1</v>
      </c>
    </row>
    <row r="475" spans="1:15" x14ac:dyDescent="0.25">
      <c r="A475" t="s">
        <v>19</v>
      </c>
      <c r="B475" t="s">
        <v>14</v>
      </c>
      <c r="C475">
        <v>13</v>
      </c>
      <c r="D475">
        <v>21</v>
      </c>
      <c r="E475" t="b">
        <v>1</v>
      </c>
      <c r="F475">
        <v>10.000999999999999</v>
      </c>
      <c r="G475">
        <v>16</v>
      </c>
      <c r="H475">
        <v>0</v>
      </c>
      <c r="I475">
        <v>813049</v>
      </c>
      <c r="J475">
        <v>804572</v>
      </c>
      <c r="K475">
        <v>402284</v>
      </c>
      <c r="L475">
        <v>13</v>
      </c>
      <c r="M475">
        <f t="shared" si="1032"/>
        <v>16</v>
      </c>
      <c r="N475" t="b">
        <f t="shared" ref="N475" si="1081">AND(MIN($F473,$F474,$F475)=$F475,MAX($H473,$H474,$H475)=$H475)</f>
        <v>0</v>
      </c>
      <c r="O475" t="b">
        <f t="shared" ref="O475" si="1082">AND(NOT(N473),NOT(N474),N475)</f>
        <v>0</v>
      </c>
    </row>
    <row r="476" spans="1:15" x14ac:dyDescent="0.25">
      <c r="A476" t="s">
        <v>13</v>
      </c>
      <c r="B476" t="s">
        <v>14</v>
      </c>
      <c r="C476">
        <v>13</v>
      </c>
      <c r="D476">
        <v>22</v>
      </c>
      <c r="E476" t="b">
        <v>0</v>
      </c>
      <c r="F476">
        <v>0.49399999999999999</v>
      </c>
      <c r="G476">
        <v>16</v>
      </c>
      <c r="H476">
        <v>0</v>
      </c>
      <c r="I476">
        <v>31122</v>
      </c>
      <c r="J476">
        <v>30947</v>
      </c>
      <c r="K476">
        <v>15474</v>
      </c>
      <c r="L476">
        <v>9</v>
      </c>
      <c r="M476">
        <f t="shared" si="1032"/>
        <v>16</v>
      </c>
      <c r="N476" t="b">
        <f t="shared" ref="N476" si="1083">AND(MIN($F476,$F477,$F478)=$F476,MAX($H476,$H477,$H478)=$H476)</f>
        <v>0</v>
      </c>
      <c r="O476" t="b">
        <f t="shared" ref="O476" si="1084">AND(N476,NOT(N477),NOT(N478))</f>
        <v>0</v>
      </c>
    </row>
    <row r="477" spans="1:15" x14ac:dyDescent="0.25">
      <c r="A477" t="s">
        <v>15</v>
      </c>
      <c r="B477" t="s">
        <v>14</v>
      </c>
      <c r="C477">
        <v>13</v>
      </c>
      <c r="D477">
        <v>22</v>
      </c>
      <c r="E477" t="b">
        <v>0</v>
      </c>
      <c r="F477">
        <v>0.24399999999999999</v>
      </c>
      <c r="G477">
        <v>16</v>
      </c>
      <c r="H477">
        <v>16</v>
      </c>
      <c r="I477">
        <v>16114</v>
      </c>
      <c r="J477">
        <v>16112</v>
      </c>
      <c r="K477">
        <v>8038</v>
      </c>
      <c r="L477">
        <v>13</v>
      </c>
      <c r="M477">
        <f t="shared" si="1032"/>
        <v>0</v>
      </c>
      <c r="N477" t="b">
        <f t="shared" ref="N477" si="1085">AND(MIN($F476,$F477,$F478)=$F477,MAX($H476,$H477,$H478)=$H477)</f>
        <v>1</v>
      </c>
      <c r="O477" t="b">
        <f t="shared" ref="O477" si="1086">AND(NOT(N476),N477,NOT(N478))</f>
        <v>1</v>
      </c>
    </row>
    <row r="478" spans="1:15" x14ac:dyDescent="0.25">
      <c r="A478" t="s">
        <v>19</v>
      </c>
      <c r="B478" t="s">
        <v>14</v>
      </c>
      <c r="C478">
        <v>13</v>
      </c>
      <c r="D478">
        <v>22</v>
      </c>
      <c r="E478" t="b">
        <v>0</v>
      </c>
      <c r="F478">
        <v>0.42399999999999999</v>
      </c>
      <c r="G478">
        <v>16</v>
      </c>
      <c r="H478">
        <v>0</v>
      </c>
      <c r="I478">
        <v>31122</v>
      </c>
      <c r="J478">
        <v>30947</v>
      </c>
      <c r="K478">
        <v>15474</v>
      </c>
      <c r="L478">
        <v>9</v>
      </c>
      <c r="M478">
        <f t="shared" si="1032"/>
        <v>16</v>
      </c>
      <c r="N478" t="b">
        <f t="shared" ref="N478" si="1087">AND(MIN($F476,$F477,$F478)=$F478,MAX($H476,$H477,$H478)=$H478)</f>
        <v>0</v>
      </c>
      <c r="O478" t="b">
        <f t="shared" ref="O478" si="1088">AND(NOT(N476),NOT(N477),N478)</f>
        <v>0</v>
      </c>
    </row>
    <row r="479" spans="1:15" x14ac:dyDescent="0.25">
      <c r="A479" t="s">
        <v>13</v>
      </c>
      <c r="B479" t="s">
        <v>14</v>
      </c>
      <c r="C479">
        <v>13</v>
      </c>
      <c r="D479">
        <v>23</v>
      </c>
      <c r="E479" t="b">
        <v>0</v>
      </c>
      <c r="F479">
        <v>7.6840000000000002</v>
      </c>
      <c r="G479">
        <v>16</v>
      </c>
      <c r="H479">
        <v>16</v>
      </c>
      <c r="I479">
        <v>655876</v>
      </c>
      <c r="J479">
        <v>652575</v>
      </c>
      <c r="K479">
        <v>326270</v>
      </c>
      <c r="L479">
        <v>11</v>
      </c>
      <c r="M479">
        <f t="shared" si="1032"/>
        <v>0</v>
      </c>
      <c r="N479" t="b">
        <f t="shared" ref="N479" si="1089">AND(MIN($F479,$F480,$F481)=$F479,MAX($H479,$H480,$H481)=$H479)</f>
        <v>0</v>
      </c>
      <c r="O479" t="b">
        <f t="shared" ref="O479" si="1090">AND(N479,NOT(N480),NOT(N481))</f>
        <v>0</v>
      </c>
    </row>
    <row r="480" spans="1:15" x14ac:dyDescent="0.25">
      <c r="A480" t="s">
        <v>15</v>
      </c>
      <c r="B480" t="s">
        <v>14</v>
      </c>
      <c r="C480">
        <v>13</v>
      </c>
      <c r="D480">
        <v>23</v>
      </c>
      <c r="E480" t="b">
        <v>0</v>
      </c>
      <c r="F480">
        <v>4.8000000000000001E-2</v>
      </c>
      <c r="G480">
        <v>16</v>
      </c>
      <c r="H480">
        <v>16</v>
      </c>
      <c r="I480">
        <v>3804</v>
      </c>
      <c r="J480">
        <v>3802</v>
      </c>
      <c r="K480">
        <v>1883</v>
      </c>
      <c r="L480">
        <v>13</v>
      </c>
      <c r="M480">
        <f t="shared" si="1032"/>
        <v>0</v>
      </c>
      <c r="N480" t="b">
        <f t="shared" ref="N480" si="1091">AND(MIN($F479,$F480,$F481)=$F480,MAX($H479,$H480,$H481)=$H480)</f>
        <v>1</v>
      </c>
      <c r="O480" t="b">
        <f t="shared" ref="O480" si="1092">AND(NOT(N479),N480,NOT(N481))</f>
        <v>1</v>
      </c>
    </row>
    <row r="481" spans="1:15" x14ac:dyDescent="0.25">
      <c r="A481" t="s">
        <v>19</v>
      </c>
      <c r="B481" t="s">
        <v>14</v>
      </c>
      <c r="C481">
        <v>13</v>
      </c>
      <c r="D481">
        <v>23</v>
      </c>
      <c r="E481" t="b">
        <v>0</v>
      </c>
      <c r="F481">
        <v>6.8559999999999999</v>
      </c>
      <c r="G481">
        <v>16</v>
      </c>
      <c r="H481">
        <v>16</v>
      </c>
      <c r="I481">
        <v>655876</v>
      </c>
      <c r="J481">
        <v>652575</v>
      </c>
      <c r="K481">
        <v>326270</v>
      </c>
      <c r="L481">
        <v>11</v>
      </c>
      <c r="M481">
        <f t="shared" si="1032"/>
        <v>0</v>
      </c>
      <c r="N481" t="b">
        <f t="shared" ref="N481" si="1093">AND(MIN($F479,$F480,$F481)=$F481,MAX($H479,$H480,$H481)=$H481)</f>
        <v>0</v>
      </c>
      <c r="O481" t="b">
        <f t="shared" ref="O481" si="1094">AND(NOT(N479),NOT(N480),N481)</f>
        <v>0</v>
      </c>
    </row>
    <row r="482" spans="1:15" x14ac:dyDescent="0.25">
      <c r="A482" t="s">
        <v>13</v>
      </c>
      <c r="B482" t="s">
        <v>14</v>
      </c>
      <c r="C482">
        <v>13</v>
      </c>
      <c r="D482">
        <v>24</v>
      </c>
      <c r="E482" t="b">
        <v>0</v>
      </c>
      <c r="F482">
        <v>4.2999999999999997E-2</v>
      </c>
      <c r="G482">
        <v>16</v>
      </c>
      <c r="H482">
        <v>16</v>
      </c>
      <c r="I482">
        <v>2192</v>
      </c>
      <c r="J482">
        <v>1436</v>
      </c>
      <c r="K482">
        <v>700</v>
      </c>
      <c r="L482">
        <v>13</v>
      </c>
      <c r="M482">
        <f t="shared" si="1032"/>
        <v>0</v>
      </c>
      <c r="N482" t="b">
        <f t="shared" ref="N482" si="1095">AND(MIN($F482,$F483,$F484)=$F482,MAX($H482,$H483,$H484)=$H482)</f>
        <v>1</v>
      </c>
      <c r="O482" t="b">
        <f t="shared" ref="O482" si="1096">AND(N482,NOT(N483),NOT(N484))</f>
        <v>1</v>
      </c>
    </row>
    <row r="483" spans="1:15" x14ac:dyDescent="0.25">
      <c r="A483" t="s">
        <v>15</v>
      </c>
      <c r="B483" t="s">
        <v>14</v>
      </c>
      <c r="C483">
        <v>13</v>
      </c>
      <c r="D483">
        <v>24</v>
      </c>
      <c r="E483" t="b">
        <v>0</v>
      </c>
      <c r="F483">
        <v>4.3999999999999997E-2</v>
      </c>
      <c r="G483">
        <v>16</v>
      </c>
      <c r="H483">
        <v>16</v>
      </c>
      <c r="I483">
        <v>1438</v>
      </c>
      <c r="J483">
        <v>1436</v>
      </c>
      <c r="K483">
        <v>700</v>
      </c>
      <c r="L483">
        <v>13</v>
      </c>
      <c r="M483">
        <f t="shared" si="1032"/>
        <v>0</v>
      </c>
      <c r="N483" t="b">
        <f t="shared" ref="N483" si="1097">AND(MIN($F482,$F483,$F484)=$F483,MAX($H482,$H483,$H484)=$H483)</f>
        <v>0</v>
      </c>
      <c r="O483" t="b">
        <f t="shared" ref="O483" si="1098">AND(NOT(N482),N483,NOT(N484))</f>
        <v>0</v>
      </c>
    </row>
    <row r="484" spans="1:15" x14ac:dyDescent="0.25">
      <c r="A484" t="s">
        <v>19</v>
      </c>
      <c r="B484" t="s">
        <v>14</v>
      </c>
      <c r="C484">
        <v>13</v>
      </c>
      <c r="D484">
        <v>24</v>
      </c>
      <c r="E484" t="b">
        <v>0</v>
      </c>
      <c r="F484">
        <v>0.06</v>
      </c>
      <c r="G484">
        <v>16</v>
      </c>
      <c r="H484">
        <v>16</v>
      </c>
      <c r="I484">
        <v>2192</v>
      </c>
      <c r="J484">
        <v>1436</v>
      </c>
      <c r="K484">
        <v>700</v>
      </c>
      <c r="L484">
        <v>13</v>
      </c>
      <c r="M484">
        <f t="shared" si="1032"/>
        <v>0</v>
      </c>
      <c r="N484" t="b">
        <f t="shared" ref="N484" si="1099">AND(MIN($F482,$F483,$F484)=$F484,MAX($H482,$H483,$H484)=$H484)</f>
        <v>0</v>
      </c>
      <c r="O484" t="b">
        <f t="shared" ref="O484" si="1100">AND(NOT(N482),NOT(N483),N484)</f>
        <v>0</v>
      </c>
    </row>
    <row r="485" spans="1:15" x14ac:dyDescent="0.25">
      <c r="A485" t="s">
        <v>13</v>
      </c>
      <c r="B485" t="s">
        <v>14</v>
      </c>
      <c r="C485">
        <v>13</v>
      </c>
      <c r="D485">
        <v>25</v>
      </c>
      <c r="E485" t="b">
        <v>0</v>
      </c>
      <c r="F485">
        <v>4.548</v>
      </c>
      <c r="G485">
        <v>16</v>
      </c>
      <c r="H485">
        <v>16</v>
      </c>
      <c r="I485">
        <v>516197</v>
      </c>
      <c r="J485">
        <v>315424</v>
      </c>
      <c r="K485">
        <v>157694</v>
      </c>
      <c r="L485">
        <v>13</v>
      </c>
      <c r="M485">
        <f t="shared" si="1032"/>
        <v>0</v>
      </c>
      <c r="N485" t="b">
        <f t="shared" ref="N485" si="1101">AND(MIN($F485,$F486,$F487)=$F485,MAX($H485,$H486,$H487)=$H485)</f>
        <v>0</v>
      </c>
      <c r="O485" t="b">
        <f t="shared" ref="O485" si="1102">AND(N485,NOT(N486),NOT(N487))</f>
        <v>0</v>
      </c>
    </row>
    <row r="486" spans="1:15" x14ac:dyDescent="0.25">
      <c r="A486" t="s">
        <v>15</v>
      </c>
      <c r="B486" t="s">
        <v>14</v>
      </c>
      <c r="C486">
        <v>13</v>
      </c>
      <c r="D486">
        <v>25</v>
      </c>
      <c r="E486" t="b">
        <v>0</v>
      </c>
      <c r="F486">
        <v>2.3029999999999999</v>
      </c>
      <c r="G486">
        <v>16</v>
      </c>
      <c r="H486">
        <v>16</v>
      </c>
      <c r="I486">
        <v>315979</v>
      </c>
      <c r="J486">
        <v>315424</v>
      </c>
      <c r="K486">
        <v>157694</v>
      </c>
      <c r="L486">
        <v>13</v>
      </c>
      <c r="M486">
        <f t="shared" si="1032"/>
        <v>0</v>
      </c>
      <c r="N486" t="b">
        <f t="shared" ref="N486" si="1103">AND(MIN($F485,$F486,$F487)=$F486,MAX($H485,$H486,$H487)=$H486)</f>
        <v>1</v>
      </c>
      <c r="O486" t="b">
        <f t="shared" ref="O486" si="1104">AND(NOT(N485),N486,NOT(N487))</f>
        <v>1</v>
      </c>
    </row>
    <row r="487" spans="1:15" x14ac:dyDescent="0.25">
      <c r="A487" t="s">
        <v>19</v>
      </c>
      <c r="B487" t="s">
        <v>14</v>
      </c>
      <c r="C487">
        <v>13</v>
      </c>
      <c r="D487">
        <v>25</v>
      </c>
      <c r="E487" t="b">
        <v>0</v>
      </c>
      <c r="F487">
        <v>3.8370000000000002</v>
      </c>
      <c r="G487">
        <v>16</v>
      </c>
      <c r="H487">
        <v>16</v>
      </c>
      <c r="I487">
        <v>516197</v>
      </c>
      <c r="J487">
        <v>315424</v>
      </c>
      <c r="K487">
        <v>157694</v>
      </c>
      <c r="L487">
        <v>13</v>
      </c>
      <c r="M487">
        <f t="shared" si="1032"/>
        <v>0</v>
      </c>
      <c r="N487" t="b">
        <f t="shared" ref="N487" si="1105">AND(MIN($F485,$F486,$F487)=$F487,MAX($H485,$H486,$H487)=$H487)</f>
        <v>0</v>
      </c>
      <c r="O487" t="b">
        <f t="shared" ref="O487" si="1106">AND(NOT(N485),NOT(N486),N487)</f>
        <v>0</v>
      </c>
    </row>
    <row r="488" spans="1:15" x14ac:dyDescent="0.25">
      <c r="A488" t="s">
        <v>13</v>
      </c>
      <c r="B488" t="s">
        <v>14</v>
      </c>
      <c r="C488">
        <v>13</v>
      </c>
      <c r="D488">
        <v>26</v>
      </c>
      <c r="E488" t="b">
        <v>1</v>
      </c>
      <c r="F488">
        <v>10.002000000000001</v>
      </c>
      <c r="G488">
        <v>16</v>
      </c>
      <c r="H488">
        <v>0</v>
      </c>
      <c r="I488">
        <v>967026</v>
      </c>
      <c r="J488">
        <v>955550</v>
      </c>
      <c r="K488">
        <v>477773</v>
      </c>
      <c r="L488">
        <v>13</v>
      </c>
      <c r="M488">
        <f t="shared" si="1032"/>
        <v>16</v>
      </c>
      <c r="N488" t="b">
        <f t="shared" ref="N488" si="1107">AND(MIN($F488,$F489,$F490)=$F488,MAX($H488,$H489,$H490)=$H488)</f>
        <v>0</v>
      </c>
      <c r="O488" t="b">
        <f t="shared" ref="O488" si="1108">AND(N488,NOT(N489),NOT(N490))</f>
        <v>0</v>
      </c>
    </row>
    <row r="489" spans="1:15" x14ac:dyDescent="0.25">
      <c r="A489" t="s">
        <v>15</v>
      </c>
      <c r="B489" t="s">
        <v>14</v>
      </c>
      <c r="C489">
        <v>13</v>
      </c>
      <c r="D489">
        <v>26</v>
      </c>
      <c r="E489" t="b">
        <v>0</v>
      </c>
      <c r="F489">
        <v>0.251</v>
      </c>
      <c r="G489">
        <v>16</v>
      </c>
      <c r="H489">
        <v>16</v>
      </c>
      <c r="I489">
        <v>3190</v>
      </c>
      <c r="J489">
        <v>3188</v>
      </c>
      <c r="K489">
        <v>1576</v>
      </c>
      <c r="L489">
        <v>13</v>
      </c>
      <c r="M489">
        <f t="shared" si="1032"/>
        <v>0</v>
      </c>
      <c r="N489" t="b">
        <f t="shared" ref="N489" si="1109">AND(MIN($F488,$F489,$F490)=$F489,MAX($H488,$H489,$H490)=$H489)</f>
        <v>1</v>
      </c>
      <c r="O489" t="b">
        <f t="shared" ref="O489" si="1110">AND(NOT(N488),N489,NOT(N490))</f>
        <v>1</v>
      </c>
    </row>
    <row r="490" spans="1:15" x14ac:dyDescent="0.25">
      <c r="A490" t="s">
        <v>19</v>
      </c>
      <c r="B490" t="s">
        <v>14</v>
      </c>
      <c r="C490">
        <v>13</v>
      </c>
      <c r="D490">
        <v>26</v>
      </c>
      <c r="E490" t="b">
        <v>1</v>
      </c>
      <c r="F490">
        <v>10.000999999999999</v>
      </c>
      <c r="G490">
        <v>16</v>
      </c>
      <c r="H490">
        <v>0</v>
      </c>
      <c r="I490">
        <v>1041831</v>
      </c>
      <c r="J490">
        <v>1029115</v>
      </c>
      <c r="K490">
        <v>514555</v>
      </c>
      <c r="L490">
        <v>13</v>
      </c>
      <c r="M490">
        <f t="shared" si="1032"/>
        <v>16</v>
      </c>
      <c r="N490" t="b">
        <f t="shared" ref="N490" si="1111">AND(MIN($F488,$F489,$F490)=$F490,MAX($H488,$H489,$H490)=$H490)</f>
        <v>0</v>
      </c>
      <c r="O490" t="b">
        <f t="shared" ref="O490" si="1112">AND(NOT(N488),NOT(N489),N490)</f>
        <v>0</v>
      </c>
    </row>
    <row r="491" spans="1:15" x14ac:dyDescent="0.25">
      <c r="A491" t="s">
        <v>13</v>
      </c>
      <c r="B491" t="s">
        <v>14</v>
      </c>
      <c r="C491">
        <v>13</v>
      </c>
      <c r="D491">
        <v>27</v>
      </c>
      <c r="E491" t="b">
        <v>0</v>
      </c>
      <c r="F491">
        <v>0.27100000000000002</v>
      </c>
      <c r="G491">
        <v>16</v>
      </c>
      <c r="H491">
        <v>0</v>
      </c>
      <c r="I491">
        <v>20898</v>
      </c>
      <c r="J491">
        <v>20801</v>
      </c>
      <c r="K491">
        <v>10401</v>
      </c>
      <c r="L491">
        <v>9</v>
      </c>
      <c r="M491">
        <f t="shared" si="1032"/>
        <v>16</v>
      </c>
      <c r="N491" t="b">
        <f t="shared" ref="N491" si="1113">AND(MIN($F491,$F492,$F493)=$F491,MAX($H491,$H492,$H493)=$H491)</f>
        <v>0</v>
      </c>
      <c r="O491" t="b">
        <f t="shared" ref="O491" si="1114">AND(N491,NOT(N492),NOT(N493))</f>
        <v>0</v>
      </c>
    </row>
    <row r="492" spans="1:15" x14ac:dyDescent="0.25">
      <c r="A492" t="s">
        <v>15</v>
      </c>
      <c r="B492" t="s">
        <v>14</v>
      </c>
      <c r="C492">
        <v>13</v>
      </c>
      <c r="D492">
        <v>27</v>
      </c>
      <c r="E492" t="b">
        <v>0</v>
      </c>
      <c r="F492">
        <v>0.60499999999999998</v>
      </c>
      <c r="G492">
        <v>16</v>
      </c>
      <c r="H492">
        <v>16</v>
      </c>
      <c r="I492">
        <v>34104</v>
      </c>
      <c r="J492">
        <v>34102</v>
      </c>
      <c r="K492">
        <v>17033</v>
      </c>
      <c r="L492">
        <v>13</v>
      </c>
      <c r="M492">
        <f t="shared" si="1032"/>
        <v>0</v>
      </c>
      <c r="N492" t="b">
        <f t="shared" ref="N492" si="1115">AND(MIN($F491,$F492,$F493)=$F492,MAX($H491,$H492,$H493)=$H492)</f>
        <v>0</v>
      </c>
      <c r="O492" t="b">
        <f t="shared" ref="O492" si="1116">AND(NOT(N491),N492,NOT(N493))</f>
        <v>0</v>
      </c>
    </row>
    <row r="493" spans="1:15" x14ac:dyDescent="0.25">
      <c r="A493" t="s">
        <v>19</v>
      </c>
      <c r="B493" t="s">
        <v>14</v>
      </c>
      <c r="C493">
        <v>13</v>
      </c>
      <c r="D493">
        <v>27</v>
      </c>
      <c r="E493" t="b">
        <v>0</v>
      </c>
      <c r="F493">
        <v>0.23100000000000001</v>
      </c>
      <c r="G493">
        <v>16</v>
      </c>
      <c r="H493">
        <v>0</v>
      </c>
      <c r="I493">
        <v>20898</v>
      </c>
      <c r="J493">
        <v>20801</v>
      </c>
      <c r="K493">
        <v>10401</v>
      </c>
      <c r="L493">
        <v>9</v>
      </c>
      <c r="M493">
        <f t="shared" si="1032"/>
        <v>16</v>
      </c>
      <c r="N493" t="b">
        <f t="shared" ref="N493" si="1117">AND(MIN($F491,$F492,$F493)=$F493,MAX($H491,$H492,$H493)=$H493)</f>
        <v>0</v>
      </c>
      <c r="O493" t="b">
        <f t="shared" ref="O493" si="1118">AND(NOT(N491),NOT(N492),N493)</f>
        <v>0</v>
      </c>
    </row>
    <row r="494" spans="1:15" x14ac:dyDescent="0.25">
      <c r="A494" t="s">
        <v>13</v>
      </c>
      <c r="B494" t="s">
        <v>14</v>
      </c>
      <c r="C494">
        <v>13</v>
      </c>
      <c r="D494">
        <v>28</v>
      </c>
      <c r="E494" t="b">
        <v>1</v>
      </c>
      <c r="F494">
        <v>10.000999999999999</v>
      </c>
      <c r="G494">
        <v>16</v>
      </c>
      <c r="H494">
        <v>0</v>
      </c>
      <c r="I494">
        <v>869398</v>
      </c>
      <c r="J494">
        <v>863833</v>
      </c>
      <c r="K494">
        <v>431915</v>
      </c>
      <c r="L494">
        <v>18</v>
      </c>
      <c r="M494">
        <f t="shared" si="1032"/>
        <v>16</v>
      </c>
      <c r="N494" t="b">
        <f t="shared" ref="N494" si="1119">AND(MIN($F494,$F495,$F496)=$F494,MAX($H494,$H495,$H496)=$H494)</f>
        <v>1</v>
      </c>
      <c r="O494" t="b">
        <f t="shared" ref="O494" si="1120">AND(N494,NOT(N495),NOT(N496))</f>
        <v>0</v>
      </c>
    </row>
    <row r="495" spans="1:15" x14ac:dyDescent="0.25">
      <c r="A495" t="s">
        <v>15</v>
      </c>
      <c r="B495" t="s">
        <v>14</v>
      </c>
      <c r="C495">
        <v>13</v>
      </c>
      <c r="D495">
        <v>28</v>
      </c>
      <c r="E495" t="b">
        <v>1</v>
      </c>
      <c r="F495">
        <v>10.002000000000001</v>
      </c>
      <c r="G495">
        <v>16</v>
      </c>
      <c r="H495">
        <v>0</v>
      </c>
      <c r="I495">
        <v>195682</v>
      </c>
      <c r="J495">
        <v>195680</v>
      </c>
      <c r="K495">
        <v>97838</v>
      </c>
      <c r="L495">
        <v>13</v>
      </c>
      <c r="M495">
        <f t="shared" si="1032"/>
        <v>16</v>
      </c>
      <c r="N495" t="b">
        <f t="shared" ref="N495" si="1121">AND(MIN($F494,$F495,$F496)=$F495,MAX($H494,$H495,$H496)=$H495)</f>
        <v>0</v>
      </c>
      <c r="O495" t="b">
        <f t="shared" ref="O495" si="1122">AND(NOT(N494),N495,NOT(N496))</f>
        <v>0</v>
      </c>
    </row>
    <row r="496" spans="1:15" x14ac:dyDescent="0.25">
      <c r="A496" t="s">
        <v>19</v>
      </c>
      <c r="B496" t="s">
        <v>14</v>
      </c>
      <c r="C496">
        <v>13</v>
      </c>
      <c r="D496">
        <v>28</v>
      </c>
      <c r="E496" t="b">
        <v>1</v>
      </c>
      <c r="F496">
        <v>10.000999999999999</v>
      </c>
      <c r="G496">
        <v>16</v>
      </c>
      <c r="H496">
        <v>0</v>
      </c>
      <c r="I496">
        <v>1011925</v>
      </c>
      <c r="J496">
        <v>1005423</v>
      </c>
      <c r="K496">
        <v>502710</v>
      </c>
      <c r="L496">
        <v>18</v>
      </c>
      <c r="M496">
        <f t="shared" si="1032"/>
        <v>16</v>
      </c>
      <c r="N496" t="b">
        <f t="shared" ref="N496" si="1123">AND(MIN($F494,$F495,$F496)=$F496,MAX($H494,$H495,$H496)=$H496)</f>
        <v>1</v>
      </c>
      <c r="O496" t="b">
        <f t="shared" ref="O496" si="1124">AND(NOT(N494),NOT(N495),N496)</f>
        <v>0</v>
      </c>
    </row>
    <row r="497" spans="1:15" x14ac:dyDescent="0.25">
      <c r="A497" t="s">
        <v>13</v>
      </c>
      <c r="B497" t="s">
        <v>14</v>
      </c>
      <c r="C497">
        <v>13</v>
      </c>
      <c r="D497">
        <v>29</v>
      </c>
      <c r="E497" t="b">
        <v>0</v>
      </c>
      <c r="F497">
        <v>3.5999999999999997E-2</v>
      </c>
      <c r="G497">
        <v>16</v>
      </c>
      <c r="H497">
        <v>16</v>
      </c>
      <c r="I497">
        <v>2582</v>
      </c>
      <c r="J497">
        <v>2350</v>
      </c>
      <c r="K497">
        <v>1157</v>
      </c>
      <c r="L497">
        <v>16</v>
      </c>
      <c r="M497">
        <f t="shared" si="1032"/>
        <v>0</v>
      </c>
      <c r="N497" t="b">
        <f t="shared" ref="N497" si="1125">AND(MIN($F497,$F498,$F499)=$F497,MAX($H497,$H498,$H499)=$H497)</f>
        <v>1</v>
      </c>
      <c r="O497" t="b">
        <f t="shared" ref="O497" si="1126">AND(N497,NOT(N498),NOT(N499))</f>
        <v>1</v>
      </c>
    </row>
    <row r="498" spans="1:15" x14ac:dyDescent="0.25">
      <c r="A498" t="s">
        <v>15</v>
      </c>
      <c r="B498" t="s">
        <v>14</v>
      </c>
      <c r="C498">
        <v>13</v>
      </c>
      <c r="D498">
        <v>29</v>
      </c>
      <c r="E498" t="b">
        <v>0</v>
      </c>
      <c r="F498">
        <v>0.16300000000000001</v>
      </c>
      <c r="G498">
        <v>16</v>
      </c>
      <c r="H498">
        <v>16</v>
      </c>
      <c r="I498">
        <v>18420</v>
      </c>
      <c r="J498">
        <v>18418</v>
      </c>
      <c r="K498">
        <v>9191</v>
      </c>
      <c r="L498">
        <v>14</v>
      </c>
      <c r="M498">
        <f t="shared" si="1032"/>
        <v>0</v>
      </c>
      <c r="N498" t="b">
        <f t="shared" ref="N498" si="1127">AND(MIN($F497,$F498,$F499)=$F498,MAX($H497,$H498,$H499)=$H498)</f>
        <v>0</v>
      </c>
      <c r="O498" t="b">
        <f t="shared" ref="O498" si="1128">AND(NOT(N497),N498,NOT(N499))</f>
        <v>0</v>
      </c>
    </row>
    <row r="499" spans="1:15" x14ac:dyDescent="0.25">
      <c r="A499" t="s">
        <v>19</v>
      </c>
      <c r="B499" t="s">
        <v>14</v>
      </c>
      <c r="C499">
        <v>13</v>
      </c>
      <c r="D499">
        <v>29</v>
      </c>
      <c r="E499" t="b">
        <v>0</v>
      </c>
      <c r="F499">
        <v>3.9E-2</v>
      </c>
      <c r="G499">
        <v>16</v>
      </c>
      <c r="H499">
        <v>16</v>
      </c>
      <c r="I499">
        <v>2582</v>
      </c>
      <c r="J499">
        <v>2350</v>
      </c>
      <c r="K499">
        <v>1157</v>
      </c>
      <c r="L499">
        <v>16</v>
      </c>
      <c r="M499">
        <f t="shared" si="1032"/>
        <v>0</v>
      </c>
      <c r="N499" t="b">
        <f t="shared" ref="N499" si="1129">AND(MIN($F497,$F498,$F499)=$F499,MAX($H497,$H498,$H499)=$H499)</f>
        <v>0</v>
      </c>
      <c r="O499" t="b">
        <f t="shared" ref="O499" si="1130">AND(NOT(N497),NOT(N498),N499)</f>
        <v>0</v>
      </c>
    </row>
    <row r="500" spans="1:15" x14ac:dyDescent="0.25">
      <c r="A500" t="s">
        <v>13</v>
      </c>
      <c r="B500" t="s">
        <v>14</v>
      </c>
      <c r="C500">
        <v>13</v>
      </c>
      <c r="D500">
        <v>2</v>
      </c>
      <c r="E500" t="b">
        <v>0</v>
      </c>
      <c r="F500">
        <v>5.0000000000000001E-3</v>
      </c>
      <c r="G500">
        <v>16</v>
      </c>
      <c r="H500">
        <v>16</v>
      </c>
      <c r="I500">
        <v>62</v>
      </c>
      <c r="J500">
        <v>34</v>
      </c>
      <c r="K500">
        <v>0</v>
      </c>
      <c r="L500">
        <v>10</v>
      </c>
      <c r="M500">
        <f t="shared" si="1032"/>
        <v>0</v>
      </c>
      <c r="N500" t="b">
        <f t="shared" ref="N500" si="1131">AND(MIN($F500,$F501,$F502)=$F500,MAX($H500,$H501,$H502)=$H500)</f>
        <v>1</v>
      </c>
      <c r="O500" t="b">
        <f t="shared" ref="O500" si="1132">AND(N500,NOT(N501),NOT(N502))</f>
        <v>0</v>
      </c>
    </row>
    <row r="501" spans="1:15" x14ac:dyDescent="0.25">
      <c r="A501" t="s">
        <v>15</v>
      </c>
      <c r="B501" t="s">
        <v>14</v>
      </c>
      <c r="C501">
        <v>13</v>
      </c>
      <c r="D501">
        <v>2</v>
      </c>
      <c r="E501" t="b">
        <v>0</v>
      </c>
      <c r="F501">
        <v>5.0000000000000001E-3</v>
      </c>
      <c r="G501">
        <v>16</v>
      </c>
      <c r="H501">
        <v>16</v>
      </c>
      <c r="I501">
        <v>35</v>
      </c>
      <c r="J501">
        <v>34</v>
      </c>
      <c r="K501">
        <v>0</v>
      </c>
      <c r="L501">
        <v>10</v>
      </c>
      <c r="M501">
        <f t="shared" si="1032"/>
        <v>0</v>
      </c>
      <c r="N501" t="b">
        <f t="shared" ref="N501" si="1133">AND(MIN($F500,$F501,$F502)=$F501,MAX($H500,$H501,$H502)=$H501)</f>
        <v>1</v>
      </c>
      <c r="O501" t="b">
        <f t="shared" ref="O501" si="1134">AND(NOT(N500),N501,NOT(N502))</f>
        <v>0</v>
      </c>
    </row>
    <row r="502" spans="1:15" x14ac:dyDescent="0.25">
      <c r="A502" t="s">
        <v>19</v>
      </c>
      <c r="B502" t="s">
        <v>14</v>
      </c>
      <c r="C502">
        <v>13</v>
      </c>
      <c r="D502">
        <v>2</v>
      </c>
      <c r="E502" t="b">
        <v>0</v>
      </c>
      <c r="F502">
        <v>1.2999999999999999E-2</v>
      </c>
      <c r="G502">
        <v>16</v>
      </c>
      <c r="H502">
        <v>16</v>
      </c>
      <c r="I502">
        <v>62</v>
      </c>
      <c r="J502">
        <v>34</v>
      </c>
      <c r="K502">
        <v>0</v>
      </c>
      <c r="L502">
        <v>10</v>
      </c>
      <c r="M502">
        <f t="shared" si="1032"/>
        <v>0</v>
      </c>
      <c r="N502" t="b">
        <f t="shared" ref="N502" si="1135">AND(MIN($F500,$F501,$F502)=$F502,MAX($H500,$H501,$H502)=$H502)</f>
        <v>0</v>
      </c>
      <c r="O502" t="b">
        <f t="shared" ref="O502" si="1136">AND(NOT(N500),NOT(N501),N502)</f>
        <v>0</v>
      </c>
    </row>
    <row r="503" spans="1:15" x14ac:dyDescent="0.25">
      <c r="A503" t="s">
        <v>13</v>
      </c>
      <c r="B503" t="s">
        <v>14</v>
      </c>
      <c r="C503">
        <v>13</v>
      </c>
      <c r="D503">
        <v>30</v>
      </c>
      <c r="E503" t="b">
        <v>1</v>
      </c>
      <c r="F503">
        <v>10.000999999999999</v>
      </c>
      <c r="G503">
        <v>16</v>
      </c>
      <c r="H503">
        <v>0</v>
      </c>
      <c r="I503">
        <v>894024</v>
      </c>
      <c r="J503">
        <v>889562</v>
      </c>
      <c r="K503">
        <v>444779</v>
      </c>
      <c r="L503">
        <v>11</v>
      </c>
      <c r="M503">
        <f t="shared" si="1032"/>
        <v>16</v>
      </c>
      <c r="N503" t="b">
        <f t="shared" ref="N503" si="1137">AND(MIN($F503,$F504,$F505)=$F503,MAX($H503,$H504,$H505)=$H503)</f>
        <v>0</v>
      </c>
      <c r="O503" t="b">
        <f t="shared" ref="O503" si="1138">AND(N503,NOT(N504),NOT(N505))</f>
        <v>0</v>
      </c>
    </row>
    <row r="504" spans="1:15" x14ac:dyDescent="0.25">
      <c r="A504" t="s">
        <v>15</v>
      </c>
      <c r="B504" t="s">
        <v>14</v>
      </c>
      <c r="C504">
        <v>13</v>
      </c>
      <c r="D504">
        <v>30</v>
      </c>
      <c r="E504" t="b">
        <v>0</v>
      </c>
      <c r="F504">
        <v>0.248</v>
      </c>
      <c r="G504">
        <v>16</v>
      </c>
      <c r="H504">
        <v>16</v>
      </c>
      <c r="I504">
        <v>7058</v>
      </c>
      <c r="J504">
        <v>7056</v>
      </c>
      <c r="K504">
        <v>3510</v>
      </c>
      <c r="L504">
        <v>13</v>
      </c>
      <c r="M504">
        <f t="shared" si="1032"/>
        <v>0</v>
      </c>
      <c r="N504" t="b">
        <f t="shared" ref="N504" si="1139">AND(MIN($F503,$F504,$F505)=$F504,MAX($H503,$H504,$H505)=$H504)</f>
        <v>1</v>
      </c>
      <c r="O504" t="b">
        <f t="shared" ref="O504" si="1140">AND(NOT(N503),N504,NOT(N505))</f>
        <v>1</v>
      </c>
    </row>
    <row r="505" spans="1:15" x14ac:dyDescent="0.25">
      <c r="A505" t="s">
        <v>19</v>
      </c>
      <c r="B505" t="s">
        <v>14</v>
      </c>
      <c r="C505">
        <v>13</v>
      </c>
      <c r="D505">
        <v>30</v>
      </c>
      <c r="E505" t="b">
        <v>1</v>
      </c>
      <c r="F505">
        <v>10.002000000000001</v>
      </c>
      <c r="G505">
        <v>16</v>
      </c>
      <c r="H505">
        <v>0</v>
      </c>
      <c r="I505">
        <v>981046</v>
      </c>
      <c r="J505">
        <v>976151</v>
      </c>
      <c r="K505">
        <v>488074</v>
      </c>
      <c r="L505">
        <v>11</v>
      </c>
      <c r="M505">
        <f t="shared" si="1032"/>
        <v>16</v>
      </c>
      <c r="N505" t="b">
        <f t="shared" ref="N505" si="1141">AND(MIN($F503,$F504,$F505)=$F505,MAX($H503,$H504,$H505)=$H505)</f>
        <v>0</v>
      </c>
      <c r="O505" t="b">
        <f t="shared" ref="O505" si="1142">AND(NOT(N503),NOT(N504),N505)</f>
        <v>0</v>
      </c>
    </row>
    <row r="506" spans="1:15" x14ac:dyDescent="0.25">
      <c r="A506" t="s">
        <v>13</v>
      </c>
      <c r="B506" t="s">
        <v>14</v>
      </c>
      <c r="C506">
        <v>13</v>
      </c>
      <c r="D506">
        <v>31</v>
      </c>
      <c r="E506" t="b">
        <v>0</v>
      </c>
      <c r="F506">
        <v>8.9999999999999993E-3</v>
      </c>
      <c r="G506">
        <v>16</v>
      </c>
      <c r="H506">
        <v>16</v>
      </c>
      <c r="I506">
        <v>65</v>
      </c>
      <c r="J506">
        <v>36</v>
      </c>
      <c r="K506">
        <v>0</v>
      </c>
      <c r="L506">
        <v>11</v>
      </c>
      <c r="M506">
        <f t="shared" si="1032"/>
        <v>0</v>
      </c>
      <c r="N506" t="b">
        <f t="shared" ref="N506" si="1143">AND(MIN($F506,$F507,$F508)=$F506,MAX($H506,$H507,$H508)=$H506)</f>
        <v>0</v>
      </c>
      <c r="O506" t="b">
        <f t="shared" ref="O506" si="1144">AND(N506,NOT(N507),NOT(N508))</f>
        <v>0</v>
      </c>
    </row>
    <row r="507" spans="1:15" x14ac:dyDescent="0.25">
      <c r="A507" t="s">
        <v>15</v>
      </c>
      <c r="B507" t="s">
        <v>14</v>
      </c>
      <c r="C507">
        <v>13</v>
      </c>
      <c r="D507">
        <v>31</v>
      </c>
      <c r="E507" t="b">
        <v>0</v>
      </c>
      <c r="F507">
        <v>4.0000000000000001E-3</v>
      </c>
      <c r="G507">
        <v>16</v>
      </c>
      <c r="H507">
        <v>16</v>
      </c>
      <c r="I507">
        <v>37</v>
      </c>
      <c r="J507">
        <v>36</v>
      </c>
      <c r="K507">
        <v>0</v>
      </c>
      <c r="L507">
        <v>11</v>
      </c>
      <c r="M507">
        <f t="shared" si="1032"/>
        <v>0</v>
      </c>
      <c r="N507" t="b">
        <f t="shared" ref="N507" si="1145">AND(MIN($F506,$F507,$F508)=$F507,MAX($H506,$H507,$H508)=$H507)</f>
        <v>1</v>
      </c>
      <c r="O507" t="b">
        <f t="shared" ref="O507" si="1146">AND(NOT(N506),N507,NOT(N508))</f>
        <v>1</v>
      </c>
    </row>
    <row r="508" spans="1:15" x14ac:dyDescent="0.25">
      <c r="A508" t="s">
        <v>19</v>
      </c>
      <c r="B508" t="s">
        <v>14</v>
      </c>
      <c r="C508">
        <v>13</v>
      </c>
      <c r="D508">
        <v>31</v>
      </c>
      <c r="E508" t="b">
        <v>0</v>
      </c>
      <c r="F508">
        <v>1.0999999999999999E-2</v>
      </c>
      <c r="G508">
        <v>16</v>
      </c>
      <c r="H508">
        <v>16</v>
      </c>
      <c r="I508">
        <v>65</v>
      </c>
      <c r="J508">
        <v>36</v>
      </c>
      <c r="K508">
        <v>0</v>
      </c>
      <c r="L508">
        <v>11</v>
      </c>
      <c r="M508">
        <f t="shared" si="1032"/>
        <v>0</v>
      </c>
      <c r="N508" t="b">
        <f t="shared" ref="N508" si="1147">AND(MIN($F506,$F507,$F508)=$F508,MAX($H506,$H507,$H508)=$H508)</f>
        <v>0</v>
      </c>
      <c r="O508" t="b">
        <f t="shared" ref="O508" si="1148">AND(NOT(N506),NOT(N507),N508)</f>
        <v>0</v>
      </c>
    </row>
    <row r="509" spans="1:15" x14ac:dyDescent="0.25">
      <c r="A509" t="s">
        <v>13</v>
      </c>
      <c r="B509" t="s">
        <v>14</v>
      </c>
      <c r="C509">
        <v>13</v>
      </c>
      <c r="D509">
        <v>33</v>
      </c>
      <c r="E509" t="b">
        <v>1</v>
      </c>
      <c r="F509">
        <v>10.01</v>
      </c>
      <c r="G509">
        <v>16</v>
      </c>
      <c r="H509">
        <v>0</v>
      </c>
      <c r="I509">
        <v>1551191</v>
      </c>
      <c r="J509">
        <v>343861</v>
      </c>
      <c r="K509">
        <v>171929</v>
      </c>
      <c r="L509">
        <v>10</v>
      </c>
      <c r="M509">
        <f t="shared" si="1032"/>
        <v>16</v>
      </c>
      <c r="N509" t="b">
        <f t="shared" ref="N509" si="1149">AND(MIN($F509,$F510,$F511)=$F509,MAX($H509,$H510,$H511)=$H509)</f>
        <v>0</v>
      </c>
      <c r="O509" t="b">
        <f t="shared" ref="O509" si="1150">AND(N509,NOT(N510),NOT(N511))</f>
        <v>0</v>
      </c>
    </row>
    <row r="510" spans="1:15" x14ac:dyDescent="0.25">
      <c r="A510" t="s">
        <v>15</v>
      </c>
      <c r="B510" t="s">
        <v>14</v>
      </c>
      <c r="C510">
        <v>13</v>
      </c>
      <c r="D510">
        <v>33</v>
      </c>
      <c r="E510" t="b">
        <v>1</v>
      </c>
      <c r="F510">
        <v>10.000999999999999</v>
      </c>
      <c r="G510">
        <v>16</v>
      </c>
      <c r="H510">
        <v>0</v>
      </c>
      <c r="I510">
        <v>1719475</v>
      </c>
      <c r="J510">
        <v>522123</v>
      </c>
      <c r="K510">
        <v>261060</v>
      </c>
      <c r="L510">
        <v>10</v>
      </c>
      <c r="M510">
        <f t="shared" si="1032"/>
        <v>16</v>
      </c>
      <c r="N510" t="b">
        <f t="shared" ref="N510" si="1151">AND(MIN($F509,$F510,$F511)=$F510,MAX($H509,$H510,$H511)=$H510)</f>
        <v>1</v>
      </c>
      <c r="O510" t="b">
        <f t="shared" ref="O510" si="1152">AND(NOT(N509),N510,NOT(N511))</f>
        <v>1</v>
      </c>
    </row>
    <row r="511" spans="1:15" x14ac:dyDescent="0.25">
      <c r="A511" t="s">
        <v>19</v>
      </c>
      <c r="B511" t="s">
        <v>14</v>
      </c>
      <c r="C511">
        <v>13</v>
      </c>
      <c r="D511">
        <v>33</v>
      </c>
      <c r="E511" t="b">
        <v>1</v>
      </c>
      <c r="F511">
        <v>10.002000000000001</v>
      </c>
      <c r="G511">
        <v>16</v>
      </c>
      <c r="H511">
        <v>0</v>
      </c>
      <c r="I511">
        <v>2004559</v>
      </c>
      <c r="J511">
        <v>450046</v>
      </c>
      <c r="K511">
        <v>225022</v>
      </c>
      <c r="L511">
        <v>10</v>
      </c>
      <c r="M511">
        <f t="shared" si="1032"/>
        <v>16</v>
      </c>
      <c r="N511" t="b">
        <f t="shared" ref="N511" si="1153">AND(MIN($F509,$F510,$F511)=$F511,MAX($H509,$H510,$H511)=$H511)</f>
        <v>0</v>
      </c>
      <c r="O511" t="b">
        <f t="shared" ref="O511" si="1154">AND(NOT(N509),NOT(N510),N511)</f>
        <v>0</v>
      </c>
    </row>
    <row r="512" spans="1:15" x14ac:dyDescent="0.25">
      <c r="A512" t="s">
        <v>13</v>
      </c>
      <c r="B512" t="s">
        <v>14</v>
      </c>
      <c r="C512">
        <v>13</v>
      </c>
      <c r="D512">
        <v>35</v>
      </c>
      <c r="E512" t="b">
        <v>0</v>
      </c>
      <c r="F512">
        <v>1.6E-2</v>
      </c>
      <c r="G512">
        <v>16</v>
      </c>
      <c r="H512">
        <v>16</v>
      </c>
      <c r="I512">
        <v>2539</v>
      </c>
      <c r="J512">
        <v>548</v>
      </c>
      <c r="K512">
        <v>257</v>
      </c>
      <c r="L512">
        <v>10</v>
      </c>
      <c r="M512">
        <f t="shared" si="1032"/>
        <v>0</v>
      </c>
      <c r="N512" t="b">
        <f t="shared" ref="N512" si="1155">AND(MIN($F512,$F513,$F514)=$F512,MAX($H512,$H513,$H514)=$H512)</f>
        <v>0</v>
      </c>
      <c r="O512" t="b">
        <f t="shared" ref="O512" si="1156">AND(N512,NOT(N513),NOT(N514))</f>
        <v>0</v>
      </c>
    </row>
    <row r="513" spans="1:15" x14ac:dyDescent="0.25">
      <c r="A513" t="s">
        <v>15</v>
      </c>
      <c r="B513" t="s">
        <v>14</v>
      </c>
      <c r="C513">
        <v>13</v>
      </c>
      <c r="D513">
        <v>35</v>
      </c>
      <c r="E513" t="b">
        <v>0</v>
      </c>
      <c r="F513">
        <v>1.4E-2</v>
      </c>
      <c r="G513">
        <v>16</v>
      </c>
      <c r="H513">
        <v>16</v>
      </c>
      <c r="I513">
        <v>2070</v>
      </c>
      <c r="J513">
        <v>548</v>
      </c>
      <c r="K513">
        <v>257</v>
      </c>
      <c r="L513">
        <v>10</v>
      </c>
      <c r="M513">
        <f t="shared" si="1032"/>
        <v>0</v>
      </c>
      <c r="N513" t="b">
        <f t="shared" ref="N513" si="1157">AND(MIN($F512,$F513,$F514)=$F513,MAX($H512,$H513,$H514)=$H513)</f>
        <v>1</v>
      </c>
      <c r="O513" t="b">
        <f t="shared" ref="O513" si="1158">AND(NOT(N512),N513,NOT(N514))</f>
        <v>1</v>
      </c>
    </row>
    <row r="514" spans="1:15" x14ac:dyDescent="0.25">
      <c r="A514" t="s">
        <v>19</v>
      </c>
      <c r="B514" t="s">
        <v>14</v>
      </c>
      <c r="C514">
        <v>13</v>
      </c>
      <c r="D514">
        <v>35</v>
      </c>
      <c r="E514" t="b">
        <v>0</v>
      </c>
      <c r="F514">
        <v>1.9E-2</v>
      </c>
      <c r="G514">
        <v>16</v>
      </c>
      <c r="H514">
        <v>16</v>
      </c>
      <c r="I514">
        <v>2539</v>
      </c>
      <c r="J514">
        <v>548</v>
      </c>
      <c r="K514">
        <v>257</v>
      </c>
      <c r="L514">
        <v>10</v>
      </c>
      <c r="M514">
        <f t="shared" si="1032"/>
        <v>0</v>
      </c>
      <c r="N514" t="b">
        <f t="shared" ref="N514" si="1159">AND(MIN($F512,$F513,$F514)=$F514,MAX($H512,$H513,$H514)=$H514)</f>
        <v>0</v>
      </c>
      <c r="O514" t="b">
        <f t="shared" ref="O514" si="1160">AND(NOT(N512),NOT(N513),N514)</f>
        <v>0</v>
      </c>
    </row>
    <row r="515" spans="1:15" x14ac:dyDescent="0.25">
      <c r="A515" t="s">
        <v>13</v>
      </c>
      <c r="B515" t="s">
        <v>14</v>
      </c>
      <c r="C515">
        <v>13</v>
      </c>
      <c r="D515">
        <v>37</v>
      </c>
      <c r="E515" t="b">
        <v>1</v>
      </c>
      <c r="F515">
        <v>10.002000000000001</v>
      </c>
      <c r="G515">
        <v>16</v>
      </c>
      <c r="H515">
        <v>0</v>
      </c>
      <c r="I515">
        <v>4536648</v>
      </c>
      <c r="J515">
        <v>404725</v>
      </c>
      <c r="K515">
        <v>202361</v>
      </c>
      <c r="L515">
        <v>10</v>
      </c>
      <c r="M515">
        <f t="shared" ref="M515:M578" si="1161">G515-H515</f>
        <v>16</v>
      </c>
      <c r="N515" t="b">
        <f t="shared" ref="N515" si="1162">AND(MIN($F515,$F516,$F517)=$F515,MAX($H515,$H516,$H517)=$H515)</f>
        <v>0</v>
      </c>
      <c r="O515" t="b">
        <f t="shared" ref="O515" si="1163">AND(N515,NOT(N516),NOT(N517))</f>
        <v>0</v>
      </c>
    </row>
    <row r="516" spans="1:15" x14ac:dyDescent="0.25">
      <c r="A516" t="s">
        <v>15</v>
      </c>
      <c r="B516" t="s">
        <v>14</v>
      </c>
      <c r="C516">
        <v>13</v>
      </c>
      <c r="D516">
        <v>37</v>
      </c>
      <c r="E516" t="b">
        <v>1</v>
      </c>
      <c r="F516">
        <v>10.000999999999999</v>
      </c>
      <c r="G516">
        <v>16</v>
      </c>
      <c r="H516">
        <v>0</v>
      </c>
      <c r="I516">
        <v>6757570</v>
      </c>
      <c r="J516">
        <v>692758</v>
      </c>
      <c r="K516">
        <v>346378</v>
      </c>
      <c r="L516">
        <v>10</v>
      </c>
      <c r="M516">
        <f t="shared" si="1161"/>
        <v>16</v>
      </c>
      <c r="N516" t="b">
        <f t="shared" ref="N516" si="1164">AND(MIN($F515,$F516,$F517)=$F516,MAX($H515,$H516,$H517)=$H516)</f>
        <v>1</v>
      </c>
      <c r="O516" t="b">
        <f t="shared" ref="O516" si="1165">AND(NOT(N515),N516,NOT(N517))</f>
        <v>0</v>
      </c>
    </row>
    <row r="517" spans="1:15" x14ac:dyDescent="0.25">
      <c r="A517" t="s">
        <v>19</v>
      </c>
      <c r="B517" t="s">
        <v>14</v>
      </c>
      <c r="C517">
        <v>13</v>
      </c>
      <c r="D517">
        <v>37</v>
      </c>
      <c r="E517" t="b">
        <v>1</v>
      </c>
      <c r="F517">
        <v>10.000999999999999</v>
      </c>
      <c r="G517">
        <v>16</v>
      </c>
      <c r="H517">
        <v>0</v>
      </c>
      <c r="I517">
        <v>4896245</v>
      </c>
      <c r="J517">
        <v>438658</v>
      </c>
      <c r="K517">
        <v>219328</v>
      </c>
      <c r="L517">
        <v>10</v>
      </c>
      <c r="M517">
        <f t="shared" si="1161"/>
        <v>16</v>
      </c>
      <c r="N517" t="b">
        <f t="shared" ref="N517" si="1166">AND(MIN($F515,$F516,$F517)=$F517,MAX($H515,$H516,$H517)=$H517)</f>
        <v>1</v>
      </c>
      <c r="O517" t="b">
        <f t="shared" ref="O517" si="1167">AND(NOT(N515),NOT(N516),N517)</f>
        <v>0</v>
      </c>
    </row>
    <row r="518" spans="1:15" x14ac:dyDescent="0.25">
      <c r="A518" t="s">
        <v>13</v>
      </c>
      <c r="B518" t="s">
        <v>14</v>
      </c>
      <c r="C518">
        <v>13</v>
      </c>
      <c r="D518">
        <v>38</v>
      </c>
      <c r="E518" t="b">
        <v>0</v>
      </c>
      <c r="F518">
        <v>8.0000000000000002E-3</v>
      </c>
      <c r="G518">
        <v>16</v>
      </c>
      <c r="H518">
        <v>16</v>
      </c>
      <c r="I518">
        <v>64</v>
      </c>
      <c r="J518">
        <v>35</v>
      </c>
      <c r="K518">
        <v>0</v>
      </c>
      <c r="L518">
        <v>11</v>
      </c>
      <c r="M518">
        <f t="shared" si="1161"/>
        <v>0</v>
      </c>
      <c r="N518" t="b">
        <f t="shared" ref="N518" si="1168">AND(MIN($F518,$F519,$F520)=$F518,MAX($H518,$H519,$H520)=$H518)</f>
        <v>0</v>
      </c>
      <c r="O518" t="b">
        <f t="shared" ref="O518" si="1169">AND(N518,NOT(N519),NOT(N520))</f>
        <v>0</v>
      </c>
    </row>
    <row r="519" spans="1:15" x14ac:dyDescent="0.25">
      <c r="A519" t="s">
        <v>15</v>
      </c>
      <c r="B519" t="s">
        <v>14</v>
      </c>
      <c r="C519">
        <v>13</v>
      </c>
      <c r="D519">
        <v>38</v>
      </c>
      <c r="E519" t="b">
        <v>0</v>
      </c>
      <c r="F519">
        <v>4.0000000000000001E-3</v>
      </c>
      <c r="G519">
        <v>16</v>
      </c>
      <c r="H519">
        <v>16</v>
      </c>
      <c r="I519">
        <v>36</v>
      </c>
      <c r="J519">
        <v>35</v>
      </c>
      <c r="K519">
        <v>0</v>
      </c>
      <c r="L519">
        <v>11</v>
      </c>
      <c r="M519">
        <f t="shared" si="1161"/>
        <v>0</v>
      </c>
      <c r="N519" t="b">
        <f t="shared" ref="N519" si="1170">AND(MIN($F518,$F519,$F520)=$F519,MAX($H518,$H519,$H520)=$H519)</f>
        <v>1</v>
      </c>
      <c r="O519" t="b">
        <f t="shared" ref="O519" si="1171">AND(NOT(N518),N519,NOT(N520))</f>
        <v>1</v>
      </c>
    </row>
    <row r="520" spans="1:15" x14ac:dyDescent="0.25">
      <c r="A520" t="s">
        <v>19</v>
      </c>
      <c r="B520" t="s">
        <v>14</v>
      </c>
      <c r="C520">
        <v>13</v>
      </c>
      <c r="D520">
        <v>38</v>
      </c>
      <c r="E520" t="b">
        <v>0</v>
      </c>
      <c r="F520">
        <v>2.5000000000000001E-2</v>
      </c>
      <c r="G520">
        <v>16</v>
      </c>
      <c r="H520">
        <v>16</v>
      </c>
      <c r="I520">
        <v>64</v>
      </c>
      <c r="J520">
        <v>35</v>
      </c>
      <c r="K520">
        <v>0</v>
      </c>
      <c r="L520">
        <v>11</v>
      </c>
      <c r="M520">
        <f t="shared" si="1161"/>
        <v>0</v>
      </c>
      <c r="N520" t="b">
        <f t="shared" ref="N520" si="1172">AND(MIN($F518,$F519,$F520)=$F520,MAX($H518,$H519,$H520)=$H520)</f>
        <v>0</v>
      </c>
      <c r="O520" t="b">
        <f t="shared" ref="O520" si="1173">AND(NOT(N518),NOT(N519),N520)</f>
        <v>0</v>
      </c>
    </row>
    <row r="521" spans="1:15" x14ac:dyDescent="0.25">
      <c r="A521" t="s">
        <v>13</v>
      </c>
      <c r="B521" t="s">
        <v>14</v>
      </c>
      <c r="C521">
        <v>13</v>
      </c>
      <c r="D521">
        <v>39</v>
      </c>
      <c r="E521" t="b">
        <v>0</v>
      </c>
      <c r="F521">
        <v>5.0000000000000001E-3</v>
      </c>
      <c r="G521">
        <v>16</v>
      </c>
      <c r="H521">
        <v>16</v>
      </c>
      <c r="I521">
        <v>64</v>
      </c>
      <c r="J521">
        <v>35</v>
      </c>
      <c r="K521">
        <v>0</v>
      </c>
      <c r="L521">
        <v>11</v>
      </c>
      <c r="M521">
        <f t="shared" si="1161"/>
        <v>0</v>
      </c>
      <c r="N521" t="b">
        <f t="shared" ref="N521" si="1174">AND(MIN($F521,$F522,$F523)=$F521,MAX($H521,$H522,$H523)=$H521)</f>
        <v>0</v>
      </c>
      <c r="O521" t="b">
        <f t="shared" ref="O521" si="1175">AND(N521,NOT(N522),NOT(N523))</f>
        <v>0</v>
      </c>
    </row>
    <row r="522" spans="1:15" x14ac:dyDescent="0.25">
      <c r="A522" t="s">
        <v>15</v>
      </c>
      <c r="B522" t="s">
        <v>14</v>
      </c>
      <c r="C522">
        <v>13</v>
      </c>
      <c r="D522">
        <v>39</v>
      </c>
      <c r="E522" t="b">
        <v>0</v>
      </c>
      <c r="F522">
        <v>4.0000000000000001E-3</v>
      </c>
      <c r="G522">
        <v>16</v>
      </c>
      <c r="H522">
        <v>16</v>
      </c>
      <c r="I522">
        <v>36</v>
      </c>
      <c r="J522">
        <v>35</v>
      </c>
      <c r="K522">
        <v>0</v>
      </c>
      <c r="L522">
        <v>11</v>
      </c>
      <c r="M522">
        <f t="shared" si="1161"/>
        <v>0</v>
      </c>
      <c r="N522" t="b">
        <f t="shared" ref="N522" si="1176">AND(MIN($F521,$F522,$F523)=$F522,MAX($H521,$H522,$H523)=$H522)</f>
        <v>1</v>
      </c>
      <c r="O522" t="b">
        <f t="shared" ref="O522" si="1177">AND(NOT(N521),N522,NOT(N523))</f>
        <v>1</v>
      </c>
    </row>
    <row r="523" spans="1:15" x14ac:dyDescent="0.25">
      <c r="A523" t="s">
        <v>19</v>
      </c>
      <c r="B523" t="s">
        <v>14</v>
      </c>
      <c r="C523">
        <v>13</v>
      </c>
      <c r="D523">
        <v>39</v>
      </c>
      <c r="E523" t="b">
        <v>0</v>
      </c>
      <c r="F523">
        <v>1.4999999999999999E-2</v>
      </c>
      <c r="G523">
        <v>16</v>
      </c>
      <c r="H523">
        <v>16</v>
      </c>
      <c r="I523">
        <v>64</v>
      </c>
      <c r="J523">
        <v>35</v>
      </c>
      <c r="K523">
        <v>0</v>
      </c>
      <c r="L523">
        <v>11</v>
      </c>
      <c r="M523">
        <f t="shared" si="1161"/>
        <v>0</v>
      </c>
      <c r="N523" t="b">
        <f t="shared" ref="N523" si="1178">AND(MIN($F521,$F522,$F523)=$F523,MAX($H521,$H522,$H523)=$H523)</f>
        <v>0</v>
      </c>
      <c r="O523" t="b">
        <f t="shared" ref="O523" si="1179">AND(NOT(N521),NOT(N522),N523)</f>
        <v>0</v>
      </c>
    </row>
    <row r="524" spans="1:15" x14ac:dyDescent="0.25">
      <c r="A524" t="s">
        <v>13</v>
      </c>
      <c r="B524" t="s">
        <v>14</v>
      </c>
      <c r="C524">
        <v>13</v>
      </c>
      <c r="D524">
        <v>3</v>
      </c>
      <c r="E524" t="b">
        <v>0</v>
      </c>
      <c r="F524">
        <v>4.0000000000000001E-3</v>
      </c>
      <c r="G524">
        <v>16</v>
      </c>
      <c r="H524">
        <v>16</v>
      </c>
      <c r="I524">
        <v>49</v>
      </c>
      <c r="J524">
        <v>32</v>
      </c>
      <c r="K524">
        <v>0</v>
      </c>
      <c r="L524">
        <v>1</v>
      </c>
      <c r="M524">
        <f t="shared" si="1161"/>
        <v>0</v>
      </c>
      <c r="N524" t="b">
        <f t="shared" ref="N524" si="1180">AND(MIN($F524,$F525,$F526)=$F524,MAX($H524,$H525,$H526)=$H524)</f>
        <v>1</v>
      </c>
      <c r="O524" t="b">
        <f t="shared" ref="O524" si="1181">AND(N524,NOT(N525),NOT(N526))</f>
        <v>1</v>
      </c>
    </row>
    <row r="525" spans="1:15" x14ac:dyDescent="0.25">
      <c r="A525" t="s">
        <v>15</v>
      </c>
      <c r="B525" t="s">
        <v>14</v>
      </c>
      <c r="C525">
        <v>13</v>
      </c>
      <c r="D525">
        <v>3</v>
      </c>
      <c r="E525" t="b">
        <v>0</v>
      </c>
      <c r="F525">
        <v>5.0000000000000001E-3</v>
      </c>
      <c r="G525">
        <v>16</v>
      </c>
      <c r="H525">
        <v>16</v>
      </c>
      <c r="I525">
        <v>32</v>
      </c>
      <c r="J525">
        <v>32</v>
      </c>
      <c r="K525">
        <v>0</v>
      </c>
      <c r="L525">
        <v>1</v>
      </c>
      <c r="M525">
        <f t="shared" si="1161"/>
        <v>0</v>
      </c>
      <c r="N525" t="b">
        <f t="shared" ref="N525" si="1182">AND(MIN($F524,$F525,$F526)=$F525,MAX($H524,$H525,$H526)=$H525)</f>
        <v>0</v>
      </c>
      <c r="O525" t="b">
        <f t="shared" ref="O525" si="1183">AND(NOT(N524),N525,NOT(N526))</f>
        <v>0</v>
      </c>
    </row>
    <row r="526" spans="1:15" x14ac:dyDescent="0.25">
      <c r="A526" t="s">
        <v>19</v>
      </c>
      <c r="B526" t="s">
        <v>14</v>
      </c>
      <c r="C526">
        <v>13</v>
      </c>
      <c r="D526">
        <v>3</v>
      </c>
      <c r="E526" t="b">
        <v>0</v>
      </c>
      <c r="F526">
        <v>1.4E-2</v>
      </c>
      <c r="G526">
        <v>16</v>
      </c>
      <c r="H526">
        <v>16</v>
      </c>
      <c r="I526">
        <v>49</v>
      </c>
      <c r="J526">
        <v>32</v>
      </c>
      <c r="K526">
        <v>0</v>
      </c>
      <c r="L526">
        <v>1</v>
      </c>
      <c r="M526">
        <f t="shared" si="1161"/>
        <v>0</v>
      </c>
      <c r="N526" t="b">
        <f t="shared" ref="N526" si="1184">AND(MIN($F524,$F525,$F526)=$F526,MAX($H524,$H525,$H526)=$H526)</f>
        <v>0</v>
      </c>
      <c r="O526" t="b">
        <f t="shared" ref="O526" si="1185">AND(NOT(N524),NOT(N525),N526)</f>
        <v>0</v>
      </c>
    </row>
    <row r="527" spans="1:15" x14ac:dyDescent="0.25">
      <c r="A527" t="s">
        <v>13</v>
      </c>
      <c r="B527" t="s">
        <v>14</v>
      </c>
      <c r="C527">
        <v>13</v>
      </c>
      <c r="D527">
        <v>40</v>
      </c>
      <c r="E527" t="b">
        <v>0</v>
      </c>
      <c r="F527">
        <v>6.0000000000000001E-3</v>
      </c>
      <c r="G527">
        <v>16</v>
      </c>
      <c r="H527">
        <v>16</v>
      </c>
      <c r="I527">
        <v>65</v>
      </c>
      <c r="J527">
        <v>35</v>
      </c>
      <c r="K527">
        <v>0</v>
      </c>
      <c r="L527">
        <v>11</v>
      </c>
      <c r="M527">
        <f t="shared" si="1161"/>
        <v>0</v>
      </c>
      <c r="N527" t="b">
        <f t="shared" ref="N527" si="1186">AND(MIN($F527,$F528,$F529)=$F527,MAX($H527,$H528,$H529)=$H527)</f>
        <v>0</v>
      </c>
      <c r="O527" t="b">
        <f t="shared" ref="O527" si="1187">AND(N527,NOT(N528),NOT(N529))</f>
        <v>0</v>
      </c>
    </row>
    <row r="528" spans="1:15" x14ac:dyDescent="0.25">
      <c r="A528" t="s">
        <v>15</v>
      </c>
      <c r="B528" t="s">
        <v>14</v>
      </c>
      <c r="C528">
        <v>13</v>
      </c>
      <c r="D528">
        <v>40</v>
      </c>
      <c r="E528" t="b">
        <v>0</v>
      </c>
      <c r="F528">
        <v>3.0000000000000001E-3</v>
      </c>
      <c r="G528">
        <v>16</v>
      </c>
      <c r="H528">
        <v>16</v>
      </c>
      <c r="I528">
        <v>36</v>
      </c>
      <c r="J528">
        <v>35</v>
      </c>
      <c r="K528">
        <v>0</v>
      </c>
      <c r="L528">
        <v>11</v>
      </c>
      <c r="M528">
        <f t="shared" si="1161"/>
        <v>0</v>
      </c>
      <c r="N528" t="b">
        <f t="shared" ref="N528" si="1188">AND(MIN($F527,$F528,$F529)=$F528,MAX($H527,$H528,$H529)=$H528)</f>
        <v>1</v>
      </c>
      <c r="O528" t="b">
        <f t="shared" ref="O528" si="1189">AND(NOT(N527),N528,NOT(N529))</f>
        <v>1</v>
      </c>
    </row>
    <row r="529" spans="1:15" x14ac:dyDescent="0.25">
      <c r="A529" t="s">
        <v>19</v>
      </c>
      <c r="B529" t="s">
        <v>14</v>
      </c>
      <c r="C529">
        <v>13</v>
      </c>
      <c r="D529">
        <v>40</v>
      </c>
      <c r="E529" t="b">
        <v>0</v>
      </c>
      <c r="F529">
        <v>0.02</v>
      </c>
      <c r="G529">
        <v>16</v>
      </c>
      <c r="H529">
        <v>16</v>
      </c>
      <c r="I529">
        <v>65</v>
      </c>
      <c r="J529">
        <v>35</v>
      </c>
      <c r="K529">
        <v>0</v>
      </c>
      <c r="L529">
        <v>11</v>
      </c>
      <c r="M529">
        <f t="shared" si="1161"/>
        <v>0</v>
      </c>
      <c r="N529" t="b">
        <f t="shared" ref="N529" si="1190">AND(MIN($F527,$F528,$F529)=$F529,MAX($H527,$H528,$H529)=$H529)</f>
        <v>0</v>
      </c>
      <c r="O529" t="b">
        <f t="shared" ref="O529" si="1191">AND(NOT(N527),NOT(N528),N529)</f>
        <v>0</v>
      </c>
    </row>
    <row r="530" spans="1:15" x14ac:dyDescent="0.25">
      <c r="A530" t="s">
        <v>13</v>
      </c>
      <c r="B530" t="s">
        <v>14</v>
      </c>
      <c r="C530">
        <v>13</v>
      </c>
      <c r="D530">
        <v>41</v>
      </c>
      <c r="E530" t="b">
        <v>0</v>
      </c>
      <c r="F530">
        <v>5.0000000000000001E-3</v>
      </c>
      <c r="G530">
        <v>16</v>
      </c>
      <c r="H530">
        <v>16</v>
      </c>
      <c r="I530">
        <v>72</v>
      </c>
      <c r="J530">
        <v>35</v>
      </c>
      <c r="K530">
        <v>0</v>
      </c>
      <c r="L530">
        <v>9</v>
      </c>
      <c r="M530">
        <f t="shared" si="1161"/>
        <v>0</v>
      </c>
      <c r="N530" t="b">
        <f t="shared" ref="N530" si="1192">AND(MIN($F530,$F531,$F532)=$F530,MAX($H530,$H531,$H532)=$H530)</f>
        <v>0</v>
      </c>
      <c r="O530" t="b">
        <f t="shared" ref="O530" si="1193">AND(N530,NOT(N531),NOT(N532))</f>
        <v>0</v>
      </c>
    </row>
    <row r="531" spans="1:15" x14ac:dyDescent="0.25">
      <c r="A531" t="s">
        <v>15</v>
      </c>
      <c r="B531" t="s">
        <v>14</v>
      </c>
      <c r="C531">
        <v>13</v>
      </c>
      <c r="D531">
        <v>41</v>
      </c>
      <c r="E531" t="b">
        <v>0</v>
      </c>
      <c r="F531">
        <v>4.0000000000000001E-3</v>
      </c>
      <c r="G531">
        <v>16</v>
      </c>
      <c r="H531">
        <v>16</v>
      </c>
      <c r="I531">
        <v>36</v>
      </c>
      <c r="J531">
        <v>35</v>
      </c>
      <c r="K531">
        <v>0</v>
      </c>
      <c r="L531">
        <v>9</v>
      </c>
      <c r="M531">
        <f t="shared" si="1161"/>
        <v>0</v>
      </c>
      <c r="N531" t="b">
        <f t="shared" ref="N531" si="1194">AND(MIN($F530,$F531,$F532)=$F531,MAX($H530,$H531,$H532)=$H531)</f>
        <v>1</v>
      </c>
      <c r="O531" t="b">
        <f t="shared" ref="O531" si="1195">AND(NOT(N530),N531,NOT(N532))</f>
        <v>1</v>
      </c>
    </row>
    <row r="532" spans="1:15" x14ac:dyDescent="0.25">
      <c r="A532" t="s">
        <v>19</v>
      </c>
      <c r="B532" t="s">
        <v>14</v>
      </c>
      <c r="C532">
        <v>13</v>
      </c>
      <c r="D532">
        <v>41</v>
      </c>
      <c r="E532" t="b">
        <v>0</v>
      </c>
      <c r="F532">
        <v>1.7999999999999999E-2</v>
      </c>
      <c r="G532">
        <v>16</v>
      </c>
      <c r="H532">
        <v>16</v>
      </c>
      <c r="I532">
        <v>72</v>
      </c>
      <c r="J532">
        <v>35</v>
      </c>
      <c r="K532">
        <v>0</v>
      </c>
      <c r="L532">
        <v>9</v>
      </c>
      <c r="M532">
        <f t="shared" si="1161"/>
        <v>0</v>
      </c>
      <c r="N532" t="b">
        <f t="shared" ref="N532" si="1196">AND(MIN($F530,$F531,$F532)=$F532,MAX($H530,$H531,$H532)=$H532)</f>
        <v>0</v>
      </c>
      <c r="O532" t="b">
        <f t="shared" ref="O532" si="1197">AND(NOT(N530),NOT(N531),N532)</f>
        <v>0</v>
      </c>
    </row>
    <row r="533" spans="1:15" x14ac:dyDescent="0.25">
      <c r="A533" t="s">
        <v>13</v>
      </c>
      <c r="B533" t="s">
        <v>14</v>
      </c>
      <c r="C533">
        <v>13</v>
      </c>
      <c r="D533">
        <v>42</v>
      </c>
      <c r="E533" t="b">
        <v>0</v>
      </c>
      <c r="F533">
        <v>3.0000000000000001E-3</v>
      </c>
      <c r="G533">
        <v>16</v>
      </c>
      <c r="H533">
        <v>16</v>
      </c>
      <c r="I533">
        <v>69</v>
      </c>
      <c r="J533">
        <v>35</v>
      </c>
      <c r="K533">
        <v>0</v>
      </c>
      <c r="L533">
        <v>11</v>
      </c>
      <c r="M533">
        <f t="shared" si="1161"/>
        <v>0</v>
      </c>
      <c r="N533" t="b">
        <f t="shared" ref="N533" si="1198">AND(MIN($F533,$F534,$F535)=$F533,MAX($H533,$H534,$H535)=$H533)</f>
        <v>1</v>
      </c>
      <c r="O533" t="b">
        <f t="shared" ref="O533" si="1199">AND(N533,NOT(N534),NOT(N535))</f>
        <v>0</v>
      </c>
    </row>
    <row r="534" spans="1:15" x14ac:dyDescent="0.25">
      <c r="A534" t="s">
        <v>15</v>
      </c>
      <c r="B534" t="s">
        <v>14</v>
      </c>
      <c r="C534">
        <v>13</v>
      </c>
      <c r="D534">
        <v>42</v>
      </c>
      <c r="E534" t="b">
        <v>0</v>
      </c>
      <c r="F534">
        <v>3.0000000000000001E-3</v>
      </c>
      <c r="G534">
        <v>16</v>
      </c>
      <c r="H534">
        <v>16</v>
      </c>
      <c r="I534">
        <v>36</v>
      </c>
      <c r="J534">
        <v>35</v>
      </c>
      <c r="K534">
        <v>0</v>
      </c>
      <c r="L534">
        <v>11</v>
      </c>
      <c r="M534">
        <f t="shared" si="1161"/>
        <v>0</v>
      </c>
      <c r="N534" t="b">
        <f t="shared" ref="N534" si="1200">AND(MIN($F533,$F534,$F535)=$F534,MAX($H533,$H534,$H535)=$H534)</f>
        <v>1</v>
      </c>
      <c r="O534" t="b">
        <f t="shared" ref="O534" si="1201">AND(NOT(N533),N534,NOT(N535))</f>
        <v>0</v>
      </c>
    </row>
    <row r="535" spans="1:15" x14ac:dyDescent="0.25">
      <c r="A535" t="s">
        <v>19</v>
      </c>
      <c r="B535" t="s">
        <v>14</v>
      </c>
      <c r="C535">
        <v>13</v>
      </c>
      <c r="D535">
        <v>42</v>
      </c>
      <c r="E535" t="b">
        <v>0</v>
      </c>
      <c r="F535">
        <v>1.0999999999999999E-2</v>
      </c>
      <c r="G535">
        <v>16</v>
      </c>
      <c r="H535">
        <v>16</v>
      </c>
      <c r="I535">
        <v>69</v>
      </c>
      <c r="J535">
        <v>35</v>
      </c>
      <c r="K535">
        <v>0</v>
      </c>
      <c r="L535">
        <v>11</v>
      </c>
      <c r="M535">
        <f t="shared" si="1161"/>
        <v>0</v>
      </c>
      <c r="N535" t="b">
        <f t="shared" ref="N535" si="1202">AND(MIN($F533,$F534,$F535)=$F535,MAX($H533,$H534,$H535)=$H535)</f>
        <v>0</v>
      </c>
      <c r="O535" t="b">
        <f t="shared" ref="O535" si="1203">AND(NOT(N533),NOT(N534),N535)</f>
        <v>0</v>
      </c>
    </row>
    <row r="536" spans="1:15" x14ac:dyDescent="0.25">
      <c r="A536" t="s">
        <v>13</v>
      </c>
      <c r="B536" t="s">
        <v>14</v>
      </c>
      <c r="C536">
        <v>13</v>
      </c>
      <c r="D536">
        <v>43</v>
      </c>
      <c r="E536" t="b">
        <v>0</v>
      </c>
      <c r="F536">
        <v>4.0000000000000001E-3</v>
      </c>
      <c r="G536">
        <v>16</v>
      </c>
      <c r="H536">
        <v>16</v>
      </c>
      <c r="I536">
        <v>64</v>
      </c>
      <c r="J536">
        <v>35</v>
      </c>
      <c r="K536">
        <v>0</v>
      </c>
      <c r="L536">
        <v>11</v>
      </c>
      <c r="M536">
        <f t="shared" si="1161"/>
        <v>0</v>
      </c>
      <c r="N536" t="b">
        <f t="shared" ref="N536" si="1204">AND(MIN($F536,$F537,$F538)=$F536,MAX($H536,$H537,$H538)=$H536)</f>
        <v>1</v>
      </c>
      <c r="O536" t="b">
        <f t="shared" ref="O536" si="1205">AND(N536,NOT(N537),NOT(N538))</f>
        <v>1</v>
      </c>
    </row>
    <row r="537" spans="1:15" x14ac:dyDescent="0.25">
      <c r="A537" t="s">
        <v>15</v>
      </c>
      <c r="B537" t="s">
        <v>14</v>
      </c>
      <c r="C537">
        <v>13</v>
      </c>
      <c r="D537">
        <v>43</v>
      </c>
      <c r="E537" t="b">
        <v>0</v>
      </c>
      <c r="F537">
        <v>7.0000000000000001E-3</v>
      </c>
      <c r="G537">
        <v>16</v>
      </c>
      <c r="H537">
        <v>16</v>
      </c>
      <c r="I537">
        <v>36</v>
      </c>
      <c r="J537">
        <v>35</v>
      </c>
      <c r="K537">
        <v>0</v>
      </c>
      <c r="L537">
        <v>11</v>
      </c>
      <c r="M537">
        <f t="shared" si="1161"/>
        <v>0</v>
      </c>
      <c r="N537" t="b">
        <f t="shared" ref="N537" si="1206">AND(MIN($F536,$F537,$F538)=$F537,MAX($H536,$H537,$H538)=$H537)</f>
        <v>0</v>
      </c>
      <c r="O537" t="b">
        <f t="shared" ref="O537" si="1207">AND(NOT(N536),N537,NOT(N538))</f>
        <v>0</v>
      </c>
    </row>
    <row r="538" spans="1:15" x14ac:dyDescent="0.25">
      <c r="A538" t="s">
        <v>19</v>
      </c>
      <c r="B538" t="s">
        <v>14</v>
      </c>
      <c r="C538">
        <v>13</v>
      </c>
      <c r="D538">
        <v>43</v>
      </c>
      <c r="E538" t="b">
        <v>0</v>
      </c>
      <c r="F538">
        <v>0.02</v>
      </c>
      <c r="G538">
        <v>16</v>
      </c>
      <c r="H538">
        <v>16</v>
      </c>
      <c r="I538">
        <v>64</v>
      </c>
      <c r="J538">
        <v>35</v>
      </c>
      <c r="K538">
        <v>0</v>
      </c>
      <c r="L538">
        <v>11</v>
      </c>
      <c r="M538">
        <f t="shared" si="1161"/>
        <v>0</v>
      </c>
      <c r="N538" t="b">
        <f t="shared" ref="N538" si="1208">AND(MIN($F536,$F537,$F538)=$F538,MAX($H536,$H537,$H538)=$H538)</f>
        <v>0</v>
      </c>
      <c r="O538" t="b">
        <f t="shared" ref="O538" si="1209">AND(NOT(N536),NOT(N537),N538)</f>
        <v>0</v>
      </c>
    </row>
    <row r="539" spans="1:15" x14ac:dyDescent="0.25">
      <c r="A539" t="s">
        <v>13</v>
      </c>
      <c r="B539" t="s">
        <v>14</v>
      </c>
      <c r="C539">
        <v>13</v>
      </c>
      <c r="D539">
        <v>44</v>
      </c>
      <c r="E539" t="b">
        <v>0</v>
      </c>
      <c r="F539">
        <v>4.0000000000000001E-3</v>
      </c>
      <c r="G539">
        <v>16</v>
      </c>
      <c r="H539">
        <v>16</v>
      </c>
      <c r="I539">
        <v>64</v>
      </c>
      <c r="J539">
        <v>35</v>
      </c>
      <c r="K539">
        <v>0</v>
      </c>
      <c r="L539">
        <v>11</v>
      </c>
      <c r="M539">
        <f t="shared" si="1161"/>
        <v>0</v>
      </c>
      <c r="N539" t="b">
        <f t="shared" ref="N539" si="1210">AND(MIN($F539,$F540,$F541)=$F539,MAX($H539,$H540,$H541)=$H539)</f>
        <v>1</v>
      </c>
      <c r="O539" t="b">
        <f t="shared" ref="O539" si="1211">AND(N539,NOT(N540),NOT(N541))</f>
        <v>0</v>
      </c>
    </row>
    <row r="540" spans="1:15" x14ac:dyDescent="0.25">
      <c r="A540" t="s">
        <v>15</v>
      </c>
      <c r="B540" t="s">
        <v>14</v>
      </c>
      <c r="C540">
        <v>13</v>
      </c>
      <c r="D540">
        <v>44</v>
      </c>
      <c r="E540" t="b">
        <v>0</v>
      </c>
      <c r="F540">
        <v>4.0000000000000001E-3</v>
      </c>
      <c r="G540">
        <v>16</v>
      </c>
      <c r="H540">
        <v>16</v>
      </c>
      <c r="I540">
        <v>36</v>
      </c>
      <c r="J540">
        <v>35</v>
      </c>
      <c r="K540">
        <v>0</v>
      </c>
      <c r="L540">
        <v>11</v>
      </c>
      <c r="M540">
        <f t="shared" si="1161"/>
        <v>0</v>
      </c>
      <c r="N540" t="b">
        <f t="shared" ref="N540" si="1212">AND(MIN($F539,$F540,$F541)=$F540,MAX($H539,$H540,$H541)=$H540)</f>
        <v>1</v>
      </c>
      <c r="O540" t="b">
        <f t="shared" ref="O540" si="1213">AND(NOT(N539),N540,NOT(N541))</f>
        <v>0</v>
      </c>
    </row>
    <row r="541" spans="1:15" x14ac:dyDescent="0.25">
      <c r="A541" t="s">
        <v>19</v>
      </c>
      <c r="B541" t="s">
        <v>14</v>
      </c>
      <c r="C541">
        <v>13</v>
      </c>
      <c r="D541">
        <v>44</v>
      </c>
      <c r="E541" t="b">
        <v>0</v>
      </c>
      <c r="F541">
        <v>2.1999999999999999E-2</v>
      </c>
      <c r="G541">
        <v>16</v>
      </c>
      <c r="H541">
        <v>16</v>
      </c>
      <c r="I541">
        <v>64</v>
      </c>
      <c r="J541">
        <v>35</v>
      </c>
      <c r="K541">
        <v>0</v>
      </c>
      <c r="L541">
        <v>11</v>
      </c>
      <c r="M541">
        <f t="shared" si="1161"/>
        <v>0</v>
      </c>
      <c r="N541" t="b">
        <f t="shared" ref="N541" si="1214">AND(MIN($F539,$F540,$F541)=$F541,MAX($H539,$H540,$H541)=$H541)</f>
        <v>0</v>
      </c>
      <c r="O541" t="b">
        <f t="shared" ref="O541" si="1215">AND(NOT(N539),NOT(N540),N541)</f>
        <v>0</v>
      </c>
    </row>
    <row r="542" spans="1:15" x14ac:dyDescent="0.25">
      <c r="A542" t="s">
        <v>13</v>
      </c>
      <c r="B542" t="s">
        <v>14</v>
      </c>
      <c r="C542">
        <v>13</v>
      </c>
      <c r="D542">
        <v>45</v>
      </c>
      <c r="E542" t="b">
        <v>0</v>
      </c>
      <c r="F542">
        <v>4.0000000000000001E-3</v>
      </c>
      <c r="G542">
        <v>16</v>
      </c>
      <c r="H542">
        <v>16</v>
      </c>
      <c r="I542">
        <v>64</v>
      </c>
      <c r="J542">
        <v>35</v>
      </c>
      <c r="K542">
        <v>0</v>
      </c>
      <c r="L542">
        <v>11</v>
      </c>
      <c r="M542">
        <f t="shared" si="1161"/>
        <v>0</v>
      </c>
      <c r="N542" t="b">
        <f t="shared" ref="N542" si="1216">AND(MIN($F542,$F543,$F544)=$F542,MAX($H542,$H543,$H544)=$H542)</f>
        <v>1</v>
      </c>
      <c r="O542" t="b">
        <f t="shared" ref="O542" si="1217">AND(N542,NOT(N543),NOT(N544))</f>
        <v>0</v>
      </c>
    </row>
    <row r="543" spans="1:15" x14ac:dyDescent="0.25">
      <c r="A543" t="s">
        <v>15</v>
      </c>
      <c r="B543" t="s">
        <v>14</v>
      </c>
      <c r="C543">
        <v>13</v>
      </c>
      <c r="D543">
        <v>45</v>
      </c>
      <c r="E543" t="b">
        <v>0</v>
      </c>
      <c r="F543">
        <v>4.0000000000000001E-3</v>
      </c>
      <c r="G543">
        <v>16</v>
      </c>
      <c r="H543">
        <v>16</v>
      </c>
      <c r="I543">
        <v>36</v>
      </c>
      <c r="J543">
        <v>35</v>
      </c>
      <c r="K543">
        <v>0</v>
      </c>
      <c r="L543">
        <v>11</v>
      </c>
      <c r="M543">
        <f t="shared" si="1161"/>
        <v>0</v>
      </c>
      <c r="N543" t="b">
        <f t="shared" ref="N543" si="1218">AND(MIN($F542,$F543,$F544)=$F543,MAX($H542,$H543,$H544)=$H543)</f>
        <v>1</v>
      </c>
      <c r="O543" t="b">
        <f t="shared" ref="O543" si="1219">AND(NOT(N542),N543,NOT(N544))</f>
        <v>0</v>
      </c>
    </row>
    <row r="544" spans="1:15" x14ac:dyDescent="0.25">
      <c r="A544" t="s">
        <v>19</v>
      </c>
      <c r="B544" t="s">
        <v>14</v>
      </c>
      <c r="C544">
        <v>13</v>
      </c>
      <c r="D544">
        <v>45</v>
      </c>
      <c r="E544" t="b">
        <v>0</v>
      </c>
      <c r="F544">
        <v>1.4999999999999999E-2</v>
      </c>
      <c r="G544">
        <v>16</v>
      </c>
      <c r="H544">
        <v>16</v>
      </c>
      <c r="I544">
        <v>64</v>
      </c>
      <c r="J544">
        <v>35</v>
      </c>
      <c r="K544">
        <v>0</v>
      </c>
      <c r="L544">
        <v>11</v>
      </c>
      <c r="M544">
        <f t="shared" si="1161"/>
        <v>0</v>
      </c>
      <c r="N544" t="b">
        <f t="shared" ref="N544" si="1220">AND(MIN($F542,$F543,$F544)=$F544,MAX($H542,$H543,$H544)=$H544)</f>
        <v>0</v>
      </c>
      <c r="O544" t="b">
        <f t="shared" ref="O544" si="1221">AND(NOT(N542),NOT(N543),N544)</f>
        <v>0</v>
      </c>
    </row>
    <row r="545" spans="1:15" x14ac:dyDescent="0.25">
      <c r="A545" t="s">
        <v>13</v>
      </c>
      <c r="B545" t="s">
        <v>14</v>
      </c>
      <c r="C545">
        <v>13</v>
      </c>
      <c r="D545">
        <v>46</v>
      </c>
      <c r="E545" t="b">
        <v>0</v>
      </c>
      <c r="F545">
        <v>5.0000000000000001E-3</v>
      </c>
      <c r="G545">
        <v>16</v>
      </c>
      <c r="H545">
        <v>16</v>
      </c>
      <c r="I545">
        <v>71</v>
      </c>
      <c r="J545">
        <v>35</v>
      </c>
      <c r="K545">
        <v>0</v>
      </c>
      <c r="L545">
        <v>11</v>
      </c>
      <c r="M545">
        <f t="shared" si="1161"/>
        <v>0</v>
      </c>
      <c r="N545" t="b">
        <f t="shared" ref="N545" si="1222">AND(MIN($F545,$F546,$F547)=$F545,MAX($H545,$H546,$H547)=$H545)</f>
        <v>1</v>
      </c>
      <c r="O545" t="b">
        <f t="shared" ref="O545" si="1223">AND(N545,NOT(N546),NOT(N547))</f>
        <v>0</v>
      </c>
    </row>
    <row r="546" spans="1:15" x14ac:dyDescent="0.25">
      <c r="A546" t="s">
        <v>15</v>
      </c>
      <c r="B546" t="s">
        <v>14</v>
      </c>
      <c r="C546">
        <v>13</v>
      </c>
      <c r="D546">
        <v>46</v>
      </c>
      <c r="E546" t="b">
        <v>0</v>
      </c>
      <c r="F546">
        <v>5.0000000000000001E-3</v>
      </c>
      <c r="G546">
        <v>16</v>
      </c>
      <c r="H546">
        <v>16</v>
      </c>
      <c r="I546">
        <v>36</v>
      </c>
      <c r="J546">
        <v>35</v>
      </c>
      <c r="K546">
        <v>0</v>
      </c>
      <c r="L546">
        <v>11</v>
      </c>
      <c r="M546">
        <f t="shared" si="1161"/>
        <v>0</v>
      </c>
      <c r="N546" t="b">
        <f t="shared" ref="N546" si="1224">AND(MIN($F545,$F546,$F547)=$F546,MAX($H545,$H546,$H547)=$H546)</f>
        <v>1</v>
      </c>
      <c r="O546" t="b">
        <f t="shared" ref="O546" si="1225">AND(NOT(N545),N546,NOT(N547))</f>
        <v>0</v>
      </c>
    </row>
    <row r="547" spans="1:15" x14ac:dyDescent="0.25">
      <c r="A547" t="s">
        <v>19</v>
      </c>
      <c r="B547" t="s">
        <v>14</v>
      </c>
      <c r="C547">
        <v>13</v>
      </c>
      <c r="D547">
        <v>46</v>
      </c>
      <c r="E547" t="b">
        <v>0</v>
      </c>
      <c r="F547">
        <v>1.0999999999999999E-2</v>
      </c>
      <c r="G547">
        <v>16</v>
      </c>
      <c r="H547">
        <v>16</v>
      </c>
      <c r="I547">
        <v>71</v>
      </c>
      <c r="J547">
        <v>35</v>
      </c>
      <c r="K547">
        <v>0</v>
      </c>
      <c r="L547">
        <v>11</v>
      </c>
      <c r="M547">
        <f t="shared" si="1161"/>
        <v>0</v>
      </c>
      <c r="N547" t="b">
        <f t="shared" ref="N547" si="1226">AND(MIN($F545,$F546,$F547)=$F547,MAX($H545,$H546,$H547)=$H547)</f>
        <v>0</v>
      </c>
      <c r="O547" t="b">
        <f t="shared" ref="O547" si="1227">AND(NOT(N545),NOT(N546),N547)</f>
        <v>0</v>
      </c>
    </row>
    <row r="548" spans="1:15" x14ac:dyDescent="0.25">
      <c r="A548" t="s">
        <v>13</v>
      </c>
      <c r="B548" t="s">
        <v>14</v>
      </c>
      <c r="C548">
        <v>13</v>
      </c>
      <c r="D548">
        <v>47</v>
      </c>
      <c r="E548" t="b">
        <v>0</v>
      </c>
      <c r="F548">
        <v>5.0000000000000001E-3</v>
      </c>
      <c r="G548">
        <v>16</v>
      </c>
      <c r="H548">
        <v>16</v>
      </c>
      <c r="I548">
        <v>64</v>
      </c>
      <c r="J548">
        <v>35</v>
      </c>
      <c r="K548">
        <v>0</v>
      </c>
      <c r="L548">
        <v>11</v>
      </c>
      <c r="M548">
        <f t="shared" si="1161"/>
        <v>0</v>
      </c>
      <c r="N548" t="b">
        <f t="shared" ref="N548" si="1228">AND(MIN($F548,$F549,$F550)=$F548,MAX($H548,$H549,$H550)=$H548)</f>
        <v>1</v>
      </c>
      <c r="O548" t="b">
        <f t="shared" ref="O548" si="1229">AND(N548,NOT(N549),NOT(N550))</f>
        <v>0</v>
      </c>
    </row>
    <row r="549" spans="1:15" x14ac:dyDescent="0.25">
      <c r="A549" t="s">
        <v>15</v>
      </c>
      <c r="B549" t="s">
        <v>14</v>
      </c>
      <c r="C549">
        <v>13</v>
      </c>
      <c r="D549">
        <v>47</v>
      </c>
      <c r="E549" t="b">
        <v>0</v>
      </c>
      <c r="F549">
        <v>5.0000000000000001E-3</v>
      </c>
      <c r="G549">
        <v>16</v>
      </c>
      <c r="H549">
        <v>16</v>
      </c>
      <c r="I549">
        <v>36</v>
      </c>
      <c r="J549">
        <v>35</v>
      </c>
      <c r="K549">
        <v>0</v>
      </c>
      <c r="L549">
        <v>11</v>
      </c>
      <c r="M549">
        <f t="shared" si="1161"/>
        <v>0</v>
      </c>
      <c r="N549" t="b">
        <f t="shared" ref="N549" si="1230">AND(MIN($F548,$F549,$F550)=$F549,MAX($H548,$H549,$H550)=$H549)</f>
        <v>1</v>
      </c>
      <c r="O549" t="b">
        <f t="shared" ref="O549" si="1231">AND(NOT(N548),N549,NOT(N550))</f>
        <v>0</v>
      </c>
    </row>
    <row r="550" spans="1:15" x14ac:dyDescent="0.25">
      <c r="A550" t="s">
        <v>19</v>
      </c>
      <c r="B550" t="s">
        <v>14</v>
      </c>
      <c r="C550">
        <v>13</v>
      </c>
      <c r="D550">
        <v>47</v>
      </c>
      <c r="E550" t="b">
        <v>0</v>
      </c>
      <c r="F550">
        <v>1.0999999999999999E-2</v>
      </c>
      <c r="G550">
        <v>16</v>
      </c>
      <c r="H550">
        <v>16</v>
      </c>
      <c r="I550">
        <v>64</v>
      </c>
      <c r="J550">
        <v>35</v>
      </c>
      <c r="K550">
        <v>0</v>
      </c>
      <c r="L550">
        <v>11</v>
      </c>
      <c r="M550">
        <f t="shared" si="1161"/>
        <v>0</v>
      </c>
      <c r="N550" t="b">
        <f t="shared" ref="N550" si="1232">AND(MIN($F548,$F549,$F550)=$F550,MAX($H548,$H549,$H550)=$H550)</f>
        <v>0</v>
      </c>
      <c r="O550" t="b">
        <f t="shared" ref="O550" si="1233">AND(NOT(N548),NOT(N549),N550)</f>
        <v>0</v>
      </c>
    </row>
    <row r="551" spans="1:15" x14ac:dyDescent="0.25">
      <c r="A551" t="s">
        <v>13</v>
      </c>
      <c r="B551" t="s">
        <v>14</v>
      </c>
      <c r="C551">
        <v>13</v>
      </c>
      <c r="D551">
        <v>48</v>
      </c>
      <c r="E551" t="b">
        <v>0</v>
      </c>
      <c r="F551">
        <v>8.0000000000000002E-3</v>
      </c>
      <c r="G551">
        <v>16</v>
      </c>
      <c r="H551">
        <v>16</v>
      </c>
      <c r="I551">
        <v>69</v>
      </c>
      <c r="J551">
        <v>37</v>
      </c>
      <c r="K551">
        <v>1</v>
      </c>
      <c r="L551">
        <v>12</v>
      </c>
      <c r="M551">
        <f t="shared" si="1161"/>
        <v>0</v>
      </c>
      <c r="N551" t="b">
        <f t="shared" ref="N551" si="1234">AND(MIN($F551,$F552,$F553)=$F551,MAX($H551,$H552,$H553)=$H551)</f>
        <v>1</v>
      </c>
      <c r="O551" t="b">
        <f t="shared" ref="O551" si="1235">AND(N551,NOT(N552),NOT(N553))</f>
        <v>0</v>
      </c>
    </row>
    <row r="552" spans="1:15" x14ac:dyDescent="0.25">
      <c r="A552" t="s">
        <v>15</v>
      </c>
      <c r="B552" t="s">
        <v>14</v>
      </c>
      <c r="C552">
        <v>13</v>
      </c>
      <c r="D552">
        <v>48</v>
      </c>
      <c r="E552" t="b">
        <v>0</v>
      </c>
      <c r="F552">
        <v>8.0000000000000002E-3</v>
      </c>
      <c r="G552">
        <v>16</v>
      </c>
      <c r="H552">
        <v>16</v>
      </c>
      <c r="I552">
        <v>39</v>
      </c>
      <c r="J552">
        <v>37</v>
      </c>
      <c r="K552">
        <v>1</v>
      </c>
      <c r="L552">
        <v>12</v>
      </c>
      <c r="M552">
        <f t="shared" si="1161"/>
        <v>0</v>
      </c>
      <c r="N552" t="b">
        <f t="shared" ref="N552" si="1236">AND(MIN($F551,$F552,$F553)=$F552,MAX($H551,$H552,$H553)=$H552)</f>
        <v>1</v>
      </c>
      <c r="O552" t="b">
        <f t="shared" ref="O552" si="1237">AND(NOT(N551),N552,NOT(N553))</f>
        <v>0</v>
      </c>
    </row>
    <row r="553" spans="1:15" x14ac:dyDescent="0.25">
      <c r="A553" t="s">
        <v>19</v>
      </c>
      <c r="B553" t="s">
        <v>14</v>
      </c>
      <c r="C553">
        <v>13</v>
      </c>
      <c r="D553">
        <v>48</v>
      </c>
      <c r="E553" t="b">
        <v>0</v>
      </c>
      <c r="F553">
        <v>8.9999999999999993E-3</v>
      </c>
      <c r="G553">
        <v>16</v>
      </c>
      <c r="H553">
        <v>16</v>
      </c>
      <c r="I553">
        <v>69</v>
      </c>
      <c r="J553">
        <v>37</v>
      </c>
      <c r="K553">
        <v>1</v>
      </c>
      <c r="L553">
        <v>12</v>
      </c>
      <c r="M553">
        <f t="shared" si="1161"/>
        <v>0</v>
      </c>
      <c r="N553" t="b">
        <f t="shared" ref="N553" si="1238">AND(MIN($F551,$F552,$F553)=$F553,MAX($H551,$H552,$H553)=$H553)</f>
        <v>0</v>
      </c>
      <c r="O553" t="b">
        <f t="shared" ref="O553" si="1239">AND(NOT(N551),NOT(N552),N553)</f>
        <v>0</v>
      </c>
    </row>
    <row r="554" spans="1:15" x14ac:dyDescent="0.25">
      <c r="A554" t="s">
        <v>13</v>
      </c>
      <c r="B554" t="s">
        <v>14</v>
      </c>
      <c r="C554">
        <v>13</v>
      </c>
      <c r="D554">
        <v>49</v>
      </c>
      <c r="E554" t="b">
        <v>0</v>
      </c>
      <c r="F554">
        <v>1.4E-2</v>
      </c>
      <c r="G554">
        <v>16</v>
      </c>
      <c r="H554">
        <v>16</v>
      </c>
      <c r="I554">
        <v>69</v>
      </c>
      <c r="J554">
        <v>35</v>
      </c>
      <c r="K554">
        <v>0</v>
      </c>
      <c r="L554">
        <v>11</v>
      </c>
      <c r="M554">
        <f t="shared" si="1161"/>
        <v>0</v>
      </c>
      <c r="N554" t="b">
        <f t="shared" ref="N554" si="1240">AND(MIN($F554,$F555,$F556)=$F554,MAX($H554,$H555,$H556)=$H554)</f>
        <v>0</v>
      </c>
      <c r="O554" t="b">
        <f t="shared" ref="O554" si="1241">AND(N554,NOT(N555),NOT(N556))</f>
        <v>0</v>
      </c>
    </row>
    <row r="555" spans="1:15" x14ac:dyDescent="0.25">
      <c r="A555" t="s">
        <v>15</v>
      </c>
      <c r="B555" t="s">
        <v>14</v>
      </c>
      <c r="C555">
        <v>13</v>
      </c>
      <c r="D555">
        <v>49</v>
      </c>
      <c r="E555" t="b">
        <v>0</v>
      </c>
      <c r="F555">
        <v>1.0999999999999999E-2</v>
      </c>
      <c r="G555">
        <v>16</v>
      </c>
      <c r="H555">
        <v>16</v>
      </c>
      <c r="I555">
        <v>36</v>
      </c>
      <c r="J555">
        <v>35</v>
      </c>
      <c r="K555">
        <v>0</v>
      </c>
      <c r="L555">
        <v>11</v>
      </c>
      <c r="M555">
        <f t="shared" si="1161"/>
        <v>0</v>
      </c>
      <c r="N555" t="b">
        <f t="shared" ref="N555" si="1242">AND(MIN($F554,$F555,$F556)=$F555,MAX($H554,$H555,$H556)=$H555)</f>
        <v>0</v>
      </c>
      <c r="O555" t="b">
        <f t="shared" ref="O555" si="1243">AND(NOT(N554),N555,NOT(N556))</f>
        <v>0</v>
      </c>
    </row>
    <row r="556" spans="1:15" x14ac:dyDescent="0.25">
      <c r="A556" t="s">
        <v>19</v>
      </c>
      <c r="B556" t="s">
        <v>14</v>
      </c>
      <c r="C556">
        <v>13</v>
      </c>
      <c r="D556">
        <v>49</v>
      </c>
      <c r="E556" t="b">
        <v>0</v>
      </c>
      <c r="F556">
        <v>0.01</v>
      </c>
      <c r="G556">
        <v>16</v>
      </c>
      <c r="H556">
        <v>16</v>
      </c>
      <c r="I556">
        <v>69</v>
      </c>
      <c r="J556">
        <v>35</v>
      </c>
      <c r="K556">
        <v>0</v>
      </c>
      <c r="L556">
        <v>11</v>
      </c>
      <c r="M556">
        <f t="shared" si="1161"/>
        <v>0</v>
      </c>
      <c r="N556" t="b">
        <f t="shared" ref="N556" si="1244">AND(MIN($F554,$F555,$F556)=$F556,MAX($H554,$H555,$H556)=$H556)</f>
        <v>1</v>
      </c>
      <c r="O556" t="b">
        <f t="shared" ref="O556" si="1245">AND(NOT(N554),NOT(N555),N556)</f>
        <v>1</v>
      </c>
    </row>
    <row r="557" spans="1:15" x14ac:dyDescent="0.25">
      <c r="A557" t="s">
        <v>13</v>
      </c>
      <c r="B557" t="s">
        <v>14</v>
      </c>
      <c r="C557">
        <v>13</v>
      </c>
      <c r="D557">
        <v>4</v>
      </c>
      <c r="E557" t="b">
        <v>0</v>
      </c>
      <c r="F557">
        <v>5.968</v>
      </c>
      <c r="G557">
        <v>16</v>
      </c>
      <c r="H557">
        <v>16</v>
      </c>
      <c r="I557">
        <v>730166</v>
      </c>
      <c r="J557">
        <v>398612</v>
      </c>
      <c r="K557">
        <v>199287</v>
      </c>
      <c r="L557">
        <v>17</v>
      </c>
      <c r="M557">
        <f t="shared" si="1161"/>
        <v>0</v>
      </c>
      <c r="N557" t="b">
        <f t="shared" ref="N557" si="1246">AND(MIN($F557,$F558,$F559)=$F557,MAX($H557,$H558,$H559)=$H557)</f>
        <v>0</v>
      </c>
      <c r="O557" t="b">
        <f t="shared" ref="O557" si="1247">AND(N557,NOT(N558),NOT(N559))</f>
        <v>0</v>
      </c>
    </row>
    <row r="558" spans="1:15" x14ac:dyDescent="0.25">
      <c r="A558" t="s">
        <v>15</v>
      </c>
      <c r="B558" t="s">
        <v>14</v>
      </c>
      <c r="C558">
        <v>13</v>
      </c>
      <c r="D558">
        <v>4</v>
      </c>
      <c r="E558" t="b">
        <v>0</v>
      </c>
      <c r="F558">
        <v>2.9209999999999998</v>
      </c>
      <c r="G558">
        <v>16</v>
      </c>
      <c r="H558">
        <v>16</v>
      </c>
      <c r="I558">
        <v>411394</v>
      </c>
      <c r="J558">
        <v>398612</v>
      </c>
      <c r="K558">
        <v>199287</v>
      </c>
      <c r="L558">
        <v>17</v>
      </c>
      <c r="M558">
        <f t="shared" si="1161"/>
        <v>0</v>
      </c>
      <c r="N558" t="b">
        <f t="shared" ref="N558" si="1248">AND(MIN($F557,$F558,$F559)=$F558,MAX($H557,$H558,$H559)=$H558)</f>
        <v>1</v>
      </c>
      <c r="O558" t="b">
        <f t="shared" ref="O558" si="1249">AND(NOT(N557),N558,NOT(N559))</f>
        <v>1</v>
      </c>
    </row>
    <row r="559" spans="1:15" x14ac:dyDescent="0.25">
      <c r="A559" t="s">
        <v>19</v>
      </c>
      <c r="B559" t="s">
        <v>14</v>
      </c>
      <c r="C559">
        <v>13</v>
      </c>
      <c r="D559">
        <v>4</v>
      </c>
      <c r="E559" t="b">
        <v>0</v>
      </c>
      <c r="F559">
        <v>5.6959999999999997</v>
      </c>
      <c r="G559">
        <v>16</v>
      </c>
      <c r="H559">
        <v>16</v>
      </c>
      <c r="I559">
        <v>730166</v>
      </c>
      <c r="J559">
        <v>398612</v>
      </c>
      <c r="K559">
        <v>199287</v>
      </c>
      <c r="L559">
        <v>17</v>
      </c>
      <c r="M559">
        <f t="shared" si="1161"/>
        <v>0</v>
      </c>
      <c r="N559" t="b">
        <f t="shared" ref="N559" si="1250">AND(MIN($F557,$F558,$F559)=$F559,MAX($H557,$H558,$H559)=$H559)</f>
        <v>0</v>
      </c>
      <c r="O559" t="b">
        <f t="shared" ref="O559" si="1251">AND(NOT(N557),NOT(N558),N559)</f>
        <v>0</v>
      </c>
    </row>
    <row r="560" spans="1:15" x14ac:dyDescent="0.25">
      <c r="A560" t="s">
        <v>13</v>
      </c>
      <c r="B560" t="s">
        <v>14</v>
      </c>
      <c r="C560">
        <v>13</v>
      </c>
      <c r="D560">
        <v>50</v>
      </c>
      <c r="E560" t="b">
        <v>0</v>
      </c>
      <c r="F560">
        <v>4.0000000000000001E-3</v>
      </c>
      <c r="G560">
        <v>16</v>
      </c>
      <c r="H560">
        <v>16</v>
      </c>
      <c r="I560">
        <v>68</v>
      </c>
      <c r="J560">
        <v>35</v>
      </c>
      <c r="K560">
        <v>0</v>
      </c>
      <c r="L560">
        <v>11</v>
      </c>
      <c r="M560">
        <f t="shared" si="1161"/>
        <v>0</v>
      </c>
      <c r="N560" t="b">
        <f t="shared" ref="N560" si="1252">AND(MIN($F560,$F561,$F562)=$F560,MAX($H560,$H561,$H562)=$H560)</f>
        <v>1</v>
      </c>
      <c r="O560" t="b">
        <f t="shared" ref="O560" si="1253">AND(N560,NOT(N561),NOT(N562))</f>
        <v>1</v>
      </c>
    </row>
    <row r="561" spans="1:15" x14ac:dyDescent="0.25">
      <c r="A561" t="s">
        <v>15</v>
      </c>
      <c r="B561" t="s">
        <v>14</v>
      </c>
      <c r="C561">
        <v>13</v>
      </c>
      <c r="D561">
        <v>50</v>
      </c>
      <c r="E561" t="b">
        <v>0</v>
      </c>
      <c r="F561">
        <v>6.0000000000000001E-3</v>
      </c>
      <c r="G561">
        <v>16</v>
      </c>
      <c r="H561">
        <v>16</v>
      </c>
      <c r="I561">
        <v>36</v>
      </c>
      <c r="J561">
        <v>35</v>
      </c>
      <c r="K561">
        <v>0</v>
      </c>
      <c r="L561">
        <v>11</v>
      </c>
      <c r="M561">
        <f t="shared" si="1161"/>
        <v>0</v>
      </c>
      <c r="N561" t="b">
        <f t="shared" ref="N561" si="1254">AND(MIN($F560,$F561,$F562)=$F561,MAX($H560,$H561,$H562)=$H561)</f>
        <v>0</v>
      </c>
      <c r="O561" t="b">
        <f t="shared" ref="O561" si="1255">AND(NOT(N560),N561,NOT(N562))</f>
        <v>0</v>
      </c>
    </row>
    <row r="562" spans="1:15" x14ac:dyDescent="0.25">
      <c r="A562" t="s">
        <v>19</v>
      </c>
      <c r="B562" t="s">
        <v>14</v>
      </c>
      <c r="C562">
        <v>13</v>
      </c>
      <c r="D562">
        <v>50</v>
      </c>
      <c r="E562" t="b">
        <v>0</v>
      </c>
      <c r="F562">
        <v>0.01</v>
      </c>
      <c r="G562">
        <v>16</v>
      </c>
      <c r="H562">
        <v>16</v>
      </c>
      <c r="I562">
        <v>68</v>
      </c>
      <c r="J562">
        <v>35</v>
      </c>
      <c r="K562">
        <v>0</v>
      </c>
      <c r="L562">
        <v>11</v>
      </c>
      <c r="M562">
        <f t="shared" si="1161"/>
        <v>0</v>
      </c>
      <c r="N562" t="b">
        <f t="shared" ref="N562" si="1256">AND(MIN($F560,$F561,$F562)=$F562,MAX($H560,$H561,$H562)=$H562)</f>
        <v>0</v>
      </c>
      <c r="O562" t="b">
        <f t="shared" ref="O562" si="1257">AND(NOT(N560),NOT(N561),N562)</f>
        <v>0</v>
      </c>
    </row>
    <row r="563" spans="1:15" x14ac:dyDescent="0.25">
      <c r="A563" t="s">
        <v>13</v>
      </c>
      <c r="B563" t="s">
        <v>14</v>
      </c>
      <c r="C563">
        <v>13</v>
      </c>
      <c r="D563">
        <v>5</v>
      </c>
      <c r="E563" t="b">
        <v>0</v>
      </c>
      <c r="F563">
        <v>6.0000000000000001E-3</v>
      </c>
      <c r="G563">
        <v>16</v>
      </c>
      <c r="H563">
        <v>16</v>
      </c>
      <c r="I563">
        <v>75</v>
      </c>
      <c r="J563">
        <v>40</v>
      </c>
      <c r="K563">
        <v>0</v>
      </c>
      <c r="L563">
        <v>14</v>
      </c>
      <c r="M563">
        <f t="shared" si="1161"/>
        <v>0</v>
      </c>
      <c r="N563" t="b">
        <f t="shared" ref="N563" si="1258">AND(MIN($F563,$F564,$F565)=$F563,MAX($H563,$H564,$H565)=$H563)</f>
        <v>0</v>
      </c>
      <c r="O563" t="b">
        <f t="shared" ref="O563" si="1259">AND(N563,NOT(N564),NOT(N565))</f>
        <v>0</v>
      </c>
    </row>
    <row r="564" spans="1:15" x14ac:dyDescent="0.25">
      <c r="A564" t="s">
        <v>15</v>
      </c>
      <c r="B564" t="s">
        <v>14</v>
      </c>
      <c r="C564">
        <v>13</v>
      </c>
      <c r="D564">
        <v>5</v>
      </c>
      <c r="E564" t="b">
        <v>0</v>
      </c>
      <c r="F564">
        <v>5.0000000000000001E-3</v>
      </c>
      <c r="G564">
        <v>16</v>
      </c>
      <c r="H564">
        <v>16</v>
      </c>
      <c r="I564">
        <v>42</v>
      </c>
      <c r="J564">
        <v>40</v>
      </c>
      <c r="K564">
        <v>0</v>
      </c>
      <c r="L564">
        <v>14</v>
      </c>
      <c r="M564">
        <f t="shared" si="1161"/>
        <v>0</v>
      </c>
      <c r="N564" t="b">
        <f t="shared" ref="N564" si="1260">AND(MIN($F563,$F564,$F565)=$F564,MAX($H563,$H564,$H565)=$H564)</f>
        <v>1</v>
      </c>
      <c r="O564" t="b">
        <f t="shared" ref="O564" si="1261">AND(NOT(N563),N564,NOT(N565))</f>
        <v>1</v>
      </c>
    </row>
    <row r="565" spans="1:15" x14ac:dyDescent="0.25">
      <c r="A565" t="s">
        <v>19</v>
      </c>
      <c r="B565" t="s">
        <v>14</v>
      </c>
      <c r="C565">
        <v>13</v>
      </c>
      <c r="D565">
        <v>5</v>
      </c>
      <c r="E565" t="b">
        <v>0</v>
      </c>
      <c r="F565">
        <v>1.2999999999999999E-2</v>
      </c>
      <c r="G565">
        <v>16</v>
      </c>
      <c r="H565">
        <v>16</v>
      </c>
      <c r="I565">
        <v>75</v>
      </c>
      <c r="J565">
        <v>40</v>
      </c>
      <c r="K565">
        <v>0</v>
      </c>
      <c r="L565">
        <v>14</v>
      </c>
      <c r="M565">
        <f t="shared" si="1161"/>
        <v>0</v>
      </c>
      <c r="N565" t="b">
        <f t="shared" ref="N565" si="1262">AND(MIN($F563,$F564,$F565)=$F565,MAX($H563,$H564,$H565)=$H565)</f>
        <v>0</v>
      </c>
      <c r="O565" t="b">
        <f t="shared" ref="O565" si="1263">AND(NOT(N563),NOT(N564),N565)</f>
        <v>0</v>
      </c>
    </row>
    <row r="566" spans="1:15" x14ac:dyDescent="0.25">
      <c r="A566" t="s">
        <v>13</v>
      </c>
      <c r="B566" t="s">
        <v>14</v>
      </c>
      <c r="C566">
        <v>13</v>
      </c>
      <c r="D566">
        <v>6</v>
      </c>
      <c r="E566" t="b">
        <v>0</v>
      </c>
      <c r="F566">
        <v>0</v>
      </c>
      <c r="G566">
        <v>16</v>
      </c>
      <c r="H566">
        <v>0</v>
      </c>
      <c r="I566">
        <v>0</v>
      </c>
      <c r="J566">
        <v>0</v>
      </c>
      <c r="K566">
        <v>1</v>
      </c>
      <c r="L566">
        <v>0</v>
      </c>
      <c r="M566">
        <f t="shared" si="1161"/>
        <v>16</v>
      </c>
      <c r="N566" t="b">
        <f t="shared" ref="N566" si="1264">AND(MIN($F566,$F567,$F568)=$F566,MAX($H566,$H567,$H568)=$H566)</f>
        <v>1</v>
      </c>
      <c r="O566" t="b">
        <f t="shared" ref="O566" si="1265">AND(N566,NOT(N567),NOT(N568))</f>
        <v>0</v>
      </c>
    </row>
    <row r="567" spans="1:15" x14ac:dyDescent="0.25">
      <c r="A567" t="s">
        <v>15</v>
      </c>
      <c r="B567" t="s">
        <v>14</v>
      </c>
      <c r="C567">
        <v>13</v>
      </c>
      <c r="D567">
        <v>6</v>
      </c>
      <c r="E567" t="b">
        <v>0</v>
      </c>
      <c r="F567">
        <v>1E-3</v>
      </c>
      <c r="G567">
        <v>16</v>
      </c>
      <c r="H567">
        <v>0</v>
      </c>
      <c r="I567">
        <v>0</v>
      </c>
      <c r="J567">
        <v>0</v>
      </c>
      <c r="K567">
        <v>1</v>
      </c>
      <c r="L567">
        <v>0</v>
      </c>
      <c r="M567">
        <f t="shared" si="1161"/>
        <v>16</v>
      </c>
      <c r="N567" t="b">
        <f t="shared" ref="N567" si="1266">AND(MIN($F566,$F567,$F568)=$F567,MAX($H566,$H567,$H568)=$H567)</f>
        <v>0</v>
      </c>
      <c r="O567" t="b">
        <f t="shared" ref="O567" si="1267">AND(NOT(N566),N567,NOT(N568))</f>
        <v>0</v>
      </c>
    </row>
    <row r="568" spans="1:15" x14ac:dyDescent="0.25">
      <c r="A568" t="s">
        <v>19</v>
      </c>
      <c r="B568" t="s">
        <v>14</v>
      </c>
      <c r="C568">
        <v>13</v>
      </c>
      <c r="D568">
        <v>6</v>
      </c>
      <c r="E568" t="b">
        <v>0</v>
      </c>
      <c r="F568">
        <v>0</v>
      </c>
      <c r="G568">
        <v>16</v>
      </c>
      <c r="H568">
        <v>0</v>
      </c>
      <c r="I568">
        <v>0</v>
      </c>
      <c r="J568">
        <v>0</v>
      </c>
      <c r="K568">
        <v>1</v>
      </c>
      <c r="L568">
        <v>0</v>
      </c>
      <c r="M568">
        <f t="shared" si="1161"/>
        <v>16</v>
      </c>
      <c r="N568" t="b">
        <f t="shared" ref="N568" si="1268">AND(MIN($F566,$F567,$F568)=$F568,MAX($H566,$H567,$H568)=$H568)</f>
        <v>1</v>
      </c>
      <c r="O568" t="b">
        <f t="shared" ref="O568" si="1269">AND(NOT(N566),NOT(N567),N568)</f>
        <v>0</v>
      </c>
    </row>
    <row r="569" spans="1:15" x14ac:dyDescent="0.25">
      <c r="A569" t="s">
        <v>13</v>
      </c>
      <c r="B569" t="s">
        <v>14</v>
      </c>
      <c r="C569">
        <v>13</v>
      </c>
      <c r="D569">
        <v>7</v>
      </c>
      <c r="E569" t="b">
        <v>0</v>
      </c>
      <c r="F569">
        <v>5.0000000000000001E-3</v>
      </c>
      <c r="G569">
        <v>16</v>
      </c>
      <c r="H569">
        <v>16</v>
      </c>
      <c r="I569">
        <v>78</v>
      </c>
      <c r="J569">
        <v>41</v>
      </c>
      <c r="K569">
        <v>4</v>
      </c>
      <c r="L569">
        <v>3</v>
      </c>
      <c r="M569">
        <f t="shared" si="1161"/>
        <v>0</v>
      </c>
      <c r="N569" t="b">
        <f t="shared" ref="N569" si="1270">AND(MIN($F569,$F570,$F571)=$F569,MAX($H569,$H570,$H571)=$H569)</f>
        <v>1</v>
      </c>
      <c r="O569" t="b">
        <f t="shared" ref="O569" si="1271">AND(N569,NOT(N570),NOT(N571))</f>
        <v>1</v>
      </c>
    </row>
    <row r="570" spans="1:15" x14ac:dyDescent="0.25">
      <c r="A570" t="s">
        <v>15</v>
      </c>
      <c r="B570" t="s">
        <v>14</v>
      </c>
      <c r="C570">
        <v>13</v>
      </c>
      <c r="D570">
        <v>7</v>
      </c>
      <c r="E570" t="b">
        <v>0</v>
      </c>
      <c r="F570">
        <v>7.0000000000000001E-3</v>
      </c>
      <c r="G570">
        <v>16</v>
      </c>
      <c r="H570">
        <v>16</v>
      </c>
      <c r="I570">
        <v>80</v>
      </c>
      <c r="J570">
        <v>79</v>
      </c>
      <c r="K570">
        <v>23</v>
      </c>
      <c r="L570">
        <v>6</v>
      </c>
      <c r="M570">
        <f t="shared" si="1161"/>
        <v>0</v>
      </c>
      <c r="N570" t="b">
        <f t="shared" ref="N570" si="1272">AND(MIN($F569,$F570,$F571)=$F570,MAX($H569,$H570,$H571)=$H570)</f>
        <v>0</v>
      </c>
      <c r="O570" t="b">
        <f t="shared" ref="O570" si="1273">AND(NOT(N569),N570,NOT(N571))</f>
        <v>0</v>
      </c>
    </row>
    <row r="571" spans="1:15" x14ac:dyDescent="0.25">
      <c r="A571" t="s">
        <v>19</v>
      </c>
      <c r="B571" t="s">
        <v>14</v>
      </c>
      <c r="C571">
        <v>13</v>
      </c>
      <c r="D571">
        <v>7</v>
      </c>
      <c r="E571" t="b">
        <v>0</v>
      </c>
      <c r="F571">
        <v>1.0999999999999999E-2</v>
      </c>
      <c r="G571">
        <v>16</v>
      </c>
      <c r="H571">
        <v>16</v>
      </c>
      <c r="I571">
        <v>78</v>
      </c>
      <c r="J571">
        <v>41</v>
      </c>
      <c r="K571">
        <v>4</v>
      </c>
      <c r="L571">
        <v>3</v>
      </c>
      <c r="M571">
        <f t="shared" si="1161"/>
        <v>0</v>
      </c>
      <c r="N571" t="b">
        <f t="shared" ref="N571" si="1274">AND(MIN($F569,$F570,$F571)=$F571,MAX($H569,$H570,$H571)=$H571)</f>
        <v>0</v>
      </c>
      <c r="O571" t="b">
        <f t="shared" ref="O571" si="1275">AND(NOT(N569),NOT(N570),N571)</f>
        <v>0</v>
      </c>
    </row>
    <row r="572" spans="1:15" x14ac:dyDescent="0.25">
      <c r="A572" t="s">
        <v>13</v>
      </c>
      <c r="B572" t="s">
        <v>14</v>
      </c>
      <c r="C572">
        <v>13</v>
      </c>
      <c r="D572">
        <v>8</v>
      </c>
      <c r="E572" t="b">
        <v>0</v>
      </c>
      <c r="F572">
        <v>1E-3</v>
      </c>
      <c r="G572">
        <v>16</v>
      </c>
      <c r="H572">
        <v>3</v>
      </c>
      <c r="I572">
        <v>18</v>
      </c>
      <c r="J572">
        <v>11</v>
      </c>
      <c r="K572">
        <v>3</v>
      </c>
      <c r="L572">
        <v>1</v>
      </c>
      <c r="M572">
        <f t="shared" si="1161"/>
        <v>13</v>
      </c>
      <c r="N572" t="b">
        <f t="shared" ref="N572" si="1276">AND(MIN($F572,$F573,$F574)=$F572,MAX($H572,$H573,$H574)=$H572)</f>
        <v>1</v>
      </c>
      <c r="O572" t="b">
        <f t="shared" ref="O572" si="1277">AND(N572,NOT(N573),NOT(N574))</f>
        <v>0</v>
      </c>
    </row>
    <row r="573" spans="1:15" x14ac:dyDescent="0.25">
      <c r="A573" t="s">
        <v>15</v>
      </c>
      <c r="B573" t="s">
        <v>14</v>
      </c>
      <c r="C573">
        <v>13</v>
      </c>
      <c r="D573">
        <v>8</v>
      </c>
      <c r="E573" t="b">
        <v>0</v>
      </c>
      <c r="F573">
        <v>1E-3</v>
      </c>
      <c r="G573">
        <v>16</v>
      </c>
      <c r="H573">
        <v>3</v>
      </c>
      <c r="I573">
        <v>11</v>
      </c>
      <c r="J573">
        <v>11</v>
      </c>
      <c r="K573">
        <v>3</v>
      </c>
      <c r="L573">
        <v>1</v>
      </c>
      <c r="M573">
        <f t="shared" si="1161"/>
        <v>13</v>
      </c>
      <c r="N573" t="b">
        <f t="shared" ref="N573" si="1278">AND(MIN($F572,$F573,$F574)=$F573,MAX($H572,$H573,$H574)=$H573)</f>
        <v>1</v>
      </c>
      <c r="O573" t="b">
        <f t="shared" ref="O573" si="1279">AND(NOT(N572),N573,NOT(N574))</f>
        <v>0</v>
      </c>
    </row>
    <row r="574" spans="1:15" x14ac:dyDescent="0.25">
      <c r="A574" t="s">
        <v>19</v>
      </c>
      <c r="B574" t="s">
        <v>14</v>
      </c>
      <c r="C574">
        <v>13</v>
      </c>
      <c r="D574">
        <v>8</v>
      </c>
      <c r="E574" t="b">
        <v>0</v>
      </c>
      <c r="F574">
        <v>3.0000000000000001E-3</v>
      </c>
      <c r="G574">
        <v>16</v>
      </c>
      <c r="H574">
        <v>3</v>
      </c>
      <c r="I574">
        <v>18</v>
      </c>
      <c r="J574">
        <v>11</v>
      </c>
      <c r="K574">
        <v>3</v>
      </c>
      <c r="L574">
        <v>1</v>
      </c>
      <c r="M574">
        <f t="shared" si="1161"/>
        <v>13</v>
      </c>
      <c r="N574" t="b">
        <f t="shared" ref="N574" si="1280">AND(MIN($F572,$F573,$F574)=$F574,MAX($H572,$H573,$H574)=$H574)</f>
        <v>0</v>
      </c>
      <c r="O574" t="b">
        <f t="shared" ref="O574" si="1281">AND(NOT(N572),NOT(N573),N574)</f>
        <v>0</v>
      </c>
    </row>
    <row r="575" spans="1:15" x14ac:dyDescent="0.25">
      <c r="A575" t="s">
        <v>13</v>
      </c>
      <c r="B575" t="s">
        <v>14</v>
      </c>
      <c r="C575">
        <v>13</v>
      </c>
      <c r="D575">
        <v>9</v>
      </c>
      <c r="E575" t="b">
        <v>0</v>
      </c>
      <c r="F575">
        <v>8.0000000000000002E-3</v>
      </c>
      <c r="G575">
        <v>16</v>
      </c>
      <c r="H575">
        <v>16</v>
      </c>
      <c r="I575">
        <v>82</v>
      </c>
      <c r="J575">
        <v>37</v>
      </c>
      <c r="K575">
        <v>0</v>
      </c>
      <c r="L575">
        <v>10</v>
      </c>
      <c r="M575">
        <f t="shared" si="1161"/>
        <v>0</v>
      </c>
      <c r="N575" t="b">
        <f t="shared" ref="N575" si="1282">AND(MIN($F575,$F576,$F577)=$F575,MAX($H575,$H576,$H577)=$H575)</f>
        <v>0</v>
      </c>
      <c r="O575" t="b">
        <f t="shared" ref="O575" si="1283">AND(N575,NOT(N576),NOT(N577))</f>
        <v>0</v>
      </c>
    </row>
    <row r="576" spans="1:15" x14ac:dyDescent="0.25">
      <c r="A576" t="s">
        <v>15</v>
      </c>
      <c r="B576" t="s">
        <v>14</v>
      </c>
      <c r="C576">
        <v>13</v>
      </c>
      <c r="D576">
        <v>9</v>
      </c>
      <c r="E576" t="b">
        <v>0</v>
      </c>
      <c r="F576">
        <v>6.0000000000000001E-3</v>
      </c>
      <c r="G576">
        <v>16</v>
      </c>
      <c r="H576">
        <v>16</v>
      </c>
      <c r="I576">
        <v>39</v>
      </c>
      <c r="J576">
        <v>37</v>
      </c>
      <c r="K576">
        <v>0</v>
      </c>
      <c r="L576">
        <v>10</v>
      </c>
      <c r="M576">
        <f t="shared" si="1161"/>
        <v>0</v>
      </c>
      <c r="N576" t="b">
        <f t="shared" ref="N576" si="1284">AND(MIN($F575,$F576,$F577)=$F576,MAX($H575,$H576,$H577)=$H576)</f>
        <v>1</v>
      </c>
      <c r="O576" t="b">
        <f t="shared" ref="O576" si="1285">AND(NOT(N575),N576,NOT(N577))</f>
        <v>1</v>
      </c>
    </row>
    <row r="577" spans="1:15" x14ac:dyDescent="0.25">
      <c r="A577" t="s">
        <v>19</v>
      </c>
      <c r="B577" t="s">
        <v>14</v>
      </c>
      <c r="C577">
        <v>13</v>
      </c>
      <c r="D577">
        <v>9</v>
      </c>
      <c r="E577" t="b">
        <v>0</v>
      </c>
      <c r="F577">
        <v>1.2999999999999999E-2</v>
      </c>
      <c r="G577">
        <v>16</v>
      </c>
      <c r="H577">
        <v>16</v>
      </c>
      <c r="I577">
        <v>82</v>
      </c>
      <c r="J577">
        <v>37</v>
      </c>
      <c r="K577">
        <v>0</v>
      </c>
      <c r="L577">
        <v>10</v>
      </c>
      <c r="M577">
        <f t="shared" si="1161"/>
        <v>0</v>
      </c>
      <c r="N577" t="b">
        <f t="shared" ref="N577" si="1286">AND(MIN($F575,$F576,$F577)=$F577,MAX($H575,$H576,$H577)=$H577)</f>
        <v>0</v>
      </c>
      <c r="O577" t="b">
        <f t="shared" ref="O577" si="1287">AND(NOT(N575),NOT(N576),N577)</f>
        <v>0</v>
      </c>
    </row>
    <row r="578" spans="1:15" x14ac:dyDescent="0.25">
      <c r="A578" t="s">
        <v>13</v>
      </c>
      <c r="B578" t="s">
        <v>14</v>
      </c>
      <c r="C578">
        <v>14</v>
      </c>
      <c r="D578">
        <v>0</v>
      </c>
      <c r="E578" t="b">
        <v>0</v>
      </c>
      <c r="F578">
        <v>0</v>
      </c>
      <c r="G578">
        <v>16</v>
      </c>
      <c r="H578">
        <v>0</v>
      </c>
      <c r="I578">
        <v>0</v>
      </c>
      <c r="J578">
        <v>0</v>
      </c>
      <c r="K578">
        <v>1</v>
      </c>
      <c r="L578">
        <v>0</v>
      </c>
      <c r="M578">
        <f t="shared" si="1161"/>
        <v>16</v>
      </c>
      <c r="N578" t="b">
        <f t="shared" ref="N578" si="1288">AND(MIN($F578,$F579,$F580)=$F578,MAX($H578,$H579,$H580)=$H578)</f>
        <v>1</v>
      </c>
      <c r="O578" t="b">
        <f t="shared" ref="O578" si="1289">AND(N578,NOT(N579),NOT(N580))</f>
        <v>0</v>
      </c>
    </row>
    <row r="579" spans="1:15" x14ac:dyDescent="0.25">
      <c r="A579" t="s">
        <v>15</v>
      </c>
      <c r="B579" t="s">
        <v>14</v>
      </c>
      <c r="C579">
        <v>14</v>
      </c>
      <c r="D579">
        <v>0</v>
      </c>
      <c r="E579" t="b">
        <v>0</v>
      </c>
      <c r="F579">
        <v>0</v>
      </c>
      <c r="G579">
        <v>16</v>
      </c>
      <c r="H579">
        <v>0</v>
      </c>
      <c r="I579">
        <v>0</v>
      </c>
      <c r="J579">
        <v>0</v>
      </c>
      <c r="K579">
        <v>1</v>
      </c>
      <c r="L579">
        <v>0</v>
      </c>
      <c r="M579">
        <f t="shared" ref="M579:M642" si="1290">G579-H579</f>
        <v>16</v>
      </c>
      <c r="N579" t="b">
        <f t="shared" ref="N579" si="1291">AND(MIN($F578,$F579,$F580)=$F579,MAX($H578,$H579,$H580)=$H579)</f>
        <v>1</v>
      </c>
      <c r="O579" t="b">
        <f t="shared" ref="O579" si="1292">AND(NOT(N578),N579,NOT(N580))</f>
        <v>0</v>
      </c>
    </row>
    <row r="580" spans="1:15" x14ac:dyDescent="0.25">
      <c r="A580" t="s">
        <v>19</v>
      </c>
      <c r="B580" t="s">
        <v>14</v>
      </c>
      <c r="C580">
        <v>14</v>
      </c>
      <c r="D580">
        <v>0</v>
      </c>
      <c r="E580" t="b">
        <v>0</v>
      </c>
      <c r="F580">
        <v>1E-3</v>
      </c>
      <c r="G580">
        <v>16</v>
      </c>
      <c r="H580">
        <v>0</v>
      </c>
      <c r="I580">
        <v>0</v>
      </c>
      <c r="J580">
        <v>0</v>
      </c>
      <c r="K580">
        <v>1</v>
      </c>
      <c r="L580">
        <v>0</v>
      </c>
      <c r="M580">
        <f t="shared" si="1290"/>
        <v>16</v>
      </c>
      <c r="N580" t="b">
        <f t="shared" ref="N580" si="1293">AND(MIN($F578,$F579,$F580)=$F580,MAX($H578,$H579,$H580)=$H580)</f>
        <v>0</v>
      </c>
      <c r="O580" t="b">
        <f t="shared" ref="O580" si="1294">AND(NOT(N578),NOT(N579),N580)</f>
        <v>0</v>
      </c>
    </row>
    <row r="581" spans="1:15" x14ac:dyDescent="0.25">
      <c r="A581" t="s">
        <v>13</v>
      </c>
      <c r="B581" t="s">
        <v>14</v>
      </c>
      <c r="C581">
        <v>14</v>
      </c>
      <c r="D581">
        <v>10</v>
      </c>
      <c r="E581" t="b">
        <v>0</v>
      </c>
      <c r="F581">
        <v>8.9999999999999993E-3</v>
      </c>
      <c r="G581">
        <v>16</v>
      </c>
      <c r="H581">
        <v>16</v>
      </c>
      <c r="I581">
        <v>660</v>
      </c>
      <c r="J581">
        <v>411</v>
      </c>
      <c r="K581">
        <v>188</v>
      </c>
      <c r="L581">
        <v>13</v>
      </c>
      <c r="M581">
        <f t="shared" si="1290"/>
        <v>0</v>
      </c>
      <c r="N581" t="b">
        <f t="shared" ref="N581" si="1295">AND(MIN($F581,$F582,$F583)=$F581,MAX($H581,$H582,$H583)=$H581)</f>
        <v>0</v>
      </c>
      <c r="O581" t="b">
        <f t="shared" ref="O581" si="1296">AND(N581,NOT(N582),NOT(N583))</f>
        <v>0</v>
      </c>
    </row>
    <row r="582" spans="1:15" x14ac:dyDescent="0.25">
      <c r="A582" t="s">
        <v>15</v>
      </c>
      <c r="B582" t="s">
        <v>14</v>
      </c>
      <c r="C582">
        <v>14</v>
      </c>
      <c r="D582">
        <v>10</v>
      </c>
      <c r="E582" t="b">
        <v>0</v>
      </c>
      <c r="F582">
        <v>7.0000000000000001E-3</v>
      </c>
      <c r="G582">
        <v>16</v>
      </c>
      <c r="H582">
        <v>16</v>
      </c>
      <c r="I582">
        <v>413</v>
      </c>
      <c r="J582">
        <v>411</v>
      </c>
      <c r="K582">
        <v>188</v>
      </c>
      <c r="L582">
        <v>13</v>
      </c>
      <c r="M582">
        <f t="shared" si="1290"/>
        <v>0</v>
      </c>
      <c r="N582" t="b">
        <f t="shared" ref="N582" si="1297">AND(MIN($F581,$F582,$F583)=$F582,MAX($H581,$H582,$H583)=$H582)</f>
        <v>1</v>
      </c>
      <c r="O582" t="b">
        <f t="shared" ref="O582" si="1298">AND(NOT(N581),N582,NOT(N583))</f>
        <v>1</v>
      </c>
    </row>
    <row r="583" spans="1:15" x14ac:dyDescent="0.25">
      <c r="A583" t="s">
        <v>19</v>
      </c>
      <c r="B583" t="s">
        <v>14</v>
      </c>
      <c r="C583">
        <v>14</v>
      </c>
      <c r="D583">
        <v>10</v>
      </c>
      <c r="E583" t="b">
        <v>0</v>
      </c>
      <c r="F583">
        <v>1.6E-2</v>
      </c>
      <c r="G583">
        <v>16</v>
      </c>
      <c r="H583">
        <v>16</v>
      </c>
      <c r="I583">
        <v>660</v>
      </c>
      <c r="J583">
        <v>411</v>
      </c>
      <c r="K583">
        <v>188</v>
      </c>
      <c r="L583">
        <v>13</v>
      </c>
      <c r="M583">
        <f t="shared" si="1290"/>
        <v>0</v>
      </c>
      <c r="N583" t="b">
        <f t="shared" ref="N583" si="1299">AND(MIN($F581,$F582,$F583)=$F583,MAX($H581,$H582,$H583)=$H583)</f>
        <v>0</v>
      </c>
      <c r="O583" t="b">
        <f t="shared" ref="O583" si="1300">AND(NOT(N581),NOT(N582),N583)</f>
        <v>0</v>
      </c>
    </row>
    <row r="584" spans="1:15" x14ac:dyDescent="0.25">
      <c r="A584" t="s">
        <v>13</v>
      </c>
      <c r="B584" t="s">
        <v>14</v>
      </c>
      <c r="C584">
        <v>14</v>
      </c>
      <c r="D584">
        <v>11</v>
      </c>
      <c r="E584" t="b">
        <v>1</v>
      </c>
      <c r="F584">
        <v>10.002000000000001</v>
      </c>
      <c r="G584">
        <v>16</v>
      </c>
      <c r="H584">
        <v>0</v>
      </c>
      <c r="I584">
        <v>990182</v>
      </c>
      <c r="J584">
        <v>986438</v>
      </c>
      <c r="K584">
        <v>493217</v>
      </c>
      <c r="L584">
        <v>13</v>
      </c>
      <c r="M584">
        <f t="shared" si="1290"/>
        <v>16</v>
      </c>
      <c r="N584" t="b">
        <f t="shared" ref="N584" si="1301">AND(MIN($F584,$F585,$F586)=$F584,MAX($H584,$H585,$H586)=$H584)</f>
        <v>0</v>
      </c>
      <c r="O584" t="b">
        <f t="shared" ref="O584" si="1302">AND(N584,NOT(N585),NOT(N586))</f>
        <v>0</v>
      </c>
    </row>
    <row r="585" spans="1:15" x14ac:dyDescent="0.25">
      <c r="A585" t="s">
        <v>15</v>
      </c>
      <c r="B585" t="s">
        <v>14</v>
      </c>
      <c r="C585">
        <v>14</v>
      </c>
      <c r="D585">
        <v>11</v>
      </c>
      <c r="E585" t="b">
        <v>0</v>
      </c>
      <c r="F585">
        <v>0.248</v>
      </c>
      <c r="G585">
        <v>16</v>
      </c>
      <c r="H585">
        <v>16</v>
      </c>
      <c r="I585">
        <v>1599</v>
      </c>
      <c r="J585">
        <v>1598</v>
      </c>
      <c r="K585">
        <v>781</v>
      </c>
      <c r="L585">
        <v>11</v>
      </c>
      <c r="M585">
        <f t="shared" si="1290"/>
        <v>0</v>
      </c>
      <c r="N585" t="b">
        <f t="shared" ref="N585" si="1303">AND(MIN($F584,$F585,$F586)=$F585,MAX($H584,$H585,$H586)=$H585)</f>
        <v>1</v>
      </c>
      <c r="O585" t="b">
        <f t="shared" ref="O585" si="1304">AND(NOT(N584),N585,NOT(N586))</f>
        <v>1</v>
      </c>
    </row>
    <row r="586" spans="1:15" x14ac:dyDescent="0.25">
      <c r="A586" t="s">
        <v>19</v>
      </c>
      <c r="B586" t="s">
        <v>14</v>
      </c>
      <c r="C586">
        <v>14</v>
      </c>
      <c r="D586">
        <v>11</v>
      </c>
      <c r="E586" t="b">
        <v>1</v>
      </c>
      <c r="F586">
        <v>10.002000000000001</v>
      </c>
      <c r="G586">
        <v>16</v>
      </c>
      <c r="H586">
        <v>0</v>
      </c>
      <c r="I586">
        <v>1025520</v>
      </c>
      <c r="J586">
        <v>1021632</v>
      </c>
      <c r="K586">
        <v>510814</v>
      </c>
      <c r="L586">
        <v>13</v>
      </c>
      <c r="M586">
        <f t="shared" si="1290"/>
        <v>16</v>
      </c>
      <c r="N586" t="b">
        <f t="shared" ref="N586" si="1305">AND(MIN($F584,$F585,$F586)=$F586,MAX($H584,$H585,$H586)=$H586)</f>
        <v>0</v>
      </c>
      <c r="O586" t="b">
        <f t="shared" ref="O586" si="1306">AND(NOT(N584),NOT(N585),N586)</f>
        <v>0</v>
      </c>
    </row>
    <row r="587" spans="1:15" x14ac:dyDescent="0.25">
      <c r="A587" t="s">
        <v>13</v>
      </c>
      <c r="B587" t="s">
        <v>14</v>
      </c>
      <c r="C587">
        <v>14</v>
      </c>
      <c r="D587">
        <v>12</v>
      </c>
      <c r="E587" t="b">
        <v>1</v>
      </c>
      <c r="F587">
        <v>12.711</v>
      </c>
      <c r="G587">
        <v>16</v>
      </c>
      <c r="H587">
        <v>0</v>
      </c>
      <c r="I587">
        <v>272</v>
      </c>
      <c r="J587">
        <v>251</v>
      </c>
      <c r="K587">
        <v>124</v>
      </c>
      <c r="L587">
        <v>12</v>
      </c>
      <c r="M587">
        <f t="shared" si="1290"/>
        <v>16</v>
      </c>
      <c r="N587" t="b">
        <f t="shared" ref="N587" si="1307">AND(MIN($F587,$F588,$F589)=$F587,MAX($H587,$H588,$H589)=$H587)</f>
        <v>0</v>
      </c>
      <c r="O587" t="b">
        <f t="shared" ref="O587" si="1308">AND(N587,NOT(N588),NOT(N589))</f>
        <v>0</v>
      </c>
    </row>
    <row r="588" spans="1:15" x14ac:dyDescent="0.25">
      <c r="A588" t="s">
        <v>15</v>
      </c>
      <c r="B588" t="s">
        <v>14</v>
      </c>
      <c r="C588">
        <v>14</v>
      </c>
      <c r="D588">
        <v>12</v>
      </c>
      <c r="E588" t="b">
        <v>1</v>
      </c>
      <c r="F588">
        <v>10.005000000000001</v>
      </c>
      <c r="G588">
        <v>16</v>
      </c>
      <c r="H588">
        <v>0</v>
      </c>
      <c r="I588">
        <v>199604</v>
      </c>
      <c r="J588">
        <v>199602</v>
      </c>
      <c r="K588">
        <v>99799</v>
      </c>
      <c r="L588">
        <v>13</v>
      </c>
      <c r="M588">
        <f t="shared" si="1290"/>
        <v>16</v>
      </c>
      <c r="N588" t="b">
        <f t="shared" ref="N588" si="1309">AND(MIN($F587,$F588,$F589)=$F588,MAX($H587,$H588,$H589)=$H588)</f>
        <v>1</v>
      </c>
      <c r="O588" t="b">
        <f t="shared" ref="O588" si="1310">AND(NOT(N587),N588,NOT(N589))</f>
        <v>1</v>
      </c>
    </row>
    <row r="589" spans="1:15" x14ac:dyDescent="0.25">
      <c r="A589" t="s">
        <v>19</v>
      </c>
      <c r="B589" t="s">
        <v>14</v>
      </c>
      <c r="C589">
        <v>14</v>
      </c>
      <c r="D589">
        <v>12</v>
      </c>
      <c r="E589" t="b">
        <v>1</v>
      </c>
      <c r="F589">
        <v>12.518000000000001</v>
      </c>
      <c r="G589">
        <v>16</v>
      </c>
      <c r="H589">
        <v>0</v>
      </c>
      <c r="I589">
        <v>272</v>
      </c>
      <c r="J589">
        <v>251</v>
      </c>
      <c r="K589">
        <v>124</v>
      </c>
      <c r="L589">
        <v>12</v>
      </c>
      <c r="M589">
        <f t="shared" si="1290"/>
        <v>16</v>
      </c>
      <c r="N589" t="b">
        <f t="shared" ref="N589" si="1311">AND(MIN($F587,$F588,$F589)=$F589,MAX($H587,$H588,$H589)=$H589)</f>
        <v>0</v>
      </c>
      <c r="O589" t="b">
        <f t="shared" ref="O589" si="1312">AND(NOT(N587),NOT(N588),N589)</f>
        <v>0</v>
      </c>
    </row>
    <row r="590" spans="1:15" x14ac:dyDescent="0.25">
      <c r="A590" t="s">
        <v>13</v>
      </c>
      <c r="B590" t="s">
        <v>14</v>
      </c>
      <c r="C590">
        <v>14</v>
      </c>
      <c r="D590">
        <v>13</v>
      </c>
      <c r="E590" t="b">
        <v>1</v>
      </c>
      <c r="F590">
        <v>10.000999999999999</v>
      </c>
      <c r="G590">
        <v>16</v>
      </c>
      <c r="H590">
        <v>0</v>
      </c>
      <c r="I590">
        <v>903542</v>
      </c>
      <c r="J590">
        <v>897709</v>
      </c>
      <c r="K590">
        <v>448853</v>
      </c>
      <c r="L590">
        <v>11</v>
      </c>
      <c r="M590">
        <f t="shared" si="1290"/>
        <v>16</v>
      </c>
      <c r="N590" t="b">
        <f t="shared" ref="N590" si="1313">AND(MIN($F590,$F591,$F592)=$F590,MAX($H590,$H591,$H592)=$H590)</f>
        <v>0</v>
      </c>
      <c r="O590" t="b">
        <f t="shared" ref="O590" si="1314">AND(N590,NOT(N591),NOT(N592))</f>
        <v>0</v>
      </c>
    </row>
    <row r="591" spans="1:15" x14ac:dyDescent="0.25">
      <c r="A591" t="s">
        <v>15</v>
      </c>
      <c r="B591" t="s">
        <v>14</v>
      </c>
      <c r="C591">
        <v>14</v>
      </c>
      <c r="D591">
        <v>13</v>
      </c>
      <c r="E591" t="b">
        <v>0</v>
      </c>
      <c r="F591">
        <v>2.5369999999999999</v>
      </c>
      <c r="G591">
        <v>16</v>
      </c>
      <c r="H591">
        <v>16</v>
      </c>
      <c r="I591">
        <v>48102</v>
      </c>
      <c r="J591">
        <v>48099</v>
      </c>
      <c r="K591">
        <v>24031</v>
      </c>
      <c r="L591">
        <v>13</v>
      </c>
      <c r="M591">
        <f t="shared" si="1290"/>
        <v>0</v>
      </c>
      <c r="N591" t="b">
        <f t="shared" ref="N591" si="1315">AND(MIN($F590,$F591,$F592)=$F591,MAX($H590,$H591,$H592)=$H591)</f>
        <v>1</v>
      </c>
      <c r="O591" t="b">
        <f t="shared" ref="O591" si="1316">AND(NOT(N590),N591,NOT(N592))</f>
        <v>1</v>
      </c>
    </row>
    <row r="592" spans="1:15" x14ac:dyDescent="0.25">
      <c r="A592" t="s">
        <v>19</v>
      </c>
      <c r="B592" t="s">
        <v>14</v>
      </c>
      <c r="C592">
        <v>14</v>
      </c>
      <c r="D592">
        <v>13</v>
      </c>
      <c r="E592" t="b">
        <v>1</v>
      </c>
      <c r="F592">
        <v>10.002000000000001</v>
      </c>
      <c r="G592">
        <v>16</v>
      </c>
      <c r="H592">
        <v>0</v>
      </c>
      <c r="I592">
        <v>919309</v>
      </c>
      <c r="J592">
        <v>913362</v>
      </c>
      <c r="K592">
        <v>456679</v>
      </c>
      <c r="L592">
        <v>11</v>
      </c>
      <c r="M592">
        <f t="shared" si="1290"/>
        <v>16</v>
      </c>
      <c r="N592" t="b">
        <f t="shared" ref="N592" si="1317">AND(MIN($F590,$F591,$F592)=$F592,MAX($H590,$H591,$H592)=$H592)</f>
        <v>0</v>
      </c>
      <c r="O592" t="b">
        <f t="shared" ref="O592" si="1318">AND(NOT(N590),NOT(N591),N592)</f>
        <v>0</v>
      </c>
    </row>
    <row r="593" spans="1:15" x14ac:dyDescent="0.25">
      <c r="A593" t="s">
        <v>13</v>
      </c>
      <c r="B593" t="s">
        <v>14</v>
      </c>
      <c r="C593">
        <v>14</v>
      </c>
      <c r="D593">
        <v>14</v>
      </c>
      <c r="E593" t="b">
        <v>1</v>
      </c>
      <c r="F593">
        <v>10.000999999999999</v>
      </c>
      <c r="G593">
        <v>16</v>
      </c>
      <c r="H593">
        <v>0</v>
      </c>
      <c r="I593">
        <v>988978</v>
      </c>
      <c r="J593">
        <v>986502</v>
      </c>
      <c r="K593">
        <v>493250</v>
      </c>
      <c r="L593">
        <v>10</v>
      </c>
      <c r="M593">
        <f t="shared" si="1290"/>
        <v>16</v>
      </c>
      <c r="N593" t="b">
        <f t="shared" ref="N593" si="1319">AND(MIN($F593,$F594,$F595)=$F593,MAX($H593,$H594,$H595)=$H593)</f>
        <v>0</v>
      </c>
      <c r="O593" t="b">
        <f t="shared" ref="O593" si="1320">AND(N593,NOT(N594),NOT(N595))</f>
        <v>0</v>
      </c>
    </row>
    <row r="594" spans="1:15" x14ac:dyDescent="0.25">
      <c r="A594" t="s">
        <v>15</v>
      </c>
      <c r="B594" t="s">
        <v>14</v>
      </c>
      <c r="C594">
        <v>14</v>
      </c>
      <c r="D594">
        <v>14</v>
      </c>
      <c r="E594" t="b">
        <v>0</v>
      </c>
      <c r="F594">
        <v>0.14299999999999999</v>
      </c>
      <c r="G594">
        <v>16</v>
      </c>
      <c r="H594">
        <v>16</v>
      </c>
      <c r="I594">
        <v>1383</v>
      </c>
      <c r="J594">
        <v>1382</v>
      </c>
      <c r="K594">
        <v>673</v>
      </c>
      <c r="L594">
        <v>11</v>
      </c>
      <c r="M594">
        <f t="shared" si="1290"/>
        <v>0</v>
      </c>
      <c r="N594" t="b">
        <f t="shared" ref="N594" si="1321">AND(MIN($F593,$F594,$F595)=$F594,MAX($H593,$H594,$H595)=$H594)</f>
        <v>1</v>
      </c>
      <c r="O594" t="b">
        <f t="shared" ref="O594" si="1322">AND(NOT(N593),N594,NOT(N595))</f>
        <v>1</v>
      </c>
    </row>
    <row r="595" spans="1:15" x14ac:dyDescent="0.25">
      <c r="A595" t="s">
        <v>19</v>
      </c>
      <c r="B595" t="s">
        <v>14</v>
      </c>
      <c r="C595">
        <v>14</v>
      </c>
      <c r="D595">
        <v>14</v>
      </c>
      <c r="E595" t="b">
        <v>1</v>
      </c>
      <c r="F595">
        <v>10.000999999999999</v>
      </c>
      <c r="G595">
        <v>16</v>
      </c>
      <c r="H595">
        <v>0</v>
      </c>
      <c r="I595">
        <v>909338</v>
      </c>
      <c r="J595">
        <v>907062</v>
      </c>
      <c r="K595">
        <v>453530</v>
      </c>
      <c r="L595">
        <v>10</v>
      </c>
      <c r="M595">
        <f t="shared" si="1290"/>
        <v>16</v>
      </c>
      <c r="N595" t="b">
        <f t="shared" ref="N595" si="1323">AND(MIN($F593,$F594,$F595)=$F595,MAX($H593,$H594,$H595)=$H595)</f>
        <v>0</v>
      </c>
      <c r="O595" t="b">
        <f t="shared" ref="O595" si="1324">AND(NOT(N593),NOT(N594),N595)</f>
        <v>0</v>
      </c>
    </row>
    <row r="596" spans="1:15" x14ac:dyDescent="0.25">
      <c r="A596" t="s">
        <v>13</v>
      </c>
      <c r="B596" t="s">
        <v>14</v>
      </c>
      <c r="C596">
        <v>14</v>
      </c>
      <c r="D596">
        <v>15</v>
      </c>
      <c r="E596" t="b">
        <v>0</v>
      </c>
      <c r="F596">
        <v>0.24299999999999999</v>
      </c>
      <c r="G596">
        <v>16</v>
      </c>
      <c r="H596">
        <v>16</v>
      </c>
      <c r="I596">
        <v>29276</v>
      </c>
      <c r="J596">
        <v>15530</v>
      </c>
      <c r="K596">
        <v>7747</v>
      </c>
      <c r="L596">
        <v>16</v>
      </c>
      <c r="M596">
        <f t="shared" si="1290"/>
        <v>0</v>
      </c>
      <c r="N596" t="b">
        <f t="shared" ref="N596" si="1325">AND(MIN($F596,$F597,$F598)=$F596,MAX($H596,$H597,$H598)=$H596)</f>
        <v>0</v>
      </c>
      <c r="O596" t="b">
        <f t="shared" ref="O596" si="1326">AND(N596,NOT(N597),NOT(N598))</f>
        <v>0</v>
      </c>
    </row>
    <row r="597" spans="1:15" x14ac:dyDescent="0.25">
      <c r="A597" t="s">
        <v>15</v>
      </c>
      <c r="B597" t="s">
        <v>14</v>
      </c>
      <c r="C597">
        <v>14</v>
      </c>
      <c r="D597">
        <v>15</v>
      </c>
      <c r="E597" t="b">
        <v>0</v>
      </c>
      <c r="F597">
        <v>0.128</v>
      </c>
      <c r="G597">
        <v>16</v>
      </c>
      <c r="H597">
        <v>16</v>
      </c>
      <c r="I597">
        <v>15582</v>
      </c>
      <c r="J597">
        <v>15530</v>
      </c>
      <c r="K597">
        <v>7747</v>
      </c>
      <c r="L597">
        <v>16</v>
      </c>
      <c r="M597">
        <f t="shared" si="1290"/>
        <v>0</v>
      </c>
      <c r="N597" t="b">
        <f t="shared" ref="N597" si="1327">AND(MIN($F596,$F597,$F598)=$F597,MAX($H596,$H597,$H598)=$H597)</f>
        <v>1</v>
      </c>
      <c r="O597" t="b">
        <f t="shared" ref="O597" si="1328">AND(NOT(N596),N597,NOT(N598))</f>
        <v>1</v>
      </c>
    </row>
    <row r="598" spans="1:15" x14ac:dyDescent="0.25">
      <c r="A598" t="s">
        <v>19</v>
      </c>
      <c r="B598" t="s">
        <v>14</v>
      </c>
      <c r="C598">
        <v>14</v>
      </c>
      <c r="D598">
        <v>15</v>
      </c>
      <c r="E598" t="b">
        <v>0</v>
      </c>
      <c r="F598">
        <v>0.245</v>
      </c>
      <c r="G598">
        <v>16</v>
      </c>
      <c r="H598">
        <v>16</v>
      </c>
      <c r="I598">
        <v>29276</v>
      </c>
      <c r="J598">
        <v>15530</v>
      </c>
      <c r="K598">
        <v>7747</v>
      </c>
      <c r="L598">
        <v>16</v>
      </c>
      <c r="M598">
        <f t="shared" si="1290"/>
        <v>0</v>
      </c>
      <c r="N598" t="b">
        <f t="shared" ref="N598" si="1329">AND(MIN($F596,$F597,$F598)=$F598,MAX($H596,$H597,$H598)=$H598)</f>
        <v>0</v>
      </c>
      <c r="O598" t="b">
        <f t="shared" ref="O598" si="1330">AND(NOT(N596),NOT(N597),N598)</f>
        <v>0</v>
      </c>
    </row>
    <row r="599" spans="1:15" x14ac:dyDescent="0.25">
      <c r="A599" t="s">
        <v>13</v>
      </c>
      <c r="B599" t="s">
        <v>14</v>
      </c>
      <c r="C599">
        <v>14</v>
      </c>
      <c r="D599">
        <v>16</v>
      </c>
      <c r="E599" t="b">
        <v>1</v>
      </c>
      <c r="F599">
        <v>10.000999999999999</v>
      </c>
      <c r="G599">
        <v>16</v>
      </c>
      <c r="H599">
        <v>0</v>
      </c>
      <c r="I599">
        <v>413348</v>
      </c>
      <c r="J599">
        <v>412211</v>
      </c>
      <c r="K599">
        <v>206104</v>
      </c>
      <c r="L599">
        <v>17</v>
      </c>
      <c r="M599">
        <f t="shared" si="1290"/>
        <v>16</v>
      </c>
      <c r="N599" t="b">
        <f t="shared" ref="N599" si="1331">AND(MIN($F599,$F600,$F601)=$F599,MAX($H599,$H600,$H601)=$H599)</f>
        <v>0</v>
      </c>
      <c r="O599" t="b">
        <f t="shared" ref="O599" si="1332">AND(N599,NOT(N600),NOT(N601))</f>
        <v>0</v>
      </c>
    </row>
    <row r="600" spans="1:15" x14ac:dyDescent="0.25">
      <c r="A600" t="s">
        <v>15</v>
      </c>
      <c r="B600" t="s">
        <v>14</v>
      </c>
      <c r="C600">
        <v>14</v>
      </c>
      <c r="D600">
        <v>16</v>
      </c>
      <c r="E600" t="b">
        <v>0</v>
      </c>
      <c r="F600">
        <v>7.3860000000000001</v>
      </c>
      <c r="G600">
        <v>16</v>
      </c>
      <c r="H600">
        <v>16</v>
      </c>
      <c r="I600">
        <v>32430</v>
      </c>
      <c r="J600">
        <v>32428</v>
      </c>
      <c r="K600">
        <v>16196</v>
      </c>
      <c r="L600">
        <v>13</v>
      </c>
      <c r="M600">
        <f t="shared" si="1290"/>
        <v>0</v>
      </c>
      <c r="N600" t="b">
        <f t="shared" ref="N600" si="1333">AND(MIN($F599,$F600,$F601)=$F600,MAX($H599,$H600,$H601)=$H600)</f>
        <v>1</v>
      </c>
      <c r="O600" t="b">
        <f t="shared" ref="O600" si="1334">AND(NOT(N599),N600,NOT(N601))</f>
        <v>1</v>
      </c>
    </row>
    <row r="601" spans="1:15" x14ac:dyDescent="0.25">
      <c r="A601" t="s">
        <v>19</v>
      </c>
      <c r="B601" t="s">
        <v>14</v>
      </c>
      <c r="C601">
        <v>14</v>
      </c>
      <c r="D601">
        <v>16</v>
      </c>
      <c r="E601" t="b">
        <v>1</v>
      </c>
      <c r="F601">
        <v>10.000999999999999</v>
      </c>
      <c r="G601">
        <v>16</v>
      </c>
      <c r="H601">
        <v>0</v>
      </c>
      <c r="I601">
        <v>447332</v>
      </c>
      <c r="J601">
        <v>446091</v>
      </c>
      <c r="K601">
        <v>223044</v>
      </c>
      <c r="L601">
        <v>17</v>
      </c>
      <c r="M601">
        <f t="shared" si="1290"/>
        <v>16</v>
      </c>
      <c r="N601" t="b">
        <f t="shared" ref="N601" si="1335">AND(MIN($F599,$F600,$F601)=$F601,MAX($H599,$H600,$H601)=$H601)</f>
        <v>0</v>
      </c>
      <c r="O601" t="b">
        <f t="shared" ref="O601" si="1336">AND(NOT(N599),NOT(N600),N601)</f>
        <v>0</v>
      </c>
    </row>
    <row r="602" spans="1:15" x14ac:dyDescent="0.25">
      <c r="A602" t="s">
        <v>13</v>
      </c>
      <c r="B602" t="s">
        <v>14</v>
      </c>
      <c r="C602">
        <v>14</v>
      </c>
      <c r="D602">
        <v>17</v>
      </c>
      <c r="E602" t="b">
        <v>0</v>
      </c>
      <c r="F602">
        <v>2.823</v>
      </c>
      <c r="G602">
        <v>16</v>
      </c>
      <c r="H602">
        <v>16</v>
      </c>
      <c r="I602">
        <v>342248</v>
      </c>
      <c r="J602">
        <v>215362</v>
      </c>
      <c r="K602">
        <v>107663</v>
      </c>
      <c r="L602">
        <v>13</v>
      </c>
      <c r="M602">
        <f t="shared" si="1290"/>
        <v>0</v>
      </c>
      <c r="N602" t="b">
        <f t="shared" ref="N602" si="1337">AND(MIN($F602,$F603,$F604)=$F602,MAX($H602,$H603,$H604)=$H602)</f>
        <v>0</v>
      </c>
      <c r="O602" t="b">
        <f t="shared" ref="O602" si="1338">AND(N602,NOT(N603),NOT(N604))</f>
        <v>0</v>
      </c>
    </row>
    <row r="603" spans="1:15" x14ac:dyDescent="0.25">
      <c r="A603" t="s">
        <v>15</v>
      </c>
      <c r="B603" t="s">
        <v>14</v>
      </c>
      <c r="C603">
        <v>14</v>
      </c>
      <c r="D603">
        <v>17</v>
      </c>
      <c r="E603" t="b">
        <v>0</v>
      </c>
      <c r="F603">
        <v>1.694</v>
      </c>
      <c r="G603">
        <v>16</v>
      </c>
      <c r="H603">
        <v>16</v>
      </c>
      <c r="I603">
        <v>215537</v>
      </c>
      <c r="J603">
        <v>215362</v>
      </c>
      <c r="K603">
        <v>107663</v>
      </c>
      <c r="L603">
        <v>13</v>
      </c>
      <c r="M603">
        <f t="shared" si="1290"/>
        <v>0</v>
      </c>
      <c r="N603" t="b">
        <f t="shared" ref="N603" si="1339">AND(MIN($F602,$F603,$F604)=$F603,MAX($H602,$H603,$H604)=$H603)</f>
        <v>1</v>
      </c>
      <c r="O603" t="b">
        <f t="shared" ref="O603" si="1340">AND(NOT(N602),N603,NOT(N604))</f>
        <v>1</v>
      </c>
    </row>
    <row r="604" spans="1:15" x14ac:dyDescent="0.25">
      <c r="A604" t="s">
        <v>19</v>
      </c>
      <c r="B604" t="s">
        <v>14</v>
      </c>
      <c r="C604">
        <v>14</v>
      </c>
      <c r="D604">
        <v>17</v>
      </c>
      <c r="E604" t="b">
        <v>0</v>
      </c>
      <c r="F604">
        <v>2.5230000000000001</v>
      </c>
      <c r="G604">
        <v>16</v>
      </c>
      <c r="H604">
        <v>16</v>
      </c>
      <c r="I604">
        <v>342248</v>
      </c>
      <c r="J604">
        <v>215362</v>
      </c>
      <c r="K604">
        <v>107663</v>
      </c>
      <c r="L604">
        <v>13</v>
      </c>
      <c r="M604">
        <f t="shared" si="1290"/>
        <v>0</v>
      </c>
      <c r="N604" t="b">
        <f t="shared" ref="N604" si="1341">AND(MIN($F602,$F603,$F604)=$F604,MAX($H602,$H603,$H604)=$H604)</f>
        <v>0</v>
      </c>
      <c r="O604" t="b">
        <f t="shared" ref="O604" si="1342">AND(NOT(N602),NOT(N603),N604)</f>
        <v>0</v>
      </c>
    </row>
    <row r="605" spans="1:15" x14ac:dyDescent="0.25">
      <c r="A605" t="s">
        <v>13</v>
      </c>
      <c r="B605" t="s">
        <v>14</v>
      </c>
      <c r="C605">
        <v>14</v>
      </c>
      <c r="D605">
        <v>18</v>
      </c>
      <c r="E605" t="b">
        <v>1</v>
      </c>
      <c r="F605">
        <v>10.000999999999999</v>
      </c>
      <c r="G605">
        <v>16</v>
      </c>
      <c r="H605">
        <v>0</v>
      </c>
      <c r="I605">
        <v>903568</v>
      </c>
      <c r="J605">
        <v>901298</v>
      </c>
      <c r="K605">
        <v>450648</v>
      </c>
      <c r="L605">
        <v>17</v>
      </c>
      <c r="M605">
        <f t="shared" si="1290"/>
        <v>16</v>
      </c>
      <c r="N605" t="b">
        <f t="shared" ref="N605" si="1343">AND(MIN($F605,$F606,$F607)=$F605,MAX($H605,$H606,$H607)=$H605)</f>
        <v>0</v>
      </c>
      <c r="O605" t="b">
        <f t="shared" ref="O605" si="1344">AND(N605,NOT(N606),NOT(N607))</f>
        <v>0</v>
      </c>
    </row>
    <row r="606" spans="1:15" x14ac:dyDescent="0.25">
      <c r="A606" t="s">
        <v>15</v>
      </c>
      <c r="B606" t="s">
        <v>14</v>
      </c>
      <c r="C606">
        <v>14</v>
      </c>
      <c r="D606">
        <v>18</v>
      </c>
      <c r="E606" t="b">
        <v>0</v>
      </c>
      <c r="F606">
        <v>0.114</v>
      </c>
      <c r="G606">
        <v>16</v>
      </c>
      <c r="H606">
        <v>16</v>
      </c>
      <c r="I606">
        <v>1520</v>
      </c>
      <c r="J606">
        <v>1518</v>
      </c>
      <c r="K606">
        <v>741</v>
      </c>
      <c r="L606">
        <v>13</v>
      </c>
      <c r="M606">
        <f t="shared" si="1290"/>
        <v>0</v>
      </c>
      <c r="N606" t="b">
        <f t="shared" ref="N606" si="1345">AND(MIN($F605,$F606,$F607)=$F606,MAX($H605,$H606,$H607)=$H606)</f>
        <v>1</v>
      </c>
      <c r="O606" t="b">
        <f t="shared" ref="O606" si="1346">AND(NOT(N605),N606,NOT(N607))</f>
        <v>1</v>
      </c>
    </row>
    <row r="607" spans="1:15" x14ac:dyDescent="0.25">
      <c r="A607" t="s">
        <v>19</v>
      </c>
      <c r="B607" t="s">
        <v>14</v>
      </c>
      <c r="C607">
        <v>14</v>
      </c>
      <c r="D607">
        <v>18</v>
      </c>
      <c r="E607" t="b">
        <v>1</v>
      </c>
      <c r="F607">
        <v>10.000999999999999</v>
      </c>
      <c r="G607">
        <v>16</v>
      </c>
      <c r="H607">
        <v>0</v>
      </c>
      <c r="I607">
        <v>910036</v>
      </c>
      <c r="J607">
        <v>907750</v>
      </c>
      <c r="K607">
        <v>453874</v>
      </c>
      <c r="L607">
        <v>17</v>
      </c>
      <c r="M607">
        <f t="shared" si="1290"/>
        <v>16</v>
      </c>
      <c r="N607" t="b">
        <f t="shared" ref="N607" si="1347">AND(MIN($F605,$F606,$F607)=$F607,MAX($H605,$H606,$H607)=$H607)</f>
        <v>0</v>
      </c>
      <c r="O607" t="b">
        <f t="shared" ref="O607" si="1348">AND(NOT(N605),NOT(N606),N607)</f>
        <v>0</v>
      </c>
    </row>
    <row r="608" spans="1:15" x14ac:dyDescent="0.25">
      <c r="A608" t="s">
        <v>13</v>
      </c>
      <c r="B608" t="s">
        <v>14</v>
      </c>
      <c r="C608">
        <v>14</v>
      </c>
      <c r="D608">
        <v>19</v>
      </c>
      <c r="E608" t="b">
        <v>1</v>
      </c>
      <c r="F608">
        <v>20.155000000000001</v>
      </c>
      <c r="G608">
        <v>16</v>
      </c>
      <c r="H608">
        <v>0</v>
      </c>
      <c r="I608">
        <v>421117</v>
      </c>
      <c r="J608">
        <v>419593</v>
      </c>
      <c r="K608">
        <v>209796</v>
      </c>
      <c r="L608">
        <v>10</v>
      </c>
      <c r="M608">
        <f t="shared" si="1290"/>
        <v>16</v>
      </c>
      <c r="N608" t="b">
        <f t="shared" ref="N608" si="1349">AND(MIN($F608,$F609,$F610)=$F608,MAX($H608,$H609,$H610)=$H608)</f>
        <v>0</v>
      </c>
      <c r="O608" t="b">
        <f t="shared" ref="O608" si="1350">AND(N608,NOT(N609),NOT(N610))</f>
        <v>0</v>
      </c>
    </row>
    <row r="609" spans="1:15" x14ac:dyDescent="0.25">
      <c r="A609" t="s">
        <v>15</v>
      </c>
      <c r="B609" t="s">
        <v>14</v>
      </c>
      <c r="C609">
        <v>14</v>
      </c>
      <c r="D609">
        <v>19</v>
      </c>
      <c r="E609" t="b">
        <v>0</v>
      </c>
      <c r="F609">
        <v>6.3E-2</v>
      </c>
      <c r="G609">
        <v>16</v>
      </c>
      <c r="H609">
        <v>16</v>
      </c>
      <c r="I609">
        <v>1379</v>
      </c>
      <c r="J609">
        <v>1378</v>
      </c>
      <c r="K609">
        <v>671</v>
      </c>
      <c r="L609">
        <v>11</v>
      </c>
      <c r="M609">
        <f t="shared" si="1290"/>
        <v>0</v>
      </c>
      <c r="N609" t="b">
        <f t="shared" ref="N609" si="1351">AND(MIN($F608,$F609,$F610)=$F609,MAX($H608,$H609,$H610)=$H609)</f>
        <v>1</v>
      </c>
      <c r="O609" t="b">
        <f t="shared" ref="O609" si="1352">AND(NOT(N608),N609,NOT(N610))</f>
        <v>1</v>
      </c>
    </row>
    <row r="610" spans="1:15" x14ac:dyDescent="0.25">
      <c r="A610" t="s">
        <v>19</v>
      </c>
      <c r="B610" t="s">
        <v>14</v>
      </c>
      <c r="C610">
        <v>14</v>
      </c>
      <c r="D610">
        <v>19</v>
      </c>
      <c r="E610" t="b">
        <v>1</v>
      </c>
      <c r="F610">
        <v>22.373999999999999</v>
      </c>
      <c r="G610">
        <v>16</v>
      </c>
      <c r="H610">
        <v>0</v>
      </c>
      <c r="I610">
        <v>421117</v>
      </c>
      <c r="J610">
        <v>419593</v>
      </c>
      <c r="K610">
        <v>209796</v>
      </c>
      <c r="L610">
        <v>10</v>
      </c>
      <c r="M610">
        <f t="shared" si="1290"/>
        <v>16</v>
      </c>
      <c r="N610" t="b">
        <f t="shared" ref="N610" si="1353">AND(MIN($F608,$F609,$F610)=$F610,MAX($H608,$H609,$H610)=$H610)</f>
        <v>0</v>
      </c>
      <c r="O610" t="b">
        <f t="shared" ref="O610" si="1354">AND(NOT(N608),NOT(N609),N610)</f>
        <v>0</v>
      </c>
    </row>
    <row r="611" spans="1:15" x14ac:dyDescent="0.25">
      <c r="A611" t="s">
        <v>13</v>
      </c>
      <c r="B611" t="s">
        <v>14</v>
      </c>
      <c r="C611">
        <v>14</v>
      </c>
      <c r="D611">
        <v>1</v>
      </c>
      <c r="E611" t="b">
        <v>0</v>
      </c>
      <c r="F611">
        <v>0</v>
      </c>
      <c r="G611">
        <v>16</v>
      </c>
      <c r="H611">
        <v>0</v>
      </c>
      <c r="I611">
        <v>0</v>
      </c>
      <c r="J611">
        <v>0</v>
      </c>
      <c r="K611">
        <v>1</v>
      </c>
      <c r="L611">
        <v>0</v>
      </c>
      <c r="M611">
        <f t="shared" si="1290"/>
        <v>16</v>
      </c>
      <c r="N611" t="b">
        <f t="shared" ref="N611" si="1355">AND(MIN($F611,$F612,$F613)=$F611,MAX($H611,$H612,$H613)=$H611)</f>
        <v>1</v>
      </c>
      <c r="O611" t="b">
        <f t="shared" ref="O611" si="1356">AND(N611,NOT(N612),NOT(N613))</f>
        <v>0</v>
      </c>
    </row>
    <row r="612" spans="1:15" x14ac:dyDescent="0.25">
      <c r="A612" t="s">
        <v>15</v>
      </c>
      <c r="B612" t="s">
        <v>14</v>
      </c>
      <c r="C612">
        <v>14</v>
      </c>
      <c r="D612">
        <v>1</v>
      </c>
      <c r="E612" t="b">
        <v>0</v>
      </c>
      <c r="F612">
        <v>0</v>
      </c>
      <c r="G612">
        <v>16</v>
      </c>
      <c r="H612">
        <v>0</v>
      </c>
      <c r="I612">
        <v>0</v>
      </c>
      <c r="J612">
        <v>0</v>
      </c>
      <c r="K612">
        <v>1</v>
      </c>
      <c r="L612">
        <v>0</v>
      </c>
      <c r="M612">
        <f t="shared" si="1290"/>
        <v>16</v>
      </c>
      <c r="N612" t="b">
        <f t="shared" ref="N612" si="1357">AND(MIN($F611,$F612,$F613)=$F612,MAX($H611,$H612,$H613)=$H612)</f>
        <v>1</v>
      </c>
      <c r="O612" t="b">
        <f t="shared" ref="O612" si="1358">AND(NOT(N611),N612,NOT(N613))</f>
        <v>0</v>
      </c>
    </row>
    <row r="613" spans="1:15" x14ac:dyDescent="0.25">
      <c r="A613" t="s">
        <v>19</v>
      </c>
      <c r="B613" t="s">
        <v>14</v>
      </c>
      <c r="C613">
        <v>14</v>
      </c>
      <c r="D613">
        <v>1</v>
      </c>
      <c r="E613" t="b">
        <v>0</v>
      </c>
      <c r="F613">
        <v>1E-3</v>
      </c>
      <c r="G613">
        <v>16</v>
      </c>
      <c r="H613">
        <v>0</v>
      </c>
      <c r="I613">
        <v>0</v>
      </c>
      <c r="J613">
        <v>0</v>
      </c>
      <c r="K613">
        <v>1</v>
      </c>
      <c r="L613">
        <v>0</v>
      </c>
      <c r="M613">
        <f t="shared" si="1290"/>
        <v>16</v>
      </c>
      <c r="N613" t="b">
        <f t="shared" ref="N613" si="1359">AND(MIN($F611,$F612,$F613)=$F613,MAX($H611,$H612,$H613)=$H613)</f>
        <v>0</v>
      </c>
      <c r="O613" t="b">
        <f t="shared" ref="O613" si="1360">AND(NOT(N611),NOT(N612),N613)</f>
        <v>0</v>
      </c>
    </row>
    <row r="614" spans="1:15" x14ac:dyDescent="0.25">
      <c r="A614" t="s">
        <v>13</v>
      </c>
      <c r="B614" t="s">
        <v>14</v>
      </c>
      <c r="C614">
        <v>14</v>
      </c>
      <c r="D614">
        <v>20</v>
      </c>
      <c r="E614" t="b">
        <v>1</v>
      </c>
      <c r="F614">
        <v>15.135999999999999</v>
      </c>
      <c r="G614">
        <v>16</v>
      </c>
      <c r="H614">
        <v>0</v>
      </c>
      <c r="I614">
        <v>19750</v>
      </c>
      <c r="J614">
        <v>19690</v>
      </c>
      <c r="K614">
        <v>9844</v>
      </c>
      <c r="L614">
        <v>18</v>
      </c>
      <c r="M614">
        <f t="shared" si="1290"/>
        <v>16</v>
      </c>
      <c r="N614" t="b">
        <f t="shared" ref="N614" si="1361">AND(MIN($F614,$F615,$F616)=$F614,MAX($H614,$H615,$H616)=$H614)</f>
        <v>0</v>
      </c>
      <c r="O614" t="b">
        <f t="shared" ref="O614" si="1362">AND(N614,NOT(N615),NOT(N616))</f>
        <v>0</v>
      </c>
    </row>
    <row r="615" spans="1:15" x14ac:dyDescent="0.25">
      <c r="A615" t="s">
        <v>15</v>
      </c>
      <c r="B615" t="s">
        <v>14</v>
      </c>
      <c r="C615">
        <v>14</v>
      </c>
      <c r="D615">
        <v>20</v>
      </c>
      <c r="E615" t="b">
        <v>1</v>
      </c>
      <c r="F615">
        <v>10.000999999999999</v>
      </c>
      <c r="G615">
        <v>16</v>
      </c>
      <c r="H615">
        <v>0</v>
      </c>
      <c r="I615">
        <v>64648</v>
      </c>
      <c r="J615">
        <v>64646</v>
      </c>
      <c r="K615">
        <v>32321</v>
      </c>
      <c r="L615">
        <v>13</v>
      </c>
      <c r="M615">
        <f t="shared" si="1290"/>
        <v>16</v>
      </c>
      <c r="N615" t="b">
        <f t="shared" ref="N615" si="1363">AND(MIN($F614,$F615,$F616)=$F615,MAX($H614,$H615,$H616)=$H615)</f>
        <v>1</v>
      </c>
      <c r="O615" t="b">
        <f t="shared" ref="O615" si="1364">AND(NOT(N614),N615,NOT(N616))</f>
        <v>1</v>
      </c>
    </row>
    <row r="616" spans="1:15" x14ac:dyDescent="0.25">
      <c r="A616" t="s">
        <v>19</v>
      </c>
      <c r="B616" t="s">
        <v>14</v>
      </c>
      <c r="C616">
        <v>14</v>
      </c>
      <c r="D616">
        <v>20</v>
      </c>
      <c r="E616" t="b">
        <v>1</v>
      </c>
      <c r="F616">
        <v>16.228000000000002</v>
      </c>
      <c r="G616">
        <v>16</v>
      </c>
      <c r="H616">
        <v>0</v>
      </c>
      <c r="I616">
        <v>19750</v>
      </c>
      <c r="J616">
        <v>19690</v>
      </c>
      <c r="K616">
        <v>9844</v>
      </c>
      <c r="L616">
        <v>18</v>
      </c>
      <c r="M616">
        <f t="shared" si="1290"/>
        <v>16</v>
      </c>
      <c r="N616" t="b">
        <f t="shared" ref="N616" si="1365">AND(MIN($F614,$F615,$F616)=$F616,MAX($H614,$H615,$H616)=$H616)</f>
        <v>0</v>
      </c>
      <c r="O616" t="b">
        <f t="shared" ref="O616" si="1366">AND(NOT(N614),NOT(N615),N616)</f>
        <v>0</v>
      </c>
    </row>
    <row r="617" spans="1:15" x14ac:dyDescent="0.25">
      <c r="A617" t="s">
        <v>13</v>
      </c>
      <c r="B617" t="s">
        <v>14</v>
      </c>
      <c r="C617">
        <v>14</v>
      </c>
      <c r="D617">
        <v>21</v>
      </c>
      <c r="E617" t="b">
        <v>1</v>
      </c>
      <c r="F617">
        <v>10.000999999999999</v>
      </c>
      <c r="G617">
        <v>16</v>
      </c>
      <c r="H617">
        <v>0</v>
      </c>
      <c r="I617">
        <v>784813</v>
      </c>
      <c r="J617">
        <v>778882</v>
      </c>
      <c r="K617">
        <v>389439</v>
      </c>
      <c r="L617">
        <v>11</v>
      </c>
      <c r="M617">
        <f t="shared" si="1290"/>
        <v>16</v>
      </c>
      <c r="N617" t="b">
        <f t="shared" ref="N617" si="1367">AND(MIN($F617,$F618,$F619)=$F617,MAX($H617,$H618,$H619)=$H617)</f>
        <v>0</v>
      </c>
      <c r="O617" t="b">
        <f t="shared" ref="O617" si="1368">AND(N617,NOT(N618),NOT(N619))</f>
        <v>0</v>
      </c>
    </row>
    <row r="618" spans="1:15" x14ac:dyDescent="0.25">
      <c r="A618" t="s">
        <v>15</v>
      </c>
      <c r="B618" t="s">
        <v>14</v>
      </c>
      <c r="C618">
        <v>14</v>
      </c>
      <c r="D618">
        <v>21</v>
      </c>
      <c r="E618" t="b">
        <v>0</v>
      </c>
      <c r="F618">
        <v>0.56200000000000006</v>
      </c>
      <c r="G618">
        <v>16</v>
      </c>
      <c r="H618">
        <v>16</v>
      </c>
      <c r="I618">
        <v>3662</v>
      </c>
      <c r="J618">
        <v>3660</v>
      </c>
      <c r="K618">
        <v>1812</v>
      </c>
      <c r="L618">
        <v>13</v>
      </c>
      <c r="M618">
        <f t="shared" si="1290"/>
        <v>0</v>
      </c>
      <c r="N618" t="b">
        <f t="shared" ref="N618" si="1369">AND(MIN($F617,$F618,$F619)=$F618,MAX($H617,$H618,$H619)=$H618)</f>
        <v>1</v>
      </c>
      <c r="O618" t="b">
        <f t="shared" ref="O618" si="1370">AND(NOT(N617),N618,NOT(N619))</f>
        <v>1</v>
      </c>
    </row>
    <row r="619" spans="1:15" x14ac:dyDescent="0.25">
      <c r="A619" t="s">
        <v>19</v>
      </c>
      <c r="B619" t="s">
        <v>14</v>
      </c>
      <c r="C619">
        <v>14</v>
      </c>
      <c r="D619">
        <v>21</v>
      </c>
      <c r="E619" t="b">
        <v>1</v>
      </c>
      <c r="F619">
        <v>10.000999999999999</v>
      </c>
      <c r="G619">
        <v>16</v>
      </c>
      <c r="H619">
        <v>0</v>
      </c>
      <c r="I619">
        <v>819669</v>
      </c>
      <c r="J619">
        <v>813481</v>
      </c>
      <c r="K619">
        <v>406739</v>
      </c>
      <c r="L619">
        <v>11</v>
      </c>
      <c r="M619">
        <f t="shared" si="1290"/>
        <v>16</v>
      </c>
      <c r="N619" t="b">
        <f t="shared" ref="N619" si="1371">AND(MIN($F617,$F618,$F619)=$F619,MAX($H617,$H618,$H619)=$H619)</f>
        <v>0</v>
      </c>
      <c r="O619" t="b">
        <f t="shared" ref="O619" si="1372">AND(NOT(N617),NOT(N618),N619)</f>
        <v>0</v>
      </c>
    </row>
    <row r="620" spans="1:15" x14ac:dyDescent="0.25">
      <c r="A620" t="s">
        <v>13</v>
      </c>
      <c r="B620" t="s">
        <v>14</v>
      </c>
      <c r="C620">
        <v>14</v>
      </c>
      <c r="D620">
        <v>22</v>
      </c>
      <c r="E620" t="b">
        <v>0</v>
      </c>
      <c r="F620">
        <v>2.645</v>
      </c>
      <c r="G620">
        <v>16</v>
      </c>
      <c r="H620">
        <v>0</v>
      </c>
      <c r="I620">
        <v>211037</v>
      </c>
      <c r="J620">
        <v>210429</v>
      </c>
      <c r="K620">
        <v>105215</v>
      </c>
      <c r="L620">
        <v>9</v>
      </c>
      <c r="M620">
        <f t="shared" si="1290"/>
        <v>16</v>
      </c>
      <c r="N620" t="b">
        <f t="shared" ref="N620" si="1373">AND(MIN($F620,$F621,$F622)=$F620,MAX($H620,$H621,$H622)=$H620)</f>
        <v>0</v>
      </c>
      <c r="O620" t="b">
        <f t="shared" ref="O620" si="1374">AND(N620,NOT(N621),NOT(N622))</f>
        <v>0</v>
      </c>
    </row>
    <row r="621" spans="1:15" x14ac:dyDescent="0.25">
      <c r="A621" t="s">
        <v>15</v>
      </c>
      <c r="B621" t="s">
        <v>14</v>
      </c>
      <c r="C621">
        <v>14</v>
      </c>
      <c r="D621">
        <v>22</v>
      </c>
      <c r="E621" t="b">
        <v>0</v>
      </c>
      <c r="F621">
        <v>0.221</v>
      </c>
      <c r="G621">
        <v>16</v>
      </c>
      <c r="H621">
        <v>16</v>
      </c>
      <c r="I621">
        <v>16114</v>
      </c>
      <c r="J621">
        <v>16112</v>
      </c>
      <c r="K621">
        <v>8038</v>
      </c>
      <c r="L621">
        <v>13</v>
      </c>
      <c r="M621">
        <f t="shared" si="1290"/>
        <v>0</v>
      </c>
      <c r="N621" t="b">
        <f t="shared" ref="N621" si="1375">AND(MIN($F620,$F621,$F622)=$F621,MAX($H620,$H621,$H622)=$H621)</f>
        <v>1</v>
      </c>
      <c r="O621" t="b">
        <f t="shared" ref="O621" si="1376">AND(NOT(N620),N621,NOT(N622))</f>
        <v>1</v>
      </c>
    </row>
    <row r="622" spans="1:15" x14ac:dyDescent="0.25">
      <c r="A622" t="s">
        <v>19</v>
      </c>
      <c r="B622" t="s">
        <v>14</v>
      </c>
      <c r="C622">
        <v>14</v>
      </c>
      <c r="D622">
        <v>22</v>
      </c>
      <c r="E622" t="b">
        <v>0</v>
      </c>
      <c r="F622">
        <v>2.79</v>
      </c>
      <c r="G622">
        <v>16</v>
      </c>
      <c r="H622">
        <v>0</v>
      </c>
      <c r="I622">
        <v>211037</v>
      </c>
      <c r="J622">
        <v>210429</v>
      </c>
      <c r="K622">
        <v>105215</v>
      </c>
      <c r="L622">
        <v>9</v>
      </c>
      <c r="M622">
        <f t="shared" si="1290"/>
        <v>16</v>
      </c>
      <c r="N622" t="b">
        <f t="shared" ref="N622" si="1377">AND(MIN($F620,$F621,$F622)=$F622,MAX($H620,$H621,$H622)=$H622)</f>
        <v>0</v>
      </c>
      <c r="O622" t="b">
        <f t="shared" ref="O622" si="1378">AND(NOT(N620),NOT(N621),N622)</f>
        <v>0</v>
      </c>
    </row>
    <row r="623" spans="1:15" x14ac:dyDescent="0.25">
      <c r="A623" t="s">
        <v>13</v>
      </c>
      <c r="B623" t="s">
        <v>14</v>
      </c>
      <c r="C623">
        <v>14</v>
      </c>
      <c r="D623">
        <v>23</v>
      </c>
      <c r="E623" t="b">
        <v>1</v>
      </c>
      <c r="F623">
        <v>10.000999999999999</v>
      </c>
      <c r="G623">
        <v>16</v>
      </c>
      <c r="H623">
        <v>5</v>
      </c>
      <c r="I623">
        <v>1008037</v>
      </c>
      <c r="J623">
        <v>1005502</v>
      </c>
      <c r="K623">
        <v>502744</v>
      </c>
      <c r="L623">
        <v>11</v>
      </c>
      <c r="M623">
        <f t="shared" si="1290"/>
        <v>11</v>
      </c>
      <c r="N623" t="b">
        <f t="shared" ref="N623" si="1379">AND(MIN($F623,$F624,$F625)=$F623,MAX($H623,$H624,$H625)=$H623)</f>
        <v>0</v>
      </c>
      <c r="O623" t="b">
        <f t="shared" ref="O623" si="1380">AND(N623,NOT(N624),NOT(N625))</f>
        <v>0</v>
      </c>
    </row>
    <row r="624" spans="1:15" x14ac:dyDescent="0.25">
      <c r="A624" t="s">
        <v>15</v>
      </c>
      <c r="B624" t="s">
        <v>14</v>
      </c>
      <c r="C624">
        <v>14</v>
      </c>
      <c r="D624">
        <v>23</v>
      </c>
      <c r="E624" t="b">
        <v>0</v>
      </c>
      <c r="F624">
        <v>4.1000000000000002E-2</v>
      </c>
      <c r="G624">
        <v>16</v>
      </c>
      <c r="H624">
        <v>16</v>
      </c>
      <c r="I624">
        <v>2185</v>
      </c>
      <c r="J624">
        <v>2184</v>
      </c>
      <c r="K624">
        <v>1074</v>
      </c>
      <c r="L624">
        <v>11</v>
      </c>
      <c r="M624">
        <f t="shared" si="1290"/>
        <v>0</v>
      </c>
      <c r="N624" t="b">
        <f t="shared" ref="N624" si="1381">AND(MIN($F623,$F624,$F625)=$F624,MAX($H623,$H624,$H625)=$H624)</f>
        <v>1</v>
      </c>
      <c r="O624" t="b">
        <f t="shared" ref="O624" si="1382">AND(NOT(N623),N624,NOT(N625))</f>
        <v>1</v>
      </c>
    </row>
    <row r="625" spans="1:15" x14ac:dyDescent="0.25">
      <c r="A625" t="s">
        <v>19</v>
      </c>
      <c r="B625" t="s">
        <v>14</v>
      </c>
      <c r="C625">
        <v>14</v>
      </c>
      <c r="D625">
        <v>23</v>
      </c>
      <c r="E625" t="b">
        <v>1</v>
      </c>
      <c r="F625">
        <v>10.002000000000001</v>
      </c>
      <c r="G625">
        <v>16</v>
      </c>
      <c r="H625">
        <v>4</v>
      </c>
      <c r="I625">
        <v>985375</v>
      </c>
      <c r="J625">
        <v>982906</v>
      </c>
      <c r="K625">
        <v>491447</v>
      </c>
      <c r="L625">
        <v>11</v>
      </c>
      <c r="M625">
        <f t="shared" si="1290"/>
        <v>12</v>
      </c>
      <c r="N625" t="b">
        <f t="shared" ref="N625" si="1383">AND(MIN($F623,$F624,$F625)=$F625,MAX($H623,$H624,$H625)=$H625)</f>
        <v>0</v>
      </c>
      <c r="O625" t="b">
        <f t="shared" ref="O625" si="1384">AND(NOT(N623),NOT(N624),N625)</f>
        <v>0</v>
      </c>
    </row>
    <row r="626" spans="1:15" x14ac:dyDescent="0.25">
      <c r="A626" t="s">
        <v>13</v>
      </c>
      <c r="B626" t="s">
        <v>14</v>
      </c>
      <c r="C626">
        <v>14</v>
      </c>
      <c r="D626">
        <v>24</v>
      </c>
      <c r="E626" t="b">
        <v>0</v>
      </c>
      <c r="F626">
        <v>3.1E-2</v>
      </c>
      <c r="G626">
        <v>16</v>
      </c>
      <c r="H626">
        <v>16</v>
      </c>
      <c r="I626">
        <v>1167</v>
      </c>
      <c r="J626">
        <v>760</v>
      </c>
      <c r="K626">
        <v>362</v>
      </c>
      <c r="L626">
        <v>11</v>
      </c>
      <c r="M626">
        <f t="shared" si="1290"/>
        <v>0</v>
      </c>
      <c r="N626" t="b">
        <f t="shared" ref="N626" si="1385">AND(MIN($F626,$F627,$F628)=$F626,MAX($H626,$H627,$H628)=$H626)</f>
        <v>0</v>
      </c>
      <c r="O626" t="b">
        <f t="shared" ref="O626" si="1386">AND(N626,NOT(N627),NOT(N628))</f>
        <v>0</v>
      </c>
    </row>
    <row r="627" spans="1:15" x14ac:dyDescent="0.25">
      <c r="A627" t="s">
        <v>15</v>
      </c>
      <c r="B627" t="s">
        <v>14</v>
      </c>
      <c r="C627">
        <v>14</v>
      </c>
      <c r="D627">
        <v>24</v>
      </c>
      <c r="E627" t="b">
        <v>0</v>
      </c>
      <c r="F627">
        <v>0.03</v>
      </c>
      <c r="G627">
        <v>16</v>
      </c>
      <c r="H627">
        <v>16</v>
      </c>
      <c r="I627">
        <v>761</v>
      </c>
      <c r="J627">
        <v>760</v>
      </c>
      <c r="K627">
        <v>362</v>
      </c>
      <c r="L627">
        <v>11</v>
      </c>
      <c r="M627">
        <f t="shared" si="1290"/>
        <v>0</v>
      </c>
      <c r="N627" t="b">
        <f t="shared" ref="N627" si="1387">AND(MIN($F626,$F627,$F628)=$F627,MAX($H626,$H627,$H628)=$H627)</f>
        <v>1</v>
      </c>
      <c r="O627" t="b">
        <f t="shared" ref="O627" si="1388">AND(NOT(N626),N627,NOT(N628))</f>
        <v>1</v>
      </c>
    </row>
    <row r="628" spans="1:15" x14ac:dyDescent="0.25">
      <c r="A628" t="s">
        <v>19</v>
      </c>
      <c r="B628" t="s">
        <v>14</v>
      </c>
      <c r="C628">
        <v>14</v>
      </c>
      <c r="D628">
        <v>24</v>
      </c>
      <c r="E628" t="b">
        <v>0</v>
      </c>
      <c r="F628">
        <v>3.6999999999999998E-2</v>
      </c>
      <c r="G628">
        <v>16</v>
      </c>
      <c r="H628">
        <v>16</v>
      </c>
      <c r="I628">
        <v>1167</v>
      </c>
      <c r="J628">
        <v>760</v>
      </c>
      <c r="K628">
        <v>362</v>
      </c>
      <c r="L628">
        <v>11</v>
      </c>
      <c r="M628">
        <f t="shared" si="1290"/>
        <v>0</v>
      </c>
      <c r="N628" t="b">
        <f t="shared" ref="N628" si="1389">AND(MIN($F626,$F627,$F628)=$F628,MAX($H626,$H627,$H628)=$H628)</f>
        <v>0</v>
      </c>
      <c r="O628" t="b">
        <f t="shared" ref="O628" si="1390">AND(NOT(N626),NOT(N627),N628)</f>
        <v>0</v>
      </c>
    </row>
    <row r="629" spans="1:15" x14ac:dyDescent="0.25">
      <c r="A629" t="s">
        <v>13</v>
      </c>
      <c r="B629" t="s">
        <v>14</v>
      </c>
      <c r="C629">
        <v>14</v>
      </c>
      <c r="D629">
        <v>25</v>
      </c>
      <c r="E629" t="b">
        <v>0</v>
      </c>
      <c r="F629">
        <v>3.8180000000000001</v>
      </c>
      <c r="G629">
        <v>16</v>
      </c>
      <c r="H629">
        <v>16</v>
      </c>
      <c r="I629">
        <v>516197</v>
      </c>
      <c r="J629">
        <v>315424</v>
      </c>
      <c r="K629">
        <v>157694</v>
      </c>
      <c r="L629">
        <v>13</v>
      </c>
      <c r="M629">
        <f t="shared" si="1290"/>
        <v>0</v>
      </c>
      <c r="N629" t="b">
        <f t="shared" ref="N629" si="1391">AND(MIN($F629,$F630,$F631)=$F629,MAX($H629,$H630,$H631)=$H629)</f>
        <v>0</v>
      </c>
      <c r="O629" t="b">
        <f t="shared" ref="O629" si="1392">AND(N629,NOT(N630),NOT(N631))</f>
        <v>0</v>
      </c>
    </row>
    <row r="630" spans="1:15" x14ac:dyDescent="0.25">
      <c r="A630" t="s">
        <v>15</v>
      </c>
      <c r="B630" t="s">
        <v>14</v>
      </c>
      <c r="C630">
        <v>14</v>
      </c>
      <c r="D630">
        <v>25</v>
      </c>
      <c r="E630" t="b">
        <v>0</v>
      </c>
      <c r="F630">
        <v>2.0270000000000001</v>
      </c>
      <c r="G630">
        <v>16</v>
      </c>
      <c r="H630">
        <v>16</v>
      </c>
      <c r="I630">
        <v>315979</v>
      </c>
      <c r="J630">
        <v>315424</v>
      </c>
      <c r="K630">
        <v>157694</v>
      </c>
      <c r="L630">
        <v>13</v>
      </c>
      <c r="M630">
        <f t="shared" si="1290"/>
        <v>0</v>
      </c>
      <c r="N630" t="b">
        <f t="shared" ref="N630" si="1393">AND(MIN($F629,$F630,$F631)=$F630,MAX($H629,$H630,$H631)=$H630)</f>
        <v>1</v>
      </c>
      <c r="O630" t="b">
        <f t="shared" ref="O630" si="1394">AND(NOT(N629),N630,NOT(N631))</f>
        <v>1</v>
      </c>
    </row>
    <row r="631" spans="1:15" x14ac:dyDescent="0.25">
      <c r="A631" t="s">
        <v>19</v>
      </c>
      <c r="B631" t="s">
        <v>14</v>
      </c>
      <c r="C631">
        <v>14</v>
      </c>
      <c r="D631">
        <v>25</v>
      </c>
      <c r="E631" t="b">
        <v>0</v>
      </c>
      <c r="F631">
        <v>3.879</v>
      </c>
      <c r="G631">
        <v>16</v>
      </c>
      <c r="H631">
        <v>16</v>
      </c>
      <c r="I631">
        <v>516197</v>
      </c>
      <c r="J631">
        <v>315424</v>
      </c>
      <c r="K631">
        <v>157694</v>
      </c>
      <c r="L631">
        <v>13</v>
      </c>
      <c r="M631">
        <f t="shared" si="1290"/>
        <v>0</v>
      </c>
      <c r="N631" t="b">
        <f t="shared" ref="N631" si="1395">AND(MIN($F629,$F630,$F631)=$F631,MAX($H629,$H630,$H631)=$H631)</f>
        <v>0</v>
      </c>
      <c r="O631" t="b">
        <f t="shared" ref="O631" si="1396">AND(NOT(N629),NOT(N630),N631)</f>
        <v>0</v>
      </c>
    </row>
    <row r="632" spans="1:15" x14ac:dyDescent="0.25">
      <c r="A632" t="s">
        <v>13</v>
      </c>
      <c r="B632" t="s">
        <v>14</v>
      </c>
      <c r="C632">
        <v>14</v>
      </c>
      <c r="D632">
        <v>26</v>
      </c>
      <c r="E632" t="b">
        <v>1</v>
      </c>
      <c r="F632">
        <v>10.000999999999999</v>
      </c>
      <c r="G632">
        <v>16</v>
      </c>
      <c r="H632">
        <v>0</v>
      </c>
      <c r="I632">
        <v>953276</v>
      </c>
      <c r="J632">
        <v>948340</v>
      </c>
      <c r="K632">
        <v>474168</v>
      </c>
      <c r="L632">
        <v>13</v>
      </c>
      <c r="M632">
        <f t="shared" si="1290"/>
        <v>16</v>
      </c>
      <c r="N632" t="b">
        <f t="shared" ref="N632" si="1397">AND(MIN($F632,$F633,$F634)=$F632,MAX($H632,$H633,$H634)=$H632)</f>
        <v>0</v>
      </c>
      <c r="O632" t="b">
        <f t="shared" ref="O632" si="1398">AND(N632,NOT(N633),NOT(N634))</f>
        <v>0</v>
      </c>
    </row>
    <row r="633" spans="1:15" x14ac:dyDescent="0.25">
      <c r="A633" t="s">
        <v>15</v>
      </c>
      <c r="B633" t="s">
        <v>14</v>
      </c>
      <c r="C633">
        <v>14</v>
      </c>
      <c r="D633">
        <v>26</v>
      </c>
      <c r="E633" t="b">
        <v>0</v>
      </c>
      <c r="F633">
        <v>0.31</v>
      </c>
      <c r="G633">
        <v>16</v>
      </c>
      <c r="H633">
        <v>16</v>
      </c>
      <c r="I633">
        <v>1818</v>
      </c>
      <c r="J633">
        <v>1816</v>
      </c>
      <c r="K633">
        <v>890</v>
      </c>
      <c r="L633">
        <v>13</v>
      </c>
      <c r="M633">
        <f t="shared" si="1290"/>
        <v>0</v>
      </c>
      <c r="N633" t="b">
        <f t="shared" ref="N633" si="1399">AND(MIN($F632,$F633,$F634)=$F633,MAX($H632,$H633,$H634)=$H633)</f>
        <v>1</v>
      </c>
      <c r="O633" t="b">
        <f t="shared" ref="O633" si="1400">AND(NOT(N632),N633,NOT(N634))</f>
        <v>1</v>
      </c>
    </row>
    <row r="634" spans="1:15" x14ac:dyDescent="0.25">
      <c r="A634" t="s">
        <v>19</v>
      </c>
      <c r="B634" t="s">
        <v>14</v>
      </c>
      <c r="C634">
        <v>14</v>
      </c>
      <c r="D634">
        <v>26</v>
      </c>
      <c r="E634" t="b">
        <v>1</v>
      </c>
      <c r="F634">
        <v>10.000999999999999</v>
      </c>
      <c r="G634">
        <v>16</v>
      </c>
      <c r="H634">
        <v>0</v>
      </c>
      <c r="I634">
        <v>1010337</v>
      </c>
      <c r="J634">
        <v>1005073</v>
      </c>
      <c r="K634">
        <v>502534</v>
      </c>
      <c r="L634">
        <v>13</v>
      </c>
      <c r="M634">
        <f t="shared" si="1290"/>
        <v>16</v>
      </c>
      <c r="N634" t="b">
        <f t="shared" ref="N634" si="1401">AND(MIN($F632,$F633,$F634)=$F634,MAX($H632,$H633,$H634)=$H634)</f>
        <v>0</v>
      </c>
      <c r="O634" t="b">
        <f t="shared" ref="O634" si="1402">AND(NOT(N632),NOT(N633),N634)</f>
        <v>0</v>
      </c>
    </row>
    <row r="635" spans="1:15" x14ac:dyDescent="0.25">
      <c r="A635" t="s">
        <v>13</v>
      </c>
      <c r="B635" t="s">
        <v>14</v>
      </c>
      <c r="C635">
        <v>14</v>
      </c>
      <c r="D635">
        <v>27</v>
      </c>
      <c r="E635" t="b">
        <v>0</v>
      </c>
      <c r="F635">
        <v>1.8160000000000001</v>
      </c>
      <c r="G635">
        <v>16</v>
      </c>
      <c r="H635">
        <v>0</v>
      </c>
      <c r="I635">
        <v>153978</v>
      </c>
      <c r="J635">
        <v>153601</v>
      </c>
      <c r="K635">
        <v>76801</v>
      </c>
      <c r="L635">
        <v>9</v>
      </c>
      <c r="M635">
        <f t="shared" si="1290"/>
        <v>16</v>
      </c>
      <c r="N635" t="b">
        <f t="shared" ref="N635" si="1403">AND(MIN($F635,$F636,$F637)=$F635,MAX($H635,$H636,$H637)=$H635)</f>
        <v>0</v>
      </c>
      <c r="O635" t="b">
        <f t="shared" ref="O635" si="1404">AND(N635,NOT(N636),NOT(N637))</f>
        <v>0</v>
      </c>
    </row>
    <row r="636" spans="1:15" x14ac:dyDescent="0.25">
      <c r="A636" t="s">
        <v>15</v>
      </c>
      <c r="B636" t="s">
        <v>14</v>
      </c>
      <c r="C636">
        <v>14</v>
      </c>
      <c r="D636">
        <v>27</v>
      </c>
      <c r="E636" t="b">
        <v>0</v>
      </c>
      <c r="F636">
        <v>0.44600000000000001</v>
      </c>
      <c r="G636">
        <v>16</v>
      </c>
      <c r="H636">
        <v>16</v>
      </c>
      <c r="I636">
        <v>34104</v>
      </c>
      <c r="J636">
        <v>34102</v>
      </c>
      <c r="K636">
        <v>17033</v>
      </c>
      <c r="L636">
        <v>13</v>
      </c>
      <c r="M636">
        <f t="shared" si="1290"/>
        <v>0</v>
      </c>
      <c r="N636" t="b">
        <f t="shared" ref="N636" si="1405">AND(MIN($F635,$F636,$F637)=$F636,MAX($H635,$H636,$H637)=$H636)</f>
        <v>1</v>
      </c>
      <c r="O636" t="b">
        <f t="shared" ref="O636" si="1406">AND(NOT(N635),N636,NOT(N637))</f>
        <v>1</v>
      </c>
    </row>
    <row r="637" spans="1:15" x14ac:dyDescent="0.25">
      <c r="A637" t="s">
        <v>19</v>
      </c>
      <c r="B637" t="s">
        <v>14</v>
      </c>
      <c r="C637">
        <v>14</v>
      </c>
      <c r="D637">
        <v>27</v>
      </c>
      <c r="E637" t="b">
        <v>0</v>
      </c>
      <c r="F637">
        <v>1.768</v>
      </c>
      <c r="G637">
        <v>16</v>
      </c>
      <c r="H637">
        <v>0</v>
      </c>
      <c r="I637">
        <v>153978</v>
      </c>
      <c r="J637">
        <v>153601</v>
      </c>
      <c r="K637">
        <v>76801</v>
      </c>
      <c r="L637">
        <v>9</v>
      </c>
      <c r="M637">
        <f t="shared" si="1290"/>
        <v>16</v>
      </c>
      <c r="N637" t="b">
        <f t="shared" ref="N637" si="1407">AND(MIN($F635,$F636,$F637)=$F637,MAX($H635,$H636,$H637)=$H637)</f>
        <v>0</v>
      </c>
      <c r="O637" t="b">
        <f t="shared" ref="O637" si="1408">AND(NOT(N635),NOT(N636),N637)</f>
        <v>0</v>
      </c>
    </row>
    <row r="638" spans="1:15" x14ac:dyDescent="0.25">
      <c r="A638" t="s">
        <v>13</v>
      </c>
      <c r="B638" t="s">
        <v>14</v>
      </c>
      <c r="C638">
        <v>14</v>
      </c>
      <c r="D638">
        <v>28</v>
      </c>
      <c r="E638" t="b">
        <v>1</v>
      </c>
      <c r="F638">
        <v>10.000999999999999</v>
      </c>
      <c r="G638">
        <v>16</v>
      </c>
      <c r="H638">
        <v>0</v>
      </c>
      <c r="I638">
        <v>968942</v>
      </c>
      <c r="J638">
        <v>965790</v>
      </c>
      <c r="K638">
        <v>482893</v>
      </c>
      <c r="L638">
        <v>18</v>
      </c>
      <c r="M638">
        <f t="shared" si="1290"/>
        <v>16</v>
      </c>
      <c r="N638" t="b">
        <f t="shared" ref="N638" si="1409">AND(MIN($F638,$F639,$F640)=$F638,MAX($H638,$H639,$H640)=$H638)</f>
        <v>1</v>
      </c>
      <c r="O638" t="b">
        <f t="shared" ref="O638" si="1410">AND(N638,NOT(N639),NOT(N640))</f>
        <v>0</v>
      </c>
    </row>
    <row r="639" spans="1:15" x14ac:dyDescent="0.25">
      <c r="A639" t="s">
        <v>15</v>
      </c>
      <c r="B639" t="s">
        <v>14</v>
      </c>
      <c r="C639">
        <v>14</v>
      </c>
      <c r="D639">
        <v>28</v>
      </c>
      <c r="E639" t="b">
        <v>1</v>
      </c>
      <c r="F639">
        <v>10.000999999999999</v>
      </c>
      <c r="G639">
        <v>16</v>
      </c>
      <c r="H639">
        <v>0</v>
      </c>
      <c r="I639">
        <v>127348</v>
      </c>
      <c r="J639">
        <v>127346</v>
      </c>
      <c r="K639">
        <v>63671</v>
      </c>
      <c r="L639">
        <v>13</v>
      </c>
      <c r="M639">
        <f t="shared" si="1290"/>
        <v>16</v>
      </c>
      <c r="N639" t="b">
        <f t="shared" ref="N639" si="1411">AND(MIN($F638,$F639,$F640)=$F639,MAX($H638,$H639,$H640)=$H639)</f>
        <v>1</v>
      </c>
      <c r="O639" t="b">
        <f t="shared" ref="O639" si="1412">AND(NOT(N638),N639,NOT(N640))</f>
        <v>0</v>
      </c>
    </row>
    <row r="640" spans="1:15" x14ac:dyDescent="0.25">
      <c r="A640" t="s">
        <v>19</v>
      </c>
      <c r="B640" t="s">
        <v>14</v>
      </c>
      <c r="C640">
        <v>14</v>
      </c>
      <c r="D640">
        <v>28</v>
      </c>
      <c r="E640" t="b">
        <v>1</v>
      </c>
      <c r="F640">
        <v>10.000999999999999</v>
      </c>
      <c r="G640">
        <v>16</v>
      </c>
      <c r="H640">
        <v>0</v>
      </c>
      <c r="I640">
        <v>1048795</v>
      </c>
      <c r="J640">
        <v>1045383</v>
      </c>
      <c r="K640">
        <v>522690</v>
      </c>
      <c r="L640">
        <v>18</v>
      </c>
      <c r="M640">
        <f t="shared" si="1290"/>
        <v>16</v>
      </c>
      <c r="N640" t="b">
        <f t="shared" ref="N640" si="1413">AND(MIN($F638,$F639,$F640)=$F640,MAX($H638,$H639,$H640)=$H640)</f>
        <v>1</v>
      </c>
      <c r="O640" t="b">
        <f t="shared" ref="O640" si="1414">AND(NOT(N638),NOT(N639),N640)</f>
        <v>0</v>
      </c>
    </row>
    <row r="641" spans="1:15" x14ac:dyDescent="0.25">
      <c r="A641" t="s">
        <v>13</v>
      </c>
      <c r="B641" t="s">
        <v>14</v>
      </c>
      <c r="C641">
        <v>14</v>
      </c>
      <c r="D641">
        <v>29</v>
      </c>
      <c r="E641" t="b">
        <v>0</v>
      </c>
      <c r="F641">
        <v>3.6999999999999998E-2</v>
      </c>
      <c r="G641">
        <v>16</v>
      </c>
      <c r="H641">
        <v>16</v>
      </c>
      <c r="I641">
        <v>2582</v>
      </c>
      <c r="J641">
        <v>2350</v>
      </c>
      <c r="K641">
        <v>1157</v>
      </c>
      <c r="L641">
        <v>16</v>
      </c>
      <c r="M641">
        <f t="shared" si="1290"/>
        <v>0</v>
      </c>
      <c r="N641" t="b">
        <f t="shared" ref="N641" si="1415">AND(MIN($F641,$F642,$F643)=$F641,MAX($H641,$H642,$H643)=$H641)</f>
        <v>1</v>
      </c>
      <c r="O641" t="b">
        <f t="shared" ref="O641" si="1416">AND(N641,NOT(N642),NOT(N643))</f>
        <v>1</v>
      </c>
    </row>
    <row r="642" spans="1:15" x14ac:dyDescent="0.25">
      <c r="A642" t="s">
        <v>15</v>
      </c>
      <c r="B642" t="s">
        <v>14</v>
      </c>
      <c r="C642">
        <v>14</v>
      </c>
      <c r="D642">
        <v>29</v>
      </c>
      <c r="E642" t="b">
        <v>0</v>
      </c>
      <c r="F642">
        <v>0.16900000000000001</v>
      </c>
      <c r="G642">
        <v>16</v>
      </c>
      <c r="H642">
        <v>16</v>
      </c>
      <c r="I642">
        <v>18420</v>
      </c>
      <c r="J642">
        <v>18418</v>
      </c>
      <c r="K642">
        <v>9191</v>
      </c>
      <c r="L642">
        <v>14</v>
      </c>
      <c r="M642">
        <f t="shared" si="1290"/>
        <v>0</v>
      </c>
      <c r="N642" t="b">
        <f t="shared" ref="N642" si="1417">AND(MIN($F641,$F642,$F643)=$F642,MAX($H641,$H642,$H643)=$H642)</f>
        <v>0</v>
      </c>
      <c r="O642" t="b">
        <f t="shared" ref="O642" si="1418">AND(NOT(N641),N642,NOT(N643))</f>
        <v>0</v>
      </c>
    </row>
    <row r="643" spans="1:15" x14ac:dyDescent="0.25">
      <c r="A643" t="s">
        <v>19</v>
      </c>
      <c r="B643" t="s">
        <v>14</v>
      </c>
      <c r="C643">
        <v>14</v>
      </c>
      <c r="D643">
        <v>29</v>
      </c>
      <c r="E643" t="b">
        <v>0</v>
      </c>
      <c r="F643">
        <v>6.6000000000000003E-2</v>
      </c>
      <c r="G643">
        <v>16</v>
      </c>
      <c r="H643">
        <v>16</v>
      </c>
      <c r="I643">
        <v>2582</v>
      </c>
      <c r="J643">
        <v>2350</v>
      </c>
      <c r="K643">
        <v>1157</v>
      </c>
      <c r="L643">
        <v>16</v>
      </c>
      <c r="M643">
        <f t="shared" ref="M643:M706" si="1419">G643-H643</f>
        <v>0</v>
      </c>
      <c r="N643" t="b">
        <f t="shared" ref="N643" si="1420">AND(MIN($F641,$F642,$F643)=$F643,MAX($H641,$H642,$H643)=$H643)</f>
        <v>0</v>
      </c>
      <c r="O643" t="b">
        <f t="shared" ref="O643" si="1421">AND(NOT(N641),NOT(N642),N643)</f>
        <v>0</v>
      </c>
    </row>
    <row r="644" spans="1:15" x14ac:dyDescent="0.25">
      <c r="A644" t="s">
        <v>13</v>
      </c>
      <c r="B644" t="s">
        <v>14</v>
      </c>
      <c r="C644">
        <v>14</v>
      </c>
      <c r="D644">
        <v>2</v>
      </c>
      <c r="E644" t="b">
        <v>0</v>
      </c>
      <c r="F644">
        <v>3.0000000000000001E-3</v>
      </c>
      <c r="G644">
        <v>16</v>
      </c>
      <c r="H644">
        <v>16</v>
      </c>
      <c r="I644">
        <v>62</v>
      </c>
      <c r="J644">
        <v>34</v>
      </c>
      <c r="K644">
        <v>0</v>
      </c>
      <c r="L644">
        <v>10</v>
      </c>
      <c r="M644">
        <f t="shared" si="1419"/>
        <v>0</v>
      </c>
      <c r="N644" t="b">
        <f t="shared" ref="N644" si="1422">AND(MIN($F644,$F645,$F646)=$F644,MAX($H644,$H645,$H646)=$H644)</f>
        <v>1</v>
      </c>
      <c r="O644" t="b">
        <f t="shared" ref="O644" si="1423">AND(N644,NOT(N645),NOT(N646))</f>
        <v>1</v>
      </c>
    </row>
    <row r="645" spans="1:15" x14ac:dyDescent="0.25">
      <c r="A645" t="s">
        <v>15</v>
      </c>
      <c r="B645" t="s">
        <v>14</v>
      </c>
      <c r="C645">
        <v>14</v>
      </c>
      <c r="D645">
        <v>2</v>
      </c>
      <c r="E645" t="b">
        <v>0</v>
      </c>
      <c r="F645">
        <v>5.0000000000000001E-3</v>
      </c>
      <c r="G645">
        <v>16</v>
      </c>
      <c r="H645">
        <v>16</v>
      </c>
      <c r="I645">
        <v>35</v>
      </c>
      <c r="J645">
        <v>34</v>
      </c>
      <c r="K645">
        <v>0</v>
      </c>
      <c r="L645">
        <v>10</v>
      </c>
      <c r="M645">
        <f t="shared" si="1419"/>
        <v>0</v>
      </c>
      <c r="N645" t="b">
        <f t="shared" ref="N645" si="1424">AND(MIN($F644,$F645,$F646)=$F645,MAX($H644,$H645,$H646)=$H645)</f>
        <v>0</v>
      </c>
      <c r="O645" t="b">
        <f t="shared" ref="O645" si="1425">AND(NOT(N644),N645,NOT(N646))</f>
        <v>0</v>
      </c>
    </row>
    <row r="646" spans="1:15" x14ac:dyDescent="0.25">
      <c r="A646" t="s">
        <v>19</v>
      </c>
      <c r="B646" t="s">
        <v>14</v>
      </c>
      <c r="C646">
        <v>14</v>
      </c>
      <c r="D646">
        <v>2</v>
      </c>
      <c r="E646" t="b">
        <v>0</v>
      </c>
      <c r="F646">
        <v>1.7999999999999999E-2</v>
      </c>
      <c r="G646">
        <v>16</v>
      </c>
      <c r="H646">
        <v>16</v>
      </c>
      <c r="I646">
        <v>62</v>
      </c>
      <c r="J646">
        <v>34</v>
      </c>
      <c r="K646">
        <v>0</v>
      </c>
      <c r="L646">
        <v>10</v>
      </c>
      <c r="M646">
        <f t="shared" si="1419"/>
        <v>0</v>
      </c>
      <c r="N646" t="b">
        <f t="shared" ref="N646" si="1426">AND(MIN($F644,$F645,$F646)=$F646,MAX($H644,$H645,$H646)=$H646)</f>
        <v>0</v>
      </c>
      <c r="O646" t="b">
        <f t="shared" ref="O646" si="1427">AND(NOT(N644),NOT(N645),N646)</f>
        <v>0</v>
      </c>
    </row>
    <row r="647" spans="1:15" x14ac:dyDescent="0.25">
      <c r="A647" t="s">
        <v>13</v>
      </c>
      <c r="B647" t="s">
        <v>14</v>
      </c>
      <c r="C647">
        <v>14</v>
      </c>
      <c r="D647">
        <v>30</v>
      </c>
      <c r="E647" t="b">
        <v>1</v>
      </c>
      <c r="F647">
        <v>10.000999999999999</v>
      </c>
      <c r="G647">
        <v>16</v>
      </c>
      <c r="H647">
        <v>0</v>
      </c>
      <c r="I647">
        <v>920537</v>
      </c>
      <c r="J647">
        <v>918226</v>
      </c>
      <c r="K647">
        <v>459111</v>
      </c>
      <c r="L647">
        <v>11</v>
      </c>
      <c r="M647">
        <f t="shared" si="1419"/>
        <v>16</v>
      </c>
      <c r="N647" t="b">
        <f t="shared" ref="N647" si="1428">AND(MIN($F647,$F648,$F649)=$F647,MAX($H647,$H648,$H649)=$H647)</f>
        <v>0</v>
      </c>
      <c r="O647" t="b">
        <f t="shared" ref="O647" si="1429">AND(N647,NOT(N648),NOT(N649))</f>
        <v>0</v>
      </c>
    </row>
    <row r="648" spans="1:15" x14ac:dyDescent="0.25">
      <c r="A648" t="s">
        <v>15</v>
      </c>
      <c r="B648" t="s">
        <v>14</v>
      </c>
      <c r="C648">
        <v>14</v>
      </c>
      <c r="D648">
        <v>30</v>
      </c>
      <c r="E648" t="b">
        <v>0</v>
      </c>
      <c r="F648">
        <v>0.28299999999999997</v>
      </c>
      <c r="G648">
        <v>16</v>
      </c>
      <c r="H648">
        <v>16</v>
      </c>
      <c r="I648">
        <v>3918</v>
      </c>
      <c r="J648">
        <v>3916</v>
      </c>
      <c r="K648">
        <v>1940</v>
      </c>
      <c r="L648">
        <v>13</v>
      </c>
      <c r="M648">
        <f t="shared" si="1419"/>
        <v>0</v>
      </c>
      <c r="N648" t="b">
        <f t="shared" ref="N648" si="1430">AND(MIN($F647,$F648,$F649)=$F648,MAX($H647,$H648,$H649)=$H648)</f>
        <v>1</v>
      </c>
      <c r="O648" t="b">
        <f t="shared" ref="O648" si="1431">AND(NOT(N647),N648,NOT(N649))</f>
        <v>1</v>
      </c>
    </row>
    <row r="649" spans="1:15" x14ac:dyDescent="0.25">
      <c r="A649" t="s">
        <v>19</v>
      </c>
      <c r="B649" t="s">
        <v>14</v>
      </c>
      <c r="C649">
        <v>14</v>
      </c>
      <c r="D649">
        <v>30</v>
      </c>
      <c r="E649" t="b">
        <v>1</v>
      </c>
      <c r="F649">
        <v>10.000999999999999</v>
      </c>
      <c r="G649">
        <v>16</v>
      </c>
      <c r="H649">
        <v>0</v>
      </c>
      <c r="I649">
        <v>960363</v>
      </c>
      <c r="J649">
        <v>957947</v>
      </c>
      <c r="K649">
        <v>478972</v>
      </c>
      <c r="L649">
        <v>11</v>
      </c>
      <c r="M649">
        <f t="shared" si="1419"/>
        <v>16</v>
      </c>
      <c r="N649" t="b">
        <f t="shared" ref="N649" si="1432">AND(MIN($F647,$F648,$F649)=$F649,MAX($H647,$H648,$H649)=$H649)</f>
        <v>0</v>
      </c>
      <c r="O649" t="b">
        <f t="shared" ref="O649" si="1433">AND(NOT(N647),NOT(N648),N649)</f>
        <v>0</v>
      </c>
    </row>
    <row r="650" spans="1:15" x14ac:dyDescent="0.25">
      <c r="A650" t="s">
        <v>13</v>
      </c>
      <c r="B650" t="s">
        <v>14</v>
      </c>
      <c r="C650">
        <v>14</v>
      </c>
      <c r="D650">
        <v>31</v>
      </c>
      <c r="E650" t="b">
        <v>0</v>
      </c>
      <c r="F650">
        <v>6.0000000000000001E-3</v>
      </c>
      <c r="G650">
        <v>16</v>
      </c>
      <c r="H650">
        <v>16</v>
      </c>
      <c r="I650">
        <v>65</v>
      </c>
      <c r="J650">
        <v>36</v>
      </c>
      <c r="K650">
        <v>0</v>
      </c>
      <c r="L650">
        <v>11</v>
      </c>
      <c r="M650">
        <f t="shared" si="1419"/>
        <v>0</v>
      </c>
      <c r="N650" t="b">
        <f t="shared" ref="N650" si="1434">AND(MIN($F650,$F651,$F652)=$F650,MAX($H650,$H651,$H652)=$H650)</f>
        <v>0</v>
      </c>
      <c r="O650" t="b">
        <f t="shared" ref="O650" si="1435">AND(N650,NOT(N651),NOT(N652))</f>
        <v>0</v>
      </c>
    </row>
    <row r="651" spans="1:15" x14ac:dyDescent="0.25">
      <c r="A651" t="s">
        <v>15</v>
      </c>
      <c r="B651" t="s">
        <v>14</v>
      </c>
      <c r="C651">
        <v>14</v>
      </c>
      <c r="D651">
        <v>31</v>
      </c>
      <c r="E651" t="b">
        <v>0</v>
      </c>
      <c r="F651">
        <v>4.0000000000000001E-3</v>
      </c>
      <c r="G651">
        <v>16</v>
      </c>
      <c r="H651">
        <v>16</v>
      </c>
      <c r="I651">
        <v>37</v>
      </c>
      <c r="J651">
        <v>36</v>
      </c>
      <c r="K651">
        <v>0</v>
      </c>
      <c r="L651">
        <v>11</v>
      </c>
      <c r="M651">
        <f t="shared" si="1419"/>
        <v>0</v>
      </c>
      <c r="N651" t="b">
        <f t="shared" ref="N651" si="1436">AND(MIN($F650,$F651,$F652)=$F651,MAX($H650,$H651,$H652)=$H651)</f>
        <v>1</v>
      </c>
      <c r="O651" t="b">
        <f t="shared" ref="O651" si="1437">AND(NOT(N650),N651,NOT(N652))</f>
        <v>1</v>
      </c>
    </row>
    <row r="652" spans="1:15" x14ac:dyDescent="0.25">
      <c r="A652" t="s">
        <v>19</v>
      </c>
      <c r="B652" t="s">
        <v>14</v>
      </c>
      <c r="C652">
        <v>14</v>
      </c>
      <c r="D652">
        <v>31</v>
      </c>
      <c r="E652" t="b">
        <v>0</v>
      </c>
      <c r="F652">
        <v>1.4E-2</v>
      </c>
      <c r="G652">
        <v>16</v>
      </c>
      <c r="H652">
        <v>16</v>
      </c>
      <c r="I652">
        <v>65</v>
      </c>
      <c r="J652">
        <v>36</v>
      </c>
      <c r="K652">
        <v>0</v>
      </c>
      <c r="L652">
        <v>11</v>
      </c>
      <c r="M652">
        <f t="shared" si="1419"/>
        <v>0</v>
      </c>
      <c r="N652" t="b">
        <f t="shared" ref="N652" si="1438">AND(MIN($F650,$F651,$F652)=$F652,MAX($H650,$H651,$H652)=$H652)</f>
        <v>0</v>
      </c>
      <c r="O652" t="b">
        <f t="shared" ref="O652" si="1439">AND(NOT(N650),NOT(N651),N652)</f>
        <v>0</v>
      </c>
    </row>
    <row r="653" spans="1:15" x14ac:dyDescent="0.25">
      <c r="A653" t="s">
        <v>13</v>
      </c>
      <c r="B653" t="s">
        <v>14</v>
      </c>
      <c r="C653">
        <v>14</v>
      </c>
      <c r="D653">
        <v>33</v>
      </c>
      <c r="E653" t="b">
        <v>1</v>
      </c>
      <c r="F653">
        <v>10.002000000000001</v>
      </c>
      <c r="G653">
        <v>16</v>
      </c>
      <c r="H653">
        <v>0</v>
      </c>
      <c r="I653">
        <v>1910631</v>
      </c>
      <c r="J653">
        <v>431510</v>
      </c>
      <c r="K653">
        <v>215754</v>
      </c>
      <c r="L653">
        <v>10</v>
      </c>
      <c r="M653">
        <f t="shared" si="1419"/>
        <v>16</v>
      </c>
      <c r="N653" t="b">
        <f t="shared" ref="N653" si="1440">AND(MIN($F653,$F654,$F655)=$F653,MAX($H653,$H654,$H655)=$H653)</f>
        <v>0</v>
      </c>
      <c r="O653" t="b">
        <f t="shared" ref="O653" si="1441">AND(N653,NOT(N654),NOT(N655))</f>
        <v>0</v>
      </c>
    </row>
    <row r="654" spans="1:15" x14ac:dyDescent="0.25">
      <c r="A654" t="s">
        <v>15</v>
      </c>
      <c r="B654" t="s">
        <v>14</v>
      </c>
      <c r="C654">
        <v>14</v>
      </c>
      <c r="D654">
        <v>33</v>
      </c>
      <c r="E654" t="b">
        <v>1</v>
      </c>
      <c r="F654">
        <v>10.000999999999999</v>
      </c>
      <c r="G654">
        <v>16</v>
      </c>
      <c r="H654">
        <v>0</v>
      </c>
      <c r="I654">
        <v>2073044</v>
      </c>
      <c r="J654">
        <v>632276</v>
      </c>
      <c r="K654">
        <v>316137</v>
      </c>
      <c r="L654">
        <v>10</v>
      </c>
      <c r="M654">
        <f t="shared" si="1419"/>
        <v>16</v>
      </c>
      <c r="N654" t="b">
        <f t="shared" ref="N654" si="1442">AND(MIN($F653,$F654,$F655)=$F654,MAX($H653,$H654,$H655)=$H654)</f>
        <v>1</v>
      </c>
      <c r="O654" t="b">
        <f t="shared" ref="O654" si="1443">AND(NOT(N653),N654,NOT(N655))</f>
        <v>1</v>
      </c>
    </row>
    <row r="655" spans="1:15" x14ac:dyDescent="0.25">
      <c r="A655" t="s">
        <v>19</v>
      </c>
      <c r="B655" t="s">
        <v>14</v>
      </c>
      <c r="C655">
        <v>14</v>
      </c>
      <c r="D655">
        <v>33</v>
      </c>
      <c r="E655" t="b">
        <v>1</v>
      </c>
      <c r="F655">
        <v>10.002000000000001</v>
      </c>
      <c r="G655">
        <v>16</v>
      </c>
      <c r="H655">
        <v>0</v>
      </c>
      <c r="I655">
        <v>1991200</v>
      </c>
      <c r="J655">
        <v>447403</v>
      </c>
      <c r="K655">
        <v>223700</v>
      </c>
      <c r="L655">
        <v>10</v>
      </c>
      <c r="M655">
        <f t="shared" si="1419"/>
        <v>16</v>
      </c>
      <c r="N655" t="b">
        <f t="shared" ref="N655" si="1444">AND(MIN($F653,$F654,$F655)=$F655,MAX($H653,$H654,$H655)=$H655)</f>
        <v>0</v>
      </c>
      <c r="O655" t="b">
        <f t="shared" ref="O655" si="1445">AND(NOT(N653),NOT(N654),N655)</f>
        <v>0</v>
      </c>
    </row>
    <row r="656" spans="1:15" x14ac:dyDescent="0.25">
      <c r="A656" t="s">
        <v>13</v>
      </c>
      <c r="B656" t="s">
        <v>14</v>
      </c>
      <c r="C656">
        <v>14</v>
      </c>
      <c r="D656">
        <v>35</v>
      </c>
      <c r="E656" t="b">
        <v>0</v>
      </c>
      <c r="F656">
        <v>0.03</v>
      </c>
      <c r="G656">
        <v>16</v>
      </c>
      <c r="H656">
        <v>16</v>
      </c>
      <c r="I656">
        <v>2539</v>
      </c>
      <c r="J656">
        <v>548</v>
      </c>
      <c r="K656">
        <v>257</v>
      </c>
      <c r="L656">
        <v>10</v>
      </c>
      <c r="M656">
        <f t="shared" si="1419"/>
        <v>0</v>
      </c>
      <c r="N656" t="b">
        <f t="shared" ref="N656" si="1446">AND(MIN($F656,$F657,$F658)=$F656,MAX($H656,$H657,$H658)=$H656)</f>
        <v>0</v>
      </c>
      <c r="O656" t="b">
        <f t="shared" ref="O656" si="1447">AND(N656,NOT(N657),NOT(N658))</f>
        <v>0</v>
      </c>
    </row>
    <row r="657" spans="1:15" x14ac:dyDescent="0.25">
      <c r="A657" t="s">
        <v>15</v>
      </c>
      <c r="B657" t="s">
        <v>14</v>
      </c>
      <c r="C657">
        <v>14</v>
      </c>
      <c r="D657">
        <v>35</v>
      </c>
      <c r="E657" t="b">
        <v>0</v>
      </c>
      <c r="F657">
        <v>1.7999999999999999E-2</v>
      </c>
      <c r="G657">
        <v>16</v>
      </c>
      <c r="H657">
        <v>16</v>
      </c>
      <c r="I657">
        <v>2070</v>
      </c>
      <c r="J657">
        <v>548</v>
      </c>
      <c r="K657">
        <v>257</v>
      </c>
      <c r="L657">
        <v>10</v>
      </c>
      <c r="M657">
        <f t="shared" si="1419"/>
        <v>0</v>
      </c>
      <c r="N657" t="b">
        <f t="shared" ref="N657" si="1448">AND(MIN($F656,$F657,$F658)=$F657,MAX($H656,$H657,$H658)=$H657)</f>
        <v>1</v>
      </c>
      <c r="O657" t="b">
        <f t="shared" ref="O657" si="1449">AND(NOT(N656),N657,NOT(N658))</f>
        <v>1</v>
      </c>
    </row>
    <row r="658" spans="1:15" x14ac:dyDescent="0.25">
      <c r="A658" t="s">
        <v>19</v>
      </c>
      <c r="B658" t="s">
        <v>14</v>
      </c>
      <c r="C658">
        <v>14</v>
      </c>
      <c r="D658">
        <v>35</v>
      </c>
      <c r="E658" t="b">
        <v>0</v>
      </c>
      <c r="F658">
        <v>3.3000000000000002E-2</v>
      </c>
      <c r="G658">
        <v>16</v>
      </c>
      <c r="H658">
        <v>16</v>
      </c>
      <c r="I658">
        <v>2539</v>
      </c>
      <c r="J658">
        <v>548</v>
      </c>
      <c r="K658">
        <v>257</v>
      </c>
      <c r="L658">
        <v>10</v>
      </c>
      <c r="M658">
        <f t="shared" si="1419"/>
        <v>0</v>
      </c>
      <c r="N658" t="b">
        <f t="shared" ref="N658" si="1450">AND(MIN($F656,$F657,$F658)=$F658,MAX($H656,$H657,$H658)=$H658)</f>
        <v>0</v>
      </c>
      <c r="O658" t="b">
        <f t="shared" ref="O658" si="1451">AND(NOT(N656),NOT(N657),N658)</f>
        <v>0</v>
      </c>
    </row>
    <row r="659" spans="1:15" x14ac:dyDescent="0.25">
      <c r="A659" t="s">
        <v>13</v>
      </c>
      <c r="B659" t="s">
        <v>14</v>
      </c>
      <c r="C659">
        <v>14</v>
      </c>
      <c r="D659">
        <v>37</v>
      </c>
      <c r="E659" t="b">
        <v>1</v>
      </c>
      <c r="F659">
        <v>10.000999999999999</v>
      </c>
      <c r="G659">
        <v>16</v>
      </c>
      <c r="H659">
        <v>0</v>
      </c>
      <c r="I659">
        <v>4572872</v>
      </c>
      <c r="J659">
        <v>408529</v>
      </c>
      <c r="K659">
        <v>204263</v>
      </c>
      <c r="L659">
        <v>10</v>
      </c>
      <c r="M659">
        <f t="shared" si="1419"/>
        <v>16</v>
      </c>
      <c r="N659" t="b">
        <f t="shared" ref="N659" si="1452">AND(MIN($F659,$F660,$F661)=$F659,MAX($H659,$H660,$H661)=$H659)</f>
        <v>1</v>
      </c>
      <c r="O659" t="b">
        <f t="shared" ref="O659" si="1453">AND(N659,NOT(N660),NOT(N661))</f>
        <v>0</v>
      </c>
    </row>
    <row r="660" spans="1:15" x14ac:dyDescent="0.25">
      <c r="A660" t="s">
        <v>15</v>
      </c>
      <c r="B660" t="s">
        <v>14</v>
      </c>
      <c r="C660">
        <v>14</v>
      </c>
      <c r="D660">
        <v>37</v>
      </c>
      <c r="E660" t="b">
        <v>1</v>
      </c>
      <c r="F660">
        <v>10.000999999999999</v>
      </c>
      <c r="G660">
        <v>16</v>
      </c>
      <c r="H660">
        <v>0</v>
      </c>
      <c r="I660">
        <v>6617980</v>
      </c>
      <c r="J660">
        <v>678134</v>
      </c>
      <c r="K660">
        <v>339066</v>
      </c>
      <c r="L660">
        <v>10</v>
      </c>
      <c r="M660">
        <f t="shared" si="1419"/>
        <v>16</v>
      </c>
      <c r="N660" t="b">
        <f t="shared" ref="N660" si="1454">AND(MIN($F659,$F660,$F661)=$F660,MAX($H659,$H660,$H661)=$H660)</f>
        <v>1</v>
      </c>
      <c r="O660" t="b">
        <f t="shared" ref="O660" si="1455">AND(NOT(N659),N660,NOT(N661))</f>
        <v>0</v>
      </c>
    </row>
    <row r="661" spans="1:15" x14ac:dyDescent="0.25">
      <c r="A661" t="s">
        <v>19</v>
      </c>
      <c r="B661" t="s">
        <v>14</v>
      </c>
      <c r="C661">
        <v>14</v>
      </c>
      <c r="D661">
        <v>37</v>
      </c>
      <c r="E661" t="b">
        <v>1</v>
      </c>
      <c r="F661">
        <v>10.000999999999999</v>
      </c>
      <c r="G661">
        <v>16</v>
      </c>
      <c r="H661">
        <v>0</v>
      </c>
      <c r="I661">
        <v>4883243</v>
      </c>
      <c r="J661">
        <v>437725</v>
      </c>
      <c r="K661">
        <v>218861</v>
      </c>
      <c r="L661">
        <v>10</v>
      </c>
      <c r="M661">
        <f t="shared" si="1419"/>
        <v>16</v>
      </c>
      <c r="N661" t="b">
        <f t="shared" ref="N661" si="1456">AND(MIN($F659,$F660,$F661)=$F661,MAX($H659,$H660,$H661)=$H661)</f>
        <v>1</v>
      </c>
      <c r="O661" t="b">
        <f t="shared" ref="O661" si="1457">AND(NOT(N659),NOT(N660),N661)</f>
        <v>0</v>
      </c>
    </row>
    <row r="662" spans="1:15" x14ac:dyDescent="0.25">
      <c r="A662" t="s">
        <v>13</v>
      </c>
      <c r="B662" t="s">
        <v>14</v>
      </c>
      <c r="C662">
        <v>14</v>
      </c>
      <c r="D662">
        <v>38</v>
      </c>
      <c r="E662" t="b">
        <v>0</v>
      </c>
      <c r="F662">
        <v>4.0000000000000001E-3</v>
      </c>
      <c r="G662">
        <v>16</v>
      </c>
      <c r="H662">
        <v>16</v>
      </c>
      <c r="I662">
        <v>64</v>
      </c>
      <c r="J662">
        <v>35</v>
      </c>
      <c r="K662">
        <v>0</v>
      </c>
      <c r="L662">
        <v>11</v>
      </c>
      <c r="M662">
        <f t="shared" si="1419"/>
        <v>0</v>
      </c>
      <c r="N662" t="b">
        <f t="shared" ref="N662" si="1458">AND(MIN($F662,$F663,$F664)=$F662,MAX($H662,$H663,$H664)=$H662)</f>
        <v>0</v>
      </c>
      <c r="O662" t="b">
        <f t="shared" ref="O662" si="1459">AND(N662,NOT(N663),NOT(N664))</f>
        <v>0</v>
      </c>
    </row>
    <row r="663" spans="1:15" x14ac:dyDescent="0.25">
      <c r="A663" t="s">
        <v>15</v>
      </c>
      <c r="B663" t="s">
        <v>14</v>
      </c>
      <c r="C663">
        <v>14</v>
      </c>
      <c r="D663">
        <v>38</v>
      </c>
      <c r="E663" t="b">
        <v>0</v>
      </c>
      <c r="F663">
        <v>3.0000000000000001E-3</v>
      </c>
      <c r="G663">
        <v>16</v>
      </c>
      <c r="H663">
        <v>16</v>
      </c>
      <c r="I663">
        <v>36</v>
      </c>
      <c r="J663">
        <v>35</v>
      </c>
      <c r="K663">
        <v>0</v>
      </c>
      <c r="L663">
        <v>11</v>
      </c>
      <c r="M663">
        <f t="shared" si="1419"/>
        <v>0</v>
      </c>
      <c r="N663" t="b">
        <f t="shared" ref="N663" si="1460">AND(MIN($F662,$F663,$F664)=$F663,MAX($H662,$H663,$H664)=$H663)</f>
        <v>1</v>
      </c>
      <c r="O663" t="b">
        <f t="shared" ref="O663" si="1461">AND(NOT(N662),N663,NOT(N664))</f>
        <v>1</v>
      </c>
    </row>
    <row r="664" spans="1:15" x14ac:dyDescent="0.25">
      <c r="A664" t="s">
        <v>19</v>
      </c>
      <c r="B664" t="s">
        <v>14</v>
      </c>
      <c r="C664">
        <v>14</v>
      </c>
      <c r="D664">
        <v>38</v>
      </c>
      <c r="E664" t="b">
        <v>0</v>
      </c>
      <c r="F664">
        <v>1.4E-2</v>
      </c>
      <c r="G664">
        <v>16</v>
      </c>
      <c r="H664">
        <v>16</v>
      </c>
      <c r="I664">
        <v>64</v>
      </c>
      <c r="J664">
        <v>35</v>
      </c>
      <c r="K664">
        <v>0</v>
      </c>
      <c r="L664">
        <v>11</v>
      </c>
      <c r="M664">
        <f t="shared" si="1419"/>
        <v>0</v>
      </c>
      <c r="N664" t="b">
        <f t="shared" ref="N664" si="1462">AND(MIN($F662,$F663,$F664)=$F664,MAX($H662,$H663,$H664)=$H664)</f>
        <v>0</v>
      </c>
      <c r="O664" t="b">
        <f t="shared" ref="O664" si="1463">AND(NOT(N662),NOT(N663),N664)</f>
        <v>0</v>
      </c>
    </row>
    <row r="665" spans="1:15" x14ac:dyDescent="0.25">
      <c r="A665" t="s">
        <v>13</v>
      </c>
      <c r="B665" t="s">
        <v>14</v>
      </c>
      <c r="C665">
        <v>14</v>
      </c>
      <c r="D665">
        <v>39</v>
      </c>
      <c r="E665" t="b">
        <v>0</v>
      </c>
      <c r="F665">
        <v>4.0000000000000001E-3</v>
      </c>
      <c r="G665">
        <v>16</v>
      </c>
      <c r="H665">
        <v>16</v>
      </c>
      <c r="I665">
        <v>64</v>
      </c>
      <c r="J665">
        <v>35</v>
      </c>
      <c r="K665">
        <v>0</v>
      </c>
      <c r="L665">
        <v>11</v>
      </c>
      <c r="M665">
        <f t="shared" si="1419"/>
        <v>0</v>
      </c>
      <c r="N665" t="b">
        <f t="shared" ref="N665" si="1464">AND(MIN($F665,$F666,$F667)=$F665,MAX($H665,$H666,$H667)=$H665)</f>
        <v>1</v>
      </c>
      <c r="O665" t="b">
        <f t="shared" ref="O665" si="1465">AND(N665,NOT(N666),NOT(N667))</f>
        <v>1</v>
      </c>
    </row>
    <row r="666" spans="1:15" x14ac:dyDescent="0.25">
      <c r="A666" t="s">
        <v>15</v>
      </c>
      <c r="B666" t="s">
        <v>14</v>
      </c>
      <c r="C666">
        <v>14</v>
      </c>
      <c r="D666">
        <v>39</v>
      </c>
      <c r="E666" t="b">
        <v>0</v>
      </c>
      <c r="F666">
        <v>5.0000000000000001E-3</v>
      </c>
      <c r="G666">
        <v>16</v>
      </c>
      <c r="H666">
        <v>16</v>
      </c>
      <c r="I666">
        <v>36</v>
      </c>
      <c r="J666">
        <v>35</v>
      </c>
      <c r="K666">
        <v>0</v>
      </c>
      <c r="L666">
        <v>11</v>
      </c>
      <c r="M666">
        <f t="shared" si="1419"/>
        <v>0</v>
      </c>
      <c r="N666" t="b">
        <f t="shared" ref="N666" si="1466">AND(MIN($F665,$F666,$F667)=$F666,MAX($H665,$H666,$H667)=$H666)</f>
        <v>0</v>
      </c>
      <c r="O666" t="b">
        <f t="shared" ref="O666" si="1467">AND(NOT(N665),N666,NOT(N667))</f>
        <v>0</v>
      </c>
    </row>
    <row r="667" spans="1:15" x14ac:dyDescent="0.25">
      <c r="A667" t="s">
        <v>19</v>
      </c>
      <c r="B667" t="s">
        <v>14</v>
      </c>
      <c r="C667">
        <v>14</v>
      </c>
      <c r="D667">
        <v>39</v>
      </c>
      <c r="E667" t="b">
        <v>0</v>
      </c>
      <c r="F667">
        <v>2.9000000000000001E-2</v>
      </c>
      <c r="G667">
        <v>16</v>
      </c>
      <c r="H667">
        <v>16</v>
      </c>
      <c r="I667">
        <v>64</v>
      </c>
      <c r="J667">
        <v>35</v>
      </c>
      <c r="K667">
        <v>0</v>
      </c>
      <c r="L667">
        <v>11</v>
      </c>
      <c r="M667">
        <f t="shared" si="1419"/>
        <v>0</v>
      </c>
      <c r="N667" t="b">
        <f t="shared" ref="N667" si="1468">AND(MIN($F665,$F666,$F667)=$F667,MAX($H665,$H666,$H667)=$H667)</f>
        <v>0</v>
      </c>
      <c r="O667" t="b">
        <f t="shared" ref="O667" si="1469">AND(NOT(N665),NOT(N666),N667)</f>
        <v>0</v>
      </c>
    </row>
    <row r="668" spans="1:15" x14ac:dyDescent="0.25">
      <c r="A668" t="s">
        <v>13</v>
      </c>
      <c r="B668" t="s">
        <v>14</v>
      </c>
      <c r="C668">
        <v>14</v>
      </c>
      <c r="D668">
        <v>3</v>
      </c>
      <c r="E668" t="b">
        <v>0</v>
      </c>
      <c r="F668">
        <v>3.0000000000000001E-3</v>
      </c>
      <c r="G668">
        <v>16</v>
      </c>
      <c r="H668">
        <v>16</v>
      </c>
      <c r="I668">
        <v>49</v>
      </c>
      <c r="J668">
        <v>32</v>
      </c>
      <c r="K668">
        <v>0</v>
      </c>
      <c r="L668">
        <v>1</v>
      </c>
      <c r="M668">
        <f t="shared" si="1419"/>
        <v>0</v>
      </c>
      <c r="N668" t="b">
        <f t="shared" ref="N668" si="1470">AND(MIN($F668,$F669,$F670)=$F668,MAX($H668,$H669,$H670)=$H668)</f>
        <v>1</v>
      </c>
      <c r="O668" t="b">
        <f t="shared" ref="O668" si="1471">AND(N668,NOT(N669),NOT(N670))</f>
        <v>1</v>
      </c>
    </row>
    <row r="669" spans="1:15" x14ac:dyDescent="0.25">
      <c r="A669" t="s">
        <v>15</v>
      </c>
      <c r="B669" t="s">
        <v>14</v>
      </c>
      <c r="C669">
        <v>14</v>
      </c>
      <c r="D669">
        <v>3</v>
      </c>
      <c r="E669" t="b">
        <v>0</v>
      </c>
      <c r="F669">
        <v>1.2E-2</v>
      </c>
      <c r="G669">
        <v>16</v>
      </c>
      <c r="H669">
        <v>16</v>
      </c>
      <c r="I669">
        <v>32</v>
      </c>
      <c r="J669">
        <v>32</v>
      </c>
      <c r="K669">
        <v>0</v>
      </c>
      <c r="L669">
        <v>1</v>
      </c>
      <c r="M669">
        <f t="shared" si="1419"/>
        <v>0</v>
      </c>
      <c r="N669" t="b">
        <f t="shared" ref="N669" si="1472">AND(MIN($F668,$F669,$F670)=$F669,MAX($H668,$H669,$H670)=$H669)</f>
        <v>0</v>
      </c>
      <c r="O669" t="b">
        <f t="shared" ref="O669" si="1473">AND(NOT(N668),N669,NOT(N670))</f>
        <v>0</v>
      </c>
    </row>
    <row r="670" spans="1:15" x14ac:dyDescent="0.25">
      <c r="A670" t="s">
        <v>19</v>
      </c>
      <c r="B670" t="s">
        <v>14</v>
      </c>
      <c r="C670">
        <v>14</v>
      </c>
      <c r="D670">
        <v>3</v>
      </c>
      <c r="E670" t="b">
        <v>0</v>
      </c>
      <c r="F670">
        <v>0.01</v>
      </c>
      <c r="G670">
        <v>16</v>
      </c>
      <c r="H670">
        <v>16</v>
      </c>
      <c r="I670">
        <v>49</v>
      </c>
      <c r="J670">
        <v>32</v>
      </c>
      <c r="K670">
        <v>0</v>
      </c>
      <c r="L670">
        <v>1</v>
      </c>
      <c r="M670">
        <f t="shared" si="1419"/>
        <v>0</v>
      </c>
      <c r="N670" t="b">
        <f t="shared" ref="N670" si="1474">AND(MIN($F668,$F669,$F670)=$F670,MAX($H668,$H669,$H670)=$H670)</f>
        <v>0</v>
      </c>
      <c r="O670" t="b">
        <f t="shared" ref="O670" si="1475">AND(NOT(N668),NOT(N669),N670)</f>
        <v>0</v>
      </c>
    </row>
    <row r="671" spans="1:15" x14ac:dyDescent="0.25">
      <c r="A671" t="s">
        <v>13</v>
      </c>
      <c r="B671" t="s">
        <v>14</v>
      </c>
      <c r="C671">
        <v>14</v>
      </c>
      <c r="D671">
        <v>40</v>
      </c>
      <c r="E671" t="b">
        <v>0</v>
      </c>
      <c r="F671">
        <v>4.0000000000000001E-3</v>
      </c>
      <c r="G671">
        <v>16</v>
      </c>
      <c r="H671">
        <v>16</v>
      </c>
      <c r="I671">
        <v>65</v>
      </c>
      <c r="J671">
        <v>35</v>
      </c>
      <c r="K671">
        <v>0</v>
      </c>
      <c r="L671">
        <v>11</v>
      </c>
      <c r="M671">
        <f t="shared" si="1419"/>
        <v>0</v>
      </c>
      <c r="N671" t="b">
        <f t="shared" ref="N671" si="1476">AND(MIN($F671,$F672,$F673)=$F671,MAX($H671,$H672,$H673)=$H671)</f>
        <v>1</v>
      </c>
      <c r="O671" t="b">
        <f t="shared" ref="O671" si="1477">AND(N671,NOT(N672),NOT(N673))</f>
        <v>0</v>
      </c>
    </row>
    <row r="672" spans="1:15" x14ac:dyDescent="0.25">
      <c r="A672" t="s">
        <v>15</v>
      </c>
      <c r="B672" t="s">
        <v>14</v>
      </c>
      <c r="C672">
        <v>14</v>
      </c>
      <c r="D672">
        <v>40</v>
      </c>
      <c r="E672" t="b">
        <v>0</v>
      </c>
      <c r="F672">
        <v>4.0000000000000001E-3</v>
      </c>
      <c r="G672">
        <v>16</v>
      </c>
      <c r="H672">
        <v>16</v>
      </c>
      <c r="I672">
        <v>36</v>
      </c>
      <c r="J672">
        <v>35</v>
      </c>
      <c r="K672">
        <v>0</v>
      </c>
      <c r="L672">
        <v>11</v>
      </c>
      <c r="M672">
        <f t="shared" si="1419"/>
        <v>0</v>
      </c>
      <c r="N672" t="b">
        <f t="shared" ref="N672" si="1478">AND(MIN($F671,$F672,$F673)=$F672,MAX($H671,$H672,$H673)=$H672)</f>
        <v>1</v>
      </c>
      <c r="O672" t="b">
        <f t="shared" ref="O672" si="1479">AND(NOT(N671),N672,NOT(N673))</f>
        <v>0</v>
      </c>
    </row>
    <row r="673" spans="1:15" x14ac:dyDescent="0.25">
      <c r="A673" t="s">
        <v>19</v>
      </c>
      <c r="B673" t="s">
        <v>14</v>
      </c>
      <c r="C673">
        <v>14</v>
      </c>
      <c r="D673">
        <v>40</v>
      </c>
      <c r="E673" t="b">
        <v>0</v>
      </c>
      <c r="F673">
        <v>1.4E-2</v>
      </c>
      <c r="G673">
        <v>16</v>
      </c>
      <c r="H673">
        <v>16</v>
      </c>
      <c r="I673">
        <v>65</v>
      </c>
      <c r="J673">
        <v>35</v>
      </c>
      <c r="K673">
        <v>0</v>
      </c>
      <c r="L673">
        <v>11</v>
      </c>
      <c r="M673">
        <f t="shared" si="1419"/>
        <v>0</v>
      </c>
      <c r="N673" t="b">
        <f t="shared" ref="N673" si="1480">AND(MIN($F671,$F672,$F673)=$F673,MAX($H671,$H672,$H673)=$H673)</f>
        <v>0</v>
      </c>
      <c r="O673" t="b">
        <f t="shared" ref="O673" si="1481">AND(NOT(N671),NOT(N672),N673)</f>
        <v>0</v>
      </c>
    </row>
    <row r="674" spans="1:15" x14ac:dyDescent="0.25">
      <c r="A674" t="s">
        <v>13</v>
      </c>
      <c r="B674" t="s">
        <v>14</v>
      </c>
      <c r="C674">
        <v>14</v>
      </c>
      <c r="D674">
        <v>41</v>
      </c>
      <c r="E674" t="b">
        <v>0</v>
      </c>
      <c r="F674">
        <v>5.0000000000000001E-3</v>
      </c>
      <c r="G674">
        <v>16</v>
      </c>
      <c r="H674">
        <v>16</v>
      </c>
      <c r="I674">
        <v>72</v>
      </c>
      <c r="J674">
        <v>35</v>
      </c>
      <c r="K674">
        <v>0</v>
      </c>
      <c r="L674">
        <v>9</v>
      </c>
      <c r="M674">
        <f t="shared" si="1419"/>
        <v>0</v>
      </c>
      <c r="N674" t="b">
        <f t="shared" ref="N674" si="1482">AND(MIN($F674,$F675,$F676)=$F674,MAX($H674,$H675,$H676)=$H674)</f>
        <v>1</v>
      </c>
      <c r="O674" t="b">
        <f t="shared" ref="O674" si="1483">AND(N674,NOT(N675),NOT(N676))</f>
        <v>0</v>
      </c>
    </row>
    <row r="675" spans="1:15" x14ac:dyDescent="0.25">
      <c r="A675" t="s">
        <v>15</v>
      </c>
      <c r="B675" t="s">
        <v>14</v>
      </c>
      <c r="C675">
        <v>14</v>
      </c>
      <c r="D675">
        <v>41</v>
      </c>
      <c r="E675" t="b">
        <v>0</v>
      </c>
      <c r="F675">
        <v>5.0000000000000001E-3</v>
      </c>
      <c r="G675">
        <v>16</v>
      </c>
      <c r="H675">
        <v>16</v>
      </c>
      <c r="I675">
        <v>36</v>
      </c>
      <c r="J675">
        <v>35</v>
      </c>
      <c r="K675">
        <v>0</v>
      </c>
      <c r="L675">
        <v>9</v>
      </c>
      <c r="M675">
        <f t="shared" si="1419"/>
        <v>0</v>
      </c>
      <c r="N675" t="b">
        <f t="shared" ref="N675" si="1484">AND(MIN($F674,$F675,$F676)=$F675,MAX($H674,$H675,$H676)=$H675)</f>
        <v>1</v>
      </c>
      <c r="O675" t="b">
        <f t="shared" ref="O675" si="1485">AND(NOT(N674),N675,NOT(N676))</f>
        <v>0</v>
      </c>
    </row>
    <row r="676" spans="1:15" x14ac:dyDescent="0.25">
      <c r="A676" t="s">
        <v>19</v>
      </c>
      <c r="B676" t="s">
        <v>14</v>
      </c>
      <c r="C676">
        <v>14</v>
      </c>
      <c r="D676">
        <v>41</v>
      </c>
      <c r="E676" t="b">
        <v>0</v>
      </c>
      <c r="F676">
        <v>1.2999999999999999E-2</v>
      </c>
      <c r="G676">
        <v>16</v>
      </c>
      <c r="H676">
        <v>16</v>
      </c>
      <c r="I676">
        <v>72</v>
      </c>
      <c r="J676">
        <v>35</v>
      </c>
      <c r="K676">
        <v>0</v>
      </c>
      <c r="L676">
        <v>9</v>
      </c>
      <c r="M676">
        <f t="shared" si="1419"/>
        <v>0</v>
      </c>
      <c r="N676" t="b">
        <f t="shared" ref="N676" si="1486">AND(MIN($F674,$F675,$F676)=$F676,MAX($H674,$H675,$H676)=$H676)</f>
        <v>0</v>
      </c>
      <c r="O676" t="b">
        <f t="shared" ref="O676" si="1487">AND(NOT(N674),NOT(N675),N676)</f>
        <v>0</v>
      </c>
    </row>
    <row r="677" spans="1:15" x14ac:dyDescent="0.25">
      <c r="A677" t="s">
        <v>13</v>
      </c>
      <c r="B677" t="s">
        <v>14</v>
      </c>
      <c r="C677">
        <v>14</v>
      </c>
      <c r="D677">
        <v>42</v>
      </c>
      <c r="E677" t="b">
        <v>0</v>
      </c>
      <c r="F677">
        <v>6.0000000000000001E-3</v>
      </c>
      <c r="G677">
        <v>16</v>
      </c>
      <c r="H677">
        <v>16</v>
      </c>
      <c r="I677">
        <v>69</v>
      </c>
      <c r="J677">
        <v>35</v>
      </c>
      <c r="K677">
        <v>0</v>
      </c>
      <c r="L677">
        <v>11</v>
      </c>
      <c r="M677">
        <f t="shared" si="1419"/>
        <v>0</v>
      </c>
      <c r="N677" t="b">
        <f t="shared" ref="N677" si="1488">AND(MIN($F677,$F678,$F679)=$F677,MAX($H677,$H678,$H679)=$H677)</f>
        <v>0</v>
      </c>
      <c r="O677" t="b">
        <f t="shared" ref="O677" si="1489">AND(N677,NOT(N678),NOT(N679))</f>
        <v>0</v>
      </c>
    </row>
    <row r="678" spans="1:15" x14ac:dyDescent="0.25">
      <c r="A678" t="s">
        <v>15</v>
      </c>
      <c r="B678" t="s">
        <v>14</v>
      </c>
      <c r="C678">
        <v>14</v>
      </c>
      <c r="D678">
        <v>42</v>
      </c>
      <c r="E678" t="b">
        <v>0</v>
      </c>
      <c r="F678">
        <v>4.0000000000000001E-3</v>
      </c>
      <c r="G678">
        <v>16</v>
      </c>
      <c r="H678">
        <v>16</v>
      </c>
      <c r="I678">
        <v>36</v>
      </c>
      <c r="J678">
        <v>35</v>
      </c>
      <c r="K678">
        <v>0</v>
      </c>
      <c r="L678">
        <v>11</v>
      </c>
      <c r="M678">
        <f t="shared" si="1419"/>
        <v>0</v>
      </c>
      <c r="N678" t="b">
        <f t="shared" ref="N678" si="1490">AND(MIN($F677,$F678,$F679)=$F678,MAX($H677,$H678,$H679)=$H678)</f>
        <v>1</v>
      </c>
      <c r="O678" t="b">
        <f t="shared" ref="O678" si="1491">AND(NOT(N677),N678,NOT(N679))</f>
        <v>1</v>
      </c>
    </row>
    <row r="679" spans="1:15" x14ac:dyDescent="0.25">
      <c r="A679" t="s">
        <v>19</v>
      </c>
      <c r="B679" t="s">
        <v>14</v>
      </c>
      <c r="C679">
        <v>14</v>
      </c>
      <c r="D679">
        <v>42</v>
      </c>
      <c r="E679" t="b">
        <v>0</v>
      </c>
      <c r="F679">
        <v>1.2999999999999999E-2</v>
      </c>
      <c r="G679">
        <v>16</v>
      </c>
      <c r="H679">
        <v>16</v>
      </c>
      <c r="I679">
        <v>69</v>
      </c>
      <c r="J679">
        <v>35</v>
      </c>
      <c r="K679">
        <v>0</v>
      </c>
      <c r="L679">
        <v>11</v>
      </c>
      <c r="M679">
        <f t="shared" si="1419"/>
        <v>0</v>
      </c>
      <c r="N679" t="b">
        <f t="shared" ref="N679" si="1492">AND(MIN($F677,$F678,$F679)=$F679,MAX($H677,$H678,$H679)=$H679)</f>
        <v>0</v>
      </c>
      <c r="O679" t="b">
        <f t="shared" ref="O679" si="1493">AND(NOT(N677),NOT(N678),N679)</f>
        <v>0</v>
      </c>
    </row>
    <row r="680" spans="1:15" x14ac:dyDescent="0.25">
      <c r="A680" t="s">
        <v>13</v>
      </c>
      <c r="B680" t="s">
        <v>14</v>
      </c>
      <c r="C680">
        <v>14</v>
      </c>
      <c r="D680">
        <v>43</v>
      </c>
      <c r="E680" t="b">
        <v>0</v>
      </c>
      <c r="F680">
        <v>7.0000000000000001E-3</v>
      </c>
      <c r="G680">
        <v>16</v>
      </c>
      <c r="H680">
        <v>16</v>
      </c>
      <c r="I680">
        <v>64</v>
      </c>
      <c r="J680">
        <v>35</v>
      </c>
      <c r="K680">
        <v>0</v>
      </c>
      <c r="L680">
        <v>11</v>
      </c>
      <c r="M680">
        <f t="shared" si="1419"/>
        <v>0</v>
      </c>
      <c r="N680" t="b">
        <f t="shared" ref="N680" si="1494">AND(MIN($F680,$F681,$F682)=$F680,MAX($H680,$H681,$H682)=$H680)</f>
        <v>0</v>
      </c>
      <c r="O680" t="b">
        <f t="shared" ref="O680" si="1495">AND(N680,NOT(N681),NOT(N682))</f>
        <v>0</v>
      </c>
    </row>
    <row r="681" spans="1:15" x14ac:dyDescent="0.25">
      <c r="A681" t="s">
        <v>15</v>
      </c>
      <c r="B681" t="s">
        <v>14</v>
      </c>
      <c r="C681">
        <v>14</v>
      </c>
      <c r="D681">
        <v>43</v>
      </c>
      <c r="E681" t="b">
        <v>0</v>
      </c>
      <c r="F681">
        <v>4.0000000000000001E-3</v>
      </c>
      <c r="G681">
        <v>16</v>
      </c>
      <c r="H681">
        <v>16</v>
      </c>
      <c r="I681">
        <v>36</v>
      </c>
      <c r="J681">
        <v>35</v>
      </c>
      <c r="K681">
        <v>0</v>
      </c>
      <c r="L681">
        <v>11</v>
      </c>
      <c r="M681">
        <f t="shared" si="1419"/>
        <v>0</v>
      </c>
      <c r="N681" t="b">
        <f t="shared" ref="N681" si="1496">AND(MIN($F680,$F681,$F682)=$F681,MAX($H680,$H681,$H682)=$H681)</f>
        <v>1</v>
      </c>
      <c r="O681" t="b">
        <f t="shared" ref="O681" si="1497">AND(NOT(N680),N681,NOT(N682))</f>
        <v>1</v>
      </c>
    </row>
    <row r="682" spans="1:15" x14ac:dyDescent="0.25">
      <c r="A682" t="s">
        <v>19</v>
      </c>
      <c r="B682" t="s">
        <v>14</v>
      </c>
      <c r="C682">
        <v>14</v>
      </c>
      <c r="D682">
        <v>43</v>
      </c>
      <c r="E682" t="b">
        <v>0</v>
      </c>
      <c r="F682">
        <v>1.0999999999999999E-2</v>
      </c>
      <c r="G682">
        <v>16</v>
      </c>
      <c r="H682">
        <v>16</v>
      </c>
      <c r="I682">
        <v>64</v>
      </c>
      <c r="J682">
        <v>35</v>
      </c>
      <c r="K682">
        <v>0</v>
      </c>
      <c r="L682">
        <v>11</v>
      </c>
      <c r="M682">
        <f t="shared" si="1419"/>
        <v>0</v>
      </c>
      <c r="N682" t="b">
        <f t="shared" ref="N682" si="1498">AND(MIN($F680,$F681,$F682)=$F682,MAX($H680,$H681,$H682)=$H682)</f>
        <v>0</v>
      </c>
      <c r="O682" t="b">
        <f t="shared" ref="O682" si="1499">AND(NOT(N680),NOT(N681),N682)</f>
        <v>0</v>
      </c>
    </row>
    <row r="683" spans="1:15" x14ac:dyDescent="0.25">
      <c r="A683" t="s">
        <v>13</v>
      </c>
      <c r="B683" t="s">
        <v>14</v>
      </c>
      <c r="C683">
        <v>14</v>
      </c>
      <c r="D683">
        <v>44</v>
      </c>
      <c r="E683" t="b">
        <v>0</v>
      </c>
      <c r="F683">
        <v>4.0000000000000001E-3</v>
      </c>
      <c r="G683">
        <v>16</v>
      </c>
      <c r="H683">
        <v>16</v>
      </c>
      <c r="I683">
        <v>64</v>
      </c>
      <c r="J683">
        <v>35</v>
      </c>
      <c r="K683">
        <v>0</v>
      </c>
      <c r="L683">
        <v>11</v>
      </c>
      <c r="M683">
        <f t="shared" si="1419"/>
        <v>0</v>
      </c>
      <c r="N683" t="b">
        <f t="shared" ref="N683" si="1500">AND(MIN($F683,$F684,$F685)=$F683,MAX($H683,$H684,$H685)=$H683)</f>
        <v>1</v>
      </c>
      <c r="O683" t="b">
        <f t="shared" ref="O683" si="1501">AND(N683,NOT(N684),NOT(N685))</f>
        <v>1</v>
      </c>
    </row>
    <row r="684" spans="1:15" x14ac:dyDescent="0.25">
      <c r="A684" t="s">
        <v>15</v>
      </c>
      <c r="B684" t="s">
        <v>14</v>
      </c>
      <c r="C684">
        <v>14</v>
      </c>
      <c r="D684">
        <v>44</v>
      </c>
      <c r="E684" t="b">
        <v>0</v>
      </c>
      <c r="F684">
        <v>7.0000000000000001E-3</v>
      </c>
      <c r="G684">
        <v>16</v>
      </c>
      <c r="H684">
        <v>16</v>
      </c>
      <c r="I684">
        <v>36</v>
      </c>
      <c r="J684">
        <v>35</v>
      </c>
      <c r="K684">
        <v>0</v>
      </c>
      <c r="L684">
        <v>11</v>
      </c>
      <c r="M684">
        <f t="shared" si="1419"/>
        <v>0</v>
      </c>
      <c r="N684" t="b">
        <f t="shared" ref="N684" si="1502">AND(MIN($F683,$F684,$F685)=$F684,MAX($H683,$H684,$H685)=$H684)</f>
        <v>0</v>
      </c>
      <c r="O684" t="b">
        <f t="shared" ref="O684" si="1503">AND(NOT(N683),N684,NOT(N685))</f>
        <v>0</v>
      </c>
    </row>
    <row r="685" spans="1:15" x14ac:dyDescent="0.25">
      <c r="A685" t="s">
        <v>19</v>
      </c>
      <c r="B685" t="s">
        <v>14</v>
      </c>
      <c r="C685">
        <v>14</v>
      </c>
      <c r="D685">
        <v>44</v>
      </c>
      <c r="E685" t="b">
        <v>0</v>
      </c>
      <c r="F685">
        <v>8.9999999999999993E-3</v>
      </c>
      <c r="G685">
        <v>16</v>
      </c>
      <c r="H685">
        <v>16</v>
      </c>
      <c r="I685">
        <v>64</v>
      </c>
      <c r="J685">
        <v>35</v>
      </c>
      <c r="K685">
        <v>0</v>
      </c>
      <c r="L685">
        <v>11</v>
      </c>
      <c r="M685">
        <f t="shared" si="1419"/>
        <v>0</v>
      </c>
      <c r="N685" t="b">
        <f t="shared" ref="N685" si="1504">AND(MIN($F683,$F684,$F685)=$F685,MAX($H683,$H684,$H685)=$H685)</f>
        <v>0</v>
      </c>
      <c r="O685" t="b">
        <f t="shared" ref="O685" si="1505">AND(NOT(N683),NOT(N684),N685)</f>
        <v>0</v>
      </c>
    </row>
    <row r="686" spans="1:15" x14ac:dyDescent="0.25">
      <c r="A686" t="s">
        <v>13</v>
      </c>
      <c r="B686" t="s">
        <v>14</v>
      </c>
      <c r="C686">
        <v>14</v>
      </c>
      <c r="D686">
        <v>45</v>
      </c>
      <c r="E686" t="b">
        <v>0</v>
      </c>
      <c r="F686">
        <v>4.0000000000000001E-3</v>
      </c>
      <c r="G686">
        <v>16</v>
      </c>
      <c r="H686">
        <v>16</v>
      </c>
      <c r="I686">
        <v>64</v>
      </c>
      <c r="J686">
        <v>35</v>
      </c>
      <c r="K686">
        <v>0</v>
      </c>
      <c r="L686">
        <v>11</v>
      </c>
      <c r="M686">
        <f t="shared" si="1419"/>
        <v>0</v>
      </c>
      <c r="N686" t="b">
        <f t="shared" ref="N686" si="1506">AND(MIN($F686,$F687,$F688)=$F686,MAX($H686,$H687,$H688)=$H686)</f>
        <v>1</v>
      </c>
      <c r="O686" t="b">
        <f t="shared" ref="O686" si="1507">AND(N686,NOT(N687),NOT(N688))</f>
        <v>1</v>
      </c>
    </row>
    <row r="687" spans="1:15" x14ac:dyDescent="0.25">
      <c r="A687" t="s">
        <v>15</v>
      </c>
      <c r="B687" t="s">
        <v>14</v>
      </c>
      <c r="C687">
        <v>14</v>
      </c>
      <c r="D687">
        <v>45</v>
      </c>
      <c r="E687" t="b">
        <v>0</v>
      </c>
      <c r="F687">
        <v>6.0000000000000001E-3</v>
      </c>
      <c r="G687">
        <v>16</v>
      </c>
      <c r="H687">
        <v>16</v>
      </c>
      <c r="I687">
        <v>36</v>
      </c>
      <c r="J687">
        <v>35</v>
      </c>
      <c r="K687">
        <v>0</v>
      </c>
      <c r="L687">
        <v>11</v>
      </c>
      <c r="M687">
        <f t="shared" si="1419"/>
        <v>0</v>
      </c>
      <c r="N687" t="b">
        <f t="shared" ref="N687" si="1508">AND(MIN($F686,$F687,$F688)=$F687,MAX($H686,$H687,$H688)=$H687)</f>
        <v>0</v>
      </c>
      <c r="O687" t="b">
        <f t="shared" ref="O687" si="1509">AND(NOT(N686),N687,NOT(N688))</f>
        <v>0</v>
      </c>
    </row>
    <row r="688" spans="1:15" x14ac:dyDescent="0.25">
      <c r="A688" t="s">
        <v>19</v>
      </c>
      <c r="B688" t="s">
        <v>14</v>
      </c>
      <c r="C688">
        <v>14</v>
      </c>
      <c r="D688">
        <v>45</v>
      </c>
      <c r="E688" t="b">
        <v>0</v>
      </c>
      <c r="F688">
        <v>1.0999999999999999E-2</v>
      </c>
      <c r="G688">
        <v>16</v>
      </c>
      <c r="H688">
        <v>16</v>
      </c>
      <c r="I688">
        <v>64</v>
      </c>
      <c r="J688">
        <v>35</v>
      </c>
      <c r="K688">
        <v>0</v>
      </c>
      <c r="L688">
        <v>11</v>
      </c>
      <c r="M688">
        <f t="shared" si="1419"/>
        <v>0</v>
      </c>
      <c r="N688" t="b">
        <f t="shared" ref="N688" si="1510">AND(MIN($F686,$F687,$F688)=$F688,MAX($H686,$H687,$H688)=$H688)</f>
        <v>0</v>
      </c>
      <c r="O688" t="b">
        <f t="shared" ref="O688" si="1511">AND(NOT(N686),NOT(N687),N688)</f>
        <v>0</v>
      </c>
    </row>
    <row r="689" spans="1:15" x14ac:dyDescent="0.25">
      <c r="A689" t="s">
        <v>13</v>
      </c>
      <c r="B689" t="s">
        <v>14</v>
      </c>
      <c r="C689">
        <v>14</v>
      </c>
      <c r="D689">
        <v>46</v>
      </c>
      <c r="E689" t="b">
        <v>0</v>
      </c>
      <c r="F689">
        <v>4.0000000000000001E-3</v>
      </c>
      <c r="G689">
        <v>16</v>
      </c>
      <c r="H689">
        <v>16</v>
      </c>
      <c r="I689">
        <v>71</v>
      </c>
      <c r="J689">
        <v>35</v>
      </c>
      <c r="K689">
        <v>0</v>
      </c>
      <c r="L689">
        <v>11</v>
      </c>
      <c r="M689">
        <f t="shared" si="1419"/>
        <v>0</v>
      </c>
      <c r="N689" t="b">
        <f t="shared" ref="N689" si="1512">AND(MIN($F689,$F690,$F691)=$F689,MAX($H689,$H690,$H691)=$H689)</f>
        <v>0</v>
      </c>
      <c r="O689" t="b">
        <f t="shared" ref="O689" si="1513">AND(N689,NOT(N690),NOT(N691))</f>
        <v>0</v>
      </c>
    </row>
    <row r="690" spans="1:15" x14ac:dyDescent="0.25">
      <c r="A690" t="s">
        <v>15</v>
      </c>
      <c r="B690" t="s">
        <v>14</v>
      </c>
      <c r="C690">
        <v>14</v>
      </c>
      <c r="D690">
        <v>46</v>
      </c>
      <c r="E690" t="b">
        <v>0</v>
      </c>
      <c r="F690">
        <v>3.0000000000000001E-3</v>
      </c>
      <c r="G690">
        <v>16</v>
      </c>
      <c r="H690">
        <v>16</v>
      </c>
      <c r="I690">
        <v>36</v>
      </c>
      <c r="J690">
        <v>35</v>
      </c>
      <c r="K690">
        <v>0</v>
      </c>
      <c r="L690">
        <v>11</v>
      </c>
      <c r="M690">
        <f t="shared" si="1419"/>
        <v>0</v>
      </c>
      <c r="N690" t="b">
        <f t="shared" ref="N690" si="1514">AND(MIN($F689,$F690,$F691)=$F690,MAX($H689,$H690,$H691)=$H690)</f>
        <v>1</v>
      </c>
      <c r="O690" t="b">
        <f t="shared" ref="O690" si="1515">AND(NOT(N689),N690,NOT(N691))</f>
        <v>1</v>
      </c>
    </row>
    <row r="691" spans="1:15" x14ac:dyDescent="0.25">
      <c r="A691" t="s">
        <v>19</v>
      </c>
      <c r="B691" t="s">
        <v>14</v>
      </c>
      <c r="C691">
        <v>14</v>
      </c>
      <c r="D691">
        <v>46</v>
      </c>
      <c r="E691" t="b">
        <v>0</v>
      </c>
      <c r="F691">
        <v>0.02</v>
      </c>
      <c r="G691">
        <v>16</v>
      </c>
      <c r="H691">
        <v>16</v>
      </c>
      <c r="I691">
        <v>71</v>
      </c>
      <c r="J691">
        <v>35</v>
      </c>
      <c r="K691">
        <v>0</v>
      </c>
      <c r="L691">
        <v>11</v>
      </c>
      <c r="M691">
        <f t="shared" si="1419"/>
        <v>0</v>
      </c>
      <c r="N691" t="b">
        <f t="shared" ref="N691" si="1516">AND(MIN($F689,$F690,$F691)=$F691,MAX($H689,$H690,$H691)=$H691)</f>
        <v>0</v>
      </c>
      <c r="O691" t="b">
        <f t="shared" ref="O691" si="1517">AND(NOT(N689),NOT(N690),N691)</f>
        <v>0</v>
      </c>
    </row>
    <row r="692" spans="1:15" x14ac:dyDescent="0.25">
      <c r="A692" t="s">
        <v>13</v>
      </c>
      <c r="B692" t="s">
        <v>14</v>
      </c>
      <c r="C692">
        <v>14</v>
      </c>
      <c r="D692">
        <v>47</v>
      </c>
      <c r="E692" t="b">
        <v>0</v>
      </c>
      <c r="F692">
        <v>4.0000000000000001E-3</v>
      </c>
      <c r="G692">
        <v>16</v>
      </c>
      <c r="H692">
        <v>16</v>
      </c>
      <c r="I692">
        <v>64</v>
      </c>
      <c r="J692">
        <v>35</v>
      </c>
      <c r="K692">
        <v>0</v>
      </c>
      <c r="L692">
        <v>11</v>
      </c>
      <c r="M692">
        <f t="shared" si="1419"/>
        <v>0</v>
      </c>
      <c r="N692" t="b">
        <f t="shared" ref="N692" si="1518">AND(MIN($F692,$F693,$F694)=$F692,MAX($H692,$H693,$H694)=$H692)</f>
        <v>1</v>
      </c>
      <c r="O692" t="b">
        <f t="shared" ref="O692" si="1519">AND(N692,NOT(N693),NOT(N694))</f>
        <v>1</v>
      </c>
    </row>
    <row r="693" spans="1:15" x14ac:dyDescent="0.25">
      <c r="A693" t="s">
        <v>15</v>
      </c>
      <c r="B693" t="s">
        <v>14</v>
      </c>
      <c r="C693">
        <v>14</v>
      </c>
      <c r="D693">
        <v>47</v>
      </c>
      <c r="E693" t="b">
        <v>0</v>
      </c>
      <c r="F693">
        <v>0.01</v>
      </c>
      <c r="G693">
        <v>16</v>
      </c>
      <c r="H693">
        <v>16</v>
      </c>
      <c r="I693">
        <v>36</v>
      </c>
      <c r="J693">
        <v>35</v>
      </c>
      <c r="K693">
        <v>0</v>
      </c>
      <c r="L693">
        <v>11</v>
      </c>
      <c r="M693">
        <f t="shared" si="1419"/>
        <v>0</v>
      </c>
      <c r="N693" t="b">
        <f t="shared" ref="N693" si="1520">AND(MIN($F692,$F693,$F694)=$F693,MAX($H692,$H693,$H694)=$H693)</f>
        <v>0</v>
      </c>
      <c r="O693" t="b">
        <f t="shared" ref="O693" si="1521">AND(NOT(N692),N693,NOT(N694))</f>
        <v>0</v>
      </c>
    </row>
    <row r="694" spans="1:15" x14ac:dyDescent="0.25">
      <c r="A694" t="s">
        <v>19</v>
      </c>
      <c r="B694" t="s">
        <v>14</v>
      </c>
      <c r="C694">
        <v>14</v>
      </c>
      <c r="D694">
        <v>47</v>
      </c>
      <c r="E694" t="b">
        <v>0</v>
      </c>
      <c r="F694">
        <v>0.01</v>
      </c>
      <c r="G694">
        <v>16</v>
      </c>
      <c r="H694">
        <v>16</v>
      </c>
      <c r="I694">
        <v>64</v>
      </c>
      <c r="J694">
        <v>35</v>
      </c>
      <c r="K694">
        <v>0</v>
      </c>
      <c r="L694">
        <v>11</v>
      </c>
      <c r="M694">
        <f t="shared" si="1419"/>
        <v>0</v>
      </c>
      <c r="N694" t="b">
        <f t="shared" ref="N694" si="1522">AND(MIN($F692,$F693,$F694)=$F694,MAX($H692,$H693,$H694)=$H694)</f>
        <v>0</v>
      </c>
      <c r="O694" t="b">
        <f t="shared" ref="O694" si="1523">AND(NOT(N692),NOT(N693),N694)</f>
        <v>0</v>
      </c>
    </row>
    <row r="695" spans="1:15" x14ac:dyDescent="0.25">
      <c r="A695" t="s">
        <v>13</v>
      </c>
      <c r="B695" t="s">
        <v>14</v>
      </c>
      <c r="C695">
        <v>14</v>
      </c>
      <c r="D695">
        <v>48</v>
      </c>
      <c r="E695" t="b">
        <v>0</v>
      </c>
      <c r="F695">
        <v>4.0000000000000001E-3</v>
      </c>
      <c r="G695">
        <v>16</v>
      </c>
      <c r="H695">
        <v>16</v>
      </c>
      <c r="I695">
        <v>69</v>
      </c>
      <c r="J695">
        <v>37</v>
      </c>
      <c r="K695">
        <v>1</v>
      </c>
      <c r="L695">
        <v>12</v>
      </c>
      <c r="M695">
        <f t="shared" si="1419"/>
        <v>0</v>
      </c>
      <c r="N695" t="b">
        <f t="shared" ref="N695" si="1524">AND(MIN($F695,$F696,$F697)=$F695,MAX($H695,$H696,$H697)=$H695)</f>
        <v>1</v>
      </c>
      <c r="O695" t="b">
        <f t="shared" ref="O695" si="1525">AND(N695,NOT(N696),NOT(N697))</f>
        <v>0</v>
      </c>
    </row>
    <row r="696" spans="1:15" x14ac:dyDescent="0.25">
      <c r="A696" t="s">
        <v>15</v>
      </c>
      <c r="B696" t="s">
        <v>14</v>
      </c>
      <c r="C696">
        <v>14</v>
      </c>
      <c r="D696">
        <v>48</v>
      </c>
      <c r="E696" t="b">
        <v>0</v>
      </c>
      <c r="F696">
        <v>4.0000000000000001E-3</v>
      </c>
      <c r="G696">
        <v>16</v>
      </c>
      <c r="H696">
        <v>16</v>
      </c>
      <c r="I696">
        <v>39</v>
      </c>
      <c r="J696">
        <v>37</v>
      </c>
      <c r="K696">
        <v>1</v>
      </c>
      <c r="L696">
        <v>12</v>
      </c>
      <c r="M696">
        <f t="shared" si="1419"/>
        <v>0</v>
      </c>
      <c r="N696" t="b">
        <f t="shared" ref="N696" si="1526">AND(MIN($F695,$F696,$F697)=$F696,MAX($H695,$H696,$H697)=$H696)</f>
        <v>1</v>
      </c>
      <c r="O696" t="b">
        <f t="shared" ref="O696" si="1527">AND(NOT(N695),N696,NOT(N697))</f>
        <v>0</v>
      </c>
    </row>
    <row r="697" spans="1:15" x14ac:dyDescent="0.25">
      <c r="A697" t="s">
        <v>19</v>
      </c>
      <c r="B697" t="s">
        <v>14</v>
      </c>
      <c r="C697">
        <v>14</v>
      </c>
      <c r="D697">
        <v>48</v>
      </c>
      <c r="E697" t="b">
        <v>0</v>
      </c>
      <c r="F697">
        <v>0.01</v>
      </c>
      <c r="G697">
        <v>16</v>
      </c>
      <c r="H697">
        <v>16</v>
      </c>
      <c r="I697">
        <v>69</v>
      </c>
      <c r="J697">
        <v>37</v>
      </c>
      <c r="K697">
        <v>1</v>
      </c>
      <c r="L697">
        <v>12</v>
      </c>
      <c r="M697">
        <f t="shared" si="1419"/>
        <v>0</v>
      </c>
      <c r="N697" t="b">
        <f t="shared" ref="N697" si="1528">AND(MIN($F695,$F696,$F697)=$F697,MAX($H695,$H696,$H697)=$H697)</f>
        <v>0</v>
      </c>
      <c r="O697" t="b">
        <f t="shared" ref="O697" si="1529">AND(NOT(N695),NOT(N696),N697)</f>
        <v>0</v>
      </c>
    </row>
    <row r="698" spans="1:15" x14ac:dyDescent="0.25">
      <c r="A698" t="s">
        <v>13</v>
      </c>
      <c r="B698" t="s">
        <v>14</v>
      </c>
      <c r="C698">
        <v>14</v>
      </c>
      <c r="D698">
        <v>49</v>
      </c>
      <c r="E698" t="b">
        <v>0</v>
      </c>
      <c r="F698">
        <v>4.0000000000000001E-3</v>
      </c>
      <c r="G698">
        <v>16</v>
      </c>
      <c r="H698">
        <v>16</v>
      </c>
      <c r="I698">
        <v>69</v>
      </c>
      <c r="J698">
        <v>35</v>
      </c>
      <c r="K698">
        <v>0</v>
      </c>
      <c r="L698">
        <v>11</v>
      </c>
      <c r="M698">
        <f t="shared" si="1419"/>
        <v>0</v>
      </c>
      <c r="N698" t="b">
        <f t="shared" ref="N698" si="1530">AND(MIN($F698,$F699,$F700)=$F698,MAX($H698,$H699,$H700)=$H698)</f>
        <v>1</v>
      </c>
      <c r="O698" t="b">
        <f t="shared" ref="O698" si="1531">AND(N698,NOT(N699),NOT(N700))</f>
        <v>1</v>
      </c>
    </row>
    <row r="699" spans="1:15" x14ac:dyDescent="0.25">
      <c r="A699" t="s">
        <v>15</v>
      </c>
      <c r="B699" t="s">
        <v>14</v>
      </c>
      <c r="C699">
        <v>14</v>
      </c>
      <c r="D699">
        <v>49</v>
      </c>
      <c r="E699" t="b">
        <v>0</v>
      </c>
      <c r="F699">
        <v>8.9999999999999993E-3</v>
      </c>
      <c r="G699">
        <v>16</v>
      </c>
      <c r="H699">
        <v>16</v>
      </c>
      <c r="I699">
        <v>36</v>
      </c>
      <c r="J699">
        <v>35</v>
      </c>
      <c r="K699">
        <v>0</v>
      </c>
      <c r="L699">
        <v>11</v>
      </c>
      <c r="M699">
        <f t="shared" si="1419"/>
        <v>0</v>
      </c>
      <c r="N699" t="b">
        <f t="shared" ref="N699" si="1532">AND(MIN($F698,$F699,$F700)=$F699,MAX($H698,$H699,$H700)=$H699)</f>
        <v>0</v>
      </c>
      <c r="O699" t="b">
        <f t="shared" ref="O699" si="1533">AND(NOT(N698),N699,NOT(N700))</f>
        <v>0</v>
      </c>
    </row>
    <row r="700" spans="1:15" x14ac:dyDescent="0.25">
      <c r="A700" t="s">
        <v>19</v>
      </c>
      <c r="B700" t="s">
        <v>14</v>
      </c>
      <c r="C700">
        <v>14</v>
      </c>
      <c r="D700">
        <v>49</v>
      </c>
      <c r="E700" t="b">
        <v>0</v>
      </c>
      <c r="F700">
        <v>1.2E-2</v>
      </c>
      <c r="G700">
        <v>16</v>
      </c>
      <c r="H700">
        <v>16</v>
      </c>
      <c r="I700">
        <v>69</v>
      </c>
      <c r="J700">
        <v>35</v>
      </c>
      <c r="K700">
        <v>0</v>
      </c>
      <c r="L700">
        <v>11</v>
      </c>
      <c r="M700">
        <f t="shared" si="1419"/>
        <v>0</v>
      </c>
      <c r="N700" t="b">
        <f t="shared" ref="N700" si="1534">AND(MIN($F698,$F699,$F700)=$F700,MAX($H698,$H699,$H700)=$H700)</f>
        <v>0</v>
      </c>
      <c r="O700" t="b">
        <f t="shared" ref="O700" si="1535">AND(NOT(N698),NOT(N699),N700)</f>
        <v>0</v>
      </c>
    </row>
    <row r="701" spans="1:15" x14ac:dyDescent="0.25">
      <c r="A701" t="s">
        <v>13</v>
      </c>
      <c r="B701" t="s">
        <v>14</v>
      </c>
      <c r="C701">
        <v>14</v>
      </c>
      <c r="D701">
        <v>4</v>
      </c>
      <c r="E701" t="b">
        <v>0</v>
      </c>
      <c r="F701">
        <v>6.4169999999999998</v>
      </c>
      <c r="G701">
        <v>16</v>
      </c>
      <c r="H701">
        <v>16</v>
      </c>
      <c r="I701">
        <v>730166</v>
      </c>
      <c r="J701">
        <v>398612</v>
      </c>
      <c r="K701">
        <v>199287</v>
      </c>
      <c r="L701">
        <v>17</v>
      </c>
      <c r="M701">
        <f t="shared" si="1419"/>
        <v>0</v>
      </c>
      <c r="N701" t="b">
        <f t="shared" ref="N701" si="1536">AND(MIN($F701,$F702,$F703)=$F701,MAX($H701,$H702,$H703)=$H701)</f>
        <v>0</v>
      </c>
      <c r="O701" t="b">
        <f t="shared" ref="O701" si="1537">AND(N701,NOT(N702),NOT(N703))</f>
        <v>0</v>
      </c>
    </row>
    <row r="702" spans="1:15" x14ac:dyDescent="0.25">
      <c r="A702" t="s">
        <v>15</v>
      </c>
      <c r="B702" t="s">
        <v>14</v>
      </c>
      <c r="C702">
        <v>14</v>
      </c>
      <c r="D702">
        <v>4</v>
      </c>
      <c r="E702" t="b">
        <v>0</v>
      </c>
      <c r="F702">
        <v>2.742</v>
      </c>
      <c r="G702">
        <v>16</v>
      </c>
      <c r="H702">
        <v>16</v>
      </c>
      <c r="I702">
        <v>411394</v>
      </c>
      <c r="J702">
        <v>398612</v>
      </c>
      <c r="K702">
        <v>199287</v>
      </c>
      <c r="L702">
        <v>17</v>
      </c>
      <c r="M702">
        <f t="shared" si="1419"/>
        <v>0</v>
      </c>
      <c r="N702" t="b">
        <f t="shared" ref="N702" si="1538">AND(MIN($F701,$F702,$F703)=$F702,MAX($H701,$H702,$H703)=$H702)</f>
        <v>1</v>
      </c>
      <c r="O702" t="b">
        <f t="shared" ref="O702" si="1539">AND(NOT(N701),N702,NOT(N703))</f>
        <v>1</v>
      </c>
    </row>
    <row r="703" spans="1:15" x14ac:dyDescent="0.25">
      <c r="A703" t="s">
        <v>19</v>
      </c>
      <c r="B703" t="s">
        <v>14</v>
      </c>
      <c r="C703">
        <v>14</v>
      </c>
      <c r="D703">
        <v>4</v>
      </c>
      <c r="E703" t="b">
        <v>0</v>
      </c>
      <c r="F703">
        <v>5.5359999999999996</v>
      </c>
      <c r="G703">
        <v>16</v>
      </c>
      <c r="H703">
        <v>16</v>
      </c>
      <c r="I703">
        <v>730166</v>
      </c>
      <c r="J703">
        <v>398612</v>
      </c>
      <c r="K703">
        <v>199287</v>
      </c>
      <c r="L703">
        <v>17</v>
      </c>
      <c r="M703">
        <f t="shared" si="1419"/>
        <v>0</v>
      </c>
      <c r="N703" t="b">
        <f t="shared" ref="N703" si="1540">AND(MIN($F701,$F702,$F703)=$F703,MAX($H701,$H702,$H703)=$H703)</f>
        <v>0</v>
      </c>
      <c r="O703" t="b">
        <f t="shared" ref="O703" si="1541">AND(NOT(N701),NOT(N702),N703)</f>
        <v>0</v>
      </c>
    </row>
    <row r="704" spans="1:15" x14ac:dyDescent="0.25">
      <c r="A704" t="s">
        <v>13</v>
      </c>
      <c r="B704" t="s">
        <v>14</v>
      </c>
      <c r="C704">
        <v>14</v>
      </c>
      <c r="D704">
        <v>50</v>
      </c>
      <c r="E704" t="b">
        <v>0</v>
      </c>
      <c r="F704">
        <v>4.0000000000000001E-3</v>
      </c>
      <c r="G704">
        <v>16</v>
      </c>
      <c r="H704">
        <v>16</v>
      </c>
      <c r="I704">
        <v>68</v>
      </c>
      <c r="J704">
        <v>35</v>
      </c>
      <c r="K704">
        <v>0</v>
      </c>
      <c r="L704">
        <v>11</v>
      </c>
      <c r="M704">
        <f t="shared" si="1419"/>
        <v>0</v>
      </c>
      <c r="N704" t="b">
        <f t="shared" ref="N704" si="1542">AND(MIN($F704,$F705,$F706)=$F704,MAX($H704,$H705,$H706)=$H704)</f>
        <v>1</v>
      </c>
      <c r="O704" t="b">
        <f t="shared" ref="O704" si="1543">AND(N704,NOT(N705),NOT(N706))</f>
        <v>1</v>
      </c>
    </row>
    <row r="705" spans="1:15" x14ac:dyDescent="0.25">
      <c r="A705" t="s">
        <v>15</v>
      </c>
      <c r="B705" t="s">
        <v>14</v>
      </c>
      <c r="C705">
        <v>14</v>
      </c>
      <c r="D705">
        <v>50</v>
      </c>
      <c r="E705" t="b">
        <v>0</v>
      </c>
      <c r="F705">
        <v>6.0000000000000001E-3</v>
      </c>
      <c r="G705">
        <v>16</v>
      </c>
      <c r="H705">
        <v>16</v>
      </c>
      <c r="I705">
        <v>36</v>
      </c>
      <c r="J705">
        <v>35</v>
      </c>
      <c r="K705">
        <v>0</v>
      </c>
      <c r="L705">
        <v>11</v>
      </c>
      <c r="M705">
        <f t="shared" si="1419"/>
        <v>0</v>
      </c>
      <c r="N705" t="b">
        <f t="shared" ref="N705" si="1544">AND(MIN($F704,$F705,$F706)=$F705,MAX($H704,$H705,$H706)=$H705)</f>
        <v>0</v>
      </c>
      <c r="O705" t="b">
        <f t="shared" ref="O705" si="1545">AND(NOT(N704),N705,NOT(N706))</f>
        <v>0</v>
      </c>
    </row>
    <row r="706" spans="1:15" x14ac:dyDescent="0.25">
      <c r="A706" t="s">
        <v>19</v>
      </c>
      <c r="B706" t="s">
        <v>14</v>
      </c>
      <c r="C706">
        <v>14</v>
      </c>
      <c r="D706">
        <v>50</v>
      </c>
      <c r="E706" t="b">
        <v>0</v>
      </c>
      <c r="F706">
        <v>1.0999999999999999E-2</v>
      </c>
      <c r="G706">
        <v>16</v>
      </c>
      <c r="H706">
        <v>16</v>
      </c>
      <c r="I706">
        <v>68</v>
      </c>
      <c r="J706">
        <v>35</v>
      </c>
      <c r="K706">
        <v>0</v>
      </c>
      <c r="L706">
        <v>11</v>
      </c>
      <c r="M706">
        <f t="shared" si="1419"/>
        <v>0</v>
      </c>
      <c r="N706" t="b">
        <f t="shared" ref="N706" si="1546">AND(MIN($F704,$F705,$F706)=$F706,MAX($H704,$H705,$H706)=$H706)</f>
        <v>0</v>
      </c>
      <c r="O706" t="b">
        <f t="shared" ref="O706" si="1547">AND(NOT(N704),NOT(N705),N706)</f>
        <v>0</v>
      </c>
    </row>
    <row r="707" spans="1:15" x14ac:dyDescent="0.25">
      <c r="A707" t="s">
        <v>13</v>
      </c>
      <c r="B707" t="s">
        <v>14</v>
      </c>
      <c r="C707">
        <v>14</v>
      </c>
      <c r="D707">
        <v>5</v>
      </c>
      <c r="E707" t="b">
        <v>0</v>
      </c>
      <c r="F707">
        <v>7.0000000000000001E-3</v>
      </c>
      <c r="G707">
        <v>16</v>
      </c>
      <c r="H707">
        <v>16</v>
      </c>
      <c r="I707">
        <v>75</v>
      </c>
      <c r="J707">
        <v>40</v>
      </c>
      <c r="K707">
        <v>0</v>
      </c>
      <c r="L707">
        <v>14</v>
      </c>
      <c r="M707">
        <f t="shared" ref="M707:M770" si="1548">G707-H707</f>
        <v>0</v>
      </c>
      <c r="N707" t="b">
        <f t="shared" ref="N707" si="1549">AND(MIN($F707,$F708,$F709)=$F707,MAX($H707,$H708,$H709)=$H707)</f>
        <v>0</v>
      </c>
      <c r="O707" t="b">
        <f t="shared" ref="O707" si="1550">AND(N707,NOT(N708),NOT(N709))</f>
        <v>0</v>
      </c>
    </row>
    <row r="708" spans="1:15" x14ac:dyDescent="0.25">
      <c r="A708" t="s">
        <v>15</v>
      </c>
      <c r="B708" t="s">
        <v>14</v>
      </c>
      <c r="C708">
        <v>14</v>
      </c>
      <c r="D708">
        <v>5</v>
      </c>
      <c r="E708" t="b">
        <v>0</v>
      </c>
      <c r="F708">
        <v>4.0000000000000001E-3</v>
      </c>
      <c r="G708">
        <v>16</v>
      </c>
      <c r="H708">
        <v>16</v>
      </c>
      <c r="I708">
        <v>42</v>
      </c>
      <c r="J708">
        <v>40</v>
      </c>
      <c r="K708">
        <v>0</v>
      </c>
      <c r="L708">
        <v>14</v>
      </c>
      <c r="M708">
        <f t="shared" si="1548"/>
        <v>0</v>
      </c>
      <c r="N708" t="b">
        <f t="shared" ref="N708" si="1551">AND(MIN($F707,$F708,$F709)=$F708,MAX($H707,$H708,$H709)=$H708)</f>
        <v>1</v>
      </c>
      <c r="O708" t="b">
        <f t="shared" ref="O708" si="1552">AND(NOT(N707),N708,NOT(N709))</f>
        <v>1</v>
      </c>
    </row>
    <row r="709" spans="1:15" x14ac:dyDescent="0.25">
      <c r="A709" t="s">
        <v>19</v>
      </c>
      <c r="B709" t="s">
        <v>14</v>
      </c>
      <c r="C709">
        <v>14</v>
      </c>
      <c r="D709">
        <v>5</v>
      </c>
      <c r="E709" t="b">
        <v>0</v>
      </c>
      <c r="F709">
        <v>1.2E-2</v>
      </c>
      <c r="G709">
        <v>16</v>
      </c>
      <c r="H709">
        <v>16</v>
      </c>
      <c r="I709">
        <v>75</v>
      </c>
      <c r="J709">
        <v>40</v>
      </c>
      <c r="K709">
        <v>0</v>
      </c>
      <c r="L709">
        <v>14</v>
      </c>
      <c r="M709">
        <f t="shared" si="1548"/>
        <v>0</v>
      </c>
      <c r="N709" t="b">
        <f t="shared" ref="N709" si="1553">AND(MIN($F707,$F708,$F709)=$F709,MAX($H707,$H708,$H709)=$H709)</f>
        <v>0</v>
      </c>
      <c r="O709" t="b">
        <f t="shared" ref="O709" si="1554">AND(NOT(N707),NOT(N708),N709)</f>
        <v>0</v>
      </c>
    </row>
    <row r="710" spans="1:15" x14ac:dyDescent="0.25">
      <c r="A710" t="s">
        <v>13</v>
      </c>
      <c r="B710" t="s">
        <v>14</v>
      </c>
      <c r="C710">
        <v>14</v>
      </c>
      <c r="D710">
        <v>6</v>
      </c>
      <c r="E710" t="b">
        <v>0</v>
      </c>
      <c r="F710">
        <v>0</v>
      </c>
      <c r="G710">
        <v>16</v>
      </c>
      <c r="H710">
        <v>0</v>
      </c>
      <c r="I710">
        <v>0</v>
      </c>
      <c r="J710">
        <v>0</v>
      </c>
      <c r="K710">
        <v>1</v>
      </c>
      <c r="L710">
        <v>0</v>
      </c>
      <c r="M710">
        <f t="shared" si="1548"/>
        <v>16</v>
      </c>
      <c r="N710" t="b">
        <f t="shared" ref="N710" si="1555">AND(MIN($F710,$F711,$F712)=$F710,MAX($H710,$H711,$H712)=$H710)</f>
        <v>1</v>
      </c>
      <c r="O710" t="b">
        <f t="shared" ref="O710" si="1556">AND(N710,NOT(N711),NOT(N712))</f>
        <v>0</v>
      </c>
    </row>
    <row r="711" spans="1:15" x14ac:dyDescent="0.25">
      <c r="A711" t="s">
        <v>15</v>
      </c>
      <c r="B711" t="s">
        <v>14</v>
      </c>
      <c r="C711">
        <v>14</v>
      </c>
      <c r="D711">
        <v>6</v>
      </c>
      <c r="E711" t="b">
        <v>0</v>
      </c>
      <c r="F711">
        <v>1E-3</v>
      </c>
      <c r="G711">
        <v>16</v>
      </c>
      <c r="H711">
        <v>0</v>
      </c>
      <c r="I711">
        <v>0</v>
      </c>
      <c r="J711">
        <v>0</v>
      </c>
      <c r="K711">
        <v>1</v>
      </c>
      <c r="L711">
        <v>0</v>
      </c>
      <c r="M711">
        <f t="shared" si="1548"/>
        <v>16</v>
      </c>
      <c r="N711" t="b">
        <f t="shared" ref="N711" si="1557">AND(MIN($F710,$F711,$F712)=$F711,MAX($H710,$H711,$H712)=$H711)</f>
        <v>0</v>
      </c>
      <c r="O711" t="b">
        <f t="shared" ref="O711" si="1558">AND(NOT(N710),N711,NOT(N712))</f>
        <v>0</v>
      </c>
    </row>
    <row r="712" spans="1:15" x14ac:dyDescent="0.25">
      <c r="A712" t="s">
        <v>19</v>
      </c>
      <c r="B712" t="s">
        <v>14</v>
      </c>
      <c r="C712">
        <v>14</v>
      </c>
      <c r="D712">
        <v>6</v>
      </c>
      <c r="E712" t="b">
        <v>0</v>
      </c>
      <c r="F712">
        <v>0</v>
      </c>
      <c r="G712">
        <v>16</v>
      </c>
      <c r="H712">
        <v>0</v>
      </c>
      <c r="I712">
        <v>0</v>
      </c>
      <c r="J712">
        <v>0</v>
      </c>
      <c r="K712">
        <v>1</v>
      </c>
      <c r="L712">
        <v>0</v>
      </c>
      <c r="M712">
        <f t="shared" si="1548"/>
        <v>16</v>
      </c>
      <c r="N712" t="b">
        <f t="shared" ref="N712" si="1559">AND(MIN($F710,$F711,$F712)=$F712,MAX($H710,$H711,$H712)=$H712)</f>
        <v>1</v>
      </c>
      <c r="O712" t="b">
        <f t="shared" ref="O712" si="1560">AND(NOT(N710),NOT(N711),N712)</f>
        <v>0</v>
      </c>
    </row>
    <row r="713" spans="1:15" x14ac:dyDescent="0.25">
      <c r="A713" t="s">
        <v>13</v>
      </c>
      <c r="B713" t="s">
        <v>14</v>
      </c>
      <c r="C713">
        <v>14</v>
      </c>
      <c r="D713">
        <v>7</v>
      </c>
      <c r="E713" t="b">
        <v>0</v>
      </c>
      <c r="F713">
        <v>6.0000000000000001E-3</v>
      </c>
      <c r="G713">
        <v>16</v>
      </c>
      <c r="H713">
        <v>16</v>
      </c>
      <c r="I713">
        <v>78</v>
      </c>
      <c r="J713">
        <v>41</v>
      </c>
      <c r="K713">
        <v>4</v>
      </c>
      <c r="L713">
        <v>3</v>
      </c>
      <c r="M713">
        <f t="shared" si="1548"/>
        <v>0</v>
      </c>
      <c r="N713" t="b">
        <f t="shared" ref="N713" si="1561">AND(MIN($F713,$F714,$F715)=$F713,MAX($H713,$H714,$H715)=$H713)</f>
        <v>0</v>
      </c>
      <c r="O713" t="b">
        <f t="shared" ref="O713" si="1562">AND(N713,NOT(N714),NOT(N715))</f>
        <v>0</v>
      </c>
    </row>
    <row r="714" spans="1:15" x14ac:dyDescent="0.25">
      <c r="A714" t="s">
        <v>15</v>
      </c>
      <c r="B714" t="s">
        <v>14</v>
      </c>
      <c r="C714">
        <v>14</v>
      </c>
      <c r="D714">
        <v>7</v>
      </c>
      <c r="E714" t="b">
        <v>0</v>
      </c>
      <c r="F714">
        <v>5.0000000000000001E-3</v>
      </c>
      <c r="G714">
        <v>16</v>
      </c>
      <c r="H714">
        <v>16</v>
      </c>
      <c r="I714">
        <v>80</v>
      </c>
      <c r="J714">
        <v>79</v>
      </c>
      <c r="K714">
        <v>23</v>
      </c>
      <c r="L714">
        <v>6</v>
      </c>
      <c r="M714">
        <f t="shared" si="1548"/>
        <v>0</v>
      </c>
      <c r="N714" t="b">
        <f t="shared" ref="N714" si="1563">AND(MIN($F713,$F714,$F715)=$F714,MAX($H713,$H714,$H715)=$H714)</f>
        <v>1</v>
      </c>
      <c r="O714" t="b">
        <f t="shared" ref="O714" si="1564">AND(NOT(N713),N714,NOT(N715))</f>
        <v>1</v>
      </c>
    </row>
    <row r="715" spans="1:15" x14ac:dyDescent="0.25">
      <c r="A715" t="s">
        <v>19</v>
      </c>
      <c r="B715" t="s">
        <v>14</v>
      </c>
      <c r="C715">
        <v>14</v>
      </c>
      <c r="D715">
        <v>7</v>
      </c>
      <c r="E715" t="b">
        <v>0</v>
      </c>
      <c r="F715">
        <v>2.5000000000000001E-2</v>
      </c>
      <c r="G715">
        <v>16</v>
      </c>
      <c r="H715">
        <v>16</v>
      </c>
      <c r="I715">
        <v>78</v>
      </c>
      <c r="J715">
        <v>41</v>
      </c>
      <c r="K715">
        <v>4</v>
      </c>
      <c r="L715">
        <v>3</v>
      </c>
      <c r="M715">
        <f t="shared" si="1548"/>
        <v>0</v>
      </c>
      <c r="N715" t="b">
        <f t="shared" ref="N715" si="1565">AND(MIN($F713,$F714,$F715)=$F715,MAX($H713,$H714,$H715)=$H715)</f>
        <v>0</v>
      </c>
      <c r="O715" t="b">
        <f t="shared" ref="O715" si="1566">AND(NOT(N713),NOT(N714),N715)</f>
        <v>0</v>
      </c>
    </row>
    <row r="716" spans="1:15" x14ac:dyDescent="0.25">
      <c r="A716" t="s">
        <v>13</v>
      </c>
      <c r="B716" t="s">
        <v>14</v>
      </c>
      <c r="C716">
        <v>14</v>
      </c>
      <c r="D716">
        <v>8</v>
      </c>
      <c r="E716" t="b">
        <v>0</v>
      </c>
      <c r="F716">
        <v>1E-3</v>
      </c>
      <c r="G716">
        <v>16</v>
      </c>
      <c r="H716">
        <v>3</v>
      </c>
      <c r="I716">
        <v>18</v>
      </c>
      <c r="J716">
        <v>11</v>
      </c>
      <c r="K716">
        <v>3</v>
      </c>
      <c r="L716">
        <v>1</v>
      </c>
      <c r="M716">
        <f t="shared" si="1548"/>
        <v>13</v>
      </c>
      <c r="N716" t="b">
        <f t="shared" ref="N716" si="1567">AND(MIN($F716,$F717,$F718)=$F716,MAX($H716,$H717,$H718)=$H716)</f>
        <v>1</v>
      </c>
      <c r="O716" t="b">
        <f t="shared" ref="O716" si="1568">AND(N716,NOT(N717),NOT(N718))</f>
        <v>0</v>
      </c>
    </row>
    <row r="717" spans="1:15" x14ac:dyDescent="0.25">
      <c r="A717" t="s">
        <v>15</v>
      </c>
      <c r="B717" t="s">
        <v>14</v>
      </c>
      <c r="C717">
        <v>14</v>
      </c>
      <c r="D717">
        <v>8</v>
      </c>
      <c r="E717" t="b">
        <v>0</v>
      </c>
      <c r="F717">
        <v>1E-3</v>
      </c>
      <c r="G717">
        <v>16</v>
      </c>
      <c r="H717">
        <v>3</v>
      </c>
      <c r="I717">
        <v>11</v>
      </c>
      <c r="J717">
        <v>11</v>
      </c>
      <c r="K717">
        <v>3</v>
      </c>
      <c r="L717">
        <v>1</v>
      </c>
      <c r="M717">
        <f t="shared" si="1548"/>
        <v>13</v>
      </c>
      <c r="N717" t="b">
        <f t="shared" ref="N717" si="1569">AND(MIN($F716,$F717,$F718)=$F717,MAX($H716,$H717,$H718)=$H717)</f>
        <v>1</v>
      </c>
      <c r="O717" t="b">
        <f t="shared" ref="O717" si="1570">AND(NOT(N716),N717,NOT(N718))</f>
        <v>0</v>
      </c>
    </row>
    <row r="718" spans="1:15" x14ac:dyDescent="0.25">
      <c r="A718" t="s">
        <v>19</v>
      </c>
      <c r="B718" t="s">
        <v>14</v>
      </c>
      <c r="C718">
        <v>14</v>
      </c>
      <c r="D718">
        <v>8</v>
      </c>
      <c r="E718" t="b">
        <v>0</v>
      </c>
      <c r="F718">
        <v>3.0000000000000001E-3</v>
      </c>
      <c r="G718">
        <v>16</v>
      </c>
      <c r="H718">
        <v>3</v>
      </c>
      <c r="I718">
        <v>18</v>
      </c>
      <c r="J718">
        <v>11</v>
      </c>
      <c r="K718">
        <v>3</v>
      </c>
      <c r="L718">
        <v>1</v>
      </c>
      <c r="M718">
        <f t="shared" si="1548"/>
        <v>13</v>
      </c>
      <c r="N718" t="b">
        <f t="shared" ref="N718" si="1571">AND(MIN($F716,$F717,$F718)=$F718,MAX($H716,$H717,$H718)=$H718)</f>
        <v>0</v>
      </c>
      <c r="O718" t="b">
        <f t="shared" ref="O718" si="1572">AND(NOT(N716),NOT(N717),N718)</f>
        <v>0</v>
      </c>
    </row>
    <row r="719" spans="1:15" x14ac:dyDescent="0.25">
      <c r="A719" t="s">
        <v>13</v>
      </c>
      <c r="B719" t="s">
        <v>14</v>
      </c>
      <c r="C719">
        <v>14</v>
      </c>
      <c r="D719">
        <v>9</v>
      </c>
      <c r="E719" t="b">
        <v>0</v>
      </c>
      <c r="F719">
        <v>6.0000000000000001E-3</v>
      </c>
      <c r="G719">
        <v>16</v>
      </c>
      <c r="H719">
        <v>16</v>
      </c>
      <c r="I719">
        <v>82</v>
      </c>
      <c r="J719">
        <v>37</v>
      </c>
      <c r="K719">
        <v>0</v>
      </c>
      <c r="L719">
        <v>10</v>
      </c>
      <c r="M719">
        <f t="shared" si="1548"/>
        <v>0</v>
      </c>
      <c r="N719" t="b">
        <f t="shared" ref="N719" si="1573">AND(MIN($F719,$F720,$F721)=$F719,MAX($H719,$H720,$H721)=$H719)</f>
        <v>0</v>
      </c>
      <c r="O719" t="b">
        <f t="shared" ref="O719" si="1574">AND(N719,NOT(N720),NOT(N721))</f>
        <v>0</v>
      </c>
    </row>
    <row r="720" spans="1:15" x14ac:dyDescent="0.25">
      <c r="A720" t="s">
        <v>15</v>
      </c>
      <c r="B720" t="s">
        <v>14</v>
      </c>
      <c r="C720">
        <v>14</v>
      </c>
      <c r="D720">
        <v>9</v>
      </c>
      <c r="E720" t="b">
        <v>0</v>
      </c>
      <c r="F720">
        <v>5.0000000000000001E-3</v>
      </c>
      <c r="G720">
        <v>16</v>
      </c>
      <c r="H720">
        <v>16</v>
      </c>
      <c r="I720">
        <v>39</v>
      </c>
      <c r="J720">
        <v>37</v>
      </c>
      <c r="K720">
        <v>0</v>
      </c>
      <c r="L720">
        <v>10</v>
      </c>
      <c r="M720">
        <f t="shared" si="1548"/>
        <v>0</v>
      </c>
      <c r="N720" t="b">
        <f t="shared" ref="N720" si="1575">AND(MIN($F719,$F720,$F721)=$F720,MAX($H719,$H720,$H721)=$H720)</f>
        <v>1</v>
      </c>
      <c r="O720" t="b">
        <f t="shared" ref="O720" si="1576">AND(NOT(N719),N720,NOT(N721))</f>
        <v>1</v>
      </c>
    </row>
    <row r="721" spans="1:15" x14ac:dyDescent="0.25">
      <c r="A721" t="s">
        <v>19</v>
      </c>
      <c r="B721" t="s">
        <v>14</v>
      </c>
      <c r="C721">
        <v>14</v>
      </c>
      <c r="D721">
        <v>9</v>
      </c>
      <c r="E721" t="b">
        <v>0</v>
      </c>
      <c r="F721">
        <v>1.2E-2</v>
      </c>
      <c r="G721">
        <v>16</v>
      </c>
      <c r="H721">
        <v>16</v>
      </c>
      <c r="I721">
        <v>82</v>
      </c>
      <c r="J721">
        <v>37</v>
      </c>
      <c r="K721">
        <v>0</v>
      </c>
      <c r="L721">
        <v>10</v>
      </c>
      <c r="M721">
        <f t="shared" si="1548"/>
        <v>0</v>
      </c>
      <c r="N721" t="b">
        <f t="shared" ref="N721" si="1577">AND(MIN($F719,$F720,$F721)=$F721,MAX($H719,$H720,$H721)=$H721)</f>
        <v>0</v>
      </c>
      <c r="O721" t="b">
        <f t="shared" ref="O721" si="1578">AND(NOT(N719),NOT(N720),N721)</f>
        <v>0</v>
      </c>
    </row>
    <row r="722" spans="1:15" x14ac:dyDescent="0.25">
      <c r="A722" t="s">
        <v>13</v>
      </c>
      <c r="B722" t="s">
        <v>14</v>
      </c>
      <c r="C722">
        <v>15</v>
      </c>
      <c r="D722">
        <v>0</v>
      </c>
      <c r="E722" t="b">
        <v>0</v>
      </c>
      <c r="F722">
        <v>0</v>
      </c>
      <c r="G722">
        <v>16</v>
      </c>
      <c r="H722">
        <v>0</v>
      </c>
      <c r="I722">
        <v>0</v>
      </c>
      <c r="J722">
        <v>0</v>
      </c>
      <c r="K722">
        <v>1</v>
      </c>
      <c r="L722">
        <v>0</v>
      </c>
      <c r="M722">
        <f t="shared" si="1548"/>
        <v>16</v>
      </c>
      <c r="N722" t="b">
        <f t="shared" ref="N722" si="1579">AND(MIN($F722,$F723,$F724)=$F722,MAX($H722,$H723,$H724)=$H722)</f>
        <v>1</v>
      </c>
      <c r="O722" t="b">
        <f t="shared" ref="O722" si="1580">AND(N722,NOT(N723),NOT(N724))</f>
        <v>0</v>
      </c>
    </row>
    <row r="723" spans="1:15" x14ac:dyDescent="0.25">
      <c r="A723" t="s">
        <v>15</v>
      </c>
      <c r="B723" t="s">
        <v>14</v>
      </c>
      <c r="C723">
        <v>15</v>
      </c>
      <c r="D723">
        <v>0</v>
      </c>
      <c r="E723" t="b">
        <v>0</v>
      </c>
      <c r="F723">
        <v>0</v>
      </c>
      <c r="G723">
        <v>16</v>
      </c>
      <c r="H723">
        <v>0</v>
      </c>
      <c r="I723">
        <v>0</v>
      </c>
      <c r="J723">
        <v>0</v>
      </c>
      <c r="K723">
        <v>1</v>
      </c>
      <c r="L723">
        <v>0</v>
      </c>
      <c r="M723">
        <f t="shared" si="1548"/>
        <v>16</v>
      </c>
      <c r="N723" t="b">
        <f t="shared" ref="N723" si="1581">AND(MIN($F722,$F723,$F724)=$F723,MAX($H722,$H723,$H724)=$H723)</f>
        <v>1</v>
      </c>
      <c r="O723" t="b">
        <f t="shared" ref="O723" si="1582">AND(NOT(N722),N723,NOT(N724))</f>
        <v>0</v>
      </c>
    </row>
    <row r="724" spans="1:15" x14ac:dyDescent="0.25">
      <c r="A724" t="s">
        <v>19</v>
      </c>
      <c r="B724" t="s">
        <v>14</v>
      </c>
      <c r="C724">
        <v>15</v>
      </c>
      <c r="D724">
        <v>0</v>
      </c>
      <c r="E724" t="b">
        <v>0</v>
      </c>
      <c r="F724">
        <v>0</v>
      </c>
      <c r="G724">
        <v>16</v>
      </c>
      <c r="H724">
        <v>0</v>
      </c>
      <c r="I724">
        <v>0</v>
      </c>
      <c r="J724">
        <v>0</v>
      </c>
      <c r="K724">
        <v>1</v>
      </c>
      <c r="L724">
        <v>0</v>
      </c>
      <c r="M724">
        <f t="shared" si="1548"/>
        <v>16</v>
      </c>
      <c r="N724" t="b">
        <f t="shared" ref="N724" si="1583">AND(MIN($F722,$F723,$F724)=$F724,MAX($H722,$H723,$H724)=$H724)</f>
        <v>1</v>
      </c>
      <c r="O724" t="b">
        <f t="shared" ref="O724" si="1584">AND(NOT(N722),NOT(N723),N724)</f>
        <v>0</v>
      </c>
    </row>
    <row r="725" spans="1:15" x14ac:dyDescent="0.25">
      <c r="A725" t="s">
        <v>13</v>
      </c>
      <c r="B725" t="s">
        <v>14</v>
      </c>
      <c r="C725">
        <v>15</v>
      </c>
      <c r="D725">
        <v>10</v>
      </c>
      <c r="E725" t="b">
        <v>0</v>
      </c>
      <c r="F725">
        <v>0.03</v>
      </c>
      <c r="G725">
        <v>16</v>
      </c>
      <c r="H725">
        <v>16</v>
      </c>
      <c r="I725">
        <v>660</v>
      </c>
      <c r="J725">
        <v>411</v>
      </c>
      <c r="K725">
        <v>188</v>
      </c>
      <c r="L725">
        <v>13</v>
      </c>
      <c r="M725">
        <f t="shared" si="1548"/>
        <v>0</v>
      </c>
      <c r="N725" t="b">
        <f t="shared" ref="N725" si="1585">AND(MIN($F725,$F726,$F727)=$F725,MAX($H725,$H726,$H727)=$H725)</f>
        <v>0</v>
      </c>
      <c r="O725" t="b">
        <f t="shared" ref="O725" si="1586">AND(N725,NOT(N726),NOT(N727))</f>
        <v>0</v>
      </c>
    </row>
    <row r="726" spans="1:15" x14ac:dyDescent="0.25">
      <c r="A726" t="s">
        <v>15</v>
      </c>
      <c r="B726" t="s">
        <v>14</v>
      </c>
      <c r="C726">
        <v>15</v>
      </c>
      <c r="D726">
        <v>10</v>
      </c>
      <c r="E726" t="b">
        <v>0</v>
      </c>
      <c r="F726">
        <v>0.01</v>
      </c>
      <c r="G726">
        <v>16</v>
      </c>
      <c r="H726">
        <v>16</v>
      </c>
      <c r="I726">
        <v>413</v>
      </c>
      <c r="J726">
        <v>411</v>
      </c>
      <c r="K726">
        <v>188</v>
      </c>
      <c r="L726">
        <v>13</v>
      </c>
      <c r="M726">
        <f t="shared" si="1548"/>
        <v>0</v>
      </c>
      <c r="N726" t="b">
        <f t="shared" ref="N726" si="1587">AND(MIN($F725,$F726,$F727)=$F726,MAX($H725,$H726,$H727)=$H726)</f>
        <v>1</v>
      </c>
      <c r="O726" t="b">
        <f t="shared" ref="O726" si="1588">AND(NOT(N725),N726,NOT(N727))</f>
        <v>1</v>
      </c>
    </row>
    <row r="727" spans="1:15" x14ac:dyDescent="0.25">
      <c r="A727" t="s">
        <v>19</v>
      </c>
      <c r="B727" t="s">
        <v>14</v>
      </c>
      <c r="C727">
        <v>15</v>
      </c>
      <c r="D727">
        <v>10</v>
      </c>
      <c r="E727" t="b">
        <v>0</v>
      </c>
      <c r="F727">
        <v>1.2999999999999999E-2</v>
      </c>
      <c r="G727">
        <v>16</v>
      </c>
      <c r="H727">
        <v>16</v>
      </c>
      <c r="I727">
        <v>660</v>
      </c>
      <c r="J727">
        <v>411</v>
      </c>
      <c r="K727">
        <v>188</v>
      </c>
      <c r="L727">
        <v>13</v>
      </c>
      <c r="M727">
        <f t="shared" si="1548"/>
        <v>0</v>
      </c>
      <c r="N727" t="b">
        <f t="shared" ref="N727" si="1589">AND(MIN($F725,$F726,$F727)=$F727,MAX($H725,$H726,$H727)=$H727)</f>
        <v>0</v>
      </c>
      <c r="O727" t="b">
        <f t="shared" ref="O727" si="1590">AND(NOT(N725),NOT(N726),N727)</f>
        <v>0</v>
      </c>
    </row>
    <row r="728" spans="1:15" x14ac:dyDescent="0.25">
      <c r="A728" t="s">
        <v>13</v>
      </c>
      <c r="B728" t="s">
        <v>14</v>
      </c>
      <c r="C728">
        <v>15</v>
      </c>
      <c r="D728">
        <v>11</v>
      </c>
      <c r="E728" t="b">
        <v>1</v>
      </c>
      <c r="F728">
        <v>10.000999999999999</v>
      </c>
      <c r="G728">
        <v>16</v>
      </c>
      <c r="H728">
        <v>0</v>
      </c>
      <c r="I728">
        <v>1015205</v>
      </c>
      <c r="J728">
        <v>1013405</v>
      </c>
      <c r="K728">
        <v>506700</v>
      </c>
      <c r="L728">
        <v>13</v>
      </c>
      <c r="M728">
        <f t="shared" si="1548"/>
        <v>16</v>
      </c>
      <c r="N728" t="b">
        <f t="shared" ref="N728" si="1591">AND(MIN($F728,$F729,$F730)=$F728,MAX($H728,$H729,$H730)=$H728)</f>
        <v>0</v>
      </c>
      <c r="O728" t="b">
        <f t="shared" ref="O728" si="1592">AND(N728,NOT(N729),NOT(N730))</f>
        <v>0</v>
      </c>
    </row>
    <row r="729" spans="1:15" x14ac:dyDescent="0.25">
      <c r="A729" t="s">
        <v>15</v>
      </c>
      <c r="B729" t="s">
        <v>14</v>
      </c>
      <c r="C729">
        <v>15</v>
      </c>
      <c r="D729">
        <v>11</v>
      </c>
      <c r="E729" t="b">
        <v>0</v>
      </c>
      <c r="F729">
        <v>0.27100000000000002</v>
      </c>
      <c r="G729">
        <v>16</v>
      </c>
      <c r="H729">
        <v>16</v>
      </c>
      <c r="I729">
        <v>643</v>
      </c>
      <c r="J729">
        <v>642</v>
      </c>
      <c r="K729">
        <v>303</v>
      </c>
      <c r="L729">
        <v>11</v>
      </c>
      <c r="M729">
        <f t="shared" si="1548"/>
        <v>0</v>
      </c>
      <c r="N729" t="b">
        <f t="shared" ref="N729" si="1593">AND(MIN($F728,$F729,$F730)=$F729,MAX($H728,$H729,$H730)=$H729)</f>
        <v>1</v>
      </c>
      <c r="O729" t="b">
        <f t="shared" ref="O729" si="1594">AND(NOT(N728),N729,NOT(N730))</f>
        <v>1</v>
      </c>
    </row>
    <row r="730" spans="1:15" x14ac:dyDescent="0.25">
      <c r="A730" t="s">
        <v>19</v>
      </c>
      <c r="B730" t="s">
        <v>14</v>
      </c>
      <c r="C730">
        <v>15</v>
      </c>
      <c r="D730">
        <v>11</v>
      </c>
      <c r="E730" t="b">
        <v>1</v>
      </c>
      <c r="F730">
        <v>10.000999999999999</v>
      </c>
      <c r="G730">
        <v>16</v>
      </c>
      <c r="H730">
        <v>0</v>
      </c>
      <c r="I730">
        <v>971958</v>
      </c>
      <c r="J730">
        <v>970238</v>
      </c>
      <c r="K730">
        <v>485117</v>
      </c>
      <c r="L730">
        <v>13</v>
      </c>
      <c r="M730">
        <f t="shared" si="1548"/>
        <v>16</v>
      </c>
      <c r="N730" t="b">
        <f t="shared" ref="N730" si="1595">AND(MIN($F728,$F729,$F730)=$F730,MAX($H728,$H729,$H730)=$H730)</f>
        <v>0</v>
      </c>
      <c r="O730" t="b">
        <f t="shared" ref="O730" si="1596">AND(NOT(N728),NOT(N729),N730)</f>
        <v>0</v>
      </c>
    </row>
    <row r="731" spans="1:15" x14ac:dyDescent="0.25">
      <c r="A731" t="s">
        <v>13</v>
      </c>
      <c r="B731" t="s">
        <v>14</v>
      </c>
      <c r="C731">
        <v>15</v>
      </c>
      <c r="D731">
        <v>12</v>
      </c>
      <c r="E731" t="b">
        <v>1</v>
      </c>
      <c r="F731">
        <v>13.108000000000001</v>
      </c>
      <c r="G731">
        <v>16</v>
      </c>
      <c r="H731">
        <v>0</v>
      </c>
      <c r="I731">
        <v>278</v>
      </c>
      <c r="J731">
        <v>251</v>
      </c>
      <c r="K731">
        <v>124</v>
      </c>
      <c r="L731">
        <v>12</v>
      </c>
      <c r="M731">
        <f t="shared" si="1548"/>
        <v>16</v>
      </c>
      <c r="N731" t="b">
        <f t="shared" ref="N731" si="1597">AND(MIN($F731,$F732,$F733)=$F731,MAX($H731,$H732,$H733)=$H731)</f>
        <v>0</v>
      </c>
      <c r="O731" t="b">
        <f t="shared" ref="O731" si="1598">AND(N731,NOT(N732),NOT(N733))</f>
        <v>0</v>
      </c>
    </row>
    <row r="732" spans="1:15" x14ac:dyDescent="0.25">
      <c r="A732" t="s">
        <v>15</v>
      </c>
      <c r="B732" t="s">
        <v>14</v>
      </c>
      <c r="C732">
        <v>15</v>
      </c>
      <c r="D732">
        <v>12</v>
      </c>
      <c r="E732" t="b">
        <v>1</v>
      </c>
      <c r="F732">
        <v>10.000999999999999</v>
      </c>
      <c r="G732">
        <v>16</v>
      </c>
      <c r="H732">
        <v>0</v>
      </c>
      <c r="I732">
        <v>90187</v>
      </c>
      <c r="J732">
        <v>90185</v>
      </c>
      <c r="K732">
        <v>45090</v>
      </c>
      <c r="L732">
        <v>13</v>
      </c>
      <c r="M732">
        <f t="shared" si="1548"/>
        <v>16</v>
      </c>
      <c r="N732" t="b">
        <f t="shared" ref="N732" si="1599">AND(MIN($F731,$F732,$F733)=$F732,MAX($H731,$H732,$H733)=$H732)</f>
        <v>1</v>
      </c>
      <c r="O732" t="b">
        <f t="shared" ref="O732" si="1600">AND(NOT(N731),N732,NOT(N733))</f>
        <v>1</v>
      </c>
    </row>
    <row r="733" spans="1:15" x14ac:dyDescent="0.25">
      <c r="A733" t="s">
        <v>19</v>
      </c>
      <c r="B733" t="s">
        <v>14</v>
      </c>
      <c r="C733">
        <v>15</v>
      </c>
      <c r="D733">
        <v>12</v>
      </c>
      <c r="E733" t="b">
        <v>1</v>
      </c>
      <c r="F733">
        <v>13.69</v>
      </c>
      <c r="G733">
        <v>16</v>
      </c>
      <c r="H733">
        <v>0</v>
      </c>
      <c r="I733">
        <v>278</v>
      </c>
      <c r="J733">
        <v>251</v>
      </c>
      <c r="K733">
        <v>124</v>
      </c>
      <c r="L733">
        <v>12</v>
      </c>
      <c r="M733">
        <f t="shared" si="1548"/>
        <v>16</v>
      </c>
      <c r="N733" t="b">
        <f t="shared" ref="N733" si="1601">AND(MIN($F731,$F732,$F733)=$F733,MAX($H731,$H732,$H733)=$H733)</f>
        <v>0</v>
      </c>
      <c r="O733" t="b">
        <f t="shared" ref="O733" si="1602">AND(NOT(N731),NOT(N732),N733)</f>
        <v>0</v>
      </c>
    </row>
    <row r="734" spans="1:15" x14ac:dyDescent="0.25">
      <c r="A734" t="s">
        <v>13</v>
      </c>
      <c r="B734" t="s">
        <v>14</v>
      </c>
      <c r="C734">
        <v>15</v>
      </c>
      <c r="D734">
        <v>13</v>
      </c>
      <c r="E734" t="b">
        <v>1</v>
      </c>
      <c r="F734">
        <v>10.000999999999999</v>
      </c>
      <c r="G734">
        <v>16</v>
      </c>
      <c r="H734">
        <v>0</v>
      </c>
      <c r="I734">
        <v>852112</v>
      </c>
      <c r="J734">
        <v>846938</v>
      </c>
      <c r="K734">
        <v>423467</v>
      </c>
      <c r="L734">
        <v>11</v>
      </c>
      <c r="M734">
        <f t="shared" si="1548"/>
        <v>16</v>
      </c>
      <c r="N734" t="b">
        <f t="shared" ref="N734" si="1603">AND(MIN($F734,$F735,$F736)=$F734,MAX($H734,$H735,$H736)=$H734)</f>
        <v>0</v>
      </c>
      <c r="O734" t="b">
        <f t="shared" ref="O734" si="1604">AND(N734,NOT(N735),NOT(N736))</f>
        <v>0</v>
      </c>
    </row>
    <row r="735" spans="1:15" x14ac:dyDescent="0.25">
      <c r="A735" t="s">
        <v>15</v>
      </c>
      <c r="B735" t="s">
        <v>14</v>
      </c>
      <c r="C735">
        <v>15</v>
      </c>
      <c r="D735">
        <v>13</v>
      </c>
      <c r="E735" t="b">
        <v>0</v>
      </c>
      <c r="F735">
        <v>9.077</v>
      </c>
      <c r="G735">
        <v>16</v>
      </c>
      <c r="H735">
        <v>16</v>
      </c>
      <c r="I735">
        <v>95950</v>
      </c>
      <c r="J735">
        <v>95947</v>
      </c>
      <c r="K735">
        <v>47955</v>
      </c>
      <c r="L735">
        <v>13</v>
      </c>
      <c r="M735">
        <f t="shared" si="1548"/>
        <v>0</v>
      </c>
      <c r="N735" t="b">
        <f t="shared" ref="N735" si="1605">AND(MIN($F734,$F735,$F736)=$F735,MAX($H734,$H735,$H736)=$H735)</f>
        <v>1</v>
      </c>
      <c r="O735" t="b">
        <f t="shared" ref="O735" si="1606">AND(NOT(N734),N735,NOT(N736))</f>
        <v>1</v>
      </c>
    </row>
    <row r="736" spans="1:15" x14ac:dyDescent="0.25">
      <c r="A736" t="s">
        <v>19</v>
      </c>
      <c r="B736" t="s">
        <v>14</v>
      </c>
      <c r="C736">
        <v>15</v>
      </c>
      <c r="D736">
        <v>13</v>
      </c>
      <c r="E736" t="b">
        <v>1</v>
      </c>
      <c r="F736">
        <v>10.000999999999999</v>
      </c>
      <c r="G736">
        <v>16</v>
      </c>
      <c r="H736">
        <v>0</v>
      </c>
      <c r="I736">
        <v>808659</v>
      </c>
      <c r="J736">
        <v>803745</v>
      </c>
      <c r="K736">
        <v>401871</v>
      </c>
      <c r="L736">
        <v>11</v>
      </c>
      <c r="M736">
        <f t="shared" si="1548"/>
        <v>16</v>
      </c>
      <c r="N736" t="b">
        <f t="shared" ref="N736" si="1607">AND(MIN($F734,$F735,$F736)=$F736,MAX($H734,$H735,$H736)=$H736)</f>
        <v>0</v>
      </c>
      <c r="O736" t="b">
        <f t="shared" ref="O736" si="1608">AND(NOT(N734),NOT(N735),N736)</f>
        <v>0</v>
      </c>
    </row>
    <row r="737" spans="1:15" x14ac:dyDescent="0.25">
      <c r="A737" t="s">
        <v>13</v>
      </c>
      <c r="B737" t="s">
        <v>14</v>
      </c>
      <c r="C737">
        <v>15</v>
      </c>
      <c r="D737">
        <v>14</v>
      </c>
      <c r="E737" t="b">
        <v>1</v>
      </c>
      <c r="F737">
        <v>10.003</v>
      </c>
      <c r="G737">
        <v>16</v>
      </c>
      <c r="H737">
        <v>0</v>
      </c>
      <c r="I737">
        <v>858534</v>
      </c>
      <c r="J737">
        <v>857458</v>
      </c>
      <c r="K737">
        <v>428728</v>
      </c>
      <c r="L737">
        <v>10</v>
      </c>
      <c r="M737">
        <f t="shared" si="1548"/>
        <v>16</v>
      </c>
      <c r="N737" t="b">
        <f t="shared" ref="N737" si="1609">AND(MIN($F737,$F738,$F739)=$F737,MAX($H737,$H738,$H739)=$H737)</f>
        <v>0</v>
      </c>
      <c r="O737" t="b">
        <f t="shared" ref="O737" si="1610">AND(N737,NOT(N738),NOT(N739))</f>
        <v>0</v>
      </c>
    </row>
    <row r="738" spans="1:15" x14ac:dyDescent="0.25">
      <c r="A738" t="s">
        <v>15</v>
      </c>
      <c r="B738" t="s">
        <v>14</v>
      </c>
      <c r="C738">
        <v>15</v>
      </c>
      <c r="D738">
        <v>14</v>
      </c>
      <c r="E738" t="b">
        <v>0</v>
      </c>
      <c r="F738">
        <v>0.13900000000000001</v>
      </c>
      <c r="G738">
        <v>16</v>
      </c>
      <c r="H738">
        <v>16</v>
      </c>
      <c r="I738">
        <v>643</v>
      </c>
      <c r="J738">
        <v>642</v>
      </c>
      <c r="K738">
        <v>303</v>
      </c>
      <c r="L738">
        <v>11</v>
      </c>
      <c r="M738">
        <f t="shared" si="1548"/>
        <v>0</v>
      </c>
      <c r="N738" t="b">
        <f t="shared" ref="N738" si="1611">AND(MIN($F737,$F738,$F739)=$F738,MAX($H737,$H738,$H739)=$H738)</f>
        <v>1</v>
      </c>
      <c r="O738" t="b">
        <f t="shared" ref="O738" si="1612">AND(NOT(N737),N738,NOT(N739))</f>
        <v>1</v>
      </c>
    </row>
    <row r="739" spans="1:15" x14ac:dyDescent="0.25">
      <c r="A739" t="s">
        <v>19</v>
      </c>
      <c r="B739" t="s">
        <v>14</v>
      </c>
      <c r="C739">
        <v>15</v>
      </c>
      <c r="D739">
        <v>14</v>
      </c>
      <c r="E739" t="b">
        <v>1</v>
      </c>
      <c r="F739">
        <v>10.000999999999999</v>
      </c>
      <c r="G739">
        <v>16</v>
      </c>
      <c r="H739">
        <v>0</v>
      </c>
      <c r="I739">
        <v>908921</v>
      </c>
      <c r="J739">
        <v>907781</v>
      </c>
      <c r="K739">
        <v>453889</v>
      </c>
      <c r="L739">
        <v>10</v>
      </c>
      <c r="M739">
        <f t="shared" si="1548"/>
        <v>16</v>
      </c>
      <c r="N739" t="b">
        <f t="shared" ref="N739" si="1613">AND(MIN($F737,$F738,$F739)=$F739,MAX($H737,$H738,$H739)=$H739)</f>
        <v>0</v>
      </c>
      <c r="O739" t="b">
        <f t="shared" ref="O739" si="1614">AND(NOT(N737),NOT(N738),N739)</f>
        <v>0</v>
      </c>
    </row>
    <row r="740" spans="1:15" x14ac:dyDescent="0.25">
      <c r="A740" t="s">
        <v>13</v>
      </c>
      <c r="B740" t="s">
        <v>14</v>
      </c>
      <c r="C740">
        <v>15</v>
      </c>
      <c r="D740">
        <v>15</v>
      </c>
      <c r="E740" t="b">
        <v>0</v>
      </c>
      <c r="F740">
        <v>0.312</v>
      </c>
      <c r="G740">
        <v>16</v>
      </c>
      <c r="H740">
        <v>16</v>
      </c>
      <c r="I740">
        <v>29276</v>
      </c>
      <c r="J740">
        <v>15530</v>
      </c>
      <c r="K740">
        <v>7747</v>
      </c>
      <c r="L740">
        <v>16</v>
      </c>
      <c r="M740">
        <f t="shared" si="1548"/>
        <v>0</v>
      </c>
      <c r="N740" t="b">
        <f t="shared" ref="N740" si="1615">AND(MIN($F740,$F741,$F742)=$F740,MAX($H740,$H741,$H742)=$H740)</f>
        <v>0</v>
      </c>
      <c r="O740" t="b">
        <f t="shared" ref="O740" si="1616">AND(N740,NOT(N741),NOT(N742))</f>
        <v>0</v>
      </c>
    </row>
    <row r="741" spans="1:15" x14ac:dyDescent="0.25">
      <c r="A741" t="s">
        <v>15</v>
      </c>
      <c r="B741" t="s">
        <v>14</v>
      </c>
      <c r="C741">
        <v>15</v>
      </c>
      <c r="D741">
        <v>15</v>
      </c>
      <c r="E741" t="b">
        <v>0</v>
      </c>
      <c r="F741">
        <v>0.14299999999999999</v>
      </c>
      <c r="G741">
        <v>16</v>
      </c>
      <c r="H741">
        <v>16</v>
      </c>
      <c r="I741">
        <v>15582</v>
      </c>
      <c r="J741">
        <v>15530</v>
      </c>
      <c r="K741">
        <v>7747</v>
      </c>
      <c r="L741">
        <v>16</v>
      </c>
      <c r="M741">
        <f t="shared" si="1548"/>
        <v>0</v>
      </c>
      <c r="N741" t="b">
        <f t="shared" ref="N741" si="1617">AND(MIN($F740,$F741,$F742)=$F741,MAX($H740,$H741,$H742)=$H741)</f>
        <v>1</v>
      </c>
      <c r="O741" t="b">
        <f t="shared" ref="O741" si="1618">AND(NOT(N740),N741,NOT(N742))</f>
        <v>1</v>
      </c>
    </row>
    <row r="742" spans="1:15" x14ac:dyDescent="0.25">
      <c r="A742" t="s">
        <v>19</v>
      </c>
      <c r="B742" t="s">
        <v>14</v>
      </c>
      <c r="C742">
        <v>15</v>
      </c>
      <c r="D742">
        <v>15</v>
      </c>
      <c r="E742" t="b">
        <v>0</v>
      </c>
      <c r="F742">
        <v>0.26700000000000002</v>
      </c>
      <c r="G742">
        <v>16</v>
      </c>
      <c r="H742">
        <v>16</v>
      </c>
      <c r="I742">
        <v>29276</v>
      </c>
      <c r="J742">
        <v>15530</v>
      </c>
      <c r="K742">
        <v>7747</v>
      </c>
      <c r="L742">
        <v>16</v>
      </c>
      <c r="M742">
        <f t="shared" si="1548"/>
        <v>0</v>
      </c>
      <c r="N742" t="b">
        <f t="shared" ref="N742" si="1619">AND(MIN($F740,$F741,$F742)=$F742,MAX($H740,$H741,$H742)=$H742)</f>
        <v>0</v>
      </c>
      <c r="O742" t="b">
        <f t="shared" ref="O742" si="1620">AND(NOT(N740),NOT(N741),N742)</f>
        <v>0</v>
      </c>
    </row>
    <row r="743" spans="1:15" x14ac:dyDescent="0.25">
      <c r="A743" t="s">
        <v>13</v>
      </c>
      <c r="B743" t="s">
        <v>14</v>
      </c>
      <c r="C743">
        <v>15</v>
      </c>
      <c r="D743">
        <v>16</v>
      </c>
      <c r="E743" t="b">
        <v>1</v>
      </c>
      <c r="F743">
        <v>10.002000000000001</v>
      </c>
      <c r="G743">
        <v>16</v>
      </c>
      <c r="H743">
        <v>0</v>
      </c>
      <c r="I743">
        <v>588320</v>
      </c>
      <c r="J743">
        <v>587537</v>
      </c>
      <c r="K743">
        <v>293767</v>
      </c>
      <c r="L743">
        <v>17</v>
      </c>
      <c r="M743">
        <f t="shared" si="1548"/>
        <v>16</v>
      </c>
      <c r="N743" t="b">
        <f t="shared" ref="N743" si="1621">AND(MIN($F743,$F744,$F745)=$F743,MAX($H743,$H744,$H745)=$H743)</f>
        <v>0</v>
      </c>
      <c r="O743" t="b">
        <f t="shared" ref="O743" si="1622">AND(N743,NOT(N744),NOT(N745))</f>
        <v>0</v>
      </c>
    </row>
    <row r="744" spans="1:15" x14ac:dyDescent="0.25">
      <c r="A744" t="s">
        <v>15</v>
      </c>
      <c r="B744" t="s">
        <v>14</v>
      </c>
      <c r="C744">
        <v>15</v>
      </c>
      <c r="D744">
        <v>16</v>
      </c>
      <c r="E744" t="b">
        <v>1</v>
      </c>
      <c r="F744">
        <v>10.000999999999999</v>
      </c>
      <c r="G744">
        <v>16</v>
      </c>
      <c r="H744">
        <v>0</v>
      </c>
      <c r="I744">
        <v>21300</v>
      </c>
      <c r="J744">
        <v>21298</v>
      </c>
      <c r="K744">
        <v>10647</v>
      </c>
      <c r="L744">
        <v>13</v>
      </c>
      <c r="M744">
        <f t="shared" si="1548"/>
        <v>16</v>
      </c>
      <c r="N744" t="b">
        <f t="shared" ref="N744" si="1623">AND(MIN($F743,$F744,$F745)=$F744,MAX($H743,$H744,$H745)=$H744)</f>
        <v>1</v>
      </c>
      <c r="O744" t="b">
        <f t="shared" ref="O744" si="1624">AND(NOT(N743),N744,NOT(N745))</f>
        <v>0</v>
      </c>
    </row>
    <row r="745" spans="1:15" x14ac:dyDescent="0.25">
      <c r="A745" t="s">
        <v>19</v>
      </c>
      <c r="B745" t="s">
        <v>14</v>
      </c>
      <c r="C745">
        <v>15</v>
      </c>
      <c r="D745">
        <v>16</v>
      </c>
      <c r="E745" t="b">
        <v>1</v>
      </c>
      <c r="F745">
        <v>10.000999999999999</v>
      </c>
      <c r="G745">
        <v>16</v>
      </c>
      <c r="H745">
        <v>0</v>
      </c>
      <c r="I745">
        <v>564289</v>
      </c>
      <c r="J745">
        <v>563529</v>
      </c>
      <c r="K745">
        <v>281763</v>
      </c>
      <c r="L745">
        <v>17</v>
      </c>
      <c r="M745">
        <f t="shared" si="1548"/>
        <v>16</v>
      </c>
      <c r="N745" t="b">
        <f t="shared" ref="N745" si="1625">AND(MIN($F743,$F744,$F745)=$F745,MAX($H743,$H744,$H745)=$H745)</f>
        <v>1</v>
      </c>
      <c r="O745" t="b">
        <f t="shared" ref="O745" si="1626">AND(NOT(N743),NOT(N744),N745)</f>
        <v>0</v>
      </c>
    </row>
    <row r="746" spans="1:15" x14ac:dyDescent="0.25">
      <c r="A746" t="s">
        <v>13</v>
      </c>
      <c r="B746" t="s">
        <v>14</v>
      </c>
      <c r="C746">
        <v>15</v>
      </c>
      <c r="D746">
        <v>17</v>
      </c>
      <c r="E746" t="b">
        <v>0</v>
      </c>
      <c r="F746">
        <v>2.419</v>
      </c>
      <c r="G746">
        <v>16</v>
      </c>
      <c r="H746">
        <v>16</v>
      </c>
      <c r="I746">
        <v>342248</v>
      </c>
      <c r="J746">
        <v>215362</v>
      </c>
      <c r="K746">
        <v>107663</v>
      </c>
      <c r="L746">
        <v>13</v>
      </c>
      <c r="M746">
        <f t="shared" si="1548"/>
        <v>0</v>
      </c>
      <c r="N746" t="b">
        <f t="shared" ref="N746" si="1627">AND(MIN($F746,$F747,$F748)=$F746,MAX($H746,$H747,$H748)=$H746)</f>
        <v>0</v>
      </c>
      <c r="O746" t="b">
        <f t="shared" ref="O746" si="1628">AND(N746,NOT(N747),NOT(N748))</f>
        <v>0</v>
      </c>
    </row>
    <row r="747" spans="1:15" x14ac:dyDescent="0.25">
      <c r="A747" t="s">
        <v>15</v>
      </c>
      <c r="B747" t="s">
        <v>14</v>
      </c>
      <c r="C747">
        <v>15</v>
      </c>
      <c r="D747">
        <v>17</v>
      </c>
      <c r="E747" t="b">
        <v>0</v>
      </c>
      <c r="F747">
        <v>1.41</v>
      </c>
      <c r="G747">
        <v>16</v>
      </c>
      <c r="H747">
        <v>16</v>
      </c>
      <c r="I747">
        <v>215537</v>
      </c>
      <c r="J747">
        <v>215362</v>
      </c>
      <c r="K747">
        <v>107663</v>
      </c>
      <c r="L747">
        <v>13</v>
      </c>
      <c r="M747">
        <f t="shared" si="1548"/>
        <v>0</v>
      </c>
      <c r="N747" t="b">
        <f t="shared" ref="N747" si="1629">AND(MIN($F746,$F747,$F748)=$F747,MAX($H746,$H747,$H748)=$H747)</f>
        <v>1</v>
      </c>
      <c r="O747" t="b">
        <f t="shared" ref="O747" si="1630">AND(NOT(N746),N747,NOT(N748))</f>
        <v>1</v>
      </c>
    </row>
    <row r="748" spans="1:15" x14ac:dyDescent="0.25">
      <c r="A748" t="s">
        <v>19</v>
      </c>
      <c r="B748" t="s">
        <v>14</v>
      </c>
      <c r="C748">
        <v>15</v>
      </c>
      <c r="D748">
        <v>17</v>
      </c>
      <c r="E748" t="b">
        <v>0</v>
      </c>
      <c r="F748">
        <v>2.4710000000000001</v>
      </c>
      <c r="G748">
        <v>16</v>
      </c>
      <c r="H748">
        <v>16</v>
      </c>
      <c r="I748">
        <v>342248</v>
      </c>
      <c r="J748">
        <v>215362</v>
      </c>
      <c r="K748">
        <v>107663</v>
      </c>
      <c r="L748">
        <v>13</v>
      </c>
      <c r="M748">
        <f t="shared" si="1548"/>
        <v>0</v>
      </c>
      <c r="N748" t="b">
        <f t="shared" ref="N748" si="1631">AND(MIN($F746,$F747,$F748)=$F748,MAX($H746,$H747,$H748)=$H748)</f>
        <v>0</v>
      </c>
      <c r="O748" t="b">
        <f t="shared" ref="O748" si="1632">AND(NOT(N746),NOT(N747),N748)</f>
        <v>0</v>
      </c>
    </row>
    <row r="749" spans="1:15" x14ac:dyDescent="0.25">
      <c r="A749" t="s">
        <v>13</v>
      </c>
      <c r="B749" t="s">
        <v>14</v>
      </c>
      <c r="C749">
        <v>15</v>
      </c>
      <c r="D749">
        <v>18</v>
      </c>
      <c r="E749" t="b">
        <v>1</v>
      </c>
      <c r="F749">
        <v>10.000999999999999</v>
      </c>
      <c r="G749">
        <v>16</v>
      </c>
      <c r="H749">
        <v>0</v>
      </c>
      <c r="I749">
        <v>947729</v>
      </c>
      <c r="J749">
        <v>946537</v>
      </c>
      <c r="K749">
        <v>473267</v>
      </c>
      <c r="L749">
        <v>13</v>
      </c>
      <c r="M749">
        <f t="shared" si="1548"/>
        <v>16</v>
      </c>
      <c r="N749" t="b">
        <f t="shared" ref="N749" si="1633">AND(MIN($F749,$F750,$F751)=$F749,MAX($H749,$H750,$H751)=$H749)</f>
        <v>0</v>
      </c>
      <c r="O749" t="b">
        <f t="shared" ref="O749" si="1634">AND(N749,NOT(N750),NOT(N751))</f>
        <v>0</v>
      </c>
    </row>
    <row r="750" spans="1:15" x14ac:dyDescent="0.25">
      <c r="A750" t="s">
        <v>15</v>
      </c>
      <c r="B750" t="s">
        <v>14</v>
      </c>
      <c r="C750">
        <v>15</v>
      </c>
      <c r="D750">
        <v>18</v>
      </c>
      <c r="E750" t="b">
        <v>0</v>
      </c>
      <c r="F750">
        <v>0.11</v>
      </c>
      <c r="G750">
        <v>16</v>
      </c>
      <c r="H750">
        <v>16</v>
      </c>
      <c r="I750">
        <v>477</v>
      </c>
      <c r="J750">
        <v>476</v>
      </c>
      <c r="K750">
        <v>220</v>
      </c>
      <c r="L750">
        <v>11</v>
      </c>
      <c r="M750">
        <f t="shared" si="1548"/>
        <v>0</v>
      </c>
      <c r="N750" t="b">
        <f t="shared" ref="N750" si="1635">AND(MIN($F749,$F750,$F751)=$F750,MAX($H749,$H750,$H751)=$H750)</f>
        <v>1</v>
      </c>
      <c r="O750" t="b">
        <f t="shared" ref="O750" si="1636">AND(NOT(N749),N750,NOT(N751))</f>
        <v>1</v>
      </c>
    </row>
    <row r="751" spans="1:15" x14ac:dyDescent="0.25">
      <c r="A751" t="s">
        <v>19</v>
      </c>
      <c r="B751" t="s">
        <v>14</v>
      </c>
      <c r="C751">
        <v>15</v>
      </c>
      <c r="D751">
        <v>18</v>
      </c>
      <c r="E751" t="b">
        <v>1</v>
      </c>
      <c r="F751">
        <v>10.000999999999999</v>
      </c>
      <c r="G751">
        <v>16</v>
      </c>
      <c r="H751">
        <v>0</v>
      </c>
      <c r="I751">
        <v>982061</v>
      </c>
      <c r="J751">
        <v>980829</v>
      </c>
      <c r="K751">
        <v>490413</v>
      </c>
      <c r="L751">
        <v>13</v>
      </c>
      <c r="M751">
        <f t="shared" si="1548"/>
        <v>16</v>
      </c>
      <c r="N751" t="b">
        <f t="shared" ref="N751" si="1637">AND(MIN($F749,$F750,$F751)=$F751,MAX($H749,$H750,$H751)=$H751)</f>
        <v>0</v>
      </c>
      <c r="O751" t="b">
        <f t="shared" ref="O751" si="1638">AND(NOT(N749),NOT(N750),N751)</f>
        <v>0</v>
      </c>
    </row>
    <row r="752" spans="1:15" x14ac:dyDescent="0.25">
      <c r="A752" t="s">
        <v>13</v>
      </c>
      <c r="B752" t="s">
        <v>14</v>
      </c>
      <c r="C752">
        <v>15</v>
      </c>
      <c r="D752">
        <v>19</v>
      </c>
      <c r="E752" t="b">
        <v>1</v>
      </c>
      <c r="F752">
        <v>10.000999999999999</v>
      </c>
      <c r="G752">
        <v>16</v>
      </c>
      <c r="H752">
        <v>0</v>
      </c>
      <c r="I752">
        <v>802397</v>
      </c>
      <c r="J752">
        <v>801009</v>
      </c>
      <c r="K752">
        <v>400503</v>
      </c>
      <c r="L752">
        <v>10</v>
      </c>
      <c r="M752">
        <f t="shared" si="1548"/>
        <v>16</v>
      </c>
      <c r="N752" t="b">
        <f t="shared" ref="N752" si="1639">AND(MIN($F752,$F753,$F754)=$F752,MAX($H752,$H753,$H754)=$H752)</f>
        <v>0</v>
      </c>
      <c r="O752" t="b">
        <f t="shared" ref="O752" si="1640">AND(N752,NOT(N753),NOT(N754))</f>
        <v>0</v>
      </c>
    </row>
    <row r="753" spans="1:15" x14ac:dyDescent="0.25">
      <c r="A753" t="s">
        <v>15</v>
      </c>
      <c r="B753" t="s">
        <v>14</v>
      </c>
      <c r="C753">
        <v>15</v>
      </c>
      <c r="D753">
        <v>19</v>
      </c>
      <c r="E753" t="b">
        <v>0</v>
      </c>
      <c r="F753">
        <v>5.3999999999999999E-2</v>
      </c>
      <c r="G753">
        <v>16</v>
      </c>
      <c r="H753">
        <v>16</v>
      </c>
      <c r="I753">
        <v>941</v>
      </c>
      <c r="J753">
        <v>940</v>
      </c>
      <c r="K753">
        <v>452</v>
      </c>
      <c r="L753">
        <v>11</v>
      </c>
      <c r="M753">
        <f t="shared" si="1548"/>
        <v>0</v>
      </c>
      <c r="N753" t="b">
        <f t="shared" ref="N753" si="1641">AND(MIN($F752,$F753,$F754)=$F753,MAX($H752,$H753,$H754)=$H753)</f>
        <v>1</v>
      </c>
      <c r="O753" t="b">
        <f t="shared" ref="O753" si="1642">AND(NOT(N752),N753,NOT(N754))</f>
        <v>1</v>
      </c>
    </row>
    <row r="754" spans="1:15" x14ac:dyDescent="0.25">
      <c r="A754" t="s">
        <v>19</v>
      </c>
      <c r="B754" t="s">
        <v>14</v>
      </c>
      <c r="C754">
        <v>15</v>
      </c>
      <c r="D754">
        <v>19</v>
      </c>
      <c r="E754" t="b">
        <v>1</v>
      </c>
      <c r="F754">
        <v>10.000999999999999</v>
      </c>
      <c r="G754">
        <v>16</v>
      </c>
      <c r="H754">
        <v>0</v>
      </c>
      <c r="I754">
        <v>802138</v>
      </c>
      <c r="J754">
        <v>800750</v>
      </c>
      <c r="K754">
        <v>400374</v>
      </c>
      <c r="L754">
        <v>10</v>
      </c>
      <c r="M754">
        <f t="shared" si="1548"/>
        <v>16</v>
      </c>
      <c r="N754" t="b">
        <f t="shared" ref="N754" si="1643">AND(MIN($F752,$F753,$F754)=$F754,MAX($H752,$H753,$H754)=$H754)</f>
        <v>0</v>
      </c>
      <c r="O754" t="b">
        <f t="shared" ref="O754" si="1644">AND(NOT(N752),NOT(N753),N754)</f>
        <v>0</v>
      </c>
    </row>
    <row r="755" spans="1:15" x14ac:dyDescent="0.25">
      <c r="A755" t="s">
        <v>13</v>
      </c>
      <c r="B755" t="s">
        <v>14</v>
      </c>
      <c r="C755">
        <v>15</v>
      </c>
      <c r="D755">
        <v>1</v>
      </c>
      <c r="E755" t="b">
        <v>0</v>
      </c>
      <c r="F755">
        <v>0</v>
      </c>
      <c r="G755">
        <v>16</v>
      </c>
      <c r="H755">
        <v>0</v>
      </c>
      <c r="I755">
        <v>0</v>
      </c>
      <c r="J755">
        <v>0</v>
      </c>
      <c r="K755">
        <v>1</v>
      </c>
      <c r="L755">
        <v>0</v>
      </c>
      <c r="M755">
        <f t="shared" si="1548"/>
        <v>16</v>
      </c>
      <c r="N755" t="b">
        <f t="shared" ref="N755" si="1645">AND(MIN($F755,$F756,$F757)=$F755,MAX($H755,$H756,$H757)=$H755)</f>
        <v>1</v>
      </c>
      <c r="O755" t="b">
        <f t="shared" ref="O755" si="1646">AND(N755,NOT(N756),NOT(N757))</f>
        <v>0</v>
      </c>
    </row>
    <row r="756" spans="1:15" x14ac:dyDescent="0.25">
      <c r="A756" t="s">
        <v>15</v>
      </c>
      <c r="B756" t="s">
        <v>14</v>
      </c>
      <c r="C756">
        <v>15</v>
      </c>
      <c r="D756">
        <v>1</v>
      </c>
      <c r="E756" t="b">
        <v>0</v>
      </c>
      <c r="F756">
        <v>0</v>
      </c>
      <c r="G756">
        <v>16</v>
      </c>
      <c r="H756">
        <v>0</v>
      </c>
      <c r="I756">
        <v>0</v>
      </c>
      <c r="J756">
        <v>0</v>
      </c>
      <c r="K756">
        <v>1</v>
      </c>
      <c r="L756">
        <v>0</v>
      </c>
      <c r="M756">
        <f t="shared" si="1548"/>
        <v>16</v>
      </c>
      <c r="N756" t="b">
        <f t="shared" ref="N756" si="1647">AND(MIN($F755,$F756,$F757)=$F756,MAX($H755,$H756,$H757)=$H756)</f>
        <v>1</v>
      </c>
      <c r="O756" t="b">
        <f t="shared" ref="O756" si="1648">AND(NOT(N755),N756,NOT(N757))</f>
        <v>0</v>
      </c>
    </row>
    <row r="757" spans="1:15" x14ac:dyDescent="0.25">
      <c r="A757" t="s">
        <v>19</v>
      </c>
      <c r="B757" t="s">
        <v>14</v>
      </c>
      <c r="C757">
        <v>15</v>
      </c>
      <c r="D757">
        <v>1</v>
      </c>
      <c r="E757" t="b">
        <v>0</v>
      </c>
      <c r="F757">
        <v>0</v>
      </c>
      <c r="G757">
        <v>16</v>
      </c>
      <c r="H757">
        <v>0</v>
      </c>
      <c r="I757">
        <v>0</v>
      </c>
      <c r="J757">
        <v>0</v>
      </c>
      <c r="K757">
        <v>1</v>
      </c>
      <c r="L757">
        <v>0</v>
      </c>
      <c r="M757">
        <f t="shared" si="1548"/>
        <v>16</v>
      </c>
      <c r="N757" t="b">
        <f t="shared" ref="N757" si="1649">AND(MIN($F755,$F756,$F757)=$F757,MAX($H755,$H756,$H757)=$H757)</f>
        <v>1</v>
      </c>
      <c r="O757" t="b">
        <f t="shared" ref="O757" si="1650">AND(NOT(N755),NOT(N756),N757)</f>
        <v>0</v>
      </c>
    </row>
    <row r="758" spans="1:15" x14ac:dyDescent="0.25">
      <c r="A758" t="s">
        <v>13</v>
      </c>
      <c r="B758" t="s">
        <v>14</v>
      </c>
      <c r="C758">
        <v>15</v>
      </c>
      <c r="D758">
        <v>20</v>
      </c>
      <c r="E758" t="b">
        <v>1</v>
      </c>
      <c r="F758">
        <v>16.48</v>
      </c>
      <c r="G758">
        <v>16</v>
      </c>
      <c r="H758">
        <v>0</v>
      </c>
      <c r="I758">
        <v>129072</v>
      </c>
      <c r="J758">
        <v>128898</v>
      </c>
      <c r="K758">
        <v>64448</v>
      </c>
      <c r="L758">
        <v>18</v>
      </c>
      <c r="M758">
        <f t="shared" si="1548"/>
        <v>16</v>
      </c>
      <c r="N758" t="b">
        <f t="shared" ref="N758" si="1651">AND(MIN($F758,$F759,$F760)=$F758,MAX($H758,$H759,$H760)=$H758)</f>
        <v>0</v>
      </c>
      <c r="O758" t="b">
        <f t="shared" ref="O758" si="1652">AND(N758,NOT(N759),NOT(N760))</f>
        <v>0</v>
      </c>
    </row>
    <row r="759" spans="1:15" x14ac:dyDescent="0.25">
      <c r="A759" t="s">
        <v>15</v>
      </c>
      <c r="B759" t="s">
        <v>14</v>
      </c>
      <c r="C759">
        <v>15</v>
      </c>
      <c r="D759">
        <v>20</v>
      </c>
      <c r="E759" t="b">
        <v>1</v>
      </c>
      <c r="F759">
        <v>10.000999999999999</v>
      </c>
      <c r="G759">
        <v>16</v>
      </c>
      <c r="H759">
        <v>0</v>
      </c>
      <c r="I759">
        <v>36490</v>
      </c>
      <c r="J759">
        <v>36488</v>
      </c>
      <c r="K759">
        <v>18242</v>
      </c>
      <c r="L759">
        <v>13</v>
      </c>
      <c r="M759">
        <f t="shared" si="1548"/>
        <v>16</v>
      </c>
      <c r="N759" t="b">
        <f t="shared" ref="N759" si="1653">AND(MIN($F758,$F759,$F760)=$F759,MAX($H758,$H759,$H760)=$H759)</f>
        <v>1</v>
      </c>
      <c r="O759" t="b">
        <f t="shared" ref="O759" si="1654">AND(NOT(N758),N759,NOT(N760))</f>
        <v>1</v>
      </c>
    </row>
    <row r="760" spans="1:15" x14ac:dyDescent="0.25">
      <c r="A760" t="s">
        <v>19</v>
      </c>
      <c r="B760" t="s">
        <v>14</v>
      </c>
      <c r="C760">
        <v>15</v>
      </c>
      <c r="D760">
        <v>20</v>
      </c>
      <c r="E760" t="b">
        <v>1</v>
      </c>
      <c r="F760">
        <v>16.658000000000001</v>
      </c>
      <c r="G760">
        <v>16</v>
      </c>
      <c r="H760">
        <v>0</v>
      </c>
      <c r="I760">
        <v>129072</v>
      </c>
      <c r="J760">
        <v>128898</v>
      </c>
      <c r="K760">
        <v>64448</v>
      </c>
      <c r="L760">
        <v>18</v>
      </c>
      <c r="M760">
        <f t="shared" si="1548"/>
        <v>16</v>
      </c>
      <c r="N760" t="b">
        <f t="shared" ref="N760" si="1655">AND(MIN($F758,$F759,$F760)=$F760,MAX($H758,$H759,$H760)=$H760)</f>
        <v>0</v>
      </c>
      <c r="O760" t="b">
        <f t="shared" ref="O760" si="1656">AND(NOT(N758),NOT(N759),N760)</f>
        <v>0</v>
      </c>
    </row>
    <row r="761" spans="1:15" x14ac:dyDescent="0.25">
      <c r="A761" t="s">
        <v>13</v>
      </c>
      <c r="B761" t="s">
        <v>14</v>
      </c>
      <c r="C761">
        <v>15</v>
      </c>
      <c r="D761">
        <v>21</v>
      </c>
      <c r="E761" t="b">
        <v>1</v>
      </c>
      <c r="F761">
        <v>10.000999999999999</v>
      </c>
      <c r="G761">
        <v>16</v>
      </c>
      <c r="H761">
        <v>0</v>
      </c>
      <c r="I761">
        <v>646485</v>
      </c>
      <c r="J761">
        <v>639054</v>
      </c>
      <c r="K761">
        <v>319525</v>
      </c>
      <c r="L761">
        <v>11</v>
      </c>
      <c r="M761">
        <f t="shared" si="1548"/>
        <v>16</v>
      </c>
      <c r="N761" t="b">
        <f t="shared" ref="N761" si="1657">AND(MIN($F761,$F762,$F763)=$F761,MAX($H761,$H762,$H763)=$H761)</f>
        <v>0</v>
      </c>
      <c r="O761" t="b">
        <f t="shared" ref="O761" si="1658">AND(N761,NOT(N762),NOT(N763))</f>
        <v>0</v>
      </c>
    </row>
    <row r="762" spans="1:15" x14ac:dyDescent="0.25">
      <c r="A762" t="s">
        <v>15</v>
      </c>
      <c r="B762" t="s">
        <v>14</v>
      </c>
      <c r="C762">
        <v>15</v>
      </c>
      <c r="D762">
        <v>21</v>
      </c>
      <c r="E762" t="b">
        <v>0</v>
      </c>
      <c r="F762">
        <v>1.5369999999999999</v>
      </c>
      <c r="G762">
        <v>16</v>
      </c>
      <c r="H762">
        <v>16</v>
      </c>
      <c r="I762">
        <v>6108</v>
      </c>
      <c r="J762">
        <v>6106</v>
      </c>
      <c r="K762">
        <v>3035</v>
      </c>
      <c r="L762">
        <v>13</v>
      </c>
      <c r="M762">
        <f t="shared" si="1548"/>
        <v>0</v>
      </c>
      <c r="N762" t="b">
        <f t="shared" ref="N762" si="1659">AND(MIN($F761,$F762,$F763)=$F762,MAX($H761,$H762,$H763)=$H762)</f>
        <v>1</v>
      </c>
      <c r="O762" t="b">
        <f t="shared" ref="O762" si="1660">AND(NOT(N761),N762,NOT(N763))</f>
        <v>1</v>
      </c>
    </row>
    <row r="763" spans="1:15" x14ac:dyDescent="0.25">
      <c r="A763" t="s">
        <v>19</v>
      </c>
      <c r="B763" t="s">
        <v>14</v>
      </c>
      <c r="C763">
        <v>15</v>
      </c>
      <c r="D763">
        <v>21</v>
      </c>
      <c r="E763" t="b">
        <v>1</v>
      </c>
      <c r="F763">
        <v>10.000999999999999</v>
      </c>
      <c r="G763">
        <v>16</v>
      </c>
      <c r="H763">
        <v>0</v>
      </c>
      <c r="I763">
        <v>702534</v>
      </c>
      <c r="J763">
        <v>694459</v>
      </c>
      <c r="K763">
        <v>347228</v>
      </c>
      <c r="L763">
        <v>11</v>
      </c>
      <c r="M763">
        <f t="shared" si="1548"/>
        <v>16</v>
      </c>
      <c r="N763" t="b">
        <f t="shared" ref="N763" si="1661">AND(MIN($F761,$F762,$F763)=$F763,MAX($H761,$H762,$H763)=$H763)</f>
        <v>0</v>
      </c>
      <c r="O763" t="b">
        <f t="shared" ref="O763" si="1662">AND(NOT(N761),NOT(N762),N763)</f>
        <v>0</v>
      </c>
    </row>
    <row r="764" spans="1:15" x14ac:dyDescent="0.25">
      <c r="A764" t="s">
        <v>13</v>
      </c>
      <c r="B764" t="s">
        <v>14</v>
      </c>
      <c r="C764">
        <v>15</v>
      </c>
      <c r="D764">
        <v>22</v>
      </c>
      <c r="E764" t="b">
        <v>1</v>
      </c>
      <c r="F764">
        <v>10.009</v>
      </c>
      <c r="G764">
        <v>16</v>
      </c>
      <c r="H764">
        <v>0</v>
      </c>
      <c r="I764">
        <v>763790</v>
      </c>
      <c r="J764">
        <v>762637</v>
      </c>
      <c r="K764">
        <v>381318</v>
      </c>
      <c r="L764">
        <v>9</v>
      </c>
      <c r="M764">
        <f t="shared" si="1548"/>
        <v>16</v>
      </c>
      <c r="N764" t="b">
        <f t="shared" ref="N764" si="1663">AND(MIN($F764,$F765,$F766)=$F764,MAX($H764,$H765,$H766)=$H764)</f>
        <v>0</v>
      </c>
      <c r="O764" t="b">
        <f t="shared" ref="O764" si="1664">AND(N764,NOT(N765),NOT(N766))</f>
        <v>0</v>
      </c>
    </row>
    <row r="765" spans="1:15" x14ac:dyDescent="0.25">
      <c r="A765" t="s">
        <v>15</v>
      </c>
      <c r="B765" t="s">
        <v>14</v>
      </c>
      <c r="C765">
        <v>15</v>
      </c>
      <c r="D765">
        <v>22</v>
      </c>
      <c r="E765" t="b">
        <v>0</v>
      </c>
      <c r="F765">
        <v>0.433</v>
      </c>
      <c r="G765">
        <v>16</v>
      </c>
      <c r="H765">
        <v>16</v>
      </c>
      <c r="I765">
        <v>16114</v>
      </c>
      <c r="J765">
        <v>16112</v>
      </c>
      <c r="K765">
        <v>8038</v>
      </c>
      <c r="L765">
        <v>13</v>
      </c>
      <c r="M765">
        <f t="shared" si="1548"/>
        <v>0</v>
      </c>
      <c r="N765" t="b">
        <f t="shared" ref="N765" si="1665">AND(MIN($F764,$F765,$F766)=$F765,MAX($H764,$H765,$H766)=$H765)</f>
        <v>1</v>
      </c>
      <c r="O765" t="b">
        <f t="shared" ref="O765" si="1666">AND(NOT(N764),N765,NOT(N766))</f>
        <v>1</v>
      </c>
    </row>
    <row r="766" spans="1:15" x14ac:dyDescent="0.25">
      <c r="A766" t="s">
        <v>19</v>
      </c>
      <c r="B766" t="s">
        <v>14</v>
      </c>
      <c r="C766">
        <v>15</v>
      </c>
      <c r="D766">
        <v>22</v>
      </c>
      <c r="E766" t="b">
        <v>1</v>
      </c>
      <c r="F766">
        <v>10.000999999999999</v>
      </c>
      <c r="G766">
        <v>16</v>
      </c>
      <c r="H766">
        <v>0</v>
      </c>
      <c r="I766">
        <v>839071</v>
      </c>
      <c r="J766">
        <v>837810</v>
      </c>
      <c r="K766">
        <v>418904</v>
      </c>
      <c r="L766">
        <v>9</v>
      </c>
      <c r="M766">
        <f t="shared" si="1548"/>
        <v>16</v>
      </c>
      <c r="N766" t="b">
        <f t="shared" ref="N766" si="1667">AND(MIN($F764,$F765,$F766)=$F766,MAX($H764,$H765,$H766)=$H766)</f>
        <v>0</v>
      </c>
      <c r="O766" t="b">
        <f t="shared" ref="O766" si="1668">AND(NOT(N764),NOT(N765),N766)</f>
        <v>0</v>
      </c>
    </row>
    <row r="767" spans="1:15" x14ac:dyDescent="0.25">
      <c r="A767" t="s">
        <v>13</v>
      </c>
      <c r="B767" t="s">
        <v>14</v>
      </c>
      <c r="C767">
        <v>15</v>
      </c>
      <c r="D767">
        <v>23</v>
      </c>
      <c r="E767" t="b">
        <v>1</v>
      </c>
      <c r="F767">
        <v>10.000999999999999</v>
      </c>
      <c r="G767">
        <v>16</v>
      </c>
      <c r="H767">
        <v>0</v>
      </c>
      <c r="I767">
        <v>937849</v>
      </c>
      <c r="J767">
        <v>936668</v>
      </c>
      <c r="K767">
        <v>468332</v>
      </c>
      <c r="L767">
        <v>11</v>
      </c>
      <c r="M767">
        <f t="shared" si="1548"/>
        <v>16</v>
      </c>
      <c r="N767" t="b">
        <f t="shared" ref="N767" si="1669">AND(MIN($F767,$F768,$F769)=$F767,MAX($H767,$H768,$H769)=$H767)</f>
        <v>0</v>
      </c>
      <c r="O767" t="b">
        <f t="shared" ref="O767" si="1670">AND(N767,NOT(N768),NOT(N769))</f>
        <v>0</v>
      </c>
    </row>
    <row r="768" spans="1:15" x14ac:dyDescent="0.25">
      <c r="A768" t="s">
        <v>15</v>
      </c>
      <c r="B768" t="s">
        <v>14</v>
      </c>
      <c r="C768">
        <v>15</v>
      </c>
      <c r="D768">
        <v>23</v>
      </c>
      <c r="E768" t="b">
        <v>0</v>
      </c>
      <c r="F768">
        <v>4.3999999999999997E-2</v>
      </c>
      <c r="G768">
        <v>16</v>
      </c>
      <c r="H768">
        <v>16</v>
      </c>
      <c r="I768">
        <v>1265</v>
      </c>
      <c r="J768">
        <v>1264</v>
      </c>
      <c r="K768">
        <v>614</v>
      </c>
      <c r="L768">
        <v>11</v>
      </c>
      <c r="M768">
        <f t="shared" si="1548"/>
        <v>0</v>
      </c>
      <c r="N768" t="b">
        <f t="shared" ref="N768" si="1671">AND(MIN($F767,$F768,$F769)=$F768,MAX($H767,$H768,$H769)=$H768)</f>
        <v>1</v>
      </c>
      <c r="O768" t="b">
        <f t="shared" ref="O768" si="1672">AND(NOT(N767),N768,NOT(N769))</f>
        <v>1</v>
      </c>
    </row>
    <row r="769" spans="1:15" x14ac:dyDescent="0.25">
      <c r="A769" t="s">
        <v>19</v>
      </c>
      <c r="B769" t="s">
        <v>14</v>
      </c>
      <c r="C769">
        <v>15</v>
      </c>
      <c r="D769">
        <v>23</v>
      </c>
      <c r="E769" t="b">
        <v>1</v>
      </c>
      <c r="F769">
        <v>10.000999999999999</v>
      </c>
      <c r="G769">
        <v>16</v>
      </c>
      <c r="H769">
        <v>0</v>
      </c>
      <c r="I769">
        <v>1015009</v>
      </c>
      <c r="J769">
        <v>1013732</v>
      </c>
      <c r="K769">
        <v>506864</v>
      </c>
      <c r="L769">
        <v>11</v>
      </c>
      <c r="M769">
        <f t="shared" si="1548"/>
        <v>16</v>
      </c>
      <c r="N769" t="b">
        <f t="shared" ref="N769" si="1673">AND(MIN($F767,$F768,$F769)=$F769,MAX($H767,$H768,$H769)=$H769)</f>
        <v>0</v>
      </c>
      <c r="O769" t="b">
        <f t="shared" ref="O769" si="1674">AND(NOT(N767),NOT(N768),N769)</f>
        <v>0</v>
      </c>
    </row>
    <row r="770" spans="1:15" x14ac:dyDescent="0.25">
      <c r="A770" t="s">
        <v>13</v>
      </c>
      <c r="B770" t="s">
        <v>14</v>
      </c>
      <c r="C770">
        <v>15</v>
      </c>
      <c r="D770">
        <v>24</v>
      </c>
      <c r="E770" t="b">
        <v>0</v>
      </c>
      <c r="F770">
        <v>2.9000000000000001E-2</v>
      </c>
      <c r="G770">
        <v>16</v>
      </c>
      <c r="H770">
        <v>16</v>
      </c>
      <c r="I770">
        <v>774</v>
      </c>
      <c r="J770">
        <v>498</v>
      </c>
      <c r="K770">
        <v>231</v>
      </c>
      <c r="L770">
        <v>11</v>
      </c>
      <c r="M770">
        <f t="shared" si="1548"/>
        <v>0</v>
      </c>
      <c r="N770" t="b">
        <f t="shared" ref="N770" si="1675">AND(MIN($F770,$F771,$F772)=$F770,MAX($H770,$H771,$H772)=$H770)</f>
        <v>1</v>
      </c>
      <c r="O770" t="b">
        <f t="shared" ref="O770" si="1676">AND(N770,NOT(N771),NOT(N772))</f>
        <v>1</v>
      </c>
    </row>
    <row r="771" spans="1:15" x14ac:dyDescent="0.25">
      <c r="A771" t="s">
        <v>15</v>
      </c>
      <c r="B771" t="s">
        <v>14</v>
      </c>
      <c r="C771">
        <v>15</v>
      </c>
      <c r="D771">
        <v>24</v>
      </c>
      <c r="E771" t="b">
        <v>0</v>
      </c>
      <c r="F771">
        <v>9.9000000000000005E-2</v>
      </c>
      <c r="G771">
        <v>16</v>
      </c>
      <c r="H771">
        <v>16</v>
      </c>
      <c r="I771">
        <v>499</v>
      </c>
      <c r="J771">
        <v>498</v>
      </c>
      <c r="K771">
        <v>231</v>
      </c>
      <c r="L771">
        <v>11</v>
      </c>
      <c r="M771">
        <f t="shared" ref="M771:M834" si="1677">G771-H771</f>
        <v>0</v>
      </c>
      <c r="N771" t="b">
        <f t="shared" ref="N771" si="1678">AND(MIN($F770,$F771,$F772)=$F771,MAX($H770,$H771,$H772)=$H771)</f>
        <v>0</v>
      </c>
      <c r="O771" t="b">
        <f t="shared" ref="O771" si="1679">AND(NOT(N770),N771,NOT(N772))</f>
        <v>0</v>
      </c>
    </row>
    <row r="772" spans="1:15" x14ac:dyDescent="0.25">
      <c r="A772" t="s">
        <v>19</v>
      </c>
      <c r="B772" t="s">
        <v>14</v>
      </c>
      <c r="C772">
        <v>15</v>
      </c>
      <c r="D772">
        <v>24</v>
      </c>
      <c r="E772" t="b">
        <v>0</v>
      </c>
      <c r="F772">
        <v>3.4000000000000002E-2</v>
      </c>
      <c r="G772">
        <v>16</v>
      </c>
      <c r="H772">
        <v>16</v>
      </c>
      <c r="I772">
        <v>774</v>
      </c>
      <c r="J772">
        <v>498</v>
      </c>
      <c r="K772">
        <v>231</v>
      </c>
      <c r="L772">
        <v>11</v>
      </c>
      <c r="M772">
        <f t="shared" si="1677"/>
        <v>0</v>
      </c>
      <c r="N772" t="b">
        <f t="shared" ref="N772" si="1680">AND(MIN($F770,$F771,$F772)=$F772,MAX($H770,$H771,$H772)=$H772)</f>
        <v>0</v>
      </c>
      <c r="O772" t="b">
        <f t="shared" ref="O772" si="1681">AND(NOT(N770),NOT(N771),N772)</f>
        <v>0</v>
      </c>
    </row>
    <row r="773" spans="1:15" x14ac:dyDescent="0.25">
      <c r="A773" t="s">
        <v>13</v>
      </c>
      <c r="B773" t="s">
        <v>14</v>
      </c>
      <c r="C773">
        <v>15</v>
      </c>
      <c r="D773">
        <v>25</v>
      </c>
      <c r="E773" t="b">
        <v>0</v>
      </c>
      <c r="F773">
        <v>3.819</v>
      </c>
      <c r="G773">
        <v>16</v>
      </c>
      <c r="H773">
        <v>16</v>
      </c>
      <c r="I773">
        <v>516197</v>
      </c>
      <c r="J773">
        <v>315424</v>
      </c>
      <c r="K773">
        <v>157694</v>
      </c>
      <c r="L773">
        <v>13</v>
      </c>
      <c r="M773">
        <f t="shared" si="1677"/>
        <v>0</v>
      </c>
      <c r="N773" t="b">
        <f t="shared" ref="N773" si="1682">AND(MIN($F773,$F774,$F775)=$F773,MAX($H773,$H774,$H775)=$H773)</f>
        <v>0</v>
      </c>
      <c r="O773" t="b">
        <f t="shared" ref="O773" si="1683">AND(N773,NOT(N774),NOT(N775))</f>
        <v>0</v>
      </c>
    </row>
    <row r="774" spans="1:15" x14ac:dyDescent="0.25">
      <c r="A774" t="s">
        <v>15</v>
      </c>
      <c r="B774" t="s">
        <v>14</v>
      </c>
      <c r="C774">
        <v>15</v>
      </c>
      <c r="D774">
        <v>25</v>
      </c>
      <c r="E774" t="b">
        <v>0</v>
      </c>
      <c r="F774">
        <v>2.1019999999999999</v>
      </c>
      <c r="G774">
        <v>16</v>
      </c>
      <c r="H774">
        <v>16</v>
      </c>
      <c r="I774">
        <v>315979</v>
      </c>
      <c r="J774">
        <v>315424</v>
      </c>
      <c r="K774">
        <v>157694</v>
      </c>
      <c r="L774">
        <v>13</v>
      </c>
      <c r="M774">
        <f t="shared" si="1677"/>
        <v>0</v>
      </c>
      <c r="N774" t="b">
        <f t="shared" ref="N774" si="1684">AND(MIN($F773,$F774,$F775)=$F774,MAX($H773,$H774,$H775)=$H774)</f>
        <v>1</v>
      </c>
      <c r="O774" t="b">
        <f t="shared" ref="O774" si="1685">AND(NOT(N773),N774,NOT(N775))</f>
        <v>1</v>
      </c>
    </row>
    <row r="775" spans="1:15" x14ac:dyDescent="0.25">
      <c r="A775" t="s">
        <v>19</v>
      </c>
      <c r="B775" t="s">
        <v>14</v>
      </c>
      <c r="C775">
        <v>15</v>
      </c>
      <c r="D775">
        <v>25</v>
      </c>
      <c r="E775" t="b">
        <v>0</v>
      </c>
      <c r="F775">
        <v>3.7869999999999999</v>
      </c>
      <c r="G775">
        <v>16</v>
      </c>
      <c r="H775">
        <v>16</v>
      </c>
      <c r="I775">
        <v>516197</v>
      </c>
      <c r="J775">
        <v>315424</v>
      </c>
      <c r="K775">
        <v>157694</v>
      </c>
      <c r="L775">
        <v>13</v>
      </c>
      <c r="M775">
        <f t="shared" si="1677"/>
        <v>0</v>
      </c>
      <c r="N775" t="b">
        <f t="shared" ref="N775" si="1686">AND(MIN($F773,$F774,$F775)=$F775,MAX($H773,$H774,$H775)=$H775)</f>
        <v>0</v>
      </c>
      <c r="O775" t="b">
        <f t="shared" ref="O775" si="1687">AND(NOT(N773),NOT(N774),N775)</f>
        <v>0</v>
      </c>
    </row>
    <row r="776" spans="1:15" x14ac:dyDescent="0.25">
      <c r="A776" t="s">
        <v>13</v>
      </c>
      <c r="B776" t="s">
        <v>14</v>
      </c>
      <c r="C776">
        <v>15</v>
      </c>
      <c r="D776">
        <v>26</v>
      </c>
      <c r="E776" t="b">
        <v>1</v>
      </c>
      <c r="F776">
        <v>10.000999999999999</v>
      </c>
      <c r="G776">
        <v>16</v>
      </c>
      <c r="H776">
        <v>0</v>
      </c>
      <c r="I776">
        <v>1069458</v>
      </c>
      <c r="J776">
        <v>1066866</v>
      </c>
      <c r="K776">
        <v>533431</v>
      </c>
      <c r="L776">
        <v>13</v>
      </c>
      <c r="M776">
        <f t="shared" si="1677"/>
        <v>16</v>
      </c>
      <c r="N776" t="b">
        <f t="shared" ref="N776" si="1688">AND(MIN($F776,$F777,$F778)=$F776,MAX($H776,$H777,$H778)=$H776)</f>
        <v>0</v>
      </c>
      <c r="O776" t="b">
        <f t="shared" ref="O776" si="1689">AND(N776,NOT(N777),NOT(N778))</f>
        <v>0</v>
      </c>
    </row>
    <row r="777" spans="1:15" x14ac:dyDescent="0.25">
      <c r="A777" t="s">
        <v>15</v>
      </c>
      <c r="B777" t="s">
        <v>14</v>
      </c>
      <c r="C777">
        <v>15</v>
      </c>
      <c r="D777">
        <v>26</v>
      </c>
      <c r="E777" t="b">
        <v>0</v>
      </c>
      <c r="F777">
        <v>0.17799999999999999</v>
      </c>
      <c r="G777">
        <v>16</v>
      </c>
      <c r="H777">
        <v>16</v>
      </c>
      <c r="I777">
        <v>445</v>
      </c>
      <c r="J777">
        <v>444</v>
      </c>
      <c r="K777">
        <v>204</v>
      </c>
      <c r="L777">
        <v>11</v>
      </c>
      <c r="M777">
        <f t="shared" si="1677"/>
        <v>0</v>
      </c>
      <c r="N777" t="b">
        <f t="shared" ref="N777" si="1690">AND(MIN($F776,$F777,$F778)=$F777,MAX($H776,$H777,$H778)=$H777)</f>
        <v>1</v>
      </c>
      <c r="O777" t="b">
        <f t="shared" ref="O777" si="1691">AND(NOT(N776),N777,NOT(N778))</f>
        <v>1</v>
      </c>
    </row>
    <row r="778" spans="1:15" x14ac:dyDescent="0.25">
      <c r="A778" t="s">
        <v>19</v>
      </c>
      <c r="B778" t="s">
        <v>14</v>
      </c>
      <c r="C778">
        <v>15</v>
      </c>
      <c r="D778">
        <v>26</v>
      </c>
      <c r="E778" t="b">
        <v>1</v>
      </c>
      <c r="F778">
        <v>10.000999999999999</v>
      </c>
      <c r="G778">
        <v>16</v>
      </c>
      <c r="H778">
        <v>0</v>
      </c>
      <c r="I778">
        <v>1063412</v>
      </c>
      <c r="J778">
        <v>1060836</v>
      </c>
      <c r="K778">
        <v>530416</v>
      </c>
      <c r="L778">
        <v>13</v>
      </c>
      <c r="M778">
        <f t="shared" si="1677"/>
        <v>16</v>
      </c>
      <c r="N778" t="b">
        <f t="shared" ref="N778" si="1692">AND(MIN($F776,$F777,$F778)=$F778,MAX($H776,$H777,$H778)=$H778)</f>
        <v>0</v>
      </c>
      <c r="O778" t="b">
        <f t="shared" ref="O778" si="1693">AND(NOT(N776),NOT(N777),N778)</f>
        <v>0</v>
      </c>
    </row>
    <row r="779" spans="1:15" x14ac:dyDescent="0.25">
      <c r="A779" t="s">
        <v>13</v>
      </c>
      <c r="B779" t="s">
        <v>14</v>
      </c>
      <c r="C779">
        <v>15</v>
      </c>
      <c r="D779">
        <v>27</v>
      </c>
      <c r="E779" t="b">
        <v>1</v>
      </c>
      <c r="F779">
        <v>10.000999999999999</v>
      </c>
      <c r="G779">
        <v>16</v>
      </c>
      <c r="H779">
        <v>0</v>
      </c>
      <c r="I779">
        <v>908205</v>
      </c>
      <c r="J779">
        <v>907053</v>
      </c>
      <c r="K779">
        <v>453526</v>
      </c>
      <c r="L779">
        <v>25</v>
      </c>
      <c r="M779">
        <f t="shared" si="1677"/>
        <v>16</v>
      </c>
      <c r="N779" t="b">
        <f t="shared" ref="N779" si="1694">AND(MIN($F779,$F780,$F781)=$F779,MAX($H779,$H780,$H781)=$H779)</f>
        <v>0</v>
      </c>
      <c r="O779" t="b">
        <f t="shared" ref="O779" si="1695">AND(N779,NOT(N780),NOT(N781))</f>
        <v>0</v>
      </c>
    </row>
    <row r="780" spans="1:15" x14ac:dyDescent="0.25">
      <c r="A780" t="s">
        <v>15</v>
      </c>
      <c r="B780" t="s">
        <v>14</v>
      </c>
      <c r="C780">
        <v>15</v>
      </c>
      <c r="D780">
        <v>27</v>
      </c>
      <c r="E780" t="b">
        <v>0</v>
      </c>
      <c r="F780">
        <v>0.436</v>
      </c>
      <c r="G780">
        <v>16</v>
      </c>
      <c r="H780">
        <v>16</v>
      </c>
      <c r="I780">
        <v>34104</v>
      </c>
      <c r="J780">
        <v>34102</v>
      </c>
      <c r="K780">
        <v>17033</v>
      </c>
      <c r="L780">
        <v>13</v>
      </c>
      <c r="M780">
        <f t="shared" si="1677"/>
        <v>0</v>
      </c>
      <c r="N780" t="b">
        <f t="shared" ref="N780" si="1696">AND(MIN($F779,$F780,$F781)=$F780,MAX($H779,$H780,$H781)=$H780)</f>
        <v>1</v>
      </c>
      <c r="O780" t="b">
        <f t="shared" ref="O780" si="1697">AND(NOT(N779),N780,NOT(N781))</f>
        <v>1</v>
      </c>
    </row>
    <row r="781" spans="1:15" x14ac:dyDescent="0.25">
      <c r="A781" t="s">
        <v>19</v>
      </c>
      <c r="B781" t="s">
        <v>14</v>
      </c>
      <c r="C781">
        <v>15</v>
      </c>
      <c r="D781">
        <v>27</v>
      </c>
      <c r="E781" t="b">
        <v>1</v>
      </c>
      <c r="F781">
        <v>10.000999999999999</v>
      </c>
      <c r="G781">
        <v>16</v>
      </c>
      <c r="H781">
        <v>0</v>
      </c>
      <c r="I781">
        <v>958910</v>
      </c>
      <c r="J781">
        <v>957693</v>
      </c>
      <c r="K781">
        <v>478845</v>
      </c>
      <c r="L781">
        <v>25</v>
      </c>
      <c r="M781">
        <f t="shared" si="1677"/>
        <v>16</v>
      </c>
      <c r="N781" t="b">
        <f t="shared" ref="N781" si="1698">AND(MIN($F779,$F780,$F781)=$F781,MAX($H779,$H780,$H781)=$H781)</f>
        <v>0</v>
      </c>
      <c r="O781" t="b">
        <f t="shared" ref="O781" si="1699">AND(NOT(N779),NOT(N780),N781)</f>
        <v>0</v>
      </c>
    </row>
    <row r="782" spans="1:15" x14ac:dyDescent="0.25">
      <c r="A782" t="s">
        <v>13</v>
      </c>
      <c r="B782" t="s">
        <v>14</v>
      </c>
      <c r="C782">
        <v>15</v>
      </c>
      <c r="D782">
        <v>28</v>
      </c>
      <c r="E782" t="b">
        <v>1</v>
      </c>
      <c r="F782">
        <v>10.002000000000001</v>
      </c>
      <c r="G782">
        <v>16</v>
      </c>
      <c r="H782">
        <v>0</v>
      </c>
      <c r="I782">
        <v>970057</v>
      </c>
      <c r="J782">
        <v>968490</v>
      </c>
      <c r="K782">
        <v>484243</v>
      </c>
      <c r="L782">
        <v>18</v>
      </c>
      <c r="M782">
        <f t="shared" si="1677"/>
        <v>16</v>
      </c>
      <c r="N782" t="b">
        <f t="shared" ref="N782" si="1700">AND(MIN($F782,$F783,$F784)=$F782,MAX($H782,$H783,$H784)=$H782)</f>
        <v>0</v>
      </c>
      <c r="O782" t="b">
        <f t="shared" ref="O782" si="1701">AND(N782,NOT(N783),NOT(N784))</f>
        <v>0</v>
      </c>
    </row>
    <row r="783" spans="1:15" x14ac:dyDescent="0.25">
      <c r="A783" t="s">
        <v>15</v>
      </c>
      <c r="B783" t="s">
        <v>14</v>
      </c>
      <c r="C783">
        <v>15</v>
      </c>
      <c r="D783">
        <v>28</v>
      </c>
      <c r="E783" t="b">
        <v>1</v>
      </c>
      <c r="F783">
        <v>10.000999999999999</v>
      </c>
      <c r="G783">
        <v>16</v>
      </c>
      <c r="H783">
        <v>0</v>
      </c>
      <c r="I783">
        <v>71578</v>
      </c>
      <c r="J783">
        <v>71576</v>
      </c>
      <c r="K783">
        <v>35786</v>
      </c>
      <c r="L783">
        <v>13</v>
      </c>
      <c r="M783">
        <f t="shared" si="1677"/>
        <v>16</v>
      </c>
      <c r="N783" t="b">
        <f t="shared" ref="N783" si="1702">AND(MIN($F782,$F783,$F784)=$F783,MAX($H782,$H783,$H784)=$H783)</f>
        <v>1</v>
      </c>
      <c r="O783" t="b">
        <f t="shared" ref="O783" si="1703">AND(NOT(N782),N783,NOT(N784))</f>
        <v>0</v>
      </c>
    </row>
    <row r="784" spans="1:15" x14ac:dyDescent="0.25">
      <c r="A784" t="s">
        <v>19</v>
      </c>
      <c r="B784" t="s">
        <v>14</v>
      </c>
      <c r="C784">
        <v>15</v>
      </c>
      <c r="D784">
        <v>28</v>
      </c>
      <c r="E784" t="b">
        <v>1</v>
      </c>
      <c r="F784">
        <v>10.000999999999999</v>
      </c>
      <c r="G784">
        <v>16</v>
      </c>
      <c r="H784">
        <v>0</v>
      </c>
      <c r="I784">
        <v>1070971</v>
      </c>
      <c r="J784">
        <v>1069256</v>
      </c>
      <c r="K784">
        <v>534626</v>
      </c>
      <c r="L784">
        <v>18</v>
      </c>
      <c r="M784">
        <f t="shared" si="1677"/>
        <v>16</v>
      </c>
      <c r="N784" t="b">
        <f t="shared" ref="N784" si="1704">AND(MIN($F782,$F783,$F784)=$F784,MAX($H782,$H783,$H784)=$H784)</f>
        <v>1</v>
      </c>
      <c r="O784" t="b">
        <f t="shared" ref="O784" si="1705">AND(NOT(N782),NOT(N783),N784)</f>
        <v>0</v>
      </c>
    </row>
    <row r="785" spans="1:15" x14ac:dyDescent="0.25">
      <c r="A785" t="s">
        <v>13</v>
      </c>
      <c r="B785" t="s">
        <v>14</v>
      </c>
      <c r="C785">
        <v>15</v>
      </c>
      <c r="D785">
        <v>29</v>
      </c>
      <c r="E785" t="b">
        <v>0</v>
      </c>
      <c r="F785">
        <v>3.5999999999999997E-2</v>
      </c>
      <c r="G785">
        <v>16</v>
      </c>
      <c r="H785">
        <v>16</v>
      </c>
      <c r="I785">
        <v>2582</v>
      </c>
      <c r="J785">
        <v>2350</v>
      </c>
      <c r="K785">
        <v>1157</v>
      </c>
      <c r="L785">
        <v>16</v>
      </c>
      <c r="M785">
        <f t="shared" si="1677"/>
        <v>0</v>
      </c>
      <c r="N785" t="b">
        <f t="shared" ref="N785" si="1706">AND(MIN($F785,$F786,$F787)=$F785,MAX($H785,$H786,$H787)=$H785)</f>
        <v>1</v>
      </c>
      <c r="O785" t="b">
        <f t="shared" ref="O785" si="1707">AND(N785,NOT(N786),NOT(N787))</f>
        <v>1</v>
      </c>
    </row>
    <row r="786" spans="1:15" x14ac:dyDescent="0.25">
      <c r="A786" t="s">
        <v>15</v>
      </c>
      <c r="B786" t="s">
        <v>14</v>
      </c>
      <c r="C786">
        <v>15</v>
      </c>
      <c r="D786">
        <v>29</v>
      </c>
      <c r="E786" t="b">
        <v>0</v>
      </c>
      <c r="F786">
        <v>0.16500000000000001</v>
      </c>
      <c r="G786">
        <v>16</v>
      </c>
      <c r="H786">
        <v>16</v>
      </c>
      <c r="I786">
        <v>18420</v>
      </c>
      <c r="J786">
        <v>18418</v>
      </c>
      <c r="K786">
        <v>9191</v>
      </c>
      <c r="L786">
        <v>14</v>
      </c>
      <c r="M786">
        <f t="shared" si="1677"/>
        <v>0</v>
      </c>
      <c r="N786" t="b">
        <f t="shared" ref="N786" si="1708">AND(MIN($F785,$F786,$F787)=$F786,MAX($H785,$H786,$H787)=$H786)</f>
        <v>0</v>
      </c>
      <c r="O786" t="b">
        <f t="shared" ref="O786" si="1709">AND(NOT(N785),N786,NOT(N787))</f>
        <v>0</v>
      </c>
    </row>
    <row r="787" spans="1:15" x14ac:dyDescent="0.25">
      <c r="A787" t="s">
        <v>19</v>
      </c>
      <c r="B787" t="s">
        <v>14</v>
      </c>
      <c r="C787">
        <v>15</v>
      </c>
      <c r="D787">
        <v>29</v>
      </c>
      <c r="E787" t="b">
        <v>0</v>
      </c>
      <c r="F787">
        <v>3.9E-2</v>
      </c>
      <c r="G787">
        <v>16</v>
      </c>
      <c r="H787">
        <v>16</v>
      </c>
      <c r="I787">
        <v>2582</v>
      </c>
      <c r="J787">
        <v>2350</v>
      </c>
      <c r="K787">
        <v>1157</v>
      </c>
      <c r="L787">
        <v>16</v>
      </c>
      <c r="M787">
        <f t="shared" si="1677"/>
        <v>0</v>
      </c>
      <c r="N787" t="b">
        <f t="shared" ref="N787" si="1710">AND(MIN($F785,$F786,$F787)=$F787,MAX($H785,$H786,$H787)=$H787)</f>
        <v>0</v>
      </c>
      <c r="O787" t="b">
        <f t="shared" ref="O787" si="1711">AND(NOT(N785),NOT(N786),N787)</f>
        <v>0</v>
      </c>
    </row>
    <row r="788" spans="1:15" x14ac:dyDescent="0.25">
      <c r="A788" t="s">
        <v>13</v>
      </c>
      <c r="B788" t="s">
        <v>14</v>
      </c>
      <c r="C788">
        <v>15</v>
      </c>
      <c r="D788">
        <v>2</v>
      </c>
      <c r="E788" t="b">
        <v>0</v>
      </c>
      <c r="F788">
        <v>5.0000000000000001E-3</v>
      </c>
      <c r="G788">
        <v>16</v>
      </c>
      <c r="H788">
        <v>16</v>
      </c>
      <c r="I788">
        <v>62</v>
      </c>
      <c r="J788">
        <v>34</v>
      </c>
      <c r="K788">
        <v>0</v>
      </c>
      <c r="L788">
        <v>10</v>
      </c>
      <c r="M788">
        <f t="shared" si="1677"/>
        <v>0</v>
      </c>
      <c r="N788" t="b">
        <f t="shared" ref="N788" si="1712">AND(MIN($F788,$F789,$F790)=$F788,MAX($H788,$H789,$H790)=$H788)</f>
        <v>0</v>
      </c>
      <c r="O788" t="b">
        <f t="shared" ref="O788" si="1713">AND(N788,NOT(N789),NOT(N790))</f>
        <v>0</v>
      </c>
    </row>
    <row r="789" spans="1:15" x14ac:dyDescent="0.25">
      <c r="A789" t="s">
        <v>15</v>
      </c>
      <c r="B789" t="s">
        <v>14</v>
      </c>
      <c r="C789">
        <v>15</v>
      </c>
      <c r="D789">
        <v>2</v>
      </c>
      <c r="E789" t="b">
        <v>0</v>
      </c>
      <c r="F789">
        <v>4.0000000000000001E-3</v>
      </c>
      <c r="G789">
        <v>16</v>
      </c>
      <c r="H789">
        <v>16</v>
      </c>
      <c r="I789">
        <v>35</v>
      </c>
      <c r="J789">
        <v>34</v>
      </c>
      <c r="K789">
        <v>0</v>
      </c>
      <c r="L789">
        <v>10</v>
      </c>
      <c r="M789">
        <f t="shared" si="1677"/>
        <v>0</v>
      </c>
      <c r="N789" t="b">
        <f t="shared" ref="N789" si="1714">AND(MIN($F788,$F789,$F790)=$F789,MAX($H788,$H789,$H790)=$H789)</f>
        <v>1</v>
      </c>
      <c r="O789" t="b">
        <f t="shared" ref="O789" si="1715">AND(NOT(N788),N789,NOT(N790))</f>
        <v>1</v>
      </c>
    </row>
    <row r="790" spans="1:15" x14ac:dyDescent="0.25">
      <c r="A790" t="s">
        <v>19</v>
      </c>
      <c r="B790" t="s">
        <v>14</v>
      </c>
      <c r="C790">
        <v>15</v>
      </c>
      <c r="D790">
        <v>2</v>
      </c>
      <c r="E790" t="b">
        <v>0</v>
      </c>
      <c r="F790">
        <v>8.0000000000000002E-3</v>
      </c>
      <c r="G790">
        <v>16</v>
      </c>
      <c r="H790">
        <v>16</v>
      </c>
      <c r="I790">
        <v>62</v>
      </c>
      <c r="J790">
        <v>34</v>
      </c>
      <c r="K790">
        <v>0</v>
      </c>
      <c r="L790">
        <v>10</v>
      </c>
      <c r="M790">
        <f t="shared" si="1677"/>
        <v>0</v>
      </c>
      <c r="N790" t="b">
        <f t="shared" ref="N790" si="1716">AND(MIN($F788,$F789,$F790)=$F790,MAX($H788,$H789,$H790)=$H790)</f>
        <v>0</v>
      </c>
      <c r="O790" t="b">
        <f t="shared" ref="O790" si="1717">AND(NOT(N788),NOT(N789),N790)</f>
        <v>0</v>
      </c>
    </row>
    <row r="791" spans="1:15" x14ac:dyDescent="0.25">
      <c r="A791" t="s">
        <v>13</v>
      </c>
      <c r="B791" t="s">
        <v>14</v>
      </c>
      <c r="C791">
        <v>15</v>
      </c>
      <c r="D791">
        <v>30</v>
      </c>
      <c r="E791" t="b">
        <v>1</v>
      </c>
      <c r="F791">
        <v>10.000999999999999</v>
      </c>
      <c r="G791">
        <v>16</v>
      </c>
      <c r="H791">
        <v>0</v>
      </c>
      <c r="I791">
        <v>981657</v>
      </c>
      <c r="J791">
        <v>980408</v>
      </c>
      <c r="K791">
        <v>490202</v>
      </c>
      <c r="L791">
        <v>11</v>
      </c>
      <c r="M791">
        <f t="shared" si="1677"/>
        <v>16</v>
      </c>
      <c r="N791" t="b">
        <f t="shared" ref="N791" si="1718">AND(MIN($F791,$F792,$F793)=$F791,MAX($H791,$H792,$H793)=$H791)</f>
        <v>0</v>
      </c>
      <c r="O791" t="b">
        <f t="shared" ref="O791" si="1719">AND(N791,NOT(N792),NOT(N793))</f>
        <v>0</v>
      </c>
    </row>
    <row r="792" spans="1:15" x14ac:dyDescent="0.25">
      <c r="A792" t="s">
        <v>15</v>
      </c>
      <c r="B792" t="s">
        <v>14</v>
      </c>
      <c r="C792">
        <v>15</v>
      </c>
      <c r="D792">
        <v>30</v>
      </c>
      <c r="E792" t="b">
        <v>0</v>
      </c>
      <c r="F792">
        <v>0.217</v>
      </c>
      <c r="G792">
        <v>16</v>
      </c>
      <c r="H792">
        <v>16</v>
      </c>
      <c r="I792">
        <v>3265</v>
      </c>
      <c r="J792">
        <v>3264</v>
      </c>
      <c r="K792">
        <v>1614</v>
      </c>
      <c r="L792">
        <v>11</v>
      </c>
      <c r="M792">
        <f t="shared" si="1677"/>
        <v>0</v>
      </c>
      <c r="N792" t="b">
        <f t="shared" ref="N792" si="1720">AND(MIN($F791,$F792,$F793)=$F792,MAX($H791,$H792,$H793)=$H792)</f>
        <v>1</v>
      </c>
      <c r="O792" t="b">
        <f t="shared" ref="O792" si="1721">AND(NOT(N791),N792,NOT(N793))</f>
        <v>1</v>
      </c>
    </row>
    <row r="793" spans="1:15" x14ac:dyDescent="0.25">
      <c r="A793" t="s">
        <v>19</v>
      </c>
      <c r="B793" t="s">
        <v>14</v>
      </c>
      <c r="C793">
        <v>15</v>
      </c>
      <c r="D793">
        <v>30</v>
      </c>
      <c r="E793" t="b">
        <v>1</v>
      </c>
      <c r="F793">
        <v>10.002000000000001</v>
      </c>
      <c r="G793">
        <v>16</v>
      </c>
      <c r="H793">
        <v>0</v>
      </c>
      <c r="I793">
        <v>996215</v>
      </c>
      <c r="J793">
        <v>994950</v>
      </c>
      <c r="K793">
        <v>497473</v>
      </c>
      <c r="L793">
        <v>11</v>
      </c>
      <c r="M793">
        <f t="shared" si="1677"/>
        <v>16</v>
      </c>
      <c r="N793" t="b">
        <f t="shared" ref="N793" si="1722">AND(MIN($F791,$F792,$F793)=$F793,MAX($H791,$H792,$H793)=$H793)</f>
        <v>0</v>
      </c>
      <c r="O793" t="b">
        <f t="shared" ref="O793" si="1723">AND(NOT(N791),NOT(N792),N793)</f>
        <v>0</v>
      </c>
    </row>
    <row r="794" spans="1:15" x14ac:dyDescent="0.25">
      <c r="A794" t="s">
        <v>13</v>
      </c>
      <c r="B794" t="s">
        <v>14</v>
      </c>
      <c r="C794">
        <v>15</v>
      </c>
      <c r="D794">
        <v>31</v>
      </c>
      <c r="E794" t="b">
        <v>0</v>
      </c>
      <c r="F794">
        <v>8.0000000000000002E-3</v>
      </c>
      <c r="G794">
        <v>16</v>
      </c>
      <c r="H794">
        <v>16</v>
      </c>
      <c r="I794">
        <v>65</v>
      </c>
      <c r="J794">
        <v>36</v>
      </c>
      <c r="K794">
        <v>0</v>
      </c>
      <c r="L794">
        <v>11</v>
      </c>
      <c r="M794">
        <f t="shared" si="1677"/>
        <v>0</v>
      </c>
      <c r="N794" t="b">
        <f t="shared" ref="N794" si="1724">AND(MIN($F794,$F795,$F796)=$F794,MAX($H794,$H795,$H796)=$H794)</f>
        <v>0</v>
      </c>
      <c r="O794" t="b">
        <f t="shared" ref="O794" si="1725">AND(N794,NOT(N795),NOT(N796))</f>
        <v>0</v>
      </c>
    </row>
    <row r="795" spans="1:15" x14ac:dyDescent="0.25">
      <c r="A795" t="s">
        <v>15</v>
      </c>
      <c r="B795" t="s">
        <v>14</v>
      </c>
      <c r="C795">
        <v>15</v>
      </c>
      <c r="D795">
        <v>31</v>
      </c>
      <c r="E795" t="b">
        <v>0</v>
      </c>
      <c r="F795">
        <v>5.0000000000000001E-3</v>
      </c>
      <c r="G795">
        <v>16</v>
      </c>
      <c r="H795">
        <v>16</v>
      </c>
      <c r="I795">
        <v>37</v>
      </c>
      <c r="J795">
        <v>36</v>
      </c>
      <c r="K795">
        <v>0</v>
      </c>
      <c r="L795">
        <v>11</v>
      </c>
      <c r="M795">
        <f t="shared" si="1677"/>
        <v>0</v>
      </c>
      <c r="N795" t="b">
        <f t="shared" ref="N795" si="1726">AND(MIN($F794,$F795,$F796)=$F795,MAX($H794,$H795,$H796)=$H795)</f>
        <v>1</v>
      </c>
      <c r="O795" t="b">
        <f t="shared" ref="O795" si="1727">AND(NOT(N794),N795,NOT(N796))</f>
        <v>1</v>
      </c>
    </row>
    <row r="796" spans="1:15" x14ac:dyDescent="0.25">
      <c r="A796" t="s">
        <v>19</v>
      </c>
      <c r="B796" t="s">
        <v>14</v>
      </c>
      <c r="C796">
        <v>15</v>
      </c>
      <c r="D796">
        <v>31</v>
      </c>
      <c r="E796" t="b">
        <v>0</v>
      </c>
      <c r="F796">
        <v>2.5999999999999999E-2</v>
      </c>
      <c r="G796">
        <v>16</v>
      </c>
      <c r="H796">
        <v>16</v>
      </c>
      <c r="I796">
        <v>65</v>
      </c>
      <c r="J796">
        <v>36</v>
      </c>
      <c r="K796">
        <v>0</v>
      </c>
      <c r="L796">
        <v>11</v>
      </c>
      <c r="M796">
        <f t="shared" si="1677"/>
        <v>0</v>
      </c>
      <c r="N796" t="b">
        <f t="shared" ref="N796" si="1728">AND(MIN($F794,$F795,$F796)=$F796,MAX($H794,$H795,$H796)=$H796)</f>
        <v>0</v>
      </c>
      <c r="O796" t="b">
        <f t="shared" ref="O796" si="1729">AND(NOT(N794),NOT(N795),N796)</f>
        <v>0</v>
      </c>
    </row>
    <row r="797" spans="1:15" x14ac:dyDescent="0.25">
      <c r="A797" t="s">
        <v>13</v>
      </c>
      <c r="B797" t="s">
        <v>14</v>
      </c>
      <c r="C797">
        <v>15</v>
      </c>
      <c r="D797">
        <v>33</v>
      </c>
      <c r="E797" t="b">
        <v>1</v>
      </c>
      <c r="F797">
        <v>10.000999999999999</v>
      </c>
      <c r="G797">
        <v>16</v>
      </c>
      <c r="H797">
        <v>0</v>
      </c>
      <c r="I797">
        <v>2029359</v>
      </c>
      <c r="J797">
        <v>455046</v>
      </c>
      <c r="K797">
        <v>227522</v>
      </c>
      <c r="L797">
        <v>10</v>
      </c>
      <c r="M797">
        <f t="shared" si="1677"/>
        <v>16</v>
      </c>
      <c r="N797" t="b">
        <f t="shared" ref="N797" si="1730">AND(MIN($F797,$F798,$F799)=$F797,MAX($H797,$H798,$H799)=$H797)</f>
        <v>1</v>
      </c>
      <c r="O797" t="b">
        <f t="shared" ref="O797" si="1731">AND(N797,NOT(N798),NOT(N799))</f>
        <v>0</v>
      </c>
    </row>
    <row r="798" spans="1:15" x14ac:dyDescent="0.25">
      <c r="A798" t="s">
        <v>15</v>
      </c>
      <c r="B798" t="s">
        <v>14</v>
      </c>
      <c r="C798">
        <v>15</v>
      </c>
      <c r="D798">
        <v>33</v>
      </c>
      <c r="E798" t="b">
        <v>1</v>
      </c>
      <c r="F798">
        <v>10.000999999999999</v>
      </c>
      <c r="G798">
        <v>16</v>
      </c>
      <c r="H798">
        <v>0</v>
      </c>
      <c r="I798">
        <v>2062043</v>
      </c>
      <c r="J798">
        <v>629007</v>
      </c>
      <c r="K798">
        <v>314502</v>
      </c>
      <c r="L798">
        <v>10</v>
      </c>
      <c r="M798">
        <f t="shared" si="1677"/>
        <v>16</v>
      </c>
      <c r="N798" t="b">
        <f t="shared" ref="N798" si="1732">AND(MIN($F797,$F798,$F799)=$F798,MAX($H797,$H798,$H799)=$H798)</f>
        <v>1</v>
      </c>
      <c r="O798" t="b">
        <f t="shared" ref="O798" si="1733">AND(NOT(N797),N798,NOT(N799))</f>
        <v>0</v>
      </c>
    </row>
    <row r="799" spans="1:15" x14ac:dyDescent="0.25">
      <c r="A799" t="s">
        <v>19</v>
      </c>
      <c r="B799" t="s">
        <v>14</v>
      </c>
      <c r="C799">
        <v>15</v>
      </c>
      <c r="D799">
        <v>33</v>
      </c>
      <c r="E799" t="b">
        <v>1</v>
      </c>
      <c r="F799">
        <v>10.000999999999999</v>
      </c>
      <c r="G799">
        <v>16</v>
      </c>
      <c r="H799">
        <v>0</v>
      </c>
      <c r="I799">
        <v>2012094</v>
      </c>
      <c r="J799">
        <v>451558</v>
      </c>
      <c r="K799">
        <v>225778</v>
      </c>
      <c r="L799">
        <v>10</v>
      </c>
      <c r="M799">
        <f t="shared" si="1677"/>
        <v>16</v>
      </c>
      <c r="N799" t="b">
        <f t="shared" ref="N799" si="1734">AND(MIN($F797,$F798,$F799)=$F799,MAX($H797,$H798,$H799)=$H799)</f>
        <v>1</v>
      </c>
      <c r="O799" t="b">
        <f t="shared" ref="O799" si="1735">AND(NOT(N797),NOT(N798),N799)</f>
        <v>0</v>
      </c>
    </row>
    <row r="800" spans="1:15" x14ac:dyDescent="0.25">
      <c r="A800" t="s">
        <v>13</v>
      </c>
      <c r="B800" t="s">
        <v>14</v>
      </c>
      <c r="C800">
        <v>15</v>
      </c>
      <c r="D800">
        <v>35</v>
      </c>
      <c r="E800" t="b">
        <v>0</v>
      </c>
      <c r="F800">
        <v>5.0999999999999997E-2</v>
      </c>
      <c r="G800">
        <v>16</v>
      </c>
      <c r="H800">
        <v>16</v>
      </c>
      <c r="I800">
        <v>2539</v>
      </c>
      <c r="J800">
        <v>548</v>
      </c>
      <c r="K800">
        <v>257</v>
      </c>
      <c r="L800">
        <v>10</v>
      </c>
      <c r="M800">
        <f t="shared" si="1677"/>
        <v>0</v>
      </c>
      <c r="N800" t="b">
        <f t="shared" ref="N800" si="1736">AND(MIN($F800,$F801,$F802)=$F800,MAX($H800,$H801,$H802)=$H800)</f>
        <v>0</v>
      </c>
      <c r="O800" t="b">
        <f t="shared" ref="O800" si="1737">AND(N800,NOT(N801),NOT(N802))</f>
        <v>0</v>
      </c>
    </row>
    <row r="801" spans="1:15" x14ac:dyDescent="0.25">
      <c r="A801" t="s">
        <v>15</v>
      </c>
      <c r="B801" t="s">
        <v>14</v>
      </c>
      <c r="C801">
        <v>15</v>
      </c>
      <c r="D801">
        <v>35</v>
      </c>
      <c r="E801" t="b">
        <v>0</v>
      </c>
      <c r="F801">
        <v>3.1E-2</v>
      </c>
      <c r="G801">
        <v>16</v>
      </c>
      <c r="H801">
        <v>16</v>
      </c>
      <c r="I801">
        <v>2070</v>
      </c>
      <c r="J801">
        <v>548</v>
      </c>
      <c r="K801">
        <v>257</v>
      </c>
      <c r="L801">
        <v>10</v>
      </c>
      <c r="M801">
        <f t="shared" si="1677"/>
        <v>0</v>
      </c>
      <c r="N801" t="b">
        <f t="shared" ref="N801" si="1738">AND(MIN($F800,$F801,$F802)=$F801,MAX($H800,$H801,$H802)=$H801)</f>
        <v>0</v>
      </c>
      <c r="O801" t="b">
        <f t="shared" ref="O801" si="1739">AND(NOT(N800),N801,NOT(N802))</f>
        <v>0</v>
      </c>
    </row>
    <row r="802" spans="1:15" x14ac:dyDescent="0.25">
      <c r="A802" t="s">
        <v>19</v>
      </c>
      <c r="B802" t="s">
        <v>14</v>
      </c>
      <c r="C802">
        <v>15</v>
      </c>
      <c r="D802">
        <v>35</v>
      </c>
      <c r="E802" t="b">
        <v>0</v>
      </c>
      <c r="F802">
        <v>1.9E-2</v>
      </c>
      <c r="G802">
        <v>16</v>
      </c>
      <c r="H802">
        <v>16</v>
      </c>
      <c r="I802">
        <v>2539</v>
      </c>
      <c r="J802">
        <v>548</v>
      </c>
      <c r="K802">
        <v>257</v>
      </c>
      <c r="L802">
        <v>10</v>
      </c>
      <c r="M802">
        <f t="shared" si="1677"/>
        <v>0</v>
      </c>
      <c r="N802" t="b">
        <f t="shared" ref="N802" si="1740">AND(MIN($F800,$F801,$F802)=$F802,MAX($H800,$H801,$H802)=$H802)</f>
        <v>1</v>
      </c>
      <c r="O802" t="b">
        <f t="shared" ref="O802" si="1741">AND(NOT(N800),NOT(N801),N802)</f>
        <v>1</v>
      </c>
    </row>
    <row r="803" spans="1:15" x14ac:dyDescent="0.25">
      <c r="A803" t="s">
        <v>13</v>
      </c>
      <c r="B803" t="s">
        <v>14</v>
      </c>
      <c r="C803">
        <v>15</v>
      </c>
      <c r="D803">
        <v>37</v>
      </c>
      <c r="E803" t="b">
        <v>1</v>
      </c>
      <c r="F803">
        <v>10.000999999999999</v>
      </c>
      <c r="G803">
        <v>16</v>
      </c>
      <c r="H803">
        <v>0</v>
      </c>
      <c r="I803">
        <v>4553749</v>
      </c>
      <c r="J803">
        <v>406385</v>
      </c>
      <c r="K803">
        <v>203191</v>
      </c>
      <c r="L803">
        <v>10</v>
      </c>
      <c r="M803">
        <f t="shared" si="1677"/>
        <v>16</v>
      </c>
      <c r="N803" t="b">
        <f t="shared" ref="N803" si="1742">AND(MIN($F803,$F804,$F805)=$F803,MAX($H803,$H804,$H805)=$H803)</f>
        <v>1</v>
      </c>
      <c r="O803" t="b">
        <f t="shared" ref="O803" si="1743">AND(N803,NOT(N804),NOT(N805))</f>
        <v>0</v>
      </c>
    </row>
    <row r="804" spans="1:15" x14ac:dyDescent="0.25">
      <c r="A804" t="s">
        <v>15</v>
      </c>
      <c r="B804" t="s">
        <v>14</v>
      </c>
      <c r="C804">
        <v>15</v>
      </c>
      <c r="D804">
        <v>37</v>
      </c>
      <c r="E804" t="b">
        <v>1</v>
      </c>
      <c r="F804">
        <v>10.000999999999999</v>
      </c>
      <c r="G804">
        <v>16</v>
      </c>
      <c r="H804">
        <v>0</v>
      </c>
      <c r="I804">
        <v>6339962</v>
      </c>
      <c r="J804">
        <v>647030</v>
      </c>
      <c r="K804">
        <v>323514</v>
      </c>
      <c r="L804">
        <v>10</v>
      </c>
      <c r="M804">
        <f t="shared" si="1677"/>
        <v>16</v>
      </c>
      <c r="N804" t="b">
        <f t="shared" ref="N804" si="1744">AND(MIN($F803,$F804,$F805)=$F804,MAX($H803,$H804,$H805)=$H804)</f>
        <v>1</v>
      </c>
      <c r="O804" t="b">
        <f t="shared" ref="O804" si="1745">AND(NOT(N803),N804,NOT(N805))</f>
        <v>0</v>
      </c>
    </row>
    <row r="805" spans="1:15" x14ac:dyDescent="0.25">
      <c r="A805" t="s">
        <v>19</v>
      </c>
      <c r="B805" t="s">
        <v>14</v>
      </c>
      <c r="C805">
        <v>15</v>
      </c>
      <c r="D805">
        <v>37</v>
      </c>
      <c r="E805" t="b">
        <v>1</v>
      </c>
      <c r="F805">
        <v>10.000999999999999</v>
      </c>
      <c r="G805">
        <v>16</v>
      </c>
      <c r="H805">
        <v>0</v>
      </c>
      <c r="I805">
        <v>4660298</v>
      </c>
      <c r="J805">
        <v>416234</v>
      </c>
      <c r="K805">
        <v>208116</v>
      </c>
      <c r="L805">
        <v>10</v>
      </c>
      <c r="M805">
        <f t="shared" si="1677"/>
        <v>16</v>
      </c>
      <c r="N805" t="b">
        <f t="shared" ref="N805" si="1746">AND(MIN($F803,$F804,$F805)=$F805,MAX($H803,$H804,$H805)=$H805)</f>
        <v>1</v>
      </c>
      <c r="O805" t="b">
        <f t="shared" ref="O805" si="1747">AND(NOT(N803),NOT(N804),N805)</f>
        <v>0</v>
      </c>
    </row>
    <row r="806" spans="1:15" x14ac:dyDescent="0.25">
      <c r="A806" t="s">
        <v>13</v>
      </c>
      <c r="B806" t="s">
        <v>14</v>
      </c>
      <c r="C806">
        <v>15</v>
      </c>
      <c r="D806">
        <v>38</v>
      </c>
      <c r="E806" t="b">
        <v>0</v>
      </c>
      <c r="F806">
        <v>7.0000000000000001E-3</v>
      </c>
      <c r="G806">
        <v>16</v>
      </c>
      <c r="H806">
        <v>16</v>
      </c>
      <c r="I806">
        <v>64</v>
      </c>
      <c r="J806">
        <v>35</v>
      </c>
      <c r="K806">
        <v>0</v>
      </c>
      <c r="L806">
        <v>11</v>
      </c>
      <c r="M806">
        <f t="shared" si="1677"/>
        <v>0</v>
      </c>
      <c r="N806" t="b">
        <f t="shared" ref="N806" si="1748">AND(MIN($F806,$F807,$F808)=$F806,MAX($H806,$H807,$H808)=$H806)</f>
        <v>0</v>
      </c>
      <c r="O806" t="b">
        <f t="shared" ref="O806" si="1749">AND(N806,NOT(N807),NOT(N808))</f>
        <v>0</v>
      </c>
    </row>
    <row r="807" spans="1:15" x14ac:dyDescent="0.25">
      <c r="A807" t="s">
        <v>15</v>
      </c>
      <c r="B807" t="s">
        <v>14</v>
      </c>
      <c r="C807">
        <v>15</v>
      </c>
      <c r="D807">
        <v>38</v>
      </c>
      <c r="E807" t="b">
        <v>0</v>
      </c>
      <c r="F807">
        <v>5.0000000000000001E-3</v>
      </c>
      <c r="G807">
        <v>16</v>
      </c>
      <c r="H807">
        <v>16</v>
      </c>
      <c r="I807">
        <v>36</v>
      </c>
      <c r="J807">
        <v>35</v>
      </c>
      <c r="K807">
        <v>0</v>
      </c>
      <c r="L807">
        <v>11</v>
      </c>
      <c r="M807">
        <f t="shared" si="1677"/>
        <v>0</v>
      </c>
      <c r="N807" t="b">
        <f t="shared" ref="N807" si="1750">AND(MIN($F806,$F807,$F808)=$F807,MAX($H806,$H807,$H808)=$H807)</f>
        <v>1</v>
      </c>
      <c r="O807" t="b">
        <f t="shared" ref="O807" si="1751">AND(NOT(N806),N807,NOT(N808))</f>
        <v>1</v>
      </c>
    </row>
    <row r="808" spans="1:15" x14ac:dyDescent="0.25">
      <c r="A808" t="s">
        <v>19</v>
      </c>
      <c r="B808" t="s">
        <v>14</v>
      </c>
      <c r="C808">
        <v>15</v>
      </c>
      <c r="D808">
        <v>38</v>
      </c>
      <c r="E808" t="b">
        <v>0</v>
      </c>
      <c r="F808">
        <v>1.0999999999999999E-2</v>
      </c>
      <c r="G808">
        <v>16</v>
      </c>
      <c r="H808">
        <v>16</v>
      </c>
      <c r="I808">
        <v>64</v>
      </c>
      <c r="J808">
        <v>35</v>
      </c>
      <c r="K808">
        <v>0</v>
      </c>
      <c r="L808">
        <v>11</v>
      </c>
      <c r="M808">
        <f t="shared" si="1677"/>
        <v>0</v>
      </c>
      <c r="N808" t="b">
        <f t="shared" ref="N808" si="1752">AND(MIN($F806,$F807,$F808)=$F808,MAX($H806,$H807,$H808)=$H808)</f>
        <v>0</v>
      </c>
      <c r="O808" t="b">
        <f t="shared" ref="O808" si="1753">AND(NOT(N806),NOT(N807),N808)</f>
        <v>0</v>
      </c>
    </row>
    <row r="809" spans="1:15" x14ac:dyDescent="0.25">
      <c r="A809" t="s">
        <v>13</v>
      </c>
      <c r="B809" t="s">
        <v>14</v>
      </c>
      <c r="C809">
        <v>15</v>
      </c>
      <c r="D809">
        <v>39</v>
      </c>
      <c r="E809" t="b">
        <v>0</v>
      </c>
      <c r="F809">
        <v>4.0000000000000001E-3</v>
      </c>
      <c r="G809">
        <v>16</v>
      </c>
      <c r="H809">
        <v>16</v>
      </c>
      <c r="I809">
        <v>64</v>
      </c>
      <c r="J809">
        <v>35</v>
      </c>
      <c r="K809">
        <v>0</v>
      </c>
      <c r="L809">
        <v>11</v>
      </c>
      <c r="M809">
        <f t="shared" si="1677"/>
        <v>0</v>
      </c>
      <c r="N809" t="b">
        <f t="shared" ref="N809" si="1754">AND(MIN($F809,$F810,$F811)=$F809,MAX($H809,$H810,$H811)=$H809)</f>
        <v>1</v>
      </c>
      <c r="O809" t="b">
        <f t="shared" ref="O809" si="1755">AND(N809,NOT(N810),NOT(N811))</f>
        <v>1</v>
      </c>
    </row>
    <row r="810" spans="1:15" x14ac:dyDescent="0.25">
      <c r="A810" t="s">
        <v>15</v>
      </c>
      <c r="B810" t="s">
        <v>14</v>
      </c>
      <c r="C810">
        <v>15</v>
      </c>
      <c r="D810">
        <v>39</v>
      </c>
      <c r="E810" t="b">
        <v>0</v>
      </c>
      <c r="F810">
        <v>7.0000000000000001E-3</v>
      </c>
      <c r="G810">
        <v>16</v>
      </c>
      <c r="H810">
        <v>16</v>
      </c>
      <c r="I810">
        <v>36</v>
      </c>
      <c r="J810">
        <v>35</v>
      </c>
      <c r="K810">
        <v>0</v>
      </c>
      <c r="L810">
        <v>11</v>
      </c>
      <c r="M810">
        <f t="shared" si="1677"/>
        <v>0</v>
      </c>
      <c r="N810" t="b">
        <f t="shared" ref="N810" si="1756">AND(MIN($F809,$F810,$F811)=$F810,MAX($H809,$H810,$H811)=$H810)</f>
        <v>0</v>
      </c>
      <c r="O810" t="b">
        <f t="shared" ref="O810" si="1757">AND(NOT(N809),N810,NOT(N811))</f>
        <v>0</v>
      </c>
    </row>
    <row r="811" spans="1:15" x14ac:dyDescent="0.25">
      <c r="A811" t="s">
        <v>19</v>
      </c>
      <c r="B811" t="s">
        <v>14</v>
      </c>
      <c r="C811">
        <v>15</v>
      </c>
      <c r="D811">
        <v>39</v>
      </c>
      <c r="E811" t="b">
        <v>0</v>
      </c>
      <c r="F811">
        <v>1.2999999999999999E-2</v>
      </c>
      <c r="G811">
        <v>16</v>
      </c>
      <c r="H811">
        <v>16</v>
      </c>
      <c r="I811">
        <v>64</v>
      </c>
      <c r="J811">
        <v>35</v>
      </c>
      <c r="K811">
        <v>0</v>
      </c>
      <c r="L811">
        <v>11</v>
      </c>
      <c r="M811">
        <f t="shared" si="1677"/>
        <v>0</v>
      </c>
      <c r="N811" t="b">
        <f t="shared" ref="N811" si="1758">AND(MIN($F809,$F810,$F811)=$F811,MAX($H809,$H810,$H811)=$H811)</f>
        <v>0</v>
      </c>
      <c r="O811" t="b">
        <f t="shared" ref="O811" si="1759">AND(NOT(N809),NOT(N810),N811)</f>
        <v>0</v>
      </c>
    </row>
    <row r="812" spans="1:15" x14ac:dyDescent="0.25">
      <c r="A812" t="s">
        <v>13</v>
      </c>
      <c r="B812" t="s">
        <v>14</v>
      </c>
      <c r="C812">
        <v>15</v>
      </c>
      <c r="D812">
        <v>3</v>
      </c>
      <c r="E812" t="b">
        <v>0</v>
      </c>
      <c r="F812">
        <v>3.0000000000000001E-3</v>
      </c>
      <c r="G812">
        <v>16</v>
      </c>
      <c r="H812">
        <v>16</v>
      </c>
      <c r="I812">
        <v>49</v>
      </c>
      <c r="J812">
        <v>32</v>
      </c>
      <c r="K812">
        <v>0</v>
      </c>
      <c r="L812">
        <v>1</v>
      </c>
      <c r="M812">
        <f t="shared" si="1677"/>
        <v>0</v>
      </c>
      <c r="N812" t="b">
        <f t="shared" ref="N812" si="1760">AND(MIN($F812,$F813,$F814)=$F812,MAX($H812,$H813,$H814)=$H812)</f>
        <v>1</v>
      </c>
      <c r="O812" t="b">
        <f t="shared" ref="O812" si="1761">AND(N812,NOT(N813),NOT(N814))</f>
        <v>1</v>
      </c>
    </row>
    <row r="813" spans="1:15" x14ac:dyDescent="0.25">
      <c r="A813" t="s">
        <v>15</v>
      </c>
      <c r="B813" t="s">
        <v>14</v>
      </c>
      <c r="C813">
        <v>15</v>
      </c>
      <c r="D813">
        <v>3</v>
      </c>
      <c r="E813" t="b">
        <v>0</v>
      </c>
      <c r="F813">
        <v>5.0000000000000001E-3</v>
      </c>
      <c r="G813">
        <v>16</v>
      </c>
      <c r="H813">
        <v>16</v>
      </c>
      <c r="I813">
        <v>32</v>
      </c>
      <c r="J813">
        <v>32</v>
      </c>
      <c r="K813">
        <v>0</v>
      </c>
      <c r="L813">
        <v>1</v>
      </c>
      <c r="M813">
        <f t="shared" si="1677"/>
        <v>0</v>
      </c>
      <c r="N813" t="b">
        <f t="shared" ref="N813" si="1762">AND(MIN($F812,$F813,$F814)=$F813,MAX($H812,$H813,$H814)=$H813)</f>
        <v>0</v>
      </c>
      <c r="O813" t="b">
        <f t="shared" ref="O813" si="1763">AND(NOT(N812),N813,NOT(N814))</f>
        <v>0</v>
      </c>
    </row>
    <row r="814" spans="1:15" x14ac:dyDescent="0.25">
      <c r="A814" t="s">
        <v>19</v>
      </c>
      <c r="B814" t="s">
        <v>14</v>
      </c>
      <c r="C814">
        <v>15</v>
      </c>
      <c r="D814">
        <v>3</v>
      </c>
      <c r="E814" t="b">
        <v>0</v>
      </c>
      <c r="F814">
        <v>2.1999999999999999E-2</v>
      </c>
      <c r="G814">
        <v>16</v>
      </c>
      <c r="H814">
        <v>16</v>
      </c>
      <c r="I814">
        <v>49</v>
      </c>
      <c r="J814">
        <v>32</v>
      </c>
      <c r="K814">
        <v>0</v>
      </c>
      <c r="L814">
        <v>1</v>
      </c>
      <c r="M814">
        <f t="shared" si="1677"/>
        <v>0</v>
      </c>
      <c r="N814" t="b">
        <f t="shared" ref="N814" si="1764">AND(MIN($F812,$F813,$F814)=$F814,MAX($H812,$H813,$H814)=$H814)</f>
        <v>0</v>
      </c>
      <c r="O814" t="b">
        <f t="shared" ref="O814" si="1765">AND(NOT(N812),NOT(N813),N814)</f>
        <v>0</v>
      </c>
    </row>
    <row r="815" spans="1:15" x14ac:dyDescent="0.25">
      <c r="A815" t="s">
        <v>13</v>
      </c>
      <c r="B815" t="s">
        <v>14</v>
      </c>
      <c r="C815">
        <v>15</v>
      </c>
      <c r="D815">
        <v>40</v>
      </c>
      <c r="E815" t="b">
        <v>0</v>
      </c>
      <c r="F815">
        <v>1.4999999999999999E-2</v>
      </c>
      <c r="G815">
        <v>16</v>
      </c>
      <c r="H815">
        <v>16</v>
      </c>
      <c r="I815">
        <v>65</v>
      </c>
      <c r="J815">
        <v>35</v>
      </c>
      <c r="K815">
        <v>0</v>
      </c>
      <c r="L815">
        <v>11</v>
      </c>
      <c r="M815">
        <f t="shared" si="1677"/>
        <v>0</v>
      </c>
      <c r="N815" t="b">
        <f t="shared" ref="N815" si="1766">AND(MIN($F815,$F816,$F817)=$F815,MAX($H815,$H816,$H817)=$H815)</f>
        <v>0</v>
      </c>
      <c r="O815" t="b">
        <f t="shared" ref="O815" si="1767">AND(N815,NOT(N816),NOT(N817))</f>
        <v>0</v>
      </c>
    </row>
    <row r="816" spans="1:15" x14ac:dyDescent="0.25">
      <c r="A816" t="s">
        <v>15</v>
      </c>
      <c r="B816" t="s">
        <v>14</v>
      </c>
      <c r="C816">
        <v>15</v>
      </c>
      <c r="D816">
        <v>40</v>
      </c>
      <c r="E816" t="b">
        <v>0</v>
      </c>
      <c r="F816">
        <v>4.0000000000000001E-3</v>
      </c>
      <c r="G816">
        <v>16</v>
      </c>
      <c r="H816">
        <v>16</v>
      </c>
      <c r="I816">
        <v>36</v>
      </c>
      <c r="J816">
        <v>35</v>
      </c>
      <c r="K816">
        <v>0</v>
      </c>
      <c r="L816">
        <v>11</v>
      </c>
      <c r="M816">
        <f t="shared" si="1677"/>
        <v>0</v>
      </c>
      <c r="N816" t="b">
        <f t="shared" ref="N816" si="1768">AND(MIN($F815,$F816,$F817)=$F816,MAX($H815,$H816,$H817)=$H816)</f>
        <v>1</v>
      </c>
      <c r="O816" t="b">
        <f t="shared" ref="O816" si="1769">AND(NOT(N815),N816,NOT(N817))</f>
        <v>1</v>
      </c>
    </row>
    <row r="817" spans="1:15" x14ac:dyDescent="0.25">
      <c r="A817" t="s">
        <v>19</v>
      </c>
      <c r="B817" t="s">
        <v>14</v>
      </c>
      <c r="C817">
        <v>15</v>
      </c>
      <c r="D817">
        <v>40</v>
      </c>
      <c r="E817" t="b">
        <v>0</v>
      </c>
      <c r="F817">
        <v>1.2E-2</v>
      </c>
      <c r="G817">
        <v>16</v>
      </c>
      <c r="H817">
        <v>16</v>
      </c>
      <c r="I817">
        <v>65</v>
      </c>
      <c r="J817">
        <v>35</v>
      </c>
      <c r="K817">
        <v>0</v>
      </c>
      <c r="L817">
        <v>11</v>
      </c>
      <c r="M817">
        <f t="shared" si="1677"/>
        <v>0</v>
      </c>
      <c r="N817" t="b">
        <f t="shared" ref="N817" si="1770">AND(MIN($F815,$F816,$F817)=$F817,MAX($H815,$H816,$H817)=$H817)</f>
        <v>0</v>
      </c>
      <c r="O817" t="b">
        <f t="shared" ref="O817" si="1771">AND(NOT(N815),NOT(N816),N817)</f>
        <v>0</v>
      </c>
    </row>
    <row r="818" spans="1:15" x14ac:dyDescent="0.25">
      <c r="A818" t="s">
        <v>13</v>
      </c>
      <c r="B818" t="s">
        <v>14</v>
      </c>
      <c r="C818">
        <v>15</v>
      </c>
      <c r="D818">
        <v>41</v>
      </c>
      <c r="E818" t="b">
        <v>0</v>
      </c>
      <c r="F818">
        <v>4.0000000000000001E-3</v>
      </c>
      <c r="G818">
        <v>16</v>
      </c>
      <c r="H818">
        <v>16</v>
      </c>
      <c r="I818">
        <v>72</v>
      </c>
      <c r="J818">
        <v>35</v>
      </c>
      <c r="K818">
        <v>0</v>
      </c>
      <c r="L818">
        <v>9</v>
      </c>
      <c r="M818">
        <f t="shared" si="1677"/>
        <v>0</v>
      </c>
      <c r="N818" t="b">
        <f t="shared" ref="N818" si="1772">AND(MIN($F818,$F819,$F820)=$F818,MAX($H818,$H819,$H820)=$H818)</f>
        <v>1</v>
      </c>
      <c r="O818" t="b">
        <f t="shared" ref="O818" si="1773">AND(N818,NOT(N819),NOT(N820))</f>
        <v>1</v>
      </c>
    </row>
    <row r="819" spans="1:15" x14ac:dyDescent="0.25">
      <c r="A819" t="s">
        <v>15</v>
      </c>
      <c r="B819" t="s">
        <v>14</v>
      </c>
      <c r="C819">
        <v>15</v>
      </c>
      <c r="D819">
        <v>41</v>
      </c>
      <c r="E819" t="b">
        <v>0</v>
      </c>
      <c r="F819">
        <v>5.0000000000000001E-3</v>
      </c>
      <c r="G819">
        <v>16</v>
      </c>
      <c r="H819">
        <v>16</v>
      </c>
      <c r="I819">
        <v>36</v>
      </c>
      <c r="J819">
        <v>35</v>
      </c>
      <c r="K819">
        <v>0</v>
      </c>
      <c r="L819">
        <v>9</v>
      </c>
      <c r="M819">
        <f t="shared" si="1677"/>
        <v>0</v>
      </c>
      <c r="N819" t="b">
        <f t="shared" ref="N819" si="1774">AND(MIN($F818,$F819,$F820)=$F819,MAX($H818,$H819,$H820)=$H819)</f>
        <v>0</v>
      </c>
      <c r="O819" t="b">
        <f t="shared" ref="O819" si="1775">AND(NOT(N818),N819,NOT(N820))</f>
        <v>0</v>
      </c>
    </row>
    <row r="820" spans="1:15" x14ac:dyDescent="0.25">
      <c r="A820" t="s">
        <v>19</v>
      </c>
      <c r="B820" t="s">
        <v>14</v>
      </c>
      <c r="C820">
        <v>15</v>
      </c>
      <c r="D820">
        <v>41</v>
      </c>
      <c r="E820" t="b">
        <v>0</v>
      </c>
      <c r="F820">
        <v>1.2E-2</v>
      </c>
      <c r="G820">
        <v>16</v>
      </c>
      <c r="H820">
        <v>16</v>
      </c>
      <c r="I820">
        <v>72</v>
      </c>
      <c r="J820">
        <v>35</v>
      </c>
      <c r="K820">
        <v>0</v>
      </c>
      <c r="L820">
        <v>9</v>
      </c>
      <c r="M820">
        <f t="shared" si="1677"/>
        <v>0</v>
      </c>
      <c r="N820" t="b">
        <f t="shared" ref="N820" si="1776">AND(MIN($F818,$F819,$F820)=$F820,MAX($H818,$H819,$H820)=$H820)</f>
        <v>0</v>
      </c>
      <c r="O820" t="b">
        <f t="shared" ref="O820" si="1777">AND(NOT(N818),NOT(N819),N820)</f>
        <v>0</v>
      </c>
    </row>
    <row r="821" spans="1:15" x14ac:dyDescent="0.25">
      <c r="A821" t="s">
        <v>13</v>
      </c>
      <c r="B821" t="s">
        <v>14</v>
      </c>
      <c r="C821">
        <v>15</v>
      </c>
      <c r="D821">
        <v>42</v>
      </c>
      <c r="E821" t="b">
        <v>0</v>
      </c>
      <c r="F821">
        <v>4.0000000000000001E-3</v>
      </c>
      <c r="G821">
        <v>16</v>
      </c>
      <c r="H821">
        <v>16</v>
      </c>
      <c r="I821">
        <v>69</v>
      </c>
      <c r="J821">
        <v>35</v>
      </c>
      <c r="K821">
        <v>0</v>
      </c>
      <c r="L821">
        <v>11</v>
      </c>
      <c r="M821">
        <f t="shared" si="1677"/>
        <v>0</v>
      </c>
      <c r="N821" t="b">
        <f t="shared" ref="N821" si="1778">AND(MIN($F821,$F822,$F823)=$F821,MAX($H821,$H822,$H823)=$H821)</f>
        <v>1</v>
      </c>
      <c r="O821" t="b">
        <f t="shared" ref="O821" si="1779">AND(N821,NOT(N822),NOT(N823))</f>
        <v>1</v>
      </c>
    </row>
    <row r="822" spans="1:15" x14ac:dyDescent="0.25">
      <c r="A822" t="s">
        <v>15</v>
      </c>
      <c r="B822" t="s">
        <v>14</v>
      </c>
      <c r="C822">
        <v>15</v>
      </c>
      <c r="D822">
        <v>42</v>
      </c>
      <c r="E822" t="b">
        <v>0</v>
      </c>
      <c r="F822">
        <v>7.0000000000000001E-3</v>
      </c>
      <c r="G822">
        <v>16</v>
      </c>
      <c r="H822">
        <v>16</v>
      </c>
      <c r="I822">
        <v>36</v>
      </c>
      <c r="J822">
        <v>35</v>
      </c>
      <c r="K822">
        <v>0</v>
      </c>
      <c r="L822">
        <v>11</v>
      </c>
      <c r="M822">
        <f t="shared" si="1677"/>
        <v>0</v>
      </c>
      <c r="N822" t="b">
        <f t="shared" ref="N822" si="1780">AND(MIN($F821,$F822,$F823)=$F822,MAX($H821,$H822,$H823)=$H822)</f>
        <v>0</v>
      </c>
      <c r="O822" t="b">
        <f t="shared" ref="O822" si="1781">AND(NOT(N821),N822,NOT(N823))</f>
        <v>0</v>
      </c>
    </row>
    <row r="823" spans="1:15" x14ac:dyDescent="0.25">
      <c r="A823" t="s">
        <v>19</v>
      </c>
      <c r="B823" t="s">
        <v>14</v>
      </c>
      <c r="C823">
        <v>15</v>
      </c>
      <c r="D823">
        <v>42</v>
      </c>
      <c r="E823" t="b">
        <v>0</v>
      </c>
      <c r="F823">
        <v>1.2E-2</v>
      </c>
      <c r="G823">
        <v>16</v>
      </c>
      <c r="H823">
        <v>16</v>
      </c>
      <c r="I823">
        <v>69</v>
      </c>
      <c r="J823">
        <v>35</v>
      </c>
      <c r="K823">
        <v>0</v>
      </c>
      <c r="L823">
        <v>11</v>
      </c>
      <c r="M823">
        <f t="shared" si="1677"/>
        <v>0</v>
      </c>
      <c r="N823" t="b">
        <f t="shared" ref="N823" si="1782">AND(MIN($F821,$F822,$F823)=$F823,MAX($H821,$H822,$H823)=$H823)</f>
        <v>0</v>
      </c>
      <c r="O823" t="b">
        <f t="shared" ref="O823" si="1783">AND(NOT(N821),NOT(N822),N823)</f>
        <v>0</v>
      </c>
    </row>
    <row r="824" spans="1:15" x14ac:dyDescent="0.25">
      <c r="A824" t="s">
        <v>13</v>
      </c>
      <c r="B824" t="s">
        <v>14</v>
      </c>
      <c r="C824">
        <v>15</v>
      </c>
      <c r="D824">
        <v>43</v>
      </c>
      <c r="E824" t="b">
        <v>0</v>
      </c>
      <c r="F824">
        <v>4.0000000000000001E-3</v>
      </c>
      <c r="G824">
        <v>16</v>
      </c>
      <c r="H824">
        <v>16</v>
      </c>
      <c r="I824">
        <v>64</v>
      </c>
      <c r="J824">
        <v>35</v>
      </c>
      <c r="K824">
        <v>0</v>
      </c>
      <c r="L824">
        <v>11</v>
      </c>
      <c r="M824">
        <f t="shared" si="1677"/>
        <v>0</v>
      </c>
      <c r="N824" t="b">
        <f t="shared" ref="N824" si="1784">AND(MIN($F824,$F825,$F826)=$F824,MAX($H824,$H825,$H826)=$H824)</f>
        <v>1</v>
      </c>
      <c r="O824" t="b">
        <f t="shared" ref="O824" si="1785">AND(N824,NOT(N825),NOT(N826))</f>
        <v>0</v>
      </c>
    </row>
    <row r="825" spans="1:15" x14ac:dyDescent="0.25">
      <c r="A825" t="s">
        <v>15</v>
      </c>
      <c r="B825" t="s">
        <v>14</v>
      </c>
      <c r="C825">
        <v>15</v>
      </c>
      <c r="D825">
        <v>43</v>
      </c>
      <c r="E825" t="b">
        <v>0</v>
      </c>
      <c r="F825">
        <v>4.0000000000000001E-3</v>
      </c>
      <c r="G825">
        <v>16</v>
      </c>
      <c r="H825">
        <v>16</v>
      </c>
      <c r="I825">
        <v>36</v>
      </c>
      <c r="J825">
        <v>35</v>
      </c>
      <c r="K825">
        <v>0</v>
      </c>
      <c r="L825">
        <v>11</v>
      </c>
      <c r="M825">
        <f t="shared" si="1677"/>
        <v>0</v>
      </c>
      <c r="N825" t="b">
        <f t="shared" ref="N825" si="1786">AND(MIN($F824,$F825,$F826)=$F825,MAX($H824,$H825,$H826)=$H825)</f>
        <v>1</v>
      </c>
      <c r="O825" t="b">
        <f t="shared" ref="O825" si="1787">AND(NOT(N824),N825,NOT(N826))</f>
        <v>0</v>
      </c>
    </row>
    <row r="826" spans="1:15" x14ac:dyDescent="0.25">
      <c r="A826" t="s">
        <v>19</v>
      </c>
      <c r="B826" t="s">
        <v>14</v>
      </c>
      <c r="C826">
        <v>15</v>
      </c>
      <c r="D826">
        <v>43</v>
      </c>
      <c r="E826" t="b">
        <v>0</v>
      </c>
      <c r="F826">
        <v>1.2999999999999999E-2</v>
      </c>
      <c r="G826">
        <v>16</v>
      </c>
      <c r="H826">
        <v>16</v>
      </c>
      <c r="I826">
        <v>64</v>
      </c>
      <c r="J826">
        <v>35</v>
      </c>
      <c r="K826">
        <v>0</v>
      </c>
      <c r="L826">
        <v>11</v>
      </c>
      <c r="M826">
        <f t="shared" si="1677"/>
        <v>0</v>
      </c>
      <c r="N826" t="b">
        <f t="shared" ref="N826" si="1788">AND(MIN($F824,$F825,$F826)=$F826,MAX($H824,$H825,$H826)=$H826)</f>
        <v>0</v>
      </c>
      <c r="O826" t="b">
        <f t="shared" ref="O826" si="1789">AND(NOT(N824),NOT(N825),N826)</f>
        <v>0</v>
      </c>
    </row>
    <row r="827" spans="1:15" x14ac:dyDescent="0.25">
      <c r="A827" t="s">
        <v>13</v>
      </c>
      <c r="B827" t="s">
        <v>14</v>
      </c>
      <c r="C827">
        <v>15</v>
      </c>
      <c r="D827">
        <v>44</v>
      </c>
      <c r="E827" t="b">
        <v>0</v>
      </c>
      <c r="F827">
        <v>7.0000000000000001E-3</v>
      </c>
      <c r="G827">
        <v>16</v>
      </c>
      <c r="H827">
        <v>16</v>
      </c>
      <c r="I827">
        <v>64</v>
      </c>
      <c r="J827">
        <v>35</v>
      </c>
      <c r="K827">
        <v>0</v>
      </c>
      <c r="L827">
        <v>11</v>
      </c>
      <c r="M827">
        <f t="shared" si="1677"/>
        <v>0</v>
      </c>
      <c r="N827" t="b">
        <f t="shared" ref="N827" si="1790">AND(MIN($F827,$F828,$F829)=$F827,MAX($H827,$H828,$H829)=$H827)</f>
        <v>0</v>
      </c>
      <c r="O827" t="b">
        <f t="shared" ref="O827" si="1791">AND(N827,NOT(N828),NOT(N829))</f>
        <v>0</v>
      </c>
    </row>
    <row r="828" spans="1:15" x14ac:dyDescent="0.25">
      <c r="A828" t="s">
        <v>15</v>
      </c>
      <c r="B828" t="s">
        <v>14</v>
      </c>
      <c r="C828">
        <v>15</v>
      </c>
      <c r="D828">
        <v>44</v>
      </c>
      <c r="E828" t="b">
        <v>0</v>
      </c>
      <c r="F828">
        <v>4.0000000000000001E-3</v>
      </c>
      <c r="G828">
        <v>16</v>
      </c>
      <c r="H828">
        <v>16</v>
      </c>
      <c r="I828">
        <v>36</v>
      </c>
      <c r="J828">
        <v>35</v>
      </c>
      <c r="K828">
        <v>0</v>
      </c>
      <c r="L828">
        <v>11</v>
      </c>
      <c r="M828">
        <f t="shared" si="1677"/>
        <v>0</v>
      </c>
      <c r="N828" t="b">
        <f t="shared" ref="N828" si="1792">AND(MIN($F827,$F828,$F829)=$F828,MAX($H827,$H828,$H829)=$H828)</f>
        <v>1</v>
      </c>
      <c r="O828" t="b">
        <f t="shared" ref="O828" si="1793">AND(NOT(N827),N828,NOT(N829))</f>
        <v>1</v>
      </c>
    </row>
    <row r="829" spans="1:15" x14ac:dyDescent="0.25">
      <c r="A829" t="s">
        <v>19</v>
      </c>
      <c r="B829" t="s">
        <v>14</v>
      </c>
      <c r="C829">
        <v>15</v>
      </c>
      <c r="D829">
        <v>44</v>
      </c>
      <c r="E829" t="b">
        <v>0</v>
      </c>
      <c r="F829">
        <v>8.9999999999999993E-3</v>
      </c>
      <c r="G829">
        <v>16</v>
      </c>
      <c r="H829">
        <v>16</v>
      </c>
      <c r="I829">
        <v>64</v>
      </c>
      <c r="J829">
        <v>35</v>
      </c>
      <c r="K829">
        <v>0</v>
      </c>
      <c r="L829">
        <v>11</v>
      </c>
      <c r="M829">
        <f t="shared" si="1677"/>
        <v>0</v>
      </c>
      <c r="N829" t="b">
        <f t="shared" ref="N829" si="1794">AND(MIN($F827,$F828,$F829)=$F829,MAX($H827,$H828,$H829)=$H829)</f>
        <v>0</v>
      </c>
      <c r="O829" t="b">
        <f t="shared" ref="O829" si="1795">AND(NOT(N827),NOT(N828),N829)</f>
        <v>0</v>
      </c>
    </row>
    <row r="830" spans="1:15" x14ac:dyDescent="0.25">
      <c r="A830" t="s">
        <v>13</v>
      </c>
      <c r="B830" t="s">
        <v>14</v>
      </c>
      <c r="C830">
        <v>15</v>
      </c>
      <c r="D830">
        <v>45</v>
      </c>
      <c r="E830" t="b">
        <v>0</v>
      </c>
      <c r="F830">
        <v>4.0000000000000001E-3</v>
      </c>
      <c r="G830">
        <v>16</v>
      </c>
      <c r="H830">
        <v>16</v>
      </c>
      <c r="I830">
        <v>64</v>
      </c>
      <c r="J830">
        <v>35</v>
      </c>
      <c r="K830">
        <v>0</v>
      </c>
      <c r="L830">
        <v>11</v>
      </c>
      <c r="M830">
        <f t="shared" si="1677"/>
        <v>0</v>
      </c>
      <c r="N830" t="b">
        <f t="shared" ref="N830" si="1796">AND(MIN($F830,$F831,$F832)=$F830,MAX($H830,$H831,$H832)=$H830)</f>
        <v>1</v>
      </c>
      <c r="O830" t="b">
        <f t="shared" ref="O830" si="1797">AND(N830,NOT(N831),NOT(N832))</f>
        <v>1</v>
      </c>
    </row>
    <row r="831" spans="1:15" x14ac:dyDescent="0.25">
      <c r="A831" t="s">
        <v>15</v>
      </c>
      <c r="B831" t="s">
        <v>14</v>
      </c>
      <c r="C831">
        <v>15</v>
      </c>
      <c r="D831">
        <v>45</v>
      </c>
      <c r="E831" t="b">
        <v>0</v>
      </c>
      <c r="F831">
        <v>6.0000000000000001E-3</v>
      </c>
      <c r="G831">
        <v>16</v>
      </c>
      <c r="H831">
        <v>16</v>
      </c>
      <c r="I831">
        <v>36</v>
      </c>
      <c r="J831">
        <v>35</v>
      </c>
      <c r="K831">
        <v>0</v>
      </c>
      <c r="L831">
        <v>11</v>
      </c>
      <c r="M831">
        <f t="shared" si="1677"/>
        <v>0</v>
      </c>
      <c r="N831" t="b">
        <f t="shared" ref="N831" si="1798">AND(MIN($F830,$F831,$F832)=$F831,MAX($H830,$H831,$H832)=$H831)</f>
        <v>0</v>
      </c>
      <c r="O831" t="b">
        <f t="shared" ref="O831" si="1799">AND(NOT(N830),N831,NOT(N832))</f>
        <v>0</v>
      </c>
    </row>
    <row r="832" spans="1:15" x14ac:dyDescent="0.25">
      <c r="A832" t="s">
        <v>19</v>
      </c>
      <c r="B832" t="s">
        <v>14</v>
      </c>
      <c r="C832">
        <v>15</v>
      </c>
      <c r="D832">
        <v>45</v>
      </c>
      <c r="E832" t="b">
        <v>0</v>
      </c>
      <c r="F832">
        <v>8.9999999999999993E-3</v>
      </c>
      <c r="G832">
        <v>16</v>
      </c>
      <c r="H832">
        <v>16</v>
      </c>
      <c r="I832">
        <v>64</v>
      </c>
      <c r="J832">
        <v>35</v>
      </c>
      <c r="K832">
        <v>0</v>
      </c>
      <c r="L832">
        <v>11</v>
      </c>
      <c r="M832">
        <f t="shared" si="1677"/>
        <v>0</v>
      </c>
      <c r="N832" t="b">
        <f t="shared" ref="N832" si="1800">AND(MIN($F830,$F831,$F832)=$F832,MAX($H830,$H831,$H832)=$H832)</f>
        <v>0</v>
      </c>
      <c r="O832" t="b">
        <f t="shared" ref="O832" si="1801">AND(NOT(N830),NOT(N831),N832)</f>
        <v>0</v>
      </c>
    </row>
    <row r="833" spans="1:15" x14ac:dyDescent="0.25">
      <c r="A833" t="s">
        <v>13</v>
      </c>
      <c r="B833" t="s">
        <v>14</v>
      </c>
      <c r="C833">
        <v>15</v>
      </c>
      <c r="D833">
        <v>46</v>
      </c>
      <c r="E833" t="b">
        <v>0</v>
      </c>
      <c r="F833">
        <v>4.0000000000000001E-3</v>
      </c>
      <c r="G833">
        <v>16</v>
      </c>
      <c r="H833">
        <v>16</v>
      </c>
      <c r="I833">
        <v>71</v>
      </c>
      <c r="J833">
        <v>35</v>
      </c>
      <c r="K833">
        <v>0</v>
      </c>
      <c r="L833">
        <v>11</v>
      </c>
      <c r="M833">
        <f t="shared" si="1677"/>
        <v>0</v>
      </c>
      <c r="N833" t="b">
        <f t="shared" ref="N833" si="1802">AND(MIN($F833,$F834,$F835)=$F833,MAX($H833,$H834,$H835)=$H833)</f>
        <v>1</v>
      </c>
      <c r="O833" t="b">
        <f t="shared" ref="O833" si="1803">AND(N833,NOT(N834),NOT(N835))</f>
        <v>1</v>
      </c>
    </row>
    <row r="834" spans="1:15" x14ac:dyDescent="0.25">
      <c r="A834" t="s">
        <v>15</v>
      </c>
      <c r="B834" t="s">
        <v>14</v>
      </c>
      <c r="C834">
        <v>15</v>
      </c>
      <c r="D834">
        <v>46</v>
      </c>
      <c r="E834" t="b">
        <v>0</v>
      </c>
      <c r="F834">
        <v>6.0000000000000001E-3</v>
      </c>
      <c r="G834">
        <v>16</v>
      </c>
      <c r="H834">
        <v>16</v>
      </c>
      <c r="I834">
        <v>36</v>
      </c>
      <c r="J834">
        <v>35</v>
      </c>
      <c r="K834">
        <v>0</v>
      </c>
      <c r="L834">
        <v>11</v>
      </c>
      <c r="M834">
        <f t="shared" si="1677"/>
        <v>0</v>
      </c>
      <c r="N834" t="b">
        <f t="shared" ref="N834" si="1804">AND(MIN($F833,$F834,$F835)=$F834,MAX($H833,$H834,$H835)=$H834)</f>
        <v>0</v>
      </c>
      <c r="O834" t="b">
        <f t="shared" ref="O834" si="1805">AND(NOT(N833),N834,NOT(N835))</f>
        <v>0</v>
      </c>
    </row>
    <row r="835" spans="1:15" x14ac:dyDescent="0.25">
      <c r="A835" t="s">
        <v>19</v>
      </c>
      <c r="B835" t="s">
        <v>14</v>
      </c>
      <c r="C835">
        <v>15</v>
      </c>
      <c r="D835">
        <v>46</v>
      </c>
      <c r="E835" t="b">
        <v>0</v>
      </c>
      <c r="F835">
        <v>0.01</v>
      </c>
      <c r="G835">
        <v>16</v>
      </c>
      <c r="H835">
        <v>16</v>
      </c>
      <c r="I835">
        <v>71</v>
      </c>
      <c r="J835">
        <v>35</v>
      </c>
      <c r="K835">
        <v>0</v>
      </c>
      <c r="L835">
        <v>11</v>
      </c>
      <c r="M835">
        <f t="shared" ref="M835:M898" si="1806">G835-H835</f>
        <v>0</v>
      </c>
      <c r="N835" t="b">
        <f t="shared" ref="N835" si="1807">AND(MIN($F833,$F834,$F835)=$F835,MAX($H833,$H834,$H835)=$H835)</f>
        <v>0</v>
      </c>
      <c r="O835" t="b">
        <f t="shared" ref="O835" si="1808">AND(NOT(N833),NOT(N834),N835)</f>
        <v>0</v>
      </c>
    </row>
    <row r="836" spans="1:15" x14ac:dyDescent="0.25">
      <c r="A836" t="s">
        <v>13</v>
      </c>
      <c r="B836" t="s">
        <v>14</v>
      </c>
      <c r="C836">
        <v>15</v>
      </c>
      <c r="D836">
        <v>47</v>
      </c>
      <c r="E836" t="b">
        <v>0</v>
      </c>
      <c r="F836">
        <v>4.0000000000000001E-3</v>
      </c>
      <c r="G836">
        <v>16</v>
      </c>
      <c r="H836">
        <v>16</v>
      </c>
      <c r="I836">
        <v>64</v>
      </c>
      <c r="J836">
        <v>35</v>
      </c>
      <c r="K836">
        <v>0</v>
      </c>
      <c r="L836">
        <v>11</v>
      </c>
      <c r="M836">
        <f t="shared" si="1806"/>
        <v>0</v>
      </c>
      <c r="N836" t="b">
        <f t="shared" ref="N836" si="1809">AND(MIN($F836,$F837,$F838)=$F836,MAX($H836,$H837,$H838)=$H836)</f>
        <v>1</v>
      </c>
      <c r="O836" t="b">
        <f t="shared" ref="O836" si="1810">AND(N836,NOT(N837),NOT(N838))</f>
        <v>0</v>
      </c>
    </row>
    <row r="837" spans="1:15" x14ac:dyDescent="0.25">
      <c r="A837" t="s">
        <v>15</v>
      </c>
      <c r="B837" t="s">
        <v>14</v>
      </c>
      <c r="C837">
        <v>15</v>
      </c>
      <c r="D837">
        <v>47</v>
      </c>
      <c r="E837" t="b">
        <v>0</v>
      </c>
      <c r="F837">
        <v>4.0000000000000001E-3</v>
      </c>
      <c r="G837">
        <v>16</v>
      </c>
      <c r="H837">
        <v>16</v>
      </c>
      <c r="I837">
        <v>36</v>
      </c>
      <c r="J837">
        <v>35</v>
      </c>
      <c r="K837">
        <v>0</v>
      </c>
      <c r="L837">
        <v>11</v>
      </c>
      <c r="M837">
        <f t="shared" si="1806"/>
        <v>0</v>
      </c>
      <c r="N837" t="b">
        <f t="shared" ref="N837" si="1811">AND(MIN($F836,$F837,$F838)=$F837,MAX($H836,$H837,$H838)=$H837)</f>
        <v>1</v>
      </c>
      <c r="O837" t="b">
        <f t="shared" ref="O837" si="1812">AND(NOT(N836),N837,NOT(N838))</f>
        <v>0</v>
      </c>
    </row>
    <row r="838" spans="1:15" x14ac:dyDescent="0.25">
      <c r="A838" t="s">
        <v>19</v>
      </c>
      <c r="B838" t="s">
        <v>14</v>
      </c>
      <c r="C838">
        <v>15</v>
      </c>
      <c r="D838">
        <v>47</v>
      </c>
      <c r="E838" t="b">
        <v>0</v>
      </c>
      <c r="F838">
        <v>1.2E-2</v>
      </c>
      <c r="G838">
        <v>16</v>
      </c>
      <c r="H838">
        <v>16</v>
      </c>
      <c r="I838">
        <v>64</v>
      </c>
      <c r="J838">
        <v>35</v>
      </c>
      <c r="K838">
        <v>0</v>
      </c>
      <c r="L838">
        <v>11</v>
      </c>
      <c r="M838">
        <f t="shared" si="1806"/>
        <v>0</v>
      </c>
      <c r="N838" t="b">
        <f t="shared" ref="N838" si="1813">AND(MIN($F836,$F837,$F838)=$F838,MAX($H836,$H837,$H838)=$H838)</f>
        <v>0</v>
      </c>
      <c r="O838" t="b">
        <f t="shared" ref="O838" si="1814">AND(NOT(N836),NOT(N837),N838)</f>
        <v>0</v>
      </c>
    </row>
    <row r="839" spans="1:15" x14ac:dyDescent="0.25">
      <c r="A839" t="s">
        <v>13</v>
      </c>
      <c r="B839" t="s">
        <v>14</v>
      </c>
      <c r="C839">
        <v>15</v>
      </c>
      <c r="D839">
        <v>48</v>
      </c>
      <c r="E839" t="b">
        <v>0</v>
      </c>
      <c r="F839">
        <v>6.0000000000000001E-3</v>
      </c>
      <c r="G839">
        <v>16</v>
      </c>
      <c r="H839">
        <v>16</v>
      </c>
      <c r="I839">
        <v>69</v>
      </c>
      <c r="J839">
        <v>37</v>
      </c>
      <c r="K839">
        <v>1</v>
      </c>
      <c r="L839">
        <v>12</v>
      </c>
      <c r="M839">
        <f t="shared" si="1806"/>
        <v>0</v>
      </c>
      <c r="N839" t="b">
        <f t="shared" ref="N839" si="1815">AND(MIN($F839,$F840,$F841)=$F839,MAX($H839,$H840,$H841)=$H839)</f>
        <v>0</v>
      </c>
      <c r="O839" t="b">
        <f t="shared" ref="O839" si="1816">AND(N839,NOT(N840),NOT(N841))</f>
        <v>0</v>
      </c>
    </row>
    <row r="840" spans="1:15" x14ac:dyDescent="0.25">
      <c r="A840" t="s">
        <v>15</v>
      </c>
      <c r="B840" t="s">
        <v>14</v>
      </c>
      <c r="C840">
        <v>15</v>
      </c>
      <c r="D840">
        <v>48</v>
      </c>
      <c r="E840" t="b">
        <v>0</v>
      </c>
      <c r="F840">
        <v>3.0000000000000001E-3</v>
      </c>
      <c r="G840">
        <v>16</v>
      </c>
      <c r="H840">
        <v>16</v>
      </c>
      <c r="I840">
        <v>39</v>
      </c>
      <c r="J840">
        <v>37</v>
      </c>
      <c r="K840">
        <v>1</v>
      </c>
      <c r="L840">
        <v>12</v>
      </c>
      <c r="M840">
        <f t="shared" si="1806"/>
        <v>0</v>
      </c>
      <c r="N840" t="b">
        <f t="shared" ref="N840" si="1817">AND(MIN($F839,$F840,$F841)=$F840,MAX($H839,$H840,$H841)=$H840)</f>
        <v>1</v>
      </c>
      <c r="O840" t="b">
        <f t="shared" ref="O840" si="1818">AND(NOT(N839),N840,NOT(N841))</f>
        <v>1</v>
      </c>
    </row>
    <row r="841" spans="1:15" x14ac:dyDescent="0.25">
      <c r="A841" t="s">
        <v>19</v>
      </c>
      <c r="B841" t="s">
        <v>14</v>
      </c>
      <c r="C841">
        <v>15</v>
      </c>
      <c r="D841">
        <v>48</v>
      </c>
      <c r="E841" t="b">
        <v>0</v>
      </c>
      <c r="F841">
        <v>0.01</v>
      </c>
      <c r="G841">
        <v>16</v>
      </c>
      <c r="H841">
        <v>16</v>
      </c>
      <c r="I841">
        <v>69</v>
      </c>
      <c r="J841">
        <v>37</v>
      </c>
      <c r="K841">
        <v>1</v>
      </c>
      <c r="L841">
        <v>12</v>
      </c>
      <c r="M841">
        <f t="shared" si="1806"/>
        <v>0</v>
      </c>
      <c r="N841" t="b">
        <f t="shared" ref="N841" si="1819">AND(MIN($F839,$F840,$F841)=$F841,MAX($H839,$H840,$H841)=$H841)</f>
        <v>0</v>
      </c>
      <c r="O841" t="b">
        <f t="shared" ref="O841" si="1820">AND(NOT(N839),NOT(N840),N841)</f>
        <v>0</v>
      </c>
    </row>
    <row r="842" spans="1:15" x14ac:dyDescent="0.25">
      <c r="A842" t="s">
        <v>13</v>
      </c>
      <c r="B842" t="s">
        <v>14</v>
      </c>
      <c r="C842">
        <v>15</v>
      </c>
      <c r="D842">
        <v>49</v>
      </c>
      <c r="E842" t="b">
        <v>0</v>
      </c>
      <c r="F842">
        <v>3.0000000000000001E-3</v>
      </c>
      <c r="G842">
        <v>16</v>
      </c>
      <c r="H842">
        <v>16</v>
      </c>
      <c r="I842">
        <v>69</v>
      </c>
      <c r="J842">
        <v>35</v>
      </c>
      <c r="K842">
        <v>0</v>
      </c>
      <c r="L842">
        <v>11</v>
      </c>
      <c r="M842">
        <f t="shared" si="1806"/>
        <v>0</v>
      </c>
      <c r="N842" t="b">
        <f t="shared" ref="N842" si="1821">AND(MIN($F842,$F843,$F844)=$F842,MAX($H842,$H843,$H844)=$H842)</f>
        <v>1</v>
      </c>
      <c r="O842" t="b">
        <f t="shared" ref="O842" si="1822">AND(N842,NOT(N843),NOT(N844))</f>
        <v>1</v>
      </c>
    </row>
    <row r="843" spans="1:15" x14ac:dyDescent="0.25">
      <c r="A843" t="s">
        <v>15</v>
      </c>
      <c r="B843" t="s">
        <v>14</v>
      </c>
      <c r="C843">
        <v>15</v>
      </c>
      <c r="D843">
        <v>49</v>
      </c>
      <c r="E843" t="b">
        <v>0</v>
      </c>
      <c r="F843">
        <v>4.0000000000000001E-3</v>
      </c>
      <c r="G843">
        <v>16</v>
      </c>
      <c r="H843">
        <v>16</v>
      </c>
      <c r="I843">
        <v>36</v>
      </c>
      <c r="J843">
        <v>35</v>
      </c>
      <c r="K843">
        <v>0</v>
      </c>
      <c r="L843">
        <v>11</v>
      </c>
      <c r="M843">
        <f t="shared" si="1806"/>
        <v>0</v>
      </c>
      <c r="N843" t="b">
        <f t="shared" ref="N843" si="1823">AND(MIN($F842,$F843,$F844)=$F843,MAX($H842,$H843,$H844)=$H843)</f>
        <v>0</v>
      </c>
      <c r="O843" t="b">
        <f t="shared" ref="O843" si="1824">AND(NOT(N842),N843,NOT(N844))</f>
        <v>0</v>
      </c>
    </row>
    <row r="844" spans="1:15" x14ac:dyDescent="0.25">
      <c r="A844" t="s">
        <v>19</v>
      </c>
      <c r="B844" t="s">
        <v>14</v>
      </c>
      <c r="C844">
        <v>15</v>
      </c>
      <c r="D844">
        <v>49</v>
      </c>
      <c r="E844" t="b">
        <v>0</v>
      </c>
      <c r="F844">
        <v>8.9999999999999993E-3</v>
      </c>
      <c r="G844">
        <v>16</v>
      </c>
      <c r="H844">
        <v>16</v>
      </c>
      <c r="I844">
        <v>69</v>
      </c>
      <c r="J844">
        <v>35</v>
      </c>
      <c r="K844">
        <v>0</v>
      </c>
      <c r="L844">
        <v>11</v>
      </c>
      <c r="M844">
        <f t="shared" si="1806"/>
        <v>0</v>
      </c>
      <c r="N844" t="b">
        <f t="shared" ref="N844" si="1825">AND(MIN($F842,$F843,$F844)=$F844,MAX($H842,$H843,$H844)=$H844)</f>
        <v>0</v>
      </c>
      <c r="O844" t="b">
        <f t="shared" ref="O844" si="1826">AND(NOT(N842),NOT(N843),N844)</f>
        <v>0</v>
      </c>
    </row>
    <row r="845" spans="1:15" x14ac:dyDescent="0.25">
      <c r="A845" t="s">
        <v>13</v>
      </c>
      <c r="B845" t="s">
        <v>14</v>
      </c>
      <c r="C845">
        <v>15</v>
      </c>
      <c r="D845">
        <v>4</v>
      </c>
      <c r="E845" t="b">
        <v>0</v>
      </c>
      <c r="F845">
        <v>6.07</v>
      </c>
      <c r="G845">
        <v>16</v>
      </c>
      <c r="H845">
        <v>16</v>
      </c>
      <c r="I845">
        <v>730166</v>
      </c>
      <c r="J845">
        <v>398612</v>
      </c>
      <c r="K845">
        <v>199287</v>
      </c>
      <c r="L845">
        <v>17</v>
      </c>
      <c r="M845">
        <f t="shared" si="1806"/>
        <v>0</v>
      </c>
      <c r="N845" t="b">
        <f t="shared" ref="N845" si="1827">AND(MIN($F845,$F846,$F847)=$F845,MAX($H845,$H846,$H847)=$H845)</f>
        <v>0</v>
      </c>
      <c r="O845" t="b">
        <f t="shared" ref="O845" si="1828">AND(N845,NOT(N846),NOT(N847))</f>
        <v>0</v>
      </c>
    </row>
    <row r="846" spans="1:15" x14ac:dyDescent="0.25">
      <c r="A846" t="s">
        <v>15</v>
      </c>
      <c r="B846" t="s">
        <v>14</v>
      </c>
      <c r="C846">
        <v>15</v>
      </c>
      <c r="D846">
        <v>4</v>
      </c>
      <c r="E846" t="b">
        <v>0</v>
      </c>
      <c r="F846">
        <v>2.6709999999999998</v>
      </c>
      <c r="G846">
        <v>16</v>
      </c>
      <c r="H846">
        <v>16</v>
      </c>
      <c r="I846">
        <v>411394</v>
      </c>
      <c r="J846">
        <v>398612</v>
      </c>
      <c r="K846">
        <v>199287</v>
      </c>
      <c r="L846">
        <v>17</v>
      </c>
      <c r="M846">
        <f t="shared" si="1806"/>
        <v>0</v>
      </c>
      <c r="N846" t="b">
        <f t="shared" ref="N846" si="1829">AND(MIN($F845,$F846,$F847)=$F846,MAX($H845,$H846,$H847)=$H846)</f>
        <v>1</v>
      </c>
      <c r="O846" t="b">
        <f t="shared" ref="O846" si="1830">AND(NOT(N845),N846,NOT(N847))</f>
        <v>1</v>
      </c>
    </row>
    <row r="847" spans="1:15" x14ac:dyDescent="0.25">
      <c r="A847" t="s">
        <v>19</v>
      </c>
      <c r="B847" t="s">
        <v>14</v>
      </c>
      <c r="C847">
        <v>15</v>
      </c>
      <c r="D847">
        <v>4</v>
      </c>
      <c r="E847" t="b">
        <v>0</v>
      </c>
      <c r="F847">
        <v>6.02</v>
      </c>
      <c r="G847">
        <v>16</v>
      </c>
      <c r="H847">
        <v>16</v>
      </c>
      <c r="I847">
        <v>730166</v>
      </c>
      <c r="J847">
        <v>398612</v>
      </c>
      <c r="K847">
        <v>199287</v>
      </c>
      <c r="L847">
        <v>17</v>
      </c>
      <c r="M847">
        <f t="shared" si="1806"/>
        <v>0</v>
      </c>
      <c r="N847" t="b">
        <f t="shared" ref="N847" si="1831">AND(MIN($F845,$F846,$F847)=$F847,MAX($H845,$H846,$H847)=$H847)</f>
        <v>0</v>
      </c>
      <c r="O847" t="b">
        <f t="shared" ref="O847" si="1832">AND(NOT(N845),NOT(N846),N847)</f>
        <v>0</v>
      </c>
    </row>
    <row r="848" spans="1:15" x14ac:dyDescent="0.25">
      <c r="A848" t="s">
        <v>13</v>
      </c>
      <c r="B848" t="s">
        <v>14</v>
      </c>
      <c r="C848">
        <v>15</v>
      </c>
      <c r="D848">
        <v>50</v>
      </c>
      <c r="E848" t="b">
        <v>0</v>
      </c>
      <c r="F848">
        <v>8.0000000000000002E-3</v>
      </c>
      <c r="G848">
        <v>16</v>
      </c>
      <c r="H848">
        <v>16</v>
      </c>
      <c r="I848">
        <v>68</v>
      </c>
      <c r="J848">
        <v>35</v>
      </c>
      <c r="K848">
        <v>0</v>
      </c>
      <c r="L848">
        <v>11</v>
      </c>
      <c r="M848">
        <f t="shared" si="1806"/>
        <v>0</v>
      </c>
      <c r="N848" t="b">
        <f t="shared" ref="N848" si="1833">AND(MIN($F848,$F849,$F850)=$F848,MAX($H848,$H849,$H850)=$H848)</f>
        <v>0</v>
      </c>
      <c r="O848" t="b">
        <f t="shared" ref="O848" si="1834">AND(N848,NOT(N849),NOT(N850))</f>
        <v>0</v>
      </c>
    </row>
    <row r="849" spans="1:15" x14ac:dyDescent="0.25">
      <c r="A849" t="s">
        <v>15</v>
      </c>
      <c r="B849" t="s">
        <v>14</v>
      </c>
      <c r="C849">
        <v>15</v>
      </c>
      <c r="D849">
        <v>50</v>
      </c>
      <c r="E849" t="b">
        <v>0</v>
      </c>
      <c r="F849">
        <v>5.0000000000000001E-3</v>
      </c>
      <c r="G849">
        <v>16</v>
      </c>
      <c r="H849">
        <v>16</v>
      </c>
      <c r="I849">
        <v>36</v>
      </c>
      <c r="J849">
        <v>35</v>
      </c>
      <c r="K849">
        <v>0</v>
      </c>
      <c r="L849">
        <v>11</v>
      </c>
      <c r="M849">
        <f t="shared" si="1806"/>
        <v>0</v>
      </c>
      <c r="N849" t="b">
        <f t="shared" ref="N849" si="1835">AND(MIN($F848,$F849,$F850)=$F849,MAX($H848,$H849,$H850)=$H849)</f>
        <v>1</v>
      </c>
      <c r="O849" t="b">
        <f t="shared" ref="O849" si="1836">AND(NOT(N848),N849,NOT(N850))</f>
        <v>1</v>
      </c>
    </row>
    <row r="850" spans="1:15" x14ac:dyDescent="0.25">
      <c r="A850" t="s">
        <v>19</v>
      </c>
      <c r="B850" t="s">
        <v>14</v>
      </c>
      <c r="C850">
        <v>15</v>
      </c>
      <c r="D850">
        <v>50</v>
      </c>
      <c r="E850" t="b">
        <v>0</v>
      </c>
      <c r="F850">
        <v>1.2E-2</v>
      </c>
      <c r="G850">
        <v>16</v>
      </c>
      <c r="H850">
        <v>16</v>
      </c>
      <c r="I850">
        <v>68</v>
      </c>
      <c r="J850">
        <v>35</v>
      </c>
      <c r="K850">
        <v>0</v>
      </c>
      <c r="L850">
        <v>11</v>
      </c>
      <c r="M850">
        <f t="shared" si="1806"/>
        <v>0</v>
      </c>
      <c r="N850" t="b">
        <f t="shared" ref="N850" si="1837">AND(MIN($F848,$F849,$F850)=$F850,MAX($H848,$H849,$H850)=$H850)</f>
        <v>0</v>
      </c>
      <c r="O850" t="b">
        <f t="shared" ref="O850" si="1838">AND(NOT(N848),NOT(N849),N850)</f>
        <v>0</v>
      </c>
    </row>
    <row r="851" spans="1:15" x14ac:dyDescent="0.25">
      <c r="A851" t="s">
        <v>13</v>
      </c>
      <c r="B851" t="s">
        <v>14</v>
      </c>
      <c r="C851">
        <v>15</v>
      </c>
      <c r="D851">
        <v>5</v>
      </c>
      <c r="E851" t="b">
        <v>0</v>
      </c>
      <c r="F851">
        <v>5.0000000000000001E-3</v>
      </c>
      <c r="G851">
        <v>16</v>
      </c>
      <c r="H851">
        <v>16</v>
      </c>
      <c r="I851">
        <v>75</v>
      </c>
      <c r="J851">
        <v>40</v>
      </c>
      <c r="K851">
        <v>0</v>
      </c>
      <c r="L851">
        <v>14</v>
      </c>
      <c r="M851">
        <f t="shared" si="1806"/>
        <v>0</v>
      </c>
      <c r="N851" t="b">
        <f t="shared" ref="N851" si="1839">AND(MIN($F851,$F852,$F853)=$F851,MAX($H851,$H852,$H853)=$H851)</f>
        <v>1</v>
      </c>
      <c r="O851" t="b">
        <f t="shared" ref="O851" si="1840">AND(N851,NOT(N852),NOT(N853))</f>
        <v>1</v>
      </c>
    </row>
    <row r="852" spans="1:15" x14ac:dyDescent="0.25">
      <c r="A852" t="s">
        <v>15</v>
      </c>
      <c r="B852" t="s">
        <v>14</v>
      </c>
      <c r="C852">
        <v>15</v>
      </c>
      <c r="D852">
        <v>5</v>
      </c>
      <c r="E852" t="b">
        <v>0</v>
      </c>
      <c r="F852">
        <v>8.0000000000000002E-3</v>
      </c>
      <c r="G852">
        <v>16</v>
      </c>
      <c r="H852">
        <v>16</v>
      </c>
      <c r="I852">
        <v>42</v>
      </c>
      <c r="J852">
        <v>40</v>
      </c>
      <c r="K852">
        <v>0</v>
      </c>
      <c r="L852">
        <v>14</v>
      </c>
      <c r="M852">
        <f t="shared" si="1806"/>
        <v>0</v>
      </c>
      <c r="N852" t="b">
        <f t="shared" ref="N852" si="1841">AND(MIN($F851,$F852,$F853)=$F852,MAX($H851,$H852,$H853)=$H852)</f>
        <v>0</v>
      </c>
      <c r="O852" t="b">
        <f t="shared" ref="O852" si="1842">AND(NOT(N851),N852,NOT(N853))</f>
        <v>0</v>
      </c>
    </row>
    <row r="853" spans="1:15" x14ac:dyDescent="0.25">
      <c r="A853" t="s">
        <v>19</v>
      </c>
      <c r="B853" t="s">
        <v>14</v>
      </c>
      <c r="C853">
        <v>15</v>
      </c>
      <c r="D853">
        <v>5</v>
      </c>
      <c r="E853" t="b">
        <v>0</v>
      </c>
      <c r="F853">
        <v>2.1999999999999999E-2</v>
      </c>
      <c r="G853">
        <v>16</v>
      </c>
      <c r="H853">
        <v>16</v>
      </c>
      <c r="I853">
        <v>75</v>
      </c>
      <c r="J853">
        <v>40</v>
      </c>
      <c r="K853">
        <v>0</v>
      </c>
      <c r="L853">
        <v>14</v>
      </c>
      <c r="M853">
        <f t="shared" si="1806"/>
        <v>0</v>
      </c>
      <c r="N853" t="b">
        <f t="shared" ref="N853" si="1843">AND(MIN($F851,$F852,$F853)=$F853,MAX($H851,$H852,$H853)=$H853)</f>
        <v>0</v>
      </c>
      <c r="O853" t="b">
        <f t="shared" ref="O853" si="1844">AND(NOT(N851),NOT(N852),N853)</f>
        <v>0</v>
      </c>
    </row>
    <row r="854" spans="1:15" x14ac:dyDescent="0.25">
      <c r="A854" t="s">
        <v>13</v>
      </c>
      <c r="B854" t="s">
        <v>14</v>
      </c>
      <c r="C854">
        <v>15</v>
      </c>
      <c r="D854">
        <v>6</v>
      </c>
      <c r="E854" t="b">
        <v>0</v>
      </c>
      <c r="F854">
        <v>0</v>
      </c>
      <c r="G854">
        <v>16</v>
      </c>
      <c r="H854">
        <v>0</v>
      </c>
      <c r="I854">
        <v>0</v>
      </c>
      <c r="J854">
        <v>0</v>
      </c>
      <c r="K854">
        <v>1</v>
      </c>
      <c r="L854">
        <v>0</v>
      </c>
      <c r="M854">
        <f t="shared" si="1806"/>
        <v>16</v>
      </c>
      <c r="N854" t="b">
        <f t="shared" ref="N854" si="1845">AND(MIN($F854,$F855,$F856)=$F854,MAX($H854,$H855,$H856)=$H854)</f>
        <v>1</v>
      </c>
      <c r="O854" t="b">
        <f t="shared" ref="O854" si="1846">AND(N854,NOT(N855),NOT(N856))</f>
        <v>0</v>
      </c>
    </row>
    <row r="855" spans="1:15" x14ac:dyDescent="0.25">
      <c r="A855" t="s">
        <v>15</v>
      </c>
      <c r="B855" t="s">
        <v>14</v>
      </c>
      <c r="C855">
        <v>15</v>
      </c>
      <c r="D855">
        <v>6</v>
      </c>
      <c r="E855" t="b">
        <v>0</v>
      </c>
      <c r="F855">
        <v>0</v>
      </c>
      <c r="G855">
        <v>16</v>
      </c>
      <c r="H855">
        <v>0</v>
      </c>
      <c r="I855">
        <v>0</v>
      </c>
      <c r="J855">
        <v>0</v>
      </c>
      <c r="K855">
        <v>1</v>
      </c>
      <c r="L855">
        <v>0</v>
      </c>
      <c r="M855">
        <f t="shared" si="1806"/>
        <v>16</v>
      </c>
      <c r="N855" t="b">
        <f t="shared" ref="N855" si="1847">AND(MIN($F854,$F855,$F856)=$F855,MAX($H854,$H855,$H856)=$H855)</f>
        <v>1</v>
      </c>
      <c r="O855" t="b">
        <f t="shared" ref="O855" si="1848">AND(NOT(N854),N855,NOT(N856))</f>
        <v>0</v>
      </c>
    </row>
    <row r="856" spans="1:15" x14ac:dyDescent="0.25">
      <c r="A856" t="s">
        <v>19</v>
      </c>
      <c r="B856" t="s">
        <v>14</v>
      </c>
      <c r="C856">
        <v>15</v>
      </c>
      <c r="D856">
        <v>6</v>
      </c>
      <c r="E856" t="b">
        <v>0</v>
      </c>
      <c r="F856">
        <v>0</v>
      </c>
      <c r="G856">
        <v>16</v>
      </c>
      <c r="H856">
        <v>0</v>
      </c>
      <c r="I856">
        <v>0</v>
      </c>
      <c r="J856">
        <v>0</v>
      </c>
      <c r="K856">
        <v>1</v>
      </c>
      <c r="L856">
        <v>0</v>
      </c>
      <c r="M856">
        <f t="shared" si="1806"/>
        <v>16</v>
      </c>
      <c r="N856" t="b">
        <f t="shared" ref="N856" si="1849">AND(MIN($F854,$F855,$F856)=$F856,MAX($H854,$H855,$H856)=$H856)</f>
        <v>1</v>
      </c>
      <c r="O856" t="b">
        <f t="shared" ref="O856" si="1850">AND(NOT(N854),NOT(N855),N856)</f>
        <v>0</v>
      </c>
    </row>
    <row r="857" spans="1:15" x14ac:dyDescent="0.25">
      <c r="A857" t="s">
        <v>13</v>
      </c>
      <c r="B857" t="s">
        <v>14</v>
      </c>
      <c r="C857">
        <v>15</v>
      </c>
      <c r="D857">
        <v>7</v>
      </c>
      <c r="E857" t="b">
        <v>0</v>
      </c>
      <c r="F857">
        <v>8.0000000000000002E-3</v>
      </c>
      <c r="G857">
        <v>16</v>
      </c>
      <c r="H857">
        <v>16</v>
      </c>
      <c r="I857">
        <v>78</v>
      </c>
      <c r="J857">
        <v>41</v>
      </c>
      <c r="K857">
        <v>4</v>
      </c>
      <c r="L857">
        <v>3</v>
      </c>
      <c r="M857">
        <f t="shared" si="1806"/>
        <v>0</v>
      </c>
      <c r="N857" t="b">
        <f t="shared" ref="N857" si="1851">AND(MIN($F857,$F858,$F859)=$F857,MAX($H857,$H858,$H859)=$H857)</f>
        <v>0</v>
      </c>
      <c r="O857" t="b">
        <f t="shared" ref="O857" si="1852">AND(N857,NOT(N858),NOT(N859))</f>
        <v>0</v>
      </c>
    </row>
    <row r="858" spans="1:15" x14ac:dyDescent="0.25">
      <c r="A858" t="s">
        <v>15</v>
      </c>
      <c r="B858" t="s">
        <v>14</v>
      </c>
      <c r="C858">
        <v>15</v>
      </c>
      <c r="D858">
        <v>7</v>
      </c>
      <c r="E858" t="b">
        <v>0</v>
      </c>
      <c r="F858">
        <v>4.0000000000000001E-3</v>
      </c>
      <c r="G858">
        <v>16</v>
      </c>
      <c r="H858">
        <v>16</v>
      </c>
      <c r="I858">
        <v>80</v>
      </c>
      <c r="J858">
        <v>79</v>
      </c>
      <c r="K858">
        <v>23</v>
      </c>
      <c r="L858">
        <v>6</v>
      </c>
      <c r="M858">
        <f t="shared" si="1806"/>
        <v>0</v>
      </c>
      <c r="N858" t="b">
        <f t="shared" ref="N858" si="1853">AND(MIN($F857,$F858,$F859)=$F858,MAX($H857,$H858,$H859)=$H858)</f>
        <v>1</v>
      </c>
      <c r="O858" t="b">
        <f t="shared" ref="O858" si="1854">AND(NOT(N857),N858,NOT(N859))</f>
        <v>1</v>
      </c>
    </row>
    <row r="859" spans="1:15" x14ac:dyDescent="0.25">
      <c r="A859" t="s">
        <v>19</v>
      </c>
      <c r="B859" t="s">
        <v>14</v>
      </c>
      <c r="C859">
        <v>15</v>
      </c>
      <c r="D859">
        <v>7</v>
      </c>
      <c r="E859" t="b">
        <v>0</v>
      </c>
      <c r="F859">
        <v>1.2999999999999999E-2</v>
      </c>
      <c r="G859">
        <v>16</v>
      </c>
      <c r="H859">
        <v>16</v>
      </c>
      <c r="I859">
        <v>78</v>
      </c>
      <c r="J859">
        <v>41</v>
      </c>
      <c r="K859">
        <v>4</v>
      </c>
      <c r="L859">
        <v>3</v>
      </c>
      <c r="M859">
        <f t="shared" si="1806"/>
        <v>0</v>
      </c>
      <c r="N859" t="b">
        <f t="shared" ref="N859" si="1855">AND(MIN($F857,$F858,$F859)=$F859,MAX($H857,$H858,$H859)=$H859)</f>
        <v>0</v>
      </c>
      <c r="O859" t="b">
        <f t="shared" ref="O859" si="1856">AND(NOT(N857),NOT(N858),N859)</f>
        <v>0</v>
      </c>
    </row>
    <row r="860" spans="1:15" x14ac:dyDescent="0.25">
      <c r="A860" t="s">
        <v>13</v>
      </c>
      <c r="B860" t="s">
        <v>14</v>
      </c>
      <c r="C860">
        <v>15</v>
      </c>
      <c r="D860">
        <v>8</v>
      </c>
      <c r="E860" t="b">
        <v>0</v>
      </c>
      <c r="F860">
        <v>1E-3</v>
      </c>
      <c r="G860">
        <v>16</v>
      </c>
      <c r="H860">
        <v>3</v>
      </c>
      <c r="I860">
        <v>18</v>
      </c>
      <c r="J860">
        <v>11</v>
      </c>
      <c r="K860">
        <v>3</v>
      </c>
      <c r="L860">
        <v>1</v>
      </c>
      <c r="M860">
        <f t="shared" si="1806"/>
        <v>13</v>
      </c>
      <c r="N860" t="b">
        <f t="shared" ref="N860" si="1857">AND(MIN($F860,$F861,$F862)=$F860,MAX($H860,$H861,$H862)=$H860)</f>
        <v>1</v>
      </c>
      <c r="O860" t="b">
        <f t="shared" ref="O860" si="1858">AND(N860,NOT(N861),NOT(N862))</f>
        <v>0</v>
      </c>
    </row>
    <row r="861" spans="1:15" x14ac:dyDescent="0.25">
      <c r="A861" t="s">
        <v>15</v>
      </c>
      <c r="B861" t="s">
        <v>14</v>
      </c>
      <c r="C861">
        <v>15</v>
      </c>
      <c r="D861">
        <v>8</v>
      </c>
      <c r="E861" t="b">
        <v>0</v>
      </c>
      <c r="F861">
        <v>1E-3</v>
      </c>
      <c r="G861">
        <v>16</v>
      </c>
      <c r="H861">
        <v>3</v>
      </c>
      <c r="I861">
        <v>11</v>
      </c>
      <c r="J861">
        <v>11</v>
      </c>
      <c r="K861">
        <v>3</v>
      </c>
      <c r="L861">
        <v>1</v>
      </c>
      <c r="M861">
        <f t="shared" si="1806"/>
        <v>13</v>
      </c>
      <c r="N861" t="b">
        <f t="shared" ref="N861" si="1859">AND(MIN($F860,$F861,$F862)=$F861,MAX($H860,$H861,$H862)=$H861)</f>
        <v>1</v>
      </c>
      <c r="O861" t="b">
        <f t="shared" ref="O861" si="1860">AND(NOT(N860),N861,NOT(N862))</f>
        <v>0</v>
      </c>
    </row>
    <row r="862" spans="1:15" x14ac:dyDescent="0.25">
      <c r="A862" t="s">
        <v>19</v>
      </c>
      <c r="B862" t="s">
        <v>14</v>
      </c>
      <c r="C862">
        <v>15</v>
      </c>
      <c r="D862">
        <v>8</v>
      </c>
      <c r="E862" t="b">
        <v>0</v>
      </c>
      <c r="F862">
        <v>3.0000000000000001E-3</v>
      </c>
      <c r="G862">
        <v>16</v>
      </c>
      <c r="H862">
        <v>3</v>
      </c>
      <c r="I862">
        <v>18</v>
      </c>
      <c r="J862">
        <v>11</v>
      </c>
      <c r="K862">
        <v>3</v>
      </c>
      <c r="L862">
        <v>1</v>
      </c>
      <c r="M862">
        <f t="shared" si="1806"/>
        <v>13</v>
      </c>
      <c r="N862" t="b">
        <f t="shared" ref="N862" si="1861">AND(MIN($F860,$F861,$F862)=$F862,MAX($H860,$H861,$H862)=$H862)</f>
        <v>0</v>
      </c>
      <c r="O862" t="b">
        <f t="shared" ref="O862" si="1862">AND(NOT(N860),NOT(N861),N862)</f>
        <v>0</v>
      </c>
    </row>
    <row r="863" spans="1:15" x14ac:dyDescent="0.25">
      <c r="A863" t="s">
        <v>13</v>
      </c>
      <c r="B863" t="s">
        <v>14</v>
      </c>
      <c r="C863">
        <v>15</v>
      </c>
      <c r="D863">
        <v>9</v>
      </c>
      <c r="E863" t="b">
        <v>0</v>
      </c>
      <c r="F863">
        <v>7.0000000000000001E-3</v>
      </c>
      <c r="G863">
        <v>16</v>
      </c>
      <c r="H863">
        <v>16</v>
      </c>
      <c r="I863">
        <v>82</v>
      </c>
      <c r="J863">
        <v>37</v>
      </c>
      <c r="K863">
        <v>0</v>
      </c>
      <c r="L863">
        <v>10</v>
      </c>
      <c r="M863">
        <f t="shared" si="1806"/>
        <v>0</v>
      </c>
      <c r="N863" t="b">
        <f t="shared" ref="N863" si="1863">AND(MIN($F863,$F864,$F865)=$F863,MAX($H863,$H864,$H865)=$H863)</f>
        <v>0</v>
      </c>
      <c r="O863" t="b">
        <f t="shared" ref="O863" si="1864">AND(N863,NOT(N864),NOT(N865))</f>
        <v>0</v>
      </c>
    </row>
    <row r="864" spans="1:15" x14ac:dyDescent="0.25">
      <c r="A864" t="s">
        <v>15</v>
      </c>
      <c r="B864" t="s">
        <v>14</v>
      </c>
      <c r="C864">
        <v>15</v>
      </c>
      <c r="D864">
        <v>9</v>
      </c>
      <c r="E864" t="b">
        <v>0</v>
      </c>
      <c r="F864">
        <v>3.0000000000000001E-3</v>
      </c>
      <c r="G864">
        <v>16</v>
      </c>
      <c r="H864">
        <v>16</v>
      </c>
      <c r="I864">
        <v>39</v>
      </c>
      <c r="J864">
        <v>37</v>
      </c>
      <c r="K864">
        <v>0</v>
      </c>
      <c r="L864">
        <v>10</v>
      </c>
      <c r="M864">
        <f t="shared" si="1806"/>
        <v>0</v>
      </c>
      <c r="N864" t="b">
        <f t="shared" ref="N864" si="1865">AND(MIN($F863,$F864,$F865)=$F864,MAX($H863,$H864,$H865)=$H864)</f>
        <v>1</v>
      </c>
      <c r="O864" t="b">
        <f t="shared" ref="O864" si="1866">AND(NOT(N863),N864,NOT(N865))</f>
        <v>1</v>
      </c>
    </row>
    <row r="865" spans="1:15" x14ac:dyDescent="0.25">
      <c r="A865" t="s">
        <v>19</v>
      </c>
      <c r="B865" t="s">
        <v>14</v>
      </c>
      <c r="C865">
        <v>15</v>
      </c>
      <c r="D865">
        <v>9</v>
      </c>
      <c r="E865" t="b">
        <v>0</v>
      </c>
      <c r="F865">
        <v>1.0999999999999999E-2</v>
      </c>
      <c r="G865">
        <v>16</v>
      </c>
      <c r="H865">
        <v>16</v>
      </c>
      <c r="I865">
        <v>82</v>
      </c>
      <c r="J865">
        <v>37</v>
      </c>
      <c r="K865">
        <v>0</v>
      </c>
      <c r="L865">
        <v>10</v>
      </c>
      <c r="M865">
        <f t="shared" si="1806"/>
        <v>0</v>
      </c>
      <c r="N865" t="b">
        <f t="shared" ref="N865" si="1867">AND(MIN($F863,$F864,$F865)=$F865,MAX($H863,$H864,$H865)=$H865)</f>
        <v>0</v>
      </c>
      <c r="O865" t="b">
        <f t="shared" ref="O865" si="1868">AND(NOT(N863),NOT(N864),N865)</f>
        <v>0</v>
      </c>
    </row>
    <row r="866" spans="1:15" x14ac:dyDescent="0.25">
      <c r="A866" t="s">
        <v>13</v>
      </c>
      <c r="B866" t="s">
        <v>14</v>
      </c>
      <c r="C866">
        <v>16</v>
      </c>
      <c r="D866">
        <v>0</v>
      </c>
      <c r="E866" t="b">
        <v>0</v>
      </c>
      <c r="F866">
        <v>1E-3</v>
      </c>
      <c r="G866">
        <v>16</v>
      </c>
      <c r="H866">
        <v>0</v>
      </c>
      <c r="I866">
        <v>0</v>
      </c>
      <c r="J866">
        <v>0</v>
      </c>
      <c r="K866">
        <v>1</v>
      </c>
      <c r="L866">
        <v>0</v>
      </c>
      <c r="M866">
        <f t="shared" si="1806"/>
        <v>16</v>
      </c>
      <c r="N866" t="b">
        <f t="shared" ref="N866" si="1869">AND(MIN($F866,$F867,$F868)=$F866,MAX($H866,$H867,$H868)=$H866)</f>
        <v>0</v>
      </c>
      <c r="O866" t="b">
        <f t="shared" ref="O866" si="1870">AND(N866,NOT(N867),NOT(N868))</f>
        <v>0</v>
      </c>
    </row>
    <row r="867" spans="1:15" x14ac:dyDescent="0.25">
      <c r="A867" t="s">
        <v>15</v>
      </c>
      <c r="B867" t="s">
        <v>14</v>
      </c>
      <c r="C867">
        <v>16</v>
      </c>
      <c r="D867">
        <v>0</v>
      </c>
      <c r="E867" t="b">
        <v>0</v>
      </c>
      <c r="F867">
        <v>0</v>
      </c>
      <c r="G867">
        <v>16</v>
      </c>
      <c r="H867">
        <v>0</v>
      </c>
      <c r="I867">
        <v>0</v>
      </c>
      <c r="J867">
        <v>0</v>
      </c>
      <c r="K867">
        <v>1</v>
      </c>
      <c r="L867">
        <v>0</v>
      </c>
      <c r="M867">
        <f t="shared" si="1806"/>
        <v>16</v>
      </c>
      <c r="N867" t="b">
        <f t="shared" ref="N867" si="1871">AND(MIN($F866,$F867,$F868)=$F867,MAX($H866,$H867,$H868)=$H867)</f>
        <v>1</v>
      </c>
      <c r="O867" t="b">
        <f t="shared" ref="O867" si="1872">AND(NOT(N866),N867,NOT(N868))</f>
        <v>0</v>
      </c>
    </row>
    <row r="868" spans="1:15" x14ac:dyDescent="0.25">
      <c r="A868" t="s">
        <v>19</v>
      </c>
      <c r="B868" t="s">
        <v>14</v>
      </c>
      <c r="C868">
        <v>16</v>
      </c>
      <c r="D868">
        <v>0</v>
      </c>
      <c r="E868" t="b">
        <v>0</v>
      </c>
      <c r="F868">
        <v>0</v>
      </c>
      <c r="G868">
        <v>16</v>
      </c>
      <c r="H868">
        <v>0</v>
      </c>
      <c r="I868">
        <v>0</v>
      </c>
      <c r="J868">
        <v>0</v>
      </c>
      <c r="K868">
        <v>1</v>
      </c>
      <c r="L868">
        <v>0</v>
      </c>
      <c r="M868">
        <f t="shared" si="1806"/>
        <v>16</v>
      </c>
      <c r="N868" t="b">
        <f t="shared" ref="N868" si="1873">AND(MIN($F866,$F867,$F868)=$F868,MAX($H866,$H867,$H868)=$H868)</f>
        <v>1</v>
      </c>
      <c r="O868" t="b">
        <f t="shared" ref="O868" si="1874">AND(NOT(N866),NOT(N867),N868)</f>
        <v>0</v>
      </c>
    </row>
    <row r="869" spans="1:15" x14ac:dyDescent="0.25">
      <c r="A869" t="s">
        <v>13</v>
      </c>
      <c r="B869" t="s">
        <v>14</v>
      </c>
      <c r="C869">
        <v>16</v>
      </c>
      <c r="D869">
        <v>10</v>
      </c>
      <c r="E869" t="b">
        <v>0</v>
      </c>
      <c r="F869">
        <v>8.9999999999999993E-3</v>
      </c>
      <c r="G869">
        <v>16</v>
      </c>
      <c r="H869">
        <v>16</v>
      </c>
      <c r="I869">
        <v>660</v>
      </c>
      <c r="J869">
        <v>411</v>
      </c>
      <c r="K869">
        <v>188</v>
      </c>
      <c r="L869">
        <v>13</v>
      </c>
      <c r="M869">
        <f t="shared" si="1806"/>
        <v>0</v>
      </c>
      <c r="N869" t="b">
        <f t="shared" ref="N869" si="1875">AND(MIN($F869,$F870,$F871)=$F869,MAX($H869,$H870,$H871)=$H869)</f>
        <v>0</v>
      </c>
      <c r="O869" t="b">
        <f t="shared" ref="O869" si="1876">AND(N869,NOT(N870),NOT(N871))</f>
        <v>0</v>
      </c>
    </row>
    <row r="870" spans="1:15" x14ac:dyDescent="0.25">
      <c r="A870" t="s">
        <v>15</v>
      </c>
      <c r="B870" t="s">
        <v>14</v>
      </c>
      <c r="C870">
        <v>16</v>
      </c>
      <c r="D870">
        <v>10</v>
      </c>
      <c r="E870" t="b">
        <v>0</v>
      </c>
      <c r="F870">
        <v>7.0000000000000001E-3</v>
      </c>
      <c r="G870">
        <v>16</v>
      </c>
      <c r="H870">
        <v>16</v>
      </c>
      <c r="I870">
        <v>413</v>
      </c>
      <c r="J870">
        <v>411</v>
      </c>
      <c r="K870">
        <v>188</v>
      </c>
      <c r="L870">
        <v>13</v>
      </c>
      <c r="M870">
        <f t="shared" si="1806"/>
        <v>0</v>
      </c>
      <c r="N870" t="b">
        <f t="shared" ref="N870" si="1877">AND(MIN($F869,$F870,$F871)=$F870,MAX($H869,$H870,$H871)=$H870)</f>
        <v>1</v>
      </c>
      <c r="O870" t="b">
        <f t="shared" ref="O870" si="1878">AND(NOT(N869),N870,NOT(N871))</f>
        <v>1</v>
      </c>
    </row>
    <row r="871" spans="1:15" x14ac:dyDescent="0.25">
      <c r="A871" t="s">
        <v>19</v>
      </c>
      <c r="B871" t="s">
        <v>14</v>
      </c>
      <c r="C871">
        <v>16</v>
      </c>
      <c r="D871">
        <v>10</v>
      </c>
      <c r="E871" t="b">
        <v>0</v>
      </c>
      <c r="F871">
        <v>1.2999999999999999E-2</v>
      </c>
      <c r="G871">
        <v>16</v>
      </c>
      <c r="H871">
        <v>16</v>
      </c>
      <c r="I871">
        <v>660</v>
      </c>
      <c r="J871">
        <v>411</v>
      </c>
      <c r="K871">
        <v>188</v>
      </c>
      <c r="L871">
        <v>13</v>
      </c>
      <c r="M871">
        <f t="shared" si="1806"/>
        <v>0</v>
      </c>
      <c r="N871" t="b">
        <f t="shared" ref="N871" si="1879">AND(MIN($F869,$F870,$F871)=$F871,MAX($H869,$H870,$H871)=$H871)</f>
        <v>0</v>
      </c>
      <c r="O871" t="b">
        <f t="shared" ref="O871" si="1880">AND(NOT(N869),NOT(N870),N871)</f>
        <v>0</v>
      </c>
    </row>
    <row r="872" spans="1:15" x14ac:dyDescent="0.25">
      <c r="A872" t="s">
        <v>13</v>
      </c>
      <c r="B872" t="s">
        <v>14</v>
      </c>
      <c r="C872">
        <v>16</v>
      </c>
      <c r="D872">
        <v>11</v>
      </c>
      <c r="E872" t="b">
        <v>1</v>
      </c>
      <c r="F872">
        <v>10.000999999999999</v>
      </c>
      <c r="G872">
        <v>16</v>
      </c>
      <c r="H872">
        <v>0</v>
      </c>
      <c r="I872">
        <v>946428</v>
      </c>
      <c r="J872">
        <v>945596</v>
      </c>
      <c r="K872">
        <v>472796</v>
      </c>
      <c r="L872">
        <v>13</v>
      </c>
      <c r="M872">
        <f t="shared" si="1806"/>
        <v>16</v>
      </c>
      <c r="N872" t="b">
        <f t="shared" ref="N872" si="1881">AND(MIN($F872,$F873,$F874)=$F872,MAX($H872,$H873,$H874)=$H872)</f>
        <v>0</v>
      </c>
      <c r="O872" t="b">
        <f t="shared" ref="O872" si="1882">AND(N872,NOT(N873),NOT(N874))</f>
        <v>0</v>
      </c>
    </row>
    <row r="873" spans="1:15" x14ac:dyDescent="0.25">
      <c r="A873" t="s">
        <v>15</v>
      </c>
      <c r="B873" t="s">
        <v>14</v>
      </c>
      <c r="C873">
        <v>16</v>
      </c>
      <c r="D873">
        <v>11</v>
      </c>
      <c r="E873" t="b">
        <v>0</v>
      </c>
      <c r="F873">
        <v>0.27400000000000002</v>
      </c>
      <c r="G873">
        <v>16</v>
      </c>
      <c r="H873">
        <v>16</v>
      </c>
      <c r="I873">
        <v>305</v>
      </c>
      <c r="J873">
        <v>304</v>
      </c>
      <c r="K873">
        <v>134</v>
      </c>
      <c r="L873">
        <v>11</v>
      </c>
      <c r="M873">
        <f t="shared" si="1806"/>
        <v>0</v>
      </c>
      <c r="N873" t="b">
        <f t="shared" ref="N873" si="1883">AND(MIN($F872,$F873,$F874)=$F873,MAX($H872,$H873,$H874)=$H873)</f>
        <v>1</v>
      </c>
      <c r="O873" t="b">
        <f t="shared" ref="O873" si="1884">AND(NOT(N872),N873,NOT(N874))</f>
        <v>1</v>
      </c>
    </row>
    <row r="874" spans="1:15" x14ac:dyDescent="0.25">
      <c r="A874" t="s">
        <v>19</v>
      </c>
      <c r="B874" t="s">
        <v>14</v>
      </c>
      <c r="C874">
        <v>16</v>
      </c>
      <c r="D874">
        <v>11</v>
      </c>
      <c r="E874" t="b">
        <v>1</v>
      </c>
      <c r="F874">
        <v>10.006</v>
      </c>
      <c r="G874">
        <v>16</v>
      </c>
      <c r="H874">
        <v>0</v>
      </c>
      <c r="I874">
        <v>1025509</v>
      </c>
      <c r="J874">
        <v>1024605</v>
      </c>
      <c r="K874">
        <v>512300</v>
      </c>
      <c r="L874">
        <v>13</v>
      </c>
      <c r="M874">
        <f t="shared" si="1806"/>
        <v>16</v>
      </c>
      <c r="N874" t="b">
        <f t="shared" ref="N874" si="1885">AND(MIN($F872,$F873,$F874)=$F874,MAX($H872,$H873,$H874)=$H874)</f>
        <v>0</v>
      </c>
      <c r="O874" t="b">
        <f t="shared" ref="O874" si="1886">AND(NOT(N872),NOT(N873),N874)</f>
        <v>0</v>
      </c>
    </row>
    <row r="875" spans="1:15" x14ac:dyDescent="0.25">
      <c r="A875" t="s">
        <v>13</v>
      </c>
      <c r="B875" t="s">
        <v>14</v>
      </c>
      <c r="C875">
        <v>16</v>
      </c>
      <c r="D875">
        <v>12</v>
      </c>
      <c r="E875" t="b">
        <v>0</v>
      </c>
      <c r="F875">
        <v>0.03</v>
      </c>
      <c r="G875">
        <v>16</v>
      </c>
      <c r="H875">
        <v>16</v>
      </c>
      <c r="I875">
        <v>988</v>
      </c>
      <c r="J875">
        <v>862</v>
      </c>
      <c r="K875">
        <v>413</v>
      </c>
      <c r="L875">
        <v>20</v>
      </c>
      <c r="M875">
        <f t="shared" si="1806"/>
        <v>0</v>
      </c>
      <c r="N875" t="b">
        <f t="shared" ref="N875" si="1887">AND(MIN($F875,$F876,$F877)=$F875,MAX($H875,$H876,$H877)=$H875)</f>
        <v>1</v>
      </c>
      <c r="O875" t="b">
        <f t="shared" ref="O875" si="1888">AND(N875,NOT(N876),NOT(N877))</f>
        <v>1</v>
      </c>
    </row>
    <row r="876" spans="1:15" x14ac:dyDescent="0.25">
      <c r="A876" t="s">
        <v>15</v>
      </c>
      <c r="B876" t="s">
        <v>14</v>
      </c>
      <c r="C876">
        <v>16</v>
      </c>
      <c r="D876">
        <v>12</v>
      </c>
      <c r="E876" t="b">
        <v>1</v>
      </c>
      <c r="F876">
        <v>10.002000000000001</v>
      </c>
      <c r="G876">
        <v>16</v>
      </c>
      <c r="H876">
        <v>0</v>
      </c>
      <c r="I876">
        <v>45736</v>
      </c>
      <c r="J876">
        <v>45734</v>
      </c>
      <c r="K876">
        <v>22865</v>
      </c>
      <c r="L876">
        <v>13</v>
      </c>
      <c r="M876">
        <f t="shared" si="1806"/>
        <v>16</v>
      </c>
      <c r="N876" t="b">
        <f t="shared" ref="N876" si="1889">AND(MIN($F875,$F876,$F877)=$F876,MAX($H875,$H876,$H877)=$H876)</f>
        <v>0</v>
      </c>
      <c r="O876" t="b">
        <f t="shared" ref="O876" si="1890">AND(NOT(N875),N876,NOT(N877))</f>
        <v>0</v>
      </c>
    </row>
    <row r="877" spans="1:15" x14ac:dyDescent="0.25">
      <c r="A877" t="s">
        <v>19</v>
      </c>
      <c r="B877" t="s">
        <v>14</v>
      </c>
      <c r="C877">
        <v>16</v>
      </c>
      <c r="D877">
        <v>12</v>
      </c>
      <c r="E877" t="b">
        <v>0</v>
      </c>
      <c r="F877">
        <v>3.5000000000000003E-2</v>
      </c>
      <c r="G877">
        <v>16</v>
      </c>
      <c r="H877">
        <v>16</v>
      </c>
      <c r="I877">
        <v>988</v>
      </c>
      <c r="J877">
        <v>862</v>
      </c>
      <c r="K877">
        <v>413</v>
      </c>
      <c r="L877">
        <v>20</v>
      </c>
      <c r="M877">
        <f t="shared" si="1806"/>
        <v>0</v>
      </c>
      <c r="N877" t="b">
        <f t="shared" ref="N877" si="1891">AND(MIN($F875,$F876,$F877)=$F877,MAX($H875,$H876,$H877)=$H877)</f>
        <v>0</v>
      </c>
      <c r="O877" t="b">
        <f t="shared" ref="O877" si="1892">AND(NOT(N875),NOT(N876),N877)</f>
        <v>0</v>
      </c>
    </row>
    <row r="878" spans="1:15" x14ac:dyDescent="0.25">
      <c r="A878" t="s">
        <v>13</v>
      </c>
      <c r="B878" t="s">
        <v>14</v>
      </c>
      <c r="C878">
        <v>16</v>
      </c>
      <c r="D878">
        <v>13</v>
      </c>
      <c r="E878" t="b">
        <v>0</v>
      </c>
      <c r="F878">
        <v>1.4E-2</v>
      </c>
      <c r="G878">
        <v>16</v>
      </c>
      <c r="H878">
        <v>16</v>
      </c>
      <c r="I878">
        <v>496</v>
      </c>
      <c r="J878">
        <v>451</v>
      </c>
      <c r="K878">
        <v>208</v>
      </c>
      <c r="L878">
        <v>12</v>
      </c>
      <c r="M878">
        <f t="shared" si="1806"/>
        <v>0</v>
      </c>
      <c r="N878" t="b">
        <f t="shared" ref="N878" si="1893">AND(MIN($F878,$F879,$F880)=$F878,MAX($H878,$H879,$H880)=$H878)</f>
        <v>1</v>
      </c>
      <c r="O878" t="b">
        <f t="shared" ref="O878" si="1894">AND(N878,NOT(N879),NOT(N880))</f>
        <v>1</v>
      </c>
    </row>
    <row r="879" spans="1:15" x14ac:dyDescent="0.25">
      <c r="A879" t="s">
        <v>15</v>
      </c>
      <c r="B879" t="s">
        <v>14</v>
      </c>
      <c r="C879">
        <v>16</v>
      </c>
      <c r="D879">
        <v>13</v>
      </c>
      <c r="E879" t="b">
        <v>1</v>
      </c>
      <c r="F879">
        <v>10.000999999999999</v>
      </c>
      <c r="G879">
        <v>16</v>
      </c>
      <c r="H879">
        <v>0</v>
      </c>
      <c r="I879">
        <v>54010</v>
      </c>
      <c r="J879">
        <v>54008</v>
      </c>
      <c r="K879">
        <v>27002</v>
      </c>
      <c r="L879">
        <v>13</v>
      </c>
      <c r="M879">
        <f t="shared" si="1806"/>
        <v>16</v>
      </c>
      <c r="N879" t="b">
        <f t="shared" ref="N879" si="1895">AND(MIN($F878,$F879,$F880)=$F879,MAX($H878,$H879,$H880)=$H879)</f>
        <v>0</v>
      </c>
      <c r="O879" t="b">
        <f t="shared" ref="O879" si="1896">AND(NOT(N878),N879,NOT(N880))</f>
        <v>0</v>
      </c>
    </row>
    <row r="880" spans="1:15" x14ac:dyDescent="0.25">
      <c r="A880" t="s">
        <v>19</v>
      </c>
      <c r="B880" t="s">
        <v>14</v>
      </c>
      <c r="C880">
        <v>16</v>
      </c>
      <c r="D880">
        <v>13</v>
      </c>
      <c r="E880" t="b">
        <v>0</v>
      </c>
      <c r="F880">
        <v>0.02</v>
      </c>
      <c r="G880">
        <v>16</v>
      </c>
      <c r="H880">
        <v>16</v>
      </c>
      <c r="I880">
        <v>496</v>
      </c>
      <c r="J880">
        <v>451</v>
      </c>
      <c r="K880">
        <v>208</v>
      </c>
      <c r="L880">
        <v>12</v>
      </c>
      <c r="M880">
        <f t="shared" si="1806"/>
        <v>0</v>
      </c>
      <c r="N880" t="b">
        <f t="shared" ref="N880" si="1897">AND(MIN($F878,$F879,$F880)=$F880,MAX($H878,$H879,$H880)=$H880)</f>
        <v>0</v>
      </c>
      <c r="O880" t="b">
        <f t="shared" ref="O880" si="1898">AND(NOT(N878),NOT(N879),N880)</f>
        <v>0</v>
      </c>
    </row>
    <row r="881" spans="1:15" x14ac:dyDescent="0.25">
      <c r="A881" t="s">
        <v>13</v>
      </c>
      <c r="B881" t="s">
        <v>14</v>
      </c>
      <c r="C881">
        <v>16</v>
      </c>
      <c r="D881">
        <v>14</v>
      </c>
      <c r="E881" t="b">
        <v>1</v>
      </c>
      <c r="F881">
        <v>10.000999999999999</v>
      </c>
      <c r="G881">
        <v>16</v>
      </c>
      <c r="H881">
        <v>0</v>
      </c>
      <c r="I881">
        <v>865079</v>
      </c>
      <c r="J881">
        <v>864523</v>
      </c>
      <c r="K881">
        <v>432260</v>
      </c>
      <c r="L881">
        <v>18</v>
      </c>
      <c r="M881">
        <f t="shared" si="1806"/>
        <v>16</v>
      </c>
      <c r="N881" t="b">
        <f t="shared" ref="N881" si="1899">AND(MIN($F881,$F882,$F883)=$F881,MAX($H881,$H882,$H883)=$H881)</f>
        <v>0</v>
      </c>
      <c r="O881" t="b">
        <f t="shared" ref="O881" si="1900">AND(N881,NOT(N882),NOT(N883))</f>
        <v>0</v>
      </c>
    </row>
    <row r="882" spans="1:15" x14ac:dyDescent="0.25">
      <c r="A882" t="s">
        <v>15</v>
      </c>
      <c r="B882" t="s">
        <v>14</v>
      </c>
      <c r="C882">
        <v>16</v>
      </c>
      <c r="D882">
        <v>14</v>
      </c>
      <c r="E882" t="b">
        <v>0</v>
      </c>
      <c r="F882">
        <v>0.158</v>
      </c>
      <c r="G882">
        <v>16</v>
      </c>
      <c r="H882">
        <v>16</v>
      </c>
      <c r="I882">
        <v>375</v>
      </c>
      <c r="J882">
        <v>374</v>
      </c>
      <c r="K882">
        <v>169</v>
      </c>
      <c r="L882">
        <v>11</v>
      </c>
      <c r="M882">
        <f t="shared" si="1806"/>
        <v>0</v>
      </c>
      <c r="N882" t="b">
        <f t="shared" ref="N882" si="1901">AND(MIN($F881,$F882,$F883)=$F882,MAX($H881,$H882,$H883)=$H882)</f>
        <v>1</v>
      </c>
      <c r="O882" t="b">
        <f t="shared" ref="O882" si="1902">AND(NOT(N881),N882,NOT(N883))</f>
        <v>1</v>
      </c>
    </row>
    <row r="883" spans="1:15" x14ac:dyDescent="0.25">
      <c r="A883" t="s">
        <v>19</v>
      </c>
      <c r="B883" t="s">
        <v>14</v>
      </c>
      <c r="C883">
        <v>16</v>
      </c>
      <c r="D883">
        <v>14</v>
      </c>
      <c r="E883" t="b">
        <v>1</v>
      </c>
      <c r="F883">
        <v>10.000999999999999</v>
      </c>
      <c r="G883">
        <v>16</v>
      </c>
      <c r="H883">
        <v>0</v>
      </c>
      <c r="I883">
        <v>940635</v>
      </c>
      <c r="J883">
        <v>940031</v>
      </c>
      <c r="K883">
        <v>470014</v>
      </c>
      <c r="L883">
        <v>18</v>
      </c>
      <c r="M883">
        <f t="shared" si="1806"/>
        <v>16</v>
      </c>
      <c r="N883" t="b">
        <f t="shared" ref="N883" si="1903">AND(MIN($F881,$F882,$F883)=$F883,MAX($H881,$H882,$H883)=$H883)</f>
        <v>0</v>
      </c>
      <c r="O883" t="b">
        <f t="shared" ref="O883" si="1904">AND(NOT(N881),NOT(N882),N883)</f>
        <v>0</v>
      </c>
    </row>
    <row r="884" spans="1:15" x14ac:dyDescent="0.25">
      <c r="A884" t="s">
        <v>13</v>
      </c>
      <c r="B884" t="s">
        <v>14</v>
      </c>
      <c r="C884">
        <v>16</v>
      </c>
      <c r="D884">
        <v>15</v>
      </c>
      <c r="E884" t="b">
        <v>0</v>
      </c>
      <c r="F884">
        <v>0.26800000000000002</v>
      </c>
      <c r="G884">
        <v>16</v>
      </c>
      <c r="H884">
        <v>16</v>
      </c>
      <c r="I884">
        <v>29276</v>
      </c>
      <c r="J884">
        <v>15530</v>
      </c>
      <c r="K884">
        <v>7747</v>
      </c>
      <c r="L884">
        <v>16</v>
      </c>
      <c r="M884">
        <f t="shared" si="1806"/>
        <v>0</v>
      </c>
      <c r="N884" t="b">
        <f t="shared" ref="N884" si="1905">AND(MIN($F884,$F885,$F886)=$F884,MAX($H884,$H885,$H886)=$H884)</f>
        <v>0</v>
      </c>
      <c r="O884" t="b">
        <f t="shared" ref="O884" si="1906">AND(N884,NOT(N885),NOT(N886))</f>
        <v>0</v>
      </c>
    </row>
    <row r="885" spans="1:15" x14ac:dyDescent="0.25">
      <c r="A885" t="s">
        <v>15</v>
      </c>
      <c r="B885" t="s">
        <v>14</v>
      </c>
      <c r="C885">
        <v>16</v>
      </c>
      <c r="D885">
        <v>15</v>
      </c>
      <c r="E885" t="b">
        <v>0</v>
      </c>
      <c r="F885">
        <v>0.13800000000000001</v>
      </c>
      <c r="G885">
        <v>16</v>
      </c>
      <c r="H885">
        <v>16</v>
      </c>
      <c r="I885">
        <v>15582</v>
      </c>
      <c r="J885">
        <v>15530</v>
      </c>
      <c r="K885">
        <v>7747</v>
      </c>
      <c r="L885">
        <v>16</v>
      </c>
      <c r="M885">
        <f t="shared" si="1806"/>
        <v>0</v>
      </c>
      <c r="N885" t="b">
        <f t="shared" ref="N885" si="1907">AND(MIN($F884,$F885,$F886)=$F885,MAX($H884,$H885,$H886)=$H885)</f>
        <v>1</v>
      </c>
      <c r="O885" t="b">
        <f t="shared" ref="O885" si="1908">AND(NOT(N884),N885,NOT(N886))</f>
        <v>1</v>
      </c>
    </row>
    <row r="886" spans="1:15" x14ac:dyDescent="0.25">
      <c r="A886" t="s">
        <v>19</v>
      </c>
      <c r="B886" t="s">
        <v>14</v>
      </c>
      <c r="C886">
        <v>16</v>
      </c>
      <c r="D886">
        <v>15</v>
      </c>
      <c r="E886" t="b">
        <v>0</v>
      </c>
      <c r="F886">
        <v>0.25700000000000001</v>
      </c>
      <c r="G886">
        <v>16</v>
      </c>
      <c r="H886">
        <v>16</v>
      </c>
      <c r="I886">
        <v>29276</v>
      </c>
      <c r="J886">
        <v>15530</v>
      </c>
      <c r="K886">
        <v>7747</v>
      </c>
      <c r="L886">
        <v>16</v>
      </c>
      <c r="M886">
        <f t="shared" si="1806"/>
        <v>0</v>
      </c>
      <c r="N886" t="b">
        <f t="shared" ref="N886" si="1909">AND(MIN($F884,$F885,$F886)=$F886,MAX($H884,$H885,$H886)=$H886)</f>
        <v>0</v>
      </c>
      <c r="O886" t="b">
        <f t="shared" ref="O886" si="1910">AND(NOT(N884),NOT(N885),N886)</f>
        <v>0</v>
      </c>
    </row>
    <row r="887" spans="1:15" x14ac:dyDescent="0.25">
      <c r="A887" t="s">
        <v>13</v>
      </c>
      <c r="B887" t="s">
        <v>14</v>
      </c>
      <c r="C887">
        <v>16</v>
      </c>
      <c r="D887">
        <v>16</v>
      </c>
      <c r="E887" t="b">
        <v>0</v>
      </c>
      <c r="F887">
        <v>0.28199999999999997</v>
      </c>
      <c r="G887">
        <v>16</v>
      </c>
      <c r="H887">
        <v>16</v>
      </c>
      <c r="I887">
        <v>25305</v>
      </c>
      <c r="J887">
        <v>25267</v>
      </c>
      <c r="K887">
        <v>12616</v>
      </c>
      <c r="L887">
        <v>19</v>
      </c>
      <c r="M887">
        <f t="shared" si="1806"/>
        <v>0</v>
      </c>
      <c r="N887" t="b">
        <f t="shared" ref="N887" si="1911">AND(MIN($F887,$F888,$F889)=$F887,MAX($H887,$H888,$H889)=$H887)</f>
        <v>0</v>
      </c>
      <c r="O887" t="b">
        <f t="shared" ref="O887" si="1912">AND(N887,NOT(N888),NOT(N889))</f>
        <v>0</v>
      </c>
    </row>
    <row r="888" spans="1:15" x14ac:dyDescent="0.25">
      <c r="A888" t="s">
        <v>15</v>
      </c>
      <c r="B888" t="s">
        <v>14</v>
      </c>
      <c r="C888">
        <v>16</v>
      </c>
      <c r="D888">
        <v>16</v>
      </c>
      <c r="E888" t="b">
        <v>0</v>
      </c>
      <c r="F888">
        <v>0.40300000000000002</v>
      </c>
      <c r="G888">
        <v>16</v>
      </c>
      <c r="H888">
        <v>16</v>
      </c>
      <c r="I888">
        <v>421</v>
      </c>
      <c r="J888">
        <v>420</v>
      </c>
      <c r="K888">
        <v>192</v>
      </c>
      <c r="L888">
        <v>11</v>
      </c>
      <c r="M888">
        <f t="shared" si="1806"/>
        <v>0</v>
      </c>
      <c r="N888" t="b">
        <f t="shared" ref="N888" si="1913">AND(MIN($F887,$F888,$F889)=$F888,MAX($H887,$H888,$H889)=$H888)</f>
        <v>0</v>
      </c>
      <c r="O888" t="b">
        <f t="shared" ref="O888" si="1914">AND(NOT(N887),N888,NOT(N889))</f>
        <v>0</v>
      </c>
    </row>
    <row r="889" spans="1:15" x14ac:dyDescent="0.25">
      <c r="A889" t="s">
        <v>19</v>
      </c>
      <c r="B889" t="s">
        <v>14</v>
      </c>
      <c r="C889">
        <v>16</v>
      </c>
      <c r="D889">
        <v>16</v>
      </c>
      <c r="E889" t="b">
        <v>0</v>
      </c>
      <c r="F889">
        <v>0.27</v>
      </c>
      <c r="G889">
        <v>16</v>
      </c>
      <c r="H889">
        <v>16</v>
      </c>
      <c r="I889">
        <v>25305</v>
      </c>
      <c r="J889">
        <v>25267</v>
      </c>
      <c r="K889">
        <v>12616</v>
      </c>
      <c r="L889">
        <v>19</v>
      </c>
      <c r="M889">
        <f t="shared" si="1806"/>
        <v>0</v>
      </c>
      <c r="N889" t="b">
        <f t="shared" ref="N889" si="1915">AND(MIN($F887,$F888,$F889)=$F889,MAX($H887,$H888,$H889)=$H889)</f>
        <v>1</v>
      </c>
      <c r="O889" t="b">
        <f t="shared" ref="O889" si="1916">AND(NOT(N887),NOT(N888),N889)</f>
        <v>1</v>
      </c>
    </row>
    <row r="890" spans="1:15" x14ac:dyDescent="0.25">
      <c r="A890" t="s">
        <v>13</v>
      </c>
      <c r="B890" t="s">
        <v>14</v>
      </c>
      <c r="C890">
        <v>16</v>
      </c>
      <c r="D890">
        <v>17</v>
      </c>
      <c r="E890" t="b">
        <v>0</v>
      </c>
      <c r="F890">
        <v>2.569</v>
      </c>
      <c r="G890">
        <v>16</v>
      </c>
      <c r="H890">
        <v>16</v>
      </c>
      <c r="I890">
        <v>342248</v>
      </c>
      <c r="J890">
        <v>215362</v>
      </c>
      <c r="K890">
        <v>107663</v>
      </c>
      <c r="L890">
        <v>13</v>
      </c>
      <c r="M890">
        <f t="shared" si="1806"/>
        <v>0</v>
      </c>
      <c r="N890" t="b">
        <f t="shared" ref="N890" si="1917">AND(MIN($F890,$F891,$F892)=$F890,MAX($H890,$H891,$H892)=$H890)</f>
        <v>0</v>
      </c>
      <c r="O890" t="b">
        <f t="shared" ref="O890" si="1918">AND(N890,NOT(N891),NOT(N892))</f>
        <v>0</v>
      </c>
    </row>
    <row r="891" spans="1:15" x14ac:dyDescent="0.25">
      <c r="A891" t="s">
        <v>15</v>
      </c>
      <c r="B891" t="s">
        <v>14</v>
      </c>
      <c r="C891">
        <v>16</v>
      </c>
      <c r="D891">
        <v>17</v>
      </c>
      <c r="E891" t="b">
        <v>0</v>
      </c>
      <c r="F891">
        <v>1.5449999999999999</v>
      </c>
      <c r="G891">
        <v>16</v>
      </c>
      <c r="H891">
        <v>16</v>
      </c>
      <c r="I891">
        <v>215537</v>
      </c>
      <c r="J891">
        <v>215362</v>
      </c>
      <c r="K891">
        <v>107663</v>
      </c>
      <c r="L891">
        <v>13</v>
      </c>
      <c r="M891">
        <f t="shared" si="1806"/>
        <v>0</v>
      </c>
      <c r="N891" t="b">
        <f t="shared" ref="N891" si="1919">AND(MIN($F890,$F891,$F892)=$F891,MAX($H890,$H891,$H892)=$H891)</f>
        <v>1</v>
      </c>
      <c r="O891" t="b">
        <f t="shared" ref="O891" si="1920">AND(NOT(N890),N891,NOT(N892))</f>
        <v>1</v>
      </c>
    </row>
    <row r="892" spans="1:15" x14ac:dyDescent="0.25">
      <c r="A892" t="s">
        <v>19</v>
      </c>
      <c r="B892" t="s">
        <v>14</v>
      </c>
      <c r="C892">
        <v>16</v>
      </c>
      <c r="D892">
        <v>17</v>
      </c>
      <c r="E892" t="b">
        <v>0</v>
      </c>
      <c r="F892">
        <v>2.4900000000000002</v>
      </c>
      <c r="G892">
        <v>16</v>
      </c>
      <c r="H892">
        <v>16</v>
      </c>
      <c r="I892">
        <v>342248</v>
      </c>
      <c r="J892">
        <v>215362</v>
      </c>
      <c r="K892">
        <v>107663</v>
      </c>
      <c r="L892">
        <v>13</v>
      </c>
      <c r="M892">
        <f t="shared" si="1806"/>
        <v>0</v>
      </c>
      <c r="N892" t="b">
        <f t="shared" ref="N892" si="1921">AND(MIN($F890,$F891,$F892)=$F892,MAX($H890,$H891,$H892)=$H892)</f>
        <v>0</v>
      </c>
      <c r="O892" t="b">
        <f t="shared" ref="O892" si="1922">AND(NOT(N890),NOT(N891),N892)</f>
        <v>0</v>
      </c>
    </row>
    <row r="893" spans="1:15" x14ac:dyDescent="0.25">
      <c r="A893" t="s">
        <v>13</v>
      </c>
      <c r="B893" t="s">
        <v>14</v>
      </c>
      <c r="C893">
        <v>16</v>
      </c>
      <c r="D893">
        <v>18</v>
      </c>
      <c r="E893" t="b">
        <v>1</v>
      </c>
      <c r="F893">
        <v>10.029999999999999</v>
      </c>
      <c r="G893">
        <v>16</v>
      </c>
      <c r="H893">
        <v>0</v>
      </c>
      <c r="I893">
        <v>897623</v>
      </c>
      <c r="J893">
        <v>897047</v>
      </c>
      <c r="K893">
        <v>448522</v>
      </c>
      <c r="L893">
        <v>13</v>
      </c>
      <c r="M893">
        <f t="shared" si="1806"/>
        <v>16</v>
      </c>
      <c r="N893" t="b">
        <f t="shared" ref="N893" si="1923">AND(MIN($F893,$F894,$F895)=$F893,MAX($H893,$H894,$H895)=$H893)</f>
        <v>0</v>
      </c>
      <c r="O893" t="b">
        <f t="shared" ref="O893" si="1924">AND(N893,NOT(N894),NOT(N895))</f>
        <v>0</v>
      </c>
    </row>
    <row r="894" spans="1:15" x14ac:dyDescent="0.25">
      <c r="A894" t="s">
        <v>15</v>
      </c>
      <c r="B894" t="s">
        <v>14</v>
      </c>
      <c r="C894">
        <v>16</v>
      </c>
      <c r="D894">
        <v>18</v>
      </c>
      <c r="E894" t="b">
        <v>0</v>
      </c>
      <c r="F894">
        <v>0.22800000000000001</v>
      </c>
      <c r="G894">
        <v>16</v>
      </c>
      <c r="H894">
        <v>16</v>
      </c>
      <c r="I894">
        <v>157</v>
      </c>
      <c r="J894">
        <v>156</v>
      </c>
      <c r="K894">
        <v>60</v>
      </c>
      <c r="L894">
        <v>11</v>
      </c>
      <c r="M894">
        <f t="shared" si="1806"/>
        <v>0</v>
      </c>
      <c r="N894" t="b">
        <f t="shared" ref="N894" si="1925">AND(MIN($F893,$F894,$F895)=$F894,MAX($H893,$H894,$H895)=$H894)</f>
        <v>1</v>
      </c>
      <c r="O894" t="b">
        <f t="shared" ref="O894" si="1926">AND(NOT(N893),N894,NOT(N895))</f>
        <v>1</v>
      </c>
    </row>
    <row r="895" spans="1:15" x14ac:dyDescent="0.25">
      <c r="A895" t="s">
        <v>19</v>
      </c>
      <c r="B895" t="s">
        <v>14</v>
      </c>
      <c r="C895">
        <v>16</v>
      </c>
      <c r="D895">
        <v>18</v>
      </c>
      <c r="E895" t="b">
        <v>1</v>
      </c>
      <c r="F895">
        <v>10.003</v>
      </c>
      <c r="G895">
        <v>16</v>
      </c>
      <c r="H895">
        <v>0</v>
      </c>
      <c r="I895">
        <v>993268</v>
      </c>
      <c r="J895">
        <v>992636</v>
      </c>
      <c r="K895">
        <v>496317</v>
      </c>
      <c r="L895">
        <v>13</v>
      </c>
      <c r="M895">
        <f t="shared" si="1806"/>
        <v>16</v>
      </c>
      <c r="N895" t="b">
        <f t="shared" ref="N895" si="1927">AND(MIN($F893,$F894,$F895)=$F895,MAX($H893,$H894,$H895)=$H895)</f>
        <v>0</v>
      </c>
      <c r="O895" t="b">
        <f t="shared" ref="O895" si="1928">AND(NOT(N893),NOT(N894),N895)</f>
        <v>0</v>
      </c>
    </row>
    <row r="896" spans="1:15" x14ac:dyDescent="0.25">
      <c r="A896" t="s">
        <v>13</v>
      </c>
      <c r="B896" t="s">
        <v>14</v>
      </c>
      <c r="C896">
        <v>16</v>
      </c>
      <c r="D896">
        <v>19</v>
      </c>
      <c r="E896" t="b">
        <v>1</v>
      </c>
      <c r="F896">
        <v>12.762</v>
      </c>
      <c r="G896">
        <v>16</v>
      </c>
      <c r="H896">
        <v>0</v>
      </c>
      <c r="I896">
        <v>1437</v>
      </c>
      <c r="J896">
        <v>1358</v>
      </c>
      <c r="K896">
        <v>678</v>
      </c>
      <c r="L896">
        <v>10</v>
      </c>
      <c r="M896">
        <f t="shared" si="1806"/>
        <v>16</v>
      </c>
      <c r="N896" t="b">
        <f t="shared" ref="N896" si="1929">AND(MIN($F896,$F897,$F898)=$F896,MAX($H896,$H897,$H898)=$H896)</f>
        <v>0</v>
      </c>
      <c r="O896" t="b">
        <f t="shared" ref="O896" si="1930">AND(N896,NOT(N897),NOT(N898))</f>
        <v>0</v>
      </c>
    </row>
    <row r="897" spans="1:15" x14ac:dyDescent="0.25">
      <c r="A897" t="s">
        <v>15</v>
      </c>
      <c r="B897" t="s">
        <v>14</v>
      </c>
      <c r="C897">
        <v>16</v>
      </c>
      <c r="D897">
        <v>19</v>
      </c>
      <c r="E897" t="b">
        <v>0</v>
      </c>
      <c r="F897">
        <v>6.6000000000000003E-2</v>
      </c>
      <c r="G897">
        <v>16</v>
      </c>
      <c r="H897">
        <v>16</v>
      </c>
      <c r="I897">
        <v>907</v>
      </c>
      <c r="J897">
        <v>906</v>
      </c>
      <c r="K897">
        <v>435</v>
      </c>
      <c r="L897">
        <v>11</v>
      </c>
      <c r="M897">
        <f t="shared" si="1806"/>
        <v>0</v>
      </c>
      <c r="N897" t="b">
        <f t="shared" ref="N897" si="1931">AND(MIN($F896,$F897,$F898)=$F897,MAX($H896,$H897,$H898)=$H897)</f>
        <v>1</v>
      </c>
      <c r="O897" t="b">
        <f t="shared" ref="O897" si="1932">AND(NOT(N896),N897,NOT(N898))</f>
        <v>1</v>
      </c>
    </row>
    <row r="898" spans="1:15" x14ac:dyDescent="0.25">
      <c r="A898" t="s">
        <v>19</v>
      </c>
      <c r="B898" t="s">
        <v>14</v>
      </c>
      <c r="C898">
        <v>16</v>
      </c>
      <c r="D898">
        <v>19</v>
      </c>
      <c r="E898" t="b">
        <v>1</v>
      </c>
      <c r="F898">
        <v>12.693</v>
      </c>
      <c r="G898">
        <v>16</v>
      </c>
      <c r="H898">
        <v>0</v>
      </c>
      <c r="I898">
        <v>1437</v>
      </c>
      <c r="J898">
        <v>1358</v>
      </c>
      <c r="K898">
        <v>678</v>
      </c>
      <c r="L898">
        <v>10</v>
      </c>
      <c r="M898">
        <f t="shared" si="1806"/>
        <v>16</v>
      </c>
      <c r="N898" t="b">
        <f t="shared" ref="N898" si="1933">AND(MIN($F896,$F897,$F898)=$F898,MAX($H896,$H897,$H898)=$H898)</f>
        <v>0</v>
      </c>
      <c r="O898" t="b">
        <f t="shared" ref="O898" si="1934">AND(NOT(N896),NOT(N897),N898)</f>
        <v>0</v>
      </c>
    </row>
    <row r="899" spans="1:15" x14ac:dyDescent="0.25">
      <c r="A899" t="s">
        <v>13</v>
      </c>
      <c r="B899" t="s">
        <v>14</v>
      </c>
      <c r="C899">
        <v>16</v>
      </c>
      <c r="D899">
        <v>1</v>
      </c>
      <c r="E899" t="b">
        <v>0</v>
      </c>
      <c r="F899">
        <v>2E-3</v>
      </c>
      <c r="G899">
        <v>16</v>
      </c>
      <c r="H899">
        <v>0</v>
      </c>
      <c r="I899">
        <v>0</v>
      </c>
      <c r="J899">
        <v>0</v>
      </c>
      <c r="K899">
        <v>1</v>
      </c>
      <c r="L899">
        <v>0</v>
      </c>
      <c r="M899">
        <f t="shared" ref="M899:M962" si="1935">G899-H899</f>
        <v>16</v>
      </c>
      <c r="N899" t="b">
        <f t="shared" ref="N899" si="1936">AND(MIN($F899,$F900,$F901)=$F899,MAX($H899,$H900,$H901)=$H899)</f>
        <v>0</v>
      </c>
      <c r="O899" t="b">
        <f t="shared" ref="O899" si="1937">AND(N899,NOT(N900),NOT(N901))</f>
        <v>0</v>
      </c>
    </row>
    <row r="900" spans="1:15" x14ac:dyDescent="0.25">
      <c r="A900" t="s">
        <v>15</v>
      </c>
      <c r="B900" t="s">
        <v>14</v>
      </c>
      <c r="C900">
        <v>16</v>
      </c>
      <c r="D900">
        <v>1</v>
      </c>
      <c r="E900" t="b">
        <v>0</v>
      </c>
      <c r="F900">
        <v>1E-3</v>
      </c>
      <c r="G900">
        <v>16</v>
      </c>
      <c r="H900">
        <v>0</v>
      </c>
      <c r="I900">
        <v>0</v>
      </c>
      <c r="J900">
        <v>0</v>
      </c>
      <c r="K900">
        <v>1</v>
      </c>
      <c r="L900">
        <v>0</v>
      </c>
      <c r="M900">
        <f t="shared" si="1935"/>
        <v>16</v>
      </c>
      <c r="N900" t="b">
        <f t="shared" ref="N900" si="1938">AND(MIN($F899,$F900,$F901)=$F900,MAX($H899,$H900,$H901)=$H900)</f>
        <v>0</v>
      </c>
      <c r="O900" t="b">
        <f t="shared" ref="O900" si="1939">AND(NOT(N899),N900,NOT(N901))</f>
        <v>0</v>
      </c>
    </row>
    <row r="901" spans="1:15" x14ac:dyDescent="0.25">
      <c r="A901" t="s">
        <v>19</v>
      </c>
      <c r="B901" t="s">
        <v>14</v>
      </c>
      <c r="C901">
        <v>16</v>
      </c>
      <c r="D901">
        <v>1</v>
      </c>
      <c r="E901" t="b">
        <v>0</v>
      </c>
      <c r="F901">
        <v>0</v>
      </c>
      <c r="G901">
        <v>16</v>
      </c>
      <c r="H901">
        <v>0</v>
      </c>
      <c r="I901">
        <v>0</v>
      </c>
      <c r="J901">
        <v>0</v>
      </c>
      <c r="K901">
        <v>1</v>
      </c>
      <c r="L901">
        <v>0</v>
      </c>
      <c r="M901">
        <f t="shared" si="1935"/>
        <v>16</v>
      </c>
      <c r="N901" t="b">
        <f t="shared" ref="N901" si="1940">AND(MIN($F899,$F900,$F901)=$F901,MAX($H899,$H900,$H901)=$H901)</f>
        <v>1</v>
      </c>
      <c r="O901" t="b">
        <f t="shared" ref="O901" si="1941">AND(NOT(N899),NOT(N900),N901)</f>
        <v>1</v>
      </c>
    </row>
    <row r="902" spans="1:15" x14ac:dyDescent="0.25">
      <c r="A902" t="s">
        <v>13</v>
      </c>
      <c r="B902" t="s">
        <v>14</v>
      </c>
      <c r="C902">
        <v>16</v>
      </c>
      <c r="D902">
        <v>20</v>
      </c>
      <c r="E902" t="b">
        <v>1</v>
      </c>
      <c r="F902">
        <v>26.853000000000002</v>
      </c>
      <c r="G902">
        <v>16</v>
      </c>
      <c r="H902">
        <v>0</v>
      </c>
      <c r="I902">
        <v>997753</v>
      </c>
      <c r="J902">
        <v>997110</v>
      </c>
      <c r="K902">
        <v>498554</v>
      </c>
      <c r="L902">
        <v>18</v>
      </c>
      <c r="M902">
        <f t="shared" si="1935"/>
        <v>16</v>
      </c>
      <c r="N902" t="b">
        <f t="shared" ref="N902" si="1942">AND(MIN($F902,$F903,$F904)=$F902,MAX($H902,$H903,$H904)=$H902)</f>
        <v>0</v>
      </c>
      <c r="O902" t="b">
        <f t="shared" ref="O902" si="1943">AND(N902,NOT(N903),NOT(N904))</f>
        <v>0</v>
      </c>
    </row>
    <row r="903" spans="1:15" x14ac:dyDescent="0.25">
      <c r="A903" t="s">
        <v>15</v>
      </c>
      <c r="B903" t="s">
        <v>14</v>
      </c>
      <c r="C903">
        <v>16</v>
      </c>
      <c r="D903">
        <v>20</v>
      </c>
      <c r="E903" t="b">
        <v>1</v>
      </c>
      <c r="F903">
        <v>10.002000000000001</v>
      </c>
      <c r="G903">
        <v>16</v>
      </c>
      <c r="H903">
        <v>0</v>
      </c>
      <c r="I903">
        <v>15438</v>
      </c>
      <c r="J903">
        <v>15436</v>
      </c>
      <c r="K903">
        <v>7716</v>
      </c>
      <c r="L903">
        <v>13</v>
      </c>
      <c r="M903">
        <f t="shared" si="1935"/>
        <v>16</v>
      </c>
      <c r="N903" t="b">
        <f t="shared" ref="N903" si="1944">AND(MIN($F902,$F903,$F904)=$F903,MAX($H902,$H903,$H904)=$H903)</f>
        <v>1</v>
      </c>
      <c r="O903" t="b">
        <f t="shared" ref="O903" si="1945">AND(NOT(N902),N903,NOT(N904))</f>
        <v>0</v>
      </c>
    </row>
    <row r="904" spans="1:15" x14ac:dyDescent="0.25">
      <c r="A904" t="s">
        <v>19</v>
      </c>
      <c r="B904" t="s">
        <v>14</v>
      </c>
      <c r="C904">
        <v>16</v>
      </c>
      <c r="D904">
        <v>20</v>
      </c>
      <c r="E904" t="b">
        <v>1</v>
      </c>
      <c r="F904">
        <v>10.002000000000001</v>
      </c>
      <c r="G904">
        <v>16</v>
      </c>
      <c r="H904">
        <v>0</v>
      </c>
      <c r="I904">
        <v>956736</v>
      </c>
      <c r="J904">
        <v>956117</v>
      </c>
      <c r="K904">
        <v>478057</v>
      </c>
      <c r="L904">
        <v>18</v>
      </c>
      <c r="M904">
        <f t="shared" si="1935"/>
        <v>16</v>
      </c>
      <c r="N904" t="b">
        <f t="shared" ref="N904" si="1946">AND(MIN($F902,$F903,$F904)=$F904,MAX($H902,$H903,$H904)=$H904)</f>
        <v>1</v>
      </c>
      <c r="O904" t="b">
        <f t="shared" ref="O904" si="1947">AND(NOT(N902),NOT(N903),N904)</f>
        <v>0</v>
      </c>
    </row>
    <row r="905" spans="1:15" x14ac:dyDescent="0.25">
      <c r="A905" t="s">
        <v>13</v>
      </c>
      <c r="B905" t="s">
        <v>14</v>
      </c>
      <c r="C905">
        <v>16</v>
      </c>
      <c r="D905">
        <v>21</v>
      </c>
      <c r="E905" t="b">
        <v>1</v>
      </c>
      <c r="F905">
        <v>10.000999999999999</v>
      </c>
      <c r="G905">
        <v>16</v>
      </c>
      <c r="H905">
        <v>0</v>
      </c>
      <c r="I905">
        <v>416630</v>
      </c>
      <c r="J905">
        <v>407776</v>
      </c>
      <c r="K905">
        <v>203886</v>
      </c>
      <c r="L905">
        <v>11</v>
      </c>
      <c r="M905">
        <f t="shared" si="1935"/>
        <v>16</v>
      </c>
      <c r="N905" t="b">
        <f t="shared" ref="N905" si="1948">AND(MIN($F905,$F906,$F907)=$F905,MAX($H905,$H906,$H907)=$H905)</f>
        <v>0</v>
      </c>
      <c r="O905" t="b">
        <f t="shared" ref="O905" si="1949">AND(N905,NOT(N906),NOT(N907))</f>
        <v>0</v>
      </c>
    </row>
    <row r="906" spans="1:15" x14ac:dyDescent="0.25">
      <c r="A906" t="s">
        <v>15</v>
      </c>
      <c r="B906" t="s">
        <v>14</v>
      </c>
      <c r="C906">
        <v>16</v>
      </c>
      <c r="D906">
        <v>21</v>
      </c>
      <c r="E906" t="b">
        <v>0</v>
      </c>
      <c r="F906">
        <v>6.2220000000000004</v>
      </c>
      <c r="G906">
        <v>16</v>
      </c>
      <c r="H906">
        <v>16</v>
      </c>
      <c r="I906">
        <v>11628</v>
      </c>
      <c r="J906">
        <v>11626</v>
      </c>
      <c r="K906">
        <v>5795</v>
      </c>
      <c r="L906">
        <v>14</v>
      </c>
      <c r="M906">
        <f t="shared" si="1935"/>
        <v>0</v>
      </c>
      <c r="N906" t="b">
        <f t="shared" ref="N906" si="1950">AND(MIN($F905,$F906,$F907)=$F906,MAX($H905,$H906,$H907)=$H906)</f>
        <v>1</v>
      </c>
      <c r="O906" t="b">
        <f t="shared" ref="O906" si="1951">AND(NOT(N905),N906,NOT(N907))</f>
        <v>1</v>
      </c>
    </row>
    <row r="907" spans="1:15" x14ac:dyDescent="0.25">
      <c r="A907" t="s">
        <v>19</v>
      </c>
      <c r="B907" t="s">
        <v>14</v>
      </c>
      <c r="C907">
        <v>16</v>
      </c>
      <c r="D907">
        <v>21</v>
      </c>
      <c r="E907" t="b">
        <v>1</v>
      </c>
      <c r="F907">
        <v>10.000999999999999</v>
      </c>
      <c r="G907">
        <v>16</v>
      </c>
      <c r="H907">
        <v>0</v>
      </c>
      <c r="I907">
        <v>390002</v>
      </c>
      <c r="J907">
        <v>381709</v>
      </c>
      <c r="K907">
        <v>190853</v>
      </c>
      <c r="L907">
        <v>11</v>
      </c>
      <c r="M907">
        <f t="shared" si="1935"/>
        <v>16</v>
      </c>
      <c r="N907" t="b">
        <f t="shared" ref="N907" si="1952">AND(MIN($F905,$F906,$F907)=$F907,MAX($H905,$H906,$H907)=$H907)</f>
        <v>0</v>
      </c>
      <c r="O907" t="b">
        <f t="shared" ref="O907" si="1953">AND(NOT(N905),NOT(N906),N907)</f>
        <v>0</v>
      </c>
    </row>
    <row r="908" spans="1:15" x14ac:dyDescent="0.25">
      <c r="A908" t="s">
        <v>13</v>
      </c>
      <c r="B908" t="s">
        <v>14</v>
      </c>
      <c r="C908">
        <v>16</v>
      </c>
      <c r="D908">
        <v>22</v>
      </c>
      <c r="E908" t="b">
        <v>1</v>
      </c>
      <c r="F908">
        <v>10.000999999999999</v>
      </c>
      <c r="G908">
        <v>16</v>
      </c>
      <c r="H908">
        <v>0</v>
      </c>
      <c r="I908">
        <v>799130</v>
      </c>
      <c r="J908">
        <v>798454</v>
      </c>
      <c r="K908">
        <v>399226</v>
      </c>
      <c r="L908">
        <v>9</v>
      </c>
      <c r="M908">
        <f t="shared" si="1935"/>
        <v>16</v>
      </c>
      <c r="N908" t="b">
        <f t="shared" ref="N908" si="1954">AND(MIN($F908,$F909,$F910)=$F908,MAX($H908,$H909,$H910)=$H908)</f>
        <v>0</v>
      </c>
      <c r="O908" t="b">
        <f t="shared" ref="O908" si="1955">AND(N908,NOT(N909),NOT(N910))</f>
        <v>0</v>
      </c>
    </row>
    <row r="909" spans="1:15" x14ac:dyDescent="0.25">
      <c r="A909" t="s">
        <v>15</v>
      </c>
      <c r="B909" t="s">
        <v>14</v>
      </c>
      <c r="C909">
        <v>16</v>
      </c>
      <c r="D909">
        <v>22</v>
      </c>
      <c r="E909" t="b">
        <v>0</v>
      </c>
      <c r="F909">
        <v>0.19500000000000001</v>
      </c>
      <c r="G909">
        <v>16</v>
      </c>
      <c r="H909">
        <v>16</v>
      </c>
      <c r="I909">
        <v>16114</v>
      </c>
      <c r="J909">
        <v>16112</v>
      </c>
      <c r="K909">
        <v>8038</v>
      </c>
      <c r="L909">
        <v>13</v>
      </c>
      <c r="M909">
        <f t="shared" si="1935"/>
        <v>0</v>
      </c>
      <c r="N909" t="b">
        <f t="shared" ref="N909" si="1956">AND(MIN($F908,$F909,$F910)=$F909,MAX($H908,$H909,$H910)=$H909)</f>
        <v>1</v>
      </c>
      <c r="O909" t="b">
        <f t="shared" ref="O909" si="1957">AND(NOT(N908),N909,NOT(N910))</f>
        <v>1</v>
      </c>
    </row>
    <row r="910" spans="1:15" x14ac:dyDescent="0.25">
      <c r="A910" t="s">
        <v>19</v>
      </c>
      <c r="B910" t="s">
        <v>14</v>
      </c>
      <c r="C910">
        <v>16</v>
      </c>
      <c r="D910">
        <v>22</v>
      </c>
      <c r="E910" t="b">
        <v>1</v>
      </c>
      <c r="F910">
        <v>10.003</v>
      </c>
      <c r="G910">
        <v>16</v>
      </c>
      <c r="H910">
        <v>0</v>
      </c>
      <c r="I910">
        <v>680826</v>
      </c>
      <c r="J910">
        <v>680249</v>
      </c>
      <c r="K910">
        <v>340124</v>
      </c>
      <c r="L910">
        <v>9</v>
      </c>
      <c r="M910">
        <f t="shared" si="1935"/>
        <v>16</v>
      </c>
      <c r="N910" t="b">
        <f t="shared" ref="N910" si="1958">AND(MIN($F908,$F909,$F910)=$F910,MAX($H908,$H909,$H910)=$H910)</f>
        <v>0</v>
      </c>
      <c r="O910" t="b">
        <f t="shared" ref="O910" si="1959">AND(NOT(N908),NOT(N909),N910)</f>
        <v>0</v>
      </c>
    </row>
    <row r="911" spans="1:15" x14ac:dyDescent="0.25">
      <c r="A911" t="s">
        <v>13</v>
      </c>
      <c r="B911" t="s">
        <v>14</v>
      </c>
      <c r="C911">
        <v>16</v>
      </c>
      <c r="D911">
        <v>23</v>
      </c>
      <c r="E911" t="b">
        <v>1</v>
      </c>
      <c r="F911">
        <v>10.003</v>
      </c>
      <c r="G911">
        <v>16</v>
      </c>
      <c r="H911">
        <v>0</v>
      </c>
      <c r="I911">
        <v>958206</v>
      </c>
      <c r="J911">
        <v>957601</v>
      </c>
      <c r="K911">
        <v>478799</v>
      </c>
      <c r="L911">
        <v>11</v>
      </c>
      <c r="M911">
        <f t="shared" si="1935"/>
        <v>16</v>
      </c>
      <c r="N911" t="b">
        <f t="shared" ref="N911" si="1960">AND(MIN($F911,$F912,$F913)=$F911,MAX($H911,$H912,$H913)=$H911)</f>
        <v>0</v>
      </c>
      <c r="O911" t="b">
        <f t="shared" ref="O911" si="1961">AND(N911,NOT(N912),NOT(N913))</f>
        <v>0</v>
      </c>
    </row>
    <row r="912" spans="1:15" x14ac:dyDescent="0.25">
      <c r="A912" t="s">
        <v>15</v>
      </c>
      <c r="B912" t="s">
        <v>14</v>
      </c>
      <c r="C912">
        <v>16</v>
      </c>
      <c r="D912">
        <v>23</v>
      </c>
      <c r="E912" t="b">
        <v>0</v>
      </c>
      <c r="F912">
        <v>3.5000000000000003E-2</v>
      </c>
      <c r="G912">
        <v>16</v>
      </c>
      <c r="H912">
        <v>16</v>
      </c>
      <c r="I912">
        <v>805</v>
      </c>
      <c r="J912">
        <v>804</v>
      </c>
      <c r="K912">
        <v>384</v>
      </c>
      <c r="L912">
        <v>11</v>
      </c>
      <c r="M912">
        <f t="shared" si="1935"/>
        <v>0</v>
      </c>
      <c r="N912" t="b">
        <f t="shared" ref="N912" si="1962">AND(MIN($F911,$F912,$F913)=$F912,MAX($H911,$H912,$H913)=$H912)</f>
        <v>1</v>
      </c>
      <c r="O912" t="b">
        <f t="shared" ref="O912" si="1963">AND(NOT(N911),N912,NOT(N913))</f>
        <v>1</v>
      </c>
    </row>
    <row r="913" spans="1:15" x14ac:dyDescent="0.25">
      <c r="A913" t="s">
        <v>19</v>
      </c>
      <c r="B913" t="s">
        <v>14</v>
      </c>
      <c r="C913">
        <v>16</v>
      </c>
      <c r="D913">
        <v>23</v>
      </c>
      <c r="E913" t="b">
        <v>1</v>
      </c>
      <c r="F913">
        <v>10.000999999999999</v>
      </c>
      <c r="G913">
        <v>16</v>
      </c>
      <c r="H913">
        <v>0</v>
      </c>
      <c r="I913">
        <v>908078</v>
      </c>
      <c r="J913">
        <v>907505</v>
      </c>
      <c r="K913">
        <v>453751</v>
      </c>
      <c r="L913">
        <v>11</v>
      </c>
      <c r="M913">
        <f t="shared" si="1935"/>
        <v>16</v>
      </c>
      <c r="N913" t="b">
        <f t="shared" ref="N913" si="1964">AND(MIN($F911,$F912,$F913)=$F913,MAX($H911,$H912,$H913)=$H913)</f>
        <v>0</v>
      </c>
      <c r="O913" t="b">
        <f t="shared" ref="O913" si="1965">AND(NOT(N911),NOT(N912),N913)</f>
        <v>0</v>
      </c>
    </row>
    <row r="914" spans="1:15" x14ac:dyDescent="0.25">
      <c r="A914" t="s">
        <v>13</v>
      </c>
      <c r="B914" t="s">
        <v>14</v>
      </c>
      <c r="C914">
        <v>16</v>
      </c>
      <c r="D914">
        <v>24</v>
      </c>
      <c r="E914" t="b">
        <v>0</v>
      </c>
      <c r="F914">
        <v>3.9E-2</v>
      </c>
      <c r="G914">
        <v>16</v>
      </c>
      <c r="H914">
        <v>16</v>
      </c>
      <c r="I914">
        <v>774</v>
      </c>
      <c r="J914">
        <v>498</v>
      </c>
      <c r="K914">
        <v>231</v>
      </c>
      <c r="L914">
        <v>11</v>
      </c>
      <c r="M914">
        <f t="shared" si="1935"/>
        <v>0</v>
      </c>
      <c r="N914" t="b">
        <f t="shared" ref="N914" si="1966">AND(MIN($F914,$F915,$F916)=$F914,MAX($H914,$H915,$H916)=$H914)</f>
        <v>0</v>
      </c>
      <c r="O914" t="b">
        <f t="shared" ref="O914" si="1967">AND(N914,NOT(N915),NOT(N916))</f>
        <v>0</v>
      </c>
    </row>
    <row r="915" spans="1:15" x14ac:dyDescent="0.25">
      <c r="A915" t="s">
        <v>15</v>
      </c>
      <c r="B915" t="s">
        <v>14</v>
      </c>
      <c r="C915">
        <v>16</v>
      </c>
      <c r="D915">
        <v>24</v>
      </c>
      <c r="E915" t="b">
        <v>0</v>
      </c>
      <c r="F915">
        <v>2.7E-2</v>
      </c>
      <c r="G915">
        <v>16</v>
      </c>
      <c r="H915">
        <v>16</v>
      </c>
      <c r="I915">
        <v>499</v>
      </c>
      <c r="J915">
        <v>498</v>
      </c>
      <c r="K915">
        <v>231</v>
      </c>
      <c r="L915">
        <v>11</v>
      </c>
      <c r="M915">
        <f t="shared" si="1935"/>
        <v>0</v>
      </c>
      <c r="N915" t="b">
        <f t="shared" ref="N915" si="1968">AND(MIN($F914,$F915,$F916)=$F915,MAX($H914,$H915,$H916)=$H915)</f>
        <v>1</v>
      </c>
      <c r="O915" t="b">
        <f t="shared" ref="O915" si="1969">AND(NOT(N914),N915,NOT(N916))</f>
        <v>1</v>
      </c>
    </row>
    <row r="916" spans="1:15" x14ac:dyDescent="0.25">
      <c r="A916" t="s">
        <v>19</v>
      </c>
      <c r="B916" t="s">
        <v>14</v>
      </c>
      <c r="C916">
        <v>16</v>
      </c>
      <c r="D916">
        <v>24</v>
      </c>
      <c r="E916" t="b">
        <v>0</v>
      </c>
      <c r="F916">
        <v>3.3000000000000002E-2</v>
      </c>
      <c r="G916">
        <v>16</v>
      </c>
      <c r="H916">
        <v>16</v>
      </c>
      <c r="I916">
        <v>774</v>
      </c>
      <c r="J916">
        <v>498</v>
      </c>
      <c r="K916">
        <v>231</v>
      </c>
      <c r="L916">
        <v>11</v>
      </c>
      <c r="M916">
        <f t="shared" si="1935"/>
        <v>0</v>
      </c>
      <c r="N916" t="b">
        <f t="shared" ref="N916" si="1970">AND(MIN($F914,$F915,$F916)=$F916,MAX($H914,$H915,$H916)=$H916)</f>
        <v>0</v>
      </c>
      <c r="O916" t="b">
        <f t="shared" ref="O916" si="1971">AND(NOT(N914),NOT(N915),N916)</f>
        <v>0</v>
      </c>
    </row>
    <row r="917" spans="1:15" x14ac:dyDescent="0.25">
      <c r="A917" t="s">
        <v>13</v>
      </c>
      <c r="B917" t="s">
        <v>14</v>
      </c>
      <c r="C917">
        <v>16</v>
      </c>
      <c r="D917">
        <v>25</v>
      </c>
      <c r="E917" t="b">
        <v>0</v>
      </c>
      <c r="F917">
        <v>3.8540000000000001</v>
      </c>
      <c r="G917">
        <v>16</v>
      </c>
      <c r="H917">
        <v>16</v>
      </c>
      <c r="I917">
        <v>516197</v>
      </c>
      <c r="J917">
        <v>315424</v>
      </c>
      <c r="K917">
        <v>157694</v>
      </c>
      <c r="L917">
        <v>13</v>
      </c>
      <c r="M917">
        <f t="shared" si="1935"/>
        <v>0</v>
      </c>
      <c r="N917" t="b">
        <f t="shared" ref="N917" si="1972">AND(MIN($F917,$F918,$F919)=$F917,MAX($H917,$H918,$H919)=$H917)</f>
        <v>0</v>
      </c>
      <c r="O917" t="b">
        <f t="shared" ref="O917" si="1973">AND(N917,NOT(N918),NOT(N919))</f>
        <v>0</v>
      </c>
    </row>
    <row r="918" spans="1:15" x14ac:dyDescent="0.25">
      <c r="A918" t="s">
        <v>15</v>
      </c>
      <c r="B918" t="s">
        <v>14</v>
      </c>
      <c r="C918">
        <v>16</v>
      </c>
      <c r="D918">
        <v>25</v>
      </c>
      <c r="E918" t="b">
        <v>0</v>
      </c>
      <c r="F918">
        <v>1.9710000000000001</v>
      </c>
      <c r="G918">
        <v>16</v>
      </c>
      <c r="H918">
        <v>16</v>
      </c>
      <c r="I918">
        <v>315979</v>
      </c>
      <c r="J918">
        <v>315424</v>
      </c>
      <c r="K918">
        <v>157694</v>
      </c>
      <c r="L918">
        <v>13</v>
      </c>
      <c r="M918">
        <f t="shared" si="1935"/>
        <v>0</v>
      </c>
      <c r="N918" t="b">
        <f t="shared" ref="N918" si="1974">AND(MIN($F917,$F918,$F919)=$F918,MAX($H917,$H918,$H919)=$H918)</f>
        <v>1</v>
      </c>
      <c r="O918" t="b">
        <f t="shared" ref="O918" si="1975">AND(NOT(N917),N918,NOT(N919))</f>
        <v>1</v>
      </c>
    </row>
    <row r="919" spans="1:15" x14ac:dyDescent="0.25">
      <c r="A919" t="s">
        <v>19</v>
      </c>
      <c r="B919" t="s">
        <v>14</v>
      </c>
      <c r="C919">
        <v>16</v>
      </c>
      <c r="D919">
        <v>25</v>
      </c>
      <c r="E919" t="b">
        <v>0</v>
      </c>
      <c r="F919">
        <v>3.6829999999999998</v>
      </c>
      <c r="G919">
        <v>16</v>
      </c>
      <c r="H919">
        <v>16</v>
      </c>
      <c r="I919">
        <v>516197</v>
      </c>
      <c r="J919">
        <v>315424</v>
      </c>
      <c r="K919">
        <v>157694</v>
      </c>
      <c r="L919">
        <v>13</v>
      </c>
      <c r="M919">
        <f t="shared" si="1935"/>
        <v>0</v>
      </c>
      <c r="N919" t="b">
        <f t="shared" ref="N919" si="1976">AND(MIN($F917,$F918,$F919)=$F919,MAX($H917,$H918,$H919)=$H919)</f>
        <v>0</v>
      </c>
      <c r="O919" t="b">
        <f t="shared" ref="O919" si="1977">AND(NOT(N917),NOT(N918),N919)</f>
        <v>0</v>
      </c>
    </row>
    <row r="920" spans="1:15" x14ac:dyDescent="0.25">
      <c r="A920" t="s">
        <v>13</v>
      </c>
      <c r="B920" t="s">
        <v>14</v>
      </c>
      <c r="C920">
        <v>16</v>
      </c>
      <c r="D920">
        <v>26</v>
      </c>
      <c r="E920" t="b">
        <v>1</v>
      </c>
      <c r="F920">
        <v>10.000999999999999</v>
      </c>
      <c r="G920">
        <v>16</v>
      </c>
      <c r="H920">
        <v>0</v>
      </c>
      <c r="I920">
        <v>1040027</v>
      </c>
      <c r="J920">
        <v>1038779</v>
      </c>
      <c r="K920">
        <v>519387</v>
      </c>
      <c r="L920">
        <v>13</v>
      </c>
      <c r="M920">
        <f t="shared" si="1935"/>
        <v>16</v>
      </c>
      <c r="N920" t="b">
        <f t="shared" ref="N920" si="1978">AND(MIN($F920,$F921,$F922)=$F920,MAX($H920,$H921,$H922)=$H920)</f>
        <v>0</v>
      </c>
      <c r="O920" t="b">
        <f t="shared" ref="O920" si="1979">AND(N920,NOT(N921),NOT(N922))</f>
        <v>0</v>
      </c>
    </row>
    <row r="921" spans="1:15" x14ac:dyDescent="0.25">
      <c r="A921" t="s">
        <v>15</v>
      </c>
      <c r="B921" t="s">
        <v>14</v>
      </c>
      <c r="C921">
        <v>16</v>
      </c>
      <c r="D921">
        <v>26</v>
      </c>
      <c r="E921" t="b">
        <v>0</v>
      </c>
      <c r="F921">
        <v>0.17299999999999999</v>
      </c>
      <c r="G921">
        <v>16</v>
      </c>
      <c r="H921">
        <v>16</v>
      </c>
      <c r="I921">
        <v>221</v>
      </c>
      <c r="J921">
        <v>220</v>
      </c>
      <c r="K921">
        <v>92</v>
      </c>
      <c r="L921">
        <v>11</v>
      </c>
      <c r="M921">
        <f t="shared" si="1935"/>
        <v>0</v>
      </c>
      <c r="N921" t="b">
        <f t="shared" ref="N921" si="1980">AND(MIN($F920,$F921,$F922)=$F921,MAX($H920,$H921,$H922)=$H921)</f>
        <v>1</v>
      </c>
      <c r="O921" t="b">
        <f t="shared" ref="O921" si="1981">AND(NOT(N920),N921,NOT(N922))</f>
        <v>1</v>
      </c>
    </row>
    <row r="922" spans="1:15" x14ac:dyDescent="0.25">
      <c r="A922" t="s">
        <v>19</v>
      </c>
      <c r="B922" t="s">
        <v>14</v>
      </c>
      <c r="C922">
        <v>16</v>
      </c>
      <c r="D922">
        <v>26</v>
      </c>
      <c r="E922" t="b">
        <v>1</v>
      </c>
      <c r="F922">
        <v>10.004</v>
      </c>
      <c r="G922">
        <v>16</v>
      </c>
      <c r="H922">
        <v>0</v>
      </c>
      <c r="I922">
        <v>989301</v>
      </c>
      <c r="J922">
        <v>988117</v>
      </c>
      <c r="K922">
        <v>494056</v>
      </c>
      <c r="L922">
        <v>13</v>
      </c>
      <c r="M922">
        <f t="shared" si="1935"/>
        <v>16</v>
      </c>
      <c r="N922" t="b">
        <f t="shared" ref="N922" si="1982">AND(MIN($F920,$F921,$F922)=$F922,MAX($H920,$H921,$H922)=$H922)</f>
        <v>0</v>
      </c>
      <c r="O922" t="b">
        <f t="shared" ref="O922" si="1983">AND(NOT(N920),NOT(N921),N922)</f>
        <v>0</v>
      </c>
    </row>
    <row r="923" spans="1:15" x14ac:dyDescent="0.25">
      <c r="A923" t="s">
        <v>13</v>
      </c>
      <c r="B923" t="s">
        <v>14</v>
      </c>
      <c r="C923">
        <v>16</v>
      </c>
      <c r="D923">
        <v>27</v>
      </c>
      <c r="E923" t="b">
        <v>0</v>
      </c>
      <c r="F923">
        <v>6.157</v>
      </c>
      <c r="G923">
        <v>16</v>
      </c>
      <c r="H923">
        <v>16</v>
      </c>
      <c r="I923">
        <v>607314</v>
      </c>
      <c r="J923">
        <v>606889</v>
      </c>
      <c r="K923">
        <v>303427</v>
      </c>
      <c r="L923">
        <v>25</v>
      </c>
      <c r="M923">
        <f t="shared" si="1935"/>
        <v>0</v>
      </c>
      <c r="N923" t="b">
        <f t="shared" ref="N923" si="1984">AND(MIN($F923,$F924,$F925)=$F923,MAX($H923,$H924,$H925)=$H923)</f>
        <v>0</v>
      </c>
      <c r="O923" t="b">
        <f t="shared" ref="O923" si="1985">AND(N923,NOT(N924),NOT(N925))</f>
        <v>0</v>
      </c>
    </row>
    <row r="924" spans="1:15" x14ac:dyDescent="0.25">
      <c r="A924" t="s">
        <v>15</v>
      </c>
      <c r="B924" t="s">
        <v>14</v>
      </c>
      <c r="C924">
        <v>16</v>
      </c>
      <c r="D924">
        <v>27</v>
      </c>
      <c r="E924" t="b">
        <v>0</v>
      </c>
      <c r="F924">
        <v>0.41099999999999998</v>
      </c>
      <c r="G924">
        <v>16</v>
      </c>
      <c r="H924">
        <v>16</v>
      </c>
      <c r="I924">
        <v>34104</v>
      </c>
      <c r="J924">
        <v>34102</v>
      </c>
      <c r="K924">
        <v>17033</v>
      </c>
      <c r="L924">
        <v>13</v>
      </c>
      <c r="M924">
        <f t="shared" si="1935"/>
        <v>0</v>
      </c>
      <c r="N924" t="b">
        <f t="shared" ref="N924" si="1986">AND(MIN($F923,$F924,$F925)=$F924,MAX($H923,$H924,$H925)=$H924)</f>
        <v>1</v>
      </c>
      <c r="O924" t="b">
        <f t="shared" ref="O924" si="1987">AND(NOT(N923),N924,NOT(N925))</f>
        <v>1</v>
      </c>
    </row>
    <row r="925" spans="1:15" x14ac:dyDescent="0.25">
      <c r="A925" t="s">
        <v>19</v>
      </c>
      <c r="B925" t="s">
        <v>14</v>
      </c>
      <c r="C925">
        <v>16</v>
      </c>
      <c r="D925">
        <v>27</v>
      </c>
      <c r="E925" t="b">
        <v>0</v>
      </c>
      <c r="F925">
        <v>7.8419999999999996</v>
      </c>
      <c r="G925">
        <v>16</v>
      </c>
      <c r="H925">
        <v>16</v>
      </c>
      <c r="I925">
        <v>607314</v>
      </c>
      <c r="J925">
        <v>606889</v>
      </c>
      <c r="K925">
        <v>303427</v>
      </c>
      <c r="L925">
        <v>25</v>
      </c>
      <c r="M925">
        <f t="shared" si="1935"/>
        <v>0</v>
      </c>
      <c r="N925" t="b">
        <f t="shared" ref="N925" si="1988">AND(MIN($F923,$F924,$F925)=$F925,MAX($H923,$H924,$H925)=$H925)</f>
        <v>0</v>
      </c>
      <c r="O925" t="b">
        <f t="shared" ref="O925" si="1989">AND(NOT(N923),NOT(N924),N925)</f>
        <v>0</v>
      </c>
    </row>
    <row r="926" spans="1:15" x14ac:dyDescent="0.25">
      <c r="A926" t="s">
        <v>13</v>
      </c>
      <c r="B926" t="s">
        <v>14</v>
      </c>
      <c r="C926">
        <v>16</v>
      </c>
      <c r="D926">
        <v>28</v>
      </c>
      <c r="E926" t="b">
        <v>1</v>
      </c>
      <c r="F926">
        <v>10.002000000000001</v>
      </c>
      <c r="G926">
        <v>16</v>
      </c>
      <c r="H926">
        <v>0</v>
      </c>
      <c r="I926">
        <v>1005076</v>
      </c>
      <c r="J926">
        <v>1004336</v>
      </c>
      <c r="K926">
        <v>502166</v>
      </c>
      <c r="L926">
        <v>18</v>
      </c>
      <c r="M926">
        <f t="shared" si="1935"/>
        <v>16</v>
      </c>
      <c r="N926" t="b">
        <f t="shared" ref="N926" si="1990">AND(MIN($F926,$F927,$F928)=$F926,MAX($H926,$H927,$H928)=$H926)</f>
        <v>0</v>
      </c>
      <c r="O926" t="b">
        <f t="shared" ref="O926" si="1991">AND(N926,NOT(N927),NOT(N928))</f>
        <v>0</v>
      </c>
    </row>
    <row r="927" spans="1:15" x14ac:dyDescent="0.25">
      <c r="A927" t="s">
        <v>15</v>
      </c>
      <c r="B927" t="s">
        <v>14</v>
      </c>
      <c r="C927">
        <v>16</v>
      </c>
      <c r="D927">
        <v>28</v>
      </c>
      <c r="E927" t="b">
        <v>1</v>
      </c>
      <c r="F927">
        <v>10.000999999999999</v>
      </c>
      <c r="G927">
        <v>16</v>
      </c>
      <c r="H927">
        <v>0</v>
      </c>
      <c r="I927">
        <v>41122</v>
      </c>
      <c r="J927">
        <v>41120</v>
      </c>
      <c r="K927">
        <v>20558</v>
      </c>
      <c r="L927">
        <v>13</v>
      </c>
      <c r="M927">
        <f t="shared" si="1935"/>
        <v>16</v>
      </c>
      <c r="N927" t="b">
        <f t="shared" ref="N927" si="1992">AND(MIN($F926,$F927,$F928)=$F927,MAX($H926,$H927,$H928)=$H927)</f>
        <v>1</v>
      </c>
      <c r="O927" t="b">
        <f t="shared" ref="O927" si="1993">AND(NOT(N926),N927,NOT(N928))</f>
        <v>1</v>
      </c>
    </row>
    <row r="928" spans="1:15" x14ac:dyDescent="0.25">
      <c r="A928" t="s">
        <v>19</v>
      </c>
      <c r="B928" t="s">
        <v>14</v>
      </c>
      <c r="C928">
        <v>16</v>
      </c>
      <c r="D928">
        <v>28</v>
      </c>
      <c r="E928" t="b">
        <v>1</v>
      </c>
      <c r="F928">
        <v>10.004</v>
      </c>
      <c r="G928">
        <v>16</v>
      </c>
      <c r="H928">
        <v>0</v>
      </c>
      <c r="I928">
        <v>812893</v>
      </c>
      <c r="J928">
        <v>812289</v>
      </c>
      <c r="K928">
        <v>406143</v>
      </c>
      <c r="L928">
        <v>18</v>
      </c>
      <c r="M928">
        <f t="shared" si="1935"/>
        <v>16</v>
      </c>
      <c r="N928" t="b">
        <f t="shared" ref="N928" si="1994">AND(MIN($F926,$F927,$F928)=$F928,MAX($H926,$H927,$H928)=$H928)</f>
        <v>0</v>
      </c>
      <c r="O928" t="b">
        <f t="shared" ref="O928" si="1995">AND(NOT(N926),NOT(N927),N928)</f>
        <v>0</v>
      </c>
    </row>
    <row r="929" spans="1:15" x14ac:dyDescent="0.25">
      <c r="A929" t="s">
        <v>13</v>
      </c>
      <c r="B929" t="s">
        <v>14</v>
      </c>
      <c r="C929">
        <v>16</v>
      </c>
      <c r="D929">
        <v>29</v>
      </c>
      <c r="E929" t="b">
        <v>0</v>
      </c>
      <c r="F929">
        <v>0.04</v>
      </c>
      <c r="G929">
        <v>16</v>
      </c>
      <c r="H929">
        <v>16</v>
      </c>
      <c r="I929">
        <v>2582</v>
      </c>
      <c r="J929">
        <v>2350</v>
      </c>
      <c r="K929">
        <v>1157</v>
      </c>
      <c r="L929">
        <v>16</v>
      </c>
      <c r="M929">
        <f t="shared" si="1935"/>
        <v>0</v>
      </c>
      <c r="N929" t="b">
        <f t="shared" ref="N929" si="1996">AND(MIN($F929,$F930,$F931)=$F929,MAX($H929,$H930,$H931)=$H929)</f>
        <v>1</v>
      </c>
      <c r="O929" t="b">
        <f t="shared" ref="O929" si="1997">AND(N929,NOT(N930),NOT(N931))</f>
        <v>1</v>
      </c>
    </row>
    <row r="930" spans="1:15" x14ac:dyDescent="0.25">
      <c r="A930" t="s">
        <v>15</v>
      </c>
      <c r="B930" t="s">
        <v>14</v>
      </c>
      <c r="C930">
        <v>16</v>
      </c>
      <c r="D930">
        <v>29</v>
      </c>
      <c r="E930" t="b">
        <v>0</v>
      </c>
      <c r="F930">
        <v>0.16500000000000001</v>
      </c>
      <c r="G930">
        <v>16</v>
      </c>
      <c r="H930">
        <v>16</v>
      </c>
      <c r="I930">
        <v>18420</v>
      </c>
      <c r="J930">
        <v>18418</v>
      </c>
      <c r="K930">
        <v>9191</v>
      </c>
      <c r="L930">
        <v>14</v>
      </c>
      <c r="M930">
        <f t="shared" si="1935"/>
        <v>0</v>
      </c>
      <c r="N930" t="b">
        <f t="shared" ref="N930" si="1998">AND(MIN($F929,$F930,$F931)=$F930,MAX($H929,$H930,$H931)=$H930)</f>
        <v>0</v>
      </c>
      <c r="O930" t="b">
        <f t="shared" ref="O930" si="1999">AND(NOT(N929),N930,NOT(N931))</f>
        <v>0</v>
      </c>
    </row>
    <row r="931" spans="1:15" x14ac:dyDescent="0.25">
      <c r="A931" t="s">
        <v>19</v>
      </c>
      <c r="B931" t="s">
        <v>14</v>
      </c>
      <c r="C931">
        <v>16</v>
      </c>
      <c r="D931">
        <v>29</v>
      </c>
      <c r="E931" t="b">
        <v>0</v>
      </c>
      <c r="F931">
        <v>9.7000000000000003E-2</v>
      </c>
      <c r="G931">
        <v>16</v>
      </c>
      <c r="H931">
        <v>16</v>
      </c>
      <c r="I931">
        <v>2582</v>
      </c>
      <c r="J931">
        <v>2350</v>
      </c>
      <c r="K931">
        <v>1157</v>
      </c>
      <c r="L931">
        <v>16</v>
      </c>
      <c r="M931">
        <f t="shared" si="1935"/>
        <v>0</v>
      </c>
      <c r="N931" t="b">
        <f t="shared" ref="N931" si="2000">AND(MIN($F929,$F930,$F931)=$F931,MAX($H929,$H930,$H931)=$H931)</f>
        <v>0</v>
      </c>
      <c r="O931" t="b">
        <f t="shared" ref="O931" si="2001">AND(NOT(N929),NOT(N930),N931)</f>
        <v>0</v>
      </c>
    </row>
    <row r="932" spans="1:15" x14ac:dyDescent="0.25">
      <c r="A932" t="s">
        <v>13</v>
      </c>
      <c r="B932" t="s">
        <v>14</v>
      </c>
      <c r="C932">
        <v>16</v>
      </c>
      <c r="D932">
        <v>2</v>
      </c>
      <c r="E932" t="b">
        <v>0</v>
      </c>
      <c r="F932">
        <v>4.0000000000000001E-3</v>
      </c>
      <c r="G932">
        <v>16</v>
      </c>
      <c r="H932">
        <v>16</v>
      </c>
      <c r="I932">
        <v>62</v>
      </c>
      <c r="J932">
        <v>34</v>
      </c>
      <c r="K932">
        <v>0</v>
      </c>
      <c r="L932">
        <v>10</v>
      </c>
      <c r="M932">
        <f t="shared" si="1935"/>
        <v>0</v>
      </c>
      <c r="N932" t="b">
        <f t="shared" ref="N932" si="2002">AND(MIN($F932,$F933,$F934)=$F932,MAX($H932,$H933,$H934)=$H932)</f>
        <v>1</v>
      </c>
      <c r="O932" t="b">
        <f t="shared" ref="O932" si="2003">AND(N932,NOT(N933),NOT(N934))</f>
        <v>1</v>
      </c>
    </row>
    <row r="933" spans="1:15" x14ac:dyDescent="0.25">
      <c r="A933" t="s">
        <v>15</v>
      </c>
      <c r="B933" t="s">
        <v>14</v>
      </c>
      <c r="C933">
        <v>16</v>
      </c>
      <c r="D933">
        <v>2</v>
      </c>
      <c r="E933" t="b">
        <v>0</v>
      </c>
      <c r="F933">
        <v>6.0000000000000001E-3</v>
      </c>
      <c r="G933">
        <v>16</v>
      </c>
      <c r="H933">
        <v>16</v>
      </c>
      <c r="I933">
        <v>35</v>
      </c>
      <c r="J933">
        <v>34</v>
      </c>
      <c r="K933">
        <v>0</v>
      </c>
      <c r="L933">
        <v>10</v>
      </c>
      <c r="M933">
        <f t="shared" si="1935"/>
        <v>0</v>
      </c>
      <c r="N933" t="b">
        <f t="shared" ref="N933" si="2004">AND(MIN($F932,$F933,$F934)=$F933,MAX($H932,$H933,$H934)=$H933)</f>
        <v>0</v>
      </c>
      <c r="O933" t="b">
        <f t="shared" ref="O933" si="2005">AND(NOT(N932),N933,NOT(N934))</f>
        <v>0</v>
      </c>
    </row>
    <row r="934" spans="1:15" x14ac:dyDescent="0.25">
      <c r="A934" t="s">
        <v>19</v>
      </c>
      <c r="B934" t="s">
        <v>14</v>
      </c>
      <c r="C934">
        <v>16</v>
      </c>
      <c r="D934">
        <v>2</v>
      </c>
      <c r="E934" t="b">
        <v>0</v>
      </c>
      <c r="F934">
        <v>1.0999999999999999E-2</v>
      </c>
      <c r="G934">
        <v>16</v>
      </c>
      <c r="H934">
        <v>16</v>
      </c>
      <c r="I934">
        <v>62</v>
      </c>
      <c r="J934">
        <v>34</v>
      </c>
      <c r="K934">
        <v>0</v>
      </c>
      <c r="L934">
        <v>10</v>
      </c>
      <c r="M934">
        <f t="shared" si="1935"/>
        <v>0</v>
      </c>
      <c r="N934" t="b">
        <f t="shared" ref="N934" si="2006">AND(MIN($F932,$F933,$F934)=$F934,MAX($H932,$H933,$H934)=$H934)</f>
        <v>0</v>
      </c>
      <c r="O934" t="b">
        <f t="shared" ref="O934" si="2007">AND(NOT(N932),NOT(N933),N934)</f>
        <v>0</v>
      </c>
    </row>
    <row r="935" spans="1:15" x14ac:dyDescent="0.25">
      <c r="A935" t="s">
        <v>13</v>
      </c>
      <c r="B935" t="s">
        <v>14</v>
      </c>
      <c r="C935">
        <v>16</v>
      </c>
      <c r="D935">
        <v>30</v>
      </c>
      <c r="E935" t="b">
        <v>1</v>
      </c>
      <c r="F935">
        <v>10.000999999999999</v>
      </c>
      <c r="G935">
        <v>16</v>
      </c>
      <c r="H935">
        <v>0</v>
      </c>
      <c r="I935">
        <v>972007</v>
      </c>
      <c r="J935">
        <v>971383</v>
      </c>
      <c r="K935">
        <v>485690</v>
      </c>
      <c r="L935">
        <v>11</v>
      </c>
      <c r="M935">
        <f t="shared" si="1935"/>
        <v>16</v>
      </c>
      <c r="N935" t="b">
        <f t="shared" ref="N935" si="2008">AND(MIN($F935,$F936,$F937)=$F935,MAX($H935,$H936,$H937)=$H935)</f>
        <v>0</v>
      </c>
      <c r="O935" t="b">
        <f t="shared" ref="O935" si="2009">AND(N935,NOT(N936),NOT(N937))</f>
        <v>0</v>
      </c>
    </row>
    <row r="936" spans="1:15" x14ac:dyDescent="0.25">
      <c r="A936" t="s">
        <v>15</v>
      </c>
      <c r="B936" t="s">
        <v>14</v>
      </c>
      <c r="C936">
        <v>16</v>
      </c>
      <c r="D936">
        <v>30</v>
      </c>
      <c r="E936" t="b">
        <v>0</v>
      </c>
      <c r="F936">
        <v>0.25700000000000001</v>
      </c>
      <c r="G936">
        <v>16</v>
      </c>
      <c r="H936">
        <v>16</v>
      </c>
      <c r="I936">
        <v>3265</v>
      </c>
      <c r="J936">
        <v>3264</v>
      </c>
      <c r="K936">
        <v>1614</v>
      </c>
      <c r="L936">
        <v>11</v>
      </c>
      <c r="M936">
        <f t="shared" si="1935"/>
        <v>0</v>
      </c>
      <c r="N936" t="b">
        <f t="shared" ref="N936" si="2010">AND(MIN($F935,$F936,$F937)=$F936,MAX($H935,$H936,$H937)=$H936)</f>
        <v>1</v>
      </c>
      <c r="O936" t="b">
        <f t="shared" ref="O936" si="2011">AND(NOT(N935),N936,NOT(N937))</f>
        <v>1</v>
      </c>
    </row>
    <row r="937" spans="1:15" x14ac:dyDescent="0.25">
      <c r="A937" t="s">
        <v>19</v>
      </c>
      <c r="B937" t="s">
        <v>14</v>
      </c>
      <c r="C937">
        <v>16</v>
      </c>
      <c r="D937">
        <v>30</v>
      </c>
      <c r="E937" t="b">
        <v>1</v>
      </c>
      <c r="F937">
        <v>10.000999999999999</v>
      </c>
      <c r="G937">
        <v>16</v>
      </c>
      <c r="H937">
        <v>0</v>
      </c>
      <c r="I937">
        <v>816064</v>
      </c>
      <c r="J937">
        <v>815537</v>
      </c>
      <c r="K937">
        <v>407767</v>
      </c>
      <c r="L937">
        <v>11</v>
      </c>
      <c r="M937">
        <f t="shared" si="1935"/>
        <v>16</v>
      </c>
      <c r="N937" t="b">
        <f t="shared" ref="N937" si="2012">AND(MIN($F935,$F936,$F937)=$F937,MAX($H935,$H936,$H937)=$H937)</f>
        <v>0</v>
      </c>
      <c r="O937" t="b">
        <f t="shared" ref="O937" si="2013">AND(NOT(N935),NOT(N936),N937)</f>
        <v>0</v>
      </c>
    </row>
    <row r="938" spans="1:15" x14ac:dyDescent="0.25">
      <c r="A938" t="s">
        <v>13</v>
      </c>
      <c r="B938" t="s">
        <v>14</v>
      </c>
      <c r="C938">
        <v>16</v>
      </c>
      <c r="D938">
        <v>31</v>
      </c>
      <c r="E938" t="b">
        <v>0</v>
      </c>
      <c r="F938">
        <v>6.0000000000000001E-3</v>
      </c>
      <c r="G938">
        <v>16</v>
      </c>
      <c r="H938">
        <v>16</v>
      </c>
      <c r="I938">
        <v>65</v>
      </c>
      <c r="J938">
        <v>36</v>
      </c>
      <c r="K938">
        <v>0</v>
      </c>
      <c r="L938">
        <v>11</v>
      </c>
      <c r="M938">
        <f t="shared" si="1935"/>
        <v>0</v>
      </c>
      <c r="N938" t="b">
        <f t="shared" ref="N938" si="2014">AND(MIN($F938,$F939,$F940)=$F938,MAX($H938,$H939,$H940)=$H938)</f>
        <v>0</v>
      </c>
      <c r="O938" t="b">
        <f t="shared" ref="O938" si="2015">AND(N938,NOT(N939),NOT(N940))</f>
        <v>0</v>
      </c>
    </row>
    <row r="939" spans="1:15" x14ac:dyDescent="0.25">
      <c r="A939" t="s">
        <v>15</v>
      </c>
      <c r="B939" t="s">
        <v>14</v>
      </c>
      <c r="C939">
        <v>16</v>
      </c>
      <c r="D939">
        <v>31</v>
      </c>
      <c r="E939" t="b">
        <v>0</v>
      </c>
      <c r="F939">
        <v>4.0000000000000001E-3</v>
      </c>
      <c r="G939">
        <v>16</v>
      </c>
      <c r="H939">
        <v>16</v>
      </c>
      <c r="I939">
        <v>37</v>
      </c>
      <c r="J939">
        <v>36</v>
      </c>
      <c r="K939">
        <v>0</v>
      </c>
      <c r="L939">
        <v>11</v>
      </c>
      <c r="M939">
        <f t="shared" si="1935"/>
        <v>0</v>
      </c>
      <c r="N939" t="b">
        <f t="shared" ref="N939" si="2016">AND(MIN($F938,$F939,$F940)=$F939,MAX($H938,$H939,$H940)=$H939)</f>
        <v>1</v>
      </c>
      <c r="O939" t="b">
        <f t="shared" ref="O939" si="2017">AND(NOT(N938),N939,NOT(N940))</f>
        <v>1</v>
      </c>
    </row>
    <row r="940" spans="1:15" x14ac:dyDescent="0.25">
      <c r="A940" t="s">
        <v>19</v>
      </c>
      <c r="B940" t="s">
        <v>14</v>
      </c>
      <c r="C940">
        <v>16</v>
      </c>
      <c r="D940">
        <v>31</v>
      </c>
      <c r="E940" t="b">
        <v>0</v>
      </c>
      <c r="F940">
        <v>1.4999999999999999E-2</v>
      </c>
      <c r="G940">
        <v>16</v>
      </c>
      <c r="H940">
        <v>16</v>
      </c>
      <c r="I940">
        <v>65</v>
      </c>
      <c r="J940">
        <v>36</v>
      </c>
      <c r="K940">
        <v>0</v>
      </c>
      <c r="L940">
        <v>11</v>
      </c>
      <c r="M940">
        <f t="shared" si="1935"/>
        <v>0</v>
      </c>
      <c r="N940" t="b">
        <f t="shared" ref="N940" si="2018">AND(MIN($F938,$F939,$F940)=$F940,MAX($H938,$H939,$H940)=$H940)</f>
        <v>0</v>
      </c>
      <c r="O940" t="b">
        <f t="shared" ref="O940" si="2019">AND(NOT(N938),NOT(N939),N940)</f>
        <v>0</v>
      </c>
    </row>
    <row r="941" spans="1:15" x14ac:dyDescent="0.25">
      <c r="A941" t="s">
        <v>13</v>
      </c>
      <c r="B941" t="s">
        <v>14</v>
      </c>
      <c r="C941">
        <v>16</v>
      </c>
      <c r="D941">
        <v>33</v>
      </c>
      <c r="E941" t="b">
        <v>1</v>
      </c>
      <c r="F941">
        <v>10.000999999999999</v>
      </c>
      <c r="G941">
        <v>16</v>
      </c>
      <c r="H941">
        <v>0</v>
      </c>
      <c r="I941">
        <v>1887033</v>
      </c>
      <c r="J941">
        <v>426231</v>
      </c>
      <c r="K941">
        <v>213114</v>
      </c>
      <c r="L941">
        <v>10</v>
      </c>
      <c r="M941">
        <f t="shared" si="1935"/>
        <v>16</v>
      </c>
      <c r="N941" t="b">
        <f t="shared" ref="N941" si="2020">AND(MIN($F941,$F942,$F943)=$F941,MAX($H941,$H942,$H943)=$H941)</f>
        <v>1</v>
      </c>
      <c r="O941" t="b">
        <f t="shared" ref="O941" si="2021">AND(N941,NOT(N942),NOT(N943))</f>
        <v>1</v>
      </c>
    </row>
    <row r="942" spans="1:15" x14ac:dyDescent="0.25">
      <c r="A942" t="s">
        <v>15</v>
      </c>
      <c r="B942" t="s">
        <v>14</v>
      </c>
      <c r="C942">
        <v>16</v>
      </c>
      <c r="D942">
        <v>33</v>
      </c>
      <c r="E942" t="b">
        <v>1</v>
      </c>
      <c r="F942">
        <v>10.004</v>
      </c>
      <c r="G942">
        <v>16</v>
      </c>
      <c r="H942">
        <v>0</v>
      </c>
      <c r="I942">
        <v>2029970</v>
      </c>
      <c r="J942">
        <v>619665</v>
      </c>
      <c r="K942">
        <v>309831</v>
      </c>
      <c r="L942">
        <v>10</v>
      </c>
      <c r="M942">
        <f t="shared" si="1935"/>
        <v>16</v>
      </c>
      <c r="N942" t="b">
        <f t="shared" ref="N942" si="2022">AND(MIN($F941,$F942,$F943)=$F942,MAX($H941,$H942,$H943)=$H942)</f>
        <v>0</v>
      </c>
      <c r="O942" t="b">
        <f t="shared" ref="O942" si="2023">AND(NOT(N941),N942,NOT(N943))</f>
        <v>0</v>
      </c>
    </row>
    <row r="943" spans="1:15" x14ac:dyDescent="0.25">
      <c r="A943" t="s">
        <v>19</v>
      </c>
      <c r="B943" t="s">
        <v>14</v>
      </c>
      <c r="C943">
        <v>16</v>
      </c>
      <c r="D943">
        <v>33</v>
      </c>
      <c r="E943" t="b">
        <v>1</v>
      </c>
      <c r="F943">
        <v>10.007999999999999</v>
      </c>
      <c r="G943">
        <v>16</v>
      </c>
      <c r="H943">
        <v>0</v>
      </c>
      <c r="I943">
        <v>1816416</v>
      </c>
      <c r="J943">
        <v>406222</v>
      </c>
      <c r="K943">
        <v>203110</v>
      </c>
      <c r="L943">
        <v>10</v>
      </c>
      <c r="M943">
        <f t="shared" si="1935"/>
        <v>16</v>
      </c>
      <c r="N943" t="b">
        <f t="shared" ref="N943" si="2024">AND(MIN($F941,$F942,$F943)=$F943,MAX($H941,$H942,$H943)=$H943)</f>
        <v>0</v>
      </c>
      <c r="O943" t="b">
        <f t="shared" ref="O943" si="2025">AND(NOT(N941),NOT(N942),N943)</f>
        <v>0</v>
      </c>
    </row>
    <row r="944" spans="1:15" x14ac:dyDescent="0.25">
      <c r="A944" t="s">
        <v>13</v>
      </c>
      <c r="B944" t="s">
        <v>14</v>
      </c>
      <c r="C944">
        <v>16</v>
      </c>
      <c r="D944">
        <v>35</v>
      </c>
      <c r="E944" t="b">
        <v>0</v>
      </c>
      <c r="F944">
        <v>1.7000000000000001E-2</v>
      </c>
      <c r="G944">
        <v>16</v>
      </c>
      <c r="H944">
        <v>16</v>
      </c>
      <c r="I944">
        <v>2539</v>
      </c>
      <c r="J944">
        <v>548</v>
      </c>
      <c r="K944">
        <v>257</v>
      </c>
      <c r="L944">
        <v>10</v>
      </c>
      <c r="M944">
        <f t="shared" si="1935"/>
        <v>0</v>
      </c>
      <c r="N944" t="b">
        <f t="shared" ref="N944" si="2026">AND(MIN($F944,$F945,$F946)=$F944,MAX($H944,$H945,$H946)=$H944)</f>
        <v>0</v>
      </c>
      <c r="O944" t="b">
        <f t="shared" ref="O944" si="2027">AND(N944,NOT(N945),NOT(N946))</f>
        <v>0</v>
      </c>
    </row>
    <row r="945" spans="1:15" x14ac:dyDescent="0.25">
      <c r="A945" t="s">
        <v>15</v>
      </c>
      <c r="B945" t="s">
        <v>14</v>
      </c>
      <c r="C945">
        <v>16</v>
      </c>
      <c r="D945">
        <v>35</v>
      </c>
      <c r="E945" t="b">
        <v>0</v>
      </c>
      <c r="F945">
        <v>1.2999999999999999E-2</v>
      </c>
      <c r="G945">
        <v>16</v>
      </c>
      <c r="H945">
        <v>16</v>
      </c>
      <c r="I945">
        <v>2070</v>
      </c>
      <c r="J945">
        <v>548</v>
      </c>
      <c r="K945">
        <v>257</v>
      </c>
      <c r="L945">
        <v>10</v>
      </c>
      <c r="M945">
        <f t="shared" si="1935"/>
        <v>0</v>
      </c>
      <c r="N945" t="b">
        <f t="shared" ref="N945" si="2028">AND(MIN($F944,$F945,$F946)=$F945,MAX($H944,$H945,$H946)=$H945)</f>
        <v>1</v>
      </c>
      <c r="O945" t="b">
        <f t="shared" ref="O945" si="2029">AND(NOT(N944),N945,NOT(N946))</f>
        <v>1</v>
      </c>
    </row>
    <row r="946" spans="1:15" x14ac:dyDescent="0.25">
      <c r="A946" t="s">
        <v>19</v>
      </c>
      <c r="B946" t="s">
        <v>14</v>
      </c>
      <c r="C946">
        <v>16</v>
      </c>
      <c r="D946">
        <v>35</v>
      </c>
      <c r="E946" t="b">
        <v>0</v>
      </c>
      <c r="F946">
        <v>4.1000000000000002E-2</v>
      </c>
      <c r="G946">
        <v>16</v>
      </c>
      <c r="H946">
        <v>16</v>
      </c>
      <c r="I946">
        <v>2539</v>
      </c>
      <c r="J946">
        <v>548</v>
      </c>
      <c r="K946">
        <v>257</v>
      </c>
      <c r="L946">
        <v>10</v>
      </c>
      <c r="M946">
        <f t="shared" si="1935"/>
        <v>0</v>
      </c>
      <c r="N946" t="b">
        <f t="shared" ref="N946" si="2030">AND(MIN($F944,$F945,$F946)=$F946,MAX($H944,$H945,$H946)=$H946)</f>
        <v>0</v>
      </c>
      <c r="O946" t="b">
        <f t="shared" ref="O946" si="2031">AND(NOT(N944),NOT(N945),N946)</f>
        <v>0</v>
      </c>
    </row>
    <row r="947" spans="1:15" x14ac:dyDescent="0.25">
      <c r="A947" t="s">
        <v>13</v>
      </c>
      <c r="B947" t="s">
        <v>14</v>
      </c>
      <c r="C947">
        <v>16</v>
      </c>
      <c r="D947">
        <v>37</v>
      </c>
      <c r="E947" t="b">
        <v>1</v>
      </c>
      <c r="F947">
        <v>10.000999999999999</v>
      </c>
      <c r="G947">
        <v>16</v>
      </c>
      <c r="H947">
        <v>0</v>
      </c>
      <c r="I947">
        <v>4689970</v>
      </c>
      <c r="J947">
        <v>418955</v>
      </c>
      <c r="K947">
        <v>209476</v>
      </c>
      <c r="L947">
        <v>10</v>
      </c>
      <c r="M947">
        <f t="shared" si="1935"/>
        <v>16</v>
      </c>
      <c r="N947" t="b">
        <f t="shared" ref="N947" si="2032">AND(MIN($F947,$F948,$F949)=$F947,MAX($H947,$H948,$H949)=$H947)</f>
        <v>1</v>
      </c>
      <c r="O947" t="b">
        <f t="shared" ref="O947" si="2033">AND(N947,NOT(N948),NOT(N949))</f>
        <v>0</v>
      </c>
    </row>
    <row r="948" spans="1:15" x14ac:dyDescent="0.25">
      <c r="A948" t="s">
        <v>15</v>
      </c>
      <c r="B948" t="s">
        <v>14</v>
      </c>
      <c r="C948">
        <v>16</v>
      </c>
      <c r="D948">
        <v>37</v>
      </c>
      <c r="E948" t="b">
        <v>1</v>
      </c>
      <c r="F948">
        <v>10.000999999999999</v>
      </c>
      <c r="G948">
        <v>16</v>
      </c>
      <c r="H948">
        <v>0</v>
      </c>
      <c r="I948">
        <v>6563525</v>
      </c>
      <c r="J948">
        <v>671340</v>
      </c>
      <c r="K948">
        <v>335669</v>
      </c>
      <c r="L948">
        <v>10</v>
      </c>
      <c r="M948">
        <f t="shared" si="1935"/>
        <v>16</v>
      </c>
      <c r="N948" t="b">
        <f t="shared" ref="N948" si="2034">AND(MIN($F947,$F948,$F949)=$F948,MAX($H947,$H948,$H949)=$H948)</f>
        <v>1</v>
      </c>
      <c r="O948" t="b">
        <f t="shared" ref="O948" si="2035">AND(NOT(N947),N948,NOT(N949))</f>
        <v>0</v>
      </c>
    </row>
    <row r="949" spans="1:15" x14ac:dyDescent="0.25">
      <c r="A949" t="s">
        <v>19</v>
      </c>
      <c r="B949" t="s">
        <v>14</v>
      </c>
      <c r="C949">
        <v>16</v>
      </c>
      <c r="D949">
        <v>37</v>
      </c>
      <c r="E949" t="b">
        <v>1</v>
      </c>
      <c r="F949">
        <v>10.000999999999999</v>
      </c>
      <c r="G949">
        <v>16</v>
      </c>
      <c r="H949">
        <v>0</v>
      </c>
      <c r="I949">
        <v>4211151</v>
      </c>
      <c r="J949">
        <v>375101</v>
      </c>
      <c r="K949">
        <v>187549</v>
      </c>
      <c r="L949">
        <v>10</v>
      </c>
      <c r="M949">
        <f t="shared" si="1935"/>
        <v>16</v>
      </c>
      <c r="N949" t="b">
        <f t="shared" ref="N949" si="2036">AND(MIN($F947,$F948,$F949)=$F949,MAX($H947,$H948,$H949)=$H949)</f>
        <v>1</v>
      </c>
      <c r="O949" t="b">
        <f t="shared" ref="O949" si="2037">AND(NOT(N947),NOT(N948),N949)</f>
        <v>0</v>
      </c>
    </row>
    <row r="950" spans="1:15" x14ac:dyDescent="0.25">
      <c r="A950" t="s">
        <v>13</v>
      </c>
      <c r="B950" t="s">
        <v>14</v>
      </c>
      <c r="C950">
        <v>16</v>
      </c>
      <c r="D950">
        <v>38</v>
      </c>
      <c r="E950" t="b">
        <v>0</v>
      </c>
      <c r="F950">
        <v>1.6E-2</v>
      </c>
      <c r="G950">
        <v>16</v>
      </c>
      <c r="H950">
        <v>16</v>
      </c>
      <c r="I950">
        <v>64</v>
      </c>
      <c r="J950">
        <v>35</v>
      </c>
      <c r="K950">
        <v>0</v>
      </c>
      <c r="L950">
        <v>11</v>
      </c>
      <c r="M950">
        <f t="shared" si="1935"/>
        <v>0</v>
      </c>
      <c r="N950" t="b">
        <f t="shared" ref="N950" si="2038">AND(MIN($F950,$F951,$F952)=$F950,MAX($H950,$H951,$H952)=$H950)</f>
        <v>0</v>
      </c>
      <c r="O950" t="b">
        <f t="shared" ref="O950" si="2039">AND(N950,NOT(N951),NOT(N952))</f>
        <v>0</v>
      </c>
    </row>
    <row r="951" spans="1:15" x14ac:dyDescent="0.25">
      <c r="A951" t="s">
        <v>15</v>
      </c>
      <c r="B951" t="s">
        <v>14</v>
      </c>
      <c r="C951">
        <v>16</v>
      </c>
      <c r="D951">
        <v>38</v>
      </c>
      <c r="E951" t="b">
        <v>0</v>
      </c>
      <c r="F951">
        <v>5.0000000000000001E-3</v>
      </c>
      <c r="G951">
        <v>16</v>
      </c>
      <c r="H951">
        <v>16</v>
      </c>
      <c r="I951">
        <v>36</v>
      </c>
      <c r="J951">
        <v>35</v>
      </c>
      <c r="K951">
        <v>0</v>
      </c>
      <c r="L951">
        <v>11</v>
      </c>
      <c r="M951">
        <f t="shared" si="1935"/>
        <v>0</v>
      </c>
      <c r="N951" t="b">
        <f t="shared" ref="N951" si="2040">AND(MIN($F950,$F951,$F952)=$F951,MAX($H950,$H951,$H952)=$H951)</f>
        <v>1</v>
      </c>
      <c r="O951" t="b">
        <f t="shared" ref="O951" si="2041">AND(NOT(N950),N951,NOT(N952))</f>
        <v>1</v>
      </c>
    </row>
    <row r="952" spans="1:15" x14ac:dyDescent="0.25">
      <c r="A952" t="s">
        <v>19</v>
      </c>
      <c r="B952" t="s">
        <v>14</v>
      </c>
      <c r="C952">
        <v>16</v>
      </c>
      <c r="D952">
        <v>38</v>
      </c>
      <c r="E952" t="b">
        <v>0</v>
      </c>
      <c r="F952">
        <v>2.8000000000000001E-2</v>
      </c>
      <c r="G952">
        <v>16</v>
      </c>
      <c r="H952">
        <v>16</v>
      </c>
      <c r="I952">
        <v>64</v>
      </c>
      <c r="J952">
        <v>35</v>
      </c>
      <c r="K952">
        <v>0</v>
      </c>
      <c r="L952">
        <v>11</v>
      </c>
      <c r="M952">
        <f t="shared" si="1935"/>
        <v>0</v>
      </c>
      <c r="N952" t="b">
        <f t="shared" ref="N952" si="2042">AND(MIN($F950,$F951,$F952)=$F952,MAX($H950,$H951,$H952)=$H952)</f>
        <v>0</v>
      </c>
      <c r="O952" t="b">
        <f t="shared" ref="O952" si="2043">AND(NOT(N950),NOT(N951),N952)</f>
        <v>0</v>
      </c>
    </row>
    <row r="953" spans="1:15" x14ac:dyDescent="0.25">
      <c r="A953" t="s">
        <v>13</v>
      </c>
      <c r="B953" t="s">
        <v>14</v>
      </c>
      <c r="C953">
        <v>16</v>
      </c>
      <c r="D953">
        <v>39</v>
      </c>
      <c r="E953" t="b">
        <v>0</v>
      </c>
      <c r="F953">
        <v>0.01</v>
      </c>
      <c r="G953">
        <v>16</v>
      </c>
      <c r="H953">
        <v>16</v>
      </c>
      <c r="I953">
        <v>64</v>
      </c>
      <c r="J953">
        <v>35</v>
      </c>
      <c r="K953">
        <v>0</v>
      </c>
      <c r="L953">
        <v>11</v>
      </c>
      <c r="M953">
        <f t="shared" si="1935"/>
        <v>0</v>
      </c>
      <c r="N953" t="b">
        <f t="shared" ref="N953" si="2044">AND(MIN($F953,$F954,$F955)=$F953,MAX($H953,$H954,$H955)=$H953)</f>
        <v>0</v>
      </c>
      <c r="O953" t="b">
        <f t="shared" ref="O953" si="2045">AND(N953,NOT(N954),NOT(N955))</f>
        <v>0</v>
      </c>
    </row>
    <row r="954" spans="1:15" x14ac:dyDescent="0.25">
      <c r="A954" t="s">
        <v>15</v>
      </c>
      <c r="B954" t="s">
        <v>14</v>
      </c>
      <c r="C954">
        <v>16</v>
      </c>
      <c r="D954">
        <v>39</v>
      </c>
      <c r="E954" t="b">
        <v>0</v>
      </c>
      <c r="F954">
        <v>4.0000000000000001E-3</v>
      </c>
      <c r="G954">
        <v>16</v>
      </c>
      <c r="H954">
        <v>16</v>
      </c>
      <c r="I954">
        <v>36</v>
      </c>
      <c r="J954">
        <v>35</v>
      </c>
      <c r="K954">
        <v>0</v>
      </c>
      <c r="L954">
        <v>11</v>
      </c>
      <c r="M954">
        <f t="shared" si="1935"/>
        <v>0</v>
      </c>
      <c r="N954" t="b">
        <f t="shared" ref="N954" si="2046">AND(MIN($F953,$F954,$F955)=$F954,MAX($H953,$H954,$H955)=$H954)</f>
        <v>1</v>
      </c>
      <c r="O954" t="b">
        <f t="shared" ref="O954" si="2047">AND(NOT(N953),N954,NOT(N955))</f>
        <v>1</v>
      </c>
    </row>
    <row r="955" spans="1:15" x14ac:dyDescent="0.25">
      <c r="A955" t="s">
        <v>19</v>
      </c>
      <c r="B955" t="s">
        <v>14</v>
      </c>
      <c r="C955">
        <v>16</v>
      </c>
      <c r="D955">
        <v>39</v>
      </c>
      <c r="E955" t="b">
        <v>0</v>
      </c>
      <c r="F955">
        <v>1.0999999999999999E-2</v>
      </c>
      <c r="G955">
        <v>16</v>
      </c>
      <c r="H955">
        <v>16</v>
      </c>
      <c r="I955">
        <v>64</v>
      </c>
      <c r="J955">
        <v>35</v>
      </c>
      <c r="K955">
        <v>0</v>
      </c>
      <c r="L955">
        <v>11</v>
      </c>
      <c r="M955">
        <f t="shared" si="1935"/>
        <v>0</v>
      </c>
      <c r="N955" t="b">
        <f t="shared" ref="N955" si="2048">AND(MIN($F953,$F954,$F955)=$F955,MAX($H953,$H954,$H955)=$H955)</f>
        <v>0</v>
      </c>
      <c r="O955" t="b">
        <f t="shared" ref="O955" si="2049">AND(NOT(N953),NOT(N954),N955)</f>
        <v>0</v>
      </c>
    </row>
    <row r="956" spans="1:15" x14ac:dyDescent="0.25">
      <c r="A956" t="s">
        <v>13</v>
      </c>
      <c r="B956" t="s">
        <v>14</v>
      </c>
      <c r="C956">
        <v>16</v>
      </c>
      <c r="D956">
        <v>3</v>
      </c>
      <c r="E956" t="b">
        <v>0</v>
      </c>
      <c r="F956">
        <v>3.0000000000000001E-3</v>
      </c>
      <c r="G956">
        <v>16</v>
      </c>
      <c r="H956">
        <v>16</v>
      </c>
      <c r="I956">
        <v>49</v>
      </c>
      <c r="J956">
        <v>32</v>
      </c>
      <c r="K956">
        <v>0</v>
      </c>
      <c r="L956">
        <v>1</v>
      </c>
      <c r="M956">
        <f t="shared" si="1935"/>
        <v>0</v>
      </c>
      <c r="N956" t="b">
        <f t="shared" ref="N956" si="2050">AND(MIN($F956,$F957,$F958)=$F956,MAX($H956,$H957,$H958)=$H956)</f>
        <v>1</v>
      </c>
      <c r="O956" t="b">
        <f t="shared" ref="O956" si="2051">AND(N956,NOT(N957),NOT(N958))</f>
        <v>1</v>
      </c>
    </row>
    <row r="957" spans="1:15" x14ac:dyDescent="0.25">
      <c r="A957" t="s">
        <v>15</v>
      </c>
      <c r="B957" t="s">
        <v>14</v>
      </c>
      <c r="C957">
        <v>16</v>
      </c>
      <c r="D957">
        <v>3</v>
      </c>
      <c r="E957" t="b">
        <v>0</v>
      </c>
      <c r="F957">
        <v>4.0000000000000001E-3</v>
      </c>
      <c r="G957">
        <v>16</v>
      </c>
      <c r="H957">
        <v>16</v>
      </c>
      <c r="I957">
        <v>32</v>
      </c>
      <c r="J957">
        <v>32</v>
      </c>
      <c r="K957">
        <v>0</v>
      </c>
      <c r="L957">
        <v>1</v>
      </c>
      <c r="M957">
        <f t="shared" si="1935"/>
        <v>0</v>
      </c>
      <c r="N957" t="b">
        <f t="shared" ref="N957" si="2052">AND(MIN($F956,$F957,$F958)=$F957,MAX($H956,$H957,$H958)=$H957)</f>
        <v>0</v>
      </c>
      <c r="O957" t="b">
        <f t="shared" ref="O957" si="2053">AND(NOT(N956),N957,NOT(N958))</f>
        <v>0</v>
      </c>
    </row>
    <row r="958" spans="1:15" x14ac:dyDescent="0.25">
      <c r="A958" t="s">
        <v>19</v>
      </c>
      <c r="B958" t="s">
        <v>14</v>
      </c>
      <c r="C958">
        <v>16</v>
      </c>
      <c r="D958">
        <v>3</v>
      </c>
      <c r="E958" t="b">
        <v>0</v>
      </c>
      <c r="F958">
        <v>1.2E-2</v>
      </c>
      <c r="G958">
        <v>16</v>
      </c>
      <c r="H958">
        <v>16</v>
      </c>
      <c r="I958">
        <v>49</v>
      </c>
      <c r="J958">
        <v>32</v>
      </c>
      <c r="K958">
        <v>0</v>
      </c>
      <c r="L958">
        <v>1</v>
      </c>
      <c r="M958">
        <f t="shared" si="1935"/>
        <v>0</v>
      </c>
      <c r="N958" t="b">
        <f t="shared" ref="N958" si="2054">AND(MIN($F956,$F957,$F958)=$F958,MAX($H956,$H957,$H958)=$H958)</f>
        <v>0</v>
      </c>
      <c r="O958" t="b">
        <f t="shared" ref="O958" si="2055">AND(NOT(N956),NOT(N957),N958)</f>
        <v>0</v>
      </c>
    </row>
    <row r="959" spans="1:15" x14ac:dyDescent="0.25">
      <c r="A959" t="s">
        <v>13</v>
      </c>
      <c r="B959" t="s">
        <v>14</v>
      </c>
      <c r="C959">
        <v>16</v>
      </c>
      <c r="D959">
        <v>40</v>
      </c>
      <c r="E959" t="b">
        <v>0</v>
      </c>
      <c r="F959">
        <v>8.9999999999999993E-3</v>
      </c>
      <c r="G959">
        <v>16</v>
      </c>
      <c r="H959">
        <v>16</v>
      </c>
      <c r="I959">
        <v>65</v>
      </c>
      <c r="J959">
        <v>35</v>
      </c>
      <c r="K959">
        <v>0</v>
      </c>
      <c r="L959">
        <v>11</v>
      </c>
      <c r="M959">
        <f t="shared" si="1935"/>
        <v>0</v>
      </c>
      <c r="N959" t="b">
        <f t="shared" ref="N959" si="2056">AND(MIN($F959,$F960,$F961)=$F959,MAX($H959,$H960,$H961)=$H959)</f>
        <v>0</v>
      </c>
      <c r="O959" t="b">
        <f t="shared" ref="O959" si="2057">AND(N959,NOT(N960),NOT(N961))</f>
        <v>0</v>
      </c>
    </row>
    <row r="960" spans="1:15" x14ac:dyDescent="0.25">
      <c r="A960" t="s">
        <v>15</v>
      </c>
      <c r="B960" t="s">
        <v>14</v>
      </c>
      <c r="C960">
        <v>16</v>
      </c>
      <c r="D960">
        <v>40</v>
      </c>
      <c r="E960" t="b">
        <v>0</v>
      </c>
      <c r="F960">
        <v>4.0000000000000001E-3</v>
      </c>
      <c r="G960">
        <v>16</v>
      </c>
      <c r="H960">
        <v>16</v>
      </c>
      <c r="I960">
        <v>36</v>
      </c>
      <c r="J960">
        <v>35</v>
      </c>
      <c r="K960">
        <v>0</v>
      </c>
      <c r="L960">
        <v>11</v>
      </c>
      <c r="M960">
        <f t="shared" si="1935"/>
        <v>0</v>
      </c>
      <c r="N960" t="b">
        <f t="shared" ref="N960" si="2058">AND(MIN($F959,$F960,$F961)=$F960,MAX($H959,$H960,$H961)=$H960)</f>
        <v>1</v>
      </c>
      <c r="O960" t="b">
        <f t="shared" ref="O960" si="2059">AND(NOT(N959),N960,NOT(N961))</f>
        <v>1</v>
      </c>
    </row>
    <row r="961" spans="1:15" x14ac:dyDescent="0.25">
      <c r="A961" t="s">
        <v>19</v>
      </c>
      <c r="B961" t="s">
        <v>14</v>
      </c>
      <c r="C961">
        <v>16</v>
      </c>
      <c r="D961">
        <v>40</v>
      </c>
      <c r="E961" t="b">
        <v>0</v>
      </c>
      <c r="F961">
        <v>1.0999999999999999E-2</v>
      </c>
      <c r="G961">
        <v>16</v>
      </c>
      <c r="H961">
        <v>16</v>
      </c>
      <c r="I961">
        <v>65</v>
      </c>
      <c r="J961">
        <v>35</v>
      </c>
      <c r="K961">
        <v>0</v>
      </c>
      <c r="L961">
        <v>11</v>
      </c>
      <c r="M961">
        <f t="shared" si="1935"/>
        <v>0</v>
      </c>
      <c r="N961" t="b">
        <f t="shared" ref="N961" si="2060">AND(MIN($F959,$F960,$F961)=$F961,MAX($H959,$H960,$H961)=$H961)</f>
        <v>0</v>
      </c>
      <c r="O961" t="b">
        <f t="shared" ref="O961" si="2061">AND(NOT(N959),NOT(N960),N961)</f>
        <v>0</v>
      </c>
    </row>
    <row r="962" spans="1:15" x14ac:dyDescent="0.25">
      <c r="A962" t="s">
        <v>13</v>
      </c>
      <c r="B962" t="s">
        <v>14</v>
      </c>
      <c r="C962">
        <v>16</v>
      </c>
      <c r="D962">
        <v>41</v>
      </c>
      <c r="E962" t="b">
        <v>0</v>
      </c>
      <c r="F962">
        <v>7.0000000000000001E-3</v>
      </c>
      <c r="G962">
        <v>16</v>
      </c>
      <c r="H962">
        <v>16</v>
      </c>
      <c r="I962">
        <v>72</v>
      </c>
      <c r="J962">
        <v>35</v>
      </c>
      <c r="K962">
        <v>0</v>
      </c>
      <c r="L962">
        <v>9</v>
      </c>
      <c r="M962">
        <f t="shared" si="1935"/>
        <v>0</v>
      </c>
      <c r="N962" t="b">
        <f t="shared" ref="N962" si="2062">AND(MIN($F962,$F963,$F964)=$F962,MAX($H962,$H963,$H964)=$H962)</f>
        <v>0</v>
      </c>
      <c r="O962" t="b">
        <f t="shared" ref="O962" si="2063">AND(N962,NOT(N963),NOT(N964))</f>
        <v>0</v>
      </c>
    </row>
    <row r="963" spans="1:15" x14ac:dyDescent="0.25">
      <c r="A963" t="s">
        <v>15</v>
      </c>
      <c r="B963" t="s">
        <v>14</v>
      </c>
      <c r="C963">
        <v>16</v>
      </c>
      <c r="D963">
        <v>41</v>
      </c>
      <c r="E963" t="b">
        <v>0</v>
      </c>
      <c r="F963">
        <v>4.0000000000000001E-3</v>
      </c>
      <c r="G963">
        <v>16</v>
      </c>
      <c r="H963">
        <v>16</v>
      </c>
      <c r="I963">
        <v>36</v>
      </c>
      <c r="J963">
        <v>35</v>
      </c>
      <c r="K963">
        <v>0</v>
      </c>
      <c r="L963">
        <v>9</v>
      </c>
      <c r="M963">
        <f t="shared" ref="M963:M1026" si="2064">G963-H963</f>
        <v>0</v>
      </c>
      <c r="N963" t="b">
        <f t="shared" ref="N963" si="2065">AND(MIN($F962,$F963,$F964)=$F963,MAX($H962,$H963,$H964)=$H963)</f>
        <v>1</v>
      </c>
      <c r="O963" t="b">
        <f t="shared" ref="O963" si="2066">AND(NOT(N962),N963,NOT(N964))</f>
        <v>1</v>
      </c>
    </row>
    <row r="964" spans="1:15" x14ac:dyDescent="0.25">
      <c r="A964" t="s">
        <v>19</v>
      </c>
      <c r="B964" t="s">
        <v>14</v>
      </c>
      <c r="C964">
        <v>16</v>
      </c>
      <c r="D964">
        <v>41</v>
      </c>
      <c r="E964" t="b">
        <v>0</v>
      </c>
      <c r="F964">
        <v>2.1999999999999999E-2</v>
      </c>
      <c r="G964">
        <v>16</v>
      </c>
      <c r="H964">
        <v>16</v>
      </c>
      <c r="I964">
        <v>72</v>
      </c>
      <c r="J964">
        <v>35</v>
      </c>
      <c r="K964">
        <v>0</v>
      </c>
      <c r="L964">
        <v>9</v>
      </c>
      <c r="M964">
        <f t="shared" si="2064"/>
        <v>0</v>
      </c>
      <c r="N964" t="b">
        <f t="shared" ref="N964" si="2067">AND(MIN($F962,$F963,$F964)=$F964,MAX($H962,$H963,$H964)=$H964)</f>
        <v>0</v>
      </c>
      <c r="O964" t="b">
        <f t="shared" ref="O964" si="2068">AND(NOT(N962),NOT(N963),N964)</f>
        <v>0</v>
      </c>
    </row>
    <row r="965" spans="1:15" x14ac:dyDescent="0.25">
      <c r="A965" t="s">
        <v>13</v>
      </c>
      <c r="B965" t="s">
        <v>14</v>
      </c>
      <c r="C965">
        <v>16</v>
      </c>
      <c r="D965">
        <v>42</v>
      </c>
      <c r="E965" t="b">
        <v>0</v>
      </c>
      <c r="F965">
        <v>4.0000000000000001E-3</v>
      </c>
      <c r="G965">
        <v>16</v>
      </c>
      <c r="H965">
        <v>16</v>
      </c>
      <c r="I965">
        <v>69</v>
      </c>
      <c r="J965">
        <v>35</v>
      </c>
      <c r="K965">
        <v>0</v>
      </c>
      <c r="L965">
        <v>11</v>
      </c>
      <c r="M965">
        <f t="shared" si="2064"/>
        <v>0</v>
      </c>
      <c r="N965" t="b">
        <f t="shared" ref="N965" si="2069">AND(MIN($F965,$F966,$F967)=$F965,MAX($H965,$H966,$H967)=$H965)</f>
        <v>1</v>
      </c>
      <c r="O965" t="b">
        <f t="shared" ref="O965" si="2070">AND(N965,NOT(N966),NOT(N967))</f>
        <v>1</v>
      </c>
    </row>
    <row r="966" spans="1:15" x14ac:dyDescent="0.25">
      <c r="A966" t="s">
        <v>15</v>
      </c>
      <c r="B966" t="s">
        <v>14</v>
      </c>
      <c r="C966">
        <v>16</v>
      </c>
      <c r="D966">
        <v>42</v>
      </c>
      <c r="E966" t="b">
        <v>0</v>
      </c>
      <c r="F966">
        <v>8.9999999999999993E-3</v>
      </c>
      <c r="G966">
        <v>16</v>
      </c>
      <c r="H966">
        <v>16</v>
      </c>
      <c r="I966">
        <v>36</v>
      </c>
      <c r="J966">
        <v>35</v>
      </c>
      <c r="K966">
        <v>0</v>
      </c>
      <c r="L966">
        <v>11</v>
      </c>
      <c r="M966">
        <f t="shared" si="2064"/>
        <v>0</v>
      </c>
      <c r="N966" t="b">
        <f t="shared" ref="N966" si="2071">AND(MIN($F965,$F966,$F967)=$F966,MAX($H965,$H966,$H967)=$H966)</f>
        <v>0</v>
      </c>
      <c r="O966" t="b">
        <f t="shared" ref="O966" si="2072">AND(NOT(N965),N966,NOT(N967))</f>
        <v>0</v>
      </c>
    </row>
    <row r="967" spans="1:15" x14ac:dyDescent="0.25">
      <c r="A967" t="s">
        <v>19</v>
      </c>
      <c r="B967" t="s">
        <v>14</v>
      </c>
      <c r="C967">
        <v>16</v>
      </c>
      <c r="D967">
        <v>42</v>
      </c>
      <c r="E967" t="b">
        <v>0</v>
      </c>
      <c r="F967">
        <v>1.2E-2</v>
      </c>
      <c r="G967">
        <v>16</v>
      </c>
      <c r="H967">
        <v>16</v>
      </c>
      <c r="I967">
        <v>69</v>
      </c>
      <c r="J967">
        <v>35</v>
      </c>
      <c r="K967">
        <v>0</v>
      </c>
      <c r="L967">
        <v>11</v>
      </c>
      <c r="M967">
        <f t="shared" si="2064"/>
        <v>0</v>
      </c>
      <c r="N967" t="b">
        <f t="shared" ref="N967" si="2073">AND(MIN($F965,$F966,$F967)=$F967,MAX($H965,$H966,$H967)=$H967)</f>
        <v>0</v>
      </c>
      <c r="O967" t="b">
        <f t="shared" ref="O967" si="2074">AND(NOT(N965),NOT(N966),N967)</f>
        <v>0</v>
      </c>
    </row>
    <row r="968" spans="1:15" x14ac:dyDescent="0.25">
      <c r="A968" t="s">
        <v>13</v>
      </c>
      <c r="B968" t="s">
        <v>14</v>
      </c>
      <c r="C968">
        <v>16</v>
      </c>
      <c r="D968">
        <v>43</v>
      </c>
      <c r="E968" t="b">
        <v>0</v>
      </c>
      <c r="F968">
        <v>3.0000000000000001E-3</v>
      </c>
      <c r="G968">
        <v>16</v>
      </c>
      <c r="H968">
        <v>16</v>
      </c>
      <c r="I968">
        <v>64</v>
      </c>
      <c r="J968">
        <v>35</v>
      </c>
      <c r="K968">
        <v>0</v>
      </c>
      <c r="L968">
        <v>11</v>
      </c>
      <c r="M968">
        <f t="shared" si="2064"/>
        <v>0</v>
      </c>
      <c r="N968" t="b">
        <f t="shared" ref="N968" si="2075">AND(MIN($F968,$F969,$F970)=$F968,MAX($H968,$H969,$H970)=$H968)</f>
        <v>1</v>
      </c>
      <c r="O968" t="b">
        <f t="shared" ref="O968" si="2076">AND(N968,NOT(N969),NOT(N970))</f>
        <v>1</v>
      </c>
    </row>
    <row r="969" spans="1:15" x14ac:dyDescent="0.25">
      <c r="A969" t="s">
        <v>15</v>
      </c>
      <c r="B969" t="s">
        <v>14</v>
      </c>
      <c r="C969">
        <v>16</v>
      </c>
      <c r="D969">
        <v>43</v>
      </c>
      <c r="E969" t="b">
        <v>0</v>
      </c>
      <c r="F969">
        <v>6.0000000000000001E-3</v>
      </c>
      <c r="G969">
        <v>16</v>
      </c>
      <c r="H969">
        <v>16</v>
      </c>
      <c r="I969">
        <v>36</v>
      </c>
      <c r="J969">
        <v>35</v>
      </c>
      <c r="K969">
        <v>0</v>
      </c>
      <c r="L969">
        <v>11</v>
      </c>
      <c r="M969">
        <f t="shared" si="2064"/>
        <v>0</v>
      </c>
      <c r="N969" t="b">
        <f t="shared" ref="N969" si="2077">AND(MIN($F968,$F969,$F970)=$F969,MAX($H968,$H969,$H970)=$H969)</f>
        <v>0</v>
      </c>
      <c r="O969" t="b">
        <f t="shared" ref="O969" si="2078">AND(NOT(N968),N969,NOT(N970))</f>
        <v>0</v>
      </c>
    </row>
    <row r="970" spans="1:15" x14ac:dyDescent="0.25">
      <c r="A970" t="s">
        <v>19</v>
      </c>
      <c r="B970" t="s">
        <v>14</v>
      </c>
      <c r="C970">
        <v>16</v>
      </c>
      <c r="D970">
        <v>43</v>
      </c>
      <c r="E970" t="b">
        <v>0</v>
      </c>
      <c r="F970">
        <v>2.1999999999999999E-2</v>
      </c>
      <c r="G970">
        <v>16</v>
      </c>
      <c r="H970">
        <v>16</v>
      </c>
      <c r="I970">
        <v>64</v>
      </c>
      <c r="J970">
        <v>35</v>
      </c>
      <c r="K970">
        <v>0</v>
      </c>
      <c r="L970">
        <v>11</v>
      </c>
      <c r="M970">
        <f t="shared" si="2064"/>
        <v>0</v>
      </c>
      <c r="N970" t="b">
        <f t="shared" ref="N970" si="2079">AND(MIN($F968,$F969,$F970)=$F970,MAX($H968,$H969,$H970)=$H970)</f>
        <v>0</v>
      </c>
      <c r="O970" t="b">
        <f t="shared" ref="O970" si="2080">AND(NOT(N968),NOT(N969),N970)</f>
        <v>0</v>
      </c>
    </row>
    <row r="971" spans="1:15" x14ac:dyDescent="0.25">
      <c r="A971" t="s">
        <v>13</v>
      </c>
      <c r="B971" t="s">
        <v>14</v>
      </c>
      <c r="C971">
        <v>16</v>
      </c>
      <c r="D971">
        <v>44</v>
      </c>
      <c r="E971" t="b">
        <v>0</v>
      </c>
      <c r="F971">
        <v>4.0000000000000001E-3</v>
      </c>
      <c r="G971">
        <v>16</v>
      </c>
      <c r="H971">
        <v>16</v>
      </c>
      <c r="I971">
        <v>64</v>
      </c>
      <c r="J971">
        <v>35</v>
      </c>
      <c r="K971">
        <v>0</v>
      </c>
      <c r="L971">
        <v>11</v>
      </c>
      <c r="M971">
        <f t="shared" si="2064"/>
        <v>0</v>
      </c>
      <c r="N971" t="b">
        <f t="shared" ref="N971" si="2081">AND(MIN($F971,$F972,$F973)=$F971,MAX($H971,$H972,$H973)=$H971)</f>
        <v>1</v>
      </c>
      <c r="O971" t="b">
        <f t="shared" ref="O971" si="2082">AND(N971,NOT(N972),NOT(N973))</f>
        <v>0</v>
      </c>
    </row>
    <row r="972" spans="1:15" x14ac:dyDescent="0.25">
      <c r="A972" t="s">
        <v>15</v>
      </c>
      <c r="B972" t="s">
        <v>14</v>
      </c>
      <c r="C972">
        <v>16</v>
      </c>
      <c r="D972">
        <v>44</v>
      </c>
      <c r="E972" t="b">
        <v>0</v>
      </c>
      <c r="F972">
        <v>4.0000000000000001E-3</v>
      </c>
      <c r="G972">
        <v>16</v>
      </c>
      <c r="H972">
        <v>16</v>
      </c>
      <c r="I972">
        <v>36</v>
      </c>
      <c r="J972">
        <v>35</v>
      </c>
      <c r="K972">
        <v>0</v>
      </c>
      <c r="L972">
        <v>11</v>
      </c>
      <c r="M972">
        <f t="shared" si="2064"/>
        <v>0</v>
      </c>
      <c r="N972" t="b">
        <f t="shared" ref="N972" si="2083">AND(MIN($F971,$F972,$F973)=$F972,MAX($H971,$H972,$H973)=$H972)</f>
        <v>1</v>
      </c>
      <c r="O972" t="b">
        <f t="shared" ref="O972" si="2084">AND(NOT(N971),N972,NOT(N973))</f>
        <v>0</v>
      </c>
    </row>
    <row r="973" spans="1:15" x14ac:dyDescent="0.25">
      <c r="A973" t="s">
        <v>19</v>
      </c>
      <c r="B973" t="s">
        <v>14</v>
      </c>
      <c r="C973">
        <v>16</v>
      </c>
      <c r="D973">
        <v>44</v>
      </c>
      <c r="E973" t="b">
        <v>0</v>
      </c>
      <c r="F973">
        <v>1.0999999999999999E-2</v>
      </c>
      <c r="G973">
        <v>16</v>
      </c>
      <c r="H973">
        <v>16</v>
      </c>
      <c r="I973">
        <v>64</v>
      </c>
      <c r="J973">
        <v>35</v>
      </c>
      <c r="K973">
        <v>0</v>
      </c>
      <c r="L973">
        <v>11</v>
      </c>
      <c r="M973">
        <f t="shared" si="2064"/>
        <v>0</v>
      </c>
      <c r="N973" t="b">
        <f t="shared" ref="N973" si="2085">AND(MIN($F971,$F972,$F973)=$F973,MAX($H971,$H972,$H973)=$H973)</f>
        <v>0</v>
      </c>
      <c r="O973" t="b">
        <f t="shared" ref="O973" si="2086">AND(NOT(N971),NOT(N972),N973)</f>
        <v>0</v>
      </c>
    </row>
    <row r="974" spans="1:15" x14ac:dyDescent="0.25">
      <c r="A974" t="s">
        <v>13</v>
      </c>
      <c r="B974" t="s">
        <v>14</v>
      </c>
      <c r="C974">
        <v>16</v>
      </c>
      <c r="D974">
        <v>45</v>
      </c>
      <c r="E974" t="b">
        <v>0</v>
      </c>
      <c r="F974">
        <v>5.0000000000000001E-3</v>
      </c>
      <c r="G974">
        <v>16</v>
      </c>
      <c r="H974">
        <v>16</v>
      </c>
      <c r="I974">
        <v>64</v>
      </c>
      <c r="J974">
        <v>35</v>
      </c>
      <c r="K974">
        <v>0</v>
      </c>
      <c r="L974">
        <v>11</v>
      </c>
      <c r="M974">
        <f t="shared" si="2064"/>
        <v>0</v>
      </c>
      <c r="N974" t="b">
        <f t="shared" ref="N974" si="2087">AND(MIN($F974,$F975,$F976)=$F974,MAX($H974,$H975,$H976)=$H974)</f>
        <v>0</v>
      </c>
      <c r="O974" t="b">
        <f t="shared" ref="O974" si="2088">AND(N974,NOT(N975),NOT(N976))</f>
        <v>0</v>
      </c>
    </row>
    <row r="975" spans="1:15" x14ac:dyDescent="0.25">
      <c r="A975" t="s">
        <v>15</v>
      </c>
      <c r="B975" t="s">
        <v>14</v>
      </c>
      <c r="C975">
        <v>16</v>
      </c>
      <c r="D975">
        <v>45</v>
      </c>
      <c r="E975" t="b">
        <v>0</v>
      </c>
      <c r="F975">
        <v>3.0000000000000001E-3</v>
      </c>
      <c r="G975">
        <v>16</v>
      </c>
      <c r="H975">
        <v>16</v>
      </c>
      <c r="I975">
        <v>36</v>
      </c>
      <c r="J975">
        <v>35</v>
      </c>
      <c r="K975">
        <v>0</v>
      </c>
      <c r="L975">
        <v>11</v>
      </c>
      <c r="M975">
        <f t="shared" si="2064"/>
        <v>0</v>
      </c>
      <c r="N975" t="b">
        <f t="shared" ref="N975" si="2089">AND(MIN($F974,$F975,$F976)=$F975,MAX($H974,$H975,$H976)=$H975)</f>
        <v>1</v>
      </c>
      <c r="O975" t="b">
        <f t="shared" ref="O975" si="2090">AND(NOT(N974),N975,NOT(N976))</f>
        <v>1</v>
      </c>
    </row>
    <row r="976" spans="1:15" x14ac:dyDescent="0.25">
      <c r="A976" t="s">
        <v>19</v>
      </c>
      <c r="B976" t="s">
        <v>14</v>
      </c>
      <c r="C976">
        <v>16</v>
      </c>
      <c r="D976">
        <v>45</v>
      </c>
      <c r="E976" t="b">
        <v>0</v>
      </c>
      <c r="F976">
        <v>8.9999999999999993E-3</v>
      </c>
      <c r="G976">
        <v>16</v>
      </c>
      <c r="H976">
        <v>16</v>
      </c>
      <c r="I976">
        <v>64</v>
      </c>
      <c r="J976">
        <v>35</v>
      </c>
      <c r="K976">
        <v>0</v>
      </c>
      <c r="L976">
        <v>11</v>
      </c>
      <c r="M976">
        <f t="shared" si="2064"/>
        <v>0</v>
      </c>
      <c r="N976" t="b">
        <f t="shared" ref="N976" si="2091">AND(MIN($F974,$F975,$F976)=$F976,MAX($H974,$H975,$H976)=$H976)</f>
        <v>0</v>
      </c>
      <c r="O976" t="b">
        <f t="shared" ref="O976" si="2092">AND(NOT(N974),NOT(N975),N976)</f>
        <v>0</v>
      </c>
    </row>
    <row r="977" spans="1:15" x14ac:dyDescent="0.25">
      <c r="A977" t="s">
        <v>13</v>
      </c>
      <c r="B977" t="s">
        <v>14</v>
      </c>
      <c r="C977">
        <v>16</v>
      </c>
      <c r="D977">
        <v>46</v>
      </c>
      <c r="E977" t="b">
        <v>0</v>
      </c>
      <c r="F977">
        <v>4.0000000000000001E-3</v>
      </c>
      <c r="G977">
        <v>16</v>
      </c>
      <c r="H977">
        <v>16</v>
      </c>
      <c r="I977">
        <v>71</v>
      </c>
      <c r="J977">
        <v>35</v>
      </c>
      <c r="K977">
        <v>0</v>
      </c>
      <c r="L977">
        <v>11</v>
      </c>
      <c r="M977">
        <f t="shared" si="2064"/>
        <v>0</v>
      </c>
      <c r="N977" t="b">
        <f t="shared" ref="N977" si="2093">AND(MIN($F977,$F978,$F979)=$F977,MAX($H977,$H978,$H979)=$H977)</f>
        <v>1</v>
      </c>
      <c r="O977" t="b">
        <f t="shared" ref="O977" si="2094">AND(N977,NOT(N978),NOT(N979))</f>
        <v>1</v>
      </c>
    </row>
    <row r="978" spans="1:15" x14ac:dyDescent="0.25">
      <c r="A978" t="s">
        <v>15</v>
      </c>
      <c r="B978" t="s">
        <v>14</v>
      </c>
      <c r="C978">
        <v>16</v>
      </c>
      <c r="D978">
        <v>46</v>
      </c>
      <c r="E978" t="b">
        <v>0</v>
      </c>
      <c r="F978">
        <v>5.0000000000000001E-3</v>
      </c>
      <c r="G978">
        <v>16</v>
      </c>
      <c r="H978">
        <v>16</v>
      </c>
      <c r="I978">
        <v>36</v>
      </c>
      <c r="J978">
        <v>35</v>
      </c>
      <c r="K978">
        <v>0</v>
      </c>
      <c r="L978">
        <v>11</v>
      </c>
      <c r="M978">
        <f t="shared" si="2064"/>
        <v>0</v>
      </c>
      <c r="N978" t="b">
        <f t="shared" ref="N978" si="2095">AND(MIN($F977,$F978,$F979)=$F978,MAX($H977,$H978,$H979)=$H978)</f>
        <v>0</v>
      </c>
      <c r="O978" t="b">
        <f t="shared" ref="O978" si="2096">AND(NOT(N977),N978,NOT(N979))</f>
        <v>0</v>
      </c>
    </row>
    <row r="979" spans="1:15" x14ac:dyDescent="0.25">
      <c r="A979" t="s">
        <v>19</v>
      </c>
      <c r="B979" t="s">
        <v>14</v>
      </c>
      <c r="C979">
        <v>16</v>
      </c>
      <c r="D979">
        <v>46</v>
      </c>
      <c r="E979" t="b">
        <v>0</v>
      </c>
      <c r="F979">
        <v>1.4E-2</v>
      </c>
      <c r="G979">
        <v>16</v>
      </c>
      <c r="H979">
        <v>16</v>
      </c>
      <c r="I979">
        <v>71</v>
      </c>
      <c r="J979">
        <v>35</v>
      </c>
      <c r="K979">
        <v>0</v>
      </c>
      <c r="L979">
        <v>11</v>
      </c>
      <c r="M979">
        <f t="shared" si="2064"/>
        <v>0</v>
      </c>
      <c r="N979" t="b">
        <f t="shared" ref="N979" si="2097">AND(MIN($F977,$F978,$F979)=$F979,MAX($H977,$H978,$H979)=$H979)</f>
        <v>0</v>
      </c>
      <c r="O979" t="b">
        <f t="shared" ref="O979" si="2098">AND(NOT(N977),NOT(N978),N979)</f>
        <v>0</v>
      </c>
    </row>
    <row r="980" spans="1:15" x14ac:dyDescent="0.25">
      <c r="A980" t="s">
        <v>13</v>
      </c>
      <c r="B980" t="s">
        <v>14</v>
      </c>
      <c r="C980">
        <v>16</v>
      </c>
      <c r="D980">
        <v>47</v>
      </c>
      <c r="E980" t="b">
        <v>0</v>
      </c>
      <c r="F980">
        <v>4.0000000000000001E-3</v>
      </c>
      <c r="G980">
        <v>16</v>
      </c>
      <c r="H980">
        <v>16</v>
      </c>
      <c r="I980">
        <v>64</v>
      </c>
      <c r="J980">
        <v>35</v>
      </c>
      <c r="K980">
        <v>0</v>
      </c>
      <c r="L980">
        <v>11</v>
      </c>
      <c r="M980">
        <f t="shared" si="2064"/>
        <v>0</v>
      </c>
      <c r="N980" t="b">
        <f t="shared" ref="N980" si="2099">AND(MIN($F980,$F981,$F982)=$F980,MAX($H980,$H981,$H982)=$H980)</f>
        <v>1</v>
      </c>
      <c r="O980" t="b">
        <f t="shared" ref="O980" si="2100">AND(N980,NOT(N981),NOT(N982))</f>
        <v>0</v>
      </c>
    </row>
    <row r="981" spans="1:15" x14ac:dyDescent="0.25">
      <c r="A981" t="s">
        <v>15</v>
      </c>
      <c r="B981" t="s">
        <v>14</v>
      </c>
      <c r="C981">
        <v>16</v>
      </c>
      <c r="D981">
        <v>47</v>
      </c>
      <c r="E981" t="b">
        <v>0</v>
      </c>
      <c r="F981">
        <v>4.0000000000000001E-3</v>
      </c>
      <c r="G981">
        <v>16</v>
      </c>
      <c r="H981">
        <v>16</v>
      </c>
      <c r="I981">
        <v>36</v>
      </c>
      <c r="J981">
        <v>35</v>
      </c>
      <c r="K981">
        <v>0</v>
      </c>
      <c r="L981">
        <v>11</v>
      </c>
      <c r="M981">
        <f t="shared" si="2064"/>
        <v>0</v>
      </c>
      <c r="N981" t="b">
        <f t="shared" ref="N981" si="2101">AND(MIN($F980,$F981,$F982)=$F981,MAX($H980,$H981,$H982)=$H981)</f>
        <v>1</v>
      </c>
      <c r="O981" t="b">
        <f t="shared" ref="O981" si="2102">AND(NOT(N980),N981,NOT(N982))</f>
        <v>0</v>
      </c>
    </row>
    <row r="982" spans="1:15" x14ac:dyDescent="0.25">
      <c r="A982" t="s">
        <v>19</v>
      </c>
      <c r="B982" t="s">
        <v>14</v>
      </c>
      <c r="C982">
        <v>16</v>
      </c>
      <c r="D982">
        <v>47</v>
      </c>
      <c r="E982" t="b">
        <v>0</v>
      </c>
      <c r="F982">
        <v>1.2999999999999999E-2</v>
      </c>
      <c r="G982">
        <v>16</v>
      </c>
      <c r="H982">
        <v>16</v>
      </c>
      <c r="I982">
        <v>64</v>
      </c>
      <c r="J982">
        <v>35</v>
      </c>
      <c r="K982">
        <v>0</v>
      </c>
      <c r="L982">
        <v>11</v>
      </c>
      <c r="M982">
        <f t="shared" si="2064"/>
        <v>0</v>
      </c>
      <c r="N982" t="b">
        <f t="shared" ref="N982" si="2103">AND(MIN($F980,$F981,$F982)=$F982,MAX($H980,$H981,$H982)=$H982)</f>
        <v>0</v>
      </c>
      <c r="O982" t="b">
        <f t="shared" ref="O982" si="2104">AND(NOT(N980),NOT(N981),N982)</f>
        <v>0</v>
      </c>
    </row>
    <row r="983" spans="1:15" x14ac:dyDescent="0.25">
      <c r="A983" t="s">
        <v>13</v>
      </c>
      <c r="B983" t="s">
        <v>14</v>
      </c>
      <c r="C983">
        <v>16</v>
      </c>
      <c r="D983">
        <v>48</v>
      </c>
      <c r="E983" t="b">
        <v>0</v>
      </c>
      <c r="F983">
        <v>6.0000000000000001E-3</v>
      </c>
      <c r="G983">
        <v>16</v>
      </c>
      <c r="H983">
        <v>16</v>
      </c>
      <c r="I983">
        <v>69</v>
      </c>
      <c r="J983">
        <v>37</v>
      </c>
      <c r="K983">
        <v>1</v>
      </c>
      <c r="L983">
        <v>12</v>
      </c>
      <c r="M983">
        <f t="shared" si="2064"/>
        <v>0</v>
      </c>
      <c r="N983" t="b">
        <f t="shared" ref="N983" si="2105">AND(MIN($F983,$F984,$F985)=$F983,MAX($H983,$H984,$H985)=$H983)</f>
        <v>0</v>
      </c>
      <c r="O983" t="b">
        <f t="shared" ref="O983" si="2106">AND(N983,NOT(N984),NOT(N985))</f>
        <v>0</v>
      </c>
    </row>
    <row r="984" spans="1:15" x14ac:dyDescent="0.25">
      <c r="A984" t="s">
        <v>15</v>
      </c>
      <c r="B984" t="s">
        <v>14</v>
      </c>
      <c r="C984">
        <v>16</v>
      </c>
      <c r="D984">
        <v>48</v>
      </c>
      <c r="E984" t="b">
        <v>0</v>
      </c>
      <c r="F984">
        <v>5.0000000000000001E-3</v>
      </c>
      <c r="G984">
        <v>16</v>
      </c>
      <c r="H984">
        <v>16</v>
      </c>
      <c r="I984">
        <v>39</v>
      </c>
      <c r="J984">
        <v>37</v>
      </c>
      <c r="K984">
        <v>1</v>
      </c>
      <c r="L984">
        <v>12</v>
      </c>
      <c r="M984">
        <f t="shared" si="2064"/>
        <v>0</v>
      </c>
      <c r="N984" t="b">
        <f t="shared" ref="N984" si="2107">AND(MIN($F983,$F984,$F985)=$F984,MAX($H983,$H984,$H985)=$H984)</f>
        <v>1</v>
      </c>
      <c r="O984" t="b">
        <f t="shared" ref="O984" si="2108">AND(NOT(N983),N984,NOT(N985))</f>
        <v>1</v>
      </c>
    </row>
    <row r="985" spans="1:15" x14ac:dyDescent="0.25">
      <c r="A985" t="s">
        <v>19</v>
      </c>
      <c r="B985" t="s">
        <v>14</v>
      </c>
      <c r="C985">
        <v>16</v>
      </c>
      <c r="D985">
        <v>48</v>
      </c>
      <c r="E985" t="b">
        <v>0</v>
      </c>
      <c r="F985">
        <v>1.4E-2</v>
      </c>
      <c r="G985">
        <v>16</v>
      </c>
      <c r="H985">
        <v>16</v>
      </c>
      <c r="I985">
        <v>69</v>
      </c>
      <c r="J985">
        <v>37</v>
      </c>
      <c r="K985">
        <v>1</v>
      </c>
      <c r="L985">
        <v>12</v>
      </c>
      <c r="M985">
        <f t="shared" si="2064"/>
        <v>0</v>
      </c>
      <c r="N985" t="b">
        <f t="shared" ref="N985" si="2109">AND(MIN($F983,$F984,$F985)=$F985,MAX($H983,$H984,$H985)=$H985)</f>
        <v>0</v>
      </c>
      <c r="O985" t="b">
        <f t="shared" ref="O985" si="2110">AND(NOT(N983),NOT(N984),N985)</f>
        <v>0</v>
      </c>
    </row>
    <row r="986" spans="1:15" x14ac:dyDescent="0.25">
      <c r="A986" t="s">
        <v>13</v>
      </c>
      <c r="B986" t="s">
        <v>14</v>
      </c>
      <c r="C986">
        <v>16</v>
      </c>
      <c r="D986">
        <v>49</v>
      </c>
      <c r="E986" t="b">
        <v>0</v>
      </c>
      <c r="F986">
        <v>4.0000000000000001E-3</v>
      </c>
      <c r="G986">
        <v>16</v>
      </c>
      <c r="H986">
        <v>16</v>
      </c>
      <c r="I986">
        <v>69</v>
      </c>
      <c r="J986">
        <v>35</v>
      </c>
      <c r="K986">
        <v>0</v>
      </c>
      <c r="L986">
        <v>11</v>
      </c>
      <c r="M986">
        <f t="shared" si="2064"/>
        <v>0</v>
      </c>
      <c r="N986" t="b">
        <f t="shared" ref="N986" si="2111">AND(MIN($F986,$F987,$F988)=$F986,MAX($H986,$H987,$H988)=$H986)</f>
        <v>1</v>
      </c>
      <c r="O986" t="b">
        <f t="shared" ref="O986" si="2112">AND(N986,NOT(N987),NOT(N988))</f>
        <v>0</v>
      </c>
    </row>
    <row r="987" spans="1:15" x14ac:dyDescent="0.25">
      <c r="A987" t="s">
        <v>15</v>
      </c>
      <c r="B987" t="s">
        <v>14</v>
      </c>
      <c r="C987">
        <v>16</v>
      </c>
      <c r="D987">
        <v>49</v>
      </c>
      <c r="E987" t="b">
        <v>0</v>
      </c>
      <c r="F987">
        <v>4.0000000000000001E-3</v>
      </c>
      <c r="G987">
        <v>16</v>
      </c>
      <c r="H987">
        <v>16</v>
      </c>
      <c r="I987">
        <v>36</v>
      </c>
      <c r="J987">
        <v>35</v>
      </c>
      <c r="K987">
        <v>0</v>
      </c>
      <c r="L987">
        <v>11</v>
      </c>
      <c r="M987">
        <f t="shared" si="2064"/>
        <v>0</v>
      </c>
      <c r="N987" t="b">
        <f t="shared" ref="N987" si="2113">AND(MIN($F986,$F987,$F988)=$F987,MAX($H986,$H987,$H988)=$H987)</f>
        <v>1</v>
      </c>
      <c r="O987" t="b">
        <f t="shared" ref="O987" si="2114">AND(NOT(N986),N987,NOT(N988))</f>
        <v>0</v>
      </c>
    </row>
    <row r="988" spans="1:15" x14ac:dyDescent="0.25">
      <c r="A988" t="s">
        <v>19</v>
      </c>
      <c r="B988" t="s">
        <v>14</v>
      </c>
      <c r="C988">
        <v>16</v>
      </c>
      <c r="D988">
        <v>49</v>
      </c>
      <c r="E988" t="b">
        <v>0</v>
      </c>
      <c r="F988">
        <v>1.2E-2</v>
      </c>
      <c r="G988">
        <v>16</v>
      </c>
      <c r="H988">
        <v>16</v>
      </c>
      <c r="I988">
        <v>69</v>
      </c>
      <c r="J988">
        <v>35</v>
      </c>
      <c r="K988">
        <v>0</v>
      </c>
      <c r="L988">
        <v>11</v>
      </c>
      <c r="M988">
        <f t="shared" si="2064"/>
        <v>0</v>
      </c>
      <c r="N988" t="b">
        <f t="shared" ref="N988" si="2115">AND(MIN($F986,$F987,$F988)=$F988,MAX($H986,$H987,$H988)=$H988)</f>
        <v>0</v>
      </c>
      <c r="O988" t="b">
        <f t="shared" ref="O988" si="2116">AND(NOT(N986),NOT(N987),N988)</f>
        <v>0</v>
      </c>
    </row>
    <row r="989" spans="1:15" x14ac:dyDescent="0.25">
      <c r="A989" t="s">
        <v>13</v>
      </c>
      <c r="B989" t="s">
        <v>14</v>
      </c>
      <c r="C989">
        <v>16</v>
      </c>
      <c r="D989">
        <v>4</v>
      </c>
      <c r="E989" t="b">
        <v>0</v>
      </c>
      <c r="F989">
        <v>5.9320000000000004</v>
      </c>
      <c r="G989">
        <v>16</v>
      </c>
      <c r="H989">
        <v>16</v>
      </c>
      <c r="I989">
        <v>730166</v>
      </c>
      <c r="J989">
        <v>398612</v>
      </c>
      <c r="K989">
        <v>199287</v>
      </c>
      <c r="L989">
        <v>17</v>
      </c>
      <c r="M989">
        <f t="shared" si="2064"/>
        <v>0</v>
      </c>
      <c r="N989" t="b">
        <f t="shared" ref="N989" si="2117">AND(MIN($F989,$F990,$F991)=$F989,MAX($H989,$H990,$H991)=$H989)</f>
        <v>0</v>
      </c>
      <c r="O989" t="b">
        <f t="shared" ref="O989" si="2118">AND(N989,NOT(N990),NOT(N991))</f>
        <v>0</v>
      </c>
    </row>
    <row r="990" spans="1:15" x14ac:dyDescent="0.25">
      <c r="A990" t="s">
        <v>15</v>
      </c>
      <c r="B990" t="s">
        <v>14</v>
      </c>
      <c r="C990">
        <v>16</v>
      </c>
      <c r="D990">
        <v>4</v>
      </c>
      <c r="E990" t="b">
        <v>0</v>
      </c>
      <c r="F990">
        <v>2.524</v>
      </c>
      <c r="G990">
        <v>16</v>
      </c>
      <c r="H990">
        <v>16</v>
      </c>
      <c r="I990">
        <v>411394</v>
      </c>
      <c r="J990">
        <v>398612</v>
      </c>
      <c r="K990">
        <v>199287</v>
      </c>
      <c r="L990">
        <v>17</v>
      </c>
      <c r="M990">
        <f t="shared" si="2064"/>
        <v>0</v>
      </c>
      <c r="N990" t="b">
        <f t="shared" ref="N990" si="2119">AND(MIN($F989,$F990,$F991)=$F990,MAX($H989,$H990,$H991)=$H990)</f>
        <v>1</v>
      </c>
      <c r="O990" t="b">
        <f t="shared" ref="O990" si="2120">AND(NOT(N989),N990,NOT(N991))</f>
        <v>1</v>
      </c>
    </row>
    <row r="991" spans="1:15" x14ac:dyDescent="0.25">
      <c r="A991" t="s">
        <v>19</v>
      </c>
      <c r="B991" t="s">
        <v>14</v>
      </c>
      <c r="C991">
        <v>16</v>
      </c>
      <c r="D991">
        <v>4</v>
      </c>
      <c r="E991" t="b">
        <v>0</v>
      </c>
      <c r="F991">
        <v>5.6109999999999998</v>
      </c>
      <c r="G991">
        <v>16</v>
      </c>
      <c r="H991">
        <v>16</v>
      </c>
      <c r="I991">
        <v>730166</v>
      </c>
      <c r="J991">
        <v>398612</v>
      </c>
      <c r="K991">
        <v>199287</v>
      </c>
      <c r="L991">
        <v>17</v>
      </c>
      <c r="M991">
        <f t="shared" si="2064"/>
        <v>0</v>
      </c>
      <c r="N991" t="b">
        <f t="shared" ref="N991" si="2121">AND(MIN($F989,$F990,$F991)=$F991,MAX($H989,$H990,$H991)=$H991)</f>
        <v>0</v>
      </c>
      <c r="O991" t="b">
        <f t="shared" ref="O991" si="2122">AND(NOT(N989),NOT(N990),N991)</f>
        <v>0</v>
      </c>
    </row>
    <row r="992" spans="1:15" x14ac:dyDescent="0.25">
      <c r="A992" t="s">
        <v>13</v>
      </c>
      <c r="B992" t="s">
        <v>14</v>
      </c>
      <c r="C992">
        <v>16</v>
      </c>
      <c r="D992">
        <v>50</v>
      </c>
      <c r="E992" t="b">
        <v>0</v>
      </c>
      <c r="F992">
        <v>4.0000000000000001E-3</v>
      </c>
      <c r="G992">
        <v>16</v>
      </c>
      <c r="H992">
        <v>16</v>
      </c>
      <c r="I992">
        <v>68</v>
      </c>
      <c r="J992">
        <v>35</v>
      </c>
      <c r="K992">
        <v>0</v>
      </c>
      <c r="L992">
        <v>11</v>
      </c>
      <c r="M992">
        <f t="shared" si="2064"/>
        <v>0</v>
      </c>
      <c r="N992" t="b">
        <f t="shared" ref="N992" si="2123">AND(MIN($F992,$F993,$F994)=$F992,MAX($H992,$H993,$H994)=$H992)</f>
        <v>1</v>
      </c>
      <c r="O992" t="b">
        <f t="shared" ref="O992" si="2124">AND(N992,NOT(N993),NOT(N994))</f>
        <v>1</v>
      </c>
    </row>
    <row r="993" spans="1:15" x14ac:dyDescent="0.25">
      <c r="A993" t="s">
        <v>15</v>
      </c>
      <c r="B993" t="s">
        <v>14</v>
      </c>
      <c r="C993">
        <v>16</v>
      </c>
      <c r="D993">
        <v>50</v>
      </c>
      <c r="E993" t="b">
        <v>0</v>
      </c>
      <c r="F993">
        <v>5.0000000000000001E-3</v>
      </c>
      <c r="G993">
        <v>16</v>
      </c>
      <c r="H993">
        <v>16</v>
      </c>
      <c r="I993">
        <v>36</v>
      </c>
      <c r="J993">
        <v>35</v>
      </c>
      <c r="K993">
        <v>0</v>
      </c>
      <c r="L993">
        <v>11</v>
      </c>
      <c r="M993">
        <f t="shared" si="2064"/>
        <v>0</v>
      </c>
      <c r="N993" t="b">
        <f t="shared" ref="N993" si="2125">AND(MIN($F992,$F993,$F994)=$F993,MAX($H992,$H993,$H994)=$H993)</f>
        <v>0</v>
      </c>
      <c r="O993" t="b">
        <f t="shared" ref="O993" si="2126">AND(NOT(N992),N993,NOT(N994))</f>
        <v>0</v>
      </c>
    </row>
    <row r="994" spans="1:15" x14ac:dyDescent="0.25">
      <c r="A994" t="s">
        <v>19</v>
      </c>
      <c r="B994" t="s">
        <v>14</v>
      </c>
      <c r="C994">
        <v>16</v>
      </c>
      <c r="D994">
        <v>50</v>
      </c>
      <c r="E994" t="b">
        <v>0</v>
      </c>
      <c r="F994">
        <v>8.9999999999999993E-3</v>
      </c>
      <c r="G994">
        <v>16</v>
      </c>
      <c r="H994">
        <v>16</v>
      </c>
      <c r="I994">
        <v>68</v>
      </c>
      <c r="J994">
        <v>35</v>
      </c>
      <c r="K994">
        <v>0</v>
      </c>
      <c r="L994">
        <v>11</v>
      </c>
      <c r="M994">
        <f t="shared" si="2064"/>
        <v>0</v>
      </c>
      <c r="N994" t="b">
        <f t="shared" ref="N994" si="2127">AND(MIN($F992,$F993,$F994)=$F994,MAX($H992,$H993,$H994)=$H994)</f>
        <v>0</v>
      </c>
      <c r="O994" t="b">
        <f t="shared" ref="O994" si="2128">AND(NOT(N992),NOT(N993),N994)</f>
        <v>0</v>
      </c>
    </row>
    <row r="995" spans="1:15" x14ac:dyDescent="0.25">
      <c r="A995" t="s">
        <v>13</v>
      </c>
      <c r="B995" t="s">
        <v>14</v>
      </c>
      <c r="C995">
        <v>16</v>
      </c>
      <c r="D995">
        <v>5</v>
      </c>
      <c r="E995" t="b">
        <v>0</v>
      </c>
      <c r="F995">
        <v>5.0000000000000001E-3</v>
      </c>
      <c r="G995">
        <v>16</v>
      </c>
      <c r="H995">
        <v>16</v>
      </c>
      <c r="I995">
        <v>75</v>
      </c>
      <c r="J995">
        <v>40</v>
      </c>
      <c r="K995">
        <v>0</v>
      </c>
      <c r="L995">
        <v>14</v>
      </c>
      <c r="M995">
        <f t="shared" si="2064"/>
        <v>0</v>
      </c>
      <c r="N995" t="b">
        <f t="shared" ref="N995" si="2129">AND(MIN($F995,$F996,$F997)=$F995,MAX($H995,$H996,$H997)=$H995)</f>
        <v>0</v>
      </c>
      <c r="O995" t="b">
        <f t="shared" ref="O995" si="2130">AND(N995,NOT(N996),NOT(N997))</f>
        <v>0</v>
      </c>
    </row>
    <row r="996" spans="1:15" x14ac:dyDescent="0.25">
      <c r="A996" t="s">
        <v>15</v>
      </c>
      <c r="B996" t="s">
        <v>14</v>
      </c>
      <c r="C996">
        <v>16</v>
      </c>
      <c r="D996">
        <v>5</v>
      </c>
      <c r="E996" t="b">
        <v>0</v>
      </c>
      <c r="F996">
        <v>4.0000000000000001E-3</v>
      </c>
      <c r="G996">
        <v>16</v>
      </c>
      <c r="H996">
        <v>16</v>
      </c>
      <c r="I996">
        <v>42</v>
      </c>
      <c r="J996">
        <v>40</v>
      </c>
      <c r="K996">
        <v>0</v>
      </c>
      <c r="L996">
        <v>14</v>
      </c>
      <c r="M996">
        <f t="shared" si="2064"/>
        <v>0</v>
      </c>
      <c r="N996" t="b">
        <f t="shared" ref="N996" si="2131">AND(MIN($F995,$F996,$F997)=$F996,MAX($H995,$H996,$H997)=$H996)</f>
        <v>1</v>
      </c>
      <c r="O996" t="b">
        <f t="shared" ref="O996" si="2132">AND(NOT(N995),N996,NOT(N997))</f>
        <v>1</v>
      </c>
    </row>
    <row r="997" spans="1:15" x14ac:dyDescent="0.25">
      <c r="A997" t="s">
        <v>19</v>
      </c>
      <c r="B997" t="s">
        <v>14</v>
      </c>
      <c r="C997">
        <v>16</v>
      </c>
      <c r="D997">
        <v>5</v>
      </c>
      <c r="E997" t="b">
        <v>0</v>
      </c>
      <c r="F997">
        <v>1.0999999999999999E-2</v>
      </c>
      <c r="G997">
        <v>16</v>
      </c>
      <c r="H997">
        <v>16</v>
      </c>
      <c r="I997">
        <v>75</v>
      </c>
      <c r="J997">
        <v>40</v>
      </c>
      <c r="K997">
        <v>0</v>
      </c>
      <c r="L997">
        <v>14</v>
      </c>
      <c r="M997">
        <f t="shared" si="2064"/>
        <v>0</v>
      </c>
      <c r="N997" t="b">
        <f t="shared" ref="N997" si="2133">AND(MIN($F995,$F996,$F997)=$F997,MAX($H995,$H996,$H997)=$H997)</f>
        <v>0</v>
      </c>
      <c r="O997" t="b">
        <f t="shared" ref="O997" si="2134">AND(NOT(N995),NOT(N996),N997)</f>
        <v>0</v>
      </c>
    </row>
    <row r="998" spans="1:15" x14ac:dyDescent="0.25">
      <c r="A998" t="s">
        <v>13</v>
      </c>
      <c r="B998" t="s">
        <v>14</v>
      </c>
      <c r="C998">
        <v>16</v>
      </c>
      <c r="D998">
        <v>6</v>
      </c>
      <c r="E998" t="b">
        <v>0</v>
      </c>
      <c r="F998">
        <v>1E-3</v>
      </c>
      <c r="G998">
        <v>16</v>
      </c>
      <c r="H998">
        <v>0</v>
      </c>
      <c r="I998">
        <v>0</v>
      </c>
      <c r="J998">
        <v>0</v>
      </c>
      <c r="K998">
        <v>1</v>
      </c>
      <c r="L998">
        <v>0</v>
      </c>
      <c r="M998">
        <f t="shared" si="2064"/>
        <v>16</v>
      </c>
      <c r="N998" t="b">
        <f t="shared" ref="N998" si="2135">AND(MIN($F998,$F999,$F1000)=$F998,MAX($H998,$H999,$H1000)=$H998)</f>
        <v>1</v>
      </c>
      <c r="O998" t="b">
        <f t="shared" ref="O998" si="2136">AND(N998,NOT(N999),NOT(N1000))</f>
        <v>0</v>
      </c>
    </row>
    <row r="999" spans="1:15" x14ac:dyDescent="0.25">
      <c r="A999" t="s">
        <v>15</v>
      </c>
      <c r="B999" t="s">
        <v>14</v>
      </c>
      <c r="C999">
        <v>16</v>
      </c>
      <c r="D999">
        <v>6</v>
      </c>
      <c r="E999" t="b">
        <v>0</v>
      </c>
      <c r="F999">
        <v>1E-3</v>
      </c>
      <c r="G999">
        <v>16</v>
      </c>
      <c r="H999">
        <v>0</v>
      </c>
      <c r="I999">
        <v>0</v>
      </c>
      <c r="J999">
        <v>0</v>
      </c>
      <c r="K999">
        <v>1</v>
      </c>
      <c r="L999">
        <v>0</v>
      </c>
      <c r="M999">
        <f t="shared" si="2064"/>
        <v>16</v>
      </c>
      <c r="N999" t="b">
        <f t="shared" ref="N999" si="2137">AND(MIN($F998,$F999,$F1000)=$F999,MAX($H998,$H999,$H1000)=$H999)</f>
        <v>1</v>
      </c>
      <c r="O999" t="b">
        <f t="shared" ref="O999" si="2138">AND(NOT(N998),N999,NOT(N1000))</f>
        <v>0</v>
      </c>
    </row>
    <row r="1000" spans="1:15" x14ac:dyDescent="0.25">
      <c r="A1000" t="s">
        <v>19</v>
      </c>
      <c r="B1000" t="s">
        <v>14</v>
      </c>
      <c r="C1000">
        <v>16</v>
      </c>
      <c r="D1000">
        <v>6</v>
      </c>
      <c r="E1000" t="b">
        <v>0</v>
      </c>
      <c r="F1000">
        <v>1E-3</v>
      </c>
      <c r="G1000">
        <v>16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f t="shared" si="2064"/>
        <v>16</v>
      </c>
      <c r="N1000" t="b">
        <f t="shared" ref="N1000" si="2139">AND(MIN($F998,$F999,$F1000)=$F1000,MAX($H998,$H999,$H1000)=$H1000)</f>
        <v>1</v>
      </c>
      <c r="O1000" t="b">
        <f t="shared" ref="O1000" si="2140">AND(NOT(N998),NOT(N999),N1000)</f>
        <v>0</v>
      </c>
    </row>
    <row r="1001" spans="1:15" x14ac:dyDescent="0.25">
      <c r="A1001" t="s">
        <v>13</v>
      </c>
      <c r="B1001" t="s">
        <v>14</v>
      </c>
      <c r="C1001">
        <v>16</v>
      </c>
      <c r="D1001">
        <v>7</v>
      </c>
      <c r="E1001" t="b">
        <v>0</v>
      </c>
      <c r="F1001">
        <v>5.0000000000000001E-3</v>
      </c>
      <c r="G1001">
        <v>16</v>
      </c>
      <c r="H1001">
        <v>16</v>
      </c>
      <c r="I1001">
        <v>78</v>
      </c>
      <c r="J1001">
        <v>41</v>
      </c>
      <c r="K1001">
        <v>4</v>
      </c>
      <c r="L1001">
        <v>3</v>
      </c>
      <c r="M1001">
        <f t="shared" si="2064"/>
        <v>0</v>
      </c>
      <c r="N1001" t="b">
        <f t="shared" ref="N1001" si="2141">AND(MIN($F1001,$F1002,$F1003)=$F1001,MAX($H1001,$H1002,$H1003)=$H1001)</f>
        <v>0</v>
      </c>
      <c r="O1001" t="b">
        <f t="shared" ref="O1001" si="2142">AND(N1001,NOT(N1002),NOT(N1003))</f>
        <v>0</v>
      </c>
    </row>
    <row r="1002" spans="1:15" x14ac:dyDescent="0.25">
      <c r="A1002" t="s">
        <v>15</v>
      </c>
      <c r="B1002" t="s">
        <v>14</v>
      </c>
      <c r="C1002">
        <v>16</v>
      </c>
      <c r="D1002">
        <v>7</v>
      </c>
      <c r="E1002" t="b">
        <v>0</v>
      </c>
      <c r="F1002">
        <v>3.0000000000000001E-3</v>
      </c>
      <c r="G1002">
        <v>16</v>
      </c>
      <c r="H1002">
        <v>16</v>
      </c>
      <c r="I1002">
        <v>80</v>
      </c>
      <c r="J1002">
        <v>79</v>
      </c>
      <c r="K1002">
        <v>23</v>
      </c>
      <c r="L1002">
        <v>6</v>
      </c>
      <c r="M1002">
        <f t="shared" si="2064"/>
        <v>0</v>
      </c>
      <c r="N1002" t="b">
        <f t="shared" ref="N1002" si="2143">AND(MIN($F1001,$F1002,$F1003)=$F1002,MAX($H1001,$H1002,$H1003)=$H1002)</f>
        <v>1</v>
      </c>
      <c r="O1002" t="b">
        <f t="shared" ref="O1002" si="2144">AND(NOT(N1001),N1002,NOT(N1003))</f>
        <v>1</v>
      </c>
    </row>
    <row r="1003" spans="1:15" x14ac:dyDescent="0.25">
      <c r="A1003" t="s">
        <v>19</v>
      </c>
      <c r="B1003" t="s">
        <v>14</v>
      </c>
      <c r="C1003">
        <v>16</v>
      </c>
      <c r="D1003">
        <v>7</v>
      </c>
      <c r="E1003" t="b">
        <v>0</v>
      </c>
      <c r="F1003">
        <v>1.2E-2</v>
      </c>
      <c r="G1003">
        <v>16</v>
      </c>
      <c r="H1003">
        <v>16</v>
      </c>
      <c r="I1003">
        <v>78</v>
      </c>
      <c r="J1003">
        <v>41</v>
      </c>
      <c r="K1003">
        <v>4</v>
      </c>
      <c r="L1003">
        <v>3</v>
      </c>
      <c r="M1003">
        <f t="shared" si="2064"/>
        <v>0</v>
      </c>
      <c r="N1003" t="b">
        <f t="shared" ref="N1003" si="2145">AND(MIN($F1001,$F1002,$F1003)=$F1003,MAX($H1001,$H1002,$H1003)=$H1003)</f>
        <v>0</v>
      </c>
      <c r="O1003" t="b">
        <f t="shared" ref="O1003" si="2146">AND(NOT(N1001),NOT(N1002),N1003)</f>
        <v>0</v>
      </c>
    </row>
    <row r="1004" spans="1:15" x14ac:dyDescent="0.25">
      <c r="A1004" t="s">
        <v>13</v>
      </c>
      <c r="B1004" t="s">
        <v>14</v>
      </c>
      <c r="C1004">
        <v>16</v>
      </c>
      <c r="D1004">
        <v>8</v>
      </c>
      <c r="E1004" t="b">
        <v>0</v>
      </c>
      <c r="F1004">
        <v>0</v>
      </c>
      <c r="G1004">
        <v>16</v>
      </c>
      <c r="H1004">
        <v>3</v>
      </c>
      <c r="I1004">
        <v>18</v>
      </c>
      <c r="J1004">
        <v>11</v>
      </c>
      <c r="K1004">
        <v>3</v>
      </c>
      <c r="L1004">
        <v>1</v>
      </c>
      <c r="M1004">
        <f t="shared" si="2064"/>
        <v>13</v>
      </c>
      <c r="N1004" t="b">
        <f t="shared" ref="N1004" si="2147">AND(MIN($F1004,$F1005,$F1006)=$F1004,MAX($H1004,$H1005,$H1006)=$H1004)</f>
        <v>1</v>
      </c>
      <c r="O1004" t="b">
        <f t="shared" ref="O1004" si="2148">AND(N1004,NOT(N1005),NOT(N1006))</f>
        <v>1</v>
      </c>
    </row>
    <row r="1005" spans="1:15" x14ac:dyDescent="0.25">
      <c r="A1005" t="s">
        <v>15</v>
      </c>
      <c r="B1005" t="s">
        <v>14</v>
      </c>
      <c r="C1005">
        <v>16</v>
      </c>
      <c r="D1005">
        <v>8</v>
      </c>
      <c r="E1005" t="b">
        <v>0</v>
      </c>
      <c r="F1005">
        <v>1E-3</v>
      </c>
      <c r="G1005">
        <v>16</v>
      </c>
      <c r="H1005">
        <v>3</v>
      </c>
      <c r="I1005">
        <v>11</v>
      </c>
      <c r="J1005">
        <v>11</v>
      </c>
      <c r="K1005">
        <v>3</v>
      </c>
      <c r="L1005">
        <v>1</v>
      </c>
      <c r="M1005">
        <f t="shared" si="2064"/>
        <v>13</v>
      </c>
      <c r="N1005" t="b">
        <f t="shared" ref="N1005" si="2149">AND(MIN($F1004,$F1005,$F1006)=$F1005,MAX($H1004,$H1005,$H1006)=$H1005)</f>
        <v>0</v>
      </c>
      <c r="O1005" t="b">
        <f t="shared" ref="O1005" si="2150">AND(NOT(N1004),N1005,NOT(N1006))</f>
        <v>0</v>
      </c>
    </row>
    <row r="1006" spans="1:15" x14ac:dyDescent="0.25">
      <c r="A1006" t="s">
        <v>19</v>
      </c>
      <c r="B1006" t="s">
        <v>14</v>
      </c>
      <c r="C1006">
        <v>16</v>
      </c>
      <c r="D1006">
        <v>8</v>
      </c>
      <c r="E1006" t="b">
        <v>0</v>
      </c>
      <c r="F1006">
        <v>2E-3</v>
      </c>
      <c r="G1006">
        <v>16</v>
      </c>
      <c r="H1006">
        <v>3</v>
      </c>
      <c r="I1006">
        <v>18</v>
      </c>
      <c r="J1006">
        <v>11</v>
      </c>
      <c r="K1006">
        <v>3</v>
      </c>
      <c r="L1006">
        <v>1</v>
      </c>
      <c r="M1006">
        <f t="shared" si="2064"/>
        <v>13</v>
      </c>
      <c r="N1006" t="b">
        <f t="shared" ref="N1006" si="2151">AND(MIN($F1004,$F1005,$F1006)=$F1006,MAX($H1004,$H1005,$H1006)=$H1006)</f>
        <v>0</v>
      </c>
      <c r="O1006" t="b">
        <f t="shared" ref="O1006" si="2152">AND(NOT(N1004),NOT(N1005),N1006)</f>
        <v>0</v>
      </c>
    </row>
    <row r="1007" spans="1:15" x14ac:dyDescent="0.25">
      <c r="A1007" t="s">
        <v>13</v>
      </c>
      <c r="B1007" t="s">
        <v>14</v>
      </c>
      <c r="C1007">
        <v>16</v>
      </c>
      <c r="D1007">
        <v>9</v>
      </c>
      <c r="E1007" t="b">
        <v>0</v>
      </c>
      <c r="F1007">
        <v>7.0000000000000001E-3</v>
      </c>
      <c r="G1007">
        <v>16</v>
      </c>
      <c r="H1007">
        <v>16</v>
      </c>
      <c r="I1007">
        <v>82</v>
      </c>
      <c r="J1007">
        <v>37</v>
      </c>
      <c r="K1007">
        <v>0</v>
      </c>
      <c r="L1007">
        <v>10</v>
      </c>
      <c r="M1007">
        <f t="shared" si="2064"/>
        <v>0</v>
      </c>
      <c r="N1007" t="b">
        <f t="shared" ref="N1007" si="2153">AND(MIN($F1007,$F1008,$F1009)=$F1007,MAX($H1007,$H1008,$H1009)=$H1007)</f>
        <v>0</v>
      </c>
      <c r="O1007" t="b">
        <f t="shared" ref="O1007" si="2154">AND(N1007,NOT(N1008),NOT(N1009))</f>
        <v>0</v>
      </c>
    </row>
    <row r="1008" spans="1:15" x14ac:dyDescent="0.25">
      <c r="A1008" t="s">
        <v>15</v>
      </c>
      <c r="B1008" t="s">
        <v>14</v>
      </c>
      <c r="C1008">
        <v>16</v>
      </c>
      <c r="D1008">
        <v>9</v>
      </c>
      <c r="E1008" t="b">
        <v>0</v>
      </c>
      <c r="F1008">
        <v>4.0000000000000001E-3</v>
      </c>
      <c r="G1008">
        <v>16</v>
      </c>
      <c r="H1008">
        <v>16</v>
      </c>
      <c r="I1008">
        <v>39</v>
      </c>
      <c r="J1008">
        <v>37</v>
      </c>
      <c r="K1008">
        <v>0</v>
      </c>
      <c r="L1008">
        <v>10</v>
      </c>
      <c r="M1008">
        <f t="shared" si="2064"/>
        <v>0</v>
      </c>
      <c r="N1008" t="b">
        <f t="shared" ref="N1008" si="2155">AND(MIN($F1007,$F1008,$F1009)=$F1008,MAX($H1007,$H1008,$H1009)=$H1008)</f>
        <v>1</v>
      </c>
      <c r="O1008" t="b">
        <f t="shared" ref="O1008" si="2156">AND(NOT(N1007),N1008,NOT(N1009))</f>
        <v>1</v>
      </c>
    </row>
    <row r="1009" spans="1:15" x14ac:dyDescent="0.25">
      <c r="A1009" t="s">
        <v>19</v>
      </c>
      <c r="B1009" t="s">
        <v>14</v>
      </c>
      <c r="C1009">
        <v>16</v>
      </c>
      <c r="D1009">
        <v>9</v>
      </c>
      <c r="E1009" t="b">
        <v>0</v>
      </c>
      <c r="F1009">
        <v>1.2999999999999999E-2</v>
      </c>
      <c r="G1009">
        <v>16</v>
      </c>
      <c r="H1009">
        <v>16</v>
      </c>
      <c r="I1009">
        <v>82</v>
      </c>
      <c r="J1009">
        <v>37</v>
      </c>
      <c r="K1009">
        <v>0</v>
      </c>
      <c r="L1009">
        <v>10</v>
      </c>
      <c r="M1009">
        <f t="shared" si="2064"/>
        <v>0</v>
      </c>
      <c r="N1009" t="b">
        <f t="shared" ref="N1009" si="2157">AND(MIN($F1007,$F1008,$F1009)=$F1009,MAX($H1007,$H1008,$H1009)=$H1009)</f>
        <v>0</v>
      </c>
      <c r="O1009" t="b">
        <f t="shared" ref="O1009" si="2158">AND(NOT(N1007),NOT(N1008),N1009)</f>
        <v>0</v>
      </c>
    </row>
    <row r="1010" spans="1:15" x14ac:dyDescent="0.25">
      <c r="A1010" t="s">
        <v>13</v>
      </c>
      <c r="B1010" t="s">
        <v>14</v>
      </c>
      <c r="C1010">
        <v>17</v>
      </c>
      <c r="D1010">
        <v>0</v>
      </c>
      <c r="E1010" t="b">
        <v>0</v>
      </c>
      <c r="F1010">
        <v>1E-3</v>
      </c>
      <c r="G1010">
        <v>16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f t="shared" si="2064"/>
        <v>16</v>
      </c>
      <c r="N1010" t="b">
        <f t="shared" ref="N1010" si="2159">AND(MIN($F1010,$F1011,$F1012)=$F1010,MAX($H1010,$H1011,$H1012)=$H1010)</f>
        <v>0</v>
      </c>
      <c r="O1010" t="b">
        <f t="shared" ref="O1010" si="2160">AND(N1010,NOT(N1011),NOT(N1012))</f>
        <v>0</v>
      </c>
    </row>
    <row r="1011" spans="1:15" x14ac:dyDescent="0.25">
      <c r="A1011" t="s">
        <v>15</v>
      </c>
      <c r="B1011" t="s">
        <v>14</v>
      </c>
      <c r="C1011">
        <v>17</v>
      </c>
      <c r="D1011">
        <v>0</v>
      </c>
      <c r="E1011" t="b">
        <v>0</v>
      </c>
      <c r="F1011">
        <v>0</v>
      </c>
      <c r="G1011">
        <v>16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f t="shared" si="2064"/>
        <v>16</v>
      </c>
      <c r="N1011" t="b">
        <f t="shared" ref="N1011" si="2161">AND(MIN($F1010,$F1011,$F1012)=$F1011,MAX($H1010,$H1011,$H1012)=$H1011)</f>
        <v>1</v>
      </c>
      <c r="O1011" t="b">
        <f t="shared" ref="O1011" si="2162">AND(NOT(N1010),N1011,NOT(N1012))</f>
        <v>1</v>
      </c>
    </row>
    <row r="1012" spans="1:15" x14ac:dyDescent="0.25">
      <c r="A1012" t="s">
        <v>19</v>
      </c>
      <c r="B1012" t="s">
        <v>14</v>
      </c>
      <c r="C1012">
        <v>17</v>
      </c>
      <c r="D1012">
        <v>0</v>
      </c>
      <c r="E1012" t="b">
        <v>0</v>
      </c>
      <c r="F1012">
        <v>1E-3</v>
      </c>
      <c r="G1012">
        <v>16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f t="shared" si="2064"/>
        <v>16</v>
      </c>
      <c r="N1012" t="b">
        <f t="shared" ref="N1012" si="2163">AND(MIN($F1010,$F1011,$F1012)=$F1012,MAX($H1010,$H1011,$H1012)=$H1012)</f>
        <v>0</v>
      </c>
      <c r="O1012" t="b">
        <f t="shared" ref="O1012" si="2164">AND(NOT(N1010),NOT(N1011),N1012)</f>
        <v>0</v>
      </c>
    </row>
    <row r="1013" spans="1:15" x14ac:dyDescent="0.25">
      <c r="A1013" t="s">
        <v>13</v>
      </c>
      <c r="B1013" t="s">
        <v>14</v>
      </c>
      <c r="C1013">
        <v>17</v>
      </c>
      <c r="D1013">
        <v>10</v>
      </c>
      <c r="E1013" t="b">
        <v>0</v>
      </c>
      <c r="F1013">
        <v>8.0000000000000002E-3</v>
      </c>
      <c r="G1013">
        <v>16</v>
      </c>
      <c r="H1013">
        <v>16</v>
      </c>
      <c r="I1013">
        <v>660</v>
      </c>
      <c r="J1013">
        <v>411</v>
      </c>
      <c r="K1013">
        <v>188</v>
      </c>
      <c r="L1013">
        <v>13</v>
      </c>
      <c r="M1013">
        <f t="shared" si="2064"/>
        <v>0</v>
      </c>
      <c r="N1013" t="b">
        <f t="shared" ref="N1013" si="2165">AND(MIN($F1013,$F1014,$F1015)=$F1013,MAX($H1013,$H1014,$H1015)=$H1013)</f>
        <v>1</v>
      </c>
      <c r="O1013" t="b">
        <f t="shared" ref="O1013" si="2166">AND(N1013,NOT(N1014),NOT(N1015))</f>
        <v>0</v>
      </c>
    </row>
    <row r="1014" spans="1:15" x14ac:dyDescent="0.25">
      <c r="A1014" t="s">
        <v>15</v>
      </c>
      <c r="B1014" t="s">
        <v>14</v>
      </c>
      <c r="C1014">
        <v>17</v>
      </c>
      <c r="D1014">
        <v>10</v>
      </c>
      <c r="E1014" t="b">
        <v>0</v>
      </c>
      <c r="F1014">
        <v>8.0000000000000002E-3</v>
      </c>
      <c r="G1014">
        <v>16</v>
      </c>
      <c r="H1014">
        <v>16</v>
      </c>
      <c r="I1014">
        <v>413</v>
      </c>
      <c r="J1014">
        <v>411</v>
      </c>
      <c r="K1014">
        <v>188</v>
      </c>
      <c r="L1014">
        <v>13</v>
      </c>
      <c r="M1014">
        <f t="shared" si="2064"/>
        <v>0</v>
      </c>
      <c r="N1014" t="b">
        <f t="shared" ref="N1014" si="2167">AND(MIN($F1013,$F1014,$F1015)=$F1014,MAX($H1013,$H1014,$H1015)=$H1014)</f>
        <v>1</v>
      </c>
      <c r="O1014" t="b">
        <f t="shared" ref="O1014" si="2168">AND(NOT(N1013),N1014,NOT(N1015))</f>
        <v>0</v>
      </c>
    </row>
    <row r="1015" spans="1:15" x14ac:dyDescent="0.25">
      <c r="A1015" t="s">
        <v>19</v>
      </c>
      <c r="B1015" t="s">
        <v>14</v>
      </c>
      <c r="C1015">
        <v>17</v>
      </c>
      <c r="D1015">
        <v>10</v>
      </c>
      <c r="E1015" t="b">
        <v>0</v>
      </c>
      <c r="F1015">
        <v>1.4E-2</v>
      </c>
      <c r="G1015">
        <v>16</v>
      </c>
      <c r="H1015">
        <v>16</v>
      </c>
      <c r="I1015">
        <v>660</v>
      </c>
      <c r="J1015">
        <v>411</v>
      </c>
      <c r="K1015">
        <v>188</v>
      </c>
      <c r="L1015">
        <v>13</v>
      </c>
      <c r="M1015">
        <f t="shared" si="2064"/>
        <v>0</v>
      </c>
      <c r="N1015" t="b">
        <f t="shared" ref="N1015" si="2169">AND(MIN($F1013,$F1014,$F1015)=$F1015,MAX($H1013,$H1014,$H1015)=$H1015)</f>
        <v>0</v>
      </c>
      <c r="O1015" t="b">
        <f t="shared" ref="O1015" si="2170">AND(NOT(N1013),NOT(N1014),N1015)</f>
        <v>0</v>
      </c>
    </row>
    <row r="1016" spans="1:15" x14ac:dyDescent="0.25">
      <c r="A1016" t="s">
        <v>13</v>
      </c>
      <c r="B1016" t="s">
        <v>14</v>
      </c>
      <c r="C1016">
        <v>17</v>
      </c>
      <c r="D1016">
        <v>11</v>
      </c>
      <c r="E1016" t="b">
        <v>1</v>
      </c>
      <c r="F1016">
        <v>10.002000000000001</v>
      </c>
      <c r="G1016">
        <v>16</v>
      </c>
      <c r="H1016">
        <v>0</v>
      </c>
      <c r="I1016">
        <v>883094</v>
      </c>
      <c r="J1016">
        <v>882702</v>
      </c>
      <c r="K1016">
        <v>441349</v>
      </c>
      <c r="L1016">
        <v>13</v>
      </c>
      <c r="M1016">
        <f t="shared" si="2064"/>
        <v>16</v>
      </c>
      <c r="N1016" t="b">
        <f t="shared" ref="N1016" si="2171">AND(MIN($F1016,$F1017,$F1018)=$F1016,MAX($H1016,$H1017,$H1018)=$H1016)</f>
        <v>0</v>
      </c>
      <c r="O1016" t="b">
        <f t="shared" ref="O1016" si="2172">AND(N1016,NOT(N1017),NOT(N1018))</f>
        <v>0</v>
      </c>
    </row>
    <row r="1017" spans="1:15" x14ac:dyDescent="0.25">
      <c r="A1017" t="s">
        <v>15</v>
      </c>
      <c r="B1017" t="s">
        <v>14</v>
      </c>
      <c r="C1017">
        <v>17</v>
      </c>
      <c r="D1017">
        <v>11</v>
      </c>
      <c r="E1017" t="b">
        <v>0</v>
      </c>
      <c r="F1017">
        <v>0.32200000000000001</v>
      </c>
      <c r="G1017">
        <v>16</v>
      </c>
      <c r="H1017">
        <v>16</v>
      </c>
      <c r="I1017">
        <v>167</v>
      </c>
      <c r="J1017">
        <v>166</v>
      </c>
      <c r="K1017">
        <v>65</v>
      </c>
      <c r="L1017">
        <v>11</v>
      </c>
      <c r="M1017">
        <f t="shared" si="2064"/>
        <v>0</v>
      </c>
      <c r="N1017" t="b">
        <f t="shared" ref="N1017" si="2173">AND(MIN($F1016,$F1017,$F1018)=$F1017,MAX($H1016,$H1017,$H1018)=$H1017)</f>
        <v>1</v>
      </c>
      <c r="O1017" t="b">
        <f t="shared" ref="O1017" si="2174">AND(NOT(N1016),N1017,NOT(N1018))</f>
        <v>1</v>
      </c>
    </row>
    <row r="1018" spans="1:15" x14ac:dyDescent="0.25">
      <c r="A1018" t="s">
        <v>19</v>
      </c>
      <c r="B1018" t="s">
        <v>14</v>
      </c>
      <c r="C1018">
        <v>17</v>
      </c>
      <c r="D1018">
        <v>11</v>
      </c>
      <c r="E1018" t="b">
        <v>1</v>
      </c>
      <c r="F1018">
        <v>10.000999999999999</v>
      </c>
      <c r="G1018">
        <v>16</v>
      </c>
      <c r="H1018">
        <v>0</v>
      </c>
      <c r="I1018">
        <v>884609</v>
      </c>
      <c r="J1018">
        <v>884217</v>
      </c>
      <c r="K1018">
        <v>442106</v>
      </c>
      <c r="L1018">
        <v>13</v>
      </c>
      <c r="M1018">
        <f t="shared" si="2064"/>
        <v>16</v>
      </c>
      <c r="N1018" t="b">
        <f t="shared" ref="N1018" si="2175">AND(MIN($F1016,$F1017,$F1018)=$F1018,MAX($H1016,$H1017,$H1018)=$H1018)</f>
        <v>0</v>
      </c>
      <c r="O1018" t="b">
        <f t="shared" ref="O1018" si="2176">AND(NOT(N1016),NOT(N1017),N1018)</f>
        <v>0</v>
      </c>
    </row>
    <row r="1019" spans="1:15" x14ac:dyDescent="0.25">
      <c r="A1019" t="s">
        <v>13</v>
      </c>
      <c r="B1019" t="s">
        <v>14</v>
      </c>
      <c r="C1019">
        <v>17</v>
      </c>
      <c r="D1019">
        <v>12</v>
      </c>
      <c r="E1019" t="b">
        <v>0</v>
      </c>
      <c r="F1019">
        <v>3.6999999999999998E-2</v>
      </c>
      <c r="G1019">
        <v>16</v>
      </c>
      <c r="H1019">
        <v>16</v>
      </c>
      <c r="I1019">
        <v>868</v>
      </c>
      <c r="J1019">
        <v>756</v>
      </c>
      <c r="K1019">
        <v>360</v>
      </c>
      <c r="L1019">
        <v>15</v>
      </c>
      <c r="M1019">
        <f t="shared" si="2064"/>
        <v>0</v>
      </c>
      <c r="N1019" t="b">
        <f t="shared" ref="N1019" si="2177">AND(MIN($F1019,$F1020,$F1021)=$F1019,MAX($H1019,$H1020,$H1021)=$H1019)</f>
        <v>1</v>
      </c>
      <c r="O1019" t="b">
        <f t="shared" ref="O1019" si="2178">AND(N1019,NOT(N1020),NOT(N1021))</f>
        <v>1</v>
      </c>
    </row>
    <row r="1020" spans="1:15" x14ac:dyDescent="0.25">
      <c r="A1020" t="s">
        <v>15</v>
      </c>
      <c r="B1020" t="s">
        <v>14</v>
      </c>
      <c r="C1020">
        <v>17</v>
      </c>
      <c r="D1020">
        <v>12</v>
      </c>
      <c r="E1020" t="b">
        <v>1</v>
      </c>
      <c r="F1020">
        <v>10.000999999999999</v>
      </c>
      <c r="G1020">
        <v>16</v>
      </c>
      <c r="H1020">
        <v>0</v>
      </c>
      <c r="I1020">
        <v>23802</v>
      </c>
      <c r="J1020">
        <v>23800</v>
      </c>
      <c r="K1020">
        <v>11898</v>
      </c>
      <c r="L1020">
        <v>13</v>
      </c>
      <c r="M1020">
        <f t="shared" si="2064"/>
        <v>16</v>
      </c>
      <c r="N1020" t="b">
        <f t="shared" ref="N1020" si="2179">AND(MIN($F1019,$F1020,$F1021)=$F1020,MAX($H1019,$H1020,$H1021)=$H1020)</f>
        <v>0</v>
      </c>
      <c r="O1020" t="b">
        <f t="shared" ref="O1020" si="2180">AND(NOT(N1019),N1020,NOT(N1021))</f>
        <v>0</v>
      </c>
    </row>
    <row r="1021" spans="1:15" x14ac:dyDescent="0.25">
      <c r="A1021" t="s">
        <v>19</v>
      </c>
      <c r="B1021" t="s">
        <v>14</v>
      </c>
      <c r="C1021">
        <v>17</v>
      </c>
      <c r="D1021">
        <v>12</v>
      </c>
      <c r="E1021" t="b">
        <v>0</v>
      </c>
      <c r="F1021">
        <v>0.04</v>
      </c>
      <c r="G1021">
        <v>16</v>
      </c>
      <c r="H1021">
        <v>16</v>
      </c>
      <c r="I1021">
        <v>868</v>
      </c>
      <c r="J1021">
        <v>756</v>
      </c>
      <c r="K1021">
        <v>360</v>
      </c>
      <c r="L1021">
        <v>15</v>
      </c>
      <c r="M1021">
        <f t="shared" si="2064"/>
        <v>0</v>
      </c>
      <c r="N1021" t="b">
        <f t="shared" ref="N1021" si="2181">AND(MIN($F1019,$F1020,$F1021)=$F1021,MAX($H1019,$H1020,$H1021)=$H1021)</f>
        <v>0</v>
      </c>
      <c r="O1021" t="b">
        <f t="shared" ref="O1021" si="2182">AND(NOT(N1019),NOT(N1020),N1021)</f>
        <v>0</v>
      </c>
    </row>
    <row r="1022" spans="1:15" x14ac:dyDescent="0.25">
      <c r="A1022" t="s">
        <v>13</v>
      </c>
      <c r="B1022" t="s">
        <v>14</v>
      </c>
      <c r="C1022">
        <v>17</v>
      </c>
      <c r="D1022">
        <v>13</v>
      </c>
      <c r="E1022" t="b">
        <v>1</v>
      </c>
      <c r="F1022">
        <v>10.036</v>
      </c>
      <c r="G1022">
        <v>16</v>
      </c>
      <c r="H1022">
        <v>0</v>
      </c>
      <c r="I1022">
        <v>14753</v>
      </c>
      <c r="J1022">
        <v>14300</v>
      </c>
      <c r="K1022">
        <v>7148</v>
      </c>
      <c r="L1022">
        <v>13</v>
      </c>
      <c r="M1022">
        <f t="shared" si="2064"/>
        <v>16</v>
      </c>
      <c r="N1022" t="b">
        <f t="shared" ref="N1022" si="2183">AND(MIN($F1022,$F1023,$F1024)=$F1022,MAX($H1022,$H1023,$H1024)=$H1022)</f>
        <v>0</v>
      </c>
      <c r="O1022" t="b">
        <f t="shared" ref="O1022" si="2184">AND(N1022,NOT(N1023),NOT(N1024))</f>
        <v>0</v>
      </c>
    </row>
    <row r="1023" spans="1:15" x14ac:dyDescent="0.25">
      <c r="A1023" t="s">
        <v>15</v>
      </c>
      <c r="B1023" t="s">
        <v>14</v>
      </c>
      <c r="C1023">
        <v>17</v>
      </c>
      <c r="D1023">
        <v>13</v>
      </c>
      <c r="E1023" t="b">
        <v>1</v>
      </c>
      <c r="F1023">
        <v>10.000999999999999</v>
      </c>
      <c r="G1023">
        <v>16</v>
      </c>
      <c r="H1023">
        <v>0</v>
      </c>
      <c r="I1023">
        <v>23732</v>
      </c>
      <c r="J1023">
        <v>23730</v>
      </c>
      <c r="K1023">
        <v>11863</v>
      </c>
      <c r="L1023">
        <v>13</v>
      </c>
      <c r="M1023">
        <f t="shared" si="2064"/>
        <v>16</v>
      </c>
      <c r="N1023" t="b">
        <f t="shared" ref="N1023" si="2185">AND(MIN($F1022,$F1023,$F1024)=$F1023,MAX($H1022,$H1023,$H1024)=$H1023)</f>
        <v>1</v>
      </c>
      <c r="O1023" t="b">
        <f t="shared" ref="O1023" si="2186">AND(NOT(N1022),N1023,NOT(N1024))</f>
        <v>1</v>
      </c>
    </row>
    <row r="1024" spans="1:15" x14ac:dyDescent="0.25">
      <c r="A1024" t="s">
        <v>19</v>
      </c>
      <c r="B1024" t="s">
        <v>14</v>
      </c>
      <c r="C1024">
        <v>17</v>
      </c>
      <c r="D1024">
        <v>13</v>
      </c>
      <c r="E1024" t="b">
        <v>1</v>
      </c>
      <c r="F1024">
        <v>10.016999999999999</v>
      </c>
      <c r="G1024">
        <v>16</v>
      </c>
      <c r="H1024">
        <v>0</v>
      </c>
      <c r="I1024">
        <v>15293</v>
      </c>
      <c r="J1024">
        <v>14822</v>
      </c>
      <c r="K1024">
        <v>7409</v>
      </c>
      <c r="L1024">
        <v>13</v>
      </c>
      <c r="M1024">
        <f t="shared" si="2064"/>
        <v>16</v>
      </c>
      <c r="N1024" t="b">
        <f t="shared" ref="N1024" si="2187">AND(MIN($F1022,$F1023,$F1024)=$F1024,MAX($H1022,$H1023,$H1024)=$H1024)</f>
        <v>0</v>
      </c>
      <c r="O1024" t="b">
        <f t="shared" ref="O1024" si="2188">AND(NOT(N1022),NOT(N1023),N1024)</f>
        <v>0</v>
      </c>
    </row>
    <row r="1025" spans="1:15" x14ac:dyDescent="0.25">
      <c r="A1025" t="s">
        <v>13</v>
      </c>
      <c r="B1025" t="s">
        <v>14</v>
      </c>
      <c r="C1025">
        <v>17</v>
      </c>
      <c r="D1025">
        <v>14</v>
      </c>
      <c r="E1025" t="b">
        <v>1</v>
      </c>
      <c r="F1025">
        <v>10.000999999999999</v>
      </c>
      <c r="G1025">
        <v>16</v>
      </c>
      <c r="H1025">
        <v>0</v>
      </c>
      <c r="I1025">
        <v>832578</v>
      </c>
      <c r="J1025">
        <v>832317</v>
      </c>
      <c r="K1025">
        <v>416157</v>
      </c>
      <c r="L1025">
        <v>19</v>
      </c>
      <c r="M1025">
        <f t="shared" si="2064"/>
        <v>16</v>
      </c>
      <c r="N1025" t="b">
        <f t="shared" ref="N1025" si="2189">AND(MIN($F1025,$F1026,$F1027)=$F1025,MAX($H1025,$H1026,$H1027)=$H1025)</f>
        <v>0</v>
      </c>
      <c r="O1025" t="b">
        <f t="shared" ref="O1025" si="2190">AND(N1025,NOT(N1026),NOT(N1027))</f>
        <v>0</v>
      </c>
    </row>
    <row r="1026" spans="1:15" x14ac:dyDescent="0.25">
      <c r="A1026" t="s">
        <v>15</v>
      </c>
      <c r="B1026" t="s">
        <v>14</v>
      </c>
      <c r="C1026">
        <v>17</v>
      </c>
      <c r="D1026">
        <v>14</v>
      </c>
      <c r="E1026" t="b">
        <v>0</v>
      </c>
      <c r="F1026">
        <v>0.14000000000000001</v>
      </c>
      <c r="G1026">
        <v>16</v>
      </c>
      <c r="H1026">
        <v>16</v>
      </c>
      <c r="I1026">
        <v>179</v>
      </c>
      <c r="J1026">
        <v>178</v>
      </c>
      <c r="K1026">
        <v>71</v>
      </c>
      <c r="L1026">
        <v>11</v>
      </c>
      <c r="M1026">
        <f t="shared" si="2064"/>
        <v>0</v>
      </c>
      <c r="N1026" t="b">
        <f t="shared" ref="N1026" si="2191">AND(MIN($F1025,$F1026,$F1027)=$F1026,MAX($H1025,$H1026,$H1027)=$H1026)</f>
        <v>1</v>
      </c>
      <c r="O1026" t="b">
        <f t="shared" ref="O1026" si="2192">AND(NOT(N1025),N1026,NOT(N1027))</f>
        <v>1</v>
      </c>
    </row>
    <row r="1027" spans="1:15" x14ac:dyDescent="0.25">
      <c r="A1027" t="s">
        <v>19</v>
      </c>
      <c r="B1027" t="s">
        <v>14</v>
      </c>
      <c r="C1027">
        <v>17</v>
      </c>
      <c r="D1027">
        <v>14</v>
      </c>
      <c r="E1027" t="b">
        <v>1</v>
      </c>
      <c r="F1027">
        <v>10.000999999999999</v>
      </c>
      <c r="G1027">
        <v>16</v>
      </c>
      <c r="H1027">
        <v>0</v>
      </c>
      <c r="I1027">
        <v>804659</v>
      </c>
      <c r="J1027">
        <v>804406</v>
      </c>
      <c r="K1027">
        <v>402202</v>
      </c>
      <c r="L1027">
        <v>19</v>
      </c>
      <c r="M1027">
        <f t="shared" ref="M1027:M1090" si="2193">G1027-H1027</f>
        <v>16</v>
      </c>
      <c r="N1027" t="b">
        <f t="shared" ref="N1027" si="2194">AND(MIN($F1025,$F1026,$F1027)=$F1027,MAX($H1025,$H1026,$H1027)=$H1027)</f>
        <v>0</v>
      </c>
      <c r="O1027" t="b">
        <f t="shared" ref="O1027" si="2195">AND(NOT(N1025),NOT(N1026),N1027)</f>
        <v>0</v>
      </c>
    </row>
    <row r="1028" spans="1:15" x14ac:dyDescent="0.25">
      <c r="A1028" t="s">
        <v>13</v>
      </c>
      <c r="B1028" t="s">
        <v>14</v>
      </c>
      <c r="C1028">
        <v>17</v>
      </c>
      <c r="D1028">
        <v>15</v>
      </c>
      <c r="E1028" t="b">
        <v>0</v>
      </c>
      <c r="F1028">
        <v>0.249</v>
      </c>
      <c r="G1028">
        <v>16</v>
      </c>
      <c r="H1028">
        <v>16</v>
      </c>
      <c r="I1028">
        <v>29276</v>
      </c>
      <c r="J1028">
        <v>15530</v>
      </c>
      <c r="K1028">
        <v>7747</v>
      </c>
      <c r="L1028">
        <v>16</v>
      </c>
      <c r="M1028">
        <f t="shared" si="2193"/>
        <v>0</v>
      </c>
      <c r="N1028" t="b">
        <f t="shared" ref="N1028" si="2196">AND(MIN($F1028,$F1029,$F1030)=$F1028,MAX($H1028,$H1029,$H1030)=$H1028)</f>
        <v>0</v>
      </c>
      <c r="O1028" t="b">
        <f t="shared" ref="O1028" si="2197">AND(N1028,NOT(N1029),NOT(N1030))</f>
        <v>0</v>
      </c>
    </row>
    <row r="1029" spans="1:15" x14ac:dyDescent="0.25">
      <c r="A1029" t="s">
        <v>15</v>
      </c>
      <c r="B1029" t="s">
        <v>14</v>
      </c>
      <c r="C1029">
        <v>17</v>
      </c>
      <c r="D1029">
        <v>15</v>
      </c>
      <c r="E1029" t="b">
        <v>0</v>
      </c>
      <c r="F1029">
        <v>0.13200000000000001</v>
      </c>
      <c r="G1029">
        <v>16</v>
      </c>
      <c r="H1029">
        <v>16</v>
      </c>
      <c r="I1029">
        <v>15582</v>
      </c>
      <c r="J1029">
        <v>15530</v>
      </c>
      <c r="K1029">
        <v>7747</v>
      </c>
      <c r="L1029">
        <v>16</v>
      </c>
      <c r="M1029">
        <f t="shared" si="2193"/>
        <v>0</v>
      </c>
      <c r="N1029" t="b">
        <f t="shared" ref="N1029" si="2198">AND(MIN($F1028,$F1029,$F1030)=$F1029,MAX($H1028,$H1029,$H1030)=$H1029)</f>
        <v>1</v>
      </c>
      <c r="O1029" t="b">
        <f t="shared" ref="O1029" si="2199">AND(NOT(N1028),N1029,NOT(N1030))</f>
        <v>1</v>
      </c>
    </row>
    <row r="1030" spans="1:15" x14ac:dyDescent="0.25">
      <c r="A1030" t="s">
        <v>19</v>
      </c>
      <c r="B1030" t="s">
        <v>14</v>
      </c>
      <c r="C1030">
        <v>17</v>
      </c>
      <c r="D1030">
        <v>15</v>
      </c>
      <c r="E1030" t="b">
        <v>0</v>
      </c>
      <c r="F1030">
        <v>0.29799999999999999</v>
      </c>
      <c r="G1030">
        <v>16</v>
      </c>
      <c r="H1030">
        <v>16</v>
      </c>
      <c r="I1030">
        <v>29276</v>
      </c>
      <c r="J1030">
        <v>15530</v>
      </c>
      <c r="K1030">
        <v>7747</v>
      </c>
      <c r="L1030">
        <v>16</v>
      </c>
      <c r="M1030">
        <f t="shared" si="2193"/>
        <v>0</v>
      </c>
      <c r="N1030" t="b">
        <f t="shared" ref="N1030" si="2200">AND(MIN($F1028,$F1029,$F1030)=$F1030,MAX($H1028,$H1029,$H1030)=$H1030)</f>
        <v>0</v>
      </c>
      <c r="O1030" t="b">
        <f t="shared" ref="O1030" si="2201">AND(NOT(N1028),NOT(N1029),N1030)</f>
        <v>0</v>
      </c>
    </row>
    <row r="1031" spans="1:15" x14ac:dyDescent="0.25">
      <c r="A1031" t="s">
        <v>13</v>
      </c>
      <c r="B1031" t="s">
        <v>14</v>
      </c>
      <c r="C1031">
        <v>17</v>
      </c>
      <c r="D1031">
        <v>16</v>
      </c>
      <c r="E1031" t="b">
        <v>0</v>
      </c>
      <c r="F1031">
        <v>0.38600000000000001</v>
      </c>
      <c r="G1031">
        <v>16</v>
      </c>
      <c r="H1031">
        <v>16</v>
      </c>
      <c r="I1031">
        <v>38313</v>
      </c>
      <c r="J1031">
        <v>38252</v>
      </c>
      <c r="K1031">
        <v>19108</v>
      </c>
      <c r="L1031">
        <v>19</v>
      </c>
      <c r="M1031">
        <f t="shared" si="2193"/>
        <v>0</v>
      </c>
      <c r="N1031" t="b">
        <f t="shared" ref="N1031" si="2202">AND(MIN($F1031,$F1032,$F1033)=$F1031,MAX($H1031,$H1032,$H1033)=$H1031)</f>
        <v>1</v>
      </c>
      <c r="O1031" t="b">
        <f t="shared" ref="O1031" si="2203">AND(N1031,NOT(N1032),NOT(N1033))</f>
        <v>1</v>
      </c>
    </row>
    <row r="1032" spans="1:15" x14ac:dyDescent="0.25">
      <c r="A1032" t="s">
        <v>15</v>
      </c>
      <c r="B1032" t="s">
        <v>14</v>
      </c>
      <c r="C1032">
        <v>17</v>
      </c>
      <c r="D1032">
        <v>16</v>
      </c>
      <c r="E1032" t="b">
        <v>0</v>
      </c>
      <c r="F1032">
        <v>0.45600000000000002</v>
      </c>
      <c r="G1032">
        <v>16</v>
      </c>
      <c r="H1032">
        <v>16</v>
      </c>
      <c r="I1032">
        <v>213</v>
      </c>
      <c r="J1032">
        <v>212</v>
      </c>
      <c r="K1032">
        <v>88</v>
      </c>
      <c r="L1032">
        <v>11</v>
      </c>
      <c r="M1032">
        <f t="shared" si="2193"/>
        <v>0</v>
      </c>
      <c r="N1032" t="b">
        <f t="shared" ref="N1032" si="2204">AND(MIN($F1031,$F1032,$F1033)=$F1032,MAX($H1031,$H1032,$H1033)=$H1032)</f>
        <v>0</v>
      </c>
      <c r="O1032" t="b">
        <f t="shared" ref="O1032" si="2205">AND(NOT(N1031),N1032,NOT(N1033))</f>
        <v>0</v>
      </c>
    </row>
    <row r="1033" spans="1:15" x14ac:dyDescent="0.25">
      <c r="A1033" t="s">
        <v>19</v>
      </c>
      <c r="B1033" t="s">
        <v>14</v>
      </c>
      <c r="C1033">
        <v>17</v>
      </c>
      <c r="D1033">
        <v>16</v>
      </c>
      <c r="E1033" t="b">
        <v>0</v>
      </c>
      <c r="F1033">
        <v>0.433</v>
      </c>
      <c r="G1033">
        <v>16</v>
      </c>
      <c r="H1033">
        <v>16</v>
      </c>
      <c r="I1033">
        <v>38313</v>
      </c>
      <c r="J1033">
        <v>38252</v>
      </c>
      <c r="K1033">
        <v>19108</v>
      </c>
      <c r="L1033">
        <v>19</v>
      </c>
      <c r="M1033">
        <f t="shared" si="2193"/>
        <v>0</v>
      </c>
      <c r="N1033" t="b">
        <f t="shared" ref="N1033" si="2206">AND(MIN($F1031,$F1032,$F1033)=$F1033,MAX($H1031,$H1032,$H1033)=$H1033)</f>
        <v>0</v>
      </c>
      <c r="O1033" t="b">
        <f t="shared" ref="O1033" si="2207">AND(NOT(N1031),NOT(N1032),N1033)</f>
        <v>0</v>
      </c>
    </row>
    <row r="1034" spans="1:15" x14ac:dyDescent="0.25">
      <c r="A1034" t="s">
        <v>13</v>
      </c>
      <c r="B1034" t="s">
        <v>14</v>
      </c>
      <c r="C1034">
        <v>17</v>
      </c>
      <c r="D1034">
        <v>17</v>
      </c>
      <c r="E1034" t="b">
        <v>0</v>
      </c>
      <c r="F1034">
        <v>2.5129999999999999</v>
      </c>
      <c r="G1034">
        <v>16</v>
      </c>
      <c r="H1034">
        <v>16</v>
      </c>
      <c r="I1034">
        <v>342248</v>
      </c>
      <c r="J1034">
        <v>215362</v>
      </c>
      <c r="K1034">
        <v>107663</v>
      </c>
      <c r="L1034">
        <v>13</v>
      </c>
      <c r="M1034">
        <f t="shared" si="2193"/>
        <v>0</v>
      </c>
      <c r="N1034" t="b">
        <f t="shared" ref="N1034" si="2208">AND(MIN($F1034,$F1035,$F1036)=$F1034,MAX($H1034,$H1035,$H1036)=$H1034)</f>
        <v>0</v>
      </c>
      <c r="O1034" t="b">
        <f t="shared" ref="O1034" si="2209">AND(N1034,NOT(N1035),NOT(N1036))</f>
        <v>0</v>
      </c>
    </row>
    <row r="1035" spans="1:15" x14ac:dyDescent="0.25">
      <c r="A1035" t="s">
        <v>15</v>
      </c>
      <c r="B1035" t="s">
        <v>14</v>
      </c>
      <c r="C1035">
        <v>17</v>
      </c>
      <c r="D1035">
        <v>17</v>
      </c>
      <c r="E1035" t="b">
        <v>0</v>
      </c>
      <c r="F1035">
        <v>1.379</v>
      </c>
      <c r="G1035">
        <v>16</v>
      </c>
      <c r="H1035">
        <v>16</v>
      </c>
      <c r="I1035">
        <v>215537</v>
      </c>
      <c r="J1035">
        <v>215362</v>
      </c>
      <c r="K1035">
        <v>107663</v>
      </c>
      <c r="L1035">
        <v>13</v>
      </c>
      <c r="M1035">
        <f t="shared" si="2193"/>
        <v>0</v>
      </c>
      <c r="N1035" t="b">
        <f t="shared" ref="N1035" si="2210">AND(MIN($F1034,$F1035,$F1036)=$F1035,MAX($H1034,$H1035,$H1036)=$H1035)</f>
        <v>1</v>
      </c>
      <c r="O1035" t="b">
        <f t="shared" ref="O1035" si="2211">AND(NOT(N1034),N1035,NOT(N1036))</f>
        <v>1</v>
      </c>
    </row>
    <row r="1036" spans="1:15" x14ac:dyDescent="0.25">
      <c r="A1036" t="s">
        <v>19</v>
      </c>
      <c r="B1036" t="s">
        <v>14</v>
      </c>
      <c r="C1036">
        <v>17</v>
      </c>
      <c r="D1036">
        <v>17</v>
      </c>
      <c r="E1036" t="b">
        <v>0</v>
      </c>
      <c r="F1036">
        <v>2.98</v>
      </c>
      <c r="G1036">
        <v>16</v>
      </c>
      <c r="H1036">
        <v>16</v>
      </c>
      <c r="I1036">
        <v>342248</v>
      </c>
      <c r="J1036">
        <v>215362</v>
      </c>
      <c r="K1036">
        <v>107663</v>
      </c>
      <c r="L1036">
        <v>13</v>
      </c>
      <c r="M1036">
        <f t="shared" si="2193"/>
        <v>0</v>
      </c>
      <c r="N1036" t="b">
        <f t="shared" ref="N1036" si="2212">AND(MIN($F1034,$F1035,$F1036)=$F1036,MAX($H1034,$H1035,$H1036)=$H1036)</f>
        <v>0</v>
      </c>
      <c r="O1036" t="b">
        <f t="shared" ref="O1036" si="2213">AND(NOT(N1034),NOT(N1035),N1036)</f>
        <v>0</v>
      </c>
    </row>
    <row r="1037" spans="1:15" x14ac:dyDescent="0.25">
      <c r="A1037" t="s">
        <v>13</v>
      </c>
      <c r="B1037" t="s">
        <v>14</v>
      </c>
      <c r="C1037">
        <v>17</v>
      </c>
      <c r="D1037">
        <v>18</v>
      </c>
      <c r="E1037" t="b">
        <v>1</v>
      </c>
      <c r="F1037">
        <v>10.000999999999999</v>
      </c>
      <c r="G1037">
        <v>16</v>
      </c>
      <c r="H1037">
        <v>0</v>
      </c>
      <c r="I1037">
        <v>950174</v>
      </c>
      <c r="J1037">
        <v>949846</v>
      </c>
      <c r="K1037">
        <v>474921</v>
      </c>
      <c r="L1037">
        <v>18</v>
      </c>
      <c r="M1037">
        <f t="shared" si="2193"/>
        <v>16</v>
      </c>
      <c r="N1037" t="b">
        <f t="shared" ref="N1037" si="2214">AND(MIN($F1037,$F1038,$F1039)=$F1037,MAX($H1037,$H1038,$H1039)=$H1037)</f>
        <v>0</v>
      </c>
      <c r="O1037" t="b">
        <f t="shared" ref="O1037" si="2215">AND(N1037,NOT(N1038),NOT(N1039))</f>
        <v>0</v>
      </c>
    </row>
    <row r="1038" spans="1:15" x14ac:dyDescent="0.25">
      <c r="A1038" t="s">
        <v>15</v>
      </c>
      <c r="B1038" t="s">
        <v>14</v>
      </c>
      <c r="C1038">
        <v>17</v>
      </c>
      <c r="D1038">
        <v>18</v>
      </c>
      <c r="E1038" t="b">
        <v>0</v>
      </c>
      <c r="F1038">
        <v>9.6000000000000002E-2</v>
      </c>
      <c r="G1038">
        <v>16</v>
      </c>
      <c r="H1038">
        <v>16</v>
      </c>
      <c r="I1038">
        <v>94</v>
      </c>
      <c r="J1038">
        <v>92</v>
      </c>
      <c r="K1038">
        <v>28</v>
      </c>
      <c r="L1038">
        <v>11</v>
      </c>
      <c r="M1038">
        <f t="shared" si="2193"/>
        <v>0</v>
      </c>
      <c r="N1038" t="b">
        <f t="shared" ref="N1038" si="2216">AND(MIN($F1037,$F1038,$F1039)=$F1038,MAX($H1037,$H1038,$H1039)=$H1038)</f>
        <v>1</v>
      </c>
      <c r="O1038" t="b">
        <f t="shared" ref="O1038" si="2217">AND(NOT(N1037),N1038,NOT(N1039))</f>
        <v>1</v>
      </c>
    </row>
    <row r="1039" spans="1:15" x14ac:dyDescent="0.25">
      <c r="A1039" t="s">
        <v>19</v>
      </c>
      <c r="B1039" t="s">
        <v>14</v>
      </c>
      <c r="C1039">
        <v>17</v>
      </c>
      <c r="D1039">
        <v>18</v>
      </c>
      <c r="E1039" t="b">
        <v>1</v>
      </c>
      <c r="F1039">
        <v>10.000999999999999</v>
      </c>
      <c r="G1039">
        <v>16</v>
      </c>
      <c r="H1039">
        <v>0</v>
      </c>
      <c r="I1039">
        <v>880205</v>
      </c>
      <c r="J1039">
        <v>879903</v>
      </c>
      <c r="K1039">
        <v>439950</v>
      </c>
      <c r="L1039">
        <v>18</v>
      </c>
      <c r="M1039">
        <f t="shared" si="2193"/>
        <v>16</v>
      </c>
      <c r="N1039" t="b">
        <f t="shared" ref="N1039" si="2218">AND(MIN($F1037,$F1038,$F1039)=$F1039,MAX($H1037,$H1038,$H1039)=$H1039)</f>
        <v>0</v>
      </c>
      <c r="O1039" t="b">
        <f t="shared" ref="O1039" si="2219">AND(NOT(N1037),NOT(N1038),N1039)</f>
        <v>0</v>
      </c>
    </row>
    <row r="1040" spans="1:15" x14ac:dyDescent="0.25">
      <c r="A1040" t="s">
        <v>13</v>
      </c>
      <c r="B1040" t="s">
        <v>14</v>
      </c>
      <c r="C1040">
        <v>17</v>
      </c>
      <c r="D1040">
        <v>19</v>
      </c>
      <c r="E1040" t="b">
        <v>1</v>
      </c>
      <c r="F1040">
        <v>12.483000000000001</v>
      </c>
      <c r="G1040">
        <v>16</v>
      </c>
      <c r="H1040">
        <v>0</v>
      </c>
      <c r="I1040">
        <v>3645</v>
      </c>
      <c r="J1040">
        <v>3142</v>
      </c>
      <c r="K1040">
        <v>1570</v>
      </c>
      <c r="L1040">
        <v>4</v>
      </c>
      <c r="M1040">
        <f t="shared" si="2193"/>
        <v>16</v>
      </c>
      <c r="N1040" t="b">
        <f t="shared" ref="N1040" si="2220">AND(MIN($F1040,$F1041,$F1042)=$F1040,MAX($H1040,$H1041,$H1042)=$H1040)</f>
        <v>0</v>
      </c>
      <c r="O1040" t="b">
        <f t="shared" ref="O1040" si="2221">AND(N1040,NOT(N1041),NOT(N1042))</f>
        <v>0</v>
      </c>
    </row>
    <row r="1041" spans="1:15" x14ac:dyDescent="0.25">
      <c r="A1041" t="s">
        <v>15</v>
      </c>
      <c r="B1041" t="s">
        <v>14</v>
      </c>
      <c r="C1041">
        <v>17</v>
      </c>
      <c r="D1041">
        <v>19</v>
      </c>
      <c r="E1041" t="b">
        <v>0</v>
      </c>
      <c r="F1041">
        <v>0.06</v>
      </c>
      <c r="G1041">
        <v>16</v>
      </c>
      <c r="H1041">
        <v>16</v>
      </c>
      <c r="I1041">
        <v>907</v>
      </c>
      <c r="J1041">
        <v>906</v>
      </c>
      <c r="K1041">
        <v>435</v>
      </c>
      <c r="L1041">
        <v>11</v>
      </c>
      <c r="M1041">
        <f t="shared" si="2193"/>
        <v>0</v>
      </c>
      <c r="N1041" t="b">
        <f t="shared" ref="N1041" si="2222">AND(MIN($F1040,$F1041,$F1042)=$F1041,MAX($H1040,$H1041,$H1042)=$H1041)</f>
        <v>1</v>
      </c>
      <c r="O1041" t="b">
        <f t="shared" ref="O1041" si="2223">AND(NOT(N1040),N1041,NOT(N1042))</f>
        <v>1</v>
      </c>
    </row>
    <row r="1042" spans="1:15" x14ac:dyDescent="0.25">
      <c r="A1042" t="s">
        <v>19</v>
      </c>
      <c r="B1042" t="s">
        <v>14</v>
      </c>
      <c r="C1042">
        <v>17</v>
      </c>
      <c r="D1042">
        <v>19</v>
      </c>
      <c r="E1042" t="b">
        <v>1</v>
      </c>
      <c r="F1042">
        <v>10.66</v>
      </c>
      <c r="G1042">
        <v>16</v>
      </c>
      <c r="H1042">
        <v>0</v>
      </c>
      <c r="I1042">
        <v>3635</v>
      </c>
      <c r="J1042">
        <v>3132</v>
      </c>
      <c r="K1042">
        <v>1565</v>
      </c>
      <c r="L1042">
        <v>4</v>
      </c>
      <c r="M1042">
        <f t="shared" si="2193"/>
        <v>16</v>
      </c>
      <c r="N1042" t="b">
        <f t="shared" ref="N1042" si="2224">AND(MIN($F1040,$F1041,$F1042)=$F1042,MAX($H1040,$H1041,$H1042)=$H1042)</f>
        <v>0</v>
      </c>
      <c r="O1042" t="b">
        <f t="shared" ref="O1042" si="2225">AND(NOT(N1040),NOT(N1041),N1042)</f>
        <v>0</v>
      </c>
    </row>
    <row r="1043" spans="1:15" x14ac:dyDescent="0.25">
      <c r="A1043" t="s">
        <v>13</v>
      </c>
      <c r="B1043" t="s">
        <v>14</v>
      </c>
      <c r="C1043">
        <v>17</v>
      </c>
      <c r="D1043">
        <v>1</v>
      </c>
      <c r="E1043" t="b">
        <v>0</v>
      </c>
      <c r="F1043">
        <v>1E-3</v>
      </c>
      <c r="G1043">
        <v>16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f t="shared" si="2193"/>
        <v>16</v>
      </c>
      <c r="N1043" t="b">
        <f t="shared" ref="N1043" si="2226">AND(MIN($F1043,$F1044,$F1045)=$F1043,MAX($H1043,$H1044,$H1045)=$H1043)</f>
        <v>0</v>
      </c>
      <c r="O1043" t="b">
        <f t="shared" ref="O1043" si="2227">AND(N1043,NOT(N1044),NOT(N1045))</f>
        <v>0</v>
      </c>
    </row>
    <row r="1044" spans="1:15" x14ac:dyDescent="0.25">
      <c r="A1044" t="s">
        <v>15</v>
      </c>
      <c r="B1044" t="s">
        <v>14</v>
      </c>
      <c r="C1044">
        <v>17</v>
      </c>
      <c r="D1044">
        <v>1</v>
      </c>
      <c r="E1044" t="b">
        <v>0</v>
      </c>
      <c r="F1044">
        <v>0</v>
      </c>
      <c r="G1044">
        <v>16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f t="shared" si="2193"/>
        <v>16</v>
      </c>
      <c r="N1044" t="b">
        <f t="shared" ref="N1044" si="2228">AND(MIN($F1043,$F1044,$F1045)=$F1044,MAX($H1043,$H1044,$H1045)=$H1044)</f>
        <v>1</v>
      </c>
      <c r="O1044" t="b">
        <f t="shared" ref="O1044" si="2229">AND(NOT(N1043),N1044,NOT(N1045))</f>
        <v>0</v>
      </c>
    </row>
    <row r="1045" spans="1:15" x14ac:dyDescent="0.25">
      <c r="A1045" t="s">
        <v>19</v>
      </c>
      <c r="B1045" t="s">
        <v>14</v>
      </c>
      <c r="C1045">
        <v>17</v>
      </c>
      <c r="D1045">
        <v>1</v>
      </c>
      <c r="E1045" t="b">
        <v>0</v>
      </c>
      <c r="F1045">
        <v>0</v>
      </c>
      <c r="G1045">
        <v>16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f t="shared" si="2193"/>
        <v>16</v>
      </c>
      <c r="N1045" t="b">
        <f t="shared" ref="N1045" si="2230">AND(MIN($F1043,$F1044,$F1045)=$F1045,MAX($H1043,$H1044,$H1045)=$H1045)</f>
        <v>1</v>
      </c>
      <c r="O1045" t="b">
        <f t="shared" ref="O1045" si="2231">AND(NOT(N1043),NOT(N1044),N1045)</f>
        <v>0</v>
      </c>
    </row>
    <row r="1046" spans="1:15" x14ac:dyDescent="0.25">
      <c r="A1046" t="s">
        <v>13</v>
      </c>
      <c r="B1046" t="s">
        <v>14</v>
      </c>
      <c r="C1046">
        <v>17</v>
      </c>
      <c r="D1046">
        <v>20</v>
      </c>
      <c r="E1046" t="b">
        <v>1</v>
      </c>
      <c r="F1046">
        <v>10.002000000000001</v>
      </c>
      <c r="G1046">
        <v>16</v>
      </c>
      <c r="H1046">
        <v>0</v>
      </c>
      <c r="I1046">
        <v>1061950</v>
      </c>
      <c r="J1046">
        <v>1061597</v>
      </c>
      <c r="K1046">
        <v>530797</v>
      </c>
      <c r="L1046">
        <v>14</v>
      </c>
      <c r="M1046">
        <f t="shared" si="2193"/>
        <v>16</v>
      </c>
      <c r="N1046" t="b">
        <f t="shared" ref="N1046" si="2232">AND(MIN($F1046,$F1047,$F1048)=$F1046,MAX($H1046,$H1047,$H1048)=$H1046)</f>
        <v>0</v>
      </c>
      <c r="O1046" t="b">
        <f t="shared" ref="O1046" si="2233">AND(N1046,NOT(N1047),NOT(N1048))</f>
        <v>0</v>
      </c>
    </row>
    <row r="1047" spans="1:15" x14ac:dyDescent="0.25">
      <c r="A1047" t="s">
        <v>15</v>
      </c>
      <c r="B1047" t="s">
        <v>14</v>
      </c>
      <c r="C1047">
        <v>17</v>
      </c>
      <c r="D1047">
        <v>20</v>
      </c>
      <c r="E1047" t="b">
        <v>1</v>
      </c>
      <c r="F1047">
        <v>10.005000000000001</v>
      </c>
      <c r="G1047">
        <v>16</v>
      </c>
      <c r="H1047">
        <v>0</v>
      </c>
      <c r="I1047">
        <v>5759</v>
      </c>
      <c r="J1047">
        <v>5758</v>
      </c>
      <c r="K1047">
        <v>2877</v>
      </c>
      <c r="L1047">
        <v>11</v>
      </c>
      <c r="M1047">
        <f t="shared" si="2193"/>
        <v>16</v>
      </c>
      <c r="N1047" t="b">
        <f t="shared" ref="N1047" si="2234">AND(MIN($F1046,$F1047,$F1048)=$F1047,MAX($H1046,$H1047,$H1048)=$H1047)</f>
        <v>0</v>
      </c>
      <c r="O1047" t="b">
        <f t="shared" ref="O1047" si="2235">AND(NOT(N1046),N1047,NOT(N1048))</f>
        <v>0</v>
      </c>
    </row>
    <row r="1048" spans="1:15" x14ac:dyDescent="0.25">
      <c r="A1048" t="s">
        <v>19</v>
      </c>
      <c r="B1048" t="s">
        <v>14</v>
      </c>
      <c r="C1048">
        <v>17</v>
      </c>
      <c r="D1048">
        <v>20</v>
      </c>
      <c r="E1048" t="b">
        <v>1</v>
      </c>
      <c r="F1048">
        <v>10.000999999999999</v>
      </c>
      <c r="G1048">
        <v>16</v>
      </c>
      <c r="H1048">
        <v>0</v>
      </c>
      <c r="I1048">
        <v>947932</v>
      </c>
      <c r="J1048">
        <v>947619</v>
      </c>
      <c r="K1048">
        <v>473808</v>
      </c>
      <c r="L1048">
        <v>14</v>
      </c>
      <c r="M1048">
        <f t="shared" si="2193"/>
        <v>16</v>
      </c>
      <c r="N1048" t="b">
        <f t="shared" ref="N1048" si="2236">AND(MIN($F1046,$F1047,$F1048)=$F1048,MAX($H1046,$H1047,$H1048)=$H1048)</f>
        <v>1</v>
      </c>
      <c r="O1048" t="b">
        <f t="shared" ref="O1048" si="2237">AND(NOT(N1046),NOT(N1047),N1048)</f>
        <v>1</v>
      </c>
    </row>
    <row r="1049" spans="1:15" x14ac:dyDescent="0.25">
      <c r="A1049" t="s">
        <v>13</v>
      </c>
      <c r="B1049" t="s">
        <v>14</v>
      </c>
      <c r="C1049">
        <v>17</v>
      </c>
      <c r="D1049">
        <v>21</v>
      </c>
      <c r="E1049" t="b">
        <v>1</v>
      </c>
      <c r="F1049">
        <v>10.004</v>
      </c>
      <c r="G1049">
        <v>16</v>
      </c>
      <c r="H1049">
        <v>0</v>
      </c>
      <c r="I1049">
        <v>161104</v>
      </c>
      <c r="J1049">
        <v>154473</v>
      </c>
      <c r="K1049">
        <v>77235</v>
      </c>
      <c r="L1049">
        <v>11</v>
      </c>
      <c r="M1049">
        <f t="shared" si="2193"/>
        <v>16</v>
      </c>
      <c r="N1049" t="b">
        <f t="shared" ref="N1049" si="2238">AND(MIN($F1049,$F1050,$F1051)=$F1049,MAX($H1049,$H1050,$H1051)=$H1049)</f>
        <v>0</v>
      </c>
      <c r="O1049" t="b">
        <f t="shared" ref="O1049" si="2239">AND(N1049,NOT(N1050),NOT(N1051))</f>
        <v>0</v>
      </c>
    </row>
    <row r="1050" spans="1:15" x14ac:dyDescent="0.25">
      <c r="A1050" t="s">
        <v>15</v>
      </c>
      <c r="B1050" t="s">
        <v>14</v>
      </c>
      <c r="C1050">
        <v>17</v>
      </c>
      <c r="D1050">
        <v>21</v>
      </c>
      <c r="E1050" t="b">
        <v>1</v>
      </c>
      <c r="F1050">
        <v>10.003</v>
      </c>
      <c r="G1050">
        <v>16</v>
      </c>
      <c r="H1050">
        <v>0</v>
      </c>
      <c r="I1050">
        <v>5681</v>
      </c>
      <c r="J1050">
        <v>5680</v>
      </c>
      <c r="K1050">
        <v>2838</v>
      </c>
      <c r="L1050">
        <v>11</v>
      </c>
      <c r="M1050">
        <f t="shared" si="2193"/>
        <v>16</v>
      </c>
      <c r="N1050" t="b">
        <f t="shared" ref="N1050" si="2240">AND(MIN($F1049,$F1050,$F1051)=$F1050,MAX($H1049,$H1050,$H1051)=$H1050)</f>
        <v>0</v>
      </c>
      <c r="O1050" t="b">
        <f t="shared" ref="O1050" si="2241">AND(NOT(N1049),N1050,NOT(N1051))</f>
        <v>0</v>
      </c>
    </row>
    <row r="1051" spans="1:15" x14ac:dyDescent="0.25">
      <c r="A1051" t="s">
        <v>19</v>
      </c>
      <c r="B1051" t="s">
        <v>14</v>
      </c>
      <c r="C1051">
        <v>17</v>
      </c>
      <c r="D1051">
        <v>21</v>
      </c>
      <c r="E1051" t="b">
        <v>1</v>
      </c>
      <c r="F1051">
        <v>10.000999999999999</v>
      </c>
      <c r="G1051">
        <v>16</v>
      </c>
      <c r="H1051">
        <v>0</v>
      </c>
      <c r="I1051">
        <v>146077</v>
      </c>
      <c r="J1051">
        <v>139911</v>
      </c>
      <c r="K1051">
        <v>69954</v>
      </c>
      <c r="L1051">
        <v>11</v>
      </c>
      <c r="M1051">
        <f t="shared" si="2193"/>
        <v>16</v>
      </c>
      <c r="N1051" t="b">
        <f t="shared" ref="N1051" si="2242">AND(MIN($F1049,$F1050,$F1051)=$F1051,MAX($H1049,$H1050,$H1051)=$H1051)</f>
        <v>1</v>
      </c>
      <c r="O1051" t="b">
        <f t="shared" ref="O1051" si="2243">AND(NOT(N1049),NOT(N1050),N1051)</f>
        <v>1</v>
      </c>
    </row>
    <row r="1052" spans="1:15" x14ac:dyDescent="0.25">
      <c r="A1052" t="s">
        <v>13</v>
      </c>
      <c r="B1052" t="s">
        <v>14</v>
      </c>
      <c r="C1052">
        <v>17</v>
      </c>
      <c r="D1052">
        <v>22</v>
      </c>
      <c r="E1052" t="b">
        <v>0</v>
      </c>
      <c r="F1052">
        <v>5.2309999999999999</v>
      </c>
      <c r="G1052">
        <v>16</v>
      </c>
      <c r="H1052">
        <v>16</v>
      </c>
      <c r="I1052">
        <v>409013</v>
      </c>
      <c r="J1052">
        <v>408850</v>
      </c>
      <c r="K1052">
        <v>204408</v>
      </c>
      <c r="L1052">
        <v>12</v>
      </c>
      <c r="M1052">
        <f t="shared" si="2193"/>
        <v>0</v>
      </c>
      <c r="N1052" t="b">
        <f t="shared" ref="N1052" si="2244">AND(MIN($F1052,$F1053,$F1054)=$F1052,MAX($H1052,$H1053,$H1054)=$H1052)</f>
        <v>0</v>
      </c>
      <c r="O1052" t="b">
        <f t="shared" ref="O1052" si="2245">AND(N1052,NOT(N1053),NOT(N1054))</f>
        <v>0</v>
      </c>
    </row>
    <row r="1053" spans="1:15" x14ac:dyDescent="0.25">
      <c r="A1053" t="s">
        <v>15</v>
      </c>
      <c r="B1053" t="s">
        <v>14</v>
      </c>
      <c r="C1053">
        <v>17</v>
      </c>
      <c r="D1053">
        <v>22</v>
      </c>
      <c r="E1053" t="b">
        <v>0</v>
      </c>
      <c r="F1053">
        <v>0.20499999999999999</v>
      </c>
      <c r="G1053">
        <v>16</v>
      </c>
      <c r="H1053">
        <v>16</v>
      </c>
      <c r="I1053">
        <v>16114</v>
      </c>
      <c r="J1053">
        <v>16112</v>
      </c>
      <c r="K1053">
        <v>8038</v>
      </c>
      <c r="L1053">
        <v>13</v>
      </c>
      <c r="M1053">
        <f t="shared" si="2193"/>
        <v>0</v>
      </c>
      <c r="N1053" t="b">
        <f t="shared" ref="N1053" si="2246">AND(MIN($F1052,$F1053,$F1054)=$F1053,MAX($H1052,$H1053,$H1054)=$H1053)</f>
        <v>1</v>
      </c>
      <c r="O1053" t="b">
        <f t="shared" ref="O1053" si="2247">AND(NOT(N1052),N1053,NOT(N1054))</f>
        <v>1</v>
      </c>
    </row>
    <row r="1054" spans="1:15" x14ac:dyDescent="0.25">
      <c r="A1054" t="s">
        <v>19</v>
      </c>
      <c r="B1054" t="s">
        <v>14</v>
      </c>
      <c r="C1054">
        <v>17</v>
      </c>
      <c r="D1054">
        <v>22</v>
      </c>
      <c r="E1054" t="b">
        <v>0</v>
      </c>
      <c r="F1054">
        <v>4.5030000000000001</v>
      </c>
      <c r="G1054">
        <v>16</v>
      </c>
      <c r="H1054">
        <v>16</v>
      </c>
      <c r="I1054">
        <v>409013</v>
      </c>
      <c r="J1054">
        <v>408850</v>
      </c>
      <c r="K1054">
        <v>204408</v>
      </c>
      <c r="L1054">
        <v>12</v>
      </c>
      <c r="M1054">
        <f t="shared" si="2193"/>
        <v>0</v>
      </c>
      <c r="N1054" t="b">
        <f t="shared" ref="N1054" si="2248">AND(MIN($F1052,$F1053,$F1054)=$F1054,MAX($H1052,$H1053,$H1054)=$H1054)</f>
        <v>0</v>
      </c>
      <c r="O1054" t="b">
        <f t="shared" ref="O1054" si="2249">AND(NOT(N1052),NOT(N1053),N1054)</f>
        <v>0</v>
      </c>
    </row>
    <row r="1055" spans="1:15" x14ac:dyDescent="0.25">
      <c r="A1055" t="s">
        <v>13</v>
      </c>
      <c r="B1055" t="s">
        <v>14</v>
      </c>
      <c r="C1055">
        <v>17</v>
      </c>
      <c r="D1055">
        <v>23</v>
      </c>
      <c r="E1055" t="b">
        <v>1</v>
      </c>
      <c r="F1055">
        <v>10.002000000000001</v>
      </c>
      <c r="G1055">
        <v>16</v>
      </c>
      <c r="H1055">
        <v>0</v>
      </c>
      <c r="I1055">
        <v>939890</v>
      </c>
      <c r="J1055">
        <v>939589</v>
      </c>
      <c r="K1055">
        <v>469793</v>
      </c>
      <c r="L1055">
        <v>11</v>
      </c>
      <c r="M1055">
        <f t="shared" si="2193"/>
        <v>16</v>
      </c>
      <c r="N1055" t="b">
        <f t="shared" ref="N1055" si="2250">AND(MIN($F1055,$F1056,$F1057)=$F1055,MAX($H1055,$H1056,$H1057)=$H1055)</f>
        <v>0</v>
      </c>
      <c r="O1055" t="b">
        <f t="shared" ref="O1055" si="2251">AND(N1055,NOT(N1056),NOT(N1057))</f>
        <v>0</v>
      </c>
    </row>
    <row r="1056" spans="1:15" x14ac:dyDescent="0.25">
      <c r="A1056" t="s">
        <v>15</v>
      </c>
      <c r="B1056" t="s">
        <v>14</v>
      </c>
      <c r="C1056">
        <v>17</v>
      </c>
      <c r="D1056">
        <v>23</v>
      </c>
      <c r="E1056" t="b">
        <v>0</v>
      </c>
      <c r="F1056">
        <v>3.5999999999999997E-2</v>
      </c>
      <c r="G1056">
        <v>16</v>
      </c>
      <c r="H1056">
        <v>16</v>
      </c>
      <c r="I1056">
        <v>805</v>
      </c>
      <c r="J1056">
        <v>804</v>
      </c>
      <c r="K1056">
        <v>384</v>
      </c>
      <c r="L1056">
        <v>11</v>
      </c>
      <c r="M1056">
        <f t="shared" si="2193"/>
        <v>0</v>
      </c>
      <c r="N1056" t="b">
        <f t="shared" ref="N1056" si="2252">AND(MIN($F1055,$F1056,$F1057)=$F1056,MAX($H1055,$H1056,$H1057)=$H1056)</f>
        <v>1</v>
      </c>
      <c r="O1056" t="b">
        <f t="shared" ref="O1056" si="2253">AND(NOT(N1055),N1056,NOT(N1057))</f>
        <v>1</v>
      </c>
    </row>
    <row r="1057" spans="1:15" x14ac:dyDescent="0.25">
      <c r="A1057" t="s">
        <v>19</v>
      </c>
      <c r="B1057" t="s">
        <v>14</v>
      </c>
      <c r="C1057">
        <v>17</v>
      </c>
      <c r="D1057">
        <v>23</v>
      </c>
      <c r="E1057" t="b">
        <v>1</v>
      </c>
      <c r="F1057">
        <v>10.004</v>
      </c>
      <c r="G1057">
        <v>16</v>
      </c>
      <c r="H1057">
        <v>0</v>
      </c>
      <c r="I1057">
        <v>865732</v>
      </c>
      <c r="J1057">
        <v>865455</v>
      </c>
      <c r="K1057">
        <v>432726</v>
      </c>
      <c r="L1057">
        <v>11</v>
      </c>
      <c r="M1057">
        <f t="shared" si="2193"/>
        <v>16</v>
      </c>
      <c r="N1057" t="b">
        <f t="shared" ref="N1057" si="2254">AND(MIN($F1055,$F1056,$F1057)=$F1057,MAX($H1055,$H1056,$H1057)=$H1057)</f>
        <v>0</v>
      </c>
      <c r="O1057" t="b">
        <f t="shared" ref="O1057" si="2255">AND(NOT(N1055),NOT(N1056),N1057)</f>
        <v>0</v>
      </c>
    </row>
    <row r="1058" spans="1:15" x14ac:dyDescent="0.25">
      <c r="A1058" t="s">
        <v>13</v>
      </c>
      <c r="B1058" t="s">
        <v>14</v>
      </c>
      <c r="C1058">
        <v>17</v>
      </c>
      <c r="D1058">
        <v>24</v>
      </c>
      <c r="E1058" t="b">
        <v>0</v>
      </c>
      <c r="F1058">
        <v>3.5000000000000003E-2</v>
      </c>
      <c r="G1058">
        <v>16</v>
      </c>
      <c r="H1058">
        <v>16</v>
      </c>
      <c r="I1058">
        <v>774</v>
      </c>
      <c r="J1058">
        <v>498</v>
      </c>
      <c r="K1058">
        <v>231</v>
      </c>
      <c r="L1058">
        <v>11</v>
      </c>
      <c r="M1058">
        <f t="shared" si="2193"/>
        <v>0</v>
      </c>
      <c r="N1058" t="b">
        <f t="shared" ref="N1058" si="2256">AND(MIN($F1058,$F1059,$F1060)=$F1058,MAX($H1058,$H1059,$H1060)=$H1058)</f>
        <v>0</v>
      </c>
      <c r="O1058" t="b">
        <f t="shared" ref="O1058" si="2257">AND(N1058,NOT(N1059),NOT(N1060))</f>
        <v>0</v>
      </c>
    </row>
    <row r="1059" spans="1:15" x14ac:dyDescent="0.25">
      <c r="A1059" t="s">
        <v>15</v>
      </c>
      <c r="B1059" t="s">
        <v>14</v>
      </c>
      <c r="C1059">
        <v>17</v>
      </c>
      <c r="D1059">
        <v>24</v>
      </c>
      <c r="E1059" t="b">
        <v>0</v>
      </c>
      <c r="F1059">
        <v>3.4000000000000002E-2</v>
      </c>
      <c r="G1059">
        <v>16</v>
      </c>
      <c r="H1059">
        <v>16</v>
      </c>
      <c r="I1059">
        <v>499</v>
      </c>
      <c r="J1059">
        <v>498</v>
      </c>
      <c r="K1059">
        <v>231</v>
      </c>
      <c r="L1059">
        <v>11</v>
      </c>
      <c r="M1059">
        <f t="shared" si="2193"/>
        <v>0</v>
      </c>
      <c r="N1059" t="b">
        <f t="shared" ref="N1059" si="2258">AND(MIN($F1058,$F1059,$F1060)=$F1059,MAX($H1058,$H1059,$H1060)=$H1059)</f>
        <v>1</v>
      </c>
      <c r="O1059" t="b">
        <f t="shared" ref="O1059" si="2259">AND(NOT(N1058),N1059,NOT(N1060))</f>
        <v>1</v>
      </c>
    </row>
    <row r="1060" spans="1:15" x14ac:dyDescent="0.25">
      <c r="A1060" t="s">
        <v>19</v>
      </c>
      <c r="B1060" t="s">
        <v>14</v>
      </c>
      <c r="C1060">
        <v>17</v>
      </c>
      <c r="D1060">
        <v>24</v>
      </c>
      <c r="E1060" t="b">
        <v>0</v>
      </c>
      <c r="F1060">
        <v>5.3999999999999999E-2</v>
      </c>
      <c r="G1060">
        <v>16</v>
      </c>
      <c r="H1060">
        <v>16</v>
      </c>
      <c r="I1060">
        <v>774</v>
      </c>
      <c r="J1060">
        <v>498</v>
      </c>
      <c r="K1060">
        <v>231</v>
      </c>
      <c r="L1060">
        <v>11</v>
      </c>
      <c r="M1060">
        <f t="shared" si="2193"/>
        <v>0</v>
      </c>
      <c r="N1060" t="b">
        <f t="shared" ref="N1060" si="2260">AND(MIN($F1058,$F1059,$F1060)=$F1060,MAX($H1058,$H1059,$H1060)=$H1060)</f>
        <v>0</v>
      </c>
      <c r="O1060" t="b">
        <f t="shared" ref="O1060" si="2261">AND(NOT(N1058),NOT(N1059),N1060)</f>
        <v>0</v>
      </c>
    </row>
    <row r="1061" spans="1:15" x14ac:dyDescent="0.25">
      <c r="A1061" t="s">
        <v>13</v>
      </c>
      <c r="B1061" t="s">
        <v>14</v>
      </c>
      <c r="C1061">
        <v>17</v>
      </c>
      <c r="D1061">
        <v>25</v>
      </c>
      <c r="E1061" t="b">
        <v>0</v>
      </c>
      <c r="F1061">
        <v>3.8239999999999998</v>
      </c>
      <c r="G1061">
        <v>16</v>
      </c>
      <c r="H1061">
        <v>16</v>
      </c>
      <c r="I1061">
        <v>516197</v>
      </c>
      <c r="J1061">
        <v>315424</v>
      </c>
      <c r="K1061">
        <v>157694</v>
      </c>
      <c r="L1061">
        <v>13</v>
      </c>
      <c r="M1061">
        <f t="shared" si="2193"/>
        <v>0</v>
      </c>
      <c r="N1061" t="b">
        <f t="shared" ref="N1061" si="2262">AND(MIN($F1061,$F1062,$F1063)=$F1061,MAX($H1061,$H1062,$H1063)=$H1061)</f>
        <v>0</v>
      </c>
      <c r="O1061" t="b">
        <f t="shared" ref="O1061" si="2263">AND(N1061,NOT(N1062),NOT(N1063))</f>
        <v>0</v>
      </c>
    </row>
    <row r="1062" spans="1:15" x14ac:dyDescent="0.25">
      <c r="A1062" t="s">
        <v>15</v>
      </c>
      <c r="B1062" t="s">
        <v>14</v>
      </c>
      <c r="C1062">
        <v>17</v>
      </c>
      <c r="D1062">
        <v>25</v>
      </c>
      <c r="E1062" t="b">
        <v>0</v>
      </c>
      <c r="F1062">
        <v>2.4700000000000002</v>
      </c>
      <c r="G1062">
        <v>16</v>
      </c>
      <c r="H1062">
        <v>16</v>
      </c>
      <c r="I1062">
        <v>315979</v>
      </c>
      <c r="J1062">
        <v>315424</v>
      </c>
      <c r="K1062">
        <v>157694</v>
      </c>
      <c r="L1062">
        <v>13</v>
      </c>
      <c r="M1062">
        <f t="shared" si="2193"/>
        <v>0</v>
      </c>
      <c r="N1062" t="b">
        <f t="shared" ref="N1062" si="2264">AND(MIN($F1061,$F1062,$F1063)=$F1062,MAX($H1061,$H1062,$H1063)=$H1062)</f>
        <v>1</v>
      </c>
      <c r="O1062" t="b">
        <f t="shared" ref="O1062" si="2265">AND(NOT(N1061),N1062,NOT(N1063))</f>
        <v>1</v>
      </c>
    </row>
    <row r="1063" spans="1:15" x14ac:dyDescent="0.25">
      <c r="A1063" t="s">
        <v>19</v>
      </c>
      <c r="B1063" t="s">
        <v>14</v>
      </c>
      <c r="C1063">
        <v>17</v>
      </c>
      <c r="D1063">
        <v>25</v>
      </c>
      <c r="E1063" t="b">
        <v>0</v>
      </c>
      <c r="F1063">
        <v>4.2629999999999999</v>
      </c>
      <c r="G1063">
        <v>16</v>
      </c>
      <c r="H1063">
        <v>16</v>
      </c>
      <c r="I1063">
        <v>516197</v>
      </c>
      <c r="J1063">
        <v>315424</v>
      </c>
      <c r="K1063">
        <v>157694</v>
      </c>
      <c r="L1063">
        <v>13</v>
      </c>
      <c r="M1063">
        <f t="shared" si="2193"/>
        <v>0</v>
      </c>
      <c r="N1063" t="b">
        <f t="shared" ref="N1063" si="2266">AND(MIN($F1061,$F1062,$F1063)=$F1063,MAX($H1061,$H1062,$H1063)=$H1063)</f>
        <v>0</v>
      </c>
      <c r="O1063" t="b">
        <f t="shared" ref="O1063" si="2267">AND(NOT(N1061),NOT(N1062),N1063)</f>
        <v>0</v>
      </c>
    </row>
    <row r="1064" spans="1:15" x14ac:dyDescent="0.25">
      <c r="A1064" t="s">
        <v>13</v>
      </c>
      <c r="B1064" t="s">
        <v>14</v>
      </c>
      <c r="C1064">
        <v>17</v>
      </c>
      <c r="D1064">
        <v>26</v>
      </c>
      <c r="E1064" t="b">
        <v>1</v>
      </c>
      <c r="F1064">
        <v>10.000999999999999</v>
      </c>
      <c r="G1064">
        <v>16</v>
      </c>
      <c r="H1064">
        <v>0</v>
      </c>
      <c r="I1064">
        <v>880717</v>
      </c>
      <c r="J1064">
        <v>880181</v>
      </c>
      <c r="K1064">
        <v>440088</v>
      </c>
      <c r="L1064">
        <v>13</v>
      </c>
      <c r="M1064">
        <f t="shared" si="2193"/>
        <v>16</v>
      </c>
      <c r="N1064" t="b">
        <f t="shared" ref="N1064" si="2268">AND(MIN($F1064,$F1065,$F1066)=$F1064,MAX($H1064,$H1065,$H1066)=$H1064)</f>
        <v>0</v>
      </c>
      <c r="O1064" t="b">
        <f t="shared" ref="O1064" si="2269">AND(N1064,NOT(N1065),NOT(N1066))</f>
        <v>0</v>
      </c>
    </row>
    <row r="1065" spans="1:15" x14ac:dyDescent="0.25">
      <c r="A1065" t="s">
        <v>15</v>
      </c>
      <c r="B1065" t="s">
        <v>14</v>
      </c>
      <c r="C1065">
        <v>17</v>
      </c>
      <c r="D1065">
        <v>26</v>
      </c>
      <c r="E1065" t="b">
        <v>0</v>
      </c>
      <c r="F1065">
        <v>0.19900000000000001</v>
      </c>
      <c r="G1065">
        <v>16</v>
      </c>
      <c r="H1065">
        <v>16</v>
      </c>
      <c r="I1065">
        <v>113</v>
      </c>
      <c r="J1065">
        <v>112</v>
      </c>
      <c r="K1065">
        <v>38</v>
      </c>
      <c r="L1065">
        <v>11</v>
      </c>
      <c r="M1065">
        <f t="shared" si="2193"/>
        <v>0</v>
      </c>
      <c r="N1065" t="b">
        <f t="shared" ref="N1065" si="2270">AND(MIN($F1064,$F1065,$F1066)=$F1065,MAX($H1064,$H1065,$H1066)=$H1065)</f>
        <v>1</v>
      </c>
      <c r="O1065" t="b">
        <f t="shared" ref="O1065" si="2271">AND(NOT(N1064),N1065,NOT(N1066))</f>
        <v>1</v>
      </c>
    </row>
    <row r="1066" spans="1:15" x14ac:dyDescent="0.25">
      <c r="A1066" t="s">
        <v>19</v>
      </c>
      <c r="B1066" t="s">
        <v>14</v>
      </c>
      <c r="C1066">
        <v>17</v>
      </c>
      <c r="D1066">
        <v>26</v>
      </c>
      <c r="E1066" t="b">
        <v>1</v>
      </c>
      <c r="F1066">
        <v>10.000999999999999</v>
      </c>
      <c r="G1066">
        <v>16</v>
      </c>
      <c r="H1066">
        <v>0</v>
      </c>
      <c r="I1066">
        <v>921869</v>
      </c>
      <c r="J1066">
        <v>921309</v>
      </c>
      <c r="K1066">
        <v>460652</v>
      </c>
      <c r="L1066">
        <v>13</v>
      </c>
      <c r="M1066">
        <f t="shared" si="2193"/>
        <v>16</v>
      </c>
      <c r="N1066" t="b">
        <f t="shared" ref="N1066" si="2272">AND(MIN($F1064,$F1065,$F1066)=$F1066,MAX($H1064,$H1065,$H1066)=$H1066)</f>
        <v>0</v>
      </c>
      <c r="O1066" t="b">
        <f t="shared" ref="O1066" si="2273">AND(NOT(N1064),NOT(N1065),N1066)</f>
        <v>0</v>
      </c>
    </row>
    <row r="1067" spans="1:15" x14ac:dyDescent="0.25">
      <c r="A1067" t="s">
        <v>13</v>
      </c>
      <c r="B1067" t="s">
        <v>14</v>
      </c>
      <c r="C1067">
        <v>17</v>
      </c>
      <c r="D1067">
        <v>27</v>
      </c>
      <c r="E1067" t="b">
        <v>0</v>
      </c>
      <c r="F1067">
        <v>7.49</v>
      </c>
      <c r="G1067">
        <v>16</v>
      </c>
      <c r="H1067">
        <v>16</v>
      </c>
      <c r="I1067">
        <v>704530</v>
      </c>
      <c r="J1067">
        <v>704252</v>
      </c>
      <c r="K1067">
        <v>352109</v>
      </c>
      <c r="L1067">
        <v>25</v>
      </c>
      <c r="M1067">
        <f t="shared" si="2193"/>
        <v>0</v>
      </c>
      <c r="N1067" t="b">
        <f t="shared" ref="N1067" si="2274">AND(MIN($F1067,$F1068,$F1069)=$F1067,MAX($H1067,$H1068,$H1069)=$H1067)</f>
        <v>0</v>
      </c>
      <c r="O1067" t="b">
        <f t="shared" ref="O1067" si="2275">AND(N1067,NOT(N1068),NOT(N1069))</f>
        <v>0</v>
      </c>
    </row>
    <row r="1068" spans="1:15" x14ac:dyDescent="0.25">
      <c r="A1068" t="s">
        <v>15</v>
      </c>
      <c r="B1068" t="s">
        <v>14</v>
      </c>
      <c r="C1068">
        <v>17</v>
      </c>
      <c r="D1068">
        <v>27</v>
      </c>
      <c r="E1068" t="b">
        <v>0</v>
      </c>
      <c r="F1068">
        <v>0.43099999999999999</v>
      </c>
      <c r="G1068">
        <v>16</v>
      </c>
      <c r="H1068">
        <v>16</v>
      </c>
      <c r="I1068">
        <v>34104</v>
      </c>
      <c r="J1068">
        <v>34102</v>
      </c>
      <c r="K1068">
        <v>17033</v>
      </c>
      <c r="L1068">
        <v>13</v>
      </c>
      <c r="M1068">
        <f t="shared" si="2193"/>
        <v>0</v>
      </c>
      <c r="N1068" t="b">
        <f t="shared" ref="N1068" si="2276">AND(MIN($F1067,$F1068,$F1069)=$F1068,MAX($H1067,$H1068,$H1069)=$H1068)</f>
        <v>1</v>
      </c>
      <c r="O1068" t="b">
        <f t="shared" ref="O1068" si="2277">AND(NOT(N1067),N1068,NOT(N1069))</f>
        <v>1</v>
      </c>
    </row>
    <row r="1069" spans="1:15" x14ac:dyDescent="0.25">
      <c r="A1069" t="s">
        <v>19</v>
      </c>
      <c r="B1069" t="s">
        <v>14</v>
      </c>
      <c r="C1069">
        <v>17</v>
      </c>
      <c r="D1069">
        <v>27</v>
      </c>
      <c r="E1069" t="b">
        <v>0</v>
      </c>
      <c r="F1069">
        <v>9.8970000000000002</v>
      </c>
      <c r="G1069">
        <v>16</v>
      </c>
      <c r="H1069">
        <v>16</v>
      </c>
      <c r="I1069">
        <v>704530</v>
      </c>
      <c r="J1069">
        <v>704252</v>
      </c>
      <c r="K1069">
        <v>352109</v>
      </c>
      <c r="L1069">
        <v>25</v>
      </c>
      <c r="M1069">
        <f t="shared" si="2193"/>
        <v>0</v>
      </c>
      <c r="N1069" t="b">
        <f t="shared" ref="N1069" si="2278">AND(MIN($F1067,$F1068,$F1069)=$F1069,MAX($H1067,$H1068,$H1069)=$H1069)</f>
        <v>0</v>
      </c>
      <c r="O1069" t="b">
        <f t="shared" ref="O1069" si="2279">AND(NOT(N1067),NOT(N1068),N1069)</f>
        <v>0</v>
      </c>
    </row>
    <row r="1070" spans="1:15" x14ac:dyDescent="0.25">
      <c r="A1070" t="s">
        <v>13</v>
      </c>
      <c r="B1070" t="s">
        <v>14</v>
      </c>
      <c r="C1070">
        <v>17</v>
      </c>
      <c r="D1070">
        <v>28</v>
      </c>
      <c r="E1070" t="b">
        <v>1</v>
      </c>
      <c r="F1070">
        <v>10.000999999999999</v>
      </c>
      <c r="G1070">
        <v>16</v>
      </c>
      <c r="H1070">
        <v>0</v>
      </c>
      <c r="I1070">
        <v>1065399</v>
      </c>
      <c r="J1070">
        <v>1064991</v>
      </c>
      <c r="K1070">
        <v>532494</v>
      </c>
      <c r="L1070">
        <v>18</v>
      </c>
      <c r="M1070">
        <f t="shared" si="2193"/>
        <v>16</v>
      </c>
      <c r="N1070" t="b">
        <f t="shared" ref="N1070" si="2280">AND(MIN($F1070,$F1071,$F1072)=$F1070,MAX($H1070,$H1071,$H1072)=$H1070)</f>
        <v>1</v>
      </c>
      <c r="O1070" t="b">
        <f t="shared" ref="O1070" si="2281">AND(N1070,NOT(N1071),NOT(N1072))</f>
        <v>0</v>
      </c>
    </row>
    <row r="1071" spans="1:15" x14ac:dyDescent="0.25">
      <c r="A1071" t="s">
        <v>15</v>
      </c>
      <c r="B1071" t="s">
        <v>14</v>
      </c>
      <c r="C1071">
        <v>17</v>
      </c>
      <c r="D1071">
        <v>28</v>
      </c>
      <c r="E1071" t="b">
        <v>1</v>
      </c>
      <c r="F1071">
        <v>10.000999999999999</v>
      </c>
      <c r="G1071">
        <v>16</v>
      </c>
      <c r="H1071">
        <v>0</v>
      </c>
      <c r="I1071">
        <v>19496</v>
      </c>
      <c r="J1071">
        <v>19494</v>
      </c>
      <c r="K1071">
        <v>9745</v>
      </c>
      <c r="L1071">
        <v>13</v>
      </c>
      <c r="M1071">
        <f t="shared" si="2193"/>
        <v>16</v>
      </c>
      <c r="N1071" t="b">
        <f t="shared" ref="N1071" si="2282">AND(MIN($F1070,$F1071,$F1072)=$F1071,MAX($H1070,$H1071,$H1072)=$H1071)</f>
        <v>1</v>
      </c>
      <c r="O1071" t="b">
        <f t="shared" ref="O1071" si="2283">AND(NOT(N1070),N1071,NOT(N1072))</f>
        <v>0</v>
      </c>
    </row>
    <row r="1072" spans="1:15" x14ac:dyDescent="0.25">
      <c r="A1072" t="s">
        <v>19</v>
      </c>
      <c r="B1072" t="s">
        <v>14</v>
      </c>
      <c r="C1072">
        <v>17</v>
      </c>
      <c r="D1072">
        <v>28</v>
      </c>
      <c r="E1072" t="b">
        <v>1</v>
      </c>
      <c r="F1072">
        <v>10.000999999999999</v>
      </c>
      <c r="G1072">
        <v>16</v>
      </c>
      <c r="H1072">
        <v>0</v>
      </c>
      <c r="I1072">
        <v>964564</v>
      </c>
      <c r="J1072">
        <v>964190</v>
      </c>
      <c r="K1072">
        <v>482093</v>
      </c>
      <c r="L1072">
        <v>18</v>
      </c>
      <c r="M1072">
        <f t="shared" si="2193"/>
        <v>16</v>
      </c>
      <c r="N1072" t="b">
        <f t="shared" ref="N1072" si="2284">AND(MIN($F1070,$F1071,$F1072)=$F1072,MAX($H1070,$H1071,$H1072)=$H1072)</f>
        <v>1</v>
      </c>
      <c r="O1072" t="b">
        <f t="shared" ref="O1072" si="2285">AND(NOT(N1070),NOT(N1071),N1072)</f>
        <v>0</v>
      </c>
    </row>
    <row r="1073" spans="1:15" x14ac:dyDescent="0.25">
      <c r="A1073" t="s">
        <v>13</v>
      </c>
      <c r="B1073" t="s">
        <v>14</v>
      </c>
      <c r="C1073">
        <v>17</v>
      </c>
      <c r="D1073">
        <v>29</v>
      </c>
      <c r="E1073" t="b">
        <v>0</v>
      </c>
      <c r="F1073">
        <v>3.6999999999999998E-2</v>
      </c>
      <c r="G1073">
        <v>16</v>
      </c>
      <c r="H1073">
        <v>16</v>
      </c>
      <c r="I1073">
        <v>2582</v>
      </c>
      <c r="J1073">
        <v>2350</v>
      </c>
      <c r="K1073">
        <v>1157</v>
      </c>
      <c r="L1073">
        <v>16</v>
      </c>
      <c r="M1073">
        <f t="shared" si="2193"/>
        <v>0</v>
      </c>
      <c r="N1073" t="b">
        <f t="shared" ref="N1073" si="2286">AND(MIN($F1073,$F1074,$F1075)=$F1073,MAX($H1073,$H1074,$H1075)=$H1073)</f>
        <v>1</v>
      </c>
      <c r="O1073" t="b">
        <f t="shared" ref="O1073" si="2287">AND(N1073,NOT(N1074),NOT(N1075))</f>
        <v>1</v>
      </c>
    </row>
    <row r="1074" spans="1:15" x14ac:dyDescent="0.25">
      <c r="A1074" t="s">
        <v>15</v>
      </c>
      <c r="B1074" t="s">
        <v>14</v>
      </c>
      <c r="C1074">
        <v>17</v>
      </c>
      <c r="D1074">
        <v>29</v>
      </c>
      <c r="E1074" t="b">
        <v>0</v>
      </c>
      <c r="F1074">
        <v>0.154</v>
      </c>
      <c r="G1074">
        <v>16</v>
      </c>
      <c r="H1074">
        <v>16</v>
      </c>
      <c r="I1074">
        <v>18420</v>
      </c>
      <c r="J1074">
        <v>18418</v>
      </c>
      <c r="K1074">
        <v>9191</v>
      </c>
      <c r="L1074">
        <v>14</v>
      </c>
      <c r="M1074">
        <f t="shared" si="2193"/>
        <v>0</v>
      </c>
      <c r="N1074" t="b">
        <f t="shared" ref="N1074" si="2288">AND(MIN($F1073,$F1074,$F1075)=$F1074,MAX($H1073,$H1074,$H1075)=$H1074)</f>
        <v>0</v>
      </c>
      <c r="O1074" t="b">
        <f t="shared" ref="O1074" si="2289">AND(NOT(N1073),N1074,NOT(N1075))</f>
        <v>0</v>
      </c>
    </row>
    <row r="1075" spans="1:15" x14ac:dyDescent="0.25">
      <c r="A1075" t="s">
        <v>19</v>
      </c>
      <c r="B1075" t="s">
        <v>14</v>
      </c>
      <c r="C1075">
        <v>17</v>
      </c>
      <c r="D1075">
        <v>29</v>
      </c>
      <c r="E1075" t="b">
        <v>0</v>
      </c>
      <c r="F1075">
        <v>4.2000000000000003E-2</v>
      </c>
      <c r="G1075">
        <v>16</v>
      </c>
      <c r="H1075">
        <v>16</v>
      </c>
      <c r="I1075">
        <v>2582</v>
      </c>
      <c r="J1075">
        <v>2350</v>
      </c>
      <c r="K1075">
        <v>1157</v>
      </c>
      <c r="L1075">
        <v>16</v>
      </c>
      <c r="M1075">
        <f t="shared" si="2193"/>
        <v>0</v>
      </c>
      <c r="N1075" t="b">
        <f t="shared" ref="N1075" si="2290">AND(MIN($F1073,$F1074,$F1075)=$F1075,MAX($H1073,$H1074,$H1075)=$H1075)</f>
        <v>0</v>
      </c>
      <c r="O1075" t="b">
        <f t="shared" ref="O1075" si="2291">AND(NOT(N1073),NOT(N1074),N1075)</f>
        <v>0</v>
      </c>
    </row>
    <row r="1076" spans="1:15" x14ac:dyDescent="0.25">
      <c r="A1076" t="s">
        <v>13</v>
      </c>
      <c r="B1076" t="s">
        <v>14</v>
      </c>
      <c r="C1076">
        <v>17</v>
      </c>
      <c r="D1076">
        <v>2</v>
      </c>
      <c r="E1076" t="b">
        <v>0</v>
      </c>
      <c r="F1076">
        <v>4.0000000000000001E-3</v>
      </c>
      <c r="G1076">
        <v>16</v>
      </c>
      <c r="H1076">
        <v>16</v>
      </c>
      <c r="I1076">
        <v>62</v>
      </c>
      <c r="J1076">
        <v>34</v>
      </c>
      <c r="K1076">
        <v>0</v>
      </c>
      <c r="L1076">
        <v>10</v>
      </c>
      <c r="M1076">
        <f t="shared" si="2193"/>
        <v>0</v>
      </c>
      <c r="N1076" t="b">
        <f t="shared" ref="N1076" si="2292">AND(MIN($F1076,$F1077,$F1078)=$F1076,MAX($H1076,$H1077,$H1078)=$H1076)</f>
        <v>1</v>
      </c>
      <c r="O1076" t="b">
        <f t="shared" ref="O1076" si="2293">AND(N1076,NOT(N1077),NOT(N1078))</f>
        <v>1</v>
      </c>
    </row>
    <row r="1077" spans="1:15" x14ac:dyDescent="0.25">
      <c r="A1077" t="s">
        <v>15</v>
      </c>
      <c r="B1077" t="s">
        <v>14</v>
      </c>
      <c r="C1077">
        <v>17</v>
      </c>
      <c r="D1077">
        <v>2</v>
      </c>
      <c r="E1077" t="b">
        <v>0</v>
      </c>
      <c r="F1077">
        <v>5.0000000000000001E-3</v>
      </c>
      <c r="G1077">
        <v>16</v>
      </c>
      <c r="H1077">
        <v>16</v>
      </c>
      <c r="I1077">
        <v>35</v>
      </c>
      <c r="J1077">
        <v>34</v>
      </c>
      <c r="K1077">
        <v>0</v>
      </c>
      <c r="L1077">
        <v>10</v>
      </c>
      <c r="M1077">
        <f t="shared" si="2193"/>
        <v>0</v>
      </c>
      <c r="N1077" t="b">
        <f t="shared" ref="N1077" si="2294">AND(MIN($F1076,$F1077,$F1078)=$F1077,MAX($H1076,$H1077,$H1078)=$H1077)</f>
        <v>0</v>
      </c>
      <c r="O1077" t="b">
        <f t="shared" ref="O1077" si="2295">AND(NOT(N1076),N1077,NOT(N1078))</f>
        <v>0</v>
      </c>
    </row>
    <row r="1078" spans="1:15" x14ac:dyDescent="0.25">
      <c r="A1078" t="s">
        <v>19</v>
      </c>
      <c r="B1078" t="s">
        <v>14</v>
      </c>
      <c r="C1078">
        <v>17</v>
      </c>
      <c r="D1078">
        <v>2</v>
      </c>
      <c r="E1078" t="b">
        <v>0</v>
      </c>
      <c r="F1078">
        <v>1.0999999999999999E-2</v>
      </c>
      <c r="G1078">
        <v>16</v>
      </c>
      <c r="H1078">
        <v>16</v>
      </c>
      <c r="I1078">
        <v>62</v>
      </c>
      <c r="J1078">
        <v>34</v>
      </c>
      <c r="K1078">
        <v>0</v>
      </c>
      <c r="L1078">
        <v>10</v>
      </c>
      <c r="M1078">
        <f t="shared" si="2193"/>
        <v>0</v>
      </c>
      <c r="N1078" t="b">
        <f t="shared" ref="N1078" si="2296">AND(MIN($F1076,$F1077,$F1078)=$F1078,MAX($H1076,$H1077,$H1078)=$H1078)</f>
        <v>0</v>
      </c>
      <c r="O1078" t="b">
        <f t="shared" ref="O1078" si="2297">AND(NOT(N1076),NOT(N1077),N1078)</f>
        <v>0</v>
      </c>
    </row>
    <row r="1079" spans="1:15" x14ac:dyDescent="0.25">
      <c r="A1079" t="s">
        <v>13</v>
      </c>
      <c r="B1079" t="s">
        <v>14</v>
      </c>
      <c r="C1079">
        <v>17</v>
      </c>
      <c r="D1079">
        <v>30</v>
      </c>
      <c r="E1079" t="b">
        <v>1</v>
      </c>
      <c r="F1079">
        <v>10.000999999999999</v>
      </c>
      <c r="G1079">
        <v>16</v>
      </c>
      <c r="H1079">
        <v>0</v>
      </c>
      <c r="I1079">
        <v>901765</v>
      </c>
      <c r="J1079">
        <v>901461</v>
      </c>
      <c r="K1079">
        <v>450729</v>
      </c>
      <c r="L1079">
        <v>11</v>
      </c>
      <c r="M1079">
        <f t="shared" si="2193"/>
        <v>16</v>
      </c>
      <c r="N1079" t="b">
        <f t="shared" ref="N1079" si="2298">AND(MIN($F1079,$F1080,$F1081)=$F1079,MAX($H1079,$H1080,$H1081)=$H1079)</f>
        <v>0</v>
      </c>
      <c r="O1079" t="b">
        <f t="shared" ref="O1079" si="2299">AND(N1079,NOT(N1080),NOT(N1081))</f>
        <v>0</v>
      </c>
    </row>
    <row r="1080" spans="1:15" x14ac:dyDescent="0.25">
      <c r="A1080" t="s">
        <v>15</v>
      </c>
      <c r="B1080" t="s">
        <v>14</v>
      </c>
      <c r="C1080">
        <v>17</v>
      </c>
      <c r="D1080">
        <v>30</v>
      </c>
      <c r="E1080" t="b">
        <v>0</v>
      </c>
      <c r="F1080">
        <v>0.375</v>
      </c>
      <c r="G1080">
        <v>16</v>
      </c>
      <c r="H1080">
        <v>16</v>
      </c>
      <c r="I1080">
        <v>3265</v>
      </c>
      <c r="J1080">
        <v>3264</v>
      </c>
      <c r="K1080">
        <v>1614</v>
      </c>
      <c r="L1080">
        <v>11</v>
      </c>
      <c r="M1080">
        <f t="shared" si="2193"/>
        <v>0</v>
      </c>
      <c r="N1080" t="b">
        <f t="shared" ref="N1080" si="2300">AND(MIN($F1079,$F1080,$F1081)=$F1080,MAX($H1079,$H1080,$H1081)=$H1080)</f>
        <v>1</v>
      </c>
      <c r="O1080" t="b">
        <f t="shared" ref="O1080" si="2301">AND(NOT(N1079),N1080,NOT(N1081))</f>
        <v>1</v>
      </c>
    </row>
    <row r="1081" spans="1:15" x14ac:dyDescent="0.25">
      <c r="A1081" t="s">
        <v>19</v>
      </c>
      <c r="B1081" t="s">
        <v>14</v>
      </c>
      <c r="C1081">
        <v>17</v>
      </c>
      <c r="D1081">
        <v>30</v>
      </c>
      <c r="E1081" t="b">
        <v>1</v>
      </c>
      <c r="F1081">
        <v>10.000999999999999</v>
      </c>
      <c r="G1081">
        <v>16</v>
      </c>
      <c r="H1081">
        <v>0</v>
      </c>
      <c r="I1081">
        <v>977621</v>
      </c>
      <c r="J1081">
        <v>977292</v>
      </c>
      <c r="K1081">
        <v>488644</v>
      </c>
      <c r="L1081">
        <v>11</v>
      </c>
      <c r="M1081">
        <f t="shared" si="2193"/>
        <v>16</v>
      </c>
      <c r="N1081" t="b">
        <f t="shared" ref="N1081" si="2302">AND(MIN($F1079,$F1080,$F1081)=$F1081,MAX($H1079,$H1080,$H1081)=$H1081)</f>
        <v>0</v>
      </c>
      <c r="O1081" t="b">
        <f t="shared" ref="O1081" si="2303">AND(NOT(N1079),NOT(N1080),N1081)</f>
        <v>0</v>
      </c>
    </row>
    <row r="1082" spans="1:15" x14ac:dyDescent="0.25">
      <c r="A1082" t="s">
        <v>13</v>
      </c>
      <c r="B1082" t="s">
        <v>14</v>
      </c>
      <c r="C1082">
        <v>17</v>
      </c>
      <c r="D1082">
        <v>31</v>
      </c>
      <c r="E1082" t="b">
        <v>0</v>
      </c>
      <c r="F1082">
        <v>0.01</v>
      </c>
      <c r="G1082">
        <v>16</v>
      </c>
      <c r="H1082">
        <v>16</v>
      </c>
      <c r="I1082">
        <v>65</v>
      </c>
      <c r="J1082">
        <v>36</v>
      </c>
      <c r="K1082">
        <v>0</v>
      </c>
      <c r="L1082">
        <v>11</v>
      </c>
      <c r="M1082">
        <f t="shared" si="2193"/>
        <v>0</v>
      </c>
      <c r="N1082" t="b">
        <f t="shared" ref="N1082" si="2304">AND(MIN($F1082,$F1083,$F1084)=$F1082,MAX($H1082,$H1083,$H1084)=$H1082)</f>
        <v>0</v>
      </c>
      <c r="O1082" t="b">
        <f t="shared" ref="O1082" si="2305">AND(N1082,NOT(N1083),NOT(N1084))</f>
        <v>0</v>
      </c>
    </row>
    <row r="1083" spans="1:15" x14ac:dyDescent="0.25">
      <c r="A1083" t="s">
        <v>15</v>
      </c>
      <c r="B1083" t="s">
        <v>14</v>
      </c>
      <c r="C1083">
        <v>17</v>
      </c>
      <c r="D1083">
        <v>31</v>
      </c>
      <c r="E1083" t="b">
        <v>0</v>
      </c>
      <c r="F1083">
        <v>4.0000000000000001E-3</v>
      </c>
      <c r="G1083">
        <v>16</v>
      </c>
      <c r="H1083">
        <v>16</v>
      </c>
      <c r="I1083">
        <v>37</v>
      </c>
      <c r="J1083">
        <v>36</v>
      </c>
      <c r="K1083">
        <v>0</v>
      </c>
      <c r="L1083">
        <v>11</v>
      </c>
      <c r="M1083">
        <f t="shared" si="2193"/>
        <v>0</v>
      </c>
      <c r="N1083" t="b">
        <f t="shared" ref="N1083" si="2306">AND(MIN($F1082,$F1083,$F1084)=$F1083,MAX($H1082,$H1083,$H1084)=$H1083)</f>
        <v>1</v>
      </c>
      <c r="O1083" t="b">
        <f t="shared" ref="O1083" si="2307">AND(NOT(N1082),N1083,NOT(N1084))</f>
        <v>1</v>
      </c>
    </row>
    <row r="1084" spans="1:15" x14ac:dyDescent="0.25">
      <c r="A1084" t="s">
        <v>19</v>
      </c>
      <c r="B1084" t="s">
        <v>14</v>
      </c>
      <c r="C1084">
        <v>17</v>
      </c>
      <c r="D1084">
        <v>31</v>
      </c>
      <c r="E1084" t="b">
        <v>0</v>
      </c>
      <c r="F1084">
        <v>1.4999999999999999E-2</v>
      </c>
      <c r="G1084">
        <v>16</v>
      </c>
      <c r="H1084">
        <v>16</v>
      </c>
      <c r="I1084">
        <v>65</v>
      </c>
      <c r="J1084">
        <v>36</v>
      </c>
      <c r="K1084">
        <v>0</v>
      </c>
      <c r="L1084">
        <v>11</v>
      </c>
      <c r="M1084">
        <f t="shared" si="2193"/>
        <v>0</v>
      </c>
      <c r="N1084" t="b">
        <f t="shared" ref="N1084" si="2308">AND(MIN($F1082,$F1083,$F1084)=$F1084,MAX($H1082,$H1083,$H1084)=$H1084)</f>
        <v>0</v>
      </c>
      <c r="O1084" t="b">
        <f t="shared" ref="O1084" si="2309">AND(NOT(N1082),NOT(N1083),N1084)</f>
        <v>0</v>
      </c>
    </row>
    <row r="1085" spans="1:15" x14ac:dyDescent="0.25">
      <c r="A1085" t="s">
        <v>13</v>
      </c>
      <c r="B1085" t="s">
        <v>14</v>
      </c>
      <c r="C1085">
        <v>17</v>
      </c>
      <c r="D1085">
        <v>33</v>
      </c>
      <c r="E1085" t="b">
        <v>1</v>
      </c>
      <c r="F1085">
        <v>10.000999999999999</v>
      </c>
      <c r="G1085">
        <v>16</v>
      </c>
      <c r="H1085">
        <v>0</v>
      </c>
      <c r="I1085">
        <v>1564233</v>
      </c>
      <c r="J1085">
        <v>346648</v>
      </c>
      <c r="K1085">
        <v>173323</v>
      </c>
      <c r="L1085">
        <v>10</v>
      </c>
      <c r="M1085">
        <f t="shared" si="2193"/>
        <v>16</v>
      </c>
      <c r="N1085" t="b">
        <f t="shared" ref="N1085" si="2310">AND(MIN($F1085,$F1086,$F1087)=$F1085,MAX($H1085,$H1086,$H1087)=$H1085)</f>
        <v>1</v>
      </c>
      <c r="O1085" t="b">
        <f t="shared" ref="O1085" si="2311">AND(N1085,NOT(N1086),NOT(N1087))</f>
        <v>0</v>
      </c>
    </row>
    <row r="1086" spans="1:15" x14ac:dyDescent="0.25">
      <c r="A1086" t="s">
        <v>15</v>
      </c>
      <c r="B1086" t="s">
        <v>14</v>
      </c>
      <c r="C1086">
        <v>17</v>
      </c>
      <c r="D1086">
        <v>33</v>
      </c>
      <c r="E1086" t="b">
        <v>1</v>
      </c>
      <c r="F1086">
        <v>10.000999999999999</v>
      </c>
      <c r="G1086">
        <v>16</v>
      </c>
      <c r="H1086">
        <v>0</v>
      </c>
      <c r="I1086">
        <v>2002982</v>
      </c>
      <c r="J1086">
        <v>611955</v>
      </c>
      <c r="K1086">
        <v>305976</v>
      </c>
      <c r="L1086">
        <v>10</v>
      </c>
      <c r="M1086">
        <f t="shared" si="2193"/>
        <v>16</v>
      </c>
      <c r="N1086" t="b">
        <f t="shared" ref="N1086" si="2312">AND(MIN($F1085,$F1086,$F1087)=$F1086,MAX($H1085,$H1086,$H1087)=$H1086)</f>
        <v>1</v>
      </c>
      <c r="O1086" t="b">
        <f t="shared" ref="O1086" si="2313">AND(NOT(N1085),N1086,NOT(N1087))</f>
        <v>0</v>
      </c>
    </row>
    <row r="1087" spans="1:15" x14ac:dyDescent="0.25">
      <c r="A1087" t="s">
        <v>19</v>
      </c>
      <c r="B1087" t="s">
        <v>14</v>
      </c>
      <c r="C1087">
        <v>17</v>
      </c>
      <c r="D1087">
        <v>33</v>
      </c>
      <c r="E1087" t="b">
        <v>1</v>
      </c>
      <c r="F1087">
        <v>10.002000000000001</v>
      </c>
      <c r="G1087">
        <v>16</v>
      </c>
      <c r="H1087">
        <v>0</v>
      </c>
      <c r="I1087">
        <v>1971296</v>
      </c>
      <c r="J1087">
        <v>443438</v>
      </c>
      <c r="K1087">
        <v>221718</v>
      </c>
      <c r="L1087">
        <v>10</v>
      </c>
      <c r="M1087">
        <f t="shared" si="2193"/>
        <v>16</v>
      </c>
      <c r="N1087" t="b">
        <f t="shared" ref="N1087" si="2314">AND(MIN($F1085,$F1086,$F1087)=$F1087,MAX($H1085,$H1086,$H1087)=$H1087)</f>
        <v>0</v>
      </c>
      <c r="O1087" t="b">
        <f t="shared" ref="O1087" si="2315">AND(NOT(N1085),NOT(N1086),N1087)</f>
        <v>0</v>
      </c>
    </row>
    <row r="1088" spans="1:15" x14ac:dyDescent="0.25">
      <c r="A1088" t="s">
        <v>13</v>
      </c>
      <c r="B1088" t="s">
        <v>14</v>
      </c>
      <c r="C1088">
        <v>17</v>
      </c>
      <c r="D1088">
        <v>35</v>
      </c>
      <c r="E1088" t="b">
        <v>0</v>
      </c>
      <c r="F1088">
        <v>1.4999999999999999E-2</v>
      </c>
      <c r="G1088">
        <v>16</v>
      </c>
      <c r="H1088">
        <v>16</v>
      </c>
      <c r="I1088">
        <v>2539</v>
      </c>
      <c r="J1088">
        <v>548</v>
      </c>
      <c r="K1088">
        <v>257</v>
      </c>
      <c r="L1088">
        <v>10</v>
      </c>
      <c r="M1088">
        <f t="shared" si="2193"/>
        <v>0</v>
      </c>
      <c r="N1088" t="b">
        <f t="shared" ref="N1088" si="2316">AND(MIN($F1088,$F1089,$F1090)=$F1088,MAX($H1088,$H1089,$H1090)=$H1088)</f>
        <v>0</v>
      </c>
      <c r="O1088" t="b">
        <f t="shared" ref="O1088" si="2317">AND(N1088,NOT(N1089),NOT(N1090))</f>
        <v>0</v>
      </c>
    </row>
    <row r="1089" spans="1:15" x14ac:dyDescent="0.25">
      <c r="A1089" t="s">
        <v>15</v>
      </c>
      <c r="B1089" t="s">
        <v>14</v>
      </c>
      <c r="C1089">
        <v>17</v>
      </c>
      <c r="D1089">
        <v>35</v>
      </c>
      <c r="E1089" t="b">
        <v>0</v>
      </c>
      <c r="F1089">
        <v>1.2E-2</v>
      </c>
      <c r="G1089">
        <v>16</v>
      </c>
      <c r="H1089">
        <v>16</v>
      </c>
      <c r="I1089">
        <v>2070</v>
      </c>
      <c r="J1089">
        <v>548</v>
      </c>
      <c r="K1089">
        <v>257</v>
      </c>
      <c r="L1089">
        <v>10</v>
      </c>
      <c r="M1089">
        <f t="shared" si="2193"/>
        <v>0</v>
      </c>
      <c r="N1089" t="b">
        <f t="shared" ref="N1089" si="2318">AND(MIN($F1088,$F1089,$F1090)=$F1089,MAX($H1088,$H1089,$H1090)=$H1089)</f>
        <v>1</v>
      </c>
      <c r="O1089" t="b">
        <f t="shared" ref="O1089" si="2319">AND(NOT(N1088),N1089,NOT(N1090))</f>
        <v>1</v>
      </c>
    </row>
    <row r="1090" spans="1:15" x14ac:dyDescent="0.25">
      <c r="A1090" t="s">
        <v>19</v>
      </c>
      <c r="B1090" t="s">
        <v>14</v>
      </c>
      <c r="C1090">
        <v>17</v>
      </c>
      <c r="D1090">
        <v>35</v>
      </c>
      <c r="E1090" t="b">
        <v>0</v>
      </c>
      <c r="F1090">
        <v>1.7000000000000001E-2</v>
      </c>
      <c r="G1090">
        <v>16</v>
      </c>
      <c r="H1090">
        <v>16</v>
      </c>
      <c r="I1090">
        <v>2539</v>
      </c>
      <c r="J1090">
        <v>548</v>
      </c>
      <c r="K1090">
        <v>257</v>
      </c>
      <c r="L1090">
        <v>10</v>
      </c>
      <c r="M1090">
        <f t="shared" si="2193"/>
        <v>0</v>
      </c>
      <c r="N1090" t="b">
        <f t="shared" ref="N1090" si="2320">AND(MIN($F1088,$F1089,$F1090)=$F1090,MAX($H1088,$H1089,$H1090)=$H1090)</f>
        <v>0</v>
      </c>
      <c r="O1090" t="b">
        <f t="shared" ref="O1090" si="2321">AND(NOT(N1088),NOT(N1089),N1090)</f>
        <v>0</v>
      </c>
    </row>
    <row r="1091" spans="1:15" x14ac:dyDescent="0.25">
      <c r="A1091" t="s">
        <v>13</v>
      </c>
      <c r="B1091" t="s">
        <v>14</v>
      </c>
      <c r="C1091">
        <v>17</v>
      </c>
      <c r="D1091">
        <v>37</v>
      </c>
      <c r="E1091" t="b">
        <v>1</v>
      </c>
      <c r="F1091">
        <v>10.002000000000001</v>
      </c>
      <c r="G1091">
        <v>16</v>
      </c>
      <c r="H1091">
        <v>0</v>
      </c>
      <c r="I1091">
        <v>3870266</v>
      </c>
      <c r="J1091">
        <v>344727</v>
      </c>
      <c r="K1091">
        <v>172362</v>
      </c>
      <c r="L1091">
        <v>10</v>
      </c>
      <c r="M1091">
        <f t="shared" ref="M1091:M1154" si="2322">G1091-H1091</f>
        <v>16</v>
      </c>
      <c r="N1091" t="b">
        <f t="shared" ref="N1091" si="2323">AND(MIN($F1091,$F1092,$F1093)=$F1091,MAX($H1091,$H1092,$H1093)=$H1091)</f>
        <v>0</v>
      </c>
      <c r="O1091" t="b">
        <f t="shared" ref="O1091" si="2324">AND(N1091,NOT(N1092),NOT(N1093))</f>
        <v>0</v>
      </c>
    </row>
    <row r="1092" spans="1:15" x14ac:dyDescent="0.25">
      <c r="A1092" t="s">
        <v>15</v>
      </c>
      <c r="B1092" t="s">
        <v>14</v>
      </c>
      <c r="C1092">
        <v>17</v>
      </c>
      <c r="D1092">
        <v>37</v>
      </c>
      <c r="E1092" t="b">
        <v>1</v>
      </c>
      <c r="F1092">
        <v>10.000999999999999</v>
      </c>
      <c r="G1092">
        <v>16</v>
      </c>
      <c r="H1092">
        <v>0</v>
      </c>
      <c r="I1092">
        <v>6788981</v>
      </c>
      <c r="J1092">
        <v>696318</v>
      </c>
      <c r="K1092">
        <v>348158</v>
      </c>
      <c r="L1092">
        <v>10</v>
      </c>
      <c r="M1092">
        <f t="shared" si="2322"/>
        <v>16</v>
      </c>
      <c r="N1092" t="b">
        <f t="shared" ref="N1092" si="2325">AND(MIN($F1091,$F1092,$F1093)=$F1092,MAX($H1091,$H1092,$H1093)=$H1092)</f>
        <v>1</v>
      </c>
      <c r="O1092" t="b">
        <f t="shared" ref="O1092" si="2326">AND(NOT(N1091),N1092,NOT(N1093))</f>
        <v>0</v>
      </c>
    </row>
    <row r="1093" spans="1:15" x14ac:dyDescent="0.25">
      <c r="A1093" t="s">
        <v>19</v>
      </c>
      <c r="B1093" t="s">
        <v>14</v>
      </c>
      <c r="C1093">
        <v>17</v>
      </c>
      <c r="D1093">
        <v>37</v>
      </c>
      <c r="E1093" t="b">
        <v>1</v>
      </c>
      <c r="F1093">
        <v>10.000999999999999</v>
      </c>
      <c r="G1093">
        <v>16</v>
      </c>
      <c r="H1093">
        <v>0</v>
      </c>
      <c r="I1093">
        <v>4803623</v>
      </c>
      <c r="J1093">
        <v>429507</v>
      </c>
      <c r="K1093">
        <v>214752</v>
      </c>
      <c r="L1093">
        <v>10</v>
      </c>
      <c r="M1093">
        <f t="shared" si="2322"/>
        <v>16</v>
      </c>
      <c r="N1093" t="b">
        <f t="shared" ref="N1093" si="2327">AND(MIN($F1091,$F1092,$F1093)=$F1093,MAX($H1091,$H1092,$H1093)=$H1093)</f>
        <v>1</v>
      </c>
      <c r="O1093" t="b">
        <f t="shared" ref="O1093" si="2328">AND(NOT(N1091),NOT(N1092),N1093)</f>
        <v>0</v>
      </c>
    </row>
    <row r="1094" spans="1:15" x14ac:dyDescent="0.25">
      <c r="A1094" t="s">
        <v>13</v>
      </c>
      <c r="B1094" t="s">
        <v>14</v>
      </c>
      <c r="C1094">
        <v>17</v>
      </c>
      <c r="D1094">
        <v>38</v>
      </c>
      <c r="E1094" t="b">
        <v>0</v>
      </c>
      <c r="F1094">
        <v>6.0000000000000001E-3</v>
      </c>
      <c r="G1094">
        <v>16</v>
      </c>
      <c r="H1094">
        <v>16</v>
      </c>
      <c r="I1094">
        <v>64</v>
      </c>
      <c r="J1094">
        <v>35</v>
      </c>
      <c r="K1094">
        <v>0</v>
      </c>
      <c r="L1094">
        <v>11</v>
      </c>
      <c r="M1094">
        <f t="shared" si="2322"/>
        <v>0</v>
      </c>
      <c r="N1094" t="b">
        <f t="shared" ref="N1094" si="2329">AND(MIN($F1094,$F1095,$F1096)=$F1094,MAX($H1094,$H1095,$H1096)=$H1094)</f>
        <v>0</v>
      </c>
      <c r="O1094" t="b">
        <f t="shared" ref="O1094" si="2330">AND(N1094,NOT(N1095),NOT(N1096))</f>
        <v>0</v>
      </c>
    </row>
    <row r="1095" spans="1:15" x14ac:dyDescent="0.25">
      <c r="A1095" t="s">
        <v>15</v>
      </c>
      <c r="B1095" t="s">
        <v>14</v>
      </c>
      <c r="C1095">
        <v>17</v>
      </c>
      <c r="D1095">
        <v>38</v>
      </c>
      <c r="E1095" t="b">
        <v>0</v>
      </c>
      <c r="F1095">
        <v>5.0000000000000001E-3</v>
      </c>
      <c r="G1095">
        <v>16</v>
      </c>
      <c r="H1095">
        <v>16</v>
      </c>
      <c r="I1095">
        <v>36</v>
      </c>
      <c r="J1095">
        <v>35</v>
      </c>
      <c r="K1095">
        <v>0</v>
      </c>
      <c r="L1095">
        <v>11</v>
      </c>
      <c r="M1095">
        <f t="shared" si="2322"/>
        <v>0</v>
      </c>
      <c r="N1095" t="b">
        <f t="shared" ref="N1095" si="2331">AND(MIN($F1094,$F1095,$F1096)=$F1095,MAX($H1094,$H1095,$H1096)=$H1095)</f>
        <v>1</v>
      </c>
      <c r="O1095" t="b">
        <f t="shared" ref="O1095" si="2332">AND(NOT(N1094),N1095,NOT(N1096))</f>
        <v>1</v>
      </c>
    </row>
    <row r="1096" spans="1:15" x14ac:dyDescent="0.25">
      <c r="A1096" t="s">
        <v>19</v>
      </c>
      <c r="B1096" t="s">
        <v>14</v>
      </c>
      <c r="C1096">
        <v>17</v>
      </c>
      <c r="D1096">
        <v>38</v>
      </c>
      <c r="E1096" t="b">
        <v>0</v>
      </c>
      <c r="F1096">
        <v>1.0999999999999999E-2</v>
      </c>
      <c r="G1096">
        <v>16</v>
      </c>
      <c r="H1096">
        <v>16</v>
      </c>
      <c r="I1096">
        <v>64</v>
      </c>
      <c r="J1096">
        <v>35</v>
      </c>
      <c r="K1096">
        <v>0</v>
      </c>
      <c r="L1096">
        <v>11</v>
      </c>
      <c r="M1096">
        <f t="shared" si="2322"/>
        <v>0</v>
      </c>
      <c r="N1096" t="b">
        <f t="shared" ref="N1096" si="2333">AND(MIN($F1094,$F1095,$F1096)=$F1096,MAX($H1094,$H1095,$H1096)=$H1096)</f>
        <v>0</v>
      </c>
      <c r="O1096" t="b">
        <f t="shared" ref="O1096" si="2334">AND(NOT(N1094),NOT(N1095),N1096)</f>
        <v>0</v>
      </c>
    </row>
    <row r="1097" spans="1:15" x14ac:dyDescent="0.25">
      <c r="A1097" t="s">
        <v>13</v>
      </c>
      <c r="B1097" t="s">
        <v>14</v>
      </c>
      <c r="C1097">
        <v>17</v>
      </c>
      <c r="D1097">
        <v>39</v>
      </c>
      <c r="E1097" t="b">
        <v>0</v>
      </c>
      <c r="F1097">
        <v>6.0000000000000001E-3</v>
      </c>
      <c r="G1097">
        <v>16</v>
      </c>
      <c r="H1097">
        <v>16</v>
      </c>
      <c r="I1097">
        <v>64</v>
      </c>
      <c r="J1097">
        <v>35</v>
      </c>
      <c r="K1097">
        <v>0</v>
      </c>
      <c r="L1097">
        <v>11</v>
      </c>
      <c r="M1097">
        <f t="shared" si="2322"/>
        <v>0</v>
      </c>
      <c r="N1097" t="b">
        <f t="shared" ref="N1097" si="2335">AND(MIN($F1097,$F1098,$F1099)=$F1097,MAX($H1097,$H1098,$H1099)=$H1097)</f>
        <v>1</v>
      </c>
      <c r="O1097" t="b">
        <f t="shared" ref="O1097" si="2336">AND(N1097,NOT(N1098),NOT(N1099))</f>
        <v>0</v>
      </c>
    </row>
    <row r="1098" spans="1:15" x14ac:dyDescent="0.25">
      <c r="A1098" t="s">
        <v>15</v>
      </c>
      <c r="B1098" t="s">
        <v>14</v>
      </c>
      <c r="C1098">
        <v>17</v>
      </c>
      <c r="D1098">
        <v>39</v>
      </c>
      <c r="E1098" t="b">
        <v>0</v>
      </c>
      <c r="F1098">
        <v>6.0000000000000001E-3</v>
      </c>
      <c r="G1098">
        <v>16</v>
      </c>
      <c r="H1098">
        <v>16</v>
      </c>
      <c r="I1098">
        <v>36</v>
      </c>
      <c r="J1098">
        <v>35</v>
      </c>
      <c r="K1098">
        <v>0</v>
      </c>
      <c r="L1098">
        <v>11</v>
      </c>
      <c r="M1098">
        <f t="shared" si="2322"/>
        <v>0</v>
      </c>
      <c r="N1098" t="b">
        <f t="shared" ref="N1098" si="2337">AND(MIN($F1097,$F1098,$F1099)=$F1098,MAX($H1097,$H1098,$H1099)=$H1098)</f>
        <v>1</v>
      </c>
      <c r="O1098" t="b">
        <f t="shared" ref="O1098" si="2338">AND(NOT(N1097),N1098,NOT(N1099))</f>
        <v>0</v>
      </c>
    </row>
    <row r="1099" spans="1:15" x14ac:dyDescent="0.25">
      <c r="A1099" t="s">
        <v>19</v>
      </c>
      <c r="B1099" t="s">
        <v>14</v>
      </c>
      <c r="C1099">
        <v>17</v>
      </c>
      <c r="D1099">
        <v>39</v>
      </c>
      <c r="E1099" t="b">
        <v>0</v>
      </c>
      <c r="F1099">
        <v>1.2E-2</v>
      </c>
      <c r="G1099">
        <v>16</v>
      </c>
      <c r="H1099">
        <v>16</v>
      </c>
      <c r="I1099">
        <v>64</v>
      </c>
      <c r="J1099">
        <v>35</v>
      </c>
      <c r="K1099">
        <v>0</v>
      </c>
      <c r="L1099">
        <v>11</v>
      </c>
      <c r="M1099">
        <f t="shared" si="2322"/>
        <v>0</v>
      </c>
      <c r="N1099" t="b">
        <f t="shared" ref="N1099" si="2339">AND(MIN($F1097,$F1098,$F1099)=$F1099,MAX($H1097,$H1098,$H1099)=$H1099)</f>
        <v>0</v>
      </c>
      <c r="O1099" t="b">
        <f t="shared" ref="O1099" si="2340">AND(NOT(N1097),NOT(N1098),N1099)</f>
        <v>0</v>
      </c>
    </row>
    <row r="1100" spans="1:15" x14ac:dyDescent="0.25">
      <c r="A1100" t="s">
        <v>13</v>
      </c>
      <c r="B1100" t="s">
        <v>14</v>
      </c>
      <c r="C1100">
        <v>17</v>
      </c>
      <c r="D1100">
        <v>3</v>
      </c>
      <c r="E1100" t="b">
        <v>0</v>
      </c>
      <c r="F1100">
        <v>4.0000000000000001E-3</v>
      </c>
      <c r="G1100">
        <v>16</v>
      </c>
      <c r="H1100">
        <v>16</v>
      </c>
      <c r="I1100">
        <v>49</v>
      </c>
      <c r="J1100">
        <v>32</v>
      </c>
      <c r="K1100">
        <v>0</v>
      </c>
      <c r="L1100">
        <v>1</v>
      </c>
      <c r="M1100">
        <f t="shared" si="2322"/>
        <v>0</v>
      </c>
      <c r="N1100" t="b">
        <f t="shared" ref="N1100" si="2341">AND(MIN($F1100,$F1101,$F1102)=$F1100,MAX($H1100,$H1101,$H1102)=$H1100)</f>
        <v>0</v>
      </c>
      <c r="O1100" t="b">
        <f t="shared" ref="O1100" si="2342">AND(N1100,NOT(N1101),NOT(N1102))</f>
        <v>0</v>
      </c>
    </row>
    <row r="1101" spans="1:15" x14ac:dyDescent="0.25">
      <c r="A1101" t="s">
        <v>15</v>
      </c>
      <c r="B1101" t="s">
        <v>14</v>
      </c>
      <c r="C1101">
        <v>17</v>
      </c>
      <c r="D1101">
        <v>3</v>
      </c>
      <c r="E1101" t="b">
        <v>0</v>
      </c>
      <c r="F1101">
        <v>3.0000000000000001E-3</v>
      </c>
      <c r="G1101">
        <v>16</v>
      </c>
      <c r="H1101">
        <v>16</v>
      </c>
      <c r="I1101">
        <v>32</v>
      </c>
      <c r="J1101">
        <v>32</v>
      </c>
      <c r="K1101">
        <v>0</v>
      </c>
      <c r="L1101">
        <v>1</v>
      </c>
      <c r="M1101">
        <f t="shared" si="2322"/>
        <v>0</v>
      </c>
      <c r="N1101" t="b">
        <f t="shared" ref="N1101" si="2343">AND(MIN($F1100,$F1101,$F1102)=$F1101,MAX($H1100,$H1101,$H1102)=$H1101)</f>
        <v>1</v>
      </c>
      <c r="O1101" t="b">
        <f t="shared" ref="O1101" si="2344">AND(NOT(N1100),N1101,NOT(N1102))</f>
        <v>1</v>
      </c>
    </row>
    <row r="1102" spans="1:15" x14ac:dyDescent="0.25">
      <c r="A1102" t="s">
        <v>19</v>
      </c>
      <c r="B1102" t="s">
        <v>14</v>
      </c>
      <c r="C1102">
        <v>17</v>
      </c>
      <c r="D1102">
        <v>3</v>
      </c>
      <c r="E1102" t="b">
        <v>0</v>
      </c>
      <c r="F1102">
        <v>8.0000000000000002E-3</v>
      </c>
      <c r="G1102">
        <v>16</v>
      </c>
      <c r="H1102">
        <v>16</v>
      </c>
      <c r="I1102">
        <v>49</v>
      </c>
      <c r="J1102">
        <v>32</v>
      </c>
      <c r="K1102">
        <v>0</v>
      </c>
      <c r="L1102">
        <v>1</v>
      </c>
      <c r="M1102">
        <f t="shared" si="2322"/>
        <v>0</v>
      </c>
      <c r="N1102" t="b">
        <f t="shared" ref="N1102" si="2345">AND(MIN($F1100,$F1101,$F1102)=$F1102,MAX($H1100,$H1101,$H1102)=$H1102)</f>
        <v>0</v>
      </c>
      <c r="O1102" t="b">
        <f t="shared" ref="O1102" si="2346">AND(NOT(N1100),NOT(N1101),N1102)</f>
        <v>0</v>
      </c>
    </row>
    <row r="1103" spans="1:15" x14ac:dyDescent="0.25">
      <c r="A1103" t="s">
        <v>13</v>
      </c>
      <c r="B1103" t="s">
        <v>14</v>
      </c>
      <c r="C1103">
        <v>17</v>
      </c>
      <c r="D1103">
        <v>40</v>
      </c>
      <c r="E1103" t="b">
        <v>0</v>
      </c>
      <c r="F1103">
        <v>8.9999999999999993E-3</v>
      </c>
      <c r="G1103">
        <v>16</v>
      </c>
      <c r="H1103">
        <v>16</v>
      </c>
      <c r="I1103">
        <v>65</v>
      </c>
      <c r="J1103">
        <v>35</v>
      </c>
      <c r="K1103">
        <v>0</v>
      </c>
      <c r="L1103">
        <v>11</v>
      </c>
      <c r="M1103">
        <f t="shared" si="2322"/>
        <v>0</v>
      </c>
      <c r="N1103" t="b">
        <f t="shared" ref="N1103" si="2347">AND(MIN($F1103,$F1104,$F1105)=$F1103,MAX($H1103,$H1104,$H1105)=$H1103)</f>
        <v>0</v>
      </c>
      <c r="O1103" t="b">
        <f t="shared" ref="O1103" si="2348">AND(N1103,NOT(N1104),NOT(N1105))</f>
        <v>0</v>
      </c>
    </row>
    <row r="1104" spans="1:15" x14ac:dyDescent="0.25">
      <c r="A1104" t="s">
        <v>15</v>
      </c>
      <c r="B1104" t="s">
        <v>14</v>
      </c>
      <c r="C1104">
        <v>17</v>
      </c>
      <c r="D1104">
        <v>40</v>
      </c>
      <c r="E1104" t="b">
        <v>0</v>
      </c>
      <c r="F1104">
        <v>7.0000000000000001E-3</v>
      </c>
      <c r="G1104">
        <v>16</v>
      </c>
      <c r="H1104">
        <v>16</v>
      </c>
      <c r="I1104">
        <v>36</v>
      </c>
      <c r="J1104">
        <v>35</v>
      </c>
      <c r="K1104">
        <v>0</v>
      </c>
      <c r="L1104">
        <v>11</v>
      </c>
      <c r="M1104">
        <f t="shared" si="2322"/>
        <v>0</v>
      </c>
      <c r="N1104" t="b">
        <f t="shared" ref="N1104" si="2349">AND(MIN($F1103,$F1104,$F1105)=$F1104,MAX($H1103,$H1104,$H1105)=$H1104)</f>
        <v>1</v>
      </c>
      <c r="O1104" t="b">
        <f t="shared" ref="O1104" si="2350">AND(NOT(N1103),N1104,NOT(N1105))</f>
        <v>1</v>
      </c>
    </row>
    <row r="1105" spans="1:15" x14ac:dyDescent="0.25">
      <c r="A1105" t="s">
        <v>19</v>
      </c>
      <c r="B1105" t="s">
        <v>14</v>
      </c>
      <c r="C1105">
        <v>17</v>
      </c>
      <c r="D1105">
        <v>40</v>
      </c>
      <c r="E1105" t="b">
        <v>0</v>
      </c>
      <c r="F1105">
        <v>1.2E-2</v>
      </c>
      <c r="G1105">
        <v>16</v>
      </c>
      <c r="H1105">
        <v>16</v>
      </c>
      <c r="I1105">
        <v>65</v>
      </c>
      <c r="J1105">
        <v>35</v>
      </c>
      <c r="K1105">
        <v>0</v>
      </c>
      <c r="L1105">
        <v>11</v>
      </c>
      <c r="M1105">
        <f t="shared" si="2322"/>
        <v>0</v>
      </c>
      <c r="N1105" t="b">
        <f t="shared" ref="N1105" si="2351">AND(MIN($F1103,$F1104,$F1105)=$F1105,MAX($H1103,$H1104,$H1105)=$H1105)</f>
        <v>0</v>
      </c>
      <c r="O1105" t="b">
        <f t="shared" ref="O1105" si="2352">AND(NOT(N1103),NOT(N1104),N1105)</f>
        <v>0</v>
      </c>
    </row>
    <row r="1106" spans="1:15" x14ac:dyDescent="0.25">
      <c r="A1106" t="s">
        <v>13</v>
      </c>
      <c r="B1106" t="s">
        <v>14</v>
      </c>
      <c r="C1106">
        <v>17</v>
      </c>
      <c r="D1106">
        <v>41</v>
      </c>
      <c r="E1106" t="b">
        <v>0</v>
      </c>
      <c r="F1106">
        <v>6.0000000000000001E-3</v>
      </c>
      <c r="G1106">
        <v>16</v>
      </c>
      <c r="H1106">
        <v>16</v>
      </c>
      <c r="I1106">
        <v>72</v>
      </c>
      <c r="J1106">
        <v>35</v>
      </c>
      <c r="K1106">
        <v>0</v>
      </c>
      <c r="L1106">
        <v>9</v>
      </c>
      <c r="M1106">
        <f t="shared" si="2322"/>
        <v>0</v>
      </c>
      <c r="N1106" t="b">
        <f t="shared" ref="N1106" si="2353">AND(MIN($F1106,$F1107,$F1108)=$F1106,MAX($H1106,$H1107,$H1108)=$H1106)</f>
        <v>0</v>
      </c>
      <c r="O1106" t="b">
        <f t="shared" ref="O1106" si="2354">AND(N1106,NOT(N1107),NOT(N1108))</f>
        <v>0</v>
      </c>
    </row>
    <row r="1107" spans="1:15" x14ac:dyDescent="0.25">
      <c r="A1107" t="s">
        <v>15</v>
      </c>
      <c r="B1107" t="s">
        <v>14</v>
      </c>
      <c r="C1107">
        <v>17</v>
      </c>
      <c r="D1107">
        <v>41</v>
      </c>
      <c r="E1107" t="b">
        <v>0</v>
      </c>
      <c r="F1107">
        <v>4.0000000000000001E-3</v>
      </c>
      <c r="G1107">
        <v>16</v>
      </c>
      <c r="H1107">
        <v>16</v>
      </c>
      <c r="I1107">
        <v>36</v>
      </c>
      <c r="J1107">
        <v>35</v>
      </c>
      <c r="K1107">
        <v>0</v>
      </c>
      <c r="L1107">
        <v>9</v>
      </c>
      <c r="M1107">
        <f t="shared" si="2322"/>
        <v>0</v>
      </c>
      <c r="N1107" t="b">
        <f t="shared" ref="N1107" si="2355">AND(MIN($F1106,$F1107,$F1108)=$F1107,MAX($H1106,$H1107,$H1108)=$H1107)</f>
        <v>1</v>
      </c>
      <c r="O1107" t="b">
        <f t="shared" ref="O1107" si="2356">AND(NOT(N1106),N1107,NOT(N1108))</f>
        <v>1</v>
      </c>
    </row>
    <row r="1108" spans="1:15" x14ac:dyDescent="0.25">
      <c r="A1108" t="s">
        <v>19</v>
      </c>
      <c r="B1108" t="s">
        <v>14</v>
      </c>
      <c r="C1108">
        <v>17</v>
      </c>
      <c r="D1108">
        <v>41</v>
      </c>
      <c r="E1108" t="b">
        <v>0</v>
      </c>
      <c r="F1108">
        <v>1.0999999999999999E-2</v>
      </c>
      <c r="G1108">
        <v>16</v>
      </c>
      <c r="H1108">
        <v>16</v>
      </c>
      <c r="I1108">
        <v>72</v>
      </c>
      <c r="J1108">
        <v>35</v>
      </c>
      <c r="K1108">
        <v>0</v>
      </c>
      <c r="L1108">
        <v>9</v>
      </c>
      <c r="M1108">
        <f t="shared" si="2322"/>
        <v>0</v>
      </c>
      <c r="N1108" t="b">
        <f t="shared" ref="N1108" si="2357">AND(MIN($F1106,$F1107,$F1108)=$F1108,MAX($H1106,$H1107,$H1108)=$H1108)</f>
        <v>0</v>
      </c>
      <c r="O1108" t="b">
        <f t="shared" ref="O1108" si="2358">AND(NOT(N1106),NOT(N1107),N1108)</f>
        <v>0</v>
      </c>
    </row>
    <row r="1109" spans="1:15" x14ac:dyDescent="0.25">
      <c r="A1109" t="s">
        <v>13</v>
      </c>
      <c r="B1109" t="s">
        <v>14</v>
      </c>
      <c r="C1109">
        <v>17</v>
      </c>
      <c r="D1109">
        <v>42</v>
      </c>
      <c r="E1109" t="b">
        <v>0</v>
      </c>
      <c r="F1109">
        <v>8.0000000000000002E-3</v>
      </c>
      <c r="G1109">
        <v>16</v>
      </c>
      <c r="H1109">
        <v>16</v>
      </c>
      <c r="I1109">
        <v>69</v>
      </c>
      <c r="J1109">
        <v>35</v>
      </c>
      <c r="K1109">
        <v>0</v>
      </c>
      <c r="L1109">
        <v>11</v>
      </c>
      <c r="M1109">
        <f t="shared" si="2322"/>
        <v>0</v>
      </c>
      <c r="N1109" t="b">
        <f t="shared" ref="N1109" si="2359">AND(MIN($F1109,$F1110,$F1111)=$F1109,MAX($H1109,$H1110,$H1111)=$H1109)</f>
        <v>0</v>
      </c>
      <c r="O1109" t="b">
        <f t="shared" ref="O1109" si="2360">AND(N1109,NOT(N1110),NOT(N1111))</f>
        <v>0</v>
      </c>
    </row>
    <row r="1110" spans="1:15" x14ac:dyDescent="0.25">
      <c r="A1110" t="s">
        <v>15</v>
      </c>
      <c r="B1110" t="s">
        <v>14</v>
      </c>
      <c r="C1110">
        <v>17</v>
      </c>
      <c r="D1110">
        <v>42</v>
      </c>
      <c r="E1110" t="b">
        <v>0</v>
      </c>
      <c r="F1110">
        <v>4.0000000000000001E-3</v>
      </c>
      <c r="G1110">
        <v>16</v>
      </c>
      <c r="H1110">
        <v>16</v>
      </c>
      <c r="I1110">
        <v>36</v>
      </c>
      <c r="J1110">
        <v>35</v>
      </c>
      <c r="K1110">
        <v>0</v>
      </c>
      <c r="L1110">
        <v>11</v>
      </c>
      <c r="M1110">
        <f t="shared" si="2322"/>
        <v>0</v>
      </c>
      <c r="N1110" t="b">
        <f t="shared" ref="N1110" si="2361">AND(MIN($F1109,$F1110,$F1111)=$F1110,MAX($H1109,$H1110,$H1111)=$H1110)</f>
        <v>1</v>
      </c>
      <c r="O1110" t="b">
        <f t="shared" ref="O1110" si="2362">AND(NOT(N1109),N1110,NOT(N1111))</f>
        <v>1</v>
      </c>
    </row>
    <row r="1111" spans="1:15" x14ac:dyDescent="0.25">
      <c r="A1111" t="s">
        <v>19</v>
      </c>
      <c r="B1111" t="s">
        <v>14</v>
      </c>
      <c r="C1111">
        <v>17</v>
      </c>
      <c r="D1111">
        <v>42</v>
      </c>
      <c r="E1111" t="b">
        <v>0</v>
      </c>
      <c r="F1111">
        <v>1.2999999999999999E-2</v>
      </c>
      <c r="G1111">
        <v>16</v>
      </c>
      <c r="H1111">
        <v>16</v>
      </c>
      <c r="I1111">
        <v>69</v>
      </c>
      <c r="J1111">
        <v>35</v>
      </c>
      <c r="K1111">
        <v>0</v>
      </c>
      <c r="L1111">
        <v>11</v>
      </c>
      <c r="M1111">
        <f t="shared" si="2322"/>
        <v>0</v>
      </c>
      <c r="N1111" t="b">
        <f t="shared" ref="N1111" si="2363">AND(MIN($F1109,$F1110,$F1111)=$F1111,MAX($H1109,$H1110,$H1111)=$H1111)</f>
        <v>0</v>
      </c>
      <c r="O1111" t="b">
        <f t="shared" ref="O1111" si="2364">AND(NOT(N1109),NOT(N1110),N1111)</f>
        <v>0</v>
      </c>
    </row>
    <row r="1112" spans="1:15" x14ac:dyDescent="0.25">
      <c r="A1112" t="s">
        <v>13</v>
      </c>
      <c r="B1112" t="s">
        <v>14</v>
      </c>
      <c r="C1112">
        <v>17</v>
      </c>
      <c r="D1112">
        <v>43</v>
      </c>
      <c r="E1112" t="b">
        <v>0</v>
      </c>
      <c r="F1112">
        <v>4.0000000000000001E-3</v>
      </c>
      <c r="G1112">
        <v>16</v>
      </c>
      <c r="H1112">
        <v>16</v>
      </c>
      <c r="I1112">
        <v>64</v>
      </c>
      <c r="J1112">
        <v>35</v>
      </c>
      <c r="K1112">
        <v>0</v>
      </c>
      <c r="L1112">
        <v>11</v>
      </c>
      <c r="M1112">
        <f t="shared" si="2322"/>
        <v>0</v>
      </c>
      <c r="N1112" t="b">
        <f t="shared" ref="N1112" si="2365">AND(MIN($F1112,$F1113,$F1114)=$F1112,MAX($H1112,$H1113,$H1114)=$H1112)</f>
        <v>1</v>
      </c>
      <c r="O1112" t="b">
        <f t="shared" ref="O1112" si="2366">AND(N1112,NOT(N1113),NOT(N1114))</f>
        <v>1</v>
      </c>
    </row>
    <row r="1113" spans="1:15" x14ac:dyDescent="0.25">
      <c r="A1113" t="s">
        <v>15</v>
      </c>
      <c r="B1113" t="s">
        <v>14</v>
      </c>
      <c r="C1113">
        <v>17</v>
      </c>
      <c r="D1113">
        <v>43</v>
      </c>
      <c r="E1113" t="b">
        <v>0</v>
      </c>
      <c r="F1113">
        <v>5.0000000000000001E-3</v>
      </c>
      <c r="G1113">
        <v>16</v>
      </c>
      <c r="H1113">
        <v>16</v>
      </c>
      <c r="I1113">
        <v>36</v>
      </c>
      <c r="J1113">
        <v>35</v>
      </c>
      <c r="K1113">
        <v>0</v>
      </c>
      <c r="L1113">
        <v>11</v>
      </c>
      <c r="M1113">
        <f t="shared" si="2322"/>
        <v>0</v>
      </c>
      <c r="N1113" t="b">
        <f t="shared" ref="N1113" si="2367">AND(MIN($F1112,$F1113,$F1114)=$F1113,MAX($H1112,$H1113,$H1114)=$H1113)</f>
        <v>0</v>
      </c>
      <c r="O1113" t="b">
        <f t="shared" ref="O1113" si="2368">AND(NOT(N1112),N1113,NOT(N1114))</f>
        <v>0</v>
      </c>
    </row>
    <row r="1114" spans="1:15" x14ac:dyDescent="0.25">
      <c r="A1114" t="s">
        <v>19</v>
      </c>
      <c r="B1114" t="s">
        <v>14</v>
      </c>
      <c r="C1114">
        <v>17</v>
      </c>
      <c r="D1114">
        <v>43</v>
      </c>
      <c r="E1114" t="b">
        <v>0</v>
      </c>
      <c r="F1114">
        <v>8.9999999999999993E-3</v>
      </c>
      <c r="G1114">
        <v>16</v>
      </c>
      <c r="H1114">
        <v>16</v>
      </c>
      <c r="I1114">
        <v>64</v>
      </c>
      <c r="J1114">
        <v>35</v>
      </c>
      <c r="K1114">
        <v>0</v>
      </c>
      <c r="L1114">
        <v>11</v>
      </c>
      <c r="M1114">
        <f t="shared" si="2322"/>
        <v>0</v>
      </c>
      <c r="N1114" t="b">
        <f t="shared" ref="N1114" si="2369">AND(MIN($F1112,$F1113,$F1114)=$F1114,MAX($H1112,$H1113,$H1114)=$H1114)</f>
        <v>0</v>
      </c>
      <c r="O1114" t="b">
        <f t="shared" ref="O1114" si="2370">AND(NOT(N1112),NOT(N1113),N1114)</f>
        <v>0</v>
      </c>
    </row>
    <row r="1115" spans="1:15" x14ac:dyDescent="0.25">
      <c r="A1115" t="s">
        <v>13</v>
      </c>
      <c r="B1115" t="s">
        <v>14</v>
      </c>
      <c r="C1115">
        <v>17</v>
      </c>
      <c r="D1115">
        <v>44</v>
      </c>
      <c r="E1115" t="b">
        <v>0</v>
      </c>
      <c r="F1115">
        <v>4.0000000000000001E-3</v>
      </c>
      <c r="G1115">
        <v>16</v>
      </c>
      <c r="H1115">
        <v>16</v>
      </c>
      <c r="I1115">
        <v>64</v>
      </c>
      <c r="J1115">
        <v>35</v>
      </c>
      <c r="K1115">
        <v>0</v>
      </c>
      <c r="L1115">
        <v>11</v>
      </c>
      <c r="M1115">
        <f t="shared" si="2322"/>
        <v>0</v>
      </c>
      <c r="N1115" t="b">
        <f t="shared" ref="N1115" si="2371">AND(MIN($F1115,$F1116,$F1117)=$F1115,MAX($H1115,$H1116,$H1117)=$H1115)</f>
        <v>1</v>
      </c>
      <c r="O1115" t="b">
        <f t="shared" ref="O1115" si="2372">AND(N1115,NOT(N1116),NOT(N1117))</f>
        <v>1</v>
      </c>
    </row>
    <row r="1116" spans="1:15" x14ac:dyDescent="0.25">
      <c r="A1116" t="s">
        <v>15</v>
      </c>
      <c r="B1116" t="s">
        <v>14</v>
      </c>
      <c r="C1116">
        <v>17</v>
      </c>
      <c r="D1116">
        <v>44</v>
      </c>
      <c r="E1116" t="b">
        <v>0</v>
      </c>
      <c r="F1116">
        <v>7.0000000000000001E-3</v>
      </c>
      <c r="G1116">
        <v>16</v>
      </c>
      <c r="H1116">
        <v>16</v>
      </c>
      <c r="I1116">
        <v>36</v>
      </c>
      <c r="J1116">
        <v>35</v>
      </c>
      <c r="K1116">
        <v>0</v>
      </c>
      <c r="L1116">
        <v>11</v>
      </c>
      <c r="M1116">
        <f t="shared" si="2322"/>
        <v>0</v>
      </c>
      <c r="N1116" t="b">
        <f t="shared" ref="N1116" si="2373">AND(MIN($F1115,$F1116,$F1117)=$F1116,MAX($H1115,$H1116,$H1117)=$H1116)</f>
        <v>0</v>
      </c>
      <c r="O1116" t="b">
        <f t="shared" ref="O1116" si="2374">AND(NOT(N1115),N1116,NOT(N1117))</f>
        <v>0</v>
      </c>
    </row>
    <row r="1117" spans="1:15" x14ac:dyDescent="0.25">
      <c r="A1117" t="s">
        <v>19</v>
      </c>
      <c r="B1117" t="s">
        <v>14</v>
      </c>
      <c r="C1117">
        <v>17</v>
      </c>
      <c r="D1117">
        <v>44</v>
      </c>
      <c r="E1117" t="b">
        <v>0</v>
      </c>
      <c r="F1117">
        <v>2.5999999999999999E-2</v>
      </c>
      <c r="G1117">
        <v>16</v>
      </c>
      <c r="H1117">
        <v>16</v>
      </c>
      <c r="I1117">
        <v>64</v>
      </c>
      <c r="J1117">
        <v>35</v>
      </c>
      <c r="K1117">
        <v>0</v>
      </c>
      <c r="L1117">
        <v>11</v>
      </c>
      <c r="M1117">
        <f t="shared" si="2322"/>
        <v>0</v>
      </c>
      <c r="N1117" t="b">
        <f t="shared" ref="N1117" si="2375">AND(MIN($F1115,$F1116,$F1117)=$F1117,MAX($H1115,$H1116,$H1117)=$H1117)</f>
        <v>0</v>
      </c>
      <c r="O1117" t="b">
        <f t="shared" ref="O1117" si="2376">AND(NOT(N1115),NOT(N1116),N1117)</f>
        <v>0</v>
      </c>
    </row>
    <row r="1118" spans="1:15" x14ac:dyDescent="0.25">
      <c r="A1118" t="s">
        <v>13</v>
      </c>
      <c r="B1118" t="s">
        <v>14</v>
      </c>
      <c r="C1118">
        <v>17</v>
      </c>
      <c r="D1118">
        <v>45</v>
      </c>
      <c r="E1118" t="b">
        <v>0</v>
      </c>
      <c r="F1118">
        <v>3.0000000000000001E-3</v>
      </c>
      <c r="G1118">
        <v>16</v>
      </c>
      <c r="H1118">
        <v>16</v>
      </c>
      <c r="I1118">
        <v>64</v>
      </c>
      <c r="J1118">
        <v>35</v>
      </c>
      <c r="K1118">
        <v>0</v>
      </c>
      <c r="L1118">
        <v>11</v>
      </c>
      <c r="M1118">
        <f t="shared" si="2322"/>
        <v>0</v>
      </c>
      <c r="N1118" t="b">
        <f t="shared" ref="N1118" si="2377">AND(MIN($F1118,$F1119,$F1120)=$F1118,MAX($H1118,$H1119,$H1120)=$H1118)</f>
        <v>1</v>
      </c>
      <c r="O1118" t="b">
        <f t="shared" ref="O1118" si="2378">AND(N1118,NOT(N1119),NOT(N1120))</f>
        <v>0</v>
      </c>
    </row>
    <row r="1119" spans="1:15" x14ac:dyDescent="0.25">
      <c r="A1119" t="s">
        <v>15</v>
      </c>
      <c r="B1119" t="s">
        <v>14</v>
      </c>
      <c r="C1119">
        <v>17</v>
      </c>
      <c r="D1119">
        <v>45</v>
      </c>
      <c r="E1119" t="b">
        <v>0</v>
      </c>
      <c r="F1119">
        <v>3.0000000000000001E-3</v>
      </c>
      <c r="G1119">
        <v>16</v>
      </c>
      <c r="H1119">
        <v>16</v>
      </c>
      <c r="I1119">
        <v>36</v>
      </c>
      <c r="J1119">
        <v>35</v>
      </c>
      <c r="K1119">
        <v>0</v>
      </c>
      <c r="L1119">
        <v>11</v>
      </c>
      <c r="M1119">
        <f t="shared" si="2322"/>
        <v>0</v>
      </c>
      <c r="N1119" t="b">
        <f t="shared" ref="N1119" si="2379">AND(MIN($F1118,$F1119,$F1120)=$F1119,MAX($H1118,$H1119,$H1120)=$H1119)</f>
        <v>1</v>
      </c>
      <c r="O1119" t="b">
        <f t="shared" ref="O1119" si="2380">AND(NOT(N1118),N1119,NOT(N1120))</f>
        <v>0</v>
      </c>
    </row>
    <row r="1120" spans="1:15" x14ac:dyDescent="0.25">
      <c r="A1120" t="s">
        <v>19</v>
      </c>
      <c r="B1120" t="s">
        <v>14</v>
      </c>
      <c r="C1120">
        <v>17</v>
      </c>
      <c r="D1120">
        <v>45</v>
      </c>
      <c r="E1120" t="b">
        <v>0</v>
      </c>
      <c r="F1120">
        <v>1.2999999999999999E-2</v>
      </c>
      <c r="G1120">
        <v>16</v>
      </c>
      <c r="H1120">
        <v>16</v>
      </c>
      <c r="I1120">
        <v>64</v>
      </c>
      <c r="J1120">
        <v>35</v>
      </c>
      <c r="K1120">
        <v>0</v>
      </c>
      <c r="L1120">
        <v>11</v>
      </c>
      <c r="M1120">
        <f t="shared" si="2322"/>
        <v>0</v>
      </c>
      <c r="N1120" t="b">
        <f t="shared" ref="N1120" si="2381">AND(MIN($F1118,$F1119,$F1120)=$F1120,MAX($H1118,$H1119,$H1120)=$H1120)</f>
        <v>0</v>
      </c>
      <c r="O1120" t="b">
        <f t="shared" ref="O1120" si="2382">AND(NOT(N1118),NOT(N1119),N1120)</f>
        <v>0</v>
      </c>
    </row>
    <row r="1121" spans="1:15" x14ac:dyDescent="0.25">
      <c r="A1121" t="s">
        <v>13</v>
      </c>
      <c r="B1121" t="s">
        <v>14</v>
      </c>
      <c r="C1121">
        <v>17</v>
      </c>
      <c r="D1121">
        <v>46</v>
      </c>
      <c r="E1121" t="b">
        <v>0</v>
      </c>
      <c r="F1121">
        <v>8.9999999999999993E-3</v>
      </c>
      <c r="G1121">
        <v>16</v>
      </c>
      <c r="H1121">
        <v>16</v>
      </c>
      <c r="I1121">
        <v>71</v>
      </c>
      <c r="J1121">
        <v>35</v>
      </c>
      <c r="K1121">
        <v>0</v>
      </c>
      <c r="L1121">
        <v>11</v>
      </c>
      <c r="M1121">
        <f t="shared" si="2322"/>
        <v>0</v>
      </c>
      <c r="N1121" t="b">
        <f t="shared" ref="N1121" si="2383">AND(MIN($F1121,$F1122,$F1123)=$F1121,MAX($H1121,$H1122,$H1123)=$H1121)</f>
        <v>0</v>
      </c>
      <c r="O1121" t="b">
        <f t="shared" ref="O1121" si="2384">AND(N1121,NOT(N1122),NOT(N1123))</f>
        <v>0</v>
      </c>
    </row>
    <row r="1122" spans="1:15" x14ac:dyDescent="0.25">
      <c r="A1122" t="s">
        <v>15</v>
      </c>
      <c r="B1122" t="s">
        <v>14</v>
      </c>
      <c r="C1122">
        <v>17</v>
      </c>
      <c r="D1122">
        <v>46</v>
      </c>
      <c r="E1122" t="b">
        <v>0</v>
      </c>
      <c r="F1122">
        <v>4.0000000000000001E-3</v>
      </c>
      <c r="G1122">
        <v>16</v>
      </c>
      <c r="H1122">
        <v>16</v>
      </c>
      <c r="I1122">
        <v>36</v>
      </c>
      <c r="J1122">
        <v>35</v>
      </c>
      <c r="K1122">
        <v>0</v>
      </c>
      <c r="L1122">
        <v>11</v>
      </c>
      <c r="M1122">
        <f t="shared" si="2322"/>
        <v>0</v>
      </c>
      <c r="N1122" t="b">
        <f t="shared" ref="N1122" si="2385">AND(MIN($F1121,$F1122,$F1123)=$F1122,MAX($H1121,$H1122,$H1123)=$H1122)</f>
        <v>1</v>
      </c>
      <c r="O1122" t="b">
        <f t="shared" ref="O1122" si="2386">AND(NOT(N1121),N1122,NOT(N1123))</f>
        <v>1</v>
      </c>
    </row>
    <row r="1123" spans="1:15" x14ac:dyDescent="0.25">
      <c r="A1123" t="s">
        <v>19</v>
      </c>
      <c r="B1123" t="s">
        <v>14</v>
      </c>
      <c r="C1123">
        <v>17</v>
      </c>
      <c r="D1123">
        <v>46</v>
      </c>
      <c r="E1123" t="b">
        <v>0</v>
      </c>
      <c r="F1123">
        <v>8.9999999999999993E-3</v>
      </c>
      <c r="G1123">
        <v>16</v>
      </c>
      <c r="H1123">
        <v>16</v>
      </c>
      <c r="I1123">
        <v>71</v>
      </c>
      <c r="J1123">
        <v>35</v>
      </c>
      <c r="K1123">
        <v>0</v>
      </c>
      <c r="L1123">
        <v>11</v>
      </c>
      <c r="M1123">
        <f t="shared" si="2322"/>
        <v>0</v>
      </c>
      <c r="N1123" t="b">
        <f t="shared" ref="N1123" si="2387">AND(MIN($F1121,$F1122,$F1123)=$F1123,MAX($H1121,$H1122,$H1123)=$H1123)</f>
        <v>0</v>
      </c>
      <c r="O1123" t="b">
        <f t="shared" ref="O1123" si="2388">AND(NOT(N1121),NOT(N1122),N1123)</f>
        <v>0</v>
      </c>
    </row>
    <row r="1124" spans="1:15" x14ac:dyDescent="0.25">
      <c r="A1124" t="s">
        <v>13</v>
      </c>
      <c r="B1124" t="s">
        <v>14</v>
      </c>
      <c r="C1124">
        <v>17</v>
      </c>
      <c r="D1124">
        <v>47</v>
      </c>
      <c r="E1124" t="b">
        <v>0</v>
      </c>
      <c r="F1124">
        <v>6.0000000000000001E-3</v>
      </c>
      <c r="G1124">
        <v>16</v>
      </c>
      <c r="H1124">
        <v>16</v>
      </c>
      <c r="I1124">
        <v>64</v>
      </c>
      <c r="J1124">
        <v>35</v>
      </c>
      <c r="K1124">
        <v>0</v>
      </c>
      <c r="L1124">
        <v>11</v>
      </c>
      <c r="M1124">
        <f t="shared" si="2322"/>
        <v>0</v>
      </c>
      <c r="N1124" t="b">
        <f t="shared" ref="N1124" si="2389">AND(MIN($F1124,$F1125,$F1126)=$F1124,MAX($H1124,$H1125,$H1126)=$H1124)</f>
        <v>0</v>
      </c>
      <c r="O1124" t="b">
        <f t="shared" ref="O1124" si="2390">AND(N1124,NOT(N1125),NOT(N1126))</f>
        <v>0</v>
      </c>
    </row>
    <row r="1125" spans="1:15" x14ac:dyDescent="0.25">
      <c r="A1125" t="s">
        <v>15</v>
      </c>
      <c r="B1125" t="s">
        <v>14</v>
      </c>
      <c r="C1125">
        <v>17</v>
      </c>
      <c r="D1125">
        <v>47</v>
      </c>
      <c r="E1125" t="b">
        <v>0</v>
      </c>
      <c r="F1125">
        <v>3.0000000000000001E-3</v>
      </c>
      <c r="G1125">
        <v>16</v>
      </c>
      <c r="H1125">
        <v>16</v>
      </c>
      <c r="I1125">
        <v>36</v>
      </c>
      <c r="J1125">
        <v>35</v>
      </c>
      <c r="K1125">
        <v>0</v>
      </c>
      <c r="L1125">
        <v>11</v>
      </c>
      <c r="M1125">
        <f t="shared" si="2322"/>
        <v>0</v>
      </c>
      <c r="N1125" t="b">
        <f t="shared" ref="N1125" si="2391">AND(MIN($F1124,$F1125,$F1126)=$F1125,MAX($H1124,$H1125,$H1126)=$H1125)</f>
        <v>1</v>
      </c>
      <c r="O1125" t="b">
        <f t="shared" ref="O1125" si="2392">AND(NOT(N1124),N1125,NOT(N1126))</f>
        <v>1</v>
      </c>
    </row>
    <row r="1126" spans="1:15" x14ac:dyDescent="0.25">
      <c r="A1126" t="s">
        <v>19</v>
      </c>
      <c r="B1126" t="s">
        <v>14</v>
      </c>
      <c r="C1126">
        <v>17</v>
      </c>
      <c r="D1126">
        <v>47</v>
      </c>
      <c r="E1126" t="b">
        <v>0</v>
      </c>
      <c r="F1126">
        <v>8.0000000000000002E-3</v>
      </c>
      <c r="G1126">
        <v>16</v>
      </c>
      <c r="H1126">
        <v>16</v>
      </c>
      <c r="I1126">
        <v>64</v>
      </c>
      <c r="J1126">
        <v>35</v>
      </c>
      <c r="K1126">
        <v>0</v>
      </c>
      <c r="L1126">
        <v>11</v>
      </c>
      <c r="M1126">
        <f t="shared" si="2322"/>
        <v>0</v>
      </c>
      <c r="N1126" t="b">
        <f t="shared" ref="N1126" si="2393">AND(MIN($F1124,$F1125,$F1126)=$F1126,MAX($H1124,$H1125,$H1126)=$H1126)</f>
        <v>0</v>
      </c>
      <c r="O1126" t="b">
        <f t="shared" ref="O1126" si="2394">AND(NOT(N1124),NOT(N1125),N1126)</f>
        <v>0</v>
      </c>
    </row>
    <row r="1127" spans="1:15" x14ac:dyDescent="0.25">
      <c r="A1127" t="s">
        <v>13</v>
      </c>
      <c r="B1127" t="s">
        <v>14</v>
      </c>
      <c r="C1127">
        <v>17</v>
      </c>
      <c r="D1127">
        <v>48</v>
      </c>
      <c r="E1127" t="b">
        <v>0</v>
      </c>
      <c r="F1127">
        <v>4.0000000000000001E-3</v>
      </c>
      <c r="G1127">
        <v>16</v>
      </c>
      <c r="H1127">
        <v>16</v>
      </c>
      <c r="I1127">
        <v>69</v>
      </c>
      <c r="J1127">
        <v>37</v>
      </c>
      <c r="K1127">
        <v>1</v>
      </c>
      <c r="L1127">
        <v>12</v>
      </c>
      <c r="M1127">
        <f t="shared" si="2322"/>
        <v>0</v>
      </c>
      <c r="N1127" t="b">
        <f t="shared" ref="N1127" si="2395">AND(MIN($F1127,$F1128,$F1129)=$F1127,MAX($H1127,$H1128,$H1129)=$H1127)</f>
        <v>1</v>
      </c>
      <c r="O1127" t="b">
        <f t="shared" ref="O1127" si="2396">AND(N1127,NOT(N1128),NOT(N1129))</f>
        <v>0</v>
      </c>
    </row>
    <row r="1128" spans="1:15" x14ac:dyDescent="0.25">
      <c r="A1128" t="s">
        <v>15</v>
      </c>
      <c r="B1128" t="s">
        <v>14</v>
      </c>
      <c r="C1128">
        <v>17</v>
      </c>
      <c r="D1128">
        <v>48</v>
      </c>
      <c r="E1128" t="b">
        <v>0</v>
      </c>
      <c r="F1128">
        <v>7.0000000000000001E-3</v>
      </c>
      <c r="G1128">
        <v>16</v>
      </c>
      <c r="H1128">
        <v>16</v>
      </c>
      <c r="I1128">
        <v>39</v>
      </c>
      <c r="J1128">
        <v>37</v>
      </c>
      <c r="K1128">
        <v>1</v>
      </c>
      <c r="L1128">
        <v>12</v>
      </c>
      <c r="M1128">
        <f t="shared" si="2322"/>
        <v>0</v>
      </c>
      <c r="N1128" t="b">
        <f t="shared" ref="N1128" si="2397">AND(MIN($F1127,$F1128,$F1129)=$F1128,MAX($H1127,$H1128,$H1129)=$H1128)</f>
        <v>0</v>
      </c>
      <c r="O1128" t="b">
        <f t="shared" ref="O1128" si="2398">AND(NOT(N1127),N1128,NOT(N1129))</f>
        <v>0</v>
      </c>
    </row>
    <row r="1129" spans="1:15" x14ac:dyDescent="0.25">
      <c r="A1129" t="s">
        <v>19</v>
      </c>
      <c r="B1129" t="s">
        <v>14</v>
      </c>
      <c r="C1129">
        <v>17</v>
      </c>
      <c r="D1129">
        <v>48</v>
      </c>
      <c r="E1129" t="b">
        <v>0</v>
      </c>
      <c r="F1129">
        <v>4.0000000000000001E-3</v>
      </c>
      <c r="G1129">
        <v>16</v>
      </c>
      <c r="H1129">
        <v>16</v>
      </c>
      <c r="I1129">
        <v>69</v>
      </c>
      <c r="J1129">
        <v>37</v>
      </c>
      <c r="K1129">
        <v>1</v>
      </c>
      <c r="L1129">
        <v>12</v>
      </c>
      <c r="M1129">
        <f t="shared" si="2322"/>
        <v>0</v>
      </c>
      <c r="N1129" t="b">
        <f t="shared" ref="N1129" si="2399">AND(MIN($F1127,$F1128,$F1129)=$F1129,MAX($H1127,$H1128,$H1129)=$H1129)</f>
        <v>1</v>
      </c>
      <c r="O1129" t="b">
        <f t="shared" ref="O1129" si="2400">AND(NOT(N1127),NOT(N1128),N1129)</f>
        <v>0</v>
      </c>
    </row>
    <row r="1130" spans="1:15" x14ac:dyDescent="0.25">
      <c r="A1130" t="s">
        <v>13</v>
      </c>
      <c r="B1130" t="s">
        <v>14</v>
      </c>
      <c r="C1130">
        <v>17</v>
      </c>
      <c r="D1130">
        <v>49</v>
      </c>
      <c r="E1130" t="b">
        <v>0</v>
      </c>
      <c r="F1130">
        <v>5.0000000000000001E-3</v>
      </c>
      <c r="G1130">
        <v>16</v>
      </c>
      <c r="H1130">
        <v>16</v>
      </c>
      <c r="I1130">
        <v>69</v>
      </c>
      <c r="J1130">
        <v>35</v>
      </c>
      <c r="K1130">
        <v>0</v>
      </c>
      <c r="L1130">
        <v>11</v>
      </c>
      <c r="M1130">
        <f t="shared" si="2322"/>
        <v>0</v>
      </c>
      <c r="N1130" t="b">
        <f t="shared" ref="N1130" si="2401">AND(MIN($F1130,$F1131,$F1132)=$F1130,MAX($H1130,$H1131,$H1132)=$H1130)</f>
        <v>1</v>
      </c>
      <c r="O1130" t="b">
        <f t="shared" ref="O1130" si="2402">AND(N1130,NOT(N1131),NOT(N1132))</f>
        <v>0</v>
      </c>
    </row>
    <row r="1131" spans="1:15" x14ac:dyDescent="0.25">
      <c r="A1131" t="s">
        <v>15</v>
      </c>
      <c r="B1131" t="s">
        <v>14</v>
      </c>
      <c r="C1131">
        <v>17</v>
      </c>
      <c r="D1131">
        <v>49</v>
      </c>
      <c r="E1131" t="b">
        <v>0</v>
      </c>
      <c r="F1131">
        <v>6.0000000000000001E-3</v>
      </c>
      <c r="G1131">
        <v>16</v>
      </c>
      <c r="H1131">
        <v>16</v>
      </c>
      <c r="I1131">
        <v>36</v>
      </c>
      <c r="J1131">
        <v>35</v>
      </c>
      <c r="K1131">
        <v>0</v>
      </c>
      <c r="L1131">
        <v>11</v>
      </c>
      <c r="M1131">
        <f t="shared" si="2322"/>
        <v>0</v>
      </c>
      <c r="N1131" t="b">
        <f t="shared" ref="N1131" si="2403">AND(MIN($F1130,$F1131,$F1132)=$F1131,MAX($H1130,$H1131,$H1132)=$H1131)</f>
        <v>0</v>
      </c>
      <c r="O1131" t="b">
        <f t="shared" ref="O1131" si="2404">AND(NOT(N1130),N1131,NOT(N1132))</f>
        <v>0</v>
      </c>
    </row>
    <row r="1132" spans="1:15" x14ac:dyDescent="0.25">
      <c r="A1132" t="s">
        <v>19</v>
      </c>
      <c r="B1132" t="s">
        <v>14</v>
      </c>
      <c r="C1132">
        <v>17</v>
      </c>
      <c r="D1132">
        <v>49</v>
      </c>
      <c r="E1132" t="b">
        <v>0</v>
      </c>
      <c r="F1132">
        <v>5.0000000000000001E-3</v>
      </c>
      <c r="G1132">
        <v>16</v>
      </c>
      <c r="H1132">
        <v>16</v>
      </c>
      <c r="I1132">
        <v>69</v>
      </c>
      <c r="J1132">
        <v>35</v>
      </c>
      <c r="K1132">
        <v>0</v>
      </c>
      <c r="L1132">
        <v>11</v>
      </c>
      <c r="M1132">
        <f t="shared" si="2322"/>
        <v>0</v>
      </c>
      <c r="N1132" t="b">
        <f t="shared" ref="N1132" si="2405">AND(MIN($F1130,$F1131,$F1132)=$F1132,MAX($H1130,$H1131,$H1132)=$H1132)</f>
        <v>1</v>
      </c>
      <c r="O1132" t="b">
        <f t="shared" ref="O1132" si="2406">AND(NOT(N1130),NOT(N1131),N1132)</f>
        <v>0</v>
      </c>
    </row>
    <row r="1133" spans="1:15" x14ac:dyDescent="0.25">
      <c r="A1133" t="s">
        <v>13</v>
      </c>
      <c r="B1133" t="s">
        <v>14</v>
      </c>
      <c r="C1133">
        <v>17</v>
      </c>
      <c r="D1133">
        <v>4</v>
      </c>
      <c r="E1133" t="b">
        <v>0</v>
      </c>
      <c r="F1133">
        <v>5.8410000000000002</v>
      </c>
      <c r="G1133">
        <v>16</v>
      </c>
      <c r="H1133">
        <v>16</v>
      </c>
      <c r="I1133">
        <v>730166</v>
      </c>
      <c r="J1133">
        <v>398612</v>
      </c>
      <c r="K1133">
        <v>199287</v>
      </c>
      <c r="L1133">
        <v>17</v>
      </c>
      <c r="M1133">
        <f t="shared" si="2322"/>
        <v>0</v>
      </c>
      <c r="N1133" t="b">
        <f t="shared" ref="N1133" si="2407">AND(MIN($F1133,$F1134,$F1135)=$F1133,MAX($H1133,$H1134,$H1135)=$H1133)</f>
        <v>0</v>
      </c>
      <c r="O1133" t="b">
        <f t="shared" ref="O1133" si="2408">AND(N1133,NOT(N1134),NOT(N1135))</f>
        <v>0</v>
      </c>
    </row>
    <row r="1134" spans="1:15" x14ac:dyDescent="0.25">
      <c r="A1134" t="s">
        <v>15</v>
      </c>
      <c r="B1134" t="s">
        <v>14</v>
      </c>
      <c r="C1134">
        <v>17</v>
      </c>
      <c r="D1134">
        <v>4</v>
      </c>
      <c r="E1134" t="b">
        <v>0</v>
      </c>
      <c r="F1134">
        <v>2.6179999999999999</v>
      </c>
      <c r="G1134">
        <v>16</v>
      </c>
      <c r="H1134">
        <v>16</v>
      </c>
      <c r="I1134">
        <v>411394</v>
      </c>
      <c r="J1134">
        <v>398612</v>
      </c>
      <c r="K1134">
        <v>199287</v>
      </c>
      <c r="L1134">
        <v>17</v>
      </c>
      <c r="M1134">
        <f t="shared" si="2322"/>
        <v>0</v>
      </c>
      <c r="N1134" t="b">
        <f t="shared" ref="N1134" si="2409">AND(MIN($F1133,$F1134,$F1135)=$F1134,MAX($H1133,$H1134,$H1135)=$H1134)</f>
        <v>1</v>
      </c>
      <c r="O1134" t="b">
        <f t="shared" ref="O1134" si="2410">AND(NOT(N1133),N1134,NOT(N1135))</f>
        <v>1</v>
      </c>
    </row>
    <row r="1135" spans="1:15" x14ac:dyDescent="0.25">
      <c r="A1135" t="s">
        <v>19</v>
      </c>
      <c r="B1135" t="s">
        <v>14</v>
      </c>
      <c r="C1135">
        <v>17</v>
      </c>
      <c r="D1135">
        <v>4</v>
      </c>
      <c r="E1135" t="b">
        <v>0</v>
      </c>
      <c r="F1135">
        <v>6.5250000000000004</v>
      </c>
      <c r="G1135">
        <v>16</v>
      </c>
      <c r="H1135">
        <v>16</v>
      </c>
      <c r="I1135">
        <v>730166</v>
      </c>
      <c r="J1135">
        <v>398612</v>
      </c>
      <c r="K1135">
        <v>199287</v>
      </c>
      <c r="L1135">
        <v>17</v>
      </c>
      <c r="M1135">
        <f t="shared" si="2322"/>
        <v>0</v>
      </c>
      <c r="N1135" t="b">
        <f t="shared" ref="N1135" si="2411">AND(MIN($F1133,$F1134,$F1135)=$F1135,MAX($H1133,$H1134,$H1135)=$H1135)</f>
        <v>0</v>
      </c>
      <c r="O1135" t="b">
        <f t="shared" ref="O1135" si="2412">AND(NOT(N1133),NOT(N1134),N1135)</f>
        <v>0</v>
      </c>
    </row>
    <row r="1136" spans="1:15" x14ac:dyDescent="0.25">
      <c r="A1136" t="s">
        <v>13</v>
      </c>
      <c r="B1136" t="s">
        <v>14</v>
      </c>
      <c r="C1136">
        <v>17</v>
      </c>
      <c r="D1136">
        <v>50</v>
      </c>
      <c r="E1136" t="b">
        <v>0</v>
      </c>
      <c r="F1136">
        <v>6.0000000000000001E-3</v>
      </c>
      <c r="G1136">
        <v>16</v>
      </c>
      <c r="H1136">
        <v>16</v>
      </c>
      <c r="I1136">
        <v>68</v>
      </c>
      <c r="J1136">
        <v>35</v>
      </c>
      <c r="K1136">
        <v>0</v>
      </c>
      <c r="L1136">
        <v>11</v>
      </c>
      <c r="M1136">
        <f t="shared" si="2322"/>
        <v>0</v>
      </c>
      <c r="N1136" t="b">
        <f t="shared" ref="N1136" si="2413">AND(MIN($F1136,$F1137,$F1138)=$F1136,MAX($H1136,$H1137,$H1138)=$H1136)</f>
        <v>0</v>
      </c>
      <c r="O1136" t="b">
        <f t="shared" ref="O1136" si="2414">AND(N1136,NOT(N1137),NOT(N1138))</f>
        <v>0</v>
      </c>
    </row>
    <row r="1137" spans="1:15" x14ac:dyDescent="0.25">
      <c r="A1137" t="s">
        <v>15</v>
      </c>
      <c r="B1137" t="s">
        <v>14</v>
      </c>
      <c r="C1137">
        <v>17</v>
      </c>
      <c r="D1137">
        <v>50</v>
      </c>
      <c r="E1137" t="b">
        <v>0</v>
      </c>
      <c r="F1137">
        <v>5.0000000000000001E-3</v>
      </c>
      <c r="G1137">
        <v>16</v>
      </c>
      <c r="H1137">
        <v>16</v>
      </c>
      <c r="I1137">
        <v>36</v>
      </c>
      <c r="J1137">
        <v>35</v>
      </c>
      <c r="K1137">
        <v>0</v>
      </c>
      <c r="L1137">
        <v>11</v>
      </c>
      <c r="M1137">
        <f t="shared" si="2322"/>
        <v>0</v>
      </c>
      <c r="N1137" t="b">
        <f t="shared" ref="N1137" si="2415">AND(MIN($F1136,$F1137,$F1138)=$F1137,MAX($H1136,$H1137,$H1138)=$H1137)</f>
        <v>0</v>
      </c>
      <c r="O1137" t="b">
        <f t="shared" ref="O1137" si="2416">AND(NOT(N1136),N1137,NOT(N1138))</f>
        <v>0</v>
      </c>
    </row>
    <row r="1138" spans="1:15" x14ac:dyDescent="0.25">
      <c r="A1138" t="s">
        <v>19</v>
      </c>
      <c r="B1138" t="s">
        <v>14</v>
      </c>
      <c r="C1138">
        <v>17</v>
      </c>
      <c r="D1138">
        <v>50</v>
      </c>
      <c r="E1138" t="b">
        <v>0</v>
      </c>
      <c r="F1138">
        <v>4.0000000000000001E-3</v>
      </c>
      <c r="G1138">
        <v>16</v>
      </c>
      <c r="H1138">
        <v>16</v>
      </c>
      <c r="I1138">
        <v>68</v>
      </c>
      <c r="J1138">
        <v>35</v>
      </c>
      <c r="K1138">
        <v>0</v>
      </c>
      <c r="L1138">
        <v>11</v>
      </c>
      <c r="M1138">
        <f t="shared" si="2322"/>
        <v>0</v>
      </c>
      <c r="N1138" t="b">
        <f t="shared" ref="N1138" si="2417">AND(MIN($F1136,$F1137,$F1138)=$F1138,MAX($H1136,$H1137,$H1138)=$H1138)</f>
        <v>1</v>
      </c>
      <c r="O1138" t="b">
        <f t="shared" ref="O1138" si="2418">AND(NOT(N1136),NOT(N1137),N1138)</f>
        <v>1</v>
      </c>
    </row>
    <row r="1139" spans="1:15" x14ac:dyDescent="0.25">
      <c r="A1139" t="s">
        <v>13</v>
      </c>
      <c r="B1139" t="s">
        <v>14</v>
      </c>
      <c r="C1139">
        <v>17</v>
      </c>
      <c r="D1139">
        <v>5</v>
      </c>
      <c r="E1139" t="b">
        <v>0</v>
      </c>
      <c r="F1139">
        <v>5.0000000000000001E-3</v>
      </c>
      <c r="G1139">
        <v>16</v>
      </c>
      <c r="H1139">
        <v>16</v>
      </c>
      <c r="I1139">
        <v>75</v>
      </c>
      <c r="J1139">
        <v>40</v>
      </c>
      <c r="K1139">
        <v>0</v>
      </c>
      <c r="L1139">
        <v>14</v>
      </c>
      <c r="M1139">
        <f t="shared" si="2322"/>
        <v>0</v>
      </c>
      <c r="N1139" t="b">
        <f t="shared" ref="N1139" si="2419">AND(MIN($F1139,$F1140,$F1141)=$F1139,MAX($H1139,$H1140,$H1141)=$H1139)</f>
        <v>0</v>
      </c>
      <c r="O1139" t="b">
        <f t="shared" ref="O1139" si="2420">AND(N1139,NOT(N1140),NOT(N1141))</f>
        <v>0</v>
      </c>
    </row>
    <row r="1140" spans="1:15" x14ac:dyDescent="0.25">
      <c r="A1140" t="s">
        <v>15</v>
      </c>
      <c r="B1140" t="s">
        <v>14</v>
      </c>
      <c r="C1140">
        <v>17</v>
      </c>
      <c r="D1140">
        <v>5</v>
      </c>
      <c r="E1140" t="b">
        <v>0</v>
      </c>
      <c r="F1140">
        <v>4.0000000000000001E-3</v>
      </c>
      <c r="G1140">
        <v>16</v>
      </c>
      <c r="H1140">
        <v>16</v>
      </c>
      <c r="I1140">
        <v>42</v>
      </c>
      <c r="J1140">
        <v>40</v>
      </c>
      <c r="K1140">
        <v>0</v>
      </c>
      <c r="L1140">
        <v>14</v>
      </c>
      <c r="M1140">
        <f t="shared" si="2322"/>
        <v>0</v>
      </c>
      <c r="N1140" t="b">
        <f t="shared" ref="N1140" si="2421">AND(MIN($F1139,$F1140,$F1141)=$F1140,MAX($H1139,$H1140,$H1141)=$H1140)</f>
        <v>1</v>
      </c>
      <c r="O1140" t="b">
        <f t="shared" ref="O1140" si="2422">AND(NOT(N1139),N1140,NOT(N1141))</f>
        <v>1</v>
      </c>
    </row>
    <row r="1141" spans="1:15" x14ac:dyDescent="0.25">
      <c r="A1141" t="s">
        <v>19</v>
      </c>
      <c r="B1141" t="s">
        <v>14</v>
      </c>
      <c r="C1141">
        <v>17</v>
      </c>
      <c r="D1141">
        <v>5</v>
      </c>
      <c r="E1141" t="b">
        <v>0</v>
      </c>
      <c r="F1141">
        <v>1.2999999999999999E-2</v>
      </c>
      <c r="G1141">
        <v>16</v>
      </c>
      <c r="H1141">
        <v>16</v>
      </c>
      <c r="I1141">
        <v>75</v>
      </c>
      <c r="J1141">
        <v>40</v>
      </c>
      <c r="K1141">
        <v>0</v>
      </c>
      <c r="L1141">
        <v>14</v>
      </c>
      <c r="M1141">
        <f t="shared" si="2322"/>
        <v>0</v>
      </c>
      <c r="N1141" t="b">
        <f t="shared" ref="N1141" si="2423">AND(MIN($F1139,$F1140,$F1141)=$F1141,MAX($H1139,$H1140,$H1141)=$H1141)</f>
        <v>0</v>
      </c>
      <c r="O1141" t="b">
        <f t="shared" ref="O1141" si="2424">AND(NOT(N1139),NOT(N1140),N1141)</f>
        <v>0</v>
      </c>
    </row>
    <row r="1142" spans="1:15" x14ac:dyDescent="0.25">
      <c r="A1142" t="s">
        <v>13</v>
      </c>
      <c r="B1142" t="s">
        <v>14</v>
      </c>
      <c r="C1142">
        <v>17</v>
      </c>
      <c r="D1142">
        <v>6</v>
      </c>
      <c r="E1142" t="b">
        <v>0</v>
      </c>
      <c r="F1142">
        <v>1E-3</v>
      </c>
      <c r="G1142">
        <v>16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f t="shared" si="2322"/>
        <v>16</v>
      </c>
      <c r="N1142" t="b">
        <f t="shared" ref="N1142" si="2425">AND(MIN($F1142,$F1143,$F1144)=$F1142,MAX($H1142,$H1143,$H1144)=$H1142)</f>
        <v>1</v>
      </c>
      <c r="O1142" t="b">
        <f t="shared" ref="O1142" si="2426">AND(N1142,NOT(N1143),NOT(N1144))</f>
        <v>0</v>
      </c>
    </row>
    <row r="1143" spans="1:15" x14ac:dyDescent="0.25">
      <c r="A1143" t="s">
        <v>15</v>
      </c>
      <c r="B1143" t="s">
        <v>14</v>
      </c>
      <c r="C1143">
        <v>17</v>
      </c>
      <c r="D1143">
        <v>6</v>
      </c>
      <c r="E1143" t="b">
        <v>0</v>
      </c>
      <c r="F1143">
        <v>2E-3</v>
      </c>
      <c r="G1143">
        <v>16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f t="shared" si="2322"/>
        <v>16</v>
      </c>
      <c r="N1143" t="b">
        <f t="shared" ref="N1143" si="2427">AND(MIN($F1142,$F1143,$F1144)=$F1143,MAX($H1142,$H1143,$H1144)=$H1143)</f>
        <v>0</v>
      </c>
      <c r="O1143" t="b">
        <f t="shared" ref="O1143" si="2428">AND(NOT(N1142),N1143,NOT(N1144))</f>
        <v>0</v>
      </c>
    </row>
    <row r="1144" spans="1:15" x14ac:dyDescent="0.25">
      <c r="A1144" t="s">
        <v>19</v>
      </c>
      <c r="B1144" t="s">
        <v>14</v>
      </c>
      <c r="C1144">
        <v>17</v>
      </c>
      <c r="D1144">
        <v>6</v>
      </c>
      <c r="E1144" t="b">
        <v>0</v>
      </c>
      <c r="F1144">
        <v>1E-3</v>
      </c>
      <c r="G1144">
        <v>16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f t="shared" si="2322"/>
        <v>16</v>
      </c>
      <c r="N1144" t="b">
        <f t="shared" ref="N1144" si="2429">AND(MIN($F1142,$F1143,$F1144)=$F1144,MAX($H1142,$H1143,$H1144)=$H1144)</f>
        <v>1</v>
      </c>
      <c r="O1144" t="b">
        <f t="shared" ref="O1144" si="2430">AND(NOT(N1142),NOT(N1143),N1144)</f>
        <v>0</v>
      </c>
    </row>
    <row r="1145" spans="1:15" x14ac:dyDescent="0.25">
      <c r="A1145" t="s">
        <v>13</v>
      </c>
      <c r="B1145" t="s">
        <v>14</v>
      </c>
      <c r="C1145">
        <v>17</v>
      </c>
      <c r="D1145">
        <v>7</v>
      </c>
      <c r="E1145" t="b">
        <v>0</v>
      </c>
      <c r="F1145">
        <v>5.0000000000000001E-3</v>
      </c>
      <c r="G1145">
        <v>16</v>
      </c>
      <c r="H1145">
        <v>16</v>
      </c>
      <c r="I1145">
        <v>78</v>
      </c>
      <c r="J1145">
        <v>41</v>
      </c>
      <c r="K1145">
        <v>4</v>
      </c>
      <c r="L1145">
        <v>3</v>
      </c>
      <c r="M1145">
        <f t="shared" si="2322"/>
        <v>0</v>
      </c>
      <c r="N1145" t="b">
        <f t="shared" ref="N1145" si="2431">AND(MIN($F1145,$F1146,$F1147)=$F1145,MAX($H1145,$H1146,$H1147)=$H1145)</f>
        <v>0</v>
      </c>
      <c r="O1145" t="b">
        <f t="shared" ref="O1145" si="2432">AND(N1145,NOT(N1146),NOT(N1147))</f>
        <v>0</v>
      </c>
    </row>
    <row r="1146" spans="1:15" x14ac:dyDescent="0.25">
      <c r="A1146" t="s">
        <v>15</v>
      </c>
      <c r="B1146" t="s">
        <v>14</v>
      </c>
      <c r="C1146">
        <v>17</v>
      </c>
      <c r="D1146">
        <v>7</v>
      </c>
      <c r="E1146" t="b">
        <v>0</v>
      </c>
      <c r="F1146">
        <v>4.0000000000000001E-3</v>
      </c>
      <c r="G1146">
        <v>16</v>
      </c>
      <c r="H1146">
        <v>16</v>
      </c>
      <c r="I1146">
        <v>80</v>
      </c>
      <c r="J1146">
        <v>79</v>
      </c>
      <c r="K1146">
        <v>23</v>
      </c>
      <c r="L1146">
        <v>6</v>
      </c>
      <c r="M1146">
        <f t="shared" si="2322"/>
        <v>0</v>
      </c>
      <c r="N1146" t="b">
        <f t="shared" ref="N1146" si="2433">AND(MIN($F1145,$F1146,$F1147)=$F1146,MAX($H1145,$H1146,$H1147)=$H1146)</f>
        <v>1</v>
      </c>
      <c r="O1146" t="b">
        <f t="shared" ref="O1146" si="2434">AND(NOT(N1145),N1146,NOT(N1147))</f>
        <v>1</v>
      </c>
    </row>
    <row r="1147" spans="1:15" x14ac:dyDescent="0.25">
      <c r="A1147" t="s">
        <v>19</v>
      </c>
      <c r="B1147" t="s">
        <v>14</v>
      </c>
      <c r="C1147">
        <v>17</v>
      </c>
      <c r="D1147">
        <v>7</v>
      </c>
      <c r="E1147" t="b">
        <v>0</v>
      </c>
      <c r="F1147">
        <v>0.01</v>
      </c>
      <c r="G1147">
        <v>16</v>
      </c>
      <c r="H1147">
        <v>16</v>
      </c>
      <c r="I1147">
        <v>78</v>
      </c>
      <c r="J1147">
        <v>41</v>
      </c>
      <c r="K1147">
        <v>4</v>
      </c>
      <c r="L1147">
        <v>3</v>
      </c>
      <c r="M1147">
        <f t="shared" si="2322"/>
        <v>0</v>
      </c>
      <c r="N1147" t="b">
        <f t="shared" ref="N1147" si="2435">AND(MIN($F1145,$F1146,$F1147)=$F1147,MAX($H1145,$H1146,$H1147)=$H1147)</f>
        <v>0</v>
      </c>
      <c r="O1147" t="b">
        <f t="shared" ref="O1147" si="2436">AND(NOT(N1145),NOT(N1146),N1147)</f>
        <v>0</v>
      </c>
    </row>
    <row r="1148" spans="1:15" x14ac:dyDescent="0.25">
      <c r="A1148" t="s">
        <v>13</v>
      </c>
      <c r="B1148" t="s">
        <v>14</v>
      </c>
      <c r="C1148">
        <v>17</v>
      </c>
      <c r="D1148">
        <v>8</v>
      </c>
      <c r="E1148" t="b">
        <v>0</v>
      </c>
      <c r="F1148">
        <v>1E-3</v>
      </c>
      <c r="G1148">
        <v>16</v>
      </c>
      <c r="H1148">
        <v>3</v>
      </c>
      <c r="I1148">
        <v>18</v>
      </c>
      <c r="J1148">
        <v>11</v>
      </c>
      <c r="K1148">
        <v>3</v>
      </c>
      <c r="L1148">
        <v>1</v>
      </c>
      <c r="M1148">
        <f t="shared" si="2322"/>
        <v>13</v>
      </c>
      <c r="N1148" t="b">
        <f t="shared" ref="N1148" si="2437">AND(MIN($F1148,$F1149,$F1150)=$F1148,MAX($H1148,$H1149,$H1150)=$H1148)</f>
        <v>1</v>
      </c>
      <c r="O1148" t="b">
        <f t="shared" ref="O1148" si="2438">AND(N1148,NOT(N1149),NOT(N1150))</f>
        <v>1</v>
      </c>
    </row>
    <row r="1149" spans="1:15" x14ac:dyDescent="0.25">
      <c r="A1149" t="s">
        <v>15</v>
      </c>
      <c r="B1149" t="s">
        <v>14</v>
      </c>
      <c r="C1149">
        <v>17</v>
      </c>
      <c r="D1149">
        <v>8</v>
      </c>
      <c r="E1149" t="b">
        <v>0</v>
      </c>
      <c r="F1149">
        <v>3.0000000000000001E-3</v>
      </c>
      <c r="G1149">
        <v>16</v>
      </c>
      <c r="H1149">
        <v>3</v>
      </c>
      <c r="I1149">
        <v>11</v>
      </c>
      <c r="J1149">
        <v>11</v>
      </c>
      <c r="K1149">
        <v>3</v>
      </c>
      <c r="L1149">
        <v>1</v>
      </c>
      <c r="M1149">
        <f t="shared" si="2322"/>
        <v>13</v>
      </c>
      <c r="N1149" t="b">
        <f t="shared" ref="N1149" si="2439">AND(MIN($F1148,$F1149,$F1150)=$F1149,MAX($H1148,$H1149,$H1150)=$H1149)</f>
        <v>0</v>
      </c>
      <c r="O1149" t="b">
        <f t="shared" ref="O1149" si="2440">AND(NOT(N1148),N1149,NOT(N1150))</f>
        <v>0</v>
      </c>
    </row>
    <row r="1150" spans="1:15" x14ac:dyDescent="0.25">
      <c r="A1150" t="s">
        <v>19</v>
      </c>
      <c r="B1150" t="s">
        <v>14</v>
      </c>
      <c r="C1150">
        <v>17</v>
      </c>
      <c r="D1150">
        <v>8</v>
      </c>
      <c r="E1150" t="b">
        <v>0</v>
      </c>
      <c r="F1150">
        <v>3.0000000000000001E-3</v>
      </c>
      <c r="G1150">
        <v>16</v>
      </c>
      <c r="H1150">
        <v>3</v>
      </c>
      <c r="I1150">
        <v>18</v>
      </c>
      <c r="J1150">
        <v>11</v>
      </c>
      <c r="K1150">
        <v>3</v>
      </c>
      <c r="L1150">
        <v>1</v>
      </c>
      <c r="M1150">
        <f t="shared" si="2322"/>
        <v>13</v>
      </c>
      <c r="N1150" t="b">
        <f t="shared" ref="N1150" si="2441">AND(MIN($F1148,$F1149,$F1150)=$F1150,MAX($H1148,$H1149,$H1150)=$H1150)</f>
        <v>0</v>
      </c>
      <c r="O1150" t="b">
        <f t="shared" ref="O1150" si="2442">AND(NOT(N1148),NOT(N1149),N1150)</f>
        <v>0</v>
      </c>
    </row>
    <row r="1151" spans="1:15" x14ac:dyDescent="0.25">
      <c r="A1151" t="s">
        <v>13</v>
      </c>
      <c r="B1151" t="s">
        <v>14</v>
      </c>
      <c r="C1151">
        <v>17</v>
      </c>
      <c r="D1151">
        <v>9</v>
      </c>
      <c r="E1151" t="b">
        <v>0</v>
      </c>
      <c r="F1151">
        <v>6.0000000000000001E-3</v>
      </c>
      <c r="G1151">
        <v>16</v>
      </c>
      <c r="H1151">
        <v>16</v>
      </c>
      <c r="I1151">
        <v>82</v>
      </c>
      <c r="J1151">
        <v>37</v>
      </c>
      <c r="K1151">
        <v>0</v>
      </c>
      <c r="L1151">
        <v>10</v>
      </c>
      <c r="M1151">
        <f t="shared" si="2322"/>
        <v>0</v>
      </c>
      <c r="N1151" t="b">
        <f t="shared" ref="N1151" si="2443">AND(MIN($F1151,$F1152,$F1153)=$F1151,MAX($H1151,$H1152,$H1153)=$H1151)</f>
        <v>1</v>
      </c>
      <c r="O1151" t="b">
        <f t="shared" ref="O1151" si="2444">AND(N1151,NOT(N1152),NOT(N1153))</f>
        <v>0</v>
      </c>
    </row>
    <row r="1152" spans="1:15" x14ac:dyDescent="0.25">
      <c r="A1152" t="s">
        <v>15</v>
      </c>
      <c r="B1152" t="s">
        <v>14</v>
      </c>
      <c r="C1152">
        <v>17</v>
      </c>
      <c r="D1152">
        <v>9</v>
      </c>
      <c r="E1152" t="b">
        <v>0</v>
      </c>
      <c r="F1152">
        <v>6.0000000000000001E-3</v>
      </c>
      <c r="G1152">
        <v>16</v>
      </c>
      <c r="H1152">
        <v>16</v>
      </c>
      <c r="I1152">
        <v>39</v>
      </c>
      <c r="J1152">
        <v>37</v>
      </c>
      <c r="K1152">
        <v>0</v>
      </c>
      <c r="L1152">
        <v>10</v>
      </c>
      <c r="M1152">
        <f t="shared" si="2322"/>
        <v>0</v>
      </c>
      <c r="N1152" t="b">
        <f t="shared" ref="N1152" si="2445">AND(MIN($F1151,$F1152,$F1153)=$F1152,MAX($H1151,$H1152,$H1153)=$H1152)</f>
        <v>1</v>
      </c>
      <c r="O1152" t="b">
        <f t="shared" ref="O1152" si="2446">AND(NOT(N1151),N1152,NOT(N1153))</f>
        <v>0</v>
      </c>
    </row>
    <row r="1153" spans="1:15" x14ac:dyDescent="0.25">
      <c r="A1153" t="s">
        <v>19</v>
      </c>
      <c r="B1153" t="s">
        <v>14</v>
      </c>
      <c r="C1153">
        <v>17</v>
      </c>
      <c r="D1153">
        <v>9</v>
      </c>
      <c r="E1153" t="b">
        <v>0</v>
      </c>
      <c r="F1153">
        <v>1.0999999999999999E-2</v>
      </c>
      <c r="G1153">
        <v>16</v>
      </c>
      <c r="H1153">
        <v>16</v>
      </c>
      <c r="I1153">
        <v>82</v>
      </c>
      <c r="J1153">
        <v>37</v>
      </c>
      <c r="K1153">
        <v>0</v>
      </c>
      <c r="L1153">
        <v>10</v>
      </c>
      <c r="M1153">
        <f t="shared" si="2322"/>
        <v>0</v>
      </c>
      <c r="N1153" t="b">
        <f t="shared" ref="N1153" si="2447">AND(MIN($F1151,$F1152,$F1153)=$F1153,MAX($H1151,$H1152,$H1153)=$H1153)</f>
        <v>0</v>
      </c>
      <c r="O1153" t="b">
        <f t="shared" ref="O1153" si="2448">AND(NOT(N1151),NOT(N1152),N1153)</f>
        <v>0</v>
      </c>
    </row>
    <row r="1154" spans="1:15" x14ac:dyDescent="0.25">
      <c r="A1154" t="s">
        <v>13</v>
      </c>
      <c r="B1154" t="s">
        <v>14</v>
      </c>
      <c r="C1154">
        <v>18</v>
      </c>
      <c r="D1154">
        <v>0</v>
      </c>
      <c r="E1154" t="b">
        <v>0</v>
      </c>
      <c r="F1154">
        <v>1E-3</v>
      </c>
      <c r="G1154">
        <v>16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f t="shared" si="2322"/>
        <v>16</v>
      </c>
      <c r="N1154" t="b">
        <f t="shared" ref="N1154" si="2449">AND(MIN($F1154,$F1155,$F1156)=$F1154,MAX($H1154,$H1155,$H1156)=$H1154)</f>
        <v>0</v>
      </c>
      <c r="O1154" t="b">
        <f t="shared" ref="O1154" si="2450">AND(N1154,NOT(N1155),NOT(N1156))</f>
        <v>0</v>
      </c>
    </row>
    <row r="1155" spans="1:15" x14ac:dyDescent="0.25">
      <c r="A1155" t="s">
        <v>15</v>
      </c>
      <c r="B1155" t="s">
        <v>14</v>
      </c>
      <c r="C1155">
        <v>18</v>
      </c>
      <c r="D1155">
        <v>0</v>
      </c>
      <c r="E1155" t="b">
        <v>0</v>
      </c>
      <c r="F1155">
        <v>0</v>
      </c>
      <c r="G1155">
        <v>16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f t="shared" ref="M1155:M1218" si="2451">G1155-H1155</f>
        <v>16</v>
      </c>
      <c r="N1155" t="b">
        <f t="shared" ref="N1155" si="2452">AND(MIN($F1154,$F1155,$F1156)=$F1155,MAX($H1154,$H1155,$H1156)=$H1155)</f>
        <v>1</v>
      </c>
      <c r="O1155" t="b">
        <f t="shared" ref="O1155" si="2453">AND(NOT(N1154),N1155,NOT(N1156))</f>
        <v>0</v>
      </c>
    </row>
    <row r="1156" spans="1:15" x14ac:dyDescent="0.25">
      <c r="A1156" t="s">
        <v>19</v>
      </c>
      <c r="B1156" t="s">
        <v>14</v>
      </c>
      <c r="C1156">
        <v>18</v>
      </c>
      <c r="D1156">
        <v>0</v>
      </c>
      <c r="E1156" t="b">
        <v>0</v>
      </c>
      <c r="F1156">
        <v>0</v>
      </c>
      <c r="G1156">
        <v>16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f t="shared" si="2451"/>
        <v>16</v>
      </c>
      <c r="N1156" t="b">
        <f t="shared" ref="N1156" si="2454">AND(MIN($F1154,$F1155,$F1156)=$F1156,MAX($H1154,$H1155,$H1156)=$H1156)</f>
        <v>1</v>
      </c>
      <c r="O1156" t="b">
        <f t="shared" ref="O1156" si="2455">AND(NOT(N1154),NOT(N1155),N1156)</f>
        <v>0</v>
      </c>
    </row>
    <row r="1157" spans="1:15" x14ac:dyDescent="0.25">
      <c r="A1157" t="s">
        <v>13</v>
      </c>
      <c r="B1157" t="s">
        <v>14</v>
      </c>
      <c r="C1157">
        <v>18</v>
      </c>
      <c r="D1157">
        <v>10</v>
      </c>
      <c r="E1157" t="b">
        <v>0</v>
      </c>
      <c r="F1157">
        <v>1.7999999999999999E-2</v>
      </c>
      <c r="G1157">
        <v>16</v>
      </c>
      <c r="H1157">
        <v>16</v>
      </c>
      <c r="I1157">
        <v>660</v>
      </c>
      <c r="J1157">
        <v>411</v>
      </c>
      <c r="K1157">
        <v>188</v>
      </c>
      <c r="L1157">
        <v>13</v>
      </c>
      <c r="M1157">
        <f t="shared" si="2451"/>
        <v>0</v>
      </c>
      <c r="N1157" t="b">
        <f t="shared" ref="N1157" si="2456">AND(MIN($F1157,$F1158,$F1159)=$F1157,MAX($H1157,$H1158,$H1159)=$H1157)</f>
        <v>0</v>
      </c>
      <c r="O1157" t="b">
        <f t="shared" ref="O1157" si="2457">AND(N1157,NOT(N1158),NOT(N1159))</f>
        <v>0</v>
      </c>
    </row>
    <row r="1158" spans="1:15" x14ac:dyDescent="0.25">
      <c r="A1158" t="s">
        <v>15</v>
      </c>
      <c r="B1158" t="s">
        <v>14</v>
      </c>
      <c r="C1158">
        <v>18</v>
      </c>
      <c r="D1158">
        <v>10</v>
      </c>
      <c r="E1158" t="b">
        <v>0</v>
      </c>
      <c r="F1158">
        <v>8.9999999999999993E-3</v>
      </c>
      <c r="G1158">
        <v>16</v>
      </c>
      <c r="H1158">
        <v>16</v>
      </c>
      <c r="I1158">
        <v>413</v>
      </c>
      <c r="J1158">
        <v>411</v>
      </c>
      <c r="K1158">
        <v>188</v>
      </c>
      <c r="L1158">
        <v>13</v>
      </c>
      <c r="M1158">
        <f t="shared" si="2451"/>
        <v>0</v>
      </c>
      <c r="N1158" t="b">
        <f t="shared" ref="N1158" si="2458">AND(MIN($F1157,$F1158,$F1159)=$F1158,MAX($H1157,$H1158,$H1159)=$H1158)</f>
        <v>1</v>
      </c>
      <c r="O1158" t="b">
        <f t="shared" ref="O1158" si="2459">AND(NOT(N1157),N1158,NOT(N1159))</f>
        <v>1</v>
      </c>
    </row>
    <row r="1159" spans="1:15" x14ac:dyDescent="0.25">
      <c r="A1159" t="s">
        <v>19</v>
      </c>
      <c r="B1159" t="s">
        <v>14</v>
      </c>
      <c r="C1159">
        <v>18</v>
      </c>
      <c r="D1159">
        <v>10</v>
      </c>
      <c r="E1159" t="b">
        <v>0</v>
      </c>
      <c r="F1159">
        <v>1.9E-2</v>
      </c>
      <c r="G1159">
        <v>16</v>
      </c>
      <c r="H1159">
        <v>16</v>
      </c>
      <c r="I1159">
        <v>660</v>
      </c>
      <c r="J1159">
        <v>411</v>
      </c>
      <c r="K1159">
        <v>188</v>
      </c>
      <c r="L1159">
        <v>13</v>
      </c>
      <c r="M1159">
        <f t="shared" si="2451"/>
        <v>0</v>
      </c>
      <c r="N1159" t="b">
        <f t="shared" ref="N1159" si="2460">AND(MIN($F1157,$F1158,$F1159)=$F1159,MAX($H1157,$H1158,$H1159)=$H1159)</f>
        <v>0</v>
      </c>
      <c r="O1159" t="b">
        <f t="shared" ref="O1159" si="2461">AND(NOT(N1157),NOT(N1158),N1159)</f>
        <v>0</v>
      </c>
    </row>
    <row r="1160" spans="1:15" x14ac:dyDescent="0.25">
      <c r="A1160" t="s">
        <v>13</v>
      </c>
      <c r="B1160" t="s">
        <v>14</v>
      </c>
      <c r="C1160">
        <v>18</v>
      </c>
      <c r="D1160">
        <v>11</v>
      </c>
      <c r="E1160" t="b">
        <v>1</v>
      </c>
      <c r="F1160">
        <v>10.000999999999999</v>
      </c>
      <c r="G1160">
        <v>16</v>
      </c>
      <c r="H1160">
        <v>0</v>
      </c>
      <c r="I1160">
        <v>1069833</v>
      </c>
      <c r="J1160">
        <v>1069593</v>
      </c>
      <c r="K1160">
        <v>534794</v>
      </c>
      <c r="L1160">
        <v>13</v>
      </c>
      <c r="M1160">
        <f t="shared" si="2451"/>
        <v>16</v>
      </c>
      <c r="N1160" t="b">
        <f t="shared" ref="N1160" si="2462">AND(MIN($F1160,$F1161,$F1162)=$F1160,MAX($H1160,$H1161,$H1162)=$H1160)</f>
        <v>0</v>
      </c>
      <c r="O1160" t="b">
        <f t="shared" ref="O1160" si="2463">AND(N1160,NOT(N1161),NOT(N1162))</f>
        <v>0</v>
      </c>
    </row>
    <row r="1161" spans="1:15" x14ac:dyDescent="0.25">
      <c r="A1161" t="s">
        <v>15</v>
      </c>
      <c r="B1161" t="s">
        <v>14</v>
      </c>
      <c r="C1161">
        <v>18</v>
      </c>
      <c r="D1161">
        <v>11</v>
      </c>
      <c r="E1161" t="b">
        <v>0</v>
      </c>
      <c r="F1161">
        <v>0.27900000000000003</v>
      </c>
      <c r="G1161">
        <v>16</v>
      </c>
      <c r="H1161">
        <v>16</v>
      </c>
      <c r="I1161">
        <v>81</v>
      </c>
      <c r="J1161">
        <v>80</v>
      </c>
      <c r="K1161">
        <v>22</v>
      </c>
      <c r="L1161">
        <v>11</v>
      </c>
      <c r="M1161">
        <f t="shared" si="2451"/>
        <v>0</v>
      </c>
      <c r="N1161" t="b">
        <f t="shared" ref="N1161" si="2464">AND(MIN($F1160,$F1161,$F1162)=$F1161,MAX($H1160,$H1161,$H1162)=$H1161)</f>
        <v>1</v>
      </c>
      <c r="O1161" t="b">
        <f t="shared" ref="O1161" si="2465">AND(NOT(N1160),N1161,NOT(N1162))</f>
        <v>1</v>
      </c>
    </row>
    <row r="1162" spans="1:15" x14ac:dyDescent="0.25">
      <c r="A1162" t="s">
        <v>19</v>
      </c>
      <c r="B1162" t="s">
        <v>14</v>
      </c>
      <c r="C1162">
        <v>18</v>
      </c>
      <c r="D1162">
        <v>11</v>
      </c>
      <c r="E1162" t="b">
        <v>1</v>
      </c>
      <c r="F1162">
        <v>10.000999999999999</v>
      </c>
      <c r="G1162">
        <v>16</v>
      </c>
      <c r="H1162">
        <v>0</v>
      </c>
      <c r="I1162">
        <v>1028321</v>
      </c>
      <c r="J1162">
        <v>1028089</v>
      </c>
      <c r="K1162">
        <v>514042</v>
      </c>
      <c r="L1162">
        <v>13</v>
      </c>
      <c r="M1162">
        <f t="shared" si="2451"/>
        <v>16</v>
      </c>
      <c r="N1162" t="b">
        <f t="shared" ref="N1162" si="2466">AND(MIN($F1160,$F1161,$F1162)=$F1162,MAX($H1160,$H1161,$H1162)=$H1162)</f>
        <v>0</v>
      </c>
      <c r="O1162" t="b">
        <f t="shared" ref="O1162" si="2467">AND(NOT(N1160),NOT(N1161),N1162)</f>
        <v>0</v>
      </c>
    </row>
    <row r="1163" spans="1:15" x14ac:dyDescent="0.25">
      <c r="A1163" t="s">
        <v>13</v>
      </c>
      <c r="B1163" t="s">
        <v>14</v>
      </c>
      <c r="C1163">
        <v>18</v>
      </c>
      <c r="D1163">
        <v>12</v>
      </c>
      <c r="E1163" t="b">
        <v>0</v>
      </c>
      <c r="F1163">
        <v>1.4E-2</v>
      </c>
      <c r="G1163">
        <v>16</v>
      </c>
      <c r="H1163">
        <v>16</v>
      </c>
      <c r="I1163">
        <v>868</v>
      </c>
      <c r="J1163">
        <v>756</v>
      </c>
      <c r="K1163">
        <v>360</v>
      </c>
      <c r="L1163">
        <v>15</v>
      </c>
      <c r="M1163">
        <f t="shared" si="2451"/>
        <v>0</v>
      </c>
      <c r="N1163" t="b">
        <f t="shared" ref="N1163" si="2468">AND(MIN($F1163,$F1164,$F1165)=$F1163,MAX($H1163,$H1164,$H1165)=$H1163)</f>
        <v>0</v>
      </c>
      <c r="O1163" t="b">
        <f t="shared" ref="O1163" si="2469">AND(N1163,NOT(N1164),NOT(N1165))</f>
        <v>0</v>
      </c>
    </row>
    <row r="1164" spans="1:15" x14ac:dyDescent="0.25">
      <c r="A1164" t="s">
        <v>15</v>
      </c>
      <c r="B1164" t="s">
        <v>14</v>
      </c>
      <c r="C1164">
        <v>18</v>
      </c>
      <c r="D1164">
        <v>12</v>
      </c>
      <c r="E1164" t="b">
        <v>1</v>
      </c>
      <c r="F1164">
        <v>10.002000000000001</v>
      </c>
      <c r="G1164">
        <v>16</v>
      </c>
      <c r="H1164">
        <v>0</v>
      </c>
      <c r="I1164">
        <v>13905</v>
      </c>
      <c r="J1164">
        <v>13904</v>
      </c>
      <c r="K1164">
        <v>6950</v>
      </c>
      <c r="L1164">
        <v>11</v>
      </c>
      <c r="M1164">
        <f t="shared" si="2451"/>
        <v>16</v>
      </c>
      <c r="N1164" t="b">
        <f t="shared" ref="N1164" si="2470">AND(MIN($F1163,$F1164,$F1165)=$F1164,MAX($H1163,$H1164,$H1165)=$H1164)</f>
        <v>0</v>
      </c>
      <c r="O1164" t="b">
        <f t="shared" ref="O1164" si="2471">AND(NOT(N1163),N1164,NOT(N1165))</f>
        <v>0</v>
      </c>
    </row>
    <row r="1165" spans="1:15" x14ac:dyDescent="0.25">
      <c r="A1165" t="s">
        <v>19</v>
      </c>
      <c r="B1165" t="s">
        <v>14</v>
      </c>
      <c r="C1165">
        <v>18</v>
      </c>
      <c r="D1165">
        <v>12</v>
      </c>
      <c r="E1165" t="b">
        <v>0</v>
      </c>
      <c r="F1165">
        <v>1.2E-2</v>
      </c>
      <c r="G1165">
        <v>16</v>
      </c>
      <c r="H1165">
        <v>16</v>
      </c>
      <c r="I1165">
        <v>868</v>
      </c>
      <c r="J1165">
        <v>756</v>
      </c>
      <c r="K1165">
        <v>360</v>
      </c>
      <c r="L1165">
        <v>15</v>
      </c>
      <c r="M1165">
        <f t="shared" si="2451"/>
        <v>0</v>
      </c>
      <c r="N1165" t="b">
        <f t="shared" ref="N1165" si="2472">AND(MIN($F1163,$F1164,$F1165)=$F1165,MAX($H1163,$H1164,$H1165)=$H1165)</f>
        <v>1</v>
      </c>
      <c r="O1165" t="b">
        <f t="shared" ref="O1165" si="2473">AND(NOT(N1163),NOT(N1164),N1165)</f>
        <v>1</v>
      </c>
    </row>
    <row r="1166" spans="1:15" x14ac:dyDescent="0.25">
      <c r="A1166" t="s">
        <v>13</v>
      </c>
      <c r="B1166" t="s">
        <v>14</v>
      </c>
      <c r="C1166">
        <v>18</v>
      </c>
      <c r="D1166">
        <v>13</v>
      </c>
      <c r="E1166" t="b">
        <v>1</v>
      </c>
      <c r="F1166">
        <v>10.02</v>
      </c>
      <c r="G1166">
        <v>16</v>
      </c>
      <c r="H1166">
        <v>0</v>
      </c>
      <c r="I1166">
        <v>3886</v>
      </c>
      <c r="J1166">
        <v>3568</v>
      </c>
      <c r="K1166">
        <v>1782</v>
      </c>
      <c r="L1166">
        <v>16</v>
      </c>
      <c r="M1166">
        <f t="shared" si="2451"/>
        <v>16</v>
      </c>
      <c r="N1166" t="b">
        <f t="shared" ref="N1166" si="2474">AND(MIN($F1166,$F1167,$F1168)=$F1166,MAX($H1166,$H1167,$H1168)=$H1166)</f>
        <v>0</v>
      </c>
      <c r="O1166" t="b">
        <f t="shared" ref="O1166" si="2475">AND(N1166,NOT(N1167),NOT(N1168))</f>
        <v>0</v>
      </c>
    </row>
    <row r="1167" spans="1:15" x14ac:dyDescent="0.25">
      <c r="A1167" t="s">
        <v>15</v>
      </c>
      <c r="B1167" t="s">
        <v>14</v>
      </c>
      <c r="C1167">
        <v>18</v>
      </c>
      <c r="D1167">
        <v>13</v>
      </c>
      <c r="E1167" t="b">
        <v>1</v>
      </c>
      <c r="F1167">
        <v>10.002000000000001</v>
      </c>
      <c r="G1167">
        <v>16</v>
      </c>
      <c r="H1167">
        <v>0</v>
      </c>
      <c r="I1167">
        <v>8365</v>
      </c>
      <c r="J1167">
        <v>8364</v>
      </c>
      <c r="K1167">
        <v>4180</v>
      </c>
      <c r="L1167">
        <v>11</v>
      </c>
      <c r="M1167">
        <f t="shared" si="2451"/>
        <v>16</v>
      </c>
      <c r="N1167" t="b">
        <f t="shared" ref="N1167" si="2476">AND(MIN($F1166,$F1167,$F1168)=$F1167,MAX($H1166,$H1167,$H1168)=$H1167)</f>
        <v>1</v>
      </c>
      <c r="O1167" t="b">
        <f t="shared" ref="O1167" si="2477">AND(NOT(N1166),N1167,NOT(N1168))</f>
        <v>1</v>
      </c>
    </row>
    <row r="1168" spans="1:15" x14ac:dyDescent="0.25">
      <c r="A1168" t="s">
        <v>19</v>
      </c>
      <c r="B1168" t="s">
        <v>14</v>
      </c>
      <c r="C1168">
        <v>18</v>
      </c>
      <c r="D1168">
        <v>13</v>
      </c>
      <c r="E1168" t="b">
        <v>1</v>
      </c>
      <c r="F1168">
        <v>10.02</v>
      </c>
      <c r="G1168">
        <v>16</v>
      </c>
      <c r="H1168">
        <v>0</v>
      </c>
      <c r="I1168">
        <v>4102</v>
      </c>
      <c r="J1168">
        <v>3766</v>
      </c>
      <c r="K1168">
        <v>1881</v>
      </c>
      <c r="L1168">
        <v>16</v>
      </c>
      <c r="M1168">
        <f t="shared" si="2451"/>
        <v>16</v>
      </c>
      <c r="N1168" t="b">
        <f t="shared" ref="N1168" si="2478">AND(MIN($F1166,$F1167,$F1168)=$F1168,MAX($H1166,$H1167,$H1168)=$H1168)</f>
        <v>0</v>
      </c>
      <c r="O1168" t="b">
        <f t="shared" ref="O1168" si="2479">AND(NOT(N1166),NOT(N1167),N1168)</f>
        <v>0</v>
      </c>
    </row>
    <row r="1169" spans="1:15" x14ac:dyDescent="0.25">
      <c r="A1169" t="s">
        <v>13</v>
      </c>
      <c r="B1169" t="s">
        <v>14</v>
      </c>
      <c r="C1169">
        <v>18</v>
      </c>
      <c r="D1169">
        <v>14</v>
      </c>
      <c r="E1169" t="b">
        <v>1</v>
      </c>
      <c r="F1169">
        <v>10.000999999999999</v>
      </c>
      <c r="G1169">
        <v>16</v>
      </c>
      <c r="H1169">
        <v>1</v>
      </c>
      <c r="I1169">
        <v>965191</v>
      </c>
      <c r="J1169">
        <v>965033</v>
      </c>
      <c r="K1169">
        <v>482514</v>
      </c>
      <c r="L1169">
        <v>26</v>
      </c>
      <c r="M1169">
        <f t="shared" si="2451"/>
        <v>15</v>
      </c>
      <c r="N1169" t="b">
        <f t="shared" ref="N1169" si="2480">AND(MIN($F1169,$F1170,$F1171)=$F1169,MAX($H1169,$H1170,$H1171)=$H1169)</f>
        <v>0</v>
      </c>
      <c r="O1169" t="b">
        <f t="shared" ref="O1169" si="2481">AND(N1169,NOT(N1170),NOT(N1171))</f>
        <v>0</v>
      </c>
    </row>
    <row r="1170" spans="1:15" x14ac:dyDescent="0.25">
      <c r="A1170" t="s">
        <v>15</v>
      </c>
      <c r="B1170" t="s">
        <v>14</v>
      </c>
      <c r="C1170">
        <v>18</v>
      </c>
      <c r="D1170">
        <v>14</v>
      </c>
      <c r="E1170" t="b">
        <v>0</v>
      </c>
      <c r="F1170">
        <v>0.14899999999999999</v>
      </c>
      <c r="G1170">
        <v>16</v>
      </c>
      <c r="H1170">
        <v>16</v>
      </c>
      <c r="I1170">
        <v>87</v>
      </c>
      <c r="J1170">
        <v>86</v>
      </c>
      <c r="K1170">
        <v>25</v>
      </c>
      <c r="L1170">
        <v>11</v>
      </c>
      <c r="M1170">
        <f t="shared" si="2451"/>
        <v>0</v>
      </c>
      <c r="N1170" t="b">
        <f t="shared" ref="N1170" si="2482">AND(MIN($F1169,$F1170,$F1171)=$F1170,MAX($H1169,$H1170,$H1171)=$H1170)</f>
        <v>1</v>
      </c>
      <c r="O1170" t="b">
        <f t="shared" ref="O1170" si="2483">AND(NOT(N1169),N1170,NOT(N1171))</f>
        <v>1</v>
      </c>
    </row>
    <row r="1171" spans="1:15" x14ac:dyDescent="0.25">
      <c r="A1171" t="s">
        <v>19</v>
      </c>
      <c r="B1171" t="s">
        <v>14</v>
      </c>
      <c r="C1171">
        <v>18</v>
      </c>
      <c r="D1171">
        <v>14</v>
      </c>
      <c r="E1171" t="b">
        <v>1</v>
      </c>
      <c r="F1171">
        <v>10.000999999999999</v>
      </c>
      <c r="G1171">
        <v>16</v>
      </c>
      <c r="H1171">
        <v>1</v>
      </c>
      <c r="I1171">
        <v>947025</v>
      </c>
      <c r="J1171">
        <v>946867</v>
      </c>
      <c r="K1171">
        <v>473431</v>
      </c>
      <c r="L1171">
        <v>26</v>
      </c>
      <c r="M1171">
        <f t="shared" si="2451"/>
        <v>15</v>
      </c>
      <c r="N1171" t="b">
        <f t="shared" ref="N1171" si="2484">AND(MIN($F1169,$F1170,$F1171)=$F1171,MAX($H1169,$H1170,$H1171)=$H1171)</f>
        <v>0</v>
      </c>
      <c r="O1171" t="b">
        <f t="shared" ref="O1171" si="2485">AND(NOT(N1169),NOT(N1170),N1171)</f>
        <v>0</v>
      </c>
    </row>
    <row r="1172" spans="1:15" x14ac:dyDescent="0.25">
      <c r="A1172" t="s">
        <v>13</v>
      </c>
      <c r="B1172" t="s">
        <v>14</v>
      </c>
      <c r="C1172">
        <v>18</v>
      </c>
      <c r="D1172">
        <v>15</v>
      </c>
      <c r="E1172" t="b">
        <v>0</v>
      </c>
      <c r="F1172">
        <v>0.24299999999999999</v>
      </c>
      <c r="G1172">
        <v>16</v>
      </c>
      <c r="H1172">
        <v>16</v>
      </c>
      <c r="I1172">
        <v>29276</v>
      </c>
      <c r="J1172">
        <v>15530</v>
      </c>
      <c r="K1172">
        <v>7747</v>
      </c>
      <c r="L1172">
        <v>16</v>
      </c>
      <c r="M1172">
        <f t="shared" si="2451"/>
        <v>0</v>
      </c>
      <c r="N1172" t="b">
        <f t="shared" ref="N1172" si="2486">AND(MIN($F1172,$F1173,$F1174)=$F1172,MAX($H1172,$H1173,$H1174)=$H1172)</f>
        <v>0</v>
      </c>
      <c r="O1172" t="b">
        <f t="shared" ref="O1172" si="2487">AND(N1172,NOT(N1173),NOT(N1174))</f>
        <v>0</v>
      </c>
    </row>
    <row r="1173" spans="1:15" x14ac:dyDescent="0.25">
      <c r="A1173" t="s">
        <v>15</v>
      </c>
      <c r="B1173" t="s">
        <v>14</v>
      </c>
      <c r="C1173">
        <v>18</v>
      </c>
      <c r="D1173">
        <v>15</v>
      </c>
      <c r="E1173" t="b">
        <v>0</v>
      </c>
      <c r="F1173">
        <v>0.14199999999999999</v>
      </c>
      <c r="G1173">
        <v>16</v>
      </c>
      <c r="H1173">
        <v>16</v>
      </c>
      <c r="I1173">
        <v>15582</v>
      </c>
      <c r="J1173">
        <v>15530</v>
      </c>
      <c r="K1173">
        <v>7747</v>
      </c>
      <c r="L1173">
        <v>16</v>
      </c>
      <c r="M1173">
        <f t="shared" si="2451"/>
        <v>0</v>
      </c>
      <c r="N1173" t="b">
        <f t="shared" ref="N1173" si="2488">AND(MIN($F1172,$F1173,$F1174)=$F1173,MAX($H1172,$H1173,$H1174)=$H1173)</f>
        <v>1</v>
      </c>
      <c r="O1173" t="b">
        <f t="shared" ref="O1173" si="2489">AND(NOT(N1172),N1173,NOT(N1174))</f>
        <v>1</v>
      </c>
    </row>
    <row r="1174" spans="1:15" x14ac:dyDescent="0.25">
      <c r="A1174" t="s">
        <v>19</v>
      </c>
      <c r="B1174" t="s">
        <v>14</v>
      </c>
      <c r="C1174">
        <v>18</v>
      </c>
      <c r="D1174">
        <v>15</v>
      </c>
      <c r="E1174" t="b">
        <v>0</v>
      </c>
      <c r="F1174">
        <v>0.26800000000000002</v>
      </c>
      <c r="G1174">
        <v>16</v>
      </c>
      <c r="H1174">
        <v>16</v>
      </c>
      <c r="I1174">
        <v>29276</v>
      </c>
      <c r="J1174">
        <v>15530</v>
      </c>
      <c r="K1174">
        <v>7747</v>
      </c>
      <c r="L1174">
        <v>16</v>
      </c>
      <c r="M1174">
        <f t="shared" si="2451"/>
        <v>0</v>
      </c>
      <c r="N1174" t="b">
        <f t="shared" ref="N1174" si="2490">AND(MIN($F1172,$F1173,$F1174)=$F1174,MAX($H1172,$H1173,$H1174)=$H1174)</f>
        <v>0</v>
      </c>
      <c r="O1174" t="b">
        <f t="shared" ref="O1174" si="2491">AND(NOT(N1172),NOT(N1173),N1174)</f>
        <v>0</v>
      </c>
    </row>
    <row r="1175" spans="1:15" x14ac:dyDescent="0.25">
      <c r="A1175" t="s">
        <v>13</v>
      </c>
      <c r="B1175" t="s">
        <v>14</v>
      </c>
      <c r="C1175">
        <v>18</v>
      </c>
      <c r="D1175">
        <v>16</v>
      </c>
      <c r="E1175" t="b">
        <v>0</v>
      </c>
      <c r="F1175">
        <v>0.624</v>
      </c>
      <c r="G1175">
        <v>16</v>
      </c>
      <c r="H1175">
        <v>16</v>
      </c>
      <c r="I1175">
        <v>63923</v>
      </c>
      <c r="J1175">
        <v>63862</v>
      </c>
      <c r="K1175">
        <v>31913</v>
      </c>
      <c r="L1175">
        <v>19</v>
      </c>
      <c r="M1175">
        <f t="shared" si="2451"/>
        <v>0</v>
      </c>
      <c r="N1175" t="b">
        <f t="shared" ref="N1175" si="2492">AND(MIN($F1175,$F1176,$F1177)=$F1175,MAX($H1175,$H1176,$H1177)=$H1175)</f>
        <v>0</v>
      </c>
      <c r="O1175" t="b">
        <f t="shared" ref="O1175" si="2493">AND(N1175,NOT(N1176),NOT(N1177))</f>
        <v>0</v>
      </c>
    </row>
    <row r="1176" spans="1:15" x14ac:dyDescent="0.25">
      <c r="A1176" t="s">
        <v>15</v>
      </c>
      <c r="B1176" t="s">
        <v>14</v>
      </c>
      <c r="C1176">
        <v>18</v>
      </c>
      <c r="D1176">
        <v>16</v>
      </c>
      <c r="E1176" t="b">
        <v>0</v>
      </c>
      <c r="F1176">
        <v>0.437</v>
      </c>
      <c r="G1176">
        <v>16</v>
      </c>
      <c r="H1176">
        <v>16</v>
      </c>
      <c r="I1176">
        <v>109</v>
      </c>
      <c r="J1176">
        <v>108</v>
      </c>
      <c r="K1176">
        <v>36</v>
      </c>
      <c r="L1176">
        <v>11</v>
      </c>
      <c r="M1176">
        <f t="shared" si="2451"/>
        <v>0</v>
      </c>
      <c r="N1176" t="b">
        <f t="shared" ref="N1176" si="2494">AND(MIN($F1175,$F1176,$F1177)=$F1176,MAX($H1175,$H1176,$H1177)=$H1176)</f>
        <v>1</v>
      </c>
      <c r="O1176" t="b">
        <f t="shared" ref="O1176" si="2495">AND(NOT(N1175),N1176,NOT(N1177))</f>
        <v>1</v>
      </c>
    </row>
    <row r="1177" spans="1:15" x14ac:dyDescent="0.25">
      <c r="A1177" t="s">
        <v>19</v>
      </c>
      <c r="B1177" t="s">
        <v>14</v>
      </c>
      <c r="C1177">
        <v>18</v>
      </c>
      <c r="D1177">
        <v>16</v>
      </c>
      <c r="E1177" t="b">
        <v>0</v>
      </c>
      <c r="F1177">
        <v>0.64100000000000001</v>
      </c>
      <c r="G1177">
        <v>16</v>
      </c>
      <c r="H1177">
        <v>16</v>
      </c>
      <c r="I1177">
        <v>63923</v>
      </c>
      <c r="J1177">
        <v>63862</v>
      </c>
      <c r="K1177">
        <v>31913</v>
      </c>
      <c r="L1177">
        <v>19</v>
      </c>
      <c r="M1177">
        <f t="shared" si="2451"/>
        <v>0</v>
      </c>
      <c r="N1177" t="b">
        <f t="shared" ref="N1177" si="2496">AND(MIN($F1175,$F1176,$F1177)=$F1177,MAX($H1175,$H1176,$H1177)=$H1177)</f>
        <v>0</v>
      </c>
      <c r="O1177" t="b">
        <f t="shared" ref="O1177" si="2497">AND(NOT(N1175),NOT(N1176),N1177)</f>
        <v>0</v>
      </c>
    </row>
    <row r="1178" spans="1:15" x14ac:dyDescent="0.25">
      <c r="A1178" t="s">
        <v>13</v>
      </c>
      <c r="B1178" t="s">
        <v>14</v>
      </c>
      <c r="C1178">
        <v>18</v>
      </c>
      <c r="D1178">
        <v>17</v>
      </c>
      <c r="E1178" t="b">
        <v>0</v>
      </c>
      <c r="F1178">
        <v>2.9740000000000002</v>
      </c>
      <c r="G1178">
        <v>16</v>
      </c>
      <c r="H1178">
        <v>16</v>
      </c>
      <c r="I1178">
        <v>342248</v>
      </c>
      <c r="J1178">
        <v>215362</v>
      </c>
      <c r="K1178">
        <v>107663</v>
      </c>
      <c r="L1178">
        <v>13</v>
      </c>
      <c r="M1178">
        <f t="shared" si="2451"/>
        <v>0</v>
      </c>
      <c r="N1178" t="b">
        <f t="shared" ref="N1178" si="2498">AND(MIN($F1178,$F1179,$F1180)=$F1178,MAX($H1178,$H1179,$H1180)=$H1178)</f>
        <v>0</v>
      </c>
      <c r="O1178" t="b">
        <f t="shared" ref="O1178" si="2499">AND(N1178,NOT(N1179),NOT(N1180))</f>
        <v>0</v>
      </c>
    </row>
    <row r="1179" spans="1:15" x14ac:dyDescent="0.25">
      <c r="A1179" t="s">
        <v>15</v>
      </c>
      <c r="B1179" t="s">
        <v>14</v>
      </c>
      <c r="C1179">
        <v>18</v>
      </c>
      <c r="D1179">
        <v>17</v>
      </c>
      <c r="E1179" t="b">
        <v>0</v>
      </c>
      <c r="F1179">
        <v>1.5269999999999999</v>
      </c>
      <c r="G1179">
        <v>16</v>
      </c>
      <c r="H1179">
        <v>16</v>
      </c>
      <c r="I1179">
        <v>215537</v>
      </c>
      <c r="J1179">
        <v>215362</v>
      </c>
      <c r="K1179">
        <v>107663</v>
      </c>
      <c r="L1179">
        <v>13</v>
      </c>
      <c r="M1179">
        <f t="shared" si="2451"/>
        <v>0</v>
      </c>
      <c r="N1179" t="b">
        <f t="shared" ref="N1179" si="2500">AND(MIN($F1178,$F1179,$F1180)=$F1179,MAX($H1178,$H1179,$H1180)=$H1179)</f>
        <v>1</v>
      </c>
      <c r="O1179" t="b">
        <f t="shared" ref="O1179" si="2501">AND(NOT(N1178),N1179,NOT(N1180))</f>
        <v>1</v>
      </c>
    </row>
    <row r="1180" spans="1:15" x14ac:dyDescent="0.25">
      <c r="A1180" t="s">
        <v>19</v>
      </c>
      <c r="B1180" t="s">
        <v>14</v>
      </c>
      <c r="C1180">
        <v>18</v>
      </c>
      <c r="D1180">
        <v>17</v>
      </c>
      <c r="E1180" t="b">
        <v>0</v>
      </c>
      <c r="F1180">
        <v>2.5790000000000002</v>
      </c>
      <c r="G1180">
        <v>16</v>
      </c>
      <c r="H1180">
        <v>16</v>
      </c>
      <c r="I1180">
        <v>342248</v>
      </c>
      <c r="J1180">
        <v>215362</v>
      </c>
      <c r="K1180">
        <v>107663</v>
      </c>
      <c r="L1180">
        <v>13</v>
      </c>
      <c r="M1180">
        <f t="shared" si="2451"/>
        <v>0</v>
      </c>
      <c r="N1180" t="b">
        <f t="shared" ref="N1180" si="2502">AND(MIN($F1178,$F1179,$F1180)=$F1180,MAX($H1178,$H1179,$H1180)=$H1180)</f>
        <v>0</v>
      </c>
      <c r="O1180" t="b">
        <f t="shared" ref="O1180" si="2503">AND(NOT(N1178),NOT(N1179),N1180)</f>
        <v>0</v>
      </c>
    </row>
    <row r="1181" spans="1:15" x14ac:dyDescent="0.25">
      <c r="A1181" t="s">
        <v>13</v>
      </c>
      <c r="B1181" t="s">
        <v>14</v>
      </c>
      <c r="C1181">
        <v>18</v>
      </c>
      <c r="D1181">
        <v>18</v>
      </c>
      <c r="E1181" t="b">
        <v>0</v>
      </c>
      <c r="F1181">
        <v>0.154</v>
      </c>
      <c r="G1181">
        <v>16</v>
      </c>
      <c r="H1181">
        <v>16</v>
      </c>
      <c r="I1181">
        <v>9455</v>
      </c>
      <c r="J1181">
        <v>9406</v>
      </c>
      <c r="K1181">
        <v>4685</v>
      </c>
      <c r="L1181">
        <v>13</v>
      </c>
      <c r="M1181">
        <f t="shared" si="2451"/>
        <v>0</v>
      </c>
      <c r="N1181" t="b">
        <f t="shared" ref="N1181" si="2504">AND(MIN($F1181,$F1182,$F1183)=$F1181,MAX($H1181,$H1182,$H1183)=$H1181)</f>
        <v>0</v>
      </c>
      <c r="O1181" t="b">
        <f t="shared" ref="O1181" si="2505">AND(N1181,NOT(N1182),NOT(N1183))</f>
        <v>0</v>
      </c>
    </row>
    <row r="1182" spans="1:15" x14ac:dyDescent="0.25">
      <c r="A1182" t="s">
        <v>15</v>
      </c>
      <c r="B1182" t="s">
        <v>14</v>
      </c>
      <c r="C1182">
        <v>18</v>
      </c>
      <c r="D1182">
        <v>18</v>
      </c>
      <c r="E1182" t="b">
        <v>0</v>
      </c>
      <c r="F1182">
        <v>0.14399999999999999</v>
      </c>
      <c r="G1182">
        <v>16</v>
      </c>
      <c r="H1182">
        <v>16</v>
      </c>
      <c r="I1182">
        <v>79</v>
      </c>
      <c r="J1182">
        <v>77</v>
      </c>
      <c r="K1182">
        <v>20</v>
      </c>
      <c r="L1182">
        <v>12</v>
      </c>
      <c r="M1182">
        <f t="shared" si="2451"/>
        <v>0</v>
      </c>
      <c r="N1182" t="b">
        <f t="shared" ref="N1182" si="2506">AND(MIN($F1181,$F1182,$F1183)=$F1182,MAX($H1181,$H1182,$H1183)=$H1182)</f>
        <v>0</v>
      </c>
      <c r="O1182" t="b">
        <f t="shared" ref="O1182" si="2507">AND(NOT(N1181),N1182,NOT(N1183))</f>
        <v>0</v>
      </c>
    </row>
    <row r="1183" spans="1:15" x14ac:dyDescent="0.25">
      <c r="A1183" t="s">
        <v>19</v>
      </c>
      <c r="B1183" t="s">
        <v>14</v>
      </c>
      <c r="C1183">
        <v>18</v>
      </c>
      <c r="D1183">
        <v>18</v>
      </c>
      <c r="E1183" t="b">
        <v>0</v>
      </c>
      <c r="F1183">
        <v>0.14099999999999999</v>
      </c>
      <c r="G1183">
        <v>16</v>
      </c>
      <c r="H1183">
        <v>16</v>
      </c>
      <c r="I1183">
        <v>9455</v>
      </c>
      <c r="J1183">
        <v>9406</v>
      </c>
      <c r="K1183">
        <v>4685</v>
      </c>
      <c r="L1183">
        <v>13</v>
      </c>
      <c r="M1183">
        <f t="shared" si="2451"/>
        <v>0</v>
      </c>
      <c r="N1183" t="b">
        <f t="shared" ref="N1183" si="2508">AND(MIN($F1181,$F1182,$F1183)=$F1183,MAX($H1181,$H1182,$H1183)=$H1183)</f>
        <v>1</v>
      </c>
      <c r="O1183" t="b">
        <f t="shared" ref="O1183" si="2509">AND(NOT(N1181),NOT(N1182),N1183)</f>
        <v>1</v>
      </c>
    </row>
    <row r="1184" spans="1:15" x14ac:dyDescent="0.25">
      <c r="A1184" t="s">
        <v>13</v>
      </c>
      <c r="B1184" t="s">
        <v>14</v>
      </c>
      <c r="C1184">
        <v>18</v>
      </c>
      <c r="D1184">
        <v>19</v>
      </c>
      <c r="E1184" t="b">
        <v>1</v>
      </c>
      <c r="F1184">
        <v>11.099</v>
      </c>
      <c r="G1184">
        <v>16</v>
      </c>
      <c r="H1184">
        <v>0</v>
      </c>
      <c r="I1184">
        <v>10147</v>
      </c>
      <c r="J1184">
        <v>8164</v>
      </c>
      <c r="K1184">
        <v>4081</v>
      </c>
      <c r="L1184">
        <v>6</v>
      </c>
      <c r="M1184">
        <f t="shared" si="2451"/>
        <v>16</v>
      </c>
      <c r="N1184" t="b">
        <f t="shared" ref="N1184" si="2510">AND(MIN($F1184,$F1185,$F1186)=$F1184,MAX($H1184,$H1185,$H1186)=$H1184)</f>
        <v>0</v>
      </c>
      <c r="O1184" t="b">
        <f t="shared" ref="O1184" si="2511">AND(N1184,NOT(N1185),NOT(N1186))</f>
        <v>0</v>
      </c>
    </row>
    <row r="1185" spans="1:15" x14ac:dyDescent="0.25">
      <c r="A1185" t="s">
        <v>15</v>
      </c>
      <c r="B1185" t="s">
        <v>14</v>
      </c>
      <c r="C1185">
        <v>18</v>
      </c>
      <c r="D1185">
        <v>19</v>
      </c>
      <c r="E1185" t="b">
        <v>0</v>
      </c>
      <c r="F1185">
        <v>6.7000000000000004E-2</v>
      </c>
      <c r="G1185">
        <v>16</v>
      </c>
      <c r="H1185">
        <v>16</v>
      </c>
      <c r="I1185">
        <v>907</v>
      </c>
      <c r="J1185">
        <v>906</v>
      </c>
      <c r="K1185">
        <v>435</v>
      </c>
      <c r="L1185">
        <v>11</v>
      </c>
      <c r="M1185">
        <f t="shared" si="2451"/>
        <v>0</v>
      </c>
      <c r="N1185" t="b">
        <f t="shared" ref="N1185" si="2512">AND(MIN($F1184,$F1185,$F1186)=$F1185,MAX($H1184,$H1185,$H1186)=$H1185)</f>
        <v>1</v>
      </c>
      <c r="O1185" t="b">
        <f t="shared" ref="O1185" si="2513">AND(NOT(N1184),N1185,NOT(N1186))</f>
        <v>1</v>
      </c>
    </row>
    <row r="1186" spans="1:15" x14ac:dyDescent="0.25">
      <c r="A1186" t="s">
        <v>19</v>
      </c>
      <c r="B1186" t="s">
        <v>14</v>
      </c>
      <c r="C1186">
        <v>18</v>
      </c>
      <c r="D1186">
        <v>19</v>
      </c>
      <c r="E1186" t="b">
        <v>1</v>
      </c>
      <c r="F1186">
        <v>10.845000000000001</v>
      </c>
      <c r="G1186">
        <v>16</v>
      </c>
      <c r="H1186">
        <v>0</v>
      </c>
      <c r="I1186">
        <v>10147</v>
      </c>
      <c r="J1186">
        <v>8164</v>
      </c>
      <c r="K1186">
        <v>4081</v>
      </c>
      <c r="L1186">
        <v>6</v>
      </c>
      <c r="M1186">
        <f t="shared" si="2451"/>
        <v>16</v>
      </c>
      <c r="N1186" t="b">
        <f t="shared" ref="N1186" si="2514">AND(MIN($F1184,$F1185,$F1186)=$F1186,MAX($H1184,$H1185,$H1186)=$H1186)</f>
        <v>0</v>
      </c>
      <c r="O1186" t="b">
        <f t="shared" ref="O1186" si="2515">AND(NOT(N1184),NOT(N1185),N1186)</f>
        <v>0</v>
      </c>
    </row>
    <row r="1187" spans="1:15" x14ac:dyDescent="0.25">
      <c r="A1187" t="s">
        <v>13</v>
      </c>
      <c r="B1187" t="s">
        <v>14</v>
      </c>
      <c r="C1187">
        <v>18</v>
      </c>
      <c r="D1187">
        <v>1</v>
      </c>
      <c r="E1187" t="b">
        <v>0</v>
      </c>
      <c r="F1187">
        <v>0</v>
      </c>
      <c r="G1187">
        <v>16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f t="shared" si="2451"/>
        <v>16</v>
      </c>
      <c r="N1187" t="b">
        <f t="shared" ref="N1187" si="2516">AND(MIN($F1187,$F1188,$F1189)=$F1187,MAX($H1187,$H1188,$H1189)=$H1187)</f>
        <v>1</v>
      </c>
      <c r="O1187" t="b">
        <f t="shared" ref="O1187" si="2517">AND(N1187,NOT(N1188),NOT(N1189))</f>
        <v>0</v>
      </c>
    </row>
    <row r="1188" spans="1:15" x14ac:dyDescent="0.25">
      <c r="A1188" t="s">
        <v>15</v>
      </c>
      <c r="B1188" t="s">
        <v>14</v>
      </c>
      <c r="C1188">
        <v>18</v>
      </c>
      <c r="D1188">
        <v>1</v>
      </c>
      <c r="E1188" t="b">
        <v>0</v>
      </c>
      <c r="F1188">
        <v>1E-3</v>
      </c>
      <c r="G1188">
        <v>16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f t="shared" si="2451"/>
        <v>16</v>
      </c>
      <c r="N1188" t="b">
        <f t="shared" ref="N1188" si="2518">AND(MIN($F1187,$F1188,$F1189)=$F1188,MAX($H1187,$H1188,$H1189)=$H1188)</f>
        <v>0</v>
      </c>
      <c r="O1188" t="b">
        <f t="shared" ref="O1188" si="2519">AND(NOT(N1187),N1188,NOT(N1189))</f>
        <v>0</v>
      </c>
    </row>
    <row r="1189" spans="1:15" x14ac:dyDescent="0.25">
      <c r="A1189" t="s">
        <v>19</v>
      </c>
      <c r="B1189" t="s">
        <v>14</v>
      </c>
      <c r="C1189">
        <v>18</v>
      </c>
      <c r="D1189">
        <v>1</v>
      </c>
      <c r="E1189" t="b">
        <v>0</v>
      </c>
      <c r="F1189">
        <v>0</v>
      </c>
      <c r="G1189">
        <v>16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f t="shared" si="2451"/>
        <v>16</v>
      </c>
      <c r="N1189" t="b">
        <f t="shared" ref="N1189" si="2520">AND(MIN($F1187,$F1188,$F1189)=$F1189,MAX($H1187,$H1188,$H1189)=$H1189)</f>
        <v>1</v>
      </c>
      <c r="O1189" t="b">
        <f t="shared" ref="O1189" si="2521">AND(NOT(N1187),NOT(N1188),N1189)</f>
        <v>0</v>
      </c>
    </row>
    <row r="1190" spans="1:15" x14ac:dyDescent="0.25">
      <c r="A1190" t="s">
        <v>13</v>
      </c>
      <c r="B1190" t="s">
        <v>14</v>
      </c>
      <c r="C1190">
        <v>18</v>
      </c>
      <c r="D1190">
        <v>20</v>
      </c>
      <c r="E1190" t="b">
        <v>1</v>
      </c>
      <c r="F1190">
        <v>16.146000000000001</v>
      </c>
      <c r="G1190">
        <v>16</v>
      </c>
      <c r="H1190">
        <v>0</v>
      </c>
      <c r="I1190">
        <v>51238</v>
      </c>
      <c r="J1190">
        <v>51219</v>
      </c>
      <c r="K1190">
        <v>25608</v>
      </c>
      <c r="L1190">
        <v>14</v>
      </c>
      <c r="M1190">
        <f t="shared" si="2451"/>
        <v>16</v>
      </c>
      <c r="N1190" t="b">
        <f t="shared" ref="N1190" si="2522">AND(MIN($F1190,$F1191,$F1192)=$F1190,MAX($H1190,$H1191,$H1192)=$H1190)</f>
        <v>0</v>
      </c>
      <c r="O1190" t="b">
        <f t="shared" ref="O1190" si="2523">AND(N1190,NOT(N1191),NOT(N1192))</f>
        <v>0</v>
      </c>
    </row>
    <row r="1191" spans="1:15" x14ac:dyDescent="0.25">
      <c r="A1191" t="s">
        <v>15</v>
      </c>
      <c r="B1191" t="s">
        <v>14</v>
      </c>
      <c r="C1191">
        <v>18</v>
      </c>
      <c r="D1191">
        <v>20</v>
      </c>
      <c r="E1191" t="b">
        <v>1</v>
      </c>
      <c r="F1191">
        <v>10.003</v>
      </c>
      <c r="G1191">
        <v>16</v>
      </c>
      <c r="H1191">
        <v>0</v>
      </c>
      <c r="I1191">
        <v>2769</v>
      </c>
      <c r="J1191">
        <v>2768</v>
      </c>
      <c r="K1191">
        <v>1382</v>
      </c>
      <c r="L1191">
        <v>11</v>
      </c>
      <c r="M1191">
        <f t="shared" si="2451"/>
        <v>16</v>
      </c>
      <c r="N1191" t="b">
        <f t="shared" ref="N1191" si="2524">AND(MIN($F1190,$F1191,$F1192)=$F1191,MAX($H1190,$H1191,$H1192)=$H1191)</f>
        <v>1</v>
      </c>
      <c r="O1191" t="b">
        <f t="shared" ref="O1191" si="2525">AND(NOT(N1190),N1191,NOT(N1192))</f>
        <v>1</v>
      </c>
    </row>
    <row r="1192" spans="1:15" x14ac:dyDescent="0.25">
      <c r="A1192" t="s">
        <v>19</v>
      </c>
      <c r="B1192" t="s">
        <v>14</v>
      </c>
      <c r="C1192">
        <v>18</v>
      </c>
      <c r="D1192">
        <v>20</v>
      </c>
      <c r="E1192" t="b">
        <v>1</v>
      </c>
      <c r="F1192">
        <v>16.292999999999999</v>
      </c>
      <c r="G1192">
        <v>16</v>
      </c>
      <c r="H1192">
        <v>0</v>
      </c>
      <c r="I1192">
        <v>51238</v>
      </c>
      <c r="J1192">
        <v>51219</v>
      </c>
      <c r="K1192">
        <v>25608</v>
      </c>
      <c r="L1192">
        <v>14</v>
      </c>
      <c r="M1192">
        <f t="shared" si="2451"/>
        <v>16</v>
      </c>
      <c r="N1192" t="b">
        <f t="shared" ref="N1192" si="2526">AND(MIN($F1190,$F1191,$F1192)=$F1192,MAX($H1190,$H1191,$H1192)=$H1192)</f>
        <v>0</v>
      </c>
      <c r="O1192" t="b">
        <f t="shared" ref="O1192" si="2527">AND(NOT(N1190),NOT(N1191),N1192)</f>
        <v>0</v>
      </c>
    </row>
    <row r="1193" spans="1:15" x14ac:dyDescent="0.25">
      <c r="A1193" t="s">
        <v>13</v>
      </c>
      <c r="B1193" t="s">
        <v>14</v>
      </c>
      <c r="C1193">
        <v>18</v>
      </c>
      <c r="D1193">
        <v>21</v>
      </c>
      <c r="E1193" t="b">
        <v>1</v>
      </c>
      <c r="F1193">
        <v>10.000999999999999</v>
      </c>
      <c r="G1193">
        <v>16</v>
      </c>
      <c r="H1193">
        <v>0</v>
      </c>
      <c r="I1193">
        <v>46149</v>
      </c>
      <c r="J1193">
        <v>42036</v>
      </c>
      <c r="K1193">
        <v>21016</v>
      </c>
      <c r="L1193">
        <v>11</v>
      </c>
      <c r="M1193">
        <f t="shared" si="2451"/>
        <v>16</v>
      </c>
      <c r="N1193" t="b">
        <f t="shared" ref="N1193" si="2528">AND(MIN($F1193,$F1194,$F1195)=$F1193,MAX($H1193,$H1194,$H1195)=$H1193)</f>
        <v>1</v>
      </c>
      <c r="O1193" t="b">
        <f t="shared" ref="O1193" si="2529">AND(N1193,NOT(N1194),NOT(N1195))</f>
        <v>1</v>
      </c>
    </row>
    <row r="1194" spans="1:15" x14ac:dyDescent="0.25">
      <c r="A1194" t="s">
        <v>15</v>
      </c>
      <c r="B1194" t="s">
        <v>14</v>
      </c>
      <c r="C1194">
        <v>18</v>
      </c>
      <c r="D1194">
        <v>21</v>
      </c>
      <c r="E1194" t="b">
        <v>1</v>
      </c>
      <c r="F1194">
        <v>10.003</v>
      </c>
      <c r="G1194">
        <v>16</v>
      </c>
      <c r="H1194">
        <v>0</v>
      </c>
      <c r="I1194">
        <v>2699</v>
      </c>
      <c r="J1194">
        <v>2698</v>
      </c>
      <c r="K1194">
        <v>1347</v>
      </c>
      <c r="L1194">
        <v>11</v>
      </c>
      <c r="M1194">
        <f t="shared" si="2451"/>
        <v>16</v>
      </c>
      <c r="N1194" t="b">
        <f t="shared" ref="N1194" si="2530">AND(MIN($F1193,$F1194,$F1195)=$F1194,MAX($H1193,$H1194,$H1195)=$H1194)</f>
        <v>0</v>
      </c>
      <c r="O1194" t="b">
        <f t="shared" ref="O1194" si="2531">AND(NOT(N1193),N1194,NOT(N1195))</f>
        <v>0</v>
      </c>
    </row>
    <row r="1195" spans="1:15" x14ac:dyDescent="0.25">
      <c r="A1195" t="s">
        <v>19</v>
      </c>
      <c r="B1195" t="s">
        <v>14</v>
      </c>
      <c r="C1195">
        <v>18</v>
      </c>
      <c r="D1195">
        <v>21</v>
      </c>
      <c r="E1195" t="b">
        <v>1</v>
      </c>
      <c r="F1195">
        <v>10.006</v>
      </c>
      <c r="G1195">
        <v>16</v>
      </c>
      <c r="H1195">
        <v>0</v>
      </c>
      <c r="I1195">
        <v>43136</v>
      </c>
      <c r="J1195">
        <v>39119</v>
      </c>
      <c r="K1195">
        <v>19558</v>
      </c>
      <c r="L1195">
        <v>11</v>
      </c>
      <c r="M1195">
        <f t="shared" si="2451"/>
        <v>16</v>
      </c>
      <c r="N1195" t="b">
        <f t="shared" ref="N1195" si="2532">AND(MIN($F1193,$F1194,$F1195)=$F1195,MAX($H1193,$H1194,$H1195)=$H1195)</f>
        <v>0</v>
      </c>
      <c r="O1195" t="b">
        <f t="shared" ref="O1195" si="2533">AND(NOT(N1193),NOT(N1194),N1195)</f>
        <v>0</v>
      </c>
    </row>
    <row r="1196" spans="1:15" x14ac:dyDescent="0.25">
      <c r="A1196" t="s">
        <v>13</v>
      </c>
      <c r="B1196" t="s">
        <v>14</v>
      </c>
      <c r="C1196">
        <v>18</v>
      </c>
      <c r="D1196">
        <v>22</v>
      </c>
      <c r="E1196" t="b">
        <v>0</v>
      </c>
      <c r="F1196">
        <v>2.113</v>
      </c>
      <c r="G1196">
        <v>16</v>
      </c>
      <c r="H1196">
        <v>16</v>
      </c>
      <c r="I1196">
        <v>218344</v>
      </c>
      <c r="J1196">
        <v>218268</v>
      </c>
      <c r="K1196">
        <v>109117</v>
      </c>
      <c r="L1196">
        <v>11</v>
      </c>
      <c r="M1196">
        <f t="shared" si="2451"/>
        <v>0</v>
      </c>
      <c r="N1196" t="b">
        <f t="shared" ref="N1196" si="2534">AND(MIN($F1196,$F1197,$F1198)=$F1196,MAX($H1196,$H1197,$H1198)=$H1196)</f>
        <v>0</v>
      </c>
      <c r="O1196" t="b">
        <f t="shared" ref="O1196" si="2535">AND(N1196,NOT(N1197),NOT(N1198))</f>
        <v>0</v>
      </c>
    </row>
    <row r="1197" spans="1:15" x14ac:dyDescent="0.25">
      <c r="A1197" t="s">
        <v>15</v>
      </c>
      <c r="B1197" t="s">
        <v>14</v>
      </c>
      <c r="C1197">
        <v>18</v>
      </c>
      <c r="D1197">
        <v>22</v>
      </c>
      <c r="E1197" t="b">
        <v>0</v>
      </c>
      <c r="F1197">
        <v>0.217</v>
      </c>
      <c r="G1197">
        <v>16</v>
      </c>
      <c r="H1197">
        <v>16</v>
      </c>
      <c r="I1197">
        <v>16114</v>
      </c>
      <c r="J1197">
        <v>16112</v>
      </c>
      <c r="K1197">
        <v>8038</v>
      </c>
      <c r="L1197">
        <v>13</v>
      </c>
      <c r="M1197">
        <f t="shared" si="2451"/>
        <v>0</v>
      </c>
      <c r="N1197" t="b">
        <f t="shared" ref="N1197" si="2536">AND(MIN($F1196,$F1197,$F1198)=$F1197,MAX($H1196,$H1197,$H1198)=$H1197)</f>
        <v>1</v>
      </c>
      <c r="O1197" t="b">
        <f t="shared" ref="O1197" si="2537">AND(NOT(N1196),N1197,NOT(N1198))</f>
        <v>1</v>
      </c>
    </row>
    <row r="1198" spans="1:15" x14ac:dyDescent="0.25">
      <c r="A1198" t="s">
        <v>19</v>
      </c>
      <c r="B1198" t="s">
        <v>14</v>
      </c>
      <c r="C1198">
        <v>18</v>
      </c>
      <c r="D1198">
        <v>22</v>
      </c>
      <c r="E1198" t="b">
        <v>0</v>
      </c>
      <c r="F1198">
        <v>2.1240000000000001</v>
      </c>
      <c r="G1198">
        <v>16</v>
      </c>
      <c r="H1198">
        <v>16</v>
      </c>
      <c r="I1198">
        <v>218344</v>
      </c>
      <c r="J1198">
        <v>218268</v>
      </c>
      <c r="K1198">
        <v>109117</v>
      </c>
      <c r="L1198">
        <v>11</v>
      </c>
      <c r="M1198">
        <f t="shared" si="2451"/>
        <v>0</v>
      </c>
      <c r="N1198" t="b">
        <f t="shared" ref="N1198" si="2538">AND(MIN($F1196,$F1197,$F1198)=$F1198,MAX($H1196,$H1197,$H1198)=$H1198)</f>
        <v>0</v>
      </c>
      <c r="O1198" t="b">
        <f t="shared" ref="O1198" si="2539">AND(NOT(N1196),NOT(N1197),N1198)</f>
        <v>0</v>
      </c>
    </row>
    <row r="1199" spans="1:15" x14ac:dyDescent="0.25">
      <c r="A1199" t="s">
        <v>13</v>
      </c>
      <c r="B1199" t="s">
        <v>14</v>
      </c>
      <c r="C1199">
        <v>18</v>
      </c>
      <c r="D1199">
        <v>23</v>
      </c>
      <c r="E1199" t="b">
        <v>1</v>
      </c>
      <c r="F1199">
        <v>10.000999999999999</v>
      </c>
      <c r="G1199">
        <v>16</v>
      </c>
      <c r="H1199">
        <v>6</v>
      </c>
      <c r="I1199">
        <v>995922</v>
      </c>
      <c r="J1199">
        <v>995745</v>
      </c>
      <c r="K1199">
        <v>497865</v>
      </c>
      <c r="L1199">
        <v>11</v>
      </c>
      <c r="M1199">
        <f t="shared" si="2451"/>
        <v>10</v>
      </c>
      <c r="N1199" t="b">
        <f t="shared" ref="N1199" si="2540">AND(MIN($F1199,$F1200,$F1201)=$F1199,MAX($H1199,$H1200,$H1201)=$H1199)</f>
        <v>0</v>
      </c>
      <c r="O1199" t="b">
        <f t="shared" ref="O1199" si="2541">AND(N1199,NOT(N1200),NOT(N1201))</f>
        <v>0</v>
      </c>
    </row>
    <row r="1200" spans="1:15" x14ac:dyDescent="0.25">
      <c r="A1200" t="s">
        <v>15</v>
      </c>
      <c r="B1200" t="s">
        <v>14</v>
      </c>
      <c r="C1200">
        <v>18</v>
      </c>
      <c r="D1200">
        <v>23</v>
      </c>
      <c r="E1200" t="b">
        <v>0</v>
      </c>
      <c r="F1200">
        <v>0.04</v>
      </c>
      <c r="G1200">
        <v>16</v>
      </c>
      <c r="H1200">
        <v>16</v>
      </c>
      <c r="I1200">
        <v>805</v>
      </c>
      <c r="J1200">
        <v>804</v>
      </c>
      <c r="K1200">
        <v>384</v>
      </c>
      <c r="L1200">
        <v>11</v>
      </c>
      <c r="M1200">
        <f t="shared" si="2451"/>
        <v>0</v>
      </c>
      <c r="N1200" t="b">
        <f t="shared" ref="N1200" si="2542">AND(MIN($F1199,$F1200,$F1201)=$F1200,MAX($H1199,$H1200,$H1201)=$H1200)</f>
        <v>1</v>
      </c>
      <c r="O1200" t="b">
        <f t="shared" ref="O1200" si="2543">AND(NOT(N1199),N1200,NOT(N1201))</f>
        <v>1</v>
      </c>
    </row>
    <row r="1201" spans="1:15" x14ac:dyDescent="0.25">
      <c r="A1201" t="s">
        <v>19</v>
      </c>
      <c r="B1201" t="s">
        <v>14</v>
      </c>
      <c r="C1201">
        <v>18</v>
      </c>
      <c r="D1201">
        <v>23</v>
      </c>
      <c r="E1201" t="b">
        <v>1</v>
      </c>
      <c r="F1201">
        <v>10.000999999999999</v>
      </c>
      <c r="G1201">
        <v>16</v>
      </c>
      <c r="H1201">
        <v>6</v>
      </c>
      <c r="I1201">
        <v>994539</v>
      </c>
      <c r="J1201">
        <v>994362</v>
      </c>
      <c r="K1201">
        <v>497173</v>
      </c>
      <c r="L1201">
        <v>11</v>
      </c>
      <c r="M1201">
        <f t="shared" si="2451"/>
        <v>10</v>
      </c>
      <c r="N1201" t="b">
        <f t="shared" ref="N1201" si="2544">AND(MIN($F1199,$F1200,$F1201)=$F1201,MAX($H1199,$H1200,$H1201)=$H1201)</f>
        <v>0</v>
      </c>
      <c r="O1201" t="b">
        <f t="shared" ref="O1201" si="2545">AND(NOT(N1199),NOT(N1200),N1201)</f>
        <v>0</v>
      </c>
    </row>
    <row r="1202" spans="1:15" x14ac:dyDescent="0.25">
      <c r="A1202" t="s">
        <v>13</v>
      </c>
      <c r="B1202" t="s">
        <v>14</v>
      </c>
      <c r="C1202">
        <v>18</v>
      </c>
      <c r="D1202">
        <v>24</v>
      </c>
      <c r="E1202" t="b">
        <v>0</v>
      </c>
      <c r="F1202">
        <v>3.5000000000000003E-2</v>
      </c>
      <c r="G1202">
        <v>16</v>
      </c>
      <c r="H1202">
        <v>16</v>
      </c>
      <c r="I1202">
        <v>774</v>
      </c>
      <c r="J1202">
        <v>498</v>
      </c>
      <c r="K1202">
        <v>231</v>
      </c>
      <c r="L1202">
        <v>11</v>
      </c>
      <c r="M1202">
        <f t="shared" si="2451"/>
        <v>0</v>
      </c>
      <c r="N1202" t="b">
        <f t="shared" ref="N1202" si="2546">AND(MIN($F1202,$F1203,$F1204)=$F1202,MAX($H1202,$H1203,$H1204)=$H1202)</f>
        <v>1</v>
      </c>
      <c r="O1202" t="b">
        <f t="shared" ref="O1202" si="2547">AND(N1202,NOT(N1203),NOT(N1204))</f>
        <v>1</v>
      </c>
    </row>
    <row r="1203" spans="1:15" x14ac:dyDescent="0.25">
      <c r="A1203" t="s">
        <v>15</v>
      </c>
      <c r="B1203" t="s">
        <v>14</v>
      </c>
      <c r="C1203">
        <v>18</v>
      </c>
      <c r="D1203">
        <v>24</v>
      </c>
      <c r="E1203" t="b">
        <v>0</v>
      </c>
      <c r="F1203">
        <v>3.5999999999999997E-2</v>
      </c>
      <c r="G1203">
        <v>16</v>
      </c>
      <c r="H1203">
        <v>16</v>
      </c>
      <c r="I1203">
        <v>499</v>
      </c>
      <c r="J1203">
        <v>498</v>
      </c>
      <c r="K1203">
        <v>231</v>
      </c>
      <c r="L1203">
        <v>11</v>
      </c>
      <c r="M1203">
        <f t="shared" si="2451"/>
        <v>0</v>
      </c>
      <c r="N1203" t="b">
        <f t="shared" ref="N1203" si="2548">AND(MIN($F1202,$F1203,$F1204)=$F1203,MAX($H1202,$H1203,$H1204)=$H1203)</f>
        <v>0</v>
      </c>
      <c r="O1203" t="b">
        <f t="shared" ref="O1203" si="2549">AND(NOT(N1202),N1203,NOT(N1204))</f>
        <v>0</v>
      </c>
    </row>
    <row r="1204" spans="1:15" x14ac:dyDescent="0.25">
      <c r="A1204" t="s">
        <v>19</v>
      </c>
      <c r="B1204" t="s">
        <v>14</v>
      </c>
      <c r="C1204">
        <v>18</v>
      </c>
      <c r="D1204">
        <v>24</v>
      </c>
      <c r="E1204" t="b">
        <v>0</v>
      </c>
      <c r="F1204">
        <v>0.04</v>
      </c>
      <c r="G1204">
        <v>16</v>
      </c>
      <c r="H1204">
        <v>16</v>
      </c>
      <c r="I1204">
        <v>774</v>
      </c>
      <c r="J1204">
        <v>498</v>
      </c>
      <c r="K1204">
        <v>231</v>
      </c>
      <c r="L1204">
        <v>11</v>
      </c>
      <c r="M1204">
        <f t="shared" si="2451"/>
        <v>0</v>
      </c>
      <c r="N1204" t="b">
        <f t="shared" ref="N1204" si="2550">AND(MIN($F1202,$F1203,$F1204)=$F1204,MAX($H1202,$H1203,$H1204)=$H1204)</f>
        <v>0</v>
      </c>
      <c r="O1204" t="b">
        <f t="shared" ref="O1204" si="2551">AND(NOT(N1202),NOT(N1203),N1204)</f>
        <v>0</v>
      </c>
    </row>
    <row r="1205" spans="1:15" x14ac:dyDescent="0.25">
      <c r="A1205" t="s">
        <v>13</v>
      </c>
      <c r="B1205" t="s">
        <v>14</v>
      </c>
      <c r="C1205">
        <v>18</v>
      </c>
      <c r="D1205">
        <v>25</v>
      </c>
      <c r="E1205" t="b">
        <v>0</v>
      </c>
      <c r="F1205">
        <v>3.782</v>
      </c>
      <c r="G1205">
        <v>16</v>
      </c>
      <c r="H1205">
        <v>16</v>
      </c>
      <c r="I1205">
        <v>516197</v>
      </c>
      <c r="J1205">
        <v>315424</v>
      </c>
      <c r="K1205">
        <v>157694</v>
      </c>
      <c r="L1205">
        <v>13</v>
      </c>
      <c r="M1205">
        <f t="shared" si="2451"/>
        <v>0</v>
      </c>
      <c r="N1205" t="b">
        <f t="shared" ref="N1205" si="2552">AND(MIN($F1205,$F1206,$F1207)=$F1205,MAX($H1205,$H1206,$H1207)=$H1205)</f>
        <v>0</v>
      </c>
      <c r="O1205" t="b">
        <f t="shared" ref="O1205" si="2553">AND(N1205,NOT(N1206),NOT(N1207))</f>
        <v>0</v>
      </c>
    </row>
    <row r="1206" spans="1:15" x14ac:dyDescent="0.25">
      <c r="A1206" t="s">
        <v>15</v>
      </c>
      <c r="B1206" t="s">
        <v>14</v>
      </c>
      <c r="C1206">
        <v>18</v>
      </c>
      <c r="D1206">
        <v>25</v>
      </c>
      <c r="E1206" t="b">
        <v>0</v>
      </c>
      <c r="F1206">
        <v>1.9430000000000001</v>
      </c>
      <c r="G1206">
        <v>16</v>
      </c>
      <c r="H1206">
        <v>16</v>
      </c>
      <c r="I1206">
        <v>315979</v>
      </c>
      <c r="J1206">
        <v>315424</v>
      </c>
      <c r="K1206">
        <v>157694</v>
      </c>
      <c r="L1206">
        <v>13</v>
      </c>
      <c r="M1206">
        <f t="shared" si="2451"/>
        <v>0</v>
      </c>
      <c r="N1206" t="b">
        <f t="shared" ref="N1206" si="2554">AND(MIN($F1205,$F1206,$F1207)=$F1206,MAX($H1205,$H1206,$H1207)=$H1206)</f>
        <v>1</v>
      </c>
      <c r="O1206" t="b">
        <f t="shared" ref="O1206" si="2555">AND(NOT(N1205),N1206,NOT(N1207))</f>
        <v>1</v>
      </c>
    </row>
    <row r="1207" spans="1:15" x14ac:dyDescent="0.25">
      <c r="A1207" t="s">
        <v>19</v>
      </c>
      <c r="B1207" t="s">
        <v>14</v>
      </c>
      <c r="C1207">
        <v>18</v>
      </c>
      <c r="D1207">
        <v>25</v>
      </c>
      <c r="E1207" t="b">
        <v>0</v>
      </c>
      <c r="F1207">
        <v>3.7120000000000002</v>
      </c>
      <c r="G1207">
        <v>16</v>
      </c>
      <c r="H1207">
        <v>16</v>
      </c>
      <c r="I1207">
        <v>516197</v>
      </c>
      <c r="J1207">
        <v>315424</v>
      </c>
      <c r="K1207">
        <v>157694</v>
      </c>
      <c r="L1207">
        <v>13</v>
      </c>
      <c r="M1207">
        <f t="shared" si="2451"/>
        <v>0</v>
      </c>
      <c r="N1207" t="b">
        <f t="shared" ref="N1207" si="2556">AND(MIN($F1205,$F1206,$F1207)=$F1207,MAX($H1205,$H1206,$H1207)=$H1207)</f>
        <v>0</v>
      </c>
      <c r="O1207" t="b">
        <f t="shared" ref="O1207" si="2557">AND(NOT(N1205),NOT(N1206),N1207)</f>
        <v>0</v>
      </c>
    </row>
    <row r="1208" spans="1:15" x14ac:dyDescent="0.25">
      <c r="A1208" t="s">
        <v>13</v>
      </c>
      <c r="B1208" t="s">
        <v>14</v>
      </c>
      <c r="C1208">
        <v>18</v>
      </c>
      <c r="D1208">
        <v>26</v>
      </c>
      <c r="E1208" t="b">
        <v>1</v>
      </c>
      <c r="F1208">
        <v>10.000999999999999</v>
      </c>
      <c r="G1208">
        <v>16</v>
      </c>
      <c r="H1208">
        <v>0</v>
      </c>
      <c r="I1208">
        <v>1025138</v>
      </c>
      <c r="J1208">
        <v>1024826</v>
      </c>
      <c r="K1208">
        <v>512411</v>
      </c>
      <c r="L1208">
        <v>13</v>
      </c>
      <c r="M1208">
        <f t="shared" si="2451"/>
        <v>16</v>
      </c>
      <c r="N1208" t="b">
        <f t="shared" ref="N1208" si="2558">AND(MIN($F1208,$F1209,$F1210)=$F1208,MAX($H1208,$H1209,$H1210)=$H1208)</f>
        <v>0</v>
      </c>
      <c r="O1208" t="b">
        <f t="shared" ref="O1208" si="2559">AND(N1208,NOT(N1209),NOT(N1210))</f>
        <v>0</v>
      </c>
    </row>
    <row r="1209" spans="1:15" x14ac:dyDescent="0.25">
      <c r="A1209" t="s">
        <v>15</v>
      </c>
      <c r="B1209" t="s">
        <v>14</v>
      </c>
      <c r="C1209">
        <v>18</v>
      </c>
      <c r="D1209">
        <v>26</v>
      </c>
      <c r="E1209" t="b">
        <v>0</v>
      </c>
      <c r="F1209">
        <v>0.20699999999999999</v>
      </c>
      <c r="G1209">
        <v>16</v>
      </c>
      <c r="H1209">
        <v>16</v>
      </c>
      <c r="I1209">
        <v>61</v>
      </c>
      <c r="J1209">
        <v>60</v>
      </c>
      <c r="K1209">
        <v>12</v>
      </c>
      <c r="L1209">
        <v>11</v>
      </c>
      <c r="M1209">
        <f t="shared" si="2451"/>
        <v>0</v>
      </c>
      <c r="N1209" t="b">
        <f t="shared" ref="N1209" si="2560">AND(MIN($F1208,$F1209,$F1210)=$F1209,MAX($H1208,$H1209,$H1210)=$H1209)</f>
        <v>1</v>
      </c>
      <c r="O1209" t="b">
        <f t="shared" ref="O1209" si="2561">AND(NOT(N1208),N1209,NOT(N1210))</f>
        <v>1</v>
      </c>
    </row>
    <row r="1210" spans="1:15" x14ac:dyDescent="0.25">
      <c r="A1210" t="s">
        <v>19</v>
      </c>
      <c r="B1210" t="s">
        <v>14</v>
      </c>
      <c r="C1210">
        <v>18</v>
      </c>
      <c r="D1210">
        <v>26</v>
      </c>
      <c r="E1210" t="b">
        <v>1</v>
      </c>
      <c r="F1210">
        <v>10.002000000000001</v>
      </c>
      <c r="G1210">
        <v>16</v>
      </c>
      <c r="H1210">
        <v>0</v>
      </c>
      <c r="I1210">
        <v>1052124</v>
      </c>
      <c r="J1210">
        <v>1051804</v>
      </c>
      <c r="K1210">
        <v>525900</v>
      </c>
      <c r="L1210">
        <v>13</v>
      </c>
      <c r="M1210">
        <f t="shared" si="2451"/>
        <v>16</v>
      </c>
      <c r="N1210" t="b">
        <f t="shared" ref="N1210" si="2562">AND(MIN($F1208,$F1209,$F1210)=$F1210,MAX($H1208,$H1209,$H1210)=$H1210)</f>
        <v>0</v>
      </c>
      <c r="O1210" t="b">
        <f t="shared" ref="O1210" si="2563">AND(NOT(N1208),NOT(N1209),N1210)</f>
        <v>0</v>
      </c>
    </row>
    <row r="1211" spans="1:15" x14ac:dyDescent="0.25">
      <c r="A1211" t="s">
        <v>13</v>
      </c>
      <c r="B1211" t="s">
        <v>14</v>
      </c>
      <c r="C1211">
        <v>18</v>
      </c>
      <c r="D1211">
        <v>27</v>
      </c>
      <c r="E1211" t="b">
        <v>0</v>
      </c>
      <c r="F1211">
        <v>4.6520000000000001</v>
      </c>
      <c r="G1211">
        <v>16</v>
      </c>
      <c r="H1211">
        <v>16</v>
      </c>
      <c r="I1211">
        <v>372876</v>
      </c>
      <c r="J1211">
        <v>372755</v>
      </c>
      <c r="K1211">
        <v>186361</v>
      </c>
      <c r="L1211">
        <v>11</v>
      </c>
      <c r="M1211">
        <f t="shared" si="2451"/>
        <v>0</v>
      </c>
      <c r="N1211" t="b">
        <f t="shared" ref="N1211" si="2564">AND(MIN($F1211,$F1212,$F1213)=$F1211,MAX($H1211,$H1212,$H1213)=$H1211)</f>
        <v>0</v>
      </c>
      <c r="O1211" t="b">
        <f t="shared" ref="O1211" si="2565">AND(N1211,NOT(N1212),NOT(N1213))</f>
        <v>0</v>
      </c>
    </row>
    <row r="1212" spans="1:15" x14ac:dyDescent="0.25">
      <c r="A1212" t="s">
        <v>15</v>
      </c>
      <c r="B1212" t="s">
        <v>14</v>
      </c>
      <c r="C1212">
        <v>18</v>
      </c>
      <c r="D1212">
        <v>27</v>
      </c>
      <c r="E1212" t="b">
        <v>0</v>
      </c>
      <c r="F1212">
        <v>0.41899999999999998</v>
      </c>
      <c r="G1212">
        <v>16</v>
      </c>
      <c r="H1212">
        <v>16</v>
      </c>
      <c r="I1212">
        <v>34104</v>
      </c>
      <c r="J1212">
        <v>34102</v>
      </c>
      <c r="K1212">
        <v>17033</v>
      </c>
      <c r="L1212">
        <v>13</v>
      </c>
      <c r="M1212">
        <f t="shared" si="2451"/>
        <v>0</v>
      </c>
      <c r="N1212" t="b">
        <f t="shared" ref="N1212" si="2566">AND(MIN($F1211,$F1212,$F1213)=$F1212,MAX($H1211,$H1212,$H1213)=$H1212)</f>
        <v>1</v>
      </c>
      <c r="O1212" t="b">
        <f t="shared" ref="O1212" si="2567">AND(NOT(N1211),N1212,NOT(N1213))</f>
        <v>1</v>
      </c>
    </row>
    <row r="1213" spans="1:15" x14ac:dyDescent="0.25">
      <c r="A1213" t="s">
        <v>19</v>
      </c>
      <c r="B1213" t="s">
        <v>14</v>
      </c>
      <c r="C1213">
        <v>18</v>
      </c>
      <c r="D1213">
        <v>27</v>
      </c>
      <c r="E1213" t="b">
        <v>0</v>
      </c>
      <c r="F1213">
        <v>4.8630000000000004</v>
      </c>
      <c r="G1213">
        <v>16</v>
      </c>
      <c r="H1213">
        <v>16</v>
      </c>
      <c r="I1213">
        <v>372876</v>
      </c>
      <c r="J1213">
        <v>372755</v>
      </c>
      <c r="K1213">
        <v>186361</v>
      </c>
      <c r="L1213">
        <v>11</v>
      </c>
      <c r="M1213">
        <f t="shared" si="2451"/>
        <v>0</v>
      </c>
      <c r="N1213" t="b">
        <f t="shared" ref="N1213" si="2568">AND(MIN($F1211,$F1212,$F1213)=$F1213,MAX($H1211,$H1212,$H1213)=$H1213)</f>
        <v>0</v>
      </c>
      <c r="O1213" t="b">
        <f t="shared" ref="O1213" si="2569">AND(NOT(N1211),NOT(N1212),N1213)</f>
        <v>0</v>
      </c>
    </row>
    <row r="1214" spans="1:15" x14ac:dyDescent="0.25">
      <c r="A1214" t="s">
        <v>13</v>
      </c>
      <c r="B1214" t="s">
        <v>14</v>
      </c>
      <c r="C1214">
        <v>18</v>
      </c>
      <c r="D1214">
        <v>28</v>
      </c>
      <c r="E1214" t="b">
        <v>1</v>
      </c>
      <c r="F1214">
        <v>10.000999999999999</v>
      </c>
      <c r="G1214">
        <v>16</v>
      </c>
      <c r="H1214">
        <v>0</v>
      </c>
      <c r="I1214">
        <v>1039959</v>
      </c>
      <c r="J1214">
        <v>1039768</v>
      </c>
      <c r="K1214">
        <v>519882</v>
      </c>
      <c r="L1214">
        <v>12</v>
      </c>
      <c r="M1214">
        <f t="shared" si="2451"/>
        <v>16</v>
      </c>
      <c r="N1214" t="b">
        <f t="shared" ref="N1214" si="2570">AND(MIN($F1214,$F1215,$F1216)=$F1214,MAX($H1214,$H1215,$H1216)=$H1214)</f>
        <v>1</v>
      </c>
      <c r="O1214" t="b">
        <f t="shared" ref="O1214" si="2571">AND(N1214,NOT(N1215),NOT(N1216))</f>
        <v>0</v>
      </c>
    </row>
    <row r="1215" spans="1:15" x14ac:dyDescent="0.25">
      <c r="A1215" t="s">
        <v>15</v>
      </c>
      <c r="B1215" t="s">
        <v>14</v>
      </c>
      <c r="C1215">
        <v>18</v>
      </c>
      <c r="D1215">
        <v>28</v>
      </c>
      <c r="E1215" t="b">
        <v>1</v>
      </c>
      <c r="F1215">
        <v>10.000999999999999</v>
      </c>
      <c r="G1215">
        <v>16</v>
      </c>
      <c r="H1215">
        <v>0</v>
      </c>
      <c r="I1215">
        <v>6905</v>
      </c>
      <c r="J1215">
        <v>6904</v>
      </c>
      <c r="K1215">
        <v>3450</v>
      </c>
      <c r="L1215">
        <v>11</v>
      </c>
      <c r="M1215">
        <f t="shared" si="2451"/>
        <v>16</v>
      </c>
      <c r="N1215" t="b">
        <f t="shared" ref="N1215" si="2572">AND(MIN($F1214,$F1215,$F1216)=$F1215,MAX($H1214,$H1215,$H1216)=$H1215)</f>
        <v>1</v>
      </c>
      <c r="O1215" t="b">
        <f t="shared" ref="O1215" si="2573">AND(NOT(N1214),N1215,NOT(N1216))</f>
        <v>0</v>
      </c>
    </row>
    <row r="1216" spans="1:15" x14ac:dyDescent="0.25">
      <c r="A1216" t="s">
        <v>19</v>
      </c>
      <c r="B1216" t="s">
        <v>14</v>
      </c>
      <c r="C1216">
        <v>18</v>
      </c>
      <c r="D1216">
        <v>28</v>
      </c>
      <c r="E1216" t="b">
        <v>1</v>
      </c>
      <c r="F1216">
        <v>10.000999999999999</v>
      </c>
      <c r="G1216">
        <v>16</v>
      </c>
      <c r="H1216">
        <v>0</v>
      </c>
      <c r="I1216">
        <v>1040201</v>
      </c>
      <c r="J1216">
        <v>1040010</v>
      </c>
      <c r="K1216">
        <v>520003</v>
      </c>
      <c r="L1216">
        <v>12</v>
      </c>
      <c r="M1216">
        <f t="shared" si="2451"/>
        <v>16</v>
      </c>
      <c r="N1216" t="b">
        <f t="shared" ref="N1216" si="2574">AND(MIN($F1214,$F1215,$F1216)=$F1216,MAX($H1214,$H1215,$H1216)=$H1216)</f>
        <v>1</v>
      </c>
      <c r="O1216" t="b">
        <f t="shared" ref="O1216" si="2575">AND(NOT(N1214),NOT(N1215),N1216)</f>
        <v>0</v>
      </c>
    </row>
    <row r="1217" spans="1:15" x14ac:dyDescent="0.25">
      <c r="A1217" t="s">
        <v>13</v>
      </c>
      <c r="B1217" t="s">
        <v>14</v>
      </c>
      <c r="C1217">
        <v>18</v>
      </c>
      <c r="D1217">
        <v>29</v>
      </c>
      <c r="E1217" t="b">
        <v>0</v>
      </c>
      <c r="F1217">
        <v>4.1000000000000002E-2</v>
      </c>
      <c r="G1217">
        <v>16</v>
      </c>
      <c r="H1217">
        <v>16</v>
      </c>
      <c r="I1217">
        <v>2582</v>
      </c>
      <c r="J1217">
        <v>2350</v>
      </c>
      <c r="K1217">
        <v>1157</v>
      </c>
      <c r="L1217">
        <v>16</v>
      </c>
      <c r="M1217">
        <f t="shared" si="2451"/>
        <v>0</v>
      </c>
      <c r="N1217" t="b">
        <f t="shared" ref="N1217" si="2576">AND(MIN($F1217,$F1218,$F1219)=$F1217,MAX($H1217,$H1218,$H1219)=$H1217)</f>
        <v>1</v>
      </c>
      <c r="O1217" t="b">
        <f t="shared" ref="O1217" si="2577">AND(N1217,NOT(N1218),NOT(N1219))</f>
        <v>0</v>
      </c>
    </row>
    <row r="1218" spans="1:15" x14ac:dyDescent="0.25">
      <c r="A1218" t="s">
        <v>15</v>
      </c>
      <c r="B1218" t="s">
        <v>14</v>
      </c>
      <c r="C1218">
        <v>18</v>
      </c>
      <c r="D1218">
        <v>29</v>
      </c>
      <c r="E1218" t="b">
        <v>0</v>
      </c>
      <c r="F1218">
        <v>0.156</v>
      </c>
      <c r="G1218">
        <v>16</v>
      </c>
      <c r="H1218">
        <v>16</v>
      </c>
      <c r="I1218">
        <v>18420</v>
      </c>
      <c r="J1218">
        <v>18418</v>
      </c>
      <c r="K1218">
        <v>9191</v>
      </c>
      <c r="L1218">
        <v>14</v>
      </c>
      <c r="M1218">
        <f t="shared" si="2451"/>
        <v>0</v>
      </c>
      <c r="N1218" t="b">
        <f t="shared" ref="N1218" si="2578">AND(MIN($F1217,$F1218,$F1219)=$F1218,MAX($H1217,$H1218,$H1219)=$H1218)</f>
        <v>0</v>
      </c>
      <c r="O1218" t="b">
        <f t="shared" ref="O1218" si="2579">AND(NOT(N1217),N1218,NOT(N1219))</f>
        <v>0</v>
      </c>
    </row>
    <row r="1219" spans="1:15" x14ac:dyDescent="0.25">
      <c r="A1219" t="s">
        <v>19</v>
      </c>
      <c r="B1219" t="s">
        <v>14</v>
      </c>
      <c r="C1219">
        <v>18</v>
      </c>
      <c r="D1219">
        <v>29</v>
      </c>
      <c r="E1219" t="b">
        <v>0</v>
      </c>
      <c r="F1219">
        <v>4.1000000000000002E-2</v>
      </c>
      <c r="G1219">
        <v>16</v>
      </c>
      <c r="H1219">
        <v>16</v>
      </c>
      <c r="I1219">
        <v>2582</v>
      </c>
      <c r="J1219">
        <v>2350</v>
      </c>
      <c r="K1219">
        <v>1157</v>
      </c>
      <c r="L1219">
        <v>16</v>
      </c>
      <c r="M1219">
        <f t="shared" ref="M1219:M1282" si="2580">G1219-H1219</f>
        <v>0</v>
      </c>
      <c r="N1219" t="b">
        <f t="shared" ref="N1219" si="2581">AND(MIN($F1217,$F1218,$F1219)=$F1219,MAX($H1217,$H1218,$H1219)=$H1219)</f>
        <v>1</v>
      </c>
      <c r="O1219" t="b">
        <f t="shared" ref="O1219" si="2582">AND(NOT(N1217),NOT(N1218),N1219)</f>
        <v>0</v>
      </c>
    </row>
    <row r="1220" spans="1:15" x14ac:dyDescent="0.25">
      <c r="A1220" t="s">
        <v>13</v>
      </c>
      <c r="B1220" t="s">
        <v>14</v>
      </c>
      <c r="C1220">
        <v>18</v>
      </c>
      <c r="D1220">
        <v>2</v>
      </c>
      <c r="E1220" t="b">
        <v>0</v>
      </c>
      <c r="F1220">
        <v>4.0000000000000001E-3</v>
      </c>
      <c r="G1220">
        <v>16</v>
      </c>
      <c r="H1220">
        <v>16</v>
      </c>
      <c r="I1220">
        <v>62</v>
      </c>
      <c r="J1220">
        <v>34</v>
      </c>
      <c r="K1220">
        <v>0</v>
      </c>
      <c r="L1220">
        <v>10</v>
      </c>
      <c r="M1220">
        <f t="shared" si="2580"/>
        <v>0</v>
      </c>
      <c r="N1220" t="b">
        <f t="shared" ref="N1220" si="2583">AND(MIN($F1220,$F1221,$F1222)=$F1220,MAX($H1220,$H1221,$H1222)=$H1220)</f>
        <v>1</v>
      </c>
      <c r="O1220" t="b">
        <f t="shared" ref="O1220" si="2584">AND(N1220,NOT(N1221),NOT(N1222))</f>
        <v>1</v>
      </c>
    </row>
    <row r="1221" spans="1:15" x14ac:dyDescent="0.25">
      <c r="A1221" t="s">
        <v>15</v>
      </c>
      <c r="B1221" t="s">
        <v>14</v>
      </c>
      <c r="C1221">
        <v>18</v>
      </c>
      <c r="D1221">
        <v>2</v>
      </c>
      <c r="E1221" t="b">
        <v>0</v>
      </c>
      <c r="F1221">
        <v>5.0000000000000001E-3</v>
      </c>
      <c r="G1221">
        <v>16</v>
      </c>
      <c r="H1221">
        <v>16</v>
      </c>
      <c r="I1221">
        <v>35</v>
      </c>
      <c r="J1221">
        <v>34</v>
      </c>
      <c r="K1221">
        <v>0</v>
      </c>
      <c r="L1221">
        <v>10</v>
      </c>
      <c r="M1221">
        <f t="shared" si="2580"/>
        <v>0</v>
      </c>
      <c r="N1221" t="b">
        <f t="shared" ref="N1221" si="2585">AND(MIN($F1220,$F1221,$F1222)=$F1221,MAX($H1220,$H1221,$H1222)=$H1221)</f>
        <v>0</v>
      </c>
      <c r="O1221" t="b">
        <f t="shared" ref="O1221" si="2586">AND(NOT(N1220),N1221,NOT(N1222))</f>
        <v>0</v>
      </c>
    </row>
    <row r="1222" spans="1:15" x14ac:dyDescent="0.25">
      <c r="A1222" t="s">
        <v>19</v>
      </c>
      <c r="B1222" t="s">
        <v>14</v>
      </c>
      <c r="C1222">
        <v>18</v>
      </c>
      <c r="D1222">
        <v>2</v>
      </c>
      <c r="E1222" t="b">
        <v>0</v>
      </c>
      <c r="F1222">
        <v>7.0000000000000001E-3</v>
      </c>
      <c r="G1222">
        <v>16</v>
      </c>
      <c r="H1222">
        <v>16</v>
      </c>
      <c r="I1222">
        <v>62</v>
      </c>
      <c r="J1222">
        <v>34</v>
      </c>
      <c r="K1222">
        <v>0</v>
      </c>
      <c r="L1222">
        <v>10</v>
      </c>
      <c r="M1222">
        <f t="shared" si="2580"/>
        <v>0</v>
      </c>
      <c r="N1222" t="b">
        <f t="shared" ref="N1222" si="2587">AND(MIN($F1220,$F1221,$F1222)=$F1222,MAX($H1220,$H1221,$H1222)=$H1222)</f>
        <v>0</v>
      </c>
      <c r="O1222" t="b">
        <f t="shared" ref="O1222" si="2588">AND(NOT(N1220),NOT(N1221),N1222)</f>
        <v>0</v>
      </c>
    </row>
    <row r="1223" spans="1:15" x14ac:dyDescent="0.25">
      <c r="A1223" t="s">
        <v>13</v>
      </c>
      <c r="B1223" t="s">
        <v>14</v>
      </c>
      <c r="C1223">
        <v>18</v>
      </c>
      <c r="D1223">
        <v>30</v>
      </c>
      <c r="E1223" t="b">
        <v>1</v>
      </c>
      <c r="F1223">
        <v>10.005000000000001</v>
      </c>
      <c r="G1223">
        <v>16</v>
      </c>
      <c r="H1223">
        <v>5</v>
      </c>
      <c r="I1223">
        <v>1041444</v>
      </c>
      <c r="J1223">
        <v>1041261</v>
      </c>
      <c r="K1223">
        <v>520623</v>
      </c>
      <c r="L1223">
        <v>19</v>
      </c>
      <c r="M1223">
        <f t="shared" si="2580"/>
        <v>11</v>
      </c>
      <c r="N1223" t="b">
        <f t="shared" ref="N1223" si="2589">AND(MIN($F1223,$F1224,$F1225)=$F1223,MAX($H1223,$H1224,$H1225)=$H1223)</f>
        <v>0</v>
      </c>
      <c r="O1223" t="b">
        <f t="shared" ref="O1223" si="2590">AND(N1223,NOT(N1224),NOT(N1225))</f>
        <v>0</v>
      </c>
    </row>
    <row r="1224" spans="1:15" x14ac:dyDescent="0.25">
      <c r="A1224" t="s">
        <v>15</v>
      </c>
      <c r="B1224" t="s">
        <v>14</v>
      </c>
      <c r="C1224">
        <v>18</v>
      </c>
      <c r="D1224">
        <v>30</v>
      </c>
      <c r="E1224" t="b">
        <v>0</v>
      </c>
      <c r="F1224">
        <v>0.24099999999999999</v>
      </c>
      <c r="G1224">
        <v>16</v>
      </c>
      <c r="H1224">
        <v>16</v>
      </c>
      <c r="I1224">
        <v>3265</v>
      </c>
      <c r="J1224">
        <v>3264</v>
      </c>
      <c r="K1224">
        <v>1614</v>
      </c>
      <c r="L1224">
        <v>11</v>
      </c>
      <c r="M1224">
        <f t="shared" si="2580"/>
        <v>0</v>
      </c>
      <c r="N1224" t="b">
        <f t="shared" ref="N1224" si="2591">AND(MIN($F1223,$F1224,$F1225)=$F1224,MAX($H1223,$H1224,$H1225)=$H1224)</f>
        <v>1</v>
      </c>
      <c r="O1224" t="b">
        <f t="shared" ref="O1224" si="2592">AND(NOT(N1223),N1224,NOT(N1225))</f>
        <v>1</v>
      </c>
    </row>
    <row r="1225" spans="1:15" x14ac:dyDescent="0.25">
      <c r="A1225" t="s">
        <v>19</v>
      </c>
      <c r="B1225" t="s">
        <v>14</v>
      </c>
      <c r="C1225">
        <v>18</v>
      </c>
      <c r="D1225">
        <v>30</v>
      </c>
      <c r="E1225" t="b">
        <v>1</v>
      </c>
      <c r="F1225">
        <v>10.000999999999999</v>
      </c>
      <c r="G1225">
        <v>16</v>
      </c>
      <c r="H1225">
        <v>4</v>
      </c>
      <c r="I1225">
        <v>1010819</v>
      </c>
      <c r="J1225">
        <v>1010638</v>
      </c>
      <c r="K1225">
        <v>505313</v>
      </c>
      <c r="L1225">
        <v>19</v>
      </c>
      <c r="M1225">
        <f t="shared" si="2580"/>
        <v>12</v>
      </c>
      <c r="N1225" t="b">
        <f t="shared" ref="N1225" si="2593">AND(MIN($F1223,$F1224,$F1225)=$F1225,MAX($H1223,$H1224,$H1225)=$H1225)</f>
        <v>0</v>
      </c>
      <c r="O1225" t="b">
        <f t="shared" ref="O1225" si="2594">AND(NOT(N1223),NOT(N1224),N1225)</f>
        <v>0</v>
      </c>
    </row>
    <row r="1226" spans="1:15" x14ac:dyDescent="0.25">
      <c r="A1226" t="s">
        <v>13</v>
      </c>
      <c r="B1226" t="s">
        <v>14</v>
      </c>
      <c r="C1226">
        <v>18</v>
      </c>
      <c r="D1226">
        <v>31</v>
      </c>
      <c r="E1226" t="b">
        <v>0</v>
      </c>
      <c r="F1226">
        <v>7.0000000000000001E-3</v>
      </c>
      <c r="G1226">
        <v>16</v>
      </c>
      <c r="H1226">
        <v>16</v>
      </c>
      <c r="I1226">
        <v>65</v>
      </c>
      <c r="J1226">
        <v>36</v>
      </c>
      <c r="K1226">
        <v>0</v>
      </c>
      <c r="L1226">
        <v>11</v>
      </c>
      <c r="M1226">
        <f t="shared" si="2580"/>
        <v>0</v>
      </c>
      <c r="N1226" t="b">
        <f t="shared" ref="N1226" si="2595">AND(MIN($F1226,$F1227,$F1228)=$F1226,MAX($H1226,$H1227,$H1228)=$H1226)</f>
        <v>0</v>
      </c>
      <c r="O1226" t="b">
        <f t="shared" ref="O1226" si="2596">AND(N1226,NOT(N1227),NOT(N1228))</f>
        <v>0</v>
      </c>
    </row>
    <row r="1227" spans="1:15" x14ac:dyDescent="0.25">
      <c r="A1227" t="s">
        <v>15</v>
      </c>
      <c r="B1227" t="s">
        <v>14</v>
      </c>
      <c r="C1227">
        <v>18</v>
      </c>
      <c r="D1227">
        <v>31</v>
      </c>
      <c r="E1227" t="b">
        <v>0</v>
      </c>
      <c r="F1227">
        <v>7.0000000000000001E-3</v>
      </c>
      <c r="G1227">
        <v>16</v>
      </c>
      <c r="H1227">
        <v>16</v>
      </c>
      <c r="I1227">
        <v>37</v>
      </c>
      <c r="J1227">
        <v>36</v>
      </c>
      <c r="K1227">
        <v>0</v>
      </c>
      <c r="L1227">
        <v>11</v>
      </c>
      <c r="M1227">
        <f t="shared" si="2580"/>
        <v>0</v>
      </c>
      <c r="N1227" t="b">
        <f t="shared" ref="N1227" si="2597">AND(MIN($F1226,$F1227,$F1228)=$F1227,MAX($H1226,$H1227,$H1228)=$H1227)</f>
        <v>0</v>
      </c>
      <c r="O1227" t="b">
        <f t="shared" ref="O1227" si="2598">AND(NOT(N1226),N1227,NOT(N1228))</f>
        <v>0</v>
      </c>
    </row>
    <row r="1228" spans="1:15" x14ac:dyDescent="0.25">
      <c r="A1228" t="s">
        <v>19</v>
      </c>
      <c r="B1228" t="s">
        <v>14</v>
      </c>
      <c r="C1228">
        <v>18</v>
      </c>
      <c r="D1228">
        <v>31</v>
      </c>
      <c r="E1228" t="b">
        <v>0</v>
      </c>
      <c r="F1228">
        <v>4.0000000000000001E-3</v>
      </c>
      <c r="G1228">
        <v>16</v>
      </c>
      <c r="H1228">
        <v>16</v>
      </c>
      <c r="I1228">
        <v>65</v>
      </c>
      <c r="J1228">
        <v>36</v>
      </c>
      <c r="K1228">
        <v>0</v>
      </c>
      <c r="L1228">
        <v>11</v>
      </c>
      <c r="M1228">
        <f t="shared" si="2580"/>
        <v>0</v>
      </c>
      <c r="N1228" t="b">
        <f t="shared" ref="N1228" si="2599">AND(MIN($F1226,$F1227,$F1228)=$F1228,MAX($H1226,$H1227,$H1228)=$H1228)</f>
        <v>1</v>
      </c>
      <c r="O1228" t="b">
        <f t="shared" ref="O1228" si="2600">AND(NOT(N1226),NOT(N1227),N1228)</f>
        <v>1</v>
      </c>
    </row>
    <row r="1229" spans="1:15" x14ac:dyDescent="0.25">
      <c r="A1229" t="s">
        <v>13</v>
      </c>
      <c r="B1229" t="s">
        <v>14</v>
      </c>
      <c r="C1229">
        <v>18</v>
      </c>
      <c r="D1229">
        <v>33</v>
      </c>
      <c r="E1229" t="b">
        <v>1</v>
      </c>
      <c r="F1229">
        <v>10.000999999999999</v>
      </c>
      <c r="G1229">
        <v>16</v>
      </c>
      <c r="H1229">
        <v>0</v>
      </c>
      <c r="I1229">
        <v>1854026</v>
      </c>
      <c r="J1229">
        <v>416527</v>
      </c>
      <c r="K1229">
        <v>208262</v>
      </c>
      <c r="L1229">
        <v>10</v>
      </c>
      <c r="M1229">
        <f t="shared" si="2580"/>
        <v>16</v>
      </c>
      <c r="N1229" t="b">
        <f t="shared" ref="N1229" si="2601">AND(MIN($F1229,$F1230,$F1231)=$F1229,MAX($H1229,$H1230,$H1231)=$H1229)</f>
        <v>1</v>
      </c>
      <c r="O1229" t="b">
        <f t="shared" ref="O1229" si="2602">AND(N1229,NOT(N1230),NOT(N1231))</f>
        <v>0</v>
      </c>
    </row>
    <row r="1230" spans="1:15" x14ac:dyDescent="0.25">
      <c r="A1230" t="s">
        <v>15</v>
      </c>
      <c r="B1230" t="s">
        <v>14</v>
      </c>
      <c r="C1230">
        <v>18</v>
      </c>
      <c r="D1230">
        <v>33</v>
      </c>
      <c r="E1230" t="b">
        <v>1</v>
      </c>
      <c r="F1230">
        <v>10.000999999999999</v>
      </c>
      <c r="G1230">
        <v>16</v>
      </c>
      <c r="H1230">
        <v>0</v>
      </c>
      <c r="I1230">
        <v>2266065</v>
      </c>
      <c r="J1230">
        <v>702151</v>
      </c>
      <c r="K1230">
        <v>351074</v>
      </c>
      <c r="L1230">
        <v>10</v>
      </c>
      <c r="M1230">
        <f t="shared" si="2580"/>
        <v>16</v>
      </c>
      <c r="N1230" t="b">
        <f t="shared" ref="N1230" si="2603">AND(MIN($F1229,$F1230,$F1231)=$F1230,MAX($H1229,$H1230,$H1231)=$H1230)</f>
        <v>1</v>
      </c>
      <c r="O1230" t="b">
        <f t="shared" ref="O1230" si="2604">AND(NOT(N1229),N1230,NOT(N1231))</f>
        <v>0</v>
      </c>
    </row>
    <row r="1231" spans="1:15" x14ac:dyDescent="0.25">
      <c r="A1231" t="s">
        <v>19</v>
      </c>
      <c r="B1231" t="s">
        <v>14</v>
      </c>
      <c r="C1231">
        <v>18</v>
      </c>
      <c r="D1231">
        <v>33</v>
      </c>
      <c r="E1231" t="b">
        <v>1</v>
      </c>
      <c r="F1231">
        <v>10.000999999999999</v>
      </c>
      <c r="G1231">
        <v>16</v>
      </c>
      <c r="H1231">
        <v>0</v>
      </c>
      <c r="I1231">
        <v>1984155</v>
      </c>
      <c r="J1231">
        <v>445967</v>
      </c>
      <c r="K1231">
        <v>222982</v>
      </c>
      <c r="L1231">
        <v>10</v>
      </c>
      <c r="M1231">
        <f t="shared" si="2580"/>
        <v>16</v>
      </c>
      <c r="N1231" t="b">
        <f t="shared" ref="N1231" si="2605">AND(MIN($F1229,$F1230,$F1231)=$F1231,MAX($H1229,$H1230,$H1231)=$H1231)</f>
        <v>1</v>
      </c>
      <c r="O1231" t="b">
        <f t="shared" ref="O1231" si="2606">AND(NOT(N1229),NOT(N1230),N1231)</f>
        <v>0</v>
      </c>
    </row>
    <row r="1232" spans="1:15" x14ac:dyDescent="0.25">
      <c r="A1232" t="s">
        <v>13</v>
      </c>
      <c r="B1232" t="s">
        <v>14</v>
      </c>
      <c r="C1232">
        <v>18</v>
      </c>
      <c r="D1232">
        <v>35</v>
      </c>
      <c r="E1232" t="b">
        <v>0</v>
      </c>
      <c r="F1232">
        <v>1.4999999999999999E-2</v>
      </c>
      <c r="G1232">
        <v>16</v>
      </c>
      <c r="H1232">
        <v>16</v>
      </c>
      <c r="I1232">
        <v>2539</v>
      </c>
      <c r="J1232">
        <v>548</v>
      </c>
      <c r="K1232">
        <v>257</v>
      </c>
      <c r="L1232">
        <v>10</v>
      </c>
      <c r="M1232">
        <f t="shared" si="2580"/>
        <v>0</v>
      </c>
      <c r="N1232" t="b">
        <f t="shared" ref="N1232" si="2607">AND(MIN($F1232,$F1233,$F1234)=$F1232,MAX($H1232,$H1233,$H1234)=$H1232)</f>
        <v>0</v>
      </c>
      <c r="O1232" t="b">
        <f t="shared" ref="O1232" si="2608">AND(N1232,NOT(N1233),NOT(N1234))</f>
        <v>0</v>
      </c>
    </row>
    <row r="1233" spans="1:15" x14ac:dyDescent="0.25">
      <c r="A1233" t="s">
        <v>15</v>
      </c>
      <c r="B1233" t="s">
        <v>14</v>
      </c>
      <c r="C1233">
        <v>18</v>
      </c>
      <c r="D1233">
        <v>35</v>
      </c>
      <c r="E1233" t="b">
        <v>0</v>
      </c>
      <c r="F1233">
        <v>1.2999999999999999E-2</v>
      </c>
      <c r="G1233">
        <v>16</v>
      </c>
      <c r="H1233">
        <v>16</v>
      </c>
      <c r="I1233">
        <v>2070</v>
      </c>
      <c r="J1233">
        <v>548</v>
      </c>
      <c r="K1233">
        <v>257</v>
      </c>
      <c r="L1233">
        <v>10</v>
      </c>
      <c r="M1233">
        <f t="shared" si="2580"/>
        <v>0</v>
      </c>
      <c r="N1233" t="b">
        <f t="shared" ref="N1233" si="2609">AND(MIN($F1232,$F1233,$F1234)=$F1233,MAX($H1232,$H1233,$H1234)=$H1233)</f>
        <v>1</v>
      </c>
      <c r="O1233" t="b">
        <f t="shared" ref="O1233" si="2610">AND(NOT(N1232),N1233,NOT(N1234))</f>
        <v>1</v>
      </c>
    </row>
    <row r="1234" spans="1:15" x14ac:dyDescent="0.25">
      <c r="A1234" t="s">
        <v>19</v>
      </c>
      <c r="B1234" t="s">
        <v>14</v>
      </c>
      <c r="C1234">
        <v>18</v>
      </c>
      <c r="D1234">
        <v>35</v>
      </c>
      <c r="E1234" t="b">
        <v>0</v>
      </c>
      <c r="F1234">
        <v>2.1000000000000001E-2</v>
      </c>
      <c r="G1234">
        <v>16</v>
      </c>
      <c r="H1234">
        <v>16</v>
      </c>
      <c r="I1234">
        <v>2539</v>
      </c>
      <c r="J1234">
        <v>548</v>
      </c>
      <c r="K1234">
        <v>257</v>
      </c>
      <c r="L1234">
        <v>10</v>
      </c>
      <c r="M1234">
        <f t="shared" si="2580"/>
        <v>0</v>
      </c>
      <c r="N1234" t="b">
        <f t="shared" ref="N1234" si="2611">AND(MIN($F1232,$F1233,$F1234)=$F1234,MAX($H1232,$H1233,$H1234)=$H1234)</f>
        <v>0</v>
      </c>
      <c r="O1234" t="b">
        <f t="shared" ref="O1234" si="2612">AND(NOT(N1232),NOT(N1233),N1234)</f>
        <v>0</v>
      </c>
    </row>
    <row r="1235" spans="1:15" x14ac:dyDescent="0.25">
      <c r="A1235" t="s">
        <v>13</v>
      </c>
      <c r="B1235" t="s">
        <v>14</v>
      </c>
      <c r="C1235">
        <v>18</v>
      </c>
      <c r="D1235">
        <v>37</v>
      </c>
      <c r="E1235" t="b">
        <v>1</v>
      </c>
      <c r="F1235">
        <v>10.004</v>
      </c>
      <c r="G1235">
        <v>16</v>
      </c>
      <c r="H1235">
        <v>0</v>
      </c>
      <c r="I1235">
        <v>4860309</v>
      </c>
      <c r="J1235">
        <v>435575</v>
      </c>
      <c r="K1235">
        <v>217786</v>
      </c>
      <c r="L1235">
        <v>10</v>
      </c>
      <c r="M1235">
        <f t="shared" si="2580"/>
        <v>16</v>
      </c>
      <c r="N1235" t="b">
        <f t="shared" ref="N1235" si="2613">AND(MIN($F1235,$F1236,$F1237)=$F1235,MAX($H1235,$H1236,$H1237)=$H1235)</f>
        <v>0</v>
      </c>
      <c r="O1235" t="b">
        <f t="shared" ref="O1235" si="2614">AND(N1235,NOT(N1236),NOT(N1237))</f>
        <v>0</v>
      </c>
    </row>
    <row r="1236" spans="1:15" x14ac:dyDescent="0.25">
      <c r="A1236" t="s">
        <v>15</v>
      </c>
      <c r="B1236" t="s">
        <v>14</v>
      </c>
      <c r="C1236">
        <v>18</v>
      </c>
      <c r="D1236">
        <v>37</v>
      </c>
      <c r="E1236" t="b">
        <v>1</v>
      </c>
      <c r="F1236">
        <v>10.002000000000001</v>
      </c>
      <c r="G1236">
        <v>16</v>
      </c>
      <c r="H1236">
        <v>0</v>
      </c>
      <c r="I1236">
        <v>6870596</v>
      </c>
      <c r="J1236">
        <v>705140</v>
      </c>
      <c r="K1236">
        <v>352569</v>
      </c>
      <c r="L1236">
        <v>10</v>
      </c>
      <c r="M1236">
        <f t="shared" si="2580"/>
        <v>16</v>
      </c>
      <c r="N1236" t="b">
        <f t="shared" ref="N1236" si="2615">AND(MIN($F1235,$F1236,$F1237)=$F1236,MAX($H1235,$H1236,$H1237)=$H1236)</f>
        <v>0</v>
      </c>
      <c r="O1236" t="b">
        <f t="shared" ref="O1236" si="2616">AND(NOT(N1235),N1236,NOT(N1237))</f>
        <v>0</v>
      </c>
    </row>
    <row r="1237" spans="1:15" x14ac:dyDescent="0.25">
      <c r="A1237" t="s">
        <v>19</v>
      </c>
      <c r="B1237" t="s">
        <v>14</v>
      </c>
      <c r="C1237">
        <v>18</v>
      </c>
      <c r="D1237">
        <v>37</v>
      </c>
      <c r="E1237" t="b">
        <v>1</v>
      </c>
      <c r="F1237">
        <v>10.000999999999999</v>
      </c>
      <c r="G1237">
        <v>16</v>
      </c>
      <c r="H1237">
        <v>0</v>
      </c>
      <c r="I1237">
        <v>4866101</v>
      </c>
      <c r="J1237">
        <v>436500</v>
      </c>
      <c r="K1237">
        <v>218249</v>
      </c>
      <c r="L1237">
        <v>10</v>
      </c>
      <c r="M1237">
        <f t="shared" si="2580"/>
        <v>16</v>
      </c>
      <c r="N1237" t="b">
        <f t="shared" ref="N1237" si="2617">AND(MIN($F1235,$F1236,$F1237)=$F1237,MAX($H1235,$H1236,$H1237)=$H1237)</f>
        <v>1</v>
      </c>
      <c r="O1237" t="b">
        <f t="shared" ref="O1237" si="2618">AND(NOT(N1235),NOT(N1236),N1237)</f>
        <v>1</v>
      </c>
    </row>
    <row r="1238" spans="1:15" x14ac:dyDescent="0.25">
      <c r="A1238" t="s">
        <v>13</v>
      </c>
      <c r="B1238" t="s">
        <v>14</v>
      </c>
      <c r="C1238">
        <v>18</v>
      </c>
      <c r="D1238">
        <v>38</v>
      </c>
      <c r="E1238" t="b">
        <v>0</v>
      </c>
      <c r="F1238">
        <v>6.0000000000000001E-3</v>
      </c>
      <c r="G1238">
        <v>16</v>
      </c>
      <c r="H1238">
        <v>16</v>
      </c>
      <c r="I1238">
        <v>64</v>
      </c>
      <c r="J1238">
        <v>35</v>
      </c>
      <c r="K1238">
        <v>0</v>
      </c>
      <c r="L1238">
        <v>11</v>
      </c>
      <c r="M1238">
        <f t="shared" si="2580"/>
        <v>0</v>
      </c>
      <c r="N1238" t="b">
        <f t="shared" ref="N1238" si="2619">AND(MIN($F1238,$F1239,$F1240)=$F1238,MAX($H1238,$H1239,$H1240)=$H1238)</f>
        <v>0</v>
      </c>
      <c r="O1238" t="b">
        <f t="shared" ref="O1238" si="2620">AND(N1238,NOT(N1239),NOT(N1240))</f>
        <v>0</v>
      </c>
    </row>
    <row r="1239" spans="1:15" x14ac:dyDescent="0.25">
      <c r="A1239" t="s">
        <v>15</v>
      </c>
      <c r="B1239" t="s">
        <v>14</v>
      </c>
      <c r="C1239">
        <v>18</v>
      </c>
      <c r="D1239">
        <v>38</v>
      </c>
      <c r="E1239" t="b">
        <v>0</v>
      </c>
      <c r="F1239">
        <v>4.0000000000000001E-3</v>
      </c>
      <c r="G1239">
        <v>16</v>
      </c>
      <c r="H1239">
        <v>16</v>
      </c>
      <c r="I1239">
        <v>36</v>
      </c>
      <c r="J1239">
        <v>35</v>
      </c>
      <c r="K1239">
        <v>0</v>
      </c>
      <c r="L1239">
        <v>11</v>
      </c>
      <c r="M1239">
        <f t="shared" si="2580"/>
        <v>0</v>
      </c>
      <c r="N1239" t="b">
        <f t="shared" ref="N1239" si="2621">AND(MIN($F1238,$F1239,$F1240)=$F1239,MAX($H1238,$H1239,$H1240)=$H1239)</f>
        <v>1</v>
      </c>
      <c r="O1239" t="b">
        <f t="shared" ref="O1239" si="2622">AND(NOT(N1238),N1239,NOT(N1240))</f>
        <v>0</v>
      </c>
    </row>
    <row r="1240" spans="1:15" x14ac:dyDescent="0.25">
      <c r="A1240" t="s">
        <v>19</v>
      </c>
      <c r="B1240" t="s">
        <v>14</v>
      </c>
      <c r="C1240">
        <v>18</v>
      </c>
      <c r="D1240">
        <v>38</v>
      </c>
      <c r="E1240" t="b">
        <v>0</v>
      </c>
      <c r="F1240">
        <v>4.0000000000000001E-3</v>
      </c>
      <c r="G1240">
        <v>16</v>
      </c>
      <c r="H1240">
        <v>16</v>
      </c>
      <c r="I1240">
        <v>64</v>
      </c>
      <c r="J1240">
        <v>35</v>
      </c>
      <c r="K1240">
        <v>0</v>
      </c>
      <c r="L1240">
        <v>11</v>
      </c>
      <c r="M1240">
        <f t="shared" si="2580"/>
        <v>0</v>
      </c>
      <c r="N1240" t="b">
        <f t="shared" ref="N1240" si="2623">AND(MIN($F1238,$F1239,$F1240)=$F1240,MAX($H1238,$H1239,$H1240)=$H1240)</f>
        <v>1</v>
      </c>
      <c r="O1240" t="b">
        <f t="shared" ref="O1240" si="2624">AND(NOT(N1238),NOT(N1239),N1240)</f>
        <v>0</v>
      </c>
    </row>
    <row r="1241" spans="1:15" x14ac:dyDescent="0.25">
      <c r="A1241" t="s">
        <v>13</v>
      </c>
      <c r="B1241" t="s">
        <v>14</v>
      </c>
      <c r="C1241">
        <v>18</v>
      </c>
      <c r="D1241">
        <v>39</v>
      </c>
      <c r="E1241" t="b">
        <v>0</v>
      </c>
      <c r="F1241">
        <v>5.0000000000000001E-3</v>
      </c>
      <c r="G1241">
        <v>16</v>
      </c>
      <c r="H1241">
        <v>16</v>
      </c>
      <c r="I1241">
        <v>64</v>
      </c>
      <c r="J1241">
        <v>35</v>
      </c>
      <c r="K1241">
        <v>0</v>
      </c>
      <c r="L1241">
        <v>11</v>
      </c>
      <c r="M1241">
        <f t="shared" si="2580"/>
        <v>0</v>
      </c>
      <c r="N1241" t="b">
        <f t="shared" ref="N1241" si="2625">AND(MIN($F1241,$F1242,$F1243)=$F1241,MAX($H1241,$H1242,$H1243)=$H1241)</f>
        <v>1</v>
      </c>
      <c r="O1241" t="b">
        <f t="shared" ref="O1241" si="2626">AND(N1241,NOT(N1242),NOT(N1243))</f>
        <v>1</v>
      </c>
    </row>
    <row r="1242" spans="1:15" x14ac:dyDescent="0.25">
      <c r="A1242" t="s">
        <v>15</v>
      </c>
      <c r="B1242" t="s">
        <v>14</v>
      </c>
      <c r="C1242">
        <v>18</v>
      </c>
      <c r="D1242">
        <v>39</v>
      </c>
      <c r="E1242" t="b">
        <v>0</v>
      </c>
      <c r="F1242">
        <v>6.0000000000000001E-3</v>
      </c>
      <c r="G1242">
        <v>16</v>
      </c>
      <c r="H1242">
        <v>16</v>
      </c>
      <c r="I1242">
        <v>36</v>
      </c>
      <c r="J1242">
        <v>35</v>
      </c>
      <c r="K1242">
        <v>0</v>
      </c>
      <c r="L1242">
        <v>11</v>
      </c>
      <c r="M1242">
        <f t="shared" si="2580"/>
        <v>0</v>
      </c>
      <c r="N1242" t="b">
        <f t="shared" ref="N1242" si="2627">AND(MIN($F1241,$F1242,$F1243)=$F1242,MAX($H1241,$H1242,$H1243)=$H1242)</f>
        <v>0</v>
      </c>
      <c r="O1242" t="b">
        <f t="shared" ref="O1242" si="2628">AND(NOT(N1241),N1242,NOT(N1243))</f>
        <v>0</v>
      </c>
    </row>
    <row r="1243" spans="1:15" x14ac:dyDescent="0.25">
      <c r="A1243" t="s">
        <v>19</v>
      </c>
      <c r="B1243" t="s">
        <v>14</v>
      </c>
      <c r="C1243">
        <v>18</v>
      </c>
      <c r="D1243">
        <v>39</v>
      </c>
      <c r="E1243" t="b">
        <v>0</v>
      </c>
      <c r="F1243">
        <v>6.0000000000000001E-3</v>
      </c>
      <c r="G1243">
        <v>16</v>
      </c>
      <c r="H1243">
        <v>16</v>
      </c>
      <c r="I1243">
        <v>64</v>
      </c>
      <c r="J1243">
        <v>35</v>
      </c>
      <c r="K1243">
        <v>0</v>
      </c>
      <c r="L1243">
        <v>11</v>
      </c>
      <c r="M1243">
        <f t="shared" si="2580"/>
        <v>0</v>
      </c>
      <c r="N1243" t="b">
        <f t="shared" ref="N1243" si="2629">AND(MIN($F1241,$F1242,$F1243)=$F1243,MAX($H1241,$H1242,$H1243)=$H1243)</f>
        <v>0</v>
      </c>
      <c r="O1243" t="b">
        <f t="shared" ref="O1243" si="2630">AND(NOT(N1241),NOT(N1242),N1243)</f>
        <v>0</v>
      </c>
    </row>
    <row r="1244" spans="1:15" x14ac:dyDescent="0.25">
      <c r="A1244" t="s">
        <v>13</v>
      </c>
      <c r="B1244" t="s">
        <v>14</v>
      </c>
      <c r="C1244">
        <v>18</v>
      </c>
      <c r="D1244">
        <v>3</v>
      </c>
      <c r="E1244" t="b">
        <v>0</v>
      </c>
      <c r="F1244">
        <v>3.0000000000000001E-3</v>
      </c>
      <c r="G1244">
        <v>16</v>
      </c>
      <c r="H1244">
        <v>16</v>
      </c>
      <c r="I1244">
        <v>49</v>
      </c>
      <c r="J1244">
        <v>32</v>
      </c>
      <c r="K1244">
        <v>0</v>
      </c>
      <c r="L1244">
        <v>1</v>
      </c>
      <c r="M1244">
        <f t="shared" si="2580"/>
        <v>0</v>
      </c>
      <c r="N1244" t="b">
        <f t="shared" ref="N1244" si="2631">AND(MIN($F1244,$F1245,$F1246)=$F1244,MAX($H1244,$H1245,$H1246)=$H1244)</f>
        <v>1</v>
      </c>
      <c r="O1244" t="b">
        <f t="shared" ref="O1244" si="2632">AND(N1244,NOT(N1245),NOT(N1246))</f>
        <v>0</v>
      </c>
    </row>
    <row r="1245" spans="1:15" x14ac:dyDescent="0.25">
      <c r="A1245" t="s">
        <v>15</v>
      </c>
      <c r="B1245" t="s">
        <v>14</v>
      </c>
      <c r="C1245">
        <v>18</v>
      </c>
      <c r="D1245">
        <v>3</v>
      </c>
      <c r="E1245" t="b">
        <v>0</v>
      </c>
      <c r="F1245">
        <v>3.0000000000000001E-3</v>
      </c>
      <c r="G1245">
        <v>16</v>
      </c>
      <c r="H1245">
        <v>16</v>
      </c>
      <c r="I1245">
        <v>32</v>
      </c>
      <c r="J1245">
        <v>32</v>
      </c>
      <c r="K1245">
        <v>0</v>
      </c>
      <c r="L1245">
        <v>1</v>
      </c>
      <c r="M1245">
        <f t="shared" si="2580"/>
        <v>0</v>
      </c>
      <c r="N1245" t="b">
        <f t="shared" ref="N1245" si="2633">AND(MIN($F1244,$F1245,$F1246)=$F1245,MAX($H1244,$H1245,$H1246)=$H1245)</f>
        <v>1</v>
      </c>
      <c r="O1245" t="b">
        <f t="shared" ref="O1245" si="2634">AND(NOT(N1244),N1245,NOT(N1246))</f>
        <v>0</v>
      </c>
    </row>
    <row r="1246" spans="1:15" x14ac:dyDescent="0.25">
      <c r="A1246" t="s">
        <v>19</v>
      </c>
      <c r="B1246" t="s">
        <v>14</v>
      </c>
      <c r="C1246">
        <v>18</v>
      </c>
      <c r="D1246">
        <v>3</v>
      </c>
      <c r="E1246" t="b">
        <v>0</v>
      </c>
      <c r="F1246">
        <v>3.0000000000000001E-3</v>
      </c>
      <c r="G1246">
        <v>16</v>
      </c>
      <c r="H1246">
        <v>16</v>
      </c>
      <c r="I1246">
        <v>49</v>
      </c>
      <c r="J1246">
        <v>32</v>
      </c>
      <c r="K1246">
        <v>0</v>
      </c>
      <c r="L1246">
        <v>1</v>
      </c>
      <c r="M1246">
        <f t="shared" si="2580"/>
        <v>0</v>
      </c>
      <c r="N1246" t="b">
        <f t="shared" ref="N1246" si="2635">AND(MIN($F1244,$F1245,$F1246)=$F1246,MAX($H1244,$H1245,$H1246)=$H1246)</f>
        <v>1</v>
      </c>
      <c r="O1246" t="b">
        <f t="shared" ref="O1246" si="2636">AND(NOT(N1244),NOT(N1245),N1246)</f>
        <v>0</v>
      </c>
    </row>
    <row r="1247" spans="1:15" x14ac:dyDescent="0.25">
      <c r="A1247" t="s">
        <v>13</v>
      </c>
      <c r="B1247" t="s">
        <v>14</v>
      </c>
      <c r="C1247">
        <v>18</v>
      </c>
      <c r="D1247">
        <v>40</v>
      </c>
      <c r="E1247" t="b">
        <v>0</v>
      </c>
      <c r="F1247">
        <v>5.0000000000000001E-3</v>
      </c>
      <c r="G1247">
        <v>16</v>
      </c>
      <c r="H1247">
        <v>16</v>
      </c>
      <c r="I1247">
        <v>65</v>
      </c>
      <c r="J1247">
        <v>35</v>
      </c>
      <c r="K1247">
        <v>0</v>
      </c>
      <c r="L1247">
        <v>11</v>
      </c>
      <c r="M1247">
        <f t="shared" si="2580"/>
        <v>0</v>
      </c>
      <c r="N1247" t="b">
        <f t="shared" ref="N1247" si="2637">AND(MIN($F1247,$F1248,$F1249)=$F1247,MAX($H1247,$H1248,$H1249)=$H1247)</f>
        <v>1</v>
      </c>
      <c r="O1247" t="b">
        <f t="shared" ref="O1247" si="2638">AND(N1247,NOT(N1248),NOT(N1249))</f>
        <v>0</v>
      </c>
    </row>
    <row r="1248" spans="1:15" x14ac:dyDescent="0.25">
      <c r="A1248" t="s">
        <v>15</v>
      </c>
      <c r="B1248" t="s">
        <v>14</v>
      </c>
      <c r="C1248">
        <v>18</v>
      </c>
      <c r="D1248">
        <v>40</v>
      </c>
      <c r="E1248" t="b">
        <v>0</v>
      </c>
      <c r="F1248">
        <v>6.0000000000000001E-3</v>
      </c>
      <c r="G1248">
        <v>16</v>
      </c>
      <c r="H1248">
        <v>16</v>
      </c>
      <c r="I1248">
        <v>36</v>
      </c>
      <c r="J1248">
        <v>35</v>
      </c>
      <c r="K1248">
        <v>0</v>
      </c>
      <c r="L1248">
        <v>11</v>
      </c>
      <c r="M1248">
        <f t="shared" si="2580"/>
        <v>0</v>
      </c>
      <c r="N1248" t="b">
        <f t="shared" ref="N1248" si="2639">AND(MIN($F1247,$F1248,$F1249)=$F1248,MAX($H1247,$H1248,$H1249)=$H1248)</f>
        <v>0</v>
      </c>
      <c r="O1248" t="b">
        <f t="shared" ref="O1248" si="2640">AND(NOT(N1247),N1248,NOT(N1249))</f>
        <v>0</v>
      </c>
    </row>
    <row r="1249" spans="1:15" x14ac:dyDescent="0.25">
      <c r="A1249" t="s">
        <v>19</v>
      </c>
      <c r="B1249" t="s">
        <v>14</v>
      </c>
      <c r="C1249">
        <v>18</v>
      </c>
      <c r="D1249">
        <v>40</v>
      </c>
      <c r="E1249" t="b">
        <v>0</v>
      </c>
      <c r="F1249">
        <v>5.0000000000000001E-3</v>
      </c>
      <c r="G1249">
        <v>16</v>
      </c>
      <c r="H1249">
        <v>16</v>
      </c>
      <c r="I1249">
        <v>65</v>
      </c>
      <c r="J1249">
        <v>35</v>
      </c>
      <c r="K1249">
        <v>0</v>
      </c>
      <c r="L1249">
        <v>11</v>
      </c>
      <c r="M1249">
        <f t="shared" si="2580"/>
        <v>0</v>
      </c>
      <c r="N1249" t="b">
        <f t="shared" ref="N1249" si="2641">AND(MIN($F1247,$F1248,$F1249)=$F1249,MAX($H1247,$H1248,$H1249)=$H1249)</f>
        <v>1</v>
      </c>
      <c r="O1249" t="b">
        <f t="shared" ref="O1249" si="2642">AND(NOT(N1247),NOT(N1248),N1249)</f>
        <v>0</v>
      </c>
    </row>
    <row r="1250" spans="1:15" x14ac:dyDescent="0.25">
      <c r="A1250" t="s">
        <v>13</v>
      </c>
      <c r="B1250" t="s">
        <v>14</v>
      </c>
      <c r="C1250">
        <v>18</v>
      </c>
      <c r="D1250">
        <v>41</v>
      </c>
      <c r="E1250" t="b">
        <v>0</v>
      </c>
      <c r="F1250">
        <v>5.0000000000000001E-3</v>
      </c>
      <c r="G1250">
        <v>16</v>
      </c>
      <c r="H1250">
        <v>16</v>
      </c>
      <c r="I1250">
        <v>72</v>
      </c>
      <c r="J1250">
        <v>35</v>
      </c>
      <c r="K1250">
        <v>0</v>
      </c>
      <c r="L1250">
        <v>9</v>
      </c>
      <c r="M1250">
        <f t="shared" si="2580"/>
        <v>0</v>
      </c>
      <c r="N1250" t="b">
        <f t="shared" ref="N1250" si="2643">AND(MIN($F1250,$F1251,$F1252)=$F1250,MAX($H1250,$H1251,$H1252)=$H1250)</f>
        <v>0</v>
      </c>
      <c r="O1250" t="b">
        <f t="shared" ref="O1250" si="2644">AND(N1250,NOT(N1251),NOT(N1252))</f>
        <v>0</v>
      </c>
    </row>
    <row r="1251" spans="1:15" x14ac:dyDescent="0.25">
      <c r="A1251" t="s">
        <v>15</v>
      </c>
      <c r="B1251" t="s">
        <v>14</v>
      </c>
      <c r="C1251">
        <v>18</v>
      </c>
      <c r="D1251">
        <v>41</v>
      </c>
      <c r="E1251" t="b">
        <v>0</v>
      </c>
      <c r="F1251">
        <v>3.0000000000000001E-3</v>
      </c>
      <c r="G1251">
        <v>16</v>
      </c>
      <c r="H1251">
        <v>16</v>
      </c>
      <c r="I1251">
        <v>36</v>
      </c>
      <c r="J1251">
        <v>35</v>
      </c>
      <c r="K1251">
        <v>0</v>
      </c>
      <c r="L1251">
        <v>9</v>
      </c>
      <c r="M1251">
        <f t="shared" si="2580"/>
        <v>0</v>
      </c>
      <c r="N1251" t="b">
        <f t="shared" ref="N1251" si="2645">AND(MIN($F1250,$F1251,$F1252)=$F1251,MAX($H1250,$H1251,$H1252)=$H1251)</f>
        <v>1</v>
      </c>
      <c r="O1251" t="b">
        <f t="shared" ref="O1251" si="2646">AND(NOT(N1250),N1251,NOT(N1252))</f>
        <v>1</v>
      </c>
    </row>
    <row r="1252" spans="1:15" x14ac:dyDescent="0.25">
      <c r="A1252" t="s">
        <v>19</v>
      </c>
      <c r="B1252" t="s">
        <v>14</v>
      </c>
      <c r="C1252">
        <v>18</v>
      </c>
      <c r="D1252">
        <v>41</v>
      </c>
      <c r="E1252" t="b">
        <v>0</v>
      </c>
      <c r="F1252">
        <v>6.0000000000000001E-3</v>
      </c>
      <c r="G1252">
        <v>16</v>
      </c>
      <c r="H1252">
        <v>16</v>
      </c>
      <c r="I1252">
        <v>72</v>
      </c>
      <c r="J1252">
        <v>35</v>
      </c>
      <c r="K1252">
        <v>0</v>
      </c>
      <c r="L1252">
        <v>9</v>
      </c>
      <c r="M1252">
        <f t="shared" si="2580"/>
        <v>0</v>
      </c>
      <c r="N1252" t="b">
        <f t="shared" ref="N1252" si="2647">AND(MIN($F1250,$F1251,$F1252)=$F1252,MAX($H1250,$H1251,$H1252)=$H1252)</f>
        <v>0</v>
      </c>
      <c r="O1252" t="b">
        <f t="shared" ref="O1252" si="2648">AND(NOT(N1250),NOT(N1251),N1252)</f>
        <v>0</v>
      </c>
    </row>
    <row r="1253" spans="1:15" x14ac:dyDescent="0.25">
      <c r="A1253" t="s">
        <v>13</v>
      </c>
      <c r="B1253" t="s">
        <v>14</v>
      </c>
      <c r="C1253">
        <v>18</v>
      </c>
      <c r="D1253">
        <v>42</v>
      </c>
      <c r="E1253" t="b">
        <v>0</v>
      </c>
      <c r="F1253">
        <v>5.0000000000000001E-3</v>
      </c>
      <c r="G1253">
        <v>16</v>
      </c>
      <c r="H1253">
        <v>16</v>
      </c>
      <c r="I1253">
        <v>69</v>
      </c>
      <c r="J1253">
        <v>35</v>
      </c>
      <c r="K1253">
        <v>0</v>
      </c>
      <c r="L1253">
        <v>11</v>
      </c>
      <c r="M1253">
        <f t="shared" si="2580"/>
        <v>0</v>
      </c>
      <c r="N1253" t="b">
        <f t="shared" ref="N1253" si="2649">AND(MIN($F1253,$F1254,$F1255)=$F1253,MAX($H1253,$H1254,$H1255)=$H1253)</f>
        <v>1</v>
      </c>
      <c r="O1253" t="b">
        <f t="shared" ref="O1253" si="2650">AND(N1253,NOT(N1254),NOT(N1255))</f>
        <v>0</v>
      </c>
    </row>
    <row r="1254" spans="1:15" x14ac:dyDescent="0.25">
      <c r="A1254" t="s">
        <v>15</v>
      </c>
      <c r="B1254" t="s">
        <v>14</v>
      </c>
      <c r="C1254">
        <v>18</v>
      </c>
      <c r="D1254">
        <v>42</v>
      </c>
      <c r="E1254" t="b">
        <v>0</v>
      </c>
      <c r="F1254">
        <v>5.0000000000000001E-3</v>
      </c>
      <c r="G1254">
        <v>16</v>
      </c>
      <c r="H1254">
        <v>16</v>
      </c>
      <c r="I1254">
        <v>36</v>
      </c>
      <c r="J1254">
        <v>35</v>
      </c>
      <c r="K1254">
        <v>0</v>
      </c>
      <c r="L1254">
        <v>11</v>
      </c>
      <c r="M1254">
        <f t="shared" si="2580"/>
        <v>0</v>
      </c>
      <c r="N1254" t="b">
        <f t="shared" ref="N1254" si="2651">AND(MIN($F1253,$F1254,$F1255)=$F1254,MAX($H1253,$H1254,$H1255)=$H1254)</f>
        <v>1</v>
      </c>
      <c r="O1254" t="b">
        <f t="shared" ref="O1254" si="2652">AND(NOT(N1253),N1254,NOT(N1255))</f>
        <v>0</v>
      </c>
    </row>
    <row r="1255" spans="1:15" x14ac:dyDescent="0.25">
      <c r="A1255" t="s">
        <v>19</v>
      </c>
      <c r="B1255" t="s">
        <v>14</v>
      </c>
      <c r="C1255">
        <v>18</v>
      </c>
      <c r="D1255">
        <v>42</v>
      </c>
      <c r="E1255" t="b">
        <v>0</v>
      </c>
      <c r="F1255">
        <v>5.0000000000000001E-3</v>
      </c>
      <c r="G1255">
        <v>16</v>
      </c>
      <c r="H1255">
        <v>16</v>
      </c>
      <c r="I1255">
        <v>69</v>
      </c>
      <c r="J1255">
        <v>35</v>
      </c>
      <c r="K1255">
        <v>0</v>
      </c>
      <c r="L1255">
        <v>11</v>
      </c>
      <c r="M1255">
        <f t="shared" si="2580"/>
        <v>0</v>
      </c>
      <c r="N1255" t="b">
        <f t="shared" ref="N1255" si="2653">AND(MIN($F1253,$F1254,$F1255)=$F1255,MAX($H1253,$H1254,$H1255)=$H1255)</f>
        <v>1</v>
      </c>
      <c r="O1255" t="b">
        <f t="shared" ref="O1255" si="2654">AND(NOT(N1253),NOT(N1254),N1255)</f>
        <v>0</v>
      </c>
    </row>
    <row r="1256" spans="1:15" x14ac:dyDescent="0.25">
      <c r="A1256" t="s">
        <v>13</v>
      </c>
      <c r="B1256" t="s">
        <v>14</v>
      </c>
      <c r="C1256">
        <v>18</v>
      </c>
      <c r="D1256">
        <v>43</v>
      </c>
      <c r="E1256" t="b">
        <v>0</v>
      </c>
      <c r="F1256">
        <v>4.0000000000000001E-3</v>
      </c>
      <c r="G1256">
        <v>16</v>
      </c>
      <c r="H1256">
        <v>16</v>
      </c>
      <c r="I1256">
        <v>64</v>
      </c>
      <c r="J1256">
        <v>35</v>
      </c>
      <c r="K1256">
        <v>0</v>
      </c>
      <c r="L1256">
        <v>11</v>
      </c>
      <c r="M1256">
        <f t="shared" si="2580"/>
        <v>0</v>
      </c>
      <c r="N1256" t="b">
        <f t="shared" ref="N1256" si="2655">AND(MIN($F1256,$F1257,$F1258)=$F1256,MAX($H1256,$H1257,$H1258)=$H1256)</f>
        <v>1</v>
      </c>
      <c r="O1256" t="b">
        <f t="shared" ref="O1256" si="2656">AND(N1256,NOT(N1257),NOT(N1258))</f>
        <v>1</v>
      </c>
    </row>
    <row r="1257" spans="1:15" x14ac:dyDescent="0.25">
      <c r="A1257" t="s">
        <v>15</v>
      </c>
      <c r="B1257" t="s">
        <v>14</v>
      </c>
      <c r="C1257">
        <v>18</v>
      </c>
      <c r="D1257">
        <v>43</v>
      </c>
      <c r="E1257" t="b">
        <v>0</v>
      </c>
      <c r="F1257">
        <v>6.0000000000000001E-3</v>
      </c>
      <c r="G1257">
        <v>16</v>
      </c>
      <c r="H1257">
        <v>16</v>
      </c>
      <c r="I1257">
        <v>36</v>
      </c>
      <c r="J1257">
        <v>35</v>
      </c>
      <c r="K1257">
        <v>0</v>
      </c>
      <c r="L1257">
        <v>11</v>
      </c>
      <c r="M1257">
        <f t="shared" si="2580"/>
        <v>0</v>
      </c>
      <c r="N1257" t="b">
        <f t="shared" ref="N1257" si="2657">AND(MIN($F1256,$F1257,$F1258)=$F1257,MAX($H1256,$H1257,$H1258)=$H1257)</f>
        <v>0</v>
      </c>
      <c r="O1257" t="b">
        <f t="shared" ref="O1257" si="2658">AND(NOT(N1256),N1257,NOT(N1258))</f>
        <v>0</v>
      </c>
    </row>
    <row r="1258" spans="1:15" x14ac:dyDescent="0.25">
      <c r="A1258" t="s">
        <v>19</v>
      </c>
      <c r="B1258" t="s">
        <v>14</v>
      </c>
      <c r="C1258">
        <v>18</v>
      </c>
      <c r="D1258">
        <v>43</v>
      </c>
      <c r="E1258" t="b">
        <v>0</v>
      </c>
      <c r="F1258">
        <v>5.0000000000000001E-3</v>
      </c>
      <c r="G1258">
        <v>16</v>
      </c>
      <c r="H1258">
        <v>16</v>
      </c>
      <c r="I1258">
        <v>64</v>
      </c>
      <c r="J1258">
        <v>35</v>
      </c>
      <c r="K1258">
        <v>0</v>
      </c>
      <c r="L1258">
        <v>11</v>
      </c>
      <c r="M1258">
        <f t="shared" si="2580"/>
        <v>0</v>
      </c>
      <c r="N1258" t="b">
        <f t="shared" ref="N1258" si="2659">AND(MIN($F1256,$F1257,$F1258)=$F1258,MAX($H1256,$H1257,$H1258)=$H1258)</f>
        <v>0</v>
      </c>
      <c r="O1258" t="b">
        <f t="shared" ref="O1258" si="2660">AND(NOT(N1256),NOT(N1257),N1258)</f>
        <v>0</v>
      </c>
    </row>
    <row r="1259" spans="1:15" x14ac:dyDescent="0.25">
      <c r="A1259" t="s">
        <v>13</v>
      </c>
      <c r="B1259" t="s">
        <v>14</v>
      </c>
      <c r="C1259">
        <v>18</v>
      </c>
      <c r="D1259">
        <v>44</v>
      </c>
      <c r="E1259" t="b">
        <v>0</v>
      </c>
      <c r="F1259">
        <v>5.0000000000000001E-3</v>
      </c>
      <c r="G1259">
        <v>16</v>
      </c>
      <c r="H1259">
        <v>16</v>
      </c>
      <c r="I1259">
        <v>64</v>
      </c>
      <c r="J1259">
        <v>35</v>
      </c>
      <c r="K1259">
        <v>0</v>
      </c>
      <c r="L1259">
        <v>11</v>
      </c>
      <c r="M1259">
        <f t="shared" si="2580"/>
        <v>0</v>
      </c>
      <c r="N1259" t="b">
        <f t="shared" ref="N1259" si="2661">AND(MIN($F1259,$F1260,$F1261)=$F1259,MAX($H1259,$H1260,$H1261)=$H1259)</f>
        <v>0</v>
      </c>
      <c r="O1259" t="b">
        <f t="shared" ref="O1259" si="2662">AND(N1259,NOT(N1260),NOT(N1261))</f>
        <v>0</v>
      </c>
    </row>
    <row r="1260" spans="1:15" x14ac:dyDescent="0.25">
      <c r="A1260" t="s">
        <v>15</v>
      </c>
      <c r="B1260" t="s">
        <v>14</v>
      </c>
      <c r="C1260">
        <v>18</v>
      </c>
      <c r="D1260">
        <v>44</v>
      </c>
      <c r="E1260" t="b">
        <v>0</v>
      </c>
      <c r="F1260">
        <v>3.0000000000000001E-3</v>
      </c>
      <c r="G1260">
        <v>16</v>
      </c>
      <c r="H1260">
        <v>16</v>
      </c>
      <c r="I1260">
        <v>36</v>
      </c>
      <c r="J1260">
        <v>35</v>
      </c>
      <c r="K1260">
        <v>0</v>
      </c>
      <c r="L1260">
        <v>11</v>
      </c>
      <c r="M1260">
        <f t="shared" si="2580"/>
        <v>0</v>
      </c>
      <c r="N1260" t="b">
        <f t="shared" ref="N1260" si="2663">AND(MIN($F1259,$F1260,$F1261)=$F1260,MAX($H1259,$H1260,$H1261)=$H1260)</f>
        <v>1</v>
      </c>
      <c r="O1260" t="b">
        <f t="shared" ref="O1260" si="2664">AND(NOT(N1259),N1260,NOT(N1261))</f>
        <v>1</v>
      </c>
    </row>
    <row r="1261" spans="1:15" x14ac:dyDescent="0.25">
      <c r="A1261" t="s">
        <v>19</v>
      </c>
      <c r="B1261" t="s">
        <v>14</v>
      </c>
      <c r="C1261">
        <v>18</v>
      </c>
      <c r="D1261">
        <v>44</v>
      </c>
      <c r="E1261" t="b">
        <v>0</v>
      </c>
      <c r="F1261">
        <v>1.7000000000000001E-2</v>
      </c>
      <c r="G1261">
        <v>16</v>
      </c>
      <c r="H1261">
        <v>16</v>
      </c>
      <c r="I1261">
        <v>64</v>
      </c>
      <c r="J1261">
        <v>35</v>
      </c>
      <c r="K1261">
        <v>0</v>
      </c>
      <c r="L1261">
        <v>11</v>
      </c>
      <c r="M1261">
        <f t="shared" si="2580"/>
        <v>0</v>
      </c>
      <c r="N1261" t="b">
        <f t="shared" ref="N1261" si="2665">AND(MIN($F1259,$F1260,$F1261)=$F1261,MAX($H1259,$H1260,$H1261)=$H1261)</f>
        <v>0</v>
      </c>
      <c r="O1261" t="b">
        <f t="shared" ref="O1261" si="2666">AND(NOT(N1259),NOT(N1260),N1261)</f>
        <v>0</v>
      </c>
    </row>
    <row r="1262" spans="1:15" x14ac:dyDescent="0.25">
      <c r="A1262" t="s">
        <v>13</v>
      </c>
      <c r="B1262" t="s">
        <v>14</v>
      </c>
      <c r="C1262">
        <v>18</v>
      </c>
      <c r="D1262">
        <v>45</v>
      </c>
      <c r="E1262" t="b">
        <v>0</v>
      </c>
      <c r="F1262">
        <v>3.0000000000000001E-3</v>
      </c>
      <c r="G1262">
        <v>16</v>
      </c>
      <c r="H1262">
        <v>16</v>
      </c>
      <c r="I1262">
        <v>64</v>
      </c>
      <c r="J1262">
        <v>35</v>
      </c>
      <c r="K1262">
        <v>0</v>
      </c>
      <c r="L1262">
        <v>11</v>
      </c>
      <c r="M1262">
        <f t="shared" si="2580"/>
        <v>0</v>
      </c>
      <c r="N1262" t="b">
        <f t="shared" ref="N1262" si="2667">AND(MIN($F1262,$F1263,$F1264)=$F1262,MAX($H1262,$H1263,$H1264)=$H1262)</f>
        <v>1</v>
      </c>
      <c r="O1262" t="b">
        <f t="shared" ref="O1262" si="2668">AND(N1262,NOT(N1263),NOT(N1264))</f>
        <v>1</v>
      </c>
    </row>
    <row r="1263" spans="1:15" x14ac:dyDescent="0.25">
      <c r="A1263" t="s">
        <v>15</v>
      </c>
      <c r="B1263" t="s">
        <v>14</v>
      </c>
      <c r="C1263">
        <v>18</v>
      </c>
      <c r="D1263">
        <v>45</v>
      </c>
      <c r="E1263" t="b">
        <v>0</v>
      </c>
      <c r="F1263">
        <v>4.0000000000000001E-3</v>
      </c>
      <c r="G1263">
        <v>16</v>
      </c>
      <c r="H1263">
        <v>16</v>
      </c>
      <c r="I1263">
        <v>36</v>
      </c>
      <c r="J1263">
        <v>35</v>
      </c>
      <c r="K1263">
        <v>0</v>
      </c>
      <c r="L1263">
        <v>11</v>
      </c>
      <c r="M1263">
        <f t="shared" si="2580"/>
        <v>0</v>
      </c>
      <c r="N1263" t="b">
        <f t="shared" ref="N1263" si="2669">AND(MIN($F1262,$F1263,$F1264)=$F1263,MAX($H1262,$H1263,$H1264)=$H1263)</f>
        <v>0</v>
      </c>
      <c r="O1263" t="b">
        <f t="shared" ref="O1263" si="2670">AND(NOT(N1262),N1263,NOT(N1264))</f>
        <v>0</v>
      </c>
    </row>
    <row r="1264" spans="1:15" x14ac:dyDescent="0.25">
      <c r="A1264" t="s">
        <v>19</v>
      </c>
      <c r="B1264" t="s">
        <v>14</v>
      </c>
      <c r="C1264">
        <v>18</v>
      </c>
      <c r="D1264">
        <v>45</v>
      </c>
      <c r="E1264" t="b">
        <v>0</v>
      </c>
      <c r="F1264">
        <v>7.0000000000000001E-3</v>
      </c>
      <c r="G1264">
        <v>16</v>
      </c>
      <c r="H1264">
        <v>16</v>
      </c>
      <c r="I1264">
        <v>64</v>
      </c>
      <c r="J1264">
        <v>35</v>
      </c>
      <c r="K1264">
        <v>0</v>
      </c>
      <c r="L1264">
        <v>11</v>
      </c>
      <c r="M1264">
        <f t="shared" si="2580"/>
        <v>0</v>
      </c>
      <c r="N1264" t="b">
        <f t="shared" ref="N1264" si="2671">AND(MIN($F1262,$F1263,$F1264)=$F1264,MAX($H1262,$H1263,$H1264)=$H1264)</f>
        <v>0</v>
      </c>
      <c r="O1264" t="b">
        <f t="shared" ref="O1264" si="2672">AND(NOT(N1262),NOT(N1263),N1264)</f>
        <v>0</v>
      </c>
    </row>
    <row r="1265" spans="1:15" x14ac:dyDescent="0.25">
      <c r="A1265" t="s">
        <v>13</v>
      </c>
      <c r="B1265" t="s">
        <v>14</v>
      </c>
      <c r="C1265">
        <v>18</v>
      </c>
      <c r="D1265">
        <v>46</v>
      </c>
      <c r="E1265" t="b">
        <v>0</v>
      </c>
      <c r="F1265">
        <v>5.0000000000000001E-3</v>
      </c>
      <c r="G1265">
        <v>16</v>
      </c>
      <c r="H1265">
        <v>16</v>
      </c>
      <c r="I1265">
        <v>71</v>
      </c>
      <c r="J1265">
        <v>35</v>
      </c>
      <c r="K1265">
        <v>0</v>
      </c>
      <c r="L1265">
        <v>11</v>
      </c>
      <c r="M1265">
        <f t="shared" si="2580"/>
        <v>0</v>
      </c>
      <c r="N1265" t="b">
        <f t="shared" ref="N1265" si="2673">AND(MIN($F1265,$F1266,$F1267)=$F1265,MAX($H1265,$H1266,$H1267)=$H1265)</f>
        <v>0</v>
      </c>
      <c r="O1265" t="b">
        <f t="shared" ref="O1265" si="2674">AND(N1265,NOT(N1266),NOT(N1267))</f>
        <v>0</v>
      </c>
    </row>
    <row r="1266" spans="1:15" x14ac:dyDescent="0.25">
      <c r="A1266" t="s">
        <v>15</v>
      </c>
      <c r="B1266" t="s">
        <v>14</v>
      </c>
      <c r="C1266">
        <v>18</v>
      </c>
      <c r="D1266">
        <v>46</v>
      </c>
      <c r="E1266" t="b">
        <v>0</v>
      </c>
      <c r="F1266">
        <v>4.0000000000000001E-3</v>
      </c>
      <c r="G1266">
        <v>16</v>
      </c>
      <c r="H1266">
        <v>16</v>
      </c>
      <c r="I1266">
        <v>36</v>
      </c>
      <c r="J1266">
        <v>35</v>
      </c>
      <c r="K1266">
        <v>0</v>
      </c>
      <c r="L1266">
        <v>11</v>
      </c>
      <c r="M1266">
        <f t="shared" si="2580"/>
        <v>0</v>
      </c>
      <c r="N1266" t="b">
        <f t="shared" ref="N1266" si="2675">AND(MIN($F1265,$F1266,$F1267)=$F1266,MAX($H1265,$H1266,$H1267)=$H1266)</f>
        <v>1</v>
      </c>
      <c r="O1266" t="b">
        <f t="shared" ref="O1266" si="2676">AND(NOT(N1265),N1266,NOT(N1267))</f>
        <v>1</v>
      </c>
    </row>
    <row r="1267" spans="1:15" x14ac:dyDescent="0.25">
      <c r="A1267" t="s">
        <v>19</v>
      </c>
      <c r="B1267" t="s">
        <v>14</v>
      </c>
      <c r="C1267">
        <v>18</v>
      </c>
      <c r="D1267">
        <v>46</v>
      </c>
      <c r="E1267" t="b">
        <v>0</v>
      </c>
      <c r="F1267">
        <v>7.0000000000000001E-3</v>
      </c>
      <c r="G1267">
        <v>16</v>
      </c>
      <c r="H1267">
        <v>16</v>
      </c>
      <c r="I1267">
        <v>71</v>
      </c>
      <c r="J1267">
        <v>35</v>
      </c>
      <c r="K1267">
        <v>0</v>
      </c>
      <c r="L1267">
        <v>11</v>
      </c>
      <c r="M1267">
        <f t="shared" si="2580"/>
        <v>0</v>
      </c>
      <c r="N1267" t="b">
        <f t="shared" ref="N1267" si="2677">AND(MIN($F1265,$F1266,$F1267)=$F1267,MAX($H1265,$H1266,$H1267)=$H1267)</f>
        <v>0</v>
      </c>
      <c r="O1267" t="b">
        <f t="shared" ref="O1267" si="2678">AND(NOT(N1265),NOT(N1266),N1267)</f>
        <v>0</v>
      </c>
    </row>
    <row r="1268" spans="1:15" x14ac:dyDescent="0.25">
      <c r="A1268" t="s">
        <v>13</v>
      </c>
      <c r="B1268" t="s">
        <v>14</v>
      </c>
      <c r="C1268">
        <v>18</v>
      </c>
      <c r="D1268">
        <v>47</v>
      </c>
      <c r="E1268" t="b">
        <v>0</v>
      </c>
      <c r="F1268">
        <v>5.0000000000000001E-3</v>
      </c>
      <c r="G1268">
        <v>16</v>
      </c>
      <c r="H1268">
        <v>16</v>
      </c>
      <c r="I1268">
        <v>64</v>
      </c>
      <c r="J1268">
        <v>35</v>
      </c>
      <c r="K1268">
        <v>0</v>
      </c>
      <c r="L1268">
        <v>11</v>
      </c>
      <c r="M1268">
        <f t="shared" si="2580"/>
        <v>0</v>
      </c>
      <c r="N1268" t="b">
        <f t="shared" ref="N1268" si="2679">AND(MIN($F1268,$F1269,$F1270)=$F1268,MAX($H1268,$H1269,$H1270)=$H1268)</f>
        <v>0</v>
      </c>
      <c r="O1268" t="b">
        <f t="shared" ref="O1268" si="2680">AND(N1268,NOT(N1269),NOT(N1270))</f>
        <v>0</v>
      </c>
    </row>
    <row r="1269" spans="1:15" x14ac:dyDescent="0.25">
      <c r="A1269" t="s">
        <v>15</v>
      </c>
      <c r="B1269" t="s">
        <v>14</v>
      </c>
      <c r="C1269">
        <v>18</v>
      </c>
      <c r="D1269">
        <v>47</v>
      </c>
      <c r="E1269" t="b">
        <v>0</v>
      </c>
      <c r="F1269">
        <v>4.0000000000000001E-3</v>
      </c>
      <c r="G1269">
        <v>16</v>
      </c>
      <c r="H1269">
        <v>16</v>
      </c>
      <c r="I1269">
        <v>36</v>
      </c>
      <c r="J1269">
        <v>35</v>
      </c>
      <c r="K1269">
        <v>0</v>
      </c>
      <c r="L1269">
        <v>11</v>
      </c>
      <c r="M1269">
        <f t="shared" si="2580"/>
        <v>0</v>
      </c>
      <c r="N1269" t="b">
        <f t="shared" ref="N1269" si="2681">AND(MIN($F1268,$F1269,$F1270)=$F1269,MAX($H1268,$H1269,$H1270)=$H1269)</f>
        <v>1</v>
      </c>
      <c r="O1269" t="b">
        <f t="shared" ref="O1269" si="2682">AND(NOT(N1268),N1269,NOT(N1270))</f>
        <v>1</v>
      </c>
    </row>
    <row r="1270" spans="1:15" x14ac:dyDescent="0.25">
      <c r="A1270" t="s">
        <v>19</v>
      </c>
      <c r="B1270" t="s">
        <v>14</v>
      </c>
      <c r="C1270">
        <v>18</v>
      </c>
      <c r="D1270">
        <v>47</v>
      </c>
      <c r="E1270" t="b">
        <v>0</v>
      </c>
      <c r="F1270">
        <v>5.0000000000000001E-3</v>
      </c>
      <c r="G1270">
        <v>16</v>
      </c>
      <c r="H1270">
        <v>16</v>
      </c>
      <c r="I1270">
        <v>64</v>
      </c>
      <c r="J1270">
        <v>35</v>
      </c>
      <c r="K1270">
        <v>0</v>
      </c>
      <c r="L1270">
        <v>11</v>
      </c>
      <c r="M1270">
        <f t="shared" si="2580"/>
        <v>0</v>
      </c>
      <c r="N1270" t="b">
        <f t="shared" ref="N1270" si="2683">AND(MIN($F1268,$F1269,$F1270)=$F1270,MAX($H1268,$H1269,$H1270)=$H1270)</f>
        <v>0</v>
      </c>
      <c r="O1270" t="b">
        <f t="shared" ref="O1270" si="2684">AND(NOT(N1268),NOT(N1269),N1270)</f>
        <v>0</v>
      </c>
    </row>
    <row r="1271" spans="1:15" x14ac:dyDescent="0.25">
      <c r="A1271" t="s">
        <v>13</v>
      </c>
      <c r="B1271" t="s">
        <v>14</v>
      </c>
      <c r="C1271">
        <v>18</v>
      </c>
      <c r="D1271">
        <v>48</v>
      </c>
      <c r="E1271" t="b">
        <v>0</v>
      </c>
      <c r="F1271">
        <v>4.0000000000000001E-3</v>
      </c>
      <c r="G1271">
        <v>16</v>
      </c>
      <c r="H1271">
        <v>16</v>
      </c>
      <c r="I1271">
        <v>69</v>
      </c>
      <c r="J1271">
        <v>37</v>
      </c>
      <c r="K1271">
        <v>1</v>
      </c>
      <c r="L1271">
        <v>12</v>
      </c>
      <c r="M1271">
        <f t="shared" si="2580"/>
        <v>0</v>
      </c>
      <c r="N1271" t="b">
        <f t="shared" ref="N1271" si="2685">AND(MIN($F1271,$F1272,$F1273)=$F1271,MAX($H1271,$H1272,$H1273)=$H1271)</f>
        <v>1</v>
      </c>
      <c r="O1271" t="b">
        <f t="shared" ref="O1271" si="2686">AND(N1271,NOT(N1272),NOT(N1273))</f>
        <v>0</v>
      </c>
    </row>
    <row r="1272" spans="1:15" x14ac:dyDescent="0.25">
      <c r="A1272" t="s">
        <v>15</v>
      </c>
      <c r="B1272" t="s">
        <v>14</v>
      </c>
      <c r="C1272">
        <v>18</v>
      </c>
      <c r="D1272">
        <v>48</v>
      </c>
      <c r="E1272" t="b">
        <v>0</v>
      </c>
      <c r="F1272">
        <v>5.0000000000000001E-3</v>
      </c>
      <c r="G1272">
        <v>16</v>
      </c>
      <c r="H1272">
        <v>16</v>
      </c>
      <c r="I1272">
        <v>39</v>
      </c>
      <c r="J1272">
        <v>37</v>
      </c>
      <c r="K1272">
        <v>1</v>
      </c>
      <c r="L1272">
        <v>12</v>
      </c>
      <c r="M1272">
        <f t="shared" si="2580"/>
        <v>0</v>
      </c>
      <c r="N1272" t="b">
        <f t="shared" ref="N1272" si="2687">AND(MIN($F1271,$F1272,$F1273)=$F1272,MAX($H1271,$H1272,$H1273)=$H1272)</f>
        <v>0</v>
      </c>
      <c r="O1272" t="b">
        <f t="shared" ref="O1272" si="2688">AND(NOT(N1271),N1272,NOT(N1273))</f>
        <v>0</v>
      </c>
    </row>
    <row r="1273" spans="1:15" x14ac:dyDescent="0.25">
      <c r="A1273" t="s">
        <v>19</v>
      </c>
      <c r="B1273" t="s">
        <v>14</v>
      </c>
      <c r="C1273">
        <v>18</v>
      </c>
      <c r="D1273">
        <v>48</v>
      </c>
      <c r="E1273" t="b">
        <v>0</v>
      </c>
      <c r="F1273">
        <v>4.0000000000000001E-3</v>
      </c>
      <c r="G1273">
        <v>16</v>
      </c>
      <c r="H1273">
        <v>16</v>
      </c>
      <c r="I1273">
        <v>69</v>
      </c>
      <c r="J1273">
        <v>37</v>
      </c>
      <c r="K1273">
        <v>1</v>
      </c>
      <c r="L1273">
        <v>12</v>
      </c>
      <c r="M1273">
        <f t="shared" si="2580"/>
        <v>0</v>
      </c>
      <c r="N1273" t="b">
        <f t="shared" ref="N1273" si="2689">AND(MIN($F1271,$F1272,$F1273)=$F1273,MAX($H1271,$H1272,$H1273)=$H1273)</f>
        <v>1</v>
      </c>
      <c r="O1273" t="b">
        <f t="shared" ref="O1273" si="2690">AND(NOT(N1271),NOT(N1272),N1273)</f>
        <v>0</v>
      </c>
    </row>
    <row r="1274" spans="1:15" x14ac:dyDescent="0.25">
      <c r="A1274" t="s">
        <v>13</v>
      </c>
      <c r="B1274" t="s">
        <v>14</v>
      </c>
      <c r="C1274">
        <v>18</v>
      </c>
      <c r="D1274">
        <v>49</v>
      </c>
      <c r="E1274" t="b">
        <v>0</v>
      </c>
      <c r="F1274">
        <v>4.0000000000000001E-3</v>
      </c>
      <c r="G1274">
        <v>16</v>
      </c>
      <c r="H1274">
        <v>16</v>
      </c>
      <c r="I1274">
        <v>69</v>
      </c>
      <c r="J1274">
        <v>35</v>
      </c>
      <c r="K1274">
        <v>0</v>
      </c>
      <c r="L1274">
        <v>11</v>
      </c>
      <c r="M1274">
        <f t="shared" si="2580"/>
        <v>0</v>
      </c>
      <c r="N1274" t="b">
        <f t="shared" ref="N1274" si="2691">AND(MIN($F1274,$F1275,$F1276)=$F1274,MAX($H1274,$H1275,$H1276)=$H1274)</f>
        <v>1</v>
      </c>
      <c r="O1274" t="b">
        <f t="shared" ref="O1274" si="2692">AND(N1274,NOT(N1275),NOT(N1276))</f>
        <v>0</v>
      </c>
    </row>
    <row r="1275" spans="1:15" x14ac:dyDescent="0.25">
      <c r="A1275" t="s">
        <v>15</v>
      </c>
      <c r="B1275" t="s">
        <v>14</v>
      </c>
      <c r="C1275">
        <v>18</v>
      </c>
      <c r="D1275">
        <v>49</v>
      </c>
      <c r="E1275" t="b">
        <v>0</v>
      </c>
      <c r="F1275">
        <v>5.0000000000000001E-3</v>
      </c>
      <c r="G1275">
        <v>16</v>
      </c>
      <c r="H1275">
        <v>16</v>
      </c>
      <c r="I1275">
        <v>36</v>
      </c>
      <c r="J1275">
        <v>35</v>
      </c>
      <c r="K1275">
        <v>0</v>
      </c>
      <c r="L1275">
        <v>11</v>
      </c>
      <c r="M1275">
        <f t="shared" si="2580"/>
        <v>0</v>
      </c>
      <c r="N1275" t="b">
        <f t="shared" ref="N1275" si="2693">AND(MIN($F1274,$F1275,$F1276)=$F1275,MAX($H1274,$H1275,$H1276)=$H1275)</f>
        <v>0</v>
      </c>
      <c r="O1275" t="b">
        <f t="shared" ref="O1275" si="2694">AND(NOT(N1274),N1275,NOT(N1276))</f>
        <v>0</v>
      </c>
    </row>
    <row r="1276" spans="1:15" x14ac:dyDescent="0.25">
      <c r="A1276" t="s">
        <v>19</v>
      </c>
      <c r="B1276" t="s">
        <v>14</v>
      </c>
      <c r="C1276">
        <v>18</v>
      </c>
      <c r="D1276">
        <v>49</v>
      </c>
      <c r="E1276" t="b">
        <v>0</v>
      </c>
      <c r="F1276">
        <v>4.0000000000000001E-3</v>
      </c>
      <c r="G1276">
        <v>16</v>
      </c>
      <c r="H1276">
        <v>16</v>
      </c>
      <c r="I1276">
        <v>69</v>
      </c>
      <c r="J1276">
        <v>35</v>
      </c>
      <c r="K1276">
        <v>0</v>
      </c>
      <c r="L1276">
        <v>11</v>
      </c>
      <c r="M1276">
        <f t="shared" si="2580"/>
        <v>0</v>
      </c>
      <c r="N1276" t="b">
        <f t="shared" ref="N1276" si="2695">AND(MIN($F1274,$F1275,$F1276)=$F1276,MAX($H1274,$H1275,$H1276)=$H1276)</f>
        <v>1</v>
      </c>
      <c r="O1276" t="b">
        <f t="shared" ref="O1276" si="2696">AND(NOT(N1274),NOT(N1275),N1276)</f>
        <v>0</v>
      </c>
    </row>
    <row r="1277" spans="1:15" x14ac:dyDescent="0.25">
      <c r="A1277" t="s">
        <v>13</v>
      </c>
      <c r="B1277" t="s">
        <v>14</v>
      </c>
      <c r="C1277">
        <v>18</v>
      </c>
      <c r="D1277">
        <v>4</v>
      </c>
      <c r="E1277" t="b">
        <v>0</v>
      </c>
      <c r="F1277">
        <v>5.5339999999999998</v>
      </c>
      <c r="G1277">
        <v>16</v>
      </c>
      <c r="H1277">
        <v>16</v>
      </c>
      <c r="I1277">
        <v>730166</v>
      </c>
      <c r="J1277">
        <v>398612</v>
      </c>
      <c r="K1277">
        <v>199287</v>
      </c>
      <c r="L1277">
        <v>17</v>
      </c>
      <c r="M1277">
        <f t="shared" si="2580"/>
        <v>0</v>
      </c>
      <c r="N1277" t="b">
        <f t="shared" ref="N1277" si="2697">AND(MIN($F1277,$F1278,$F1279)=$F1277,MAX($H1277,$H1278,$H1279)=$H1277)</f>
        <v>0</v>
      </c>
      <c r="O1277" t="b">
        <f t="shared" ref="O1277" si="2698">AND(N1277,NOT(N1278),NOT(N1279))</f>
        <v>0</v>
      </c>
    </row>
    <row r="1278" spans="1:15" x14ac:dyDescent="0.25">
      <c r="A1278" t="s">
        <v>15</v>
      </c>
      <c r="B1278" t="s">
        <v>14</v>
      </c>
      <c r="C1278">
        <v>18</v>
      </c>
      <c r="D1278">
        <v>4</v>
      </c>
      <c r="E1278" t="b">
        <v>0</v>
      </c>
      <c r="F1278">
        <v>2.5209999999999999</v>
      </c>
      <c r="G1278">
        <v>16</v>
      </c>
      <c r="H1278">
        <v>16</v>
      </c>
      <c r="I1278">
        <v>411394</v>
      </c>
      <c r="J1278">
        <v>398612</v>
      </c>
      <c r="K1278">
        <v>199287</v>
      </c>
      <c r="L1278">
        <v>17</v>
      </c>
      <c r="M1278">
        <f t="shared" si="2580"/>
        <v>0</v>
      </c>
      <c r="N1278" t="b">
        <f t="shared" ref="N1278" si="2699">AND(MIN($F1277,$F1278,$F1279)=$F1278,MAX($H1277,$H1278,$H1279)=$H1278)</f>
        <v>1</v>
      </c>
      <c r="O1278" t="b">
        <f t="shared" ref="O1278" si="2700">AND(NOT(N1277),N1278,NOT(N1279))</f>
        <v>1</v>
      </c>
    </row>
    <row r="1279" spans="1:15" x14ac:dyDescent="0.25">
      <c r="A1279" t="s">
        <v>19</v>
      </c>
      <c r="B1279" t="s">
        <v>14</v>
      </c>
      <c r="C1279">
        <v>18</v>
      </c>
      <c r="D1279">
        <v>4</v>
      </c>
      <c r="E1279" t="b">
        <v>0</v>
      </c>
      <c r="F1279">
        <v>5.6790000000000003</v>
      </c>
      <c r="G1279">
        <v>16</v>
      </c>
      <c r="H1279">
        <v>16</v>
      </c>
      <c r="I1279">
        <v>730166</v>
      </c>
      <c r="J1279">
        <v>398612</v>
      </c>
      <c r="K1279">
        <v>199287</v>
      </c>
      <c r="L1279">
        <v>17</v>
      </c>
      <c r="M1279">
        <f t="shared" si="2580"/>
        <v>0</v>
      </c>
      <c r="N1279" t="b">
        <f t="shared" ref="N1279" si="2701">AND(MIN($F1277,$F1278,$F1279)=$F1279,MAX($H1277,$H1278,$H1279)=$H1279)</f>
        <v>0</v>
      </c>
      <c r="O1279" t="b">
        <f t="shared" ref="O1279" si="2702">AND(NOT(N1277),NOT(N1278),N1279)</f>
        <v>0</v>
      </c>
    </row>
    <row r="1280" spans="1:15" x14ac:dyDescent="0.25">
      <c r="A1280" t="s">
        <v>13</v>
      </c>
      <c r="B1280" t="s">
        <v>14</v>
      </c>
      <c r="C1280">
        <v>18</v>
      </c>
      <c r="D1280">
        <v>50</v>
      </c>
      <c r="E1280" t="b">
        <v>0</v>
      </c>
      <c r="F1280">
        <v>5.0000000000000001E-3</v>
      </c>
      <c r="G1280">
        <v>16</v>
      </c>
      <c r="H1280">
        <v>16</v>
      </c>
      <c r="I1280">
        <v>68</v>
      </c>
      <c r="J1280">
        <v>35</v>
      </c>
      <c r="K1280">
        <v>0</v>
      </c>
      <c r="L1280">
        <v>11</v>
      </c>
      <c r="M1280">
        <f t="shared" si="2580"/>
        <v>0</v>
      </c>
      <c r="N1280" t="b">
        <f t="shared" ref="N1280" si="2703">AND(MIN($F1280,$F1281,$F1282)=$F1280,MAX($H1280,$H1281,$H1282)=$H1280)</f>
        <v>0</v>
      </c>
      <c r="O1280" t="b">
        <f t="shared" ref="O1280" si="2704">AND(N1280,NOT(N1281),NOT(N1282))</f>
        <v>0</v>
      </c>
    </row>
    <row r="1281" spans="1:15" x14ac:dyDescent="0.25">
      <c r="A1281" t="s">
        <v>15</v>
      </c>
      <c r="B1281" t="s">
        <v>14</v>
      </c>
      <c r="C1281">
        <v>18</v>
      </c>
      <c r="D1281">
        <v>50</v>
      </c>
      <c r="E1281" t="b">
        <v>0</v>
      </c>
      <c r="F1281">
        <v>4.0000000000000001E-3</v>
      </c>
      <c r="G1281">
        <v>16</v>
      </c>
      <c r="H1281">
        <v>16</v>
      </c>
      <c r="I1281">
        <v>36</v>
      </c>
      <c r="J1281">
        <v>35</v>
      </c>
      <c r="K1281">
        <v>0</v>
      </c>
      <c r="L1281">
        <v>11</v>
      </c>
      <c r="M1281">
        <f t="shared" si="2580"/>
        <v>0</v>
      </c>
      <c r="N1281" t="b">
        <f t="shared" ref="N1281" si="2705">AND(MIN($F1280,$F1281,$F1282)=$F1281,MAX($H1280,$H1281,$H1282)=$H1281)</f>
        <v>1</v>
      </c>
      <c r="O1281" t="b">
        <f t="shared" ref="O1281" si="2706">AND(NOT(N1280),N1281,NOT(N1282))</f>
        <v>1</v>
      </c>
    </row>
    <row r="1282" spans="1:15" x14ac:dyDescent="0.25">
      <c r="A1282" t="s">
        <v>19</v>
      </c>
      <c r="B1282" t="s">
        <v>14</v>
      </c>
      <c r="C1282">
        <v>18</v>
      </c>
      <c r="D1282">
        <v>50</v>
      </c>
      <c r="E1282" t="b">
        <v>0</v>
      </c>
      <c r="F1282">
        <v>7.0000000000000001E-3</v>
      </c>
      <c r="G1282">
        <v>16</v>
      </c>
      <c r="H1282">
        <v>16</v>
      </c>
      <c r="I1282">
        <v>68</v>
      </c>
      <c r="J1282">
        <v>35</v>
      </c>
      <c r="K1282">
        <v>0</v>
      </c>
      <c r="L1282">
        <v>11</v>
      </c>
      <c r="M1282">
        <f t="shared" si="2580"/>
        <v>0</v>
      </c>
      <c r="N1282" t="b">
        <f t="shared" ref="N1282" si="2707">AND(MIN($F1280,$F1281,$F1282)=$F1282,MAX($H1280,$H1281,$H1282)=$H1282)</f>
        <v>0</v>
      </c>
      <c r="O1282" t="b">
        <f t="shared" ref="O1282" si="2708">AND(NOT(N1280),NOT(N1281),N1282)</f>
        <v>0</v>
      </c>
    </row>
    <row r="1283" spans="1:15" x14ac:dyDescent="0.25">
      <c r="A1283" t="s">
        <v>13</v>
      </c>
      <c r="B1283" t="s">
        <v>14</v>
      </c>
      <c r="C1283">
        <v>18</v>
      </c>
      <c r="D1283">
        <v>5</v>
      </c>
      <c r="E1283" t="b">
        <v>0</v>
      </c>
      <c r="F1283">
        <v>6.0000000000000001E-3</v>
      </c>
      <c r="G1283">
        <v>16</v>
      </c>
      <c r="H1283">
        <v>16</v>
      </c>
      <c r="I1283">
        <v>75</v>
      </c>
      <c r="J1283">
        <v>40</v>
      </c>
      <c r="K1283">
        <v>0</v>
      </c>
      <c r="L1283">
        <v>14</v>
      </c>
      <c r="M1283">
        <f t="shared" ref="M1283:M1346" si="2709">G1283-H1283</f>
        <v>0</v>
      </c>
      <c r="N1283" t="b">
        <f t="shared" ref="N1283" si="2710">AND(MIN($F1283,$F1284,$F1285)=$F1283,MAX($H1283,$H1284,$H1285)=$H1283)</f>
        <v>1</v>
      </c>
      <c r="O1283" t="b">
        <f t="shared" ref="O1283" si="2711">AND(N1283,NOT(N1284),NOT(N1285))</f>
        <v>0</v>
      </c>
    </row>
    <row r="1284" spans="1:15" x14ac:dyDescent="0.25">
      <c r="A1284" t="s">
        <v>15</v>
      </c>
      <c r="B1284" t="s">
        <v>14</v>
      </c>
      <c r="C1284">
        <v>18</v>
      </c>
      <c r="D1284">
        <v>5</v>
      </c>
      <c r="E1284" t="b">
        <v>0</v>
      </c>
      <c r="F1284">
        <v>6.0000000000000001E-3</v>
      </c>
      <c r="G1284">
        <v>16</v>
      </c>
      <c r="H1284">
        <v>16</v>
      </c>
      <c r="I1284">
        <v>42</v>
      </c>
      <c r="J1284">
        <v>40</v>
      </c>
      <c r="K1284">
        <v>0</v>
      </c>
      <c r="L1284">
        <v>14</v>
      </c>
      <c r="M1284">
        <f t="shared" si="2709"/>
        <v>0</v>
      </c>
      <c r="N1284" t="b">
        <f t="shared" ref="N1284" si="2712">AND(MIN($F1283,$F1284,$F1285)=$F1284,MAX($H1283,$H1284,$H1285)=$H1284)</f>
        <v>1</v>
      </c>
      <c r="O1284" t="b">
        <f t="shared" ref="O1284" si="2713">AND(NOT(N1283),N1284,NOT(N1285))</f>
        <v>0</v>
      </c>
    </row>
    <row r="1285" spans="1:15" x14ac:dyDescent="0.25">
      <c r="A1285" t="s">
        <v>19</v>
      </c>
      <c r="B1285" t="s">
        <v>14</v>
      </c>
      <c r="C1285">
        <v>18</v>
      </c>
      <c r="D1285">
        <v>5</v>
      </c>
      <c r="E1285" t="b">
        <v>0</v>
      </c>
      <c r="F1285">
        <v>8.0000000000000002E-3</v>
      </c>
      <c r="G1285">
        <v>16</v>
      </c>
      <c r="H1285">
        <v>16</v>
      </c>
      <c r="I1285">
        <v>75</v>
      </c>
      <c r="J1285">
        <v>40</v>
      </c>
      <c r="K1285">
        <v>0</v>
      </c>
      <c r="L1285">
        <v>14</v>
      </c>
      <c r="M1285">
        <f t="shared" si="2709"/>
        <v>0</v>
      </c>
      <c r="N1285" t="b">
        <f t="shared" ref="N1285" si="2714">AND(MIN($F1283,$F1284,$F1285)=$F1285,MAX($H1283,$H1284,$H1285)=$H1285)</f>
        <v>0</v>
      </c>
      <c r="O1285" t="b">
        <f t="shared" ref="O1285" si="2715">AND(NOT(N1283),NOT(N1284),N1285)</f>
        <v>0</v>
      </c>
    </row>
    <row r="1286" spans="1:15" x14ac:dyDescent="0.25">
      <c r="A1286" t="s">
        <v>13</v>
      </c>
      <c r="B1286" t="s">
        <v>14</v>
      </c>
      <c r="C1286">
        <v>18</v>
      </c>
      <c r="D1286">
        <v>6</v>
      </c>
      <c r="E1286" t="b">
        <v>0</v>
      </c>
      <c r="F1286">
        <v>0</v>
      </c>
      <c r="G1286">
        <v>16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f t="shared" si="2709"/>
        <v>16</v>
      </c>
      <c r="N1286" t="b">
        <f t="shared" ref="N1286" si="2716">AND(MIN($F1286,$F1287,$F1288)=$F1286,MAX($H1286,$H1287,$H1288)=$H1286)</f>
        <v>1</v>
      </c>
      <c r="O1286" t="b">
        <f t="shared" ref="O1286" si="2717">AND(N1286,NOT(N1287),NOT(N1288))</f>
        <v>0</v>
      </c>
    </row>
    <row r="1287" spans="1:15" x14ac:dyDescent="0.25">
      <c r="A1287" t="s">
        <v>15</v>
      </c>
      <c r="B1287" t="s">
        <v>14</v>
      </c>
      <c r="C1287">
        <v>18</v>
      </c>
      <c r="D1287">
        <v>6</v>
      </c>
      <c r="E1287" t="b">
        <v>0</v>
      </c>
      <c r="F1287">
        <v>4.0000000000000001E-3</v>
      </c>
      <c r="G1287">
        <v>16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f t="shared" si="2709"/>
        <v>16</v>
      </c>
      <c r="N1287" t="b">
        <f t="shared" ref="N1287" si="2718">AND(MIN($F1286,$F1287,$F1288)=$F1287,MAX($H1286,$H1287,$H1288)=$H1287)</f>
        <v>0</v>
      </c>
      <c r="O1287" t="b">
        <f t="shared" ref="O1287" si="2719">AND(NOT(N1286),N1287,NOT(N1288))</f>
        <v>0</v>
      </c>
    </row>
    <row r="1288" spans="1:15" x14ac:dyDescent="0.25">
      <c r="A1288" t="s">
        <v>19</v>
      </c>
      <c r="B1288" t="s">
        <v>14</v>
      </c>
      <c r="C1288">
        <v>18</v>
      </c>
      <c r="D1288">
        <v>6</v>
      </c>
      <c r="E1288" t="b">
        <v>0</v>
      </c>
      <c r="F1288">
        <v>0</v>
      </c>
      <c r="G1288">
        <v>16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f t="shared" si="2709"/>
        <v>16</v>
      </c>
      <c r="N1288" t="b">
        <f t="shared" ref="N1288" si="2720">AND(MIN($F1286,$F1287,$F1288)=$F1288,MAX($H1286,$H1287,$H1288)=$H1288)</f>
        <v>1</v>
      </c>
      <c r="O1288" t="b">
        <f t="shared" ref="O1288" si="2721">AND(NOT(N1286),NOT(N1287),N1288)</f>
        <v>0</v>
      </c>
    </row>
    <row r="1289" spans="1:15" x14ac:dyDescent="0.25">
      <c r="A1289" t="s">
        <v>13</v>
      </c>
      <c r="B1289" t="s">
        <v>14</v>
      </c>
      <c r="C1289">
        <v>18</v>
      </c>
      <c r="D1289">
        <v>7</v>
      </c>
      <c r="E1289" t="b">
        <v>0</v>
      </c>
      <c r="F1289">
        <v>4.0000000000000001E-3</v>
      </c>
      <c r="G1289">
        <v>16</v>
      </c>
      <c r="H1289">
        <v>16</v>
      </c>
      <c r="I1289">
        <v>78</v>
      </c>
      <c r="J1289">
        <v>41</v>
      </c>
      <c r="K1289">
        <v>4</v>
      </c>
      <c r="L1289">
        <v>3</v>
      </c>
      <c r="M1289">
        <f t="shared" si="2709"/>
        <v>0</v>
      </c>
      <c r="N1289" t="b">
        <f t="shared" ref="N1289" si="2722">AND(MIN($F1289,$F1290,$F1291)=$F1289,MAX($H1289,$H1290,$H1291)=$H1289)</f>
        <v>0</v>
      </c>
      <c r="O1289" t="b">
        <f t="shared" ref="O1289" si="2723">AND(N1289,NOT(N1290),NOT(N1291))</f>
        <v>0</v>
      </c>
    </row>
    <row r="1290" spans="1:15" x14ac:dyDescent="0.25">
      <c r="A1290" t="s">
        <v>15</v>
      </c>
      <c r="B1290" t="s">
        <v>14</v>
      </c>
      <c r="C1290">
        <v>18</v>
      </c>
      <c r="D1290">
        <v>7</v>
      </c>
      <c r="E1290" t="b">
        <v>0</v>
      </c>
      <c r="F1290">
        <v>3.0000000000000001E-3</v>
      </c>
      <c r="G1290">
        <v>16</v>
      </c>
      <c r="H1290">
        <v>16</v>
      </c>
      <c r="I1290">
        <v>80</v>
      </c>
      <c r="J1290">
        <v>79</v>
      </c>
      <c r="K1290">
        <v>23</v>
      </c>
      <c r="L1290">
        <v>6</v>
      </c>
      <c r="M1290">
        <f t="shared" si="2709"/>
        <v>0</v>
      </c>
      <c r="N1290" t="b">
        <f t="shared" ref="N1290" si="2724">AND(MIN($F1289,$F1290,$F1291)=$F1290,MAX($H1289,$H1290,$H1291)=$H1290)</f>
        <v>1</v>
      </c>
      <c r="O1290" t="b">
        <f t="shared" ref="O1290" si="2725">AND(NOT(N1289),N1290,NOT(N1291))</f>
        <v>1</v>
      </c>
    </row>
    <row r="1291" spans="1:15" x14ac:dyDescent="0.25">
      <c r="A1291" t="s">
        <v>19</v>
      </c>
      <c r="B1291" t="s">
        <v>14</v>
      </c>
      <c r="C1291">
        <v>18</v>
      </c>
      <c r="D1291">
        <v>7</v>
      </c>
      <c r="E1291" t="b">
        <v>0</v>
      </c>
      <c r="F1291">
        <v>7.0000000000000001E-3</v>
      </c>
      <c r="G1291">
        <v>16</v>
      </c>
      <c r="H1291">
        <v>16</v>
      </c>
      <c r="I1291">
        <v>78</v>
      </c>
      <c r="J1291">
        <v>41</v>
      </c>
      <c r="K1291">
        <v>4</v>
      </c>
      <c r="L1291">
        <v>3</v>
      </c>
      <c r="M1291">
        <f t="shared" si="2709"/>
        <v>0</v>
      </c>
      <c r="N1291" t="b">
        <f t="shared" ref="N1291" si="2726">AND(MIN($F1289,$F1290,$F1291)=$F1291,MAX($H1289,$H1290,$H1291)=$H1291)</f>
        <v>0</v>
      </c>
      <c r="O1291" t="b">
        <f t="shared" ref="O1291" si="2727">AND(NOT(N1289),NOT(N1290),N1291)</f>
        <v>0</v>
      </c>
    </row>
    <row r="1292" spans="1:15" x14ac:dyDescent="0.25">
      <c r="A1292" t="s">
        <v>13</v>
      </c>
      <c r="B1292" t="s">
        <v>14</v>
      </c>
      <c r="C1292">
        <v>18</v>
      </c>
      <c r="D1292">
        <v>8</v>
      </c>
      <c r="E1292" t="b">
        <v>0</v>
      </c>
      <c r="F1292">
        <v>2E-3</v>
      </c>
      <c r="G1292">
        <v>16</v>
      </c>
      <c r="H1292">
        <v>3</v>
      </c>
      <c r="I1292">
        <v>18</v>
      </c>
      <c r="J1292">
        <v>11</v>
      </c>
      <c r="K1292">
        <v>3</v>
      </c>
      <c r="L1292">
        <v>1</v>
      </c>
      <c r="M1292">
        <f t="shared" si="2709"/>
        <v>13</v>
      </c>
      <c r="N1292" t="b">
        <f t="shared" ref="N1292" si="2728">AND(MIN($F1292,$F1293,$F1294)=$F1292,MAX($H1292,$H1293,$H1294)=$H1292)</f>
        <v>0</v>
      </c>
      <c r="O1292" t="b">
        <f t="shared" ref="O1292" si="2729">AND(N1292,NOT(N1293),NOT(N1294))</f>
        <v>0</v>
      </c>
    </row>
    <row r="1293" spans="1:15" x14ac:dyDescent="0.25">
      <c r="A1293" t="s">
        <v>15</v>
      </c>
      <c r="B1293" t="s">
        <v>14</v>
      </c>
      <c r="C1293">
        <v>18</v>
      </c>
      <c r="D1293">
        <v>8</v>
      </c>
      <c r="E1293" t="b">
        <v>0</v>
      </c>
      <c r="F1293">
        <v>2E-3</v>
      </c>
      <c r="G1293">
        <v>16</v>
      </c>
      <c r="H1293">
        <v>3</v>
      </c>
      <c r="I1293">
        <v>11</v>
      </c>
      <c r="J1293">
        <v>11</v>
      </c>
      <c r="K1293">
        <v>3</v>
      </c>
      <c r="L1293">
        <v>1</v>
      </c>
      <c r="M1293">
        <f t="shared" si="2709"/>
        <v>13</v>
      </c>
      <c r="N1293" t="b">
        <f t="shared" ref="N1293" si="2730">AND(MIN($F1292,$F1293,$F1294)=$F1293,MAX($H1292,$H1293,$H1294)=$H1293)</f>
        <v>0</v>
      </c>
      <c r="O1293" t="b">
        <f t="shared" ref="O1293" si="2731">AND(NOT(N1292),N1293,NOT(N1294))</f>
        <v>0</v>
      </c>
    </row>
    <row r="1294" spans="1:15" x14ac:dyDescent="0.25">
      <c r="A1294" t="s">
        <v>19</v>
      </c>
      <c r="B1294" t="s">
        <v>14</v>
      </c>
      <c r="C1294">
        <v>18</v>
      </c>
      <c r="D1294">
        <v>8</v>
      </c>
      <c r="E1294" t="b">
        <v>0</v>
      </c>
      <c r="F1294">
        <v>1E-3</v>
      </c>
      <c r="G1294">
        <v>16</v>
      </c>
      <c r="H1294">
        <v>3</v>
      </c>
      <c r="I1294">
        <v>18</v>
      </c>
      <c r="J1294">
        <v>11</v>
      </c>
      <c r="K1294">
        <v>3</v>
      </c>
      <c r="L1294">
        <v>1</v>
      </c>
      <c r="M1294">
        <f t="shared" si="2709"/>
        <v>13</v>
      </c>
      <c r="N1294" t="b">
        <f t="shared" ref="N1294" si="2732">AND(MIN($F1292,$F1293,$F1294)=$F1294,MAX($H1292,$H1293,$H1294)=$H1294)</f>
        <v>1</v>
      </c>
      <c r="O1294" t="b">
        <f t="shared" ref="O1294" si="2733">AND(NOT(N1292),NOT(N1293),N1294)</f>
        <v>1</v>
      </c>
    </row>
    <row r="1295" spans="1:15" x14ac:dyDescent="0.25">
      <c r="A1295" t="s">
        <v>13</v>
      </c>
      <c r="B1295" t="s">
        <v>14</v>
      </c>
      <c r="C1295">
        <v>18</v>
      </c>
      <c r="D1295">
        <v>9</v>
      </c>
      <c r="E1295" t="b">
        <v>0</v>
      </c>
      <c r="F1295">
        <v>4.0000000000000001E-3</v>
      </c>
      <c r="G1295">
        <v>16</v>
      </c>
      <c r="H1295">
        <v>16</v>
      </c>
      <c r="I1295">
        <v>82</v>
      </c>
      <c r="J1295">
        <v>37</v>
      </c>
      <c r="K1295">
        <v>0</v>
      </c>
      <c r="L1295">
        <v>10</v>
      </c>
      <c r="M1295">
        <f t="shared" si="2709"/>
        <v>0</v>
      </c>
      <c r="N1295" t="b">
        <f t="shared" ref="N1295" si="2734">AND(MIN($F1295,$F1296,$F1297)=$F1295,MAX($H1295,$H1296,$H1297)=$H1295)</f>
        <v>1</v>
      </c>
      <c r="O1295" t="b">
        <f t="shared" ref="O1295" si="2735">AND(N1295,NOT(N1296),NOT(N1297))</f>
        <v>0</v>
      </c>
    </row>
    <row r="1296" spans="1:15" x14ac:dyDescent="0.25">
      <c r="A1296" t="s">
        <v>15</v>
      </c>
      <c r="B1296" t="s">
        <v>14</v>
      </c>
      <c r="C1296">
        <v>18</v>
      </c>
      <c r="D1296">
        <v>9</v>
      </c>
      <c r="E1296" t="b">
        <v>0</v>
      </c>
      <c r="F1296">
        <v>4.0000000000000001E-3</v>
      </c>
      <c r="G1296">
        <v>16</v>
      </c>
      <c r="H1296">
        <v>16</v>
      </c>
      <c r="I1296">
        <v>39</v>
      </c>
      <c r="J1296">
        <v>37</v>
      </c>
      <c r="K1296">
        <v>0</v>
      </c>
      <c r="L1296">
        <v>10</v>
      </c>
      <c r="M1296">
        <f t="shared" si="2709"/>
        <v>0</v>
      </c>
      <c r="N1296" t="b">
        <f t="shared" ref="N1296" si="2736">AND(MIN($F1295,$F1296,$F1297)=$F1296,MAX($H1295,$H1296,$H1297)=$H1296)</f>
        <v>1</v>
      </c>
      <c r="O1296" t="b">
        <f t="shared" ref="O1296" si="2737">AND(NOT(N1295),N1296,NOT(N1297))</f>
        <v>0</v>
      </c>
    </row>
    <row r="1297" spans="1:15" x14ac:dyDescent="0.25">
      <c r="A1297" t="s">
        <v>19</v>
      </c>
      <c r="B1297" t="s">
        <v>14</v>
      </c>
      <c r="C1297">
        <v>18</v>
      </c>
      <c r="D1297">
        <v>9</v>
      </c>
      <c r="E1297" t="b">
        <v>0</v>
      </c>
      <c r="F1297">
        <v>7.0000000000000001E-3</v>
      </c>
      <c r="G1297">
        <v>16</v>
      </c>
      <c r="H1297">
        <v>16</v>
      </c>
      <c r="I1297">
        <v>82</v>
      </c>
      <c r="J1297">
        <v>37</v>
      </c>
      <c r="K1297">
        <v>0</v>
      </c>
      <c r="L1297">
        <v>10</v>
      </c>
      <c r="M1297">
        <f t="shared" si="2709"/>
        <v>0</v>
      </c>
      <c r="N1297" t="b">
        <f t="shared" ref="N1297" si="2738">AND(MIN($F1295,$F1296,$F1297)=$F1297,MAX($H1295,$H1296,$H1297)=$H1297)</f>
        <v>0</v>
      </c>
      <c r="O1297" t="b">
        <f t="shared" ref="O1297" si="2739">AND(NOT(N1295),NOT(N1296),N1297)</f>
        <v>0</v>
      </c>
    </row>
    <row r="1298" spans="1:15" x14ac:dyDescent="0.25">
      <c r="A1298" t="s">
        <v>13</v>
      </c>
      <c r="B1298" t="s">
        <v>14</v>
      </c>
      <c r="C1298">
        <v>19</v>
      </c>
      <c r="D1298">
        <v>0</v>
      </c>
      <c r="E1298" t="b">
        <v>0</v>
      </c>
      <c r="F1298">
        <v>0</v>
      </c>
      <c r="G1298">
        <v>16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f t="shared" si="2709"/>
        <v>16</v>
      </c>
      <c r="N1298" t="b">
        <f t="shared" ref="N1298" si="2740">AND(MIN($F1298,$F1299,$F1300)=$F1298,MAX($H1298,$H1299,$H1300)=$H1298)</f>
        <v>1</v>
      </c>
      <c r="O1298" t="b">
        <f t="shared" ref="O1298" si="2741">AND(N1298,NOT(N1299),NOT(N1300))</f>
        <v>0</v>
      </c>
    </row>
    <row r="1299" spans="1:15" x14ac:dyDescent="0.25">
      <c r="A1299" t="s">
        <v>15</v>
      </c>
      <c r="B1299" t="s">
        <v>14</v>
      </c>
      <c r="C1299">
        <v>19</v>
      </c>
      <c r="D1299">
        <v>0</v>
      </c>
      <c r="E1299" t="b">
        <v>0</v>
      </c>
      <c r="F1299">
        <v>0</v>
      </c>
      <c r="G1299">
        <v>16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f t="shared" si="2709"/>
        <v>16</v>
      </c>
      <c r="N1299" t="b">
        <f t="shared" ref="N1299" si="2742">AND(MIN($F1298,$F1299,$F1300)=$F1299,MAX($H1298,$H1299,$H1300)=$H1299)</f>
        <v>1</v>
      </c>
      <c r="O1299" t="b">
        <f t="shared" ref="O1299" si="2743">AND(NOT(N1298),N1299,NOT(N1300))</f>
        <v>0</v>
      </c>
    </row>
    <row r="1300" spans="1:15" x14ac:dyDescent="0.25">
      <c r="A1300" t="s">
        <v>19</v>
      </c>
      <c r="B1300" t="s">
        <v>14</v>
      </c>
      <c r="C1300">
        <v>19</v>
      </c>
      <c r="D1300">
        <v>0</v>
      </c>
      <c r="E1300" t="b">
        <v>0</v>
      </c>
      <c r="F1300">
        <v>1E-3</v>
      </c>
      <c r="G1300">
        <v>16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f t="shared" si="2709"/>
        <v>16</v>
      </c>
      <c r="N1300" t="b">
        <f t="shared" ref="N1300" si="2744">AND(MIN($F1298,$F1299,$F1300)=$F1300,MAX($H1298,$H1299,$H1300)=$H1300)</f>
        <v>0</v>
      </c>
      <c r="O1300" t="b">
        <f t="shared" ref="O1300" si="2745">AND(NOT(N1298),NOT(N1299),N1300)</f>
        <v>0</v>
      </c>
    </row>
    <row r="1301" spans="1:15" x14ac:dyDescent="0.25">
      <c r="A1301" t="s">
        <v>13</v>
      </c>
      <c r="B1301" t="s">
        <v>14</v>
      </c>
      <c r="C1301">
        <v>19</v>
      </c>
      <c r="D1301">
        <v>10</v>
      </c>
      <c r="E1301" t="b">
        <v>0</v>
      </c>
      <c r="F1301">
        <v>8.9999999999999993E-3</v>
      </c>
      <c r="G1301">
        <v>16</v>
      </c>
      <c r="H1301">
        <v>16</v>
      </c>
      <c r="I1301">
        <v>660</v>
      </c>
      <c r="J1301">
        <v>411</v>
      </c>
      <c r="K1301">
        <v>188</v>
      </c>
      <c r="L1301">
        <v>13</v>
      </c>
      <c r="M1301">
        <f t="shared" si="2709"/>
        <v>0</v>
      </c>
      <c r="N1301" t="b">
        <f t="shared" ref="N1301" si="2746">AND(MIN($F1301,$F1302,$F1303)=$F1301,MAX($H1301,$H1302,$H1303)=$H1301)</f>
        <v>1</v>
      </c>
      <c r="O1301" t="b">
        <f t="shared" ref="O1301" si="2747">AND(N1301,NOT(N1302),NOT(N1303))</f>
        <v>0</v>
      </c>
    </row>
    <row r="1302" spans="1:15" x14ac:dyDescent="0.25">
      <c r="A1302" t="s">
        <v>15</v>
      </c>
      <c r="B1302" t="s">
        <v>14</v>
      </c>
      <c r="C1302">
        <v>19</v>
      </c>
      <c r="D1302">
        <v>10</v>
      </c>
      <c r="E1302" t="b">
        <v>0</v>
      </c>
      <c r="F1302">
        <v>8.9999999999999993E-3</v>
      </c>
      <c r="G1302">
        <v>16</v>
      </c>
      <c r="H1302">
        <v>16</v>
      </c>
      <c r="I1302">
        <v>413</v>
      </c>
      <c r="J1302">
        <v>411</v>
      </c>
      <c r="K1302">
        <v>188</v>
      </c>
      <c r="L1302">
        <v>13</v>
      </c>
      <c r="M1302">
        <f t="shared" si="2709"/>
        <v>0</v>
      </c>
      <c r="N1302" t="b">
        <f t="shared" ref="N1302" si="2748">AND(MIN($F1301,$F1302,$F1303)=$F1302,MAX($H1301,$H1302,$H1303)=$H1302)</f>
        <v>1</v>
      </c>
      <c r="O1302" t="b">
        <f t="shared" ref="O1302" si="2749">AND(NOT(N1301),N1302,NOT(N1303))</f>
        <v>0</v>
      </c>
    </row>
    <row r="1303" spans="1:15" x14ac:dyDescent="0.25">
      <c r="A1303" t="s">
        <v>19</v>
      </c>
      <c r="B1303" t="s">
        <v>14</v>
      </c>
      <c r="C1303">
        <v>19</v>
      </c>
      <c r="D1303">
        <v>10</v>
      </c>
      <c r="E1303" t="b">
        <v>0</v>
      </c>
      <c r="F1303">
        <v>0.01</v>
      </c>
      <c r="G1303">
        <v>16</v>
      </c>
      <c r="H1303">
        <v>16</v>
      </c>
      <c r="I1303">
        <v>660</v>
      </c>
      <c r="J1303">
        <v>411</v>
      </c>
      <c r="K1303">
        <v>188</v>
      </c>
      <c r="L1303">
        <v>13</v>
      </c>
      <c r="M1303">
        <f t="shared" si="2709"/>
        <v>0</v>
      </c>
      <c r="N1303" t="b">
        <f t="shared" ref="N1303" si="2750">AND(MIN($F1301,$F1302,$F1303)=$F1303,MAX($H1301,$H1302,$H1303)=$H1303)</f>
        <v>0</v>
      </c>
      <c r="O1303" t="b">
        <f t="shared" ref="O1303" si="2751">AND(NOT(N1301),NOT(N1302),N1303)</f>
        <v>0</v>
      </c>
    </row>
    <row r="1304" spans="1:15" x14ac:dyDescent="0.25">
      <c r="A1304" t="s">
        <v>13</v>
      </c>
      <c r="B1304" t="s">
        <v>14</v>
      </c>
      <c r="C1304">
        <v>19</v>
      </c>
      <c r="D1304">
        <v>11</v>
      </c>
      <c r="E1304" t="b">
        <v>1</v>
      </c>
      <c r="F1304">
        <v>10.000999999999999</v>
      </c>
      <c r="G1304">
        <v>16</v>
      </c>
      <c r="H1304">
        <v>0</v>
      </c>
      <c r="I1304">
        <v>1072040</v>
      </c>
      <c r="J1304">
        <v>1071912</v>
      </c>
      <c r="K1304">
        <v>535954</v>
      </c>
      <c r="L1304">
        <v>13</v>
      </c>
      <c r="M1304">
        <f t="shared" si="2709"/>
        <v>16</v>
      </c>
      <c r="N1304" t="b">
        <f t="shared" ref="N1304" si="2752">AND(MIN($F1304,$F1305,$F1306)=$F1304,MAX($H1304,$H1305,$H1306)=$H1304)</f>
        <v>0</v>
      </c>
      <c r="O1304" t="b">
        <f t="shared" ref="O1304" si="2753">AND(N1304,NOT(N1305),NOT(N1306))</f>
        <v>0</v>
      </c>
    </row>
    <row r="1305" spans="1:15" x14ac:dyDescent="0.25">
      <c r="A1305" t="s">
        <v>15</v>
      </c>
      <c r="B1305" t="s">
        <v>14</v>
      </c>
      <c r="C1305">
        <v>19</v>
      </c>
      <c r="D1305">
        <v>11</v>
      </c>
      <c r="E1305" t="b">
        <v>0</v>
      </c>
      <c r="F1305">
        <v>0.33700000000000002</v>
      </c>
      <c r="G1305">
        <v>16</v>
      </c>
      <c r="H1305">
        <v>16</v>
      </c>
      <c r="I1305">
        <v>47</v>
      </c>
      <c r="J1305">
        <v>46</v>
      </c>
      <c r="K1305">
        <v>5</v>
      </c>
      <c r="L1305">
        <v>11</v>
      </c>
      <c r="M1305">
        <f t="shared" si="2709"/>
        <v>0</v>
      </c>
      <c r="N1305" t="b">
        <f t="shared" ref="N1305" si="2754">AND(MIN($F1304,$F1305,$F1306)=$F1305,MAX($H1304,$H1305,$H1306)=$H1305)</f>
        <v>1</v>
      </c>
      <c r="O1305" t="b">
        <f t="shared" ref="O1305" si="2755">AND(NOT(N1304),N1305,NOT(N1306))</f>
        <v>1</v>
      </c>
    </row>
    <row r="1306" spans="1:15" x14ac:dyDescent="0.25">
      <c r="A1306" t="s">
        <v>19</v>
      </c>
      <c r="B1306" t="s">
        <v>14</v>
      </c>
      <c r="C1306">
        <v>19</v>
      </c>
      <c r="D1306">
        <v>11</v>
      </c>
      <c r="E1306" t="b">
        <v>1</v>
      </c>
      <c r="F1306">
        <v>10.000999999999999</v>
      </c>
      <c r="G1306">
        <v>16</v>
      </c>
      <c r="H1306">
        <v>0</v>
      </c>
      <c r="I1306">
        <v>1033934</v>
      </c>
      <c r="J1306">
        <v>1033814</v>
      </c>
      <c r="K1306">
        <v>516905</v>
      </c>
      <c r="L1306">
        <v>13</v>
      </c>
      <c r="M1306">
        <f t="shared" si="2709"/>
        <v>16</v>
      </c>
      <c r="N1306" t="b">
        <f t="shared" ref="N1306" si="2756">AND(MIN($F1304,$F1305,$F1306)=$F1306,MAX($H1304,$H1305,$H1306)=$H1306)</f>
        <v>0</v>
      </c>
      <c r="O1306" t="b">
        <f t="shared" ref="O1306" si="2757">AND(NOT(N1304),NOT(N1305),N1306)</f>
        <v>0</v>
      </c>
    </row>
    <row r="1307" spans="1:15" x14ac:dyDescent="0.25">
      <c r="A1307" t="s">
        <v>13</v>
      </c>
      <c r="B1307" t="s">
        <v>14</v>
      </c>
      <c r="C1307">
        <v>19</v>
      </c>
      <c r="D1307">
        <v>12</v>
      </c>
      <c r="E1307" t="b">
        <v>0</v>
      </c>
      <c r="F1307">
        <v>1.4999999999999999E-2</v>
      </c>
      <c r="G1307">
        <v>16</v>
      </c>
      <c r="H1307">
        <v>16</v>
      </c>
      <c r="I1307">
        <v>868</v>
      </c>
      <c r="J1307">
        <v>756</v>
      </c>
      <c r="K1307">
        <v>360</v>
      </c>
      <c r="L1307">
        <v>15</v>
      </c>
      <c r="M1307">
        <f t="shared" si="2709"/>
        <v>0</v>
      </c>
      <c r="N1307" t="b">
        <f t="shared" ref="N1307" si="2758">AND(MIN($F1307,$F1308,$F1309)=$F1307,MAX($H1307,$H1308,$H1309)=$H1307)</f>
        <v>0</v>
      </c>
      <c r="O1307" t="b">
        <f t="shared" ref="O1307" si="2759">AND(N1307,NOT(N1308),NOT(N1309))</f>
        <v>0</v>
      </c>
    </row>
    <row r="1308" spans="1:15" x14ac:dyDescent="0.25">
      <c r="A1308" t="s">
        <v>15</v>
      </c>
      <c r="B1308" t="s">
        <v>14</v>
      </c>
      <c r="C1308">
        <v>19</v>
      </c>
      <c r="D1308">
        <v>12</v>
      </c>
      <c r="E1308" t="b">
        <v>1</v>
      </c>
      <c r="F1308">
        <v>10.003</v>
      </c>
      <c r="G1308">
        <v>16</v>
      </c>
      <c r="H1308">
        <v>0</v>
      </c>
      <c r="I1308">
        <v>12571</v>
      </c>
      <c r="J1308">
        <v>12570</v>
      </c>
      <c r="K1308">
        <v>6283</v>
      </c>
      <c r="L1308">
        <v>11</v>
      </c>
      <c r="M1308">
        <f t="shared" si="2709"/>
        <v>16</v>
      </c>
      <c r="N1308" t="b">
        <f t="shared" ref="N1308" si="2760">AND(MIN($F1307,$F1308,$F1309)=$F1308,MAX($H1307,$H1308,$H1309)=$H1308)</f>
        <v>0</v>
      </c>
      <c r="O1308" t="b">
        <f t="shared" ref="O1308" si="2761">AND(NOT(N1307),N1308,NOT(N1309))</f>
        <v>0</v>
      </c>
    </row>
    <row r="1309" spans="1:15" x14ac:dyDescent="0.25">
      <c r="A1309" t="s">
        <v>19</v>
      </c>
      <c r="B1309" t="s">
        <v>14</v>
      </c>
      <c r="C1309">
        <v>19</v>
      </c>
      <c r="D1309">
        <v>12</v>
      </c>
      <c r="E1309" t="b">
        <v>0</v>
      </c>
      <c r="F1309">
        <v>1.0999999999999999E-2</v>
      </c>
      <c r="G1309">
        <v>16</v>
      </c>
      <c r="H1309">
        <v>16</v>
      </c>
      <c r="I1309">
        <v>868</v>
      </c>
      <c r="J1309">
        <v>756</v>
      </c>
      <c r="K1309">
        <v>360</v>
      </c>
      <c r="L1309">
        <v>15</v>
      </c>
      <c r="M1309">
        <f t="shared" si="2709"/>
        <v>0</v>
      </c>
      <c r="N1309" t="b">
        <f t="shared" ref="N1309" si="2762">AND(MIN($F1307,$F1308,$F1309)=$F1309,MAX($H1307,$H1308,$H1309)=$H1309)</f>
        <v>1</v>
      </c>
      <c r="O1309" t="b">
        <f t="shared" ref="O1309" si="2763">AND(NOT(N1307),NOT(N1308),N1309)</f>
        <v>1</v>
      </c>
    </row>
    <row r="1310" spans="1:15" x14ac:dyDescent="0.25">
      <c r="A1310" t="s">
        <v>13</v>
      </c>
      <c r="B1310" t="s">
        <v>14</v>
      </c>
      <c r="C1310">
        <v>19</v>
      </c>
      <c r="D1310">
        <v>13</v>
      </c>
      <c r="E1310" t="b">
        <v>1</v>
      </c>
      <c r="F1310">
        <v>10.029</v>
      </c>
      <c r="G1310">
        <v>16</v>
      </c>
      <c r="H1310">
        <v>0</v>
      </c>
      <c r="I1310">
        <v>368565</v>
      </c>
      <c r="J1310">
        <v>368434</v>
      </c>
      <c r="K1310">
        <v>184215</v>
      </c>
      <c r="L1310">
        <v>19</v>
      </c>
      <c r="M1310">
        <f t="shared" si="2709"/>
        <v>16</v>
      </c>
      <c r="N1310" t="b">
        <f t="shared" ref="N1310" si="2764">AND(MIN($F1310,$F1311,$F1312)=$F1310,MAX($H1310,$H1311,$H1312)=$H1310)</f>
        <v>0</v>
      </c>
      <c r="O1310" t="b">
        <f t="shared" ref="O1310" si="2765">AND(N1310,NOT(N1311),NOT(N1312))</f>
        <v>0</v>
      </c>
    </row>
    <row r="1311" spans="1:15" x14ac:dyDescent="0.25">
      <c r="A1311" t="s">
        <v>15</v>
      </c>
      <c r="B1311" t="s">
        <v>14</v>
      </c>
      <c r="C1311">
        <v>19</v>
      </c>
      <c r="D1311">
        <v>13</v>
      </c>
      <c r="E1311" t="b">
        <v>1</v>
      </c>
      <c r="F1311">
        <v>10.002000000000001</v>
      </c>
      <c r="G1311">
        <v>16</v>
      </c>
      <c r="H1311">
        <v>0</v>
      </c>
      <c r="I1311">
        <v>3703</v>
      </c>
      <c r="J1311">
        <v>3702</v>
      </c>
      <c r="K1311">
        <v>1849</v>
      </c>
      <c r="L1311">
        <v>11</v>
      </c>
      <c r="M1311">
        <f t="shared" si="2709"/>
        <v>16</v>
      </c>
      <c r="N1311" t="b">
        <f t="shared" ref="N1311" si="2766">AND(MIN($F1310,$F1311,$F1312)=$F1311,MAX($H1310,$H1311,$H1312)=$H1311)</f>
        <v>1</v>
      </c>
      <c r="O1311" t="b">
        <f t="shared" ref="O1311" si="2767">AND(NOT(N1310),N1311,NOT(N1312))</f>
        <v>1</v>
      </c>
    </row>
    <row r="1312" spans="1:15" x14ac:dyDescent="0.25">
      <c r="A1312" t="s">
        <v>19</v>
      </c>
      <c r="B1312" t="s">
        <v>14</v>
      </c>
      <c r="C1312">
        <v>19</v>
      </c>
      <c r="D1312">
        <v>13</v>
      </c>
      <c r="E1312" t="b">
        <v>1</v>
      </c>
      <c r="F1312">
        <v>10.007</v>
      </c>
      <c r="G1312">
        <v>16</v>
      </c>
      <c r="H1312">
        <v>0</v>
      </c>
      <c r="I1312">
        <v>368568</v>
      </c>
      <c r="J1312">
        <v>368436</v>
      </c>
      <c r="K1312">
        <v>184216</v>
      </c>
      <c r="L1312">
        <v>19</v>
      </c>
      <c r="M1312">
        <f t="shared" si="2709"/>
        <v>16</v>
      </c>
      <c r="N1312" t="b">
        <f t="shared" ref="N1312" si="2768">AND(MIN($F1310,$F1311,$F1312)=$F1312,MAX($H1310,$H1311,$H1312)=$H1312)</f>
        <v>0</v>
      </c>
      <c r="O1312" t="b">
        <f t="shared" ref="O1312" si="2769">AND(NOT(N1310),NOT(N1311),N1312)</f>
        <v>0</v>
      </c>
    </row>
    <row r="1313" spans="1:15" x14ac:dyDescent="0.25">
      <c r="A1313" t="s">
        <v>13</v>
      </c>
      <c r="B1313" t="s">
        <v>14</v>
      </c>
      <c r="C1313">
        <v>19</v>
      </c>
      <c r="D1313">
        <v>14</v>
      </c>
      <c r="E1313" t="b">
        <v>1</v>
      </c>
      <c r="F1313">
        <v>10.000999999999999</v>
      </c>
      <c r="G1313">
        <v>16</v>
      </c>
      <c r="H1313">
        <v>4</v>
      </c>
      <c r="I1313">
        <v>1024403</v>
      </c>
      <c r="J1313">
        <v>1024312</v>
      </c>
      <c r="K1313">
        <v>512150</v>
      </c>
      <c r="L1313">
        <v>19</v>
      </c>
      <c r="M1313">
        <f t="shared" si="2709"/>
        <v>12</v>
      </c>
      <c r="N1313" t="b">
        <f t="shared" ref="N1313" si="2770">AND(MIN($F1313,$F1314,$F1315)=$F1313,MAX($H1313,$H1314,$H1315)=$H1313)</f>
        <v>0</v>
      </c>
      <c r="O1313" t="b">
        <f t="shared" ref="O1313" si="2771">AND(N1313,NOT(N1314),NOT(N1315))</f>
        <v>0</v>
      </c>
    </row>
    <row r="1314" spans="1:15" x14ac:dyDescent="0.25">
      <c r="A1314" t="s">
        <v>15</v>
      </c>
      <c r="B1314" t="s">
        <v>14</v>
      </c>
      <c r="C1314">
        <v>19</v>
      </c>
      <c r="D1314">
        <v>14</v>
      </c>
      <c r="E1314" t="b">
        <v>0</v>
      </c>
      <c r="F1314">
        <v>0.17100000000000001</v>
      </c>
      <c r="G1314">
        <v>16</v>
      </c>
      <c r="H1314">
        <v>16</v>
      </c>
      <c r="I1314">
        <v>58</v>
      </c>
      <c r="J1314">
        <v>56</v>
      </c>
      <c r="K1314">
        <v>10</v>
      </c>
      <c r="L1314">
        <v>8</v>
      </c>
      <c r="M1314">
        <f t="shared" si="2709"/>
        <v>0</v>
      </c>
      <c r="N1314" t="b">
        <f t="shared" ref="N1314" si="2772">AND(MIN($F1313,$F1314,$F1315)=$F1314,MAX($H1313,$H1314,$H1315)=$H1314)</f>
        <v>1</v>
      </c>
      <c r="O1314" t="b">
        <f t="shared" ref="O1314" si="2773">AND(NOT(N1313),N1314,NOT(N1315))</f>
        <v>1</v>
      </c>
    </row>
    <row r="1315" spans="1:15" x14ac:dyDescent="0.25">
      <c r="A1315" t="s">
        <v>19</v>
      </c>
      <c r="B1315" t="s">
        <v>14</v>
      </c>
      <c r="C1315">
        <v>19</v>
      </c>
      <c r="D1315">
        <v>14</v>
      </c>
      <c r="E1315" t="b">
        <v>1</v>
      </c>
      <c r="F1315">
        <v>10.000999999999999</v>
      </c>
      <c r="G1315">
        <v>16</v>
      </c>
      <c r="H1315">
        <v>4</v>
      </c>
      <c r="I1315">
        <v>1011821</v>
      </c>
      <c r="J1315">
        <v>1011730</v>
      </c>
      <c r="K1315">
        <v>505859</v>
      </c>
      <c r="L1315">
        <v>19</v>
      </c>
      <c r="M1315">
        <f t="shared" si="2709"/>
        <v>12</v>
      </c>
      <c r="N1315" t="b">
        <f t="shared" ref="N1315" si="2774">AND(MIN($F1313,$F1314,$F1315)=$F1315,MAX($H1313,$H1314,$H1315)=$H1315)</f>
        <v>0</v>
      </c>
      <c r="O1315" t="b">
        <f t="shared" ref="O1315" si="2775">AND(NOT(N1313),NOT(N1314),N1315)</f>
        <v>0</v>
      </c>
    </row>
    <row r="1316" spans="1:15" x14ac:dyDescent="0.25">
      <c r="A1316" t="s">
        <v>13</v>
      </c>
      <c r="B1316" t="s">
        <v>14</v>
      </c>
      <c r="C1316">
        <v>19</v>
      </c>
      <c r="D1316">
        <v>15</v>
      </c>
      <c r="E1316" t="b">
        <v>0</v>
      </c>
      <c r="F1316">
        <v>0.246</v>
      </c>
      <c r="G1316">
        <v>16</v>
      </c>
      <c r="H1316">
        <v>16</v>
      </c>
      <c r="I1316">
        <v>29276</v>
      </c>
      <c r="J1316">
        <v>15530</v>
      </c>
      <c r="K1316">
        <v>7747</v>
      </c>
      <c r="L1316">
        <v>16</v>
      </c>
      <c r="M1316">
        <f t="shared" si="2709"/>
        <v>0</v>
      </c>
      <c r="N1316" t="b">
        <f t="shared" ref="N1316" si="2776">AND(MIN($F1316,$F1317,$F1318)=$F1316,MAX($H1316,$H1317,$H1318)=$H1316)</f>
        <v>0</v>
      </c>
      <c r="O1316" t="b">
        <f t="shared" ref="O1316" si="2777">AND(N1316,NOT(N1317),NOT(N1318))</f>
        <v>0</v>
      </c>
    </row>
    <row r="1317" spans="1:15" x14ac:dyDescent="0.25">
      <c r="A1317" t="s">
        <v>15</v>
      </c>
      <c r="B1317" t="s">
        <v>14</v>
      </c>
      <c r="C1317">
        <v>19</v>
      </c>
      <c r="D1317">
        <v>15</v>
      </c>
      <c r="E1317" t="b">
        <v>0</v>
      </c>
      <c r="F1317">
        <v>0.14199999999999999</v>
      </c>
      <c r="G1317">
        <v>16</v>
      </c>
      <c r="H1317">
        <v>16</v>
      </c>
      <c r="I1317">
        <v>15582</v>
      </c>
      <c r="J1317">
        <v>15530</v>
      </c>
      <c r="K1317">
        <v>7747</v>
      </c>
      <c r="L1317">
        <v>16</v>
      </c>
      <c r="M1317">
        <f t="shared" si="2709"/>
        <v>0</v>
      </c>
      <c r="N1317" t="b">
        <f t="shared" ref="N1317" si="2778">AND(MIN($F1316,$F1317,$F1318)=$F1317,MAX($H1316,$H1317,$H1318)=$H1317)</f>
        <v>1</v>
      </c>
      <c r="O1317" t="b">
        <f t="shared" ref="O1317" si="2779">AND(NOT(N1316),N1317,NOT(N1318))</f>
        <v>1</v>
      </c>
    </row>
    <row r="1318" spans="1:15" x14ac:dyDescent="0.25">
      <c r="A1318" t="s">
        <v>19</v>
      </c>
      <c r="B1318" t="s">
        <v>14</v>
      </c>
      <c r="C1318">
        <v>19</v>
      </c>
      <c r="D1318">
        <v>15</v>
      </c>
      <c r="E1318" t="b">
        <v>0</v>
      </c>
      <c r="F1318">
        <v>0.249</v>
      </c>
      <c r="G1318">
        <v>16</v>
      </c>
      <c r="H1318">
        <v>16</v>
      </c>
      <c r="I1318">
        <v>29276</v>
      </c>
      <c r="J1318">
        <v>15530</v>
      </c>
      <c r="K1318">
        <v>7747</v>
      </c>
      <c r="L1318">
        <v>16</v>
      </c>
      <c r="M1318">
        <f t="shared" si="2709"/>
        <v>0</v>
      </c>
      <c r="N1318" t="b">
        <f t="shared" ref="N1318" si="2780">AND(MIN($F1316,$F1317,$F1318)=$F1318,MAX($H1316,$H1317,$H1318)=$H1318)</f>
        <v>0</v>
      </c>
      <c r="O1318" t="b">
        <f t="shared" ref="O1318" si="2781">AND(NOT(N1316),NOT(N1317),N1318)</f>
        <v>0</v>
      </c>
    </row>
    <row r="1319" spans="1:15" x14ac:dyDescent="0.25">
      <c r="A1319" t="s">
        <v>13</v>
      </c>
      <c r="B1319" t="s">
        <v>14</v>
      </c>
      <c r="C1319">
        <v>19</v>
      </c>
      <c r="D1319">
        <v>16</v>
      </c>
      <c r="E1319" t="b">
        <v>0</v>
      </c>
      <c r="F1319">
        <v>1.111</v>
      </c>
      <c r="G1319">
        <v>16</v>
      </c>
      <c r="H1319">
        <v>16</v>
      </c>
      <c r="I1319">
        <v>115117</v>
      </c>
      <c r="J1319">
        <v>115056</v>
      </c>
      <c r="K1319">
        <v>57510</v>
      </c>
      <c r="L1319">
        <v>19</v>
      </c>
      <c r="M1319">
        <f t="shared" si="2709"/>
        <v>0</v>
      </c>
      <c r="N1319" t="b">
        <f t="shared" ref="N1319" si="2782">AND(MIN($F1319,$F1320,$F1321)=$F1319,MAX($H1319,$H1320,$H1321)=$H1319)</f>
        <v>0</v>
      </c>
      <c r="O1319" t="b">
        <f t="shared" ref="O1319" si="2783">AND(N1319,NOT(N1320),NOT(N1321))</f>
        <v>0</v>
      </c>
    </row>
    <row r="1320" spans="1:15" x14ac:dyDescent="0.25">
      <c r="A1320" t="s">
        <v>15</v>
      </c>
      <c r="B1320" t="s">
        <v>14</v>
      </c>
      <c r="C1320">
        <v>19</v>
      </c>
      <c r="D1320">
        <v>16</v>
      </c>
      <c r="E1320" t="b">
        <v>0</v>
      </c>
      <c r="F1320">
        <v>0.437</v>
      </c>
      <c r="G1320">
        <v>16</v>
      </c>
      <c r="H1320">
        <v>16</v>
      </c>
      <c r="I1320">
        <v>57</v>
      </c>
      <c r="J1320">
        <v>56</v>
      </c>
      <c r="K1320">
        <v>10</v>
      </c>
      <c r="L1320">
        <v>11</v>
      </c>
      <c r="M1320">
        <f t="shared" si="2709"/>
        <v>0</v>
      </c>
      <c r="N1320" t="b">
        <f t="shared" ref="N1320" si="2784">AND(MIN($F1319,$F1320,$F1321)=$F1320,MAX($H1319,$H1320,$H1321)=$H1320)</f>
        <v>1</v>
      </c>
      <c r="O1320" t="b">
        <f t="shared" ref="O1320" si="2785">AND(NOT(N1319),N1320,NOT(N1321))</f>
        <v>1</v>
      </c>
    </row>
    <row r="1321" spans="1:15" x14ac:dyDescent="0.25">
      <c r="A1321" t="s">
        <v>19</v>
      </c>
      <c r="B1321" t="s">
        <v>14</v>
      </c>
      <c r="C1321">
        <v>19</v>
      </c>
      <c r="D1321">
        <v>16</v>
      </c>
      <c r="E1321" t="b">
        <v>0</v>
      </c>
      <c r="F1321">
        <v>1.1100000000000001</v>
      </c>
      <c r="G1321">
        <v>16</v>
      </c>
      <c r="H1321">
        <v>16</v>
      </c>
      <c r="I1321">
        <v>115117</v>
      </c>
      <c r="J1321">
        <v>115056</v>
      </c>
      <c r="K1321">
        <v>57510</v>
      </c>
      <c r="L1321">
        <v>19</v>
      </c>
      <c r="M1321">
        <f t="shared" si="2709"/>
        <v>0</v>
      </c>
      <c r="N1321" t="b">
        <f t="shared" ref="N1321" si="2786">AND(MIN($F1319,$F1320,$F1321)=$F1321,MAX($H1319,$H1320,$H1321)=$H1321)</f>
        <v>0</v>
      </c>
      <c r="O1321" t="b">
        <f t="shared" ref="O1321" si="2787">AND(NOT(N1319),NOT(N1320),N1321)</f>
        <v>0</v>
      </c>
    </row>
    <row r="1322" spans="1:15" x14ac:dyDescent="0.25">
      <c r="A1322" t="s">
        <v>13</v>
      </c>
      <c r="B1322" t="s">
        <v>14</v>
      </c>
      <c r="C1322">
        <v>19</v>
      </c>
      <c r="D1322">
        <v>17</v>
      </c>
      <c r="E1322" t="b">
        <v>0</v>
      </c>
      <c r="F1322">
        <v>2.6579999999999999</v>
      </c>
      <c r="G1322">
        <v>16</v>
      </c>
      <c r="H1322">
        <v>16</v>
      </c>
      <c r="I1322">
        <v>342248</v>
      </c>
      <c r="J1322">
        <v>215362</v>
      </c>
      <c r="K1322">
        <v>107663</v>
      </c>
      <c r="L1322">
        <v>13</v>
      </c>
      <c r="M1322">
        <f t="shared" si="2709"/>
        <v>0</v>
      </c>
      <c r="N1322" t="b">
        <f t="shared" ref="N1322" si="2788">AND(MIN($F1322,$F1323,$F1324)=$F1322,MAX($H1322,$H1323,$H1324)=$H1322)</f>
        <v>0</v>
      </c>
      <c r="O1322" t="b">
        <f t="shared" ref="O1322" si="2789">AND(N1322,NOT(N1323),NOT(N1324))</f>
        <v>0</v>
      </c>
    </row>
    <row r="1323" spans="1:15" x14ac:dyDescent="0.25">
      <c r="A1323" t="s">
        <v>15</v>
      </c>
      <c r="B1323" t="s">
        <v>14</v>
      </c>
      <c r="C1323">
        <v>19</v>
      </c>
      <c r="D1323">
        <v>17</v>
      </c>
      <c r="E1323" t="b">
        <v>0</v>
      </c>
      <c r="F1323">
        <v>1.41</v>
      </c>
      <c r="G1323">
        <v>16</v>
      </c>
      <c r="H1323">
        <v>16</v>
      </c>
      <c r="I1323">
        <v>215537</v>
      </c>
      <c r="J1323">
        <v>215362</v>
      </c>
      <c r="K1323">
        <v>107663</v>
      </c>
      <c r="L1323">
        <v>13</v>
      </c>
      <c r="M1323">
        <f t="shared" si="2709"/>
        <v>0</v>
      </c>
      <c r="N1323" t="b">
        <f t="shared" ref="N1323" si="2790">AND(MIN($F1322,$F1323,$F1324)=$F1323,MAX($H1322,$H1323,$H1324)=$H1323)</f>
        <v>1</v>
      </c>
      <c r="O1323" t="b">
        <f t="shared" ref="O1323" si="2791">AND(NOT(N1322),N1323,NOT(N1324))</f>
        <v>1</v>
      </c>
    </row>
    <row r="1324" spans="1:15" x14ac:dyDescent="0.25">
      <c r="A1324" t="s">
        <v>19</v>
      </c>
      <c r="B1324" t="s">
        <v>14</v>
      </c>
      <c r="C1324">
        <v>19</v>
      </c>
      <c r="D1324">
        <v>17</v>
      </c>
      <c r="E1324" t="b">
        <v>0</v>
      </c>
      <c r="F1324">
        <v>2.5169999999999999</v>
      </c>
      <c r="G1324">
        <v>16</v>
      </c>
      <c r="H1324">
        <v>16</v>
      </c>
      <c r="I1324">
        <v>342248</v>
      </c>
      <c r="J1324">
        <v>215362</v>
      </c>
      <c r="K1324">
        <v>107663</v>
      </c>
      <c r="L1324">
        <v>13</v>
      </c>
      <c r="M1324">
        <f t="shared" si="2709"/>
        <v>0</v>
      </c>
      <c r="N1324" t="b">
        <f t="shared" ref="N1324" si="2792">AND(MIN($F1322,$F1323,$F1324)=$F1324,MAX($H1322,$H1323,$H1324)=$H1324)</f>
        <v>0</v>
      </c>
      <c r="O1324" t="b">
        <f t="shared" ref="O1324" si="2793">AND(NOT(N1322),NOT(N1323),N1324)</f>
        <v>0</v>
      </c>
    </row>
    <row r="1325" spans="1:15" x14ac:dyDescent="0.25">
      <c r="A1325" t="s">
        <v>13</v>
      </c>
      <c r="B1325" t="s">
        <v>14</v>
      </c>
      <c r="C1325">
        <v>19</v>
      </c>
      <c r="D1325">
        <v>18</v>
      </c>
      <c r="E1325" t="b">
        <v>0</v>
      </c>
      <c r="F1325">
        <v>0.14000000000000001</v>
      </c>
      <c r="G1325">
        <v>16</v>
      </c>
      <c r="H1325">
        <v>16</v>
      </c>
      <c r="I1325">
        <v>7583</v>
      </c>
      <c r="J1325">
        <v>7534</v>
      </c>
      <c r="K1325">
        <v>3749</v>
      </c>
      <c r="L1325">
        <v>15</v>
      </c>
      <c r="M1325">
        <f t="shared" si="2709"/>
        <v>0</v>
      </c>
      <c r="N1325" t="b">
        <f t="shared" ref="N1325" si="2794">AND(MIN($F1325,$F1326,$F1327)=$F1325,MAX($H1325,$H1326,$H1327)=$H1325)</f>
        <v>1</v>
      </c>
      <c r="O1325" t="b">
        <f t="shared" ref="O1325" si="2795">AND(N1325,NOT(N1326),NOT(N1327))</f>
        <v>1</v>
      </c>
    </row>
    <row r="1326" spans="1:15" x14ac:dyDescent="0.25">
      <c r="A1326" t="s">
        <v>15</v>
      </c>
      <c r="B1326" t="s">
        <v>14</v>
      </c>
      <c r="C1326">
        <v>19</v>
      </c>
      <c r="D1326">
        <v>18</v>
      </c>
      <c r="E1326" t="b">
        <v>0</v>
      </c>
      <c r="F1326">
        <v>0.155</v>
      </c>
      <c r="G1326">
        <v>16</v>
      </c>
      <c r="H1326">
        <v>16</v>
      </c>
      <c r="I1326">
        <v>55</v>
      </c>
      <c r="J1326">
        <v>53</v>
      </c>
      <c r="K1326">
        <v>8</v>
      </c>
      <c r="L1326">
        <v>15</v>
      </c>
      <c r="M1326">
        <f t="shared" si="2709"/>
        <v>0</v>
      </c>
      <c r="N1326" t="b">
        <f t="shared" ref="N1326" si="2796">AND(MIN($F1325,$F1326,$F1327)=$F1326,MAX($H1325,$H1326,$H1327)=$H1326)</f>
        <v>0</v>
      </c>
      <c r="O1326" t="b">
        <f t="shared" ref="O1326" si="2797">AND(NOT(N1325),N1326,NOT(N1327))</f>
        <v>0</v>
      </c>
    </row>
    <row r="1327" spans="1:15" x14ac:dyDescent="0.25">
      <c r="A1327" t="s">
        <v>19</v>
      </c>
      <c r="B1327" t="s">
        <v>14</v>
      </c>
      <c r="C1327">
        <v>19</v>
      </c>
      <c r="D1327">
        <v>18</v>
      </c>
      <c r="E1327" t="b">
        <v>0</v>
      </c>
      <c r="F1327">
        <v>0.14699999999999999</v>
      </c>
      <c r="G1327">
        <v>16</v>
      </c>
      <c r="H1327">
        <v>16</v>
      </c>
      <c r="I1327">
        <v>7583</v>
      </c>
      <c r="J1327">
        <v>7534</v>
      </c>
      <c r="K1327">
        <v>3749</v>
      </c>
      <c r="L1327">
        <v>15</v>
      </c>
      <c r="M1327">
        <f t="shared" si="2709"/>
        <v>0</v>
      </c>
      <c r="N1327" t="b">
        <f t="shared" ref="N1327" si="2798">AND(MIN($F1325,$F1326,$F1327)=$F1327,MAX($H1325,$H1326,$H1327)=$H1327)</f>
        <v>0</v>
      </c>
      <c r="O1327" t="b">
        <f t="shared" ref="O1327" si="2799">AND(NOT(N1325),NOT(N1326),N1327)</f>
        <v>0</v>
      </c>
    </row>
    <row r="1328" spans="1:15" x14ac:dyDescent="0.25">
      <c r="A1328" t="s">
        <v>13</v>
      </c>
      <c r="B1328" t="s">
        <v>14</v>
      </c>
      <c r="C1328">
        <v>19</v>
      </c>
      <c r="D1328">
        <v>19</v>
      </c>
      <c r="E1328" t="b">
        <v>1</v>
      </c>
      <c r="F1328">
        <v>10.901999999999999</v>
      </c>
      <c r="G1328">
        <v>16</v>
      </c>
      <c r="H1328">
        <v>0</v>
      </c>
      <c r="I1328">
        <v>28896</v>
      </c>
      <c r="J1328">
        <v>22050</v>
      </c>
      <c r="K1328">
        <v>11024</v>
      </c>
      <c r="L1328">
        <v>9</v>
      </c>
      <c r="M1328">
        <f t="shared" si="2709"/>
        <v>16</v>
      </c>
      <c r="N1328" t="b">
        <f t="shared" ref="N1328" si="2800">AND(MIN($F1328,$F1329,$F1330)=$F1328,MAX($H1328,$H1329,$H1330)=$H1328)</f>
        <v>0</v>
      </c>
      <c r="O1328" t="b">
        <f t="shared" ref="O1328" si="2801">AND(N1328,NOT(N1329),NOT(N1330))</f>
        <v>0</v>
      </c>
    </row>
    <row r="1329" spans="1:15" x14ac:dyDescent="0.25">
      <c r="A1329" t="s">
        <v>15</v>
      </c>
      <c r="B1329" t="s">
        <v>14</v>
      </c>
      <c r="C1329">
        <v>19</v>
      </c>
      <c r="D1329">
        <v>19</v>
      </c>
      <c r="E1329" t="b">
        <v>0</v>
      </c>
      <c r="F1329">
        <v>6.8000000000000005E-2</v>
      </c>
      <c r="G1329">
        <v>16</v>
      </c>
      <c r="H1329">
        <v>16</v>
      </c>
      <c r="I1329">
        <v>907</v>
      </c>
      <c r="J1329">
        <v>906</v>
      </c>
      <c r="K1329">
        <v>435</v>
      </c>
      <c r="L1329">
        <v>11</v>
      </c>
      <c r="M1329">
        <f t="shared" si="2709"/>
        <v>0</v>
      </c>
      <c r="N1329" t="b">
        <f t="shared" ref="N1329" si="2802">AND(MIN($F1328,$F1329,$F1330)=$F1329,MAX($H1328,$H1329,$H1330)=$H1329)</f>
        <v>1</v>
      </c>
      <c r="O1329" t="b">
        <f t="shared" ref="O1329" si="2803">AND(NOT(N1328),N1329,NOT(N1330))</f>
        <v>1</v>
      </c>
    </row>
    <row r="1330" spans="1:15" x14ac:dyDescent="0.25">
      <c r="A1330" t="s">
        <v>19</v>
      </c>
      <c r="B1330" t="s">
        <v>14</v>
      </c>
      <c r="C1330">
        <v>19</v>
      </c>
      <c r="D1330">
        <v>19</v>
      </c>
      <c r="E1330" t="b">
        <v>1</v>
      </c>
      <c r="F1330">
        <v>11.081</v>
      </c>
      <c r="G1330">
        <v>16</v>
      </c>
      <c r="H1330">
        <v>0</v>
      </c>
      <c r="I1330">
        <v>28896</v>
      </c>
      <c r="J1330">
        <v>22050</v>
      </c>
      <c r="K1330">
        <v>11024</v>
      </c>
      <c r="L1330">
        <v>9</v>
      </c>
      <c r="M1330">
        <f t="shared" si="2709"/>
        <v>16</v>
      </c>
      <c r="N1330" t="b">
        <f t="shared" ref="N1330" si="2804">AND(MIN($F1328,$F1329,$F1330)=$F1330,MAX($H1328,$H1329,$H1330)=$H1330)</f>
        <v>0</v>
      </c>
      <c r="O1330" t="b">
        <f t="shared" ref="O1330" si="2805">AND(NOT(N1328),NOT(N1329),N1330)</f>
        <v>0</v>
      </c>
    </row>
    <row r="1331" spans="1:15" x14ac:dyDescent="0.25">
      <c r="A1331" t="s">
        <v>13</v>
      </c>
      <c r="B1331" t="s">
        <v>14</v>
      </c>
      <c r="C1331">
        <v>19</v>
      </c>
      <c r="D1331">
        <v>1</v>
      </c>
      <c r="E1331" t="b">
        <v>0</v>
      </c>
      <c r="F1331">
        <v>0</v>
      </c>
      <c r="G1331">
        <v>16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f t="shared" si="2709"/>
        <v>16</v>
      </c>
      <c r="N1331" t="b">
        <f t="shared" ref="N1331" si="2806">AND(MIN($F1331,$F1332,$F1333)=$F1331,MAX($H1331,$H1332,$H1333)=$H1331)</f>
        <v>1</v>
      </c>
      <c r="O1331" t="b">
        <f t="shared" ref="O1331" si="2807">AND(N1331,NOT(N1332),NOT(N1333))</f>
        <v>0</v>
      </c>
    </row>
    <row r="1332" spans="1:15" x14ac:dyDescent="0.25">
      <c r="A1332" t="s">
        <v>15</v>
      </c>
      <c r="B1332" t="s">
        <v>14</v>
      </c>
      <c r="C1332">
        <v>19</v>
      </c>
      <c r="D1332">
        <v>1</v>
      </c>
      <c r="E1332" t="b">
        <v>0</v>
      </c>
      <c r="F1332">
        <v>2E-3</v>
      </c>
      <c r="G1332">
        <v>16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f t="shared" si="2709"/>
        <v>16</v>
      </c>
      <c r="N1332" t="b">
        <f t="shared" ref="N1332" si="2808">AND(MIN($F1331,$F1332,$F1333)=$F1332,MAX($H1331,$H1332,$H1333)=$H1332)</f>
        <v>0</v>
      </c>
      <c r="O1332" t="b">
        <f t="shared" ref="O1332" si="2809">AND(NOT(N1331),N1332,NOT(N1333))</f>
        <v>0</v>
      </c>
    </row>
    <row r="1333" spans="1:15" x14ac:dyDescent="0.25">
      <c r="A1333" t="s">
        <v>19</v>
      </c>
      <c r="B1333" t="s">
        <v>14</v>
      </c>
      <c r="C1333">
        <v>19</v>
      </c>
      <c r="D1333">
        <v>1</v>
      </c>
      <c r="E1333" t="b">
        <v>0</v>
      </c>
      <c r="F1333">
        <v>0</v>
      </c>
      <c r="G1333">
        <v>16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f t="shared" si="2709"/>
        <v>16</v>
      </c>
      <c r="N1333" t="b">
        <f t="shared" ref="N1333" si="2810">AND(MIN($F1331,$F1332,$F1333)=$F1333,MAX($H1331,$H1332,$H1333)=$H1333)</f>
        <v>1</v>
      </c>
      <c r="O1333" t="b">
        <f t="shared" ref="O1333" si="2811">AND(NOT(N1331),NOT(N1332),N1333)</f>
        <v>0</v>
      </c>
    </row>
    <row r="1334" spans="1:15" x14ac:dyDescent="0.25">
      <c r="A1334" t="s">
        <v>13</v>
      </c>
      <c r="B1334" t="s">
        <v>14</v>
      </c>
      <c r="C1334">
        <v>19</v>
      </c>
      <c r="D1334">
        <v>20</v>
      </c>
      <c r="E1334" t="b">
        <v>1</v>
      </c>
      <c r="F1334">
        <v>15.587999999999999</v>
      </c>
      <c r="G1334">
        <v>16</v>
      </c>
      <c r="H1334">
        <v>0</v>
      </c>
      <c r="I1334">
        <v>20</v>
      </c>
      <c r="J1334">
        <v>11</v>
      </c>
      <c r="K1334">
        <v>4</v>
      </c>
      <c r="L1334">
        <v>7</v>
      </c>
      <c r="M1334">
        <f t="shared" si="2709"/>
        <v>16</v>
      </c>
      <c r="N1334" t="b">
        <f t="shared" ref="N1334" si="2812">AND(MIN($F1334,$F1335,$F1336)=$F1334,MAX($H1334,$H1335,$H1336)=$H1334)</f>
        <v>0</v>
      </c>
      <c r="O1334" t="b">
        <f t="shared" ref="O1334" si="2813">AND(N1334,NOT(N1335),NOT(N1336))</f>
        <v>0</v>
      </c>
    </row>
    <row r="1335" spans="1:15" x14ac:dyDescent="0.25">
      <c r="A1335" t="s">
        <v>15</v>
      </c>
      <c r="B1335" t="s">
        <v>14</v>
      </c>
      <c r="C1335">
        <v>19</v>
      </c>
      <c r="D1335">
        <v>20</v>
      </c>
      <c r="E1335" t="b">
        <v>1</v>
      </c>
      <c r="F1335">
        <v>10.009</v>
      </c>
      <c r="G1335">
        <v>16</v>
      </c>
      <c r="H1335">
        <v>0</v>
      </c>
      <c r="I1335">
        <v>1421</v>
      </c>
      <c r="J1335">
        <v>1420</v>
      </c>
      <c r="K1335">
        <v>708</v>
      </c>
      <c r="L1335">
        <v>11</v>
      </c>
      <c r="M1335">
        <f t="shared" si="2709"/>
        <v>16</v>
      </c>
      <c r="N1335" t="b">
        <f t="shared" ref="N1335" si="2814">AND(MIN($F1334,$F1335,$F1336)=$F1335,MAX($H1334,$H1335,$H1336)=$H1335)</f>
        <v>1</v>
      </c>
      <c r="O1335" t="b">
        <f t="shared" ref="O1335" si="2815">AND(NOT(N1334),N1335,NOT(N1336))</f>
        <v>1</v>
      </c>
    </row>
    <row r="1336" spans="1:15" x14ac:dyDescent="0.25">
      <c r="A1336" t="s">
        <v>19</v>
      </c>
      <c r="B1336" t="s">
        <v>14</v>
      </c>
      <c r="C1336">
        <v>19</v>
      </c>
      <c r="D1336">
        <v>20</v>
      </c>
      <c r="E1336" t="b">
        <v>1</v>
      </c>
      <c r="F1336">
        <v>15.721</v>
      </c>
      <c r="G1336">
        <v>16</v>
      </c>
      <c r="H1336">
        <v>0</v>
      </c>
      <c r="I1336">
        <v>20</v>
      </c>
      <c r="J1336">
        <v>11</v>
      </c>
      <c r="K1336">
        <v>4</v>
      </c>
      <c r="L1336">
        <v>7</v>
      </c>
      <c r="M1336">
        <f t="shared" si="2709"/>
        <v>16</v>
      </c>
      <c r="N1336" t="b">
        <f t="shared" ref="N1336" si="2816">AND(MIN($F1334,$F1335,$F1336)=$F1336,MAX($H1334,$H1335,$H1336)=$H1336)</f>
        <v>0</v>
      </c>
      <c r="O1336" t="b">
        <f t="shared" ref="O1336" si="2817">AND(NOT(N1334),NOT(N1335),N1336)</f>
        <v>0</v>
      </c>
    </row>
    <row r="1337" spans="1:15" x14ac:dyDescent="0.25">
      <c r="A1337" t="s">
        <v>13</v>
      </c>
      <c r="B1337" t="s">
        <v>14</v>
      </c>
      <c r="C1337">
        <v>19</v>
      </c>
      <c r="D1337">
        <v>21</v>
      </c>
      <c r="E1337" t="b">
        <v>0</v>
      </c>
      <c r="F1337">
        <v>4.798</v>
      </c>
      <c r="G1337">
        <v>16</v>
      </c>
      <c r="H1337">
        <v>16</v>
      </c>
      <c r="I1337">
        <v>504888</v>
      </c>
      <c r="J1337">
        <v>504797</v>
      </c>
      <c r="K1337">
        <v>252381</v>
      </c>
      <c r="L1337">
        <v>15</v>
      </c>
      <c r="M1337">
        <f t="shared" si="2709"/>
        <v>0</v>
      </c>
      <c r="N1337" t="b">
        <f t="shared" ref="N1337" si="2818">AND(MIN($F1337,$F1338,$F1339)=$F1337,MAX($H1337,$H1338,$H1339)=$H1337)</f>
        <v>1</v>
      </c>
      <c r="O1337" t="b">
        <f t="shared" ref="O1337" si="2819">AND(N1337,NOT(N1338),NOT(N1339))</f>
        <v>1</v>
      </c>
    </row>
    <row r="1338" spans="1:15" x14ac:dyDescent="0.25">
      <c r="A1338" t="s">
        <v>15</v>
      </c>
      <c r="B1338" t="s">
        <v>14</v>
      </c>
      <c r="C1338">
        <v>19</v>
      </c>
      <c r="D1338">
        <v>21</v>
      </c>
      <c r="E1338" t="b">
        <v>1</v>
      </c>
      <c r="F1338">
        <v>10.012</v>
      </c>
      <c r="G1338">
        <v>16</v>
      </c>
      <c r="H1338">
        <v>0</v>
      </c>
      <c r="I1338">
        <v>1433</v>
      </c>
      <c r="J1338">
        <v>1432</v>
      </c>
      <c r="K1338">
        <v>714</v>
      </c>
      <c r="L1338">
        <v>11</v>
      </c>
      <c r="M1338">
        <f t="shared" si="2709"/>
        <v>16</v>
      </c>
      <c r="N1338" t="b">
        <f t="shared" ref="N1338" si="2820">AND(MIN($F1337,$F1338,$F1339)=$F1338,MAX($H1337,$H1338,$H1339)=$H1338)</f>
        <v>0</v>
      </c>
      <c r="O1338" t="b">
        <f t="shared" ref="O1338" si="2821">AND(NOT(N1337),N1338,NOT(N1339))</f>
        <v>0</v>
      </c>
    </row>
    <row r="1339" spans="1:15" x14ac:dyDescent="0.25">
      <c r="A1339" t="s">
        <v>19</v>
      </c>
      <c r="B1339" t="s">
        <v>14</v>
      </c>
      <c r="C1339">
        <v>19</v>
      </c>
      <c r="D1339">
        <v>21</v>
      </c>
      <c r="E1339" t="b">
        <v>0</v>
      </c>
      <c r="F1339">
        <v>5.508</v>
      </c>
      <c r="G1339">
        <v>16</v>
      </c>
      <c r="H1339">
        <v>16</v>
      </c>
      <c r="I1339">
        <v>504888</v>
      </c>
      <c r="J1339">
        <v>504797</v>
      </c>
      <c r="K1339">
        <v>252381</v>
      </c>
      <c r="L1339">
        <v>15</v>
      </c>
      <c r="M1339">
        <f t="shared" si="2709"/>
        <v>0</v>
      </c>
      <c r="N1339" t="b">
        <f t="shared" ref="N1339" si="2822">AND(MIN($F1337,$F1338,$F1339)=$F1339,MAX($H1337,$H1338,$H1339)=$H1339)</f>
        <v>0</v>
      </c>
      <c r="O1339" t="b">
        <f t="shared" ref="O1339" si="2823">AND(NOT(N1337),NOT(N1338),N1339)</f>
        <v>0</v>
      </c>
    </row>
    <row r="1340" spans="1:15" x14ac:dyDescent="0.25">
      <c r="A1340" t="s">
        <v>13</v>
      </c>
      <c r="B1340" t="s">
        <v>14</v>
      </c>
      <c r="C1340">
        <v>19</v>
      </c>
      <c r="D1340">
        <v>22</v>
      </c>
      <c r="E1340" t="b">
        <v>0</v>
      </c>
      <c r="F1340">
        <v>1.8560000000000001</v>
      </c>
      <c r="G1340">
        <v>16</v>
      </c>
      <c r="H1340">
        <v>16</v>
      </c>
      <c r="I1340">
        <v>179412</v>
      </c>
      <c r="J1340">
        <v>179355</v>
      </c>
      <c r="K1340">
        <v>89660</v>
      </c>
      <c r="L1340">
        <v>14</v>
      </c>
      <c r="M1340">
        <f t="shared" si="2709"/>
        <v>0</v>
      </c>
      <c r="N1340" t="b">
        <f t="shared" ref="N1340" si="2824">AND(MIN($F1340,$F1341,$F1342)=$F1340,MAX($H1340,$H1341,$H1342)=$H1340)</f>
        <v>0</v>
      </c>
      <c r="O1340" t="b">
        <f t="shared" ref="O1340" si="2825">AND(N1340,NOT(N1341),NOT(N1342))</f>
        <v>0</v>
      </c>
    </row>
    <row r="1341" spans="1:15" x14ac:dyDescent="0.25">
      <c r="A1341" t="s">
        <v>15</v>
      </c>
      <c r="B1341" t="s">
        <v>14</v>
      </c>
      <c r="C1341">
        <v>19</v>
      </c>
      <c r="D1341">
        <v>22</v>
      </c>
      <c r="E1341" t="b">
        <v>0</v>
      </c>
      <c r="F1341">
        <v>0.21299999999999999</v>
      </c>
      <c r="G1341">
        <v>16</v>
      </c>
      <c r="H1341">
        <v>16</v>
      </c>
      <c r="I1341">
        <v>16114</v>
      </c>
      <c r="J1341">
        <v>16112</v>
      </c>
      <c r="K1341">
        <v>8038</v>
      </c>
      <c r="L1341">
        <v>13</v>
      </c>
      <c r="M1341">
        <f t="shared" si="2709"/>
        <v>0</v>
      </c>
      <c r="N1341" t="b">
        <f t="shared" ref="N1341" si="2826">AND(MIN($F1340,$F1341,$F1342)=$F1341,MAX($H1340,$H1341,$H1342)=$H1341)</f>
        <v>1</v>
      </c>
      <c r="O1341" t="b">
        <f t="shared" ref="O1341" si="2827">AND(NOT(N1340),N1341,NOT(N1342))</f>
        <v>1</v>
      </c>
    </row>
    <row r="1342" spans="1:15" x14ac:dyDescent="0.25">
      <c r="A1342" t="s">
        <v>19</v>
      </c>
      <c r="B1342" t="s">
        <v>14</v>
      </c>
      <c r="C1342">
        <v>19</v>
      </c>
      <c r="D1342">
        <v>22</v>
      </c>
      <c r="E1342" t="b">
        <v>0</v>
      </c>
      <c r="F1342">
        <v>2.4420000000000002</v>
      </c>
      <c r="G1342">
        <v>16</v>
      </c>
      <c r="H1342">
        <v>16</v>
      </c>
      <c r="I1342">
        <v>179412</v>
      </c>
      <c r="J1342">
        <v>179355</v>
      </c>
      <c r="K1342">
        <v>89660</v>
      </c>
      <c r="L1342">
        <v>14</v>
      </c>
      <c r="M1342">
        <f t="shared" si="2709"/>
        <v>0</v>
      </c>
      <c r="N1342" t="b">
        <f t="shared" ref="N1342" si="2828">AND(MIN($F1340,$F1341,$F1342)=$F1342,MAX($H1340,$H1341,$H1342)=$H1342)</f>
        <v>0</v>
      </c>
      <c r="O1342" t="b">
        <f t="shared" ref="O1342" si="2829">AND(NOT(N1340),NOT(N1341),N1342)</f>
        <v>0</v>
      </c>
    </row>
    <row r="1343" spans="1:15" x14ac:dyDescent="0.25">
      <c r="A1343" t="s">
        <v>13</v>
      </c>
      <c r="B1343" t="s">
        <v>14</v>
      </c>
      <c r="C1343">
        <v>19</v>
      </c>
      <c r="D1343">
        <v>23</v>
      </c>
      <c r="E1343" t="b">
        <v>1</v>
      </c>
      <c r="F1343">
        <v>10.000999999999999</v>
      </c>
      <c r="G1343">
        <v>16</v>
      </c>
      <c r="H1343">
        <v>7</v>
      </c>
      <c r="I1343">
        <v>1025051</v>
      </c>
      <c r="J1343">
        <v>1024926</v>
      </c>
      <c r="K1343">
        <v>512454</v>
      </c>
      <c r="L1343">
        <v>19</v>
      </c>
      <c r="M1343">
        <f t="shared" si="2709"/>
        <v>9</v>
      </c>
      <c r="N1343" t="b">
        <f t="shared" ref="N1343" si="2830">AND(MIN($F1343,$F1344,$F1345)=$F1343,MAX($H1343,$H1344,$H1345)=$H1343)</f>
        <v>0</v>
      </c>
      <c r="O1343" t="b">
        <f t="shared" ref="O1343" si="2831">AND(N1343,NOT(N1344),NOT(N1345))</f>
        <v>0</v>
      </c>
    </row>
    <row r="1344" spans="1:15" x14ac:dyDescent="0.25">
      <c r="A1344" t="s">
        <v>15</v>
      </c>
      <c r="B1344" t="s">
        <v>14</v>
      </c>
      <c r="C1344">
        <v>19</v>
      </c>
      <c r="D1344">
        <v>23</v>
      </c>
      <c r="E1344" t="b">
        <v>0</v>
      </c>
      <c r="F1344">
        <v>3.1E-2</v>
      </c>
      <c r="G1344">
        <v>16</v>
      </c>
      <c r="H1344">
        <v>16</v>
      </c>
      <c r="I1344">
        <v>805</v>
      </c>
      <c r="J1344">
        <v>804</v>
      </c>
      <c r="K1344">
        <v>384</v>
      </c>
      <c r="L1344">
        <v>11</v>
      </c>
      <c r="M1344">
        <f t="shared" si="2709"/>
        <v>0</v>
      </c>
      <c r="N1344" t="b">
        <f t="shared" ref="N1344" si="2832">AND(MIN($F1343,$F1344,$F1345)=$F1344,MAX($H1343,$H1344,$H1345)=$H1344)</f>
        <v>1</v>
      </c>
      <c r="O1344" t="b">
        <f t="shared" ref="O1344" si="2833">AND(NOT(N1343),N1344,NOT(N1345))</f>
        <v>1</v>
      </c>
    </row>
    <row r="1345" spans="1:15" x14ac:dyDescent="0.25">
      <c r="A1345" t="s">
        <v>19</v>
      </c>
      <c r="B1345" t="s">
        <v>14</v>
      </c>
      <c r="C1345">
        <v>19</v>
      </c>
      <c r="D1345">
        <v>23</v>
      </c>
      <c r="E1345" t="b">
        <v>1</v>
      </c>
      <c r="F1345">
        <v>10.016999999999999</v>
      </c>
      <c r="G1345">
        <v>16</v>
      </c>
      <c r="H1345">
        <v>5</v>
      </c>
      <c r="I1345">
        <v>878450</v>
      </c>
      <c r="J1345">
        <v>878339</v>
      </c>
      <c r="K1345">
        <v>439162</v>
      </c>
      <c r="L1345">
        <v>19</v>
      </c>
      <c r="M1345">
        <f t="shared" si="2709"/>
        <v>11</v>
      </c>
      <c r="N1345" t="b">
        <f t="shared" ref="N1345" si="2834">AND(MIN($F1343,$F1344,$F1345)=$F1345,MAX($H1343,$H1344,$H1345)=$H1345)</f>
        <v>0</v>
      </c>
      <c r="O1345" t="b">
        <f t="shared" ref="O1345" si="2835">AND(NOT(N1343),NOT(N1344),N1345)</f>
        <v>0</v>
      </c>
    </row>
    <row r="1346" spans="1:15" x14ac:dyDescent="0.25">
      <c r="A1346" t="s">
        <v>13</v>
      </c>
      <c r="B1346" t="s">
        <v>14</v>
      </c>
      <c r="C1346">
        <v>19</v>
      </c>
      <c r="D1346">
        <v>24</v>
      </c>
      <c r="E1346" t="b">
        <v>0</v>
      </c>
      <c r="F1346">
        <v>3.5000000000000003E-2</v>
      </c>
      <c r="G1346">
        <v>16</v>
      </c>
      <c r="H1346">
        <v>16</v>
      </c>
      <c r="I1346">
        <v>774</v>
      </c>
      <c r="J1346">
        <v>498</v>
      </c>
      <c r="K1346">
        <v>231</v>
      </c>
      <c r="L1346">
        <v>11</v>
      </c>
      <c r="M1346">
        <f t="shared" si="2709"/>
        <v>0</v>
      </c>
      <c r="N1346" t="b">
        <f t="shared" ref="N1346" si="2836">AND(MIN($F1346,$F1347,$F1348)=$F1346,MAX($H1346,$H1347,$H1348)=$H1346)</f>
        <v>1</v>
      </c>
      <c r="O1346" t="b">
        <f t="shared" ref="O1346" si="2837">AND(N1346,NOT(N1347),NOT(N1348))</f>
        <v>1</v>
      </c>
    </row>
    <row r="1347" spans="1:15" x14ac:dyDescent="0.25">
      <c r="A1347" t="s">
        <v>15</v>
      </c>
      <c r="B1347" t="s">
        <v>14</v>
      </c>
      <c r="C1347">
        <v>19</v>
      </c>
      <c r="D1347">
        <v>24</v>
      </c>
      <c r="E1347" t="b">
        <v>0</v>
      </c>
      <c r="F1347">
        <v>3.7999999999999999E-2</v>
      </c>
      <c r="G1347">
        <v>16</v>
      </c>
      <c r="H1347">
        <v>16</v>
      </c>
      <c r="I1347">
        <v>499</v>
      </c>
      <c r="J1347">
        <v>498</v>
      </c>
      <c r="K1347">
        <v>231</v>
      </c>
      <c r="L1347">
        <v>11</v>
      </c>
      <c r="M1347">
        <f t="shared" ref="M1347:M1410" si="2838">G1347-H1347</f>
        <v>0</v>
      </c>
      <c r="N1347" t="b">
        <f t="shared" ref="N1347" si="2839">AND(MIN($F1346,$F1347,$F1348)=$F1347,MAX($H1346,$H1347,$H1348)=$H1347)</f>
        <v>0</v>
      </c>
      <c r="O1347" t="b">
        <f t="shared" ref="O1347" si="2840">AND(NOT(N1346),N1347,NOT(N1348))</f>
        <v>0</v>
      </c>
    </row>
    <row r="1348" spans="1:15" x14ac:dyDescent="0.25">
      <c r="A1348" t="s">
        <v>19</v>
      </c>
      <c r="B1348" t="s">
        <v>14</v>
      </c>
      <c r="C1348">
        <v>19</v>
      </c>
      <c r="D1348">
        <v>24</v>
      </c>
      <c r="E1348" t="b">
        <v>0</v>
      </c>
      <c r="F1348">
        <v>7.3999999999999996E-2</v>
      </c>
      <c r="G1348">
        <v>16</v>
      </c>
      <c r="H1348">
        <v>16</v>
      </c>
      <c r="I1348">
        <v>774</v>
      </c>
      <c r="J1348">
        <v>498</v>
      </c>
      <c r="K1348">
        <v>231</v>
      </c>
      <c r="L1348">
        <v>11</v>
      </c>
      <c r="M1348">
        <f t="shared" si="2838"/>
        <v>0</v>
      </c>
      <c r="N1348" t="b">
        <f t="shared" ref="N1348" si="2841">AND(MIN($F1346,$F1347,$F1348)=$F1348,MAX($H1346,$H1347,$H1348)=$H1348)</f>
        <v>0</v>
      </c>
      <c r="O1348" t="b">
        <f t="shared" ref="O1348" si="2842">AND(NOT(N1346),NOT(N1347),N1348)</f>
        <v>0</v>
      </c>
    </row>
    <row r="1349" spans="1:15" x14ac:dyDescent="0.25">
      <c r="A1349" t="s">
        <v>13</v>
      </c>
      <c r="B1349" t="s">
        <v>14</v>
      </c>
      <c r="C1349">
        <v>19</v>
      </c>
      <c r="D1349">
        <v>25</v>
      </c>
      <c r="E1349" t="b">
        <v>0</v>
      </c>
      <c r="F1349">
        <v>3.6389999999999998</v>
      </c>
      <c r="G1349">
        <v>16</v>
      </c>
      <c r="H1349">
        <v>16</v>
      </c>
      <c r="I1349">
        <v>516197</v>
      </c>
      <c r="J1349">
        <v>315424</v>
      </c>
      <c r="K1349">
        <v>157694</v>
      </c>
      <c r="L1349">
        <v>13</v>
      </c>
      <c r="M1349">
        <f t="shared" si="2838"/>
        <v>0</v>
      </c>
      <c r="N1349" t="b">
        <f t="shared" ref="N1349" si="2843">AND(MIN($F1349,$F1350,$F1351)=$F1349,MAX($H1349,$H1350,$H1351)=$H1349)</f>
        <v>0</v>
      </c>
      <c r="O1349" t="b">
        <f t="shared" ref="O1349" si="2844">AND(N1349,NOT(N1350),NOT(N1351))</f>
        <v>0</v>
      </c>
    </row>
    <row r="1350" spans="1:15" x14ac:dyDescent="0.25">
      <c r="A1350" t="s">
        <v>15</v>
      </c>
      <c r="B1350" t="s">
        <v>14</v>
      </c>
      <c r="C1350">
        <v>19</v>
      </c>
      <c r="D1350">
        <v>25</v>
      </c>
      <c r="E1350" t="b">
        <v>0</v>
      </c>
      <c r="F1350">
        <v>2.0960000000000001</v>
      </c>
      <c r="G1350">
        <v>16</v>
      </c>
      <c r="H1350">
        <v>16</v>
      </c>
      <c r="I1350">
        <v>315979</v>
      </c>
      <c r="J1350">
        <v>315424</v>
      </c>
      <c r="K1350">
        <v>157694</v>
      </c>
      <c r="L1350">
        <v>13</v>
      </c>
      <c r="M1350">
        <f t="shared" si="2838"/>
        <v>0</v>
      </c>
      <c r="N1350" t="b">
        <f t="shared" ref="N1350" si="2845">AND(MIN($F1349,$F1350,$F1351)=$F1350,MAX($H1349,$H1350,$H1351)=$H1350)</f>
        <v>1</v>
      </c>
      <c r="O1350" t="b">
        <f t="shared" ref="O1350" si="2846">AND(NOT(N1349),N1350,NOT(N1351))</f>
        <v>1</v>
      </c>
    </row>
    <row r="1351" spans="1:15" x14ac:dyDescent="0.25">
      <c r="A1351" t="s">
        <v>19</v>
      </c>
      <c r="B1351" t="s">
        <v>14</v>
      </c>
      <c r="C1351">
        <v>19</v>
      </c>
      <c r="D1351">
        <v>25</v>
      </c>
      <c r="E1351" t="b">
        <v>0</v>
      </c>
      <c r="F1351">
        <v>3.8610000000000002</v>
      </c>
      <c r="G1351">
        <v>16</v>
      </c>
      <c r="H1351">
        <v>16</v>
      </c>
      <c r="I1351">
        <v>516197</v>
      </c>
      <c r="J1351">
        <v>315424</v>
      </c>
      <c r="K1351">
        <v>157694</v>
      </c>
      <c r="L1351">
        <v>13</v>
      </c>
      <c r="M1351">
        <f t="shared" si="2838"/>
        <v>0</v>
      </c>
      <c r="N1351" t="b">
        <f t="shared" ref="N1351" si="2847">AND(MIN($F1349,$F1350,$F1351)=$F1351,MAX($H1349,$H1350,$H1351)=$H1351)</f>
        <v>0</v>
      </c>
      <c r="O1351" t="b">
        <f t="shared" ref="O1351" si="2848">AND(NOT(N1349),NOT(N1350),N1351)</f>
        <v>0</v>
      </c>
    </row>
    <row r="1352" spans="1:15" x14ac:dyDescent="0.25">
      <c r="A1352" t="s">
        <v>13</v>
      </c>
      <c r="B1352" t="s">
        <v>14</v>
      </c>
      <c r="C1352">
        <v>19</v>
      </c>
      <c r="D1352">
        <v>26</v>
      </c>
      <c r="E1352" t="b">
        <v>1</v>
      </c>
      <c r="F1352">
        <v>10.000999999999999</v>
      </c>
      <c r="G1352">
        <v>16</v>
      </c>
      <c r="H1352">
        <v>0</v>
      </c>
      <c r="I1352">
        <v>1043834</v>
      </c>
      <c r="J1352">
        <v>1043666</v>
      </c>
      <c r="K1352">
        <v>521831</v>
      </c>
      <c r="L1352">
        <v>13</v>
      </c>
      <c r="M1352">
        <f t="shared" si="2838"/>
        <v>16</v>
      </c>
      <c r="N1352" t="b">
        <f t="shared" ref="N1352" si="2849">AND(MIN($F1352,$F1353,$F1354)=$F1352,MAX($H1352,$H1353,$H1354)=$H1352)</f>
        <v>0</v>
      </c>
      <c r="O1352" t="b">
        <f t="shared" ref="O1352" si="2850">AND(N1352,NOT(N1353),NOT(N1354))</f>
        <v>0</v>
      </c>
    </row>
    <row r="1353" spans="1:15" x14ac:dyDescent="0.25">
      <c r="A1353" t="s">
        <v>15</v>
      </c>
      <c r="B1353" t="s">
        <v>14</v>
      </c>
      <c r="C1353">
        <v>19</v>
      </c>
      <c r="D1353">
        <v>26</v>
      </c>
      <c r="E1353" t="b">
        <v>0</v>
      </c>
      <c r="F1353">
        <v>0.19900000000000001</v>
      </c>
      <c r="G1353">
        <v>16</v>
      </c>
      <c r="H1353">
        <v>16</v>
      </c>
      <c r="I1353">
        <v>38</v>
      </c>
      <c r="J1353">
        <v>36</v>
      </c>
      <c r="K1353">
        <v>0</v>
      </c>
      <c r="L1353">
        <v>11</v>
      </c>
      <c r="M1353">
        <f t="shared" si="2838"/>
        <v>0</v>
      </c>
      <c r="N1353" t="b">
        <f t="shared" ref="N1353" si="2851">AND(MIN($F1352,$F1353,$F1354)=$F1353,MAX($H1352,$H1353,$H1354)=$H1353)</f>
        <v>1</v>
      </c>
      <c r="O1353" t="b">
        <f t="shared" ref="O1353" si="2852">AND(NOT(N1352),N1353,NOT(N1354))</f>
        <v>1</v>
      </c>
    </row>
    <row r="1354" spans="1:15" x14ac:dyDescent="0.25">
      <c r="A1354" t="s">
        <v>19</v>
      </c>
      <c r="B1354" t="s">
        <v>14</v>
      </c>
      <c r="C1354">
        <v>19</v>
      </c>
      <c r="D1354">
        <v>26</v>
      </c>
      <c r="E1354" t="b">
        <v>1</v>
      </c>
      <c r="F1354">
        <v>10.000999999999999</v>
      </c>
      <c r="G1354">
        <v>16</v>
      </c>
      <c r="H1354">
        <v>0</v>
      </c>
      <c r="I1354">
        <v>1039645</v>
      </c>
      <c r="J1354">
        <v>1039477</v>
      </c>
      <c r="K1354">
        <v>519736</v>
      </c>
      <c r="L1354">
        <v>13</v>
      </c>
      <c r="M1354">
        <f t="shared" si="2838"/>
        <v>16</v>
      </c>
      <c r="N1354" t="b">
        <f t="shared" ref="N1354" si="2853">AND(MIN($F1352,$F1353,$F1354)=$F1354,MAX($H1352,$H1353,$H1354)=$H1354)</f>
        <v>0</v>
      </c>
      <c r="O1354" t="b">
        <f t="shared" ref="O1354" si="2854">AND(NOT(N1352),NOT(N1353),N1354)</f>
        <v>0</v>
      </c>
    </row>
    <row r="1355" spans="1:15" x14ac:dyDescent="0.25">
      <c r="A1355" t="s">
        <v>13</v>
      </c>
      <c r="B1355" t="s">
        <v>14</v>
      </c>
      <c r="C1355">
        <v>19</v>
      </c>
      <c r="D1355">
        <v>27</v>
      </c>
      <c r="E1355" t="b">
        <v>0</v>
      </c>
      <c r="F1355">
        <v>0.39700000000000002</v>
      </c>
      <c r="G1355">
        <v>16</v>
      </c>
      <c r="H1355">
        <v>16</v>
      </c>
      <c r="I1355">
        <v>35486</v>
      </c>
      <c r="J1355">
        <v>35434</v>
      </c>
      <c r="K1355">
        <v>17699</v>
      </c>
      <c r="L1355">
        <v>22</v>
      </c>
      <c r="M1355">
        <f t="shared" si="2838"/>
        <v>0</v>
      </c>
      <c r="N1355" t="b">
        <f t="shared" ref="N1355" si="2855">AND(MIN($F1355,$F1356,$F1357)=$F1355,MAX($H1355,$H1356,$H1357)=$H1355)</f>
        <v>1</v>
      </c>
      <c r="O1355" t="b">
        <f t="shared" ref="O1355" si="2856">AND(N1355,NOT(N1356),NOT(N1357))</f>
        <v>1</v>
      </c>
    </row>
    <row r="1356" spans="1:15" x14ac:dyDescent="0.25">
      <c r="A1356" t="s">
        <v>15</v>
      </c>
      <c r="B1356" t="s">
        <v>14</v>
      </c>
      <c r="C1356">
        <v>19</v>
      </c>
      <c r="D1356">
        <v>27</v>
      </c>
      <c r="E1356" t="b">
        <v>0</v>
      </c>
      <c r="F1356">
        <v>0.41799999999999998</v>
      </c>
      <c r="G1356">
        <v>16</v>
      </c>
      <c r="H1356">
        <v>16</v>
      </c>
      <c r="I1356">
        <v>34104</v>
      </c>
      <c r="J1356">
        <v>34102</v>
      </c>
      <c r="K1356">
        <v>17033</v>
      </c>
      <c r="L1356">
        <v>13</v>
      </c>
      <c r="M1356">
        <f t="shared" si="2838"/>
        <v>0</v>
      </c>
      <c r="N1356" t="b">
        <f t="shared" ref="N1356" si="2857">AND(MIN($F1355,$F1356,$F1357)=$F1356,MAX($H1355,$H1356,$H1357)=$H1356)</f>
        <v>0</v>
      </c>
      <c r="O1356" t="b">
        <f t="shared" ref="O1356" si="2858">AND(NOT(N1355),N1356,NOT(N1357))</f>
        <v>0</v>
      </c>
    </row>
    <row r="1357" spans="1:15" x14ac:dyDescent="0.25">
      <c r="A1357" t="s">
        <v>19</v>
      </c>
      <c r="B1357" t="s">
        <v>14</v>
      </c>
      <c r="C1357">
        <v>19</v>
      </c>
      <c r="D1357">
        <v>27</v>
      </c>
      <c r="E1357" t="b">
        <v>0</v>
      </c>
      <c r="F1357">
        <v>0.40799999999999997</v>
      </c>
      <c r="G1357">
        <v>16</v>
      </c>
      <c r="H1357">
        <v>16</v>
      </c>
      <c r="I1357">
        <v>35486</v>
      </c>
      <c r="J1357">
        <v>35434</v>
      </c>
      <c r="K1357">
        <v>17699</v>
      </c>
      <c r="L1357">
        <v>22</v>
      </c>
      <c r="M1357">
        <f t="shared" si="2838"/>
        <v>0</v>
      </c>
      <c r="N1357" t="b">
        <f t="shared" ref="N1357" si="2859">AND(MIN($F1355,$F1356,$F1357)=$F1357,MAX($H1355,$H1356,$H1357)=$H1357)</f>
        <v>0</v>
      </c>
      <c r="O1357" t="b">
        <f t="shared" ref="O1357" si="2860">AND(NOT(N1355),NOT(N1356),N1357)</f>
        <v>0</v>
      </c>
    </row>
    <row r="1358" spans="1:15" x14ac:dyDescent="0.25">
      <c r="A1358" t="s">
        <v>13</v>
      </c>
      <c r="B1358" t="s">
        <v>14</v>
      </c>
      <c r="C1358">
        <v>19</v>
      </c>
      <c r="D1358">
        <v>28</v>
      </c>
      <c r="E1358" t="b">
        <v>0</v>
      </c>
      <c r="F1358">
        <v>0.252</v>
      </c>
      <c r="G1358">
        <v>16</v>
      </c>
      <c r="H1358">
        <v>16</v>
      </c>
      <c r="I1358">
        <v>18581</v>
      </c>
      <c r="J1358">
        <v>12368</v>
      </c>
      <c r="K1358">
        <v>6166</v>
      </c>
      <c r="L1358">
        <v>13</v>
      </c>
      <c r="M1358">
        <f t="shared" si="2838"/>
        <v>0</v>
      </c>
      <c r="N1358" t="b">
        <f t="shared" ref="N1358" si="2861">AND(MIN($F1358,$F1359,$F1360)=$F1358,MAX($H1358,$H1359,$H1360)=$H1358)</f>
        <v>0</v>
      </c>
      <c r="O1358" t="b">
        <f t="shared" ref="O1358" si="2862">AND(N1358,NOT(N1359),NOT(N1360))</f>
        <v>0</v>
      </c>
    </row>
    <row r="1359" spans="1:15" x14ac:dyDescent="0.25">
      <c r="A1359" t="s">
        <v>15</v>
      </c>
      <c r="B1359" t="s">
        <v>14</v>
      </c>
      <c r="C1359">
        <v>19</v>
      </c>
      <c r="D1359">
        <v>28</v>
      </c>
      <c r="E1359" t="b">
        <v>1</v>
      </c>
      <c r="F1359">
        <v>10.01</v>
      </c>
      <c r="G1359">
        <v>16</v>
      </c>
      <c r="H1359">
        <v>0</v>
      </c>
      <c r="I1359">
        <v>2657</v>
      </c>
      <c r="J1359">
        <v>2656</v>
      </c>
      <c r="K1359">
        <v>1326</v>
      </c>
      <c r="L1359">
        <v>11</v>
      </c>
      <c r="M1359">
        <f t="shared" si="2838"/>
        <v>16</v>
      </c>
      <c r="N1359" t="b">
        <f t="shared" ref="N1359" si="2863">AND(MIN($F1358,$F1359,$F1360)=$F1359,MAX($H1358,$H1359,$H1360)=$H1359)</f>
        <v>0</v>
      </c>
      <c r="O1359" t="b">
        <f t="shared" ref="O1359" si="2864">AND(NOT(N1358),N1359,NOT(N1360))</f>
        <v>0</v>
      </c>
    </row>
    <row r="1360" spans="1:15" x14ac:dyDescent="0.25">
      <c r="A1360" t="s">
        <v>19</v>
      </c>
      <c r="B1360" t="s">
        <v>14</v>
      </c>
      <c r="C1360">
        <v>19</v>
      </c>
      <c r="D1360">
        <v>28</v>
      </c>
      <c r="E1360" t="b">
        <v>0</v>
      </c>
      <c r="F1360">
        <v>0.24099999999999999</v>
      </c>
      <c r="G1360">
        <v>16</v>
      </c>
      <c r="H1360">
        <v>16</v>
      </c>
      <c r="I1360">
        <v>18581</v>
      </c>
      <c r="J1360">
        <v>12368</v>
      </c>
      <c r="K1360">
        <v>6166</v>
      </c>
      <c r="L1360">
        <v>13</v>
      </c>
      <c r="M1360">
        <f t="shared" si="2838"/>
        <v>0</v>
      </c>
      <c r="N1360" t="b">
        <f t="shared" ref="N1360" si="2865">AND(MIN($F1358,$F1359,$F1360)=$F1360,MAX($H1358,$H1359,$H1360)=$H1360)</f>
        <v>1</v>
      </c>
      <c r="O1360" t="b">
        <f t="shared" ref="O1360" si="2866">AND(NOT(N1358),NOT(N1359),N1360)</f>
        <v>1</v>
      </c>
    </row>
    <row r="1361" spans="1:15" x14ac:dyDescent="0.25">
      <c r="A1361" t="s">
        <v>13</v>
      </c>
      <c r="B1361" t="s">
        <v>14</v>
      </c>
      <c r="C1361">
        <v>19</v>
      </c>
      <c r="D1361">
        <v>29</v>
      </c>
      <c r="E1361" t="b">
        <v>0</v>
      </c>
      <c r="F1361">
        <v>3.5000000000000003E-2</v>
      </c>
      <c r="G1361">
        <v>16</v>
      </c>
      <c r="H1361">
        <v>16</v>
      </c>
      <c r="I1361">
        <v>2582</v>
      </c>
      <c r="J1361">
        <v>2350</v>
      </c>
      <c r="K1361">
        <v>1157</v>
      </c>
      <c r="L1361">
        <v>16</v>
      </c>
      <c r="M1361">
        <f t="shared" si="2838"/>
        <v>0</v>
      </c>
      <c r="N1361" t="b">
        <f t="shared" ref="N1361" si="2867">AND(MIN($F1361,$F1362,$F1363)=$F1361,MAX($H1361,$H1362,$H1363)=$H1361)</f>
        <v>1</v>
      </c>
      <c r="O1361" t="b">
        <f t="shared" ref="O1361" si="2868">AND(N1361,NOT(N1362),NOT(N1363))</f>
        <v>1</v>
      </c>
    </row>
    <row r="1362" spans="1:15" x14ac:dyDescent="0.25">
      <c r="A1362" t="s">
        <v>15</v>
      </c>
      <c r="B1362" t="s">
        <v>14</v>
      </c>
      <c r="C1362">
        <v>19</v>
      </c>
      <c r="D1362">
        <v>29</v>
      </c>
      <c r="E1362" t="b">
        <v>0</v>
      </c>
      <c r="F1362">
        <v>0.16900000000000001</v>
      </c>
      <c r="G1362">
        <v>16</v>
      </c>
      <c r="H1362">
        <v>16</v>
      </c>
      <c r="I1362">
        <v>18420</v>
      </c>
      <c r="J1362">
        <v>18418</v>
      </c>
      <c r="K1362">
        <v>9191</v>
      </c>
      <c r="L1362">
        <v>14</v>
      </c>
      <c r="M1362">
        <f t="shared" si="2838"/>
        <v>0</v>
      </c>
      <c r="N1362" t="b">
        <f t="shared" ref="N1362" si="2869">AND(MIN($F1361,$F1362,$F1363)=$F1362,MAX($H1361,$H1362,$H1363)=$H1362)</f>
        <v>0</v>
      </c>
      <c r="O1362" t="b">
        <f t="shared" ref="O1362" si="2870">AND(NOT(N1361),N1362,NOT(N1363))</f>
        <v>0</v>
      </c>
    </row>
    <row r="1363" spans="1:15" x14ac:dyDescent="0.25">
      <c r="A1363" t="s">
        <v>19</v>
      </c>
      <c r="B1363" t="s">
        <v>14</v>
      </c>
      <c r="C1363">
        <v>19</v>
      </c>
      <c r="D1363">
        <v>29</v>
      </c>
      <c r="E1363" t="b">
        <v>0</v>
      </c>
      <c r="F1363">
        <v>4.1000000000000002E-2</v>
      </c>
      <c r="G1363">
        <v>16</v>
      </c>
      <c r="H1363">
        <v>16</v>
      </c>
      <c r="I1363">
        <v>2582</v>
      </c>
      <c r="J1363">
        <v>2350</v>
      </c>
      <c r="K1363">
        <v>1157</v>
      </c>
      <c r="L1363">
        <v>16</v>
      </c>
      <c r="M1363">
        <f t="shared" si="2838"/>
        <v>0</v>
      </c>
      <c r="N1363" t="b">
        <f t="shared" ref="N1363" si="2871">AND(MIN($F1361,$F1362,$F1363)=$F1363,MAX($H1361,$H1362,$H1363)=$H1363)</f>
        <v>0</v>
      </c>
      <c r="O1363" t="b">
        <f t="shared" ref="O1363" si="2872">AND(NOT(N1361),NOT(N1362),N1363)</f>
        <v>0</v>
      </c>
    </row>
    <row r="1364" spans="1:15" x14ac:dyDescent="0.25">
      <c r="A1364" t="s">
        <v>13</v>
      </c>
      <c r="B1364" t="s">
        <v>14</v>
      </c>
      <c r="C1364">
        <v>19</v>
      </c>
      <c r="D1364">
        <v>2</v>
      </c>
      <c r="E1364" t="b">
        <v>0</v>
      </c>
      <c r="F1364">
        <v>3.0000000000000001E-3</v>
      </c>
      <c r="G1364">
        <v>16</v>
      </c>
      <c r="H1364">
        <v>16</v>
      </c>
      <c r="I1364">
        <v>62</v>
      </c>
      <c r="J1364">
        <v>34</v>
      </c>
      <c r="K1364">
        <v>0</v>
      </c>
      <c r="L1364">
        <v>10</v>
      </c>
      <c r="M1364">
        <f t="shared" si="2838"/>
        <v>0</v>
      </c>
      <c r="N1364" t="b">
        <f t="shared" ref="N1364" si="2873">AND(MIN($F1364,$F1365,$F1366)=$F1364,MAX($H1364,$H1365,$H1366)=$H1364)</f>
        <v>1</v>
      </c>
      <c r="O1364" t="b">
        <f t="shared" ref="O1364" si="2874">AND(N1364,NOT(N1365),NOT(N1366))</f>
        <v>1</v>
      </c>
    </row>
    <row r="1365" spans="1:15" x14ac:dyDescent="0.25">
      <c r="A1365" t="s">
        <v>15</v>
      </c>
      <c r="B1365" t="s">
        <v>14</v>
      </c>
      <c r="C1365">
        <v>19</v>
      </c>
      <c r="D1365">
        <v>2</v>
      </c>
      <c r="E1365" t="b">
        <v>0</v>
      </c>
      <c r="F1365">
        <v>4.0000000000000001E-3</v>
      </c>
      <c r="G1365">
        <v>16</v>
      </c>
      <c r="H1365">
        <v>16</v>
      </c>
      <c r="I1365">
        <v>35</v>
      </c>
      <c r="J1365">
        <v>34</v>
      </c>
      <c r="K1365">
        <v>0</v>
      </c>
      <c r="L1365">
        <v>10</v>
      </c>
      <c r="M1365">
        <f t="shared" si="2838"/>
        <v>0</v>
      </c>
      <c r="N1365" t="b">
        <f t="shared" ref="N1365" si="2875">AND(MIN($F1364,$F1365,$F1366)=$F1365,MAX($H1364,$H1365,$H1366)=$H1365)</f>
        <v>0</v>
      </c>
      <c r="O1365" t="b">
        <f t="shared" ref="O1365" si="2876">AND(NOT(N1364),N1365,NOT(N1366))</f>
        <v>0</v>
      </c>
    </row>
    <row r="1366" spans="1:15" x14ac:dyDescent="0.25">
      <c r="A1366" t="s">
        <v>19</v>
      </c>
      <c r="B1366" t="s">
        <v>14</v>
      </c>
      <c r="C1366">
        <v>19</v>
      </c>
      <c r="D1366">
        <v>2</v>
      </c>
      <c r="E1366" t="b">
        <v>0</v>
      </c>
      <c r="F1366">
        <v>4.0000000000000001E-3</v>
      </c>
      <c r="G1366">
        <v>16</v>
      </c>
      <c r="H1366">
        <v>16</v>
      </c>
      <c r="I1366">
        <v>62</v>
      </c>
      <c r="J1366">
        <v>34</v>
      </c>
      <c r="K1366">
        <v>0</v>
      </c>
      <c r="L1366">
        <v>10</v>
      </c>
      <c r="M1366">
        <f t="shared" si="2838"/>
        <v>0</v>
      </c>
      <c r="N1366" t="b">
        <f t="shared" ref="N1366" si="2877">AND(MIN($F1364,$F1365,$F1366)=$F1366,MAX($H1364,$H1365,$H1366)=$H1366)</f>
        <v>0</v>
      </c>
      <c r="O1366" t="b">
        <f t="shared" ref="O1366" si="2878">AND(NOT(N1364),NOT(N1365),N1366)</f>
        <v>0</v>
      </c>
    </row>
    <row r="1367" spans="1:15" x14ac:dyDescent="0.25">
      <c r="A1367" t="s">
        <v>13</v>
      </c>
      <c r="B1367" t="s">
        <v>14</v>
      </c>
      <c r="C1367">
        <v>19</v>
      </c>
      <c r="D1367">
        <v>30</v>
      </c>
      <c r="E1367" t="b">
        <v>1</v>
      </c>
      <c r="F1367">
        <v>10.000999999999999</v>
      </c>
      <c r="G1367">
        <v>16</v>
      </c>
      <c r="H1367">
        <v>11</v>
      </c>
      <c r="I1367">
        <v>1036768</v>
      </c>
      <c r="J1367">
        <v>1036653</v>
      </c>
      <c r="K1367">
        <v>518313</v>
      </c>
      <c r="L1367">
        <v>20</v>
      </c>
      <c r="M1367">
        <f t="shared" si="2838"/>
        <v>5</v>
      </c>
      <c r="N1367" t="b">
        <f t="shared" ref="N1367" si="2879">AND(MIN($F1367,$F1368,$F1369)=$F1367,MAX($H1367,$H1368,$H1369)=$H1367)</f>
        <v>0</v>
      </c>
      <c r="O1367" t="b">
        <f t="shared" ref="O1367" si="2880">AND(N1367,NOT(N1368),NOT(N1369))</f>
        <v>0</v>
      </c>
    </row>
    <row r="1368" spans="1:15" x14ac:dyDescent="0.25">
      <c r="A1368" t="s">
        <v>15</v>
      </c>
      <c r="B1368" t="s">
        <v>14</v>
      </c>
      <c r="C1368">
        <v>19</v>
      </c>
      <c r="D1368">
        <v>30</v>
      </c>
      <c r="E1368" t="b">
        <v>0</v>
      </c>
      <c r="F1368">
        <v>0.22700000000000001</v>
      </c>
      <c r="G1368">
        <v>16</v>
      </c>
      <c r="H1368">
        <v>16</v>
      </c>
      <c r="I1368">
        <v>3265</v>
      </c>
      <c r="J1368">
        <v>3264</v>
      </c>
      <c r="K1368">
        <v>1614</v>
      </c>
      <c r="L1368">
        <v>11</v>
      </c>
      <c r="M1368">
        <f t="shared" si="2838"/>
        <v>0</v>
      </c>
      <c r="N1368" t="b">
        <f t="shared" ref="N1368" si="2881">AND(MIN($F1367,$F1368,$F1369)=$F1368,MAX($H1367,$H1368,$H1369)=$H1368)</f>
        <v>1</v>
      </c>
      <c r="O1368" t="b">
        <f t="shared" ref="O1368" si="2882">AND(NOT(N1367),N1368,NOT(N1369))</f>
        <v>1</v>
      </c>
    </row>
    <row r="1369" spans="1:15" x14ac:dyDescent="0.25">
      <c r="A1369" t="s">
        <v>19</v>
      </c>
      <c r="B1369" t="s">
        <v>14</v>
      </c>
      <c r="C1369">
        <v>19</v>
      </c>
      <c r="D1369">
        <v>30</v>
      </c>
      <c r="E1369" t="b">
        <v>1</v>
      </c>
      <c r="F1369">
        <v>10.002000000000001</v>
      </c>
      <c r="G1369">
        <v>16</v>
      </c>
      <c r="H1369">
        <v>11</v>
      </c>
      <c r="I1369">
        <v>1019068</v>
      </c>
      <c r="J1369">
        <v>1018953</v>
      </c>
      <c r="K1369">
        <v>509463</v>
      </c>
      <c r="L1369">
        <v>20</v>
      </c>
      <c r="M1369">
        <f t="shared" si="2838"/>
        <v>5</v>
      </c>
      <c r="N1369" t="b">
        <f t="shared" ref="N1369" si="2883">AND(MIN($F1367,$F1368,$F1369)=$F1369,MAX($H1367,$H1368,$H1369)=$H1369)</f>
        <v>0</v>
      </c>
      <c r="O1369" t="b">
        <f t="shared" ref="O1369" si="2884">AND(NOT(N1367),NOT(N1368),N1369)</f>
        <v>0</v>
      </c>
    </row>
    <row r="1370" spans="1:15" x14ac:dyDescent="0.25">
      <c r="A1370" t="s">
        <v>13</v>
      </c>
      <c r="B1370" t="s">
        <v>14</v>
      </c>
      <c r="C1370">
        <v>19</v>
      </c>
      <c r="D1370">
        <v>31</v>
      </c>
      <c r="E1370" t="b">
        <v>0</v>
      </c>
      <c r="F1370">
        <v>5.0000000000000001E-3</v>
      </c>
      <c r="G1370">
        <v>16</v>
      </c>
      <c r="H1370">
        <v>16</v>
      </c>
      <c r="I1370">
        <v>65</v>
      </c>
      <c r="J1370">
        <v>36</v>
      </c>
      <c r="K1370">
        <v>0</v>
      </c>
      <c r="L1370">
        <v>11</v>
      </c>
      <c r="M1370">
        <f t="shared" si="2838"/>
        <v>0</v>
      </c>
      <c r="N1370" t="b">
        <f t="shared" ref="N1370" si="2885">AND(MIN($F1370,$F1371,$F1372)=$F1370,MAX($H1370,$H1371,$H1372)=$H1370)</f>
        <v>0</v>
      </c>
      <c r="O1370" t="b">
        <f t="shared" ref="O1370" si="2886">AND(N1370,NOT(N1371),NOT(N1372))</f>
        <v>0</v>
      </c>
    </row>
    <row r="1371" spans="1:15" x14ac:dyDescent="0.25">
      <c r="A1371" t="s">
        <v>15</v>
      </c>
      <c r="B1371" t="s">
        <v>14</v>
      </c>
      <c r="C1371">
        <v>19</v>
      </c>
      <c r="D1371">
        <v>31</v>
      </c>
      <c r="E1371" t="b">
        <v>0</v>
      </c>
      <c r="F1371">
        <v>6.0000000000000001E-3</v>
      </c>
      <c r="G1371">
        <v>16</v>
      </c>
      <c r="H1371">
        <v>16</v>
      </c>
      <c r="I1371">
        <v>37</v>
      </c>
      <c r="J1371">
        <v>36</v>
      </c>
      <c r="K1371">
        <v>0</v>
      </c>
      <c r="L1371">
        <v>11</v>
      </c>
      <c r="M1371">
        <f t="shared" si="2838"/>
        <v>0</v>
      </c>
      <c r="N1371" t="b">
        <f t="shared" ref="N1371" si="2887">AND(MIN($F1370,$F1371,$F1372)=$F1371,MAX($H1370,$H1371,$H1372)=$H1371)</f>
        <v>0</v>
      </c>
      <c r="O1371" t="b">
        <f t="shared" ref="O1371" si="2888">AND(NOT(N1370),N1371,NOT(N1372))</f>
        <v>0</v>
      </c>
    </row>
    <row r="1372" spans="1:15" x14ac:dyDescent="0.25">
      <c r="A1372" t="s">
        <v>19</v>
      </c>
      <c r="B1372" t="s">
        <v>14</v>
      </c>
      <c r="C1372">
        <v>19</v>
      </c>
      <c r="D1372">
        <v>31</v>
      </c>
      <c r="E1372" t="b">
        <v>0</v>
      </c>
      <c r="F1372">
        <v>4.0000000000000001E-3</v>
      </c>
      <c r="G1372">
        <v>16</v>
      </c>
      <c r="H1372">
        <v>16</v>
      </c>
      <c r="I1372">
        <v>65</v>
      </c>
      <c r="J1372">
        <v>36</v>
      </c>
      <c r="K1372">
        <v>0</v>
      </c>
      <c r="L1372">
        <v>11</v>
      </c>
      <c r="M1372">
        <f t="shared" si="2838"/>
        <v>0</v>
      </c>
      <c r="N1372" t="b">
        <f t="shared" ref="N1372" si="2889">AND(MIN($F1370,$F1371,$F1372)=$F1372,MAX($H1370,$H1371,$H1372)=$H1372)</f>
        <v>1</v>
      </c>
      <c r="O1372" t="b">
        <f t="shared" ref="O1372" si="2890">AND(NOT(N1370),NOT(N1371),N1372)</f>
        <v>1</v>
      </c>
    </row>
    <row r="1373" spans="1:15" x14ac:dyDescent="0.25">
      <c r="A1373" t="s">
        <v>13</v>
      </c>
      <c r="B1373" t="s">
        <v>14</v>
      </c>
      <c r="C1373">
        <v>19</v>
      </c>
      <c r="D1373">
        <v>33</v>
      </c>
      <c r="E1373" t="b">
        <v>1</v>
      </c>
      <c r="F1373">
        <v>10.000999999999999</v>
      </c>
      <c r="G1373">
        <v>16</v>
      </c>
      <c r="H1373">
        <v>0</v>
      </c>
      <c r="I1373">
        <v>1869297</v>
      </c>
      <c r="J1373">
        <v>420921</v>
      </c>
      <c r="K1373">
        <v>210459</v>
      </c>
      <c r="L1373">
        <v>10</v>
      </c>
      <c r="M1373">
        <f t="shared" si="2838"/>
        <v>16</v>
      </c>
      <c r="N1373" t="b">
        <f t="shared" ref="N1373" si="2891">AND(MIN($F1373,$F1374,$F1375)=$F1373,MAX($H1373,$H1374,$H1375)=$H1373)</f>
        <v>1</v>
      </c>
      <c r="O1373" t="b">
        <f t="shared" ref="O1373" si="2892">AND(N1373,NOT(N1374),NOT(N1375))</f>
        <v>0</v>
      </c>
    </row>
    <row r="1374" spans="1:15" x14ac:dyDescent="0.25">
      <c r="A1374" t="s">
        <v>15</v>
      </c>
      <c r="B1374" t="s">
        <v>14</v>
      </c>
      <c r="C1374">
        <v>19</v>
      </c>
      <c r="D1374">
        <v>33</v>
      </c>
      <c r="E1374" t="b">
        <v>1</v>
      </c>
      <c r="F1374">
        <v>10.000999999999999</v>
      </c>
      <c r="G1374">
        <v>16</v>
      </c>
      <c r="H1374">
        <v>0</v>
      </c>
      <c r="I1374">
        <v>2300484</v>
      </c>
      <c r="J1374">
        <v>711391</v>
      </c>
      <c r="K1374">
        <v>355694</v>
      </c>
      <c r="L1374">
        <v>10</v>
      </c>
      <c r="M1374">
        <f t="shared" si="2838"/>
        <v>16</v>
      </c>
      <c r="N1374" t="b">
        <f t="shared" ref="N1374" si="2893">AND(MIN($F1373,$F1374,$F1375)=$F1374,MAX($H1373,$H1374,$H1375)=$H1374)</f>
        <v>1</v>
      </c>
      <c r="O1374" t="b">
        <f t="shared" ref="O1374" si="2894">AND(NOT(N1373),N1374,NOT(N1375))</f>
        <v>0</v>
      </c>
    </row>
    <row r="1375" spans="1:15" x14ac:dyDescent="0.25">
      <c r="A1375" t="s">
        <v>19</v>
      </c>
      <c r="B1375" t="s">
        <v>14</v>
      </c>
      <c r="C1375">
        <v>19</v>
      </c>
      <c r="D1375">
        <v>33</v>
      </c>
      <c r="E1375" t="b">
        <v>1</v>
      </c>
      <c r="F1375">
        <v>10.009</v>
      </c>
      <c r="G1375">
        <v>16</v>
      </c>
      <c r="H1375">
        <v>0</v>
      </c>
      <c r="I1375">
        <v>1995688</v>
      </c>
      <c r="J1375">
        <v>448287</v>
      </c>
      <c r="K1375">
        <v>224142</v>
      </c>
      <c r="L1375">
        <v>10</v>
      </c>
      <c r="M1375">
        <f t="shared" si="2838"/>
        <v>16</v>
      </c>
      <c r="N1375" t="b">
        <f t="shared" ref="N1375" si="2895">AND(MIN($F1373,$F1374,$F1375)=$F1375,MAX($H1373,$H1374,$H1375)=$H1375)</f>
        <v>0</v>
      </c>
      <c r="O1375" t="b">
        <f t="shared" ref="O1375" si="2896">AND(NOT(N1373),NOT(N1374),N1375)</f>
        <v>0</v>
      </c>
    </row>
    <row r="1376" spans="1:15" x14ac:dyDescent="0.25">
      <c r="A1376" t="s">
        <v>13</v>
      </c>
      <c r="B1376" t="s">
        <v>14</v>
      </c>
      <c r="C1376">
        <v>19</v>
      </c>
      <c r="D1376">
        <v>35</v>
      </c>
      <c r="E1376" t="b">
        <v>0</v>
      </c>
      <c r="F1376">
        <v>1.4999999999999999E-2</v>
      </c>
      <c r="G1376">
        <v>16</v>
      </c>
      <c r="H1376">
        <v>16</v>
      </c>
      <c r="I1376">
        <v>2539</v>
      </c>
      <c r="J1376">
        <v>548</v>
      </c>
      <c r="K1376">
        <v>257</v>
      </c>
      <c r="L1376">
        <v>10</v>
      </c>
      <c r="M1376">
        <f t="shared" si="2838"/>
        <v>0</v>
      </c>
      <c r="N1376" t="b">
        <f t="shared" ref="N1376" si="2897">AND(MIN($F1376,$F1377,$F1378)=$F1376,MAX($H1376,$H1377,$H1378)=$H1376)</f>
        <v>0</v>
      </c>
      <c r="O1376" t="b">
        <f t="shared" ref="O1376" si="2898">AND(N1376,NOT(N1377),NOT(N1378))</f>
        <v>0</v>
      </c>
    </row>
    <row r="1377" spans="1:15" x14ac:dyDescent="0.25">
      <c r="A1377" t="s">
        <v>15</v>
      </c>
      <c r="B1377" t="s">
        <v>14</v>
      </c>
      <c r="C1377">
        <v>19</v>
      </c>
      <c r="D1377">
        <v>35</v>
      </c>
      <c r="E1377" t="b">
        <v>0</v>
      </c>
      <c r="F1377">
        <v>0.01</v>
      </c>
      <c r="G1377">
        <v>16</v>
      </c>
      <c r="H1377">
        <v>16</v>
      </c>
      <c r="I1377">
        <v>2070</v>
      </c>
      <c r="J1377">
        <v>548</v>
      </c>
      <c r="K1377">
        <v>257</v>
      </c>
      <c r="L1377">
        <v>10</v>
      </c>
      <c r="M1377">
        <f t="shared" si="2838"/>
        <v>0</v>
      </c>
      <c r="N1377" t="b">
        <f t="shared" ref="N1377" si="2899">AND(MIN($F1376,$F1377,$F1378)=$F1377,MAX($H1376,$H1377,$H1378)=$H1377)</f>
        <v>1</v>
      </c>
      <c r="O1377" t="b">
        <f t="shared" ref="O1377" si="2900">AND(NOT(N1376),N1377,NOT(N1378))</f>
        <v>1</v>
      </c>
    </row>
    <row r="1378" spans="1:15" x14ac:dyDescent="0.25">
      <c r="A1378" t="s">
        <v>19</v>
      </c>
      <c r="B1378" t="s">
        <v>14</v>
      </c>
      <c r="C1378">
        <v>19</v>
      </c>
      <c r="D1378">
        <v>35</v>
      </c>
      <c r="E1378" t="b">
        <v>0</v>
      </c>
      <c r="F1378">
        <v>3.1E-2</v>
      </c>
      <c r="G1378">
        <v>16</v>
      </c>
      <c r="H1378">
        <v>16</v>
      </c>
      <c r="I1378">
        <v>2539</v>
      </c>
      <c r="J1378">
        <v>548</v>
      </c>
      <c r="K1378">
        <v>257</v>
      </c>
      <c r="L1378">
        <v>10</v>
      </c>
      <c r="M1378">
        <f t="shared" si="2838"/>
        <v>0</v>
      </c>
      <c r="N1378" t="b">
        <f t="shared" ref="N1378" si="2901">AND(MIN($F1376,$F1377,$F1378)=$F1378,MAX($H1376,$H1377,$H1378)=$H1378)</f>
        <v>0</v>
      </c>
      <c r="O1378" t="b">
        <f t="shared" ref="O1378" si="2902">AND(NOT(N1376),NOT(N1377),N1378)</f>
        <v>0</v>
      </c>
    </row>
    <row r="1379" spans="1:15" x14ac:dyDescent="0.25">
      <c r="A1379" t="s">
        <v>13</v>
      </c>
      <c r="B1379" t="s">
        <v>14</v>
      </c>
      <c r="C1379">
        <v>19</v>
      </c>
      <c r="D1379">
        <v>37</v>
      </c>
      <c r="E1379" t="b">
        <v>1</v>
      </c>
      <c r="F1379">
        <v>10.002000000000001</v>
      </c>
      <c r="G1379">
        <v>16</v>
      </c>
      <c r="H1379">
        <v>0</v>
      </c>
      <c r="I1379">
        <v>4992035</v>
      </c>
      <c r="J1379">
        <v>447531</v>
      </c>
      <c r="K1379">
        <v>223764</v>
      </c>
      <c r="L1379">
        <v>10</v>
      </c>
      <c r="M1379">
        <f t="shared" si="2838"/>
        <v>16</v>
      </c>
      <c r="N1379" t="b">
        <f t="shared" ref="N1379" si="2903">AND(MIN($F1379,$F1380,$F1381)=$F1379,MAX($H1379,$H1380,$H1381)=$H1379)</f>
        <v>0</v>
      </c>
      <c r="O1379" t="b">
        <f t="shared" ref="O1379" si="2904">AND(N1379,NOT(N1380),NOT(N1381))</f>
        <v>0</v>
      </c>
    </row>
    <row r="1380" spans="1:15" x14ac:dyDescent="0.25">
      <c r="A1380" t="s">
        <v>15</v>
      </c>
      <c r="B1380" t="s">
        <v>14</v>
      </c>
      <c r="C1380">
        <v>19</v>
      </c>
      <c r="D1380">
        <v>37</v>
      </c>
      <c r="E1380" t="b">
        <v>1</v>
      </c>
      <c r="F1380">
        <v>10.000999999999999</v>
      </c>
      <c r="G1380">
        <v>16</v>
      </c>
      <c r="H1380">
        <v>0</v>
      </c>
      <c r="I1380">
        <v>6968610</v>
      </c>
      <c r="J1380">
        <v>716020</v>
      </c>
      <c r="K1380">
        <v>358009</v>
      </c>
      <c r="L1380">
        <v>10</v>
      </c>
      <c r="M1380">
        <f t="shared" si="2838"/>
        <v>16</v>
      </c>
      <c r="N1380" t="b">
        <f t="shared" ref="N1380" si="2905">AND(MIN($F1379,$F1380,$F1381)=$F1380,MAX($H1379,$H1380,$H1381)=$H1380)</f>
        <v>1</v>
      </c>
      <c r="O1380" t="b">
        <f t="shared" ref="O1380" si="2906">AND(NOT(N1379),N1380,NOT(N1381))</f>
        <v>0</v>
      </c>
    </row>
    <row r="1381" spans="1:15" x14ac:dyDescent="0.25">
      <c r="A1381" t="s">
        <v>19</v>
      </c>
      <c r="B1381" t="s">
        <v>14</v>
      </c>
      <c r="C1381">
        <v>19</v>
      </c>
      <c r="D1381">
        <v>37</v>
      </c>
      <c r="E1381" t="b">
        <v>1</v>
      </c>
      <c r="F1381">
        <v>10.000999999999999</v>
      </c>
      <c r="G1381">
        <v>16</v>
      </c>
      <c r="H1381">
        <v>0</v>
      </c>
      <c r="I1381">
        <v>4522760</v>
      </c>
      <c r="J1381">
        <v>403510</v>
      </c>
      <c r="K1381">
        <v>201754</v>
      </c>
      <c r="L1381">
        <v>10</v>
      </c>
      <c r="M1381">
        <f t="shared" si="2838"/>
        <v>16</v>
      </c>
      <c r="N1381" t="b">
        <f t="shared" ref="N1381" si="2907">AND(MIN($F1379,$F1380,$F1381)=$F1381,MAX($H1379,$H1380,$H1381)=$H1381)</f>
        <v>1</v>
      </c>
      <c r="O1381" t="b">
        <f t="shared" ref="O1381" si="2908">AND(NOT(N1379),NOT(N1380),N1381)</f>
        <v>0</v>
      </c>
    </row>
    <row r="1382" spans="1:15" x14ac:dyDescent="0.25">
      <c r="A1382" t="s">
        <v>13</v>
      </c>
      <c r="B1382" t="s">
        <v>14</v>
      </c>
      <c r="C1382">
        <v>19</v>
      </c>
      <c r="D1382">
        <v>38</v>
      </c>
      <c r="E1382" t="b">
        <v>0</v>
      </c>
      <c r="F1382">
        <v>6.0000000000000001E-3</v>
      </c>
      <c r="G1382">
        <v>16</v>
      </c>
      <c r="H1382">
        <v>16</v>
      </c>
      <c r="I1382">
        <v>64</v>
      </c>
      <c r="J1382">
        <v>35</v>
      </c>
      <c r="K1382">
        <v>0</v>
      </c>
      <c r="L1382">
        <v>11</v>
      </c>
      <c r="M1382">
        <f t="shared" si="2838"/>
        <v>0</v>
      </c>
      <c r="N1382" t="b">
        <f t="shared" ref="N1382" si="2909">AND(MIN($F1382,$F1383,$F1384)=$F1382,MAX($H1382,$H1383,$H1384)=$H1382)</f>
        <v>0</v>
      </c>
      <c r="O1382" t="b">
        <f t="shared" ref="O1382" si="2910">AND(N1382,NOT(N1383),NOT(N1384))</f>
        <v>0</v>
      </c>
    </row>
    <row r="1383" spans="1:15" x14ac:dyDescent="0.25">
      <c r="A1383" t="s">
        <v>15</v>
      </c>
      <c r="B1383" t="s">
        <v>14</v>
      </c>
      <c r="C1383">
        <v>19</v>
      </c>
      <c r="D1383">
        <v>38</v>
      </c>
      <c r="E1383" t="b">
        <v>0</v>
      </c>
      <c r="F1383">
        <v>7.0000000000000001E-3</v>
      </c>
      <c r="G1383">
        <v>16</v>
      </c>
      <c r="H1383">
        <v>16</v>
      </c>
      <c r="I1383">
        <v>36</v>
      </c>
      <c r="J1383">
        <v>35</v>
      </c>
      <c r="K1383">
        <v>0</v>
      </c>
      <c r="L1383">
        <v>11</v>
      </c>
      <c r="M1383">
        <f t="shared" si="2838"/>
        <v>0</v>
      </c>
      <c r="N1383" t="b">
        <f t="shared" ref="N1383" si="2911">AND(MIN($F1382,$F1383,$F1384)=$F1383,MAX($H1382,$H1383,$H1384)=$H1383)</f>
        <v>0</v>
      </c>
      <c r="O1383" t="b">
        <f t="shared" ref="O1383" si="2912">AND(NOT(N1382),N1383,NOT(N1384))</f>
        <v>0</v>
      </c>
    </row>
    <row r="1384" spans="1:15" x14ac:dyDescent="0.25">
      <c r="A1384" t="s">
        <v>19</v>
      </c>
      <c r="B1384" t="s">
        <v>14</v>
      </c>
      <c r="C1384">
        <v>19</v>
      </c>
      <c r="D1384">
        <v>38</v>
      </c>
      <c r="E1384" t="b">
        <v>0</v>
      </c>
      <c r="F1384">
        <v>4.0000000000000001E-3</v>
      </c>
      <c r="G1384">
        <v>16</v>
      </c>
      <c r="H1384">
        <v>16</v>
      </c>
      <c r="I1384">
        <v>64</v>
      </c>
      <c r="J1384">
        <v>35</v>
      </c>
      <c r="K1384">
        <v>0</v>
      </c>
      <c r="L1384">
        <v>11</v>
      </c>
      <c r="M1384">
        <f t="shared" si="2838"/>
        <v>0</v>
      </c>
      <c r="N1384" t="b">
        <f t="shared" ref="N1384" si="2913">AND(MIN($F1382,$F1383,$F1384)=$F1384,MAX($H1382,$H1383,$H1384)=$H1384)</f>
        <v>1</v>
      </c>
      <c r="O1384" t="b">
        <f t="shared" ref="O1384" si="2914">AND(NOT(N1382),NOT(N1383),N1384)</f>
        <v>1</v>
      </c>
    </row>
    <row r="1385" spans="1:15" x14ac:dyDescent="0.25">
      <c r="A1385" t="s">
        <v>13</v>
      </c>
      <c r="B1385" t="s">
        <v>14</v>
      </c>
      <c r="C1385">
        <v>19</v>
      </c>
      <c r="D1385">
        <v>39</v>
      </c>
      <c r="E1385" t="b">
        <v>0</v>
      </c>
      <c r="F1385">
        <v>7.0000000000000001E-3</v>
      </c>
      <c r="G1385">
        <v>16</v>
      </c>
      <c r="H1385">
        <v>16</v>
      </c>
      <c r="I1385">
        <v>64</v>
      </c>
      <c r="J1385">
        <v>35</v>
      </c>
      <c r="K1385">
        <v>0</v>
      </c>
      <c r="L1385">
        <v>11</v>
      </c>
      <c r="M1385">
        <f t="shared" si="2838"/>
        <v>0</v>
      </c>
      <c r="N1385" t="b">
        <f t="shared" ref="N1385" si="2915">AND(MIN($F1385,$F1386,$F1387)=$F1385,MAX($H1385,$H1386,$H1387)=$H1385)</f>
        <v>0</v>
      </c>
      <c r="O1385" t="b">
        <f t="shared" ref="O1385" si="2916">AND(N1385,NOT(N1386),NOT(N1387))</f>
        <v>0</v>
      </c>
    </row>
    <row r="1386" spans="1:15" x14ac:dyDescent="0.25">
      <c r="A1386" t="s">
        <v>15</v>
      </c>
      <c r="B1386" t="s">
        <v>14</v>
      </c>
      <c r="C1386">
        <v>19</v>
      </c>
      <c r="D1386">
        <v>39</v>
      </c>
      <c r="E1386" t="b">
        <v>0</v>
      </c>
      <c r="F1386">
        <v>8.9999999999999993E-3</v>
      </c>
      <c r="G1386">
        <v>16</v>
      </c>
      <c r="H1386">
        <v>16</v>
      </c>
      <c r="I1386">
        <v>36</v>
      </c>
      <c r="J1386">
        <v>35</v>
      </c>
      <c r="K1386">
        <v>0</v>
      </c>
      <c r="L1386">
        <v>11</v>
      </c>
      <c r="M1386">
        <f t="shared" si="2838"/>
        <v>0</v>
      </c>
      <c r="N1386" t="b">
        <f t="shared" ref="N1386" si="2917">AND(MIN($F1385,$F1386,$F1387)=$F1386,MAX($H1385,$H1386,$H1387)=$H1386)</f>
        <v>0</v>
      </c>
      <c r="O1386" t="b">
        <f t="shared" ref="O1386" si="2918">AND(NOT(N1385),N1386,NOT(N1387))</f>
        <v>0</v>
      </c>
    </row>
    <row r="1387" spans="1:15" x14ac:dyDescent="0.25">
      <c r="A1387" t="s">
        <v>19</v>
      </c>
      <c r="B1387" t="s">
        <v>14</v>
      </c>
      <c r="C1387">
        <v>19</v>
      </c>
      <c r="D1387">
        <v>39</v>
      </c>
      <c r="E1387" t="b">
        <v>0</v>
      </c>
      <c r="F1387">
        <v>4.0000000000000001E-3</v>
      </c>
      <c r="G1387">
        <v>16</v>
      </c>
      <c r="H1387">
        <v>16</v>
      </c>
      <c r="I1387">
        <v>64</v>
      </c>
      <c r="J1387">
        <v>35</v>
      </c>
      <c r="K1387">
        <v>0</v>
      </c>
      <c r="L1387">
        <v>11</v>
      </c>
      <c r="M1387">
        <f t="shared" si="2838"/>
        <v>0</v>
      </c>
      <c r="N1387" t="b">
        <f t="shared" ref="N1387" si="2919">AND(MIN($F1385,$F1386,$F1387)=$F1387,MAX($H1385,$H1386,$H1387)=$H1387)</f>
        <v>1</v>
      </c>
      <c r="O1387" t="b">
        <f t="shared" ref="O1387" si="2920">AND(NOT(N1385),NOT(N1386),N1387)</f>
        <v>1</v>
      </c>
    </row>
    <row r="1388" spans="1:15" x14ac:dyDescent="0.25">
      <c r="A1388" t="s">
        <v>13</v>
      </c>
      <c r="B1388" t="s">
        <v>14</v>
      </c>
      <c r="C1388">
        <v>19</v>
      </c>
      <c r="D1388">
        <v>3</v>
      </c>
      <c r="E1388" t="b">
        <v>0</v>
      </c>
      <c r="F1388">
        <v>3.0000000000000001E-3</v>
      </c>
      <c r="G1388">
        <v>16</v>
      </c>
      <c r="H1388">
        <v>16</v>
      </c>
      <c r="I1388">
        <v>49</v>
      </c>
      <c r="J1388">
        <v>32</v>
      </c>
      <c r="K1388">
        <v>0</v>
      </c>
      <c r="L1388">
        <v>1</v>
      </c>
      <c r="M1388">
        <f t="shared" si="2838"/>
        <v>0</v>
      </c>
      <c r="N1388" t="b">
        <f t="shared" ref="N1388" si="2921">AND(MIN($F1388,$F1389,$F1390)=$F1388,MAX($H1388,$H1389,$H1390)=$H1388)</f>
        <v>1</v>
      </c>
      <c r="O1388" t="b">
        <f t="shared" ref="O1388" si="2922">AND(N1388,NOT(N1389),NOT(N1390))</f>
        <v>0</v>
      </c>
    </row>
    <row r="1389" spans="1:15" x14ac:dyDescent="0.25">
      <c r="A1389" t="s">
        <v>15</v>
      </c>
      <c r="B1389" t="s">
        <v>14</v>
      </c>
      <c r="C1389">
        <v>19</v>
      </c>
      <c r="D1389">
        <v>3</v>
      </c>
      <c r="E1389" t="b">
        <v>0</v>
      </c>
      <c r="F1389">
        <v>3.0000000000000001E-3</v>
      </c>
      <c r="G1389">
        <v>16</v>
      </c>
      <c r="H1389">
        <v>16</v>
      </c>
      <c r="I1389">
        <v>32</v>
      </c>
      <c r="J1389">
        <v>32</v>
      </c>
      <c r="K1389">
        <v>0</v>
      </c>
      <c r="L1389">
        <v>1</v>
      </c>
      <c r="M1389">
        <f t="shared" si="2838"/>
        <v>0</v>
      </c>
      <c r="N1389" t="b">
        <f t="shared" ref="N1389" si="2923">AND(MIN($F1388,$F1389,$F1390)=$F1389,MAX($H1388,$H1389,$H1390)=$H1389)</f>
        <v>1</v>
      </c>
      <c r="O1389" t="b">
        <f t="shared" ref="O1389" si="2924">AND(NOT(N1388),N1389,NOT(N1390))</f>
        <v>0</v>
      </c>
    </row>
    <row r="1390" spans="1:15" x14ac:dyDescent="0.25">
      <c r="A1390" t="s">
        <v>19</v>
      </c>
      <c r="B1390" t="s">
        <v>14</v>
      </c>
      <c r="C1390">
        <v>19</v>
      </c>
      <c r="D1390">
        <v>3</v>
      </c>
      <c r="E1390" t="b">
        <v>0</v>
      </c>
      <c r="F1390">
        <v>4.0000000000000001E-3</v>
      </c>
      <c r="G1390">
        <v>16</v>
      </c>
      <c r="H1390">
        <v>16</v>
      </c>
      <c r="I1390">
        <v>49</v>
      </c>
      <c r="J1390">
        <v>32</v>
      </c>
      <c r="K1390">
        <v>0</v>
      </c>
      <c r="L1390">
        <v>1</v>
      </c>
      <c r="M1390">
        <f t="shared" si="2838"/>
        <v>0</v>
      </c>
      <c r="N1390" t="b">
        <f t="shared" ref="N1390" si="2925">AND(MIN($F1388,$F1389,$F1390)=$F1390,MAX($H1388,$H1389,$H1390)=$H1390)</f>
        <v>0</v>
      </c>
      <c r="O1390" t="b">
        <f t="shared" ref="O1390" si="2926">AND(NOT(N1388),NOT(N1389),N1390)</f>
        <v>0</v>
      </c>
    </row>
    <row r="1391" spans="1:15" x14ac:dyDescent="0.25">
      <c r="A1391" t="s">
        <v>13</v>
      </c>
      <c r="B1391" t="s">
        <v>14</v>
      </c>
      <c r="C1391">
        <v>19</v>
      </c>
      <c r="D1391">
        <v>40</v>
      </c>
      <c r="E1391" t="b">
        <v>0</v>
      </c>
      <c r="F1391">
        <v>6.0000000000000001E-3</v>
      </c>
      <c r="G1391">
        <v>16</v>
      </c>
      <c r="H1391">
        <v>16</v>
      </c>
      <c r="I1391">
        <v>65</v>
      </c>
      <c r="J1391">
        <v>35</v>
      </c>
      <c r="K1391">
        <v>0</v>
      </c>
      <c r="L1391">
        <v>11</v>
      </c>
      <c r="M1391">
        <f t="shared" si="2838"/>
        <v>0</v>
      </c>
      <c r="N1391" t="b">
        <f t="shared" ref="N1391" si="2927">AND(MIN($F1391,$F1392,$F1393)=$F1391,MAX($H1391,$H1392,$H1393)=$H1391)</f>
        <v>0</v>
      </c>
      <c r="O1391" t="b">
        <f t="shared" ref="O1391" si="2928">AND(N1391,NOT(N1392),NOT(N1393))</f>
        <v>0</v>
      </c>
    </row>
    <row r="1392" spans="1:15" x14ac:dyDescent="0.25">
      <c r="A1392" t="s">
        <v>15</v>
      </c>
      <c r="B1392" t="s">
        <v>14</v>
      </c>
      <c r="C1392">
        <v>19</v>
      </c>
      <c r="D1392">
        <v>40</v>
      </c>
      <c r="E1392" t="b">
        <v>0</v>
      </c>
      <c r="F1392">
        <v>5.0000000000000001E-3</v>
      </c>
      <c r="G1392">
        <v>16</v>
      </c>
      <c r="H1392">
        <v>16</v>
      </c>
      <c r="I1392">
        <v>36</v>
      </c>
      <c r="J1392">
        <v>35</v>
      </c>
      <c r="K1392">
        <v>0</v>
      </c>
      <c r="L1392">
        <v>11</v>
      </c>
      <c r="M1392">
        <f t="shared" si="2838"/>
        <v>0</v>
      </c>
      <c r="N1392" t="b">
        <f t="shared" ref="N1392" si="2929">AND(MIN($F1391,$F1392,$F1393)=$F1392,MAX($H1391,$H1392,$H1393)=$H1392)</f>
        <v>0</v>
      </c>
      <c r="O1392" t="b">
        <f t="shared" ref="O1392" si="2930">AND(NOT(N1391),N1392,NOT(N1393))</f>
        <v>0</v>
      </c>
    </row>
    <row r="1393" spans="1:15" x14ac:dyDescent="0.25">
      <c r="A1393" t="s">
        <v>19</v>
      </c>
      <c r="B1393" t="s">
        <v>14</v>
      </c>
      <c r="C1393">
        <v>19</v>
      </c>
      <c r="D1393">
        <v>40</v>
      </c>
      <c r="E1393" t="b">
        <v>0</v>
      </c>
      <c r="F1393">
        <v>4.0000000000000001E-3</v>
      </c>
      <c r="G1393">
        <v>16</v>
      </c>
      <c r="H1393">
        <v>16</v>
      </c>
      <c r="I1393">
        <v>65</v>
      </c>
      <c r="J1393">
        <v>35</v>
      </c>
      <c r="K1393">
        <v>0</v>
      </c>
      <c r="L1393">
        <v>11</v>
      </c>
      <c r="M1393">
        <f t="shared" si="2838"/>
        <v>0</v>
      </c>
      <c r="N1393" t="b">
        <f t="shared" ref="N1393" si="2931">AND(MIN($F1391,$F1392,$F1393)=$F1393,MAX($H1391,$H1392,$H1393)=$H1393)</f>
        <v>1</v>
      </c>
      <c r="O1393" t="b">
        <f t="shared" ref="O1393" si="2932">AND(NOT(N1391),NOT(N1392),N1393)</f>
        <v>1</v>
      </c>
    </row>
    <row r="1394" spans="1:15" x14ac:dyDescent="0.25">
      <c r="A1394" t="s">
        <v>13</v>
      </c>
      <c r="B1394" t="s">
        <v>14</v>
      </c>
      <c r="C1394">
        <v>19</v>
      </c>
      <c r="D1394">
        <v>41</v>
      </c>
      <c r="E1394" t="b">
        <v>0</v>
      </c>
      <c r="F1394">
        <v>5.0000000000000001E-3</v>
      </c>
      <c r="G1394">
        <v>16</v>
      </c>
      <c r="H1394">
        <v>16</v>
      </c>
      <c r="I1394">
        <v>72</v>
      </c>
      <c r="J1394">
        <v>35</v>
      </c>
      <c r="K1394">
        <v>0</v>
      </c>
      <c r="L1394">
        <v>9</v>
      </c>
      <c r="M1394">
        <f t="shared" si="2838"/>
        <v>0</v>
      </c>
      <c r="N1394" t="b">
        <f t="shared" ref="N1394" si="2933">AND(MIN($F1394,$F1395,$F1396)=$F1394,MAX($H1394,$H1395,$H1396)=$H1394)</f>
        <v>0</v>
      </c>
      <c r="O1394" t="b">
        <f t="shared" ref="O1394" si="2934">AND(N1394,NOT(N1395),NOT(N1396))</f>
        <v>0</v>
      </c>
    </row>
    <row r="1395" spans="1:15" x14ac:dyDescent="0.25">
      <c r="A1395" t="s">
        <v>15</v>
      </c>
      <c r="B1395" t="s">
        <v>14</v>
      </c>
      <c r="C1395">
        <v>19</v>
      </c>
      <c r="D1395">
        <v>41</v>
      </c>
      <c r="E1395" t="b">
        <v>0</v>
      </c>
      <c r="F1395">
        <v>3.0000000000000001E-3</v>
      </c>
      <c r="G1395">
        <v>16</v>
      </c>
      <c r="H1395">
        <v>16</v>
      </c>
      <c r="I1395">
        <v>36</v>
      </c>
      <c r="J1395">
        <v>35</v>
      </c>
      <c r="K1395">
        <v>0</v>
      </c>
      <c r="L1395">
        <v>9</v>
      </c>
      <c r="M1395">
        <f t="shared" si="2838"/>
        <v>0</v>
      </c>
      <c r="N1395" t="b">
        <f t="shared" ref="N1395" si="2935">AND(MIN($F1394,$F1395,$F1396)=$F1395,MAX($H1394,$H1395,$H1396)=$H1395)</f>
        <v>1</v>
      </c>
      <c r="O1395" t="b">
        <f t="shared" ref="O1395" si="2936">AND(NOT(N1394),N1395,NOT(N1396))</f>
        <v>1</v>
      </c>
    </row>
    <row r="1396" spans="1:15" x14ac:dyDescent="0.25">
      <c r="A1396" t="s">
        <v>19</v>
      </c>
      <c r="B1396" t="s">
        <v>14</v>
      </c>
      <c r="C1396">
        <v>19</v>
      </c>
      <c r="D1396">
        <v>41</v>
      </c>
      <c r="E1396" t="b">
        <v>0</v>
      </c>
      <c r="F1396">
        <v>5.0000000000000001E-3</v>
      </c>
      <c r="G1396">
        <v>16</v>
      </c>
      <c r="H1396">
        <v>16</v>
      </c>
      <c r="I1396">
        <v>72</v>
      </c>
      <c r="J1396">
        <v>35</v>
      </c>
      <c r="K1396">
        <v>0</v>
      </c>
      <c r="L1396">
        <v>9</v>
      </c>
      <c r="M1396">
        <f t="shared" si="2838"/>
        <v>0</v>
      </c>
      <c r="N1396" t="b">
        <f t="shared" ref="N1396" si="2937">AND(MIN($F1394,$F1395,$F1396)=$F1396,MAX($H1394,$H1395,$H1396)=$H1396)</f>
        <v>0</v>
      </c>
      <c r="O1396" t="b">
        <f t="shared" ref="O1396" si="2938">AND(NOT(N1394),NOT(N1395),N1396)</f>
        <v>0</v>
      </c>
    </row>
    <row r="1397" spans="1:15" x14ac:dyDescent="0.25">
      <c r="A1397" t="s">
        <v>13</v>
      </c>
      <c r="B1397" t="s">
        <v>14</v>
      </c>
      <c r="C1397">
        <v>19</v>
      </c>
      <c r="D1397">
        <v>42</v>
      </c>
      <c r="E1397" t="b">
        <v>0</v>
      </c>
      <c r="F1397">
        <v>5.0000000000000001E-3</v>
      </c>
      <c r="G1397">
        <v>16</v>
      </c>
      <c r="H1397">
        <v>16</v>
      </c>
      <c r="I1397">
        <v>69</v>
      </c>
      <c r="J1397">
        <v>35</v>
      </c>
      <c r="K1397">
        <v>0</v>
      </c>
      <c r="L1397">
        <v>11</v>
      </c>
      <c r="M1397">
        <f t="shared" si="2838"/>
        <v>0</v>
      </c>
      <c r="N1397" t="b">
        <f t="shared" ref="N1397" si="2939">AND(MIN($F1397,$F1398,$F1399)=$F1397,MAX($H1397,$H1398,$H1399)=$H1397)</f>
        <v>0</v>
      </c>
      <c r="O1397" t="b">
        <f t="shared" ref="O1397" si="2940">AND(N1397,NOT(N1398),NOT(N1399))</f>
        <v>0</v>
      </c>
    </row>
    <row r="1398" spans="1:15" x14ac:dyDescent="0.25">
      <c r="A1398" t="s">
        <v>15</v>
      </c>
      <c r="B1398" t="s">
        <v>14</v>
      </c>
      <c r="C1398">
        <v>19</v>
      </c>
      <c r="D1398">
        <v>42</v>
      </c>
      <c r="E1398" t="b">
        <v>0</v>
      </c>
      <c r="F1398">
        <v>3.0000000000000001E-3</v>
      </c>
      <c r="G1398">
        <v>16</v>
      </c>
      <c r="H1398">
        <v>16</v>
      </c>
      <c r="I1398">
        <v>36</v>
      </c>
      <c r="J1398">
        <v>35</v>
      </c>
      <c r="K1398">
        <v>0</v>
      </c>
      <c r="L1398">
        <v>11</v>
      </c>
      <c r="M1398">
        <f t="shared" si="2838"/>
        <v>0</v>
      </c>
      <c r="N1398" t="b">
        <f t="shared" ref="N1398" si="2941">AND(MIN($F1397,$F1398,$F1399)=$F1398,MAX($H1397,$H1398,$H1399)=$H1398)</f>
        <v>1</v>
      </c>
      <c r="O1398" t="b">
        <f t="shared" ref="O1398" si="2942">AND(NOT(N1397),N1398,NOT(N1399))</f>
        <v>1</v>
      </c>
    </row>
    <row r="1399" spans="1:15" x14ac:dyDescent="0.25">
      <c r="A1399" t="s">
        <v>19</v>
      </c>
      <c r="B1399" t="s">
        <v>14</v>
      </c>
      <c r="C1399">
        <v>19</v>
      </c>
      <c r="D1399">
        <v>42</v>
      </c>
      <c r="E1399" t="b">
        <v>0</v>
      </c>
      <c r="F1399">
        <v>6.0000000000000001E-3</v>
      </c>
      <c r="G1399">
        <v>16</v>
      </c>
      <c r="H1399">
        <v>16</v>
      </c>
      <c r="I1399">
        <v>69</v>
      </c>
      <c r="J1399">
        <v>35</v>
      </c>
      <c r="K1399">
        <v>0</v>
      </c>
      <c r="L1399">
        <v>11</v>
      </c>
      <c r="M1399">
        <f t="shared" si="2838"/>
        <v>0</v>
      </c>
      <c r="N1399" t="b">
        <f t="shared" ref="N1399" si="2943">AND(MIN($F1397,$F1398,$F1399)=$F1399,MAX($H1397,$H1398,$H1399)=$H1399)</f>
        <v>0</v>
      </c>
      <c r="O1399" t="b">
        <f t="shared" ref="O1399" si="2944">AND(NOT(N1397),NOT(N1398),N1399)</f>
        <v>0</v>
      </c>
    </row>
    <row r="1400" spans="1:15" x14ac:dyDescent="0.25">
      <c r="A1400" t="s">
        <v>13</v>
      </c>
      <c r="B1400" t="s">
        <v>14</v>
      </c>
      <c r="C1400">
        <v>19</v>
      </c>
      <c r="D1400">
        <v>43</v>
      </c>
      <c r="E1400" t="b">
        <v>0</v>
      </c>
      <c r="F1400">
        <v>4.0000000000000001E-3</v>
      </c>
      <c r="G1400">
        <v>16</v>
      </c>
      <c r="H1400">
        <v>16</v>
      </c>
      <c r="I1400">
        <v>64</v>
      </c>
      <c r="J1400">
        <v>35</v>
      </c>
      <c r="K1400">
        <v>0</v>
      </c>
      <c r="L1400">
        <v>11</v>
      </c>
      <c r="M1400">
        <f t="shared" si="2838"/>
        <v>0</v>
      </c>
      <c r="N1400" t="b">
        <f t="shared" ref="N1400" si="2945">AND(MIN($F1400,$F1401,$F1402)=$F1400,MAX($H1400,$H1401,$H1402)=$H1400)</f>
        <v>1</v>
      </c>
      <c r="O1400" t="b">
        <f t="shared" ref="O1400" si="2946">AND(N1400,NOT(N1401),NOT(N1402))</f>
        <v>1</v>
      </c>
    </row>
    <row r="1401" spans="1:15" x14ac:dyDescent="0.25">
      <c r="A1401" t="s">
        <v>15</v>
      </c>
      <c r="B1401" t="s">
        <v>14</v>
      </c>
      <c r="C1401">
        <v>19</v>
      </c>
      <c r="D1401">
        <v>43</v>
      </c>
      <c r="E1401" t="b">
        <v>0</v>
      </c>
      <c r="F1401">
        <v>6.0000000000000001E-3</v>
      </c>
      <c r="G1401">
        <v>16</v>
      </c>
      <c r="H1401">
        <v>16</v>
      </c>
      <c r="I1401">
        <v>36</v>
      </c>
      <c r="J1401">
        <v>35</v>
      </c>
      <c r="K1401">
        <v>0</v>
      </c>
      <c r="L1401">
        <v>11</v>
      </c>
      <c r="M1401">
        <f t="shared" si="2838"/>
        <v>0</v>
      </c>
      <c r="N1401" t="b">
        <f t="shared" ref="N1401" si="2947">AND(MIN($F1400,$F1401,$F1402)=$F1401,MAX($H1400,$H1401,$H1402)=$H1401)</f>
        <v>0</v>
      </c>
      <c r="O1401" t="b">
        <f t="shared" ref="O1401" si="2948">AND(NOT(N1400),N1401,NOT(N1402))</f>
        <v>0</v>
      </c>
    </row>
    <row r="1402" spans="1:15" x14ac:dyDescent="0.25">
      <c r="A1402" t="s">
        <v>19</v>
      </c>
      <c r="B1402" t="s">
        <v>14</v>
      </c>
      <c r="C1402">
        <v>19</v>
      </c>
      <c r="D1402">
        <v>43</v>
      </c>
      <c r="E1402" t="b">
        <v>0</v>
      </c>
      <c r="F1402">
        <v>5.0000000000000001E-3</v>
      </c>
      <c r="G1402">
        <v>16</v>
      </c>
      <c r="H1402">
        <v>16</v>
      </c>
      <c r="I1402">
        <v>64</v>
      </c>
      <c r="J1402">
        <v>35</v>
      </c>
      <c r="K1402">
        <v>0</v>
      </c>
      <c r="L1402">
        <v>11</v>
      </c>
      <c r="M1402">
        <f t="shared" si="2838"/>
        <v>0</v>
      </c>
      <c r="N1402" t="b">
        <f t="shared" ref="N1402" si="2949">AND(MIN($F1400,$F1401,$F1402)=$F1402,MAX($H1400,$H1401,$H1402)=$H1402)</f>
        <v>0</v>
      </c>
      <c r="O1402" t="b">
        <f t="shared" ref="O1402" si="2950">AND(NOT(N1400),NOT(N1401),N1402)</f>
        <v>0</v>
      </c>
    </row>
    <row r="1403" spans="1:15" x14ac:dyDescent="0.25">
      <c r="A1403" t="s">
        <v>13</v>
      </c>
      <c r="B1403" t="s">
        <v>14</v>
      </c>
      <c r="C1403">
        <v>19</v>
      </c>
      <c r="D1403">
        <v>44</v>
      </c>
      <c r="E1403" t="b">
        <v>0</v>
      </c>
      <c r="F1403">
        <v>5.0000000000000001E-3</v>
      </c>
      <c r="G1403">
        <v>16</v>
      </c>
      <c r="H1403">
        <v>16</v>
      </c>
      <c r="I1403">
        <v>64</v>
      </c>
      <c r="J1403">
        <v>35</v>
      </c>
      <c r="K1403">
        <v>0</v>
      </c>
      <c r="L1403">
        <v>11</v>
      </c>
      <c r="M1403">
        <f t="shared" si="2838"/>
        <v>0</v>
      </c>
      <c r="N1403" t="b">
        <f t="shared" ref="N1403" si="2951">AND(MIN($F1403,$F1404,$F1405)=$F1403,MAX($H1403,$H1404,$H1405)=$H1403)</f>
        <v>0</v>
      </c>
      <c r="O1403" t="b">
        <f t="shared" ref="O1403" si="2952">AND(N1403,NOT(N1404),NOT(N1405))</f>
        <v>0</v>
      </c>
    </row>
    <row r="1404" spans="1:15" x14ac:dyDescent="0.25">
      <c r="A1404" t="s">
        <v>15</v>
      </c>
      <c r="B1404" t="s">
        <v>14</v>
      </c>
      <c r="C1404">
        <v>19</v>
      </c>
      <c r="D1404">
        <v>44</v>
      </c>
      <c r="E1404" t="b">
        <v>0</v>
      </c>
      <c r="F1404">
        <v>3.0000000000000001E-3</v>
      </c>
      <c r="G1404">
        <v>16</v>
      </c>
      <c r="H1404">
        <v>16</v>
      </c>
      <c r="I1404">
        <v>36</v>
      </c>
      <c r="J1404">
        <v>35</v>
      </c>
      <c r="K1404">
        <v>0</v>
      </c>
      <c r="L1404">
        <v>11</v>
      </c>
      <c r="M1404">
        <f t="shared" si="2838"/>
        <v>0</v>
      </c>
      <c r="N1404" t="b">
        <f t="shared" ref="N1404" si="2953">AND(MIN($F1403,$F1404,$F1405)=$F1404,MAX($H1403,$H1404,$H1405)=$H1404)</f>
        <v>1</v>
      </c>
      <c r="O1404" t="b">
        <f t="shared" ref="O1404" si="2954">AND(NOT(N1403),N1404,NOT(N1405))</f>
        <v>1</v>
      </c>
    </row>
    <row r="1405" spans="1:15" x14ac:dyDescent="0.25">
      <c r="A1405" t="s">
        <v>19</v>
      </c>
      <c r="B1405" t="s">
        <v>14</v>
      </c>
      <c r="C1405">
        <v>19</v>
      </c>
      <c r="D1405">
        <v>44</v>
      </c>
      <c r="E1405" t="b">
        <v>0</v>
      </c>
      <c r="F1405">
        <v>4.0000000000000001E-3</v>
      </c>
      <c r="G1405">
        <v>16</v>
      </c>
      <c r="H1405">
        <v>16</v>
      </c>
      <c r="I1405">
        <v>64</v>
      </c>
      <c r="J1405">
        <v>35</v>
      </c>
      <c r="K1405">
        <v>0</v>
      </c>
      <c r="L1405">
        <v>11</v>
      </c>
      <c r="M1405">
        <f t="shared" si="2838"/>
        <v>0</v>
      </c>
      <c r="N1405" t="b">
        <f t="shared" ref="N1405" si="2955">AND(MIN($F1403,$F1404,$F1405)=$F1405,MAX($H1403,$H1404,$H1405)=$H1405)</f>
        <v>0</v>
      </c>
      <c r="O1405" t="b">
        <f t="shared" ref="O1405" si="2956">AND(NOT(N1403),NOT(N1404),N1405)</f>
        <v>0</v>
      </c>
    </row>
    <row r="1406" spans="1:15" x14ac:dyDescent="0.25">
      <c r="A1406" t="s">
        <v>13</v>
      </c>
      <c r="B1406" t="s">
        <v>14</v>
      </c>
      <c r="C1406">
        <v>19</v>
      </c>
      <c r="D1406">
        <v>45</v>
      </c>
      <c r="E1406" t="b">
        <v>0</v>
      </c>
      <c r="F1406">
        <v>4.0000000000000001E-3</v>
      </c>
      <c r="G1406">
        <v>16</v>
      </c>
      <c r="H1406">
        <v>16</v>
      </c>
      <c r="I1406">
        <v>64</v>
      </c>
      <c r="J1406">
        <v>35</v>
      </c>
      <c r="K1406">
        <v>0</v>
      </c>
      <c r="L1406">
        <v>11</v>
      </c>
      <c r="M1406">
        <f t="shared" si="2838"/>
        <v>0</v>
      </c>
      <c r="N1406" t="b">
        <f t="shared" ref="N1406" si="2957">AND(MIN($F1406,$F1407,$F1408)=$F1406,MAX($H1406,$H1407,$H1408)=$H1406)</f>
        <v>0</v>
      </c>
      <c r="O1406" t="b">
        <f t="shared" ref="O1406" si="2958">AND(N1406,NOT(N1407),NOT(N1408))</f>
        <v>0</v>
      </c>
    </row>
    <row r="1407" spans="1:15" x14ac:dyDescent="0.25">
      <c r="A1407" t="s">
        <v>15</v>
      </c>
      <c r="B1407" t="s">
        <v>14</v>
      </c>
      <c r="C1407">
        <v>19</v>
      </c>
      <c r="D1407">
        <v>45</v>
      </c>
      <c r="E1407" t="b">
        <v>0</v>
      </c>
      <c r="F1407">
        <v>3.0000000000000001E-3</v>
      </c>
      <c r="G1407">
        <v>16</v>
      </c>
      <c r="H1407">
        <v>16</v>
      </c>
      <c r="I1407">
        <v>36</v>
      </c>
      <c r="J1407">
        <v>35</v>
      </c>
      <c r="K1407">
        <v>0</v>
      </c>
      <c r="L1407">
        <v>11</v>
      </c>
      <c r="M1407">
        <f t="shared" si="2838"/>
        <v>0</v>
      </c>
      <c r="N1407" t="b">
        <f t="shared" ref="N1407" si="2959">AND(MIN($F1406,$F1407,$F1408)=$F1407,MAX($H1406,$H1407,$H1408)=$H1407)</f>
        <v>1</v>
      </c>
      <c r="O1407" t="b">
        <f t="shared" ref="O1407" si="2960">AND(NOT(N1406),N1407,NOT(N1408))</f>
        <v>1</v>
      </c>
    </row>
    <row r="1408" spans="1:15" x14ac:dyDescent="0.25">
      <c r="A1408" t="s">
        <v>19</v>
      </c>
      <c r="B1408" t="s">
        <v>14</v>
      </c>
      <c r="C1408">
        <v>19</v>
      </c>
      <c r="D1408">
        <v>45</v>
      </c>
      <c r="E1408" t="b">
        <v>0</v>
      </c>
      <c r="F1408">
        <v>4.0000000000000001E-3</v>
      </c>
      <c r="G1408">
        <v>16</v>
      </c>
      <c r="H1408">
        <v>16</v>
      </c>
      <c r="I1408">
        <v>64</v>
      </c>
      <c r="J1408">
        <v>35</v>
      </c>
      <c r="K1408">
        <v>0</v>
      </c>
      <c r="L1408">
        <v>11</v>
      </c>
      <c r="M1408">
        <f t="shared" si="2838"/>
        <v>0</v>
      </c>
      <c r="N1408" t="b">
        <f t="shared" ref="N1408" si="2961">AND(MIN($F1406,$F1407,$F1408)=$F1408,MAX($H1406,$H1407,$H1408)=$H1408)</f>
        <v>0</v>
      </c>
      <c r="O1408" t="b">
        <f t="shared" ref="O1408" si="2962">AND(NOT(N1406),NOT(N1407),N1408)</f>
        <v>0</v>
      </c>
    </row>
    <row r="1409" spans="1:15" x14ac:dyDescent="0.25">
      <c r="A1409" t="s">
        <v>13</v>
      </c>
      <c r="B1409" t="s">
        <v>14</v>
      </c>
      <c r="C1409">
        <v>19</v>
      </c>
      <c r="D1409">
        <v>46</v>
      </c>
      <c r="E1409" t="b">
        <v>0</v>
      </c>
      <c r="F1409">
        <v>7.0000000000000001E-3</v>
      </c>
      <c r="G1409">
        <v>16</v>
      </c>
      <c r="H1409">
        <v>16</v>
      </c>
      <c r="I1409">
        <v>71</v>
      </c>
      <c r="J1409">
        <v>35</v>
      </c>
      <c r="K1409">
        <v>0</v>
      </c>
      <c r="L1409">
        <v>11</v>
      </c>
      <c r="M1409">
        <f t="shared" si="2838"/>
        <v>0</v>
      </c>
      <c r="N1409" t="b">
        <f t="shared" ref="N1409" si="2963">AND(MIN($F1409,$F1410,$F1411)=$F1409,MAX($H1409,$H1410,$H1411)=$H1409)</f>
        <v>0</v>
      </c>
      <c r="O1409" t="b">
        <f t="shared" ref="O1409" si="2964">AND(N1409,NOT(N1410),NOT(N1411))</f>
        <v>0</v>
      </c>
    </row>
    <row r="1410" spans="1:15" x14ac:dyDescent="0.25">
      <c r="A1410" t="s">
        <v>15</v>
      </c>
      <c r="B1410" t="s">
        <v>14</v>
      </c>
      <c r="C1410">
        <v>19</v>
      </c>
      <c r="D1410">
        <v>46</v>
      </c>
      <c r="E1410" t="b">
        <v>0</v>
      </c>
      <c r="F1410">
        <v>4.0000000000000001E-3</v>
      </c>
      <c r="G1410">
        <v>16</v>
      </c>
      <c r="H1410">
        <v>16</v>
      </c>
      <c r="I1410">
        <v>36</v>
      </c>
      <c r="J1410">
        <v>35</v>
      </c>
      <c r="K1410">
        <v>0</v>
      </c>
      <c r="L1410">
        <v>11</v>
      </c>
      <c r="M1410">
        <f t="shared" si="2838"/>
        <v>0</v>
      </c>
      <c r="N1410" t="b">
        <f t="shared" ref="N1410" si="2965">AND(MIN($F1409,$F1410,$F1411)=$F1410,MAX($H1409,$H1410,$H1411)=$H1410)</f>
        <v>1</v>
      </c>
      <c r="O1410" t="b">
        <f t="shared" ref="O1410" si="2966">AND(NOT(N1409),N1410,NOT(N1411))</f>
        <v>0</v>
      </c>
    </row>
    <row r="1411" spans="1:15" x14ac:dyDescent="0.25">
      <c r="A1411" t="s">
        <v>19</v>
      </c>
      <c r="B1411" t="s">
        <v>14</v>
      </c>
      <c r="C1411">
        <v>19</v>
      </c>
      <c r="D1411">
        <v>46</v>
      </c>
      <c r="E1411" t="b">
        <v>0</v>
      </c>
      <c r="F1411">
        <v>4.0000000000000001E-3</v>
      </c>
      <c r="G1411">
        <v>16</v>
      </c>
      <c r="H1411">
        <v>16</v>
      </c>
      <c r="I1411">
        <v>71</v>
      </c>
      <c r="J1411">
        <v>35</v>
      </c>
      <c r="K1411">
        <v>0</v>
      </c>
      <c r="L1411">
        <v>11</v>
      </c>
      <c r="M1411">
        <f t="shared" ref="M1411:M1474" si="2967">G1411-H1411</f>
        <v>0</v>
      </c>
      <c r="N1411" t="b">
        <f t="shared" ref="N1411" si="2968">AND(MIN($F1409,$F1410,$F1411)=$F1411,MAX($H1409,$H1410,$H1411)=$H1411)</f>
        <v>1</v>
      </c>
      <c r="O1411" t="b">
        <f t="shared" ref="O1411" si="2969">AND(NOT(N1409),NOT(N1410),N1411)</f>
        <v>0</v>
      </c>
    </row>
    <row r="1412" spans="1:15" x14ac:dyDescent="0.25">
      <c r="A1412" t="s">
        <v>13</v>
      </c>
      <c r="B1412" t="s">
        <v>14</v>
      </c>
      <c r="C1412">
        <v>19</v>
      </c>
      <c r="D1412">
        <v>47</v>
      </c>
      <c r="E1412" t="b">
        <v>0</v>
      </c>
      <c r="F1412">
        <v>5.0000000000000001E-3</v>
      </c>
      <c r="G1412">
        <v>16</v>
      </c>
      <c r="H1412">
        <v>16</v>
      </c>
      <c r="I1412">
        <v>64</v>
      </c>
      <c r="J1412">
        <v>35</v>
      </c>
      <c r="K1412">
        <v>0</v>
      </c>
      <c r="L1412">
        <v>11</v>
      </c>
      <c r="M1412">
        <f t="shared" si="2967"/>
        <v>0</v>
      </c>
      <c r="N1412" t="b">
        <f t="shared" ref="N1412" si="2970">AND(MIN($F1412,$F1413,$F1414)=$F1412,MAX($H1412,$H1413,$H1414)=$H1412)</f>
        <v>0</v>
      </c>
      <c r="O1412" t="b">
        <f t="shared" ref="O1412" si="2971">AND(N1412,NOT(N1413),NOT(N1414))</f>
        <v>0</v>
      </c>
    </row>
    <row r="1413" spans="1:15" x14ac:dyDescent="0.25">
      <c r="A1413" t="s">
        <v>15</v>
      </c>
      <c r="B1413" t="s">
        <v>14</v>
      </c>
      <c r="C1413">
        <v>19</v>
      </c>
      <c r="D1413">
        <v>47</v>
      </c>
      <c r="E1413" t="b">
        <v>0</v>
      </c>
      <c r="F1413">
        <v>6.0000000000000001E-3</v>
      </c>
      <c r="G1413">
        <v>16</v>
      </c>
      <c r="H1413">
        <v>16</v>
      </c>
      <c r="I1413">
        <v>36</v>
      </c>
      <c r="J1413">
        <v>35</v>
      </c>
      <c r="K1413">
        <v>0</v>
      </c>
      <c r="L1413">
        <v>11</v>
      </c>
      <c r="M1413">
        <f t="shared" si="2967"/>
        <v>0</v>
      </c>
      <c r="N1413" t="b">
        <f t="shared" ref="N1413" si="2972">AND(MIN($F1412,$F1413,$F1414)=$F1413,MAX($H1412,$H1413,$H1414)=$H1413)</f>
        <v>0</v>
      </c>
      <c r="O1413" t="b">
        <f t="shared" ref="O1413" si="2973">AND(NOT(N1412),N1413,NOT(N1414))</f>
        <v>0</v>
      </c>
    </row>
    <row r="1414" spans="1:15" x14ac:dyDescent="0.25">
      <c r="A1414" t="s">
        <v>19</v>
      </c>
      <c r="B1414" t="s">
        <v>14</v>
      </c>
      <c r="C1414">
        <v>19</v>
      </c>
      <c r="D1414">
        <v>47</v>
      </c>
      <c r="E1414" t="b">
        <v>0</v>
      </c>
      <c r="F1414">
        <v>4.0000000000000001E-3</v>
      </c>
      <c r="G1414">
        <v>16</v>
      </c>
      <c r="H1414">
        <v>16</v>
      </c>
      <c r="I1414">
        <v>64</v>
      </c>
      <c r="J1414">
        <v>35</v>
      </c>
      <c r="K1414">
        <v>0</v>
      </c>
      <c r="L1414">
        <v>11</v>
      </c>
      <c r="M1414">
        <f t="shared" si="2967"/>
        <v>0</v>
      </c>
      <c r="N1414" t="b">
        <f t="shared" ref="N1414" si="2974">AND(MIN($F1412,$F1413,$F1414)=$F1414,MAX($H1412,$H1413,$H1414)=$H1414)</f>
        <v>1</v>
      </c>
      <c r="O1414" t="b">
        <f t="shared" ref="O1414" si="2975">AND(NOT(N1412),NOT(N1413),N1414)</f>
        <v>1</v>
      </c>
    </row>
    <row r="1415" spans="1:15" x14ac:dyDescent="0.25">
      <c r="A1415" t="s">
        <v>13</v>
      </c>
      <c r="B1415" t="s">
        <v>14</v>
      </c>
      <c r="C1415">
        <v>19</v>
      </c>
      <c r="D1415">
        <v>48</v>
      </c>
      <c r="E1415" t="b">
        <v>0</v>
      </c>
      <c r="F1415">
        <v>5.0000000000000001E-3</v>
      </c>
      <c r="G1415">
        <v>16</v>
      </c>
      <c r="H1415">
        <v>16</v>
      </c>
      <c r="I1415">
        <v>69</v>
      </c>
      <c r="J1415">
        <v>37</v>
      </c>
      <c r="K1415">
        <v>1</v>
      </c>
      <c r="L1415">
        <v>12</v>
      </c>
      <c r="M1415">
        <f t="shared" si="2967"/>
        <v>0</v>
      </c>
      <c r="N1415" t="b">
        <f t="shared" ref="N1415" si="2976">AND(MIN($F1415,$F1416,$F1417)=$F1415,MAX($H1415,$H1416,$H1417)=$H1415)</f>
        <v>0</v>
      </c>
      <c r="O1415" t="b">
        <f t="shared" ref="O1415" si="2977">AND(N1415,NOT(N1416),NOT(N1417))</f>
        <v>0</v>
      </c>
    </row>
    <row r="1416" spans="1:15" x14ac:dyDescent="0.25">
      <c r="A1416" t="s">
        <v>15</v>
      </c>
      <c r="B1416" t="s">
        <v>14</v>
      </c>
      <c r="C1416">
        <v>19</v>
      </c>
      <c r="D1416">
        <v>48</v>
      </c>
      <c r="E1416" t="b">
        <v>0</v>
      </c>
      <c r="F1416">
        <v>4.0000000000000001E-3</v>
      </c>
      <c r="G1416">
        <v>16</v>
      </c>
      <c r="H1416">
        <v>16</v>
      </c>
      <c r="I1416">
        <v>39</v>
      </c>
      <c r="J1416">
        <v>37</v>
      </c>
      <c r="K1416">
        <v>1</v>
      </c>
      <c r="L1416">
        <v>12</v>
      </c>
      <c r="M1416">
        <f t="shared" si="2967"/>
        <v>0</v>
      </c>
      <c r="N1416" t="b">
        <f t="shared" ref="N1416" si="2978">AND(MIN($F1415,$F1416,$F1417)=$F1416,MAX($H1415,$H1416,$H1417)=$H1416)</f>
        <v>1</v>
      </c>
      <c r="O1416" t="b">
        <f t="shared" ref="O1416" si="2979">AND(NOT(N1415),N1416,NOT(N1417))</f>
        <v>1</v>
      </c>
    </row>
    <row r="1417" spans="1:15" x14ac:dyDescent="0.25">
      <c r="A1417" t="s">
        <v>19</v>
      </c>
      <c r="B1417" t="s">
        <v>14</v>
      </c>
      <c r="C1417">
        <v>19</v>
      </c>
      <c r="D1417">
        <v>48</v>
      </c>
      <c r="E1417" t="b">
        <v>0</v>
      </c>
      <c r="F1417">
        <v>5.0000000000000001E-3</v>
      </c>
      <c r="G1417">
        <v>16</v>
      </c>
      <c r="H1417">
        <v>16</v>
      </c>
      <c r="I1417">
        <v>69</v>
      </c>
      <c r="J1417">
        <v>37</v>
      </c>
      <c r="K1417">
        <v>1</v>
      </c>
      <c r="L1417">
        <v>12</v>
      </c>
      <c r="M1417">
        <f t="shared" si="2967"/>
        <v>0</v>
      </c>
      <c r="N1417" t="b">
        <f t="shared" ref="N1417" si="2980">AND(MIN($F1415,$F1416,$F1417)=$F1417,MAX($H1415,$H1416,$H1417)=$H1417)</f>
        <v>0</v>
      </c>
      <c r="O1417" t="b">
        <f t="shared" ref="O1417" si="2981">AND(NOT(N1415),NOT(N1416),N1417)</f>
        <v>0</v>
      </c>
    </row>
    <row r="1418" spans="1:15" x14ac:dyDescent="0.25">
      <c r="A1418" t="s">
        <v>13</v>
      </c>
      <c r="B1418" t="s">
        <v>14</v>
      </c>
      <c r="C1418">
        <v>19</v>
      </c>
      <c r="D1418">
        <v>49</v>
      </c>
      <c r="E1418" t="b">
        <v>0</v>
      </c>
      <c r="F1418">
        <v>4.0000000000000001E-3</v>
      </c>
      <c r="G1418">
        <v>16</v>
      </c>
      <c r="H1418">
        <v>16</v>
      </c>
      <c r="I1418">
        <v>69</v>
      </c>
      <c r="J1418">
        <v>35</v>
      </c>
      <c r="K1418">
        <v>0</v>
      </c>
      <c r="L1418">
        <v>11</v>
      </c>
      <c r="M1418">
        <f t="shared" si="2967"/>
        <v>0</v>
      </c>
      <c r="N1418" t="b">
        <f t="shared" ref="N1418" si="2982">AND(MIN($F1418,$F1419,$F1420)=$F1418,MAX($H1418,$H1419,$H1420)=$H1418)</f>
        <v>1</v>
      </c>
      <c r="O1418" t="b">
        <f t="shared" ref="O1418" si="2983">AND(N1418,NOT(N1419),NOT(N1420))</f>
        <v>1</v>
      </c>
    </row>
    <row r="1419" spans="1:15" x14ac:dyDescent="0.25">
      <c r="A1419" t="s">
        <v>15</v>
      </c>
      <c r="B1419" t="s">
        <v>14</v>
      </c>
      <c r="C1419">
        <v>19</v>
      </c>
      <c r="D1419">
        <v>49</v>
      </c>
      <c r="E1419" t="b">
        <v>0</v>
      </c>
      <c r="F1419">
        <v>5.0000000000000001E-3</v>
      </c>
      <c r="G1419">
        <v>16</v>
      </c>
      <c r="H1419">
        <v>16</v>
      </c>
      <c r="I1419">
        <v>36</v>
      </c>
      <c r="J1419">
        <v>35</v>
      </c>
      <c r="K1419">
        <v>0</v>
      </c>
      <c r="L1419">
        <v>11</v>
      </c>
      <c r="M1419">
        <f t="shared" si="2967"/>
        <v>0</v>
      </c>
      <c r="N1419" t="b">
        <f t="shared" ref="N1419" si="2984">AND(MIN($F1418,$F1419,$F1420)=$F1419,MAX($H1418,$H1419,$H1420)=$H1419)</f>
        <v>0</v>
      </c>
      <c r="O1419" t="b">
        <f t="shared" ref="O1419" si="2985">AND(NOT(N1418),N1419,NOT(N1420))</f>
        <v>0</v>
      </c>
    </row>
    <row r="1420" spans="1:15" x14ac:dyDescent="0.25">
      <c r="A1420" t="s">
        <v>19</v>
      </c>
      <c r="B1420" t="s">
        <v>14</v>
      </c>
      <c r="C1420">
        <v>19</v>
      </c>
      <c r="D1420">
        <v>49</v>
      </c>
      <c r="E1420" t="b">
        <v>0</v>
      </c>
      <c r="F1420">
        <v>5.0000000000000001E-3</v>
      </c>
      <c r="G1420">
        <v>16</v>
      </c>
      <c r="H1420">
        <v>16</v>
      </c>
      <c r="I1420">
        <v>69</v>
      </c>
      <c r="J1420">
        <v>35</v>
      </c>
      <c r="K1420">
        <v>0</v>
      </c>
      <c r="L1420">
        <v>11</v>
      </c>
      <c r="M1420">
        <f t="shared" si="2967"/>
        <v>0</v>
      </c>
      <c r="N1420" t="b">
        <f t="shared" ref="N1420" si="2986">AND(MIN($F1418,$F1419,$F1420)=$F1420,MAX($H1418,$H1419,$H1420)=$H1420)</f>
        <v>0</v>
      </c>
      <c r="O1420" t="b">
        <f t="shared" ref="O1420" si="2987">AND(NOT(N1418),NOT(N1419),N1420)</f>
        <v>0</v>
      </c>
    </row>
    <row r="1421" spans="1:15" x14ac:dyDescent="0.25">
      <c r="A1421" t="s">
        <v>13</v>
      </c>
      <c r="B1421" t="s">
        <v>14</v>
      </c>
      <c r="C1421">
        <v>19</v>
      </c>
      <c r="D1421">
        <v>4</v>
      </c>
      <c r="E1421" t="b">
        <v>0</v>
      </c>
      <c r="F1421">
        <v>5.5060000000000002</v>
      </c>
      <c r="G1421">
        <v>16</v>
      </c>
      <c r="H1421">
        <v>16</v>
      </c>
      <c r="I1421">
        <v>730166</v>
      </c>
      <c r="J1421">
        <v>398612</v>
      </c>
      <c r="K1421">
        <v>199287</v>
      </c>
      <c r="L1421">
        <v>17</v>
      </c>
      <c r="M1421">
        <f t="shared" si="2967"/>
        <v>0</v>
      </c>
      <c r="N1421" t="b">
        <f t="shared" ref="N1421" si="2988">AND(MIN($F1421,$F1422,$F1423)=$F1421,MAX($H1421,$H1422,$H1423)=$H1421)</f>
        <v>0</v>
      </c>
      <c r="O1421" t="b">
        <f t="shared" ref="O1421" si="2989">AND(N1421,NOT(N1422),NOT(N1423))</f>
        <v>0</v>
      </c>
    </row>
    <row r="1422" spans="1:15" x14ac:dyDescent="0.25">
      <c r="A1422" t="s">
        <v>15</v>
      </c>
      <c r="B1422" t="s">
        <v>14</v>
      </c>
      <c r="C1422">
        <v>19</v>
      </c>
      <c r="D1422">
        <v>4</v>
      </c>
      <c r="E1422" t="b">
        <v>0</v>
      </c>
      <c r="F1422">
        <v>2.58</v>
      </c>
      <c r="G1422">
        <v>16</v>
      </c>
      <c r="H1422">
        <v>16</v>
      </c>
      <c r="I1422">
        <v>411394</v>
      </c>
      <c r="J1422">
        <v>398612</v>
      </c>
      <c r="K1422">
        <v>199287</v>
      </c>
      <c r="L1422">
        <v>17</v>
      </c>
      <c r="M1422">
        <f t="shared" si="2967"/>
        <v>0</v>
      </c>
      <c r="N1422" t="b">
        <f t="shared" ref="N1422" si="2990">AND(MIN($F1421,$F1422,$F1423)=$F1422,MAX($H1421,$H1422,$H1423)=$H1422)</f>
        <v>1</v>
      </c>
      <c r="O1422" t="b">
        <f t="shared" ref="O1422" si="2991">AND(NOT(N1421),N1422,NOT(N1423))</f>
        <v>1</v>
      </c>
    </row>
    <row r="1423" spans="1:15" x14ac:dyDescent="0.25">
      <c r="A1423" t="s">
        <v>19</v>
      </c>
      <c r="B1423" t="s">
        <v>14</v>
      </c>
      <c r="C1423">
        <v>19</v>
      </c>
      <c r="D1423">
        <v>4</v>
      </c>
      <c r="E1423" t="b">
        <v>0</v>
      </c>
      <c r="F1423">
        <v>5.734</v>
      </c>
      <c r="G1423">
        <v>16</v>
      </c>
      <c r="H1423">
        <v>16</v>
      </c>
      <c r="I1423">
        <v>730166</v>
      </c>
      <c r="J1423">
        <v>398612</v>
      </c>
      <c r="K1423">
        <v>199287</v>
      </c>
      <c r="L1423">
        <v>17</v>
      </c>
      <c r="M1423">
        <f t="shared" si="2967"/>
        <v>0</v>
      </c>
      <c r="N1423" t="b">
        <f t="shared" ref="N1423" si="2992">AND(MIN($F1421,$F1422,$F1423)=$F1423,MAX($H1421,$H1422,$H1423)=$H1423)</f>
        <v>0</v>
      </c>
      <c r="O1423" t="b">
        <f t="shared" ref="O1423" si="2993">AND(NOT(N1421),NOT(N1422),N1423)</f>
        <v>0</v>
      </c>
    </row>
    <row r="1424" spans="1:15" x14ac:dyDescent="0.25">
      <c r="A1424" t="s">
        <v>13</v>
      </c>
      <c r="B1424" t="s">
        <v>14</v>
      </c>
      <c r="C1424">
        <v>19</v>
      </c>
      <c r="D1424">
        <v>50</v>
      </c>
      <c r="E1424" t="b">
        <v>0</v>
      </c>
      <c r="F1424">
        <v>5.0000000000000001E-3</v>
      </c>
      <c r="G1424">
        <v>16</v>
      </c>
      <c r="H1424">
        <v>16</v>
      </c>
      <c r="I1424">
        <v>68</v>
      </c>
      <c r="J1424">
        <v>35</v>
      </c>
      <c r="K1424">
        <v>0</v>
      </c>
      <c r="L1424">
        <v>11</v>
      </c>
      <c r="M1424">
        <f t="shared" si="2967"/>
        <v>0</v>
      </c>
      <c r="N1424" t="b">
        <f t="shared" ref="N1424" si="2994">AND(MIN($F1424,$F1425,$F1426)=$F1424,MAX($H1424,$H1425,$H1426)=$H1424)</f>
        <v>0</v>
      </c>
      <c r="O1424" t="b">
        <f t="shared" ref="O1424" si="2995">AND(N1424,NOT(N1425),NOT(N1426))</f>
        <v>0</v>
      </c>
    </row>
    <row r="1425" spans="1:15" x14ac:dyDescent="0.25">
      <c r="A1425" t="s">
        <v>15</v>
      </c>
      <c r="B1425" t="s">
        <v>14</v>
      </c>
      <c r="C1425">
        <v>19</v>
      </c>
      <c r="D1425">
        <v>50</v>
      </c>
      <c r="E1425" t="b">
        <v>0</v>
      </c>
      <c r="F1425">
        <v>3.0000000000000001E-3</v>
      </c>
      <c r="G1425">
        <v>16</v>
      </c>
      <c r="H1425">
        <v>16</v>
      </c>
      <c r="I1425">
        <v>36</v>
      </c>
      <c r="J1425">
        <v>35</v>
      </c>
      <c r="K1425">
        <v>0</v>
      </c>
      <c r="L1425">
        <v>11</v>
      </c>
      <c r="M1425">
        <f t="shared" si="2967"/>
        <v>0</v>
      </c>
      <c r="N1425" t="b">
        <f t="shared" ref="N1425" si="2996">AND(MIN($F1424,$F1425,$F1426)=$F1425,MAX($H1424,$H1425,$H1426)=$H1425)</f>
        <v>1</v>
      </c>
      <c r="O1425" t="b">
        <f t="shared" ref="O1425" si="2997">AND(NOT(N1424),N1425,NOT(N1426))</f>
        <v>1</v>
      </c>
    </row>
    <row r="1426" spans="1:15" x14ac:dyDescent="0.25">
      <c r="A1426" t="s">
        <v>19</v>
      </c>
      <c r="B1426" t="s">
        <v>14</v>
      </c>
      <c r="C1426">
        <v>19</v>
      </c>
      <c r="D1426">
        <v>50</v>
      </c>
      <c r="E1426" t="b">
        <v>0</v>
      </c>
      <c r="F1426">
        <v>4.0000000000000001E-3</v>
      </c>
      <c r="G1426">
        <v>16</v>
      </c>
      <c r="H1426">
        <v>16</v>
      </c>
      <c r="I1426">
        <v>68</v>
      </c>
      <c r="J1426">
        <v>35</v>
      </c>
      <c r="K1426">
        <v>0</v>
      </c>
      <c r="L1426">
        <v>11</v>
      </c>
      <c r="M1426">
        <f t="shared" si="2967"/>
        <v>0</v>
      </c>
      <c r="N1426" t="b">
        <f t="shared" ref="N1426" si="2998">AND(MIN($F1424,$F1425,$F1426)=$F1426,MAX($H1424,$H1425,$H1426)=$H1426)</f>
        <v>0</v>
      </c>
      <c r="O1426" t="b">
        <f t="shared" ref="O1426" si="2999">AND(NOT(N1424),NOT(N1425),N1426)</f>
        <v>0</v>
      </c>
    </row>
    <row r="1427" spans="1:15" x14ac:dyDescent="0.25">
      <c r="A1427" t="s">
        <v>13</v>
      </c>
      <c r="B1427" t="s">
        <v>14</v>
      </c>
      <c r="C1427">
        <v>19</v>
      </c>
      <c r="D1427">
        <v>5</v>
      </c>
      <c r="E1427" t="b">
        <v>0</v>
      </c>
      <c r="F1427">
        <v>8.0000000000000002E-3</v>
      </c>
      <c r="G1427">
        <v>16</v>
      </c>
      <c r="H1427">
        <v>16</v>
      </c>
      <c r="I1427">
        <v>75</v>
      </c>
      <c r="J1427">
        <v>40</v>
      </c>
      <c r="K1427">
        <v>0</v>
      </c>
      <c r="L1427">
        <v>14</v>
      </c>
      <c r="M1427">
        <f t="shared" si="2967"/>
        <v>0</v>
      </c>
      <c r="N1427" t="b">
        <f t="shared" ref="N1427" si="3000">AND(MIN($F1427,$F1428,$F1429)=$F1427,MAX($H1427,$H1428,$H1429)=$H1427)</f>
        <v>0</v>
      </c>
      <c r="O1427" t="b">
        <f t="shared" ref="O1427" si="3001">AND(N1427,NOT(N1428),NOT(N1429))</f>
        <v>0</v>
      </c>
    </row>
    <row r="1428" spans="1:15" x14ac:dyDescent="0.25">
      <c r="A1428" t="s">
        <v>15</v>
      </c>
      <c r="B1428" t="s">
        <v>14</v>
      </c>
      <c r="C1428">
        <v>19</v>
      </c>
      <c r="D1428">
        <v>5</v>
      </c>
      <c r="E1428" t="b">
        <v>0</v>
      </c>
      <c r="F1428">
        <v>7.0000000000000001E-3</v>
      </c>
      <c r="G1428">
        <v>16</v>
      </c>
      <c r="H1428">
        <v>16</v>
      </c>
      <c r="I1428">
        <v>42</v>
      </c>
      <c r="J1428">
        <v>40</v>
      </c>
      <c r="K1428">
        <v>0</v>
      </c>
      <c r="L1428">
        <v>14</v>
      </c>
      <c r="M1428">
        <f t="shared" si="2967"/>
        <v>0</v>
      </c>
      <c r="N1428" t="b">
        <f t="shared" ref="N1428" si="3002">AND(MIN($F1427,$F1428,$F1429)=$F1428,MAX($H1427,$H1428,$H1429)=$H1428)</f>
        <v>0</v>
      </c>
      <c r="O1428" t="b">
        <f t="shared" ref="O1428" si="3003">AND(NOT(N1427),N1428,NOT(N1429))</f>
        <v>0</v>
      </c>
    </row>
    <row r="1429" spans="1:15" x14ac:dyDescent="0.25">
      <c r="A1429" t="s">
        <v>19</v>
      </c>
      <c r="B1429" t="s">
        <v>14</v>
      </c>
      <c r="C1429">
        <v>19</v>
      </c>
      <c r="D1429">
        <v>5</v>
      </c>
      <c r="E1429" t="b">
        <v>0</v>
      </c>
      <c r="F1429">
        <v>5.0000000000000001E-3</v>
      </c>
      <c r="G1429">
        <v>16</v>
      </c>
      <c r="H1429">
        <v>16</v>
      </c>
      <c r="I1429">
        <v>75</v>
      </c>
      <c r="J1429">
        <v>40</v>
      </c>
      <c r="K1429">
        <v>0</v>
      </c>
      <c r="L1429">
        <v>14</v>
      </c>
      <c r="M1429">
        <f t="shared" si="2967"/>
        <v>0</v>
      </c>
      <c r="N1429" t="b">
        <f t="shared" ref="N1429" si="3004">AND(MIN($F1427,$F1428,$F1429)=$F1429,MAX($H1427,$H1428,$H1429)=$H1429)</f>
        <v>1</v>
      </c>
      <c r="O1429" t="b">
        <f t="shared" ref="O1429" si="3005">AND(NOT(N1427),NOT(N1428),N1429)</f>
        <v>1</v>
      </c>
    </row>
    <row r="1430" spans="1:15" x14ac:dyDescent="0.25">
      <c r="A1430" t="s">
        <v>13</v>
      </c>
      <c r="B1430" t="s">
        <v>14</v>
      </c>
      <c r="C1430">
        <v>19</v>
      </c>
      <c r="D1430">
        <v>6</v>
      </c>
      <c r="E1430" t="b">
        <v>0</v>
      </c>
      <c r="F1430">
        <v>1E-3</v>
      </c>
      <c r="G1430">
        <v>16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f t="shared" si="2967"/>
        <v>16</v>
      </c>
      <c r="N1430" t="b">
        <f t="shared" ref="N1430" si="3006">AND(MIN($F1430,$F1431,$F1432)=$F1430,MAX($H1430,$H1431,$H1432)=$H1430)</f>
        <v>0</v>
      </c>
      <c r="O1430" t="b">
        <f t="shared" ref="O1430" si="3007">AND(N1430,NOT(N1431),NOT(N1432))</f>
        <v>0</v>
      </c>
    </row>
    <row r="1431" spans="1:15" x14ac:dyDescent="0.25">
      <c r="A1431" t="s">
        <v>15</v>
      </c>
      <c r="B1431" t="s">
        <v>14</v>
      </c>
      <c r="C1431">
        <v>19</v>
      </c>
      <c r="D1431">
        <v>6</v>
      </c>
      <c r="E1431" t="b">
        <v>0</v>
      </c>
      <c r="F1431">
        <v>1E-3</v>
      </c>
      <c r="G1431">
        <v>16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f t="shared" si="2967"/>
        <v>16</v>
      </c>
      <c r="N1431" t="b">
        <f t="shared" ref="N1431" si="3008">AND(MIN($F1430,$F1431,$F1432)=$F1431,MAX($H1430,$H1431,$H1432)=$H1431)</f>
        <v>0</v>
      </c>
      <c r="O1431" t="b">
        <f t="shared" ref="O1431" si="3009">AND(NOT(N1430),N1431,NOT(N1432))</f>
        <v>0</v>
      </c>
    </row>
    <row r="1432" spans="1:15" x14ac:dyDescent="0.25">
      <c r="A1432" t="s">
        <v>19</v>
      </c>
      <c r="B1432" t="s">
        <v>14</v>
      </c>
      <c r="C1432">
        <v>19</v>
      </c>
      <c r="D1432">
        <v>6</v>
      </c>
      <c r="E1432" t="b">
        <v>0</v>
      </c>
      <c r="F1432">
        <v>0</v>
      </c>
      <c r="G1432">
        <v>16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f t="shared" si="2967"/>
        <v>16</v>
      </c>
      <c r="N1432" t="b">
        <f t="shared" ref="N1432" si="3010">AND(MIN($F1430,$F1431,$F1432)=$F1432,MAX($H1430,$H1431,$H1432)=$H1432)</f>
        <v>1</v>
      </c>
      <c r="O1432" t="b">
        <f t="shared" ref="O1432" si="3011">AND(NOT(N1430),NOT(N1431),N1432)</f>
        <v>1</v>
      </c>
    </row>
    <row r="1433" spans="1:15" x14ac:dyDescent="0.25">
      <c r="A1433" t="s">
        <v>13</v>
      </c>
      <c r="B1433" t="s">
        <v>14</v>
      </c>
      <c r="C1433">
        <v>19</v>
      </c>
      <c r="D1433">
        <v>7</v>
      </c>
      <c r="E1433" t="b">
        <v>0</v>
      </c>
      <c r="F1433">
        <v>1.2999999999999999E-2</v>
      </c>
      <c r="G1433">
        <v>16</v>
      </c>
      <c r="H1433">
        <v>16</v>
      </c>
      <c r="I1433">
        <v>78</v>
      </c>
      <c r="J1433">
        <v>41</v>
      </c>
      <c r="K1433">
        <v>4</v>
      </c>
      <c r="L1433">
        <v>3</v>
      </c>
      <c r="M1433">
        <f t="shared" si="2967"/>
        <v>0</v>
      </c>
      <c r="N1433" t="b">
        <f t="shared" ref="N1433" si="3012">AND(MIN($F1433,$F1434,$F1435)=$F1433,MAX($H1433,$H1434,$H1435)=$H1433)</f>
        <v>0</v>
      </c>
      <c r="O1433" t="b">
        <f t="shared" ref="O1433" si="3013">AND(N1433,NOT(N1434),NOT(N1435))</f>
        <v>0</v>
      </c>
    </row>
    <row r="1434" spans="1:15" x14ac:dyDescent="0.25">
      <c r="A1434" t="s">
        <v>15</v>
      </c>
      <c r="B1434" t="s">
        <v>14</v>
      </c>
      <c r="C1434">
        <v>19</v>
      </c>
      <c r="D1434">
        <v>7</v>
      </c>
      <c r="E1434" t="b">
        <v>0</v>
      </c>
      <c r="F1434">
        <v>7.0000000000000001E-3</v>
      </c>
      <c r="G1434">
        <v>16</v>
      </c>
      <c r="H1434">
        <v>16</v>
      </c>
      <c r="I1434">
        <v>80</v>
      </c>
      <c r="J1434">
        <v>79</v>
      </c>
      <c r="K1434">
        <v>23</v>
      </c>
      <c r="L1434">
        <v>6</v>
      </c>
      <c r="M1434">
        <f t="shared" si="2967"/>
        <v>0</v>
      </c>
      <c r="N1434" t="b">
        <f t="shared" ref="N1434" si="3014">AND(MIN($F1433,$F1434,$F1435)=$F1434,MAX($H1433,$H1434,$H1435)=$H1434)</f>
        <v>0</v>
      </c>
      <c r="O1434" t="b">
        <f t="shared" ref="O1434" si="3015">AND(NOT(N1433),N1434,NOT(N1435))</f>
        <v>0</v>
      </c>
    </row>
    <row r="1435" spans="1:15" x14ac:dyDescent="0.25">
      <c r="A1435" t="s">
        <v>19</v>
      </c>
      <c r="B1435" t="s">
        <v>14</v>
      </c>
      <c r="C1435">
        <v>19</v>
      </c>
      <c r="D1435">
        <v>7</v>
      </c>
      <c r="E1435" t="b">
        <v>0</v>
      </c>
      <c r="F1435">
        <v>4.0000000000000001E-3</v>
      </c>
      <c r="G1435">
        <v>16</v>
      </c>
      <c r="H1435">
        <v>16</v>
      </c>
      <c r="I1435">
        <v>78</v>
      </c>
      <c r="J1435">
        <v>41</v>
      </c>
      <c r="K1435">
        <v>4</v>
      </c>
      <c r="L1435">
        <v>3</v>
      </c>
      <c r="M1435">
        <f t="shared" si="2967"/>
        <v>0</v>
      </c>
      <c r="N1435" t="b">
        <f t="shared" ref="N1435" si="3016">AND(MIN($F1433,$F1434,$F1435)=$F1435,MAX($H1433,$H1434,$H1435)=$H1435)</f>
        <v>1</v>
      </c>
      <c r="O1435" t="b">
        <f t="shared" ref="O1435" si="3017">AND(NOT(N1433),NOT(N1434),N1435)</f>
        <v>1</v>
      </c>
    </row>
    <row r="1436" spans="1:15" x14ac:dyDescent="0.25">
      <c r="A1436" t="s">
        <v>13</v>
      </c>
      <c r="B1436" t="s">
        <v>14</v>
      </c>
      <c r="C1436">
        <v>19</v>
      </c>
      <c r="D1436">
        <v>8</v>
      </c>
      <c r="E1436" t="b">
        <v>0</v>
      </c>
      <c r="F1436">
        <v>1E-3</v>
      </c>
      <c r="G1436">
        <v>16</v>
      </c>
      <c r="H1436">
        <v>3</v>
      </c>
      <c r="I1436">
        <v>18</v>
      </c>
      <c r="J1436">
        <v>11</v>
      </c>
      <c r="K1436">
        <v>3</v>
      </c>
      <c r="L1436">
        <v>1</v>
      </c>
      <c r="M1436">
        <f t="shared" si="2967"/>
        <v>13</v>
      </c>
      <c r="N1436" t="b">
        <f t="shared" ref="N1436" si="3018">AND(MIN($F1436,$F1437,$F1438)=$F1436,MAX($H1436,$H1437,$H1438)=$H1436)</f>
        <v>1</v>
      </c>
      <c r="O1436" t="b">
        <f t="shared" ref="O1436" si="3019">AND(N1436,NOT(N1437),NOT(N1438))</f>
        <v>1</v>
      </c>
    </row>
    <row r="1437" spans="1:15" x14ac:dyDescent="0.25">
      <c r="A1437" t="s">
        <v>15</v>
      </c>
      <c r="B1437" t="s">
        <v>14</v>
      </c>
      <c r="C1437">
        <v>19</v>
      </c>
      <c r="D1437">
        <v>8</v>
      </c>
      <c r="E1437" t="b">
        <v>0</v>
      </c>
      <c r="F1437">
        <v>2E-3</v>
      </c>
      <c r="G1437">
        <v>16</v>
      </c>
      <c r="H1437">
        <v>3</v>
      </c>
      <c r="I1437">
        <v>11</v>
      </c>
      <c r="J1437">
        <v>11</v>
      </c>
      <c r="K1437">
        <v>3</v>
      </c>
      <c r="L1437">
        <v>1</v>
      </c>
      <c r="M1437">
        <f t="shared" si="2967"/>
        <v>13</v>
      </c>
      <c r="N1437" t="b">
        <f t="shared" ref="N1437" si="3020">AND(MIN($F1436,$F1437,$F1438)=$F1437,MAX($H1436,$H1437,$H1438)=$H1437)</f>
        <v>0</v>
      </c>
      <c r="O1437" t="b">
        <f t="shared" ref="O1437" si="3021">AND(NOT(N1436),N1437,NOT(N1438))</f>
        <v>0</v>
      </c>
    </row>
    <row r="1438" spans="1:15" x14ac:dyDescent="0.25">
      <c r="A1438" t="s">
        <v>19</v>
      </c>
      <c r="B1438" t="s">
        <v>14</v>
      </c>
      <c r="C1438">
        <v>19</v>
      </c>
      <c r="D1438">
        <v>8</v>
      </c>
      <c r="E1438" t="b">
        <v>0</v>
      </c>
      <c r="F1438">
        <v>4.0000000000000001E-3</v>
      </c>
      <c r="G1438">
        <v>16</v>
      </c>
      <c r="H1438">
        <v>3</v>
      </c>
      <c r="I1438">
        <v>18</v>
      </c>
      <c r="J1438">
        <v>11</v>
      </c>
      <c r="K1438">
        <v>3</v>
      </c>
      <c r="L1438">
        <v>1</v>
      </c>
      <c r="M1438">
        <f t="shared" si="2967"/>
        <v>13</v>
      </c>
      <c r="N1438" t="b">
        <f t="shared" ref="N1438" si="3022">AND(MIN($F1436,$F1437,$F1438)=$F1438,MAX($H1436,$H1437,$H1438)=$H1438)</f>
        <v>0</v>
      </c>
      <c r="O1438" t="b">
        <f t="shared" ref="O1438" si="3023">AND(NOT(N1436),NOT(N1437),N1438)</f>
        <v>0</v>
      </c>
    </row>
    <row r="1439" spans="1:15" x14ac:dyDescent="0.25">
      <c r="A1439" t="s">
        <v>13</v>
      </c>
      <c r="B1439" t="s">
        <v>14</v>
      </c>
      <c r="C1439">
        <v>19</v>
      </c>
      <c r="D1439">
        <v>9</v>
      </c>
      <c r="E1439" t="b">
        <v>0</v>
      </c>
      <c r="F1439">
        <v>5.0000000000000001E-3</v>
      </c>
      <c r="G1439">
        <v>16</v>
      </c>
      <c r="H1439">
        <v>16</v>
      </c>
      <c r="I1439">
        <v>82</v>
      </c>
      <c r="J1439">
        <v>37</v>
      </c>
      <c r="K1439">
        <v>0</v>
      </c>
      <c r="L1439">
        <v>10</v>
      </c>
      <c r="M1439">
        <f t="shared" si="2967"/>
        <v>0</v>
      </c>
      <c r="N1439" t="b">
        <f t="shared" ref="N1439" si="3024">AND(MIN($F1439,$F1440,$F1441)=$F1439,MAX($H1439,$H1440,$H1441)=$H1439)</f>
        <v>0</v>
      </c>
      <c r="O1439" t="b">
        <f t="shared" ref="O1439" si="3025">AND(N1439,NOT(N1440),NOT(N1441))</f>
        <v>0</v>
      </c>
    </row>
    <row r="1440" spans="1:15" x14ac:dyDescent="0.25">
      <c r="A1440" t="s">
        <v>15</v>
      </c>
      <c r="B1440" t="s">
        <v>14</v>
      </c>
      <c r="C1440">
        <v>19</v>
      </c>
      <c r="D1440">
        <v>9</v>
      </c>
      <c r="E1440" t="b">
        <v>0</v>
      </c>
      <c r="F1440">
        <v>4.0000000000000001E-3</v>
      </c>
      <c r="G1440">
        <v>16</v>
      </c>
      <c r="H1440">
        <v>16</v>
      </c>
      <c r="I1440">
        <v>39</v>
      </c>
      <c r="J1440">
        <v>37</v>
      </c>
      <c r="K1440">
        <v>0</v>
      </c>
      <c r="L1440">
        <v>10</v>
      </c>
      <c r="M1440">
        <f t="shared" si="2967"/>
        <v>0</v>
      </c>
      <c r="N1440" t="b">
        <f t="shared" ref="N1440" si="3026">AND(MIN($F1439,$F1440,$F1441)=$F1440,MAX($H1439,$H1440,$H1441)=$H1440)</f>
        <v>1</v>
      </c>
      <c r="O1440" t="b">
        <f t="shared" ref="O1440" si="3027">AND(NOT(N1439),N1440,NOT(N1441))</f>
        <v>1</v>
      </c>
    </row>
    <row r="1441" spans="1:15" x14ac:dyDescent="0.25">
      <c r="A1441" t="s">
        <v>19</v>
      </c>
      <c r="B1441" t="s">
        <v>14</v>
      </c>
      <c r="C1441">
        <v>19</v>
      </c>
      <c r="D1441">
        <v>9</v>
      </c>
      <c r="E1441" t="b">
        <v>0</v>
      </c>
      <c r="F1441">
        <v>7.0000000000000001E-3</v>
      </c>
      <c r="G1441">
        <v>16</v>
      </c>
      <c r="H1441">
        <v>16</v>
      </c>
      <c r="I1441">
        <v>82</v>
      </c>
      <c r="J1441">
        <v>37</v>
      </c>
      <c r="K1441">
        <v>0</v>
      </c>
      <c r="L1441">
        <v>10</v>
      </c>
      <c r="M1441">
        <f t="shared" si="2967"/>
        <v>0</v>
      </c>
      <c r="N1441" t="b">
        <f t="shared" ref="N1441" si="3028">AND(MIN($F1439,$F1440,$F1441)=$F1441,MAX($H1439,$H1440,$H1441)=$H1441)</f>
        <v>0</v>
      </c>
      <c r="O1441" t="b">
        <f t="shared" ref="O1441" si="3029">AND(NOT(N1439),NOT(N1440),N1441)</f>
        <v>0</v>
      </c>
    </row>
    <row r="1442" spans="1:15" x14ac:dyDescent="0.25">
      <c r="A1442" t="s">
        <v>13</v>
      </c>
      <c r="B1442" t="s">
        <v>14</v>
      </c>
      <c r="C1442">
        <v>20</v>
      </c>
      <c r="D1442">
        <v>0</v>
      </c>
      <c r="E1442" t="b">
        <v>0</v>
      </c>
      <c r="F1442">
        <v>0</v>
      </c>
      <c r="G1442">
        <v>16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f t="shared" si="2967"/>
        <v>16</v>
      </c>
      <c r="N1442" t="b">
        <f t="shared" ref="N1442" si="3030">AND(MIN($F1442,$F1443,$F1444)=$F1442,MAX($H1442,$H1443,$H1444)=$H1442)</f>
        <v>1</v>
      </c>
      <c r="O1442" t="b">
        <f t="shared" ref="O1442" si="3031">AND(N1442,NOT(N1443),NOT(N1444))</f>
        <v>0</v>
      </c>
    </row>
    <row r="1443" spans="1:15" x14ac:dyDescent="0.25">
      <c r="A1443" t="s">
        <v>15</v>
      </c>
      <c r="B1443" t="s">
        <v>14</v>
      </c>
      <c r="C1443">
        <v>20</v>
      </c>
      <c r="D1443">
        <v>0</v>
      </c>
      <c r="E1443" t="b">
        <v>0</v>
      </c>
      <c r="F1443">
        <v>1E-3</v>
      </c>
      <c r="G1443">
        <v>16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f t="shared" si="2967"/>
        <v>16</v>
      </c>
      <c r="N1443" t="b">
        <f t="shared" ref="N1443" si="3032">AND(MIN($F1442,$F1443,$F1444)=$F1443,MAX($H1442,$H1443,$H1444)=$H1443)</f>
        <v>0</v>
      </c>
      <c r="O1443" t="b">
        <f t="shared" ref="O1443" si="3033">AND(NOT(N1442),N1443,NOT(N1444))</f>
        <v>0</v>
      </c>
    </row>
    <row r="1444" spans="1:15" x14ac:dyDescent="0.25">
      <c r="A1444" t="s">
        <v>19</v>
      </c>
      <c r="B1444" t="s">
        <v>14</v>
      </c>
      <c r="C1444">
        <v>20</v>
      </c>
      <c r="D1444">
        <v>0</v>
      </c>
      <c r="E1444" t="b">
        <v>0</v>
      </c>
      <c r="F1444">
        <v>0</v>
      </c>
      <c r="G1444">
        <v>16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f t="shared" si="2967"/>
        <v>16</v>
      </c>
      <c r="N1444" t="b">
        <f t="shared" ref="N1444" si="3034">AND(MIN($F1442,$F1443,$F1444)=$F1444,MAX($H1442,$H1443,$H1444)=$H1444)</f>
        <v>1</v>
      </c>
      <c r="O1444" t="b">
        <f t="shared" ref="O1444" si="3035">AND(NOT(N1442),NOT(N1443),N1444)</f>
        <v>0</v>
      </c>
    </row>
    <row r="1445" spans="1:15" x14ac:dyDescent="0.25">
      <c r="A1445" t="s">
        <v>13</v>
      </c>
      <c r="B1445" t="s">
        <v>14</v>
      </c>
      <c r="C1445">
        <v>20</v>
      </c>
      <c r="D1445">
        <v>10</v>
      </c>
      <c r="E1445" t="b">
        <v>0</v>
      </c>
      <c r="F1445">
        <v>1.0999999999999999E-2</v>
      </c>
      <c r="G1445">
        <v>16</v>
      </c>
      <c r="H1445">
        <v>16</v>
      </c>
      <c r="I1445">
        <v>660</v>
      </c>
      <c r="J1445">
        <v>411</v>
      </c>
      <c r="K1445">
        <v>188</v>
      </c>
      <c r="L1445">
        <v>13</v>
      </c>
      <c r="M1445">
        <f t="shared" si="2967"/>
        <v>0</v>
      </c>
      <c r="N1445" t="b">
        <f t="shared" ref="N1445" si="3036">AND(MIN($F1445,$F1446,$F1447)=$F1445,MAX($H1445,$H1446,$H1447)=$H1445)</f>
        <v>0</v>
      </c>
      <c r="O1445" t="b">
        <f t="shared" ref="O1445" si="3037">AND(N1445,NOT(N1446),NOT(N1447))</f>
        <v>0</v>
      </c>
    </row>
    <row r="1446" spans="1:15" x14ac:dyDescent="0.25">
      <c r="A1446" t="s">
        <v>15</v>
      </c>
      <c r="B1446" t="s">
        <v>14</v>
      </c>
      <c r="C1446">
        <v>20</v>
      </c>
      <c r="D1446">
        <v>10</v>
      </c>
      <c r="E1446" t="b">
        <v>0</v>
      </c>
      <c r="F1446">
        <v>0.01</v>
      </c>
      <c r="G1446">
        <v>16</v>
      </c>
      <c r="H1446">
        <v>16</v>
      </c>
      <c r="I1446">
        <v>413</v>
      </c>
      <c r="J1446">
        <v>411</v>
      </c>
      <c r="K1446">
        <v>188</v>
      </c>
      <c r="L1446">
        <v>13</v>
      </c>
      <c r="M1446">
        <f t="shared" si="2967"/>
        <v>0</v>
      </c>
      <c r="N1446" t="b">
        <f t="shared" ref="N1446" si="3038">AND(MIN($F1445,$F1446,$F1447)=$F1446,MAX($H1445,$H1446,$H1447)=$H1446)</f>
        <v>1</v>
      </c>
      <c r="O1446" t="b">
        <f t="shared" ref="O1446" si="3039">AND(NOT(N1445),N1446,NOT(N1447))</f>
        <v>1</v>
      </c>
    </row>
    <row r="1447" spans="1:15" x14ac:dyDescent="0.25">
      <c r="A1447" t="s">
        <v>19</v>
      </c>
      <c r="B1447" t="s">
        <v>14</v>
      </c>
      <c r="C1447">
        <v>20</v>
      </c>
      <c r="D1447">
        <v>10</v>
      </c>
      <c r="E1447" t="b">
        <v>0</v>
      </c>
      <c r="F1447">
        <v>1.0999999999999999E-2</v>
      </c>
      <c r="G1447">
        <v>16</v>
      </c>
      <c r="H1447">
        <v>16</v>
      </c>
      <c r="I1447">
        <v>660</v>
      </c>
      <c r="J1447">
        <v>411</v>
      </c>
      <c r="K1447">
        <v>188</v>
      </c>
      <c r="L1447">
        <v>13</v>
      </c>
      <c r="M1447">
        <f t="shared" si="2967"/>
        <v>0</v>
      </c>
      <c r="N1447" t="b">
        <f t="shared" ref="N1447" si="3040">AND(MIN($F1445,$F1446,$F1447)=$F1447,MAX($H1445,$H1446,$H1447)=$H1447)</f>
        <v>0</v>
      </c>
      <c r="O1447" t="b">
        <f t="shared" ref="O1447" si="3041">AND(NOT(N1445),NOT(N1446),N1447)</f>
        <v>0</v>
      </c>
    </row>
    <row r="1448" spans="1:15" x14ac:dyDescent="0.25">
      <c r="A1448" t="s">
        <v>13</v>
      </c>
      <c r="B1448" t="s">
        <v>14</v>
      </c>
      <c r="C1448">
        <v>20</v>
      </c>
      <c r="D1448">
        <v>11</v>
      </c>
      <c r="E1448" t="b">
        <v>1</v>
      </c>
      <c r="F1448">
        <v>10.002000000000001</v>
      </c>
      <c r="G1448">
        <v>16</v>
      </c>
      <c r="H1448">
        <v>0</v>
      </c>
      <c r="I1448">
        <v>1037303</v>
      </c>
      <c r="J1448">
        <v>1037231</v>
      </c>
      <c r="K1448">
        <v>518613</v>
      </c>
      <c r="L1448">
        <v>13</v>
      </c>
      <c r="M1448">
        <f t="shared" si="2967"/>
        <v>16</v>
      </c>
      <c r="N1448" t="b">
        <f t="shared" ref="N1448" si="3042">AND(MIN($F1448,$F1449,$F1450)=$F1448,MAX($H1448,$H1449,$H1450)=$H1448)</f>
        <v>0</v>
      </c>
      <c r="O1448" t="b">
        <f t="shared" ref="O1448" si="3043">AND(N1448,NOT(N1449),NOT(N1450))</f>
        <v>0</v>
      </c>
    </row>
    <row r="1449" spans="1:15" x14ac:dyDescent="0.25">
      <c r="A1449" t="s">
        <v>15</v>
      </c>
      <c r="B1449" t="s">
        <v>14</v>
      </c>
      <c r="C1449">
        <v>20</v>
      </c>
      <c r="D1449">
        <v>11</v>
      </c>
      <c r="E1449" t="b">
        <v>0</v>
      </c>
      <c r="F1449">
        <v>0.375</v>
      </c>
      <c r="G1449">
        <v>16</v>
      </c>
      <c r="H1449">
        <v>16</v>
      </c>
      <c r="I1449">
        <v>38</v>
      </c>
      <c r="J1449">
        <v>36</v>
      </c>
      <c r="K1449">
        <v>0</v>
      </c>
      <c r="L1449">
        <v>8</v>
      </c>
      <c r="M1449">
        <f t="shared" si="2967"/>
        <v>0</v>
      </c>
      <c r="N1449" t="b">
        <f t="shared" ref="N1449" si="3044">AND(MIN($F1448,$F1449,$F1450)=$F1449,MAX($H1448,$H1449,$H1450)=$H1449)</f>
        <v>1</v>
      </c>
      <c r="O1449" t="b">
        <f t="shared" ref="O1449" si="3045">AND(NOT(N1448),N1449,NOT(N1450))</f>
        <v>1</v>
      </c>
    </row>
    <row r="1450" spans="1:15" x14ac:dyDescent="0.25">
      <c r="A1450" t="s">
        <v>19</v>
      </c>
      <c r="B1450" t="s">
        <v>14</v>
      </c>
      <c r="C1450">
        <v>20</v>
      </c>
      <c r="D1450">
        <v>11</v>
      </c>
      <c r="E1450" t="b">
        <v>1</v>
      </c>
      <c r="F1450">
        <v>10.003</v>
      </c>
      <c r="G1450">
        <v>16</v>
      </c>
      <c r="H1450">
        <v>0</v>
      </c>
      <c r="I1450">
        <v>1034369</v>
      </c>
      <c r="J1450">
        <v>1034305</v>
      </c>
      <c r="K1450">
        <v>517150</v>
      </c>
      <c r="L1450">
        <v>13</v>
      </c>
      <c r="M1450">
        <f t="shared" si="2967"/>
        <v>16</v>
      </c>
      <c r="N1450" t="b">
        <f t="shared" ref="N1450" si="3046">AND(MIN($F1448,$F1449,$F1450)=$F1450,MAX($H1448,$H1449,$H1450)=$H1450)</f>
        <v>0</v>
      </c>
      <c r="O1450" t="b">
        <f t="shared" ref="O1450" si="3047">AND(NOT(N1448),NOT(N1449),N1450)</f>
        <v>0</v>
      </c>
    </row>
    <row r="1451" spans="1:15" x14ac:dyDescent="0.25">
      <c r="A1451" t="s">
        <v>13</v>
      </c>
      <c r="B1451" t="s">
        <v>14</v>
      </c>
      <c r="C1451">
        <v>20</v>
      </c>
      <c r="D1451">
        <v>12</v>
      </c>
      <c r="E1451" t="b">
        <v>0</v>
      </c>
      <c r="F1451">
        <v>1.4999999999999999E-2</v>
      </c>
      <c r="G1451">
        <v>16</v>
      </c>
      <c r="H1451">
        <v>16</v>
      </c>
      <c r="I1451">
        <v>868</v>
      </c>
      <c r="J1451">
        <v>756</v>
      </c>
      <c r="K1451">
        <v>360</v>
      </c>
      <c r="L1451">
        <v>15</v>
      </c>
      <c r="M1451">
        <f t="shared" si="2967"/>
        <v>0</v>
      </c>
      <c r="N1451" t="b">
        <f t="shared" ref="N1451" si="3048">AND(MIN($F1451,$F1452,$F1453)=$F1451,MAX($H1451,$H1452,$H1453)=$H1451)</f>
        <v>0</v>
      </c>
      <c r="O1451" t="b">
        <f t="shared" ref="O1451" si="3049">AND(N1451,NOT(N1452),NOT(N1453))</f>
        <v>0</v>
      </c>
    </row>
    <row r="1452" spans="1:15" x14ac:dyDescent="0.25">
      <c r="A1452" t="s">
        <v>15</v>
      </c>
      <c r="B1452" t="s">
        <v>14</v>
      </c>
      <c r="C1452">
        <v>20</v>
      </c>
      <c r="D1452">
        <v>12</v>
      </c>
      <c r="E1452" t="b">
        <v>1</v>
      </c>
      <c r="F1452">
        <v>10.002000000000001</v>
      </c>
      <c r="G1452">
        <v>16</v>
      </c>
      <c r="H1452">
        <v>0</v>
      </c>
      <c r="I1452">
        <v>11771</v>
      </c>
      <c r="J1452">
        <v>11770</v>
      </c>
      <c r="K1452">
        <v>5883</v>
      </c>
      <c r="L1452">
        <v>11</v>
      </c>
      <c r="M1452">
        <f t="shared" si="2967"/>
        <v>16</v>
      </c>
      <c r="N1452" t="b">
        <f t="shared" ref="N1452" si="3050">AND(MIN($F1451,$F1452,$F1453)=$F1452,MAX($H1451,$H1452,$H1453)=$H1452)</f>
        <v>0</v>
      </c>
      <c r="O1452" t="b">
        <f t="shared" ref="O1452" si="3051">AND(NOT(N1451),N1452,NOT(N1453))</f>
        <v>0</v>
      </c>
    </row>
    <row r="1453" spans="1:15" x14ac:dyDescent="0.25">
      <c r="A1453" t="s">
        <v>19</v>
      </c>
      <c r="B1453" t="s">
        <v>14</v>
      </c>
      <c r="C1453">
        <v>20</v>
      </c>
      <c r="D1453">
        <v>12</v>
      </c>
      <c r="E1453" t="b">
        <v>0</v>
      </c>
      <c r="F1453">
        <v>1.2999999999999999E-2</v>
      </c>
      <c r="G1453">
        <v>16</v>
      </c>
      <c r="H1453">
        <v>16</v>
      </c>
      <c r="I1453">
        <v>868</v>
      </c>
      <c r="J1453">
        <v>756</v>
      </c>
      <c r="K1453">
        <v>360</v>
      </c>
      <c r="L1453">
        <v>15</v>
      </c>
      <c r="M1453">
        <f t="shared" si="2967"/>
        <v>0</v>
      </c>
      <c r="N1453" t="b">
        <f t="shared" ref="N1453" si="3052">AND(MIN($F1451,$F1452,$F1453)=$F1453,MAX($H1451,$H1452,$H1453)=$H1453)</f>
        <v>1</v>
      </c>
      <c r="O1453" t="b">
        <f t="shared" ref="O1453" si="3053">AND(NOT(N1451),NOT(N1452),N1453)</f>
        <v>1</v>
      </c>
    </row>
    <row r="1454" spans="1:15" x14ac:dyDescent="0.25">
      <c r="A1454" t="s">
        <v>13</v>
      </c>
      <c r="B1454" t="s">
        <v>14</v>
      </c>
      <c r="C1454">
        <v>20</v>
      </c>
      <c r="D1454">
        <v>13</v>
      </c>
      <c r="E1454" t="b">
        <v>1</v>
      </c>
      <c r="F1454">
        <v>10.005000000000001</v>
      </c>
      <c r="G1454">
        <v>16</v>
      </c>
      <c r="H1454">
        <v>0</v>
      </c>
      <c r="I1454">
        <v>642737</v>
      </c>
      <c r="J1454">
        <v>642674</v>
      </c>
      <c r="K1454">
        <v>321335</v>
      </c>
      <c r="L1454">
        <v>19</v>
      </c>
      <c r="M1454">
        <f t="shared" si="2967"/>
        <v>16</v>
      </c>
      <c r="N1454" t="b">
        <f t="shared" ref="N1454" si="3054">AND(MIN($F1454,$F1455,$F1456)=$F1454,MAX($H1454,$H1455,$H1456)=$H1454)</f>
        <v>0</v>
      </c>
      <c r="O1454" t="b">
        <f t="shared" ref="O1454" si="3055">AND(N1454,NOT(N1455),NOT(N1456))</f>
        <v>0</v>
      </c>
    </row>
    <row r="1455" spans="1:15" x14ac:dyDescent="0.25">
      <c r="A1455" t="s">
        <v>15</v>
      </c>
      <c r="B1455" t="s">
        <v>14</v>
      </c>
      <c r="C1455">
        <v>20</v>
      </c>
      <c r="D1455">
        <v>13</v>
      </c>
      <c r="E1455" t="b">
        <v>1</v>
      </c>
      <c r="F1455">
        <v>10.01</v>
      </c>
      <c r="G1455">
        <v>16</v>
      </c>
      <c r="H1455">
        <v>0</v>
      </c>
      <c r="I1455">
        <v>1835</v>
      </c>
      <c r="J1455">
        <v>1834</v>
      </c>
      <c r="K1455">
        <v>915</v>
      </c>
      <c r="L1455">
        <v>11</v>
      </c>
      <c r="M1455">
        <f t="shared" si="2967"/>
        <v>16</v>
      </c>
      <c r="N1455" t="b">
        <f t="shared" ref="N1455" si="3056">AND(MIN($F1454,$F1455,$F1456)=$F1455,MAX($H1454,$H1455,$H1456)=$H1455)</f>
        <v>0</v>
      </c>
      <c r="O1455" t="b">
        <f t="shared" ref="O1455" si="3057">AND(NOT(N1454),N1455,NOT(N1456))</f>
        <v>0</v>
      </c>
    </row>
    <row r="1456" spans="1:15" x14ac:dyDescent="0.25">
      <c r="A1456" t="s">
        <v>19</v>
      </c>
      <c r="B1456" t="s">
        <v>14</v>
      </c>
      <c r="C1456">
        <v>20</v>
      </c>
      <c r="D1456">
        <v>13</v>
      </c>
      <c r="E1456" t="b">
        <v>1</v>
      </c>
      <c r="F1456">
        <v>10.000999999999999</v>
      </c>
      <c r="G1456">
        <v>16</v>
      </c>
      <c r="H1456">
        <v>0</v>
      </c>
      <c r="I1456">
        <v>655804</v>
      </c>
      <c r="J1456">
        <v>655735</v>
      </c>
      <c r="K1456">
        <v>327865</v>
      </c>
      <c r="L1456">
        <v>19</v>
      </c>
      <c r="M1456">
        <f t="shared" si="2967"/>
        <v>16</v>
      </c>
      <c r="N1456" t="b">
        <f t="shared" ref="N1456" si="3058">AND(MIN($F1454,$F1455,$F1456)=$F1456,MAX($H1454,$H1455,$H1456)=$H1456)</f>
        <v>1</v>
      </c>
      <c r="O1456" t="b">
        <f t="shared" ref="O1456" si="3059">AND(NOT(N1454),NOT(N1455),N1456)</f>
        <v>1</v>
      </c>
    </row>
    <row r="1457" spans="1:15" x14ac:dyDescent="0.25">
      <c r="A1457" t="s">
        <v>13</v>
      </c>
      <c r="B1457" t="s">
        <v>14</v>
      </c>
      <c r="C1457">
        <v>20</v>
      </c>
      <c r="D1457">
        <v>14</v>
      </c>
      <c r="E1457" t="b">
        <v>1</v>
      </c>
      <c r="F1457">
        <v>10.000999999999999</v>
      </c>
      <c r="G1457">
        <v>16</v>
      </c>
      <c r="H1457">
        <v>0</v>
      </c>
      <c r="I1457">
        <v>968306</v>
      </c>
      <c r="J1457">
        <v>968251</v>
      </c>
      <c r="K1457">
        <v>484123</v>
      </c>
      <c r="L1457">
        <v>26</v>
      </c>
      <c r="M1457">
        <f t="shared" si="2967"/>
        <v>16</v>
      </c>
      <c r="N1457" t="b">
        <f t="shared" ref="N1457" si="3060">AND(MIN($F1457,$F1458,$F1459)=$F1457,MAX($H1457,$H1458,$H1459)=$H1457)</f>
        <v>0</v>
      </c>
      <c r="O1457" t="b">
        <f t="shared" ref="O1457" si="3061">AND(N1457,NOT(N1458),NOT(N1459))</f>
        <v>0</v>
      </c>
    </row>
    <row r="1458" spans="1:15" x14ac:dyDescent="0.25">
      <c r="A1458" t="s">
        <v>15</v>
      </c>
      <c r="B1458" t="s">
        <v>14</v>
      </c>
      <c r="C1458">
        <v>20</v>
      </c>
      <c r="D1458">
        <v>14</v>
      </c>
      <c r="E1458" t="b">
        <v>0</v>
      </c>
      <c r="F1458">
        <v>0.22900000000000001</v>
      </c>
      <c r="G1458">
        <v>16</v>
      </c>
      <c r="H1458">
        <v>16</v>
      </c>
      <c r="I1458">
        <v>49</v>
      </c>
      <c r="J1458">
        <v>47</v>
      </c>
      <c r="K1458">
        <v>5</v>
      </c>
      <c r="L1458">
        <v>9</v>
      </c>
      <c r="M1458">
        <f t="shared" si="2967"/>
        <v>0</v>
      </c>
      <c r="N1458" t="b">
        <f t="shared" ref="N1458" si="3062">AND(MIN($F1457,$F1458,$F1459)=$F1458,MAX($H1457,$H1458,$H1459)=$H1458)</f>
        <v>1</v>
      </c>
      <c r="O1458" t="b">
        <f t="shared" ref="O1458" si="3063">AND(NOT(N1457),N1458,NOT(N1459))</f>
        <v>1</v>
      </c>
    </row>
    <row r="1459" spans="1:15" x14ac:dyDescent="0.25">
      <c r="A1459" t="s">
        <v>19</v>
      </c>
      <c r="B1459" t="s">
        <v>14</v>
      </c>
      <c r="C1459">
        <v>20</v>
      </c>
      <c r="D1459">
        <v>14</v>
      </c>
      <c r="E1459" t="b">
        <v>1</v>
      </c>
      <c r="F1459">
        <v>10.000999999999999</v>
      </c>
      <c r="G1459">
        <v>16</v>
      </c>
      <c r="H1459">
        <v>0</v>
      </c>
      <c r="I1459">
        <v>997349</v>
      </c>
      <c r="J1459">
        <v>997294</v>
      </c>
      <c r="K1459">
        <v>498645</v>
      </c>
      <c r="L1459">
        <v>26</v>
      </c>
      <c r="M1459">
        <f t="shared" si="2967"/>
        <v>16</v>
      </c>
      <c r="N1459" t="b">
        <f t="shared" ref="N1459" si="3064">AND(MIN($F1457,$F1458,$F1459)=$F1459,MAX($H1457,$H1458,$H1459)=$H1459)</f>
        <v>0</v>
      </c>
      <c r="O1459" t="b">
        <f t="shared" ref="O1459" si="3065">AND(NOT(N1457),NOT(N1458),N1459)</f>
        <v>0</v>
      </c>
    </row>
    <row r="1460" spans="1:15" x14ac:dyDescent="0.25">
      <c r="A1460" t="s">
        <v>13</v>
      </c>
      <c r="B1460" t="s">
        <v>14</v>
      </c>
      <c r="C1460">
        <v>20</v>
      </c>
      <c r="D1460">
        <v>15</v>
      </c>
      <c r="E1460" t="b">
        <v>0</v>
      </c>
      <c r="F1460">
        <v>0.25700000000000001</v>
      </c>
      <c r="G1460">
        <v>16</v>
      </c>
      <c r="H1460">
        <v>16</v>
      </c>
      <c r="I1460">
        <v>29276</v>
      </c>
      <c r="J1460">
        <v>15530</v>
      </c>
      <c r="K1460">
        <v>7747</v>
      </c>
      <c r="L1460">
        <v>16</v>
      </c>
      <c r="M1460">
        <f t="shared" si="2967"/>
        <v>0</v>
      </c>
      <c r="N1460" t="b">
        <f t="shared" ref="N1460" si="3066">AND(MIN($F1460,$F1461,$F1462)=$F1460,MAX($H1460,$H1461,$H1462)=$H1460)</f>
        <v>0</v>
      </c>
      <c r="O1460" t="b">
        <f t="shared" ref="O1460" si="3067">AND(N1460,NOT(N1461),NOT(N1462))</f>
        <v>0</v>
      </c>
    </row>
    <row r="1461" spans="1:15" x14ac:dyDescent="0.25">
      <c r="A1461" t="s">
        <v>15</v>
      </c>
      <c r="B1461" t="s">
        <v>14</v>
      </c>
      <c r="C1461">
        <v>20</v>
      </c>
      <c r="D1461">
        <v>15</v>
      </c>
      <c r="E1461" t="b">
        <v>0</v>
      </c>
      <c r="F1461">
        <v>0.129</v>
      </c>
      <c r="G1461">
        <v>16</v>
      </c>
      <c r="H1461">
        <v>16</v>
      </c>
      <c r="I1461">
        <v>15582</v>
      </c>
      <c r="J1461">
        <v>15530</v>
      </c>
      <c r="K1461">
        <v>7747</v>
      </c>
      <c r="L1461">
        <v>16</v>
      </c>
      <c r="M1461">
        <f t="shared" si="2967"/>
        <v>0</v>
      </c>
      <c r="N1461" t="b">
        <f t="shared" ref="N1461" si="3068">AND(MIN($F1460,$F1461,$F1462)=$F1461,MAX($H1460,$H1461,$H1462)=$H1461)</f>
        <v>1</v>
      </c>
      <c r="O1461" t="b">
        <f t="shared" ref="O1461" si="3069">AND(NOT(N1460),N1461,NOT(N1462))</f>
        <v>1</v>
      </c>
    </row>
    <row r="1462" spans="1:15" x14ac:dyDescent="0.25">
      <c r="A1462" t="s">
        <v>19</v>
      </c>
      <c r="B1462" t="s">
        <v>14</v>
      </c>
      <c r="C1462">
        <v>20</v>
      </c>
      <c r="D1462">
        <v>15</v>
      </c>
      <c r="E1462" t="b">
        <v>0</v>
      </c>
      <c r="F1462">
        <v>0.247</v>
      </c>
      <c r="G1462">
        <v>16</v>
      </c>
      <c r="H1462">
        <v>16</v>
      </c>
      <c r="I1462">
        <v>29276</v>
      </c>
      <c r="J1462">
        <v>15530</v>
      </c>
      <c r="K1462">
        <v>7747</v>
      </c>
      <c r="L1462">
        <v>16</v>
      </c>
      <c r="M1462">
        <f t="shared" si="2967"/>
        <v>0</v>
      </c>
      <c r="N1462" t="b">
        <f t="shared" ref="N1462" si="3070">AND(MIN($F1460,$F1461,$F1462)=$F1462,MAX($H1460,$H1461,$H1462)=$H1462)</f>
        <v>0</v>
      </c>
      <c r="O1462" t="b">
        <f t="shared" ref="O1462" si="3071">AND(NOT(N1460),NOT(N1461),N1462)</f>
        <v>0</v>
      </c>
    </row>
    <row r="1463" spans="1:15" x14ac:dyDescent="0.25">
      <c r="A1463" t="s">
        <v>13</v>
      </c>
      <c r="B1463" t="s">
        <v>14</v>
      </c>
      <c r="C1463">
        <v>20</v>
      </c>
      <c r="D1463">
        <v>16</v>
      </c>
      <c r="E1463" t="b">
        <v>0</v>
      </c>
      <c r="F1463">
        <v>1.9E-2</v>
      </c>
      <c r="G1463">
        <v>16</v>
      </c>
      <c r="H1463">
        <v>16</v>
      </c>
      <c r="I1463">
        <v>863</v>
      </c>
      <c r="J1463">
        <v>810</v>
      </c>
      <c r="K1463">
        <v>387</v>
      </c>
      <c r="L1463">
        <v>19</v>
      </c>
      <c r="M1463">
        <f t="shared" si="2967"/>
        <v>0</v>
      </c>
      <c r="N1463" t="b">
        <f t="shared" ref="N1463" si="3072">AND(MIN($F1463,$F1464,$F1465)=$F1463,MAX($H1463,$H1464,$H1465)=$H1463)</f>
        <v>0</v>
      </c>
      <c r="O1463" t="b">
        <f t="shared" ref="O1463" si="3073">AND(N1463,NOT(N1464),NOT(N1465))</f>
        <v>0</v>
      </c>
    </row>
    <row r="1464" spans="1:15" x14ac:dyDescent="0.25">
      <c r="A1464" t="s">
        <v>15</v>
      </c>
      <c r="B1464" t="s">
        <v>14</v>
      </c>
      <c r="C1464">
        <v>20</v>
      </c>
      <c r="D1464">
        <v>16</v>
      </c>
      <c r="E1464" t="b">
        <v>0</v>
      </c>
      <c r="F1464">
        <v>0.48099999999999998</v>
      </c>
      <c r="G1464">
        <v>16</v>
      </c>
      <c r="H1464">
        <v>16</v>
      </c>
      <c r="I1464">
        <v>38</v>
      </c>
      <c r="J1464">
        <v>36</v>
      </c>
      <c r="K1464">
        <v>0</v>
      </c>
      <c r="L1464">
        <v>9</v>
      </c>
      <c r="M1464">
        <f t="shared" si="2967"/>
        <v>0</v>
      </c>
      <c r="N1464" t="b">
        <f t="shared" ref="N1464" si="3074">AND(MIN($F1463,$F1464,$F1465)=$F1464,MAX($H1463,$H1464,$H1465)=$H1464)</f>
        <v>0</v>
      </c>
      <c r="O1464" t="b">
        <f t="shared" ref="O1464" si="3075">AND(NOT(N1463),N1464,NOT(N1465))</f>
        <v>0</v>
      </c>
    </row>
    <row r="1465" spans="1:15" x14ac:dyDescent="0.25">
      <c r="A1465" t="s">
        <v>19</v>
      </c>
      <c r="B1465" t="s">
        <v>14</v>
      </c>
      <c r="C1465">
        <v>20</v>
      </c>
      <c r="D1465">
        <v>16</v>
      </c>
      <c r="E1465" t="b">
        <v>0</v>
      </c>
      <c r="F1465">
        <v>1.6E-2</v>
      </c>
      <c r="G1465">
        <v>16</v>
      </c>
      <c r="H1465">
        <v>16</v>
      </c>
      <c r="I1465">
        <v>863</v>
      </c>
      <c r="J1465">
        <v>810</v>
      </c>
      <c r="K1465">
        <v>387</v>
      </c>
      <c r="L1465">
        <v>19</v>
      </c>
      <c r="M1465">
        <f t="shared" si="2967"/>
        <v>0</v>
      </c>
      <c r="N1465" t="b">
        <f t="shared" ref="N1465" si="3076">AND(MIN($F1463,$F1464,$F1465)=$F1465,MAX($H1463,$H1464,$H1465)=$H1465)</f>
        <v>1</v>
      </c>
      <c r="O1465" t="b">
        <f t="shared" ref="O1465" si="3077">AND(NOT(N1463),NOT(N1464),N1465)</f>
        <v>1</v>
      </c>
    </row>
    <row r="1466" spans="1:15" x14ac:dyDescent="0.25">
      <c r="A1466" t="s">
        <v>13</v>
      </c>
      <c r="B1466" t="s">
        <v>14</v>
      </c>
      <c r="C1466">
        <v>20</v>
      </c>
      <c r="D1466">
        <v>17</v>
      </c>
      <c r="E1466" t="b">
        <v>0</v>
      </c>
      <c r="F1466">
        <v>2.6779999999999999</v>
      </c>
      <c r="G1466">
        <v>16</v>
      </c>
      <c r="H1466">
        <v>16</v>
      </c>
      <c r="I1466">
        <v>342248</v>
      </c>
      <c r="J1466">
        <v>215362</v>
      </c>
      <c r="K1466">
        <v>107663</v>
      </c>
      <c r="L1466">
        <v>13</v>
      </c>
      <c r="M1466">
        <f t="shared" si="2967"/>
        <v>0</v>
      </c>
      <c r="N1466" t="b">
        <f t="shared" ref="N1466" si="3078">AND(MIN($F1466,$F1467,$F1468)=$F1466,MAX($H1466,$H1467,$H1468)=$H1466)</f>
        <v>0</v>
      </c>
      <c r="O1466" t="b">
        <f t="shared" ref="O1466" si="3079">AND(N1466,NOT(N1467),NOT(N1468))</f>
        <v>0</v>
      </c>
    </row>
    <row r="1467" spans="1:15" x14ac:dyDescent="0.25">
      <c r="A1467" t="s">
        <v>15</v>
      </c>
      <c r="B1467" t="s">
        <v>14</v>
      </c>
      <c r="C1467">
        <v>20</v>
      </c>
      <c r="D1467">
        <v>17</v>
      </c>
      <c r="E1467" t="b">
        <v>0</v>
      </c>
      <c r="F1467">
        <v>1.51</v>
      </c>
      <c r="G1467">
        <v>16</v>
      </c>
      <c r="H1467">
        <v>16</v>
      </c>
      <c r="I1467">
        <v>215537</v>
      </c>
      <c r="J1467">
        <v>215362</v>
      </c>
      <c r="K1467">
        <v>107663</v>
      </c>
      <c r="L1467">
        <v>13</v>
      </c>
      <c r="M1467">
        <f t="shared" si="2967"/>
        <v>0</v>
      </c>
      <c r="N1467" t="b">
        <f t="shared" ref="N1467" si="3080">AND(MIN($F1466,$F1467,$F1468)=$F1467,MAX($H1466,$H1467,$H1468)=$H1467)</f>
        <v>1</v>
      </c>
      <c r="O1467" t="b">
        <f t="shared" ref="O1467" si="3081">AND(NOT(N1466),N1467,NOT(N1468))</f>
        <v>1</v>
      </c>
    </row>
    <row r="1468" spans="1:15" x14ac:dyDescent="0.25">
      <c r="A1468" t="s">
        <v>19</v>
      </c>
      <c r="B1468" t="s">
        <v>14</v>
      </c>
      <c r="C1468">
        <v>20</v>
      </c>
      <c r="D1468">
        <v>17</v>
      </c>
      <c r="E1468" t="b">
        <v>0</v>
      </c>
      <c r="F1468">
        <v>2.5649999999999999</v>
      </c>
      <c r="G1468">
        <v>16</v>
      </c>
      <c r="H1468">
        <v>16</v>
      </c>
      <c r="I1468">
        <v>342248</v>
      </c>
      <c r="J1468">
        <v>215362</v>
      </c>
      <c r="K1468">
        <v>107663</v>
      </c>
      <c r="L1468">
        <v>13</v>
      </c>
      <c r="M1468">
        <f t="shared" si="2967"/>
        <v>0</v>
      </c>
      <c r="N1468" t="b">
        <f t="shared" ref="N1468" si="3082">AND(MIN($F1466,$F1467,$F1468)=$F1468,MAX($H1466,$H1467,$H1468)=$H1468)</f>
        <v>0</v>
      </c>
      <c r="O1468" t="b">
        <f t="shared" ref="O1468" si="3083">AND(NOT(N1466),NOT(N1467),N1468)</f>
        <v>0</v>
      </c>
    </row>
    <row r="1469" spans="1:15" x14ac:dyDescent="0.25">
      <c r="A1469" t="s">
        <v>13</v>
      </c>
      <c r="B1469" t="s">
        <v>14</v>
      </c>
      <c r="C1469">
        <v>20</v>
      </c>
      <c r="D1469">
        <v>18</v>
      </c>
      <c r="E1469" t="b">
        <v>0</v>
      </c>
      <c r="F1469">
        <v>0.17299999999999999</v>
      </c>
      <c r="G1469">
        <v>16</v>
      </c>
      <c r="H1469">
        <v>16</v>
      </c>
      <c r="I1469">
        <v>6646</v>
      </c>
      <c r="J1469">
        <v>6599</v>
      </c>
      <c r="K1469">
        <v>3281</v>
      </c>
      <c r="L1469">
        <v>20</v>
      </c>
      <c r="M1469">
        <f t="shared" si="2967"/>
        <v>0</v>
      </c>
      <c r="N1469" t="b">
        <f t="shared" ref="N1469" si="3084">AND(MIN($F1469,$F1470,$F1471)=$F1469,MAX($H1469,$H1470,$H1471)=$H1469)</f>
        <v>0</v>
      </c>
      <c r="O1469" t="b">
        <f t="shared" ref="O1469" si="3085">AND(N1469,NOT(N1470),NOT(N1471))</f>
        <v>0</v>
      </c>
    </row>
    <row r="1470" spans="1:15" x14ac:dyDescent="0.25">
      <c r="A1470" t="s">
        <v>15</v>
      </c>
      <c r="B1470" t="s">
        <v>14</v>
      </c>
      <c r="C1470">
        <v>20</v>
      </c>
      <c r="D1470">
        <v>18</v>
      </c>
      <c r="E1470" t="b">
        <v>0</v>
      </c>
      <c r="F1470">
        <v>0.157</v>
      </c>
      <c r="G1470">
        <v>16</v>
      </c>
      <c r="H1470">
        <v>16</v>
      </c>
      <c r="I1470">
        <v>47</v>
      </c>
      <c r="J1470">
        <v>45</v>
      </c>
      <c r="K1470">
        <v>4</v>
      </c>
      <c r="L1470">
        <v>15</v>
      </c>
      <c r="M1470">
        <f t="shared" si="2967"/>
        <v>0</v>
      </c>
      <c r="N1470" t="b">
        <f t="shared" ref="N1470" si="3086">AND(MIN($F1469,$F1470,$F1471)=$F1470,MAX($H1469,$H1470,$H1471)=$H1470)</f>
        <v>1</v>
      </c>
      <c r="O1470" t="b">
        <f t="shared" ref="O1470" si="3087">AND(NOT(N1469),N1470,NOT(N1471))</f>
        <v>1</v>
      </c>
    </row>
    <row r="1471" spans="1:15" x14ac:dyDescent="0.25">
      <c r="A1471" t="s">
        <v>19</v>
      </c>
      <c r="B1471" t="s">
        <v>14</v>
      </c>
      <c r="C1471">
        <v>20</v>
      </c>
      <c r="D1471">
        <v>18</v>
      </c>
      <c r="E1471" t="b">
        <v>0</v>
      </c>
      <c r="F1471">
        <v>0.186</v>
      </c>
      <c r="G1471">
        <v>16</v>
      </c>
      <c r="H1471">
        <v>16</v>
      </c>
      <c r="I1471">
        <v>6646</v>
      </c>
      <c r="J1471">
        <v>6599</v>
      </c>
      <c r="K1471">
        <v>3281</v>
      </c>
      <c r="L1471">
        <v>20</v>
      </c>
      <c r="M1471">
        <f t="shared" si="2967"/>
        <v>0</v>
      </c>
      <c r="N1471" t="b">
        <f t="shared" ref="N1471" si="3088">AND(MIN($F1469,$F1470,$F1471)=$F1471,MAX($H1469,$H1470,$H1471)=$H1471)</f>
        <v>0</v>
      </c>
      <c r="O1471" t="b">
        <f t="shared" ref="O1471" si="3089">AND(NOT(N1469),NOT(N1470),N1471)</f>
        <v>0</v>
      </c>
    </row>
    <row r="1472" spans="1:15" x14ac:dyDescent="0.25">
      <c r="A1472" t="s">
        <v>13</v>
      </c>
      <c r="B1472" t="s">
        <v>14</v>
      </c>
      <c r="C1472">
        <v>20</v>
      </c>
      <c r="D1472">
        <v>19</v>
      </c>
      <c r="E1472" t="b">
        <v>0</v>
      </c>
      <c r="F1472">
        <v>0.88600000000000001</v>
      </c>
      <c r="G1472">
        <v>16</v>
      </c>
      <c r="H1472">
        <v>16</v>
      </c>
      <c r="I1472">
        <v>88082</v>
      </c>
      <c r="J1472">
        <v>88037</v>
      </c>
      <c r="K1472">
        <v>44000</v>
      </c>
      <c r="L1472">
        <v>12</v>
      </c>
      <c r="M1472">
        <f t="shared" si="2967"/>
        <v>0</v>
      </c>
      <c r="N1472" t="b">
        <f t="shared" ref="N1472" si="3090">AND(MIN($F1472,$F1473,$F1474)=$F1472,MAX($H1472,$H1473,$H1474)=$H1472)</f>
        <v>0</v>
      </c>
      <c r="O1472" t="b">
        <f t="shared" ref="O1472" si="3091">AND(N1472,NOT(N1473),NOT(N1474))</f>
        <v>0</v>
      </c>
    </row>
    <row r="1473" spans="1:15" x14ac:dyDescent="0.25">
      <c r="A1473" t="s">
        <v>15</v>
      </c>
      <c r="B1473" t="s">
        <v>14</v>
      </c>
      <c r="C1473">
        <v>20</v>
      </c>
      <c r="D1473">
        <v>19</v>
      </c>
      <c r="E1473" t="b">
        <v>0</v>
      </c>
      <c r="F1473">
        <v>0.06</v>
      </c>
      <c r="G1473">
        <v>16</v>
      </c>
      <c r="H1473">
        <v>16</v>
      </c>
      <c r="I1473">
        <v>907</v>
      </c>
      <c r="J1473">
        <v>906</v>
      </c>
      <c r="K1473">
        <v>435</v>
      </c>
      <c r="L1473">
        <v>11</v>
      </c>
      <c r="M1473">
        <f t="shared" si="2967"/>
        <v>0</v>
      </c>
      <c r="N1473" t="b">
        <f t="shared" ref="N1473" si="3092">AND(MIN($F1472,$F1473,$F1474)=$F1473,MAX($H1472,$H1473,$H1474)=$H1473)</f>
        <v>1</v>
      </c>
      <c r="O1473" t="b">
        <f t="shared" ref="O1473" si="3093">AND(NOT(N1472),N1473,NOT(N1474))</f>
        <v>1</v>
      </c>
    </row>
    <row r="1474" spans="1:15" x14ac:dyDescent="0.25">
      <c r="A1474" t="s">
        <v>19</v>
      </c>
      <c r="B1474" t="s">
        <v>14</v>
      </c>
      <c r="C1474">
        <v>20</v>
      </c>
      <c r="D1474">
        <v>19</v>
      </c>
      <c r="E1474" t="b">
        <v>0</v>
      </c>
      <c r="F1474">
        <v>0.90600000000000003</v>
      </c>
      <c r="G1474">
        <v>16</v>
      </c>
      <c r="H1474">
        <v>16</v>
      </c>
      <c r="I1474">
        <v>88082</v>
      </c>
      <c r="J1474">
        <v>88037</v>
      </c>
      <c r="K1474">
        <v>44000</v>
      </c>
      <c r="L1474">
        <v>12</v>
      </c>
      <c r="M1474">
        <f t="shared" si="2967"/>
        <v>0</v>
      </c>
      <c r="N1474" t="b">
        <f t="shared" ref="N1474" si="3094">AND(MIN($F1472,$F1473,$F1474)=$F1474,MAX($H1472,$H1473,$H1474)=$H1474)</f>
        <v>0</v>
      </c>
      <c r="O1474" t="b">
        <f t="shared" ref="O1474" si="3095">AND(NOT(N1472),NOT(N1473),N1474)</f>
        <v>0</v>
      </c>
    </row>
    <row r="1475" spans="1:15" x14ac:dyDescent="0.25">
      <c r="A1475" t="s">
        <v>13</v>
      </c>
      <c r="B1475" t="s">
        <v>14</v>
      </c>
      <c r="C1475">
        <v>20</v>
      </c>
      <c r="D1475">
        <v>1</v>
      </c>
      <c r="E1475" t="b">
        <v>0</v>
      </c>
      <c r="F1475">
        <v>1E-3</v>
      </c>
      <c r="G1475">
        <v>16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f t="shared" ref="M1475:M1538" si="3096">G1475-H1475</f>
        <v>16</v>
      </c>
      <c r="N1475" t="b">
        <f t="shared" ref="N1475" si="3097">AND(MIN($F1475,$F1476,$F1477)=$F1475,MAX($H1475,$H1476,$H1477)=$H1475)</f>
        <v>0</v>
      </c>
      <c r="O1475" t="b">
        <f t="shared" ref="O1475" si="3098">AND(N1475,NOT(N1476),NOT(N1477))</f>
        <v>0</v>
      </c>
    </row>
    <row r="1476" spans="1:15" x14ac:dyDescent="0.25">
      <c r="A1476" t="s">
        <v>15</v>
      </c>
      <c r="B1476" t="s">
        <v>14</v>
      </c>
      <c r="C1476">
        <v>20</v>
      </c>
      <c r="D1476">
        <v>1</v>
      </c>
      <c r="E1476" t="b">
        <v>0</v>
      </c>
      <c r="F1476">
        <v>0</v>
      </c>
      <c r="G1476">
        <v>16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f t="shared" si="3096"/>
        <v>16</v>
      </c>
      <c r="N1476" t="b">
        <f t="shared" ref="N1476" si="3099">AND(MIN($F1475,$F1476,$F1477)=$F1476,MAX($H1475,$H1476,$H1477)=$H1476)</f>
        <v>1</v>
      </c>
      <c r="O1476" t="b">
        <f t="shared" ref="O1476" si="3100">AND(NOT(N1475),N1476,NOT(N1477))</f>
        <v>1</v>
      </c>
    </row>
    <row r="1477" spans="1:15" x14ac:dyDescent="0.25">
      <c r="A1477" t="s">
        <v>19</v>
      </c>
      <c r="B1477" t="s">
        <v>14</v>
      </c>
      <c r="C1477">
        <v>20</v>
      </c>
      <c r="D1477">
        <v>1</v>
      </c>
      <c r="E1477" t="b">
        <v>0</v>
      </c>
      <c r="F1477">
        <v>1E-3</v>
      </c>
      <c r="G1477">
        <v>16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f t="shared" si="3096"/>
        <v>16</v>
      </c>
      <c r="N1477" t="b">
        <f t="shared" ref="N1477" si="3101">AND(MIN($F1475,$F1476,$F1477)=$F1477,MAX($H1475,$H1476,$H1477)=$H1477)</f>
        <v>0</v>
      </c>
      <c r="O1477" t="b">
        <f t="shared" ref="O1477" si="3102">AND(NOT(N1475),NOT(N1476),N1477)</f>
        <v>0</v>
      </c>
    </row>
    <row r="1478" spans="1:15" x14ac:dyDescent="0.25">
      <c r="A1478" t="s">
        <v>13</v>
      </c>
      <c r="B1478" t="s">
        <v>14</v>
      </c>
      <c r="C1478">
        <v>20</v>
      </c>
      <c r="D1478">
        <v>20</v>
      </c>
      <c r="E1478" t="b">
        <v>0</v>
      </c>
      <c r="F1478">
        <v>1.6759999999999999</v>
      </c>
      <c r="G1478">
        <v>16</v>
      </c>
      <c r="H1478">
        <v>16</v>
      </c>
      <c r="I1478">
        <v>152518</v>
      </c>
      <c r="J1478">
        <v>152465</v>
      </c>
      <c r="K1478">
        <v>76214</v>
      </c>
      <c r="L1478">
        <v>14</v>
      </c>
      <c r="M1478">
        <f t="shared" si="3096"/>
        <v>0</v>
      </c>
      <c r="N1478" t="b">
        <f t="shared" ref="N1478" si="3103">AND(MIN($F1478,$F1479,$F1480)=$F1478,MAX($H1478,$H1479,$H1480)=$H1478)</f>
        <v>1</v>
      </c>
      <c r="O1478" t="b">
        <f t="shared" ref="O1478" si="3104">AND(N1478,NOT(N1479),NOT(N1480))</f>
        <v>1</v>
      </c>
    </row>
    <row r="1479" spans="1:15" x14ac:dyDescent="0.25">
      <c r="A1479" t="s">
        <v>15</v>
      </c>
      <c r="B1479" t="s">
        <v>14</v>
      </c>
      <c r="C1479">
        <v>20</v>
      </c>
      <c r="D1479">
        <v>20</v>
      </c>
      <c r="E1479" t="b">
        <v>1</v>
      </c>
      <c r="F1479">
        <v>10.013</v>
      </c>
      <c r="G1479">
        <v>16</v>
      </c>
      <c r="H1479">
        <v>0</v>
      </c>
      <c r="I1479">
        <v>719</v>
      </c>
      <c r="J1479">
        <v>718</v>
      </c>
      <c r="K1479">
        <v>357</v>
      </c>
      <c r="L1479">
        <v>11</v>
      </c>
      <c r="M1479">
        <f t="shared" si="3096"/>
        <v>16</v>
      </c>
      <c r="N1479" t="b">
        <f t="shared" ref="N1479" si="3105">AND(MIN($F1478,$F1479,$F1480)=$F1479,MAX($H1478,$H1479,$H1480)=$H1479)</f>
        <v>0</v>
      </c>
      <c r="O1479" t="b">
        <f t="shared" ref="O1479" si="3106">AND(NOT(N1478),N1479,NOT(N1480))</f>
        <v>0</v>
      </c>
    </row>
    <row r="1480" spans="1:15" x14ac:dyDescent="0.25">
      <c r="A1480" t="s">
        <v>19</v>
      </c>
      <c r="B1480" t="s">
        <v>14</v>
      </c>
      <c r="C1480">
        <v>20</v>
      </c>
      <c r="D1480">
        <v>20</v>
      </c>
      <c r="E1480" t="b">
        <v>0</v>
      </c>
      <c r="F1480">
        <v>1.7350000000000001</v>
      </c>
      <c r="G1480">
        <v>16</v>
      </c>
      <c r="H1480">
        <v>16</v>
      </c>
      <c r="I1480">
        <v>152518</v>
      </c>
      <c r="J1480">
        <v>152465</v>
      </c>
      <c r="K1480">
        <v>76214</v>
      </c>
      <c r="L1480">
        <v>14</v>
      </c>
      <c r="M1480">
        <f t="shared" si="3096"/>
        <v>0</v>
      </c>
      <c r="N1480" t="b">
        <f t="shared" ref="N1480" si="3107">AND(MIN($F1478,$F1479,$F1480)=$F1480,MAX($H1478,$H1479,$H1480)=$H1480)</f>
        <v>0</v>
      </c>
      <c r="O1480" t="b">
        <f t="shared" ref="O1480" si="3108">AND(NOT(N1478),NOT(N1479),N1480)</f>
        <v>0</v>
      </c>
    </row>
    <row r="1481" spans="1:15" x14ac:dyDescent="0.25">
      <c r="A1481" t="s">
        <v>13</v>
      </c>
      <c r="B1481" t="s">
        <v>14</v>
      </c>
      <c r="C1481">
        <v>20</v>
      </c>
      <c r="D1481">
        <v>21</v>
      </c>
      <c r="E1481" t="b">
        <v>1</v>
      </c>
      <c r="F1481">
        <v>10.000999999999999</v>
      </c>
      <c r="G1481">
        <v>16</v>
      </c>
      <c r="H1481">
        <v>0</v>
      </c>
      <c r="I1481">
        <v>1084240</v>
      </c>
      <c r="J1481">
        <v>1084175</v>
      </c>
      <c r="K1481">
        <v>542085</v>
      </c>
      <c r="L1481">
        <v>13</v>
      </c>
      <c r="M1481">
        <f t="shared" si="3096"/>
        <v>16</v>
      </c>
      <c r="N1481" t="b">
        <f t="shared" ref="N1481" si="3109">AND(MIN($F1481,$F1482,$F1483)=$F1481,MAX($H1481,$H1482,$H1483)=$H1481)</f>
        <v>1</v>
      </c>
      <c r="O1481" t="b">
        <f t="shared" ref="O1481" si="3110">AND(N1481,NOT(N1482),NOT(N1483))</f>
        <v>0</v>
      </c>
    </row>
    <row r="1482" spans="1:15" x14ac:dyDescent="0.25">
      <c r="A1482" t="s">
        <v>15</v>
      </c>
      <c r="B1482" t="s">
        <v>14</v>
      </c>
      <c r="C1482">
        <v>20</v>
      </c>
      <c r="D1482">
        <v>21</v>
      </c>
      <c r="E1482" t="b">
        <v>1</v>
      </c>
      <c r="F1482">
        <v>10.013999999999999</v>
      </c>
      <c r="G1482">
        <v>16</v>
      </c>
      <c r="H1482">
        <v>0</v>
      </c>
      <c r="I1482">
        <v>739</v>
      </c>
      <c r="J1482">
        <v>738</v>
      </c>
      <c r="K1482">
        <v>367</v>
      </c>
      <c r="L1482">
        <v>11</v>
      </c>
      <c r="M1482">
        <f t="shared" si="3096"/>
        <v>16</v>
      </c>
      <c r="N1482" t="b">
        <f t="shared" ref="N1482" si="3111">AND(MIN($F1481,$F1482,$F1483)=$F1482,MAX($H1481,$H1482,$H1483)=$H1482)</f>
        <v>0</v>
      </c>
      <c r="O1482" t="b">
        <f t="shared" ref="O1482" si="3112">AND(NOT(N1481),N1482,NOT(N1483))</f>
        <v>0</v>
      </c>
    </row>
    <row r="1483" spans="1:15" x14ac:dyDescent="0.25">
      <c r="A1483" t="s">
        <v>19</v>
      </c>
      <c r="B1483" t="s">
        <v>14</v>
      </c>
      <c r="C1483">
        <v>20</v>
      </c>
      <c r="D1483">
        <v>21</v>
      </c>
      <c r="E1483" t="b">
        <v>1</v>
      </c>
      <c r="F1483">
        <v>10.000999999999999</v>
      </c>
      <c r="G1483">
        <v>16</v>
      </c>
      <c r="H1483">
        <v>0</v>
      </c>
      <c r="I1483">
        <v>1043432</v>
      </c>
      <c r="J1483">
        <v>1043367</v>
      </c>
      <c r="K1483">
        <v>521681</v>
      </c>
      <c r="L1483">
        <v>13</v>
      </c>
      <c r="M1483">
        <f t="shared" si="3096"/>
        <v>16</v>
      </c>
      <c r="N1483" t="b">
        <f t="shared" ref="N1483" si="3113">AND(MIN($F1481,$F1482,$F1483)=$F1483,MAX($H1481,$H1482,$H1483)=$H1483)</f>
        <v>1</v>
      </c>
      <c r="O1483" t="b">
        <f t="shared" ref="O1483" si="3114">AND(NOT(N1481),NOT(N1482),N1483)</f>
        <v>0</v>
      </c>
    </row>
    <row r="1484" spans="1:15" x14ac:dyDescent="0.25">
      <c r="A1484" t="s">
        <v>13</v>
      </c>
      <c r="B1484" t="s">
        <v>14</v>
      </c>
      <c r="C1484">
        <v>20</v>
      </c>
      <c r="D1484">
        <v>22</v>
      </c>
      <c r="E1484" t="b">
        <v>0</v>
      </c>
      <c r="F1484">
        <v>1.5860000000000001</v>
      </c>
      <c r="G1484">
        <v>16</v>
      </c>
      <c r="H1484">
        <v>16</v>
      </c>
      <c r="I1484">
        <v>157368</v>
      </c>
      <c r="J1484">
        <v>157308</v>
      </c>
      <c r="K1484">
        <v>78636</v>
      </c>
      <c r="L1484">
        <v>23</v>
      </c>
      <c r="M1484">
        <f t="shared" si="3096"/>
        <v>0</v>
      </c>
      <c r="N1484" t="b">
        <f t="shared" ref="N1484" si="3115">AND(MIN($F1484,$F1485,$F1486)=$F1484,MAX($H1484,$H1485,$H1486)=$H1484)</f>
        <v>0</v>
      </c>
      <c r="O1484" t="b">
        <f t="shared" ref="O1484" si="3116">AND(N1484,NOT(N1485),NOT(N1486))</f>
        <v>0</v>
      </c>
    </row>
    <row r="1485" spans="1:15" x14ac:dyDescent="0.25">
      <c r="A1485" t="s">
        <v>15</v>
      </c>
      <c r="B1485" t="s">
        <v>14</v>
      </c>
      <c r="C1485">
        <v>20</v>
      </c>
      <c r="D1485">
        <v>22</v>
      </c>
      <c r="E1485" t="b">
        <v>0</v>
      </c>
      <c r="F1485">
        <v>0.2</v>
      </c>
      <c r="G1485">
        <v>16</v>
      </c>
      <c r="H1485">
        <v>16</v>
      </c>
      <c r="I1485">
        <v>16114</v>
      </c>
      <c r="J1485">
        <v>16112</v>
      </c>
      <c r="K1485">
        <v>8038</v>
      </c>
      <c r="L1485">
        <v>13</v>
      </c>
      <c r="M1485">
        <f t="shared" si="3096"/>
        <v>0</v>
      </c>
      <c r="N1485" t="b">
        <f t="shared" ref="N1485" si="3117">AND(MIN($F1484,$F1485,$F1486)=$F1485,MAX($H1484,$H1485,$H1486)=$H1485)</f>
        <v>1</v>
      </c>
      <c r="O1485" t="b">
        <f t="shared" ref="O1485" si="3118">AND(NOT(N1484),N1485,NOT(N1486))</f>
        <v>1</v>
      </c>
    </row>
    <row r="1486" spans="1:15" x14ac:dyDescent="0.25">
      <c r="A1486" t="s">
        <v>19</v>
      </c>
      <c r="B1486" t="s">
        <v>14</v>
      </c>
      <c r="C1486">
        <v>20</v>
      </c>
      <c r="D1486">
        <v>22</v>
      </c>
      <c r="E1486" t="b">
        <v>0</v>
      </c>
      <c r="F1486">
        <v>1.6890000000000001</v>
      </c>
      <c r="G1486">
        <v>16</v>
      </c>
      <c r="H1486">
        <v>16</v>
      </c>
      <c r="I1486">
        <v>157368</v>
      </c>
      <c r="J1486">
        <v>157308</v>
      </c>
      <c r="K1486">
        <v>78636</v>
      </c>
      <c r="L1486">
        <v>23</v>
      </c>
      <c r="M1486">
        <f t="shared" si="3096"/>
        <v>0</v>
      </c>
      <c r="N1486" t="b">
        <f t="shared" ref="N1486" si="3119">AND(MIN($F1484,$F1485,$F1486)=$F1486,MAX($H1484,$H1485,$H1486)=$H1486)</f>
        <v>0</v>
      </c>
      <c r="O1486" t="b">
        <f t="shared" ref="O1486" si="3120">AND(NOT(N1484),NOT(N1485),N1486)</f>
        <v>0</v>
      </c>
    </row>
    <row r="1487" spans="1:15" x14ac:dyDescent="0.25">
      <c r="A1487" t="s">
        <v>13</v>
      </c>
      <c r="B1487" t="s">
        <v>14</v>
      </c>
      <c r="C1487">
        <v>20</v>
      </c>
      <c r="D1487">
        <v>23</v>
      </c>
      <c r="E1487" t="b">
        <v>0</v>
      </c>
      <c r="F1487">
        <v>5.891</v>
      </c>
      <c r="G1487">
        <v>16</v>
      </c>
      <c r="H1487">
        <v>16</v>
      </c>
      <c r="I1487">
        <v>601217</v>
      </c>
      <c r="J1487">
        <v>601138</v>
      </c>
      <c r="K1487">
        <v>300551</v>
      </c>
      <c r="L1487">
        <v>19</v>
      </c>
      <c r="M1487">
        <f t="shared" si="3096"/>
        <v>0</v>
      </c>
      <c r="N1487" t="b">
        <f t="shared" ref="N1487" si="3121">AND(MIN($F1487,$F1488,$F1489)=$F1487,MAX($H1487,$H1488,$H1489)=$H1487)</f>
        <v>0</v>
      </c>
      <c r="O1487" t="b">
        <f t="shared" ref="O1487" si="3122">AND(N1487,NOT(N1488),NOT(N1489))</f>
        <v>0</v>
      </c>
    </row>
    <row r="1488" spans="1:15" x14ac:dyDescent="0.25">
      <c r="A1488" t="s">
        <v>15</v>
      </c>
      <c r="B1488" t="s">
        <v>14</v>
      </c>
      <c r="C1488">
        <v>20</v>
      </c>
      <c r="D1488">
        <v>23</v>
      </c>
      <c r="E1488" t="b">
        <v>0</v>
      </c>
      <c r="F1488">
        <v>3.6999999999999998E-2</v>
      </c>
      <c r="G1488">
        <v>16</v>
      </c>
      <c r="H1488">
        <v>16</v>
      </c>
      <c r="I1488">
        <v>805</v>
      </c>
      <c r="J1488">
        <v>804</v>
      </c>
      <c r="K1488">
        <v>384</v>
      </c>
      <c r="L1488">
        <v>11</v>
      </c>
      <c r="M1488">
        <f t="shared" si="3096"/>
        <v>0</v>
      </c>
      <c r="N1488" t="b">
        <f t="shared" ref="N1488" si="3123">AND(MIN($F1487,$F1488,$F1489)=$F1488,MAX($H1487,$H1488,$H1489)=$H1488)</f>
        <v>1</v>
      </c>
      <c r="O1488" t="b">
        <f t="shared" ref="O1488" si="3124">AND(NOT(N1487),N1488,NOT(N1489))</f>
        <v>1</v>
      </c>
    </row>
    <row r="1489" spans="1:15" x14ac:dyDescent="0.25">
      <c r="A1489" t="s">
        <v>19</v>
      </c>
      <c r="B1489" t="s">
        <v>14</v>
      </c>
      <c r="C1489">
        <v>20</v>
      </c>
      <c r="D1489">
        <v>23</v>
      </c>
      <c r="E1489" t="b">
        <v>0</v>
      </c>
      <c r="F1489">
        <v>5.7930000000000001</v>
      </c>
      <c r="G1489">
        <v>16</v>
      </c>
      <c r="H1489">
        <v>16</v>
      </c>
      <c r="I1489">
        <v>601217</v>
      </c>
      <c r="J1489">
        <v>601138</v>
      </c>
      <c r="K1489">
        <v>300551</v>
      </c>
      <c r="L1489">
        <v>19</v>
      </c>
      <c r="M1489">
        <f t="shared" si="3096"/>
        <v>0</v>
      </c>
      <c r="N1489" t="b">
        <f t="shared" ref="N1489" si="3125">AND(MIN($F1487,$F1488,$F1489)=$F1489,MAX($H1487,$H1488,$H1489)=$H1489)</f>
        <v>0</v>
      </c>
      <c r="O1489" t="b">
        <f t="shared" ref="O1489" si="3126">AND(NOT(N1487),NOT(N1488),N1489)</f>
        <v>0</v>
      </c>
    </row>
    <row r="1490" spans="1:15" x14ac:dyDescent="0.25">
      <c r="A1490" t="s">
        <v>13</v>
      </c>
      <c r="B1490" t="s">
        <v>14</v>
      </c>
      <c r="C1490">
        <v>20</v>
      </c>
      <c r="D1490">
        <v>24</v>
      </c>
      <c r="E1490" t="b">
        <v>0</v>
      </c>
      <c r="F1490">
        <v>3.5999999999999997E-2</v>
      </c>
      <c r="G1490">
        <v>16</v>
      </c>
      <c r="H1490">
        <v>16</v>
      </c>
      <c r="I1490">
        <v>774</v>
      </c>
      <c r="J1490">
        <v>498</v>
      </c>
      <c r="K1490">
        <v>231</v>
      </c>
      <c r="L1490">
        <v>11</v>
      </c>
      <c r="M1490">
        <f t="shared" si="3096"/>
        <v>0</v>
      </c>
      <c r="N1490" t="b">
        <f t="shared" ref="N1490" si="3127">AND(MIN($F1490,$F1491,$F1492)=$F1490,MAX($H1490,$H1491,$H1492)=$H1490)</f>
        <v>0</v>
      </c>
      <c r="O1490" t="b">
        <f t="shared" ref="O1490" si="3128">AND(N1490,NOT(N1491),NOT(N1492))</f>
        <v>0</v>
      </c>
    </row>
    <row r="1491" spans="1:15" x14ac:dyDescent="0.25">
      <c r="A1491" t="s">
        <v>15</v>
      </c>
      <c r="B1491" t="s">
        <v>14</v>
      </c>
      <c r="C1491">
        <v>20</v>
      </c>
      <c r="D1491">
        <v>24</v>
      </c>
      <c r="E1491" t="b">
        <v>0</v>
      </c>
      <c r="F1491">
        <v>3.1E-2</v>
      </c>
      <c r="G1491">
        <v>16</v>
      </c>
      <c r="H1491">
        <v>16</v>
      </c>
      <c r="I1491">
        <v>499</v>
      </c>
      <c r="J1491">
        <v>498</v>
      </c>
      <c r="K1491">
        <v>231</v>
      </c>
      <c r="L1491">
        <v>11</v>
      </c>
      <c r="M1491">
        <f t="shared" si="3096"/>
        <v>0</v>
      </c>
      <c r="N1491" t="b">
        <f t="shared" ref="N1491" si="3129">AND(MIN($F1490,$F1491,$F1492)=$F1491,MAX($H1490,$H1491,$H1492)=$H1491)</f>
        <v>1</v>
      </c>
      <c r="O1491" t="b">
        <f t="shared" ref="O1491" si="3130">AND(NOT(N1490),N1491,NOT(N1492))</f>
        <v>1</v>
      </c>
    </row>
    <row r="1492" spans="1:15" x14ac:dyDescent="0.25">
      <c r="A1492" t="s">
        <v>19</v>
      </c>
      <c r="B1492" t="s">
        <v>14</v>
      </c>
      <c r="C1492">
        <v>20</v>
      </c>
      <c r="D1492">
        <v>24</v>
      </c>
      <c r="E1492" t="b">
        <v>0</v>
      </c>
      <c r="F1492">
        <v>3.3000000000000002E-2</v>
      </c>
      <c r="G1492">
        <v>16</v>
      </c>
      <c r="H1492">
        <v>16</v>
      </c>
      <c r="I1492">
        <v>774</v>
      </c>
      <c r="J1492">
        <v>498</v>
      </c>
      <c r="K1492">
        <v>231</v>
      </c>
      <c r="L1492">
        <v>11</v>
      </c>
      <c r="M1492">
        <f t="shared" si="3096"/>
        <v>0</v>
      </c>
      <c r="N1492" t="b">
        <f t="shared" ref="N1492" si="3131">AND(MIN($F1490,$F1491,$F1492)=$F1492,MAX($H1490,$H1491,$H1492)=$H1492)</f>
        <v>0</v>
      </c>
      <c r="O1492" t="b">
        <f t="shared" ref="O1492" si="3132">AND(NOT(N1490),NOT(N1491),N1492)</f>
        <v>0</v>
      </c>
    </row>
    <row r="1493" spans="1:15" x14ac:dyDescent="0.25">
      <c r="A1493" t="s">
        <v>13</v>
      </c>
      <c r="B1493" t="s">
        <v>14</v>
      </c>
      <c r="C1493">
        <v>20</v>
      </c>
      <c r="D1493">
        <v>25</v>
      </c>
      <c r="E1493" t="b">
        <v>0</v>
      </c>
      <c r="F1493">
        <v>3.6030000000000002</v>
      </c>
      <c r="G1493">
        <v>16</v>
      </c>
      <c r="H1493">
        <v>16</v>
      </c>
      <c r="I1493">
        <v>516197</v>
      </c>
      <c r="J1493">
        <v>315424</v>
      </c>
      <c r="K1493">
        <v>157694</v>
      </c>
      <c r="L1493">
        <v>13</v>
      </c>
      <c r="M1493">
        <f t="shared" si="3096"/>
        <v>0</v>
      </c>
      <c r="N1493" t="b">
        <f t="shared" ref="N1493" si="3133">AND(MIN($F1493,$F1494,$F1495)=$F1493,MAX($H1493,$H1494,$H1495)=$H1493)</f>
        <v>0</v>
      </c>
      <c r="O1493" t="b">
        <f t="shared" ref="O1493" si="3134">AND(N1493,NOT(N1494),NOT(N1495))</f>
        <v>0</v>
      </c>
    </row>
    <row r="1494" spans="1:15" x14ac:dyDescent="0.25">
      <c r="A1494" t="s">
        <v>15</v>
      </c>
      <c r="B1494" t="s">
        <v>14</v>
      </c>
      <c r="C1494">
        <v>20</v>
      </c>
      <c r="D1494">
        <v>25</v>
      </c>
      <c r="E1494" t="b">
        <v>0</v>
      </c>
      <c r="F1494">
        <v>1.885</v>
      </c>
      <c r="G1494">
        <v>16</v>
      </c>
      <c r="H1494">
        <v>16</v>
      </c>
      <c r="I1494">
        <v>315979</v>
      </c>
      <c r="J1494">
        <v>315424</v>
      </c>
      <c r="K1494">
        <v>157694</v>
      </c>
      <c r="L1494">
        <v>13</v>
      </c>
      <c r="M1494">
        <f t="shared" si="3096"/>
        <v>0</v>
      </c>
      <c r="N1494" t="b">
        <f t="shared" ref="N1494" si="3135">AND(MIN($F1493,$F1494,$F1495)=$F1494,MAX($H1493,$H1494,$H1495)=$H1494)</f>
        <v>1</v>
      </c>
      <c r="O1494" t="b">
        <f t="shared" ref="O1494" si="3136">AND(NOT(N1493),N1494,NOT(N1495))</f>
        <v>1</v>
      </c>
    </row>
    <row r="1495" spans="1:15" x14ac:dyDescent="0.25">
      <c r="A1495" t="s">
        <v>19</v>
      </c>
      <c r="B1495" t="s">
        <v>14</v>
      </c>
      <c r="C1495">
        <v>20</v>
      </c>
      <c r="D1495">
        <v>25</v>
      </c>
      <c r="E1495" t="b">
        <v>0</v>
      </c>
      <c r="F1495">
        <v>3.7749999999999999</v>
      </c>
      <c r="G1495">
        <v>16</v>
      </c>
      <c r="H1495">
        <v>16</v>
      </c>
      <c r="I1495">
        <v>516197</v>
      </c>
      <c r="J1495">
        <v>315424</v>
      </c>
      <c r="K1495">
        <v>157694</v>
      </c>
      <c r="L1495">
        <v>13</v>
      </c>
      <c r="M1495">
        <f t="shared" si="3096"/>
        <v>0</v>
      </c>
      <c r="N1495" t="b">
        <f t="shared" ref="N1495" si="3137">AND(MIN($F1493,$F1494,$F1495)=$F1495,MAX($H1493,$H1494,$H1495)=$H1495)</f>
        <v>0</v>
      </c>
      <c r="O1495" t="b">
        <f t="shared" ref="O1495" si="3138">AND(NOT(N1493),NOT(N1494),N1495)</f>
        <v>0</v>
      </c>
    </row>
    <row r="1496" spans="1:15" x14ac:dyDescent="0.25">
      <c r="A1496" t="s">
        <v>13</v>
      </c>
      <c r="B1496" t="s">
        <v>14</v>
      </c>
      <c r="C1496">
        <v>20</v>
      </c>
      <c r="D1496">
        <v>26</v>
      </c>
      <c r="E1496" t="b">
        <v>1</v>
      </c>
      <c r="F1496">
        <v>10.000999999999999</v>
      </c>
      <c r="G1496">
        <v>16</v>
      </c>
      <c r="H1496">
        <v>0</v>
      </c>
      <c r="I1496">
        <v>1085839</v>
      </c>
      <c r="J1496">
        <v>1085743</v>
      </c>
      <c r="K1496">
        <v>542869</v>
      </c>
      <c r="L1496">
        <v>13</v>
      </c>
      <c r="M1496">
        <f t="shared" si="3096"/>
        <v>16</v>
      </c>
      <c r="N1496" t="b">
        <f t="shared" ref="N1496" si="3139">AND(MIN($F1496,$F1497,$F1498)=$F1496,MAX($H1496,$H1497,$H1498)=$H1496)</f>
        <v>0</v>
      </c>
      <c r="O1496" t="b">
        <f t="shared" ref="O1496" si="3140">AND(N1496,NOT(N1497),NOT(N1498))</f>
        <v>0</v>
      </c>
    </row>
    <row r="1497" spans="1:15" x14ac:dyDescent="0.25">
      <c r="A1497" t="s">
        <v>15</v>
      </c>
      <c r="B1497" t="s">
        <v>14</v>
      </c>
      <c r="C1497">
        <v>20</v>
      </c>
      <c r="D1497">
        <v>26</v>
      </c>
      <c r="E1497" t="b">
        <v>0</v>
      </c>
      <c r="F1497">
        <v>0.32100000000000001</v>
      </c>
      <c r="G1497">
        <v>16</v>
      </c>
      <c r="H1497">
        <v>16</v>
      </c>
      <c r="I1497">
        <v>39</v>
      </c>
      <c r="J1497">
        <v>37</v>
      </c>
      <c r="K1497">
        <v>0</v>
      </c>
      <c r="L1497">
        <v>8</v>
      </c>
      <c r="M1497">
        <f t="shared" si="3096"/>
        <v>0</v>
      </c>
      <c r="N1497" t="b">
        <f t="shared" ref="N1497" si="3141">AND(MIN($F1496,$F1497,$F1498)=$F1497,MAX($H1496,$H1497,$H1498)=$H1497)</f>
        <v>1</v>
      </c>
      <c r="O1497" t="b">
        <f t="shared" ref="O1497" si="3142">AND(NOT(N1496),N1497,NOT(N1498))</f>
        <v>1</v>
      </c>
    </row>
    <row r="1498" spans="1:15" x14ac:dyDescent="0.25">
      <c r="A1498" t="s">
        <v>19</v>
      </c>
      <c r="B1498" t="s">
        <v>14</v>
      </c>
      <c r="C1498">
        <v>20</v>
      </c>
      <c r="D1498">
        <v>26</v>
      </c>
      <c r="E1498" t="b">
        <v>1</v>
      </c>
      <c r="F1498">
        <v>10.000999999999999</v>
      </c>
      <c r="G1498">
        <v>16</v>
      </c>
      <c r="H1498">
        <v>0</v>
      </c>
      <c r="I1498">
        <v>1023799</v>
      </c>
      <c r="J1498">
        <v>1023711</v>
      </c>
      <c r="K1498">
        <v>511853</v>
      </c>
      <c r="L1498">
        <v>13</v>
      </c>
      <c r="M1498">
        <f t="shared" si="3096"/>
        <v>16</v>
      </c>
      <c r="N1498" t="b">
        <f t="shared" ref="N1498" si="3143">AND(MIN($F1496,$F1497,$F1498)=$F1498,MAX($H1496,$H1497,$H1498)=$H1498)</f>
        <v>0</v>
      </c>
      <c r="O1498" t="b">
        <f t="shared" ref="O1498" si="3144">AND(NOT(N1496),NOT(N1497),N1498)</f>
        <v>0</v>
      </c>
    </row>
    <row r="1499" spans="1:15" x14ac:dyDescent="0.25">
      <c r="A1499" t="s">
        <v>13</v>
      </c>
      <c r="B1499" t="s">
        <v>14</v>
      </c>
      <c r="C1499">
        <v>20</v>
      </c>
      <c r="D1499">
        <v>27</v>
      </c>
      <c r="E1499" t="b">
        <v>0</v>
      </c>
      <c r="F1499">
        <v>2.39</v>
      </c>
      <c r="G1499">
        <v>16</v>
      </c>
      <c r="H1499">
        <v>16</v>
      </c>
      <c r="I1499">
        <v>253092</v>
      </c>
      <c r="J1499">
        <v>253004</v>
      </c>
      <c r="K1499">
        <v>126484</v>
      </c>
      <c r="L1499">
        <v>26</v>
      </c>
      <c r="M1499">
        <f t="shared" si="3096"/>
        <v>0</v>
      </c>
      <c r="N1499" t="b">
        <f t="shared" ref="N1499" si="3145">AND(MIN($F1499,$F1500,$F1501)=$F1499,MAX($H1499,$H1500,$H1501)=$H1499)</f>
        <v>0</v>
      </c>
      <c r="O1499" t="b">
        <f t="shared" ref="O1499" si="3146">AND(N1499,NOT(N1500),NOT(N1501))</f>
        <v>0</v>
      </c>
    </row>
    <row r="1500" spans="1:15" x14ac:dyDescent="0.25">
      <c r="A1500" t="s">
        <v>15</v>
      </c>
      <c r="B1500" t="s">
        <v>14</v>
      </c>
      <c r="C1500">
        <v>20</v>
      </c>
      <c r="D1500">
        <v>27</v>
      </c>
      <c r="E1500" t="b">
        <v>0</v>
      </c>
      <c r="F1500">
        <v>0.42299999999999999</v>
      </c>
      <c r="G1500">
        <v>16</v>
      </c>
      <c r="H1500">
        <v>16</v>
      </c>
      <c r="I1500">
        <v>34104</v>
      </c>
      <c r="J1500">
        <v>34102</v>
      </c>
      <c r="K1500">
        <v>17033</v>
      </c>
      <c r="L1500">
        <v>13</v>
      </c>
      <c r="M1500">
        <f t="shared" si="3096"/>
        <v>0</v>
      </c>
      <c r="N1500" t="b">
        <f t="shared" ref="N1500" si="3147">AND(MIN($F1499,$F1500,$F1501)=$F1500,MAX($H1499,$H1500,$H1501)=$H1500)</f>
        <v>1</v>
      </c>
      <c r="O1500" t="b">
        <f t="shared" ref="O1500" si="3148">AND(NOT(N1499),N1500,NOT(N1501))</f>
        <v>1</v>
      </c>
    </row>
    <row r="1501" spans="1:15" x14ac:dyDescent="0.25">
      <c r="A1501" t="s">
        <v>19</v>
      </c>
      <c r="B1501" t="s">
        <v>14</v>
      </c>
      <c r="C1501">
        <v>20</v>
      </c>
      <c r="D1501">
        <v>27</v>
      </c>
      <c r="E1501" t="b">
        <v>0</v>
      </c>
      <c r="F1501">
        <v>2.5059999999999998</v>
      </c>
      <c r="G1501">
        <v>16</v>
      </c>
      <c r="H1501">
        <v>16</v>
      </c>
      <c r="I1501">
        <v>253092</v>
      </c>
      <c r="J1501">
        <v>253004</v>
      </c>
      <c r="K1501">
        <v>126484</v>
      </c>
      <c r="L1501">
        <v>26</v>
      </c>
      <c r="M1501">
        <f t="shared" si="3096"/>
        <v>0</v>
      </c>
      <c r="N1501" t="b">
        <f t="shared" ref="N1501" si="3149">AND(MIN($F1499,$F1500,$F1501)=$F1501,MAX($H1499,$H1500,$H1501)=$H1501)</f>
        <v>0</v>
      </c>
      <c r="O1501" t="b">
        <f t="shared" ref="O1501" si="3150">AND(NOT(N1499),NOT(N1500),N1501)</f>
        <v>0</v>
      </c>
    </row>
    <row r="1502" spans="1:15" x14ac:dyDescent="0.25">
      <c r="A1502" t="s">
        <v>13</v>
      </c>
      <c r="B1502" t="s">
        <v>14</v>
      </c>
      <c r="C1502">
        <v>20</v>
      </c>
      <c r="D1502">
        <v>28</v>
      </c>
      <c r="E1502" t="b">
        <v>0</v>
      </c>
      <c r="F1502">
        <v>1.165</v>
      </c>
      <c r="G1502">
        <v>16</v>
      </c>
      <c r="H1502">
        <v>16</v>
      </c>
      <c r="I1502">
        <v>122837</v>
      </c>
      <c r="J1502">
        <v>122766</v>
      </c>
      <c r="K1502">
        <v>61365</v>
      </c>
      <c r="L1502">
        <v>7</v>
      </c>
      <c r="M1502">
        <f t="shared" si="3096"/>
        <v>0</v>
      </c>
      <c r="N1502" t="b">
        <f t="shared" ref="N1502" si="3151">AND(MIN($F1502,$F1503,$F1504)=$F1502,MAX($H1502,$H1503,$H1504)=$H1502)</f>
        <v>1</v>
      </c>
      <c r="O1502" t="b">
        <f t="shared" ref="O1502" si="3152">AND(N1502,NOT(N1503),NOT(N1504))</f>
        <v>1</v>
      </c>
    </row>
    <row r="1503" spans="1:15" x14ac:dyDescent="0.25">
      <c r="A1503" t="s">
        <v>15</v>
      </c>
      <c r="B1503" t="s">
        <v>14</v>
      </c>
      <c r="C1503">
        <v>20</v>
      </c>
      <c r="D1503">
        <v>28</v>
      </c>
      <c r="E1503" t="b">
        <v>1</v>
      </c>
      <c r="F1503">
        <v>10.003</v>
      </c>
      <c r="G1503">
        <v>16</v>
      </c>
      <c r="H1503">
        <v>0</v>
      </c>
      <c r="I1503">
        <v>1313</v>
      </c>
      <c r="J1503">
        <v>1312</v>
      </c>
      <c r="K1503">
        <v>654</v>
      </c>
      <c r="L1503">
        <v>11</v>
      </c>
      <c r="M1503">
        <f t="shared" si="3096"/>
        <v>16</v>
      </c>
      <c r="N1503" t="b">
        <f t="shared" ref="N1503" si="3153">AND(MIN($F1502,$F1503,$F1504)=$F1503,MAX($H1502,$H1503,$H1504)=$H1503)</f>
        <v>0</v>
      </c>
      <c r="O1503" t="b">
        <f t="shared" ref="O1503" si="3154">AND(NOT(N1502),N1503,NOT(N1504))</f>
        <v>0</v>
      </c>
    </row>
    <row r="1504" spans="1:15" x14ac:dyDescent="0.25">
      <c r="A1504" t="s">
        <v>19</v>
      </c>
      <c r="B1504" t="s">
        <v>14</v>
      </c>
      <c r="C1504">
        <v>20</v>
      </c>
      <c r="D1504">
        <v>28</v>
      </c>
      <c r="E1504" t="b">
        <v>0</v>
      </c>
      <c r="F1504">
        <v>1.2270000000000001</v>
      </c>
      <c r="G1504">
        <v>16</v>
      </c>
      <c r="H1504">
        <v>16</v>
      </c>
      <c r="I1504">
        <v>122837</v>
      </c>
      <c r="J1504">
        <v>122766</v>
      </c>
      <c r="K1504">
        <v>61365</v>
      </c>
      <c r="L1504">
        <v>7</v>
      </c>
      <c r="M1504">
        <f t="shared" si="3096"/>
        <v>0</v>
      </c>
      <c r="N1504" t="b">
        <f t="shared" ref="N1504" si="3155">AND(MIN($F1502,$F1503,$F1504)=$F1504,MAX($H1502,$H1503,$H1504)=$H1504)</f>
        <v>0</v>
      </c>
      <c r="O1504" t="b">
        <f t="shared" ref="O1504" si="3156">AND(NOT(N1502),NOT(N1503),N1504)</f>
        <v>0</v>
      </c>
    </row>
    <row r="1505" spans="1:15" x14ac:dyDescent="0.25">
      <c r="A1505" t="s">
        <v>13</v>
      </c>
      <c r="B1505" t="s">
        <v>14</v>
      </c>
      <c r="C1505">
        <v>20</v>
      </c>
      <c r="D1505">
        <v>29</v>
      </c>
      <c r="E1505" t="b">
        <v>0</v>
      </c>
      <c r="F1505">
        <v>3.5999999999999997E-2</v>
      </c>
      <c r="G1505">
        <v>16</v>
      </c>
      <c r="H1505">
        <v>16</v>
      </c>
      <c r="I1505">
        <v>2582</v>
      </c>
      <c r="J1505">
        <v>2350</v>
      </c>
      <c r="K1505">
        <v>1157</v>
      </c>
      <c r="L1505">
        <v>16</v>
      </c>
      <c r="M1505">
        <f t="shared" si="3096"/>
        <v>0</v>
      </c>
      <c r="N1505" t="b">
        <f t="shared" ref="N1505" si="3157">AND(MIN($F1505,$F1506,$F1507)=$F1505,MAX($H1505,$H1506,$H1507)=$H1505)</f>
        <v>1</v>
      </c>
      <c r="O1505" t="b">
        <f t="shared" ref="O1505" si="3158">AND(N1505,NOT(N1506),NOT(N1507))</f>
        <v>1</v>
      </c>
    </row>
    <row r="1506" spans="1:15" x14ac:dyDescent="0.25">
      <c r="A1506" t="s">
        <v>15</v>
      </c>
      <c r="B1506" t="s">
        <v>14</v>
      </c>
      <c r="C1506">
        <v>20</v>
      </c>
      <c r="D1506">
        <v>29</v>
      </c>
      <c r="E1506" t="b">
        <v>0</v>
      </c>
      <c r="F1506">
        <v>0.153</v>
      </c>
      <c r="G1506">
        <v>16</v>
      </c>
      <c r="H1506">
        <v>16</v>
      </c>
      <c r="I1506">
        <v>18420</v>
      </c>
      <c r="J1506">
        <v>18418</v>
      </c>
      <c r="K1506">
        <v>9191</v>
      </c>
      <c r="L1506">
        <v>14</v>
      </c>
      <c r="M1506">
        <f t="shared" si="3096"/>
        <v>0</v>
      </c>
      <c r="N1506" t="b">
        <f t="shared" ref="N1506" si="3159">AND(MIN($F1505,$F1506,$F1507)=$F1506,MAX($H1505,$H1506,$H1507)=$H1506)</f>
        <v>0</v>
      </c>
      <c r="O1506" t="b">
        <f t="shared" ref="O1506" si="3160">AND(NOT(N1505),N1506,NOT(N1507))</f>
        <v>0</v>
      </c>
    </row>
    <row r="1507" spans="1:15" x14ac:dyDescent="0.25">
      <c r="A1507" t="s">
        <v>19</v>
      </c>
      <c r="B1507" t="s">
        <v>14</v>
      </c>
      <c r="C1507">
        <v>20</v>
      </c>
      <c r="D1507">
        <v>29</v>
      </c>
      <c r="E1507" t="b">
        <v>0</v>
      </c>
      <c r="F1507">
        <v>4.2999999999999997E-2</v>
      </c>
      <c r="G1507">
        <v>16</v>
      </c>
      <c r="H1507">
        <v>16</v>
      </c>
      <c r="I1507">
        <v>2582</v>
      </c>
      <c r="J1507">
        <v>2350</v>
      </c>
      <c r="K1507">
        <v>1157</v>
      </c>
      <c r="L1507">
        <v>16</v>
      </c>
      <c r="M1507">
        <f t="shared" si="3096"/>
        <v>0</v>
      </c>
      <c r="N1507" t="b">
        <f t="shared" ref="N1507" si="3161">AND(MIN($F1505,$F1506,$F1507)=$F1507,MAX($H1505,$H1506,$H1507)=$H1507)</f>
        <v>0</v>
      </c>
      <c r="O1507" t="b">
        <f t="shared" ref="O1507" si="3162">AND(NOT(N1505),NOT(N1506),N1507)</f>
        <v>0</v>
      </c>
    </row>
    <row r="1508" spans="1:15" x14ac:dyDescent="0.25">
      <c r="A1508" t="s">
        <v>13</v>
      </c>
      <c r="B1508" t="s">
        <v>14</v>
      </c>
      <c r="C1508">
        <v>20</v>
      </c>
      <c r="D1508">
        <v>2</v>
      </c>
      <c r="E1508" t="b">
        <v>0</v>
      </c>
      <c r="F1508">
        <v>6.0000000000000001E-3</v>
      </c>
      <c r="G1508">
        <v>16</v>
      </c>
      <c r="H1508">
        <v>16</v>
      </c>
      <c r="I1508">
        <v>62</v>
      </c>
      <c r="J1508">
        <v>34</v>
      </c>
      <c r="K1508">
        <v>0</v>
      </c>
      <c r="L1508">
        <v>10</v>
      </c>
      <c r="M1508">
        <f t="shared" si="3096"/>
        <v>0</v>
      </c>
      <c r="N1508" t="b">
        <f t="shared" ref="N1508" si="3163">AND(MIN($F1508,$F1509,$F1510)=$F1508,MAX($H1508,$H1509,$H1510)=$H1508)</f>
        <v>0</v>
      </c>
      <c r="O1508" t="b">
        <f t="shared" ref="O1508" si="3164">AND(N1508,NOT(N1509),NOT(N1510))</f>
        <v>0</v>
      </c>
    </row>
    <row r="1509" spans="1:15" x14ac:dyDescent="0.25">
      <c r="A1509" t="s">
        <v>15</v>
      </c>
      <c r="B1509" t="s">
        <v>14</v>
      </c>
      <c r="C1509">
        <v>20</v>
      </c>
      <c r="D1509">
        <v>2</v>
      </c>
      <c r="E1509" t="b">
        <v>0</v>
      </c>
      <c r="F1509">
        <v>3.0000000000000001E-3</v>
      </c>
      <c r="G1509">
        <v>16</v>
      </c>
      <c r="H1509">
        <v>16</v>
      </c>
      <c r="I1509">
        <v>35</v>
      </c>
      <c r="J1509">
        <v>34</v>
      </c>
      <c r="K1509">
        <v>0</v>
      </c>
      <c r="L1509">
        <v>10</v>
      </c>
      <c r="M1509">
        <f t="shared" si="3096"/>
        <v>0</v>
      </c>
      <c r="N1509" t="b">
        <f t="shared" ref="N1509" si="3165">AND(MIN($F1508,$F1509,$F1510)=$F1509,MAX($H1508,$H1509,$H1510)=$H1509)</f>
        <v>1</v>
      </c>
      <c r="O1509" t="b">
        <f t="shared" ref="O1509" si="3166">AND(NOT(N1508),N1509,NOT(N1510))</f>
        <v>1</v>
      </c>
    </row>
    <row r="1510" spans="1:15" x14ac:dyDescent="0.25">
      <c r="A1510" t="s">
        <v>19</v>
      </c>
      <c r="B1510" t="s">
        <v>14</v>
      </c>
      <c r="C1510">
        <v>20</v>
      </c>
      <c r="D1510">
        <v>2</v>
      </c>
      <c r="E1510" t="b">
        <v>0</v>
      </c>
      <c r="F1510">
        <v>1.2E-2</v>
      </c>
      <c r="G1510">
        <v>16</v>
      </c>
      <c r="H1510">
        <v>16</v>
      </c>
      <c r="I1510">
        <v>62</v>
      </c>
      <c r="J1510">
        <v>34</v>
      </c>
      <c r="K1510">
        <v>0</v>
      </c>
      <c r="L1510">
        <v>10</v>
      </c>
      <c r="M1510">
        <f t="shared" si="3096"/>
        <v>0</v>
      </c>
      <c r="N1510" t="b">
        <f t="shared" ref="N1510" si="3167">AND(MIN($F1508,$F1509,$F1510)=$F1510,MAX($H1508,$H1509,$H1510)=$H1510)</f>
        <v>0</v>
      </c>
      <c r="O1510" t="b">
        <f t="shared" ref="O1510" si="3168">AND(NOT(N1508),NOT(N1509),N1510)</f>
        <v>0</v>
      </c>
    </row>
    <row r="1511" spans="1:15" x14ac:dyDescent="0.25">
      <c r="A1511" t="s">
        <v>13</v>
      </c>
      <c r="B1511" t="s">
        <v>14</v>
      </c>
      <c r="C1511">
        <v>20</v>
      </c>
      <c r="D1511">
        <v>30</v>
      </c>
      <c r="E1511" t="b">
        <v>0</v>
      </c>
      <c r="F1511">
        <v>7.3819999999999997</v>
      </c>
      <c r="G1511">
        <v>16</v>
      </c>
      <c r="H1511">
        <v>16</v>
      </c>
      <c r="I1511">
        <v>781820</v>
      </c>
      <c r="J1511">
        <v>781743</v>
      </c>
      <c r="K1511">
        <v>390853</v>
      </c>
      <c r="L1511">
        <v>22</v>
      </c>
      <c r="M1511">
        <f t="shared" si="3096"/>
        <v>0</v>
      </c>
      <c r="N1511" t="b">
        <f t="shared" ref="N1511" si="3169">AND(MIN($F1511,$F1512,$F1513)=$F1511,MAX($H1511,$H1512,$H1513)=$H1511)</f>
        <v>0</v>
      </c>
      <c r="O1511" t="b">
        <f t="shared" ref="O1511" si="3170">AND(N1511,NOT(N1512),NOT(N1513))</f>
        <v>0</v>
      </c>
    </row>
    <row r="1512" spans="1:15" x14ac:dyDescent="0.25">
      <c r="A1512" t="s">
        <v>15</v>
      </c>
      <c r="B1512" t="s">
        <v>14</v>
      </c>
      <c r="C1512">
        <v>20</v>
      </c>
      <c r="D1512">
        <v>30</v>
      </c>
      <c r="E1512" t="b">
        <v>0</v>
      </c>
      <c r="F1512">
        <v>0.22900000000000001</v>
      </c>
      <c r="G1512">
        <v>16</v>
      </c>
      <c r="H1512">
        <v>16</v>
      </c>
      <c r="I1512">
        <v>3265</v>
      </c>
      <c r="J1512">
        <v>3264</v>
      </c>
      <c r="K1512">
        <v>1614</v>
      </c>
      <c r="L1512">
        <v>11</v>
      </c>
      <c r="M1512">
        <f t="shared" si="3096"/>
        <v>0</v>
      </c>
      <c r="N1512" t="b">
        <f t="shared" ref="N1512" si="3171">AND(MIN($F1511,$F1512,$F1513)=$F1512,MAX($H1511,$H1512,$H1513)=$H1512)</f>
        <v>1</v>
      </c>
      <c r="O1512" t="b">
        <f t="shared" ref="O1512" si="3172">AND(NOT(N1511),N1512,NOT(N1513))</f>
        <v>1</v>
      </c>
    </row>
    <row r="1513" spans="1:15" x14ac:dyDescent="0.25">
      <c r="A1513" t="s">
        <v>19</v>
      </c>
      <c r="B1513" t="s">
        <v>14</v>
      </c>
      <c r="C1513">
        <v>20</v>
      </c>
      <c r="D1513">
        <v>30</v>
      </c>
      <c r="E1513" t="b">
        <v>0</v>
      </c>
      <c r="F1513">
        <v>7.82</v>
      </c>
      <c r="G1513">
        <v>16</v>
      </c>
      <c r="H1513">
        <v>16</v>
      </c>
      <c r="I1513">
        <v>781820</v>
      </c>
      <c r="J1513">
        <v>781743</v>
      </c>
      <c r="K1513">
        <v>390853</v>
      </c>
      <c r="L1513">
        <v>22</v>
      </c>
      <c r="M1513">
        <f t="shared" si="3096"/>
        <v>0</v>
      </c>
      <c r="N1513" t="b">
        <f t="shared" ref="N1513" si="3173">AND(MIN($F1511,$F1512,$F1513)=$F1513,MAX($H1511,$H1512,$H1513)=$H1513)</f>
        <v>0</v>
      </c>
      <c r="O1513" t="b">
        <f t="shared" ref="O1513" si="3174">AND(NOT(N1511),NOT(N1512),N1513)</f>
        <v>0</v>
      </c>
    </row>
    <row r="1514" spans="1:15" x14ac:dyDescent="0.25">
      <c r="A1514" t="s">
        <v>13</v>
      </c>
      <c r="B1514" t="s">
        <v>14</v>
      </c>
      <c r="C1514">
        <v>20</v>
      </c>
      <c r="D1514">
        <v>31</v>
      </c>
      <c r="E1514" t="b">
        <v>0</v>
      </c>
      <c r="F1514">
        <v>6.0000000000000001E-3</v>
      </c>
      <c r="G1514">
        <v>16</v>
      </c>
      <c r="H1514">
        <v>16</v>
      </c>
      <c r="I1514">
        <v>65</v>
      </c>
      <c r="J1514">
        <v>36</v>
      </c>
      <c r="K1514">
        <v>0</v>
      </c>
      <c r="L1514">
        <v>11</v>
      </c>
      <c r="M1514">
        <f t="shared" si="3096"/>
        <v>0</v>
      </c>
      <c r="N1514" t="b">
        <f t="shared" ref="N1514" si="3175">AND(MIN($F1514,$F1515,$F1516)=$F1514,MAX($H1514,$H1515,$H1516)=$H1514)</f>
        <v>0</v>
      </c>
      <c r="O1514" t="b">
        <f t="shared" ref="O1514" si="3176">AND(N1514,NOT(N1515),NOT(N1516))</f>
        <v>0</v>
      </c>
    </row>
    <row r="1515" spans="1:15" x14ac:dyDescent="0.25">
      <c r="A1515" t="s">
        <v>15</v>
      </c>
      <c r="B1515" t="s">
        <v>14</v>
      </c>
      <c r="C1515">
        <v>20</v>
      </c>
      <c r="D1515">
        <v>31</v>
      </c>
      <c r="E1515" t="b">
        <v>0</v>
      </c>
      <c r="F1515">
        <v>3.0000000000000001E-3</v>
      </c>
      <c r="G1515">
        <v>16</v>
      </c>
      <c r="H1515">
        <v>16</v>
      </c>
      <c r="I1515">
        <v>37</v>
      </c>
      <c r="J1515">
        <v>36</v>
      </c>
      <c r="K1515">
        <v>0</v>
      </c>
      <c r="L1515">
        <v>11</v>
      </c>
      <c r="M1515">
        <f t="shared" si="3096"/>
        <v>0</v>
      </c>
      <c r="N1515" t="b">
        <f t="shared" ref="N1515" si="3177">AND(MIN($F1514,$F1515,$F1516)=$F1515,MAX($H1514,$H1515,$H1516)=$H1515)</f>
        <v>1</v>
      </c>
      <c r="O1515" t="b">
        <f t="shared" ref="O1515" si="3178">AND(NOT(N1514),N1515,NOT(N1516))</f>
        <v>1</v>
      </c>
    </row>
    <row r="1516" spans="1:15" x14ac:dyDescent="0.25">
      <c r="A1516" t="s">
        <v>19</v>
      </c>
      <c r="B1516" t="s">
        <v>14</v>
      </c>
      <c r="C1516">
        <v>20</v>
      </c>
      <c r="D1516">
        <v>31</v>
      </c>
      <c r="E1516" t="b">
        <v>0</v>
      </c>
      <c r="F1516">
        <v>7.0000000000000001E-3</v>
      </c>
      <c r="G1516">
        <v>16</v>
      </c>
      <c r="H1516">
        <v>16</v>
      </c>
      <c r="I1516">
        <v>65</v>
      </c>
      <c r="J1516">
        <v>36</v>
      </c>
      <c r="K1516">
        <v>0</v>
      </c>
      <c r="L1516">
        <v>11</v>
      </c>
      <c r="M1516">
        <f t="shared" si="3096"/>
        <v>0</v>
      </c>
      <c r="N1516" t="b">
        <f t="shared" ref="N1516" si="3179">AND(MIN($F1514,$F1515,$F1516)=$F1516,MAX($H1514,$H1515,$H1516)=$H1516)</f>
        <v>0</v>
      </c>
      <c r="O1516" t="b">
        <f t="shared" ref="O1516" si="3180">AND(NOT(N1514),NOT(N1515),N1516)</f>
        <v>0</v>
      </c>
    </row>
    <row r="1517" spans="1:15" x14ac:dyDescent="0.25">
      <c r="A1517" t="s">
        <v>13</v>
      </c>
      <c r="B1517" t="s">
        <v>14</v>
      </c>
      <c r="C1517">
        <v>20</v>
      </c>
      <c r="D1517">
        <v>33</v>
      </c>
      <c r="E1517" t="b">
        <v>1</v>
      </c>
      <c r="F1517">
        <v>10.000999999999999</v>
      </c>
      <c r="G1517">
        <v>16</v>
      </c>
      <c r="H1517">
        <v>0</v>
      </c>
      <c r="I1517">
        <v>1996819</v>
      </c>
      <c r="J1517">
        <v>448499</v>
      </c>
      <c r="K1517">
        <v>224248</v>
      </c>
      <c r="L1517">
        <v>10</v>
      </c>
      <c r="M1517">
        <f t="shared" si="3096"/>
        <v>16</v>
      </c>
      <c r="N1517" t="b">
        <f t="shared" ref="N1517" si="3181">AND(MIN($F1517,$F1518,$F1519)=$F1517,MAX($H1517,$H1518,$H1519)=$H1517)</f>
        <v>1</v>
      </c>
      <c r="O1517" t="b">
        <f t="shared" ref="O1517" si="3182">AND(N1517,NOT(N1518),NOT(N1519))</f>
        <v>0</v>
      </c>
    </row>
    <row r="1518" spans="1:15" x14ac:dyDescent="0.25">
      <c r="A1518" t="s">
        <v>15</v>
      </c>
      <c r="B1518" t="s">
        <v>14</v>
      </c>
      <c r="C1518">
        <v>20</v>
      </c>
      <c r="D1518">
        <v>33</v>
      </c>
      <c r="E1518" t="b">
        <v>1</v>
      </c>
      <c r="F1518">
        <v>10.000999999999999</v>
      </c>
      <c r="G1518">
        <v>16</v>
      </c>
      <c r="H1518">
        <v>0</v>
      </c>
      <c r="I1518">
        <v>2280066</v>
      </c>
      <c r="J1518">
        <v>706192</v>
      </c>
      <c r="K1518">
        <v>353095</v>
      </c>
      <c r="L1518">
        <v>10</v>
      </c>
      <c r="M1518">
        <f t="shared" si="3096"/>
        <v>16</v>
      </c>
      <c r="N1518" t="b">
        <f t="shared" ref="N1518" si="3183">AND(MIN($F1517,$F1518,$F1519)=$F1518,MAX($H1517,$H1518,$H1519)=$H1518)</f>
        <v>1</v>
      </c>
      <c r="O1518" t="b">
        <f t="shared" ref="O1518" si="3184">AND(NOT(N1517),N1518,NOT(N1519))</f>
        <v>0</v>
      </c>
    </row>
    <row r="1519" spans="1:15" x14ac:dyDescent="0.25">
      <c r="A1519" t="s">
        <v>19</v>
      </c>
      <c r="B1519" t="s">
        <v>14</v>
      </c>
      <c r="C1519">
        <v>20</v>
      </c>
      <c r="D1519">
        <v>33</v>
      </c>
      <c r="E1519" t="b">
        <v>1</v>
      </c>
      <c r="F1519">
        <v>10.000999999999999</v>
      </c>
      <c r="G1519">
        <v>16</v>
      </c>
      <c r="H1519">
        <v>0</v>
      </c>
      <c r="I1519">
        <v>1957738</v>
      </c>
      <c r="J1519">
        <v>440724</v>
      </c>
      <c r="K1519">
        <v>220361</v>
      </c>
      <c r="L1519">
        <v>10</v>
      </c>
      <c r="M1519">
        <f t="shared" si="3096"/>
        <v>16</v>
      </c>
      <c r="N1519" t="b">
        <f t="shared" ref="N1519" si="3185">AND(MIN($F1517,$F1518,$F1519)=$F1519,MAX($H1517,$H1518,$H1519)=$H1519)</f>
        <v>1</v>
      </c>
      <c r="O1519" t="b">
        <f t="shared" ref="O1519" si="3186">AND(NOT(N1517),NOT(N1518),N1519)</f>
        <v>0</v>
      </c>
    </row>
    <row r="1520" spans="1:15" x14ac:dyDescent="0.25">
      <c r="A1520" t="s">
        <v>13</v>
      </c>
      <c r="B1520" t="s">
        <v>14</v>
      </c>
      <c r="C1520">
        <v>20</v>
      </c>
      <c r="D1520">
        <v>35</v>
      </c>
      <c r="E1520" t="b">
        <v>0</v>
      </c>
      <c r="F1520">
        <v>1.6E-2</v>
      </c>
      <c r="G1520">
        <v>16</v>
      </c>
      <c r="H1520">
        <v>16</v>
      </c>
      <c r="I1520">
        <v>2539</v>
      </c>
      <c r="J1520">
        <v>548</v>
      </c>
      <c r="K1520">
        <v>257</v>
      </c>
      <c r="L1520">
        <v>10</v>
      </c>
      <c r="M1520">
        <f t="shared" si="3096"/>
        <v>0</v>
      </c>
      <c r="N1520" t="b">
        <f t="shared" ref="N1520" si="3187">AND(MIN($F1520,$F1521,$F1522)=$F1520,MAX($H1520,$H1521,$H1522)=$H1520)</f>
        <v>0</v>
      </c>
      <c r="O1520" t="b">
        <f t="shared" ref="O1520" si="3188">AND(N1520,NOT(N1521),NOT(N1522))</f>
        <v>0</v>
      </c>
    </row>
    <row r="1521" spans="1:15" x14ac:dyDescent="0.25">
      <c r="A1521" t="s">
        <v>15</v>
      </c>
      <c r="B1521" t="s">
        <v>14</v>
      </c>
      <c r="C1521">
        <v>20</v>
      </c>
      <c r="D1521">
        <v>35</v>
      </c>
      <c r="E1521" t="b">
        <v>0</v>
      </c>
      <c r="F1521">
        <v>1.2E-2</v>
      </c>
      <c r="G1521">
        <v>16</v>
      </c>
      <c r="H1521">
        <v>16</v>
      </c>
      <c r="I1521">
        <v>2070</v>
      </c>
      <c r="J1521">
        <v>548</v>
      </c>
      <c r="K1521">
        <v>257</v>
      </c>
      <c r="L1521">
        <v>10</v>
      </c>
      <c r="M1521">
        <f t="shared" si="3096"/>
        <v>0</v>
      </c>
      <c r="N1521" t="b">
        <f t="shared" ref="N1521" si="3189">AND(MIN($F1520,$F1521,$F1522)=$F1521,MAX($H1520,$H1521,$H1522)=$H1521)</f>
        <v>1</v>
      </c>
      <c r="O1521" t="b">
        <f t="shared" ref="O1521" si="3190">AND(NOT(N1520),N1521,NOT(N1522))</f>
        <v>1</v>
      </c>
    </row>
    <row r="1522" spans="1:15" x14ac:dyDescent="0.25">
      <c r="A1522" t="s">
        <v>19</v>
      </c>
      <c r="B1522" t="s">
        <v>14</v>
      </c>
      <c r="C1522">
        <v>20</v>
      </c>
      <c r="D1522">
        <v>35</v>
      </c>
      <c r="E1522" t="b">
        <v>0</v>
      </c>
      <c r="F1522">
        <v>1.4E-2</v>
      </c>
      <c r="G1522">
        <v>16</v>
      </c>
      <c r="H1522">
        <v>16</v>
      </c>
      <c r="I1522">
        <v>2539</v>
      </c>
      <c r="J1522">
        <v>548</v>
      </c>
      <c r="K1522">
        <v>257</v>
      </c>
      <c r="L1522">
        <v>10</v>
      </c>
      <c r="M1522">
        <f t="shared" si="3096"/>
        <v>0</v>
      </c>
      <c r="N1522" t="b">
        <f t="shared" ref="N1522" si="3191">AND(MIN($F1520,$F1521,$F1522)=$F1522,MAX($H1520,$H1521,$H1522)=$H1522)</f>
        <v>0</v>
      </c>
      <c r="O1522" t="b">
        <f t="shared" ref="O1522" si="3192">AND(NOT(N1520),NOT(N1521),N1522)</f>
        <v>0</v>
      </c>
    </row>
    <row r="1523" spans="1:15" x14ac:dyDescent="0.25">
      <c r="A1523" t="s">
        <v>13</v>
      </c>
      <c r="B1523" t="s">
        <v>14</v>
      </c>
      <c r="C1523">
        <v>20</v>
      </c>
      <c r="D1523">
        <v>37</v>
      </c>
      <c r="E1523" t="b">
        <v>1</v>
      </c>
      <c r="F1523">
        <v>10.000999999999999</v>
      </c>
      <c r="G1523">
        <v>16</v>
      </c>
      <c r="H1523">
        <v>0</v>
      </c>
      <c r="I1523">
        <v>4858191</v>
      </c>
      <c r="J1523">
        <v>435253</v>
      </c>
      <c r="K1523">
        <v>217625</v>
      </c>
      <c r="L1523">
        <v>10</v>
      </c>
      <c r="M1523">
        <f t="shared" si="3096"/>
        <v>16</v>
      </c>
      <c r="N1523" t="b">
        <f t="shared" ref="N1523" si="3193">AND(MIN($F1523,$F1524,$F1525)=$F1523,MAX($H1523,$H1524,$H1525)=$H1523)</f>
        <v>1</v>
      </c>
      <c r="O1523" t="b">
        <f t="shared" ref="O1523" si="3194">AND(N1523,NOT(N1524),NOT(N1525))</f>
        <v>0</v>
      </c>
    </row>
    <row r="1524" spans="1:15" x14ac:dyDescent="0.25">
      <c r="A1524" t="s">
        <v>15</v>
      </c>
      <c r="B1524" t="s">
        <v>14</v>
      </c>
      <c r="C1524">
        <v>20</v>
      </c>
      <c r="D1524">
        <v>37</v>
      </c>
      <c r="E1524" t="b">
        <v>1</v>
      </c>
      <c r="F1524">
        <v>10.000999999999999</v>
      </c>
      <c r="G1524">
        <v>16</v>
      </c>
      <c r="H1524">
        <v>0</v>
      </c>
      <c r="I1524">
        <v>7127133</v>
      </c>
      <c r="J1524">
        <v>734184</v>
      </c>
      <c r="K1524">
        <v>367091</v>
      </c>
      <c r="L1524">
        <v>10</v>
      </c>
      <c r="M1524">
        <f t="shared" si="3096"/>
        <v>16</v>
      </c>
      <c r="N1524" t="b">
        <f t="shared" ref="N1524" si="3195">AND(MIN($F1523,$F1524,$F1525)=$F1524,MAX($H1523,$H1524,$H1525)=$H1524)</f>
        <v>1</v>
      </c>
      <c r="O1524" t="b">
        <f t="shared" ref="O1524" si="3196">AND(NOT(N1523),N1524,NOT(N1525))</f>
        <v>0</v>
      </c>
    </row>
    <row r="1525" spans="1:15" x14ac:dyDescent="0.25">
      <c r="A1525" t="s">
        <v>19</v>
      </c>
      <c r="B1525" t="s">
        <v>14</v>
      </c>
      <c r="C1525">
        <v>20</v>
      </c>
      <c r="D1525">
        <v>37</v>
      </c>
      <c r="E1525" t="b">
        <v>1</v>
      </c>
      <c r="F1525">
        <v>10.000999999999999</v>
      </c>
      <c r="G1525">
        <v>16</v>
      </c>
      <c r="H1525">
        <v>0</v>
      </c>
      <c r="I1525">
        <v>4440386</v>
      </c>
      <c r="J1525">
        <v>396677</v>
      </c>
      <c r="K1525">
        <v>198337</v>
      </c>
      <c r="L1525">
        <v>10</v>
      </c>
      <c r="M1525">
        <f t="shared" si="3096"/>
        <v>16</v>
      </c>
      <c r="N1525" t="b">
        <f t="shared" ref="N1525" si="3197">AND(MIN($F1523,$F1524,$F1525)=$F1525,MAX($H1523,$H1524,$H1525)=$H1525)</f>
        <v>1</v>
      </c>
      <c r="O1525" t="b">
        <f t="shared" ref="O1525" si="3198">AND(NOT(N1523),NOT(N1524),N1525)</f>
        <v>0</v>
      </c>
    </row>
    <row r="1526" spans="1:15" x14ac:dyDescent="0.25">
      <c r="A1526" t="s">
        <v>13</v>
      </c>
      <c r="B1526" t="s">
        <v>14</v>
      </c>
      <c r="C1526">
        <v>20</v>
      </c>
      <c r="D1526">
        <v>38</v>
      </c>
      <c r="E1526" t="b">
        <v>0</v>
      </c>
      <c r="F1526">
        <v>5.0000000000000001E-3</v>
      </c>
      <c r="G1526">
        <v>16</v>
      </c>
      <c r="H1526">
        <v>16</v>
      </c>
      <c r="I1526">
        <v>64</v>
      </c>
      <c r="J1526">
        <v>35</v>
      </c>
      <c r="K1526">
        <v>0</v>
      </c>
      <c r="L1526">
        <v>11</v>
      </c>
      <c r="M1526">
        <f t="shared" si="3096"/>
        <v>0</v>
      </c>
      <c r="N1526" t="b">
        <f t="shared" ref="N1526" si="3199">AND(MIN($F1526,$F1527,$F1528)=$F1526,MAX($H1526,$H1527,$H1528)=$H1526)</f>
        <v>0</v>
      </c>
      <c r="O1526" t="b">
        <f t="shared" ref="O1526" si="3200">AND(N1526,NOT(N1527),NOT(N1528))</f>
        <v>0</v>
      </c>
    </row>
    <row r="1527" spans="1:15" x14ac:dyDescent="0.25">
      <c r="A1527" t="s">
        <v>15</v>
      </c>
      <c r="B1527" t="s">
        <v>14</v>
      </c>
      <c r="C1527">
        <v>20</v>
      </c>
      <c r="D1527">
        <v>38</v>
      </c>
      <c r="E1527" t="b">
        <v>0</v>
      </c>
      <c r="F1527">
        <v>4.0000000000000001E-3</v>
      </c>
      <c r="G1527">
        <v>16</v>
      </c>
      <c r="H1527">
        <v>16</v>
      </c>
      <c r="I1527">
        <v>36</v>
      </c>
      <c r="J1527">
        <v>35</v>
      </c>
      <c r="K1527">
        <v>0</v>
      </c>
      <c r="L1527">
        <v>11</v>
      </c>
      <c r="M1527">
        <f t="shared" si="3096"/>
        <v>0</v>
      </c>
      <c r="N1527" t="b">
        <f t="shared" ref="N1527" si="3201">AND(MIN($F1526,$F1527,$F1528)=$F1527,MAX($H1526,$H1527,$H1528)=$H1527)</f>
        <v>1</v>
      </c>
      <c r="O1527" t="b">
        <f t="shared" ref="O1527" si="3202">AND(NOT(N1526),N1527,NOT(N1528))</f>
        <v>1</v>
      </c>
    </row>
    <row r="1528" spans="1:15" x14ac:dyDescent="0.25">
      <c r="A1528" t="s">
        <v>19</v>
      </c>
      <c r="B1528" t="s">
        <v>14</v>
      </c>
      <c r="C1528">
        <v>20</v>
      </c>
      <c r="D1528">
        <v>38</v>
      </c>
      <c r="E1528" t="b">
        <v>0</v>
      </c>
      <c r="F1528">
        <v>8.0000000000000002E-3</v>
      </c>
      <c r="G1528">
        <v>16</v>
      </c>
      <c r="H1528">
        <v>16</v>
      </c>
      <c r="I1528">
        <v>64</v>
      </c>
      <c r="J1528">
        <v>35</v>
      </c>
      <c r="K1528">
        <v>0</v>
      </c>
      <c r="L1528">
        <v>11</v>
      </c>
      <c r="M1528">
        <f t="shared" si="3096"/>
        <v>0</v>
      </c>
      <c r="N1528" t="b">
        <f t="shared" ref="N1528" si="3203">AND(MIN($F1526,$F1527,$F1528)=$F1528,MAX($H1526,$H1527,$H1528)=$H1528)</f>
        <v>0</v>
      </c>
      <c r="O1528" t="b">
        <f t="shared" ref="O1528" si="3204">AND(NOT(N1526),NOT(N1527),N1528)</f>
        <v>0</v>
      </c>
    </row>
    <row r="1529" spans="1:15" x14ac:dyDescent="0.25">
      <c r="A1529" t="s">
        <v>13</v>
      </c>
      <c r="B1529" t="s">
        <v>14</v>
      </c>
      <c r="C1529">
        <v>20</v>
      </c>
      <c r="D1529">
        <v>39</v>
      </c>
      <c r="E1529" t="b">
        <v>0</v>
      </c>
      <c r="F1529">
        <v>7.0000000000000001E-3</v>
      </c>
      <c r="G1529">
        <v>16</v>
      </c>
      <c r="H1529">
        <v>16</v>
      </c>
      <c r="I1529">
        <v>64</v>
      </c>
      <c r="J1529">
        <v>35</v>
      </c>
      <c r="K1529">
        <v>0</v>
      </c>
      <c r="L1529">
        <v>11</v>
      </c>
      <c r="M1529">
        <f t="shared" si="3096"/>
        <v>0</v>
      </c>
      <c r="N1529" t="b">
        <f t="shared" ref="N1529" si="3205">AND(MIN($F1529,$F1530,$F1531)=$F1529,MAX($H1529,$H1530,$H1531)=$H1529)</f>
        <v>0</v>
      </c>
      <c r="O1529" t="b">
        <f t="shared" ref="O1529" si="3206">AND(N1529,NOT(N1530),NOT(N1531))</f>
        <v>0</v>
      </c>
    </row>
    <row r="1530" spans="1:15" x14ac:dyDescent="0.25">
      <c r="A1530" t="s">
        <v>15</v>
      </c>
      <c r="B1530" t="s">
        <v>14</v>
      </c>
      <c r="C1530">
        <v>20</v>
      </c>
      <c r="D1530">
        <v>39</v>
      </c>
      <c r="E1530" t="b">
        <v>0</v>
      </c>
      <c r="F1530">
        <v>6.0000000000000001E-3</v>
      </c>
      <c r="G1530">
        <v>16</v>
      </c>
      <c r="H1530">
        <v>16</v>
      </c>
      <c r="I1530">
        <v>36</v>
      </c>
      <c r="J1530">
        <v>35</v>
      </c>
      <c r="K1530">
        <v>0</v>
      </c>
      <c r="L1530">
        <v>11</v>
      </c>
      <c r="M1530">
        <f t="shared" si="3096"/>
        <v>0</v>
      </c>
      <c r="N1530" t="b">
        <f t="shared" ref="N1530" si="3207">AND(MIN($F1529,$F1530,$F1531)=$F1530,MAX($H1529,$H1530,$H1531)=$H1530)</f>
        <v>0</v>
      </c>
      <c r="O1530" t="b">
        <f t="shared" ref="O1530" si="3208">AND(NOT(N1529),N1530,NOT(N1531))</f>
        <v>0</v>
      </c>
    </row>
    <row r="1531" spans="1:15" x14ac:dyDescent="0.25">
      <c r="A1531" t="s">
        <v>19</v>
      </c>
      <c r="B1531" t="s">
        <v>14</v>
      </c>
      <c r="C1531">
        <v>20</v>
      </c>
      <c r="D1531">
        <v>39</v>
      </c>
      <c r="E1531" t="b">
        <v>0</v>
      </c>
      <c r="F1531">
        <v>5.0000000000000001E-3</v>
      </c>
      <c r="G1531">
        <v>16</v>
      </c>
      <c r="H1531">
        <v>16</v>
      </c>
      <c r="I1531">
        <v>64</v>
      </c>
      <c r="J1531">
        <v>35</v>
      </c>
      <c r="K1531">
        <v>0</v>
      </c>
      <c r="L1531">
        <v>11</v>
      </c>
      <c r="M1531">
        <f t="shared" si="3096"/>
        <v>0</v>
      </c>
      <c r="N1531" t="b">
        <f t="shared" ref="N1531" si="3209">AND(MIN($F1529,$F1530,$F1531)=$F1531,MAX($H1529,$H1530,$H1531)=$H1531)</f>
        <v>1</v>
      </c>
      <c r="O1531" t="b">
        <f t="shared" ref="O1531" si="3210">AND(NOT(N1529),NOT(N1530),N1531)</f>
        <v>1</v>
      </c>
    </row>
    <row r="1532" spans="1:15" x14ac:dyDescent="0.25">
      <c r="A1532" t="s">
        <v>13</v>
      </c>
      <c r="B1532" t="s">
        <v>14</v>
      </c>
      <c r="C1532">
        <v>20</v>
      </c>
      <c r="D1532">
        <v>3</v>
      </c>
      <c r="E1532" t="b">
        <v>0</v>
      </c>
      <c r="F1532">
        <v>3.0000000000000001E-3</v>
      </c>
      <c r="G1532">
        <v>16</v>
      </c>
      <c r="H1532">
        <v>16</v>
      </c>
      <c r="I1532">
        <v>49</v>
      </c>
      <c r="J1532">
        <v>32</v>
      </c>
      <c r="K1532">
        <v>0</v>
      </c>
      <c r="L1532">
        <v>1</v>
      </c>
      <c r="M1532">
        <f t="shared" si="3096"/>
        <v>0</v>
      </c>
      <c r="N1532" t="b">
        <f t="shared" ref="N1532" si="3211">AND(MIN($F1532,$F1533,$F1534)=$F1532,MAX($H1532,$H1533,$H1534)=$H1532)</f>
        <v>1</v>
      </c>
      <c r="O1532" t="b">
        <f t="shared" ref="O1532" si="3212">AND(N1532,NOT(N1533),NOT(N1534))</f>
        <v>1</v>
      </c>
    </row>
    <row r="1533" spans="1:15" x14ac:dyDescent="0.25">
      <c r="A1533" t="s">
        <v>15</v>
      </c>
      <c r="B1533" t="s">
        <v>14</v>
      </c>
      <c r="C1533">
        <v>20</v>
      </c>
      <c r="D1533">
        <v>3</v>
      </c>
      <c r="E1533" t="b">
        <v>0</v>
      </c>
      <c r="F1533">
        <v>7.0000000000000001E-3</v>
      </c>
      <c r="G1533">
        <v>16</v>
      </c>
      <c r="H1533">
        <v>16</v>
      </c>
      <c r="I1533">
        <v>32</v>
      </c>
      <c r="J1533">
        <v>32</v>
      </c>
      <c r="K1533">
        <v>0</v>
      </c>
      <c r="L1533">
        <v>1</v>
      </c>
      <c r="M1533">
        <f t="shared" si="3096"/>
        <v>0</v>
      </c>
      <c r="N1533" t="b">
        <f t="shared" ref="N1533" si="3213">AND(MIN($F1532,$F1533,$F1534)=$F1533,MAX($H1532,$H1533,$H1534)=$H1533)</f>
        <v>0</v>
      </c>
      <c r="O1533" t="b">
        <f t="shared" ref="O1533" si="3214">AND(NOT(N1532),N1533,NOT(N1534))</f>
        <v>0</v>
      </c>
    </row>
    <row r="1534" spans="1:15" x14ac:dyDescent="0.25">
      <c r="A1534" t="s">
        <v>19</v>
      </c>
      <c r="B1534" t="s">
        <v>14</v>
      </c>
      <c r="C1534">
        <v>20</v>
      </c>
      <c r="D1534">
        <v>3</v>
      </c>
      <c r="E1534" t="b">
        <v>0</v>
      </c>
      <c r="F1534">
        <v>4.0000000000000001E-3</v>
      </c>
      <c r="G1534">
        <v>16</v>
      </c>
      <c r="H1534">
        <v>16</v>
      </c>
      <c r="I1534">
        <v>49</v>
      </c>
      <c r="J1534">
        <v>32</v>
      </c>
      <c r="K1534">
        <v>0</v>
      </c>
      <c r="L1534">
        <v>1</v>
      </c>
      <c r="M1534">
        <f t="shared" si="3096"/>
        <v>0</v>
      </c>
      <c r="N1534" t="b">
        <f t="shared" ref="N1534" si="3215">AND(MIN($F1532,$F1533,$F1534)=$F1534,MAX($H1532,$H1533,$H1534)=$H1534)</f>
        <v>0</v>
      </c>
      <c r="O1534" t="b">
        <f t="shared" ref="O1534" si="3216">AND(NOT(N1532),NOT(N1533),N1534)</f>
        <v>0</v>
      </c>
    </row>
    <row r="1535" spans="1:15" x14ac:dyDescent="0.25">
      <c r="A1535" t="s">
        <v>13</v>
      </c>
      <c r="B1535" t="s">
        <v>14</v>
      </c>
      <c r="C1535">
        <v>20</v>
      </c>
      <c r="D1535">
        <v>40</v>
      </c>
      <c r="E1535" t="b">
        <v>0</v>
      </c>
      <c r="F1535">
        <v>0.01</v>
      </c>
      <c r="G1535">
        <v>16</v>
      </c>
      <c r="H1535">
        <v>16</v>
      </c>
      <c r="I1535">
        <v>65</v>
      </c>
      <c r="J1535">
        <v>35</v>
      </c>
      <c r="K1535">
        <v>0</v>
      </c>
      <c r="L1535">
        <v>11</v>
      </c>
      <c r="M1535">
        <f t="shared" si="3096"/>
        <v>0</v>
      </c>
      <c r="N1535" t="b">
        <f t="shared" ref="N1535" si="3217">AND(MIN($F1535,$F1536,$F1537)=$F1535,MAX($H1535,$H1536,$H1537)=$H1535)</f>
        <v>0</v>
      </c>
      <c r="O1535" t="b">
        <f t="shared" ref="O1535" si="3218">AND(N1535,NOT(N1536),NOT(N1537))</f>
        <v>0</v>
      </c>
    </row>
    <row r="1536" spans="1:15" x14ac:dyDescent="0.25">
      <c r="A1536" t="s">
        <v>15</v>
      </c>
      <c r="B1536" t="s">
        <v>14</v>
      </c>
      <c r="C1536">
        <v>20</v>
      </c>
      <c r="D1536">
        <v>40</v>
      </c>
      <c r="E1536" t="b">
        <v>0</v>
      </c>
      <c r="F1536">
        <v>7.0000000000000001E-3</v>
      </c>
      <c r="G1536">
        <v>16</v>
      </c>
      <c r="H1536">
        <v>16</v>
      </c>
      <c r="I1536">
        <v>36</v>
      </c>
      <c r="J1536">
        <v>35</v>
      </c>
      <c r="K1536">
        <v>0</v>
      </c>
      <c r="L1536">
        <v>11</v>
      </c>
      <c r="M1536">
        <f t="shared" si="3096"/>
        <v>0</v>
      </c>
      <c r="N1536" t="b">
        <f t="shared" ref="N1536" si="3219">AND(MIN($F1535,$F1536,$F1537)=$F1536,MAX($H1535,$H1536,$H1537)=$H1536)</f>
        <v>1</v>
      </c>
      <c r="O1536" t="b">
        <f t="shared" ref="O1536" si="3220">AND(NOT(N1535),N1536,NOT(N1537))</f>
        <v>1</v>
      </c>
    </row>
    <row r="1537" spans="1:15" x14ac:dyDescent="0.25">
      <c r="A1537" t="s">
        <v>19</v>
      </c>
      <c r="B1537" t="s">
        <v>14</v>
      </c>
      <c r="C1537">
        <v>20</v>
      </c>
      <c r="D1537">
        <v>40</v>
      </c>
      <c r="E1537" t="b">
        <v>0</v>
      </c>
      <c r="F1537">
        <v>8.9999999999999993E-3</v>
      </c>
      <c r="G1537">
        <v>16</v>
      </c>
      <c r="H1537">
        <v>16</v>
      </c>
      <c r="I1537">
        <v>65</v>
      </c>
      <c r="J1537">
        <v>35</v>
      </c>
      <c r="K1537">
        <v>0</v>
      </c>
      <c r="L1537">
        <v>11</v>
      </c>
      <c r="M1537">
        <f t="shared" si="3096"/>
        <v>0</v>
      </c>
      <c r="N1537" t="b">
        <f t="shared" ref="N1537" si="3221">AND(MIN($F1535,$F1536,$F1537)=$F1537,MAX($H1535,$H1536,$H1537)=$H1537)</f>
        <v>0</v>
      </c>
      <c r="O1537" t="b">
        <f t="shared" ref="O1537" si="3222">AND(NOT(N1535),NOT(N1536),N1537)</f>
        <v>0</v>
      </c>
    </row>
    <row r="1538" spans="1:15" x14ac:dyDescent="0.25">
      <c r="A1538" t="s">
        <v>13</v>
      </c>
      <c r="B1538" t="s">
        <v>14</v>
      </c>
      <c r="C1538">
        <v>20</v>
      </c>
      <c r="D1538">
        <v>41</v>
      </c>
      <c r="E1538" t="b">
        <v>0</v>
      </c>
      <c r="F1538">
        <v>4.0000000000000001E-3</v>
      </c>
      <c r="G1538">
        <v>16</v>
      </c>
      <c r="H1538">
        <v>16</v>
      </c>
      <c r="I1538">
        <v>72</v>
      </c>
      <c r="J1538">
        <v>35</v>
      </c>
      <c r="K1538">
        <v>0</v>
      </c>
      <c r="L1538">
        <v>9</v>
      </c>
      <c r="M1538">
        <f t="shared" si="3096"/>
        <v>0</v>
      </c>
      <c r="N1538" t="b">
        <f t="shared" ref="N1538" si="3223">AND(MIN($F1538,$F1539,$F1540)=$F1538,MAX($H1538,$H1539,$H1540)=$H1538)</f>
        <v>1</v>
      </c>
      <c r="O1538" t="b">
        <f t="shared" ref="O1538" si="3224">AND(N1538,NOT(N1539),NOT(N1540))</f>
        <v>0</v>
      </c>
    </row>
    <row r="1539" spans="1:15" x14ac:dyDescent="0.25">
      <c r="A1539" t="s">
        <v>15</v>
      </c>
      <c r="B1539" t="s">
        <v>14</v>
      </c>
      <c r="C1539">
        <v>20</v>
      </c>
      <c r="D1539">
        <v>41</v>
      </c>
      <c r="E1539" t="b">
        <v>0</v>
      </c>
      <c r="F1539">
        <v>4.0000000000000001E-3</v>
      </c>
      <c r="G1539">
        <v>16</v>
      </c>
      <c r="H1539">
        <v>16</v>
      </c>
      <c r="I1539">
        <v>36</v>
      </c>
      <c r="J1539">
        <v>35</v>
      </c>
      <c r="K1539">
        <v>0</v>
      </c>
      <c r="L1539">
        <v>9</v>
      </c>
      <c r="M1539">
        <f t="shared" ref="M1539:M1602" si="3225">G1539-H1539</f>
        <v>0</v>
      </c>
      <c r="N1539" t="b">
        <f t="shared" ref="N1539" si="3226">AND(MIN($F1538,$F1539,$F1540)=$F1539,MAX($H1538,$H1539,$H1540)=$H1539)</f>
        <v>1</v>
      </c>
      <c r="O1539" t="b">
        <f t="shared" ref="O1539" si="3227">AND(NOT(N1538),N1539,NOT(N1540))</f>
        <v>0</v>
      </c>
    </row>
    <row r="1540" spans="1:15" x14ac:dyDescent="0.25">
      <c r="A1540" t="s">
        <v>19</v>
      </c>
      <c r="B1540" t="s">
        <v>14</v>
      </c>
      <c r="C1540">
        <v>20</v>
      </c>
      <c r="D1540">
        <v>41</v>
      </c>
      <c r="E1540" t="b">
        <v>0</v>
      </c>
      <c r="F1540">
        <v>4.0000000000000001E-3</v>
      </c>
      <c r="G1540">
        <v>16</v>
      </c>
      <c r="H1540">
        <v>16</v>
      </c>
      <c r="I1540">
        <v>72</v>
      </c>
      <c r="J1540">
        <v>35</v>
      </c>
      <c r="K1540">
        <v>0</v>
      </c>
      <c r="L1540">
        <v>9</v>
      </c>
      <c r="M1540">
        <f t="shared" si="3225"/>
        <v>0</v>
      </c>
      <c r="N1540" t="b">
        <f t="shared" ref="N1540" si="3228">AND(MIN($F1538,$F1539,$F1540)=$F1540,MAX($H1538,$H1539,$H1540)=$H1540)</f>
        <v>1</v>
      </c>
      <c r="O1540" t="b">
        <f t="shared" ref="O1540" si="3229">AND(NOT(N1538),NOT(N1539),N1540)</f>
        <v>0</v>
      </c>
    </row>
    <row r="1541" spans="1:15" x14ac:dyDescent="0.25">
      <c r="A1541" t="s">
        <v>13</v>
      </c>
      <c r="B1541" t="s">
        <v>14</v>
      </c>
      <c r="C1541">
        <v>20</v>
      </c>
      <c r="D1541">
        <v>42</v>
      </c>
      <c r="E1541" t="b">
        <v>0</v>
      </c>
      <c r="F1541">
        <v>7.0000000000000001E-3</v>
      </c>
      <c r="G1541">
        <v>16</v>
      </c>
      <c r="H1541">
        <v>16</v>
      </c>
      <c r="I1541">
        <v>69</v>
      </c>
      <c r="J1541">
        <v>35</v>
      </c>
      <c r="K1541">
        <v>0</v>
      </c>
      <c r="L1541">
        <v>11</v>
      </c>
      <c r="M1541">
        <f t="shared" si="3225"/>
        <v>0</v>
      </c>
      <c r="N1541" t="b">
        <f t="shared" ref="N1541" si="3230">AND(MIN($F1541,$F1542,$F1543)=$F1541,MAX($H1541,$H1542,$H1543)=$H1541)</f>
        <v>0</v>
      </c>
      <c r="O1541" t="b">
        <f t="shared" ref="O1541" si="3231">AND(N1541,NOT(N1542),NOT(N1543))</f>
        <v>0</v>
      </c>
    </row>
    <row r="1542" spans="1:15" x14ac:dyDescent="0.25">
      <c r="A1542" t="s">
        <v>15</v>
      </c>
      <c r="B1542" t="s">
        <v>14</v>
      </c>
      <c r="C1542">
        <v>20</v>
      </c>
      <c r="D1542">
        <v>42</v>
      </c>
      <c r="E1542" t="b">
        <v>0</v>
      </c>
      <c r="F1542">
        <v>4.0000000000000001E-3</v>
      </c>
      <c r="G1542">
        <v>16</v>
      </c>
      <c r="H1542">
        <v>16</v>
      </c>
      <c r="I1542">
        <v>36</v>
      </c>
      <c r="J1542">
        <v>35</v>
      </c>
      <c r="K1542">
        <v>0</v>
      </c>
      <c r="L1542">
        <v>11</v>
      </c>
      <c r="M1542">
        <f t="shared" si="3225"/>
        <v>0</v>
      </c>
      <c r="N1542" t="b">
        <f t="shared" ref="N1542" si="3232">AND(MIN($F1541,$F1542,$F1543)=$F1542,MAX($H1541,$H1542,$H1543)=$H1542)</f>
        <v>1</v>
      </c>
      <c r="O1542" t="b">
        <f t="shared" ref="O1542" si="3233">AND(NOT(N1541),N1542,NOT(N1543))</f>
        <v>1</v>
      </c>
    </row>
    <row r="1543" spans="1:15" x14ac:dyDescent="0.25">
      <c r="A1543" t="s">
        <v>19</v>
      </c>
      <c r="B1543" t="s">
        <v>14</v>
      </c>
      <c r="C1543">
        <v>20</v>
      </c>
      <c r="D1543">
        <v>42</v>
      </c>
      <c r="E1543" t="b">
        <v>0</v>
      </c>
      <c r="F1543">
        <v>8.0000000000000002E-3</v>
      </c>
      <c r="G1543">
        <v>16</v>
      </c>
      <c r="H1543">
        <v>16</v>
      </c>
      <c r="I1543">
        <v>69</v>
      </c>
      <c r="J1543">
        <v>35</v>
      </c>
      <c r="K1543">
        <v>0</v>
      </c>
      <c r="L1543">
        <v>11</v>
      </c>
      <c r="M1543">
        <f t="shared" si="3225"/>
        <v>0</v>
      </c>
      <c r="N1543" t="b">
        <f t="shared" ref="N1543" si="3234">AND(MIN($F1541,$F1542,$F1543)=$F1543,MAX($H1541,$H1542,$H1543)=$H1543)</f>
        <v>0</v>
      </c>
      <c r="O1543" t="b">
        <f t="shared" ref="O1543" si="3235">AND(NOT(N1541),NOT(N1542),N1543)</f>
        <v>0</v>
      </c>
    </row>
    <row r="1544" spans="1:15" x14ac:dyDescent="0.25">
      <c r="A1544" t="s">
        <v>13</v>
      </c>
      <c r="B1544" t="s">
        <v>14</v>
      </c>
      <c r="C1544">
        <v>20</v>
      </c>
      <c r="D1544">
        <v>43</v>
      </c>
      <c r="E1544" t="b">
        <v>0</v>
      </c>
      <c r="F1544">
        <v>4.0000000000000001E-3</v>
      </c>
      <c r="G1544">
        <v>16</v>
      </c>
      <c r="H1544">
        <v>16</v>
      </c>
      <c r="I1544">
        <v>64</v>
      </c>
      <c r="J1544">
        <v>35</v>
      </c>
      <c r="K1544">
        <v>0</v>
      </c>
      <c r="L1544">
        <v>11</v>
      </c>
      <c r="M1544">
        <f t="shared" si="3225"/>
        <v>0</v>
      </c>
      <c r="N1544" t="b">
        <f t="shared" ref="N1544" si="3236">AND(MIN($F1544,$F1545,$F1546)=$F1544,MAX($H1544,$H1545,$H1546)=$H1544)</f>
        <v>1</v>
      </c>
      <c r="O1544" t="b">
        <f t="shared" ref="O1544" si="3237">AND(N1544,NOT(N1545),NOT(N1546))</f>
        <v>1</v>
      </c>
    </row>
    <row r="1545" spans="1:15" x14ac:dyDescent="0.25">
      <c r="A1545" t="s">
        <v>15</v>
      </c>
      <c r="B1545" t="s">
        <v>14</v>
      </c>
      <c r="C1545">
        <v>20</v>
      </c>
      <c r="D1545">
        <v>43</v>
      </c>
      <c r="E1545" t="b">
        <v>0</v>
      </c>
      <c r="F1545">
        <v>5.0000000000000001E-3</v>
      </c>
      <c r="G1545">
        <v>16</v>
      </c>
      <c r="H1545">
        <v>16</v>
      </c>
      <c r="I1545">
        <v>36</v>
      </c>
      <c r="J1545">
        <v>35</v>
      </c>
      <c r="K1545">
        <v>0</v>
      </c>
      <c r="L1545">
        <v>11</v>
      </c>
      <c r="M1545">
        <f t="shared" si="3225"/>
        <v>0</v>
      </c>
      <c r="N1545" t="b">
        <f t="shared" ref="N1545" si="3238">AND(MIN($F1544,$F1545,$F1546)=$F1545,MAX($H1544,$H1545,$H1546)=$H1545)</f>
        <v>0</v>
      </c>
      <c r="O1545" t="b">
        <f t="shared" ref="O1545" si="3239">AND(NOT(N1544),N1545,NOT(N1546))</f>
        <v>0</v>
      </c>
    </row>
    <row r="1546" spans="1:15" x14ac:dyDescent="0.25">
      <c r="A1546" t="s">
        <v>19</v>
      </c>
      <c r="B1546" t="s">
        <v>14</v>
      </c>
      <c r="C1546">
        <v>20</v>
      </c>
      <c r="D1546">
        <v>43</v>
      </c>
      <c r="E1546" t="b">
        <v>0</v>
      </c>
      <c r="F1546">
        <v>5.0000000000000001E-3</v>
      </c>
      <c r="G1546">
        <v>16</v>
      </c>
      <c r="H1546">
        <v>16</v>
      </c>
      <c r="I1546">
        <v>64</v>
      </c>
      <c r="J1546">
        <v>35</v>
      </c>
      <c r="K1546">
        <v>0</v>
      </c>
      <c r="L1546">
        <v>11</v>
      </c>
      <c r="M1546">
        <f t="shared" si="3225"/>
        <v>0</v>
      </c>
      <c r="N1546" t="b">
        <f t="shared" ref="N1546" si="3240">AND(MIN($F1544,$F1545,$F1546)=$F1546,MAX($H1544,$H1545,$H1546)=$H1546)</f>
        <v>0</v>
      </c>
      <c r="O1546" t="b">
        <f t="shared" ref="O1546" si="3241">AND(NOT(N1544),NOT(N1545),N1546)</f>
        <v>0</v>
      </c>
    </row>
    <row r="1547" spans="1:15" x14ac:dyDescent="0.25">
      <c r="A1547" t="s">
        <v>13</v>
      </c>
      <c r="B1547" t="s">
        <v>14</v>
      </c>
      <c r="C1547">
        <v>20</v>
      </c>
      <c r="D1547">
        <v>44</v>
      </c>
      <c r="E1547" t="b">
        <v>0</v>
      </c>
      <c r="F1547">
        <v>3.0000000000000001E-3</v>
      </c>
      <c r="G1547">
        <v>16</v>
      </c>
      <c r="H1547">
        <v>16</v>
      </c>
      <c r="I1547">
        <v>64</v>
      </c>
      <c r="J1547">
        <v>35</v>
      </c>
      <c r="K1547">
        <v>0</v>
      </c>
      <c r="L1547">
        <v>11</v>
      </c>
      <c r="M1547">
        <f t="shared" si="3225"/>
        <v>0</v>
      </c>
      <c r="N1547" t="b">
        <f t="shared" ref="N1547" si="3242">AND(MIN($F1547,$F1548,$F1549)=$F1547,MAX($H1547,$H1548,$H1549)=$H1547)</f>
        <v>1</v>
      </c>
      <c r="O1547" t="b">
        <f t="shared" ref="O1547" si="3243">AND(N1547,NOT(N1548),NOT(N1549))</f>
        <v>1</v>
      </c>
    </row>
    <row r="1548" spans="1:15" x14ac:dyDescent="0.25">
      <c r="A1548" t="s">
        <v>15</v>
      </c>
      <c r="B1548" t="s">
        <v>14</v>
      </c>
      <c r="C1548">
        <v>20</v>
      </c>
      <c r="D1548">
        <v>44</v>
      </c>
      <c r="E1548" t="b">
        <v>0</v>
      </c>
      <c r="F1548">
        <v>4.0000000000000001E-3</v>
      </c>
      <c r="G1548">
        <v>16</v>
      </c>
      <c r="H1548">
        <v>16</v>
      </c>
      <c r="I1548">
        <v>36</v>
      </c>
      <c r="J1548">
        <v>35</v>
      </c>
      <c r="K1548">
        <v>0</v>
      </c>
      <c r="L1548">
        <v>11</v>
      </c>
      <c r="M1548">
        <f t="shared" si="3225"/>
        <v>0</v>
      </c>
      <c r="N1548" t="b">
        <f t="shared" ref="N1548" si="3244">AND(MIN($F1547,$F1548,$F1549)=$F1548,MAX($H1547,$H1548,$H1549)=$H1548)</f>
        <v>0</v>
      </c>
      <c r="O1548" t="b">
        <f t="shared" ref="O1548" si="3245">AND(NOT(N1547),N1548,NOT(N1549))</f>
        <v>0</v>
      </c>
    </row>
    <row r="1549" spans="1:15" x14ac:dyDescent="0.25">
      <c r="A1549" t="s">
        <v>19</v>
      </c>
      <c r="B1549" t="s">
        <v>14</v>
      </c>
      <c r="C1549">
        <v>20</v>
      </c>
      <c r="D1549">
        <v>44</v>
      </c>
      <c r="E1549" t="b">
        <v>0</v>
      </c>
      <c r="F1549">
        <v>8.0000000000000002E-3</v>
      </c>
      <c r="G1549">
        <v>16</v>
      </c>
      <c r="H1549">
        <v>16</v>
      </c>
      <c r="I1549">
        <v>64</v>
      </c>
      <c r="J1549">
        <v>35</v>
      </c>
      <c r="K1549">
        <v>0</v>
      </c>
      <c r="L1549">
        <v>11</v>
      </c>
      <c r="M1549">
        <f t="shared" si="3225"/>
        <v>0</v>
      </c>
      <c r="N1549" t="b">
        <f t="shared" ref="N1549" si="3246">AND(MIN($F1547,$F1548,$F1549)=$F1549,MAX($H1547,$H1548,$H1549)=$H1549)</f>
        <v>0</v>
      </c>
      <c r="O1549" t="b">
        <f t="shared" ref="O1549" si="3247">AND(NOT(N1547),NOT(N1548),N1549)</f>
        <v>0</v>
      </c>
    </row>
    <row r="1550" spans="1:15" x14ac:dyDescent="0.25">
      <c r="A1550" t="s">
        <v>13</v>
      </c>
      <c r="B1550" t="s">
        <v>14</v>
      </c>
      <c r="C1550">
        <v>20</v>
      </c>
      <c r="D1550">
        <v>45</v>
      </c>
      <c r="E1550" t="b">
        <v>0</v>
      </c>
      <c r="F1550">
        <v>6.0000000000000001E-3</v>
      </c>
      <c r="G1550">
        <v>16</v>
      </c>
      <c r="H1550">
        <v>16</v>
      </c>
      <c r="I1550">
        <v>64</v>
      </c>
      <c r="J1550">
        <v>35</v>
      </c>
      <c r="K1550">
        <v>0</v>
      </c>
      <c r="L1550">
        <v>11</v>
      </c>
      <c r="M1550">
        <f t="shared" si="3225"/>
        <v>0</v>
      </c>
      <c r="N1550" t="b">
        <f t="shared" ref="N1550" si="3248">AND(MIN($F1550,$F1551,$F1552)=$F1550,MAX($H1550,$H1551,$H1552)=$H1550)</f>
        <v>0</v>
      </c>
      <c r="O1550" t="b">
        <f t="shared" ref="O1550" si="3249">AND(N1550,NOT(N1551),NOT(N1552))</f>
        <v>0</v>
      </c>
    </row>
    <row r="1551" spans="1:15" x14ac:dyDescent="0.25">
      <c r="A1551" t="s">
        <v>15</v>
      </c>
      <c r="B1551" t="s">
        <v>14</v>
      </c>
      <c r="C1551">
        <v>20</v>
      </c>
      <c r="D1551">
        <v>45</v>
      </c>
      <c r="E1551" t="b">
        <v>0</v>
      </c>
      <c r="F1551">
        <v>3.0000000000000001E-3</v>
      </c>
      <c r="G1551">
        <v>16</v>
      </c>
      <c r="H1551">
        <v>16</v>
      </c>
      <c r="I1551">
        <v>36</v>
      </c>
      <c r="J1551">
        <v>35</v>
      </c>
      <c r="K1551">
        <v>0</v>
      </c>
      <c r="L1551">
        <v>11</v>
      </c>
      <c r="M1551">
        <f t="shared" si="3225"/>
        <v>0</v>
      </c>
      <c r="N1551" t="b">
        <f t="shared" ref="N1551" si="3250">AND(MIN($F1550,$F1551,$F1552)=$F1551,MAX($H1550,$H1551,$H1552)=$H1551)</f>
        <v>1</v>
      </c>
      <c r="O1551" t="b">
        <f t="shared" ref="O1551" si="3251">AND(NOT(N1550),N1551,NOT(N1552))</f>
        <v>0</v>
      </c>
    </row>
    <row r="1552" spans="1:15" x14ac:dyDescent="0.25">
      <c r="A1552" t="s">
        <v>19</v>
      </c>
      <c r="B1552" t="s">
        <v>14</v>
      </c>
      <c r="C1552">
        <v>20</v>
      </c>
      <c r="D1552">
        <v>45</v>
      </c>
      <c r="E1552" t="b">
        <v>0</v>
      </c>
      <c r="F1552">
        <v>3.0000000000000001E-3</v>
      </c>
      <c r="G1552">
        <v>16</v>
      </c>
      <c r="H1552">
        <v>16</v>
      </c>
      <c r="I1552">
        <v>64</v>
      </c>
      <c r="J1552">
        <v>35</v>
      </c>
      <c r="K1552">
        <v>0</v>
      </c>
      <c r="L1552">
        <v>11</v>
      </c>
      <c r="M1552">
        <f t="shared" si="3225"/>
        <v>0</v>
      </c>
      <c r="N1552" t="b">
        <f t="shared" ref="N1552" si="3252">AND(MIN($F1550,$F1551,$F1552)=$F1552,MAX($H1550,$H1551,$H1552)=$H1552)</f>
        <v>1</v>
      </c>
      <c r="O1552" t="b">
        <f t="shared" ref="O1552" si="3253">AND(NOT(N1550),NOT(N1551),N1552)</f>
        <v>0</v>
      </c>
    </row>
    <row r="1553" spans="1:15" x14ac:dyDescent="0.25">
      <c r="A1553" t="s">
        <v>13</v>
      </c>
      <c r="B1553" t="s">
        <v>14</v>
      </c>
      <c r="C1553">
        <v>20</v>
      </c>
      <c r="D1553">
        <v>46</v>
      </c>
      <c r="E1553" t="b">
        <v>0</v>
      </c>
      <c r="F1553">
        <v>4.0000000000000001E-3</v>
      </c>
      <c r="G1553">
        <v>16</v>
      </c>
      <c r="H1553">
        <v>16</v>
      </c>
      <c r="I1553">
        <v>71</v>
      </c>
      <c r="J1553">
        <v>35</v>
      </c>
      <c r="K1553">
        <v>0</v>
      </c>
      <c r="L1553">
        <v>11</v>
      </c>
      <c r="M1553">
        <f t="shared" si="3225"/>
        <v>0</v>
      </c>
      <c r="N1553" t="b">
        <f t="shared" ref="N1553" si="3254">AND(MIN($F1553,$F1554,$F1555)=$F1553,MAX($H1553,$H1554,$H1555)=$H1553)</f>
        <v>1</v>
      </c>
      <c r="O1553" t="b">
        <f t="shared" ref="O1553" si="3255">AND(N1553,NOT(N1554),NOT(N1555))</f>
        <v>1</v>
      </c>
    </row>
    <row r="1554" spans="1:15" x14ac:dyDescent="0.25">
      <c r="A1554" t="s">
        <v>15</v>
      </c>
      <c r="B1554" t="s">
        <v>14</v>
      </c>
      <c r="C1554">
        <v>20</v>
      </c>
      <c r="D1554">
        <v>46</v>
      </c>
      <c r="E1554" t="b">
        <v>0</v>
      </c>
      <c r="F1554">
        <v>5.0000000000000001E-3</v>
      </c>
      <c r="G1554">
        <v>16</v>
      </c>
      <c r="H1554">
        <v>16</v>
      </c>
      <c r="I1554">
        <v>36</v>
      </c>
      <c r="J1554">
        <v>35</v>
      </c>
      <c r="K1554">
        <v>0</v>
      </c>
      <c r="L1554">
        <v>11</v>
      </c>
      <c r="M1554">
        <f t="shared" si="3225"/>
        <v>0</v>
      </c>
      <c r="N1554" t="b">
        <f t="shared" ref="N1554" si="3256">AND(MIN($F1553,$F1554,$F1555)=$F1554,MAX($H1553,$H1554,$H1555)=$H1554)</f>
        <v>0</v>
      </c>
      <c r="O1554" t="b">
        <f t="shared" ref="O1554" si="3257">AND(NOT(N1553),N1554,NOT(N1555))</f>
        <v>0</v>
      </c>
    </row>
    <row r="1555" spans="1:15" x14ac:dyDescent="0.25">
      <c r="A1555" t="s">
        <v>19</v>
      </c>
      <c r="B1555" t="s">
        <v>14</v>
      </c>
      <c r="C1555">
        <v>20</v>
      </c>
      <c r="D1555">
        <v>46</v>
      </c>
      <c r="E1555" t="b">
        <v>0</v>
      </c>
      <c r="F1555">
        <v>8.0000000000000002E-3</v>
      </c>
      <c r="G1555">
        <v>16</v>
      </c>
      <c r="H1555">
        <v>16</v>
      </c>
      <c r="I1555">
        <v>71</v>
      </c>
      <c r="J1555">
        <v>35</v>
      </c>
      <c r="K1555">
        <v>0</v>
      </c>
      <c r="L1555">
        <v>11</v>
      </c>
      <c r="M1555">
        <f t="shared" si="3225"/>
        <v>0</v>
      </c>
      <c r="N1555" t="b">
        <f t="shared" ref="N1555" si="3258">AND(MIN($F1553,$F1554,$F1555)=$F1555,MAX($H1553,$H1554,$H1555)=$H1555)</f>
        <v>0</v>
      </c>
      <c r="O1555" t="b">
        <f t="shared" ref="O1555" si="3259">AND(NOT(N1553),NOT(N1554),N1555)</f>
        <v>0</v>
      </c>
    </row>
    <row r="1556" spans="1:15" x14ac:dyDescent="0.25">
      <c r="A1556" t="s">
        <v>13</v>
      </c>
      <c r="B1556" t="s">
        <v>14</v>
      </c>
      <c r="C1556">
        <v>20</v>
      </c>
      <c r="D1556">
        <v>47</v>
      </c>
      <c r="E1556" t="b">
        <v>0</v>
      </c>
      <c r="F1556">
        <v>4.0000000000000001E-3</v>
      </c>
      <c r="G1556">
        <v>16</v>
      </c>
      <c r="H1556">
        <v>16</v>
      </c>
      <c r="I1556">
        <v>64</v>
      </c>
      <c r="J1556">
        <v>35</v>
      </c>
      <c r="K1556">
        <v>0</v>
      </c>
      <c r="L1556">
        <v>11</v>
      </c>
      <c r="M1556">
        <f t="shared" si="3225"/>
        <v>0</v>
      </c>
      <c r="N1556" t="b">
        <f t="shared" ref="N1556" si="3260">AND(MIN($F1556,$F1557,$F1558)=$F1556,MAX($H1556,$H1557,$H1558)=$H1556)</f>
        <v>1</v>
      </c>
      <c r="O1556" t="b">
        <f t="shared" ref="O1556" si="3261">AND(N1556,NOT(N1557),NOT(N1558))</f>
        <v>0</v>
      </c>
    </row>
    <row r="1557" spans="1:15" x14ac:dyDescent="0.25">
      <c r="A1557" t="s">
        <v>15</v>
      </c>
      <c r="B1557" t="s">
        <v>14</v>
      </c>
      <c r="C1557">
        <v>20</v>
      </c>
      <c r="D1557">
        <v>47</v>
      </c>
      <c r="E1557" t="b">
        <v>0</v>
      </c>
      <c r="F1557">
        <v>4.0000000000000001E-3</v>
      </c>
      <c r="G1557">
        <v>16</v>
      </c>
      <c r="H1557">
        <v>16</v>
      </c>
      <c r="I1557">
        <v>36</v>
      </c>
      <c r="J1557">
        <v>35</v>
      </c>
      <c r="K1557">
        <v>0</v>
      </c>
      <c r="L1557">
        <v>11</v>
      </c>
      <c r="M1557">
        <f t="shared" si="3225"/>
        <v>0</v>
      </c>
      <c r="N1557" t="b">
        <f t="shared" ref="N1557" si="3262">AND(MIN($F1556,$F1557,$F1558)=$F1557,MAX($H1556,$H1557,$H1558)=$H1557)</f>
        <v>1</v>
      </c>
      <c r="O1557" t="b">
        <f t="shared" ref="O1557" si="3263">AND(NOT(N1556),N1557,NOT(N1558))</f>
        <v>0</v>
      </c>
    </row>
    <row r="1558" spans="1:15" x14ac:dyDescent="0.25">
      <c r="A1558" t="s">
        <v>19</v>
      </c>
      <c r="B1558" t="s">
        <v>14</v>
      </c>
      <c r="C1558">
        <v>20</v>
      </c>
      <c r="D1558">
        <v>47</v>
      </c>
      <c r="E1558" t="b">
        <v>0</v>
      </c>
      <c r="F1558">
        <v>5.0000000000000001E-3</v>
      </c>
      <c r="G1558">
        <v>16</v>
      </c>
      <c r="H1558">
        <v>16</v>
      </c>
      <c r="I1558">
        <v>64</v>
      </c>
      <c r="J1558">
        <v>35</v>
      </c>
      <c r="K1558">
        <v>0</v>
      </c>
      <c r="L1558">
        <v>11</v>
      </c>
      <c r="M1558">
        <f t="shared" si="3225"/>
        <v>0</v>
      </c>
      <c r="N1558" t="b">
        <f t="shared" ref="N1558" si="3264">AND(MIN($F1556,$F1557,$F1558)=$F1558,MAX($H1556,$H1557,$H1558)=$H1558)</f>
        <v>0</v>
      </c>
      <c r="O1558" t="b">
        <f t="shared" ref="O1558" si="3265">AND(NOT(N1556),NOT(N1557),N1558)</f>
        <v>0</v>
      </c>
    </row>
    <row r="1559" spans="1:15" x14ac:dyDescent="0.25">
      <c r="A1559" t="s">
        <v>13</v>
      </c>
      <c r="B1559" t="s">
        <v>14</v>
      </c>
      <c r="C1559">
        <v>20</v>
      </c>
      <c r="D1559">
        <v>48</v>
      </c>
      <c r="E1559" t="b">
        <v>0</v>
      </c>
      <c r="F1559">
        <v>4.0000000000000001E-3</v>
      </c>
      <c r="G1559">
        <v>16</v>
      </c>
      <c r="H1559">
        <v>16</v>
      </c>
      <c r="I1559">
        <v>69</v>
      </c>
      <c r="J1559">
        <v>37</v>
      </c>
      <c r="K1559">
        <v>1</v>
      </c>
      <c r="L1559">
        <v>12</v>
      </c>
      <c r="M1559">
        <f t="shared" si="3225"/>
        <v>0</v>
      </c>
      <c r="N1559" t="b">
        <f t="shared" ref="N1559" si="3266">AND(MIN($F1559,$F1560,$F1561)=$F1559,MAX($H1559,$H1560,$H1561)=$H1559)</f>
        <v>0</v>
      </c>
      <c r="O1559" t="b">
        <f t="shared" ref="O1559" si="3267">AND(N1559,NOT(N1560),NOT(N1561))</f>
        <v>0</v>
      </c>
    </row>
    <row r="1560" spans="1:15" x14ac:dyDescent="0.25">
      <c r="A1560" t="s">
        <v>15</v>
      </c>
      <c r="B1560" t="s">
        <v>14</v>
      </c>
      <c r="C1560">
        <v>20</v>
      </c>
      <c r="D1560">
        <v>48</v>
      </c>
      <c r="E1560" t="b">
        <v>0</v>
      </c>
      <c r="F1560">
        <v>3.0000000000000001E-3</v>
      </c>
      <c r="G1560">
        <v>16</v>
      </c>
      <c r="H1560">
        <v>16</v>
      </c>
      <c r="I1560">
        <v>39</v>
      </c>
      <c r="J1560">
        <v>37</v>
      </c>
      <c r="K1560">
        <v>1</v>
      </c>
      <c r="L1560">
        <v>12</v>
      </c>
      <c r="M1560">
        <f t="shared" si="3225"/>
        <v>0</v>
      </c>
      <c r="N1560" t="b">
        <f t="shared" ref="N1560" si="3268">AND(MIN($F1559,$F1560,$F1561)=$F1560,MAX($H1559,$H1560,$H1561)=$H1560)</f>
        <v>1</v>
      </c>
      <c r="O1560" t="b">
        <f t="shared" ref="O1560" si="3269">AND(NOT(N1559),N1560,NOT(N1561))</f>
        <v>1</v>
      </c>
    </row>
    <row r="1561" spans="1:15" x14ac:dyDescent="0.25">
      <c r="A1561" t="s">
        <v>19</v>
      </c>
      <c r="B1561" t="s">
        <v>14</v>
      </c>
      <c r="C1561">
        <v>20</v>
      </c>
      <c r="D1561">
        <v>48</v>
      </c>
      <c r="E1561" t="b">
        <v>0</v>
      </c>
      <c r="F1561">
        <v>2.1999999999999999E-2</v>
      </c>
      <c r="G1561">
        <v>16</v>
      </c>
      <c r="H1561">
        <v>16</v>
      </c>
      <c r="I1561">
        <v>69</v>
      </c>
      <c r="J1561">
        <v>37</v>
      </c>
      <c r="K1561">
        <v>1</v>
      </c>
      <c r="L1561">
        <v>12</v>
      </c>
      <c r="M1561">
        <f t="shared" si="3225"/>
        <v>0</v>
      </c>
      <c r="N1561" t="b">
        <f t="shared" ref="N1561" si="3270">AND(MIN($F1559,$F1560,$F1561)=$F1561,MAX($H1559,$H1560,$H1561)=$H1561)</f>
        <v>0</v>
      </c>
      <c r="O1561" t="b">
        <f t="shared" ref="O1561" si="3271">AND(NOT(N1559),NOT(N1560),N1561)</f>
        <v>0</v>
      </c>
    </row>
    <row r="1562" spans="1:15" x14ac:dyDescent="0.25">
      <c r="A1562" t="s">
        <v>13</v>
      </c>
      <c r="B1562" t="s">
        <v>14</v>
      </c>
      <c r="C1562">
        <v>20</v>
      </c>
      <c r="D1562">
        <v>49</v>
      </c>
      <c r="E1562" t="b">
        <v>0</v>
      </c>
      <c r="F1562">
        <v>4.0000000000000001E-3</v>
      </c>
      <c r="G1562">
        <v>16</v>
      </c>
      <c r="H1562">
        <v>16</v>
      </c>
      <c r="I1562">
        <v>69</v>
      </c>
      <c r="J1562">
        <v>35</v>
      </c>
      <c r="K1562">
        <v>0</v>
      </c>
      <c r="L1562">
        <v>11</v>
      </c>
      <c r="M1562">
        <f t="shared" si="3225"/>
        <v>0</v>
      </c>
      <c r="N1562" t="b">
        <f t="shared" ref="N1562" si="3272">AND(MIN($F1562,$F1563,$F1564)=$F1562,MAX($H1562,$H1563,$H1564)=$H1562)</f>
        <v>1</v>
      </c>
      <c r="O1562" t="b">
        <f t="shared" ref="O1562" si="3273">AND(N1562,NOT(N1563),NOT(N1564))</f>
        <v>0</v>
      </c>
    </row>
    <row r="1563" spans="1:15" x14ac:dyDescent="0.25">
      <c r="A1563" t="s">
        <v>15</v>
      </c>
      <c r="B1563" t="s">
        <v>14</v>
      </c>
      <c r="C1563">
        <v>20</v>
      </c>
      <c r="D1563">
        <v>49</v>
      </c>
      <c r="E1563" t="b">
        <v>0</v>
      </c>
      <c r="F1563">
        <v>8.0000000000000002E-3</v>
      </c>
      <c r="G1563">
        <v>16</v>
      </c>
      <c r="H1563">
        <v>16</v>
      </c>
      <c r="I1563">
        <v>36</v>
      </c>
      <c r="J1563">
        <v>35</v>
      </c>
      <c r="K1563">
        <v>0</v>
      </c>
      <c r="L1563">
        <v>11</v>
      </c>
      <c r="M1563">
        <f t="shared" si="3225"/>
        <v>0</v>
      </c>
      <c r="N1563" t="b">
        <f t="shared" ref="N1563" si="3274">AND(MIN($F1562,$F1563,$F1564)=$F1563,MAX($H1562,$H1563,$H1564)=$H1563)</f>
        <v>0</v>
      </c>
      <c r="O1563" t="b">
        <f t="shared" ref="O1563" si="3275">AND(NOT(N1562),N1563,NOT(N1564))</f>
        <v>0</v>
      </c>
    </row>
    <row r="1564" spans="1:15" x14ac:dyDescent="0.25">
      <c r="A1564" t="s">
        <v>19</v>
      </c>
      <c r="B1564" t="s">
        <v>14</v>
      </c>
      <c r="C1564">
        <v>20</v>
      </c>
      <c r="D1564">
        <v>49</v>
      </c>
      <c r="E1564" t="b">
        <v>0</v>
      </c>
      <c r="F1564">
        <v>4.0000000000000001E-3</v>
      </c>
      <c r="G1564">
        <v>16</v>
      </c>
      <c r="H1564">
        <v>16</v>
      </c>
      <c r="I1564">
        <v>69</v>
      </c>
      <c r="J1564">
        <v>35</v>
      </c>
      <c r="K1564">
        <v>0</v>
      </c>
      <c r="L1564">
        <v>11</v>
      </c>
      <c r="M1564">
        <f t="shared" si="3225"/>
        <v>0</v>
      </c>
      <c r="N1564" t="b">
        <f t="shared" ref="N1564" si="3276">AND(MIN($F1562,$F1563,$F1564)=$F1564,MAX($H1562,$H1563,$H1564)=$H1564)</f>
        <v>1</v>
      </c>
      <c r="O1564" t="b">
        <f t="shared" ref="O1564" si="3277">AND(NOT(N1562),NOT(N1563),N1564)</f>
        <v>0</v>
      </c>
    </row>
    <row r="1565" spans="1:15" x14ac:dyDescent="0.25">
      <c r="A1565" t="s">
        <v>13</v>
      </c>
      <c r="B1565" t="s">
        <v>14</v>
      </c>
      <c r="C1565">
        <v>20</v>
      </c>
      <c r="D1565">
        <v>4</v>
      </c>
      <c r="E1565" t="b">
        <v>0</v>
      </c>
      <c r="F1565">
        <v>5.6369999999999996</v>
      </c>
      <c r="G1565">
        <v>16</v>
      </c>
      <c r="H1565">
        <v>16</v>
      </c>
      <c r="I1565">
        <v>730166</v>
      </c>
      <c r="J1565">
        <v>398612</v>
      </c>
      <c r="K1565">
        <v>199287</v>
      </c>
      <c r="L1565">
        <v>17</v>
      </c>
      <c r="M1565">
        <f t="shared" si="3225"/>
        <v>0</v>
      </c>
      <c r="N1565" t="b">
        <f t="shared" ref="N1565" si="3278">AND(MIN($F1565,$F1566,$F1567)=$F1565,MAX($H1565,$H1566,$H1567)=$H1565)</f>
        <v>0</v>
      </c>
      <c r="O1565" t="b">
        <f t="shared" ref="O1565" si="3279">AND(N1565,NOT(N1566),NOT(N1567))</f>
        <v>0</v>
      </c>
    </row>
    <row r="1566" spans="1:15" x14ac:dyDescent="0.25">
      <c r="A1566" t="s">
        <v>15</v>
      </c>
      <c r="B1566" t="s">
        <v>14</v>
      </c>
      <c r="C1566">
        <v>20</v>
      </c>
      <c r="D1566">
        <v>4</v>
      </c>
      <c r="E1566" t="b">
        <v>0</v>
      </c>
      <c r="F1566">
        <v>2.504</v>
      </c>
      <c r="G1566">
        <v>16</v>
      </c>
      <c r="H1566">
        <v>16</v>
      </c>
      <c r="I1566">
        <v>411394</v>
      </c>
      <c r="J1566">
        <v>398612</v>
      </c>
      <c r="K1566">
        <v>199287</v>
      </c>
      <c r="L1566">
        <v>17</v>
      </c>
      <c r="M1566">
        <f t="shared" si="3225"/>
        <v>0</v>
      </c>
      <c r="N1566" t="b">
        <f t="shared" ref="N1566" si="3280">AND(MIN($F1565,$F1566,$F1567)=$F1566,MAX($H1565,$H1566,$H1567)=$H1566)</f>
        <v>1</v>
      </c>
      <c r="O1566" t="b">
        <f t="shared" ref="O1566" si="3281">AND(NOT(N1565),N1566,NOT(N1567))</f>
        <v>1</v>
      </c>
    </row>
    <row r="1567" spans="1:15" x14ac:dyDescent="0.25">
      <c r="A1567" t="s">
        <v>19</v>
      </c>
      <c r="B1567" t="s">
        <v>14</v>
      </c>
      <c r="C1567">
        <v>20</v>
      </c>
      <c r="D1567">
        <v>4</v>
      </c>
      <c r="E1567" t="b">
        <v>0</v>
      </c>
      <c r="F1567">
        <v>5.742</v>
      </c>
      <c r="G1567">
        <v>16</v>
      </c>
      <c r="H1567">
        <v>16</v>
      </c>
      <c r="I1567">
        <v>730166</v>
      </c>
      <c r="J1567">
        <v>398612</v>
      </c>
      <c r="K1567">
        <v>199287</v>
      </c>
      <c r="L1567">
        <v>17</v>
      </c>
      <c r="M1567">
        <f t="shared" si="3225"/>
        <v>0</v>
      </c>
      <c r="N1567" t="b">
        <f t="shared" ref="N1567" si="3282">AND(MIN($F1565,$F1566,$F1567)=$F1567,MAX($H1565,$H1566,$H1567)=$H1567)</f>
        <v>0</v>
      </c>
      <c r="O1567" t="b">
        <f t="shared" ref="O1567" si="3283">AND(NOT(N1565),NOT(N1566),N1567)</f>
        <v>0</v>
      </c>
    </row>
    <row r="1568" spans="1:15" x14ac:dyDescent="0.25">
      <c r="A1568" t="s">
        <v>13</v>
      </c>
      <c r="B1568" t="s">
        <v>14</v>
      </c>
      <c r="C1568">
        <v>20</v>
      </c>
      <c r="D1568">
        <v>50</v>
      </c>
      <c r="E1568" t="b">
        <v>0</v>
      </c>
      <c r="F1568">
        <v>4.0000000000000001E-3</v>
      </c>
      <c r="G1568">
        <v>16</v>
      </c>
      <c r="H1568">
        <v>16</v>
      </c>
      <c r="I1568">
        <v>68</v>
      </c>
      <c r="J1568">
        <v>35</v>
      </c>
      <c r="K1568">
        <v>0</v>
      </c>
      <c r="L1568">
        <v>11</v>
      </c>
      <c r="M1568">
        <f t="shared" si="3225"/>
        <v>0</v>
      </c>
      <c r="N1568" t="b">
        <f t="shared" ref="N1568" si="3284">AND(MIN($F1568,$F1569,$F1570)=$F1568,MAX($H1568,$H1569,$H1570)=$H1568)</f>
        <v>1</v>
      </c>
      <c r="O1568" t="b">
        <f t="shared" ref="O1568" si="3285">AND(N1568,NOT(N1569),NOT(N1570))</f>
        <v>1</v>
      </c>
    </row>
    <row r="1569" spans="1:15" x14ac:dyDescent="0.25">
      <c r="A1569" t="s">
        <v>15</v>
      </c>
      <c r="B1569" t="s">
        <v>14</v>
      </c>
      <c r="C1569">
        <v>20</v>
      </c>
      <c r="D1569">
        <v>50</v>
      </c>
      <c r="E1569" t="b">
        <v>0</v>
      </c>
      <c r="F1569">
        <v>6.0000000000000001E-3</v>
      </c>
      <c r="G1569">
        <v>16</v>
      </c>
      <c r="H1569">
        <v>16</v>
      </c>
      <c r="I1569">
        <v>36</v>
      </c>
      <c r="J1569">
        <v>35</v>
      </c>
      <c r="K1569">
        <v>0</v>
      </c>
      <c r="L1569">
        <v>11</v>
      </c>
      <c r="M1569">
        <f t="shared" si="3225"/>
        <v>0</v>
      </c>
      <c r="N1569" t="b">
        <f t="shared" ref="N1569" si="3286">AND(MIN($F1568,$F1569,$F1570)=$F1569,MAX($H1568,$H1569,$H1570)=$H1569)</f>
        <v>0</v>
      </c>
      <c r="O1569" t="b">
        <f t="shared" ref="O1569" si="3287">AND(NOT(N1568),N1569,NOT(N1570))</f>
        <v>0</v>
      </c>
    </row>
    <row r="1570" spans="1:15" x14ac:dyDescent="0.25">
      <c r="A1570" t="s">
        <v>19</v>
      </c>
      <c r="B1570" t="s">
        <v>14</v>
      </c>
      <c r="C1570">
        <v>20</v>
      </c>
      <c r="D1570">
        <v>50</v>
      </c>
      <c r="E1570" t="b">
        <v>0</v>
      </c>
      <c r="F1570">
        <v>6.0000000000000001E-3</v>
      </c>
      <c r="G1570">
        <v>16</v>
      </c>
      <c r="H1570">
        <v>16</v>
      </c>
      <c r="I1570">
        <v>68</v>
      </c>
      <c r="J1570">
        <v>35</v>
      </c>
      <c r="K1570">
        <v>0</v>
      </c>
      <c r="L1570">
        <v>11</v>
      </c>
      <c r="M1570">
        <f t="shared" si="3225"/>
        <v>0</v>
      </c>
      <c r="N1570" t="b">
        <f t="shared" ref="N1570" si="3288">AND(MIN($F1568,$F1569,$F1570)=$F1570,MAX($H1568,$H1569,$H1570)=$H1570)</f>
        <v>0</v>
      </c>
      <c r="O1570" t="b">
        <f t="shared" ref="O1570" si="3289">AND(NOT(N1568),NOT(N1569),N1570)</f>
        <v>0</v>
      </c>
    </row>
    <row r="1571" spans="1:15" x14ac:dyDescent="0.25">
      <c r="A1571" t="s">
        <v>13</v>
      </c>
      <c r="B1571" t="s">
        <v>14</v>
      </c>
      <c r="C1571">
        <v>20</v>
      </c>
      <c r="D1571">
        <v>5</v>
      </c>
      <c r="E1571" t="b">
        <v>0</v>
      </c>
      <c r="F1571">
        <v>7.0000000000000001E-3</v>
      </c>
      <c r="G1571">
        <v>16</v>
      </c>
      <c r="H1571">
        <v>16</v>
      </c>
      <c r="I1571">
        <v>75</v>
      </c>
      <c r="J1571">
        <v>40</v>
      </c>
      <c r="K1571">
        <v>0</v>
      </c>
      <c r="L1571">
        <v>14</v>
      </c>
      <c r="M1571">
        <f t="shared" si="3225"/>
        <v>0</v>
      </c>
      <c r="N1571" t="b">
        <f t="shared" ref="N1571" si="3290">AND(MIN($F1571,$F1572,$F1573)=$F1571,MAX($H1571,$H1572,$H1573)=$H1571)</f>
        <v>0</v>
      </c>
      <c r="O1571" t="b">
        <f t="shared" ref="O1571" si="3291">AND(N1571,NOT(N1572),NOT(N1573))</f>
        <v>0</v>
      </c>
    </row>
    <row r="1572" spans="1:15" x14ac:dyDescent="0.25">
      <c r="A1572" t="s">
        <v>15</v>
      </c>
      <c r="B1572" t="s">
        <v>14</v>
      </c>
      <c r="C1572">
        <v>20</v>
      </c>
      <c r="D1572">
        <v>5</v>
      </c>
      <c r="E1572" t="b">
        <v>0</v>
      </c>
      <c r="F1572">
        <v>4.0000000000000001E-3</v>
      </c>
      <c r="G1572">
        <v>16</v>
      </c>
      <c r="H1572">
        <v>16</v>
      </c>
      <c r="I1572">
        <v>42</v>
      </c>
      <c r="J1572">
        <v>40</v>
      </c>
      <c r="K1572">
        <v>0</v>
      </c>
      <c r="L1572">
        <v>14</v>
      </c>
      <c r="M1572">
        <f t="shared" si="3225"/>
        <v>0</v>
      </c>
      <c r="N1572" t="b">
        <f t="shared" ref="N1572" si="3292">AND(MIN($F1571,$F1572,$F1573)=$F1572,MAX($H1571,$H1572,$H1573)=$H1572)</f>
        <v>1</v>
      </c>
      <c r="O1572" t="b">
        <f t="shared" ref="O1572" si="3293">AND(NOT(N1571),N1572,NOT(N1573))</f>
        <v>1</v>
      </c>
    </row>
    <row r="1573" spans="1:15" x14ac:dyDescent="0.25">
      <c r="A1573" t="s">
        <v>19</v>
      </c>
      <c r="B1573" t="s">
        <v>14</v>
      </c>
      <c r="C1573">
        <v>20</v>
      </c>
      <c r="D1573">
        <v>5</v>
      </c>
      <c r="E1573" t="b">
        <v>0</v>
      </c>
      <c r="F1573">
        <v>8.0000000000000002E-3</v>
      </c>
      <c r="G1573">
        <v>16</v>
      </c>
      <c r="H1573">
        <v>16</v>
      </c>
      <c r="I1573">
        <v>75</v>
      </c>
      <c r="J1573">
        <v>40</v>
      </c>
      <c r="K1573">
        <v>0</v>
      </c>
      <c r="L1573">
        <v>14</v>
      </c>
      <c r="M1573">
        <f t="shared" si="3225"/>
        <v>0</v>
      </c>
      <c r="N1573" t="b">
        <f t="shared" ref="N1573" si="3294">AND(MIN($F1571,$F1572,$F1573)=$F1573,MAX($H1571,$H1572,$H1573)=$H1573)</f>
        <v>0</v>
      </c>
      <c r="O1573" t="b">
        <f t="shared" ref="O1573" si="3295">AND(NOT(N1571),NOT(N1572),N1573)</f>
        <v>0</v>
      </c>
    </row>
    <row r="1574" spans="1:15" x14ac:dyDescent="0.25">
      <c r="A1574" t="s">
        <v>13</v>
      </c>
      <c r="B1574" t="s">
        <v>14</v>
      </c>
      <c r="C1574">
        <v>20</v>
      </c>
      <c r="D1574">
        <v>6</v>
      </c>
      <c r="E1574" t="b">
        <v>0</v>
      </c>
      <c r="F1574">
        <v>1E-3</v>
      </c>
      <c r="G1574">
        <v>16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f t="shared" si="3225"/>
        <v>16</v>
      </c>
      <c r="N1574" t="b">
        <f t="shared" ref="N1574" si="3296">AND(MIN($F1574,$F1575,$F1576)=$F1574,MAX($H1574,$H1575,$H1576)=$H1574)</f>
        <v>1</v>
      </c>
      <c r="O1574" t="b">
        <f t="shared" ref="O1574" si="3297">AND(N1574,NOT(N1575),NOT(N1576))</f>
        <v>0</v>
      </c>
    </row>
    <row r="1575" spans="1:15" x14ac:dyDescent="0.25">
      <c r="A1575" t="s">
        <v>15</v>
      </c>
      <c r="B1575" t="s">
        <v>14</v>
      </c>
      <c r="C1575">
        <v>20</v>
      </c>
      <c r="D1575">
        <v>6</v>
      </c>
      <c r="E1575" t="b">
        <v>0</v>
      </c>
      <c r="F1575">
        <v>1E-3</v>
      </c>
      <c r="G1575">
        <v>16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f t="shared" si="3225"/>
        <v>16</v>
      </c>
      <c r="N1575" t="b">
        <f t="shared" ref="N1575" si="3298">AND(MIN($F1574,$F1575,$F1576)=$F1575,MAX($H1574,$H1575,$H1576)=$H1575)</f>
        <v>1</v>
      </c>
      <c r="O1575" t="b">
        <f t="shared" ref="O1575" si="3299">AND(NOT(N1574),N1575,NOT(N1576))</f>
        <v>0</v>
      </c>
    </row>
    <row r="1576" spans="1:15" x14ac:dyDescent="0.25">
      <c r="A1576" t="s">
        <v>19</v>
      </c>
      <c r="B1576" t="s">
        <v>14</v>
      </c>
      <c r="C1576">
        <v>20</v>
      </c>
      <c r="D1576">
        <v>6</v>
      </c>
      <c r="E1576" t="b">
        <v>0</v>
      </c>
      <c r="F1576">
        <v>1E-3</v>
      </c>
      <c r="G1576">
        <v>16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f t="shared" si="3225"/>
        <v>16</v>
      </c>
      <c r="N1576" t="b">
        <f t="shared" ref="N1576" si="3300">AND(MIN($F1574,$F1575,$F1576)=$F1576,MAX($H1574,$H1575,$H1576)=$H1576)</f>
        <v>1</v>
      </c>
      <c r="O1576" t="b">
        <f t="shared" ref="O1576" si="3301">AND(NOT(N1574),NOT(N1575),N1576)</f>
        <v>0</v>
      </c>
    </row>
    <row r="1577" spans="1:15" x14ac:dyDescent="0.25">
      <c r="A1577" t="s">
        <v>13</v>
      </c>
      <c r="B1577" t="s">
        <v>14</v>
      </c>
      <c r="C1577">
        <v>20</v>
      </c>
      <c r="D1577">
        <v>7</v>
      </c>
      <c r="E1577" t="b">
        <v>0</v>
      </c>
      <c r="F1577">
        <v>5.0000000000000001E-3</v>
      </c>
      <c r="G1577">
        <v>16</v>
      </c>
      <c r="H1577">
        <v>16</v>
      </c>
      <c r="I1577">
        <v>78</v>
      </c>
      <c r="J1577">
        <v>41</v>
      </c>
      <c r="K1577">
        <v>4</v>
      </c>
      <c r="L1577">
        <v>3</v>
      </c>
      <c r="M1577">
        <f t="shared" si="3225"/>
        <v>0</v>
      </c>
      <c r="N1577" t="b">
        <f t="shared" ref="N1577" si="3302">AND(MIN($F1577,$F1578,$F1579)=$F1577,MAX($H1577,$H1578,$H1579)=$H1577)</f>
        <v>0</v>
      </c>
      <c r="O1577" t="b">
        <f t="shared" ref="O1577" si="3303">AND(N1577,NOT(N1578),NOT(N1579))</f>
        <v>0</v>
      </c>
    </row>
    <row r="1578" spans="1:15" x14ac:dyDescent="0.25">
      <c r="A1578" t="s">
        <v>15</v>
      </c>
      <c r="B1578" t="s">
        <v>14</v>
      </c>
      <c r="C1578">
        <v>20</v>
      </c>
      <c r="D1578">
        <v>7</v>
      </c>
      <c r="E1578" t="b">
        <v>0</v>
      </c>
      <c r="F1578">
        <v>3.0000000000000001E-3</v>
      </c>
      <c r="G1578">
        <v>16</v>
      </c>
      <c r="H1578">
        <v>16</v>
      </c>
      <c r="I1578">
        <v>80</v>
      </c>
      <c r="J1578">
        <v>79</v>
      </c>
      <c r="K1578">
        <v>23</v>
      </c>
      <c r="L1578">
        <v>6</v>
      </c>
      <c r="M1578">
        <f t="shared" si="3225"/>
        <v>0</v>
      </c>
      <c r="N1578" t="b">
        <f t="shared" ref="N1578" si="3304">AND(MIN($F1577,$F1578,$F1579)=$F1578,MAX($H1577,$H1578,$H1579)=$H1578)</f>
        <v>1</v>
      </c>
      <c r="O1578" t="b">
        <f t="shared" ref="O1578" si="3305">AND(NOT(N1577),N1578,NOT(N1579))</f>
        <v>1</v>
      </c>
    </row>
    <row r="1579" spans="1:15" x14ac:dyDescent="0.25">
      <c r="A1579" t="s">
        <v>19</v>
      </c>
      <c r="B1579" t="s">
        <v>14</v>
      </c>
      <c r="C1579">
        <v>20</v>
      </c>
      <c r="D1579">
        <v>7</v>
      </c>
      <c r="E1579" t="b">
        <v>0</v>
      </c>
      <c r="F1579">
        <v>5.0000000000000001E-3</v>
      </c>
      <c r="G1579">
        <v>16</v>
      </c>
      <c r="H1579">
        <v>16</v>
      </c>
      <c r="I1579">
        <v>78</v>
      </c>
      <c r="J1579">
        <v>41</v>
      </c>
      <c r="K1579">
        <v>4</v>
      </c>
      <c r="L1579">
        <v>3</v>
      </c>
      <c r="M1579">
        <f t="shared" si="3225"/>
        <v>0</v>
      </c>
      <c r="N1579" t="b">
        <f t="shared" ref="N1579" si="3306">AND(MIN($F1577,$F1578,$F1579)=$F1579,MAX($H1577,$H1578,$H1579)=$H1579)</f>
        <v>0</v>
      </c>
      <c r="O1579" t="b">
        <f t="shared" ref="O1579" si="3307">AND(NOT(N1577),NOT(N1578),N1579)</f>
        <v>0</v>
      </c>
    </row>
    <row r="1580" spans="1:15" x14ac:dyDescent="0.25">
      <c r="A1580" t="s">
        <v>13</v>
      </c>
      <c r="B1580" t="s">
        <v>14</v>
      </c>
      <c r="C1580">
        <v>20</v>
      </c>
      <c r="D1580">
        <v>8</v>
      </c>
      <c r="E1580" t="b">
        <v>0</v>
      </c>
      <c r="F1580">
        <v>1E-3</v>
      </c>
      <c r="G1580">
        <v>16</v>
      </c>
      <c r="H1580">
        <v>3</v>
      </c>
      <c r="I1580">
        <v>18</v>
      </c>
      <c r="J1580">
        <v>11</v>
      </c>
      <c r="K1580">
        <v>3</v>
      </c>
      <c r="L1580">
        <v>1</v>
      </c>
      <c r="M1580">
        <f t="shared" si="3225"/>
        <v>13</v>
      </c>
      <c r="N1580" t="b">
        <f t="shared" ref="N1580" si="3308">AND(MIN($F1580,$F1581,$F1582)=$F1580,MAX($H1580,$H1581,$H1582)=$H1580)</f>
        <v>1</v>
      </c>
      <c r="O1580" t="b">
        <f t="shared" ref="O1580" si="3309">AND(N1580,NOT(N1581),NOT(N1582))</f>
        <v>0</v>
      </c>
    </row>
    <row r="1581" spans="1:15" x14ac:dyDescent="0.25">
      <c r="A1581" t="s">
        <v>15</v>
      </c>
      <c r="B1581" t="s">
        <v>14</v>
      </c>
      <c r="C1581">
        <v>20</v>
      </c>
      <c r="D1581">
        <v>8</v>
      </c>
      <c r="E1581" t="b">
        <v>0</v>
      </c>
      <c r="F1581">
        <v>1E-3</v>
      </c>
      <c r="G1581">
        <v>16</v>
      </c>
      <c r="H1581">
        <v>3</v>
      </c>
      <c r="I1581">
        <v>11</v>
      </c>
      <c r="J1581">
        <v>11</v>
      </c>
      <c r="K1581">
        <v>3</v>
      </c>
      <c r="L1581">
        <v>1</v>
      </c>
      <c r="M1581">
        <f t="shared" si="3225"/>
        <v>13</v>
      </c>
      <c r="N1581" t="b">
        <f t="shared" ref="N1581" si="3310">AND(MIN($F1580,$F1581,$F1582)=$F1581,MAX($H1580,$H1581,$H1582)=$H1581)</f>
        <v>1</v>
      </c>
      <c r="O1581" t="b">
        <f t="shared" ref="O1581" si="3311">AND(NOT(N1580),N1581,NOT(N1582))</f>
        <v>0</v>
      </c>
    </row>
    <row r="1582" spans="1:15" x14ac:dyDescent="0.25">
      <c r="A1582" t="s">
        <v>19</v>
      </c>
      <c r="B1582" t="s">
        <v>14</v>
      </c>
      <c r="C1582">
        <v>20</v>
      </c>
      <c r="D1582">
        <v>8</v>
      </c>
      <c r="E1582" t="b">
        <v>0</v>
      </c>
      <c r="F1582">
        <v>1E-3</v>
      </c>
      <c r="G1582">
        <v>16</v>
      </c>
      <c r="H1582">
        <v>3</v>
      </c>
      <c r="I1582">
        <v>18</v>
      </c>
      <c r="J1582">
        <v>11</v>
      </c>
      <c r="K1582">
        <v>3</v>
      </c>
      <c r="L1582">
        <v>1</v>
      </c>
      <c r="M1582">
        <f t="shared" si="3225"/>
        <v>13</v>
      </c>
      <c r="N1582" t="b">
        <f t="shared" ref="N1582" si="3312">AND(MIN($F1580,$F1581,$F1582)=$F1582,MAX($H1580,$H1581,$H1582)=$H1582)</f>
        <v>1</v>
      </c>
      <c r="O1582" t="b">
        <f t="shared" ref="O1582" si="3313">AND(NOT(N1580),NOT(N1581),N1582)</f>
        <v>0</v>
      </c>
    </row>
    <row r="1583" spans="1:15" x14ac:dyDescent="0.25">
      <c r="A1583" t="s">
        <v>13</v>
      </c>
      <c r="B1583" t="s">
        <v>14</v>
      </c>
      <c r="C1583">
        <v>20</v>
      </c>
      <c r="D1583">
        <v>9</v>
      </c>
      <c r="E1583" t="b">
        <v>0</v>
      </c>
      <c r="F1583">
        <v>4.0000000000000001E-3</v>
      </c>
      <c r="G1583">
        <v>16</v>
      </c>
      <c r="H1583">
        <v>16</v>
      </c>
      <c r="I1583">
        <v>82</v>
      </c>
      <c r="J1583">
        <v>37</v>
      </c>
      <c r="K1583">
        <v>0</v>
      </c>
      <c r="L1583">
        <v>10</v>
      </c>
      <c r="M1583">
        <f t="shared" si="3225"/>
        <v>0</v>
      </c>
      <c r="N1583" t="b">
        <f t="shared" ref="N1583" si="3314">AND(MIN($F1583,$F1584,$F1585)=$F1583,MAX($H1583,$H1584,$H1585)=$H1583)</f>
        <v>1</v>
      </c>
      <c r="O1583" t="b">
        <f t="shared" ref="O1583" si="3315">AND(N1583,NOT(N1584),NOT(N1585))</f>
        <v>1</v>
      </c>
    </row>
    <row r="1584" spans="1:15" x14ac:dyDescent="0.25">
      <c r="A1584" t="s">
        <v>15</v>
      </c>
      <c r="B1584" t="s">
        <v>14</v>
      </c>
      <c r="C1584">
        <v>20</v>
      </c>
      <c r="D1584">
        <v>9</v>
      </c>
      <c r="E1584" t="b">
        <v>0</v>
      </c>
      <c r="F1584">
        <v>5.0000000000000001E-3</v>
      </c>
      <c r="G1584">
        <v>16</v>
      </c>
      <c r="H1584">
        <v>16</v>
      </c>
      <c r="I1584">
        <v>39</v>
      </c>
      <c r="J1584">
        <v>37</v>
      </c>
      <c r="K1584">
        <v>0</v>
      </c>
      <c r="L1584">
        <v>10</v>
      </c>
      <c r="M1584">
        <f t="shared" si="3225"/>
        <v>0</v>
      </c>
      <c r="N1584" t="b">
        <f t="shared" ref="N1584" si="3316">AND(MIN($F1583,$F1584,$F1585)=$F1584,MAX($H1583,$H1584,$H1585)=$H1584)</f>
        <v>0</v>
      </c>
      <c r="O1584" t="b">
        <f t="shared" ref="O1584" si="3317">AND(NOT(N1583),N1584,NOT(N1585))</f>
        <v>0</v>
      </c>
    </row>
    <row r="1585" spans="1:15" x14ac:dyDescent="0.25">
      <c r="A1585" t="s">
        <v>19</v>
      </c>
      <c r="B1585" t="s">
        <v>14</v>
      </c>
      <c r="C1585">
        <v>20</v>
      </c>
      <c r="D1585">
        <v>9</v>
      </c>
      <c r="E1585" t="b">
        <v>0</v>
      </c>
      <c r="F1585">
        <v>1.4E-2</v>
      </c>
      <c r="G1585">
        <v>16</v>
      </c>
      <c r="H1585">
        <v>16</v>
      </c>
      <c r="I1585">
        <v>82</v>
      </c>
      <c r="J1585">
        <v>37</v>
      </c>
      <c r="K1585">
        <v>0</v>
      </c>
      <c r="L1585">
        <v>10</v>
      </c>
      <c r="M1585">
        <f t="shared" si="3225"/>
        <v>0</v>
      </c>
      <c r="N1585" t="b">
        <f t="shared" ref="N1585" si="3318">AND(MIN($F1583,$F1584,$F1585)=$F1585,MAX($H1583,$H1584,$H1585)=$H1585)</f>
        <v>0</v>
      </c>
      <c r="O1585" t="b">
        <f t="shared" ref="O1585" si="3319">AND(NOT(N1583),NOT(N1584),N1585)</f>
        <v>0</v>
      </c>
    </row>
    <row r="1586" spans="1:15" x14ac:dyDescent="0.25">
      <c r="A1586" t="s">
        <v>13</v>
      </c>
      <c r="B1586" t="s">
        <v>18</v>
      </c>
      <c r="C1586">
        <v>250</v>
      </c>
      <c r="D1586">
        <v>0</v>
      </c>
      <c r="E1586" t="b">
        <v>0</v>
      </c>
      <c r="F1586">
        <v>1.7000000000000001E-2</v>
      </c>
      <c r="G1586">
        <v>16</v>
      </c>
      <c r="H1586">
        <v>16</v>
      </c>
      <c r="I1586">
        <v>408</v>
      </c>
      <c r="J1586">
        <v>254</v>
      </c>
      <c r="K1586">
        <v>110</v>
      </c>
      <c r="L1586">
        <v>10</v>
      </c>
      <c r="M1586">
        <f t="shared" si="3225"/>
        <v>0</v>
      </c>
      <c r="N1586" t="b">
        <f t="shared" ref="N1586" si="3320">AND(MIN($F1586,$F1587,$F1588)=$F1586,MAX($H1586,$H1587,$H1588)=$H1586)</f>
        <v>0</v>
      </c>
      <c r="O1586" t="b">
        <f t="shared" ref="O1586" si="3321">AND(N1586,NOT(N1587),NOT(N1588))</f>
        <v>0</v>
      </c>
    </row>
    <row r="1587" spans="1:15" x14ac:dyDescent="0.25">
      <c r="A1587" t="s">
        <v>15</v>
      </c>
      <c r="B1587" t="s">
        <v>18</v>
      </c>
      <c r="C1587">
        <v>250</v>
      </c>
      <c r="D1587">
        <v>0</v>
      </c>
      <c r="E1587" t="b">
        <v>0</v>
      </c>
      <c r="F1587">
        <v>1.2999999999999999E-2</v>
      </c>
      <c r="G1587">
        <v>16</v>
      </c>
      <c r="H1587">
        <v>16</v>
      </c>
      <c r="I1587">
        <v>255</v>
      </c>
      <c r="J1587">
        <v>254</v>
      </c>
      <c r="K1587">
        <v>110</v>
      </c>
      <c r="L1587">
        <v>10</v>
      </c>
      <c r="M1587">
        <f t="shared" si="3225"/>
        <v>0</v>
      </c>
      <c r="N1587" t="b">
        <f t="shared" ref="N1587" si="3322">AND(MIN($F1586,$F1587,$F1588)=$F1587,MAX($H1586,$H1587,$H1588)=$H1587)</f>
        <v>1</v>
      </c>
      <c r="O1587" t="b">
        <f t="shared" ref="O1587" si="3323">AND(NOT(N1586),N1587,NOT(N1588))</f>
        <v>1</v>
      </c>
    </row>
    <row r="1588" spans="1:15" x14ac:dyDescent="0.25">
      <c r="A1588" t="s">
        <v>19</v>
      </c>
      <c r="B1588" t="s">
        <v>18</v>
      </c>
      <c r="C1588">
        <v>250</v>
      </c>
      <c r="D1588">
        <v>0</v>
      </c>
      <c r="E1588" t="b">
        <v>0</v>
      </c>
      <c r="F1588">
        <v>1.7000000000000001E-2</v>
      </c>
      <c r="G1588">
        <v>16</v>
      </c>
      <c r="H1588">
        <v>16</v>
      </c>
      <c r="I1588">
        <v>408</v>
      </c>
      <c r="J1588">
        <v>254</v>
      </c>
      <c r="K1588">
        <v>110</v>
      </c>
      <c r="L1588">
        <v>10</v>
      </c>
      <c r="M1588">
        <f t="shared" si="3225"/>
        <v>0</v>
      </c>
      <c r="N1588" t="b">
        <f t="shared" ref="N1588" si="3324">AND(MIN($F1586,$F1587,$F1588)=$F1588,MAX($H1586,$H1587,$H1588)=$H1588)</f>
        <v>0</v>
      </c>
      <c r="O1588" t="b">
        <f t="shared" ref="O1588" si="3325">AND(NOT(N1586),NOT(N1587),N1588)</f>
        <v>0</v>
      </c>
    </row>
    <row r="1589" spans="1:15" x14ac:dyDescent="0.25">
      <c r="A1589" t="s">
        <v>13</v>
      </c>
      <c r="B1589" t="s">
        <v>18</v>
      </c>
      <c r="C1589">
        <v>250</v>
      </c>
      <c r="D1589">
        <v>100</v>
      </c>
      <c r="E1589" t="b">
        <v>0</v>
      </c>
      <c r="F1589">
        <v>4.5999999999999999E-2</v>
      </c>
      <c r="G1589">
        <v>16</v>
      </c>
      <c r="H1589">
        <v>16</v>
      </c>
      <c r="I1589">
        <v>5142</v>
      </c>
      <c r="J1589">
        <v>3173</v>
      </c>
      <c r="K1589">
        <v>1567</v>
      </c>
      <c r="L1589">
        <v>27</v>
      </c>
      <c r="M1589">
        <f t="shared" si="3225"/>
        <v>0</v>
      </c>
      <c r="N1589" t="b">
        <f t="shared" ref="N1589" si="3326">AND(MIN($F1589,$F1590,$F1591)=$F1589,MAX($H1589,$H1590,$H1591)=$H1589)</f>
        <v>0</v>
      </c>
      <c r="O1589" t="b">
        <f t="shared" ref="O1589" si="3327">AND(N1589,NOT(N1590),NOT(N1591))</f>
        <v>0</v>
      </c>
    </row>
    <row r="1590" spans="1:15" x14ac:dyDescent="0.25">
      <c r="A1590" t="s">
        <v>15</v>
      </c>
      <c r="B1590" t="s">
        <v>18</v>
      </c>
      <c r="C1590">
        <v>250</v>
      </c>
      <c r="D1590">
        <v>100</v>
      </c>
      <c r="E1590" t="b">
        <v>0</v>
      </c>
      <c r="F1590">
        <v>2.5000000000000001E-2</v>
      </c>
      <c r="G1590">
        <v>16</v>
      </c>
      <c r="H1590">
        <v>16</v>
      </c>
      <c r="I1590">
        <v>3179</v>
      </c>
      <c r="J1590">
        <v>3173</v>
      </c>
      <c r="K1590">
        <v>1567</v>
      </c>
      <c r="L1590">
        <v>27</v>
      </c>
      <c r="M1590">
        <f t="shared" si="3225"/>
        <v>0</v>
      </c>
      <c r="N1590" t="b">
        <f t="shared" ref="N1590" si="3328">AND(MIN($F1589,$F1590,$F1591)=$F1590,MAX($H1589,$H1590,$H1591)=$H1590)</f>
        <v>1</v>
      </c>
      <c r="O1590" t="b">
        <f t="shared" ref="O1590" si="3329">AND(NOT(N1589),N1590,NOT(N1591))</f>
        <v>1</v>
      </c>
    </row>
    <row r="1591" spans="1:15" x14ac:dyDescent="0.25">
      <c r="A1591" t="s">
        <v>19</v>
      </c>
      <c r="B1591" t="s">
        <v>18</v>
      </c>
      <c r="C1591">
        <v>250</v>
      </c>
      <c r="D1591">
        <v>100</v>
      </c>
      <c r="E1591" t="b">
        <v>0</v>
      </c>
      <c r="F1591">
        <v>4.8000000000000001E-2</v>
      </c>
      <c r="G1591">
        <v>16</v>
      </c>
      <c r="H1591">
        <v>16</v>
      </c>
      <c r="I1591">
        <v>5142</v>
      </c>
      <c r="J1591">
        <v>3173</v>
      </c>
      <c r="K1591">
        <v>1567</v>
      </c>
      <c r="L1591">
        <v>27</v>
      </c>
      <c r="M1591">
        <f t="shared" si="3225"/>
        <v>0</v>
      </c>
      <c r="N1591" t="b">
        <f t="shared" ref="N1591" si="3330">AND(MIN($F1589,$F1590,$F1591)=$F1591,MAX($H1589,$H1590,$H1591)=$H1591)</f>
        <v>0</v>
      </c>
      <c r="O1591" t="b">
        <f t="shared" ref="O1591" si="3331">AND(NOT(N1589),NOT(N1590),N1591)</f>
        <v>0</v>
      </c>
    </row>
    <row r="1592" spans="1:15" x14ac:dyDescent="0.25">
      <c r="A1592" t="s">
        <v>13</v>
      </c>
      <c r="B1592" t="s">
        <v>18</v>
      </c>
      <c r="C1592">
        <v>250</v>
      </c>
      <c r="D1592">
        <v>101</v>
      </c>
      <c r="E1592" t="b">
        <v>0</v>
      </c>
      <c r="F1592">
        <v>1.4E-2</v>
      </c>
      <c r="G1592">
        <v>16</v>
      </c>
      <c r="H1592">
        <v>16</v>
      </c>
      <c r="I1592">
        <v>507</v>
      </c>
      <c r="J1592">
        <v>320</v>
      </c>
      <c r="K1592">
        <v>142</v>
      </c>
      <c r="L1592">
        <v>11</v>
      </c>
      <c r="M1592">
        <f t="shared" si="3225"/>
        <v>0</v>
      </c>
      <c r="N1592" t="b">
        <f t="shared" ref="N1592" si="3332">AND(MIN($F1592,$F1593,$F1594)=$F1592,MAX($H1592,$H1593,$H1594)=$H1592)</f>
        <v>1</v>
      </c>
      <c r="O1592" t="b">
        <f t="shared" ref="O1592" si="3333">AND(N1592,NOT(N1593),NOT(N1594))</f>
        <v>0</v>
      </c>
    </row>
    <row r="1593" spans="1:15" x14ac:dyDescent="0.25">
      <c r="A1593" t="s">
        <v>15</v>
      </c>
      <c r="B1593" t="s">
        <v>18</v>
      </c>
      <c r="C1593">
        <v>250</v>
      </c>
      <c r="D1593">
        <v>101</v>
      </c>
      <c r="E1593" t="b">
        <v>0</v>
      </c>
      <c r="F1593">
        <v>2.1999999999999999E-2</v>
      </c>
      <c r="G1593">
        <v>16</v>
      </c>
      <c r="H1593">
        <v>16</v>
      </c>
      <c r="I1593">
        <v>321</v>
      </c>
      <c r="J1593">
        <v>320</v>
      </c>
      <c r="K1593">
        <v>142</v>
      </c>
      <c r="L1593">
        <v>11</v>
      </c>
      <c r="M1593">
        <f t="shared" si="3225"/>
        <v>0</v>
      </c>
      <c r="N1593" t="b">
        <f t="shared" ref="N1593" si="3334">AND(MIN($F1592,$F1593,$F1594)=$F1593,MAX($H1592,$H1593,$H1594)=$H1593)</f>
        <v>0</v>
      </c>
      <c r="O1593" t="b">
        <f t="shared" ref="O1593" si="3335">AND(NOT(N1592),N1593,NOT(N1594))</f>
        <v>0</v>
      </c>
    </row>
    <row r="1594" spans="1:15" x14ac:dyDescent="0.25">
      <c r="A1594" t="s">
        <v>19</v>
      </c>
      <c r="B1594" t="s">
        <v>18</v>
      </c>
      <c r="C1594">
        <v>250</v>
      </c>
      <c r="D1594">
        <v>101</v>
      </c>
      <c r="E1594" t="b">
        <v>0</v>
      </c>
      <c r="F1594">
        <v>1.4E-2</v>
      </c>
      <c r="G1594">
        <v>16</v>
      </c>
      <c r="H1594">
        <v>16</v>
      </c>
      <c r="I1594">
        <v>507</v>
      </c>
      <c r="J1594">
        <v>320</v>
      </c>
      <c r="K1594">
        <v>142</v>
      </c>
      <c r="L1594">
        <v>11</v>
      </c>
      <c r="M1594">
        <f t="shared" si="3225"/>
        <v>0</v>
      </c>
      <c r="N1594" t="b">
        <f t="shared" ref="N1594" si="3336">AND(MIN($F1592,$F1593,$F1594)=$F1594,MAX($H1592,$H1593,$H1594)=$H1594)</f>
        <v>1</v>
      </c>
      <c r="O1594" t="b">
        <f t="shared" ref="O1594" si="3337">AND(NOT(N1592),NOT(N1593),N1594)</f>
        <v>0</v>
      </c>
    </row>
    <row r="1595" spans="1:15" x14ac:dyDescent="0.25">
      <c r="A1595" t="s">
        <v>13</v>
      </c>
      <c r="B1595" t="s">
        <v>18</v>
      </c>
      <c r="C1595">
        <v>250</v>
      </c>
      <c r="D1595">
        <v>102</v>
      </c>
      <c r="E1595" t="b">
        <v>0</v>
      </c>
      <c r="F1595">
        <v>9.1999999999999998E-2</v>
      </c>
      <c r="G1595">
        <v>16</v>
      </c>
      <c r="H1595">
        <v>16</v>
      </c>
      <c r="I1595">
        <v>7201</v>
      </c>
      <c r="J1595">
        <v>5624</v>
      </c>
      <c r="K1595">
        <v>2793</v>
      </c>
      <c r="L1595">
        <v>19</v>
      </c>
      <c r="M1595">
        <f t="shared" si="3225"/>
        <v>0</v>
      </c>
      <c r="N1595" t="b">
        <f t="shared" ref="N1595" si="3338">AND(MIN($F1595,$F1596,$F1597)=$F1595,MAX($H1595,$H1596,$H1597)=$H1595)</f>
        <v>0</v>
      </c>
      <c r="O1595" t="b">
        <f t="shared" ref="O1595" si="3339">AND(N1595,NOT(N1596),NOT(N1597))</f>
        <v>0</v>
      </c>
    </row>
    <row r="1596" spans="1:15" x14ac:dyDescent="0.25">
      <c r="A1596" t="s">
        <v>15</v>
      </c>
      <c r="B1596" t="s">
        <v>18</v>
      </c>
      <c r="C1596">
        <v>250</v>
      </c>
      <c r="D1596">
        <v>102</v>
      </c>
      <c r="E1596" t="b">
        <v>0</v>
      </c>
      <c r="F1596">
        <v>7.4999999999999997E-2</v>
      </c>
      <c r="G1596">
        <v>16</v>
      </c>
      <c r="H1596">
        <v>16</v>
      </c>
      <c r="I1596">
        <v>5667</v>
      </c>
      <c r="J1596">
        <v>5624</v>
      </c>
      <c r="K1596">
        <v>2793</v>
      </c>
      <c r="L1596">
        <v>19</v>
      </c>
      <c r="M1596">
        <f t="shared" si="3225"/>
        <v>0</v>
      </c>
      <c r="N1596" t="b">
        <f t="shared" ref="N1596" si="3340">AND(MIN($F1595,$F1596,$F1597)=$F1596,MAX($H1595,$H1596,$H1597)=$H1596)</f>
        <v>1</v>
      </c>
      <c r="O1596" t="b">
        <f t="shared" ref="O1596" si="3341">AND(NOT(N1595),N1596,NOT(N1597))</f>
        <v>1</v>
      </c>
    </row>
    <row r="1597" spans="1:15" x14ac:dyDescent="0.25">
      <c r="A1597" t="s">
        <v>19</v>
      </c>
      <c r="B1597" t="s">
        <v>18</v>
      </c>
      <c r="C1597">
        <v>250</v>
      </c>
      <c r="D1597">
        <v>102</v>
      </c>
      <c r="E1597" t="b">
        <v>0</v>
      </c>
      <c r="F1597">
        <v>0.1</v>
      </c>
      <c r="G1597">
        <v>16</v>
      </c>
      <c r="H1597">
        <v>16</v>
      </c>
      <c r="I1597">
        <v>7201</v>
      </c>
      <c r="J1597">
        <v>5624</v>
      </c>
      <c r="K1597">
        <v>2793</v>
      </c>
      <c r="L1597">
        <v>19</v>
      </c>
      <c r="M1597">
        <f t="shared" si="3225"/>
        <v>0</v>
      </c>
      <c r="N1597" t="b">
        <f t="shared" ref="N1597" si="3342">AND(MIN($F1595,$F1596,$F1597)=$F1597,MAX($H1595,$H1596,$H1597)=$H1597)</f>
        <v>0</v>
      </c>
      <c r="O1597" t="b">
        <f t="shared" ref="O1597" si="3343">AND(NOT(N1595),NOT(N1596),N1597)</f>
        <v>0</v>
      </c>
    </row>
    <row r="1598" spans="1:15" x14ac:dyDescent="0.25">
      <c r="A1598" t="s">
        <v>13</v>
      </c>
      <c r="B1598" t="s">
        <v>18</v>
      </c>
      <c r="C1598">
        <v>250</v>
      </c>
      <c r="D1598">
        <v>103</v>
      </c>
      <c r="E1598" t="b">
        <v>0</v>
      </c>
      <c r="F1598">
        <v>4.4999999999999998E-2</v>
      </c>
      <c r="G1598">
        <v>16</v>
      </c>
      <c r="H1598">
        <v>16</v>
      </c>
      <c r="I1598">
        <v>2700</v>
      </c>
      <c r="J1598">
        <v>1806</v>
      </c>
      <c r="K1598">
        <v>885</v>
      </c>
      <c r="L1598">
        <v>15</v>
      </c>
      <c r="M1598">
        <f t="shared" si="3225"/>
        <v>0</v>
      </c>
      <c r="N1598" t="b">
        <f t="shared" ref="N1598" si="3344">AND(MIN($F1598,$F1599,$F1600)=$F1598,MAX($H1598,$H1599,$H1600)=$H1598)</f>
        <v>0</v>
      </c>
      <c r="O1598" t="b">
        <f t="shared" ref="O1598" si="3345">AND(N1598,NOT(N1599),NOT(N1600))</f>
        <v>0</v>
      </c>
    </row>
    <row r="1599" spans="1:15" x14ac:dyDescent="0.25">
      <c r="A1599" t="s">
        <v>15</v>
      </c>
      <c r="B1599" t="s">
        <v>18</v>
      </c>
      <c r="C1599">
        <v>250</v>
      </c>
      <c r="D1599">
        <v>103</v>
      </c>
      <c r="E1599" t="b">
        <v>0</v>
      </c>
      <c r="F1599">
        <v>3.7999999999999999E-2</v>
      </c>
      <c r="G1599">
        <v>16</v>
      </c>
      <c r="H1599">
        <v>16</v>
      </c>
      <c r="I1599">
        <v>1816</v>
      </c>
      <c r="J1599">
        <v>1806</v>
      </c>
      <c r="K1599">
        <v>885</v>
      </c>
      <c r="L1599">
        <v>15</v>
      </c>
      <c r="M1599">
        <f t="shared" si="3225"/>
        <v>0</v>
      </c>
      <c r="N1599" t="b">
        <f t="shared" ref="N1599" si="3346">AND(MIN($F1598,$F1599,$F1600)=$F1599,MAX($H1598,$H1599,$H1600)=$H1599)</f>
        <v>0</v>
      </c>
      <c r="O1599" t="b">
        <f t="shared" ref="O1599" si="3347">AND(NOT(N1598),N1599,NOT(N1600))</f>
        <v>0</v>
      </c>
    </row>
    <row r="1600" spans="1:15" x14ac:dyDescent="0.25">
      <c r="A1600" t="s">
        <v>19</v>
      </c>
      <c r="B1600" t="s">
        <v>18</v>
      </c>
      <c r="C1600">
        <v>250</v>
      </c>
      <c r="D1600">
        <v>103</v>
      </c>
      <c r="E1600" t="b">
        <v>0</v>
      </c>
      <c r="F1600">
        <v>3.1E-2</v>
      </c>
      <c r="G1600">
        <v>16</v>
      </c>
      <c r="H1600">
        <v>16</v>
      </c>
      <c r="I1600">
        <v>2700</v>
      </c>
      <c r="J1600">
        <v>1806</v>
      </c>
      <c r="K1600">
        <v>885</v>
      </c>
      <c r="L1600">
        <v>15</v>
      </c>
      <c r="M1600">
        <f t="shared" si="3225"/>
        <v>0</v>
      </c>
      <c r="N1600" t="b">
        <f t="shared" ref="N1600" si="3348">AND(MIN($F1598,$F1599,$F1600)=$F1600,MAX($H1598,$H1599,$H1600)=$H1600)</f>
        <v>1</v>
      </c>
      <c r="O1600" t="b">
        <f t="shared" ref="O1600" si="3349">AND(NOT(N1598),NOT(N1599),N1600)</f>
        <v>1</v>
      </c>
    </row>
    <row r="1601" spans="1:15" x14ac:dyDescent="0.25">
      <c r="A1601" t="s">
        <v>13</v>
      </c>
      <c r="B1601" t="s">
        <v>18</v>
      </c>
      <c r="C1601">
        <v>250</v>
      </c>
      <c r="D1601">
        <v>104</v>
      </c>
      <c r="E1601" t="b">
        <v>0</v>
      </c>
      <c r="F1601">
        <v>4.5999999999999999E-2</v>
      </c>
      <c r="G1601">
        <v>16</v>
      </c>
      <c r="H1601">
        <v>16</v>
      </c>
      <c r="I1601">
        <v>5310</v>
      </c>
      <c r="J1601">
        <v>2787</v>
      </c>
      <c r="K1601">
        <v>1375</v>
      </c>
      <c r="L1601">
        <v>18</v>
      </c>
      <c r="M1601">
        <f t="shared" si="3225"/>
        <v>0</v>
      </c>
      <c r="N1601" t="b">
        <f t="shared" ref="N1601" si="3350">AND(MIN($F1601,$F1602,$F1603)=$F1601,MAX($H1601,$H1602,$H1603)=$H1601)</f>
        <v>0</v>
      </c>
      <c r="O1601" t="b">
        <f t="shared" ref="O1601" si="3351">AND(N1601,NOT(N1602),NOT(N1603))</f>
        <v>0</v>
      </c>
    </row>
    <row r="1602" spans="1:15" x14ac:dyDescent="0.25">
      <c r="A1602" t="s">
        <v>15</v>
      </c>
      <c r="B1602" t="s">
        <v>18</v>
      </c>
      <c r="C1602">
        <v>250</v>
      </c>
      <c r="D1602">
        <v>104</v>
      </c>
      <c r="E1602" t="b">
        <v>0</v>
      </c>
      <c r="F1602">
        <v>2.5999999999999999E-2</v>
      </c>
      <c r="G1602">
        <v>16</v>
      </c>
      <c r="H1602">
        <v>16</v>
      </c>
      <c r="I1602">
        <v>2837</v>
      </c>
      <c r="J1602">
        <v>2787</v>
      </c>
      <c r="K1602">
        <v>1375</v>
      </c>
      <c r="L1602">
        <v>18</v>
      </c>
      <c r="M1602">
        <f t="shared" si="3225"/>
        <v>0</v>
      </c>
      <c r="N1602" t="b">
        <f t="shared" ref="N1602" si="3352">AND(MIN($F1601,$F1602,$F1603)=$F1602,MAX($H1601,$H1602,$H1603)=$H1602)</f>
        <v>1</v>
      </c>
      <c r="O1602" t="b">
        <f t="shared" ref="O1602" si="3353">AND(NOT(N1601),N1602,NOT(N1603))</f>
        <v>1</v>
      </c>
    </row>
    <row r="1603" spans="1:15" x14ac:dyDescent="0.25">
      <c r="A1603" t="s">
        <v>19</v>
      </c>
      <c r="B1603" t="s">
        <v>18</v>
      </c>
      <c r="C1603">
        <v>250</v>
      </c>
      <c r="D1603">
        <v>104</v>
      </c>
      <c r="E1603" t="b">
        <v>0</v>
      </c>
      <c r="F1603">
        <v>5.1999999999999998E-2</v>
      </c>
      <c r="G1603">
        <v>16</v>
      </c>
      <c r="H1603">
        <v>16</v>
      </c>
      <c r="I1603">
        <v>5310</v>
      </c>
      <c r="J1603">
        <v>2787</v>
      </c>
      <c r="K1603">
        <v>1375</v>
      </c>
      <c r="L1603">
        <v>18</v>
      </c>
      <c r="M1603">
        <f t="shared" ref="M1603:M1666" si="3354">G1603-H1603</f>
        <v>0</v>
      </c>
      <c r="N1603" t="b">
        <f t="shared" ref="N1603" si="3355">AND(MIN($F1601,$F1602,$F1603)=$F1603,MAX($H1601,$H1602,$H1603)=$H1603)</f>
        <v>0</v>
      </c>
      <c r="O1603" t="b">
        <f t="shared" ref="O1603" si="3356">AND(NOT(N1601),NOT(N1602),N1603)</f>
        <v>0</v>
      </c>
    </row>
    <row r="1604" spans="1:15" x14ac:dyDescent="0.25">
      <c r="A1604" t="s">
        <v>13</v>
      </c>
      <c r="B1604" t="s">
        <v>18</v>
      </c>
      <c r="C1604">
        <v>250</v>
      </c>
      <c r="D1604">
        <v>105</v>
      </c>
      <c r="E1604" t="b">
        <v>0</v>
      </c>
      <c r="F1604">
        <v>0.16900000000000001</v>
      </c>
      <c r="G1604">
        <v>16</v>
      </c>
      <c r="H1604">
        <v>16</v>
      </c>
      <c r="I1604">
        <v>16914</v>
      </c>
      <c r="J1604">
        <v>9013</v>
      </c>
      <c r="K1604">
        <v>4487</v>
      </c>
      <c r="L1604">
        <v>21</v>
      </c>
      <c r="M1604">
        <f t="shared" si="3354"/>
        <v>0</v>
      </c>
      <c r="N1604" t="b">
        <f t="shared" ref="N1604" si="3357">AND(MIN($F1604,$F1605,$F1606)=$F1604,MAX($H1604,$H1605,$H1606)=$H1604)</f>
        <v>0</v>
      </c>
      <c r="O1604" t="b">
        <f t="shared" ref="O1604" si="3358">AND(N1604,NOT(N1605),NOT(N1606))</f>
        <v>0</v>
      </c>
    </row>
    <row r="1605" spans="1:15" x14ac:dyDescent="0.25">
      <c r="A1605" t="s">
        <v>15</v>
      </c>
      <c r="B1605" t="s">
        <v>18</v>
      </c>
      <c r="C1605">
        <v>250</v>
      </c>
      <c r="D1605">
        <v>105</v>
      </c>
      <c r="E1605" t="b">
        <v>0</v>
      </c>
      <c r="F1605">
        <v>7.8E-2</v>
      </c>
      <c r="G1605">
        <v>16</v>
      </c>
      <c r="H1605">
        <v>16</v>
      </c>
      <c r="I1605">
        <v>9100</v>
      </c>
      <c r="J1605">
        <v>9013</v>
      </c>
      <c r="K1605">
        <v>4487</v>
      </c>
      <c r="L1605">
        <v>21</v>
      </c>
      <c r="M1605">
        <f t="shared" si="3354"/>
        <v>0</v>
      </c>
      <c r="N1605" t="b">
        <f t="shared" ref="N1605" si="3359">AND(MIN($F1604,$F1605,$F1606)=$F1605,MAX($H1604,$H1605,$H1606)=$H1605)</f>
        <v>1</v>
      </c>
      <c r="O1605" t="b">
        <f t="shared" ref="O1605" si="3360">AND(NOT(N1604),N1605,NOT(N1606))</f>
        <v>1</v>
      </c>
    </row>
    <row r="1606" spans="1:15" x14ac:dyDescent="0.25">
      <c r="A1606" t="s">
        <v>19</v>
      </c>
      <c r="B1606" t="s">
        <v>18</v>
      </c>
      <c r="C1606">
        <v>250</v>
      </c>
      <c r="D1606">
        <v>105</v>
      </c>
      <c r="E1606" t="b">
        <v>0</v>
      </c>
      <c r="F1606">
        <v>0.13800000000000001</v>
      </c>
      <c r="G1606">
        <v>16</v>
      </c>
      <c r="H1606">
        <v>16</v>
      </c>
      <c r="I1606">
        <v>16914</v>
      </c>
      <c r="J1606">
        <v>9013</v>
      </c>
      <c r="K1606">
        <v>4487</v>
      </c>
      <c r="L1606">
        <v>21</v>
      </c>
      <c r="M1606">
        <f t="shared" si="3354"/>
        <v>0</v>
      </c>
      <c r="N1606" t="b">
        <f t="shared" ref="N1606" si="3361">AND(MIN($F1604,$F1605,$F1606)=$F1606,MAX($H1604,$H1605,$H1606)=$H1606)</f>
        <v>0</v>
      </c>
      <c r="O1606" t="b">
        <f t="shared" ref="O1606" si="3362">AND(NOT(N1604),NOT(N1605),N1606)</f>
        <v>0</v>
      </c>
    </row>
    <row r="1607" spans="1:15" x14ac:dyDescent="0.25">
      <c r="A1607" t="s">
        <v>13</v>
      </c>
      <c r="B1607" t="s">
        <v>18</v>
      </c>
      <c r="C1607">
        <v>250</v>
      </c>
      <c r="D1607">
        <v>106</v>
      </c>
      <c r="E1607" t="b">
        <v>0</v>
      </c>
      <c r="F1607">
        <v>7.6999999999999999E-2</v>
      </c>
      <c r="G1607">
        <v>16</v>
      </c>
      <c r="H1607">
        <v>16</v>
      </c>
      <c r="I1607">
        <v>5508</v>
      </c>
      <c r="J1607">
        <v>2901</v>
      </c>
      <c r="K1607">
        <v>1431</v>
      </c>
      <c r="L1607">
        <v>21</v>
      </c>
      <c r="M1607">
        <f t="shared" si="3354"/>
        <v>0</v>
      </c>
      <c r="N1607" t="b">
        <f t="shared" ref="N1607" si="3363">AND(MIN($F1607,$F1608,$F1609)=$F1607,MAX($H1607,$H1608,$H1609)=$H1607)</f>
        <v>0</v>
      </c>
      <c r="O1607" t="b">
        <f t="shared" ref="O1607" si="3364">AND(N1607,NOT(N1608),NOT(N1609))</f>
        <v>0</v>
      </c>
    </row>
    <row r="1608" spans="1:15" x14ac:dyDescent="0.25">
      <c r="A1608" t="s">
        <v>15</v>
      </c>
      <c r="B1608" t="s">
        <v>18</v>
      </c>
      <c r="C1608">
        <v>250</v>
      </c>
      <c r="D1608">
        <v>106</v>
      </c>
      <c r="E1608" t="b">
        <v>0</v>
      </c>
      <c r="F1608">
        <v>2.5000000000000001E-2</v>
      </c>
      <c r="G1608">
        <v>16</v>
      </c>
      <c r="H1608">
        <v>16</v>
      </c>
      <c r="I1608">
        <v>2916</v>
      </c>
      <c r="J1608">
        <v>2901</v>
      </c>
      <c r="K1608">
        <v>1431</v>
      </c>
      <c r="L1608">
        <v>21</v>
      </c>
      <c r="M1608">
        <f t="shared" si="3354"/>
        <v>0</v>
      </c>
      <c r="N1608" t="b">
        <f t="shared" ref="N1608" si="3365">AND(MIN($F1607,$F1608,$F1609)=$F1608,MAX($H1607,$H1608,$H1609)=$H1608)</f>
        <v>1</v>
      </c>
      <c r="O1608" t="b">
        <f t="shared" ref="O1608" si="3366">AND(NOT(N1607),N1608,NOT(N1609))</f>
        <v>1</v>
      </c>
    </row>
    <row r="1609" spans="1:15" x14ac:dyDescent="0.25">
      <c r="A1609" t="s">
        <v>19</v>
      </c>
      <c r="B1609" t="s">
        <v>18</v>
      </c>
      <c r="C1609">
        <v>250</v>
      </c>
      <c r="D1609">
        <v>106</v>
      </c>
      <c r="E1609" t="b">
        <v>0</v>
      </c>
      <c r="F1609">
        <v>4.7E-2</v>
      </c>
      <c r="G1609">
        <v>16</v>
      </c>
      <c r="H1609">
        <v>16</v>
      </c>
      <c r="I1609">
        <v>5508</v>
      </c>
      <c r="J1609">
        <v>2901</v>
      </c>
      <c r="K1609">
        <v>1431</v>
      </c>
      <c r="L1609">
        <v>21</v>
      </c>
      <c r="M1609">
        <f t="shared" si="3354"/>
        <v>0</v>
      </c>
      <c r="N1609" t="b">
        <f t="shared" ref="N1609" si="3367">AND(MIN($F1607,$F1608,$F1609)=$F1609,MAX($H1607,$H1608,$H1609)=$H1609)</f>
        <v>0</v>
      </c>
      <c r="O1609" t="b">
        <f t="shared" ref="O1609" si="3368">AND(NOT(N1607),NOT(N1608),N1609)</f>
        <v>0</v>
      </c>
    </row>
    <row r="1610" spans="1:15" x14ac:dyDescent="0.25">
      <c r="A1610" t="s">
        <v>13</v>
      </c>
      <c r="B1610" t="s">
        <v>18</v>
      </c>
      <c r="C1610">
        <v>250</v>
      </c>
      <c r="D1610">
        <v>107</v>
      </c>
      <c r="E1610" t="b">
        <v>0</v>
      </c>
      <c r="F1610">
        <v>1.4E-2</v>
      </c>
      <c r="G1610">
        <v>16</v>
      </c>
      <c r="H1610">
        <v>16</v>
      </c>
      <c r="I1610">
        <v>77</v>
      </c>
      <c r="J1610">
        <v>34</v>
      </c>
      <c r="K1610">
        <v>0</v>
      </c>
      <c r="L1610">
        <v>8</v>
      </c>
      <c r="M1610">
        <f t="shared" si="3354"/>
        <v>0</v>
      </c>
      <c r="N1610" t="b">
        <f t="shared" ref="N1610" si="3369">AND(MIN($F1610,$F1611,$F1612)=$F1610,MAX($H1610,$H1611,$H1612)=$H1610)</f>
        <v>0</v>
      </c>
      <c r="O1610" t="b">
        <f t="shared" ref="O1610" si="3370">AND(N1610,NOT(N1611),NOT(N1612))</f>
        <v>0</v>
      </c>
    </row>
    <row r="1611" spans="1:15" x14ac:dyDescent="0.25">
      <c r="A1611" t="s">
        <v>15</v>
      </c>
      <c r="B1611" t="s">
        <v>18</v>
      </c>
      <c r="C1611">
        <v>250</v>
      </c>
      <c r="D1611">
        <v>107</v>
      </c>
      <c r="E1611" t="b">
        <v>0</v>
      </c>
      <c r="F1611">
        <v>1.2E-2</v>
      </c>
      <c r="G1611">
        <v>16</v>
      </c>
      <c r="H1611">
        <v>16</v>
      </c>
      <c r="I1611">
        <v>36</v>
      </c>
      <c r="J1611">
        <v>34</v>
      </c>
      <c r="K1611">
        <v>0</v>
      </c>
      <c r="L1611">
        <v>8</v>
      </c>
      <c r="M1611">
        <f t="shared" si="3354"/>
        <v>0</v>
      </c>
      <c r="N1611" t="b">
        <f t="shared" ref="N1611" si="3371">AND(MIN($F1610,$F1611,$F1612)=$F1611,MAX($H1610,$H1611,$H1612)=$H1611)</f>
        <v>1</v>
      </c>
      <c r="O1611" t="b">
        <f t="shared" ref="O1611" si="3372">AND(NOT(N1610),N1611,NOT(N1612))</f>
        <v>1</v>
      </c>
    </row>
    <row r="1612" spans="1:15" x14ac:dyDescent="0.25">
      <c r="A1612" t="s">
        <v>19</v>
      </c>
      <c r="B1612" t="s">
        <v>18</v>
      </c>
      <c r="C1612">
        <v>250</v>
      </c>
      <c r="D1612">
        <v>107</v>
      </c>
      <c r="E1612" t="b">
        <v>0</v>
      </c>
      <c r="F1612">
        <v>1.2999999999999999E-2</v>
      </c>
      <c r="G1612">
        <v>16</v>
      </c>
      <c r="H1612">
        <v>16</v>
      </c>
      <c r="I1612">
        <v>77</v>
      </c>
      <c r="J1612">
        <v>34</v>
      </c>
      <c r="K1612">
        <v>0</v>
      </c>
      <c r="L1612">
        <v>8</v>
      </c>
      <c r="M1612">
        <f t="shared" si="3354"/>
        <v>0</v>
      </c>
      <c r="N1612" t="b">
        <f t="shared" ref="N1612" si="3373">AND(MIN($F1610,$F1611,$F1612)=$F1612,MAX($H1610,$H1611,$H1612)=$H1612)</f>
        <v>0</v>
      </c>
      <c r="O1612" t="b">
        <f t="shared" ref="O1612" si="3374">AND(NOT(N1610),NOT(N1611),N1612)</f>
        <v>0</v>
      </c>
    </row>
    <row r="1613" spans="1:15" x14ac:dyDescent="0.25">
      <c r="A1613" t="s">
        <v>13</v>
      </c>
      <c r="B1613" t="s">
        <v>18</v>
      </c>
      <c r="C1613">
        <v>250</v>
      </c>
      <c r="D1613">
        <v>108</v>
      </c>
      <c r="E1613" t="b">
        <v>0</v>
      </c>
      <c r="F1613">
        <v>7.3999999999999996E-2</v>
      </c>
      <c r="G1613">
        <v>16</v>
      </c>
      <c r="H1613">
        <v>16</v>
      </c>
      <c r="I1613">
        <v>9085</v>
      </c>
      <c r="J1613">
        <v>5147</v>
      </c>
      <c r="K1613">
        <v>2554</v>
      </c>
      <c r="L1613">
        <v>24</v>
      </c>
      <c r="M1613">
        <f t="shared" si="3354"/>
        <v>0</v>
      </c>
      <c r="N1613" t="b">
        <f t="shared" ref="N1613" si="3375">AND(MIN($F1613,$F1614,$F1615)=$F1613,MAX($H1613,$H1614,$H1615)=$H1613)</f>
        <v>0</v>
      </c>
      <c r="O1613" t="b">
        <f t="shared" ref="O1613" si="3376">AND(N1613,NOT(N1614),NOT(N1615))</f>
        <v>0</v>
      </c>
    </row>
    <row r="1614" spans="1:15" x14ac:dyDescent="0.25">
      <c r="A1614" t="s">
        <v>15</v>
      </c>
      <c r="B1614" t="s">
        <v>18</v>
      </c>
      <c r="C1614">
        <v>250</v>
      </c>
      <c r="D1614">
        <v>108</v>
      </c>
      <c r="E1614" t="b">
        <v>0</v>
      </c>
      <c r="F1614">
        <v>4.2000000000000003E-2</v>
      </c>
      <c r="G1614">
        <v>16</v>
      </c>
      <c r="H1614">
        <v>16</v>
      </c>
      <c r="I1614">
        <v>5224</v>
      </c>
      <c r="J1614">
        <v>5179</v>
      </c>
      <c r="K1614">
        <v>2570</v>
      </c>
      <c r="L1614">
        <v>22</v>
      </c>
      <c r="M1614">
        <f t="shared" si="3354"/>
        <v>0</v>
      </c>
      <c r="N1614" t="b">
        <f t="shared" ref="N1614" si="3377">AND(MIN($F1613,$F1614,$F1615)=$F1614,MAX($H1613,$H1614,$H1615)=$H1614)</f>
        <v>1</v>
      </c>
      <c r="O1614" t="b">
        <f t="shared" ref="O1614" si="3378">AND(NOT(N1613),N1614,NOT(N1615))</f>
        <v>1</v>
      </c>
    </row>
    <row r="1615" spans="1:15" x14ac:dyDescent="0.25">
      <c r="A1615" t="s">
        <v>19</v>
      </c>
      <c r="B1615" t="s">
        <v>18</v>
      </c>
      <c r="C1615">
        <v>250</v>
      </c>
      <c r="D1615">
        <v>108</v>
      </c>
      <c r="E1615" t="b">
        <v>0</v>
      </c>
      <c r="F1615">
        <v>7.5999999999999998E-2</v>
      </c>
      <c r="G1615">
        <v>16</v>
      </c>
      <c r="H1615">
        <v>16</v>
      </c>
      <c r="I1615">
        <v>9085</v>
      </c>
      <c r="J1615">
        <v>5147</v>
      </c>
      <c r="K1615">
        <v>2554</v>
      </c>
      <c r="L1615">
        <v>24</v>
      </c>
      <c r="M1615">
        <f t="shared" si="3354"/>
        <v>0</v>
      </c>
      <c r="N1615" t="b">
        <f t="shared" ref="N1615" si="3379">AND(MIN($F1613,$F1614,$F1615)=$F1615,MAX($H1613,$H1614,$H1615)=$H1615)</f>
        <v>0</v>
      </c>
      <c r="O1615" t="b">
        <f t="shared" ref="O1615" si="3380">AND(NOT(N1613),NOT(N1614),N1615)</f>
        <v>0</v>
      </c>
    </row>
    <row r="1616" spans="1:15" x14ac:dyDescent="0.25">
      <c r="A1616" t="s">
        <v>13</v>
      </c>
      <c r="B1616" t="s">
        <v>18</v>
      </c>
      <c r="C1616">
        <v>250</v>
      </c>
      <c r="D1616">
        <v>109</v>
      </c>
      <c r="E1616" t="b">
        <v>0</v>
      </c>
      <c r="F1616">
        <v>2.7E-2</v>
      </c>
      <c r="G1616">
        <v>16</v>
      </c>
      <c r="H1616">
        <v>16</v>
      </c>
      <c r="I1616">
        <v>2139</v>
      </c>
      <c r="J1616">
        <v>1091</v>
      </c>
      <c r="K1616">
        <v>526</v>
      </c>
      <c r="L1616">
        <v>15</v>
      </c>
      <c r="M1616">
        <f t="shared" si="3354"/>
        <v>0</v>
      </c>
      <c r="N1616" t="b">
        <f t="shared" ref="N1616" si="3381">AND(MIN($F1616,$F1617,$F1618)=$F1616,MAX($H1616,$H1617,$H1618)=$H1616)</f>
        <v>0</v>
      </c>
      <c r="O1616" t="b">
        <f t="shared" ref="O1616" si="3382">AND(N1616,NOT(N1617),NOT(N1618))</f>
        <v>0</v>
      </c>
    </row>
    <row r="1617" spans="1:15" x14ac:dyDescent="0.25">
      <c r="A1617" t="s">
        <v>15</v>
      </c>
      <c r="B1617" t="s">
        <v>18</v>
      </c>
      <c r="C1617">
        <v>250</v>
      </c>
      <c r="D1617">
        <v>109</v>
      </c>
      <c r="E1617" t="b">
        <v>0</v>
      </c>
      <c r="F1617">
        <v>1.7999999999999999E-2</v>
      </c>
      <c r="G1617">
        <v>16</v>
      </c>
      <c r="H1617">
        <v>16</v>
      </c>
      <c r="I1617">
        <v>1139</v>
      </c>
      <c r="J1617">
        <v>1091</v>
      </c>
      <c r="K1617">
        <v>526</v>
      </c>
      <c r="L1617">
        <v>15</v>
      </c>
      <c r="M1617">
        <f t="shared" si="3354"/>
        <v>0</v>
      </c>
      <c r="N1617" t="b">
        <f t="shared" ref="N1617" si="3383">AND(MIN($F1616,$F1617,$F1618)=$F1617,MAX($H1616,$H1617,$H1618)=$H1617)</f>
        <v>1</v>
      </c>
      <c r="O1617" t="b">
        <f t="shared" ref="O1617" si="3384">AND(NOT(N1616),N1617,NOT(N1618))</f>
        <v>1</v>
      </c>
    </row>
    <row r="1618" spans="1:15" x14ac:dyDescent="0.25">
      <c r="A1618" t="s">
        <v>19</v>
      </c>
      <c r="B1618" t="s">
        <v>18</v>
      </c>
      <c r="C1618">
        <v>250</v>
      </c>
      <c r="D1618">
        <v>109</v>
      </c>
      <c r="E1618" t="b">
        <v>0</v>
      </c>
      <c r="F1618">
        <v>0.03</v>
      </c>
      <c r="G1618">
        <v>16</v>
      </c>
      <c r="H1618">
        <v>16</v>
      </c>
      <c r="I1618">
        <v>2139</v>
      </c>
      <c r="J1618">
        <v>1091</v>
      </c>
      <c r="K1618">
        <v>526</v>
      </c>
      <c r="L1618">
        <v>15</v>
      </c>
      <c r="M1618">
        <f t="shared" si="3354"/>
        <v>0</v>
      </c>
      <c r="N1618" t="b">
        <f t="shared" ref="N1618" si="3385">AND(MIN($F1616,$F1617,$F1618)=$F1618,MAX($H1616,$H1617,$H1618)=$H1618)</f>
        <v>0</v>
      </c>
      <c r="O1618" t="b">
        <f t="shared" ref="O1618" si="3386">AND(NOT(N1616),NOT(N1617),N1618)</f>
        <v>0</v>
      </c>
    </row>
    <row r="1619" spans="1:15" x14ac:dyDescent="0.25">
      <c r="A1619" t="s">
        <v>13</v>
      </c>
      <c r="B1619" t="s">
        <v>18</v>
      </c>
      <c r="C1619">
        <v>250</v>
      </c>
      <c r="D1619">
        <v>10</v>
      </c>
      <c r="E1619" t="b">
        <v>0</v>
      </c>
      <c r="F1619">
        <v>3.2000000000000001E-2</v>
      </c>
      <c r="G1619">
        <v>16</v>
      </c>
      <c r="H1619">
        <v>16</v>
      </c>
      <c r="I1619">
        <v>551</v>
      </c>
      <c r="J1619">
        <v>349</v>
      </c>
      <c r="K1619">
        <v>156</v>
      </c>
      <c r="L1619">
        <v>12</v>
      </c>
      <c r="M1619">
        <f t="shared" si="3354"/>
        <v>0</v>
      </c>
      <c r="N1619" t="b">
        <f t="shared" ref="N1619" si="3387">AND(MIN($F1619,$F1620,$F1621)=$F1619,MAX($H1619,$H1620,$H1621)=$H1619)</f>
        <v>0</v>
      </c>
      <c r="O1619" t="b">
        <f t="shared" ref="O1619" si="3388">AND(N1619,NOT(N1620),NOT(N1621))</f>
        <v>0</v>
      </c>
    </row>
    <row r="1620" spans="1:15" x14ac:dyDescent="0.25">
      <c r="A1620" t="s">
        <v>15</v>
      </c>
      <c r="B1620" t="s">
        <v>18</v>
      </c>
      <c r="C1620">
        <v>250</v>
      </c>
      <c r="D1620">
        <v>10</v>
      </c>
      <c r="E1620" t="b">
        <v>0</v>
      </c>
      <c r="F1620">
        <v>3.5000000000000003E-2</v>
      </c>
      <c r="G1620">
        <v>16</v>
      </c>
      <c r="H1620">
        <v>16</v>
      </c>
      <c r="I1620">
        <v>350</v>
      </c>
      <c r="J1620">
        <v>349</v>
      </c>
      <c r="K1620">
        <v>156</v>
      </c>
      <c r="L1620">
        <v>12</v>
      </c>
      <c r="M1620">
        <f t="shared" si="3354"/>
        <v>0</v>
      </c>
      <c r="N1620" t="b">
        <f t="shared" ref="N1620" si="3389">AND(MIN($F1619,$F1620,$F1621)=$F1620,MAX($H1619,$H1620,$H1621)=$H1620)</f>
        <v>0</v>
      </c>
      <c r="O1620" t="b">
        <f t="shared" ref="O1620" si="3390">AND(NOT(N1619),N1620,NOT(N1621))</f>
        <v>0</v>
      </c>
    </row>
    <row r="1621" spans="1:15" x14ac:dyDescent="0.25">
      <c r="A1621" t="s">
        <v>19</v>
      </c>
      <c r="B1621" t="s">
        <v>18</v>
      </c>
      <c r="C1621">
        <v>250</v>
      </c>
      <c r="D1621">
        <v>10</v>
      </c>
      <c r="E1621" t="b">
        <v>0</v>
      </c>
      <c r="F1621">
        <v>1.6E-2</v>
      </c>
      <c r="G1621">
        <v>16</v>
      </c>
      <c r="H1621">
        <v>16</v>
      </c>
      <c r="I1621">
        <v>551</v>
      </c>
      <c r="J1621">
        <v>349</v>
      </c>
      <c r="K1621">
        <v>156</v>
      </c>
      <c r="L1621">
        <v>12</v>
      </c>
      <c r="M1621">
        <f t="shared" si="3354"/>
        <v>0</v>
      </c>
      <c r="N1621" t="b">
        <f t="shared" ref="N1621" si="3391">AND(MIN($F1619,$F1620,$F1621)=$F1621,MAX($H1619,$H1620,$H1621)=$H1621)</f>
        <v>1</v>
      </c>
      <c r="O1621" t="b">
        <f t="shared" ref="O1621" si="3392">AND(NOT(N1619),NOT(N1620),N1621)</f>
        <v>1</v>
      </c>
    </row>
    <row r="1622" spans="1:15" x14ac:dyDescent="0.25">
      <c r="A1622" t="s">
        <v>13</v>
      </c>
      <c r="B1622" t="s">
        <v>18</v>
      </c>
      <c r="C1622">
        <v>250</v>
      </c>
      <c r="D1622">
        <v>110</v>
      </c>
      <c r="E1622" t="b">
        <v>0</v>
      </c>
      <c r="F1622">
        <v>0.03</v>
      </c>
      <c r="G1622">
        <v>16</v>
      </c>
      <c r="H1622">
        <v>16</v>
      </c>
      <c r="I1622">
        <v>1968</v>
      </c>
      <c r="J1622">
        <v>1515</v>
      </c>
      <c r="K1622">
        <v>740</v>
      </c>
      <c r="L1622">
        <v>11</v>
      </c>
      <c r="M1622">
        <f t="shared" si="3354"/>
        <v>0</v>
      </c>
      <c r="N1622" t="b">
        <f t="shared" ref="N1622" si="3393">AND(MIN($F1622,$F1623,$F1624)=$F1622,MAX($H1622,$H1623,$H1624)=$H1622)</f>
        <v>0</v>
      </c>
      <c r="O1622" t="b">
        <f t="shared" ref="O1622" si="3394">AND(N1622,NOT(N1623),NOT(N1624))</f>
        <v>0</v>
      </c>
    </row>
    <row r="1623" spans="1:15" x14ac:dyDescent="0.25">
      <c r="A1623" t="s">
        <v>15</v>
      </c>
      <c r="B1623" t="s">
        <v>18</v>
      </c>
      <c r="C1623">
        <v>250</v>
      </c>
      <c r="D1623">
        <v>110</v>
      </c>
      <c r="E1623" t="b">
        <v>0</v>
      </c>
      <c r="F1623">
        <v>1.7000000000000001E-2</v>
      </c>
      <c r="G1623">
        <v>16</v>
      </c>
      <c r="H1623">
        <v>16</v>
      </c>
      <c r="I1623">
        <v>1516</v>
      </c>
      <c r="J1623">
        <v>1515</v>
      </c>
      <c r="K1623">
        <v>740</v>
      </c>
      <c r="L1623">
        <v>11</v>
      </c>
      <c r="M1623">
        <f t="shared" si="3354"/>
        <v>0</v>
      </c>
      <c r="N1623" t="b">
        <f t="shared" ref="N1623" si="3395">AND(MIN($F1622,$F1623,$F1624)=$F1623,MAX($H1622,$H1623,$H1624)=$H1623)</f>
        <v>1</v>
      </c>
      <c r="O1623" t="b">
        <f t="shared" ref="O1623" si="3396">AND(NOT(N1622),N1623,NOT(N1624))</f>
        <v>1</v>
      </c>
    </row>
    <row r="1624" spans="1:15" x14ac:dyDescent="0.25">
      <c r="A1624" t="s">
        <v>19</v>
      </c>
      <c r="B1624" t="s">
        <v>18</v>
      </c>
      <c r="C1624">
        <v>250</v>
      </c>
      <c r="D1624">
        <v>110</v>
      </c>
      <c r="E1624" t="b">
        <v>0</v>
      </c>
      <c r="F1624">
        <v>2.9000000000000001E-2</v>
      </c>
      <c r="G1624">
        <v>16</v>
      </c>
      <c r="H1624">
        <v>16</v>
      </c>
      <c r="I1624">
        <v>1968</v>
      </c>
      <c r="J1624">
        <v>1515</v>
      </c>
      <c r="K1624">
        <v>740</v>
      </c>
      <c r="L1624">
        <v>11</v>
      </c>
      <c r="M1624">
        <f t="shared" si="3354"/>
        <v>0</v>
      </c>
      <c r="N1624" t="b">
        <f t="shared" ref="N1624" si="3397">AND(MIN($F1622,$F1623,$F1624)=$F1624,MAX($H1622,$H1623,$H1624)=$H1624)</f>
        <v>0</v>
      </c>
      <c r="O1624" t="b">
        <f t="shared" ref="O1624" si="3398">AND(NOT(N1622),NOT(N1623),N1624)</f>
        <v>0</v>
      </c>
    </row>
    <row r="1625" spans="1:15" x14ac:dyDescent="0.25">
      <c r="A1625" t="s">
        <v>13</v>
      </c>
      <c r="B1625" t="s">
        <v>18</v>
      </c>
      <c r="C1625">
        <v>250</v>
      </c>
      <c r="D1625">
        <v>111</v>
      </c>
      <c r="E1625" t="b">
        <v>0</v>
      </c>
      <c r="F1625">
        <v>2.7E-2</v>
      </c>
      <c r="G1625">
        <v>16</v>
      </c>
      <c r="H1625">
        <v>16</v>
      </c>
      <c r="I1625">
        <v>2578</v>
      </c>
      <c r="J1625">
        <v>1386</v>
      </c>
      <c r="K1625">
        <v>674</v>
      </c>
      <c r="L1625">
        <v>21</v>
      </c>
      <c r="M1625">
        <f t="shared" si="3354"/>
        <v>0</v>
      </c>
      <c r="N1625" t="b">
        <f t="shared" ref="N1625" si="3399">AND(MIN($F1625,$F1626,$F1627)=$F1625,MAX($H1625,$H1626,$H1627)=$H1625)</f>
        <v>0</v>
      </c>
      <c r="O1625" t="b">
        <f t="shared" ref="O1625" si="3400">AND(N1625,NOT(N1626),NOT(N1627))</f>
        <v>0</v>
      </c>
    </row>
    <row r="1626" spans="1:15" x14ac:dyDescent="0.25">
      <c r="A1626" t="s">
        <v>15</v>
      </c>
      <c r="B1626" t="s">
        <v>18</v>
      </c>
      <c r="C1626">
        <v>250</v>
      </c>
      <c r="D1626">
        <v>111</v>
      </c>
      <c r="E1626" t="b">
        <v>0</v>
      </c>
      <c r="F1626">
        <v>1.7999999999999999E-2</v>
      </c>
      <c r="G1626">
        <v>16</v>
      </c>
      <c r="H1626">
        <v>16</v>
      </c>
      <c r="I1626">
        <v>1398</v>
      </c>
      <c r="J1626">
        <v>1386</v>
      </c>
      <c r="K1626">
        <v>674</v>
      </c>
      <c r="L1626">
        <v>21</v>
      </c>
      <c r="M1626">
        <f t="shared" si="3354"/>
        <v>0</v>
      </c>
      <c r="N1626" t="b">
        <f t="shared" ref="N1626" si="3401">AND(MIN($F1625,$F1626,$F1627)=$F1626,MAX($H1625,$H1626,$H1627)=$H1626)</f>
        <v>1</v>
      </c>
      <c r="O1626" t="b">
        <f t="shared" ref="O1626" si="3402">AND(NOT(N1625),N1626,NOT(N1627))</f>
        <v>1</v>
      </c>
    </row>
    <row r="1627" spans="1:15" x14ac:dyDescent="0.25">
      <c r="A1627" t="s">
        <v>19</v>
      </c>
      <c r="B1627" t="s">
        <v>18</v>
      </c>
      <c r="C1627">
        <v>250</v>
      </c>
      <c r="D1627">
        <v>111</v>
      </c>
      <c r="E1627" t="b">
        <v>0</v>
      </c>
      <c r="F1627">
        <v>3.2000000000000001E-2</v>
      </c>
      <c r="G1627">
        <v>16</v>
      </c>
      <c r="H1627">
        <v>16</v>
      </c>
      <c r="I1627">
        <v>2578</v>
      </c>
      <c r="J1627">
        <v>1386</v>
      </c>
      <c r="K1627">
        <v>674</v>
      </c>
      <c r="L1627">
        <v>21</v>
      </c>
      <c r="M1627">
        <f t="shared" si="3354"/>
        <v>0</v>
      </c>
      <c r="N1627" t="b">
        <f t="shared" ref="N1627" si="3403">AND(MIN($F1625,$F1626,$F1627)=$F1627,MAX($H1625,$H1626,$H1627)=$H1627)</f>
        <v>0</v>
      </c>
      <c r="O1627" t="b">
        <f t="shared" ref="O1627" si="3404">AND(NOT(N1625),NOT(N1626),N1627)</f>
        <v>0</v>
      </c>
    </row>
    <row r="1628" spans="1:15" x14ac:dyDescent="0.25">
      <c r="A1628" t="s">
        <v>13</v>
      </c>
      <c r="B1628" t="s">
        <v>18</v>
      </c>
      <c r="C1628">
        <v>250</v>
      </c>
      <c r="D1628">
        <v>112</v>
      </c>
      <c r="E1628" t="b">
        <v>0</v>
      </c>
      <c r="F1628">
        <v>9.4E-2</v>
      </c>
      <c r="G1628">
        <v>16</v>
      </c>
      <c r="H1628">
        <v>16</v>
      </c>
      <c r="I1628">
        <v>3067</v>
      </c>
      <c r="J1628">
        <v>1718</v>
      </c>
      <c r="K1628">
        <v>841</v>
      </c>
      <c r="L1628">
        <v>13</v>
      </c>
      <c r="M1628">
        <f t="shared" si="3354"/>
        <v>0</v>
      </c>
      <c r="N1628" t="b">
        <f t="shared" ref="N1628" si="3405">AND(MIN($F1628,$F1629,$F1630)=$F1628,MAX($H1628,$H1629,$H1630)=$H1628)</f>
        <v>0</v>
      </c>
      <c r="O1628" t="b">
        <f t="shared" ref="O1628" si="3406">AND(N1628,NOT(N1629),NOT(N1630))</f>
        <v>0</v>
      </c>
    </row>
    <row r="1629" spans="1:15" x14ac:dyDescent="0.25">
      <c r="A1629" t="s">
        <v>15</v>
      </c>
      <c r="B1629" t="s">
        <v>18</v>
      </c>
      <c r="C1629">
        <v>250</v>
      </c>
      <c r="D1629">
        <v>112</v>
      </c>
      <c r="E1629" t="b">
        <v>0</v>
      </c>
      <c r="F1629">
        <v>1.9E-2</v>
      </c>
      <c r="G1629">
        <v>16</v>
      </c>
      <c r="H1629">
        <v>16</v>
      </c>
      <c r="I1629">
        <v>1723</v>
      </c>
      <c r="J1629">
        <v>1718</v>
      </c>
      <c r="K1629">
        <v>841</v>
      </c>
      <c r="L1629">
        <v>13</v>
      </c>
      <c r="M1629">
        <f t="shared" si="3354"/>
        <v>0</v>
      </c>
      <c r="N1629" t="b">
        <f t="shared" ref="N1629" si="3407">AND(MIN($F1628,$F1629,$F1630)=$F1629,MAX($H1628,$H1629,$H1630)=$H1629)</f>
        <v>1</v>
      </c>
      <c r="O1629" t="b">
        <f t="shared" ref="O1629" si="3408">AND(NOT(N1628),N1629,NOT(N1630))</f>
        <v>1</v>
      </c>
    </row>
    <row r="1630" spans="1:15" x14ac:dyDescent="0.25">
      <c r="A1630" t="s">
        <v>19</v>
      </c>
      <c r="B1630" t="s">
        <v>18</v>
      </c>
      <c r="C1630">
        <v>250</v>
      </c>
      <c r="D1630">
        <v>112</v>
      </c>
      <c r="E1630" t="b">
        <v>0</v>
      </c>
      <c r="F1630">
        <v>3.2000000000000001E-2</v>
      </c>
      <c r="G1630">
        <v>16</v>
      </c>
      <c r="H1630">
        <v>16</v>
      </c>
      <c r="I1630">
        <v>3067</v>
      </c>
      <c r="J1630">
        <v>1718</v>
      </c>
      <c r="K1630">
        <v>841</v>
      </c>
      <c r="L1630">
        <v>13</v>
      </c>
      <c r="M1630">
        <f t="shared" si="3354"/>
        <v>0</v>
      </c>
      <c r="N1630" t="b">
        <f t="shared" ref="N1630" si="3409">AND(MIN($F1628,$F1629,$F1630)=$F1630,MAX($H1628,$H1629,$H1630)=$H1630)</f>
        <v>0</v>
      </c>
      <c r="O1630" t="b">
        <f t="shared" ref="O1630" si="3410">AND(NOT(N1628),NOT(N1629),N1630)</f>
        <v>0</v>
      </c>
    </row>
    <row r="1631" spans="1:15" x14ac:dyDescent="0.25">
      <c r="A1631" t="s">
        <v>13</v>
      </c>
      <c r="B1631" t="s">
        <v>18</v>
      </c>
      <c r="C1631">
        <v>250</v>
      </c>
      <c r="D1631">
        <v>113</v>
      </c>
      <c r="E1631" t="b">
        <v>0</v>
      </c>
      <c r="F1631">
        <v>2.4E-2</v>
      </c>
      <c r="G1631">
        <v>16</v>
      </c>
      <c r="H1631">
        <v>16</v>
      </c>
      <c r="I1631">
        <v>385</v>
      </c>
      <c r="J1631">
        <v>206</v>
      </c>
      <c r="K1631">
        <v>85</v>
      </c>
      <c r="L1631">
        <v>10</v>
      </c>
      <c r="M1631">
        <f t="shared" si="3354"/>
        <v>0</v>
      </c>
      <c r="N1631" t="b">
        <f t="shared" ref="N1631" si="3411">AND(MIN($F1631,$F1632,$F1633)=$F1631,MAX($H1631,$H1632,$H1633)=$H1631)</f>
        <v>0</v>
      </c>
      <c r="O1631" t="b">
        <f t="shared" ref="O1631" si="3412">AND(N1631,NOT(N1632),NOT(N1633))</f>
        <v>0</v>
      </c>
    </row>
    <row r="1632" spans="1:15" x14ac:dyDescent="0.25">
      <c r="A1632" t="s">
        <v>15</v>
      </c>
      <c r="B1632" t="s">
        <v>18</v>
      </c>
      <c r="C1632">
        <v>250</v>
      </c>
      <c r="D1632">
        <v>113</v>
      </c>
      <c r="E1632" t="b">
        <v>0</v>
      </c>
      <c r="F1632">
        <v>2.9000000000000001E-2</v>
      </c>
      <c r="G1632">
        <v>16</v>
      </c>
      <c r="H1632">
        <v>16</v>
      </c>
      <c r="I1632">
        <v>219</v>
      </c>
      <c r="J1632">
        <v>206</v>
      </c>
      <c r="K1632">
        <v>85</v>
      </c>
      <c r="L1632">
        <v>10</v>
      </c>
      <c r="M1632">
        <f t="shared" si="3354"/>
        <v>0</v>
      </c>
      <c r="N1632" t="b">
        <f t="shared" ref="N1632" si="3413">AND(MIN($F1631,$F1632,$F1633)=$F1632,MAX($H1631,$H1632,$H1633)=$H1632)</f>
        <v>0</v>
      </c>
      <c r="O1632" t="b">
        <f t="shared" ref="O1632" si="3414">AND(NOT(N1631),N1632,NOT(N1633))</f>
        <v>0</v>
      </c>
    </row>
    <row r="1633" spans="1:15" x14ac:dyDescent="0.25">
      <c r="A1633" t="s">
        <v>19</v>
      </c>
      <c r="B1633" t="s">
        <v>18</v>
      </c>
      <c r="C1633">
        <v>250</v>
      </c>
      <c r="D1633">
        <v>113</v>
      </c>
      <c r="E1633" t="b">
        <v>0</v>
      </c>
      <c r="F1633">
        <v>1.4999999999999999E-2</v>
      </c>
      <c r="G1633">
        <v>16</v>
      </c>
      <c r="H1633">
        <v>16</v>
      </c>
      <c r="I1633">
        <v>385</v>
      </c>
      <c r="J1633">
        <v>206</v>
      </c>
      <c r="K1633">
        <v>85</v>
      </c>
      <c r="L1633">
        <v>10</v>
      </c>
      <c r="M1633">
        <f t="shared" si="3354"/>
        <v>0</v>
      </c>
      <c r="N1633" t="b">
        <f t="shared" ref="N1633" si="3415">AND(MIN($F1631,$F1632,$F1633)=$F1633,MAX($H1631,$H1632,$H1633)=$H1633)</f>
        <v>1</v>
      </c>
      <c r="O1633" t="b">
        <f t="shared" ref="O1633" si="3416">AND(NOT(N1631),NOT(N1632),N1633)</f>
        <v>1</v>
      </c>
    </row>
    <row r="1634" spans="1:15" x14ac:dyDescent="0.25">
      <c r="A1634" t="s">
        <v>13</v>
      </c>
      <c r="B1634" t="s">
        <v>18</v>
      </c>
      <c r="C1634">
        <v>250</v>
      </c>
      <c r="D1634">
        <v>114</v>
      </c>
      <c r="E1634" t="b">
        <v>0</v>
      </c>
      <c r="F1634">
        <v>8.2000000000000003E-2</v>
      </c>
      <c r="G1634">
        <v>16</v>
      </c>
      <c r="H1634">
        <v>16</v>
      </c>
      <c r="I1634">
        <v>2864</v>
      </c>
      <c r="J1634">
        <v>2165</v>
      </c>
      <c r="K1634">
        <v>1062</v>
      </c>
      <c r="L1634">
        <v>21</v>
      </c>
      <c r="M1634">
        <f t="shared" si="3354"/>
        <v>0</v>
      </c>
      <c r="N1634" t="b">
        <f t="shared" ref="N1634" si="3417">AND(MIN($F1634,$F1635,$F1636)=$F1634,MAX($H1634,$H1635,$H1636)=$H1634)</f>
        <v>0</v>
      </c>
      <c r="O1634" t="b">
        <f t="shared" ref="O1634" si="3418">AND(N1634,NOT(N1635),NOT(N1636))</f>
        <v>0</v>
      </c>
    </row>
    <row r="1635" spans="1:15" x14ac:dyDescent="0.25">
      <c r="A1635" t="s">
        <v>15</v>
      </c>
      <c r="B1635" t="s">
        <v>18</v>
      </c>
      <c r="C1635">
        <v>250</v>
      </c>
      <c r="D1635">
        <v>114</v>
      </c>
      <c r="E1635" t="b">
        <v>0</v>
      </c>
      <c r="F1635">
        <v>4.1000000000000002E-2</v>
      </c>
      <c r="G1635">
        <v>16</v>
      </c>
      <c r="H1635">
        <v>16</v>
      </c>
      <c r="I1635">
        <v>4153</v>
      </c>
      <c r="J1635">
        <v>4137</v>
      </c>
      <c r="K1635">
        <v>2048</v>
      </c>
      <c r="L1635">
        <v>20</v>
      </c>
      <c r="M1635">
        <f t="shared" si="3354"/>
        <v>0</v>
      </c>
      <c r="N1635" t="b">
        <f t="shared" ref="N1635" si="3419">AND(MIN($F1634,$F1635,$F1636)=$F1635,MAX($H1634,$H1635,$H1636)=$H1635)</f>
        <v>1</v>
      </c>
      <c r="O1635" t="b">
        <f t="shared" ref="O1635" si="3420">AND(NOT(N1634),N1635,NOT(N1636))</f>
        <v>1</v>
      </c>
    </row>
    <row r="1636" spans="1:15" x14ac:dyDescent="0.25">
      <c r="A1636" t="s">
        <v>19</v>
      </c>
      <c r="B1636" t="s">
        <v>18</v>
      </c>
      <c r="C1636">
        <v>250</v>
      </c>
      <c r="D1636">
        <v>114</v>
      </c>
      <c r="E1636" t="b">
        <v>0</v>
      </c>
      <c r="F1636">
        <v>5.8999999999999997E-2</v>
      </c>
      <c r="G1636">
        <v>16</v>
      </c>
      <c r="H1636">
        <v>16</v>
      </c>
      <c r="I1636">
        <v>2864</v>
      </c>
      <c r="J1636">
        <v>2165</v>
      </c>
      <c r="K1636">
        <v>1062</v>
      </c>
      <c r="L1636">
        <v>21</v>
      </c>
      <c r="M1636">
        <f t="shared" si="3354"/>
        <v>0</v>
      </c>
      <c r="N1636" t="b">
        <f t="shared" ref="N1636" si="3421">AND(MIN($F1634,$F1635,$F1636)=$F1636,MAX($H1634,$H1635,$H1636)=$H1636)</f>
        <v>0</v>
      </c>
      <c r="O1636" t="b">
        <f t="shared" ref="O1636" si="3422">AND(NOT(N1634),NOT(N1635),N1636)</f>
        <v>0</v>
      </c>
    </row>
    <row r="1637" spans="1:15" x14ac:dyDescent="0.25">
      <c r="A1637" t="s">
        <v>13</v>
      </c>
      <c r="B1637" t="s">
        <v>18</v>
      </c>
      <c r="C1637">
        <v>250</v>
      </c>
      <c r="D1637">
        <v>115</v>
      </c>
      <c r="E1637" t="b">
        <v>0</v>
      </c>
      <c r="F1637">
        <v>1.2E-2</v>
      </c>
      <c r="G1637">
        <v>16</v>
      </c>
      <c r="H1637">
        <v>16</v>
      </c>
      <c r="I1637">
        <v>189</v>
      </c>
      <c r="J1637">
        <v>143</v>
      </c>
      <c r="K1637">
        <v>54</v>
      </c>
      <c r="L1637">
        <v>12</v>
      </c>
      <c r="M1637">
        <f t="shared" si="3354"/>
        <v>0</v>
      </c>
      <c r="N1637" t="b">
        <f t="shared" ref="N1637" si="3423">AND(MIN($F1637,$F1638,$F1639)=$F1637,MAX($H1637,$H1638,$H1639)=$H1637)</f>
        <v>1</v>
      </c>
      <c r="O1637" t="b">
        <f t="shared" ref="O1637" si="3424">AND(N1637,NOT(N1638),NOT(N1639))</f>
        <v>1</v>
      </c>
    </row>
    <row r="1638" spans="1:15" x14ac:dyDescent="0.25">
      <c r="A1638" t="s">
        <v>15</v>
      </c>
      <c r="B1638" t="s">
        <v>18</v>
      </c>
      <c r="C1638">
        <v>250</v>
      </c>
      <c r="D1638">
        <v>115</v>
      </c>
      <c r="E1638" t="b">
        <v>0</v>
      </c>
      <c r="F1638">
        <v>1.4999999999999999E-2</v>
      </c>
      <c r="G1638">
        <v>16</v>
      </c>
      <c r="H1638">
        <v>16</v>
      </c>
      <c r="I1638">
        <v>144</v>
      </c>
      <c r="J1638">
        <v>143</v>
      </c>
      <c r="K1638">
        <v>54</v>
      </c>
      <c r="L1638">
        <v>12</v>
      </c>
      <c r="M1638">
        <f t="shared" si="3354"/>
        <v>0</v>
      </c>
      <c r="N1638" t="b">
        <f t="shared" ref="N1638" si="3425">AND(MIN($F1637,$F1638,$F1639)=$F1638,MAX($H1637,$H1638,$H1639)=$H1638)</f>
        <v>0</v>
      </c>
      <c r="O1638" t="b">
        <f t="shared" ref="O1638" si="3426">AND(NOT(N1637),N1638,NOT(N1639))</f>
        <v>0</v>
      </c>
    </row>
    <row r="1639" spans="1:15" x14ac:dyDescent="0.25">
      <c r="A1639" t="s">
        <v>19</v>
      </c>
      <c r="B1639" t="s">
        <v>18</v>
      </c>
      <c r="C1639">
        <v>250</v>
      </c>
      <c r="D1639">
        <v>115</v>
      </c>
      <c r="E1639" t="b">
        <v>0</v>
      </c>
      <c r="F1639">
        <v>1.7000000000000001E-2</v>
      </c>
      <c r="G1639">
        <v>16</v>
      </c>
      <c r="H1639">
        <v>16</v>
      </c>
      <c r="I1639">
        <v>189</v>
      </c>
      <c r="J1639">
        <v>143</v>
      </c>
      <c r="K1639">
        <v>54</v>
      </c>
      <c r="L1639">
        <v>12</v>
      </c>
      <c r="M1639">
        <f t="shared" si="3354"/>
        <v>0</v>
      </c>
      <c r="N1639" t="b">
        <f t="shared" ref="N1639" si="3427">AND(MIN($F1637,$F1638,$F1639)=$F1639,MAX($H1637,$H1638,$H1639)=$H1639)</f>
        <v>0</v>
      </c>
      <c r="O1639" t="b">
        <f t="shared" ref="O1639" si="3428">AND(NOT(N1637),NOT(N1638),N1639)</f>
        <v>0</v>
      </c>
    </row>
    <row r="1640" spans="1:15" x14ac:dyDescent="0.25">
      <c r="A1640" t="s">
        <v>13</v>
      </c>
      <c r="B1640" t="s">
        <v>18</v>
      </c>
      <c r="C1640">
        <v>250</v>
      </c>
      <c r="D1640">
        <v>116</v>
      </c>
      <c r="E1640" t="b">
        <v>0</v>
      </c>
      <c r="F1640">
        <v>1.2999999999999999E-2</v>
      </c>
      <c r="G1640">
        <v>16</v>
      </c>
      <c r="H1640">
        <v>16</v>
      </c>
      <c r="I1640">
        <v>150</v>
      </c>
      <c r="J1640">
        <v>99</v>
      </c>
      <c r="K1640">
        <v>33</v>
      </c>
      <c r="L1640">
        <v>9</v>
      </c>
      <c r="M1640">
        <f t="shared" si="3354"/>
        <v>0</v>
      </c>
      <c r="N1640" t="b">
        <f t="shared" ref="N1640" si="3429">AND(MIN($F1640,$F1641,$F1642)=$F1640,MAX($H1640,$H1641,$H1642)=$H1640)</f>
        <v>1</v>
      </c>
      <c r="O1640" t="b">
        <f t="shared" ref="O1640" si="3430">AND(N1640,NOT(N1641),NOT(N1642))</f>
        <v>0</v>
      </c>
    </row>
    <row r="1641" spans="1:15" x14ac:dyDescent="0.25">
      <c r="A1641" t="s">
        <v>15</v>
      </c>
      <c r="B1641" t="s">
        <v>18</v>
      </c>
      <c r="C1641">
        <v>250</v>
      </c>
      <c r="D1641">
        <v>116</v>
      </c>
      <c r="E1641" t="b">
        <v>0</v>
      </c>
      <c r="F1641">
        <v>1.2999999999999999E-2</v>
      </c>
      <c r="G1641">
        <v>16</v>
      </c>
      <c r="H1641">
        <v>16</v>
      </c>
      <c r="I1641">
        <v>99</v>
      </c>
      <c r="J1641">
        <v>99</v>
      </c>
      <c r="K1641">
        <v>33</v>
      </c>
      <c r="L1641">
        <v>9</v>
      </c>
      <c r="M1641">
        <f t="shared" si="3354"/>
        <v>0</v>
      </c>
      <c r="N1641" t="b">
        <f t="shared" ref="N1641" si="3431">AND(MIN($F1640,$F1641,$F1642)=$F1641,MAX($H1640,$H1641,$H1642)=$H1641)</f>
        <v>1</v>
      </c>
      <c r="O1641" t="b">
        <f t="shared" ref="O1641" si="3432">AND(NOT(N1640),N1641,NOT(N1642))</f>
        <v>0</v>
      </c>
    </row>
    <row r="1642" spans="1:15" x14ac:dyDescent="0.25">
      <c r="A1642" t="s">
        <v>19</v>
      </c>
      <c r="B1642" t="s">
        <v>18</v>
      </c>
      <c r="C1642">
        <v>250</v>
      </c>
      <c r="D1642">
        <v>116</v>
      </c>
      <c r="E1642" t="b">
        <v>0</v>
      </c>
      <c r="F1642">
        <v>1.9E-2</v>
      </c>
      <c r="G1642">
        <v>16</v>
      </c>
      <c r="H1642">
        <v>16</v>
      </c>
      <c r="I1642">
        <v>150</v>
      </c>
      <c r="J1642">
        <v>99</v>
      </c>
      <c r="K1642">
        <v>33</v>
      </c>
      <c r="L1642">
        <v>9</v>
      </c>
      <c r="M1642">
        <f t="shared" si="3354"/>
        <v>0</v>
      </c>
      <c r="N1642" t="b">
        <f t="shared" ref="N1642" si="3433">AND(MIN($F1640,$F1641,$F1642)=$F1642,MAX($H1640,$H1641,$H1642)=$H1642)</f>
        <v>0</v>
      </c>
      <c r="O1642" t="b">
        <f t="shared" ref="O1642" si="3434">AND(NOT(N1640),NOT(N1641),N1642)</f>
        <v>0</v>
      </c>
    </row>
    <row r="1643" spans="1:15" x14ac:dyDescent="0.25">
      <c r="A1643" t="s">
        <v>13</v>
      </c>
      <c r="B1643" t="s">
        <v>18</v>
      </c>
      <c r="C1643">
        <v>250</v>
      </c>
      <c r="D1643">
        <v>117</v>
      </c>
      <c r="E1643" t="b">
        <v>0</v>
      </c>
      <c r="F1643">
        <v>1.4E-2</v>
      </c>
      <c r="G1643">
        <v>16</v>
      </c>
      <c r="H1643">
        <v>16</v>
      </c>
      <c r="I1643">
        <v>423</v>
      </c>
      <c r="J1643">
        <v>221</v>
      </c>
      <c r="K1643">
        <v>92</v>
      </c>
      <c r="L1643">
        <v>15</v>
      </c>
      <c r="M1643">
        <f t="shared" si="3354"/>
        <v>0</v>
      </c>
      <c r="N1643" t="b">
        <f t="shared" ref="N1643" si="3435">AND(MIN($F1643,$F1644,$F1645)=$F1643,MAX($H1643,$H1644,$H1645)=$H1643)</f>
        <v>0</v>
      </c>
      <c r="O1643" t="b">
        <f t="shared" ref="O1643" si="3436">AND(N1643,NOT(N1644),NOT(N1645))</f>
        <v>0</v>
      </c>
    </row>
    <row r="1644" spans="1:15" x14ac:dyDescent="0.25">
      <c r="A1644" t="s">
        <v>15</v>
      </c>
      <c r="B1644" t="s">
        <v>18</v>
      </c>
      <c r="C1644">
        <v>250</v>
      </c>
      <c r="D1644">
        <v>117</v>
      </c>
      <c r="E1644" t="b">
        <v>0</v>
      </c>
      <c r="F1644">
        <v>1.2999999999999999E-2</v>
      </c>
      <c r="G1644">
        <v>16</v>
      </c>
      <c r="H1644">
        <v>16</v>
      </c>
      <c r="I1644">
        <v>225</v>
      </c>
      <c r="J1644">
        <v>221</v>
      </c>
      <c r="K1644">
        <v>92</v>
      </c>
      <c r="L1644">
        <v>15</v>
      </c>
      <c r="M1644">
        <f t="shared" si="3354"/>
        <v>0</v>
      </c>
      <c r="N1644" t="b">
        <f t="shared" ref="N1644" si="3437">AND(MIN($F1643,$F1644,$F1645)=$F1644,MAX($H1643,$H1644,$H1645)=$H1644)</f>
        <v>1</v>
      </c>
      <c r="O1644" t="b">
        <f t="shared" ref="O1644" si="3438">AND(NOT(N1643),N1644,NOT(N1645))</f>
        <v>1</v>
      </c>
    </row>
    <row r="1645" spans="1:15" x14ac:dyDescent="0.25">
      <c r="A1645" t="s">
        <v>19</v>
      </c>
      <c r="B1645" t="s">
        <v>18</v>
      </c>
      <c r="C1645">
        <v>250</v>
      </c>
      <c r="D1645">
        <v>117</v>
      </c>
      <c r="E1645" t="b">
        <v>0</v>
      </c>
      <c r="F1645">
        <v>1.4E-2</v>
      </c>
      <c r="G1645">
        <v>16</v>
      </c>
      <c r="H1645">
        <v>16</v>
      </c>
      <c r="I1645">
        <v>423</v>
      </c>
      <c r="J1645">
        <v>221</v>
      </c>
      <c r="K1645">
        <v>92</v>
      </c>
      <c r="L1645">
        <v>15</v>
      </c>
      <c r="M1645">
        <f t="shared" si="3354"/>
        <v>0</v>
      </c>
      <c r="N1645" t="b">
        <f t="shared" ref="N1645" si="3439">AND(MIN($F1643,$F1644,$F1645)=$F1645,MAX($H1643,$H1644,$H1645)=$H1645)</f>
        <v>0</v>
      </c>
      <c r="O1645" t="b">
        <f t="shared" ref="O1645" si="3440">AND(NOT(N1643),NOT(N1644),N1645)</f>
        <v>0</v>
      </c>
    </row>
    <row r="1646" spans="1:15" x14ac:dyDescent="0.25">
      <c r="A1646" t="s">
        <v>13</v>
      </c>
      <c r="B1646" t="s">
        <v>18</v>
      </c>
      <c r="C1646">
        <v>250</v>
      </c>
      <c r="D1646">
        <v>118</v>
      </c>
      <c r="E1646" t="b">
        <v>0</v>
      </c>
      <c r="F1646">
        <v>7.0000000000000007E-2</v>
      </c>
      <c r="G1646">
        <v>16</v>
      </c>
      <c r="H1646">
        <v>16</v>
      </c>
      <c r="I1646">
        <v>8279</v>
      </c>
      <c r="J1646">
        <v>4375</v>
      </c>
      <c r="K1646">
        <v>2167</v>
      </c>
      <c r="L1646">
        <v>25</v>
      </c>
      <c r="M1646">
        <f t="shared" si="3354"/>
        <v>0</v>
      </c>
      <c r="N1646" t="b">
        <f t="shared" ref="N1646" si="3441">AND(MIN($F1646,$F1647,$F1648)=$F1646,MAX($H1646,$H1647,$H1648)=$H1646)</f>
        <v>0</v>
      </c>
      <c r="O1646" t="b">
        <f t="shared" ref="O1646" si="3442">AND(N1646,NOT(N1647),NOT(N1648))</f>
        <v>0</v>
      </c>
    </row>
    <row r="1647" spans="1:15" x14ac:dyDescent="0.25">
      <c r="A1647" t="s">
        <v>15</v>
      </c>
      <c r="B1647" t="s">
        <v>18</v>
      </c>
      <c r="C1647">
        <v>250</v>
      </c>
      <c r="D1647">
        <v>118</v>
      </c>
      <c r="E1647" t="b">
        <v>0</v>
      </c>
      <c r="F1647">
        <v>4.5999999999999999E-2</v>
      </c>
      <c r="G1647">
        <v>16</v>
      </c>
      <c r="H1647">
        <v>16</v>
      </c>
      <c r="I1647">
        <v>4377</v>
      </c>
      <c r="J1647">
        <v>4375</v>
      </c>
      <c r="K1647">
        <v>2167</v>
      </c>
      <c r="L1647">
        <v>25</v>
      </c>
      <c r="M1647">
        <f t="shared" si="3354"/>
        <v>0</v>
      </c>
      <c r="N1647" t="b">
        <f t="shared" ref="N1647" si="3443">AND(MIN($F1646,$F1647,$F1648)=$F1647,MAX($H1646,$H1647,$H1648)=$H1647)</f>
        <v>1</v>
      </c>
      <c r="O1647" t="b">
        <f t="shared" ref="O1647" si="3444">AND(NOT(N1646),N1647,NOT(N1648))</f>
        <v>1</v>
      </c>
    </row>
    <row r="1648" spans="1:15" x14ac:dyDescent="0.25">
      <c r="A1648" t="s">
        <v>19</v>
      </c>
      <c r="B1648" t="s">
        <v>18</v>
      </c>
      <c r="C1648">
        <v>250</v>
      </c>
      <c r="D1648">
        <v>118</v>
      </c>
      <c r="E1648" t="b">
        <v>0</v>
      </c>
      <c r="F1648">
        <v>7.1999999999999995E-2</v>
      </c>
      <c r="G1648">
        <v>16</v>
      </c>
      <c r="H1648">
        <v>16</v>
      </c>
      <c r="I1648">
        <v>8279</v>
      </c>
      <c r="J1648">
        <v>4375</v>
      </c>
      <c r="K1648">
        <v>2167</v>
      </c>
      <c r="L1648">
        <v>25</v>
      </c>
      <c r="M1648">
        <f t="shared" si="3354"/>
        <v>0</v>
      </c>
      <c r="N1648" t="b">
        <f t="shared" ref="N1648" si="3445">AND(MIN($F1646,$F1647,$F1648)=$F1648,MAX($H1646,$H1647,$H1648)=$H1648)</f>
        <v>0</v>
      </c>
      <c r="O1648" t="b">
        <f t="shared" ref="O1648" si="3446">AND(NOT(N1646),NOT(N1647),N1648)</f>
        <v>0</v>
      </c>
    </row>
    <row r="1649" spans="1:15" x14ac:dyDescent="0.25">
      <c r="A1649" t="s">
        <v>13</v>
      </c>
      <c r="B1649" t="s">
        <v>18</v>
      </c>
      <c r="C1649">
        <v>250</v>
      </c>
      <c r="D1649">
        <v>119</v>
      </c>
      <c r="E1649" t="b">
        <v>0</v>
      </c>
      <c r="F1649">
        <v>7.6999999999999999E-2</v>
      </c>
      <c r="G1649">
        <v>16</v>
      </c>
      <c r="H1649">
        <v>16</v>
      </c>
      <c r="I1649">
        <v>6639</v>
      </c>
      <c r="J1649">
        <v>4010</v>
      </c>
      <c r="K1649">
        <v>1986</v>
      </c>
      <c r="L1649">
        <v>27</v>
      </c>
      <c r="M1649">
        <f t="shared" si="3354"/>
        <v>0</v>
      </c>
      <c r="N1649" t="b">
        <f t="shared" ref="N1649" si="3447">AND(MIN($F1649,$F1650,$F1651)=$F1649,MAX($H1649,$H1650,$H1651)=$H1649)</f>
        <v>0</v>
      </c>
      <c r="O1649" t="b">
        <f t="shared" ref="O1649" si="3448">AND(N1649,NOT(N1650),NOT(N1651))</f>
        <v>0</v>
      </c>
    </row>
    <row r="1650" spans="1:15" x14ac:dyDescent="0.25">
      <c r="A1650" t="s">
        <v>15</v>
      </c>
      <c r="B1650" t="s">
        <v>18</v>
      </c>
      <c r="C1650">
        <v>250</v>
      </c>
      <c r="D1650">
        <v>119</v>
      </c>
      <c r="E1650" t="b">
        <v>0</v>
      </c>
      <c r="F1650">
        <v>5.0999999999999997E-2</v>
      </c>
      <c r="G1650">
        <v>16</v>
      </c>
      <c r="H1650">
        <v>16</v>
      </c>
      <c r="I1650">
        <v>6285</v>
      </c>
      <c r="J1650">
        <v>6166</v>
      </c>
      <c r="K1650">
        <v>3064</v>
      </c>
      <c r="L1650">
        <v>26</v>
      </c>
      <c r="M1650">
        <f t="shared" si="3354"/>
        <v>0</v>
      </c>
      <c r="N1650" t="b">
        <f t="shared" ref="N1650" si="3449">AND(MIN($F1649,$F1650,$F1651)=$F1650,MAX($H1649,$H1650,$H1651)=$H1650)</f>
        <v>1</v>
      </c>
      <c r="O1650" t="b">
        <f t="shared" ref="O1650" si="3450">AND(NOT(N1649),N1650,NOT(N1651))</f>
        <v>1</v>
      </c>
    </row>
    <row r="1651" spans="1:15" x14ac:dyDescent="0.25">
      <c r="A1651" t="s">
        <v>19</v>
      </c>
      <c r="B1651" t="s">
        <v>18</v>
      </c>
      <c r="C1651">
        <v>250</v>
      </c>
      <c r="D1651">
        <v>119</v>
      </c>
      <c r="E1651" t="b">
        <v>0</v>
      </c>
      <c r="F1651">
        <v>8.4000000000000005E-2</v>
      </c>
      <c r="G1651">
        <v>16</v>
      </c>
      <c r="H1651">
        <v>16</v>
      </c>
      <c r="I1651">
        <v>6639</v>
      </c>
      <c r="J1651">
        <v>4010</v>
      </c>
      <c r="K1651">
        <v>1986</v>
      </c>
      <c r="L1651">
        <v>27</v>
      </c>
      <c r="M1651">
        <f t="shared" si="3354"/>
        <v>0</v>
      </c>
      <c r="N1651" t="b">
        <f t="shared" ref="N1651" si="3451">AND(MIN($F1649,$F1650,$F1651)=$F1651,MAX($H1649,$H1650,$H1651)=$H1651)</f>
        <v>0</v>
      </c>
      <c r="O1651" t="b">
        <f t="shared" ref="O1651" si="3452">AND(NOT(N1649),NOT(N1650),N1651)</f>
        <v>0</v>
      </c>
    </row>
    <row r="1652" spans="1:15" x14ac:dyDescent="0.25">
      <c r="A1652" t="s">
        <v>13</v>
      </c>
      <c r="B1652" t="s">
        <v>18</v>
      </c>
      <c r="C1652">
        <v>250</v>
      </c>
      <c r="D1652">
        <v>11</v>
      </c>
      <c r="E1652" t="b">
        <v>0</v>
      </c>
      <c r="F1652">
        <v>2.1000000000000001E-2</v>
      </c>
      <c r="G1652">
        <v>16</v>
      </c>
      <c r="H1652">
        <v>16</v>
      </c>
      <c r="I1652">
        <v>978</v>
      </c>
      <c r="J1652">
        <v>787</v>
      </c>
      <c r="K1652">
        <v>376</v>
      </c>
      <c r="L1652">
        <v>12</v>
      </c>
      <c r="M1652">
        <f t="shared" si="3354"/>
        <v>0</v>
      </c>
      <c r="N1652" t="b">
        <f t="shared" ref="N1652" si="3453">AND(MIN($F1652,$F1653,$F1654)=$F1652,MAX($H1652,$H1653,$H1654)=$H1652)</f>
        <v>0</v>
      </c>
      <c r="O1652" t="b">
        <f t="shared" ref="O1652" si="3454">AND(N1652,NOT(N1653),NOT(N1654))</f>
        <v>0</v>
      </c>
    </row>
    <row r="1653" spans="1:15" x14ac:dyDescent="0.25">
      <c r="A1653" t="s">
        <v>15</v>
      </c>
      <c r="B1653" t="s">
        <v>18</v>
      </c>
      <c r="C1653">
        <v>250</v>
      </c>
      <c r="D1653">
        <v>11</v>
      </c>
      <c r="E1653" t="b">
        <v>0</v>
      </c>
      <c r="F1653">
        <v>1.4E-2</v>
      </c>
      <c r="G1653">
        <v>16</v>
      </c>
      <c r="H1653">
        <v>16</v>
      </c>
      <c r="I1653">
        <v>789</v>
      </c>
      <c r="J1653">
        <v>787</v>
      </c>
      <c r="K1653">
        <v>376</v>
      </c>
      <c r="L1653">
        <v>12</v>
      </c>
      <c r="M1653">
        <f t="shared" si="3354"/>
        <v>0</v>
      </c>
      <c r="N1653" t="b">
        <f t="shared" ref="N1653" si="3455">AND(MIN($F1652,$F1653,$F1654)=$F1653,MAX($H1652,$H1653,$H1654)=$H1653)</f>
        <v>1</v>
      </c>
      <c r="O1653" t="b">
        <f t="shared" ref="O1653" si="3456">AND(NOT(N1652),N1653,NOT(N1654))</f>
        <v>1</v>
      </c>
    </row>
    <row r="1654" spans="1:15" x14ac:dyDescent="0.25">
      <c r="A1654" t="s">
        <v>19</v>
      </c>
      <c r="B1654" t="s">
        <v>18</v>
      </c>
      <c r="C1654">
        <v>250</v>
      </c>
      <c r="D1654">
        <v>11</v>
      </c>
      <c r="E1654" t="b">
        <v>0</v>
      </c>
      <c r="F1654">
        <v>1.7000000000000001E-2</v>
      </c>
      <c r="G1654">
        <v>16</v>
      </c>
      <c r="H1654">
        <v>16</v>
      </c>
      <c r="I1654">
        <v>978</v>
      </c>
      <c r="J1654">
        <v>787</v>
      </c>
      <c r="K1654">
        <v>376</v>
      </c>
      <c r="L1654">
        <v>12</v>
      </c>
      <c r="M1654">
        <f t="shared" si="3354"/>
        <v>0</v>
      </c>
      <c r="N1654" t="b">
        <f t="shared" ref="N1654" si="3457">AND(MIN($F1652,$F1653,$F1654)=$F1654,MAX($H1652,$H1653,$H1654)=$H1654)</f>
        <v>0</v>
      </c>
      <c r="O1654" t="b">
        <f t="shared" ref="O1654" si="3458">AND(NOT(N1652),NOT(N1653),N1654)</f>
        <v>0</v>
      </c>
    </row>
    <row r="1655" spans="1:15" x14ac:dyDescent="0.25">
      <c r="A1655" t="s">
        <v>13</v>
      </c>
      <c r="B1655" t="s">
        <v>18</v>
      </c>
      <c r="C1655">
        <v>250</v>
      </c>
      <c r="D1655">
        <v>120</v>
      </c>
      <c r="E1655" t="b">
        <v>0</v>
      </c>
      <c r="F1655">
        <v>1.9E-2</v>
      </c>
      <c r="G1655">
        <v>16</v>
      </c>
      <c r="H1655">
        <v>16</v>
      </c>
      <c r="I1655">
        <v>65</v>
      </c>
      <c r="J1655">
        <v>37</v>
      </c>
      <c r="K1655">
        <v>2</v>
      </c>
      <c r="L1655">
        <v>10</v>
      </c>
      <c r="M1655">
        <f t="shared" si="3354"/>
        <v>0</v>
      </c>
      <c r="N1655" t="b">
        <f t="shared" ref="N1655" si="3459">AND(MIN($F1655,$F1656,$F1657)=$F1655,MAX($H1655,$H1656,$H1657)=$H1655)</f>
        <v>1</v>
      </c>
      <c r="O1655" t="b">
        <f t="shared" ref="O1655" si="3460">AND(N1655,NOT(N1656),NOT(N1657))</f>
        <v>1</v>
      </c>
    </row>
    <row r="1656" spans="1:15" x14ac:dyDescent="0.25">
      <c r="A1656" t="s">
        <v>15</v>
      </c>
      <c r="B1656" t="s">
        <v>18</v>
      </c>
      <c r="C1656">
        <v>250</v>
      </c>
      <c r="D1656">
        <v>120</v>
      </c>
      <c r="E1656" t="b">
        <v>0</v>
      </c>
      <c r="F1656">
        <v>0.14199999999999999</v>
      </c>
      <c r="G1656">
        <v>16</v>
      </c>
      <c r="H1656">
        <v>16</v>
      </c>
      <c r="I1656">
        <v>1718</v>
      </c>
      <c r="J1656">
        <v>1717</v>
      </c>
      <c r="K1656">
        <v>842</v>
      </c>
      <c r="L1656">
        <v>11</v>
      </c>
      <c r="M1656">
        <f t="shared" si="3354"/>
        <v>0</v>
      </c>
      <c r="N1656" t="b">
        <f t="shared" ref="N1656" si="3461">AND(MIN($F1655,$F1656,$F1657)=$F1656,MAX($H1655,$H1656,$H1657)=$H1656)</f>
        <v>0</v>
      </c>
      <c r="O1656" t="b">
        <f t="shared" ref="O1656" si="3462">AND(NOT(N1655),N1656,NOT(N1657))</f>
        <v>0</v>
      </c>
    </row>
    <row r="1657" spans="1:15" x14ac:dyDescent="0.25">
      <c r="A1657" t="s">
        <v>19</v>
      </c>
      <c r="B1657" t="s">
        <v>18</v>
      </c>
      <c r="C1657">
        <v>250</v>
      </c>
      <c r="D1657">
        <v>120</v>
      </c>
      <c r="E1657" t="b">
        <v>0</v>
      </c>
      <c r="F1657">
        <v>2.1999999999999999E-2</v>
      </c>
      <c r="G1657">
        <v>16</v>
      </c>
      <c r="H1657">
        <v>16</v>
      </c>
      <c r="I1657">
        <v>65</v>
      </c>
      <c r="J1657">
        <v>37</v>
      </c>
      <c r="K1657">
        <v>2</v>
      </c>
      <c r="L1657">
        <v>10</v>
      </c>
      <c r="M1657">
        <f t="shared" si="3354"/>
        <v>0</v>
      </c>
      <c r="N1657" t="b">
        <f t="shared" ref="N1657" si="3463">AND(MIN($F1655,$F1656,$F1657)=$F1657,MAX($H1655,$H1656,$H1657)=$H1657)</f>
        <v>0</v>
      </c>
      <c r="O1657" t="b">
        <f t="shared" ref="O1657" si="3464">AND(NOT(N1655),NOT(N1656),N1657)</f>
        <v>0</v>
      </c>
    </row>
    <row r="1658" spans="1:15" x14ac:dyDescent="0.25">
      <c r="A1658" t="s">
        <v>13</v>
      </c>
      <c r="B1658" t="s">
        <v>18</v>
      </c>
      <c r="C1658">
        <v>250</v>
      </c>
      <c r="D1658">
        <v>121</v>
      </c>
      <c r="E1658" t="b">
        <v>0</v>
      </c>
      <c r="F1658">
        <v>0.02</v>
      </c>
      <c r="G1658">
        <v>16</v>
      </c>
      <c r="H1658">
        <v>16</v>
      </c>
      <c r="I1658">
        <v>386</v>
      </c>
      <c r="J1658">
        <v>234</v>
      </c>
      <c r="K1658">
        <v>100</v>
      </c>
      <c r="L1658">
        <v>10</v>
      </c>
      <c r="M1658">
        <f t="shared" si="3354"/>
        <v>0</v>
      </c>
      <c r="N1658" t="b">
        <f t="shared" ref="N1658" si="3465">AND(MIN($F1658,$F1659,$F1660)=$F1658,MAX($H1658,$H1659,$H1660)=$H1658)</f>
        <v>1</v>
      </c>
      <c r="O1658" t="b">
        <f t="shared" ref="O1658" si="3466">AND(N1658,NOT(N1659),NOT(N1660))</f>
        <v>0</v>
      </c>
    </row>
    <row r="1659" spans="1:15" x14ac:dyDescent="0.25">
      <c r="A1659" t="s">
        <v>15</v>
      </c>
      <c r="B1659" t="s">
        <v>18</v>
      </c>
      <c r="C1659">
        <v>250</v>
      </c>
      <c r="D1659">
        <v>121</v>
      </c>
      <c r="E1659" t="b">
        <v>0</v>
      </c>
      <c r="F1659">
        <v>0.02</v>
      </c>
      <c r="G1659">
        <v>16</v>
      </c>
      <c r="H1659">
        <v>16</v>
      </c>
      <c r="I1659">
        <v>235</v>
      </c>
      <c r="J1659">
        <v>234</v>
      </c>
      <c r="K1659">
        <v>100</v>
      </c>
      <c r="L1659">
        <v>10</v>
      </c>
      <c r="M1659">
        <f t="shared" si="3354"/>
        <v>0</v>
      </c>
      <c r="N1659" t="b">
        <f t="shared" ref="N1659" si="3467">AND(MIN($F1658,$F1659,$F1660)=$F1659,MAX($H1658,$H1659,$H1660)=$H1659)</f>
        <v>1</v>
      </c>
      <c r="O1659" t="b">
        <f t="shared" ref="O1659" si="3468">AND(NOT(N1658),N1659,NOT(N1660))</f>
        <v>0</v>
      </c>
    </row>
    <row r="1660" spans="1:15" x14ac:dyDescent="0.25">
      <c r="A1660" t="s">
        <v>19</v>
      </c>
      <c r="B1660" t="s">
        <v>18</v>
      </c>
      <c r="C1660">
        <v>250</v>
      </c>
      <c r="D1660">
        <v>121</v>
      </c>
      <c r="E1660" t="b">
        <v>0</v>
      </c>
      <c r="F1660">
        <v>2.1000000000000001E-2</v>
      </c>
      <c r="G1660">
        <v>16</v>
      </c>
      <c r="H1660">
        <v>16</v>
      </c>
      <c r="I1660">
        <v>386</v>
      </c>
      <c r="J1660">
        <v>234</v>
      </c>
      <c r="K1660">
        <v>100</v>
      </c>
      <c r="L1660">
        <v>10</v>
      </c>
      <c r="M1660">
        <f t="shared" si="3354"/>
        <v>0</v>
      </c>
      <c r="N1660" t="b">
        <f t="shared" ref="N1660" si="3469">AND(MIN($F1658,$F1659,$F1660)=$F1660,MAX($H1658,$H1659,$H1660)=$H1660)</f>
        <v>0</v>
      </c>
      <c r="O1660" t="b">
        <f t="shared" ref="O1660" si="3470">AND(NOT(N1658),NOT(N1659),N1660)</f>
        <v>0</v>
      </c>
    </row>
    <row r="1661" spans="1:15" x14ac:dyDescent="0.25">
      <c r="A1661" t="s">
        <v>13</v>
      </c>
      <c r="B1661" t="s">
        <v>18</v>
      </c>
      <c r="C1661">
        <v>250</v>
      </c>
      <c r="D1661">
        <v>122</v>
      </c>
      <c r="E1661" t="b">
        <v>0</v>
      </c>
      <c r="F1661">
        <v>5.2999999999999999E-2</v>
      </c>
      <c r="G1661">
        <v>16</v>
      </c>
      <c r="H1661">
        <v>16</v>
      </c>
      <c r="I1661">
        <v>3713</v>
      </c>
      <c r="J1661">
        <v>2027</v>
      </c>
      <c r="K1661">
        <v>995</v>
      </c>
      <c r="L1661">
        <v>27</v>
      </c>
      <c r="M1661">
        <f t="shared" si="3354"/>
        <v>0</v>
      </c>
      <c r="N1661" t="b">
        <f t="shared" ref="N1661" si="3471">AND(MIN($F1661,$F1662,$F1663)=$F1661,MAX($H1661,$H1662,$H1663)=$H1661)</f>
        <v>0</v>
      </c>
      <c r="O1661" t="b">
        <f t="shared" ref="O1661" si="3472">AND(N1661,NOT(N1662),NOT(N1663))</f>
        <v>0</v>
      </c>
    </row>
    <row r="1662" spans="1:15" x14ac:dyDescent="0.25">
      <c r="A1662" t="s">
        <v>15</v>
      </c>
      <c r="B1662" t="s">
        <v>18</v>
      </c>
      <c r="C1662">
        <v>250</v>
      </c>
      <c r="D1662">
        <v>122</v>
      </c>
      <c r="E1662" t="b">
        <v>0</v>
      </c>
      <c r="F1662">
        <v>2.1999999999999999E-2</v>
      </c>
      <c r="G1662">
        <v>16</v>
      </c>
      <c r="H1662">
        <v>16</v>
      </c>
      <c r="I1662">
        <v>2030</v>
      </c>
      <c r="J1662">
        <v>2027</v>
      </c>
      <c r="K1662">
        <v>995</v>
      </c>
      <c r="L1662">
        <v>27</v>
      </c>
      <c r="M1662">
        <f t="shared" si="3354"/>
        <v>0</v>
      </c>
      <c r="N1662" t="b">
        <f t="shared" ref="N1662" si="3473">AND(MIN($F1661,$F1662,$F1663)=$F1662,MAX($H1661,$H1662,$H1663)=$H1662)</f>
        <v>1</v>
      </c>
      <c r="O1662" t="b">
        <f t="shared" ref="O1662" si="3474">AND(NOT(N1661),N1662,NOT(N1663))</f>
        <v>1</v>
      </c>
    </row>
    <row r="1663" spans="1:15" x14ac:dyDescent="0.25">
      <c r="A1663" t="s">
        <v>19</v>
      </c>
      <c r="B1663" t="s">
        <v>18</v>
      </c>
      <c r="C1663">
        <v>250</v>
      </c>
      <c r="D1663">
        <v>122</v>
      </c>
      <c r="E1663" t="b">
        <v>0</v>
      </c>
      <c r="F1663">
        <v>0.04</v>
      </c>
      <c r="G1663">
        <v>16</v>
      </c>
      <c r="H1663">
        <v>16</v>
      </c>
      <c r="I1663">
        <v>3713</v>
      </c>
      <c r="J1663">
        <v>2027</v>
      </c>
      <c r="K1663">
        <v>995</v>
      </c>
      <c r="L1663">
        <v>27</v>
      </c>
      <c r="M1663">
        <f t="shared" si="3354"/>
        <v>0</v>
      </c>
      <c r="N1663" t="b">
        <f t="shared" ref="N1663" si="3475">AND(MIN($F1661,$F1662,$F1663)=$F1663,MAX($H1661,$H1662,$H1663)=$H1663)</f>
        <v>0</v>
      </c>
      <c r="O1663" t="b">
        <f t="shared" ref="O1663" si="3476">AND(NOT(N1661),NOT(N1662),N1663)</f>
        <v>0</v>
      </c>
    </row>
    <row r="1664" spans="1:15" x14ac:dyDescent="0.25">
      <c r="A1664" t="s">
        <v>13</v>
      </c>
      <c r="B1664" t="s">
        <v>18</v>
      </c>
      <c r="C1664">
        <v>250</v>
      </c>
      <c r="D1664">
        <v>123</v>
      </c>
      <c r="E1664" t="b">
        <v>0</v>
      </c>
      <c r="F1664">
        <v>1.6E-2</v>
      </c>
      <c r="G1664">
        <v>16</v>
      </c>
      <c r="H1664">
        <v>16</v>
      </c>
      <c r="I1664">
        <v>884</v>
      </c>
      <c r="J1664">
        <v>451</v>
      </c>
      <c r="K1664">
        <v>207</v>
      </c>
      <c r="L1664">
        <v>11</v>
      </c>
      <c r="M1664">
        <f t="shared" si="3354"/>
        <v>0</v>
      </c>
      <c r="N1664" t="b">
        <f t="shared" ref="N1664" si="3477">AND(MIN($F1664,$F1665,$F1666)=$F1664,MAX($H1664,$H1665,$H1666)=$H1664)</f>
        <v>0</v>
      </c>
      <c r="O1664" t="b">
        <f t="shared" ref="O1664" si="3478">AND(N1664,NOT(N1665),NOT(N1666))</f>
        <v>0</v>
      </c>
    </row>
    <row r="1665" spans="1:15" x14ac:dyDescent="0.25">
      <c r="A1665" t="s">
        <v>15</v>
      </c>
      <c r="B1665" t="s">
        <v>18</v>
      </c>
      <c r="C1665">
        <v>250</v>
      </c>
      <c r="D1665">
        <v>123</v>
      </c>
      <c r="E1665" t="b">
        <v>0</v>
      </c>
      <c r="F1665">
        <v>1.4E-2</v>
      </c>
      <c r="G1665">
        <v>16</v>
      </c>
      <c r="H1665">
        <v>16</v>
      </c>
      <c r="I1665">
        <v>468</v>
      </c>
      <c r="J1665">
        <v>451</v>
      </c>
      <c r="K1665">
        <v>207</v>
      </c>
      <c r="L1665">
        <v>11</v>
      </c>
      <c r="M1665">
        <f t="shared" si="3354"/>
        <v>0</v>
      </c>
      <c r="N1665" t="b">
        <f t="shared" ref="N1665" si="3479">AND(MIN($F1664,$F1665,$F1666)=$F1665,MAX($H1664,$H1665,$H1666)=$H1665)</f>
        <v>1</v>
      </c>
      <c r="O1665" t="b">
        <f t="shared" ref="O1665" si="3480">AND(NOT(N1664),N1665,NOT(N1666))</f>
        <v>1</v>
      </c>
    </row>
    <row r="1666" spans="1:15" x14ac:dyDescent="0.25">
      <c r="A1666" t="s">
        <v>19</v>
      </c>
      <c r="B1666" t="s">
        <v>18</v>
      </c>
      <c r="C1666">
        <v>250</v>
      </c>
      <c r="D1666">
        <v>123</v>
      </c>
      <c r="E1666" t="b">
        <v>0</v>
      </c>
      <c r="F1666">
        <v>2.1000000000000001E-2</v>
      </c>
      <c r="G1666">
        <v>16</v>
      </c>
      <c r="H1666">
        <v>16</v>
      </c>
      <c r="I1666">
        <v>884</v>
      </c>
      <c r="J1666">
        <v>451</v>
      </c>
      <c r="K1666">
        <v>207</v>
      </c>
      <c r="L1666">
        <v>11</v>
      </c>
      <c r="M1666">
        <f t="shared" si="3354"/>
        <v>0</v>
      </c>
      <c r="N1666" t="b">
        <f t="shared" ref="N1666" si="3481">AND(MIN($F1664,$F1665,$F1666)=$F1666,MAX($H1664,$H1665,$H1666)=$H1666)</f>
        <v>0</v>
      </c>
      <c r="O1666" t="b">
        <f t="shared" ref="O1666" si="3482">AND(NOT(N1664),NOT(N1665),N1666)</f>
        <v>0</v>
      </c>
    </row>
    <row r="1667" spans="1:15" x14ac:dyDescent="0.25">
      <c r="A1667" t="s">
        <v>13</v>
      </c>
      <c r="B1667" t="s">
        <v>18</v>
      </c>
      <c r="C1667">
        <v>250</v>
      </c>
      <c r="D1667">
        <v>124</v>
      </c>
      <c r="E1667" t="b">
        <v>0</v>
      </c>
      <c r="F1667">
        <v>1.7000000000000001E-2</v>
      </c>
      <c r="G1667">
        <v>16</v>
      </c>
      <c r="H1667">
        <v>16</v>
      </c>
      <c r="I1667">
        <v>1033</v>
      </c>
      <c r="J1667">
        <v>664</v>
      </c>
      <c r="K1667">
        <v>313</v>
      </c>
      <c r="L1667">
        <v>18</v>
      </c>
      <c r="M1667">
        <f t="shared" ref="M1667:M1730" si="3483">G1667-H1667</f>
        <v>0</v>
      </c>
      <c r="N1667" t="b">
        <f t="shared" ref="N1667" si="3484">AND(MIN($F1667,$F1668,$F1669)=$F1667,MAX($H1667,$H1668,$H1669)=$H1667)</f>
        <v>0</v>
      </c>
      <c r="O1667" t="b">
        <f t="shared" ref="O1667" si="3485">AND(N1667,NOT(N1668),NOT(N1669))</f>
        <v>0</v>
      </c>
    </row>
    <row r="1668" spans="1:15" x14ac:dyDescent="0.25">
      <c r="A1668" t="s">
        <v>15</v>
      </c>
      <c r="B1668" t="s">
        <v>18</v>
      </c>
      <c r="C1668">
        <v>250</v>
      </c>
      <c r="D1668">
        <v>124</v>
      </c>
      <c r="E1668" t="b">
        <v>0</v>
      </c>
      <c r="F1668">
        <v>1.2999999999999999E-2</v>
      </c>
      <c r="G1668">
        <v>16</v>
      </c>
      <c r="H1668">
        <v>16</v>
      </c>
      <c r="I1668">
        <v>666</v>
      </c>
      <c r="J1668">
        <v>664</v>
      </c>
      <c r="K1668">
        <v>313</v>
      </c>
      <c r="L1668">
        <v>18</v>
      </c>
      <c r="M1668">
        <f t="shared" si="3483"/>
        <v>0</v>
      </c>
      <c r="N1668" t="b">
        <f t="shared" ref="N1668" si="3486">AND(MIN($F1667,$F1668,$F1669)=$F1668,MAX($H1667,$H1668,$H1669)=$H1668)</f>
        <v>1</v>
      </c>
      <c r="O1668" t="b">
        <f t="shared" ref="O1668" si="3487">AND(NOT(N1667),N1668,NOT(N1669))</f>
        <v>1</v>
      </c>
    </row>
    <row r="1669" spans="1:15" x14ac:dyDescent="0.25">
      <c r="A1669" t="s">
        <v>19</v>
      </c>
      <c r="B1669" t="s">
        <v>18</v>
      </c>
      <c r="C1669">
        <v>250</v>
      </c>
      <c r="D1669">
        <v>124</v>
      </c>
      <c r="E1669" t="b">
        <v>0</v>
      </c>
      <c r="F1669">
        <v>1.7999999999999999E-2</v>
      </c>
      <c r="G1669">
        <v>16</v>
      </c>
      <c r="H1669">
        <v>16</v>
      </c>
      <c r="I1669">
        <v>1033</v>
      </c>
      <c r="J1669">
        <v>664</v>
      </c>
      <c r="K1669">
        <v>313</v>
      </c>
      <c r="L1669">
        <v>18</v>
      </c>
      <c r="M1669">
        <f t="shared" si="3483"/>
        <v>0</v>
      </c>
      <c r="N1669" t="b">
        <f t="shared" ref="N1669" si="3488">AND(MIN($F1667,$F1668,$F1669)=$F1669,MAX($H1667,$H1668,$H1669)=$H1669)</f>
        <v>0</v>
      </c>
      <c r="O1669" t="b">
        <f t="shared" ref="O1669" si="3489">AND(NOT(N1667),NOT(N1668),N1669)</f>
        <v>0</v>
      </c>
    </row>
    <row r="1670" spans="1:15" x14ac:dyDescent="0.25">
      <c r="A1670" t="s">
        <v>13</v>
      </c>
      <c r="B1670" t="s">
        <v>18</v>
      </c>
      <c r="C1670">
        <v>250</v>
      </c>
      <c r="D1670">
        <v>125</v>
      </c>
      <c r="E1670" t="b">
        <v>0</v>
      </c>
      <c r="F1670">
        <v>8.3000000000000004E-2</v>
      </c>
      <c r="G1670">
        <v>16</v>
      </c>
      <c r="H1670">
        <v>16</v>
      </c>
      <c r="I1670">
        <v>9862</v>
      </c>
      <c r="J1670">
        <v>5201</v>
      </c>
      <c r="K1670">
        <v>2581</v>
      </c>
      <c r="L1670">
        <v>24</v>
      </c>
      <c r="M1670">
        <f t="shared" si="3483"/>
        <v>0</v>
      </c>
      <c r="N1670" t="b">
        <f t="shared" ref="N1670" si="3490">AND(MIN($F1670,$F1671,$F1672)=$F1670,MAX($H1670,$H1671,$H1672)=$H1670)</f>
        <v>0</v>
      </c>
      <c r="O1670" t="b">
        <f t="shared" ref="O1670" si="3491">AND(N1670,NOT(N1671),NOT(N1672))</f>
        <v>0</v>
      </c>
    </row>
    <row r="1671" spans="1:15" x14ac:dyDescent="0.25">
      <c r="A1671" t="s">
        <v>15</v>
      </c>
      <c r="B1671" t="s">
        <v>18</v>
      </c>
      <c r="C1671">
        <v>250</v>
      </c>
      <c r="D1671">
        <v>125</v>
      </c>
      <c r="E1671" t="b">
        <v>0</v>
      </c>
      <c r="F1671">
        <v>4.5999999999999999E-2</v>
      </c>
      <c r="G1671">
        <v>16</v>
      </c>
      <c r="H1671">
        <v>16</v>
      </c>
      <c r="I1671">
        <v>5264</v>
      </c>
      <c r="J1671">
        <v>5201</v>
      </c>
      <c r="K1671">
        <v>2581</v>
      </c>
      <c r="L1671">
        <v>24</v>
      </c>
      <c r="M1671">
        <f t="shared" si="3483"/>
        <v>0</v>
      </c>
      <c r="N1671" t="b">
        <f t="shared" ref="N1671" si="3492">AND(MIN($F1670,$F1671,$F1672)=$F1671,MAX($H1670,$H1671,$H1672)=$H1671)</f>
        <v>1</v>
      </c>
      <c r="O1671" t="b">
        <f t="shared" ref="O1671" si="3493">AND(NOT(N1670),N1671,NOT(N1672))</f>
        <v>1</v>
      </c>
    </row>
    <row r="1672" spans="1:15" x14ac:dyDescent="0.25">
      <c r="A1672" t="s">
        <v>19</v>
      </c>
      <c r="B1672" t="s">
        <v>18</v>
      </c>
      <c r="C1672">
        <v>250</v>
      </c>
      <c r="D1672">
        <v>125</v>
      </c>
      <c r="E1672" t="b">
        <v>0</v>
      </c>
      <c r="F1672">
        <v>9.4E-2</v>
      </c>
      <c r="G1672">
        <v>16</v>
      </c>
      <c r="H1672">
        <v>16</v>
      </c>
      <c r="I1672">
        <v>9862</v>
      </c>
      <c r="J1672">
        <v>5201</v>
      </c>
      <c r="K1672">
        <v>2581</v>
      </c>
      <c r="L1672">
        <v>24</v>
      </c>
      <c r="M1672">
        <f t="shared" si="3483"/>
        <v>0</v>
      </c>
      <c r="N1672" t="b">
        <f t="shared" ref="N1672" si="3494">AND(MIN($F1670,$F1671,$F1672)=$F1672,MAX($H1670,$H1671,$H1672)=$H1672)</f>
        <v>0</v>
      </c>
      <c r="O1672" t="b">
        <f t="shared" ref="O1672" si="3495">AND(NOT(N1670),NOT(N1671),N1672)</f>
        <v>0</v>
      </c>
    </row>
    <row r="1673" spans="1:15" x14ac:dyDescent="0.25">
      <c r="A1673" t="s">
        <v>13</v>
      </c>
      <c r="B1673" t="s">
        <v>18</v>
      </c>
      <c r="C1673">
        <v>250</v>
      </c>
      <c r="D1673">
        <v>126</v>
      </c>
      <c r="E1673" t="b">
        <v>0</v>
      </c>
      <c r="F1673">
        <v>2.5999999999999999E-2</v>
      </c>
      <c r="G1673">
        <v>16</v>
      </c>
      <c r="H1673">
        <v>16</v>
      </c>
      <c r="I1673">
        <v>1385</v>
      </c>
      <c r="J1673">
        <v>730</v>
      </c>
      <c r="K1673">
        <v>345</v>
      </c>
      <c r="L1673">
        <v>19</v>
      </c>
      <c r="M1673">
        <f t="shared" si="3483"/>
        <v>0</v>
      </c>
      <c r="N1673" t="b">
        <f t="shared" ref="N1673" si="3496">AND(MIN($F1673,$F1674,$F1675)=$F1673,MAX($H1673,$H1674,$H1675)=$H1673)</f>
        <v>0</v>
      </c>
      <c r="O1673" t="b">
        <f t="shared" ref="O1673" si="3497">AND(N1673,NOT(N1674),NOT(N1675))</f>
        <v>0</v>
      </c>
    </row>
    <row r="1674" spans="1:15" x14ac:dyDescent="0.25">
      <c r="A1674" t="s">
        <v>15</v>
      </c>
      <c r="B1674" t="s">
        <v>18</v>
      </c>
      <c r="C1674">
        <v>250</v>
      </c>
      <c r="D1674">
        <v>126</v>
      </c>
      <c r="E1674" t="b">
        <v>0</v>
      </c>
      <c r="F1674">
        <v>2.1999999999999999E-2</v>
      </c>
      <c r="G1674">
        <v>16</v>
      </c>
      <c r="H1674">
        <v>16</v>
      </c>
      <c r="I1674">
        <v>743</v>
      </c>
      <c r="J1674">
        <v>730</v>
      </c>
      <c r="K1674">
        <v>345</v>
      </c>
      <c r="L1674">
        <v>19</v>
      </c>
      <c r="M1674">
        <f t="shared" si="3483"/>
        <v>0</v>
      </c>
      <c r="N1674" t="b">
        <f t="shared" ref="N1674" si="3498">AND(MIN($F1673,$F1674,$F1675)=$F1674,MAX($H1673,$H1674,$H1675)=$H1674)</f>
        <v>1</v>
      </c>
      <c r="O1674" t="b">
        <f t="shared" ref="O1674" si="3499">AND(NOT(N1673),N1674,NOT(N1675))</f>
        <v>1</v>
      </c>
    </row>
    <row r="1675" spans="1:15" x14ac:dyDescent="0.25">
      <c r="A1675" t="s">
        <v>19</v>
      </c>
      <c r="B1675" t="s">
        <v>18</v>
      </c>
      <c r="C1675">
        <v>250</v>
      </c>
      <c r="D1675">
        <v>126</v>
      </c>
      <c r="E1675" t="b">
        <v>0</v>
      </c>
      <c r="F1675">
        <v>2.7E-2</v>
      </c>
      <c r="G1675">
        <v>16</v>
      </c>
      <c r="H1675">
        <v>16</v>
      </c>
      <c r="I1675">
        <v>1385</v>
      </c>
      <c r="J1675">
        <v>730</v>
      </c>
      <c r="K1675">
        <v>345</v>
      </c>
      <c r="L1675">
        <v>19</v>
      </c>
      <c r="M1675">
        <f t="shared" si="3483"/>
        <v>0</v>
      </c>
      <c r="N1675" t="b">
        <f t="shared" ref="N1675" si="3500">AND(MIN($F1673,$F1674,$F1675)=$F1675,MAX($H1673,$H1674,$H1675)=$H1675)</f>
        <v>0</v>
      </c>
      <c r="O1675" t="b">
        <f t="shared" ref="O1675" si="3501">AND(NOT(N1673),NOT(N1674),N1675)</f>
        <v>0</v>
      </c>
    </row>
    <row r="1676" spans="1:15" x14ac:dyDescent="0.25">
      <c r="A1676" t="s">
        <v>13</v>
      </c>
      <c r="B1676" t="s">
        <v>18</v>
      </c>
      <c r="C1676">
        <v>250</v>
      </c>
      <c r="D1676">
        <v>127</v>
      </c>
      <c r="E1676" t="b">
        <v>0</v>
      </c>
      <c r="F1676">
        <v>7.2999999999999995E-2</v>
      </c>
      <c r="G1676">
        <v>16</v>
      </c>
      <c r="H1676">
        <v>16</v>
      </c>
      <c r="I1676">
        <v>5390</v>
      </c>
      <c r="J1676">
        <v>3855</v>
      </c>
      <c r="K1676">
        <v>1908</v>
      </c>
      <c r="L1676">
        <v>23</v>
      </c>
      <c r="M1676">
        <f t="shared" si="3483"/>
        <v>0</v>
      </c>
      <c r="N1676" t="b">
        <f t="shared" ref="N1676" si="3502">AND(MIN($F1676,$F1677,$F1678)=$F1676,MAX($H1676,$H1677,$H1678)=$H1676)</f>
        <v>0</v>
      </c>
      <c r="O1676" t="b">
        <f t="shared" ref="O1676" si="3503">AND(N1676,NOT(N1677),NOT(N1678))</f>
        <v>0</v>
      </c>
    </row>
    <row r="1677" spans="1:15" x14ac:dyDescent="0.25">
      <c r="A1677" t="s">
        <v>15</v>
      </c>
      <c r="B1677" t="s">
        <v>18</v>
      </c>
      <c r="C1677">
        <v>250</v>
      </c>
      <c r="D1677">
        <v>127</v>
      </c>
      <c r="E1677" t="b">
        <v>0</v>
      </c>
      <c r="F1677">
        <v>5.0999999999999997E-2</v>
      </c>
      <c r="G1677">
        <v>16</v>
      </c>
      <c r="H1677">
        <v>16</v>
      </c>
      <c r="I1677">
        <v>3857</v>
      </c>
      <c r="J1677">
        <v>3855</v>
      </c>
      <c r="K1677">
        <v>1908</v>
      </c>
      <c r="L1677">
        <v>23</v>
      </c>
      <c r="M1677">
        <f t="shared" si="3483"/>
        <v>0</v>
      </c>
      <c r="N1677" t="b">
        <f t="shared" ref="N1677" si="3504">AND(MIN($F1676,$F1677,$F1678)=$F1677,MAX($H1676,$H1677,$H1678)=$H1677)</f>
        <v>1</v>
      </c>
      <c r="O1677" t="b">
        <f t="shared" ref="O1677" si="3505">AND(NOT(N1676),N1677,NOT(N1678))</f>
        <v>1</v>
      </c>
    </row>
    <row r="1678" spans="1:15" x14ac:dyDescent="0.25">
      <c r="A1678" t="s">
        <v>19</v>
      </c>
      <c r="B1678" t="s">
        <v>18</v>
      </c>
      <c r="C1678">
        <v>250</v>
      </c>
      <c r="D1678">
        <v>127</v>
      </c>
      <c r="E1678" t="b">
        <v>0</v>
      </c>
      <c r="F1678">
        <v>7.2999999999999995E-2</v>
      </c>
      <c r="G1678">
        <v>16</v>
      </c>
      <c r="H1678">
        <v>16</v>
      </c>
      <c r="I1678">
        <v>5390</v>
      </c>
      <c r="J1678">
        <v>3855</v>
      </c>
      <c r="K1678">
        <v>1908</v>
      </c>
      <c r="L1678">
        <v>23</v>
      </c>
      <c r="M1678">
        <f t="shared" si="3483"/>
        <v>0</v>
      </c>
      <c r="N1678" t="b">
        <f t="shared" ref="N1678" si="3506">AND(MIN($F1676,$F1677,$F1678)=$F1678,MAX($H1676,$H1677,$H1678)=$H1678)</f>
        <v>0</v>
      </c>
      <c r="O1678" t="b">
        <f t="shared" ref="O1678" si="3507">AND(NOT(N1676),NOT(N1677),N1678)</f>
        <v>0</v>
      </c>
    </row>
    <row r="1679" spans="1:15" x14ac:dyDescent="0.25">
      <c r="A1679" t="s">
        <v>13</v>
      </c>
      <c r="B1679" t="s">
        <v>18</v>
      </c>
      <c r="C1679">
        <v>250</v>
      </c>
      <c r="D1679">
        <v>128</v>
      </c>
      <c r="E1679" t="b">
        <v>0</v>
      </c>
      <c r="F1679">
        <v>2.1000000000000001E-2</v>
      </c>
      <c r="G1679">
        <v>16</v>
      </c>
      <c r="H1679">
        <v>16</v>
      </c>
      <c r="I1679">
        <v>293</v>
      </c>
      <c r="J1679">
        <v>209</v>
      </c>
      <c r="K1679">
        <v>84</v>
      </c>
      <c r="L1679">
        <v>17</v>
      </c>
      <c r="M1679">
        <f t="shared" si="3483"/>
        <v>0</v>
      </c>
      <c r="N1679" t="b">
        <f t="shared" ref="N1679" si="3508">AND(MIN($F1679,$F1680,$F1681)=$F1679,MAX($H1679,$H1680,$H1681)=$H1679)</f>
        <v>0</v>
      </c>
      <c r="O1679" t="b">
        <f t="shared" ref="O1679" si="3509">AND(N1679,NOT(N1680),NOT(N1681))</f>
        <v>0</v>
      </c>
    </row>
    <row r="1680" spans="1:15" x14ac:dyDescent="0.25">
      <c r="A1680" t="s">
        <v>15</v>
      </c>
      <c r="B1680" t="s">
        <v>18</v>
      </c>
      <c r="C1680">
        <v>250</v>
      </c>
      <c r="D1680">
        <v>128</v>
      </c>
      <c r="E1680" t="b">
        <v>0</v>
      </c>
      <c r="F1680">
        <v>3.9E-2</v>
      </c>
      <c r="G1680">
        <v>16</v>
      </c>
      <c r="H1680">
        <v>16</v>
      </c>
      <c r="I1680">
        <v>638</v>
      </c>
      <c r="J1680">
        <v>638</v>
      </c>
      <c r="K1680">
        <v>298</v>
      </c>
      <c r="L1680">
        <v>20</v>
      </c>
      <c r="M1680">
        <f t="shared" si="3483"/>
        <v>0</v>
      </c>
      <c r="N1680" t="b">
        <f t="shared" ref="N1680" si="3510">AND(MIN($F1679,$F1680,$F1681)=$F1680,MAX($H1679,$H1680,$H1681)=$H1680)</f>
        <v>0</v>
      </c>
      <c r="O1680" t="b">
        <f t="shared" ref="O1680" si="3511">AND(NOT(N1679),N1680,NOT(N1681))</f>
        <v>0</v>
      </c>
    </row>
    <row r="1681" spans="1:15" x14ac:dyDescent="0.25">
      <c r="A1681" t="s">
        <v>19</v>
      </c>
      <c r="B1681" t="s">
        <v>18</v>
      </c>
      <c r="C1681">
        <v>250</v>
      </c>
      <c r="D1681">
        <v>128</v>
      </c>
      <c r="E1681" t="b">
        <v>0</v>
      </c>
      <c r="F1681">
        <v>1.7000000000000001E-2</v>
      </c>
      <c r="G1681">
        <v>16</v>
      </c>
      <c r="H1681">
        <v>16</v>
      </c>
      <c r="I1681">
        <v>293</v>
      </c>
      <c r="J1681">
        <v>209</v>
      </c>
      <c r="K1681">
        <v>84</v>
      </c>
      <c r="L1681">
        <v>17</v>
      </c>
      <c r="M1681">
        <f t="shared" si="3483"/>
        <v>0</v>
      </c>
      <c r="N1681" t="b">
        <f t="shared" ref="N1681" si="3512">AND(MIN($F1679,$F1680,$F1681)=$F1681,MAX($H1679,$H1680,$H1681)=$H1681)</f>
        <v>1</v>
      </c>
      <c r="O1681" t="b">
        <f t="shared" ref="O1681" si="3513">AND(NOT(N1679),NOT(N1680),N1681)</f>
        <v>1</v>
      </c>
    </row>
    <row r="1682" spans="1:15" x14ac:dyDescent="0.25">
      <c r="A1682" t="s">
        <v>13</v>
      </c>
      <c r="B1682" t="s">
        <v>18</v>
      </c>
      <c r="C1682">
        <v>250</v>
      </c>
      <c r="D1682">
        <v>129</v>
      </c>
      <c r="E1682" t="b">
        <v>0</v>
      </c>
      <c r="F1682">
        <v>3.7999999999999999E-2</v>
      </c>
      <c r="G1682">
        <v>16</v>
      </c>
      <c r="H1682">
        <v>16</v>
      </c>
      <c r="I1682">
        <v>330</v>
      </c>
      <c r="J1682">
        <v>199</v>
      </c>
      <c r="K1682">
        <v>80</v>
      </c>
      <c r="L1682">
        <v>16</v>
      </c>
      <c r="M1682">
        <f t="shared" si="3483"/>
        <v>0</v>
      </c>
      <c r="N1682" t="b">
        <f t="shared" ref="N1682" si="3514">AND(MIN($F1682,$F1683,$F1684)=$F1682,MAX($H1682,$H1683,$H1684)=$H1682)</f>
        <v>0</v>
      </c>
      <c r="O1682" t="b">
        <f t="shared" ref="O1682" si="3515">AND(N1682,NOT(N1683),NOT(N1684))</f>
        <v>0</v>
      </c>
    </row>
    <row r="1683" spans="1:15" x14ac:dyDescent="0.25">
      <c r="A1683" t="s">
        <v>15</v>
      </c>
      <c r="B1683" t="s">
        <v>18</v>
      </c>
      <c r="C1683">
        <v>250</v>
      </c>
      <c r="D1683">
        <v>129</v>
      </c>
      <c r="E1683" t="b">
        <v>0</v>
      </c>
      <c r="F1683">
        <v>0.127</v>
      </c>
      <c r="G1683">
        <v>16</v>
      </c>
      <c r="H1683">
        <v>16</v>
      </c>
      <c r="I1683">
        <v>1849</v>
      </c>
      <c r="J1683">
        <v>1847</v>
      </c>
      <c r="K1683">
        <v>904</v>
      </c>
      <c r="L1683">
        <v>15</v>
      </c>
      <c r="M1683">
        <f t="shared" si="3483"/>
        <v>0</v>
      </c>
      <c r="N1683" t="b">
        <f t="shared" ref="N1683" si="3516">AND(MIN($F1682,$F1683,$F1684)=$F1683,MAX($H1682,$H1683,$H1684)=$H1683)</f>
        <v>0</v>
      </c>
      <c r="O1683" t="b">
        <f t="shared" ref="O1683" si="3517">AND(NOT(N1682),N1683,NOT(N1684))</f>
        <v>0</v>
      </c>
    </row>
    <row r="1684" spans="1:15" x14ac:dyDescent="0.25">
      <c r="A1684" t="s">
        <v>19</v>
      </c>
      <c r="B1684" t="s">
        <v>18</v>
      </c>
      <c r="C1684">
        <v>250</v>
      </c>
      <c r="D1684">
        <v>129</v>
      </c>
      <c r="E1684" t="b">
        <v>0</v>
      </c>
      <c r="F1684">
        <v>1.4999999999999999E-2</v>
      </c>
      <c r="G1684">
        <v>16</v>
      </c>
      <c r="H1684">
        <v>16</v>
      </c>
      <c r="I1684">
        <v>330</v>
      </c>
      <c r="J1684">
        <v>199</v>
      </c>
      <c r="K1684">
        <v>80</v>
      </c>
      <c r="L1684">
        <v>16</v>
      </c>
      <c r="M1684">
        <f t="shared" si="3483"/>
        <v>0</v>
      </c>
      <c r="N1684" t="b">
        <f t="shared" ref="N1684" si="3518">AND(MIN($F1682,$F1683,$F1684)=$F1684,MAX($H1682,$H1683,$H1684)=$H1684)</f>
        <v>1</v>
      </c>
      <c r="O1684" t="b">
        <f t="shared" ref="O1684" si="3519">AND(NOT(N1682),NOT(N1683),N1684)</f>
        <v>1</v>
      </c>
    </row>
    <row r="1685" spans="1:15" x14ac:dyDescent="0.25">
      <c r="A1685" t="s">
        <v>13</v>
      </c>
      <c r="B1685" t="s">
        <v>18</v>
      </c>
      <c r="C1685">
        <v>250</v>
      </c>
      <c r="D1685">
        <v>12</v>
      </c>
      <c r="E1685" t="b">
        <v>0</v>
      </c>
      <c r="F1685">
        <v>7.0000000000000007E-2</v>
      </c>
      <c r="G1685">
        <v>16</v>
      </c>
      <c r="H1685">
        <v>16</v>
      </c>
      <c r="I1685">
        <v>5914</v>
      </c>
      <c r="J1685">
        <v>3413</v>
      </c>
      <c r="K1685">
        <v>1686</v>
      </c>
      <c r="L1685">
        <v>24</v>
      </c>
      <c r="M1685">
        <f t="shared" si="3483"/>
        <v>0</v>
      </c>
      <c r="N1685" t="b">
        <f t="shared" ref="N1685" si="3520">AND(MIN($F1685,$F1686,$F1687)=$F1685,MAX($H1685,$H1686,$H1687)=$H1685)</f>
        <v>0</v>
      </c>
      <c r="O1685" t="b">
        <f t="shared" ref="O1685" si="3521">AND(N1685,NOT(N1686),NOT(N1687))</f>
        <v>0</v>
      </c>
    </row>
    <row r="1686" spans="1:15" x14ac:dyDescent="0.25">
      <c r="A1686" t="s">
        <v>15</v>
      </c>
      <c r="B1686" t="s">
        <v>18</v>
      </c>
      <c r="C1686">
        <v>250</v>
      </c>
      <c r="D1686">
        <v>12</v>
      </c>
      <c r="E1686" t="b">
        <v>0</v>
      </c>
      <c r="F1686">
        <v>3.1E-2</v>
      </c>
      <c r="G1686">
        <v>16</v>
      </c>
      <c r="H1686">
        <v>16</v>
      </c>
      <c r="I1686">
        <v>3464</v>
      </c>
      <c r="J1686">
        <v>3433</v>
      </c>
      <c r="K1686">
        <v>1696</v>
      </c>
      <c r="L1686">
        <v>23</v>
      </c>
      <c r="M1686">
        <f t="shared" si="3483"/>
        <v>0</v>
      </c>
      <c r="N1686" t="b">
        <f t="shared" ref="N1686" si="3522">AND(MIN($F1685,$F1686,$F1687)=$F1686,MAX($H1685,$H1686,$H1687)=$H1686)</f>
        <v>1</v>
      </c>
      <c r="O1686" t="b">
        <f t="shared" ref="O1686" si="3523">AND(NOT(N1685),N1686,NOT(N1687))</f>
        <v>1</v>
      </c>
    </row>
    <row r="1687" spans="1:15" x14ac:dyDescent="0.25">
      <c r="A1687" t="s">
        <v>19</v>
      </c>
      <c r="B1687" t="s">
        <v>18</v>
      </c>
      <c r="C1687">
        <v>250</v>
      </c>
      <c r="D1687">
        <v>12</v>
      </c>
      <c r="E1687" t="b">
        <v>0</v>
      </c>
      <c r="F1687">
        <v>0.08</v>
      </c>
      <c r="G1687">
        <v>16</v>
      </c>
      <c r="H1687">
        <v>16</v>
      </c>
      <c r="I1687">
        <v>5914</v>
      </c>
      <c r="J1687">
        <v>3413</v>
      </c>
      <c r="K1687">
        <v>1686</v>
      </c>
      <c r="L1687">
        <v>24</v>
      </c>
      <c r="M1687">
        <f t="shared" si="3483"/>
        <v>0</v>
      </c>
      <c r="N1687" t="b">
        <f t="shared" ref="N1687" si="3524">AND(MIN($F1685,$F1686,$F1687)=$F1687,MAX($H1685,$H1686,$H1687)=$H1687)</f>
        <v>0</v>
      </c>
      <c r="O1687" t="b">
        <f t="shared" ref="O1687" si="3525">AND(NOT(N1685),NOT(N1686),N1687)</f>
        <v>0</v>
      </c>
    </row>
    <row r="1688" spans="1:15" x14ac:dyDescent="0.25">
      <c r="A1688" t="s">
        <v>13</v>
      </c>
      <c r="B1688" t="s">
        <v>18</v>
      </c>
      <c r="C1688">
        <v>250</v>
      </c>
      <c r="D1688">
        <v>130</v>
      </c>
      <c r="E1688" t="b">
        <v>0</v>
      </c>
      <c r="F1688">
        <v>0.129</v>
      </c>
      <c r="G1688">
        <v>16</v>
      </c>
      <c r="H1688">
        <v>16</v>
      </c>
      <c r="I1688">
        <v>14085</v>
      </c>
      <c r="J1688">
        <v>7208</v>
      </c>
      <c r="K1688">
        <v>3584</v>
      </c>
      <c r="L1688">
        <v>28</v>
      </c>
      <c r="M1688">
        <f t="shared" si="3483"/>
        <v>0</v>
      </c>
      <c r="N1688" t="b">
        <f t="shared" ref="N1688" si="3526">AND(MIN($F1688,$F1689,$F1690)=$F1688,MAX($H1688,$H1689,$H1690)=$H1688)</f>
        <v>0</v>
      </c>
      <c r="O1688" t="b">
        <f t="shared" ref="O1688" si="3527">AND(N1688,NOT(N1689),NOT(N1690))</f>
        <v>0</v>
      </c>
    </row>
    <row r="1689" spans="1:15" x14ac:dyDescent="0.25">
      <c r="A1689" t="s">
        <v>15</v>
      </c>
      <c r="B1689" t="s">
        <v>18</v>
      </c>
      <c r="C1689">
        <v>250</v>
      </c>
      <c r="D1689">
        <v>130</v>
      </c>
      <c r="E1689" t="b">
        <v>0</v>
      </c>
      <c r="F1689">
        <v>8.5999999999999993E-2</v>
      </c>
      <c r="G1689">
        <v>16</v>
      </c>
      <c r="H1689">
        <v>16</v>
      </c>
      <c r="I1689">
        <v>7376</v>
      </c>
      <c r="J1689">
        <v>7208</v>
      </c>
      <c r="K1689">
        <v>3584</v>
      </c>
      <c r="L1689">
        <v>28</v>
      </c>
      <c r="M1689">
        <f t="shared" si="3483"/>
        <v>0</v>
      </c>
      <c r="N1689" t="b">
        <f t="shared" ref="N1689" si="3528">AND(MIN($F1688,$F1689,$F1690)=$F1689,MAX($H1688,$H1689,$H1690)=$H1689)</f>
        <v>1</v>
      </c>
      <c r="O1689" t="b">
        <f t="shared" ref="O1689" si="3529">AND(NOT(N1688),N1689,NOT(N1690))</f>
        <v>1</v>
      </c>
    </row>
    <row r="1690" spans="1:15" x14ac:dyDescent="0.25">
      <c r="A1690" t="s">
        <v>19</v>
      </c>
      <c r="B1690" t="s">
        <v>18</v>
      </c>
      <c r="C1690">
        <v>250</v>
      </c>
      <c r="D1690">
        <v>130</v>
      </c>
      <c r="E1690" t="b">
        <v>0</v>
      </c>
      <c r="F1690">
        <v>0.129</v>
      </c>
      <c r="G1690">
        <v>16</v>
      </c>
      <c r="H1690">
        <v>16</v>
      </c>
      <c r="I1690">
        <v>14085</v>
      </c>
      <c r="J1690">
        <v>7208</v>
      </c>
      <c r="K1690">
        <v>3584</v>
      </c>
      <c r="L1690">
        <v>28</v>
      </c>
      <c r="M1690">
        <f t="shared" si="3483"/>
        <v>0</v>
      </c>
      <c r="N1690" t="b">
        <f t="shared" ref="N1690" si="3530">AND(MIN($F1688,$F1689,$F1690)=$F1690,MAX($H1688,$H1689,$H1690)=$H1690)</f>
        <v>0</v>
      </c>
      <c r="O1690" t="b">
        <f t="shared" ref="O1690" si="3531">AND(NOT(N1688),NOT(N1689),N1690)</f>
        <v>0</v>
      </c>
    </row>
    <row r="1691" spans="1:15" x14ac:dyDescent="0.25">
      <c r="A1691" t="s">
        <v>13</v>
      </c>
      <c r="B1691" t="s">
        <v>18</v>
      </c>
      <c r="C1691">
        <v>250</v>
      </c>
      <c r="D1691">
        <v>131</v>
      </c>
      <c r="E1691" t="b">
        <v>0</v>
      </c>
      <c r="F1691">
        <v>1.7999999999999999E-2</v>
      </c>
      <c r="G1691">
        <v>16</v>
      </c>
      <c r="H1691">
        <v>16</v>
      </c>
      <c r="I1691">
        <v>335</v>
      </c>
      <c r="J1691">
        <v>205</v>
      </c>
      <c r="K1691">
        <v>85</v>
      </c>
      <c r="L1691">
        <v>11</v>
      </c>
      <c r="M1691">
        <f t="shared" si="3483"/>
        <v>0</v>
      </c>
      <c r="N1691" t="b">
        <f t="shared" ref="N1691" si="3532">AND(MIN($F1691,$F1692,$F1693)=$F1691,MAX($H1691,$H1692,$H1693)=$H1691)</f>
        <v>0</v>
      </c>
      <c r="O1691" t="b">
        <f t="shared" ref="O1691" si="3533">AND(N1691,NOT(N1692),NOT(N1693))</f>
        <v>0</v>
      </c>
    </row>
    <row r="1692" spans="1:15" x14ac:dyDescent="0.25">
      <c r="A1692" t="s">
        <v>15</v>
      </c>
      <c r="B1692" t="s">
        <v>18</v>
      </c>
      <c r="C1692">
        <v>250</v>
      </c>
      <c r="D1692">
        <v>131</v>
      </c>
      <c r="E1692" t="b">
        <v>0</v>
      </c>
      <c r="F1692">
        <v>2.8000000000000001E-2</v>
      </c>
      <c r="G1692">
        <v>16</v>
      </c>
      <c r="H1692">
        <v>16</v>
      </c>
      <c r="I1692">
        <v>206</v>
      </c>
      <c r="J1692">
        <v>205</v>
      </c>
      <c r="K1692">
        <v>85</v>
      </c>
      <c r="L1692">
        <v>11</v>
      </c>
      <c r="M1692">
        <f t="shared" si="3483"/>
        <v>0</v>
      </c>
      <c r="N1692" t="b">
        <f t="shared" ref="N1692" si="3534">AND(MIN($F1691,$F1692,$F1693)=$F1692,MAX($H1691,$H1692,$H1693)=$H1692)</f>
        <v>0</v>
      </c>
      <c r="O1692" t="b">
        <f t="shared" ref="O1692" si="3535">AND(NOT(N1691),N1692,NOT(N1693))</f>
        <v>0</v>
      </c>
    </row>
    <row r="1693" spans="1:15" x14ac:dyDescent="0.25">
      <c r="A1693" t="s">
        <v>19</v>
      </c>
      <c r="B1693" t="s">
        <v>18</v>
      </c>
      <c r="C1693">
        <v>250</v>
      </c>
      <c r="D1693">
        <v>131</v>
      </c>
      <c r="E1693" t="b">
        <v>0</v>
      </c>
      <c r="F1693">
        <v>1.4E-2</v>
      </c>
      <c r="G1693">
        <v>16</v>
      </c>
      <c r="H1693">
        <v>16</v>
      </c>
      <c r="I1693">
        <v>335</v>
      </c>
      <c r="J1693">
        <v>205</v>
      </c>
      <c r="K1693">
        <v>85</v>
      </c>
      <c r="L1693">
        <v>11</v>
      </c>
      <c r="M1693">
        <f t="shared" si="3483"/>
        <v>0</v>
      </c>
      <c r="N1693" t="b">
        <f t="shared" ref="N1693" si="3536">AND(MIN($F1691,$F1692,$F1693)=$F1693,MAX($H1691,$H1692,$H1693)=$H1693)</f>
        <v>1</v>
      </c>
      <c r="O1693" t="b">
        <f t="shared" ref="O1693" si="3537">AND(NOT(N1691),NOT(N1692),N1693)</f>
        <v>1</v>
      </c>
    </row>
    <row r="1694" spans="1:15" x14ac:dyDescent="0.25">
      <c r="A1694" t="s">
        <v>13</v>
      </c>
      <c r="B1694" t="s">
        <v>18</v>
      </c>
      <c r="C1694">
        <v>250</v>
      </c>
      <c r="D1694">
        <v>132</v>
      </c>
      <c r="E1694" t="b">
        <v>0</v>
      </c>
      <c r="F1694">
        <v>3.3000000000000002E-2</v>
      </c>
      <c r="G1694">
        <v>16</v>
      </c>
      <c r="H1694">
        <v>16</v>
      </c>
      <c r="I1694">
        <v>276</v>
      </c>
      <c r="J1694">
        <v>166</v>
      </c>
      <c r="K1694">
        <v>66</v>
      </c>
      <c r="L1694">
        <v>10</v>
      </c>
      <c r="M1694">
        <f t="shared" si="3483"/>
        <v>0</v>
      </c>
      <c r="N1694" t="b">
        <f t="shared" ref="N1694" si="3538">AND(MIN($F1694,$F1695,$F1696)=$F1694,MAX($H1694,$H1695,$H1696)=$H1694)</f>
        <v>0</v>
      </c>
      <c r="O1694" t="b">
        <f t="shared" ref="O1694" si="3539">AND(N1694,NOT(N1695),NOT(N1696))</f>
        <v>0</v>
      </c>
    </row>
    <row r="1695" spans="1:15" x14ac:dyDescent="0.25">
      <c r="A1695" t="s">
        <v>15</v>
      </c>
      <c r="B1695" t="s">
        <v>18</v>
      </c>
      <c r="C1695">
        <v>250</v>
      </c>
      <c r="D1695">
        <v>132</v>
      </c>
      <c r="E1695" t="b">
        <v>0</v>
      </c>
      <c r="F1695">
        <v>1.9E-2</v>
      </c>
      <c r="G1695">
        <v>16</v>
      </c>
      <c r="H1695">
        <v>16</v>
      </c>
      <c r="I1695">
        <v>167</v>
      </c>
      <c r="J1695">
        <v>166</v>
      </c>
      <c r="K1695">
        <v>66</v>
      </c>
      <c r="L1695">
        <v>10</v>
      </c>
      <c r="M1695">
        <f t="shared" si="3483"/>
        <v>0</v>
      </c>
      <c r="N1695" t="b">
        <f t="shared" ref="N1695" si="3540">AND(MIN($F1694,$F1695,$F1696)=$F1695,MAX($H1694,$H1695,$H1696)=$H1695)</f>
        <v>0</v>
      </c>
      <c r="O1695" t="b">
        <f t="shared" ref="O1695" si="3541">AND(NOT(N1694),N1695,NOT(N1696))</f>
        <v>0</v>
      </c>
    </row>
    <row r="1696" spans="1:15" x14ac:dyDescent="0.25">
      <c r="A1696" t="s">
        <v>19</v>
      </c>
      <c r="B1696" t="s">
        <v>18</v>
      </c>
      <c r="C1696">
        <v>250</v>
      </c>
      <c r="D1696">
        <v>132</v>
      </c>
      <c r="E1696" t="b">
        <v>0</v>
      </c>
      <c r="F1696">
        <v>1.2999999999999999E-2</v>
      </c>
      <c r="G1696">
        <v>16</v>
      </c>
      <c r="H1696">
        <v>16</v>
      </c>
      <c r="I1696">
        <v>276</v>
      </c>
      <c r="J1696">
        <v>166</v>
      </c>
      <c r="K1696">
        <v>66</v>
      </c>
      <c r="L1696">
        <v>10</v>
      </c>
      <c r="M1696">
        <f t="shared" si="3483"/>
        <v>0</v>
      </c>
      <c r="N1696" t="b">
        <f t="shared" ref="N1696" si="3542">AND(MIN($F1694,$F1695,$F1696)=$F1696,MAX($H1694,$H1695,$H1696)=$H1696)</f>
        <v>1</v>
      </c>
      <c r="O1696" t="b">
        <f t="shared" ref="O1696" si="3543">AND(NOT(N1694),NOT(N1695),N1696)</f>
        <v>1</v>
      </c>
    </row>
    <row r="1697" spans="1:15" x14ac:dyDescent="0.25">
      <c r="A1697" t="s">
        <v>13</v>
      </c>
      <c r="B1697" t="s">
        <v>18</v>
      </c>
      <c r="C1697">
        <v>250</v>
      </c>
      <c r="D1697">
        <v>133</v>
      </c>
      <c r="E1697" t="b">
        <v>0</v>
      </c>
      <c r="F1697">
        <v>6.2E-2</v>
      </c>
      <c r="G1697">
        <v>16</v>
      </c>
      <c r="H1697">
        <v>16</v>
      </c>
      <c r="I1697">
        <v>5442</v>
      </c>
      <c r="J1697">
        <v>2875</v>
      </c>
      <c r="K1697">
        <v>1419</v>
      </c>
      <c r="L1697">
        <v>18</v>
      </c>
      <c r="M1697">
        <f t="shared" si="3483"/>
        <v>0</v>
      </c>
      <c r="N1697" t="b">
        <f t="shared" ref="N1697" si="3544">AND(MIN($F1697,$F1698,$F1699)=$F1697,MAX($H1697,$H1698,$H1699)=$H1697)</f>
        <v>0</v>
      </c>
      <c r="O1697" t="b">
        <f t="shared" ref="O1697" si="3545">AND(N1697,NOT(N1698),NOT(N1699))</f>
        <v>0</v>
      </c>
    </row>
    <row r="1698" spans="1:15" x14ac:dyDescent="0.25">
      <c r="A1698" t="s">
        <v>15</v>
      </c>
      <c r="B1698" t="s">
        <v>18</v>
      </c>
      <c r="C1698">
        <v>250</v>
      </c>
      <c r="D1698">
        <v>133</v>
      </c>
      <c r="E1698" t="b">
        <v>0</v>
      </c>
      <c r="F1698">
        <v>3.1E-2</v>
      </c>
      <c r="G1698">
        <v>16</v>
      </c>
      <c r="H1698">
        <v>16</v>
      </c>
      <c r="I1698">
        <v>2904</v>
      </c>
      <c r="J1698">
        <v>2875</v>
      </c>
      <c r="K1698">
        <v>1419</v>
      </c>
      <c r="L1698">
        <v>18</v>
      </c>
      <c r="M1698">
        <f t="shared" si="3483"/>
        <v>0</v>
      </c>
      <c r="N1698" t="b">
        <f t="shared" ref="N1698" si="3546">AND(MIN($F1697,$F1698,$F1699)=$F1698,MAX($H1697,$H1698,$H1699)=$H1698)</f>
        <v>1</v>
      </c>
      <c r="O1698" t="b">
        <f t="shared" ref="O1698" si="3547">AND(NOT(N1697),N1698,NOT(N1699))</f>
        <v>1</v>
      </c>
    </row>
    <row r="1699" spans="1:15" x14ac:dyDescent="0.25">
      <c r="A1699" t="s">
        <v>19</v>
      </c>
      <c r="B1699" t="s">
        <v>18</v>
      </c>
      <c r="C1699">
        <v>250</v>
      </c>
      <c r="D1699">
        <v>133</v>
      </c>
      <c r="E1699" t="b">
        <v>0</v>
      </c>
      <c r="F1699">
        <v>5.5E-2</v>
      </c>
      <c r="G1699">
        <v>16</v>
      </c>
      <c r="H1699">
        <v>16</v>
      </c>
      <c r="I1699">
        <v>5442</v>
      </c>
      <c r="J1699">
        <v>2875</v>
      </c>
      <c r="K1699">
        <v>1419</v>
      </c>
      <c r="L1699">
        <v>18</v>
      </c>
      <c r="M1699">
        <f t="shared" si="3483"/>
        <v>0</v>
      </c>
      <c r="N1699" t="b">
        <f t="shared" ref="N1699" si="3548">AND(MIN($F1697,$F1698,$F1699)=$F1699,MAX($H1697,$H1698,$H1699)=$H1699)</f>
        <v>0</v>
      </c>
      <c r="O1699" t="b">
        <f t="shared" ref="O1699" si="3549">AND(NOT(N1697),NOT(N1698),N1699)</f>
        <v>0</v>
      </c>
    </row>
    <row r="1700" spans="1:15" x14ac:dyDescent="0.25">
      <c r="A1700" t="s">
        <v>13</v>
      </c>
      <c r="B1700" t="s">
        <v>18</v>
      </c>
      <c r="C1700">
        <v>250</v>
      </c>
      <c r="D1700">
        <v>134</v>
      </c>
      <c r="E1700" t="b">
        <v>0</v>
      </c>
      <c r="F1700">
        <v>2.5000000000000001E-2</v>
      </c>
      <c r="G1700">
        <v>16</v>
      </c>
      <c r="H1700">
        <v>16</v>
      </c>
      <c r="I1700">
        <v>333</v>
      </c>
      <c r="J1700">
        <v>204</v>
      </c>
      <c r="K1700">
        <v>85</v>
      </c>
      <c r="L1700">
        <v>10</v>
      </c>
      <c r="M1700">
        <f t="shared" si="3483"/>
        <v>0</v>
      </c>
      <c r="N1700" t="b">
        <f t="shared" ref="N1700" si="3550">AND(MIN($F1700,$F1701,$F1702)=$F1700,MAX($H1700,$H1701,$H1702)=$H1700)</f>
        <v>0</v>
      </c>
      <c r="O1700" t="b">
        <f t="shared" ref="O1700" si="3551">AND(N1700,NOT(N1701),NOT(N1702))</f>
        <v>0</v>
      </c>
    </row>
    <row r="1701" spans="1:15" x14ac:dyDescent="0.25">
      <c r="A1701" t="s">
        <v>15</v>
      </c>
      <c r="B1701" t="s">
        <v>18</v>
      </c>
      <c r="C1701">
        <v>250</v>
      </c>
      <c r="D1701">
        <v>134</v>
      </c>
      <c r="E1701" t="b">
        <v>0</v>
      </c>
      <c r="F1701">
        <v>3.1E-2</v>
      </c>
      <c r="G1701">
        <v>16</v>
      </c>
      <c r="H1701">
        <v>16</v>
      </c>
      <c r="I1701">
        <v>205</v>
      </c>
      <c r="J1701">
        <v>204</v>
      </c>
      <c r="K1701">
        <v>85</v>
      </c>
      <c r="L1701">
        <v>10</v>
      </c>
      <c r="M1701">
        <f t="shared" si="3483"/>
        <v>0</v>
      </c>
      <c r="N1701" t="b">
        <f t="shared" ref="N1701" si="3552">AND(MIN($F1700,$F1701,$F1702)=$F1701,MAX($H1700,$H1701,$H1702)=$H1701)</f>
        <v>0</v>
      </c>
      <c r="O1701" t="b">
        <f t="shared" ref="O1701" si="3553">AND(NOT(N1700),N1701,NOT(N1702))</f>
        <v>0</v>
      </c>
    </row>
    <row r="1702" spans="1:15" x14ac:dyDescent="0.25">
      <c r="A1702" t="s">
        <v>19</v>
      </c>
      <c r="B1702" t="s">
        <v>18</v>
      </c>
      <c r="C1702">
        <v>250</v>
      </c>
      <c r="D1702">
        <v>134</v>
      </c>
      <c r="E1702" t="b">
        <v>0</v>
      </c>
      <c r="F1702">
        <v>1.2E-2</v>
      </c>
      <c r="G1702">
        <v>16</v>
      </c>
      <c r="H1702">
        <v>16</v>
      </c>
      <c r="I1702">
        <v>333</v>
      </c>
      <c r="J1702">
        <v>204</v>
      </c>
      <c r="K1702">
        <v>85</v>
      </c>
      <c r="L1702">
        <v>10</v>
      </c>
      <c r="M1702">
        <f t="shared" si="3483"/>
        <v>0</v>
      </c>
      <c r="N1702" t="b">
        <f t="shared" ref="N1702" si="3554">AND(MIN($F1700,$F1701,$F1702)=$F1702,MAX($H1700,$H1701,$H1702)=$H1702)</f>
        <v>1</v>
      </c>
      <c r="O1702" t="b">
        <f t="shared" ref="O1702" si="3555">AND(NOT(N1700),NOT(N1701),N1702)</f>
        <v>1</v>
      </c>
    </row>
    <row r="1703" spans="1:15" x14ac:dyDescent="0.25">
      <c r="A1703" t="s">
        <v>13</v>
      </c>
      <c r="B1703" t="s">
        <v>18</v>
      </c>
      <c r="C1703">
        <v>250</v>
      </c>
      <c r="D1703">
        <v>135</v>
      </c>
      <c r="E1703" t="b">
        <v>0</v>
      </c>
      <c r="F1703">
        <v>0.113</v>
      </c>
      <c r="G1703">
        <v>16</v>
      </c>
      <c r="H1703">
        <v>16</v>
      </c>
      <c r="I1703">
        <v>8163</v>
      </c>
      <c r="J1703">
        <v>4277</v>
      </c>
      <c r="K1703">
        <v>2119</v>
      </c>
      <c r="L1703">
        <v>22</v>
      </c>
      <c r="M1703">
        <f t="shared" si="3483"/>
        <v>0</v>
      </c>
      <c r="N1703" t="b">
        <f t="shared" ref="N1703" si="3556">AND(MIN($F1703,$F1704,$F1705)=$F1703,MAX($H1703,$H1704,$H1705)=$H1703)</f>
        <v>0</v>
      </c>
      <c r="O1703" t="b">
        <f t="shared" ref="O1703" si="3557">AND(N1703,NOT(N1704),NOT(N1705))</f>
        <v>0</v>
      </c>
    </row>
    <row r="1704" spans="1:15" x14ac:dyDescent="0.25">
      <c r="A1704" t="s">
        <v>15</v>
      </c>
      <c r="B1704" t="s">
        <v>18</v>
      </c>
      <c r="C1704">
        <v>250</v>
      </c>
      <c r="D1704">
        <v>135</v>
      </c>
      <c r="E1704" t="b">
        <v>0</v>
      </c>
      <c r="F1704">
        <v>8.4000000000000005E-2</v>
      </c>
      <c r="G1704">
        <v>16</v>
      </c>
      <c r="H1704">
        <v>16</v>
      </c>
      <c r="I1704">
        <v>4391</v>
      </c>
      <c r="J1704">
        <v>4277</v>
      </c>
      <c r="K1704">
        <v>2119</v>
      </c>
      <c r="L1704">
        <v>22</v>
      </c>
      <c r="M1704">
        <f t="shared" si="3483"/>
        <v>0</v>
      </c>
      <c r="N1704" t="b">
        <f t="shared" ref="N1704" si="3558">AND(MIN($F1703,$F1704,$F1705)=$F1704,MAX($H1703,$H1704,$H1705)=$H1704)</f>
        <v>1</v>
      </c>
      <c r="O1704" t="b">
        <f t="shared" ref="O1704" si="3559">AND(NOT(N1703),N1704,NOT(N1705))</f>
        <v>1</v>
      </c>
    </row>
    <row r="1705" spans="1:15" x14ac:dyDescent="0.25">
      <c r="A1705" t="s">
        <v>19</v>
      </c>
      <c r="B1705" t="s">
        <v>18</v>
      </c>
      <c r="C1705">
        <v>250</v>
      </c>
      <c r="D1705">
        <v>135</v>
      </c>
      <c r="E1705" t="b">
        <v>0</v>
      </c>
      <c r="F1705">
        <v>9.9000000000000005E-2</v>
      </c>
      <c r="G1705">
        <v>16</v>
      </c>
      <c r="H1705">
        <v>16</v>
      </c>
      <c r="I1705">
        <v>8163</v>
      </c>
      <c r="J1705">
        <v>4277</v>
      </c>
      <c r="K1705">
        <v>2119</v>
      </c>
      <c r="L1705">
        <v>22</v>
      </c>
      <c r="M1705">
        <f t="shared" si="3483"/>
        <v>0</v>
      </c>
      <c r="N1705" t="b">
        <f t="shared" ref="N1705" si="3560">AND(MIN($F1703,$F1704,$F1705)=$F1705,MAX($H1703,$H1704,$H1705)=$H1705)</f>
        <v>0</v>
      </c>
      <c r="O1705" t="b">
        <f t="shared" ref="O1705" si="3561">AND(NOT(N1703),NOT(N1704),N1705)</f>
        <v>0</v>
      </c>
    </row>
    <row r="1706" spans="1:15" x14ac:dyDescent="0.25">
      <c r="A1706" t="s">
        <v>13</v>
      </c>
      <c r="B1706" t="s">
        <v>18</v>
      </c>
      <c r="C1706">
        <v>250</v>
      </c>
      <c r="D1706">
        <v>136</v>
      </c>
      <c r="E1706" t="b">
        <v>0</v>
      </c>
      <c r="F1706">
        <v>6.6000000000000003E-2</v>
      </c>
      <c r="G1706">
        <v>16</v>
      </c>
      <c r="H1706">
        <v>16</v>
      </c>
      <c r="I1706">
        <v>1610</v>
      </c>
      <c r="J1706">
        <v>966</v>
      </c>
      <c r="K1706">
        <v>463</v>
      </c>
      <c r="L1706">
        <v>17</v>
      </c>
      <c r="M1706">
        <f t="shared" si="3483"/>
        <v>0</v>
      </c>
      <c r="N1706" t="b">
        <f t="shared" ref="N1706" si="3562">AND(MIN($F1706,$F1707,$F1708)=$F1706,MAX($H1706,$H1707,$H1708)=$H1706)</f>
        <v>0</v>
      </c>
      <c r="O1706" t="b">
        <f t="shared" ref="O1706" si="3563">AND(N1706,NOT(N1707),NOT(N1708))</f>
        <v>0</v>
      </c>
    </row>
    <row r="1707" spans="1:15" x14ac:dyDescent="0.25">
      <c r="A1707" t="s">
        <v>15</v>
      </c>
      <c r="B1707" t="s">
        <v>18</v>
      </c>
      <c r="C1707">
        <v>250</v>
      </c>
      <c r="D1707">
        <v>136</v>
      </c>
      <c r="E1707" t="b">
        <v>0</v>
      </c>
      <c r="F1707">
        <v>2.9000000000000001E-2</v>
      </c>
      <c r="G1707">
        <v>16</v>
      </c>
      <c r="H1707">
        <v>16</v>
      </c>
      <c r="I1707">
        <v>968</v>
      </c>
      <c r="J1707">
        <v>966</v>
      </c>
      <c r="K1707">
        <v>463</v>
      </c>
      <c r="L1707">
        <v>17</v>
      </c>
      <c r="M1707">
        <f t="shared" si="3483"/>
        <v>0</v>
      </c>
      <c r="N1707" t="b">
        <f t="shared" ref="N1707" si="3564">AND(MIN($F1706,$F1707,$F1708)=$F1707,MAX($H1706,$H1707,$H1708)=$H1707)</f>
        <v>1</v>
      </c>
      <c r="O1707" t="b">
        <f t="shared" ref="O1707" si="3565">AND(NOT(N1706),N1707,NOT(N1708))</f>
        <v>1</v>
      </c>
    </row>
    <row r="1708" spans="1:15" x14ac:dyDescent="0.25">
      <c r="A1708" t="s">
        <v>19</v>
      </c>
      <c r="B1708" t="s">
        <v>18</v>
      </c>
      <c r="C1708">
        <v>250</v>
      </c>
      <c r="D1708">
        <v>136</v>
      </c>
      <c r="E1708" t="b">
        <v>0</v>
      </c>
      <c r="F1708">
        <v>4.1000000000000002E-2</v>
      </c>
      <c r="G1708">
        <v>16</v>
      </c>
      <c r="H1708">
        <v>16</v>
      </c>
      <c r="I1708">
        <v>1610</v>
      </c>
      <c r="J1708">
        <v>966</v>
      </c>
      <c r="K1708">
        <v>463</v>
      </c>
      <c r="L1708">
        <v>17</v>
      </c>
      <c r="M1708">
        <f t="shared" si="3483"/>
        <v>0</v>
      </c>
      <c r="N1708" t="b">
        <f t="shared" ref="N1708" si="3566">AND(MIN($F1706,$F1707,$F1708)=$F1708,MAX($H1706,$H1707,$H1708)=$H1708)</f>
        <v>0</v>
      </c>
      <c r="O1708" t="b">
        <f t="shared" ref="O1708" si="3567">AND(NOT(N1706),NOT(N1707),N1708)</f>
        <v>0</v>
      </c>
    </row>
    <row r="1709" spans="1:15" x14ac:dyDescent="0.25">
      <c r="A1709" t="s">
        <v>13</v>
      </c>
      <c r="B1709" t="s">
        <v>18</v>
      </c>
      <c r="C1709">
        <v>250</v>
      </c>
      <c r="D1709">
        <v>137</v>
      </c>
      <c r="E1709" t="b">
        <v>0</v>
      </c>
      <c r="F1709">
        <v>8.7999999999999995E-2</v>
      </c>
      <c r="G1709">
        <v>16</v>
      </c>
      <c r="H1709">
        <v>16</v>
      </c>
      <c r="I1709">
        <v>181</v>
      </c>
      <c r="J1709">
        <v>105</v>
      </c>
      <c r="K1709">
        <v>36</v>
      </c>
      <c r="L1709">
        <v>9</v>
      </c>
      <c r="M1709">
        <f t="shared" si="3483"/>
        <v>0</v>
      </c>
      <c r="N1709" t="b">
        <f t="shared" ref="N1709" si="3568">AND(MIN($F1709,$F1710,$F1711)=$F1709,MAX($H1709,$H1710,$H1711)=$H1709)</f>
        <v>0</v>
      </c>
      <c r="O1709" t="b">
        <f t="shared" ref="O1709" si="3569">AND(N1709,NOT(N1710),NOT(N1711))</f>
        <v>0</v>
      </c>
    </row>
    <row r="1710" spans="1:15" x14ac:dyDescent="0.25">
      <c r="A1710" t="s">
        <v>15</v>
      </c>
      <c r="B1710" t="s">
        <v>18</v>
      </c>
      <c r="C1710">
        <v>250</v>
      </c>
      <c r="D1710">
        <v>137</v>
      </c>
      <c r="E1710" t="b">
        <v>0</v>
      </c>
      <c r="F1710">
        <v>0.05</v>
      </c>
      <c r="G1710">
        <v>16</v>
      </c>
      <c r="H1710">
        <v>16</v>
      </c>
      <c r="I1710">
        <v>715</v>
      </c>
      <c r="J1710">
        <v>715</v>
      </c>
      <c r="K1710">
        <v>341</v>
      </c>
      <c r="L1710">
        <v>9</v>
      </c>
      <c r="M1710">
        <f t="shared" si="3483"/>
        <v>0</v>
      </c>
      <c r="N1710" t="b">
        <f t="shared" ref="N1710" si="3570">AND(MIN($F1709,$F1710,$F1711)=$F1710,MAX($H1709,$H1710,$H1711)=$H1710)</f>
        <v>0</v>
      </c>
      <c r="O1710" t="b">
        <f t="shared" ref="O1710" si="3571">AND(NOT(N1709),N1710,NOT(N1711))</f>
        <v>0</v>
      </c>
    </row>
    <row r="1711" spans="1:15" x14ac:dyDescent="0.25">
      <c r="A1711" t="s">
        <v>19</v>
      </c>
      <c r="B1711" t="s">
        <v>18</v>
      </c>
      <c r="C1711">
        <v>250</v>
      </c>
      <c r="D1711">
        <v>137</v>
      </c>
      <c r="E1711" t="b">
        <v>0</v>
      </c>
      <c r="F1711">
        <v>3.1E-2</v>
      </c>
      <c r="G1711">
        <v>16</v>
      </c>
      <c r="H1711">
        <v>16</v>
      </c>
      <c r="I1711">
        <v>181</v>
      </c>
      <c r="J1711">
        <v>105</v>
      </c>
      <c r="K1711">
        <v>36</v>
      </c>
      <c r="L1711">
        <v>9</v>
      </c>
      <c r="M1711">
        <f t="shared" si="3483"/>
        <v>0</v>
      </c>
      <c r="N1711" t="b">
        <f t="shared" ref="N1711" si="3572">AND(MIN($F1709,$F1710,$F1711)=$F1711,MAX($H1709,$H1710,$H1711)=$H1711)</f>
        <v>1</v>
      </c>
      <c r="O1711" t="b">
        <f t="shared" ref="O1711" si="3573">AND(NOT(N1709),NOT(N1710),N1711)</f>
        <v>1</v>
      </c>
    </row>
    <row r="1712" spans="1:15" x14ac:dyDescent="0.25">
      <c r="A1712" t="s">
        <v>13</v>
      </c>
      <c r="B1712" t="s">
        <v>18</v>
      </c>
      <c r="C1712">
        <v>250</v>
      </c>
      <c r="D1712">
        <v>138</v>
      </c>
      <c r="E1712" t="b">
        <v>0</v>
      </c>
      <c r="F1712">
        <v>1.6E-2</v>
      </c>
      <c r="G1712">
        <v>16</v>
      </c>
      <c r="H1712">
        <v>16</v>
      </c>
      <c r="I1712">
        <v>315</v>
      </c>
      <c r="J1712">
        <v>192</v>
      </c>
      <c r="K1712">
        <v>79</v>
      </c>
      <c r="L1712">
        <v>10</v>
      </c>
      <c r="M1712">
        <f t="shared" si="3483"/>
        <v>0</v>
      </c>
      <c r="N1712" t="b">
        <f t="shared" ref="N1712" si="3574">AND(MIN($F1712,$F1713,$F1714)=$F1712,MAX($H1712,$H1713,$H1714)=$H1712)</f>
        <v>0</v>
      </c>
      <c r="O1712" t="b">
        <f t="shared" ref="O1712" si="3575">AND(N1712,NOT(N1713),NOT(N1714))</f>
        <v>0</v>
      </c>
    </row>
    <row r="1713" spans="1:15" x14ac:dyDescent="0.25">
      <c r="A1713" t="s">
        <v>15</v>
      </c>
      <c r="B1713" t="s">
        <v>18</v>
      </c>
      <c r="C1713">
        <v>250</v>
      </c>
      <c r="D1713">
        <v>138</v>
      </c>
      <c r="E1713" t="b">
        <v>0</v>
      </c>
      <c r="F1713">
        <v>1.7000000000000001E-2</v>
      </c>
      <c r="G1713">
        <v>16</v>
      </c>
      <c r="H1713">
        <v>16</v>
      </c>
      <c r="I1713">
        <v>193</v>
      </c>
      <c r="J1713">
        <v>192</v>
      </c>
      <c r="K1713">
        <v>79</v>
      </c>
      <c r="L1713">
        <v>10</v>
      </c>
      <c r="M1713">
        <f t="shared" si="3483"/>
        <v>0</v>
      </c>
      <c r="N1713" t="b">
        <f t="shared" ref="N1713" si="3576">AND(MIN($F1712,$F1713,$F1714)=$F1713,MAX($H1712,$H1713,$H1714)=$H1713)</f>
        <v>0</v>
      </c>
      <c r="O1713" t="b">
        <f t="shared" ref="O1713" si="3577">AND(NOT(N1712),N1713,NOT(N1714))</f>
        <v>0</v>
      </c>
    </row>
    <row r="1714" spans="1:15" x14ac:dyDescent="0.25">
      <c r="A1714" t="s">
        <v>19</v>
      </c>
      <c r="B1714" t="s">
        <v>18</v>
      </c>
      <c r="C1714">
        <v>250</v>
      </c>
      <c r="D1714">
        <v>138</v>
      </c>
      <c r="E1714" t="b">
        <v>0</v>
      </c>
      <c r="F1714">
        <v>1.2E-2</v>
      </c>
      <c r="G1714">
        <v>16</v>
      </c>
      <c r="H1714">
        <v>16</v>
      </c>
      <c r="I1714">
        <v>315</v>
      </c>
      <c r="J1714">
        <v>192</v>
      </c>
      <c r="K1714">
        <v>79</v>
      </c>
      <c r="L1714">
        <v>10</v>
      </c>
      <c r="M1714">
        <f t="shared" si="3483"/>
        <v>0</v>
      </c>
      <c r="N1714" t="b">
        <f t="shared" ref="N1714" si="3578">AND(MIN($F1712,$F1713,$F1714)=$F1714,MAX($H1712,$H1713,$H1714)=$H1714)</f>
        <v>1</v>
      </c>
      <c r="O1714" t="b">
        <f t="shared" ref="O1714" si="3579">AND(NOT(N1712),NOT(N1713),N1714)</f>
        <v>1</v>
      </c>
    </row>
    <row r="1715" spans="1:15" x14ac:dyDescent="0.25">
      <c r="A1715" t="s">
        <v>13</v>
      </c>
      <c r="B1715" t="s">
        <v>18</v>
      </c>
      <c r="C1715">
        <v>250</v>
      </c>
      <c r="D1715">
        <v>139</v>
      </c>
      <c r="E1715" t="b">
        <v>0</v>
      </c>
      <c r="F1715">
        <v>1.4999999999999999E-2</v>
      </c>
      <c r="G1715">
        <v>16</v>
      </c>
      <c r="H1715">
        <v>16</v>
      </c>
      <c r="I1715">
        <v>167</v>
      </c>
      <c r="J1715">
        <v>95</v>
      </c>
      <c r="K1715">
        <v>31</v>
      </c>
      <c r="L1715">
        <v>9</v>
      </c>
      <c r="M1715">
        <f t="shared" si="3483"/>
        <v>0</v>
      </c>
      <c r="N1715" t="b">
        <f t="shared" ref="N1715" si="3580">AND(MIN($F1715,$F1716,$F1717)=$F1715,MAX($H1715,$H1716,$H1717)=$H1715)</f>
        <v>1</v>
      </c>
      <c r="O1715" t="b">
        <f t="shared" ref="O1715" si="3581">AND(N1715,NOT(N1716),NOT(N1717))</f>
        <v>0</v>
      </c>
    </row>
    <row r="1716" spans="1:15" x14ac:dyDescent="0.25">
      <c r="A1716" t="s">
        <v>15</v>
      </c>
      <c r="B1716" t="s">
        <v>18</v>
      </c>
      <c r="C1716">
        <v>250</v>
      </c>
      <c r="D1716">
        <v>139</v>
      </c>
      <c r="E1716" t="b">
        <v>0</v>
      </c>
      <c r="F1716">
        <v>1.4999999999999999E-2</v>
      </c>
      <c r="G1716">
        <v>16</v>
      </c>
      <c r="H1716">
        <v>16</v>
      </c>
      <c r="I1716">
        <v>95</v>
      </c>
      <c r="J1716">
        <v>95</v>
      </c>
      <c r="K1716">
        <v>31</v>
      </c>
      <c r="L1716">
        <v>9</v>
      </c>
      <c r="M1716">
        <f t="shared" si="3483"/>
        <v>0</v>
      </c>
      <c r="N1716" t="b">
        <f t="shared" ref="N1716" si="3582">AND(MIN($F1715,$F1716,$F1717)=$F1716,MAX($H1715,$H1716,$H1717)=$H1716)</f>
        <v>1</v>
      </c>
      <c r="O1716" t="b">
        <f t="shared" ref="O1716" si="3583">AND(NOT(N1715),N1716,NOT(N1717))</f>
        <v>0</v>
      </c>
    </row>
    <row r="1717" spans="1:15" x14ac:dyDescent="0.25">
      <c r="A1717" t="s">
        <v>19</v>
      </c>
      <c r="B1717" t="s">
        <v>18</v>
      </c>
      <c r="C1717">
        <v>250</v>
      </c>
      <c r="D1717">
        <v>139</v>
      </c>
      <c r="E1717" t="b">
        <v>0</v>
      </c>
      <c r="F1717">
        <v>1.7000000000000001E-2</v>
      </c>
      <c r="G1717">
        <v>16</v>
      </c>
      <c r="H1717">
        <v>16</v>
      </c>
      <c r="I1717">
        <v>167</v>
      </c>
      <c r="J1717">
        <v>95</v>
      </c>
      <c r="K1717">
        <v>31</v>
      </c>
      <c r="L1717">
        <v>9</v>
      </c>
      <c r="M1717">
        <f t="shared" si="3483"/>
        <v>0</v>
      </c>
      <c r="N1717" t="b">
        <f t="shared" ref="N1717" si="3584">AND(MIN($F1715,$F1716,$F1717)=$F1717,MAX($H1715,$H1716,$H1717)=$H1717)</f>
        <v>0</v>
      </c>
      <c r="O1717" t="b">
        <f t="shared" ref="O1717" si="3585">AND(NOT(N1715),NOT(N1716),N1717)</f>
        <v>0</v>
      </c>
    </row>
    <row r="1718" spans="1:15" x14ac:dyDescent="0.25">
      <c r="A1718" t="s">
        <v>13</v>
      </c>
      <c r="B1718" t="s">
        <v>18</v>
      </c>
      <c r="C1718">
        <v>250</v>
      </c>
      <c r="D1718">
        <v>13</v>
      </c>
      <c r="E1718" t="b">
        <v>0</v>
      </c>
      <c r="F1718">
        <v>0.02</v>
      </c>
      <c r="G1718">
        <v>16</v>
      </c>
      <c r="H1718">
        <v>16</v>
      </c>
      <c r="I1718">
        <v>212</v>
      </c>
      <c r="J1718">
        <v>125</v>
      </c>
      <c r="K1718">
        <v>46</v>
      </c>
      <c r="L1718">
        <v>9</v>
      </c>
      <c r="M1718">
        <f t="shared" si="3483"/>
        <v>0</v>
      </c>
      <c r="N1718" t="b">
        <f t="shared" ref="N1718" si="3586">AND(MIN($F1718,$F1719,$F1720)=$F1718,MAX($H1718,$H1719,$H1720)=$H1718)</f>
        <v>0</v>
      </c>
      <c r="O1718" t="b">
        <f t="shared" ref="O1718" si="3587">AND(N1718,NOT(N1719),NOT(N1720))</f>
        <v>0</v>
      </c>
    </row>
    <row r="1719" spans="1:15" x14ac:dyDescent="0.25">
      <c r="A1719" t="s">
        <v>15</v>
      </c>
      <c r="B1719" t="s">
        <v>18</v>
      </c>
      <c r="C1719">
        <v>250</v>
      </c>
      <c r="D1719">
        <v>13</v>
      </c>
      <c r="E1719" t="b">
        <v>0</v>
      </c>
      <c r="F1719">
        <v>1.2999999999999999E-2</v>
      </c>
      <c r="G1719">
        <v>16</v>
      </c>
      <c r="H1719">
        <v>16</v>
      </c>
      <c r="I1719">
        <v>125</v>
      </c>
      <c r="J1719">
        <v>125</v>
      </c>
      <c r="K1719">
        <v>46</v>
      </c>
      <c r="L1719">
        <v>9</v>
      </c>
      <c r="M1719">
        <f t="shared" si="3483"/>
        <v>0</v>
      </c>
      <c r="N1719" t="b">
        <f t="shared" ref="N1719" si="3588">AND(MIN($F1718,$F1719,$F1720)=$F1719,MAX($H1718,$H1719,$H1720)=$H1719)</f>
        <v>1</v>
      </c>
      <c r="O1719" t="b">
        <f t="shared" ref="O1719" si="3589">AND(NOT(N1718),N1719,NOT(N1720))</f>
        <v>0</v>
      </c>
    </row>
    <row r="1720" spans="1:15" x14ac:dyDescent="0.25">
      <c r="A1720" t="s">
        <v>19</v>
      </c>
      <c r="B1720" t="s">
        <v>18</v>
      </c>
      <c r="C1720">
        <v>250</v>
      </c>
      <c r="D1720">
        <v>13</v>
      </c>
      <c r="E1720" t="b">
        <v>0</v>
      </c>
      <c r="F1720">
        <v>1.2999999999999999E-2</v>
      </c>
      <c r="G1720">
        <v>16</v>
      </c>
      <c r="H1720">
        <v>16</v>
      </c>
      <c r="I1720">
        <v>212</v>
      </c>
      <c r="J1720">
        <v>125</v>
      </c>
      <c r="K1720">
        <v>46</v>
      </c>
      <c r="L1720">
        <v>9</v>
      </c>
      <c r="M1720">
        <f t="shared" si="3483"/>
        <v>0</v>
      </c>
      <c r="N1720" t="b">
        <f t="shared" ref="N1720" si="3590">AND(MIN($F1718,$F1719,$F1720)=$F1720,MAX($H1718,$H1719,$H1720)=$H1720)</f>
        <v>1</v>
      </c>
      <c r="O1720" t="b">
        <f t="shared" ref="O1720" si="3591">AND(NOT(N1718),NOT(N1719),N1720)</f>
        <v>0</v>
      </c>
    </row>
    <row r="1721" spans="1:15" x14ac:dyDescent="0.25">
      <c r="A1721" t="s">
        <v>13</v>
      </c>
      <c r="B1721" t="s">
        <v>18</v>
      </c>
      <c r="C1721">
        <v>250</v>
      </c>
      <c r="D1721">
        <v>140</v>
      </c>
      <c r="E1721" t="b">
        <v>0</v>
      </c>
      <c r="F1721">
        <v>4.4999999999999998E-2</v>
      </c>
      <c r="G1721">
        <v>16</v>
      </c>
      <c r="H1721">
        <v>16</v>
      </c>
      <c r="I1721">
        <v>3355</v>
      </c>
      <c r="J1721">
        <v>1795</v>
      </c>
      <c r="K1721">
        <v>877</v>
      </c>
      <c r="L1721">
        <v>19</v>
      </c>
      <c r="M1721">
        <f t="shared" si="3483"/>
        <v>0</v>
      </c>
      <c r="N1721" t="b">
        <f t="shared" ref="N1721" si="3592">AND(MIN($F1721,$F1722,$F1723)=$F1721,MAX($H1721,$H1722,$H1723)=$H1721)</f>
        <v>0</v>
      </c>
      <c r="O1721" t="b">
        <f t="shared" ref="O1721" si="3593">AND(N1721,NOT(N1722),NOT(N1723))</f>
        <v>0</v>
      </c>
    </row>
    <row r="1722" spans="1:15" x14ac:dyDescent="0.25">
      <c r="A1722" t="s">
        <v>15</v>
      </c>
      <c r="B1722" t="s">
        <v>18</v>
      </c>
      <c r="C1722">
        <v>250</v>
      </c>
      <c r="D1722">
        <v>140</v>
      </c>
      <c r="E1722" t="b">
        <v>0</v>
      </c>
      <c r="F1722">
        <v>0.03</v>
      </c>
      <c r="G1722">
        <v>16</v>
      </c>
      <c r="H1722">
        <v>16</v>
      </c>
      <c r="I1722">
        <v>1813</v>
      </c>
      <c r="J1722">
        <v>1795</v>
      </c>
      <c r="K1722">
        <v>877</v>
      </c>
      <c r="L1722">
        <v>19</v>
      </c>
      <c r="M1722">
        <f t="shared" si="3483"/>
        <v>0</v>
      </c>
      <c r="N1722" t="b">
        <f t="shared" ref="N1722" si="3594">AND(MIN($F1721,$F1722,$F1723)=$F1722,MAX($H1721,$H1722,$H1723)=$H1722)</f>
        <v>1</v>
      </c>
      <c r="O1722" t="b">
        <f t="shared" ref="O1722" si="3595">AND(NOT(N1721),N1722,NOT(N1723))</f>
        <v>1</v>
      </c>
    </row>
    <row r="1723" spans="1:15" x14ac:dyDescent="0.25">
      <c r="A1723" t="s">
        <v>19</v>
      </c>
      <c r="B1723" t="s">
        <v>18</v>
      </c>
      <c r="C1723">
        <v>250</v>
      </c>
      <c r="D1723">
        <v>140</v>
      </c>
      <c r="E1723" t="b">
        <v>0</v>
      </c>
      <c r="F1723">
        <v>4.4999999999999998E-2</v>
      </c>
      <c r="G1723">
        <v>16</v>
      </c>
      <c r="H1723">
        <v>16</v>
      </c>
      <c r="I1723">
        <v>3355</v>
      </c>
      <c r="J1723">
        <v>1795</v>
      </c>
      <c r="K1723">
        <v>877</v>
      </c>
      <c r="L1723">
        <v>19</v>
      </c>
      <c r="M1723">
        <f t="shared" si="3483"/>
        <v>0</v>
      </c>
      <c r="N1723" t="b">
        <f t="shared" ref="N1723" si="3596">AND(MIN($F1721,$F1722,$F1723)=$F1723,MAX($H1721,$H1722,$H1723)=$H1723)</f>
        <v>0</v>
      </c>
      <c r="O1723" t="b">
        <f t="shared" ref="O1723" si="3597">AND(NOT(N1721),NOT(N1722),N1723)</f>
        <v>0</v>
      </c>
    </row>
    <row r="1724" spans="1:15" x14ac:dyDescent="0.25">
      <c r="A1724" t="s">
        <v>13</v>
      </c>
      <c r="B1724" t="s">
        <v>18</v>
      </c>
      <c r="C1724">
        <v>250</v>
      </c>
      <c r="D1724">
        <v>141</v>
      </c>
      <c r="E1724" t="b">
        <v>0</v>
      </c>
      <c r="F1724">
        <v>0.183</v>
      </c>
      <c r="G1724">
        <v>16</v>
      </c>
      <c r="H1724">
        <v>16</v>
      </c>
      <c r="I1724">
        <v>15225</v>
      </c>
      <c r="J1724">
        <v>7827</v>
      </c>
      <c r="K1724">
        <v>3894</v>
      </c>
      <c r="L1724">
        <v>25</v>
      </c>
      <c r="M1724">
        <f t="shared" si="3483"/>
        <v>0</v>
      </c>
      <c r="N1724" t="b">
        <f t="shared" ref="N1724" si="3598">AND(MIN($F1724,$F1725,$F1726)=$F1724,MAX($H1724,$H1725,$H1726)=$H1724)</f>
        <v>0</v>
      </c>
      <c r="O1724" t="b">
        <f t="shared" ref="O1724" si="3599">AND(N1724,NOT(N1725),NOT(N1726))</f>
        <v>0</v>
      </c>
    </row>
    <row r="1725" spans="1:15" x14ac:dyDescent="0.25">
      <c r="A1725" t="s">
        <v>15</v>
      </c>
      <c r="B1725" t="s">
        <v>18</v>
      </c>
      <c r="C1725">
        <v>250</v>
      </c>
      <c r="D1725">
        <v>141</v>
      </c>
      <c r="E1725" t="b">
        <v>0</v>
      </c>
      <c r="F1725">
        <v>0.112</v>
      </c>
      <c r="G1725">
        <v>16</v>
      </c>
      <c r="H1725">
        <v>16</v>
      </c>
      <c r="I1725">
        <v>7980</v>
      </c>
      <c r="J1725">
        <v>7827</v>
      </c>
      <c r="K1725">
        <v>3894</v>
      </c>
      <c r="L1725">
        <v>25</v>
      </c>
      <c r="M1725">
        <f t="shared" si="3483"/>
        <v>0</v>
      </c>
      <c r="N1725" t="b">
        <f t="shared" ref="N1725" si="3600">AND(MIN($F1724,$F1725,$F1726)=$F1725,MAX($H1724,$H1725,$H1726)=$H1725)</f>
        <v>1</v>
      </c>
      <c r="O1725" t="b">
        <f t="shared" ref="O1725" si="3601">AND(NOT(N1724),N1725,NOT(N1726))</f>
        <v>1</v>
      </c>
    </row>
    <row r="1726" spans="1:15" x14ac:dyDescent="0.25">
      <c r="A1726" t="s">
        <v>19</v>
      </c>
      <c r="B1726" t="s">
        <v>18</v>
      </c>
      <c r="C1726">
        <v>250</v>
      </c>
      <c r="D1726">
        <v>141</v>
      </c>
      <c r="E1726" t="b">
        <v>0</v>
      </c>
      <c r="F1726">
        <v>0.13700000000000001</v>
      </c>
      <c r="G1726">
        <v>16</v>
      </c>
      <c r="H1726">
        <v>16</v>
      </c>
      <c r="I1726">
        <v>15225</v>
      </c>
      <c r="J1726">
        <v>7827</v>
      </c>
      <c r="K1726">
        <v>3894</v>
      </c>
      <c r="L1726">
        <v>25</v>
      </c>
      <c r="M1726">
        <f t="shared" si="3483"/>
        <v>0</v>
      </c>
      <c r="N1726" t="b">
        <f t="shared" ref="N1726" si="3602">AND(MIN($F1724,$F1725,$F1726)=$F1726,MAX($H1724,$H1725,$H1726)=$H1726)</f>
        <v>0</v>
      </c>
      <c r="O1726" t="b">
        <f t="shared" ref="O1726" si="3603">AND(NOT(N1724),NOT(N1725),N1726)</f>
        <v>0</v>
      </c>
    </row>
    <row r="1727" spans="1:15" x14ac:dyDescent="0.25">
      <c r="A1727" t="s">
        <v>13</v>
      </c>
      <c r="B1727" t="s">
        <v>18</v>
      </c>
      <c r="C1727">
        <v>250</v>
      </c>
      <c r="D1727">
        <v>142</v>
      </c>
      <c r="E1727" t="b">
        <v>0</v>
      </c>
      <c r="F1727">
        <v>2.5999999999999999E-2</v>
      </c>
      <c r="G1727">
        <v>16</v>
      </c>
      <c r="H1727">
        <v>16</v>
      </c>
      <c r="I1727">
        <v>890</v>
      </c>
      <c r="J1727">
        <v>762</v>
      </c>
      <c r="K1727">
        <v>363</v>
      </c>
      <c r="L1727">
        <v>13</v>
      </c>
      <c r="M1727">
        <f t="shared" si="3483"/>
        <v>0</v>
      </c>
      <c r="N1727" t="b">
        <f t="shared" ref="N1727" si="3604">AND(MIN($F1727,$F1728,$F1729)=$F1727,MAX($H1727,$H1728,$H1729)=$H1727)</f>
        <v>0</v>
      </c>
      <c r="O1727" t="b">
        <f t="shared" ref="O1727" si="3605">AND(N1727,NOT(N1728),NOT(N1729))</f>
        <v>0</v>
      </c>
    </row>
    <row r="1728" spans="1:15" x14ac:dyDescent="0.25">
      <c r="A1728" t="s">
        <v>15</v>
      </c>
      <c r="B1728" t="s">
        <v>18</v>
      </c>
      <c r="C1728">
        <v>250</v>
      </c>
      <c r="D1728">
        <v>142</v>
      </c>
      <c r="E1728" t="b">
        <v>0</v>
      </c>
      <c r="F1728">
        <v>1.6E-2</v>
      </c>
      <c r="G1728">
        <v>16</v>
      </c>
      <c r="H1728">
        <v>16</v>
      </c>
      <c r="I1728">
        <v>764</v>
      </c>
      <c r="J1728">
        <v>762</v>
      </c>
      <c r="K1728">
        <v>363</v>
      </c>
      <c r="L1728">
        <v>13</v>
      </c>
      <c r="M1728">
        <f t="shared" si="3483"/>
        <v>0</v>
      </c>
      <c r="N1728" t="b">
        <f t="shared" ref="N1728" si="3606">AND(MIN($F1727,$F1728,$F1729)=$F1728,MAX($H1727,$H1728,$H1729)=$H1728)</f>
        <v>1</v>
      </c>
      <c r="O1728" t="b">
        <f t="shared" ref="O1728" si="3607">AND(NOT(N1727),N1728,NOT(N1729))</f>
        <v>1</v>
      </c>
    </row>
    <row r="1729" spans="1:15" x14ac:dyDescent="0.25">
      <c r="A1729" t="s">
        <v>19</v>
      </c>
      <c r="B1729" t="s">
        <v>18</v>
      </c>
      <c r="C1729">
        <v>250</v>
      </c>
      <c r="D1729">
        <v>142</v>
      </c>
      <c r="E1729" t="b">
        <v>0</v>
      </c>
      <c r="F1729">
        <v>2.5999999999999999E-2</v>
      </c>
      <c r="G1729">
        <v>16</v>
      </c>
      <c r="H1729">
        <v>16</v>
      </c>
      <c r="I1729">
        <v>890</v>
      </c>
      <c r="J1729">
        <v>762</v>
      </c>
      <c r="K1729">
        <v>363</v>
      </c>
      <c r="L1729">
        <v>13</v>
      </c>
      <c r="M1729">
        <f t="shared" si="3483"/>
        <v>0</v>
      </c>
      <c r="N1729" t="b">
        <f t="shared" ref="N1729" si="3608">AND(MIN($F1727,$F1728,$F1729)=$F1729,MAX($H1727,$H1728,$H1729)=$H1729)</f>
        <v>0</v>
      </c>
      <c r="O1729" t="b">
        <f t="shared" ref="O1729" si="3609">AND(NOT(N1727),NOT(N1728),N1729)</f>
        <v>0</v>
      </c>
    </row>
    <row r="1730" spans="1:15" x14ac:dyDescent="0.25">
      <c r="A1730" t="s">
        <v>13</v>
      </c>
      <c r="B1730" t="s">
        <v>18</v>
      </c>
      <c r="C1730">
        <v>250</v>
      </c>
      <c r="D1730">
        <v>143</v>
      </c>
      <c r="E1730" t="b">
        <v>0</v>
      </c>
      <c r="F1730">
        <v>1.6E-2</v>
      </c>
      <c r="G1730">
        <v>16</v>
      </c>
      <c r="H1730">
        <v>16</v>
      </c>
      <c r="I1730">
        <v>676</v>
      </c>
      <c r="J1730">
        <v>585</v>
      </c>
      <c r="K1730">
        <v>275</v>
      </c>
      <c r="L1730">
        <v>14</v>
      </c>
      <c r="M1730">
        <f t="shared" si="3483"/>
        <v>0</v>
      </c>
      <c r="N1730" t="b">
        <f t="shared" ref="N1730" si="3610">AND(MIN($F1730,$F1731,$F1732)=$F1730,MAX($H1730,$H1731,$H1732)=$H1730)</f>
        <v>1</v>
      </c>
      <c r="O1730" t="b">
        <f t="shared" ref="O1730" si="3611">AND(N1730,NOT(N1731),NOT(N1732))</f>
        <v>1</v>
      </c>
    </row>
    <row r="1731" spans="1:15" x14ac:dyDescent="0.25">
      <c r="A1731" t="s">
        <v>15</v>
      </c>
      <c r="B1731" t="s">
        <v>18</v>
      </c>
      <c r="C1731">
        <v>250</v>
      </c>
      <c r="D1731">
        <v>143</v>
      </c>
      <c r="E1731" t="b">
        <v>0</v>
      </c>
      <c r="F1731">
        <v>2.9000000000000001E-2</v>
      </c>
      <c r="G1731">
        <v>16</v>
      </c>
      <c r="H1731">
        <v>16</v>
      </c>
      <c r="I1731">
        <v>1185</v>
      </c>
      <c r="J1731">
        <v>1183</v>
      </c>
      <c r="K1731">
        <v>574</v>
      </c>
      <c r="L1731">
        <v>12</v>
      </c>
      <c r="M1731">
        <f t="shared" ref="M1731:M1794" si="3612">G1731-H1731</f>
        <v>0</v>
      </c>
      <c r="N1731" t="b">
        <f t="shared" ref="N1731" si="3613">AND(MIN($F1730,$F1731,$F1732)=$F1731,MAX($H1730,$H1731,$H1732)=$H1731)</f>
        <v>0</v>
      </c>
      <c r="O1731" t="b">
        <f t="shared" ref="O1731" si="3614">AND(NOT(N1730),N1731,NOT(N1732))</f>
        <v>0</v>
      </c>
    </row>
    <row r="1732" spans="1:15" x14ac:dyDescent="0.25">
      <c r="A1732" t="s">
        <v>19</v>
      </c>
      <c r="B1732" t="s">
        <v>18</v>
      </c>
      <c r="C1732">
        <v>250</v>
      </c>
      <c r="D1732">
        <v>143</v>
      </c>
      <c r="E1732" t="b">
        <v>0</v>
      </c>
      <c r="F1732">
        <v>1.7999999999999999E-2</v>
      </c>
      <c r="G1732">
        <v>16</v>
      </c>
      <c r="H1732">
        <v>16</v>
      </c>
      <c r="I1732">
        <v>676</v>
      </c>
      <c r="J1732">
        <v>585</v>
      </c>
      <c r="K1732">
        <v>275</v>
      </c>
      <c r="L1732">
        <v>14</v>
      </c>
      <c r="M1732">
        <f t="shared" si="3612"/>
        <v>0</v>
      </c>
      <c r="N1732" t="b">
        <f t="shared" ref="N1732" si="3615">AND(MIN($F1730,$F1731,$F1732)=$F1732,MAX($H1730,$H1731,$H1732)=$H1732)</f>
        <v>0</v>
      </c>
      <c r="O1732" t="b">
        <f t="shared" ref="O1732" si="3616">AND(NOT(N1730),NOT(N1731),N1732)</f>
        <v>0</v>
      </c>
    </row>
    <row r="1733" spans="1:15" x14ac:dyDescent="0.25">
      <c r="A1733" t="s">
        <v>13</v>
      </c>
      <c r="B1733" t="s">
        <v>18</v>
      </c>
      <c r="C1733">
        <v>250</v>
      </c>
      <c r="D1733">
        <v>144</v>
      </c>
      <c r="E1733" t="b">
        <v>0</v>
      </c>
      <c r="F1733">
        <v>6.5000000000000002E-2</v>
      </c>
      <c r="G1733">
        <v>16</v>
      </c>
      <c r="H1733">
        <v>16</v>
      </c>
      <c r="I1733">
        <v>5541</v>
      </c>
      <c r="J1733">
        <v>2884</v>
      </c>
      <c r="K1733">
        <v>1421</v>
      </c>
      <c r="L1733">
        <v>18</v>
      </c>
      <c r="M1733">
        <f t="shared" si="3612"/>
        <v>0</v>
      </c>
      <c r="N1733" t="b">
        <f t="shared" ref="N1733" si="3617">AND(MIN($F1733,$F1734,$F1735)=$F1733,MAX($H1733,$H1734,$H1735)=$H1733)</f>
        <v>0</v>
      </c>
      <c r="O1733" t="b">
        <f t="shared" ref="O1733" si="3618">AND(N1733,NOT(N1734),NOT(N1735))</f>
        <v>0</v>
      </c>
    </row>
    <row r="1734" spans="1:15" x14ac:dyDescent="0.25">
      <c r="A1734" t="s">
        <v>15</v>
      </c>
      <c r="B1734" t="s">
        <v>18</v>
      </c>
      <c r="C1734">
        <v>250</v>
      </c>
      <c r="D1734">
        <v>144</v>
      </c>
      <c r="E1734" t="b">
        <v>0</v>
      </c>
      <c r="F1734">
        <v>2.7E-2</v>
      </c>
      <c r="G1734">
        <v>16</v>
      </c>
      <c r="H1734">
        <v>16</v>
      </c>
      <c r="I1734">
        <v>2976</v>
      </c>
      <c r="J1734">
        <v>2884</v>
      </c>
      <c r="K1734">
        <v>1421</v>
      </c>
      <c r="L1734">
        <v>18</v>
      </c>
      <c r="M1734">
        <f t="shared" si="3612"/>
        <v>0</v>
      </c>
      <c r="N1734" t="b">
        <f t="shared" ref="N1734" si="3619">AND(MIN($F1733,$F1734,$F1735)=$F1734,MAX($H1733,$H1734,$H1735)=$H1734)</f>
        <v>1</v>
      </c>
      <c r="O1734" t="b">
        <f t="shared" ref="O1734" si="3620">AND(NOT(N1733),N1734,NOT(N1735))</f>
        <v>1</v>
      </c>
    </row>
    <row r="1735" spans="1:15" x14ac:dyDescent="0.25">
      <c r="A1735" t="s">
        <v>19</v>
      </c>
      <c r="B1735" t="s">
        <v>18</v>
      </c>
      <c r="C1735">
        <v>250</v>
      </c>
      <c r="D1735">
        <v>144</v>
      </c>
      <c r="E1735" t="b">
        <v>0</v>
      </c>
      <c r="F1735">
        <v>5.8999999999999997E-2</v>
      </c>
      <c r="G1735">
        <v>16</v>
      </c>
      <c r="H1735">
        <v>16</v>
      </c>
      <c r="I1735">
        <v>5541</v>
      </c>
      <c r="J1735">
        <v>2884</v>
      </c>
      <c r="K1735">
        <v>1421</v>
      </c>
      <c r="L1735">
        <v>18</v>
      </c>
      <c r="M1735">
        <f t="shared" si="3612"/>
        <v>0</v>
      </c>
      <c r="N1735" t="b">
        <f t="shared" ref="N1735" si="3621">AND(MIN($F1733,$F1734,$F1735)=$F1735,MAX($H1733,$H1734,$H1735)=$H1735)</f>
        <v>0</v>
      </c>
      <c r="O1735" t="b">
        <f t="shared" ref="O1735" si="3622">AND(NOT(N1733),NOT(N1734),N1735)</f>
        <v>0</v>
      </c>
    </row>
    <row r="1736" spans="1:15" x14ac:dyDescent="0.25">
      <c r="A1736" t="s">
        <v>13</v>
      </c>
      <c r="B1736" t="s">
        <v>18</v>
      </c>
      <c r="C1736">
        <v>250</v>
      </c>
      <c r="D1736">
        <v>145</v>
      </c>
      <c r="E1736" t="b">
        <v>0</v>
      </c>
      <c r="F1736">
        <v>1.7000000000000001E-2</v>
      </c>
      <c r="G1736">
        <v>16</v>
      </c>
      <c r="H1736">
        <v>16</v>
      </c>
      <c r="I1736">
        <v>78</v>
      </c>
      <c r="J1736">
        <v>34</v>
      </c>
      <c r="K1736">
        <v>0</v>
      </c>
      <c r="L1736">
        <v>10</v>
      </c>
      <c r="M1736">
        <f t="shared" si="3612"/>
        <v>0</v>
      </c>
      <c r="N1736" t="b">
        <f t="shared" ref="N1736" si="3623">AND(MIN($F1736,$F1737,$F1738)=$F1736,MAX($H1736,$H1737,$H1738)=$H1736)</f>
        <v>0</v>
      </c>
      <c r="O1736" t="b">
        <f t="shared" ref="O1736" si="3624">AND(N1736,NOT(N1737),NOT(N1738))</f>
        <v>0</v>
      </c>
    </row>
    <row r="1737" spans="1:15" x14ac:dyDescent="0.25">
      <c r="A1737" t="s">
        <v>15</v>
      </c>
      <c r="B1737" t="s">
        <v>18</v>
      </c>
      <c r="C1737">
        <v>250</v>
      </c>
      <c r="D1737">
        <v>145</v>
      </c>
      <c r="E1737" t="b">
        <v>0</v>
      </c>
      <c r="F1737">
        <v>1.4E-2</v>
      </c>
      <c r="G1737">
        <v>16</v>
      </c>
      <c r="H1737">
        <v>16</v>
      </c>
      <c r="I1737">
        <v>203</v>
      </c>
      <c r="J1737">
        <v>202</v>
      </c>
      <c r="K1737">
        <v>84</v>
      </c>
      <c r="L1737">
        <v>10</v>
      </c>
      <c r="M1737">
        <f t="shared" si="3612"/>
        <v>0</v>
      </c>
      <c r="N1737" t="b">
        <f t="shared" ref="N1737" si="3625">AND(MIN($F1736,$F1737,$F1738)=$F1737,MAX($H1736,$H1737,$H1738)=$H1737)</f>
        <v>0</v>
      </c>
      <c r="O1737" t="b">
        <f t="shared" ref="O1737" si="3626">AND(NOT(N1736),N1737,NOT(N1738))</f>
        <v>0</v>
      </c>
    </row>
    <row r="1738" spans="1:15" x14ac:dyDescent="0.25">
      <c r="A1738" t="s">
        <v>19</v>
      </c>
      <c r="B1738" t="s">
        <v>18</v>
      </c>
      <c r="C1738">
        <v>250</v>
      </c>
      <c r="D1738">
        <v>145</v>
      </c>
      <c r="E1738" t="b">
        <v>0</v>
      </c>
      <c r="F1738">
        <v>1.2999999999999999E-2</v>
      </c>
      <c r="G1738">
        <v>16</v>
      </c>
      <c r="H1738">
        <v>16</v>
      </c>
      <c r="I1738">
        <v>78</v>
      </c>
      <c r="J1738">
        <v>34</v>
      </c>
      <c r="K1738">
        <v>0</v>
      </c>
      <c r="L1738">
        <v>10</v>
      </c>
      <c r="M1738">
        <f t="shared" si="3612"/>
        <v>0</v>
      </c>
      <c r="N1738" t="b">
        <f t="shared" ref="N1738" si="3627">AND(MIN($F1736,$F1737,$F1738)=$F1738,MAX($H1736,$H1737,$H1738)=$H1738)</f>
        <v>1</v>
      </c>
      <c r="O1738" t="b">
        <f t="shared" ref="O1738" si="3628">AND(NOT(N1736),NOT(N1737),N1738)</f>
        <v>1</v>
      </c>
    </row>
    <row r="1739" spans="1:15" x14ac:dyDescent="0.25">
      <c r="A1739" t="s">
        <v>13</v>
      </c>
      <c r="B1739" t="s">
        <v>18</v>
      </c>
      <c r="C1739">
        <v>250</v>
      </c>
      <c r="D1739">
        <v>146</v>
      </c>
      <c r="E1739" t="b">
        <v>0</v>
      </c>
      <c r="F1739">
        <v>1.4E-2</v>
      </c>
      <c r="G1739">
        <v>16</v>
      </c>
      <c r="H1739">
        <v>16</v>
      </c>
      <c r="I1739">
        <v>127</v>
      </c>
      <c r="J1739">
        <v>64</v>
      </c>
      <c r="K1739">
        <v>13</v>
      </c>
      <c r="L1739">
        <v>14</v>
      </c>
      <c r="M1739">
        <f t="shared" si="3612"/>
        <v>0</v>
      </c>
      <c r="N1739" t="b">
        <f t="shared" ref="N1739" si="3629">AND(MIN($F1739,$F1740,$F1741)=$F1739,MAX($H1739,$H1740,$H1741)=$H1739)</f>
        <v>0</v>
      </c>
      <c r="O1739" t="b">
        <f t="shared" ref="O1739" si="3630">AND(N1739,NOT(N1740),NOT(N1741))</f>
        <v>0</v>
      </c>
    </row>
    <row r="1740" spans="1:15" x14ac:dyDescent="0.25">
      <c r="A1740" t="s">
        <v>15</v>
      </c>
      <c r="B1740" t="s">
        <v>18</v>
      </c>
      <c r="C1740">
        <v>250</v>
      </c>
      <c r="D1740">
        <v>146</v>
      </c>
      <c r="E1740" t="b">
        <v>0</v>
      </c>
      <c r="F1740">
        <v>2.1000000000000001E-2</v>
      </c>
      <c r="G1740">
        <v>16</v>
      </c>
      <c r="H1740">
        <v>16</v>
      </c>
      <c r="I1740">
        <v>66</v>
      </c>
      <c r="J1740">
        <v>64</v>
      </c>
      <c r="K1740">
        <v>13</v>
      </c>
      <c r="L1740">
        <v>14</v>
      </c>
      <c r="M1740">
        <f t="shared" si="3612"/>
        <v>0</v>
      </c>
      <c r="N1740" t="b">
        <f t="shared" ref="N1740" si="3631">AND(MIN($F1739,$F1740,$F1741)=$F1740,MAX($H1739,$H1740,$H1741)=$H1740)</f>
        <v>0</v>
      </c>
      <c r="O1740" t="b">
        <f t="shared" ref="O1740" si="3632">AND(NOT(N1739),N1740,NOT(N1741))</f>
        <v>0</v>
      </c>
    </row>
    <row r="1741" spans="1:15" x14ac:dyDescent="0.25">
      <c r="A1741" t="s">
        <v>19</v>
      </c>
      <c r="B1741" t="s">
        <v>18</v>
      </c>
      <c r="C1741">
        <v>250</v>
      </c>
      <c r="D1741">
        <v>146</v>
      </c>
      <c r="E1741" t="b">
        <v>0</v>
      </c>
      <c r="F1741">
        <v>1.2999999999999999E-2</v>
      </c>
      <c r="G1741">
        <v>16</v>
      </c>
      <c r="H1741">
        <v>16</v>
      </c>
      <c r="I1741">
        <v>127</v>
      </c>
      <c r="J1741">
        <v>64</v>
      </c>
      <c r="K1741">
        <v>13</v>
      </c>
      <c r="L1741">
        <v>14</v>
      </c>
      <c r="M1741">
        <f t="shared" si="3612"/>
        <v>0</v>
      </c>
      <c r="N1741" t="b">
        <f t="shared" ref="N1741" si="3633">AND(MIN($F1739,$F1740,$F1741)=$F1741,MAX($H1739,$H1740,$H1741)=$H1741)</f>
        <v>1</v>
      </c>
      <c r="O1741" t="b">
        <f t="shared" ref="O1741" si="3634">AND(NOT(N1739),NOT(N1740),N1741)</f>
        <v>1</v>
      </c>
    </row>
    <row r="1742" spans="1:15" x14ac:dyDescent="0.25">
      <c r="A1742" t="s">
        <v>13</v>
      </c>
      <c r="B1742" t="s">
        <v>18</v>
      </c>
      <c r="C1742">
        <v>250</v>
      </c>
      <c r="D1742">
        <v>147</v>
      </c>
      <c r="E1742" t="b">
        <v>0</v>
      </c>
      <c r="F1742">
        <v>1.6E-2</v>
      </c>
      <c r="G1742">
        <v>16</v>
      </c>
      <c r="H1742">
        <v>16</v>
      </c>
      <c r="I1742">
        <v>652</v>
      </c>
      <c r="J1742">
        <v>321</v>
      </c>
      <c r="K1742">
        <v>141</v>
      </c>
      <c r="L1742">
        <v>17</v>
      </c>
      <c r="M1742">
        <f t="shared" si="3612"/>
        <v>0</v>
      </c>
      <c r="N1742" t="b">
        <f t="shared" ref="N1742" si="3635">AND(MIN($F1742,$F1743,$F1744)=$F1742,MAX($H1742,$H1743,$H1744)=$H1742)</f>
        <v>1</v>
      </c>
      <c r="O1742" t="b">
        <f t="shared" ref="O1742" si="3636">AND(N1742,NOT(N1743),NOT(N1744))</f>
        <v>0</v>
      </c>
    </row>
    <row r="1743" spans="1:15" x14ac:dyDescent="0.25">
      <c r="A1743" t="s">
        <v>15</v>
      </c>
      <c r="B1743" t="s">
        <v>18</v>
      </c>
      <c r="C1743">
        <v>250</v>
      </c>
      <c r="D1743">
        <v>147</v>
      </c>
      <c r="E1743" t="b">
        <v>0</v>
      </c>
      <c r="F1743">
        <v>2.1999999999999999E-2</v>
      </c>
      <c r="G1743">
        <v>16</v>
      </c>
      <c r="H1743">
        <v>16</v>
      </c>
      <c r="I1743">
        <v>332</v>
      </c>
      <c r="J1743">
        <v>321</v>
      </c>
      <c r="K1743">
        <v>141</v>
      </c>
      <c r="L1743">
        <v>17</v>
      </c>
      <c r="M1743">
        <f t="shared" si="3612"/>
        <v>0</v>
      </c>
      <c r="N1743" t="b">
        <f t="shared" ref="N1743" si="3637">AND(MIN($F1742,$F1743,$F1744)=$F1743,MAX($H1742,$H1743,$H1744)=$H1743)</f>
        <v>0</v>
      </c>
      <c r="O1743" t="b">
        <f t="shared" ref="O1743" si="3638">AND(NOT(N1742),N1743,NOT(N1744))</f>
        <v>0</v>
      </c>
    </row>
    <row r="1744" spans="1:15" x14ac:dyDescent="0.25">
      <c r="A1744" t="s">
        <v>19</v>
      </c>
      <c r="B1744" t="s">
        <v>18</v>
      </c>
      <c r="C1744">
        <v>250</v>
      </c>
      <c r="D1744">
        <v>147</v>
      </c>
      <c r="E1744" t="b">
        <v>0</v>
      </c>
      <c r="F1744">
        <v>1.6E-2</v>
      </c>
      <c r="G1744">
        <v>16</v>
      </c>
      <c r="H1744">
        <v>16</v>
      </c>
      <c r="I1744">
        <v>652</v>
      </c>
      <c r="J1744">
        <v>321</v>
      </c>
      <c r="K1744">
        <v>141</v>
      </c>
      <c r="L1744">
        <v>17</v>
      </c>
      <c r="M1744">
        <f t="shared" si="3612"/>
        <v>0</v>
      </c>
      <c r="N1744" t="b">
        <f t="shared" ref="N1744" si="3639">AND(MIN($F1742,$F1743,$F1744)=$F1744,MAX($H1742,$H1743,$H1744)=$H1744)</f>
        <v>1</v>
      </c>
      <c r="O1744" t="b">
        <f t="shared" ref="O1744" si="3640">AND(NOT(N1742),NOT(N1743),N1744)</f>
        <v>0</v>
      </c>
    </row>
    <row r="1745" spans="1:15" x14ac:dyDescent="0.25">
      <c r="A1745" t="s">
        <v>13</v>
      </c>
      <c r="B1745" t="s">
        <v>18</v>
      </c>
      <c r="C1745">
        <v>250</v>
      </c>
      <c r="D1745">
        <v>148</v>
      </c>
      <c r="E1745" t="b">
        <v>0</v>
      </c>
      <c r="F1745">
        <v>6.5000000000000002E-2</v>
      </c>
      <c r="G1745">
        <v>16</v>
      </c>
      <c r="H1745">
        <v>16</v>
      </c>
      <c r="I1745">
        <v>2405</v>
      </c>
      <c r="J1745">
        <v>1740</v>
      </c>
      <c r="K1745">
        <v>851</v>
      </c>
      <c r="L1745">
        <v>17</v>
      </c>
      <c r="M1745">
        <f t="shared" si="3612"/>
        <v>0</v>
      </c>
      <c r="N1745" t="b">
        <f t="shared" ref="N1745" si="3641">AND(MIN($F1745,$F1746,$F1747)=$F1745,MAX($H1745,$H1746,$H1747)=$H1745)</f>
        <v>0</v>
      </c>
      <c r="O1745" t="b">
        <f t="shared" ref="O1745" si="3642">AND(N1745,NOT(N1746),NOT(N1747))</f>
        <v>0</v>
      </c>
    </row>
    <row r="1746" spans="1:15" x14ac:dyDescent="0.25">
      <c r="A1746" t="s">
        <v>15</v>
      </c>
      <c r="B1746" t="s">
        <v>18</v>
      </c>
      <c r="C1746">
        <v>250</v>
      </c>
      <c r="D1746">
        <v>148</v>
      </c>
      <c r="E1746" t="b">
        <v>0</v>
      </c>
      <c r="F1746">
        <v>0.02</v>
      </c>
      <c r="G1746">
        <v>16</v>
      </c>
      <c r="H1746">
        <v>16</v>
      </c>
      <c r="I1746">
        <v>1750</v>
      </c>
      <c r="J1746">
        <v>1740</v>
      </c>
      <c r="K1746">
        <v>851</v>
      </c>
      <c r="L1746">
        <v>17</v>
      </c>
      <c r="M1746">
        <f t="shared" si="3612"/>
        <v>0</v>
      </c>
      <c r="N1746" t="b">
        <f t="shared" ref="N1746" si="3643">AND(MIN($F1745,$F1746,$F1747)=$F1746,MAX($H1745,$H1746,$H1747)=$H1746)</f>
        <v>1</v>
      </c>
      <c r="O1746" t="b">
        <f t="shared" ref="O1746" si="3644">AND(NOT(N1745),N1746,NOT(N1747))</f>
        <v>1</v>
      </c>
    </row>
    <row r="1747" spans="1:15" x14ac:dyDescent="0.25">
      <c r="A1747" t="s">
        <v>19</v>
      </c>
      <c r="B1747" t="s">
        <v>18</v>
      </c>
      <c r="C1747">
        <v>250</v>
      </c>
      <c r="D1747">
        <v>148</v>
      </c>
      <c r="E1747" t="b">
        <v>0</v>
      </c>
      <c r="F1747">
        <v>0.03</v>
      </c>
      <c r="G1747">
        <v>16</v>
      </c>
      <c r="H1747">
        <v>16</v>
      </c>
      <c r="I1747">
        <v>2405</v>
      </c>
      <c r="J1747">
        <v>1740</v>
      </c>
      <c r="K1747">
        <v>851</v>
      </c>
      <c r="L1747">
        <v>17</v>
      </c>
      <c r="M1747">
        <f t="shared" si="3612"/>
        <v>0</v>
      </c>
      <c r="N1747" t="b">
        <f t="shared" ref="N1747" si="3645">AND(MIN($F1745,$F1746,$F1747)=$F1747,MAX($H1745,$H1746,$H1747)=$H1747)</f>
        <v>0</v>
      </c>
      <c r="O1747" t="b">
        <f t="shared" ref="O1747" si="3646">AND(NOT(N1745),NOT(N1746),N1747)</f>
        <v>0</v>
      </c>
    </row>
    <row r="1748" spans="1:15" x14ac:dyDescent="0.25">
      <c r="A1748" t="s">
        <v>13</v>
      </c>
      <c r="B1748" t="s">
        <v>18</v>
      </c>
      <c r="C1748">
        <v>250</v>
      </c>
      <c r="D1748">
        <v>149</v>
      </c>
      <c r="E1748" t="b">
        <v>0</v>
      </c>
      <c r="F1748">
        <v>6.9000000000000006E-2</v>
      </c>
      <c r="G1748">
        <v>16</v>
      </c>
      <c r="H1748">
        <v>16</v>
      </c>
      <c r="I1748">
        <v>5887</v>
      </c>
      <c r="J1748">
        <v>3116</v>
      </c>
      <c r="K1748">
        <v>1539</v>
      </c>
      <c r="L1748">
        <v>16</v>
      </c>
      <c r="M1748">
        <f t="shared" si="3612"/>
        <v>0</v>
      </c>
      <c r="N1748" t="b">
        <f t="shared" ref="N1748" si="3647">AND(MIN($F1748,$F1749,$F1750)=$F1748,MAX($H1748,$H1749,$H1750)=$H1748)</f>
        <v>0</v>
      </c>
      <c r="O1748" t="b">
        <f t="shared" ref="O1748" si="3648">AND(N1748,NOT(N1749),NOT(N1750))</f>
        <v>0</v>
      </c>
    </row>
    <row r="1749" spans="1:15" x14ac:dyDescent="0.25">
      <c r="A1749" t="s">
        <v>15</v>
      </c>
      <c r="B1749" t="s">
        <v>18</v>
      </c>
      <c r="C1749">
        <v>250</v>
      </c>
      <c r="D1749">
        <v>149</v>
      </c>
      <c r="E1749" t="b">
        <v>0</v>
      </c>
      <c r="F1749">
        <v>4.8000000000000001E-2</v>
      </c>
      <c r="G1749">
        <v>16</v>
      </c>
      <c r="H1749">
        <v>16</v>
      </c>
      <c r="I1749">
        <v>3134</v>
      </c>
      <c r="J1749">
        <v>3116</v>
      </c>
      <c r="K1749">
        <v>1539</v>
      </c>
      <c r="L1749">
        <v>16</v>
      </c>
      <c r="M1749">
        <f t="shared" si="3612"/>
        <v>0</v>
      </c>
      <c r="N1749" t="b">
        <f t="shared" ref="N1749" si="3649">AND(MIN($F1748,$F1749,$F1750)=$F1749,MAX($H1748,$H1749,$H1750)=$H1749)</f>
        <v>1</v>
      </c>
      <c r="O1749" t="b">
        <f t="shared" ref="O1749" si="3650">AND(NOT(N1748),N1749,NOT(N1750))</f>
        <v>1</v>
      </c>
    </row>
    <row r="1750" spans="1:15" x14ac:dyDescent="0.25">
      <c r="A1750" t="s">
        <v>19</v>
      </c>
      <c r="B1750" t="s">
        <v>18</v>
      </c>
      <c r="C1750">
        <v>250</v>
      </c>
      <c r="D1750">
        <v>149</v>
      </c>
      <c r="E1750" t="b">
        <v>0</v>
      </c>
      <c r="F1750">
        <v>0.06</v>
      </c>
      <c r="G1750">
        <v>16</v>
      </c>
      <c r="H1750">
        <v>16</v>
      </c>
      <c r="I1750">
        <v>5887</v>
      </c>
      <c r="J1750">
        <v>3116</v>
      </c>
      <c r="K1750">
        <v>1539</v>
      </c>
      <c r="L1750">
        <v>16</v>
      </c>
      <c r="M1750">
        <f t="shared" si="3612"/>
        <v>0</v>
      </c>
      <c r="N1750" t="b">
        <f t="shared" ref="N1750" si="3651">AND(MIN($F1748,$F1749,$F1750)=$F1750,MAX($H1748,$H1749,$H1750)=$H1750)</f>
        <v>0</v>
      </c>
      <c r="O1750" t="b">
        <f t="shared" ref="O1750" si="3652">AND(NOT(N1748),NOT(N1749),N1750)</f>
        <v>0</v>
      </c>
    </row>
    <row r="1751" spans="1:15" x14ac:dyDescent="0.25">
      <c r="A1751" t="s">
        <v>13</v>
      </c>
      <c r="B1751" t="s">
        <v>18</v>
      </c>
      <c r="C1751">
        <v>250</v>
      </c>
      <c r="D1751">
        <v>14</v>
      </c>
      <c r="E1751" t="b">
        <v>0</v>
      </c>
      <c r="F1751">
        <v>1.4999999999999999E-2</v>
      </c>
      <c r="G1751">
        <v>16</v>
      </c>
      <c r="H1751">
        <v>16</v>
      </c>
      <c r="I1751">
        <v>281</v>
      </c>
      <c r="J1751">
        <v>125</v>
      </c>
      <c r="K1751">
        <v>44</v>
      </c>
      <c r="L1751">
        <v>11</v>
      </c>
      <c r="M1751">
        <f t="shared" si="3612"/>
        <v>0</v>
      </c>
      <c r="N1751" t="b">
        <f t="shared" ref="N1751" si="3653">AND(MIN($F1751,$F1752,$F1753)=$F1751,MAX($H1751,$H1752,$H1753)=$H1751)</f>
        <v>1</v>
      </c>
      <c r="O1751" t="b">
        <f t="shared" ref="O1751" si="3654">AND(N1751,NOT(N1752),NOT(N1753))</f>
        <v>0</v>
      </c>
    </row>
    <row r="1752" spans="1:15" x14ac:dyDescent="0.25">
      <c r="A1752" t="s">
        <v>15</v>
      </c>
      <c r="B1752" t="s">
        <v>18</v>
      </c>
      <c r="C1752">
        <v>250</v>
      </c>
      <c r="D1752">
        <v>14</v>
      </c>
      <c r="E1752" t="b">
        <v>0</v>
      </c>
      <c r="F1752">
        <v>1.6E-2</v>
      </c>
      <c r="G1752">
        <v>16</v>
      </c>
      <c r="H1752">
        <v>16</v>
      </c>
      <c r="I1752">
        <v>131</v>
      </c>
      <c r="J1752">
        <v>125</v>
      </c>
      <c r="K1752">
        <v>44</v>
      </c>
      <c r="L1752">
        <v>11</v>
      </c>
      <c r="M1752">
        <f t="shared" si="3612"/>
        <v>0</v>
      </c>
      <c r="N1752" t="b">
        <f t="shared" ref="N1752" si="3655">AND(MIN($F1751,$F1752,$F1753)=$F1752,MAX($H1751,$H1752,$H1753)=$H1752)</f>
        <v>0</v>
      </c>
      <c r="O1752" t="b">
        <f t="shared" ref="O1752" si="3656">AND(NOT(N1751),N1752,NOT(N1753))</f>
        <v>0</v>
      </c>
    </row>
    <row r="1753" spans="1:15" x14ac:dyDescent="0.25">
      <c r="A1753" t="s">
        <v>19</v>
      </c>
      <c r="B1753" t="s">
        <v>18</v>
      </c>
      <c r="C1753">
        <v>250</v>
      </c>
      <c r="D1753">
        <v>14</v>
      </c>
      <c r="E1753" t="b">
        <v>0</v>
      </c>
      <c r="F1753">
        <v>1.4999999999999999E-2</v>
      </c>
      <c r="G1753">
        <v>16</v>
      </c>
      <c r="H1753">
        <v>16</v>
      </c>
      <c r="I1753">
        <v>281</v>
      </c>
      <c r="J1753">
        <v>125</v>
      </c>
      <c r="K1753">
        <v>44</v>
      </c>
      <c r="L1753">
        <v>11</v>
      </c>
      <c r="M1753">
        <f t="shared" si="3612"/>
        <v>0</v>
      </c>
      <c r="N1753" t="b">
        <f t="shared" ref="N1753" si="3657">AND(MIN($F1751,$F1752,$F1753)=$F1753,MAX($H1751,$H1752,$H1753)=$H1753)</f>
        <v>1</v>
      </c>
      <c r="O1753" t="b">
        <f t="shared" ref="O1753" si="3658">AND(NOT(N1751),NOT(N1752),N1753)</f>
        <v>0</v>
      </c>
    </row>
    <row r="1754" spans="1:15" x14ac:dyDescent="0.25">
      <c r="A1754" t="s">
        <v>13</v>
      </c>
      <c r="B1754" t="s">
        <v>18</v>
      </c>
      <c r="C1754">
        <v>250</v>
      </c>
      <c r="D1754">
        <v>150</v>
      </c>
      <c r="E1754" t="b">
        <v>0</v>
      </c>
      <c r="F1754">
        <v>3.2000000000000001E-2</v>
      </c>
      <c r="G1754">
        <v>16</v>
      </c>
      <c r="H1754">
        <v>16</v>
      </c>
      <c r="I1754">
        <v>343</v>
      </c>
      <c r="J1754">
        <v>219</v>
      </c>
      <c r="K1754">
        <v>90</v>
      </c>
      <c r="L1754">
        <v>17</v>
      </c>
      <c r="M1754">
        <f t="shared" si="3612"/>
        <v>0</v>
      </c>
      <c r="N1754" t="b">
        <f t="shared" ref="N1754" si="3659">AND(MIN($F1754,$F1755,$F1756)=$F1754,MAX($H1754,$H1755,$H1756)=$H1754)</f>
        <v>0</v>
      </c>
      <c r="O1754" t="b">
        <f t="shared" ref="O1754" si="3660">AND(N1754,NOT(N1755),NOT(N1756))</f>
        <v>0</v>
      </c>
    </row>
    <row r="1755" spans="1:15" x14ac:dyDescent="0.25">
      <c r="A1755" t="s">
        <v>15</v>
      </c>
      <c r="B1755" t="s">
        <v>18</v>
      </c>
      <c r="C1755">
        <v>250</v>
      </c>
      <c r="D1755">
        <v>150</v>
      </c>
      <c r="E1755" t="b">
        <v>0</v>
      </c>
      <c r="F1755">
        <v>1.2999999999999999E-2</v>
      </c>
      <c r="G1755">
        <v>16</v>
      </c>
      <c r="H1755">
        <v>16</v>
      </c>
      <c r="I1755">
        <v>227</v>
      </c>
      <c r="J1755">
        <v>219</v>
      </c>
      <c r="K1755">
        <v>90</v>
      </c>
      <c r="L1755">
        <v>17</v>
      </c>
      <c r="M1755">
        <f t="shared" si="3612"/>
        <v>0</v>
      </c>
      <c r="N1755" t="b">
        <f t="shared" ref="N1755" si="3661">AND(MIN($F1754,$F1755,$F1756)=$F1755,MAX($H1754,$H1755,$H1756)=$H1755)</f>
        <v>1</v>
      </c>
      <c r="O1755" t="b">
        <f t="shared" ref="O1755" si="3662">AND(NOT(N1754),N1755,NOT(N1756))</f>
        <v>1</v>
      </c>
    </row>
    <row r="1756" spans="1:15" x14ac:dyDescent="0.25">
      <c r="A1756" t="s">
        <v>19</v>
      </c>
      <c r="B1756" t="s">
        <v>18</v>
      </c>
      <c r="C1756">
        <v>250</v>
      </c>
      <c r="D1756">
        <v>150</v>
      </c>
      <c r="E1756" t="b">
        <v>0</v>
      </c>
      <c r="F1756">
        <v>1.6E-2</v>
      </c>
      <c r="G1756">
        <v>16</v>
      </c>
      <c r="H1756">
        <v>16</v>
      </c>
      <c r="I1756">
        <v>343</v>
      </c>
      <c r="J1756">
        <v>219</v>
      </c>
      <c r="K1756">
        <v>90</v>
      </c>
      <c r="L1756">
        <v>17</v>
      </c>
      <c r="M1756">
        <f t="shared" si="3612"/>
        <v>0</v>
      </c>
      <c r="N1756" t="b">
        <f t="shared" ref="N1756" si="3663">AND(MIN($F1754,$F1755,$F1756)=$F1756,MAX($H1754,$H1755,$H1756)=$H1756)</f>
        <v>0</v>
      </c>
      <c r="O1756" t="b">
        <f t="shared" ref="O1756" si="3664">AND(NOT(N1754),NOT(N1755),N1756)</f>
        <v>0</v>
      </c>
    </row>
    <row r="1757" spans="1:15" x14ac:dyDescent="0.25">
      <c r="A1757" t="s">
        <v>13</v>
      </c>
      <c r="B1757" t="s">
        <v>18</v>
      </c>
      <c r="C1757">
        <v>250</v>
      </c>
      <c r="D1757">
        <v>151</v>
      </c>
      <c r="E1757" t="b">
        <v>0</v>
      </c>
      <c r="F1757">
        <v>8.7999999999999995E-2</v>
      </c>
      <c r="G1757">
        <v>16</v>
      </c>
      <c r="H1757">
        <v>16</v>
      </c>
      <c r="I1757">
        <v>7893</v>
      </c>
      <c r="J1757">
        <v>4221</v>
      </c>
      <c r="K1757">
        <v>2090</v>
      </c>
      <c r="L1757">
        <v>21</v>
      </c>
      <c r="M1757">
        <f t="shared" si="3612"/>
        <v>0</v>
      </c>
      <c r="N1757" t="b">
        <f t="shared" ref="N1757" si="3665">AND(MIN($F1757,$F1758,$F1759)=$F1757,MAX($H1757,$H1758,$H1759)=$H1757)</f>
        <v>0</v>
      </c>
      <c r="O1757" t="b">
        <f t="shared" ref="O1757" si="3666">AND(N1757,NOT(N1758),NOT(N1759))</f>
        <v>0</v>
      </c>
    </row>
    <row r="1758" spans="1:15" x14ac:dyDescent="0.25">
      <c r="A1758" t="s">
        <v>15</v>
      </c>
      <c r="B1758" t="s">
        <v>18</v>
      </c>
      <c r="C1758">
        <v>250</v>
      </c>
      <c r="D1758">
        <v>151</v>
      </c>
      <c r="E1758" t="b">
        <v>0</v>
      </c>
      <c r="F1758">
        <v>5.0999999999999997E-2</v>
      </c>
      <c r="G1758">
        <v>16</v>
      </c>
      <c r="H1758">
        <v>16</v>
      </c>
      <c r="I1758">
        <v>4269</v>
      </c>
      <c r="J1758">
        <v>4221</v>
      </c>
      <c r="K1758">
        <v>2090</v>
      </c>
      <c r="L1758">
        <v>21</v>
      </c>
      <c r="M1758">
        <f t="shared" si="3612"/>
        <v>0</v>
      </c>
      <c r="N1758" t="b">
        <f t="shared" ref="N1758" si="3667">AND(MIN($F1757,$F1758,$F1759)=$F1758,MAX($H1757,$H1758,$H1759)=$H1758)</f>
        <v>1</v>
      </c>
      <c r="O1758" t="b">
        <f t="shared" ref="O1758" si="3668">AND(NOT(N1757),N1758,NOT(N1759))</f>
        <v>1</v>
      </c>
    </row>
    <row r="1759" spans="1:15" x14ac:dyDescent="0.25">
      <c r="A1759" t="s">
        <v>19</v>
      </c>
      <c r="B1759" t="s">
        <v>18</v>
      </c>
      <c r="C1759">
        <v>250</v>
      </c>
      <c r="D1759">
        <v>151</v>
      </c>
      <c r="E1759" t="b">
        <v>0</v>
      </c>
      <c r="F1759">
        <v>9.6000000000000002E-2</v>
      </c>
      <c r="G1759">
        <v>16</v>
      </c>
      <c r="H1759">
        <v>16</v>
      </c>
      <c r="I1759">
        <v>7893</v>
      </c>
      <c r="J1759">
        <v>4221</v>
      </c>
      <c r="K1759">
        <v>2090</v>
      </c>
      <c r="L1759">
        <v>21</v>
      </c>
      <c r="M1759">
        <f t="shared" si="3612"/>
        <v>0</v>
      </c>
      <c r="N1759" t="b">
        <f t="shared" ref="N1759" si="3669">AND(MIN($F1757,$F1758,$F1759)=$F1759,MAX($H1757,$H1758,$H1759)=$H1759)</f>
        <v>0</v>
      </c>
      <c r="O1759" t="b">
        <f t="shared" ref="O1759" si="3670">AND(NOT(N1757),NOT(N1758),N1759)</f>
        <v>0</v>
      </c>
    </row>
    <row r="1760" spans="1:15" x14ac:dyDescent="0.25">
      <c r="A1760" t="s">
        <v>13</v>
      </c>
      <c r="B1760" t="s">
        <v>18</v>
      </c>
      <c r="C1760">
        <v>250</v>
      </c>
      <c r="D1760">
        <v>152</v>
      </c>
      <c r="E1760" t="b">
        <v>0</v>
      </c>
      <c r="F1760">
        <v>5.2999999999999999E-2</v>
      </c>
      <c r="G1760">
        <v>16</v>
      </c>
      <c r="H1760">
        <v>16</v>
      </c>
      <c r="I1760">
        <v>2878</v>
      </c>
      <c r="J1760">
        <v>1642</v>
      </c>
      <c r="K1760">
        <v>802</v>
      </c>
      <c r="L1760">
        <v>18</v>
      </c>
      <c r="M1760">
        <f t="shared" si="3612"/>
        <v>0</v>
      </c>
      <c r="N1760" t="b">
        <f t="shared" ref="N1760" si="3671">AND(MIN($F1760,$F1761,$F1762)=$F1760,MAX($H1760,$H1761,$H1762)=$H1760)</f>
        <v>0</v>
      </c>
      <c r="O1760" t="b">
        <f t="shared" ref="O1760" si="3672">AND(N1760,NOT(N1761),NOT(N1762))</f>
        <v>0</v>
      </c>
    </row>
    <row r="1761" spans="1:15" x14ac:dyDescent="0.25">
      <c r="A1761" t="s">
        <v>15</v>
      </c>
      <c r="B1761" t="s">
        <v>18</v>
      </c>
      <c r="C1761">
        <v>250</v>
      </c>
      <c r="D1761">
        <v>152</v>
      </c>
      <c r="E1761" t="b">
        <v>0</v>
      </c>
      <c r="F1761">
        <v>4.7E-2</v>
      </c>
      <c r="G1761">
        <v>16</v>
      </c>
      <c r="H1761">
        <v>16</v>
      </c>
      <c r="I1761">
        <v>1657</v>
      </c>
      <c r="J1761">
        <v>1642</v>
      </c>
      <c r="K1761">
        <v>802</v>
      </c>
      <c r="L1761">
        <v>18</v>
      </c>
      <c r="M1761">
        <f t="shared" si="3612"/>
        <v>0</v>
      </c>
      <c r="N1761" t="b">
        <f t="shared" ref="N1761" si="3673">AND(MIN($F1760,$F1761,$F1762)=$F1761,MAX($H1760,$H1761,$H1762)=$H1761)</f>
        <v>0</v>
      </c>
      <c r="O1761" t="b">
        <f t="shared" ref="O1761" si="3674">AND(NOT(N1760),N1761,NOT(N1762))</f>
        <v>0</v>
      </c>
    </row>
    <row r="1762" spans="1:15" x14ac:dyDescent="0.25">
      <c r="A1762" t="s">
        <v>19</v>
      </c>
      <c r="B1762" t="s">
        <v>18</v>
      </c>
      <c r="C1762">
        <v>250</v>
      </c>
      <c r="D1762">
        <v>152</v>
      </c>
      <c r="E1762" t="b">
        <v>0</v>
      </c>
      <c r="F1762">
        <v>4.1000000000000002E-2</v>
      </c>
      <c r="G1762">
        <v>16</v>
      </c>
      <c r="H1762">
        <v>16</v>
      </c>
      <c r="I1762">
        <v>2878</v>
      </c>
      <c r="J1762">
        <v>1642</v>
      </c>
      <c r="K1762">
        <v>802</v>
      </c>
      <c r="L1762">
        <v>18</v>
      </c>
      <c r="M1762">
        <f t="shared" si="3612"/>
        <v>0</v>
      </c>
      <c r="N1762" t="b">
        <f t="shared" ref="N1762" si="3675">AND(MIN($F1760,$F1761,$F1762)=$F1762,MAX($H1760,$H1761,$H1762)=$H1762)</f>
        <v>1</v>
      </c>
      <c r="O1762" t="b">
        <f t="shared" ref="O1762" si="3676">AND(NOT(N1760),NOT(N1761),N1762)</f>
        <v>1</v>
      </c>
    </row>
    <row r="1763" spans="1:15" x14ac:dyDescent="0.25">
      <c r="A1763" t="s">
        <v>13</v>
      </c>
      <c r="B1763" t="s">
        <v>18</v>
      </c>
      <c r="C1763">
        <v>250</v>
      </c>
      <c r="D1763">
        <v>153</v>
      </c>
      <c r="E1763" t="b">
        <v>0</v>
      </c>
      <c r="F1763">
        <v>2.4E-2</v>
      </c>
      <c r="G1763">
        <v>16</v>
      </c>
      <c r="H1763">
        <v>16</v>
      </c>
      <c r="I1763">
        <v>78</v>
      </c>
      <c r="J1763">
        <v>34</v>
      </c>
      <c r="K1763">
        <v>0</v>
      </c>
      <c r="L1763">
        <v>10</v>
      </c>
      <c r="M1763">
        <f t="shared" si="3612"/>
        <v>0</v>
      </c>
      <c r="N1763" t="b">
        <f t="shared" ref="N1763" si="3677">AND(MIN($F1763,$F1764,$F1765)=$F1763,MAX($H1763,$H1764,$H1765)=$H1763)</f>
        <v>1</v>
      </c>
      <c r="O1763" t="b">
        <f t="shared" ref="O1763" si="3678">AND(N1763,NOT(N1764),NOT(N1765))</f>
        <v>1</v>
      </c>
    </row>
    <row r="1764" spans="1:15" x14ac:dyDescent="0.25">
      <c r="A1764" t="s">
        <v>15</v>
      </c>
      <c r="B1764" t="s">
        <v>18</v>
      </c>
      <c r="C1764">
        <v>250</v>
      </c>
      <c r="D1764">
        <v>153</v>
      </c>
      <c r="E1764" t="b">
        <v>0</v>
      </c>
      <c r="F1764">
        <v>3.3000000000000002E-2</v>
      </c>
      <c r="G1764">
        <v>16</v>
      </c>
      <c r="H1764">
        <v>16</v>
      </c>
      <c r="I1764">
        <v>35</v>
      </c>
      <c r="J1764">
        <v>34</v>
      </c>
      <c r="K1764">
        <v>0</v>
      </c>
      <c r="L1764">
        <v>10</v>
      </c>
      <c r="M1764">
        <f t="shared" si="3612"/>
        <v>0</v>
      </c>
      <c r="N1764" t="b">
        <f t="shared" ref="N1764" si="3679">AND(MIN($F1763,$F1764,$F1765)=$F1764,MAX($H1763,$H1764,$H1765)=$H1764)</f>
        <v>0</v>
      </c>
      <c r="O1764" t="b">
        <f t="shared" ref="O1764" si="3680">AND(NOT(N1763),N1764,NOT(N1765))</f>
        <v>0</v>
      </c>
    </row>
    <row r="1765" spans="1:15" x14ac:dyDescent="0.25">
      <c r="A1765" t="s">
        <v>19</v>
      </c>
      <c r="B1765" t="s">
        <v>18</v>
      </c>
      <c r="C1765">
        <v>250</v>
      </c>
      <c r="D1765">
        <v>153</v>
      </c>
      <c r="E1765" t="b">
        <v>0</v>
      </c>
      <c r="F1765">
        <v>4.4999999999999998E-2</v>
      </c>
      <c r="G1765">
        <v>16</v>
      </c>
      <c r="H1765">
        <v>16</v>
      </c>
      <c r="I1765">
        <v>78</v>
      </c>
      <c r="J1765">
        <v>34</v>
      </c>
      <c r="K1765">
        <v>0</v>
      </c>
      <c r="L1765">
        <v>10</v>
      </c>
      <c r="M1765">
        <f t="shared" si="3612"/>
        <v>0</v>
      </c>
      <c r="N1765" t="b">
        <f t="shared" ref="N1765" si="3681">AND(MIN($F1763,$F1764,$F1765)=$F1765,MAX($H1763,$H1764,$H1765)=$H1765)</f>
        <v>0</v>
      </c>
      <c r="O1765" t="b">
        <f t="shared" ref="O1765" si="3682">AND(NOT(N1763),NOT(N1764),N1765)</f>
        <v>0</v>
      </c>
    </row>
    <row r="1766" spans="1:15" x14ac:dyDescent="0.25">
      <c r="A1766" t="s">
        <v>13</v>
      </c>
      <c r="B1766" t="s">
        <v>18</v>
      </c>
      <c r="C1766">
        <v>250</v>
      </c>
      <c r="D1766">
        <v>154</v>
      </c>
      <c r="E1766" t="b">
        <v>0</v>
      </c>
      <c r="F1766">
        <v>7.0000000000000007E-2</v>
      </c>
      <c r="G1766">
        <v>16</v>
      </c>
      <c r="H1766">
        <v>16</v>
      </c>
      <c r="I1766">
        <v>4866</v>
      </c>
      <c r="J1766">
        <v>2566</v>
      </c>
      <c r="K1766">
        <v>1264</v>
      </c>
      <c r="L1766">
        <v>17</v>
      </c>
      <c r="M1766">
        <f t="shared" si="3612"/>
        <v>0</v>
      </c>
      <c r="N1766" t="b">
        <f t="shared" ref="N1766" si="3683">AND(MIN($F1766,$F1767,$F1768)=$F1766,MAX($H1766,$H1767,$H1768)=$H1766)</f>
        <v>0</v>
      </c>
      <c r="O1766" t="b">
        <f t="shared" ref="O1766" si="3684">AND(N1766,NOT(N1767),NOT(N1768))</f>
        <v>0</v>
      </c>
    </row>
    <row r="1767" spans="1:15" x14ac:dyDescent="0.25">
      <c r="A1767" t="s">
        <v>15</v>
      </c>
      <c r="B1767" t="s">
        <v>18</v>
      </c>
      <c r="C1767">
        <v>250</v>
      </c>
      <c r="D1767">
        <v>154</v>
      </c>
      <c r="E1767" t="b">
        <v>0</v>
      </c>
      <c r="F1767">
        <v>6.3E-2</v>
      </c>
      <c r="G1767">
        <v>16</v>
      </c>
      <c r="H1767">
        <v>16</v>
      </c>
      <c r="I1767">
        <v>2626</v>
      </c>
      <c r="J1767">
        <v>2566</v>
      </c>
      <c r="K1767">
        <v>1264</v>
      </c>
      <c r="L1767">
        <v>17</v>
      </c>
      <c r="M1767">
        <f t="shared" si="3612"/>
        <v>0</v>
      </c>
      <c r="N1767" t="b">
        <f t="shared" ref="N1767" si="3685">AND(MIN($F1766,$F1767,$F1768)=$F1767,MAX($H1766,$H1767,$H1768)=$H1767)</f>
        <v>1</v>
      </c>
      <c r="O1767" t="b">
        <f t="shared" ref="O1767" si="3686">AND(NOT(N1766),N1767,NOT(N1768))</f>
        <v>1</v>
      </c>
    </row>
    <row r="1768" spans="1:15" x14ac:dyDescent="0.25">
      <c r="A1768" t="s">
        <v>19</v>
      </c>
      <c r="B1768" t="s">
        <v>18</v>
      </c>
      <c r="C1768">
        <v>250</v>
      </c>
      <c r="D1768">
        <v>154</v>
      </c>
      <c r="E1768" t="b">
        <v>0</v>
      </c>
      <c r="F1768">
        <v>8.8999999999999996E-2</v>
      </c>
      <c r="G1768">
        <v>16</v>
      </c>
      <c r="H1768">
        <v>16</v>
      </c>
      <c r="I1768">
        <v>4866</v>
      </c>
      <c r="J1768">
        <v>2566</v>
      </c>
      <c r="K1768">
        <v>1264</v>
      </c>
      <c r="L1768">
        <v>17</v>
      </c>
      <c r="M1768">
        <f t="shared" si="3612"/>
        <v>0</v>
      </c>
      <c r="N1768" t="b">
        <f t="shared" ref="N1768" si="3687">AND(MIN($F1766,$F1767,$F1768)=$F1768,MAX($H1766,$H1767,$H1768)=$H1768)</f>
        <v>0</v>
      </c>
      <c r="O1768" t="b">
        <f t="shared" ref="O1768" si="3688">AND(NOT(N1766),NOT(N1767),N1768)</f>
        <v>0</v>
      </c>
    </row>
    <row r="1769" spans="1:15" x14ac:dyDescent="0.25">
      <c r="A1769" t="s">
        <v>13</v>
      </c>
      <c r="B1769" t="s">
        <v>18</v>
      </c>
      <c r="C1769">
        <v>250</v>
      </c>
      <c r="D1769">
        <v>155</v>
      </c>
      <c r="E1769" t="b">
        <v>0</v>
      </c>
      <c r="F1769">
        <v>0.106</v>
      </c>
      <c r="G1769">
        <v>16</v>
      </c>
      <c r="H1769">
        <v>16</v>
      </c>
      <c r="I1769">
        <v>7887</v>
      </c>
      <c r="J1769">
        <v>4007</v>
      </c>
      <c r="K1769">
        <v>1984</v>
      </c>
      <c r="L1769">
        <v>22</v>
      </c>
      <c r="M1769">
        <f t="shared" si="3612"/>
        <v>0</v>
      </c>
      <c r="N1769" t="b">
        <f t="shared" ref="N1769" si="3689">AND(MIN($F1769,$F1770,$F1771)=$F1769,MAX($H1769,$H1770,$H1771)=$H1769)</f>
        <v>0</v>
      </c>
      <c r="O1769" t="b">
        <f t="shared" ref="O1769" si="3690">AND(N1769,NOT(N1770),NOT(N1771))</f>
        <v>0</v>
      </c>
    </row>
    <row r="1770" spans="1:15" x14ac:dyDescent="0.25">
      <c r="A1770" t="s">
        <v>15</v>
      </c>
      <c r="B1770" t="s">
        <v>18</v>
      </c>
      <c r="C1770">
        <v>250</v>
      </c>
      <c r="D1770">
        <v>155</v>
      </c>
      <c r="E1770" t="b">
        <v>0</v>
      </c>
      <c r="F1770">
        <v>7.5999999999999998E-2</v>
      </c>
      <c r="G1770">
        <v>16</v>
      </c>
      <c r="H1770">
        <v>16</v>
      </c>
      <c r="I1770">
        <v>4113</v>
      </c>
      <c r="J1770">
        <v>4007</v>
      </c>
      <c r="K1770">
        <v>1984</v>
      </c>
      <c r="L1770">
        <v>22</v>
      </c>
      <c r="M1770">
        <f t="shared" si="3612"/>
        <v>0</v>
      </c>
      <c r="N1770" t="b">
        <f t="shared" ref="N1770" si="3691">AND(MIN($F1769,$F1770,$F1771)=$F1770,MAX($H1769,$H1770,$H1771)=$H1770)</f>
        <v>0</v>
      </c>
      <c r="O1770" t="b">
        <f t="shared" ref="O1770" si="3692">AND(NOT(N1769),N1770,NOT(N1771))</f>
        <v>0</v>
      </c>
    </row>
    <row r="1771" spans="1:15" x14ac:dyDescent="0.25">
      <c r="A1771" t="s">
        <v>19</v>
      </c>
      <c r="B1771" t="s">
        <v>18</v>
      </c>
      <c r="C1771">
        <v>250</v>
      </c>
      <c r="D1771">
        <v>155</v>
      </c>
      <c r="E1771" t="b">
        <v>0</v>
      </c>
      <c r="F1771">
        <v>7.0000000000000007E-2</v>
      </c>
      <c r="G1771">
        <v>16</v>
      </c>
      <c r="H1771">
        <v>16</v>
      </c>
      <c r="I1771">
        <v>7887</v>
      </c>
      <c r="J1771">
        <v>4007</v>
      </c>
      <c r="K1771">
        <v>1984</v>
      </c>
      <c r="L1771">
        <v>22</v>
      </c>
      <c r="M1771">
        <f t="shared" si="3612"/>
        <v>0</v>
      </c>
      <c r="N1771" t="b">
        <f t="shared" ref="N1771" si="3693">AND(MIN($F1769,$F1770,$F1771)=$F1771,MAX($H1769,$H1770,$H1771)=$H1771)</f>
        <v>1</v>
      </c>
      <c r="O1771" t="b">
        <f t="shared" ref="O1771" si="3694">AND(NOT(N1769),NOT(N1770),N1771)</f>
        <v>1</v>
      </c>
    </row>
    <row r="1772" spans="1:15" x14ac:dyDescent="0.25">
      <c r="A1772" t="s">
        <v>13</v>
      </c>
      <c r="B1772" t="s">
        <v>18</v>
      </c>
      <c r="C1772">
        <v>250</v>
      </c>
      <c r="D1772">
        <v>156</v>
      </c>
      <c r="E1772" t="b">
        <v>0</v>
      </c>
      <c r="F1772">
        <v>2.7E-2</v>
      </c>
      <c r="G1772">
        <v>16</v>
      </c>
      <c r="H1772">
        <v>16</v>
      </c>
      <c r="I1772">
        <v>657</v>
      </c>
      <c r="J1772">
        <v>398</v>
      </c>
      <c r="K1772">
        <v>179</v>
      </c>
      <c r="L1772">
        <v>17</v>
      </c>
      <c r="M1772">
        <f t="shared" si="3612"/>
        <v>0</v>
      </c>
      <c r="N1772" t="b">
        <f t="shared" ref="N1772" si="3695">AND(MIN($F1772,$F1773,$F1774)=$F1772,MAX($H1772,$H1773,$H1774)=$H1772)</f>
        <v>0</v>
      </c>
      <c r="O1772" t="b">
        <f t="shared" ref="O1772" si="3696">AND(N1772,NOT(N1773),NOT(N1774))</f>
        <v>0</v>
      </c>
    </row>
    <row r="1773" spans="1:15" x14ac:dyDescent="0.25">
      <c r="A1773" t="s">
        <v>15</v>
      </c>
      <c r="B1773" t="s">
        <v>18</v>
      </c>
      <c r="C1773">
        <v>250</v>
      </c>
      <c r="D1773">
        <v>156</v>
      </c>
      <c r="E1773" t="b">
        <v>0</v>
      </c>
      <c r="F1773">
        <v>4.1000000000000002E-2</v>
      </c>
      <c r="G1773">
        <v>16</v>
      </c>
      <c r="H1773">
        <v>16</v>
      </c>
      <c r="I1773">
        <v>414</v>
      </c>
      <c r="J1773">
        <v>398</v>
      </c>
      <c r="K1773">
        <v>179</v>
      </c>
      <c r="L1773">
        <v>17</v>
      </c>
      <c r="M1773">
        <f t="shared" si="3612"/>
        <v>0</v>
      </c>
      <c r="N1773" t="b">
        <f t="shared" ref="N1773" si="3697">AND(MIN($F1772,$F1773,$F1774)=$F1773,MAX($H1772,$H1773,$H1774)=$H1773)</f>
        <v>0</v>
      </c>
      <c r="O1773" t="b">
        <f t="shared" ref="O1773" si="3698">AND(NOT(N1772),N1773,NOT(N1774))</f>
        <v>0</v>
      </c>
    </row>
    <row r="1774" spans="1:15" x14ac:dyDescent="0.25">
      <c r="A1774" t="s">
        <v>19</v>
      </c>
      <c r="B1774" t="s">
        <v>18</v>
      </c>
      <c r="C1774">
        <v>250</v>
      </c>
      <c r="D1774">
        <v>156</v>
      </c>
      <c r="E1774" t="b">
        <v>0</v>
      </c>
      <c r="F1774">
        <v>1.7000000000000001E-2</v>
      </c>
      <c r="G1774">
        <v>16</v>
      </c>
      <c r="H1774">
        <v>16</v>
      </c>
      <c r="I1774">
        <v>657</v>
      </c>
      <c r="J1774">
        <v>398</v>
      </c>
      <c r="K1774">
        <v>179</v>
      </c>
      <c r="L1774">
        <v>17</v>
      </c>
      <c r="M1774">
        <f t="shared" si="3612"/>
        <v>0</v>
      </c>
      <c r="N1774" t="b">
        <f t="shared" ref="N1774" si="3699">AND(MIN($F1772,$F1773,$F1774)=$F1774,MAX($H1772,$H1773,$H1774)=$H1774)</f>
        <v>1</v>
      </c>
      <c r="O1774" t="b">
        <f t="shared" ref="O1774" si="3700">AND(NOT(N1772),NOT(N1773),N1774)</f>
        <v>1</v>
      </c>
    </row>
    <row r="1775" spans="1:15" x14ac:dyDescent="0.25">
      <c r="A1775" t="s">
        <v>13</v>
      </c>
      <c r="B1775" t="s">
        <v>18</v>
      </c>
      <c r="C1775">
        <v>250</v>
      </c>
      <c r="D1775">
        <v>157</v>
      </c>
      <c r="E1775" t="b">
        <v>0</v>
      </c>
      <c r="F1775">
        <v>0.111</v>
      </c>
      <c r="G1775">
        <v>16</v>
      </c>
      <c r="H1775">
        <v>16</v>
      </c>
      <c r="I1775">
        <v>3571</v>
      </c>
      <c r="J1775">
        <v>2361</v>
      </c>
      <c r="K1775">
        <v>1161</v>
      </c>
      <c r="L1775">
        <v>24</v>
      </c>
      <c r="M1775">
        <f t="shared" si="3612"/>
        <v>0</v>
      </c>
      <c r="N1775" t="b">
        <f t="shared" ref="N1775" si="3701">AND(MIN($F1775,$F1776,$F1777)=$F1775,MAX($H1775,$H1776,$H1777)=$H1775)</f>
        <v>0</v>
      </c>
      <c r="O1775" t="b">
        <f t="shared" ref="O1775" si="3702">AND(N1775,NOT(N1776),NOT(N1777))</f>
        <v>0</v>
      </c>
    </row>
    <row r="1776" spans="1:15" x14ac:dyDescent="0.25">
      <c r="A1776" t="s">
        <v>15</v>
      </c>
      <c r="B1776" t="s">
        <v>18</v>
      </c>
      <c r="C1776">
        <v>250</v>
      </c>
      <c r="D1776">
        <v>157</v>
      </c>
      <c r="E1776" t="b">
        <v>0</v>
      </c>
      <c r="F1776">
        <v>7.6999999999999999E-2</v>
      </c>
      <c r="G1776">
        <v>16</v>
      </c>
      <c r="H1776">
        <v>16</v>
      </c>
      <c r="I1776">
        <v>4588</v>
      </c>
      <c r="J1776">
        <v>4509</v>
      </c>
      <c r="K1776">
        <v>2235</v>
      </c>
      <c r="L1776">
        <v>21</v>
      </c>
      <c r="M1776">
        <f t="shared" si="3612"/>
        <v>0</v>
      </c>
      <c r="N1776" t="b">
        <f t="shared" ref="N1776" si="3703">AND(MIN($F1775,$F1776,$F1777)=$F1776,MAX($H1775,$H1776,$H1777)=$H1776)</f>
        <v>0</v>
      </c>
      <c r="O1776" t="b">
        <f t="shared" ref="O1776" si="3704">AND(NOT(N1775),N1776,NOT(N1777))</f>
        <v>0</v>
      </c>
    </row>
    <row r="1777" spans="1:15" x14ac:dyDescent="0.25">
      <c r="A1777" t="s">
        <v>19</v>
      </c>
      <c r="B1777" t="s">
        <v>18</v>
      </c>
      <c r="C1777">
        <v>250</v>
      </c>
      <c r="D1777">
        <v>157</v>
      </c>
      <c r="E1777" t="b">
        <v>0</v>
      </c>
      <c r="F1777">
        <v>5.8999999999999997E-2</v>
      </c>
      <c r="G1777">
        <v>16</v>
      </c>
      <c r="H1777">
        <v>16</v>
      </c>
      <c r="I1777">
        <v>3571</v>
      </c>
      <c r="J1777">
        <v>2361</v>
      </c>
      <c r="K1777">
        <v>1161</v>
      </c>
      <c r="L1777">
        <v>24</v>
      </c>
      <c r="M1777">
        <f t="shared" si="3612"/>
        <v>0</v>
      </c>
      <c r="N1777" t="b">
        <f t="shared" ref="N1777" si="3705">AND(MIN($F1775,$F1776,$F1777)=$F1777,MAX($H1775,$H1776,$H1777)=$H1777)</f>
        <v>1</v>
      </c>
      <c r="O1777" t="b">
        <f t="shared" ref="O1777" si="3706">AND(NOT(N1775),NOT(N1776),N1777)</f>
        <v>1</v>
      </c>
    </row>
    <row r="1778" spans="1:15" x14ac:dyDescent="0.25">
      <c r="A1778" t="s">
        <v>13</v>
      </c>
      <c r="B1778" t="s">
        <v>18</v>
      </c>
      <c r="C1778">
        <v>250</v>
      </c>
      <c r="D1778">
        <v>158</v>
      </c>
      <c r="E1778" t="b">
        <v>0</v>
      </c>
      <c r="F1778">
        <v>5.1999999999999998E-2</v>
      </c>
      <c r="G1778">
        <v>16</v>
      </c>
      <c r="H1778">
        <v>16</v>
      </c>
      <c r="I1778">
        <v>1257</v>
      </c>
      <c r="J1778">
        <v>977</v>
      </c>
      <c r="K1778">
        <v>471</v>
      </c>
      <c r="L1778">
        <v>14</v>
      </c>
      <c r="M1778">
        <f t="shared" si="3612"/>
        <v>0</v>
      </c>
      <c r="N1778" t="b">
        <f t="shared" ref="N1778" si="3707">AND(MIN($F1778,$F1779,$F1780)=$F1778,MAX($H1778,$H1779,$H1780)=$H1778)</f>
        <v>0</v>
      </c>
      <c r="O1778" t="b">
        <f t="shared" ref="O1778" si="3708">AND(N1778,NOT(N1779),NOT(N1780))</f>
        <v>0</v>
      </c>
    </row>
    <row r="1779" spans="1:15" x14ac:dyDescent="0.25">
      <c r="A1779" t="s">
        <v>15</v>
      </c>
      <c r="B1779" t="s">
        <v>18</v>
      </c>
      <c r="C1779">
        <v>250</v>
      </c>
      <c r="D1779">
        <v>158</v>
      </c>
      <c r="E1779" t="b">
        <v>0</v>
      </c>
      <c r="F1779">
        <v>2.5000000000000001E-2</v>
      </c>
      <c r="G1779">
        <v>16</v>
      </c>
      <c r="H1779">
        <v>16</v>
      </c>
      <c r="I1779">
        <v>1047</v>
      </c>
      <c r="J1779">
        <v>1045</v>
      </c>
      <c r="K1779">
        <v>505</v>
      </c>
      <c r="L1779">
        <v>13</v>
      </c>
      <c r="M1779">
        <f t="shared" si="3612"/>
        <v>0</v>
      </c>
      <c r="N1779" t="b">
        <f t="shared" ref="N1779" si="3709">AND(MIN($F1778,$F1779,$F1780)=$F1779,MAX($H1778,$H1779,$H1780)=$H1779)</f>
        <v>0</v>
      </c>
      <c r="O1779" t="b">
        <f t="shared" ref="O1779" si="3710">AND(NOT(N1778),N1779,NOT(N1780))</f>
        <v>0</v>
      </c>
    </row>
    <row r="1780" spans="1:15" x14ac:dyDescent="0.25">
      <c r="A1780" t="s">
        <v>19</v>
      </c>
      <c r="B1780" t="s">
        <v>18</v>
      </c>
      <c r="C1780">
        <v>250</v>
      </c>
      <c r="D1780">
        <v>158</v>
      </c>
      <c r="E1780" t="b">
        <v>0</v>
      </c>
      <c r="F1780">
        <v>2.3E-2</v>
      </c>
      <c r="G1780">
        <v>16</v>
      </c>
      <c r="H1780">
        <v>16</v>
      </c>
      <c r="I1780">
        <v>1257</v>
      </c>
      <c r="J1780">
        <v>977</v>
      </c>
      <c r="K1780">
        <v>471</v>
      </c>
      <c r="L1780">
        <v>14</v>
      </c>
      <c r="M1780">
        <f t="shared" si="3612"/>
        <v>0</v>
      </c>
      <c r="N1780" t="b">
        <f t="shared" ref="N1780" si="3711">AND(MIN($F1778,$F1779,$F1780)=$F1780,MAX($H1778,$H1779,$H1780)=$H1780)</f>
        <v>1</v>
      </c>
      <c r="O1780" t="b">
        <f t="shared" ref="O1780" si="3712">AND(NOT(N1778),NOT(N1779),N1780)</f>
        <v>1</v>
      </c>
    </row>
    <row r="1781" spans="1:15" x14ac:dyDescent="0.25">
      <c r="A1781" t="s">
        <v>13</v>
      </c>
      <c r="B1781" t="s">
        <v>18</v>
      </c>
      <c r="C1781">
        <v>250</v>
      </c>
      <c r="D1781">
        <v>159</v>
      </c>
      <c r="E1781" t="b">
        <v>0</v>
      </c>
      <c r="F1781">
        <v>5.8999999999999997E-2</v>
      </c>
      <c r="G1781">
        <v>16</v>
      </c>
      <c r="H1781">
        <v>16</v>
      </c>
      <c r="I1781">
        <v>1961</v>
      </c>
      <c r="J1781">
        <v>1151</v>
      </c>
      <c r="K1781">
        <v>556</v>
      </c>
      <c r="L1781">
        <v>18</v>
      </c>
      <c r="M1781">
        <f t="shared" si="3612"/>
        <v>0</v>
      </c>
      <c r="N1781" t="b">
        <f t="shared" ref="N1781" si="3713">AND(MIN($F1781,$F1782,$F1783)=$F1781,MAX($H1781,$H1782,$H1783)=$H1781)</f>
        <v>0</v>
      </c>
      <c r="O1781" t="b">
        <f t="shared" ref="O1781" si="3714">AND(N1781,NOT(N1782),NOT(N1783))</f>
        <v>0</v>
      </c>
    </row>
    <row r="1782" spans="1:15" x14ac:dyDescent="0.25">
      <c r="A1782" t="s">
        <v>15</v>
      </c>
      <c r="B1782" t="s">
        <v>18</v>
      </c>
      <c r="C1782">
        <v>250</v>
      </c>
      <c r="D1782">
        <v>159</v>
      </c>
      <c r="E1782" t="b">
        <v>0</v>
      </c>
      <c r="F1782">
        <v>5.8999999999999997E-2</v>
      </c>
      <c r="G1782">
        <v>16</v>
      </c>
      <c r="H1782">
        <v>16</v>
      </c>
      <c r="I1782">
        <v>1197</v>
      </c>
      <c r="J1782">
        <v>1151</v>
      </c>
      <c r="K1782">
        <v>556</v>
      </c>
      <c r="L1782">
        <v>18</v>
      </c>
      <c r="M1782">
        <f t="shared" si="3612"/>
        <v>0</v>
      </c>
      <c r="N1782" t="b">
        <f t="shared" ref="N1782" si="3715">AND(MIN($F1781,$F1782,$F1783)=$F1782,MAX($H1781,$H1782,$H1783)=$H1782)</f>
        <v>0</v>
      </c>
      <c r="O1782" t="b">
        <f t="shared" ref="O1782" si="3716">AND(NOT(N1781),N1782,NOT(N1783))</f>
        <v>0</v>
      </c>
    </row>
    <row r="1783" spans="1:15" x14ac:dyDescent="0.25">
      <c r="A1783" t="s">
        <v>19</v>
      </c>
      <c r="B1783" t="s">
        <v>18</v>
      </c>
      <c r="C1783">
        <v>250</v>
      </c>
      <c r="D1783">
        <v>159</v>
      </c>
      <c r="E1783" t="b">
        <v>0</v>
      </c>
      <c r="F1783">
        <v>2.5999999999999999E-2</v>
      </c>
      <c r="G1783">
        <v>16</v>
      </c>
      <c r="H1783">
        <v>16</v>
      </c>
      <c r="I1783">
        <v>1961</v>
      </c>
      <c r="J1783">
        <v>1151</v>
      </c>
      <c r="K1783">
        <v>556</v>
      </c>
      <c r="L1783">
        <v>18</v>
      </c>
      <c r="M1783">
        <f t="shared" si="3612"/>
        <v>0</v>
      </c>
      <c r="N1783" t="b">
        <f t="shared" ref="N1783" si="3717">AND(MIN($F1781,$F1782,$F1783)=$F1783,MAX($H1781,$H1782,$H1783)=$H1783)</f>
        <v>1</v>
      </c>
      <c r="O1783" t="b">
        <f t="shared" ref="O1783" si="3718">AND(NOT(N1781),NOT(N1782),N1783)</f>
        <v>1</v>
      </c>
    </row>
    <row r="1784" spans="1:15" x14ac:dyDescent="0.25">
      <c r="A1784" t="s">
        <v>13</v>
      </c>
      <c r="B1784" t="s">
        <v>18</v>
      </c>
      <c r="C1784">
        <v>250</v>
      </c>
      <c r="D1784">
        <v>15</v>
      </c>
      <c r="E1784" t="b">
        <v>0</v>
      </c>
      <c r="F1784">
        <v>1.6E-2</v>
      </c>
      <c r="G1784">
        <v>16</v>
      </c>
      <c r="H1784">
        <v>16</v>
      </c>
      <c r="I1784">
        <v>333</v>
      </c>
      <c r="J1784">
        <v>204</v>
      </c>
      <c r="K1784">
        <v>84</v>
      </c>
      <c r="L1784">
        <v>11</v>
      </c>
      <c r="M1784">
        <f t="shared" si="3612"/>
        <v>0</v>
      </c>
      <c r="N1784" t="b">
        <f t="shared" ref="N1784" si="3719">AND(MIN($F1784,$F1785,$F1786)=$F1784,MAX($H1784,$H1785,$H1786)=$H1784)</f>
        <v>0</v>
      </c>
      <c r="O1784" t="b">
        <f t="shared" ref="O1784" si="3720">AND(N1784,NOT(N1785),NOT(N1786))</f>
        <v>0</v>
      </c>
    </row>
    <row r="1785" spans="1:15" x14ac:dyDescent="0.25">
      <c r="A1785" t="s">
        <v>15</v>
      </c>
      <c r="B1785" t="s">
        <v>18</v>
      </c>
      <c r="C1785">
        <v>250</v>
      </c>
      <c r="D1785">
        <v>15</v>
      </c>
      <c r="E1785" t="b">
        <v>0</v>
      </c>
      <c r="F1785">
        <v>1.4E-2</v>
      </c>
      <c r="G1785">
        <v>16</v>
      </c>
      <c r="H1785">
        <v>16</v>
      </c>
      <c r="I1785">
        <v>205</v>
      </c>
      <c r="J1785">
        <v>204</v>
      </c>
      <c r="K1785">
        <v>84</v>
      </c>
      <c r="L1785">
        <v>11</v>
      </c>
      <c r="M1785">
        <f t="shared" si="3612"/>
        <v>0</v>
      </c>
      <c r="N1785" t="b">
        <f t="shared" ref="N1785" si="3721">AND(MIN($F1784,$F1785,$F1786)=$F1785,MAX($H1784,$H1785,$H1786)=$H1785)</f>
        <v>1</v>
      </c>
      <c r="O1785" t="b">
        <f t="shared" ref="O1785" si="3722">AND(NOT(N1784),N1785,NOT(N1786))</f>
        <v>1</v>
      </c>
    </row>
    <row r="1786" spans="1:15" x14ac:dyDescent="0.25">
      <c r="A1786" t="s">
        <v>19</v>
      </c>
      <c r="B1786" t="s">
        <v>18</v>
      </c>
      <c r="C1786">
        <v>250</v>
      </c>
      <c r="D1786">
        <v>15</v>
      </c>
      <c r="E1786" t="b">
        <v>0</v>
      </c>
      <c r="F1786">
        <v>2.3E-2</v>
      </c>
      <c r="G1786">
        <v>16</v>
      </c>
      <c r="H1786">
        <v>16</v>
      </c>
      <c r="I1786">
        <v>333</v>
      </c>
      <c r="J1786">
        <v>204</v>
      </c>
      <c r="K1786">
        <v>84</v>
      </c>
      <c r="L1786">
        <v>11</v>
      </c>
      <c r="M1786">
        <f t="shared" si="3612"/>
        <v>0</v>
      </c>
      <c r="N1786" t="b">
        <f t="shared" ref="N1786" si="3723">AND(MIN($F1784,$F1785,$F1786)=$F1786,MAX($H1784,$H1785,$H1786)=$H1786)</f>
        <v>0</v>
      </c>
      <c r="O1786" t="b">
        <f t="shared" ref="O1786" si="3724">AND(NOT(N1784),NOT(N1785),N1786)</f>
        <v>0</v>
      </c>
    </row>
    <row r="1787" spans="1:15" x14ac:dyDescent="0.25">
      <c r="A1787" t="s">
        <v>13</v>
      </c>
      <c r="B1787" t="s">
        <v>18</v>
      </c>
      <c r="C1787">
        <v>250</v>
      </c>
      <c r="D1787">
        <v>160</v>
      </c>
      <c r="E1787" t="b">
        <v>0</v>
      </c>
      <c r="F1787">
        <v>1.7999999999999999E-2</v>
      </c>
      <c r="G1787">
        <v>16</v>
      </c>
      <c r="H1787">
        <v>16</v>
      </c>
      <c r="I1787">
        <v>694</v>
      </c>
      <c r="J1787">
        <v>513</v>
      </c>
      <c r="K1787">
        <v>237</v>
      </c>
      <c r="L1787">
        <v>17</v>
      </c>
      <c r="M1787">
        <f t="shared" si="3612"/>
        <v>0</v>
      </c>
      <c r="N1787" t="b">
        <f t="shared" ref="N1787" si="3725">AND(MIN($F1787,$F1788,$F1789)=$F1787,MAX($H1787,$H1788,$H1789)=$H1787)</f>
        <v>1</v>
      </c>
      <c r="O1787" t="b">
        <f t="shared" ref="O1787" si="3726">AND(N1787,NOT(N1788),NOT(N1789))</f>
        <v>1</v>
      </c>
    </row>
    <row r="1788" spans="1:15" x14ac:dyDescent="0.25">
      <c r="A1788" t="s">
        <v>15</v>
      </c>
      <c r="B1788" t="s">
        <v>18</v>
      </c>
      <c r="C1788">
        <v>250</v>
      </c>
      <c r="D1788">
        <v>160</v>
      </c>
      <c r="E1788" t="b">
        <v>0</v>
      </c>
      <c r="F1788">
        <v>7.3140000000000001</v>
      </c>
      <c r="G1788">
        <v>16</v>
      </c>
      <c r="H1788">
        <v>16</v>
      </c>
      <c r="I1788">
        <v>240344</v>
      </c>
      <c r="J1788">
        <v>240339</v>
      </c>
      <c r="K1788">
        <v>120150</v>
      </c>
      <c r="L1788">
        <v>17</v>
      </c>
      <c r="M1788">
        <f t="shared" si="3612"/>
        <v>0</v>
      </c>
      <c r="N1788" t="b">
        <f t="shared" ref="N1788" si="3727">AND(MIN($F1787,$F1788,$F1789)=$F1788,MAX($H1787,$H1788,$H1789)=$H1788)</f>
        <v>0</v>
      </c>
      <c r="O1788" t="b">
        <f t="shared" ref="O1788" si="3728">AND(NOT(N1787),N1788,NOT(N1789))</f>
        <v>0</v>
      </c>
    </row>
    <row r="1789" spans="1:15" x14ac:dyDescent="0.25">
      <c r="A1789" t="s">
        <v>19</v>
      </c>
      <c r="B1789" t="s">
        <v>18</v>
      </c>
      <c r="C1789">
        <v>250</v>
      </c>
      <c r="D1789">
        <v>160</v>
      </c>
      <c r="E1789" t="b">
        <v>0</v>
      </c>
      <c r="F1789">
        <v>2.5999999999999999E-2</v>
      </c>
      <c r="G1789">
        <v>16</v>
      </c>
      <c r="H1789">
        <v>16</v>
      </c>
      <c r="I1789">
        <v>694</v>
      </c>
      <c r="J1789">
        <v>513</v>
      </c>
      <c r="K1789">
        <v>237</v>
      </c>
      <c r="L1789">
        <v>17</v>
      </c>
      <c r="M1789">
        <f t="shared" si="3612"/>
        <v>0</v>
      </c>
      <c r="N1789" t="b">
        <f t="shared" ref="N1789" si="3729">AND(MIN($F1787,$F1788,$F1789)=$F1789,MAX($H1787,$H1788,$H1789)=$H1789)</f>
        <v>0</v>
      </c>
      <c r="O1789" t="b">
        <f t="shared" ref="O1789" si="3730">AND(NOT(N1787),NOT(N1788),N1789)</f>
        <v>0</v>
      </c>
    </row>
    <row r="1790" spans="1:15" x14ac:dyDescent="0.25">
      <c r="A1790" t="s">
        <v>13</v>
      </c>
      <c r="B1790" t="s">
        <v>18</v>
      </c>
      <c r="C1790">
        <v>250</v>
      </c>
      <c r="D1790">
        <v>161</v>
      </c>
      <c r="E1790" t="b">
        <v>0</v>
      </c>
      <c r="F1790">
        <v>1.7000000000000001E-2</v>
      </c>
      <c r="G1790">
        <v>16</v>
      </c>
      <c r="H1790">
        <v>16</v>
      </c>
      <c r="I1790">
        <v>409</v>
      </c>
      <c r="J1790">
        <v>346</v>
      </c>
      <c r="K1790">
        <v>156</v>
      </c>
      <c r="L1790">
        <v>10</v>
      </c>
      <c r="M1790">
        <f t="shared" si="3612"/>
        <v>0</v>
      </c>
      <c r="N1790" t="b">
        <f t="shared" ref="N1790" si="3731">AND(MIN($F1790,$F1791,$F1792)=$F1790,MAX($H1790,$H1791,$H1792)=$H1790)</f>
        <v>0</v>
      </c>
      <c r="O1790" t="b">
        <f t="shared" ref="O1790" si="3732">AND(N1790,NOT(N1791),NOT(N1792))</f>
        <v>0</v>
      </c>
    </row>
    <row r="1791" spans="1:15" x14ac:dyDescent="0.25">
      <c r="A1791" t="s">
        <v>15</v>
      </c>
      <c r="B1791" t="s">
        <v>18</v>
      </c>
      <c r="C1791">
        <v>250</v>
      </c>
      <c r="D1791">
        <v>161</v>
      </c>
      <c r="E1791" t="b">
        <v>0</v>
      </c>
      <c r="F1791">
        <v>1.7999999999999999E-2</v>
      </c>
      <c r="G1791">
        <v>16</v>
      </c>
      <c r="H1791">
        <v>16</v>
      </c>
      <c r="I1791">
        <v>347</v>
      </c>
      <c r="J1791">
        <v>346</v>
      </c>
      <c r="K1791">
        <v>156</v>
      </c>
      <c r="L1791">
        <v>10</v>
      </c>
      <c r="M1791">
        <f t="shared" si="3612"/>
        <v>0</v>
      </c>
      <c r="N1791" t="b">
        <f t="shared" ref="N1791" si="3733">AND(MIN($F1790,$F1791,$F1792)=$F1791,MAX($H1790,$H1791,$H1792)=$H1791)</f>
        <v>0</v>
      </c>
      <c r="O1791" t="b">
        <f t="shared" ref="O1791" si="3734">AND(NOT(N1790),N1791,NOT(N1792))</f>
        <v>0</v>
      </c>
    </row>
    <row r="1792" spans="1:15" x14ac:dyDescent="0.25">
      <c r="A1792" t="s">
        <v>19</v>
      </c>
      <c r="B1792" t="s">
        <v>18</v>
      </c>
      <c r="C1792">
        <v>250</v>
      </c>
      <c r="D1792">
        <v>161</v>
      </c>
      <c r="E1792" t="b">
        <v>0</v>
      </c>
      <c r="F1792">
        <v>1.4999999999999999E-2</v>
      </c>
      <c r="G1792">
        <v>16</v>
      </c>
      <c r="H1792">
        <v>16</v>
      </c>
      <c r="I1792">
        <v>409</v>
      </c>
      <c r="J1792">
        <v>346</v>
      </c>
      <c r="K1792">
        <v>156</v>
      </c>
      <c r="L1792">
        <v>10</v>
      </c>
      <c r="M1792">
        <f t="shared" si="3612"/>
        <v>0</v>
      </c>
      <c r="N1792" t="b">
        <f t="shared" ref="N1792" si="3735">AND(MIN($F1790,$F1791,$F1792)=$F1792,MAX($H1790,$H1791,$H1792)=$H1792)</f>
        <v>1</v>
      </c>
      <c r="O1792" t="b">
        <f t="shared" ref="O1792" si="3736">AND(NOT(N1790),NOT(N1791),N1792)</f>
        <v>1</v>
      </c>
    </row>
    <row r="1793" spans="1:15" x14ac:dyDescent="0.25">
      <c r="A1793" t="s">
        <v>13</v>
      </c>
      <c r="B1793" t="s">
        <v>18</v>
      </c>
      <c r="C1793">
        <v>250</v>
      </c>
      <c r="D1793">
        <v>162</v>
      </c>
      <c r="E1793" t="b">
        <v>0</v>
      </c>
      <c r="F1793">
        <v>3.7999999999999999E-2</v>
      </c>
      <c r="G1793">
        <v>16</v>
      </c>
      <c r="H1793">
        <v>16</v>
      </c>
      <c r="I1793">
        <v>3606</v>
      </c>
      <c r="J1793">
        <v>1922</v>
      </c>
      <c r="K1793">
        <v>943</v>
      </c>
      <c r="L1793">
        <v>14</v>
      </c>
      <c r="M1793">
        <f t="shared" si="3612"/>
        <v>0</v>
      </c>
      <c r="N1793" t="b">
        <f t="shared" ref="N1793" si="3737">AND(MIN($F1793,$F1794,$F1795)=$F1793,MAX($H1793,$H1794,$H1795)=$H1793)</f>
        <v>0</v>
      </c>
      <c r="O1793" t="b">
        <f t="shared" ref="O1793" si="3738">AND(N1793,NOT(N1794),NOT(N1795))</f>
        <v>0</v>
      </c>
    </row>
    <row r="1794" spans="1:15" x14ac:dyDescent="0.25">
      <c r="A1794" t="s">
        <v>15</v>
      </c>
      <c r="B1794" t="s">
        <v>18</v>
      </c>
      <c r="C1794">
        <v>250</v>
      </c>
      <c r="D1794">
        <v>162</v>
      </c>
      <c r="E1794" t="b">
        <v>0</v>
      </c>
      <c r="F1794">
        <v>0.02</v>
      </c>
      <c r="G1794">
        <v>16</v>
      </c>
      <c r="H1794">
        <v>16</v>
      </c>
      <c r="I1794">
        <v>1941</v>
      </c>
      <c r="J1794">
        <v>1922</v>
      </c>
      <c r="K1794">
        <v>943</v>
      </c>
      <c r="L1794">
        <v>14</v>
      </c>
      <c r="M1794">
        <f t="shared" si="3612"/>
        <v>0</v>
      </c>
      <c r="N1794" t="b">
        <f t="shared" ref="N1794" si="3739">AND(MIN($F1793,$F1794,$F1795)=$F1794,MAX($H1793,$H1794,$H1795)=$H1794)</f>
        <v>1</v>
      </c>
      <c r="O1794" t="b">
        <f t="shared" ref="O1794" si="3740">AND(NOT(N1793),N1794,NOT(N1795))</f>
        <v>1</v>
      </c>
    </row>
    <row r="1795" spans="1:15" x14ac:dyDescent="0.25">
      <c r="A1795" t="s">
        <v>19</v>
      </c>
      <c r="B1795" t="s">
        <v>18</v>
      </c>
      <c r="C1795">
        <v>250</v>
      </c>
      <c r="D1795">
        <v>162</v>
      </c>
      <c r="E1795" t="b">
        <v>0</v>
      </c>
      <c r="F1795">
        <v>3.3000000000000002E-2</v>
      </c>
      <c r="G1795">
        <v>16</v>
      </c>
      <c r="H1795">
        <v>16</v>
      </c>
      <c r="I1795">
        <v>3606</v>
      </c>
      <c r="J1795">
        <v>1922</v>
      </c>
      <c r="K1795">
        <v>943</v>
      </c>
      <c r="L1795">
        <v>14</v>
      </c>
      <c r="M1795">
        <f t="shared" ref="M1795:M1858" si="3741">G1795-H1795</f>
        <v>0</v>
      </c>
      <c r="N1795" t="b">
        <f t="shared" ref="N1795" si="3742">AND(MIN($F1793,$F1794,$F1795)=$F1795,MAX($H1793,$H1794,$H1795)=$H1795)</f>
        <v>0</v>
      </c>
      <c r="O1795" t="b">
        <f t="shared" ref="O1795" si="3743">AND(NOT(N1793),NOT(N1794),N1795)</f>
        <v>0</v>
      </c>
    </row>
    <row r="1796" spans="1:15" x14ac:dyDescent="0.25">
      <c r="A1796" t="s">
        <v>13</v>
      </c>
      <c r="B1796" t="s">
        <v>18</v>
      </c>
      <c r="C1796">
        <v>250</v>
      </c>
      <c r="D1796">
        <v>163</v>
      </c>
      <c r="E1796" t="b">
        <v>0</v>
      </c>
      <c r="F1796">
        <v>1.4999999999999999E-2</v>
      </c>
      <c r="G1796">
        <v>16</v>
      </c>
      <c r="H1796">
        <v>16</v>
      </c>
      <c r="I1796">
        <v>885</v>
      </c>
      <c r="J1796">
        <v>459</v>
      </c>
      <c r="K1796">
        <v>211</v>
      </c>
      <c r="L1796">
        <v>14</v>
      </c>
      <c r="M1796">
        <f t="shared" si="3741"/>
        <v>0</v>
      </c>
      <c r="N1796" t="b">
        <f t="shared" ref="N1796" si="3744">AND(MIN($F1796,$F1797,$F1798)=$F1796,MAX($H1796,$H1797,$H1798)=$H1796)</f>
        <v>0</v>
      </c>
      <c r="O1796" t="b">
        <f t="shared" ref="O1796" si="3745">AND(N1796,NOT(N1797),NOT(N1798))</f>
        <v>0</v>
      </c>
    </row>
    <row r="1797" spans="1:15" x14ac:dyDescent="0.25">
      <c r="A1797" t="s">
        <v>15</v>
      </c>
      <c r="B1797" t="s">
        <v>18</v>
      </c>
      <c r="C1797">
        <v>250</v>
      </c>
      <c r="D1797">
        <v>163</v>
      </c>
      <c r="E1797" t="b">
        <v>0</v>
      </c>
      <c r="F1797">
        <v>0.01</v>
      </c>
      <c r="G1797">
        <v>16</v>
      </c>
      <c r="H1797">
        <v>16</v>
      </c>
      <c r="I1797">
        <v>471</v>
      </c>
      <c r="J1797">
        <v>459</v>
      </c>
      <c r="K1797">
        <v>211</v>
      </c>
      <c r="L1797">
        <v>14</v>
      </c>
      <c r="M1797">
        <f t="shared" si="3741"/>
        <v>0</v>
      </c>
      <c r="N1797" t="b">
        <f t="shared" ref="N1797" si="3746">AND(MIN($F1796,$F1797,$F1798)=$F1797,MAX($H1796,$H1797,$H1798)=$H1797)</f>
        <v>1</v>
      </c>
      <c r="O1797" t="b">
        <f t="shared" ref="O1797" si="3747">AND(NOT(N1796),N1797,NOT(N1798))</f>
        <v>1</v>
      </c>
    </row>
    <row r="1798" spans="1:15" x14ac:dyDescent="0.25">
      <c r="A1798" t="s">
        <v>19</v>
      </c>
      <c r="B1798" t="s">
        <v>18</v>
      </c>
      <c r="C1798">
        <v>250</v>
      </c>
      <c r="D1798">
        <v>163</v>
      </c>
      <c r="E1798" t="b">
        <v>0</v>
      </c>
      <c r="F1798">
        <v>2.3E-2</v>
      </c>
      <c r="G1798">
        <v>16</v>
      </c>
      <c r="H1798">
        <v>16</v>
      </c>
      <c r="I1798">
        <v>885</v>
      </c>
      <c r="J1798">
        <v>459</v>
      </c>
      <c r="K1798">
        <v>211</v>
      </c>
      <c r="L1798">
        <v>14</v>
      </c>
      <c r="M1798">
        <f t="shared" si="3741"/>
        <v>0</v>
      </c>
      <c r="N1798" t="b">
        <f t="shared" ref="N1798" si="3748">AND(MIN($F1796,$F1797,$F1798)=$F1798,MAX($H1796,$H1797,$H1798)=$H1798)</f>
        <v>0</v>
      </c>
      <c r="O1798" t="b">
        <f t="shared" ref="O1798" si="3749">AND(NOT(N1796),NOT(N1797),N1798)</f>
        <v>0</v>
      </c>
    </row>
    <row r="1799" spans="1:15" x14ac:dyDescent="0.25">
      <c r="A1799" t="s">
        <v>13</v>
      </c>
      <c r="B1799" t="s">
        <v>18</v>
      </c>
      <c r="C1799">
        <v>250</v>
      </c>
      <c r="D1799">
        <v>164</v>
      </c>
      <c r="E1799" t="b">
        <v>0</v>
      </c>
      <c r="F1799">
        <v>2.1999999999999999E-2</v>
      </c>
      <c r="G1799">
        <v>16</v>
      </c>
      <c r="H1799">
        <v>16</v>
      </c>
      <c r="I1799">
        <v>1724</v>
      </c>
      <c r="J1799">
        <v>1357</v>
      </c>
      <c r="K1799">
        <v>661</v>
      </c>
      <c r="L1799">
        <v>14</v>
      </c>
      <c r="M1799">
        <f t="shared" si="3741"/>
        <v>0</v>
      </c>
      <c r="N1799" t="b">
        <f t="shared" ref="N1799" si="3750">AND(MIN($F1799,$F1800,$F1801)=$F1799,MAX($H1799,$H1800,$H1801)=$H1799)</f>
        <v>1</v>
      </c>
      <c r="O1799" t="b">
        <f t="shared" ref="O1799" si="3751">AND(N1799,NOT(N1800),NOT(N1801))</f>
        <v>1</v>
      </c>
    </row>
    <row r="1800" spans="1:15" x14ac:dyDescent="0.25">
      <c r="A1800" t="s">
        <v>15</v>
      </c>
      <c r="B1800" t="s">
        <v>18</v>
      </c>
      <c r="C1800">
        <v>250</v>
      </c>
      <c r="D1800">
        <v>164</v>
      </c>
      <c r="E1800" t="b">
        <v>0</v>
      </c>
      <c r="F1800">
        <v>3.5430000000000001</v>
      </c>
      <c r="G1800">
        <v>16</v>
      </c>
      <c r="H1800">
        <v>16</v>
      </c>
      <c r="I1800">
        <v>221054</v>
      </c>
      <c r="J1800">
        <v>221051</v>
      </c>
      <c r="K1800">
        <v>110508</v>
      </c>
      <c r="L1800">
        <v>14</v>
      </c>
      <c r="M1800">
        <f t="shared" si="3741"/>
        <v>0</v>
      </c>
      <c r="N1800" t="b">
        <f t="shared" ref="N1800" si="3752">AND(MIN($F1799,$F1800,$F1801)=$F1800,MAX($H1799,$H1800,$H1801)=$H1800)</f>
        <v>0</v>
      </c>
      <c r="O1800" t="b">
        <f t="shared" ref="O1800" si="3753">AND(NOT(N1799),N1800,NOT(N1801))</f>
        <v>0</v>
      </c>
    </row>
    <row r="1801" spans="1:15" x14ac:dyDescent="0.25">
      <c r="A1801" t="s">
        <v>19</v>
      </c>
      <c r="B1801" t="s">
        <v>18</v>
      </c>
      <c r="C1801">
        <v>250</v>
      </c>
      <c r="D1801">
        <v>164</v>
      </c>
      <c r="E1801" t="b">
        <v>0</v>
      </c>
      <c r="F1801">
        <v>3.5000000000000003E-2</v>
      </c>
      <c r="G1801">
        <v>16</v>
      </c>
      <c r="H1801">
        <v>16</v>
      </c>
      <c r="I1801">
        <v>1724</v>
      </c>
      <c r="J1801">
        <v>1357</v>
      </c>
      <c r="K1801">
        <v>661</v>
      </c>
      <c r="L1801">
        <v>14</v>
      </c>
      <c r="M1801">
        <f t="shared" si="3741"/>
        <v>0</v>
      </c>
      <c r="N1801" t="b">
        <f t="shared" ref="N1801" si="3754">AND(MIN($F1799,$F1800,$F1801)=$F1801,MAX($H1799,$H1800,$H1801)=$H1801)</f>
        <v>0</v>
      </c>
      <c r="O1801" t="b">
        <f t="shared" ref="O1801" si="3755">AND(NOT(N1799),NOT(N1800),N1801)</f>
        <v>0</v>
      </c>
    </row>
    <row r="1802" spans="1:15" x14ac:dyDescent="0.25">
      <c r="A1802" t="s">
        <v>13</v>
      </c>
      <c r="B1802" t="s">
        <v>18</v>
      </c>
      <c r="C1802">
        <v>250</v>
      </c>
      <c r="D1802">
        <v>165</v>
      </c>
      <c r="E1802" t="b">
        <v>0</v>
      </c>
      <c r="F1802">
        <v>1.9E-2</v>
      </c>
      <c r="G1802">
        <v>16</v>
      </c>
      <c r="H1802">
        <v>16</v>
      </c>
      <c r="I1802">
        <v>1561</v>
      </c>
      <c r="J1802">
        <v>817</v>
      </c>
      <c r="K1802">
        <v>389</v>
      </c>
      <c r="L1802">
        <v>16</v>
      </c>
      <c r="M1802">
        <f t="shared" si="3741"/>
        <v>0</v>
      </c>
      <c r="N1802" t="b">
        <f t="shared" ref="N1802" si="3756">AND(MIN($F1802,$F1803,$F1804)=$F1802,MAX($H1802,$H1803,$H1804)=$H1802)</f>
        <v>0</v>
      </c>
      <c r="O1802" t="b">
        <f t="shared" ref="O1802" si="3757">AND(N1802,NOT(N1803),NOT(N1804))</f>
        <v>0</v>
      </c>
    </row>
    <row r="1803" spans="1:15" x14ac:dyDescent="0.25">
      <c r="A1803" t="s">
        <v>15</v>
      </c>
      <c r="B1803" t="s">
        <v>18</v>
      </c>
      <c r="C1803">
        <v>250</v>
      </c>
      <c r="D1803">
        <v>165</v>
      </c>
      <c r="E1803" t="b">
        <v>0</v>
      </c>
      <c r="F1803">
        <v>1.4E-2</v>
      </c>
      <c r="G1803">
        <v>16</v>
      </c>
      <c r="H1803">
        <v>16</v>
      </c>
      <c r="I1803">
        <v>837</v>
      </c>
      <c r="J1803">
        <v>817</v>
      </c>
      <c r="K1803">
        <v>389</v>
      </c>
      <c r="L1803">
        <v>16</v>
      </c>
      <c r="M1803">
        <f t="shared" si="3741"/>
        <v>0</v>
      </c>
      <c r="N1803" t="b">
        <f t="shared" ref="N1803" si="3758">AND(MIN($F1802,$F1803,$F1804)=$F1803,MAX($H1802,$H1803,$H1804)=$H1803)</f>
        <v>1</v>
      </c>
      <c r="O1803" t="b">
        <f t="shared" ref="O1803" si="3759">AND(NOT(N1802),N1803,NOT(N1804))</f>
        <v>1</v>
      </c>
    </row>
    <row r="1804" spans="1:15" x14ac:dyDescent="0.25">
      <c r="A1804" t="s">
        <v>19</v>
      </c>
      <c r="B1804" t="s">
        <v>18</v>
      </c>
      <c r="C1804">
        <v>250</v>
      </c>
      <c r="D1804">
        <v>165</v>
      </c>
      <c r="E1804" t="b">
        <v>0</v>
      </c>
      <c r="F1804">
        <v>5.3999999999999999E-2</v>
      </c>
      <c r="G1804">
        <v>16</v>
      </c>
      <c r="H1804">
        <v>16</v>
      </c>
      <c r="I1804">
        <v>1561</v>
      </c>
      <c r="J1804">
        <v>817</v>
      </c>
      <c r="K1804">
        <v>389</v>
      </c>
      <c r="L1804">
        <v>16</v>
      </c>
      <c r="M1804">
        <f t="shared" si="3741"/>
        <v>0</v>
      </c>
      <c r="N1804" t="b">
        <f t="shared" ref="N1804" si="3760">AND(MIN($F1802,$F1803,$F1804)=$F1804,MAX($H1802,$H1803,$H1804)=$H1804)</f>
        <v>0</v>
      </c>
      <c r="O1804" t="b">
        <f t="shared" ref="O1804" si="3761">AND(NOT(N1802),NOT(N1803),N1804)</f>
        <v>0</v>
      </c>
    </row>
    <row r="1805" spans="1:15" x14ac:dyDescent="0.25">
      <c r="A1805" t="s">
        <v>13</v>
      </c>
      <c r="B1805" t="s">
        <v>18</v>
      </c>
      <c r="C1805">
        <v>250</v>
      </c>
      <c r="D1805">
        <v>166</v>
      </c>
      <c r="E1805" t="b">
        <v>0</v>
      </c>
      <c r="F1805">
        <v>7.0999999999999994E-2</v>
      </c>
      <c r="G1805">
        <v>16</v>
      </c>
      <c r="H1805">
        <v>16</v>
      </c>
      <c r="I1805">
        <v>6988</v>
      </c>
      <c r="J1805">
        <v>3456</v>
      </c>
      <c r="K1805">
        <v>1708</v>
      </c>
      <c r="L1805">
        <v>21</v>
      </c>
      <c r="M1805">
        <f t="shared" si="3741"/>
        <v>0</v>
      </c>
      <c r="N1805" t="b">
        <f t="shared" ref="N1805" si="3762">AND(MIN($F1805,$F1806,$F1807)=$F1805,MAX($H1805,$H1806,$H1807)=$H1805)</f>
        <v>0</v>
      </c>
      <c r="O1805" t="b">
        <f t="shared" ref="O1805" si="3763">AND(N1805,NOT(N1806),NOT(N1807))</f>
        <v>0</v>
      </c>
    </row>
    <row r="1806" spans="1:15" x14ac:dyDescent="0.25">
      <c r="A1806" t="s">
        <v>15</v>
      </c>
      <c r="B1806" t="s">
        <v>18</v>
      </c>
      <c r="C1806">
        <v>250</v>
      </c>
      <c r="D1806">
        <v>166</v>
      </c>
      <c r="E1806" t="b">
        <v>0</v>
      </c>
      <c r="F1806">
        <v>3.2000000000000001E-2</v>
      </c>
      <c r="G1806">
        <v>16</v>
      </c>
      <c r="H1806">
        <v>16</v>
      </c>
      <c r="I1806">
        <v>3730</v>
      </c>
      <c r="J1806">
        <v>3616</v>
      </c>
      <c r="K1806">
        <v>1788</v>
      </c>
      <c r="L1806">
        <v>19</v>
      </c>
      <c r="M1806">
        <f t="shared" si="3741"/>
        <v>0</v>
      </c>
      <c r="N1806" t="b">
        <f t="shared" ref="N1806" si="3764">AND(MIN($F1805,$F1806,$F1807)=$F1806,MAX($H1805,$H1806,$H1807)=$H1806)</f>
        <v>1</v>
      </c>
      <c r="O1806" t="b">
        <f t="shared" ref="O1806" si="3765">AND(NOT(N1805),N1806,NOT(N1807))</f>
        <v>1</v>
      </c>
    </row>
    <row r="1807" spans="1:15" x14ac:dyDescent="0.25">
      <c r="A1807" t="s">
        <v>19</v>
      </c>
      <c r="B1807" t="s">
        <v>18</v>
      </c>
      <c r="C1807">
        <v>250</v>
      </c>
      <c r="D1807">
        <v>166</v>
      </c>
      <c r="E1807" t="b">
        <v>0</v>
      </c>
      <c r="F1807">
        <v>9.9000000000000005E-2</v>
      </c>
      <c r="G1807">
        <v>16</v>
      </c>
      <c r="H1807">
        <v>16</v>
      </c>
      <c r="I1807">
        <v>6988</v>
      </c>
      <c r="J1807">
        <v>3456</v>
      </c>
      <c r="K1807">
        <v>1708</v>
      </c>
      <c r="L1807">
        <v>21</v>
      </c>
      <c r="M1807">
        <f t="shared" si="3741"/>
        <v>0</v>
      </c>
      <c r="N1807" t="b">
        <f t="shared" ref="N1807" si="3766">AND(MIN($F1805,$F1806,$F1807)=$F1807,MAX($H1805,$H1806,$H1807)=$H1807)</f>
        <v>0</v>
      </c>
      <c r="O1807" t="b">
        <f t="shared" ref="O1807" si="3767">AND(NOT(N1805),NOT(N1806),N1807)</f>
        <v>0</v>
      </c>
    </row>
    <row r="1808" spans="1:15" x14ac:dyDescent="0.25">
      <c r="A1808" t="s">
        <v>13</v>
      </c>
      <c r="B1808" t="s">
        <v>18</v>
      </c>
      <c r="C1808">
        <v>250</v>
      </c>
      <c r="D1808">
        <v>167</v>
      </c>
      <c r="E1808" t="b">
        <v>0</v>
      </c>
      <c r="F1808">
        <v>6.0000000000000001E-3</v>
      </c>
      <c r="G1808">
        <v>16</v>
      </c>
      <c r="H1808">
        <v>16</v>
      </c>
      <c r="I1808">
        <v>176</v>
      </c>
      <c r="J1808">
        <v>101</v>
      </c>
      <c r="K1808">
        <v>34</v>
      </c>
      <c r="L1808">
        <v>9</v>
      </c>
      <c r="M1808">
        <f t="shared" si="3741"/>
        <v>0</v>
      </c>
      <c r="N1808" t="b">
        <f t="shared" ref="N1808" si="3768">AND(MIN($F1808,$F1809,$F1810)=$F1808,MAX($H1808,$H1809,$H1810)=$H1808)</f>
        <v>1</v>
      </c>
      <c r="O1808" t="b">
        <f t="shared" ref="O1808" si="3769">AND(N1808,NOT(N1809),NOT(N1810))</f>
        <v>0</v>
      </c>
    </row>
    <row r="1809" spans="1:15" x14ac:dyDescent="0.25">
      <c r="A1809" t="s">
        <v>15</v>
      </c>
      <c r="B1809" t="s">
        <v>18</v>
      </c>
      <c r="C1809">
        <v>250</v>
      </c>
      <c r="D1809">
        <v>167</v>
      </c>
      <c r="E1809" t="b">
        <v>0</v>
      </c>
      <c r="F1809">
        <v>6.0000000000000001E-3</v>
      </c>
      <c r="G1809">
        <v>16</v>
      </c>
      <c r="H1809">
        <v>16</v>
      </c>
      <c r="I1809">
        <v>101</v>
      </c>
      <c r="J1809">
        <v>101</v>
      </c>
      <c r="K1809">
        <v>34</v>
      </c>
      <c r="L1809">
        <v>9</v>
      </c>
      <c r="M1809">
        <f t="shared" si="3741"/>
        <v>0</v>
      </c>
      <c r="N1809" t="b">
        <f t="shared" ref="N1809" si="3770">AND(MIN($F1808,$F1809,$F1810)=$F1809,MAX($H1808,$H1809,$H1810)=$H1809)</f>
        <v>1</v>
      </c>
      <c r="O1809" t="b">
        <f t="shared" ref="O1809" si="3771">AND(NOT(N1808),N1809,NOT(N1810))</f>
        <v>0</v>
      </c>
    </row>
    <row r="1810" spans="1:15" x14ac:dyDescent="0.25">
      <c r="A1810" t="s">
        <v>19</v>
      </c>
      <c r="B1810" t="s">
        <v>18</v>
      </c>
      <c r="C1810">
        <v>250</v>
      </c>
      <c r="D1810">
        <v>167</v>
      </c>
      <c r="E1810" t="b">
        <v>0</v>
      </c>
      <c r="F1810">
        <v>1.4E-2</v>
      </c>
      <c r="G1810">
        <v>16</v>
      </c>
      <c r="H1810">
        <v>16</v>
      </c>
      <c r="I1810">
        <v>176</v>
      </c>
      <c r="J1810">
        <v>101</v>
      </c>
      <c r="K1810">
        <v>34</v>
      </c>
      <c r="L1810">
        <v>9</v>
      </c>
      <c r="M1810">
        <f t="shared" si="3741"/>
        <v>0</v>
      </c>
      <c r="N1810" t="b">
        <f t="shared" ref="N1810" si="3772">AND(MIN($F1808,$F1809,$F1810)=$F1810,MAX($H1808,$H1809,$H1810)=$H1810)</f>
        <v>0</v>
      </c>
      <c r="O1810" t="b">
        <f t="shared" ref="O1810" si="3773">AND(NOT(N1808),NOT(N1809),N1810)</f>
        <v>0</v>
      </c>
    </row>
    <row r="1811" spans="1:15" x14ac:dyDescent="0.25">
      <c r="A1811" t="s">
        <v>13</v>
      </c>
      <c r="B1811" t="s">
        <v>18</v>
      </c>
      <c r="C1811">
        <v>250</v>
      </c>
      <c r="D1811">
        <v>168</v>
      </c>
      <c r="E1811" t="b">
        <v>0</v>
      </c>
      <c r="F1811">
        <v>1.2E-2</v>
      </c>
      <c r="G1811">
        <v>16</v>
      </c>
      <c r="H1811">
        <v>16</v>
      </c>
      <c r="I1811">
        <v>1026</v>
      </c>
      <c r="J1811">
        <v>531</v>
      </c>
      <c r="K1811">
        <v>248</v>
      </c>
      <c r="L1811">
        <v>15</v>
      </c>
      <c r="M1811">
        <f t="shared" si="3741"/>
        <v>0</v>
      </c>
      <c r="N1811" t="b">
        <f t="shared" ref="N1811" si="3774">AND(MIN($F1811,$F1812,$F1813)=$F1811,MAX($H1811,$H1812,$H1813)=$H1811)</f>
        <v>0</v>
      </c>
      <c r="O1811" t="b">
        <f t="shared" ref="O1811" si="3775">AND(N1811,NOT(N1812),NOT(N1813))</f>
        <v>0</v>
      </c>
    </row>
    <row r="1812" spans="1:15" x14ac:dyDescent="0.25">
      <c r="A1812" t="s">
        <v>15</v>
      </c>
      <c r="B1812" t="s">
        <v>18</v>
      </c>
      <c r="C1812">
        <v>250</v>
      </c>
      <c r="D1812">
        <v>168</v>
      </c>
      <c r="E1812" t="b">
        <v>0</v>
      </c>
      <c r="F1812">
        <v>1.0999999999999999E-2</v>
      </c>
      <c r="G1812">
        <v>16</v>
      </c>
      <c r="H1812">
        <v>16</v>
      </c>
      <c r="I1812">
        <v>533</v>
      </c>
      <c r="J1812">
        <v>531</v>
      </c>
      <c r="K1812">
        <v>248</v>
      </c>
      <c r="L1812">
        <v>15</v>
      </c>
      <c r="M1812">
        <f t="shared" si="3741"/>
        <v>0</v>
      </c>
      <c r="N1812" t="b">
        <f t="shared" ref="N1812" si="3776">AND(MIN($F1811,$F1812,$F1813)=$F1812,MAX($H1811,$H1812,$H1813)=$H1812)</f>
        <v>1</v>
      </c>
      <c r="O1812" t="b">
        <f t="shared" ref="O1812" si="3777">AND(NOT(N1811),N1812,NOT(N1813))</f>
        <v>1</v>
      </c>
    </row>
    <row r="1813" spans="1:15" x14ac:dyDescent="0.25">
      <c r="A1813" t="s">
        <v>19</v>
      </c>
      <c r="B1813" t="s">
        <v>18</v>
      </c>
      <c r="C1813">
        <v>250</v>
      </c>
      <c r="D1813">
        <v>168</v>
      </c>
      <c r="E1813" t="b">
        <v>0</v>
      </c>
      <c r="F1813">
        <v>1.6E-2</v>
      </c>
      <c r="G1813">
        <v>16</v>
      </c>
      <c r="H1813">
        <v>16</v>
      </c>
      <c r="I1813">
        <v>1026</v>
      </c>
      <c r="J1813">
        <v>531</v>
      </c>
      <c r="K1813">
        <v>248</v>
      </c>
      <c r="L1813">
        <v>15</v>
      </c>
      <c r="M1813">
        <f t="shared" si="3741"/>
        <v>0</v>
      </c>
      <c r="N1813" t="b">
        <f t="shared" ref="N1813" si="3778">AND(MIN($F1811,$F1812,$F1813)=$F1813,MAX($H1811,$H1812,$H1813)=$H1813)</f>
        <v>0</v>
      </c>
      <c r="O1813" t="b">
        <f t="shared" ref="O1813" si="3779">AND(NOT(N1811),NOT(N1812),N1813)</f>
        <v>0</v>
      </c>
    </row>
    <row r="1814" spans="1:15" x14ac:dyDescent="0.25">
      <c r="A1814" t="s">
        <v>13</v>
      </c>
      <c r="B1814" t="s">
        <v>18</v>
      </c>
      <c r="C1814">
        <v>250</v>
      </c>
      <c r="D1814">
        <v>169</v>
      </c>
      <c r="E1814" t="b">
        <v>0</v>
      </c>
      <c r="F1814">
        <v>1.4E-2</v>
      </c>
      <c r="G1814">
        <v>16</v>
      </c>
      <c r="H1814">
        <v>16</v>
      </c>
      <c r="I1814">
        <v>358</v>
      </c>
      <c r="J1814">
        <v>317</v>
      </c>
      <c r="K1814">
        <v>142</v>
      </c>
      <c r="L1814">
        <v>9</v>
      </c>
      <c r="M1814">
        <f t="shared" si="3741"/>
        <v>0</v>
      </c>
      <c r="N1814" t="b">
        <f t="shared" ref="N1814" si="3780">AND(MIN($F1814,$F1815,$F1816)=$F1814,MAX($H1814,$H1815,$H1816)=$H1814)</f>
        <v>0</v>
      </c>
      <c r="O1814" t="b">
        <f t="shared" ref="O1814" si="3781">AND(N1814,NOT(N1815),NOT(N1816))</f>
        <v>0</v>
      </c>
    </row>
    <row r="1815" spans="1:15" x14ac:dyDescent="0.25">
      <c r="A1815" t="s">
        <v>15</v>
      </c>
      <c r="B1815" t="s">
        <v>18</v>
      </c>
      <c r="C1815">
        <v>250</v>
      </c>
      <c r="D1815">
        <v>169</v>
      </c>
      <c r="E1815" t="b">
        <v>0</v>
      </c>
      <c r="F1815">
        <v>1.2E-2</v>
      </c>
      <c r="G1815">
        <v>16</v>
      </c>
      <c r="H1815">
        <v>16</v>
      </c>
      <c r="I1815">
        <v>317</v>
      </c>
      <c r="J1815">
        <v>317</v>
      </c>
      <c r="K1815">
        <v>142</v>
      </c>
      <c r="L1815">
        <v>9</v>
      </c>
      <c r="M1815">
        <f t="shared" si="3741"/>
        <v>0</v>
      </c>
      <c r="N1815" t="b">
        <f t="shared" ref="N1815" si="3782">AND(MIN($F1814,$F1815,$F1816)=$F1815,MAX($H1814,$H1815,$H1816)=$H1815)</f>
        <v>1</v>
      </c>
      <c r="O1815" t="b">
        <f t="shared" ref="O1815" si="3783">AND(NOT(N1814),N1815,NOT(N1816))</f>
        <v>1</v>
      </c>
    </row>
    <row r="1816" spans="1:15" x14ac:dyDescent="0.25">
      <c r="A1816" t="s">
        <v>19</v>
      </c>
      <c r="B1816" t="s">
        <v>18</v>
      </c>
      <c r="C1816">
        <v>250</v>
      </c>
      <c r="D1816">
        <v>169</v>
      </c>
      <c r="E1816" t="b">
        <v>0</v>
      </c>
      <c r="F1816">
        <v>2.7E-2</v>
      </c>
      <c r="G1816">
        <v>16</v>
      </c>
      <c r="H1816">
        <v>16</v>
      </c>
      <c r="I1816">
        <v>358</v>
      </c>
      <c r="J1816">
        <v>317</v>
      </c>
      <c r="K1816">
        <v>142</v>
      </c>
      <c r="L1816">
        <v>9</v>
      </c>
      <c r="M1816">
        <f t="shared" si="3741"/>
        <v>0</v>
      </c>
      <c r="N1816" t="b">
        <f t="shared" ref="N1816" si="3784">AND(MIN($F1814,$F1815,$F1816)=$F1816,MAX($H1814,$H1815,$H1816)=$H1816)</f>
        <v>0</v>
      </c>
      <c r="O1816" t="b">
        <f t="shared" ref="O1816" si="3785">AND(NOT(N1814),NOT(N1815),N1816)</f>
        <v>0</v>
      </c>
    </row>
    <row r="1817" spans="1:15" x14ac:dyDescent="0.25">
      <c r="A1817" t="s">
        <v>13</v>
      </c>
      <c r="B1817" t="s">
        <v>18</v>
      </c>
      <c r="C1817">
        <v>250</v>
      </c>
      <c r="D1817">
        <v>16</v>
      </c>
      <c r="E1817" t="b">
        <v>0</v>
      </c>
      <c r="F1817">
        <v>1.6E-2</v>
      </c>
      <c r="G1817">
        <v>16</v>
      </c>
      <c r="H1817">
        <v>16</v>
      </c>
      <c r="I1817">
        <v>423</v>
      </c>
      <c r="J1817">
        <v>268</v>
      </c>
      <c r="K1817">
        <v>116</v>
      </c>
      <c r="L1817">
        <v>14</v>
      </c>
      <c r="M1817">
        <f t="shared" si="3741"/>
        <v>0</v>
      </c>
      <c r="N1817" t="b">
        <f t="shared" ref="N1817" si="3786">AND(MIN($F1817,$F1818,$F1819)=$F1817,MAX($H1817,$H1818,$H1819)=$H1817)</f>
        <v>0</v>
      </c>
      <c r="O1817" t="b">
        <f t="shared" ref="O1817" si="3787">AND(N1817,NOT(N1818),NOT(N1819))</f>
        <v>0</v>
      </c>
    </row>
    <row r="1818" spans="1:15" x14ac:dyDescent="0.25">
      <c r="A1818" t="s">
        <v>15</v>
      </c>
      <c r="B1818" t="s">
        <v>18</v>
      </c>
      <c r="C1818">
        <v>250</v>
      </c>
      <c r="D1818">
        <v>16</v>
      </c>
      <c r="E1818" t="b">
        <v>0</v>
      </c>
      <c r="F1818">
        <v>1.9E-2</v>
      </c>
      <c r="G1818">
        <v>16</v>
      </c>
      <c r="H1818">
        <v>16</v>
      </c>
      <c r="I1818">
        <v>276</v>
      </c>
      <c r="J1818">
        <v>268</v>
      </c>
      <c r="K1818">
        <v>116</v>
      </c>
      <c r="L1818">
        <v>14</v>
      </c>
      <c r="M1818">
        <f t="shared" si="3741"/>
        <v>0</v>
      </c>
      <c r="N1818" t="b">
        <f t="shared" ref="N1818" si="3788">AND(MIN($F1817,$F1818,$F1819)=$F1818,MAX($H1817,$H1818,$H1819)=$H1818)</f>
        <v>0</v>
      </c>
      <c r="O1818" t="b">
        <f t="shared" ref="O1818" si="3789">AND(NOT(N1817),N1818,NOT(N1819))</f>
        <v>0</v>
      </c>
    </row>
    <row r="1819" spans="1:15" x14ac:dyDescent="0.25">
      <c r="A1819" t="s">
        <v>19</v>
      </c>
      <c r="B1819" t="s">
        <v>18</v>
      </c>
      <c r="C1819">
        <v>250</v>
      </c>
      <c r="D1819">
        <v>16</v>
      </c>
      <c r="E1819" t="b">
        <v>0</v>
      </c>
      <c r="F1819">
        <v>1.4E-2</v>
      </c>
      <c r="G1819">
        <v>16</v>
      </c>
      <c r="H1819">
        <v>16</v>
      </c>
      <c r="I1819">
        <v>423</v>
      </c>
      <c r="J1819">
        <v>268</v>
      </c>
      <c r="K1819">
        <v>116</v>
      </c>
      <c r="L1819">
        <v>14</v>
      </c>
      <c r="M1819">
        <f t="shared" si="3741"/>
        <v>0</v>
      </c>
      <c r="N1819" t="b">
        <f t="shared" ref="N1819" si="3790">AND(MIN($F1817,$F1818,$F1819)=$F1819,MAX($H1817,$H1818,$H1819)=$H1819)</f>
        <v>1</v>
      </c>
      <c r="O1819" t="b">
        <f t="shared" ref="O1819" si="3791">AND(NOT(N1817),NOT(N1818),N1819)</f>
        <v>1</v>
      </c>
    </row>
    <row r="1820" spans="1:15" x14ac:dyDescent="0.25">
      <c r="A1820" t="s">
        <v>13</v>
      </c>
      <c r="B1820" t="s">
        <v>18</v>
      </c>
      <c r="C1820">
        <v>250</v>
      </c>
      <c r="D1820">
        <v>170</v>
      </c>
      <c r="E1820" t="b">
        <v>0</v>
      </c>
      <c r="F1820">
        <v>7.0000000000000007E-2</v>
      </c>
      <c r="G1820">
        <v>16</v>
      </c>
      <c r="H1820">
        <v>16</v>
      </c>
      <c r="I1820">
        <v>8660</v>
      </c>
      <c r="J1820">
        <v>4444</v>
      </c>
      <c r="K1820">
        <v>2205</v>
      </c>
      <c r="L1820">
        <v>17</v>
      </c>
      <c r="M1820">
        <f t="shared" si="3741"/>
        <v>0</v>
      </c>
      <c r="N1820" t="b">
        <f t="shared" ref="N1820" si="3792">AND(MIN($F1820,$F1821,$F1822)=$F1820,MAX($H1820,$H1821,$H1822)=$H1820)</f>
        <v>0</v>
      </c>
      <c r="O1820" t="b">
        <f t="shared" ref="O1820" si="3793">AND(N1820,NOT(N1821),NOT(N1822))</f>
        <v>0</v>
      </c>
    </row>
    <row r="1821" spans="1:15" x14ac:dyDescent="0.25">
      <c r="A1821" t="s">
        <v>15</v>
      </c>
      <c r="B1821" t="s">
        <v>18</v>
      </c>
      <c r="C1821">
        <v>250</v>
      </c>
      <c r="D1821">
        <v>170</v>
      </c>
      <c r="E1821" t="b">
        <v>0</v>
      </c>
      <c r="F1821">
        <v>3.6999999999999998E-2</v>
      </c>
      <c r="G1821">
        <v>16</v>
      </c>
      <c r="H1821">
        <v>16</v>
      </c>
      <c r="I1821">
        <v>4609</v>
      </c>
      <c r="J1821">
        <v>4444</v>
      </c>
      <c r="K1821">
        <v>2205</v>
      </c>
      <c r="L1821">
        <v>17</v>
      </c>
      <c r="M1821">
        <f t="shared" si="3741"/>
        <v>0</v>
      </c>
      <c r="N1821" t="b">
        <f t="shared" ref="N1821" si="3794">AND(MIN($F1820,$F1821,$F1822)=$F1821,MAX($H1820,$H1821,$H1822)=$H1821)</f>
        <v>1</v>
      </c>
      <c r="O1821" t="b">
        <f t="shared" ref="O1821" si="3795">AND(NOT(N1820),N1821,NOT(N1822))</f>
        <v>1</v>
      </c>
    </row>
    <row r="1822" spans="1:15" x14ac:dyDescent="0.25">
      <c r="A1822" t="s">
        <v>19</v>
      </c>
      <c r="B1822" t="s">
        <v>18</v>
      </c>
      <c r="C1822">
        <v>250</v>
      </c>
      <c r="D1822">
        <v>170</v>
      </c>
      <c r="E1822" t="b">
        <v>0</v>
      </c>
      <c r="F1822">
        <v>7.0999999999999994E-2</v>
      </c>
      <c r="G1822">
        <v>16</v>
      </c>
      <c r="H1822">
        <v>16</v>
      </c>
      <c r="I1822">
        <v>8660</v>
      </c>
      <c r="J1822">
        <v>4444</v>
      </c>
      <c r="K1822">
        <v>2205</v>
      </c>
      <c r="L1822">
        <v>17</v>
      </c>
      <c r="M1822">
        <f t="shared" si="3741"/>
        <v>0</v>
      </c>
      <c r="N1822" t="b">
        <f t="shared" ref="N1822" si="3796">AND(MIN($F1820,$F1821,$F1822)=$F1822,MAX($H1820,$H1821,$H1822)=$H1822)</f>
        <v>0</v>
      </c>
      <c r="O1822" t="b">
        <f t="shared" ref="O1822" si="3797">AND(NOT(N1820),NOT(N1821),N1822)</f>
        <v>0</v>
      </c>
    </row>
    <row r="1823" spans="1:15" x14ac:dyDescent="0.25">
      <c r="A1823" t="s">
        <v>13</v>
      </c>
      <c r="B1823" t="s">
        <v>18</v>
      </c>
      <c r="C1823">
        <v>250</v>
      </c>
      <c r="D1823">
        <v>171</v>
      </c>
      <c r="E1823" t="b">
        <v>0</v>
      </c>
      <c r="F1823">
        <v>7.0999999999999994E-2</v>
      </c>
      <c r="G1823">
        <v>16</v>
      </c>
      <c r="H1823">
        <v>16</v>
      </c>
      <c r="I1823">
        <v>7066</v>
      </c>
      <c r="J1823">
        <v>3825</v>
      </c>
      <c r="K1823">
        <v>1895</v>
      </c>
      <c r="L1823">
        <v>14</v>
      </c>
      <c r="M1823">
        <f t="shared" si="3741"/>
        <v>0</v>
      </c>
      <c r="N1823" t="b">
        <f t="shared" ref="N1823" si="3798">AND(MIN($F1823,$F1824,$F1825)=$F1823,MAX($H1823,$H1824,$H1825)=$H1823)</f>
        <v>0</v>
      </c>
      <c r="O1823" t="b">
        <f t="shared" ref="O1823" si="3799">AND(N1823,NOT(N1824),NOT(N1825))</f>
        <v>0</v>
      </c>
    </row>
    <row r="1824" spans="1:15" x14ac:dyDescent="0.25">
      <c r="A1824" t="s">
        <v>15</v>
      </c>
      <c r="B1824" t="s">
        <v>18</v>
      </c>
      <c r="C1824">
        <v>250</v>
      </c>
      <c r="D1824">
        <v>171</v>
      </c>
      <c r="E1824" t="b">
        <v>0</v>
      </c>
      <c r="F1824">
        <v>6.3E-2</v>
      </c>
      <c r="G1824">
        <v>16</v>
      </c>
      <c r="H1824">
        <v>16</v>
      </c>
      <c r="I1824">
        <v>3846</v>
      </c>
      <c r="J1824">
        <v>3825</v>
      </c>
      <c r="K1824">
        <v>1895</v>
      </c>
      <c r="L1824">
        <v>14</v>
      </c>
      <c r="M1824">
        <f t="shared" si="3741"/>
        <v>0</v>
      </c>
      <c r="N1824" t="b">
        <f t="shared" ref="N1824" si="3800">AND(MIN($F1823,$F1824,$F1825)=$F1824,MAX($H1823,$H1824,$H1825)=$H1824)</f>
        <v>0</v>
      </c>
      <c r="O1824" t="b">
        <f t="shared" ref="O1824" si="3801">AND(NOT(N1823),N1824,NOT(N1825))</f>
        <v>0</v>
      </c>
    </row>
    <row r="1825" spans="1:15" x14ac:dyDescent="0.25">
      <c r="A1825" t="s">
        <v>19</v>
      </c>
      <c r="B1825" t="s">
        <v>18</v>
      </c>
      <c r="C1825">
        <v>250</v>
      </c>
      <c r="D1825">
        <v>171</v>
      </c>
      <c r="E1825" t="b">
        <v>0</v>
      </c>
      <c r="F1825">
        <v>0.06</v>
      </c>
      <c r="G1825">
        <v>16</v>
      </c>
      <c r="H1825">
        <v>16</v>
      </c>
      <c r="I1825">
        <v>7066</v>
      </c>
      <c r="J1825">
        <v>3825</v>
      </c>
      <c r="K1825">
        <v>1895</v>
      </c>
      <c r="L1825">
        <v>14</v>
      </c>
      <c r="M1825">
        <f t="shared" si="3741"/>
        <v>0</v>
      </c>
      <c r="N1825" t="b">
        <f t="shared" ref="N1825" si="3802">AND(MIN($F1823,$F1824,$F1825)=$F1825,MAX($H1823,$H1824,$H1825)=$H1825)</f>
        <v>1</v>
      </c>
      <c r="O1825" t="b">
        <f t="shared" ref="O1825" si="3803">AND(NOT(N1823),NOT(N1824),N1825)</f>
        <v>1</v>
      </c>
    </row>
    <row r="1826" spans="1:15" x14ac:dyDescent="0.25">
      <c r="A1826" t="s">
        <v>13</v>
      </c>
      <c r="B1826" t="s">
        <v>18</v>
      </c>
      <c r="C1826">
        <v>250</v>
      </c>
      <c r="D1826">
        <v>172</v>
      </c>
      <c r="E1826" t="b">
        <v>0</v>
      </c>
      <c r="F1826">
        <v>0.154</v>
      </c>
      <c r="G1826">
        <v>16</v>
      </c>
      <c r="H1826">
        <v>16</v>
      </c>
      <c r="I1826">
        <v>5821</v>
      </c>
      <c r="J1826">
        <v>3467</v>
      </c>
      <c r="K1826">
        <v>1714</v>
      </c>
      <c r="L1826">
        <v>18</v>
      </c>
      <c r="M1826">
        <f t="shared" si="3741"/>
        <v>0</v>
      </c>
      <c r="N1826" t="b">
        <f t="shared" ref="N1826" si="3804">AND(MIN($F1826,$F1827,$F1828)=$F1826,MAX($H1826,$H1827,$H1828)=$H1826)</f>
        <v>0</v>
      </c>
      <c r="O1826" t="b">
        <f t="shared" ref="O1826" si="3805">AND(N1826,NOT(N1827),NOT(N1828))</f>
        <v>0</v>
      </c>
    </row>
    <row r="1827" spans="1:15" x14ac:dyDescent="0.25">
      <c r="A1827" t="s">
        <v>15</v>
      </c>
      <c r="B1827" t="s">
        <v>18</v>
      </c>
      <c r="C1827">
        <v>250</v>
      </c>
      <c r="D1827">
        <v>172</v>
      </c>
      <c r="E1827" t="b">
        <v>0</v>
      </c>
      <c r="F1827">
        <v>8.6999999999999994E-2</v>
      </c>
      <c r="G1827">
        <v>16</v>
      </c>
      <c r="H1827">
        <v>16</v>
      </c>
      <c r="I1827">
        <v>3479</v>
      </c>
      <c r="J1827">
        <v>3467</v>
      </c>
      <c r="K1827">
        <v>1714</v>
      </c>
      <c r="L1827">
        <v>18</v>
      </c>
      <c r="M1827">
        <f t="shared" si="3741"/>
        <v>0</v>
      </c>
      <c r="N1827" t="b">
        <f t="shared" ref="N1827" si="3806">AND(MIN($F1826,$F1827,$F1828)=$F1827,MAX($H1826,$H1827,$H1828)=$H1827)</f>
        <v>0</v>
      </c>
      <c r="O1827" t="b">
        <f t="shared" ref="O1827" si="3807">AND(NOT(N1826),N1827,NOT(N1828))</f>
        <v>0</v>
      </c>
    </row>
    <row r="1828" spans="1:15" x14ac:dyDescent="0.25">
      <c r="A1828" t="s">
        <v>19</v>
      </c>
      <c r="B1828" t="s">
        <v>18</v>
      </c>
      <c r="C1828">
        <v>250</v>
      </c>
      <c r="D1828">
        <v>172</v>
      </c>
      <c r="E1828" t="b">
        <v>0</v>
      </c>
      <c r="F1828">
        <v>4.9000000000000002E-2</v>
      </c>
      <c r="G1828">
        <v>16</v>
      </c>
      <c r="H1828">
        <v>16</v>
      </c>
      <c r="I1828">
        <v>5821</v>
      </c>
      <c r="J1828">
        <v>3467</v>
      </c>
      <c r="K1828">
        <v>1714</v>
      </c>
      <c r="L1828">
        <v>18</v>
      </c>
      <c r="M1828">
        <f t="shared" si="3741"/>
        <v>0</v>
      </c>
      <c r="N1828" t="b">
        <f t="shared" ref="N1828" si="3808">AND(MIN($F1826,$F1827,$F1828)=$F1828,MAX($H1826,$H1827,$H1828)=$H1828)</f>
        <v>1</v>
      </c>
      <c r="O1828" t="b">
        <f t="shared" ref="O1828" si="3809">AND(NOT(N1826),NOT(N1827),N1828)</f>
        <v>1</v>
      </c>
    </row>
    <row r="1829" spans="1:15" x14ac:dyDescent="0.25">
      <c r="A1829" t="s">
        <v>13</v>
      </c>
      <c r="B1829" t="s">
        <v>18</v>
      </c>
      <c r="C1829">
        <v>250</v>
      </c>
      <c r="D1829">
        <v>173</v>
      </c>
      <c r="E1829" t="b">
        <v>0</v>
      </c>
      <c r="F1829">
        <v>6.9000000000000006E-2</v>
      </c>
      <c r="G1829">
        <v>16</v>
      </c>
      <c r="H1829">
        <v>16</v>
      </c>
      <c r="I1829">
        <v>3064</v>
      </c>
      <c r="J1829">
        <v>1575</v>
      </c>
      <c r="K1829">
        <v>768</v>
      </c>
      <c r="L1829">
        <v>21</v>
      </c>
      <c r="M1829">
        <f t="shared" si="3741"/>
        <v>0</v>
      </c>
      <c r="N1829" t="b">
        <f t="shared" ref="N1829" si="3810">AND(MIN($F1829,$F1830,$F1831)=$F1829,MAX($H1829,$H1830,$H1831)=$H1829)</f>
        <v>0</v>
      </c>
      <c r="O1829" t="b">
        <f t="shared" ref="O1829" si="3811">AND(N1829,NOT(N1830),NOT(N1831))</f>
        <v>0</v>
      </c>
    </row>
    <row r="1830" spans="1:15" x14ac:dyDescent="0.25">
      <c r="A1830" t="s">
        <v>15</v>
      </c>
      <c r="B1830" t="s">
        <v>18</v>
      </c>
      <c r="C1830">
        <v>250</v>
      </c>
      <c r="D1830">
        <v>173</v>
      </c>
      <c r="E1830" t="b">
        <v>0</v>
      </c>
      <c r="F1830">
        <v>2.5999999999999999E-2</v>
      </c>
      <c r="G1830">
        <v>16</v>
      </c>
      <c r="H1830">
        <v>16</v>
      </c>
      <c r="I1830">
        <v>1670</v>
      </c>
      <c r="J1830">
        <v>1613</v>
      </c>
      <c r="K1830">
        <v>787</v>
      </c>
      <c r="L1830">
        <v>21</v>
      </c>
      <c r="M1830">
        <f t="shared" si="3741"/>
        <v>0</v>
      </c>
      <c r="N1830" t="b">
        <f t="shared" ref="N1830" si="3812">AND(MIN($F1829,$F1830,$F1831)=$F1830,MAX($H1829,$H1830,$H1831)=$H1830)</f>
        <v>1</v>
      </c>
      <c r="O1830" t="b">
        <f t="shared" ref="O1830" si="3813">AND(NOT(N1829),N1830,NOT(N1831))</f>
        <v>1</v>
      </c>
    </row>
    <row r="1831" spans="1:15" x14ac:dyDescent="0.25">
      <c r="A1831" t="s">
        <v>19</v>
      </c>
      <c r="B1831" t="s">
        <v>18</v>
      </c>
      <c r="C1831">
        <v>250</v>
      </c>
      <c r="D1831">
        <v>173</v>
      </c>
      <c r="E1831" t="b">
        <v>0</v>
      </c>
      <c r="F1831">
        <v>0.05</v>
      </c>
      <c r="G1831">
        <v>16</v>
      </c>
      <c r="H1831">
        <v>16</v>
      </c>
      <c r="I1831">
        <v>3064</v>
      </c>
      <c r="J1831">
        <v>1575</v>
      </c>
      <c r="K1831">
        <v>768</v>
      </c>
      <c r="L1831">
        <v>21</v>
      </c>
      <c r="M1831">
        <f t="shared" si="3741"/>
        <v>0</v>
      </c>
      <c r="N1831" t="b">
        <f t="shared" ref="N1831" si="3814">AND(MIN($F1829,$F1830,$F1831)=$F1831,MAX($H1829,$H1830,$H1831)=$H1831)</f>
        <v>0</v>
      </c>
      <c r="O1831" t="b">
        <f t="shared" ref="O1831" si="3815">AND(NOT(N1829),NOT(N1830),N1831)</f>
        <v>0</v>
      </c>
    </row>
    <row r="1832" spans="1:15" x14ac:dyDescent="0.25">
      <c r="A1832" t="s">
        <v>13</v>
      </c>
      <c r="B1832" t="s">
        <v>18</v>
      </c>
      <c r="C1832">
        <v>250</v>
      </c>
      <c r="D1832">
        <v>174</v>
      </c>
      <c r="E1832" t="b">
        <v>0</v>
      </c>
      <c r="F1832">
        <v>0.34699999999999998</v>
      </c>
      <c r="G1832">
        <v>16</v>
      </c>
      <c r="H1832">
        <v>16</v>
      </c>
      <c r="I1832">
        <v>46249</v>
      </c>
      <c r="J1832">
        <v>30225</v>
      </c>
      <c r="K1832">
        <v>15095</v>
      </c>
      <c r="L1832">
        <v>18</v>
      </c>
      <c r="M1832">
        <f t="shared" si="3741"/>
        <v>0</v>
      </c>
      <c r="N1832" t="b">
        <f t="shared" ref="N1832" si="3816">AND(MIN($F1832,$F1833,$F1834)=$F1832,MAX($H1832,$H1833,$H1834)=$H1832)</f>
        <v>0</v>
      </c>
      <c r="O1832" t="b">
        <f t="shared" ref="O1832" si="3817">AND(N1832,NOT(N1833),NOT(N1834))</f>
        <v>0</v>
      </c>
    </row>
    <row r="1833" spans="1:15" x14ac:dyDescent="0.25">
      <c r="A1833" t="s">
        <v>15</v>
      </c>
      <c r="B1833" t="s">
        <v>18</v>
      </c>
      <c r="C1833">
        <v>250</v>
      </c>
      <c r="D1833">
        <v>174</v>
      </c>
      <c r="E1833" t="b">
        <v>0</v>
      </c>
      <c r="F1833">
        <v>0.186</v>
      </c>
      <c r="G1833">
        <v>16</v>
      </c>
      <c r="H1833">
        <v>16</v>
      </c>
      <c r="I1833">
        <v>28875</v>
      </c>
      <c r="J1833">
        <v>30225</v>
      </c>
      <c r="K1833">
        <v>15095</v>
      </c>
      <c r="L1833">
        <v>18</v>
      </c>
      <c r="M1833">
        <f t="shared" si="3741"/>
        <v>0</v>
      </c>
      <c r="N1833" t="b">
        <f t="shared" ref="N1833" si="3818">AND(MIN($F1832,$F1833,$F1834)=$F1833,MAX($H1832,$H1833,$H1834)=$H1833)</f>
        <v>1</v>
      </c>
      <c r="O1833" t="b">
        <f t="shared" ref="O1833" si="3819">AND(NOT(N1832),N1833,NOT(N1834))</f>
        <v>1</v>
      </c>
    </row>
    <row r="1834" spans="1:15" x14ac:dyDescent="0.25">
      <c r="A1834" t="s">
        <v>19</v>
      </c>
      <c r="B1834" t="s">
        <v>18</v>
      </c>
      <c r="C1834">
        <v>250</v>
      </c>
      <c r="D1834">
        <v>174</v>
      </c>
      <c r="E1834" t="b">
        <v>0</v>
      </c>
      <c r="F1834">
        <v>0.35499999999999998</v>
      </c>
      <c r="G1834">
        <v>16</v>
      </c>
      <c r="H1834">
        <v>16</v>
      </c>
      <c r="I1834">
        <v>46249</v>
      </c>
      <c r="J1834">
        <v>30225</v>
      </c>
      <c r="K1834">
        <v>15095</v>
      </c>
      <c r="L1834">
        <v>18</v>
      </c>
      <c r="M1834">
        <f t="shared" si="3741"/>
        <v>0</v>
      </c>
      <c r="N1834" t="b">
        <f t="shared" ref="N1834" si="3820">AND(MIN($F1832,$F1833,$F1834)=$F1834,MAX($H1832,$H1833,$H1834)=$H1834)</f>
        <v>0</v>
      </c>
      <c r="O1834" t="b">
        <f t="shared" ref="O1834" si="3821">AND(NOT(N1832),NOT(N1833),N1834)</f>
        <v>0</v>
      </c>
    </row>
    <row r="1835" spans="1:15" x14ac:dyDescent="0.25">
      <c r="A1835" t="s">
        <v>13</v>
      </c>
      <c r="B1835" t="s">
        <v>18</v>
      </c>
      <c r="C1835">
        <v>250</v>
      </c>
      <c r="D1835">
        <v>175</v>
      </c>
      <c r="E1835" t="b">
        <v>0</v>
      </c>
      <c r="F1835">
        <v>1.2999999999999999E-2</v>
      </c>
      <c r="G1835">
        <v>16</v>
      </c>
      <c r="H1835">
        <v>16</v>
      </c>
      <c r="I1835">
        <v>207</v>
      </c>
      <c r="J1835">
        <v>120</v>
      </c>
      <c r="K1835">
        <v>43</v>
      </c>
      <c r="L1835">
        <v>10</v>
      </c>
      <c r="M1835">
        <f t="shared" si="3741"/>
        <v>0</v>
      </c>
      <c r="N1835" t="b">
        <f t="shared" ref="N1835" si="3822">AND(MIN($F1835,$F1836,$F1837)=$F1835,MAX($H1835,$H1836,$H1837)=$H1835)</f>
        <v>0</v>
      </c>
      <c r="O1835" t="b">
        <f t="shared" ref="O1835" si="3823">AND(N1835,NOT(N1836),NOT(N1837))</f>
        <v>0</v>
      </c>
    </row>
    <row r="1836" spans="1:15" x14ac:dyDescent="0.25">
      <c r="A1836" t="s">
        <v>15</v>
      </c>
      <c r="B1836" t="s">
        <v>18</v>
      </c>
      <c r="C1836">
        <v>250</v>
      </c>
      <c r="D1836">
        <v>175</v>
      </c>
      <c r="E1836" t="b">
        <v>0</v>
      </c>
      <c r="F1836">
        <v>1.2E-2</v>
      </c>
      <c r="G1836">
        <v>16</v>
      </c>
      <c r="H1836">
        <v>16</v>
      </c>
      <c r="I1836">
        <v>121</v>
      </c>
      <c r="J1836">
        <v>120</v>
      </c>
      <c r="K1836">
        <v>43</v>
      </c>
      <c r="L1836">
        <v>10</v>
      </c>
      <c r="M1836">
        <f t="shared" si="3741"/>
        <v>0</v>
      </c>
      <c r="N1836" t="b">
        <f t="shared" ref="N1836" si="3824">AND(MIN($F1835,$F1836,$F1837)=$F1836,MAX($H1835,$H1836,$H1837)=$H1836)</f>
        <v>1</v>
      </c>
      <c r="O1836" t="b">
        <f t="shared" ref="O1836" si="3825">AND(NOT(N1835),N1836,NOT(N1837))</f>
        <v>1</v>
      </c>
    </row>
    <row r="1837" spans="1:15" x14ac:dyDescent="0.25">
      <c r="A1837" t="s">
        <v>19</v>
      </c>
      <c r="B1837" t="s">
        <v>18</v>
      </c>
      <c r="C1837">
        <v>250</v>
      </c>
      <c r="D1837">
        <v>175</v>
      </c>
      <c r="E1837" t="b">
        <v>0</v>
      </c>
      <c r="F1837">
        <v>1.6E-2</v>
      </c>
      <c r="G1837">
        <v>16</v>
      </c>
      <c r="H1837">
        <v>16</v>
      </c>
      <c r="I1837">
        <v>207</v>
      </c>
      <c r="J1837">
        <v>120</v>
      </c>
      <c r="K1837">
        <v>43</v>
      </c>
      <c r="L1837">
        <v>10</v>
      </c>
      <c r="M1837">
        <f t="shared" si="3741"/>
        <v>0</v>
      </c>
      <c r="N1837" t="b">
        <f t="shared" ref="N1837" si="3826">AND(MIN($F1835,$F1836,$F1837)=$F1837,MAX($H1835,$H1836,$H1837)=$H1837)</f>
        <v>0</v>
      </c>
      <c r="O1837" t="b">
        <f t="shared" ref="O1837" si="3827">AND(NOT(N1835),NOT(N1836),N1837)</f>
        <v>0</v>
      </c>
    </row>
    <row r="1838" spans="1:15" x14ac:dyDescent="0.25">
      <c r="A1838" t="s">
        <v>13</v>
      </c>
      <c r="B1838" t="s">
        <v>18</v>
      </c>
      <c r="C1838">
        <v>250</v>
      </c>
      <c r="D1838">
        <v>176</v>
      </c>
      <c r="E1838" t="b">
        <v>0</v>
      </c>
      <c r="F1838">
        <v>8.7999999999999995E-2</v>
      </c>
      <c r="G1838">
        <v>16</v>
      </c>
      <c r="H1838">
        <v>16</v>
      </c>
      <c r="I1838">
        <v>5055</v>
      </c>
      <c r="J1838">
        <v>3780</v>
      </c>
      <c r="K1838">
        <v>1870</v>
      </c>
      <c r="L1838">
        <v>21</v>
      </c>
      <c r="M1838">
        <f t="shared" si="3741"/>
        <v>0</v>
      </c>
      <c r="N1838" t="b">
        <f t="shared" ref="N1838" si="3828">AND(MIN($F1838,$F1839,$F1840)=$F1838,MAX($H1838,$H1839,$H1840)=$H1838)</f>
        <v>0</v>
      </c>
      <c r="O1838" t="b">
        <f t="shared" ref="O1838" si="3829">AND(N1838,NOT(N1839),NOT(N1840))</f>
        <v>0</v>
      </c>
    </row>
    <row r="1839" spans="1:15" x14ac:dyDescent="0.25">
      <c r="A1839" t="s">
        <v>15</v>
      </c>
      <c r="B1839" t="s">
        <v>18</v>
      </c>
      <c r="C1839">
        <v>250</v>
      </c>
      <c r="D1839">
        <v>176</v>
      </c>
      <c r="E1839" t="b">
        <v>0</v>
      </c>
      <c r="F1839">
        <v>3.6999999999999998E-2</v>
      </c>
      <c r="G1839">
        <v>16</v>
      </c>
      <c r="H1839">
        <v>16</v>
      </c>
      <c r="I1839">
        <v>3794</v>
      </c>
      <c r="J1839">
        <v>3780</v>
      </c>
      <c r="K1839">
        <v>1870</v>
      </c>
      <c r="L1839">
        <v>21</v>
      </c>
      <c r="M1839">
        <f t="shared" si="3741"/>
        <v>0</v>
      </c>
      <c r="N1839" t="b">
        <f t="shared" ref="N1839" si="3830">AND(MIN($F1838,$F1839,$F1840)=$F1839,MAX($H1838,$H1839,$H1840)=$H1839)</f>
        <v>1</v>
      </c>
      <c r="O1839" t="b">
        <f t="shared" ref="O1839" si="3831">AND(NOT(N1838),N1839,NOT(N1840))</f>
        <v>1</v>
      </c>
    </row>
    <row r="1840" spans="1:15" x14ac:dyDescent="0.25">
      <c r="A1840" t="s">
        <v>19</v>
      </c>
      <c r="B1840" t="s">
        <v>18</v>
      </c>
      <c r="C1840">
        <v>250</v>
      </c>
      <c r="D1840">
        <v>176</v>
      </c>
      <c r="E1840" t="b">
        <v>0</v>
      </c>
      <c r="F1840">
        <v>6.8000000000000005E-2</v>
      </c>
      <c r="G1840">
        <v>16</v>
      </c>
      <c r="H1840">
        <v>16</v>
      </c>
      <c r="I1840">
        <v>5055</v>
      </c>
      <c r="J1840">
        <v>3780</v>
      </c>
      <c r="K1840">
        <v>1870</v>
      </c>
      <c r="L1840">
        <v>21</v>
      </c>
      <c r="M1840">
        <f t="shared" si="3741"/>
        <v>0</v>
      </c>
      <c r="N1840" t="b">
        <f t="shared" ref="N1840" si="3832">AND(MIN($F1838,$F1839,$F1840)=$F1840,MAX($H1838,$H1839,$H1840)=$H1840)</f>
        <v>0</v>
      </c>
      <c r="O1840" t="b">
        <f t="shared" ref="O1840" si="3833">AND(NOT(N1838),NOT(N1839),N1840)</f>
        <v>0</v>
      </c>
    </row>
    <row r="1841" spans="1:15" x14ac:dyDescent="0.25">
      <c r="A1841" t="s">
        <v>13</v>
      </c>
      <c r="B1841" t="s">
        <v>18</v>
      </c>
      <c r="C1841">
        <v>250</v>
      </c>
      <c r="D1841">
        <v>177</v>
      </c>
      <c r="E1841" t="b">
        <v>0</v>
      </c>
      <c r="F1841">
        <v>2.1000000000000001E-2</v>
      </c>
      <c r="G1841">
        <v>16</v>
      </c>
      <c r="H1841">
        <v>16</v>
      </c>
      <c r="I1841">
        <v>399</v>
      </c>
      <c r="J1841">
        <v>264</v>
      </c>
      <c r="K1841">
        <v>115</v>
      </c>
      <c r="L1841">
        <v>11</v>
      </c>
      <c r="M1841">
        <f t="shared" si="3741"/>
        <v>0</v>
      </c>
      <c r="N1841" t="b">
        <f t="shared" ref="N1841" si="3834">AND(MIN($F1841,$F1842,$F1843)=$F1841,MAX($H1841,$H1842,$H1843)=$H1841)</f>
        <v>0</v>
      </c>
      <c r="O1841" t="b">
        <f t="shared" ref="O1841" si="3835">AND(N1841,NOT(N1842),NOT(N1843))</f>
        <v>0</v>
      </c>
    </row>
    <row r="1842" spans="1:15" x14ac:dyDescent="0.25">
      <c r="A1842" t="s">
        <v>15</v>
      </c>
      <c r="B1842" t="s">
        <v>18</v>
      </c>
      <c r="C1842">
        <v>250</v>
      </c>
      <c r="D1842">
        <v>177</v>
      </c>
      <c r="E1842" t="b">
        <v>0</v>
      </c>
      <c r="F1842">
        <v>6.0000000000000001E-3</v>
      </c>
      <c r="G1842">
        <v>16</v>
      </c>
      <c r="H1842">
        <v>16</v>
      </c>
      <c r="I1842">
        <v>307</v>
      </c>
      <c r="J1842">
        <v>306</v>
      </c>
      <c r="K1842">
        <v>136</v>
      </c>
      <c r="L1842">
        <v>10</v>
      </c>
      <c r="M1842">
        <f t="shared" si="3741"/>
        <v>0</v>
      </c>
      <c r="N1842" t="b">
        <f t="shared" ref="N1842" si="3836">AND(MIN($F1841,$F1842,$F1843)=$F1842,MAX($H1841,$H1842,$H1843)=$H1842)</f>
        <v>1</v>
      </c>
      <c r="O1842" t="b">
        <f t="shared" ref="O1842" si="3837">AND(NOT(N1841),N1842,NOT(N1843))</f>
        <v>1</v>
      </c>
    </row>
    <row r="1843" spans="1:15" x14ac:dyDescent="0.25">
      <c r="A1843" t="s">
        <v>19</v>
      </c>
      <c r="B1843" t="s">
        <v>18</v>
      </c>
      <c r="C1843">
        <v>250</v>
      </c>
      <c r="D1843">
        <v>177</v>
      </c>
      <c r="E1843" t="b">
        <v>0</v>
      </c>
      <c r="F1843">
        <v>1.6E-2</v>
      </c>
      <c r="G1843">
        <v>16</v>
      </c>
      <c r="H1843">
        <v>16</v>
      </c>
      <c r="I1843">
        <v>399</v>
      </c>
      <c r="J1843">
        <v>264</v>
      </c>
      <c r="K1843">
        <v>115</v>
      </c>
      <c r="L1843">
        <v>11</v>
      </c>
      <c r="M1843">
        <f t="shared" si="3741"/>
        <v>0</v>
      </c>
      <c r="N1843" t="b">
        <f t="shared" ref="N1843" si="3838">AND(MIN($F1841,$F1842,$F1843)=$F1843,MAX($H1841,$H1842,$H1843)=$H1843)</f>
        <v>0</v>
      </c>
      <c r="O1843" t="b">
        <f t="shared" ref="O1843" si="3839">AND(NOT(N1841),NOT(N1842),N1843)</f>
        <v>0</v>
      </c>
    </row>
    <row r="1844" spans="1:15" x14ac:dyDescent="0.25">
      <c r="A1844" t="s">
        <v>13</v>
      </c>
      <c r="B1844" t="s">
        <v>18</v>
      </c>
      <c r="C1844">
        <v>250</v>
      </c>
      <c r="D1844">
        <v>178</v>
      </c>
      <c r="E1844" t="b">
        <v>0</v>
      </c>
      <c r="F1844">
        <v>4.3999999999999997E-2</v>
      </c>
      <c r="G1844">
        <v>16</v>
      </c>
      <c r="H1844">
        <v>16</v>
      </c>
      <c r="I1844">
        <v>2808</v>
      </c>
      <c r="J1844">
        <v>1643</v>
      </c>
      <c r="K1844">
        <v>803</v>
      </c>
      <c r="L1844">
        <v>14</v>
      </c>
      <c r="M1844">
        <f t="shared" si="3741"/>
        <v>0</v>
      </c>
      <c r="N1844" t="b">
        <f t="shared" ref="N1844" si="3840">AND(MIN($F1844,$F1845,$F1846)=$F1844,MAX($H1844,$H1845,$H1846)=$H1844)</f>
        <v>0</v>
      </c>
      <c r="O1844" t="b">
        <f t="shared" ref="O1844" si="3841">AND(N1844,NOT(N1845),NOT(N1846))</f>
        <v>0</v>
      </c>
    </row>
    <row r="1845" spans="1:15" x14ac:dyDescent="0.25">
      <c r="A1845" t="s">
        <v>15</v>
      </c>
      <c r="B1845" t="s">
        <v>18</v>
      </c>
      <c r="C1845">
        <v>250</v>
      </c>
      <c r="D1845">
        <v>178</v>
      </c>
      <c r="E1845" t="b">
        <v>0</v>
      </c>
      <c r="F1845">
        <v>1.6E-2</v>
      </c>
      <c r="G1845">
        <v>16</v>
      </c>
      <c r="H1845">
        <v>16</v>
      </c>
      <c r="I1845">
        <v>1646</v>
      </c>
      <c r="J1845">
        <v>1643</v>
      </c>
      <c r="K1845">
        <v>803</v>
      </c>
      <c r="L1845">
        <v>14</v>
      </c>
      <c r="M1845">
        <f t="shared" si="3741"/>
        <v>0</v>
      </c>
      <c r="N1845" t="b">
        <f t="shared" ref="N1845" si="3842">AND(MIN($F1844,$F1845,$F1846)=$F1845,MAX($H1844,$H1845,$H1846)=$H1845)</f>
        <v>1</v>
      </c>
      <c r="O1845" t="b">
        <f t="shared" ref="O1845" si="3843">AND(NOT(N1844),N1845,NOT(N1846))</f>
        <v>1</v>
      </c>
    </row>
    <row r="1846" spans="1:15" x14ac:dyDescent="0.25">
      <c r="A1846" t="s">
        <v>19</v>
      </c>
      <c r="B1846" t="s">
        <v>18</v>
      </c>
      <c r="C1846">
        <v>250</v>
      </c>
      <c r="D1846">
        <v>178</v>
      </c>
      <c r="E1846" t="b">
        <v>0</v>
      </c>
      <c r="F1846">
        <v>2.8000000000000001E-2</v>
      </c>
      <c r="G1846">
        <v>16</v>
      </c>
      <c r="H1846">
        <v>16</v>
      </c>
      <c r="I1846">
        <v>2808</v>
      </c>
      <c r="J1846">
        <v>1643</v>
      </c>
      <c r="K1846">
        <v>803</v>
      </c>
      <c r="L1846">
        <v>14</v>
      </c>
      <c r="M1846">
        <f t="shared" si="3741"/>
        <v>0</v>
      </c>
      <c r="N1846" t="b">
        <f t="shared" ref="N1846" si="3844">AND(MIN($F1844,$F1845,$F1846)=$F1846,MAX($H1844,$H1845,$H1846)=$H1846)</f>
        <v>0</v>
      </c>
      <c r="O1846" t="b">
        <f t="shared" ref="O1846" si="3845">AND(NOT(N1844),NOT(N1845),N1846)</f>
        <v>0</v>
      </c>
    </row>
    <row r="1847" spans="1:15" x14ac:dyDescent="0.25">
      <c r="A1847" t="s">
        <v>13</v>
      </c>
      <c r="B1847" t="s">
        <v>18</v>
      </c>
      <c r="C1847">
        <v>250</v>
      </c>
      <c r="D1847">
        <v>179</v>
      </c>
      <c r="E1847" t="b">
        <v>0</v>
      </c>
      <c r="F1847">
        <v>1.9E-2</v>
      </c>
      <c r="G1847">
        <v>16</v>
      </c>
      <c r="H1847">
        <v>16</v>
      </c>
      <c r="I1847">
        <v>342</v>
      </c>
      <c r="J1847">
        <v>210</v>
      </c>
      <c r="K1847">
        <v>87</v>
      </c>
      <c r="L1847">
        <v>11</v>
      </c>
      <c r="M1847">
        <f t="shared" si="3741"/>
        <v>0</v>
      </c>
      <c r="N1847" t="b">
        <f t="shared" ref="N1847" si="3846">AND(MIN($F1847,$F1848,$F1849)=$F1847,MAX($H1847,$H1848,$H1849)=$H1847)</f>
        <v>0</v>
      </c>
      <c r="O1847" t="b">
        <f t="shared" ref="O1847" si="3847">AND(N1847,NOT(N1848),NOT(N1849))</f>
        <v>0</v>
      </c>
    </row>
    <row r="1848" spans="1:15" x14ac:dyDescent="0.25">
      <c r="A1848" t="s">
        <v>15</v>
      </c>
      <c r="B1848" t="s">
        <v>18</v>
      </c>
      <c r="C1848">
        <v>250</v>
      </c>
      <c r="D1848">
        <v>179</v>
      </c>
      <c r="E1848" t="b">
        <v>0</v>
      </c>
      <c r="F1848">
        <v>8.9999999999999993E-3</v>
      </c>
      <c r="G1848">
        <v>16</v>
      </c>
      <c r="H1848">
        <v>16</v>
      </c>
      <c r="I1848">
        <v>211</v>
      </c>
      <c r="J1848">
        <v>210</v>
      </c>
      <c r="K1848">
        <v>87</v>
      </c>
      <c r="L1848">
        <v>11</v>
      </c>
      <c r="M1848">
        <f t="shared" si="3741"/>
        <v>0</v>
      </c>
      <c r="N1848" t="b">
        <f t="shared" ref="N1848" si="3848">AND(MIN($F1847,$F1848,$F1849)=$F1848,MAX($H1847,$H1848,$H1849)=$H1848)</f>
        <v>1</v>
      </c>
      <c r="O1848" t="b">
        <f t="shared" ref="O1848" si="3849">AND(NOT(N1847),N1848,NOT(N1849))</f>
        <v>1</v>
      </c>
    </row>
    <row r="1849" spans="1:15" x14ac:dyDescent="0.25">
      <c r="A1849" t="s">
        <v>19</v>
      </c>
      <c r="B1849" t="s">
        <v>18</v>
      </c>
      <c r="C1849">
        <v>250</v>
      </c>
      <c r="D1849">
        <v>179</v>
      </c>
      <c r="E1849" t="b">
        <v>0</v>
      </c>
      <c r="F1849">
        <v>2.3E-2</v>
      </c>
      <c r="G1849">
        <v>16</v>
      </c>
      <c r="H1849">
        <v>16</v>
      </c>
      <c r="I1849">
        <v>342</v>
      </c>
      <c r="J1849">
        <v>210</v>
      </c>
      <c r="K1849">
        <v>87</v>
      </c>
      <c r="L1849">
        <v>11</v>
      </c>
      <c r="M1849">
        <f t="shared" si="3741"/>
        <v>0</v>
      </c>
      <c r="N1849" t="b">
        <f t="shared" ref="N1849" si="3850">AND(MIN($F1847,$F1848,$F1849)=$F1849,MAX($H1847,$H1848,$H1849)=$H1849)</f>
        <v>0</v>
      </c>
      <c r="O1849" t="b">
        <f t="shared" ref="O1849" si="3851">AND(NOT(N1847),NOT(N1848),N1849)</f>
        <v>0</v>
      </c>
    </row>
    <row r="1850" spans="1:15" x14ac:dyDescent="0.25">
      <c r="A1850" t="s">
        <v>13</v>
      </c>
      <c r="B1850" t="s">
        <v>18</v>
      </c>
      <c r="C1850">
        <v>250</v>
      </c>
      <c r="D1850">
        <v>17</v>
      </c>
      <c r="E1850" t="b">
        <v>0</v>
      </c>
      <c r="F1850">
        <v>9.1999999999999998E-2</v>
      </c>
      <c r="G1850">
        <v>16</v>
      </c>
      <c r="H1850">
        <v>16</v>
      </c>
      <c r="I1850">
        <v>7846</v>
      </c>
      <c r="J1850">
        <v>5842</v>
      </c>
      <c r="K1850">
        <v>2901</v>
      </c>
      <c r="L1850">
        <v>22</v>
      </c>
      <c r="M1850">
        <f t="shared" si="3741"/>
        <v>0</v>
      </c>
      <c r="N1850" t="b">
        <f t="shared" ref="N1850" si="3852">AND(MIN($F1850,$F1851,$F1852)=$F1850,MAX($H1850,$H1851,$H1852)=$H1850)</f>
        <v>0</v>
      </c>
      <c r="O1850" t="b">
        <f t="shared" ref="O1850" si="3853">AND(N1850,NOT(N1851),NOT(N1852))</f>
        <v>0</v>
      </c>
    </row>
    <row r="1851" spans="1:15" x14ac:dyDescent="0.25">
      <c r="A1851" t="s">
        <v>15</v>
      </c>
      <c r="B1851" t="s">
        <v>18</v>
      </c>
      <c r="C1851">
        <v>250</v>
      </c>
      <c r="D1851">
        <v>17</v>
      </c>
      <c r="E1851" t="b">
        <v>0</v>
      </c>
      <c r="F1851">
        <v>4.5999999999999999E-2</v>
      </c>
      <c r="G1851">
        <v>16</v>
      </c>
      <c r="H1851">
        <v>16</v>
      </c>
      <c r="I1851">
        <v>5862</v>
      </c>
      <c r="J1851">
        <v>5842</v>
      </c>
      <c r="K1851">
        <v>2901</v>
      </c>
      <c r="L1851">
        <v>22</v>
      </c>
      <c r="M1851">
        <f t="shared" si="3741"/>
        <v>0</v>
      </c>
      <c r="N1851" t="b">
        <f t="shared" ref="N1851" si="3854">AND(MIN($F1850,$F1851,$F1852)=$F1851,MAX($H1850,$H1851,$H1852)=$H1851)</f>
        <v>1</v>
      </c>
      <c r="O1851" t="b">
        <f t="shared" ref="O1851" si="3855">AND(NOT(N1850),N1851,NOT(N1852))</f>
        <v>1</v>
      </c>
    </row>
    <row r="1852" spans="1:15" x14ac:dyDescent="0.25">
      <c r="A1852" t="s">
        <v>19</v>
      </c>
      <c r="B1852" t="s">
        <v>18</v>
      </c>
      <c r="C1852">
        <v>250</v>
      </c>
      <c r="D1852">
        <v>17</v>
      </c>
      <c r="E1852" t="b">
        <v>0</v>
      </c>
      <c r="F1852">
        <v>8.4000000000000005E-2</v>
      </c>
      <c r="G1852">
        <v>16</v>
      </c>
      <c r="H1852">
        <v>16</v>
      </c>
      <c r="I1852">
        <v>7846</v>
      </c>
      <c r="J1852">
        <v>5842</v>
      </c>
      <c r="K1852">
        <v>2901</v>
      </c>
      <c r="L1852">
        <v>22</v>
      </c>
      <c r="M1852">
        <f t="shared" si="3741"/>
        <v>0</v>
      </c>
      <c r="N1852" t="b">
        <f t="shared" ref="N1852" si="3856">AND(MIN($F1850,$F1851,$F1852)=$F1852,MAX($H1850,$H1851,$H1852)=$H1852)</f>
        <v>0</v>
      </c>
      <c r="O1852" t="b">
        <f t="shared" ref="O1852" si="3857">AND(NOT(N1850),NOT(N1851),N1852)</f>
        <v>0</v>
      </c>
    </row>
    <row r="1853" spans="1:15" x14ac:dyDescent="0.25">
      <c r="A1853" t="s">
        <v>13</v>
      </c>
      <c r="B1853" t="s">
        <v>18</v>
      </c>
      <c r="C1853">
        <v>250</v>
      </c>
      <c r="D1853">
        <v>180</v>
      </c>
      <c r="E1853" t="b">
        <v>0</v>
      </c>
      <c r="F1853">
        <v>1.7999999999999999E-2</v>
      </c>
      <c r="G1853">
        <v>16</v>
      </c>
      <c r="H1853">
        <v>16</v>
      </c>
      <c r="I1853">
        <v>1082</v>
      </c>
      <c r="J1853">
        <v>634</v>
      </c>
      <c r="K1853">
        <v>300</v>
      </c>
      <c r="L1853">
        <v>12</v>
      </c>
      <c r="M1853">
        <f t="shared" si="3741"/>
        <v>0</v>
      </c>
      <c r="N1853" t="b">
        <f t="shared" ref="N1853" si="3858">AND(MIN($F1853,$F1854,$F1855)=$F1853,MAX($H1853,$H1854,$H1855)=$H1853)</f>
        <v>0</v>
      </c>
      <c r="O1853" t="b">
        <f t="shared" ref="O1853" si="3859">AND(N1853,NOT(N1854),NOT(N1855))</f>
        <v>0</v>
      </c>
    </row>
    <row r="1854" spans="1:15" x14ac:dyDescent="0.25">
      <c r="A1854" t="s">
        <v>15</v>
      </c>
      <c r="B1854" t="s">
        <v>18</v>
      </c>
      <c r="C1854">
        <v>250</v>
      </c>
      <c r="D1854">
        <v>180</v>
      </c>
      <c r="E1854" t="b">
        <v>0</v>
      </c>
      <c r="F1854">
        <v>8.9999999999999993E-3</v>
      </c>
      <c r="G1854">
        <v>16</v>
      </c>
      <c r="H1854">
        <v>16</v>
      </c>
      <c r="I1854">
        <v>635</v>
      </c>
      <c r="J1854">
        <v>634</v>
      </c>
      <c r="K1854">
        <v>300</v>
      </c>
      <c r="L1854">
        <v>12</v>
      </c>
      <c r="M1854">
        <f t="shared" si="3741"/>
        <v>0</v>
      </c>
      <c r="N1854" t="b">
        <f t="shared" ref="N1854" si="3860">AND(MIN($F1853,$F1854,$F1855)=$F1854,MAX($H1853,$H1854,$H1855)=$H1854)</f>
        <v>1</v>
      </c>
      <c r="O1854" t="b">
        <f t="shared" ref="O1854" si="3861">AND(NOT(N1853),N1854,NOT(N1855))</f>
        <v>1</v>
      </c>
    </row>
    <row r="1855" spans="1:15" x14ac:dyDescent="0.25">
      <c r="A1855" t="s">
        <v>19</v>
      </c>
      <c r="B1855" t="s">
        <v>18</v>
      </c>
      <c r="C1855">
        <v>250</v>
      </c>
      <c r="D1855">
        <v>180</v>
      </c>
      <c r="E1855" t="b">
        <v>0</v>
      </c>
      <c r="F1855">
        <v>2.5000000000000001E-2</v>
      </c>
      <c r="G1855">
        <v>16</v>
      </c>
      <c r="H1855">
        <v>16</v>
      </c>
      <c r="I1855">
        <v>1082</v>
      </c>
      <c r="J1855">
        <v>634</v>
      </c>
      <c r="K1855">
        <v>300</v>
      </c>
      <c r="L1855">
        <v>12</v>
      </c>
      <c r="M1855">
        <f t="shared" si="3741"/>
        <v>0</v>
      </c>
      <c r="N1855" t="b">
        <f t="shared" ref="N1855" si="3862">AND(MIN($F1853,$F1854,$F1855)=$F1855,MAX($H1853,$H1854,$H1855)=$H1855)</f>
        <v>0</v>
      </c>
      <c r="O1855" t="b">
        <f t="shared" ref="O1855" si="3863">AND(NOT(N1853),NOT(N1854),N1855)</f>
        <v>0</v>
      </c>
    </row>
    <row r="1856" spans="1:15" x14ac:dyDescent="0.25">
      <c r="A1856" t="s">
        <v>13</v>
      </c>
      <c r="B1856" t="s">
        <v>18</v>
      </c>
      <c r="C1856">
        <v>250</v>
      </c>
      <c r="D1856">
        <v>181</v>
      </c>
      <c r="E1856" t="b">
        <v>0</v>
      </c>
      <c r="F1856">
        <v>6.0000000000000001E-3</v>
      </c>
      <c r="G1856">
        <v>16</v>
      </c>
      <c r="H1856">
        <v>16</v>
      </c>
      <c r="I1856">
        <v>98</v>
      </c>
      <c r="J1856">
        <v>49</v>
      </c>
      <c r="K1856">
        <v>8</v>
      </c>
      <c r="L1856">
        <v>9</v>
      </c>
      <c r="M1856">
        <f t="shared" si="3741"/>
        <v>0</v>
      </c>
      <c r="N1856" t="b">
        <f t="shared" ref="N1856" si="3864">AND(MIN($F1856,$F1857,$F1858)=$F1856,MAX($H1856,$H1857,$H1858)=$H1856)</f>
        <v>1</v>
      </c>
      <c r="O1856" t="b">
        <f t="shared" ref="O1856" si="3865">AND(N1856,NOT(N1857),NOT(N1858))</f>
        <v>1</v>
      </c>
    </row>
    <row r="1857" spans="1:15" x14ac:dyDescent="0.25">
      <c r="A1857" t="s">
        <v>15</v>
      </c>
      <c r="B1857" t="s">
        <v>18</v>
      </c>
      <c r="C1857">
        <v>250</v>
      </c>
      <c r="D1857">
        <v>181</v>
      </c>
      <c r="E1857" t="b">
        <v>0</v>
      </c>
      <c r="F1857">
        <v>8.9999999999999993E-3</v>
      </c>
      <c r="G1857">
        <v>16</v>
      </c>
      <c r="H1857">
        <v>16</v>
      </c>
      <c r="I1857">
        <v>49</v>
      </c>
      <c r="J1857">
        <v>49</v>
      </c>
      <c r="K1857">
        <v>8</v>
      </c>
      <c r="L1857">
        <v>9</v>
      </c>
      <c r="M1857">
        <f t="shared" si="3741"/>
        <v>0</v>
      </c>
      <c r="N1857" t="b">
        <f t="shared" ref="N1857" si="3866">AND(MIN($F1856,$F1857,$F1858)=$F1857,MAX($H1856,$H1857,$H1858)=$H1857)</f>
        <v>0</v>
      </c>
      <c r="O1857" t="b">
        <f t="shared" ref="O1857" si="3867">AND(NOT(N1856),N1857,NOT(N1858))</f>
        <v>0</v>
      </c>
    </row>
    <row r="1858" spans="1:15" x14ac:dyDescent="0.25">
      <c r="A1858" t="s">
        <v>19</v>
      </c>
      <c r="B1858" t="s">
        <v>18</v>
      </c>
      <c r="C1858">
        <v>250</v>
      </c>
      <c r="D1858">
        <v>181</v>
      </c>
      <c r="E1858" t="b">
        <v>0</v>
      </c>
      <c r="F1858">
        <v>1.4E-2</v>
      </c>
      <c r="G1858">
        <v>16</v>
      </c>
      <c r="H1858">
        <v>16</v>
      </c>
      <c r="I1858">
        <v>98</v>
      </c>
      <c r="J1858">
        <v>49</v>
      </c>
      <c r="K1858">
        <v>8</v>
      </c>
      <c r="L1858">
        <v>9</v>
      </c>
      <c r="M1858">
        <f t="shared" si="3741"/>
        <v>0</v>
      </c>
      <c r="N1858" t="b">
        <f t="shared" ref="N1858" si="3868">AND(MIN($F1856,$F1857,$F1858)=$F1858,MAX($H1856,$H1857,$H1858)=$H1858)</f>
        <v>0</v>
      </c>
      <c r="O1858" t="b">
        <f t="shared" ref="O1858" si="3869">AND(NOT(N1856),NOT(N1857),N1858)</f>
        <v>0</v>
      </c>
    </row>
    <row r="1859" spans="1:15" x14ac:dyDescent="0.25">
      <c r="A1859" t="s">
        <v>13</v>
      </c>
      <c r="B1859" t="s">
        <v>18</v>
      </c>
      <c r="C1859">
        <v>250</v>
      </c>
      <c r="D1859">
        <v>182</v>
      </c>
      <c r="E1859" t="b">
        <v>0</v>
      </c>
      <c r="F1859">
        <v>0.01</v>
      </c>
      <c r="G1859">
        <v>16</v>
      </c>
      <c r="H1859">
        <v>16</v>
      </c>
      <c r="I1859">
        <v>816</v>
      </c>
      <c r="J1859">
        <v>414</v>
      </c>
      <c r="K1859">
        <v>188</v>
      </c>
      <c r="L1859">
        <v>17</v>
      </c>
      <c r="M1859">
        <f t="shared" ref="M1859:M1922" si="3870">G1859-H1859</f>
        <v>0</v>
      </c>
      <c r="N1859" t="b">
        <f t="shared" ref="N1859" si="3871">AND(MIN($F1859,$F1860,$F1861)=$F1859,MAX($H1859,$H1860,$H1861)=$H1859)</f>
        <v>0</v>
      </c>
      <c r="O1859" t="b">
        <f t="shared" ref="O1859" si="3872">AND(N1859,NOT(N1860),NOT(N1861))</f>
        <v>0</v>
      </c>
    </row>
    <row r="1860" spans="1:15" x14ac:dyDescent="0.25">
      <c r="A1860" t="s">
        <v>15</v>
      </c>
      <c r="B1860" t="s">
        <v>18</v>
      </c>
      <c r="C1860">
        <v>250</v>
      </c>
      <c r="D1860">
        <v>182</v>
      </c>
      <c r="E1860" t="b">
        <v>0</v>
      </c>
      <c r="F1860">
        <v>8.0000000000000002E-3</v>
      </c>
      <c r="G1860">
        <v>16</v>
      </c>
      <c r="H1860">
        <v>16</v>
      </c>
      <c r="I1860">
        <v>428</v>
      </c>
      <c r="J1860">
        <v>414</v>
      </c>
      <c r="K1860">
        <v>188</v>
      </c>
      <c r="L1860">
        <v>17</v>
      </c>
      <c r="M1860">
        <f t="shared" si="3870"/>
        <v>0</v>
      </c>
      <c r="N1860" t="b">
        <f t="shared" ref="N1860" si="3873">AND(MIN($F1859,$F1860,$F1861)=$F1860,MAX($H1859,$H1860,$H1861)=$H1860)</f>
        <v>1</v>
      </c>
      <c r="O1860" t="b">
        <f t="shared" ref="O1860" si="3874">AND(NOT(N1859),N1860,NOT(N1861))</f>
        <v>1</v>
      </c>
    </row>
    <row r="1861" spans="1:15" x14ac:dyDescent="0.25">
      <c r="A1861" t="s">
        <v>19</v>
      </c>
      <c r="B1861" t="s">
        <v>18</v>
      </c>
      <c r="C1861">
        <v>250</v>
      </c>
      <c r="D1861">
        <v>182</v>
      </c>
      <c r="E1861" t="b">
        <v>0</v>
      </c>
      <c r="F1861">
        <v>1.7999999999999999E-2</v>
      </c>
      <c r="G1861">
        <v>16</v>
      </c>
      <c r="H1861">
        <v>16</v>
      </c>
      <c r="I1861">
        <v>816</v>
      </c>
      <c r="J1861">
        <v>414</v>
      </c>
      <c r="K1861">
        <v>188</v>
      </c>
      <c r="L1861">
        <v>17</v>
      </c>
      <c r="M1861">
        <f t="shared" si="3870"/>
        <v>0</v>
      </c>
      <c r="N1861" t="b">
        <f t="shared" ref="N1861" si="3875">AND(MIN($F1859,$F1860,$F1861)=$F1861,MAX($H1859,$H1860,$H1861)=$H1861)</f>
        <v>0</v>
      </c>
      <c r="O1861" t="b">
        <f t="shared" ref="O1861" si="3876">AND(NOT(N1859),NOT(N1860),N1861)</f>
        <v>0</v>
      </c>
    </row>
    <row r="1862" spans="1:15" x14ac:dyDescent="0.25">
      <c r="A1862" t="s">
        <v>13</v>
      </c>
      <c r="B1862" t="s">
        <v>18</v>
      </c>
      <c r="C1862">
        <v>250</v>
      </c>
      <c r="D1862">
        <v>183</v>
      </c>
      <c r="E1862" t="b">
        <v>0</v>
      </c>
      <c r="F1862">
        <v>5.0000000000000001E-3</v>
      </c>
      <c r="G1862">
        <v>16</v>
      </c>
      <c r="H1862">
        <v>16</v>
      </c>
      <c r="I1862">
        <v>261</v>
      </c>
      <c r="J1862">
        <v>127</v>
      </c>
      <c r="K1862">
        <v>47</v>
      </c>
      <c r="L1862">
        <v>8</v>
      </c>
      <c r="M1862">
        <f t="shared" si="3870"/>
        <v>0</v>
      </c>
      <c r="N1862" t="b">
        <f t="shared" ref="N1862" si="3877">AND(MIN($F1862,$F1863,$F1864)=$F1862,MAX($H1862,$H1863,$H1864)=$H1862)</f>
        <v>1</v>
      </c>
      <c r="O1862" t="b">
        <f t="shared" ref="O1862" si="3878">AND(N1862,NOT(N1863),NOT(N1864))</f>
        <v>1</v>
      </c>
    </row>
    <row r="1863" spans="1:15" x14ac:dyDescent="0.25">
      <c r="A1863" t="s">
        <v>15</v>
      </c>
      <c r="B1863" t="s">
        <v>18</v>
      </c>
      <c r="C1863">
        <v>250</v>
      </c>
      <c r="D1863">
        <v>183</v>
      </c>
      <c r="E1863" t="b">
        <v>0</v>
      </c>
      <c r="F1863">
        <v>7.0000000000000001E-3</v>
      </c>
      <c r="G1863">
        <v>16</v>
      </c>
      <c r="H1863">
        <v>16</v>
      </c>
      <c r="I1863">
        <v>131</v>
      </c>
      <c r="J1863">
        <v>127</v>
      </c>
      <c r="K1863">
        <v>47</v>
      </c>
      <c r="L1863">
        <v>8</v>
      </c>
      <c r="M1863">
        <f t="shared" si="3870"/>
        <v>0</v>
      </c>
      <c r="N1863" t="b">
        <f t="shared" ref="N1863" si="3879">AND(MIN($F1862,$F1863,$F1864)=$F1863,MAX($H1862,$H1863,$H1864)=$H1863)</f>
        <v>0</v>
      </c>
      <c r="O1863" t="b">
        <f t="shared" ref="O1863" si="3880">AND(NOT(N1862),N1863,NOT(N1864))</f>
        <v>0</v>
      </c>
    </row>
    <row r="1864" spans="1:15" x14ac:dyDescent="0.25">
      <c r="A1864" t="s">
        <v>19</v>
      </c>
      <c r="B1864" t="s">
        <v>18</v>
      </c>
      <c r="C1864">
        <v>250</v>
      </c>
      <c r="D1864">
        <v>183</v>
      </c>
      <c r="E1864" t="b">
        <v>0</v>
      </c>
      <c r="F1864">
        <v>1.4999999999999999E-2</v>
      </c>
      <c r="G1864">
        <v>16</v>
      </c>
      <c r="H1864">
        <v>16</v>
      </c>
      <c r="I1864">
        <v>261</v>
      </c>
      <c r="J1864">
        <v>127</v>
      </c>
      <c r="K1864">
        <v>47</v>
      </c>
      <c r="L1864">
        <v>8</v>
      </c>
      <c r="M1864">
        <f t="shared" si="3870"/>
        <v>0</v>
      </c>
      <c r="N1864" t="b">
        <f t="shared" ref="N1864" si="3881">AND(MIN($F1862,$F1863,$F1864)=$F1864,MAX($H1862,$H1863,$H1864)=$H1864)</f>
        <v>0</v>
      </c>
      <c r="O1864" t="b">
        <f t="shared" ref="O1864" si="3882">AND(NOT(N1862),NOT(N1863),N1864)</f>
        <v>0</v>
      </c>
    </row>
    <row r="1865" spans="1:15" x14ac:dyDescent="0.25">
      <c r="A1865" t="s">
        <v>13</v>
      </c>
      <c r="B1865" t="s">
        <v>18</v>
      </c>
      <c r="C1865">
        <v>250</v>
      </c>
      <c r="D1865">
        <v>184</v>
      </c>
      <c r="E1865" t="b">
        <v>0</v>
      </c>
      <c r="F1865">
        <v>4.2999999999999997E-2</v>
      </c>
      <c r="G1865">
        <v>16</v>
      </c>
      <c r="H1865">
        <v>16</v>
      </c>
      <c r="I1865">
        <v>2506</v>
      </c>
      <c r="J1865">
        <v>1448</v>
      </c>
      <c r="K1865">
        <v>707</v>
      </c>
      <c r="L1865">
        <v>12</v>
      </c>
      <c r="M1865">
        <f t="shared" si="3870"/>
        <v>0</v>
      </c>
      <c r="N1865" t="b">
        <f t="shared" ref="N1865" si="3883">AND(MIN($F1865,$F1866,$F1867)=$F1865,MAX($H1865,$H1866,$H1867)=$H1865)</f>
        <v>0</v>
      </c>
      <c r="O1865" t="b">
        <f t="shared" ref="O1865" si="3884">AND(N1865,NOT(N1866),NOT(N1867))</f>
        <v>0</v>
      </c>
    </row>
    <row r="1866" spans="1:15" x14ac:dyDescent="0.25">
      <c r="A1866" t="s">
        <v>15</v>
      </c>
      <c r="B1866" t="s">
        <v>18</v>
      </c>
      <c r="C1866">
        <v>250</v>
      </c>
      <c r="D1866">
        <v>184</v>
      </c>
      <c r="E1866" t="b">
        <v>0</v>
      </c>
      <c r="F1866">
        <v>1.7000000000000001E-2</v>
      </c>
      <c r="G1866">
        <v>16</v>
      </c>
      <c r="H1866">
        <v>16</v>
      </c>
      <c r="I1866">
        <v>1449</v>
      </c>
      <c r="J1866">
        <v>1448</v>
      </c>
      <c r="K1866">
        <v>707</v>
      </c>
      <c r="L1866">
        <v>12</v>
      </c>
      <c r="M1866">
        <f t="shared" si="3870"/>
        <v>0</v>
      </c>
      <c r="N1866" t="b">
        <f t="shared" ref="N1866" si="3885">AND(MIN($F1865,$F1866,$F1867)=$F1866,MAX($H1865,$H1866,$H1867)=$H1866)</f>
        <v>1</v>
      </c>
      <c r="O1866" t="b">
        <f t="shared" ref="O1866" si="3886">AND(NOT(N1865),N1866,NOT(N1867))</f>
        <v>1</v>
      </c>
    </row>
    <row r="1867" spans="1:15" x14ac:dyDescent="0.25">
      <c r="A1867" t="s">
        <v>19</v>
      </c>
      <c r="B1867" t="s">
        <v>18</v>
      </c>
      <c r="C1867">
        <v>250</v>
      </c>
      <c r="D1867">
        <v>184</v>
      </c>
      <c r="E1867" t="b">
        <v>0</v>
      </c>
      <c r="F1867">
        <v>4.7E-2</v>
      </c>
      <c r="G1867">
        <v>16</v>
      </c>
      <c r="H1867">
        <v>16</v>
      </c>
      <c r="I1867">
        <v>2506</v>
      </c>
      <c r="J1867">
        <v>1448</v>
      </c>
      <c r="K1867">
        <v>707</v>
      </c>
      <c r="L1867">
        <v>12</v>
      </c>
      <c r="M1867">
        <f t="shared" si="3870"/>
        <v>0</v>
      </c>
      <c r="N1867" t="b">
        <f t="shared" ref="N1867" si="3887">AND(MIN($F1865,$F1866,$F1867)=$F1867,MAX($H1865,$H1866,$H1867)=$H1867)</f>
        <v>0</v>
      </c>
      <c r="O1867" t="b">
        <f t="shared" ref="O1867" si="3888">AND(NOT(N1865),NOT(N1866),N1867)</f>
        <v>0</v>
      </c>
    </row>
    <row r="1868" spans="1:15" x14ac:dyDescent="0.25">
      <c r="A1868" t="s">
        <v>13</v>
      </c>
      <c r="B1868" t="s">
        <v>18</v>
      </c>
      <c r="C1868">
        <v>250</v>
      </c>
      <c r="D1868">
        <v>185</v>
      </c>
      <c r="E1868" t="b">
        <v>0</v>
      </c>
      <c r="F1868">
        <v>2.1999999999999999E-2</v>
      </c>
      <c r="G1868">
        <v>16</v>
      </c>
      <c r="H1868">
        <v>16</v>
      </c>
      <c r="I1868">
        <v>1598</v>
      </c>
      <c r="J1868">
        <v>1403</v>
      </c>
      <c r="K1868">
        <v>682</v>
      </c>
      <c r="L1868">
        <v>15</v>
      </c>
      <c r="M1868">
        <f t="shared" si="3870"/>
        <v>0</v>
      </c>
      <c r="N1868" t="b">
        <f t="shared" ref="N1868" si="3889">AND(MIN($F1868,$F1869,$F1870)=$F1868,MAX($H1868,$H1869,$H1870)=$H1868)</f>
        <v>0</v>
      </c>
      <c r="O1868" t="b">
        <f t="shared" ref="O1868" si="3890">AND(N1868,NOT(N1869),NOT(N1870))</f>
        <v>0</v>
      </c>
    </row>
    <row r="1869" spans="1:15" x14ac:dyDescent="0.25">
      <c r="A1869" t="s">
        <v>15</v>
      </c>
      <c r="B1869" t="s">
        <v>18</v>
      </c>
      <c r="C1869">
        <v>250</v>
      </c>
      <c r="D1869">
        <v>185</v>
      </c>
      <c r="E1869" t="b">
        <v>0</v>
      </c>
      <c r="F1869">
        <v>1.6E-2</v>
      </c>
      <c r="G1869">
        <v>16</v>
      </c>
      <c r="H1869">
        <v>16</v>
      </c>
      <c r="I1869">
        <v>1405</v>
      </c>
      <c r="J1869">
        <v>1403</v>
      </c>
      <c r="K1869">
        <v>682</v>
      </c>
      <c r="L1869">
        <v>15</v>
      </c>
      <c r="M1869">
        <f t="shared" si="3870"/>
        <v>0</v>
      </c>
      <c r="N1869" t="b">
        <f t="shared" ref="N1869" si="3891">AND(MIN($F1868,$F1869,$F1870)=$F1869,MAX($H1868,$H1869,$H1870)=$H1869)</f>
        <v>1</v>
      </c>
      <c r="O1869" t="b">
        <f t="shared" ref="O1869" si="3892">AND(NOT(N1868),N1869,NOT(N1870))</f>
        <v>1</v>
      </c>
    </row>
    <row r="1870" spans="1:15" x14ac:dyDescent="0.25">
      <c r="A1870" t="s">
        <v>19</v>
      </c>
      <c r="B1870" t="s">
        <v>18</v>
      </c>
      <c r="C1870">
        <v>250</v>
      </c>
      <c r="D1870">
        <v>185</v>
      </c>
      <c r="E1870" t="b">
        <v>0</v>
      </c>
      <c r="F1870">
        <v>0.04</v>
      </c>
      <c r="G1870">
        <v>16</v>
      </c>
      <c r="H1870">
        <v>16</v>
      </c>
      <c r="I1870">
        <v>1598</v>
      </c>
      <c r="J1870">
        <v>1403</v>
      </c>
      <c r="K1870">
        <v>682</v>
      </c>
      <c r="L1870">
        <v>15</v>
      </c>
      <c r="M1870">
        <f t="shared" si="3870"/>
        <v>0</v>
      </c>
      <c r="N1870" t="b">
        <f t="shared" ref="N1870" si="3893">AND(MIN($F1868,$F1869,$F1870)=$F1870,MAX($H1868,$H1869,$H1870)=$H1870)</f>
        <v>0</v>
      </c>
      <c r="O1870" t="b">
        <f t="shared" ref="O1870" si="3894">AND(NOT(N1868),NOT(N1869),N1870)</f>
        <v>0</v>
      </c>
    </row>
    <row r="1871" spans="1:15" x14ac:dyDescent="0.25">
      <c r="A1871" t="s">
        <v>13</v>
      </c>
      <c r="B1871" t="s">
        <v>18</v>
      </c>
      <c r="C1871">
        <v>250</v>
      </c>
      <c r="D1871">
        <v>186</v>
      </c>
      <c r="E1871" t="b">
        <v>0</v>
      </c>
      <c r="F1871">
        <v>7.0000000000000001E-3</v>
      </c>
      <c r="G1871">
        <v>16</v>
      </c>
      <c r="H1871">
        <v>16</v>
      </c>
      <c r="I1871">
        <v>383</v>
      </c>
      <c r="J1871">
        <v>297</v>
      </c>
      <c r="K1871">
        <v>132</v>
      </c>
      <c r="L1871">
        <v>10</v>
      </c>
      <c r="M1871">
        <f t="shared" si="3870"/>
        <v>0</v>
      </c>
      <c r="N1871" t="b">
        <f t="shared" ref="N1871" si="3895">AND(MIN($F1871,$F1872,$F1873)=$F1871,MAX($H1871,$H1872,$H1873)=$H1871)</f>
        <v>1</v>
      </c>
      <c r="O1871" t="b">
        <f t="shared" ref="O1871" si="3896">AND(N1871,NOT(N1872),NOT(N1873))</f>
        <v>1</v>
      </c>
    </row>
    <row r="1872" spans="1:15" x14ac:dyDescent="0.25">
      <c r="A1872" t="s">
        <v>15</v>
      </c>
      <c r="B1872" t="s">
        <v>18</v>
      </c>
      <c r="C1872">
        <v>250</v>
      </c>
      <c r="D1872">
        <v>186</v>
      </c>
      <c r="E1872" t="b">
        <v>0</v>
      </c>
      <c r="F1872">
        <v>8.0000000000000002E-3</v>
      </c>
      <c r="G1872">
        <v>16</v>
      </c>
      <c r="H1872">
        <v>16</v>
      </c>
      <c r="I1872">
        <v>299</v>
      </c>
      <c r="J1872">
        <v>297</v>
      </c>
      <c r="K1872">
        <v>132</v>
      </c>
      <c r="L1872">
        <v>10</v>
      </c>
      <c r="M1872">
        <f t="shared" si="3870"/>
        <v>0</v>
      </c>
      <c r="N1872" t="b">
        <f t="shared" ref="N1872" si="3897">AND(MIN($F1871,$F1872,$F1873)=$F1872,MAX($H1871,$H1872,$H1873)=$H1872)</f>
        <v>0</v>
      </c>
      <c r="O1872" t="b">
        <f t="shared" ref="O1872" si="3898">AND(NOT(N1871),N1872,NOT(N1873))</f>
        <v>0</v>
      </c>
    </row>
    <row r="1873" spans="1:15" x14ac:dyDescent="0.25">
      <c r="A1873" t="s">
        <v>19</v>
      </c>
      <c r="B1873" t="s">
        <v>18</v>
      </c>
      <c r="C1873">
        <v>250</v>
      </c>
      <c r="D1873">
        <v>186</v>
      </c>
      <c r="E1873" t="b">
        <v>0</v>
      </c>
      <c r="F1873">
        <v>1.7999999999999999E-2</v>
      </c>
      <c r="G1873">
        <v>16</v>
      </c>
      <c r="H1873">
        <v>16</v>
      </c>
      <c r="I1873">
        <v>383</v>
      </c>
      <c r="J1873">
        <v>297</v>
      </c>
      <c r="K1873">
        <v>132</v>
      </c>
      <c r="L1873">
        <v>10</v>
      </c>
      <c r="M1873">
        <f t="shared" si="3870"/>
        <v>0</v>
      </c>
      <c r="N1873" t="b">
        <f t="shared" ref="N1873" si="3899">AND(MIN($F1871,$F1872,$F1873)=$F1873,MAX($H1871,$H1872,$H1873)=$H1873)</f>
        <v>0</v>
      </c>
      <c r="O1873" t="b">
        <f t="shared" ref="O1873" si="3900">AND(NOT(N1871),NOT(N1872),N1873)</f>
        <v>0</v>
      </c>
    </row>
    <row r="1874" spans="1:15" x14ac:dyDescent="0.25">
      <c r="A1874" t="s">
        <v>13</v>
      </c>
      <c r="B1874" t="s">
        <v>18</v>
      </c>
      <c r="C1874">
        <v>250</v>
      </c>
      <c r="D1874">
        <v>187</v>
      </c>
      <c r="E1874" t="b">
        <v>0</v>
      </c>
      <c r="F1874">
        <v>3.7999999999999999E-2</v>
      </c>
      <c r="G1874">
        <v>16</v>
      </c>
      <c r="H1874">
        <v>16</v>
      </c>
      <c r="I1874">
        <v>5005</v>
      </c>
      <c r="J1874">
        <v>3271</v>
      </c>
      <c r="K1874">
        <v>1616</v>
      </c>
      <c r="L1874">
        <v>17</v>
      </c>
      <c r="M1874">
        <f t="shared" si="3870"/>
        <v>0</v>
      </c>
      <c r="N1874" t="b">
        <f t="shared" ref="N1874" si="3901">AND(MIN($F1874,$F1875,$F1876)=$F1874,MAX($H1874,$H1875,$H1876)=$H1874)</f>
        <v>0</v>
      </c>
      <c r="O1874" t="b">
        <f t="shared" ref="O1874" si="3902">AND(N1874,NOT(N1875),NOT(N1876))</f>
        <v>0</v>
      </c>
    </row>
    <row r="1875" spans="1:15" x14ac:dyDescent="0.25">
      <c r="A1875" t="s">
        <v>15</v>
      </c>
      <c r="B1875" t="s">
        <v>18</v>
      </c>
      <c r="C1875">
        <v>250</v>
      </c>
      <c r="D1875">
        <v>187</v>
      </c>
      <c r="E1875" t="b">
        <v>0</v>
      </c>
      <c r="F1875">
        <v>2.5999999999999999E-2</v>
      </c>
      <c r="G1875">
        <v>16</v>
      </c>
      <c r="H1875">
        <v>16</v>
      </c>
      <c r="I1875">
        <v>3274</v>
      </c>
      <c r="J1875">
        <v>3271</v>
      </c>
      <c r="K1875">
        <v>1616</v>
      </c>
      <c r="L1875">
        <v>17</v>
      </c>
      <c r="M1875">
        <f t="shared" si="3870"/>
        <v>0</v>
      </c>
      <c r="N1875" t="b">
        <f t="shared" ref="N1875" si="3903">AND(MIN($F1874,$F1875,$F1876)=$F1875,MAX($H1874,$H1875,$H1876)=$H1875)</f>
        <v>1</v>
      </c>
      <c r="O1875" t="b">
        <f t="shared" ref="O1875" si="3904">AND(NOT(N1874),N1875,NOT(N1876))</f>
        <v>1</v>
      </c>
    </row>
    <row r="1876" spans="1:15" x14ac:dyDescent="0.25">
      <c r="A1876" t="s">
        <v>19</v>
      </c>
      <c r="B1876" t="s">
        <v>18</v>
      </c>
      <c r="C1876">
        <v>250</v>
      </c>
      <c r="D1876">
        <v>187</v>
      </c>
      <c r="E1876" t="b">
        <v>0</v>
      </c>
      <c r="F1876">
        <v>0.05</v>
      </c>
      <c r="G1876">
        <v>16</v>
      </c>
      <c r="H1876">
        <v>16</v>
      </c>
      <c r="I1876">
        <v>5005</v>
      </c>
      <c r="J1876">
        <v>3271</v>
      </c>
      <c r="K1876">
        <v>1616</v>
      </c>
      <c r="L1876">
        <v>17</v>
      </c>
      <c r="M1876">
        <f t="shared" si="3870"/>
        <v>0</v>
      </c>
      <c r="N1876" t="b">
        <f t="shared" ref="N1876" si="3905">AND(MIN($F1874,$F1875,$F1876)=$F1876,MAX($H1874,$H1875,$H1876)=$H1876)</f>
        <v>0</v>
      </c>
      <c r="O1876" t="b">
        <f t="shared" ref="O1876" si="3906">AND(NOT(N1874),NOT(N1875),N1876)</f>
        <v>0</v>
      </c>
    </row>
    <row r="1877" spans="1:15" x14ac:dyDescent="0.25">
      <c r="A1877" t="s">
        <v>13</v>
      </c>
      <c r="B1877" t="s">
        <v>18</v>
      </c>
      <c r="C1877">
        <v>250</v>
      </c>
      <c r="D1877">
        <v>188</v>
      </c>
      <c r="E1877" t="b">
        <v>0</v>
      </c>
      <c r="F1877">
        <v>5.0000000000000001E-3</v>
      </c>
      <c r="G1877">
        <v>16</v>
      </c>
      <c r="H1877">
        <v>16</v>
      </c>
      <c r="I1877">
        <v>87</v>
      </c>
      <c r="J1877">
        <v>50</v>
      </c>
      <c r="K1877">
        <v>8</v>
      </c>
      <c r="L1877">
        <v>5</v>
      </c>
      <c r="M1877">
        <f t="shared" si="3870"/>
        <v>0</v>
      </c>
      <c r="N1877" t="b">
        <f t="shared" ref="N1877" si="3907">AND(MIN($F1877,$F1878,$F1879)=$F1877,MAX($H1877,$H1878,$H1879)=$H1877)</f>
        <v>1</v>
      </c>
      <c r="O1877" t="b">
        <f t="shared" ref="O1877" si="3908">AND(N1877,NOT(N1878),NOT(N1879))</f>
        <v>1</v>
      </c>
    </row>
    <row r="1878" spans="1:15" x14ac:dyDescent="0.25">
      <c r="A1878" t="s">
        <v>15</v>
      </c>
      <c r="B1878" t="s">
        <v>18</v>
      </c>
      <c r="C1878">
        <v>250</v>
      </c>
      <c r="D1878">
        <v>188</v>
      </c>
      <c r="E1878" t="b">
        <v>0</v>
      </c>
      <c r="F1878">
        <v>6.0000000000000001E-3</v>
      </c>
      <c r="G1878">
        <v>16</v>
      </c>
      <c r="H1878">
        <v>16</v>
      </c>
      <c r="I1878">
        <v>55</v>
      </c>
      <c r="J1878">
        <v>54</v>
      </c>
      <c r="K1878">
        <v>10</v>
      </c>
      <c r="L1878">
        <v>7</v>
      </c>
      <c r="M1878">
        <f t="shared" si="3870"/>
        <v>0</v>
      </c>
      <c r="N1878" t="b">
        <f t="shared" ref="N1878" si="3909">AND(MIN($F1877,$F1878,$F1879)=$F1878,MAX($H1877,$H1878,$H1879)=$H1878)</f>
        <v>0</v>
      </c>
      <c r="O1878" t="b">
        <f t="shared" ref="O1878" si="3910">AND(NOT(N1877),N1878,NOT(N1879))</f>
        <v>0</v>
      </c>
    </row>
    <row r="1879" spans="1:15" x14ac:dyDescent="0.25">
      <c r="A1879" t="s">
        <v>19</v>
      </c>
      <c r="B1879" t="s">
        <v>18</v>
      </c>
      <c r="C1879">
        <v>250</v>
      </c>
      <c r="D1879">
        <v>188</v>
      </c>
      <c r="E1879" t="b">
        <v>0</v>
      </c>
      <c r="F1879">
        <v>1.2E-2</v>
      </c>
      <c r="G1879">
        <v>16</v>
      </c>
      <c r="H1879">
        <v>16</v>
      </c>
      <c r="I1879">
        <v>87</v>
      </c>
      <c r="J1879">
        <v>50</v>
      </c>
      <c r="K1879">
        <v>8</v>
      </c>
      <c r="L1879">
        <v>5</v>
      </c>
      <c r="M1879">
        <f t="shared" si="3870"/>
        <v>0</v>
      </c>
      <c r="N1879" t="b">
        <f t="shared" ref="N1879" si="3911">AND(MIN($F1877,$F1878,$F1879)=$F1879,MAX($H1877,$H1878,$H1879)=$H1879)</f>
        <v>0</v>
      </c>
      <c r="O1879" t="b">
        <f t="shared" ref="O1879" si="3912">AND(NOT(N1877),NOT(N1878),N1879)</f>
        <v>0</v>
      </c>
    </row>
    <row r="1880" spans="1:15" x14ac:dyDescent="0.25">
      <c r="A1880" t="s">
        <v>13</v>
      </c>
      <c r="B1880" t="s">
        <v>18</v>
      </c>
      <c r="C1880">
        <v>250</v>
      </c>
      <c r="D1880">
        <v>189</v>
      </c>
      <c r="E1880" t="b">
        <v>0</v>
      </c>
      <c r="F1880">
        <v>1.6E-2</v>
      </c>
      <c r="G1880">
        <v>16</v>
      </c>
      <c r="H1880">
        <v>16</v>
      </c>
      <c r="I1880">
        <v>1111</v>
      </c>
      <c r="J1880">
        <v>701</v>
      </c>
      <c r="K1880">
        <v>333</v>
      </c>
      <c r="L1880">
        <v>11</v>
      </c>
      <c r="M1880">
        <f t="shared" si="3870"/>
        <v>0</v>
      </c>
      <c r="N1880" t="b">
        <f t="shared" ref="N1880" si="3913">AND(MIN($F1880,$F1881,$F1882)=$F1880,MAX($H1880,$H1881,$H1882)=$H1880)</f>
        <v>0</v>
      </c>
      <c r="O1880" t="b">
        <f t="shared" ref="O1880" si="3914">AND(N1880,NOT(N1881),NOT(N1882))</f>
        <v>0</v>
      </c>
    </row>
    <row r="1881" spans="1:15" x14ac:dyDescent="0.25">
      <c r="A1881" t="s">
        <v>15</v>
      </c>
      <c r="B1881" t="s">
        <v>18</v>
      </c>
      <c r="C1881">
        <v>250</v>
      </c>
      <c r="D1881">
        <v>189</v>
      </c>
      <c r="E1881" t="b">
        <v>0</v>
      </c>
      <c r="F1881">
        <v>1.0999999999999999E-2</v>
      </c>
      <c r="G1881">
        <v>16</v>
      </c>
      <c r="H1881">
        <v>16</v>
      </c>
      <c r="I1881">
        <v>702</v>
      </c>
      <c r="J1881">
        <v>701</v>
      </c>
      <c r="K1881">
        <v>333</v>
      </c>
      <c r="L1881">
        <v>11</v>
      </c>
      <c r="M1881">
        <f t="shared" si="3870"/>
        <v>0</v>
      </c>
      <c r="N1881" t="b">
        <f t="shared" ref="N1881" si="3915">AND(MIN($F1880,$F1881,$F1882)=$F1881,MAX($H1880,$H1881,$H1882)=$H1881)</f>
        <v>1</v>
      </c>
      <c r="O1881" t="b">
        <f t="shared" ref="O1881" si="3916">AND(NOT(N1880),N1881,NOT(N1882))</f>
        <v>1</v>
      </c>
    </row>
    <row r="1882" spans="1:15" x14ac:dyDescent="0.25">
      <c r="A1882" t="s">
        <v>19</v>
      </c>
      <c r="B1882" t="s">
        <v>18</v>
      </c>
      <c r="C1882">
        <v>250</v>
      </c>
      <c r="D1882">
        <v>189</v>
      </c>
      <c r="E1882" t="b">
        <v>0</v>
      </c>
      <c r="F1882">
        <v>2.3E-2</v>
      </c>
      <c r="G1882">
        <v>16</v>
      </c>
      <c r="H1882">
        <v>16</v>
      </c>
      <c r="I1882">
        <v>1111</v>
      </c>
      <c r="J1882">
        <v>701</v>
      </c>
      <c r="K1882">
        <v>333</v>
      </c>
      <c r="L1882">
        <v>11</v>
      </c>
      <c r="M1882">
        <f t="shared" si="3870"/>
        <v>0</v>
      </c>
      <c r="N1882" t="b">
        <f t="shared" ref="N1882" si="3917">AND(MIN($F1880,$F1881,$F1882)=$F1882,MAX($H1880,$H1881,$H1882)=$H1882)</f>
        <v>0</v>
      </c>
      <c r="O1882" t="b">
        <f t="shared" ref="O1882" si="3918">AND(NOT(N1880),NOT(N1881),N1882)</f>
        <v>0</v>
      </c>
    </row>
    <row r="1883" spans="1:15" x14ac:dyDescent="0.25">
      <c r="A1883" t="s">
        <v>13</v>
      </c>
      <c r="B1883" t="s">
        <v>18</v>
      </c>
      <c r="C1883">
        <v>250</v>
      </c>
      <c r="D1883">
        <v>18</v>
      </c>
      <c r="E1883" t="b">
        <v>0</v>
      </c>
      <c r="F1883">
        <v>0.1</v>
      </c>
      <c r="G1883">
        <v>16</v>
      </c>
      <c r="H1883">
        <v>16</v>
      </c>
      <c r="I1883">
        <v>10906</v>
      </c>
      <c r="J1883">
        <v>5745</v>
      </c>
      <c r="K1883">
        <v>2852</v>
      </c>
      <c r="L1883">
        <v>22</v>
      </c>
      <c r="M1883">
        <f t="shared" si="3870"/>
        <v>0</v>
      </c>
      <c r="N1883" t="b">
        <f t="shared" ref="N1883" si="3919">AND(MIN($F1883,$F1884,$F1885)=$F1883,MAX($H1883,$H1884,$H1885)=$H1883)</f>
        <v>0</v>
      </c>
      <c r="O1883" t="b">
        <f t="shared" ref="O1883" si="3920">AND(N1883,NOT(N1884),NOT(N1885))</f>
        <v>0</v>
      </c>
    </row>
    <row r="1884" spans="1:15" x14ac:dyDescent="0.25">
      <c r="A1884" t="s">
        <v>15</v>
      </c>
      <c r="B1884" t="s">
        <v>18</v>
      </c>
      <c r="C1884">
        <v>250</v>
      </c>
      <c r="D1884">
        <v>18</v>
      </c>
      <c r="E1884" t="b">
        <v>0</v>
      </c>
      <c r="F1884">
        <v>0.05</v>
      </c>
      <c r="G1884">
        <v>16</v>
      </c>
      <c r="H1884">
        <v>16</v>
      </c>
      <c r="I1884">
        <v>5874</v>
      </c>
      <c r="J1884">
        <v>5745</v>
      </c>
      <c r="K1884">
        <v>2852</v>
      </c>
      <c r="L1884">
        <v>22</v>
      </c>
      <c r="M1884">
        <f t="shared" si="3870"/>
        <v>0</v>
      </c>
      <c r="N1884" t="b">
        <f t="shared" ref="N1884" si="3921">AND(MIN($F1883,$F1884,$F1885)=$F1884,MAX($H1883,$H1884,$H1885)=$H1884)</f>
        <v>1</v>
      </c>
      <c r="O1884" t="b">
        <f t="shared" ref="O1884" si="3922">AND(NOT(N1883),N1884,NOT(N1885))</f>
        <v>1</v>
      </c>
    </row>
    <row r="1885" spans="1:15" x14ac:dyDescent="0.25">
      <c r="A1885" t="s">
        <v>19</v>
      </c>
      <c r="B1885" t="s">
        <v>18</v>
      </c>
      <c r="C1885">
        <v>250</v>
      </c>
      <c r="D1885">
        <v>18</v>
      </c>
      <c r="E1885" t="b">
        <v>0</v>
      </c>
      <c r="F1885">
        <v>9.0999999999999998E-2</v>
      </c>
      <c r="G1885">
        <v>16</v>
      </c>
      <c r="H1885">
        <v>16</v>
      </c>
      <c r="I1885">
        <v>10906</v>
      </c>
      <c r="J1885">
        <v>5745</v>
      </c>
      <c r="K1885">
        <v>2852</v>
      </c>
      <c r="L1885">
        <v>22</v>
      </c>
      <c r="M1885">
        <f t="shared" si="3870"/>
        <v>0</v>
      </c>
      <c r="N1885" t="b">
        <f t="shared" ref="N1885" si="3923">AND(MIN($F1883,$F1884,$F1885)=$F1885,MAX($H1883,$H1884,$H1885)=$H1885)</f>
        <v>0</v>
      </c>
      <c r="O1885" t="b">
        <f t="shared" ref="O1885" si="3924">AND(NOT(N1883),NOT(N1884),N1885)</f>
        <v>0</v>
      </c>
    </row>
    <row r="1886" spans="1:15" x14ac:dyDescent="0.25">
      <c r="A1886" t="s">
        <v>13</v>
      </c>
      <c r="B1886" t="s">
        <v>18</v>
      </c>
      <c r="C1886">
        <v>250</v>
      </c>
      <c r="D1886">
        <v>190</v>
      </c>
      <c r="E1886" t="b">
        <v>0</v>
      </c>
      <c r="F1886">
        <v>7.0999999999999994E-2</v>
      </c>
      <c r="G1886">
        <v>16</v>
      </c>
      <c r="H1886">
        <v>16</v>
      </c>
      <c r="I1886">
        <v>7370</v>
      </c>
      <c r="J1886">
        <v>4398</v>
      </c>
      <c r="K1886">
        <v>2179</v>
      </c>
      <c r="L1886">
        <v>21</v>
      </c>
      <c r="M1886">
        <f t="shared" si="3870"/>
        <v>0</v>
      </c>
      <c r="N1886" t="b">
        <f t="shared" ref="N1886" si="3925">AND(MIN($F1886,$F1887,$F1888)=$F1886,MAX($H1886,$H1887,$H1888)=$H1886)</f>
        <v>0</v>
      </c>
      <c r="O1886" t="b">
        <f t="shared" ref="O1886" si="3926">AND(N1886,NOT(N1887),NOT(N1888))</f>
        <v>0</v>
      </c>
    </row>
    <row r="1887" spans="1:15" x14ac:dyDescent="0.25">
      <c r="A1887" t="s">
        <v>15</v>
      </c>
      <c r="B1887" t="s">
        <v>18</v>
      </c>
      <c r="C1887">
        <v>250</v>
      </c>
      <c r="D1887">
        <v>190</v>
      </c>
      <c r="E1887" t="b">
        <v>0</v>
      </c>
      <c r="F1887">
        <v>3.3000000000000002E-2</v>
      </c>
      <c r="G1887">
        <v>16</v>
      </c>
      <c r="H1887">
        <v>16</v>
      </c>
      <c r="I1887">
        <v>4428</v>
      </c>
      <c r="J1887">
        <v>4398</v>
      </c>
      <c r="K1887">
        <v>2179</v>
      </c>
      <c r="L1887">
        <v>21</v>
      </c>
      <c r="M1887">
        <f t="shared" si="3870"/>
        <v>0</v>
      </c>
      <c r="N1887" t="b">
        <f t="shared" ref="N1887" si="3927">AND(MIN($F1886,$F1887,$F1888)=$F1887,MAX($H1886,$H1887,$H1888)=$H1887)</f>
        <v>1</v>
      </c>
      <c r="O1887" t="b">
        <f t="shared" ref="O1887" si="3928">AND(NOT(N1886),N1887,NOT(N1888))</f>
        <v>1</v>
      </c>
    </row>
    <row r="1888" spans="1:15" x14ac:dyDescent="0.25">
      <c r="A1888" t="s">
        <v>19</v>
      </c>
      <c r="B1888" t="s">
        <v>18</v>
      </c>
      <c r="C1888">
        <v>250</v>
      </c>
      <c r="D1888">
        <v>190</v>
      </c>
      <c r="E1888" t="b">
        <v>0</v>
      </c>
      <c r="F1888">
        <v>6.8000000000000005E-2</v>
      </c>
      <c r="G1888">
        <v>16</v>
      </c>
      <c r="H1888">
        <v>16</v>
      </c>
      <c r="I1888">
        <v>7370</v>
      </c>
      <c r="J1888">
        <v>4398</v>
      </c>
      <c r="K1888">
        <v>2179</v>
      </c>
      <c r="L1888">
        <v>21</v>
      </c>
      <c r="M1888">
        <f t="shared" si="3870"/>
        <v>0</v>
      </c>
      <c r="N1888" t="b">
        <f t="shared" ref="N1888" si="3929">AND(MIN($F1886,$F1887,$F1888)=$F1888,MAX($H1886,$H1887,$H1888)=$H1888)</f>
        <v>0</v>
      </c>
      <c r="O1888" t="b">
        <f t="shared" ref="O1888" si="3930">AND(NOT(N1886),NOT(N1887),N1888)</f>
        <v>0</v>
      </c>
    </row>
    <row r="1889" spans="1:15" x14ac:dyDescent="0.25">
      <c r="A1889" t="s">
        <v>13</v>
      </c>
      <c r="B1889" t="s">
        <v>18</v>
      </c>
      <c r="C1889">
        <v>250</v>
      </c>
      <c r="D1889">
        <v>191</v>
      </c>
      <c r="E1889" t="b">
        <v>0</v>
      </c>
      <c r="F1889">
        <v>0.105</v>
      </c>
      <c r="G1889">
        <v>16</v>
      </c>
      <c r="H1889">
        <v>16</v>
      </c>
      <c r="I1889">
        <v>9024</v>
      </c>
      <c r="J1889">
        <v>6842</v>
      </c>
      <c r="K1889">
        <v>3400</v>
      </c>
      <c r="L1889">
        <v>25</v>
      </c>
      <c r="M1889">
        <f t="shared" si="3870"/>
        <v>0</v>
      </c>
      <c r="N1889" t="b">
        <f t="shared" ref="N1889" si="3931">AND(MIN($F1889,$F1890,$F1891)=$F1889,MAX($H1889,$H1890,$H1891)=$H1889)</f>
        <v>0</v>
      </c>
      <c r="O1889" t="b">
        <f t="shared" ref="O1889" si="3932">AND(N1889,NOT(N1890),NOT(N1891))</f>
        <v>0</v>
      </c>
    </row>
    <row r="1890" spans="1:15" x14ac:dyDescent="0.25">
      <c r="A1890" t="s">
        <v>15</v>
      </c>
      <c r="B1890" t="s">
        <v>18</v>
      </c>
      <c r="C1890">
        <v>250</v>
      </c>
      <c r="D1890">
        <v>191</v>
      </c>
      <c r="E1890" t="b">
        <v>0</v>
      </c>
      <c r="F1890">
        <v>6.4000000000000001E-2</v>
      </c>
      <c r="G1890">
        <v>16</v>
      </c>
      <c r="H1890">
        <v>16</v>
      </c>
      <c r="I1890">
        <v>6842</v>
      </c>
      <c r="J1890">
        <v>6842</v>
      </c>
      <c r="K1890">
        <v>3400</v>
      </c>
      <c r="L1890">
        <v>25</v>
      </c>
      <c r="M1890">
        <f t="shared" si="3870"/>
        <v>0</v>
      </c>
      <c r="N1890" t="b">
        <f t="shared" ref="N1890" si="3933">AND(MIN($F1889,$F1890,$F1891)=$F1890,MAX($H1889,$H1890,$H1891)=$H1890)</f>
        <v>1</v>
      </c>
      <c r="O1890" t="b">
        <f t="shared" ref="O1890" si="3934">AND(NOT(N1889),N1890,NOT(N1891))</f>
        <v>1</v>
      </c>
    </row>
    <row r="1891" spans="1:15" x14ac:dyDescent="0.25">
      <c r="A1891" t="s">
        <v>19</v>
      </c>
      <c r="B1891" t="s">
        <v>18</v>
      </c>
      <c r="C1891">
        <v>250</v>
      </c>
      <c r="D1891">
        <v>191</v>
      </c>
      <c r="E1891" t="b">
        <v>0</v>
      </c>
      <c r="F1891">
        <v>0.108</v>
      </c>
      <c r="G1891">
        <v>16</v>
      </c>
      <c r="H1891">
        <v>16</v>
      </c>
      <c r="I1891">
        <v>9024</v>
      </c>
      <c r="J1891">
        <v>6842</v>
      </c>
      <c r="K1891">
        <v>3400</v>
      </c>
      <c r="L1891">
        <v>25</v>
      </c>
      <c r="M1891">
        <f t="shared" si="3870"/>
        <v>0</v>
      </c>
      <c r="N1891" t="b">
        <f t="shared" ref="N1891" si="3935">AND(MIN($F1889,$F1890,$F1891)=$F1891,MAX($H1889,$H1890,$H1891)=$H1891)</f>
        <v>0</v>
      </c>
      <c r="O1891" t="b">
        <f t="shared" ref="O1891" si="3936">AND(NOT(N1889),NOT(N1890),N1891)</f>
        <v>0</v>
      </c>
    </row>
    <row r="1892" spans="1:15" x14ac:dyDescent="0.25">
      <c r="A1892" t="s">
        <v>13</v>
      </c>
      <c r="B1892" t="s">
        <v>18</v>
      </c>
      <c r="C1892">
        <v>250</v>
      </c>
      <c r="D1892">
        <v>192</v>
      </c>
      <c r="E1892" t="b">
        <v>0</v>
      </c>
      <c r="F1892">
        <v>7.0000000000000001E-3</v>
      </c>
      <c r="G1892">
        <v>16</v>
      </c>
      <c r="H1892">
        <v>16</v>
      </c>
      <c r="I1892">
        <v>124</v>
      </c>
      <c r="J1892">
        <v>52</v>
      </c>
      <c r="K1892">
        <v>7</v>
      </c>
      <c r="L1892">
        <v>12</v>
      </c>
      <c r="M1892">
        <f t="shared" si="3870"/>
        <v>0</v>
      </c>
      <c r="N1892" t="b">
        <f t="shared" ref="N1892" si="3937">AND(MIN($F1892,$F1893,$F1894)=$F1892,MAX($H1892,$H1893,$H1894)=$H1892)</f>
        <v>1</v>
      </c>
      <c r="O1892" t="b">
        <f t="shared" ref="O1892" si="3938">AND(N1892,NOT(N1893),NOT(N1894))</f>
        <v>1</v>
      </c>
    </row>
    <row r="1893" spans="1:15" x14ac:dyDescent="0.25">
      <c r="A1893" t="s">
        <v>15</v>
      </c>
      <c r="B1893" t="s">
        <v>18</v>
      </c>
      <c r="C1893">
        <v>250</v>
      </c>
      <c r="D1893">
        <v>192</v>
      </c>
      <c r="E1893" t="b">
        <v>0</v>
      </c>
      <c r="F1893">
        <v>1.2999999999999999E-2</v>
      </c>
      <c r="G1893">
        <v>16</v>
      </c>
      <c r="H1893">
        <v>16</v>
      </c>
      <c r="I1893">
        <v>56</v>
      </c>
      <c r="J1893">
        <v>52</v>
      </c>
      <c r="K1893">
        <v>7</v>
      </c>
      <c r="L1893">
        <v>12</v>
      </c>
      <c r="M1893">
        <f t="shared" si="3870"/>
        <v>0</v>
      </c>
      <c r="N1893" t="b">
        <f t="shared" ref="N1893" si="3939">AND(MIN($F1892,$F1893,$F1894)=$F1893,MAX($H1892,$H1893,$H1894)=$H1893)</f>
        <v>0</v>
      </c>
      <c r="O1893" t="b">
        <f t="shared" ref="O1893" si="3940">AND(NOT(N1892),N1893,NOT(N1894))</f>
        <v>0</v>
      </c>
    </row>
    <row r="1894" spans="1:15" x14ac:dyDescent="0.25">
      <c r="A1894" t="s">
        <v>19</v>
      </c>
      <c r="B1894" t="s">
        <v>18</v>
      </c>
      <c r="C1894">
        <v>250</v>
      </c>
      <c r="D1894">
        <v>192</v>
      </c>
      <c r="E1894" t="b">
        <v>0</v>
      </c>
      <c r="F1894">
        <v>1.4E-2</v>
      </c>
      <c r="G1894">
        <v>16</v>
      </c>
      <c r="H1894">
        <v>16</v>
      </c>
      <c r="I1894">
        <v>124</v>
      </c>
      <c r="J1894">
        <v>52</v>
      </c>
      <c r="K1894">
        <v>7</v>
      </c>
      <c r="L1894">
        <v>12</v>
      </c>
      <c r="M1894">
        <f t="shared" si="3870"/>
        <v>0</v>
      </c>
      <c r="N1894" t="b">
        <f t="shared" ref="N1894" si="3941">AND(MIN($F1892,$F1893,$F1894)=$F1894,MAX($H1892,$H1893,$H1894)=$H1894)</f>
        <v>0</v>
      </c>
      <c r="O1894" t="b">
        <f t="shared" ref="O1894" si="3942">AND(NOT(N1892),NOT(N1893),N1894)</f>
        <v>0</v>
      </c>
    </row>
    <row r="1895" spans="1:15" x14ac:dyDescent="0.25">
      <c r="A1895" t="s">
        <v>13</v>
      </c>
      <c r="B1895" t="s">
        <v>18</v>
      </c>
      <c r="C1895">
        <v>250</v>
      </c>
      <c r="D1895">
        <v>193</v>
      </c>
      <c r="E1895" t="b">
        <v>0</v>
      </c>
      <c r="F1895">
        <v>3.9E-2</v>
      </c>
      <c r="G1895">
        <v>16</v>
      </c>
      <c r="H1895">
        <v>16</v>
      </c>
      <c r="I1895">
        <v>3779</v>
      </c>
      <c r="J1895">
        <v>2390</v>
      </c>
      <c r="K1895">
        <v>1176</v>
      </c>
      <c r="L1895">
        <v>15</v>
      </c>
      <c r="M1895">
        <f t="shared" si="3870"/>
        <v>0</v>
      </c>
      <c r="N1895" t="b">
        <f t="shared" ref="N1895" si="3943">AND(MIN($F1895,$F1896,$F1897)=$F1895,MAX($H1895,$H1896,$H1897)=$H1895)</f>
        <v>0</v>
      </c>
      <c r="O1895" t="b">
        <f t="shared" ref="O1895" si="3944">AND(N1895,NOT(N1896),NOT(N1897))</f>
        <v>0</v>
      </c>
    </row>
    <row r="1896" spans="1:15" x14ac:dyDescent="0.25">
      <c r="A1896" t="s">
        <v>15</v>
      </c>
      <c r="B1896" t="s">
        <v>18</v>
      </c>
      <c r="C1896">
        <v>250</v>
      </c>
      <c r="D1896">
        <v>193</v>
      </c>
      <c r="E1896" t="b">
        <v>0</v>
      </c>
      <c r="F1896">
        <v>2.1999999999999999E-2</v>
      </c>
      <c r="G1896">
        <v>16</v>
      </c>
      <c r="H1896">
        <v>16</v>
      </c>
      <c r="I1896">
        <v>2392</v>
      </c>
      <c r="J1896">
        <v>2390</v>
      </c>
      <c r="K1896">
        <v>1176</v>
      </c>
      <c r="L1896">
        <v>15</v>
      </c>
      <c r="M1896">
        <f t="shared" si="3870"/>
        <v>0</v>
      </c>
      <c r="N1896" t="b">
        <f t="shared" ref="N1896" si="3945">AND(MIN($F1895,$F1896,$F1897)=$F1896,MAX($H1895,$H1896,$H1897)=$H1896)</f>
        <v>1</v>
      </c>
      <c r="O1896" t="b">
        <f t="shared" ref="O1896" si="3946">AND(NOT(N1895),N1896,NOT(N1897))</f>
        <v>1</v>
      </c>
    </row>
    <row r="1897" spans="1:15" x14ac:dyDescent="0.25">
      <c r="A1897" t="s">
        <v>19</v>
      </c>
      <c r="B1897" t="s">
        <v>18</v>
      </c>
      <c r="C1897">
        <v>250</v>
      </c>
      <c r="D1897">
        <v>193</v>
      </c>
      <c r="E1897" t="b">
        <v>0</v>
      </c>
      <c r="F1897">
        <v>0.108</v>
      </c>
      <c r="G1897">
        <v>16</v>
      </c>
      <c r="H1897">
        <v>16</v>
      </c>
      <c r="I1897">
        <v>3779</v>
      </c>
      <c r="J1897">
        <v>2390</v>
      </c>
      <c r="K1897">
        <v>1176</v>
      </c>
      <c r="L1897">
        <v>15</v>
      </c>
      <c r="M1897">
        <f t="shared" si="3870"/>
        <v>0</v>
      </c>
      <c r="N1897" t="b">
        <f t="shared" ref="N1897" si="3947">AND(MIN($F1895,$F1896,$F1897)=$F1897,MAX($H1895,$H1896,$H1897)=$H1897)</f>
        <v>0</v>
      </c>
      <c r="O1897" t="b">
        <f t="shared" ref="O1897" si="3948">AND(NOT(N1895),NOT(N1896),N1897)</f>
        <v>0</v>
      </c>
    </row>
    <row r="1898" spans="1:15" x14ac:dyDescent="0.25">
      <c r="A1898" t="s">
        <v>13</v>
      </c>
      <c r="B1898" t="s">
        <v>18</v>
      </c>
      <c r="C1898">
        <v>250</v>
      </c>
      <c r="D1898">
        <v>194</v>
      </c>
      <c r="E1898" t="b">
        <v>0</v>
      </c>
      <c r="F1898">
        <v>6.7000000000000004E-2</v>
      </c>
      <c r="G1898">
        <v>16</v>
      </c>
      <c r="H1898">
        <v>16</v>
      </c>
      <c r="I1898">
        <v>8786</v>
      </c>
      <c r="J1898">
        <v>5647</v>
      </c>
      <c r="K1898">
        <v>2804</v>
      </c>
      <c r="L1898">
        <v>20</v>
      </c>
      <c r="M1898">
        <f t="shared" si="3870"/>
        <v>0</v>
      </c>
      <c r="N1898" t="b">
        <f t="shared" ref="N1898" si="3949">AND(MIN($F1898,$F1899,$F1900)=$F1898,MAX($H1898,$H1899,$H1900)=$H1898)</f>
        <v>0</v>
      </c>
      <c r="O1898" t="b">
        <f t="shared" ref="O1898" si="3950">AND(N1898,NOT(N1899),NOT(N1900))</f>
        <v>0</v>
      </c>
    </row>
    <row r="1899" spans="1:15" x14ac:dyDescent="0.25">
      <c r="A1899" t="s">
        <v>15</v>
      </c>
      <c r="B1899" t="s">
        <v>18</v>
      </c>
      <c r="C1899">
        <v>250</v>
      </c>
      <c r="D1899">
        <v>194</v>
      </c>
      <c r="E1899" t="b">
        <v>0</v>
      </c>
      <c r="F1899">
        <v>5.1999999999999998E-2</v>
      </c>
      <c r="G1899">
        <v>16</v>
      </c>
      <c r="H1899">
        <v>16</v>
      </c>
      <c r="I1899">
        <v>5659</v>
      </c>
      <c r="J1899">
        <v>5647</v>
      </c>
      <c r="K1899">
        <v>2804</v>
      </c>
      <c r="L1899">
        <v>20</v>
      </c>
      <c r="M1899">
        <f t="shared" si="3870"/>
        <v>0</v>
      </c>
      <c r="N1899" t="b">
        <f t="shared" ref="N1899" si="3951">AND(MIN($F1898,$F1899,$F1900)=$F1899,MAX($H1898,$H1899,$H1900)=$H1899)</f>
        <v>1</v>
      </c>
      <c r="O1899" t="b">
        <f t="shared" ref="O1899" si="3952">AND(NOT(N1898),N1899,NOT(N1900))</f>
        <v>1</v>
      </c>
    </row>
    <row r="1900" spans="1:15" x14ac:dyDescent="0.25">
      <c r="A1900" t="s">
        <v>19</v>
      </c>
      <c r="B1900" t="s">
        <v>18</v>
      </c>
      <c r="C1900">
        <v>250</v>
      </c>
      <c r="D1900">
        <v>194</v>
      </c>
      <c r="E1900" t="b">
        <v>0</v>
      </c>
      <c r="F1900">
        <v>8.8999999999999996E-2</v>
      </c>
      <c r="G1900">
        <v>16</v>
      </c>
      <c r="H1900">
        <v>16</v>
      </c>
      <c r="I1900">
        <v>8786</v>
      </c>
      <c r="J1900">
        <v>5647</v>
      </c>
      <c r="K1900">
        <v>2804</v>
      </c>
      <c r="L1900">
        <v>20</v>
      </c>
      <c r="M1900">
        <f t="shared" si="3870"/>
        <v>0</v>
      </c>
      <c r="N1900" t="b">
        <f t="shared" ref="N1900" si="3953">AND(MIN($F1898,$F1899,$F1900)=$F1900,MAX($H1898,$H1899,$H1900)=$H1900)</f>
        <v>0</v>
      </c>
      <c r="O1900" t="b">
        <f t="shared" ref="O1900" si="3954">AND(NOT(N1898),NOT(N1899),N1900)</f>
        <v>0</v>
      </c>
    </row>
    <row r="1901" spans="1:15" x14ac:dyDescent="0.25">
      <c r="A1901" t="s">
        <v>13</v>
      </c>
      <c r="B1901" t="s">
        <v>18</v>
      </c>
      <c r="C1901">
        <v>250</v>
      </c>
      <c r="D1901">
        <v>195</v>
      </c>
      <c r="E1901" t="b">
        <v>0</v>
      </c>
      <c r="F1901">
        <v>8.9999999999999993E-3</v>
      </c>
      <c r="G1901">
        <v>16</v>
      </c>
      <c r="H1901">
        <v>16</v>
      </c>
      <c r="I1901">
        <v>163</v>
      </c>
      <c r="J1901">
        <v>85</v>
      </c>
      <c r="K1901">
        <v>23</v>
      </c>
      <c r="L1901">
        <v>20</v>
      </c>
      <c r="M1901">
        <f t="shared" si="3870"/>
        <v>0</v>
      </c>
      <c r="N1901" t="b">
        <f t="shared" ref="N1901" si="3955">AND(MIN($F1901,$F1902,$F1903)=$F1901,MAX($H1901,$H1902,$H1903)=$H1901)</f>
        <v>0</v>
      </c>
      <c r="O1901" t="b">
        <f t="shared" ref="O1901" si="3956">AND(N1901,NOT(N1902),NOT(N1903))</f>
        <v>0</v>
      </c>
    </row>
    <row r="1902" spans="1:15" x14ac:dyDescent="0.25">
      <c r="A1902" t="s">
        <v>15</v>
      </c>
      <c r="B1902" t="s">
        <v>18</v>
      </c>
      <c r="C1902">
        <v>250</v>
      </c>
      <c r="D1902">
        <v>195</v>
      </c>
      <c r="E1902" t="b">
        <v>0</v>
      </c>
      <c r="F1902">
        <v>6.0000000000000001E-3</v>
      </c>
      <c r="G1902">
        <v>16</v>
      </c>
      <c r="H1902">
        <v>16</v>
      </c>
      <c r="I1902">
        <v>204</v>
      </c>
      <c r="J1902">
        <v>200</v>
      </c>
      <c r="K1902">
        <v>80</v>
      </c>
      <c r="L1902">
        <v>24</v>
      </c>
      <c r="M1902">
        <f t="shared" si="3870"/>
        <v>0</v>
      </c>
      <c r="N1902" t="b">
        <f t="shared" ref="N1902" si="3957">AND(MIN($F1901,$F1902,$F1903)=$F1902,MAX($H1901,$H1902,$H1903)=$H1902)</f>
        <v>1</v>
      </c>
      <c r="O1902" t="b">
        <f t="shared" ref="O1902" si="3958">AND(NOT(N1901),N1902,NOT(N1903))</f>
        <v>1</v>
      </c>
    </row>
    <row r="1903" spans="1:15" x14ac:dyDescent="0.25">
      <c r="A1903" t="s">
        <v>19</v>
      </c>
      <c r="B1903" t="s">
        <v>18</v>
      </c>
      <c r="C1903">
        <v>250</v>
      </c>
      <c r="D1903">
        <v>195</v>
      </c>
      <c r="E1903" t="b">
        <v>0</v>
      </c>
      <c r="F1903">
        <v>1.4999999999999999E-2</v>
      </c>
      <c r="G1903">
        <v>16</v>
      </c>
      <c r="H1903">
        <v>16</v>
      </c>
      <c r="I1903">
        <v>163</v>
      </c>
      <c r="J1903">
        <v>85</v>
      </c>
      <c r="K1903">
        <v>23</v>
      </c>
      <c r="L1903">
        <v>20</v>
      </c>
      <c r="M1903">
        <f t="shared" si="3870"/>
        <v>0</v>
      </c>
      <c r="N1903" t="b">
        <f t="shared" ref="N1903" si="3959">AND(MIN($F1901,$F1902,$F1903)=$F1903,MAX($H1901,$H1902,$H1903)=$H1903)</f>
        <v>0</v>
      </c>
      <c r="O1903" t="b">
        <f t="shared" ref="O1903" si="3960">AND(NOT(N1901),NOT(N1902),N1903)</f>
        <v>0</v>
      </c>
    </row>
    <row r="1904" spans="1:15" x14ac:dyDescent="0.25">
      <c r="A1904" t="s">
        <v>13</v>
      </c>
      <c r="B1904" t="s">
        <v>18</v>
      </c>
      <c r="C1904">
        <v>250</v>
      </c>
      <c r="D1904">
        <v>196</v>
      </c>
      <c r="E1904" t="b">
        <v>0</v>
      </c>
      <c r="F1904">
        <v>1.4E-2</v>
      </c>
      <c r="G1904">
        <v>16</v>
      </c>
      <c r="H1904">
        <v>16</v>
      </c>
      <c r="I1904">
        <v>688</v>
      </c>
      <c r="J1904">
        <v>597</v>
      </c>
      <c r="K1904">
        <v>279</v>
      </c>
      <c r="L1904">
        <v>15</v>
      </c>
      <c r="M1904">
        <f t="shared" si="3870"/>
        <v>0</v>
      </c>
      <c r="N1904" t="b">
        <f t="shared" ref="N1904" si="3961">AND(MIN($F1904,$F1905,$F1906)=$F1904,MAX($H1904,$H1905,$H1906)=$H1904)</f>
        <v>0</v>
      </c>
      <c r="O1904" t="b">
        <f t="shared" ref="O1904" si="3962">AND(N1904,NOT(N1905),NOT(N1906))</f>
        <v>0</v>
      </c>
    </row>
    <row r="1905" spans="1:15" x14ac:dyDescent="0.25">
      <c r="A1905" t="s">
        <v>15</v>
      </c>
      <c r="B1905" t="s">
        <v>18</v>
      </c>
      <c r="C1905">
        <v>250</v>
      </c>
      <c r="D1905">
        <v>196</v>
      </c>
      <c r="E1905" t="b">
        <v>0</v>
      </c>
      <c r="F1905">
        <v>1.0999999999999999E-2</v>
      </c>
      <c r="G1905">
        <v>16</v>
      </c>
      <c r="H1905">
        <v>16</v>
      </c>
      <c r="I1905">
        <v>599</v>
      </c>
      <c r="J1905">
        <v>597</v>
      </c>
      <c r="K1905">
        <v>279</v>
      </c>
      <c r="L1905">
        <v>15</v>
      </c>
      <c r="M1905">
        <f t="shared" si="3870"/>
        <v>0</v>
      </c>
      <c r="N1905" t="b">
        <f t="shared" ref="N1905" si="3963">AND(MIN($F1904,$F1905,$F1906)=$F1905,MAX($H1904,$H1905,$H1906)=$H1905)</f>
        <v>1</v>
      </c>
      <c r="O1905" t="b">
        <f t="shared" ref="O1905" si="3964">AND(NOT(N1904),N1905,NOT(N1906))</f>
        <v>1</v>
      </c>
    </row>
    <row r="1906" spans="1:15" x14ac:dyDescent="0.25">
      <c r="A1906" t="s">
        <v>19</v>
      </c>
      <c r="B1906" t="s">
        <v>18</v>
      </c>
      <c r="C1906">
        <v>250</v>
      </c>
      <c r="D1906">
        <v>196</v>
      </c>
      <c r="E1906" t="b">
        <v>0</v>
      </c>
      <c r="F1906">
        <v>1.7999999999999999E-2</v>
      </c>
      <c r="G1906">
        <v>16</v>
      </c>
      <c r="H1906">
        <v>16</v>
      </c>
      <c r="I1906">
        <v>688</v>
      </c>
      <c r="J1906">
        <v>597</v>
      </c>
      <c r="K1906">
        <v>279</v>
      </c>
      <c r="L1906">
        <v>15</v>
      </c>
      <c r="M1906">
        <f t="shared" si="3870"/>
        <v>0</v>
      </c>
      <c r="N1906" t="b">
        <f t="shared" ref="N1906" si="3965">AND(MIN($F1904,$F1905,$F1906)=$F1906,MAX($H1904,$H1905,$H1906)=$H1906)</f>
        <v>0</v>
      </c>
      <c r="O1906" t="b">
        <f t="shared" ref="O1906" si="3966">AND(NOT(N1904),NOT(N1905),N1906)</f>
        <v>0</v>
      </c>
    </row>
    <row r="1907" spans="1:15" x14ac:dyDescent="0.25">
      <c r="A1907" t="s">
        <v>13</v>
      </c>
      <c r="B1907" t="s">
        <v>18</v>
      </c>
      <c r="C1907">
        <v>250</v>
      </c>
      <c r="D1907">
        <v>197</v>
      </c>
      <c r="E1907" t="b">
        <v>0</v>
      </c>
      <c r="F1907">
        <v>3.2000000000000001E-2</v>
      </c>
      <c r="G1907">
        <v>16</v>
      </c>
      <c r="H1907">
        <v>16</v>
      </c>
      <c r="I1907">
        <v>2247</v>
      </c>
      <c r="J1907">
        <v>1323</v>
      </c>
      <c r="K1907">
        <v>641</v>
      </c>
      <c r="L1907">
        <v>21</v>
      </c>
      <c r="M1907">
        <f t="shared" si="3870"/>
        <v>0</v>
      </c>
      <c r="N1907" t="b">
        <f t="shared" ref="N1907" si="3967">AND(MIN($F1907,$F1908,$F1909)=$F1907,MAX($H1907,$H1908,$H1909)=$H1907)</f>
        <v>1</v>
      </c>
      <c r="O1907" t="b">
        <f t="shared" ref="O1907" si="3968">AND(N1907,NOT(N1908),NOT(N1909))</f>
        <v>0</v>
      </c>
    </row>
    <row r="1908" spans="1:15" x14ac:dyDescent="0.25">
      <c r="A1908" t="s">
        <v>15</v>
      </c>
      <c r="B1908" t="s">
        <v>18</v>
      </c>
      <c r="C1908">
        <v>250</v>
      </c>
      <c r="D1908">
        <v>197</v>
      </c>
      <c r="E1908" t="b">
        <v>0</v>
      </c>
      <c r="F1908">
        <v>5.8000000000000003E-2</v>
      </c>
      <c r="G1908">
        <v>16</v>
      </c>
      <c r="H1908">
        <v>16</v>
      </c>
      <c r="I1908">
        <v>7892</v>
      </c>
      <c r="J1908">
        <v>7772</v>
      </c>
      <c r="K1908">
        <v>3865</v>
      </c>
      <c r="L1908">
        <v>25</v>
      </c>
      <c r="M1908">
        <f t="shared" si="3870"/>
        <v>0</v>
      </c>
      <c r="N1908" t="b">
        <f t="shared" ref="N1908" si="3969">AND(MIN($F1907,$F1908,$F1909)=$F1908,MAX($H1907,$H1908,$H1909)=$H1908)</f>
        <v>0</v>
      </c>
      <c r="O1908" t="b">
        <f t="shared" ref="O1908" si="3970">AND(NOT(N1907),N1908,NOT(N1909))</f>
        <v>0</v>
      </c>
    </row>
    <row r="1909" spans="1:15" x14ac:dyDescent="0.25">
      <c r="A1909" t="s">
        <v>19</v>
      </c>
      <c r="B1909" t="s">
        <v>18</v>
      </c>
      <c r="C1909">
        <v>250</v>
      </c>
      <c r="D1909">
        <v>197</v>
      </c>
      <c r="E1909" t="b">
        <v>0</v>
      </c>
      <c r="F1909">
        <v>3.2000000000000001E-2</v>
      </c>
      <c r="G1909">
        <v>16</v>
      </c>
      <c r="H1909">
        <v>16</v>
      </c>
      <c r="I1909">
        <v>2247</v>
      </c>
      <c r="J1909">
        <v>1323</v>
      </c>
      <c r="K1909">
        <v>641</v>
      </c>
      <c r="L1909">
        <v>21</v>
      </c>
      <c r="M1909">
        <f t="shared" si="3870"/>
        <v>0</v>
      </c>
      <c r="N1909" t="b">
        <f t="shared" ref="N1909" si="3971">AND(MIN($F1907,$F1908,$F1909)=$F1909,MAX($H1907,$H1908,$H1909)=$H1909)</f>
        <v>1</v>
      </c>
      <c r="O1909" t="b">
        <f t="shared" ref="O1909" si="3972">AND(NOT(N1907),NOT(N1908),N1909)</f>
        <v>0</v>
      </c>
    </row>
    <row r="1910" spans="1:15" x14ac:dyDescent="0.25">
      <c r="A1910" t="s">
        <v>13</v>
      </c>
      <c r="B1910" t="s">
        <v>18</v>
      </c>
      <c r="C1910">
        <v>250</v>
      </c>
      <c r="D1910">
        <v>198</v>
      </c>
      <c r="E1910" t="b">
        <v>0</v>
      </c>
      <c r="F1910">
        <v>0.14199999999999999</v>
      </c>
      <c r="G1910">
        <v>16</v>
      </c>
      <c r="H1910">
        <v>16</v>
      </c>
      <c r="I1910">
        <v>4945</v>
      </c>
      <c r="J1910">
        <v>2620</v>
      </c>
      <c r="K1910">
        <v>1291</v>
      </c>
      <c r="L1910">
        <v>22</v>
      </c>
      <c r="M1910">
        <f t="shared" si="3870"/>
        <v>0</v>
      </c>
      <c r="N1910" t="b">
        <f t="shared" ref="N1910" si="3973">AND(MIN($F1910,$F1911,$F1912)=$F1910,MAX($H1910,$H1911,$H1912)=$H1910)</f>
        <v>0</v>
      </c>
      <c r="O1910" t="b">
        <f t="shared" ref="O1910" si="3974">AND(N1910,NOT(N1911),NOT(N1912))</f>
        <v>0</v>
      </c>
    </row>
    <row r="1911" spans="1:15" x14ac:dyDescent="0.25">
      <c r="A1911" t="s">
        <v>15</v>
      </c>
      <c r="B1911" t="s">
        <v>18</v>
      </c>
      <c r="C1911">
        <v>250</v>
      </c>
      <c r="D1911">
        <v>198</v>
      </c>
      <c r="E1911" t="b">
        <v>0</v>
      </c>
      <c r="F1911">
        <v>3.2000000000000001E-2</v>
      </c>
      <c r="G1911">
        <v>16</v>
      </c>
      <c r="H1911">
        <v>16</v>
      </c>
      <c r="I1911">
        <v>2628</v>
      </c>
      <c r="J1911">
        <v>2620</v>
      </c>
      <c r="K1911">
        <v>1291</v>
      </c>
      <c r="L1911">
        <v>22</v>
      </c>
      <c r="M1911">
        <f t="shared" si="3870"/>
        <v>0</v>
      </c>
      <c r="N1911" t="b">
        <f t="shared" ref="N1911" si="3975">AND(MIN($F1910,$F1911,$F1912)=$F1911,MAX($H1910,$H1911,$H1912)=$H1911)</f>
        <v>1</v>
      </c>
      <c r="O1911" t="b">
        <f t="shared" ref="O1911" si="3976">AND(NOT(N1910),N1911,NOT(N1912))</f>
        <v>1</v>
      </c>
    </row>
    <row r="1912" spans="1:15" x14ac:dyDescent="0.25">
      <c r="A1912" t="s">
        <v>19</v>
      </c>
      <c r="B1912" t="s">
        <v>18</v>
      </c>
      <c r="C1912">
        <v>250</v>
      </c>
      <c r="D1912">
        <v>198</v>
      </c>
      <c r="E1912" t="b">
        <v>0</v>
      </c>
      <c r="F1912">
        <v>4.9000000000000002E-2</v>
      </c>
      <c r="G1912">
        <v>16</v>
      </c>
      <c r="H1912">
        <v>16</v>
      </c>
      <c r="I1912">
        <v>4945</v>
      </c>
      <c r="J1912">
        <v>2620</v>
      </c>
      <c r="K1912">
        <v>1291</v>
      </c>
      <c r="L1912">
        <v>22</v>
      </c>
      <c r="M1912">
        <f t="shared" si="3870"/>
        <v>0</v>
      </c>
      <c r="N1912" t="b">
        <f t="shared" ref="N1912" si="3977">AND(MIN($F1910,$F1911,$F1912)=$F1912,MAX($H1910,$H1911,$H1912)=$H1912)</f>
        <v>0</v>
      </c>
      <c r="O1912" t="b">
        <f t="shared" ref="O1912" si="3978">AND(NOT(N1910),NOT(N1911),N1912)</f>
        <v>0</v>
      </c>
    </row>
    <row r="1913" spans="1:15" x14ac:dyDescent="0.25">
      <c r="A1913" t="s">
        <v>13</v>
      </c>
      <c r="B1913" t="s">
        <v>18</v>
      </c>
      <c r="C1913">
        <v>250</v>
      </c>
      <c r="D1913">
        <v>199</v>
      </c>
      <c r="E1913" t="b">
        <v>0</v>
      </c>
      <c r="F1913">
        <v>8.5999999999999993E-2</v>
      </c>
      <c r="G1913">
        <v>16</v>
      </c>
      <c r="H1913">
        <v>16</v>
      </c>
      <c r="I1913">
        <v>7120</v>
      </c>
      <c r="J1913">
        <v>3740</v>
      </c>
      <c r="K1913">
        <v>1850</v>
      </c>
      <c r="L1913">
        <v>20</v>
      </c>
      <c r="M1913">
        <f t="shared" si="3870"/>
        <v>0</v>
      </c>
      <c r="N1913" t="b">
        <f t="shared" ref="N1913" si="3979">AND(MIN($F1913,$F1914,$F1915)=$F1913,MAX($H1913,$H1914,$H1915)=$H1913)</f>
        <v>0</v>
      </c>
      <c r="O1913" t="b">
        <f t="shared" ref="O1913" si="3980">AND(N1913,NOT(N1914),NOT(N1915))</f>
        <v>0</v>
      </c>
    </row>
    <row r="1914" spans="1:15" x14ac:dyDescent="0.25">
      <c r="A1914" t="s">
        <v>15</v>
      </c>
      <c r="B1914" t="s">
        <v>18</v>
      </c>
      <c r="C1914">
        <v>250</v>
      </c>
      <c r="D1914">
        <v>199</v>
      </c>
      <c r="E1914" t="b">
        <v>0</v>
      </c>
      <c r="F1914">
        <v>3.1E-2</v>
      </c>
      <c r="G1914">
        <v>16</v>
      </c>
      <c r="H1914">
        <v>16</v>
      </c>
      <c r="I1914">
        <v>3857</v>
      </c>
      <c r="J1914">
        <v>3740</v>
      </c>
      <c r="K1914">
        <v>1850</v>
      </c>
      <c r="L1914">
        <v>20</v>
      </c>
      <c r="M1914">
        <f t="shared" si="3870"/>
        <v>0</v>
      </c>
      <c r="N1914" t="b">
        <f t="shared" ref="N1914" si="3981">AND(MIN($F1913,$F1914,$F1915)=$F1914,MAX($H1913,$H1914,$H1915)=$H1914)</f>
        <v>1</v>
      </c>
      <c r="O1914" t="b">
        <f t="shared" ref="O1914" si="3982">AND(NOT(N1913),N1914,NOT(N1915))</f>
        <v>1</v>
      </c>
    </row>
    <row r="1915" spans="1:15" x14ac:dyDescent="0.25">
      <c r="A1915" t="s">
        <v>19</v>
      </c>
      <c r="B1915" t="s">
        <v>18</v>
      </c>
      <c r="C1915">
        <v>250</v>
      </c>
      <c r="D1915">
        <v>199</v>
      </c>
      <c r="E1915" t="b">
        <v>0</v>
      </c>
      <c r="F1915">
        <v>6.2E-2</v>
      </c>
      <c r="G1915">
        <v>16</v>
      </c>
      <c r="H1915">
        <v>16</v>
      </c>
      <c r="I1915">
        <v>7120</v>
      </c>
      <c r="J1915">
        <v>3740</v>
      </c>
      <c r="K1915">
        <v>1850</v>
      </c>
      <c r="L1915">
        <v>20</v>
      </c>
      <c r="M1915">
        <f t="shared" si="3870"/>
        <v>0</v>
      </c>
      <c r="N1915" t="b">
        <f t="shared" ref="N1915" si="3983">AND(MIN($F1913,$F1914,$F1915)=$F1915,MAX($H1913,$H1914,$H1915)=$H1915)</f>
        <v>0</v>
      </c>
      <c r="O1915" t="b">
        <f t="shared" ref="O1915" si="3984">AND(NOT(N1913),NOT(N1914),N1915)</f>
        <v>0</v>
      </c>
    </row>
    <row r="1916" spans="1:15" x14ac:dyDescent="0.25">
      <c r="A1916" t="s">
        <v>13</v>
      </c>
      <c r="B1916" t="s">
        <v>18</v>
      </c>
      <c r="C1916">
        <v>250</v>
      </c>
      <c r="D1916">
        <v>19</v>
      </c>
      <c r="E1916" t="b">
        <v>0</v>
      </c>
      <c r="F1916">
        <v>0.109</v>
      </c>
      <c r="G1916">
        <v>16</v>
      </c>
      <c r="H1916">
        <v>16</v>
      </c>
      <c r="I1916">
        <v>13429</v>
      </c>
      <c r="J1916">
        <v>7479</v>
      </c>
      <c r="K1916">
        <v>3721</v>
      </c>
      <c r="L1916">
        <v>21</v>
      </c>
      <c r="M1916">
        <f t="shared" si="3870"/>
        <v>0</v>
      </c>
      <c r="N1916" t="b">
        <f t="shared" ref="N1916" si="3985">AND(MIN($F1916,$F1917,$F1918)=$F1916,MAX($H1916,$H1917,$H1918)=$H1916)</f>
        <v>0</v>
      </c>
      <c r="O1916" t="b">
        <f t="shared" ref="O1916" si="3986">AND(N1916,NOT(N1917),NOT(N1918))</f>
        <v>0</v>
      </c>
    </row>
    <row r="1917" spans="1:15" x14ac:dyDescent="0.25">
      <c r="A1917" t="s">
        <v>15</v>
      </c>
      <c r="B1917" t="s">
        <v>18</v>
      </c>
      <c r="C1917">
        <v>250</v>
      </c>
      <c r="D1917">
        <v>19</v>
      </c>
      <c r="E1917" t="b">
        <v>0</v>
      </c>
      <c r="F1917">
        <v>0.11899999999999999</v>
      </c>
      <c r="G1917">
        <v>16</v>
      </c>
      <c r="H1917">
        <v>16</v>
      </c>
      <c r="I1917">
        <v>7589</v>
      </c>
      <c r="J1917">
        <v>7479</v>
      </c>
      <c r="K1917">
        <v>3721</v>
      </c>
      <c r="L1917">
        <v>21</v>
      </c>
      <c r="M1917">
        <f t="shared" si="3870"/>
        <v>0</v>
      </c>
      <c r="N1917" t="b">
        <f t="shared" ref="N1917" si="3987">AND(MIN($F1916,$F1917,$F1918)=$F1917,MAX($H1916,$H1917,$H1918)=$H1917)</f>
        <v>0</v>
      </c>
      <c r="O1917" t="b">
        <f t="shared" ref="O1917" si="3988">AND(NOT(N1916),N1917,NOT(N1918))</f>
        <v>0</v>
      </c>
    </row>
    <row r="1918" spans="1:15" x14ac:dyDescent="0.25">
      <c r="A1918" t="s">
        <v>19</v>
      </c>
      <c r="B1918" t="s">
        <v>18</v>
      </c>
      <c r="C1918">
        <v>250</v>
      </c>
      <c r="D1918">
        <v>19</v>
      </c>
      <c r="E1918" t="b">
        <v>0</v>
      </c>
      <c r="F1918">
        <v>0.108</v>
      </c>
      <c r="G1918">
        <v>16</v>
      </c>
      <c r="H1918">
        <v>16</v>
      </c>
      <c r="I1918">
        <v>13429</v>
      </c>
      <c r="J1918">
        <v>7479</v>
      </c>
      <c r="K1918">
        <v>3721</v>
      </c>
      <c r="L1918">
        <v>21</v>
      </c>
      <c r="M1918">
        <f t="shared" si="3870"/>
        <v>0</v>
      </c>
      <c r="N1918" t="b">
        <f t="shared" ref="N1918" si="3989">AND(MIN($F1916,$F1917,$F1918)=$F1918,MAX($H1916,$H1917,$H1918)=$H1918)</f>
        <v>1</v>
      </c>
      <c r="O1918" t="b">
        <f t="shared" ref="O1918" si="3990">AND(NOT(N1916),NOT(N1917),N1918)</f>
        <v>1</v>
      </c>
    </row>
    <row r="1919" spans="1:15" x14ac:dyDescent="0.25">
      <c r="A1919" t="s">
        <v>13</v>
      </c>
      <c r="B1919" t="s">
        <v>18</v>
      </c>
      <c r="C1919">
        <v>250</v>
      </c>
      <c r="D1919">
        <v>1</v>
      </c>
      <c r="E1919" t="b">
        <v>0</v>
      </c>
      <c r="F1919">
        <v>4.1000000000000002E-2</v>
      </c>
      <c r="G1919">
        <v>16</v>
      </c>
      <c r="H1919">
        <v>16</v>
      </c>
      <c r="I1919">
        <v>4183</v>
      </c>
      <c r="J1919">
        <v>2332</v>
      </c>
      <c r="K1919">
        <v>1147</v>
      </c>
      <c r="L1919">
        <v>16</v>
      </c>
      <c r="M1919">
        <f t="shared" si="3870"/>
        <v>0</v>
      </c>
      <c r="N1919" t="b">
        <f t="shared" ref="N1919" si="3991">AND(MIN($F1919,$F1920,$F1921)=$F1919,MAX($H1919,$H1920,$H1921)=$H1919)</f>
        <v>0</v>
      </c>
      <c r="O1919" t="b">
        <f t="shared" ref="O1919" si="3992">AND(N1919,NOT(N1920),NOT(N1921))</f>
        <v>0</v>
      </c>
    </row>
    <row r="1920" spans="1:15" x14ac:dyDescent="0.25">
      <c r="A1920" t="s">
        <v>15</v>
      </c>
      <c r="B1920" t="s">
        <v>18</v>
      </c>
      <c r="C1920">
        <v>250</v>
      </c>
      <c r="D1920">
        <v>1</v>
      </c>
      <c r="E1920" t="b">
        <v>0</v>
      </c>
      <c r="F1920">
        <v>2.9000000000000001E-2</v>
      </c>
      <c r="G1920">
        <v>16</v>
      </c>
      <c r="H1920">
        <v>16</v>
      </c>
      <c r="I1920">
        <v>2349</v>
      </c>
      <c r="J1920">
        <v>2332</v>
      </c>
      <c r="K1920">
        <v>1147</v>
      </c>
      <c r="L1920">
        <v>16</v>
      </c>
      <c r="M1920">
        <f t="shared" si="3870"/>
        <v>0</v>
      </c>
      <c r="N1920" t="b">
        <f t="shared" ref="N1920" si="3993">AND(MIN($F1919,$F1920,$F1921)=$F1920,MAX($H1919,$H1920,$H1921)=$H1920)</f>
        <v>1</v>
      </c>
      <c r="O1920" t="b">
        <f t="shared" ref="O1920" si="3994">AND(NOT(N1919),N1920,NOT(N1921))</f>
        <v>1</v>
      </c>
    </row>
    <row r="1921" spans="1:15" x14ac:dyDescent="0.25">
      <c r="A1921" t="s">
        <v>19</v>
      </c>
      <c r="B1921" t="s">
        <v>18</v>
      </c>
      <c r="C1921">
        <v>250</v>
      </c>
      <c r="D1921">
        <v>1</v>
      </c>
      <c r="E1921" t="b">
        <v>0</v>
      </c>
      <c r="F1921">
        <v>4.5999999999999999E-2</v>
      </c>
      <c r="G1921">
        <v>16</v>
      </c>
      <c r="H1921">
        <v>16</v>
      </c>
      <c r="I1921">
        <v>4183</v>
      </c>
      <c r="J1921">
        <v>2332</v>
      </c>
      <c r="K1921">
        <v>1147</v>
      </c>
      <c r="L1921">
        <v>16</v>
      </c>
      <c r="M1921">
        <f t="shared" si="3870"/>
        <v>0</v>
      </c>
      <c r="N1921" t="b">
        <f t="shared" ref="N1921" si="3995">AND(MIN($F1919,$F1920,$F1921)=$F1921,MAX($H1919,$H1920,$H1921)=$H1921)</f>
        <v>0</v>
      </c>
      <c r="O1921" t="b">
        <f t="shared" ref="O1921" si="3996">AND(NOT(N1919),NOT(N1920),N1921)</f>
        <v>0</v>
      </c>
    </row>
    <row r="1922" spans="1:15" x14ac:dyDescent="0.25">
      <c r="A1922" t="s">
        <v>13</v>
      </c>
      <c r="B1922" t="s">
        <v>18</v>
      </c>
      <c r="C1922">
        <v>250</v>
      </c>
      <c r="D1922">
        <v>200</v>
      </c>
      <c r="E1922" t="b">
        <v>0</v>
      </c>
      <c r="F1922">
        <v>4.8000000000000001E-2</v>
      </c>
      <c r="G1922">
        <v>16</v>
      </c>
      <c r="H1922">
        <v>16</v>
      </c>
      <c r="I1922">
        <v>5556</v>
      </c>
      <c r="J1922">
        <v>2789</v>
      </c>
      <c r="K1922">
        <v>1376</v>
      </c>
      <c r="L1922">
        <v>20</v>
      </c>
      <c r="M1922">
        <f t="shared" si="3870"/>
        <v>0</v>
      </c>
      <c r="N1922" t="b">
        <f t="shared" ref="N1922" si="3997">AND(MIN($F1922,$F1923,$F1924)=$F1922,MAX($H1922,$H1923,$H1924)=$H1922)</f>
        <v>0</v>
      </c>
      <c r="O1922" t="b">
        <f t="shared" ref="O1922" si="3998">AND(N1922,NOT(N1923),NOT(N1924))</f>
        <v>0</v>
      </c>
    </row>
    <row r="1923" spans="1:15" x14ac:dyDescent="0.25">
      <c r="A1923" t="s">
        <v>15</v>
      </c>
      <c r="B1923" t="s">
        <v>18</v>
      </c>
      <c r="C1923">
        <v>250</v>
      </c>
      <c r="D1923">
        <v>200</v>
      </c>
      <c r="E1923" t="b">
        <v>0</v>
      </c>
      <c r="F1923">
        <v>2.9000000000000001E-2</v>
      </c>
      <c r="G1923">
        <v>16</v>
      </c>
      <c r="H1923">
        <v>16</v>
      </c>
      <c r="I1923">
        <v>2850</v>
      </c>
      <c r="J1923">
        <v>2789</v>
      </c>
      <c r="K1923">
        <v>1376</v>
      </c>
      <c r="L1923">
        <v>20</v>
      </c>
      <c r="M1923">
        <f t="shared" ref="M1923:M1986" si="3999">G1923-H1923</f>
        <v>0</v>
      </c>
      <c r="N1923" t="b">
        <f t="shared" ref="N1923" si="4000">AND(MIN($F1922,$F1923,$F1924)=$F1923,MAX($H1922,$H1923,$H1924)=$H1923)</f>
        <v>1</v>
      </c>
      <c r="O1923" t="b">
        <f t="shared" ref="O1923" si="4001">AND(NOT(N1922),N1923,NOT(N1924))</f>
        <v>1</v>
      </c>
    </row>
    <row r="1924" spans="1:15" x14ac:dyDescent="0.25">
      <c r="A1924" t="s">
        <v>19</v>
      </c>
      <c r="B1924" t="s">
        <v>18</v>
      </c>
      <c r="C1924">
        <v>250</v>
      </c>
      <c r="D1924">
        <v>200</v>
      </c>
      <c r="E1924" t="b">
        <v>0</v>
      </c>
      <c r="F1924">
        <v>6.4000000000000001E-2</v>
      </c>
      <c r="G1924">
        <v>16</v>
      </c>
      <c r="H1924">
        <v>16</v>
      </c>
      <c r="I1924">
        <v>5556</v>
      </c>
      <c r="J1924">
        <v>2789</v>
      </c>
      <c r="K1924">
        <v>1376</v>
      </c>
      <c r="L1924">
        <v>20</v>
      </c>
      <c r="M1924">
        <f t="shared" si="3999"/>
        <v>0</v>
      </c>
      <c r="N1924" t="b">
        <f t="shared" ref="N1924" si="4002">AND(MIN($F1922,$F1923,$F1924)=$F1924,MAX($H1922,$H1923,$H1924)=$H1924)</f>
        <v>0</v>
      </c>
      <c r="O1924" t="b">
        <f t="shared" ref="O1924" si="4003">AND(NOT(N1922),NOT(N1923),N1924)</f>
        <v>0</v>
      </c>
    </row>
    <row r="1925" spans="1:15" x14ac:dyDescent="0.25">
      <c r="A1925" t="s">
        <v>13</v>
      </c>
      <c r="B1925" t="s">
        <v>18</v>
      </c>
      <c r="C1925">
        <v>250</v>
      </c>
      <c r="D1925">
        <v>201</v>
      </c>
      <c r="E1925" t="b">
        <v>0</v>
      </c>
      <c r="F1925">
        <v>8.6999999999999994E-2</v>
      </c>
      <c r="G1925">
        <v>16</v>
      </c>
      <c r="H1925">
        <v>16</v>
      </c>
      <c r="I1925">
        <v>8748</v>
      </c>
      <c r="J1925">
        <v>6645</v>
      </c>
      <c r="K1925">
        <v>3302</v>
      </c>
      <c r="L1925">
        <v>23</v>
      </c>
      <c r="M1925">
        <f t="shared" si="3999"/>
        <v>0</v>
      </c>
      <c r="N1925" t="b">
        <f t="shared" ref="N1925" si="4004">AND(MIN($F1925,$F1926,$F1927)=$F1925,MAX($H1925,$H1926,$H1927)=$H1925)</f>
        <v>0</v>
      </c>
      <c r="O1925" t="b">
        <f t="shared" ref="O1925" si="4005">AND(N1925,NOT(N1926),NOT(N1927))</f>
        <v>0</v>
      </c>
    </row>
    <row r="1926" spans="1:15" x14ac:dyDescent="0.25">
      <c r="A1926" t="s">
        <v>15</v>
      </c>
      <c r="B1926" t="s">
        <v>18</v>
      </c>
      <c r="C1926">
        <v>250</v>
      </c>
      <c r="D1926">
        <v>201</v>
      </c>
      <c r="E1926" t="b">
        <v>0</v>
      </c>
      <c r="F1926">
        <v>0.05</v>
      </c>
      <c r="G1926">
        <v>16</v>
      </c>
      <c r="H1926">
        <v>16</v>
      </c>
      <c r="I1926">
        <v>6658</v>
      </c>
      <c r="J1926">
        <v>6645</v>
      </c>
      <c r="K1926">
        <v>3302</v>
      </c>
      <c r="L1926">
        <v>23</v>
      </c>
      <c r="M1926">
        <f t="shared" si="3999"/>
        <v>0</v>
      </c>
      <c r="N1926" t="b">
        <f t="shared" ref="N1926" si="4006">AND(MIN($F1925,$F1926,$F1927)=$F1926,MAX($H1925,$H1926,$H1927)=$H1926)</f>
        <v>1</v>
      </c>
      <c r="O1926" t="b">
        <f t="shared" ref="O1926" si="4007">AND(NOT(N1925),N1926,NOT(N1927))</f>
        <v>1</v>
      </c>
    </row>
    <row r="1927" spans="1:15" x14ac:dyDescent="0.25">
      <c r="A1927" t="s">
        <v>19</v>
      </c>
      <c r="B1927" t="s">
        <v>18</v>
      </c>
      <c r="C1927">
        <v>250</v>
      </c>
      <c r="D1927">
        <v>201</v>
      </c>
      <c r="E1927" t="b">
        <v>0</v>
      </c>
      <c r="F1927">
        <v>0.10299999999999999</v>
      </c>
      <c r="G1927">
        <v>16</v>
      </c>
      <c r="H1927">
        <v>16</v>
      </c>
      <c r="I1927">
        <v>8748</v>
      </c>
      <c r="J1927">
        <v>6645</v>
      </c>
      <c r="K1927">
        <v>3302</v>
      </c>
      <c r="L1927">
        <v>23</v>
      </c>
      <c r="M1927">
        <f t="shared" si="3999"/>
        <v>0</v>
      </c>
      <c r="N1927" t="b">
        <f t="shared" ref="N1927" si="4008">AND(MIN($F1925,$F1926,$F1927)=$F1927,MAX($H1925,$H1926,$H1927)=$H1927)</f>
        <v>0</v>
      </c>
      <c r="O1927" t="b">
        <f t="shared" ref="O1927" si="4009">AND(NOT(N1925),NOT(N1926),N1927)</f>
        <v>0</v>
      </c>
    </row>
    <row r="1928" spans="1:15" x14ac:dyDescent="0.25">
      <c r="A1928" t="s">
        <v>13</v>
      </c>
      <c r="B1928" t="s">
        <v>18</v>
      </c>
      <c r="C1928">
        <v>250</v>
      </c>
      <c r="D1928">
        <v>202</v>
      </c>
      <c r="E1928" t="b">
        <v>0</v>
      </c>
      <c r="F1928">
        <v>7.5999999999999998E-2</v>
      </c>
      <c r="G1928">
        <v>16</v>
      </c>
      <c r="H1928">
        <v>16</v>
      </c>
      <c r="I1928">
        <v>8496</v>
      </c>
      <c r="J1928">
        <v>4494</v>
      </c>
      <c r="K1928">
        <v>2228</v>
      </c>
      <c r="L1928">
        <v>19</v>
      </c>
      <c r="M1928">
        <f t="shared" si="3999"/>
        <v>0</v>
      </c>
      <c r="N1928" t="b">
        <f t="shared" ref="N1928" si="4010">AND(MIN($F1928,$F1929,$F1930)=$F1928,MAX($H1928,$H1929,$H1930)=$H1928)</f>
        <v>0</v>
      </c>
      <c r="O1928" t="b">
        <f t="shared" ref="O1928" si="4011">AND(N1928,NOT(N1929),NOT(N1930))</f>
        <v>0</v>
      </c>
    </row>
    <row r="1929" spans="1:15" x14ac:dyDescent="0.25">
      <c r="A1929" t="s">
        <v>15</v>
      </c>
      <c r="B1929" t="s">
        <v>18</v>
      </c>
      <c r="C1929">
        <v>250</v>
      </c>
      <c r="D1929">
        <v>202</v>
      </c>
      <c r="E1929" t="b">
        <v>0</v>
      </c>
      <c r="F1929">
        <v>3.3000000000000002E-2</v>
      </c>
      <c r="G1929">
        <v>16</v>
      </c>
      <c r="H1929">
        <v>16</v>
      </c>
      <c r="I1929">
        <v>4610</v>
      </c>
      <c r="J1929">
        <v>4494</v>
      </c>
      <c r="K1929">
        <v>2228</v>
      </c>
      <c r="L1929">
        <v>19</v>
      </c>
      <c r="M1929">
        <f t="shared" si="3999"/>
        <v>0</v>
      </c>
      <c r="N1929" t="b">
        <f t="shared" ref="N1929" si="4012">AND(MIN($F1928,$F1929,$F1930)=$F1929,MAX($H1928,$H1929,$H1930)=$H1929)</f>
        <v>1</v>
      </c>
      <c r="O1929" t="b">
        <f t="shared" ref="O1929" si="4013">AND(NOT(N1928),N1929,NOT(N1930))</f>
        <v>1</v>
      </c>
    </row>
    <row r="1930" spans="1:15" x14ac:dyDescent="0.25">
      <c r="A1930" t="s">
        <v>19</v>
      </c>
      <c r="B1930" t="s">
        <v>18</v>
      </c>
      <c r="C1930">
        <v>250</v>
      </c>
      <c r="D1930">
        <v>202</v>
      </c>
      <c r="E1930" t="b">
        <v>0</v>
      </c>
      <c r="F1930">
        <v>0.08</v>
      </c>
      <c r="G1930">
        <v>16</v>
      </c>
      <c r="H1930">
        <v>16</v>
      </c>
      <c r="I1930">
        <v>8496</v>
      </c>
      <c r="J1930">
        <v>4494</v>
      </c>
      <c r="K1930">
        <v>2228</v>
      </c>
      <c r="L1930">
        <v>19</v>
      </c>
      <c r="M1930">
        <f t="shared" si="3999"/>
        <v>0</v>
      </c>
      <c r="N1930" t="b">
        <f t="shared" ref="N1930" si="4014">AND(MIN($F1928,$F1929,$F1930)=$F1930,MAX($H1928,$H1929,$H1930)=$H1930)</f>
        <v>0</v>
      </c>
      <c r="O1930" t="b">
        <f t="shared" ref="O1930" si="4015">AND(NOT(N1928),NOT(N1929),N1930)</f>
        <v>0</v>
      </c>
    </row>
    <row r="1931" spans="1:15" x14ac:dyDescent="0.25">
      <c r="A1931" t="s">
        <v>13</v>
      </c>
      <c r="B1931" t="s">
        <v>18</v>
      </c>
      <c r="C1931">
        <v>250</v>
      </c>
      <c r="D1931">
        <v>203</v>
      </c>
      <c r="E1931" t="b">
        <v>0</v>
      </c>
      <c r="F1931">
        <v>2.1999999999999999E-2</v>
      </c>
      <c r="G1931">
        <v>16</v>
      </c>
      <c r="H1931">
        <v>16</v>
      </c>
      <c r="I1931">
        <v>1539</v>
      </c>
      <c r="J1931">
        <v>994</v>
      </c>
      <c r="K1931">
        <v>478</v>
      </c>
      <c r="L1931">
        <v>21</v>
      </c>
      <c r="M1931">
        <f t="shared" si="3999"/>
        <v>0</v>
      </c>
      <c r="N1931" t="b">
        <f t="shared" ref="N1931" si="4016">AND(MIN($F1931,$F1932,$F1933)=$F1931,MAX($H1931,$H1932,$H1933)=$H1931)</f>
        <v>1</v>
      </c>
      <c r="O1931" t="b">
        <f t="shared" ref="O1931" si="4017">AND(N1931,NOT(N1932),NOT(N1933))</f>
        <v>1</v>
      </c>
    </row>
    <row r="1932" spans="1:15" x14ac:dyDescent="0.25">
      <c r="A1932" t="s">
        <v>15</v>
      </c>
      <c r="B1932" t="s">
        <v>18</v>
      </c>
      <c r="C1932">
        <v>250</v>
      </c>
      <c r="D1932">
        <v>203</v>
      </c>
      <c r="E1932" t="b">
        <v>0</v>
      </c>
      <c r="F1932">
        <v>2.9000000000000001E-2</v>
      </c>
      <c r="G1932">
        <v>16</v>
      </c>
      <c r="H1932">
        <v>16</v>
      </c>
      <c r="I1932">
        <v>1584</v>
      </c>
      <c r="J1932">
        <v>1574</v>
      </c>
      <c r="K1932">
        <v>768</v>
      </c>
      <c r="L1932">
        <v>21</v>
      </c>
      <c r="M1932">
        <f t="shared" si="3999"/>
        <v>0</v>
      </c>
      <c r="N1932" t="b">
        <f t="shared" ref="N1932" si="4018">AND(MIN($F1931,$F1932,$F1933)=$F1932,MAX($H1931,$H1932,$H1933)=$H1932)</f>
        <v>0</v>
      </c>
      <c r="O1932" t="b">
        <f t="shared" ref="O1932" si="4019">AND(NOT(N1931),N1932,NOT(N1933))</f>
        <v>0</v>
      </c>
    </row>
    <row r="1933" spans="1:15" x14ac:dyDescent="0.25">
      <c r="A1933" t="s">
        <v>19</v>
      </c>
      <c r="B1933" t="s">
        <v>18</v>
      </c>
      <c r="C1933">
        <v>250</v>
      </c>
      <c r="D1933">
        <v>203</v>
      </c>
      <c r="E1933" t="b">
        <v>0</v>
      </c>
      <c r="F1933">
        <v>4.8000000000000001E-2</v>
      </c>
      <c r="G1933">
        <v>16</v>
      </c>
      <c r="H1933">
        <v>16</v>
      </c>
      <c r="I1933">
        <v>1539</v>
      </c>
      <c r="J1933">
        <v>994</v>
      </c>
      <c r="K1933">
        <v>478</v>
      </c>
      <c r="L1933">
        <v>21</v>
      </c>
      <c r="M1933">
        <f t="shared" si="3999"/>
        <v>0</v>
      </c>
      <c r="N1933" t="b">
        <f t="shared" ref="N1933" si="4020">AND(MIN($F1931,$F1932,$F1933)=$F1933,MAX($H1931,$H1932,$H1933)=$H1933)</f>
        <v>0</v>
      </c>
      <c r="O1933" t="b">
        <f t="shared" ref="O1933" si="4021">AND(NOT(N1931),NOT(N1932),N1933)</f>
        <v>0</v>
      </c>
    </row>
    <row r="1934" spans="1:15" x14ac:dyDescent="0.25">
      <c r="A1934" t="s">
        <v>13</v>
      </c>
      <c r="B1934" t="s">
        <v>18</v>
      </c>
      <c r="C1934">
        <v>250</v>
      </c>
      <c r="D1934">
        <v>204</v>
      </c>
      <c r="E1934" t="b">
        <v>0</v>
      </c>
      <c r="F1934">
        <v>6.2E-2</v>
      </c>
      <c r="G1934">
        <v>16</v>
      </c>
      <c r="H1934">
        <v>16</v>
      </c>
      <c r="I1934">
        <v>1988</v>
      </c>
      <c r="J1934">
        <v>1038</v>
      </c>
      <c r="K1934">
        <v>500</v>
      </c>
      <c r="L1934">
        <v>16</v>
      </c>
      <c r="M1934">
        <f t="shared" si="3999"/>
        <v>0</v>
      </c>
      <c r="N1934" t="b">
        <f t="shared" ref="N1934" si="4022">AND(MIN($F1934,$F1935,$F1936)=$F1934,MAX($H1934,$H1935,$H1936)=$H1934)</f>
        <v>0</v>
      </c>
      <c r="O1934" t="b">
        <f t="shared" ref="O1934" si="4023">AND(N1934,NOT(N1935),NOT(N1936))</f>
        <v>0</v>
      </c>
    </row>
    <row r="1935" spans="1:15" x14ac:dyDescent="0.25">
      <c r="A1935" t="s">
        <v>15</v>
      </c>
      <c r="B1935" t="s">
        <v>18</v>
      </c>
      <c r="C1935">
        <v>250</v>
      </c>
      <c r="D1935">
        <v>204</v>
      </c>
      <c r="E1935" t="b">
        <v>0</v>
      </c>
      <c r="F1935">
        <v>1.2999999999999999E-2</v>
      </c>
      <c r="G1935">
        <v>16</v>
      </c>
      <c r="H1935">
        <v>16</v>
      </c>
      <c r="I1935">
        <v>1074</v>
      </c>
      <c r="J1935">
        <v>1038</v>
      </c>
      <c r="K1935">
        <v>500</v>
      </c>
      <c r="L1935">
        <v>16</v>
      </c>
      <c r="M1935">
        <f t="shared" si="3999"/>
        <v>0</v>
      </c>
      <c r="N1935" t="b">
        <f t="shared" ref="N1935" si="4024">AND(MIN($F1934,$F1935,$F1936)=$F1935,MAX($H1934,$H1935,$H1936)=$H1935)</f>
        <v>1</v>
      </c>
      <c r="O1935" t="b">
        <f t="shared" ref="O1935" si="4025">AND(NOT(N1934),N1935,NOT(N1936))</f>
        <v>1</v>
      </c>
    </row>
    <row r="1936" spans="1:15" x14ac:dyDescent="0.25">
      <c r="A1936" t="s">
        <v>19</v>
      </c>
      <c r="B1936" t="s">
        <v>18</v>
      </c>
      <c r="C1936">
        <v>250</v>
      </c>
      <c r="D1936">
        <v>204</v>
      </c>
      <c r="E1936" t="b">
        <v>0</v>
      </c>
      <c r="F1936">
        <v>5.5E-2</v>
      </c>
      <c r="G1936">
        <v>16</v>
      </c>
      <c r="H1936">
        <v>16</v>
      </c>
      <c r="I1936">
        <v>1988</v>
      </c>
      <c r="J1936">
        <v>1038</v>
      </c>
      <c r="K1936">
        <v>500</v>
      </c>
      <c r="L1936">
        <v>16</v>
      </c>
      <c r="M1936">
        <f t="shared" si="3999"/>
        <v>0</v>
      </c>
      <c r="N1936" t="b">
        <f t="shared" ref="N1936" si="4026">AND(MIN($F1934,$F1935,$F1936)=$F1936,MAX($H1934,$H1935,$H1936)=$H1936)</f>
        <v>0</v>
      </c>
      <c r="O1936" t="b">
        <f t="shared" ref="O1936" si="4027">AND(NOT(N1934),NOT(N1935),N1936)</f>
        <v>0</v>
      </c>
    </row>
    <row r="1937" spans="1:15" x14ac:dyDescent="0.25">
      <c r="A1937" t="s">
        <v>13</v>
      </c>
      <c r="B1937" t="s">
        <v>18</v>
      </c>
      <c r="C1937">
        <v>250</v>
      </c>
      <c r="D1937">
        <v>205</v>
      </c>
      <c r="E1937" t="b">
        <v>0</v>
      </c>
      <c r="F1937">
        <v>9.9000000000000005E-2</v>
      </c>
      <c r="G1937">
        <v>16</v>
      </c>
      <c r="H1937">
        <v>16</v>
      </c>
      <c r="I1937">
        <v>10193</v>
      </c>
      <c r="J1937">
        <v>5708</v>
      </c>
      <c r="K1937">
        <v>2834</v>
      </c>
      <c r="L1937">
        <v>21</v>
      </c>
      <c r="M1937">
        <f t="shared" si="3999"/>
        <v>0</v>
      </c>
      <c r="N1937" t="b">
        <f t="shared" ref="N1937" si="4028">AND(MIN($F1937,$F1938,$F1939)=$F1937,MAX($H1937,$H1938,$H1939)=$H1937)</f>
        <v>0</v>
      </c>
      <c r="O1937" t="b">
        <f t="shared" ref="O1937" si="4029">AND(N1937,NOT(N1938),NOT(N1939))</f>
        <v>0</v>
      </c>
    </row>
    <row r="1938" spans="1:15" x14ac:dyDescent="0.25">
      <c r="A1938" t="s">
        <v>15</v>
      </c>
      <c r="B1938" t="s">
        <v>18</v>
      </c>
      <c r="C1938">
        <v>250</v>
      </c>
      <c r="D1938">
        <v>205</v>
      </c>
      <c r="E1938" t="b">
        <v>0</v>
      </c>
      <c r="F1938">
        <v>4.4999999999999998E-2</v>
      </c>
      <c r="G1938">
        <v>16</v>
      </c>
      <c r="H1938">
        <v>16</v>
      </c>
      <c r="I1938">
        <v>5723</v>
      </c>
      <c r="J1938">
        <v>5708</v>
      </c>
      <c r="K1938">
        <v>2834</v>
      </c>
      <c r="L1938">
        <v>21</v>
      </c>
      <c r="M1938">
        <f t="shared" si="3999"/>
        <v>0</v>
      </c>
      <c r="N1938" t="b">
        <f t="shared" ref="N1938" si="4030">AND(MIN($F1937,$F1938,$F1939)=$F1938,MAX($H1937,$H1938,$H1939)=$H1938)</f>
        <v>1</v>
      </c>
      <c r="O1938" t="b">
        <f t="shared" ref="O1938" si="4031">AND(NOT(N1937),N1938,NOT(N1939))</f>
        <v>1</v>
      </c>
    </row>
    <row r="1939" spans="1:15" x14ac:dyDescent="0.25">
      <c r="A1939" t="s">
        <v>19</v>
      </c>
      <c r="B1939" t="s">
        <v>18</v>
      </c>
      <c r="C1939">
        <v>250</v>
      </c>
      <c r="D1939">
        <v>205</v>
      </c>
      <c r="E1939" t="b">
        <v>0</v>
      </c>
      <c r="F1939">
        <v>0.106</v>
      </c>
      <c r="G1939">
        <v>16</v>
      </c>
      <c r="H1939">
        <v>16</v>
      </c>
      <c r="I1939">
        <v>10193</v>
      </c>
      <c r="J1939">
        <v>5708</v>
      </c>
      <c r="K1939">
        <v>2834</v>
      </c>
      <c r="L1939">
        <v>21</v>
      </c>
      <c r="M1939">
        <f t="shared" si="3999"/>
        <v>0</v>
      </c>
      <c r="N1939" t="b">
        <f t="shared" ref="N1939" si="4032">AND(MIN($F1937,$F1938,$F1939)=$F1939,MAX($H1937,$H1938,$H1939)=$H1939)</f>
        <v>0</v>
      </c>
      <c r="O1939" t="b">
        <f t="shared" ref="O1939" si="4033">AND(NOT(N1937),NOT(N1938),N1939)</f>
        <v>0</v>
      </c>
    </row>
    <row r="1940" spans="1:15" x14ac:dyDescent="0.25">
      <c r="A1940" t="s">
        <v>13</v>
      </c>
      <c r="B1940" t="s">
        <v>18</v>
      </c>
      <c r="C1940">
        <v>250</v>
      </c>
      <c r="D1940">
        <v>206</v>
      </c>
      <c r="E1940" t="b">
        <v>0</v>
      </c>
      <c r="F1940">
        <v>0.03</v>
      </c>
      <c r="G1940">
        <v>16</v>
      </c>
      <c r="H1940">
        <v>16</v>
      </c>
      <c r="I1940">
        <v>2415</v>
      </c>
      <c r="J1940">
        <v>1262</v>
      </c>
      <c r="K1940">
        <v>612</v>
      </c>
      <c r="L1940">
        <v>17</v>
      </c>
      <c r="M1940">
        <f t="shared" si="3999"/>
        <v>0</v>
      </c>
      <c r="N1940" t="b">
        <f t="shared" ref="N1940" si="4034">AND(MIN($F1940,$F1941,$F1942)=$F1940,MAX($H1940,$H1941,$H1942)=$H1940)</f>
        <v>0</v>
      </c>
      <c r="O1940" t="b">
        <f t="shared" ref="O1940" si="4035">AND(N1940,NOT(N1941),NOT(N1942))</f>
        <v>0</v>
      </c>
    </row>
    <row r="1941" spans="1:15" x14ac:dyDescent="0.25">
      <c r="A1941" t="s">
        <v>15</v>
      </c>
      <c r="B1941" t="s">
        <v>18</v>
      </c>
      <c r="C1941">
        <v>250</v>
      </c>
      <c r="D1941">
        <v>206</v>
      </c>
      <c r="E1941" t="b">
        <v>0</v>
      </c>
      <c r="F1941">
        <v>1.4999999999999999E-2</v>
      </c>
      <c r="G1941">
        <v>16</v>
      </c>
      <c r="H1941">
        <v>16</v>
      </c>
      <c r="I1941">
        <v>1307</v>
      </c>
      <c r="J1941">
        <v>1262</v>
      </c>
      <c r="K1941">
        <v>612</v>
      </c>
      <c r="L1941">
        <v>17</v>
      </c>
      <c r="M1941">
        <f t="shared" si="3999"/>
        <v>0</v>
      </c>
      <c r="N1941" t="b">
        <f t="shared" ref="N1941" si="4036">AND(MIN($F1940,$F1941,$F1942)=$F1941,MAX($H1940,$H1941,$H1942)=$H1941)</f>
        <v>1</v>
      </c>
      <c r="O1941" t="b">
        <f t="shared" ref="O1941" si="4037">AND(NOT(N1940),N1941,NOT(N1942))</f>
        <v>1</v>
      </c>
    </row>
    <row r="1942" spans="1:15" x14ac:dyDescent="0.25">
      <c r="A1942" t="s">
        <v>19</v>
      </c>
      <c r="B1942" t="s">
        <v>18</v>
      </c>
      <c r="C1942">
        <v>250</v>
      </c>
      <c r="D1942">
        <v>206</v>
      </c>
      <c r="E1942" t="b">
        <v>0</v>
      </c>
      <c r="F1942">
        <v>2.5000000000000001E-2</v>
      </c>
      <c r="G1942">
        <v>16</v>
      </c>
      <c r="H1942">
        <v>16</v>
      </c>
      <c r="I1942">
        <v>2415</v>
      </c>
      <c r="J1942">
        <v>1262</v>
      </c>
      <c r="K1942">
        <v>612</v>
      </c>
      <c r="L1942">
        <v>17</v>
      </c>
      <c r="M1942">
        <f t="shared" si="3999"/>
        <v>0</v>
      </c>
      <c r="N1942" t="b">
        <f t="shared" ref="N1942" si="4038">AND(MIN($F1940,$F1941,$F1942)=$F1942,MAX($H1940,$H1941,$H1942)=$H1942)</f>
        <v>0</v>
      </c>
      <c r="O1942" t="b">
        <f t="shared" ref="O1942" si="4039">AND(NOT(N1940),NOT(N1941),N1942)</f>
        <v>0</v>
      </c>
    </row>
    <row r="1943" spans="1:15" x14ac:dyDescent="0.25">
      <c r="A1943" t="s">
        <v>13</v>
      </c>
      <c r="B1943" t="s">
        <v>18</v>
      </c>
      <c r="C1943">
        <v>250</v>
      </c>
      <c r="D1943">
        <v>207</v>
      </c>
      <c r="E1943" t="b">
        <v>0</v>
      </c>
      <c r="F1943">
        <v>6.0000000000000001E-3</v>
      </c>
      <c r="G1943">
        <v>16</v>
      </c>
      <c r="H1943">
        <v>16</v>
      </c>
      <c r="I1943">
        <v>384</v>
      </c>
      <c r="J1943">
        <v>323</v>
      </c>
      <c r="K1943">
        <v>145</v>
      </c>
      <c r="L1943">
        <v>9</v>
      </c>
      <c r="M1943">
        <f t="shared" si="3999"/>
        <v>0</v>
      </c>
      <c r="N1943" t="b">
        <f t="shared" ref="N1943" si="4040">AND(MIN($F1943,$F1944,$F1945)=$F1943,MAX($H1943,$H1944,$H1945)=$H1943)</f>
        <v>1</v>
      </c>
      <c r="O1943" t="b">
        <f t="shared" ref="O1943" si="4041">AND(N1943,NOT(N1944),NOT(N1945))</f>
        <v>1</v>
      </c>
    </row>
    <row r="1944" spans="1:15" x14ac:dyDescent="0.25">
      <c r="A1944" t="s">
        <v>15</v>
      </c>
      <c r="B1944" t="s">
        <v>18</v>
      </c>
      <c r="C1944">
        <v>250</v>
      </c>
      <c r="D1944">
        <v>207</v>
      </c>
      <c r="E1944" t="b">
        <v>0</v>
      </c>
      <c r="F1944">
        <v>8.9999999999999993E-3</v>
      </c>
      <c r="G1944">
        <v>16</v>
      </c>
      <c r="H1944">
        <v>16</v>
      </c>
      <c r="I1944">
        <v>323</v>
      </c>
      <c r="J1944">
        <v>323</v>
      </c>
      <c r="K1944">
        <v>145</v>
      </c>
      <c r="L1944">
        <v>9</v>
      </c>
      <c r="M1944">
        <f t="shared" si="3999"/>
        <v>0</v>
      </c>
      <c r="N1944" t="b">
        <f t="shared" ref="N1944" si="4042">AND(MIN($F1943,$F1944,$F1945)=$F1944,MAX($H1943,$H1944,$H1945)=$H1944)</f>
        <v>0</v>
      </c>
      <c r="O1944" t="b">
        <f t="shared" ref="O1944" si="4043">AND(NOT(N1943),N1944,NOT(N1945))</f>
        <v>0</v>
      </c>
    </row>
    <row r="1945" spans="1:15" x14ac:dyDescent="0.25">
      <c r="A1945" t="s">
        <v>19</v>
      </c>
      <c r="B1945" t="s">
        <v>18</v>
      </c>
      <c r="C1945">
        <v>250</v>
      </c>
      <c r="D1945">
        <v>207</v>
      </c>
      <c r="E1945" t="b">
        <v>0</v>
      </c>
      <c r="F1945">
        <v>1.4E-2</v>
      </c>
      <c r="G1945">
        <v>16</v>
      </c>
      <c r="H1945">
        <v>16</v>
      </c>
      <c r="I1945">
        <v>384</v>
      </c>
      <c r="J1945">
        <v>323</v>
      </c>
      <c r="K1945">
        <v>145</v>
      </c>
      <c r="L1945">
        <v>9</v>
      </c>
      <c r="M1945">
        <f t="shared" si="3999"/>
        <v>0</v>
      </c>
      <c r="N1945" t="b">
        <f t="shared" ref="N1945" si="4044">AND(MIN($F1943,$F1944,$F1945)=$F1945,MAX($H1943,$H1944,$H1945)=$H1945)</f>
        <v>0</v>
      </c>
      <c r="O1945" t="b">
        <f t="shared" ref="O1945" si="4045">AND(NOT(N1943),NOT(N1944),N1945)</f>
        <v>0</v>
      </c>
    </row>
    <row r="1946" spans="1:15" x14ac:dyDescent="0.25">
      <c r="A1946" t="s">
        <v>13</v>
      </c>
      <c r="B1946" t="s">
        <v>18</v>
      </c>
      <c r="C1946">
        <v>250</v>
      </c>
      <c r="D1946">
        <v>208</v>
      </c>
      <c r="E1946" t="b">
        <v>0</v>
      </c>
      <c r="F1946">
        <v>4.8000000000000001E-2</v>
      </c>
      <c r="G1946">
        <v>16</v>
      </c>
      <c r="H1946">
        <v>16</v>
      </c>
      <c r="I1946">
        <v>5174</v>
      </c>
      <c r="J1946">
        <v>2744</v>
      </c>
      <c r="K1946">
        <v>1354</v>
      </c>
      <c r="L1946">
        <v>18</v>
      </c>
      <c r="M1946">
        <f t="shared" si="3999"/>
        <v>0</v>
      </c>
      <c r="N1946" t="b">
        <f t="shared" ref="N1946" si="4046">AND(MIN($F1946,$F1947,$F1948)=$F1946,MAX($H1946,$H1947,$H1948)=$H1946)</f>
        <v>0</v>
      </c>
      <c r="O1946" t="b">
        <f t="shared" ref="O1946" si="4047">AND(N1946,NOT(N1947),NOT(N1948))</f>
        <v>0</v>
      </c>
    </row>
    <row r="1947" spans="1:15" x14ac:dyDescent="0.25">
      <c r="A1947" t="s">
        <v>15</v>
      </c>
      <c r="B1947" t="s">
        <v>18</v>
      </c>
      <c r="C1947">
        <v>250</v>
      </c>
      <c r="D1947">
        <v>208</v>
      </c>
      <c r="E1947" t="b">
        <v>0</v>
      </c>
      <c r="F1947">
        <v>4.5999999999999999E-2</v>
      </c>
      <c r="G1947">
        <v>16</v>
      </c>
      <c r="H1947">
        <v>16</v>
      </c>
      <c r="I1947">
        <v>2792</v>
      </c>
      <c r="J1947">
        <v>2744</v>
      </c>
      <c r="K1947">
        <v>1354</v>
      </c>
      <c r="L1947">
        <v>18</v>
      </c>
      <c r="M1947">
        <f t="shared" si="3999"/>
        <v>0</v>
      </c>
      <c r="N1947" t="b">
        <f t="shared" ref="N1947" si="4048">AND(MIN($F1946,$F1947,$F1948)=$F1947,MAX($H1946,$H1947,$H1948)=$H1947)</f>
        <v>1</v>
      </c>
      <c r="O1947" t="b">
        <f t="shared" ref="O1947" si="4049">AND(NOT(N1946),N1947,NOT(N1948))</f>
        <v>0</v>
      </c>
    </row>
    <row r="1948" spans="1:15" x14ac:dyDescent="0.25">
      <c r="A1948" t="s">
        <v>19</v>
      </c>
      <c r="B1948" t="s">
        <v>18</v>
      </c>
      <c r="C1948">
        <v>250</v>
      </c>
      <c r="D1948">
        <v>208</v>
      </c>
      <c r="E1948" t="b">
        <v>0</v>
      </c>
      <c r="F1948">
        <v>4.5999999999999999E-2</v>
      </c>
      <c r="G1948">
        <v>16</v>
      </c>
      <c r="H1948">
        <v>16</v>
      </c>
      <c r="I1948">
        <v>5174</v>
      </c>
      <c r="J1948">
        <v>2744</v>
      </c>
      <c r="K1948">
        <v>1354</v>
      </c>
      <c r="L1948">
        <v>18</v>
      </c>
      <c r="M1948">
        <f t="shared" si="3999"/>
        <v>0</v>
      </c>
      <c r="N1948" t="b">
        <f t="shared" ref="N1948" si="4050">AND(MIN($F1946,$F1947,$F1948)=$F1948,MAX($H1946,$H1947,$H1948)=$H1948)</f>
        <v>1</v>
      </c>
      <c r="O1948" t="b">
        <f t="shared" ref="O1948" si="4051">AND(NOT(N1946),NOT(N1947),N1948)</f>
        <v>0</v>
      </c>
    </row>
    <row r="1949" spans="1:15" x14ac:dyDescent="0.25">
      <c r="A1949" t="s">
        <v>13</v>
      </c>
      <c r="B1949" t="s">
        <v>18</v>
      </c>
      <c r="C1949">
        <v>250</v>
      </c>
      <c r="D1949">
        <v>209</v>
      </c>
      <c r="E1949" t="b">
        <v>0</v>
      </c>
      <c r="F1949">
        <v>1.4999999999999999E-2</v>
      </c>
      <c r="G1949">
        <v>16</v>
      </c>
      <c r="H1949">
        <v>16</v>
      </c>
      <c r="I1949">
        <v>737</v>
      </c>
      <c r="J1949">
        <v>413</v>
      </c>
      <c r="K1949">
        <v>188</v>
      </c>
      <c r="L1949">
        <v>15</v>
      </c>
      <c r="M1949">
        <f t="shared" si="3999"/>
        <v>0</v>
      </c>
      <c r="N1949" t="b">
        <f t="shared" ref="N1949" si="4052">AND(MIN($F1949,$F1950,$F1951)=$F1949,MAX($H1949,$H1950,$H1951)=$H1949)</f>
        <v>0</v>
      </c>
      <c r="O1949" t="b">
        <f t="shared" ref="O1949" si="4053">AND(N1949,NOT(N1950),NOT(N1951))</f>
        <v>0</v>
      </c>
    </row>
    <row r="1950" spans="1:15" x14ac:dyDescent="0.25">
      <c r="A1950" t="s">
        <v>15</v>
      </c>
      <c r="B1950" t="s">
        <v>18</v>
      </c>
      <c r="C1950">
        <v>250</v>
      </c>
      <c r="D1950">
        <v>209</v>
      </c>
      <c r="E1950" t="b">
        <v>0</v>
      </c>
      <c r="F1950">
        <v>8.9999999999999993E-3</v>
      </c>
      <c r="G1950">
        <v>16</v>
      </c>
      <c r="H1950">
        <v>16</v>
      </c>
      <c r="I1950">
        <v>418</v>
      </c>
      <c r="J1950">
        <v>413</v>
      </c>
      <c r="K1950">
        <v>188</v>
      </c>
      <c r="L1950">
        <v>15</v>
      </c>
      <c r="M1950">
        <f t="shared" si="3999"/>
        <v>0</v>
      </c>
      <c r="N1950" t="b">
        <f t="shared" ref="N1950" si="4054">AND(MIN($F1949,$F1950,$F1951)=$F1950,MAX($H1949,$H1950,$H1951)=$H1950)</f>
        <v>1</v>
      </c>
      <c r="O1950" t="b">
        <f t="shared" ref="O1950" si="4055">AND(NOT(N1949),N1950,NOT(N1951))</f>
        <v>1</v>
      </c>
    </row>
    <row r="1951" spans="1:15" x14ac:dyDescent="0.25">
      <c r="A1951" t="s">
        <v>19</v>
      </c>
      <c r="B1951" t="s">
        <v>18</v>
      </c>
      <c r="C1951">
        <v>250</v>
      </c>
      <c r="D1951">
        <v>209</v>
      </c>
      <c r="E1951" t="b">
        <v>0</v>
      </c>
      <c r="F1951">
        <v>2.5000000000000001E-2</v>
      </c>
      <c r="G1951">
        <v>16</v>
      </c>
      <c r="H1951">
        <v>16</v>
      </c>
      <c r="I1951">
        <v>737</v>
      </c>
      <c r="J1951">
        <v>413</v>
      </c>
      <c r="K1951">
        <v>188</v>
      </c>
      <c r="L1951">
        <v>15</v>
      </c>
      <c r="M1951">
        <f t="shared" si="3999"/>
        <v>0</v>
      </c>
      <c r="N1951" t="b">
        <f t="shared" ref="N1951" si="4056">AND(MIN($F1949,$F1950,$F1951)=$F1951,MAX($H1949,$H1950,$H1951)=$H1951)</f>
        <v>0</v>
      </c>
      <c r="O1951" t="b">
        <f t="shared" ref="O1951" si="4057">AND(NOT(N1949),NOT(N1950),N1951)</f>
        <v>0</v>
      </c>
    </row>
    <row r="1952" spans="1:15" x14ac:dyDescent="0.25">
      <c r="A1952" t="s">
        <v>13</v>
      </c>
      <c r="B1952" t="s">
        <v>18</v>
      </c>
      <c r="C1952">
        <v>250</v>
      </c>
      <c r="D1952">
        <v>20</v>
      </c>
      <c r="E1952" t="b">
        <v>0</v>
      </c>
      <c r="F1952">
        <v>2.5000000000000001E-2</v>
      </c>
      <c r="G1952">
        <v>16</v>
      </c>
      <c r="H1952">
        <v>16</v>
      </c>
      <c r="I1952">
        <v>1051</v>
      </c>
      <c r="J1952">
        <v>890</v>
      </c>
      <c r="K1952">
        <v>428</v>
      </c>
      <c r="L1952">
        <v>11</v>
      </c>
      <c r="M1952">
        <f t="shared" si="3999"/>
        <v>0</v>
      </c>
      <c r="N1952" t="b">
        <f t="shared" ref="N1952" si="4058">AND(MIN($F1952,$F1953,$F1954)=$F1952,MAX($H1952,$H1953,$H1954)=$H1952)</f>
        <v>1</v>
      </c>
      <c r="O1952" t="b">
        <f t="shared" ref="O1952" si="4059">AND(N1952,NOT(N1953),NOT(N1954))</f>
        <v>1</v>
      </c>
    </row>
    <row r="1953" spans="1:15" x14ac:dyDescent="0.25">
      <c r="A1953" t="s">
        <v>15</v>
      </c>
      <c r="B1953" t="s">
        <v>18</v>
      </c>
      <c r="C1953">
        <v>250</v>
      </c>
      <c r="D1953">
        <v>20</v>
      </c>
      <c r="E1953" t="b">
        <v>0</v>
      </c>
      <c r="F1953">
        <v>0.04</v>
      </c>
      <c r="G1953">
        <v>16</v>
      </c>
      <c r="H1953">
        <v>16</v>
      </c>
      <c r="I1953">
        <v>891</v>
      </c>
      <c r="J1953">
        <v>890</v>
      </c>
      <c r="K1953">
        <v>428</v>
      </c>
      <c r="L1953">
        <v>11</v>
      </c>
      <c r="M1953">
        <f t="shared" si="3999"/>
        <v>0</v>
      </c>
      <c r="N1953" t="b">
        <f t="shared" ref="N1953" si="4060">AND(MIN($F1952,$F1953,$F1954)=$F1953,MAX($H1952,$H1953,$H1954)=$H1953)</f>
        <v>0</v>
      </c>
      <c r="O1953" t="b">
        <f t="shared" ref="O1953" si="4061">AND(NOT(N1952),N1953,NOT(N1954))</f>
        <v>0</v>
      </c>
    </row>
    <row r="1954" spans="1:15" x14ac:dyDescent="0.25">
      <c r="A1954" t="s">
        <v>19</v>
      </c>
      <c r="B1954" t="s">
        <v>18</v>
      </c>
      <c r="C1954">
        <v>250</v>
      </c>
      <c r="D1954">
        <v>20</v>
      </c>
      <c r="E1954" t="b">
        <v>0</v>
      </c>
      <c r="F1954">
        <v>3.3000000000000002E-2</v>
      </c>
      <c r="G1954">
        <v>16</v>
      </c>
      <c r="H1954">
        <v>16</v>
      </c>
      <c r="I1954">
        <v>1051</v>
      </c>
      <c r="J1954">
        <v>890</v>
      </c>
      <c r="K1954">
        <v>428</v>
      </c>
      <c r="L1954">
        <v>11</v>
      </c>
      <c r="M1954">
        <f t="shared" si="3999"/>
        <v>0</v>
      </c>
      <c r="N1954" t="b">
        <f t="shared" ref="N1954" si="4062">AND(MIN($F1952,$F1953,$F1954)=$F1954,MAX($H1952,$H1953,$H1954)=$H1954)</f>
        <v>0</v>
      </c>
      <c r="O1954" t="b">
        <f t="shared" ref="O1954" si="4063">AND(NOT(N1952),NOT(N1953),N1954)</f>
        <v>0</v>
      </c>
    </row>
    <row r="1955" spans="1:15" x14ac:dyDescent="0.25">
      <c r="A1955" t="s">
        <v>13</v>
      </c>
      <c r="B1955" t="s">
        <v>18</v>
      </c>
      <c r="C1955">
        <v>250</v>
      </c>
      <c r="D1955">
        <v>210</v>
      </c>
      <c r="E1955" t="b">
        <v>0</v>
      </c>
      <c r="F1955">
        <v>8.9999999999999993E-3</v>
      </c>
      <c r="G1955">
        <v>16</v>
      </c>
      <c r="H1955">
        <v>16</v>
      </c>
      <c r="I1955">
        <v>321</v>
      </c>
      <c r="J1955">
        <v>176</v>
      </c>
      <c r="K1955">
        <v>68</v>
      </c>
      <c r="L1955">
        <v>21</v>
      </c>
      <c r="M1955">
        <f t="shared" si="3999"/>
        <v>0</v>
      </c>
      <c r="N1955" t="b">
        <f t="shared" ref="N1955" si="4064">AND(MIN($F1955,$F1956,$F1957)=$F1955,MAX($H1955,$H1956,$H1957)=$H1955)</f>
        <v>1</v>
      </c>
      <c r="O1955" t="b">
        <f t="shared" ref="O1955" si="4065">AND(N1955,NOT(N1956),NOT(N1957))</f>
        <v>1</v>
      </c>
    </row>
    <row r="1956" spans="1:15" x14ac:dyDescent="0.25">
      <c r="A1956" t="s">
        <v>15</v>
      </c>
      <c r="B1956" t="s">
        <v>18</v>
      </c>
      <c r="C1956">
        <v>250</v>
      </c>
      <c r="D1956">
        <v>210</v>
      </c>
      <c r="E1956" t="b">
        <v>0</v>
      </c>
      <c r="F1956">
        <v>1.7999999999999999E-2</v>
      </c>
      <c r="G1956">
        <v>16</v>
      </c>
      <c r="H1956">
        <v>16</v>
      </c>
      <c r="I1956">
        <v>1217</v>
      </c>
      <c r="J1956">
        <v>1198</v>
      </c>
      <c r="K1956">
        <v>579</v>
      </c>
      <c r="L1956">
        <v>22</v>
      </c>
      <c r="M1956">
        <f t="shared" si="3999"/>
        <v>0</v>
      </c>
      <c r="N1956" t="b">
        <f t="shared" ref="N1956" si="4066">AND(MIN($F1955,$F1956,$F1957)=$F1956,MAX($H1955,$H1956,$H1957)=$H1956)</f>
        <v>0</v>
      </c>
      <c r="O1956" t="b">
        <f t="shared" ref="O1956" si="4067">AND(NOT(N1955),N1956,NOT(N1957))</f>
        <v>0</v>
      </c>
    </row>
    <row r="1957" spans="1:15" x14ac:dyDescent="0.25">
      <c r="A1957" t="s">
        <v>19</v>
      </c>
      <c r="B1957" t="s">
        <v>18</v>
      </c>
      <c r="C1957">
        <v>250</v>
      </c>
      <c r="D1957">
        <v>210</v>
      </c>
      <c r="E1957" t="b">
        <v>0</v>
      </c>
      <c r="F1957">
        <v>1.2E-2</v>
      </c>
      <c r="G1957">
        <v>16</v>
      </c>
      <c r="H1957">
        <v>16</v>
      </c>
      <c r="I1957">
        <v>321</v>
      </c>
      <c r="J1957">
        <v>176</v>
      </c>
      <c r="K1957">
        <v>68</v>
      </c>
      <c r="L1957">
        <v>21</v>
      </c>
      <c r="M1957">
        <f t="shared" si="3999"/>
        <v>0</v>
      </c>
      <c r="N1957" t="b">
        <f t="shared" ref="N1957" si="4068">AND(MIN($F1955,$F1956,$F1957)=$F1957,MAX($H1955,$H1956,$H1957)=$H1957)</f>
        <v>0</v>
      </c>
      <c r="O1957" t="b">
        <f t="shared" ref="O1957" si="4069">AND(NOT(N1955),NOT(N1956),N1957)</f>
        <v>0</v>
      </c>
    </row>
    <row r="1958" spans="1:15" x14ac:dyDescent="0.25">
      <c r="A1958" t="s">
        <v>13</v>
      </c>
      <c r="B1958" t="s">
        <v>18</v>
      </c>
      <c r="C1958">
        <v>250</v>
      </c>
      <c r="D1958">
        <v>211</v>
      </c>
      <c r="E1958" t="b">
        <v>0</v>
      </c>
      <c r="F1958">
        <v>1.9E-2</v>
      </c>
      <c r="G1958">
        <v>16</v>
      </c>
      <c r="H1958">
        <v>16</v>
      </c>
      <c r="I1958">
        <v>931</v>
      </c>
      <c r="J1958">
        <v>546</v>
      </c>
      <c r="K1958">
        <v>257</v>
      </c>
      <c r="L1958">
        <v>9</v>
      </c>
      <c r="M1958">
        <f t="shared" si="3999"/>
        <v>0</v>
      </c>
      <c r="N1958" t="b">
        <f t="shared" ref="N1958" si="4070">AND(MIN($F1958,$F1959,$F1960)=$F1958,MAX($H1958,$H1959,$H1960)=$H1958)</f>
        <v>0</v>
      </c>
      <c r="O1958" t="b">
        <f t="shared" ref="O1958" si="4071">AND(N1958,NOT(N1959),NOT(N1960))</f>
        <v>0</v>
      </c>
    </row>
    <row r="1959" spans="1:15" x14ac:dyDescent="0.25">
      <c r="A1959" t="s">
        <v>15</v>
      </c>
      <c r="B1959" t="s">
        <v>18</v>
      </c>
      <c r="C1959">
        <v>250</v>
      </c>
      <c r="D1959">
        <v>211</v>
      </c>
      <c r="E1959" t="b">
        <v>0</v>
      </c>
      <c r="F1959">
        <v>7.0000000000000001E-3</v>
      </c>
      <c r="G1959">
        <v>16</v>
      </c>
      <c r="H1959">
        <v>16</v>
      </c>
      <c r="I1959">
        <v>546</v>
      </c>
      <c r="J1959">
        <v>546</v>
      </c>
      <c r="K1959">
        <v>257</v>
      </c>
      <c r="L1959">
        <v>9</v>
      </c>
      <c r="M1959">
        <f t="shared" si="3999"/>
        <v>0</v>
      </c>
      <c r="N1959" t="b">
        <f t="shared" ref="N1959" si="4072">AND(MIN($F1958,$F1959,$F1960)=$F1959,MAX($H1958,$H1959,$H1960)=$H1959)</f>
        <v>1</v>
      </c>
      <c r="O1959" t="b">
        <f t="shared" ref="O1959" si="4073">AND(NOT(N1958),N1959,NOT(N1960))</f>
        <v>1</v>
      </c>
    </row>
    <row r="1960" spans="1:15" x14ac:dyDescent="0.25">
      <c r="A1960" t="s">
        <v>19</v>
      </c>
      <c r="B1960" t="s">
        <v>18</v>
      </c>
      <c r="C1960">
        <v>250</v>
      </c>
      <c r="D1960">
        <v>211</v>
      </c>
      <c r="E1960" t="b">
        <v>0</v>
      </c>
      <c r="F1960">
        <v>1.4E-2</v>
      </c>
      <c r="G1960">
        <v>16</v>
      </c>
      <c r="H1960">
        <v>16</v>
      </c>
      <c r="I1960">
        <v>931</v>
      </c>
      <c r="J1960">
        <v>546</v>
      </c>
      <c r="K1960">
        <v>257</v>
      </c>
      <c r="L1960">
        <v>9</v>
      </c>
      <c r="M1960">
        <f t="shared" si="3999"/>
        <v>0</v>
      </c>
      <c r="N1960" t="b">
        <f t="shared" ref="N1960" si="4074">AND(MIN($F1958,$F1959,$F1960)=$F1960,MAX($H1958,$H1959,$H1960)=$H1960)</f>
        <v>0</v>
      </c>
      <c r="O1960" t="b">
        <f t="shared" ref="O1960" si="4075">AND(NOT(N1958),NOT(N1959),N1960)</f>
        <v>0</v>
      </c>
    </row>
    <row r="1961" spans="1:15" x14ac:dyDescent="0.25">
      <c r="A1961" t="s">
        <v>13</v>
      </c>
      <c r="B1961" t="s">
        <v>18</v>
      </c>
      <c r="C1961">
        <v>250</v>
      </c>
      <c r="D1961">
        <v>212</v>
      </c>
      <c r="E1961" t="b">
        <v>0</v>
      </c>
      <c r="F1961">
        <v>2.3E-2</v>
      </c>
      <c r="G1961">
        <v>16</v>
      </c>
      <c r="H1961">
        <v>16</v>
      </c>
      <c r="I1961">
        <v>1710</v>
      </c>
      <c r="J1961">
        <v>899</v>
      </c>
      <c r="K1961">
        <v>432</v>
      </c>
      <c r="L1961">
        <v>15</v>
      </c>
      <c r="M1961">
        <f t="shared" si="3999"/>
        <v>0</v>
      </c>
      <c r="N1961" t="b">
        <f t="shared" ref="N1961" si="4076">AND(MIN($F1961,$F1962,$F1963)=$F1961,MAX($H1961,$H1962,$H1963)=$H1961)</f>
        <v>0</v>
      </c>
      <c r="O1961" t="b">
        <f t="shared" ref="O1961" si="4077">AND(N1961,NOT(N1962),NOT(N1963))</f>
        <v>0</v>
      </c>
    </row>
    <row r="1962" spans="1:15" x14ac:dyDescent="0.25">
      <c r="A1962" t="s">
        <v>15</v>
      </c>
      <c r="B1962" t="s">
        <v>18</v>
      </c>
      <c r="C1962">
        <v>250</v>
      </c>
      <c r="D1962">
        <v>212</v>
      </c>
      <c r="E1962" t="b">
        <v>0</v>
      </c>
      <c r="F1962">
        <v>1.0999999999999999E-2</v>
      </c>
      <c r="G1962">
        <v>16</v>
      </c>
      <c r="H1962">
        <v>16</v>
      </c>
      <c r="I1962">
        <v>921</v>
      </c>
      <c r="J1962">
        <v>899</v>
      </c>
      <c r="K1962">
        <v>432</v>
      </c>
      <c r="L1962">
        <v>15</v>
      </c>
      <c r="M1962">
        <f t="shared" si="3999"/>
        <v>0</v>
      </c>
      <c r="N1962" t="b">
        <f t="shared" ref="N1962" si="4078">AND(MIN($F1961,$F1962,$F1963)=$F1962,MAX($H1961,$H1962,$H1963)=$H1962)</f>
        <v>1</v>
      </c>
      <c r="O1962" t="b">
        <f t="shared" ref="O1962" si="4079">AND(NOT(N1961),N1962,NOT(N1963))</f>
        <v>1</v>
      </c>
    </row>
    <row r="1963" spans="1:15" x14ac:dyDescent="0.25">
      <c r="A1963" t="s">
        <v>19</v>
      </c>
      <c r="B1963" t="s">
        <v>18</v>
      </c>
      <c r="C1963">
        <v>250</v>
      </c>
      <c r="D1963">
        <v>212</v>
      </c>
      <c r="E1963" t="b">
        <v>0</v>
      </c>
      <c r="F1963">
        <v>1.9E-2</v>
      </c>
      <c r="G1963">
        <v>16</v>
      </c>
      <c r="H1963">
        <v>16</v>
      </c>
      <c r="I1963">
        <v>1710</v>
      </c>
      <c r="J1963">
        <v>899</v>
      </c>
      <c r="K1963">
        <v>432</v>
      </c>
      <c r="L1963">
        <v>15</v>
      </c>
      <c r="M1963">
        <f t="shared" si="3999"/>
        <v>0</v>
      </c>
      <c r="N1963" t="b">
        <f t="shared" ref="N1963" si="4080">AND(MIN($F1961,$F1962,$F1963)=$F1963,MAX($H1961,$H1962,$H1963)=$H1963)</f>
        <v>0</v>
      </c>
      <c r="O1963" t="b">
        <f t="shared" ref="O1963" si="4081">AND(NOT(N1961),NOT(N1962),N1963)</f>
        <v>0</v>
      </c>
    </row>
    <row r="1964" spans="1:15" x14ac:dyDescent="0.25">
      <c r="A1964" t="s">
        <v>13</v>
      </c>
      <c r="B1964" t="s">
        <v>18</v>
      </c>
      <c r="C1964">
        <v>250</v>
      </c>
      <c r="D1964">
        <v>213</v>
      </c>
      <c r="E1964" t="b">
        <v>0</v>
      </c>
      <c r="F1964">
        <v>4.0000000000000001E-3</v>
      </c>
      <c r="G1964">
        <v>16</v>
      </c>
      <c r="H1964">
        <v>16</v>
      </c>
      <c r="I1964">
        <v>99</v>
      </c>
      <c r="J1964">
        <v>48</v>
      </c>
      <c r="K1964">
        <v>6</v>
      </c>
      <c r="L1964">
        <v>12</v>
      </c>
      <c r="M1964">
        <f t="shared" si="3999"/>
        <v>0</v>
      </c>
      <c r="N1964" t="b">
        <f t="shared" ref="N1964" si="4082">AND(MIN($F1964,$F1965,$F1966)=$F1964,MAX($H1964,$H1965,$H1966)=$H1964)</f>
        <v>1</v>
      </c>
      <c r="O1964" t="b">
        <f t="shared" ref="O1964" si="4083">AND(N1964,NOT(N1965),NOT(N1966))</f>
        <v>1</v>
      </c>
    </row>
    <row r="1965" spans="1:15" x14ac:dyDescent="0.25">
      <c r="A1965" t="s">
        <v>15</v>
      </c>
      <c r="B1965" t="s">
        <v>18</v>
      </c>
      <c r="C1965">
        <v>250</v>
      </c>
      <c r="D1965">
        <v>213</v>
      </c>
      <c r="E1965" t="b">
        <v>0</v>
      </c>
      <c r="F1965">
        <v>7.0000000000000001E-3</v>
      </c>
      <c r="G1965">
        <v>16</v>
      </c>
      <c r="H1965">
        <v>16</v>
      </c>
      <c r="I1965">
        <v>49</v>
      </c>
      <c r="J1965">
        <v>48</v>
      </c>
      <c r="K1965">
        <v>6</v>
      </c>
      <c r="L1965">
        <v>12</v>
      </c>
      <c r="M1965">
        <f t="shared" si="3999"/>
        <v>0</v>
      </c>
      <c r="N1965" t="b">
        <f t="shared" ref="N1965" si="4084">AND(MIN($F1964,$F1965,$F1966)=$F1965,MAX($H1964,$H1965,$H1966)=$H1965)</f>
        <v>0</v>
      </c>
      <c r="O1965" t="b">
        <f t="shared" ref="O1965" si="4085">AND(NOT(N1964),N1965,NOT(N1966))</f>
        <v>0</v>
      </c>
    </row>
    <row r="1966" spans="1:15" x14ac:dyDescent="0.25">
      <c r="A1966" t="s">
        <v>19</v>
      </c>
      <c r="B1966" t="s">
        <v>18</v>
      </c>
      <c r="C1966">
        <v>250</v>
      </c>
      <c r="D1966">
        <v>213</v>
      </c>
      <c r="E1966" t="b">
        <v>0</v>
      </c>
      <c r="F1966">
        <v>1.4E-2</v>
      </c>
      <c r="G1966">
        <v>16</v>
      </c>
      <c r="H1966">
        <v>16</v>
      </c>
      <c r="I1966">
        <v>99</v>
      </c>
      <c r="J1966">
        <v>48</v>
      </c>
      <c r="K1966">
        <v>6</v>
      </c>
      <c r="L1966">
        <v>12</v>
      </c>
      <c r="M1966">
        <f t="shared" si="3999"/>
        <v>0</v>
      </c>
      <c r="N1966" t="b">
        <f t="shared" ref="N1966" si="4086">AND(MIN($F1964,$F1965,$F1966)=$F1966,MAX($H1964,$H1965,$H1966)=$H1966)</f>
        <v>0</v>
      </c>
      <c r="O1966" t="b">
        <f t="shared" ref="O1966" si="4087">AND(NOT(N1964),NOT(N1965),N1966)</f>
        <v>0</v>
      </c>
    </row>
    <row r="1967" spans="1:15" x14ac:dyDescent="0.25">
      <c r="A1967" t="s">
        <v>13</v>
      </c>
      <c r="B1967" t="s">
        <v>18</v>
      </c>
      <c r="C1967">
        <v>250</v>
      </c>
      <c r="D1967">
        <v>214</v>
      </c>
      <c r="E1967" t="b">
        <v>0</v>
      </c>
      <c r="F1967">
        <v>3.6999999999999998E-2</v>
      </c>
      <c r="G1967">
        <v>16</v>
      </c>
      <c r="H1967">
        <v>16</v>
      </c>
      <c r="I1967">
        <v>4161</v>
      </c>
      <c r="J1967">
        <v>2188</v>
      </c>
      <c r="K1967">
        <v>1075</v>
      </c>
      <c r="L1967">
        <v>19</v>
      </c>
      <c r="M1967">
        <f t="shared" si="3999"/>
        <v>0</v>
      </c>
      <c r="N1967" t="b">
        <f t="shared" ref="N1967" si="4088">AND(MIN($F1967,$F1968,$F1969)=$F1967,MAX($H1967,$H1968,$H1969)=$H1967)</f>
        <v>0</v>
      </c>
      <c r="O1967" t="b">
        <f t="shared" ref="O1967" si="4089">AND(N1967,NOT(N1968),NOT(N1969))</f>
        <v>0</v>
      </c>
    </row>
    <row r="1968" spans="1:15" x14ac:dyDescent="0.25">
      <c r="A1968" t="s">
        <v>15</v>
      </c>
      <c r="B1968" t="s">
        <v>18</v>
      </c>
      <c r="C1968">
        <v>250</v>
      </c>
      <c r="D1968">
        <v>214</v>
      </c>
      <c r="E1968" t="b">
        <v>0</v>
      </c>
      <c r="F1968">
        <v>2.8000000000000001E-2</v>
      </c>
      <c r="G1968">
        <v>16</v>
      </c>
      <c r="H1968">
        <v>16</v>
      </c>
      <c r="I1968">
        <v>2200</v>
      </c>
      <c r="J1968">
        <v>2188</v>
      </c>
      <c r="K1968">
        <v>1075</v>
      </c>
      <c r="L1968">
        <v>19</v>
      </c>
      <c r="M1968">
        <f t="shared" si="3999"/>
        <v>0</v>
      </c>
      <c r="N1968" t="b">
        <f t="shared" ref="N1968" si="4090">AND(MIN($F1967,$F1968,$F1969)=$F1968,MAX($H1967,$H1968,$H1969)=$H1968)</f>
        <v>1</v>
      </c>
      <c r="O1968" t="b">
        <f t="shared" ref="O1968" si="4091">AND(NOT(N1967),N1968,NOT(N1969))</f>
        <v>1</v>
      </c>
    </row>
    <row r="1969" spans="1:15" x14ac:dyDescent="0.25">
      <c r="A1969" t="s">
        <v>19</v>
      </c>
      <c r="B1969" t="s">
        <v>18</v>
      </c>
      <c r="C1969">
        <v>250</v>
      </c>
      <c r="D1969">
        <v>214</v>
      </c>
      <c r="E1969" t="b">
        <v>0</v>
      </c>
      <c r="F1969">
        <v>4.7E-2</v>
      </c>
      <c r="G1969">
        <v>16</v>
      </c>
      <c r="H1969">
        <v>16</v>
      </c>
      <c r="I1969">
        <v>4161</v>
      </c>
      <c r="J1969">
        <v>2188</v>
      </c>
      <c r="K1969">
        <v>1075</v>
      </c>
      <c r="L1969">
        <v>19</v>
      </c>
      <c r="M1969">
        <f t="shared" si="3999"/>
        <v>0</v>
      </c>
      <c r="N1969" t="b">
        <f t="shared" ref="N1969" si="4092">AND(MIN($F1967,$F1968,$F1969)=$F1969,MAX($H1967,$H1968,$H1969)=$H1969)</f>
        <v>0</v>
      </c>
      <c r="O1969" t="b">
        <f t="shared" ref="O1969" si="4093">AND(NOT(N1967),NOT(N1968),N1969)</f>
        <v>0</v>
      </c>
    </row>
    <row r="1970" spans="1:15" x14ac:dyDescent="0.25">
      <c r="A1970" t="s">
        <v>13</v>
      </c>
      <c r="B1970" t="s">
        <v>18</v>
      </c>
      <c r="C1970">
        <v>250</v>
      </c>
      <c r="D1970">
        <v>215</v>
      </c>
      <c r="E1970" t="b">
        <v>0</v>
      </c>
      <c r="F1970">
        <v>2.7E-2</v>
      </c>
      <c r="G1970">
        <v>16</v>
      </c>
      <c r="H1970">
        <v>16</v>
      </c>
      <c r="I1970">
        <v>2951</v>
      </c>
      <c r="J1970">
        <v>1549</v>
      </c>
      <c r="K1970">
        <v>754</v>
      </c>
      <c r="L1970">
        <v>20</v>
      </c>
      <c r="M1970">
        <f t="shared" si="3999"/>
        <v>0</v>
      </c>
      <c r="N1970" t="b">
        <f t="shared" ref="N1970" si="4094">AND(MIN($F1970,$F1971,$F1972)=$F1970,MAX($H1970,$H1971,$H1972)=$H1970)</f>
        <v>0</v>
      </c>
      <c r="O1970" t="b">
        <f t="shared" ref="O1970" si="4095">AND(N1970,NOT(N1971),NOT(N1972))</f>
        <v>0</v>
      </c>
    </row>
    <row r="1971" spans="1:15" x14ac:dyDescent="0.25">
      <c r="A1971" t="s">
        <v>15</v>
      </c>
      <c r="B1971" t="s">
        <v>18</v>
      </c>
      <c r="C1971">
        <v>250</v>
      </c>
      <c r="D1971">
        <v>215</v>
      </c>
      <c r="E1971" t="b">
        <v>0</v>
      </c>
      <c r="F1971">
        <v>1.7000000000000001E-2</v>
      </c>
      <c r="G1971">
        <v>16</v>
      </c>
      <c r="H1971">
        <v>16</v>
      </c>
      <c r="I1971">
        <v>1601</v>
      </c>
      <c r="J1971">
        <v>1549</v>
      </c>
      <c r="K1971">
        <v>754</v>
      </c>
      <c r="L1971">
        <v>20</v>
      </c>
      <c r="M1971">
        <f t="shared" si="3999"/>
        <v>0</v>
      </c>
      <c r="N1971" t="b">
        <f t="shared" ref="N1971" si="4096">AND(MIN($F1970,$F1971,$F1972)=$F1971,MAX($H1970,$H1971,$H1972)=$H1971)</f>
        <v>1</v>
      </c>
      <c r="O1971" t="b">
        <f t="shared" ref="O1971" si="4097">AND(NOT(N1970),N1971,NOT(N1972))</f>
        <v>1</v>
      </c>
    </row>
    <row r="1972" spans="1:15" x14ac:dyDescent="0.25">
      <c r="A1972" t="s">
        <v>19</v>
      </c>
      <c r="B1972" t="s">
        <v>18</v>
      </c>
      <c r="C1972">
        <v>250</v>
      </c>
      <c r="D1972">
        <v>215</v>
      </c>
      <c r="E1972" t="b">
        <v>0</v>
      </c>
      <c r="F1972">
        <v>3.2000000000000001E-2</v>
      </c>
      <c r="G1972">
        <v>16</v>
      </c>
      <c r="H1972">
        <v>16</v>
      </c>
      <c r="I1972">
        <v>2951</v>
      </c>
      <c r="J1972">
        <v>1549</v>
      </c>
      <c r="K1972">
        <v>754</v>
      </c>
      <c r="L1972">
        <v>20</v>
      </c>
      <c r="M1972">
        <f t="shared" si="3999"/>
        <v>0</v>
      </c>
      <c r="N1972" t="b">
        <f t="shared" ref="N1972" si="4098">AND(MIN($F1970,$F1971,$F1972)=$F1972,MAX($H1970,$H1971,$H1972)=$H1972)</f>
        <v>0</v>
      </c>
      <c r="O1972" t="b">
        <f t="shared" ref="O1972" si="4099">AND(NOT(N1970),NOT(N1971),N1972)</f>
        <v>0</v>
      </c>
    </row>
    <row r="1973" spans="1:15" x14ac:dyDescent="0.25">
      <c r="A1973" t="s">
        <v>13</v>
      </c>
      <c r="B1973" t="s">
        <v>18</v>
      </c>
      <c r="C1973">
        <v>250</v>
      </c>
      <c r="D1973">
        <v>216</v>
      </c>
      <c r="E1973" t="b">
        <v>0</v>
      </c>
      <c r="F1973">
        <v>8.1000000000000003E-2</v>
      </c>
      <c r="G1973">
        <v>16</v>
      </c>
      <c r="H1973">
        <v>16</v>
      </c>
      <c r="I1973">
        <v>4421</v>
      </c>
      <c r="J1973">
        <v>2139</v>
      </c>
      <c r="K1973">
        <v>1050</v>
      </c>
      <c r="L1973">
        <v>25</v>
      </c>
      <c r="M1973">
        <f t="shared" si="3999"/>
        <v>0</v>
      </c>
      <c r="N1973" t="b">
        <f t="shared" ref="N1973" si="4100">AND(MIN($F1973,$F1974,$F1975)=$F1973,MAX($H1973,$H1974,$H1975)=$H1973)</f>
        <v>0</v>
      </c>
      <c r="O1973" t="b">
        <f t="shared" ref="O1973" si="4101">AND(N1973,NOT(N1974),NOT(N1975))</f>
        <v>0</v>
      </c>
    </row>
    <row r="1974" spans="1:15" x14ac:dyDescent="0.25">
      <c r="A1974" t="s">
        <v>15</v>
      </c>
      <c r="B1974" t="s">
        <v>18</v>
      </c>
      <c r="C1974">
        <v>250</v>
      </c>
      <c r="D1974">
        <v>216</v>
      </c>
      <c r="E1974" t="b">
        <v>0</v>
      </c>
      <c r="F1974">
        <v>0.03</v>
      </c>
      <c r="G1974">
        <v>16</v>
      </c>
      <c r="H1974">
        <v>16</v>
      </c>
      <c r="I1974">
        <v>2171</v>
      </c>
      <c r="J1974">
        <v>2143</v>
      </c>
      <c r="K1974">
        <v>1052</v>
      </c>
      <c r="L1974">
        <v>25</v>
      </c>
      <c r="M1974">
        <f t="shared" si="3999"/>
        <v>0</v>
      </c>
      <c r="N1974" t="b">
        <f t="shared" ref="N1974" si="4102">AND(MIN($F1973,$F1974,$F1975)=$F1974,MAX($H1973,$H1974,$H1975)=$H1974)</f>
        <v>1</v>
      </c>
      <c r="O1974" t="b">
        <f t="shared" ref="O1974" si="4103">AND(NOT(N1973),N1974,NOT(N1975))</f>
        <v>1</v>
      </c>
    </row>
    <row r="1975" spans="1:15" x14ac:dyDescent="0.25">
      <c r="A1975" t="s">
        <v>19</v>
      </c>
      <c r="B1975" t="s">
        <v>18</v>
      </c>
      <c r="C1975">
        <v>250</v>
      </c>
      <c r="D1975">
        <v>216</v>
      </c>
      <c r="E1975" t="b">
        <v>0</v>
      </c>
      <c r="F1975">
        <v>5.2999999999999999E-2</v>
      </c>
      <c r="G1975">
        <v>16</v>
      </c>
      <c r="H1975">
        <v>16</v>
      </c>
      <c r="I1975">
        <v>4421</v>
      </c>
      <c r="J1975">
        <v>2139</v>
      </c>
      <c r="K1975">
        <v>1050</v>
      </c>
      <c r="L1975">
        <v>25</v>
      </c>
      <c r="M1975">
        <f t="shared" si="3999"/>
        <v>0</v>
      </c>
      <c r="N1975" t="b">
        <f t="shared" ref="N1975" si="4104">AND(MIN($F1973,$F1974,$F1975)=$F1975,MAX($H1973,$H1974,$H1975)=$H1975)</f>
        <v>0</v>
      </c>
      <c r="O1975" t="b">
        <f t="shared" ref="O1975" si="4105">AND(NOT(N1973),NOT(N1974),N1975)</f>
        <v>0</v>
      </c>
    </row>
    <row r="1976" spans="1:15" x14ac:dyDescent="0.25">
      <c r="A1976" t="s">
        <v>13</v>
      </c>
      <c r="B1976" t="s">
        <v>18</v>
      </c>
      <c r="C1976">
        <v>250</v>
      </c>
      <c r="D1976">
        <v>217</v>
      </c>
      <c r="E1976" t="b">
        <v>0</v>
      </c>
      <c r="F1976">
        <v>2.1000000000000001E-2</v>
      </c>
      <c r="G1976">
        <v>16</v>
      </c>
      <c r="H1976">
        <v>16</v>
      </c>
      <c r="I1976">
        <v>708</v>
      </c>
      <c r="J1976">
        <v>416</v>
      </c>
      <c r="K1976">
        <v>188</v>
      </c>
      <c r="L1976">
        <v>19</v>
      </c>
      <c r="M1976">
        <f t="shared" si="3999"/>
        <v>0</v>
      </c>
      <c r="N1976" t="b">
        <f t="shared" ref="N1976" si="4106">AND(MIN($F1976,$F1977,$F1978)=$F1976,MAX($H1976,$H1977,$H1978)=$H1976)</f>
        <v>0</v>
      </c>
      <c r="O1976" t="b">
        <f t="shared" ref="O1976" si="4107">AND(N1976,NOT(N1977),NOT(N1978))</f>
        <v>0</v>
      </c>
    </row>
    <row r="1977" spans="1:15" x14ac:dyDescent="0.25">
      <c r="A1977" t="s">
        <v>15</v>
      </c>
      <c r="B1977" t="s">
        <v>18</v>
      </c>
      <c r="C1977">
        <v>250</v>
      </c>
      <c r="D1977">
        <v>217</v>
      </c>
      <c r="E1977" t="b">
        <v>0</v>
      </c>
      <c r="F1977">
        <v>1.7000000000000001E-2</v>
      </c>
      <c r="G1977">
        <v>16</v>
      </c>
      <c r="H1977">
        <v>16</v>
      </c>
      <c r="I1977">
        <v>1276</v>
      </c>
      <c r="J1977">
        <v>1242</v>
      </c>
      <c r="K1977">
        <v>601</v>
      </c>
      <c r="L1977">
        <v>18</v>
      </c>
      <c r="M1977">
        <f t="shared" si="3999"/>
        <v>0</v>
      </c>
      <c r="N1977" t="b">
        <f t="shared" ref="N1977" si="4108">AND(MIN($F1976,$F1977,$F1978)=$F1977,MAX($H1976,$H1977,$H1978)=$H1977)</f>
        <v>1</v>
      </c>
      <c r="O1977" t="b">
        <f t="shared" ref="O1977" si="4109">AND(NOT(N1976),N1977,NOT(N1978))</f>
        <v>0</v>
      </c>
    </row>
    <row r="1978" spans="1:15" x14ac:dyDescent="0.25">
      <c r="A1978" t="s">
        <v>19</v>
      </c>
      <c r="B1978" t="s">
        <v>18</v>
      </c>
      <c r="C1978">
        <v>250</v>
      </c>
      <c r="D1978">
        <v>217</v>
      </c>
      <c r="E1978" t="b">
        <v>0</v>
      </c>
      <c r="F1978">
        <v>1.7000000000000001E-2</v>
      </c>
      <c r="G1978">
        <v>16</v>
      </c>
      <c r="H1978">
        <v>16</v>
      </c>
      <c r="I1978">
        <v>708</v>
      </c>
      <c r="J1978">
        <v>416</v>
      </c>
      <c r="K1978">
        <v>188</v>
      </c>
      <c r="L1978">
        <v>19</v>
      </c>
      <c r="M1978">
        <f t="shared" si="3999"/>
        <v>0</v>
      </c>
      <c r="N1978" t="b">
        <f t="shared" ref="N1978" si="4110">AND(MIN($F1976,$F1977,$F1978)=$F1978,MAX($H1976,$H1977,$H1978)=$H1978)</f>
        <v>1</v>
      </c>
      <c r="O1978" t="b">
        <f t="shared" ref="O1978" si="4111">AND(NOT(N1976),NOT(N1977),N1978)</f>
        <v>0</v>
      </c>
    </row>
    <row r="1979" spans="1:15" x14ac:dyDescent="0.25">
      <c r="A1979" t="s">
        <v>13</v>
      </c>
      <c r="B1979" t="s">
        <v>18</v>
      </c>
      <c r="C1979">
        <v>250</v>
      </c>
      <c r="D1979">
        <v>218</v>
      </c>
      <c r="E1979" t="b">
        <v>0</v>
      </c>
      <c r="F1979">
        <v>1.7000000000000001E-2</v>
      </c>
      <c r="G1979">
        <v>16</v>
      </c>
      <c r="H1979">
        <v>16</v>
      </c>
      <c r="I1979">
        <v>681</v>
      </c>
      <c r="J1979">
        <v>497</v>
      </c>
      <c r="K1979">
        <v>230</v>
      </c>
      <c r="L1979">
        <v>14</v>
      </c>
      <c r="M1979">
        <f t="shared" si="3999"/>
        <v>0</v>
      </c>
      <c r="N1979" t="b">
        <f t="shared" ref="N1979" si="4112">AND(MIN($F1979,$F1980,$F1981)=$F1979,MAX($H1979,$H1980,$H1981)=$H1979)</f>
        <v>0</v>
      </c>
      <c r="O1979" t="b">
        <f t="shared" ref="O1979" si="4113">AND(N1979,NOT(N1980),NOT(N1981))</f>
        <v>0</v>
      </c>
    </row>
    <row r="1980" spans="1:15" x14ac:dyDescent="0.25">
      <c r="A1980" t="s">
        <v>15</v>
      </c>
      <c r="B1980" t="s">
        <v>18</v>
      </c>
      <c r="C1980">
        <v>250</v>
      </c>
      <c r="D1980">
        <v>218</v>
      </c>
      <c r="E1980" t="b">
        <v>0</v>
      </c>
      <c r="F1980">
        <v>1.2999999999999999E-2</v>
      </c>
      <c r="G1980">
        <v>16</v>
      </c>
      <c r="H1980">
        <v>16</v>
      </c>
      <c r="I1980">
        <v>499</v>
      </c>
      <c r="J1980">
        <v>497</v>
      </c>
      <c r="K1980">
        <v>230</v>
      </c>
      <c r="L1980">
        <v>14</v>
      </c>
      <c r="M1980">
        <f t="shared" si="3999"/>
        <v>0</v>
      </c>
      <c r="N1980" t="b">
        <f t="shared" ref="N1980" si="4114">AND(MIN($F1979,$F1980,$F1981)=$F1980,MAX($H1979,$H1980,$H1981)=$H1980)</f>
        <v>1</v>
      </c>
      <c r="O1980" t="b">
        <f t="shared" ref="O1980" si="4115">AND(NOT(N1979),N1980,NOT(N1981))</f>
        <v>1</v>
      </c>
    </row>
    <row r="1981" spans="1:15" x14ac:dyDescent="0.25">
      <c r="A1981" t="s">
        <v>19</v>
      </c>
      <c r="B1981" t="s">
        <v>18</v>
      </c>
      <c r="C1981">
        <v>250</v>
      </c>
      <c r="D1981">
        <v>218</v>
      </c>
      <c r="E1981" t="b">
        <v>0</v>
      </c>
      <c r="F1981">
        <v>2.1999999999999999E-2</v>
      </c>
      <c r="G1981">
        <v>16</v>
      </c>
      <c r="H1981">
        <v>16</v>
      </c>
      <c r="I1981">
        <v>681</v>
      </c>
      <c r="J1981">
        <v>497</v>
      </c>
      <c r="K1981">
        <v>230</v>
      </c>
      <c r="L1981">
        <v>14</v>
      </c>
      <c r="M1981">
        <f t="shared" si="3999"/>
        <v>0</v>
      </c>
      <c r="N1981" t="b">
        <f t="shared" ref="N1981" si="4116">AND(MIN($F1979,$F1980,$F1981)=$F1981,MAX($H1979,$H1980,$H1981)=$H1981)</f>
        <v>0</v>
      </c>
      <c r="O1981" t="b">
        <f t="shared" ref="O1981" si="4117">AND(NOT(N1979),NOT(N1980),N1981)</f>
        <v>0</v>
      </c>
    </row>
    <row r="1982" spans="1:15" x14ac:dyDescent="0.25">
      <c r="A1982" t="s">
        <v>13</v>
      </c>
      <c r="B1982" t="s">
        <v>18</v>
      </c>
      <c r="C1982">
        <v>250</v>
      </c>
      <c r="D1982">
        <v>219</v>
      </c>
      <c r="E1982" t="b">
        <v>0</v>
      </c>
      <c r="F1982">
        <v>3.6999999999999998E-2</v>
      </c>
      <c r="G1982">
        <v>16</v>
      </c>
      <c r="H1982">
        <v>16</v>
      </c>
      <c r="I1982">
        <v>2527</v>
      </c>
      <c r="J1982">
        <v>1504</v>
      </c>
      <c r="K1982">
        <v>735</v>
      </c>
      <c r="L1982">
        <v>11</v>
      </c>
      <c r="M1982">
        <f t="shared" si="3999"/>
        <v>0</v>
      </c>
      <c r="N1982" t="b">
        <f t="shared" ref="N1982" si="4118">AND(MIN($F1982,$F1983,$F1984)=$F1982,MAX($H1982,$H1983,$H1984)=$H1982)</f>
        <v>0</v>
      </c>
      <c r="O1982" t="b">
        <f t="shared" ref="O1982" si="4119">AND(N1982,NOT(N1983),NOT(N1984))</f>
        <v>0</v>
      </c>
    </row>
    <row r="1983" spans="1:15" x14ac:dyDescent="0.25">
      <c r="A1983" t="s">
        <v>15</v>
      </c>
      <c r="B1983" t="s">
        <v>18</v>
      </c>
      <c r="C1983">
        <v>250</v>
      </c>
      <c r="D1983">
        <v>219</v>
      </c>
      <c r="E1983" t="b">
        <v>0</v>
      </c>
      <c r="F1983">
        <v>2.4E-2</v>
      </c>
      <c r="G1983">
        <v>16</v>
      </c>
      <c r="H1983">
        <v>16</v>
      </c>
      <c r="I1983">
        <v>1505</v>
      </c>
      <c r="J1983">
        <v>1504</v>
      </c>
      <c r="K1983">
        <v>735</v>
      </c>
      <c r="L1983">
        <v>11</v>
      </c>
      <c r="M1983">
        <f t="shared" si="3999"/>
        <v>0</v>
      </c>
      <c r="N1983" t="b">
        <f t="shared" ref="N1983" si="4120">AND(MIN($F1982,$F1983,$F1984)=$F1983,MAX($H1982,$H1983,$H1984)=$H1983)</f>
        <v>1</v>
      </c>
      <c r="O1983" t="b">
        <f t="shared" ref="O1983" si="4121">AND(NOT(N1982),N1983,NOT(N1984))</f>
        <v>1</v>
      </c>
    </row>
    <row r="1984" spans="1:15" x14ac:dyDescent="0.25">
      <c r="A1984" t="s">
        <v>19</v>
      </c>
      <c r="B1984" t="s">
        <v>18</v>
      </c>
      <c r="C1984">
        <v>250</v>
      </c>
      <c r="D1984">
        <v>219</v>
      </c>
      <c r="E1984" t="b">
        <v>0</v>
      </c>
      <c r="F1984">
        <v>3.1E-2</v>
      </c>
      <c r="G1984">
        <v>16</v>
      </c>
      <c r="H1984">
        <v>16</v>
      </c>
      <c r="I1984">
        <v>2527</v>
      </c>
      <c r="J1984">
        <v>1504</v>
      </c>
      <c r="K1984">
        <v>735</v>
      </c>
      <c r="L1984">
        <v>11</v>
      </c>
      <c r="M1984">
        <f t="shared" si="3999"/>
        <v>0</v>
      </c>
      <c r="N1984" t="b">
        <f t="shared" ref="N1984" si="4122">AND(MIN($F1982,$F1983,$F1984)=$F1984,MAX($H1982,$H1983,$H1984)=$H1984)</f>
        <v>0</v>
      </c>
      <c r="O1984" t="b">
        <f t="shared" ref="O1984" si="4123">AND(NOT(N1982),NOT(N1983),N1984)</f>
        <v>0</v>
      </c>
    </row>
    <row r="1985" spans="1:15" x14ac:dyDescent="0.25">
      <c r="A1985" t="s">
        <v>13</v>
      </c>
      <c r="B1985" t="s">
        <v>18</v>
      </c>
      <c r="C1985">
        <v>250</v>
      </c>
      <c r="D1985">
        <v>21</v>
      </c>
      <c r="E1985" t="b">
        <v>0</v>
      </c>
      <c r="F1985">
        <v>1.6E-2</v>
      </c>
      <c r="G1985">
        <v>16</v>
      </c>
      <c r="H1985">
        <v>16</v>
      </c>
      <c r="I1985">
        <v>386</v>
      </c>
      <c r="J1985">
        <v>239</v>
      </c>
      <c r="K1985">
        <v>101</v>
      </c>
      <c r="L1985">
        <v>12</v>
      </c>
      <c r="M1985">
        <f t="shared" si="3999"/>
        <v>0</v>
      </c>
      <c r="N1985" t="b">
        <f t="shared" ref="N1985" si="4124">AND(MIN($F1985,$F1986,$F1987)=$F1985,MAX($H1985,$H1986,$H1987)=$H1985)</f>
        <v>1</v>
      </c>
      <c r="O1985" t="b">
        <f t="shared" ref="O1985" si="4125">AND(N1985,NOT(N1986),NOT(N1987))</f>
        <v>1</v>
      </c>
    </row>
    <row r="1986" spans="1:15" x14ac:dyDescent="0.25">
      <c r="A1986" t="s">
        <v>15</v>
      </c>
      <c r="B1986" t="s">
        <v>18</v>
      </c>
      <c r="C1986">
        <v>250</v>
      </c>
      <c r="D1986">
        <v>21</v>
      </c>
      <c r="E1986" t="b">
        <v>0</v>
      </c>
      <c r="F1986">
        <v>1.7999999999999999E-2</v>
      </c>
      <c r="G1986">
        <v>16</v>
      </c>
      <c r="H1986">
        <v>16</v>
      </c>
      <c r="I1986">
        <v>240</v>
      </c>
      <c r="J1986">
        <v>239</v>
      </c>
      <c r="K1986">
        <v>101</v>
      </c>
      <c r="L1986">
        <v>12</v>
      </c>
      <c r="M1986">
        <f t="shared" si="3999"/>
        <v>0</v>
      </c>
      <c r="N1986" t="b">
        <f t="shared" ref="N1986" si="4126">AND(MIN($F1985,$F1986,$F1987)=$F1986,MAX($H1985,$H1986,$H1987)=$H1986)</f>
        <v>0</v>
      </c>
      <c r="O1986" t="b">
        <f t="shared" ref="O1986" si="4127">AND(NOT(N1985),N1986,NOT(N1987))</f>
        <v>0</v>
      </c>
    </row>
    <row r="1987" spans="1:15" x14ac:dyDescent="0.25">
      <c r="A1987" t="s">
        <v>19</v>
      </c>
      <c r="B1987" t="s">
        <v>18</v>
      </c>
      <c r="C1987">
        <v>250</v>
      </c>
      <c r="D1987">
        <v>21</v>
      </c>
      <c r="E1987" t="b">
        <v>0</v>
      </c>
      <c r="F1987">
        <v>2.7E-2</v>
      </c>
      <c r="G1987">
        <v>16</v>
      </c>
      <c r="H1987">
        <v>16</v>
      </c>
      <c r="I1987">
        <v>386</v>
      </c>
      <c r="J1987">
        <v>239</v>
      </c>
      <c r="K1987">
        <v>101</v>
      </c>
      <c r="L1987">
        <v>12</v>
      </c>
      <c r="M1987">
        <f t="shared" ref="M1987:M2050" si="4128">G1987-H1987</f>
        <v>0</v>
      </c>
      <c r="N1987" t="b">
        <f t="shared" ref="N1987" si="4129">AND(MIN($F1985,$F1986,$F1987)=$F1987,MAX($H1985,$H1986,$H1987)=$H1987)</f>
        <v>0</v>
      </c>
      <c r="O1987" t="b">
        <f t="shared" ref="O1987" si="4130">AND(NOT(N1985),NOT(N1986),N1987)</f>
        <v>0</v>
      </c>
    </row>
    <row r="1988" spans="1:15" x14ac:dyDescent="0.25">
      <c r="A1988" t="s">
        <v>13</v>
      </c>
      <c r="B1988" t="s">
        <v>18</v>
      </c>
      <c r="C1988">
        <v>250</v>
      </c>
      <c r="D1988">
        <v>220</v>
      </c>
      <c r="E1988" t="b">
        <v>0</v>
      </c>
      <c r="F1988">
        <v>6.4000000000000001E-2</v>
      </c>
      <c r="G1988">
        <v>16</v>
      </c>
      <c r="H1988">
        <v>16</v>
      </c>
      <c r="I1988">
        <v>6680</v>
      </c>
      <c r="J1988">
        <v>3451</v>
      </c>
      <c r="K1988">
        <v>1705</v>
      </c>
      <c r="L1988">
        <v>23</v>
      </c>
      <c r="M1988">
        <f t="shared" si="4128"/>
        <v>0</v>
      </c>
      <c r="N1988" t="b">
        <f t="shared" ref="N1988" si="4131">AND(MIN($F1988,$F1989,$F1990)=$F1988,MAX($H1988,$H1989,$H1990)=$H1988)</f>
        <v>0</v>
      </c>
      <c r="O1988" t="b">
        <f t="shared" ref="O1988" si="4132">AND(N1988,NOT(N1989),NOT(N1990))</f>
        <v>0</v>
      </c>
    </row>
    <row r="1989" spans="1:15" x14ac:dyDescent="0.25">
      <c r="A1989" t="s">
        <v>15</v>
      </c>
      <c r="B1989" t="s">
        <v>18</v>
      </c>
      <c r="C1989">
        <v>250</v>
      </c>
      <c r="D1989">
        <v>220</v>
      </c>
      <c r="E1989" t="b">
        <v>0</v>
      </c>
      <c r="F1989">
        <v>3.1E-2</v>
      </c>
      <c r="G1989">
        <v>16</v>
      </c>
      <c r="H1989">
        <v>16</v>
      </c>
      <c r="I1989">
        <v>3582</v>
      </c>
      <c r="J1989">
        <v>3451</v>
      </c>
      <c r="K1989">
        <v>1705</v>
      </c>
      <c r="L1989">
        <v>23</v>
      </c>
      <c r="M1989">
        <f t="shared" si="4128"/>
        <v>0</v>
      </c>
      <c r="N1989" t="b">
        <f t="shared" ref="N1989" si="4133">AND(MIN($F1988,$F1989,$F1990)=$F1989,MAX($H1988,$H1989,$H1990)=$H1989)</f>
        <v>1</v>
      </c>
      <c r="O1989" t="b">
        <f t="shared" ref="O1989" si="4134">AND(NOT(N1988),N1989,NOT(N1990))</f>
        <v>1</v>
      </c>
    </row>
    <row r="1990" spans="1:15" x14ac:dyDescent="0.25">
      <c r="A1990" t="s">
        <v>19</v>
      </c>
      <c r="B1990" t="s">
        <v>18</v>
      </c>
      <c r="C1990">
        <v>250</v>
      </c>
      <c r="D1990">
        <v>220</v>
      </c>
      <c r="E1990" t="b">
        <v>0</v>
      </c>
      <c r="F1990">
        <v>7.1999999999999995E-2</v>
      </c>
      <c r="G1990">
        <v>16</v>
      </c>
      <c r="H1990">
        <v>16</v>
      </c>
      <c r="I1990">
        <v>6680</v>
      </c>
      <c r="J1990">
        <v>3451</v>
      </c>
      <c r="K1990">
        <v>1705</v>
      </c>
      <c r="L1990">
        <v>23</v>
      </c>
      <c r="M1990">
        <f t="shared" si="4128"/>
        <v>0</v>
      </c>
      <c r="N1990" t="b">
        <f t="shared" ref="N1990" si="4135">AND(MIN($F1988,$F1989,$F1990)=$F1990,MAX($H1988,$H1989,$H1990)=$H1990)</f>
        <v>0</v>
      </c>
      <c r="O1990" t="b">
        <f t="shared" ref="O1990" si="4136">AND(NOT(N1988),NOT(N1989),N1990)</f>
        <v>0</v>
      </c>
    </row>
    <row r="1991" spans="1:15" x14ac:dyDescent="0.25">
      <c r="A1991" t="s">
        <v>13</v>
      </c>
      <c r="B1991" t="s">
        <v>18</v>
      </c>
      <c r="C1991">
        <v>250</v>
      </c>
      <c r="D1991">
        <v>221</v>
      </c>
      <c r="E1991" t="b">
        <v>0</v>
      </c>
      <c r="F1991">
        <v>1.7000000000000001E-2</v>
      </c>
      <c r="G1991">
        <v>16</v>
      </c>
      <c r="H1991">
        <v>16</v>
      </c>
      <c r="I1991">
        <v>288</v>
      </c>
      <c r="J1991">
        <v>179</v>
      </c>
      <c r="K1991">
        <v>72</v>
      </c>
      <c r="L1991">
        <v>11</v>
      </c>
      <c r="M1991">
        <f t="shared" si="4128"/>
        <v>0</v>
      </c>
      <c r="N1991" t="b">
        <f t="shared" ref="N1991" si="4137">AND(MIN($F1991,$F1992,$F1993)=$F1991,MAX($H1991,$H1992,$H1993)=$H1991)</f>
        <v>0</v>
      </c>
      <c r="O1991" t="b">
        <f t="shared" ref="O1991" si="4138">AND(N1991,NOT(N1992),NOT(N1993))</f>
        <v>0</v>
      </c>
    </row>
    <row r="1992" spans="1:15" x14ac:dyDescent="0.25">
      <c r="A1992" t="s">
        <v>15</v>
      </c>
      <c r="B1992" t="s">
        <v>18</v>
      </c>
      <c r="C1992">
        <v>250</v>
      </c>
      <c r="D1992">
        <v>221</v>
      </c>
      <c r="E1992" t="b">
        <v>1</v>
      </c>
      <c r="F1992">
        <v>10.000999999999999</v>
      </c>
      <c r="G1992">
        <v>16</v>
      </c>
      <c r="H1992">
        <v>0</v>
      </c>
      <c r="I1992">
        <v>313934</v>
      </c>
      <c r="J1992">
        <v>313933</v>
      </c>
      <c r="K1992">
        <v>156965</v>
      </c>
      <c r="L1992">
        <v>11</v>
      </c>
      <c r="M1992">
        <f t="shared" si="4128"/>
        <v>16</v>
      </c>
      <c r="N1992" t="b">
        <f t="shared" ref="N1992" si="4139">AND(MIN($F1991,$F1992,$F1993)=$F1992,MAX($H1991,$H1992,$H1993)=$H1992)</f>
        <v>0</v>
      </c>
      <c r="O1992" t="b">
        <f t="shared" ref="O1992" si="4140">AND(NOT(N1991),N1992,NOT(N1993))</f>
        <v>0</v>
      </c>
    </row>
    <row r="1993" spans="1:15" x14ac:dyDescent="0.25">
      <c r="A1993" t="s">
        <v>19</v>
      </c>
      <c r="B1993" t="s">
        <v>18</v>
      </c>
      <c r="C1993">
        <v>250</v>
      </c>
      <c r="D1993">
        <v>221</v>
      </c>
      <c r="E1993" t="b">
        <v>0</v>
      </c>
      <c r="F1993">
        <v>1.0999999999999999E-2</v>
      </c>
      <c r="G1993">
        <v>16</v>
      </c>
      <c r="H1993">
        <v>16</v>
      </c>
      <c r="I1993">
        <v>288</v>
      </c>
      <c r="J1993">
        <v>179</v>
      </c>
      <c r="K1993">
        <v>72</v>
      </c>
      <c r="L1993">
        <v>11</v>
      </c>
      <c r="M1993">
        <f t="shared" si="4128"/>
        <v>0</v>
      </c>
      <c r="N1993" t="b">
        <f t="shared" ref="N1993" si="4141">AND(MIN($F1991,$F1992,$F1993)=$F1993,MAX($H1991,$H1992,$H1993)=$H1993)</f>
        <v>1</v>
      </c>
      <c r="O1993" t="b">
        <f t="shared" ref="O1993" si="4142">AND(NOT(N1991),NOT(N1992),N1993)</f>
        <v>1</v>
      </c>
    </row>
    <row r="1994" spans="1:15" x14ac:dyDescent="0.25">
      <c r="A1994" t="s">
        <v>13</v>
      </c>
      <c r="B1994" t="s">
        <v>18</v>
      </c>
      <c r="C1994">
        <v>250</v>
      </c>
      <c r="D1994">
        <v>222</v>
      </c>
      <c r="E1994" t="b">
        <v>0</v>
      </c>
      <c r="F1994">
        <v>6.5000000000000002E-2</v>
      </c>
      <c r="G1994">
        <v>16</v>
      </c>
      <c r="H1994">
        <v>16</v>
      </c>
      <c r="I1994">
        <v>7169</v>
      </c>
      <c r="J1994">
        <v>4145</v>
      </c>
      <c r="K1994">
        <v>2052</v>
      </c>
      <c r="L1994">
        <v>19</v>
      </c>
      <c r="M1994">
        <f t="shared" si="4128"/>
        <v>0</v>
      </c>
      <c r="N1994" t="b">
        <f t="shared" ref="N1994" si="4143">AND(MIN($F1994,$F1995,$F1996)=$F1994,MAX($H1994,$H1995,$H1996)=$H1994)</f>
        <v>0</v>
      </c>
      <c r="O1994" t="b">
        <f t="shared" ref="O1994" si="4144">AND(N1994,NOT(N1995),NOT(N1996))</f>
        <v>0</v>
      </c>
    </row>
    <row r="1995" spans="1:15" x14ac:dyDescent="0.25">
      <c r="A1995" t="s">
        <v>15</v>
      </c>
      <c r="B1995" t="s">
        <v>18</v>
      </c>
      <c r="C1995">
        <v>250</v>
      </c>
      <c r="D1995">
        <v>222</v>
      </c>
      <c r="E1995" t="b">
        <v>0</v>
      </c>
      <c r="F1995">
        <v>4.1000000000000002E-2</v>
      </c>
      <c r="G1995">
        <v>16</v>
      </c>
      <c r="H1995">
        <v>16</v>
      </c>
      <c r="I1995">
        <v>4163</v>
      </c>
      <c r="J1995">
        <v>4145</v>
      </c>
      <c r="K1995">
        <v>2052</v>
      </c>
      <c r="L1995">
        <v>19</v>
      </c>
      <c r="M1995">
        <f t="shared" si="4128"/>
        <v>0</v>
      </c>
      <c r="N1995" t="b">
        <f t="shared" ref="N1995" si="4145">AND(MIN($F1994,$F1995,$F1996)=$F1995,MAX($H1994,$H1995,$H1996)=$H1995)</f>
        <v>1</v>
      </c>
      <c r="O1995" t="b">
        <f t="shared" ref="O1995" si="4146">AND(NOT(N1994),N1995,NOT(N1996))</f>
        <v>1</v>
      </c>
    </row>
    <row r="1996" spans="1:15" x14ac:dyDescent="0.25">
      <c r="A1996" t="s">
        <v>19</v>
      </c>
      <c r="B1996" t="s">
        <v>18</v>
      </c>
      <c r="C1996">
        <v>250</v>
      </c>
      <c r="D1996">
        <v>222</v>
      </c>
      <c r="E1996" t="b">
        <v>0</v>
      </c>
      <c r="F1996">
        <v>6.7000000000000004E-2</v>
      </c>
      <c r="G1996">
        <v>16</v>
      </c>
      <c r="H1996">
        <v>16</v>
      </c>
      <c r="I1996">
        <v>7169</v>
      </c>
      <c r="J1996">
        <v>4145</v>
      </c>
      <c r="K1996">
        <v>2052</v>
      </c>
      <c r="L1996">
        <v>19</v>
      </c>
      <c r="M1996">
        <f t="shared" si="4128"/>
        <v>0</v>
      </c>
      <c r="N1996" t="b">
        <f t="shared" ref="N1996" si="4147">AND(MIN($F1994,$F1995,$F1996)=$F1996,MAX($H1994,$H1995,$H1996)=$H1996)</f>
        <v>0</v>
      </c>
      <c r="O1996" t="b">
        <f t="shared" ref="O1996" si="4148">AND(NOT(N1994),NOT(N1995),N1996)</f>
        <v>0</v>
      </c>
    </row>
    <row r="1997" spans="1:15" x14ac:dyDescent="0.25">
      <c r="A1997" t="s">
        <v>13</v>
      </c>
      <c r="B1997" t="s">
        <v>18</v>
      </c>
      <c r="C1997">
        <v>250</v>
      </c>
      <c r="D1997">
        <v>223</v>
      </c>
      <c r="E1997" t="b">
        <v>0</v>
      </c>
      <c r="F1997">
        <v>1.0999999999999999E-2</v>
      </c>
      <c r="G1997">
        <v>16</v>
      </c>
      <c r="H1997">
        <v>16</v>
      </c>
      <c r="I1997">
        <v>336</v>
      </c>
      <c r="J1997">
        <v>247</v>
      </c>
      <c r="K1997">
        <v>106</v>
      </c>
      <c r="L1997">
        <v>12</v>
      </c>
      <c r="M1997">
        <f t="shared" si="4128"/>
        <v>0</v>
      </c>
      <c r="N1997" t="b">
        <f t="shared" ref="N1997" si="4149">AND(MIN($F1997,$F1998,$F1999)=$F1997,MAX($H1997,$H1998,$H1999)=$H1997)</f>
        <v>1</v>
      </c>
      <c r="O1997" t="b">
        <f t="shared" ref="O1997" si="4150">AND(N1997,NOT(N1998),NOT(N1999))</f>
        <v>1</v>
      </c>
    </row>
    <row r="1998" spans="1:15" x14ac:dyDescent="0.25">
      <c r="A1998" t="s">
        <v>15</v>
      </c>
      <c r="B1998" t="s">
        <v>18</v>
      </c>
      <c r="C1998">
        <v>250</v>
      </c>
      <c r="D1998">
        <v>223</v>
      </c>
      <c r="E1998" t="b">
        <v>0</v>
      </c>
      <c r="F1998">
        <v>1.2999999999999999E-2</v>
      </c>
      <c r="G1998">
        <v>16</v>
      </c>
      <c r="H1998">
        <v>16</v>
      </c>
      <c r="I1998">
        <v>447</v>
      </c>
      <c r="J1998">
        <v>445</v>
      </c>
      <c r="K1998">
        <v>205</v>
      </c>
      <c r="L1998">
        <v>12</v>
      </c>
      <c r="M1998">
        <f t="shared" si="4128"/>
        <v>0</v>
      </c>
      <c r="N1998" t="b">
        <f t="shared" ref="N1998" si="4151">AND(MIN($F1997,$F1998,$F1999)=$F1998,MAX($H1997,$H1998,$H1999)=$H1998)</f>
        <v>0</v>
      </c>
      <c r="O1998" t="b">
        <f t="shared" ref="O1998" si="4152">AND(NOT(N1997),N1998,NOT(N1999))</f>
        <v>0</v>
      </c>
    </row>
    <row r="1999" spans="1:15" x14ac:dyDescent="0.25">
      <c r="A1999" t="s">
        <v>19</v>
      </c>
      <c r="B1999" t="s">
        <v>18</v>
      </c>
      <c r="C1999">
        <v>250</v>
      </c>
      <c r="D1999">
        <v>223</v>
      </c>
      <c r="E1999" t="b">
        <v>0</v>
      </c>
      <c r="F1999">
        <v>1.2E-2</v>
      </c>
      <c r="G1999">
        <v>16</v>
      </c>
      <c r="H1999">
        <v>16</v>
      </c>
      <c r="I1999">
        <v>336</v>
      </c>
      <c r="J1999">
        <v>247</v>
      </c>
      <c r="K1999">
        <v>106</v>
      </c>
      <c r="L1999">
        <v>12</v>
      </c>
      <c r="M1999">
        <f t="shared" si="4128"/>
        <v>0</v>
      </c>
      <c r="N1999" t="b">
        <f t="shared" ref="N1999" si="4153">AND(MIN($F1997,$F1998,$F1999)=$F1999,MAX($H1997,$H1998,$H1999)=$H1999)</f>
        <v>0</v>
      </c>
      <c r="O1999" t="b">
        <f t="shared" ref="O1999" si="4154">AND(NOT(N1997),NOT(N1998),N1999)</f>
        <v>0</v>
      </c>
    </row>
    <row r="2000" spans="1:15" x14ac:dyDescent="0.25">
      <c r="A2000" t="s">
        <v>13</v>
      </c>
      <c r="B2000" t="s">
        <v>18</v>
      </c>
      <c r="C2000">
        <v>250</v>
      </c>
      <c r="D2000">
        <v>224</v>
      </c>
      <c r="E2000" t="b">
        <v>0</v>
      </c>
      <c r="F2000">
        <v>2.1999999999999999E-2</v>
      </c>
      <c r="G2000">
        <v>16</v>
      </c>
      <c r="H2000">
        <v>16</v>
      </c>
      <c r="I2000">
        <v>775</v>
      </c>
      <c r="J2000">
        <v>424</v>
      </c>
      <c r="K2000">
        <v>194</v>
      </c>
      <c r="L2000">
        <v>13</v>
      </c>
      <c r="M2000">
        <f t="shared" si="4128"/>
        <v>0</v>
      </c>
      <c r="N2000" t="b">
        <f t="shared" ref="N2000" si="4155">AND(MIN($F2000,$F2001,$F2002)=$F2000,MAX($H2000,$H2001,$H2002)=$H2000)</f>
        <v>0</v>
      </c>
      <c r="O2000" t="b">
        <f t="shared" ref="O2000" si="4156">AND(N2000,NOT(N2001),NOT(N2002))</f>
        <v>0</v>
      </c>
    </row>
    <row r="2001" spans="1:15" x14ac:dyDescent="0.25">
      <c r="A2001" t="s">
        <v>15</v>
      </c>
      <c r="B2001" t="s">
        <v>18</v>
      </c>
      <c r="C2001">
        <v>250</v>
      </c>
      <c r="D2001">
        <v>224</v>
      </c>
      <c r="E2001" t="b">
        <v>0</v>
      </c>
      <c r="F2001">
        <v>7.0000000000000001E-3</v>
      </c>
      <c r="G2001">
        <v>16</v>
      </c>
      <c r="H2001">
        <v>16</v>
      </c>
      <c r="I2001">
        <v>426</v>
      </c>
      <c r="J2001">
        <v>424</v>
      </c>
      <c r="K2001">
        <v>194</v>
      </c>
      <c r="L2001">
        <v>13</v>
      </c>
      <c r="M2001">
        <f t="shared" si="4128"/>
        <v>0</v>
      </c>
      <c r="N2001" t="b">
        <f t="shared" ref="N2001" si="4157">AND(MIN($F2000,$F2001,$F2002)=$F2001,MAX($H2000,$H2001,$H2002)=$H2001)</f>
        <v>1</v>
      </c>
      <c r="O2001" t="b">
        <f t="shared" ref="O2001" si="4158">AND(NOT(N2000),N2001,NOT(N2002))</f>
        <v>1</v>
      </c>
    </row>
    <row r="2002" spans="1:15" x14ac:dyDescent="0.25">
      <c r="A2002" t="s">
        <v>19</v>
      </c>
      <c r="B2002" t="s">
        <v>18</v>
      </c>
      <c r="C2002">
        <v>250</v>
      </c>
      <c r="D2002">
        <v>224</v>
      </c>
      <c r="E2002" t="b">
        <v>0</v>
      </c>
      <c r="F2002">
        <v>1.2E-2</v>
      </c>
      <c r="G2002">
        <v>16</v>
      </c>
      <c r="H2002">
        <v>16</v>
      </c>
      <c r="I2002">
        <v>775</v>
      </c>
      <c r="J2002">
        <v>424</v>
      </c>
      <c r="K2002">
        <v>194</v>
      </c>
      <c r="L2002">
        <v>13</v>
      </c>
      <c r="M2002">
        <f t="shared" si="4128"/>
        <v>0</v>
      </c>
      <c r="N2002" t="b">
        <f t="shared" ref="N2002" si="4159">AND(MIN($F2000,$F2001,$F2002)=$F2002,MAX($H2000,$H2001,$H2002)=$H2002)</f>
        <v>0</v>
      </c>
      <c r="O2002" t="b">
        <f t="shared" ref="O2002" si="4160">AND(NOT(N2000),NOT(N2001),N2002)</f>
        <v>0</v>
      </c>
    </row>
    <row r="2003" spans="1:15" x14ac:dyDescent="0.25">
      <c r="A2003" t="s">
        <v>13</v>
      </c>
      <c r="B2003" t="s">
        <v>18</v>
      </c>
      <c r="C2003">
        <v>250</v>
      </c>
      <c r="D2003">
        <v>225</v>
      </c>
      <c r="E2003" t="b">
        <v>0</v>
      </c>
      <c r="F2003">
        <v>1.6E-2</v>
      </c>
      <c r="G2003">
        <v>16</v>
      </c>
      <c r="H2003">
        <v>16</v>
      </c>
      <c r="I2003">
        <v>829</v>
      </c>
      <c r="J2003">
        <v>527</v>
      </c>
      <c r="K2003">
        <v>245</v>
      </c>
      <c r="L2003">
        <v>14</v>
      </c>
      <c r="M2003">
        <f t="shared" si="4128"/>
        <v>0</v>
      </c>
      <c r="N2003" t="b">
        <f t="shared" ref="N2003" si="4161">AND(MIN($F2003,$F2004,$F2005)=$F2003,MAX($H2003,$H2004,$H2005)=$H2003)</f>
        <v>0</v>
      </c>
      <c r="O2003" t="b">
        <f t="shared" ref="O2003" si="4162">AND(N2003,NOT(N2004),NOT(N2005))</f>
        <v>0</v>
      </c>
    </row>
    <row r="2004" spans="1:15" x14ac:dyDescent="0.25">
      <c r="A2004" t="s">
        <v>15</v>
      </c>
      <c r="B2004" t="s">
        <v>18</v>
      </c>
      <c r="C2004">
        <v>250</v>
      </c>
      <c r="D2004">
        <v>225</v>
      </c>
      <c r="E2004" t="b">
        <v>0</v>
      </c>
      <c r="F2004">
        <v>1.4999999999999999E-2</v>
      </c>
      <c r="G2004">
        <v>16</v>
      </c>
      <c r="H2004">
        <v>16</v>
      </c>
      <c r="I2004">
        <v>529</v>
      </c>
      <c r="J2004">
        <v>527</v>
      </c>
      <c r="K2004">
        <v>245</v>
      </c>
      <c r="L2004">
        <v>14</v>
      </c>
      <c r="M2004">
        <f t="shared" si="4128"/>
        <v>0</v>
      </c>
      <c r="N2004" t="b">
        <f t="shared" ref="N2004" si="4163">AND(MIN($F2003,$F2004,$F2005)=$F2004,MAX($H2003,$H2004,$H2005)=$H2004)</f>
        <v>1</v>
      </c>
      <c r="O2004" t="b">
        <f t="shared" ref="O2004" si="4164">AND(NOT(N2003),N2004,NOT(N2005))</f>
        <v>1</v>
      </c>
    </row>
    <row r="2005" spans="1:15" x14ac:dyDescent="0.25">
      <c r="A2005" t="s">
        <v>19</v>
      </c>
      <c r="B2005" t="s">
        <v>18</v>
      </c>
      <c r="C2005">
        <v>250</v>
      </c>
      <c r="D2005">
        <v>225</v>
      </c>
      <c r="E2005" t="b">
        <v>0</v>
      </c>
      <c r="F2005">
        <v>2.1999999999999999E-2</v>
      </c>
      <c r="G2005">
        <v>16</v>
      </c>
      <c r="H2005">
        <v>16</v>
      </c>
      <c r="I2005">
        <v>829</v>
      </c>
      <c r="J2005">
        <v>527</v>
      </c>
      <c r="K2005">
        <v>245</v>
      </c>
      <c r="L2005">
        <v>14</v>
      </c>
      <c r="M2005">
        <f t="shared" si="4128"/>
        <v>0</v>
      </c>
      <c r="N2005" t="b">
        <f t="shared" ref="N2005" si="4165">AND(MIN($F2003,$F2004,$F2005)=$F2005,MAX($H2003,$H2004,$H2005)=$H2005)</f>
        <v>0</v>
      </c>
      <c r="O2005" t="b">
        <f t="shared" ref="O2005" si="4166">AND(NOT(N2003),NOT(N2004),N2005)</f>
        <v>0</v>
      </c>
    </row>
    <row r="2006" spans="1:15" x14ac:dyDescent="0.25">
      <c r="A2006" t="s">
        <v>13</v>
      </c>
      <c r="B2006" t="s">
        <v>18</v>
      </c>
      <c r="C2006">
        <v>250</v>
      </c>
      <c r="D2006">
        <v>226</v>
      </c>
      <c r="E2006" t="b">
        <v>0</v>
      </c>
      <c r="F2006">
        <v>0.03</v>
      </c>
      <c r="G2006">
        <v>16</v>
      </c>
      <c r="H2006">
        <v>16</v>
      </c>
      <c r="I2006">
        <v>2341</v>
      </c>
      <c r="J2006">
        <v>1195</v>
      </c>
      <c r="K2006">
        <v>578</v>
      </c>
      <c r="L2006">
        <v>18</v>
      </c>
      <c r="M2006">
        <f t="shared" si="4128"/>
        <v>0</v>
      </c>
      <c r="N2006" t="b">
        <f t="shared" ref="N2006" si="4167">AND(MIN($F2006,$F2007,$F2008)=$F2006,MAX($H2006,$H2007,$H2008)=$H2006)</f>
        <v>0</v>
      </c>
      <c r="O2006" t="b">
        <f t="shared" ref="O2006" si="4168">AND(N2006,NOT(N2007),NOT(N2008))</f>
        <v>0</v>
      </c>
    </row>
    <row r="2007" spans="1:15" x14ac:dyDescent="0.25">
      <c r="A2007" t="s">
        <v>15</v>
      </c>
      <c r="B2007" t="s">
        <v>18</v>
      </c>
      <c r="C2007">
        <v>250</v>
      </c>
      <c r="D2007">
        <v>226</v>
      </c>
      <c r="E2007" t="b">
        <v>0</v>
      </c>
      <c r="F2007">
        <v>1.6E-2</v>
      </c>
      <c r="G2007">
        <v>16</v>
      </c>
      <c r="H2007">
        <v>16</v>
      </c>
      <c r="I2007">
        <v>1247</v>
      </c>
      <c r="J2007">
        <v>1195</v>
      </c>
      <c r="K2007">
        <v>578</v>
      </c>
      <c r="L2007">
        <v>18</v>
      </c>
      <c r="M2007">
        <f t="shared" si="4128"/>
        <v>0</v>
      </c>
      <c r="N2007" t="b">
        <f t="shared" ref="N2007" si="4169">AND(MIN($F2006,$F2007,$F2008)=$F2007,MAX($H2006,$H2007,$H2008)=$H2007)</f>
        <v>1</v>
      </c>
      <c r="O2007" t="b">
        <f t="shared" ref="O2007" si="4170">AND(NOT(N2006),N2007,NOT(N2008))</f>
        <v>1</v>
      </c>
    </row>
    <row r="2008" spans="1:15" x14ac:dyDescent="0.25">
      <c r="A2008" t="s">
        <v>19</v>
      </c>
      <c r="B2008" t="s">
        <v>18</v>
      </c>
      <c r="C2008">
        <v>250</v>
      </c>
      <c r="D2008">
        <v>226</v>
      </c>
      <c r="E2008" t="b">
        <v>0</v>
      </c>
      <c r="F2008">
        <v>3.1E-2</v>
      </c>
      <c r="G2008">
        <v>16</v>
      </c>
      <c r="H2008">
        <v>16</v>
      </c>
      <c r="I2008">
        <v>2341</v>
      </c>
      <c r="J2008">
        <v>1195</v>
      </c>
      <c r="K2008">
        <v>578</v>
      </c>
      <c r="L2008">
        <v>18</v>
      </c>
      <c r="M2008">
        <f t="shared" si="4128"/>
        <v>0</v>
      </c>
      <c r="N2008" t="b">
        <f t="shared" ref="N2008" si="4171">AND(MIN($F2006,$F2007,$F2008)=$F2008,MAX($H2006,$H2007,$H2008)=$H2008)</f>
        <v>0</v>
      </c>
      <c r="O2008" t="b">
        <f t="shared" ref="O2008" si="4172">AND(NOT(N2006),NOT(N2007),N2008)</f>
        <v>0</v>
      </c>
    </row>
    <row r="2009" spans="1:15" x14ac:dyDescent="0.25">
      <c r="A2009" t="s">
        <v>13</v>
      </c>
      <c r="B2009" t="s">
        <v>18</v>
      </c>
      <c r="C2009">
        <v>250</v>
      </c>
      <c r="D2009">
        <v>227</v>
      </c>
      <c r="E2009" t="b">
        <v>0</v>
      </c>
      <c r="F2009">
        <v>2.1000000000000001E-2</v>
      </c>
      <c r="G2009">
        <v>16</v>
      </c>
      <c r="H2009">
        <v>16</v>
      </c>
      <c r="I2009">
        <v>1396</v>
      </c>
      <c r="J2009">
        <v>726</v>
      </c>
      <c r="K2009">
        <v>345</v>
      </c>
      <c r="L2009">
        <v>13</v>
      </c>
      <c r="M2009">
        <f t="shared" si="4128"/>
        <v>0</v>
      </c>
      <c r="N2009" t="b">
        <f t="shared" ref="N2009" si="4173">AND(MIN($F2009,$F2010,$F2011)=$F2009,MAX($H2009,$H2010,$H2011)=$H2009)</f>
        <v>0</v>
      </c>
      <c r="O2009" t="b">
        <f t="shared" ref="O2009" si="4174">AND(N2009,NOT(N2010),NOT(N2011))</f>
        <v>0</v>
      </c>
    </row>
    <row r="2010" spans="1:15" x14ac:dyDescent="0.25">
      <c r="A2010" t="s">
        <v>15</v>
      </c>
      <c r="B2010" t="s">
        <v>18</v>
      </c>
      <c r="C2010">
        <v>250</v>
      </c>
      <c r="D2010">
        <v>227</v>
      </c>
      <c r="E2010" t="b">
        <v>0</v>
      </c>
      <c r="F2010">
        <v>0.01</v>
      </c>
      <c r="G2010">
        <v>16</v>
      </c>
      <c r="H2010">
        <v>16</v>
      </c>
      <c r="I2010">
        <v>745</v>
      </c>
      <c r="J2010">
        <v>726</v>
      </c>
      <c r="K2010">
        <v>345</v>
      </c>
      <c r="L2010">
        <v>13</v>
      </c>
      <c r="M2010">
        <f t="shared" si="4128"/>
        <v>0</v>
      </c>
      <c r="N2010" t="b">
        <f t="shared" ref="N2010" si="4175">AND(MIN($F2009,$F2010,$F2011)=$F2010,MAX($H2009,$H2010,$H2011)=$H2010)</f>
        <v>1</v>
      </c>
      <c r="O2010" t="b">
        <f t="shared" ref="O2010" si="4176">AND(NOT(N2009),N2010,NOT(N2011))</f>
        <v>1</v>
      </c>
    </row>
    <row r="2011" spans="1:15" x14ac:dyDescent="0.25">
      <c r="A2011" t="s">
        <v>19</v>
      </c>
      <c r="B2011" t="s">
        <v>18</v>
      </c>
      <c r="C2011">
        <v>250</v>
      </c>
      <c r="D2011">
        <v>227</v>
      </c>
      <c r="E2011" t="b">
        <v>0</v>
      </c>
      <c r="F2011">
        <v>2.8000000000000001E-2</v>
      </c>
      <c r="G2011">
        <v>16</v>
      </c>
      <c r="H2011">
        <v>16</v>
      </c>
      <c r="I2011">
        <v>1396</v>
      </c>
      <c r="J2011">
        <v>726</v>
      </c>
      <c r="K2011">
        <v>345</v>
      </c>
      <c r="L2011">
        <v>13</v>
      </c>
      <c r="M2011">
        <f t="shared" si="4128"/>
        <v>0</v>
      </c>
      <c r="N2011" t="b">
        <f t="shared" ref="N2011" si="4177">AND(MIN($F2009,$F2010,$F2011)=$F2011,MAX($H2009,$H2010,$H2011)=$H2011)</f>
        <v>0</v>
      </c>
      <c r="O2011" t="b">
        <f t="shared" ref="O2011" si="4178">AND(NOT(N2009),NOT(N2010),N2011)</f>
        <v>0</v>
      </c>
    </row>
    <row r="2012" spans="1:15" x14ac:dyDescent="0.25">
      <c r="A2012" t="s">
        <v>13</v>
      </c>
      <c r="B2012" t="s">
        <v>18</v>
      </c>
      <c r="C2012">
        <v>250</v>
      </c>
      <c r="D2012">
        <v>228</v>
      </c>
      <c r="E2012" t="b">
        <v>0</v>
      </c>
      <c r="F2012">
        <v>1.2E-2</v>
      </c>
      <c r="G2012">
        <v>16</v>
      </c>
      <c r="H2012">
        <v>16</v>
      </c>
      <c r="I2012">
        <v>542</v>
      </c>
      <c r="J2012">
        <v>329</v>
      </c>
      <c r="K2012">
        <v>147</v>
      </c>
      <c r="L2012">
        <v>14</v>
      </c>
      <c r="M2012">
        <f t="shared" si="4128"/>
        <v>0</v>
      </c>
      <c r="N2012" t="b">
        <f t="shared" ref="N2012" si="4179">AND(MIN($F2012,$F2013,$F2014)=$F2012,MAX($H2012,$H2013,$H2014)=$H2012)</f>
        <v>0</v>
      </c>
      <c r="O2012" t="b">
        <f t="shared" ref="O2012" si="4180">AND(N2012,NOT(N2013),NOT(N2014))</f>
        <v>0</v>
      </c>
    </row>
    <row r="2013" spans="1:15" x14ac:dyDescent="0.25">
      <c r="A2013" t="s">
        <v>15</v>
      </c>
      <c r="B2013" t="s">
        <v>18</v>
      </c>
      <c r="C2013">
        <v>250</v>
      </c>
      <c r="D2013">
        <v>228</v>
      </c>
      <c r="E2013" t="b">
        <v>0</v>
      </c>
      <c r="F2013">
        <v>6.0000000000000001E-3</v>
      </c>
      <c r="G2013">
        <v>16</v>
      </c>
      <c r="H2013">
        <v>16</v>
      </c>
      <c r="I2013">
        <v>330</v>
      </c>
      <c r="J2013">
        <v>329</v>
      </c>
      <c r="K2013">
        <v>147</v>
      </c>
      <c r="L2013">
        <v>14</v>
      </c>
      <c r="M2013">
        <f t="shared" si="4128"/>
        <v>0</v>
      </c>
      <c r="N2013" t="b">
        <f t="shared" ref="N2013" si="4181">AND(MIN($F2012,$F2013,$F2014)=$F2013,MAX($H2012,$H2013,$H2014)=$H2013)</f>
        <v>1</v>
      </c>
      <c r="O2013" t="b">
        <f t="shared" ref="O2013" si="4182">AND(NOT(N2012),N2013,NOT(N2014))</f>
        <v>1</v>
      </c>
    </row>
    <row r="2014" spans="1:15" x14ac:dyDescent="0.25">
      <c r="A2014" t="s">
        <v>19</v>
      </c>
      <c r="B2014" t="s">
        <v>18</v>
      </c>
      <c r="C2014">
        <v>250</v>
      </c>
      <c r="D2014">
        <v>228</v>
      </c>
      <c r="E2014" t="b">
        <v>0</v>
      </c>
      <c r="F2014">
        <v>1.4E-2</v>
      </c>
      <c r="G2014">
        <v>16</v>
      </c>
      <c r="H2014">
        <v>16</v>
      </c>
      <c r="I2014">
        <v>542</v>
      </c>
      <c r="J2014">
        <v>329</v>
      </c>
      <c r="K2014">
        <v>147</v>
      </c>
      <c r="L2014">
        <v>14</v>
      </c>
      <c r="M2014">
        <f t="shared" si="4128"/>
        <v>0</v>
      </c>
      <c r="N2014" t="b">
        <f t="shared" ref="N2014" si="4183">AND(MIN($F2012,$F2013,$F2014)=$F2014,MAX($H2012,$H2013,$H2014)=$H2014)</f>
        <v>0</v>
      </c>
      <c r="O2014" t="b">
        <f t="shared" ref="O2014" si="4184">AND(NOT(N2012),NOT(N2013),N2014)</f>
        <v>0</v>
      </c>
    </row>
    <row r="2015" spans="1:15" x14ac:dyDescent="0.25">
      <c r="A2015" t="s">
        <v>13</v>
      </c>
      <c r="B2015" t="s">
        <v>18</v>
      </c>
      <c r="C2015">
        <v>250</v>
      </c>
      <c r="D2015">
        <v>229</v>
      </c>
      <c r="E2015" t="b">
        <v>0</v>
      </c>
      <c r="F2015">
        <v>4.2000000000000003E-2</v>
      </c>
      <c r="G2015">
        <v>16</v>
      </c>
      <c r="H2015">
        <v>16</v>
      </c>
      <c r="I2015">
        <v>3283</v>
      </c>
      <c r="J2015">
        <v>2874</v>
      </c>
      <c r="K2015">
        <v>1417</v>
      </c>
      <c r="L2015">
        <v>19</v>
      </c>
      <c r="M2015">
        <f t="shared" si="4128"/>
        <v>0</v>
      </c>
      <c r="N2015" t="b">
        <f t="shared" ref="N2015" si="4185">AND(MIN($F2015,$F2016,$F2017)=$F2015,MAX($H2015,$H2016,$H2017)=$H2015)</f>
        <v>0</v>
      </c>
      <c r="O2015" t="b">
        <f t="shared" ref="O2015" si="4186">AND(N2015,NOT(N2016),NOT(N2017))</f>
        <v>0</v>
      </c>
    </row>
    <row r="2016" spans="1:15" x14ac:dyDescent="0.25">
      <c r="A2016" t="s">
        <v>15</v>
      </c>
      <c r="B2016" t="s">
        <v>18</v>
      </c>
      <c r="C2016">
        <v>250</v>
      </c>
      <c r="D2016">
        <v>229</v>
      </c>
      <c r="E2016" t="b">
        <v>0</v>
      </c>
      <c r="F2016">
        <v>3.4000000000000002E-2</v>
      </c>
      <c r="G2016">
        <v>16</v>
      </c>
      <c r="H2016">
        <v>16</v>
      </c>
      <c r="I2016">
        <v>2877</v>
      </c>
      <c r="J2016">
        <v>2874</v>
      </c>
      <c r="K2016">
        <v>1417</v>
      </c>
      <c r="L2016">
        <v>19</v>
      </c>
      <c r="M2016">
        <f t="shared" si="4128"/>
        <v>0</v>
      </c>
      <c r="N2016" t="b">
        <f t="shared" ref="N2016" si="4187">AND(MIN($F2015,$F2016,$F2017)=$F2016,MAX($H2015,$H2016,$H2017)=$H2016)</f>
        <v>1</v>
      </c>
      <c r="O2016" t="b">
        <f t="shared" ref="O2016" si="4188">AND(NOT(N2015),N2016,NOT(N2017))</f>
        <v>1</v>
      </c>
    </row>
    <row r="2017" spans="1:15" x14ac:dyDescent="0.25">
      <c r="A2017" t="s">
        <v>19</v>
      </c>
      <c r="B2017" t="s">
        <v>18</v>
      </c>
      <c r="C2017">
        <v>250</v>
      </c>
      <c r="D2017">
        <v>229</v>
      </c>
      <c r="E2017" t="b">
        <v>0</v>
      </c>
      <c r="F2017">
        <v>0.04</v>
      </c>
      <c r="G2017">
        <v>16</v>
      </c>
      <c r="H2017">
        <v>16</v>
      </c>
      <c r="I2017">
        <v>3283</v>
      </c>
      <c r="J2017">
        <v>2874</v>
      </c>
      <c r="K2017">
        <v>1417</v>
      </c>
      <c r="L2017">
        <v>19</v>
      </c>
      <c r="M2017">
        <f t="shared" si="4128"/>
        <v>0</v>
      </c>
      <c r="N2017" t="b">
        <f t="shared" ref="N2017" si="4189">AND(MIN($F2015,$F2016,$F2017)=$F2017,MAX($H2015,$H2016,$H2017)=$H2017)</f>
        <v>0</v>
      </c>
      <c r="O2017" t="b">
        <f t="shared" ref="O2017" si="4190">AND(NOT(N2015),NOT(N2016),N2017)</f>
        <v>0</v>
      </c>
    </row>
    <row r="2018" spans="1:15" x14ac:dyDescent="0.25">
      <c r="A2018" t="s">
        <v>13</v>
      </c>
      <c r="B2018" t="s">
        <v>18</v>
      </c>
      <c r="C2018">
        <v>250</v>
      </c>
      <c r="D2018">
        <v>22</v>
      </c>
      <c r="E2018" t="b">
        <v>0</v>
      </c>
      <c r="F2018">
        <v>2.5000000000000001E-2</v>
      </c>
      <c r="G2018">
        <v>16</v>
      </c>
      <c r="H2018">
        <v>16</v>
      </c>
      <c r="I2018">
        <v>1069</v>
      </c>
      <c r="J2018">
        <v>841</v>
      </c>
      <c r="K2018">
        <v>402</v>
      </c>
      <c r="L2018">
        <v>14</v>
      </c>
      <c r="M2018">
        <f t="shared" si="4128"/>
        <v>0</v>
      </c>
      <c r="N2018" t="b">
        <f t="shared" ref="N2018" si="4191">AND(MIN($F2018,$F2019,$F2020)=$F2018,MAX($H2018,$H2019,$H2020)=$H2018)</f>
        <v>0</v>
      </c>
      <c r="O2018" t="b">
        <f t="shared" ref="O2018" si="4192">AND(N2018,NOT(N2019),NOT(N2020))</f>
        <v>0</v>
      </c>
    </row>
    <row r="2019" spans="1:15" x14ac:dyDescent="0.25">
      <c r="A2019" t="s">
        <v>15</v>
      </c>
      <c r="B2019" t="s">
        <v>18</v>
      </c>
      <c r="C2019">
        <v>250</v>
      </c>
      <c r="D2019">
        <v>22</v>
      </c>
      <c r="E2019" t="b">
        <v>0</v>
      </c>
      <c r="F2019">
        <v>1.4999999999999999E-2</v>
      </c>
      <c r="G2019">
        <v>16</v>
      </c>
      <c r="H2019">
        <v>16</v>
      </c>
      <c r="I2019">
        <v>843</v>
      </c>
      <c r="J2019">
        <v>841</v>
      </c>
      <c r="K2019">
        <v>402</v>
      </c>
      <c r="L2019">
        <v>14</v>
      </c>
      <c r="M2019">
        <f t="shared" si="4128"/>
        <v>0</v>
      </c>
      <c r="N2019" t="b">
        <f t="shared" ref="N2019" si="4193">AND(MIN($F2018,$F2019,$F2020)=$F2019,MAX($H2018,$H2019,$H2020)=$H2019)</f>
        <v>1</v>
      </c>
      <c r="O2019" t="b">
        <f t="shared" ref="O2019" si="4194">AND(NOT(N2018),N2019,NOT(N2020))</f>
        <v>1</v>
      </c>
    </row>
    <row r="2020" spans="1:15" x14ac:dyDescent="0.25">
      <c r="A2020" t="s">
        <v>19</v>
      </c>
      <c r="B2020" t="s">
        <v>18</v>
      </c>
      <c r="C2020">
        <v>250</v>
      </c>
      <c r="D2020">
        <v>22</v>
      </c>
      <c r="E2020" t="b">
        <v>0</v>
      </c>
      <c r="F2020">
        <v>4.7E-2</v>
      </c>
      <c r="G2020">
        <v>16</v>
      </c>
      <c r="H2020">
        <v>16</v>
      </c>
      <c r="I2020">
        <v>1069</v>
      </c>
      <c r="J2020">
        <v>841</v>
      </c>
      <c r="K2020">
        <v>402</v>
      </c>
      <c r="L2020">
        <v>14</v>
      </c>
      <c r="M2020">
        <f t="shared" si="4128"/>
        <v>0</v>
      </c>
      <c r="N2020" t="b">
        <f t="shared" ref="N2020" si="4195">AND(MIN($F2018,$F2019,$F2020)=$F2020,MAX($H2018,$H2019,$H2020)=$H2020)</f>
        <v>0</v>
      </c>
      <c r="O2020" t="b">
        <f t="shared" ref="O2020" si="4196">AND(NOT(N2018),NOT(N2019),N2020)</f>
        <v>0</v>
      </c>
    </row>
    <row r="2021" spans="1:15" x14ac:dyDescent="0.25">
      <c r="A2021" t="s">
        <v>13</v>
      </c>
      <c r="B2021" t="s">
        <v>18</v>
      </c>
      <c r="C2021">
        <v>250</v>
      </c>
      <c r="D2021">
        <v>230</v>
      </c>
      <c r="E2021" t="b">
        <v>0</v>
      </c>
      <c r="F2021">
        <v>7.5999999999999998E-2</v>
      </c>
      <c r="G2021">
        <v>16</v>
      </c>
      <c r="H2021">
        <v>16</v>
      </c>
      <c r="I2021">
        <v>7530</v>
      </c>
      <c r="J2021">
        <v>4060</v>
      </c>
      <c r="K2021">
        <v>2010</v>
      </c>
      <c r="L2021">
        <v>19</v>
      </c>
      <c r="M2021">
        <f t="shared" si="4128"/>
        <v>0</v>
      </c>
      <c r="N2021" t="b">
        <f t="shared" ref="N2021" si="4197">AND(MIN($F2021,$F2022,$F2023)=$F2021,MAX($H2021,$H2022,$H2023)=$H2021)</f>
        <v>0</v>
      </c>
      <c r="O2021" t="b">
        <f t="shared" ref="O2021" si="4198">AND(N2021,NOT(N2022),NOT(N2023))</f>
        <v>0</v>
      </c>
    </row>
    <row r="2022" spans="1:15" x14ac:dyDescent="0.25">
      <c r="A2022" t="s">
        <v>15</v>
      </c>
      <c r="B2022" t="s">
        <v>18</v>
      </c>
      <c r="C2022">
        <v>250</v>
      </c>
      <c r="D2022">
        <v>230</v>
      </c>
      <c r="E2022" t="b">
        <v>0</v>
      </c>
      <c r="F2022">
        <v>0.05</v>
      </c>
      <c r="G2022">
        <v>16</v>
      </c>
      <c r="H2022">
        <v>16</v>
      </c>
      <c r="I2022">
        <v>4099</v>
      </c>
      <c r="J2022">
        <v>4060</v>
      </c>
      <c r="K2022">
        <v>2010</v>
      </c>
      <c r="L2022">
        <v>19</v>
      </c>
      <c r="M2022">
        <f t="shared" si="4128"/>
        <v>0</v>
      </c>
      <c r="N2022" t="b">
        <f t="shared" ref="N2022" si="4199">AND(MIN($F2021,$F2022,$F2023)=$F2022,MAX($H2021,$H2022,$H2023)=$H2022)</f>
        <v>1</v>
      </c>
      <c r="O2022" t="b">
        <f t="shared" ref="O2022" si="4200">AND(NOT(N2021),N2022,NOT(N2023))</f>
        <v>1</v>
      </c>
    </row>
    <row r="2023" spans="1:15" x14ac:dyDescent="0.25">
      <c r="A2023" t="s">
        <v>19</v>
      </c>
      <c r="B2023" t="s">
        <v>18</v>
      </c>
      <c r="C2023">
        <v>250</v>
      </c>
      <c r="D2023">
        <v>230</v>
      </c>
      <c r="E2023" t="b">
        <v>0</v>
      </c>
      <c r="F2023">
        <v>7.0999999999999994E-2</v>
      </c>
      <c r="G2023">
        <v>16</v>
      </c>
      <c r="H2023">
        <v>16</v>
      </c>
      <c r="I2023">
        <v>7530</v>
      </c>
      <c r="J2023">
        <v>4060</v>
      </c>
      <c r="K2023">
        <v>2010</v>
      </c>
      <c r="L2023">
        <v>19</v>
      </c>
      <c r="M2023">
        <f t="shared" si="4128"/>
        <v>0</v>
      </c>
      <c r="N2023" t="b">
        <f t="shared" ref="N2023" si="4201">AND(MIN($F2021,$F2022,$F2023)=$F2023,MAX($H2021,$H2022,$H2023)=$H2023)</f>
        <v>0</v>
      </c>
      <c r="O2023" t="b">
        <f t="shared" ref="O2023" si="4202">AND(NOT(N2021),NOT(N2022),N2023)</f>
        <v>0</v>
      </c>
    </row>
    <row r="2024" spans="1:15" x14ac:dyDescent="0.25">
      <c r="A2024" t="s">
        <v>13</v>
      </c>
      <c r="B2024" t="s">
        <v>18</v>
      </c>
      <c r="C2024">
        <v>250</v>
      </c>
      <c r="D2024">
        <v>231</v>
      </c>
      <c r="E2024" t="b">
        <v>0</v>
      </c>
      <c r="F2024">
        <v>1.2E-2</v>
      </c>
      <c r="G2024">
        <v>16</v>
      </c>
      <c r="H2024">
        <v>16</v>
      </c>
      <c r="I2024">
        <v>145</v>
      </c>
      <c r="J2024">
        <v>76</v>
      </c>
      <c r="K2024">
        <v>19</v>
      </c>
      <c r="L2024">
        <v>14</v>
      </c>
      <c r="M2024">
        <f t="shared" si="4128"/>
        <v>0</v>
      </c>
      <c r="N2024" t="b">
        <f t="shared" ref="N2024" si="4203">AND(MIN($F2024,$F2025,$F2026)=$F2024,MAX($H2024,$H2025,$H2026)=$H2024)</f>
        <v>0</v>
      </c>
      <c r="O2024" t="b">
        <f t="shared" ref="O2024" si="4204">AND(N2024,NOT(N2025),NOT(N2026))</f>
        <v>0</v>
      </c>
    </row>
    <row r="2025" spans="1:15" x14ac:dyDescent="0.25">
      <c r="A2025" t="s">
        <v>15</v>
      </c>
      <c r="B2025" t="s">
        <v>18</v>
      </c>
      <c r="C2025">
        <v>250</v>
      </c>
      <c r="D2025">
        <v>231</v>
      </c>
      <c r="E2025" t="b">
        <v>0</v>
      </c>
      <c r="F2025">
        <v>5.0000000000000001E-3</v>
      </c>
      <c r="G2025">
        <v>16</v>
      </c>
      <c r="H2025">
        <v>16</v>
      </c>
      <c r="I2025">
        <v>78</v>
      </c>
      <c r="J2025">
        <v>76</v>
      </c>
      <c r="K2025">
        <v>19</v>
      </c>
      <c r="L2025">
        <v>14</v>
      </c>
      <c r="M2025">
        <f t="shared" si="4128"/>
        <v>0</v>
      </c>
      <c r="N2025" t="b">
        <f t="shared" ref="N2025" si="4205">AND(MIN($F2024,$F2025,$F2026)=$F2025,MAX($H2024,$H2025,$H2026)=$H2025)</f>
        <v>1</v>
      </c>
      <c r="O2025" t="b">
        <f t="shared" ref="O2025" si="4206">AND(NOT(N2024),N2025,NOT(N2026))</f>
        <v>1</v>
      </c>
    </row>
    <row r="2026" spans="1:15" x14ac:dyDescent="0.25">
      <c r="A2026" t="s">
        <v>19</v>
      </c>
      <c r="B2026" t="s">
        <v>18</v>
      </c>
      <c r="C2026">
        <v>250</v>
      </c>
      <c r="D2026">
        <v>231</v>
      </c>
      <c r="E2026" t="b">
        <v>0</v>
      </c>
      <c r="F2026">
        <v>2.1999999999999999E-2</v>
      </c>
      <c r="G2026">
        <v>16</v>
      </c>
      <c r="H2026">
        <v>16</v>
      </c>
      <c r="I2026">
        <v>145</v>
      </c>
      <c r="J2026">
        <v>76</v>
      </c>
      <c r="K2026">
        <v>19</v>
      </c>
      <c r="L2026">
        <v>14</v>
      </c>
      <c r="M2026">
        <f t="shared" si="4128"/>
        <v>0</v>
      </c>
      <c r="N2026" t="b">
        <f t="shared" ref="N2026" si="4207">AND(MIN($F2024,$F2025,$F2026)=$F2026,MAX($H2024,$H2025,$H2026)=$H2026)</f>
        <v>0</v>
      </c>
      <c r="O2026" t="b">
        <f t="shared" ref="O2026" si="4208">AND(NOT(N2024),NOT(N2025),N2026)</f>
        <v>0</v>
      </c>
    </row>
    <row r="2027" spans="1:15" x14ac:dyDescent="0.25">
      <c r="A2027" t="s">
        <v>13</v>
      </c>
      <c r="B2027" t="s">
        <v>18</v>
      </c>
      <c r="C2027">
        <v>250</v>
      </c>
      <c r="D2027">
        <v>232</v>
      </c>
      <c r="E2027" t="b">
        <v>0</v>
      </c>
      <c r="F2027">
        <v>0.01</v>
      </c>
      <c r="G2027">
        <v>16</v>
      </c>
      <c r="H2027">
        <v>16</v>
      </c>
      <c r="I2027">
        <v>262</v>
      </c>
      <c r="J2027">
        <v>191</v>
      </c>
      <c r="K2027">
        <v>78</v>
      </c>
      <c r="L2027">
        <v>12</v>
      </c>
      <c r="M2027">
        <f t="shared" si="4128"/>
        <v>0</v>
      </c>
      <c r="N2027" t="b">
        <f t="shared" ref="N2027" si="4209">AND(MIN($F2027,$F2028,$F2029)=$F2027,MAX($H2027,$H2028,$H2029)=$H2027)</f>
        <v>0</v>
      </c>
      <c r="O2027" t="b">
        <f t="shared" ref="O2027" si="4210">AND(N2027,NOT(N2028),NOT(N2029))</f>
        <v>0</v>
      </c>
    </row>
    <row r="2028" spans="1:15" x14ac:dyDescent="0.25">
      <c r="A2028" t="s">
        <v>15</v>
      </c>
      <c r="B2028" t="s">
        <v>18</v>
      </c>
      <c r="C2028">
        <v>250</v>
      </c>
      <c r="D2028">
        <v>232</v>
      </c>
      <c r="E2028" t="b">
        <v>0</v>
      </c>
      <c r="F2028">
        <v>5.0000000000000001E-3</v>
      </c>
      <c r="G2028">
        <v>16</v>
      </c>
      <c r="H2028">
        <v>16</v>
      </c>
      <c r="I2028">
        <v>193</v>
      </c>
      <c r="J2028">
        <v>191</v>
      </c>
      <c r="K2028">
        <v>78</v>
      </c>
      <c r="L2028">
        <v>12</v>
      </c>
      <c r="M2028">
        <f t="shared" si="4128"/>
        <v>0</v>
      </c>
      <c r="N2028" t="b">
        <f t="shared" ref="N2028" si="4211">AND(MIN($F2027,$F2028,$F2029)=$F2028,MAX($H2027,$H2028,$H2029)=$H2028)</f>
        <v>1</v>
      </c>
      <c r="O2028" t="b">
        <f t="shared" ref="O2028" si="4212">AND(NOT(N2027),N2028,NOT(N2029))</f>
        <v>1</v>
      </c>
    </row>
    <row r="2029" spans="1:15" x14ac:dyDescent="0.25">
      <c r="A2029" t="s">
        <v>19</v>
      </c>
      <c r="B2029" t="s">
        <v>18</v>
      </c>
      <c r="C2029">
        <v>250</v>
      </c>
      <c r="D2029">
        <v>232</v>
      </c>
      <c r="E2029" t="b">
        <v>0</v>
      </c>
      <c r="F2029">
        <v>1.2E-2</v>
      </c>
      <c r="G2029">
        <v>16</v>
      </c>
      <c r="H2029">
        <v>16</v>
      </c>
      <c r="I2029">
        <v>262</v>
      </c>
      <c r="J2029">
        <v>191</v>
      </c>
      <c r="K2029">
        <v>78</v>
      </c>
      <c r="L2029">
        <v>12</v>
      </c>
      <c r="M2029">
        <f t="shared" si="4128"/>
        <v>0</v>
      </c>
      <c r="N2029" t="b">
        <f t="shared" ref="N2029" si="4213">AND(MIN($F2027,$F2028,$F2029)=$F2029,MAX($H2027,$H2028,$H2029)=$H2029)</f>
        <v>0</v>
      </c>
      <c r="O2029" t="b">
        <f t="shared" ref="O2029" si="4214">AND(NOT(N2027),NOT(N2028),N2029)</f>
        <v>0</v>
      </c>
    </row>
    <row r="2030" spans="1:15" x14ac:dyDescent="0.25">
      <c r="A2030" t="s">
        <v>13</v>
      </c>
      <c r="B2030" t="s">
        <v>18</v>
      </c>
      <c r="C2030">
        <v>250</v>
      </c>
      <c r="D2030">
        <v>233</v>
      </c>
      <c r="E2030" t="b">
        <v>0</v>
      </c>
      <c r="F2030">
        <v>2.5999999999999999E-2</v>
      </c>
      <c r="G2030">
        <v>16</v>
      </c>
      <c r="H2030">
        <v>16</v>
      </c>
      <c r="I2030">
        <v>1566</v>
      </c>
      <c r="J2030">
        <v>890</v>
      </c>
      <c r="K2030">
        <v>425</v>
      </c>
      <c r="L2030">
        <v>18</v>
      </c>
      <c r="M2030">
        <f t="shared" si="4128"/>
        <v>0</v>
      </c>
      <c r="N2030" t="b">
        <f t="shared" ref="N2030" si="4215">AND(MIN($F2030,$F2031,$F2032)=$F2030,MAX($H2030,$H2031,$H2032)=$H2030)</f>
        <v>0</v>
      </c>
      <c r="O2030" t="b">
        <f t="shared" ref="O2030" si="4216">AND(N2030,NOT(N2031),NOT(N2032))</f>
        <v>0</v>
      </c>
    </row>
    <row r="2031" spans="1:15" x14ac:dyDescent="0.25">
      <c r="A2031" t="s">
        <v>15</v>
      </c>
      <c r="B2031" t="s">
        <v>18</v>
      </c>
      <c r="C2031">
        <v>250</v>
      </c>
      <c r="D2031">
        <v>233</v>
      </c>
      <c r="E2031" t="b">
        <v>0</v>
      </c>
      <c r="F2031">
        <v>1.4E-2</v>
      </c>
      <c r="G2031">
        <v>16</v>
      </c>
      <c r="H2031">
        <v>16</v>
      </c>
      <c r="I2031">
        <v>958</v>
      </c>
      <c r="J2031">
        <v>914</v>
      </c>
      <c r="K2031">
        <v>437</v>
      </c>
      <c r="L2031">
        <v>16</v>
      </c>
      <c r="M2031">
        <f t="shared" si="4128"/>
        <v>0</v>
      </c>
      <c r="N2031" t="b">
        <f t="shared" ref="N2031" si="4217">AND(MIN($F2030,$F2031,$F2032)=$F2031,MAX($H2030,$H2031,$H2032)=$H2031)</f>
        <v>1</v>
      </c>
      <c r="O2031" t="b">
        <f t="shared" ref="O2031" si="4218">AND(NOT(N2030),N2031,NOT(N2032))</f>
        <v>1</v>
      </c>
    </row>
    <row r="2032" spans="1:15" x14ac:dyDescent="0.25">
      <c r="A2032" t="s">
        <v>19</v>
      </c>
      <c r="B2032" t="s">
        <v>18</v>
      </c>
      <c r="C2032">
        <v>250</v>
      </c>
      <c r="D2032">
        <v>233</v>
      </c>
      <c r="E2032" t="b">
        <v>0</v>
      </c>
      <c r="F2032">
        <v>4.8000000000000001E-2</v>
      </c>
      <c r="G2032">
        <v>16</v>
      </c>
      <c r="H2032">
        <v>16</v>
      </c>
      <c r="I2032">
        <v>1566</v>
      </c>
      <c r="J2032">
        <v>890</v>
      </c>
      <c r="K2032">
        <v>425</v>
      </c>
      <c r="L2032">
        <v>18</v>
      </c>
      <c r="M2032">
        <f t="shared" si="4128"/>
        <v>0</v>
      </c>
      <c r="N2032" t="b">
        <f t="shared" ref="N2032" si="4219">AND(MIN($F2030,$F2031,$F2032)=$F2032,MAX($H2030,$H2031,$H2032)=$H2032)</f>
        <v>0</v>
      </c>
      <c r="O2032" t="b">
        <f t="shared" ref="O2032" si="4220">AND(NOT(N2030),NOT(N2031),N2032)</f>
        <v>0</v>
      </c>
    </row>
    <row r="2033" spans="1:15" x14ac:dyDescent="0.25">
      <c r="A2033" t="s">
        <v>13</v>
      </c>
      <c r="B2033" t="s">
        <v>18</v>
      </c>
      <c r="C2033">
        <v>250</v>
      </c>
      <c r="D2033">
        <v>234</v>
      </c>
      <c r="E2033" t="b">
        <v>0</v>
      </c>
      <c r="F2033">
        <v>6.7000000000000004E-2</v>
      </c>
      <c r="G2033">
        <v>16</v>
      </c>
      <c r="H2033">
        <v>16</v>
      </c>
      <c r="I2033">
        <v>6505</v>
      </c>
      <c r="J2033">
        <v>3387</v>
      </c>
      <c r="K2033">
        <v>1674</v>
      </c>
      <c r="L2033">
        <v>28</v>
      </c>
      <c r="M2033">
        <f t="shared" si="4128"/>
        <v>0</v>
      </c>
      <c r="N2033" t="b">
        <f t="shared" ref="N2033" si="4221">AND(MIN($F2033,$F2034,$F2035)=$F2033,MAX($H2033,$H2034,$H2035)=$H2033)</f>
        <v>0</v>
      </c>
      <c r="O2033" t="b">
        <f t="shared" ref="O2033" si="4222">AND(N2033,NOT(N2034),NOT(N2035))</f>
        <v>0</v>
      </c>
    </row>
    <row r="2034" spans="1:15" x14ac:dyDescent="0.25">
      <c r="A2034" t="s">
        <v>15</v>
      </c>
      <c r="B2034" t="s">
        <v>18</v>
      </c>
      <c r="C2034">
        <v>250</v>
      </c>
      <c r="D2034">
        <v>234</v>
      </c>
      <c r="E2034" t="b">
        <v>0</v>
      </c>
      <c r="F2034">
        <v>4.1000000000000002E-2</v>
      </c>
      <c r="G2034">
        <v>16</v>
      </c>
      <c r="H2034">
        <v>16</v>
      </c>
      <c r="I2034">
        <v>3408</v>
      </c>
      <c r="J2034">
        <v>3397</v>
      </c>
      <c r="K2034">
        <v>1679</v>
      </c>
      <c r="L2034">
        <v>27</v>
      </c>
      <c r="M2034">
        <f t="shared" si="4128"/>
        <v>0</v>
      </c>
      <c r="N2034" t="b">
        <f t="shared" ref="N2034" si="4223">AND(MIN($F2033,$F2034,$F2035)=$F2034,MAX($H2033,$H2034,$H2035)=$H2034)</f>
        <v>1</v>
      </c>
      <c r="O2034" t="b">
        <f t="shared" ref="O2034" si="4224">AND(NOT(N2033),N2034,NOT(N2035))</f>
        <v>1</v>
      </c>
    </row>
    <row r="2035" spans="1:15" x14ac:dyDescent="0.25">
      <c r="A2035" t="s">
        <v>19</v>
      </c>
      <c r="B2035" t="s">
        <v>18</v>
      </c>
      <c r="C2035">
        <v>250</v>
      </c>
      <c r="D2035">
        <v>234</v>
      </c>
      <c r="E2035" t="b">
        <v>0</v>
      </c>
      <c r="F2035">
        <v>7.0000000000000007E-2</v>
      </c>
      <c r="G2035">
        <v>16</v>
      </c>
      <c r="H2035">
        <v>16</v>
      </c>
      <c r="I2035">
        <v>6505</v>
      </c>
      <c r="J2035">
        <v>3387</v>
      </c>
      <c r="K2035">
        <v>1674</v>
      </c>
      <c r="L2035">
        <v>28</v>
      </c>
      <c r="M2035">
        <f t="shared" si="4128"/>
        <v>0</v>
      </c>
      <c r="N2035" t="b">
        <f t="shared" ref="N2035" si="4225">AND(MIN($F2033,$F2034,$F2035)=$F2035,MAX($H2033,$H2034,$H2035)=$H2035)</f>
        <v>0</v>
      </c>
      <c r="O2035" t="b">
        <f t="shared" ref="O2035" si="4226">AND(NOT(N2033),NOT(N2034),N2035)</f>
        <v>0</v>
      </c>
    </row>
    <row r="2036" spans="1:15" x14ac:dyDescent="0.25">
      <c r="A2036" t="s">
        <v>13</v>
      </c>
      <c r="B2036" t="s">
        <v>18</v>
      </c>
      <c r="C2036">
        <v>250</v>
      </c>
      <c r="D2036">
        <v>235</v>
      </c>
      <c r="E2036" t="b">
        <v>0</v>
      </c>
      <c r="F2036">
        <v>2.1999999999999999E-2</v>
      </c>
      <c r="G2036">
        <v>16</v>
      </c>
      <c r="H2036">
        <v>16</v>
      </c>
      <c r="I2036">
        <v>1406</v>
      </c>
      <c r="J2036">
        <v>1168</v>
      </c>
      <c r="K2036">
        <v>564</v>
      </c>
      <c r="L2036">
        <v>18</v>
      </c>
      <c r="M2036">
        <f t="shared" si="4128"/>
        <v>0</v>
      </c>
      <c r="N2036" t="b">
        <f t="shared" ref="N2036" si="4227">AND(MIN($F2036,$F2037,$F2038)=$F2036,MAX($H2036,$H2037,$H2038)=$H2036)</f>
        <v>1</v>
      </c>
      <c r="O2036" t="b">
        <f t="shared" ref="O2036" si="4228">AND(N2036,NOT(N2037),NOT(N2038))</f>
        <v>1</v>
      </c>
    </row>
    <row r="2037" spans="1:15" x14ac:dyDescent="0.25">
      <c r="A2037" t="s">
        <v>15</v>
      </c>
      <c r="B2037" t="s">
        <v>18</v>
      </c>
      <c r="C2037">
        <v>250</v>
      </c>
      <c r="D2037">
        <v>235</v>
      </c>
      <c r="E2037" t="b">
        <v>0</v>
      </c>
      <c r="F2037">
        <v>2.5430000000000001</v>
      </c>
      <c r="G2037">
        <v>16</v>
      </c>
      <c r="H2037">
        <v>16</v>
      </c>
      <c r="I2037">
        <v>138301</v>
      </c>
      <c r="J2037">
        <v>138296</v>
      </c>
      <c r="K2037">
        <v>69128</v>
      </c>
      <c r="L2037">
        <v>18</v>
      </c>
      <c r="M2037">
        <f t="shared" si="4128"/>
        <v>0</v>
      </c>
      <c r="N2037" t="b">
        <f t="shared" ref="N2037" si="4229">AND(MIN($F2036,$F2037,$F2038)=$F2037,MAX($H2036,$H2037,$H2038)=$H2037)</f>
        <v>0</v>
      </c>
      <c r="O2037" t="b">
        <f t="shared" ref="O2037" si="4230">AND(NOT(N2036),N2037,NOT(N2038))</f>
        <v>0</v>
      </c>
    </row>
    <row r="2038" spans="1:15" x14ac:dyDescent="0.25">
      <c r="A2038" t="s">
        <v>19</v>
      </c>
      <c r="B2038" t="s">
        <v>18</v>
      </c>
      <c r="C2038">
        <v>250</v>
      </c>
      <c r="D2038">
        <v>235</v>
      </c>
      <c r="E2038" t="b">
        <v>0</v>
      </c>
      <c r="F2038">
        <v>4.1000000000000002E-2</v>
      </c>
      <c r="G2038">
        <v>16</v>
      </c>
      <c r="H2038">
        <v>16</v>
      </c>
      <c r="I2038">
        <v>1406</v>
      </c>
      <c r="J2038">
        <v>1168</v>
      </c>
      <c r="K2038">
        <v>564</v>
      </c>
      <c r="L2038">
        <v>18</v>
      </c>
      <c r="M2038">
        <f t="shared" si="4128"/>
        <v>0</v>
      </c>
      <c r="N2038" t="b">
        <f t="shared" ref="N2038" si="4231">AND(MIN($F2036,$F2037,$F2038)=$F2038,MAX($H2036,$H2037,$H2038)=$H2038)</f>
        <v>0</v>
      </c>
      <c r="O2038" t="b">
        <f t="shared" ref="O2038" si="4232">AND(NOT(N2036),NOT(N2037),N2038)</f>
        <v>0</v>
      </c>
    </row>
    <row r="2039" spans="1:15" x14ac:dyDescent="0.25">
      <c r="A2039" t="s">
        <v>13</v>
      </c>
      <c r="B2039" t="s">
        <v>18</v>
      </c>
      <c r="C2039">
        <v>250</v>
      </c>
      <c r="D2039">
        <v>236</v>
      </c>
      <c r="E2039" t="b">
        <v>0</v>
      </c>
      <c r="F2039">
        <v>1.6E-2</v>
      </c>
      <c r="G2039">
        <v>16</v>
      </c>
      <c r="H2039">
        <v>16</v>
      </c>
      <c r="I2039">
        <v>1020</v>
      </c>
      <c r="J2039">
        <v>601</v>
      </c>
      <c r="K2039">
        <v>282</v>
      </c>
      <c r="L2039">
        <v>14</v>
      </c>
      <c r="M2039">
        <f t="shared" si="4128"/>
        <v>0</v>
      </c>
      <c r="N2039" t="b">
        <f t="shared" ref="N2039" si="4233">AND(MIN($F2039,$F2040,$F2041)=$F2039,MAX($H2039,$H2040,$H2041)=$H2039)</f>
        <v>0</v>
      </c>
      <c r="O2039" t="b">
        <f t="shared" ref="O2039" si="4234">AND(N2039,NOT(N2040),NOT(N2041))</f>
        <v>0</v>
      </c>
    </row>
    <row r="2040" spans="1:15" x14ac:dyDescent="0.25">
      <c r="A2040" t="s">
        <v>15</v>
      </c>
      <c r="B2040" t="s">
        <v>18</v>
      </c>
      <c r="C2040">
        <v>250</v>
      </c>
      <c r="D2040">
        <v>236</v>
      </c>
      <c r="E2040" t="b">
        <v>0</v>
      </c>
      <c r="F2040">
        <v>1.4E-2</v>
      </c>
      <c r="G2040">
        <v>16</v>
      </c>
      <c r="H2040">
        <v>16</v>
      </c>
      <c r="I2040">
        <v>603</v>
      </c>
      <c r="J2040">
        <v>601</v>
      </c>
      <c r="K2040">
        <v>282</v>
      </c>
      <c r="L2040">
        <v>14</v>
      </c>
      <c r="M2040">
        <f t="shared" si="4128"/>
        <v>0</v>
      </c>
      <c r="N2040" t="b">
        <f t="shared" ref="N2040" si="4235">AND(MIN($F2039,$F2040,$F2041)=$F2040,MAX($H2039,$H2040,$H2041)=$H2040)</f>
        <v>1</v>
      </c>
      <c r="O2040" t="b">
        <f t="shared" ref="O2040" si="4236">AND(NOT(N2039),N2040,NOT(N2041))</f>
        <v>1</v>
      </c>
    </row>
    <row r="2041" spans="1:15" x14ac:dyDescent="0.25">
      <c r="A2041" t="s">
        <v>19</v>
      </c>
      <c r="B2041" t="s">
        <v>18</v>
      </c>
      <c r="C2041">
        <v>250</v>
      </c>
      <c r="D2041">
        <v>236</v>
      </c>
      <c r="E2041" t="b">
        <v>0</v>
      </c>
      <c r="F2041">
        <v>1.7999999999999999E-2</v>
      </c>
      <c r="G2041">
        <v>16</v>
      </c>
      <c r="H2041">
        <v>16</v>
      </c>
      <c r="I2041">
        <v>1020</v>
      </c>
      <c r="J2041">
        <v>601</v>
      </c>
      <c r="K2041">
        <v>282</v>
      </c>
      <c r="L2041">
        <v>14</v>
      </c>
      <c r="M2041">
        <f t="shared" si="4128"/>
        <v>0</v>
      </c>
      <c r="N2041" t="b">
        <f t="shared" ref="N2041" si="4237">AND(MIN($F2039,$F2040,$F2041)=$F2041,MAX($H2039,$H2040,$H2041)=$H2041)</f>
        <v>0</v>
      </c>
      <c r="O2041" t="b">
        <f t="shared" ref="O2041" si="4238">AND(NOT(N2039),NOT(N2040),N2041)</f>
        <v>0</v>
      </c>
    </row>
    <row r="2042" spans="1:15" x14ac:dyDescent="0.25">
      <c r="A2042" t="s">
        <v>13</v>
      </c>
      <c r="B2042" t="s">
        <v>18</v>
      </c>
      <c r="C2042">
        <v>250</v>
      </c>
      <c r="D2042">
        <v>237</v>
      </c>
      <c r="E2042" t="b">
        <v>0</v>
      </c>
      <c r="F2042">
        <v>1.6E-2</v>
      </c>
      <c r="G2042">
        <v>16</v>
      </c>
      <c r="H2042">
        <v>16</v>
      </c>
      <c r="I2042">
        <v>833</v>
      </c>
      <c r="J2042">
        <v>468</v>
      </c>
      <c r="K2042">
        <v>216</v>
      </c>
      <c r="L2042">
        <v>15</v>
      </c>
      <c r="M2042">
        <f t="shared" si="4128"/>
        <v>0</v>
      </c>
      <c r="N2042" t="b">
        <f t="shared" ref="N2042" si="4239">AND(MIN($F2042,$F2043,$F2044)=$F2042,MAX($H2042,$H2043,$H2044)=$H2042)</f>
        <v>0</v>
      </c>
      <c r="O2042" t="b">
        <f t="shared" ref="O2042" si="4240">AND(N2042,NOT(N2043),NOT(N2044))</f>
        <v>0</v>
      </c>
    </row>
    <row r="2043" spans="1:15" x14ac:dyDescent="0.25">
      <c r="A2043" t="s">
        <v>15</v>
      </c>
      <c r="B2043" t="s">
        <v>18</v>
      </c>
      <c r="C2043">
        <v>250</v>
      </c>
      <c r="D2043">
        <v>237</v>
      </c>
      <c r="E2043" t="b">
        <v>0</v>
      </c>
      <c r="F2043">
        <v>7.0000000000000001E-3</v>
      </c>
      <c r="G2043">
        <v>16</v>
      </c>
      <c r="H2043">
        <v>16</v>
      </c>
      <c r="I2043">
        <v>473</v>
      </c>
      <c r="J2043">
        <v>468</v>
      </c>
      <c r="K2043">
        <v>216</v>
      </c>
      <c r="L2043">
        <v>15</v>
      </c>
      <c r="M2043">
        <f t="shared" si="4128"/>
        <v>0</v>
      </c>
      <c r="N2043" t="b">
        <f t="shared" ref="N2043" si="4241">AND(MIN($F2042,$F2043,$F2044)=$F2043,MAX($H2042,$H2043,$H2044)=$H2043)</f>
        <v>1</v>
      </c>
      <c r="O2043" t="b">
        <f t="shared" ref="O2043" si="4242">AND(NOT(N2042),N2043,NOT(N2044))</f>
        <v>1</v>
      </c>
    </row>
    <row r="2044" spans="1:15" x14ac:dyDescent="0.25">
      <c r="A2044" t="s">
        <v>19</v>
      </c>
      <c r="B2044" t="s">
        <v>18</v>
      </c>
      <c r="C2044">
        <v>250</v>
      </c>
      <c r="D2044">
        <v>237</v>
      </c>
      <c r="E2044" t="b">
        <v>0</v>
      </c>
      <c r="F2044">
        <v>1.4999999999999999E-2</v>
      </c>
      <c r="G2044">
        <v>16</v>
      </c>
      <c r="H2044">
        <v>16</v>
      </c>
      <c r="I2044">
        <v>833</v>
      </c>
      <c r="J2044">
        <v>468</v>
      </c>
      <c r="K2044">
        <v>216</v>
      </c>
      <c r="L2044">
        <v>15</v>
      </c>
      <c r="M2044">
        <f t="shared" si="4128"/>
        <v>0</v>
      </c>
      <c r="N2044" t="b">
        <f t="shared" ref="N2044" si="4243">AND(MIN($F2042,$F2043,$F2044)=$F2044,MAX($H2042,$H2043,$H2044)=$H2044)</f>
        <v>0</v>
      </c>
      <c r="O2044" t="b">
        <f t="shared" ref="O2044" si="4244">AND(NOT(N2042),NOT(N2043),N2044)</f>
        <v>0</v>
      </c>
    </row>
    <row r="2045" spans="1:15" x14ac:dyDescent="0.25">
      <c r="A2045" t="s">
        <v>13</v>
      </c>
      <c r="B2045" t="s">
        <v>18</v>
      </c>
      <c r="C2045">
        <v>250</v>
      </c>
      <c r="D2045">
        <v>238</v>
      </c>
      <c r="E2045" t="b">
        <v>0</v>
      </c>
      <c r="F2045">
        <v>2.9000000000000001E-2</v>
      </c>
      <c r="G2045">
        <v>16</v>
      </c>
      <c r="H2045">
        <v>16</v>
      </c>
      <c r="I2045">
        <v>2970</v>
      </c>
      <c r="J2045">
        <v>1625</v>
      </c>
      <c r="K2045">
        <v>792</v>
      </c>
      <c r="L2045">
        <v>22</v>
      </c>
      <c r="M2045">
        <f t="shared" si="4128"/>
        <v>0</v>
      </c>
      <c r="N2045" t="b">
        <f t="shared" ref="N2045" si="4245">AND(MIN($F2045,$F2046,$F2047)=$F2045,MAX($H2045,$H2046,$H2047)=$H2045)</f>
        <v>1</v>
      </c>
      <c r="O2045" t="b">
        <f t="shared" ref="O2045" si="4246">AND(N2045,NOT(N2046),NOT(N2047))</f>
        <v>1</v>
      </c>
    </row>
    <row r="2046" spans="1:15" x14ac:dyDescent="0.25">
      <c r="A2046" t="s">
        <v>15</v>
      </c>
      <c r="B2046" t="s">
        <v>18</v>
      </c>
      <c r="C2046">
        <v>250</v>
      </c>
      <c r="D2046">
        <v>238</v>
      </c>
      <c r="E2046" t="b">
        <v>0</v>
      </c>
      <c r="F2046">
        <v>3.3000000000000002E-2</v>
      </c>
      <c r="G2046">
        <v>16</v>
      </c>
      <c r="H2046">
        <v>16</v>
      </c>
      <c r="I2046">
        <v>1645</v>
      </c>
      <c r="J2046">
        <v>1629</v>
      </c>
      <c r="K2046">
        <v>794</v>
      </c>
      <c r="L2046">
        <v>22</v>
      </c>
      <c r="M2046">
        <f t="shared" si="4128"/>
        <v>0</v>
      </c>
      <c r="N2046" t="b">
        <f t="shared" ref="N2046" si="4247">AND(MIN($F2045,$F2046,$F2047)=$F2046,MAX($H2045,$H2046,$H2047)=$H2046)</f>
        <v>0</v>
      </c>
      <c r="O2046" t="b">
        <f t="shared" ref="O2046" si="4248">AND(NOT(N2045),N2046,NOT(N2047))</f>
        <v>0</v>
      </c>
    </row>
    <row r="2047" spans="1:15" x14ac:dyDescent="0.25">
      <c r="A2047" t="s">
        <v>19</v>
      </c>
      <c r="B2047" t="s">
        <v>18</v>
      </c>
      <c r="C2047">
        <v>250</v>
      </c>
      <c r="D2047">
        <v>238</v>
      </c>
      <c r="E2047" t="b">
        <v>0</v>
      </c>
      <c r="F2047">
        <v>3.1E-2</v>
      </c>
      <c r="G2047">
        <v>16</v>
      </c>
      <c r="H2047">
        <v>16</v>
      </c>
      <c r="I2047">
        <v>2970</v>
      </c>
      <c r="J2047">
        <v>1625</v>
      </c>
      <c r="K2047">
        <v>792</v>
      </c>
      <c r="L2047">
        <v>22</v>
      </c>
      <c r="M2047">
        <f t="shared" si="4128"/>
        <v>0</v>
      </c>
      <c r="N2047" t="b">
        <f t="shared" ref="N2047" si="4249">AND(MIN($F2045,$F2046,$F2047)=$F2047,MAX($H2045,$H2046,$H2047)=$H2047)</f>
        <v>0</v>
      </c>
      <c r="O2047" t="b">
        <f t="shared" ref="O2047" si="4250">AND(NOT(N2045),NOT(N2046),N2047)</f>
        <v>0</v>
      </c>
    </row>
    <row r="2048" spans="1:15" x14ac:dyDescent="0.25">
      <c r="A2048" t="s">
        <v>13</v>
      </c>
      <c r="B2048" t="s">
        <v>18</v>
      </c>
      <c r="C2048">
        <v>250</v>
      </c>
      <c r="D2048">
        <v>239</v>
      </c>
      <c r="E2048" t="b">
        <v>0</v>
      </c>
      <c r="F2048">
        <v>8.8999999999999996E-2</v>
      </c>
      <c r="G2048">
        <v>16</v>
      </c>
      <c r="H2048">
        <v>16</v>
      </c>
      <c r="I2048">
        <v>8207</v>
      </c>
      <c r="J2048">
        <v>4832</v>
      </c>
      <c r="K2048">
        <v>2397</v>
      </c>
      <c r="L2048">
        <v>19</v>
      </c>
      <c r="M2048">
        <f t="shared" si="4128"/>
        <v>0</v>
      </c>
      <c r="N2048" t="b">
        <f t="shared" ref="N2048" si="4251">AND(MIN($F2048,$F2049,$F2050)=$F2048,MAX($H2048,$H2049,$H2050)=$H2048)</f>
        <v>0</v>
      </c>
      <c r="O2048" t="b">
        <f t="shared" ref="O2048" si="4252">AND(N2048,NOT(N2049),NOT(N2050))</f>
        <v>0</v>
      </c>
    </row>
    <row r="2049" spans="1:15" x14ac:dyDescent="0.25">
      <c r="A2049" t="s">
        <v>15</v>
      </c>
      <c r="B2049" t="s">
        <v>18</v>
      </c>
      <c r="C2049">
        <v>250</v>
      </c>
      <c r="D2049">
        <v>239</v>
      </c>
      <c r="E2049" t="b">
        <v>0</v>
      </c>
      <c r="F2049">
        <v>6.6000000000000003E-2</v>
      </c>
      <c r="G2049">
        <v>16</v>
      </c>
      <c r="H2049">
        <v>16</v>
      </c>
      <c r="I2049">
        <v>9729</v>
      </c>
      <c r="J2049">
        <v>9521</v>
      </c>
      <c r="K2049">
        <v>4741</v>
      </c>
      <c r="L2049">
        <v>22</v>
      </c>
      <c r="M2049">
        <f t="shared" si="4128"/>
        <v>0</v>
      </c>
      <c r="N2049" t="b">
        <f t="shared" ref="N2049" si="4253">AND(MIN($F2048,$F2049,$F2050)=$F2049,MAX($H2048,$H2049,$H2050)=$H2049)</f>
        <v>1</v>
      </c>
      <c r="O2049" t="b">
        <f t="shared" ref="O2049" si="4254">AND(NOT(N2048),N2049,NOT(N2050))</f>
        <v>1</v>
      </c>
    </row>
    <row r="2050" spans="1:15" x14ac:dyDescent="0.25">
      <c r="A2050" t="s">
        <v>19</v>
      </c>
      <c r="B2050" t="s">
        <v>18</v>
      </c>
      <c r="C2050">
        <v>250</v>
      </c>
      <c r="D2050">
        <v>239</v>
      </c>
      <c r="E2050" t="b">
        <v>0</v>
      </c>
      <c r="F2050">
        <v>8.5000000000000006E-2</v>
      </c>
      <c r="G2050">
        <v>16</v>
      </c>
      <c r="H2050">
        <v>16</v>
      </c>
      <c r="I2050">
        <v>8207</v>
      </c>
      <c r="J2050">
        <v>4832</v>
      </c>
      <c r="K2050">
        <v>2397</v>
      </c>
      <c r="L2050">
        <v>19</v>
      </c>
      <c r="M2050">
        <f t="shared" si="4128"/>
        <v>0</v>
      </c>
      <c r="N2050" t="b">
        <f t="shared" ref="N2050" si="4255">AND(MIN($F2048,$F2049,$F2050)=$F2050,MAX($H2048,$H2049,$H2050)=$H2050)</f>
        <v>0</v>
      </c>
      <c r="O2050" t="b">
        <f t="shared" ref="O2050" si="4256">AND(NOT(N2048),NOT(N2049),N2050)</f>
        <v>0</v>
      </c>
    </row>
    <row r="2051" spans="1:15" x14ac:dyDescent="0.25">
      <c r="A2051" t="s">
        <v>13</v>
      </c>
      <c r="B2051" t="s">
        <v>18</v>
      </c>
      <c r="C2051">
        <v>250</v>
      </c>
      <c r="D2051">
        <v>23</v>
      </c>
      <c r="E2051" t="b">
        <v>0</v>
      </c>
      <c r="F2051">
        <v>1.6E-2</v>
      </c>
      <c r="G2051">
        <v>16</v>
      </c>
      <c r="H2051">
        <v>16</v>
      </c>
      <c r="I2051">
        <v>637</v>
      </c>
      <c r="J2051">
        <v>508</v>
      </c>
      <c r="K2051">
        <v>236</v>
      </c>
      <c r="L2051">
        <v>13</v>
      </c>
      <c r="M2051">
        <f t="shared" ref="M2051:M2114" si="4257">G2051-H2051</f>
        <v>0</v>
      </c>
      <c r="N2051" t="b">
        <f t="shared" ref="N2051" si="4258">AND(MIN($F2051,$F2052,$F2053)=$F2051,MAX($H2051,$H2052,$H2053)=$H2051)</f>
        <v>0</v>
      </c>
      <c r="O2051" t="b">
        <f t="shared" ref="O2051" si="4259">AND(N2051,NOT(N2052),NOT(N2053))</f>
        <v>0</v>
      </c>
    </row>
    <row r="2052" spans="1:15" x14ac:dyDescent="0.25">
      <c r="A2052" t="s">
        <v>15</v>
      </c>
      <c r="B2052" t="s">
        <v>18</v>
      </c>
      <c r="C2052">
        <v>250</v>
      </c>
      <c r="D2052">
        <v>23</v>
      </c>
      <c r="E2052" t="b">
        <v>0</v>
      </c>
      <c r="F2052">
        <v>1.4E-2</v>
      </c>
      <c r="G2052">
        <v>16</v>
      </c>
      <c r="H2052">
        <v>16</v>
      </c>
      <c r="I2052">
        <v>510</v>
      </c>
      <c r="J2052">
        <v>508</v>
      </c>
      <c r="K2052">
        <v>236</v>
      </c>
      <c r="L2052">
        <v>13</v>
      </c>
      <c r="M2052">
        <f t="shared" si="4257"/>
        <v>0</v>
      </c>
      <c r="N2052" t="b">
        <f t="shared" ref="N2052" si="4260">AND(MIN($F2051,$F2052,$F2053)=$F2052,MAX($H2051,$H2052,$H2053)=$H2052)</f>
        <v>1</v>
      </c>
      <c r="O2052" t="b">
        <f t="shared" ref="O2052" si="4261">AND(NOT(N2051),N2052,NOT(N2053))</f>
        <v>1</v>
      </c>
    </row>
    <row r="2053" spans="1:15" x14ac:dyDescent="0.25">
      <c r="A2053" t="s">
        <v>19</v>
      </c>
      <c r="B2053" t="s">
        <v>18</v>
      </c>
      <c r="C2053">
        <v>250</v>
      </c>
      <c r="D2053">
        <v>23</v>
      </c>
      <c r="E2053" t="b">
        <v>0</v>
      </c>
      <c r="F2053">
        <v>6.0999999999999999E-2</v>
      </c>
      <c r="G2053">
        <v>16</v>
      </c>
      <c r="H2053">
        <v>16</v>
      </c>
      <c r="I2053">
        <v>637</v>
      </c>
      <c r="J2053">
        <v>508</v>
      </c>
      <c r="K2053">
        <v>236</v>
      </c>
      <c r="L2053">
        <v>13</v>
      </c>
      <c r="M2053">
        <f t="shared" si="4257"/>
        <v>0</v>
      </c>
      <c r="N2053" t="b">
        <f t="shared" ref="N2053" si="4262">AND(MIN($F2051,$F2052,$F2053)=$F2053,MAX($H2051,$H2052,$H2053)=$H2053)</f>
        <v>0</v>
      </c>
      <c r="O2053" t="b">
        <f t="shared" ref="O2053" si="4263">AND(NOT(N2051),NOT(N2052),N2053)</f>
        <v>0</v>
      </c>
    </row>
    <row r="2054" spans="1:15" x14ac:dyDescent="0.25">
      <c r="A2054" t="s">
        <v>13</v>
      </c>
      <c r="B2054" t="s">
        <v>18</v>
      </c>
      <c r="C2054">
        <v>250</v>
      </c>
      <c r="D2054">
        <v>240</v>
      </c>
      <c r="E2054" t="b">
        <v>0</v>
      </c>
      <c r="F2054">
        <v>1.7999999999999999E-2</v>
      </c>
      <c r="G2054">
        <v>16</v>
      </c>
      <c r="H2054">
        <v>16</v>
      </c>
      <c r="I2054">
        <v>416</v>
      </c>
      <c r="J2054">
        <v>226</v>
      </c>
      <c r="K2054">
        <v>94</v>
      </c>
      <c r="L2054">
        <v>16</v>
      </c>
      <c r="M2054">
        <f t="shared" si="4257"/>
        <v>0</v>
      </c>
      <c r="N2054" t="b">
        <f t="shared" ref="N2054" si="4264">AND(MIN($F2054,$F2055,$F2056)=$F2054,MAX($H2054,$H2055,$H2056)=$H2054)</f>
        <v>0</v>
      </c>
      <c r="O2054" t="b">
        <f t="shared" ref="O2054" si="4265">AND(N2054,NOT(N2055),NOT(N2056))</f>
        <v>0</v>
      </c>
    </row>
    <row r="2055" spans="1:15" x14ac:dyDescent="0.25">
      <c r="A2055" t="s">
        <v>15</v>
      </c>
      <c r="B2055" t="s">
        <v>18</v>
      </c>
      <c r="C2055">
        <v>250</v>
      </c>
      <c r="D2055">
        <v>240</v>
      </c>
      <c r="E2055" t="b">
        <v>0</v>
      </c>
      <c r="F2055">
        <v>0.01</v>
      </c>
      <c r="G2055">
        <v>16</v>
      </c>
      <c r="H2055">
        <v>16</v>
      </c>
      <c r="I2055">
        <v>597</v>
      </c>
      <c r="J2055">
        <v>572</v>
      </c>
      <c r="K2055">
        <v>267</v>
      </c>
      <c r="L2055">
        <v>14</v>
      </c>
      <c r="M2055">
        <f t="shared" si="4257"/>
        <v>0</v>
      </c>
      <c r="N2055" t="b">
        <f t="shared" ref="N2055" si="4266">AND(MIN($F2054,$F2055,$F2056)=$F2055,MAX($H2054,$H2055,$H2056)=$H2055)</f>
        <v>1</v>
      </c>
      <c r="O2055" t="b">
        <f t="shared" ref="O2055" si="4267">AND(NOT(N2054),N2055,NOT(N2056))</f>
        <v>1</v>
      </c>
    </row>
    <row r="2056" spans="1:15" x14ac:dyDescent="0.25">
      <c r="A2056" t="s">
        <v>19</v>
      </c>
      <c r="B2056" t="s">
        <v>18</v>
      </c>
      <c r="C2056">
        <v>250</v>
      </c>
      <c r="D2056">
        <v>240</v>
      </c>
      <c r="E2056" t="b">
        <v>0</v>
      </c>
      <c r="F2056">
        <v>1.7999999999999999E-2</v>
      </c>
      <c r="G2056">
        <v>16</v>
      </c>
      <c r="H2056">
        <v>16</v>
      </c>
      <c r="I2056">
        <v>416</v>
      </c>
      <c r="J2056">
        <v>226</v>
      </c>
      <c r="K2056">
        <v>94</v>
      </c>
      <c r="L2056">
        <v>16</v>
      </c>
      <c r="M2056">
        <f t="shared" si="4257"/>
        <v>0</v>
      </c>
      <c r="N2056" t="b">
        <f t="shared" ref="N2056" si="4268">AND(MIN($F2054,$F2055,$F2056)=$F2056,MAX($H2054,$H2055,$H2056)=$H2056)</f>
        <v>0</v>
      </c>
      <c r="O2056" t="b">
        <f t="shared" ref="O2056" si="4269">AND(NOT(N2054),NOT(N2055),N2056)</f>
        <v>0</v>
      </c>
    </row>
    <row r="2057" spans="1:15" x14ac:dyDescent="0.25">
      <c r="A2057" t="s">
        <v>13</v>
      </c>
      <c r="B2057" t="s">
        <v>18</v>
      </c>
      <c r="C2057">
        <v>250</v>
      </c>
      <c r="D2057">
        <v>241</v>
      </c>
      <c r="E2057" t="b">
        <v>0</v>
      </c>
      <c r="F2057">
        <v>1.2E-2</v>
      </c>
      <c r="G2057">
        <v>16</v>
      </c>
      <c r="H2057">
        <v>16</v>
      </c>
      <c r="I2057">
        <v>291</v>
      </c>
      <c r="J2057">
        <v>176</v>
      </c>
      <c r="K2057">
        <v>71</v>
      </c>
      <c r="L2057">
        <v>10</v>
      </c>
      <c r="M2057">
        <f t="shared" si="4257"/>
        <v>0</v>
      </c>
      <c r="N2057" t="b">
        <f t="shared" ref="N2057" si="4270">AND(MIN($F2057,$F2058,$F2059)=$F2057,MAX($H2057,$H2058,$H2059)=$H2057)</f>
        <v>0</v>
      </c>
      <c r="O2057" t="b">
        <f t="shared" ref="O2057" si="4271">AND(N2057,NOT(N2058),NOT(N2059))</f>
        <v>0</v>
      </c>
    </row>
    <row r="2058" spans="1:15" x14ac:dyDescent="0.25">
      <c r="A2058" t="s">
        <v>15</v>
      </c>
      <c r="B2058" t="s">
        <v>18</v>
      </c>
      <c r="C2058">
        <v>250</v>
      </c>
      <c r="D2058">
        <v>241</v>
      </c>
      <c r="E2058" t="b">
        <v>0</v>
      </c>
      <c r="F2058">
        <v>0.01</v>
      </c>
      <c r="G2058">
        <v>16</v>
      </c>
      <c r="H2058">
        <v>16</v>
      </c>
      <c r="I2058">
        <v>177</v>
      </c>
      <c r="J2058">
        <v>176</v>
      </c>
      <c r="K2058">
        <v>71</v>
      </c>
      <c r="L2058">
        <v>10</v>
      </c>
      <c r="M2058">
        <f t="shared" si="4257"/>
        <v>0</v>
      </c>
      <c r="N2058" t="b">
        <f t="shared" ref="N2058" si="4272">AND(MIN($F2057,$F2058,$F2059)=$F2058,MAX($H2057,$H2058,$H2059)=$H2058)</f>
        <v>1</v>
      </c>
      <c r="O2058" t="b">
        <f t="shared" ref="O2058" si="4273">AND(NOT(N2057),N2058,NOT(N2059))</f>
        <v>1</v>
      </c>
    </row>
    <row r="2059" spans="1:15" x14ac:dyDescent="0.25">
      <c r="A2059" t="s">
        <v>19</v>
      </c>
      <c r="B2059" t="s">
        <v>18</v>
      </c>
      <c r="C2059">
        <v>250</v>
      </c>
      <c r="D2059">
        <v>241</v>
      </c>
      <c r="E2059" t="b">
        <v>0</v>
      </c>
      <c r="F2059">
        <v>1.4E-2</v>
      </c>
      <c r="G2059">
        <v>16</v>
      </c>
      <c r="H2059">
        <v>16</v>
      </c>
      <c r="I2059">
        <v>291</v>
      </c>
      <c r="J2059">
        <v>176</v>
      </c>
      <c r="K2059">
        <v>71</v>
      </c>
      <c r="L2059">
        <v>10</v>
      </c>
      <c r="M2059">
        <f t="shared" si="4257"/>
        <v>0</v>
      </c>
      <c r="N2059" t="b">
        <f t="shared" ref="N2059" si="4274">AND(MIN($F2057,$F2058,$F2059)=$F2059,MAX($H2057,$H2058,$H2059)=$H2059)</f>
        <v>0</v>
      </c>
      <c r="O2059" t="b">
        <f t="shared" ref="O2059" si="4275">AND(NOT(N2057),NOT(N2058),N2059)</f>
        <v>0</v>
      </c>
    </row>
    <row r="2060" spans="1:15" x14ac:dyDescent="0.25">
      <c r="A2060" t="s">
        <v>13</v>
      </c>
      <c r="B2060" t="s">
        <v>18</v>
      </c>
      <c r="C2060">
        <v>250</v>
      </c>
      <c r="D2060">
        <v>242</v>
      </c>
      <c r="E2060" t="b">
        <v>0</v>
      </c>
      <c r="F2060">
        <v>3.5000000000000003E-2</v>
      </c>
      <c r="G2060">
        <v>16</v>
      </c>
      <c r="H2060">
        <v>16</v>
      </c>
      <c r="I2060">
        <v>2620</v>
      </c>
      <c r="J2060">
        <v>1781</v>
      </c>
      <c r="K2060">
        <v>870</v>
      </c>
      <c r="L2060">
        <v>24</v>
      </c>
      <c r="M2060">
        <f t="shared" si="4257"/>
        <v>0</v>
      </c>
      <c r="N2060" t="b">
        <f t="shared" ref="N2060" si="4276">AND(MIN($F2060,$F2061,$F2062)=$F2060,MAX($H2060,$H2061,$H2062)=$H2060)</f>
        <v>1</v>
      </c>
      <c r="O2060" t="b">
        <f t="shared" ref="O2060" si="4277">AND(N2060,NOT(N2061),NOT(N2062))</f>
        <v>1</v>
      </c>
    </row>
    <row r="2061" spans="1:15" x14ac:dyDescent="0.25">
      <c r="A2061" t="s">
        <v>15</v>
      </c>
      <c r="B2061" t="s">
        <v>18</v>
      </c>
      <c r="C2061">
        <v>250</v>
      </c>
      <c r="D2061">
        <v>242</v>
      </c>
      <c r="E2061" t="b">
        <v>0</v>
      </c>
      <c r="F2061">
        <v>0.04</v>
      </c>
      <c r="G2061">
        <v>16</v>
      </c>
      <c r="H2061">
        <v>16</v>
      </c>
      <c r="I2061">
        <v>3717</v>
      </c>
      <c r="J2061">
        <v>3689</v>
      </c>
      <c r="K2061">
        <v>1824</v>
      </c>
      <c r="L2061">
        <v>25</v>
      </c>
      <c r="M2061">
        <f t="shared" si="4257"/>
        <v>0</v>
      </c>
      <c r="N2061" t="b">
        <f t="shared" ref="N2061" si="4278">AND(MIN($F2060,$F2061,$F2062)=$F2061,MAX($H2060,$H2061,$H2062)=$H2061)</f>
        <v>0</v>
      </c>
      <c r="O2061" t="b">
        <f t="shared" ref="O2061" si="4279">AND(NOT(N2060),N2061,NOT(N2062))</f>
        <v>0</v>
      </c>
    </row>
    <row r="2062" spans="1:15" x14ac:dyDescent="0.25">
      <c r="A2062" t="s">
        <v>19</v>
      </c>
      <c r="B2062" t="s">
        <v>18</v>
      </c>
      <c r="C2062">
        <v>250</v>
      </c>
      <c r="D2062">
        <v>242</v>
      </c>
      <c r="E2062" t="b">
        <v>0</v>
      </c>
      <c r="F2062">
        <v>4.2999999999999997E-2</v>
      </c>
      <c r="G2062">
        <v>16</v>
      </c>
      <c r="H2062">
        <v>16</v>
      </c>
      <c r="I2062">
        <v>2620</v>
      </c>
      <c r="J2062">
        <v>1781</v>
      </c>
      <c r="K2062">
        <v>870</v>
      </c>
      <c r="L2062">
        <v>24</v>
      </c>
      <c r="M2062">
        <f t="shared" si="4257"/>
        <v>0</v>
      </c>
      <c r="N2062" t="b">
        <f t="shared" ref="N2062" si="4280">AND(MIN($F2060,$F2061,$F2062)=$F2062,MAX($H2060,$H2061,$H2062)=$H2062)</f>
        <v>0</v>
      </c>
      <c r="O2062" t="b">
        <f t="shared" ref="O2062" si="4281">AND(NOT(N2060),NOT(N2061),N2062)</f>
        <v>0</v>
      </c>
    </row>
    <row r="2063" spans="1:15" x14ac:dyDescent="0.25">
      <c r="A2063" t="s">
        <v>13</v>
      </c>
      <c r="B2063" t="s">
        <v>18</v>
      </c>
      <c r="C2063">
        <v>250</v>
      </c>
      <c r="D2063">
        <v>243</v>
      </c>
      <c r="E2063" t="b">
        <v>0</v>
      </c>
      <c r="F2063">
        <v>6.8000000000000005E-2</v>
      </c>
      <c r="G2063">
        <v>16</v>
      </c>
      <c r="H2063">
        <v>16</v>
      </c>
      <c r="I2063">
        <v>7974</v>
      </c>
      <c r="J2063">
        <v>4017</v>
      </c>
      <c r="K2063">
        <v>1990</v>
      </c>
      <c r="L2063">
        <v>19</v>
      </c>
      <c r="M2063">
        <f t="shared" si="4257"/>
        <v>0</v>
      </c>
      <c r="N2063" t="b">
        <f t="shared" ref="N2063" si="4282">AND(MIN($F2063,$F2064,$F2065)=$F2063,MAX($H2063,$H2064,$H2065)=$H2063)</f>
        <v>0</v>
      </c>
      <c r="O2063" t="b">
        <f t="shared" ref="O2063" si="4283">AND(N2063,NOT(N2064),NOT(N2065))</f>
        <v>0</v>
      </c>
    </row>
    <row r="2064" spans="1:15" x14ac:dyDescent="0.25">
      <c r="A2064" t="s">
        <v>15</v>
      </c>
      <c r="B2064" t="s">
        <v>18</v>
      </c>
      <c r="C2064">
        <v>250</v>
      </c>
      <c r="D2064">
        <v>243</v>
      </c>
      <c r="E2064" t="b">
        <v>0</v>
      </c>
      <c r="F2064">
        <v>3.1E-2</v>
      </c>
      <c r="G2064">
        <v>16</v>
      </c>
      <c r="H2064">
        <v>16</v>
      </c>
      <c r="I2064">
        <v>4188</v>
      </c>
      <c r="J2064">
        <v>4017</v>
      </c>
      <c r="K2064">
        <v>1990</v>
      </c>
      <c r="L2064">
        <v>19</v>
      </c>
      <c r="M2064">
        <f t="shared" si="4257"/>
        <v>0</v>
      </c>
      <c r="N2064" t="b">
        <f t="shared" ref="N2064" si="4284">AND(MIN($F2063,$F2064,$F2065)=$F2064,MAX($H2063,$H2064,$H2065)=$H2064)</f>
        <v>1</v>
      </c>
      <c r="O2064" t="b">
        <f t="shared" ref="O2064" si="4285">AND(NOT(N2063),N2064,NOT(N2065))</f>
        <v>1</v>
      </c>
    </row>
    <row r="2065" spans="1:15" x14ac:dyDescent="0.25">
      <c r="A2065" t="s">
        <v>19</v>
      </c>
      <c r="B2065" t="s">
        <v>18</v>
      </c>
      <c r="C2065">
        <v>250</v>
      </c>
      <c r="D2065">
        <v>243</v>
      </c>
      <c r="E2065" t="b">
        <v>0</v>
      </c>
      <c r="F2065">
        <v>6.9000000000000006E-2</v>
      </c>
      <c r="G2065">
        <v>16</v>
      </c>
      <c r="H2065">
        <v>16</v>
      </c>
      <c r="I2065">
        <v>7974</v>
      </c>
      <c r="J2065">
        <v>4017</v>
      </c>
      <c r="K2065">
        <v>1990</v>
      </c>
      <c r="L2065">
        <v>19</v>
      </c>
      <c r="M2065">
        <f t="shared" si="4257"/>
        <v>0</v>
      </c>
      <c r="N2065" t="b">
        <f t="shared" ref="N2065" si="4286">AND(MIN($F2063,$F2064,$F2065)=$F2065,MAX($H2063,$H2064,$H2065)=$H2065)</f>
        <v>0</v>
      </c>
      <c r="O2065" t="b">
        <f t="shared" ref="O2065" si="4287">AND(NOT(N2063),NOT(N2064),N2065)</f>
        <v>0</v>
      </c>
    </row>
    <row r="2066" spans="1:15" x14ac:dyDescent="0.25">
      <c r="A2066" t="s">
        <v>13</v>
      </c>
      <c r="B2066" t="s">
        <v>18</v>
      </c>
      <c r="C2066">
        <v>250</v>
      </c>
      <c r="D2066">
        <v>244</v>
      </c>
      <c r="E2066" t="b">
        <v>0</v>
      </c>
      <c r="F2066">
        <v>0.13</v>
      </c>
      <c r="G2066">
        <v>16</v>
      </c>
      <c r="H2066">
        <v>16</v>
      </c>
      <c r="I2066">
        <v>15672</v>
      </c>
      <c r="J2066">
        <v>8307</v>
      </c>
      <c r="K2066">
        <v>4133</v>
      </c>
      <c r="L2066">
        <v>26</v>
      </c>
      <c r="M2066">
        <f t="shared" si="4257"/>
        <v>0</v>
      </c>
      <c r="N2066" t="b">
        <f t="shared" ref="N2066" si="4288">AND(MIN($F2066,$F2067,$F2068)=$F2066,MAX($H2066,$H2067,$H2068)=$H2066)</f>
        <v>0</v>
      </c>
      <c r="O2066" t="b">
        <f t="shared" ref="O2066" si="4289">AND(N2066,NOT(N2067),NOT(N2068))</f>
        <v>0</v>
      </c>
    </row>
    <row r="2067" spans="1:15" x14ac:dyDescent="0.25">
      <c r="A2067" t="s">
        <v>15</v>
      </c>
      <c r="B2067" t="s">
        <v>18</v>
      </c>
      <c r="C2067">
        <v>250</v>
      </c>
      <c r="D2067">
        <v>244</v>
      </c>
      <c r="E2067" t="b">
        <v>0</v>
      </c>
      <c r="F2067">
        <v>5.8000000000000003E-2</v>
      </c>
      <c r="G2067">
        <v>16</v>
      </c>
      <c r="H2067">
        <v>16</v>
      </c>
      <c r="I2067">
        <v>8447</v>
      </c>
      <c r="J2067">
        <v>8307</v>
      </c>
      <c r="K2067">
        <v>4133</v>
      </c>
      <c r="L2067">
        <v>26</v>
      </c>
      <c r="M2067">
        <f t="shared" si="4257"/>
        <v>0</v>
      </c>
      <c r="N2067" t="b">
        <f t="shared" ref="N2067" si="4290">AND(MIN($F2066,$F2067,$F2068)=$F2067,MAX($H2066,$H2067,$H2068)=$H2067)</f>
        <v>1</v>
      </c>
      <c r="O2067" t="b">
        <f t="shared" ref="O2067" si="4291">AND(NOT(N2066),N2067,NOT(N2068))</f>
        <v>1</v>
      </c>
    </row>
    <row r="2068" spans="1:15" x14ac:dyDescent="0.25">
      <c r="A2068" t="s">
        <v>19</v>
      </c>
      <c r="B2068" t="s">
        <v>18</v>
      </c>
      <c r="C2068">
        <v>250</v>
      </c>
      <c r="D2068">
        <v>244</v>
      </c>
      <c r="E2068" t="b">
        <v>0</v>
      </c>
      <c r="F2068">
        <v>0.13500000000000001</v>
      </c>
      <c r="G2068">
        <v>16</v>
      </c>
      <c r="H2068">
        <v>16</v>
      </c>
      <c r="I2068">
        <v>15672</v>
      </c>
      <c r="J2068">
        <v>8307</v>
      </c>
      <c r="K2068">
        <v>4133</v>
      </c>
      <c r="L2068">
        <v>26</v>
      </c>
      <c r="M2068">
        <f t="shared" si="4257"/>
        <v>0</v>
      </c>
      <c r="N2068" t="b">
        <f t="shared" ref="N2068" si="4292">AND(MIN($F2066,$F2067,$F2068)=$F2068,MAX($H2066,$H2067,$H2068)=$H2068)</f>
        <v>0</v>
      </c>
      <c r="O2068" t="b">
        <f t="shared" ref="O2068" si="4293">AND(NOT(N2066),NOT(N2067),N2068)</f>
        <v>0</v>
      </c>
    </row>
    <row r="2069" spans="1:15" x14ac:dyDescent="0.25">
      <c r="A2069" t="s">
        <v>13</v>
      </c>
      <c r="B2069" t="s">
        <v>18</v>
      </c>
      <c r="C2069">
        <v>250</v>
      </c>
      <c r="D2069">
        <v>245</v>
      </c>
      <c r="E2069" t="b">
        <v>0</v>
      </c>
      <c r="F2069">
        <v>8.0000000000000002E-3</v>
      </c>
      <c r="G2069">
        <v>16</v>
      </c>
      <c r="H2069">
        <v>16</v>
      </c>
      <c r="I2069">
        <v>477</v>
      </c>
      <c r="J2069">
        <v>263</v>
      </c>
      <c r="K2069">
        <v>113</v>
      </c>
      <c r="L2069">
        <v>15</v>
      </c>
      <c r="M2069">
        <f t="shared" si="4257"/>
        <v>0</v>
      </c>
      <c r="N2069" t="b">
        <f t="shared" ref="N2069" si="4294">AND(MIN($F2069,$F2070,$F2071)=$F2069,MAX($H2069,$H2070,$H2071)=$H2069)</f>
        <v>1</v>
      </c>
      <c r="O2069" t="b">
        <f t="shared" ref="O2069" si="4295">AND(N2069,NOT(N2070),NOT(N2071))</f>
        <v>1</v>
      </c>
    </row>
    <row r="2070" spans="1:15" x14ac:dyDescent="0.25">
      <c r="A2070" t="s">
        <v>15</v>
      </c>
      <c r="B2070" t="s">
        <v>18</v>
      </c>
      <c r="C2070">
        <v>250</v>
      </c>
      <c r="D2070">
        <v>245</v>
      </c>
      <c r="E2070" t="b">
        <v>0</v>
      </c>
      <c r="F2070">
        <v>8.9999999999999993E-3</v>
      </c>
      <c r="G2070">
        <v>16</v>
      </c>
      <c r="H2070">
        <v>16</v>
      </c>
      <c r="I2070">
        <v>267</v>
      </c>
      <c r="J2070">
        <v>263</v>
      </c>
      <c r="K2070">
        <v>113</v>
      </c>
      <c r="L2070">
        <v>15</v>
      </c>
      <c r="M2070">
        <f t="shared" si="4257"/>
        <v>0</v>
      </c>
      <c r="N2070" t="b">
        <f t="shared" ref="N2070" si="4296">AND(MIN($F2069,$F2070,$F2071)=$F2070,MAX($H2069,$H2070,$H2071)=$H2070)</f>
        <v>0</v>
      </c>
      <c r="O2070" t="b">
        <f t="shared" ref="O2070" si="4297">AND(NOT(N2069),N2070,NOT(N2071))</f>
        <v>0</v>
      </c>
    </row>
    <row r="2071" spans="1:15" x14ac:dyDescent="0.25">
      <c r="A2071" t="s">
        <v>19</v>
      </c>
      <c r="B2071" t="s">
        <v>18</v>
      </c>
      <c r="C2071">
        <v>250</v>
      </c>
      <c r="D2071">
        <v>245</v>
      </c>
      <c r="E2071" t="b">
        <v>0</v>
      </c>
      <c r="F2071">
        <v>1.4999999999999999E-2</v>
      </c>
      <c r="G2071">
        <v>16</v>
      </c>
      <c r="H2071">
        <v>16</v>
      </c>
      <c r="I2071">
        <v>477</v>
      </c>
      <c r="J2071">
        <v>263</v>
      </c>
      <c r="K2071">
        <v>113</v>
      </c>
      <c r="L2071">
        <v>15</v>
      </c>
      <c r="M2071">
        <f t="shared" si="4257"/>
        <v>0</v>
      </c>
      <c r="N2071" t="b">
        <f t="shared" ref="N2071" si="4298">AND(MIN($F2069,$F2070,$F2071)=$F2071,MAX($H2069,$H2070,$H2071)=$H2071)</f>
        <v>0</v>
      </c>
      <c r="O2071" t="b">
        <f t="shared" ref="O2071" si="4299">AND(NOT(N2069),NOT(N2070),N2071)</f>
        <v>0</v>
      </c>
    </row>
    <row r="2072" spans="1:15" x14ac:dyDescent="0.25">
      <c r="A2072" t="s">
        <v>13</v>
      </c>
      <c r="B2072" t="s">
        <v>18</v>
      </c>
      <c r="C2072">
        <v>250</v>
      </c>
      <c r="D2072">
        <v>246</v>
      </c>
      <c r="E2072" t="b">
        <v>0</v>
      </c>
      <c r="F2072">
        <v>8.0000000000000002E-3</v>
      </c>
      <c r="G2072">
        <v>16</v>
      </c>
      <c r="H2072">
        <v>16</v>
      </c>
      <c r="I2072">
        <v>222</v>
      </c>
      <c r="J2072">
        <v>103</v>
      </c>
      <c r="K2072">
        <v>34</v>
      </c>
      <c r="L2072">
        <v>12</v>
      </c>
      <c r="M2072">
        <f t="shared" si="4257"/>
        <v>0</v>
      </c>
      <c r="N2072" t="b">
        <f t="shared" ref="N2072" si="4300">AND(MIN($F2072,$F2073,$F2074)=$F2072,MAX($H2072,$H2073,$H2074)=$H2072)</f>
        <v>0</v>
      </c>
      <c r="O2072" t="b">
        <f t="shared" ref="O2072" si="4301">AND(N2072,NOT(N2073),NOT(N2074))</f>
        <v>0</v>
      </c>
    </row>
    <row r="2073" spans="1:15" x14ac:dyDescent="0.25">
      <c r="A2073" t="s">
        <v>15</v>
      </c>
      <c r="B2073" t="s">
        <v>18</v>
      </c>
      <c r="C2073">
        <v>250</v>
      </c>
      <c r="D2073">
        <v>246</v>
      </c>
      <c r="E2073" t="b">
        <v>0</v>
      </c>
      <c r="F2073">
        <v>4.0000000000000001E-3</v>
      </c>
      <c r="G2073">
        <v>16</v>
      </c>
      <c r="H2073">
        <v>16</v>
      </c>
      <c r="I2073">
        <v>104</v>
      </c>
      <c r="J2073">
        <v>103</v>
      </c>
      <c r="K2073">
        <v>34</v>
      </c>
      <c r="L2073">
        <v>12</v>
      </c>
      <c r="M2073">
        <f t="shared" si="4257"/>
        <v>0</v>
      </c>
      <c r="N2073" t="b">
        <f t="shared" ref="N2073" si="4302">AND(MIN($F2072,$F2073,$F2074)=$F2073,MAX($H2072,$H2073,$H2074)=$H2073)</f>
        <v>1</v>
      </c>
      <c r="O2073" t="b">
        <f t="shared" ref="O2073" si="4303">AND(NOT(N2072),N2073,NOT(N2074))</f>
        <v>1</v>
      </c>
    </row>
    <row r="2074" spans="1:15" x14ac:dyDescent="0.25">
      <c r="A2074" t="s">
        <v>19</v>
      </c>
      <c r="B2074" t="s">
        <v>18</v>
      </c>
      <c r="C2074">
        <v>250</v>
      </c>
      <c r="D2074">
        <v>246</v>
      </c>
      <c r="E2074" t="b">
        <v>0</v>
      </c>
      <c r="F2074">
        <v>2.8000000000000001E-2</v>
      </c>
      <c r="G2074">
        <v>16</v>
      </c>
      <c r="H2074">
        <v>16</v>
      </c>
      <c r="I2074">
        <v>222</v>
      </c>
      <c r="J2074">
        <v>103</v>
      </c>
      <c r="K2074">
        <v>34</v>
      </c>
      <c r="L2074">
        <v>12</v>
      </c>
      <c r="M2074">
        <f t="shared" si="4257"/>
        <v>0</v>
      </c>
      <c r="N2074" t="b">
        <f t="shared" ref="N2074" si="4304">AND(MIN($F2072,$F2073,$F2074)=$F2074,MAX($H2072,$H2073,$H2074)=$H2074)</f>
        <v>0</v>
      </c>
      <c r="O2074" t="b">
        <f t="shared" ref="O2074" si="4305">AND(NOT(N2072),NOT(N2073),N2074)</f>
        <v>0</v>
      </c>
    </row>
    <row r="2075" spans="1:15" x14ac:dyDescent="0.25">
      <c r="A2075" t="s">
        <v>13</v>
      </c>
      <c r="B2075" t="s">
        <v>18</v>
      </c>
      <c r="C2075">
        <v>250</v>
      </c>
      <c r="D2075">
        <v>247</v>
      </c>
      <c r="E2075" t="b">
        <v>0</v>
      </c>
      <c r="F2075">
        <v>1.0999999999999999E-2</v>
      </c>
      <c r="G2075">
        <v>16</v>
      </c>
      <c r="H2075">
        <v>16</v>
      </c>
      <c r="I2075">
        <v>225</v>
      </c>
      <c r="J2075">
        <v>168</v>
      </c>
      <c r="K2075">
        <v>63</v>
      </c>
      <c r="L2075">
        <v>21</v>
      </c>
      <c r="M2075">
        <f t="shared" si="4257"/>
        <v>0</v>
      </c>
      <c r="N2075" t="b">
        <f t="shared" ref="N2075" si="4306">AND(MIN($F2075,$F2076,$F2077)=$F2075,MAX($H2075,$H2076,$H2077)=$H2075)</f>
        <v>1</v>
      </c>
      <c r="O2075" t="b">
        <f t="shared" ref="O2075" si="4307">AND(N2075,NOT(N2076),NOT(N2077))</f>
        <v>1</v>
      </c>
    </row>
    <row r="2076" spans="1:15" x14ac:dyDescent="0.25">
      <c r="A2076" t="s">
        <v>15</v>
      </c>
      <c r="B2076" t="s">
        <v>18</v>
      </c>
      <c r="C2076">
        <v>250</v>
      </c>
      <c r="D2076">
        <v>247</v>
      </c>
      <c r="E2076" t="b">
        <v>1</v>
      </c>
      <c r="F2076">
        <v>10.000999999999999</v>
      </c>
      <c r="G2076">
        <v>16</v>
      </c>
      <c r="H2076">
        <v>0</v>
      </c>
      <c r="I2076">
        <v>332120</v>
      </c>
      <c r="J2076">
        <v>332117</v>
      </c>
      <c r="K2076">
        <v>166054</v>
      </c>
      <c r="L2076">
        <v>19</v>
      </c>
      <c r="M2076">
        <f t="shared" si="4257"/>
        <v>16</v>
      </c>
      <c r="N2076" t="b">
        <f t="shared" ref="N2076" si="4308">AND(MIN($F2075,$F2076,$F2077)=$F2076,MAX($H2075,$H2076,$H2077)=$H2076)</f>
        <v>0</v>
      </c>
      <c r="O2076" t="b">
        <f t="shared" ref="O2076" si="4309">AND(NOT(N2075),N2076,NOT(N2077))</f>
        <v>0</v>
      </c>
    </row>
    <row r="2077" spans="1:15" x14ac:dyDescent="0.25">
      <c r="A2077" t="s">
        <v>19</v>
      </c>
      <c r="B2077" t="s">
        <v>18</v>
      </c>
      <c r="C2077">
        <v>250</v>
      </c>
      <c r="D2077">
        <v>247</v>
      </c>
      <c r="E2077" t="b">
        <v>0</v>
      </c>
      <c r="F2077">
        <v>1.4999999999999999E-2</v>
      </c>
      <c r="G2077">
        <v>16</v>
      </c>
      <c r="H2077">
        <v>16</v>
      </c>
      <c r="I2077">
        <v>225</v>
      </c>
      <c r="J2077">
        <v>168</v>
      </c>
      <c r="K2077">
        <v>63</v>
      </c>
      <c r="L2077">
        <v>21</v>
      </c>
      <c r="M2077">
        <f t="shared" si="4257"/>
        <v>0</v>
      </c>
      <c r="N2077" t="b">
        <f t="shared" ref="N2077" si="4310">AND(MIN($F2075,$F2076,$F2077)=$F2077,MAX($H2075,$H2076,$H2077)=$H2077)</f>
        <v>0</v>
      </c>
      <c r="O2077" t="b">
        <f t="shared" ref="O2077" si="4311">AND(NOT(N2075),NOT(N2076),N2077)</f>
        <v>0</v>
      </c>
    </row>
    <row r="2078" spans="1:15" x14ac:dyDescent="0.25">
      <c r="A2078" t="s">
        <v>13</v>
      </c>
      <c r="B2078" t="s">
        <v>18</v>
      </c>
      <c r="C2078">
        <v>250</v>
      </c>
      <c r="D2078">
        <v>248</v>
      </c>
      <c r="E2078" t="b">
        <v>0</v>
      </c>
      <c r="F2078">
        <v>1.4E-2</v>
      </c>
      <c r="G2078">
        <v>16</v>
      </c>
      <c r="H2078">
        <v>16</v>
      </c>
      <c r="I2078">
        <v>966</v>
      </c>
      <c r="J2078">
        <v>527</v>
      </c>
      <c r="K2078">
        <v>245</v>
      </c>
      <c r="L2078">
        <v>14</v>
      </c>
      <c r="M2078">
        <f t="shared" si="4257"/>
        <v>0</v>
      </c>
      <c r="N2078" t="b">
        <f t="shared" ref="N2078" si="4312">AND(MIN($F2078,$F2079,$F2080)=$F2078,MAX($H2078,$H2079,$H2080)=$H2078)</f>
        <v>1</v>
      </c>
      <c r="O2078" t="b">
        <f t="shared" ref="O2078" si="4313">AND(N2078,NOT(N2079),NOT(N2080))</f>
        <v>1</v>
      </c>
    </row>
    <row r="2079" spans="1:15" x14ac:dyDescent="0.25">
      <c r="A2079" t="s">
        <v>15</v>
      </c>
      <c r="B2079" t="s">
        <v>18</v>
      </c>
      <c r="C2079">
        <v>250</v>
      </c>
      <c r="D2079">
        <v>248</v>
      </c>
      <c r="E2079" t="b">
        <v>0</v>
      </c>
      <c r="F2079">
        <v>1.4999999999999999E-2</v>
      </c>
      <c r="G2079">
        <v>16</v>
      </c>
      <c r="H2079">
        <v>16</v>
      </c>
      <c r="I2079">
        <v>529</v>
      </c>
      <c r="J2079">
        <v>527</v>
      </c>
      <c r="K2079">
        <v>245</v>
      </c>
      <c r="L2079">
        <v>14</v>
      </c>
      <c r="M2079">
        <f t="shared" si="4257"/>
        <v>0</v>
      </c>
      <c r="N2079" t="b">
        <f t="shared" ref="N2079" si="4314">AND(MIN($F2078,$F2079,$F2080)=$F2079,MAX($H2078,$H2079,$H2080)=$H2079)</f>
        <v>0</v>
      </c>
      <c r="O2079" t="b">
        <f t="shared" ref="O2079" si="4315">AND(NOT(N2078),N2079,NOT(N2080))</f>
        <v>0</v>
      </c>
    </row>
    <row r="2080" spans="1:15" x14ac:dyDescent="0.25">
      <c r="A2080" t="s">
        <v>19</v>
      </c>
      <c r="B2080" t="s">
        <v>18</v>
      </c>
      <c r="C2080">
        <v>250</v>
      </c>
      <c r="D2080">
        <v>248</v>
      </c>
      <c r="E2080" t="b">
        <v>0</v>
      </c>
      <c r="F2080">
        <v>1.6E-2</v>
      </c>
      <c r="G2080">
        <v>16</v>
      </c>
      <c r="H2080">
        <v>16</v>
      </c>
      <c r="I2080">
        <v>966</v>
      </c>
      <c r="J2080">
        <v>527</v>
      </c>
      <c r="K2080">
        <v>245</v>
      </c>
      <c r="L2080">
        <v>14</v>
      </c>
      <c r="M2080">
        <f t="shared" si="4257"/>
        <v>0</v>
      </c>
      <c r="N2080" t="b">
        <f t="shared" ref="N2080" si="4316">AND(MIN($F2078,$F2079,$F2080)=$F2080,MAX($H2078,$H2079,$H2080)=$H2080)</f>
        <v>0</v>
      </c>
      <c r="O2080" t="b">
        <f t="shared" ref="O2080" si="4317">AND(NOT(N2078),NOT(N2079),N2080)</f>
        <v>0</v>
      </c>
    </row>
    <row r="2081" spans="1:15" x14ac:dyDescent="0.25">
      <c r="A2081" t="s">
        <v>13</v>
      </c>
      <c r="B2081" t="s">
        <v>18</v>
      </c>
      <c r="C2081">
        <v>250</v>
      </c>
      <c r="D2081">
        <v>249</v>
      </c>
      <c r="E2081" t="b">
        <v>0</v>
      </c>
      <c r="F2081">
        <v>2.1000000000000001E-2</v>
      </c>
      <c r="G2081">
        <v>16</v>
      </c>
      <c r="H2081">
        <v>16</v>
      </c>
      <c r="I2081">
        <v>1531</v>
      </c>
      <c r="J2081">
        <v>794</v>
      </c>
      <c r="K2081">
        <v>379</v>
      </c>
      <c r="L2081">
        <v>15</v>
      </c>
      <c r="M2081">
        <f t="shared" si="4257"/>
        <v>0</v>
      </c>
      <c r="N2081" t="b">
        <f t="shared" ref="N2081" si="4318">AND(MIN($F2081,$F2082,$F2083)=$F2081,MAX($H2081,$H2082,$H2083)=$H2081)</f>
        <v>0</v>
      </c>
      <c r="O2081" t="b">
        <f t="shared" ref="O2081" si="4319">AND(N2081,NOT(N2082),NOT(N2083))</f>
        <v>0</v>
      </c>
    </row>
    <row r="2082" spans="1:15" x14ac:dyDescent="0.25">
      <c r="A2082" t="s">
        <v>15</v>
      </c>
      <c r="B2082" t="s">
        <v>18</v>
      </c>
      <c r="C2082">
        <v>250</v>
      </c>
      <c r="D2082">
        <v>249</v>
      </c>
      <c r="E2082" t="b">
        <v>0</v>
      </c>
      <c r="F2082">
        <v>1.0999999999999999E-2</v>
      </c>
      <c r="G2082">
        <v>16</v>
      </c>
      <c r="H2082">
        <v>16</v>
      </c>
      <c r="I2082">
        <v>823</v>
      </c>
      <c r="J2082">
        <v>794</v>
      </c>
      <c r="K2082">
        <v>379</v>
      </c>
      <c r="L2082">
        <v>15</v>
      </c>
      <c r="M2082">
        <f t="shared" si="4257"/>
        <v>0</v>
      </c>
      <c r="N2082" t="b">
        <f t="shared" ref="N2082" si="4320">AND(MIN($F2081,$F2082,$F2083)=$F2082,MAX($H2081,$H2082,$H2083)=$H2082)</f>
        <v>1</v>
      </c>
      <c r="O2082" t="b">
        <f t="shared" ref="O2082" si="4321">AND(NOT(N2081),N2082,NOT(N2083))</f>
        <v>1</v>
      </c>
    </row>
    <row r="2083" spans="1:15" x14ac:dyDescent="0.25">
      <c r="A2083" t="s">
        <v>19</v>
      </c>
      <c r="B2083" t="s">
        <v>18</v>
      </c>
      <c r="C2083">
        <v>250</v>
      </c>
      <c r="D2083">
        <v>249</v>
      </c>
      <c r="E2083" t="b">
        <v>0</v>
      </c>
      <c r="F2083">
        <v>1.7999999999999999E-2</v>
      </c>
      <c r="G2083">
        <v>16</v>
      </c>
      <c r="H2083">
        <v>16</v>
      </c>
      <c r="I2083">
        <v>1531</v>
      </c>
      <c r="J2083">
        <v>794</v>
      </c>
      <c r="K2083">
        <v>379</v>
      </c>
      <c r="L2083">
        <v>15</v>
      </c>
      <c r="M2083">
        <f t="shared" si="4257"/>
        <v>0</v>
      </c>
      <c r="N2083" t="b">
        <f t="shared" ref="N2083" si="4322">AND(MIN($F2081,$F2082,$F2083)=$F2083,MAX($H2081,$H2082,$H2083)=$H2083)</f>
        <v>0</v>
      </c>
      <c r="O2083" t="b">
        <f t="shared" ref="O2083" si="4323">AND(NOT(N2081),NOT(N2082),N2083)</f>
        <v>0</v>
      </c>
    </row>
    <row r="2084" spans="1:15" x14ac:dyDescent="0.25">
      <c r="A2084" t="s">
        <v>13</v>
      </c>
      <c r="B2084" t="s">
        <v>18</v>
      </c>
      <c r="C2084">
        <v>250</v>
      </c>
      <c r="D2084">
        <v>24</v>
      </c>
      <c r="E2084" t="b">
        <v>0</v>
      </c>
      <c r="F2084">
        <v>2.5000000000000001E-2</v>
      </c>
      <c r="G2084">
        <v>16</v>
      </c>
      <c r="H2084">
        <v>16</v>
      </c>
      <c r="I2084">
        <v>1658</v>
      </c>
      <c r="J2084">
        <v>1323</v>
      </c>
      <c r="K2084">
        <v>641</v>
      </c>
      <c r="L2084">
        <v>26</v>
      </c>
      <c r="M2084">
        <f t="shared" si="4257"/>
        <v>0</v>
      </c>
      <c r="N2084" t="b">
        <f t="shared" ref="N2084" si="4324">AND(MIN($F2084,$F2085,$F2086)=$F2084,MAX($H2084,$H2085,$H2086)=$H2084)</f>
        <v>1</v>
      </c>
      <c r="O2084" t="b">
        <f t="shared" ref="O2084" si="4325">AND(N2084,NOT(N2085),NOT(N2086))</f>
        <v>1</v>
      </c>
    </row>
    <row r="2085" spans="1:15" x14ac:dyDescent="0.25">
      <c r="A2085" t="s">
        <v>15</v>
      </c>
      <c r="B2085" t="s">
        <v>18</v>
      </c>
      <c r="C2085">
        <v>250</v>
      </c>
      <c r="D2085">
        <v>24</v>
      </c>
      <c r="E2085" t="b">
        <v>0</v>
      </c>
      <c r="F2085">
        <v>3.5000000000000003E-2</v>
      </c>
      <c r="G2085">
        <v>16</v>
      </c>
      <c r="H2085">
        <v>16</v>
      </c>
      <c r="I2085">
        <v>4285</v>
      </c>
      <c r="J2085">
        <v>4275</v>
      </c>
      <c r="K2085">
        <v>2117</v>
      </c>
      <c r="L2085">
        <v>22</v>
      </c>
      <c r="M2085">
        <f t="shared" si="4257"/>
        <v>0</v>
      </c>
      <c r="N2085" t="b">
        <f t="shared" ref="N2085" si="4326">AND(MIN($F2084,$F2085,$F2086)=$F2085,MAX($H2084,$H2085,$H2086)=$H2085)</f>
        <v>0</v>
      </c>
      <c r="O2085" t="b">
        <f t="shared" ref="O2085" si="4327">AND(NOT(N2084),N2085,NOT(N2086))</f>
        <v>0</v>
      </c>
    </row>
    <row r="2086" spans="1:15" x14ac:dyDescent="0.25">
      <c r="A2086" t="s">
        <v>19</v>
      </c>
      <c r="B2086" t="s">
        <v>18</v>
      </c>
      <c r="C2086">
        <v>250</v>
      </c>
      <c r="D2086">
        <v>24</v>
      </c>
      <c r="E2086" t="b">
        <v>0</v>
      </c>
      <c r="F2086">
        <v>4.1000000000000002E-2</v>
      </c>
      <c r="G2086">
        <v>16</v>
      </c>
      <c r="H2086">
        <v>16</v>
      </c>
      <c r="I2086">
        <v>1658</v>
      </c>
      <c r="J2086">
        <v>1323</v>
      </c>
      <c r="K2086">
        <v>641</v>
      </c>
      <c r="L2086">
        <v>26</v>
      </c>
      <c r="M2086">
        <f t="shared" si="4257"/>
        <v>0</v>
      </c>
      <c r="N2086" t="b">
        <f t="shared" ref="N2086" si="4328">AND(MIN($F2084,$F2085,$F2086)=$F2086,MAX($H2084,$H2085,$H2086)=$H2086)</f>
        <v>0</v>
      </c>
      <c r="O2086" t="b">
        <f t="shared" ref="O2086" si="4329">AND(NOT(N2084),NOT(N2085),N2086)</f>
        <v>0</v>
      </c>
    </row>
    <row r="2087" spans="1:15" x14ac:dyDescent="0.25">
      <c r="A2087" t="s">
        <v>13</v>
      </c>
      <c r="B2087" t="s">
        <v>18</v>
      </c>
      <c r="C2087">
        <v>250</v>
      </c>
      <c r="D2087">
        <v>25</v>
      </c>
      <c r="E2087" t="b">
        <v>0</v>
      </c>
      <c r="F2087">
        <v>2.8000000000000001E-2</v>
      </c>
      <c r="G2087">
        <v>16</v>
      </c>
      <c r="H2087">
        <v>16</v>
      </c>
      <c r="I2087">
        <v>533</v>
      </c>
      <c r="J2087">
        <v>410</v>
      </c>
      <c r="K2087">
        <v>185</v>
      </c>
      <c r="L2087">
        <v>18</v>
      </c>
      <c r="M2087">
        <f t="shared" si="4257"/>
        <v>0</v>
      </c>
      <c r="N2087" t="b">
        <f t="shared" ref="N2087" si="4330">AND(MIN($F2087,$F2088,$F2089)=$F2087,MAX($H2087,$H2088,$H2089)=$H2087)</f>
        <v>0</v>
      </c>
      <c r="O2087" t="b">
        <f t="shared" ref="O2087" si="4331">AND(N2087,NOT(N2088),NOT(N2089))</f>
        <v>0</v>
      </c>
    </row>
    <row r="2088" spans="1:15" x14ac:dyDescent="0.25">
      <c r="A2088" t="s">
        <v>15</v>
      </c>
      <c r="B2088" t="s">
        <v>18</v>
      </c>
      <c r="C2088">
        <v>250</v>
      </c>
      <c r="D2088">
        <v>25</v>
      </c>
      <c r="E2088" t="b">
        <v>0</v>
      </c>
      <c r="F2088">
        <v>2.3E-2</v>
      </c>
      <c r="G2088">
        <v>16</v>
      </c>
      <c r="H2088">
        <v>16</v>
      </c>
      <c r="I2088">
        <v>1088</v>
      </c>
      <c r="J2088">
        <v>1086</v>
      </c>
      <c r="K2088">
        <v>523</v>
      </c>
      <c r="L2088">
        <v>17</v>
      </c>
      <c r="M2088">
        <f t="shared" si="4257"/>
        <v>0</v>
      </c>
      <c r="N2088" t="b">
        <f t="shared" ref="N2088" si="4332">AND(MIN($F2087,$F2088,$F2089)=$F2088,MAX($H2087,$H2088,$H2089)=$H2088)</f>
        <v>1</v>
      </c>
      <c r="O2088" t="b">
        <f t="shared" ref="O2088" si="4333">AND(NOT(N2087),N2088,NOT(N2089))</f>
        <v>1</v>
      </c>
    </row>
    <row r="2089" spans="1:15" x14ac:dyDescent="0.25">
      <c r="A2089" t="s">
        <v>19</v>
      </c>
      <c r="B2089" t="s">
        <v>18</v>
      </c>
      <c r="C2089">
        <v>250</v>
      </c>
      <c r="D2089">
        <v>25</v>
      </c>
      <c r="E2089" t="b">
        <v>0</v>
      </c>
      <c r="F2089">
        <v>4.2000000000000003E-2</v>
      </c>
      <c r="G2089">
        <v>16</v>
      </c>
      <c r="H2089">
        <v>16</v>
      </c>
      <c r="I2089">
        <v>533</v>
      </c>
      <c r="J2089">
        <v>410</v>
      </c>
      <c r="K2089">
        <v>185</v>
      </c>
      <c r="L2089">
        <v>18</v>
      </c>
      <c r="M2089">
        <f t="shared" si="4257"/>
        <v>0</v>
      </c>
      <c r="N2089" t="b">
        <f t="shared" ref="N2089" si="4334">AND(MIN($F2087,$F2088,$F2089)=$F2089,MAX($H2087,$H2088,$H2089)=$H2089)</f>
        <v>0</v>
      </c>
      <c r="O2089" t="b">
        <f t="shared" ref="O2089" si="4335">AND(NOT(N2087),NOT(N2088),N2089)</f>
        <v>0</v>
      </c>
    </row>
    <row r="2090" spans="1:15" x14ac:dyDescent="0.25">
      <c r="A2090" t="s">
        <v>13</v>
      </c>
      <c r="B2090" t="s">
        <v>18</v>
      </c>
      <c r="C2090">
        <v>250</v>
      </c>
      <c r="D2090">
        <v>26</v>
      </c>
      <c r="E2090" t="b">
        <v>0</v>
      </c>
      <c r="F2090">
        <v>3.9E-2</v>
      </c>
      <c r="G2090">
        <v>16</v>
      </c>
      <c r="H2090">
        <v>16</v>
      </c>
      <c r="I2090">
        <v>2037</v>
      </c>
      <c r="J2090">
        <v>1031</v>
      </c>
      <c r="K2090">
        <v>495</v>
      </c>
      <c r="L2090">
        <v>18</v>
      </c>
      <c r="M2090">
        <f t="shared" si="4257"/>
        <v>0</v>
      </c>
      <c r="N2090" t="b">
        <f t="shared" ref="N2090" si="4336">AND(MIN($F2090,$F2091,$F2092)=$F2090,MAX($H2090,$H2091,$H2092)=$H2090)</f>
        <v>0</v>
      </c>
      <c r="O2090" t="b">
        <f t="shared" ref="O2090" si="4337">AND(N2090,NOT(N2091),NOT(N2092))</f>
        <v>0</v>
      </c>
    </row>
    <row r="2091" spans="1:15" x14ac:dyDescent="0.25">
      <c r="A2091" t="s">
        <v>15</v>
      </c>
      <c r="B2091" t="s">
        <v>18</v>
      </c>
      <c r="C2091">
        <v>250</v>
      </c>
      <c r="D2091">
        <v>26</v>
      </c>
      <c r="E2091" t="b">
        <v>0</v>
      </c>
      <c r="F2091">
        <v>1.7999999999999999E-2</v>
      </c>
      <c r="G2091">
        <v>16</v>
      </c>
      <c r="H2091">
        <v>16</v>
      </c>
      <c r="I2091">
        <v>1079</v>
      </c>
      <c r="J2091">
        <v>1031</v>
      </c>
      <c r="K2091">
        <v>495</v>
      </c>
      <c r="L2091">
        <v>18</v>
      </c>
      <c r="M2091">
        <f t="shared" si="4257"/>
        <v>0</v>
      </c>
      <c r="N2091" t="b">
        <f t="shared" ref="N2091" si="4338">AND(MIN($F2090,$F2091,$F2092)=$F2091,MAX($H2090,$H2091,$H2092)=$H2091)</f>
        <v>1</v>
      </c>
      <c r="O2091" t="b">
        <f t="shared" ref="O2091" si="4339">AND(NOT(N2090),N2091,NOT(N2092))</f>
        <v>1</v>
      </c>
    </row>
    <row r="2092" spans="1:15" x14ac:dyDescent="0.25">
      <c r="A2092" t="s">
        <v>19</v>
      </c>
      <c r="B2092" t="s">
        <v>18</v>
      </c>
      <c r="C2092">
        <v>250</v>
      </c>
      <c r="D2092">
        <v>26</v>
      </c>
      <c r="E2092" t="b">
        <v>0</v>
      </c>
      <c r="F2092">
        <v>0.03</v>
      </c>
      <c r="G2092">
        <v>16</v>
      </c>
      <c r="H2092">
        <v>16</v>
      </c>
      <c r="I2092">
        <v>2037</v>
      </c>
      <c r="J2092">
        <v>1031</v>
      </c>
      <c r="K2092">
        <v>495</v>
      </c>
      <c r="L2092">
        <v>18</v>
      </c>
      <c r="M2092">
        <f t="shared" si="4257"/>
        <v>0</v>
      </c>
      <c r="N2092" t="b">
        <f t="shared" ref="N2092" si="4340">AND(MIN($F2090,$F2091,$F2092)=$F2092,MAX($H2090,$H2091,$H2092)=$H2092)</f>
        <v>0</v>
      </c>
      <c r="O2092" t="b">
        <f t="shared" ref="O2092" si="4341">AND(NOT(N2090),NOT(N2091),N2092)</f>
        <v>0</v>
      </c>
    </row>
    <row r="2093" spans="1:15" x14ac:dyDescent="0.25">
      <c r="A2093" t="s">
        <v>13</v>
      </c>
      <c r="B2093" t="s">
        <v>18</v>
      </c>
      <c r="C2093">
        <v>250</v>
      </c>
      <c r="D2093">
        <v>27</v>
      </c>
      <c r="E2093" t="b">
        <v>0</v>
      </c>
      <c r="F2093">
        <v>1.4E-2</v>
      </c>
      <c r="G2093">
        <v>16</v>
      </c>
      <c r="H2093">
        <v>16</v>
      </c>
      <c r="I2093">
        <v>374</v>
      </c>
      <c r="J2093">
        <v>318</v>
      </c>
      <c r="K2093">
        <v>141</v>
      </c>
      <c r="L2093">
        <v>13</v>
      </c>
      <c r="M2093">
        <f t="shared" si="4257"/>
        <v>0</v>
      </c>
      <c r="N2093" t="b">
        <f t="shared" ref="N2093" si="4342">AND(MIN($F2093,$F2094,$F2095)=$F2093,MAX($H2093,$H2094,$H2095)=$H2093)</f>
        <v>1</v>
      </c>
      <c r="O2093" t="b">
        <f t="shared" ref="O2093" si="4343">AND(N2093,NOT(N2094),NOT(N2095))</f>
        <v>0</v>
      </c>
    </row>
    <row r="2094" spans="1:15" x14ac:dyDescent="0.25">
      <c r="A2094" t="s">
        <v>15</v>
      </c>
      <c r="B2094" t="s">
        <v>18</v>
      </c>
      <c r="C2094">
        <v>250</v>
      </c>
      <c r="D2094">
        <v>27</v>
      </c>
      <c r="E2094" t="b">
        <v>0</v>
      </c>
      <c r="F2094">
        <v>1.9E-2</v>
      </c>
      <c r="G2094">
        <v>16</v>
      </c>
      <c r="H2094">
        <v>16</v>
      </c>
      <c r="I2094">
        <v>320</v>
      </c>
      <c r="J2094">
        <v>318</v>
      </c>
      <c r="K2094">
        <v>141</v>
      </c>
      <c r="L2094">
        <v>13</v>
      </c>
      <c r="M2094">
        <f t="shared" si="4257"/>
        <v>0</v>
      </c>
      <c r="N2094" t="b">
        <f t="shared" ref="N2094" si="4344">AND(MIN($F2093,$F2094,$F2095)=$F2094,MAX($H2093,$H2094,$H2095)=$H2094)</f>
        <v>0</v>
      </c>
      <c r="O2094" t="b">
        <f t="shared" ref="O2094" si="4345">AND(NOT(N2093),N2094,NOT(N2095))</f>
        <v>0</v>
      </c>
    </row>
    <row r="2095" spans="1:15" x14ac:dyDescent="0.25">
      <c r="A2095" t="s">
        <v>19</v>
      </c>
      <c r="B2095" t="s">
        <v>18</v>
      </c>
      <c r="C2095">
        <v>250</v>
      </c>
      <c r="D2095">
        <v>27</v>
      </c>
      <c r="E2095" t="b">
        <v>0</v>
      </c>
      <c r="F2095">
        <v>1.4E-2</v>
      </c>
      <c r="G2095">
        <v>16</v>
      </c>
      <c r="H2095">
        <v>16</v>
      </c>
      <c r="I2095">
        <v>374</v>
      </c>
      <c r="J2095">
        <v>318</v>
      </c>
      <c r="K2095">
        <v>141</v>
      </c>
      <c r="L2095">
        <v>13</v>
      </c>
      <c r="M2095">
        <f t="shared" si="4257"/>
        <v>0</v>
      </c>
      <c r="N2095" t="b">
        <f t="shared" ref="N2095" si="4346">AND(MIN($F2093,$F2094,$F2095)=$F2095,MAX($H2093,$H2094,$H2095)=$H2095)</f>
        <v>1</v>
      </c>
      <c r="O2095" t="b">
        <f t="shared" ref="O2095" si="4347">AND(NOT(N2093),NOT(N2094),N2095)</f>
        <v>0</v>
      </c>
    </row>
    <row r="2096" spans="1:15" x14ac:dyDescent="0.25">
      <c r="A2096" t="s">
        <v>13</v>
      </c>
      <c r="B2096" t="s">
        <v>18</v>
      </c>
      <c r="C2096">
        <v>250</v>
      </c>
      <c r="D2096">
        <v>28</v>
      </c>
      <c r="E2096" t="b">
        <v>0</v>
      </c>
      <c r="F2096">
        <v>3.2000000000000001E-2</v>
      </c>
      <c r="G2096">
        <v>16</v>
      </c>
      <c r="H2096">
        <v>16</v>
      </c>
      <c r="I2096">
        <v>3852</v>
      </c>
      <c r="J2096">
        <v>2490</v>
      </c>
      <c r="K2096">
        <v>1226</v>
      </c>
      <c r="L2096">
        <v>16</v>
      </c>
      <c r="M2096">
        <f t="shared" si="4257"/>
        <v>0</v>
      </c>
      <c r="N2096" t="b">
        <f t="shared" ref="N2096" si="4348">AND(MIN($F2096,$F2097,$F2098)=$F2096,MAX($H2096,$H2097,$H2098)=$H2096)</f>
        <v>0</v>
      </c>
      <c r="O2096" t="b">
        <f t="shared" ref="O2096" si="4349">AND(N2096,NOT(N2097),NOT(N2098))</f>
        <v>0</v>
      </c>
    </row>
    <row r="2097" spans="1:15" x14ac:dyDescent="0.25">
      <c r="A2097" t="s">
        <v>15</v>
      </c>
      <c r="B2097" t="s">
        <v>18</v>
      </c>
      <c r="C2097">
        <v>250</v>
      </c>
      <c r="D2097">
        <v>28</v>
      </c>
      <c r="E2097" t="b">
        <v>0</v>
      </c>
      <c r="F2097">
        <v>2.4E-2</v>
      </c>
      <c r="G2097">
        <v>16</v>
      </c>
      <c r="H2097">
        <v>16</v>
      </c>
      <c r="I2097">
        <v>2492</v>
      </c>
      <c r="J2097">
        <v>2490</v>
      </c>
      <c r="K2097">
        <v>1226</v>
      </c>
      <c r="L2097">
        <v>16</v>
      </c>
      <c r="M2097">
        <f t="shared" si="4257"/>
        <v>0</v>
      </c>
      <c r="N2097" t="b">
        <f t="shared" ref="N2097" si="4350">AND(MIN($F2096,$F2097,$F2098)=$F2097,MAX($H2096,$H2097,$H2098)=$H2097)</f>
        <v>1</v>
      </c>
      <c r="O2097" t="b">
        <f t="shared" ref="O2097" si="4351">AND(NOT(N2096),N2097,NOT(N2098))</f>
        <v>1</v>
      </c>
    </row>
    <row r="2098" spans="1:15" x14ac:dyDescent="0.25">
      <c r="A2098" t="s">
        <v>19</v>
      </c>
      <c r="B2098" t="s">
        <v>18</v>
      </c>
      <c r="C2098">
        <v>250</v>
      </c>
      <c r="D2098">
        <v>28</v>
      </c>
      <c r="E2098" t="b">
        <v>0</v>
      </c>
      <c r="F2098">
        <v>3.9E-2</v>
      </c>
      <c r="G2098">
        <v>16</v>
      </c>
      <c r="H2098">
        <v>16</v>
      </c>
      <c r="I2098">
        <v>3852</v>
      </c>
      <c r="J2098">
        <v>2490</v>
      </c>
      <c r="K2098">
        <v>1226</v>
      </c>
      <c r="L2098">
        <v>16</v>
      </c>
      <c r="M2098">
        <f t="shared" si="4257"/>
        <v>0</v>
      </c>
      <c r="N2098" t="b">
        <f t="shared" ref="N2098" si="4352">AND(MIN($F2096,$F2097,$F2098)=$F2098,MAX($H2096,$H2097,$H2098)=$H2098)</f>
        <v>0</v>
      </c>
      <c r="O2098" t="b">
        <f t="shared" ref="O2098" si="4353">AND(NOT(N2096),NOT(N2097),N2098)</f>
        <v>0</v>
      </c>
    </row>
    <row r="2099" spans="1:15" x14ac:dyDescent="0.25">
      <c r="A2099" t="s">
        <v>13</v>
      </c>
      <c r="B2099" t="s">
        <v>18</v>
      </c>
      <c r="C2099">
        <v>250</v>
      </c>
      <c r="D2099">
        <v>29</v>
      </c>
      <c r="E2099" t="b">
        <v>0</v>
      </c>
      <c r="F2099">
        <v>1.2999999999999999E-2</v>
      </c>
      <c r="G2099">
        <v>16</v>
      </c>
      <c r="H2099">
        <v>16</v>
      </c>
      <c r="I2099">
        <v>241</v>
      </c>
      <c r="J2099">
        <v>143</v>
      </c>
      <c r="K2099">
        <v>54</v>
      </c>
      <c r="L2099">
        <v>11</v>
      </c>
      <c r="M2099">
        <f t="shared" si="4257"/>
        <v>0</v>
      </c>
      <c r="N2099" t="b">
        <f t="shared" ref="N2099" si="4354">AND(MIN($F2099,$F2100,$F2101)=$F2099,MAX($H2099,$H2100,$H2101)=$H2099)</f>
        <v>1</v>
      </c>
      <c r="O2099" t="b">
        <f t="shared" ref="O2099" si="4355">AND(N2099,NOT(N2100),NOT(N2101))</f>
        <v>0</v>
      </c>
    </row>
    <row r="2100" spans="1:15" x14ac:dyDescent="0.25">
      <c r="A2100" t="s">
        <v>15</v>
      </c>
      <c r="B2100" t="s">
        <v>18</v>
      </c>
      <c r="C2100">
        <v>250</v>
      </c>
      <c r="D2100">
        <v>29</v>
      </c>
      <c r="E2100" t="b">
        <v>0</v>
      </c>
      <c r="F2100">
        <v>9.798</v>
      </c>
      <c r="G2100">
        <v>16</v>
      </c>
      <c r="H2100">
        <v>16</v>
      </c>
      <c r="I2100">
        <v>350271</v>
      </c>
      <c r="J2100">
        <v>350269</v>
      </c>
      <c r="K2100">
        <v>175117</v>
      </c>
      <c r="L2100">
        <v>11</v>
      </c>
      <c r="M2100">
        <f t="shared" si="4257"/>
        <v>0</v>
      </c>
      <c r="N2100" t="b">
        <f t="shared" ref="N2100" si="4356">AND(MIN($F2099,$F2100,$F2101)=$F2100,MAX($H2099,$H2100,$H2101)=$H2100)</f>
        <v>0</v>
      </c>
      <c r="O2100" t="b">
        <f t="shared" ref="O2100" si="4357">AND(NOT(N2099),N2100,NOT(N2101))</f>
        <v>0</v>
      </c>
    </row>
    <row r="2101" spans="1:15" x14ac:dyDescent="0.25">
      <c r="A2101" t="s">
        <v>19</v>
      </c>
      <c r="B2101" t="s">
        <v>18</v>
      </c>
      <c r="C2101">
        <v>250</v>
      </c>
      <c r="D2101">
        <v>29</v>
      </c>
      <c r="E2101" t="b">
        <v>0</v>
      </c>
      <c r="F2101">
        <v>1.2999999999999999E-2</v>
      </c>
      <c r="G2101">
        <v>16</v>
      </c>
      <c r="H2101">
        <v>16</v>
      </c>
      <c r="I2101">
        <v>241</v>
      </c>
      <c r="J2101">
        <v>143</v>
      </c>
      <c r="K2101">
        <v>54</v>
      </c>
      <c r="L2101">
        <v>11</v>
      </c>
      <c r="M2101">
        <f t="shared" si="4257"/>
        <v>0</v>
      </c>
      <c r="N2101" t="b">
        <f t="shared" ref="N2101" si="4358">AND(MIN($F2099,$F2100,$F2101)=$F2101,MAX($H2099,$H2100,$H2101)=$H2101)</f>
        <v>1</v>
      </c>
      <c r="O2101" t="b">
        <f t="shared" ref="O2101" si="4359">AND(NOT(N2099),NOT(N2100),N2101)</f>
        <v>0</v>
      </c>
    </row>
    <row r="2102" spans="1:15" x14ac:dyDescent="0.25">
      <c r="A2102" t="s">
        <v>13</v>
      </c>
      <c r="B2102" t="s">
        <v>18</v>
      </c>
      <c r="C2102">
        <v>250</v>
      </c>
      <c r="D2102">
        <v>2</v>
      </c>
      <c r="E2102" t="b">
        <v>0</v>
      </c>
      <c r="F2102">
        <v>1.4999999999999999E-2</v>
      </c>
      <c r="G2102">
        <v>16</v>
      </c>
      <c r="H2102">
        <v>16</v>
      </c>
      <c r="I2102">
        <v>457</v>
      </c>
      <c r="J2102">
        <v>236</v>
      </c>
      <c r="K2102">
        <v>101</v>
      </c>
      <c r="L2102">
        <v>11</v>
      </c>
      <c r="M2102">
        <f t="shared" si="4257"/>
        <v>0</v>
      </c>
      <c r="N2102" t="b">
        <f t="shared" ref="N2102" si="4360">AND(MIN($F2102,$F2103,$F2104)=$F2102,MAX($H2102,$H2103,$H2104)=$H2102)</f>
        <v>0</v>
      </c>
      <c r="O2102" t="b">
        <f t="shared" ref="O2102" si="4361">AND(N2102,NOT(N2103),NOT(N2104))</f>
        <v>0</v>
      </c>
    </row>
    <row r="2103" spans="1:15" x14ac:dyDescent="0.25">
      <c r="A2103" t="s">
        <v>15</v>
      </c>
      <c r="B2103" t="s">
        <v>18</v>
      </c>
      <c r="C2103">
        <v>250</v>
      </c>
      <c r="D2103">
        <v>2</v>
      </c>
      <c r="E2103" t="b">
        <v>0</v>
      </c>
      <c r="F2103">
        <v>1.4E-2</v>
      </c>
      <c r="G2103">
        <v>16</v>
      </c>
      <c r="H2103">
        <v>16</v>
      </c>
      <c r="I2103">
        <v>237</v>
      </c>
      <c r="J2103">
        <v>236</v>
      </c>
      <c r="K2103">
        <v>101</v>
      </c>
      <c r="L2103">
        <v>11</v>
      </c>
      <c r="M2103">
        <f t="shared" si="4257"/>
        <v>0</v>
      </c>
      <c r="N2103" t="b">
        <f t="shared" ref="N2103" si="4362">AND(MIN($F2102,$F2103,$F2104)=$F2103,MAX($H2102,$H2103,$H2104)=$H2103)</f>
        <v>1</v>
      </c>
      <c r="O2103" t="b">
        <f t="shared" ref="O2103" si="4363">AND(NOT(N2102),N2103,NOT(N2104))</f>
        <v>1</v>
      </c>
    </row>
    <row r="2104" spans="1:15" x14ac:dyDescent="0.25">
      <c r="A2104" t="s">
        <v>19</v>
      </c>
      <c r="B2104" t="s">
        <v>18</v>
      </c>
      <c r="C2104">
        <v>250</v>
      </c>
      <c r="D2104">
        <v>2</v>
      </c>
      <c r="E2104" t="b">
        <v>0</v>
      </c>
      <c r="F2104">
        <v>1.4999999999999999E-2</v>
      </c>
      <c r="G2104">
        <v>16</v>
      </c>
      <c r="H2104">
        <v>16</v>
      </c>
      <c r="I2104">
        <v>457</v>
      </c>
      <c r="J2104">
        <v>236</v>
      </c>
      <c r="K2104">
        <v>101</v>
      </c>
      <c r="L2104">
        <v>11</v>
      </c>
      <c r="M2104">
        <f t="shared" si="4257"/>
        <v>0</v>
      </c>
      <c r="N2104" t="b">
        <f t="shared" ref="N2104" si="4364">AND(MIN($F2102,$F2103,$F2104)=$F2104,MAX($H2102,$H2103,$H2104)=$H2104)</f>
        <v>0</v>
      </c>
      <c r="O2104" t="b">
        <f t="shared" ref="O2104" si="4365">AND(NOT(N2102),NOT(N2103),N2104)</f>
        <v>0</v>
      </c>
    </row>
    <row r="2105" spans="1:15" x14ac:dyDescent="0.25">
      <c r="A2105" t="s">
        <v>13</v>
      </c>
      <c r="B2105" t="s">
        <v>18</v>
      </c>
      <c r="C2105">
        <v>250</v>
      </c>
      <c r="D2105">
        <v>30</v>
      </c>
      <c r="E2105" t="b">
        <v>0</v>
      </c>
      <c r="F2105">
        <v>0.105</v>
      </c>
      <c r="G2105">
        <v>16</v>
      </c>
      <c r="H2105">
        <v>16</v>
      </c>
      <c r="I2105">
        <v>12434</v>
      </c>
      <c r="J2105">
        <v>6590</v>
      </c>
      <c r="K2105">
        <v>3277</v>
      </c>
      <c r="L2105">
        <v>19</v>
      </c>
      <c r="M2105">
        <f t="shared" si="4257"/>
        <v>0</v>
      </c>
      <c r="N2105" t="b">
        <f t="shared" ref="N2105" si="4366">AND(MIN($F2105,$F2106,$F2107)=$F2105,MAX($H2105,$H2106,$H2107)=$H2105)</f>
        <v>0</v>
      </c>
      <c r="O2105" t="b">
        <f t="shared" ref="O2105" si="4367">AND(N2105,NOT(N2106),NOT(N2107))</f>
        <v>0</v>
      </c>
    </row>
    <row r="2106" spans="1:15" x14ac:dyDescent="0.25">
      <c r="A2106" t="s">
        <v>15</v>
      </c>
      <c r="B2106" t="s">
        <v>18</v>
      </c>
      <c r="C2106">
        <v>250</v>
      </c>
      <c r="D2106">
        <v>30</v>
      </c>
      <c r="E2106" t="b">
        <v>0</v>
      </c>
      <c r="F2106">
        <v>5.0999999999999997E-2</v>
      </c>
      <c r="G2106">
        <v>16</v>
      </c>
      <c r="H2106">
        <v>16</v>
      </c>
      <c r="I2106">
        <v>6663</v>
      </c>
      <c r="J2106">
        <v>6590</v>
      </c>
      <c r="K2106">
        <v>3277</v>
      </c>
      <c r="L2106">
        <v>19</v>
      </c>
      <c r="M2106">
        <f t="shared" si="4257"/>
        <v>0</v>
      </c>
      <c r="N2106" t="b">
        <f t="shared" ref="N2106" si="4368">AND(MIN($F2105,$F2106,$F2107)=$F2106,MAX($H2105,$H2106,$H2107)=$H2106)</f>
        <v>1</v>
      </c>
      <c r="O2106" t="b">
        <f t="shared" ref="O2106" si="4369">AND(NOT(N2105),N2106,NOT(N2107))</f>
        <v>1</v>
      </c>
    </row>
    <row r="2107" spans="1:15" x14ac:dyDescent="0.25">
      <c r="A2107" t="s">
        <v>19</v>
      </c>
      <c r="B2107" t="s">
        <v>18</v>
      </c>
      <c r="C2107">
        <v>250</v>
      </c>
      <c r="D2107">
        <v>30</v>
      </c>
      <c r="E2107" t="b">
        <v>0</v>
      </c>
      <c r="F2107">
        <v>0.1</v>
      </c>
      <c r="G2107">
        <v>16</v>
      </c>
      <c r="H2107">
        <v>16</v>
      </c>
      <c r="I2107">
        <v>12434</v>
      </c>
      <c r="J2107">
        <v>6590</v>
      </c>
      <c r="K2107">
        <v>3277</v>
      </c>
      <c r="L2107">
        <v>19</v>
      </c>
      <c r="M2107">
        <f t="shared" si="4257"/>
        <v>0</v>
      </c>
      <c r="N2107" t="b">
        <f t="shared" ref="N2107" si="4370">AND(MIN($F2105,$F2106,$F2107)=$F2107,MAX($H2105,$H2106,$H2107)=$H2107)</f>
        <v>0</v>
      </c>
      <c r="O2107" t="b">
        <f t="shared" ref="O2107" si="4371">AND(NOT(N2105),NOT(N2106),N2107)</f>
        <v>0</v>
      </c>
    </row>
    <row r="2108" spans="1:15" x14ac:dyDescent="0.25">
      <c r="A2108" t="s">
        <v>13</v>
      </c>
      <c r="B2108" t="s">
        <v>18</v>
      </c>
      <c r="C2108">
        <v>250</v>
      </c>
      <c r="D2108">
        <v>31</v>
      </c>
      <c r="E2108" t="b">
        <v>0</v>
      </c>
      <c r="F2108">
        <v>2.4E-2</v>
      </c>
      <c r="G2108">
        <v>16</v>
      </c>
      <c r="H2108">
        <v>16</v>
      </c>
      <c r="I2108">
        <v>1210</v>
      </c>
      <c r="J2108">
        <v>811</v>
      </c>
      <c r="K2108">
        <v>388</v>
      </c>
      <c r="L2108">
        <v>18</v>
      </c>
      <c r="M2108">
        <f t="shared" si="4257"/>
        <v>0</v>
      </c>
      <c r="N2108" t="b">
        <f t="shared" ref="N2108" si="4372">AND(MIN($F2108,$F2109,$F2110)=$F2108,MAX($H2108,$H2109,$H2110)=$H2108)</f>
        <v>0</v>
      </c>
      <c r="O2108" t="b">
        <f t="shared" ref="O2108" si="4373">AND(N2108,NOT(N2109),NOT(N2110))</f>
        <v>0</v>
      </c>
    </row>
    <row r="2109" spans="1:15" x14ac:dyDescent="0.25">
      <c r="A2109" t="s">
        <v>15</v>
      </c>
      <c r="B2109" t="s">
        <v>18</v>
      </c>
      <c r="C2109">
        <v>250</v>
      </c>
      <c r="D2109">
        <v>31</v>
      </c>
      <c r="E2109" t="b">
        <v>0</v>
      </c>
      <c r="F2109">
        <v>5.6000000000000001E-2</v>
      </c>
      <c r="G2109">
        <v>16</v>
      </c>
      <c r="H2109">
        <v>16</v>
      </c>
      <c r="I2109">
        <v>6453</v>
      </c>
      <c r="J2109">
        <v>6413</v>
      </c>
      <c r="K2109">
        <v>3189</v>
      </c>
      <c r="L2109">
        <v>18</v>
      </c>
      <c r="M2109">
        <f t="shared" si="4257"/>
        <v>0</v>
      </c>
      <c r="N2109" t="b">
        <f t="shared" ref="N2109" si="4374">AND(MIN($F2108,$F2109,$F2110)=$F2109,MAX($H2108,$H2109,$H2110)=$H2109)</f>
        <v>0</v>
      </c>
      <c r="O2109" t="b">
        <f t="shared" ref="O2109" si="4375">AND(NOT(N2108),N2109,NOT(N2110))</f>
        <v>0</v>
      </c>
    </row>
    <row r="2110" spans="1:15" x14ac:dyDescent="0.25">
      <c r="A2110" t="s">
        <v>19</v>
      </c>
      <c r="B2110" t="s">
        <v>18</v>
      </c>
      <c r="C2110">
        <v>250</v>
      </c>
      <c r="D2110">
        <v>31</v>
      </c>
      <c r="E2110" t="b">
        <v>0</v>
      </c>
      <c r="F2110">
        <v>2.1000000000000001E-2</v>
      </c>
      <c r="G2110">
        <v>16</v>
      </c>
      <c r="H2110">
        <v>16</v>
      </c>
      <c r="I2110">
        <v>1210</v>
      </c>
      <c r="J2110">
        <v>811</v>
      </c>
      <c r="K2110">
        <v>388</v>
      </c>
      <c r="L2110">
        <v>18</v>
      </c>
      <c r="M2110">
        <f t="shared" si="4257"/>
        <v>0</v>
      </c>
      <c r="N2110" t="b">
        <f t="shared" ref="N2110" si="4376">AND(MIN($F2108,$F2109,$F2110)=$F2110,MAX($H2108,$H2109,$H2110)=$H2110)</f>
        <v>1</v>
      </c>
      <c r="O2110" t="b">
        <f t="shared" ref="O2110" si="4377">AND(NOT(N2108),NOT(N2109),N2110)</f>
        <v>1</v>
      </c>
    </row>
    <row r="2111" spans="1:15" x14ac:dyDescent="0.25">
      <c r="A2111" t="s">
        <v>13</v>
      </c>
      <c r="B2111" t="s">
        <v>18</v>
      </c>
      <c r="C2111">
        <v>250</v>
      </c>
      <c r="D2111">
        <v>32</v>
      </c>
      <c r="E2111" t="b">
        <v>0</v>
      </c>
      <c r="F2111">
        <v>6.5000000000000002E-2</v>
      </c>
      <c r="G2111">
        <v>16</v>
      </c>
      <c r="H2111">
        <v>16</v>
      </c>
      <c r="I2111">
        <v>6578</v>
      </c>
      <c r="J2111">
        <v>3448</v>
      </c>
      <c r="K2111">
        <v>1705</v>
      </c>
      <c r="L2111">
        <v>22</v>
      </c>
      <c r="M2111">
        <f t="shared" si="4257"/>
        <v>0</v>
      </c>
      <c r="N2111" t="b">
        <f t="shared" ref="N2111" si="4378">AND(MIN($F2111,$F2112,$F2113)=$F2111,MAX($H2111,$H2112,$H2113)=$H2111)</f>
        <v>0</v>
      </c>
      <c r="O2111" t="b">
        <f t="shared" ref="O2111" si="4379">AND(N2111,NOT(N2112),NOT(N2113))</f>
        <v>0</v>
      </c>
    </row>
    <row r="2112" spans="1:15" x14ac:dyDescent="0.25">
      <c r="A2112" t="s">
        <v>15</v>
      </c>
      <c r="B2112" t="s">
        <v>18</v>
      </c>
      <c r="C2112">
        <v>250</v>
      </c>
      <c r="D2112">
        <v>32</v>
      </c>
      <c r="E2112" t="b">
        <v>0</v>
      </c>
      <c r="F2112">
        <v>3.1E-2</v>
      </c>
      <c r="G2112">
        <v>16</v>
      </c>
      <c r="H2112">
        <v>16</v>
      </c>
      <c r="I2112">
        <v>3523</v>
      </c>
      <c r="J2112">
        <v>3448</v>
      </c>
      <c r="K2112">
        <v>1705</v>
      </c>
      <c r="L2112">
        <v>22</v>
      </c>
      <c r="M2112">
        <f t="shared" si="4257"/>
        <v>0</v>
      </c>
      <c r="N2112" t="b">
        <f t="shared" ref="N2112" si="4380">AND(MIN($F2111,$F2112,$F2113)=$F2112,MAX($H2111,$H2112,$H2113)=$H2112)</f>
        <v>1</v>
      </c>
      <c r="O2112" t="b">
        <f t="shared" ref="O2112" si="4381">AND(NOT(N2111),N2112,NOT(N2113))</f>
        <v>1</v>
      </c>
    </row>
    <row r="2113" spans="1:15" x14ac:dyDescent="0.25">
      <c r="A2113" t="s">
        <v>19</v>
      </c>
      <c r="B2113" t="s">
        <v>18</v>
      </c>
      <c r="C2113">
        <v>250</v>
      </c>
      <c r="D2113">
        <v>32</v>
      </c>
      <c r="E2113" t="b">
        <v>0</v>
      </c>
      <c r="F2113">
        <v>5.8000000000000003E-2</v>
      </c>
      <c r="G2113">
        <v>16</v>
      </c>
      <c r="H2113">
        <v>16</v>
      </c>
      <c r="I2113">
        <v>6578</v>
      </c>
      <c r="J2113">
        <v>3448</v>
      </c>
      <c r="K2113">
        <v>1705</v>
      </c>
      <c r="L2113">
        <v>22</v>
      </c>
      <c r="M2113">
        <f t="shared" si="4257"/>
        <v>0</v>
      </c>
      <c r="N2113" t="b">
        <f t="shared" ref="N2113" si="4382">AND(MIN($F2111,$F2112,$F2113)=$F2113,MAX($H2111,$H2112,$H2113)=$H2113)</f>
        <v>0</v>
      </c>
      <c r="O2113" t="b">
        <f t="shared" ref="O2113" si="4383">AND(NOT(N2111),NOT(N2112),N2113)</f>
        <v>0</v>
      </c>
    </row>
    <row r="2114" spans="1:15" x14ac:dyDescent="0.25">
      <c r="A2114" t="s">
        <v>13</v>
      </c>
      <c r="B2114" t="s">
        <v>18</v>
      </c>
      <c r="C2114">
        <v>250</v>
      </c>
      <c r="D2114">
        <v>33</v>
      </c>
      <c r="E2114" t="b">
        <v>0</v>
      </c>
      <c r="F2114">
        <v>3.4000000000000002E-2</v>
      </c>
      <c r="G2114">
        <v>16</v>
      </c>
      <c r="H2114">
        <v>16</v>
      </c>
      <c r="I2114">
        <v>2560</v>
      </c>
      <c r="J2114">
        <v>2139</v>
      </c>
      <c r="K2114">
        <v>1050</v>
      </c>
      <c r="L2114">
        <v>20</v>
      </c>
      <c r="M2114">
        <f t="shared" si="4257"/>
        <v>0</v>
      </c>
      <c r="N2114" t="b">
        <f t="shared" ref="N2114" si="4384">AND(MIN($F2114,$F2115,$F2116)=$F2114,MAX($H2114,$H2115,$H2116)=$H2114)</f>
        <v>1</v>
      </c>
      <c r="O2114" t="b">
        <f t="shared" ref="O2114" si="4385">AND(N2114,NOT(N2115),NOT(N2116))</f>
        <v>1</v>
      </c>
    </row>
    <row r="2115" spans="1:15" x14ac:dyDescent="0.25">
      <c r="A2115" t="s">
        <v>15</v>
      </c>
      <c r="B2115" t="s">
        <v>18</v>
      </c>
      <c r="C2115">
        <v>250</v>
      </c>
      <c r="D2115">
        <v>33</v>
      </c>
      <c r="E2115" t="b">
        <v>0</v>
      </c>
      <c r="F2115">
        <v>3.5000000000000003E-2</v>
      </c>
      <c r="G2115">
        <v>16</v>
      </c>
      <c r="H2115">
        <v>16</v>
      </c>
      <c r="I2115">
        <v>4439</v>
      </c>
      <c r="J2115">
        <v>4423</v>
      </c>
      <c r="K2115">
        <v>2192</v>
      </c>
      <c r="L2115">
        <v>19</v>
      </c>
      <c r="M2115">
        <f t="shared" ref="M2115:M2178" si="4386">G2115-H2115</f>
        <v>0</v>
      </c>
      <c r="N2115" t="b">
        <f t="shared" ref="N2115" si="4387">AND(MIN($F2114,$F2115,$F2116)=$F2115,MAX($H2114,$H2115,$H2116)=$H2115)</f>
        <v>0</v>
      </c>
      <c r="O2115" t="b">
        <f t="shared" ref="O2115" si="4388">AND(NOT(N2114),N2115,NOT(N2116))</f>
        <v>0</v>
      </c>
    </row>
    <row r="2116" spans="1:15" x14ac:dyDescent="0.25">
      <c r="A2116" t="s">
        <v>19</v>
      </c>
      <c r="B2116" t="s">
        <v>18</v>
      </c>
      <c r="C2116">
        <v>250</v>
      </c>
      <c r="D2116">
        <v>33</v>
      </c>
      <c r="E2116" t="b">
        <v>0</v>
      </c>
      <c r="F2116">
        <v>4.2000000000000003E-2</v>
      </c>
      <c r="G2116">
        <v>16</v>
      </c>
      <c r="H2116">
        <v>16</v>
      </c>
      <c r="I2116">
        <v>2560</v>
      </c>
      <c r="J2116">
        <v>2139</v>
      </c>
      <c r="K2116">
        <v>1050</v>
      </c>
      <c r="L2116">
        <v>20</v>
      </c>
      <c r="M2116">
        <f t="shared" si="4386"/>
        <v>0</v>
      </c>
      <c r="N2116" t="b">
        <f t="shared" ref="N2116" si="4389">AND(MIN($F2114,$F2115,$F2116)=$F2116,MAX($H2114,$H2115,$H2116)=$H2116)</f>
        <v>0</v>
      </c>
      <c r="O2116" t="b">
        <f t="shared" ref="O2116" si="4390">AND(NOT(N2114),NOT(N2115),N2116)</f>
        <v>0</v>
      </c>
    </row>
    <row r="2117" spans="1:15" x14ac:dyDescent="0.25">
      <c r="A2117" t="s">
        <v>13</v>
      </c>
      <c r="B2117" t="s">
        <v>18</v>
      </c>
      <c r="C2117">
        <v>250</v>
      </c>
      <c r="D2117">
        <v>34</v>
      </c>
      <c r="E2117" t="b">
        <v>0</v>
      </c>
      <c r="F2117">
        <v>3.4000000000000002E-2</v>
      </c>
      <c r="G2117">
        <v>16</v>
      </c>
      <c r="H2117">
        <v>16</v>
      </c>
      <c r="I2117">
        <v>3235</v>
      </c>
      <c r="J2117">
        <v>2041</v>
      </c>
      <c r="K2117">
        <v>1002</v>
      </c>
      <c r="L2117">
        <v>15</v>
      </c>
      <c r="M2117">
        <f t="shared" si="4386"/>
        <v>0</v>
      </c>
      <c r="N2117" t="b">
        <f t="shared" ref="N2117" si="4391">AND(MIN($F2117,$F2118,$F2119)=$F2117,MAX($H2117,$H2118,$H2119)=$H2117)</f>
        <v>0</v>
      </c>
      <c r="O2117" t="b">
        <f t="shared" ref="O2117" si="4392">AND(N2117,NOT(N2118),NOT(N2119))</f>
        <v>0</v>
      </c>
    </row>
    <row r="2118" spans="1:15" x14ac:dyDescent="0.25">
      <c r="A2118" t="s">
        <v>15</v>
      </c>
      <c r="B2118" t="s">
        <v>18</v>
      </c>
      <c r="C2118">
        <v>250</v>
      </c>
      <c r="D2118">
        <v>34</v>
      </c>
      <c r="E2118" t="b">
        <v>0</v>
      </c>
      <c r="F2118">
        <v>2.3E-2</v>
      </c>
      <c r="G2118">
        <v>16</v>
      </c>
      <c r="H2118">
        <v>16</v>
      </c>
      <c r="I2118">
        <v>2043</v>
      </c>
      <c r="J2118">
        <v>2041</v>
      </c>
      <c r="K2118">
        <v>1002</v>
      </c>
      <c r="L2118">
        <v>15</v>
      </c>
      <c r="M2118">
        <f t="shared" si="4386"/>
        <v>0</v>
      </c>
      <c r="N2118" t="b">
        <f t="shared" ref="N2118" si="4393">AND(MIN($F2117,$F2118,$F2119)=$F2118,MAX($H2117,$H2118,$H2119)=$H2118)</f>
        <v>1</v>
      </c>
      <c r="O2118" t="b">
        <f t="shared" ref="O2118" si="4394">AND(NOT(N2117),N2118,NOT(N2119))</f>
        <v>1</v>
      </c>
    </row>
    <row r="2119" spans="1:15" x14ac:dyDescent="0.25">
      <c r="A2119" t="s">
        <v>19</v>
      </c>
      <c r="B2119" t="s">
        <v>18</v>
      </c>
      <c r="C2119">
        <v>250</v>
      </c>
      <c r="D2119">
        <v>34</v>
      </c>
      <c r="E2119" t="b">
        <v>0</v>
      </c>
      <c r="F2119">
        <v>3.4000000000000002E-2</v>
      </c>
      <c r="G2119">
        <v>16</v>
      </c>
      <c r="H2119">
        <v>16</v>
      </c>
      <c r="I2119">
        <v>3235</v>
      </c>
      <c r="J2119">
        <v>2041</v>
      </c>
      <c r="K2119">
        <v>1002</v>
      </c>
      <c r="L2119">
        <v>15</v>
      </c>
      <c r="M2119">
        <f t="shared" si="4386"/>
        <v>0</v>
      </c>
      <c r="N2119" t="b">
        <f t="shared" ref="N2119" si="4395">AND(MIN($F2117,$F2118,$F2119)=$F2119,MAX($H2117,$H2118,$H2119)=$H2119)</f>
        <v>0</v>
      </c>
      <c r="O2119" t="b">
        <f t="shared" ref="O2119" si="4396">AND(NOT(N2117),NOT(N2118),N2119)</f>
        <v>0</v>
      </c>
    </row>
    <row r="2120" spans="1:15" x14ac:dyDescent="0.25">
      <c r="A2120" t="s">
        <v>13</v>
      </c>
      <c r="B2120" t="s">
        <v>18</v>
      </c>
      <c r="C2120">
        <v>250</v>
      </c>
      <c r="D2120">
        <v>35</v>
      </c>
      <c r="E2120" t="b">
        <v>0</v>
      </c>
      <c r="F2120">
        <v>2.1999999999999999E-2</v>
      </c>
      <c r="G2120">
        <v>16</v>
      </c>
      <c r="H2120">
        <v>16</v>
      </c>
      <c r="I2120">
        <v>396</v>
      </c>
      <c r="J2120">
        <v>285</v>
      </c>
      <c r="K2120">
        <v>126</v>
      </c>
      <c r="L2120">
        <v>9</v>
      </c>
      <c r="M2120">
        <f t="shared" si="4386"/>
        <v>0</v>
      </c>
      <c r="N2120" t="b">
        <f t="shared" ref="N2120" si="4397">AND(MIN($F2120,$F2121,$F2122)=$F2120,MAX($H2120,$H2121,$H2122)=$H2120)</f>
        <v>0</v>
      </c>
      <c r="O2120" t="b">
        <f t="shared" ref="O2120" si="4398">AND(N2120,NOT(N2121),NOT(N2122))</f>
        <v>0</v>
      </c>
    </row>
    <row r="2121" spans="1:15" x14ac:dyDescent="0.25">
      <c r="A2121" t="s">
        <v>15</v>
      </c>
      <c r="B2121" t="s">
        <v>18</v>
      </c>
      <c r="C2121">
        <v>250</v>
      </c>
      <c r="D2121">
        <v>35</v>
      </c>
      <c r="E2121" t="b">
        <v>0</v>
      </c>
      <c r="F2121">
        <v>2.1999999999999999E-2</v>
      </c>
      <c r="G2121">
        <v>16</v>
      </c>
      <c r="H2121">
        <v>16</v>
      </c>
      <c r="I2121">
        <v>285</v>
      </c>
      <c r="J2121">
        <v>285</v>
      </c>
      <c r="K2121">
        <v>126</v>
      </c>
      <c r="L2121">
        <v>9</v>
      </c>
      <c r="M2121">
        <f t="shared" si="4386"/>
        <v>0</v>
      </c>
      <c r="N2121" t="b">
        <f t="shared" ref="N2121" si="4399">AND(MIN($F2120,$F2121,$F2122)=$F2121,MAX($H2120,$H2121,$H2122)=$H2121)</f>
        <v>0</v>
      </c>
      <c r="O2121" t="b">
        <f t="shared" ref="O2121" si="4400">AND(NOT(N2120),N2121,NOT(N2122))</f>
        <v>0</v>
      </c>
    </row>
    <row r="2122" spans="1:15" x14ac:dyDescent="0.25">
      <c r="A2122" t="s">
        <v>19</v>
      </c>
      <c r="B2122" t="s">
        <v>18</v>
      </c>
      <c r="C2122">
        <v>250</v>
      </c>
      <c r="D2122">
        <v>35</v>
      </c>
      <c r="E2122" t="b">
        <v>0</v>
      </c>
      <c r="F2122">
        <v>0.02</v>
      </c>
      <c r="G2122">
        <v>16</v>
      </c>
      <c r="H2122">
        <v>16</v>
      </c>
      <c r="I2122">
        <v>396</v>
      </c>
      <c r="J2122">
        <v>285</v>
      </c>
      <c r="K2122">
        <v>126</v>
      </c>
      <c r="L2122">
        <v>9</v>
      </c>
      <c r="M2122">
        <f t="shared" si="4386"/>
        <v>0</v>
      </c>
      <c r="N2122" t="b">
        <f t="shared" ref="N2122" si="4401">AND(MIN($F2120,$F2121,$F2122)=$F2122,MAX($H2120,$H2121,$H2122)=$H2122)</f>
        <v>1</v>
      </c>
      <c r="O2122" t="b">
        <f t="shared" ref="O2122" si="4402">AND(NOT(N2120),NOT(N2121),N2122)</f>
        <v>1</v>
      </c>
    </row>
    <row r="2123" spans="1:15" x14ac:dyDescent="0.25">
      <c r="A2123" t="s">
        <v>13</v>
      </c>
      <c r="B2123" t="s">
        <v>18</v>
      </c>
      <c r="C2123">
        <v>250</v>
      </c>
      <c r="D2123">
        <v>36</v>
      </c>
      <c r="E2123" t="b">
        <v>0</v>
      </c>
      <c r="F2123">
        <v>1.7000000000000001E-2</v>
      </c>
      <c r="G2123">
        <v>16</v>
      </c>
      <c r="H2123">
        <v>16</v>
      </c>
      <c r="I2123">
        <v>153</v>
      </c>
      <c r="J2123">
        <v>84</v>
      </c>
      <c r="K2123">
        <v>25</v>
      </c>
      <c r="L2123">
        <v>10</v>
      </c>
      <c r="M2123">
        <f t="shared" si="4386"/>
        <v>0</v>
      </c>
      <c r="N2123" t="b">
        <f t="shared" ref="N2123" si="4403">AND(MIN($F2123,$F2124,$F2125)=$F2123,MAX($H2123,$H2124,$H2125)=$H2123)</f>
        <v>0</v>
      </c>
      <c r="O2123" t="b">
        <f t="shared" ref="O2123" si="4404">AND(N2123,NOT(N2124),NOT(N2125))</f>
        <v>0</v>
      </c>
    </row>
    <row r="2124" spans="1:15" x14ac:dyDescent="0.25">
      <c r="A2124" t="s">
        <v>15</v>
      </c>
      <c r="B2124" t="s">
        <v>18</v>
      </c>
      <c r="C2124">
        <v>250</v>
      </c>
      <c r="D2124">
        <v>36</v>
      </c>
      <c r="E2124" t="b">
        <v>0</v>
      </c>
      <c r="F2124">
        <v>1.0999999999999999E-2</v>
      </c>
      <c r="G2124">
        <v>16</v>
      </c>
      <c r="H2124">
        <v>16</v>
      </c>
      <c r="I2124">
        <v>85</v>
      </c>
      <c r="J2124">
        <v>84</v>
      </c>
      <c r="K2124">
        <v>25</v>
      </c>
      <c r="L2124">
        <v>10</v>
      </c>
      <c r="M2124">
        <f t="shared" si="4386"/>
        <v>0</v>
      </c>
      <c r="N2124" t="b">
        <f t="shared" ref="N2124" si="4405">AND(MIN($F2123,$F2124,$F2125)=$F2124,MAX($H2123,$H2124,$H2125)=$H2124)</f>
        <v>1</v>
      </c>
      <c r="O2124" t="b">
        <f t="shared" ref="O2124" si="4406">AND(NOT(N2123),N2124,NOT(N2125))</f>
        <v>1</v>
      </c>
    </row>
    <row r="2125" spans="1:15" x14ac:dyDescent="0.25">
      <c r="A2125" t="s">
        <v>19</v>
      </c>
      <c r="B2125" t="s">
        <v>18</v>
      </c>
      <c r="C2125">
        <v>250</v>
      </c>
      <c r="D2125">
        <v>36</v>
      </c>
      <c r="E2125" t="b">
        <v>0</v>
      </c>
      <c r="F2125">
        <v>1.4E-2</v>
      </c>
      <c r="G2125">
        <v>16</v>
      </c>
      <c r="H2125">
        <v>16</v>
      </c>
      <c r="I2125">
        <v>153</v>
      </c>
      <c r="J2125">
        <v>84</v>
      </c>
      <c r="K2125">
        <v>25</v>
      </c>
      <c r="L2125">
        <v>10</v>
      </c>
      <c r="M2125">
        <f t="shared" si="4386"/>
        <v>0</v>
      </c>
      <c r="N2125" t="b">
        <f t="shared" ref="N2125" si="4407">AND(MIN($F2123,$F2124,$F2125)=$F2125,MAX($H2123,$H2124,$H2125)=$H2125)</f>
        <v>0</v>
      </c>
      <c r="O2125" t="b">
        <f t="shared" ref="O2125" si="4408">AND(NOT(N2123),NOT(N2124),N2125)</f>
        <v>0</v>
      </c>
    </row>
    <row r="2126" spans="1:15" x14ac:dyDescent="0.25">
      <c r="A2126" t="s">
        <v>13</v>
      </c>
      <c r="B2126" t="s">
        <v>18</v>
      </c>
      <c r="C2126">
        <v>250</v>
      </c>
      <c r="D2126">
        <v>37</v>
      </c>
      <c r="E2126" t="b">
        <v>0</v>
      </c>
      <c r="F2126">
        <v>0.06</v>
      </c>
      <c r="G2126">
        <v>16</v>
      </c>
      <c r="H2126">
        <v>16</v>
      </c>
      <c r="I2126">
        <v>7033</v>
      </c>
      <c r="J2126">
        <v>3710</v>
      </c>
      <c r="K2126">
        <v>1838</v>
      </c>
      <c r="L2126">
        <v>16</v>
      </c>
      <c r="M2126">
        <f t="shared" si="4386"/>
        <v>0</v>
      </c>
      <c r="N2126" t="b">
        <f t="shared" ref="N2126" si="4409">AND(MIN($F2126,$F2127,$F2128)=$F2126,MAX($H2126,$H2127,$H2128)=$H2126)</f>
        <v>1</v>
      </c>
      <c r="O2126" t="b">
        <f t="shared" ref="O2126" si="4410">AND(N2126,NOT(N2127),NOT(N2128))</f>
        <v>1</v>
      </c>
    </row>
    <row r="2127" spans="1:15" x14ac:dyDescent="0.25">
      <c r="A2127" t="s">
        <v>15</v>
      </c>
      <c r="B2127" t="s">
        <v>18</v>
      </c>
      <c r="C2127">
        <v>250</v>
      </c>
      <c r="D2127">
        <v>37</v>
      </c>
      <c r="E2127" t="b">
        <v>0</v>
      </c>
      <c r="F2127">
        <v>7.6999999999999999E-2</v>
      </c>
      <c r="G2127">
        <v>16</v>
      </c>
      <c r="H2127">
        <v>16</v>
      </c>
      <c r="I2127">
        <v>3728</v>
      </c>
      <c r="J2127">
        <v>3710</v>
      </c>
      <c r="K2127">
        <v>1838</v>
      </c>
      <c r="L2127">
        <v>16</v>
      </c>
      <c r="M2127">
        <f t="shared" si="4386"/>
        <v>0</v>
      </c>
      <c r="N2127" t="b">
        <f t="shared" ref="N2127" si="4411">AND(MIN($F2126,$F2127,$F2128)=$F2127,MAX($H2126,$H2127,$H2128)=$H2127)</f>
        <v>0</v>
      </c>
      <c r="O2127" t="b">
        <f t="shared" ref="O2127" si="4412">AND(NOT(N2126),N2127,NOT(N2128))</f>
        <v>0</v>
      </c>
    </row>
    <row r="2128" spans="1:15" x14ac:dyDescent="0.25">
      <c r="A2128" t="s">
        <v>19</v>
      </c>
      <c r="B2128" t="s">
        <v>18</v>
      </c>
      <c r="C2128">
        <v>250</v>
      </c>
      <c r="D2128">
        <v>37</v>
      </c>
      <c r="E2128" t="b">
        <v>0</v>
      </c>
      <c r="F2128">
        <v>6.7000000000000004E-2</v>
      </c>
      <c r="G2128">
        <v>16</v>
      </c>
      <c r="H2128">
        <v>16</v>
      </c>
      <c r="I2128">
        <v>7033</v>
      </c>
      <c r="J2128">
        <v>3710</v>
      </c>
      <c r="K2128">
        <v>1838</v>
      </c>
      <c r="L2128">
        <v>16</v>
      </c>
      <c r="M2128">
        <f t="shared" si="4386"/>
        <v>0</v>
      </c>
      <c r="N2128" t="b">
        <f t="shared" ref="N2128" si="4413">AND(MIN($F2126,$F2127,$F2128)=$F2128,MAX($H2126,$H2127,$H2128)=$H2128)</f>
        <v>0</v>
      </c>
      <c r="O2128" t="b">
        <f t="shared" ref="O2128" si="4414">AND(NOT(N2126),NOT(N2127),N2128)</f>
        <v>0</v>
      </c>
    </row>
    <row r="2129" spans="1:15" x14ac:dyDescent="0.25">
      <c r="A2129" t="s">
        <v>13</v>
      </c>
      <c r="B2129" t="s">
        <v>18</v>
      </c>
      <c r="C2129">
        <v>250</v>
      </c>
      <c r="D2129">
        <v>38</v>
      </c>
      <c r="E2129" t="b">
        <v>0</v>
      </c>
      <c r="F2129">
        <v>1.9E-2</v>
      </c>
      <c r="G2129">
        <v>16</v>
      </c>
      <c r="H2129">
        <v>16</v>
      </c>
      <c r="I2129">
        <v>1134</v>
      </c>
      <c r="J2129">
        <v>651</v>
      </c>
      <c r="K2129">
        <v>309</v>
      </c>
      <c r="L2129">
        <v>9</v>
      </c>
      <c r="M2129">
        <f t="shared" si="4386"/>
        <v>0</v>
      </c>
      <c r="N2129" t="b">
        <f t="shared" ref="N2129" si="4415">AND(MIN($F2129,$F2130,$F2131)=$F2129,MAX($H2129,$H2130,$H2131)=$H2129)</f>
        <v>0</v>
      </c>
      <c r="O2129" t="b">
        <f t="shared" ref="O2129" si="4416">AND(N2129,NOT(N2130),NOT(N2131))</f>
        <v>0</v>
      </c>
    </row>
    <row r="2130" spans="1:15" x14ac:dyDescent="0.25">
      <c r="A2130" t="s">
        <v>15</v>
      </c>
      <c r="B2130" t="s">
        <v>18</v>
      </c>
      <c r="C2130">
        <v>250</v>
      </c>
      <c r="D2130">
        <v>38</v>
      </c>
      <c r="E2130" t="b">
        <v>0</v>
      </c>
      <c r="F2130">
        <v>1.4999999999999999E-2</v>
      </c>
      <c r="G2130">
        <v>16</v>
      </c>
      <c r="H2130">
        <v>16</v>
      </c>
      <c r="I2130">
        <v>651</v>
      </c>
      <c r="J2130">
        <v>651</v>
      </c>
      <c r="K2130">
        <v>309</v>
      </c>
      <c r="L2130">
        <v>9</v>
      </c>
      <c r="M2130">
        <f t="shared" si="4386"/>
        <v>0</v>
      </c>
      <c r="N2130" t="b">
        <f t="shared" ref="N2130" si="4417">AND(MIN($F2129,$F2130,$F2131)=$F2130,MAX($H2129,$H2130,$H2131)=$H2130)</f>
        <v>1</v>
      </c>
      <c r="O2130" t="b">
        <f t="shared" ref="O2130" si="4418">AND(NOT(N2129),N2130,NOT(N2131))</f>
        <v>1</v>
      </c>
    </row>
    <row r="2131" spans="1:15" x14ac:dyDescent="0.25">
      <c r="A2131" t="s">
        <v>19</v>
      </c>
      <c r="B2131" t="s">
        <v>18</v>
      </c>
      <c r="C2131">
        <v>250</v>
      </c>
      <c r="D2131">
        <v>38</v>
      </c>
      <c r="E2131" t="b">
        <v>0</v>
      </c>
      <c r="F2131">
        <v>2.7E-2</v>
      </c>
      <c r="G2131">
        <v>16</v>
      </c>
      <c r="H2131">
        <v>16</v>
      </c>
      <c r="I2131">
        <v>1134</v>
      </c>
      <c r="J2131">
        <v>651</v>
      </c>
      <c r="K2131">
        <v>309</v>
      </c>
      <c r="L2131">
        <v>9</v>
      </c>
      <c r="M2131">
        <f t="shared" si="4386"/>
        <v>0</v>
      </c>
      <c r="N2131" t="b">
        <f t="shared" ref="N2131" si="4419">AND(MIN($F2129,$F2130,$F2131)=$F2131,MAX($H2129,$H2130,$H2131)=$H2131)</f>
        <v>0</v>
      </c>
      <c r="O2131" t="b">
        <f t="shared" ref="O2131" si="4420">AND(NOT(N2129),NOT(N2130),N2131)</f>
        <v>0</v>
      </c>
    </row>
    <row r="2132" spans="1:15" x14ac:dyDescent="0.25">
      <c r="A2132" t="s">
        <v>13</v>
      </c>
      <c r="B2132" t="s">
        <v>18</v>
      </c>
      <c r="C2132">
        <v>250</v>
      </c>
      <c r="D2132">
        <v>39</v>
      </c>
      <c r="E2132" t="b">
        <v>0</v>
      </c>
      <c r="F2132">
        <v>2.4E-2</v>
      </c>
      <c r="G2132">
        <v>16</v>
      </c>
      <c r="H2132">
        <v>16</v>
      </c>
      <c r="I2132">
        <v>161</v>
      </c>
      <c r="J2132">
        <v>91</v>
      </c>
      <c r="K2132">
        <v>29</v>
      </c>
      <c r="L2132">
        <v>9</v>
      </c>
      <c r="M2132">
        <f t="shared" si="4386"/>
        <v>0</v>
      </c>
      <c r="N2132" t="b">
        <f t="shared" ref="N2132" si="4421">AND(MIN($F2132,$F2133,$F2134)=$F2132,MAX($H2132,$H2133,$H2134)=$H2132)</f>
        <v>0</v>
      </c>
      <c r="O2132" t="b">
        <f t="shared" ref="O2132" si="4422">AND(N2132,NOT(N2133),NOT(N2134))</f>
        <v>0</v>
      </c>
    </row>
    <row r="2133" spans="1:15" x14ac:dyDescent="0.25">
      <c r="A2133" t="s">
        <v>15</v>
      </c>
      <c r="B2133" t="s">
        <v>18</v>
      </c>
      <c r="C2133">
        <v>250</v>
      </c>
      <c r="D2133">
        <v>39</v>
      </c>
      <c r="E2133" t="b">
        <v>0</v>
      </c>
      <c r="F2133">
        <v>1.0999999999999999E-2</v>
      </c>
      <c r="G2133">
        <v>16</v>
      </c>
      <c r="H2133">
        <v>16</v>
      </c>
      <c r="I2133">
        <v>91</v>
      </c>
      <c r="J2133">
        <v>91</v>
      </c>
      <c r="K2133">
        <v>29</v>
      </c>
      <c r="L2133">
        <v>9</v>
      </c>
      <c r="M2133">
        <f t="shared" si="4386"/>
        <v>0</v>
      </c>
      <c r="N2133" t="b">
        <f t="shared" ref="N2133" si="4423">AND(MIN($F2132,$F2133,$F2134)=$F2133,MAX($H2132,$H2133,$H2134)=$H2133)</f>
        <v>1</v>
      </c>
      <c r="O2133" t="b">
        <f t="shared" ref="O2133" si="4424">AND(NOT(N2132),N2133,NOT(N2134))</f>
        <v>1</v>
      </c>
    </row>
    <row r="2134" spans="1:15" x14ac:dyDescent="0.25">
      <c r="A2134" t="s">
        <v>19</v>
      </c>
      <c r="B2134" t="s">
        <v>18</v>
      </c>
      <c r="C2134">
        <v>250</v>
      </c>
      <c r="D2134">
        <v>39</v>
      </c>
      <c r="E2134" t="b">
        <v>0</v>
      </c>
      <c r="F2134">
        <v>1.9E-2</v>
      </c>
      <c r="G2134">
        <v>16</v>
      </c>
      <c r="H2134">
        <v>16</v>
      </c>
      <c r="I2134">
        <v>161</v>
      </c>
      <c r="J2134">
        <v>91</v>
      </c>
      <c r="K2134">
        <v>29</v>
      </c>
      <c r="L2134">
        <v>9</v>
      </c>
      <c r="M2134">
        <f t="shared" si="4386"/>
        <v>0</v>
      </c>
      <c r="N2134" t="b">
        <f t="shared" ref="N2134" si="4425">AND(MIN($F2132,$F2133,$F2134)=$F2134,MAX($H2132,$H2133,$H2134)=$H2134)</f>
        <v>0</v>
      </c>
      <c r="O2134" t="b">
        <f t="shared" ref="O2134" si="4426">AND(NOT(N2132),NOT(N2133),N2134)</f>
        <v>0</v>
      </c>
    </row>
    <row r="2135" spans="1:15" x14ac:dyDescent="0.25">
      <c r="A2135" t="s">
        <v>13</v>
      </c>
      <c r="B2135" t="s">
        <v>18</v>
      </c>
      <c r="C2135">
        <v>250</v>
      </c>
      <c r="D2135">
        <v>3</v>
      </c>
      <c r="E2135" t="b">
        <v>0</v>
      </c>
      <c r="F2135">
        <v>4.9000000000000002E-2</v>
      </c>
      <c r="G2135">
        <v>16</v>
      </c>
      <c r="H2135">
        <v>16</v>
      </c>
      <c r="I2135">
        <v>5338</v>
      </c>
      <c r="J2135">
        <v>2931</v>
      </c>
      <c r="K2135">
        <v>1446</v>
      </c>
      <c r="L2135">
        <v>22</v>
      </c>
      <c r="M2135">
        <f t="shared" si="4386"/>
        <v>0</v>
      </c>
      <c r="N2135" t="b">
        <f t="shared" ref="N2135" si="4427">AND(MIN($F2135,$F2136,$F2137)=$F2135,MAX($H2135,$H2136,$H2137)=$H2135)</f>
        <v>0</v>
      </c>
      <c r="O2135" t="b">
        <f t="shared" ref="O2135" si="4428">AND(N2135,NOT(N2136),NOT(N2137))</f>
        <v>0</v>
      </c>
    </row>
    <row r="2136" spans="1:15" x14ac:dyDescent="0.25">
      <c r="A2136" t="s">
        <v>15</v>
      </c>
      <c r="B2136" t="s">
        <v>18</v>
      </c>
      <c r="C2136">
        <v>250</v>
      </c>
      <c r="D2136">
        <v>3</v>
      </c>
      <c r="E2136" t="b">
        <v>0</v>
      </c>
      <c r="F2136">
        <v>2.5999999999999999E-2</v>
      </c>
      <c r="G2136">
        <v>16</v>
      </c>
      <c r="H2136">
        <v>16</v>
      </c>
      <c r="I2136">
        <v>2967</v>
      </c>
      <c r="J2136">
        <v>2933</v>
      </c>
      <c r="K2136">
        <v>1447</v>
      </c>
      <c r="L2136">
        <v>22</v>
      </c>
      <c r="M2136">
        <f t="shared" si="4386"/>
        <v>0</v>
      </c>
      <c r="N2136" t="b">
        <f t="shared" ref="N2136" si="4429">AND(MIN($F2135,$F2136,$F2137)=$F2136,MAX($H2135,$H2136,$H2137)=$H2136)</f>
        <v>1</v>
      </c>
      <c r="O2136" t="b">
        <f t="shared" ref="O2136" si="4430">AND(NOT(N2135),N2136,NOT(N2137))</f>
        <v>1</v>
      </c>
    </row>
    <row r="2137" spans="1:15" x14ac:dyDescent="0.25">
      <c r="A2137" t="s">
        <v>19</v>
      </c>
      <c r="B2137" t="s">
        <v>18</v>
      </c>
      <c r="C2137">
        <v>250</v>
      </c>
      <c r="D2137">
        <v>3</v>
      </c>
      <c r="E2137" t="b">
        <v>0</v>
      </c>
      <c r="F2137">
        <v>4.7E-2</v>
      </c>
      <c r="G2137">
        <v>16</v>
      </c>
      <c r="H2137">
        <v>16</v>
      </c>
      <c r="I2137">
        <v>5338</v>
      </c>
      <c r="J2137">
        <v>2931</v>
      </c>
      <c r="K2137">
        <v>1446</v>
      </c>
      <c r="L2137">
        <v>22</v>
      </c>
      <c r="M2137">
        <f t="shared" si="4386"/>
        <v>0</v>
      </c>
      <c r="N2137" t="b">
        <f t="shared" ref="N2137" si="4431">AND(MIN($F2135,$F2136,$F2137)=$F2137,MAX($H2135,$H2136,$H2137)=$H2137)</f>
        <v>0</v>
      </c>
      <c r="O2137" t="b">
        <f t="shared" ref="O2137" si="4432">AND(NOT(N2135),NOT(N2136),N2137)</f>
        <v>0</v>
      </c>
    </row>
    <row r="2138" spans="1:15" x14ac:dyDescent="0.25">
      <c r="A2138" t="s">
        <v>13</v>
      </c>
      <c r="B2138" t="s">
        <v>18</v>
      </c>
      <c r="C2138">
        <v>250</v>
      </c>
      <c r="D2138">
        <v>40</v>
      </c>
      <c r="E2138" t="b">
        <v>0</v>
      </c>
      <c r="F2138">
        <v>2.7E-2</v>
      </c>
      <c r="G2138">
        <v>16</v>
      </c>
      <c r="H2138">
        <v>16</v>
      </c>
      <c r="I2138">
        <v>1780</v>
      </c>
      <c r="J2138">
        <v>1172</v>
      </c>
      <c r="K2138">
        <v>567</v>
      </c>
      <c r="L2138">
        <v>20</v>
      </c>
      <c r="M2138">
        <f t="shared" si="4386"/>
        <v>0</v>
      </c>
      <c r="N2138" t="b">
        <f t="shared" ref="N2138" si="4433">AND(MIN($F2138,$F2139,$F2140)=$F2138,MAX($H2138,$H2139,$H2140)=$H2138)</f>
        <v>0</v>
      </c>
      <c r="O2138" t="b">
        <f t="shared" ref="O2138" si="4434">AND(N2138,NOT(N2139),NOT(N2140))</f>
        <v>0</v>
      </c>
    </row>
    <row r="2139" spans="1:15" x14ac:dyDescent="0.25">
      <c r="A2139" t="s">
        <v>15</v>
      </c>
      <c r="B2139" t="s">
        <v>18</v>
      </c>
      <c r="C2139">
        <v>250</v>
      </c>
      <c r="D2139">
        <v>40</v>
      </c>
      <c r="E2139" t="b">
        <v>0</v>
      </c>
      <c r="F2139">
        <v>0.02</v>
      </c>
      <c r="G2139">
        <v>16</v>
      </c>
      <c r="H2139">
        <v>16</v>
      </c>
      <c r="I2139">
        <v>1666</v>
      </c>
      <c r="J2139">
        <v>1658</v>
      </c>
      <c r="K2139">
        <v>810</v>
      </c>
      <c r="L2139">
        <v>20</v>
      </c>
      <c r="M2139">
        <f t="shared" si="4386"/>
        <v>0</v>
      </c>
      <c r="N2139" t="b">
        <f t="shared" ref="N2139" si="4435">AND(MIN($F2138,$F2139,$F2140)=$F2139,MAX($H2138,$H2139,$H2140)=$H2139)</f>
        <v>1</v>
      </c>
      <c r="O2139" t="b">
        <f t="shared" ref="O2139" si="4436">AND(NOT(N2138),N2139,NOT(N2140))</f>
        <v>1</v>
      </c>
    </row>
    <row r="2140" spans="1:15" x14ac:dyDescent="0.25">
      <c r="A2140" t="s">
        <v>19</v>
      </c>
      <c r="B2140" t="s">
        <v>18</v>
      </c>
      <c r="C2140">
        <v>250</v>
      </c>
      <c r="D2140">
        <v>40</v>
      </c>
      <c r="E2140" t="b">
        <v>0</v>
      </c>
      <c r="F2140">
        <v>2.7E-2</v>
      </c>
      <c r="G2140">
        <v>16</v>
      </c>
      <c r="H2140">
        <v>16</v>
      </c>
      <c r="I2140">
        <v>1780</v>
      </c>
      <c r="J2140">
        <v>1172</v>
      </c>
      <c r="K2140">
        <v>567</v>
      </c>
      <c r="L2140">
        <v>20</v>
      </c>
      <c r="M2140">
        <f t="shared" si="4386"/>
        <v>0</v>
      </c>
      <c r="N2140" t="b">
        <f t="shared" ref="N2140" si="4437">AND(MIN($F2138,$F2139,$F2140)=$F2140,MAX($H2138,$H2139,$H2140)=$H2140)</f>
        <v>0</v>
      </c>
      <c r="O2140" t="b">
        <f t="shared" ref="O2140" si="4438">AND(NOT(N2138),NOT(N2139),N2140)</f>
        <v>0</v>
      </c>
    </row>
    <row r="2141" spans="1:15" x14ac:dyDescent="0.25">
      <c r="A2141" t="s">
        <v>13</v>
      </c>
      <c r="B2141" t="s">
        <v>18</v>
      </c>
      <c r="C2141">
        <v>250</v>
      </c>
      <c r="D2141">
        <v>41</v>
      </c>
      <c r="E2141" t="b">
        <v>0</v>
      </c>
      <c r="F2141">
        <v>4.9000000000000002E-2</v>
      </c>
      <c r="G2141">
        <v>16</v>
      </c>
      <c r="H2141">
        <v>16</v>
      </c>
      <c r="I2141">
        <v>4227</v>
      </c>
      <c r="J2141">
        <v>3320</v>
      </c>
      <c r="K2141">
        <v>1642</v>
      </c>
      <c r="L2141">
        <v>16</v>
      </c>
      <c r="M2141">
        <f t="shared" si="4386"/>
        <v>0</v>
      </c>
      <c r="N2141" t="b">
        <f t="shared" ref="N2141" si="4439">AND(MIN($F2141,$F2142,$F2143)=$F2141,MAX($H2141,$H2142,$H2143)=$H2141)</f>
        <v>0</v>
      </c>
      <c r="O2141" t="b">
        <f t="shared" ref="O2141" si="4440">AND(N2141,NOT(N2142),NOT(N2143))</f>
        <v>0</v>
      </c>
    </row>
    <row r="2142" spans="1:15" x14ac:dyDescent="0.25">
      <c r="A2142" t="s">
        <v>15</v>
      </c>
      <c r="B2142" t="s">
        <v>18</v>
      </c>
      <c r="C2142">
        <v>250</v>
      </c>
      <c r="D2142">
        <v>41</v>
      </c>
      <c r="E2142" t="b">
        <v>0</v>
      </c>
      <c r="F2142">
        <v>3.2000000000000001E-2</v>
      </c>
      <c r="G2142">
        <v>16</v>
      </c>
      <c r="H2142">
        <v>16</v>
      </c>
      <c r="I2142">
        <v>3336</v>
      </c>
      <c r="J2142">
        <v>3320</v>
      </c>
      <c r="K2142">
        <v>1642</v>
      </c>
      <c r="L2142">
        <v>16</v>
      </c>
      <c r="M2142">
        <f t="shared" si="4386"/>
        <v>0</v>
      </c>
      <c r="N2142" t="b">
        <f t="shared" ref="N2142" si="4441">AND(MIN($F2141,$F2142,$F2143)=$F2142,MAX($H2141,$H2142,$H2143)=$H2142)</f>
        <v>1</v>
      </c>
      <c r="O2142" t="b">
        <f t="shared" ref="O2142" si="4442">AND(NOT(N2141),N2142,NOT(N2143))</f>
        <v>1</v>
      </c>
    </row>
    <row r="2143" spans="1:15" x14ac:dyDescent="0.25">
      <c r="A2143" t="s">
        <v>19</v>
      </c>
      <c r="B2143" t="s">
        <v>18</v>
      </c>
      <c r="C2143">
        <v>250</v>
      </c>
      <c r="D2143">
        <v>41</v>
      </c>
      <c r="E2143" t="b">
        <v>0</v>
      </c>
      <c r="F2143">
        <v>4.5999999999999999E-2</v>
      </c>
      <c r="G2143">
        <v>16</v>
      </c>
      <c r="H2143">
        <v>16</v>
      </c>
      <c r="I2143">
        <v>4227</v>
      </c>
      <c r="J2143">
        <v>3320</v>
      </c>
      <c r="K2143">
        <v>1642</v>
      </c>
      <c r="L2143">
        <v>16</v>
      </c>
      <c r="M2143">
        <f t="shared" si="4386"/>
        <v>0</v>
      </c>
      <c r="N2143" t="b">
        <f t="shared" ref="N2143" si="4443">AND(MIN($F2141,$F2142,$F2143)=$F2143,MAX($H2141,$H2142,$H2143)=$H2143)</f>
        <v>0</v>
      </c>
      <c r="O2143" t="b">
        <f t="shared" ref="O2143" si="4444">AND(NOT(N2141),NOT(N2142),N2143)</f>
        <v>0</v>
      </c>
    </row>
    <row r="2144" spans="1:15" x14ac:dyDescent="0.25">
      <c r="A2144" t="s">
        <v>13</v>
      </c>
      <c r="B2144" t="s">
        <v>18</v>
      </c>
      <c r="C2144">
        <v>250</v>
      </c>
      <c r="D2144">
        <v>42</v>
      </c>
      <c r="E2144" t="b">
        <v>0</v>
      </c>
      <c r="F2144">
        <v>6.3E-2</v>
      </c>
      <c r="G2144">
        <v>16</v>
      </c>
      <c r="H2144">
        <v>16</v>
      </c>
      <c r="I2144">
        <v>7022</v>
      </c>
      <c r="J2144">
        <v>3771</v>
      </c>
      <c r="K2144">
        <v>1865</v>
      </c>
      <c r="L2144">
        <v>21</v>
      </c>
      <c r="M2144">
        <f t="shared" si="4386"/>
        <v>0</v>
      </c>
      <c r="N2144" t="b">
        <f t="shared" ref="N2144" si="4445">AND(MIN($F2144,$F2145,$F2146)=$F2144,MAX($H2144,$H2145,$H2146)=$H2144)</f>
        <v>0</v>
      </c>
      <c r="O2144" t="b">
        <f t="shared" ref="O2144" si="4446">AND(N2144,NOT(N2145),NOT(N2146))</f>
        <v>0</v>
      </c>
    </row>
    <row r="2145" spans="1:15" x14ac:dyDescent="0.25">
      <c r="A2145" t="s">
        <v>15</v>
      </c>
      <c r="B2145" t="s">
        <v>18</v>
      </c>
      <c r="C2145">
        <v>250</v>
      </c>
      <c r="D2145">
        <v>42</v>
      </c>
      <c r="E2145" t="b">
        <v>0</v>
      </c>
      <c r="F2145">
        <v>3.7999999999999999E-2</v>
      </c>
      <c r="G2145">
        <v>16</v>
      </c>
      <c r="H2145">
        <v>16</v>
      </c>
      <c r="I2145">
        <v>3800</v>
      </c>
      <c r="J2145">
        <v>3771</v>
      </c>
      <c r="K2145">
        <v>1865</v>
      </c>
      <c r="L2145">
        <v>21</v>
      </c>
      <c r="M2145">
        <f t="shared" si="4386"/>
        <v>0</v>
      </c>
      <c r="N2145" t="b">
        <f t="shared" ref="N2145" si="4447">AND(MIN($F2144,$F2145,$F2146)=$F2145,MAX($H2144,$H2145,$H2146)=$H2145)</f>
        <v>1</v>
      </c>
      <c r="O2145" t="b">
        <f t="shared" ref="O2145" si="4448">AND(NOT(N2144),N2145,NOT(N2146))</f>
        <v>1</v>
      </c>
    </row>
    <row r="2146" spans="1:15" x14ac:dyDescent="0.25">
      <c r="A2146" t="s">
        <v>19</v>
      </c>
      <c r="B2146" t="s">
        <v>18</v>
      </c>
      <c r="C2146">
        <v>250</v>
      </c>
      <c r="D2146">
        <v>42</v>
      </c>
      <c r="E2146" t="b">
        <v>0</v>
      </c>
      <c r="F2146">
        <v>6.4000000000000001E-2</v>
      </c>
      <c r="G2146">
        <v>16</v>
      </c>
      <c r="H2146">
        <v>16</v>
      </c>
      <c r="I2146">
        <v>7022</v>
      </c>
      <c r="J2146">
        <v>3771</v>
      </c>
      <c r="K2146">
        <v>1865</v>
      </c>
      <c r="L2146">
        <v>21</v>
      </c>
      <c r="M2146">
        <f t="shared" si="4386"/>
        <v>0</v>
      </c>
      <c r="N2146" t="b">
        <f t="shared" ref="N2146" si="4449">AND(MIN($F2144,$F2145,$F2146)=$F2146,MAX($H2144,$H2145,$H2146)=$H2146)</f>
        <v>0</v>
      </c>
      <c r="O2146" t="b">
        <f t="shared" ref="O2146" si="4450">AND(NOT(N2144),NOT(N2145),N2146)</f>
        <v>0</v>
      </c>
    </row>
    <row r="2147" spans="1:15" x14ac:dyDescent="0.25">
      <c r="A2147" t="s">
        <v>13</v>
      </c>
      <c r="B2147" t="s">
        <v>18</v>
      </c>
      <c r="C2147">
        <v>250</v>
      </c>
      <c r="D2147">
        <v>43</v>
      </c>
      <c r="E2147" t="b">
        <v>0</v>
      </c>
      <c r="F2147">
        <v>1.7999999999999999E-2</v>
      </c>
      <c r="G2147">
        <v>16</v>
      </c>
      <c r="H2147">
        <v>16</v>
      </c>
      <c r="I2147">
        <v>738</v>
      </c>
      <c r="J2147">
        <v>474</v>
      </c>
      <c r="K2147">
        <v>220</v>
      </c>
      <c r="L2147">
        <v>10</v>
      </c>
      <c r="M2147">
        <f t="shared" si="4386"/>
        <v>0</v>
      </c>
      <c r="N2147" t="b">
        <f t="shared" ref="N2147" si="4451">AND(MIN($F2147,$F2148,$F2149)=$F2147,MAX($H2147,$H2148,$H2149)=$H2147)</f>
        <v>0</v>
      </c>
      <c r="O2147" t="b">
        <f t="shared" ref="O2147" si="4452">AND(N2147,NOT(N2148),NOT(N2149))</f>
        <v>0</v>
      </c>
    </row>
    <row r="2148" spans="1:15" x14ac:dyDescent="0.25">
      <c r="A2148" t="s">
        <v>15</v>
      </c>
      <c r="B2148" t="s">
        <v>18</v>
      </c>
      <c r="C2148">
        <v>250</v>
      </c>
      <c r="D2148">
        <v>43</v>
      </c>
      <c r="E2148" t="b">
        <v>0</v>
      </c>
      <c r="F2148">
        <v>1.9E-2</v>
      </c>
      <c r="G2148">
        <v>16</v>
      </c>
      <c r="H2148">
        <v>16</v>
      </c>
      <c r="I2148">
        <v>475</v>
      </c>
      <c r="J2148">
        <v>474</v>
      </c>
      <c r="K2148">
        <v>220</v>
      </c>
      <c r="L2148">
        <v>10</v>
      </c>
      <c r="M2148">
        <f t="shared" si="4386"/>
        <v>0</v>
      </c>
      <c r="N2148" t="b">
        <f t="shared" ref="N2148" si="4453">AND(MIN($F2147,$F2148,$F2149)=$F2148,MAX($H2147,$H2148,$H2149)=$H2148)</f>
        <v>0</v>
      </c>
      <c r="O2148" t="b">
        <f t="shared" ref="O2148" si="4454">AND(NOT(N2147),N2148,NOT(N2149))</f>
        <v>0</v>
      </c>
    </row>
    <row r="2149" spans="1:15" x14ac:dyDescent="0.25">
      <c r="A2149" t="s">
        <v>19</v>
      </c>
      <c r="B2149" t="s">
        <v>18</v>
      </c>
      <c r="C2149">
        <v>250</v>
      </c>
      <c r="D2149">
        <v>43</v>
      </c>
      <c r="E2149" t="b">
        <v>0</v>
      </c>
      <c r="F2149">
        <v>1.4E-2</v>
      </c>
      <c r="G2149">
        <v>16</v>
      </c>
      <c r="H2149">
        <v>16</v>
      </c>
      <c r="I2149">
        <v>738</v>
      </c>
      <c r="J2149">
        <v>474</v>
      </c>
      <c r="K2149">
        <v>220</v>
      </c>
      <c r="L2149">
        <v>10</v>
      </c>
      <c r="M2149">
        <f t="shared" si="4386"/>
        <v>0</v>
      </c>
      <c r="N2149" t="b">
        <f t="shared" ref="N2149" si="4455">AND(MIN($F2147,$F2148,$F2149)=$F2149,MAX($H2147,$H2148,$H2149)=$H2149)</f>
        <v>1</v>
      </c>
      <c r="O2149" t="b">
        <f t="shared" ref="O2149" si="4456">AND(NOT(N2147),NOT(N2148),N2149)</f>
        <v>1</v>
      </c>
    </row>
    <row r="2150" spans="1:15" x14ac:dyDescent="0.25">
      <c r="A2150" t="s">
        <v>13</v>
      </c>
      <c r="B2150" t="s">
        <v>18</v>
      </c>
      <c r="C2150">
        <v>250</v>
      </c>
      <c r="D2150">
        <v>44</v>
      </c>
      <c r="E2150" t="b">
        <v>0</v>
      </c>
      <c r="F2150">
        <v>7.9000000000000001E-2</v>
      </c>
      <c r="G2150">
        <v>16</v>
      </c>
      <c r="H2150">
        <v>16</v>
      </c>
      <c r="I2150">
        <v>6275</v>
      </c>
      <c r="J2150">
        <v>3317</v>
      </c>
      <c r="K2150">
        <v>1638</v>
      </c>
      <c r="L2150">
        <v>25</v>
      </c>
      <c r="M2150">
        <f t="shared" si="4386"/>
        <v>0</v>
      </c>
      <c r="N2150" t="b">
        <f t="shared" ref="N2150" si="4457">AND(MIN($F2150,$F2151,$F2152)=$F2150,MAX($H2150,$H2151,$H2152)=$H2150)</f>
        <v>0</v>
      </c>
      <c r="O2150" t="b">
        <f t="shared" ref="O2150" si="4458">AND(N2150,NOT(N2151),NOT(N2152))</f>
        <v>0</v>
      </c>
    </row>
    <row r="2151" spans="1:15" x14ac:dyDescent="0.25">
      <c r="A2151" t="s">
        <v>15</v>
      </c>
      <c r="B2151" t="s">
        <v>18</v>
      </c>
      <c r="C2151">
        <v>250</v>
      </c>
      <c r="D2151">
        <v>44</v>
      </c>
      <c r="E2151" t="b">
        <v>0</v>
      </c>
      <c r="F2151">
        <v>3.3000000000000002E-2</v>
      </c>
      <c r="G2151">
        <v>16</v>
      </c>
      <c r="H2151">
        <v>16</v>
      </c>
      <c r="I2151">
        <v>3318</v>
      </c>
      <c r="J2151">
        <v>3317</v>
      </c>
      <c r="K2151">
        <v>1638</v>
      </c>
      <c r="L2151">
        <v>25</v>
      </c>
      <c r="M2151">
        <f t="shared" si="4386"/>
        <v>0</v>
      </c>
      <c r="N2151" t="b">
        <f t="shared" ref="N2151" si="4459">AND(MIN($F2150,$F2151,$F2152)=$F2151,MAX($H2150,$H2151,$H2152)=$H2151)</f>
        <v>1</v>
      </c>
      <c r="O2151" t="b">
        <f t="shared" ref="O2151" si="4460">AND(NOT(N2150),N2151,NOT(N2152))</f>
        <v>1</v>
      </c>
    </row>
    <row r="2152" spans="1:15" x14ac:dyDescent="0.25">
      <c r="A2152" t="s">
        <v>19</v>
      </c>
      <c r="B2152" t="s">
        <v>18</v>
      </c>
      <c r="C2152">
        <v>250</v>
      </c>
      <c r="D2152">
        <v>44</v>
      </c>
      <c r="E2152" t="b">
        <v>0</v>
      </c>
      <c r="F2152">
        <v>6.3E-2</v>
      </c>
      <c r="G2152">
        <v>16</v>
      </c>
      <c r="H2152">
        <v>16</v>
      </c>
      <c r="I2152">
        <v>6275</v>
      </c>
      <c r="J2152">
        <v>3317</v>
      </c>
      <c r="K2152">
        <v>1638</v>
      </c>
      <c r="L2152">
        <v>25</v>
      </c>
      <c r="M2152">
        <f t="shared" si="4386"/>
        <v>0</v>
      </c>
      <c r="N2152" t="b">
        <f t="shared" ref="N2152" si="4461">AND(MIN($F2150,$F2151,$F2152)=$F2152,MAX($H2150,$H2151,$H2152)=$H2152)</f>
        <v>0</v>
      </c>
      <c r="O2152" t="b">
        <f t="shared" ref="O2152" si="4462">AND(NOT(N2150),NOT(N2151),N2152)</f>
        <v>0</v>
      </c>
    </row>
    <row r="2153" spans="1:15" x14ac:dyDescent="0.25">
      <c r="A2153" t="s">
        <v>13</v>
      </c>
      <c r="B2153" t="s">
        <v>18</v>
      </c>
      <c r="C2153">
        <v>250</v>
      </c>
      <c r="D2153">
        <v>45</v>
      </c>
      <c r="E2153" t="b">
        <v>0</v>
      </c>
      <c r="F2153">
        <v>0.105</v>
      </c>
      <c r="G2153">
        <v>16</v>
      </c>
      <c r="H2153">
        <v>16</v>
      </c>
      <c r="I2153">
        <v>11078</v>
      </c>
      <c r="J2153">
        <v>7037</v>
      </c>
      <c r="K2153">
        <v>3501</v>
      </c>
      <c r="L2153">
        <v>18</v>
      </c>
      <c r="M2153">
        <f t="shared" si="4386"/>
        <v>0</v>
      </c>
      <c r="N2153" t="b">
        <f t="shared" ref="N2153" si="4463">AND(MIN($F2153,$F2154,$F2155)=$F2153,MAX($H2153,$H2154,$H2155)=$H2153)</f>
        <v>0</v>
      </c>
      <c r="O2153" t="b">
        <f t="shared" ref="O2153" si="4464">AND(N2153,NOT(N2154),NOT(N2155))</f>
        <v>0</v>
      </c>
    </row>
    <row r="2154" spans="1:15" x14ac:dyDescent="0.25">
      <c r="A2154" t="s">
        <v>15</v>
      </c>
      <c r="B2154" t="s">
        <v>18</v>
      </c>
      <c r="C2154">
        <v>250</v>
      </c>
      <c r="D2154">
        <v>45</v>
      </c>
      <c r="E2154" t="b">
        <v>0</v>
      </c>
      <c r="F2154">
        <v>8.3000000000000004E-2</v>
      </c>
      <c r="G2154">
        <v>16</v>
      </c>
      <c r="H2154">
        <v>16</v>
      </c>
      <c r="I2154">
        <v>7038</v>
      </c>
      <c r="J2154">
        <v>7037</v>
      </c>
      <c r="K2154">
        <v>3501</v>
      </c>
      <c r="L2154">
        <v>18</v>
      </c>
      <c r="M2154">
        <f t="shared" si="4386"/>
        <v>0</v>
      </c>
      <c r="N2154" t="b">
        <f t="shared" ref="N2154" si="4465">AND(MIN($F2153,$F2154,$F2155)=$F2154,MAX($H2153,$H2154,$H2155)=$H2154)</f>
        <v>1</v>
      </c>
      <c r="O2154" t="b">
        <f t="shared" ref="O2154" si="4466">AND(NOT(N2153),N2154,NOT(N2155))</f>
        <v>1</v>
      </c>
    </row>
    <row r="2155" spans="1:15" x14ac:dyDescent="0.25">
      <c r="A2155" t="s">
        <v>19</v>
      </c>
      <c r="B2155" t="s">
        <v>18</v>
      </c>
      <c r="C2155">
        <v>250</v>
      </c>
      <c r="D2155">
        <v>45</v>
      </c>
      <c r="E2155" t="b">
        <v>0</v>
      </c>
      <c r="F2155">
        <v>9.0999999999999998E-2</v>
      </c>
      <c r="G2155">
        <v>16</v>
      </c>
      <c r="H2155">
        <v>16</v>
      </c>
      <c r="I2155">
        <v>11078</v>
      </c>
      <c r="J2155">
        <v>7037</v>
      </c>
      <c r="K2155">
        <v>3501</v>
      </c>
      <c r="L2155">
        <v>18</v>
      </c>
      <c r="M2155">
        <f t="shared" si="4386"/>
        <v>0</v>
      </c>
      <c r="N2155" t="b">
        <f t="shared" ref="N2155" si="4467">AND(MIN($F2153,$F2154,$F2155)=$F2155,MAX($H2153,$H2154,$H2155)=$H2155)</f>
        <v>0</v>
      </c>
      <c r="O2155" t="b">
        <f t="shared" ref="O2155" si="4468">AND(NOT(N2153),NOT(N2154),N2155)</f>
        <v>0</v>
      </c>
    </row>
    <row r="2156" spans="1:15" x14ac:dyDescent="0.25">
      <c r="A2156" t="s">
        <v>13</v>
      </c>
      <c r="B2156" t="s">
        <v>18</v>
      </c>
      <c r="C2156">
        <v>250</v>
      </c>
      <c r="D2156">
        <v>46</v>
      </c>
      <c r="E2156" t="b">
        <v>0</v>
      </c>
      <c r="F2156">
        <v>1.4999999999999999E-2</v>
      </c>
      <c r="G2156">
        <v>16</v>
      </c>
      <c r="H2156">
        <v>16</v>
      </c>
      <c r="I2156">
        <v>84</v>
      </c>
      <c r="J2156">
        <v>40</v>
      </c>
      <c r="K2156">
        <v>3</v>
      </c>
      <c r="L2156">
        <v>9</v>
      </c>
      <c r="M2156">
        <f t="shared" si="4386"/>
        <v>0</v>
      </c>
      <c r="N2156" t="b">
        <f t="shared" ref="N2156" si="4469">AND(MIN($F2156,$F2157,$F2158)=$F2156,MAX($H2156,$H2157,$H2158)=$H2156)</f>
        <v>0</v>
      </c>
      <c r="O2156" t="b">
        <f t="shared" ref="O2156" si="4470">AND(N2156,NOT(N2157),NOT(N2158))</f>
        <v>0</v>
      </c>
    </row>
    <row r="2157" spans="1:15" x14ac:dyDescent="0.25">
      <c r="A2157" t="s">
        <v>15</v>
      </c>
      <c r="B2157" t="s">
        <v>18</v>
      </c>
      <c r="C2157">
        <v>250</v>
      </c>
      <c r="D2157">
        <v>46</v>
      </c>
      <c r="E2157" t="b">
        <v>0</v>
      </c>
      <c r="F2157">
        <v>1.4E-2</v>
      </c>
      <c r="G2157">
        <v>16</v>
      </c>
      <c r="H2157">
        <v>16</v>
      </c>
      <c r="I2157">
        <v>41</v>
      </c>
      <c r="J2157">
        <v>40</v>
      </c>
      <c r="K2157">
        <v>3</v>
      </c>
      <c r="L2157">
        <v>9</v>
      </c>
      <c r="M2157">
        <f t="shared" si="4386"/>
        <v>0</v>
      </c>
      <c r="N2157" t="b">
        <f t="shared" ref="N2157" si="4471">AND(MIN($F2156,$F2157,$F2158)=$F2157,MAX($H2156,$H2157,$H2158)=$H2157)</f>
        <v>1</v>
      </c>
      <c r="O2157" t="b">
        <f t="shared" ref="O2157" si="4472">AND(NOT(N2156),N2157,NOT(N2158))</f>
        <v>1</v>
      </c>
    </row>
    <row r="2158" spans="1:15" x14ac:dyDescent="0.25">
      <c r="A2158" t="s">
        <v>19</v>
      </c>
      <c r="B2158" t="s">
        <v>18</v>
      </c>
      <c r="C2158">
        <v>250</v>
      </c>
      <c r="D2158">
        <v>46</v>
      </c>
      <c r="E2158" t="b">
        <v>0</v>
      </c>
      <c r="F2158">
        <v>1.6E-2</v>
      </c>
      <c r="G2158">
        <v>16</v>
      </c>
      <c r="H2158">
        <v>16</v>
      </c>
      <c r="I2158">
        <v>84</v>
      </c>
      <c r="J2158">
        <v>40</v>
      </c>
      <c r="K2158">
        <v>3</v>
      </c>
      <c r="L2158">
        <v>9</v>
      </c>
      <c r="M2158">
        <f t="shared" si="4386"/>
        <v>0</v>
      </c>
      <c r="N2158" t="b">
        <f t="shared" ref="N2158" si="4473">AND(MIN($F2156,$F2157,$F2158)=$F2158,MAX($H2156,$H2157,$H2158)=$H2158)</f>
        <v>0</v>
      </c>
      <c r="O2158" t="b">
        <f t="shared" ref="O2158" si="4474">AND(NOT(N2156),NOT(N2157),N2158)</f>
        <v>0</v>
      </c>
    </row>
    <row r="2159" spans="1:15" x14ac:dyDescent="0.25">
      <c r="A2159" t="s">
        <v>13</v>
      </c>
      <c r="B2159" t="s">
        <v>18</v>
      </c>
      <c r="C2159">
        <v>250</v>
      </c>
      <c r="D2159">
        <v>47</v>
      </c>
      <c r="E2159" t="b">
        <v>0</v>
      </c>
      <c r="F2159">
        <v>7.9000000000000001E-2</v>
      </c>
      <c r="G2159">
        <v>16</v>
      </c>
      <c r="H2159">
        <v>16</v>
      </c>
      <c r="I2159">
        <v>8456</v>
      </c>
      <c r="J2159">
        <v>4502</v>
      </c>
      <c r="K2159">
        <v>2233</v>
      </c>
      <c r="L2159">
        <v>16</v>
      </c>
      <c r="M2159">
        <f t="shared" si="4386"/>
        <v>0</v>
      </c>
      <c r="N2159" t="b">
        <f t="shared" ref="N2159" si="4475">AND(MIN($F2159,$F2160,$F2161)=$F2159,MAX($H2159,$H2160,$H2161)=$H2159)</f>
        <v>0</v>
      </c>
      <c r="O2159" t="b">
        <f t="shared" ref="O2159" si="4476">AND(N2159,NOT(N2160),NOT(N2161))</f>
        <v>0</v>
      </c>
    </row>
    <row r="2160" spans="1:15" x14ac:dyDescent="0.25">
      <c r="A2160" t="s">
        <v>15</v>
      </c>
      <c r="B2160" t="s">
        <v>18</v>
      </c>
      <c r="C2160">
        <v>250</v>
      </c>
      <c r="D2160">
        <v>47</v>
      </c>
      <c r="E2160" t="b">
        <v>0</v>
      </c>
      <c r="F2160">
        <v>4.8000000000000001E-2</v>
      </c>
      <c r="G2160">
        <v>16</v>
      </c>
      <c r="H2160">
        <v>16</v>
      </c>
      <c r="I2160">
        <v>4552</v>
      </c>
      <c r="J2160">
        <v>4502</v>
      </c>
      <c r="K2160">
        <v>2233</v>
      </c>
      <c r="L2160">
        <v>16</v>
      </c>
      <c r="M2160">
        <f t="shared" si="4386"/>
        <v>0</v>
      </c>
      <c r="N2160" t="b">
        <f t="shared" ref="N2160" si="4477">AND(MIN($F2159,$F2160,$F2161)=$F2160,MAX($H2159,$H2160,$H2161)=$H2160)</f>
        <v>1</v>
      </c>
      <c r="O2160" t="b">
        <f t="shared" ref="O2160" si="4478">AND(NOT(N2159),N2160,NOT(N2161))</f>
        <v>1</v>
      </c>
    </row>
    <row r="2161" spans="1:15" x14ac:dyDescent="0.25">
      <c r="A2161" t="s">
        <v>19</v>
      </c>
      <c r="B2161" t="s">
        <v>18</v>
      </c>
      <c r="C2161">
        <v>250</v>
      </c>
      <c r="D2161">
        <v>47</v>
      </c>
      <c r="E2161" t="b">
        <v>0</v>
      </c>
      <c r="F2161">
        <v>7.5999999999999998E-2</v>
      </c>
      <c r="G2161">
        <v>16</v>
      </c>
      <c r="H2161">
        <v>16</v>
      </c>
      <c r="I2161">
        <v>8456</v>
      </c>
      <c r="J2161">
        <v>4502</v>
      </c>
      <c r="K2161">
        <v>2233</v>
      </c>
      <c r="L2161">
        <v>16</v>
      </c>
      <c r="M2161">
        <f t="shared" si="4386"/>
        <v>0</v>
      </c>
      <c r="N2161" t="b">
        <f t="shared" ref="N2161" si="4479">AND(MIN($F2159,$F2160,$F2161)=$F2161,MAX($H2159,$H2160,$H2161)=$H2161)</f>
        <v>0</v>
      </c>
      <c r="O2161" t="b">
        <f t="shared" ref="O2161" si="4480">AND(NOT(N2159),NOT(N2160),N2161)</f>
        <v>0</v>
      </c>
    </row>
    <row r="2162" spans="1:15" x14ac:dyDescent="0.25">
      <c r="A2162" t="s">
        <v>13</v>
      </c>
      <c r="B2162" t="s">
        <v>18</v>
      </c>
      <c r="C2162">
        <v>250</v>
      </c>
      <c r="D2162">
        <v>48</v>
      </c>
      <c r="E2162" t="b">
        <v>0</v>
      </c>
      <c r="F2162">
        <v>3.2000000000000001E-2</v>
      </c>
      <c r="G2162">
        <v>16</v>
      </c>
      <c r="H2162">
        <v>16</v>
      </c>
      <c r="I2162">
        <v>3753</v>
      </c>
      <c r="J2162">
        <v>2403</v>
      </c>
      <c r="K2162">
        <v>1185</v>
      </c>
      <c r="L2162">
        <v>9</v>
      </c>
      <c r="M2162">
        <f t="shared" si="4386"/>
        <v>0</v>
      </c>
      <c r="N2162" t="b">
        <f t="shared" ref="N2162" si="4481">AND(MIN($F2162,$F2163,$F2164)=$F2162,MAX($H2162,$H2163,$H2164)=$H2162)</f>
        <v>0</v>
      </c>
      <c r="O2162" t="b">
        <f t="shared" ref="O2162" si="4482">AND(N2162,NOT(N2163),NOT(N2164))</f>
        <v>0</v>
      </c>
    </row>
    <row r="2163" spans="1:15" x14ac:dyDescent="0.25">
      <c r="A2163" t="s">
        <v>15</v>
      </c>
      <c r="B2163" t="s">
        <v>18</v>
      </c>
      <c r="C2163">
        <v>250</v>
      </c>
      <c r="D2163">
        <v>48</v>
      </c>
      <c r="E2163" t="b">
        <v>0</v>
      </c>
      <c r="F2163">
        <v>2.3E-2</v>
      </c>
      <c r="G2163">
        <v>16</v>
      </c>
      <c r="H2163">
        <v>16</v>
      </c>
      <c r="I2163">
        <v>2403</v>
      </c>
      <c r="J2163">
        <v>2403</v>
      </c>
      <c r="K2163">
        <v>1185</v>
      </c>
      <c r="L2163">
        <v>9</v>
      </c>
      <c r="M2163">
        <f t="shared" si="4386"/>
        <v>0</v>
      </c>
      <c r="N2163" t="b">
        <f t="shared" ref="N2163" si="4483">AND(MIN($F2162,$F2163,$F2164)=$F2163,MAX($H2162,$H2163,$H2164)=$H2163)</f>
        <v>1</v>
      </c>
      <c r="O2163" t="b">
        <f t="shared" ref="O2163" si="4484">AND(NOT(N2162),N2163,NOT(N2164))</f>
        <v>1</v>
      </c>
    </row>
    <row r="2164" spans="1:15" x14ac:dyDescent="0.25">
      <c r="A2164" t="s">
        <v>19</v>
      </c>
      <c r="B2164" t="s">
        <v>18</v>
      </c>
      <c r="C2164">
        <v>250</v>
      </c>
      <c r="D2164">
        <v>48</v>
      </c>
      <c r="E2164" t="b">
        <v>0</v>
      </c>
      <c r="F2164">
        <v>4.7E-2</v>
      </c>
      <c r="G2164">
        <v>16</v>
      </c>
      <c r="H2164">
        <v>16</v>
      </c>
      <c r="I2164">
        <v>3753</v>
      </c>
      <c r="J2164">
        <v>2403</v>
      </c>
      <c r="K2164">
        <v>1185</v>
      </c>
      <c r="L2164">
        <v>9</v>
      </c>
      <c r="M2164">
        <f t="shared" si="4386"/>
        <v>0</v>
      </c>
      <c r="N2164" t="b">
        <f t="shared" ref="N2164" si="4485">AND(MIN($F2162,$F2163,$F2164)=$F2164,MAX($H2162,$H2163,$H2164)=$H2164)</f>
        <v>0</v>
      </c>
      <c r="O2164" t="b">
        <f t="shared" ref="O2164" si="4486">AND(NOT(N2162),NOT(N2163),N2164)</f>
        <v>0</v>
      </c>
    </row>
    <row r="2165" spans="1:15" x14ac:dyDescent="0.25">
      <c r="A2165" t="s">
        <v>13</v>
      </c>
      <c r="B2165" t="s">
        <v>18</v>
      </c>
      <c r="C2165">
        <v>250</v>
      </c>
      <c r="D2165">
        <v>49</v>
      </c>
      <c r="E2165" t="b">
        <v>0</v>
      </c>
      <c r="F2165">
        <v>1.6E-2</v>
      </c>
      <c r="G2165">
        <v>16</v>
      </c>
      <c r="H2165">
        <v>16</v>
      </c>
      <c r="I2165">
        <v>765</v>
      </c>
      <c r="J2165">
        <v>481</v>
      </c>
      <c r="K2165">
        <v>223</v>
      </c>
      <c r="L2165">
        <v>11</v>
      </c>
      <c r="M2165">
        <f t="shared" si="4386"/>
        <v>0</v>
      </c>
      <c r="N2165" t="b">
        <f t="shared" ref="N2165" si="4487">AND(MIN($F2165,$F2166,$F2167)=$F2165,MAX($H2165,$H2166,$H2167)=$H2165)</f>
        <v>0</v>
      </c>
      <c r="O2165" t="b">
        <f t="shared" ref="O2165" si="4488">AND(N2165,NOT(N2166),NOT(N2167))</f>
        <v>0</v>
      </c>
    </row>
    <row r="2166" spans="1:15" x14ac:dyDescent="0.25">
      <c r="A2166" t="s">
        <v>15</v>
      </c>
      <c r="B2166" t="s">
        <v>18</v>
      </c>
      <c r="C2166">
        <v>250</v>
      </c>
      <c r="D2166">
        <v>49</v>
      </c>
      <c r="E2166" t="b">
        <v>0</v>
      </c>
      <c r="F2166">
        <v>1.0999999999999999E-2</v>
      </c>
      <c r="G2166">
        <v>16</v>
      </c>
      <c r="H2166">
        <v>16</v>
      </c>
      <c r="I2166">
        <v>482</v>
      </c>
      <c r="J2166">
        <v>481</v>
      </c>
      <c r="K2166">
        <v>223</v>
      </c>
      <c r="L2166">
        <v>11</v>
      </c>
      <c r="M2166">
        <f t="shared" si="4386"/>
        <v>0</v>
      </c>
      <c r="N2166" t="b">
        <f t="shared" ref="N2166" si="4489">AND(MIN($F2165,$F2166,$F2167)=$F2166,MAX($H2165,$H2166,$H2167)=$H2166)</f>
        <v>1</v>
      </c>
      <c r="O2166" t="b">
        <f t="shared" ref="O2166" si="4490">AND(NOT(N2165),N2166,NOT(N2167))</f>
        <v>1</v>
      </c>
    </row>
    <row r="2167" spans="1:15" x14ac:dyDescent="0.25">
      <c r="A2167" t="s">
        <v>19</v>
      </c>
      <c r="B2167" t="s">
        <v>18</v>
      </c>
      <c r="C2167">
        <v>250</v>
      </c>
      <c r="D2167">
        <v>49</v>
      </c>
      <c r="E2167" t="b">
        <v>0</v>
      </c>
      <c r="F2167">
        <v>2.9000000000000001E-2</v>
      </c>
      <c r="G2167">
        <v>16</v>
      </c>
      <c r="H2167">
        <v>16</v>
      </c>
      <c r="I2167">
        <v>765</v>
      </c>
      <c r="J2167">
        <v>481</v>
      </c>
      <c r="K2167">
        <v>223</v>
      </c>
      <c r="L2167">
        <v>11</v>
      </c>
      <c r="M2167">
        <f t="shared" si="4386"/>
        <v>0</v>
      </c>
      <c r="N2167" t="b">
        <f t="shared" ref="N2167" si="4491">AND(MIN($F2165,$F2166,$F2167)=$F2167,MAX($H2165,$H2166,$H2167)=$H2167)</f>
        <v>0</v>
      </c>
      <c r="O2167" t="b">
        <f t="shared" ref="O2167" si="4492">AND(NOT(N2165),NOT(N2166),N2167)</f>
        <v>0</v>
      </c>
    </row>
    <row r="2168" spans="1:15" x14ac:dyDescent="0.25">
      <c r="A2168" t="s">
        <v>13</v>
      </c>
      <c r="B2168" t="s">
        <v>18</v>
      </c>
      <c r="C2168">
        <v>250</v>
      </c>
      <c r="D2168">
        <v>4</v>
      </c>
      <c r="E2168" t="b">
        <v>0</v>
      </c>
      <c r="F2168">
        <v>5.0999999999999997E-2</v>
      </c>
      <c r="G2168">
        <v>16</v>
      </c>
      <c r="H2168">
        <v>16</v>
      </c>
      <c r="I2168">
        <v>5494</v>
      </c>
      <c r="J2168">
        <v>2883</v>
      </c>
      <c r="K2168">
        <v>1422</v>
      </c>
      <c r="L2168">
        <v>16</v>
      </c>
      <c r="M2168">
        <f t="shared" si="4386"/>
        <v>0</v>
      </c>
      <c r="N2168" t="b">
        <f t="shared" ref="N2168" si="4493">AND(MIN($F2168,$F2169,$F2170)=$F2168,MAX($H2168,$H2169,$H2170)=$H2168)</f>
        <v>0</v>
      </c>
      <c r="O2168" t="b">
        <f t="shared" ref="O2168" si="4494">AND(N2168,NOT(N2169),NOT(N2170))</f>
        <v>0</v>
      </c>
    </row>
    <row r="2169" spans="1:15" x14ac:dyDescent="0.25">
      <c r="A2169" t="s">
        <v>15</v>
      </c>
      <c r="B2169" t="s">
        <v>18</v>
      </c>
      <c r="C2169">
        <v>250</v>
      </c>
      <c r="D2169">
        <v>4</v>
      </c>
      <c r="E2169" t="b">
        <v>0</v>
      </c>
      <c r="F2169">
        <v>2.9000000000000001E-2</v>
      </c>
      <c r="G2169">
        <v>16</v>
      </c>
      <c r="H2169">
        <v>16</v>
      </c>
      <c r="I2169">
        <v>2978</v>
      </c>
      <c r="J2169">
        <v>2883</v>
      </c>
      <c r="K2169">
        <v>1422</v>
      </c>
      <c r="L2169">
        <v>16</v>
      </c>
      <c r="M2169">
        <f t="shared" si="4386"/>
        <v>0</v>
      </c>
      <c r="N2169" t="b">
        <f t="shared" ref="N2169" si="4495">AND(MIN($F2168,$F2169,$F2170)=$F2169,MAX($H2168,$H2169,$H2170)=$H2169)</f>
        <v>1</v>
      </c>
      <c r="O2169" t="b">
        <f t="shared" ref="O2169" si="4496">AND(NOT(N2168),N2169,NOT(N2170))</f>
        <v>1</v>
      </c>
    </row>
    <row r="2170" spans="1:15" x14ac:dyDescent="0.25">
      <c r="A2170" t="s">
        <v>19</v>
      </c>
      <c r="B2170" t="s">
        <v>18</v>
      </c>
      <c r="C2170">
        <v>250</v>
      </c>
      <c r="D2170">
        <v>4</v>
      </c>
      <c r="E2170" t="b">
        <v>0</v>
      </c>
      <c r="F2170">
        <v>5.7000000000000002E-2</v>
      </c>
      <c r="G2170">
        <v>16</v>
      </c>
      <c r="H2170">
        <v>16</v>
      </c>
      <c r="I2170">
        <v>5494</v>
      </c>
      <c r="J2170">
        <v>2883</v>
      </c>
      <c r="K2170">
        <v>1422</v>
      </c>
      <c r="L2170">
        <v>16</v>
      </c>
      <c r="M2170">
        <f t="shared" si="4386"/>
        <v>0</v>
      </c>
      <c r="N2170" t="b">
        <f t="shared" ref="N2170" si="4497">AND(MIN($F2168,$F2169,$F2170)=$F2170,MAX($H2168,$H2169,$H2170)=$H2170)</f>
        <v>0</v>
      </c>
      <c r="O2170" t="b">
        <f t="shared" ref="O2170" si="4498">AND(NOT(N2168),NOT(N2169),N2170)</f>
        <v>0</v>
      </c>
    </row>
    <row r="2171" spans="1:15" x14ac:dyDescent="0.25">
      <c r="A2171" t="s">
        <v>13</v>
      </c>
      <c r="B2171" t="s">
        <v>18</v>
      </c>
      <c r="C2171">
        <v>250</v>
      </c>
      <c r="D2171">
        <v>50</v>
      </c>
      <c r="E2171" t="b">
        <v>0</v>
      </c>
      <c r="F2171">
        <v>2.1000000000000001E-2</v>
      </c>
      <c r="G2171">
        <v>16</v>
      </c>
      <c r="H2171">
        <v>16</v>
      </c>
      <c r="I2171">
        <v>286</v>
      </c>
      <c r="J2171">
        <v>156</v>
      </c>
      <c r="K2171">
        <v>59</v>
      </c>
      <c r="L2171">
        <v>13</v>
      </c>
      <c r="M2171">
        <f t="shared" si="4386"/>
        <v>0</v>
      </c>
      <c r="N2171" t="b">
        <f t="shared" ref="N2171" si="4499">AND(MIN($F2171,$F2172,$F2173)=$F2171,MAX($H2171,$H2172,$H2173)=$H2171)</f>
        <v>0</v>
      </c>
      <c r="O2171" t="b">
        <f t="shared" ref="O2171" si="4500">AND(N2171,NOT(N2172),NOT(N2173))</f>
        <v>0</v>
      </c>
    </row>
    <row r="2172" spans="1:15" x14ac:dyDescent="0.25">
      <c r="A2172" t="s">
        <v>15</v>
      </c>
      <c r="B2172" t="s">
        <v>18</v>
      </c>
      <c r="C2172">
        <v>250</v>
      </c>
      <c r="D2172">
        <v>50</v>
      </c>
      <c r="E2172" t="b">
        <v>0</v>
      </c>
      <c r="F2172">
        <v>1.7999999999999999E-2</v>
      </c>
      <c r="G2172">
        <v>16</v>
      </c>
      <c r="H2172">
        <v>16</v>
      </c>
      <c r="I2172">
        <v>163</v>
      </c>
      <c r="J2172">
        <v>156</v>
      </c>
      <c r="K2172">
        <v>59</v>
      </c>
      <c r="L2172">
        <v>13</v>
      </c>
      <c r="M2172">
        <f t="shared" si="4386"/>
        <v>0</v>
      </c>
      <c r="N2172" t="b">
        <f t="shared" ref="N2172" si="4501">AND(MIN($F2171,$F2172,$F2173)=$F2172,MAX($H2171,$H2172,$H2173)=$H2172)</f>
        <v>0</v>
      </c>
      <c r="O2172" t="b">
        <f t="shared" ref="O2172" si="4502">AND(NOT(N2171),N2172,NOT(N2173))</f>
        <v>0</v>
      </c>
    </row>
    <row r="2173" spans="1:15" x14ac:dyDescent="0.25">
      <c r="A2173" t="s">
        <v>19</v>
      </c>
      <c r="B2173" t="s">
        <v>18</v>
      </c>
      <c r="C2173">
        <v>250</v>
      </c>
      <c r="D2173">
        <v>50</v>
      </c>
      <c r="E2173" t="b">
        <v>0</v>
      </c>
      <c r="F2173">
        <v>1.2999999999999999E-2</v>
      </c>
      <c r="G2173">
        <v>16</v>
      </c>
      <c r="H2173">
        <v>16</v>
      </c>
      <c r="I2173">
        <v>286</v>
      </c>
      <c r="J2173">
        <v>156</v>
      </c>
      <c r="K2173">
        <v>59</v>
      </c>
      <c r="L2173">
        <v>13</v>
      </c>
      <c r="M2173">
        <f t="shared" si="4386"/>
        <v>0</v>
      </c>
      <c r="N2173" t="b">
        <f t="shared" ref="N2173" si="4503">AND(MIN($F2171,$F2172,$F2173)=$F2173,MAX($H2171,$H2172,$H2173)=$H2173)</f>
        <v>1</v>
      </c>
      <c r="O2173" t="b">
        <f t="shared" ref="O2173" si="4504">AND(NOT(N2171),NOT(N2172),N2173)</f>
        <v>1</v>
      </c>
    </row>
    <row r="2174" spans="1:15" x14ac:dyDescent="0.25">
      <c r="A2174" t="s">
        <v>13</v>
      </c>
      <c r="B2174" t="s">
        <v>18</v>
      </c>
      <c r="C2174">
        <v>250</v>
      </c>
      <c r="D2174">
        <v>51</v>
      </c>
      <c r="E2174" t="b">
        <v>0</v>
      </c>
      <c r="F2174">
        <v>3.9E-2</v>
      </c>
      <c r="G2174">
        <v>16</v>
      </c>
      <c r="H2174">
        <v>16</v>
      </c>
      <c r="I2174">
        <v>3046</v>
      </c>
      <c r="J2174">
        <v>2948</v>
      </c>
      <c r="K2174">
        <v>1456</v>
      </c>
      <c r="L2174">
        <v>13</v>
      </c>
      <c r="M2174">
        <f t="shared" si="4386"/>
        <v>0</v>
      </c>
      <c r="N2174" t="b">
        <f t="shared" ref="N2174" si="4505">AND(MIN($F2174,$F2175,$F2176)=$F2174,MAX($H2174,$H2175,$H2176)=$H2174)</f>
        <v>0</v>
      </c>
      <c r="O2174" t="b">
        <f t="shared" ref="O2174" si="4506">AND(N2174,NOT(N2175),NOT(N2176))</f>
        <v>0</v>
      </c>
    </row>
    <row r="2175" spans="1:15" x14ac:dyDescent="0.25">
      <c r="A2175" t="s">
        <v>15</v>
      </c>
      <c r="B2175" t="s">
        <v>18</v>
      </c>
      <c r="C2175">
        <v>250</v>
      </c>
      <c r="D2175">
        <v>51</v>
      </c>
      <c r="E2175" t="b">
        <v>0</v>
      </c>
      <c r="F2175">
        <v>3.3000000000000002E-2</v>
      </c>
      <c r="G2175">
        <v>16</v>
      </c>
      <c r="H2175">
        <v>16</v>
      </c>
      <c r="I2175">
        <v>2950</v>
      </c>
      <c r="J2175">
        <v>2948</v>
      </c>
      <c r="K2175">
        <v>1456</v>
      </c>
      <c r="L2175">
        <v>13</v>
      </c>
      <c r="M2175">
        <f t="shared" si="4386"/>
        <v>0</v>
      </c>
      <c r="N2175" t="b">
        <f t="shared" ref="N2175" si="4507">AND(MIN($F2174,$F2175,$F2176)=$F2175,MAX($H2174,$H2175,$H2176)=$H2175)</f>
        <v>1</v>
      </c>
      <c r="O2175" t="b">
        <f t="shared" ref="O2175" si="4508">AND(NOT(N2174),N2175,NOT(N2176))</f>
        <v>1</v>
      </c>
    </row>
    <row r="2176" spans="1:15" x14ac:dyDescent="0.25">
      <c r="A2176" t="s">
        <v>19</v>
      </c>
      <c r="B2176" t="s">
        <v>18</v>
      </c>
      <c r="C2176">
        <v>250</v>
      </c>
      <c r="D2176">
        <v>51</v>
      </c>
      <c r="E2176" t="b">
        <v>0</v>
      </c>
      <c r="F2176">
        <v>3.5000000000000003E-2</v>
      </c>
      <c r="G2176">
        <v>16</v>
      </c>
      <c r="H2176">
        <v>16</v>
      </c>
      <c r="I2176">
        <v>3046</v>
      </c>
      <c r="J2176">
        <v>2948</v>
      </c>
      <c r="K2176">
        <v>1456</v>
      </c>
      <c r="L2176">
        <v>13</v>
      </c>
      <c r="M2176">
        <f t="shared" si="4386"/>
        <v>0</v>
      </c>
      <c r="N2176" t="b">
        <f t="shared" ref="N2176" si="4509">AND(MIN($F2174,$F2175,$F2176)=$F2176,MAX($H2174,$H2175,$H2176)=$H2176)</f>
        <v>0</v>
      </c>
      <c r="O2176" t="b">
        <f t="shared" ref="O2176" si="4510">AND(NOT(N2174),NOT(N2175),N2176)</f>
        <v>0</v>
      </c>
    </row>
    <row r="2177" spans="1:15" x14ac:dyDescent="0.25">
      <c r="A2177" t="s">
        <v>13</v>
      </c>
      <c r="B2177" t="s">
        <v>18</v>
      </c>
      <c r="C2177">
        <v>250</v>
      </c>
      <c r="D2177">
        <v>52</v>
      </c>
      <c r="E2177" t="b">
        <v>0</v>
      </c>
      <c r="F2177">
        <v>4.7E-2</v>
      </c>
      <c r="G2177">
        <v>16</v>
      </c>
      <c r="H2177">
        <v>16</v>
      </c>
      <c r="I2177">
        <v>4544</v>
      </c>
      <c r="J2177">
        <v>2408</v>
      </c>
      <c r="K2177">
        <v>1185</v>
      </c>
      <c r="L2177">
        <v>18</v>
      </c>
      <c r="M2177">
        <f t="shared" si="4386"/>
        <v>0</v>
      </c>
      <c r="N2177" t="b">
        <f t="shared" ref="N2177" si="4511">AND(MIN($F2177,$F2178,$F2179)=$F2177,MAX($H2177,$H2178,$H2179)=$H2177)</f>
        <v>0</v>
      </c>
      <c r="O2177" t="b">
        <f t="shared" ref="O2177" si="4512">AND(N2177,NOT(N2178),NOT(N2179))</f>
        <v>0</v>
      </c>
    </row>
    <row r="2178" spans="1:15" x14ac:dyDescent="0.25">
      <c r="A2178" t="s">
        <v>15</v>
      </c>
      <c r="B2178" t="s">
        <v>18</v>
      </c>
      <c r="C2178">
        <v>250</v>
      </c>
      <c r="D2178">
        <v>52</v>
      </c>
      <c r="E2178" t="b">
        <v>0</v>
      </c>
      <c r="F2178">
        <v>2.5000000000000001E-2</v>
      </c>
      <c r="G2178">
        <v>16</v>
      </c>
      <c r="H2178">
        <v>16</v>
      </c>
      <c r="I2178">
        <v>2445</v>
      </c>
      <c r="J2178">
        <v>2408</v>
      </c>
      <c r="K2178">
        <v>1185</v>
      </c>
      <c r="L2178">
        <v>18</v>
      </c>
      <c r="M2178">
        <f t="shared" si="4386"/>
        <v>0</v>
      </c>
      <c r="N2178" t="b">
        <f t="shared" ref="N2178" si="4513">AND(MIN($F2177,$F2178,$F2179)=$F2178,MAX($H2177,$H2178,$H2179)=$H2178)</f>
        <v>1</v>
      </c>
      <c r="O2178" t="b">
        <f t="shared" ref="O2178" si="4514">AND(NOT(N2177),N2178,NOT(N2179))</f>
        <v>1</v>
      </c>
    </row>
    <row r="2179" spans="1:15" x14ac:dyDescent="0.25">
      <c r="A2179" t="s">
        <v>19</v>
      </c>
      <c r="B2179" t="s">
        <v>18</v>
      </c>
      <c r="C2179">
        <v>250</v>
      </c>
      <c r="D2179">
        <v>52</v>
      </c>
      <c r="E2179" t="b">
        <v>0</v>
      </c>
      <c r="F2179">
        <v>4.2999999999999997E-2</v>
      </c>
      <c r="G2179">
        <v>16</v>
      </c>
      <c r="H2179">
        <v>16</v>
      </c>
      <c r="I2179">
        <v>4544</v>
      </c>
      <c r="J2179">
        <v>2408</v>
      </c>
      <c r="K2179">
        <v>1185</v>
      </c>
      <c r="L2179">
        <v>18</v>
      </c>
      <c r="M2179">
        <f t="shared" ref="M2179:M2242" si="4515">G2179-H2179</f>
        <v>0</v>
      </c>
      <c r="N2179" t="b">
        <f t="shared" ref="N2179" si="4516">AND(MIN($F2177,$F2178,$F2179)=$F2179,MAX($H2177,$H2178,$H2179)=$H2179)</f>
        <v>0</v>
      </c>
      <c r="O2179" t="b">
        <f t="shared" ref="O2179" si="4517">AND(NOT(N2177),NOT(N2178),N2179)</f>
        <v>0</v>
      </c>
    </row>
    <row r="2180" spans="1:15" x14ac:dyDescent="0.25">
      <c r="A2180" t="s">
        <v>13</v>
      </c>
      <c r="B2180" t="s">
        <v>18</v>
      </c>
      <c r="C2180">
        <v>250</v>
      </c>
      <c r="D2180">
        <v>53</v>
      </c>
      <c r="E2180" t="b">
        <v>0</v>
      </c>
      <c r="F2180">
        <v>0.05</v>
      </c>
      <c r="G2180">
        <v>16</v>
      </c>
      <c r="H2180">
        <v>16</v>
      </c>
      <c r="I2180">
        <v>5018</v>
      </c>
      <c r="J2180">
        <v>2650</v>
      </c>
      <c r="K2180">
        <v>1305</v>
      </c>
      <c r="L2180">
        <v>20</v>
      </c>
      <c r="M2180">
        <f t="shared" si="4515"/>
        <v>0</v>
      </c>
      <c r="N2180" t="b">
        <f t="shared" ref="N2180" si="4518">AND(MIN($F2180,$F2181,$F2182)=$F2180,MAX($H2180,$H2181,$H2182)=$H2180)</f>
        <v>0</v>
      </c>
      <c r="O2180" t="b">
        <f t="shared" ref="O2180" si="4519">AND(N2180,NOT(N2181),NOT(N2182))</f>
        <v>0</v>
      </c>
    </row>
    <row r="2181" spans="1:15" x14ac:dyDescent="0.25">
      <c r="A2181" t="s">
        <v>15</v>
      </c>
      <c r="B2181" t="s">
        <v>18</v>
      </c>
      <c r="C2181">
        <v>250</v>
      </c>
      <c r="D2181">
        <v>53</v>
      </c>
      <c r="E2181" t="b">
        <v>0</v>
      </c>
      <c r="F2181">
        <v>0.03</v>
      </c>
      <c r="G2181">
        <v>16</v>
      </c>
      <c r="H2181">
        <v>16</v>
      </c>
      <c r="I2181">
        <v>2692</v>
      </c>
      <c r="J2181">
        <v>2650</v>
      </c>
      <c r="K2181">
        <v>1305</v>
      </c>
      <c r="L2181">
        <v>20</v>
      </c>
      <c r="M2181">
        <f t="shared" si="4515"/>
        <v>0</v>
      </c>
      <c r="N2181" t="b">
        <f t="shared" ref="N2181" si="4520">AND(MIN($F2180,$F2181,$F2182)=$F2181,MAX($H2180,$H2181,$H2182)=$H2181)</f>
        <v>1</v>
      </c>
      <c r="O2181" t="b">
        <f t="shared" ref="O2181" si="4521">AND(NOT(N2180),N2181,NOT(N2182))</f>
        <v>1</v>
      </c>
    </row>
    <row r="2182" spans="1:15" x14ac:dyDescent="0.25">
      <c r="A2182" t="s">
        <v>19</v>
      </c>
      <c r="B2182" t="s">
        <v>18</v>
      </c>
      <c r="C2182">
        <v>250</v>
      </c>
      <c r="D2182">
        <v>53</v>
      </c>
      <c r="E2182" t="b">
        <v>0</v>
      </c>
      <c r="F2182">
        <v>4.3999999999999997E-2</v>
      </c>
      <c r="G2182">
        <v>16</v>
      </c>
      <c r="H2182">
        <v>16</v>
      </c>
      <c r="I2182">
        <v>5018</v>
      </c>
      <c r="J2182">
        <v>2650</v>
      </c>
      <c r="K2182">
        <v>1305</v>
      </c>
      <c r="L2182">
        <v>20</v>
      </c>
      <c r="M2182">
        <f t="shared" si="4515"/>
        <v>0</v>
      </c>
      <c r="N2182" t="b">
        <f t="shared" ref="N2182" si="4522">AND(MIN($F2180,$F2181,$F2182)=$F2182,MAX($H2180,$H2181,$H2182)=$H2182)</f>
        <v>0</v>
      </c>
      <c r="O2182" t="b">
        <f t="shared" ref="O2182" si="4523">AND(NOT(N2180),NOT(N2181),N2182)</f>
        <v>0</v>
      </c>
    </row>
    <row r="2183" spans="1:15" x14ac:dyDescent="0.25">
      <c r="A2183" t="s">
        <v>13</v>
      </c>
      <c r="B2183" t="s">
        <v>18</v>
      </c>
      <c r="C2183">
        <v>250</v>
      </c>
      <c r="D2183">
        <v>54</v>
      </c>
      <c r="E2183" t="b">
        <v>0</v>
      </c>
      <c r="F2183">
        <v>4.5999999999999999E-2</v>
      </c>
      <c r="G2183">
        <v>16</v>
      </c>
      <c r="H2183">
        <v>16</v>
      </c>
      <c r="I2183">
        <v>3882</v>
      </c>
      <c r="J2183">
        <v>2907</v>
      </c>
      <c r="K2183">
        <v>1436</v>
      </c>
      <c r="L2183">
        <v>15</v>
      </c>
      <c r="M2183">
        <f t="shared" si="4515"/>
        <v>0</v>
      </c>
      <c r="N2183" t="b">
        <f t="shared" ref="N2183" si="4524">AND(MIN($F2183,$F2184,$F2185)=$F2183,MAX($H2183,$H2184,$H2185)=$H2183)</f>
        <v>0</v>
      </c>
      <c r="O2183" t="b">
        <f t="shared" ref="O2183" si="4525">AND(N2183,NOT(N2184),NOT(N2185))</f>
        <v>0</v>
      </c>
    </row>
    <row r="2184" spans="1:15" x14ac:dyDescent="0.25">
      <c r="A2184" t="s">
        <v>15</v>
      </c>
      <c r="B2184" t="s">
        <v>18</v>
      </c>
      <c r="C2184">
        <v>250</v>
      </c>
      <c r="D2184">
        <v>54</v>
      </c>
      <c r="E2184" t="b">
        <v>0</v>
      </c>
      <c r="F2184">
        <v>2.4E-2</v>
      </c>
      <c r="G2184">
        <v>16</v>
      </c>
      <c r="H2184">
        <v>16</v>
      </c>
      <c r="I2184">
        <v>2927</v>
      </c>
      <c r="J2184">
        <v>2907</v>
      </c>
      <c r="K2184">
        <v>1436</v>
      </c>
      <c r="L2184">
        <v>15</v>
      </c>
      <c r="M2184">
        <f t="shared" si="4515"/>
        <v>0</v>
      </c>
      <c r="N2184" t="b">
        <f t="shared" ref="N2184" si="4526">AND(MIN($F2183,$F2184,$F2185)=$F2184,MAX($H2183,$H2184,$H2185)=$H2184)</f>
        <v>1</v>
      </c>
      <c r="O2184" t="b">
        <f t="shared" ref="O2184" si="4527">AND(NOT(N2183),N2184,NOT(N2185))</f>
        <v>1</v>
      </c>
    </row>
    <row r="2185" spans="1:15" x14ac:dyDescent="0.25">
      <c r="A2185" t="s">
        <v>19</v>
      </c>
      <c r="B2185" t="s">
        <v>18</v>
      </c>
      <c r="C2185">
        <v>250</v>
      </c>
      <c r="D2185">
        <v>54</v>
      </c>
      <c r="E2185" t="b">
        <v>0</v>
      </c>
      <c r="F2185">
        <v>5.5E-2</v>
      </c>
      <c r="G2185">
        <v>16</v>
      </c>
      <c r="H2185">
        <v>16</v>
      </c>
      <c r="I2185">
        <v>3882</v>
      </c>
      <c r="J2185">
        <v>2907</v>
      </c>
      <c r="K2185">
        <v>1436</v>
      </c>
      <c r="L2185">
        <v>15</v>
      </c>
      <c r="M2185">
        <f t="shared" si="4515"/>
        <v>0</v>
      </c>
      <c r="N2185" t="b">
        <f t="shared" ref="N2185" si="4528">AND(MIN($F2183,$F2184,$F2185)=$F2185,MAX($H2183,$H2184,$H2185)=$H2185)</f>
        <v>0</v>
      </c>
      <c r="O2185" t="b">
        <f t="shared" ref="O2185" si="4529">AND(NOT(N2183),NOT(N2184),N2185)</f>
        <v>0</v>
      </c>
    </row>
    <row r="2186" spans="1:15" x14ac:dyDescent="0.25">
      <c r="A2186" t="s">
        <v>13</v>
      </c>
      <c r="B2186" t="s">
        <v>18</v>
      </c>
      <c r="C2186">
        <v>250</v>
      </c>
      <c r="D2186">
        <v>55</v>
      </c>
      <c r="E2186" t="b">
        <v>0</v>
      </c>
      <c r="F2186">
        <v>2.9000000000000001E-2</v>
      </c>
      <c r="G2186">
        <v>16</v>
      </c>
      <c r="H2186">
        <v>16</v>
      </c>
      <c r="I2186">
        <v>2766</v>
      </c>
      <c r="J2186">
        <v>1486</v>
      </c>
      <c r="K2186">
        <v>725</v>
      </c>
      <c r="L2186">
        <v>14</v>
      </c>
      <c r="M2186">
        <f t="shared" si="4515"/>
        <v>0</v>
      </c>
      <c r="N2186" t="b">
        <f t="shared" ref="N2186" si="4530">AND(MIN($F2186,$F2187,$F2188)=$F2186,MAX($H2186,$H2187,$H2188)=$H2186)</f>
        <v>0</v>
      </c>
      <c r="O2186" t="b">
        <f t="shared" ref="O2186" si="4531">AND(N2186,NOT(N2187),NOT(N2188))</f>
        <v>0</v>
      </c>
    </row>
    <row r="2187" spans="1:15" x14ac:dyDescent="0.25">
      <c r="A2187" t="s">
        <v>15</v>
      </c>
      <c r="B2187" t="s">
        <v>18</v>
      </c>
      <c r="C2187">
        <v>250</v>
      </c>
      <c r="D2187">
        <v>55</v>
      </c>
      <c r="E2187" t="b">
        <v>0</v>
      </c>
      <c r="F2187">
        <v>1.9E-2</v>
      </c>
      <c r="G2187">
        <v>16</v>
      </c>
      <c r="H2187">
        <v>16</v>
      </c>
      <c r="I2187">
        <v>1498</v>
      </c>
      <c r="J2187">
        <v>1486</v>
      </c>
      <c r="K2187">
        <v>725</v>
      </c>
      <c r="L2187">
        <v>14</v>
      </c>
      <c r="M2187">
        <f t="shared" si="4515"/>
        <v>0</v>
      </c>
      <c r="N2187" t="b">
        <f t="shared" ref="N2187" si="4532">AND(MIN($F2186,$F2187,$F2188)=$F2187,MAX($H2186,$H2187,$H2188)=$H2187)</f>
        <v>1</v>
      </c>
      <c r="O2187" t="b">
        <f t="shared" ref="O2187" si="4533">AND(NOT(N2186),N2187,NOT(N2188))</f>
        <v>1</v>
      </c>
    </row>
    <row r="2188" spans="1:15" x14ac:dyDescent="0.25">
      <c r="A2188" t="s">
        <v>19</v>
      </c>
      <c r="B2188" t="s">
        <v>18</v>
      </c>
      <c r="C2188">
        <v>250</v>
      </c>
      <c r="D2188">
        <v>55</v>
      </c>
      <c r="E2188" t="b">
        <v>0</v>
      </c>
      <c r="F2188">
        <v>2.7E-2</v>
      </c>
      <c r="G2188">
        <v>16</v>
      </c>
      <c r="H2188">
        <v>16</v>
      </c>
      <c r="I2188">
        <v>2766</v>
      </c>
      <c r="J2188">
        <v>1486</v>
      </c>
      <c r="K2188">
        <v>725</v>
      </c>
      <c r="L2188">
        <v>14</v>
      </c>
      <c r="M2188">
        <f t="shared" si="4515"/>
        <v>0</v>
      </c>
      <c r="N2188" t="b">
        <f t="shared" ref="N2188" si="4534">AND(MIN($F2186,$F2187,$F2188)=$F2188,MAX($H2186,$H2187,$H2188)=$H2188)</f>
        <v>0</v>
      </c>
      <c r="O2188" t="b">
        <f t="shared" ref="O2188" si="4535">AND(NOT(N2186),NOT(N2187),N2188)</f>
        <v>0</v>
      </c>
    </row>
    <row r="2189" spans="1:15" x14ac:dyDescent="0.25">
      <c r="A2189" t="s">
        <v>13</v>
      </c>
      <c r="B2189" t="s">
        <v>18</v>
      </c>
      <c r="C2189">
        <v>250</v>
      </c>
      <c r="D2189">
        <v>56</v>
      </c>
      <c r="E2189" t="b">
        <v>0</v>
      </c>
      <c r="F2189">
        <v>6.2E-2</v>
      </c>
      <c r="G2189">
        <v>16</v>
      </c>
      <c r="H2189">
        <v>16</v>
      </c>
      <c r="I2189">
        <v>6768</v>
      </c>
      <c r="J2189">
        <v>3562</v>
      </c>
      <c r="K2189">
        <v>1761</v>
      </c>
      <c r="L2189">
        <v>23</v>
      </c>
      <c r="M2189">
        <f t="shared" si="4515"/>
        <v>0</v>
      </c>
      <c r="N2189" t="b">
        <f t="shared" ref="N2189" si="4536">AND(MIN($F2189,$F2190,$F2191)=$F2189,MAX($H2189,$H2190,$H2191)=$H2189)</f>
        <v>0</v>
      </c>
      <c r="O2189" t="b">
        <f t="shared" ref="O2189" si="4537">AND(N2189,NOT(N2190),NOT(N2191))</f>
        <v>0</v>
      </c>
    </row>
    <row r="2190" spans="1:15" x14ac:dyDescent="0.25">
      <c r="A2190" t="s">
        <v>15</v>
      </c>
      <c r="B2190" t="s">
        <v>18</v>
      </c>
      <c r="C2190">
        <v>250</v>
      </c>
      <c r="D2190">
        <v>56</v>
      </c>
      <c r="E2190" t="b">
        <v>0</v>
      </c>
      <c r="F2190">
        <v>3.3000000000000002E-2</v>
      </c>
      <c r="G2190">
        <v>16</v>
      </c>
      <c r="H2190">
        <v>16</v>
      </c>
      <c r="I2190">
        <v>3575</v>
      </c>
      <c r="J2190">
        <v>3562</v>
      </c>
      <c r="K2190">
        <v>1761</v>
      </c>
      <c r="L2190">
        <v>23</v>
      </c>
      <c r="M2190">
        <f t="shared" si="4515"/>
        <v>0</v>
      </c>
      <c r="N2190" t="b">
        <f t="shared" ref="N2190" si="4538">AND(MIN($F2189,$F2190,$F2191)=$F2190,MAX($H2189,$H2190,$H2191)=$H2190)</f>
        <v>1</v>
      </c>
      <c r="O2190" t="b">
        <f t="shared" ref="O2190" si="4539">AND(NOT(N2189),N2190,NOT(N2191))</f>
        <v>1</v>
      </c>
    </row>
    <row r="2191" spans="1:15" x14ac:dyDescent="0.25">
      <c r="A2191" t="s">
        <v>19</v>
      </c>
      <c r="B2191" t="s">
        <v>18</v>
      </c>
      <c r="C2191">
        <v>250</v>
      </c>
      <c r="D2191">
        <v>56</v>
      </c>
      <c r="E2191" t="b">
        <v>0</v>
      </c>
      <c r="F2191">
        <v>6.7000000000000004E-2</v>
      </c>
      <c r="G2191">
        <v>16</v>
      </c>
      <c r="H2191">
        <v>16</v>
      </c>
      <c r="I2191">
        <v>6768</v>
      </c>
      <c r="J2191">
        <v>3562</v>
      </c>
      <c r="K2191">
        <v>1761</v>
      </c>
      <c r="L2191">
        <v>23</v>
      </c>
      <c r="M2191">
        <f t="shared" si="4515"/>
        <v>0</v>
      </c>
      <c r="N2191" t="b">
        <f t="shared" ref="N2191" si="4540">AND(MIN($F2189,$F2190,$F2191)=$F2191,MAX($H2189,$H2190,$H2191)=$H2191)</f>
        <v>0</v>
      </c>
      <c r="O2191" t="b">
        <f t="shared" ref="O2191" si="4541">AND(NOT(N2189),NOT(N2190),N2191)</f>
        <v>0</v>
      </c>
    </row>
    <row r="2192" spans="1:15" x14ac:dyDescent="0.25">
      <c r="A2192" t="s">
        <v>13</v>
      </c>
      <c r="B2192" t="s">
        <v>18</v>
      </c>
      <c r="C2192">
        <v>250</v>
      </c>
      <c r="D2192">
        <v>57</v>
      </c>
      <c r="E2192" t="b">
        <v>0</v>
      </c>
      <c r="F2192">
        <v>4.4999999999999998E-2</v>
      </c>
      <c r="G2192">
        <v>16</v>
      </c>
      <c r="H2192">
        <v>16</v>
      </c>
      <c r="I2192">
        <v>3741</v>
      </c>
      <c r="J2192">
        <v>2452</v>
      </c>
      <c r="K2192">
        <v>1206</v>
      </c>
      <c r="L2192">
        <v>24</v>
      </c>
      <c r="M2192">
        <f t="shared" si="4515"/>
        <v>0</v>
      </c>
      <c r="N2192" t="b">
        <f t="shared" ref="N2192" si="4542">AND(MIN($F2192,$F2193,$F2194)=$F2192,MAX($H2192,$H2193,$H2194)=$H2192)</f>
        <v>0</v>
      </c>
      <c r="O2192" t="b">
        <f t="shared" ref="O2192" si="4543">AND(N2192,NOT(N2193),NOT(N2194))</f>
        <v>0</v>
      </c>
    </row>
    <row r="2193" spans="1:15" x14ac:dyDescent="0.25">
      <c r="A2193" t="s">
        <v>15</v>
      </c>
      <c r="B2193" t="s">
        <v>18</v>
      </c>
      <c r="C2193">
        <v>250</v>
      </c>
      <c r="D2193">
        <v>57</v>
      </c>
      <c r="E2193" t="b">
        <v>0</v>
      </c>
      <c r="F2193">
        <v>2.9000000000000001E-2</v>
      </c>
      <c r="G2193">
        <v>16</v>
      </c>
      <c r="H2193">
        <v>16</v>
      </c>
      <c r="I2193">
        <v>2454</v>
      </c>
      <c r="J2193">
        <v>2452</v>
      </c>
      <c r="K2193">
        <v>1206</v>
      </c>
      <c r="L2193">
        <v>24</v>
      </c>
      <c r="M2193">
        <f t="shared" si="4515"/>
        <v>0</v>
      </c>
      <c r="N2193" t="b">
        <f t="shared" ref="N2193" si="4544">AND(MIN($F2192,$F2193,$F2194)=$F2193,MAX($H2192,$H2193,$H2194)=$H2193)</f>
        <v>1</v>
      </c>
      <c r="O2193" t="b">
        <f t="shared" ref="O2193" si="4545">AND(NOT(N2192),N2193,NOT(N2194))</f>
        <v>1</v>
      </c>
    </row>
    <row r="2194" spans="1:15" x14ac:dyDescent="0.25">
      <c r="A2194" t="s">
        <v>19</v>
      </c>
      <c r="B2194" t="s">
        <v>18</v>
      </c>
      <c r="C2194">
        <v>250</v>
      </c>
      <c r="D2194">
        <v>57</v>
      </c>
      <c r="E2194" t="b">
        <v>0</v>
      </c>
      <c r="F2194">
        <v>4.3999999999999997E-2</v>
      </c>
      <c r="G2194">
        <v>16</v>
      </c>
      <c r="H2194">
        <v>16</v>
      </c>
      <c r="I2194">
        <v>3741</v>
      </c>
      <c r="J2194">
        <v>2452</v>
      </c>
      <c r="K2194">
        <v>1206</v>
      </c>
      <c r="L2194">
        <v>24</v>
      </c>
      <c r="M2194">
        <f t="shared" si="4515"/>
        <v>0</v>
      </c>
      <c r="N2194" t="b">
        <f t="shared" ref="N2194" si="4546">AND(MIN($F2192,$F2193,$F2194)=$F2194,MAX($H2192,$H2193,$H2194)=$H2194)</f>
        <v>0</v>
      </c>
      <c r="O2194" t="b">
        <f t="shared" ref="O2194" si="4547">AND(NOT(N2192),NOT(N2193),N2194)</f>
        <v>0</v>
      </c>
    </row>
    <row r="2195" spans="1:15" x14ac:dyDescent="0.25">
      <c r="A2195" t="s">
        <v>13</v>
      </c>
      <c r="B2195" t="s">
        <v>18</v>
      </c>
      <c r="C2195">
        <v>250</v>
      </c>
      <c r="D2195">
        <v>58</v>
      </c>
      <c r="E2195" t="b">
        <v>0</v>
      </c>
      <c r="F2195">
        <v>1.2999999999999999E-2</v>
      </c>
      <c r="G2195">
        <v>16</v>
      </c>
      <c r="H2195">
        <v>16</v>
      </c>
      <c r="I2195">
        <v>100</v>
      </c>
      <c r="J2195">
        <v>49</v>
      </c>
      <c r="K2195">
        <v>6</v>
      </c>
      <c r="L2195">
        <v>13</v>
      </c>
      <c r="M2195">
        <f t="shared" si="4515"/>
        <v>0</v>
      </c>
      <c r="N2195" t="b">
        <f t="shared" ref="N2195" si="4548">AND(MIN($F2195,$F2196,$F2197)=$F2195,MAX($H2195,$H2196,$H2197)=$H2195)</f>
        <v>1</v>
      </c>
      <c r="O2195" t="b">
        <f t="shared" ref="O2195" si="4549">AND(N2195,NOT(N2196),NOT(N2197))</f>
        <v>1</v>
      </c>
    </row>
    <row r="2196" spans="1:15" x14ac:dyDescent="0.25">
      <c r="A2196" t="s">
        <v>15</v>
      </c>
      <c r="B2196" t="s">
        <v>18</v>
      </c>
      <c r="C2196">
        <v>250</v>
      </c>
      <c r="D2196">
        <v>58</v>
      </c>
      <c r="E2196" t="b">
        <v>1</v>
      </c>
      <c r="F2196">
        <v>10.000999999999999</v>
      </c>
      <c r="G2196">
        <v>16</v>
      </c>
      <c r="H2196">
        <v>0</v>
      </c>
      <c r="I2196">
        <v>184339</v>
      </c>
      <c r="J2196">
        <v>184337</v>
      </c>
      <c r="K2196">
        <v>92166</v>
      </c>
      <c r="L2196">
        <v>14</v>
      </c>
      <c r="M2196">
        <f t="shared" si="4515"/>
        <v>16</v>
      </c>
      <c r="N2196" t="b">
        <f t="shared" ref="N2196" si="4550">AND(MIN($F2195,$F2196,$F2197)=$F2196,MAX($H2195,$H2196,$H2197)=$H2196)</f>
        <v>0</v>
      </c>
      <c r="O2196" t="b">
        <f t="shared" ref="O2196" si="4551">AND(NOT(N2195),N2196,NOT(N2197))</f>
        <v>0</v>
      </c>
    </row>
    <row r="2197" spans="1:15" x14ac:dyDescent="0.25">
      <c r="A2197" t="s">
        <v>19</v>
      </c>
      <c r="B2197" t="s">
        <v>18</v>
      </c>
      <c r="C2197">
        <v>250</v>
      </c>
      <c r="D2197">
        <v>58</v>
      </c>
      <c r="E2197" t="b">
        <v>0</v>
      </c>
      <c r="F2197">
        <v>1.7000000000000001E-2</v>
      </c>
      <c r="G2197">
        <v>16</v>
      </c>
      <c r="H2197">
        <v>16</v>
      </c>
      <c r="I2197">
        <v>100</v>
      </c>
      <c r="J2197">
        <v>49</v>
      </c>
      <c r="K2197">
        <v>6</v>
      </c>
      <c r="L2197">
        <v>13</v>
      </c>
      <c r="M2197">
        <f t="shared" si="4515"/>
        <v>0</v>
      </c>
      <c r="N2197" t="b">
        <f t="shared" ref="N2197" si="4552">AND(MIN($F2195,$F2196,$F2197)=$F2197,MAX($H2195,$H2196,$H2197)=$H2197)</f>
        <v>0</v>
      </c>
      <c r="O2197" t="b">
        <f t="shared" ref="O2197" si="4553">AND(NOT(N2195),NOT(N2196),N2197)</f>
        <v>0</v>
      </c>
    </row>
    <row r="2198" spans="1:15" x14ac:dyDescent="0.25">
      <c r="A2198" t="s">
        <v>13</v>
      </c>
      <c r="B2198" t="s">
        <v>18</v>
      </c>
      <c r="C2198">
        <v>250</v>
      </c>
      <c r="D2198">
        <v>59</v>
      </c>
      <c r="E2198" t="b">
        <v>0</v>
      </c>
      <c r="F2198">
        <v>3.7999999999999999E-2</v>
      </c>
      <c r="G2198">
        <v>16</v>
      </c>
      <c r="H2198">
        <v>16</v>
      </c>
      <c r="I2198">
        <v>3430</v>
      </c>
      <c r="J2198">
        <v>2055</v>
      </c>
      <c r="K2198">
        <v>1009</v>
      </c>
      <c r="L2198">
        <v>14</v>
      </c>
      <c r="M2198">
        <f t="shared" si="4515"/>
        <v>0</v>
      </c>
      <c r="N2198" t="b">
        <f t="shared" ref="N2198" si="4554">AND(MIN($F2198,$F2199,$F2200)=$F2198,MAX($H2198,$H2199,$H2200)=$H2198)</f>
        <v>0</v>
      </c>
      <c r="O2198" t="b">
        <f t="shared" ref="O2198" si="4555">AND(N2198,NOT(N2199),NOT(N2200))</f>
        <v>0</v>
      </c>
    </row>
    <row r="2199" spans="1:15" x14ac:dyDescent="0.25">
      <c r="A2199" t="s">
        <v>15</v>
      </c>
      <c r="B2199" t="s">
        <v>18</v>
      </c>
      <c r="C2199">
        <v>250</v>
      </c>
      <c r="D2199">
        <v>59</v>
      </c>
      <c r="E2199" t="b">
        <v>0</v>
      </c>
      <c r="F2199">
        <v>3.1E-2</v>
      </c>
      <c r="G2199">
        <v>16</v>
      </c>
      <c r="H2199">
        <v>16</v>
      </c>
      <c r="I2199">
        <v>2057</v>
      </c>
      <c r="J2199">
        <v>2055</v>
      </c>
      <c r="K2199">
        <v>1009</v>
      </c>
      <c r="L2199">
        <v>14</v>
      </c>
      <c r="M2199">
        <f t="shared" si="4515"/>
        <v>0</v>
      </c>
      <c r="N2199" t="b">
        <f t="shared" ref="N2199" si="4556">AND(MIN($F2198,$F2199,$F2200)=$F2199,MAX($H2198,$H2199,$H2200)=$H2199)</f>
        <v>1</v>
      </c>
      <c r="O2199" t="b">
        <f t="shared" ref="O2199" si="4557">AND(NOT(N2198),N2199,NOT(N2200))</f>
        <v>1</v>
      </c>
    </row>
    <row r="2200" spans="1:15" x14ac:dyDescent="0.25">
      <c r="A2200" t="s">
        <v>19</v>
      </c>
      <c r="B2200" t="s">
        <v>18</v>
      </c>
      <c r="C2200">
        <v>250</v>
      </c>
      <c r="D2200">
        <v>59</v>
      </c>
      <c r="E2200" t="b">
        <v>0</v>
      </c>
      <c r="F2200">
        <v>6.3E-2</v>
      </c>
      <c r="G2200">
        <v>16</v>
      </c>
      <c r="H2200">
        <v>16</v>
      </c>
      <c r="I2200">
        <v>3430</v>
      </c>
      <c r="J2200">
        <v>2055</v>
      </c>
      <c r="K2200">
        <v>1009</v>
      </c>
      <c r="L2200">
        <v>14</v>
      </c>
      <c r="M2200">
        <f t="shared" si="4515"/>
        <v>0</v>
      </c>
      <c r="N2200" t="b">
        <f t="shared" ref="N2200" si="4558">AND(MIN($F2198,$F2199,$F2200)=$F2200,MAX($H2198,$H2199,$H2200)=$H2200)</f>
        <v>0</v>
      </c>
      <c r="O2200" t="b">
        <f t="shared" ref="O2200" si="4559">AND(NOT(N2198),NOT(N2199),N2200)</f>
        <v>0</v>
      </c>
    </row>
    <row r="2201" spans="1:15" x14ac:dyDescent="0.25">
      <c r="A2201" t="s">
        <v>13</v>
      </c>
      <c r="B2201" t="s">
        <v>18</v>
      </c>
      <c r="C2201">
        <v>250</v>
      </c>
      <c r="D2201">
        <v>5</v>
      </c>
      <c r="E2201" t="b">
        <v>0</v>
      </c>
      <c r="F2201">
        <v>2.1000000000000001E-2</v>
      </c>
      <c r="G2201">
        <v>16</v>
      </c>
      <c r="H2201">
        <v>16</v>
      </c>
      <c r="I2201">
        <v>1072</v>
      </c>
      <c r="J2201">
        <v>543</v>
      </c>
      <c r="K2201">
        <v>251</v>
      </c>
      <c r="L2201">
        <v>17</v>
      </c>
      <c r="M2201">
        <f t="shared" si="4515"/>
        <v>0</v>
      </c>
      <c r="N2201" t="b">
        <f t="shared" ref="N2201" si="4560">AND(MIN($F2201,$F2202,$F2203)=$F2201,MAX($H2201,$H2202,$H2203)=$H2201)</f>
        <v>0</v>
      </c>
      <c r="O2201" t="b">
        <f t="shared" ref="O2201" si="4561">AND(N2201,NOT(N2202),NOT(N2203))</f>
        <v>0</v>
      </c>
    </row>
    <row r="2202" spans="1:15" x14ac:dyDescent="0.25">
      <c r="A2202" t="s">
        <v>15</v>
      </c>
      <c r="B2202" t="s">
        <v>18</v>
      </c>
      <c r="C2202">
        <v>250</v>
      </c>
      <c r="D2202">
        <v>5</v>
      </c>
      <c r="E2202" t="b">
        <v>0</v>
      </c>
      <c r="F2202">
        <v>1.7999999999999999E-2</v>
      </c>
      <c r="G2202">
        <v>16</v>
      </c>
      <c r="H2202">
        <v>16</v>
      </c>
      <c r="I2202">
        <v>569</v>
      </c>
      <c r="J2202">
        <v>543</v>
      </c>
      <c r="K2202">
        <v>251</v>
      </c>
      <c r="L2202">
        <v>17</v>
      </c>
      <c r="M2202">
        <f t="shared" si="4515"/>
        <v>0</v>
      </c>
      <c r="N2202" t="b">
        <f t="shared" ref="N2202" si="4562">AND(MIN($F2201,$F2202,$F2203)=$F2202,MAX($H2201,$H2202,$H2203)=$H2202)</f>
        <v>0</v>
      </c>
      <c r="O2202" t="b">
        <f t="shared" ref="O2202" si="4563">AND(NOT(N2201),N2202,NOT(N2203))</f>
        <v>0</v>
      </c>
    </row>
    <row r="2203" spans="1:15" x14ac:dyDescent="0.25">
      <c r="A2203" t="s">
        <v>19</v>
      </c>
      <c r="B2203" t="s">
        <v>18</v>
      </c>
      <c r="C2203">
        <v>250</v>
      </c>
      <c r="D2203">
        <v>5</v>
      </c>
      <c r="E2203" t="b">
        <v>0</v>
      </c>
      <c r="F2203">
        <v>1.7000000000000001E-2</v>
      </c>
      <c r="G2203">
        <v>16</v>
      </c>
      <c r="H2203">
        <v>16</v>
      </c>
      <c r="I2203">
        <v>1072</v>
      </c>
      <c r="J2203">
        <v>543</v>
      </c>
      <c r="K2203">
        <v>251</v>
      </c>
      <c r="L2203">
        <v>17</v>
      </c>
      <c r="M2203">
        <f t="shared" si="4515"/>
        <v>0</v>
      </c>
      <c r="N2203" t="b">
        <f t="shared" ref="N2203" si="4564">AND(MIN($F2201,$F2202,$F2203)=$F2203,MAX($H2201,$H2202,$H2203)=$H2203)</f>
        <v>1</v>
      </c>
      <c r="O2203" t="b">
        <f t="shared" ref="O2203" si="4565">AND(NOT(N2201),NOT(N2202),N2203)</f>
        <v>1</v>
      </c>
    </row>
    <row r="2204" spans="1:15" x14ac:dyDescent="0.25">
      <c r="A2204" t="s">
        <v>13</v>
      </c>
      <c r="B2204" t="s">
        <v>18</v>
      </c>
      <c r="C2204">
        <v>250</v>
      </c>
      <c r="D2204">
        <v>60</v>
      </c>
      <c r="E2204" t="b">
        <v>0</v>
      </c>
      <c r="F2204">
        <v>4.4999999999999998E-2</v>
      </c>
      <c r="G2204">
        <v>16</v>
      </c>
      <c r="H2204">
        <v>16</v>
      </c>
      <c r="I2204">
        <v>4535</v>
      </c>
      <c r="J2204">
        <v>2470</v>
      </c>
      <c r="K2204">
        <v>1217</v>
      </c>
      <c r="L2204">
        <v>13</v>
      </c>
      <c r="M2204">
        <f t="shared" si="4515"/>
        <v>0</v>
      </c>
      <c r="N2204" t="b">
        <f t="shared" ref="N2204" si="4566">AND(MIN($F2204,$F2205,$F2206)=$F2204,MAX($H2204,$H2205,$H2206)=$H2204)</f>
        <v>0</v>
      </c>
      <c r="O2204" t="b">
        <f t="shared" ref="O2204" si="4567">AND(N2204,NOT(N2205),NOT(N2206))</f>
        <v>0</v>
      </c>
    </row>
    <row r="2205" spans="1:15" x14ac:dyDescent="0.25">
      <c r="A2205" t="s">
        <v>15</v>
      </c>
      <c r="B2205" t="s">
        <v>18</v>
      </c>
      <c r="C2205">
        <v>250</v>
      </c>
      <c r="D2205">
        <v>60</v>
      </c>
      <c r="E2205" t="b">
        <v>0</v>
      </c>
      <c r="F2205">
        <v>2.3E-2</v>
      </c>
      <c r="G2205">
        <v>16</v>
      </c>
      <c r="H2205">
        <v>16</v>
      </c>
      <c r="I2205">
        <v>2478</v>
      </c>
      <c r="J2205">
        <v>2470</v>
      </c>
      <c r="K2205">
        <v>1217</v>
      </c>
      <c r="L2205">
        <v>13</v>
      </c>
      <c r="M2205">
        <f t="shared" si="4515"/>
        <v>0</v>
      </c>
      <c r="N2205" t="b">
        <f t="shared" ref="N2205" si="4568">AND(MIN($F2204,$F2205,$F2206)=$F2205,MAX($H2204,$H2205,$H2206)=$H2205)</f>
        <v>1</v>
      </c>
      <c r="O2205" t="b">
        <f t="shared" ref="O2205" si="4569">AND(NOT(N2204),N2205,NOT(N2206))</f>
        <v>1</v>
      </c>
    </row>
    <row r="2206" spans="1:15" x14ac:dyDescent="0.25">
      <c r="A2206" t="s">
        <v>19</v>
      </c>
      <c r="B2206" t="s">
        <v>18</v>
      </c>
      <c r="C2206">
        <v>250</v>
      </c>
      <c r="D2206">
        <v>60</v>
      </c>
      <c r="E2206" t="b">
        <v>0</v>
      </c>
      <c r="F2206">
        <v>4.4999999999999998E-2</v>
      </c>
      <c r="G2206">
        <v>16</v>
      </c>
      <c r="H2206">
        <v>16</v>
      </c>
      <c r="I2206">
        <v>4535</v>
      </c>
      <c r="J2206">
        <v>2470</v>
      </c>
      <c r="K2206">
        <v>1217</v>
      </c>
      <c r="L2206">
        <v>13</v>
      </c>
      <c r="M2206">
        <f t="shared" si="4515"/>
        <v>0</v>
      </c>
      <c r="N2206" t="b">
        <f t="shared" ref="N2206" si="4570">AND(MIN($F2204,$F2205,$F2206)=$F2206,MAX($H2204,$H2205,$H2206)=$H2206)</f>
        <v>0</v>
      </c>
      <c r="O2206" t="b">
        <f t="shared" ref="O2206" si="4571">AND(NOT(N2204),NOT(N2205),N2206)</f>
        <v>0</v>
      </c>
    </row>
    <row r="2207" spans="1:15" x14ac:dyDescent="0.25">
      <c r="A2207" t="s">
        <v>13</v>
      </c>
      <c r="B2207" t="s">
        <v>18</v>
      </c>
      <c r="C2207">
        <v>250</v>
      </c>
      <c r="D2207">
        <v>61</v>
      </c>
      <c r="E2207" t="b">
        <v>0</v>
      </c>
      <c r="F2207">
        <v>1.2999999999999999E-2</v>
      </c>
      <c r="G2207">
        <v>16</v>
      </c>
      <c r="H2207">
        <v>16</v>
      </c>
      <c r="I2207">
        <v>102</v>
      </c>
      <c r="J2207">
        <v>50</v>
      </c>
      <c r="K2207">
        <v>8</v>
      </c>
      <c r="L2207">
        <v>10</v>
      </c>
      <c r="M2207">
        <f t="shared" si="4515"/>
        <v>0</v>
      </c>
      <c r="N2207" t="b">
        <f t="shared" ref="N2207" si="4572">AND(MIN($F2207,$F2208,$F2209)=$F2207,MAX($H2207,$H2208,$H2209)=$H2207)</f>
        <v>1</v>
      </c>
      <c r="O2207" t="b">
        <f t="shared" ref="O2207" si="4573">AND(N2207,NOT(N2208),NOT(N2209))</f>
        <v>0</v>
      </c>
    </row>
    <row r="2208" spans="1:15" x14ac:dyDescent="0.25">
      <c r="A2208" t="s">
        <v>15</v>
      </c>
      <c r="B2208" t="s">
        <v>18</v>
      </c>
      <c r="C2208">
        <v>250</v>
      </c>
      <c r="D2208">
        <v>61</v>
      </c>
      <c r="E2208" t="b">
        <v>0</v>
      </c>
      <c r="F2208">
        <v>1.2999999999999999E-2</v>
      </c>
      <c r="G2208">
        <v>16</v>
      </c>
      <c r="H2208">
        <v>16</v>
      </c>
      <c r="I2208">
        <v>51</v>
      </c>
      <c r="J2208">
        <v>50</v>
      </c>
      <c r="K2208">
        <v>8</v>
      </c>
      <c r="L2208">
        <v>10</v>
      </c>
      <c r="M2208">
        <f t="shared" si="4515"/>
        <v>0</v>
      </c>
      <c r="N2208" t="b">
        <f t="shared" ref="N2208" si="4574">AND(MIN($F2207,$F2208,$F2209)=$F2208,MAX($H2207,$H2208,$H2209)=$H2208)</f>
        <v>1</v>
      </c>
      <c r="O2208" t="b">
        <f t="shared" ref="O2208" si="4575">AND(NOT(N2207),N2208,NOT(N2209))</f>
        <v>0</v>
      </c>
    </row>
    <row r="2209" spans="1:15" x14ac:dyDescent="0.25">
      <c r="A2209" t="s">
        <v>19</v>
      </c>
      <c r="B2209" t="s">
        <v>18</v>
      </c>
      <c r="C2209">
        <v>250</v>
      </c>
      <c r="D2209">
        <v>61</v>
      </c>
      <c r="E2209" t="b">
        <v>0</v>
      </c>
      <c r="F2209">
        <v>1.4E-2</v>
      </c>
      <c r="G2209">
        <v>16</v>
      </c>
      <c r="H2209">
        <v>16</v>
      </c>
      <c r="I2209">
        <v>102</v>
      </c>
      <c r="J2209">
        <v>50</v>
      </c>
      <c r="K2209">
        <v>8</v>
      </c>
      <c r="L2209">
        <v>10</v>
      </c>
      <c r="M2209">
        <f t="shared" si="4515"/>
        <v>0</v>
      </c>
      <c r="N2209" t="b">
        <f t="shared" ref="N2209" si="4576">AND(MIN($F2207,$F2208,$F2209)=$F2209,MAX($H2207,$H2208,$H2209)=$H2209)</f>
        <v>0</v>
      </c>
      <c r="O2209" t="b">
        <f t="shared" ref="O2209" si="4577">AND(NOT(N2207),NOT(N2208),N2209)</f>
        <v>0</v>
      </c>
    </row>
    <row r="2210" spans="1:15" x14ac:dyDescent="0.25">
      <c r="A2210" t="s">
        <v>13</v>
      </c>
      <c r="B2210" t="s">
        <v>18</v>
      </c>
      <c r="C2210">
        <v>250</v>
      </c>
      <c r="D2210">
        <v>62</v>
      </c>
      <c r="E2210" t="b">
        <v>0</v>
      </c>
      <c r="F2210">
        <v>1.4E-2</v>
      </c>
      <c r="G2210">
        <v>16</v>
      </c>
      <c r="H2210">
        <v>16</v>
      </c>
      <c r="I2210">
        <v>218</v>
      </c>
      <c r="J2210">
        <v>177</v>
      </c>
      <c r="K2210">
        <v>72</v>
      </c>
      <c r="L2210">
        <v>9</v>
      </c>
      <c r="M2210">
        <f t="shared" si="4515"/>
        <v>0</v>
      </c>
      <c r="N2210" t="b">
        <f t="shared" ref="N2210" si="4578">AND(MIN($F2210,$F2211,$F2212)=$F2210,MAX($H2210,$H2211,$H2212)=$H2210)</f>
        <v>0</v>
      </c>
      <c r="O2210" t="b">
        <f t="shared" ref="O2210" si="4579">AND(N2210,NOT(N2211),NOT(N2212))</f>
        <v>0</v>
      </c>
    </row>
    <row r="2211" spans="1:15" x14ac:dyDescent="0.25">
      <c r="A2211" t="s">
        <v>15</v>
      </c>
      <c r="B2211" t="s">
        <v>18</v>
      </c>
      <c r="C2211">
        <v>250</v>
      </c>
      <c r="D2211">
        <v>62</v>
      </c>
      <c r="E2211" t="b">
        <v>0</v>
      </c>
      <c r="F2211">
        <v>1.2999999999999999E-2</v>
      </c>
      <c r="G2211">
        <v>16</v>
      </c>
      <c r="H2211">
        <v>16</v>
      </c>
      <c r="I2211">
        <v>177</v>
      </c>
      <c r="J2211">
        <v>177</v>
      </c>
      <c r="K2211">
        <v>72</v>
      </c>
      <c r="L2211">
        <v>9</v>
      </c>
      <c r="M2211">
        <f t="shared" si="4515"/>
        <v>0</v>
      </c>
      <c r="N2211" t="b">
        <f t="shared" ref="N2211" si="4580">AND(MIN($F2210,$F2211,$F2212)=$F2211,MAX($H2210,$H2211,$H2212)=$H2211)</f>
        <v>1</v>
      </c>
      <c r="O2211" t="b">
        <f t="shared" ref="O2211" si="4581">AND(NOT(N2210),N2211,NOT(N2212))</f>
        <v>1</v>
      </c>
    </row>
    <row r="2212" spans="1:15" x14ac:dyDescent="0.25">
      <c r="A2212" t="s">
        <v>19</v>
      </c>
      <c r="B2212" t="s">
        <v>18</v>
      </c>
      <c r="C2212">
        <v>250</v>
      </c>
      <c r="D2212">
        <v>62</v>
      </c>
      <c r="E2212" t="b">
        <v>0</v>
      </c>
      <c r="F2212">
        <v>2.4E-2</v>
      </c>
      <c r="G2212">
        <v>16</v>
      </c>
      <c r="H2212">
        <v>16</v>
      </c>
      <c r="I2212">
        <v>218</v>
      </c>
      <c r="J2212">
        <v>177</v>
      </c>
      <c r="K2212">
        <v>72</v>
      </c>
      <c r="L2212">
        <v>9</v>
      </c>
      <c r="M2212">
        <f t="shared" si="4515"/>
        <v>0</v>
      </c>
      <c r="N2212" t="b">
        <f t="shared" ref="N2212" si="4582">AND(MIN($F2210,$F2211,$F2212)=$F2212,MAX($H2210,$H2211,$H2212)=$H2212)</f>
        <v>0</v>
      </c>
      <c r="O2212" t="b">
        <f t="shared" ref="O2212" si="4583">AND(NOT(N2210),NOT(N2211),N2212)</f>
        <v>0</v>
      </c>
    </row>
    <row r="2213" spans="1:15" x14ac:dyDescent="0.25">
      <c r="A2213" t="s">
        <v>13</v>
      </c>
      <c r="B2213" t="s">
        <v>18</v>
      </c>
      <c r="C2213">
        <v>250</v>
      </c>
      <c r="D2213">
        <v>63</v>
      </c>
      <c r="E2213" t="b">
        <v>0</v>
      </c>
      <c r="F2213">
        <v>2.1999999999999999E-2</v>
      </c>
      <c r="G2213">
        <v>16</v>
      </c>
      <c r="H2213">
        <v>16</v>
      </c>
      <c r="I2213">
        <v>2036</v>
      </c>
      <c r="J2213">
        <v>1117</v>
      </c>
      <c r="K2213">
        <v>539</v>
      </c>
      <c r="L2213">
        <v>20</v>
      </c>
      <c r="M2213">
        <f t="shared" si="4515"/>
        <v>0</v>
      </c>
      <c r="N2213" t="b">
        <f t="shared" ref="N2213" si="4584">AND(MIN($F2213,$F2214,$F2215)=$F2213,MAX($H2213,$H2214,$H2215)=$H2213)</f>
        <v>0</v>
      </c>
      <c r="O2213" t="b">
        <f t="shared" ref="O2213" si="4585">AND(N2213,NOT(N2214),NOT(N2215))</f>
        <v>0</v>
      </c>
    </row>
    <row r="2214" spans="1:15" x14ac:dyDescent="0.25">
      <c r="A2214" t="s">
        <v>15</v>
      </c>
      <c r="B2214" t="s">
        <v>18</v>
      </c>
      <c r="C2214">
        <v>250</v>
      </c>
      <c r="D2214">
        <v>63</v>
      </c>
      <c r="E2214" t="b">
        <v>0</v>
      </c>
      <c r="F2214">
        <v>1.7000000000000001E-2</v>
      </c>
      <c r="G2214">
        <v>16</v>
      </c>
      <c r="H2214">
        <v>16</v>
      </c>
      <c r="I2214">
        <v>1132</v>
      </c>
      <c r="J2214">
        <v>1117</v>
      </c>
      <c r="K2214">
        <v>539</v>
      </c>
      <c r="L2214">
        <v>20</v>
      </c>
      <c r="M2214">
        <f t="shared" si="4515"/>
        <v>0</v>
      </c>
      <c r="N2214" t="b">
        <f t="shared" ref="N2214" si="4586">AND(MIN($F2213,$F2214,$F2215)=$F2214,MAX($H2213,$H2214,$H2215)=$H2214)</f>
        <v>1</v>
      </c>
      <c r="O2214" t="b">
        <f t="shared" ref="O2214" si="4587">AND(NOT(N2213),N2214,NOT(N2215))</f>
        <v>1</v>
      </c>
    </row>
    <row r="2215" spans="1:15" x14ac:dyDescent="0.25">
      <c r="A2215" t="s">
        <v>19</v>
      </c>
      <c r="B2215" t="s">
        <v>18</v>
      </c>
      <c r="C2215">
        <v>250</v>
      </c>
      <c r="D2215">
        <v>63</v>
      </c>
      <c r="E2215" t="b">
        <v>0</v>
      </c>
      <c r="F2215">
        <v>2.1999999999999999E-2</v>
      </c>
      <c r="G2215">
        <v>16</v>
      </c>
      <c r="H2215">
        <v>16</v>
      </c>
      <c r="I2215">
        <v>2036</v>
      </c>
      <c r="J2215">
        <v>1117</v>
      </c>
      <c r="K2215">
        <v>539</v>
      </c>
      <c r="L2215">
        <v>20</v>
      </c>
      <c r="M2215">
        <f t="shared" si="4515"/>
        <v>0</v>
      </c>
      <c r="N2215" t="b">
        <f t="shared" ref="N2215" si="4588">AND(MIN($F2213,$F2214,$F2215)=$F2215,MAX($H2213,$H2214,$H2215)=$H2215)</f>
        <v>0</v>
      </c>
      <c r="O2215" t="b">
        <f t="shared" ref="O2215" si="4589">AND(NOT(N2213),NOT(N2214),N2215)</f>
        <v>0</v>
      </c>
    </row>
    <row r="2216" spans="1:15" x14ac:dyDescent="0.25">
      <c r="A2216" t="s">
        <v>13</v>
      </c>
      <c r="B2216" t="s">
        <v>18</v>
      </c>
      <c r="C2216">
        <v>250</v>
      </c>
      <c r="D2216">
        <v>64</v>
      </c>
      <c r="E2216" t="b">
        <v>0</v>
      </c>
      <c r="F2216">
        <v>2.9000000000000001E-2</v>
      </c>
      <c r="G2216">
        <v>16</v>
      </c>
      <c r="H2216">
        <v>16</v>
      </c>
      <c r="I2216">
        <v>2586</v>
      </c>
      <c r="J2216">
        <v>1360</v>
      </c>
      <c r="K2216">
        <v>662</v>
      </c>
      <c r="L2216">
        <v>14</v>
      </c>
      <c r="M2216">
        <f t="shared" si="4515"/>
        <v>0</v>
      </c>
      <c r="N2216" t="b">
        <f t="shared" ref="N2216" si="4590">AND(MIN($F2216,$F2217,$F2218)=$F2216,MAX($H2216,$H2217,$H2218)=$H2216)</f>
        <v>0</v>
      </c>
      <c r="O2216" t="b">
        <f t="shared" ref="O2216" si="4591">AND(N2216,NOT(N2217),NOT(N2218))</f>
        <v>0</v>
      </c>
    </row>
    <row r="2217" spans="1:15" x14ac:dyDescent="0.25">
      <c r="A2217" t="s">
        <v>15</v>
      </c>
      <c r="B2217" t="s">
        <v>18</v>
      </c>
      <c r="C2217">
        <v>250</v>
      </c>
      <c r="D2217">
        <v>64</v>
      </c>
      <c r="E2217" t="b">
        <v>0</v>
      </c>
      <c r="F2217">
        <v>1.7000000000000001E-2</v>
      </c>
      <c r="G2217">
        <v>16</v>
      </c>
      <c r="H2217">
        <v>16</v>
      </c>
      <c r="I2217">
        <v>1371</v>
      </c>
      <c r="J2217">
        <v>1360</v>
      </c>
      <c r="K2217">
        <v>662</v>
      </c>
      <c r="L2217">
        <v>14</v>
      </c>
      <c r="M2217">
        <f t="shared" si="4515"/>
        <v>0</v>
      </c>
      <c r="N2217" t="b">
        <f t="shared" ref="N2217" si="4592">AND(MIN($F2216,$F2217,$F2218)=$F2217,MAX($H2216,$H2217,$H2218)=$H2217)</f>
        <v>1</v>
      </c>
      <c r="O2217" t="b">
        <f t="shared" ref="O2217" si="4593">AND(NOT(N2216),N2217,NOT(N2218))</f>
        <v>1</v>
      </c>
    </row>
    <row r="2218" spans="1:15" x14ac:dyDescent="0.25">
      <c r="A2218" t="s">
        <v>19</v>
      </c>
      <c r="B2218" t="s">
        <v>18</v>
      </c>
      <c r="C2218">
        <v>250</v>
      </c>
      <c r="D2218">
        <v>64</v>
      </c>
      <c r="E2218" t="b">
        <v>0</v>
      </c>
      <c r="F2218">
        <v>2.8000000000000001E-2</v>
      </c>
      <c r="G2218">
        <v>16</v>
      </c>
      <c r="H2218">
        <v>16</v>
      </c>
      <c r="I2218">
        <v>2586</v>
      </c>
      <c r="J2218">
        <v>1360</v>
      </c>
      <c r="K2218">
        <v>662</v>
      </c>
      <c r="L2218">
        <v>14</v>
      </c>
      <c r="M2218">
        <f t="shared" si="4515"/>
        <v>0</v>
      </c>
      <c r="N2218" t="b">
        <f t="shared" ref="N2218" si="4594">AND(MIN($F2216,$F2217,$F2218)=$F2218,MAX($H2216,$H2217,$H2218)=$H2218)</f>
        <v>0</v>
      </c>
      <c r="O2218" t="b">
        <f t="shared" ref="O2218" si="4595">AND(NOT(N2216),NOT(N2217),N2218)</f>
        <v>0</v>
      </c>
    </row>
    <row r="2219" spans="1:15" x14ac:dyDescent="0.25">
      <c r="A2219" t="s">
        <v>13</v>
      </c>
      <c r="B2219" t="s">
        <v>18</v>
      </c>
      <c r="C2219">
        <v>250</v>
      </c>
      <c r="D2219">
        <v>65</v>
      </c>
      <c r="E2219" t="b">
        <v>0</v>
      </c>
      <c r="F2219">
        <v>3.7999999999999999E-2</v>
      </c>
      <c r="G2219">
        <v>16</v>
      </c>
      <c r="H2219">
        <v>16</v>
      </c>
      <c r="I2219">
        <v>3887</v>
      </c>
      <c r="J2219">
        <v>2160</v>
      </c>
      <c r="K2219">
        <v>1060</v>
      </c>
      <c r="L2219">
        <v>18</v>
      </c>
      <c r="M2219">
        <f t="shared" si="4515"/>
        <v>0</v>
      </c>
      <c r="N2219" t="b">
        <f t="shared" ref="N2219" si="4596">AND(MIN($F2219,$F2220,$F2221)=$F2219,MAX($H2219,$H2220,$H2221)=$H2219)</f>
        <v>0</v>
      </c>
      <c r="O2219" t="b">
        <f t="shared" ref="O2219" si="4597">AND(N2219,NOT(N2220),NOT(N2221))</f>
        <v>0</v>
      </c>
    </row>
    <row r="2220" spans="1:15" x14ac:dyDescent="0.25">
      <c r="A2220" t="s">
        <v>15</v>
      </c>
      <c r="B2220" t="s">
        <v>18</v>
      </c>
      <c r="C2220">
        <v>250</v>
      </c>
      <c r="D2220">
        <v>65</v>
      </c>
      <c r="E2220" t="b">
        <v>0</v>
      </c>
      <c r="F2220">
        <v>2.1999999999999999E-2</v>
      </c>
      <c r="G2220">
        <v>16</v>
      </c>
      <c r="H2220">
        <v>16</v>
      </c>
      <c r="I2220">
        <v>2179</v>
      </c>
      <c r="J2220">
        <v>2160</v>
      </c>
      <c r="K2220">
        <v>1060</v>
      </c>
      <c r="L2220">
        <v>18</v>
      </c>
      <c r="M2220">
        <f t="shared" si="4515"/>
        <v>0</v>
      </c>
      <c r="N2220" t="b">
        <f t="shared" ref="N2220" si="4598">AND(MIN($F2219,$F2220,$F2221)=$F2220,MAX($H2219,$H2220,$H2221)=$H2220)</f>
        <v>1</v>
      </c>
      <c r="O2220" t="b">
        <f t="shared" ref="O2220" si="4599">AND(NOT(N2219),N2220,NOT(N2221))</f>
        <v>1</v>
      </c>
    </row>
    <row r="2221" spans="1:15" x14ac:dyDescent="0.25">
      <c r="A2221" t="s">
        <v>19</v>
      </c>
      <c r="B2221" t="s">
        <v>18</v>
      </c>
      <c r="C2221">
        <v>250</v>
      </c>
      <c r="D2221">
        <v>65</v>
      </c>
      <c r="E2221" t="b">
        <v>0</v>
      </c>
      <c r="F2221">
        <v>4.2000000000000003E-2</v>
      </c>
      <c r="G2221">
        <v>16</v>
      </c>
      <c r="H2221">
        <v>16</v>
      </c>
      <c r="I2221">
        <v>3887</v>
      </c>
      <c r="J2221">
        <v>2160</v>
      </c>
      <c r="K2221">
        <v>1060</v>
      </c>
      <c r="L2221">
        <v>18</v>
      </c>
      <c r="M2221">
        <f t="shared" si="4515"/>
        <v>0</v>
      </c>
      <c r="N2221" t="b">
        <f t="shared" ref="N2221" si="4600">AND(MIN($F2219,$F2220,$F2221)=$F2221,MAX($H2219,$H2220,$H2221)=$H2221)</f>
        <v>0</v>
      </c>
      <c r="O2221" t="b">
        <f t="shared" ref="O2221" si="4601">AND(NOT(N2219),NOT(N2220),N2221)</f>
        <v>0</v>
      </c>
    </row>
    <row r="2222" spans="1:15" x14ac:dyDescent="0.25">
      <c r="A2222" t="s">
        <v>13</v>
      </c>
      <c r="B2222" t="s">
        <v>18</v>
      </c>
      <c r="C2222">
        <v>250</v>
      </c>
      <c r="D2222">
        <v>66</v>
      </c>
      <c r="E2222" t="b">
        <v>0</v>
      </c>
      <c r="F2222">
        <v>2.9000000000000001E-2</v>
      </c>
      <c r="G2222">
        <v>16</v>
      </c>
      <c r="H2222">
        <v>16</v>
      </c>
      <c r="I2222">
        <v>1755</v>
      </c>
      <c r="J2222">
        <v>1414</v>
      </c>
      <c r="K2222">
        <v>686</v>
      </c>
      <c r="L2222">
        <v>19</v>
      </c>
      <c r="M2222">
        <f t="shared" si="4515"/>
        <v>0</v>
      </c>
      <c r="N2222" t="b">
        <f t="shared" ref="N2222" si="4602">AND(MIN($F2222,$F2223,$F2224)=$F2222,MAX($H2222,$H2223,$H2224)=$H2222)</f>
        <v>1</v>
      </c>
      <c r="O2222" t="b">
        <f t="shared" ref="O2222" si="4603">AND(N2222,NOT(N2223),NOT(N2224))</f>
        <v>1</v>
      </c>
    </row>
    <row r="2223" spans="1:15" x14ac:dyDescent="0.25">
      <c r="A2223" t="s">
        <v>15</v>
      </c>
      <c r="B2223" t="s">
        <v>18</v>
      </c>
      <c r="C2223">
        <v>250</v>
      </c>
      <c r="D2223">
        <v>66</v>
      </c>
      <c r="E2223" t="b">
        <v>0</v>
      </c>
      <c r="F2223">
        <v>3.1E-2</v>
      </c>
      <c r="G2223">
        <v>16</v>
      </c>
      <c r="H2223">
        <v>16</v>
      </c>
      <c r="I2223">
        <v>1415</v>
      </c>
      <c r="J2223">
        <v>1414</v>
      </c>
      <c r="K2223">
        <v>686</v>
      </c>
      <c r="L2223">
        <v>19</v>
      </c>
      <c r="M2223">
        <f t="shared" si="4515"/>
        <v>0</v>
      </c>
      <c r="N2223" t="b">
        <f t="shared" ref="N2223" si="4604">AND(MIN($F2222,$F2223,$F2224)=$F2223,MAX($H2222,$H2223,$H2224)=$H2223)</f>
        <v>0</v>
      </c>
      <c r="O2223" t="b">
        <f t="shared" ref="O2223" si="4605">AND(NOT(N2222),N2223,NOT(N2224))</f>
        <v>0</v>
      </c>
    </row>
    <row r="2224" spans="1:15" x14ac:dyDescent="0.25">
      <c r="A2224" t="s">
        <v>19</v>
      </c>
      <c r="B2224" t="s">
        <v>18</v>
      </c>
      <c r="C2224">
        <v>250</v>
      </c>
      <c r="D2224">
        <v>66</v>
      </c>
      <c r="E2224" t="b">
        <v>0</v>
      </c>
      <c r="F2224">
        <v>3.1E-2</v>
      </c>
      <c r="G2224">
        <v>16</v>
      </c>
      <c r="H2224">
        <v>16</v>
      </c>
      <c r="I2224">
        <v>1755</v>
      </c>
      <c r="J2224">
        <v>1414</v>
      </c>
      <c r="K2224">
        <v>686</v>
      </c>
      <c r="L2224">
        <v>19</v>
      </c>
      <c r="M2224">
        <f t="shared" si="4515"/>
        <v>0</v>
      </c>
      <c r="N2224" t="b">
        <f t="shared" ref="N2224" si="4606">AND(MIN($F2222,$F2223,$F2224)=$F2224,MAX($H2222,$H2223,$H2224)=$H2224)</f>
        <v>0</v>
      </c>
      <c r="O2224" t="b">
        <f t="shared" ref="O2224" si="4607">AND(NOT(N2222),NOT(N2223),N2224)</f>
        <v>0</v>
      </c>
    </row>
    <row r="2225" spans="1:15" x14ac:dyDescent="0.25">
      <c r="A2225" t="s">
        <v>13</v>
      </c>
      <c r="B2225" t="s">
        <v>18</v>
      </c>
      <c r="C2225">
        <v>250</v>
      </c>
      <c r="D2225">
        <v>67</v>
      </c>
      <c r="E2225" t="b">
        <v>0</v>
      </c>
      <c r="F2225">
        <v>4.2000000000000003E-2</v>
      </c>
      <c r="G2225">
        <v>16</v>
      </c>
      <c r="H2225">
        <v>16</v>
      </c>
      <c r="I2225">
        <v>3951</v>
      </c>
      <c r="J2225">
        <v>2262</v>
      </c>
      <c r="K2225">
        <v>1110</v>
      </c>
      <c r="L2225">
        <v>22</v>
      </c>
      <c r="M2225">
        <f t="shared" si="4515"/>
        <v>0</v>
      </c>
      <c r="N2225" t="b">
        <f t="shared" ref="N2225" si="4608">AND(MIN($F2225,$F2226,$F2227)=$F2225,MAX($H2225,$H2226,$H2227)=$H2225)</f>
        <v>0</v>
      </c>
      <c r="O2225" t="b">
        <f t="shared" ref="O2225" si="4609">AND(N2225,NOT(N2226),NOT(N2227))</f>
        <v>0</v>
      </c>
    </row>
    <row r="2226" spans="1:15" x14ac:dyDescent="0.25">
      <c r="A2226" t="s">
        <v>15</v>
      </c>
      <c r="B2226" t="s">
        <v>18</v>
      </c>
      <c r="C2226">
        <v>250</v>
      </c>
      <c r="D2226">
        <v>67</v>
      </c>
      <c r="E2226" t="b">
        <v>0</v>
      </c>
      <c r="F2226">
        <v>2.1000000000000001E-2</v>
      </c>
      <c r="G2226">
        <v>16</v>
      </c>
      <c r="H2226">
        <v>16</v>
      </c>
      <c r="I2226">
        <v>2283</v>
      </c>
      <c r="J2226">
        <v>2262</v>
      </c>
      <c r="K2226">
        <v>1110</v>
      </c>
      <c r="L2226">
        <v>22</v>
      </c>
      <c r="M2226">
        <f t="shared" si="4515"/>
        <v>0</v>
      </c>
      <c r="N2226" t="b">
        <f t="shared" ref="N2226" si="4610">AND(MIN($F2225,$F2226,$F2227)=$F2226,MAX($H2225,$H2226,$H2227)=$H2226)</f>
        <v>1</v>
      </c>
      <c r="O2226" t="b">
        <f t="shared" ref="O2226" si="4611">AND(NOT(N2225),N2226,NOT(N2227))</f>
        <v>1</v>
      </c>
    </row>
    <row r="2227" spans="1:15" x14ac:dyDescent="0.25">
      <c r="A2227" t="s">
        <v>19</v>
      </c>
      <c r="B2227" t="s">
        <v>18</v>
      </c>
      <c r="C2227">
        <v>250</v>
      </c>
      <c r="D2227">
        <v>67</v>
      </c>
      <c r="E2227" t="b">
        <v>0</v>
      </c>
      <c r="F2227">
        <v>3.6999999999999998E-2</v>
      </c>
      <c r="G2227">
        <v>16</v>
      </c>
      <c r="H2227">
        <v>16</v>
      </c>
      <c r="I2227">
        <v>3951</v>
      </c>
      <c r="J2227">
        <v>2262</v>
      </c>
      <c r="K2227">
        <v>1110</v>
      </c>
      <c r="L2227">
        <v>22</v>
      </c>
      <c r="M2227">
        <f t="shared" si="4515"/>
        <v>0</v>
      </c>
      <c r="N2227" t="b">
        <f t="shared" ref="N2227" si="4612">AND(MIN($F2225,$F2226,$F2227)=$F2227,MAX($H2225,$H2226,$H2227)=$H2227)</f>
        <v>0</v>
      </c>
      <c r="O2227" t="b">
        <f t="shared" ref="O2227" si="4613">AND(NOT(N2225),NOT(N2226),N2227)</f>
        <v>0</v>
      </c>
    </row>
    <row r="2228" spans="1:15" x14ac:dyDescent="0.25">
      <c r="A2228" t="s">
        <v>13</v>
      </c>
      <c r="B2228" t="s">
        <v>18</v>
      </c>
      <c r="C2228">
        <v>250</v>
      </c>
      <c r="D2228">
        <v>68</v>
      </c>
      <c r="E2228" t="b">
        <v>0</v>
      </c>
      <c r="F2228">
        <v>1.7999999999999999E-2</v>
      </c>
      <c r="G2228">
        <v>16</v>
      </c>
      <c r="H2228">
        <v>16</v>
      </c>
      <c r="I2228">
        <v>86</v>
      </c>
      <c r="J2228">
        <v>40</v>
      </c>
      <c r="K2228">
        <v>2</v>
      </c>
      <c r="L2228">
        <v>9</v>
      </c>
      <c r="M2228">
        <f t="shared" si="4515"/>
        <v>0</v>
      </c>
      <c r="N2228" t="b">
        <f t="shared" ref="N2228" si="4614">AND(MIN($F2228,$F2229,$F2230)=$F2228,MAX($H2228,$H2229,$H2230)=$H2228)</f>
        <v>0</v>
      </c>
      <c r="O2228" t="b">
        <f t="shared" ref="O2228" si="4615">AND(N2228,NOT(N2229),NOT(N2230))</f>
        <v>0</v>
      </c>
    </row>
    <row r="2229" spans="1:15" x14ac:dyDescent="0.25">
      <c r="A2229" t="s">
        <v>15</v>
      </c>
      <c r="B2229" t="s">
        <v>18</v>
      </c>
      <c r="C2229">
        <v>250</v>
      </c>
      <c r="D2229">
        <v>68</v>
      </c>
      <c r="E2229" t="b">
        <v>0</v>
      </c>
      <c r="F2229">
        <v>0.17699999999999999</v>
      </c>
      <c r="G2229">
        <v>16</v>
      </c>
      <c r="H2229">
        <v>16</v>
      </c>
      <c r="I2229">
        <v>2879</v>
      </c>
      <c r="J2229">
        <v>2876</v>
      </c>
      <c r="K2229">
        <v>1420</v>
      </c>
      <c r="L2229">
        <v>13</v>
      </c>
      <c r="M2229">
        <f t="shared" si="4515"/>
        <v>0</v>
      </c>
      <c r="N2229" t="b">
        <f t="shared" ref="N2229" si="4616">AND(MIN($F2228,$F2229,$F2230)=$F2229,MAX($H2228,$H2229,$H2230)=$H2229)</f>
        <v>0</v>
      </c>
      <c r="O2229" t="b">
        <f t="shared" ref="O2229" si="4617">AND(NOT(N2228),N2229,NOT(N2230))</f>
        <v>0</v>
      </c>
    </row>
    <row r="2230" spans="1:15" x14ac:dyDescent="0.25">
      <c r="A2230" t="s">
        <v>19</v>
      </c>
      <c r="B2230" t="s">
        <v>18</v>
      </c>
      <c r="C2230">
        <v>250</v>
      </c>
      <c r="D2230">
        <v>68</v>
      </c>
      <c r="E2230" t="b">
        <v>0</v>
      </c>
      <c r="F2230">
        <v>1.4E-2</v>
      </c>
      <c r="G2230">
        <v>16</v>
      </c>
      <c r="H2230">
        <v>16</v>
      </c>
      <c r="I2230">
        <v>86</v>
      </c>
      <c r="J2230">
        <v>40</v>
      </c>
      <c r="K2230">
        <v>2</v>
      </c>
      <c r="L2230">
        <v>9</v>
      </c>
      <c r="M2230">
        <f t="shared" si="4515"/>
        <v>0</v>
      </c>
      <c r="N2230" t="b">
        <f t="shared" ref="N2230" si="4618">AND(MIN($F2228,$F2229,$F2230)=$F2230,MAX($H2228,$H2229,$H2230)=$H2230)</f>
        <v>1</v>
      </c>
      <c r="O2230" t="b">
        <f t="shared" ref="O2230" si="4619">AND(NOT(N2228),NOT(N2229),N2230)</f>
        <v>1</v>
      </c>
    </row>
    <row r="2231" spans="1:15" x14ac:dyDescent="0.25">
      <c r="A2231" t="s">
        <v>13</v>
      </c>
      <c r="B2231" t="s">
        <v>18</v>
      </c>
      <c r="C2231">
        <v>250</v>
      </c>
      <c r="D2231">
        <v>69</v>
      </c>
      <c r="E2231" t="b">
        <v>0</v>
      </c>
      <c r="F2231">
        <v>3.5000000000000003E-2</v>
      </c>
      <c r="G2231">
        <v>16</v>
      </c>
      <c r="H2231">
        <v>16</v>
      </c>
      <c r="I2231">
        <v>2226</v>
      </c>
      <c r="J2231">
        <v>1166</v>
      </c>
      <c r="K2231">
        <v>565</v>
      </c>
      <c r="L2231">
        <v>16</v>
      </c>
      <c r="M2231">
        <f t="shared" si="4515"/>
        <v>0</v>
      </c>
      <c r="N2231" t="b">
        <f t="shared" ref="N2231" si="4620">AND(MIN($F2231,$F2232,$F2233)=$F2231,MAX($H2231,$H2232,$H2233)=$H2231)</f>
        <v>0</v>
      </c>
      <c r="O2231" t="b">
        <f t="shared" ref="O2231" si="4621">AND(N2231,NOT(N2232),NOT(N2233))</f>
        <v>0</v>
      </c>
    </row>
    <row r="2232" spans="1:15" x14ac:dyDescent="0.25">
      <c r="A2232" t="s">
        <v>15</v>
      </c>
      <c r="B2232" t="s">
        <v>18</v>
      </c>
      <c r="C2232">
        <v>250</v>
      </c>
      <c r="D2232">
        <v>69</v>
      </c>
      <c r="E2232" t="b">
        <v>0</v>
      </c>
      <c r="F2232">
        <v>1.9E-2</v>
      </c>
      <c r="G2232">
        <v>16</v>
      </c>
      <c r="H2232">
        <v>16</v>
      </c>
      <c r="I2232">
        <v>1176</v>
      </c>
      <c r="J2232">
        <v>1166</v>
      </c>
      <c r="K2232">
        <v>565</v>
      </c>
      <c r="L2232">
        <v>16</v>
      </c>
      <c r="M2232">
        <f t="shared" si="4515"/>
        <v>0</v>
      </c>
      <c r="N2232" t="b">
        <f t="shared" ref="N2232" si="4622">AND(MIN($F2231,$F2232,$F2233)=$F2232,MAX($H2231,$H2232,$H2233)=$H2232)</f>
        <v>1</v>
      </c>
      <c r="O2232" t="b">
        <f t="shared" ref="O2232" si="4623">AND(NOT(N2231),N2232,NOT(N2233))</f>
        <v>1</v>
      </c>
    </row>
    <row r="2233" spans="1:15" x14ac:dyDescent="0.25">
      <c r="A2233" t="s">
        <v>19</v>
      </c>
      <c r="B2233" t="s">
        <v>18</v>
      </c>
      <c r="C2233">
        <v>250</v>
      </c>
      <c r="D2233">
        <v>69</v>
      </c>
      <c r="E2233" t="b">
        <v>0</v>
      </c>
      <c r="F2233">
        <v>3.4000000000000002E-2</v>
      </c>
      <c r="G2233">
        <v>16</v>
      </c>
      <c r="H2233">
        <v>16</v>
      </c>
      <c r="I2233">
        <v>2226</v>
      </c>
      <c r="J2233">
        <v>1166</v>
      </c>
      <c r="K2233">
        <v>565</v>
      </c>
      <c r="L2233">
        <v>16</v>
      </c>
      <c r="M2233">
        <f t="shared" si="4515"/>
        <v>0</v>
      </c>
      <c r="N2233" t="b">
        <f t="shared" ref="N2233" si="4624">AND(MIN($F2231,$F2232,$F2233)=$F2233,MAX($H2231,$H2232,$H2233)=$H2233)</f>
        <v>0</v>
      </c>
      <c r="O2233" t="b">
        <f t="shared" ref="O2233" si="4625">AND(NOT(N2231),NOT(N2232),N2233)</f>
        <v>0</v>
      </c>
    </row>
    <row r="2234" spans="1:15" x14ac:dyDescent="0.25">
      <c r="A2234" t="s">
        <v>13</v>
      </c>
      <c r="B2234" t="s">
        <v>18</v>
      </c>
      <c r="C2234">
        <v>250</v>
      </c>
      <c r="D2234">
        <v>6</v>
      </c>
      <c r="E2234" t="b">
        <v>0</v>
      </c>
      <c r="F2234">
        <v>1.4999999999999999E-2</v>
      </c>
      <c r="G2234">
        <v>16</v>
      </c>
      <c r="H2234">
        <v>16</v>
      </c>
      <c r="I2234">
        <v>609</v>
      </c>
      <c r="J2234">
        <v>310</v>
      </c>
      <c r="K2234">
        <v>138</v>
      </c>
      <c r="L2234">
        <v>12</v>
      </c>
      <c r="M2234">
        <f t="shared" si="4515"/>
        <v>0</v>
      </c>
      <c r="N2234" t="b">
        <f t="shared" ref="N2234" si="4626">AND(MIN($F2234,$F2235,$F2236)=$F2234,MAX($H2234,$H2235,$H2236)=$H2234)</f>
        <v>1</v>
      </c>
      <c r="O2234" t="b">
        <f t="shared" ref="O2234" si="4627">AND(N2234,NOT(N2235),NOT(N2236))</f>
        <v>1</v>
      </c>
    </row>
    <row r="2235" spans="1:15" x14ac:dyDescent="0.25">
      <c r="A2235" t="s">
        <v>15</v>
      </c>
      <c r="B2235" t="s">
        <v>18</v>
      </c>
      <c r="C2235">
        <v>250</v>
      </c>
      <c r="D2235">
        <v>6</v>
      </c>
      <c r="E2235" t="b">
        <v>0</v>
      </c>
      <c r="F2235">
        <v>0.02</v>
      </c>
      <c r="G2235">
        <v>16</v>
      </c>
      <c r="H2235">
        <v>16</v>
      </c>
      <c r="I2235">
        <v>311</v>
      </c>
      <c r="J2235">
        <v>310</v>
      </c>
      <c r="K2235">
        <v>138</v>
      </c>
      <c r="L2235">
        <v>12</v>
      </c>
      <c r="M2235">
        <f t="shared" si="4515"/>
        <v>0</v>
      </c>
      <c r="N2235" t="b">
        <f t="shared" ref="N2235" si="4628">AND(MIN($F2234,$F2235,$F2236)=$F2235,MAX($H2234,$H2235,$H2236)=$H2235)</f>
        <v>0</v>
      </c>
      <c r="O2235" t="b">
        <f t="shared" ref="O2235" si="4629">AND(NOT(N2234),N2235,NOT(N2236))</f>
        <v>0</v>
      </c>
    </row>
    <row r="2236" spans="1:15" x14ac:dyDescent="0.25">
      <c r="A2236" t="s">
        <v>19</v>
      </c>
      <c r="B2236" t="s">
        <v>18</v>
      </c>
      <c r="C2236">
        <v>250</v>
      </c>
      <c r="D2236">
        <v>6</v>
      </c>
      <c r="E2236" t="b">
        <v>0</v>
      </c>
      <c r="F2236">
        <v>1.6E-2</v>
      </c>
      <c r="G2236">
        <v>16</v>
      </c>
      <c r="H2236">
        <v>16</v>
      </c>
      <c r="I2236">
        <v>609</v>
      </c>
      <c r="J2236">
        <v>310</v>
      </c>
      <c r="K2236">
        <v>138</v>
      </c>
      <c r="L2236">
        <v>12</v>
      </c>
      <c r="M2236">
        <f t="shared" si="4515"/>
        <v>0</v>
      </c>
      <c r="N2236" t="b">
        <f t="shared" ref="N2236" si="4630">AND(MIN($F2234,$F2235,$F2236)=$F2236,MAX($H2234,$H2235,$H2236)=$H2236)</f>
        <v>0</v>
      </c>
      <c r="O2236" t="b">
        <f t="shared" ref="O2236" si="4631">AND(NOT(N2234),NOT(N2235),N2236)</f>
        <v>0</v>
      </c>
    </row>
    <row r="2237" spans="1:15" x14ac:dyDescent="0.25">
      <c r="A2237" t="s">
        <v>13</v>
      </c>
      <c r="B2237" t="s">
        <v>18</v>
      </c>
      <c r="C2237">
        <v>250</v>
      </c>
      <c r="D2237">
        <v>70</v>
      </c>
      <c r="E2237" t="b">
        <v>0</v>
      </c>
      <c r="F2237">
        <v>2.1000000000000001E-2</v>
      </c>
      <c r="G2237">
        <v>16</v>
      </c>
      <c r="H2237">
        <v>16</v>
      </c>
      <c r="I2237">
        <v>936</v>
      </c>
      <c r="J2237">
        <v>657</v>
      </c>
      <c r="K2237">
        <v>310</v>
      </c>
      <c r="L2237">
        <v>15</v>
      </c>
      <c r="M2237">
        <f t="shared" si="4515"/>
        <v>0</v>
      </c>
      <c r="N2237" t="b">
        <f t="shared" ref="N2237" si="4632">AND(MIN($F2237,$F2238,$F2239)=$F2237,MAX($H2237,$H2238,$H2239)=$H2237)</f>
        <v>0</v>
      </c>
      <c r="O2237" t="b">
        <f t="shared" ref="O2237" si="4633">AND(N2237,NOT(N2238),NOT(N2239))</f>
        <v>0</v>
      </c>
    </row>
    <row r="2238" spans="1:15" x14ac:dyDescent="0.25">
      <c r="A2238" t="s">
        <v>15</v>
      </c>
      <c r="B2238" t="s">
        <v>18</v>
      </c>
      <c r="C2238">
        <v>250</v>
      </c>
      <c r="D2238">
        <v>70</v>
      </c>
      <c r="E2238" t="b">
        <v>0</v>
      </c>
      <c r="F2238">
        <v>1.4E-2</v>
      </c>
      <c r="G2238">
        <v>16</v>
      </c>
      <c r="H2238">
        <v>16</v>
      </c>
      <c r="I2238">
        <v>659</v>
      </c>
      <c r="J2238">
        <v>657</v>
      </c>
      <c r="K2238">
        <v>310</v>
      </c>
      <c r="L2238">
        <v>15</v>
      </c>
      <c r="M2238">
        <f t="shared" si="4515"/>
        <v>0</v>
      </c>
      <c r="N2238" t="b">
        <f t="shared" ref="N2238" si="4634">AND(MIN($F2237,$F2238,$F2239)=$F2238,MAX($H2237,$H2238,$H2239)=$H2238)</f>
        <v>1</v>
      </c>
      <c r="O2238" t="b">
        <f t="shared" ref="O2238" si="4635">AND(NOT(N2237),N2238,NOT(N2239))</f>
        <v>1</v>
      </c>
    </row>
    <row r="2239" spans="1:15" x14ac:dyDescent="0.25">
      <c r="A2239" t="s">
        <v>19</v>
      </c>
      <c r="B2239" t="s">
        <v>18</v>
      </c>
      <c r="C2239">
        <v>250</v>
      </c>
      <c r="D2239">
        <v>70</v>
      </c>
      <c r="E2239" t="b">
        <v>0</v>
      </c>
      <c r="F2239">
        <v>0.02</v>
      </c>
      <c r="G2239">
        <v>16</v>
      </c>
      <c r="H2239">
        <v>16</v>
      </c>
      <c r="I2239">
        <v>936</v>
      </c>
      <c r="J2239">
        <v>657</v>
      </c>
      <c r="K2239">
        <v>310</v>
      </c>
      <c r="L2239">
        <v>15</v>
      </c>
      <c r="M2239">
        <f t="shared" si="4515"/>
        <v>0</v>
      </c>
      <c r="N2239" t="b">
        <f t="shared" ref="N2239" si="4636">AND(MIN($F2237,$F2238,$F2239)=$F2239,MAX($H2237,$H2238,$H2239)=$H2239)</f>
        <v>0</v>
      </c>
      <c r="O2239" t="b">
        <f t="shared" ref="O2239" si="4637">AND(NOT(N2237),NOT(N2238),N2239)</f>
        <v>0</v>
      </c>
    </row>
    <row r="2240" spans="1:15" x14ac:dyDescent="0.25">
      <c r="A2240" t="s">
        <v>13</v>
      </c>
      <c r="B2240" t="s">
        <v>18</v>
      </c>
      <c r="C2240">
        <v>250</v>
      </c>
      <c r="D2240">
        <v>71</v>
      </c>
      <c r="E2240" t="b">
        <v>0</v>
      </c>
      <c r="F2240">
        <v>8.6999999999999994E-2</v>
      </c>
      <c r="G2240">
        <v>16</v>
      </c>
      <c r="H2240">
        <v>16</v>
      </c>
      <c r="I2240">
        <v>8714</v>
      </c>
      <c r="J2240">
        <v>4244</v>
      </c>
      <c r="K2240">
        <v>2102</v>
      </c>
      <c r="L2240">
        <v>21</v>
      </c>
      <c r="M2240">
        <f t="shared" si="4515"/>
        <v>0</v>
      </c>
      <c r="N2240" t="b">
        <f t="shared" ref="N2240" si="4638">AND(MIN($F2240,$F2241,$F2242)=$F2240,MAX($H2240,$H2241,$H2242)=$H2240)</f>
        <v>0</v>
      </c>
      <c r="O2240" t="b">
        <f t="shared" ref="O2240" si="4639">AND(N2240,NOT(N2241),NOT(N2242))</f>
        <v>0</v>
      </c>
    </row>
    <row r="2241" spans="1:15" x14ac:dyDescent="0.25">
      <c r="A2241" t="s">
        <v>15</v>
      </c>
      <c r="B2241" t="s">
        <v>18</v>
      </c>
      <c r="C2241">
        <v>250</v>
      </c>
      <c r="D2241">
        <v>71</v>
      </c>
      <c r="E2241" t="b">
        <v>0</v>
      </c>
      <c r="F2241">
        <v>4.3999999999999997E-2</v>
      </c>
      <c r="G2241">
        <v>16</v>
      </c>
      <c r="H2241">
        <v>16</v>
      </c>
      <c r="I2241">
        <v>4398</v>
      </c>
      <c r="J2241">
        <v>4244</v>
      </c>
      <c r="K2241">
        <v>2102</v>
      </c>
      <c r="L2241">
        <v>21</v>
      </c>
      <c r="M2241">
        <f t="shared" si="4515"/>
        <v>0</v>
      </c>
      <c r="N2241" t="b">
        <f t="shared" ref="N2241" si="4640">AND(MIN($F2240,$F2241,$F2242)=$F2241,MAX($H2240,$H2241,$H2242)=$H2241)</f>
        <v>1</v>
      </c>
      <c r="O2241" t="b">
        <f t="shared" ref="O2241" si="4641">AND(NOT(N2240),N2241,NOT(N2242))</f>
        <v>1</v>
      </c>
    </row>
    <row r="2242" spans="1:15" x14ac:dyDescent="0.25">
      <c r="A2242" t="s">
        <v>19</v>
      </c>
      <c r="B2242" t="s">
        <v>18</v>
      </c>
      <c r="C2242">
        <v>250</v>
      </c>
      <c r="D2242">
        <v>71</v>
      </c>
      <c r="E2242" t="b">
        <v>0</v>
      </c>
      <c r="F2242">
        <v>0.11700000000000001</v>
      </c>
      <c r="G2242">
        <v>16</v>
      </c>
      <c r="H2242">
        <v>16</v>
      </c>
      <c r="I2242">
        <v>8714</v>
      </c>
      <c r="J2242">
        <v>4244</v>
      </c>
      <c r="K2242">
        <v>2102</v>
      </c>
      <c r="L2242">
        <v>21</v>
      </c>
      <c r="M2242">
        <f t="shared" si="4515"/>
        <v>0</v>
      </c>
      <c r="N2242" t="b">
        <f t="shared" ref="N2242" si="4642">AND(MIN($F2240,$F2241,$F2242)=$F2242,MAX($H2240,$H2241,$H2242)=$H2242)</f>
        <v>0</v>
      </c>
      <c r="O2242" t="b">
        <f t="shared" ref="O2242" si="4643">AND(NOT(N2240),NOT(N2241),N2242)</f>
        <v>0</v>
      </c>
    </row>
    <row r="2243" spans="1:15" x14ac:dyDescent="0.25">
      <c r="A2243" t="s">
        <v>13</v>
      </c>
      <c r="B2243" t="s">
        <v>18</v>
      </c>
      <c r="C2243">
        <v>250</v>
      </c>
      <c r="D2243">
        <v>72</v>
      </c>
      <c r="E2243" t="b">
        <v>0</v>
      </c>
      <c r="F2243">
        <v>2.8000000000000001E-2</v>
      </c>
      <c r="G2243">
        <v>16</v>
      </c>
      <c r="H2243">
        <v>16</v>
      </c>
      <c r="I2243">
        <v>1091</v>
      </c>
      <c r="J2243">
        <v>990</v>
      </c>
      <c r="K2243">
        <v>474</v>
      </c>
      <c r="L2243">
        <v>22</v>
      </c>
      <c r="M2243">
        <f t="shared" ref="M2243:M2306" si="4644">G2243-H2243</f>
        <v>0</v>
      </c>
      <c r="N2243" t="b">
        <f t="shared" ref="N2243" si="4645">AND(MIN($F2243,$F2244,$F2245)=$F2243,MAX($H2243,$H2244,$H2245)=$H2243)</f>
        <v>1</v>
      </c>
      <c r="O2243" t="b">
        <f t="shared" ref="O2243" si="4646">AND(N2243,NOT(N2244),NOT(N2245))</f>
        <v>1</v>
      </c>
    </row>
    <row r="2244" spans="1:15" x14ac:dyDescent="0.25">
      <c r="A2244" t="s">
        <v>15</v>
      </c>
      <c r="B2244" t="s">
        <v>18</v>
      </c>
      <c r="C2244">
        <v>250</v>
      </c>
      <c r="D2244">
        <v>72</v>
      </c>
      <c r="E2244" t="b">
        <v>1</v>
      </c>
      <c r="F2244">
        <v>10.002000000000001</v>
      </c>
      <c r="G2244">
        <v>16</v>
      </c>
      <c r="H2244">
        <v>0</v>
      </c>
      <c r="I2244">
        <v>1345393</v>
      </c>
      <c r="J2244">
        <v>1345364</v>
      </c>
      <c r="K2244">
        <v>672677</v>
      </c>
      <c r="L2244">
        <v>21</v>
      </c>
      <c r="M2244">
        <f t="shared" si="4644"/>
        <v>16</v>
      </c>
      <c r="N2244" t="b">
        <f t="shared" ref="N2244" si="4647">AND(MIN($F2243,$F2244,$F2245)=$F2244,MAX($H2243,$H2244,$H2245)=$H2244)</f>
        <v>0</v>
      </c>
      <c r="O2244" t="b">
        <f t="shared" ref="O2244" si="4648">AND(NOT(N2243),N2244,NOT(N2245))</f>
        <v>0</v>
      </c>
    </row>
    <row r="2245" spans="1:15" x14ac:dyDescent="0.25">
      <c r="A2245" t="s">
        <v>19</v>
      </c>
      <c r="B2245" t="s">
        <v>18</v>
      </c>
      <c r="C2245">
        <v>250</v>
      </c>
      <c r="D2245">
        <v>72</v>
      </c>
      <c r="E2245" t="b">
        <v>0</v>
      </c>
      <c r="F2245">
        <v>0.06</v>
      </c>
      <c r="G2245">
        <v>16</v>
      </c>
      <c r="H2245">
        <v>16</v>
      </c>
      <c r="I2245">
        <v>1091</v>
      </c>
      <c r="J2245">
        <v>990</v>
      </c>
      <c r="K2245">
        <v>474</v>
      </c>
      <c r="L2245">
        <v>22</v>
      </c>
      <c r="M2245">
        <f t="shared" si="4644"/>
        <v>0</v>
      </c>
      <c r="N2245" t="b">
        <f t="shared" ref="N2245" si="4649">AND(MIN($F2243,$F2244,$F2245)=$F2245,MAX($H2243,$H2244,$H2245)=$H2245)</f>
        <v>0</v>
      </c>
      <c r="O2245" t="b">
        <f t="shared" ref="O2245" si="4650">AND(NOT(N2243),NOT(N2244),N2245)</f>
        <v>0</v>
      </c>
    </row>
    <row r="2246" spans="1:15" x14ac:dyDescent="0.25">
      <c r="A2246" t="s">
        <v>13</v>
      </c>
      <c r="B2246" t="s">
        <v>18</v>
      </c>
      <c r="C2246">
        <v>250</v>
      </c>
      <c r="D2246">
        <v>73</v>
      </c>
      <c r="E2246" t="b">
        <v>0</v>
      </c>
      <c r="F2246">
        <v>0.11600000000000001</v>
      </c>
      <c r="G2246">
        <v>16</v>
      </c>
      <c r="H2246">
        <v>16</v>
      </c>
      <c r="I2246">
        <v>14121</v>
      </c>
      <c r="J2246">
        <v>7564</v>
      </c>
      <c r="K2246">
        <v>3764</v>
      </c>
      <c r="L2246">
        <v>22</v>
      </c>
      <c r="M2246">
        <f t="shared" si="4644"/>
        <v>0</v>
      </c>
      <c r="N2246" t="b">
        <f t="shared" ref="N2246" si="4651">AND(MIN($F2246,$F2247,$F2248)=$F2246,MAX($H2246,$H2247,$H2248)=$H2246)</f>
        <v>0</v>
      </c>
      <c r="O2246" t="b">
        <f t="shared" ref="O2246" si="4652">AND(N2246,NOT(N2247),NOT(N2248))</f>
        <v>0</v>
      </c>
    </row>
    <row r="2247" spans="1:15" x14ac:dyDescent="0.25">
      <c r="A2247" t="s">
        <v>15</v>
      </c>
      <c r="B2247" t="s">
        <v>18</v>
      </c>
      <c r="C2247">
        <v>250</v>
      </c>
      <c r="D2247">
        <v>73</v>
      </c>
      <c r="E2247" t="b">
        <v>0</v>
      </c>
      <c r="F2247">
        <v>6.0999999999999999E-2</v>
      </c>
      <c r="G2247">
        <v>16</v>
      </c>
      <c r="H2247">
        <v>16</v>
      </c>
      <c r="I2247">
        <v>7572</v>
      </c>
      <c r="J2247">
        <v>7564</v>
      </c>
      <c r="K2247">
        <v>3764</v>
      </c>
      <c r="L2247">
        <v>22</v>
      </c>
      <c r="M2247">
        <f t="shared" si="4644"/>
        <v>0</v>
      </c>
      <c r="N2247" t="b">
        <f t="shared" ref="N2247" si="4653">AND(MIN($F2246,$F2247,$F2248)=$F2247,MAX($H2246,$H2247,$H2248)=$H2247)</f>
        <v>1</v>
      </c>
      <c r="O2247" t="b">
        <f t="shared" ref="O2247" si="4654">AND(NOT(N2246),N2247,NOT(N2248))</f>
        <v>1</v>
      </c>
    </row>
    <row r="2248" spans="1:15" x14ac:dyDescent="0.25">
      <c r="A2248" t="s">
        <v>19</v>
      </c>
      <c r="B2248" t="s">
        <v>18</v>
      </c>
      <c r="C2248">
        <v>250</v>
      </c>
      <c r="D2248">
        <v>73</v>
      </c>
      <c r="E2248" t="b">
        <v>0</v>
      </c>
      <c r="F2248">
        <v>0.122</v>
      </c>
      <c r="G2248">
        <v>16</v>
      </c>
      <c r="H2248">
        <v>16</v>
      </c>
      <c r="I2248">
        <v>14121</v>
      </c>
      <c r="J2248">
        <v>7564</v>
      </c>
      <c r="K2248">
        <v>3764</v>
      </c>
      <c r="L2248">
        <v>22</v>
      </c>
      <c r="M2248">
        <f t="shared" si="4644"/>
        <v>0</v>
      </c>
      <c r="N2248" t="b">
        <f t="shared" ref="N2248" si="4655">AND(MIN($F2246,$F2247,$F2248)=$F2248,MAX($H2246,$H2247,$H2248)=$H2248)</f>
        <v>0</v>
      </c>
      <c r="O2248" t="b">
        <f t="shared" ref="O2248" si="4656">AND(NOT(N2246),NOT(N2247),N2248)</f>
        <v>0</v>
      </c>
    </row>
    <row r="2249" spans="1:15" x14ac:dyDescent="0.25">
      <c r="A2249" t="s">
        <v>13</v>
      </c>
      <c r="B2249" t="s">
        <v>18</v>
      </c>
      <c r="C2249">
        <v>250</v>
      </c>
      <c r="D2249">
        <v>74</v>
      </c>
      <c r="E2249" t="b">
        <v>0</v>
      </c>
      <c r="F2249">
        <v>0.03</v>
      </c>
      <c r="G2249">
        <v>16</v>
      </c>
      <c r="H2249">
        <v>16</v>
      </c>
      <c r="I2249">
        <v>1994</v>
      </c>
      <c r="J2249">
        <v>1602</v>
      </c>
      <c r="K2249">
        <v>782</v>
      </c>
      <c r="L2249">
        <v>16</v>
      </c>
      <c r="M2249">
        <f t="shared" si="4644"/>
        <v>0</v>
      </c>
      <c r="N2249" t="b">
        <f t="shared" ref="N2249" si="4657">AND(MIN($F2249,$F2250,$F2251)=$F2249,MAX($H2249,$H2250,$H2251)=$H2249)</f>
        <v>0</v>
      </c>
      <c r="O2249" t="b">
        <f t="shared" ref="O2249" si="4658">AND(N2249,NOT(N2250),NOT(N2251))</f>
        <v>0</v>
      </c>
    </row>
    <row r="2250" spans="1:15" x14ac:dyDescent="0.25">
      <c r="A2250" t="s">
        <v>15</v>
      </c>
      <c r="B2250" t="s">
        <v>18</v>
      </c>
      <c r="C2250">
        <v>250</v>
      </c>
      <c r="D2250">
        <v>74</v>
      </c>
      <c r="E2250" t="b">
        <v>0</v>
      </c>
      <c r="F2250">
        <v>2.3E-2</v>
      </c>
      <c r="G2250">
        <v>16</v>
      </c>
      <c r="H2250">
        <v>16</v>
      </c>
      <c r="I2250">
        <v>1604</v>
      </c>
      <c r="J2250">
        <v>1602</v>
      </c>
      <c r="K2250">
        <v>782</v>
      </c>
      <c r="L2250">
        <v>16</v>
      </c>
      <c r="M2250">
        <f t="shared" si="4644"/>
        <v>0</v>
      </c>
      <c r="N2250" t="b">
        <f t="shared" ref="N2250" si="4659">AND(MIN($F2249,$F2250,$F2251)=$F2250,MAX($H2249,$H2250,$H2251)=$H2250)</f>
        <v>1</v>
      </c>
      <c r="O2250" t="b">
        <f t="shared" ref="O2250" si="4660">AND(NOT(N2249),N2250,NOT(N2251))</f>
        <v>1</v>
      </c>
    </row>
    <row r="2251" spans="1:15" x14ac:dyDescent="0.25">
      <c r="A2251" t="s">
        <v>19</v>
      </c>
      <c r="B2251" t="s">
        <v>18</v>
      </c>
      <c r="C2251">
        <v>250</v>
      </c>
      <c r="D2251">
        <v>74</v>
      </c>
      <c r="E2251" t="b">
        <v>0</v>
      </c>
      <c r="F2251">
        <v>2.7E-2</v>
      </c>
      <c r="G2251">
        <v>16</v>
      </c>
      <c r="H2251">
        <v>16</v>
      </c>
      <c r="I2251">
        <v>1994</v>
      </c>
      <c r="J2251">
        <v>1602</v>
      </c>
      <c r="K2251">
        <v>782</v>
      </c>
      <c r="L2251">
        <v>16</v>
      </c>
      <c r="M2251">
        <f t="shared" si="4644"/>
        <v>0</v>
      </c>
      <c r="N2251" t="b">
        <f t="shared" ref="N2251" si="4661">AND(MIN($F2249,$F2250,$F2251)=$F2251,MAX($H2249,$H2250,$H2251)=$H2251)</f>
        <v>0</v>
      </c>
      <c r="O2251" t="b">
        <f t="shared" ref="O2251" si="4662">AND(NOT(N2249),NOT(N2250),N2251)</f>
        <v>0</v>
      </c>
    </row>
    <row r="2252" spans="1:15" x14ac:dyDescent="0.25">
      <c r="A2252" t="s">
        <v>13</v>
      </c>
      <c r="B2252" t="s">
        <v>18</v>
      </c>
      <c r="C2252">
        <v>250</v>
      </c>
      <c r="D2252">
        <v>75</v>
      </c>
      <c r="E2252" t="b">
        <v>0</v>
      </c>
      <c r="F2252">
        <v>4.5999999999999999E-2</v>
      </c>
      <c r="G2252">
        <v>16</v>
      </c>
      <c r="H2252">
        <v>16</v>
      </c>
      <c r="I2252">
        <v>3180</v>
      </c>
      <c r="J2252">
        <v>2891</v>
      </c>
      <c r="K2252">
        <v>1426</v>
      </c>
      <c r="L2252">
        <v>21</v>
      </c>
      <c r="M2252">
        <f t="shared" si="4644"/>
        <v>0</v>
      </c>
      <c r="N2252" t="b">
        <f t="shared" ref="N2252" si="4663">AND(MIN($F2252,$F2253,$F2254)=$F2252,MAX($H2252,$H2253,$H2254)=$H2252)</f>
        <v>0</v>
      </c>
      <c r="O2252" t="b">
        <f t="shared" ref="O2252" si="4664">AND(N2252,NOT(N2253),NOT(N2254))</f>
        <v>0</v>
      </c>
    </row>
    <row r="2253" spans="1:15" x14ac:dyDescent="0.25">
      <c r="A2253" t="s">
        <v>15</v>
      </c>
      <c r="B2253" t="s">
        <v>18</v>
      </c>
      <c r="C2253">
        <v>250</v>
      </c>
      <c r="D2253">
        <v>75</v>
      </c>
      <c r="E2253" t="b">
        <v>0</v>
      </c>
      <c r="F2253">
        <v>2.7E-2</v>
      </c>
      <c r="G2253">
        <v>16</v>
      </c>
      <c r="H2253">
        <v>16</v>
      </c>
      <c r="I2253">
        <v>2900</v>
      </c>
      <c r="J2253">
        <v>2891</v>
      </c>
      <c r="K2253">
        <v>1426</v>
      </c>
      <c r="L2253">
        <v>21</v>
      </c>
      <c r="M2253">
        <f t="shared" si="4644"/>
        <v>0</v>
      </c>
      <c r="N2253" t="b">
        <f t="shared" ref="N2253" si="4665">AND(MIN($F2252,$F2253,$F2254)=$F2253,MAX($H2252,$H2253,$H2254)=$H2253)</f>
        <v>1</v>
      </c>
      <c r="O2253" t="b">
        <f t="shared" ref="O2253" si="4666">AND(NOT(N2252),N2253,NOT(N2254))</f>
        <v>1</v>
      </c>
    </row>
    <row r="2254" spans="1:15" x14ac:dyDescent="0.25">
      <c r="A2254" t="s">
        <v>19</v>
      </c>
      <c r="B2254" t="s">
        <v>18</v>
      </c>
      <c r="C2254">
        <v>250</v>
      </c>
      <c r="D2254">
        <v>75</v>
      </c>
      <c r="E2254" t="b">
        <v>0</v>
      </c>
      <c r="F2254">
        <v>4.2999999999999997E-2</v>
      </c>
      <c r="G2254">
        <v>16</v>
      </c>
      <c r="H2254">
        <v>16</v>
      </c>
      <c r="I2254">
        <v>3180</v>
      </c>
      <c r="J2254">
        <v>2891</v>
      </c>
      <c r="K2254">
        <v>1426</v>
      </c>
      <c r="L2254">
        <v>21</v>
      </c>
      <c r="M2254">
        <f t="shared" si="4644"/>
        <v>0</v>
      </c>
      <c r="N2254" t="b">
        <f t="shared" ref="N2254" si="4667">AND(MIN($F2252,$F2253,$F2254)=$F2254,MAX($H2252,$H2253,$H2254)=$H2254)</f>
        <v>0</v>
      </c>
      <c r="O2254" t="b">
        <f t="shared" ref="O2254" si="4668">AND(NOT(N2252),NOT(N2253),N2254)</f>
        <v>0</v>
      </c>
    </row>
    <row r="2255" spans="1:15" x14ac:dyDescent="0.25">
      <c r="A2255" t="s">
        <v>13</v>
      </c>
      <c r="B2255" t="s">
        <v>18</v>
      </c>
      <c r="C2255">
        <v>250</v>
      </c>
      <c r="D2255">
        <v>76</v>
      </c>
      <c r="E2255" t="b">
        <v>0</v>
      </c>
      <c r="F2255">
        <v>2.8000000000000001E-2</v>
      </c>
      <c r="G2255">
        <v>16</v>
      </c>
      <c r="H2255">
        <v>16</v>
      </c>
      <c r="I2255">
        <v>2896</v>
      </c>
      <c r="J2255">
        <v>1689</v>
      </c>
      <c r="K2255">
        <v>825</v>
      </c>
      <c r="L2255">
        <v>19</v>
      </c>
      <c r="M2255">
        <f t="shared" si="4644"/>
        <v>0</v>
      </c>
      <c r="N2255" t="b">
        <f t="shared" ref="N2255" si="4669">AND(MIN($F2255,$F2256,$F2257)=$F2255,MAX($H2255,$H2256,$H2257)=$H2255)</f>
        <v>0</v>
      </c>
      <c r="O2255" t="b">
        <f t="shared" ref="O2255" si="4670">AND(N2255,NOT(N2256),NOT(N2257))</f>
        <v>0</v>
      </c>
    </row>
    <row r="2256" spans="1:15" x14ac:dyDescent="0.25">
      <c r="A2256" t="s">
        <v>15</v>
      </c>
      <c r="B2256" t="s">
        <v>18</v>
      </c>
      <c r="C2256">
        <v>250</v>
      </c>
      <c r="D2256">
        <v>76</v>
      </c>
      <c r="E2256" t="b">
        <v>0</v>
      </c>
      <c r="F2256">
        <v>1.9E-2</v>
      </c>
      <c r="G2256">
        <v>16</v>
      </c>
      <c r="H2256">
        <v>16</v>
      </c>
      <c r="I2256">
        <v>1703</v>
      </c>
      <c r="J2256">
        <v>1689</v>
      </c>
      <c r="K2256">
        <v>825</v>
      </c>
      <c r="L2256">
        <v>19</v>
      </c>
      <c r="M2256">
        <f t="shared" si="4644"/>
        <v>0</v>
      </c>
      <c r="N2256" t="b">
        <f t="shared" ref="N2256" si="4671">AND(MIN($F2255,$F2256,$F2257)=$F2256,MAX($H2255,$H2256,$H2257)=$H2256)</f>
        <v>1</v>
      </c>
      <c r="O2256" t="b">
        <f t="shared" ref="O2256" si="4672">AND(NOT(N2255),N2256,NOT(N2257))</f>
        <v>1</v>
      </c>
    </row>
    <row r="2257" spans="1:15" x14ac:dyDescent="0.25">
      <c r="A2257" t="s">
        <v>19</v>
      </c>
      <c r="B2257" t="s">
        <v>18</v>
      </c>
      <c r="C2257">
        <v>250</v>
      </c>
      <c r="D2257">
        <v>76</v>
      </c>
      <c r="E2257" t="b">
        <v>0</v>
      </c>
      <c r="F2257">
        <v>2.7E-2</v>
      </c>
      <c r="G2257">
        <v>16</v>
      </c>
      <c r="H2257">
        <v>16</v>
      </c>
      <c r="I2257">
        <v>2896</v>
      </c>
      <c r="J2257">
        <v>1689</v>
      </c>
      <c r="K2257">
        <v>825</v>
      </c>
      <c r="L2257">
        <v>19</v>
      </c>
      <c r="M2257">
        <f t="shared" si="4644"/>
        <v>0</v>
      </c>
      <c r="N2257" t="b">
        <f t="shared" ref="N2257" si="4673">AND(MIN($F2255,$F2256,$F2257)=$F2257,MAX($H2255,$H2256,$H2257)=$H2257)</f>
        <v>0</v>
      </c>
      <c r="O2257" t="b">
        <f t="shared" ref="O2257" si="4674">AND(NOT(N2255),NOT(N2256),N2257)</f>
        <v>0</v>
      </c>
    </row>
    <row r="2258" spans="1:15" x14ac:dyDescent="0.25">
      <c r="A2258" t="s">
        <v>13</v>
      </c>
      <c r="B2258" t="s">
        <v>18</v>
      </c>
      <c r="C2258">
        <v>250</v>
      </c>
      <c r="D2258">
        <v>77</v>
      </c>
      <c r="E2258" t="b">
        <v>0</v>
      </c>
      <c r="F2258">
        <v>5.8000000000000003E-2</v>
      </c>
      <c r="G2258">
        <v>16</v>
      </c>
      <c r="H2258">
        <v>16</v>
      </c>
      <c r="I2258">
        <v>6491</v>
      </c>
      <c r="J2258">
        <v>3430</v>
      </c>
      <c r="K2258">
        <v>1697</v>
      </c>
      <c r="L2258">
        <v>22</v>
      </c>
      <c r="M2258">
        <f t="shared" si="4644"/>
        <v>0</v>
      </c>
      <c r="N2258" t="b">
        <f t="shared" ref="N2258" si="4675">AND(MIN($F2258,$F2259,$F2260)=$F2258,MAX($H2258,$H2259,$H2260)=$H2258)</f>
        <v>0</v>
      </c>
      <c r="O2258" t="b">
        <f t="shared" ref="O2258" si="4676">AND(N2258,NOT(N2259),NOT(N2260))</f>
        <v>0</v>
      </c>
    </row>
    <row r="2259" spans="1:15" x14ac:dyDescent="0.25">
      <c r="A2259" t="s">
        <v>15</v>
      </c>
      <c r="B2259" t="s">
        <v>18</v>
      </c>
      <c r="C2259">
        <v>250</v>
      </c>
      <c r="D2259">
        <v>77</v>
      </c>
      <c r="E2259" t="b">
        <v>0</v>
      </c>
      <c r="F2259">
        <v>3.7999999999999999E-2</v>
      </c>
      <c r="G2259">
        <v>16</v>
      </c>
      <c r="H2259">
        <v>16</v>
      </c>
      <c r="I2259">
        <v>3438</v>
      </c>
      <c r="J2259">
        <v>3430</v>
      </c>
      <c r="K2259">
        <v>1697</v>
      </c>
      <c r="L2259">
        <v>22</v>
      </c>
      <c r="M2259">
        <f t="shared" si="4644"/>
        <v>0</v>
      </c>
      <c r="N2259" t="b">
        <f t="shared" ref="N2259" si="4677">AND(MIN($F2258,$F2259,$F2260)=$F2259,MAX($H2258,$H2259,$H2260)=$H2259)</f>
        <v>1</v>
      </c>
      <c r="O2259" t="b">
        <f t="shared" ref="O2259" si="4678">AND(NOT(N2258),N2259,NOT(N2260))</f>
        <v>1</v>
      </c>
    </row>
    <row r="2260" spans="1:15" x14ac:dyDescent="0.25">
      <c r="A2260" t="s">
        <v>19</v>
      </c>
      <c r="B2260" t="s">
        <v>18</v>
      </c>
      <c r="C2260">
        <v>250</v>
      </c>
      <c r="D2260">
        <v>77</v>
      </c>
      <c r="E2260" t="b">
        <v>0</v>
      </c>
      <c r="F2260">
        <v>5.3999999999999999E-2</v>
      </c>
      <c r="G2260">
        <v>16</v>
      </c>
      <c r="H2260">
        <v>16</v>
      </c>
      <c r="I2260">
        <v>6491</v>
      </c>
      <c r="J2260">
        <v>3430</v>
      </c>
      <c r="K2260">
        <v>1697</v>
      </c>
      <c r="L2260">
        <v>22</v>
      </c>
      <c r="M2260">
        <f t="shared" si="4644"/>
        <v>0</v>
      </c>
      <c r="N2260" t="b">
        <f t="shared" ref="N2260" si="4679">AND(MIN($F2258,$F2259,$F2260)=$F2260,MAX($H2258,$H2259,$H2260)=$H2260)</f>
        <v>0</v>
      </c>
      <c r="O2260" t="b">
        <f t="shared" ref="O2260" si="4680">AND(NOT(N2258),NOT(N2259),N2260)</f>
        <v>0</v>
      </c>
    </row>
    <row r="2261" spans="1:15" x14ac:dyDescent="0.25">
      <c r="A2261" t="s">
        <v>13</v>
      </c>
      <c r="B2261" t="s">
        <v>18</v>
      </c>
      <c r="C2261">
        <v>250</v>
      </c>
      <c r="D2261">
        <v>78</v>
      </c>
      <c r="E2261" t="b">
        <v>0</v>
      </c>
      <c r="F2261">
        <v>2.4E-2</v>
      </c>
      <c r="G2261">
        <v>16</v>
      </c>
      <c r="H2261">
        <v>16</v>
      </c>
      <c r="I2261">
        <v>809</v>
      </c>
      <c r="J2261">
        <v>474</v>
      </c>
      <c r="K2261">
        <v>217</v>
      </c>
      <c r="L2261">
        <v>17</v>
      </c>
      <c r="M2261">
        <f t="shared" si="4644"/>
        <v>0</v>
      </c>
      <c r="N2261" t="b">
        <f t="shared" ref="N2261" si="4681">AND(MIN($F2261,$F2262,$F2263)=$F2261,MAX($H2261,$H2262,$H2263)=$H2261)</f>
        <v>0</v>
      </c>
      <c r="O2261" t="b">
        <f t="shared" ref="O2261" si="4682">AND(N2261,NOT(N2262),NOT(N2263))</f>
        <v>0</v>
      </c>
    </row>
    <row r="2262" spans="1:15" x14ac:dyDescent="0.25">
      <c r="A2262" t="s">
        <v>15</v>
      </c>
      <c r="B2262" t="s">
        <v>18</v>
      </c>
      <c r="C2262">
        <v>250</v>
      </c>
      <c r="D2262">
        <v>78</v>
      </c>
      <c r="E2262" t="b">
        <v>0</v>
      </c>
      <c r="F2262">
        <v>1.9E-2</v>
      </c>
      <c r="G2262">
        <v>16</v>
      </c>
      <c r="H2262">
        <v>16</v>
      </c>
      <c r="I2262">
        <v>476</v>
      </c>
      <c r="J2262">
        <v>474</v>
      </c>
      <c r="K2262">
        <v>217</v>
      </c>
      <c r="L2262">
        <v>17</v>
      </c>
      <c r="M2262">
        <f t="shared" si="4644"/>
        <v>0</v>
      </c>
      <c r="N2262" t="b">
        <f t="shared" ref="N2262" si="4683">AND(MIN($F2261,$F2262,$F2263)=$F2262,MAX($H2261,$H2262,$H2263)=$H2262)</f>
        <v>0</v>
      </c>
      <c r="O2262" t="b">
        <f t="shared" ref="O2262" si="4684">AND(NOT(N2261),N2262,NOT(N2263))</f>
        <v>0</v>
      </c>
    </row>
    <row r="2263" spans="1:15" x14ac:dyDescent="0.25">
      <c r="A2263" t="s">
        <v>19</v>
      </c>
      <c r="B2263" t="s">
        <v>18</v>
      </c>
      <c r="C2263">
        <v>250</v>
      </c>
      <c r="D2263">
        <v>78</v>
      </c>
      <c r="E2263" t="b">
        <v>0</v>
      </c>
      <c r="F2263">
        <v>1.7000000000000001E-2</v>
      </c>
      <c r="G2263">
        <v>16</v>
      </c>
      <c r="H2263">
        <v>16</v>
      </c>
      <c r="I2263">
        <v>809</v>
      </c>
      <c r="J2263">
        <v>474</v>
      </c>
      <c r="K2263">
        <v>217</v>
      </c>
      <c r="L2263">
        <v>17</v>
      </c>
      <c r="M2263">
        <f t="shared" si="4644"/>
        <v>0</v>
      </c>
      <c r="N2263" t="b">
        <f t="shared" ref="N2263" si="4685">AND(MIN($F2261,$F2262,$F2263)=$F2263,MAX($H2261,$H2262,$H2263)=$H2263)</f>
        <v>1</v>
      </c>
      <c r="O2263" t="b">
        <f t="shared" ref="O2263" si="4686">AND(NOT(N2261),NOT(N2262),N2263)</f>
        <v>1</v>
      </c>
    </row>
    <row r="2264" spans="1:15" x14ac:dyDescent="0.25">
      <c r="A2264" t="s">
        <v>13</v>
      </c>
      <c r="B2264" t="s">
        <v>18</v>
      </c>
      <c r="C2264">
        <v>250</v>
      </c>
      <c r="D2264">
        <v>79</v>
      </c>
      <c r="E2264" t="b">
        <v>0</v>
      </c>
      <c r="F2264">
        <v>1.2E-2</v>
      </c>
      <c r="G2264">
        <v>16</v>
      </c>
      <c r="H2264">
        <v>16</v>
      </c>
      <c r="I2264">
        <v>373</v>
      </c>
      <c r="J2264">
        <v>196</v>
      </c>
      <c r="K2264">
        <v>81</v>
      </c>
      <c r="L2264">
        <v>10</v>
      </c>
      <c r="M2264">
        <f t="shared" si="4644"/>
        <v>0</v>
      </c>
      <c r="N2264" t="b">
        <f t="shared" ref="N2264" si="4687">AND(MIN($F2264,$F2265,$F2266)=$F2264,MAX($H2264,$H2265,$H2266)=$H2264)</f>
        <v>1</v>
      </c>
      <c r="O2264" t="b">
        <f t="shared" ref="O2264" si="4688">AND(N2264,NOT(N2265),NOT(N2266))</f>
        <v>1</v>
      </c>
    </row>
    <row r="2265" spans="1:15" x14ac:dyDescent="0.25">
      <c r="A2265" t="s">
        <v>15</v>
      </c>
      <c r="B2265" t="s">
        <v>18</v>
      </c>
      <c r="C2265">
        <v>250</v>
      </c>
      <c r="D2265">
        <v>79</v>
      </c>
      <c r="E2265" t="b">
        <v>0</v>
      </c>
      <c r="F2265">
        <v>1.2999999999999999E-2</v>
      </c>
      <c r="G2265">
        <v>16</v>
      </c>
      <c r="H2265">
        <v>16</v>
      </c>
      <c r="I2265">
        <v>197</v>
      </c>
      <c r="J2265">
        <v>196</v>
      </c>
      <c r="K2265">
        <v>81</v>
      </c>
      <c r="L2265">
        <v>10</v>
      </c>
      <c r="M2265">
        <f t="shared" si="4644"/>
        <v>0</v>
      </c>
      <c r="N2265" t="b">
        <f t="shared" ref="N2265" si="4689">AND(MIN($F2264,$F2265,$F2266)=$F2265,MAX($H2264,$H2265,$H2266)=$H2265)</f>
        <v>0</v>
      </c>
      <c r="O2265" t="b">
        <f t="shared" ref="O2265" si="4690">AND(NOT(N2264),N2265,NOT(N2266))</f>
        <v>0</v>
      </c>
    </row>
    <row r="2266" spans="1:15" x14ac:dyDescent="0.25">
      <c r="A2266" t="s">
        <v>19</v>
      </c>
      <c r="B2266" t="s">
        <v>18</v>
      </c>
      <c r="C2266">
        <v>250</v>
      </c>
      <c r="D2266">
        <v>79</v>
      </c>
      <c r="E2266" t="b">
        <v>0</v>
      </c>
      <c r="F2266">
        <v>1.2999999999999999E-2</v>
      </c>
      <c r="G2266">
        <v>16</v>
      </c>
      <c r="H2266">
        <v>16</v>
      </c>
      <c r="I2266">
        <v>373</v>
      </c>
      <c r="J2266">
        <v>196</v>
      </c>
      <c r="K2266">
        <v>81</v>
      </c>
      <c r="L2266">
        <v>10</v>
      </c>
      <c r="M2266">
        <f t="shared" si="4644"/>
        <v>0</v>
      </c>
      <c r="N2266" t="b">
        <f t="shared" ref="N2266" si="4691">AND(MIN($F2264,$F2265,$F2266)=$F2266,MAX($H2264,$H2265,$H2266)=$H2266)</f>
        <v>0</v>
      </c>
      <c r="O2266" t="b">
        <f t="shared" ref="O2266" si="4692">AND(NOT(N2264),NOT(N2265),N2266)</f>
        <v>0</v>
      </c>
    </row>
    <row r="2267" spans="1:15" x14ac:dyDescent="0.25">
      <c r="A2267" t="s">
        <v>13</v>
      </c>
      <c r="B2267" t="s">
        <v>18</v>
      </c>
      <c r="C2267">
        <v>250</v>
      </c>
      <c r="D2267">
        <v>7</v>
      </c>
      <c r="E2267" t="b">
        <v>0</v>
      </c>
      <c r="F2267">
        <v>2.1000000000000001E-2</v>
      </c>
      <c r="G2267">
        <v>16</v>
      </c>
      <c r="H2267">
        <v>16</v>
      </c>
      <c r="I2267">
        <v>299</v>
      </c>
      <c r="J2267">
        <v>243</v>
      </c>
      <c r="K2267">
        <v>104</v>
      </c>
      <c r="L2267">
        <v>13</v>
      </c>
      <c r="M2267">
        <f t="shared" si="4644"/>
        <v>0</v>
      </c>
      <c r="N2267" t="b">
        <f t="shared" ref="N2267" si="4693">AND(MIN($F2267,$F2268,$F2269)=$F2267,MAX($H2267,$H2268,$H2269)=$H2267)</f>
        <v>0</v>
      </c>
      <c r="O2267" t="b">
        <f t="shared" ref="O2267" si="4694">AND(N2267,NOT(N2268),NOT(N2269))</f>
        <v>0</v>
      </c>
    </row>
    <row r="2268" spans="1:15" x14ac:dyDescent="0.25">
      <c r="A2268" t="s">
        <v>15</v>
      </c>
      <c r="B2268" t="s">
        <v>18</v>
      </c>
      <c r="C2268">
        <v>250</v>
      </c>
      <c r="D2268">
        <v>7</v>
      </c>
      <c r="E2268" t="b">
        <v>0</v>
      </c>
      <c r="F2268">
        <v>1.9279999999999999</v>
      </c>
      <c r="G2268">
        <v>16</v>
      </c>
      <c r="H2268">
        <v>16</v>
      </c>
      <c r="I2268">
        <v>109024</v>
      </c>
      <c r="J2268">
        <v>109021</v>
      </c>
      <c r="K2268">
        <v>54493</v>
      </c>
      <c r="L2268">
        <v>13</v>
      </c>
      <c r="M2268">
        <f t="shared" si="4644"/>
        <v>0</v>
      </c>
      <c r="N2268" t="b">
        <f t="shared" ref="N2268" si="4695">AND(MIN($F2267,$F2268,$F2269)=$F2268,MAX($H2267,$H2268,$H2269)=$H2268)</f>
        <v>0</v>
      </c>
      <c r="O2268" t="b">
        <f t="shared" ref="O2268" si="4696">AND(NOT(N2267),N2268,NOT(N2269))</f>
        <v>0</v>
      </c>
    </row>
    <row r="2269" spans="1:15" x14ac:dyDescent="0.25">
      <c r="A2269" t="s">
        <v>19</v>
      </c>
      <c r="B2269" t="s">
        <v>18</v>
      </c>
      <c r="C2269">
        <v>250</v>
      </c>
      <c r="D2269">
        <v>7</v>
      </c>
      <c r="E2269" t="b">
        <v>0</v>
      </c>
      <c r="F2269">
        <v>1.2999999999999999E-2</v>
      </c>
      <c r="G2269">
        <v>16</v>
      </c>
      <c r="H2269">
        <v>16</v>
      </c>
      <c r="I2269">
        <v>299</v>
      </c>
      <c r="J2269">
        <v>243</v>
      </c>
      <c r="K2269">
        <v>104</v>
      </c>
      <c r="L2269">
        <v>13</v>
      </c>
      <c r="M2269">
        <f t="shared" si="4644"/>
        <v>0</v>
      </c>
      <c r="N2269" t="b">
        <f t="shared" ref="N2269" si="4697">AND(MIN($F2267,$F2268,$F2269)=$F2269,MAX($H2267,$H2268,$H2269)=$H2269)</f>
        <v>1</v>
      </c>
      <c r="O2269" t="b">
        <f t="shared" ref="O2269" si="4698">AND(NOT(N2267),NOT(N2268),N2269)</f>
        <v>1</v>
      </c>
    </row>
    <row r="2270" spans="1:15" x14ac:dyDescent="0.25">
      <c r="A2270" t="s">
        <v>13</v>
      </c>
      <c r="B2270" t="s">
        <v>18</v>
      </c>
      <c r="C2270">
        <v>250</v>
      </c>
      <c r="D2270">
        <v>80</v>
      </c>
      <c r="E2270" t="b">
        <v>0</v>
      </c>
      <c r="F2270">
        <v>2.4E-2</v>
      </c>
      <c r="G2270">
        <v>16</v>
      </c>
      <c r="H2270">
        <v>16</v>
      </c>
      <c r="I2270">
        <v>1895</v>
      </c>
      <c r="J2270">
        <v>1072</v>
      </c>
      <c r="K2270">
        <v>518</v>
      </c>
      <c r="L2270">
        <v>13</v>
      </c>
      <c r="M2270">
        <f t="shared" si="4644"/>
        <v>0</v>
      </c>
      <c r="N2270" t="b">
        <f t="shared" ref="N2270" si="4699">AND(MIN($F2270,$F2271,$F2272)=$F2270,MAX($H2270,$H2271,$H2272)=$H2270)</f>
        <v>0</v>
      </c>
      <c r="O2270" t="b">
        <f t="shared" ref="O2270" si="4700">AND(N2270,NOT(N2271),NOT(N2272))</f>
        <v>0</v>
      </c>
    </row>
    <row r="2271" spans="1:15" x14ac:dyDescent="0.25">
      <c r="A2271" t="s">
        <v>15</v>
      </c>
      <c r="B2271" t="s">
        <v>18</v>
      </c>
      <c r="C2271">
        <v>250</v>
      </c>
      <c r="D2271">
        <v>80</v>
      </c>
      <c r="E2271" t="b">
        <v>0</v>
      </c>
      <c r="F2271">
        <v>1.7000000000000001E-2</v>
      </c>
      <c r="G2271">
        <v>16</v>
      </c>
      <c r="H2271">
        <v>16</v>
      </c>
      <c r="I2271">
        <v>1074</v>
      </c>
      <c r="J2271">
        <v>1072</v>
      </c>
      <c r="K2271">
        <v>518</v>
      </c>
      <c r="L2271">
        <v>13</v>
      </c>
      <c r="M2271">
        <f t="shared" si="4644"/>
        <v>0</v>
      </c>
      <c r="N2271" t="b">
        <f t="shared" ref="N2271" si="4701">AND(MIN($F2270,$F2271,$F2272)=$F2271,MAX($H2270,$H2271,$H2272)=$H2271)</f>
        <v>1</v>
      </c>
      <c r="O2271" t="b">
        <f t="shared" ref="O2271" si="4702">AND(NOT(N2270),N2271,NOT(N2272))</f>
        <v>1</v>
      </c>
    </row>
    <row r="2272" spans="1:15" x14ac:dyDescent="0.25">
      <c r="A2272" t="s">
        <v>19</v>
      </c>
      <c r="B2272" t="s">
        <v>18</v>
      </c>
      <c r="C2272">
        <v>250</v>
      </c>
      <c r="D2272">
        <v>80</v>
      </c>
      <c r="E2272" t="b">
        <v>0</v>
      </c>
      <c r="F2272">
        <v>2.5000000000000001E-2</v>
      </c>
      <c r="G2272">
        <v>16</v>
      </c>
      <c r="H2272">
        <v>16</v>
      </c>
      <c r="I2272">
        <v>1895</v>
      </c>
      <c r="J2272">
        <v>1072</v>
      </c>
      <c r="K2272">
        <v>518</v>
      </c>
      <c r="L2272">
        <v>13</v>
      </c>
      <c r="M2272">
        <f t="shared" si="4644"/>
        <v>0</v>
      </c>
      <c r="N2272" t="b">
        <f t="shared" ref="N2272" si="4703">AND(MIN($F2270,$F2271,$F2272)=$F2272,MAX($H2270,$H2271,$H2272)=$H2272)</f>
        <v>0</v>
      </c>
      <c r="O2272" t="b">
        <f t="shared" ref="O2272" si="4704">AND(NOT(N2270),NOT(N2271),N2272)</f>
        <v>0</v>
      </c>
    </row>
    <row r="2273" spans="1:15" x14ac:dyDescent="0.25">
      <c r="A2273" t="s">
        <v>13</v>
      </c>
      <c r="B2273" t="s">
        <v>18</v>
      </c>
      <c r="C2273">
        <v>250</v>
      </c>
      <c r="D2273">
        <v>81</v>
      </c>
      <c r="E2273" t="b">
        <v>0</v>
      </c>
      <c r="F2273">
        <v>1.2999999999999999E-2</v>
      </c>
      <c r="G2273">
        <v>16</v>
      </c>
      <c r="H2273">
        <v>16</v>
      </c>
      <c r="I2273">
        <v>226</v>
      </c>
      <c r="J2273">
        <v>107</v>
      </c>
      <c r="K2273">
        <v>35</v>
      </c>
      <c r="L2273">
        <v>14</v>
      </c>
      <c r="M2273">
        <f t="shared" si="4644"/>
        <v>0</v>
      </c>
      <c r="N2273" t="b">
        <f t="shared" ref="N2273" si="4705">AND(MIN($F2273,$F2274,$F2275)=$F2273,MAX($H2273,$H2274,$H2275)=$H2273)</f>
        <v>1</v>
      </c>
      <c r="O2273" t="b">
        <f t="shared" ref="O2273" si="4706">AND(N2273,NOT(N2274),NOT(N2275))</f>
        <v>1</v>
      </c>
    </row>
    <row r="2274" spans="1:15" x14ac:dyDescent="0.25">
      <c r="A2274" t="s">
        <v>15</v>
      </c>
      <c r="B2274" t="s">
        <v>18</v>
      </c>
      <c r="C2274">
        <v>250</v>
      </c>
      <c r="D2274">
        <v>81</v>
      </c>
      <c r="E2274" t="b">
        <v>0</v>
      </c>
      <c r="F2274">
        <v>4.2000000000000003E-2</v>
      </c>
      <c r="G2274">
        <v>16</v>
      </c>
      <c r="H2274">
        <v>16</v>
      </c>
      <c r="I2274">
        <v>109</v>
      </c>
      <c r="J2274">
        <v>107</v>
      </c>
      <c r="K2274">
        <v>35</v>
      </c>
      <c r="L2274">
        <v>14</v>
      </c>
      <c r="M2274">
        <f t="shared" si="4644"/>
        <v>0</v>
      </c>
      <c r="N2274" t="b">
        <f t="shared" ref="N2274" si="4707">AND(MIN($F2273,$F2274,$F2275)=$F2274,MAX($H2273,$H2274,$H2275)=$H2274)</f>
        <v>0</v>
      </c>
      <c r="O2274" t="b">
        <f t="shared" ref="O2274" si="4708">AND(NOT(N2273),N2274,NOT(N2275))</f>
        <v>0</v>
      </c>
    </row>
    <row r="2275" spans="1:15" x14ac:dyDescent="0.25">
      <c r="A2275" t="s">
        <v>19</v>
      </c>
      <c r="B2275" t="s">
        <v>18</v>
      </c>
      <c r="C2275">
        <v>250</v>
      </c>
      <c r="D2275">
        <v>81</v>
      </c>
      <c r="E2275" t="b">
        <v>0</v>
      </c>
      <c r="F2275">
        <v>1.7000000000000001E-2</v>
      </c>
      <c r="G2275">
        <v>16</v>
      </c>
      <c r="H2275">
        <v>16</v>
      </c>
      <c r="I2275">
        <v>226</v>
      </c>
      <c r="J2275">
        <v>107</v>
      </c>
      <c r="K2275">
        <v>35</v>
      </c>
      <c r="L2275">
        <v>14</v>
      </c>
      <c r="M2275">
        <f t="shared" si="4644"/>
        <v>0</v>
      </c>
      <c r="N2275" t="b">
        <f t="shared" ref="N2275" si="4709">AND(MIN($F2273,$F2274,$F2275)=$F2275,MAX($H2273,$H2274,$H2275)=$H2275)</f>
        <v>0</v>
      </c>
      <c r="O2275" t="b">
        <f t="shared" ref="O2275" si="4710">AND(NOT(N2273),NOT(N2274),N2275)</f>
        <v>0</v>
      </c>
    </row>
    <row r="2276" spans="1:15" x14ac:dyDescent="0.25">
      <c r="A2276" t="s">
        <v>13</v>
      </c>
      <c r="B2276" t="s">
        <v>18</v>
      </c>
      <c r="C2276">
        <v>250</v>
      </c>
      <c r="D2276">
        <v>82</v>
      </c>
      <c r="E2276" t="b">
        <v>0</v>
      </c>
      <c r="F2276">
        <v>3.6999999999999998E-2</v>
      </c>
      <c r="G2276">
        <v>16</v>
      </c>
      <c r="H2276">
        <v>16</v>
      </c>
      <c r="I2276">
        <v>240</v>
      </c>
      <c r="J2276">
        <v>142</v>
      </c>
      <c r="K2276">
        <v>53</v>
      </c>
      <c r="L2276">
        <v>11</v>
      </c>
      <c r="M2276">
        <f t="shared" si="4644"/>
        <v>0</v>
      </c>
      <c r="N2276" t="b">
        <f t="shared" ref="N2276" si="4711">AND(MIN($F2276,$F2277,$F2278)=$F2276,MAX($H2276,$H2277,$H2278)=$H2276)</f>
        <v>0</v>
      </c>
      <c r="O2276" t="b">
        <f t="shared" ref="O2276" si="4712">AND(N2276,NOT(N2277),NOT(N2278))</f>
        <v>0</v>
      </c>
    </row>
    <row r="2277" spans="1:15" x14ac:dyDescent="0.25">
      <c r="A2277" t="s">
        <v>15</v>
      </c>
      <c r="B2277" t="s">
        <v>18</v>
      </c>
      <c r="C2277">
        <v>250</v>
      </c>
      <c r="D2277">
        <v>82</v>
      </c>
      <c r="E2277" t="b">
        <v>0</v>
      </c>
      <c r="F2277">
        <v>3.1E-2</v>
      </c>
      <c r="G2277">
        <v>16</v>
      </c>
      <c r="H2277">
        <v>16</v>
      </c>
      <c r="I2277">
        <v>143</v>
      </c>
      <c r="J2277">
        <v>142</v>
      </c>
      <c r="K2277">
        <v>53</v>
      </c>
      <c r="L2277">
        <v>11</v>
      </c>
      <c r="M2277">
        <f t="shared" si="4644"/>
        <v>0</v>
      </c>
      <c r="N2277" t="b">
        <f t="shared" ref="N2277" si="4713">AND(MIN($F2276,$F2277,$F2278)=$F2277,MAX($H2276,$H2277,$H2278)=$H2277)</f>
        <v>0</v>
      </c>
      <c r="O2277" t="b">
        <f t="shared" ref="O2277" si="4714">AND(NOT(N2276),N2277,NOT(N2278))</f>
        <v>0</v>
      </c>
    </row>
    <row r="2278" spans="1:15" x14ac:dyDescent="0.25">
      <c r="A2278" t="s">
        <v>19</v>
      </c>
      <c r="B2278" t="s">
        <v>18</v>
      </c>
      <c r="C2278">
        <v>250</v>
      </c>
      <c r="D2278">
        <v>82</v>
      </c>
      <c r="E2278" t="b">
        <v>0</v>
      </c>
      <c r="F2278">
        <v>1.2999999999999999E-2</v>
      </c>
      <c r="G2278">
        <v>16</v>
      </c>
      <c r="H2278">
        <v>16</v>
      </c>
      <c r="I2278">
        <v>240</v>
      </c>
      <c r="J2278">
        <v>142</v>
      </c>
      <c r="K2278">
        <v>53</v>
      </c>
      <c r="L2278">
        <v>11</v>
      </c>
      <c r="M2278">
        <f t="shared" si="4644"/>
        <v>0</v>
      </c>
      <c r="N2278" t="b">
        <f t="shared" ref="N2278" si="4715">AND(MIN($F2276,$F2277,$F2278)=$F2278,MAX($H2276,$H2277,$H2278)=$H2278)</f>
        <v>1</v>
      </c>
      <c r="O2278" t="b">
        <f t="shared" ref="O2278" si="4716">AND(NOT(N2276),NOT(N2277),N2278)</f>
        <v>1</v>
      </c>
    </row>
    <row r="2279" spans="1:15" x14ac:dyDescent="0.25">
      <c r="A2279" t="s">
        <v>13</v>
      </c>
      <c r="B2279" t="s">
        <v>18</v>
      </c>
      <c r="C2279">
        <v>250</v>
      </c>
      <c r="D2279">
        <v>83</v>
      </c>
      <c r="E2279" t="b">
        <v>0</v>
      </c>
      <c r="F2279">
        <v>3.1E-2</v>
      </c>
      <c r="G2279">
        <v>16</v>
      </c>
      <c r="H2279">
        <v>16</v>
      </c>
      <c r="I2279">
        <v>2187</v>
      </c>
      <c r="J2279">
        <v>1462</v>
      </c>
      <c r="K2279">
        <v>710</v>
      </c>
      <c r="L2279">
        <v>25</v>
      </c>
      <c r="M2279">
        <f t="shared" si="4644"/>
        <v>0</v>
      </c>
      <c r="N2279" t="b">
        <f t="shared" ref="N2279" si="4717">AND(MIN($F2279,$F2280,$F2281)=$F2279,MAX($H2279,$H2280,$H2281)=$H2279)</f>
        <v>1</v>
      </c>
      <c r="O2279" t="b">
        <f t="shared" ref="O2279" si="4718">AND(N2279,NOT(N2280),NOT(N2281))</f>
        <v>1</v>
      </c>
    </row>
    <row r="2280" spans="1:15" x14ac:dyDescent="0.25">
      <c r="A2280" t="s">
        <v>15</v>
      </c>
      <c r="B2280" t="s">
        <v>18</v>
      </c>
      <c r="C2280">
        <v>250</v>
      </c>
      <c r="D2280">
        <v>83</v>
      </c>
      <c r="E2280" t="b">
        <v>0</v>
      </c>
      <c r="F2280">
        <v>4.2000000000000003E-2</v>
      </c>
      <c r="G2280">
        <v>16</v>
      </c>
      <c r="H2280">
        <v>16</v>
      </c>
      <c r="I2280">
        <v>4940</v>
      </c>
      <c r="J2280">
        <v>4902</v>
      </c>
      <c r="K2280">
        <v>2430</v>
      </c>
      <c r="L2280">
        <v>20</v>
      </c>
      <c r="M2280">
        <f t="shared" si="4644"/>
        <v>0</v>
      </c>
      <c r="N2280" t="b">
        <f t="shared" ref="N2280" si="4719">AND(MIN($F2279,$F2280,$F2281)=$F2280,MAX($H2279,$H2280,$H2281)=$H2280)</f>
        <v>0</v>
      </c>
      <c r="O2280" t="b">
        <f t="shared" ref="O2280" si="4720">AND(NOT(N2279),N2280,NOT(N2281))</f>
        <v>0</v>
      </c>
    </row>
    <row r="2281" spans="1:15" x14ac:dyDescent="0.25">
      <c r="A2281" t="s">
        <v>19</v>
      </c>
      <c r="B2281" t="s">
        <v>18</v>
      </c>
      <c r="C2281">
        <v>250</v>
      </c>
      <c r="D2281">
        <v>83</v>
      </c>
      <c r="E2281" t="b">
        <v>0</v>
      </c>
      <c r="F2281">
        <v>3.3000000000000002E-2</v>
      </c>
      <c r="G2281">
        <v>16</v>
      </c>
      <c r="H2281">
        <v>16</v>
      </c>
      <c r="I2281">
        <v>2187</v>
      </c>
      <c r="J2281">
        <v>1462</v>
      </c>
      <c r="K2281">
        <v>710</v>
      </c>
      <c r="L2281">
        <v>25</v>
      </c>
      <c r="M2281">
        <f t="shared" si="4644"/>
        <v>0</v>
      </c>
      <c r="N2281" t="b">
        <f t="shared" ref="N2281" si="4721">AND(MIN($F2279,$F2280,$F2281)=$F2281,MAX($H2279,$H2280,$H2281)=$H2281)</f>
        <v>0</v>
      </c>
      <c r="O2281" t="b">
        <f t="shared" ref="O2281" si="4722">AND(NOT(N2279),NOT(N2280),N2281)</f>
        <v>0</v>
      </c>
    </row>
    <row r="2282" spans="1:15" x14ac:dyDescent="0.25">
      <c r="A2282" t="s">
        <v>13</v>
      </c>
      <c r="B2282" t="s">
        <v>18</v>
      </c>
      <c r="C2282">
        <v>250</v>
      </c>
      <c r="D2282">
        <v>84</v>
      </c>
      <c r="E2282" t="b">
        <v>0</v>
      </c>
      <c r="F2282">
        <v>1.4E-2</v>
      </c>
      <c r="G2282">
        <v>16</v>
      </c>
      <c r="H2282">
        <v>16</v>
      </c>
      <c r="I2282">
        <v>231</v>
      </c>
      <c r="J2282">
        <v>187</v>
      </c>
      <c r="K2282">
        <v>77</v>
      </c>
      <c r="L2282">
        <v>9</v>
      </c>
      <c r="M2282">
        <f t="shared" si="4644"/>
        <v>0</v>
      </c>
      <c r="N2282" t="b">
        <f t="shared" ref="N2282" si="4723">AND(MIN($F2282,$F2283,$F2284)=$F2282,MAX($H2282,$H2283,$H2284)=$H2282)</f>
        <v>0</v>
      </c>
      <c r="O2282" t="b">
        <f t="shared" ref="O2282" si="4724">AND(N2282,NOT(N2283),NOT(N2284))</f>
        <v>0</v>
      </c>
    </row>
    <row r="2283" spans="1:15" x14ac:dyDescent="0.25">
      <c r="A2283" t="s">
        <v>15</v>
      </c>
      <c r="B2283" t="s">
        <v>18</v>
      </c>
      <c r="C2283">
        <v>250</v>
      </c>
      <c r="D2283">
        <v>84</v>
      </c>
      <c r="E2283" t="b">
        <v>0</v>
      </c>
      <c r="F2283">
        <v>1.7000000000000001E-2</v>
      </c>
      <c r="G2283">
        <v>16</v>
      </c>
      <c r="H2283">
        <v>16</v>
      </c>
      <c r="I2283">
        <v>187</v>
      </c>
      <c r="J2283">
        <v>187</v>
      </c>
      <c r="K2283">
        <v>77</v>
      </c>
      <c r="L2283">
        <v>9</v>
      </c>
      <c r="M2283">
        <f t="shared" si="4644"/>
        <v>0</v>
      </c>
      <c r="N2283" t="b">
        <f t="shared" ref="N2283" si="4725">AND(MIN($F2282,$F2283,$F2284)=$F2283,MAX($H2282,$H2283,$H2284)=$H2283)</f>
        <v>0</v>
      </c>
      <c r="O2283" t="b">
        <f t="shared" ref="O2283" si="4726">AND(NOT(N2282),N2283,NOT(N2284))</f>
        <v>0</v>
      </c>
    </row>
    <row r="2284" spans="1:15" x14ac:dyDescent="0.25">
      <c r="A2284" t="s">
        <v>19</v>
      </c>
      <c r="B2284" t="s">
        <v>18</v>
      </c>
      <c r="C2284">
        <v>250</v>
      </c>
      <c r="D2284">
        <v>84</v>
      </c>
      <c r="E2284" t="b">
        <v>0</v>
      </c>
      <c r="F2284">
        <v>1.2999999999999999E-2</v>
      </c>
      <c r="G2284">
        <v>16</v>
      </c>
      <c r="H2284">
        <v>16</v>
      </c>
      <c r="I2284">
        <v>231</v>
      </c>
      <c r="J2284">
        <v>187</v>
      </c>
      <c r="K2284">
        <v>77</v>
      </c>
      <c r="L2284">
        <v>9</v>
      </c>
      <c r="M2284">
        <f t="shared" si="4644"/>
        <v>0</v>
      </c>
      <c r="N2284" t="b">
        <f t="shared" ref="N2284" si="4727">AND(MIN($F2282,$F2283,$F2284)=$F2284,MAX($H2282,$H2283,$H2284)=$H2284)</f>
        <v>1</v>
      </c>
      <c r="O2284" t="b">
        <f t="shared" ref="O2284" si="4728">AND(NOT(N2282),NOT(N2283),N2284)</f>
        <v>1</v>
      </c>
    </row>
    <row r="2285" spans="1:15" x14ac:dyDescent="0.25">
      <c r="A2285" t="s">
        <v>13</v>
      </c>
      <c r="B2285" t="s">
        <v>18</v>
      </c>
      <c r="C2285">
        <v>250</v>
      </c>
      <c r="D2285">
        <v>85</v>
      </c>
      <c r="E2285" t="b">
        <v>0</v>
      </c>
      <c r="F2285">
        <v>5.7000000000000002E-2</v>
      </c>
      <c r="G2285">
        <v>16</v>
      </c>
      <c r="H2285">
        <v>16</v>
      </c>
      <c r="I2285">
        <v>5759</v>
      </c>
      <c r="J2285">
        <v>3083</v>
      </c>
      <c r="K2285">
        <v>1522</v>
      </c>
      <c r="L2285">
        <v>16</v>
      </c>
      <c r="M2285">
        <f t="shared" si="4644"/>
        <v>0</v>
      </c>
      <c r="N2285" t="b">
        <f t="shared" ref="N2285" si="4729">AND(MIN($F2285,$F2286,$F2287)=$F2285,MAX($H2285,$H2286,$H2287)=$H2285)</f>
        <v>0</v>
      </c>
      <c r="O2285" t="b">
        <f t="shared" ref="O2285" si="4730">AND(N2285,NOT(N2286),NOT(N2287))</f>
        <v>0</v>
      </c>
    </row>
    <row r="2286" spans="1:15" x14ac:dyDescent="0.25">
      <c r="A2286" t="s">
        <v>15</v>
      </c>
      <c r="B2286" t="s">
        <v>18</v>
      </c>
      <c r="C2286">
        <v>250</v>
      </c>
      <c r="D2286">
        <v>85</v>
      </c>
      <c r="E2286" t="b">
        <v>0</v>
      </c>
      <c r="F2286">
        <v>3.2000000000000001E-2</v>
      </c>
      <c r="G2286">
        <v>16</v>
      </c>
      <c r="H2286">
        <v>16</v>
      </c>
      <c r="I2286">
        <v>3094</v>
      </c>
      <c r="J2286">
        <v>3083</v>
      </c>
      <c r="K2286">
        <v>1522</v>
      </c>
      <c r="L2286">
        <v>16</v>
      </c>
      <c r="M2286">
        <f t="shared" si="4644"/>
        <v>0</v>
      </c>
      <c r="N2286" t="b">
        <f t="shared" ref="N2286" si="4731">AND(MIN($F2285,$F2286,$F2287)=$F2286,MAX($H2285,$H2286,$H2287)=$H2286)</f>
        <v>1</v>
      </c>
      <c r="O2286" t="b">
        <f t="shared" ref="O2286" si="4732">AND(NOT(N2285),N2286,NOT(N2287))</f>
        <v>1</v>
      </c>
    </row>
    <row r="2287" spans="1:15" x14ac:dyDescent="0.25">
      <c r="A2287" t="s">
        <v>19</v>
      </c>
      <c r="B2287" t="s">
        <v>18</v>
      </c>
      <c r="C2287">
        <v>250</v>
      </c>
      <c r="D2287">
        <v>85</v>
      </c>
      <c r="E2287" t="b">
        <v>0</v>
      </c>
      <c r="F2287">
        <v>6.5000000000000002E-2</v>
      </c>
      <c r="G2287">
        <v>16</v>
      </c>
      <c r="H2287">
        <v>16</v>
      </c>
      <c r="I2287">
        <v>5759</v>
      </c>
      <c r="J2287">
        <v>3083</v>
      </c>
      <c r="K2287">
        <v>1522</v>
      </c>
      <c r="L2287">
        <v>16</v>
      </c>
      <c r="M2287">
        <f t="shared" si="4644"/>
        <v>0</v>
      </c>
      <c r="N2287" t="b">
        <f t="shared" ref="N2287" si="4733">AND(MIN($F2285,$F2286,$F2287)=$F2287,MAX($H2285,$H2286,$H2287)=$H2287)</f>
        <v>0</v>
      </c>
      <c r="O2287" t="b">
        <f t="shared" ref="O2287" si="4734">AND(NOT(N2285),NOT(N2286),N2287)</f>
        <v>0</v>
      </c>
    </row>
    <row r="2288" spans="1:15" x14ac:dyDescent="0.25">
      <c r="A2288" t="s">
        <v>13</v>
      </c>
      <c r="B2288" t="s">
        <v>18</v>
      </c>
      <c r="C2288">
        <v>250</v>
      </c>
      <c r="D2288">
        <v>86</v>
      </c>
      <c r="E2288" t="b">
        <v>0</v>
      </c>
      <c r="F2288">
        <v>3.9E-2</v>
      </c>
      <c r="G2288">
        <v>16</v>
      </c>
      <c r="H2288">
        <v>16</v>
      </c>
      <c r="I2288">
        <v>210</v>
      </c>
      <c r="J2288">
        <v>169</v>
      </c>
      <c r="K2288">
        <v>68</v>
      </c>
      <c r="L2288">
        <v>9</v>
      </c>
      <c r="M2288">
        <f t="shared" si="4644"/>
        <v>0</v>
      </c>
      <c r="N2288" t="b">
        <f t="shared" ref="N2288" si="4735">AND(MIN($F2288,$F2289,$F2290)=$F2288,MAX($H2288,$H2289,$H2290)=$H2288)</f>
        <v>0</v>
      </c>
      <c r="O2288" t="b">
        <f t="shared" ref="O2288" si="4736">AND(N2288,NOT(N2289),NOT(N2290))</f>
        <v>0</v>
      </c>
    </row>
    <row r="2289" spans="1:15" x14ac:dyDescent="0.25">
      <c r="A2289" t="s">
        <v>15</v>
      </c>
      <c r="B2289" t="s">
        <v>18</v>
      </c>
      <c r="C2289">
        <v>250</v>
      </c>
      <c r="D2289">
        <v>86</v>
      </c>
      <c r="E2289" t="b">
        <v>0</v>
      </c>
      <c r="F2289">
        <v>5.3999999999999999E-2</v>
      </c>
      <c r="G2289">
        <v>16</v>
      </c>
      <c r="H2289">
        <v>16</v>
      </c>
      <c r="I2289">
        <v>169</v>
      </c>
      <c r="J2289">
        <v>169</v>
      </c>
      <c r="K2289">
        <v>68</v>
      </c>
      <c r="L2289">
        <v>9</v>
      </c>
      <c r="M2289">
        <f t="shared" si="4644"/>
        <v>0</v>
      </c>
      <c r="N2289" t="b">
        <f t="shared" ref="N2289" si="4737">AND(MIN($F2288,$F2289,$F2290)=$F2289,MAX($H2288,$H2289,$H2290)=$H2289)</f>
        <v>0</v>
      </c>
      <c r="O2289" t="b">
        <f t="shared" ref="O2289" si="4738">AND(NOT(N2288),N2289,NOT(N2290))</f>
        <v>0</v>
      </c>
    </row>
    <row r="2290" spans="1:15" x14ac:dyDescent="0.25">
      <c r="A2290" t="s">
        <v>19</v>
      </c>
      <c r="B2290" t="s">
        <v>18</v>
      </c>
      <c r="C2290">
        <v>250</v>
      </c>
      <c r="D2290">
        <v>86</v>
      </c>
      <c r="E2290" t="b">
        <v>0</v>
      </c>
      <c r="F2290">
        <v>1.4E-2</v>
      </c>
      <c r="G2290">
        <v>16</v>
      </c>
      <c r="H2290">
        <v>16</v>
      </c>
      <c r="I2290">
        <v>210</v>
      </c>
      <c r="J2290">
        <v>169</v>
      </c>
      <c r="K2290">
        <v>68</v>
      </c>
      <c r="L2290">
        <v>9</v>
      </c>
      <c r="M2290">
        <f t="shared" si="4644"/>
        <v>0</v>
      </c>
      <c r="N2290" t="b">
        <f t="shared" ref="N2290" si="4739">AND(MIN($F2288,$F2289,$F2290)=$F2290,MAX($H2288,$H2289,$H2290)=$H2290)</f>
        <v>1</v>
      </c>
      <c r="O2290" t="b">
        <f t="shared" ref="O2290" si="4740">AND(NOT(N2288),NOT(N2289),N2290)</f>
        <v>1</v>
      </c>
    </row>
    <row r="2291" spans="1:15" x14ac:dyDescent="0.25">
      <c r="A2291" t="s">
        <v>13</v>
      </c>
      <c r="B2291" t="s">
        <v>18</v>
      </c>
      <c r="C2291">
        <v>250</v>
      </c>
      <c r="D2291">
        <v>87</v>
      </c>
      <c r="E2291" t="b">
        <v>0</v>
      </c>
      <c r="F2291">
        <v>6.2E-2</v>
      </c>
      <c r="G2291">
        <v>16</v>
      </c>
      <c r="H2291">
        <v>16</v>
      </c>
      <c r="I2291">
        <v>260</v>
      </c>
      <c r="J2291">
        <v>149</v>
      </c>
      <c r="K2291">
        <v>54</v>
      </c>
      <c r="L2291">
        <v>17</v>
      </c>
      <c r="M2291">
        <f t="shared" si="4644"/>
        <v>0</v>
      </c>
      <c r="N2291" t="b">
        <f t="shared" ref="N2291" si="4741">AND(MIN($F2291,$F2292,$F2293)=$F2291,MAX($H2291,$H2292,$H2293)=$H2291)</f>
        <v>0</v>
      </c>
      <c r="O2291" t="b">
        <f t="shared" ref="O2291" si="4742">AND(N2291,NOT(N2292),NOT(N2293))</f>
        <v>0</v>
      </c>
    </row>
    <row r="2292" spans="1:15" x14ac:dyDescent="0.25">
      <c r="A2292" t="s">
        <v>15</v>
      </c>
      <c r="B2292" t="s">
        <v>18</v>
      </c>
      <c r="C2292">
        <v>250</v>
      </c>
      <c r="D2292">
        <v>87</v>
      </c>
      <c r="E2292" t="b">
        <v>0</v>
      </c>
      <c r="F2292">
        <v>1.2999999999999999E-2</v>
      </c>
      <c r="G2292">
        <v>16</v>
      </c>
      <c r="H2292">
        <v>16</v>
      </c>
      <c r="I2292">
        <v>149</v>
      </c>
      <c r="J2292">
        <v>149</v>
      </c>
      <c r="K2292">
        <v>54</v>
      </c>
      <c r="L2292">
        <v>17</v>
      </c>
      <c r="M2292">
        <f t="shared" si="4644"/>
        <v>0</v>
      </c>
      <c r="N2292" t="b">
        <f t="shared" ref="N2292" si="4743">AND(MIN($F2291,$F2292,$F2293)=$F2292,MAX($H2291,$H2292,$H2293)=$H2292)</f>
        <v>1</v>
      </c>
      <c r="O2292" t="b">
        <f t="shared" ref="O2292" si="4744">AND(NOT(N2291),N2292,NOT(N2293))</f>
        <v>1</v>
      </c>
    </row>
    <row r="2293" spans="1:15" x14ac:dyDescent="0.25">
      <c r="A2293" t="s">
        <v>19</v>
      </c>
      <c r="B2293" t="s">
        <v>18</v>
      </c>
      <c r="C2293">
        <v>250</v>
      </c>
      <c r="D2293">
        <v>87</v>
      </c>
      <c r="E2293" t="b">
        <v>0</v>
      </c>
      <c r="F2293">
        <v>1.4E-2</v>
      </c>
      <c r="G2293">
        <v>16</v>
      </c>
      <c r="H2293">
        <v>16</v>
      </c>
      <c r="I2293">
        <v>260</v>
      </c>
      <c r="J2293">
        <v>149</v>
      </c>
      <c r="K2293">
        <v>54</v>
      </c>
      <c r="L2293">
        <v>17</v>
      </c>
      <c r="M2293">
        <f t="shared" si="4644"/>
        <v>0</v>
      </c>
      <c r="N2293" t="b">
        <f t="shared" ref="N2293" si="4745">AND(MIN($F2291,$F2292,$F2293)=$F2293,MAX($H2291,$H2292,$H2293)=$H2293)</f>
        <v>0</v>
      </c>
      <c r="O2293" t="b">
        <f t="shared" ref="O2293" si="4746">AND(NOT(N2291),NOT(N2292),N2293)</f>
        <v>0</v>
      </c>
    </row>
    <row r="2294" spans="1:15" x14ac:dyDescent="0.25">
      <c r="A2294" t="s">
        <v>13</v>
      </c>
      <c r="B2294" t="s">
        <v>18</v>
      </c>
      <c r="C2294">
        <v>250</v>
      </c>
      <c r="D2294">
        <v>88</v>
      </c>
      <c r="E2294" t="b">
        <v>0</v>
      </c>
      <c r="F2294">
        <v>1.9E-2</v>
      </c>
      <c r="G2294">
        <v>16</v>
      </c>
      <c r="H2294">
        <v>16</v>
      </c>
      <c r="I2294">
        <v>470</v>
      </c>
      <c r="J2294">
        <v>288</v>
      </c>
      <c r="K2294">
        <v>126</v>
      </c>
      <c r="L2294">
        <v>13</v>
      </c>
      <c r="M2294">
        <f t="shared" si="4644"/>
        <v>0</v>
      </c>
      <c r="N2294" t="b">
        <f t="shared" ref="N2294" si="4747">AND(MIN($F2294,$F2295,$F2296)=$F2294,MAX($H2294,$H2295,$H2296)=$H2294)</f>
        <v>0</v>
      </c>
      <c r="O2294" t="b">
        <f t="shared" ref="O2294" si="4748">AND(N2294,NOT(N2295),NOT(N2296))</f>
        <v>0</v>
      </c>
    </row>
    <row r="2295" spans="1:15" x14ac:dyDescent="0.25">
      <c r="A2295" t="s">
        <v>15</v>
      </c>
      <c r="B2295" t="s">
        <v>18</v>
      </c>
      <c r="C2295">
        <v>250</v>
      </c>
      <c r="D2295">
        <v>88</v>
      </c>
      <c r="E2295" t="b">
        <v>0</v>
      </c>
      <c r="F2295">
        <v>2.1999999999999999E-2</v>
      </c>
      <c r="G2295">
        <v>16</v>
      </c>
      <c r="H2295">
        <v>16</v>
      </c>
      <c r="I2295">
        <v>290</v>
      </c>
      <c r="J2295">
        <v>288</v>
      </c>
      <c r="K2295">
        <v>126</v>
      </c>
      <c r="L2295">
        <v>13</v>
      </c>
      <c r="M2295">
        <f t="shared" si="4644"/>
        <v>0</v>
      </c>
      <c r="N2295" t="b">
        <f t="shared" ref="N2295" si="4749">AND(MIN($F2294,$F2295,$F2296)=$F2295,MAX($H2294,$H2295,$H2296)=$H2295)</f>
        <v>0</v>
      </c>
      <c r="O2295" t="b">
        <f t="shared" ref="O2295" si="4750">AND(NOT(N2294),N2295,NOT(N2296))</f>
        <v>0</v>
      </c>
    </row>
    <row r="2296" spans="1:15" x14ac:dyDescent="0.25">
      <c r="A2296" t="s">
        <v>19</v>
      </c>
      <c r="B2296" t="s">
        <v>18</v>
      </c>
      <c r="C2296">
        <v>250</v>
      </c>
      <c r="D2296">
        <v>88</v>
      </c>
      <c r="E2296" t="b">
        <v>0</v>
      </c>
      <c r="F2296">
        <v>1.2999999999999999E-2</v>
      </c>
      <c r="G2296">
        <v>16</v>
      </c>
      <c r="H2296">
        <v>16</v>
      </c>
      <c r="I2296">
        <v>470</v>
      </c>
      <c r="J2296">
        <v>288</v>
      </c>
      <c r="K2296">
        <v>126</v>
      </c>
      <c r="L2296">
        <v>13</v>
      </c>
      <c r="M2296">
        <f t="shared" si="4644"/>
        <v>0</v>
      </c>
      <c r="N2296" t="b">
        <f t="shared" ref="N2296" si="4751">AND(MIN($F2294,$F2295,$F2296)=$F2296,MAX($H2294,$H2295,$H2296)=$H2296)</f>
        <v>1</v>
      </c>
      <c r="O2296" t="b">
        <f t="shared" ref="O2296" si="4752">AND(NOT(N2294),NOT(N2295),N2296)</f>
        <v>1</v>
      </c>
    </row>
    <row r="2297" spans="1:15" x14ac:dyDescent="0.25">
      <c r="A2297" t="s">
        <v>13</v>
      </c>
      <c r="B2297" t="s">
        <v>18</v>
      </c>
      <c r="C2297">
        <v>250</v>
      </c>
      <c r="D2297">
        <v>89</v>
      </c>
      <c r="E2297" t="b">
        <v>0</v>
      </c>
      <c r="F2297">
        <v>8.5000000000000006E-2</v>
      </c>
      <c r="G2297">
        <v>16</v>
      </c>
      <c r="H2297">
        <v>16</v>
      </c>
      <c r="I2297">
        <v>3296</v>
      </c>
      <c r="J2297">
        <v>2544</v>
      </c>
      <c r="K2297">
        <v>1253</v>
      </c>
      <c r="L2297">
        <v>16</v>
      </c>
      <c r="M2297">
        <f t="shared" si="4644"/>
        <v>0</v>
      </c>
      <c r="N2297" t="b">
        <f t="shared" ref="N2297" si="4753">AND(MIN($F2297,$F2298,$F2299)=$F2297,MAX($H2297,$H2298,$H2299)=$H2297)</f>
        <v>0</v>
      </c>
      <c r="O2297" t="b">
        <f t="shared" ref="O2297" si="4754">AND(N2297,NOT(N2298),NOT(N2299))</f>
        <v>0</v>
      </c>
    </row>
    <row r="2298" spans="1:15" x14ac:dyDescent="0.25">
      <c r="A2298" t="s">
        <v>15</v>
      </c>
      <c r="B2298" t="s">
        <v>18</v>
      </c>
      <c r="C2298">
        <v>250</v>
      </c>
      <c r="D2298">
        <v>89</v>
      </c>
      <c r="E2298" t="b">
        <v>0</v>
      </c>
      <c r="F2298">
        <v>8.1000000000000003E-2</v>
      </c>
      <c r="G2298">
        <v>16</v>
      </c>
      <c r="H2298">
        <v>16</v>
      </c>
      <c r="I2298">
        <v>2555</v>
      </c>
      <c r="J2298">
        <v>2544</v>
      </c>
      <c r="K2298">
        <v>1253</v>
      </c>
      <c r="L2298">
        <v>16</v>
      </c>
      <c r="M2298">
        <f t="shared" si="4644"/>
        <v>0</v>
      </c>
      <c r="N2298" t="b">
        <f t="shared" ref="N2298" si="4755">AND(MIN($F2297,$F2298,$F2299)=$F2298,MAX($H2297,$H2298,$H2299)=$H2298)</f>
        <v>0</v>
      </c>
      <c r="O2298" t="b">
        <f t="shared" ref="O2298" si="4756">AND(NOT(N2297),N2298,NOT(N2299))</f>
        <v>0</v>
      </c>
    </row>
    <row r="2299" spans="1:15" x14ac:dyDescent="0.25">
      <c r="A2299" t="s">
        <v>19</v>
      </c>
      <c r="B2299" t="s">
        <v>18</v>
      </c>
      <c r="C2299">
        <v>250</v>
      </c>
      <c r="D2299">
        <v>89</v>
      </c>
      <c r="E2299" t="b">
        <v>0</v>
      </c>
      <c r="F2299">
        <v>6.7000000000000004E-2</v>
      </c>
      <c r="G2299">
        <v>16</v>
      </c>
      <c r="H2299">
        <v>16</v>
      </c>
      <c r="I2299">
        <v>3296</v>
      </c>
      <c r="J2299">
        <v>2544</v>
      </c>
      <c r="K2299">
        <v>1253</v>
      </c>
      <c r="L2299">
        <v>16</v>
      </c>
      <c r="M2299">
        <f t="shared" si="4644"/>
        <v>0</v>
      </c>
      <c r="N2299" t="b">
        <f t="shared" ref="N2299" si="4757">AND(MIN($F2297,$F2298,$F2299)=$F2299,MAX($H2297,$H2298,$H2299)=$H2299)</f>
        <v>1</v>
      </c>
      <c r="O2299" t="b">
        <f t="shared" ref="O2299" si="4758">AND(NOT(N2297),NOT(N2298),N2299)</f>
        <v>1</v>
      </c>
    </row>
    <row r="2300" spans="1:15" x14ac:dyDescent="0.25">
      <c r="A2300" t="s">
        <v>13</v>
      </c>
      <c r="B2300" t="s">
        <v>18</v>
      </c>
      <c r="C2300">
        <v>250</v>
      </c>
      <c r="D2300">
        <v>8</v>
      </c>
      <c r="E2300" t="b">
        <v>0</v>
      </c>
      <c r="F2300">
        <v>9.2999999999999999E-2</v>
      </c>
      <c r="G2300">
        <v>16</v>
      </c>
      <c r="H2300">
        <v>16</v>
      </c>
      <c r="I2300">
        <v>5169</v>
      </c>
      <c r="J2300">
        <v>2856</v>
      </c>
      <c r="K2300">
        <v>1409</v>
      </c>
      <c r="L2300">
        <v>23</v>
      </c>
      <c r="M2300">
        <f t="shared" si="4644"/>
        <v>0</v>
      </c>
      <c r="N2300" t="b">
        <f t="shared" ref="N2300" si="4759">AND(MIN($F2300,$F2301,$F2302)=$F2300,MAX($H2300,$H2301,$H2302)=$H2300)</f>
        <v>0</v>
      </c>
      <c r="O2300" t="b">
        <f t="shared" ref="O2300" si="4760">AND(N2300,NOT(N2301),NOT(N2302))</f>
        <v>0</v>
      </c>
    </row>
    <row r="2301" spans="1:15" x14ac:dyDescent="0.25">
      <c r="A2301" t="s">
        <v>15</v>
      </c>
      <c r="B2301" t="s">
        <v>18</v>
      </c>
      <c r="C2301">
        <v>250</v>
      </c>
      <c r="D2301">
        <v>8</v>
      </c>
      <c r="E2301" t="b">
        <v>0</v>
      </c>
      <c r="F2301">
        <v>3.1E-2</v>
      </c>
      <c r="G2301">
        <v>16</v>
      </c>
      <c r="H2301">
        <v>16</v>
      </c>
      <c r="I2301">
        <v>2992</v>
      </c>
      <c r="J2301">
        <v>2942</v>
      </c>
      <c r="K2301">
        <v>1452</v>
      </c>
      <c r="L2301">
        <v>23</v>
      </c>
      <c r="M2301">
        <f t="shared" si="4644"/>
        <v>0</v>
      </c>
      <c r="N2301" t="b">
        <f t="shared" ref="N2301" si="4761">AND(MIN($F2300,$F2301,$F2302)=$F2301,MAX($H2300,$H2301,$H2302)=$H2301)</f>
        <v>1</v>
      </c>
      <c r="O2301" t="b">
        <f t="shared" ref="O2301" si="4762">AND(NOT(N2300),N2301,NOT(N2302))</f>
        <v>1</v>
      </c>
    </row>
    <row r="2302" spans="1:15" x14ac:dyDescent="0.25">
      <c r="A2302" t="s">
        <v>19</v>
      </c>
      <c r="B2302" t="s">
        <v>18</v>
      </c>
      <c r="C2302">
        <v>250</v>
      </c>
      <c r="D2302">
        <v>8</v>
      </c>
      <c r="E2302" t="b">
        <v>0</v>
      </c>
      <c r="F2302">
        <v>0.06</v>
      </c>
      <c r="G2302">
        <v>16</v>
      </c>
      <c r="H2302">
        <v>16</v>
      </c>
      <c r="I2302">
        <v>5169</v>
      </c>
      <c r="J2302">
        <v>2856</v>
      </c>
      <c r="K2302">
        <v>1409</v>
      </c>
      <c r="L2302">
        <v>23</v>
      </c>
      <c r="M2302">
        <f t="shared" si="4644"/>
        <v>0</v>
      </c>
      <c r="N2302" t="b">
        <f t="shared" ref="N2302" si="4763">AND(MIN($F2300,$F2301,$F2302)=$F2302,MAX($H2300,$H2301,$H2302)=$H2302)</f>
        <v>0</v>
      </c>
      <c r="O2302" t="b">
        <f t="shared" ref="O2302" si="4764">AND(NOT(N2300),NOT(N2301),N2302)</f>
        <v>0</v>
      </c>
    </row>
    <row r="2303" spans="1:15" x14ac:dyDescent="0.25">
      <c r="A2303" t="s">
        <v>13</v>
      </c>
      <c r="B2303" t="s">
        <v>18</v>
      </c>
      <c r="C2303">
        <v>250</v>
      </c>
      <c r="D2303">
        <v>90</v>
      </c>
      <c r="E2303" t="b">
        <v>0</v>
      </c>
      <c r="F2303">
        <v>1.7000000000000001E-2</v>
      </c>
      <c r="G2303">
        <v>16</v>
      </c>
      <c r="H2303">
        <v>16</v>
      </c>
      <c r="I2303">
        <v>640</v>
      </c>
      <c r="J2303">
        <v>330</v>
      </c>
      <c r="K2303">
        <v>147</v>
      </c>
      <c r="L2303">
        <v>15</v>
      </c>
      <c r="M2303">
        <f t="shared" si="4644"/>
        <v>0</v>
      </c>
      <c r="N2303" t="b">
        <f t="shared" ref="N2303" si="4765">AND(MIN($F2303,$F2304,$F2305)=$F2303,MAX($H2303,$H2304,$H2305)=$H2303)</f>
        <v>1</v>
      </c>
      <c r="O2303" t="b">
        <f t="shared" ref="O2303" si="4766">AND(N2303,NOT(N2304),NOT(N2305))</f>
        <v>1</v>
      </c>
    </row>
    <row r="2304" spans="1:15" x14ac:dyDescent="0.25">
      <c r="A2304" t="s">
        <v>15</v>
      </c>
      <c r="B2304" t="s">
        <v>18</v>
      </c>
      <c r="C2304">
        <v>250</v>
      </c>
      <c r="D2304">
        <v>90</v>
      </c>
      <c r="E2304" t="b">
        <v>0</v>
      </c>
      <c r="F2304">
        <v>1.7999999999999999E-2</v>
      </c>
      <c r="G2304">
        <v>16</v>
      </c>
      <c r="H2304">
        <v>16</v>
      </c>
      <c r="I2304">
        <v>332</v>
      </c>
      <c r="J2304">
        <v>330</v>
      </c>
      <c r="K2304">
        <v>147</v>
      </c>
      <c r="L2304">
        <v>15</v>
      </c>
      <c r="M2304">
        <f t="shared" si="4644"/>
        <v>0</v>
      </c>
      <c r="N2304" t="b">
        <f t="shared" ref="N2304" si="4767">AND(MIN($F2303,$F2304,$F2305)=$F2304,MAX($H2303,$H2304,$H2305)=$H2304)</f>
        <v>0</v>
      </c>
      <c r="O2304" t="b">
        <f t="shared" ref="O2304" si="4768">AND(NOT(N2303),N2304,NOT(N2305))</f>
        <v>0</v>
      </c>
    </row>
    <row r="2305" spans="1:15" x14ac:dyDescent="0.25">
      <c r="A2305" t="s">
        <v>19</v>
      </c>
      <c r="B2305" t="s">
        <v>18</v>
      </c>
      <c r="C2305">
        <v>250</v>
      </c>
      <c r="D2305">
        <v>90</v>
      </c>
      <c r="E2305" t="b">
        <v>0</v>
      </c>
      <c r="F2305">
        <v>2.5000000000000001E-2</v>
      </c>
      <c r="G2305">
        <v>16</v>
      </c>
      <c r="H2305">
        <v>16</v>
      </c>
      <c r="I2305">
        <v>640</v>
      </c>
      <c r="J2305">
        <v>330</v>
      </c>
      <c r="K2305">
        <v>147</v>
      </c>
      <c r="L2305">
        <v>15</v>
      </c>
      <c r="M2305">
        <f t="shared" si="4644"/>
        <v>0</v>
      </c>
      <c r="N2305" t="b">
        <f t="shared" ref="N2305" si="4769">AND(MIN($F2303,$F2304,$F2305)=$F2305,MAX($H2303,$H2304,$H2305)=$H2305)</f>
        <v>0</v>
      </c>
      <c r="O2305" t="b">
        <f t="shared" ref="O2305" si="4770">AND(NOT(N2303),NOT(N2304),N2305)</f>
        <v>0</v>
      </c>
    </row>
    <row r="2306" spans="1:15" x14ac:dyDescent="0.25">
      <c r="A2306" t="s">
        <v>13</v>
      </c>
      <c r="B2306" t="s">
        <v>18</v>
      </c>
      <c r="C2306">
        <v>250</v>
      </c>
      <c r="D2306">
        <v>91</v>
      </c>
      <c r="E2306" t="b">
        <v>0</v>
      </c>
      <c r="F2306">
        <v>3.2000000000000001E-2</v>
      </c>
      <c r="G2306">
        <v>16</v>
      </c>
      <c r="H2306">
        <v>16</v>
      </c>
      <c r="I2306">
        <v>203</v>
      </c>
      <c r="J2306">
        <v>156</v>
      </c>
      <c r="K2306">
        <v>61</v>
      </c>
      <c r="L2306">
        <v>10</v>
      </c>
      <c r="M2306">
        <f t="shared" si="4644"/>
        <v>0</v>
      </c>
      <c r="N2306" t="b">
        <f t="shared" ref="N2306" si="4771">AND(MIN($F2306,$F2307,$F2308)=$F2306,MAX($H2306,$H2307,$H2308)=$H2306)</f>
        <v>1</v>
      </c>
      <c r="O2306" t="b">
        <f t="shared" ref="O2306" si="4772">AND(N2306,NOT(N2307),NOT(N2308))</f>
        <v>1</v>
      </c>
    </row>
    <row r="2307" spans="1:15" x14ac:dyDescent="0.25">
      <c r="A2307" t="s">
        <v>15</v>
      </c>
      <c r="B2307" t="s">
        <v>18</v>
      </c>
      <c r="C2307">
        <v>250</v>
      </c>
      <c r="D2307">
        <v>91</v>
      </c>
      <c r="E2307" t="b">
        <v>0</v>
      </c>
      <c r="F2307">
        <v>5.7000000000000002E-2</v>
      </c>
      <c r="G2307">
        <v>16</v>
      </c>
      <c r="H2307">
        <v>16</v>
      </c>
      <c r="I2307">
        <v>156</v>
      </c>
      <c r="J2307">
        <v>156</v>
      </c>
      <c r="K2307">
        <v>61</v>
      </c>
      <c r="L2307">
        <v>10</v>
      </c>
      <c r="M2307">
        <f t="shared" ref="M2307:M2370" si="4773">G2307-H2307</f>
        <v>0</v>
      </c>
      <c r="N2307" t="b">
        <f t="shared" ref="N2307" si="4774">AND(MIN($F2306,$F2307,$F2308)=$F2307,MAX($H2306,$H2307,$H2308)=$H2307)</f>
        <v>0</v>
      </c>
      <c r="O2307" t="b">
        <f t="shared" ref="O2307" si="4775">AND(NOT(N2306),N2307,NOT(N2308))</f>
        <v>0</v>
      </c>
    </row>
    <row r="2308" spans="1:15" x14ac:dyDescent="0.25">
      <c r="A2308" t="s">
        <v>19</v>
      </c>
      <c r="B2308" t="s">
        <v>18</v>
      </c>
      <c r="C2308">
        <v>250</v>
      </c>
      <c r="D2308">
        <v>91</v>
      </c>
      <c r="E2308" t="b">
        <v>0</v>
      </c>
      <c r="F2308">
        <v>3.6999999999999998E-2</v>
      </c>
      <c r="G2308">
        <v>16</v>
      </c>
      <c r="H2308">
        <v>16</v>
      </c>
      <c r="I2308">
        <v>203</v>
      </c>
      <c r="J2308">
        <v>156</v>
      </c>
      <c r="K2308">
        <v>61</v>
      </c>
      <c r="L2308">
        <v>10</v>
      </c>
      <c r="M2308">
        <f t="shared" si="4773"/>
        <v>0</v>
      </c>
      <c r="N2308" t="b">
        <f t="shared" ref="N2308" si="4776">AND(MIN($F2306,$F2307,$F2308)=$F2308,MAX($H2306,$H2307,$H2308)=$H2308)</f>
        <v>0</v>
      </c>
      <c r="O2308" t="b">
        <f t="shared" ref="O2308" si="4777">AND(NOT(N2306),NOT(N2307),N2308)</f>
        <v>0</v>
      </c>
    </row>
    <row r="2309" spans="1:15" x14ac:dyDescent="0.25">
      <c r="A2309" t="s">
        <v>13</v>
      </c>
      <c r="B2309" t="s">
        <v>18</v>
      </c>
      <c r="C2309">
        <v>250</v>
      </c>
      <c r="D2309">
        <v>92</v>
      </c>
      <c r="E2309" t="b">
        <v>0</v>
      </c>
      <c r="F2309">
        <v>6.6000000000000003E-2</v>
      </c>
      <c r="G2309">
        <v>16</v>
      </c>
      <c r="H2309">
        <v>16</v>
      </c>
      <c r="I2309">
        <v>1556</v>
      </c>
      <c r="J2309">
        <v>847</v>
      </c>
      <c r="K2309">
        <v>404</v>
      </c>
      <c r="L2309">
        <v>17</v>
      </c>
      <c r="M2309">
        <f t="shared" si="4773"/>
        <v>0</v>
      </c>
      <c r="N2309" t="b">
        <f t="shared" ref="N2309" si="4778">AND(MIN($F2309,$F2310,$F2311)=$F2309,MAX($H2309,$H2310,$H2311)=$H2309)</f>
        <v>0</v>
      </c>
      <c r="O2309" t="b">
        <f t="shared" ref="O2309" si="4779">AND(N2309,NOT(N2310),NOT(N2311))</f>
        <v>0</v>
      </c>
    </row>
    <row r="2310" spans="1:15" x14ac:dyDescent="0.25">
      <c r="A2310" t="s">
        <v>15</v>
      </c>
      <c r="B2310" t="s">
        <v>18</v>
      </c>
      <c r="C2310">
        <v>250</v>
      </c>
      <c r="D2310">
        <v>92</v>
      </c>
      <c r="E2310" t="b">
        <v>0</v>
      </c>
      <c r="F2310">
        <v>2.9000000000000001E-2</v>
      </c>
      <c r="G2310">
        <v>16</v>
      </c>
      <c r="H2310">
        <v>16</v>
      </c>
      <c r="I2310">
        <v>914</v>
      </c>
      <c r="J2310">
        <v>893</v>
      </c>
      <c r="K2310">
        <v>427</v>
      </c>
      <c r="L2310">
        <v>18</v>
      </c>
      <c r="M2310">
        <f t="shared" si="4773"/>
        <v>0</v>
      </c>
      <c r="N2310" t="b">
        <f t="shared" ref="N2310" si="4780">AND(MIN($F2309,$F2310,$F2311)=$F2310,MAX($H2309,$H2310,$H2311)=$H2310)</f>
        <v>0</v>
      </c>
      <c r="O2310" t="b">
        <f t="shared" ref="O2310" si="4781">AND(NOT(N2309),N2310,NOT(N2311))</f>
        <v>0</v>
      </c>
    </row>
    <row r="2311" spans="1:15" x14ac:dyDescent="0.25">
      <c r="A2311" t="s">
        <v>19</v>
      </c>
      <c r="B2311" t="s">
        <v>18</v>
      </c>
      <c r="C2311">
        <v>250</v>
      </c>
      <c r="D2311">
        <v>92</v>
      </c>
      <c r="E2311" t="b">
        <v>0</v>
      </c>
      <c r="F2311">
        <v>2.8000000000000001E-2</v>
      </c>
      <c r="G2311">
        <v>16</v>
      </c>
      <c r="H2311">
        <v>16</v>
      </c>
      <c r="I2311">
        <v>1556</v>
      </c>
      <c r="J2311">
        <v>847</v>
      </c>
      <c r="K2311">
        <v>404</v>
      </c>
      <c r="L2311">
        <v>17</v>
      </c>
      <c r="M2311">
        <f t="shared" si="4773"/>
        <v>0</v>
      </c>
      <c r="N2311" t="b">
        <f t="shared" ref="N2311" si="4782">AND(MIN($F2309,$F2310,$F2311)=$F2311,MAX($H2309,$H2310,$H2311)=$H2311)</f>
        <v>1</v>
      </c>
      <c r="O2311" t="b">
        <f t="shared" ref="O2311" si="4783">AND(NOT(N2309),NOT(N2310),N2311)</f>
        <v>1</v>
      </c>
    </row>
    <row r="2312" spans="1:15" x14ac:dyDescent="0.25">
      <c r="A2312" t="s">
        <v>13</v>
      </c>
      <c r="B2312" t="s">
        <v>18</v>
      </c>
      <c r="C2312">
        <v>250</v>
      </c>
      <c r="D2312">
        <v>93</v>
      </c>
      <c r="E2312" t="b">
        <v>0</v>
      </c>
      <c r="F2312">
        <v>4.1000000000000002E-2</v>
      </c>
      <c r="G2312">
        <v>16</v>
      </c>
      <c r="H2312">
        <v>16</v>
      </c>
      <c r="I2312">
        <v>2968</v>
      </c>
      <c r="J2312">
        <v>1729</v>
      </c>
      <c r="K2312">
        <v>847</v>
      </c>
      <c r="L2312">
        <v>14</v>
      </c>
      <c r="M2312">
        <f t="shared" si="4773"/>
        <v>0</v>
      </c>
      <c r="N2312" t="b">
        <f t="shared" ref="N2312" si="4784">AND(MIN($F2312,$F2313,$F2314)=$F2312,MAX($H2312,$H2313,$H2314)=$H2312)</f>
        <v>0</v>
      </c>
      <c r="O2312" t="b">
        <f t="shared" ref="O2312" si="4785">AND(N2312,NOT(N2313),NOT(N2314))</f>
        <v>0</v>
      </c>
    </row>
    <row r="2313" spans="1:15" x14ac:dyDescent="0.25">
      <c r="A2313" t="s">
        <v>15</v>
      </c>
      <c r="B2313" t="s">
        <v>18</v>
      </c>
      <c r="C2313">
        <v>250</v>
      </c>
      <c r="D2313">
        <v>93</v>
      </c>
      <c r="E2313" t="b">
        <v>0</v>
      </c>
      <c r="F2313">
        <v>1.9E-2</v>
      </c>
      <c r="G2313">
        <v>16</v>
      </c>
      <c r="H2313">
        <v>16</v>
      </c>
      <c r="I2313">
        <v>1738</v>
      </c>
      <c r="J2313">
        <v>1729</v>
      </c>
      <c r="K2313">
        <v>847</v>
      </c>
      <c r="L2313">
        <v>14</v>
      </c>
      <c r="M2313">
        <f t="shared" si="4773"/>
        <v>0</v>
      </c>
      <c r="N2313" t="b">
        <f t="shared" ref="N2313" si="4786">AND(MIN($F2312,$F2313,$F2314)=$F2313,MAX($H2312,$H2313,$H2314)=$H2313)</f>
        <v>1</v>
      </c>
      <c r="O2313" t="b">
        <f t="shared" ref="O2313" si="4787">AND(NOT(N2312),N2313,NOT(N2314))</f>
        <v>1</v>
      </c>
    </row>
    <row r="2314" spans="1:15" x14ac:dyDescent="0.25">
      <c r="A2314" t="s">
        <v>19</v>
      </c>
      <c r="B2314" t="s">
        <v>18</v>
      </c>
      <c r="C2314">
        <v>250</v>
      </c>
      <c r="D2314">
        <v>93</v>
      </c>
      <c r="E2314" t="b">
        <v>0</v>
      </c>
      <c r="F2314">
        <v>2.9000000000000001E-2</v>
      </c>
      <c r="G2314">
        <v>16</v>
      </c>
      <c r="H2314">
        <v>16</v>
      </c>
      <c r="I2314">
        <v>2968</v>
      </c>
      <c r="J2314">
        <v>1729</v>
      </c>
      <c r="K2314">
        <v>847</v>
      </c>
      <c r="L2314">
        <v>14</v>
      </c>
      <c r="M2314">
        <f t="shared" si="4773"/>
        <v>0</v>
      </c>
      <c r="N2314" t="b">
        <f t="shared" ref="N2314" si="4788">AND(MIN($F2312,$F2313,$F2314)=$F2314,MAX($H2312,$H2313,$H2314)=$H2314)</f>
        <v>0</v>
      </c>
      <c r="O2314" t="b">
        <f t="shared" ref="O2314" si="4789">AND(NOT(N2312),NOT(N2313),N2314)</f>
        <v>0</v>
      </c>
    </row>
    <row r="2315" spans="1:15" x14ac:dyDescent="0.25">
      <c r="A2315" t="s">
        <v>13</v>
      </c>
      <c r="B2315" t="s">
        <v>18</v>
      </c>
      <c r="C2315">
        <v>250</v>
      </c>
      <c r="D2315">
        <v>94</v>
      </c>
      <c r="E2315" t="b">
        <v>0</v>
      </c>
      <c r="F2315">
        <v>1.2999999999999999E-2</v>
      </c>
      <c r="G2315">
        <v>16</v>
      </c>
      <c r="H2315">
        <v>16</v>
      </c>
      <c r="I2315">
        <v>153</v>
      </c>
      <c r="J2315">
        <v>102</v>
      </c>
      <c r="K2315">
        <v>32</v>
      </c>
      <c r="L2315">
        <v>16</v>
      </c>
      <c r="M2315">
        <f t="shared" si="4773"/>
        <v>0</v>
      </c>
      <c r="N2315" t="b">
        <f t="shared" ref="N2315" si="4790">AND(MIN($F2315,$F2316,$F2317)=$F2315,MAX($H2315,$H2316,$H2317)=$H2315)</f>
        <v>0</v>
      </c>
      <c r="O2315" t="b">
        <f t="shared" ref="O2315" si="4791">AND(N2315,NOT(N2316),NOT(N2317))</f>
        <v>0</v>
      </c>
    </row>
    <row r="2316" spans="1:15" x14ac:dyDescent="0.25">
      <c r="A2316" t="s">
        <v>15</v>
      </c>
      <c r="B2316" t="s">
        <v>18</v>
      </c>
      <c r="C2316">
        <v>250</v>
      </c>
      <c r="D2316">
        <v>94</v>
      </c>
      <c r="E2316" t="b">
        <v>0</v>
      </c>
      <c r="F2316">
        <v>1.2E-2</v>
      </c>
      <c r="G2316">
        <v>16</v>
      </c>
      <c r="H2316">
        <v>16</v>
      </c>
      <c r="I2316">
        <v>104</v>
      </c>
      <c r="J2316">
        <v>102</v>
      </c>
      <c r="K2316">
        <v>32</v>
      </c>
      <c r="L2316">
        <v>16</v>
      </c>
      <c r="M2316">
        <f t="shared" si="4773"/>
        <v>0</v>
      </c>
      <c r="N2316" t="b">
        <f t="shared" ref="N2316" si="4792">AND(MIN($F2315,$F2316,$F2317)=$F2316,MAX($H2315,$H2316,$H2317)=$H2316)</f>
        <v>1</v>
      </c>
      <c r="O2316" t="b">
        <f t="shared" ref="O2316" si="4793">AND(NOT(N2315),N2316,NOT(N2317))</f>
        <v>1</v>
      </c>
    </row>
    <row r="2317" spans="1:15" x14ac:dyDescent="0.25">
      <c r="A2317" t="s">
        <v>19</v>
      </c>
      <c r="B2317" t="s">
        <v>18</v>
      </c>
      <c r="C2317">
        <v>250</v>
      </c>
      <c r="D2317">
        <v>94</v>
      </c>
      <c r="E2317" t="b">
        <v>0</v>
      </c>
      <c r="F2317">
        <v>2.1999999999999999E-2</v>
      </c>
      <c r="G2317">
        <v>16</v>
      </c>
      <c r="H2317">
        <v>16</v>
      </c>
      <c r="I2317">
        <v>153</v>
      </c>
      <c r="J2317">
        <v>102</v>
      </c>
      <c r="K2317">
        <v>32</v>
      </c>
      <c r="L2317">
        <v>16</v>
      </c>
      <c r="M2317">
        <f t="shared" si="4773"/>
        <v>0</v>
      </c>
      <c r="N2317" t="b">
        <f t="shared" ref="N2317" si="4794">AND(MIN($F2315,$F2316,$F2317)=$F2317,MAX($H2315,$H2316,$H2317)=$H2317)</f>
        <v>0</v>
      </c>
      <c r="O2317" t="b">
        <f t="shared" ref="O2317" si="4795">AND(NOT(N2315),NOT(N2316),N2317)</f>
        <v>0</v>
      </c>
    </row>
    <row r="2318" spans="1:15" x14ac:dyDescent="0.25">
      <c r="A2318" t="s">
        <v>13</v>
      </c>
      <c r="B2318" t="s">
        <v>18</v>
      </c>
      <c r="C2318">
        <v>250</v>
      </c>
      <c r="D2318">
        <v>95</v>
      </c>
      <c r="E2318" t="b">
        <v>0</v>
      </c>
      <c r="F2318">
        <v>1.2999999999999999E-2</v>
      </c>
      <c r="G2318">
        <v>16</v>
      </c>
      <c r="H2318">
        <v>16</v>
      </c>
      <c r="I2318">
        <v>151</v>
      </c>
      <c r="J2318">
        <v>100</v>
      </c>
      <c r="K2318">
        <v>32</v>
      </c>
      <c r="L2318">
        <v>12</v>
      </c>
      <c r="M2318">
        <f t="shared" si="4773"/>
        <v>0</v>
      </c>
      <c r="N2318" t="b">
        <f t="shared" ref="N2318" si="4796">AND(MIN($F2318,$F2319,$F2320)=$F2318,MAX($H2318,$H2319,$H2320)=$H2318)</f>
        <v>1</v>
      </c>
      <c r="O2318" t="b">
        <f t="shared" ref="O2318" si="4797">AND(N2318,NOT(N2319),NOT(N2320))</f>
        <v>1</v>
      </c>
    </row>
    <row r="2319" spans="1:15" x14ac:dyDescent="0.25">
      <c r="A2319" t="s">
        <v>15</v>
      </c>
      <c r="B2319" t="s">
        <v>18</v>
      </c>
      <c r="C2319">
        <v>250</v>
      </c>
      <c r="D2319">
        <v>95</v>
      </c>
      <c r="E2319" t="b">
        <v>0</v>
      </c>
      <c r="F2319">
        <v>0.28199999999999997</v>
      </c>
      <c r="G2319">
        <v>16</v>
      </c>
      <c r="H2319">
        <v>16</v>
      </c>
      <c r="I2319">
        <v>5726</v>
      </c>
      <c r="J2319">
        <v>5724</v>
      </c>
      <c r="K2319">
        <v>2844</v>
      </c>
      <c r="L2319">
        <v>14</v>
      </c>
      <c r="M2319">
        <f t="shared" si="4773"/>
        <v>0</v>
      </c>
      <c r="N2319" t="b">
        <f t="shared" ref="N2319" si="4798">AND(MIN($F2318,$F2319,$F2320)=$F2319,MAX($H2318,$H2319,$H2320)=$H2319)</f>
        <v>0</v>
      </c>
      <c r="O2319" t="b">
        <f t="shared" ref="O2319" si="4799">AND(NOT(N2318),N2319,NOT(N2320))</f>
        <v>0</v>
      </c>
    </row>
    <row r="2320" spans="1:15" x14ac:dyDescent="0.25">
      <c r="A2320" t="s">
        <v>19</v>
      </c>
      <c r="B2320" t="s">
        <v>18</v>
      </c>
      <c r="C2320">
        <v>250</v>
      </c>
      <c r="D2320">
        <v>95</v>
      </c>
      <c r="E2320" t="b">
        <v>0</v>
      </c>
      <c r="F2320">
        <v>2.3E-2</v>
      </c>
      <c r="G2320">
        <v>16</v>
      </c>
      <c r="H2320">
        <v>16</v>
      </c>
      <c r="I2320">
        <v>151</v>
      </c>
      <c r="J2320">
        <v>100</v>
      </c>
      <c r="K2320">
        <v>32</v>
      </c>
      <c r="L2320">
        <v>12</v>
      </c>
      <c r="M2320">
        <f t="shared" si="4773"/>
        <v>0</v>
      </c>
      <c r="N2320" t="b">
        <f t="shared" ref="N2320" si="4800">AND(MIN($F2318,$F2319,$F2320)=$F2320,MAX($H2318,$H2319,$H2320)=$H2320)</f>
        <v>0</v>
      </c>
      <c r="O2320" t="b">
        <f t="shared" ref="O2320" si="4801">AND(NOT(N2318),NOT(N2319),N2320)</f>
        <v>0</v>
      </c>
    </row>
    <row r="2321" spans="1:15" x14ac:dyDescent="0.25">
      <c r="A2321" t="s">
        <v>13</v>
      </c>
      <c r="B2321" t="s">
        <v>18</v>
      </c>
      <c r="C2321">
        <v>250</v>
      </c>
      <c r="D2321">
        <v>96</v>
      </c>
      <c r="E2321" t="b">
        <v>0</v>
      </c>
      <c r="F2321">
        <v>2.9000000000000001E-2</v>
      </c>
      <c r="G2321">
        <v>16</v>
      </c>
      <c r="H2321">
        <v>16</v>
      </c>
      <c r="I2321">
        <v>180</v>
      </c>
      <c r="J2321">
        <v>130</v>
      </c>
      <c r="K2321">
        <v>46</v>
      </c>
      <c r="L2321">
        <v>14</v>
      </c>
      <c r="M2321">
        <f t="shared" si="4773"/>
        <v>0</v>
      </c>
      <c r="N2321" t="b">
        <f t="shared" ref="N2321" si="4802">AND(MIN($F2321,$F2322,$F2323)=$F2321,MAX($H2321,$H2322,$H2323)=$H2321)</f>
        <v>0</v>
      </c>
      <c r="O2321" t="b">
        <f t="shared" ref="O2321" si="4803">AND(N2321,NOT(N2322),NOT(N2323))</f>
        <v>0</v>
      </c>
    </row>
    <row r="2322" spans="1:15" x14ac:dyDescent="0.25">
      <c r="A2322" t="s">
        <v>15</v>
      </c>
      <c r="B2322" t="s">
        <v>18</v>
      </c>
      <c r="C2322">
        <v>250</v>
      </c>
      <c r="D2322">
        <v>96</v>
      </c>
      <c r="E2322" t="b">
        <v>0</v>
      </c>
      <c r="F2322">
        <v>1.7000000000000001E-2</v>
      </c>
      <c r="G2322">
        <v>16</v>
      </c>
      <c r="H2322">
        <v>16</v>
      </c>
      <c r="I2322">
        <v>132</v>
      </c>
      <c r="J2322">
        <v>130</v>
      </c>
      <c r="K2322">
        <v>46</v>
      </c>
      <c r="L2322">
        <v>14</v>
      </c>
      <c r="M2322">
        <f t="shared" si="4773"/>
        <v>0</v>
      </c>
      <c r="N2322" t="b">
        <f t="shared" ref="N2322" si="4804">AND(MIN($F2321,$F2322,$F2323)=$F2322,MAX($H2321,$H2322,$H2323)=$H2322)</f>
        <v>0</v>
      </c>
      <c r="O2322" t="b">
        <f t="shared" ref="O2322" si="4805">AND(NOT(N2321),N2322,NOT(N2323))</f>
        <v>0</v>
      </c>
    </row>
    <row r="2323" spans="1:15" x14ac:dyDescent="0.25">
      <c r="A2323" t="s">
        <v>19</v>
      </c>
      <c r="B2323" t="s">
        <v>18</v>
      </c>
      <c r="C2323">
        <v>250</v>
      </c>
      <c r="D2323">
        <v>96</v>
      </c>
      <c r="E2323" t="b">
        <v>0</v>
      </c>
      <c r="F2323">
        <v>1.0999999999999999E-2</v>
      </c>
      <c r="G2323">
        <v>16</v>
      </c>
      <c r="H2323">
        <v>16</v>
      </c>
      <c r="I2323">
        <v>180</v>
      </c>
      <c r="J2323">
        <v>130</v>
      </c>
      <c r="K2323">
        <v>46</v>
      </c>
      <c r="L2323">
        <v>14</v>
      </c>
      <c r="M2323">
        <f t="shared" si="4773"/>
        <v>0</v>
      </c>
      <c r="N2323" t="b">
        <f t="shared" ref="N2323" si="4806">AND(MIN($F2321,$F2322,$F2323)=$F2323,MAX($H2321,$H2322,$H2323)=$H2323)</f>
        <v>1</v>
      </c>
      <c r="O2323" t="b">
        <f t="shared" ref="O2323" si="4807">AND(NOT(N2321),NOT(N2322),N2323)</f>
        <v>1</v>
      </c>
    </row>
    <row r="2324" spans="1:15" x14ac:dyDescent="0.25">
      <c r="A2324" t="s">
        <v>13</v>
      </c>
      <c r="B2324" t="s">
        <v>18</v>
      </c>
      <c r="C2324">
        <v>250</v>
      </c>
      <c r="D2324">
        <v>97</v>
      </c>
      <c r="E2324" t="b">
        <v>0</v>
      </c>
      <c r="F2324">
        <v>7.6999999999999999E-2</v>
      </c>
      <c r="G2324">
        <v>16</v>
      </c>
      <c r="H2324">
        <v>16</v>
      </c>
      <c r="I2324">
        <v>9686</v>
      </c>
      <c r="J2324">
        <v>5889</v>
      </c>
      <c r="K2324">
        <v>2925</v>
      </c>
      <c r="L2324">
        <v>21</v>
      </c>
      <c r="M2324">
        <f t="shared" si="4773"/>
        <v>0</v>
      </c>
      <c r="N2324" t="b">
        <f t="shared" ref="N2324" si="4808">AND(MIN($F2324,$F2325,$F2326)=$F2324,MAX($H2324,$H2325,$H2326)=$H2324)</f>
        <v>0</v>
      </c>
      <c r="O2324" t="b">
        <f t="shared" ref="O2324" si="4809">AND(N2324,NOT(N2325),NOT(N2326))</f>
        <v>0</v>
      </c>
    </row>
    <row r="2325" spans="1:15" x14ac:dyDescent="0.25">
      <c r="A2325" t="s">
        <v>15</v>
      </c>
      <c r="B2325" t="s">
        <v>18</v>
      </c>
      <c r="C2325">
        <v>250</v>
      </c>
      <c r="D2325">
        <v>97</v>
      </c>
      <c r="E2325" t="b">
        <v>0</v>
      </c>
      <c r="F2325">
        <v>0.05</v>
      </c>
      <c r="G2325">
        <v>16</v>
      </c>
      <c r="H2325">
        <v>16</v>
      </c>
      <c r="I2325">
        <v>5922</v>
      </c>
      <c r="J2325">
        <v>5889</v>
      </c>
      <c r="K2325">
        <v>2925</v>
      </c>
      <c r="L2325">
        <v>21</v>
      </c>
      <c r="M2325">
        <f t="shared" si="4773"/>
        <v>0</v>
      </c>
      <c r="N2325" t="b">
        <f t="shared" ref="N2325" si="4810">AND(MIN($F2324,$F2325,$F2326)=$F2325,MAX($H2324,$H2325,$H2326)=$H2325)</f>
        <v>1</v>
      </c>
      <c r="O2325" t="b">
        <f t="shared" ref="O2325" si="4811">AND(NOT(N2324),N2325,NOT(N2326))</f>
        <v>1</v>
      </c>
    </row>
    <row r="2326" spans="1:15" x14ac:dyDescent="0.25">
      <c r="A2326" t="s">
        <v>19</v>
      </c>
      <c r="B2326" t="s">
        <v>18</v>
      </c>
      <c r="C2326">
        <v>250</v>
      </c>
      <c r="D2326">
        <v>97</v>
      </c>
      <c r="E2326" t="b">
        <v>0</v>
      </c>
      <c r="F2326">
        <v>7.4999999999999997E-2</v>
      </c>
      <c r="G2326">
        <v>16</v>
      </c>
      <c r="H2326">
        <v>16</v>
      </c>
      <c r="I2326">
        <v>9686</v>
      </c>
      <c r="J2326">
        <v>5889</v>
      </c>
      <c r="K2326">
        <v>2925</v>
      </c>
      <c r="L2326">
        <v>21</v>
      </c>
      <c r="M2326">
        <f t="shared" si="4773"/>
        <v>0</v>
      </c>
      <c r="N2326" t="b">
        <f t="shared" ref="N2326" si="4812">AND(MIN($F2324,$F2325,$F2326)=$F2326,MAX($H2324,$H2325,$H2326)=$H2326)</f>
        <v>0</v>
      </c>
      <c r="O2326" t="b">
        <f t="shared" ref="O2326" si="4813">AND(NOT(N2324),NOT(N2325),N2326)</f>
        <v>0</v>
      </c>
    </row>
    <row r="2327" spans="1:15" x14ac:dyDescent="0.25">
      <c r="A2327" t="s">
        <v>13</v>
      </c>
      <c r="B2327" t="s">
        <v>18</v>
      </c>
      <c r="C2327">
        <v>250</v>
      </c>
      <c r="D2327">
        <v>98</v>
      </c>
      <c r="E2327" t="b">
        <v>0</v>
      </c>
      <c r="F2327">
        <v>3.2000000000000001E-2</v>
      </c>
      <c r="G2327">
        <v>16</v>
      </c>
      <c r="H2327">
        <v>16</v>
      </c>
      <c r="I2327">
        <v>1789</v>
      </c>
      <c r="J2327">
        <v>1526</v>
      </c>
      <c r="K2327">
        <v>743</v>
      </c>
      <c r="L2327">
        <v>23</v>
      </c>
      <c r="M2327">
        <f t="shared" si="4773"/>
        <v>0</v>
      </c>
      <c r="N2327" t="b">
        <f t="shared" ref="N2327" si="4814">AND(MIN($F2327,$F2328,$F2329)=$F2327,MAX($H2327,$H2328,$H2329)=$H2327)</f>
        <v>0</v>
      </c>
      <c r="O2327" t="b">
        <f t="shared" ref="O2327" si="4815">AND(N2327,NOT(N2328),NOT(N2329))</f>
        <v>0</v>
      </c>
    </row>
    <row r="2328" spans="1:15" x14ac:dyDescent="0.25">
      <c r="A2328" t="s">
        <v>15</v>
      </c>
      <c r="B2328" t="s">
        <v>18</v>
      </c>
      <c r="C2328">
        <v>250</v>
      </c>
      <c r="D2328">
        <v>98</v>
      </c>
      <c r="E2328" t="b">
        <v>0</v>
      </c>
      <c r="F2328">
        <v>0.02</v>
      </c>
      <c r="G2328">
        <v>16</v>
      </c>
      <c r="H2328">
        <v>16</v>
      </c>
      <c r="I2328">
        <v>1555</v>
      </c>
      <c r="J2328">
        <v>1548</v>
      </c>
      <c r="K2328">
        <v>754</v>
      </c>
      <c r="L2328">
        <v>22</v>
      </c>
      <c r="M2328">
        <f t="shared" si="4773"/>
        <v>0</v>
      </c>
      <c r="N2328" t="b">
        <f t="shared" ref="N2328" si="4816">AND(MIN($F2327,$F2328,$F2329)=$F2328,MAX($H2327,$H2328,$H2329)=$H2328)</f>
        <v>1</v>
      </c>
      <c r="O2328" t="b">
        <f t="shared" ref="O2328" si="4817">AND(NOT(N2327),N2328,NOT(N2329))</f>
        <v>1</v>
      </c>
    </row>
    <row r="2329" spans="1:15" x14ac:dyDescent="0.25">
      <c r="A2329" t="s">
        <v>19</v>
      </c>
      <c r="B2329" t="s">
        <v>18</v>
      </c>
      <c r="C2329">
        <v>250</v>
      </c>
      <c r="D2329">
        <v>98</v>
      </c>
      <c r="E2329" t="b">
        <v>0</v>
      </c>
      <c r="F2329">
        <v>4.5999999999999999E-2</v>
      </c>
      <c r="G2329">
        <v>16</v>
      </c>
      <c r="H2329">
        <v>16</v>
      </c>
      <c r="I2329">
        <v>1789</v>
      </c>
      <c r="J2329">
        <v>1526</v>
      </c>
      <c r="K2329">
        <v>743</v>
      </c>
      <c r="L2329">
        <v>23</v>
      </c>
      <c r="M2329">
        <f t="shared" si="4773"/>
        <v>0</v>
      </c>
      <c r="N2329" t="b">
        <f t="shared" ref="N2329" si="4818">AND(MIN($F2327,$F2328,$F2329)=$F2329,MAX($H2327,$H2328,$H2329)=$H2329)</f>
        <v>0</v>
      </c>
      <c r="O2329" t="b">
        <f t="shared" ref="O2329" si="4819">AND(NOT(N2327),NOT(N2328),N2329)</f>
        <v>0</v>
      </c>
    </row>
    <row r="2330" spans="1:15" x14ac:dyDescent="0.25">
      <c r="A2330" t="s">
        <v>13</v>
      </c>
      <c r="B2330" t="s">
        <v>18</v>
      </c>
      <c r="C2330">
        <v>250</v>
      </c>
      <c r="D2330">
        <v>99</v>
      </c>
      <c r="E2330" t="b">
        <v>0</v>
      </c>
      <c r="F2330">
        <v>1.4999999999999999E-2</v>
      </c>
      <c r="G2330">
        <v>16</v>
      </c>
      <c r="H2330">
        <v>16</v>
      </c>
      <c r="I2330">
        <v>197</v>
      </c>
      <c r="J2330">
        <v>113</v>
      </c>
      <c r="K2330">
        <v>38</v>
      </c>
      <c r="L2330">
        <v>12</v>
      </c>
      <c r="M2330">
        <f t="shared" si="4773"/>
        <v>0</v>
      </c>
      <c r="N2330" t="b">
        <f t="shared" ref="N2330" si="4820">AND(MIN($F2330,$F2331,$F2332)=$F2330,MAX($H2330,$H2331,$H2332)=$H2330)</f>
        <v>1</v>
      </c>
      <c r="O2330" t="b">
        <f t="shared" ref="O2330" si="4821">AND(N2330,NOT(N2331),NOT(N2332))</f>
        <v>0</v>
      </c>
    </row>
    <row r="2331" spans="1:15" x14ac:dyDescent="0.25">
      <c r="A2331" t="s">
        <v>15</v>
      </c>
      <c r="B2331" t="s">
        <v>18</v>
      </c>
      <c r="C2331">
        <v>250</v>
      </c>
      <c r="D2331">
        <v>99</v>
      </c>
      <c r="E2331" t="b">
        <v>0</v>
      </c>
      <c r="F2331">
        <v>1.4999999999999999E-2</v>
      </c>
      <c r="G2331">
        <v>16</v>
      </c>
      <c r="H2331">
        <v>16</v>
      </c>
      <c r="I2331">
        <v>114</v>
      </c>
      <c r="J2331">
        <v>113</v>
      </c>
      <c r="K2331">
        <v>38</v>
      </c>
      <c r="L2331">
        <v>12</v>
      </c>
      <c r="M2331">
        <f t="shared" si="4773"/>
        <v>0</v>
      </c>
      <c r="N2331" t="b">
        <f t="shared" ref="N2331" si="4822">AND(MIN($F2330,$F2331,$F2332)=$F2331,MAX($H2330,$H2331,$H2332)=$H2331)</f>
        <v>1</v>
      </c>
      <c r="O2331" t="b">
        <f t="shared" ref="O2331" si="4823">AND(NOT(N2330),N2331,NOT(N2332))</f>
        <v>0</v>
      </c>
    </row>
    <row r="2332" spans="1:15" x14ac:dyDescent="0.25">
      <c r="A2332" t="s">
        <v>19</v>
      </c>
      <c r="B2332" t="s">
        <v>18</v>
      </c>
      <c r="C2332">
        <v>250</v>
      </c>
      <c r="D2332">
        <v>99</v>
      </c>
      <c r="E2332" t="b">
        <v>0</v>
      </c>
      <c r="F2332">
        <v>3.4000000000000002E-2</v>
      </c>
      <c r="G2332">
        <v>16</v>
      </c>
      <c r="H2332">
        <v>16</v>
      </c>
      <c r="I2332">
        <v>197</v>
      </c>
      <c r="J2332">
        <v>113</v>
      </c>
      <c r="K2332">
        <v>38</v>
      </c>
      <c r="L2332">
        <v>12</v>
      </c>
      <c r="M2332">
        <f t="shared" si="4773"/>
        <v>0</v>
      </c>
      <c r="N2332" t="b">
        <f t="shared" ref="N2332" si="4824">AND(MIN($F2330,$F2331,$F2332)=$F2332,MAX($H2330,$H2331,$H2332)=$H2332)</f>
        <v>0</v>
      </c>
      <c r="O2332" t="b">
        <f t="shared" ref="O2332" si="4825">AND(NOT(N2330),NOT(N2331),N2332)</f>
        <v>0</v>
      </c>
    </row>
    <row r="2333" spans="1:15" x14ac:dyDescent="0.25">
      <c r="A2333" t="s">
        <v>13</v>
      </c>
      <c r="B2333" t="s">
        <v>18</v>
      </c>
      <c r="C2333">
        <v>250</v>
      </c>
      <c r="D2333">
        <v>9</v>
      </c>
      <c r="E2333" t="b">
        <v>0</v>
      </c>
      <c r="F2333">
        <v>7.9000000000000001E-2</v>
      </c>
      <c r="G2333">
        <v>16</v>
      </c>
      <c r="H2333">
        <v>16</v>
      </c>
      <c r="I2333">
        <v>8730</v>
      </c>
      <c r="J2333">
        <v>4727</v>
      </c>
      <c r="K2333">
        <v>2344</v>
      </c>
      <c r="L2333">
        <v>21</v>
      </c>
      <c r="M2333">
        <f t="shared" si="4773"/>
        <v>0</v>
      </c>
      <c r="N2333" t="b">
        <f t="shared" ref="N2333" si="4826">AND(MIN($F2333,$F2334,$F2335)=$F2333,MAX($H2333,$H2334,$H2335)=$H2333)</f>
        <v>0</v>
      </c>
      <c r="O2333" t="b">
        <f t="shared" ref="O2333" si="4827">AND(N2333,NOT(N2334),NOT(N2335))</f>
        <v>0</v>
      </c>
    </row>
    <row r="2334" spans="1:15" x14ac:dyDescent="0.25">
      <c r="A2334" t="s">
        <v>15</v>
      </c>
      <c r="B2334" t="s">
        <v>18</v>
      </c>
      <c r="C2334">
        <v>250</v>
      </c>
      <c r="D2334">
        <v>9</v>
      </c>
      <c r="E2334" t="b">
        <v>0</v>
      </c>
      <c r="F2334">
        <v>6.2E-2</v>
      </c>
      <c r="G2334">
        <v>16</v>
      </c>
      <c r="H2334">
        <v>16</v>
      </c>
      <c r="I2334">
        <v>4791</v>
      </c>
      <c r="J2334">
        <v>4727</v>
      </c>
      <c r="K2334">
        <v>2344</v>
      </c>
      <c r="L2334">
        <v>21</v>
      </c>
      <c r="M2334">
        <f t="shared" si="4773"/>
        <v>0</v>
      </c>
      <c r="N2334" t="b">
        <f t="shared" ref="N2334" si="4828">AND(MIN($F2333,$F2334,$F2335)=$F2334,MAX($H2333,$H2334,$H2335)=$H2334)</f>
        <v>1</v>
      </c>
      <c r="O2334" t="b">
        <f t="shared" ref="O2334" si="4829">AND(NOT(N2333),N2334,NOT(N2335))</f>
        <v>1</v>
      </c>
    </row>
    <row r="2335" spans="1:15" x14ac:dyDescent="0.25">
      <c r="A2335" t="s">
        <v>19</v>
      </c>
      <c r="B2335" t="s">
        <v>18</v>
      </c>
      <c r="C2335">
        <v>250</v>
      </c>
      <c r="D2335">
        <v>9</v>
      </c>
      <c r="E2335" t="b">
        <v>0</v>
      </c>
      <c r="F2335">
        <v>0.11799999999999999</v>
      </c>
      <c r="G2335">
        <v>16</v>
      </c>
      <c r="H2335">
        <v>16</v>
      </c>
      <c r="I2335">
        <v>8730</v>
      </c>
      <c r="J2335">
        <v>4727</v>
      </c>
      <c r="K2335">
        <v>2344</v>
      </c>
      <c r="L2335">
        <v>21</v>
      </c>
      <c r="M2335">
        <f t="shared" si="4773"/>
        <v>0</v>
      </c>
      <c r="N2335" t="b">
        <f t="shared" ref="N2335" si="4830">AND(MIN($F2333,$F2334,$F2335)=$F2335,MAX($H2333,$H2334,$H2335)=$H2335)</f>
        <v>0</v>
      </c>
      <c r="O2335" t="b">
        <f t="shared" ref="O2335" si="4831">AND(NOT(N2333),NOT(N2334),N2335)</f>
        <v>0</v>
      </c>
    </row>
    <row r="2336" spans="1:15" x14ac:dyDescent="0.25">
      <c r="A2336" t="s">
        <v>13</v>
      </c>
      <c r="B2336" t="s">
        <v>17</v>
      </c>
      <c r="C2336">
        <v>10</v>
      </c>
      <c r="D2336">
        <v>0</v>
      </c>
      <c r="E2336" t="b">
        <v>0</v>
      </c>
      <c r="F2336">
        <v>1E-3</v>
      </c>
      <c r="G2336">
        <v>16</v>
      </c>
      <c r="H2336">
        <v>1</v>
      </c>
      <c r="I2336">
        <v>2</v>
      </c>
      <c r="J2336">
        <v>1</v>
      </c>
      <c r="K2336">
        <v>0</v>
      </c>
      <c r="L2336">
        <v>0</v>
      </c>
      <c r="M2336">
        <f t="shared" si="4773"/>
        <v>15</v>
      </c>
      <c r="N2336" t="b">
        <f t="shared" ref="N2336" si="4832">AND(MIN($F2336,$F2337,$F2338)=$F2336,MAX($H2336,$H2337,$H2338)=$H2336)</f>
        <v>0</v>
      </c>
      <c r="O2336" t="b">
        <f t="shared" ref="O2336" si="4833">AND(N2336,NOT(N2337),NOT(N2338))</f>
        <v>0</v>
      </c>
    </row>
    <row r="2337" spans="1:15" x14ac:dyDescent="0.25">
      <c r="A2337" t="s">
        <v>15</v>
      </c>
      <c r="B2337" t="s">
        <v>17</v>
      </c>
      <c r="C2337">
        <v>10</v>
      </c>
      <c r="D2337">
        <v>0</v>
      </c>
      <c r="E2337" t="b">
        <v>0</v>
      </c>
      <c r="F2337">
        <v>0</v>
      </c>
      <c r="G2337">
        <v>16</v>
      </c>
      <c r="H2337">
        <v>1</v>
      </c>
      <c r="I2337">
        <v>1</v>
      </c>
      <c r="J2337">
        <v>1</v>
      </c>
      <c r="K2337">
        <v>0</v>
      </c>
      <c r="L2337">
        <v>0</v>
      </c>
      <c r="M2337">
        <f t="shared" si="4773"/>
        <v>15</v>
      </c>
      <c r="N2337" t="b">
        <f t="shared" ref="N2337" si="4834">AND(MIN($F2336,$F2337,$F2338)=$F2337,MAX($H2336,$H2337,$H2338)=$H2337)</f>
        <v>1</v>
      </c>
      <c r="O2337" t="b">
        <f t="shared" ref="O2337" si="4835">AND(NOT(N2336),N2337,NOT(N2338))</f>
        <v>1</v>
      </c>
    </row>
    <row r="2338" spans="1:15" x14ac:dyDescent="0.25">
      <c r="A2338" t="s">
        <v>19</v>
      </c>
      <c r="B2338" t="s">
        <v>17</v>
      </c>
      <c r="C2338">
        <v>10</v>
      </c>
      <c r="D2338">
        <v>0</v>
      </c>
      <c r="E2338" t="b">
        <v>0</v>
      </c>
      <c r="F2338">
        <v>1E-3</v>
      </c>
      <c r="G2338">
        <v>16</v>
      </c>
      <c r="H2338">
        <v>1</v>
      </c>
      <c r="I2338">
        <v>2</v>
      </c>
      <c r="J2338">
        <v>1</v>
      </c>
      <c r="K2338">
        <v>0</v>
      </c>
      <c r="L2338">
        <v>0</v>
      </c>
      <c r="M2338">
        <f t="shared" si="4773"/>
        <v>15</v>
      </c>
      <c r="N2338" t="b">
        <f t="shared" ref="N2338" si="4836">AND(MIN($F2336,$F2337,$F2338)=$F2338,MAX($H2336,$H2337,$H2338)=$H2338)</f>
        <v>0</v>
      </c>
      <c r="O2338" t="b">
        <f t="shared" ref="O2338" si="4837">AND(NOT(N2336),NOT(N2337),N2338)</f>
        <v>0</v>
      </c>
    </row>
    <row r="2339" spans="1:15" x14ac:dyDescent="0.25">
      <c r="A2339" t="s">
        <v>13</v>
      </c>
      <c r="B2339" t="s">
        <v>17</v>
      </c>
      <c r="C2339">
        <v>10</v>
      </c>
      <c r="D2339">
        <v>10</v>
      </c>
      <c r="E2339" t="b">
        <v>0</v>
      </c>
      <c r="F2339">
        <v>0</v>
      </c>
      <c r="G2339">
        <v>16</v>
      </c>
      <c r="H2339">
        <v>1</v>
      </c>
      <c r="I2339">
        <v>2</v>
      </c>
      <c r="J2339">
        <v>1</v>
      </c>
      <c r="K2339">
        <v>0</v>
      </c>
      <c r="L2339">
        <v>0</v>
      </c>
      <c r="M2339">
        <f t="shared" si="4773"/>
        <v>15</v>
      </c>
      <c r="N2339" t="b">
        <f t="shared" ref="N2339" si="4838">AND(MIN($F2339,$F2340,$F2341)=$F2339,MAX($H2339,$H2340,$H2341)=$H2339)</f>
        <v>1</v>
      </c>
      <c r="O2339" t="b">
        <f t="shared" ref="O2339" si="4839">AND(N2339,NOT(N2340),NOT(N2341))</f>
        <v>0</v>
      </c>
    </row>
    <row r="2340" spans="1:15" x14ac:dyDescent="0.25">
      <c r="A2340" t="s">
        <v>15</v>
      </c>
      <c r="B2340" t="s">
        <v>17</v>
      </c>
      <c r="C2340">
        <v>10</v>
      </c>
      <c r="D2340">
        <v>10</v>
      </c>
      <c r="E2340" t="b">
        <v>0</v>
      </c>
      <c r="F2340">
        <v>3.0000000000000001E-3</v>
      </c>
      <c r="G2340">
        <v>16</v>
      </c>
      <c r="H2340">
        <v>1</v>
      </c>
      <c r="I2340">
        <v>1</v>
      </c>
      <c r="J2340">
        <v>1</v>
      </c>
      <c r="K2340">
        <v>0</v>
      </c>
      <c r="L2340">
        <v>0</v>
      </c>
      <c r="M2340">
        <f t="shared" si="4773"/>
        <v>15</v>
      </c>
      <c r="N2340" t="b">
        <f t="shared" ref="N2340" si="4840">AND(MIN($F2339,$F2340,$F2341)=$F2340,MAX($H2339,$H2340,$H2341)=$H2340)</f>
        <v>0</v>
      </c>
      <c r="O2340" t="b">
        <f t="shared" ref="O2340" si="4841">AND(NOT(N2339),N2340,NOT(N2341))</f>
        <v>0</v>
      </c>
    </row>
    <row r="2341" spans="1:15" x14ac:dyDescent="0.25">
      <c r="A2341" t="s">
        <v>19</v>
      </c>
      <c r="B2341" t="s">
        <v>17</v>
      </c>
      <c r="C2341">
        <v>10</v>
      </c>
      <c r="D2341">
        <v>10</v>
      </c>
      <c r="E2341" t="b">
        <v>0</v>
      </c>
      <c r="F2341">
        <v>0</v>
      </c>
      <c r="G2341">
        <v>16</v>
      </c>
      <c r="H2341">
        <v>1</v>
      </c>
      <c r="I2341">
        <v>2</v>
      </c>
      <c r="J2341">
        <v>1</v>
      </c>
      <c r="K2341">
        <v>0</v>
      </c>
      <c r="L2341">
        <v>0</v>
      </c>
      <c r="M2341">
        <f t="shared" si="4773"/>
        <v>15</v>
      </c>
      <c r="N2341" t="b">
        <f t="shared" ref="N2341" si="4842">AND(MIN($F2339,$F2340,$F2341)=$F2341,MAX($H2339,$H2340,$H2341)=$H2341)</f>
        <v>1</v>
      </c>
      <c r="O2341" t="b">
        <f t="shared" ref="O2341" si="4843">AND(NOT(N2339),NOT(N2340),N2341)</f>
        <v>0</v>
      </c>
    </row>
    <row r="2342" spans="1:15" x14ac:dyDescent="0.25">
      <c r="A2342" t="s">
        <v>13</v>
      </c>
      <c r="B2342" t="s">
        <v>17</v>
      </c>
      <c r="C2342">
        <v>10</v>
      </c>
      <c r="D2342">
        <v>11</v>
      </c>
      <c r="E2342" t="b">
        <v>0</v>
      </c>
      <c r="F2342">
        <v>0</v>
      </c>
      <c r="G2342">
        <v>16</v>
      </c>
      <c r="H2342">
        <v>1</v>
      </c>
      <c r="I2342">
        <v>2</v>
      </c>
      <c r="J2342">
        <v>1</v>
      </c>
      <c r="K2342">
        <v>0</v>
      </c>
      <c r="L2342">
        <v>0</v>
      </c>
      <c r="M2342">
        <f t="shared" si="4773"/>
        <v>15</v>
      </c>
      <c r="N2342" t="b">
        <f t="shared" ref="N2342" si="4844">AND(MIN($F2342,$F2343,$F2344)=$F2342,MAX($H2342,$H2343,$H2344)=$H2342)</f>
        <v>1</v>
      </c>
      <c r="O2342" t="b">
        <f t="shared" ref="O2342" si="4845">AND(N2342,NOT(N2343),NOT(N2344))</f>
        <v>0</v>
      </c>
    </row>
    <row r="2343" spans="1:15" x14ac:dyDescent="0.25">
      <c r="A2343" t="s">
        <v>15</v>
      </c>
      <c r="B2343" t="s">
        <v>17</v>
      </c>
      <c r="C2343">
        <v>10</v>
      </c>
      <c r="D2343">
        <v>11</v>
      </c>
      <c r="E2343" t="b">
        <v>0</v>
      </c>
      <c r="F2343">
        <v>4.0000000000000001E-3</v>
      </c>
      <c r="G2343">
        <v>16</v>
      </c>
      <c r="H2343">
        <v>1</v>
      </c>
      <c r="I2343">
        <v>1</v>
      </c>
      <c r="J2343">
        <v>1</v>
      </c>
      <c r="K2343">
        <v>0</v>
      </c>
      <c r="L2343">
        <v>0</v>
      </c>
      <c r="M2343">
        <f t="shared" si="4773"/>
        <v>15</v>
      </c>
      <c r="N2343" t="b">
        <f t="shared" ref="N2343" si="4846">AND(MIN($F2342,$F2343,$F2344)=$F2343,MAX($H2342,$H2343,$H2344)=$H2343)</f>
        <v>0</v>
      </c>
      <c r="O2343" t="b">
        <f t="shared" ref="O2343" si="4847">AND(NOT(N2342),N2343,NOT(N2344))</f>
        <v>0</v>
      </c>
    </row>
    <row r="2344" spans="1:15" x14ac:dyDescent="0.25">
      <c r="A2344" t="s">
        <v>19</v>
      </c>
      <c r="B2344" t="s">
        <v>17</v>
      </c>
      <c r="C2344">
        <v>10</v>
      </c>
      <c r="D2344">
        <v>11</v>
      </c>
      <c r="E2344" t="b">
        <v>0</v>
      </c>
      <c r="F2344">
        <v>0</v>
      </c>
      <c r="G2344">
        <v>16</v>
      </c>
      <c r="H2344">
        <v>1</v>
      </c>
      <c r="I2344">
        <v>2</v>
      </c>
      <c r="J2344">
        <v>1</v>
      </c>
      <c r="K2344">
        <v>0</v>
      </c>
      <c r="L2344">
        <v>0</v>
      </c>
      <c r="M2344">
        <f t="shared" si="4773"/>
        <v>15</v>
      </c>
      <c r="N2344" t="b">
        <f t="shared" ref="N2344" si="4848">AND(MIN($F2342,$F2343,$F2344)=$F2344,MAX($H2342,$H2343,$H2344)=$H2344)</f>
        <v>1</v>
      </c>
      <c r="O2344" t="b">
        <f t="shared" ref="O2344" si="4849">AND(NOT(N2342),NOT(N2343),N2344)</f>
        <v>0</v>
      </c>
    </row>
    <row r="2345" spans="1:15" x14ac:dyDescent="0.25">
      <c r="A2345" t="s">
        <v>13</v>
      </c>
      <c r="B2345" t="s">
        <v>17</v>
      </c>
      <c r="C2345">
        <v>10</v>
      </c>
      <c r="D2345">
        <v>12</v>
      </c>
      <c r="E2345" t="b">
        <v>0</v>
      </c>
      <c r="F2345">
        <v>0</v>
      </c>
      <c r="G2345">
        <v>16</v>
      </c>
      <c r="H2345">
        <v>1</v>
      </c>
      <c r="I2345">
        <v>2</v>
      </c>
      <c r="J2345">
        <v>1</v>
      </c>
      <c r="K2345">
        <v>0</v>
      </c>
      <c r="L2345">
        <v>0</v>
      </c>
      <c r="M2345">
        <f t="shared" si="4773"/>
        <v>15</v>
      </c>
      <c r="N2345" t="b">
        <f t="shared" ref="N2345" si="4850">AND(MIN($F2345,$F2346,$F2347)=$F2345,MAX($H2345,$H2346,$H2347)=$H2345)</f>
        <v>1</v>
      </c>
      <c r="O2345" t="b">
        <f t="shared" ref="O2345" si="4851">AND(N2345,NOT(N2346),NOT(N2347))</f>
        <v>0</v>
      </c>
    </row>
    <row r="2346" spans="1:15" x14ac:dyDescent="0.25">
      <c r="A2346" t="s">
        <v>15</v>
      </c>
      <c r="B2346" t="s">
        <v>17</v>
      </c>
      <c r="C2346">
        <v>10</v>
      </c>
      <c r="D2346">
        <v>12</v>
      </c>
      <c r="E2346" t="b">
        <v>0</v>
      </c>
      <c r="F2346">
        <v>2E-3</v>
      </c>
      <c r="G2346">
        <v>16</v>
      </c>
      <c r="H2346">
        <v>1</v>
      </c>
      <c r="I2346">
        <v>1</v>
      </c>
      <c r="J2346">
        <v>1</v>
      </c>
      <c r="K2346">
        <v>0</v>
      </c>
      <c r="L2346">
        <v>0</v>
      </c>
      <c r="M2346">
        <f t="shared" si="4773"/>
        <v>15</v>
      </c>
      <c r="N2346" t="b">
        <f t="shared" ref="N2346" si="4852">AND(MIN($F2345,$F2346,$F2347)=$F2346,MAX($H2345,$H2346,$H2347)=$H2346)</f>
        <v>0</v>
      </c>
      <c r="O2346" t="b">
        <f t="shared" ref="O2346" si="4853">AND(NOT(N2345),N2346,NOT(N2347))</f>
        <v>0</v>
      </c>
    </row>
    <row r="2347" spans="1:15" x14ac:dyDescent="0.25">
      <c r="A2347" t="s">
        <v>19</v>
      </c>
      <c r="B2347" t="s">
        <v>17</v>
      </c>
      <c r="C2347">
        <v>10</v>
      </c>
      <c r="D2347">
        <v>12</v>
      </c>
      <c r="E2347" t="b">
        <v>0</v>
      </c>
      <c r="F2347">
        <v>0</v>
      </c>
      <c r="G2347">
        <v>16</v>
      </c>
      <c r="H2347">
        <v>1</v>
      </c>
      <c r="I2347">
        <v>2</v>
      </c>
      <c r="J2347">
        <v>1</v>
      </c>
      <c r="K2347">
        <v>0</v>
      </c>
      <c r="L2347">
        <v>0</v>
      </c>
      <c r="M2347">
        <f t="shared" si="4773"/>
        <v>15</v>
      </c>
      <c r="N2347" t="b">
        <f t="shared" ref="N2347" si="4854">AND(MIN($F2345,$F2346,$F2347)=$F2347,MAX($H2345,$H2346,$H2347)=$H2347)</f>
        <v>1</v>
      </c>
      <c r="O2347" t="b">
        <f t="shared" ref="O2347" si="4855">AND(NOT(N2345),NOT(N2346),N2347)</f>
        <v>0</v>
      </c>
    </row>
    <row r="2348" spans="1:15" x14ac:dyDescent="0.25">
      <c r="A2348" t="s">
        <v>13</v>
      </c>
      <c r="B2348" t="s">
        <v>17</v>
      </c>
      <c r="C2348">
        <v>10</v>
      </c>
      <c r="D2348">
        <v>13</v>
      </c>
      <c r="E2348" t="b">
        <v>0</v>
      </c>
      <c r="F2348">
        <v>0</v>
      </c>
      <c r="G2348">
        <v>16</v>
      </c>
      <c r="H2348">
        <v>1</v>
      </c>
      <c r="I2348">
        <v>2</v>
      </c>
      <c r="J2348">
        <v>1</v>
      </c>
      <c r="K2348">
        <v>0</v>
      </c>
      <c r="L2348">
        <v>0</v>
      </c>
      <c r="M2348">
        <f t="shared" si="4773"/>
        <v>15</v>
      </c>
      <c r="N2348" t="b">
        <f t="shared" ref="N2348" si="4856">AND(MIN($F2348,$F2349,$F2350)=$F2348,MAX($H2348,$H2349,$H2350)=$H2348)</f>
        <v>1</v>
      </c>
      <c r="O2348" t="b">
        <f t="shared" ref="O2348" si="4857">AND(N2348,NOT(N2349),NOT(N2350))</f>
        <v>1</v>
      </c>
    </row>
    <row r="2349" spans="1:15" x14ac:dyDescent="0.25">
      <c r="A2349" t="s">
        <v>15</v>
      </c>
      <c r="B2349" t="s">
        <v>17</v>
      </c>
      <c r="C2349">
        <v>10</v>
      </c>
      <c r="D2349">
        <v>13</v>
      </c>
      <c r="E2349" t="b">
        <v>0</v>
      </c>
      <c r="F2349">
        <v>2E-3</v>
      </c>
      <c r="G2349">
        <v>16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f t="shared" si="4773"/>
        <v>15</v>
      </c>
      <c r="N2349" t="b">
        <f t="shared" ref="N2349" si="4858">AND(MIN($F2348,$F2349,$F2350)=$F2349,MAX($H2348,$H2349,$H2350)=$H2349)</f>
        <v>0</v>
      </c>
      <c r="O2349" t="b">
        <f t="shared" ref="O2349" si="4859">AND(NOT(N2348),N2349,NOT(N2350))</f>
        <v>0</v>
      </c>
    </row>
    <row r="2350" spans="1:15" x14ac:dyDescent="0.25">
      <c r="A2350" t="s">
        <v>19</v>
      </c>
      <c r="B2350" t="s">
        <v>17</v>
      </c>
      <c r="C2350">
        <v>10</v>
      </c>
      <c r="D2350">
        <v>13</v>
      </c>
      <c r="E2350" t="b">
        <v>0</v>
      </c>
      <c r="F2350">
        <v>1E-3</v>
      </c>
      <c r="G2350">
        <v>16</v>
      </c>
      <c r="H2350">
        <v>1</v>
      </c>
      <c r="I2350">
        <v>2</v>
      </c>
      <c r="J2350">
        <v>1</v>
      </c>
      <c r="K2350">
        <v>0</v>
      </c>
      <c r="L2350">
        <v>0</v>
      </c>
      <c r="M2350">
        <f t="shared" si="4773"/>
        <v>15</v>
      </c>
      <c r="N2350" t="b">
        <f t="shared" ref="N2350" si="4860">AND(MIN($F2348,$F2349,$F2350)=$F2350,MAX($H2348,$H2349,$H2350)=$H2350)</f>
        <v>0</v>
      </c>
      <c r="O2350" t="b">
        <f t="shared" ref="O2350" si="4861">AND(NOT(N2348),NOT(N2349),N2350)</f>
        <v>0</v>
      </c>
    </row>
    <row r="2351" spans="1:15" x14ac:dyDescent="0.25">
      <c r="A2351" t="s">
        <v>13</v>
      </c>
      <c r="B2351" t="s">
        <v>17</v>
      </c>
      <c r="C2351">
        <v>10</v>
      </c>
      <c r="D2351">
        <v>14</v>
      </c>
      <c r="E2351" t="b">
        <v>0</v>
      </c>
      <c r="F2351">
        <v>1E-3</v>
      </c>
      <c r="G2351">
        <v>16</v>
      </c>
      <c r="H2351">
        <v>1</v>
      </c>
      <c r="I2351">
        <v>2</v>
      </c>
      <c r="J2351">
        <v>1</v>
      </c>
      <c r="K2351">
        <v>0</v>
      </c>
      <c r="L2351">
        <v>0</v>
      </c>
      <c r="M2351">
        <f t="shared" si="4773"/>
        <v>15</v>
      </c>
      <c r="N2351" t="b">
        <f t="shared" ref="N2351" si="4862">AND(MIN($F2351,$F2352,$F2353)=$F2351,MAX($H2351,$H2352,$H2353)=$H2351)</f>
        <v>0</v>
      </c>
      <c r="O2351" t="b">
        <f t="shared" ref="O2351" si="4863">AND(N2351,NOT(N2352),NOT(N2353))</f>
        <v>0</v>
      </c>
    </row>
    <row r="2352" spans="1:15" x14ac:dyDescent="0.25">
      <c r="A2352" t="s">
        <v>15</v>
      </c>
      <c r="B2352" t="s">
        <v>17</v>
      </c>
      <c r="C2352">
        <v>10</v>
      </c>
      <c r="D2352">
        <v>14</v>
      </c>
      <c r="E2352" t="b">
        <v>0</v>
      </c>
      <c r="F2352">
        <v>0</v>
      </c>
      <c r="G2352">
        <v>16</v>
      </c>
      <c r="H2352">
        <v>1</v>
      </c>
      <c r="I2352">
        <v>1</v>
      </c>
      <c r="J2352">
        <v>1</v>
      </c>
      <c r="K2352">
        <v>0</v>
      </c>
      <c r="L2352">
        <v>0</v>
      </c>
      <c r="M2352">
        <f t="shared" si="4773"/>
        <v>15</v>
      </c>
      <c r="N2352" t="b">
        <f t="shared" ref="N2352" si="4864">AND(MIN($F2351,$F2352,$F2353)=$F2352,MAX($H2351,$H2352,$H2353)=$H2352)</f>
        <v>1</v>
      </c>
      <c r="O2352" t="b">
        <f t="shared" ref="O2352" si="4865">AND(NOT(N2351),N2352,NOT(N2353))</f>
        <v>1</v>
      </c>
    </row>
    <row r="2353" spans="1:15" x14ac:dyDescent="0.25">
      <c r="A2353" t="s">
        <v>19</v>
      </c>
      <c r="B2353" t="s">
        <v>17</v>
      </c>
      <c r="C2353">
        <v>10</v>
      </c>
      <c r="D2353">
        <v>14</v>
      </c>
      <c r="E2353" t="b">
        <v>0</v>
      </c>
      <c r="F2353">
        <v>1E-3</v>
      </c>
      <c r="G2353">
        <v>16</v>
      </c>
      <c r="H2353">
        <v>1</v>
      </c>
      <c r="I2353">
        <v>2</v>
      </c>
      <c r="J2353">
        <v>1</v>
      </c>
      <c r="K2353">
        <v>0</v>
      </c>
      <c r="L2353">
        <v>0</v>
      </c>
      <c r="M2353">
        <f t="shared" si="4773"/>
        <v>15</v>
      </c>
      <c r="N2353" t="b">
        <f t="shared" ref="N2353" si="4866">AND(MIN($F2351,$F2352,$F2353)=$F2353,MAX($H2351,$H2352,$H2353)=$H2353)</f>
        <v>0</v>
      </c>
      <c r="O2353" t="b">
        <f t="shared" ref="O2353" si="4867">AND(NOT(N2351),NOT(N2352),N2353)</f>
        <v>0</v>
      </c>
    </row>
    <row r="2354" spans="1:15" x14ac:dyDescent="0.25">
      <c r="A2354" t="s">
        <v>13</v>
      </c>
      <c r="B2354" t="s">
        <v>17</v>
      </c>
      <c r="C2354">
        <v>10</v>
      </c>
      <c r="D2354">
        <v>15</v>
      </c>
      <c r="E2354" t="b">
        <v>0</v>
      </c>
      <c r="F2354">
        <v>0</v>
      </c>
      <c r="G2354">
        <v>16</v>
      </c>
      <c r="H2354">
        <v>1</v>
      </c>
      <c r="I2354">
        <v>2</v>
      </c>
      <c r="J2354">
        <v>1</v>
      </c>
      <c r="K2354">
        <v>0</v>
      </c>
      <c r="L2354">
        <v>0</v>
      </c>
      <c r="M2354">
        <f t="shared" si="4773"/>
        <v>15</v>
      </c>
      <c r="N2354" t="b">
        <f t="shared" ref="N2354" si="4868">AND(MIN($F2354,$F2355,$F2356)=$F2354,MAX($H2354,$H2355,$H2356)=$H2354)</f>
        <v>1</v>
      </c>
      <c r="O2354" t="b">
        <f t="shared" ref="O2354" si="4869">AND(N2354,NOT(N2355),NOT(N2356))</f>
        <v>0</v>
      </c>
    </row>
    <row r="2355" spans="1:15" x14ac:dyDescent="0.25">
      <c r="A2355" t="s">
        <v>15</v>
      </c>
      <c r="B2355" t="s">
        <v>17</v>
      </c>
      <c r="C2355">
        <v>10</v>
      </c>
      <c r="D2355">
        <v>15</v>
      </c>
      <c r="E2355" t="b">
        <v>0</v>
      </c>
      <c r="F2355">
        <v>1E-3</v>
      </c>
      <c r="G2355">
        <v>16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f t="shared" si="4773"/>
        <v>15</v>
      </c>
      <c r="N2355" t="b">
        <f t="shared" ref="N2355" si="4870">AND(MIN($F2354,$F2355,$F2356)=$F2355,MAX($H2354,$H2355,$H2356)=$H2355)</f>
        <v>0</v>
      </c>
      <c r="O2355" t="b">
        <f t="shared" ref="O2355" si="4871">AND(NOT(N2354),N2355,NOT(N2356))</f>
        <v>0</v>
      </c>
    </row>
    <row r="2356" spans="1:15" x14ac:dyDescent="0.25">
      <c r="A2356" t="s">
        <v>19</v>
      </c>
      <c r="B2356" t="s">
        <v>17</v>
      </c>
      <c r="C2356">
        <v>10</v>
      </c>
      <c r="D2356">
        <v>15</v>
      </c>
      <c r="E2356" t="b">
        <v>0</v>
      </c>
      <c r="F2356">
        <v>0</v>
      </c>
      <c r="G2356">
        <v>16</v>
      </c>
      <c r="H2356">
        <v>1</v>
      </c>
      <c r="I2356">
        <v>2</v>
      </c>
      <c r="J2356">
        <v>1</v>
      </c>
      <c r="K2356">
        <v>0</v>
      </c>
      <c r="L2356">
        <v>0</v>
      </c>
      <c r="M2356">
        <f t="shared" si="4773"/>
        <v>15</v>
      </c>
      <c r="N2356" t="b">
        <f t="shared" ref="N2356" si="4872">AND(MIN($F2354,$F2355,$F2356)=$F2356,MAX($H2354,$H2355,$H2356)=$H2356)</f>
        <v>1</v>
      </c>
      <c r="O2356" t="b">
        <f t="shared" ref="O2356" si="4873">AND(NOT(N2354),NOT(N2355),N2356)</f>
        <v>0</v>
      </c>
    </row>
    <row r="2357" spans="1:15" x14ac:dyDescent="0.25">
      <c r="A2357" t="s">
        <v>13</v>
      </c>
      <c r="B2357" t="s">
        <v>17</v>
      </c>
      <c r="C2357">
        <v>10</v>
      </c>
      <c r="D2357">
        <v>16</v>
      </c>
      <c r="E2357" t="b">
        <v>0</v>
      </c>
      <c r="F2357">
        <v>1E-3</v>
      </c>
      <c r="G2357">
        <v>16</v>
      </c>
      <c r="H2357">
        <v>1</v>
      </c>
      <c r="I2357">
        <v>2</v>
      </c>
      <c r="J2357">
        <v>1</v>
      </c>
      <c r="K2357">
        <v>0</v>
      </c>
      <c r="L2357">
        <v>0</v>
      </c>
      <c r="M2357">
        <f t="shared" si="4773"/>
        <v>15</v>
      </c>
      <c r="N2357" t="b">
        <f t="shared" ref="N2357" si="4874">AND(MIN($F2357,$F2358,$F2359)=$F2357,MAX($H2357,$H2358,$H2359)=$H2357)</f>
        <v>0</v>
      </c>
      <c r="O2357" t="b">
        <f t="shared" ref="O2357" si="4875">AND(N2357,NOT(N2358),NOT(N2359))</f>
        <v>0</v>
      </c>
    </row>
    <row r="2358" spans="1:15" x14ac:dyDescent="0.25">
      <c r="A2358" t="s">
        <v>15</v>
      </c>
      <c r="B2358" t="s">
        <v>17</v>
      </c>
      <c r="C2358">
        <v>10</v>
      </c>
      <c r="D2358">
        <v>16</v>
      </c>
      <c r="E2358" t="b">
        <v>0</v>
      </c>
      <c r="F2358">
        <v>0</v>
      </c>
      <c r="G2358">
        <v>16</v>
      </c>
      <c r="H2358">
        <v>1</v>
      </c>
      <c r="I2358">
        <v>1</v>
      </c>
      <c r="J2358">
        <v>1</v>
      </c>
      <c r="K2358">
        <v>0</v>
      </c>
      <c r="L2358">
        <v>0</v>
      </c>
      <c r="M2358">
        <f t="shared" si="4773"/>
        <v>15</v>
      </c>
      <c r="N2358" t="b">
        <f t="shared" ref="N2358" si="4876">AND(MIN($F2357,$F2358,$F2359)=$F2358,MAX($H2357,$H2358,$H2359)=$H2358)</f>
        <v>1</v>
      </c>
      <c r="O2358" t="b">
        <f t="shared" ref="O2358" si="4877">AND(NOT(N2357),N2358,NOT(N2359))</f>
        <v>0</v>
      </c>
    </row>
    <row r="2359" spans="1:15" x14ac:dyDescent="0.25">
      <c r="A2359" t="s">
        <v>19</v>
      </c>
      <c r="B2359" t="s">
        <v>17</v>
      </c>
      <c r="C2359">
        <v>10</v>
      </c>
      <c r="D2359">
        <v>16</v>
      </c>
      <c r="E2359" t="b">
        <v>0</v>
      </c>
      <c r="F2359">
        <v>0</v>
      </c>
      <c r="G2359">
        <v>16</v>
      </c>
      <c r="H2359">
        <v>1</v>
      </c>
      <c r="I2359">
        <v>2</v>
      </c>
      <c r="J2359">
        <v>1</v>
      </c>
      <c r="K2359">
        <v>0</v>
      </c>
      <c r="L2359">
        <v>0</v>
      </c>
      <c r="M2359">
        <f t="shared" si="4773"/>
        <v>15</v>
      </c>
      <c r="N2359" t="b">
        <f t="shared" ref="N2359" si="4878">AND(MIN($F2357,$F2358,$F2359)=$F2359,MAX($H2357,$H2358,$H2359)=$H2359)</f>
        <v>1</v>
      </c>
      <c r="O2359" t="b">
        <f t="shared" ref="O2359" si="4879">AND(NOT(N2357),NOT(N2358),N2359)</f>
        <v>0</v>
      </c>
    </row>
    <row r="2360" spans="1:15" x14ac:dyDescent="0.25">
      <c r="A2360" t="s">
        <v>13</v>
      </c>
      <c r="B2360" t="s">
        <v>17</v>
      </c>
      <c r="C2360">
        <v>10</v>
      </c>
      <c r="D2360">
        <v>17</v>
      </c>
      <c r="E2360" t="b">
        <v>0</v>
      </c>
      <c r="F2360">
        <v>1E-3</v>
      </c>
      <c r="G2360">
        <v>16</v>
      </c>
      <c r="H2360">
        <v>1</v>
      </c>
      <c r="I2360">
        <v>2</v>
      </c>
      <c r="J2360">
        <v>1</v>
      </c>
      <c r="K2360">
        <v>0</v>
      </c>
      <c r="L2360">
        <v>0</v>
      </c>
      <c r="M2360">
        <f t="shared" si="4773"/>
        <v>15</v>
      </c>
      <c r="N2360" t="b">
        <f t="shared" ref="N2360" si="4880">AND(MIN($F2360,$F2361,$F2362)=$F2360,MAX($H2360,$H2361,$H2362)=$H2360)</f>
        <v>1</v>
      </c>
      <c r="O2360" t="b">
        <f t="shared" ref="O2360" si="4881">AND(N2360,NOT(N2361),NOT(N2362))</f>
        <v>0</v>
      </c>
    </row>
    <row r="2361" spans="1:15" x14ac:dyDescent="0.25">
      <c r="A2361" t="s">
        <v>15</v>
      </c>
      <c r="B2361" t="s">
        <v>17</v>
      </c>
      <c r="C2361">
        <v>10</v>
      </c>
      <c r="D2361">
        <v>17</v>
      </c>
      <c r="E2361" t="b">
        <v>0</v>
      </c>
      <c r="F2361">
        <v>1E-3</v>
      </c>
      <c r="G2361">
        <v>16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f t="shared" si="4773"/>
        <v>15</v>
      </c>
      <c r="N2361" t="b">
        <f t="shared" ref="N2361" si="4882">AND(MIN($F2360,$F2361,$F2362)=$F2361,MAX($H2360,$H2361,$H2362)=$H2361)</f>
        <v>1</v>
      </c>
      <c r="O2361" t="b">
        <f t="shared" ref="O2361" si="4883">AND(NOT(N2360),N2361,NOT(N2362))</f>
        <v>0</v>
      </c>
    </row>
    <row r="2362" spans="1:15" x14ac:dyDescent="0.25">
      <c r="A2362" t="s">
        <v>19</v>
      </c>
      <c r="B2362" t="s">
        <v>17</v>
      </c>
      <c r="C2362">
        <v>10</v>
      </c>
      <c r="D2362">
        <v>17</v>
      </c>
      <c r="E2362" t="b">
        <v>0</v>
      </c>
      <c r="F2362">
        <v>1E-3</v>
      </c>
      <c r="G2362">
        <v>16</v>
      </c>
      <c r="H2362">
        <v>1</v>
      </c>
      <c r="I2362">
        <v>2</v>
      </c>
      <c r="J2362">
        <v>1</v>
      </c>
      <c r="K2362">
        <v>0</v>
      </c>
      <c r="L2362">
        <v>0</v>
      </c>
      <c r="M2362">
        <f t="shared" si="4773"/>
        <v>15</v>
      </c>
      <c r="N2362" t="b">
        <f t="shared" ref="N2362" si="4884">AND(MIN($F2360,$F2361,$F2362)=$F2362,MAX($H2360,$H2361,$H2362)=$H2362)</f>
        <v>1</v>
      </c>
      <c r="O2362" t="b">
        <f t="shared" ref="O2362" si="4885">AND(NOT(N2360),NOT(N2361),N2362)</f>
        <v>0</v>
      </c>
    </row>
    <row r="2363" spans="1:15" x14ac:dyDescent="0.25">
      <c r="A2363" t="s">
        <v>13</v>
      </c>
      <c r="B2363" t="s">
        <v>17</v>
      </c>
      <c r="C2363">
        <v>10</v>
      </c>
      <c r="D2363">
        <v>18</v>
      </c>
      <c r="E2363" t="b">
        <v>0</v>
      </c>
      <c r="F2363">
        <v>0</v>
      </c>
      <c r="G2363">
        <v>16</v>
      </c>
      <c r="H2363">
        <v>1</v>
      </c>
      <c r="I2363">
        <v>2</v>
      </c>
      <c r="J2363">
        <v>1</v>
      </c>
      <c r="K2363">
        <v>0</v>
      </c>
      <c r="L2363">
        <v>0</v>
      </c>
      <c r="M2363">
        <f t="shared" si="4773"/>
        <v>15</v>
      </c>
      <c r="N2363" t="b">
        <f t="shared" ref="N2363" si="4886">AND(MIN($F2363,$F2364,$F2365)=$F2363,MAX($H2363,$H2364,$H2365)=$H2363)</f>
        <v>1</v>
      </c>
      <c r="O2363" t="b">
        <f t="shared" ref="O2363" si="4887">AND(N2363,NOT(N2364),NOT(N2365))</f>
        <v>0</v>
      </c>
    </row>
    <row r="2364" spans="1:15" x14ac:dyDescent="0.25">
      <c r="A2364" t="s">
        <v>15</v>
      </c>
      <c r="B2364" t="s">
        <v>17</v>
      </c>
      <c r="C2364">
        <v>10</v>
      </c>
      <c r="D2364">
        <v>18</v>
      </c>
      <c r="E2364" t="b">
        <v>0</v>
      </c>
      <c r="F2364">
        <v>1E-3</v>
      </c>
      <c r="G2364">
        <v>16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f t="shared" si="4773"/>
        <v>15</v>
      </c>
      <c r="N2364" t="b">
        <f t="shared" ref="N2364" si="4888">AND(MIN($F2363,$F2364,$F2365)=$F2364,MAX($H2363,$H2364,$H2365)=$H2364)</f>
        <v>0</v>
      </c>
      <c r="O2364" t="b">
        <f t="shared" ref="O2364" si="4889">AND(NOT(N2363),N2364,NOT(N2365))</f>
        <v>0</v>
      </c>
    </row>
    <row r="2365" spans="1:15" x14ac:dyDescent="0.25">
      <c r="A2365" t="s">
        <v>19</v>
      </c>
      <c r="B2365" t="s">
        <v>17</v>
      </c>
      <c r="C2365">
        <v>10</v>
      </c>
      <c r="D2365">
        <v>18</v>
      </c>
      <c r="E2365" t="b">
        <v>0</v>
      </c>
      <c r="F2365">
        <v>0</v>
      </c>
      <c r="G2365">
        <v>16</v>
      </c>
      <c r="H2365">
        <v>1</v>
      </c>
      <c r="I2365">
        <v>2</v>
      </c>
      <c r="J2365">
        <v>1</v>
      </c>
      <c r="K2365">
        <v>0</v>
      </c>
      <c r="L2365">
        <v>0</v>
      </c>
      <c r="M2365">
        <f t="shared" si="4773"/>
        <v>15</v>
      </c>
      <c r="N2365" t="b">
        <f t="shared" ref="N2365" si="4890">AND(MIN($F2363,$F2364,$F2365)=$F2365,MAX($H2363,$H2364,$H2365)=$H2365)</f>
        <v>1</v>
      </c>
      <c r="O2365" t="b">
        <f t="shared" ref="O2365" si="4891">AND(NOT(N2363),NOT(N2364),N2365)</f>
        <v>0</v>
      </c>
    </row>
    <row r="2366" spans="1:15" x14ac:dyDescent="0.25">
      <c r="A2366" t="s">
        <v>13</v>
      </c>
      <c r="B2366" t="s">
        <v>17</v>
      </c>
      <c r="C2366">
        <v>10</v>
      </c>
      <c r="D2366">
        <v>19</v>
      </c>
      <c r="E2366" t="b">
        <v>0</v>
      </c>
      <c r="F2366">
        <v>0</v>
      </c>
      <c r="G2366">
        <v>16</v>
      </c>
      <c r="H2366">
        <v>1</v>
      </c>
      <c r="I2366">
        <v>2</v>
      </c>
      <c r="J2366">
        <v>1</v>
      </c>
      <c r="K2366">
        <v>0</v>
      </c>
      <c r="L2366">
        <v>0</v>
      </c>
      <c r="M2366">
        <f t="shared" si="4773"/>
        <v>15</v>
      </c>
      <c r="N2366" t="b">
        <f t="shared" ref="N2366" si="4892">AND(MIN($F2366,$F2367,$F2368)=$F2366,MAX($H2366,$H2367,$H2368)=$H2366)</f>
        <v>1</v>
      </c>
      <c r="O2366" t="b">
        <f t="shared" ref="O2366" si="4893">AND(N2366,NOT(N2367),NOT(N2368))</f>
        <v>1</v>
      </c>
    </row>
    <row r="2367" spans="1:15" x14ac:dyDescent="0.25">
      <c r="A2367" t="s">
        <v>15</v>
      </c>
      <c r="B2367" t="s">
        <v>17</v>
      </c>
      <c r="C2367">
        <v>10</v>
      </c>
      <c r="D2367">
        <v>19</v>
      </c>
      <c r="E2367" t="b">
        <v>0</v>
      </c>
      <c r="F2367">
        <v>1E-3</v>
      </c>
      <c r="G2367">
        <v>16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f t="shared" si="4773"/>
        <v>15</v>
      </c>
      <c r="N2367" t="b">
        <f t="shared" ref="N2367" si="4894">AND(MIN($F2366,$F2367,$F2368)=$F2367,MAX($H2366,$H2367,$H2368)=$H2367)</f>
        <v>0</v>
      </c>
      <c r="O2367" t="b">
        <f t="shared" ref="O2367" si="4895">AND(NOT(N2366),N2367,NOT(N2368))</f>
        <v>0</v>
      </c>
    </row>
    <row r="2368" spans="1:15" x14ac:dyDescent="0.25">
      <c r="A2368" t="s">
        <v>19</v>
      </c>
      <c r="B2368" t="s">
        <v>17</v>
      </c>
      <c r="C2368">
        <v>10</v>
      </c>
      <c r="D2368">
        <v>19</v>
      </c>
      <c r="E2368" t="b">
        <v>0</v>
      </c>
      <c r="F2368">
        <v>1E-3</v>
      </c>
      <c r="G2368">
        <v>16</v>
      </c>
      <c r="H2368">
        <v>1</v>
      </c>
      <c r="I2368">
        <v>2</v>
      </c>
      <c r="J2368">
        <v>1</v>
      </c>
      <c r="K2368">
        <v>0</v>
      </c>
      <c r="L2368">
        <v>0</v>
      </c>
      <c r="M2368">
        <f t="shared" si="4773"/>
        <v>15</v>
      </c>
      <c r="N2368" t="b">
        <f t="shared" ref="N2368" si="4896">AND(MIN($F2366,$F2367,$F2368)=$F2368,MAX($H2366,$H2367,$H2368)=$H2368)</f>
        <v>0</v>
      </c>
      <c r="O2368" t="b">
        <f t="shared" ref="O2368" si="4897">AND(NOT(N2366),NOT(N2367),N2368)</f>
        <v>0</v>
      </c>
    </row>
    <row r="2369" spans="1:15" x14ac:dyDescent="0.25">
      <c r="A2369" t="s">
        <v>13</v>
      </c>
      <c r="B2369" t="s">
        <v>17</v>
      </c>
      <c r="C2369">
        <v>10</v>
      </c>
      <c r="D2369">
        <v>1</v>
      </c>
      <c r="E2369" t="b">
        <v>0</v>
      </c>
      <c r="F2369">
        <v>1E-3</v>
      </c>
      <c r="G2369">
        <v>16</v>
      </c>
      <c r="H2369">
        <v>1</v>
      </c>
      <c r="I2369">
        <v>2</v>
      </c>
      <c r="J2369">
        <v>1</v>
      </c>
      <c r="K2369">
        <v>0</v>
      </c>
      <c r="L2369">
        <v>0</v>
      </c>
      <c r="M2369">
        <f t="shared" si="4773"/>
        <v>15</v>
      </c>
      <c r="N2369" t="b">
        <f t="shared" ref="N2369" si="4898">AND(MIN($F2369,$F2370,$F2371)=$F2369,MAX($H2369,$H2370,$H2371)=$H2369)</f>
        <v>0</v>
      </c>
      <c r="O2369" t="b">
        <f t="shared" ref="O2369" si="4899">AND(N2369,NOT(N2370),NOT(N2371))</f>
        <v>0</v>
      </c>
    </row>
    <row r="2370" spans="1:15" x14ac:dyDescent="0.25">
      <c r="A2370" t="s">
        <v>15</v>
      </c>
      <c r="B2370" t="s">
        <v>17</v>
      </c>
      <c r="C2370">
        <v>10</v>
      </c>
      <c r="D2370">
        <v>1</v>
      </c>
      <c r="E2370" t="b">
        <v>0</v>
      </c>
      <c r="F2370">
        <v>0</v>
      </c>
      <c r="G2370">
        <v>16</v>
      </c>
      <c r="H2370">
        <v>1</v>
      </c>
      <c r="I2370">
        <v>1</v>
      </c>
      <c r="J2370">
        <v>1</v>
      </c>
      <c r="K2370">
        <v>0</v>
      </c>
      <c r="L2370">
        <v>0</v>
      </c>
      <c r="M2370">
        <f t="shared" si="4773"/>
        <v>15</v>
      </c>
      <c r="N2370" t="b">
        <f t="shared" ref="N2370" si="4900">AND(MIN($F2369,$F2370,$F2371)=$F2370,MAX($H2369,$H2370,$H2371)=$H2370)</f>
        <v>1</v>
      </c>
      <c r="O2370" t="b">
        <f t="shared" ref="O2370" si="4901">AND(NOT(N2369),N2370,NOT(N2371))</f>
        <v>0</v>
      </c>
    </row>
    <row r="2371" spans="1:15" x14ac:dyDescent="0.25">
      <c r="A2371" t="s">
        <v>19</v>
      </c>
      <c r="B2371" t="s">
        <v>17</v>
      </c>
      <c r="C2371">
        <v>10</v>
      </c>
      <c r="D2371">
        <v>1</v>
      </c>
      <c r="E2371" t="b">
        <v>0</v>
      </c>
      <c r="F2371">
        <v>0</v>
      </c>
      <c r="G2371">
        <v>16</v>
      </c>
      <c r="H2371">
        <v>1</v>
      </c>
      <c r="I2371">
        <v>2</v>
      </c>
      <c r="J2371">
        <v>1</v>
      </c>
      <c r="K2371">
        <v>0</v>
      </c>
      <c r="L2371">
        <v>0</v>
      </c>
      <c r="M2371">
        <f t="shared" ref="M2371:M2434" si="4902">G2371-H2371</f>
        <v>15</v>
      </c>
      <c r="N2371" t="b">
        <f t="shared" ref="N2371" si="4903">AND(MIN($F2369,$F2370,$F2371)=$F2371,MAX($H2369,$H2370,$H2371)=$H2371)</f>
        <v>1</v>
      </c>
      <c r="O2371" t="b">
        <f t="shared" ref="O2371" si="4904">AND(NOT(N2369),NOT(N2370),N2371)</f>
        <v>0</v>
      </c>
    </row>
    <row r="2372" spans="1:15" x14ac:dyDescent="0.25">
      <c r="A2372" t="s">
        <v>13</v>
      </c>
      <c r="B2372" t="s">
        <v>17</v>
      </c>
      <c r="C2372">
        <v>10</v>
      </c>
      <c r="D2372">
        <v>20</v>
      </c>
      <c r="E2372" t="b">
        <v>0</v>
      </c>
      <c r="F2372">
        <v>0</v>
      </c>
      <c r="G2372">
        <v>16</v>
      </c>
      <c r="H2372">
        <v>1</v>
      </c>
      <c r="I2372">
        <v>2</v>
      </c>
      <c r="J2372">
        <v>1</v>
      </c>
      <c r="K2372">
        <v>0</v>
      </c>
      <c r="L2372">
        <v>0</v>
      </c>
      <c r="M2372">
        <f t="shared" si="4902"/>
        <v>15</v>
      </c>
      <c r="N2372" t="b">
        <f t="shared" ref="N2372" si="4905">AND(MIN($F2372,$F2373,$F2374)=$F2372,MAX($H2372,$H2373,$H2374)=$H2372)</f>
        <v>1</v>
      </c>
      <c r="O2372" t="b">
        <f t="shared" ref="O2372" si="4906">AND(N2372,NOT(N2373),NOT(N2374))</f>
        <v>0</v>
      </c>
    </row>
    <row r="2373" spans="1:15" x14ac:dyDescent="0.25">
      <c r="A2373" t="s">
        <v>15</v>
      </c>
      <c r="B2373" t="s">
        <v>17</v>
      </c>
      <c r="C2373">
        <v>10</v>
      </c>
      <c r="D2373">
        <v>20</v>
      </c>
      <c r="E2373" t="b">
        <v>0</v>
      </c>
      <c r="F2373">
        <v>0</v>
      </c>
      <c r="G2373">
        <v>16</v>
      </c>
      <c r="H2373">
        <v>1</v>
      </c>
      <c r="I2373">
        <v>1</v>
      </c>
      <c r="J2373">
        <v>1</v>
      </c>
      <c r="K2373">
        <v>0</v>
      </c>
      <c r="L2373">
        <v>0</v>
      </c>
      <c r="M2373">
        <f t="shared" si="4902"/>
        <v>15</v>
      </c>
      <c r="N2373" t="b">
        <f t="shared" ref="N2373" si="4907">AND(MIN($F2372,$F2373,$F2374)=$F2373,MAX($H2372,$H2373,$H2374)=$H2373)</f>
        <v>1</v>
      </c>
      <c r="O2373" t="b">
        <f t="shared" ref="O2373" si="4908">AND(NOT(N2372),N2373,NOT(N2374))</f>
        <v>0</v>
      </c>
    </row>
    <row r="2374" spans="1:15" x14ac:dyDescent="0.25">
      <c r="A2374" t="s">
        <v>19</v>
      </c>
      <c r="B2374" t="s">
        <v>17</v>
      </c>
      <c r="C2374">
        <v>10</v>
      </c>
      <c r="D2374">
        <v>20</v>
      </c>
      <c r="E2374" t="b">
        <v>0</v>
      </c>
      <c r="F2374">
        <v>1E-3</v>
      </c>
      <c r="G2374">
        <v>16</v>
      </c>
      <c r="H2374">
        <v>1</v>
      </c>
      <c r="I2374">
        <v>2</v>
      </c>
      <c r="J2374">
        <v>1</v>
      </c>
      <c r="K2374">
        <v>0</v>
      </c>
      <c r="L2374">
        <v>0</v>
      </c>
      <c r="M2374">
        <f t="shared" si="4902"/>
        <v>15</v>
      </c>
      <c r="N2374" t="b">
        <f t="shared" ref="N2374" si="4909">AND(MIN($F2372,$F2373,$F2374)=$F2374,MAX($H2372,$H2373,$H2374)=$H2374)</f>
        <v>0</v>
      </c>
      <c r="O2374" t="b">
        <f t="shared" ref="O2374" si="4910">AND(NOT(N2372),NOT(N2373),N2374)</f>
        <v>0</v>
      </c>
    </row>
    <row r="2375" spans="1:15" x14ac:dyDescent="0.25">
      <c r="A2375" t="s">
        <v>13</v>
      </c>
      <c r="B2375" t="s">
        <v>17</v>
      </c>
      <c r="C2375">
        <v>10</v>
      </c>
      <c r="D2375">
        <v>21</v>
      </c>
      <c r="E2375" t="b">
        <v>0</v>
      </c>
      <c r="F2375">
        <v>1E-3</v>
      </c>
      <c r="G2375">
        <v>16</v>
      </c>
      <c r="H2375">
        <v>1</v>
      </c>
      <c r="I2375">
        <v>2</v>
      </c>
      <c r="J2375">
        <v>1</v>
      </c>
      <c r="K2375">
        <v>0</v>
      </c>
      <c r="L2375">
        <v>0</v>
      </c>
      <c r="M2375">
        <f t="shared" si="4902"/>
        <v>15</v>
      </c>
      <c r="N2375" t="b">
        <f t="shared" ref="N2375" si="4911">AND(MIN($F2375,$F2376,$F2377)=$F2375,MAX($H2375,$H2376,$H2377)=$H2375)</f>
        <v>1</v>
      </c>
      <c r="O2375" t="b">
        <f t="shared" ref="O2375" si="4912">AND(N2375,NOT(N2376),NOT(N2377))</f>
        <v>0</v>
      </c>
    </row>
    <row r="2376" spans="1:15" x14ac:dyDescent="0.25">
      <c r="A2376" t="s">
        <v>15</v>
      </c>
      <c r="B2376" t="s">
        <v>17</v>
      </c>
      <c r="C2376">
        <v>10</v>
      </c>
      <c r="D2376">
        <v>21</v>
      </c>
      <c r="E2376" t="b">
        <v>0</v>
      </c>
      <c r="F2376">
        <v>1E-3</v>
      </c>
      <c r="G2376">
        <v>16</v>
      </c>
      <c r="H2376">
        <v>1</v>
      </c>
      <c r="I2376">
        <v>1</v>
      </c>
      <c r="J2376">
        <v>1</v>
      </c>
      <c r="K2376">
        <v>0</v>
      </c>
      <c r="L2376">
        <v>0</v>
      </c>
      <c r="M2376">
        <f t="shared" si="4902"/>
        <v>15</v>
      </c>
      <c r="N2376" t="b">
        <f t="shared" ref="N2376" si="4913">AND(MIN($F2375,$F2376,$F2377)=$F2376,MAX($H2375,$H2376,$H2377)=$H2376)</f>
        <v>1</v>
      </c>
      <c r="O2376" t="b">
        <f t="shared" ref="O2376" si="4914">AND(NOT(N2375),N2376,NOT(N2377))</f>
        <v>0</v>
      </c>
    </row>
    <row r="2377" spans="1:15" x14ac:dyDescent="0.25">
      <c r="A2377" t="s">
        <v>19</v>
      </c>
      <c r="B2377" t="s">
        <v>17</v>
      </c>
      <c r="C2377">
        <v>10</v>
      </c>
      <c r="D2377">
        <v>21</v>
      </c>
      <c r="E2377" t="b">
        <v>0</v>
      </c>
      <c r="F2377">
        <v>1E-3</v>
      </c>
      <c r="G2377">
        <v>16</v>
      </c>
      <c r="H2377">
        <v>1</v>
      </c>
      <c r="I2377">
        <v>2</v>
      </c>
      <c r="J2377">
        <v>1</v>
      </c>
      <c r="K2377">
        <v>0</v>
      </c>
      <c r="L2377">
        <v>0</v>
      </c>
      <c r="M2377">
        <f t="shared" si="4902"/>
        <v>15</v>
      </c>
      <c r="N2377" t="b">
        <f t="shared" ref="N2377" si="4915">AND(MIN($F2375,$F2376,$F2377)=$F2377,MAX($H2375,$H2376,$H2377)=$H2377)</f>
        <v>1</v>
      </c>
      <c r="O2377" t="b">
        <f t="shared" ref="O2377" si="4916">AND(NOT(N2375),NOT(N2376),N2377)</f>
        <v>0</v>
      </c>
    </row>
    <row r="2378" spans="1:15" x14ac:dyDescent="0.25">
      <c r="A2378" t="s">
        <v>13</v>
      </c>
      <c r="B2378" t="s">
        <v>17</v>
      </c>
      <c r="C2378">
        <v>10</v>
      </c>
      <c r="D2378">
        <v>22</v>
      </c>
      <c r="E2378" t="b">
        <v>0</v>
      </c>
      <c r="F2378">
        <v>0</v>
      </c>
      <c r="G2378">
        <v>16</v>
      </c>
      <c r="H2378">
        <v>1</v>
      </c>
      <c r="I2378">
        <v>2</v>
      </c>
      <c r="J2378">
        <v>1</v>
      </c>
      <c r="K2378">
        <v>0</v>
      </c>
      <c r="L2378">
        <v>0</v>
      </c>
      <c r="M2378">
        <f t="shared" si="4902"/>
        <v>15</v>
      </c>
      <c r="N2378" t="b">
        <f t="shared" ref="N2378" si="4917">AND(MIN($F2378,$F2379,$F2380)=$F2378,MAX($H2378,$H2379,$H2380)=$H2378)</f>
        <v>1</v>
      </c>
      <c r="O2378" t="b">
        <f t="shared" ref="O2378" si="4918">AND(N2378,NOT(N2379),NOT(N2380))</f>
        <v>0</v>
      </c>
    </row>
    <row r="2379" spans="1:15" x14ac:dyDescent="0.25">
      <c r="A2379" t="s">
        <v>15</v>
      </c>
      <c r="B2379" t="s">
        <v>17</v>
      </c>
      <c r="C2379">
        <v>10</v>
      </c>
      <c r="D2379">
        <v>22</v>
      </c>
      <c r="E2379" t="b">
        <v>0</v>
      </c>
      <c r="F2379">
        <v>1E-3</v>
      </c>
      <c r="G2379">
        <v>16</v>
      </c>
      <c r="H2379">
        <v>1</v>
      </c>
      <c r="I2379">
        <v>1</v>
      </c>
      <c r="J2379">
        <v>1</v>
      </c>
      <c r="K2379">
        <v>0</v>
      </c>
      <c r="L2379">
        <v>0</v>
      </c>
      <c r="M2379">
        <f t="shared" si="4902"/>
        <v>15</v>
      </c>
      <c r="N2379" t="b">
        <f t="shared" ref="N2379" si="4919">AND(MIN($F2378,$F2379,$F2380)=$F2379,MAX($H2378,$H2379,$H2380)=$H2379)</f>
        <v>0</v>
      </c>
      <c r="O2379" t="b">
        <f t="shared" ref="O2379" si="4920">AND(NOT(N2378),N2379,NOT(N2380))</f>
        <v>0</v>
      </c>
    </row>
    <row r="2380" spans="1:15" x14ac:dyDescent="0.25">
      <c r="A2380" t="s">
        <v>19</v>
      </c>
      <c r="B2380" t="s">
        <v>17</v>
      </c>
      <c r="C2380">
        <v>10</v>
      </c>
      <c r="D2380">
        <v>22</v>
      </c>
      <c r="E2380" t="b">
        <v>0</v>
      </c>
      <c r="F2380">
        <v>0</v>
      </c>
      <c r="G2380">
        <v>16</v>
      </c>
      <c r="H2380">
        <v>1</v>
      </c>
      <c r="I2380">
        <v>2</v>
      </c>
      <c r="J2380">
        <v>1</v>
      </c>
      <c r="K2380">
        <v>0</v>
      </c>
      <c r="L2380">
        <v>0</v>
      </c>
      <c r="M2380">
        <f t="shared" si="4902"/>
        <v>15</v>
      </c>
      <c r="N2380" t="b">
        <f t="shared" ref="N2380" si="4921">AND(MIN($F2378,$F2379,$F2380)=$F2380,MAX($H2378,$H2379,$H2380)=$H2380)</f>
        <v>1</v>
      </c>
      <c r="O2380" t="b">
        <f t="shared" ref="O2380" si="4922">AND(NOT(N2378),NOT(N2379),N2380)</f>
        <v>0</v>
      </c>
    </row>
    <row r="2381" spans="1:15" x14ac:dyDescent="0.25">
      <c r="A2381" t="s">
        <v>13</v>
      </c>
      <c r="B2381" t="s">
        <v>17</v>
      </c>
      <c r="C2381">
        <v>10</v>
      </c>
      <c r="D2381">
        <v>23</v>
      </c>
      <c r="E2381" t="b">
        <v>0</v>
      </c>
      <c r="F2381">
        <v>1E-3</v>
      </c>
      <c r="G2381">
        <v>16</v>
      </c>
      <c r="H2381">
        <v>1</v>
      </c>
      <c r="I2381">
        <v>2</v>
      </c>
      <c r="J2381">
        <v>1</v>
      </c>
      <c r="K2381">
        <v>0</v>
      </c>
      <c r="L2381">
        <v>0</v>
      </c>
      <c r="M2381">
        <f t="shared" si="4902"/>
        <v>15</v>
      </c>
      <c r="N2381" t="b">
        <f t="shared" ref="N2381" si="4923">AND(MIN($F2381,$F2382,$F2383)=$F2381,MAX($H2381,$H2382,$H2383)=$H2381)</f>
        <v>1</v>
      </c>
      <c r="O2381" t="b">
        <f t="shared" ref="O2381" si="4924">AND(N2381,NOT(N2382),NOT(N2383))</f>
        <v>0</v>
      </c>
    </row>
    <row r="2382" spans="1:15" x14ac:dyDescent="0.25">
      <c r="A2382" t="s">
        <v>15</v>
      </c>
      <c r="B2382" t="s">
        <v>17</v>
      </c>
      <c r="C2382">
        <v>10</v>
      </c>
      <c r="D2382">
        <v>23</v>
      </c>
      <c r="E2382" t="b">
        <v>0</v>
      </c>
      <c r="F2382">
        <v>1E-3</v>
      </c>
      <c r="G2382">
        <v>16</v>
      </c>
      <c r="H2382">
        <v>1</v>
      </c>
      <c r="I2382">
        <v>1</v>
      </c>
      <c r="J2382">
        <v>1</v>
      </c>
      <c r="K2382">
        <v>0</v>
      </c>
      <c r="L2382">
        <v>0</v>
      </c>
      <c r="M2382">
        <f t="shared" si="4902"/>
        <v>15</v>
      </c>
      <c r="N2382" t="b">
        <f t="shared" ref="N2382" si="4925">AND(MIN($F2381,$F2382,$F2383)=$F2382,MAX($H2381,$H2382,$H2383)=$H2382)</f>
        <v>1</v>
      </c>
      <c r="O2382" t="b">
        <f t="shared" ref="O2382" si="4926">AND(NOT(N2381),N2382,NOT(N2383))</f>
        <v>0</v>
      </c>
    </row>
    <row r="2383" spans="1:15" x14ac:dyDescent="0.25">
      <c r="A2383" t="s">
        <v>19</v>
      </c>
      <c r="B2383" t="s">
        <v>17</v>
      </c>
      <c r="C2383">
        <v>10</v>
      </c>
      <c r="D2383">
        <v>23</v>
      </c>
      <c r="E2383" t="b">
        <v>0</v>
      </c>
      <c r="F2383">
        <v>1E-3</v>
      </c>
      <c r="G2383">
        <v>16</v>
      </c>
      <c r="H2383">
        <v>1</v>
      </c>
      <c r="I2383">
        <v>2</v>
      </c>
      <c r="J2383">
        <v>1</v>
      </c>
      <c r="K2383">
        <v>0</v>
      </c>
      <c r="L2383">
        <v>0</v>
      </c>
      <c r="M2383">
        <f t="shared" si="4902"/>
        <v>15</v>
      </c>
      <c r="N2383" t="b">
        <f t="shared" ref="N2383" si="4927">AND(MIN($F2381,$F2382,$F2383)=$F2383,MAX($H2381,$H2382,$H2383)=$H2383)</f>
        <v>1</v>
      </c>
      <c r="O2383" t="b">
        <f t="shared" ref="O2383" si="4928">AND(NOT(N2381),NOT(N2382),N2383)</f>
        <v>0</v>
      </c>
    </row>
    <row r="2384" spans="1:15" x14ac:dyDescent="0.25">
      <c r="A2384" t="s">
        <v>13</v>
      </c>
      <c r="B2384" t="s">
        <v>17</v>
      </c>
      <c r="C2384">
        <v>10</v>
      </c>
      <c r="D2384">
        <v>24</v>
      </c>
      <c r="E2384" t="b">
        <v>0</v>
      </c>
      <c r="F2384">
        <v>0</v>
      </c>
      <c r="G2384">
        <v>16</v>
      </c>
      <c r="H2384">
        <v>1</v>
      </c>
      <c r="I2384">
        <v>2</v>
      </c>
      <c r="J2384">
        <v>1</v>
      </c>
      <c r="K2384">
        <v>0</v>
      </c>
      <c r="L2384">
        <v>0</v>
      </c>
      <c r="M2384">
        <f t="shared" si="4902"/>
        <v>15</v>
      </c>
      <c r="N2384" t="b">
        <f t="shared" ref="N2384" si="4929">AND(MIN($F2384,$F2385,$F2386)=$F2384,MAX($H2384,$H2385,$H2386)=$H2384)</f>
        <v>1</v>
      </c>
      <c r="O2384" t="b">
        <f t="shared" ref="O2384" si="4930">AND(N2384,NOT(N2385),NOT(N2386))</f>
        <v>0</v>
      </c>
    </row>
    <row r="2385" spans="1:15" x14ac:dyDescent="0.25">
      <c r="A2385" t="s">
        <v>15</v>
      </c>
      <c r="B2385" t="s">
        <v>17</v>
      </c>
      <c r="C2385">
        <v>10</v>
      </c>
      <c r="D2385">
        <v>24</v>
      </c>
      <c r="E2385" t="b">
        <v>0</v>
      </c>
      <c r="F2385">
        <v>0</v>
      </c>
      <c r="G2385">
        <v>16</v>
      </c>
      <c r="H2385">
        <v>1</v>
      </c>
      <c r="I2385">
        <v>1</v>
      </c>
      <c r="J2385">
        <v>1</v>
      </c>
      <c r="K2385">
        <v>0</v>
      </c>
      <c r="L2385">
        <v>0</v>
      </c>
      <c r="M2385">
        <f t="shared" si="4902"/>
        <v>15</v>
      </c>
      <c r="N2385" t="b">
        <f t="shared" ref="N2385" si="4931">AND(MIN($F2384,$F2385,$F2386)=$F2385,MAX($H2384,$H2385,$H2386)=$H2385)</f>
        <v>1</v>
      </c>
      <c r="O2385" t="b">
        <f t="shared" ref="O2385" si="4932">AND(NOT(N2384),N2385,NOT(N2386))</f>
        <v>0</v>
      </c>
    </row>
    <row r="2386" spans="1:15" x14ac:dyDescent="0.25">
      <c r="A2386" t="s">
        <v>19</v>
      </c>
      <c r="B2386" t="s">
        <v>17</v>
      </c>
      <c r="C2386">
        <v>10</v>
      </c>
      <c r="D2386">
        <v>24</v>
      </c>
      <c r="E2386" t="b">
        <v>0</v>
      </c>
      <c r="F2386">
        <v>1E-3</v>
      </c>
      <c r="G2386">
        <v>16</v>
      </c>
      <c r="H2386">
        <v>1</v>
      </c>
      <c r="I2386">
        <v>2</v>
      </c>
      <c r="J2386">
        <v>1</v>
      </c>
      <c r="K2386">
        <v>0</v>
      </c>
      <c r="L2386">
        <v>0</v>
      </c>
      <c r="M2386">
        <f t="shared" si="4902"/>
        <v>15</v>
      </c>
      <c r="N2386" t="b">
        <f t="shared" ref="N2386" si="4933">AND(MIN($F2384,$F2385,$F2386)=$F2386,MAX($H2384,$H2385,$H2386)=$H2386)</f>
        <v>0</v>
      </c>
      <c r="O2386" t="b">
        <f t="shared" ref="O2386" si="4934">AND(NOT(N2384),NOT(N2385),N2386)</f>
        <v>0</v>
      </c>
    </row>
    <row r="2387" spans="1:15" x14ac:dyDescent="0.25">
      <c r="A2387" t="s">
        <v>13</v>
      </c>
      <c r="B2387" t="s">
        <v>17</v>
      </c>
      <c r="C2387">
        <v>10</v>
      </c>
      <c r="D2387">
        <v>25</v>
      </c>
      <c r="E2387" t="b">
        <v>0</v>
      </c>
      <c r="F2387">
        <v>1E-3</v>
      </c>
      <c r="G2387">
        <v>16</v>
      </c>
      <c r="H2387">
        <v>1</v>
      </c>
      <c r="I2387">
        <v>2</v>
      </c>
      <c r="J2387">
        <v>1</v>
      </c>
      <c r="K2387">
        <v>0</v>
      </c>
      <c r="L2387">
        <v>0</v>
      </c>
      <c r="M2387">
        <f t="shared" si="4902"/>
        <v>15</v>
      </c>
      <c r="N2387" t="b">
        <f t="shared" ref="N2387" si="4935">AND(MIN($F2387,$F2388,$F2389)=$F2387,MAX($H2387,$H2388,$H2389)=$H2387)</f>
        <v>1</v>
      </c>
      <c r="O2387" t="b">
        <f t="shared" ref="O2387" si="4936">AND(N2387,NOT(N2388),NOT(N2389))</f>
        <v>0</v>
      </c>
    </row>
    <row r="2388" spans="1:15" x14ac:dyDescent="0.25">
      <c r="A2388" t="s">
        <v>15</v>
      </c>
      <c r="B2388" t="s">
        <v>17</v>
      </c>
      <c r="C2388">
        <v>10</v>
      </c>
      <c r="D2388">
        <v>25</v>
      </c>
      <c r="E2388" t="b">
        <v>0</v>
      </c>
      <c r="F2388">
        <v>3.0000000000000001E-3</v>
      </c>
      <c r="G2388">
        <v>16</v>
      </c>
      <c r="H2388">
        <v>1</v>
      </c>
      <c r="I2388">
        <v>1</v>
      </c>
      <c r="J2388">
        <v>1</v>
      </c>
      <c r="K2388">
        <v>0</v>
      </c>
      <c r="L2388">
        <v>0</v>
      </c>
      <c r="M2388">
        <f t="shared" si="4902"/>
        <v>15</v>
      </c>
      <c r="N2388" t="b">
        <f t="shared" ref="N2388" si="4937">AND(MIN($F2387,$F2388,$F2389)=$F2388,MAX($H2387,$H2388,$H2389)=$H2388)</f>
        <v>0</v>
      </c>
      <c r="O2388" t="b">
        <f t="shared" ref="O2388" si="4938">AND(NOT(N2387),N2388,NOT(N2389))</f>
        <v>0</v>
      </c>
    </row>
    <row r="2389" spans="1:15" x14ac:dyDescent="0.25">
      <c r="A2389" t="s">
        <v>19</v>
      </c>
      <c r="B2389" t="s">
        <v>17</v>
      </c>
      <c r="C2389">
        <v>10</v>
      </c>
      <c r="D2389">
        <v>25</v>
      </c>
      <c r="E2389" t="b">
        <v>0</v>
      </c>
      <c r="F2389">
        <v>1E-3</v>
      </c>
      <c r="G2389">
        <v>16</v>
      </c>
      <c r="H2389">
        <v>1</v>
      </c>
      <c r="I2389">
        <v>2</v>
      </c>
      <c r="J2389">
        <v>1</v>
      </c>
      <c r="K2389">
        <v>0</v>
      </c>
      <c r="L2389">
        <v>0</v>
      </c>
      <c r="M2389">
        <f t="shared" si="4902"/>
        <v>15</v>
      </c>
      <c r="N2389" t="b">
        <f t="shared" ref="N2389" si="4939">AND(MIN($F2387,$F2388,$F2389)=$F2389,MAX($H2387,$H2388,$H2389)=$H2389)</f>
        <v>1</v>
      </c>
      <c r="O2389" t="b">
        <f t="shared" ref="O2389" si="4940">AND(NOT(N2387),NOT(N2388),N2389)</f>
        <v>0</v>
      </c>
    </row>
    <row r="2390" spans="1:15" x14ac:dyDescent="0.25">
      <c r="A2390" t="s">
        <v>13</v>
      </c>
      <c r="B2390" t="s">
        <v>17</v>
      </c>
      <c r="C2390">
        <v>10</v>
      </c>
      <c r="D2390">
        <v>26</v>
      </c>
      <c r="E2390" t="b">
        <v>0</v>
      </c>
      <c r="F2390">
        <v>2E-3</v>
      </c>
      <c r="G2390">
        <v>16</v>
      </c>
      <c r="H2390">
        <v>1</v>
      </c>
      <c r="I2390">
        <v>2</v>
      </c>
      <c r="J2390">
        <v>1</v>
      </c>
      <c r="K2390">
        <v>0</v>
      </c>
      <c r="L2390">
        <v>0</v>
      </c>
      <c r="M2390">
        <f t="shared" si="4902"/>
        <v>15</v>
      </c>
      <c r="N2390" t="b">
        <f t="shared" ref="N2390" si="4941">AND(MIN($F2390,$F2391,$F2392)=$F2390,MAX($H2390,$H2391,$H2392)=$H2390)</f>
        <v>0</v>
      </c>
      <c r="O2390" t="b">
        <f t="shared" ref="O2390" si="4942">AND(N2390,NOT(N2391),NOT(N2392))</f>
        <v>0</v>
      </c>
    </row>
    <row r="2391" spans="1:15" x14ac:dyDescent="0.25">
      <c r="A2391" t="s">
        <v>15</v>
      </c>
      <c r="B2391" t="s">
        <v>17</v>
      </c>
      <c r="C2391">
        <v>10</v>
      </c>
      <c r="D2391">
        <v>26</v>
      </c>
      <c r="E2391" t="b">
        <v>0</v>
      </c>
      <c r="F2391">
        <v>1E-3</v>
      </c>
      <c r="G2391">
        <v>16</v>
      </c>
      <c r="H2391">
        <v>1</v>
      </c>
      <c r="I2391">
        <v>1</v>
      </c>
      <c r="J2391">
        <v>1</v>
      </c>
      <c r="K2391">
        <v>0</v>
      </c>
      <c r="L2391">
        <v>0</v>
      </c>
      <c r="M2391">
        <f t="shared" si="4902"/>
        <v>15</v>
      </c>
      <c r="N2391" t="b">
        <f t="shared" ref="N2391" si="4943">AND(MIN($F2390,$F2391,$F2392)=$F2391,MAX($H2390,$H2391,$H2392)=$H2391)</f>
        <v>0</v>
      </c>
      <c r="O2391" t="b">
        <f t="shared" ref="O2391" si="4944">AND(NOT(N2390),N2391,NOT(N2392))</f>
        <v>0</v>
      </c>
    </row>
    <row r="2392" spans="1:15" x14ac:dyDescent="0.25">
      <c r="A2392" t="s">
        <v>19</v>
      </c>
      <c r="B2392" t="s">
        <v>17</v>
      </c>
      <c r="C2392">
        <v>10</v>
      </c>
      <c r="D2392">
        <v>26</v>
      </c>
      <c r="E2392" t="b">
        <v>0</v>
      </c>
      <c r="F2392">
        <v>0</v>
      </c>
      <c r="G2392">
        <v>16</v>
      </c>
      <c r="H2392">
        <v>1</v>
      </c>
      <c r="I2392">
        <v>2</v>
      </c>
      <c r="J2392">
        <v>1</v>
      </c>
      <c r="K2392">
        <v>0</v>
      </c>
      <c r="L2392">
        <v>0</v>
      </c>
      <c r="M2392">
        <f t="shared" si="4902"/>
        <v>15</v>
      </c>
      <c r="N2392" t="b">
        <f t="shared" ref="N2392" si="4945">AND(MIN($F2390,$F2391,$F2392)=$F2392,MAX($H2390,$H2391,$H2392)=$H2392)</f>
        <v>1</v>
      </c>
      <c r="O2392" t="b">
        <f t="shared" ref="O2392" si="4946">AND(NOT(N2390),NOT(N2391),N2392)</f>
        <v>1</v>
      </c>
    </row>
    <row r="2393" spans="1:15" x14ac:dyDescent="0.25">
      <c r="A2393" t="s">
        <v>13</v>
      </c>
      <c r="B2393" t="s">
        <v>17</v>
      </c>
      <c r="C2393">
        <v>10</v>
      </c>
      <c r="D2393">
        <v>27</v>
      </c>
      <c r="E2393" t="b">
        <v>0</v>
      </c>
      <c r="F2393">
        <v>1E-3</v>
      </c>
      <c r="G2393">
        <v>16</v>
      </c>
      <c r="H2393">
        <v>1</v>
      </c>
      <c r="I2393">
        <v>2</v>
      </c>
      <c r="J2393">
        <v>1</v>
      </c>
      <c r="K2393">
        <v>0</v>
      </c>
      <c r="L2393">
        <v>0</v>
      </c>
      <c r="M2393">
        <f t="shared" si="4902"/>
        <v>15</v>
      </c>
      <c r="N2393" t="b">
        <f t="shared" ref="N2393" si="4947">AND(MIN($F2393,$F2394,$F2395)=$F2393,MAX($H2393,$H2394,$H2395)=$H2393)</f>
        <v>0</v>
      </c>
      <c r="O2393" t="b">
        <f t="shared" ref="O2393" si="4948">AND(N2393,NOT(N2394),NOT(N2395))</f>
        <v>0</v>
      </c>
    </row>
    <row r="2394" spans="1:15" x14ac:dyDescent="0.25">
      <c r="A2394" t="s">
        <v>15</v>
      </c>
      <c r="B2394" t="s">
        <v>17</v>
      </c>
      <c r="C2394">
        <v>10</v>
      </c>
      <c r="D2394">
        <v>27</v>
      </c>
      <c r="E2394" t="b">
        <v>0</v>
      </c>
      <c r="F2394">
        <v>1E-3</v>
      </c>
      <c r="G2394">
        <v>16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f t="shared" si="4902"/>
        <v>15</v>
      </c>
      <c r="N2394" t="b">
        <f t="shared" ref="N2394" si="4949">AND(MIN($F2393,$F2394,$F2395)=$F2394,MAX($H2393,$H2394,$H2395)=$H2394)</f>
        <v>0</v>
      </c>
      <c r="O2394" t="b">
        <f t="shared" ref="O2394" si="4950">AND(NOT(N2393),N2394,NOT(N2395))</f>
        <v>0</v>
      </c>
    </row>
    <row r="2395" spans="1:15" x14ac:dyDescent="0.25">
      <c r="A2395" t="s">
        <v>19</v>
      </c>
      <c r="B2395" t="s">
        <v>17</v>
      </c>
      <c r="C2395">
        <v>10</v>
      </c>
      <c r="D2395">
        <v>27</v>
      </c>
      <c r="E2395" t="b">
        <v>0</v>
      </c>
      <c r="F2395">
        <v>0</v>
      </c>
      <c r="G2395">
        <v>16</v>
      </c>
      <c r="H2395">
        <v>1</v>
      </c>
      <c r="I2395">
        <v>2</v>
      </c>
      <c r="J2395">
        <v>1</v>
      </c>
      <c r="K2395">
        <v>0</v>
      </c>
      <c r="L2395">
        <v>0</v>
      </c>
      <c r="M2395">
        <f t="shared" si="4902"/>
        <v>15</v>
      </c>
      <c r="N2395" t="b">
        <f t="shared" ref="N2395" si="4951">AND(MIN($F2393,$F2394,$F2395)=$F2395,MAX($H2393,$H2394,$H2395)=$H2395)</f>
        <v>1</v>
      </c>
      <c r="O2395" t="b">
        <f t="shared" ref="O2395" si="4952">AND(NOT(N2393),NOT(N2394),N2395)</f>
        <v>1</v>
      </c>
    </row>
    <row r="2396" spans="1:15" x14ac:dyDescent="0.25">
      <c r="A2396" t="s">
        <v>13</v>
      </c>
      <c r="B2396" t="s">
        <v>17</v>
      </c>
      <c r="C2396">
        <v>10</v>
      </c>
      <c r="D2396">
        <v>28</v>
      </c>
      <c r="E2396" t="b">
        <v>0</v>
      </c>
      <c r="F2396">
        <v>0</v>
      </c>
      <c r="G2396">
        <v>16</v>
      </c>
      <c r="H2396">
        <v>1</v>
      </c>
      <c r="I2396">
        <v>2</v>
      </c>
      <c r="J2396">
        <v>1</v>
      </c>
      <c r="K2396">
        <v>0</v>
      </c>
      <c r="L2396">
        <v>0</v>
      </c>
      <c r="M2396">
        <f t="shared" si="4902"/>
        <v>15</v>
      </c>
      <c r="N2396" t="b">
        <f t="shared" ref="N2396" si="4953">AND(MIN($F2396,$F2397,$F2398)=$F2396,MAX($H2396,$H2397,$H2398)=$H2396)</f>
        <v>1</v>
      </c>
      <c r="O2396" t="b">
        <f t="shared" ref="O2396" si="4954">AND(N2396,NOT(N2397),NOT(N2398))</f>
        <v>0</v>
      </c>
    </row>
    <row r="2397" spans="1:15" x14ac:dyDescent="0.25">
      <c r="A2397" t="s">
        <v>15</v>
      </c>
      <c r="B2397" t="s">
        <v>17</v>
      </c>
      <c r="C2397">
        <v>10</v>
      </c>
      <c r="D2397">
        <v>28</v>
      </c>
      <c r="E2397" t="b">
        <v>0</v>
      </c>
      <c r="F2397">
        <v>1E-3</v>
      </c>
      <c r="G2397">
        <v>16</v>
      </c>
      <c r="H2397">
        <v>1</v>
      </c>
      <c r="I2397">
        <v>1</v>
      </c>
      <c r="J2397">
        <v>1</v>
      </c>
      <c r="K2397">
        <v>0</v>
      </c>
      <c r="L2397">
        <v>0</v>
      </c>
      <c r="M2397">
        <f t="shared" si="4902"/>
        <v>15</v>
      </c>
      <c r="N2397" t="b">
        <f t="shared" ref="N2397" si="4955">AND(MIN($F2396,$F2397,$F2398)=$F2397,MAX($H2396,$H2397,$H2398)=$H2397)</f>
        <v>0</v>
      </c>
      <c r="O2397" t="b">
        <f t="shared" ref="O2397" si="4956">AND(NOT(N2396),N2397,NOT(N2398))</f>
        <v>0</v>
      </c>
    </row>
    <row r="2398" spans="1:15" x14ac:dyDescent="0.25">
      <c r="A2398" t="s">
        <v>19</v>
      </c>
      <c r="B2398" t="s">
        <v>17</v>
      </c>
      <c r="C2398">
        <v>10</v>
      </c>
      <c r="D2398">
        <v>28</v>
      </c>
      <c r="E2398" t="b">
        <v>0</v>
      </c>
      <c r="F2398">
        <v>0</v>
      </c>
      <c r="G2398">
        <v>16</v>
      </c>
      <c r="H2398">
        <v>1</v>
      </c>
      <c r="I2398">
        <v>2</v>
      </c>
      <c r="J2398">
        <v>1</v>
      </c>
      <c r="K2398">
        <v>0</v>
      </c>
      <c r="L2398">
        <v>0</v>
      </c>
      <c r="M2398">
        <f t="shared" si="4902"/>
        <v>15</v>
      </c>
      <c r="N2398" t="b">
        <f t="shared" ref="N2398" si="4957">AND(MIN($F2396,$F2397,$F2398)=$F2398,MAX($H2396,$H2397,$H2398)=$H2398)</f>
        <v>1</v>
      </c>
      <c r="O2398" t="b">
        <f t="shared" ref="O2398" si="4958">AND(NOT(N2396),NOT(N2397),N2398)</f>
        <v>0</v>
      </c>
    </row>
    <row r="2399" spans="1:15" x14ac:dyDescent="0.25">
      <c r="A2399" t="s">
        <v>13</v>
      </c>
      <c r="B2399" t="s">
        <v>17</v>
      </c>
      <c r="C2399">
        <v>10</v>
      </c>
      <c r="D2399">
        <v>29</v>
      </c>
      <c r="E2399" t="b">
        <v>0</v>
      </c>
      <c r="F2399">
        <v>0</v>
      </c>
      <c r="G2399">
        <v>16</v>
      </c>
      <c r="H2399">
        <v>1</v>
      </c>
      <c r="I2399">
        <v>2</v>
      </c>
      <c r="J2399">
        <v>1</v>
      </c>
      <c r="K2399">
        <v>0</v>
      </c>
      <c r="L2399">
        <v>0</v>
      </c>
      <c r="M2399">
        <f t="shared" si="4902"/>
        <v>15</v>
      </c>
      <c r="N2399" t="b">
        <f t="shared" ref="N2399" si="4959">AND(MIN($F2399,$F2400,$F2401)=$F2399,MAX($H2399,$H2400,$H2401)=$H2399)</f>
        <v>1</v>
      </c>
      <c r="O2399" t="b">
        <f t="shared" ref="O2399" si="4960">AND(N2399,NOT(N2400),NOT(N2401))</f>
        <v>1</v>
      </c>
    </row>
    <row r="2400" spans="1:15" x14ac:dyDescent="0.25">
      <c r="A2400" t="s">
        <v>15</v>
      </c>
      <c r="B2400" t="s">
        <v>17</v>
      </c>
      <c r="C2400">
        <v>10</v>
      </c>
      <c r="D2400">
        <v>29</v>
      </c>
      <c r="E2400" t="b">
        <v>0</v>
      </c>
      <c r="F2400">
        <v>1E-3</v>
      </c>
      <c r="G2400">
        <v>16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f t="shared" si="4902"/>
        <v>15</v>
      </c>
      <c r="N2400" t="b">
        <f t="shared" ref="N2400" si="4961">AND(MIN($F2399,$F2400,$F2401)=$F2400,MAX($H2399,$H2400,$H2401)=$H2400)</f>
        <v>0</v>
      </c>
      <c r="O2400" t="b">
        <f t="shared" ref="O2400" si="4962">AND(NOT(N2399),N2400,NOT(N2401))</f>
        <v>0</v>
      </c>
    </row>
    <row r="2401" spans="1:15" x14ac:dyDescent="0.25">
      <c r="A2401" t="s">
        <v>19</v>
      </c>
      <c r="B2401" t="s">
        <v>17</v>
      </c>
      <c r="C2401">
        <v>10</v>
      </c>
      <c r="D2401">
        <v>29</v>
      </c>
      <c r="E2401" t="b">
        <v>0</v>
      </c>
      <c r="F2401">
        <v>1E-3</v>
      </c>
      <c r="G2401">
        <v>16</v>
      </c>
      <c r="H2401">
        <v>1</v>
      </c>
      <c r="I2401">
        <v>2</v>
      </c>
      <c r="J2401">
        <v>1</v>
      </c>
      <c r="K2401">
        <v>0</v>
      </c>
      <c r="L2401">
        <v>0</v>
      </c>
      <c r="M2401">
        <f t="shared" si="4902"/>
        <v>15</v>
      </c>
      <c r="N2401" t="b">
        <f t="shared" ref="N2401" si="4963">AND(MIN($F2399,$F2400,$F2401)=$F2401,MAX($H2399,$H2400,$H2401)=$H2401)</f>
        <v>0</v>
      </c>
      <c r="O2401" t="b">
        <f t="shared" ref="O2401" si="4964">AND(NOT(N2399),NOT(N2400),N2401)</f>
        <v>0</v>
      </c>
    </row>
    <row r="2402" spans="1:15" x14ac:dyDescent="0.25">
      <c r="A2402" t="s">
        <v>13</v>
      </c>
      <c r="B2402" t="s">
        <v>17</v>
      </c>
      <c r="C2402">
        <v>10</v>
      </c>
      <c r="D2402">
        <v>2</v>
      </c>
      <c r="E2402" t="b">
        <v>0</v>
      </c>
      <c r="F2402">
        <v>2E-3</v>
      </c>
      <c r="G2402">
        <v>16</v>
      </c>
      <c r="H2402">
        <v>1</v>
      </c>
      <c r="I2402">
        <v>2</v>
      </c>
      <c r="J2402">
        <v>1</v>
      </c>
      <c r="K2402">
        <v>0</v>
      </c>
      <c r="L2402">
        <v>0</v>
      </c>
      <c r="M2402">
        <f t="shared" si="4902"/>
        <v>15</v>
      </c>
      <c r="N2402" t="b">
        <f t="shared" ref="N2402" si="4965">AND(MIN($F2402,$F2403,$F2404)=$F2402,MAX($H2402,$H2403,$H2404)=$H2402)</f>
        <v>0</v>
      </c>
      <c r="O2402" t="b">
        <f t="shared" ref="O2402" si="4966">AND(N2402,NOT(N2403),NOT(N2404))</f>
        <v>0</v>
      </c>
    </row>
    <row r="2403" spans="1:15" x14ac:dyDescent="0.25">
      <c r="A2403" t="s">
        <v>15</v>
      </c>
      <c r="B2403" t="s">
        <v>17</v>
      </c>
      <c r="C2403">
        <v>10</v>
      </c>
      <c r="D2403">
        <v>2</v>
      </c>
      <c r="E2403" t="b">
        <v>0</v>
      </c>
      <c r="F2403">
        <v>1E-3</v>
      </c>
      <c r="G2403">
        <v>16</v>
      </c>
      <c r="H2403">
        <v>1</v>
      </c>
      <c r="I2403">
        <v>1</v>
      </c>
      <c r="J2403">
        <v>1</v>
      </c>
      <c r="K2403">
        <v>0</v>
      </c>
      <c r="L2403">
        <v>0</v>
      </c>
      <c r="M2403">
        <f t="shared" si="4902"/>
        <v>15</v>
      </c>
      <c r="N2403" t="b">
        <f t="shared" ref="N2403" si="4967">AND(MIN($F2402,$F2403,$F2404)=$F2403,MAX($H2402,$H2403,$H2404)=$H2403)</f>
        <v>0</v>
      </c>
      <c r="O2403" t="b">
        <f t="shared" ref="O2403" si="4968">AND(NOT(N2402),N2403,NOT(N2404))</f>
        <v>0</v>
      </c>
    </row>
    <row r="2404" spans="1:15" x14ac:dyDescent="0.25">
      <c r="A2404" t="s">
        <v>19</v>
      </c>
      <c r="B2404" t="s">
        <v>17</v>
      </c>
      <c r="C2404">
        <v>10</v>
      </c>
      <c r="D2404">
        <v>2</v>
      </c>
      <c r="E2404" t="b">
        <v>0</v>
      </c>
      <c r="F2404">
        <v>0</v>
      </c>
      <c r="G2404">
        <v>16</v>
      </c>
      <c r="H2404">
        <v>1</v>
      </c>
      <c r="I2404">
        <v>2</v>
      </c>
      <c r="J2404">
        <v>1</v>
      </c>
      <c r="K2404">
        <v>0</v>
      </c>
      <c r="L2404">
        <v>0</v>
      </c>
      <c r="M2404">
        <f t="shared" si="4902"/>
        <v>15</v>
      </c>
      <c r="N2404" t="b">
        <f t="shared" ref="N2404" si="4969">AND(MIN($F2402,$F2403,$F2404)=$F2404,MAX($H2402,$H2403,$H2404)=$H2404)</f>
        <v>1</v>
      </c>
      <c r="O2404" t="b">
        <f t="shared" ref="O2404" si="4970">AND(NOT(N2402),NOT(N2403),N2404)</f>
        <v>1</v>
      </c>
    </row>
    <row r="2405" spans="1:15" x14ac:dyDescent="0.25">
      <c r="A2405" t="s">
        <v>13</v>
      </c>
      <c r="B2405" t="s">
        <v>17</v>
      </c>
      <c r="C2405">
        <v>10</v>
      </c>
      <c r="D2405">
        <v>30</v>
      </c>
      <c r="E2405" t="b">
        <v>0</v>
      </c>
      <c r="F2405">
        <v>0</v>
      </c>
      <c r="G2405">
        <v>16</v>
      </c>
      <c r="H2405">
        <v>1</v>
      </c>
      <c r="I2405">
        <v>2</v>
      </c>
      <c r="J2405">
        <v>1</v>
      </c>
      <c r="K2405">
        <v>0</v>
      </c>
      <c r="L2405">
        <v>0</v>
      </c>
      <c r="M2405">
        <f t="shared" si="4902"/>
        <v>15</v>
      </c>
      <c r="N2405" t="b">
        <f t="shared" ref="N2405" si="4971">AND(MIN($F2405,$F2406,$F2407)=$F2405,MAX($H2405,$H2406,$H2407)=$H2405)</f>
        <v>1</v>
      </c>
      <c r="O2405" t="b">
        <f t="shared" ref="O2405" si="4972">AND(N2405,NOT(N2406),NOT(N2407))</f>
        <v>1</v>
      </c>
    </row>
    <row r="2406" spans="1:15" x14ac:dyDescent="0.25">
      <c r="A2406" t="s">
        <v>15</v>
      </c>
      <c r="B2406" t="s">
        <v>17</v>
      </c>
      <c r="C2406">
        <v>10</v>
      </c>
      <c r="D2406">
        <v>30</v>
      </c>
      <c r="E2406" t="b">
        <v>0</v>
      </c>
      <c r="F2406">
        <v>2E-3</v>
      </c>
      <c r="G2406">
        <v>16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f t="shared" si="4902"/>
        <v>15</v>
      </c>
      <c r="N2406" t="b">
        <f t="shared" ref="N2406" si="4973">AND(MIN($F2405,$F2406,$F2407)=$F2406,MAX($H2405,$H2406,$H2407)=$H2406)</f>
        <v>0</v>
      </c>
      <c r="O2406" t="b">
        <f t="shared" ref="O2406" si="4974">AND(NOT(N2405),N2406,NOT(N2407))</f>
        <v>0</v>
      </c>
    </row>
    <row r="2407" spans="1:15" x14ac:dyDescent="0.25">
      <c r="A2407" t="s">
        <v>19</v>
      </c>
      <c r="B2407" t="s">
        <v>17</v>
      </c>
      <c r="C2407">
        <v>10</v>
      </c>
      <c r="D2407">
        <v>30</v>
      </c>
      <c r="E2407" t="b">
        <v>0</v>
      </c>
      <c r="F2407">
        <v>1E-3</v>
      </c>
      <c r="G2407">
        <v>16</v>
      </c>
      <c r="H2407">
        <v>1</v>
      </c>
      <c r="I2407">
        <v>2</v>
      </c>
      <c r="J2407">
        <v>1</v>
      </c>
      <c r="K2407">
        <v>0</v>
      </c>
      <c r="L2407">
        <v>0</v>
      </c>
      <c r="M2407">
        <f t="shared" si="4902"/>
        <v>15</v>
      </c>
      <c r="N2407" t="b">
        <f t="shared" ref="N2407" si="4975">AND(MIN($F2405,$F2406,$F2407)=$F2407,MAX($H2405,$H2406,$H2407)=$H2407)</f>
        <v>0</v>
      </c>
      <c r="O2407" t="b">
        <f t="shared" ref="O2407" si="4976">AND(NOT(N2405),NOT(N2406),N2407)</f>
        <v>0</v>
      </c>
    </row>
    <row r="2408" spans="1:15" x14ac:dyDescent="0.25">
      <c r="A2408" t="s">
        <v>13</v>
      </c>
      <c r="B2408" t="s">
        <v>17</v>
      </c>
      <c r="C2408">
        <v>10</v>
      </c>
      <c r="D2408">
        <v>31</v>
      </c>
      <c r="E2408" t="b">
        <v>0</v>
      </c>
      <c r="F2408">
        <v>0</v>
      </c>
      <c r="G2408">
        <v>16</v>
      </c>
      <c r="H2408">
        <v>1</v>
      </c>
      <c r="I2408">
        <v>2</v>
      </c>
      <c r="J2408">
        <v>1</v>
      </c>
      <c r="K2408">
        <v>0</v>
      </c>
      <c r="L2408">
        <v>0</v>
      </c>
      <c r="M2408">
        <f t="shared" si="4902"/>
        <v>15</v>
      </c>
      <c r="N2408" t="b">
        <f t="shared" ref="N2408" si="4977">AND(MIN($F2408,$F2409,$F2410)=$F2408,MAX($H2408,$H2409,$H2410)=$H2408)</f>
        <v>1</v>
      </c>
      <c r="O2408" t="b">
        <f t="shared" ref="O2408" si="4978">AND(N2408,NOT(N2409),NOT(N2410))</f>
        <v>1</v>
      </c>
    </row>
    <row r="2409" spans="1:15" x14ac:dyDescent="0.25">
      <c r="A2409" t="s">
        <v>15</v>
      </c>
      <c r="B2409" t="s">
        <v>17</v>
      </c>
      <c r="C2409">
        <v>10</v>
      </c>
      <c r="D2409">
        <v>31</v>
      </c>
      <c r="E2409" t="b">
        <v>0</v>
      </c>
      <c r="F2409">
        <v>1E-3</v>
      </c>
      <c r="G2409">
        <v>16</v>
      </c>
      <c r="H2409">
        <v>1</v>
      </c>
      <c r="I2409">
        <v>1</v>
      </c>
      <c r="J2409">
        <v>1</v>
      </c>
      <c r="K2409">
        <v>0</v>
      </c>
      <c r="L2409">
        <v>0</v>
      </c>
      <c r="M2409">
        <f t="shared" si="4902"/>
        <v>15</v>
      </c>
      <c r="N2409" t="b">
        <f t="shared" ref="N2409" si="4979">AND(MIN($F2408,$F2409,$F2410)=$F2409,MAX($H2408,$H2409,$H2410)=$H2409)</f>
        <v>0</v>
      </c>
      <c r="O2409" t="b">
        <f t="shared" ref="O2409" si="4980">AND(NOT(N2408),N2409,NOT(N2410))</f>
        <v>0</v>
      </c>
    </row>
    <row r="2410" spans="1:15" x14ac:dyDescent="0.25">
      <c r="A2410" t="s">
        <v>19</v>
      </c>
      <c r="B2410" t="s">
        <v>17</v>
      </c>
      <c r="C2410">
        <v>10</v>
      </c>
      <c r="D2410">
        <v>31</v>
      </c>
      <c r="E2410" t="b">
        <v>0</v>
      </c>
      <c r="F2410">
        <v>1E-3</v>
      </c>
      <c r="G2410">
        <v>16</v>
      </c>
      <c r="H2410">
        <v>1</v>
      </c>
      <c r="I2410">
        <v>2</v>
      </c>
      <c r="J2410">
        <v>1</v>
      </c>
      <c r="K2410">
        <v>0</v>
      </c>
      <c r="L2410">
        <v>0</v>
      </c>
      <c r="M2410">
        <f t="shared" si="4902"/>
        <v>15</v>
      </c>
      <c r="N2410" t="b">
        <f t="shared" ref="N2410" si="4981">AND(MIN($F2408,$F2409,$F2410)=$F2410,MAX($H2408,$H2409,$H2410)=$H2410)</f>
        <v>0</v>
      </c>
      <c r="O2410" t="b">
        <f t="shared" ref="O2410" si="4982">AND(NOT(N2408),NOT(N2409),N2410)</f>
        <v>0</v>
      </c>
    </row>
    <row r="2411" spans="1:15" x14ac:dyDescent="0.25">
      <c r="A2411" t="s">
        <v>13</v>
      </c>
      <c r="B2411" t="s">
        <v>17</v>
      </c>
      <c r="C2411">
        <v>10</v>
      </c>
      <c r="D2411">
        <v>32</v>
      </c>
      <c r="E2411" t="b">
        <v>0</v>
      </c>
      <c r="F2411">
        <v>0</v>
      </c>
      <c r="G2411">
        <v>16</v>
      </c>
      <c r="H2411">
        <v>1</v>
      </c>
      <c r="I2411">
        <v>2</v>
      </c>
      <c r="J2411">
        <v>1</v>
      </c>
      <c r="K2411">
        <v>0</v>
      </c>
      <c r="L2411">
        <v>0</v>
      </c>
      <c r="M2411">
        <f t="shared" si="4902"/>
        <v>15</v>
      </c>
      <c r="N2411" t="b">
        <f t="shared" ref="N2411" si="4983">AND(MIN($F2411,$F2412,$F2413)=$F2411,MAX($H2411,$H2412,$H2413)=$H2411)</f>
        <v>1</v>
      </c>
      <c r="O2411" t="b">
        <f t="shared" ref="O2411" si="4984">AND(N2411,NOT(N2412),NOT(N2413))</f>
        <v>1</v>
      </c>
    </row>
    <row r="2412" spans="1:15" x14ac:dyDescent="0.25">
      <c r="A2412" t="s">
        <v>15</v>
      </c>
      <c r="B2412" t="s">
        <v>17</v>
      </c>
      <c r="C2412">
        <v>10</v>
      </c>
      <c r="D2412">
        <v>32</v>
      </c>
      <c r="E2412" t="b">
        <v>0</v>
      </c>
      <c r="F2412">
        <v>1E-3</v>
      </c>
      <c r="G2412">
        <v>16</v>
      </c>
      <c r="H2412">
        <v>1</v>
      </c>
      <c r="I2412">
        <v>1</v>
      </c>
      <c r="J2412">
        <v>1</v>
      </c>
      <c r="K2412">
        <v>0</v>
      </c>
      <c r="L2412">
        <v>0</v>
      </c>
      <c r="M2412">
        <f t="shared" si="4902"/>
        <v>15</v>
      </c>
      <c r="N2412" t="b">
        <f t="shared" ref="N2412" si="4985">AND(MIN($F2411,$F2412,$F2413)=$F2412,MAX($H2411,$H2412,$H2413)=$H2412)</f>
        <v>0</v>
      </c>
      <c r="O2412" t="b">
        <f t="shared" ref="O2412" si="4986">AND(NOT(N2411),N2412,NOT(N2413))</f>
        <v>0</v>
      </c>
    </row>
    <row r="2413" spans="1:15" x14ac:dyDescent="0.25">
      <c r="A2413" t="s">
        <v>19</v>
      </c>
      <c r="B2413" t="s">
        <v>17</v>
      </c>
      <c r="C2413">
        <v>10</v>
      </c>
      <c r="D2413">
        <v>32</v>
      </c>
      <c r="E2413" t="b">
        <v>0</v>
      </c>
      <c r="F2413">
        <v>1E-3</v>
      </c>
      <c r="G2413">
        <v>16</v>
      </c>
      <c r="H2413">
        <v>1</v>
      </c>
      <c r="I2413">
        <v>2</v>
      </c>
      <c r="J2413">
        <v>1</v>
      </c>
      <c r="K2413">
        <v>0</v>
      </c>
      <c r="L2413">
        <v>0</v>
      </c>
      <c r="M2413">
        <f t="shared" si="4902"/>
        <v>15</v>
      </c>
      <c r="N2413" t="b">
        <f t="shared" ref="N2413" si="4987">AND(MIN($F2411,$F2412,$F2413)=$F2413,MAX($H2411,$H2412,$H2413)=$H2413)</f>
        <v>0</v>
      </c>
      <c r="O2413" t="b">
        <f t="shared" ref="O2413" si="4988">AND(NOT(N2411),NOT(N2412),N2413)</f>
        <v>0</v>
      </c>
    </row>
    <row r="2414" spans="1:15" x14ac:dyDescent="0.25">
      <c r="A2414" t="s">
        <v>13</v>
      </c>
      <c r="B2414" t="s">
        <v>17</v>
      </c>
      <c r="C2414">
        <v>10</v>
      </c>
      <c r="D2414">
        <v>3</v>
      </c>
      <c r="E2414" t="b">
        <v>0</v>
      </c>
      <c r="F2414">
        <v>1E-3</v>
      </c>
      <c r="G2414">
        <v>16</v>
      </c>
      <c r="H2414">
        <v>1</v>
      </c>
      <c r="I2414">
        <v>2</v>
      </c>
      <c r="J2414">
        <v>1</v>
      </c>
      <c r="K2414">
        <v>0</v>
      </c>
      <c r="L2414">
        <v>0</v>
      </c>
      <c r="M2414">
        <f t="shared" si="4902"/>
        <v>15</v>
      </c>
      <c r="N2414" t="b">
        <f t="shared" ref="N2414" si="4989">AND(MIN($F2414,$F2415,$F2416)=$F2414,MAX($H2414,$H2415,$H2416)=$H2414)</f>
        <v>0</v>
      </c>
      <c r="O2414" t="b">
        <f t="shared" ref="O2414" si="4990">AND(N2414,NOT(N2415),NOT(N2416))</f>
        <v>0</v>
      </c>
    </row>
    <row r="2415" spans="1:15" x14ac:dyDescent="0.25">
      <c r="A2415" t="s">
        <v>15</v>
      </c>
      <c r="B2415" t="s">
        <v>17</v>
      </c>
      <c r="C2415">
        <v>10</v>
      </c>
      <c r="D2415">
        <v>3</v>
      </c>
      <c r="E2415" t="b">
        <v>0</v>
      </c>
      <c r="F2415">
        <v>0</v>
      </c>
      <c r="G2415">
        <v>16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f t="shared" si="4902"/>
        <v>15</v>
      </c>
      <c r="N2415" t="b">
        <f t="shared" ref="N2415" si="4991">AND(MIN($F2414,$F2415,$F2416)=$F2415,MAX($H2414,$H2415,$H2416)=$H2415)</f>
        <v>1</v>
      </c>
      <c r="O2415" t="b">
        <f t="shared" ref="O2415" si="4992">AND(NOT(N2414),N2415,NOT(N2416))</f>
        <v>0</v>
      </c>
    </row>
    <row r="2416" spans="1:15" x14ac:dyDescent="0.25">
      <c r="A2416" t="s">
        <v>19</v>
      </c>
      <c r="B2416" t="s">
        <v>17</v>
      </c>
      <c r="C2416">
        <v>10</v>
      </c>
      <c r="D2416">
        <v>3</v>
      </c>
      <c r="E2416" t="b">
        <v>0</v>
      </c>
      <c r="F2416">
        <v>0</v>
      </c>
      <c r="G2416">
        <v>16</v>
      </c>
      <c r="H2416">
        <v>1</v>
      </c>
      <c r="I2416">
        <v>2</v>
      </c>
      <c r="J2416">
        <v>1</v>
      </c>
      <c r="K2416">
        <v>0</v>
      </c>
      <c r="L2416">
        <v>0</v>
      </c>
      <c r="M2416">
        <f t="shared" si="4902"/>
        <v>15</v>
      </c>
      <c r="N2416" t="b">
        <f t="shared" ref="N2416" si="4993">AND(MIN($F2414,$F2415,$F2416)=$F2416,MAX($H2414,$H2415,$H2416)=$H2416)</f>
        <v>1</v>
      </c>
      <c r="O2416" t="b">
        <f t="shared" ref="O2416" si="4994">AND(NOT(N2414),NOT(N2415),N2416)</f>
        <v>0</v>
      </c>
    </row>
    <row r="2417" spans="1:15" x14ac:dyDescent="0.25">
      <c r="A2417" t="s">
        <v>13</v>
      </c>
      <c r="B2417" t="s">
        <v>17</v>
      </c>
      <c r="C2417">
        <v>10</v>
      </c>
      <c r="D2417">
        <v>4</v>
      </c>
      <c r="E2417" t="b">
        <v>0</v>
      </c>
      <c r="F2417">
        <v>1E-3</v>
      </c>
      <c r="G2417">
        <v>16</v>
      </c>
      <c r="H2417">
        <v>1</v>
      </c>
      <c r="I2417">
        <v>2</v>
      </c>
      <c r="J2417">
        <v>1</v>
      </c>
      <c r="K2417">
        <v>0</v>
      </c>
      <c r="L2417">
        <v>0</v>
      </c>
      <c r="M2417">
        <f t="shared" si="4902"/>
        <v>15</v>
      </c>
      <c r="N2417" t="b">
        <f t="shared" ref="N2417" si="4995">AND(MIN($F2417,$F2418,$F2419)=$F2417,MAX($H2417,$H2418,$H2419)=$H2417)</f>
        <v>0</v>
      </c>
      <c r="O2417" t="b">
        <f t="shared" ref="O2417" si="4996">AND(N2417,NOT(N2418),NOT(N2419))</f>
        <v>0</v>
      </c>
    </row>
    <row r="2418" spans="1:15" x14ac:dyDescent="0.25">
      <c r="A2418" t="s">
        <v>15</v>
      </c>
      <c r="B2418" t="s">
        <v>17</v>
      </c>
      <c r="C2418">
        <v>10</v>
      </c>
      <c r="D2418">
        <v>4</v>
      </c>
      <c r="E2418" t="b">
        <v>0</v>
      </c>
      <c r="F2418">
        <v>0</v>
      </c>
      <c r="G2418">
        <v>16</v>
      </c>
      <c r="H2418">
        <v>1</v>
      </c>
      <c r="I2418">
        <v>1</v>
      </c>
      <c r="J2418">
        <v>1</v>
      </c>
      <c r="K2418">
        <v>0</v>
      </c>
      <c r="L2418">
        <v>0</v>
      </c>
      <c r="M2418">
        <f t="shared" si="4902"/>
        <v>15</v>
      </c>
      <c r="N2418" t="b">
        <f t="shared" ref="N2418" si="4997">AND(MIN($F2417,$F2418,$F2419)=$F2418,MAX($H2417,$H2418,$H2419)=$H2418)</f>
        <v>1</v>
      </c>
      <c r="O2418" t="b">
        <f t="shared" ref="O2418" si="4998">AND(NOT(N2417),N2418,NOT(N2419))</f>
        <v>1</v>
      </c>
    </row>
    <row r="2419" spans="1:15" x14ac:dyDescent="0.25">
      <c r="A2419" t="s">
        <v>19</v>
      </c>
      <c r="B2419" t="s">
        <v>17</v>
      </c>
      <c r="C2419">
        <v>10</v>
      </c>
      <c r="D2419">
        <v>4</v>
      </c>
      <c r="E2419" t="b">
        <v>0</v>
      </c>
      <c r="F2419">
        <v>1E-3</v>
      </c>
      <c r="G2419">
        <v>16</v>
      </c>
      <c r="H2419">
        <v>1</v>
      </c>
      <c r="I2419">
        <v>2</v>
      </c>
      <c r="J2419">
        <v>1</v>
      </c>
      <c r="K2419">
        <v>0</v>
      </c>
      <c r="L2419">
        <v>0</v>
      </c>
      <c r="M2419">
        <f t="shared" si="4902"/>
        <v>15</v>
      </c>
      <c r="N2419" t="b">
        <f t="shared" ref="N2419" si="4999">AND(MIN($F2417,$F2418,$F2419)=$F2419,MAX($H2417,$H2418,$H2419)=$H2419)</f>
        <v>0</v>
      </c>
      <c r="O2419" t="b">
        <f t="shared" ref="O2419" si="5000">AND(NOT(N2417),NOT(N2418),N2419)</f>
        <v>0</v>
      </c>
    </row>
    <row r="2420" spans="1:15" x14ac:dyDescent="0.25">
      <c r="A2420" t="s">
        <v>13</v>
      </c>
      <c r="B2420" t="s">
        <v>17</v>
      </c>
      <c r="C2420">
        <v>10</v>
      </c>
      <c r="D2420">
        <v>5</v>
      </c>
      <c r="E2420" t="b">
        <v>0</v>
      </c>
      <c r="F2420">
        <v>0</v>
      </c>
      <c r="G2420">
        <v>16</v>
      </c>
      <c r="H2420">
        <v>1</v>
      </c>
      <c r="I2420">
        <v>2</v>
      </c>
      <c r="J2420">
        <v>1</v>
      </c>
      <c r="K2420">
        <v>0</v>
      </c>
      <c r="L2420">
        <v>0</v>
      </c>
      <c r="M2420">
        <f t="shared" si="4902"/>
        <v>15</v>
      </c>
      <c r="N2420" t="b">
        <f t="shared" ref="N2420" si="5001">AND(MIN($F2420,$F2421,$F2422)=$F2420,MAX($H2420,$H2421,$H2422)=$H2420)</f>
        <v>1</v>
      </c>
      <c r="O2420" t="b">
        <f t="shared" ref="O2420" si="5002">AND(N2420,NOT(N2421),NOT(N2422))</f>
        <v>1</v>
      </c>
    </row>
    <row r="2421" spans="1:15" x14ac:dyDescent="0.25">
      <c r="A2421" t="s">
        <v>15</v>
      </c>
      <c r="B2421" t="s">
        <v>17</v>
      </c>
      <c r="C2421">
        <v>10</v>
      </c>
      <c r="D2421">
        <v>5</v>
      </c>
      <c r="E2421" t="b">
        <v>0</v>
      </c>
      <c r="F2421">
        <v>1E-3</v>
      </c>
      <c r="G2421">
        <v>16</v>
      </c>
      <c r="H2421">
        <v>1</v>
      </c>
      <c r="I2421">
        <v>1</v>
      </c>
      <c r="J2421">
        <v>1</v>
      </c>
      <c r="K2421">
        <v>0</v>
      </c>
      <c r="L2421">
        <v>0</v>
      </c>
      <c r="M2421">
        <f t="shared" si="4902"/>
        <v>15</v>
      </c>
      <c r="N2421" t="b">
        <f t="shared" ref="N2421" si="5003">AND(MIN($F2420,$F2421,$F2422)=$F2421,MAX($H2420,$H2421,$H2422)=$H2421)</f>
        <v>0</v>
      </c>
      <c r="O2421" t="b">
        <f t="shared" ref="O2421" si="5004">AND(NOT(N2420),N2421,NOT(N2422))</f>
        <v>0</v>
      </c>
    </row>
    <row r="2422" spans="1:15" x14ac:dyDescent="0.25">
      <c r="A2422" t="s">
        <v>19</v>
      </c>
      <c r="B2422" t="s">
        <v>17</v>
      </c>
      <c r="C2422">
        <v>10</v>
      </c>
      <c r="D2422">
        <v>5</v>
      </c>
      <c r="E2422" t="b">
        <v>0</v>
      </c>
      <c r="F2422">
        <v>1E-3</v>
      </c>
      <c r="G2422">
        <v>16</v>
      </c>
      <c r="H2422">
        <v>1</v>
      </c>
      <c r="I2422">
        <v>2</v>
      </c>
      <c r="J2422">
        <v>1</v>
      </c>
      <c r="K2422">
        <v>0</v>
      </c>
      <c r="L2422">
        <v>0</v>
      </c>
      <c r="M2422">
        <f t="shared" si="4902"/>
        <v>15</v>
      </c>
      <c r="N2422" t="b">
        <f t="shared" ref="N2422" si="5005">AND(MIN($F2420,$F2421,$F2422)=$F2422,MAX($H2420,$H2421,$H2422)=$H2422)</f>
        <v>0</v>
      </c>
      <c r="O2422" t="b">
        <f t="shared" ref="O2422" si="5006">AND(NOT(N2420),NOT(N2421),N2422)</f>
        <v>0</v>
      </c>
    </row>
    <row r="2423" spans="1:15" x14ac:dyDescent="0.25">
      <c r="A2423" t="s">
        <v>13</v>
      </c>
      <c r="B2423" t="s">
        <v>17</v>
      </c>
      <c r="C2423">
        <v>10</v>
      </c>
      <c r="D2423">
        <v>6</v>
      </c>
      <c r="E2423" t="b">
        <v>0</v>
      </c>
      <c r="F2423">
        <v>0</v>
      </c>
      <c r="G2423">
        <v>16</v>
      </c>
      <c r="H2423">
        <v>1</v>
      </c>
      <c r="I2423">
        <v>2</v>
      </c>
      <c r="J2423">
        <v>1</v>
      </c>
      <c r="K2423">
        <v>0</v>
      </c>
      <c r="L2423">
        <v>0</v>
      </c>
      <c r="M2423">
        <f t="shared" si="4902"/>
        <v>15</v>
      </c>
      <c r="N2423" t="b">
        <f t="shared" ref="N2423" si="5007">AND(MIN($F2423,$F2424,$F2425)=$F2423,MAX($H2423,$H2424,$H2425)=$H2423)</f>
        <v>1</v>
      </c>
      <c r="O2423" t="b">
        <f t="shared" ref="O2423" si="5008">AND(N2423,NOT(N2424),NOT(N2425))</f>
        <v>0</v>
      </c>
    </row>
    <row r="2424" spans="1:15" x14ac:dyDescent="0.25">
      <c r="A2424" t="s">
        <v>15</v>
      </c>
      <c r="B2424" t="s">
        <v>17</v>
      </c>
      <c r="C2424">
        <v>10</v>
      </c>
      <c r="D2424">
        <v>6</v>
      </c>
      <c r="E2424" t="b">
        <v>0</v>
      </c>
      <c r="F2424">
        <v>1E-3</v>
      </c>
      <c r="G2424">
        <v>16</v>
      </c>
      <c r="H2424">
        <v>1</v>
      </c>
      <c r="I2424">
        <v>1</v>
      </c>
      <c r="J2424">
        <v>1</v>
      </c>
      <c r="K2424">
        <v>0</v>
      </c>
      <c r="L2424">
        <v>0</v>
      </c>
      <c r="M2424">
        <f t="shared" si="4902"/>
        <v>15</v>
      </c>
      <c r="N2424" t="b">
        <f t="shared" ref="N2424" si="5009">AND(MIN($F2423,$F2424,$F2425)=$F2424,MAX($H2423,$H2424,$H2425)=$H2424)</f>
        <v>0</v>
      </c>
      <c r="O2424" t="b">
        <f t="shared" ref="O2424" si="5010">AND(NOT(N2423),N2424,NOT(N2425))</f>
        <v>0</v>
      </c>
    </row>
    <row r="2425" spans="1:15" x14ac:dyDescent="0.25">
      <c r="A2425" t="s">
        <v>19</v>
      </c>
      <c r="B2425" t="s">
        <v>17</v>
      </c>
      <c r="C2425">
        <v>10</v>
      </c>
      <c r="D2425">
        <v>6</v>
      </c>
      <c r="E2425" t="b">
        <v>0</v>
      </c>
      <c r="F2425">
        <v>0</v>
      </c>
      <c r="G2425">
        <v>16</v>
      </c>
      <c r="H2425">
        <v>1</v>
      </c>
      <c r="I2425">
        <v>2</v>
      </c>
      <c r="J2425">
        <v>1</v>
      </c>
      <c r="K2425">
        <v>0</v>
      </c>
      <c r="L2425">
        <v>0</v>
      </c>
      <c r="M2425">
        <f t="shared" si="4902"/>
        <v>15</v>
      </c>
      <c r="N2425" t="b">
        <f t="shared" ref="N2425" si="5011">AND(MIN($F2423,$F2424,$F2425)=$F2425,MAX($H2423,$H2424,$H2425)=$H2425)</f>
        <v>1</v>
      </c>
      <c r="O2425" t="b">
        <f t="shared" ref="O2425" si="5012">AND(NOT(N2423),NOT(N2424),N2425)</f>
        <v>0</v>
      </c>
    </row>
    <row r="2426" spans="1:15" x14ac:dyDescent="0.25">
      <c r="A2426" t="s">
        <v>13</v>
      </c>
      <c r="B2426" t="s">
        <v>17</v>
      </c>
      <c r="C2426">
        <v>10</v>
      </c>
      <c r="D2426">
        <v>7</v>
      </c>
      <c r="E2426" t="b">
        <v>0</v>
      </c>
      <c r="F2426">
        <v>1E-3</v>
      </c>
      <c r="G2426">
        <v>16</v>
      </c>
      <c r="H2426">
        <v>1</v>
      </c>
      <c r="I2426">
        <v>2</v>
      </c>
      <c r="J2426">
        <v>1</v>
      </c>
      <c r="K2426">
        <v>0</v>
      </c>
      <c r="L2426">
        <v>0</v>
      </c>
      <c r="M2426">
        <f t="shared" si="4902"/>
        <v>15</v>
      </c>
      <c r="N2426" t="b">
        <f t="shared" ref="N2426" si="5013">AND(MIN($F2426,$F2427,$F2428)=$F2426,MAX($H2426,$H2427,$H2428)=$H2426)</f>
        <v>0</v>
      </c>
      <c r="O2426" t="b">
        <f t="shared" ref="O2426" si="5014">AND(N2426,NOT(N2427),NOT(N2428))</f>
        <v>0</v>
      </c>
    </row>
    <row r="2427" spans="1:15" x14ac:dyDescent="0.25">
      <c r="A2427" t="s">
        <v>15</v>
      </c>
      <c r="B2427" t="s">
        <v>17</v>
      </c>
      <c r="C2427">
        <v>10</v>
      </c>
      <c r="D2427">
        <v>7</v>
      </c>
      <c r="E2427" t="b">
        <v>0</v>
      </c>
      <c r="F2427">
        <v>1E-3</v>
      </c>
      <c r="G2427">
        <v>16</v>
      </c>
      <c r="H2427">
        <v>1</v>
      </c>
      <c r="I2427">
        <v>1</v>
      </c>
      <c r="J2427">
        <v>1</v>
      </c>
      <c r="K2427">
        <v>0</v>
      </c>
      <c r="L2427">
        <v>0</v>
      </c>
      <c r="M2427">
        <f t="shared" si="4902"/>
        <v>15</v>
      </c>
      <c r="N2427" t="b">
        <f t="shared" ref="N2427" si="5015">AND(MIN($F2426,$F2427,$F2428)=$F2427,MAX($H2426,$H2427,$H2428)=$H2427)</f>
        <v>0</v>
      </c>
      <c r="O2427" t="b">
        <f t="shared" ref="O2427" si="5016">AND(NOT(N2426),N2427,NOT(N2428))</f>
        <v>0</v>
      </c>
    </row>
    <row r="2428" spans="1:15" x14ac:dyDescent="0.25">
      <c r="A2428" t="s">
        <v>19</v>
      </c>
      <c r="B2428" t="s">
        <v>17</v>
      </c>
      <c r="C2428">
        <v>10</v>
      </c>
      <c r="D2428">
        <v>7</v>
      </c>
      <c r="E2428" t="b">
        <v>0</v>
      </c>
      <c r="F2428">
        <v>0</v>
      </c>
      <c r="G2428">
        <v>16</v>
      </c>
      <c r="H2428">
        <v>1</v>
      </c>
      <c r="I2428">
        <v>2</v>
      </c>
      <c r="J2428">
        <v>1</v>
      </c>
      <c r="K2428">
        <v>0</v>
      </c>
      <c r="L2428">
        <v>0</v>
      </c>
      <c r="M2428">
        <f t="shared" si="4902"/>
        <v>15</v>
      </c>
      <c r="N2428" t="b">
        <f t="shared" ref="N2428" si="5017">AND(MIN($F2426,$F2427,$F2428)=$F2428,MAX($H2426,$H2427,$H2428)=$H2428)</f>
        <v>1</v>
      </c>
      <c r="O2428" t="b">
        <f t="shared" ref="O2428" si="5018">AND(NOT(N2426),NOT(N2427),N2428)</f>
        <v>1</v>
      </c>
    </row>
    <row r="2429" spans="1:15" x14ac:dyDescent="0.25">
      <c r="A2429" t="s">
        <v>13</v>
      </c>
      <c r="B2429" t="s">
        <v>17</v>
      </c>
      <c r="C2429">
        <v>10</v>
      </c>
      <c r="D2429">
        <v>8</v>
      </c>
      <c r="E2429" t="b">
        <v>0</v>
      </c>
      <c r="F2429">
        <v>1E-3</v>
      </c>
      <c r="G2429">
        <v>16</v>
      </c>
      <c r="H2429">
        <v>1</v>
      </c>
      <c r="I2429">
        <v>2</v>
      </c>
      <c r="J2429">
        <v>1</v>
      </c>
      <c r="K2429">
        <v>0</v>
      </c>
      <c r="L2429">
        <v>0</v>
      </c>
      <c r="M2429">
        <f t="shared" si="4902"/>
        <v>15</v>
      </c>
      <c r="N2429" t="b">
        <f t="shared" ref="N2429" si="5019">AND(MIN($F2429,$F2430,$F2431)=$F2429,MAX($H2429,$H2430,$H2431)=$H2429)</f>
        <v>0</v>
      </c>
      <c r="O2429" t="b">
        <f t="shared" ref="O2429" si="5020">AND(N2429,NOT(N2430),NOT(N2431))</f>
        <v>0</v>
      </c>
    </row>
    <row r="2430" spans="1:15" x14ac:dyDescent="0.25">
      <c r="A2430" t="s">
        <v>15</v>
      </c>
      <c r="B2430" t="s">
        <v>17</v>
      </c>
      <c r="C2430">
        <v>10</v>
      </c>
      <c r="D2430">
        <v>8</v>
      </c>
      <c r="E2430" t="b">
        <v>0</v>
      </c>
      <c r="F2430">
        <v>0</v>
      </c>
      <c r="G2430">
        <v>16</v>
      </c>
      <c r="H2430">
        <v>1</v>
      </c>
      <c r="I2430">
        <v>1</v>
      </c>
      <c r="J2430">
        <v>1</v>
      </c>
      <c r="K2430">
        <v>0</v>
      </c>
      <c r="L2430">
        <v>0</v>
      </c>
      <c r="M2430">
        <f t="shared" si="4902"/>
        <v>15</v>
      </c>
      <c r="N2430" t="b">
        <f t="shared" ref="N2430" si="5021">AND(MIN($F2429,$F2430,$F2431)=$F2430,MAX($H2429,$H2430,$H2431)=$H2430)</f>
        <v>1</v>
      </c>
      <c r="O2430" t="b">
        <f t="shared" ref="O2430" si="5022">AND(NOT(N2429),N2430,NOT(N2431))</f>
        <v>1</v>
      </c>
    </row>
    <row r="2431" spans="1:15" x14ac:dyDescent="0.25">
      <c r="A2431" t="s">
        <v>19</v>
      </c>
      <c r="B2431" t="s">
        <v>17</v>
      </c>
      <c r="C2431">
        <v>10</v>
      </c>
      <c r="D2431">
        <v>8</v>
      </c>
      <c r="E2431" t="b">
        <v>0</v>
      </c>
      <c r="F2431">
        <v>1E-3</v>
      </c>
      <c r="G2431">
        <v>16</v>
      </c>
      <c r="H2431">
        <v>1</v>
      </c>
      <c r="I2431">
        <v>2</v>
      </c>
      <c r="J2431">
        <v>1</v>
      </c>
      <c r="K2431">
        <v>0</v>
      </c>
      <c r="L2431">
        <v>0</v>
      </c>
      <c r="M2431">
        <f t="shared" si="4902"/>
        <v>15</v>
      </c>
      <c r="N2431" t="b">
        <f t="shared" ref="N2431" si="5023">AND(MIN($F2429,$F2430,$F2431)=$F2431,MAX($H2429,$H2430,$H2431)=$H2431)</f>
        <v>0</v>
      </c>
      <c r="O2431" t="b">
        <f t="shared" ref="O2431" si="5024">AND(NOT(N2429),NOT(N2430),N2431)</f>
        <v>0</v>
      </c>
    </row>
    <row r="2432" spans="1:15" x14ac:dyDescent="0.25">
      <c r="A2432" t="s">
        <v>13</v>
      </c>
      <c r="B2432" t="s">
        <v>17</v>
      </c>
      <c r="C2432">
        <v>10</v>
      </c>
      <c r="D2432">
        <v>9</v>
      </c>
      <c r="E2432" t="b">
        <v>0</v>
      </c>
      <c r="F2432">
        <v>1E-3</v>
      </c>
      <c r="G2432">
        <v>16</v>
      </c>
      <c r="H2432">
        <v>1</v>
      </c>
      <c r="I2432">
        <v>2</v>
      </c>
      <c r="J2432">
        <v>1</v>
      </c>
      <c r="K2432">
        <v>0</v>
      </c>
      <c r="L2432">
        <v>0</v>
      </c>
      <c r="M2432">
        <f t="shared" si="4902"/>
        <v>15</v>
      </c>
      <c r="N2432" t="b">
        <f t="shared" ref="N2432" si="5025">AND(MIN($F2432,$F2433,$F2434)=$F2432,MAX($H2432,$H2433,$H2434)=$H2432)</f>
        <v>0</v>
      </c>
      <c r="O2432" t="b">
        <f t="shared" ref="O2432" si="5026">AND(N2432,NOT(N2433),NOT(N2434))</f>
        <v>0</v>
      </c>
    </row>
    <row r="2433" spans="1:15" x14ac:dyDescent="0.25">
      <c r="A2433" t="s">
        <v>15</v>
      </c>
      <c r="B2433" t="s">
        <v>17</v>
      </c>
      <c r="C2433">
        <v>10</v>
      </c>
      <c r="D2433">
        <v>9</v>
      </c>
      <c r="E2433" t="b">
        <v>0</v>
      </c>
      <c r="F2433">
        <v>0</v>
      </c>
      <c r="G2433">
        <v>16</v>
      </c>
      <c r="H2433">
        <v>1</v>
      </c>
      <c r="I2433">
        <v>1</v>
      </c>
      <c r="J2433">
        <v>1</v>
      </c>
      <c r="K2433">
        <v>0</v>
      </c>
      <c r="L2433">
        <v>0</v>
      </c>
      <c r="M2433">
        <f t="shared" si="4902"/>
        <v>15</v>
      </c>
      <c r="N2433" t="b">
        <f t="shared" ref="N2433" si="5027">AND(MIN($F2432,$F2433,$F2434)=$F2433,MAX($H2432,$H2433,$H2434)=$H2433)</f>
        <v>1</v>
      </c>
      <c r="O2433" t="b">
        <f t="shared" ref="O2433" si="5028">AND(NOT(N2432),N2433,NOT(N2434))</f>
        <v>1</v>
      </c>
    </row>
    <row r="2434" spans="1:15" x14ac:dyDescent="0.25">
      <c r="A2434" t="s">
        <v>19</v>
      </c>
      <c r="B2434" t="s">
        <v>17</v>
      </c>
      <c r="C2434">
        <v>10</v>
      </c>
      <c r="D2434">
        <v>9</v>
      </c>
      <c r="E2434" t="b">
        <v>0</v>
      </c>
      <c r="F2434">
        <v>1E-3</v>
      </c>
      <c r="G2434">
        <v>16</v>
      </c>
      <c r="H2434">
        <v>1</v>
      </c>
      <c r="I2434">
        <v>2</v>
      </c>
      <c r="J2434">
        <v>1</v>
      </c>
      <c r="K2434">
        <v>0</v>
      </c>
      <c r="L2434">
        <v>0</v>
      </c>
      <c r="M2434">
        <f t="shared" si="4902"/>
        <v>15</v>
      </c>
      <c r="N2434" t="b">
        <f t="shared" ref="N2434" si="5029">AND(MIN($F2432,$F2433,$F2434)=$F2434,MAX($H2432,$H2433,$H2434)=$H2434)</f>
        <v>0</v>
      </c>
      <c r="O2434" t="b">
        <f t="shared" ref="O2434" si="5030">AND(NOT(N2432),NOT(N2433),N2434)</f>
        <v>0</v>
      </c>
    </row>
    <row r="2435" spans="1:15" x14ac:dyDescent="0.25">
      <c r="A2435" t="s">
        <v>13</v>
      </c>
      <c r="B2435" t="s">
        <v>17</v>
      </c>
      <c r="C2435">
        <v>11</v>
      </c>
      <c r="D2435">
        <v>0</v>
      </c>
      <c r="E2435" t="b">
        <v>0</v>
      </c>
      <c r="F2435">
        <v>2E-3</v>
      </c>
      <c r="G2435">
        <v>16</v>
      </c>
      <c r="H2435">
        <v>8</v>
      </c>
      <c r="I2435">
        <v>42</v>
      </c>
      <c r="J2435">
        <v>23</v>
      </c>
      <c r="K2435">
        <v>4</v>
      </c>
      <c r="L2435">
        <v>3</v>
      </c>
      <c r="M2435">
        <f t="shared" ref="M2435:M2498" si="5031">G2435-H2435</f>
        <v>8</v>
      </c>
      <c r="N2435" t="b">
        <f t="shared" ref="N2435" si="5032">AND(MIN($F2435,$F2436,$F2437)=$F2435,MAX($H2435,$H2436,$H2437)=$H2435)</f>
        <v>1</v>
      </c>
      <c r="O2435" t="b">
        <f t="shared" ref="O2435" si="5033">AND(N2435,NOT(N2436),NOT(N2437))</f>
        <v>0</v>
      </c>
    </row>
    <row r="2436" spans="1:15" x14ac:dyDescent="0.25">
      <c r="A2436" t="s">
        <v>15</v>
      </c>
      <c r="B2436" t="s">
        <v>17</v>
      </c>
      <c r="C2436">
        <v>11</v>
      </c>
      <c r="D2436">
        <v>0</v>
      </c>
      <c r="E2436" t="b">
        <v>0</v>
      </c>
      <c r="F2436">
        <v>2E-3</v>
      </c>
      <c r="G2436">
        <v>16</v>
      </c>
      <c r="H2436">
        <v>8</v>
      </c>
      <c r="I2436">
        <v>38</v>
      </c>
      <c r="J2436">
        <v>37</v>
      </c>
      <c r="K2436">
        <v>11</v>
      </c>
      <c r="L2436">
        <v>4</v>
      </c>
      <c r="M2436">
        <f t="shared" si="5031"/>
        <v>8</v>
      </c>
      <c r="N2436" t="b">
        <f t="shared" ref="N2436" si="5034">AND(MIN($F2435,$F2436,$F2437)=$F2436,MAX($H2435,$H2436,$H2437)=$H2436)</f>
        <v>1</v>
      </c>
      <c r="O2436" t="b">
        <f t="shared" ref="O2436" si="5035">AND(NOT(N2435),N2436,NOT(N2437))</f>
        <v>0</v>
      </c>
    </row>
    <row r="2437" spans="1:15" x14ac:dyDescent="0.25">
      <c r="A2437" t="s">
        <v>19</v>
      </c>
      <c r="B2437" t="s">
        <v>17</v>
      </c>
      <c r="C2437">
        <v>11</v>
      </c>
      <c r="D2437">
        <v>0</v>
      </c>
      <c r="E2437" t="b">
        <v>0</v>
      </c>
      <c r="F2437">
        <v>2E-3</v>
      </c>
      <c r="G2437">
        <v>16</v>
      </c>
      <c r="H2437">
        <v>8</v>
      </c>
      <c r="I2437">
        <v>42</v>
      </c>
      <c r="J2437">
        <v>23</v>
      </c>
      <c r="K2437">
        <v>4</v>
      </c>
      <c r="L2437">
        <v>3</v>
      </c>
      <c r="M2437">
        <f t="shared" si="5031"/>
        <v>8</v>
      </c>
      <c r="N2437" t="b">
        <f t="shared" ref="N2437" si="5036">AND(MIN($F2435,$F2436,$F2437)=$F2437,MAX($H2435,$H2436,$H2437)=$H2437)</f>
        <v>1</v>
      </c>
      <c r="O2437" t="b">
        <f t="shared" ref="O2437" si="5037">AND(NOT(N2435),NOT(N2436),N2437)</f>
        <v>0</v>
      </c>
    </row>
    <row r="2438" spans="1:15" x14ac:dyDescent="0.25">
      <c r="A2438" t="s">
        <v>13</v>
      </c>
      <c r="B2438" t="s">
        <v>17</v>
      </c>
      <c r="C2438">
        <v>11</v>
      </c>
      <c r="D2438">
        <v>10</v>
      </c>
      <c r="E2438" t="b">
        <v>0</v>
      </c>
      <c r="F2438">
        <v>1E-3</v>
      </c>
      <c r="G2438">
        <v>16</v>
      </c>
      <c r="H2438">
        <v>1</v>
      </c>
      <c r="I2438">
        <v>2</v>
      </c>
      <c r="J2438">
        <v>1</v>
      </c>
      <c r="K2438">
        <v>0</v>
      </c>
      <c r="L2438">
        <v>0</v>
      </c>
      <c r="M2438">
        <f t="shared" si="5031"/>
        <v>15</v>
      </c>
      <c r="N2438" t="b">
        <f t="shared" ref="N2438" si="5038">AND(MIN($F2438,$F2439,$F2440)=$F2438,MAX($H2438,$H2439,$H2440)=$H2438)</f>
        <v>1</v>
      </c>
      <c r="O2438" t="b">
        <f t="shared" ref="O2438" si="5039">AND(N2438,NOT(N2439),NOT(N2440))</f>
        <v>0</v>
      </c>
    </row>
    <row r="2439" spans="1:15" x14ac:dyDescent="0.25">
      <c r="A2439" t="s">
        <v>15</v>
      </c>
      <c r="B2439" t="s">
        <v>17</v>
      </c>
      <c r="C2439">
        <v>11</v>
      </c>
      <c r="D2439">
        <v>10</v>
      </c>
      <c r="E2439" t="b">
        <v>0</v>
      </c>
      <c r="F2439">
        <v>1E-3</v>
      </c>
      <c r="G2439">
        <v>16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f t="shared" si="5031"/>
        <v>15</v>
      </c>
      <c r="N2439" t="b">
        <f t="shared" ref="N2439" si="5040">AND(MIN($F2438,$F2439,$F2440)=$F2439,MAX($H2438,$H2439,$H2440)=$H2439)</f>
        <v>1</v>
      </c>
      <c r="O2439" t="b">
        <f t="shared" ref="O2439" si="5041">AND(NOT(N2438),N2439,NOT(N2440))</f>
        <v>0</v>
      </c>
    </row>
    <row r="2440" spans="1:15" x14ac:dyDescent="0.25">
      <c r="A2440" t="s">
        <v>19</v>
      </c>
      <c r="B2440" t="s">
        <v>17</v>
      </c>
      <c r="C2440">
        <v>11</v>
      </c>
      <c r="D2440">
        <v>10</v>
      </c>
      <c r="E2440" t="b">
        <v>0</v>
      </c>
      <c r="F2440">
        <v>1E-3</v>
      </c>
      <c r="G2440">
        <v>16</v>
      </c>
      <c r="H2440">
        <v>1</v>
      </c>
      <c r="I2440">
        <v>2</v>
      </c>
      <c r="J2440">
        <v>1</v>
      </c>
      <c r="K2440">
        <v>0</v>
      </c>
      <c r="L2440">
        <v>0</v>
      </c>
      <c r="M2440">
        <f t="shared" si="5031"/>
        <v>15</v>
      </c>
      <c r="N2440" t="b">
        <f t="shared" ref="N2440" si="5042">AND(MIN($F2438,$F2439,$F2440)=$F2440,MAX($H2438,$H2439,$H2440)=$H2440)</f>
        <v>1</v>
      </c>
      <c r="O2440" t="b">
        <f t="shared" ref="O2440" si="5043">AND(NOT(N2438),NOT(N2439),N2440)</f>
        <v>0</v>
      </c>
    </row>
    <row r="2441" spans="1:15" x14ac:dyDescent="0.25">
      <c r="A2441" t="s">
        <v>13</v>
      </c>
      <c r="B2441" t="s">
        <v>17</v>
      </c>
      <c r="C2441">
        <v>11</v>
      </c>
      <c r="D2441">
        <v>11</v>
      </c>
      <c r="E2441" t="b">
        <v>0</v>
      </c>
      <c r="F2441">
        <v>0</v>
      </c>
      <c r="G2441">
        <v>16</v>
      </c>
      <c r="H2441">
        <v>1</v>
      </c>
      <c r="I2441">
        <v>2</v>
      </c>
      <c r="J2441">
        <v>1</v>
      </c>
      <c r="K2441">
        <v>0</v>
      </c>
      <c r="L2441">
        <v>0</v>
      </c>
      <c r="M2441">
        <f t="shared" si="5031"/>
        <v>15</v>
      </c>
      <c r="N2441" t="b">
        <f t="shared" ref="N2441" si="5044">AND(MIN($F2441,$F2442,$F2443)=$F2441,MAX($H2441,$H2442,$H2443)=$H2441)</f>
        <v>1</v>
      </c>
      <c r="O2441" t="b">
        <f t="shared" ref="O2441" si="5045">AND(N2441,NOT(N2442),NOT(N2443))</f>
        <v>0</v>
      </c>
    </row>
    <row r="2442" spans="1:15" x14ac:dyDescent="0.25">
      <c r="A2442" t="s">
        <v>15</v>
      </c>
      <c r="B2442" t="s">
        <v>17</v>
      </c>
      <c r="C2442">
        <v>11</v>
      </c>
      <c r="D2442">
        <v>11</v>
      </c>
      <c r="E2442" t="b">
        <v>0</v>
      </c>
      <c r="F2442">
        <v>0</v>
      </c>
      <c r="G2442">
        <v>16</v>
      </c>
      <c r="H2442">
        <v>1</v>
      </c>
      <c r="I2442">
        <v>1</v>
      </c>
      <c r="J2442">
        <v>1</v>
      </c>
      <c r="K2442">
        <v>0</v>
      </c>
      <c r="L2442">
        <v>0</v>
      </c>
      <c r="M2442">
        <f t="shared" si="5031"/>
        <v>15</v>
      </c>
      <c r="N2442" t="b">
        <f t="shared" ref="N2442" si="5046">AND(MIN($F2441,$F2442,$F2443)=$F2442,MAX($H2441,$H2442,$H2443)=$H2442)</f>
        <v>1</v>
      </c>
      <c r="O2442" t="b">
        <f t="shared" ref="O2442" si="5047">AND(NOT(N2441),N2442,NOT(N2443))</f>
        <v>0</v>
      </c>
    </row>
    <row r="2443" spans="1:15" x14ac:dyDescent="0.25">
      <c r="A2443" t="s">
        <v>19</v>
      </c>
      <c r="B2443" t="s">
        <v>17</v>
      </c>
      <c r="C2443">
        <v>11</v>
      </c>
      <c r="D2443">
        <v>11</v>
      </c>
      <c r="E2443" t="b">
        <v>0</v>
      </c>
      <c r="F2443">
        <v>1E-3</v>
      </c>
      <c r="G2443">
        <v>16</v>
      </c>
      <c r="H2443">
        <v>1</v>
      </c>
      <c r="I2443">
        <v>2</v>
      </c>
      <c r="J2443">
        <v>1</v>
      </c>
      <c r="K2443">
        <v>0</v>
      </c>
      <c r="L2443">
        <v>0</v>
      </c>
      <c r="M2443">
        <f t="shared" si="5031"/>
        <v>15</v>
      </c>
      <c r="N2443" t="b">
        <f t="shared" ref="N2443" si="5048">AND(MIN($F2441,$F2442,$F2443)=$F2443,MAX($H2441,$H2442,$H2443)=$H2443)</f>
        <v>0</v>
      </c>
      <c r="O2443" t="b">
        <f t="shared" ref="O2443" si="5049">AND(NOT(N2441),NOT(N2442),N2443)</f>
        <v>0</v>
      </c>
    </row>
    <row r="2444" spans="1:15" x14ac:dyDescent="0.25">
      <c r="A2444" t="s">
        <v>13</v>
      </c>
      <c r="B2444" t="s">
        <v>17</v>
      </c>
      <c r="C2444">
        <v>11</v>
      </c>
      <c r="D2444">
        <v>12</v>
      </c>
      <c r="E2444" t="b">
        <v>0</v>
      </c>
      <c r="F2444">
        <v>0</v>
      </c>
      <c r="G2444">
        <v>16</v>
      </c>
      <c r="H2444">
        <v>1</v>
      </c>
      <c r="I2444">
        <v>2</v>
      </c>
      <c r="J2444">
        <v>1</v>
      </c>
      <c r="K2444">
        <v>0</v>
      </c>
      <c r="L2444">
        <v>0</v>
      </c>
      <c r="M2444">
        <f t="shared" si="5031"/>
        <v>15</v>
      </c>
      <c r="N2444" t="b">
        <f t="shared" ref="N2444" si="5050">AND(MIN($F2444,$F2445,$F2446)=$F2444,MAX($H2444,$H2445,$H2446)=$H2444)</f>
        <v>1</v>
      </c>
      <c r="O2444" t="b">
        <f t="shared" ref="O2444" si="5051">AND(N2444,NOT(N2445),NOT(N2446))</f>
        <v>0</v>
      </c>
    </row>
    <row r="2445" spans="1:15" x14ac:dyDescent="0.25">
      <c r="A2445" t="s">
        <v>15</v>
      </c>
      <c r="B2445" t="s">
        <v>17</v>
      </c>
      <c r="C2445">
        <v>11</v>
      </c>
      <c r="D2445">
        <v>12</v>
      </c>
      <c r="E2445" t="b">
        <v>0</v>
      </c>
      <c r="F2445">
        <v>1E-3</v>
      </c>
      <c r="G2445">
        <v>16</v>
      </c>
      <c r="H2445">
        <v>1</v>
      </c>
      <c r="I2445">
        <v>1</v>
      </c>
      <c r="J2445">
        <v>1</v>
      </c>
      <c r="K2445">
        <v>0</v>
      </c>
      <c r="L2445">
        <v>0</v>
      </c>
      <c r="M2445">
        <f t="shared" si="5031"/>
        <v>15</v>
      </c>
      <c r="N2445" t="b">
        <f t="shared" ref="N2445" si="5052">AND(MIN($F2444,$F2445,$F2446)=$F2445,MAX($H2444,$H2445,$H2446)=$H2445)</f>
        <v>0</v>
      </c>
      <c r="O2445" t="b">
        <f t="shared" ref="O2445" si="5053">AND(NOT(N2444),N2445,NOT(N2446))</f>
        <v>0</v>
      </c>
    </row>
    <row r="2446" spans="1:15" x14ac:dyDescent="0.25">
      <c r="A2446" t="s">
        <v>19</v>
      </c>
      <c r="B2446" t="s">
        <v>17</v>
      </c>
      <c r="C2446">
        <v>11</v>
      </c>
      <c r="D2446">
        <v>12</v>
      </c>
      <c r="E2446" t="b">
        <v>0</v>
      </c>
      <c r="F2446">
        <v>0</v>
      </c>
      <c r="G2446">
        <v>16</v>
      </c>
      <c r="H2446">
        <v>1</v>
      </c>
      <c r="I2446">
        <v>2</v>
      </c>
      <c r="J2446">
        <v>1</v>
      </c>
      <c r="K2446">
        <v>0</v>
      </c>
      <c r="L2446">
        <v>0</v>
      </c>
      <c r="M2446">
        <f t="shared" si="5031"/>
        <v>15</v>
      </c>
      <c r="N2446" t="b">
        <f t="shared" ref="N2446" si="5054">AND(MIN($F2444,$F2445,$F2446)=$F2446,MAX($H2444,$H2445,$H2446)=$H2446)</f>
        <v>1</v>
      </c>
      <c r="O2446" t="b">
        <f t="shared" ref="O2446" si="5055">AND(NOT(N2444),NOT(N2445),N2446)</f>
        <v>0</v>
      </c>
    </row>
    <row r="2447" spans="1:15" x14ac:dyDescent="0.25">
      <c r="A2447" t="s">
        <v>13</v>
      </c>
      <c r="B2447" t="s">
        <v>17</v>
      </c>
      <c r="C2447">
        <v>11</v>
      </c>
      <c r="D2447">
        <v>13</v>
      </c>
      <c r="E2447" t="b">
        <v>0</v>
      </c>
      <c r="F2447">
        <v>1E-3</v>
      </c>
      <c r="G2447">
        <v>16</v>
      </c>
      <c r="H2447">
        <v>1</v>
      </c>
      <c r="I2447">
        <v>2</v>
      </c>
      <c r="J2447">
        <v>1</v>
      </c>
      <c r="K2447">
        <v>0</v>
      </c>
      <c r="L2447">
        <v>0</v>
      </c>
      <c r="M2447">
        <f t="shared" si="5031"/>
        <v>15</v>
      </c>
      <c r="N2447" t="b">
        <f t="shared" ref="N2447" si="5056">AND(MIN($F2447,$F2448,$F2449)=$F2447,MAX($H2447,$H2448,$H2449)=$H2447)</f>
        <v>0</v>
      </c>
      <c r="O2447" t="b">
        <f t="shared" ref="O2447" si="5057">AND(N2447,NOT(N2448),NOT(N2449))</f>
        <v>0</v>
      </c>
    </row>
    <row r="2448" spans="1:15" x14ac:dyDescent="0.25">
      <c r="A2448" t="s">
        <v>15</v>
      </c>
      <c r="B2448" t="s">
        <v>17</v>
      </c>
      <c r="C2448">
        <v>11</v>
      </c>
      <c r="D2448">
        <v>13</v>
      </c>
      <c r="E2448" t="b">
        <v>0</v>
      </c>
      <c r="F2448">
        <v>0</v>
      </c>
      <c r="G2448">
        <v>16</v>
      </c>
      <c r="H2448">
        <v>1</v>
      </c>
      <c r="I2448">
        <v>1</v>
      </c>
      <c r="J2448">
        <v>1</v>
      </c>
      <c r="K2448">
        <v>0</v>
      </c>
      <c r="L2448">
        <v>0</v>
      </c>
      <c r="M2448">
        <f t="shared" si="5031"/>
        <v>15</v>
      </c>
      <c r="N2448" t="b">
        <f t="shared" ref="N2448" si="5058">AND(MIN($F2447,$F2448,$F2449)=$F2448,MAX($H2447,$H2448,$H2449)=$H2448)</f>
        <v>1</v>
      </c>
      <c r="O2448" t="b">
        <f t="shared" ref="O2448" si="5059">AND(NOT(N2447),N2448,NOT(N2449))</f>
        <v>1</v>
      </c>
    </row>
    <row r="2449" spans="1:15" x14ac:dyDescent="0.25">
      <c r="A2449" t="s">
        <v>19</v>
      </c>
      <c r="B2449" t="s">
        <v>17</v>
      </c>
      <c r="C2449">
        <v>11</v>
      </c>
      <c r="D2449">
        <v>13</v>
      </c>
      <c r="E2449" t="b">
        <v>0</v>
      </c>
      <c r="F2449">
        <v>1E-3</v>
      </c>
      <c r="G2449">
        <v>16</v>
      </c>
      <c r="H2449">
        <v>1</v>
      </c>
      <c r="I2449">
        <v>2</v>
      </c>
      <c r="J2449">
        <v>1</v>
      </c>
      <c r="K2449">
        <v>0</v>
      </c>
      <c r="L2449">
        <v>0</v>
      </c>
      <c r="M2449">
        <f t="shared" si="5031"/>
        <v>15</v>
      </c>
      <c r="N2449" t="b">
        <f t="shared" ref="N2449" si="5060">AND(MIN($F2447,$F2448,$F2449)=$F2449,MAX($H2447,$H2448,$H2449)=$H2449)</f>
        <v>0</v>
      </c>
      <c r="O2449" t="b">
        <f t="shared" ref="O2449" si="5061">AND(NOT(N2447),NOT(N2448),N2449)</f>
        <v>0</v>
      </c>
    </row>
    <row r="2450" spans="1:15" x14ac:dyDescent="0.25">
      <c r="A2450" t="s">
        <v>13</v>
      </c>
      <c r="B2450" t="s">
        <v>17</v>
      </c>
      <c r="C2450">
        <v>11</v>
      </c>
      <c r="D2450">
        <v>14</v>
      </c>
      <c r="E2450" t="b">
        <v>0</v>
      </c>
      <c r="F2450">
        <v>1E-3</v>
      </c>
      <c r="G2450">
        <v>16</v>
      </c>
      <c r="H2450">
        <v>1</v>
      </c>
      <c r="I2450">
        <v>2</v>
      </c>
      <c r="J2450">
        <v>1</v>
      </c>
      <c r="K2450">
        <v>0</v>
      </c>
      <c r="L2450">
        <v>0</v>
      </c>
      <c r="M2450">
        <f t="shared" si="5031"/>
        <v>15</v>
      </c>
      <c r="N2450" t="b">
        <f t="shared" ref="N2450" si="5062">AND(MIN($F2450,$F2451,$F2452)=$F2450,MAX($H2450,$H2451,$H2452)=$H2450)</f>
        <v>1</v>
      </c>
      <c r="O2450" t="b">
        <f t="shared" ref="O2450" si="5063">AND(N2450,NOT(N2451),NOT(N2452))</f>
        <v>0</v>
      </c>
    </row>
    <row r="2451" spans="1:15" x14ac:dyDescent="0.25">
      <c r="A2451" t="s">
        <v>15</v>
      </c>
      <c r="B2451" t="s">
        <v>17</v>
      </c>
      <c r="C2451">
        <v>11</v>
      </c>
      <c r="D2451">
        <v>14</v>
      </c>
      <c r="E2451" t="b">
        <v>0</v>
      </c>
      <c r="F2451">
        <v>1E-3</v>
      </c>
      <c r="G2451">
        <v>16</v>
      </c>
      <c r="H2451">
        <v>1</v>
      </c>
      <c r="I2451">
        <v>1</v>
      </c>
      <c r="J2451">
        <v>1</v>
      </c>
      <c r="K2451">
        <v>0</v>
      </c>
      <c r="L2451">
        <v>0</v>
      </c>
      <c r="M2451">
        <f t="shared" si="5031"/>
        <v>15</v>
      </c>
      <c r="N2451" t="b">
        <f t="shared" ref="N2451" si="5064">AND(MIN($F2450,$F2451,$F2452)=$F2451,MAX($H2450,$H2451,$H2452)=$H2451)</f>
        <v>1</v>
      </c>
      <c r="O2451" t="b">
        <f t="shared" ref="O2451" si="5065">AND(NOT(N2450),N2451,NOT(N2452))</f>
        <v>0</v>
      </c>
    </row>
    <row r="2452" spans="1:15" x14ac:dyDescent="0.25">
      <c r="A2452" t="s">
        <v>19</v>
      </c>
      <c r="B2452" t="s">
        <v>17</v>
      </c>
      <c r="C2452">
        <v>11</v>
      </c>
      <c r="D2452">
        <v>14</v>
      </c>
      <c r="E2452" t="b">
        <v>0</v>
      </c>
      <c r="F2452">
        <v>1E-3</v>
      </c>
      <c r="G2452">
        <v>16</v>
      </c>
      <c r="H2452">
        <v>1</v>
      </c>
      <c r="I2452">
        <v>2</v>
      </c>
      <c r="J2452">
        <v>1</v>
      </c>
      <c r="K2452">
        <v>0</v>
      </c>
      <c r="L2452">
        <v>0</v>
      </c>
      <c r="M2452">
        <f t="shared" si="5031"/>
        <v>15</v>
      </c>
      <c r="N2452" t="b">
        <f t="shared" ref="N2452" si="5066">AND(MIN($F2450,$F2451,$F2452)=$F2452,MAX($H2450,$H2451,$H2452)=$H2452)</f>
        <v>1</v>
      </c>
      <c r="O2452" t="b">
        <f t="shared" ref="O2452" si="5067">AND(NOT(N2450),NOT(N2451),N2452)</f>
        <v>0</v>
      </c>
    </row>
    <row r="2453" spans="1:15" x14ac:dyDescent="0.25">
      <c r="A2453" t="s">
        <v>13</v>
      </c>
      <c r="B2453" t="s">
        <v>17</v>
      </c>
      <c r="C2453">
        <v>11</v>
      </c>
      <c r="D2453">
        <v>15</v>
      </c>
      <c r="E2453" t="b">
        <v>0</v>
      </c>
      <c r="F2453">
        <v>1E-3</v>
      </c>
      <c r="G2453">
        <v>16</v>
      </c>
      <c r="H2453">
        <v>1</v>
      </c>
      <c r="I2453">
        <v>2</v>
      </c>
      <c r="J2453">
        <v>1</v>
      </c>
      <c r="K2453">
        <v>0</v>
      </c>
      <c r="L2453">
        <v>0</v>
      </c>
      <c r="M2453">
        <f t="shared" si="5031"/>
        <v>15</v>
      </c>
      <c r="N2453" t="b">
        <f t="shared" ref="N2453" si="5068">AND(MIN($F2453,$F2454,$F2455)=$F2453,MAX($H2453,$H2454,$H2455)=$H2453)</f>
        <v>1</v>
      </c>
      <c r="O2453" t="b">
        <f t="shared" ref="O2453" si="5069">AND(N2453,NOT(N2454),NOT(N2455))</f>
        <v>0</v>
      </c>
    </row>
    <row r="2454" spans="1:15" x14ac:dyDescent="0.25">
      <c r="A2454" t="s">
        <v>15</v>
      </c>
      <c r="B2454" t="s">
        <v>17</v>
      </c>
      <c r="C2454">
        <v>11</v>
      </c>
      <c r="D2454">
        <v>15</v>
      </c>
      <c r="E2454" t="b">
        <v>0</v>
      </c>
      <c r="F2454">
        <v>1E-3</v>
      </c>
      <c r="G2454">
        <v>16</v>
      </c>
      <c r="H2454">
        <v>1</v>
      </c>
      <c r="I2454">
        <v>1</v>
      </c>
      <c r="J2454">
        <v>1</v>
      </c>
      <c r="K2454">
        <v>0</v>
      </c>
      <c r="L2454">
        <v>0</v>
      </c>
      <c r="M2454">
        <f t="shared" si="5031"/>
        <v>15</v>
      </c>
      <c r="N2454" t="b">
        <f t="shared" ref="N2454" si="5070">AND(MIN($F2453,$F2454,$F2455)=$F2454,MAX($H2453,$H2454,$H2455)=$H2454)</f>
        <v>1</v>
      </c>
      <c r="O2454" t="b">
        <f t="shared" ref="O2454" si="5071">AND(NOT(N2453),N2454,NOT(N2455))</f>
        <v>0</v>
      </c>
    </row>
    <row r="2455" spans="1:15" x14ac:dyDescent="0.25">
      <c r="A2455" t="s">
        <v>19</v>
      </c>
      <c r="B2455" t="s">
        <v>17</v>
      </c>
      <c r="C2455">
        <v>11</v>
      </c>
      <c r="D2455">
        <v>15</v>
      </c>
      <c r="E2455" t="b">
        <v>0</v>
      </c>
      <c r="F2455">
        <v>1E-3</v>
      </c>
      <c r="G2455">
        <v>16</v>
      </c>
      <c r="H2455">
        <v>1</v>
      </c>
      <c r="I2455">
        <v>2</v>
      </c>
      <c r="J2455">
        <v>1</v>
      </c>
      <c r="K2455">
        <v>0</v>
      </c>
      <c r="L2455">
        <v>0</v>
      </c>
      <c r="M2455">
        <f t="shared" si="5031"/>
        <v>15</v>
      </c>
      <c r="N2455" t="b">
        <f t="shared" ref="N2455" si="5072">AND(MIN($F2453,$F2454,$F2455)=$F2455,MAX($H2453,$H2454,$H2455)=$H2455)</f>
        <v>1</v>
      </c>
      <c r="O2455" t="b">
        <f t="shared" ref="O2455" si="5073">AND(NOT(N2453),NOT(N2454),N2455)</f>
        <v>0</v>
      </c>
    </row>
    <row r="2456" spans="1:15" x14ac:dyDescent="0.25">
      <c r="A2456" t="s">
        <v>13</v>
      </c>
      <c r="B2456" t="s">
        <v>17</v>
      </c>
      <c r="C2456">
        <v>11</v>
      </c>
      <c r="D2456">
        <v>16</v>
      </c>
      <c r="E2456" t="b">
        <v>0</v>
      </c>
      <c r="F2456">
        <v>1E-3</v>
      </c>
      <c r="G2456">
        <v>16</v>
      </c>
      <c r="H2456">
        <v>1</v>
      </c>
      <c r="I2456">
        <v>2</v>
      </c>
      <c r="J2456">
        <v>1</v>
      </c>
      <c r="K2456">
        <v>0</v>
      </c>
      <c r="L2456">
        <v>0</v>
      </c>
      <c r="M2456">
        <f t="shared" si="5031"/>
        <v>15</v>
      </c>
      <c r="N2456" t="b">
        <f t="shared" ref="N2456" si="5074">AND(MIN($F2456,$F2457,$F2458)=$F2456,MAX($H2456,$H2457,$H2458)=$H2456)</f>
        <v>0</v>
      </c>
      <c r="O2456" t="b">
        <f t="shared" ref="O2456" si="5075">AND(N2456,NOT(N2457),NOT(N2458))</f>
        <v>0</v>
      </c>
    </row>
    <row r="2457" spans="1:15" x14ac:dyDescent="0.25">
      <c r="A2457" t="s">
        <v>15</v>
      </c>
      <c r="B2457" t="s">
        <v>17</v>
      </c>
      <c r="C2457">
        <v>11</v>
      </c>
      <c r="D2457">
        <v>16</v>
      </c>
      <c r="E2457" t="b">
        <v>0</v>
      </c>
      <c r="F2457">
        <v>1E-3</v>
      </c>
      <c r="G2457">
        <v>16</v>
      </c>
      <c r="H2457">
        <v>1</v>
      </c>
      <c r="I2457">
        <v>1</v>
      </c>
      <c r="J2457">
        <v>1</v>
      </c>
      <c r="K2457">
        <v>0</v>
      </c>
      <c r="L2457">
        <v>0</v>
      </c>
      <c r="M2457">
        <f t="shared" si="5031"/>
        <v>15</v>
      </c>
      <c r="N2457" t="b">
        <f t="shared" ref="N2457" si="5076">AND(MIN($F2456,$F2457,$F2458)=$F2457,MAX($H2456,$H2457,$H2458)=$H2457)</f>
        <v>0</v>
      </c>
      <c r="O2457" t="b">
        <f t="shared" ref="O2457" si="5077">AND(NOT(N2456),N2457,NOT(N2458))</f>
        <v>0</v>
      </c>
    </row>
    <row r="2458" spans="1:15" x14ac:dyDescent="0.25">
      <c r="A2458" t="s">
        <v>19</v>
      </c>
      <c r="B2458" t="s">
        <v>17</v>
      </c>
      <c r="C2458">
        <v>11</v>
      </c>
      <c r="D2458">
        <v>16</v>
      </c>
      <c r="E2458" t="b">
        <v>0</v>
      </c>
      <c r="F2458">
        <v>0</v>
      </c>
      <c r="G2458">
        <v>16</v>
      </c>
      <c r="H2458">
        <v>1</v>
      </c>
      <c r="I2458">
        <v>2</v>
      </c>
      <c r="J2458">
        <v>1</v>
      </c>
      <c r="K2458">
        <v>0</v>
      </c>
      <c r="L2458">
        <v>0</v>
      </c>
      <c r="M2458">
        <f t="shared" si="5031"/>
        <v>15</v>
      </c>
      <c r="N2458" t="b">
        <f t="shared" ref="N2458" si="5078">AND(MIN($F2456,$F2457,$F2458)=$F2458,MAX($H2456,$H2457,$H2458)=$H2458)</f>
        <v>1</v>
      </c>
      <c r="O2458" t="b">
        <f t="shared" ref="O2458" si="5079">AND(NOT(N2456),NOT(N2457),N2458)</f>
        <v>1</v>
      </c>
    </row>
    <row r="2459" spans="1:15" x14ac:dyDescent="0.25">
      <c r="A2459" t="s">
        <v>13</v>
      </c>
      <c r="B2459" t="s">
        <v>17</v>
      </c>
      <c r="C2459">
        <v>11</v>
      </c>
      <c r="D2459">
        <v>17</v>
      </c>
      <c r="E2459" t="b">
        <v>0</v>
      </c>
      <c r="F2459">
        <v>0</v>
      </c>
      <c r="G2459">
        <v>16</v>
      </c>
      <c r="H2459">
        <v>1</v>
      </c>
      <c r="I2459">
        <v>2</v>
      </c>
      <c r="J2459">
        <v>1</v>
      </c>
      <c r="K2459">
        <v>0</v>
      </c>
      <c r="L2459">
        <v>0</v>
      </c>
      <c r="M2459">
        <f t="shared" si="5031"/>
        <v>15</v>
      </c>
      <c r="N2459" t="b">
        <f t="shared" ref="N2459" si="5080">AND(MIN($F2459,$F2460,$F2461)=$F2459,MAX($H2459,$H2460,$H2461)=$H2459)</f>
        <v>1</v>
      </c>
      <c r="O2459" t="b">
        <f t="shared" ref="O2459" si="5081">AND(N2459,NOT(N2460),NOT(N2461))</f>
        <v>1</v>
      </c>
    </row>
    <row r="2460" spans="1:15" x14ac:dyDescent="0.25">
      <c r="A2460" t="s">
        <v>15</v>
      </c>
      <c r="B2460" t="s">
        <v>17</v>
      </c>
      <c r="C2460">
        <v>11</v>
      </c>
      <c r="D2460">
        <v>17</v>
      </c>
      <c r="E2460" t="b">
        <v>0</v>
      </c>
      <c r="F2460">
        <v>1E-3</v>
      </c>
      <c r="G2460">
        <v>16</v>
      </c>
      <c r="H2460">
        <v>1</v>
      </c>
      <c r="I2460">
        <v>1</v>
      </c>
      <c r="J2460">
        <v>1</v>
      </c>
      <c r="K2460">
        <v>0</v>
      </c>
      <c r="L2460">
        <v>0</v>
      </c>
      <c r="M2460">
        <f t="shared" si="5031"/>
        <v>15</v>
      </c>
      <c r="N2460" t="b">
        <f t="shared" ref="N2460" si="5082">AND(MIN($F2459,$F2460,$F2461)=$F2460,MAX($H2459,$H2460,$H2461)=$H2460)</f>
        <v>0</v>
      </c>
      <c r="O2460" t="b">
        <f t="shared" ref="O2460" si="5083">AND(NOT(N2459),N2460,NOT(N2461))</f>
        <v>0</v>
      </c>
    </row>
    <row r="2461" spans="1:15" x14ac:dyDescent="0.25">
      <c r="A2461" t="s">
        <v>19</v>
      </c>
      <c r="B2461" t="s">
        <v>17</v>
      </c>
      <c r="C2461">
        <v>11</v>
      </c>
      <c r="D2461">
        <v>17</v>
      </c>
      <c r="E2461" t="b">
        <v>0</v>
      </c>
      <c r="F2461">
        <v>3.0000000000000001E-3</v>
      </c>
      <c r="G2461">
        <v>16</v>
      </c>
      <c r="H2461">
        <v>1</v>
      </c>
      <c r="I2461">
        <v>2</v>
      </c>
      <c r="J2461">
        <v>1</v>
      </c>
      <c r="K2461">
        <v>0</v>
      </c>
      <c r="L2461">
        <v>0</v>
      </c>
      <c r="M2461">
        <f t="shared" si="5031"/>
        <v>15</v>
      </c>
      <c r="N2461" t="b">
        <f t="shared" ref="N2461" si="5084">AND(MIN($F2459,$F2460,$F2461)=$F2461,MAX($H2459,$H2460,$H2461)=$H2461)</f>
        <v>0</v>
      </c>
      <c r="O2461" t="b">
        <f t="shared" ref="O2461" si="5085">AND(NOT(N2459),NOT(N2460),N2461)</f>
        <v>0</v>
      </c>
    </row>
    <row r="2462" spans="1:15" x14ac:dyDescent="0.25">
      <c r="A2462" t="s">
        <v>13</v>
      </c>
      <c r="B2462" t="s">
        <v>17</v>
      </c>
      <c r="C2462">
        <v>11</v>
      </c>
      <c r="D2462">
        <v>18</v>
      </c>
      <c r="E2462" t="b">
        <v>0</v>
      </c>
      <c r="F2462">
        <v>0</v>
      </c>
      <c r="G2462">
        <v>16</v>
      </c>
      <c r="H2462">
        <v>1</v>
      </c>
      <c r="I2462">
        <v>2</v>
      </c>
      <c r="J2462">
        <v>1</v>
      </c>
      <c r="K2462">
        <v>0</v>
      </c>
      <c r="L2462">
        <v>0</v>
      </c>
      <c r="M2462">
        <f t="shared" si="5031"/>
        <v>15</v>
      </c>
      <c r="N2462" t="b">
        <f t="shared" ref="N2462" si="5086">AND(MIN($F2462,$F2463,$F2464)=$F2462,MAX($H2462,$H2463,$H2464)=$H2462)</f>
        <v>1</v>
      </c>
      <c r="O2462" t="b">
        <f t="shared" ref="O2462" si="5087">AND(N2462,NOT(N2463),NOT(N2464))</f>
        <v>0</v>
      </c>
    </row>
    <row r="2463" spans="1:15" x14ac:dyDescent="0.25">
      <c r="A2463" t="s">
        <v>15</v>
      </c>
      <c r="B2463" t="s">
        <v>17</v>
      </c>
      <c r="C2463">
        <v>11</v>
      </c>
      <c r="D2463">
        <v>18</v>
      </c>
      <c r="E2463" t="b">
        <v>0</v>
      </c>
      <c r="F2463">
        <v>0</v>
      </c>
      <c r="G2463">
        <v>16</v>
      </c>
      <c r="H2463">
        <v>1</v>
      </c>
      <c r="I2463">
        <v>1</v>
      </c>
      <c r="J2463">
        <v>1</v>
      </c>
      <c r="K2463">
        <v>0</v>
      </c>
      <c r="L2463">
        <v>0</v>
      </c>
      <c r="M2463">
        <f t="shared" si="5031"/>
        <v>15</v>
      </c>
      <c r="N2463" t="b">
        <f t="shared" ref="N2463" si="5088">AND(MIN($F2462,$F2463,$F2464)=$F2463,MAX($H2462,$H2463,$H2464)=$H2463)</f>
        <v>1</v>
      </c>
      <c r="O2463" t="b">
        <f t="shared" ref="O2463" si="5089">AND(NOT(N2462),N2463,NOT(N2464))</f>
        <v>0</v>
      </c>
    </row>
    <row r="2464" spans="1:15" x14ac:dyDescent="0.25">
      <c r="A2464" t="s">
        <v>19</v>
      </c>
      <c r="B2464" t="s">
        <v>17</v>
      </c>
      <c r="C2464">
        <v>11</v>
      </c>
      <c r="D2464">
        <v>18</v>
      </c>
      <c r="E2464" t="b">
        <v>0</v>
      </c>
      <c r="F2464">
        <v>1E-3</v>
      </c>
      <c r="G2464">
        <v>16</v>
      </c>
      <c r="H2464">
        <v>1</v>
      </c>
      <c r="I2464">
        <v>2</v>
      </c>
      <c r="J2464">
        <v>1</v>
      </c>
      <c r="K2464">
        <v>0</v>
      </c>
      <c r="L2464">
        <v>0</v>
      </c>
      <c r="M2464">
        <f t="shared" si="5031"/>
        <v>15</v>
      </c>
      <c r="N2464" t="b">
        <f t="shared" ref="N2464" si="5090">AND(MIN($F2462,$F2463,$F2464)=$F2464,MAX($H2462,$H2463,$H2464)=$H2464)</f>
        <v>0</v>
      </c>
      <c r="O2464" t="b">
        <f t="shared" ref="O2464" si="5091">AND(NOT(N2462),NOT(N2463),N2464)</f>
        <v>0</v>
      </c>
    </row>
    <row r="2465" spans="1:15" x14ac:dyDescent="0.25">
      <c r="A2465" t="s">
        <v>13</v>
      </c>
      <c r="B2465" t="s">
        <v>17</v>
      </c>
      <c r="C2465">
        <v>11</v>
      </c>
      <c r="D2465">
        <v>19</v>
      </c>
      <c r="E2465" t="b">
        <v>0</v>
      </c>
      <c r="F2465">
        <v>1E-3</v>
      </c>
      <c r="G2465">
        <v>16</v>
      </c>
      <c r="H2465">
        <v>1</v>
      </c>
      <c r="I2465">
        <v>2</v>
      </c>
      <c r="J2465">
        <v>1</v>
      </c>
      <c r="K2465">
        <v>0</v>
      </c>
      <c r="L2465">
        <v>0</v>
      </c>
      <c r="M2465">
        <f t="shared" si="5031"/>
        <v>15</v>
      </c>
      <c r="N2465" t="b">
        <f t="shared" ref="N2465" si="5092">AND(MIN($F2465,$F2466,$F2467)=$F2465,MAX($H2465,$H2466,$H2467)=$H2465)</f>
        <v>0</v>
      </c>
      <c r="O2465" t="b">
        <f t="shared" ref="O2465" si="5093">AND(N2465,NOT(N2466),NOT(N2467))</f>
        <v>0</v>
      </c>
    </row>
    <row r="2466" spans="1:15" x14ac:dyDescent="0.25">
      <c r="A2466" t="s">
        <v>15</v>
      </c>
      <c r="B2466" t="s">
        <v>17</v>
      </c>
      <c r="C2466">
        <v>11</v>
      </c>
      <c r="D2466">
        <v>19</v>
      </c>
      <c r="E2466" t="b">
        <v>0</v>
      </c>
      <c r="F2466">
        <v>2E-3</v>
      </c>
      <c r="G2466">
        <v>16</v>
      </c>
      <c r="H2466">
        <v>1</v>
      </c>
      <c r="I2466">
        <v>1</v>
      </c>
      <c r="J2466">
        <v>1</v>
      </c>
      <c r="K2466">
        <v>0</v>
      </c>
      <c r="L2466">
        <v>0</v>
      </c>
      <c r="M2466">
        <f t="shared" si="5031"/>
        <v>15</v>
      </c>
      <c r="N2466" t="b">
        <f t="shared" ref="N2466" si="5094">AND(MIN($F2465,$F2466,$F2467)=$F2466,MAX($H2465,$H2466,$H2467)=$H2466)</f>
        <v>0</v>
      </c>
      <c r="O2466" t="b">
        <f t="shared" ref="O2466" si="5095">AND(NOT(N2465),N2466,NOT(N2467))</f>
        <v>0</v>
      </c>
    </row>
    <row r="2467" spans="1:15" x14ac:dyDescent="0.25">
      <c r="A2467" t="s">
        <v>19</v>
      </c>
      <c r="B2467" t="s">
        <v>17</v>
      </c>
      <c r="C2467">
        <v>11</v>
      </c>
      <c r="D2467">
        <v>19</v>
      </c>
      <c r="E2467" t="b">
        <v>0</v>
      </c>
      <c r="F2467">
        <v>0</v>
      </c>
      <c r="G2467">
        <v>16</v>
      </c>
      <c r="H2467">
        <v>1</v>
      </c>
      <c r="I2467">
        <v>2</v>
      </c>
      <c r="J2467">
        <v>1</v>
      </c>
      <c r="K2467">
        <v>0</v>
      </c>
      <c r="L2467">
        <v>0</v>
      </c>
      <c r="M2467">
        <f t="shared" si="5031"/>
        <v>15</v>
      </c>
      <c r="N2467" t="b">
        <f t="shared" ref="N2467" si="5096">AND(MIN($F2465,$F2466,$F2467)=$F2467,MAX($H2465,$H2466,$H2467)=$H2467)</f>
        <v>1</v>
      </c>
      <c r="O2467" t="b">
        <f t="shared" ref="O2467" si="5097">AND(NOT(N2465),NOT(N2466),N2467)</f>
        <v>1</v>
      </c>
    </row>
    <row r="2468" spans="1:15" x14ac:dyDescent="0.25">
      <c r="A2468" t="s">
        <v>13</v>
      </c>
      <c r="B2468" t="s">
        <v>17</v>
      </c>
      <c r="C2468">
        <v>11</v>
      </c>
      <c r="D2468">
        <v>1</v>
      </c>
      <c r="E2468" t="b">
        <v>0</v>
      </c>
      <c r="F2468">
        <v>7.0000000000000001E-3</v>
      </c>
      <c r="G2468">
        <v>16</v>
      </c>
      <c r="H2468">
        <v>16</v>
      </c>
      <c r="I2468">
        <v>89</v>
      </c>
      <c r="J2468">
        <v>47</v>
      </c>
      <c r="K2468">
        <v>8</v>
      </c>
      <c r="L2468">
        <v>4</v>
      </c>
      <c r="M2468">
        <f t="shared" si="5031"/>
        <v>0</v>
      </c>
      <c r="N2468" t="b">
        <f t="shared" ref="N2468" si="5098">AND(MIN($F2468,$F2469,$F2470)=$F2468,MAX($H2468,$H2469,$H2470)=$H2468)</f>
        <v>0</v>
      </c>
      <c r="O2468" t="b">
        <f t="shared" ref="O2468" si="5099">AND(N2468,NOT(N2469),NOT(N2470))</f>
        <v>0</v>
      </c>
    </row>
    <row r="2469" spans="1:15" x14ac:dyDescent="0.25">
      <c r="A2469" t="s">
        <v>15</v>
      </c>
      <c r="B2469" t="s">
        <v>17</v>
      </c>
      <c r="C2469">
        <v>11</v>
      </c>
      <c r="D2469">
        <v>1</v>
      </c>
      <c r="E2469" t="b">
        <v>0</v>
      </c>
      <c r="F2469">
        <v>4.0000000000000001E-3</v>
      </c>
      <c r="G2469">
        <v>16</v>
      </c>
      <c r="H2469">
        <v>16</v>
      </c>
      <c r="I2469">
        <v>131</v>
      </c>
      <c r="J2469">
        <v>125</v>
      </c>
      <c r="K2469">
        <v>46</v>
      </c>
      <c r="L2469">
        <v>5</v>
      </c>
      <c r="M2469">
        <f t="shared" si="5031"/>
        <v>0</v>
      </c>
      <c r="N2469" t="b">
        <f t="shared" ref="N2469" si="5100">AND(MIN($F2468,$F2469,$F2470)=$F2469,MAX($H2468,$H2469,$H2470)=$H2469)</f>
        <v>1</v>
      </c>
      <c r="O2469" t="b">
        <f t="shared" ref="O2469" si="5101">AND(NOT(N2468),N2469,NOT(N2470))</f>
        <v>0</v>
      </c>
    </row>
    <row r="2470" spans="1:15" x14ac:dyDescent="0.25">
      <c r="A2470" t="s">
        <v>19</v>
      </c>
      <c r="B2470" t="s">
        <v>17</v>
      </c>
      <c r="C2470">
        <v>11</v>
      </c>
      <c r="D2470">
        <v>1</v>
      </c>
      <c r="E2470" t="b">
        <v>0</v>
      </c>
      <c r="F2470">
        <v>4.0000000000000001E-3</v>
      </c>
      <c r="G2470">
        <v>16</v>
      </c>
      <c r="H2470">
        <v>16</v>
      </c>
      <c r="I2470">
        <v>89</v>
      </c>
      <c r="J2470">
        <v>47</v>
      </c>
      <c r="K2470">
        <v>8</v>
      </c>
      <c r="L2470">
        <v>4</v>
      </c>
      <c r="M2470">
        <f t="shared" si="5031"/>
        <v>0</v>
      </c>
      <c r="N2470" t="b">
        <f t="shared" ref="N2470" si="5102">AND(MIN($F2468,$F2469,$F2470)=$F2470,MAX($H2468,$H2469,$H2470)=$H2470)</f>
        <v>1</v>
      </c>
      <c r="O2470" t="b">
        <f t="shared" ref="O2470" si="5103">AND(NOT(N2468),NOT(N2469),N2470)</f>
        <v>0</v>
      </c>
    </row>
    <row r="2471" spans="1:15" x14ac:dyDescent="0.25">
      <c r="A2471" t="s">
        <v>13</v>
      </c>
      <c r="B2471" t="s">
        <v>17</v>
      </c>
      <c r="C2471">
        <v>11</v>
      </c>
      <c r="D2471">
        <v>20</v>
      </c>
      <c r="E2471" t="b">
        <v>0</v>
      </c>
      <c r="F2471">
        <v>0</v>
      </c>
      <c r="G2471">
        <v>16</v>
      </c>
      <c r="H2471">
        <v>1</v>
      </c>
      <c r="I2471">
        <v>2</v>
      </c>
      <c r="J2471">
        <v>1</v>
      </c>
      <c r="K2471">
        <v>0</v>
      </c>
      <c r="L2471">
        <v>0</v>
      </c>
      <c r="M2471">
        <f t="shared" si="5031"/>
        <v>15</v>
      </c>
      <c r="N2471" t="b">
        <f t="shared" ref="N2471" si="5104">AND(MIN($F2471,$F2472,$F2473)=$F2471,MAX($H2471,$H2472,$H2473)=$H2471)</f>
        <v>1</v>
      </c>
      <c r="O2471" t="b">
        <f t="shared" ref="O2471" si="5105">AND(N2471,NOT(N2472),NOT(N2473))</f>
        <v>0</v>
      </c>
    </row>
    <row r="2472" spans="1:15" x14ac:dyDescent="0.25">
      <c r="A2472" t="s">
        <v>15</v>
      </c>
      <c r="B2472" t="s">
        <v>17</v>
      </c>
      <c r="C2472">
        <v>11</v>
      </c>
      <c r="D2472">
        <v>20</v>
      </c>
      <c r="E2472" t="b">
        <v>0</v>
      </c>
      <c r="F2472">
        <v>1E-3</v>
      </c>
      <c r="G2472">
        <v>16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f t="shared" si="5031"/>
        <v>15</v>
      </c>
      <c r="N2472" t="b">
        <f t="shared" ref="N2472" si="5106">AND(MIN($F2471,$F2472,$F2473)=$F2472,MAX($H2471,$H2472,$H2473)=$H2472)</f>
        <v>0</v>
      </c>
      <c r="O2472" t="b">
        <f t="shared" ref="O2472" si="5107">AND(NOT(N2471),N2472,NOT(N2473))</f>
        <v>0</v>
      </c>
    </row>
    <row r="2473" spans="1:15" x14ac:dyDescent="0.25">
      <c r="A2473" t="s">
        <v>19</v>
      </c>
      <c r="B2473" t="s">
        <v>17</v>
      </c>
      <c r="C2473">
        <v>11</v>
      </c>
      <c r="D2473">
        <v>20</v>
      </c>
      <c r="E2473" t="b">
        <v>0</v>
      </c>
      <c r="F2473">
        <v>0</v>
      </c>
      <c r="G2473">
        <v>16</v>
      </c>
      <c r="H2473">
        <v>1</v>
      </c>
      <c r="I2473">
        <v>2</v>
      </c>
      <c r="J2473">
        <v>1</v>
      </c>
      <c r="K2473">
        <v>0</v>
      </c>
      <c r="L2473">
        <v>0</v>
      </c>
      <c r="M2473">
        <f t="shared" si="5031"/>
        <v>15</v>
      </c>
      <c r="N2473" t="b">
        <f t="shared" ref="N2473" si="5108">AND(MIN($F2471,$F2472,$F2473)=$F2473,MAX($H2471,$H2472,$H2473)=$H2473)</f>
        <v>1</v>
      </c>
      <c r="O2473" t="b">
        <f t="shared" ref="O2473" si="5109">AND(NOT(N2471),NOT(N2472),N2473)</f>
        <v>0</v>
      </c>
    </row>
    <row r="2474" spans="1:15" x14ac:dyDescent="0.25">
      <c r="A2474" t="s">
        <v>13</v>
      </c>
      <c r="B2474" t="s">
        <v>17</v>
      </c>
      <c r="C2474">
        <v>11</v>
      </c>
      <c r="D2474">
        <v>21</v>
      </c>
      <c r="E2474" t="b">
        <v>0</v>
      </c>
      <c r="F2474">
        <v>1E-3</v>
      </c>
      <c r="G2474">
        <v>16</v>
      </c>
      <c r="H2474">
        <v>1</v>
      </c>
      <c r="I2474">
        <v>2</v>
      </c>
      <c r="J2474">
        <v>1</v>
      </c>
      <c r="K2474">
        <v>0</v>
      </c>
      <c r="L2474">
        <v>0</v>
      </c>
      <c r="M2474">
        <f t="shared" si="5031"/>
        <v>15</v>
      </c>
      <c r="N2474" t="b">
        <f t="shared" ref="N2474" si="5110">AND(MIN($F2474,$F2475,$F2476)=$F2474,MAX($H2474,$H2475,$H2476)=$H2474)</f>
        <v>0</v>
      </c>
      <c r="O2474" t="b">
        <f t="shared" ref="O2474" si="5111">AND(N2474,NOT(N2475),NOT(N2476))</f>
        <v>0</v>
      </c>
    </row>
    <row r="2475" spans="1:15" x14ac:dyDescent="0.25">
      <c r="A2475" t="s">
        <v>15</v>
      </c>
      <c r="B2475" t="s">
        <v>17</v>
      </c>
      <c r="C2475">
        <v>11</v>
      </c>
      <c r="D2475">
        <v>21</v>
      </c>
      <c r="E2475" t="b">
        <v>0</v>
      </c>
      <c r="F2475">
        <v>0</v>
      </c>
      <c r="G2475">
        <v>16</v>
      </c>
      <c r="H2475">
        <v>1</v>
      </c>
      <c r="I2475">
        <v>1</v>
      </c>
      <c r="J2475">
        <v>1</v>
      </c>
      <c r="K2475">
        <v>0</v>
      </c>
      <c r="L2475">
        <v>0</v>
      </c>
      <c r="M2475">
        <f t="shared" si="5031"/>
        <v>15</v>
      </c>
      <c r="N2475" t="b">
        <f t="shared" ref="N2475" si="5112">AND(MIN($F2474,$F2475,$F2476)=$F2475,MAX($H2474,$H2475,$H2476)=$H2475)</f>
        <v>1</v>
      </c>
      <c r="O2475" t="b">
        <f t="shared" ref="O2475" si="5113">AND(NOT(N2474),N2475,NOT(N2476))</f>
        <v>0</v>
      </c>
    </row>
    <row r="2476" spans="1:15" x14ac:dyDescent="0.25">
      <c r="A2476" t="s">
        <v>19</v>
      </c>
      <c r="B2476" t="s">
        <v>17</v>
      </c>
      <c r="C2476">
        <v>11</v>
      </c>
      <c r="D2476">
        <v>21</v>
      </c>
      <c r="E2476" t="b">
        <v>0</v>
      </c>
      <c r="F2476">
        <v>0</v>
      </c>
      <c r="G2476">
        <v>16</v>
      </c>
      <c r="H2476">
        <v>1</v>
      </c>
      <c r="I2476">
        <v>2</v>
      </c>
      <c r="J2476">
        <v>1</v>
      </c>
      <c r="K2476">
        <v>0</v>
      </c>
      <c r="L2476">
        <v>0</v>
      </c>
      <c r="M2476">
        <f t="shared" si="5031"/>
        <v>15</v>
      </c>
      <c r="N2476" t="b">
        <f t="shared" ref="N2476" si="5114">AND(MIN($F2474,$F2475,$F2476)=$F2476,MAX($H2474,$H2475,$H2476)=$H2476)</f>
        <v>1</v>
      </c>
      <c r="O2476" t="b">
        <f t="shared" ref="O2476" si="5115">AND(NOT(N2474),NOT(N2475),N2476)</f>
        <v>0</v>
      </c>
    </row>
    <row r="2477" spans="1:15" x14ac:dyDescent="0.25">
      <c r="A2477" t="s">
        <v>13</v>
      </c>
      <c r="B2477" t="s">
        <v>17</v>
      </c>
      <c r="C2477">
        <v>11</v>
      </c>
      <c r="D2477">
        <v>22</v>
      </c>
      <c r="E2477" t="b">
        <v>0</v>
      </c>
      <c r="F2477">
        <v>0</v>
      </c>
      <c r="G2477">
        <v>16</v>
      </c>
      <c r="H2477">
        <v>1</v>
      </c>
      <c r="I2477">
        <v>2</v>
      </c>
      <c r="J2477">
        <v>1</v>
      </c>
      <c r="K2477">
        <v>0</v>
      </c>
      <c r="L2477">
        <v>0</v>
      </c>
      <c r="M2477">
        <f t="shared" si="5031"/>
        <v>15</v>
      </c>
      <c r="N2477" t="b">
        <f t="shared" ref="N2477" si="5116">AND(MIN($F2477,$F2478,$F2479)=$F2477,MAX($H2477,$H2478,$H2479)=$H2477)</f>
        <v>1</v>
      </c>
      <c r="O2477" t="b">
        <f t="shared" ref="O2477" si="5117">AND(N2477,NOT(N2478),NOT(N2479))</f>
        <v>1</v>
      </c>
    </row>
    <row r="2478" spans="1:15" x14ac:dyDescent="0.25">
      <c r="A2478" t="s">
        <v>15</v>
      </c>
      <c r="B2478" t="s">
        <v>17</v>
      </c>
      <c r="C2478">
        <v>11</v>
      </c>
      <c r="D2478">
        <v>22</v>
      </c>
      <c r="E2478" t="b">
        <v>0</v>
      </c>
      <c r="F2478">
        <v>1E-3</v>
      </c>
      <c r="G2478">
        <v>16</v>
      </c>
      <c r="H2478">
        <v>1</v>
      </c>
      <c r="I2478">
        <v>1</v>
      </c>
      <c r="J2478">
        <v>1</v>
      </c>
      <c r="K2478">
        <v>0</v>
      </c>
      <c r="L2478">
        <v>0</v>
      </c>
      <c r="M2478">
        <f t="shared" si="5031"/>
        <v>15</v>
      </c>
      <c r="N2478" t="b">
        <f t="shared" ref="N2478" si="5118">AND(MIN($F2477,$F2478,$F2479)=$F2478,MAX($H2477,$H2478,$H2479)=$H2478)</f>
        <v>0</v>
      </c>
      <c r="O2478" t="b">
        <f t="shared" ref="O2478" si="5119">AND(NOT(N2477),N2478,NOT(N2479))</f>
        <v>0</v>
      </c>
    </row>
    <row r="2479" spans="1:15" x14ac:dyDescent="0.25">
      <c r="A2479" t="s">
        <v>19</v>
      </c>
      <c r="B2479" t="s">
        <v>17</v>
      </c>
      <c r="C2479">
        <v>11</v>
      </c>
      <c r="D2479">
        <v>22</v>
      </c>
      <c r="E2479" t="b">
        <v>0</v>
      </c>
      <c r="F2479">
        <v>1E-3</v>
      </c>
      <c r="G2479">
        <v>16</v>
      </c>
      <c r="H2479">
        <v>1</v>
      </c>
      <c r="I2479">
        <v>2</v>
      </c>
      <c r="J2479">
        <v>1</v>
      </c>
      <c r="K2479">
        <v>0</v>
      </c>
      <c r="L2479">
        <v>0</v>
      </c>
      <c r="M2479">
        <f t="shared" si="5031"/>
        <v>15</v>
      </c>
      <c r="N2479" t="b">
        <f t="shared" ref="N2479" si="5120">AND(MIN($F2477,$F2478,$F2479)=$F2479,MAX($H2477,$H2478,$H2479)=$H2479)</f>
        <v>0</v>
      </c>
      <c r="O2479" t="b">
        <f t="shared" ref="O2479" si="5121">AND(NOT(N2477),NOT(N2478),N2479)</f>
        <v>0</v>
      </c>
    </row>
    <row r="2480" spans="1:15" x14ac:dyDescent="0.25">
      <c r="A2480" t="s">
        <v>13</v>
      </c>
      <c r="B2480" t="s">
        <v>17</v>
      </c>
      <c r="C2480">
        <v>11</v>
      </c>
      <c r="D2480">
        <v>23</v>
      </c>
      <c r="E2480" t="b">
        <v>0</v>
      </c>
      <c r="F2480">
        <v>1E-3</v>
      </c>
      <c r="G2480">
        <v>16</v>
      </c>
      <c r="H2480">
        <v>1</v>
      </c>
      <c r="I2480">
        <v>2</v>
      </c>
      <c r="J2480">
        <v>1</v>
      </c>
      <c r="K2480">
        <v>0</v>
      </c>
      <c r="L2480">
        <v>0</v>
      </c>
      <c r="M2480">
        <f t="shared" si="5031"/>
        <v>15</v>
      </c>
      <c r="N2480" t="b">
        <f t="shared" ref="N2480" si="5122">AND(MIN($F2480,$F2481,$F2482)=$F2480,MAX($H2480,$H2481,$H2482)=$H2480)</f>
        <v>0</v>
      </c>
      <c r="O2480" t="b">
        <f t="shared" ref="O2480" si="5123">AND(N2480,NOT(N2481),NOT(N2482))</f>
        <v>0</v>
      </c>
    </row>
    <row r="2481" spans="1:15" x14ac:dyDescent="0.25">
      <c r="A2481" t="s">
        <v>15</v>
      </c>
      <c r="B2481" t="s">
        <v>17</v>
      </c>
      <c r="C2481">
        <v>11</v>
      </c>
      <c r="D2481">
        <v>23</v>
      </c>
      <c r="E2481" t="b">
        <v>0</v>
      </c>
      <c r="F2481">
        <v>0</v>
      </c>
      <c r="G2481">
        <v>16</v>
      </c>
      <c r="H2481">
        <v>1</v>
      </c>
      <c r="I2481">
        <v>1</v>
      </c>
      <c r="J2481">
        <v>1</v>
      </c>
      <c r="K2481">
        <v>0</v>
      </c>
      <c r="L2481">
        <v>0</v>
      </c>
      <c r="M2481">
        <f t="shared" si="5031"/>
        <v>15</v>
      </c>
      <c r="N2481" t="b">
        <f t="shared" ref="N2481" si="5124">AND(MIN($F2480,$F2481,$F2482)=$F2481,MAX($H2480,$H2481,$H2482)=$H2481)</f>
        <v>1</v>
      </c>
      <c r="O2481" t="b">
        <f t="shared" ref="O2481" si="5125">AND(NOT(N2480),N2481,NOT(N2482))</f>
        <v>0</v>
      </c>
    </row>
    <row r="2482" spans="1:15" x14ac:dyDescent="0.25">
      <c r="A2482" t="s">
        <v>19</v>
      </c>
      <c r="B2482" t="s">
        <v>17</v>
      </c>
      <c r="C2482">
        <v>11</v>
      </c>
      <c r="D2482">
        <v>23</v>
      </c>
      <c r="E2482" t="b">
        <v>0</v>
      </c>
      <c r="F2482">
        <v>0</v>
      </c>
      <c r="G2482">
        <v>16</v>
      </c>
      <c r="H2482">
        <v>1</v>
      </c>
      <c r="I2482">
        <v>2</v>
      </c>
      <c r="J2482">
        <v>1</v>
      </c>
      <c r="K2482">
        <v>0</v>
      </c>
      <c r="L2482">
        <v>0</v>
      </c>
      <c r="M2482">
        <f t="shared" si="5031"/>
        <v>15</v>
      </c>
      <c r="N2482" t="b">
        <f t="shared" ref="N2482" si="5126">AND(MIN($F2480,$F2481,$F2482)=$F2482,MAX($H2480,$H2481,$H2482)=$H2482)</f>
        <v>1</v>
      </c>
      <c r="O2482" t="b">
        <f t="shared" ref="O2482" si="5127">AND(NOT(N2480),NOT(N2481),N2482)</f>
        <v>0</v>
      </c>
    </row>
    <row r="2483" spans="1:15" x14ac:dyDescent="0.25">
      <c r="A2483" t="s">
        <v>13</v>
      </c>
      <c r="B2483" t="s">
        <v>17</v>
      </c>
      <c r="C2483">
        <v>11</v>
      </c>
      <c r="D2483">
        <v>24</v>
      </c>
      <c r="E2483" t="b">
        <v>0</v>
      </c>
      <c r="F2483">
        <v>0</v>
      </c>
      <c r="G2483">
        <v>16</v>
      </c>
      <c r="H2483">
        <v>1</v>
      </c>
      <c r="I2483">
        <v>2</v>
      </c>
      <c r="J2483">
        <v>1</v>
      </c>
      <c r="K2483">
        <v>0</v>
      </c>
      <c r="L2483">
        <v>0</v>
      </c>
      <c r="M2483">
        <f t="shared" si="5031"/>
        <v>15</v>
      </c>
      <c r="N2483" t="b">
        <f t="shared" ref="N2483" si="5128">AND(MIN($F2483,$F2484,$F2485)=$F2483,MAX($H2483,$H2484,$H2485)=$H2483)</f>
        <v>1</v>
      </c>
      <c r="O2483" t="b">
        <f t="shared" ref="O2483" si="5129">AND(N2483,NOT(N2484),NOT(N2485))</f>
        <v>1</v>
      </c>
    </row>
    <row r="2484" spans="1:15" x14ac:dyDescent="0.25">
      <c r="A2484" t="s">
        <v>15</v>
      </c>
      <c r="B2484" t="s">
        <v>17</v>
      </c>
      <c r="C2484">
        <v>11</v>
      </c>
      <c r="D2484">
        <v>24</v>
      </c>
      <c r="E2484" t="b">
        <v>0</v>
      </c>
      <c r="F2484">
        <v>1E-3</v>
      </c>
      <c r="G2484">
        <v>16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f t="shared" si="5031"/>
        <v>15</v>
      </c>
      <c r="N2484" t="b">
        <f t="shared" ref="N2484" si="5130">AND(MIN($F2483,$F2484,$F2485)=$F2484,MAX($H2483,$H2484,$H2485)=$H2484)</f>
        <v>0</v>
      </c>
      <c r="O2484" t="b">
        <f t="shared" ref="O2484" si="5131">AND(NOT(N2483),N2484,NOT(N2485))</f>
        <v>0</v>
      </c>
    </row>
    <row r="2485" spans="1:15" x14ac:dyDescent="0.25">
      <c r="A2485" t="s">
        <v>19</v>
      </c>
      <c r="B2485" t="s">
        <v>17</v>
      </c>
      <c r="C2485">
        <v>11</v>
      </c>
      <c r="D2485">
        <v>24</v>
      </c>
      <c r="E2485" t="b">
        <v>0</v>
      </c>
      <c r="F2485">
        <v>1E-3</v>
      </c>
      <c r="G2485">
        <v>16</v>
      </c>
      <c r="H2485">
        <v>1</v>
      </c>
      <c r="I2485">
        <v>2</v>
      </c>
      <c r="J2485">
        <v>1</v>
      </c>
      <c r="K2485">
        <v>0</v>
      </c>
      <c r="L2485">
        <v>0</v>
      </c>
      <c r="M2485">
        <f t="shared" si="5031"/>
        <v>15</v>
      </c>
      <c r="N2485" t="b">
        <f t="shared" ref="N2485" si="5132">AND(MIN($F2483,$F2484,$F2485)=$F2485,MAX($H2483,$H2484,$H2485)=$H2485)</f>
        <v>0</v>
      </c>
      <c r="O2485" t="b">
        <f t="shared" ref="O2485" si="5133">AND(NOT(N2483),NOT(N2484),N2485)</f>
        <v>0</v>
      </c>
    </row>
    <row r="2486" spans="1:15" x14ac:dyDescent="0.25">
      <c r="A2486" t="s">
        <v>13</v>
      </c>
      <c r="B2486" t="s">
        <v>17</v>
      </c>
      <c r="C2486">
        <v>11</v>
      </c>
      <c r="D2486">
        <v>25</v>
      </c>
      <c r="E2486" t="b">
        <v>0</v>
      </c>
      <c r="F2486">
        <v>2E-3</v>
      </c>
      <c r="G2486">
        <v>16</v>
      </c>
      <c r="H2486">
        <v>1</v>
      </c>
      <c r="I2486">
        <v>2</v>
      </c>
      <c r="J2486">
        <v>1</v>
      </c>
      <c r="K2486">
        <v>0</v>
      </c>
      <c r="L2486">
        <v>0</v>
      </c>
      <c r="M2486">
        <f t="shared" si="5031"/>
        <v>15</v>
      </c>
      <c r="N2486" t="b">
        <f t="shared" ref="N2486" si="5134">AND(MIN($F2486,$F2487,$F2488)=$F2486,MAX($H2486,$H2487,$H2488)=$H2486)</f>
        <v>0</v>
      </c>
      <c r="O2486" t="b">
        <f t="shared" ref="O2486" si="5135">AND(N2486,NOT(N2487),NOT(N2488))</f>
        <v>0</v>
      </c>
    </row>
    <row r="2487" spans="1:15" x14ac:dyDescent="0.25">
      <c r="A2487" t="s">
        <v>15</v>
      </c>
      <c r="B2487" t="s">
        <v>17</v>
      </c>
      <c r="C2487">
        <v>11</v>
      </c>
      <c r="D2487">
        <v>25</v>
      </c>
      <c r="E2487" t="b">
        <v>0</v>
      </c>
      <c r="F2487">
        <v>1E-3</v>
      </c>
      <c r="G2487">
        <v>16</v>
      </c>
      <c r="H2487">
        <v>1</v>
      </c>
      <c r="I2487">
        <v>1</v>
      </c>
      <c r="J2487">
        <v>1</v>
      </c>
      <c r="K2487">
        <v>0</v>
      </c>
      <c r="L2487">
        <v>0</v>
      </c>
      <c r="M2487">
        <f t="shared" si="5031"/>
        <v>15</v>
      </c>
      <c r="N2487" t="b">
        <f t="shared" ref="N2487" si="5136">AND(MIN($F2486,$F2487,$F2488)=$F2487,MAX($H2486,$H2487,$H2488)=$H2487)</f>
        <v>1</v>
      </c>
      <c r="O2487" t="b">
        <f t="shared" ref="O2487" si="5137">AND(NOT(N2486),N2487,NOT(N2488))</f>
        <v>0</v>
      </c>
    </row>
    <row r="2488" spans="1:15" x14ac:dyDescent="0.25">
      <c r="A2488" t="s">
        <v>19</v>
      </c>
      <c r="B2488" t="s">
        <v>17</v>
      </c>
      <c r="C2488">
        <v>11</v>
      </c>
      <c r="D2488">
        <v>25</v>
      </c>
      <c r="E2488" t="b">
        <v>0</v>
      </c>
      <c r="F2488">
        <v>1E-3</v>
      </c>
      <c r="G2488">
        <v>16</v>
      </c>
      <c r="H2488">
        <v>1</v>
      </c>
      <c r="I2488">
        <v>2</v>
      </c>
      <c r="J2488">
        <v>1</v>
      </c>
      <c r="K2488">
        <v>0</v>
      </c>
      <c r="L2488">
        <v>0</v>
      </c>
      <c r="M2488">
        <f t="shared" si="5031"/>
        <v>15</v>
      </c>
      <c r="N2488" t="b">
        <f t="shared" ref="N2488" si="5138">AND(MIN($F2486,$F2487,$F2488)=$F2488,MAX($H2486,$H2487,$H2488)=$H2488)</f>
        <v>1</v>
      </c>
      <c r="O2488" t="b">
        <f t="shared" ref="O2488" si="5139">AND(NOT(N2486),NOT(N2487),N2488)</f>
        <v>0</v>
      </c>
    </row>
    <row r="2489" spans="1:15" x14ac:dyDescent="0.25">
      <c r="A2489" t="s">
        <v>13</v>
      </c>
      <c r="B2489" t="s">
        <v>17</v>
      </c>
      <c r="C2489">
        <v>11</v>
      </c>
      <c r="D2489">
        <v>26</v>
      </c>
      <c r="E2489" t="b">
        <v>0</v>
      </c>
      <c r="F2489">
        <v>0</v>
      </c>
      <c r="G2489">
        <v>16</v>
      </c>
      <c r="H2489">
        <v>1</v>
      </c>
      <c r="I2489">
        <v>2</v>
      </c>
      <c r="J2489">
        <v>1</v>
      </c>
      <c r="K2489">
        <v>0</v>
      </c>
      <c r="L2489">
        <v>0</v>
      </c>
      <c r="M2489">
        <f t="shared" si="5031"/>
        <v>15</v>
      </c>
      <c r="N2489" t="b">
        <f t="shared" ref="N2489" si="5140">AND(MIN($F2489,$F2490,$F2491)=$F2489,MAX($H2489,$H2490,$H2491)=$H2489)</f>
        <v>1</v>
      </c>
      <c r="O2489" t="b">
        <f t="shared" ref="O2489" si="5141">AND(N2489,NOT(N2490),NOT(N2491))</f>
        <v>0</v>
      </c>
    </row>
    <row r="2490" spans="1:15" x14ac:dyDescent="0.25">
      <c r="A2490" t="s">
        <v>15</v>
      </c>
      <c r="B2490" t="s">
        <v>17</v>
      </c>
      <c r="C2490">
        <v>11</v>
      </c>
      <c r="D2490">
        <v>26</v>
      </c>
      <c r="E2490" t="b">
        <v>0</v>
      </c>
      <c r="F2490">
        <v>0</v>
      </c>
      <c r="G2490">
        <v>16</v>
      </c>
      <c r="H2490">
        <v>1</v>
      </c>
      <c r="I2490">
        <v>1</v>
      </c>
      <c r="J2490">
        <v>1</v>
      </c>
      <c r="K2490">
        <v>0</v>
      </c>
      <c r="L2490">
        <v>0</v>
      </c>
      <c r="M2490">
        <f t="shared" si="5031"/>
        <v>15</v>
      </c>
      <c r="N2490" t="b">
        <f t="shared" ref="N2490" si="5142">AND(MIN($F2489,$F2490,$F2491)=$F2490,MAX($H2489,$H2490,$H2491)=$H2490)</f>
        <v>1</v>
      </c>
      <c r="O2490" t="b">
        <f t="shared" ref="O2490" si="5143">AND(NOT(N2489),N2490,NOT(N2491))</f>
        <v>0</v>
      </c>
    </row>
    <row r="2491" spans="1:15" x14ac:dyDescent="0.25">
      <c r="A2491" t="s">
        <v>19</v>
      </c>
      <c r="B2491" t="s">
        <v>17</v>
      </c>
      <c r="C2491">
        <v>11</v>
      </c>
      <c r="D2491">
        <v>26</v>
      </c>
      <c r="E2491" t="b">
        <v>0</v>
      </c>
      <c r="F2491">
        <v>0</v>
      </c>
      <c r="G2491">
        <v>16</v>
      </c>
      <c r="H2491">
        <v>1</v>
      </c>
      <c r="I2491">
        <v>2</v>
      </c>
      <c r="J2491">
        <v>1</v>
      </c>
      <c r="K2491">
        <v>0</v>
      </c>
      <c r="L2491">
        <v>0</v>
      </c>
      <c r="M2491">
        <f t="shared" si="5031"/>
        <v>15</v>
      </c>
      <c r="N2491" t="b">
        <f t="shared" ref="N2491" si="5144">AND(MIN($F2489,$F2490,$F2491)=$F2491,MAX($H2489,$H2490,$H2491)=$H2491)</f>
        <v>1</v>
      </c>
      <c r="O2491" t="b">
        <f t="shared" ref="O2491" si="5145">AND(NOT(N2489),NOT(N2490),N2491)</f>
        <v>0</v>
      </c>
    </row>
    <row r="2492" spans="1:15" x14ac:dyDescent="0.25">
      <c r="A2492" t="s">
        <v>13</v>
      </c>
      <c r="B2492" t="s">
        <v>17</v>
      </c>
      <c r="C2492">
        <v>11</v>
      </c>
      <c r="D2492">
        <v>27</v>
      </c>
      <c r="E2492" t="b">
        <v>0</v>
      </c>
      <c r="F2492">
        <v>0</v>
      </c>
      <c r="G2492">
        <v>16</v>
      </c>
      <c r="H2492">
        <v>1</v>
      </c>
      <c r="I2492">
        <v>2</v>
      </c>
      <c r="J2492">
        <v>1</v>
      </c>
      <c r="K2492">
        <v>0</v>
      </c>
      <c r="L2492">
        <v>0</v>
      </c>
      <c r="M2492">
        <f t="shared" si="5031"/>
        <v>15</v>
      </c>
      <c r="N2492" t="b">
        <f t="shared" ref="N2492" si="5146">AND(MIN($F2492,$F2493,$F2494)=$F2492,MAX($H2492,$H2493,$H2494)=$H2492)</f>
        <v>1</v>
      </c>
      <c r="O2492" t="b">
        <f t="shared" ref="O2492" si="5147">AND(N2492,NOT(N2493),NOT(N2494))</f>
        <v>0</v>
      </c>
    </row>
    <row r="2493" spans="1:15" x14ac:dyDescent="0.25">
      <c r="A2493" t="s">
        <v>15</v>
      </c>
      <c r="B2493" t="s">
        <v>17</v>
      </c>
      <c r="C2493">
        <v>11</v>
      </c>
      <c r="D2493">
        <v>27</v>
      </c>
      <c r="E2493" t="b">
        <v>0</v>
      </c>
      <c r="F2493">
        <v>0</v>
      </c>
      <c r="G2493">
        <v>16</v>
      </c>
      <c r="H2493">
        <v>1</v>
      </c>
      <c r="I2493">
        <v>1</v>
      </c>
      <c r="J2493">
        <v>1</v>
      </c>
      <c r="K2493">
        <v>0</v>
      </c>
      <c r="L2493">
        <v>0</v>
      </c>
      <c r="M2493">
        <f t="shared" si="5031"/>
        <v>15</v>
      </c>
      <c r="N2493" t="b">
        <f t="shared" ref="N2493" si="5148">AND(MIN($F2492,$F2493,$F2494)=$F2493,MAX($H2492,$H2493,$H2494)=$H2493)</f>
        <v>1</v>
      </c>
      <c r="O2493" t="b">
        <f t="shared" ref="O2493" si="5149">AND(NOT(N2492),N2493,NOT(N2494))</f>
        <v>0</v>
      </c>
    </row>
    <row r="2494" spans="1:15" x14ac:dyDescent="0.25">
      <c r="A2494" t="s">
        <v>19</v>
      </c>
      <c r="B2494" t="s">
        <v>17</v>
      </c>
      <c r="C2494">
        <v>11</v>
      </c>
      <c r="D2494">
        <v>27</v>
      </c>
      <c r="E2494" t="b">
        <v>0</v>
      </c>
      <c r="F2494">
        <v>1E-3</v>
      </c>
      <c r="G2494">
        <v>16</v>
      </c>
      <c r="H2494">
        <v>1</v>
      </c>
      <c r="I2494">
        <v>2</v>
      </c>
      <c r="J2494">
        <v>1</v>
      </c>
      <c r="K2494">
        <v>0</v>
      </c>
      <c r="L2494">
        <v>0</v>
      </c>
      <c r="M2494">
        <f t="shared" si="5031"/>
        <v>15</v>
      </c>
      <c r="N2494" t="b">
        <f t="shared" ref="N2494" si="5150">AND(MIN($F2492,$F2493,$F2494)=$F2494,MAX($H2492,$H2493,$H2494)=$H2494)</f>
        <v>0</v>
      </c>
      <c r="O2494" t="b">
        <f t="shared" ref="O2494" si="5151">AND(NOT(N2492),NOT(N2493),N2494)</f>
        <v>0</v>
      </c>
    </row>
    <row r="2495" spans="1:15" x14ac:dyDescent="0.25">
      <c r="A2495" t="s">
        <v>13</v>
      </c>
      <c r="B2495" t="s">
        <v>17</v>
      </c>
      <c r="C2495">
        <v>11</v>
      </c>
      <c r="D2495">
        <v>28</v>
      </c>
      <c r="E2495" t="b">
        <v>0</v>
      </c>
      <c r="F2495">
        <v>0</v>
      </c>
      <c r="G2495">
        <v>16</v>
      </c>
      <c r="H2495">
        <v>1</v>
      </c>
      <c r="I2495">
        <v>2</v>
      </c>
      <c r="J2495">
        <v>1</v>
      </c>
      <c r="K2495">
        <v>0</v>
      </c>
      <c r="L2495">
        <v>0</v>
      </c>
      <c r="M2495">
        <f t="shared" si="5031"/>
        <v>15</v>
      </c>
      <c r="N2495" t="b">
        <f t="shared" ref="N2495" si="5152">AND(MIN($F2495,$F2496,$F2497)=$F2495,MAX($H2495,$H2496,$H2497)=$H2495)</f>
        <v>1</v>
      </c>
      <c r="O2495" t="b">
        <f t="shared" ref="O2495" si="5153">AND(N2495,NOT(N2496),NOT(N2497))</f>
        <v>1</v>
      </c>
    </row>
    <row r="2496" spans="1:15" x14ac:dyDescent="0.25">
      <c r="A2496" t="s">
        <v>15</v>
      </c>
      <c r="B2496" t="s">
        <v>17</v>
      </c>
      <c r="C2496">
        <v>11</v>
      </c>
      <c r="D2496">
        <v>28</v>
      </c>
      <c r="E2496" t="b">
        <v>0</v>
      </c>
      <c r="F2496">
        <v>1E-3</v>
      </c>
      <c r="G2496">
        <v>16</v>
      </c>
      <c r="H2496">
        <v>1</v>
      </c>
      <c r="I2496">
        <v>1</v>
      </c>
      <c r="J2496">
        <v>1</v>
      </c>
      <c r="K2496">
        <v>0</v>
      </c>
      <c r="L2496">
        <v>0</v>
      </c>
      <c r="M2496">
        <f t="shared" si="5031"/>
        <v>15</v>
      </c>
      <c r="N2496" t="b">
        <f t="shared" ref="N2496" si="5154">AND(MIN($F2495,$F2496,$F2497)=$F2496,MAX($H2495,$H2496,$H2497)=$H2496)</f>
        <v>0</v>
      </c>
      <c r="O2496" t="b">
        <f t="shared" ref="O2496" si="5155">AND(NOT(N2495),N2496,NOT(N2497))</f>
        <v>0</v>
      </c>
    </row>
    <row r="2497" spans="1:15" x14ac:dyDescent="0.25">
      <c r="A2497" t="s">
        <v>19</v>
      </c>
      <c r="B2497" t="s">
        <v>17</v>
      </c>
      <c r="C2497">
        <v>11</v>
      </c>
      <c r="D2497">
        <v>28</v>
      </c>
      <c r="E2497" t="b">
        <v>0</v>
      </c>
      <c r="F2497">
        <v>1E-3</v>
      </c>
      <c r="G2497">
        <v>16</v>
      </c>
      <c r="H2497">
        <v>1</v>
      </c>
      <c r="I2497">
        <v>2</v>
      </c>
      <c r="J2497">
        <v>1</v>
      </c>
      <c r="K2497">
        <v>0</v>
      </c>
      <c r="L2497">
        <v>0</v>
      </c>
      <c r="M2497">
        <f t="shared" si="5031"/>
        <v>15</v>
      </c>
      <c r="N2497" t="b">
        <f t="shared" ref="N2497" si="5156">AND(MIN($F2495,$F2496,$F2497)=$F2497,MAX($H2495,$H2496,$H2497)=$H2497)</f>
        <v>0</v>
      </c>
      <c r="O2497" t="b">
        <f t="shared" ref="O2497" si="5157">AND(NOT(N2495),NOT(N2496),N2497)</f>
        <v>0</v>
      </c>
    </row>
    <row r="2498" spans="1:15" x14ac:dyDescent="0.25">
      <c r="A2498" t="s">
        <v>13</v>
      </c>
      <c r="B2498" t="s">
        <v>17</v>
      </c>
      <c r="C2498">
        <v>11</v>
      </c>
      <c r="D2498">
        <v>29</v>
      </c>
      <c r="E2498" t="b">
        <v>0</v>
      </c>
      <c r="F2498">
        <v>0</v>
      </c>
      <c r="G2498">
        <v>16</v>
      </c>
      <c r="H2498">
        <v>1</v>
      </c>
      <c r="I2498">
        <v>2</v>
      </c>
      <c r="J2498">
        <v>1</v>
      </c>
      <c r="K2498">
        <v>0</v>
      </c>
      <c r="L2498">
        <v>0</v>
      </c>
      <c r="M2498">
        <f t="shared" si="5031"/>
        <v>15</v>
      </c>
      <c r="N2498" t="b">
        <f t="shared" ref="N2498" si="5158">AND(MIN($F2498,$F2499,$F2500)=$F2498,MAX($H2498,$H2499,$H2500)=$H2498)</f>
        <v>1</v>
      </c>
      <c r="O2498" t="b">
        <f t="shared" ref="O2498" si="5159">AND(N2498,NOT(N2499),NOT(N2500))</f>
        <v>1</v>
      </c>
    </row>
    <row r="2499" spans="1:15" x14ac:dyDescent="0.25">
      <c r="A2499" t="s">
        <v>15</v>
      </c>
      <c r="B2499" t="s">
        <v>17</v>
      </c>
      <c r="C2499">
        <v>11</v>
      </c>
      <c r="D2499">
        <v>29</v>
      </c>
      <c r="E2499" t="b">
        <v>0</v>
      </c>
      <c r="F2499">
        <v>3.0000000000000001E-3</v>
      </c>
      <c r="G2499">
        <v>16</v>
      </c>
      <c r="H2499">
        <v>1</v>
      </c>
      <c r="I2499">
        <v>1</v>
      </c>
      <c r="J2499">
        <v>1</v>
      </c>
      <c r="K2499">
        <v>0</v>
      </c>
      <c r="L2499">
        <v>0</v>
      </c>
      <c r="M2499">
        <f t="shared" ref="M2499:M2562" si="5160">G2499-H2499</f>
        <v>15</v>
      </c>
      <c r="N2499" t="b">
        <f t="shared" ref="N2499" si="5161">AND(MIN($F2498,$F2499,$F2500)=$F2499,MAX($H2498,$H2499,$H2500)=$H2499)</f>
        <v>0</v>
      </c>
      <c r="O2499" t="b">
        <f t="shared" ref="O2499" si="5162">AND(NOT(N2498),N2499,NOT(N2500))</f>
        <v>0</v>
      </c>
    </row>
    <row r="2500" spans="1:15" x14ac:dyDescent="0.25">
      <c r="A2500" t="s">
        <v>19</v>
      </c>
      <c r="B2500" t="s">
        <v>17</v>
      </c>
      <c r="C2500">
        <v>11</v>
      </c>
      <c r="D2500">
        <v>29</v>
      </c>
      <c r="E2500" t="b">
        <v>0</v>
      </c>
      <c r="F2500">
        <v>1E-3</v>
      </c>
      <c r="G2500">
        <v>16</v>
      </c>
      <c r="H2500">
        <v>1</v>
      </c>
      <c r="I2500">
        <v>2</v>
      </c>
      <c r="J2500">
        <v>1</v>
      </c>
      <c r="K2500">
        <v>0</v>
      </c>
      <c r="L2500">
        <v>0</v>
      </c>
      <c r="M2500">
        <f t="shared" si="5160"/>
        <v>15</v>
      </c>
      <c r="N2500" t="b">
        <f t="shared" ref="N2500" si="5163">AND(MIN($F2498,$F2499,$F2500)=$F2500,MAX($H2498,$H2499,$H2500)=$H2500)</f>
        <v>0</v>
      </c>
      <c r="O2500" t="b">
        <f t="shared" ref="O2500" si="5164">AND(NOT(N2498),NOT(N2499),N2500)</f>
        <v>0</v>
      </c>
    </row>
    <row r="2501" spans="1:15" x14ac:dyDescent="0.25">
      <c r="A2501" t="s">
        <v>13</v>
      </c>
      <c r="B2501" t="s">
        <v>17</v>
      </c>
      <c r="C2501">
        <v>11</v>
      </c>
      <c r="D2501">
        <v>2</v>
      </c>
      <c r="E2501" t="b">
        <v>0</v>
      </c>
      <c r="F2501">
        <v>5.0000000000000001E-3</v>
      </c>
      <c r="G2501">
        <v>16</v>
      </c>
      <c r="H2501">
        <v>16</v>
      </c>
      <c r="I2501">
        <v>87</v>
      </c>
      <c r="J2501">
        <v>43</v>
      </c>
      <c r="K2501">
        <v>5</v>
      </c>
      <c r="L2501">
        <v>5</v>
      </c>
      <c r="M2501">
        <f t="shared" si="5160"/>
        <v>0</v>
      </c>
      <c r="N2501" t="b">
        <f t="shared" ref="N2501" si="5165">AND(MIN($F2501,$F2502,$F2503)=$F2501,MAX($H2501,$H2502,$H2503)=$H2501)</f>
        <v>1</v>
      </c>
      <c r="O2501" t="b">
        <f t="shared" ref="O2501" si="5166">AND(N2501,NOT(N2502),NOT(N2503))</f>
        <v>1</v>
      </c>
    </row>
    <row r="2502" spans="1:15" x14ac:dyDescent="0.25">
      <c r="A2502" t="s">
        <v>15</v>
      </c>
      <c r="B2502" t="s">
        <v>17</v>
      </c>
      <c r="C2502">
        <v>11</v>
      </c>
      <c r="D2502">
        <v>2</v>
      </c>
      <c r="E2502" t="b">
        <v>0</v>
      </c>
      <c r="F2502">
        <v>7.0000000000000001E-3</v>
      </c>
      <c r="G2502">
        <v>16</v>
      </c>
      <c r="H2502">
        <v>16</v>
      </c>
      <c r="I2502">
        <v>249</v>
      </c>
      <c r="J2502">
        <v>238</v>
      </c>
      <c r="K2502">
        <v>102</v>
      </c>
      <c r="L2502">
        <v>8</v>
      </c>
      <c r="M2502">
        <f t="shared" si="5160"/>
        <v>0</v>
      </c>
      <c r="N2502" t="b">
        <f t="shared" ref="N2502" si="5167">AND(MIN($F2501,$F2502,$F2503)=$F2502,MAX($H2501,$H2502,$H2503)=$H2502)</f>
        <v>0</v>
      </c>
      <c r="O2502" t="b">
        <f t="shared" ref="O2502" si="5168">AND(NOT(N2501),N2502,NOT(N2503))</f>
        <v>0</v>
      </c>
    </row>
    <row r="2503" spans="1:15" x14ac:dyDescent="0.25">
      <c r="A2503" t="s">
        <v>19</v>
      </c>
      <c r="B2503" t="s">
        <v>17</v>
      </c>
      <c r="C2503">
        <v>11</v>
      </c>
      <c r="D2503">
        <v>2</v>
      </c>
      <c r="E2503" t="b">
        <v>0</v>
      </c>
      <c r="F2503">
        <v>6.0000000000000001E-3</v>
      </c>
      <c r="G2503">
        <v>16</v>
      </c>
      <c r="H2503">
        <v>16</v>
      </c>
      <c r="I2503">
        <v>87</v>
      </c>
      <c r="J2503">
        <v>43</v>
      </c>
      <c r="K2503">
        <v>5</v>
      </c>
      <c r="L2503">
        <v>5</v>
      </c>
      <c r="M2503">
        <f t="shared" si="5160"/>
        <v>0</v>
      </c>
      <c r="N2503" t="b">
        <f t="shared" ref="N2503" si="5169">AND(MIN($F2501,$F2502,$F2503)=$F2503,MAX($H2501,$H2502,$H2503)=$H2503)</f>
        <v>0</v>
      </c>
      <c r="O2503" t="b">
        <f t="shared" ref="O2503" si="5170">AND(NOT(N2501),NOT(N2502),N2503)</f>
        <v>0</v>
      </c>
    </row>
    <row r="2504" spans="1:15" x14ac:dyDescent="0.25">
      <c r="A2504" t="s">
        <v>13</v>
      </c>
      <c r="B2504" t="s">
        <v>17</v>
      </c>
      <c r="C2504">
        <v>11</v>
      </c>
      <c r="D2504">
        <v>30</v>
      </c>
      <c r="E2504" t="b">
        <v>0</v>
      </c>
      <c r="F2504">
        <v>0</v>
      </c>
      <c r="G2504">
        <v>16</v>
      </c>
      <c r="H2504">
        <v>1</v>
      </c>
      <c r="I2504">
        <v>2</v>
      </c>
      <c r="J2504">
        <v>1</v>
      </c>
      <c r="K2504">
        <v>0</v>
      </c>
      <c r="L2504">
        <v>0</v>
      </c>
      <c r="M2504">
        <f t="shared" si="5160"/>
        <v>15</v>
      </c>
      <c r="N2504" t="b">
        <f t="shared" ref="N2504" si="5171">AND(MIN($F2504,$F2505,$F2506)=$F2504,MAX($H2504,$H2505,$H2506)=$H2504)</f>
        <v>1</v>
      </c>
      <c r="O2504" t="b">
        <f t="shared" ref="O2504" si="5172">AND(N2504,NOT(N2505),NOT(N2506))</f>
        <v>0</v>
      </c>
    </row>
    <row r="2505" spans="1:15" x14ac:dyDescent="0.25">
      <c r="A2505" t="s">
        <v>15</v>
      </c>
      <c r="B2505" t="s">
        <v>17</v>
      </c>
      <c r="C2505">
        <v>11</v>
      </c>
      <c r="D2505">
        <v>30</v>
      </c>
      <c r="E2505" t="b">
        <v>0</v>
      </c>
      <c r="F2505">
        <v>1E-3</v>
      </c>
      <c r="G2505">
        <v>16</v>
      </c>
      <c r="H2505">
        <v>1</v>
      </c>
      <c r="I2505">
        <v>1</v>
      </c>
      <c r="J2505">
        <v>1</v>
      </c>
      <c r="K2505">
        <v>0</v>
      </c>
      <c r="L2505">
        <v>0</v>
      </c>
      <c r="M2505">
        <f t="shared" si="5160"/>
        <v>15</v>
      </c>
      <c r="N2505" t="b">
        <f t="shared" ref="N2505" si="5173">AND(MIN($F2504,$F2505,$F2506)=$F2505,MAX($H2504,$H2505,$H2506)=$H2505)</f>
        <v>0</v>
      </c>
      <c r="O2505" t="b">
        <f t="shared" ref="O2505" si="5174">AND(NOT(N2504),N2505,NOT(N2506))</f>
        <v>0</v>
      </c>
    </row>
    <row r="2506" spans="1:15" x14ac:dyDescent="0.25">
      <c r="A2506" t="s">
        <v>19</v>
      </c>
      <c r="B2506" t="s">
        <v>17</v>
      </c>
      <c r="C2506">
        <v>11</v>
      </c>
      <c r="D2506">
        <v>30</v>
      </c>
      <c r="E2506" t="b">
        <v>0</v>
      </c>
      <c r="F2506">
        <v>0</v>
      </c>
      <c r="G2506">
        <v>16</v>
      </c>
      <c r="H2506">
        <v>1</v>
      </c>
      <c r="I2506">
        <v>2</v>
      </c>
      <c r="J2506">
        <v>1</v>
      </c>
      <c r="K2506">
        <v>0</v>
      </c>
      <c r="L2506">
        <v>0</v>
      </c>
      <c r="M2506">
        <f t="shared" si="5160"/>
        <v>15</v>
      </c>
      <c r="N2506" t="b">
        <f t="shared" ref="N2506" si="5175">AND(MIN($F2504,$F2505,$F2506)=$F2506,MAX($H2504,$H2505,$H2506)=$H2506)</f>
        <v>1</v>
      </c>
      <c r="O2506" t="b">
        <f t="shared" ref="O2506" si="5176">AND(NOT(N2504),NOT(N2505),N2506)</f>
        <v>0</v>
      </c>
    </row>
    <row r="2507" spans="1:15" x14ac:dyDescent="0.25">
      <c r="A2507" t="s">
        <v>13</v>
      </c>
      <c r="B2507" t="s">
        <v>17</v>
      </c>
      <c r="C2507">
        <v>11</v>
      </c>
      <c r="D2507">
        <v>31</v>
      </c>
      <c r="E2507" t="b">
        <v>0</v>
      </c>
      <c r="F2507">
        <v>0</v>
      </c>
      <c r="G2507">
        <v>16</v>
      </c>
      <c r="H2507">
        <v>1</v>
      </c>
      <c r="I2507">
        <v>2</v>
      </c>
      <c r="J2507">
        <v>1</v>
      </c>
      <c r="K2507">
        <v>0</v>
      </c>
      <c r="L2507">
        <v>0</v>
      </c>
      <c r="M2507">
        <f t="shared" si="5160"/>
        <v>15</v>
      </c>
      <c r="N2507" t="b">
        <f t="shared" ref="N2507" si="5177">AND(MIN($F2507,$F2508,$F2509)=$F2507,MAX($H2507,$H2508,$H2509)=$H2507)</f>
        <v>1</v>
      </c>
      <c r="O2507" t="b">
        <f t="shared" ref="O2507" si="5178">AND(N2507,NOT(N2508),NOT(N2509))</f>
        <v>0</v>
      </c>
    </row>
    <row r="2508" spans="1:15" x14ac:dyDescent="0.25">
      <c r="A2508" t="s">
        <v>15</v>
      </c>
      <c r="B2508" t="s">
        <v>17</v>
      </c>
      <c r="C2508">
        <v>11</v>
      </c>
      <c r="D2508">
        <v>31</v>
      </c>
      <c r="E2508" t="b">
        <v>0</v>
      </c>
      <c r="F2508">
        <v>0</v>
      </c>
      <c r="G2508">
        <v>16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f t="shared" si="5160"/>
        <v>15</v>
      </c>
      <c r="N2508" t="b">
        <f t="shared" ref="N2508" si="5179">AND(MIN($F2507,$F2508,$F2509)=$F2508,MAX($H2507,$H2508,$H2509)=$H2508)</f>
        <v>1</v>
      </c>
      <c r="O2508" t="b">
        <f t="shared" ref="O2508" si="5180">AND(NOT(N2507),N2508,NOT(N2509))</f>
        <v>0</v>
      </c>
    </row>
    <row r="2509" spans="1:15" x14ac:dyDescent="0.25">
      <c r="A2509" t="s">
        <v>19</v>
      </c>
      <c r="B2509" t="s">
        <v>17</v>
      </c>
      <c r="C2509">
        <v>11</v>
      </c>
      <c r="D2509">
        <v>31</v>
      </c>
      <c r="E2509" t="b">
        <v>0</v>
      </c>
      <c r="F2509">
        <v>0</v>
      </c>
      <c r="G2509">
        <v>16</v>
      </c>
      <c r="H2509">
        <v>1</v>
      </c>
      <c r="I2509">
        <v>2</v>
      </c>
      <c r="J2509">
        <v>1</v>
      </c>
      <c r="K2509">
        <v>0</v>
      </c>
      <c r="L2509">
        <v>0</v>
      </c>
      <c r="M2509">
        <f t="shared" si="5160"/>
        <v>15</v>
      </c>
      <c r="N2509" t="b">
        <f t="shared" ref="N2509" si="5181">AND(MIN($F2507,$F2508,$F2509)=$F2509,MAX($H2507,$H2508,$H2509)=$H2509)</f>
        <v>1</v>
      </c>
      <c r="O2509" t="b">
        <f t="shared" ref="O2509" si="5182">AND(NOT(N2507),NOT(N2508),N2509)</f>
        <v>0</v>
      </c>
    </row>
    <row r="2510" spans="1:15" x14ac:dyDescent="0.25">
      <c r="A2510" t="s">
        <v>13</v>
      </c>
      <c r="B2510" t="s">
        <v>17</v>
      </c>
      <c r="C2510">
        <v>11</v>
      </c>
      <c r="D2510">
        <v>32</v>
      </c>
      <c r="E2510" t="b">
        <v>0</v>
      </c>
      <c r="F2510">
        <v>1E-3</v>
      </c>
      <c r="G2510">
        <v>16</v>
      </c>
      <c r="H2510">
        <v>1</v>
      </c>
      <c r="I2510">
        <v>2</v>
      </c>
      <c r="J2510">
        <v>1</v>
      </c>
      <c r="K2510">
        <v>0</v>
      </c>
      <c r="L2510">
        <v>0</v>
      </c>
      <c r="M2510">
        <f t="shared" si="5160"/>
        <v>15</v>
      </c>
      <c r="N2510" t="b">
        <f t="shared" ref="N2510" si="5183">AND(MIN($F2510,$F2511,$F2512)=$F2510,MAX($H2510,$H2511,$H2512)=$H2510)</f>
        <v>1</v>
      </c>
      <c r="O2510" t="b">
        <f t="shared" ref="O2510" si="5184">AND(N2510,NOT(N2511),NOT(N2512))</f>
        <v>0</v>
      </c>
    </row>
    <row r="2511" spans="1:15" x14ac:dyDescent="0.25">
      <c r="A2511" t="s">
        <v>15</v>
      </c>
      <c r="B2511" t="s">
        <v>17</v>
      </c>
      <c r="C2511">
        <v>11</v>
      </c>
      <c r="D2511">
        <v>32</v>
      </c>
      <c r="E2511" t="b">
        <v>0</v>
      </c>
      <c r="F2511">
        <v>1E-3</v>
      </c>
      <c r="G2511">
        <v>16</v>
      </c>
      <c r="H2511">
        <v>1</v>
      </c>
      <c r="I2511">
        <v>1</v>
      </c>
      <c r="J2511">
        <v>1</v>
      </c>
      <c r="K2511">
        <v>0</v>
      </c>
      <c r="L2511">
        <v>0</v>
      </c>
      <c r="M2511">
        <f t="shared" si="5160"/>
        <v>15</v>
      </c>
      <c r="N2511" t="b">
        <f t="shared" ref="N2511" si="5185">AND(MIN($F2510,$F2511,$F2512)=$F2511,MAX($H2510,$H2511,$H2512)=$H2511)</f>
        <v>1</v>
      </c>
      <c r="O2511" t="b">
        <f t="shared" ref="O2511" si="5186">AND(NOT(N2510),N2511,NOT(N2512))</f>
        <v>0</v>
      </c>
    </row>
    <row r="2512" spans="1:15" x14ac:dyDescent="0.25">
      <c r="A2512" t="s">
        <v>19</v>
      </c>
      <c r="B2512" t="s">
        <v>17</v>
      </c>
      <c r="C2512">
        <v>11</v>
      </c>
      <c r="D2512">
        <v>32</v>
      </c>
      <c r="E2512" t="b">
        <v>0</v>
      </c>
      <c r="F2512">
        <v>1E-3</v>
      </c>
      <c r="G2512">
        <v>16</v>
      </c>
      <c r="H2512">
        <v>1</v>
      </c>
      <c r="I2512">
        <v>2</v>
      </c>
      <c r="J2512">
        <v>1</v>
      </c>
      <c r="K2512">
        <v>0</v>
      </c>
      <c r="L2512">
        <v>0</v>
      </c>
      <c r="M2512">
        <f t="shared" si="5160"/>
        <v>15</v>
      </c>
      <c r="N2512" t="b">
        <f t="shared" ref="N2512" si="5187">AND(MIN($F2510,$F2511,$F2512)=$F2512,MAX($H2510,$H2511,$H2512)=$H2512)</f>
        <v>1</v>
      </c>
      <c r="O2512" t="b">
        <f t="shared" ref="O2512" si="5188">AND(NOT(N2510),NOT(N2511),N2512)</f>
        <v>0</v>
      </c>
    </row>
    <row r="2513" spans="1:15" x14ac:dyDescent="0.25">
      <c r="A2513" t="s">
        <v>13</v>
      </c>
      <c r="B2513" t="s">
        <v>17</v>
      </c>
      <c r="C2513">
        <v>11</v>
      </c>
      <c r="D2513">
        <v>3</v>
      </c>
      <c r="E2513" t="b">
        <v>0</v>
      </c>
      <c r="F2513">
        <v>5.0000000000000001E-3</v>
      </c>
      <c r="G2513">
        <v>16</v>
      </c>
      <c r="H2513">
        <v>16</v>
      </c>
      <c r="I2513">
        <v>91</v>
      </c>
      <c r="J2513">
        <v>44</v>
      </c>
      <c r="K2513">
        <v>5</v>
      </c>
      <c r="L2513">
        <v>6</v>
      </c>
      <c r="M2513">
        <f t="shared" si="5160"/>
        <v>0</v>
      </c>
      <c r="N2513" t="b">
        <f t="shared" ref="N2513" si="5189">AND(MIN($F2513,$F2514,$F2515)=$F2513,MAX($H2513,$H2514,$H2515)=$H2513)</f>
        <v>0</v>
      </c>
      <c r="O2513" t="b">
        <f t="shared" ref="O2513" si="5190">AND(N2513,NOT(N2514),NOT(N2515))</f>
        <v>0</v>
      </c>
    </row>
    <row r="2514" spans="1:15" x14ac:dyDescent="0.25">
      <c r="A2514" t="s">
        <v>15</v>
      </c>
      <c r="B2514" t="s">
        <v>17</v>
      </c>
      <c r="C2514">
        <v>11</v>
      </c>
      <c r="D2514">
        <v>3</v>
      </c>
      <c r="E2514" t="b">
        <v>0</v>
      </c>
      <c r="F2514">
        <v>0.01</v>
      </c>
      <c r="G2514">
        <v>16</v>
      </c>
      <c r="H2514">
        <v>16</v>
      </c>
      <c r="I2514">
        <v>714</v>
      </c>
      <c r="J2514">
        <v>687</v>
      </c>
      <c r="K2514">
        <v>326</v>
      </c>
      <c r="L2514">
        <v>11</v>
      </c>
      <c r="M2514">
        <f t="shared" si="5160"/>
        <v>0</v>
      </c>
      <c r="N2514" t="b">
        <f t="shared" ref="N2514" si="5191">AND(MIN($F2513,$F2514,$F2515)=$F2514,MAX($H2513,$H2514,$H2515)=$H2514)</f>
        <v>0</v>
      </c>
      <c r="O2514" t="b">
        <f t="shared" ref="O2514" si="5192">AND(NOT(N2513),N2514,NOT(N2515))</f>
        <v>0</v>
      </c>
    </row>
    <row r="2515" spans="1:15" x14ac:dyDescent="0.25">
      <c r="A2515" t="s">
        <v>19</v>
      </c>
      <c r="B2515" t="s">
        <v>17</v>
      </c>
      <c r="C2515">
        <v>11</v>
      </c>
      <c r="D2515">
        <v>3</v>
      </c>
      <c r="E2515" t="b">
        <v>0</v>
      </c>
      <c r="F2515">
        <v>4.0000000000000001E-3</v>
      </c>
      <c r="G2515">
        <v>16</v>
      </c>
      <c r="H2515">
        <v>16</v>
      </c>
      <c r="I2515">
        <v>91</v>
      </c>
      <c r="J2515">
        <v>44</v>
      </c>
      <c r="K2515">
        <v>5</v>
      </c>
      <c r="L2515">
        <v>6</v>
      </c>
      <c r="M2515">
        <f t="shared" si="5160"/>
        <v>0</v>
      </c>
      <c r="N2515" t="b">
        <f t="shared" ref="N2515" si="5193">AND(MIN($F2513,$F2514,$F2515)=$F2515,MAX($H2513,$H2514,$H2515)=$H2515)</f>
        <v>1</v>
      </c>
      <c r="O2515" t="b">
        <f t="shared" ref="O2515" si="5194">AND(NOT(N2513),NOT(N2514),N2515)</f>
        <v>1</v>
      </c>
    </row>
    <row r="2516" spans="1:15" x14ac:dyDescent="0.25">
      <c r="A2516" t="s">
        <v>13</v>
      </c>
      <c r="B2516" t="s">
        <v>17</v>
      </c>
      <c r="C2516">
        <v>11</v>
      </c>
      <c r="D2516">
        <v>4</v>
      </c>
      <c r="E2516" t="b">
        <v>0</v>
      </c>
      <c r="F2516">
        <v>5.0000000000000001E-3</v>
      </c>
      <c r="G2516">
        <v>16</v>
      </c>
      <c r="H2516">
        <v>16</v>
      </c>
      <c r="I2516">
        <v>93</v>
      </c>
      <c r="J2516">
        <v>48</v>
      </c>
      <c r="K2516">
        <v>7</v>
      </c>
      <c r="L2516">
        <v>7</v>
      </c>
      <c r="M2516">
        <f t="shared" si="5160"/>
        <v>0</v>
      </c>
      <c r="N2516" t="b">
        <f t="shared" ref="N2516" si="5195">AND(MIN($F2516,$F2517,$F2518)=$F2516,MAX($H2516,$H2517,$H2518)=$H2516)</f>
        <v>0</v>
      </c>
      <c r="O2516" t="b">
        <f t="shared" ref="O2516" si="5196">AND(N2516,NOT(N2517),NOT(N2518))</f>
        <v>0</v>
      </c>
    </row>
    <row r="2517" spans="1:15" x14ac:dyDescent="0.25">
      <c r="A2517" t="s">
        <v>15</v>
      </c>
      <c r="B2517" t="s">
        <v>17</v>
      </c>
      <c r="C2517">
        <v>11</v>
      </c>
      <c r="D2517">
        <v>4</v>
      </c>
      <c r="E2517" t="b">
        <v>0</v>
      </c>
      <c r="F2517">
        <v>1.7999999999999999E-2</v>
      </c>
      <c r="G2517">
        <v>16</v>
      </c>
      <c r="H2517">
        <v>16</v>
      </c>
      <c r="I2517">
        <v>2572</v>
      </c>
      <c r="J2517">
        <v>2480</v>
      </c>
      <c r="K2517">
        <v>1222</v>
      </c>
      <c r="L2517">
        <v>12</v>
      </c>
      <c r="M2517">
        <f t="shared" si="5160"/>
        <v>0</v>
      </c>
      <c r="N2517" t="b">
        <f t="shared" ref="N2517" si="5197">AND(MIN($F2516,$F2517,$F2518)=$F2517,MAX($H2516,$H2517,$H2518)=$H2517)</f>
        <v>0</v>
      </c>
      <c r="O2517" t="b">
        <f t="shared" ref="O2517" si="5198">AND(NOT(N2516),N2517,NOT(N2518))</f>
        <v>0</v>
      </c>
    </row>
    <row r="2518" spans="1:15" x14ac:dyDescent="0.25">
      <c r="A2518" t="s">
        <v>19</v>
      </c>
      <c r="B2518" t="s">
        <v>17</v>
      </c>
      <c r="C2518">
        <v>11</v>
      </c>
      <c r="D2518">
        <v>4</v>
      </c>
      <c r="E2518" t="b">
        <v>0</v>
      </c>
      <c r="F2518">
        <v>4.0000000000000001E-3</v>
      </c>
      <c r="G2518">
        <v>16</v>
      </c>
      <c r="H2518">
        <v>16</v>
      </c>
      <c r="I2518">
        <v>93</v>
      </c>
      <c r="J2518">
        <v>48</v>
      </c>
      <c r="K2518">
        <v>7</v>
      </c>
      <c r="L2518">
        <v>7</v>
      </c>
      <c r="M2518">
        <f t="shared" si="5160"/>
        <v>0</v>
      </c>
      <c r="N2518" t="b">
        <f t="shared" ref="N2518" si="5199">AND(MIN($F2516,$F2517,$F2518)=$F2518,MAX($H2516,$H2517,$H2518)=$H2518)</f>
        <v>1</v>
      </c>
      <c r="O2518" t="b">
        <f t="shared" ref="O2518" si="5200">AND(NOT(N2516),NOT(N2517),N2518)</f>
        <v>1</v>
      </c>
    </row>
    <row r="2519" spans="1:15" x14ac:dyDescent="0.25">
      <c r="A2519" t="s">
        <v>13</v>
      </c>
      <c r="B2519" t="s">
        <v>17</v>
      </c>
      <c r="C2519">
        <v>11</v>
      </c>
      <c r="D2519">
        <v>5</v>
      </c>
      <c r="E2519" t="b">
        <v>0</v>
      </c>
      <c r="F2519">
        <v>7.0000000000000001E-3</v>
      </c>
      <c r="G2519">
        <v>16</v>
      </c>
      <c r="H2519">
        <v>16</v>
      </c>
      <c r="I2519">
        <v>95</v>
      </c>
      <c r="J2519">
        <v>49</v>
      </c>
      <c r="K2519">
        <v>7</v>
      </c>
      <c r="L2519">
        <v>8</v>
      </c>
      <c r="M2519">
        <f t="shared" si="5160"/>
        <v>0</v>
      </c>
      <c r="N2519" t="b">
        <f t="shared" ref="N2519" si="5201">AND(MIN($F2519,$F2520,$F2521)=$F2519,MAX($H2519,$H2520,$H2521)=$H2519)</f>
        <v>1</v>
      </c>
      <c r="O2519" t="b">
        <f t="shared" ref="O2519" si="5202">AND(N2519,NOT(N2520),NOT(N2521))</f>
        <v>1</v>
      </c>
    </row>
    <row r="2520" spans="1:15" x14ac:dyDescent="0.25">
      <c r="A2520" t="s">
        <v>15</v>
      </c>
      <c r="B2520" t="s">
        <v>17</v>
      </c>
      <c r="C2520">
        <v>11</v>
      </c>
      <c r="D2520">
        <v>5</v>
      </c>
      <c r="E2520" t="b">
        <v>0</v>
      </c>
      <c r="F2520">
        <v>0.06</v>
      </c>
      <c r="G2520">
        <v>16</v>
      </c>
      <c r="H2520">
        <v>16</v>
      </c>
      <c r="I2520">
        <v>9998</v>
      </c>
      <c r="J2520">
        <v>9649</v>
      </c>
      <c r="K2520">
        <v>4806</v>
      </c>
      <c r="L2520">
        <v>13</v>
      </c>
      <c r="M2520">
        <f t="shared" si="5160"/>
        <v>0</v>
      </c>
      <c r="N2520" t="b">
        <f t="shared" ref="N2520" si="5203">AND(MIN($F2519,$F2520,$F2521)=$F2520,MAX($H2519,$H2520,$H2521)=$H2520)</f>
        <v>0</v>
      </c>
      <c r="O2520" t="b">
        <f t="shared" ref="O2520" si="5204">AND(NOT(N2519),N2520,NOT(N2521))</f>
        <v>0</v>
      </c>
    </row>
    <row r="2521" spans="1:15" x14ac:dyDescent="0.25">
      <c r="A2521" t="s">
        <v>19</v>
      </c>
      <c r="B2521" t="s">
        <v>17</v>
      </c>
      <c r="C2521">
        <v>11</v>
      </c>
      <c r="D2521">
        <v>5</v>
      </c>
      <c r="E2521" t="b">
        <v>0</v>
      </c>
      <c r="F2521">
        <v>8.0000000000000002E-3</v>
      </c>
      <c r="G2521">
        <v>16</v>
      </c>
      <c r="H2521">
        <v>16</v>
      </c>
      <c r="I2521">
        <v>95</v>
      </c>
      <c r="J2521">
        <v>49</v>
      </c>
      <c r="K2521">
        <v>7</v>
      </c>
      <c r="L2521">
        <v>8</v>
      </c>
      <c r="M2521">
        <f t="shared" si="5160"/>
        <v>0</v>
      </c>
      <c r="N2521" t="b">
        <f t="shared" ref="N2521" si="5205">AND(MIN($F2519,$F2520,$F2521)=$F2521,MAX($H2519,$H2520,$H2521)=$H2521)</f>
        <v>0</v>
      </c>
      <c r="O2521" t="b">
        <f t="shared" ref="O2521" si="5206">AND(NOT(N2519),NOT(N2520),N2521)</f>
        <v>0</v>
      </c>
    </row>
    <row r="2522" spans="1:15" x14ac:dyDescent="0.25">
      <c r="A2522" t="s">
        <v>13</v>
      </c>
      <c r="B2522" t="s">
        <v>17</v>
      </c>
      <c r="C2522">
        <v>11</v>
      </c>
      <c r="D2522">
        <v>6</v>
      </c>
      <c r="E2522" t="b">
        <v>0</v>
      </c>
      <c r="F2522">
        <v>7.0000000000000001E-3</v>
      </c>
      <c r="G2522">
        <v>16</v>
      </c>
      <c r="H2522">
        <v>16</v>
      </c>
      <c r="I2522">
        <v>96</v>
      </c>
      <c r="J2522">
        <v>47</v>
      </c>
      <c r="K2522">
        <v>5</v>
      </c>
      <c r="L2522">
        <v>9</v>
      </c>
      <c r="M2522">
        <f t="shared" si="5160"/>
        <v>0</v>
      </c>
      <c r="N2522" t="b">
        <f t="shared" ref="N2522" si="5207">AND(MIN($F2522,$F2523,$F2524)=$F2522,MAX($H2522,$H2523,$H2524)=$H2522)</f>
        <v>1</v>
      </c>
      <c r="O2522" t="b">
        <f t="shared" ref="O2522" si="5208">AND(N2522,NOT(N2523),NOT(N2524))</f>
        <v>0</v>
      </c>
    </row>
    <row r="2523" spans="1:15" x14ac:dyDescent="0.25">
      <c r="A2523" t="s">
        <v>15</v>
      </c>
      <c r="B2523" t="s">
        <v>17</v>
      </c>
      <c r="C2523">
        <v>11</v>
      </c>
      <c r="D2523">
        <v>6</v>
      </c>
      <c r="E2523" t="b">
        <v>0</v>
      </c>
      <c r="F2523">
        <v>0.22900000000000001</v>
      </c>
      <c r="G2523">
        <v>16</v>
      </c>
      <c r="H2523">
        <v>16</v>
      </c>
      <c r="I2523">
        <v>39696</v>
      </c>
      <c r="J2523">
        <v>38322</v>
      </c>
      <c r="K2523">
        <v>19142</v>
      </c>
      <c r="L2523">
        <v>16</v>
      </c>
      <c r="M2523">
        <f t="shared" si="5160"/>
        <v>0</v>
      </c>
      <c r="N2523" t="b">
        <f t="shared" ref="N2523" si="5209">AND(MIN($F2522,$F2523,$F2524)=$F2523,MAX($H2522,$H2523,$H2524)=$H2523)</f>
        <v>0</v>
      </c>
      <c r="O2523" t="b">
        <f t="shared" ref="O2523" si="5210">AND(NOT(N2522),N2523,NOT(N2524))</f>
        <v>0</v>
      </c>
    </row>
    <row r="2524" spans="1:15" x14ac:dyDescent="0.25">
      <c r="A2524" t="s">
        <v>19</v>
      </c>
      <c r="B2524" t="s">
        <v>17</v>
      </c>
      <c r="C2524">
        <v>11</v>
      </c>
      <c r="D2524">
        <v>6</v>
      </c>
      <c r="E2524" t="b">
        <v>0</v>
      </c>
      <c r="F2524">
        <v>7.0000000000000001E-3</v>
      </c>
      <c r="G2524">
        <v>16</v>
      </c>
      <c r="H2524">
        <v>16</v>
      </c>
      <c r="I2524">
        <v>96</v>
      </c>
      <c r="J2524">
        <v>47</v>
      </c>
      <c r="K2524">
        <v>5</v>
      </c>
      <c r="L2524">
        <v>9</v>
      </c>
      <c r="M2524">
        <f t="shared" si="5160"/>
        <v>0</v>
      </c>
      <c r="N2524" t="b">
        <f t="shared" ref="N2524" si="5211">AND(MIN($F2522,$F2523,$F2524)=$F2524,MAX($H2522,$H2523,$H2524)=$H2524)</f>
        <v>1</v>
      </c>
      <c r="O2524" t="b">
        <f t="shared" ref="O2524" si="5212">AND(NOT(N2522),NOT(N2523),N2524)</f>
        <v>0</v>
      </c>
    </row>
    <row r="2525" spans="1:15" x14ac:dyDescent="0.25">
      <c r="A2525" t="s">
        <v>13</v>
      </c>
      <c r="B2525" t="s">
        <v>17</v>
      </c>
      <c r="C2525">
        <v>11</v>
      </c>
      <c r="D2525">
        <v>7</v>
      </c>
      <c r="E2525" t="b">
        <v>0</v>
      </c>
      <c r="F2525">
        <v>6.0000000000000001E-3</v>
      </c>
      <c r="G2525">
        <v>16</v>
      </c>
      <c r="H2525">
        <v>16</v>
      </c>
      <c r="I2525">
        <v>103</v>
      </c>
      <c r="J2525">
        <v>50</v>
      </c>
      <c r="K2525">
        <v>6</v>
      </c>
      <c r="L2525">
        <v>10</v>
      </c>
      <c r="M2525">
        <f t="shared" si="5160"/>
        <v>0</v>
      </c>
      <c r="N2525" t="b">
        <f t="shared" ref="N2525" si="5213">AND(MIN($F2525,$F2526,$F2527)=$F2525,MAX($H2525,$H2526,$H2527)=$H2525)</f>
        <v>0</v>
      </c>
      <c r="O2525" t="b">
        <f t="shared" ref="O2525" si="5214">AND(N2525,NOT(N2526),NOT(N2527))</f>
        <v>0</v>
      </c>
    </row>
    <row r="2526" spans="1:15" x14ac:dyDescent="0.25">
      <c r="A2526" t="s">
        <v>15</v>
      </c>
      <c r="B2526" t="s">
        <v>17</v>
      </c>
      <c r="C2526">
        <v>11</v>
      </c>
      <c r="D2526">
        <v>7</v>
      </c>
      <c r="E2526" t="b">
        <v>0</v>
      </c>
      <c r="F2526">
        <v>0.94899999999999995</v>
      </c>
      <c r="G2526">
        <v>16</v>
      </c>
      <c r="H2526">
        <v>16</v>
      </c>
      <c r="I2526">
        <v>158480</v>
      </c>
      <c r="J2526">
        <v>153011</v>
      </c>
      <c r="K2526">
        <v>76486</v>
      </c>
      <c r="L2526">
        <v>18</v>
      </c>
      <c r="M2526">
        <f t="shared" si="5160"/>
        <v>0</v>
      </c>
      <c r="N2526" t="b">
        <f t="shared" ref="N2526" si="5215">AND(MIN($F2525,$F2526,$F2527)=$F2526,MAX($H2525,$H2526,$H2527)=$H2526)</f>
        <v>0</v>
      </c>
      <c r="O2526" t="b">
        <f t="shared" ref="O2526" si="5216">AND(NOT(N2525),N2526,NOT(N2527))</f>
        <v>0</v>
      </c>
    </row>
    <row r="2527" spans="1:15" x14ac:dyDescent="0.25">
      <c r="A2527" t="s">
        <v>19</v>
      </c>
      <c r="B2527" t="s">
        <v>17</v>
      </c>
      <c r="C2527">
        <v>11</v>
      </c>
      <c r="D2527">
        <v>7</v>
      </c>
      <c r="E2527" t="b">
        <v>0</v>
      </c>
      <c r="F2527">
        <v>5.0000000000000001E-3</v>
      </c>
      <c r="G2527">
        <v>16</v>
      </c>
      <c r="H2527">
        <v>16</v>
      </c>
      <c r="I2527">
        <v>103</v>
      </c>
      <c r="J2527">
        <v>50</v>
      </c>
      <c r="K2527">
        <v>6</v>
      </c>
      <c r="L2527">
        <v>10</v>
      </c>
      <c r="M2527">
        <f t="shared" si="5160"/>
        <v>0</v>
      </c>
      <c r="N2527" t="b">
        <f t="shared" ref="N2527" si="5217">AND(MIN($F2525,$F2526,$F2527)=$F2527,MAX($H2525,$H2526,$H2527)=$H2527)</f>
        <v>1</v>
      </c>
      <c r="O2527" t="b">
        <f t="shared" ref="O2527" si="5218">AND(NOT(N2525),NOT(N2526),N2527)</f>
        <v>1</v>
      </c>
    </row>
    <row r="2528" spans="1:15" x14ac:dyDescent="0.25">
      <c r="A2528" t="s">
        <v>13</v>
      </c>
      <c r="B2528" t="s">
        <v>17</v>
      </c>
      <c r="C2528">
        <v>11</v>
      </c>
      <c r="D2528">
        <v>8</v>
      </c>
      <c r="E2528" t="b">
        <v>0</v>
      </c>
      <c r="F2528">
        <v>7.0000000000000001E-3</v>
      </c>
      <c r="G2528">
        <v>16</v>
      </c>
      <c r="H2528">
        <v>16</v>
      </c>
      <c r="I2528">
        <v>102</v>
      </c>
      <c r="J2528">
        <v>51</v>
      </c>
      <c r="K2528">
        <v>6</v>
      </c>
      <c r="L2528">
        <v>11</v>
      </c>
      <c r="M2528">
        <f t="shared" si="5160"/>
        <v>0</v>
      </c>
      <c r="N2528" t="b">
        <f t="shared" ref="N2528" si="5219">AND(MIN($F2528,$F2529,$F2530)=$F2528,MAX($H2528,$H2529,$H2530)=$H2528)</f>
        <v>1</v>
      </c>
      <c r="O2528" t="b">
        <f t="shared" ref="O2528" si="5220">AND(N2528,NOT(N2529),NOT(N2530))</f>
        <v>1</v>
      </c>
    </row>
    <row r="2529" spans="1:15" x14ac:dyDescent="0.25">
      <c r="A2529" t="s">
        <v>15</v>
      </c>
      <c r="B2529" t="s">
        <v>17</v>
      </c>
      <c r="C2529">
        <v>11</v>
      </c>
      <c r="D2529">
        <v>8</v>
      </c>
      <c r="E2529" t="b">
        <v>0</v>
      </c>
      <c r="F2529">
        <v>3.7120000000000002</v>
      </c>
      <c r="G2529">
        <v>16</v>
      </c>
      <c r="H2529">
        <v>16</v>
      </c>
      <c r="I2529">
        <v>633613</v>
      </c>
      <c r="J2529">
        <v>611764</v>
      </c>
      <c r="K2529">
        <v>305862</v>
      </c>
      <c r="L2529">
        <v>20</v>
      </c>
      <c r="M2529">
        <f t="shared" si="5160"/>
        <v>0</v>
      </c>
      <c r="N2529" t="b">
        <f t="shared" ref="N2529" si="5221">AND(MIN($F2528,$F2529,$F2530)=$F2529,MAX($H2528,$H2529,$H2530)=$H2529)</f>
        <v>0</v>
      </c>
      <c r="O2529" t="b">
        <f t="shared" ref="O2529" si="5222">AND(NOT(N2528),N2529,NOT(N2530))</f>
        <v>0</v>
      </c>
    </row>
    <row r="2530" spans="1:15" x14ac:dyDescent="0.25">
      <c r="A2530" t="s">
        <v>19</v>
      </c>
      <c r="B2530" t="s">
        <v>17</v>
      </c>
      <c r="C2530">
        <v>11</v>
      </c>
      <c r="D2530">
        <v>8</v>
      </c>
      <c r="E2530" t="b">
        <v>0</v>
      </c>
      <c r="F2530">
        <v>8.9999999999999993E-3</v>
      </c>
      <c r="G2530">
        <v>16</v>
      </c>
      <c r="H2530">
        <v>16</v>
      </c>
      <c r="I2530">
        <v>102</v>
      </c>
      <c r="J2530">
        <v>51</v>
      </c>
      <c r="K2530">
        <v>6</v>
      </c>
      <c r="L2530">
        <v>11</v>
      </c>
      <c r="M2530">
        <f t="shared" si="5160"/>
        <v>0</v>
      </c>
      <c r="N2530" t="b">
        <f t="shared" ref="N2530" si="5223">AND(MIN($F2528,$F2529,$F2530)=$F2530,MAX($H2528,$H2529,$H2530)=$H2530)</f>
        <v>0</v>
      </c>
      <c r="O2530" t="b">
        <f t="shared" ref="O2530" si="5224">AND(NOT(N2528),NOT(N2529),N2530)</f>
        <v>0</v>
      </c>
    </row>
    <row r="2531" spans="1:15" x14ac:dyDescent="0.25">
      <c r="A2531" t="s">
        <v>13</v>
      </c>
      <c r="B2531" t="s">
        <v>17</v>
      </c>
      <c r="C2531">
        <v>11</v>
      </c>
      <c r="D2531">
        <v>9</v>
      </c>
      <c r="E2531" t="b">
        <v>0</v>
      </c>
      <c r="F2531">
        <v>0</v>
      </c>
      <c r="G2531">
        <v>16</v>
      </c>
      <c r="H2531">
        <v>1</v>
      </c>
      <c r="I2531">
        <v>2</v>
      </c>
      <c r="J2531">
        <v>1</v>
      </c>
      <c r="K2531">
        <v>0</v>
      </c>
      <c r="L2531">
        <v>0</v>
      </c>
      <c r="M2531">
        <f t="shared" si="5160"/>
        <v>15</v>
      </c>
      <c r="N2531" t="b">
        <f t="shared" ref="N2531" si="5225">AND(MIN($F2531,$F2532,$F2533)=$F2531,MAX($H2531,$H2532,$H2533)=$H2531)</f>
        <v>1</v>
      </c>
      <c r="O2531" t="b">
        <f t="shared" ref="O2531" si="5226">AND(N2531,NOT(N2532),NOT(N2533))</f>
        <v>0</v>
      </c>
    </row>
    <row r="2532" spans="1:15" x14ac:dyDescent="0.25">
      <c r="A2532" t="s">
        <v>15</v>
      </c>
      <c r="B2532" t="s">
        <v>17</v>
      </c>
      <c r="C2532">
        <v>11</v>
      </c>
      <c r="D2532">
        <v>9</v>
      </c>
      <c r="E2532" t="b">
        <v>0</v>
      </c>
      <c r="F2532">
        <v>3.0000000000000001E-3</v>
      </c>
      <c r="G2532">
        <v>16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f t="shared" si="5160"/>
        <v>15</v>
      </c>
      <c r="N2532" t="b">
        <f t="shared" ref="N2532" si="5227">AND(MIN($F2531,$F2532,$F2533)=$F2532,MAX($H2531,$H2532,$H2533)=$H2532)</f>
        <v>0</v>
      </c>
      <c r="O2532" t="b">
        <f t="shared" ref="O2532" si="5228">AND(NOT(N2531),N2532,NOT(N2533))</f>
        <v>0</v>
      </c>
    </row>
    <row r="2533" spans="1:15" x14ac:dyDescent="0.25">
      <c r="A2533" t="s">
        <v>19</v>
      </c>
      <c r="B2533" t="s">
        <v>17</v>
      </c>
      <c r="C2533">
        <v>11</v>
      </c>
      <c r="D2533">
        <v>9</v>
      </c>
      <c r="E2533" t="b">
        <v>0</v>
      </c>
      <c r="F2533">
        <v>0</v>
      </c>
      <c r="G2533">
        <v>16</v>
      </c>
      <c r="H2533">
        <v>1</v>
      </c>
      <c r="I2533">
        <v>2</v>
      </c>
      <c r="J2533">
        <v>1</v>
      </c>
      <c r="K2533">
        <v>0</v>
      </c>
      <c r="L2533">
        <v>0</v>
      </c>
      <c r="M2533">
        <f t="shared" si="5160"/>
        <v>15</v>
      </c>
      <c r="N2533" t="b">
        <f t="shared" ref="N2533" si="5229">AND(MIN($F2531,$F2532,$F2533)=$F2533,MAX($H2531,$H2532,$H2533)=$H2533)</f>
        <v>1</v>
      </c>
      <c r="O2533" t="b">
        <f t="shared" ref="O2533" si="5230">AND(NOT(N2531),NOT(N2532),N2533)</f>
        <v>0</v>
      </c>
    </row>
    <row r="2534" spans="1:15" x14ac:dyDescent="0.25">
      <c r="A2534" t="s">
        <v>13</v>
      </c>
      <c r="B2534" t="s">
        <v>17</v>
      </c>
      <c r="C2534">
        <v>12</v>
      </c>
      <c r="D2534">
        <v>0</v>
      </c>
      <c r="E2534" t="b">
        <v>0</v>
      </c>
      <c r="F2534">
        <v>4.0000000000000001E-3</v>
      </c>
      <c r="G2534">
        <v>16</v>
      </c>
      <c r="H2534">
        <v>9</v>
      </c>
      <c r="I2534">
        <v>50</v>
      </c>
      <c r="J2534">
        <v>27</v>
      </c>
      <c r="K2534">
        <v>5</v>
      </c>
      <c r="L2534">
        <v>3</v>
      </c>
      <c r="M2534">
        <f t="shared" si="5160"/>
        <v>7</v>
      </c>
      <c r="N2534" t="b">
        <f t="shared" ref="N2534" si="5231">AND(MIN($F2534,$F2535,$F2536)=$F2534,MAX($H2534,$H2535,$H2536)=$H2534)</f>
        <v>0</v>
      </c>
      <c r="O2534" t="b">
        <f t="shared" ref="O2534" si="5232">AND(N2534,NOT(N2535),NOT(N2536))</f>
        <v>0</v>
      </c>
    </row>
    <row r="2535" spans="1:15" x14ac:dyDescent="0.25">
      <c r="A2535" t="s">
        <v>15</v>
      </c>
      <c r="B2535" t="s">
        <v>17</v>
      </c>
      <c r="C2535">
        <v>12</v>
      </c>
      <c r="D2535">
        <v>0</v>
      </c>
      <c r="E2535" t="b">
        <v>0</v>
      </c>
      <c r="F2535">
        <v>4.0000000000000001E-3</v>
      </c>
      <c r="G2535">
        <v>16</v>
      </c>
      <c r="H2535">
        <v>9</v>
      </c>
      <c r="I2535">
        <v>51</v>
      </c>
      <c r="J2535">
        <v>49</v>
      </c>
      <c r="K2535">
        <v>16</v>
      </c>
      <c r="L2535">
        <v>5</v>
      </c>
      <c r="M2535">
        <f t="shared" si="5160"/>
        <v>7</v>
      </c>
      <c r="N2535" t="b">
        <f t="shared" ref="N2535" si="5233">AND(MIN($F2534,$F2535,$F2536)=$F2535,MAX($H2534,$H2535,$H2536)=$H2535)</f>
        <v>0</v>
      </c>
      <c r="O2535" t="b">
        <f t="shared" ref="O2535" si="5234">AND(NOT(N2534),N2535,NOT(N2536))</f>
        <v>0</v>
      </c>
    </row>
    <row r="2536" spans="1:15" x14ac:dyDescent="0.25">
      <c r="A2536" t="s">
        <v>19</v>
      </c>
      <c r="B2536" t="s">
        <v>17</v>
      </c>
      <c r="C2536">
        <v>12</v>
      </c>
      <c r="D2536">
        <v>0</v>
      </c>
      <c r="E2536" t="b">
        <v>0</v>
      </c>
      <c r="F2536">
        <v>2E-3</v>
      </c>
      <c r="G2536">
        <v>16</v>
      </c>
      <c r="H2536">
        <v>9</v>
      </c>
      <c r="I2536">
        <v>50</v>
      </c>
      <c r="J2536">
        <v>27</v>
      </c>
      <c r="K2536">
        <v>5</v>
      </c>
      <c r="L2536">
        <v>3</v>
      </c>
      <c r="M2536">
        <f t="shared" si="5160"/>
        <v>7</v>
      </c>
      <c r="N2536" t="b">
        <f t="shared" ref="N2536" si="5235">AND(MIN($F2534,$F2535,$F2536)=$F2536,MAX($H2534,$H2535,$H2536)=$H2536)</f>
        <v>1</v>
      </c>
      <c r="O2536" t="b">
        <f t="shared" ref="O2536" si="5236">AND(NOT(N2534),NOT(N2535),N2536)</f>
        <v>1</v>
      </c>
    </row>
    <row r="2537" spans="1:15" x14ac:dyDescent="0.25">
      <c r="A2537" t="s">
        <v>13</v>
      </c>
      <c r="B2537" t="s">
        <v>17</v>
      </c>
      <c r="C2537">
        <v>12</v>
      </c>
      <c r="D2537">
        <v>10</v>
      </c>
      <c r="E2537" t="b">
        <v>0</v>
      </c>
      <c r="F2537">
        <v>7.0000000000000001E-3</v>
      </c>
      <c r="G2537">
        <v>16</v>
      </c>
      <c r="H2537">
        <v>16</v>
      </c>
      <c r="I2537">
        <v>106</v>
      </c>
      <c r="J2537">
        <v>63</v>
      </c>
      <c r="K2537">
        <v>16</v>
      </c>
      <c r="L2537">
        <v>5</v>
      </c>
      <c r="M2537">
        <f t="shared" si="5160"/>
        <v>0</v>
      </c>
      <c r="N2537" t="b">
        <f t="shared" ref="N2537" si="5237">AND(MIN($F2537,$F2538,$F2539)=$F2537,MAX($H2537,$H2538,$H2539)=$H2537)</f>
        <v>0</v>
      </c>
      <c r="O2537" t="b">
        <f t="shared" ref="O2537" si="5238">AND(N2537,NOT(N2538),NOT(N2539))</f>
        <v>0</v>
      </c>
    </row>
    <row r="2538" spans="1:15" x14ac:dyDescent="0.25">
      <c r="A2538" t="s">
        <v>15</v>
      </c>
      <c r="B2538" t="s">
        <v>17</v>
      </c>
      <c r="C2538">
        <v>12</v>
      </c>
      <c r="D2538">
        <v>10</v>
      </c>
      <c r="E2538" t="b">
        <v>0</v>
      </c>
      <c r="F2538">
        <v>7.0000000000000001E-3</v>
      </c>
      <c r="G2538">
        <v>16</v>
      </c>
      <c r="H2538">
        <v>16</v>
      </c>
      <c r="I2538">
        <v>387</v>
      </c>
      <c r="J2538">
        <v>379</v>
      </c>
      <c r="K2538">
        <v>173</v>
      </c>
      <c r="L2538">
        <v>7</v>
      </c>
      <c r="M2538">
        <f t="shared" si="5160"/>
        <v>0</v>
      </c>
      <c r="N2538" t="b">
        <f t="shared" ref="N2538" si="5239">AND(MIN($F2537,$F2538,$F2539)=$F2538,MAX($H2537,$H2538,$H2539)=$H2538)</f>
        <v>0</v>
      </c>
      <c r="O2538" t="b">
        <f t="shared" ref="O2538" si="5240">AND(NOT(N2537),N2538,NOT(N2539))</f>
        <v>0</v>
      </c>
    </row>
    <row r="2539" spans="1:15" x14ac:dyDescent="0.25">
      <c r="A2539" t="s">
        <v>19</v>
      </c>
      <c r="B2539" t="s">
        <v>17</v>
      </c>
      <c r="C2539">
        <v>12</v>
      </c>
      <c r="D2539">
        <v>10</v>
      </c>
      <c r="E2539" t="b">
        <v>0</v>
      </c>
      <c r="F2539">
        <v>6.0000000000000001E-3</v>
      </c>
      <c r="G2539">
        <v>16</v>
      </c>
      <c r="H2539">
        <v>16</v>
      </c>
      <c r="I2539">
        <v>106</v>
      </c>
      <c r="J2539">
        <v>63</v>
      </c>
      <c r="K2539">
        <v>16</v>
      </c>
      <c r="L2539">
        <v>5</v>
      </c>
      <c r="M2539">
        <f t="shared" si="5160"/>
        <v>0</v>
      </c>
      <c r="N2539" t="b">
        <f t="shared" ref="N2539" si="5241">AND(MIN($F2537,$F2538,$F2539)=$F2539,MAX($H2537,$H2538,$H2539)=$H2539)</f>
        <v>1</v>
      </c>
      <c r="O2539" t="b">
        <f t="shared" ref="O2539" si="5242">AND(NOT(N2537),NOT(N2538),N2539)</f>
        <v>1</v>
      </c>
    </row>
    <row r="2540" spans="1:15" x14ac:dyDescent="0.25">
      <c r="A2540" t="s">
        <v>13</v>
      </c>
      <c r="B2540" t="s">
        <v>17</v>
      </c>
      <c r="C2540">
        <v>12</v>
      </c>
      <c r="D2540">
        <v>11</v>
      </c>
      <c r="E2540" t="b">
        <v>0</v>
      </c>
      <c r="F2540">
        <v>7.0000000000000001E-3</v>
      </c>
      <c r="G2540">
        <v>16</v>
      </c>
      <c r="H2540">
        <v>16</v>
      </c>
      <c r="I2540">
        <v>100</v>
      </c>
      <c r="J2540">
        <v>55</v>
      </c>
      <c r="K2540">
        <v>11</v>
      </c>
      <c r="L2540">
        <v>6</v>
      </c>
      <c r="M2540">
        <f t="shared" si="5160"/>
        <v>0</v>
      </c>
      <c r="N2540" t="b">
        <f t="shared" ref="N2540" si="5243">AND(MIN($F2540,$F2541,$F2542)=$F2540,MAX($H2540,$H2541,$H2542)=$H2540)</f>
        <v>0</v>
      </c>
      <c r="O2540" t="b">
        <f t="shared" ref="O2540" si="5244">AND(N2540,NOT(N2541),NOT(N2542))</f>
        <v>0</v>
      </c>
    </row>
    <row r="2541" spans="1:15" x14ac:dyDescent="0.25">
      <c r="A2541" t="s">
        <v>15</v>
      </c>
      <c r="B2541" t="s">
        <v>17</v>
      </c>
      <c r="C2541">
        <v>12</v>
      </c>
      <c r="D2541">
        <v>11</v>
      </c>
      <c r="E2541" t="b">
        <v>0</v>
      </c>
      <c r="F2541">
        <v>0.01</v>
      </c>
      <c r="G2541">
        <v>16</v>
      </c>
      <c r="H2541">
        <v>16</v>
      </c>
      <c r="I2541">
        <v>1133</v>
      </c>
      <c r="J2541">
        <v>1112</v>
      </c>
      <c r="K2541">
        <v>539</v>
      </c>
      <c r="L2541">
        <v>10</v>
      </c>
      <c r="M2541">
        <f t="shared" si="5160"/>
        <v>0</v>
      </c>
      <c r="N2541" t="b">
        <f t="shared" ref="N2541" si="5245">AND(MIN($F2540,$F2541,$F2542)=$F2541,MAX($H2540,$H2541,$H2542)=$H2541)</f>
        <v>0</v>
      </c>
      <c r="O2541" t="b">
        <f t="shared" ref="O2541" si="5246">AND(NOT(N2540),N2541,NOT(N2542))</f>
        <v>0</v>
      </c>
    </row>
    <row r="2542" spans="1:15" x14ac:dyDescent="0.25">
      <c r="A2542" t="s">
        <v>19</v>
      </c>
      <c r="B2542" t="s">
        <v>17</v>
      </c>
      <c r="C2542">
        <v>12</v>
      </c>
      <c r="D2542">
        <v>11</v>
      </c>
      <c r="E2542" t="b">
        <v>0</v>
      </c>
      <c r="F2542">
        <v>5.0000000000000001E-3</v>
      </c>
      <c r="G2542">
        <v>16</v>
      </c>
      <c r="H2542">
        <v>16</v>
      </c>
      <c r="I2542">
        <v>100</v>
      </c>
      <c r="J2542">
        <v>55</v>
      </c>
      <c r="K2542">
        <v>11</v>
      </c>
      <c r="L2542">
        <v>6</v>
      </c>
      <c r="M2542">
        <f t="shared" si="5160"/>
        <v>0</v>
      </c>
      <c r="N2542" t="b">
        <f t="shared" ref="N2542" si="5247">AND(MIN($F2540,$F2541,$F2542)=$F2542,MAX($H2540,$H2541,$H2542)=$H2542)</f>
        <v>1</v>
      </c>
      <c r="O2542" t="b">
        <f t="shared" ref="O2542" si="5248">AND(NOT(N2540),NOT(N2541),N2542)</f>
        <v>1</v>
      </c>
    </row>
    <row r="2543" spans="1:15" x14ac:dyDescent="0.25">
      <c r="A2543" t="s">
        <v>13</v>
      </c>
      <c r="B2543" t="s">
        <v>17</v>
      </c>
      <c r="C2543">
        <v>12</v>
      </c>
      <c r="D2543">
        <v>12</v>
      </c>
      <c r="E2543" t="b">
        <v>0</v>
      </c>
      <c r="F2543">
        <v>5.0000000000000001E-3</v>
      </c>
      <c r="G2543">
        <v>16</v>
      </c>
      <c r="H2543">
        <v>16</v>
      </c>
      <c r="I2543">
        <v>104</v>
      </c>
      <c r="J2543">
        <v>56</v>
      </c>
      <c r="K2543">
        <v>11</v>
      </c>
      <c r="L2543">
        <v>7</v>
      </c>
      <c r="M2543">
        <f t="shared" si="5160"/>
        <v>0</v>
      </c>
      <c r="N2543" t="b">
        <f t="shared" ref="N2543" si="5249">AND(MIN($F2543,$F2544,$F2545)=$F2543,MAX($H2543,$H2544,$H2545)=$H2543)</f>
        <v>1</v>
      </c>
      <c r="O2543" t="b">
        <f t="shared" ref="O2543" si="5250">AND(N2543,NOT(N2544),NOT(N2545))</f>
        <v>1</v>
      </c>
    </row>
    <row r="2544" spans="1:15" x14ac:dyDescent="0.25">
      <c r="A2544" t="s">
        <v>15</v>
      </c>
      <c r="B2544" t="s">
        <v>17</v>
      </c>
      <c r="C2544">
        <v>12</v>
      </c>
      <c r="D2544">
        <v>12</v>
      </c>
      <c r="E2544" t="b">
        <v>0</v>
      </c>
      <c r="F2544">
        <v>3.7999999999999999E-2</v>
      </c>
      <c r="G2544">
        <v>16</v>
      </c>
      <c r="H2544">
        <v>16</v>
      </c>
      <c r="I2544">
        <v>5623</v>
      </c>
      <c r="J2544">
        <v>5529</v>
      </c>
      <c r="K2544">
        <v>2747</v>
      </c>
      <c r="L2544">
        <v>13</v>
      </c>
      <c r="M2544">
        <f t="shared" si="5160"/>
        <v>0</v>
      </c>
      <c r="N2544" t="b">
        <f t="shared" ref="N2544" si="5251">AND(MIN($F2543,$F2544,$F2545)=$F2544,MAX($H2543,$H2544,$H2545)=$H2544)</f>
        <v>0</v>
      </c>
      <c r="O2544" t="b">
        <f t="shared" ref="O2544" si="5252">AND(NOT(N2543),N2544,NOT(N2545))</f>
        <v>0</v>
      </c>
    </row>
    <row r="2545" spans="1:15" x14ac:dyDescent="0.25">
      <c r="A2545" t="s">
        <v>19</v>
      </c>
      <c r="B2545" t="s">
        <v>17</v>
      </c>
      <c r="C2545">
        <v>12</v>
      </c>
      <c r="D2545">
        <v>12</v>
      </c>
      <c r="E2545" t="b">
        <v>0</v>
      </c>
      <c r="F2545">
        <v>8.0000000000000002E-3</v>
      </c>
      <c r="G2545">
        <v>16</v>
      </c>
      <c r="H2545">
        <v>16</v>
      </c>
      <c r="I2545">
        <v>104</v>
      </c>
      <c r="J2545">
        <v>56</v>
      </c>
      <c r="K2545">
        <v>11</v>
      </c>
      <c r="L2545">
        <v>7</v>
      </c>
      <c r="M2545">
        <f t="shared" si="5160"/>
        <v>0</v>
      </c>
      <c r="N2545" t="b">
        <f t="shared" ref="N2545" si="5253">AND(MIN($F2543,$F2544,$F2545)=$F2545,MAX($H2543,$H2544,$H2545)=$H2545)</f>
        <v>0</v>
      </c>
      <c r="O2545" t="b">
        <f t="shared" ref="O2545" si="5254">AND(NOT(N2543),NOT(N2544),N2545)</f>
        <v>0</v>
      </c>
    </row>
    <row r="2546" spans="1:15" x14ac:dyDescent="0.25">
      <c r="A2546" t="s">
        <v>13</v>
      </c>
      <c r="B2546" t="s">
        <v>17</v>
      </c>
      <c r="C2546">
        <v>12</v>
      </c>
      <c r="D2546">
        <v>13</v>
      </c>
      <c r="E2546" t="b">
        <v>0</v>
      </c>
      <c r="F2546">
        <v>5.0000000000000001E-3</v>
      </c>
      <c r="G2546">
        <v>16</v>
      </c>
      <c r="H2546">
        <v>16</v>
      </c>
      <c r="I2546">
        <v>107</v>
      </c>
      <c r="J2546">
        <v>62</v>
      </c>
      <c r="K2546">
        <v>14</v>
      </c>
      <c r="L2546">
        <v>7</v>
      </c>
      <c r="M2546">
        <f t="shared" si="5160"/>
        <v>0</v>
      </c>
      <c r="N2546" t="b">
        <f t="shared" ref="N2546" si="5255">AND(MIN($F2546,$F2547,$F2548)=$F2546,MAX($H2546,$H2547,$H2548)=$H2546)</f>
        <v>1</v>
      </c>
      <c r="O2546" t="b">
        <f t="shared" ref="O2546" si="5256">AND(N2546,NOT(N2547),NOT(N2548))</f>
        <v>1</v>
      </c>
    </row>
    <row r="2547" spans="1:15" x14ac:dyDescent="0.25">
      <c r="A2547" t="s">
        <v>15</v>
      </c>
      <c r="B2547" t="s">
        <v>17</v>
      </c>
      <c r="C2547">
        <v>12</v>
      </c>
      <c r="D2547">
        <v>13</v>
      </c>
      <c r="E2547" t="b">
        <v>0</v>
      </c>
      <c r="F2547">
        <v>0.21099999999999999</v>
      </c>
      <c r="G2547">
        <v>16</v>
      </c>
      <c r="H2547">
        <v>16</v>
      </c>
      <c r="I2547">
        <v>32601</v>
      </c>
      <c r="J2547">
        <v>32074</v>
      </c>
      <c r="K2547">
        <v>16019</v>
      </c>
      <c r="L2547">
        <v>14</v>
      </c>
      <c r="M2547">
        <f t="shared" si="5160"/>
        <v>0</v>
      </c>
      <c r="N2547" t="b">
        <f t="shared" ref="N2547" si="5257">AND(MIN($F2546,$F2547,$F2548)=$F2547,MAX($H2546,$H2547,$H2548)=$H2547)</f>
        <v>0</v>
      </c>
      <c r="O2547" t="b">
        <f t="shared" ref="O2547" si="5258">AND(NOT(N2546),N2547,NOT(N2548))</f>
        <v>0</v>
      </c>
    </row>
    <row r="2548" spans="1:15" x14ac:dyDescent="0.25">
      <c r="A2548" t="s">
        <v>19</v>
      </c>
      <c r="B2548" t="s">
        <v>17</v>
      </c>
      <c r="C2548">
        <v>12</v>
      </c>
      <c r="D2548">
        <v>13</v>
      </c>
      <c r="E2548" t="b">
        <v>0</v>
      </c>
      <c r="F2548">
        <v>8.0000000000000002E-3</v>
      </c>
      <c r="G2548">
        <v>16</v>
      </c>
      <c r="H2548">
        <v>16</v>
      </c>
      <c r="I2548">
        <v>107</v>
      </c>
      <c r="J2548">
        <v>62</v>
      </c>
      <c r="K2548">
        <v>14</v>
      </c>
      <c r="L2548">
        <v>7</v>
      </c>
      <c r="M2548">
        <f t="shared" si="5160"/>
        <v>0</v>
      </c>
      <c r="N2548" t="b">
        <f t="shared" ref="N2548" si="5259">AND(MIN($F2546,$F2547,$F2548)=$F2548,MAX($H2546,$H2547,$H2548)=$H2548)</f>
        <v>0</v>
      </c>
      <c r="O2548" t="b">
        <f t="shared" ref="O2548" si="5260">AND(NOT(N2546),NOT(N2547),N2548)</f>
        <v>0</v>
      </c>
    </row>
    <row r="2549" spans="1:15" x14ac:dyDescent="0.25">
      <c r="A2549" t="s">
        <v>13</v>
      </c>
      <c r="B2549" t="s">
        <v>17</v>
      </c>
      <c r="C2549">
        <v>12</v>
      </c>
      <c r="D2549">
        <v>14</v>
      </c>
      <c r="E2549" t="b">
        <v>0</v>
      </c>
      <c r="F2549">
        <v>6.0000000000000001E-3</v>
      </c>
      <c r="G2549">
        <v>16</v>
      </c>
      <c r="H2549">
        <v>16</v>
      </c>
      <c r="I2549">
        <v>109</v>
      </c>
      <c r="J2549">
        <v>63</v>
      </c>
      <c r="K2549">
        <v>14</v>
      </c>
      <c r="L2549">
        <v>8</v>
      </c>
      <c r="M2549">
        <f t="shared" si="5160"/>
        <v>0</v>
      </c>
      <c r="N2549" t="b">
        <f t="shared" ref="N2549" si="5261">AND(MIN($F2549,$F2550,$F2551)=$F2549,MAX($H2549,$H2550,$H2551)=$H2549)</f>
        <v>1</v>
      </c>
      <c r="O2549" t="b">
        <f t="shared" ref="O2549" si="5262">AND(N2549,NOT(N2550),NOT(N2551))</f>
        <v>1</v>
      </c>
    </row>
    <row r="2550" spans="1:15" x14ac:dyDescent="0.25">
      <c r="A2550" t="s">
        <v>15</v>
      </c>
      <c r="B2550" t="s">
        <v>17</v>
      </c>
      <c r="C2550">
        <v>12</v>
      </c>
      <c r="D2550">
        <v>14</v>
      </c>
      <c r="E2550" t="b">
        <v>0</v>
      </c>
      <c r="F2550">
        <v>1.587</v>
      </c>
      <c r="G2550">
        <v>16</v>
      </c>
      <c r="H2550">
        <v>16</v>
      </c>
      <c r="I2550">
        <v>194555</v>
      </c>
      <c r="J2550">
        <v>191435</v>
      </c>
      <c r="K2550">
        <v>95699</v>
      </c>
      <c r="L2550">
        <v>18</v>
      </c>
      <c r="M2550">
        <f t="shared" si="5160"/>
        <v>0</v>
      </c>
      <c r="N2550" t="b">
        <f t="shared" ref="N2550" si="5263">AND(MIN($F2549,$F2550,$F2551)=$F2550,MAX($H2549,$H2550,$H2551)=$H2550)</f>
        <v>0</v>
      </c>
      <c r="O2550" t="b">
        <f t="shared" ref="O2550" si="5264">AND(NOT(N2549),N2550,NOT(N2551))</f>
        <v>0</v>
      </c>
    </row>
    <row r="2551" spans="1:15" x14ac:dyDescent="0.25">
      <c r="A2551" t="s">
        <v>19</v>
      </c>
      <c r="B2551" t="s">
        <v>17</v>
      </c>
      <c r="C2551">
        <v>12</v>
      </c>
      <c r="D2551">
        <v>14</v>
      </c>
      <c r="E2551" t="b">
        <v>0</v>
      </c>
      <c r="F2551">
        <v>7.0000000000000001E-3</v>
      </c>
      <c r="G2551">
        <v>16</v>
      </c>
      <c r="H2551">
        <v>16</v>
      </c>
      <c r="I2551">
        <v>109</v>
      </c>
      <c r="J2551">
        <v>63</v>
      </c>
      <c r="K2551">
        <v>14</v>
      </c>
      <c r="L2551">
        <v>8</v>
      </c>
      <c r="M2551">
        <f t="shared" si="5160"/>
        <v>0</v>
      </c>
      <c r="N2551" t="b">
        <f t="shared" ref="N2551" si="5265">AND(MIN($F2549,$F2550,$F2551)=$F2551,MAX($H2549,$H2550,$H2551)=$H2551)</f>
        <v>0</v>
      </c>
      <c r="O2551" t="b">
        <f t="shared" ref="O2551" si="5266">AND(NOT(N2549),NOT(N2550),N2551)</f>
        <v>0</v>
      </c>
    </row>
    <row r="2552" spans="1:15" x14ac:dyDescent="0.25">
      <c r="A2552" t="s">
        <v>13</v>
      </c>
      <c r="B2552" t="s">
        <v>17</v>
      </c>
      <c r="C2552">
        <v>12</v>
      </c>
      <c r="D2552">
        <v>15</v>
      </c>
      <c r="E2552" t="b">
        <v>0</v>
      </c>
      <c r="F2552">
        <v>8.9999999999999993E-3</v>
      </c>
      <c r="G2552">
        <v>16</v>
      </c>
      <c r="H2552">
        <v>16</v>
      </c>
      <c r="I2552">
        <v>109</v>
      </c>
      <c r="J2552">
        <v>59</v>
      </c>
      <c r="K2552">
        <v>11</v>
      </c>
      <c r="L2552">
        <v>10</v>
      </c>
      <c r="M2552">
        <f t="shared" si="5160"/>
        <v>0</v>
      </c>
      <c r="N2552" t="b">
        <f t="shared" ref="N2552" si="5267">AND(MIN($F2552,$F2553,$F2554)=$F2552,MAX($H2552,$H2553,$H2554)=$H2552)</f>
        <v>0</v>
      </c>
      <c r="O2552" t="b">
        <f t="shared" ref="O2552" si="5268">AND(N2552,NOT(N2553),NOT(N2554))</f>
        <v>0</v>
      </c>
    </row>
    <row r="2553" spans="1:15" x14ac:dyDescent="0.25">
      <c r="A2553" t="s">
        <v>15</v>
      </c>
      <c r="B2553" t="s">
        <v>17</v>
      </c>
      <c r="C2553">
        <v>12</v>
      </c>
      <c r="D2553">
        <v>15</v>
      </c>
      <c r="E2553" t="b">
        <v>0</v>
      </c>
      <c r="F2553">
        <v>7.9290000000000003</v>
      </c>
      <c r="G2553">
        <v>16</v>
      </c>
      <c r="H2553">
        <v>16</v>
      </c>
      <c r="I2553">
        <v>1166461</v>
      </c>
      <c r="J2553">
        <v>1147788</v>
      </c>
      <c r="K2553">
        <v>573875</v>
      </c>
      <c r="L2553">
        <v>21</v>
      </c>
      <c r="M2553">
        <f t="shared" si="5160"/>
        <v>0</v>
      </c>
      <c r="N2553" t="b">
        <f t="shared" ref="N2553" si="5269">AND(MIN($F2552,$F2553,$F2554)=$F2553,MAX($H2552,$H2553,$H2554)=$H2553)</f>
        <v>0</v>
      </c>
      <c r="O2553" t="b">
        <f t="shared" ref="O2553" si="5270">AND(NOT(N2552),N2553,NOT(N2554))</f>
        <v>0</v>
      </c>
    </row>
    <row r="2554" spans="1:15" x14ac:dyDescent="0.25">
      <c r="A2554" t="s">
        <v>19</v>
      </c>
      <c r="B2554" t="s">
        <v>17</v>
      </c>
      <c r="C2554">
        <v>12</v>
      </c>
      <c r="D2554">
        <v>15</v>
      </c>
      <c r="E2554" t="b">
        <v>0</v>
      </c>
      <c r="F2554">
        <v>7.0000000000000001E-3</v>
      </c>
      <c r="G2554">
        <v>16</v>
      </c>
      <c r="H2554">
        <v>16</v>
      </c>
      <c r="I2554">
        <v>109</v>
      </c>
      <c r="J2554">
        <v>59</v>
      </c>
      <c r="K2554">
        <v>11</v>
      </c>
      <c r="L2554">
        <v>10</v>
      </c>
      <c r="M2554">
        <f t="shared" si="5160"/>
        <v>0</v>
      </c>
      <c r="N2554" t="b">
        <f t="shared" ref="N2554" si="5271">AND(MIN($F2552,$F2553,$F2554)=$F2554,MAX($H2552,$H2553,$H2554)=$H2554)</f>
        <v>1</v>
      </c>
      <c r="O2554" t="b">
        <f t="shared" ref="O2554" si="5272">AND(NOT(N2552),NOT(N2553),N2554)</f>
        <v>1</v>
      </c>
    </row>
    <row r="2555" spans="1:15" x14ac:dyDescent="0.25">
      <c r="A2555" t="s">
        <v>13</v>
      </c>
      <c r="B2555" t="s">
        <v>17</v>
      </c>
      <c r="C2555">
        <v>12</v>
      </c>
      <c r="D2555">
        <v>16</v>
      </c>
      <c r="E2555" t="b">
        <v>0</v>
      </c>
      <c r="F2555">
        <v>6.0000000000000001E-3</v>
      </c>
      <c r="G2555">
        <v>16</v>
      </c>
      <c r="H2555">
        <v>16</v>
      </c>
      <c r="I2555">
        <v>120</v>
      </c>
      <c r="J2555">
        <v>69</v>
      </c>
      <c r="K2555">
        <v>16</v>
      </c>
      <c r="L2555">
        <v>11</v>
      </c>
      <c r="M2555">
        <f t="shared" si="5160"/>
        <v>0</v>
      </c>
      <c r="N2555" t="b">
        <f t="shared" ref="N2555" si="5273">AND(MIN($F2555,$F2556,$F2557)=$F2555,MAX($H2555,$H2556,$H2557)=$H2555)</f>
        <v>1</v>
      </c>
      <c r="O2555" t="b">
        <f t="shared" ref="O2555" si="5274">AND(N2555,NOT(N2556),NOT(N2557))</f>
        <v>0</v>
      </c>
    </row>
    <row r="2556" spans="1:15" x14ac:dyDescent="0.25">
      <c r="A2556" t="s">
        <v>15</v>
      </c>
      <c r="B2556" t="s">
        <v>17</v>
      </c>
      <c r="C2556">
        <v>12</v>
      </c>
      <c r="D2556">
        <v>16</v>
      </c>
      <c r="E2556" t="b">
        <v>1</v>
      </c>
      <c r="F2556">
        <v>10.000999999999999</v>
      </c>
      <c r="G2556">
        <v>16</v>
      </c>
      <c r="H2556">
        <v>0</v>
      </c>
      <c r="I2556">
        <v>1552190</v>
      </c>
      <c r="J2556">
        <v>1527351</v>
      </c>
      <c r="K2556">
        <v>763673</v>
      </c>
      <c r="L2556">
        <v>23</v>
      </c>
      <c r="M2556">
        <f t="shared" si="5160"/>
        <v>16</v>
      </c>
      <c r="N2556" t="b">
        <f t="shared" ref="N2556" si="5275">AND(MIN($F2555,$F2556,$F2557)=$F2556,MAX($H2555,$H2556,$H2557)=$H2556)</f>
        <v>0</v>
      </c>
      <c r="O2556" t="b">
        <f t="shared" ref="O2556" si="5276">AND(NOT(N2555),N2556,NOT(N2557))</f>
        <v>0</v>
      </c>
    </row>
    <row r="2557" spans="1:15" x14ac:dyDescent="0.25">
      <c r="A2557" t="s">
        <v>19</v>
      </c>
      <c r="B2557" t="s">
        <v>17</v>
      </c>
      <c r="C2557">
        <v>12</v>
      </c>
      <c r="D2557">
        <v>16</v>
      </c>
      <c r="E2557" t="b">
        <v>0</v>
      </c>
      <c r="F2557">
        <v>6.0000000000000001E-3</v>
      </c>
      <c r="G2557">
        <v>16</v>
      </c>
      <c r="H2557">
        <v>16</v>
      </c>
      <c r="I2557">
        <v>120</v>
      </c>
      <c r="J2557">
        <v>69</v>
      </c>
      <c r="K2557">
        <v>16</v>
      </c>
      <c r="L2557">
        <v>11</v>
      </c>
      <c r="M2557">
        <f t="shared" si="5160"/>
        <v>0</v>
      </c>
      <c r="N2557" t="b">
        <f t="shared" ref="N2557" si="5277">AND(MIN($F2555,$F2556,$F2557)=$F2557,MAX($H2555,$H2556,$H2557)=$H2557)</f>
        <v>1</v>
      </c>
      <c r="O2557" t="b">
        <f t="shared" ref="O2557" si="5278">AND(NOT(N2555),NOT(N2556),N2557)</f>
        <v>0</v>
      </c>
    </row>
    <row r="2558" spans="1:15" x14ac:dyDescent="0.25">
      <c r="A2558" t="s">
        <v>13</v>
      </c>
      <c r="B2558" t="s">
        <v>17</v>
      </c>
      <c r="C2558">
        <v>12</v>
      </c>
      <c r="D2558">
        <v>17</v>
      </c>
      <c r="E2558" t="b">
        <v>0</v>
      </c>
      <c r="F2558">
        <v>1.2999999999999999E-2</v>
      </c>
      <c r="G2558">
        <v>16</v>
      </c>
      <c r="H2558">
        <v>16</v>
      </c>
      <c r="I2558">
        <v>119</v>
      </c>
      <c r="J2558">
        <v>65</v>
      </c>
      <c r="K2558">
        <v>13</v>
      </c>
      <c r="L2558">
        <v>12</v>
      </c>
      <c r="M2558">
        <f t="shared" si="5160"/>
        <v>0</v>
      </c>
      <c r="N2558" t="b">
        <f t="shared" ref="N2558" si="5279">AND(MIN($F2558,$F2559,$F2560)=$F2558,MAX($H2558,$H2559,$H2560)=$H2558)</f>
        <v>0</v>
      </c>
      <c r="O2558" t="b">
        <f t="shared" ref="O2558" si="5280">AND(N2558,NOT(N2559),NOT(N2560))</f>
        <v>0</v>
      </c>
    </row>
    <row r="2559" spans="1:15" x14ac:dyDescent="0.25">
      <c r="A2559" t="s">
        <v>15</v>
      </c>
      <c r="B2559" t="s">
        <v>17</v>
      </c>
      <c r="C2559">
        <v>12</v>
      </c>
      <c r="D2559">
        <v>17</v>
      </c>
      <c r="E2559" t="b">
        <v>1</v>
      </c>
      <c r="F2559">
        <v>10.000999999999999</v>
      </c>
      <c r="G2559">
        <v>16</v>
      </c>
      <c r="H2559">
        <v>0</v>
      </c>
      <c r="I2559">
        <v>1637915</v>
      </c>
      <c r="J2559">
        <v>1611701</v>
      </c>
      <c r="K2559">
        <v>805846</v>
      </c>
      <c r="L2559">
        <v>23</v>
      </c>
      <c r="M2559">
        <f t="shared" si="5160"/>
        <v>16</v>
      </c>
      <c r="N2559" t="b">
        <f t="shared" ref="N2559" si="5281">AND(MIN($F2558,$F2559,$F2560)=$F2559,MAX($H2558,$H2559,$H2560)=$H2559)</f>
        <v>0</v>
      </c>
      <c r="O2559" t="b">
        <f t="shared" ref="O2559" si="5282">AND(NOT(N2558),N2559,NOT(N2560))</f>
        <v>0</v>
      </c>
    </row>
    <row r="2560" spans="1:15" x14ac:dyDescent="0.25">
      <c r="A2560" t="s">
        <v>19</v>
      </c>
      <c r="B2560" t="s">
        <v>17</v>
      </c>
      <c r="C2560">
        <v>12</v>
      </c>
      <c r="D2560">
        <v>17</v>
      </c>
      <c r="E2560" t="b">
        <v>0</v>
      </c>
      <c r="F2560">
        <v>5.0000000000000001E-3</v>
      </c>
      <c r="G2560">
        <v>16</v>
      </c>
      <c r="H2560">
        <v>16</v>
      </c>
      <c r="I2560">
        <v>119</v>
      </c>
      <c r="J2560">
        <v>65</v>
      </c>
      <c r="K2560">
        <v>13</v>
      </c>
      <c r="L2560">
        <v>12</v>
      </c>
      <c r="M2560">
        <f t="shared" si="5160"/>
        <v>0</v>
      </c>
      <c r="N2560" t="b">
        <f t="shared" ref="N2560" si="5283">AND(MIN($F2558,$F2559,$F2560)=$F2560,MAX($H2558,$H2559,$H2560)=$H2560)</f>
        <v>1</v>
      </c>
      <c r="O2560" t="b">
        <f t="shared" ref="O2560" si="5284">AND(NOT(N2558),NOT(N2559),N2560)</f>
        <v>1</v>
      </c>
    </row>
    <row r="2561" spans="1:15" x14ac:dyDescent="0.25">
      <c r="A2561" t="s">
        <v>13</v>
      </c>
      <c r="B2561" t="s">
        <v>17</v>
      </c>
      <c r="C2561">
        <v>12</v>
      </c>
      <c r="D2561">
        <v>18</v>
      </c>
      <c r="E2561" t="b">
        <v>0</v>
      </c>
      <c r="F2561">
        <v>1E-3</v>
      </c>
      <c r="G2561">
        <v>16</v>
      </c>
      <c r="H2561">
        <v>1</v>
      </c>
      <c r="I2561">
        <v>2</v>
      </c>
      <c r="J2561">
        <v>1</v>
      </c>
      <c r="K2561">
        <v>0</v>
      </c>
      <c r="L2561">
        <v>0</v>
      </c>
      <c r="M2561">
        <f t="shared" si="5160"/>
        <v>15</v>
      </c>
      <c r="N2561" t="b">
        <f t="shared" ref="N2561" si="5285">AND(MIN($F2561,$F2562,$F2563)=$F2561,MAX($H2561,$H2562,$H2563)=$H2561)</f>
        <v>0</v>
      </c>
      <c r="O2561" t="b">
        <f t="shared" ref="O2561" si="5286">AND(N2561,NOT(N2562),NOT(N2563))</f>
        <v>0</v>
      </c>
    </row>
    <row r="2562" spans="1:15" x14ac:dyDescent="0.25">
      <c r="A2562" t="s">
        <v>15</v>
      </c>
      <c r="B2562" t="s">
        <v>17</v>
      </c>
      <c r="C2562">
        <v>12</v>
      </c>
      <c r="D2562">
        <v>18</v>
      </c>
      <c r="E2562" t="b">
        <v>0</v>
      </c>
      <c r="F2562">
        <v>1E-3</v>
      </c>
      <c r="G2562">
        <v>16</v>
      </c>
      <c r="H2562">
        <v>1</v>
      </c>
      <c r="I2562">
        <v>1</v>
      </c>
      <c r="J2562">
        <v>1</v>
      </c>
      <c r="K2562">
        <v>0</v>
      </c>
      <c r="L2562">
        <v>0</v>
      </c>
      <c r="M2562">
        <f t="shared" si="5160"/>
        <v>15</v>
      </c>
      <c r="N2562" t="b">
        <f t="shared" ref="N2562" si="5287">AND(MIN($F2561,$F2562,$F2563)=$F2562,MAX($H2561,$H2562,$H2563)=$H2562)</f>
        <v>0</v>
      </c>
      <c r="O2562" t="b">
        <f t="shared" ref="O2562" si="5288">AND(NOT(N2561),N2562,NOT(N2563))</f>
        <v>0</v>
      </c>
    </row>
    <row r="2563" spans="1:15" x14ac:dyDescent="0.25">
      <c r="A2563" t="s">
        <v>19</v>
      </c>
      <c r="B2563" t="s">
        <v>17</v>
      </c>
      <c r="C2563">
        <v>12</v>
      </c>
      <c r="D2563">
        <v>18</v>
      </c>
      <c r="E2563" t="b">
        <v>0</v>
      </c>
      <c r="F2563">
        <v>0</v>
      </c>
      <c r="G2563">
        <v>16</v>
      </c>
      <c r="H2563">
        <v>1</v>
      </c>
      <c r="I2563">
        <v>2</v>
      </c>
      <c r="J2563">
        <v>1</v>
      </c>
      <c r="K2563">
        <v>0</v>
      </c>
      <c r="L2563">
        <v>0</v>
      </c>
      <c r="M2563">
        <f t="shared" ref="M2563:M2626" si="5289">G2563-H2563</f>
        <v>15</v>
      </c>
      <c r="N2563" t="b">
        <f t="shared" ref="N2563" si="5290">AND(MIN($F2561,$F2562,$F2563)=$F2563,MAX($H2561,$H2562,$H2563)=$H2563)</f>
        <v>1</v>
      </c>
      <c r="O2563" t="b">
        <f t="shared" ref="O2563" si="5291">AND(NOT(N2561),NOT(N2562),N2563)</f>
        <v>1</v>
      </c>
    </row>
    <row r="2564" spans="1:15" x14ac:dyDescent="0.25">
      <c r="A2564" t="s">
        <v>13</v>
      </c>
      <c r="B2564" t="s">
        <v>17</v>
      </c>
      <c r="C2564">
        <v>12</v>
      </c>
      <c r="D2564">
        <v>19</v>
      </c>
      <c r="E2564" t="b">
        <v>0</v>
      </c>
      <c r="F2564">
        <v>1E-3</v>
      </c>
      <c r="G2564">
        <v>16</v>
      </c>
      <c r="H2564">
        <v>1</v>
      </c>
      <c r="I2564">
        <v>2</v>
      </c>
      <c r="J2564">
        <v>1</v>
      </c>
      <c r="K2564">
        <v>0</v>
      </c>
      <c r="L2564">
        <v>0</v>
      </c>
      <c r="M2564">
        <f t="shared" si="5289"/>
        <v>15</v>
      </c>
      <c r="N2564" t="b">
        <f t="shared" ref="N2564" si="5292">AND(MIN($F2564,$F2565,$F2566)=$F2564,MAX($H2564,$H2565,$H2566)=$H2564)</f>
        <v>0</v>
      </c>
      <c r="O2564" t="b">
        <f t="shared" ref="O2564" si="5293">AND(N2564,NOT(N2565),NOT(N2566))</f>
        <v>0</v>
      </c>
    </row>
    <row r="2565" spans="1:15" x14ac:dyDescent="0.25">
      <c r="A2565" t="s">
        <v>15</v>
      </c>
      <c r="B2565" t="s">
        <v>17</v>
      </c>
      <c r="C2565">
        <v>12</v>
      </c>
      <c r="D2565">
        <v>19</v>
      </c>
      <c r="E2565" t="b">
        <v>0</v>
      </c>
      <c r="F2565">
        <v>1E-3</v>
      </c>
      <c r="G2565">
        <v>16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f t="shared" si="5289"/>
        <v>15</v>
      </c>
      <c r="N2565" t="b">
        <f t="shared" ref="N2565" si="5294">AND(MIN($F2564,$F2565,$F2566)=$F2565,MAX($H2564,$H2565,$H2566)=$H2565)</f>
        <v>0</v>
      </c>
      <c r="O2565" t="b">
        <f t="shared" ref="O2565" si="5295">AND(NOT(N2564),N2565,NOT(N2566))</f>
        <v>0</v>
      </c>
    </row>
    <row r="2566" spans="1:15" x14ac:dyDescent="0.25">
      <c r="A2566" t="s">
        <v>19</v>
      </c>
      <c r="B2566" t="s">
        <v>17</v>
      </c>
      <c r="C2566">
        <v>12</v>
      </c>
      <c r="D2566">
        <v>19</v>
      </c>
      <c r="E2566" t="b">
        <v>0</v>
      </c>
      <c r="F2566">
        <v>0</v>
      </c>
      <c r="G2566">
        <v>16</v>
      </c>
      <c r="H2566">
        <v>1</v>
      </c>
      <c r="I2566">
        <v>2</v>
      </c>
      <c r="J2566">
        <v>1</v>
      </c>
      <c r="K2566">
        <v>0</v>
      </c>
      <c r="L2566">
        <v>0</v>
      </c>
      <c r="M2566">
        <f t="shared" si="5289"/>
        <v>15</v>
      </c>
      <c r="N2566" t="b">
        <f t="shared" ref="N2566" si="5296">AND(MIN($F2564,$F2565,$F2566)=$F2566,MAX($H2564,$H2565,$H2566)=$H2566)</f>
        <v>1</v>
      </c>
      <c r="O2566" t="b">
        <f t="shared" ref="O2566" si="5297">AND(NOT(N2564),NOT(N2565),N2566)</f>
        <v>1</v>
      </c>
    </row>
    <row r="2567" spans="1:15" x14ac:dyDescent="0.25">
      <c r="A2567" t="s">
        <v>13</v>
      </c>
      <c r="B2567" t="s">
        <v>17</v>
      </c>
      <c r="C2567">
        <v>12</v>
      </c>
      <c r="D2567">
        <v>1</v>
      </c>
      <c r="E2567" t="b">
        <v>0</v>
      </c>
      <c r="F2567">
        <v>4.0000000000000001E-3</v>
      </c>
      <c r="G2567">
        <v>16</v>
      </c>
      <c r="H2567">
        <v>16</v>
      </c>
      <c r="I2567">
        <v>91</v>
      </c>
      <c r="J2567">
        <v>45</v>
      </c>
      <c r="K2567">
        <v>5</v>
      </c>
      <c r="L2567">
        <v>6</v>
      </c>
      <c r="M2567">
        <f t="shared" si="5289"/>
        <v>0</v>
      </c>
      <c r="N2567" t="b">
        <f t="shared" ref="N2567" si="5298">AND(MIN($F2567,$F2568,$F2569)=$F2567,MAX($H2567,$H2568,$H2569)=$H2567)</f>
        <v>1</v>
      </c>
      <c r="O2567" t="b">
        <f t="shared" ref="O2567" si="5299">AND(N2567,NOT(N2568),NOT(N2569))</f>
        <v>1</v>
      </c>
    </row>
    <row r="2568" spans="1:15" x14ac:dyDescent="0.25">
      <c r="A2568" t="s">
        <v>15</v>
      </c>
      <c r="B2568" t="s">
        <v>17</v>
      </c>
      <c r="C2568">
        <v>12</v>
      </c>
      <c r="D2568">
        <v>1</v>
      </c>
      <c r="E2568" t="b">
        <v>0</v>
      </c>
      <c r="F2568">
        <v>8.0000000000000002E-3</v>
      </c>
      <c r="G2568">
        <v>16</v>
      </c>
      <c r="H2568">
        <v>16</v>
      </c>
      <c r="I2568">
        <v>171</v>
      </c>
      <c r="J2568">
        <v>163</v>
      </c>
      <c r="K2568">
        <v>64</v>
      </c>
      <c r="L2568">
        <v>6</v>
      </c>
      <c r="M2568">
        <f t="shared" si="5289"/>
        <v>0</v>
      </c>
      <c r="N2568" t="b">
        <f t="shared" ref="N2568" si="5300">AND(MIN($F2567,$F2568,$F2569)=$F2568,MAX($H2567,$H2568,$H2569)=$H2568)</f>
        <v>0</v>
      </c>
      <c r="O2568" t="b">
        <f t="shared" ref="O2568" si="5301">AND(NOT(N2567),N2568,NOT(N2569))</f>
        <v>0</v>
      </c>
    </row>
    <row r="2569" spans="1:15" x14ac:dyDescent="0.25">
      <c r="A2569" t="s">
        <v>19</v>
      </c>
      <c r="B2569" t="s">
        <v>17</v>
      </c>
      <c r="C2569">
        <v>12</v>
      </c>
      <c r="D2569">
        <v>1</v>
      </c>
      <c r="E2569" t="b">
        <v>0</v>
      </c>
      <c r="F2569">
        <v>7.0000000000000001E-3</v>
      </c>
      <c r="G2569">
        <v>16</v>
      </c>
      <c r="H2569">
        <v>16</v>
      </c>
      <c r="I2569">
        <v>91</v>
      </c>
      <c r="J2569">
        <v>45</v>
      </c>
      <c r="K2569">
        <v>5</v>
      </c>
      <c r="L2569">
        <v>6</v>
      </c>
      <c r="M2569">
        <f t="shared" si="5289"/>
        <v>0</v>
      </c>
      <c r="N2569" t="b">
        <f t="shared" ref="N2569" si="5302">AND(MIN($F2567,$F2568,$F2569)=$F2569,MAX($H2567,$H2568,$H2569)=$H2569)</f>
        <v>0</v>
      </c>
      <c r="O2569" t="b">
        <f t="shared" ref="O2569" si="5303">AND(NOT(N2567),NOT(N2568),N2569)</f>
        <v>0</v>
      </c>
    </row>
    <row r="2570" spans="1:15" x14ac:dyDescent="0.25">
      <c r="A2570" t="s">
        <v>13</v>
      </c>
      <c r="B2570" t="s">
        <v>17</v>
      </c>
      <c r="C2570">
        <v>12</v>
      </c>
      <c r="D2570">
        <v>20</v>
      </c>
      <c r="E2570" t="b">
        <v>0</v>
      </c>
      <c r="F2570">
        <v>0</v>
      </c>
      <c r="G2570">
        <v>16</v>
      </c>
      <c r="H2570">
        <v>1</v>
      </c>
      <c r="I2570">
        <v>2</v>
      </c>
      <c r="J2570">
        <v>1</v>
      </c>
      <c r="K2570">
        <v>0</v>
      </c>
      <c r="L2570">
        <v>0</v>
      </c>
      <c r="M2570">
        <f t="shared" si="5289"/>
        <v>15</v>
      </c>
      <c r="N2570" t="b">
        <f t="shared" ref="N2570" si="5304">AND(MIN($F2570,$F2571,$F2572)=$F2570,MAX($H2570,$H2571,$H2572)=$H2570)</f>
        <v>1</v>
      </c>
      <c r="O2570" t="b">
        <f t="shared" ref="O2570" si="5305">AND(N2570,NOT(N2571),NOT(N2572))</f>
        <v>0</v>
      </c>
    </row>
    <row r="2571" spans="1:15" x14ac:dyDescent="0.25">
      <c r="A2571" t="s">
        <v>15</v>
      </c>
      <c r="B2571" t="s">
        <v>17</v>
      </c>
      <c r="C2571">
        <v>12</v>
      </c>
      <c r="D2571">
        <v>20</v>
      </c>
      <c r="E2571" t="b">
        <v>0</v>
      </c>
      <c r="F2571">
        <v>0</v>
      </c>
      <c r="G2571">
        <v>16</v>
      </c>
      <c r="H2571">
        <v>1</v>
      </c>
      <c r="I2571">
        <v>1</v>
      </c>
      <c r="J2571">
        <v>1</v>
      </c>
      <c r="K2571">
        <v>0</v>
      </c>
      <c r="L2571">
        <v>0</v>
      </c>
      <c r="M2571">
        <f t="shared" si="5289"/>
        <v>15</v>
      </c>
      <c r="N2571" t="b">
        <f t="shared" ref="N2571" si="5306">AND(MIN($F2570,$F2571,$F2572)=$F2571,MAX($H2570,$H2571,$H2572)=$H2571)</f>
        <v>1</v>
      </c>
      <c r="O2571" t="b">
        <f t="shared" ref="O2571" si="5307">AND(NOT(N2570),N2571,NOT(N2572))</f>
        <v>0</v>
      </c>
    </row>
    <row r="2572" spans="1:15" x14ac:dyDescent="0.25">
      <c r="A2572" t="s">
        <v>19</v>
      </c>
      <c r="B2572" t="s">
        <v>17</v>
      </c>
      <c r="C2572">
        <v>12</v>
      </c>
      <c r="D2572">
        <v>20</v>
      </c>
      <c r="E2572" t="b">
        <v>0</v>
      </c>
      <c r="F2572">
        <v>3.0000000000000001E-3</v>
      </c>
      <c r="G2572">
        <v>16</v>
      </c>
      <c r="H2572">
        <v>1</v>
      </c>
      <c r="I2572">
        <v>2</v>
      </c>
      <c r="J2572">
        <v>1</v>
      </c>
      <c r="K2572">
        <v>0</v>
      </c>
      <c r="L2572">
        <v>0</v>
      </c>
      <c r="M2572">
        <f t="shared" si="5289"/>
        <v>15</v>
      </c>
      <c r="N2572" t="b">
        <f t="shared" ref="N2572" si="5308">AND(MIN($F2570,$F2571,$F2572)=$F2572,MAX($H2570,$H2571,$H2572)=$H2572)</f>
        <v>0</v>
      </c>
      <c r="O2572" t="b">
        <f t="shared" ref="O2572" si="5309">AND(NOT(N2570),NOT(N2571),N2572)</f>
        <v>0</v>
      </c>
    </row>
    <row r="2573" spans="1:15" x14ac:dyDescent="0.25">
      <c r="A2573" t="s">
        <v>13</v>
      </c>
      <c r="B2573" t="s">
        <v>17</v>
      </c>
      <c r="C2573">
        <v>12</v>
      </c>
      <c r="D2573">
        <v>21</v>
      </c>
      <c r="E2573" t="b">
        <v>0</v>
      </c>
      <c r="F2573">
        <v>0</v>
      </c>
      <c r="G2573">
        <v>16</v>
      </c>
      <c r="H2573">
        <v>1</v>
      </c>
      <c r="I2573">
        <v>2</v>
      </c>
      <c r="J2573">
        <v>1</v>
      </c>
      <c r="K2573">
        <v>0</v>
      </c>
      <c r="L2573">
        <v>0</v>
      </c>
      <c r="M2573">
        <f t="shared" si="5289"/>
        <v>15</v>
      </c>
      <c r="N2573" t="b">
        <f t="shared" ref="N2573" si="5310">AND(MIN($F2573,$F2574,$F2575)=$F2573,MAX($H2573,$H2574,$H2575)=$H2573)</f>
        <v>1</v>
      </c>
      <c r="O2573" t="b">
        <f t="shared" ref="O2573" si="5311">AND(N2573,NOT(N2574),NOT(N2575))</f>
        <v>0</v>
      </c>
    </row>
    <row r="2574" spans="1:15" x14ac:dyDescent="0.25">
      <c r="A2574" t="s">
        <v>15</v>
      </c>
      <c r="B2574" t="s">
        <v>17</v>
      </c>
      <c r="C2574">
        <v>12</v>
      </c>
      <c r="D2574">
        <v>21</v>
      </c>
      <c r="E2574" t="b">
        <v>0</v>
      </c>
      <c r="F2574">
        <v>0</v>
      </c>
      <c r="G2574">
        <v>16</v>
      </c>
      <c r="H2574">
        <v>1</v>
      </c>
      <c r="I2574">
        <v>1</v>
      </c>
      <c r="J2574">
        <v>1</v>
      </c>
      <c r="K2574">
        <v>0</v>
      </c>
      <c r="L2574">
        <v>0</v>
      </c>
      <c r="M2574">
        <f t="shared" si="5289"/>
        <v>15</v>
      </c>
      <c r="N2574" t="b">
        <f t="shared" ref="N2574" si="5312">AND(MIN($F2573,$F2574,$F2575)=$F2574,MAX($H2573,$H2574,$H2575)=$H2574)</f>
        <v>1</v>
      </c>
      <c r="O2574" t="b">
        <f t="shared" ref="O2574" si="5313">AND(NOT(N2573),N2574,NOT(N2575))</f>
        <v>0</v>
      </c>
    </row>
    <row r="2575" spans="1:15" x14ac:dyDescent="0.25">
      <c r="A2575" t="s">
        <v>19</v>
      </c>
      <c r="B2575" t="s">
        <v>17</v>
      </c>
      <c r="C2575">
        <v>12</v>
      </c>
      <c r="D2575">
        <v>21</v>
      </c>
      <c r="E2575" t="b">
        <v>0</v>
      </c>
      <c r="F2575">
        <v>0</v>
      </c>
      <c r="G2575">
        <v>16</v>
      </c>
      <c r="H2575">
        <v>1</v>
      </c>
      <c r="I2575">
        <v>2</v>
      </c>
      <c r="J2575">
        <v>1</v>
      </c>
      <c r="K2575">
        <v>0</v>
      </c>
      <c r="L2575">
        <v>0</v>
      </c>
      <c r="M2575">
        <f t="shared" si="5289"/>
        <v>15</v>
      </c>
      <c r="N2575" t="b">
        <f t="shared" ref="N2575" si="5314">AND(MIN($F2573,$F2574,$F2575)=$F2575,MAX($H2573,$H2574,$H2575)=$H2575)</f>
        <v>1</v>
      </c>
      <c r="O2575" t="b">
        <f t="shared" ref="O2575" si="5315">AND(NOT(N2573),NOT(N2574),N2575)</f>
        <v>0</v>
      </c>
    </row>
    <row r="2576" spans="1:15" x14ac:dyDescent="0.25">
      <c r="A2576" t="s">
        <v>13</v>
      </c>
      <c r="B2576" t="s">
        <v>17</v>
      </c>
      <c r="C2576">
        <v>12</v>
      </c>
      <c r="D2576">
        <v>22</v>
      </c>
      <c r="E2576" t="b">
        <v>0</v>
      </c>
      <c r="F2576">
        <v>0</v>
      </c>
      <c r="G2576">
        <v>16</v>
      </c>
      <c r="H2576">
        <v>1</v>
      </c>
      <c r="I2576">
        <v>2</v>
      </c>
      <c r="J2576">
        <v>1</v>
      </c>
      <c r="K2576">
        <v>0</v>
      </c>
      <c r="L2576">
        <v>0</v>
      </c>
      <c r="M2576">
        <f t="shared" si="5289"/>
        <v>15</v>
      </c>
      <c r="N2576" t="b">
        <f t="shared" ref="N2576" si="5316">AND(MIN($F2576,$F2577,$F2578)=$F2576,MAX($H2576,$H2577,$H2578)=$H2576)</f>
        <v>1</v>
      </c>
      <c r="O2576" t="b">
        <f t="shared" ref="O2576" si="5317">AND(N2576,NOT(N2577),NOT(N2578))</f>
        <v>1</v>
      </c>
    </row>
    <row r="2577" spans="1:15" x14ac:dyDescent="0.25">
      <c r="A2577" t="s">
        <v>15</v>
      </c>
      <c r="B2577" t="s">
        <v>17</v>
      </c>
      <c r="C2577">
        <v>12</v>
      </c>
      <c r="D2577">
        <v>22</v>
      </c>
      <c r="E2577" t="b">
        <v>0</v>
      </c>
      <c r="F2577">
        <v>1E-3</v>
      </c>
      <c r="G2577">
        <v>16</v>
      </c>
      <c r="H2577">
        <v>1</v>
      </c>
      <c r="I2577">
        <v>1</v>
      </c>
      <c r="J2577">
        <v>1</v>
      </c>
      <c r="K2577">
        <v>0</v>
      </c>
      <c r="L2577">
        <v>0</v>
      </c>
      <c r="M2577">
        <f t="shared" si="5289"/>
        <v>15</v>
      </c>
      <c r="N2577" t="b">
        <f t="shared" ref="N2577" si="5318">AND(MIN($F2576,$F2577,$F2578)=$F2577,MAX($H2576,$H2577,$H2578)=$H2577)</f>
        <v>0</v>
      </c>
      <c r="O2577" t="b">
        <f t="shared" ref="O2577" si="5319">AND(NOT(N2576),N2577,NOT(N2578))</f>
        <v>0</v>
      </c>
    </row>
    <row r="2578" spans="1:15" x14ac:dyDescent="0.25">
      <c r="A2578" t="s">
        <v>19</v>
      </c>
      <c r="B2578" t="s">
        <v>17</v>
      </c>
      <c r="C2578">
        <v>12</v>
      </c>
      <c r="D2578">
        <v>22</v>
      </c>
      <c r="E2578" t="b">
        <v>0</v>
      </c>
      <c r="F2578">
        <v>1E-3</v>
      </c>
      <c r="G2578">
        <v>16</v>
      </c>
      <c r="H2578">
        <v>1</v>
      </c>
      <c r="I2578">
        <v>2</v>
      </c>
      <c r="J2578">
        <v>1</v>
      </c>
      <c r="K2578">
        <v>0</v>
      </c>
      <c r="L2578">
        <v>0</v>
      </c>
      <c r="M2578">
        <f t="shared" si="5289"/>
        <v>15</v>
      </c>
      <c r="N2578" t="b">
        <f t="shared" ref="N2578" si="5320">AND(MIN($F2576,$F2577,$F2578)=$F2578,MAX($H2576,$H2577,$H2578)=$H2578)</f>
        <v>0</v>
      </c>
      <c r="O2578" t="b">
        <f t="shared" ref="O2578" si="5321">AND(NOT(N2576),NOT(N2577),N2578)</f>
        <v>0</v>
      </c>
    </row>
    <row r="2579" spans="1:15" x14ac:dyDescent="0.25">
      <c r="A2579" t="s">
        <v>13</v>
      </c>
      <c r="B2579" t="s">
        <v>17</v>
      </c>
      <c r="C2579">
        <v>12</v>
      </c>
      <c r="D2579">
        <v>23</v>
      </c>
      <c r="E2579" t="b">
        <v>0</v>
      </c>
      <c r="F2579">
        <v>1E-3</v>
      </c>
      <c r="G2579">
        <v>16</v>
      </c>
      <c r="H2579">
        <v>1</v>
      </c>
      <c r="I2579">
        <v>2</v>
      </c>
      <c r="J2579">
        <v>1</v>
      </c>
      <c r="K2579">
        <v>0</v>
      </c>
      <c r="L2579">
        <v>0</v>
      </c>
      <c r="M2579">
        <f t="shared" si="5289"/>
        <v>15</v>
      </c>
      <c r="N2579" t="b">
        <f t="shared" ref="N2579" si="5322">AND(MIN($F2579,$F2580,$F2581)=$F2579,MAX($H2579,$H2580,$H2581)=$H2579)</f>
        <v>0</v>
      </c>
      <c r="O2579" t="b">
        <f t="shared" ref="O2579" si="5323">AND(N2579,NOT(N2580),NOT(N2581))</f>
        <v>0</v>
      </c>
    </row>
    <row r="2580" spans="1:15" x14ac:dyDescent="0.25">
      <c r="A2580" t="s">
        <v>15</v>
      </c>
      <c r="B2580" t="s">
        <v>17</v>
      </c>
      <c r="C2580">
        <v>12</v>
      </c>
      <c r="D2580">
        <v>23</v>
      </c>
      <c r="E2580" t="b">
        <v>0</v>
      </c>
      <c r="F2580">
        <v>0</v>
      </c>
      <c r="G2580">
        <v>16</v>
      </c>
      <c r="H2580">
        <v>1</v>
      </c>
      <c r="I2580">
        <v>1</v>
      </c>
      <c r="J2580">
        <v>1</v>
      </c>
      <c r="K2580">
        <v>0</v>
      </c>
      <c r="L2580">
        <v>0</v>
      </c>
      <c r="M2580">
        <f t="shared" si="5289"/>
        <v>15</v>
      </c>
      <c r="N2580" t="b">
        <f t="shared" ref="N2580" si="5324">AND(MIN($F2579,$F2580,$F2581)=$F2580,MAX($H2579,$H2580,$H2581)=$H2580)</f>
        <v>1</v>
      </c>
      <c r="O2580" t="b">
        <f t="shared" ref="O2580" si="5325">AND(NOT(N2579),N2580,NOT(N2581))</f>
        <v>1</v>
      </c>
    </row>
    <row r="2581" spans="1:15" x14ac:dyDescent="0.25">
      <c r="A2581" t="s">
        <v>19</v>
      </c>
      <c r="B2581" t="s">
        <v>17</v>
      </c>
      <c r="C2581">
        <v>12</v>
      </c>
      <c r="D2581">
        <v>23</v>
      </c>
      <c r="E2581" t="b">
        <v>0</v>
      </c>
      <c r="F2581">
        <v>1E-3</v>
      </c>
      <c r="G2581">
        <v>16</v>
      </c>
      <c r="H2581">
        <v>1</v>
      </c>
      <c r="I2581">
        <v>2</v>
      </c>
      <c r="J2581">
        <v>1</v>
      </c>
      <c r="K2581">
        <v>0</v>
      </c>
      <c r="L2581">
        <v>0</v>
      </c>
      <c r="M2581">
        <f t="shared" si="5289"/>
        <v>15</v>
      </c>
      <c r="N2581" t="b">
        <f t="shared" ref="N2581" si="5326">AND(MIN($F2579,$F2580,$F2581)=$F2581,MAX($H2579,$H2580,$H2581)=$H2581)</f>
        <v>0</v>
      </c>
      <c r="O2581" t="b">
        <f t="shared" ref="O2581" si="5327">AND(NOT(N2579),NOT(N2580),N2581)</f>
        <v>0</v>
      </c>
    </row>
    <row r="2582" spans="1:15" x14ac:dyDescent="0.25">
      <c r="A2582" t="s">
        <v>13</v>
      </c>
      <c r="B2582" t="s">
        <v>17</v>
      </c>
      <c r="C2582">
        <v>12</v>
      </c>
      <c r="D2582">
        <v>24</v>
      </c>
      <c r="E2582" t="b">
        <v>0</v>
      </c>
      <c r="F2582">
        <v>1E-3</v>
      </c>
      <c r="G2582">
        <v>16</v>
      </c>
      <c r="H2582">
        <v>1</v>
      </c>
      <c r="I2582">
        <v>2</v>
      </c>
      <c r="J2582">
        <v>1</v>
      </c>
      <c r="K2582">
        <v>0</v>
      </c>
      <c r="L2582">
        <v>0</v>
      </c>
      <c r="M2582">
        <f t="shared" si="5289"/>
        <v>15</v>
      </c>
      <c r="N2582" t="b">
        <f t="shared" ref="N2582" si="5328">AND(MIN($F2582,$F2583,$F2584)=$F2582,MAX($H2582,$H2583,$H2584)=$H2582)</f>
        <v>0</v>
      </c>
      <c r="O2582" t="b">
        <f t="shared" ref="O2582" si="5329">AND(N2582,NOT(N2583),NOT(N2584))</f>
        <v>0</v>
      </c>
    </row>
    <row r="2583" spans="1:15" x14ac:dyDescent="0.25">
      <c r="A2583" t="s">
        <v>15</v>
      </c>
      <c r="B2583" t="s">
        <v>17</v>
      </c>
      <c r="C2583">
        <v>12</v>
      </c>
      <c r="D2583">
        <v>24</v>
      </c>
      <c r="E2583" t="b">
        <v>0</v>
      </c>
      <c r="F2583">
        <v>0</v>
      </c>
      <c r="G2583">
        <v>16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f t="shared" si="5289"/>
        <v>15</v>
      </c>
      <c r="N2583" t="b">
        <f t="shared" ref="N2583" si="5330">AND(MIN($F2582,$F2583,$F2584)=$F2583,MAX($H2582,$H2583,$H2584)=$H2583)</f>
        <v>1</v>
      </c>
      <c r="O2583" t="b">
        <f t="shared" ref="O2583" si="5331">AND(NOT(N2582),N2583,NOT(N2584))</f>
        <v>1</v>
      </c>
    </row>
    <row r="2584" spans="1:15" x14ac:dyDescent="0.25">
      <c r="A2584" t="s">
        <v>19</v>
      </c>
      <c r="B2584" t="s">
        <v>17</v>
      </c>
      <c r="C2584">
        <v>12</v>
      </c>
      <c r="D2584">
        <v>24</v>
      </c>
      <c r="E2584" t="b">
        <v>0</v>
      </c>
      <c r="F2584">
        <v>1E-3</v>
      </c>
      <c r="G2584">
        <v>16</v>
      </c>
      <c r="H2584">
        <v>1</v>
      </c>
      <c r="I2584">
        <v>2</v>
      </c>
      <c r="J2584">
        <v>1</v>
      </c>
      <c r="K2584">
        <v>0</v>
      </c>
      <c r="L2584">
        <v>0</v>
      </c>
      <c r="M2584">
        <f t="shared" si="5289"/>
        <v>15</v>
      </c>
      <c r="N2584" t="b">
        <f t="shared" ref="N2584" si="5332">AND(MIN($F2582,$F2583,$F2584)=$F2584,MAX($H2582,$H2583,$H2584)=$H2584)</f>
        <v>0</v>
      </c>
      <c r="O2584" t="b">
        <f t="shared" ref="O2584" si="5333">AND(NOT(N2582),NOT(N2583),N2584)</f>
        <v>0</v>
      </c>
    </row>
    <row r="2585" spans="1:15" x14ac:dyDescent="0.25">
      <c r="A2585" t="s">
        <v>13</v>
      </c>
      <c r="B2585" t="s">
        <v>17</v>
      </c>
      <c r="C2585">
        <v>12</v>
      </c>
      <c r="D2585">
        <v>25</v>
      </c>
      <c r="E2585" t="b">
        <v>0</v>
      </c>
      <c r="F2585">
        <v>1E-3</v>
      </c>
      <c r="G2585">
        <v>16</v>
      </c>
      <c r="H2585">
        <v>1</v>
      </c>
      <c r="I2585">
        <v>2</v>
      </c>
      <c r="J2585">
        <v>1</v>
      </c>
      <c r="K2585">
        <v>0</v>
      </c>
      <c r="L2585">
        <v>0</v>
      </c>
      <c r="M2585">
        <f t="shared" si="5289"/>
        <v>15</v>
      </c>
      <c r="N2585" t="b">
        <f t="shared" ref="N2585" si="5334">AND(MIN($F2585,$F2586,$F2587)=$F2585,MAX($H2585,$H2586,$H2587)=$H2585)</f>
        <v>0</v>
      </c>
      <c r="O2585" t="b">
        <f t="shared" ref="O2585" si="5335">AND(N2585,NOT(N2586),NOT(N2587))</f>
        <v>0</v>
      </c>
    </row>
    <row r="2586" spans="1:15" x14ac:dyDescent="0.25">
      <c r="A2586" t="s">
        <v>15</v>
      </c>
      <c r="B2586" t="s">
        <v>17</v>
      </c>
      <c r="C2586">
        <v>12</v>
      </c>
      <c r="D2586">
        <v>25</v>
      </c>
      <c r="E2586" t="b">
        <v>0</v>
      </c>
      <c r="F2586">
        <v>1E-3</v>
      </c>
      <c r="G2586">
        <v>16</v>
      </c>
      <c r="H2586">
        <v>1</v>
      </c>
      <c r="I2586">
        <v>1</v>
      </c>
      <c r="J2586">
        <v>1</v>
      </c>
      <c r="K2586">
        <v>0</v>
      </c>
      <c r="L2586">
        <v>0</v>
      </c>
      <c r="M2586">
        <f t="shared" si="5289"/>
        <v>15</v>
      </c>
      <c r="N2586" t="b">
        <f t="shared" ref="N2586" si="5336">AND(MIN($F2585,$F2586,$F2587)=$F2586,MAX($H2585,$H2586,$H2587)=$H2586)</f>
        <v>0</v>
      </c>
      <c r="O2586" t="b">
        <f t="shared" ref="O2586" si="5337">AND(NOT(N2585),N2586,NOT(N2587))</f>
        <v>0</v>
      </c>
    </row>
    <row r="2587" spans="1:15" x14ac:dyDescent="0.25">
      <c r="A2587" t="s">
        <v>19</v>
      </c>
      <c r="B2587" t="s">
        <v>17</v>
      </c>
      <c r="C2587">
        <v>12</v>
      </c>
      <c r="D2587">
        <v>25</v>
      </c>
      <c r="E2587" t="b">
        <v>0</v>
      </c>
      <c r="F2587">
        <v>0</v>
      </c>
      <c r="G2587">
        <v>16</v>
      </c>
      <c r="H2587">
        <v>1</v>
      </c>
      <c r="I2587">
        <v>2</v>
      </c>
      <c r="J2587">
        <v>1</v>
      </c>
      <c r="K2587">
        <v>0</v>
      </c>
      <c r="L2587">
        <v>0</v>
      </c>
      <c r="M2587">
        <f t="shared" si="5289"/>
        <v>15</v>
      </c>
      <c r="N2587" t="b">
        <f t="shared" ref="N2587" si="5338">AND(MIN($F2585,$F2586,$F2587)=$F2587,MAX($H2585,$H2586,$H2587)=$H2587)</f>
        <v>1</v>
      </c>
      <c r="O2587" t="b">
        <f t="shared" ref="O2587" si="5339">AND(NOT(N2585),NOT(N2586),N2587)</f>
        <v>1</v>
      </c>
    </row>
    <row r="2588" spans="1:15" x14ac:dyDescent="0.25">
      <c r="A2588" t="s">
        <v>13</v>
      </c>
      <c r="B2588" t="s">
        <v>17</v>
      </c>
      <c r="C2588">
        <v>12</v>
      </c>
      <c r="D2588">
        <v>26</v>
      </c>
      <c r="E2588" t="b">
        <v>0</v>
      </c>
      <c r="F2588">
        <v>1E-3</v>
      </c>
      <c r="G2588">
        <v>16</v>
      </c>
      <c r="H2588">
        <v>1</v>
      </c>
      <c r="I2588">
        <v>2</v>
      </c>
      <c r="J2588">
        <v>1</v>
      </c>
      <c r="K2588">
        <v>0</v>
      </c>
      <c r="L2588">
        <v>0</v>
      </c>
      <c r="M2588">
        <f t="shared" si="5289"/>
        <v>15</v>
      </c>
      <c r="N2588" t="b">
        <f t="shared" ref="N2588" si="5340">AND(MIN($F2588,$F2589,$F2590)=$F2588,MAX($H2588,$H2589,$H2590)=$H2588)</f>
        <v>1</v>
      </c>
      <c r="O2588" t="b">
        <f t="shared" ref="O2588" si="5341">AND(N2588,NOT(N2589),NOT(N2590))</f>
        <v>0</v>
      </c>
    </row>
    <row r="2589" spans="1:15" x14ac:dyDescent="0.25">
      <c r="A2589" t="s">
        <v>15</v>
      </c>
      <c r="B2589" t="s">
        <v>17</v>
      </c>
      <c r="C2589">
        <v>12</v>
      </c>
      <c r="D2589">
        <v>26</v>
      </c>
      <c r="E2589" t="b">
        <v>0</v>
      </c>
      <c r="F2589">
        <v>4.0000000000000001E-3</v>
      </c>
      <c r="G2589">
        <v>16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f t="shared" si="5289"/>
        <v>15</v>
      </c>
      <c r="N2589" t="b">
        <f t="shared" ref="N2589" si="5342">AND(MIN($F2588,$F2589,$F2590)=$F2589,MAX($H2588,$H2589,$H2590)=$H2589)</f>
        <v>0</v>
      </c>
      <c r="O2589" t="b">
        <f t="shared" ref="O2589" si="5343">AND(NOT(N2588),N2589,NOT(N2590))</f>
        <v>0</v>
      </c>
    </row>
    <row r="2590" spans="1:15" x14ac:dyDescent="0.25">
      <c r="A2590" t="s">
        <v>19</v>
      </c>
      <c r="B2590" t="s">
        <v>17</v>
      </c>
      <c r="C2590">
        <v>12</v>
      </c>
      <c r="D2590">
        <v>26</v>
      </c>
      <c r="E2590" t="b">
        <v>0</v>
      </c>
      <c r="F2590">
        <v>1E-3</v>
      </c>
      <c r="G2590">
        <v>16</v>
      </c>
      <c r="H2590">
        <v>1</v>
      </c>
      <c r="I2590">
        <v>2</v>
      </c>
      <c r="J2590">
        <v>1</v>
      </c>
      <c r="K2590">
        <v>0</v>
      </c>
      <c r="L2590">
        <v>0</v>
      </c>
      <c r="M2590">
        <f t="shared" si="5289"/>
        <v>15</v>
      </c>
      <c r="N2590" t="b">
        <f t="shared" ref="N2590" si="5344">AND(MIN($F2588,$F2589,$F2590)=$F2590,MAX($H2588,$H2589,$H2590)=$H2590)</f>
        <v>1</v>
      </c>
      <c r="O2590" t="b">
        <f t="shared" ref="O2590" si="5345">AND(NOT(N2588),NOT(N2589),N2590)</f>
        <v>0</v>
      </c>
    </row>
    <row r="2591" spans="1:15" x14ac:dyDescent="0.25">
      <c r="A2591" t="s">
        <v>13</v>
      </c>
      <c r="B2591" t="s">
        <v>17</v>
      </c>
      <c r="C2591">
        <v>12</v>
      </c>
      <c r="D2591">
        <v>27</v>
      </c>
      <c r="E2591" t="b">
        <v>0</v>
      </c>
      <c r="F2591">
        <v>3.0000000000000001E-3</v>
      </c>
      <c r="G2591">
        <v>16</v>
      </c>
      <c r="H2591">
        <v>1</v>
      </c>
      <c r="I2591">
        <v>2</v>
      </c>
      <c r="J2591">
        <v>1</v>
      </c>
      <c r="K2591">
        <v>0</v>
      </c>
      <c r="L2591">
        <v>0</v>
      </c>
      <c r="M2591">
        <f t="shared" si="5289"/>
        <v>15</v>
      </c>
      <c r="N2591" t="b">
        <f t="shared" ref="N2591" si="5346">AND(MIN($F2591,$F2592,$F2593)=$F2591,MAX($H2591,$H2592,$H2593)=$H2591)</f>
        <v>0</v>
      </c>
      <c r="O2591" t="b">
        <f t="shared" ref="O2591" si="5347">AND(N2591,NOT(N2592),NOT(N2593))</f>
        <v>0</v>
      </c>
    </row>
    <row r="2592" spans="1:15" x14ac:dyDescent="0.25">
      <c r="A2592" t="s">
        <v>15</v>
      </c>
      <c r="B2592" t="s">
        <v>17</v>
      </c>
      <c r="C2592">
        <v>12</v>
      </c>
      <c r="D2592">
        <v>27</v>
      </c>
      <c r="E2592" t="b">
        <v>0</v>
      </c>
      <c r="F2592">
        <v>1E-3</v>
      </c>
      <c r="G2592">
        <v>16</v>
      </c>
      <c r="H2592">
        <v>1</v>
      </c>
      <c r="I2592">
        <v>1</v>
      </c>
      <c r="J2592">
        <v>1</v>
      </c>
      <c r="K2592">
        <v>0</v>
      </c>
      <c r="L2592">
        <v>0</v>
      </c>
      <c r="M2592">
        <f t="shared" si="5289"/>
        <v>15</v>
      </c>
      <c r="N2592" t="b">
        <f t="shared" ref="N2592" si="5348">AND(MIN($F2591,$F2592,$F2593)=$F2592,MAX($H2591,$H2592,$H2593)=$H2592)</f>
        <v>1</v>
      </c>
      <c r="O2592" t="b">
        <f t="shared" ref="O2592" si="5349">AND(NOT(N2591),N2592,NOT(N2593))</f>
        <v>0</v>
      </c>
    </row>
    <row r="2593" spans="1:15" x14ac:dyDescent="0.25">
      <c r="A2593" t="s">
        <v>19</v>
      </c>
      <c r="B2593" t="s">
        <v>17</v>
      </c>
      <c r="C2593">
        <v>12</v>
      </c>
      <c r="D2593">
        <v>27</v>
      </c>
      <c r="E2593" t="b">
        <v>0</v>
      </c>
      <c r="F2593">
        <v>1E-3</v>
      </c>
      <c r="G2593">
        <v>16</v>
      </c>
      <c r="H2593">
        <v>1</v>
      </c>
      <c r="I2593">
        <v>2</v>
      </c>
      <c r="J2593">
        <v>1</v>
      </c>
      <c r="K2593">
        <v>0</v>
      </c>
      <c r="L2593">
        <v>0</v>
      </c>
      <c r="M2593">
        <f t="shared" si="5289"/>
        <v>15</v>
      </c>
      <c r="N2593" t="b">
        <f t="shared" ref="N2593" si="5350">AND(MIN($F2591,$F2592,$F2593)=$F2593,MAX($H2591,$H2592,$H2593)=$H2593)</f>
        <v>1</v>
      </c>
      <c r="O2593" t="b">
        <f t="shared" ref="O2593" si="5351">AND(NOT(N2591),NOT(N2592),N2593)</f>
        <v>0</v>
      </c>
    </row>
    <row r="2594" spans="1:15" x14ac:dyDescent="0.25">
      <c r="A2594" t="s">
        <v>13</v>
      </c>
      <c r="B2594" t="s">
        <v>17</v>
      </c>
      <c r="C2594">
        <v>12</v>
      </c>
      <c r="D2594">
        <v>28</v>
      </c>
      <c r="E2594" t="b">
        <v>0</v>
      </c>
      <c r="F2594">
        <v>1E-3</v>
      </c>
      <c r="G2594">
        <v>16</v>
      </c>
      <c r="H2594">
        <v>1</v>
      </c>
      <c r="I2594">
        <v>2</v>
      </c>
      <c r="J2594">
        <v>1</v>
      </c>
      <c r="K2594">
        <v>0</v>
      </c>
      <c r="L2594">
        <v>0</v>
      </c>
      <c r="M2594">
        <f t="shared" si="5289"/>
        <v>15</v>
      </c>
      <c r="N2594" t="b">
        <f t="shared" ref="N2594" si="5352">AND(MIN($F2594,$F2595,$F2596)=$F2594,MAX($H2594,$H2595,$H2596)=$H2594)</f>
        <v>0</v>
      </c>
      <c r="O2594" t="b">
        <f t="shared" ref="O2594" si="5353">AND(N2594,NOT(N2595),NOT(N2596))</f>
        <v>0</v>
      </c>
    </row>
    <row r="2595" spans="1:15" x14ac:dyDescent="0.25">
      <c r="A2595" t="s">
        <v>15</v>
      </c>
      <c r="B2595" t="s">
        <v>17</v>
      </c>
      <c r="C2595">
        <v>12</v>
      </c>
      <c r="D2595">
        <v>28</v>
      </c>
      <c r="E2595" t="b">
        <v>0</v>
      </c>
      <c r="F2595">
        <v>1E-3</v>
      </c>
      <c r="G2595">
        <v>16</v>
      </c>
      <c r="H2595">
        <v>1</v>
      </c>
      <c r="I2595">
        <v>1</v>
      </c>
      <c r="J2595">
        <v>1</v>
      </c>
      <c r="K2595">
        <v>0</v>
      </c>
      <c r="L2595">
        <v>0</v>
      </c>
      <c r="M2595">
        <f t="shared" si="5289"/>
        <v>15</v>
      </c>
      <c r="N2595" t="b">
        <f t="shared" ref="N2595" si="5354">AND(MIN($F2594,$F2595,$F2596)=$F2595,MAX($H2594,$H2595,$H2596)=$H2595)</f>
        <v>0</v>
      </c>
      <c r="O2595" t="b">
        <f t="shared" ref="O2595" si="5355">AND(NOT(N2594),N2595,NOT(N2596))</f>
        <v>0</v>
      </c>
    </row>
    <row r="2596" spans="1:15" x14ac:dyDescent="0.25">
      <c r="A2596" t="s">
        <v>19</v>
      </c>
      <c r="B2596" t="s">
        <v>17</v>
      </c>
      <c r="C2596">
        <v>12</v>
      </c>
      <c r="D2596">
        <v>28</v>
      </c>
      <c r="E2596" t="b">
        <v>0</v>
      </c>
      <c r="F2596">
        <v>0</v>
      </c>
      <c r="G2596">
        <v>16</v>
      </c>
      <c r="H2596">
        <v>1</v>
      </c>
      <c r="I2596">
        <v>2</v>
      </c>
      <c r="J2596">
        <v>1</v>
      </c>
      <c r="K2596">
        <v>0</v>
      </c>
      <c r="L2596">
        <v>0</v>
      </c>
      <c r="M2596">
        <f t="shared" si="5289"/>
        <v>15</v>
      </c>
      <c r="N2596" t="b">
        <f t="shared" ref="N2596" si="5356">AND(MIN($F2594,$F2595,$F2596)=$F2596,MAX($H2594,$H2595,$H2596)=$H2596)</f>
        <v>1</v>
      </c>
      <c r="O2596" t="b">
        <f t="shared" ref="O2596" si="5357">AND(NOT(N2594),NOT(N2595),N2596)</f>
        <v>1</v>
      </c>
    </row>
    <row r="2597" spans="1:15" x14ac:dyDescent="0.25">
      <c r="A2597" t="s">
        <v>13</v>
      </c>
      <c r="B2597" t="s">
        <v>17</v>
      </c>
      <c r="C2597">
        <v>12</v>
      </c>
      <c r="D2597">
        <v>29</v>
      </c>
      <c r="E2597" t="b">
        <v>0</v>
      </c>
      <c r="F2597">
        <v>0</v>
      </c>
      <c r="G2597">
        <v>16</v>
      </c>
      <c r="H2597">
        <v>1</v>
      </c>
      <c r="I2597">
        <v>2</v>
      </c>
      <c r="J2597">
        <v>1</v>
      </c>
      <c r="K2597">
        <v>0</v>
      </c>
      <c r="L2597">
        <v>0</v>
      </c>
      <c r="M2597">
        <f t="shared" si="5289"/>
        <v>15</v>
      </c>
      <c r="N2597" t="b">
        <f t="shared" ref="N2597" si="5358">AND(MIN($F2597,$F2598,$F2599)=$F2597,MAX($H2597,$H2598,$H2599)=$H2597)</f>
        <v>1</v>
      </c>
      <c r="O2597" t="b">
        <f t="shared" ref="O2597" si="5359">AND(N2597,NOT(N2598),NOT(N2599))</f>
        <v>0</v>
      </c>
    </row>
    <row r="2598" spans="1:15" x14ac:dyDescent="0.25">
      <c r="A2598" t="s">
        <v>15</v>
      </c>
      <c r="B2598" t="s">
        <v>17</v>
      </c>
      <c r="C2598">
        <v>12</v>
      </c>
      <c r="D2598">
        <v>29</v>
      </c>
      <c r="E2598" t="b">
        <v>0</v>
      </c>
      <c r="F2598">
        <v>1E-3</v>
      </c>
      <c r="G2598">
        <v>16</v>
      </c>
      <c r="H2598">
        <v>1</v>
      </c>
      <c r="I2598">
        <v>1</v>
      </c>
      <c r="J2598">
        <v>1</v>
      </c>
      <c r="K2598">
        <v>0</v>
      </c>
      <c r="L2598">
        <v>0</v>
      </c>
      <c r="M2598">
        <f t="shared" si="5289"/>
        <v>15</v>
      </c>
      <c r="N2598" t="b">
        <f t="shared" ref="N2598" si="5360">AND(MIN($F2597,$F2598,$F2599)=$F2598,MAX($H2597,$H2598,$H2599)=$H2598)</f>
        <v>0</v>
      </c>
      <c r="O2598" t="b">
        <f t="shared" ref="O2598" si="5361">AND(NOT(N2597),N2598,NOT(N2599))</f>
        <v>0</v>
      </c>
    </row>
    <row r="2599" spans="1:15" x14ac:dyDescent="0.25">
      <c r="A2599" t="s">
        <v>19</v>
      </c>
      <c r="B2599" t="s">
        <v>17</v>
      </c>
      <c r="C2599">
        <v>12</v>
      </c>
      <c r="D2599">
        <v>29</v>
      </c>
      <c r="E2599" t="b">
        <v>0</v>
      </c>
      <c r="F2599">
        <v>0</v>
      </c>
      <c r="G2599">
        <v>16</v>
      </c>
      <c r="H2599">
        <v>1</v>
      </c>
      <c r="I2599">
        <v>2</v>
      </c>
      <c r="J2599">
        <v>1</v>
      </c>
      <c r="K2599">
        <v>0</v>
      </c>
      <c r="L2599">
        <v>0</v>
      </c>
      <c r="M2599">
        <f t="shared" si="5289"/>
        <v>15</v>
      </c>
      <c r="N2599" t="b">
        <f t="shared" ref="N2599" si="5362">AND(MIN($F2597,$F2598,$F2599)=$F2599,MAX($H2597,$H2598,$H2599)=$H2599)</f>
        <v>1</v>
      </c>
      <c r="O2599" t="b">
        <f t="shared" ref="O2599" si="5363">AND(NOT(N2597),NOT(N2598),N2599)</f>
        <v>0</v>
      </c>
    </row>
    <row r="2600" spans="1:15" x14ac:dyDescent="0.25">
      <c r="A2600" t="s">
        <v>13</v>
      </c>
      <c r="B2600" t="s">
        <v>17</v>
      </c>
      <c r="C2600">
        <v>12</v>
      </c>
      <c r="D2600">
        <v>2</v>
      </c>
      <c r="E2600" t="b">
        <v>0</v>
      </c>
      <c r="F2600">
        <v>6.0000000000000001E-3</v>
      </c>
      <c r="G2600">
        <v>16</v>
      </c>
      <c r="H2600">
        <v>16</v>
      </c>
      <c r="I2600">
        <v>90</v>
      </c>
      <c r="J2600">
        <v>45</v>
      </c>
      <c r="K2600">
        <v>5</v>
      </c>
      <c r="L2600">
        <v>5</v>
      </c>
      <c r="M2600">
        <f t="shared" si="5289"/>
        <v>0</v>
      </c>
      <c r="N2600" t="b">
        <f t="shared" ref="N2600" si="5364">AND(MIN($F2600,$F2601,$F2602)=$F2600,MAX($H2600,$H2601,$H2602)=$H2600)</f>
        <v>0</v>
      </c>
      <c r="O2600" t="b">
        <f t="shared" ref="O2600" si="5365">AND(N2600,NOT(N2601),NOT(N2602))</f>
        <v>0</v>
      </c>
    </row>
    <row r="2601" spans="1:15" x14ac:dyDescent="0.25">
      <c r="A2601" t="s">
        <v>15</v>
      </c>
      <c r="B2601" t="s">
        <v>17</v>
      </c>
      <c r="C2601">
        <v>12</v>
      </c>
      <c r="D2601">
        <v>2</v>
      </c>
      <c r="E2601" t="b">
        <v>0</v>
      </c>
      <c r="F2601">
        <v>8.9999999999999993E-3</v>
      </c>
      <c r="G2601">
        <v>16</v>
      </c>
      <c r="H2601">
        <v>16</v>
      </c>
      <c r="I2601">
        <v>370</v>
      </c>
      <c r="J2601">
        <v>356</v>
      </c>
      <c r="K2601">
        <v>160</v>
      </c>
      <c r="L2601">
        <v>9</v>
      </c>
      <c r="M2601">
        <f t="shared" si="5289"/>
        <v>0</v>
      </c>
      <c r="N2601" t="b">
        <f t="shared" ref="N2601" si="5366">AND(MIN($F2600,$F2601,$F2602)=$F2601,MAX($H2600,$H2601,$H2602)=$H2601)</f>
        <v>0</v>
      </c>
      <c r="O2601" t="b">
        <f t="shared" ref="O2601" si="5367">AND(NOT(N2600),N2601,NOT(N2602))</f>
        <v>0</v>
      </c>
    </row>
    <row r="2602" spans="1:15" x14ac:dyDescent="0.25">
      <c r="A2602" t="s">
        <v>19</v>
      </c>
      <c r="B2602" t="s">
        <v>17</v>
      </c>
      <c r="C2602">
        <v>12</v>
      </c>
      <c r="D2602">
        <v>2</v>
      </c>
      <c r="E2602" t="b">
        <v>0</v>
      </c>
      <c r="F2602">
        <v>5.0000000000000001E-3</v>
      </c>
      <c r="G2602">
        <v>16</v>
      </c>
      <c r="H2602">
        <v>16</v>
      </c>
      <c r="I2602">
        <v>90</v>
      </c>
      <c r="J2602">
        <v>45</v>
      </c>
      <c r="K2602">
        <v>5</v>
      </c>
      <c r="L2602">
        <v>5</v>
      </c>
      <c r="M2602">
        <f t="shared" si="5289"/>
        <v>0</v>
      </c>
      <c r="N2602" t="b">
        <f t="shared" ref="N2602" si="5368">AND(MIN($F2600,$F2601,$F2602)=$F2602,MAX($H2600,$H2601,$H2602)=$H2602)</f>
        <v>1</v>
      </c>
      <c r="O2602" t="b">
        <f t="shared" ref="O2602" si="5369">AND(NOT(N2600),NOT(N2601),N2602)</f>
        <v>1</v>
      </c>
    </row>
    <row r="2603" spans="1:15" x14ac:dyDescent="0.25">
      <c r="A2603" t="s">
        <v>13</v>
      </c>
      <c r="B2603" t="s">
        <v>17</v>
      </c>
      <c r="C2603">
        <v>12</v>
      </c>
      <c r="D2603">
        <v>30</v>
      </c>
      <c r="E2603" t="b">
        <v>0</v>
      </c>
      <c r="F2603">
        <v>0</v>
      </c>
      <c r="G2603">
        <v>16</v>
      </c>
      <c r="H2603">
        <v>1</v>
      </c>
      <c r="I2603">
        <v>2</v>
      </c>
      <c r="J2603">
        <v>1</v>
      </c>
      <c r="K2603">
        <v>0</v>
      </c>
      <c r="L2603">
        <v>0</v>
      </c>
      <c r="M2603">
        <f t="shared" si="5289"/>
        <v>15</v>
      </c>
      <c r="N2603" t="b">
        <f t="shared" ref="N2603" si="5370">AND(MIN($F2603,$F2604,$F2605)=$F2603,MAX($H2603,$H2604,$H2605)=$H2603)</f>
        <v>1</v>
      </c>
      <c r="O2603" t="b">
        <f t="shared" ref="O2603" si="5371">AND(N2603,NOT(N2604),NOT(N2605))</f>
        <v>1</v>
      </c>
    </row>
    <row r="2604" spans="1:15" x14ac:dyDescent="0.25">
      <c r="A2604" t="s">
        <v>15</v>
      </c>
      <c r="B2604" t="s">
        <v>17</v>
      </c>
      <c r="C2604">
        <v>12</v>
      </c>
      <c r="D2604">
        <v>30</v>
      </c>
      <c r="E2604" t="b">
        <v>0</v>
      </c>
      <c r="F2604">
        <v>1E-3</v>
      </c>
      <c r="G2604">
        <v>16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f t="shared" si="5289"/>
        <v>15</v>
      </c>
      <c r="N2604" t="b">
        <f t="shared" ref="N2604" si="5372">AND(MIN($F2603,$F2604,$F2605)=$F2604,MAX($H2603,$H2604,$H2605)=$H2604)</f>
        <v>0</v>
      </c>
      <c r="O2604" t="b">
        <f t="shared" ref="O2604" si="5373">AND(NOT(N2603),N2604,NOT(N2605))</f>
        <v>0</v>
      </c>
    </row>
    <row r="2605" spans="1:15" x14ac:dyDescent="0.25">
      <c r="A2605" t="s">
        <v>19</v>
      </c>
      <c r="B2605" t="s">
        <v>17</v>
      </c>
      <c r="C2605">
        <v>12</v>
      </c>
      <c r="D2605">
        <v>30</v>
      </c>
      <c r="E2605" t="b">
        <v>0</v>
      </c>
      <c r="F2605">
        <v>1E-3</v>
      </c>
      <c r="G2605">
        <v>16</v>
      </c>
      <c r="H2605">
        <v>1</v>
      </c>
      <c r="I2605">
        <v>2</v>
      </c>
      <c r="J2605">
        <v>1</v>
      </c>
      <c r="K2605">
        <v>0</v>
      </c>
      <c r="L2605">
        <v>0</v>
      </c>
      <c r="M2605">
        <f t="shared" si="5289"/>
        <v>15</v>
      </c>
      <c r="N2605" t="b">
        <f t="shared" ref="N2605" si="5374">AND(MIN($F2603,$F2604,$F2605)=$F2605,MAX($H2603,$H2604,$H2605)=$H2605)</f>
        <v>0</v>
      </c>
      <c r="O2605" t="b">
        <f t="shared" ref="O2605" si="5375">AND(NOT(N2603),NOT(N2604),N2605)</f>
        <v>0</v>
      </c>
    </row>
    <row r="2606" spans="1:15" x14ac:dyDescent="0.25">
      <c r="A2606" t="s">
        <v>13</v>
      </c>
      <c r="B2606" t="s">
        <v>17</v>
      </c>
      <c r="C2606">
        <v>12</v>
      </c>
      <c r="D2606">
        <v>31</v>
      </c>
      <c r="E2606" t="b">
        <v>0</v>
      </c>
      <c r="F2606">
        <v>1E-3</v>
      </c>
      <c r="G2606">
        <v>16</v>
      </c>
      <c r="H2606">
        <v>1</v>
      </c>
      <c r="I2606">
        <v>2</v>
      </c>
      <c r="J2606">
        <v>1</v>
      </c>
      <c r="K2606">
        <v>0</v>
      </c>
      <c r="L2606">
        <v>0</v>
      </c>
      <c r="M2606">
        <f t="shared" si="5289"/>
        <v>15</v>
      </c>
      <c r="N2606" t="b">
        <f t="shared" ref="N2606" si="5376">AND(MIN($F2606,$F2607,$F2608)=$F2606,MAX($H2606,$H2607,$H2608)=$H2606)</f>
        <v>0</v>
      </c>
      <c r="O2606" t="b">
        <f t="shared" ref="O2606" si="5377">AND(N2606,NOT(N2607),NOT(N2608))</f>
        <v>0</v>
      </c>
    </row>
    <row r="2607" spans="1:15" x14ac:dyDescent="0.25">
      <c r="A2607" t="s">
        <v>15</v>
      </c>
      <c r="B2607" t="s">
        <v>17</v>
      </c>
      <c r="C2607">
        <v>12</v>
      </c>
      <c r="D2607">
        <v>31</v>
      </c>
      <c r="E2607" t="b">
        <v>0</v>
      </c>
      <c r="F2607">
        <v>0</v>
      </c>
      <c r="G2607">
        <v>16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f t="shared" si="5289"/>
        <v>15</v>
      </c>
      <c r="N2607" t="b">
        <f t="shared" ref="N2607" si="5378">AND(MIN($F2606,$F2607,$F2608)=$F2607,MAX($H2606,$H2607,$H2608)=$H2607)</f>
        <v>1</v>
      </c>
      <c r="O2607" t="b">
        <f t="shared" ref="O2607" si="5379">AND(NOT(N2606),N2607,NOT(N2608))</f>
        <v>0</v>
      </c>
    </row>
    <row r="2608" spans="1:15" x14ac:dyDescent="0.25">
      <c r="A2608" t="s">
        <v>19</v>
      </c>
      <c r="B2608" t="s">
        <v>17</v>
      </c>
      <c r="C2608">
        <v>12</v>
      </c>
      <c r="D2608">
        <v>31</v>
      </c>
      <c r="E2608" t="b">
        <v>0</v>
      </c>
      <c r="F2608">
        <v>0</v>
      </c>
      <c r="G2608">
        <v>16</v>
      </c>
      <c r="H2608">
        <v>1</v>
      </c>
      <c r="I2608">
        <v>2</v>
      </c>
      <c r="J2608">
        <v>1</v>
      </c>
      <c r="K2608">
        <v>0</v>
      </c>
      <c r="L2608">
        <v>0</v>
      </c>
      <c r="M2608">
        <f t="shared" si="5289"/>
        <v>15</v>
      </c>
      <c r="N2608" t="b">
        <f t="shared" ref="N2608" si="5380">AND(MIN($F2606,$F2607,$F2608)=$F2608,MAX($H2606,$H2607,$H2608)=$H2608)</f>
        <v>1</v>
      </c>
      <c r="O2608" t="b">
        <f t="shared" ref="O2608" si="5381">AND(NOT(N2606),NOT(N2607),N2608)</f>
        <v>0</v>
      </c>
    </row>
    <row r="2609" spans="1:15" x14ac:dyDescent="0.25">
      <c r="A2609" t="s">
        <v>13</v>
      </c>
      <c r="B2609" t="s">
        <v>17</v>
      </c>
      <c r="C2609">
        <v>12</v>
      </c>
      <c r="D2609">
        <v>32</v>
      </c>
      <c r="E2609" t="b">
        <v>0</v>
      </c>
      <c r="F2609">
        <v>1E-3</v>
      </c>
      <c r="G2609">
        <v>16</v>
      </c>
      <c r="H2609">
        <v>1</v>
      </c>
      <c r="I2609">
        <v>2</v>
      </c>
      <c r="J2609">
        <v>1</v>
      </c>
      <c r="K2609">
        <v>0</v>
      </c>
      <c r="L2609">
        <v>0</v>
      </c>
      <c r="M2609">
        <f t="shared" si="5289"/>
        <v>15</v>
      </c>
      <c r="N2609" t="b">
        <f t="shared" ref="N2609" si="5382">AND(MIN($F2609,$F2610,$F2611)=$F2609,MAX($H2609,$H2610,$H2611)=$H2609)</f>
        <v>0</v>
      </c>
      <c r="O2609" t="b">
        <f t="shared" ref="O2609" si="5383">AND(N2609,NOT(N2610),NOT(N2611))</f>
        <v>0</v>
      </c>
    </row>
    <row r="2610" spans="1:15" x14ac:dyDescent="0.25">
      <c r="A2610" t="s">
        <v>15</v>
      </c>
      <c r="B2610" t="s">
        <v>17</v>
      </c>
      <c r="C2610">
        <v>12</v>
      </c>
      <c r="D2610">
        <v>32</v>
      </c>
      <c r="E2610" t="b">
        <v>0</v>
      </c>
      <c r="F2610">
        <v>0</v>
      </c>
      <c r="G2610">
        <v>16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f t="shared" si="5289"/>
        <v>15</v>
      </c>
      <c r="N2610" t="b">
        <f t="shared" ref="N2610" si="5384">AND(MIN($F2609,$F2610,$F2611)=$F2610,MAX($H2609,$H2610,$H2611)=$H2610)</f>
        <v>1</v>
      </c>
      <c r="O2610" t="b">
        <f t="shared" ref="O2610" si="5385">AND(NOT(N2609),N2610,NOT(N2611))</f>
        <v>1</v>
      </c>
    </row>
    <row r="2611" spans="1:15" x14ac:dyDescent="0.25">
      <c r="A2611" t="s">
        <v>19</v>
      </c>
      <c r="B2611" t="s">
        <v>17</v>
      </c>
      <c r="C2611">
        <v>12</v>
      </c>
      <c r="D2611">
        <v>32</v>
      </c>
      <c r="E2611" t="b">
        <v>0</v>
      </c>
      <c r="F2611">
        <v>1E-3</v>
      </c>
      <c r="G2611">
        <v>16</v>
      </c>
      <c r="H2611">
        <v>1</v>
      </c>
      <c r="I2611">
        <v>2</v>
      </c>
      <c r="J2611">
        <v>1</v>
      </c>
      <c r="K2611">
        <v>0</v>
      </c>
      <c r="L2611">
        <v>0</v>
      </c>
      <c r="M2611">
        <f t="shared" si="5289"/>
        <v>15</v>
      </c>
      <c r="N2611" t="b">
        <f t="shared" ref="N2611" si="5386">AND(MIN($F2609,$F2610,$F2611)=$F2611,MAX($H2609,$H2610,$H2611)=$H2611)</f>
        <v>0</v>
      </c>
      <c r="O2611" t="b">
        <f t="shared" ref="O2611" si="5387">AND(NOT(N2609),NOT(N2610),N2611)</f>
        <v>0</v>
      </c>
    </row>
    <row r="2612" spans="1:15" x14ac:dyDescent="0.25">
      <c r="A2612" t="s">
        <v>13</v>
      </c>
      <c r="B2612" t="s">
        <v>17</v>
      </c>
      <c r="C2612">
        <v>12</v>
      </c>
      <c r="D2612">
        <v>3</v>
      </c>
      <c r="E2612" t="b">
        <v>0</v>
      </c>
      <c r="F2612">
        <v>5.0000000000000001E-3</v>
      </c>
      <c r="G2612">
        <v>16</v>
      </c>
      <c r="H2612">
        <v>16</v>
      </c>
      <c r="I2612">
        <v>94</v>
      </c>
      <c r="J2612">
        <v>46</v>
      </c>
      <c r="K2612">
        <v>5</v>
      </c>
      <c r="L2612">
        <v>6</v>
      </c>
      <c r="M2612">
        <f t="shared" si="5289"/>
        <v>0</v>
      </c>
      <c r="N2612" t="b">
        <f t="shared" ref="N2612" si="5388">AND(MIN($F2612,$F2613,$F2614)=$F2612,MAX($H2612,$H2613,$H2614)=$H2612)</f>
        <v>1</v>
      </c>
      <c r="O2612" t="b">
        <f t="shared" ref="O2612" si="5389">AND(N2612,NOT(N2613),NOT(N2614))</f>
        <v>1</v>
      </c>
    </row>
    <row r="2613" spans="1:15" x14ac:dyDescent="0.25">
      <c r="A2613" t="s">
        <v>15</v>
      </c>
      <c r="B2613" t="s">
        <v>17</v>
      </c>
      <c r="C2613">
        <v>12</v>
      </c>
      <c r="D2613">
        <v>3</v>
      </c>
      <c r="E2613" t="b">
        <v>0</v>
      </c>
      <c r="F2613">
        <v>1.2E-2</v>
      </c>
      <c r="G2613">
        <v>16</v>
      </c>
      <c r="H2613">
        <v>16</v>
      </c>
      <c r="I2613">
        <v>1312</v>
      </c>
      <c r="J2613">
        <v>1273</v>
      </c>
      <c r="K2613">
        <v>618</v>
      </c>
      <c r="L2613">
        <v>11</v>
      </c>
      <c r="M2613">
        <f t="shared" si="5289"/>
        <v>0</v>
      </c>
      <c r="N2613" t="b">
        <f t="shared" ref="N2613" si="5390">AND(MIN($F2612,$F2613,$F2614)=$F2613,MAX($H2612,$H2613,$H2614)=$H2613)</f>
        <v>0</v>
      </c>
      <c r="O2613" t="b">
        <f t="shared" ref="O2613" si="5391">AND(NOT(N2612),N2613,NOT(N2614))</f>
        <v>0</v>
      </c>
    </row>
    <row r="2614" spans="1:15" x14ac:dyDescent="0.25">
      <c r="A2614" t="s">
        <v>19</v>
      </c>
      <c r="B2614" t="s">
        <v>17</v>
      </c>
      <c r="C2614">
        <v>12</v>
      </c>
      <c r="D2614">
        <v>3</v>
      </c>
      <c r="E2614" t="b">
        <v>0</v>
      </c>
      <c r="F2614">
        <v>7.0000000000000001E-3</v>
      </c>
      <c r="G2614">
        <v>16</v>
      </c>
      <c r="H2614">
        <v>16</v>
      </c>
      <c r="I2614">
        <v>94</v>
      </c>
      <c r="J2614">
        <v>46</v>
      </c>
      <c r="K2614">
        <v>5</v>
      </c>
      <c r="L2614">
        <v>6</v>
      </c>
      <c r="M2614">
        <f t="shared" si="5289"/>
        <v>0</v>
      </c>
      <c r="N2614" t="b">
        <f t="shared" ref="N2614" si="5392">AND(MIN($F2612,$F2613,$F2614)=$F2614,MAX($H2612,$H2613,$H2614)=$H2614)</f>
        <v>0</v>
      </c>
      <c r="O2614" t="b">
        <f t="shared" ref="O2614" si="5393">AND(NOT(N2612),NOT(N2613),N2614)</f>
        <v>0</v>
      </c>
    </row>
    <row r="2615" spans="1:15" x14ac:dyDescent="0.25">
      <c r="A2615" t="s">
        <v>13</v>
      </c>
      <c r="B2615" t="s">
        <v>17</v>
      </c>
      <c r="C2615">
        <v>12</v>
      </c>
      <c r="D2615">
        <v>4</v>
      </c>
      <c r="E2615" t="b">
        <v>0</v>
      </c>
      <c r="F2615">
        <v>6.0000000000000001E-3</v>
      </c>
      <c r="G2615">
        <v>16</v>
      </c>
      <c r="H2615">
        <v>16</v>
      </c>
      <c r="I2615">
        <v>99</v>
      </c>
      <c r="J2615">
        <v>51</v>
      </c>
      <c r="K2615">
        <v>7</v>
      </c>
      <c r="L2615">
        <v>7</v>
      </c>
      <c r="M2615">
        <f t="shared" si="5289"/>
        <v>0</v>
      </c>
      <c r="N2615" t="b">
        <f t="shared" ref="N2615" si="5394">AND(MIN($F2615,$F2616,$F2617)=$F2615,MAX($H2615,$H2616,$H2617)=$H2615)</f>
        <v>1</v>
      </c>
      <c r="O2615" t="b">
        <f t="shared" ref="O2615" si="5395">AND(N2615,NOT(N2616),NOT(N2617))</f>
        <v>1</v>
      </c>
    </row>
    <row r="2616" spans="1:15" x14ac:dyDescent="0.25">
      <c r="A2616" t="s">
        <v>15</v>
      </c>
      <c r="B2616" t="s">
        <v>17</v>
      </c>
      <c r="C2616">
        <v>12</v>
      </c>
      <c r="D2616">
        <v>4</v>
      </c>
      <c r="E2616" t="b">
        <v>0</v>
      </c>
      <c r="F2616">
        <v>3.7999999999999999E-2</v>
      </c>
      <c r="G2616">
        <v>16</v>
      </c>
      <c r="H2616">
        <v>16</v>
      </c>
      <c r="I2616">
        <v>5913</v>
      </c>
      <c r="J2616">
        <v>5748</v>
      </c>
      <c r="K2616">
        <v>2855</v>
      </c>
      <c r="L2616">
        <v>12</v>
      </c>
      <c r="M2616">
        <f t="shared" si="5289"/>
        <v>0</v>
      </c>
      <c r="N2616" t="b">
        <f t="shared" ref="N2616" si="5396">AND(MIN($F2615,$F2616,$F2617)=$F2616,MAX($H2615,$H2616,$H2617)=$H2616)</f>
        <v>0</v>
      </c>
      <c r="O2616" t="b">
        <f t="shared" ref="O2616" si="5397">AND(NOT(N2615),N2616,NOT(N2617))</f>
        <v>0</v>
      </c>
    </row>
    <row r="2617" spans="1:15" x14ac:dyDescent="0.25">
      <c r="A2617" t="s">
        <v>19</v>
      </c>
      <c r="B2617" t="s">
        <v>17</v>
      </c>
      <c r="C2617">
        <v>12</v>
      </c>
      <c r="D2617">
        <v>4</v>
      </c>
      <c r="E2617" t="b">
        <v>0</v>
      </c>
      <c r="F2617">
        <v>1.6E-2</v>
      </c>
      <c r="G2617">
        <v>16</v>
      </c>
      <c r="H2617">
        <v>16</v>
      </c>
      <c r="I2617">
        <v>99</v>
      </c>
      <c r="J2617">
        <v>51</v>
      </c>
      <c r="K2617">
        <v>7</v>
      </c>
      <c r="L2617">
        <v>7</v>
      </c>
      <c r="M2617">
        <f t="shared" si="5289"/>
        <v>0</v>
      </c>
      <c r="N2617" t="b">
        <f t="shared" ref="N2617" si="5398">AND(MIN($F2615,$F2616,$F2617)=$F2617,MAX($H2615,$H2616,$H2617)=$H2617)</f>
        <v>0</v>
      </c>
      <c r="O2617" t="b">
        <f t="shared" ref="O2617" si="5399">AND(NOT(N2615),NOT(N2616),N2617)</f>
        <v>0</v>
      </c>
    </row>
    <row r="2618" spans="1:15" x14ac:dyDescent="0.25">
      <c r="A2618" t="s">
        <v>13</v>
      </c>
      <c r="B2618" t="s">
        <v>17</v>
      </c>
      <c r="C2618">
        <v>12</v>
      </c>
      <c r="D2618">
        <v>5</v>
      </c>
      <c r="E2618" t="b">
        <v>0</v>
      </c>
      <c r="F2618">
        <v>7.0000000000000001E-3</v>
      </c>
      <c r="G2618">
        <v>16</v>
      </c>
      <c r="H2618">
        <v>16</v>
      </c>
      <c r="I2618">
        <v>101</v>
      </c>
      <c r="J2618">
        <v>52</v>
      </c>
      <c r="K2618">
        <v>7</v>
      </c>
      <c r="L2618">
        <v>8</v>
      </c>
      <c r="M2618">
        <f t="shared" si="5289"/>
        <v>0</v>
      </c>
      <c r="N2618" t="b">
        <f t="shared" ref="N2618" si="5400">AND(MIN($F2618,$F2619,$F2620)=$F2618,MAX($H2618,$H2619,$H2620)=$H2618)</f>
        <v>0</v>
      </c>
      <c r="O2618" t="b">
        <f t="shared" ref="O2618" si="5401">AND(N2618,NOT(N2619),NOT(N2620))</f>
        <v>0</v>
      </c>
    </row>
    <row r="2619" spans="1:15" x14ac:dyDescent="0.25">
      <c r="A2619" t="s">
        <v>15</v>
      </c>
      <c r="B2619" t="s">
        <v>17</v>
      </c>
      <c r="C2619">
        <v>12</v>
      </c>
      <c r="D2619">
        <v>5</v>
      </c>
      <c r="E2619" t="b">
        <v>0</v>
      </c>
      <c r="F2619">
        <v>0.16800000000000001</v>
      </c>
      <c r="G2619">
        <v>16</v>
      </c>
      <c r="H2619">
        <v>16</v>
      </c>
      <c r="I2619">
        <v>28654</v>
      </c>
      <c r="J2619">
        <v>27863</v>
      </c>
      <c r="K2619">
        <v>13912</v>
      </c>
      <c r="L2619">
        <v>15</v>
      </c>
      <c r="M2619">
        <f t="shared" si="5289"/>
        <v>0</v>
      </c>
      <c r="N2619" t="b">
        <f t="shared" ref="N2619" si="5402">AND(MIN($F2618,$F2619,$F2620)=$F2619,MAX($H2618,$H2619,$H2620)=$H2619)</f>
        <v>0</v>
      </c>
      <c r="O2619" t="b">
        <f t="shared" ref="O2619" si="5403">AND(NOT(N2618),N2619,NOT(N2620))</f>
        <v>0</v>
      </c>
    </row>
    <row r="2620" spans="1:15" x14ac:dyDescent="0.25">
      <c r="A2620" t="s">
        <v>19</v>
      </c>
      <c r="B2620" t="s">
        <v>17</v>
      </c>
      <c r="C2620">
        <v>12</v>
      </c>
      <c r="D2620">
        <v>5</v>
      </c>
      <c r="E2620" t="b">
        <v>0</v>
      </c>
      <c r="F2620">
        <v>4.0000000000000001E-3</v>
      </c>
      <c r="G2620">
        <v>16</v>
      </c>
      <c r="H2620">
        <v>16</v>
      </c>
      <c r="I2620">
        <v>101</v>
      </c>
      <c r="J2620">
        <v>52</v>
      </c>
      <c r="K2620">
        <v>7</v>
      </c>
      <c r="L2620">
        <v>8</v>
      </c>
      <c r="M2620">
        <f t="shared" si="5289"/>
        <v>0</v>
      </c>
      <c r="N2620" t="b">
        <f t="shared" ref="N2620" si="5404">AND(MIN($F2618,$F2619,$F2620)=$F2620,MAX($H2618,$H2619,$H2620)=$H2620)</f>
        <v>1</v>
      </c>
      <c r="O2620" t="b">
        <f t="shared" ref="O2620" si="5405">AND(NOT(N2618),NOT(N2619),N2620)</f>
        <v>1</v>
      </c>
    </row>
    <row r="2621" spans="1:15" x14ac:dyDescent="0.25">
      <c r="A2621" t="s">
        <v>13</v>
      </c>
      <c r="B2621" t="s">
        <v>17</v>
      </c>
      <c r="C2621">
        <v>12</v>
      </c>
      <c r="D2621">
        <v>6</v>
      </c>
      <c r="E2621" t="b">
        <v>0</v>
      </c>
      <c r="F2621">
        <v>6.0000000000000001E-3</v>
      </c>
      <c r="G2621">
        <v>16</v>
      </c>
      <c r="H2621">
        <v>16</v>
      </c>
      <c r="I2621">
        <v>99</v>
      </c>
      <c r="J2621">
        <v>49</v>
      </c>
      <c r="K2621">
        <v>5</v>
      </c>
      <c r="L2621">
        <v>9</v>
      </c>
      <c r="M2621">
        <f t="shared" si="5289"/>
        <v>0</v>
      </c>
      <c r="N2621" t="b">
        <f t="shared" ref="N2621" si="5406">AND(MIN($F2621,$F2622,$F2623)=$F2621,MAX($H2621,$H2622,$H2623)=$H2621)</f>
        <v>1</v>
      </c>
      <c r="O2621" t="b">
        <f t="shared" ref="O2621" si="5407">AND(N2621,NOT(N2622),NOT(N2623))</f>
        <v>1</v>
      </c>
    </row>
    <row r="2622" spans="1:15" x14ac:dyDescent="0.25">
      <c r="A2622" t="s">
        <v>15</v>
      </c>
      <c r="B2622" t="s">
        <v>17</v>
      </c>
      <c r="C2622">
        <v>12</v>
      </c>
      <c r="D2622">
        <v>6</v>
      </c>
      <c r="E2622" t="b">
        <v>0</v>
      </c>
      <c r="F2622">
        <v>0.82699999999999996</v>
      </c>
      <c r="G2622">
        <v>16</v>
      </c>
      <c r="H2622">
        <v>16</v>
      </c>
      <c r="I2622">
        <v>141733</v>
      </c>
      <c r="J2622">
        <v>137816</v>
      </c>
      <c r="K2622">
        <v>68888</v>
      </c>
      <c r="L2622">
        <v>18</v>
      </c>
      <c r="M2622">
        <f t="shared" si="5289"/>
        <v>0</v>
      </c>
      <c r="N2622" t="b">
        <f t="shared" ref="N2622" si="5408">AND(MIN($F2621,$F2622,$F2623)=$F2622,MAX($H2621,$H2622,$H2623)=$H2622)</f>
        <v>0</v>
      </c>
      <c r="O2622" t="b">
        <f t="shared" ref="O2622" si="5409">AND(NOT(N2621),N2622,NOT(N2623))</f>
        <v>0</v>
      </c>
    </row>
    <row r="2623" spans="1:15" x14ac:dyDescent="0.25">
      <c r="A2623" t="s">
        <v>19</v>
      </c>
      <c r="B2623" t="s">
        <v>17</v>
      </c>
      <c r="C2623">
        <v>12</v>
      </c>
      <c r="D2623">
        <v>6</v>
      </c>
      <c r="E2623" t="b">
        <v>0</v>
      </c>
      <c r="F2623">
        <v>1.2999999999999999E-2</v>
      </c>
      <c r="G2623">
        <v>16</v>
      </c>
      <c r="H2623">
        <v>16</v>
      </c>
      <c r="I2623">
        <v>99</v>
      </c>
      <c r="J2623">
        <v>49</v>
      </c>
      <c r="K2623">
        <v>5</v>
      </c>
      <c r="L2623">
        <v>9</v>
      </c>
      <c r="M2623">
        <f t="shared" si="5289"/>
        <v>0</v>
      </c>
      <c r="N2623" t="b">
        <f t="shared" ref="N2623" si="5410">AND(MIN($F2621,$F2622,$F2623)=$F2623,MAX($H2621,$H2622,$H2623)=$H2623)</f>
        <v>0</v>
      </c>
      <c r="O2623" t="b">
        <f t="shared" ref="O2623" si="5411">AND(NOT(N2621),NOT(N2622),N2623)</f>
        <v>0</v>
      </c>
    </row>
    <row r="2624" spans="1:15" x14ac:dyDescent="0.25">
      <c r="A2624" t="s">
        <v>13</v>
      </c>
      <c r="B2624" t="s">
        <v>17</v>
      </c>
      <c r="C2624">
        <v>12</v>
      </c>
      <c r="D2624">
        <v>7</v>
      </c>
      <c r="E2624" t="b">
        <v>0</v>
      </c>
      <c r="F2624">
        <v>0.01</v>
      </c>
      <c r="G2624">
        <v>16</v>
      </c>
      <c r="H2624">
        <v>16</v>
      </c>
      <c r="I2624">
        <v>103</v>
      </c>
      <c r="J2624">
        <v>50</v>
      </c>
      <c r="K2624">
        <v>5</v>
      </c>
      <c r="L2624">
        <v>10</v>
      </c>
      <c r="M2624">
        <f t="shared" si="5289"/>
        <v>0</v>
      </c>
      <c r="N2624" t="b">
        <f t="shared" ref="N2624" si="5412">AND(MIN($F2624,$F2625,$F2626)=$F2624,MAX($H2624,$H2625,$H2626)=$H2624)</f>
        <v>0</v>
      </c>
      <c r="O2624" t="b">
        <f t="shared" ref="O2624" si="5413">AND(N2624,NOT(N2625),NOT(N2626))</f>
        <v>0</v>
      </c>
    </row>
    <row r="2625" spans="1:15" x14ac:dyDescent="0.25">
      <c r="A2625" t="s">
        <v>15</v>
      </c>
      <c r="B2625" t="s">
        <v>17</v>
      </c>
      <c r="C2625">
        <v>12</v>
      </c>
      <c r="D2625">
        <v>7</v>
      </c>
      <c r="E2625" t="b">
        <v>0</v>
      </c>
      <c r="F2625">
        <v>4.1310000000000002</v>
      </c>
      <c r="G2625">
        <v>16</v>
      </c>
      <c r="H2625">
        <v>16</v>
      </c>
      <c r="I2625">
        <v>705626</v>
      </c>
      <c r="J2625">
        <v>686085</v>
      </c>
      <c r="K2625">
        <v>343022</v>
      </c>
      <c r="L2625">
        <v>20</v>
      </c>
      <c r="M2625">
        <f t="shared" si="5289"/>
        <v>0</v>
      </c>
      <c r="N2625" t="b">
        <f t="shared" ref="N2625" si="5414">AND(MIN($F2624,$F2625,$F2626)=$F2625,MAX($H2624,$H2625,$H2626)=$H2625)</f>
        <v>0</v>
      </c>
      <c r="O2625" t="b">
        <f t="shared" ref="O2625" si="5415">AND(NOT(N2624),N2625,NOT(N2626))</f>
        <v>0</v>
      </c>
    </row>
    <row r="2626" spans="1:15" x14ac:dyDescent="0.25">
      <c r="A2626" t="s">
        <v>19</v>
      </c>
      <c r="B2626" t="s">
        <v>17</v>
      </c>
      <c r="C2626">
        <v>12</v>
      </c>
      <c r="D2626">
        <v>7</v>
      </c>
      <c r="E2626" t="b">
        <v>0</v>
      </c>
      <c r="F2626">
        <v>5.0000000000000001E-3</v>
      </c>
      <c r="G2626">
        <v>16</v>
      </c>
      <c r="H2626">
        <v>16</v>
      </c>
      <c r="I2626">
        <v>103</v>
      </c>
      <c r="J2626">
        <v>50</v>
      </c>
      <c r="K2626">
        <v>5</v>
      </c>
      <c r="L2626">
        <v>10</v>
      </c>
      <c r="M2626">
        <f t="shared" si="5289"/>
        <v>0</v>
      </c>
      <c r="N2626" t="b">
        <f t="shared" ref="N2626" si="5416">AND(MIN($F2624,$F2625,$F2626)=$F2626,MAX($H2624,$H2625,$H2626)=$H2626)</f>
        <v>1</v>
      </c>
      <c r="O2626" t="b">
        <f t="shared" ref="O2626" si="5417">AND(NOT(N2624),NOT(N2625),N2626)</f>
        <v>1</v>
      </c>
    </row>
    <row r="2627" spans="1:15" x14ac:dyDescent="0.25">
      <c r="A2627" t="s">
        <v>13</v>
      </c>
      <c r="B2627" t="s">
        <v>17</v>
      </c>
      <c r="C2627">
        <v>12</v>
      </c>
      <c r="D2627">
        <v>8</v>
      </c>
      <c r="E2627" t="b">
        <v>0</v>
      </c>
      <c r="F2627">
        <v>7.0000000000000001E-3</v>
      </c>
      <c r="G2627">
        <v>16</v>
      </c>
      <c r="H2627">
        <v>16</v>
      </c>
      <c r="I2627">
        <v>105</v>
      </c>
      <c r="J2627">
        <v>53</v>
      </c>
      <c r="K2627">
        <v>6</v>
      </c>
      <c r="L2627">
        <v>11</v>
      </c>
      <c r="M2627">
        <f t="shared" ref="M2627:M2690" si="5418">G2627-H2627</f>
        <v>0</v>
      </c>
      <c r="N2627" t="b">
        <f t="shared" ref="N2627" si="5419">AND(MIN($F2627,$F2628,$F2629)=$F2627,MAX($H2627,$H2628,$H2629)=$H2627)</f>
        <v>1</v>
      </c>
      <c r="O2627" t="b">
        <f t="shared" ref="O2627" si="5420">AND(N2627,NOT(N2628),NOT(N2629))</f>
        <v>1</v>
      </c>
    </row>
    <row r="2628" spans="1:15" x14ac:dyDescent="0.25">
      <c r="A2628" t="s">
        <v>15</v>
      </c>
      <c r="B2628" t="s">
        <v>17</v>
      </c>
      <c r="C2628">
        <v>12</v>
      </c>
      <c r="D2628">
        <v>8</v>
      </c>
      <c r="E2628" t="b">
        <v>1</v>
      </c>
      <c r="F2628">
        <v>10.000999999999999</v>
      </c>
      <c r="G2628">
        <v>16</v>
      </c>
      <c r="H2628">
        <v>0</v>
      </c>
      <c r="I2628">
        <v>1457306</v>
      </c>
      <c r="J2628">
        <v>1416936</v>
      </c>
      <c r="K2628">
        <v>708465</v>
      </c>
      <c r="L2628">
        <v>22</v>
      </c>
      <c r="M2628">
        <f t="shared" si="5418"/>
        <v>16</v>
      </c>
      <c r="N2628" t="b">
        <f t="shared" ref="N2628" si="5421">AND(MIN($F2627,$F2628,$F2629)=$F2628,MAX($H2627,$H2628,$H2629)=$H2628)</f>
        <v>0</v>
      </c>
      <c r="O2628" t="b">
        <f t="shared" ref="O2628" si="5422">AND(NOT(N2627),N2628,NOT(N2629))</f>
        <v>0</v>
      </c>
    </row>
    <row r="2629" spans="1:15" x14ac:dyDescent="0.25">
      <c r="A2629" t="s">
        <v>19</v>
      </c>
      <c r="B2629" t="s">
        <v>17</v>
      </c>
      <c r="C2629">
        <v>12</v>
      </c>
      <c r="D2629">
        <v>8</v>
      </c>
      <c r="E2629" t="b">
        <v>0</v>
      </c>
      <c r="F2629">
        <v>8.9999999999999993E-3</v>
      </c>
      <c r="G2629">
        <v>16</v>
      </c>
      <c r="H2629">
        <v>16</v>
      </c>
      <c r="I2629">
        <v>105</v>
      </c>
      <c r="J2629">
        <v>53</v>
      </c>
      <c r="K2629">
        <v>6</v>
      </c>
      <c r="L2629">
        <v>11</v>
      </c>
      <c r="M2629">
        <f t="shared" si="5418"/>
        <v>0</v>
      </c>
      <c r="N2629" t="b">
        <f t="shared" ref="N2629" si="5423">AND(MIN($F2627,$F2628,$F2629)=$F2629,MAX($H2627,$H2628,$H2629)=$H2629)</f>
        <v>0</v>
      </c>
      <c r="O2629" t="b">
        <f t="shared" ref="O2629" si="5424">AND(NOT(N2627),NOT(N2628),N2629)</f>
        <v>0</v>
      </c>
    </row>
    <row r="2630" spans="1:15" x14ac:dyDescent="0.25">
      <c r="A2630" t="s">
        <v>13</v>
      </c>
      <c r="B2630" t="s">
        <v>17</v>
      </c>
      <c r="C2630">
        <v>12</v>
      </c>
      <c r="D2630">
        <v>9</v>
      </c>
      <c r="E2630" t="b">
        <v>0</v>
      </c>
      <c r="F2630">
        <v>3.0000000000000001E-3</v>
      </c>
      <c r="G2630">
        <v>16</v>
      </c>
      <c r="H2630">
        <v>8</v>
      </c>
      <c r="I2630">
        <v>50</v>
      </c>
      <c r="J2630">
        <v>31</v>
      </c>
      <c r="K2630">
        <v>8</v>
      </c>
      <c r="L2630">
        <v>3</v>
      </c>
      <c r="M2630">
        <f t="shared" si="5418"/>
        <v>8</v>
      </c>
      <c r="N2630" t="b">
        <f t="shared" ref="N2630" si="5425">AND(MIN($F2630,$F2631,$F2632)=$F2630,MAX($H2630,$H2631,$H2632)=$H2630)</f>
        <v>0</v>
      </c>
      <c r="O2630" t="b">
        <f t="shared" ref="O2630" si="5426">AND(N2630,NOT(N2631),NOT(N2632))</f>
        <v>0</v>
      </c>
    </row>
    <row r="2631" spans="1:15" x14ac:dyDescent="0.25">
      <c r="A2631" t="s">
        <v>15</v>
      </c>
      <c r="B2631" t="s">
        <v>17</v>
      </c>
      <c r="C2631">
        <v>12</v>
      </c>
      <c r="D2631">
        <v>9</v>
      </c>
      <c r="E2631" t="b">
        <v>0</v>
      </c>
      <c r="F2631">
        <v>4.0000000000000001E-3</v>
      </c>
      <c r="G2631">
        <v>16</v>
      </c>
      <c r="H2631">
        <v>8</v>
      </c>
      <c r="I2631">
        <v>72</v>
      </c>
      <c r="J2631">
        <v>71</v>
      </c>
      <c r="K2631">
        <v>28</v>
      </c>
      <c r="L2631">
        <v>6</v>
      </c>
      <c r="M2631">
        <f t="shared" si="5418"/>
        <v>8</v>
      </c>
      <c r="N2631" t="b">
        <f t="shared" ref="N2631" si="5427">AND(MIN($F2630,$F2631,$F2632)=$F2631,MAX($H2630,$H2631,$H2632)=$H2631)</f>
        <v>0</v>
      </c>
      <c r="O2631" t="b">
        <f t="shared" ref="O2631" si="5428">AND(NOT(N2630),N2631,NOT(N2632))</f>
        <v>0</v>
      </c>
    </row>
    <row r="2632" spans="1:15" x14ac:dyDescent="0.25">
      <c r="A2632" t="s">
        <v>19</v>
      </c>
      <c r="B2632" t="s">
        <v>17</v>
      </c>
      <c r="C2632">
        <v>12</v>
      </c>
      <c r="D2632">
        <v>9</v>
      </c>
      <c r="E2632" t="b">
        <v>0</v>
      </c>
      <c r="F2632">
        <v>2E-3</v>
      </c>
      <c r="G2632">
        <v>16</v>
      </c>
      <c r="H2632">
        <v>8</v>
      </c>
      <c r="I2632">
        <v>50</v>
      </c>
      <c r="J2632">
        <v>31</v>
      </c>
      <c r="K2632">
        <v>8</v>
      </c>
      <c r="L2632">
        <v>3</v>
      </c>
      <c r="M2632">
        <f t="shared" si="5418"/>
        <v>8</v>
      </c>
      <c r="N2632" t="b">
        <f t="shared" ref="N2632" si="5429">AND(MIN($F2630,$F2631,$F2632)=$F2632,MAX($H2630,$H2631,$H2632)=$H2632)</f>
        <v>1</v>
      </c>
      <c r="O2632" t="b">
        <f t="shared" ref="O2632" si="5430">AND(NOT(N2630),NOT(N2631),N2632)</f>
        <v>1</v>
      </c>
    </row>
    <row r="2633" spans="1:15" x14ac:dyDescent="0.25">
      <c r="A2633" t="s">
        <v>13</v>
      </c>
      <c r="B2633" t="s">
        <v>17</v>
      </c>
      <c r="C2633">
        <v>13</v>
      </c>
      <c r="D2633">
        <v>0</v>
      </c>
      <c r="E2633" t="b">
        <v>0</v>
      </c>
      <c r="F2633">
        <v>4.0000000000000001E-3</v>
      </c>
      <c r="G2633">
        <v>16</v>
      </c>
      <c r="H2633">
        <v>14</v>
      </c>
      <c r="I2633">
        <v>71</v>
      </c>
      <c r="J2633">
        <v>37</v>
      </c>
      <c r="K2633">
        <v>5</v>
      </c>
      <c r="L2633">
        <v>3</v>
      </c>
      <c r="M2633">
        <f t="shared" si="5418"/>
        <v>2</v>
      </c>
      <c r="N2633" t="b">
        <f t="shared" ref="N2633" si="5431">AND(MIN($F2633,$F2634,$F2635)=$F2633,MAX($H2633,$H2634,$H2635)=$H2633)</f>
        <v>1</v>
      </c>
      <c r="O2633" t="b">
        <f t="shared" ref="O2633" si="5432">AND(N2633,NOT(N2634),NOT(N2635))</f>
        <v>1</v>
      </c>
    </row>
    <row r="2634" spans="1:15" x14ac:dyDescent="0.25">
      <c r="A2634" t="s">
        <v>15</v>
      </c>
      <c r="B2634" t="s">
        <v>17</v>
      </c>
      <c r="C2634">
        <v>13</v>
      </c>
      <c r="D2634">
        <v>0</v>
      </c>
      <c r="E2634" t="b">
        <v>0</v>
      </c>
      <c r="F2634">
        <v>8.0000000000000002E-3</v>
      </c>
      <c r="G2634">
        <v>16</v>
      </c>
      <c r="H2634">
        <v>14</v>
      </c>
      <c r="I2634">
        <v>61</v>
      </c>
      <c r="J2634">
        <v>59</v>
      </c>
      <c r="K2634">
        <v>16</v>
      </c>
      <c r="L2634">
        <v>5</v>
      </c>
      <c r="M2634">
        <f t="shared" si="5418"/>
        <v>2</v>
      </c>
      <c r="N2634" t="b">
        <f t="shared" ref="N2634" si="5433">AND(MIN($F2633,$F2634,$F2635)=$F2634,MAX($H2633,$H2634,$H2635)=$H2634)</f>
        <v>0</v>
      </c>
      <c r="O2634" t="b">
        <f t="shared" ref="O2634" si="5434">AND(NOT(N2633),N2634,NOT(N2635))</f>
        <v>0</v>
      </c>
    </row>
    <row r="2635" spans="1:15" x14ac:dyDescent="0.25">
      <c r="A2635" t="s">
        <v>19</v>
      </c>
      <c r="B2635" t="s">
        <v>17</v>
      </c>
      <c r="C2635">
        <v>13</v>
      </c>
      <c r="D2635">
        <v>0</v>
      </c>
      <c r="E2635" t="b">
        <v>0</v>
      </c>
      <c r="F2635">
        <v>5.0000000000000001E-3</v>
      </c>
      <c r="G2635">
        <v>16</v>
      </c>
      <c r="H2635">
        <v>14</v>
      </c>
      <c r="I2635">
        <v>71</v>
      </c>
      <c r="J2635">
        <v>37</v>
      </c>
      <c r="K2635">
        <v>5</v>
      </c>
      <c r="L2635">
        <v>3</v>
      </c>
      <c r="M2635">
        <f t="shared" si="5418"/>
        <v>2</v>
      </c>
      <c r="N2635" t="b">
        <f t="shared" ref="N2635" si="5435">AND(MIN($F2633,$F2634,$F2635)=$F2635,MAX($H2633,$H2634,$H2635)=$H2635)</f>
        <v>0</v>
      </c>
      <c r="O2635" t="b">
        <f t="shared" ref="O2635" si="5436">AND(NOT(N2633),NOT(N2634),N2635)</f>
        <v>0</v>
      </c>
    </row>
    <row r="2636" spans="1:15" x14ac:dyDescent="0.25">
      <c r="A2636" t="s">
        <v>13</v>
      </c>
      <c r="B2636" t="s">
        <v>17</v>
      </c>
      <c r="C2636">
        <v>13</v>
      </c>
      <c r="D2636">
        <v>10</v>
      </c>
      <c r="E2636" t="b">
        <v>0</v>
      </c>
      <c r="F2636">
        <v>5.0000000000000001E-3</v>
      </c>
      <c r="G2636">
        <v>16</v>
      </c>
      <c r="H2636">
        <v>16</v>
      </c>
      <c r="I2636">
        <v>110</v>
      </c>
      <c r="J2636">
        <v>63</v>
      </c>
      <c r="K2636">
        <v>15</v>
      </c>
      <c r="L2636">
        <v>5</v>
      </c>
      <c r="M2636">
        <f t="shared" si="5418"/>
        <v>0</v>
      </c>
      <c r="N2636" t="b">
        <f t="shared" ref="N2636" si="5437">AND(MIN($F2636,$F2637,$F2638)=$F2636,MAX($H2636,$H2637,$H2638)=$H2636)</f>
        <v>1</v>
      </c>
      <c r="O2636" t="b">
        <f t="shared" ref="O2636" si="5438">AND(N2636,NOT(N2637),NOT(N2638))</f>
        <v>1</v>
      </c>
    </row>
    <row r="2637" spans="1:15" x14ac:dyDescent="0.25">
      <c r="A2637" t="s">
        <v>15</v>
      </c>
      <c r="B2637" t="s">
        <v>17</v>
      </c>
      <c r="C2637">
        <v>13</v>
      </c>
      <c r="D2637">
        <v>10</v>
      </c>
      <c r="E2637" t="b">
        <v>0</v>
      </c>
      <c r="F2637">
        <v>1.2E-2</v>
      </c>
      <c r="G2637">
        <v>16</v>
      </c>
      <c r="H2637">
        <v>16</v>
      </c>
      <c r="I2637">
        <v>522</v>
      </c>
      <c r="J2637">
        <v>512</v>
      </c>
      <c r="K2637">
        <v>239</v>
      </c>
      <c r="L2637">
        <v>8</v>
      </c>
      <c r="M2637">
        <f t="shared" si="5418"/>
        <v>0</v>
      </c>
      <c r="N2637" t="b">
        <f t="shared" ref="N2637" si="5439">AND(MIN($F2636,$F2637,$F2638)=$F2637,MAX($H2636,$H2637,$H2638)=$H2637)</f>
        <v>0</v>
      </c>
      <c r="O2637" t="b">
        <f t="shared" ref="O2637" si="5440">AND(NOT(N2636),N2637,NOT(N2638))</f>
        <v>0</v>
      </c>
    </row>
    <row r="2638" spans="1:15" x14ac:dyDescent="0.25">
      <c r="A2638" t="s">
        <v>19</v>
      </c>
      <c r="B2638" t="s">
        <v>17</v>
      </c>
      <c r="C2638">
        <v>13</v>
      </c>
      <c r="D2638">
        <v>10</v>
      </c>
      <c r="E2638" t="b">
        <v>0</v>
      </c>
      <c r="F2638">
        <v>8.9999999999999993E-3</v>
      </c>
      <c r="G2638">
        <v>16</v>
      </c>
      <c r="H2638">
        <v>16</v>
      </c>
      <c r="I2638">
        <v>110</v>
      </c>
      <c r="J2638">
        <v>63</v>
      </c>
      <c r="K2638">
        <v>15</v>
      </c>
      <c r="L2638">
        <v>5</v>
      </c>
      <c r="M2638">
        <f t="shared" si="5418"/>
        <v>0</v>
      </c>
      <c r="N2638" t="b">
        <f t="shared" ref="N2638" si="5441">AND(MIN($F2636,$F2637,$F2638)=$F2638,MAX($H2636,$H2637,$H2638)=$H2638)</f>
        <v>0</v>
      </c>
      <c r="O2638" t="b">
        <f t="shared" ref="O2638" si="5442">AND(NOT(N2636),NOT(N2637),N2638)</f>
        <v>0</v>
      </c>
    </row>
    <row r="2639" spans="1:15" x14ac:dyDescent="0.25">
      <c r="A2639" t="s">
        <v>13</v>
      </c>
      <c r="B2639" t="s">
        <v>17</v>
      </c>
      <c r="C2639">
        <v>13</v>
      </c>
      <c r="D2639">
        <v>11</v>
      </c>
      <c r="E2639" t="b">
        <v>0</v>
      </c>
      <c r="F2639">
        <v>5.0000000000000001E-3</v>
      </c>
      <c r="G2639">
        <v>16</v>
      </c>
      <c r="H2639">
        <v>16</v>
      </c>
      <c r="I2639">
        <v>100</v>
      </c>
      <c r="J2639">
        <v>55</v>
      </c>
      <c r="K2639">
        <v>11</v>
      </c>
      <c r="L2639">
        <v>6</v>
      </c>
      <c r="M2639">
        <f t="shared" si="5418"/>
        <v>0</v>
      </c>
      <c r="N2639" t="b">
        <f t="shared" ref="N2639" si="5443">AND(MIN($F2639,$F2640,$F2641)=$F2639,MAX($H2639,$H2640,$H2641)=$H2639)</f>
        <v>1</v>
      </c>
      <c r="O2639" t="b">
        <f t="shared" ref="O2639" si="5444">AND(N2639,NOT(N2640),NOT(N2641))</f>
        <v>1</v>
      </c>
    </row>
    <row r="2640" spans="1:15" x14ac:dyDescent="0.25">
      <c r="A2640" t="s">
        <v>15</v>
      </c>
      <c r="B2640" t="s">
        <v>17</v>
      </c>
      <c r="C2640">
        <v>13</v>
      </c>
      <c r="D2640">
        <v>11</v>
      </c>
      <c r="E2640" t="b">
        <v>0</v>
      </c>
      <c r="F2640">
        <v>1.6E-2</v>
      </c>
      <c r="G2640">
        <v>16</v>
      </c>
      <c r="H2640">
        <v>16</v>
      </c>
      <c r="I2640">
        <v>1730</v>
      </c>
      <c r="J2640">
        <v>1705</v>
      </c>
      <c r="K2640">
        <v>835</v>
      </c>
      <c r="L2640">
        <v>11</v>
      </c>
      <c r="M2640">
        <f t="shared" si="5418"/>
        <v>0</v>
      </c>
      <c r="N2640" t="b">
        <f t="shared" ref="N2640" si="5445">AND(MIN($F2639,$F2640,$F2641)=$F2640,MAX($H2639,$H2640,$H2641)=$H2640)</f>
        <v>0</v>
      </c>
      <c r="O2640" t="b">
        <f t="shared" ref="O2640" si="5446">AND(NOT(N2639),N2640,NOT(N2641))</f>
        <v>0</v>
      </c>
    </row>
    <row r="2641" spans="1:15" x14ac:dyDescent="0.25">
      <c r="A2641" t="s">
        <v>19</v>
      </c>
      <c r="B2641" t="s">
        <v>17</v>
      </c>
      <c r="C2641">
        <v>13</v>
      </c>
      <c r="D2641">
        <v>11</v>
      </c>
      <c r="E2641" t="b">
        <v>0</v>
      </c>
      <c r="F2641">
        <v>1.2E-2</v>
      </c>
      <c r="G2641">
        <v>16</v>
      </c>
      <c r="H2641">
        <v>16</v>
      </c>
      <c r="I2641">
        <v>100</v>
      </c>
      <c r="J2641">
        <v>55</v>
      </c>
      <c r="K2641">
        <v>11</v>
      </c>
      <c r="L2641">
        <v>6</v>
      </c>
      <c r="M2641">
        <f t="shared" si="5418"/>
        <v>0</v>
      </c>
      <c r="N2641" t="b">
        <f t="shared" ref="N2641" si="5447">AND(MIN($F2639,$F2640,$F2641)=$F2641,MAX($H2639,$H2640,$H2641)=$H2641)</f>
        <v>0</v>
      </c>
      <c r="O2641" t="b">
        <f t="shared" ref="O2641" si="5448">AND(NOT(N2639),NOT(N2640),N2641)</f>
        <v>0</v>
      </c>
    </row>
    <row r="2642" spans="1:15" x14ac:dyDescent="0.25">
      <c r="A2642" t="s">
        <v>13</v>
      </c>
      <c r="B2642" t="s">
        <v>17</v>
      </c>
      <c r="C2642">
        <v>13</v>
      </c>
      <c r="D2642">
        <v>12</v>
      </c>
      <c r="E2642" t="b">
        <v>0</v>
      </c>
      <c r="F2642">
        <v>7.0000000000000001E-3</v>
      </c>
      <c r="G2642">
        <v>16</v>
      </c>
      <c r="H2642">
        <v>16</v>
      </c>
      <c r="I2642">
        <v>104</v>
      </c>
      <c r="J2642">
        <v>56</v>
      </c>
      <c r="K2642">
        <v>11</v>
      </c>
      <c r="L2642">
        <v>7</v>
      </c>
      <c r="M2642">
        <f t="shared" si="5418"/>
        <v>0</v>
      </c>
      <c r="N2642" t="b">
        <f t="shared" ref="N2642" si="5449">AND(MIN($F2642,$F2643,$F2644)=$F2642,MAX($H2642,$H2643,$H2644)=$H2642)</f>
        <v>1</v>
      </c>
      <c r="O2642" t="b">
        <f t="shared" ref="O2642" si="5450">AND(N2642,NOT(N2643),NOT(N2644))</f>
        <v>0</v>
      </c>
    </row>
    <row r="2643" spans="1:15" x14ac:dyDescent="0.25">
      <c r="A2643" t="s">
        <v>15</v>
      </c>
      <c r="B2643" t="s">
        <v>17</v>
      </c>
      <c r="C2643">
        <v>13</v>
      </c>
      <c r="D2643">
        <v>12</v>
      </c>
      <c r="E2643" t="b">
        <v>0</v>
      </c>
      <c r="F2643">
        <v>6.0999999999999999E-2</v>
      </c>
      <c r="G2643">
        <v>16</v>
      </c>
      <c r="H2643">
        <v>16</v>
      </c>
      <c r="I2643">
        <v>10094</v>
      </c>
      <c r="J2643">
        <v>9970</v>
      </c>
      <c r="K2643">
        <v>4967</v>
      </c>
      <c r="L2643">
        <v>14</v>
      </c>
      <c r="M2643">
        <f t="shared" si="5418"/>
        <v>0</v>
      </c>
      <c r="N2643" t="b">
        <f t="shared" ref="N2643" si="5451">AND(MIN($F2642,$F2643,$F2644)=$F2643,MAX($H2642,$H2643,$H2644)=$H2643)</f>
        <v>0</v>
      </c>
      <c r="O2643" t="b">
        <f t="shared" ref="O2643" si="5452">AND(NOT(N2642),N2643,NOT(N2644))</f>
        <v>0</v>
      </c>
    </row>
    <row r="2644" spans="1:15" x14ac:dyDescent="0.25">
      <c r="A2644" t="s">
        <v>19</v>
      </c>
      <c r="B2644" t="s">
        <v>17</v>
      </c>
      <c r="C2644">
        <v>13</v>
      </c>
      <c r="D2644">
        <v>12</v>
      </c>
      <c r="E2644" t="b">
        <v>0</v>
      </c>
      <c r="F2644">
        <v>7.0000000000000001E-3</v>
      </c>
      <c r="G2644">
        <v>16</v>
      </c>
      <c r="H2644">
        <v>16</v>
      </c>
      <c r="I2644">
        <v>104</v>
      </c>
      <c r="J2644">
        <v>56</v>
      </c>
      <c r="K2644">
        <v>11</v>
      </c>
      <c r="L2644">
        <v>7</v>
      </c>
      <c r="M2644">
        <f t="shared" si="5418"/>
        <v>0</v>
      </c>
      <c r="N2644" t="b">
        <f t="shared" ref="N2644" si="5453">AND(MIN($F2642,$F2643,$F2644)=$F2644,MAX($H2642,$H2643,$H2644)=$H2644)</f>
        <v>1</v>
      </c>
      <c r="O2644" t="b">
        <f t="shared" ref="O2644" si="5454">AND(NOT(N2642),NOT(N2643),N2644)</f>
        <v>0</v>
      </c>
    </row>
    <row r="2645" spans="1:15" x14ac:dyDescent="0.25">
      <c r="A2645" t="s">
        <v>13</v>
      </c>
      <c r="B2645" t="s">
        <v>17</v>
      </c>
      <c r="C2645">
        <v>13</v>
      </c>
      <c r="D2645">
        <v>13</v>
      </c>
      <c r="E2645" t="b">
        <v>0</v>
      </c>
      <c r="F2645">
        <v>5.0000000000000001E-3</v>
      </c>
      <c r="G2645">
        <v>16</v>
      </c>
      <c r="H2645">
        <v>16</v>
      </c>
      <c r="I2645">
        <v>107</v>
      </c>
      <c r="J2645">
        <v>62</v>
      </c>
      <c r="K2645">
        <v>14</v>
      </c>
      <c r="L2645">
        <v>7</v>
      </c>
      <c r="M2645">
        <f t="shared" si="5418"/>
        <v>0</v>
      </c>
      <c r="N2645" t="b">
        <f t="shared" ref="N2645" si="5455">AND(MIN($F2645,$F2646,$F2647)=$F2645,MAX($H2645,$H2646,$H2647)=$H2645)</f>
        <v>1</v>
      </c>
      <c r="O2645" t="b">
        <f t="shared" ref="O2645" si="5456">AND(N2645,NOT(N2646),NOT(N2647))</f>
        <v>0</v>
      </c>
    </row>
    <row r="2646" spans="1:15" x14ac:dyDescent="0.25">
      <c r="A2646" t="s">
        <v>15</v>
      </c>
      <c r="B2646" t="s">
        <v>17</v>
      </c>
      <c r="C2646">
        <v>13</v>
      </c>
      <c r="D2646">
        <v>13</v>
      </c>
      <c r="E2646" t="b">
        <v>0</v>
      </c>
      <c r="F2646">
        <v>0.42</v>
      </c>
      <c r="G2646">
        <v>16</v>
      </c>
      <c r="H2646">
        <v>16</v>
      </c>
      <c r="I2646">
        <v>68470</v>
      </c>
      <c r="J2646">
        <v>67659</v>
      </c>
      <c r="K2646">
        <v>33811</v>
      </c>
      <c r="L2646">
        <v>15</v>
      </c>
      <c r="M2646">
        <f t="shared" si="5418"/>
        <v>0</v>
      </c>
      <c r="N2646" t="b">
        <f t="shared" ref="N2646" si="5457">AND(MIN($F2645,$F2646,$F2647)=$F2646,MAX($H2645,$H2646,$H2647)=$H2646)</f>
        <v>0</v>
      </c>
      <c r="O2646" t="b">
        <f t="shared" ref="O2646" si="5458">AND(NOT(N2645),N2646,NOT(N2647))</f>
        <v>0</v>
      </c>
    </row>
    <row r="2647" spans="1:15" x14ac:dyDescent="0.25">
      <c r="A2647" t="s">
        <v>19</v>
      </c>
      <c r="B2647" t="s">
        <v>17</v>
      </c>
      <c r="C2647">
        <v>13</v>
      </c>
      <c r="D2647">
        <v>13</v>
      </c>
      <c r="E2647" t="b">
        <v>0</v>
      </c>
      <c r="F2647">
        <v>5.0000000000000001E-3</v>
      </c>
      <c r="G2647">
        <v>16</v>
      </c>
      <c r="H2647">
        <v>16</v>
      </c>
      <c r="I2647">
        <v>107</v>
      </c>
      <c r="J2647">
        <v>62</v>
      </c>
      <c r="K2647">
        <v>14</v>
      </c>
      <c r="L2647">
        <v>7</v>
      </c>
      <c r="M2647">
        <f t="shared" si="5418"/>
        <v>0</v>
      </c>
      <c r="N2647" t="b">
        <f t="shared" ref="N2647" si="5459">AND(MIN($F2645,$F2646,$F2647)=$F2647,MAX($H2645,$H2646,$H2647)=$H2647)</f>
        <v>1</v>
      </c>
      <c r="O2647" t="b">
        <f t="shared" ref="O2647" si="5460">AND(NOT(N2645),NOT(N2646),N2647)</f>
        <v>0</v>
      </c>
    </row>
    <row r="2648" spans="1:15" x14ac:dyDescent="0.25">
      <c r="A2648" t="s">
        <v>13</v>
      </c>
      <c r="B2648" t="s">
        <v>17</v>
      </c>
      <c r="C2648">
        <v>13</v>
      </c>
      <c r="D2648">
        <v>14</v>
      </c>
      <c r="E2648" t="b">
        <v>0</v>
      </c>
      <c r="F2648">
        <v>8.0000000000000002E-3</v>
      </c>
      <c r="G2648">
        <v>16</v>
      </c>
      <c r="H2648">
        <v>16</v>
      </c>
      <c r="I2648">
        <v>109</v>
      </c>
      <c r="J2648">
        <v>63</v>
      </c>
      <c r="K2648">
        <v>14</v>
      </c>
      <c r="L2648">
        <v>8</v>
      </c>
      <c r="M2648">
        <f t="shared" si="5418"/>
        <v>0</v>
      </c>
      <c r="N2648" t="b">
        <f t="shared" ref="N2648" si="5461">AND(MIN($F2648,$F2649,$F2650)=$F2648,MAX($H2648,$H2649,$H2650)=$H2648)</f>
        <v>0</v>
      </c>
      <c r="O2648" t="b">
        <f t="shared" ref="O2648" si="5462">AND(N2648,NOT(N2649),NOT(N2650))</f>
        <v>0</v>
      </c>
    </row>
    <row r="2649" spans="1:15" x14ac:dyDescent="0.25">
      <c r="A2649" t="s">
        <v>15</v>
      </c>
      <c r="B2649" t="s">
        <v>17</v>
      </c>
      <c r="C2649">
        <v>13</v>
      </c>
      <c r="D2649">
        <v>14</v>
      </c>
      <c r="E2649" t="b">
        <v>0</v>
      </c>
      <c r="F2649">
        <v>2.9260000000000002</v>
      </c>
      <c r="G2649">
        <v>16</v>
      </c>
      <c r="H2649">
        <v>16</v>
      </c>
      <c r="I2649">
        <v>476770</v>
      </c>
      <c r="J2649">
        <v>471156</v>
      </c>
      <c r="K2649">
        <v>235559</v>
      </c>
      <c r="L2649">
        <v>19</v>
      </c>
      <c r="M2649">
        <f t="shared" si="5418"/>
        <v>0</v>
      </c>
      <c r="N2649" t="b">
        <f t="shared" ref="N2649" si="5463">AND(MIN($F2648,$F2649,$F2650)=$F2649,MAX($H2648,$H2649,$H2650)=$H2649)</f>
        <v>0</v>
      </c>
      <c r="O2649" t="b">
        <f t="shared" ref="O2649" si="5464">AND(NOT(N2648),N2649,NOT(N2650))</f>
        <v>0</v>
      </c>
    </row>
    <row r="2650" spans="1:15" x14ac:dyDescent="0.25">
      <c r="A2650" t="s">
        <v>19</v>
      </c>
      <c r="B2650" t="s">
        <v>17</v>
      </c>
      <c r="C2650">
        <v>13</v>
      </c>
      <c r="D2650">
        <v>14</v>
      </c>
      <c r="E2650" t="b">
        <v>0</v>
      </c>
      <c r="F2650">
        <v>6.0000000000000001E-3</v>
      </c>
      <c r="G2650">
        <v>16</v>
      </c>
      <c r="H2650">
        <v>16</v>
      </c>
      <c r="I2650">
        <v>109</v>
      </c>
      <c r="J2650">
        <v>63</v>
      </c>
      <c r="K2650">
        <v>14</v>
      </c>
      <c r="L2650">
        <v>8</v>
      </c>
      <c r="M2650">
        <f t="shared" si="5418"/>
        <v>0</v>
      </c>
      <c r="N2650" t="b">
        <f t="shared" ref="N2650" si="5465">AND(MIN($F2648,$F2649,$F2650)=$F2650,MAX($H2648,$H2649,$H2650)=$H2650)</f>
        <v>1</v>
      </c>
      <c r="O2650" t="b">
        <f t="shared" ref="O2650" si="5466">AND(NOT(N2648),NOT(N2649),N2650)</f>
        <v>1</v>
      </c>
    </row>
    <row r="2651" spans="1:15" x14ac:dyDescent="0.25">
      <c r="A2651" t="s">
        <v>13</v>
      </c>
      <c r="B2651" t="s">
        <v>17</v>
      </c>
      <c r="C2651">
        <v>13</v>
      </c>
      <c r="D2651">
        <v>15</v>
      </c>
      <c r="E2651" t="b">
        <v>0</v>
      </c>
      <c r="F2651">
        <v>6.0000000000000001E-3</v>
      </c>
      <c r="G2651">
        <v>16</v>
      </c>
      <c r="H2651">
        <v>16</v>
      </c>
      <c r="I2651">
        <v>109</v>
      </c>
      <c r="J2651">
        <v>59</v>
      </c>
      <c r="K2651">
        <v>11</v>
      </c>
      <c r="L2651">
        <v>10</v>
      </c>
      <c r="M2651">
        <f t="shared" si="5418"/>
        <v>0</v>
      </c>
      <c r="N2651" t="b">
        <f t="shared" ref="N2651" si="5467">AND(MIN($F2651,$F2652,$F2653)=$F2651,MAX($H2651,$H2652,$H2653)=$H2651)</f>
        <v>1</v>
      </c>
      <c r="O2651" t="b">
        <f t="shared" ref="O2651" si="5468">AND(N2651,NOT(N2652),NOT(N2653))</f>
        <v>0</v>
      </c>
    </row>
    <row r="2652" spans="1:15" x14ac:dyDescent="0.25">
      <c r="A2652" t="s">
        <v>15</v>
      </c>
      <c r="B2652" t="s">
        <v>17</v>
      </c>
      <c r="C2652">
        <v>13</v>
      </c>
      <c r="D2652">
        <v>15</v>
      </c>
      <c r="E2652" t="b">
        <v>1</v>
      </c>
      <c r="F2652">
        <v>10.000999999999999</v>
      </c>
      <c r="G2652">
        <v>16</v>
      </c>
      <c r="H2652">
        <v>0</v>
      </c>
      <c r="I2652">
        <v>1698952</v>
      </c>
      <c r="J2652">
        <v>1678963</v>
      </c>
      <c r="K2652">
        <v>839478</v>
      </c>
      <c r="L2652">
        <v>22</v>
      </c>
      <c r="M2652">
        <f t="shared" si="5418"/>
        <v>16</v>
      </c>
      <c r="N2652" t="b">
        <f t="shared" ref="N2652" si="5469">AND(MIN($F2651,$F2652,$F2653)=$F2652,MAX($H2651,$H2652,$H2653)=$H2652)</f>
        <v>0</v>
      </c>
      <c r="O2652" t="b">
        <f t="shared" ref="O2652" si="5470">AND(NOT(N2651),N2652,NOT(N2653))</f>
        <v>0</v>
      </c>
    </row>
    <row r="2653" spans="1:15" x14ac:dyDescent="0.25">
      <c r="A2653" t="s">
        <v>19</v>
      </c>
      <c r="B2653" t="s">
        <v>17</v>
      </c>
      <c r="C2653">
        <v>13</v>
      </c>
      <c r="D2653">
        <v>15</v>
      </c>
      <c r="E2653" t="b">
        <v>0</v>
      </c>
      <c r="F2653">
        <v>6.0000000000000001E-3</v>
      </c>
      <c r="G2653">
        <v>16</v>
      </c>
      <c r="H2653">
        <v>16</v>
      </c>
      <c r="I2653">
        <v>109</v>
      </c>
      <c r="J2653">
        <v>59</v>
      </c>
      <c r="K2653">
        <v>11</v>
      </c>
      <c r="L2653">
        <v>10</v>
      </c>
      <c r="M2653">
        <f t="shared" si="5418"/>
        <v>0</v>
      </c>
      <c r="N2653" t="b">
        <f t="shared" ref="N2653" si="5471">AND(MIN($F2651,$F2652,$F2653)=$F2653,MAX($H2651,$H2652,$H2653)=$H2653)</f>
        <v>1</v>
      </c>
      <c r="O2653" t="b">
        <f t="shared" ref="O2653" si="5472">AND(NOT(N2651),NOT(N2652),N2653)</f>
        <v>0</v>
      </c>
    </row>
    <row r="2654" spans="1:15" x14ac:dyDescent="0.25">
      <c r="A2654" t="s">
        <v>13</v>
      </c>
      <c r="B2654" t="s">
        <v>17</v>
      </c>
      <c r="C2654">
        <v>13</v>
      </c>
      <c r="D2654">
        <v>16</v>
      </c>
      <c r="E2654" t="b">
        <v>0</v>
      </c>
      <c r="F2654">
        <v>8.0000000000000002E-3</v>
      </c>
      <c r="G2654">
        <v>16</v>
      </c>
      <c r="H2654">
        <v>16</v>
      </c>
      <c r="I2654">
        <v>120</v>
      </c>
      <c r="J2654">
        <v>69</v>
      </c>
      <c r="K2654">
        <v>16</v>
      </c>
      <c r="L2654">
        <v>11</v>
      </c>
      <c r="M2654">
        <f t="shared" si="5418"/>
        <v>0</v>
      </c>
      <c r="N2654" t="b">
        <f t="shared" ref="N2654" si="5473">AND(MIN($F2654,$F2655,$F2656)=$F2654,MAX($H2654,$H2655,$H2656)=$H2654)</f>
        <v>0</v>
      </c>
      <c r="O2654" t="b">
        <f t="shared" ref="O2654" si="5474">AND(N2654,NOT(N2655),NOT(N2656))</f>
        <v>0</v>
      </c>
    </row>
    <row r="2655" spans="1:15" x14ac:dyDescent="0.25">
      <c r="A2655" t="s">
        <v>15</v>
      </c>
      <c r="B2655" t="s">
        <v>17</v>
      </c>
      <c r="C2655">
        <v>13</v>
      </c>
      <c r="D2655">
        <v>16</v>
      </c>
      <c r="E2655" t="b">
        <v>1</v>
      </c>
      <c r="F2655">
        <v>10.002000000000001</v>
      </c>
      <c r="G2655">
        <v>16</v>
      </c>
      <c r="H2655">
        <v>0</v>
      </c>
      <c r="I2655">
        <v>1603688</v>
      </c>
      <c r="J2655">
        <v>1584823</v>
      </c>
      <c r="K2655">
        <v>792409</v>
      </c>
      <c r="L2655">
        <v>22</v>
      </c>
      <c r="M2655">
        <f t="shared" si="5418"/>
        <v>16</v>
      </c>
      <c r="N2655" t="b">
        <f t="shared" ref="N2655" si="5475">AND(MIN($F2654,$F2655,$F2656)=$F2655,MAX($H2654,$H2655,$H2656)=$H2655)</f>
        <v>0</v>
      </c>
      <c r="O2655" t="b">
        <f t="shared" ref="O2655" si="5476">AND(NOT(N2654),N2655,NOT(N2656))</f>
        <v>0</v>
      </c>
    </row>
    <row r="2656" spans="1:15" x14ac:dyDescent="0.25">
      <c r="A2656" t="s">
        <v>19</v>
      </c>
      <c r="B2656" t="s">
        <v>17</v>
      </c>
      <c r="C2656">
        <v>13</v>
      </c>
      <c r="D2656">
        <v>16</v>
      </c>
      <c r="E2656" t="b">
        <v>0</v>
      </c>
      <c r="F2656">
        <v>6.0000000000000001E-3</v>
      </c>
      <c r="G2656">
        <v>16</v>
      </c>
      <c r="H2656">
        <v>16</v>
      </c>
      <c r="I2656">
        <v>120</v>
      </c>
      <c r="J2656">
        <v>69</v>
      </c>
      <c r="K2656">
        <v>16</v>
      </c>
      <c r="L2656">
        <v>11</v>
      </c>
      <c r="M2656">
        <f t="shared" si="5418"/>
        <v>0</v>
      </c>
      <c r="N2656" t="b">
        <f t="shared" ref="N2656" si="5477">AND(MIN($F2654,$F2655,$F2656)=$F2656,MAX($H2654,$H2655,$H2656)=$H2656)</f>
        <v>1</v>
      </c>
      <c r="O2656" t="b">
        <f t="shared" ref="O2656" si="5478">AND(NOT(N2654),NOT(N2655),N2656)</f>
        <v>1</v>
      </c>
    </row>
    <row r="2657" spans="1:15" x14ac:dyDescent="0.25">
      <c r="A2657" t="s">
        <v>13</v>
      </c>
      <c r="B2657" t="s">
        <v>17</v>
      </c>
      <c r="C2657">
        <v>13</v>
      </c>
      <c r="D2657">
        <v>17</v>
      </c>
      <c r="E2657" t="b">
        <v>0</v>
      </c>
      <c r="F2657">
        <v>1.2E-2</v>
      </c>
      <c r="G2657">
        <v>16</v>
      </c>
      <c r="H2657">
        <v>16</v>
      </c>
      <c r="I2657">
        <v>119</v>
      </c>
      <c r="J2657">
        <v>65</v>
      </c>
      <c r="K2657">
        <v>13</v>
      </c>
      <c r="L2657">
        <v>12</v>
      </c>
      <c r="M2657">
        <f t="shared" si="5418"/>
        <v>0</v>
      </c>
      <c r="N2657" t="b">
        <f t="shared" ref="N2657" si="5479">AND(MIN($F2657,$F2658,$F2659)=$F2657,MAX($H2657,$H2658,$H2659)=$H2657)</f>
        <v>0</v>
      </c>
      <c r="O2657" t="b">
        <f t="shared" ref="O2657" si="5480">AND(N2657,NOT(N2658),NOT(N2659))</f>
        <v>0</v>
      </c>
    </row>
    <row r="2658" spans="1:15" x14ac:dyDescent="0.25">
      <c r="A2658" t="s">
        <v>15</v>
      </c>
      <c r="B2658" t="s">
        <v>17</v>
      </c>
      <c r="C2658">
        <v>13</v>
      </c>
      <c r="D2658">
        <v>17</v>
      </c>
      <c r="E2658" t="b">
        <v>1</v>
      </c>
      <c r="F2658">
        <v>10.000999999999999</v>
      </c>
      <c r="G2658">
        <v>16</v>
      </c>
      <c r="H2658">
        <v>0</v>
      </c>
      <c r="I2658">
        <v>1617330</v>
      </c>
      <c r="J2658">
        <v>1598303</v>
      </c>
      <c r="K2658">
        <v>799147</v>
      </c>
      <c r="L2658">
        <v>24</v>
      </c>
      <c r="M2658">
        <f t="shared" si="5418"/>
        <v>16</v>
      </c>
      <c r="N2658" t="b">
        <f t="shared" ref="N2658" si="5481">AND(MIN($F2657,$F2658,$F2659)=$F2658,MAX($H2657,$H2658,$H2659)=$H2658)</f>
        <v>0</v>
      </c>
      <c r="O2658" t="b">
        <f t="shared" ref="O2658" si="5482">AND(NOT(N2657),N2658,NOT(N2659))</f>
        <v>0</v>
      </c>
    </row>
    <row r="2659" spans="1:15" x14ac:dyDescent="0.25">
      <c r="A2659" t="s">
        <v>19</v>
      </c>
      <c r="B2659" t="s">
        <v>17</v>
      </c>
      <c r="C2659">
        <v>13</v>
      </c>
      <c r="D2659">
        <v>17</v>
      </c>
      <c r="E2659" t="b">
        <v>0</v>
      </c>
      <c r="F2659">
        <v>6.0000000000000001E-3</v>
      </c>
      <c r="G2659">
        <v>16</v>
      </c>
      <c r="H2659">
        <v>16</v>
      </c>
      <c r="I2659">
        <v>119</v>
      </c>
      <c r="J2659">
        <v>65</v>
      </c>
      <c r="K2659">
        <v>13</v>
      </c>
      <c r="L2659">
        <v>12</v>
      </c>
      <c r="M2659">
        <f t="shared" si="5418"/>
        <v>0</v>
      </c>
      <c r="N2659" t="b">
        <f t="shared" ref="N2659" si="5483">AND(MIN($F2657,$F2658,$F2659)=$F2659,MAX($H2657,$H2658,$H2659)=$H2659)</f>
        <v>1</v>
      </c>
      <c r="O2659" t="b">
        <f t="shared" ref="O2659" si="5484">AND(NOT(N2657),NOT(N2658),N2659)</f>
        <v>1</v>
      </c>
    </row>
    <row r="2660" spans="1:15" x14ac:dyDescent="0.25">
      <c r="A2660" t="s">
        <v>13</v>
      </c>
      <c r="B2660" t="s">
        <v>17</v>
      </c>
      <c r="C2660">
        <v>13</v>
      </c>
      <c r="D2660">
        <v>18</v>
      </c>
      <c r="E2660" t="b">
        <v>0</v>
      </c>
      <c r="F2660">
        <v>2E-3</v>
      </c>
      <c r="G2660">
        <v>16</v>
      </c>
      <c r="H2660">
        <v>8</v>
      </c>
      <c r="I2660">
        <v>58</v>
      </c>
      <c r="J2660">
        <v>39</v>
      </c>
      <c r="K2660">
        <v>12</v>
      </c>
      <c r="L2660">
        <v>3</v>
      </c>
      <c r="M2660">
        <f t="shared" si="5418"/>
        <v>8</v>
      </c>
      <c r="N2660" t="b">
        <f t="shared" ref="N2660" si="5485">AND(MIN($F2660,$F2661,$F2662)=$F2660,MAX($H2660,$H2661,$H2662)=$H2660)</f>
        <v>1</v>
      </c>
      <c r="O2660" t="b">
        <f t="shared" ref="O2660" si="5486">AND(N2660,NOT(N2661),NOT(N2662))</f>
        <v>0</v>
      </c>
    </row>
    <row r="2661" spans="1:15" x14ac:dyDescent="0.25">
      <c r="A2661" t="s">
        <v>15</v>
      </c>
      <c r="B2661" t="s">
        <v>17</v>
      </c>
      <c r="C2661">
        <v>13</v>
      </c>
      <c r="D2661">
        <v>18</v>
      </c>
      <c r="E2661" t="b">
        <v>0</v>
      </c>
      <c r="F2661">
        <v>6.0000000000000001E-3</v>
      </c>
      <c r="G2661">
        <v>16</v>
      </c>
      <c r="H2661">
        <v>8</v>
      </c>
      <c r="I2661">
        <v>118</v>
      </c>
      <c r="J2661">
        <v>117</v>
      </c>
      <c r="K2661">
        <v>51</v>
      </c>
      <c r="L2661">
        <v>8</v>
      </c>
      <c r="M2661">
        <f t="shared" si="5418"/>
        <v>8</v>
      </c>
      <c r="N2661" t="b">
        <f t="shared" ref="N2661" si="5487">AND(MIN($F2660,$F2661,$F2662)=$F2661,MAX($H2660,$H2661,$H2662)=$H2661)</f>
        <v>0</v>
      </c>
      <c r="O2661" t="b">
        <f t="shared" ref="O2661" si="5488">AND(NOT(N2660),N2661,NOT(N2662))</f>
        <v>0</v>
      </c>
    </row>
    <row r="2662" spans="1:15" x14ac:dyDescent="0.25">
      <c r="A2662" t="s">
        <v>19</v>
      </c>
      <c r="B2662" t="s">
        <v>17</v>
      </c>
      <c r="C2662">
        <v>13</v>
      </c>
      <c r="D2662">
        <v>18</v>
      </c>
      <c r="E2662" t="b">
        <v>0</v>
      </c>
      <c r="F2662">
        <v>2E-3</v>
      </c>
      <c r="G2662">
        <v>16</v>
      </c>
      <c r="H2662">
        <v>8</v>
      </c>
      <c r="I2662">
        <v>58</v>
      </c>
      <c r="J2662">
        <v>39</v>
      </c>
      <c r="K2662">
        <v>12</v>
      </c>
      <c r="L2662">
        <v>3</v>
      </c>
      <c r="M2662">
        <f t="shared" si="5418"/>
        <v>8</v>
      </c>
      <c r="N2662" t="b">
        <f t="shared" ref="N2662" si="5489">AND(MIN($F2660,$F2661,$F2662)=$F2662,MAX($H2660,$H2661,$H2662)=$H2662)</f>
        <v>1</v>
      </c>
      <c r="O2662" t="b">
        <f t="shared" ref="O2662" si="5490">AND(NOT(N2660),NOT(N2661),N2662)</f>
        <v>0</v>
      </c>
    </row>
    <row r="2663" spans="1:15" x14ac:dyDescent="0.25">
      <c r="A2663" t="s">
        <v>13</v>
      </c>
      <c r="B2663" t="s">
        <v>17</v>
      </c>
      <c r="C2663">
        <v>13</v>
      </c>
      <c r="D2663">
        <v>19</v>
      </c>
      <c r="E2663" t="b">
        <v>0</v>
      </c>
      <c r="F2663">
        <v>5.0000000000000001E-3</v>
      </c>
      <c r="G2663">
        <v>16</v>
      </c>
      <c r="H2663">
        <v>16</v>
      </c>
      <c r="I2663">
        <v>123</v>
      </c>
      <c r="J2663">
        <v>79</v>
      </c>
      <c r="K2663">
        <v>24</v>
      </c>
      <c r="L2663">
        <v>6</v>
      </c>
      <c r="M2663">
        <f t="shared" si="5418"/>
        <v>0</v>
      </c>
      <c r="N2663" t="b">
        <f t="shared" ref="N2663" si="5491">AND(MIN($F2663,$F2664,$F2665)=$F2663,MAX($H2663,$H2664,$H2665)=$H2663)</f>
        <v>0</v>
      </c>
      <c r="O2663" t="b">
        <f t="shared" ref="O2663" si="5492">AND(N2663,NOT(N2664),NOT(N2665))</f>
        <v>0</v>
      </c>
    </row>
    <row r="2664" spans="1:15" x14ac:dyDescent="0.25">
      <c r="A2664" t="s">
        <v>15</v>
      </c>
      <c r="B2664" t="s">
        <v>17</v>
      </c>
      <c r="C2664">
        <v>13</v>
      </c>
      <c r="D2664">
        <v>19</v>
      </c>
      <c r="E2664" t="b">
        <v>0</v>
      </c>
      <c r="F2664">
        <v>1.0999999999999999E-2</v>
      </c>
      <c r="G2664">
        <v>16</v>
      </c>
      <c r="H2664">
        <v>16</v>
      </c>
      <c r="I2664">
        <v>871</v>
      </c>
      <c r="J2664">
        <v>861</v>
      </c>
      <c r="K2664">
        <v>414</v>
      </c>
      <c r="L2664">
        <v>9</v>
      </c>
      <c r="M2664">
        <f t="shared" si="5418"/>
        <v>0</v>
      </c>
      <c r="N2664" t="b">
        <f t="shared" ref="N2664" si="5493">AND(MIN($F2663,$F2664,$F2665)=$F2664,MAX($H2663,$H2664,$H2665)=$H2664)</f>
        <v>0</v>
      </c>
      <c r="O2664" t="b">
        <f t="shared" ref="O2664" si="5494">AND(NOT(N2663),N2664,NOT(N2665))</f>
        <v>0</v>
      </c>
    </row>
    <row r="2665" spans="1:15" x14ac:dyDescent="0.25">
      <c r="A2665" t="s">
        <v>19</v>
      </c>
      <c r="B2665" t="s">
        <v>17</v>
      </c>
      <c r="C2665">
        <v>13</v>
      </c>
      <c r="D2665">
        <v>19</v>
      </c>
      <c r="E2665" t="b">
        <v>0</v>
      </c>
      <c r="F2665">
        <v>4.0000000000000001E-3</v>
      </c>
      <c r="G2665">
        <v>16</v>
      </c>
      <c r="H2665">
        <v>16</v>
      </c>
      <c r="I2665">
        <v>123</v>
      </c>
      <c r="J2665">
        <v>79</v>
      </c>
      <c r="K2665">
        <v>24</v>
      </c>
      <c r="L2665">
        <v>6</v>
      </c>
      <c r="M2665">
        <f t="shared" si="5418"/>
        <v>0</v>
      </c>
      <c r="N2665" t="b">
        <f t="shared" ref="N2665" si="5495">AND(MIN($F2663,$F2664,$F2665)=$F2665,MAX($H2663,$H2664,$H2665)=$H2665)</f>
        <v>1</v>
      </c>
      <c r="O2665" t="b">
        <f t="shared" ref="O2665" si="5496">AND(NOT(N2663),NOT(N2664),N2665)</f>
        <v>1</v>
      </c>
    </row>
    <row r="2666" spans="1:15" x14ac:dyDescent="0.25">
      <c r="A2666" t="s">
        <v>13</v>
      </c>
      <c r="B2666" t="s">
        <v>17</v>
      </c>
      <c r="C2666">
        <v>13</v>
      </c>
      <c r="D2666">
        <v>1</v>
      </c>
      <c r="E2666" t="b">
        <v>0</v>
      </c>
      <c r="F2666">
        <v>7.0000000000000001E-3</v>
      </c>
      <c r="G2666">
        <v>16</v>
      </c>
      <c r="H2666">
        <v>16</v>
      </c>
      <c r="I2666">
        <v>89</v>
      </c>
      <c r="J2666">
        <v>42</v>
      </c>
      <c r="K2666">
        <v>4</v>
      </c>
      <c r="L2666">
        <v>6</v>
      </c>
      <c r="M2666">
        <f t="shared" si="5418"/>
        <v>0</v>
      </c>
      <c r="N2666" t="b">
        <f t="shared" ref="N2666" si="5497">AND(MIN($F2666,$F2667,$F2668)=$F2666,MAX($H2666,$H2667,$H2668)=$H2666)</f>
        <v>0</v>
      </c>
      <c r="O2666" t="b">
        <f t="shared" ref="O2666" si="5498">AND(N2666,NOT(N2667),NOT(N2668))</f>
        <v>0</v>
      </c>
    </row>
    <row r="2667" spans="1:15" x14ac:dyDescent="0.25">
      <c r="A2667" t="s">
        <v>15</v>
      </c>
      <c r="B2667" t="s">
        <v>17</v>
      </c>
      <c r="C2667">
        <v>13</v>
      </c>
      <c r="D2667">
        <v>1</v>
      </c>
      <c r="E2667" t="b">
        <v>0</v>
      </c>
      <c r="F2667">
        <v>6.0000000000000001E-3</v>
      </c>
      <c r="G2667">
        <v>16</v>
      </c>
      <c r="H2667">
        <v>16</v>
      </c>
      <c r="I2667">
        <v>165</v>
      </c>
      <c r="J2667">
        <v>158</v>
      </c>
      <c r="K2667">
        <v>62</v>
      </c>
      <c r="L2667">
        <v>6</v>
      </c>
      <c r="M2667">
        <f t="shared" si="5418"/>
        <v>0</v>
      </c>
      <c r="N2667" t="b">
        <f t="shared" ref="N2667" si="5499">AND(MIN($F2666,$F2667,$F2668)=$F2667,MAX($H2666,$H2667,$H2668)=$H2667)</f>
        <v>0</v>
      </c>
      <c r="O2667" t="b">
        <f t="shared" ref="O2667" si="5500">AND(NOT(N2666),N2667,NOT(N2668))</f>
        <v>0</v>
      </c>
    </row>
    <row r="2668" spans="1:15" x14ac:dyDescent="0.25">
      <c r="A2668" t="s">
        <v>19</v>
      </c>
      <c r="B2668" t="s">
        <v>17</v>
      </c>
      <c r="C2668">
        <v>13</v>
      </c>
      <c r="D2668">
        <v>1</v>
      </c>
      <c r="E2668" t="b">
        <v>0</v>
      </c>
      <c r="F2668">
        <v>4.0000000000000001E-3</v>
      </c>
      <c r="G2668">
        <v>16</v>
      </c>
      <c r="H2668">
        <v>16</v>
      </c>
      <c r="I2668">
        <v>89</v>
      </c>
      <c r="J2668">
        <v>42</v>
      </c>
      <c r="K2668">
        <v>4</v>
      </c>
      <c r="L2668">
        <v>6</v>
      </c>
      <c r="M2668">
        <f t="shared" si="5418"/>
        <v>0</v>
      </c>
      <c r="N2668" t="b">
        <f t="shared" ref="N2668" si="5501">AND(MIN($F2666,$F2667,$F2668)=$F2668,MAX($H2666,$H2667,$H2668)=$H2668)</f>
        <v>1</v>
      </c>
      <c r="O2668" t="b">
        <f t="shared" ref="O2668" si="5502">AND(NOT(N2666),NOT(N2667),N2668)</f>
        <v>1</v>
      </c>
    </row>
    <row r="2669" spans="1:15" x14ac:dyDescent="0.25">
      <c r="A2669" t="s">
        <v>13</v>
      </c>
      <c r="B2669" t="s">
        <v>17</v>
      </c>
      <c r="C2669">
        <v>13</v>
      </c>
      <c r="D2669">
        <v>20</v>
      </c>
      <c r="E2669" t="b">
        <v>0</v>
      </c>
      <c r="F2669">
        <v>4.0000000000000001E-3</v>
      </c>
      <c r="G2669">
        <v>16</v>
      </c>
      <c r="H2669">
        <v>16</v>
      </c>
      <c r="I2669">
        <v>113</v>
      </c>
      <c r="J2669">
        <v>67</v>
      </c>
      <c r="K2669">
        <v>17</v>
      </c>
      <c r="L2669">
        <v>7</v>
      </c>
      <c r="M2669">
        <f t="shared" si="5418"/>
        <v>0</v>
      </c>
      <c r="N2669" t="b">
        <f t="shared" ref="N2669" si="5503">AND(MIN($F2669,$F2670,$F2671)=$F2669,MAX($H2669,$H2670,$H2671)=$H2669)</f>
        <v>1</v>
      </c>
      <c r="O2669" t="b">
        <f t="shared" ref="O2669" si="5504">AND(N2669,NOT(N2670),NOT(N2671))</f>
        <v>1</v>
      </c>
    </row>
    <row r="2670" spans="1:15" x14ac:dyDescent="0.25">
      <c r="A2670" t="s">
        <v>15</v>
      </c>
      <c r="B2670" t="s">
        <v>17</v>
      </c>
      <c r="C2670">
        <v>13</v>
      </c>
      <c r="D2670">
        <v>20</v>
      </c>
      <c r="E2670" t="b">
        <v>0</v>
      </c>
      <c r="F2670">
        <v>2.7E-2</v>
      </c>
      <c r="G2670">
        <v>16</v>
      </c>
      <c r="H2670">
        <v>16</v>
      </c>
      <c r="I2670">
        <v>3441</v>
      </c>
      <c r="J2670">
        <v>3406</v>
      </c>
      <c r="K2670">
        <v>1686</v>
      </c>
      <c r="L2670">
        <v>12</v>
      </c>
      <c r="M2670">
        <f t="shared" si="5418"/>
        <v>0</v>
      </c>
      <c r="N2670" t="b">
        <f t="shared" ref="N2670" si="5505">AND(MIN($F2669,$F2670,$F2671)=$F2670,MAX($H2669,$H2670,$H2671)=$H2670)</f>
        <v>0</v>
      </c>
      <c r="O2670" t="b">
        <f t="shared" ref="O2670" si="5506">AND(NOT(N2669),N2670,NOT(N2671))</f>
        <v>0</v>
      </c>
    </row>
    <row r="2671" spans="1:15" x14ac:dyDescent="0.25">
      <c r="A2671" t="s">
        <v>19</v>
      </c>
      <c r="B2671" t="s">
        <v>17</v>
      </c>
      <c r="C2671">
        <v>13</v>
      </c>
      <c r="D2671">
        <v>20</v>
      </c>
      <c r="E2671" t="b">
        <v>0</v>
      </c>
      <c r="F2671">
        <v>5.0000000000000001E-3</v>
      </c>
      <c r="G2671">
        <v>16</v>
      </c>
      <c r="H2671">
        <v>16</v>
      </c>
      <c r="I2671">
        <v>113</v>
      </c>
      <c r="J2671">
        <v>67</v>
      </c>
      <c r="K2671">
        <v>17</v>
      </c>
      <c r="L2671">
        <v>7</v>
      </c>
      <c r="M2671">
        <f t="shared" si="5418"/>
        <v>0</v>
      </c>
      <c r="N2671" t="b">
        <f t="shared" ref="N2671" si="5507">AND(MIN($F2669,$F2670,$F2671)=$F2671,MAX($H2669,$H2670,$H2671)=$H2671)</f>
        <v>0</v>
      </c>
      <c r="O2671" t="b">
        <f t="shared" ref="O2671" si="5508">AND(NOT(N2669),NOT(N2670),N2671)</f>
        <v>0</v>
      </c>
    </row>
    <row r="2672" spans="1:15" x14ac:dyDescent="0.25">
      <c r="A2672" t="s">
        <v>13</v>
      </c>
      <c r="B2672" t="s">
        <v>17</v>
      </c>
      <c r="C2672">
        <v>13</v>
      </c>
      <c r="D2672">
        <v>21</v>
      </c>
      <c r="E2672" t="b">
        <v>0</v>
      </c>
      <c r="F2672">
        <v>5.0000000000000001E-3</v>
      </c>
      <c r="G2672">
        <v>16</v>
      </c>
      <c r="H2672">
        <v>16</v>
      </c>
      <c r="I2672">
        <v>117</v>
      </c>
      <c r="J2672">
        <v>68</v>
      </c>
      <c r="K2672">
        <v>17</v>
      </c>
      <c r="L2672">
        <v>8</v>
      </c>
      <c r="M2672">
        <f t="shared" si="5418"/>
        <v>0</v>
      </c>
      <c r="N2672" t="b">
        <f t="shared" ref="N2672" si="5509">AND(MIN($F2672,$F2673,$F2674)=$F2672,MAX($H2672,$H2673,$H2674)=$H2672)</f>
        <v>1</v>
      </c>
      <c r="O2672" t="b">
        <f t="shared" ref="O2672" si="5510">AND(N2672,NOT(N2673),NOT(N2674))</f>
        <v>0</v>
      </c>
    </row>
    <row r="2673" spans="1:15" x14ac:dyDescent="0.25">
      <c r="A2673" t="s">
        <v>15</v>
      </c>
      <c r="B2673" t="s">
        <v>17</v>
      </c>
      <c r="C2673">
        <v>13</v>
      </c>
      <c r="D2673">
        <v>21</v>
      </c>
      <c r="E2673" t="b">
        <v>0</v>
      </c>
      <c r="F2673">
        <v>0.14699999999999999</v>
      </c>
      <c r="G2673">
        <v>16</v>
      </c>
      <c r="H2673">
        <v>16</v>
      </c>
      <c r="I2673">
        <v>24083</v>
      </c>
      <c r="J2673">
        <v>23855</v>
      </c>
      <c r="K2673">
        <v>11910</v>
      </c>
      <c r="L2673">
        <v>15</v>
      </c>
      <c r="M2673">
        <f t="shared" si="5418"/>
        <v>0</v>
      </c>
      <c r="N2673" t="b">
        <f t="shared" ref="N2673" si="5511">AND(MIN($F2672,$F2673,$F2674)=$F2673,MAX($H2672,$H2673,$H2674)=$H2673)</f>
        <v>0</v>
      </c>
      <c r="O2673" t="b">
        <f t="shared" ref="O2673" si="5512">AND(NOT(N2672),N2673,NOT(N2674))</f>
        <v>0</v>
      </c>
    </row>
    <row r="2674" spans="1:15" x14ac:dyDescent="0.25">
      <c r="A2674" t="s">
        <v>19</v>
      </c>
      <c r="B2674" t="s">
        <v>17</v>
      </c>
      <c r="C2674">
        <v>13</v>
      </c>
      <c r="D2674">
        <v>21</v>
      </c>
      <c r="E2674" t="b">
        <v>0</v>
      </c>
      <c r="F2674">
        <v>5.0000000000000001E-3</v>
      </c>
      <c r="G2674">
        <v>16</v>
      </c>
      <c r="H2674">
        <v>16</v>
      </c>
      <c r="I2674">
        <v>117</v>
      </c>
      <c r="J2674">
        <v>68</v>
      </c>
      <c r="K2674">
        <v>17</v>
      </c>
      <c r="L2674">
        <v>8</v>
      </c>
      <c r="M2674">
        <f t="shared" si="5418"/>
        <v>0</v>
      </c>
      <c r="N2674" t="b">
        <f t="shared" ref="N2674" si="5513">AND(MIN($F2672,$F2673,$F2674)=$F2674,MAX($H2672,$H2673,$H2674)=$H2674)</f>
        <v>1</v>
      </c>
      <c r="O2674" t="b">
        <f t="shared" ref="O2674" si="5514">AND(NOT(N2672),NOT(N2673),N2674)</f>
        <v>0</v>
      </c>
    </row>
    <row r="2675" spans="1:15" x14ac:dyDescent="0.25">
      <c r="A2675" t="s">
        <v>13</v>
      </c>
      <c r="B2675" t="s">
        <v>17</v>
      </c>
      <c r="C2675">
        <v>13</v>
      </c>
      <c r="D2675">
        <v>22</v>
      </c>
      <c r="E2675" t="b">
        <v>0</v>
      </c>
      <c r="F2675">
        <v>6.0000000000000001E-3</v>
      </c>
      <c r="G2675">
        <v>16</v>
      </c>
      <c r="H2675">
        <v>16</v>
      </c>
      <c r="I2675">
        <v>121</v>
      </c>
      <c r="J2675">
        <v>76</v>
      </c>
      <c r="K2675">
        <v>21</v>
      </c>
      <c r="L2675">
        <v>7</v>
      </c>
      <c r="M2675">
        <f t="shared" si="5418"/>
        <v>0</v>
      </c>
      <c r="N2675" t="b">
        <f t="shared" ref="N2675" si="5515">AND(MIN($F2675,$F2676,$F2677)=$F2675,MAX($H2675,$H2676,$H2677)=$H2675)</f>
        <v>1</v>
      </c>
      <c r="O2675" t="b">
        <f t="shared" ref="O2675" si="5516">AND(N2675,NOT(N2676),NOT(N2677))</f>
        <v>0</v>
      </c>
    </row>
    <row r="2676" spans="1:15" x14ac:dyDescent="0.25">
      <c r="A2676" t="s">
        <v>15</v>
      </c>
      <c r="B2676" t="s">
        <v>17</v>
      </c>
      <c r="C2676">
        <v>13</v>
      </c>
      <c r="D2676">
        <v>22</v>
      </c>
      <c r="E2676" t="b">
        <v>0</v>
      </c>
      <c r="F2676">
        <v>1.1080000000000001</v>
      </c>
      <c r="G2676">
        <v>16</v>
      </c>
      <c r="H2676">
        <v>16</v>
      </c>
      <c r="I2676">
        <v>189397</v>
      </c>
      <c r="J2676">
        <v>187632</v>
      </c>
      <c r="K2676">
        <v>93798</v>
      </c>
      <c r="L2676">
        <v>16</v>
      </c>
      <c r="M2676">
        <f t="shared" si="5418"/>
        <v>0</v>
      </c>
      <c r="N2676" t="b">
        <f t="shared" ref="N2676" si="5517">AND(MIN($F2675,$F2676,$F2677)=$F2676,MAX($H2675,$H2676,$H2677)=$H2676)</f>
        <v>0</v>
      </c>
      <c r="O2676" t="b">
        <f t="shared" ref="O2676" si="5518">AND(NOT(N2675),N2676,NOT(N2677))</f>
        <v>0</v>
      </c>
    </row>
    <row r="2677" spans="1:15" x14ac:dyDescent="0.25">
      <c r="A2677" t="s">
        <v>19</v>
      </c>
      <c r="B2677" t="s">
        <v>17</v>
      </c>
      <c r="C2677">
        <v>13</v>
      </c>
      <c r="D2677">
        <v>22</v>
      </c>
      <c r="E2677" t="b">
        <v>0</v>
      </c>
      <c r="F2677">
        <v>6.0000000000000001E-3</v>
      </c>
      <c r="G2677">
        <v>16</v>
      </c>
      <c r="H2677">
        <v>16</v>
      </c>
      <c r="I2677">
        <v>121</v>
      </c>
      <c r="J2677">
        <v>76</v>
      </c>
      <c r="K2677">
        <v>21</v>
      </c>
      <c r="L2677">
        <v>7</v>
      </c>
      <c r="M2677">
        <f t="shared" si="5418"/>
        <v>0</v>
      </c>
      <c r="N2677" t="b">
        <f t="shared" ref="N2677" si="5519">AND(MIN($F2675,$F2676,$F2677)=$F2677,MAX($H2675,$H2676,$H2677)=$H2677)</f>
        <v>1</v>
      </c>
      <c r="O2677" t="b">
        <f t="shared" ref="O2677" si="5520">AND(NOT(N2675),NOT(N2676),N2677)</f>
        <v>0</v>
      </c>
    </row>
    <row r="2678" spans="1:15" x14ac:dyDescent="0.25">
      <c r="A2678" t="s">
        <v>13</v>
      </c>
      <c r="B2678" t="s">
        <v>17</v>
      </c>
      <c r="C2678">
        <v>13</v>
      </c>
      <c r="D2678">
        <v>23</v>
      </c>
      <c r="E2678" t="b">
        <v>0</v>
      </c>
      <c r="F2678">
        <v>5.0000000000000001E-3</v>
      </c>
      <c r="G2678">
        <v>16</v>
      </c>
      <c r="H2678">
        <v>16</v>
      </c>
      <c r="I2678">
        <v>123</v>
      </c>
      <c r="J2678">
        <v>77</v>
      </c>
      <c r="K2678">
        <v>21</v>
      </c>
      <c r="L2678">
        <v>8</v>
      </c>
      <c r="M2678">
        <f t="shared" si="5418"/>
        <v>0</v>
      </c>
      <c r="N2678" t="b">
        <f t="shared" ref="N2678" si="5521">AND(MIN($F2678,$F2679,$F2680)=$F2678,MAX($H2678,$H2679,$H2680)=$H2678)</f>
        <v>1</v>
      </c>
      <c r="O2678" t="b">
        <f t="shared" ref="O2678" si="5522">AND(N2678,NOT(N2679),NOT(N2680))</f>
        <v>1</v>
      </c>
    </row>
    <row r="2679" spans="1:15" x14ac:dyDescent="0.25">
      <c r="A2679" t="s">
        <v>15</v>
      </c>
      <c r="B2679" t="s">
        <v>17</v>
      </c>
      <c r="C2679">
        <v>13</v>
      </c>
      <c r="D2679">
        <v>23</v>
      </c>
      <c r="E2679" t="b">
        <v>0</v>
      </c>
      <c r="F2679">
        <v>9.8640000000000008</v>
      </c>
      <c r="G2679">
        <v>16</v>
      </c>
      <c r="H2679">
        <v>16</v>
      </c>
      <c r="I2679">
        <v>1512279</v>
      </c>
      <c r="J2679">
        <v>1498225</v>
      </c>
      <c r="K2679">
        <v>749094</v>
      </c>
      <c r="L2679">
        <v>20</v>
      </c>
      <c r="M2679">
        <f t="shared" si="5418"/>
        <v>0</v>
      </c>
      <c r="N2679" t="b">
        <f t="shared" ref="N2679" si="5523">AND(MIN($F2678,$F2679,$F2680)=$F2679,MAX($H2678,$H2679,$H2680)=$H2679)</f>
        <v>0</v>
      </c>
      <c r="O2679" t="b">
        <f t="shared" ref="O2679" si="5524">AND(NOT(N2678),N2679,NOT(N2680))</f>
        <v>0</v>
      </c>
    </row>
    <row r="2680" spans="1:15" x14ac:dyDescent="0.25">
      <c r="A2680" t="s">
        <v>19</v>
      </c>
      <c r="B2680" t="s">
        <v>17</v>
      </c>
      <c r="C2680">
        <v>13</v>
      </c>
      <c r="D2680">
        <v>23</v>
      </c>
      <c r="E2680" t="b">
        <v>0</v>
      </c>
      <c r="F2680">
        <v>6.0000000000000001E-3</v>
      </c>
      <c r="G2680">
        <v>16</v>
      </c>
      <c r="H2680">
        <v>16</v>
      </c>
      <c r="I2680">
        <v>123</v>
      </c>
      <c r="J2680">
        <v>77</v>
      </c>
      <c r="K2680">
        <v>21</v>
      </c>
      <c r="L2680">
        <v>8</v>
      </c>
      <c r="M2680">
        <f t="shared" si="5418"/>
        <v>0</v>
      </c>
      <c r="N2680" t="b">
        <f t="shared" ref="N2680" si="5525">AND(MIN($F2678,$F2679,$F2680)=$F2680,MAX($H2678,$H2679,$H2680)=$H2680)</f>
        <v>0</v>
      </c>
      <c r="O2680" t="b">
        <f t="shared" ref="O2680" si="5526">AND(NOT(N2678),NOT(N2679),N2680)</f>
        <v>0</v>
      </c>
    </row>
    <row r="2681" spans="1:15" x14ac:dyDescent="0.25">
      <c r="A2681" t="s">
        <v>13</v>
      </c>
      <c r="B2681" t="s">
        <v>17</v>
      </c>
      <c r="C2681">
        <v>13</v>
      </c>
      <c r="D2681">
        <v>24</v>
      </c>
      <c r="E2681" t="b">
        <v>0</v>
      </c>
      <c r="F2681">
        <v>1.2999999999999999E-2</v>
      </c>
      <c r="G2681">
        <v>16</v>
      </c>
      <c r="H2681">
        <v>16</v>
      </c>
      <c r="I2681">
        <v>122</v>
      </c>
      <c r="J2681">
        <v>71</v>
      </c>
      <c r="K2681">
        <v>17</v>
      </c>
      <c r="L2681">
        <v>11</v>
      </c>
      <c r="M2681">
        <f t="shared" si="5418"/>
        <v>0</v>
      </c>
      <c r="N2681" t="b">
        <f t="shared" ref="N2681" si="5527">AND(MIN($F2681,$F2682,$F2683)=$F2681,MAX($H2681,$H2682,$H2683)=$H2681)</f>
        <v>0</v>
      </c>
      <c r="O2681" t="b">
        <f t="shared" ref="O2681" si="5528">AND(N2681,NOT(N2682),NOT(N2683))</f>
        <v>0</v>
      </c>
    </row>
    <row r="2682" spans="1:15" x14ac:dyDescent="0.25">
      <c r="A2682" t="s">
        <v>15</v>
      </c>
      <c r="B2682" t="s">
        <v>17</v>
      </c>
      <c r="C2682">
        <v>13</v>
      </c>
      <c r="D2682">
        <v>24</v>
      </c>
      <c r="E2682" t="b">
        <v>1</v>
      </c>
      <c r="F2682">
        <v>10.002000000000001</v>
      </c>
      <c r="G2682">
        <v>16</v>
      </c>
      <c r="H2682">
        <v>0</v>
      </c>
      <c r="I2682">
        <v>1495794</v>
      </c>
      <c r="J2682">
        <v>1481895</v>
      </c>
      <c r="K2682">
        <v>740944</v>
      </c>
      <c r="L2682">
        <v>23</v>
      </c>
      <c r="M2682">
        <f t="shared" si="5418"/>
        <v>16</v>
      </c>
      <c r="N2682" t="b">
        <f t="shared" ref="N2682" si="5529">AND(MIN($F2681,$F2682,$F2683)=$F2682,MAX($H2681,$H2682,$H2683)=$H2682)</f>
        <v>0</v>
      </c>
      <c r="O2682" t="b">
        <f t="shared" ref="O2682" si="5530">AND(NOT(N2681),N2682,NOT(N2683))</f>
        <v>0</v>
      </c>
    </row>
    <row r="2683" spans="1:15" x14ac:dyDescent="0.25">
      <c r="A2683" t="s">
        <v>19</v>
      </c>
      <c r="B2683" t="s">
        <v>17</v>
      </c>
      <c r="C2683">
        <v>13</v>
      </c>
      <c r="D2683">
        <v>24</v>
      </c>
      <c r="E2683" t="b">
        <v>0</v>
      </c>
      <c r="F2683">
        <v>6.0000000000000001E-3</v>
      </c>
      <c r="G2683">
        <v>16</v>
      </c>
      <c r="H2683">
        <v>16</v>
      </c>
      <c r="I2683">
        <v>122</v>
      </c>
      <c r="J2683">
        <v>71</v>
      </c>
      <c r="K2683">
        <v>17</v>
      </c>
      <c r="L2683">
        <v>11</v>
      </c>
      <c r="M2683">
        <f t="shared" si="5418"/>
        <v>0</v>
      </c>
      <c r="N2683" t="b">
        <f t="shared" ref="N2683" si="5531">AND(MIN($F2681,$F2682,$F2683)=$F2683,MAX($H2681,$H2682,$H2683)=$H2683)</f>
        <v>1</v>
      </c>
      <c r="O2683" t="b">
        <f t="shared" ref="O2683" si="5532">AND(NOT(N2681),NOT(N2682),N2683)</f>
        <v>1</v>
      </c>
    </row>
    <row r="2684" spans="1:15" x14ac:dyDescent="0.25">
      <c r="A2684" t="s">
        <v>13</v>
      </c>
      <c r="B2684" t="s">
        <v>17</v>
      </c>
      <c r="C2684">
        <v>13</v>
      </c>
      <c r="D2684">
        <v>25</v>
      </c>
      <c r="E2684" t="b">
        <v>0</v>
      </c>
      <c r="F2684">
        <v>1.2E-2</v>
      </c>
      <c r="G2684">
        <v>16</v>
      </c>
      <c r="H2684">
        <v>16</v>
      </c>
      <c r="I2684">
        <v>137</v>
      </c>
      <c r="J2684">
        <v>85</v>
      </c>
      <c r="K2684">
        <v>24</v>
      </c>
      <c r="L2684">
        <v>12</v>
      </c>
      <c r="M2684">
        <f t="shared" si="5418"/>
        <v>0</v>
      </c>
      <c r="N2684" t="b">
        <f t="shared" ref="N2684" si="5533">AND(MIN($F2684,$F2685,$F2686)=$F2684,MAX($H2684,$H2685,$H2686)=$H2684)</f>
        <v>0</v>
      </c>
      <c r="O2684" t="b">
        <f t="shared" ref="O2684" si="5534">AND(N2684,NOT(N2685),NOT(N2686))</f>
        <v>0</v>
      </c>
    </row>
    <row r="2685" spans="1:15" x14ac:dyDescent="0.25">
      <c r="A2685" t="s">
        <v>15</v>
      </c>
      <c r="B2685" t="s">
        <v>17</v>
      </c>
      <c r="C2685">
        <v>13</v>
      </c>
      <c r="D2685">
        <v>25</v>
      </c>
      <c r="E2685" t="b">
        <v>1</v>
      </c>
      <c r="F2685">
        <v>10.002000000000001</v>
      </c>
      <c r="G2685">
        <v>16</v>
      </c>
      <c r="H2685">
        <v>0</v>
      </c>
      <c r="I2685">
        <v>1507948</v>
      </c>
      <c r="J2685">
        <v>1493936</v>
      </c>
      <c r="K2685">
        <v>746964</v>
      </c>
      <c r="L2685">
        <v>23</v>
      </c>
      <c r="M2685">
        <f t="shared" si="5418"/>
        <v>16</v>
      </c>
      <c r="N2685" t="b">
        <f t="shared" ref="N2685" si="5535">AND(MIN($F2684,$F2685,$F2686)=$F2685,MAX($H2684,$H2685,$H2686)=$H2685)</f>
        <v>0</v>
      </c>
      <c r="O2685" t="b">
        <f t="shared" ref="O2685" si="5536">AND(NOT(N2684),N2685,NOT(N2686))</f>
        <v>0</v>
      </c>
    </row>
    <row r="2686" spans="1:15" x14ac:dyDescent="0.25">
      <c r="A2686" t="s">
        <v>19</v>
      </c>
      <c r="B2686" t="s">
        <v>17</v>
      </c>
      <c r="C2686">
        <v>13</v>
      </c>
      <c r="D2686">
        <v>25</v>
      </c>
      <c r="E2686" t="b">
        <v>0</v>
      </c>
      <c r="F2686">
        <v>4.0000000000000001E-3</v>
      </c>
      <c r="G2686">
        <v>16</v>
      </c>
      <c r="H2686">
        <v>16</v>
      </c>
      <c r="I2686">
        <v>137</v>
      </c>
      <c r="J2686">
        <v>85</v>
      </c>
      <c r="K2686">
        <v>24</v>
      </c>
      <c r="L2686">
        <v>12</v>
      </c>
      <c r="M2686">
        <f t="shared" si="5418"/>
        <v>0</v>
      </c>
      <c r="N2686" t="b">
        <f t="shared" ref="N2686" si="5537">AND(MIN($F2684,$F2685,$F2686)=$F2686,MAX($H2684,$H2685,$H2686)=$H2686)</f>
        <v>1</v>
      </c>
      <c r="O2686" t="b">
        <f t="shared" ref="O2686" si="5538">AND(NOT(N2684),NOT(N2685),N2686)</f>
        <v>1</v>
      </c>
    </row>
    <row r="2687" spans="1:15" x14ac:dyDescent="0.25">
      <c r="A2687" t="s">
        <v>13</v>
      </c>
      <c r="B2687" t="s">
        <v>17</v>
      </c>
      <c r="C2687">
        <v>13</v>
      </c>
      <c r="D2687">
        <v>26</v>
      </c>
      <c r="E2687" t="b">
        <v>0</v>
      </c>
      <c r="F2687">
        <v>7.0000000000000001E-3</v>
      </c>
      <c r="G2687">
        <v>16</v>
      </c>
      <c r="H2687">
        <v>16</v>
      </c>
      <c r="I2687">
        <v>134</v>
      </c>
      <c r="J2687">
        <v>79</v>
      </c>
      <c r="K2687">
        <v>20</v>
      </c>
      <c r="L2687">
        <v>13</v>
      </c>
      <c r="M2687">
        <f t="shared" si="5418"/>
        <v>0</v>
      </c>
      <c r="N2687" t="b">
        <f t="shared" ref="N2687" si="5539">AND(MIN($F2687,$F2688,$F2689)=$F2687,MAX($H2687,$H2688,$H2689)=$H2687)</f>
        <v>1</v>
      </c>
      <c r="O2687" t="b">
        <f t="shared" ref="O2687" si="5540">AND(N2687,NOT(N2688),NOT(N2689))</f>
        <v>1</v>
      </c>
    </row>
    <row r="2688" spans="1:15" x14ac:dyDescent="0.25">
      <c r="A2688" t="s">
        <v>15</v>
      </c>
      <c r="B2688" t="s">
        <v>17</v>
      </c>
      <c r="C2688">
        <v>13</v>
      </c>
      <c r="D2688">
        <v>26</v>
      </c>
      <c r="E2688" t="b">
        <v>1</v>
      </c>
      <c r="F2688">
        <v>10.002000000000001</v>
      </c>
      <c r="G2688">
        <v>16</v>
      </c>
      <c r="H2688">
        <v>0</v>
      </c>
      <c r="I2688">
        <v>1238522</v>
      </c>
      <c r="J2688">
        <v>1227013</v>
      </c>
      <c r="K2688">
        <v>613502</v>
      </c>
      <c r="L2688">
        <v>25</v>
      </c>
      <c r="M2688">
        <f t="shared" si="5418"/>
        <v>16</v>
      </c>
      <c r="N2688" t="b">
        <f t="shared" ref="N2688" si="5541">AND(MIN($F2687,$F2688,$F2689)=$F2688,MAX($H2687,$H2688,$H2689)=$H2688)</f>
        <v>0</v>
      </c>
      <c r="O2688" t="b">
        <f t="shared" ref="O2688" si="5542">AND(NOT(N2687),N2688,NOT(N2689))</f>
        <v>0</v>
      </c>
    </row>
    <row r="2689" spans="1:15" x14ac:dyDescent="0.25">
      <c r="A2689" t="s">
        <v>19</v>
      </c>
      <c r="B2689" t="s">
        <v>17</v>
      </c>
      <c r="C2689">
        <v>13</v>
      </c>
      <c r="D2689">
        <v>26</v>
      </c>
      <c r="E2689" t="b">
        <v>0</v>
      </c>
      <c r="F2689">
        <v>8.0000000000000002E-3</v>
      </c>
      <c r="G2689">
        <v>16</v>
      </c>
      <c r="H2689">
        <v>16</v>
      </c>
      <c r="I2689">
        <v>134</v>
      </c>
      <c r="J2689">
        <v>79</v>
      </c>
      <c r="K2689">
        <v>20</v>
      </c>
      <c r="L2689">
        <v>13</v>
      </c>
      <c r="M2689">
        <f t="shared" si="5418"/>
        <v>0</v>
      </c>
      <c r="N2689" t="b">
        <f t="shared" ref="N2689" si="5543">AND(MIN($F2687,$F2688,$F2689)=$F2689,MAX($H2687,$H2688,$H2689)=$H2689)</f>
        <v>0</v>
      </c>
      <c r="O2689" t="b">
        <f t="shared" ref="O2689" si="5544">AND(NOT(N2687),NOT(N2688),N2689)</f>
        <v>0</v>
      </c>
    </row>
    <row r="2690" spans="1:15" x14ac:dyDescent="0.25">
      <c r="A2690" t="s">
        <v>13</v>
      </c>
      <c r="B2690" t="s">
        <v>17</v>
      </c>
      <c r="C2690">
        <v>13</v>
      </c>
      <c r="D2690">
        <v>27</v>
      </c>
      <c r="E2690" t="b">
        <v>0</v>
      </c>
      <c r="F2690">
        <v>1E-3</v>
      </c>
      <c r="G2690">
        <v>16</v>
      </c>
      <c r="H2690">
        <v>1</v>
      </c>
      <c r="I2690">
        <v>2</v>
      </c>
      <c r="J2690">
        <v>1</v>
      </c>
      <c r="K2690">
        <v>0</v>
      </c>
      <c r="L2690">
        <v>0</v>
      </c>
      <c r="M2690">
        <f t="shared" si="5418"/>
        <v>15</v>
      </c>
      <c r="N2690" t="b">
        <f t="shared" ref="N2690" si="5545">AND(MIN($F2690,$F2691,$F2692)=$F2690,MAX($H2690,$H2691,$H2692)=$H2690)</f>
        <v>0</v>
      </c>
      <c r="O2690" t="b">
        <f t="shared" ref="O2690" si="5546">AND(N2690,NOT(N2691),NOT(N2692))</f>
        <v>0</v>
      </c>
    </row>
    <row r="2691" spans="1:15" x14ac:dyDescent="0.25">
      <c r="A2691" t="s">
        <v>15</v>
      </c>
      <c r="B2691" t="s">
        <v>17</v>
      </c>
      <c r="C2691">
        <v>13</v>
      </c>
      <c r="D2691">
        <v>27</v>
      </c>
      <c r="E2691" t="b">
        <v>0</v>
      </c>
      <c r="F2691">
        <v>1E-3</v>
      </c>
      <c r="G2691">
        <v>16</v>
      </c>
      <c r="H2691">
        <v>1</v>
      </c>
      <c r="I2691">
        <v>1</v>
      </c>
      <c r="J2691">
        <v>1</v>
      </c>
      <c r="K2691">
        <v>0</v>
      </c>
      <c r="L2691">
        <v>0</v>
      </c>
      <c r="M2691">
        <f t="shared" ref="M2691:M2754" si="5547">G2691-H2691</f>
        <v>15</v>
      </c>
      <c r="N2691" t="b">
        <f t="shared" ref="N2691" si="5548">AND(MIN($F2690,$F2691,$F2692)=$F2691,MAX($H2690,$H2691,$H2692)=$H2691)</f>
        <v>0</v>
      </c>
      <c r="O2691" t="b">
        <f t="shared" ref="O2691" si="5549">AND(NOT(N2690),N2691,NOT(N2692))</f>
        <v>0</v>
      </c>
    </row>
    <row r="2692" spans="1:15" x14ac:dyDescent="0.25">
      <c r="A2692" t="s">
        <v>19</v>
      </c>
      <c r="B2692" t="s">
        <v>17</v>
      </c>
      <c r="C2692">
        <v>13</v>
      </c>
      <c r="D2692">
        <v>27</v>
      </c>
      <c r="E2692" t="b">
        <v>0</v>
      </c>
      <c r="F2692">
        <v>0</v>
      </c>
      <c r="G2692">
        <v>16</v>
      </c>
      <c r="H2692">
        <v>1</v>
      </c>
      <c r="I2692">
        <v>2</v>
      </c>
      <c r="J2692">
        <v>1</v>
      </c>
      <c r="K2692">
        <v>0</v>
      </c>
      <c r="L2692">
        <v>0</v>
      </c>
      <c r="M2692">
        <f t="shared" si="5547"/>
        <v>15</v>
      </c>
      <c r="N2692" t="b">
        <f t="shared" ref="N2692" si="5550">AND(MIN($F2690,$F2691,$F2692)=$F2692,MAX($H2690,$H2691,$H2692)=$H2692)</f>
        <v>1</v>
      </c>
      <c r="O2692" t="b">
        <f t="shared" ref="O2692" si="5551">AND(NOT(N2690),NOT(N2691),N2692)</f>
        <v>1</v>
      </c>
    </row>
    <row r="2693" spans="1:15" x14ac:dyDescent="0.25">
      <c r="A2693" t="s">
        <v>13</v>
      </c>
      <c r="B2693" t="s">
        <v>17</v>
      </c>
      <c r="C2693">
        <v>13</v>
      </c>
      <c r="D2693">
        <v>28</v>
      </c>
      <c r="E2693" t="b">
        <v>0</v>
      </c>
      <c r="F2693">
        <v>1E-3</v>
      </c>
      <c r="G2693">
        <v>16</v>
      </c>
      <c r="H2693">
        <v>1</v>
      </c>
      <c r="I2693">
        <v>2</v>
      </c>
      <c r="J2693">
        <v>1</v>
      </c>
      <c r="K2693">
        <v>0</v>
      </c>
      <c r="L2693">
        <v>0</v>
      </c>
      <c r="M2693">
        <f t="shared" si="5547"/>
        <v>15</v>
      </c>
      <c r="N2693" t="b">
        <f t="shared" ref="N2693" si="5552">AND(MIN($F2693,$F2694,$F2695)=$F2693,MAX($H2693,$H2694,$H2695)=$H2693)</f>
        <v>0</v>
      </c>
      <c r="O2693" t="b">
        <f t="shared" ref="O2693" si="5553">AND(N2693,NOT(N2694),NOT(N2695))</f>
        <v>0</v>
      </c>
    </row>
    <row r="2694" spans="1:15" x14ac:dyDescent="0.25">
      <c r="A2694" t="s">
        <v>15</v>
      </c>
      <c r="B2694" t="s">
        <v>17</v>
      </c>
      <c r="C2694">
        <v>13</v>
      </c>
      <c r="D2694">
        <v>28</v>
      </c>
      <c r="E2694" t="b">
        <v>0</v>
      </c>
      <c r="F2694">
        <v>0</v>
      </c>
      <c r="G2694">
        <v>16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f t="shared" si="5547"/>
        <v>15</v>
      </c>
      <c r="N2694" t="b">
        <f t="shared" ref="N2694" si="5554">AND(MIN($F2693,$F2694,$F2695)=$F2694,MAX($H2693,$H2694,$H2695)=$H2694)</f>
        <v>1</v>
      </c>
      <c r="O2694" t="b">
        <f t="shared" ref="O2694" si="5555">AND(NOT(N2693),N2694,NOT(N2695))</f>
        <v>1</v>
      </c>
    </row>
    <row r="2695" spans="1:15" x14ac:dyDescent="0.25">
      <c r="A2695" t="s">
        <v>19</v>
      </c>
      <c r="B2695" t="s">
        <v>17</v>
      </c>
      <c r="C2695">
        <v>13</v>
      </c>
      <c r="D2695">
        <v>28</v>
      </c>
      <c r="E2695" t="b">
        <v>0</v>
      </c>
      <c r="F2695">
        <v>1E-3</v>
      </c>
      <c r="G2695">
        <v>16</v>
      </c>
      <c r="H2695">
        <v>1</v>
      </c>
      <c r="I2695">
        <v>2</v>
      </c>
      <c r="J2695">
        <v>1</v>
      </c>
      <c r="K2695">
        <v>0</v>
      </c>
      <c r="L2695">
        <v>0</v>
      </c>
      <c r="M2695">
        <f t="shared" si="5547"/>
        <v>15</v>
      </c>
      <c r="N2695" t="b">
        <f t="shared" ref="N2695" si="5556">AND(MIN($F2693,$F2694,$F2695)=$F2695,MAX($H2693,$H2694,$H2695)=$H2695)</f>
        <v>0</v>
      </c>
      <c r="O2695" t="b">
        <f t="shared" ref="O2695" si="5557">AND(NOT(N2693),NOT(N2694),N2695)</f>
        <v>0</v>
      </c>
    </row>
    <row r="2696" spans="1:15" x14ac:dyDescent="0.25">
      <c r="A2696" t="s">
        <v>13</v>
      </c>
      <c r="B2696" t="s">
        <v>17</v>
      </c>
      <c r="C2696">
        <v>13</v>
      </c>
      <c r="D2696">
        <v>29</v>
      </c>
      <c r="E2696" t="b">
        <v>0</v>
      </c>
      <c r="F2696">
        <v>1E-3</v>
      </c>
      <c r="G2696">
        <v>16</v>
      </c>
      <c r="H2696">
        <v>1</v>
      </c>
      <c r="I2696">
        <v>2</v>
      </c>
      <c r="J2696">
        <v>1</v>
      </c>
      <c r="K2696">
        <v>0</v>
      </c>
      <c r="L2696">
        <v>0</v>
      </c>
      <c r="M2696">
        <f t="shared" si="5547"/>
        <v>15</v>
      </c>
      <c r="N2696" t="b">
        <f t="shared" ref="N2696" si="5558">AND(MIN($F2696,$F2697,$F2698)=$F2696,MAX($H2696,$H2697,$H2698)=$H2696)</f>
        <v>1</v>
      </c>
      <c r="O2696" t="b">
        <f t="shared" ref="O2696" si="5559">AND(N2696,NOT(N2697),NOT(N2698))</f>
        <v>0</v>
      </c>
    </row>
    <row r="2697" spans="1:15" x14ac:dyDescent="0.25">
      <c r="A2697" t="s">
        <v>15</v>
      </c>
      <c r="B2697" t="s">
        <v>17</v>
      </c>
      <c r="C2697">
        <v>13</v>
      </c>
      <c r="D2697">
        <v>29</v>
      </c>
      <c r="E2697" t="b">
        <v>0</v>
      </c>
      <c r="F2697">
        <v>1E-3</v>
      </c>
      <c r="G2697">
        <v>16</v>
      </c>
      <c r="H2697">
        <v>1</v>
      </c>
      <c r="I2697">
        <v>1</v>
      </c>
      <c r="J2697">
        <v>1</v>
      </c>
      <c r="K2697">
        <v>0</v>
      </c>
      <c r="L2697">
        <v>0</v>
      </c>
      <c r="M2697">
        <f t="shared" si="5547"/>
        <v>15</v>
      </c>
      <c r="N2697" t="b">
        <f t="shared" ref="N2697" si="5560">AND(MIN($F2696,$F2697,$F2698)=$F2697,MAX($H2696,$H2697,$H2698)=$H2697)</f>
        <v>1</v>
      </c>
      <c r="O2697" t="b">
        <f t="shared" ref="O2697" si="5561">AND(NOT(N2696),N2697,NOT(N2698))</f>
        <v>0</v>
      </c>
    </row>
    <row r="2698" spans="1:15" x14ac:dyDescent="0.25">
      <c r="A2698" t="s">
        <v>19</v>
      </c>
      <c r="B2698" t="s">
        <v>17</v>
      </c>
      <c r="C2698">
        <v>13</v>
      </c>
      <c r="D2698">
        <v>29</v>
      </c>
      <c r="E2698" t="b">
        <v>0</v>
      </c>
      <c r="F2698">
        <v>1E-3</v>
      </c>
      <c r="G2698">
        <v>16</v>
      </c>
      <c r="H2698">
        <v>1</v>
      </c>
      <c r="I2698">
        <v>2</v>
      </c>
      <c r="J2698">
        <v>1</v>
      </c>
      <c r="K2698">
        <v>0</v>
      </c>
      <c r="L2698">
        <v>0</v>
      </c>
      <c r="M2698">
        <f t="shared" si="5547"/>
        <v>15</v>
      </c>
      <c r="N2698" t="b">
        <f t="shared" ref="N2698" si="5562">AND(MIN($F2696,$F2697,$F2698)=$F2698,MAX($H2696,$H2697,$H2698)=$H2698)</f>
        <v>1</v>
      </c>
      <c r="O2698" t="b">
        <f t="shared" ref="O2698" si="5563">AND(NOT(N2696),NOT(N2697),N2698)</f>
        <v>0</v>
      </c>
    </row>
    <row r="2699" spans="1:15" x14ac:dyDescent="0.25">
      <c r="A2699" t="s">
        <v>13</v>
      </c>
      <c r="B2699" t="s">
        <v>17</v>
      </c>
      <c r="C2699">
        <v>13</v>
      </c>
      <c r="D2699">
        <v>2</v>
      </c>
      <c r="E2699" t="b">
        <v>0</v>
      </c>
      <c r="F2699">
        <v>4.0000000000000001E-3</v>
      </c>
      <c r="G2699">
        <v>16</v>
      </c>
      <c r="H2699">
        <v>16</v>
      </c>
      <c r="I2699">
        <v>91</v>
      </c>
      <c r="J2699">
        <v>43</v>
      </c>
      <c r="K2699">
        <v>4</v>
      </c>
      <c r="L2699">
        <v>6</v>
      </c>
      <c r="M2699">
        <f t="shared" si="5547"/>
        <v>0</v>
      </c>
      <c r="N2699" t="b">
        <f t="shared" ref="N2699" si="5564">AND(MIN($F2699,$F2700,$F2701)=$F2699,MAX($H2699,$H2700,$H2701)=$H2699)</f>
        <v>1</v>
      </c>
      <c r="O2699" t="b">
        <f t="shared" ref="O2699" si="5565">AND(N2699,NOT(N2700),NOT(N2701))</f>
        <v>1</v>
      </c>
    </row>
    <row r="2700" spans="1:15" x14ac:dyDescent="0.25">
      <c r="A2700" t="s">
        <v>15</v>
      </c>
      <c r="B2700" t="s">
        <v>17</v>
      </c>
      <c r="C2700">
        <v>13</v>
      </c>
      <c r="D2700">
        <v>2</v>
      </c>
      <c r="E2700" t="b">
        <v>0</v>
      </c>
      <c r="F2700">
        <v>8.0000000000000002E-3</v>
      </c>
      <c r="G2700">
        <v>16</v>
      </c>
      <c r="H2700">
        <v>16</v>
      </c>
      <c r="I2700">
        <v>425</v>
      </c>
      <c r="J2700">
        <v>411</v>
      </c>
      <c r="K2700">
        <v>188</v>
      </c>
      <c r="L2700">
        <v>9</v>
      </c>
      <c r="M2700">
        <f t="shared" si="5547"/>
        <v>0</v>
      </c>
      <c r="N2700" t="b">
        <f t="shared" ref="N2700" si="5566">AND(MIN($F2699,$F2700,$F2701)=$F2700,MAX($H2699,$H2700,$H2701)=$H2700)</f>
        <v>0</v>
      </c>
      <c r="O2700" t="b">
        <f t="shared" ref="O2700" si="5567">AND(NOT(N2699),N2700,NOT(N2701))</f>
        <v>0</v>
      </c>
    </row>
    <row r="2701" spans="1:15" x14ac:dyDescent="0.25">
      <c r="A2701" t="s">
        <v>19</v>
      </c>
      <c r="B2701" t="s">
        <v>17</v>
      </c>
      <c r="C2701">
        <v>13</v>
      </c>
      <c r="D2701">
        <v>2</v>
      </c>
      <c r="E2701" t="b">
        <v>0</v>
      </c>
      <c r="F2701">
        <v>8.0000000000000002E-3</v>
      </c>
      <c r="G2701">
        <v>16</v>
      </c>
      <c r="H2701">
        <v>16</v>
      </c>
      <c r="I2701">
        <v>91</v>
      </c>
      <c r="J2701">
        <v>43</v>
      </c>
      <c r="K2701">
        <v>4</v>
      </c>
      <c r="L2701">
        <v>6</v>
      </c>
      <c r="M2701">
        <f t="shared" si="5547"/>
        <v>0</v>
      </c>
      <c r="N2701" t="b">
        <f t="shared" ref="N2701" si="5568">AND(MIN($F2699,$F2700,$F2701)=$F2701,MAX($H2699,$H2700,$H2701)=$H2701)</f>
        <v>0</v>
      </c>
      <c r="O2701" t="b">
        <f t="shared" ref="O2701" si="5569">AND(NOT(N2699),NOT(N2700),N2701)</f>
        <v>0</v>
      </c>
    </row>
    <row r="2702" spans="1:15" x14ac:dyDescent="0.25">
      <c r="A2702" t="s">
        <v>13</v>
      </c>
      <c r="B2702" t="s">
        <v>17</v>
      </c>
      <c r="C2702">
        <v>13</v>
      </c>
      <c r="D2702">
        <v>30</v>
      </c>
      <c r="E2702" t="b">
        <v>0</v>
      </c>
      <c r="F2702">
        <v>1E-3</v>
      </c>
      <c r="G2702">
        <v>16</v>
      </c>
      <c r="H2702">
        <v>1</v>
      </c>
      <c r="I2702">
        <v>2</v>
      </c>
      <c r="J2702">
        <v>1</v>
      </c>
      <c r="K2702">
        <v>0</v>
      </c>
      <c r="L2702">
        <v>0</v>
      </c>
      <c r="M2702">
        <f t="shared" si="5547"/>
        <v>15</v>
      </c>
      <c r="N2702" t="b">
        <f t="shared" ref="N2702" si="5570">AND(MIN($F2702,$F2703,$F2704)=$F2702,MAX($H2702,$H2703,$H2704)=$H2702)</f>
        <v>1</v>
      </c>
      <c r="O2702" t="b">
        <f t="shared" ref="O2702" si="5571">AND(N2702,NOT(N2703),NOT(N2704))</f>
        <v>0</v>
      </c>
    </row>
    <row r="2703" spans="1:15" x14ac:dyDescent="0.25">
      <c r="A2703" t="s">
        <v>15</v>
      </c>
      <c r="B2703" t="s">
        <v>17</v>
      </c>
      <c r="C2703">
        <v>13</v>
      </c>
      <c r="D2703">
        <v>30</v>
      </c>
      <c r="E2703" t="b">
        <v>0</v>
      </c>
      <c r="F2703">
        <v>1E-3</v>
      </c>
      <c r="G2703">
        <v>16</v>
      </c>
      <c r="H2703">
        <v>1</v>
      </c>
      <c r="I2703">
        <v>1</v>
      </c>
      <c r="J2703">
        <v>1</v>
      </c>
      <c r="K2703">
        <v>0</v>
      </c>
      <c r="L2703">
        <v>0</v>
      </c>
      <c r="M2703">
        <f t="shared" si="5547"/>
        <v>15</v>
      </c>
      <c r="N2703" t="b">
        <f t="shared" ref="N2703" si="5572">AND(MIN($F2702,$F2703,$F2704)=$F2703,MAX($H2702,$H2703,$H2704)=$H2703)</f>
        <v>1</v>
      </c>
      <c r="O2703" t="b">
        <f t="shared" ref="O2703" si="5573">AND(NOT(N2702),N2703,NOT(N2704))</f>
        <v>0</v>
      </c>
    </row>
    <row r="2704" spans="1:15" x14ac:dyDescent="0.25">
      <c r="A2704" t="s">
        <v>19</v>
      </c>
      <c r="B2704" t="s">
        <v>17</v>
      </c>
      <c r="C2704">
        <v>13</v>
      </c>
      <c r="D2704">
        <v>30</v>
      </c>
      <c r="E2704" t="b">
        <v>0</v>
      </c>
      <c r="F2704">
        <v>1E-3</v>
      </c>
      <c r="G2704">
        <v>16</v>
      </c>
      <c r="H2704">
        <v>1</v>
      </c>
      <c r="I2704">
        <v>2</v>
      </c>
      <c r="J2704">
        <v>1</v>
      </c>
      <c r="K2704">
        <v>0</v>
      </c>
      <c r="L2704">
        <v>0</v>
      </c>
      <c r="M2704">
        <f t="shared" si="5547"/>
        <v>15</v>
      </c>
      <c r="N2704" t="b">
        <f t="shared" ref="N2704" si="5574">AND(MIN($F2702,$F2703,$F2704)=$F2704,MAX($H2702,$H2703,$H2704)=$H2704)</f>
        <v>1</v>
      </c>
      <c r="O2704" t="b">
        <f t="shared" ref="O2704" si="5575">AND(NOT(N2702),NOT(N2703),N2704)</f>
        <v>0</v>
      </c>
    </row>
    <row r="2705" spans="1:15" x14ac:dyDescent="0.25">
      <c r="A2705" t="s">
        <v>13</v>
      </c>
      <c r="B2705" t="s">
        <v>17</v>
      </c>
      <c r="C2705">
        <v>13</v>
      </c>
      <c r="D2705">
        <v>31</v>
      </c>
      <c r="E2705" t="b">
        <v>0</v>
      </c>
      <c r="F2705">
        <v>1E-3</v>
      </c>
      <c r="G2705">
        <v>16</v>
      </c>
      <c r="H2705">
        <v>1</v>
      </c>
      <c r="I2705">
        <v>2</v>
      </c>
      <c r="J2705">
        <v>1</v>
      </c>
      <c r="K2705">
        <v>0</v>
      </c>
      <c r="L2705">
        <v>0</v>
      </c>
      <c r="M2705">
        <f t="shared" si="5547"/>
        <v>15</v>
      </c>
      <c r="N2705" t="b">
        <f t="shared" ref="N2705" si="5576">AND(MIN($F2705,$F2706,$F2707)=$F2705,MAX($H2705,$H2706,$H2707)=$H2705)</f>
        <v>1</v>
      </c>
      <c r="O2705" t="b">
        <f t="shared" ref="O2705" si="5577">AND(N2705,NOT(N2706),NOT(N2707))</f>
        <v>0</v>
      </c>
    </row>
    <row r="2706" spans="1:15" x14ac:dyDescent="0.25">
      <c r="A2706" t="s">
        <v>15</v>
      </c>
      <c r="B2706" t="s">
        <v>17</v>
      </c>
      <c r="C2706">
        <v>13</v>
      </c>
      <c r="D2706">
        <v>31</v>
      </c>
      <c r="E2706" t="b">
        <v>0</v>
      </c>
      <c r="F2706">
        <v>1E-3</v>
      </c>
      <c r="G2706">
        <v>16</v>
      </c>
      <c r="H2706">
        <v>1</v>
      </c>
      <c r="I2706">
        <v>1</v>
      </c>
      <c r="J2706">
        <v>1</v>
      </c>
      <c r="K2706">
        <v>0</v>
      </c>
      <c r="L2706">
        <v>0</v>
      </c>
      <c r="M2706">
        <f t="shared" si="5547"/>
        <v>15</v>
      </c>
      <c r="N2706" t="b">
        <f t="shared" ref="N2706" si="5578">AND(MIN($F2705,$F2706,$F2707)=$F2706,MAX($H2705,$H2706,$H2707)=$H2706)</f>
        <v>1</v>
      </c>
      <c r="O2706" t="b">
        <f t="shared" ref="O2706" si="5579">AND(NOT(N2705),N2706,NOT(N2707))</f>
        <v>0</v>
      </c>
    </row>
    <row r="2707" spans="1:15" x14ac:dyDescent="0.25">
      <c r="A2707" t="s">
        <v>19</v>
      </c>
      <c r="B2707" t="s">
        <v>17</v>
      </c>
      <c r="C2707">
        <v>13</v>
      </c>
      <c r="D2707">
        <v>31</v>
      </c>
      <c r="E2707" t="b">
        <v>0</v>
      </c>
      <c r="F2707">
        <v>2E-3</v>
      </c>
      <c r="G2707">
        <v>16</v>
      </c>
      <c r="H2707">
        <v>1</v>
      </c>
      <c r="I2707">
        <v>2</v>
      </c>
      <c r="J2707">
        <v>1</v>
      </c>
      <c r="K2707">
        <v>0</v>
      </c>
      <c r="L2707">
        <v>0</v>
      </c>
      <c r="M2707">
        <f t="shared" si="5547"/>
        <v>15</v>
      </c>
      <c r="N2707" t="b">
        <f t="shared" ref="N2707" si="5580">AND(MIN($F2705,$F2706,$F2707)=$F2707,MAX($H2705,$H2706,$H2707)=$H2707)</f>
        <v>0</v>
      </c>
      <c r="O2707" t="b">
        <f t="shared" ref="O2707" si="5581">AND(NOT(N2705),NOT(N2706),N2707)</f>
        <v>0</v>
      </c>
    </row>
    <row r="2708" spans="1:15" x14ac:dyDescent="0.25">
      <c r="A2708" t="s">
        <v>13</v>
      </c>
      <c r="B2708" t="s">
        <v>17</v>
      </c>
      <c r="C2708">
        <v>13</v>
      </c>
      <c r="D2708">
        <v>32</v>
      </c>
      <c r="E2708" t="b">
        <v>0</v>
      </c>
      <c r="F2708">
        <v>4.0000000000000001E-3</v>
      </c>
      <c r="G2708">
        <v>16</v>
      </c>
      <c r="H2708">
        <v>1</v>
      </c>
      <c r="I2708">
        <v>2</v>
      </c>
      <c r="J2708">
        <v>1</v>
      </c>
      <c r="K2708">
        <v>0</v>
      </c>
      <c r="L2708">
        <v>0</v>
      </c>
      <c r="M2708">
        <f t="shared" si="5547"/>
        <v>15</v>
      </c>
      <c r="N2708" t="b">
        <f t="shared" ref="N2708" si="5582">AND(MIN($F2708,$F2709,$F2710)=$F2708,MAX($H2708,$H2709,$H2710)=$H2708)</f>
        <v>0</v>
      </c>
      <c r="O2708" t="b">
        <f t="shared" ref="O2708" si="5583">AND(N2708,NOT(N2709),NOT(N2710))</f>
        <v>0</v>
      </c>
    </row>
    <row r="2709" spans="1:15" x14ac:dyDescent="0.25">
      <c r="A2709" t="s">
        <v>15</v>
      </c>
      <c r="B2709" t="s">
        <v>17</v>
      </c>
      <c r="C2709">
        <v>13</v>
      </c>
      <c r="D2709">
        <v>32</v>
      </c>
      <c r="E2709" t="b">
        <v>0</v>
      </c>
      <c r="F2709">
        <v>1E-3</v>
      </c>
      <c r="G2709">
        <v>16</v>
      </c>
      <c r="H2709">
        <v>1</v>
      </c>
      <c r="I2709">
        <v>1</v>
      </c>
      <c r="J2709">
        <v>1</v>
      </c>
      <c r="K2709">
        <v>0</v>
      </c>
      <c r="L2709">
        <v>0</v>
      </c>
      <c r="M2709">
        <f t="shared" si="5547"/>
        <v>15</v>
      </c>
      <c r="N2709" t="b">
        <f t="shared" ref="N2709" si="5584">AND(MIN($F2708,$F2709,$F2710)=$F2709,MAX($H2708,$H2709,$H2710)=$H2709)</f>
        <v>1</v>
      </c>
      <c r="O2709" t="b">
        <f t="shared" ref="O2709" si="5585">AND(NOT(N2708),N2709,NOT(N2710))</f>
        <v>0</v>
      </c>
    </row>
    <row r="2710" spans="1:15" x14ac:dyDescent="0.25">
      <c r="A2710" t="s">
        <v>19</v>
      </c>
      <c r="B2710" t="s">
        <v>17</v>
      </c>
      <c r="C2710">
        <v>13</v>
      </c>
      <c r="D2710">
        <v>32</v>
      </c>
      <c r="E2710" t="b">
        <v>0</v>
      </c>
      <c r="F2710">
        <v>1E-3</v>
      </c>
      <c r="G2710">
        <v>16</v>
      </c>
      <c r="H2710">
        <v>1</v>
      </c>
      <c r="I2710">
        <v>2</v>
      </c>
      <c r="J2710">
        <v>1</v>
      </c>
      <c r="K2710">
        <v>0</v>
      </c>
      <c r="L2710">
        <v>0</v>
      </c>
      <c r="M2710">
        <f t="shared" si="5547"/>
        <v>15</v>
      </c>
      <c r="N2710" t="b">
        <f t="shared" ref="N2710" si="5586">AND(MIN($F2708,$F2709,$F2710)=$F2710,MAX($H2708,$H2709,$H2710)=$H2710)</f>
        <v>1</v>
      </c>
      <c r="O2710" t="b">
        <f t="shared" ref="O2710" si="5587">AND(NOT(N2708),NOT(N2709),N2710)</f>
        <v>0</v>
      </c>
    </row>
    <row r="2711" spans="1:15" x14ac:dyDescent="0.25">
      <c r="A2711" t="s">
        <v>13</v>
      </c>
      <c r="B2711" t="s">
        <v>17</v>
      </c>
      <c r="C2711">
        <v>13</v>
      </c>
      <c r="D2711">
        <v>3</v>
      </c>
      <c r="E2711" t="b">
        <v>0</v>
      </c>
      <c r="F2711">
        <v>5.0000000000000001E-3</v>
      </c>
      <c r="G2711">
        <v>16</v>
      </c>
      <c r="H2711">
        <v>16</v>
      </c>
      <c r="I2711">
        <v>95</v>
      </c>
      <c r="J2711">
        <v>44</v>
      </c>
      <c r="K2711">
        <v>4</v>
      </c>
      <c r="L2711">
        <v>7</v>
      </c>
      <c r="M2711">
        <f t="shared" si="5547"/>
        <v>0</v>
      </c>
      <c r="N2711" t="b">
        <f t="shared" ref="N2711" si="5588">AND(MIN($F2711,$F2712,$F2713)=$F2711,MAX($H2711,$H2712,$H2713)=$H2711)</f>
        <v>0</v>
      </c>
      <c r="O2711" t="b">
        <f t="shared" ref="O2711" si="5589">AND(N2711,NOT(N2712),NOT(N2713))</f>
        <v>0</v>
      </c>
    </row>
    <row r="2712" spans="1:15" x14ac:dyDescent="0.25">
      <c r="A2712" t="s">
        <v>15</v>
      </c>
      <c r="B2712" t="s">
        <v>17</v>
      </c>
      <c r="C2712">
        <v>13</v>
      </c>
      <c r="D2712">
        <v>3</v>
      </c>
      <c r="E2712" t="b">
        <v>0</v>
      </c>
      <c r="F2712">
        <v>1.4999999999999999E-2</v>
      </c>
      <c r="G2712">
        <v>16</v>
      </c>
      <c r="H2712">
        <v>16</v>
      </c>
      <c r="I2712">
        <v>1866</v>
      </c>
      <c r="J2712">
        <v>1816</v>
      </c>
      <c r="K2712">
        <v>890</v>
      </c>
      <c r="L2712">
        <v>11</v>
      </c>
      <c r="M2712">
        <f t="shared" si="5547"/>
        <v>0</v>
      </c>
      <c r="N2712" t="b">
        <f t="shared" ref="N2712" si="5590">AND(MIN($F2711,$F2712,$F2713)=$F2712,MAX($H2711,$H2712,$H2713)=$H2712)</f>
        <v>0</v>
      </c>
      <c r="O2712" t="b">
        <f t="shared" ref="O2712" si="5591">AND(NOT(N2711),N2712,NOT(N2713))</f>
        <v>0</v>
      </c>
    </row>
    <row r="2713" spans="1:15" x14ac:dyDescent="0.25">
      <c r="A2713" t="s">
        <v>19</v>
      </c>
      <c r="B2713" t="s">
        <v>17</v>
      </c>
      <c r="C2713">
        <v>13</v>
      </c>
      <c r="D2713">
        <v>3</v>
      </c>
      <c r="E2713" t="b">
        <v>0</v>
      </c>
      <c r="F2713">
        <v>4.0000000000000001E-3</v>
      </c>
      <c r="G2713">
        <v>16</v>
      </c>
      <c r="H2713">
        <v>16</v>
      </c>
      <c r="I2713">
        <v>95</v>
      </c>
      <c r="J2713">
        <v>44</v>
      </c>
      <c r="K2713">
        <v>4</v>
      </c>
      <c r="L2713">
        <v>7</v>
      </c>
      <c r="M2713">
        <f t="shared" si="5547"/>
        <v>0</v>
      </c>
      <c r="N2713" t="b">
        <f t="shared" ref="N2713" si="5592">AND(MIN($F2711,$F2712,$F2713)=$F2713,MAX($H2711,$H2712,$H2713)=$H2713)</f>
        <v>1</v>
      </c>
      <c r="O2713" t="b">
        <f t="shared" ref="O2713" si="5593">AND(NOT(N2711),NOT(N2712),N2713)</f>
        <v>1</v>
      </c>
    </row>
    <row r="2714" spans="1:15" x14ac:dyDescent="0.25">
      <c r="A2714" t="s">
        <v>13</v>
      </c>
      <c r="B2714" t="s">
        <v>17</v>
      </c>
      <c r="C2714">
        <v>13</v>
      </c>
      <c r="D2714">
        <v>4</v>
      </c>
      <c r="E2714" t="b">
        <v>0</v>
      </c>
      <c r="F2714">
        <v>7.0000000000000001E-3</v>
      </c>
      <c r="G2714">
        <v>16</v>
      </c>
      <c r="H2714">
        <v>16</v>
      </c>
      <c r="I2714">
        <v>98</v>
      </c>
      <c r="J2714">
        <v>47</v>
      </c>
      <c r="K2714">
        <v>5</v>
      </c>
      <c r="L2714">
        <v>8</v>
      </c>
      <c r="M2714">
        <f t="shared" si="5547"/>
        <v>0</v>
      </c>
      <c r="N2714" t="b">
        <f t="shared" ref="N2714" si="5594">AND(MIN($F2714,$F2715,$F2716)=$F2714,MAX($H2714,$H2715,$H2716)=$H2714)</f>
        <v>1</v>
      </c>
      <c r="O2714" t="b">
        <f t="shared" ref="O2714" si="5595">AND(N2714,NOT(N2715),NOT(N2716))</f>
        <v>1</v>
      </c>
    </row>
    <row r="2715" spans="1:15" x14ac:dyDescent="0.25">
      <c r="A2715" t="s">
        <v>15</v>
      </c>
      <c r="B2715" t="s">
        <v>17</v>
      </c>
      <c r="C2715">
        <v>13</v>
      </c>
      <c r="D2715">
        <v>4</v>
      </c>
      <c r="E2715" t="b">
        <v>0</v>
      </c>
      <c r="F2715">
        <v>0.06</v>
      </c>
      <c r="G2715">
        <v>16</v>
      </c>
      <c r="H2715">
        <v>16</v>
      </c>
      <c r="I2715">
        <v>10172</v>
      </c>
      <c r="J2715">
        <v>9905</v>
      </c>
      <c r="K2715">
        <v>4934</v>
      </c>
      <c r="L2715">
        <v>12</v>
      </c>
      <c r="M2715">
        <f t="shared" si="5547"/>
        <v>0</v>
      </c>
      <c r="N2715" t="b">
        <f t="shared" ref="N2715" si="5596">AND(MIN($F2714,$F2715,$F2716)=$F2715,MAX($H2714,$H2715,$H2716)=$H2715)</f>
        <v>0</v>
      </c>
      <c r="O2715" t="b">
        <f t="shared" ref="O2715" si="5597">AND(NOT(N2714),N2715,NOT(N2716))</f>
        <v>0</v>
      </c>
    </row>
    <row r="2716" spans="1:15" x14ac:dyDescent="0.25">
      <c r="A2716" t="s">
        <v>19</v>
      </c>
      <c r="B2716" t="s">
        <v>17</v>
      </c>
      <c r="C2716">
        <v>13</v>
      </c>
      <c r="D2716">
        <v>4</v>
      </c>
      <c r="E2716" t="b">
        <v>0</v>
      </c>
      <c r="F2716">
        <v>8.9999999999999993E-3</v>
      </c>
      <c r="G2716">
        <v>16</v>
      </c>
      <c r="H2716">
        <v>16</v>
      </c>
      <c r="I2716">
        <v>98</v>
      </c>
      <c r="J2716">
        <v>47</v>
      </c>
      <c r="K2716">
        <v>5</v>
      </c>
      <c r="L2716">
        <v>8</v>
      </c>
      <c r="M2716">
        <f t="shared" si="5547"/>
        <v>0</v>
      </c>
      <c r="N2716" t="b">
        <f t="shared" ref="N2716" si="5598">AND(MIN($F2714,$F2715,$F2716)=$F2716,MAX($H2714,$H2715,$H2716)=$H2716)</f>
        <v>0</v>
      </c>
      <c r="O2716" t="b">
        <f t="shared" ref="O2716" si="5599">AND(NOT(N2714),NOT(N2715),N2716)</f>
        <v>0</v>
      </c>
    </row>
    <row r="2717" spans="1:15" x14ac:dyDescent="0.25">
      <c r="A2717" t="s">
        <v>13</v>
      </c>
      <c r="B2717" t="s">
        <v>17</v>
      </c>
      <c r="C2717">
        <v>13</v>
      </c>
      <c r="D2717">
        <v>5</v>
      </c>
      <c r="E2717" t="b">
        <v>0</v>
      </c>
      <c r="F2717">
        <v>6.0000000000000001E-3</v>
      </c>
      <c r="G2717">
        <v>16</v>
      </c>
      <c r="H2717">
        <v>16</v>
      </c>
      <c r="I2717">
        <v>100</v>
      </c>
      <c r="J2717">
        <v>48</v>
      </c>
      <c r="K2717">
        <v>5</v>
      </c>
      <c r="L2717">
        <v>9</v>
      </c>
      <c r="M2717">
        <f t="shared" si="5547"/>
        <v>0</v>
      </c>
      <c r="N2717" t="b">
        <f t="shared" ref="N2717" si="5600">AND(MIN($F2717,$F2718,$F2719)=$F2717,MAX($H2717,$H2718,$H2719)=$H2717)</f>
        <v>0</v>
      </c>
      <c r="O2717" t="b">
        <f t="shared" ref="O2717" si="5601">AND(N2717,NOT(N2718),NOT(N2719))</f>
        <v>0</v>
      </c>
    </row>
    <row r="2718" spans="1:15" x14ac:dyDescent="0.25">
      <c r="A2718" t="s">
        <v>15</v>
      </c>
      <c r="B2718" t="s">
        <v>17</v>
      </c>
      <c r="C2718">
        <v>13</v>
      </c>
      <c r="D2718">
        <v>5</v>
      </c>
      <c r="E2718" t="b">
        <v>0</v>
      </c>
      <c r="F2718">
        <v>0.34699999999999998</v>
      </c>
      <c r="G2718">
        <v>16</v>
      </c>
      <c r="H2718">
        <v>16</v>
      </c>
      <c r="I2718">
        <v>58978</v>
      </c>
      <c r="J2718">
        <v>57414</v>
      </c>
      <c r="K2718">
        <v>28688</v>
      </c>
      <c r="L2718">
        <v>16</v>
      </c>
      <c r="M2718">
        <f t="shared" si="5547"/>
        <v>0</v>
      </c>
      <c r="N2718" t="b">
        <f t="shared" ref="N2718" si="5602">AND(MIN($F2717,$F2718,$F2719)=$F2718,MAX($H2717,$H2718,$H2719)=$H2718)</f>
        <v>0</v>
      </c>
      <c r="O2718" t="b">
        <f t="shared" ref="O2718" si="5603">AND(NOT(N2717),N2718,NOT(N2719))</f>
        <v>0</v>
      </c>
    </row>
    <row r="2719" spans="1:15" x14ac:dyDescent="0.25">
      <c r="A2719" t="s">
        <v>19</v>
      </c>
      <c r="B2719" t="s">
        <v>17</v>
      </c>
      <c r="C2719">
        <v>13</v>
      </c>
      <c r="D2719">
        <v>5</v>
      </c>
      <c r="E2719" t="b">
        <v>0</v>
      </c>
      <c r="F2719">
        <v>5.0000000000000001E-3</v>
      </c>
      <c r="G2719">
        <v>16</v>
      </c>
      <c r="H2719">
        <v>16</v>
      </c>
      <c r="I2719">
        <v>100</v>
      </c>
      <c r="J2719">
        <v>48</v>
      </c>
      <c r="K2719">
        <v>5</v>
      </c>
      <c r="L2719">
        <v>9</v>
      </c>
      <c r="M2719">
        <f t="shared" si="5547"/>
        <v>0</v>
      </c>
      <c r="N2719" t="b">
        <f t="shared" ref="N2719" si="5604">AND(MIN($F2717,$F2718,$F2719)=$F2719,MAX($H2717,$H2718,$H2719)=$H2719)</f>
        <v>1</v>
      </c>
      <c r="O2719" t="b">
        <f t="shared" ref="O2719" si="5605">AND(NOT(N2717),NOT(N2718),N2719)</f>
        <v>1</v>
      </c>
    </row>
    <row r="2720" spans="1:15" x14ac:dyDescent="0.25">
      <c r="A2720" t="s">
        <v>13</v>
      </c>
      <c r="B2720" t="s">
        <v>17</v>
      </c>
      <c r="C2720">
        <v>13</v>
      </c>
      <c r="D2720">
        <v>6</v>
      </c>
      <c r="E2720" t="b">
        <v>0</v>
      </c>
      <c r="F2720">
        <v>7.0000000000000001E-3</v>
      </c>
      <c r="G2720">
        <v>16</v>
      </c>
      <c r="H2720">
        <v>16</v>
      </c>
      <c r="I2720">
        <v>101</v>
      </c>
      <c r="J2720">
        <v>45</v>
      </c>
      <c r="K2720">
        <v>3</v>
      </c>
      <c r="L2720">
        <v>11</v>
      </c>
      <c r="M2720">
        <f t="shared" si="5547"/>
        <v>0</v>
      </c>
      <c r="N2720" t="b">
        <f t="shared" ref="N2720" si="5606">AND(MIN($F2720,$F2721,$F2722)=$F2720,MAX($H2720,$H2721,$H2722)=$H2720)</f>
        <v>1</v>
      </c>
      <c r="O2720" t="b">
        <f t="shared" ref="O2720" si="5607">AND(N2720,NOT(N2721),NOT(N2722))</f>
        <v>1</v>
      </c>
    </row>
    <row r="2721" spans="1:15" x14ac:dyDescent="0.25">
      <c r="A2721" t="s">
        <v>15</v>
      </c>
      <c r="B2721" t="s">
        <v>17</v>
      </c>
      <c r="C2721">
        <v>13</v>
      </c>
      <c r="D2721">
        <v>6</v>
      </c>
      <c r="E2721" t="b">
        <v>0</v>
      </c>
      <c r="F2721">
        <v>2.036</v>
      </c>
      <c r="G2721">
        <v>16</v>
      </c>
      <c r="H2721">
        <v>16</v>
      </c>
      <c r="I2721">
        <v>348732</v>
      </c>
      <c r="J2721">
        <v>339391</v>
      </c>
      <c r="K2721">
        <v>169676</v>
      </c>
      <c r="L2721">
        <v>19</v>
      </c>
      <c r="M2721">
        <f t="shared" si="5547"/>
        <v>0</v>
      </c>
      <c r="N2721" t="b">
        <f t="shared" ref="N2721" si="5608">AND(MIN($F2720,$F2721,$F2722)=$F2721,MAX($H2720,$H2721,$H2722)=$H2721)</f>
        <v>0</v>
      </c>
      <c r="O2721" t="b">
        <f t="shared" ref="O2721" si="5609">AND(NOT(N2720),N2721,NOT(N2722))</f>
        <v>0</v>
      </c>
    </row>
    <row r="2722" spans="1:15" x14ac:dyDescent="0.25">
      <c r="A2722" t="s">
        <v>19</v>
      </c>
      <c r="B2722" t="s">
        <v>17</v>
      </c>
      <c r="C2722">
        <v>13</v>
      </c>
      <c r="D2722">
        <v>6</v>
      </c>
      <c r="E2722" t="b">
        <v>0</v>
      </c>
      <c r="F2722">
        <v>8.0000000000000002E-3</v>
      </c>
      <c r="G2722">
        <v>16</v>
      </c>
      <c r="H2722">
        <v>16</v>
      </c>
      <c r="I2722">
        <v>101</v>
      </c>
      <c r="J2722">
        <v>45</v>
      </c>
      <c r="K2722">
        <v>3</v>
      </c>
      <c r="L2722">
        <v>11</v>
      </c>
      <c r="M2722">
        <f t="shared" si="5547"/>
        <v>0</v>
      </c>
      <c r="N2722" t="b">
        <f t="shared" ref="N2722" si="5610">AND(MIN($F2720,$F2721,$F2722)=$F2722,MAX($H2720,$H2721,$H2722)=$H2722)</f>
        <v>0</v>
      </c>
      <c r="O2722" t="b">
        <f t="shared" ref="O2722" si="5611">AND(NOT(N2720),NOT(N2721),N2722)</f>
        <v>0</v>
      </c>
    </row>
    <row r="2723" spans="1:15" x14ac:dyDescent="0.25">
      <c r="A2723" t="s">
        <v>13</v>
      </c>
      <c r="B2723" t="s">
        <v>17</v>
      </c>
      <c r="C2723">
        <v>13</v>
      </c>
      <c r="D2723">
        <v>7</v>
      </c>
      <c r="E2723" t="b">
        <v>0</v>
      </c>
      <c r="F2723">
        <v>8.0000000000000002E-3</v>
      </c>
      <c r="G2723">
        <v>16</v>
      </c>
      <c r="H2723">
        <v>16</v>
      </c>
      <c r="I2723">
        <v>102</v>
      </c>
      <c r="J2723">
        <v>46</v>
      </c>
      <c r="K2723">
        <v>3</v>
      </c>
      <c r="L2723">
        <v>12</v>
      </c>
      <c r="M2723">
        <f t="shared" si="5547"/>
        <v>0</v>
      </c>
      <c r="N2723" t="b">
        <f t="shared" ref="N2723" si="5612">AND(MIN($F2723,$F2724,$F2725)=$F2723,MAX($H2723,$H2724,$H2725)=$H2723)</f>
        <v>0</v>
      </c>
      <c r="O2723" t="b">
        <f t="shared" ref="O2723" si="5613">AND(N2723,NOT(N2724),NOT(N2725))</f>
        <v>0</v>
      </c>
    </row>
    <row r="2724" spans="1:15" x14ac:dyDescent="0.25">
      <c r="A2724" t="s">
        <v>15</v>
      </c>
      <c r="B2724" t="s">
        <v>17</v>
      </c>
      <c r="C2724">
        <v>13</v>
      </c>
      <c r="D2724">
        <v>7</v>
      </c>
      <c r="E2724" t="b">
        <v>1</v>
      </c>
      <c r="F2724">
        <v>10.000999999999999</v>
      </c>
      <c r="G2724">
        <v>16</v>
      </c>
      <c r="H2724">
        <v>0</v>
      </c>
      <c r="I2724">
        <v>1589834</v>
      </c>
      <c r="J2724">
        <v>1546991</v>
      </c>
      <c r="K2724">
        <v>773492</v>
      </c>
      <c r="L2724">
        <v>21</v>
      </c>
      <c r="M2724">
        <f t="shared" si="5547"/>
        <v>16</v>
      </c>
      <c r="N2724" t="b">
        <f t="shared" ref="N2724" si="5614">AND(MIN($F2723,$F2724,$F2725)=$F2724,MAX($H2723,$H2724,$H2725)=$H2724)</f>
        <v>0</v>
      </c>
      <c r="O2724" t="b">
        <f t="shared" ref="O2724" si="5615">AND(NOT(N2723),N2724,NOT(N2725))</f>
        <v>0</v>
      </c>
    </row>
    <row r="2725" spans="1:15" x14ac:dyDescent="0.25">
      <c r="A2725" t="s">
        <v>19</v>
      </c>
      <c r="B2725" t="s">
        <v>17</v>
      </c>
      <c r="C2725">
        <v>13</v>
      </c>
      <c r="D2725">
        <v>7</v>
      </c>
      <c r="E2725" t="b">
        <v>0</v>
      </c>
      <c r="F2725">
        <v>5.0000000000000001E-3</v>
      </c>
      <c r="G2725">
        <v>16</v>
      </c>
      <c r="H2725">
        <v>16</v>
      </c>
      <c r="I2725">
        <v>102</v>
      </c>
      <c r="J2725">
        <v>46</v>
      </c>
      <c r="K2725">
        <v>3</v>
      </c>
      <c r="L2725">
        <v>12</v>
      </c>
      <c r="M2725">
        <f t="shared" si="5547"/>
        <v>0</v>
      </c>
      <c r="N2725" t="b">
        <f t="shared" ref="N2725" si="5616">AND(MIN($F2723,$F2724,$F2725)=$F2725,MAX($H2723,$H2724,$H2725)=$H2725)</f>
        <v>1</v>
      </c>
      <c r="O2725" t="b">
        <f t="shared" ref="O2725" si="5617">AND(NOT(N2723),NOT(N2724),N2725)</f>
        <v>1</v>
      </c>
    </row>
    <row r="2726" spans="1:15" x14ac:dyDescent="0.25">
      <c r="A2726" t="s">
        <v>13</v>
      </c>
      <c r="B2726" t="s">
        <v>17</v>
      </c>
      <c r="C2726">
        <v>13</v>
      </c>
      <c r="D2726">
        <v>8</v>
      </c>
      <c r="E2726" t="b">
        <v>0</v>
      </c>
      <c r="F2726">
        <v>0.01</v>
      </c>
      <c r="G2726">
        <v>16</v>
      </c>
      <c r="H2726">
        <v>16</v>
      </c>
      <c r="I2726">
        <v>104</v>
      </c>
      <c r="J2726">
        <v>51</v>
      </c>
      <c r="K2726">
        <v>5</v>
      </c>
      <c r="L2726">
        <v>12</v>
      </c>
      <c r="M2726">
        <f t="shared" si="5547"/>
        <v>0</v>
      </c>
      <c r="N2726" t="b">
        <f t="shared" ref="N2726" si="5618">AND(MIN($F2726,$F2727,$F2728)=$F2726,MAX($H2726,$H2727,$H2728)=$H2726)</f>
        <v>1</v>
      </c>
      <c r="O2726" t="b">
        <f t="shared" ref="O2726" si="5619">AND(N2726,NOT(N2727),NOT(N2728))</f>
        <v>1</v>
      </c>
    </row>
    <row r="2727" spans="1:15" x14ac:dyDescent="0.25">
      <c r="A2727" t="s">
        <v>15</v>
      </c>
      <c r="B2727" t="s">
        <v>17</v>
      </c>
      <c r="C2727">
        <v>13</v>
      </c>
      <c r="D2727">
        <v>8</v>
      </c>
      <c r="E2727" t="b">
        <v>1</v>
      </c>
      <c r="F2727">
        <v>10.000999999999999</v>
      </c>
      <c r="G2727">
        <v>16</v>
      </c>
      <c r="H2727">
        <v>0</v>
      </c>
      <c r="I2727">
        <v>1619668</v>
      </c>
      <c r="J2727">
        <v>1576022</v>
      </c>
      <c r="K2727">
        <v>788008</v>
      </c>
      <c r="L2727">
        <v>21</v>
      </c>
      <c r="M2727">
        <f t="shared" si="5547"/>
        <v>16</v>
      </c>
      <c r="N2727" t="b">
        <f t="shared" ref="N2727" si="5620">AND(MIN($F2726,$F2727,$F2728)=$F2727,MAX($H2726,$H2727,$H2728)=$H2727)</f>
        <v>0</v>
      </c>
      <c r="O2727" t="b">
        <f t="shared" ref="O2727" si="5621">AND(NOT(N2726),N2727,NOT(N2728))</f>
        <v>0</v>
      </c>
    </row>
    <row r="2728" spans="1:15" x14ac:dyDescent="0.25">
      <c r="A2728" t="s">
        <v>19</v>
      </c>
      <c r="B2728" t="s">
        <v>17</v>
      </c>
      <c r="C2728">
        <v>13</v>
      </c>
      <c r="D2728">
        <v>8</v>
      </c>
      <c r="E2728" t="b">
        <v>0</v>
      </c>
      <c r="F2728">
        <v>1.7000000000000001E-2</v>
      </c>
      <c r="G2728">
        <v>16</v>
      </c>
      <c r="H2728">
        <v>16</v>
      </c>
      <c r="I2728">
        <v>104</v>
      </c>
      <c r="J2728">
        <v>51</v>
      </c>
      <c r="K2728">
        <v>5</v>
      </c>
      <c r="L2728">
        <v>12</v>
      </c>
      <c r="M2728">
        <f t="shared" si="5547"/>
        <v>0</v>
      </c>
      <c r="N2728" t="b">
        <f t="shared" ref="N2728" si="5622">AND(MIN($F2726,$F2727,$F2728)=$F2728,MAX($H2726,$H2727,$H2728)=$H2728)</f>
        <v>0</v>
      </c>
      <c r="O2728" t="b">
        <f t="shared" ref="O2728" si="5623">AND(NOT(N2726),NOT(N2727),N2728)</f>
        <v>0</v>
      </c>
    </row>
    <row r="2729" spans="1:15" x14ac:dyDescent="0.25">
      <c r="A2729" t="s">
        <v>13</v>
      </c>
      <c r="B2729" t="s">
        <v>17</v>
      </c>
      <c r="C2729">
        <v>13</v>
      </c>
      <c r="D2729">
        <v>9</v>
      </c>
      <c r="E2729" t="b">
        <v>0</v>
      </c>
      <c r="F2729">
        <v>3.0000000000000001E-3</v>
      </c>
      <c r="G2729">
        <v>16</v>
      </c>
      <c r="H2729">
        <v>8</v>
      </c>
      <c r="I2729">
        <v>54</v>
      </c>
      <c r="J2729">
        <v>33</v>
      </c>
      <c r="K2729">
        <v>9</v>
      </c>
      <c r="L2729">
        <v>3</v>
      </c>
      <c r="M2729">
        <f t="shared" si="5547"/>
        <v>8</v>
      </c>
      <c r="N2729" t="b">
        <f t="shared" ref="N2729" si="5624">AND(MIN($F2729,$F2730,$F2731)=$F2729,MAX($H2729,$H2730,$H2731)=$H2729)</f>
        <v>1</v>
      </c>
      <c r="O2729" t="b">
        <f t="shared" ref="O2729" si="5625">AND(N2729,NOT(N2730),NOT(N2731))</f>
        <v>1</v>
      </c>
    </row>
    <row r="2730" spans="1:15" x14ac:dyDescent="0.25">
      <c r="A2730" t="s">
        <v>15</v>
      </c>
      <c r="B2730" t="s">
        <v>17</v>
      </c>
      <c r="C2730">
        <v>13</v>
      </c>
      <c r="D2730">
        <v>9</v>
      </c>
      <c r="E2730" t="b">
        <v>0</v>
      </c>
      <c r="F2730">
        <v>6.0000000000000001E-3</v>
      </c>
      <c r="G2730">
        <v>16</v>
      </c>
      <c r="H2730">
        <v>8</v>
      </c>
      <c r="I2730">
        <v>97</v>
      </c>
      <c r="J2730">
        <v>95</v>
      </c>
      <c r="K2730">
        <v>40</v>
      </c>
      <c r="L2730">
        <v>7</v>
      </c>
      <c r="M2730">
        <f t="shared" si="5547"/>
        <v>8</v>
      </c>
      <c r="N2730" t="b">
        <f t="shared" ref="N2730" si="5626">AND(MIN($F2729,$F2730,$F2731)=$F2730,MAX($H2729,$H2730,$H2731)=$H2730)</f>
        <v>0</v>
      </c>
      <c r="O2730" t="b">
        <f t="shared" ref="O2730" si="5627">AND(NOT(N2729),N2730,NOT(N2731))</f>
        <v>0</v>
      </c>
    </row>
    <row r="2731" spans="1:15" x14ac:dyDescent="0.25">
      <c r="A2731" t="s">
        <v>19</v>
      </c>
      <c r="B2731" t="s">
        <v>17</v>
      </c>
      <c r="C2731">
        <v>13</v>
      </c>
      <c r="D2731">
        <v>9</v>
      </c>
      <c r="E2731" t="b">
        <v>0</v>
      </c>
      <c r="F2731">
        <v>6.0000000000000001E-3</v>
      </c>
      <c r="G2731">
        <v>16</v>
      </c>
      <c r="H2731">
        <v>8</v>
      </c>
      <c r="I2731">
        <v>54</v>
      </c>
      <c r="J2731">
        <v>33</v>
      </c>
      <c r="K2731">
        <v>9</v>
      </c>
      <c r="L2731">
        <v>3</v>
      </c>
      <c r="M2731">
        <f t="shared" si="5547"/>
        <v>8</v>
      </c>
      <c r="N2731" t="b">
        <f t="shared" ref="N2731" si="5628">AND(MIN($F2729,$F2730,$F2731)=$F2731,MAX($H2729,$H2730,$H2731)=$H2731)</f>
        <v>0</v>
      </c>
      <c r="O2731" t="b">
        <f t="shared" ref="O2731" si="5629">AND(NOT(N2729),NOT(N2730),N2731)</f>
        <v>0</v>
      </c>
    </row>
    <row r="2732" spans="1:15" x14ac:dyDescent="0.25">
      <c r="A2732" t="s">
        <v>13</v>
      </c>
      <c r="B2732" t="s">
        <v>17</v>
      </c>
      <c r="C2732">
        <v>14</v>
      </c>
      <c r="D2732">
        <v>0</v>
      </c>
      <c r="E2732" t="b">
        <v>0</v>
      </c>
      <c r="F2732">
        <v>5.0000000000000001E-3</v>
      </c>
      <c r="G2732">
        <v>16</v>
      </c>
      <c r="H2732">
        <v>15</v>
      </c>
      <c r="I2732">
        <v>80</v>
      </c>
      <c r="J2732">
        <v>41</v>
      </c>
      <c r="K2732">
        <v>6</v>
      </c>
      <c r="L2732">
        <v>3</v>
      </c>
      <c r="M2732">
        <f t="shared" si="5547"/>
        <v>1</v>
      </c>
      <c r="N2732" t="b">
        <f t="shared" ref="N2732" si="5630">AND(MIN($F2732,$F2733,$F2734)=$F2732,MAX($H2732,$H2733,$H2734)=$H2732)</f>
        <v>1</v>
      </c>
      <c r="O2732" t="b">
        <f t="shared" ref="O2732" si="5631">AND(N2732,NOT(N2733),NOT(N2734))</f>
        <v>0</v>
      </c>
    </row>
    <row r="2733" spans="1:15" x14ac:dyDescent="0.25">
      <c r="A2733" t="s">
        <v>15</v>
      </c>
      <c r="B2733" t="s">
        <v>17</v>
      </c>
      <c r="C2733">
        <v>14</v>
      </c>
      <c r="D2733">
        <v>0</v>
      </c>
      <c r="E2733" t="b">
        <v>0</v>
      </c>
      <c r="F2733">
        <v>8.9999999999999993E-3</v>
      </c>
      <c r="G2733">
        <v>16</v>
      </c>
      <c r="H2733">
        <v>15</v>
      </c>
      <c r="I2733">
        <v>68</v>
      </c>
      <c r="J2733">
        <v>65</v>
      </c>
      <c r="K2733">
        <v>18</v>
      </c>
      <c r="L2733">
        <v>5</v>
      </c>
      <c r="M2733">
        <f t="shared" si="5547"/>
        <v>1</v>
      </c>
      <c r="N2733" t="b">
        <f t="shared" ref="N2733" si="5632">AND(MIN($F2732,$F2733,$F2734)=$F2733,MAX($H2732,$H2733,$H2734)=$H2733)</f>
        <v>0</v>
      </c>
      <c r="O2733" t="b">
        <f t="shared" ref="O2733" si="5633">AND(NOT(N2732),N2733,NOT(N2734))</f>
        <v>0</v>
      </c>
    </row>
    <row r="2734" spans="1:15" x14ac:dyDescent="0.25">
      <c r="A2734" t="s">
        <v>19</v>
      </c>
      <c r="B2734" t="s">
        <v>17</v>
      </c>
      <c r="C2734">
        <v>14</v>
      </c>
      <c r="D2734">
        <v>0</v>
      </c>
      <c r="E2734" t="b">
        <v>0</v>
      </c>
      <c r="F2734">
        <v>5.0000000000000001E-3</v>
      </c>
      <c r="G2734">
        <v>16</v>
      </c>
      <c r="H2734">
        <v>15</v>
      </c>
      <c r="I2734">
        <v>80</v>
      </c>
      <c r="J2734">
        <v>41</v>
      </c>
      <c r="K2734">
        <v>6</v>
      </c>
      <c r="L2734">
        <v>3</v>
      </c>
      <c r="M2734">
        <f t="shared" si="5547"/>
        <v>1</v>
      </c>
      <c r="N2734" t="b">
        <f t="shared" ref="N2734" si="5634">AND(MIN($F2732,$F2733,$F2734)=$F2734,MAX($H2732,$H2733,$H2734)=$H2734)</f>
        <v>1</v>
      </c>
      <c r="O2734" t="b">
        <f t="shared" ref="O2734" si="5635">AND(NOT(N2732),NOT(N2733),N2734)</f>
        <v>0</v>
      </c>
    </row>
    <row r="2735" spans="1:15" x14ac:dyDescent="0.25">
      <c r="A2735" t="s">
        <v>13</v>
      </c>
      <c r="B2735" t="s">
        <v>17</v>
      </c>
      <c r="C2735">
        <v>14</v>
      </c>
      <c r="D2735">
        <v>10</v>
      </c>
      <c r="E2735" t="b">
        <v>0</v>
      </c>
      <c r="F2735">
        <v>6.0000000000000001E-3</v>
      </c>
      <c r="G2735">
        <v>16</v>
      </c>
      <c r="H2735">
        <v>16</v>
      </c>
      <c r="I2735">
        <v>101</v>
      </c>
      <c r="J2735">
        <v>60</v>
      </c>
      <c r="K2735">
        <v>13</v>
      </c>
      <c r="L2735">
        <v>6</v>
      </c>
      <c r="M2735">
        <f t="shared" si="5547"/>
        <v>0</v>
      </c>
      <c r="N2735" t="b">
        <f t="shared" ref="N2735" si="5636">AND(MIN($F2735,$F2736,$F2737)=$F2735,MAX($H2735,$H2736,$H2737)=$H2735)</f>
        <v>0</v>
      </c>
      <c r="O2735" t="b">
        <f t="shared" ref="O2735" si="5637">AND(N2735,NOT(N2736),NOT(N2737))</f>
        <v>0</v>
      </c>
    </row>
    <row r="2736" spans="1:15" x14ac:dyDescent="0.25">
      <c r="A2736" t="s">
        <v>15</v>
      </c>
      <c r="B2736" t="s">
        <v>17</v>
      </c>
      <c r="C2736">
        <v>14</v>
      </c>
      <c r="D2736">
        <v>10</v>
      </c>
      <c r="E2736" t="b">
        <v>0</v>
      </c>
      <c r="F2736">
        <v>2.3E-2</v>
      </c>
      <c r="G2736">
        <v>16</v>
      </c>
      <c r="H2736">
        <v>16</v>
      </c>
      <c r="I2736">
        <v>614</v>
      </c>
      <c r="J2736">
        <v>605</v>
      </c>
      <c r="K2736">
        <v>285</v>
      </c>
      <c r="L2736">
        <v>9</v>
      </c>
      <c r="M2736">
        <f t="shared" si="5547"/>
        <v>0</v>
      </c>
      <c r="N2736" t="b">
        <f t="shared" ref="N2736" si="5638">AND(MIN($F2735,$F2736,$F2737)=$F2736,MAX($H2735,$H2736,$H2737)=$H2736)</f>
        <v>0</v>
      </c>
      <c r="O2736" t="b">
        <f t="shared" ref="O2736" si="5639">AND(NOT(N2735),N2736,NOT(N2737))</f>
        <v>0</v>
      </c>
    </row>
    <row r="2737" spans="1:15" x14ac:dyDescent="0.25">
      <c r="A2737" t="s">
        <v>19</v>
      </c>
      <c r="B2737" t="s">
        <v>17</v>
      </c>
      <c r="C2737">
        <v>14</v>
      </c>
      <c r="D2737">
        <v>10</v>
      </c>
      <c r="E2737" t="b">
        <v>0</v>
      </c>
      <c r="F2737">
        <v>3.0000000000000001E-3</v>
      </c>
      <c r="G2737">
        <v>16</v>
      </c>
      <c r="H2737">
        <v>16</v>
      </c>
      <c r="I2737">
        <v>101</v>
      </c>
      <c r="J2737">
        <v>60</v>
      </c>
      <c r="K2737">
        <v>13</v>
      </c>
      <c r="L2737">
        <v>6</v>
      </c>
      <c r="M2737">
        <f t="shared" si="5547"/>
        <v>0</v>
      </c>
      <c r="N2737" t="b">
        <f t="shared" ref="N2737" si="5640">AND(MIN($F2735,$F2736,$F2737)=$F2737,MAX($H2735,$H2736,$H2737)=$H2737)</f>
        <v>1</v>
      </c>
      <c r="O2737" t="b">
        <f t="shared" ref="O2737" si="5641">AND(NOT(N2735),NOT(N2736),N2737)</f>
        <v>1</v>
      </c>
    </row>
    <row r="2738" spans="1:15" x14ac:dyDescent="0.25">
      <c r="A2738" t="s">
        <v>13</v>
      </c>
      <c r="B2738" t="s">
        <v>17</v>
      </c>
      <c r="C2738">
        <v>14</v>
      </c>
      <c r="D2738">
        <v>11</v>
      </c>
      <c r="E2738" t="b">
        <v>0</v>
      </c>
      <c r="F2738">
        <v>7.0000000000000001E-3</v>
      </c>
      <c r="G2738">
        <v>16</v>
      </c>
      <c r="H2738">
        <v>16</v>
      </c>
      <c r="I2738">
        <v>94</v>
      </c>
      <c r="J2738">
        <v>52</v>
      </c>
      <c r="K2738">
        <v>9</v>
      </c>
      <c r="L2738">
        <v>6</v>
      </c>
      <c r="M2738">
        <f t="shared" si="5547"/>
        <v>0</v>
      </c>
      <c r="N2738" t="b">
        <f t="shared" ref="N2738" si="5642">AND(MIN($F2738,$F2739,$F2740)=$F2738,MAX($H2738,$H2739,$H2740)=$H2738)</f>
        <v>1</v>
      </c>
      <c r="O2738" t="b">
        <f t="shared" ref="O2738" si="5643">AND(N2738,NOT(N2739),NOT(N2740))</f>
        <v>1</v>
      </c>
    </row>
    <row r="2739" spans="1:15" x14ac:dyDescent="0.25">
      <c r="A2739" t="s">
        <v>15</v>
      </c>
      <c r="B2739" t="s">
        <v>17</v>
      </c>
      <c r="C2739">
        <v>14</v>
      </c>
      <c r="D2739">
        <v>11</v>
      </c>
      <c r="E2739" t="b">
        <v>0</v>
      </c>
      <c r="F2739">
        <v>2.1999999999999999E-2</v>
      </c>
      <c r="G2739">
        <v>16</v>
      </c>
      <c r="H2739">
        <v>16</v>
      </c>
      <c r="I2739">
        <v>2412</v>
      </c>
      <c r="J2739">
        <v>2386</v>
      </c>
      <c r="K2739">
        <v>1175</v>
      </c>
      <c r="L2739">
        <v>12</v>
      </c>
      <c r="M2739">
        <f t="shared" si="5547"/>
        <v>0</v>
      </c>
      <c r="N2739" t="b">
        <f t="shared" ref="N2739" si="5644">AND(MIN($F2738,$F2739,$F2740)=$F2739,MAX($H2738,$H2739,$H2740)=$H2739)</f>
        <v>0</v>
      </c>
      <c r="O2739" t="b">
        <f t="shared" ref="O2739" si="5645">AND(NOT(N2738),N2739,NOT(N2740))</f>
        <v>0</v>
      </c>
    </row>
    <row r="2740" spans="1:15" x14ac:dyDescent="0.25">
      <c r="A2740" t="s">
        <v>19</v>
      </c>
      <c r="B2740" t="s">
        <v>17</v>
      </c>
      <c r="C2740">
        <v>14</v>
      </c>
      <c r="D2740">
        <v>11</v>
      </c>
      <c r="E2740" t="b">
        <v>0</v>
      </c>
      <c r="F2740">
        <v>1.0999999999999999E-2</v>
      </c>
      <c r="G2740">
        <v>16</v>
      </c>
      <c r="H2740">
        <v>16</v>
      </c>
      <c r="I2740">
        <v>94</v>
      </c>
      <c r="J2740">
        <v>52</v>
      </c>
      <c r="K2740">
        <v>9</v>
      </c>
      <c r="L2740">
        <v>6</v>
      </c>
      <c r="M2740">
        <f t="shared" si="5547"/>
        <v>0</v>
      </c>
      <c r="N2740" t="b">
        <f t="shared" ref="N2740" si="5646">AND(MIN($F2738,$F2739,$F2740)=$F2740,MAX($H2738,$H2739,$H2740)=$H2740)</f>
        <v>0</v>
      </c>
      <c r="O2740" t="b">
        <f t="shared" ref="O2740" si="5647">AND(NOT(N2738),NOT(N2739),N2740)</f>
        <v>0</v>
      </c>
    </row>
    <row r="2741" spans="1:15" x14ac:dyDescent="0.25">
      <c r="A2741" t="s">
        <v>13</v>
      </c>
      <c r="B2741" t="s">
        <v>17</v>
      </c>
      <c r="C2741">
        <v>14</v>
      </c>
      <c r="D2741">
        <v>12</v>
      </c>
      <c r="E2741" t="b">
        <v>0</v>
      </c>
      <c r="F2741">
        <v>6.0000000000000001E-3</v>
      </c>
      <c r="G2741">
        <v>16</v>
      </c>
      <c r="H2741">
        <v>16</v>
      </c>
      <c r="I2741">
        <v>98</v>
      </c>
      <c r="J2741">
        <v>53</v>
      </c>
      <c r="K2741">
        <v>9</v>
      </c>
      <c r="L2741">
        <v>7</v>
      </c>
      <c r="M2741">
        <f t="shared" si="5547"/>
        <v>0</v>
      </c>
      <c r="N2741" t="b">
        <f t="shared" ref="N2741" si="5648">AND(MIN($F2741,$F2742,$F2743)=$F2741,MAX($H2741,$H2742,$H2743)=$H2741)</f>
        <v>1</v>
      </c>
      <c r="O2741" t="b">
        <f t="shared" ref="O2741" si="5649">AND(N2741,NOT(N2742),NOT(N2743))</f>
        <v>1</v>
      </c>
    </row>
    <row r="2742" spans="1:15" x14ac:dyDescent="0.25">
      <c r="A2742" t="s">
        <v>15</v>
      </c>
      <c r="B2742" t="s">
        <v>17</v>
      </c>
      <c r="C2742">
        <v>14</v>
      </c>
      <c r="D2742">
        <v>12</v>
      </c>
      <c r="E2742" t="b">
        <v>0</v>
      </c>
      <c r="F2742">
        <v>0.115</v>
      </c>
      <c r="G2742">
        <v>16</v>
      </c>
      <c r="H2742">
        <v>16</v>
      </c>
      <c r="I2742">
        <v>16810</v>
      </c>
      <c r="J2742">
        <v>16655</v>
      </c>
      <c r="K2742">
        <v>8309</v>
      </c>
      <c r="L2742">
        <v>15</v>
      </c>
      <c r="M2742">
        <f t="shared" si="5547"/>
        <v>0</v>
      </c>
      <c r="N2742" t="b">
        <f t="shared" ref="N2742" si="5650">AND(MIN($F2741,$F2742,$F2743)=$F2742,MAX($H2741,$H2742,$H2743)=$H2742)</f>
        <v>0</v>
      </c>
      <c r="O2742" t="b">
        <f t="shared" ref="O2742" si="5651">AND(NOT(N2741),N2742,NOT(N2743))</f>
        <v>0</v>
      </c>
    </row>
    <row r="2743" spans="1:15" x14ac:dyDescent="0.25">
      <c r="A2743" t="s">
        <v>19</v>
      </c>
      <c r="B2743" t="s">
        <v>17</v>
      </c>
      <c r="C2743">
        <v>14</v>
      </c>
      <c r="D2743">
        <v>12</v>
      </c>
      <c r="E2743" t="b">
        <v>0</v>
      </c>
      <c r="F2743">
        <v>1.6E-2</v>
      </c>
      <c r="G2743">
        <v>16</v>
      </c>
      <c r="H2743">
        <v>16</v>
      </c>
      <c r="I2743">
        <v>98</v>
      </c>
      <c r="J2743">
        <v>53</v>
      </c>
      <c r="K2743">
        <v>9</v>
      </c>
      <c r="L2743">
        <v>7</v>
      </c>
      <c r="M2743">
        <f t="shared" si="5547"/>
        <v>0</v>
      </c>
      <c r="N2743" t="b">
        <f t="shared" ref="N2743" si="5652">AND(MIN($F2741,$F2742,$F2743)=$F2743,MAX($H2741,$H2742,$H2743)=$H2743)</f>
        <v>0</v>
      </c>
      <c r="O2743" t="b">
        <f t="shared" ref="O2743" si="5653">AND(NOT(N2741),NOT(N2742),N2743)</f>
        <v>0</v>
      </c>
    </row>
    <row r="2744" spans="1:15" x14ac:dyDescent="0.25">
      <c r="A2744" t="s">
        <v>13</v>
      </c>
      <c r="B2744" t="s">
        <v>17</v>
      </c>
      <c r="C2744">
        <v>14</v>
      </c>
      <c r="D2744">
        <v>13</v>
      </c>
      <c r="E2744" t="b">
        <v>0</v>
      </c>
      <c r="F2744">
        <v>5.0000000000000001E-3</v>
      </c>
      <c r="G2744">
        <v>16</v>
      </c>
      <c r="H2744">
        <v>16</v>
      </c>
      <c r="I2744">
        <v>105</v>
      </c>
      <c r="J2744">
        <v>60</v>
      </c>
      <c r="K2744">
        <v>12</v>
      </c>
      <c r="L2744">
        <v>8</v>
      </c>
      <c r="M2744">
        <f t="shared" si="5547"/>
        <v>0</v>
      </c>
      <c r="N2744" t="b">
        <f t="shared" ref="N2744" si="5654">AND(MIN($F2744,$F2745,$F2746)=$F2744,MAX($H2744,$H2745,$H2746)=$H2744)</f>
        <v>1</v>
      </c>
      <c r="O2744" t="b">
        <f t="shared" ref="O2744" si="5655">AND(N2744,NOT(N2745),NOT(N2746))</f>
        <v>1</v>
      </c>
    </row>
    <row r="2745" spans="1:15" x14ac:dyDescent="0.25">
      <c r="A2745" t="s">
        <v>15</v>
      </c>
      <c r="B2745" t="s">
        <v>17</v>
      </c>
      <c r="C2745">
        <v>14</v>
      </c>
      <c r="D2745">
        <v>13</v>
      </c>
      <c r="E2745" t="b">
        <v>0</v>
      </c>
      <c r="F2745">
        <v>0.86099999999999999</v>
      </c>
      <c r="G2745">
        <v>16</v>
      </c>
      <c r="H2745">
        <v>16</v>
      </c>
      <c r="I2745">
        <v>132044</v>
      </c>
      <c r="J2745">
        <v>130864</v>
      </c>
      <c r="K2745">
        <v>65413</v>
      </c>
      <c r="L2745">
        <v>16</v>
      </c>
      <c r="M2745">
        <f t="shared" si="5547"/>
        <v>0</v>
      </c>
      <c r="N2745" t="b">
        <f t="shared" ref="N2745" si="5656">AND(MIN($F2744,$F2745,$F2746)=$F2745,MAX($H2744,$H2745,$H2746)=$H2745)</f>
        <v>0</v>
      </c>
      <c r="O2745" t="b">
        <f t="shared" ref="O2745" si="5657">AND(NOT(N2744),N2745,NOT(N2746))</f>
        <v>0</v>
      </c>
    </row>
    <row r="2746" spans="1:15" x14ac:dyDescent="0.25">
      <c r="A2746" t="s">
        <v>19</v>
      </c>
      <c r="B2746" t="s">
        <v>17</v>
      </c>
      <c r="C2746">
        <v>14</v>
      </c>
      <c r="D2746">
        <v>13</v>
      </c>
      <c r="E2746" t="b">
        <v>0</v>
      </c>
      <c r="F2746">
        <v>6.0000000000000001E-3</v>
      </c>
      <c r="G2746">
        <v>16</v>
      </c>
      <c r="H2746">
        <v>16</v>
      </c>
      <c r="I2746">
        <v>105</v>
      </c>
      <c r="J2746">
        <v>60</v>
      </c>
      <c r="K2746">
        <v>12</v>
      </c>
      <c r="L2746">
        <v>8</v>
      </c>
      <c r="M2746">
        <f t="shared" si="5547"/>
        <v>0</v>
      </c>
      <c r="N2746" t="b">
        <f t="shared" ref="N2746" si="5658">AND(MIN($F2744,$F2745,$F2746)=$F2746,MAX($H2744,$H2745,$H2746)=$H2746)</f>
        <v>0</v>
      </c>
      <c r="O2746" t="b">
        <f t="shared" ref="O2746" si="5659">AND(NOT(N2744),NOT(N2745),N2746)</f>
        <v>0</v>
      </c>
    </row>
    <row r="2747" spans="1:15" x14ac:dyDescent="0.25">
      <c r="A2747" t="s">
        <v>13</v>
      </c>
      <c r="B2747" t="s">
        <v>17</v>
      </c>
      <c r="C2747">
        <v>14</v>
      </c>
      <c r="D2747">
        <v>14</v>
      </c>
      <c r="E2747" t="b">
        <v>0</v>
      </c>
      <c r="F2747">
        <v>6.0000000000000001E-3</v>
      </c>
      <c r="G2747">
        <v>16</v>
      </c>
      <c r="H2747">
        <v>16</v>
      </c>
      <c r="I2747">
        <v>107</v>
      </c>
      <c r="J2747">
        <v>61</v>
      </c>
      <c r="K2747">
        <v>12</v>
      </c>
      <c r="L2747">
        <v>9</v>
      </c>
      <c r="M2747">
        <f t="shared" si="5547"/>
        <v>0</v>
      </c>
      <c r="N2747" t="b">
        <f t="shared" ref="N2747" si="5660">AND(MIN($F2747,$F2748,$F2749)=$F2747,MAX($H2747,$H2748,$H2749)=$H2747)</f>
        <v>1</v>
      </c>
      <c r="O2747" t="b">
        <f t="shared" ref="O2747" si="5661">AND(N2747,NOT(N2748),NOT(N2749))</f>
        <v>0</v>
      </c>
    </row>
    <row r="2748" spans="1:15" x14ac:dyDescent="0.25">
      <c r="A2748" t="s">
        <v>15</v>
      </c>
      <c r="B2748" t="s">
        <v>17</v>
      </c>
      <c r="C2748">
        <v>14</v>
      </c>
      <c r="D2748">
        <v>14</v>
      </c>
      <c r="E2748" t="b">
        <v>0</v>
      </c>
      <c r="F2748">
        <v>6.9530000000000003</v>
      </c>
      <c r="G2748">
        <v>16</v>
      </c>
      <c r="H2748">
        <v>16</v>
      </c>
      <c r="I2748">
        <v>1054066</v>
      </c>
      <c r="J2748">
        <v>1044693</v>
      </c>
      <c r="K2748">
        <v>522327</v>
      </c>
      <c r="L2748">
        <v>20</v>
      </c>
      <c r="M2748">
        <f t="shared" si="5547"/>
        <v>0</v>
      </c>
      <c r="N2748" t="b">
        <f t="shared" ref="N2748" si="5662">AND(MIN($F2747,$F2748,$F2749)=$F2748,MAX($H2747,$H2748,$H2749)=$H2748)</f>
        <v>0</v>
      </c>
      <c r="O2748" t="b">
        <f t="shared" ref="O2748" si="5663">AND(NOT(N2747),N2748,NOT(N2749))</f>
        <v>0</v>
      </c>
    </row>
    <row r="2749" spans="1:15" x14ac:dyDescent="0.25">
      <c r="A2749" t="s">
        <v>19</v>
      </c>
      <c r="B2749" t="s">
        <v>17</v>
      </c>
      <c r="C2749">
        <v>14</v>
      </c>
      <c r="D2749">
        <v>14</v>
      </c>
      <c r="E2749" t="b">
        <v>0</v>
      </c>
      <c r="F2749">
        <v>6.0000000000000001E-3</v>
      </c>
      <c r="G2749">
        <v>16</v>
      </c>
      <c r="H2749">
        <v>16</v>
      </c>
      <c r="I2749">
        <v>107</v>
      </c>
      <c r="J2749">
        <v>61</v>
      </c>
      <c r="K2749">
        <v>12</v>
      </c>
      <c r="L2749">
        <v>9</v>
      </c>
      <c r="M2749">
        <f t="shared" si="5547"/>
        <v>0</v>
      </c>
      <c r="N2749" t="b">
        <f t="shared" ref="N2749" si="5664">AND(MIN($F2747,$F2748,$F2749)=$F2749,MAX($H2747,$H2748,$H2749)=$H2749)</f>
        <v>1</v>
      </c>
      <c r="O2749" t="b">
        <f t="shared" ref="O2749" si="5665">AND(NOT(N2747),NOT(N2748),N2749)</f>
        <v>0</v>
      </c>
    </row>
    <row r="2750" spans="1:15" x14ac:dyDescent="0.25">
      <c r="A2750" t="s">
        <v>13</v>
      </c>
      <c r="B2750" t="s">
        <v>17</v>
      </c>
      <c r="C2750">
        <v>14</v>
      </c>
      <c r="D2750">
        <v>15</v>
      </c>
      <c r="E2750" t="b">
        <v>0</v>
      </c>
      <c r="F2750">
        <v>7.0000000000000001E-3</v>
      </c>
      <c r="G2750">
        <v>16</v>
      </c>
      <c r="H2750">
        <v>16</v>
      </c>
      <c r="I2750">
        <v>103</v>
      </c>
      <c r="J2750">
        <v>56</v>
      </c>
      <c r="K2750">
        <v>9</v>
      </c>
      <c r="L2750">
        <v>10</v>
      </c>
      <c r="M2750">
        <f t="shared" si="5547"/>
        <v>0</v>
      </c>
      <c r="N2750" t="b">
        <f t="shared" ref="N2750" si="5666">AND(MIN($F2750,$F2751,$F2752)=$F2750,MAX($H2750,$H2751,$H2752)=$H2750)</f>
        <v>1</v>
      </c>
      <c r="O2750" t="b">
        <f t="shared" ref="O2750" si="5667">AND(N2750,NOT(N2751),NOT(N2752))</f>
        <v>0</v>
      </c>
    </row>
    <row r="2751" spans="1:15" x14ac:dyDescent="0.25">
      <c r="A2751" t="s">
        <v>15</v>
      </c>
      <c r="B2751" t="s">
        <v>17</v>
      </c>
      <c r="C2751">
        <v>14</v>
      </c>
      <c r="D2751">
        <v>15</v>
      </c>
      <c r="E2751" t="b">
        <v>1</v>
      </c>
      <c r="F2751">
        <v>10.000999999999999</v>
      </c>
      <c r="G2751">
        <v>16</v>
      </c>
      <c r="H2751">
        <v>0</v>
      </c>
      <c r="I2751">
        <v>1447949</v>
      </c>
      <c r="J2751">
        <v>1435080</v>
      </c>
      <c r="K2751">
        <v>717537</v>
      </c>
      <c r="L2751">
        <v>23</v>
      </c>
      <c r="M2751">
        <f t="shared" si="5547"/>
        <v>16</v>
      </c>
      <c r="N2751" t="b">
        <f t="shared" ref="N2751" si="5668">AND(MIN($F2750,$F2751,$F2752)=$F2751,MAX($H2750,$H2751,$H2752)=$H2751)</f>
        <v>0</v>
      </c>
      <c r="O2751" t="b">
        <f t="shared" ref="O2751" si="5669">AND(NOT(N2750),N2751,NOT(N2752))</f>
        <v>0</v>
      </c>
    </row>
    <row r="2752" spans="1:15" x14ac:dyDescent="0.25">
      <c r="A2752" t="s">
        <v>19</v>
      </c>
      <c r="B2752" t="s">
        <v>17</v>
      </c>
      <c r="C2752">
        <v>14</v>
      </c>
      <c r="D2752">
        <v>15</v>
      </c>
      <c r="E2752" t="b">
        <v>0</v>
      </c>
      <c r="F2752">
        <v>7.0000000000000001E-3</v>
      </c>
      <c r="G2752">
        <v>16</v>
      </c>
      <c r="H2752">
        <v>16</v>
      </c>
      <c r="I2752">
        <v>103</v>
      </c>
      <c r="J2752">
        <v>56</v>
      </c>
      <c r="K2752">
        <v>9</v>
      </c>
      <c r="L2752">
        <v>10</v>
      </c>
      <c r="M2752">
        <f t="shared" si="5547"/>
        <v>0</v>
      </c>
      <c r="N2752" t="b">
        <f t="shared" ref="N2752" si="5670">AND(MIN($F2750,$F2751,$F2752)=$F2752,MAX($H2750,$H2751,$H2752)=$H2752)</f>
        <v>1</v>
      </c>
      <c r="O2752" t="b">
        <f t="shared" ref="O2752" si="5671">AND(NOT(N2750),NOT(N2751),N2752)</f>
        <v>0</v>
      </c>
    </row>
    <row r="2753" spans="1:15" x14ac:dyDescent="0.25">
      <c r="A2753" t="s">
        <v>13</v>
      </c>
      <c r="B2753" t="s">
        <v>17</v>
      </c>
      <c r="C2753">
        <v>14</v>
      </c>
      <c r="D2753">
        <v>16</v>
      </c>
      <c r="E2753" t="b">
        <v>0</v>
      </c>
      <c r="F2753">
        <v>7.0000000000000001E-3</v>
      </c>
      <c r="G2753">
        <v>16</v>
      </c>
      <c r="H2753">
        <v>16</v>
      </c>
      <c r="I2753">
        <v>114</v>
      </c>
      <c r="J2753">
        <v>65</v>
      </c>
      <c r="K2753">
        <v>13</v>
      </c>
      <c r="L2753">
        <v>12</v>
      </c>
      <c r="M2753">
        <f t="shared" si="5547"/>
        <v>0</v>
      </c>
      <c r="N2753" t="b">
        <f t="shared" ref="N2753" si="5672">AND(MIN($F2753,$F2754,$F2755)=$F2753,MAX($H2753,$H2754,$H2755)=$H2753)</f>
        <v>0</v>
      </c>
      <c r="O2753" t="b">
        <f t="shared" ref="O2753" si="5673">AND(N2753,NOT(N2754),NOT(N2755))</f>
        <v>0</v>
      </c>
    </row>
    <row r="2754" spans="1:15" x14ac:dyDescent="0.25">
      <c r="A2754" t="s">
        <v>15</v>
      </c>
      <c r="B2754" t="s">
        <v>17</v>
      </c>
      <c r="C2754">
        <v>14</v>
      </c>
      <c r="D2754">
        <v>16</v>
      </c>
      <c r="E2754" t="b">
        <v>1</v>
      </c>
      <c r="F2754">
        <v>10.000999999999999</v>
      </c>
      <c r="G2754">
        <v>16</v>
      </c>
      <c r="H2754">
        <v>0</v>
      </c>
      <c r="I2754">
        <v>1516451</v>
      </c>
      <c r="J2754">
        <v>1502972</v>
      </c>
      <c r="K2754">
        <v>751482</v>
      </c>
      <c r="L2754">
        <v>23</v>
      </c>
      <c r="M2754">
        <f t="shared" si="5547"/>
        <v>16</v>
      </c>
      <c r="N2754" t="b">
        <f t="shared" ref="N2754" si="5674">AND(MIN($F2753,$F2754,$F2755)=$F2754,MAX($H2753,$H2754,$H2755)=$H2754)</f>
        <v>0</v>
      </c>
      <c r="O2754" t="b">
        <f t="shared" ref="O2754" si="5675">AND(NOT(N2753),N2754,NOT(N2755))</f>
        <v>0</v>
      </c>
    </row>
    <row r="2755" spans="1:15" x14ac:dyDescent="0.25">
      <c r="A2755" t="s">
        <v>19</v>
      </c>
      <c r="B2755" t="s">
        <v>17</v>
      </c>
      <c r="C2755">
        <v>14</v>
      </c>
      <c r="D2755">
        <v>16</v>
      </c>
      <c r="E2755" t="b">
        <v>0</v>
      </c>
      <c r="F2755">
        <v>6.0000000000000001E-3</v>
      </c>
      <c r="G2755">
        <v>16</v>
      </c>
      <c r="H2755">
        <v>16</v>
      </c>
      <c r="I2755">
        <v>114</v>
      </c>
      <c r="J2755">
        <v>65</v>
      </c>
      <c r="K2755">
        <v>13</v>
      </c>
      <c r="L2755">
        <v>12</v>
      </c>
      <c r="M2755">
        <f t="shared" ref="M2755:M2818" si="5676">G2755-H2755</f>
        <v>0</v>
      </c>
      <c r="N2755" t="b">
        <f t="shared" ref="N2755" si="5677">AND(MIN($F2753,$F2754,$F2755)=$F2755,MAX($H2753,$H2754,$H2755)=$H2755)</f>
        <v>1</v>
      </c>
      <c r="O2755" t="b">
        <f t="shared" ref="O2755" si="5678">AND(NOT(N2753),NOT(N2754),N2755)</f>
        <v>1</v>
      </c>
    </row>
    <row r="2756" spans="1:15" x14ac:dyDescent="0.25">
      <c r="A2756" t="s">
        <v>13</v>
      </c>
      <c r="B2756" t="s">
        <v>17</v>
      </c>
      <c r="C2756">
        <v>14</v>
      </c>
      <c r="D2756">
        <v>17</v>
      </c>
      <c r="E2756" t="b">
        <v>0</v>
      </c>
      <c r="F2756">
        <v>7.0000000000000001E-3</v>
      </c>
      <c r="G2756">
        <v>16</v>
      </c>
      <c r="H2756">
        <v>16</v>
      </c>
      <c r="I2756">
        <v>112</v>
      </c>
      <c r="J2756">
        <v>62</v>
      </c>
      <c r="K2756">
        <v>11</v>
      </c>
      <c r="L2756">
        <v>12</v>
      </c>
      <c r="M2756">
        <f t="shared" si="5676"/>
        <v>0</v>
      </c>
      <c r="N2756" t="b">
        <f t="shared" ref="N2756" si="5679">AND(MIN($F2756,$F2757,$F2758)=$F2756,MAX($H2756,$H2757,$H2758)=$H2756)</f>
        <v>0</v>
      </c>
      <c r="O2756" t="b">
        <f t="shared" ref="O2756" si="5680">AND(N2756,NOT(N2757),NOT(N2758))</f>
        <v>0</v>
      </c>
    </row>
    <row r="2757" spans="1:15" x14ac:dyDescent="0.25">
      <c r="A2757" t="s">
        <v>15</v>
      </c>
      <c r="B2757" t="s">
        <v>17</v>
      </c>
      <c r="C2757">
        <v>14</v>
      </c>
      <c r="D2757">
        <v>17</v>
      </c>
      <c r="E2757" t="b">
        <v>1</v>
      </c>
      <c r="F2757">
        <v>10.002000000000001</v>
      </c>
      <c r="G2757">
        <v>16</v>
      </c>
      <c r="H2757">
        <v>0</v>
      </c>
      <c r="I2757">
        <v>1543254</v>
      </c>
      <c r="J2757">
        <v>1529539</v>
      </c>
      <c r="K2757">
        <v>764765</v>
      </c>
      <c r="L2757">
        <v>25</v>
      </c>
      <c r="M2757">
        <f t="shared" si="5676"/>
        <v>16</v>
      </c>
      <c r="N2757" t="b">
        <f t="shared" ref="N2757" si="5681">AND(MIN($F2756,$F2757,$F2758)=$F2757,MAX($H2756,$H2757,$H2758)=$H2757)</f>
        <v>0</v>
      </c>
      <c r="O2757" t="b">
        <f t="shared" ref="O2757" si="5682">AND(NOT(N2756),N2757,NOT(N2758))</f>
        <v>0</v>
      </c>
    </row>
    <row r="2758" spans="1:15" x14ac:dyDescent="0.25">
      <c r="A2758" t="s">
        <v>19</v>
      </c>
      <c r="B2758" t="s">
        <v>17</v>
      </c>
      <c r="C2758">
        <v>14</v>
      </c>
      <c r="D2758">
        <v>17</v>
      </c>
      <c r="E2758" t="b">
        <v>0</v>
      </c>
      <c r="F2758">
        <v>6.0000000000000001E-3</v>
      </c>
      <c r="G2758">
        <v>16</v>
      </c>
      <c r="H2758">
        <v>16</v>
      </c>
      <c r="I2758">
        <v>112</v>
      </c>
      <c r="J2758">
        <v>62</v>
      </c>
      <c r="K2758">
        <v>11</v>
      </c>
      <c r="L2758">
        <v>12</v>
      </c>
      <c r="M2758">
        <f t="shared" si="5676"/>
        <v>0</v>
      </c>
      <c r="N2758" t="b">
        <f t="shared" ref="N2758" si="5683">AND(MIN($F2756,$F2757,$F2758)=$F2758,MAX($H2756,$H2757,$H2758)=$H2758)</f>
        <v>1</v>
      </c>
      <c r="O2758" t="b">
        <f t="shared" ref="O2758" si="5684">AND(NOT(N2756),NOT(N2757),N2758)</f>
        <v>1</v>
      </c>
    </row>
    <row r="2759" spans="1:15" x14ac:dyDescent="0.25">
      <c r="A2759" t="s">
        <v>13</v>
      </c>
      <c r="B2759" t="s">
        <v>17</v>
      </c>
      <c r="C2759">
        <v>14</v>
      </c>
      <c r="D2759">
        <v>18</v>
      </c>
      <c r="E2759" t="b">
        <v>0</v>
      </c>
      <c r="F2759">
        <v>3.0000000000000001E-3</v>
      </c>
      <c r="G2759">
        <v>16</v>
      </c>
      <c r="H2759">
        <v>8</v>
      </c>
      <c r="I2759">
        <v>62</v>
      </c>
      <c r="J2759">
        <v>41</v>
      </c>
      <c r="K2759">
        <v>13</v>
      </c>
      <c r="L2759">
        <v>3</v>
      </c>
      <c r="M2759">
        <f t="shared" si="5676"/>
        <v>8</v>
      </c>
      <c r="N2759" t="b">
        <f t="shared" ref="N2759" si="5685">AND(MIN($F2759,$F2760,$F2761)=$F2759,MAX($H2759,$H2760,$H2761)=$H2759)</f>
        <v>0</v>
      </c>
      <c r="O2759" t="b">
        <f t="shared" ref="O2759" si="5686">AND(N2759,NOT(N2760),NOT(N2761))</f>
        <v>0</v>
      </c>
    </row>
    <row r="2760" spans="1:15" x14ac:dyDescent="0.25">
      <c r="A2760" t="s">
        <v>15</v>
      </c>
      <c r="B2760" t="s">
        <v>17</v>
      </c>
      <c r="C2760">
        <v>14</v>
      </c>
      <c r="D2760">
        <v>18</v>
      </c>
      <c r="E2760" t="b">
        <v>0</v>
      </c>
      <c r="F2760">
        <v>3.0000000000000001E-3</v>
      </c>
      <c r="G2760">
        <v>16</v>
      </c>
      <c r="H2760">
        <v>8</v>
      </c>
      <c r="I2760">
        <v>159</v>
      </c>
      <c r="J2760">
        <v>157</v>
      </c>
      <c r="K2760">
        <v>71</v>
      </c>
      <c r="L2760">
        <v>9</v>
      </c>
      <c r="M2760">
        <f t="shared" si="5676"/>
        <v>8</v>
      </c>
      <c r="N2760" t="b">
        <f t="shared" ref="N2760" si="5687">AND(MIN($F2759,$F2760,$F2761)=$F2760,MAX($H2759,$H2760,$H2761)=$H2760)</f>
        <v>0</v>
      </c>
      <c r="O2760" t="b">
        <f t="shared" ref="O2760" si="5688">AND(NOT(N2759),N2760,NOT(N2761))</f>
        <v>0</v>
      </c>
    </row>
    <row r="2761" spans="1:15" x14ac:dyDescent="0.25">
      <c r="A2761" t="s">
        <v>19</v>
      </c>
      <c r="B2761" t="s">
        <v>17</v>
      </c>
      <c r="C2761">
        <v>14</v>
      </c>
      <c r="D2761">
        <v>18</v>
      </c>
      <c r="E2761" t="b">
        <v>0</v>
      </c>
      <c r="F2761">
        <v>2E-3</v>
      </c>
      <c r="G2761">
        <v>16</v>
      </c>
      <c r="H2761">
        <v>8</v>
      </c>
      <c r="I2761">
        <v>62</v>
      </c>
      <c r="J2761">
        <v>41</v>
      </c>
      <c r="K2761">
        <v>13</v>
      </c>
      <c r="L2761">
        <v>3</v>
      </c>
      <c r="M2761">
        <f t="shared" si="5676"/>
        <v>8</v>
      </c>
      <c r="N2761" t="b">
        <f t="shared" ref="N2761" si="5689">AND(MIN($F2759,$F2760,$F2761)=$F2761,MAX($H2759,$H2760,$H2761)=$H2761)</f>
        <v>1</v>
      </c>
      <c r="O2761" t="b">
        <f t="shared" ref="O2761" si="5690">AND(NOT(N2759),NOT(N2760),N2761)</f>
        <v>1</v>
      </c>
    </row>
    <row r="2762" spans="1:15" x14ac:dyDescent="0.25">
      <c r="A2762" t="s">
        <v>13</v>
      </c>
      <c r="B2762" t="s">
        <v>17</v>
      </c>
      <c r="C2762">
        <v>14</v>
      </c>
      <c r="D2762">
        <v>19</v>
      </c>
      <c r="E2762" t="b">
        <v>0</v>
      </c>
      <c r="F2762">
        <v>6.0000000000000001E-3</v>
      </c>
      <c r="G2762">
        <v>16</v>
      </c>
      <c r="H2762">
        <v>16</v>
      </c>
      <c r="I2762">
        <v>128</v>
      </c>
      <c r="J2762">
        <v>79</v>
      </c>
      <c r="K2762">
        <v>23</v>
      </c>
      <c r="L2762">
        <v>6</v>
      </c>
      <c r="M2762">
        <f t="shared" si="5676"/>
        <v>0</v>
      </c>
      <c r="N2762" t="b">
        <f t="shared" ref="N2762" si="5691">AND(MIN($F2762,$F2763,$F2764)=$F2762,MAX($H2762,$H2763,$H2764)=$H2762)</f>
        <v>1</v>
      </c>
      <c r="O2762" t="b">
        <f t="shared" ref="O2762" si="5692">AND(N2762,NOT(N2763),NOT(N2764))</f>
        <v>0</v>
      </c>
    </row>
    <row r="2763" spans="1:15" x14ac:dyDescent="0.25">
      <c r="A2763" t="s">
        <v>15</v>
      </c>
      <c r="B2763" t="s">
        <v>17</v>
      </c>
      <c r="C2763">
        <v>14</v>
      </c>
      <c r="D2763">
        <v>19</v>
      </c>
      <c r="E2763" t="b">
        <v>0</v>
      </c>
      <c r="F2763">
        <v>1.0999999999999999E-2</v>
      </c>
      <c r="G2763">
        <v>16</v>
      </c>
      <c r="H2763">
        <v>16</v>
      </c>
      <c r="I2763">
        <v>1184</v>
      </c>
      <c r="J2763">
        <v>1172</v>
      </c>
      <c r="K2763">
        <v>569</v>
      </c>
      <c r="L2763">
        <v>10</v>
      </c>
      <c r="M2763">
        <f t="shared" si="5676"/>
        <v>0</v>
      </c>
      <c r="N2763" t="b">
        <f t="shared" ref="N2763" si="5693">AND(MIN($F2762,$F2763,$F2764)=$F2763,MAX($H2762,$H2763,$H2764)=$H2763)</f>
        <v>0</v>
      </c>
      <c r="O2763" t="b">
        <f t="shared" ref="O2763" si="5694">AND(NOT(N2762),N2763,NOT(N2764))</f>
        <v>0</v>
      </c>
    </row>
    <row r="2764" spans="1:15" x14ac:dyDescent="0.25">
      <c r="A2764" t="s">
        <v>19</v>
      </c>
      <c r="B2764" t="s">
        <v>17</v>
      </c>
      <c r="C2764">
        <v>14</v>
      </c>
      <c r="D2764">
        <v>19</v>
      </c>
      <c r="E2764" t="b">
        <v>0</v>
      </c>
      <c r="F2764">
        <v>6.0000000000000001E-3</v>
      </c>
      <c r="G2764">
        <v>16</v>
      </c>
      <c r="H2764">
        <v>16</v>
      </c>
      <c r="I2764">
        <v>128</v>
      </c>
      <c r="J2764">
        <v>79</v>
      </c>
      <c r="K2764">
        <v>23</v>
      </c>
      <c r="L2764">
        <v>6</v>
      </c>
      <c r="M2764">
        <f t="shared" si="5676"/>
        <v>0</v>
      </c>
      <c r="N2764" t="b">
        <f t="shared" ref="N2764" si="5695">AND(MIN($F2762,$F2763,$F2764)=$F2764,MAX($H2762,$H2763,$H2764)=$H2764)</f>
        <v>1</v>
      </c>
      <c r="O2764" t="b">
        <f t="shared" ref="O2764" si="5696">AND(NOT(N2762),NOT(N2763),N2764)</f>
        <v>0</v>
      </c>
    </row>
    <row r="2765" spans="1:15" x14ac:dyDescent="0.25">
      <c r="A2765" t="s">
        <v>13</v>
      </c>
      <c r="B2765" t="s">
        <v>17</v>
      </c>
      <c r="C2765">
        <v>14</v>
      </c>
      <c r="D2765">
        <v>1</v>
      </c>
      <c r="E2765" t="b">
        <v>0</v>
      </c>
      <c r="F2765">
        <v>4.0000000000000001E-3</v>
      </c>
      <c r="G2765">
        <v>16</v>
      </c>
      <c r="H2765">
        <v>16</v>
      </c>
      <c r="I2765">
        <v>89</v>
      </c>
      <c r="J2765">
        <v>43</v>
      </c>
      <c r="K2765">
        <v>4</v>
      </c>
      <c r="L2765">
        <v>6</v>
      </c>
      <c r="M2765">
        <f t="shared" si="5676"/>
        <v>0</v>
      </c>
      <c r="N2765" t="b">
        <f t="shared" ref="N2765" si="5697">AND(MIN($F2765,$F2766,$F2767)=$F2765,MAX($H2765,$H2766,$H2767)=$H2765)</f>
        <v>1</v>
      </c>
      <c r="O2765" t="b">
        <f t="shared" ref="O2765" si="5698">AND(N2765,NOT(N2766),NOT(N2767))</f>
        <v>0</v>
      </c>
    </row>
    <row r="2766" spans="1:15" x14ac:dyDescent="0.25">
      <c r="A2766" t="s">
        <v>15</v>
      </c>
      <c r="B2766" t="s">
        <v>17</v>
      </c>
      <c r="C2766">
        <v>14</v>
      </c>
      <c r="D2766">
        <v>1</v>
      </c>
      <c r="E2766" t="b">
        <v>0</v>
      </c>
      <c r="F2766">
        <v>8.0000000000000002E-3</v>
      </c>
      <c r="G2766">
        <v>16</v>
      </c>
      <c r="H2766">
        <v>16</v>
      </c>
      <c r="I2766">
        <v>178</v>
      </c>
      <c r="J2766">
        <v>171</v>
      </c>
      <c r="K2766">
        <v>68</v>
      </c>
      <c r="L2766">
        <v>6</v>
      </c>
      <c r="M2766">
        <f t="shared" si="5676"/>
        <v>0</v>
      </c>
      <c r="N2766" t="b">
        <f t="shared" ref="N2766" si="5699">AND(MIN($F2765,$F2766,$F2767)=$F2766,MAX($H2765,$H2766,$H2767)=$H2766)</f>
        <v>0</v>
      </c>
      <c r="O2766" t="b">
        <f t="shared" ref="O2766" si="5700">AND(NOT(N2765),N2766,NOT(N2767))</f>
        <v>0</v>
      </c>
    </row>
    <row r="2767" spans="1:15" x14ac:dyDescent="0.25">
      <c r="A2767" t="s">
        <v>19</v>
      </c>
      <c r="B2767" t="s">
        <v>17</v>
      </c>
      <c r="C2767">
        <v>14</v>
      </c>
      <c r="D2767">
        <v>1</v>
      </c>
      <c r="E2767" t="b">
        <v>0</v>
      </c>
      <c r="F2767">
        <v>4.0000000000000001E-3</v>
      </c>
      <c r="G2767">
        <v>16</v>
      </c>
      <c r="H2767">
        <v>16</v>
      </c>
      <c r="I2767">
        <v>89</v>
      </c>
      <c r="J2767">
        <v>43</v>
      </c>
      <c r="K2767">
        <v>4</v>
      </c>
      <c r="L2767">
        <v>6</v>
      </c>
      <c r="M2767">
        <f t="shared" si="5676"/>
        <v>0</v>
      </c>
      <c r="N2767" t="b">
        <f t="shared" ref="N2767" si="5701">AND(MIN($F2765,$F2766,$F2767)=$F2767,MAX($H2765,$H2766,$H2767)=$H2767)</f>
        <v>1</v>
      </c>
      <c r="O2767" t="b">
        <f t="shared" ref="O2767" si="5702">AND(NOT(N2765),NOT(N2766),N2767)</f>
        <v>0</v>
      </c>
    </row>
    <row r="2768" spans="1:15" x14ac:dyDescent="0.25">
      <c r="A2768" t="s">
        <v>13</v>
      </c>
      <c r="B2768" t="s">
        <v>17</v>
      </c>
      <c r="C2768">
        <v>14</v>
      </c>
      <c r="D2768">
        <v>20</v>
      </c>
      <c r="E2768" t="b">
        <v>0</v>
      </c>
      <c r="F2768">
        <v>8.9999999999999993E-3</v>
      </c>
      <c r="G2768">
        <v>16</v>
      </c>
      <c r="H2768">
        <v>16</v>
      </c>
      <c r="I2768">
        <v>113</v>
      </c>
      <c r="J2768">
        <v>67</v>
      </c>
      <c r="K2768">
        <v>17</v>
      </c>
      <c r="L2768">
        <v>7</v>
      </c>
      <c r="M2768">
        <f t="shared" si="5676"/>
        <v>0</v>
      </c>
      <c r="N2768" t="b">
        <f t="shared" ref="N2768" si="5703">AND(MIN($F2768,$F2769,$F2770)=$F2768,MAX($H2768,$H2769,$H2770)=$H2768)</f>
        <v>0</v>
      </c>
      <c r="O2768" t="b">
        <f t="shared" ref="O2768" si="5704">AND(N2768,NOT(N2769),NOT(N2770))</f>
        <v>0</v>
      </c>
    </row>
    <row r="2769" spans="1:15" x14ac:dyDescent="0.25">
      <c r="A2769" t="s">
        <v>15</v>
      </c>
      <c r="B2769" t="s">
        <v>17</v>
      </c>
      <c r="C2769">
        <v>14</v>
      </c>
      <c r="D2769">
        <v>20</v>
      </c>
      <c r="E2769" t="b">
        <v>0</v>
      </c>
      <c r="F2769">
        <v>3.5000000000000003E-2</v>
      </c>
      <c r="G2769">
        <v>16</v>
      </c>
      <c r="H2769">
        <v>16</v>
      </c>
      <c r="I2769">
        <v>5191</v>
      </c>
      <c r="J2769">
        <v>5151</v>
      </c>
      <c r="K2769">
        <v>2558</v>
      </c>
      <c r="L2769">
        <v>13</v>
      </c>
      <c r="M2769">
        <f t="shared" si="5676"/>
        <v>0</v>
      </c>
      <c r="N2769" t="b">
        <f t="shared" ref="N2769" si="5705">AND(MIN($F2768,$F2769,$F2770)=$F2769,MAX($H2768,$H2769,$H2770)=$H2769)</f>
        <v>0</v>
      </c>
      <c r="O2769" t="b">
        <f t="shared" ref="O2769" si="5706">AND(NOT(N2768),N2769,NOT(N2770))</f>
        <v>0</v>
      </c>
    </row>
    <row r="2770" spans="1:15" x14ac:dyDescent="0.25">
      <c r="A2770" t="s">
        <v>19</v>
      </c>
      <c r="B2770" t="s">
        <v>17</v>
      </c>
      <c r="C2770">
        <v>14</v>
      </c>
      <c r="D2770">
        <v>20</v>
      </c>
      <c r="E2770" t="b">
        <v>0</v>
      </c>
      <c r="F2770">
        <v>6.0000000000000001E-3</v>
      </c>
      <c r="G2770">
        <v>16</v>
      </c>
      <c r="H2770">
        <v>16</v>
      </c>
      <c r="I2770">
        <v>113</v>
      </c>
      <c r="J2770">
        <v>67</v>
      </c>
      <c r="K2770">
        <v>17</v>
      </c>
      <c r="L2770">
        <v>7</v>
      </c>
      <c r="M2770">
        <f t="shared" si="5676"/>
        <v>0</v>
      </c>
      <c r="N2770" t="b">
        <f t="shared" ref="N2770" si="5707">AND(MIN($F2768,$F2769,$F2770)=$F2770,MAX($H2768,$H2769,$H2770)=$H2770)</f>
        <v>1</v>
      </c>
      <c r="O2770" t="b">
        <f t="shared" ref="O2770" si="5708">AND(NOT(N2768),NOT(N2769),N2770)</f>
        <v>1</v>
      </c>
    </row>
    <row r="2771" spans="1:15" x14ac:dyDescent="0.25">
      <c r="A2771" t="s">
        <v>13</v>
      </c>
      <c r="B2771" t="s">
        <v>17</v>
      </c>
      <c r="C2771">
        <v>14</v>
      </c>
      <c r="D2771">
        <v>21</v>
      </c>
      <c r="E2771" t="b">
        <v>0</v>
      </c>
      <c r="F2771">
        <v>6.0000000000000001E-3</v>
      </c>
      <c r="G2771">
        <v>16</v>
      </c>
      <c r="H2771">
        <v>16</v>
      </c>
      <c r="I2771">
        <v>117</v>
      </c>
      <c r="J2771">
        <v>68</v>
      </c>
      <c r="K2771">
        <v>17</v>
      </c>
      <c r="L2771">
        <v>8</v>
      </c>
      <c r="M2771">
        <f t="shared" si="5676"/>
        <v>0</v>
      </c>
      <c r="N2771" t="b">
        <f t="shared" ref="N2771" si="5709">AND(MIN($F2771,$F2772,$F2773)=$F2771,MAX($H2771,$H2772,$H2773)=$H2771)</f>
        <v>0</v>
      </c>
      <c r="O2771" t="b">
        <f t="shared" ref="O2771" si="5710">AND(N2771,NOT(N2772),NOT(N2773))</f>
        <v>0</v>
      </c>
    </row>
    <row r="2772" spans="1:15" x14ac:dyDescent="0.25">
      <c r="A2772" t="s">
        <v>15</v>
      </c>
      <c r="B2772" t="s">
        <v>17</v>
      </c>
      <c r="C2772">
        <v>14</v>
      </c>
      <c r="D2772">
        <v>21</v>
      </c>
      <c r="E2772" t="b">
        <v>0</v>
      </c>
      <c r="F2772">
        <v>0.32800000000000001</v>
      </c>
      <c r="G2772">
        <v>16</v>
      </c>
      <c r="H2772">
        <v>16</v>
      </c>
      <c r="I2772">
        <v>41094</v>
      </c>
      <c r="J2772">
        <v>40810</v>
      </c>
      <c r="K2772">
        <v>20387</v>
      </c>
      <c r="L2772">
        <v>16</v>
      </c>
      <c r="M2772">
        <f t="shared" si="5676"/>
        <v>0</v>
      </c>
      <c r="N2772" t="b">
        <f t="shared" ref="N2772" si="5711">AND(MIN($F2771,$F2772,$F2773)=$F2772,MAX($H2771,$H2772,$H2773)=$H2772)</f>
        <v>0</v>
      </c>
      <c r="O2772" t="b">
        <f t="shared" ref="O2772" si="5712">AND(NOT(N2771),N2772,NOT(N2773))</f>
        <v>0</v>
      </c>
    </row>
    <row r="2773" spans="1:15" x14ac:dyDescent="0.25">
      <c r="A2773" t="s">
        <v>19</v>
      </c>
      <c r="B2773" t="s">
        <v>17</v>
      </c>
      <c r="C2773">
        <v>14</v>
      </c>
      <c r="D2773">
        <v>21</v>
      </c>
      <c r="E2773" t="b">
        <v>0</v>
      </c>
      <c r="F2773">
        <v>5.0000000000000001E-3</v>
      </c>
      <c r="G2773">
        <v>16</v>
      </c>
      <c r="H2773">
        <v>16</v>
      </c>
      <c r="I2773">
        <v>117</v>
      </c>
      <c r="J2773">
        <v>68</v>
      </c>
      <c r="K2773">
        <v>17</v>
      </c>
      <c r="L2773">
        <v>8</v>
      </c>
      <c r="M2773">
        <f t="shared" si="5676"/>
        <v>0</v>
      </c>
      <c r="N2773" t="b">
        <f t="shared" ref="N2773" si="5713">AND(MIN($F2771,$F2772,$F2773)=$F2773,MAX($H2771,$H2772,$H2773)=$H2773)</f>
        <v>1</v>
      </c>
      <c r="O2773" t="b">
        <f t="shared" ref="O2773" si="5714">AND(NOT(N2771),NOT(N2772),N2773)</f>
        <v>1</v>
      </c>
    </row>
    <row r="2774" spans="1:15" x14ac:dyDescent="0.25">
      <c r="A2774" t="s">
        <v>13</v>
      </c>
      <c r="B2774" t="s">
        <v>17</v>
      </c>
      <c r="C2774">
        <v>14</v>
      </c>
      <c r="D2774">
        <v>22</v>
      </c>
      <c r="E2774" t="b">
        <v>0</v>
      </c>
      <c r="F2774">
        <v>1.2999999999999999E-2</v>
      </c>
      <c r="G2774">
        <v>16</v>
      </c>
      <c r="H2774">
        <v>16</v>
      </c>
      <c r="I2774">
        <v>121</v>
      </c>
      <c r="J2774">
        <v>76</v>
      </c>
      <c r="K2774">
        <v>21</v>
      </c>
      <c r="L2774">
        <v>7</v>
      </c>
      <c r="M2774">
        <f t="shared" si="5676"/>
        <v>0</v>
      </c>
      <c r="N2774" t="b">
        <f t="shared" ref="N2774" si="5715">AND(MIN($F2774,$F2775,$F2776)=$F2774,MAX($H2774,$H2775,$H2776)=$H2774)</f>
        <v>0</v>
      </c>
      <c r="O2774" t="b">
        <f t="shared" ref="O2774" si="5716">AND(N2774,NOT(N2775),NOT(N2776))</f>
        <v>0</v>
      </c>
    </row>
    <row r="2775" spans="1:15" x14ac:dyDescent="0.25">
      <c r="A2775" t="s">
        <v>15</v>
      </c>
      <c r="B2775" t="s">
        <v>17</v>
      </c>
      <c r="C2775">
        <v>14</v>
      </c>
      <c r="D2775">
        <v>22</v>
      </c>
      <c r="E2775" t="b">
        <v>0</v>
      </c>
      <c r="F2775">
        <v>2.2749999999999999</v>
      </c>
      <c r="G2775">
        <v>16</v>
      </c>
      <c r="H2775">
        <v>16</v>
      </c>
      <c r="I2775">
        <v>363917</v>
      </c>
      <c r="J2775">
        <v>361445</v>
      </c>
      <c r="K2775">
        <v>180704</v>
      </c>
      <c r="L2775">
        <v>17</v>
      </c>
      <c r="M2775">
        <f t="shared" si="5676"/>
        <v>0</v>
      </c>
      <c r="N2775" t="b">
        <f t="shared" ref="N2775" si="5717">AND(MIN($F2774,$F2775,$F2776)=$F2775,MAX($H2774,$H2775,$H2776)=$H2775)</f>
        <v>0</v>
      </c>
      <c r="O2775" t="b">
        <f t="shared" ref="O2775" si="5718">AND(NOT(N2774),N2775,NOT(N2776))</f>
        <v>0</v>
      </c>
    </row>
    <row r="2776" spans="1:15" x14ac:dyDescent="0.25">
      <c r="A2776" t="s">
        <v>19</v>
      </c>
      <c r="B2776" t="s">
        <v>17</v>
      </c>
      <c r="C2776">
        <v>14</v>
      </c>
      <c r="D2776">
        <v>22</v>
      </c>
      <c r="E2776" t="b">
        <v>0</v>
      </c>
      <c r="F2776">
        <v>6.0000000000000001E-3</v>
      </c>
      <c r="G2776">
        <v>16</v>
      </c>
      <c r="H2776">
        <v>16</v>
      </c>
      <c r="I2776">
        <v>121</v>
      </c>
      <c r="J2776">
        <v>76</v>
      </c>
      <c r="K2776">
        <v>21</v>
      </c>
      <c r="L2776">
        <v>7</v>
      </c>
      <c r="M2776">
        <f t="shared" si="5676"/>
        <v>0</v>
      </c>
      <c r="N2776" t="b">
        <f t="shared" ref="N2776" si="5719">AND(MIN($F2774,$F2775,$F2776)=$F2776,MAX($H2774,$H2775,$H2776)=$H2776)</f>
        <v>1</v>
      </c>
      <c r="O2776" t="b">
        <f t="shared" ref="O2776" si="5720">AND(NOT(N2774),NOT(N2775),N2776)</f>
        <v>1</v>
      </c>
    </row>
    <row r="2777" spans="1:15" x14ac:dyDescent="0.25">
      <c r="A2777" t="s">
        <v>13</v>
      </c>
      <c r="B2777" t="s">
        <v>17</v>
      </c>
      <c r="C2777">
        <v>14</v>
      </c>
      <c r="D2777">
        <v>23</v>
      </c>
      <c r="E2777" t="b">
        <v>0</v>
      </c>
      <c r="F2777">
        <v>7.0000000000000001E-3</v>
      </c>
      <c r="G2777">
        <v>16</v>
      </c>
      <c r="H2777">
        <v>16</v>
      </c>
      <c r="I2777">
        <v>123</v>
      </c>
      <c r="J2777">
        <v>77</v>
      </c>
      <c r="K2777">
        <v>21</v>
      </c>
      <c r="L2777">
        <v>8</v>
      </c>
      <c r="M2777">
        <f t="shared" si="5676"/>
        <v>0</v>
      </c>
      <c r="N2777" t="b">
        <f t="shared" ref="N2777" si="5721">AND(MIN($F2777,$F2778,$F2779)=$F2777,MAX($H2777,$H2778,$H2779)=$H2777)</f>
        <v>0</v>
      </c>
      <c r="O2777" t="b">
        <f t="shared" ref="O2777" si="5722">AND(N2777,NOT(N2778),NOT(N2779))</f>
        <v>0</v>
      </c>
    </row>
    <row r="2778" spans="1:15" x14ac:dyDescent="0.25">
      <c r="A2778" t="s">
        <v>15</v>
      </c>
      <c r="B2778" t="s">
        <v>17</v>
      </c>
      <c r="C2778">
        <v>14</v>
      </c>
      <c r="D2778">
        <v>23</v>
      </c>
      <c r="E2778" t="b">
        <v>1</v>
      </c>
      <c r="F2778">
        <v>10.002000000000001</v>
      </c>
      <c r="G2778">
        <v>16</v>
      </c>
      <c r="H2778">
        <v>0</v>
      </c>
      <c r="I2778">
        <v>1488742</v>
      </c>
      <c r="J2778">
        <v>1478651</v>
      </c>
      <c r="K2778">
        <v>739322</v>
      </c>
      <c r="L2778">
        <v>21</v>
      </c>
      <c r="M2778">
        <f t="shared" si="5676"/>
        <v>16</v>
      </c>
      <c r="N2778" t="b">
        <f t="shared" ref="N2778" si="5723">AND(MIN($F2777,$F2778,$F2779)=$F2778,MAX($H2777,$H2778,$H2779)=$H2778)</f>
        <v>0</v>
      </c>
      <c r="O2778" t="b">
        <f t="shared" ref="O2778" si="5724">AND(NOT(N2777),N2778,NOT(N2779))</f>
        <v>0</v>
      </c>
    </row>
    <row r="2779" spans="1:15" x14ac:dyDescent="0.25">
      <c r="A2779" t="s">
        <v>19</v>
      </c>
      <c r="B2779" t="s">
        <v>17</v>
      </c>
      <c r="C2779">
        <v>14</v>
      </c>
      <c r="D2779">
        <v>23</v>
      </c>
      <c r="E2779" t="b">
        <v>0</v>
      </c>
      <c r="F2779">
        <v>5.0000000000000001E-3</v>
      </c>
      <c r="G2779">
        <v>16</v>
      </c>
      <c r="H2779">
        <v>16</v>
      </c>
      <c r="I2779">
        <v>123</v>
      </c>
      <c r="J2779">
        <v>77</v>
      </c>
      <c r="K2779">
        <v>21</v>
      </c>
      <c r="L2779">
        <v>8</v>
      </c>
      <c r="M2779">
        <f t="shared" si="5676"/>
        <v>0</v>
      </c>
      <c r="N2779" t="b">
        <f t="shared" ref="N2779" si="5725">AND(MIN($F2777,$F2778,$F2779)=$F2779,MAX($H2777,$H2778,$H2779)=$H2779)</f>
        <v>1</v>
      </c>
      <c r="O2779" t="b">
        <f t="shared" ref="O2779" si="5726">AND(NOT(N2777),NOT(N2778),N2779)</f>
        <v>1</v>
      </c>
    </row>
    <row r="2780" spans="1:15" x14ac:dyDescent="0.25">
      <c r="A2780" t="s">
        <v>13</v>
      </c>
      <c r="B2780" t="s">
        <v>17</v>
      </c>
      <c r="C2780">
        <v>14</v>
      </c>
      <c r="D2780">
        <v>24</v>
      </c>
      <c r="E2780" t="b">
        <v>0</v>
      </c>
      <c r="F2780">
        <v>5.0000000000000001E-3</v>
      </c>
      <c r="G2780">
        <v>16</v>
      </c>
      <c r="H2780">
        <v>16</v>
      </c>
      <c r="I2780">
        <v>122</v>
      </c>
      <c r="J2780">
        <v>71</v>
      </c>
      <c r="K2780">
        <v>17</v>
      </c>
      <c r="L2780">
        <v>11</v>
      </c>
      <c r="M2780">
        <f t="shared" si="5676"/>
        <v>0</v>
      </c>
      <c r="N2780" t="b">
        <f t="shared" ref="N2780" si="5727">AND(MIN($F2780,$F2781,$F2782)=$F2780,MAX($H2780,$H2781,$H2782)=$H2780)</f>
        <v>1</v>
      </c>
      <c r="O2780" t="b">
        <f t="shared" ref="O2780" si="5728">AND(N2780,NOT(N2781),NOT(N2782))</f>
        <v>1</v>
      </c>
    </row>
    <row r="2781" spans="1:15" x14ac:dyDescent="0.25">
      <c r="A2781" t="s">
        <v>15</v>
      </c>
      <c r="B2781" t="s">
        <v>17</v>
      </c>
      <c r="C2781">
        <v>14</v>
      </c>
      <c r="D2781">
        <v>24</v>
      </c>
      <c r="E2781" t="b">
        <v>1</v>
      </c>
      <c r="F2781">
        <v>10.000999999999999</v>
      </c>
      <c r="G2781">
        <v>16</v>
      </c>
      <c r="H2781">
        <v>0</v>
      </c>
      <c r="I2781">
        <v>1489550</v>
      </c>
      <c r="J2781">
        <v>1479452</v>
      </c>
      <c r="K2781">
        <v>739722</v>
      </c>
      <c r="L2781">
        <v>24</v>
      </c>
      <c r="M2781">
        <f t="shared" si="5676"/>
        <v>16</v>
      </c>
      <c r="N2781" t="b">
        <f t="shared" ref="N2781" si="5729">AND(MIN($F2780,$F2781,$F2782)=$F2781,MAX($H2780,$H2781,$H2782)=$H2781)</f>
        <v>0</v>
      </c>
      <c r="O2781" t="b">
        <f t="shared" ref="O2781" si="5730">AND(NOT(N2780),N2781,NOT(N2782))</f>
        <v>0</v>
      </c>
    </row>
    <row r="2782" spans="1:15" x14ac:dyDescent="0.25">
      <c r="A2782" t="s">
        <v>19</v>
      </c>
      <c r="B2782" t="s">
        <v>17</v>
      </c>
      <c r="C2782">
        <v>14</v>
      </c>
      <c r="D2782">
        <v>24</v>
      </c>
      <c r="E2782" t="b">
        <v>0</v>
      </c>
      <c r="F2782">
        <v>1.2E-2</v>
      </c>
      <c r="G2782">
        <v>16</v>
      </c>
      <c r="H2782">
        <v>16</v>
      </c>
      <c r="I2782">
        <v>122</v>
      </c>
      <c r="J2782">
        <v>71</v>
      </c>
      <c r="K2782">
        <v>17</v>
      </c>
      <c r="L2782">
        <v>11</v>
      </c>
      <c r="M2782">
        <f t="shared" si="5676"/>
        <v>0</v>
      </c>
      <c r="N2782" t="b">
        <f t="shared" ref="N2782" si="5731">AND(MIN($F2780,$F2781,$F2782)=$F2782,MAX($H2780,$H2781,$H2782)=$H2782)</f>
        <v>0</v>
      </c>
      <c r="O2782" t="b">
        <f t="shared" ref="O2782" si="5732">AND(NOT(N2780),NOT(N2781),N2782)</f>
        <v>0</v>
      </c>
    </row>
    <row r="2783" spans="1:15" x14ac:dyDescent="0.25">
      <c r="A2783" t="s">
        <v>13</v>
      </c>
      <c r="B2783" t="s">
        <v>17</v>
      </c>
      <c r="C2783">
        <v>14</v>
      </c>
      <c r="D2783">
        <v>25</v>
      </c>
      <c r="E2783" t="b">
        <v>0</v>
      </c>
      <c r="F2783">
        <v>7.0000000000000001E-3</v>
      </c>
      <c r="G2783">
        <v>16</v>
      </c>
      <c r="H2783">
        <v>16</v>
      </c>
      <c r="I2783">
        <v>137</v>
      </c>
      <c r="J2783">
        <v>85</v>
      </c>
      <c r="K2783">
        <v>24</v>
      </c>
      <c r="L2783">
        <v>12</v>
      </c>
      <c r="M2783">
        <f t="shared" si="5676"/>
        <v>0</v>
      </c>
      <c r="N2783" t="b">
        <f t="shared" ref="N2783" si="5733">AND(MIN($F2783,$F2784,$F2785)=$F2783,MAX($H2783,$H2784,$H2785)=$H2783)</f>
        <v>0</v>
      </c>
      <c r="O2783" t="b">
        <f t="shared" ref="O2783" si="5734">AND(N2783,NOT(N2784),NOT(N2785))</f>
        <v>0</v>
      </c>
    </row>
    <row r="2784" spans="1:15" x14ac:dyDescent="0.25">
      <c r="A2784" t="s">
        <v>15</v>
      </c>
      <c r="B2784" t="s">
        <v>17</v>
      </c>
      <c r="C2784">
        <v>14</v>
      </c>
      <c r="D2784">
        <v>25</v>
      </c>
      <c r="E2784" t="b">
        <v>1</v>
      </c>
      <c r="F2784">
        <v>10.002000000000001</v>
      </c>
      <c r="G2784">
        <v>16</v>
      </c>
      <c r="H2784">
        <v>0</v>
      </c>
      <c r="I2784">
        <v>1442767</v>
      </c>
      <c r="J2784">
        <v>1432987</v>
      </c>
      <c r="K2784">
        <v>716490</v>
      </c>
      <c r="L2784">
        <v>24</v>
      </c>
      <c r="M2784">
        <f t="shared" si="5676"/>
        <v>16</v>
      </c>
      <c r="N2784" t="b">
        <f t="shared" ref="N2784" si="5735">AND(MIN($F2783,$F2784,$F2785)=$F2784,MAX($H2783,$H2784,$H2785)=$H2784)</f>
        <v>0</v>
      </c>
      <c r="O2784" t="b">
        <f t="shared" ref="O2784" si="5736">AND(NOT(N2783),N2784,NOT(N2785))</f>
        <v>0</v>
      </c>
    </row>
    <row r="2785" spans="1:15" x14ac:dyDescent="0.25">
      <c r="A2785" t="s">
        <v>19</v>
      </c>
      <c r="B2785" t="s">
        <v>17</v>
      </c>
      <c r="C2785">
        <v>14</v>
      </c>
      <c r="D2785">
        <v>25</v>
      </c>
      <c r="E2785" t="b">
        <v>0</v>
      </c>
      <c r="F2785">
        <v>6.0000000000000001E-3</v>
      </c>
      <c r="G2785">
        <v>16</v>
      </c>
      <c r="H2785">
        <v>16</v>
      </c>
      <c r="I2785">
        <v>137</v>
      </c>
      <c r="J2785">
        <v>85</v>
      </c>
      <c r="K2785">
        <v>24</v>
      </c>
      <c r="L2785">
        <v>12</v>
      </c>
      <c r="M2785">
        <f t="shared" si="5676"/>
        <v>0</v>
      </c>
      <c r="N2785" t="b">
        <f t="shared" ref="N2785" si="5737">AND(MIN($F2783,$F2784,$F2785)=$F2785,MAX($H2783,$H2784,$H2785)=$H2785)</f>
        <v>1</v>
      </c>
      <c r="O2785" t="b">
        <f t="shared" ref="O2785" si="5738">AND(NOT(N2783),NOT(N2784),N2785)</f>
        <v>1</v>
      </c>
    </row>
    <row r="2786" spans="1:15" x14ac:dyDescent="0.25">
      <c r="A2786" t="s">
        <v>13</v>
      </c>
      <c r="B2786" t="s">
        <v>17</v>
      </c>
      <c r="C2786">
        <v>14</v>
      </c>
      <c r="D2786">
        <v>26</v>
      </c>
      <c r="E2786" t="b">
        <v>0</v>
      </c>
      <c r="F2786">
        <v>8.0000000000000002E-3</v>
      </c>
      <c r="G2786">
        <v>16</v>
      </c>
      <c r="H2786">
        <v>16</v>
      </c>
      <c r="I2786">
        <v>134</v>
      </c>
      <c r="J2786">
        <v>79</v>
      </c>
      <c r="K2786">
        <v>20</v>
      </c>
      <c r="L2786">
        <v>13</v>
      </c>
      <c r="M2786">
        <f t="shared" si="5676"/>
        <v>0</v>
      </c>
      <c r="N2786" t="b">
        <f t="shared" ref="N2786" si="5739">AND(MIN($F2786,$F2787,$F2788)=$F2786,MAX($H2786,$H2787,$H2788)=$H2786)</f>
        <v>0</v>
      </c>
      <c r="O2786" t="b">
        <f t="shared" ref="O2786" si="5740">AND(N2786,NOT(N2787),NOT(N2788))</f>
        <v>0</v>
      </c>
    </row>
    <row r="2787" spans="1:15" x14ac:dyDescent="0.25">
      <c r="A2787" t="s">
        <v>15</v>
      </c>
      <c r="B2787" t="s">
        <v>17</v>
      </c>
      <c r="C2787">
        <v>14</v>
      </c>
      <c r="D2787">
        <v>26</v>
      </c>
      <c r="E2787" t="b">
        <v>1</v>
      </c>
      <c r="F2787">
        <v>10.002000000000001</v>
      </c>
      <c r="G2787">
        <v>16</v>
      </c>
      <c r="H2787">
        <v>0</v>
      </c>
      <c r="I2787">
        <v>1473310</v>
      </c>
      <c r="J2787">
        <v>1463322</v>
      </c>
      <c r="K2787">
        <v>731656</v>
      </c>
      <c r="L2787">
        <v>26</v>
      </c>
      <c r="M2787">
        <f t="shared" si="5676"/>
        <v>16</v>
      </c>
      <c r="N2787" t="b">
        <f t="shared" ref="N2787" si="5741">AND(MIN($F2786,$F2787,$F2788)=$F2787,MAX($H2786,$H2787,$H2788)=$H2787)</f>
        <v>0</v>
      </c>
      <c r="O2787" t="b">
        <f t="shared" ref="O2787" si="5742">AND(NOT(N2786),N2787,NOT(N2788))</f>
        <v>0</v>
      </c>
    </row>
    <row r="2788" spans="1:15" x14ac:dyDescent="0.25">
      <c r="A2788" t="s">
        <v>19</v>
      </c>
      <c r="B2788" t="s">
        <v>17</v>
      </c>
      <c r="C2788">
        <v>14</v>
      </c>
      <c r="D2788">
        <v>26</v>
      </c>
      <c r="E2788" t="b">
        <v>0</v>
      </c>
      <c r="F2788">
        <v>7.0000000000000001E-3</v>
      </c>
      <c r="G2788">
        <v>16</v>
      </c>
      <c r="H2788">
        <v>16</v>
      </c>
      <c r="I2788">
        <v>134</v>
      </c>
      <c r="J2788">
        <v>79</v>
      </c>
      <c r="K2788">
        <v>20</v>
      </c>
      <c r="L2788">
        <v>13</v>
      </c>
      <c r="M2788">
        <f t="shared" si="5676"/>
        <v>0</v>
      </c>
      <c r="N2788" t="b">
        <f t="shared" ref="N2788" si="5743">AND(MIN($F2786,$F2787,$F2788)=$F2788,MAX($H2786,$H2787,$H2788)=$H2788)</f>
        <v>1</v>
      </c>
      <c r="O2788" t="b">
        <f t="shared" ref="O2788" si="5744">AND(NOT(N2786),NOT(N2787),N2788)</f>
        <v>1</v>
      </c>
    </row>
    <row r="2789" spans="1:15" x14ac:dyDescent="0.25">
      <c r="A2789" t="s">
        <v>13</v>
      </c>
      <c r="B2789" t="s">
        <v>17</v>
      </c>
      <c r="C2789">
        <v>14</v>
      </c>
      <c r="D2789">
        <v>27</v>
      </c>
      <c r="E2789" t="b">
        <v>0</v>
      </c>
      <c r="F2789">
        <v>6.0000000000000001E-3</v>
      </c>
      <c r="G2789">
        <v>16</v>
      </c>
      <c r="H2789">
        <v>8</v>
      </c>
      <c r="I2789">
        <v>66</v>
      </c>
      <c r="J2789">
        <v>47</v>
      </c>
      <c r="K2789">
        <v>16</v>
      </c>
      <c r="L2789">
        <v>3</v>
      </c>
      <c r="M2789">
        <f t="shared" si="5676"/>
        <v>8</v>
      </c>
      <c r="N2789" t="b">
        <f t="shared" ref="N2789" si="5745">AND(MIN($F2789,$F2790,$F2791)=$F2789,MAX($H2789,$H2790,$H2791)=$H2789)</f>
        <v>0</v>
      </c>
      <c r="O2789" t="b">
        <f t="shared" ref="O2789" si="5746">AND(N2789,NOT(N2790),NOT(N2791))</f>
        <v>0</v>
      </c>
    </row>
    <row r="2790" spans="1:15" x14ac:dyDescent="0.25">
      <c r="A2790" t="s">
        <v>15</v>
      </c>
      <c r="B2790" t="s">
        <v>17</v>
      </c>
      <c r="C2790">
        <v>14</v>
      </c>
      <c r="D2790">
        <v>27</v>
      </c>
      <c r="E2790" t="b">
        <v>0</v>
      </c>
      <c r="F2790">
        <v>6.0000000000000001E-3</v>
      </c>
      <c r="G2790">
        <v>16</v>
      </c>
      <c r="H2790">
        <v>8</v>
      </c>
      <c r="I2790">
        <v>176</v>
      </c>
      <c r="J2790">
        <v>175</v>
      </c>
      <c r="K2790">
        <v>80</v>
      </c>
      <c r="L2790">
        <v>9</v>
      </c>
      <c r="M2790">
        <f t="shared" si="5676"/>
        <v>8</v>
      </c>
      <c r="N2790" t="b">
        <f t="shared" ref="N2790" si="5747">AND(MIN($F2789,$F2790,$F2791)=$F2790,MAX($H2789,$H2790,$H2791)=$H2790)</f>
        <v>0</v>
      </c>
      <c r="O2790" t="b">
        <f t="shared" ref="O2790" si="5748">AND(NOT(N2789),N2790,NOT(N2791))</f>
        <v>0</v>
      </c>
    </row>
    <row r="2791" spans="1:15" x14ac:dyDescent="0.25">
      <c r="A2791" t="s">
        <v>19</v>
      </c>
      <c r="B2791" t="s">
        <v>17</v>
      </c>
      <c r="C2791">
        <v>14</v>
      </c>
      <c r="D2791">
        <v>27</v>
      </c>
      <c r="E2791" t="b">
        <v>0</v>
      </c>
      <c r="F2791">
        <v>3.0000000000000001E-3</v>
      </c>
      <c r="G2791">
        <v>16</v>
      </c>
      <c r="H2791">
        <v>8</v>
      </c>
      <c r="I2791">
        <v>66</v>
      </c>
      <c r="J2791">
        <v>47</v>
      </c>
      <c r="K2791">
        <v>16</v>
      </c>
      <c r="L2791">
        <v>3</v>
      </c>
      <c r="M2791">
        <f t="shared" si="5676"/>
        <v>8</v>
      </c>
      <c r="N2791" t="b">
        <f t="shared" ref="N2791" si="5749">AND(MIN($F2789,$F2790,$F2791)=$F2791,MAX($H2789,$H2790,$H2791)=$H2791)</f>
        <v>1</v>
      </c>
      <c r="O2791" t="b">
        <f t="shared" ref="O2791" si="5750">AND(NOT(N2789),NOT(N2790),N2791)</f>
        <v>1</v>
      </c>
    </row>
    <row r="2792" spans="1:15" x14ac:dyDescent="0.25">
      <c r="A2792" t="s">
        <v>13</v>
      </c>
      <c r="B2792" t="s">
        <v>17</v>
      </c>
      <c r="C2792">
        <v>14</v>
      </c>
      <c r="D2792">
        <v>28</v>
      </c>
      <c r="E2792" t="b">
        <v>0</v>
      </c>
      <c r="F2792">
        <v>0.01</v>
      </c>
      <c r="G2792">
        <v>16</v>
      </c>
      <c r="H2792">
        <v>16</v>
      </c>
      <c r="I2792">
        <v>140</v>
      </c>
      <c r="J2792">
        <v>95</v>
      </c>
      <c r="K2792">
        <v>32</v>
      </c>
      <c r="L2792">
        <v>7</v>
      </c>
      <c r="M2792">
        <f t="shared" si="5676"/>
        <v>0</v>
      </c>
      <c r="N2792" t="b">
        <f t="shared" ref="N2792" si="5751">AND(MIN($F2792,$F2793,$F2794)=$F2792,MAX($H2792,$H2793,$H2794)=$H2792)</f>
        <v>0</v>
      </c>
      <c r="O2792" t="b">
        <f t="shared" ref="O2792" si="5752">AND(N2792,NOT(N2793),NOT(N2794))</f>
        <v>0</v>
      </c>
    </row>
    <row r="2793" spans="1:15" x14ac:dyDescent="0.25">
      <c r="A2793" t="s">
        <v>15</v>
      </c>
      <c r="B2793" t="s">
        <v>17</v>
      </c>
      <c r="C2793">
        <v>14</v>
      </c>
      <c r="D2793">
        <v>28</v>
      </c>
      <c r="E2793" t="b">
        <v>0</v>
      </c>
      <c r="F2793">
        <v>1.4999999999999999E-2</v>
      </c>
      <c r="G2793">
        <v>16</v>
      </c>
      <c r="H2793">
        <v>16</v>
      </c>
      <c r="I2793">
        <v>1655</v>
      </c>
      <c r="J2793">
        <v>1643</v>
      </c>
      <c r="K2793">
        <v>805</v>
      </c>
      <c r="L2793">
        <v>10</v>
      </c>
      <c r="M2793">
        <f t="shared" si="5676"/>
        <v>0</v>
      </c>
      <c r="N2793" t="b">
        <f t="shared" ref="N2793" si="5753">AND(MIN($F2792,$F2793,$F2794)=$F2793,MAX($H2792,$H2793,$H2794)=$H2793)</f>
        <v>0</v>
      </c>
      <c r="O2793" t="b">
        <f t="shared" ref="O2793" si="5754">AND(NOT(N2792),N2793,NOT(N2794))</f>
        <v>0</v>
      </c>
    </row>
    <row r="2794" spans="1:15" x14ac:dyDescent="0.25">
      <c r="A2794" t="s">
        <v>19</v>
      </c>
      <c r="B2794" t="s">
        <v>17</v>
      </c>
      <c r="C2794">
        <v>14</v>
      </c>
      <c r="D2794">
        <v>28</v>
      </c>
      <c r="E2794" t="b">
        <v>0</v>
      </c>
      <c r="F2794">
        <v>7.0000000000000001E-3</v>
      </c>
      <c r="G2794">
        <v>16</v>
      </c>
      <c r="H2794">
        <v>16</v>
      </c>
      <c r="I2794">
        <v>140</v>
      </c>
      <c r="J2794">
        <v>95</v>
      </c>
      <c r="K2794">
        <v>32</v>
      </c>
      <c r="L2794">
        <v>7</v>
      </c>
      <c r="M2794">
        <f t="shared" si="5676"/>
        <v>0</v>
      </c>
      <c r="N2794" t="b">
        <f t="shared" ref="N2794" si="5755">AND(MIN($F2792,$F2793,$F2794)=$F2794,MAX($H2792,$H2793,$H2794)=$H2794)</f>
        <v>1</v>
      </c>
      <c r="O2794" t="b">
        <f t="shared" ref="O2794" si="5756">AND(NOT(N2792),NOT(N2793),N2794)</f>
        <v>1</v>
      </c>
    </row>
    <row r="2795" spans="1:15" x14ac:dyDescent="0.25">
      <c r="A2795" t="s">
        <v>13</v>
      </c>
      <c r="B2795" t="s">
        <v>17</v>
      </c>
      <c r="C2795">
        <v>14</v>
      </c>
      <c r="D2795">
        <v>29</v>
      </c>
      <c r="E2795" t="b">
        <v>0</v>
      </c>
      <c r="F2795">
        <v>1.4999999999999999E-2</v>
      </c>
      <c r="G2795">
        <v>16</v>
      </c>
      <c r="H2795">
        <v>16</v>
      </c>
      <c r="I2795">
        <v>126</v>
      </c>
      <c r="J2795">
        <v>79</v>
      </c>
      <c r="K2795">
        <v>23</v>
      </c>
      <c r="L2795">
        <v>8</v>
      </c>
      <c r="M2795">
        <f t="shared" si="5676"/>
        <v>0</v>
      </c>
      <c r="N2795" t="b">
        <f t="shared" ref="N2795" si="5757">AND(MIN($F2795,$F2796,$F2797)=$F2795,MAX($H2795,$H2796,$H2797)=$H2795)</f>
        <v>0</v>
      </c>
      <c r="O2795" t="b">
        <f t="shared" ref="O2795" si="5758">AND(N2795,NOT(N2796),NOT(N2797))</f>
        <v>0</v>
      </c>
    </row>
    <row r="2796" spans="1:15" x14ac:dyDescent="0.25">
      <c r="A2796" t="s">
        <v>15</v>
      </c>
      <c r="B2796" t="s">
        <v>17</v>
      </c>
      <c r="C2796">
        <v>14</v>
      </c>
      <c r="D2796">
        <v>29</v>
      </c>
      <c r="E2796" t="b">
        <v>0</v>
      </c>
      <c r="F2796">
        <v>0.21</v>
      </c>
      <c r="G2796">
        <v>16</v>
      </c>
      <c r="H2796">
        <v>16</v>
      </c>
      <c r="I2796">
        <v>8217</v>
      </c>
      <c r="J2796">
        <v>8164</v>
      </c>
      <c r="K2796">
        <v>4065</v>
      </c>
      <c r="L2796">
        <v>13</v>
      </c>
      <c r="M2796">
        <f t="shared" si="5676"/>
        <v>0</v>
      </c>
      <c r="N2796" t="b">
        <f t="shared" ref="N2796" si="5759">AND(MIN($F2795,$F2796,$F2797)=$F2796,MAX($H2795,$H2796,$H2797)=$H2796)</f>
        <v>0</v>
      </c>
      <c r="O2796" t="b">
        <f t="shared" ref="O2796" si="5760">AND(NOT(N2795),N2796,NOT(N2797))</f>
        <v>0</v>
      </c>
    </row>
    <row r="2797" spans="1:15" x14ac:dyDescent="0.25">
      <c r="A2797" t="s">
        <v>19</v>
      </c>
      <c r="B2797" t="s">
        <v>17</v>
      </c>
      <c r="C2797">
        <v>14</v>
      </c>
      <c r="D2797">
        <v>29</v>
      </c>
      <c r="E2797" t="b">
        <v>0</v>
      </c>
      <c r="F2797">
        <v>6.0000000000000001E-3</v>
      </c>
      <c r="G2797">
        <v>16</v>
      </c>
      <c r="H2797">
        <v>16</v>
      </c>
      <c r="I2797">
        <v>126</v>
      </c>
      <c r="J2797">
        <v>79</v>
      </c>
      <c r="K2797">
        <v>23</v>
      </c>
      <c r="L2797">
        <v>8</v>
      </c>
      <c r="M2797">
        <f t="shared" si="5676"/>
        <v>0</v>
      </c>
      <c r="N2797" t="b">
        <f t="shared" ref="N2797" si="5761">AND(MIN($F2795,$F2796,$F2797)=$F2797,MAX($H2795,$H2796,$H2797)=$H2797)</f>
        <v>1</v>
      </c>
      <c r="O2797" t="b">
        <f t="shared" ref="O2797" si="5762">AND(NOT(N2795),NOT(N2796),N2797)</f>
        <v>1</v>
      </c>
    </row>
    <row r="2798" spans="1:15" x14ac:dyDescent="0.25">
      <c r="A2798" t="s">
        <v>13</v>
      </c>
      <c r="B2798" t="s">
        <v>17</v>
      </c>
      <c r="C2798">
        <v>14</v>
      </c>
      <c r="D2798">
        <v>2</v>
      </c>
      <c r="E2798" t="b">
        <v>0</v>
      </c>
      <c r="F2798">
        <v>5.0000000000000001E-3</v>
      </c>
      <c r="G2798">
        <v>16</v>
      </c>
      <c r="H2798">
        <v>16</v>
      </c>
      <c r="I2798">
        <v>91</v>
      </c>
      <c r="J2798">
        <v>44</v>
      </c>
      <c r="K2798">
        <v>4</v>
      </c>
      <c r="L2798">
        <v>6</v>
      </c>
      <c r="M2798">
        <f t="shared" si="5676"/>
        <v>0</v>
      </c>
      <c r="N2798" t="b">
        <f t="shared" ref="N2798" si="5763">AND(MIN($F2798,$F2799,$F2800)=$F2798,MAX($H2798,$H2799,$H2800)=$H2798)</f>
        <v>1</v>
      </c>
      <c r="O2798" t="b">
        <f t="shared" ref="O2798" si="5764">AND(N2798,NOT(N2799),NOT(N2800))</f>
        <v>1</v>
      </c>
    </row>
    <row r="2799" spans="1:15" x14ac:dyDescent="0.25">
      <c r="A2799" t="s">
        <v>15</v>
      </c>
      <c r="B2799" t="s">
        <v>17</v>
      </c>
      <c r="C2799">
        <v>14</v>
      </c>
      <c r="D2799">
        <v>2</v>
      </c>
      <c r="E2799" t="b">
        <v>0</v>
      </c>
      <c r="F2799">
        <v>8.9999999999999993E-3</v>
      </c>
      <c r="G2799">
        <v>16</v>
      </c>
      <c r="H2799">
        <v>16</v>
      </c>
      <c r="I2799">
        <v>489</v>
      </c>
      <c r="J2799">
        <v>474</v>
      </c>
      <c r="K2799">
        <v>219</v>
      </c>
      <c r="L2799">
        <v>9</v>
      </c>
      <c r="M2799">
        <f t="shared" si="5676"/>
        <v>0</v>
      </c>
      <c r="N2799" t="b">
        <f t="shared" ref="N2799" si="5765">AND(MIN($F2798,$F2799,$F2800)=$F2799,MAX($H2798,$H2799,$H2800)=$H2799)</f>
        <v>0</v>
      </c>
      <c r="O2799" t="b">
        <f t="shared" ref="O2799" si="5766">AND(NOT(N2798),N2799,NOT(N2800))</f>
        <v>0</v>
      </c>
    </row>
    <row r="2800" spans="1:15" x14ac:dyDescent="0.25">
      <c r="A2800" t="s">
        <v>19</v>
      </c>
      <c r="B2800" t="s">
        <v>17</v>
      </c>
      <c r="C2800">
        <v>14</v>
      </c>
      <c r="D2800">
        <v>2</v>
      </c>
      <c r="E2800" t="b">
        <v>0</v>
      </c>
      <c r="F2800">
        <v>8.0000000000000002E-3</v>
      </c>
      <c r="G2800">
        <v>16</v>
      </c>
      <c r="H2800">
        <v>16</v>
      </c>
      <c r="I2800">
        <v>91</v>
      </c>
      <c r="J2800">
        <v>44</v>
      </c>
      <c r="K2800">
        <v>4</v>
      </c>
      <c r="L2800">
        <v>6</v>
      </c>
      <c r="M2800">
        <f t="shared" si="5676"/>
        <v>0</v>
      </c>
      <c r="N2800" t="b">
        <f t="shared" ref="N2800" si="5767">AND(MIN($F2798,$F2799,$F2800)=$F2800,MAX($H2798,$H2799,$H2800)=$H2800)</f>
        <v>0</v>
      </c>
      <c r="O2800" t="b">
        <f t="shared" ref="O2800" si="5768">AND(NOT(N2798),NOT(N2799),N2800)</f>
        <v>0</v>
      </c>
    </row>
    <row r="2801" spans="1:15" x14ac:dyDescent="0.25">
      <c r="A2801" t="s">
        <v>13</v>
      </c>
      <c r="B2801" t="s">
        <v>17</v>
      </c>
      <c r="C2801">
        <v>14</v>
      </c>
      <c r="D2801">
        <v>30</v>
      </c>
      <c r="E2801" t="b">
        <v>0</v>
      </c>
      <c r="F2801">
        <v>0.01</v>
      </c>
      <c r="G2801">
        <v>16</v>
      </c>
      <c r="H2801">
        <v>16</v>
      </c>
      <c r="I2801">
        <v>130</v>
      </c>
      <c r="J2801">
        <v>80</v>
      </c>
      <c r="K2801">
        <v>23</v>
      </c>
      <c r="L2801">
        <v>9</v>
      </c>
      <c r="M2801">
        <f t="shared" si="5676"/>
        <v>0</v>
      </c>
      <c r="N2801" t="b">
        <f t="shared" ref="N2801" si="5769">AND(MIN($F2801,$F2802,$F2803)=$F2801,MAX($H2801,$H2802,$H2803)=$H2801)</f>
        <v>0</v>
      </c>
      <c r="O2801" t="b">
        <f t="shared" ref="O2801" si="5770">AND(N2801,NOT(N2802),NOT(N2803))</f>
        <v>0</v>
      </c>
    </row>
    <row r="2802" spans="1:15" x14ac:dyDescent="0.25">
      <c r="A2802" t="s">
        <v>15</v>
      </c>
      <c r="B2802" t="s">
        <v>17</v>
      </c>
      <c r="C2802">
        <v>14</v>
      </c>
      <c r="D2802">
        <v>30</v>
      </c>
      <c r="E2802" t="b">
        <v>0</v>
      </c>
      <c r="F2802">
        <v>0.627</v>
      </c>
      <c r="G2802">
        <v>16</v>
      </c>
      <c r="H2802">
        <v>16</v>
      </c>
      <c r="I2802">
        <v>74059</v>
      </c>
      <c r="J2802">
        <v>73605</v>
      </c>
      <c r="K2802">
        <v>36785</v>
      </c>
      <c r="L2802">
        <v>16</v>
      </c>
      <c r="M2802">
        <f t="shared" si="5676"/>
        <v>0</v>
      </c>
      <c r="N2802" t="b">
        <f t="shared" ref="N2802" si="5771">AND(MIN($F2801,$F2802,$F2803)=$F2802,MAX($H2801,$H2802,$H2803)=$H2802)</f>
        <v>0</v>
      </c>
      <c r="O2802" t="b">
        <f t="shared" ref="O2802" si="5772">AND(NOT(N2801),N2802,NOT(N2803))</f>
        <v>0</v>
      </c>
    </row>
    <row r="2803" spans="1:15" x14ac:dyDescent="0.25">
      <c r="A2803" t="s">
        <v>19</v>
      </c>
      <c r="B2803" t="s">
        <v>17</v>
      </c>
      <c r="C2803">
        <v>14</v>
      </c>
      <c r="D2803">
        <v>30</v>
      </c>
      <c r="E2803" t="b">
        <v>0</v>
      </c>
      <c r="F2803">
        <v>7.0000000000000001E-3</v>
      </c>
      <c r="G2803">
        <v>16</v>
      </c>
      <c r="H2803">
        <v>16</v>
      </c>
      <c r="I2803">
        <v>130</v>
      </c>
      <c r="J2803">
        <v>80</v>
      </c>
      <c r="K2803">
        <v>23</v>
      </c>
      <c r="L2803">
        <v>9</v>
      </c>
      <c r="M2803">
        <f t="shared" si="5676"/>
        <v>0</v>
      </c>
      <c r="N2803" t="b">
        <f t="shared" ref="N2803" si="5773">AND(MIN($F2801,$F2802,$F2803)=$F2803,MAX($H2801,$H2802,$H2803)=$H2803)</f>
        <v>1</v>
      </c>
      <c r="O2803" t="b">
        <f t="shared" ref="O2803" si="5774">AND(NOT(N2801),NOT(N2802),N2803)</f>
        <v>1</v>
      </c>
    </row>
    <row r="2804" spans="1:15" x14ac:dyDescent="0.25">
      <c r="A2804" t="s">
        <v>13</v>
      </c>
      <c r="B2804" t="s">
        <v>17</v>
      </c>
      <c r="C2804">
        <v>14</v>
      </c>
      <c r="D2804">
        <v>31</v>
      </c>
      <c r="E2804" t="b">
        <v>0</v>
      </c>
      <c r="F2804">
        <v>6.0000000000000001E-3</v>
      </c>
      <c r="G2804">
        <v>16</v>
      </c>
      <c r="H2804">
        <v>16</v>
      </c>
      <c r="I2804">
        <v>135</v>
      </c>
      <c r="J2804">
        <v>90</v>
      </c>
      <c r="K2804">
        <v>28</v>
      </c>
      <c r="L2804">
        <v>7</v>
      </c>
      <c r="M2804">
        <f t="shared" si="5676"/>
        <v>0</v>
      </c>
      <c r="N2804" t="b">
        <f t="shared" ref="N2804" si="5775">AND(MIN($F2804,$F2805,$F2806)=$F2804,MAX($H2804,$H2805,$H2806)=$H2804)</f>
        <v>0</v>
      </c>
      <c r="O2804" t="b">
        <f t="shared" ref="O2804" si="5776">AND(N2804,NOT(N2805),NOT(N2806))</f>
        <v>0</v>
      </c>
    </row>
    <row r="2805" spans="1:15" x14ac:dyDescent="0.25">
      <c r="A2805" t="s">
        <v>15</v>
      </c>
      <c r="B2805" t="s">
        <v>17</v>
      </c>
      <c r="C2805">
        <v>14</v>
      </c>
      <c r="D2805">
        <v>31</v>
      </c>
      <c r="E2805" t="b">
        <v>0</v>
      </c>
      <c r="F2805">
        <v>5.4139999999999997</v>
      </c>
      <c r="G2805">
        <v>16</v>
      </c>
      <c r="H2805">
        <v>16</v>
      </c>
      <c r="I2805">
        <v>732941</v>
      </c>
      <c r="J2805">
        <v>728486</v>
      </c>
      <c r="K2805">
        <v>364225</v>
      </c>
      <c r="L2805">
        <v>17</v>
      </c>
      <c r="M2805">
        <f t="shared" si="5676"/>
        <v>0</v>
      </c>
      <c r="N2805" t="b">
        <f t="shared" ref="N2805" si="5777">AND(MIN($F2804,$F2805,$F2806)=$F2805,MAX($H2804,$H2805,$H2806)=$H2805)</f>
        <v>0</v>
      </c>
      <c r="O2805" t="b">
        <f t="shared" ref="O2805" si="5778">AND(NOT(N2804),N2805,NOT(N2806))</f>
        <v>0</v>
      </c>
    </row>
    <row r="2806" spans="1:15" x14ac:dyDescent="0.25">
      <c r="A2806" t="s">
        <v>19</v>
      </c>
      <c r="B2806" t="s">
        <v>17</v>
      </c>
      <c r="C2806">
        <v>14</v>
      </c>
      <c r="D2806">
        <v>31</v>
      </c>
      <c r="E2806" t="b">
        <v>0</v>
      </c>
      <c r="F2806">
        <v>5.0000000000000001E-3</v>
      </c>
      <c r="G2806">
        <v>16</v>
      </c>
      <c r="H2806">
        <v>16</v>
      </c>
      <c r="I2806">
        <v>135</v>
      </c>
      <c r="J2806">
        <v>90</v>
      </c>
      <c r="K2806">
        <v>28</v>
      </c>
      <c r="L2806">
        <v>7</v>
      </c>
      <c r="M2806">
        <f t="shared" si="5676"/>
        <v>0</v>
      </c>
      <c r="N2806" t="b">
        <f t="shared" ref="N2806" si="5779">AND(MIN($F2804,$F2805,$F2806)=$F2806,MAX($H2804,$H2805,$H2806)=$H2806)</f>
        <v>1</v>
      </c>
      <c r="O2806" t="b">
        <f t="shared" ref="O2806" si="5780">AND(NOT(N2804),NOT(N2805),N2806)</f>
        <v>1</v>
      </c>
    </row>
    <row r="2807" spans="1:15" x14ac:dyDescent="0.25">
      <c r="A2807" t="s">
        <v>13</v>
      </c>
      <c r="B2807" t="s">
        <v>17</v>
      </c>
      <c r="C2807">
        <v>14</v>
      </c>
      <c r="D2807">
        <v>32</v>
      </c>
      <c r="E2807" t="b">
        <v>0</v>
      </c>
      <c r="F2807">
        <v>1.4E-2</v>
      </c>
      <c r="G2807">
        <v>16</v>
      </c>
      <c r="H2807">
        <v>16</v>
      </c>
      <c r="I2807">
        <v>137</v>
      </c>
      <c r="J2807">
        <v>91</v>
      </c>
      <c r="K2807">
        <v>28</v>
      </c>
      <c r="L2807">
        <v>8</v>
      </c>
      <c r="M2807">
        <f t="shared" si="5676"/>
        <v>0</v>
      </c>
      <c r="N2807" t="b">
        <f t="shared" ref="N2807" si="5781">AND(MIN($F2807,$F2808,$F2809)=$F2807,MAX($H2807,$H2808,$H2809)=$H2807)</f>
        <v>0</v>
      </c>
      <c r="O2807" t="b">
        <f t="shared" ref="O2807" si="5782">AND(N2807,NOT(N2808),NOT(N2809))</f>
        <v>0</v>
      </c>
    </row>
    <row r="2808" spans="1:15" x14ac:dyDescent="0.25">
      <c r="A2808" t="s">
        <v>15</v>
      </c>
      <c r="B2808" t="s">
        <v>17</v>
      </c>
      <c r="C2808">
        <v>14</v>
      </c>
      <c r="D2808">
        <v>32</v>
      </c>
      <c r="E2808" t="b">
        <v>1</v>
      </c>
      <c r="F2808">
        <v>10.000999999999999</v>
      </c>
      <c r="G2808">
        <v>16</v>
      </c>
      <c r="H2808">
        <v>0</v>
      </c>
      <c r="I2808">
        <v>1570397</v>
      </c>
      <c r="J2808">
        <v>1560861</v>
      </c>
      <c r="K2808">
        <v>780428</v>
      </c>
      <c r="L2808">
        <v>21</v>
      </c>
      <c r="M2808">
        <f t="shared" si="5676"/>
        <v>16</v>
      </c>
      <c r="N2808" t="b">
        <f t="shared" ref="N2808" si="5783">AND(MIN($F2807,$F2808,$F2809)=$F2808,MAX($H2807,$H2808,$H2809)=$H2808)</f>
        <v>0</v>
      </c>
      <c r="O2808" t="b">
        <f t="shared" ref="O2808" si="5784">AND(NOT(N2807),N2808,NOT(N2809))</f>
        <v>0</v>
      </c>
    </row>
    <row r="2809" spans="1:15" x14ac:dyDescent="0.25">
      <c r="A2809" t="s">
        <v>19</v>
      </c>
      <c r="B2809" t="s">
        <v>17</v>
      </c>
      <c r="C2809">
        <v>14</v>
      </c>
      <c r="D2809">
        <v>32</v>
      </c>
      <c r="E2809" t="b">
        <v>0</v>
      </c>
      <c r="F2809">
        <v>7.0000000000000001E-3</v>
      </c>
      <c r="G2809">
        <v>16</v>
      </c>
      <c r="H2809">
        <v>16</v>
      </c>
      <c r="I2809">
        <v>137</v>
      </c>
      <c r="J2809">
        <v>91</v>
      </c>
      <c r="K2809">
        <v>28</v>
      </c>
      <c r="L2809">
        <v>8</v>
      </c>
      <c r="M2809">
        <f t="shared" si="5676"/>
        <v>0</v>
      </c>
      <c r="N2809" t="b">
        <f t="shared" ref="N2809" si="5785">AND(MIN($F2807,$F2808,$F2809)=$F2809,MAX($H2807,$H2808,$H2809)=$H2809)</f>
        <v>1</v>
      </c>
      <c r="O2809" t="b">
        <f t="shared" ref="O2809" si="5786">AND(NOT(N2807),NOT(N2808),N2809)</f>
        <v>1</v>
      </c>
    </row>
    <row r="2810" spans="1:15" x14ac:dyDescent="0.25">
      <c r="A2810" t="s">
        <v>13</v>
      </c>
      <c r="B2810" t="s">
        <v>17</v>
      </c>
      <c r="C2810">
        <v>14</v>
      </c>
      <c r="D2810">
        <v>3</v>
      </c>
      <c r="E2810" t="b">
        <v>0</v>
      </c>
      <c r="F2810">
        <v>4.0000000000000001E-3</v>
      </c>
      <c r="G2810">
        <v>16</v>
      </c>
      <c r="H2810">
        <v>16</v>
      </c>
      <c r="I2810">
        <v>95</v>
      </c>
      <c r="J2810">
        <v>45</v>
      </c>
      <c r="K2810">
        <v>4</v>
      </c>
      <c r="L2810">
        <v>7</v>
      </c>
      <c r="M2810">
        <f t="shared" si="5676"/>
        <v>0</v>
      </c>
      <c r="N2810" t="b">
        <f t="shared" ref="N2810" si="5787">AND(MIN($F2810,$F2811,$F2812)=$F2810,MAX($H2810,$H2811,$H2812)=$H2810)</f>
        <v>1</v>
      </c>
      <c r="O2810" t="b">
        <f t="shared" ref="O2810" si="5788">AND(N2810,NOT(N2811),NOT(N2812))</f>
        <v>1</v>
      </c>
    </row>
    <row r="2811" spans="1:15" x14ac:dyDescent="0.25">
      <c r="A2811" t="s">
        <v>15</v>
      </c>
      <c r="B2811" t="s">
        <v>17</v>
      </c>
      <c r="C2811">
        <v>14</v>
      </c>
      <c r="D2811">
        <v>3</v>
      </c>
      <c r="E2811" t="b">
        <v>0</v>
      </c>
      <c r="F2811">
        <v>1.7999999999999999E-2</v>
      </c>
      <c r="G2811">
        <v>16</v>
      </c>
      <c r="H2811">
        <v>16</v>
      </c>
      <c r="I2811">
        <v>2445</v>
      </c>
      <c r="J2811">
        <v>2381</v>
      </c>
      <c r="K2811">
        <v>1172</v>
      </c>
      <c r="L2811">
        <v>11</v>
      </c>
      <c r="M2811">
        <f t="shared" si="5676"/>
        <v>0</v>
      </c>
      <c r="N2811" t="b">
        <f t="shared" ref="N2811" si="5789">AND(MIN($F2810,$F2811,$F2812)=$F2811,MAX($H2810,$H2811,$H2812)=$H2811)</f>
        <v>0</v>
      </c>
      <c r="O2811" t="b">
        <f t="shared" ref="O2811" si="5790">AND(NOT(N2810),N2811,NOT(N2812))</f>
        <v>0</v>
      </c>
    </row>
    <row r="2812" spans="1:15" x14ac:dyDescent="0.25">
      <c r="A2812" t="s">
        <v>19</v>
      </c>
      <c r="B2812" t="s">
        <v>17</v>
      </c>
      <c r="C2812">
        <v>14</v>
      </c>
      <c r="D2812">
        <v>3</v>
      </c>
      <c r="E2812" t="b">
        <v>0</v>
      </c>
      <c r="F2812">
        <v>5.0000000000000001E-3</v>
      </c>
      <c r="G2812">
        <v>16</v>
      </c>
      <c r="H2812">
        <v>16</v>
      </c>
      <c r="I2812">
        <v>95</v>
      </c>
      <c r="J2812">
        <v>45</v>
      </c>
      <c r="K2812">
        <v>4</v>
      </c>
      <c r="L2812">
        <v>7</v>
      </c>
      <c r="M2812">
        <f t="shared" si="5676"/>
        <v>0</v>
      </c>
      <c r="N2812" t="b">
        <f t="shared" ref="N2812" si="5791">AND(MIN($F2810,$F2811,$F2812)=$F2812,MAX($H2810,$H2811,$H2812)=$H2812)</f>
        <v>0</v>
      </c>
      <c r="O2812" t="b">
        <f t="shared" ref="O2812" si="5792">AND(NOT(N2810),NOT(N2811),N2812)</f>
        <v>0</v>
      </c>
    </row>
    <row r="2813" spans="1:15" x14ac:dyDescent="0.25">
      <c r="A2813" t="s">
        <v>13</v>
      </c>
      <c r="B2813" t="s">
        <v>17</v>
      </c>
      <c r="C2813">
        <v>14</v>
      </c>
      <c r="D2813">
        <v>4</v>
      </c>
      <c r="E2813" t="b">
        <v>0</v>
      </c>
      <c r="F2813">
        <v>7.0000000000000001E-3</v>
      </c>
      <c r="G2813">
        <v>16</v>
      </c>
      <c r="H2813">
        <v>16</v>
      </c>
      <c r="I2813">
        <v>98</v>
      </c>
      <c r="J2813">
        <v>48</v>
      </c>
      <c r="K2813">
        <v>5</v>
      </c>
      <c r="L2813">
        <v>8</v>
      </c>
      <c r="M2813">
        <f t="shared" si="5676"/>
        <v>0</v>
      </c>
      <c r="N2813" t="b">
        <f t="shared" ref="N2813" si="5793">AND(MIN($F2813,$F2814,$F2815)=$F2813,MAX($H2813,$H2814,$H2815)=$H2813)</f>
        <v>0</v>
      </c>
      <c r="O2813" t="b">
        <f t="shared" ref="O2813" si="5794">AND(N2813,NOT(N2814),NOT(N2815))</f>
        <v>0</v>
      </c>
    </row>
    <row r="2814" spans="1:15" x14ac:dyDescent="0.25">
      <c r="A2814" t="s">
        <v>15</v>
      </c>
      <c r="B2814" t="s">
        <v>17</v>
      </c>
      <c r="C2814">
        <v>14</v>
      </c>
      <c r="D2814">
        <v>4</v>
      </c>
      <c r="E2814" t="b">
        <v>0</v>
      </c>
      <c r="F2814">
        <v>0.1</v>
      </c>
      <c r="G2814">
        <v>16</v>
      </c>
      <c r="H2814">
        <v>16</v>
      </c>
      <c r="I2814">
        <v>15438</v>
      </c>
      <c r="J2814">
        <v>15030</v>
      </c>
      <c r="K2814">
        <v>7496</v>
      </c>
      <c r="L2814">
        <v>12</v>
      </c>
      <c r="M2814">
        <f t="shared" si="5676"/>
        <v>0</v>
      </c>
      <c r="N2814" t="b">
        <f t="shared" ref="N2814" si="5795">AND(MIN($F2813,$F2814,$F2815)=$F2814,MAX($H2813,$H2814,$H2815)=$H2814)</f>
        <v>0</v>
      </c>
      <c r="O2814" t="b">
        <f t="shared" ref="O2814" si="5796">AND(NOT(N2813),N2814,NOT(N2815))</f>
        <v>0</v>
      </c>
    </row>
    <row r="2815" spans="1:15" x14ac:dyDescent="0.25">
      <c r="A2815" t="s">
        <v>19</v>
      </c>
      <c r="B2815" t="s">
        <v>17</v>
      </c>
      <c r="C2815">
        <v>14</v>
      </c>
      <c r="D2815">
        <v>4</v>
      </c>
      <c r="E2815" t="b">
        <v>0</v>
      </c>
      <c r="F2815">
        <v>6.0000000000000001E-3</v>
      </c>
      <c r="G2815">
        <v>16</v>
      </c>
      <c r="H2815">
        <v>16</v>
      </c>
      <c r="I2815">
        <v>98</v>
      </c>
      <c r="J2815">
        <v>48</v>
      </c>
      <c r="K2815">
        <v>5</v>
      </c>
      <c r="L2815">
        <v>8</v>
      </c>
      <c r="M2815">
        <f t="shared" si="5676"/>
        <v>0</v>
      </c>
      <c r="N2815" t="b">
        <f t="shared" ref="N2815" si="5797">AND(MIN($F2813,$F2814,$F2815)=$F2815,MAX($H2813,$H2814,$H2815)=$H2815)</f>
        <v>1</v>
      </c>
      <c r="O2815" t="b">
        <f t="shared" ref="O2815" si="5798">AND(NOT(N2813),NOT(N2814),N2815)</f>
        <v>1</v>
      </c>
    </row>
    <row r="2816" spans="1:15" x14ac:dyDescent="0.25">
      <c r="A2816" t="s">
        <v>13</v>
      </c>
      <c r="B2816" t="s">
        <v>17</v>
      </c>
      <c r="C2816">
        <v>14</v>
      </c>
      <c r="D2816">
        <v>5</v>
      </c>
      <c r="E2816" t="b">
        <v>0</v>
      </c>
      <c r="F2816">
        <v>5.0000000000000001E-3</v>
      </c>
      <c r="G2816">
        <v>16</v>
      </c>
      <c r="H2816">
        <v>16</v>
      </c>
      <c r="I2816">
        <v>100</v>
      </c>
      <c r="J2816">
        <v>49</v>
      </c>
      <c r="K2816">
        <v>5</v>
      </c>
      <c r="L2816">
        <v>9</v>
      </c>
      <c r="M2816">
        <f t="shared" si="5676"/>
        <v>0</v>
      </c>
      <c r="N2816" t="b">
        <f t="shared" ref="N2816" si="5799">AND(MIN($F2816,$F2817,$F2818)=$F2816,MAX($H2816,$H2817,$H2818)=$H2816)</f>
        <v>1</v>
      </c>
      <c r="O2816" t="b">
        <f t="shared" ref="O2816" si="5800">AND(N2816,NOT(N2817),NOT(N2818))</f>
        <v>0</v>
      </c>
    </row>
    <row r="2817" spans="1:15" x14ac:dyDescent="0.25">
      <c r="A2817" t="s">
        <v>15</v>
      </c>
      <c r="B2817" t="s">
        <v>17</v>
      </c>
      <c r="C2817">
        <v>14</v>
      </c>
      <c r="D2817">
        <v>5</v>
      </c>
      <c r="E2817" t="b">
        <v>0</v>
      </c>
      <c r="F2817">
        <v>0.65900000000000003</v>
      </c>
      <c r="G2817">
        <v>16</v>
      </c>
      <c r="H2817">
        <v>16</v>
      </c>
      <c r="I2817">
        <v>103979</v>
      </c>
      <c r="J2817">
        <v>101169</v>
      </c>
      <c r="K2817">
        <v>50565</v>
      </c>
      <c r="L2817">
        <v>16</v>
      </c>
      <c r="M2817">
        <f t="shared" si="5676"/>
        <v>0</v>
      </c>
      <c r="N2817" t="b">
        <f t="shared" ref="N2817" si="5801">AND(MIN($F2816,$F2817,$F2818)=$F2817,MAX($H2816,$H2817,$H2818)=$H2817)</f>
        <v>0</v>
      </c>
      <c r="O2817" t="b">
        <f t="shared" ref="O2817" si="5802">AND(NOT(N2816),N2817,NOT(N2818))</f>
        <v>0</v>
      </c>
    </row>
    <row r="2818" spans="1:15" x14ac:dyDescent="0.25">
      <c r="A2818" t="s">
        <v>19</v>
      </c>
      <c r="B2818" t="s">
        <v>17</v>
      </c>
      <c r="C2818">
        <v>14</v>
      </c>
      <c r="D2818">
        <v>5</v>
      </c>
      <c r="E2818" t="b">
        <v>0</v>
      </c>
      <c r="F2818">
        <v>5.0000000000000001E-3</v>
      </c>
      <c r="G2818">
        <v>16</v>
      </c>
      <c r="H2818">
        <v>16</v>
      </c>
      <c r="I2818">
        <v>100</v>
      </c>
      <c r="J2818">
        <v>49</v>
      </c>
      <c r="K2818">
        <v>5</v>
      </c>
      <c r="L2818">
        <v>9</v>
      </c>
      <c r="M2818">
        <f t="shared" si="5676"/>
        <v>0</v>
      </c>
      <c r="N2818" t="b">
        <f t="shared" ref="N2818" si="5803">AND(MIN($F2816,$F2817,$F2818)=$F2818,MAX($H2816,$H2817,$H2818)=$H2818)</f>
        <v>1</v>
      </c>
      <c r="O2818" t="b">
        <f t="shared" ref="O2818" si="5804">AND(NOT(N2816),NOT(N2817),N2818)</f>
        <v>0</v>
      </c>
    </row>
    <row r="2819" spans="1:15" x14ac:dyDescent="0.25">
      <c r="A2819" t="s">
        <v>13</v>
      </c>
      <c r="B2819" t="s">
        <v>17</v>
      </c>
      <c r="C2819">
        <v>14</v>
      </c>
      <c r="D2819">
        <v>6</v>
      </c>
      <c r="E2819" t="b">
        <v>0</v>
      </c>
      <c r="F2819">
        <v>7.0000000000000001E-3</v>
      </c>
      <c r="G2819">
        <v>16</v>
      </c>
      <c r="H2819">
        <v>16</v>
      </c>
      <c r="I2819">
        <v>101</v>
      </c>
      <c r="J2819">
        <v>46</v>
      </c>
      <c r="K2819">
        <v>3</v>
      </c>
      <c r="L2819">
        <v>11</v>
      </c>
      <c r="M2819">
        <f t="shared" ref="M2819:M2882" si="5805">G2819-H2819</f>
        <v>0</v>
      </c>
      <c r="N2819" t="b">
        <f t="shared" ref="N2819" si="5806">AND(MIN($F2819,$F2820,$F2821)=$F2819,MAX($H2819,$H2820,$H2821)=$H2819)</f>
        <v>1</v>
      </c>
      <c r="O2819" t="b">
        <f t="shared" ref="O2819" si="5807">AND(N2819,NOT(N2820),NOT(N2821))</f>
        <v>1</v>
      </c>
    </row>
    <row r="2820" spans="1:15" x14ac:dyDescent="0.25">
      <c r="A2820" t="s">
        <v>15</v>
      </c>
      <c r="B2820" t="s">
        <v>17</v>
      </c>
      <c r="C2820">
        <v>14</v>
      </c>
      <c r="D2820">
        <v>6</v>
      </c>
      <c r="E2820" t="b">
        <v>0</v>
      </c>
      <c r="F2820">
        <v>4.5129999999999999</v>
      </c>
      <c r="G2820">
        <v>16</v>
      </c>
      <c r="H2820">
        <v>16</v>
      </c>
      <c r="I2820">
        <v>715382</v>
      </c>
      <c r="J2820">
        <v>695764</v>
      </c>
      <c r="K2820">
        <v>347862</v>
      </c>
      <c r="L2820">
        <v>19</v>
      </c>
      <c r="M2820">
        <f t="shared" si="5805"/>
        <v>0</v>
      </c>
      <c r="N2820" t="b">
        <f t="shared" ref="N2820" si="5808">AND(MIN($F2819,$F2820,$F2821)=$F2820,MAX($H2819,$H2820,$H2821)=$H2820)</f>
        <v>0</v>
      </c>
      <c r="O2820" t="b">
        <f t="shared" ref="O2820" si="5809">AND(NOT(N2819),N2820,NOT(N2821))</f>
        <v>0</v>
      </c>
    </row>
    <row r="2821" spans="1:15" x14ac:dyDescent="0.25">
      <c r="A2821" t="s">
        <v>19</v>
      </c>
      <c r="B2821" t="s">
        <v>17</v>
      </c>
      <c r="C2821">
        <v>14</v>
      </c>
      <c r="D2821">
        <v>6</v>
      </c>
      <c r="E2821" t="b">
        <v>0</v>
      </c>
      <c r="F2821">
        <v>8.0000000000000002E-3</v>
      </c>
      <c r="G2821">
        <v>16</v>
      </c>
      <c r="H2821">
        <v>16</v>
      </c>
      <c r="I2821">
        <v>101</v>
      </c>
      <c r="J2821">
        <v>46</v>
      </c>
      <c r="K2821">
        <v>3</v>
      </c>
      <c r="L2821">
        <v>11</v>
      </c>
      <c r="M2821">
        <f t="shared" si="5805"/>
        <v>0</v>
      </c>
      <c r="N2821" t="b">
        <f t="shared" ref="N2821" si="5810">AND(MIN($F2819,$F2820,$F2821)=$F2821,MAX($H2819,$H2820,$H2821)=$H2821)</f>
        <v>0</v>
      </c>
      <c r="O2821" t="b">
        <f t="shared" ref="O2821" si="5811">AND(NOT(N2819),NOT(N2820),N2821)</f>
        <v>0</v>
      </c>
    </row>
    <row r="2822" spans="1:15" x14ac:dyDescent="0.25">
      <c r="A2822" t="s">
        <v>13</v>
      </c>
      <c r="B2822" t="s">
        <v>17</v>
      </c>
      <c r="C2822">
        <v>14</v>
      </c>
      <c r="D2822">
        <v>7</v>
      </c>
      <c r="E2822" t="b">
        <v>0</v>
      </c>
      <c r="F2822">
        <v>8.9999999999999993E-3</v>
      </c>
      <c r="G2822">
        <v>16</v>
      </c>
      <c r="H2822">
        <v>16</v>
      </c>
      <c r="I2822">
        <v>102</v>
      </c>
      <c r="J2822">
        <v>47</v>
      </c>
      <c r="K2822">
        <v>3</v>
      </c>
      <c r="L2822">
        <v>12</v>
      </c>
      <c r="M2822">
        <f t="shared" si="5805"/>
        <v>0</v>
      </c>
      <c r="N2822" t="b">
        <f t="shared" ref="N2822" si="5812">AND(MIN($F2822,$F2823,$F2824)=$F2822,MAX($H2822,$H2823,$H2824)=$H2822)</f>
        <v>0</v>
      </c>
      <c r="O2822" t="b">
        <f t="shared" ref="O2822" si="5813">AND(N2822,NOT(N2823),NOT(N2824))</f>
        <v>0</v>
      </c>
    </row>
    <row r="2823" spans="1:15" x14ac:dyDescent="0.25">
      <c r="A2823" t="s">
        <v>15</v>
      </c>
      <c r="B2823" t="s">
        <v>17</v>
      </c>
      <c r="C2823">
        <v>14</v>
      </c>
      <c r="D2823">
        <v>7</v>
      </c>
      <c r="E2823" t="b">
        <v>1</v>
      </c>
      <c r="F2823">
        <v>10.000999999999999</v>
      </c>
      <c r="G2823">
        <v>16</v>
      </c>
      <c r="H2823">
        <v>0</v>
      </c>
      <c r="I2823">
        <v>1567619</v>
      </c>
      <c r="J2823">
        <v>1524573</v>
      </c>
      <c r="K2823">
        <v>762283</v>
      </c>
      <c r="L2823">
        <v>21</v>
      </c>
      <c r="M2823">
        <f t="shared" si="5805"/>
        <v>16</v>
      </c>
      <c r="N2823" t="b">
        <f t="shared" ref="N2823" si="5814">AND(MIN($F2822,$F2823,$F2824)=$F2823,MAX($H2822,$H2823,$H2824)=$H2823)</f>
        <v>0</v>
      </c>
      <c r="O2823" t="b">
        <f t="shared" ref="O2823" si="5815">AND(NOT(N2822),N2823,NOT(N2824))</f>
        <v>0</v>
      </c>
    </row>
    <row r="2824" spans="1:15" x14ac:dyDescent="0.25">
      <c r="A2824" t="s">
        <v>19</v>
      </c>
      <c r="B2824" t="s">
        <v>17</v>
      </c>
      <c r="C2824">
        <v>14</v>
      </c>
      <c r="D2824">
        <v>7</v>
      </c>
      <c r="E2824" t="b">
        <v>0</v>
      </c>
      <c r="F2824">
        <v>6.0000000000000001E-3</v>
      </c>
      <c r="G2824">
        <v>16</v>
      </c>
      <c r="H2824">
        <v>16</v>
      </c>
      <c r="I2824">
        <v>102</v>
      </c>
      <c r="J2824">
        <v>47</v>
      </c>
      <c r="K2824">
        <v>3</v>
      </c>
      <c r="L2824">
        <v>12</v>
      </c>
      <c r="M2824">
        <f t="shared" si="5805"/>
        <v>0</v>
      </c>
      <c r="N2824" t="b">
        <f t="shared" ref="N2824" si="5816">AND(MIN($F2822,$F2823,$F2824)=$F2824,MAX($H2822,$H2823,$H2824)=$H2824)</f>
        <v>1</v>
      </c>
      <c r="O2824" t="b">
        <f t="shared" ref="O2824" si="5817">AND(NOT(N2822),NOT(N2823),N2824)</f>
        <v>1</v>
      </c>
    </row>
    <row r="2825" spans="1:15" x14ac:dyDescent="0.25">
      <c r="A2825" t="s">
        <v>13</v>
      </c>
      <c r="B2825" t="s">
        <v>17</v>
      </c>
      <c r="C2825">
        <v>14</v>
      </c>
      <c r="D2825">
        <v>8</v>
      </c>
      <c r="E2825" t="b">
        <v>0</v>
      </c>
      <c r="F2825">
        <v>7.0000000000000001E-3</v>
      </c>
      <c r="G2825">
        <v>16</v>
      </c>
      <c r="H2825">
        <v>16</v>
      </c>
      <c r="I2825">
        <v>104</v>
      </c>
      <c r="J2825">
        <v>52</v>
      </c>
      <c r="K2825">
        <v>5</v>
      </c>
      <c r="L2825">
        <v>12</v>
      </c>
      <c r="M2825">
        <f t="shared" si="5805"/>
        <v>0</v>
      </c>
      <c r="N2825" t="b">
        <f t="shared" ref="N2825" si="5818">AND(MIN($F2825,$F2826,$F2827)=$F2825,MAX($H2825,$H2826,$H2827)=$H2825)</f>
        <v>1</v>
      </c>
      <c r="O2825" t="b">
        <f t="shared" ref="O2825" si="5819">AND(N2825,NOT(N2826),NOT(N2827))</f>
        <v>1</v>
      </c>
    </row>
    <row r="2826" spans="1:15" x14ac:dyDescent="0.25">
      <c r="A2826" t="s">
        <v>15</v>
      </c>
      <c r="B2826" t="s">
        <v>17</v>
      </c>
      <c r="C2826">
        <v>14</v>
      </c>
      <c r="D2826">
        <v>8</v>
      </c>
      <c r="E2826" t="b">
        <v>1</v>
      </c>
      <c r="F2826">
        <v>10.000999999999999</v>
      </c>
      <c r="G2826">
        <v>16</v>
      </c>
      <c r="H2826">
        <v>0</v>
      </c>
      <c r="I2826">
        <v>1678055</v>
      </c>
      <c r="J2826">
        <v>1631949</v>
      </c>
      <c r="K2826">
        <v>815970</v>
      </c>
      <c r="L2826">
        <v>21</v>
      </c>
      <c r="M2826">
        <f t="shared" si="5805"/>
        <v>16</v>
      </c>
      <c r="N2826" t="b">
        <f t="shared" ref="N2826" si="5820">AND(MIN($F2825,$F2826,$F2827)=$F2826,MAX($H2825,$H2826,$H2827)=$H2826)</f>
        <v>0</v>
      </c>
      <c r="O2826" t="b">
        <f t="shared" ref="O2826" si="5821">AND(NOT(N2825),N2826,NOT(N2827))</f>
        <v>0</v>
      </c>
    </row>
    <row r="2827" spans="1:15" x14ac:dyDescent="0.25">
      <c r="A2827" t="s">
        <v>19</v>
      </c>
      <c r="B2827" t="s">
        <v>17</v>
      </c>
      <c r="C2827">
        <v>14</v>
      </c>
      <c r="D2827">
        <v>8</v>
      </c>
      <c r="E2827" t="b">
        <v>0</v>
      </c>
      <c r="F2827">
        <v>8.0000000000000002E-3</v>
      </c>
      <c r="G2827">
        <v>16</v>
      </c>
      <c r="H2827">
        <v>16</v>
      </c>
      <c r="I2827">
        <v>104</v>
      </c>
      <c r="J2827">
        <v>52</v>
      </c>
      <c r="K2827">
        <v>5</v>
      </c>
      <c r="L2827">
        <v>12</v>
      </c>
      <c r="M2827">
        <f t="shared" si="5805"/>
        <v>0</v>
      </c>
      <c r="N2827" t="b">
        <f t="shared" ref="N2827" si="5822">AND(MIN($F2825,$F2826,$F2827)=$F2827,MAX($H2825,$H2826,$H2827)=$H2827)</f>
        <v>0</v>
      </c>
      <c r="O2827" t="b">
        <f t="shared" ref="O2827" si="5823">AND(NOT(N2825),NOT(N2826),N2827)</f>
        <v>0</v>
      </c>
    </row>
    <row r="2828" spans="1:15" x14ac:dyDescent="0.25">
      <c r="A2828" t="s">
        <v>13</v>
      </c>
      <c r="B2828" t="s">
        <v>17</v>
      </c>
      <c r="C2828">
        <v>14</v>
      </c>
      <c r="D2828">
        <v>9</v>
      </c>
      <c r="E2828" t="b">
        <v>0</v>
      </c>
      <c r="F2828">
        <v>0.01</v>
      </c>
      <c r="G2828">
        <v>16</v>
      </c>
      <c r="H2828">
        <v>13</v>
      </c>
      <c r="I2828">
        <v>78</v>
      </c>
      <c r="J2828">
        <v>49</v>
      </c>
      <c r="K2828">
        <v>12</v>
      </c>
      <c r="L2828">
        <v>4</v>
      </c>
      <c r="M2828">
        <f t="shared" si="5805"/>
        <v>3</v>
      </c>
      <c r="N2828" t="b">
        <f t="shared" ref="N2828" si="5824">AND(MIN($F2828,$F2829,$F2830)=$F2828,MAX($H2828,$H2829,$H2830)=$H2828)</f>
        <v>0</v>
      </c>
      <c r="O2828" t="b">
        <f t="shared" ref="O2828" si="5825">AND(N2828,NOT(N2829),NOT(N2830))</f>
        <v>0</v>
      </c>
    </row>
    <row r="2829" spans="1:15" x14ac:dyDescent="0.25">
      <c r="A2829" t="s">
        <v>15</v>
      </c>
      <c r="B2829" t="s">
        <v>17</v>
      </c>
      <c r="C2829">
        <v>14</v>
      </c>
      <c r="D2829">
        <v>9</v>
      </c>
      <c r="E2829" t="b">
        <v>0</v>
      </c>
      <c r="F2829">
        <v>8.0000000000000002E-3</v>
      </c>
      <c r="G2829">
        <v>16</v>
      </c>
      <c r="H2829">
        <v>13</v>
      </c>
      <c r="I2829">
        <v>131</v>
      </c>
      <c r="J2829">
        <v>129</v>
      </c>
      <c r="K2829">
        <v>52</v>
      </c>
      <c r="L2829">
        <v>8</v>
      </c>
      <c r="M2829">
        <f t="shared" si="5805"/>
        <v>3</v>
      </c>
      <c r="N2829" t="b">
        <f t="shared" ref="N2829" si="5826">AND(MIN($F2828,$F2829,$F2830)=$F2829,MAX($H2828,$H2829,$H2830)=$H2829)</f>
        <v>0</v>
      </c>
      <c r="O2829" t="b">
        <f t="shared" ref="O2829" si="5827">AND(NOT(N2828),N2829,NOT(N2830))</f>
        <v>0</v>
      </c>
    </row>
    <row r="2830" spans="1:15" x14ac:dyDescent="0.25">
      <c r="A2830" t="s">
        <v>19</v>
      </c>
      <c r="B2830" t="s">
        <v>17</v>
      </c>
      <c r="C2830">
        <v>14</v>
      </c>
      <c r="D2830">
        <v>9</v>
      </c>
      <c r="E2830" t="b">
        <v>0</v>
      </c>
      <c r="F2830">
        <v>3.0000000000000001E-3</v>
      </c>
      <c r="G2830">
        <v>16</v>
      </c>
      <c r="H2830">
        <v>13</v>
      </c>
      <c r="I2830">
        <v>78</v>
      </c>
      <c r="J2830">
        <v>49</v>
      </c>
      <c r="K2830">
        <v>12</v>
      </c>
      <c r="L2830">
        <v>4</v>
      </c>
      <c r="M2830">
        <f t="shared" si="5805"/>
        <v>3</v>
      </c>
      <c r="N2830" t="b">
        <f t="shared" ref="N2830" si="5828">AND(MIN($F2828,$F2829,$F2830)=$F2830,MAX($H2828,$H2829,$H2830)=$H2830)</f>
        <v>1</v>
      </c>
      <c r="O2830" t="b">
        <f t="shared" ref="O2830" si="5829">AND(NOT(N2828),NOT(N2829),N2830)</f>
        <v>1</v>
      </c>
    </row>
    <row r="2831" spans="1:15" x14ac:dyDescent="0.25">
      <c r="A2831" t="s">
        <v>13</v>
      </c>
      <c r="B2831" t="s">
        <v>17</v>
      </c>
      <c r="C2831">
        <v>15</v>
      </c>
      <c r="D2831">
        <v>0</v>
      </c>
      <c r="E2831" t="b">
        <v>0</v>
      </c>
      <c r="F2831">
        <v>8.0000000000000002E-3</v>
      </c>
      <c r="G2831">
        <v>16</v>
      </c>
      <c r="H2831">
        <v>16</v>
      </c>
      <c r="I2831">
        <v>84</v>
      </c>
      <c r="J2831">
        <v>42</v>
      </c>
      <c r="K2831">
        <v>5</v>
      </c>
      <c r="L2831">
        <v>3</v>
      </c>
      <c r="M2831">
        <f t="shared" si="5805"/>
        <v>0</v>
      </c>
      <c r="N2831" t="b">
        <f t="shared" ref="N2831" si="5830">AND(MIN($F2831,$F2832,$F2833)=$F2831,MAX($H2831,$H2832,$H2833)=$H2831)</f>
        <v>0</v>
      </c>
      <c r="O2831" t="b">
        <f t="shared" ref="O2831" si="5831">AND(N2831,NOT(N2832),NOT(N2833))</f>
        <v>0</v>
      </c>
    </row>
    <row r="2832" spans="1:15" x14ac:dyDescent="0.25">
      <c r="A2832" t="s">
        <v>15</v>
      </c>
      <c r="B2832" t="s">
        <v>17</v>
      </c>
      <c r="C2832">
        <v>15</v>
      </c>
      <c r="D2832">
        <v>0</v>
      </c>
      <c r="E2832" t="b">
        <v>0</v>
      </c>
      <c r="F2832">
        <v>4.0000000000000001E-3</v>
      </c>
      <c r="G2832">
        <v>16</v>
      </c>
      <c r="H2832">
        <v>16</v>
      </c>
      <c r="I2832">
        <v>67</v>
      </c>
      <c r="J2832">
        <v>64</v>
      </c>
      <c r="K2832">
        <v>16</v>
      </c>
      <c r="L2832">
        <v>5</v>
      </c>
      <c r="M2832">
        <f t="shared" si="5805"/>
        <v>0</v>
      </c>
      <c r="N2832" t="b">
        <f t="shared" ref="N2832" si="5832">AND(MIN($F2831,$F2832,$F2833)=$F2832,MAX($H2831,$H2832,$H2833)=$H2832)</f>
        <v>1</v>
      </c>
      <c r="O2832" t="b">
        <f t="shared" ref="O2832" si="5833">AND(NOT(N2831),N2832,NOT(N2833))</f>
        <v>0</v>
      </c>
    </row>
    <row r="2833" spans="1:15" x14ac:dyDescent="0.25">
      <c r="A2833" t="s">
        <v>19</v>
      </c>
      <c r="B2833" t="s">
        <v>17</v>
      </c>
      <c r="C2833">
        <v>15</v>
      </c>
      <c r="D2833">
        <v>0</v>
      </c>
      <c r="E2833" t="b">
        <v>0</v>
      </c>
      <c r="F2833">
        <v>4.0000000000000001E-3</v>
      </c>
      <c r="G2833">
        <v>16</v>
      </c>
      <c r="H2833">
        <v>16</v>
      </c>
      <c r="I2833">
        <v>84</v>
      </c>
      <c r="J2833">
        <v>42</v>
      </c>
      <c r="K2833">
        <v>5</v>
      </c>
      <c r="L2833">
        <v>3</v>
      </c>
      <c r="M2833">
        <f t="shared" si="5805"/>
        <v>0</v>
      </c>
      <c r="N2833" t="b">
        <f t="shared" ref="N2833" si="5834">AND(MIN($F2831,$F2832,$F2833)=$F2833,MAX($H2831,$H2832,$H2833)=$H2833)</f>
        <v>1</v>
      </c>
      <c r="O2833" t="b">
        <f t="shared" ref="O2833" si="5835">AND(NOT(N2831),NOT(N2832),N2833)</f>
        <v>0</v>
      </c>
    </row>
    <row r="2834" spans="1:15" x14ac:dyDescent="0.25">
      <c r="A2834" t="s">
        <v>13</v>
      </c>
      <c r="B2834" t="s">
        <v>17</v>
      </c>
      <c r="C2834">
        <v>15</v>
      </c>
      <c r="D2834">
        <v>10</v>
      </c>
      <c r="E2834" t="b">
        <v>0</v>
      </c>
      <c r="F2834">
        <v>1.0999999999999999E-2</v>
      </c>
      <c r="G2834">
        <v>16</v>
      </c>
      <c r="H2834">
        <v>16</v>
      </c>
      <c r="I2834">
        <v>92</v>
      </c>
      <c r="J2834">
        <v>50</v>
      </c>
      <c r="K2834">
        <v>8</v>
      </c>
      <c r="L2834">
        <v>7</v>
      </c>
      <c r="M2834">
        <f t="shared" si="5805"/>
        <v>0</v>
      </c>
      <c r="N2834" t="b">
        <f t="shared" ref="N2834" si="5836">AND(MIN($F2834,$F2835,$F2836)=$F2834,MAX($H2834,$H2835,$H2836)=$H2834)</f>
        <v>0</v>
      </c>
      <c r="O2834" t="b">
        <f t="shared" ref="O2834" si="5837">AND(N2834,NOT(N2835),NOT(N2836))</f>
        <v>0</v>
      </c>
    </row>
    <row r="2835" spans="1:15" x14ac:dyDescent="0.25">
      <c r="A2835" t="s">
        <v>15</v>
      </c>
      <c r="B2835" t="s">
        <v>17</v>
      </c>
      <c r="C2835">
        <v>15</v>
      </c>
      <c r="D2835">
        <v>10</v>
      </c>
      <c r="E2835" t="b">
        <v>0</v>
      </c>
      <c r="F2835">
        <v>8.0000000000000002E-3</v>
      </c>
      <c r="G2835">
        <v>16</v>
      </c>
      <c r="H2835">
        <v>16</v>
      </c>
      <c r="I2835">
        <v>414</v>
      </c>
      <c r="J2835">
        <v>409</v>
      </c>
      <c r="K2835">
        <v>187</v>
      </c>
      <c r="L2835">
        <v>10</v>
      </c>
      <c r="M2835">
        <f t="shared" si="5805"/>
        <v>0</v>
      </c>
      <c r="N2835" t="b">
        <f t="shared" ref="N2835" si="5838">AND(MIN($F2834,$F2835,$F2836)=$F2835,MAX($H2834,$H2835,$H2836)=$H2835)</f>
        <v>0</v>
      </c>
      <c r="O2835" t="b">
        <f t="shared" ref="O2835" si="5839">AND(NOT(N2834),N2835,NOT(N2836))</f>
        <v>0</v>
      </c>
    </row>
    <row r="2836" spans="1:15" x14ac:dyDescent="0.25">
      <c r="A2836" t="s">
        <v>19</v>
      </c>
      <c r="B2836" t="s">
        <v>17</v>
      </c>
      <c r="C2836">
        <v>15</v>
      </c>
      <c r="D2836">
        <v>10</v>
      </c>
      <c r="E2836" t="b">
        <v>0</v>
      </c>
      <c r="F2836">
        <v>6.0000000000000001E-3</v>
      </c>
      <c r="G2836">
        <v>16</v>
      </c>
      <c r="H2836">
        <v>16</v>
      </c>
      <c r="I2836">
        <v>92</v>
      </c>
      <c r="J2836">
        <v>50</v>
      </c>
      <c r="K2836">
        <v>8</v>
      </c>
      <c r="L2836">
        <v>7</v>
      </c>
      <c r="M2836">
        <f t="shared" si="5805"/>
        <v>0</v>
      </c>
      <c r="N2836" t="b">
        <f t="shared" ref="N2836" si="5840">AND(MIN($F2834,$F2835,$F2836)=$F2836,MAX($H2834,$H2835,$H2836)=$H2836)</f>
        <v>1</v>
      </c>
      <c r="O2836" t="b">
        <f t="shared" ref="O2836" si="5841">AND(NOT(N2834),NOT(N2835),N2836)</f>
        <v>1</v>
      </c>
    </row>
    <row r="2837" spans="1:15" x14ac:dyDescent="0.25">
      <c r="A2837" t="s">
        <v>13</v>
      </c>
      <c r="B2837" t="s">
        <v>17</v>
      </c>
      <c r="C2837">
        <v>15</v>
      </c>
      <c r="D2837">
        <v>11</v>
      </c>
      <c r="E2837" t="b">
        <v>0</v>
      </c>
      <c r="F2837">
        <v>8.0000000000000002E-3</v>
      </c>
      <c r="G2837">
        <v>16</v>
      </c>
      <c r="H2837">
        <v>16</v>
      </c>
      <c r="I2837">
        <v>97</v>
      </c>
      <c r="J2837">
        <v>55</v>
      </c>
      <c r="K2837">
        <v>10</v>
      </c>
      <c r="L2837">
        <v>7</v>
      </c>
      <c r="M2837">
        <f t="shared" si="5805"/>
        <v>0</v>
      </c>
      <c r="N2837" t="b">
        <f t="shared" ref="N2837" si="5842">AND(MIN($F2837,$F2838,$F2839)=$F2837,MAX($H2837,$H2838,$H2839)=$H2837)</f>
        <v>0</v>
      </c>
      <c r="O2837" t="b">
        <f t="shared" ref="O2837" si="5843">AND(N2837,NOT(N2838),NOT(N2839))</f>
        <v>0</v>
      </c>
    </row>
    <row r="2838" spans="1:15" x14ac:dyDescent="0.25">
      <c r="A2838" t="s">
        <v>15</v>
      </c>
      <c r="B2838" t="s">
        <v>17</v>
      </c>
      <c r="C2838">
        <v>15</v>
      </c>
      <c r="D2838">
        <v>11</v>
      </c>
      <c r="E2838" t="b">
        <v>0</v>
      </c>
      <c r="F2838">
        <v>2.9000000000000001E-2</v>
      </c>
      <c r="G2838">
        <v>16</v>
      </c>
      <c r="H2838">
        <v>16</v>
      </c>
      <c r="I2838">
        <v>3026</v>
      </c>
      <c r="J2838">
        <v>3002</v>
      </c>
      <c r="K2838">
        <v>1483</v>
      </c>
      <c r="L2838">
        <v>13</v>
      </c>
      <c r="M2838">
        <f t="shared" si="5805"/>
        <v>0</v>
      </c>
      <c r="N2838" t="b">
        <f t="shared" ref="N2838" si="5844">AND(MIN($F2837,$F2838,$F2839)=$F2838,MAX($H2837,$H2838,$H2839)=$H2838)</f>
        <v>0</v>
      </c>
      <c r="O2838" t="b">
        <f t="shared" ref="O2838" si="5845">AND(NOT(N2837),N2838,NOT(N2839))</f>
        <v>0</v>
      </c>
    </row>
    <row r="2839" spans="1:15" x14ac:dyDescent="0.25">
      <c r="A2839" t="s">
        <v>19</v>
      </c>
      <c r="B2839" t="s">
        <v>17</v>
      </c>
      <c r="C2839">
        <v>15</v>
      </c>
      <c r="D2839">
        <v>11</v>
      </c>
      <c r="E2839" t="b">
        <v>0</v>
      </c>
      <c r="F2839">
        <v>7.0000000000000001E-3</v>
      </c>
      <c r="G2839">
        <v>16</v>
      </c>
      <c r="H2839">
        <v>16</v>
      </c>
      <c r="I2839">
        <v>97</v>
      </c>
      <c r="J2839">
        <v>55</v>
      </c>
      <c r="K2839">
        <v>10</v>
      </c>
      <c r="L2839">
        <v>7</v>
      </c>
      <c r="M2839">
        <f t="shared" si="5805"/>
        <v>0</v>
      </c>
      <c r="N2839" t="b">
        <f t="shared" ref="N2839" si="5846">AND(MIN($F2837,$F2838,$F2839)=$F2839,MAX($H2837,$H2838,$H2839)=$H2839)</f>
        <v>1</v>
      </c>
      <c r="O2839" t="b">
        <f t="shared" ref="O2839" si="5847">AND(NOT(N2837),NOT(N2838),N2839)</f>
        <v>1</v>
      </c>
    </row>
    <row r="2840" spans="1:15" x14ac:dyDescent="0.25">
      <c r="A2840" t="s">
        <v>13</v>
      </c>
      <c r="B2840" t="s">
        <v>17</v>
      </c>
      <c r="C2840">
        <v>15</v>
      </c>
      <c r="D2840">
        <v>12</v>
      </c>
      <c r="E2840" t="b">
        <v>0</v>
      </c>
      <c r="F2840">
        <v>4.0000000000000001E-3</v>
      </c>
      <c r="G2840">
        <v>16</v>
      </c>
      <c r="H2840">
        <v>16</v>
      </c>
      <c r="I2840">
        <v>99</v>
      </c>
      <c r="J2840">
        <v>56</v>
      </c>
      <c r="K2840">
        <v>10</v>
      </c>
      <c r="L2840">
        <v>8</v>
      </c>
      <c r="M2840">
        <f t="shared" si="5805"/>
        <v>0</v>
      </c>
      <c r="N2840" t="b">
        <f t="shared" ref="N2840" si="5848">AND(MIN($F2840,$F2841,$F2842)=$F2840,MAX($H2840,$H2841,$H2842)=$H2840)</f>
        <v>1</v>
      </c>
      <c r="O2840" t="b">
        <f t="shared" ref="O2840" si="5849">AND(N2840,NOT(N2841),NOT(N2842))</f>
        <v>1</v>
      </c>
    </row>
    <row r="2841" spans="1:15" x14ac:dyDescent="0.25">
      <c r="A2841" t="s">
        <v>15</v>
      </c>
      <c r="B2841" t="s">
        <v>17</v>
      </c>
      <c r="C2841">
        <v>15</v>
      </c>
      <c r="D2841">
        <v>12</v>
      </c>
      <c r="E2841" t="b">
        <v>0</v>
      </c>
      <c r="F2841">
        <v>0.17699999999999999</v>
      </c>
      <c r="G2841">
        <v>16</v>
      </c>
      <c r="H2841">
        <v>16</v>
      </c>
      <c r="I2841">
        <v>26518</v>
      </c>
      <c r="J2841">
        <v>26331</v>
      </c>
      <c r="K2841">
        <v>13147</v>
      </c>
      <c r="L2841">
        <v>16</v>
      </c>
      <c r="M2841">
        <f t="shared" si="5805"/>
        <v>0</v>
      </c>
      <c r="N2841" t="b">
        <f t="shared" ref="N2841" si="5850">AND(MIN($F2840,$F2841,$F2842)=$F2841,MAX($H2840,$H2841,$H2842)=$H2841)</f>
        <v>0</v>
      </c>
      <c r="O2841" t="b">
        <f t="shared" ref="O2841" si="5851">AND(NOT(N2840),N2841,NOT(N2842))</f>
        <v>0</v>
      </c>
    </row>
    <row r="2842" spans="1:15" x14ac:dyDescent="0.25">
      <c r="A2842" t="s">
        <v>19</v>
      </c>
      <c r="B2842" t="s">
        <v>17</v>
      </c>
      <c r="C2842">
        <v>15</v>
      </c>
      <c r="D2842">
        <v>12</v>
      </c>
      <c r="E2842" t="b">
        <v>0</v>
      </c>
      <c r="F2842">
        <v>8.9999999999999993E-3</v>
      </c>
      <c r="G2842">
        <v>16</v>
      </c>
      <c r="H2842">
        <v>16</v>
      </c>
      <c r="I2842">
        <v>99</v>
      </c>
      <c r="J2842">
        <v>56</v>
      </c>
      <c r="K2842">
        <v>10</v>
      </c>
      <c r="L2842">
        <v>8</v>
      </c>
      <c r="M2842">
        <f t="shared" si="5805"/>
        <v>0</v>
      </c>
      <c r="N2842" t="b">
        <f t="shared" ref="N2842" si="5852">AND(MIN($F2840,$F2841,$F2842)=$F2842,MAX($H2840,$H2841,$H2842)=$H2842)</f>
        <v>0</v>
      </c>
      <c r="O2842" t="b">
        <f t="shared" ref="O2842" si="5853">AND(NOT(N2840),NOT(N2841),N2842)</f>
        <v>0</v>
      </c>
    </row>
    <row r="2843" spans="1:15" x14ac:dyDescent="0.25">
      <c r="A2843" t="s">
        <v>13</v>
      </c>
      <c r="B2843" t="s">
        <v>17</v>
      </c>
      <c r="C2843">
        <v>15</v>
      </c>
      <c r="D2843">
        <v>13</v>
      </c>
      <c r="E2843" t="b">
        <v>0</v>
      </c>
      <c r="F2843">
        <v>5.0000000000000001E-3</v>
      </c>
      <c r="G2843">
        <v>16</v>
      </c>
      <c r="H2843">
        <v>16</v>
      </c>
      <c r="I2843">
        <v>100</v>
      </c>
      <c r="J2843">
        <v>53</v>
      </c>
      <c r="K2843">
        <v>8</v>
      </c>
      <c r="L2843">
        <v>10</v>
      </c>
      <c r="M2843">
        <f t="shared" si="5805"/>
        <v>0</v>
      </c>
      <c r="N2843" t="b">
        <f t="shared" ref="N2843" si="5854">AND(MIN($F2843,$F2844,$F2845)=$F2843,MAX($H2843,$H2844,$H2845)=$H2843)</f>
        <v>1</v>
      </c>
      <c r="O2843" t="b">
        <f t="shared" ref="O2843" si="5855">AND(N2843,NOT(N2844),NOT(N2845))</f>
        <v>0</v>
      </c>
    </row>
    <row r="2844" spans="1:15" x14ac:dyDescent="0.25">
      <c r="A2844" t="s">
        <v>15</v>
      </c>
      <c r="B2844" t="s">
        <v>17</v>
      </c>
      <c r="C2844">
        <v>15</v>
      </c>
      <c r="D2844">
        <v>13</v>
      </c>
      <c r="E2844" t="b">
        <v>0</v>
      </c>
      <c r="F2844">
        <v>1.9079999999999999</v>
      </c>
      <c r="G2844">
        <v>16</v>
      </c>
      <c r="H2844">
        <v>16</v>
      </c>
      <c r="I2844">
        <v>237930</v>
      </c>
      <c r="J2844">
        <v>236284</v>
      </c>
      <c r="K2844">
        <v>118123</v>
      </c>
      <c r="L2844">
        <v>17</v>
      </c>
      <c r="M2844">
        <f t="shared" si="5805"/>
        <v>0</v>
      </c>
      <c r="N2844" t="b">
        <f t="shared" ref="N2844" si="5856">AND(MIN($F2843,$F2844,$F2845)=$F2844,MAX($H2843,$H2844,$H2845)=$H2844)</f>
        <v>0</v>
      </c>
      <c r="O2844" t="b">
        <f t="shared" ref="O2844" si="5857">AND(NOT(N2843),N2844,NOT(N2845))</f>
        <v>0</v>
      </c>
    </row>
    <row r="2845" spans="1:15" x14ac:dyDescent="0.25">
      <c r="A2845" t="s">
        <v>19</v>
      </c>
      <c r="B2845" t="s">
        <v>17</v>
      </c>
      <c r="C2845">
        <v>15</v>
      </c>
      <c r="D2845">
        <v>13</v>
      </c>
      <c r="E2845" t="b">
        <v>0</v>
      </c>
      <c r="F2845">
        <v>5.0000000000000001E-3</v>
      </c>
      <c r="G2845">
        <v>16</v>
      </c>
      <c r="H2845">
        <v>16</v>
      </c>
      <c r="I2845">
        <v>100</v>
      </c>
      <c r="J2845">
        <v>53</v>
      </c>
      <c r="K2845">
        <v>8</v>
      </c>
      <c r="L2845">
        <v>10</v>
      </c>
      <c r="M2845">
        <f t="shared" si="5805"/>
        <v>0</v>
      </c>
      <c r="N2845" t="b">
        <f t="shared" ref="N2845" si="5858">AND(MIN($F2843,$F2844,$F2845)=$F2845,MAX($H2843,$H2844,$H2845)=$H2845)</f>
        <v>1</v>
      </c>
      <c r="O2845" t="b">
        <f t="shared" ref="O2845" si="5859">AND(NOT(N2843),NOT(N2844),N2845)</f>
        <v>0</v>
      </c>
    </row>
    <row r="2846" spans="1:15" x14ac:dyDescent="0.25">
      <c r="A2846" t="s">
        <v>13</v>
      </c>
      <c r="B2846" t="s">
        <v>17</v>
      </c>
      <c r="C2846">
        <v>15</v>
      </c>
      <c r="D2846">
        <v>14</v>
      </c>
      <c r="E2846" t="b">
        <v>0</v>
      </c>
      <c r="F2846">
        <v>7.0000000000000001E-3</v>
      </c>
      <c r="G2846">
        <v>16</v>
      </c>
      <c r="H2846">
        <v>16</v>
      </c>
      <c r="I2846">
        <v>102</v>
      </c>
      <c r="J2846">
        <v>54</v>
      </c>
      <c r="K2846">
        <v>8</v>
      </c>
      <c r="L2846">
        <v>11</v>
      </c>
      <c r="M2846">
        <f t="shared" si="5805"/>
        <v>0</v>
      </c>
      <c r="N2846" t="b">
        <f t="shared" ref="N2846" si="5860">AND(MIN($F2846,$F2847,$F2848)=$F2846,MAX($H2846,$H2847,$H2848)=$H2846)</f>
        <v>1</v>
      </c>
      <c r="O2846" t="b">
        <f t="shared" ref="O2846" si="5861">AND(N2846,NOT(N2847),NOT(N2848))</f>
        <v>1</v>
      </c>
    </row>
    <row r="2847" spans="1:15" x14ac:dyDescent="0.25">
      <c r="A2847" t="s">
        <v>15</v>
      </c>
      <c r="B2847" t="s">
        <v>17</v>
      </c>
      <c r="C2847">
        <v>15</v>
      </c>
      <c r="D2847">
        <v>14</v>
      </c>
      <c r="E2847" t="b">
        <v>1</v>
      </c>
      <c r="F2847">
        <v>10.000999999999999</v>
      </c>
      <c r="G2847">
        <v>16</v>
      </c>
      <c r="H2847">
        <v>0</v>
      </c>
      <c r="I2847">
        <v>1378199</v>
      </c>
      <c r="J2847">
        <v>1368691</v>
      </c>
      <c r="K2847">
        <v>684342</v>
      </c>
      <c r="L2847">
        <v>21</v>
      </c>
      <c r="M2847">
        <f t="shared" si="5805"/>
        <v>16</v>
      </c>
      <c r="N2847" t="b">
        <f t="shared" ref="N2847" si="5862">AND(MIN($F2846,$F2847,$F2848)=$F2847,MAX($H2846,$H2847,$H2848)=$H2847)</f>
        <v>0</v>
      </c>
      <c r="O2847" t="b">
        <f t="shared" ref="O2847" si="5863">AND(NOT(N2846),N2847,NOT(N2848))</f>
        <v>0</v>
      </c>
    </row>
    <row r="2848" spans="1:15" x14ac:dyDescent="0.25">
      <c r="A2848" t="s">
        <v>19</v>
      </c>
      <c r="B2848" t="s">
        <v>17</v>
      </c>
      <c r="C2848">
        <v>15</v>
      </c>
      <c r="D2848">
        <v>14</v>
      </c>
      <c r="E2848" t="b">
        <v>0</v>
      </c>
      <c r="F2848">
        <v>8.9999999999999993E-3</v>
      </c>
      <c r="G2848">
        <v>16</v>
      </c>
      <c r="H2848">
        <v>16</v>
      </c>
      <c r="I2848">
        <v>102</v>
      </c>
      <c r="J2848">
        <v>54</v>
      </c>
      <c r="K2848">
        <v>8</v>
      </c>
      <c r="L2848">
        <v>11</v>
      </c>
      <c r="M2848">
        <f t="shared" si="5805"/>
        <v>0</v>
      </c>
      <c r="N2848" t="b">
        <f t="shared" ref="N2848" si="5864">AND(MIN($F2846,$F2847,$F2848)=$F2848,MAX($H2846,$H2847,$H2848)=$H2848)</f>
        <v>0</v>
      </c>
      <c r="O2848" t="b">
        <f t="shared" ref="O2848" si="5865">AND(NOT(N2846),NOT(N2847),N2848)</f>
        <v>0</v>
      </c>
    </row>
    <row r="2849" spans="1:15" x14ac:dyDescent="0.25">
      <c r="A2849" t="s">
        <v>13</v>
      </c>
      <c r="B2849" t="s">
        <v>17</v>
      </c>
      <c r="C2849">
        <v>15</v>
      </c>
      <c r="D2849">
        <v>15</v>
      </c>
      <c r="E2849" t="b">
        <v>0</v>
      </c>
      <c r="F2849">
        <v>7.0000000000000001E-3</v>
      </c>
      <c r="G2849">
        <v>16</v>
      </c>
      <c r="H2849">
        <v>16</v>
      </c>
      <c r="I2849">
        <v>101</v>
      </c>
      <c r="J2849">
        <v>51</v>
      </c>
      <c r="K2849">
        <v>6</v>
      </c>
      <c r="L2849">
        <v>12</v>
      </c>
      <c r="M2849">
        <f t="shared" si="5805"/>
        <v>0</v>
      </c>
      <c r="N2849" t="b">
        <f t="shared" ref="N2849" si="5866">AND(MIN($F2849,$F2850,$F2851)=$F2849,MAX($H2849,$H2850,$H2851)=$H2849)</f>
        <v>1</v>
      </c>
      <c r="O2849" t="b">
        <f t="shared" ref="O2849" si="5867">AND(N2849,NOT(N2850),NOT(N2851))</f>
        <v>1</v>
      </c>
    </row>
    <row r="2850" spans="1:15" x14ac:dyDescent="0.25">
      <c r="A2850" t="s">
        <v>15</v>
      </c>
      <c r="B2850" t="s">
        <v>17</v>
      </c>
      <c r="C2850">
        <v>15</v>
      </c>
      <c r="D2850">
        <v>15</v>
      </c>
      <c r="E2850" t="b">
        <v>1</v>
      </c>
      <c r="F2850">
        <v>10.000999999999999</v>
      </c>
      <c r="G2850">
        <v>16</v>
      </c>
      <c r="H2850">
        <v>0</v>
      </c>
      <c r="I2850">
        <v>1435836</v>
      </c>
      <c r="J2850">
        <v>1425928</v>
      </c>
      <c r="K2850">
        <v>712960</v>
      </c>
      <c r="L2850">
        <v>24</v>
      </c>
      <c r="M2850">
        <f t="shared" si="5805"/>
        <v>16</v>
      </c>
      <c r="N2850" t="b">
        <f t="shared" ref="N2850" si="5868">AND(MIN($F2849,$F2850,$F2851)=$F2850,MAX($H2849,$H2850,$H2851)=$H2850)</f>
        <v>0</v>
      </c>
      <c r="O2850" t="b">
        <f t="shared" ref="O2850" si="5869">AND(NOT(N2849),N2850,NOT(N2851))</f>
        <v>0</v>
      </c>
    </row>
    <row r="2851" spans="1:15" x14ac:dyDescent="0.25">
      <c r="A2851" t="s">
        <v>19</v>
      </c>
      <c r="B2851" t="s">
        <v>17</v>
      </c>
      <c r="C2851">
        <v>15</v>
      </c>
      <c r="D2851">
        <v>15</v>
      </c>
      <c r="E2851" t="b">
        <v>0</v>
      </c>
      <c r="F2851">
        <v>1.7000000000000001E-2</v>
      </c>
      <c r="G2851">
        <v>16</v>
      </c>
      <c r="H2851">
        <v>16</v>
      </c>
      <c r="I2851">
        <v>101</v>
      </c>
      <c r="J2851">
        <v>51</v>
      </c>
      <c r="K2851">
        <v>6</v>
      </c>
      <c r="L2851">
        <v>12</v>
      </c>
      <c r="M2851">
        <f t="shared" si="5805"/>
        <v>0</v>
      </c>
      <c r="N2851" t="b">
        <f t="shared" ref="N2851" si="5870">AND(MIN($F2849,$F2850,$F2851)=$F2851,MAX($H2849,$H2850,$H2851)=$H2851)</f>
        <v>0</v>
      </c>
      <c r="O2851" t="b">
        <f t="shared" ref="O2851" si="5871">AND(NOT(N2849),NOT(N2850),N2851)</f>
        <v>0</v>
      </c>
    </row>
    <row r="2852" spans="1:15" x14ac:dyDescent="0.25">
      <c r="A2852" t="s">
        <v>13</v>
      </c>
      <c r="B2852" t="s">
        <v>17</v>
      </c>
      <c r="C2852">
        <v>15</v>
      </c>
      <c r="D2852">
        <v>16</v>
      </c>
      <c r="E2852" t="b">
        <v>0</v>
      </c>
      <c r="F2852">
        <v>6.0000000000000001E-3</v>
      </c>
      <c r="G2852">
        <v>16</v>
      </c>
      <c r="H2852">
        <v>16</v>
      </c>
      <c r="I2852">
        <v>104</v>
      </c>
      <c r="J2852">
        <v>56</v>
      </c>
      <c r="K2852">
        <v>8</v>
      </c>
      <c r="L2852">
        <v>13</v>
      </c>
      <c r="M2852">
        <f t="shared" si="5805"/>
        <v>0</v>
      </c>
      <c r="N2852" t="b">
        <f t="shared" ref="N2852" si="5872">AND(MIN($F2852,$F2853,$F2854)=$F2852,MAX($H2852,$H2853,$H2854)=$H2852)</f>
        <v>1</v>
      </c>
      <c r="O2852" t="b">
        <f t="shared" ref="O2852" si="5873">AND(N2852,NOT(N2853),NOT(N2854))</f>
        <v>1</v>
      </c>
    </row>
    <row r="2853" spans="1:15" x14ac:dyDescent="0.25">
      <c r="A2853" t="s">
        <v>15</v>
      </c>
      <c r="B2853" t="s">
        <v>17</v>
      </c>
      <c r="C2853">
        <v>15</v>
      </c>
      <c r="D2853">
        <v>16</v>
      </c>
      <c r="E2853" t="b">
        <v>1</v>
      </c>
      <c r="F2853">
        <v>10.000999999999999</v>
      </c>
      <c r="G2853">
        <v>16</v>
      </c>
      <c r="H2853">
        <v>0</v>
      </c>
      <c r="I2853">
        <v>1432480</v>
      </c>
      <c r="J2853">
        <v>1422596</v>
      </c>
      <c r="K2853">
        <v>711294</v>
      </c>
      <c r="L2853">
        <v>24</v>
      </c>
      <c r="M2853">
        <f t="shared" si="5805"/>
        <v>16</v>
      </c>
      <c r="N2853" t="b">
        <f t="shared" ref="N2853" si="5874">AND(MIN($F2852,$F2853,$F2854)=$F2853,MAX($H2852,$H2853,$H2854)=$H2853)</f>
        <v>0</v>
      </c>
      <c r="O2853" t="b">
        <f t="shared" ref="O2853" si="5875">AND(NOT(N2852),N2853,NOT(N2854))</f>
        <v>0</v>
      </c>
    </row>
    <row r="2854" spans="1:15" x14ac:dyDescent="0.25">
      <c r="A2854" t="s">
        <v>19</v>
      </c>
      <c r="B2854" t="s">
        <v>17</v>
      </c>
      <c r="C2854">
        <v>15</v>
      </c>
      <c r="D2854">
        <v>16</v>
      </c>
      <c r="E2854" t="b">
        <v>0</v>
      </c>
      <c r="F2854">
        <v>8.0000000000000002E-3</v>
      </c>
      <c r="G2854">
        <v>16</v>
      </c>
      <c r="H2854">
        <v>16</v>
      </c>
      <c r="I2854">
        <v>104</v>
      </c>
      <c r="J2854">
        <v>56</v>
      </c>
      <c r="K2854">
        <v>8</v>
      </c>
      <c r="L2854">
        <v>13</v>
      </c>
      <c r="M2854">
        <f t="shared" si="5805"/>
        <v>0</v>
      </c>
      <c r="N2854" t="b">
        <f t="shared" ref="N2854" si="5876">AND(MIN($F2852,$F2853,$F2854)=$F2854,MAX($H2852,$H2853,$H2854)=$H2854)</f>
        <v>0</v>
      </c>
      <c r="O2854" t="b">
        <f t="shared" ref="O2854" si="5877">AND(NOT(N2852),NOT(N2853),N2854)</f>
        <v>0</v>
      </c>
    </row>
    <row r="2855" spans="1:15" x14ac:dyDescent="0.25">
      <c r="A2855" t="s">
        <v>13</v>
      </c>
      <c r="B2855" t="s">
        <v>17</v>
      </c>
      <c r="C2855">
        <v>15</v>
      </c>
      <c r="D2855">
        <v>17</v>
      </c>
      <c r="E2855" t="b">
        <v>0</v>
      </c>
      <c r="F2855">
        <v>5.0000000000000001E-3</v>
      </c>
      <c r="G2855">
        <v>16</v>
      </c>
      <c r="H2855">
        <v>16</v>
      </c>
      <c r="I2855">
        <v>110</v>
      </c>
      <c r="J2855">
        <v>65</v>
      </c>
      <c r="K2855">
        <v>12</v>
      </c>
      <c r="L2855">
        <v>12</v>
      </c>
      <c r="M2855">
        <f t="shared" si="5805"/>
        <v>0</v>
      </c>
      <c r="N2855" t="b">
        <f t="shared" ref="N2855" si="5878">AND(MIN($F2855,$F2856,$F2857)=$F2855,MAX($H2855,$H2856,$H2857)=$H2855)</f>
        <v>1</v>
      </c>
      <c r="O2855" t="b">
        <f t="shared" ref="O2855" si="5879">AND(N2855,NOT(N2856),NOT(N2857))</f>
        <v>1</v>
      </c>
    </row>
    <row r="2856" spans="1:15" x14ac:dyDescent="0.25">
      <c r="A2856" t="s">
        <v>15</v>
      </c>
      <c r="B2856" t="s">
        <v>17</v>
      </c>
      <c r="C2856">
        <v>15</v>
      </c>
      <c r="D2856">
        <v>17</v>
      </c>
      <c r="E2856" t="b">
        <v>1</v>
      </c>
      <c r="F2856">
        <v>10.003</v>
      </c>
      <c r="G2856">
        <v>16</v>
      </c>
      <c r="H2856">
        <v>0</v>
      </c>
      <c r="I2856">
        <v>1419935</v>
      </c>
      <c r="J2856">
        <v>1410138</v>
      </c>
      <c r="K2856">
        <v>705065</v>
      </c>
      <c r="L2856">
        <v>26</v>
      </c>
      <c r="M2856">
        <f t="shared" si="5805"/>
        <v>16</v>
      </c>
      <c r="N2856" t="b">
        <f t="shared" ref="N2856" si="5880">AND(MIN($F2855,$F2856,$F2857)=$F2856,MAX($H2855,$H2856,$H2857)=$H2856)</f>
        <v>0</v>
      </c>
      <c r="O2856" t="b">
        <f t="shared" ref="O2856" si="5881">AND(NOT(N2855),N2856,NOT(N2857))</f>
        <v>0</v>
      </c>
    </row>
    <row r="2857" spans="1:15" x14ac:dyDescent="0.25">
      <c r="A2857" t="s">
        <v>19</v>
      </c>
      <c r="B2857" t="s">
        <v>17</v>
      </c>
      <c r="C2857">
        <v>15</v>
      </c>
      <c r="D2857">
        <v>17</v>
      </c>
      <c r="E2857" t="b">
        <v>0</v>
      </c>
      <c r="F2857">
        <v>7.0000000000000001E-3</v>
      </c>
      <c r="G2857">
        <v>16</v>
      </c>
      <c r="H2857">
        <v>16</v>
      </c>
      <c r="I2857">
        <v>110</v>
      </c>
      <c r="J2857">
        <v>65</v>
      </c>
      <c r="K2857">
        <v>12</v>
      </c>
      <c r="L2857">
        <v>12</v>
      </c>
      <c r="M2857">
        <f t="shared" si="5805"/>
        <v>0</v>
      </c>
      <c r="N2857" t="b">
        <f t="shared" ref="N2857" si="5882">AND(MIN($F2855,$F2856,$F2857)=$F2857,MAX($H2855,$H2856,$H2857)=$H2857)</f>
        <v>0</v>
      </c>
      <c r="O2857" t="b">
        <f t="shared" ref="O2857" si="5883">AND(NOT(N2855),NOT(N2856),N2857)</f>
        <v>0</v>
      </c>
    </row>
    <row r="2858" spans="1:15" x14ac:dyDescent="0.25">
      <c r="A2858" t="s">
        <v>13</v>
      </c>
      <c r="B2858" t="s">
        <v>17</v>
      </c>
      <c r="C2858">
        <v>15</v>
      </c>
      <c r="D2858">
        <v>18</v>
      </c>
      <c r="E2858" t="b">
        <v>0</v>
      </c>
      <c r="F2858">
        <v>8.9999999999999993E-3</v>
      </c>
      <c r="G2858">
        <v>16</v>
      </c>
      <c r="H2858">
        <v>8</v>
      </c>
      <c r="I2858">
        <v>64</v>
      </c>
      <c r="J2858">
        <v>43</v>
      </c>
      <c r="K2858">
        <v>14</v>
      </c>
      <c r="L2858">
        <v>3</v>
      </c>
      <c r="M2858">
        <f t="shared" si="5805"/>
        <v>8</v>
      </c>
      <c r="N2858" t="b">
        <f t="shared" ref="N2858" si="5884">AND(MIN($F2858,$F2859,$F2860)=$F2858,MAX($H2858,$H2859,$H2860)=$H2858)</f>
        <v>0</v>
      </c>
      <c r="O2858" t="b">
        <f t="shared" ref="O2858" si="5885">AND(N2858,NOT(N2859),NOT(N2860))</f>
        <v>0</v>
      </c>
    </row>
    <row r="2859" spans="1:15" x14ac:dyDescent="0.25">
      <c r="A2859" t="s">
        <v>15</v>
      </c>
      <c r="B2859" t="s">
        <v>17</v>
      </c>
      <c r="C2859">
        <v>15</v>
      </c>
      <c r="D2859">
        <v>18</v>
      </c>
      <c r="E2859" t="b">
        <v>0</v>
      </c>
      <c r="F2859">
        <v>3.0000000000000001E-3</v>
      </c>
      <c r="G2859">
        <v>16</v>
      </c>
      <c r="H2859">
        <v>8</v>
      </c>
      <c r="I2859">
        <v>173</v>
      </c>
      <c r="J2859">
        <v>171</v>
      </c>
      <c r="K2859">
        <v>78</v>
      </c>
      <c r="L2859">
        <v>9</v>
      </c>
      <c r="M2859">
        <f t="shared" si="5805"/>
        <v>8</v>
      </c>
      <c r="N2859" t="b">
        <f t="shared" ref="N2859" si="5886">AND(MIN($F2858,$F2859,$F2860)=$F2859,MAX($H2858,$H2859,$H2860)=$H2859)</f>
        <v>1</v>
      </c>
      <c r="O2859" t="b">
        <f t="shared" ref="O2859" si="5887">AND(NOT(N2858),N2859,NOT(N2860))</f>
        <v>0</v>
      </c>
    </row>
    <row r="2860" spans="1:15" x14ac:dyDescent="0.25">
      <c r="A2860" t="s">
        <v>19</v>
      </c>
      <c r="B2860" t="s">
        <v>17</v>
      </c>
      <c r="C2860">
        <v>15</v>
      </c>
      <c r="D2860">
        <v>18</v>
      </c>
      <c r="E2860" t="b">
        <v>0</v>
      </c>
      <c r="F2860">
        <v>3.0000000000000001E-3</v>
      </c>
      <c r="G2860">
        <v>16</v>
      </c>
      <c r="H2860">
        <v>8</v>
      </c>
      <c r="I2860">
        <v>64</v>
      </c>
      <c r="J2860">
        <v>43</v>
      </c>
      <c r="K2860">
        <v>14</v>
      </c>
      <c r="L2860">
        <v>3</v>
      </c>
      <c r="M2860">
        <f t="shared" si="5805"/>
        <v>8</v>
      </c>
      <c r="N2860" t="b">
        <f t="shared" ref="N2860" si="5888">AND(MIN($F2858,$F2859,$F2860)=$F2860,MAX($H2858,$H2859,$H2860)=$H2860)</f>
        <v>1</v>
      </c>
      <c r="O2860" t="b">
        <f t="shared" ref="O2860" si="5889">AND(NOT(N2858),NOT(N2859),N2860)</f>
        <v>0</v>
      </c>
    </row>
    <row r="2861" spans="1:15" x14ac:dyDescent="0.25">
      <c r="A2861" t="s">
        <v>13</v>
      </c>
      <c r="B2861" t="s">
        <v>17</v>
      </c>
      <c r="C2861">
        <v>15</v>
      </c>
      <c r="D2861">
        <v>19</v>
      </c>
      <c r="E2861" t="b">
        <v>0</v>
      </c>
      <c r="F2861">
        <v>5.0000000000000001E-3</v>
      </c>
      <c r="G2861">
        <v>16</v>
      </c>
      <c r="H2861">
        <v>16</v>
      </c>
      <c r="I2861">
        <v>128</v>
      </c>
      <c r="J2861">
        <v>79</v>
      </c>
      <c r="K2861">
        <v>23</v>
      </c>
      <c r="L2861">
        <v>6</v>
      </c>
      <c r="M2861">
        <f t="shared" si="5805"/>
        <v>0</v>
      </c>
      <c r="N2861" t="b">
        <f t="shared" ref="N2861" si="5890">AND(MIN($F2861,$F2862,$F2863)=$F2861,MAX($H2861,$H2862,$H2863)=$H2861)</f>
        <v>1</v>
      </c>
      <c r="O2861" t="b">
        <f t="shared" ref="O2861" si="5891">AND(N2861,NOT(N2862),NOT(N2863))</f>
        <v>1</v>
      </c>
    </row>
    <row r="2862" spans="1:15" x14ac:dyDescent="0.25">
      <c r="A2862" t="s">
        <v>15</v>
      </c>
      <c r="B2862" t="s">
        <v>17</v>
      </c>
      <c r="C2862">
        <v>15</v>
      </c>
      <c r="D2862">
        <v>19</v>
      </c>
      <c r="E2862" t="b">
        <v>0</v>
      </c>
      <c r="F2862">
        <v>1.0999999999999999E-2</v>
      </c>
      <c r="G2862">
        <v>16</v>
      </c>
      <c r="H2862">
        <v>16</v>
      </c>
      <c r="I2862">
        <v>1282</v>
      </c>
      <c r="J2862">
        <v>1270</v>
      </c>
      <c r="K2862">
        <v>618</v>
      </c>
      <c r="L2862">
        <v>10</v>
      </c>
      <c r="M2862">
        <f t="shared" si="5805"/>
        <v>0</v>
      </c>
      <c r="N2862" t="b">
        <f t="shared" ref="N2862" si="5892">AND(MIN($F2861,$F2862,$F2863)=$F2862,MAX($H2861,$H2862,$H2863)=$H2862)</f>
        <v>0</v>
      </c>
      <c r="O2862" t="b">
        <f t="shared" ref="O2862" si="5893">AND(NOT(N2861),N2862,NOT(N2863))</f>
        <v>0</v>
      </c>
    </row>
    <row r="2863" spans="1:15" x14ac:dyDescent="0.25">
      <c r="A2863" t="s">
        <v>19</v>
      </c>
      <c r="B2863" t="s">
        <v>17</v>
      </c>
      <c r="C2863">
        <v>15</v>
      </c>
      <c r="D2863">
        <v>19</v>
      </c>
      <c r="E2863" t="b">
        <v>0</v>
      </c>
      <c r="F2863">
        <v>6.0000000000000001E-3</v>
      </c>
      <c r="G2863">
        <v>16</v>
      </c>
      <c r="H2863">
        <v>16</v>
      </c>
      <c r="I2863">
        <v>128</v>
      </c>
      <c r="J2863">
        <v>79</v>
      </c>
      <c r="K2863">
        <v>23</v>
      </c>
      <c r="L2863">
        <v>6</v>
      </c>
      <c r="M2863">
        <f t="shared" si="5805"/>
        <v>0</v>
      </c>
      <c r="N2863" t="b">
        <f t="shared" ref="N2863" si="5894">AND(MIN($F2861,$F2862,$F2863)=$F2863,MAX($H2861,$H2862,$H2863)=$H2863)</f>
        <v>0</v>
      </c>
      <c r="O2863" t="b">
        <f t="shared" ref="O2863" si="5895">AND(NOT(N2861),NOT(N2862),N2863)</f>
        <v>0</v>
      </c>
    </row>
    <row r="2864" spans="1:15" x14ac:dyDescent="0.25">
      <c r="A2864" t="s">
        <v>13</v>
      </c>
      <c r="B2864" t="s">
        <v>17</v>
      </c>
      <c r="C2864">
        <v>15</v>
      </c>
      <c r="D2864">
        <v>1</v>
      </c>
      <c r="E2864" t="b">
        <v>0</v>
      </c>
      <c r="F2864">
        <v>7.0000000000000001E-3</v>
      </c>
      <c r="G2864">
        <v>16</v>
      </c>
      <c r="H2864">
        <v>16</v>
      </c>
      <c r="I2864">
        <v>86</v>
      </c>
      <c r="J2864">
        <v>39</v>
      </c>
      <c r="K2864">
        <v>3</v>
      </c>
      <c r="L2864">
        <v>6</v>
      </c>
      <c r="M2864">
        <f t="shared" si="5805"/>
        <v>0</v>
      </c>
      <c r="N2864" t="b">
        <f t="shared" ref="N2864" si="5896">AND(MIN($F2864,$F2865,$F2866)=$F2864,MAX($H2864,$H2865,$H2866)=$H2864)</f>
        <v>0</v>
      </c>
      <c r="O2864" t="b">
        <f t="shared" ref="O2864" si="5897">AND(N2864,NOT(N2865),NOT(N2866))</f>
        <v>0</v>
      </c>
    </row>
    <row r="2865" spans="1:15" x14ac:dyDescent="0.25">
      <c r="A2865" t="s">
        <v>15</v>
      </c>
      <c r="B2865" t="s">
        <v>17</v>
      </c>
      <c r="C2865">
        <v>15</v>
      </c>
      <c r="D2865">
        <v>1</v>
      </c>
      <c r="E2865" t="b">
        <v>0</v>
      </c>
      <c r="F2865">
        <v>6.0000000000000001E-3</v>
      </c>
      <c r="G2865">
        <v>16</v>
      </c>
      <c r="H2865">
        <v>16</v>
      </c>
      <c r="I2865">
        <v>126</v>
      </c>
      <c r="J2865">
        <v>121</v>
      </c>
      <c r="K2865">
        <v>44</v>
      </c>
      <c r="L2865">
        <v>6</v>
      </c>
      <c r="M2865">
        <f t="shared" si="5805"/>
        <v>0</v>
      </c>
      <c r="N2865" t="b">
        <f t="shared" ref="N2865" si="5898">AND(MIN($F2864,$F2865,$F2866)=$F2865,MAX($H2864,$H2865,$H2866)=$H2865)</f>
        <v>0</v>
      </c>
      <c r="O2865" t="b">
        <f t="shared" ref="O2865" si="5899">AND(NOT(N2864),N2865,NOT(N2866))</f>
        <v>0</v>
      </c>
    </row>
    <row r="2866" spans="1:15" x14ac:dyDescent="0.25">
      <c r="A2866" t="s">
        <v>19</v>
      </c>
      <c r="B2866" t="s">
        <v>17</v>
      </c>
      <c r="C2866">
        <v>15</v>
      </c>
      <c r="D2866">
        <v>1</v>
      </c>
      <c r="E2866" t="b">
        <v>0</v>
      </c>
      <c r="F2866">
        <v>4.0000000000000001E-3</v>
      </c>
      <c r="G2866">
        <v>16</v>
      </c>
      <c r="H2866">
        <v>16</v>
      </c>
      <c r="I2866">
        <v>86</v>
      </c>
      <c r="J2866">
        <v>39</v>
      </c>
      <c r="K2866">
        <v>3</v>
      </c>
      <c r="L2866">
        <v>6</v>
      </c>
      <c r="M2866">
        <f t="shared" si="5805"/>
        <v>0</v>
      </c>
      <c r="N2866" t="b">
        <f t="shared" ref="N2866" si="5900">AND(MIN($F2864,$F2865,$F2866)=$F2866,MAX($H2864,$H2865,$H2866)=$H2866)</f>
        <v>1</v>
      </c>
      <c r="O2866" t="b">
        <f t="shared" ref="O2866" si="5901">AND(NOT(N2864),NOT(N2865),N2866)</f>
        <v>1</v>
      </c>
    </row>
    <row r="2867" spans="1:15" x14ac:dyDescent="0.25">
      <c r="A2867" t="s">
        <v>13</v>
      </c>
      <c r="B2867" t="s">
        <v>17</v>
      </c>
      <c r="C2867">
        <v>15</v>
      </c>
      <c r="D2867">
        <v>20</v>
      </c>
      <c r="E2867" t="b">
        <v>0</v>
      </c>
      <c r="F2867">
        <v>5.0000000000000001E-3</v>
      </c>
      <c r="G2867">
        <v>16</v>
      </c>
      <c r="H2867">
        <v>16</v>
      </c>
      <c r="I2867">
        <v>113</v>
      </c>
      <c r="J2867">
        <v>67</v>
      </c>
      <c r="K2867">
        <v>17</v>
      </c>
      <c r="L2867">
        <v>7</v>
      </c>
      <c r="M2867">
        <f t="shared" si="5805"/>
        <v>0</v>
      </c>
      <c r="N2867" t="b">
        <f t="shared" ref="N2867" si="5902">AND(MIN($F2867,$F2868,$F2869)=$F2867,MAX($H2867,$H2868,$H2869)=$H2867)</f>
        <v>1</v>
      </c>
      <c r="O2867" t="b">
        <f t="shared" ref="O2867" si="5903">AND(N2867,NOT(N2868),NOT(N2869))</f>
        <v>0</v>
      </c>
    </row>
    <row r="2868" spans="1:15" x14ac:dyDescent="0.25">
      <c r="A2868" t="s">
        <v>15</v>
      </c>
      <c r="B2868" t="s">
        <v>17</v>
      </c>
      <c r="C2868">
        <v>15</v>
      </c>
      <c r="D2868">
        <v>20</v>
      </c>
      <c r="E2868" t="b">
        <v>0</v>
      </c>
      <c r="F2868">
        <v>4.3999999999999997E-2</v>
      </c>
      <c r="G2868">
        <v>16</v>
      </c>
      <c r="H2868">
        <v>16</v>
      </c>
      <c r="I2868">
        <v>6138</v>
      </c>
      <c r="J2868">
        <v>6095</v>
      </c>
      <c r="K2868">
        <v>3030</v>
      </c>
      <c r="L2868">
        <v>13</v>
      </c>
      <c r="M2868">
        <f t="shared" si="5805"/>
        <v>0</v>
      </c>
      <c r="N2868" t="b">
        <f t="shared" ref="N2868" si="5904">AND(MIN($F2867,$F2868,$F2869)=$F2868,MAX($H2867,$H2868,$H2869)=$H2868)</f>
        <v>0</v>
      </c>
      <c r="O2868" t="b">
        <f t="shared" ref="O2868" si="5905">AND(NOT(N2867),N2868,NOT(N2869))</f>
        <v>0</v>
      </c>
    </row>
    <row r="2869" spans="1:15" x14ac:dyDescent="0.25">
      <c r="A2869" t="s">
        <v>19</v>
      </c>
      <c r="B2869" t="s">
        <v>17</v>
      </c>
      <c r="C2869">
        <v>15</v>
      </c>
      <c r="D2869">
        <v>20</v>
      </c>
      <c r="E2869" t="b">
        <v>0</v>
      </c>
      <c r="F2869">
        <v>5.0000000000000001E-3</v>
      </c>
      <c r="G2869">
        <v>16</v>
      </c>
      <c r="H2869">
        <v>16</v>
      </c>
      <c r="I2869">
        <v>113</v>
      </c>
      <c r="J2869">
        <v>67</v>
      </c>
      <c r="K2869">
        <v>17</v>
      </c>
      <c r="L2869">
        <v>7</v>
      </c>
      <c r="M2869">
        <f t="shared" si="5805"/>
        <v>0</v>
      </c>
      <c r="N2869" t="b">
        <f t="shared" ref="N2869" si="5906">AND(MIN($F2867,$F2868,$F2869)=$F2869,MAX($H2867,$H2868,$H2869)=$H2869)</f>
        <v>1</v>
      </c>
      <c r="O2869" t="b">
        <f t="shared" ref="O2869" si="5907">AND(NOT(N2867),NOT(N2868),N2869)</f>
        <v>0</v>
      </c>
    </row>
    <row r="2870" spans="1:15" x14ac:dyDescent="0.25">
      <c r="A2870" t="s">
        <v>13</v>
      </c>
      <c r="B2870" t="s">
        <v>17</v>
      </c>
      <c r="C2870">
        <v>15</v>
      </c>
      <c r="D2870">
        <v>21</v>
      </c>
      <c r="E2870" t="b">
        <v>0</v>
      </c>
      <c r="F2870">
        <v>7.0000000000000001E-3</v>
      </c>
      <c r="G2870">
        <v>16</v>
      </c>
      <c r="H2870">
        <v>16</v>
      </c>
      <c r="I2870">
        <v>117</v>
      </c>
      <c r="J2870">
        <v>68</v>
      </c>
      <c r="K2870">
        <v>17</v>
      </c>
      <c r="L2870">
        <v>8</v>
      </c>
      <c r="M2870">
        <f t="shared" si="5805"/>
        <v>0</v>
      </c>
      <c r="N2870" t="b">
        <f t="shared" ref="N2870" si="5908">AND(MIN($F2870,$F2871,$F2872)=$F2870,MAX($H2870,$H2871,$H2872)=$H2870)</f>
        <v>0</v>
      </c>
      <c r="O2870" t="b">
        <f t="shared" ref="O2870" si="5909">AND(N2870,NOT(N2871),NOT(N2872))</f>
        <v>0</v>
      </c>
    </row>
    <row r="2871" spans="1:15" x14ac:dyDescent="0.25">
      <c r="A2871" t="s">
        <v>15</v>
      </c>
      <c r="B2871" t="s">
        <v>17</v>
      </c>
      <c r="C2871">
        <v>15</v>
      </c>
      <c r="D2871">
        <v>21</v>
      </c>
      <c r="E2871" t="b">
        <v>0</v>
      </c>
      <c r="F2871">
        <v>0.32100000000000001</v>
      </c>
      <c r="G2871">
        <v>16</v>
      </c>
      <c r="H2871">
        <v>16</v>
      </c>
      <c r="I2871">
        <v>54488</v>
      </c>
      <c r="J2871">
        <v>54144</v>
      </c>
      <c r="K2871">
        <v>27054</v>
      </c>
      <c r="L2871">
        <v>16</v>
      </c>
      <c r="M2871">
        <f t="shared" si="5805"/>
        <v>0</v>
      </c>
      <c r="N2871" t="b">
        <f t="shared" ref="N2871" si="5910">AND(MIN($F2870,$F2871,$F2872)=$F2871,MAX($H2870,$H2871,$H2872)=$H2871)</f>
        <v>0</v>
      </c>
      <c r="O2871" t="b">
        <f t="shared" ref="O2871" si="5911">AND(NOT(N2870),N2871,NOT(N2872))</f>
        <v>0</v>
      </c>
    </row>
    <row r="2872" spans="1:15" x14ac:dyDescent="0.25">
      <c r="A2872" t="s">
        <v>19</v>
      </c>
      <c r="B2872" t="s">
        <v>17</v>
      </c>
      <c r="C2872">
        <v>15</v>
      </c>
      <c r="D2872">
        <v>21</v>
      </c>
      <c r="E2872" t="b">
        <v>0</v>
      </c>
      <c r="F2872">
        <v>6.0000000000000001E-3</v>
      </c>
      <c r="G2872">
        <v>16</v>
      </c>
      <c r="H2872">
        <v>16</v>
      </c>
      <c r="I2872">
        <v>117</v>
      </c>
      <c r="J2872">
        <v>68</v>
      </c>
      <c r="K2872">
        <v>17</v>
      </c>
      <c r="L2872">
        <v>8</v>
      </c>
      <c r="M2872">
        <f t="shared" si="5805"/>
        <v>0</v>
      </c>
      <c r="N2872" t="b">
        <f t="shared" ref="N2872" si="5912">AND(MIN($F2870,$F2871,$F2872)=$F2872,MAX($H2870,$H2871,$H2872)=$H2872)</f>
        <v>1</v>
      </c>
      <c r="O2872" t="b">
        <f t="shared" ref="O2872" si="5913">AND(NOT(N2870),NOT(N2871),N2872)</f>
        <v>1</v>
      </c>
    </row>
    <row r="2873" spans="1:15" x14ac:dyDescent="0.25">
      <c r="A2873" t="s">
        <v>13</v>
      </c>
      <c r="B2873" t="s">
        <v>17</v>
      </c>
      <c r="C2873">
        <v>15</v>
      </c>
      <c r="D2873">
        <v>22</v>
      </c>
      <c r="E2873" t="b">
        <v>0</v>
      </c>
      <c r="F2873">
        <v>6.0000000000000001E-3</v>
      </c>
      <c r="G2873">
        <v>16</v>
      </c>
      <c r="H2873">
        <v>16</v>
      </c>
      <c r="I2873">
        <v>121</v>
      </c>
      <c r="J2873">
        <v>76</v>
      </c>
      <c r="K2873">
        <v>21</v>
      </c>
      <c r="L2873">
        <v>7</v>
      </c>
      <c r="M2873">
        <f t="shared" si="5805"/>
        <v>0</v>
      </c>
      <c r="N2873" t="b">
        <f t="shared" ref="N2873" si="5914">AND(MIN($F2873,$F2874,$F2875)=$F2873,MAX($H2873,$H2874,$H2875)=$H2873)</f>
        <v>1</v>
      </c>
      <c r="O2873" t="b">
        <f t="shared" ref="O2873" si="5915">AND(N2873,NOT(N2874),NOT(N2875))</f>
        <v>1</v>
      </c>
    </row>
    <row r="2874" spans="1:15" x14ac:dyDescent="0.25">
      <c r="A2874" t="s">
        <v>15</v>
      </c>
      <c r="B2874" t="s">
        <v>17</v>
      </c>
      <c r="C2874">
        <v>15</v>
      </c>
      <c r="D2874">
        <v>22</v>
      </c>
      <c r="E2874" t="b">
        <v>0</v>
      </c>
      <c r="F2874">
        <v>3.129</v>
      </c>
      <c r="G2874">
        <v>16</v>
      </c>
      <c r="H2874">
        <v>16</v>
      </c>
      <c r="I2874">
        <v>537586</v>
      </c>
      <c r="J2874">
        <v>534241</v>
      </c>
      <c r="K2874">
        <v>267102</v>
      </c>
      <c r="L2874">
        <v>17</v>
      </c>
      <c r="M2874">
        <f t="shared" si="5805"/>
        <v>0</v>
      </c>
      <c r="N2874" t="b">
        <f t="shared" ref="N2874" si="5916">AND(MIN($F2873,$F2874,$F2875)=$F2874,MAX($H2873,$H2874,$H2875)=$H2874)</f>
        <v>0</v>
      </c>
      <c r="O2874" t="b">
        <f t="shared" ref="O2874" si="5917">AND(NOT(N2873),N2874,NOT(N2875))</f>
        <v>0</v>
      </c>
    </row>
    <row r="2875" spans="1:15" x14ac:dyDescent="0.25">
      <c r="A2875" t="s">
        <v>19</v>
      </c>
      <c r="B2875" t="s">
        <v>17</v>
      </c>
      <c r="C2875">
        <v>15</v>
      </c>
      <c r="D2875">
        <v>22</v>
      </c>
      <c r="E2875" t="b">
        <v>0</v>
      </c>
      <c r="F2875">
        <v>7.0000000000000001E-3</v>
      </c>
      <c r="G2875">
        <v>16</v>
      </c>
      <c r="H2875">
        <v>16</v>
      </c>
      <c r="I2875">
        <v>121</v>
      </c>
      <c r="J2875">
        <v>76</v>
      </c>
      <c r="K2875">
        <v>21</v>
      </c>
      <c r="L2875">
        <v>7</v>
      </c>
      <c r="M2875">
        <f t="shared" si="5805"/>
        <v>0</v>
      </c>
      <c r="N2875" t="b">
        <f t="shared" ref="N2875" si="5918">AND(MIN($F2873,$F2874,$F2875)=$F2875,MAX($H2873,$H2874,$H2875)=$H2875)</f>
        <v>0</v>
      </c>
      <c r="O2875" t="b">
        <f t="shared" ref="O2875" si="5919">AND(NOT(N2873),NOT(N2874),N2875)</f>
        <v>0</v>
      </c>
    </row>
    <row r="2876" spans="1:15" x14ac:dyDescent="0.25">
      <c r="A2876" t="s">
        <v>13</v>
      </c>
      <c r="B2876" t="s">
        <v>17</v>
      </c>
      <c r="C2876">
        <v>15</v>
      </c>
      <c r="D2876">
        <v>23</v>
      </c>
      <c r="E2876" t="b">
        <v>0</v>
      </c>
      <c r="F2876">
        <v>6.0000000000000001E-3</v>
      </c>
      <c r="G2876">
        <v>16</v>
      </c>
      <c r="H2876">
        <v>16</v>
      </c>
      <c r="I2876">
        <v>123</v>
      </c>
      <c r="J2876">
        <v>77</v>
      </c>
      <c r="K2876">
        <v>21</v>
      </c>
      <c r="L2876">
        <v>8</v>
      </c>
      <c r="M2876">
        <f t="shared" si="5805"/>
        <v>0</v>
      </c>
      <c r="N2876" t="b">
        <f t="shared" ref="N2876" si="5920">AND(MIN($F2876,$F2877,$F2878)=$F2876,MAX($H2876,$H2877,$H2878)=$H2876)</f>
        <v>1</v>
      </c>
      <c r="O2876" t="b">
        <f t="shared" ref="O2876" si="5921">AND(N2876,NOT(N2877),NOT(N2878))</f>
        <v>1</v>
      </c>
    </row>
    <row r="2877" spans="1:15" x14ac:dyDescent="0.25">
      <c r="A2877" t="s">
        <v>15</v>
      </c>
      <c r="B2877" t="s">
        <v>17</v>
      </c>
      <c r="C2877">
        <v>15</v>
      </c>
      <c r="D2877">
        <v>23</v>
      </c>
      <c r="E2877" t="b">
        <v>1</v>
      </c>
      <c r="F2877">
        <v>10.004</v>
      </c>
      <c r="G2877">
        <v>16</v>
      </c>
      <c r="H2877">
        <v>0</v>
      </c>
      <c r="I2877">
        <v>1419598</v>
      </c>
      <c r="J2877">
        <v>1410778</v>
      </c>
      <c r="K2877">
        <v>705386</v>
      </c>
      <c r="L2877">
        <v>21</v>
      </c>
      <c r="M2877">
        <f t="shared" si="5805"/>
        <v>16</v>
      </c>
      <c r="N2877" t="b">
        <f t="shared" ref="N2877" si="5922">AND(MIN($F2876,$F2877,$F2878)=$F2877,MAX($H2876,$H2877,$H2878)=$H2877)</f>
        <v>0</v>
      </c>
      <c r="O2877" t="b">
        <f t="shared" ref="O2877" si="5923">AND(NOT(N2876),N2877,NOT(N2878))</f>
        <v>0</v>
      </c>
    </row>
    <row r="2878" spans="1:15" x14ac:dyDescent="0.25">
      <c r="A2878" t="s">
        <v>19</v>
      </c>
      <c r="B2878" t="s">
        <v>17</v>
      </c>
      <c r="C2878">
        <v>15</v>
      </c>
      <c r="D2878">
        <v>23</v>
      </c>
      <c r="E2878" t="b">
        <v>0</v>
      </c>
      <c r="F2878">
        <v>7.0000000000000001E-3</v>
      </c>
      <c r="G2878">
        <v>16</v>
      </c>
      <c r="H2878">
        <v>16</v>
      </c>
      <c r="I2878">
        <v>123</v>
      </c>
      <c r="J2878">
        <v>77</v>
      </c>
      <c r="K2878">
        <v>21</v>
      </c>
      <c r="L2878">
        <v>8</v>
      </c>
      <c r="M2878">
        <f t="shared" si="5805"/>
        <v>0</v>
      </c>
      <c r="N2878" t="b">
        <f t="shared" ref="N2878" si="5924">AND(MIN($F2876,$F2877,$F2878)=$F2878,MAX($H2876,$H2877,$H2878)=$H2878)</f>
        <v>0</v>
      </c>
      <c r="O2878" t="b">
        <f t="shared" ref="O2878" si="5925">AND(NOT(N2876),NOT(N2877),N2878)</f>
        <v>0</v>
      </c>
    </row>
    <row r="2879" spans="1:15" x14ac:dyDescent="0.25">
      <c r="A2879" t="s">
        <v>13</v>
      </c>
      <c r="B2879" t="s">
        <v>17</v>
      </c>
      <c r="C2879">
        <v>15</v>
      </c>
      <c r="D2879">
        <v>24</v>
      </c>
      <c r="E2879" t="b">
        <v>0</v>
      </c>
      <c r="F2879">
        <v>0.01</v>
      </c>
      <c r="G2879">
        <v>16</v>
      </c>
      <c r="H2879">
        <v>16</v>
      </c>
      <c r="I2879">
        <v>122</v>
      </c>
      <c r="J2879">
        <v>71</v>
      </c>
      <c r="K2879">
        <v>17</v>
      </c>
      <c r="L2879">
        <v>11</v>
      </c>
      <c r="M2879">
        <f t="shared" si="5805"/>
        <v>0</v>
      </c>
      <c r="N2879" t="b">
        <f t="shared" ref="N2879" si="5926">AND(MIN($F2879,$F2880,$F2881)=$F2879,MAX($H2879,$H2880,$H2881)=$H2879)</f>
        <v>0</v>
      </c>
      <c r="O2879" t="b">
        <f t="shared" ref="O2879" si="5927">AND(N2879,NOT(N2880),NOT(N2881))</f>
        <v>0</v>
      </c>
    </row>
    <row r="2880" spans="1:15" x14ac:dyDescent="0.25">
      <c r="A2880" t="s">
        <v>15</v>
      </c>
      <c r="B2880" t="s">
        <v>17</v>
      </c>
      <c r="C2880">
        <v>15</v>
      </c>
      <c r="D2880">
        <v>24</v>
      </c>
      <c r="E2880" t="b">
        <v>1</v>
      </c>
      <c r="F2880">
        <v>10.007999999999999</v>
      </c>
      <c r="G2880">
        <v>16</v>
      </c>
      <c r="H2880">
        <v>0</v>
      </c>
      <c r="I2880">
        <v>849592</v>
      </c>
      <c r="J2880">
        <v>844312</v>
      </c>
      <c r="K2880">
        <v>422153</v>
      </c>
      <c r="L2880">
        <v>22</v>
      </c>
      <c r="M2880">
        <f t="shared" si="5805"/>
        <v>16</v>
      </c>
      <c r="N2880" t="b">
        <f t="shared" ref="N2880" si="5928">AND(MIN($F2879,$F2880,$F2881)=$F2880,MAX($H2879,$H2880,$H2881)=$H2880)</f>
        <v>0</v>
      </c>
      <c r="O2880" t="b">
        <f t="shared" ref="O2880" si="5929">AND(NOT(N2879),N2880,NOT(N2881))</f>
        <v>0</v>
      </c>
    </row>
    <row r="2881" spans="1:15" x14ac:dyDescent="0.25">
      <c r="A2881" t="s">
        <v>19</v>
      </c>
      <c r="B2881" t="s">
        <v>17</v>
      </c>
      <c r="C2881">
        <v>15</v>
      </c>
      <c r="D2881">
        <v>24</v>
      </c>
      <c r="E2881" t="b">
        <v>0</v>
      </c>
      <c r="F2881">
        <v>8.9999999999999993E-3</v>
      </c>
      <c r="G2881">
        <v>16</v>
      </c>
      <c r="H2881">
        <v>16</v>
      </c>
      <c r="I2881">
        <v>122</v>
      </c>
      <c r="J2881">
        <v>71</v>
      </c>
      <c r="K2881">
        <v>17</v>
      </c>
      <c r="L2881">
        <v>11</v>
      </c>
      <c r="M2881">
        <f t="shared" si="5805"/>
        <v>0</v>
      </c>
      <c r="N2881" t="b">
        <f t="shared" ref="N2881" si="5930">AND(MIN($F2879,$F2880,$F2881)=$F2881,MAX($H2879,$H2880,$H2881)=$H2881)</f>
        <v>1</v>
      </c>
      <c r="O2881" t="b">
        <f t="shared" ref="O2881" si="5931">AND(NOT(N2879),NOT(N2880),N2881)</f>
        <v>1</v>
      </c>
    </row>
    <row r="2882" spans="1:15" x14ac:dyDescent="0.25">
      <c r="A2882" t="s">
        <v>13</v>
      </c>
      <c r="B2882" t="s">
        <v>17</v>
      </c>
      <c r="C2882">
        <v>15</v>
      </c>
      <c r="D2882">
        <v>25</v>
      </c>
      <c r="E2882" t="b">
        <v>0</v>
      </c>
      <c r="F2882">
        <v>1.2E-2</v>
      </c>
      <c r="G2882">
        <v>16</v>
      </c>
      <c r="H2882">
        <v>16</v>
      </c>
      <c r="I2882">
        <v>137</v>
      </c>
      <c r="J2882">
        <v>85</v>
      </c>
      <c r="K2882">
        <v>24</v>
      </c>
      <c r="L2882">
        <v>12</v>
      </c>
      <c r="M2882">
        <f t="shared" si="5805"/>
        <v>0</v>
      </c>
      <c r="N2882" t="b">
        <f t="shared" ref="N2882" si="5932">AND(MIN($F2882,$F2883,$F2884)=$F2882,MAX($H2882,$H2883,$H2884)=$H2882)</f>
        <v>0</v>
      </c>
      <c r="O2882" t="b">
        <f t="shared" ref="O2882" si="5933">AND(N2882,NOT(N2883),NOT(N2884))</f>
        <v>0</v>
      </c>
    </row>
    <row r="2883" spans="1:15" x14ac:dyDescent="0.25">
      <c r="A2883" t="s">
        <v>15</v>
      </c>
      <c r="B2883" t="s">
        <v>17</v>
      </c>
      <c r="C2883">
        <v>15</v>
      </c>
      <c r="D2883">
        <v>25</v>
      </c>
      <c r="E2883" t="b">
        <v>1</v>
      </c>
      <c r="F2883">
        <v>10.000999999999999</v>
      </c>
      <c r="G2883">
        <v>16</v>
      </c>
      <c r="H2883">
        <v>0</v>
      </c>
      <c r="I2883">
        <v>1438486</v>
      </c>
      <c r="J2883">
        <v>1429548</v>
      </c>
      <c r="K2883">
        <v>714770</v>
      </c>
      <c r="L2883">
        <v>24</v>
      </c>
      <c r="M2883">
        <f t="shared" ref="M2883:M2946" si="5934">G2883-H2883</f>
        <v>16</v>
      </c>
      <c r="N2883" t="b">
        <f t="shared" ref="N2883" si="5935">AND(MIN($F2882,$F2883,$F2884)=$F2883,MAX($H2882,$H2883,$H2884)=$H2883)</f>
        <v>0</v>
      </c>
      <c r="O2883" t="b">
        <f t="shared" ref="O2883" si="5936">AND(NOT(N2882),N2883,NOT(N2884))</f>
        <v>0</v>
      </c>
    </row>
    <row r="2884" spans="1:15" x14ac:dyDescent="0.25">
      <c r="A2884" t="s">
        <v>19</v>
      </c>
      <c r="B2884" t="s">
        <v>17</v>
      </c>
      <c r="C2884">
        <v>15</v>
      </c>
      <c r="D2884">
        <v>25</v>
      </c>
      <c r="E2884" t="b">
        <v>0</v>
      </c>
      <c r="F2884">
        <v>8.0000000000000002E-3</v>
      </c>
      <c r="G2884">
        <v>16</v>
      </c>
      <c r="H2884">
        <v>16</v>
      </c>
      <c r="I2884">
        <v>137</v>
      </c>
      <c r="J2884">
        <v>85</v>
      </c>
      <c r="K2884">
        <v>24</v>
      </c>
      <c r="L2884">
        <v>12</v>
      </c>
      <c r="M2884">
        <f t="shared" si="5934"/>
        <v>0</v>
      </c>
      <c r="N2884" t="b">
        <f t="shared" ref="N2884" si="5937">AND(MIN($F2882,$F2883,$F2884)=$F2884,MAX($H2882,$H2883,$H2884)=$H2884)</f>
        <v>1</v>
      </c>
      <c r="O2884" t="b">
        <f t="shared" ref="O2884" si="5938">AND(NOT(N2882),NOT(N2883),N2884)</f>
        <v>1</v>
      </c>
    </row>
    <row r="2885" spans="1:15" x14ac:dyDescent="0.25">
      <c r="A2885" t="s">
        <v>13</v>
      </c>
      <c r="B2885" t="s">
        <v>17</v>
      </c>
      <c r="C2885">
        <v>15</v>
      </c>
      <c r="D2885">
        <v>26</v>
      </c>
      <c r="E2885" t="b">
        <v>0</v>
      </c>
      <c r="F2885">
        <v>8.0000000000000002E-3</v>
      </c>
      <c r="G2885">
        <v>16</v>
      </c>
      <c r="H2885">
        <v>16</v>
      </c>
      <c r="I2885">
        <v>134</v>
      </c>
      <c r="J2885">
        <v>79</v>
      </c>
      <c r="K2885">
        <v>20</v>
      </c>
      <c r="L2885">
        <v>13</v>
      </c>
      <c r="M2885">
        <f t="shared" si="5934"/>
        <v>0</v>
      </c>
      <c r="N2885" t="b">
        <f t="shared" ref="N2885" si="5939">AND(MIN($F2885,$F2886,$F2887)=$F2885,MAX($H2885,$H2886,$H2887)=$H2885)</f>
        <v>0</v>
      </c>
      <c r="O2885" t="b">
        <f t="shared" ref="O2885" si="5940">AND(N2885,NOT(N2886),NOT(N2887))</f>
        <v>0</v>
      </c>
    </row>
    <row r="2886" spans="1:15" x14ac:dyDescent="0.25">
      <c r="A2886" t="s">
        <v>15</v>
      </c>
      <c r="B2886" t="s">
        <v>17</v>
      </c>
      <c r="C2886">
        <v>15</v>
      </c>
      <c r="D2886">
        <v>26</v>
      </c>
      <c r="E2886" t="b">
        <v>1</v>
      </c>
      <c r="F2886">
        <v>10.000999999999999</v>
      </c>
      <c r="G2886">
        <v>16</v>
      </c>
      <c r="H2886">
        <v>0</v>
      </c>
      <c r="I2886">
        <v>1602596</v>
      </c>
      <c r="J2886">
        <v>1592641</v>
      </c>
      <c r="K2886">
        <v>796317</v>
      </c>
      <c r="L2886">
        <v>21</v>
      </c>
      <c r="M2886">
        <f t="shared" si="5934"/>
        <v>16</v>
      </c>
      <c r="N2886" t="b">
        <f t="shared" ref="N2886" si="5941">AND(MIN($F2885,$F2886,$F2887)=$F2886,MAX($H2885,$H2886,$H2887)=$H2886)</f>
        <v>0</v>
      </c>
      <c r="O2886" t="b">
        <f t="shared" ref="O2886" si="5942">AND(NOT(N2885),N2886,NOT(N2887))</f>
        <v>0</v>
      </c>
    </row>
    <row r="2887" spans="1:15" x14ac:dyDescent="0.25">
      <c r="A2887" t="s">
        <v>19</v>
      </c>
      <c r="B2887" t="s">
        <v>17</v>
      </c>
      <c r="C2887">
        <v>15</v>
      </c>
      <c r="D2887">
        <v>26</v>
      </c>
      <c r="E2887" t="b">
        <v>0</v>
      </c>
      <c r="F2887">
        <v>7.0000000000000001E-3</v>
      </c>
      <c r="G2887">
        <v>16</v>
      </c>
      <c r="H2887">
        <v>16</v>
      </c>
      <c r="I2887">
        <v>134</v>
      </c>
      <c r="J2887">
        <v>79</v>
      </c>
      <c r="K2887">
        <v>20</v>
      </c>
      <c r="L2887">
        <v>13</v>
      </c>
      <c r="M2887">
        <f t="shared" si="5934"/>
        <v>0</v>
      </c>
      <c r="N2887" t="b">
        <f t="shared" ref="N2887" si="5943">AND(MIN($F2885,$F2886,$F2887)=$F2887,MAX($H2885,$H2886,$H2887)=$H2887)</f>
        <v>1</v>
      </c>
      <c r="O2887" t="b">
        <f t="shared" ref="O2887" si="5944">AND(NOT(N2885),NOT(N2886),N2887)</f>
        <v>1</v>
      </c>
    </row>
    <row r="2888" spans="1:15" x14ac:dyDescent="0.25">
      <c r="A2888" t="s">
        <v>13</v>
      </c>
      <c r="B2888" t="s">
        <v>17</v>
      </c>
      <c r="C2888">
        <v>15</v>
      </c>
      <c r="D2888">
        <v>27</v>
      </c>
      <c r="E2888" t="b">
        <v>0</v>
      </c>
      <c r="F2888">
        <v>4.0000000000000001E-3</v>
      </c>
      <c r="G2888">
        <v>16</v>
      </c>
      <c r="H2888">
        <v>8</v>
      </c>
      <c r="I2888">
        <v>70</v>
      </c>
      <c r="J2888">
        <v>49</v>
      </c>
      <c r="K2888">
        <v>17</v>
      </c>
      <c r="L2888">
        <v>3</v>
      </c>
      <c r="M2888">
        <f t="shared" si="5934"/>
        <v>8</v>
      </c>
      <c r="N2888" t="b">
        <f t="shared" ref="N2888" si="5945">AND(MIN($F2888,$F2889,$F2890)=$F2888,MAX($H2888,$H2889,$H2890)=$H2888)</f>
        <v>0</v>
      </c>
      <c r="O2888" t="b">
        <f t="shared" ref="O2888" si="5946">AND(N2888,NOT(N2889),NOT(N2890))</f>
        <v>0</v>
      </c>
    </row>
    <row r="2889" spans="1:15" x14ac:dyDescent="0.25">
      <c r="A2889" t="s">
        <v>15</v>
      </c>
      <c r="B2889" t="s">
        <v>17</v>
      </c>
      <c r="C2889">
        <v>15</v>
      </c>
      <c r="D2889">
        <v>27</v>
      </c>
      <c r="E2889" t="b">
        <v>0</v>
      </c>
      <c r="F2889">
        <v>4.0000000000000001E-3</v>
      </c>
      <c r="G2889">
        <v>16</v>
      </c>
      <c r="H2889">
        <v>8</v>
      </c>
      <c r="I2889">
        <v>237</v>
      </c>
      <c r="J2889">
        <v>235</v>
      </c>
      <c r="K2889">
        <v>110</v>
      </c>
      <c r="L2889">
        <v>9</v>
      </c>
      <c r="M2889">
        <f t="shared" si="5934"/>
        <v>8</v>
      </c>
      <c r="N2889" t="b">
        <f t="shared" ref="N2889" si="5947">AND(MIN($F2888,$F2889,$F2890)=$F2889,MAX($H2888,$H2889,$H2890)=$H2889)</f>
        <v>0</v>
      </c>
      <c r="O2889" t="b">
        <f t="shared" ref="O2889" si="5948">AND(NOT(N2888),N2889,NOT(N2890))</f>
        <v>0</v>
      </c>
    </row>
    <row r="2890" spans="1:15" x14ac:dyDescent="0.25">
      <c r="A2890" t="s">
        <v>19</v>
      </c>
      <c r="B2890" t="s">
        <v>17</v>
      </c>
      <c r="C2890">
        <v>15</v>
      </c>
      <c r="D2890">
        <v>27</v>
      </c>
      <c r="E2890" t="b">
        <v>0</v>
      </c>
      <c r="F2890">
        <v>3.0000000000000001E-3</v>
      </c>
      <c r="G2890">
        <v>16</v>
      </c>
      <c r="H2890">
        <v>8</v>
      </c>
      <c r="I2890">
        <v>70</v>
      </c>
      <c r="J2890">
        <v>49</v>
      </c>
      <c r="K2890">
        <v>17</v>
      </c>
      <c r="L2890">
        <v>3</v>
      </c>
      <c r="M2890">
        <f t="shared" si="5934"/>
        <v>8</v>
      </c>
      <c r="N2890" t="b">
        <f t="shared" ref="N2890" si="5949">AND(MIN($F2888,$F2889,$F2890)=$F2890,MAX($H2888,$H2889,$H2890)=$H2890)</f>
        <v>1</v>
      </c>
      <c r="O2890" t="b">
        <f t="shared" ref="O2890" si="5950">AND(NOT(N2888),NOT(N2889),N2890)</f>
        <v>1</v>
      </c>
    </row>
    <row r="2891" spans="1:15" x14ac:dyDescent="0.25">
      <c r="A2891" t="s">
        <v>13</v>
      </c>
      <c r="B2891" t="s">
        <v>17</v>
      </c>
      <c r="C2891">
        <v>15</v>
      </c>
      <c r="D2891">
        <v>28</v>
      </c>
      <c r="E2891" t="b">
        <v>0</v>
      </c>
      <c r="F2891">
        <v>7.0000000000000001E-3</v>
      </c>
      <c r="G2891">
        <v>16</v>
      </c>
      <c r="H2891">
        <v>16</v>
      </c>
      <c r="I2891">
        <v>146</v>
      </c>
      <c r="J2891">
        <v>95</v>
      </c>
      <c r="K2891">
        <v>31</v>
      </c>
      <c r="L2891">
        <v>7</v>
      </c>
      <c r="M2891">
        <f t="shared" si="5934"/>
        <v>0</v>
      </c>
      <c r="N2891" t="b">
        <f t="shared" ref="N2891" si="5951">AND(MIN($F2891,$F2892,$F2893)=$F2891,MAX($H2891,$H2892,$H2893)=$H2891)</f>
        <v>0</v>
      </c>
      <c r="O2891" t="b">
        <f t="shared" ref="O2891" si="5952">AND(N2891,NOT(N2892),NOT(N2893))</f>
        <v>0</v>
      </c>
    </row>
    <row r="2892" spans="1:15" x14ac:dyDescent="0.25">
      <c r="A2892" t="s">
        <v>15</v>
      </c>
      <c r="B2892" t="s">
        <v>17</v>
      </c>
      <c r="C2892">
        <v>15</v>
      </c>
      <c r="D2892">
        <v>28</v>
      </c>
      <c r="E2892" t="b">
        <v>0</v>
      </c>
      <c r="F2892">
        <v>1.9E-2</v>
      </c>
      <c r="G2892">
        <v>16</v>
      </c>
      <c r="H2892">
        <v>16</v>
      </c>
      <c r="I2892">
        <v>2254</v>
      </c>
      <c r="J2892">
        <v>2240</v>
      </c>
      <c r="K2892">
        <v>1103</v>
      </c>
      <c r="L2892">
        <v>10</v>
      </c>
      <c r="M2892">
        <f t="shared" si="5934"/>
        <v>0</v>
      </c>
      <c r="N2892" t="b">
        <f t="shared" ref="N2892" si="5953">AND(MIN($F2891,$F2892,$F2893)=$F2892,MAX($H2891,$H2892,$H2893)=$H2892)</f>
        <v>0</v>
      </c>
      <c r="O2892" t="b">
        <f t="shared" ref="O2892" si="5954">AND(NOT(N2891),N2892,NOT(N2893))</f>
        <v>0</v>
      </c>
    </row>
    <row r="2893" spans="1:15" x14ac:dyDescent="0.25">
      <c r="A2893" t="s">
        <v>19</v>
      </c>
      <c r="B2893" t="s">
        <v>17</v>
      </c>
      <c r="C2893">
        <v>15</v>
      </c>
      <c r="D2893">
        <v>28</v>
      </c>
      <c r="E2893" t="b">
        <v>0</v>
      </c>
      <c r="F2893">
        <v>6.0000000000000001E-3</v>
      </c>
      <c r="G2893">
        <v>16</v>
      </c>
      <c r="H2893">
        <v>16</v>
      </c>
      <c r="I2893">
        <v>146</v>
      </c>
      <c r="J2893">
        <v>95</v>
      </c>
      <c r="K2893">
        <v>31</v>
      </c>
      <c r="L2893">
        <v>7</v>
      </c>
      <c r="M2893">
        <f t="shared" si="5934"/>
        <v>0</v>
      </c>
      <c r="N2893" t="b">
        <f t="shared" ref="N2893" si="5955">AND(MIN($F2891,$F2892,$F2893)=$F2893,MAX($H2891,$H2892,$H2893)=$H2893)</f>
        <v>1</v>
      </c>
      <c r="O2893" t="b">
        <f t="shared" ref="O2893" si="5956">AND(NOT(N2891),NOT(N2892),N2893)</f>
        <v>1</v>
      </c>
    </row>
    <row r="2894" spans="1:15" x14ac:dyDescent="0.25">
      <c r="A2894" t="s">
        <v>13</v>
      </c>
      <c r="B2894" t="s">
        <v>17</v>
      </c>
      <c r="C2894">
        <v>15</v>
      </c>
      <c r="D2894">
        <v>29</v>
      </c>
      <c r="E2894" t="b">
        <v>0</v>
      </c>
      <c r="F2894">
        <v>1.2999999999999999E-2</v>
      </c>
      <c r="G2894">
        <v>16</v>
      </c>
      <c r="H2894">
        <v>16</v>
      </c>
      <c r="I2894">
        <v>126</v>
      </c>
      <c r="J2894">
        <v>79</v>
      </c>
      <c r="K2894">
        <v>23</v>
      </c>
      <c r="L2894">
        <v>8</v>
      </c>
      <c r="M2894">
        <f t="shared" si="5934"/>
        <v>0</v>
      </c>
      <c r="N2894" t="b">
        <f t="shared" ref="N2894" si="5957">AND(MIN($F2894,$F2895,$F2896)=$F2894,MAX($H2894,$H2895,$H2896)=$H2894)</f>
        <v>0</v>
      </c>
      <c r="O2894" t="b">
        <f t="shared" ref="O2894" si="5958">AND(N2894,NOT(N2895),NOT(N2896))</f>
        <v>0</v>
      </c>
    </row>
    <row r="2895" spans="1:15" x14ac:dyDescent="0.25">
      <c r="A2895" t="s">
        <v>15</v>
      </c>
      <c r="B2895" t="s">
        <v>17</v>
      </c>
      <c r="C2895">
        <v>15</v>
      </c>
      <c r="D2895">
        <v>29</v>
      </c>
      <c r="E2895" t="b">
        <v>0</v>
      </c>
      <c r="F2895">
        <v>7.2999999999999995E-2</v>
      </c>
      <c r="G2895">
        <v>16</v>
      </c>
      <c r="H2895">
        <v>16</v>
      </c>
      <c r="I2895">
        <v>12220</v>
      </c>
      <c r="J2895">
        <v>12161</v>
      </c>
      <c r="K2895">
        <v>6063</v>
      </c>
      <c r="L2895">
        <v>13</v>
      </c>
      <c r="M2895">
        <f t="shared" si="5934"/>
        <v>0</v>
      </c>
      <c r="N2895" t="b">
        <f t="shared" ref="N2895" si="5959">AND(MIN($F2894,$F2895,$F2896)=$F2895,MAX($H2894,$H2895,$H2896)=$H2895)</f>
        <v>0</v>
      </c>
      <c r="O2895" t="b">
        <f t="shared" ref="O2895" si="5960">AND(NOT(N2894),N2895,NOT(N2896))</f>
        <v>0</v>
      </c>
    </row>
    <row r="2896" spans="1:15" x14ac:dyDescent="0.25">
      <c r="A2896" t="s">
        <v>19</v>
      </c>
      <c r="B2896" t="s">
        <v>17</v>
      </c>
      <c r="C2896">
        <v>15</v>
      </c>
      <c r="D2896">
        <v>29</v>
      </c>
      <c r="E2896" t="b">
        <v>0</v>
      </c>
      <c r="F2896">
        <v>5.0000000000000001E-3</v>
      </c>
      <c r="G2896">
        <v>16</v>
      </c>
      <c r="H2896">
        <v>16</v>
      </c>
      <c r="I2896">
        <v>126</v>
      </c>
      <c r="J2896">
        <v>79</v>
      </c>
      <c r="K2896">
        <v>23</v>
      </c>
      <c r="L2896">
        <v>8</v>
      </c>
      <c r="M2896">
        <f t="shared" si="5934"/>
        <v>0</v>
      </c>
      <c r="N2896" t="b">
        <f t="shared" ref="N2896" si="5961">AND(MIN($F2894,$F2895,$F2896)=$F2896,MAX($H2894,$H2895,$H2896)=$H2896)</f>
        <v>1</v>
      </c>
      <c r="O2896" t="b">
        <f t="shared" ref="O2896" si="5962">AND(NOT(N2894),NOT(N2895),N2896)</f>
        <v>1</v>
      </c>
    </row>
    <row r="2897" spans="1:15" x14ac:dyDescent="0.25">
      <c r="A2897" t="s">
        <v>13</v>
      </c>
      <c r="B2897" t="s">
        <v>17</v>
      </c>
      <c r="C2897">
        <v>15</v>
      </c>
      <c r="D2897">
        <v>2</v>
      </c>
      <c r="E2897" t="b">
        <v>0</v>
      </c>
      <c r="F2897">
        <v>6.0000000000000001E-3</v>
      </c>
      <c r="G2897">
        <v>16</v>
      </c>
      <c r="H2897">
        <v>16</v>
      </c>
      <c r="I2897">
        <v>89</v>
      </c>
      <c r="J2897">
        <v>42</v>
      </c>
      <c r="K2897">
        <v>4</v>
      </c>
      <c r="L2897">
        <v>6</v>
      </c>
      <c r="M2897">
        <f t="shared" si="5934"/>
        <v>0</v>
      </c>
      <c r="N2897" t="b">
        <f t="shared" ref="N2897" si="5963">AND(MIN($F2897,$F2898,$F2899)=$F2897,MAX($H2897,$H2898,$H2899)=$H2897)</f>
        <v>1</v>
      </c>
      <c r="O2897" t="b">
        <f t="shared" ref="O2897" si="5964">AND(N2897,NOT(N2898),NOT(N2899))</f>
        <v>1</v>
      </c>
    </row>
    <row r="2898" spans="1:15" x14ac:dyDescent="0.25">
      <c r="A2898" t="s">
        <v>15</v>
      </c>
      <c r="B2898" t="s">
        <v>17</v>
      </c>
      <c r="C2898">
        <v>15</v>
      </c>
      <c r="D2898">
        <v>2</v>
      </c>
      <c r="E2898" t="b">
        <v>0</v>
      </c>
      <c r="F2898">
        <v>1.0999999999999999E-2</v>
      </c>
      <c r="G2898">
        <v>16</v>
      </c>
      <c r="H2898">
        <v>16</v>
      </c>
      <c r="I2898">
        <v>488</v>
      </c>
      <c r="J2898">
        <v>474</v>
      </c>
      <c r="K2898">
        <v>220</v>
      </c>
      <c r="L2898">
        <v>9</v>
      </c>
      <c r="M2898">
        <f t="shared" si="5934"/>
        <v>0</v>
      </c>
      <c r="N2898" t="b">
        <f t="shared" ref="N2898" si="5965">AND(MIN($F2897,$F2898,$F2899)=$F2898,MAX($H2897,$H2898,$H2899)=$H2898)</f>
        <v>0</v>
      </c>
      <c r="O2898" t="b">
        <f t="shared" ref="O2898" si="5966">AND(NOT(N2897),N2898,NOT(N2899))</f>
        <v>0</v>
      </c>
    </row>
    <row r="2899" spans="1:15" x14ac:dyDescent="0.25">
      <c r="A2899" t="s">
        <v>19</v>
      </c>
      <c r="B2899" t="s">
        <v>17</v>
      </c>
      <c r="C2899">
        <v>15</v>
      </c>
      <c r="D2899">
        <v>2</v>
      </c>
      <c r="E2899" t="b">
        <v>0</v>
      </c>
      <c r="F2899">
        <v>8.0000000000000002E-3</v>
      </c>
      <c r="G2899">
        <v>16</v>
      </c>
      <c r="H2899">
        <v>16</v>
      </c>
      <c r="I2899">
        <v>89</v>
      </c>
      <c r="J2899">
        <v>42</v>
      </c>
      <c r="K2899">
        <v>4</v>
      </c>
      <c r="L2899">
        <v>6</v>
      </c>
      <c r="M2899">
        <f t="shared" si="5934"/>
        <v>0</v>
      </c>
      <c r="N2899" t="b">
        <f t="shared" ref="N2899" si="5967">AND(MIN($F2897,$F2898,$F2899)=$F2899,MAX($H2897,$H2898,$H2899)=$H2899)</f>
        <v>0</v>
      </c>
      <c r="O2899" t="b">
        <f t="shared" ref="O2899" si="5968">AND(NOT(N2897),NOT(N2898),N2899)</f>
        <v>0</v>
      </c>
    </row>
    <row r="2900" spans="1:15" x14ac:dyDescent="0.25">
      <c r="A2900" t="s">
        <v>13</v>
      </c>
      <c r="B2900" t="s">
        <v>17</v>
      </c>
      <c r="C2900">
        <v>15</v>
      </c>
      <c r="D2900">
        <v>30</v>
      </c>
      <c r="E2900" t="b">
        <v>0</v>
      </c>
      <c r="F2900">
        <v>6.0000000000000001E-3</v>
      </c>
      <c r="G2900">
        <v>16</v>
      </c>
      <c r="H2900">
        <v>16</v>
      </c>
      <c r="I2900">
        <v>130</v>
      </c>
      <c r="J2900">
        <v>80</v>
      </c>
      <c r="K2900">
        <v>23</v>
      </c>
      <c r="L2900">
        <v>9</v>
      </c>
      <c r="M2900">
        <f t="shared" si="5934"/>
        <v>0</v>
      </c>
      <c r="N2900" t="b">
        <f t="shared" ref="N2900" si="5969">AND(MIN($F2900,$F2901,$F2902)=$F2900,MAX($H2900,$H2901,$H2902)=$H2900)</f>
        <v>1</v>
      </c>
      <c r="O2900" t="b">
        <f t="shared" ref="O2900" si="5970">AND(N2900,NOT(N2901),NOT(N2902))</f>
        <v>0</v>
      </c>
    </row>
    <row r="2901" spans="1:15" x14ac:dyDescent="0.25">
      <c r="A2901" t="s">
        <v>15</v>
      </c>
      <c r="B2901" t="s">
        <v>17</v>
      </c>
      <c r="C2901">
        <v>15</v>
      </c>
      <c r="D2901">
        <v>30</v>
      </c>
      <c r="E2901" t="b">
        <v>0</v>
      </c>
      <c r="F2901">
        <v>0.68700000000000006</v>
      </c>
      <c r="G2901">
        <v>16</v>
      </c>
      <c r="H2901">
        <v>16</v>
      </c>
      <c r="I2901">
        <v>121602</v>
      </c>
      <c r="J2901">
        <v>121058</v>
      </c>
      <c r="K2901">
        <v>60511</v>
      </c>
      <c r="L2901">
        <v>16</v>
      </c>
      <c r="M2901">
        <f t="shared" si="5934"/>
        <v>0</v>
      </c>
      <c r="N2901" t="b">
        <f t="shared" ref="N2901" si="5971">AND(MIN($F2900,$F2901,$F2902)=$F2901,MAX($H2900,$H2901,$H2902)=$H2901)</f>
        <v>0</v>
      </c>
      <c r="O2901" t="b">
        <f t="shared" ref="O2901" si="5972">AND(NOT(N2900),N2901,NOT(N2902))</f>
        <v>0</v>
      </c>
    </row>
    <row r="2902" spans="1:15" x14ac:dyDescent="0.25">
      <c r="A2902" t="s">
        <v>19</v>
      </c>
      <c r="B2902" t="s">
        <v>17</v>
      </c>
      <c r="C2902">
        <v>15</v>
      </c>
      <c r="D2902">
        <v>30</v>
      </c>
      <c r="E2902" t="b">
        <v>0</v>
      </c>
      <c r="F2902">
        <v>6.0000000000000001E-3</v>
      </c>
      <c r="G2902">
        <v>16</v>
      </c>
      <c r="H2902">
        <v>16</v>
      </c>
      <c r="I2902">
        <v>130</v>
      </c>
      <c r="J2902">
        <v>80</v>
      </c>
      <c r="K2902">
        <v>23</v>
      </c>
      <c r="L2902">
        <v>9</v>
      </c>
      <c r="M2902">
        <f t="shared" si="5934"/>
        <v>0</v>
      </c>
      <c r="N2902" t="b">
        <f t="shared" ref="N2902" si="5973">AND(MIN($F2900,$F2901,$F2902)=$F2902,MAX($H2900,$H2901,$H2902)=$H2902)</f>
        <v>1</v>
      </c>
      <c r="O2902" t="b">
        <f t="shared" ref="O2902" si="5974">AND(NOT(N2900),NOT(N2901),N2902)</f>
        <v>0</v>
      </c>
    </row>
    <row r="2903" spans="1:15" x14ac:dyDescent="0.25">
      <c r="A2903" t="s">
        <v>13</v>
      </c>
      <c r="B2903" t="s">
        <v>17</v>
      </c>
      <c r="C2903">
        <v>15</v>
      </c>
      <c r="D2903">
        <v>31</v>
      </c>
      <c r="E2903" t="b">
        <v>0</v>
      </c>
      <c r="F2903">
        <v>8.9999999999999993E-3</v>
      </c>
      <c r="G2903">
        <v>16</v>
      </c>
      <c r="H2903">
        <v>16</v>
      </c>
      <c r="I2903">
        <v>135</v>
      </c>
      <c r="J2903">
        <v>90</v>
      </c>
      <c r="K2903">
        <v>28</v>
      </c>
      <c r="L2903">
        <v>7</v>
      </c>
      <c r="M2903">
        <f t="shared" si="5934"/>
        <v>0</v>
      </c>
      <c r="N2903" t="b">
        <f t="shared" ref="N2903" si="5975">AND(MIN($F2903,$F2904,$F2905)=$F2903,MAX($H2903,$H2904,$H2905)=$H2903)</f>
        <v>1</v>
      </c>
      <c r="O2903" t="b">
        <f t="shared" ref="O2903" si="5976">AND(N2903,NOT(N2904),NOT(N2905))</f>
        <v>1</v>
      </c>
    </row>
    <row r="2904" spans="1:15" x14ac:dyDescent="0.25">
      <c r="A2904" t="s">
        <v>15</v>
      </c>
      <c r="B2904" t="s">
        <v>17</v>
      </c>
      <c r="C2904">
        <v>15</v>
      </c>
      <c r="D2904">
        <v>31</v>
      </c>
      <c r="E2904" t="b">
        <v>0</v>
      </c>
      <c r="F2904">
        <v>8.5609999999999999</v>
      </c>
      <c r="G2904">
        <v>16</v>
      </c>
      <c r="H2904">
        <v>16</v>
      </c>
      <c r="I2904">
        <v>1324336</v>
      </c>
      <c r="J2904">
        <v>1318467</v>
      </c>
      <c r="K2904">
        <v>659215</v>
      </c>
      <c r="L2904">
        <v>17</v>
      </c>
      <c r="M2904">
        <f t="shared" si="5934"/>
        <v>0</v>
      </c>
      <c r="N2904" t="b">
        <f t="shared" ref="N2904" si="5977">AND(MIN($F2903,$F2904,$F2905)=$F2904,MAX($H2903,$H2904,$H2905)=$H2904)</f>
        <v>0</v>
      </c>
      <c r="O2904" t="b">
        <f t="shared" ref="O2904" si="5978">AND(NOT(N2903),N2904,NOT(N2905))</f>
        <v>0</v>
      </c>
    </row>
    <row r="2905" spans="1:15" x14ac:dyDescent="0.25">
      <c r="A2905" t="s">
        <v>19</v>
      </c>
      <c r="B2905" t="s">
        <v>17</v>
      </c>
      <c r="C2905">
        <v>15</v>
      </c>
      <c r="D2905">
        <v>31</v>
      </c>
      <c r="E2905" t="b">
        <v>0</v>
      </c>
      <c r="F2905">
        <v>3.9E-2</v>
      </c>
      <c r="G2905">
        <v>16</v>
      </c>
      <c r="H2905">
        <v>16</v>
      </c>
      <c r="I2905">
        <v>135</v>
      </c>
      <c r="J2905">
        <v>90</v>
      </c>
      <c r="K2905">
        <v>28</v>
      </c>
      <c r="L2905">
        <v>7</v>
      </c>
      <c r="M2905">
        <f t="shared" si="5934"/>
        <v>0</v>
      </c>
      <c r="N2905" t="b">
        <f t="shared" ref="N2905" si="5979">AND(MIN($F2903,$F2904,$F2905)=$F2905,MAX($H2903,$H2904,$H2905)=$H2905)</f>
        <v>0</v>
      </c>
      <c r="O2905" t="b">
        <f t="shared" ref="O2905" si="5980">AND(NOT(N2903),NOT(N2904),N2905)</f>
        <v>0</v>
      </c>
    </row>
    <row r="2906" spans="1:15" x14ac:dyDescent="0.25">
      <c r="A2906" t="s">
        <v>13</v>
      </c>
      <c r="B2906" t="s">
        <v>17</v>
      </c>
      <c r="C2906">
        <v>15</v>
      </c>
      <c r="D2906">
        <v>32</v>
      </c>
      <c r="E2906" t="b">
        <v>0</v>
      </c>
      <c r="F2906">
        <v>6.0000000000000001E-3</v>
      </c>
      <c r="G2906">
        <v>16</v>
      </c>
      <c r="H2906">
        <v>16</v>
      </c>
      <c r="I2906">
        <v>137</v>
      </c>
      <c r="J2906">
        <v>91</v>
      </c>
      <c r="K2906">
        <v>28</v>
      </c>
      <c r="L2906">
        <v>8</v>
      </c>
      <c r="M2906">
        <f t="shared" si="5934"/>
        <v>0</v>
      </c>
      <c r="N2906" t="b">
        <f t="shared" ref="N2906" si="5981">AND(MIN($F2906,$F2907,$F2908)=$F2906,MAX($H2906,$H2907,$H2908)=$H2906)</f>
        <v>1</v>
      </c>
      <c r="O2906" t="b">
        <f t="shared" ref="O2906" si="5982">AND(N2906,NOT(N2907),NOT(N2908))</f>
        <v>1</v>
      </c>
    </row>
    <row r="2907" spans="1:15" x14ac:dyDescent="0.25">
      <c r="A2907" t="s">
        <v>15</v>
      </c>
      <c r="B2907" t="s">
        <v>17</v>
      </c>
      <c r="C2907">
        <v>15</v>
      </c>
      <c r="D2907">
        <v>32</v>
      </c>
      <c r="E2907" t="b">
        <v>1</v>
      </c>
      <c r="F2907">
        <v>10.000999999999999</v>
      </c>
      <c r="G2907">
        <v>16</v>
      </c>
      <c r="H2907">
        <v>0</v>
      </c>
      <c r="I2907">
        <v>1366506</v>
      </c>
      <c r="J2907">
        <v>1360454</v>
      </c>
      <c r="K2907">
        <v>680224</v>
      </c>
      <c r="L2907">
        <v>21</v>
      </c>
      <c r="M2907">
        <f t="shared" si="5934"/>
        <v>16</v>
      </c>
      <c r="N2907" t="b">
        <f t="shared" ref="N2907" si="5983">AND(MIN($F2906,$F2907,$F2908)=$F2907,MAX($H2906,$H2907,$H2908)=$H2907)</f>
        <v>0</v>
      </c>
      <c r="O2907" t="b">
        <f t="shared" ref="O2907" si="5984">AND(NOT(N2906),N2907,NOT(N2908))</f>
        <v>0</v>
      </c>
    </row>
    <row r="2908" spans="1:15" x14ac:dyDescent="0.25">
      <c r="A2908" t="s">
        <v>19</v>
      </c>
      <c r="B2908" t="s">
        <v>17</v>
      </c>
      <c r="C2908">
        <v>15</v>
      </c>
      <c r="D2908">
        <v>32</v>
      </c>
      <c r="E2908" t="b">
        <v>0</v>
      </c>
      <c r="F2908">
        <v>2.3E-2</v>
      </c>
      <c r="G2908">
        <v>16</v>
      </c>
      <c r="H2908">
        <v>16</v>
      </c>
      <c r="I2908">
        <v>137</v>
      </c>
      <c r="J2908">
        <v>91</v>
      </c>
      <c r="K2908">
        <v>28</v>
      </c>
      <c r="L2908">
        <v>8</v>
      </c>
      <c r="M2908">
        <f t="shared" si="5934"/>
        <v>0</v>
      </c>
      <c r="N2908" t="b">
        <f t="shared" ref="N2908" si="5985">AND(MIN($F2906,$F2907,$F2908)=$F2908,MAX($H2906,$H2907,$H2908)=$H2908)</f>
        <v>0</v>
      </c>
      <c r="O2908" t="b">
        <f t="shared" ref="O2908" si="5986">AND(NOT(N2906),NOT(N2907),N2908)</f>
        <v>0</v>
      </c>
    </row>
    <row r="2909" spans="1:15" x14ac:dyDescent="0.25">
      <c r="A2909" t="s">
        <v>13</v>
      </c>
      <c r="B2909" t="s">
        <v>17</v>
      </c>
      <c r="C2909">
        <v>15</v>
      </c>
      <c r="D2909">
        <v>3</v>
      </c>
      <c r="E2909" t="b">
        <v>0</v>
      </c>
      <c r="F2909">
        <v>4.0000000000000001E-3</v>
      </c>
      <c r="G2909">
        <v>16</v>
      </c>
      <c r="H2909">
        <v>16</v>
      </c>
      <c r="I2909">
        <v>91</v>
      </c>
      <c r="J2909">
        <v>43</v>
      </c>
      <c r="K2909">
        <v>4</v>
      </c>
      <c r="L2909">
        <v>7</v>
      </c>
      <c r="M2909">
        <f t="shared" si="5934"/>
        <v>0</v>
      </c>
      <c r="N2909" t="b">
        <f t="shared" ref="N2909" si="5987">AND(MIN($F2909,$F2910,$F2911)=$F2909,MAX($H2909,$H2910,$H2911)=$H2909)</f>
        <v>1</v>
      </c>
      <c r="O2909" t="b">
        <f t="shared" ref="O2909" si="5988">AND(N2909,NOT(N2910),NOT(N2911))</f>
        <v>0</v>
      </c>
    </row>
    <row r="2910" spans="1:15" x14ac:dyDescent="0.25">
      <c r="A2910" t="s">
        <v>15</v>
      </c>
      <c r="B2910" t="s">
        <v>17</v>
      </c>
      <c r="C2910">
        <v>15</v>
      </c>
      <c r="D2910">
        <v>3</v>
      </c>
      <c r="E2910" t="b">
        <v>0</v>
      </c>
      <c r="F2910">
        <v>2.5999999999999999E-2</v>
      </c>
      <c r="G2910">
        <v>16</v>
      </c>
      <c r="H2910">
        <v>16</v>
      </c>
      <c r="I2910">
        <v>3021</v>
      </c>
      <c r="J2910">
        <v>2943</v>
      </c>
      <c r="K2910">
        <v>1454</v>
      </c>
      <c r="L2910">
        <v>11</v>
      </c>
      <c r="M2910">
        <f t="shared" si="5934"/>
        <v>0</v>
      </c>
      <c r="N2910" t="b">
        <f t="shared" ref="N2910" si="5989">AND(MIN($F2909,$F2910,$F2911)=$F2910,MAX($H2909,$H2910,$H2911)=$H2910)</f>
        <v>0</v>
      </c>
      <c r="O2910" t="b">
        <f t="shared" ref="O2910" si="5990">AND(NOT(N2909),N2910,NOT(N2911))</f>
        <v>0</v>
      </c>
    </row>
    <row r="2911" spans="1:15" x14ac:dyDescent="0.25">
      <c r="A2911" t="s">
        <v>19</v>
      </c>
      <c r="B2911" t="s">
        <v>17</v>
      </c>
      <c r="C2911">
        <v>15</v>
      </c>
      <c r="D2911">
        <v>3</v>
      </c>
      <c r="E2911" t="b">
        <v>0</v>
      </c>
      <c r="F2911">
        <v>4.0000000000000001E-3</v>
      </c>
      <c r="G2911">
        <v>16</v>
      </c>
      <c r="H2911">
        <v>16</v>
      </c>
      <c r="I2911">
        <v>91</v>
      </c>
      <c r="J2911">
        <v>43</v>
      </c>
      <c r="K2911">
        <v>4</v>
      </c>
      <c r="L2911">
        <v>7</v>
      </c>
      <c r="M2911">
        <f t="shared" si="5934"/>
        <v>0</v>
      </c>
      <c r="N2911" t="b">
        <f t="shared" ref="N2911" si="5991">AND(MIN($F2909,$F2910,$F2911)=$F2911,MAX($H2909,$H2910,$H2911)=$H2911)</f>
        <v>1</v>
      </c>
      <c r="O2911" t="b">
        <f t="shared" ref="O2911" si="5992">AND(NOT(N2909),NOT(N2910),N2911)</f>
        <v>0</v>
      </c>
    </row>
    <row r="2912" spans="1:15" x14ac:dyDescent="0.25">
      <c r="A2912" t="s">
        <v>13</v>
      </c>
      <c r="B2912" t="s">
        <v>17</v>
      </c>
      <c r="C2912">
        <v>15</v>
      </c>
      <c r="D2912">
        <v>4</v>
      </c>
      <c r="E2912" t="b">
        <v>0</v>
      </c>
      <c r="F2912">
        <v>6.0000000000000001E-3</v>
      </c>
      <c r="G2912">
        <v>16</v>
      </c>
      <c r="H2912">
        <v>16</v>
      </c>
      <c r="I2912">
        <v>95</v>
      </c>
      <c r="J2912">
        <v>44</v>
      </c>
      <c r="K2912">
        <v>4</v>
      </c>
      <c r="L2912">
        <v>8</v>
      </c>
      <c r="M2912">
        <f t="shared" si="5934"/>
        <v>0</v>
      </c>
      <c r="N2912" t="b">
        <f t="shared" ref="N2912" si="5993">AND(MIN($F2912,$F2913,$F2914)=$F2912,MAX($H2912,$H2913,$H2914)=$H2912)</f>
        <v>1</v>
      </c>
      <c r="O2912" t="b">
        <f t="shared" ref="O2912" si="5994">AND(N2912,NOT(N2913),NOT(N2914))</f>
        <v>1</v>
      </c>
    </row>
    <row r="2913" spans="1:15" x14ac:dyDescent="0.25">
      <c r="A2913" t="s">
        <v>15</v>
      </c>
      <c r="B2913" t="s">
        <v>17</v>
      </c>
      <c r="C2913">
        <v>15</v>
      </c>
      <c r="D2913">
        <v>4</v>
      </c>
      <c r="E2913" t="b">
        <v>0</v>
      </c>
      <c r="F2913">
        <v>0.14399999999999999</v>
      </c>
      <c r="G2913">
        <v>16</v>
      </c>
      <c r="H2913">
        <v>16</v>
      </c>
      <c r="I2913">
        <v>22003</v>
      </c>
      <c r="J2913">
        <v>21412</v>
      </c>
      <c r="K2913">
        <v>10688</v>
      </c>
      <c r="L2913">
        <v>12</v>
      </c>
      <c r="M2913">
        <f t="shared" si="5934"/>
        <v>0</v>
      </c>
      <c r="N2913" t="b">
        <f t="shared" ref="N2913" si="5995">AND(MIN($F2912,$F2913,$F2914)=$F2913,MAX($H2912,$H2913,$H2914)=$H2913)</f>
        <v>0</v>
      </c>
      <c r="O2913" t="b">
        <f t="shared" ref="O2913" si="5996">AND(NOT(N2912),N2913,NOT(N2914))</f>
        <v>0</v>
      </c>
    </row>
    <row r="2914" spans="1:15" x14ac:dyDescent="0.25">
      <c r="A2914" t="s">
        <v>19</v>
      </c>
      <c r="B2914" t="s">
        <v>17</v>
      </c>
      <c r="C2914">
        <v>15</v>
      </c>
      <c r="D2914">
        <v>4</v>
      </c>
      <c r="E2914" t="b">
        <v>0</v>
      </c>
      <c r="F2914">
        <v>1.9E-2</v>
      </c>
      <c r="G2914">
        <v>16</v>
      </c>
      <c r="H2914">
        <v>16</v>
      </c>
      <c r="I2914">
        <v>95</v>
      </c>
      <c r="J2914">
        <v>44</v>
      </c>
      <c r="K2914">
        <v>4</v>
      </c>
      <c r="L2914">
        <v>8</v>
      </c>
      <c r="M2914">
        <f t="shared" si="5934"/>
        <v>0</v>
      </c>
      <c r="N2914" t="b">
        <f t="shared" ref="N2914" si="5997">AND(MIN($F2912,$F2913,$F2914)=$F2914,MAX($H2912,$H2913,$H2914)=$H2914)</f>
        <v>0</v>
      </c>
      <c r="O2914" t="b">
        <f t="shared" ref="O2914" si="5998">AND(NOT(N2912),NOT(N2913),N2914)</f>
        <v>0</v>
      </c>
    </row>
    <row r="2915" spans="1:15" x14ac:dyDescent="0.25">
      <c r="A2915" t="s">
        <v>13</v>
      </c>
      <c r="B2915" t="s">
        <v>17</v>
      </c>
      <c r="C2915">
        <v>15</v>
      </c>
      <c r="D2915">
        <v>5</v>
      </c>
      <c r="E2915" t="b">
        <v>0</v>
      </c>
      <c r="F2915">
        <v>7.0000000000000001E-3</v>
      </c>
      <c r="G2915">
        <v>16</v>
      </c>
      <c r="H2915">
        <v>16</v>
      </c>
      <c r="I2915">
        <v>97</v>
      </c>
      <c r="J2915">
        <v>45</v>
      </c>
      <c r="K2915">
        <v>4</v>
      </c>
      <c r="L2915">
        <v>9</v>
      </c>
      <c r="M2915">
        <f t="shared" si="5934"/>
        <v>0</v>
      </c>
      <c r="N2915" t="b">
        <f t="shared" ref="N2915" si="5999">AND(MIN($F2915,$F2916,$F2917)=$F2915,MAX($H2915,$H2916,$H2917)=$H2915)</f>
        <v>0</v>
      </c>
      <c r="O2915" t="b">
        <f t="shared" ref="O2915" si="6000">AND(N2915,NOT(N2916),NOT(N2917))</f>
        <v>0</v>
      </c>
    </row>
    <row r="2916" spans="1:15" x14ac:dyDescent="0.25">
      <c r="A2916" t="s">
        <v>15</v>
      </c>
      <c r="B2916" t="s">
        <v>17</v>
      </c>
      <c r="C2916">
        <v>15</v>
      </c>
      <c r="D2916">
        <v>5</v>
      </c>
      <c r="E2916" t="b">
        <v>0</v>
      </c>
      <c r="F2916">
        <v>1.139</v>
      </c>
      <c r="G2916">
        <v>16</v>
      </c>
      <c r="H2916">
        <v>16</v>
      </c>
      <c r="I2916">
        <v>168941</v>
      </c>
      <c r="J2916">
        <v>164253</v>
      </c>
      <c r="K2916">
        <v>82108</v>
      </c>
      <c r="L2916">
        <v>16</v>
      </c>
      <c r="M2916">
        <f t="shared" si="5934"/>
        <v>0</v>
      </c>
      <c r="N2916" t="b">
        <f t="shared" ref="N2916" si="6001">AND(MIN($F2915,$F2916,$F2917)=$F2916,MAX($H2915,$H2916,$H2917)=$H2916)</f>
        <v>0</v>
      </c>
      <c r="O2916" t="b">
        <f t="shared" ref="O2916" si="6002">AND(NOT(N2915),N2916,NOT(N2917))</f>
        <v>0</v>
      </c>
    </row>
    <row r="2917" spans="1:15" x14ac:dyDescent="0.25">
      <c r="A2917" t="s">
        <v>19</v>
      </c>
      <c r="B2917" t="s">
        <v>17</v>
      </c>
      <c r="C2917">
        <v>15</v>
      </c>
      <c r="D2917">
        <v>5</v>
      </c>
      <c r="E2917" t="b">
        <v>0</v>
      </c>
      <c r="F2917">
        <v>6.0000000000000001E-3</v>
      </c>
      <c r="G2917">
        <v>16</v>
      </c>
      <c r="H2917">
        <v>16</v>
      </c>
      <c r="I2917">
        <v>97</v>
      </c>
      <c r="J2917">
        <v>45</v>
      </c>
      <c r="K2917">
        <v>4</v>
      </c>
      <c r="L2917">
        <v>9</v>
      </c>
      <c r="M2917">
        <f t="shared" si="5934"/>
        <v>0</v>
      </c>
      <c r="N2917" t="b">
        <f t="shared" ref="N2917" si="6003">AND(MIN($F2915,$F2916,$F2917)=$F2917,MAX($H2915,$H2916,$H2917)=$H2917)</f>
        <v>1</v>
      </c>
      <c r="O2917" t="b">
        <f t="shared" ref="O2917" si="6004">AND(NOT(N2915),NOT(N2916),N2917)</f>
        <v>1</v>
      </c>
    </row>
    <row r="2918" spans="1:15" x14ac:dyDescent="0.25">
      <c r="A2918" t="s">
        <v>13</v>
      </c>
      <c r="B2918" t="s">
        <v>17</v>
      </c>
      <c r="C2918">
        <v>15</v>
      </c>
      <c r="D2918">
        <v>6</v>
      </c>
      <c r="E2918" t="b">
        <v>0</v>
      </c>
      <c r="F2918">
        <v>0.01</v>
      </c>
      <c r="G2918">
        <v>16</v>
      </c>
      <c r="H2918">
        <v>16</v>
      </c>
      <c r="I2918">
        <v>98</v>
      </c>
      <c r="J2918">
        <v>42</v>
      </c>
      <c r="K2918">
        <v>2</v>
      </c>
      <c r="L2918">
        <v>11</v>
      </c>
      <c r="M2918">
        <f t="shared" si="5934"/>
        <v>0</v>
      </c>
      <c r="N2918" t="b">
        <f t="shared" ref="N2918" si="6005">AND(MIN($F2918,$F2919,$F2920)=$F2918,MAX($H2918,$H2919,$H2920)=$H2918)</f>
        <v>0</v>
      </c>
      <c r="O2918" t="b">
        <f t="shared" ref="O2918" si="6006">AND(N2918,NOT(N2919),NOT(N2920))</f>
        <v>0</v>
      </c>
    </row>
    <row r="2919" spans="1:15" x14ac:dyDescent="0.25">
      <c r="A2919" t="s">
        <v>15</v>
      </c>
      <c r="B2919" t="s">
        <v>17</v>
      </c>
      <c r="C2919">
        <v>15</v>
      </c>
      <c r="D2919">
        <v>6</v>
      </c>
      <c r="E2919" t="b">
        <v>0</v>
      </c>
      <c r="F2919">
        <v>8.5220000000000002</v>
      </c>
      <c r="G2919">
        <v>16</v>
      </c>
      <c r="H2919">
        <v>16</v>
      </c>
      <c r="I2919">
        <v>1325215</v>
      </c>
      <c r="J2919">
        <v>1287758</v>
      </c>
      <c r="K2919">
        <v>643860</v>
      </c>
      <c r="L2919">
        <v>19</v>
      </c>
      <c r="M2919">
        <f t="shared" si="5934"/>
        <v>0</v>
      </c>
      <c r="N2919" t="b">
        <f t="shared" ref="N2919" si="6007">AND(MIN($F2918,$F2919,$F2920)=$F2919,MAX($H2918,$H2919,$H2920)=$H2919)</f>
        <v>0</v>
      </c>
      <c r="O2919" t="b">
        <f t="shared" ref="O2919" si="6008">AND(NOT(N2918),N2919,NOT(N2920))</f>
        <v>0</v>
      </c>
    </row>
    <row r="2920" spans="1:15" x14ac:dyDescent="0.25">
      <c r="A2920" t="s">
        <v>19</v>
      </c>
      <c r="B2920" t="s">
        <v>17</v>
      </c>
      <c r="C2920">
        <v>15</v>
      </c>
      <c r="D2920">
        <v>6</v>
      </c>
      <c r="E2920" t="b">
        <v>0</v>
      </c>
      <c r="F2920">
        <v>5.0000000000000001E-3</v>
      </c>
      <c r="G2920">
        <v>16</v>
      </c>
      <c r="H2920">
        <v>16</v>
      </c>
      <c r="I2920">
        <v>98</v>
      </c>
      <c r="J2920">
        <v>42</v>
      </c>
      <c r="K2920">
        <v>2</v>
      </c>
      <c r="L2920">
        <v>11</v>
      </c>
      <c r="M2920">
        <f t="shared" si="5934"/>
        <v>0</v>
      </c>
      <c r="N2920" t="b">
        <f t="shared" ref="N2920" si="6009">AND(MIN($F2918,$F2919,$F2920)=$F2920,MAX($H2918,$H2919,$H2920)=$H2920)</f>
        <v>1</v>
      </c>
      <c r="O2920" t="b">
        <f t="shared" ref="O2920" si="6010">AND(NOT(N2918),NOT(N2919),N2920)</f>
        <v>1</v>
      </c>
    </row>
    <row r="2921" spans="1:15" x14ac:dyDescent="0.25">
      <c r="A2921" t="s">
        <v>13</v>
      </c>
      <c r="B2921" t="s">
        <v>17</v>
      </c>
      <c r="C2921">
        <v>15</v>
      </c>
      <c r="D2921">
        <v>7</v>
      </c>
      <c r="E2921" t="b">
        <v>0</v>
      </c>
      <c r="F2921">
        <v>0.01</v>
      </c>
      <c r="G2921">
        <v>16</v>
      </c>
      <c r="H2921">
        <v>16</v>
      </c>
      <c r="I2921">
        <v>98</v>
      </c>
      <c r="J2921">
        <v>45</v>
      </c>
      <c r="K2921">
        <v>3</v>
      </c>
      <c r="L2921">
        <v>12</v>
      </c>
      <c r="M2921">
        <f t="shared" si="5934"/>
        <v>0</v>
      </c>
      <c r="N2921" t="b">
        <f t="shared" ref="N2921" si="6011">AND(MIN($F2921,$F2922,$F2923)=$F2921,MAX($H2921,$H2922,$H2923)=$H2921)</f>
        <v>0</v>
      </c>
      <c r="O2921" t="b">
        <f t="shared" ref="O2921" si="6012">AND(N2921,NOT(N2922),NOT(N2923))</f>
        <v>0</v>
      </c>
    </row>
    <row r="2922" spans="1:15" x14ac:dyDescent="0.25">
      <c r="A2922" t="s">
        <v>15</v>
      </c>
      <c r="B2922" t="s">
        <v>17</v>
      </c>
      <c r="C2922">
        <v>15</v>
      </c>
      <c r="D2922">
        <v>7</v>
      </c>
      <c r="E2922" t="b">
        <v>1</v>
      </c>
      <c r="F2922">
        <v>10.000999999999999</v>
      </c>
      <c r="G2922">
        <v>16</v>
      </c>
      <c r="H2922">
        <v>0</v>
      </c>
      <c r="I2922">
        <v>1527638</v>
      </c>
      <c r="J2922">
        <v>1484543</v>
      </c>
      <c r="K2922">
        <v>742268</v>
      </c>
      <c r="L2922">
        <v>21</v>
      </c>
      <c r="M2922">
        <f t="shared" si="5934"/>
        <v>16</v>
      </c>
      <c r="N2922" t="b">
        <f t="shared" ref="N2922" si="6013">AND(MIN($F2921,$F2922,$F2923)=$F2922,MAX($H2921,$H2922,$H2923)=$H2922)</f>
        <v>0</v>
      </c>
      <c r="O2922" t="b">
        <f t="shared" ref="O2922" si="6014">AND(NOT(N2921),N2922,NOT(N2923))</f>
        <v>0</v>
      </c>
    </row>
    <row r="2923" spans="1:15" x14ac:dyDescent="0.25">
      <c r="A2923" t="s">
        <v>19</v>
      </c>
      <c r="B2923" t="s">
        <v>17</v>
      </c>
      <c r="C2923">
        <v>15</v>
      </c>
      <c r="D2923">
        <v>7</v>
      </c>
      <c r="E2923" t="b">
        <v>0</v>
      </c>
      <c r="F2923">
        <v>8.9999999999999993E-3</v>
      </c>
      <c r="G2923">
        <v>16</v>
      </c>
      <c r="H2923">
        <v>16</v>
      </c>
      <c r="I2923">
        <v>98</v>
      </c>
      <c r="J2923">
        <v>45</v>
      </c>
      <c r="K2923">
        <v>3</v>
      </c>
      <c r="L2923">
        <v>12</v>
      </c>
      <c r="M2923">
        <f t="shared" si="5934"/>
        <v>0</v>
      </c>
      <c r="N2923" t="b">
        <f t="shared" ref="N2923" si="6015">AND(MIN($F2921,$F2922,$F2923)=$F2923,MAX($H2921,$H2922,$H2923)=$H2923)</f>
        <v>1</v>
      </c>
      <c r="O2923" t="b">
        <f t="shared" ref="O2923" si="6016">AND(NOT(N2921),NOT(N2922),N2923)</f>
        <v>1</v>
      </c>
    </row>
    <row r="2924" spans="1:15" x14ac:dyDescent="0.25">
      <c r="A2924" t="s">
        <v>13</v>
      </c>
      <c r="B2924" t="s">
        <v>17</v>
      </c>
      <c r="C2924">
        <v>15</v>
      </c>
      <c r="D2924">
        <v>8</v>
      </c>
      <c r="E2924" t="b">
        <v>0</v>
      </c>
      <c r="F2924">
        <v>8.0000000000000002E-3</v>
      </c>
      <c r="G2924">
        <v>16</v>
      </c>
      <c r="H2924">
        <v>16</v>
      </c>
      <c r="I2924">
        <v>100</v>
      </c>
      <c r="J2924">
        <v>50</v>
      </c>
      <c r="K2924">
        <v>5</v>
      </c>
      <c r="L2924">
        <v>11</v>
      </c>
      <c r="M2924">
        <f t="shared" si="5934"/>
        <v>0</v>
      </c>
      <c r="N2924" t="b">
        <f t="shared" ref="N2924" si="6017">AND(MIN($F2924,$F2925,$F2926)=$F2924,MAX($H2924,$H2925,$H2926)=$H2924)</f>
        <v>0</v>
      </c>
      <c r="O2924" t="b">
        <f t="shared" ref="O2924" si="6018">AND(N2924,NOT(N2925),NOT(N2926))</f>
        <v>0</v>
      </c>
    </row>
    <row r="2925" spans="1:15" x14ac:dyDescent="0.25">
      <c r="A2925" t="s">
        <v>15</v>
      </c>
      <c r="B2925" t="s">
        <v>17</v>
      </c>
      <c r="C2925">
        <v>15</v>
      </c>
      <c r="D2925">
        <v>8</v>
      </c>
      <c r="E2925" t="b">
        <v>1</v>
      </c>
      <c r="F2925">
        <v>10.000999999999999</v>
      </c>
      <c r="G2925">
        <v>16</v>
      </c>
      <c r="H2925">
        <v>0</v>
      </c>
      <c r="I2925">
        <v>1649316</v>
      </c>
      <c r="J2925">
        <v>1602790</v>
      </c>
      <c r="K2925">
        <v>801391</v>
      </c>
      <c r="L2925">
        <v>21</v>
      </c>
      <c r="M2925">
        <f t="shared" si="5934"/>
        <v>16</v>
      </c>
      <c r="N2925" t="b">
        <f t="shared" ref="N2925" si="6019">AND(MIN($F2924,$F2925,$F2926)=$F2925,MAX($H2924,$H2925,$H2926)=$H2925)</f>
        <v>0</v>
      </c>
      <c r="O2925" t="b">
        <f t="shared" ref="O2925" si="6020">AND(NOT(N2924),N2925,NOT(N2926))</f>
        <v>0</v>
      </c>
    </row>
    <row r="2926" spans="1:15" x14ac:dyDescent="0.25">
      <c r="A2926" t="s">
        <v>19</v>
      </c>
      <c r="B2926" t="s">
        <v>17</v>
      </c>
      <c r="C2926">
        <v>15</v>
      </c>
      <c r="D2926">
        <v>8</v>
      </c>
      <c r="E2926" t="b">
        <v>0</v>
      </c>
      <c r="F2926">
        <v>7.0000000000000001E-3</v>
      </c>
      <c r="G2926">
        <v>16</v>
      </c>
      <c r="H2926">
        <v>16</v>
      </c>
      <c r="I2926">
        <v>100</v>
      </c>
      <c r="J2926">
        <v>50</v>
      </c>
      <c r="K2926">
        <v>5</v>
      </c>
      <c r="L2926">
        <v>11</v>
      </c>
      <c r="M2926">
        <f t="shared" si="5934"/>
        <v>0</v>
      </c>
      <c r="N2926" t="b">
        <f t="shared" ref="N2926" si="6021">AND(MIN($F2924,$F2925,$F2926)=$F2926,MAX($H2924,$H2925,$H2926)=$H2926)</f>
        <v>1</v>
      </c>
      <c r="O2926" t="b">
        <f t="shared" ref="O2926" si="6022">AND(NOT(N2924),NOT(N2925),N2926)</f>
        <v>1</v>
      </c>
    </row>
    <row r="2927" spans="1:15" x14ac:dyDescent="0.25">
      <c r="A2927" t="s">
        <v>13</v>
      </c>
      <c r="B2927" t="s">
        <v>17</v>
      </c>
      <c r="C2927">
        <v>15</v>
      </c>
      <c r="D2927">
        <v>9</v>
      </c>
      <c r="E2927" t="b">
        <v>0</v>
      </c>
      <c r="F2927">
        <v>1.2E-2</v>
      </c>
      <c r="G2927">
        <v>16</v>
      </c>
      <c r="H2927">
        <v>16</v>
      </c>
      <c r="I2927">
        <v>94</v>
      </c>
      <c r="J2927">
        <v>57</v>
      </c>
      <c r="K2927">
        <v>12</v>
      </c>
      <c r="L2927">
        <v>4</v>
      </c>
      <c r="M2927">
        <f t="shared" si="5934"/>
        <v>0</v>
      </c>
      <c r="N2927" t="b">
        <f t="shared" ref="N2927" si="6023">AND(MIN($F2927,$F2928,$F2929)=$F2927,MAX($H2927,$H2928,$H2929)=$H2927)</f>
        <v>0</v>
      </c>
      <c r="O2927" t="b">
        <f t="shared" ref="O2927" si="6024">AND(N2927,NOT(N2928),NOT(N2929))</f>
        <v>0</v>
      </c>
    </row>
    <row r="2928" spans="1:15" x14ac:dyDescent="0.25">
      <c r="A2928" t="s">
        <v>15</v>
      </c>
      <c r="B2928" t="s">
        <v>17</v>
      </c>
      <c r="C2928">
        <v>15</v>
      </c>
      <c r="D2928">
        <v>9</v>
      </c>
      <c r="E2928" t="b">
        <v>0</v>
      </c>
      <c r="F2928">
        <v>5.0000000000000001E-3</v>
      </c>
      <c r="G2928">
        <v>16</v>
      </c>
      <c r="H2928">
        <v>16</v>
      </c>
      <c r="I2928">
        <v>122</v>
      </c>
      <c r="J2928">
        <v>120</v>
      </c>
      <c r="K2928">
        <v>43</v>
      </c>
      <c r="L2928">
        <v>9</v>
      </c>
      <c r="M2928">
        <f t="shared" si="5934"/>
        <v>0</v>
      </c>
      <c r="N2928" t="b">
        <f t="shared" ref="N2928" si="6025">AND(MIN($F2927,$F2928,$F2929)=$F2928,MAX($H2927,$H2928,$H2929)=$H2928)</f>
        <v>1</v>
      </c>
      <c r="O2928" t="b">
        <f t="shared" ref="O2928" si="6026">AND(NOT(N2927),N2928,NOT(N2929))</f>
        <v>1</v>
      </c>
    </row>
    <row r="2929" spans="1:15" x14ac:dyDescent="0.25">
      <c r="A2929" t="s">
        <v>19</v>
      </c>
      <c r="B2929" t="s">
        <v>17</v>
      </c>
      <c r="C2929">
        <v>15</v>
      </c>
      <c r="D2929">
        <v>9</v>
      </c>
      <c r="E2929" t="b">
        <v>0</v>
      </c>
      <c r="F2929">
        <v>6.0000000000000001E-3</v>
      </c>
      <c r="G2929">
        <v>16</v>
      </c>
      <c r="H2929">
        <v>16</v>
      </c>
      <c r="I2929">
        <v>94</v>
      </c>
      <c r="J2929">
        <v>57</v>
      </c>
      <c r="K2929">
        <v>12</v>
      </c>
      <c r="L2929">
        <v>4</v>
      </c>
      <c r="M2929">
        <f t="shared" si="5934"/>
        <v>0</v>
      </c>
      <c r="N2929" t="b">
        <f t="shared" ref="N2929" si="6027">AND(MIN($F2927,$F2928,$F2929)=$F2929,MAX($H2927,$H2928,$H2929)=$H2929)</f>
        <v>0</v>
      </c>
      <c r="O2929" t="b">
        <f t="shared" ref="O2929" si="6028">AND(NOT(N2927),NOT(N2928),N2929)</f>
        <v>0</v>
      </c>
    </row>
    <row r="2930" spans="1:15" x14ac:dyDescent="0.25">
      <c r="A2930" t="s">
        <v>13</v>
      </c>
      <c r="B2930" t="s">
        <v>17</v>
      </c>
      <c r="C2930">
        <v>16</v>
      </c>
      <c r="D2930">
        <v>0</v>
      </c>
      <c r="E2930" t="b">
        <v>0</v>
      </c>
      <c r="F2930">
        <v>4.0000000000000001E-3</v>
      </c>
      <c r="G2930">
        <v>16</v>
      </c>
      <c r="H2930">
        <v>16</v>
      </c>
      <c r="I2930">
        <v>84</v>
      </c>
      <c r="J2930">
        <v>42</v>
      </c>
      <c r="K2930">
        <v>5</v>
      </c>
      <c r="L2930">
        <v>3</v>
      </c>
      <c r="M2930">
        <f t="shared" si="5934"/>
        <v>0</v>
      </c>
      <c r="N2930" t="b">
        <f t="shared" ref="N2930" si="6029">AND(MIN($F2930,$F2931,$F2932)=$F2930,MAX($H2930,$H2931,$H2932)=$H2930)</f>
        <v>1</v>
      </c>
      <c r="O2930" t="b">
        <f t="shared" ref="O2930" si="6030">AND(N2930,NOT(N2931),NOT(N2932))</f>
        <v>0</v>
      </c>
    </row>
    <row r="2931" spans="1:15" x14ac:dyDescent="0.25">
      <c r="A2931" t="s">
        <v>15</v>
      </c>
      <c r="B2931" t="s">
        <v>17</v>
      </c>
      <c r="C2931">
        <v>16</v>
      </c>
      <c r="D2931">
        <v>0</v>
      </c>
      <c r="E2931" t="b">
        <v>0</v>
      </c>
      <c r="F2931">
        <v>4.0000000000000001E-3</v>
      </c>
      <c r="G2931">
        <v>16</v>
      </c>
      <c r="H2931">
        <v>16</v>
      </c>
      <c r="I2931">
        <v>67</v>
      </c>
      <c r="J2931">
        <v>64</v>
      </c>
      <c r="K2931">
        <v>16</v>
      </c>
      <c r="L2931">
        <v>5</v>
      </c>
      <c r="M2931">
        <f t="shared" si="5934"/>
        <v>0</v>
      </c>
      <c r="N2931" t="b">
        <f t="shared" ref="N2931" si="6031">AND(MIN($F2930,$F2931,$F2932)=$F2931,MAX($H2930,$H2931,$H2932)=$H2931)</f>
        <v>1</v>
      </c>
      <c r="O2931" t="b">
        <f t="shared" ref="O2931" si="6032">AND(NOT(N2930),N2931,NOT(N2932))</f>
        <v>0</v>
      </c>
    </row>
    <row r="2932" spans="1:15" x14ac:dyDescent="0.25">
      <c r="A2932" t="s">
        <v>19</v>
      </c>
      <c r="B2932" t="s">
        <v>17</v>
      </c>
      <c r="C2932">
        <v>16</v>
      </c>
      <c r="D2932">
        <v>0</v>
      </c>
      <c r="E2932" t="b">
        <v>0</v>
      </c>
      <c r="F2932">
        <v>6.5000000000000002E-2</v>
      </c>
      <c r="G2932">
        <v>16</v>
      </c>
      <c r="H2932">
        <v>16</v>
      </c>
      <c r="I2932">
        <v>84</v>
      </c>
      <c r="J2932">
        <v>42</v>
      </c>
      <c r="K2932">
        <v>5</v>
      </c>
      <c r="L2932">
        <v>3</v>
      </c>
      <c r="M2932">
        <f t="shared" si="5934"/>
        <v>0</v>
      </c>
      <c r="N2932" t="b">
        <f t="shared" ref="N2932" si="6033">AND(MIN($F2930,$F2931,$F2932)=$F2932,MAX($H2930,$H2931,$H2932)=$H2932)</f>
        <v>0</v>
      </c>
      <c r="O2932" t="b">
        <f t="shared" ref="O2932" si="6034">AND(NOT(N2930),NOT(N2931),N2932)</f>
        <v>0</v>
      </c>
    </row>
    <row r="2933" spans="1:15" x14ac:dyDescent="0.25">
      <c r="A2933" t="s">
        <v>13</v>
      </c>
      <c r="B2933" t="s">
        <v>17</v>
      </c>
      <c r="C2933">
        <v>16</v>
      </c>
      <c r="D2933">
        <v>10</v>
      </c>
      <c r="E2933" t="b">
        <v>0</v>
      </c>
      <c r="F2933">
        <v>5.0000000000000001E-3</v>
      </c>
      <c r="G2933">
        <v>16</v>
      </c>
      <c r="H2933">
        <v>16</v>
      </c>
      <c r="I2933">
        <v>92</v>
      </c>
      <c r="J2933">
        <v>50</v>
      </c>
      <c r="K2933">
        <v>8</v>
      </c>
      <c r="L2933">
        <v>7</v>
      </c>
      <c r="M2933">
        <f t="shared" si="5934"/>
        <v>0</v>
      </c>
      <c r="N2933" t="b">
        <f t="shared" ref="N2933" si="6035">AND(MIN($F2933,$F2934,$F2935)=$F2933,MAX($H2933,$H2934,$H2935)=$H2933)</f>
        <v>1</v>
      </c>
      <c r="O2933" t="b">
        <f t="shared" ref="O2933" si="6036">AND(N2933,NOT(N2934),NOT(N2935))</f>
        <v>1</v>
      </c>
    </row>
    <row r="2934" spans="1:15" x14ac:dyDescent="0.25">
      <c r="A2934" t="s">
        <v>15</v>
      </c>
      <c r="B2934" t="s">
        <v>17</v>
      </c>
      <c r="C2934">
        <v>16</v>
      </c>
      <c r="D2934">
        <v>10</v>
      </c>
      <c r="E2934" t="b">
        <v>0</v>
      </c>
      <c r="F2934">
        <v>7.0000000000000001E-3</v>
      </c>
      <c r="G2934">
        <v>16</v>
      </c>
      <c r="H2934">
        <v>16</v>
      </c>
      <c r="I2934">
        <v>504</v>
      </c>
      <c r="J2934">
        <v>499</v>
      </c>
      <c r="K2934">
        <v>232</v>
      </c>
      <c r="L2934">
        <v>10</v>
      </c>
      <c r="M2934">
        <f t="shared" si="5934"/>
        <v>0</v>
      </c>
      <c r="N2934" t="b">
        <f t="shared" ref="N2934" si="6037">AND(MIN($F2933,$F2934,$F2935)=$F2934,MAX($H2933,$H2934,$H2935)=$H2934)</f>
        <v>0</v>
      </c>
      <c r="O2934" t="b">
        <f t="shared" ref="O2934" si="6038">AND(NOT(N2933),N2934,NOT(N2935))</f>
        <v>0</v>
      </c>
    </row>
    <row r="2935" spans="1:15" x14ac:dyDescent="0.25">
      <c r="A2935" t="s">
        <v>19</v>
      </c>
      <c r="B2935" t="s">
        <v>17</v>
      </c>
      <c r="C2935">
        <v>16</v>
      </c>
      <c r="D2935">
        <v>10</v>
      </c>
      <c r="E2935" t="b">
        <v>0</v>
      </c>
      <c r="F2935">
        <v>8.9999999999999993E-3</v>
      </c>
      <c r="G2935">
        <v>16</v>
      </c>
      <c r="H2935">
        <v>16</v>
      </c>
      <c r="I2935">
        <v>92</v>
      </c>
      <c r="J2935">
        <v>50</v>
      </c>
      <c r="K2935">
        <v>8</v>
      </c>
      <c r="L2935">
        <v>7</v>
      </c>
      <c r="M2935">
        <f t="shared" si="5934"/>
        <v>0</v>
      </c>
      <c r="N2935" t="b">
        <f t="shared" ref="N2935" si="6039">AND(MIN($F2933,$F2934,$F2935)=$F2935,MAX($H2933,$H2934,$H2935)=$H2935)</f>
        <v>0</v>
      </c>
      <c r="O2935" t="b">
        <f t="shared" ref="O2935" si="6040">AND(NOT(N2933),NOT(N2934),N2935)</f>
        <v>0</v>
      </c>
    </row>
    <row r="2936" spans="1:15" x14ac:dyDescent="0.25">
      <c r="A2936" t="s">
        <v>13</v>
      </c>
      <c r="B2936" t="s">
        <v>17</v>
      </c>
      <c r="C2936">
        <v>16</v>
      </c>
      <c r="D2936">
        <v>11</v>
      </c>
      <c r="E2936" t="b">
        <v>0</v>
      </c>
      <c r="F2936">
        <v>5.0000000000000001E-3</v>
      </c>
      <c r="G2936">
        <v>16</v>
      </c>
      <c r="H2936">
        <v>16</v>
      </c>
      <c r="I2936">
        <v>97</v>
      </c>
      <c r="J2936">
        <v>55</v>
      </c>
      <c r="K2936">
        <v>10</v>
      </c>
      <c r="L2936">
        <v>7</v>
      </c>
      <c r="M2936">
        <f t="shared" si="5934"/>
        <v>0</v>
      </c>
      <c r="N2936" t="b">
        <f t="shared" ref="N2936" si="6041">AND(MIN($F2936,$F2937,$F2938)=$F2936,MAX($H2936,$H2937,$H2938)=$H2936)</f>
        <v>1</v>
      </c>
      <c r="O2936" t="b">
        <f t="shared" ref="O2936" si="6042">AND(N2936,NOT(N2937),NOT(N2938))</f>
        <v>0</v>
      </c>
    </row>
    <row r="2937" spans="1:15" x14ac:dyDescent="0.25">
      <c r="A2937" t="s">
        <v>15</v>
      </c>
      <c r="B2937" t="s">
        <v>17</v>
      </c>
      <c r="C2937">
        <v>16</v>
      </c>
      <c r="D2937">
        <v>11</v>
      </c>
      <c r="E2937" t="b">
        <v>0</v>
      </c>
      <c r="F2937">
        <v>2.9000000000000001E-2</v>
      </c>
      <c r="G2937">
        <v>16</v>
      </c>
      <c r="H2937">
        <v>16</v>
      </c>
      <c r="I2937">
        <v>4162</v>
      </c>
      <c r="J2937">
        <v>4136</v>
      </c>
      <c r="K2937">
        <v>2050</v>
      </c>
      <c r="L2937">
        <v>13</v>
      </c>
      <c r="M2937">
        <f t="shared" si="5934"/>
        <v>0</v>
      </c>
      <c r="N2937" t="b">
        <f t="shared" ref="N2937" si="6043">AND(MIN($F2936,$F2937,$F2938)=$F2937,MAX($H2936,$H2937,$H2938)=$H2937)</f>
        <v>0</v>
      </c>
      <c r="O2937" t="b">
        <f t="shared" ref="O2937" si="6044">AND(NOT(N2936),N2937,NOT(N2938))</f>
        <v>0</v>
      </c>
    </row>
    <row r="2938" spans="1:15" x14ac:dyDescent="0.25">
      <c r="A2938" t="s">
        <v>19</v>
      </c>
      <c r="B2938" t="s">
        <v>17</v>
      </c>
      <c r="C2938">
        <v>16</v>
      </c>
      <c r="D2938">
        <v>11</v>
      </c>
      <c r="E2938" t="b">
        <v>0</v>
      </c>
      <c r="F2938">
        <v>5.0000000000000001E-3</v>
      </c>
      <c r="G2938">
        <v>16</v>
      </c>
      <c r="H2938">
        <v>16</v>
      </c>
      <c r="I2938">
        <v>97</v>
      </c>
      <c r="J2938">
        <v>55</v>
      </c>
      <c r="K2938">
        <v>10</v>
      </c>
      <c r="L2938">
        <v>7</v>
      </c>
      <c r="M2938">
        <f t="shared" si="5934"/>
        <v>0</v>
      </c>
      <c r="N2938" t="b">
        <f t="shared" ref="N2938" si="6045">AND(MIN($F2936,$F2937,$F2938)=$F2938,MAX($H2936,$H2937,$H2938)=$H2938)</f>
        <v>1</v>
      </c>
      <c r="O2938" t="b">
        <f t="shared" ref="O2938" si="6046">AND(NOT(N2936),NOT(N2937),N2938)</f>
        <v>0</v>
      </c>
    </row>
    <row r="2939" spans="1:15" x14ac:dyDescent="0.25">
      <c r="A2939" t="s">
        <v>13</v>
      </c>
      <c r="B2939" t="s">
        <v>17</v>
      </c>
      <c r="C2939">
        <v>16</v>
      </c>
      <c r="D2939">
        <v>12</v>
      </c>
      <c r="E2939" t="b">
        <v>0</v>
      </c>
      <c r="F2939">
        <v>5.0000000000000001E-3</v>
      </c>
      <c r="G2939">
        <v>16</v>
      </c>
      <c r="H2939">
        <v>16</v>
      </c>
      <c r="I2939">
        <v>99</v>
      </c>
      <c r="J2939">
        <v>56</v>
      </c>
      <c r="K2939">
        <v>10</v>
      </c>
      <c r="L2939">
        <v>8</v>
      </c>
      <c r="M2939">
        <f t="shared" si="5934"/>
        <v>0</v>
      </c>
      <c r="N2939" t="b">
        <f t="shared" ref="N2939" si="6047">AND(MIN($F2939,$F2940,$F2941)=$F2939,MAX($H2939,$H2940,$H2941)=$H2939)</f>
        <v>1</v>
      </c>
      <c r="O2939" t="b">
        <f t="shared" ref="O2939" si="6048">AND(N2939,NOT(N2940),NOT(N2941))</f>
        <v>1</v>
      </c>
    </row>
    <row r="2940" spans="1:15" x14ac:dyDescent="0.25">
      <c r="A2940" t="s">
        <v>15</v>
      </c>
      <c r="B2940" t="s">
        <v>17</v>
      </c>
      <c r="C2940">
        <v>16</v>
      </c>
      <c r="D2940">
        <v>12</v>
      </c>
      <c r="E2940" t="b">
        <v>0</v>
      </c>
      <c r="F2940">
        <v>0.245</v>
      </c>
      <c r="G2940">
        <v>16</v>
      </c>
      <c r="H2940">
        <v>16</v>
      </c>
      <c r="I2940">
        <v>40676</v>
      </c>
      <c r="J2940">
        <v>40449</v>
      </c>
      <c r="K2940">
        <v>20206</v>
      </c>
      <c r="L2940">
        <v>16</v>
      </c>
      <c r="M2940">
        <f t="shared" si="5934"/>
        <v>0</v>
      </c>
      <c r="N2940" t="b">
        <f t="shared" ref="N2940" si="6049">AND(MIN($F2939,$F2940,$F2941)=$F2940,MAX($H2939,$H2940,$H2941)=$H2940)</f>
        <v>0</v>
      </c>
      <c r="O2940" t="b">
        <f t="shared" ref="O2940" si="6050">AND(NOT(N2939),N2940,NOT(N2941))</f>
        <v>0</v>
      </c>
    </row>
    <row r="2941" spans="1:15" x14ac:dyDescent="0.25">
      <c r="A2941" t="s">
        <v>19</v>
      </c>
      <c r="B2941" t="s">
        <v>17</v>
      </c>
      <c r="C2941">
        <v>16</v>
      </c>
      <c r="D2941">
        <v>12</v>
      </c>
      <c r="E2941" t="b">
        <v>0</v>
      </c>
      <c r="F2941">
        <v>8.9999999999999993E-3</v>
      </c>
      <c r="G2941">
        <v>16</v>
      </c>
      <c r="H2941">
        <v>16</v>
      </c>
      <c r="I2941">
        <v>99</v>
      </c>
      <c r="J2941">
        <v>56</v>
      </c>
      <c r="K2941">
        <v>10</v>
      </c>
      <c r="L2941">
        <v>8</v>
      </c>
      <c r="M2941">
        <f t="shared" si="5934"/>
        <v>0</v>
      </c>
      <c r="N2941" t="b">
        <f t="shared" ref="N2941" si="6051">AND(MIN($F2939,$F2940,$F2941)=$F2941,MAX($H2939,$H2940,$H2941)=$H2941)</f>
        <v>0</v>
      </c>
      <c r="O2941" t="b">
        <f t="shared" ref="O2941" si="6052">AND(NOT(N2939),NOT(N2940),N2941)</f>
        <v>0</v>
      </c>
    </row>
    <row r="2942" spans="1:15" x14ac:dyDescent="0.25">
      <c r="A2942" t="s">
        <v>13</v>
      </c>
      <c r="B2942" t="s">
        <v>17</v>
      </c>
      <c r="C2942">
        <v>16</v>
      </c>
      <c r="D2942">
        <v>13</v>
      </c>
      <c r="E2942" t="b">
        <v>0</v>
      </c>
      <c r="F2942">
        <v>7.0000000000000001E-3</v>
      </c>
      <c r="G2942">
        <v>16</v>
      </c>
      <c r="H2942">
        <v>16</v>
      </c>
      <c r="I2942">
        <v>100</v>
      </c>
      <c r="J2942">
        <v>53</v>
      </c>
      <c r="K2942">
        <v>8</v>
      </c>
      <c r="L2942">
        <v>10</v>
      </c>
      <c r="M2942">
        <f t="shared" si="5934"/>
        <v>0</v>
      </c>
      <c r="N2942" t="b">
        <f t="shared" ref="N2942" si="6053">AND(MIN($F2942,$F2943,$F2944)=$F2942,MAX($H2942,$H2943,$H2944)=$H2942)</f>
        <v>0</v>
      </c>
      <c r="O2942" t="b">
        <f t="shared" ref="O2942" si="6054">AND(N2942,NOT(N2943),NOT(N2944))</f>
        <v>0</v>
      </c>
    </row>
    <row r="2943" spans="1:15" x14ac:dyDescent="0.25">
      <c r="A2943" t="s">
        <v>15</v>
      </c>
      <c r="B2943" t="s">
        <v>17</v>
      </c>
      <c r="C2943">
        <v>16</v>
      </c>
      <c r="D2943">
        <v>13</v>
      </c>
      <c r="E2943" t="b">
        <v>0</v>
      </c>
      <c r="F2943">
        <v>2.7240000000000002</v>
      </c>
      <c r="G2943">
        <v>16</v>
      </c>
      <c r="H2943">
        <v>16</v>
      </c>
      <c r="I2943">
        <v>405650</v>
      </c>
      <c r="J2943">
        <v>403422</v>
      </c>
      <c r="K2943">
        <v>201692</v>
      </c>
      <c r="L2943">
        <v>17</v>
      </c>
      <c r="M2943">
        <f t="shared" si="5934"/>
        <v>0</v>
      </c>
      <c r="N2943" t="b">
        <f t="shared" ref="N2943" si="6055">AND(MIN($F2942,$F2943,$F2944)=$F2943,MAX($H2942,$H2943,$H2944)=$H2943)</f>
        <v>0</v>
      </c>
      <c r="O2943" t="b">
        <f t="shared" ref="O2943" si="6056">AND(NOT(N2942),N2943,NOT(N2944))</f>
        <v>0</v>
      </c>
    </row>
    <row r="2944" spans="1:15" x14ac:dyDescent="0.25">
      <c r="A2944" t="s">
        <v>19</v>
      </c>
      <c r="B2944" t="s">
        <v>17</v>
      </c>
      <c r="C2944">
        <v>16</v>
      </c>
      <c r="D2944">
        <v>13</v>
      </c>
      <c r="E2944" t="b">
        <v>0</v>
      </c>
      <c r="F2944">
        <v>4.0000000000000001E-3</v>
      </c>
      <c r="G2944">
        <v>16</v>
      </c>
      <c r="H2944">
        <v>16</v>
      </c>
      <c r="I2944">
        <v>100</v>
      </c>
      <c r="J2944">
        <v>53</v>
      </c>
      <c r="K2944">
        <v>8</v>
      </c>
      <c r="L2944">
        <v>10</v>
      </c>
      <c r="M2944">
        <f t="shared" si="5934"/>
        <v>0</v>
      </c>
      <c r="N2944" t="b">
        <f t="shared" ref="N2944" si="6057">AND(MIN($F2942,$F2943,$F2944)=$F2944,MAX($H2942,$H2943,$H2944)=$H2944)</f>
        <v>1</v>
      </c>
      <c r="O2944" t="b">
        <f t="shared" ref="O2944" si="6058">AND(NOT(N2942),NOT(N2943),N2944)</f>
        <v>1</v>
      </c>
    </row>
    <row r="2945" spans="1:15" x14ac:dyDescent="0.25">
      <c r="A2945" t="s">
        <v>13</v>
      </c>
      <c r="B2945" t="s">
        <v>17</v>
      </c>
      <c r="C2945">
        <v>16</v>
      </c>
      <c r="D2945">
        <v>14</v>
      </c>
      <c r="E2945" t="b">
        <v>0</v>
      </c>
      <c r="F2945">
        <v>6.0000000000000001E-3</v>
      </c>
      <c r="G2945">
        <v>16</v>
      </c>
      <c r="H2945">
        <v>16</v>
      </c>
      <c r="I2945">
        <v>102</v>
      </c>
      <c r="J2945">
        <v>54</v>
      </c>
      <c r="K2945">
        <v>8</v>
      </c>
      <c r="L2945">
        <v>11</v>
      </c>
      <c r="M2945">
        <f t="shared" si="5934"/>
        <v>0</v>
      </c>
      <c r="N2945" t="b">
        <f t="shared" ref="N2945" si="6059">AND(MIN($F2945,$F2946,$F2947)=$F2945,MAX($H2945,$H2946,$H2947)=$H2945)</f>
        <v>1</v>
      </c>
      <c r="O2945" t="b">
        <f t="shared" ref="O2945" si="6060">AND(N2945,NOT(N2946),NOT(N2947))</f>
        <v>1</v>
      </c>
    </row>
    <row r="2946" spans="1:15" x14ac:dyDescent="0.25">
      <c r="A2946" t="s">
        <v>15</v>
      </c>
      <c r="B2946" t="s">
        <v>17</v>
      </c>
      <c r="C2946">
        <v>16</v>
      </c>
      <c r="D2946">
        <v>14</v>
      </c>
      <c r="E2946" t="b">
        <v>1</v>
      </c>
      <c r="F2946">
        <v>10.000999999999999</v>
      </c>
      <c r="G2946">
        <v>16</v>
      </c>
      <c r="H2946">
        <v>0</v>
      </c>
      <c r="I2946">
        <v>1609399</v>
      </c>
      <c r="J2946">
        <v>1600575</v>
      </c>
      <c r="K2946">
        <v>800284</v>
      </c>
      <c r="L2946">
        <v>21</v>
      </c>
      <c r="M2946">
        <f t="shared" si="5934"/>
        <v>16</v>
      </c>
      <c r="N2946" t="b">
        <f t="shared" ref="N2946" si="6061">AND(MIN($F2945,$F2946,$F2947)=$F2946,MAX($H2945,$H2946,$H2947)=$H2946)</f>
        <v>0</v>
      </c>
      <c r="O2946" t="b">
        <f t="shared" ref="O2946" si="6062">AND(NOT(N2945),N2946,NOT(N2947))</f>
        <v>0</v>
      </c>
    </row>
    <row r="2947" spans="1:15" x14ac:dyDescent="0.25">
      <c r="A2947" t="s">
        <v>19</v>
      </c>
      <c r="B2947" t="s">
        <v>17</v>
      </c>
      <c r="C2947">
        <v>16</v>
      </c>
      <c r="D2947">
        <v>14</v>
      </c>
      <c r="E2947" t="b">
        <v>0</v>
      </c>
      <c r="F2947">
        <v>8.0000000000000002E-3</v>
      </c>
      <c r="G2947">
        <v>16</v>
      </c>
      <c r="H2947">
        <v>16</v>
      </c>
      <c r="I2947">
        <v>102</v>
      </c>
      <c r="J2947">
        <v>54</v>
      </c>
      <c r="K2947">
        <v>8</v>
      </c>
      <c r="L2947">
        <v>11</v>
      </c>
      <c r="M2947">
        <f t="shared" ref="M2947:M3010" si="6063">G2947-H2947</f>
        <v>0</v>
      </c>
      <c r="N2947" t="b">
        <f t="shared" ref="N2947" si="6064">AND(MIN($F2945,$F2946,$F2947)=$F2947,MAX($H2945,$H2946,$H2947)=$H2947)</f>
        <v>0</v>
      </c>
      <c r="O2947" t="b">
        <f t="shared" ref="O2947" si="6065">AND(NOT(N2945),NOT(N2946),N2947)</f>
        <v>0</v>
      </c>
    </row>
    <row r="2948" spans="1:15" x14ac:dyDescent="0.25">
      <c r="A2948" t="s">
        <v>13</v>
      </c>
      <c r="B2948" t="s">
        <v>17</v>
      </c>
      <c r="C2948">
        <v>16</v>
      </c>
      <c r="D2948">
        <v>15</v>
      </c>
      <c r="E2948" t="b">
        <v>0</v>
      </c>
      <c r="F2948">
        <v>7.0000000000000001E-3</v>
      </c>
      <c r="G2948">
        <v>16</v>
      </c>
      <c r="H2948">
        <v>16</v>
      </c>
      <c r="I2948">
        <v>101</v>
      </c>
      <c r="J2948">
        <v>51</v>
      </c>
      <c r="K2948">
        <v>6</v>
      </c>
      <c r="L2948">
        <v>12</v>
      </c>
      <c r="M2948">
        <f t="shared" si="6063"/>
        <v>0</v>
      </c>
      <c r="N2948" t="b">
        <f t="shared" ref="N2948" si="6066">AND(MIN($F2948,$F2949,$F2950)=$F2948,MAX($H2948,$H2949,$H2950)=$H2948)</f>
        <v>0</v>
      </c>
      <c r="O2948" t="b">
        <f t="shared" ref="O2948" si="6067">AND(N2948,NOT(N2949),NOT(N2950))</f>
        <v>0</v>
      </c>
    </row>
    <row r="2949" spans="1:15" x14ac:dyDescent="0.25">
      <c r="A2949" t="s">
        <v>15</v>
      </c>
      <c r="B2949" t="s">
        <v>17</v>
      </c>
      <c r="C2949">
        <v>16</v>
      </c>
      <c r="D2949">
        <v>15</v>
      </c>
      <c r="E2949" t="b">
        <v>1</v>
      </c>
      <c r="F2949">
        <v>10.000999999999999</v>
      </c>
      <c r="G2949">
        <v>16</v>
      </c>
      <c r="H2949">
        <v>0</v>
      </c>
      <c r="I2949">
        <v>1587380</v>
      </c>
      <c r="J2949">
        <v>1578678</v>
      </c>
      <c r="K2949">
        <v>789337</v>
      </c>
      <c r="L2949">
        <v>22</v>
      </c>
      <c r="M2949">
        <f t="shared" si="6063"/>
        <v>16</v>
      </c>
      <c r="N2949" t="b">
        <f t="shared" ref="N2949" si="6068">AND(MIN($F2948,$F2949,$F2950)=$F2949,MAX($H2948,$H2949,$H2950)=$H2949)</f>
        <v>0</v>
      </c>
      <c r="O2949" t="b">
        <f t="shared" ref="O2949" si="6069">AND(NOT(N2948),N2949,NOT(N2950))</f>
        <v>0</v>
      </c>
    </row>
    <row r="2950" spans="1:15" x14ac:dyDescent="0.25">
      <c r="A2950" t="s">
        <v>19</v>
      </c>
      <c r="B2950" t="s">
        <v>17</v>
      </c>
      <c r="C2950">
        <v>16</v>
      </c>
      <c r="D2950">
        <v>15</v>
      </c>
      <c r="E2950" t="b">
        <v>0</v>
      </c>
      <c r="F2950">
        <v>5.0000000000000001E-3</v>
      </c>
      <c r="G2950">
        <v>16</v>
      </c>
      <c r="H2950">
        <v>16</v>
      </c>
      <c r="I2950">
        <v>101</v>
      </c>
      <c r="J2950">
        <v>51</v>
      </c>
      <c r="K2950">
        <v>6</v>
      </c>
      <c r="L2950">
        <v>12</v>
      </c>
      <c r="M2950">
        <f t="shared" si="6063"/>
        <v>0</v>
      </c>
      <c r="N2950" t="b">
        <f t="shared" ref="N2950" si="6070">AND(MIN($F2948,$F2949,$F2950)=$F2950,MAX($H2948,$H2949,$H2950)=$H2950)</f>
        <v>1</v>
      </c>
      <c r="O2950" t="b">
        <f t="shared" ref="O2950" si="6071">AND(NOT(N2948),NOT(N2949),N2950)</f>
        <v>1</v>
      </c>
    </row>
    <row r="2951" spans="1:15" x14ac:dyDescent="0.25">
      <c r="A2951" t="s">
        <v>13</v>
      </c>
      <c r="B2951" t="s">
        <v>17</v>
      </c>
      <c r="C2951">
        <v>16</v>
      </c>
      <c r="D2951">
        <v>16</v>
      </c>
      <c r="E2951" t="b">
        <v>0</v>
      </c>
      <c r="F2951">
        <v>1.2E-2</v>
      </c>
      <c r="G2951">
        <v>16</v>
      </c>
      <c r="H2951">
        <v>16</v>
      </c>
      <c r="I2951">
        <v>104</v>
      </c>
      <c r="J2951">
        <v>56</v>
      </c>
      <c r="K2951">
        <v>8</v>
      </c>
      <c r="L2951">
        <v>13</v>
      </c>
      <c r="M2951">
        <f t="shared" si="6063"/>
        <v>0</v>
      </c>
      <c r="N2951" t="b">
        <f t="shared" ref="N2951" si="6072">AND(MIN($F2951,$F2952,$F2953)=$F2951,MAX($H2951,$H2952,$H2953)=$H2951)</f>
        <v>0</v>
      </c>
      <c r="O2951" t="b">
        <f t="shared" ref="O2951" si="6073">AND(N2951,NOT(N2952),NOT(N2953))</f>
        <v>0</v>
      </c>
    </row>
    <row r="2952" spans="1:15" x14ac:dyDescent="0.25">
      <c r="A2952" t="s">
        <v>15</v>
      </c>
      <c r="B2952" t="s">
        <v>17</v>
      </c>
      <c r="C2952">
        <v>16</v>
      </c>
      <c r="D2952">
        <v>16</v>
      </c>
      <c r="E2952" t="b">
        <v>1</v>
      </c>
      <c r="F2952">
        <v>10.000999999999999</v>
      </c>
      <c r="G2952">
        <v>16</v>
      </c>
      <c r="H2952">
        <v>0</v>
      </c>
      <c r="I2952">
        <v>1576271</v>
      </c>
      <c r="J2952">
        <v>1567627</v>
      </c>
      <c r="K2952">
        <v>783809</v>
      </c>
      <c r="L2952">
        <v>24</v>
      </c>
      <c r="M2952">
        <f t="shared" si="6063"/>
        <v>16</v>
      </c>
      <c r="N2952" t="b">
        <f t="shared" ref="N2952" si="6074">AND(MIN($F2951,$F2952,$F2953)=$F2952,MAX($H2951,$H2952,$H2953)=$H2952)</f>
        <v>0</v>
      </c>
      <c r="O2952" t="b">
        <f t="shared" ref="O2952" si="6075">AND(NOT(N2951),N2952,NOT(N2953))</f>
        <v>0</v>
      </c>
    </row>
    <row r="2953" spans="1:15" x14ac:dyDescent="0.25">
      <c r="A2953" t="s">
        <v>19</v>
      </c>
      <c r="B2953" t="s">
        <v>17</v>
      </c>
      <c r="C2953">
        <v>16</v>
      </c>
      <c r="D2953">
        <v>16</v>
      </c>
      <c r="E2953" t="b">
        <v>0</v>
      </c>
      <c r="F2953">
        <v>8.0000000000000002E-3</v>
      </c>
      <c r="G2953">
        <v>16</v>
      </c>
      <c r="H2953">
        <v>16</v>
      </c>
      <c r="I2953">
        <v>104</v>
      </c>
      <c r="J2953">
        <v>56</v>
      </c>
      <c r="K2953">
        <v>8</v>
      </c>
      <c r="L2953">
        <v>13</v>
      </c>
      <c r="M2953">
        <f t="shared" si="6063"/>
        <v>0</v>
      </c>
      <c r="N2953" t="b">
        <f t="shared" ref="N2953" si="6076">AND(MIN($F2951,$F2952,$F2953)=$F2953,MAX($H2951,$H2952,$H2953)=$H2953)</f>
        <v>1</v>
      </c>
      <c r="O2953" t="b">
        <f t="shared" ref="O2953" si="6077">AND(NOT(N2951),NOT(N2952),N2953)</f>
        <v>1</v>
      </c>
    </row>
    <row r="2954" spans="1:15" x14ac:dyDescent="0.25">
      <c r="A2954" t="s">
        <v>13</v>
      </c>
      <c r="B2954" t="s">
        <v>17</v>
      </c>
      <c r="C2954">
        <v>16</v>
      </c>
      <c r="D2954">
        <v>17</v>
      </c>
      <c r="E2954" t="b">
        <v>0</v>
      </c>
      <c r="F2954">
        <v>5.0000000000000001E-3</v>
      </c>
      <c r="G2954">
        <v>16</v>
      </c>
      <c r="H2954">
        <v>16</v>
      </c>
      <c r="I2954">
        <v>110</v>
      </c>
      <c r="J2954">
        <v>65</v>
      </c>
      <c r="K2954">
        <v>12</v>
      </c>
      <c r="L2954">
        <v>12</v>
      </c>
      <c r="M2954">
        <f t="shared" si="6063"/>
        <v>0</v>
      </c>
      <c r="N2954" t="b">
        <f t="shared" ref="N2954" si="6078">AND(MIN($F2954,$F2955,$F2956)=$F2954,MAX($H2954,$H2955,$H2956)=$H2954)</f>
        <v>1</v>
      </c>
      <c r="O2954" t="b">
        <f t="shared" ref="O2954" si="6079">AND(N2954,NOT(N2955),NOT(N2956))</f>
        <v>0</v>
      </c>
    </row>
    <row r="2955" spans="1:15" x14ac:dyDescent="0.25">
      <c r="A2955" t="s">
        <v>15</v>
      </c>
      <c r="B2955" t="s">
        <v>17</v>
      </c>
      <c r="C2955">
        <v>16</v>
      </c>
      <c r="D2955">
        <v>17</v>
      </c>
      <c r="E2955" t="b">
        <v>1</v>
      </c>
      <c r="F2955">
        <v>10.000999999999999</v>
      </c>
      <c r="G2955">
        <v>16</v>
      </c>
      <c r="H2955">
        <v>0</v>
      </c>
      <c r="I2955">
        <v>1459895</v>
      </c>
      <c r="J2955">
        <v>1451893</v>
      </c>
      <c r="K2955">
        <v>725942</v>
      </c>
      <c r="L2955">
        <v>21</v>
      </c>
      <c r="M2955">
        <f t="shared" si="6063"/>
        <v>16</v>
      </c>
      <c r="N2955" t="b">
        <f t="shared" ref="N2955" si="6080">AND(MIN($F2954,$F2955,$F2956)=$F2955,MAX($H2954,$H2955,$H2956)=$H2955)</f>
        <v>0</v>
      </c>
      <c r="O2955" t="b">
        <f t="shared" ref="O2955" si="6081">AND(NOT(N2954),N2955,NOT(N2956))</f>
        <v>0</v>
      </c>
    </row>
    <row r="2956" spans="1:15" x14ac:dyDescent="0.25">
      <c r="A2956" t="s">
        <v>19</v>
      </c>
      <c r="B2956" t="s">
        <v>17</v>
      </c>
      <c r="C2956">
        <v>16</v>
      </c>
      <c r="D2956">
        <v>17</v>
      </c>
      <c r="E2956" t="b">
        <v>0</v>
      </c>
      <c r="F2956">
        <v>5.0000000000000001E-3</v>
      </c>
      <c r="G2956">
        <v>16</v>
      </c>
      <c r="H2956">
        <v>16</v>
      </c>
      <c r="I2956">
        <v>110</v>
      </c>
      <c r="J2956">
        <v>65</v>
      </c>
      <c r="K2956">
        <v>12</v>
      </c>
      <c r="L2956">
        <v>12</v>
      </c>
      <c r="M2956">
        <f t="shared" si="6063"/>
        <v>0</v>
      </c>
      <c r="N2956" t="b">
        <f t="shared" ref="N2956" si="6082">AND(MIN($F2954,$F2955,$F2956)=$F2956,MAX($H2954,$H2955,$H2956)=$H2956)</f>
        <v>1</v>
      </c>
      <c r="O2956" t="b">
        <f t="shared" ref="O2956" si="6083">AND(NOT(N2954),NOT(N2955),N2956)</f>
        <v>0</v>
      </c>
    </row>
    <row r="2957" spans="1:15" x14ac:dyDescent="0.25">
      <c r="A2957" t="s">
        <v>13</v>
      </c>
      <c r="B2957" t="s">
        <v>17</v>
      </c>
      <c r="C2957">
        <v>16</v>
      </c>
      <c r="D2957">
        <v>18</v>
      </c>
      <c r="E2957" t="b">
        <v>0</v>
      </c>
      <c r="F2957">
        <v>7.0000000000000001E-3</v>
      </c>
      <c r="G2957">
        <v>16</v>
      </c>
      <c r="H2957">
        <v>13</v>
      </c>
      <c r="I2957">
        <v>90</v>
      </c>
      <c r="J2957">
        <v>61</v>
      </c>
      <c r="K2957">
        <v>18</v>
      </c>
      <c r="L2957">
        <v>4</v>
      </c>
      <c r="M2957">
        <f t="shared" si="6063"/>
        <v>3</v>
      </c>
      <c r="N2957" t="b">
        <f t="shared" ref="N2957" si="6084">AND(MIN($F2957,$F2958,$F2959)=$F2957,MAX($H2957,$H2958,$H2959)=$H2957)</f>
        <v>0</v>
      </c>
      <c r="O2957" t="b">
        <f t="shared" ref="O2957" si="6085">AND(N2957,NOT(N2958),NOT(N2959))</f>
        <v>0</v>
      </c>
    </row>
    <row r="2958" spans="1:15" x14ac:dyDescent="0.25">
      <c r="A2958" t="s">
        <v>15</v>
      </c>
      <c r="B2958" t="s">
        <v>17</v>
      </c>
      <c r="C2958">
        <v>16</v>
      </c>
      <c r="D2958">
        <v>18</v>
      </c>
      <c r="E2958" t="b">
        <v>0</v>
      </c>
      <c r="F2958">
        <v>8.9999999999999993E-3</v>
      </c>
      <c r="G2958">
        <v>16</v>
      </c>
      <c r="H2958">
        <v>13</v>
      </c>
      <c r="I2958">
        <v>225</v>
      </c>
      <c r="J2958">
        <v>223</v>
      </c>
      <c r="K2958">
        <v>99</v>
      </c>
      <c r="L2958">
        <v>9</v>
      </c>
      <c r="M2958">
        <f t="shared" si="6063"/>
        <v>3</v>
      </c>
      <c r="N2958" t="b">
        <f t="shared" ref="N2958" si="6086">AND(MIN($F2957,$F2958,$F2959)=$F2958,MAX($H2957,$H2958,$H2959)=$H2958)</f>
        <v>0</v>
      </c>
      <c r="O2958" t="b">
        <f t="shared" ref="O2958" si="6087">AND(NOT(N2957),N2958,NOT(N2959))</f>
        <v>0</v>
      </c>
    </row>
    <row r="2959" spans="1:15" x14ac:dyDescent="0.25">
      <c r="A2959" t="s">
        <v>19</v>
      </c>
      <c r="B2959" t="s">
        <v>17</v>
      </c>
      <c r="C2959">
        <v>16</v>
      </c>
      <c r="D2959">
        <v>18</v>
      </c>
      <c r="E2959" t="b">
        <v>0</v>
      </c>
      <c r="F2959">
        <v>3.0000000000000001E-3</v>
      </c>
      <c r="G2959">
        <v>16</v>
      </c>
      <c r="H2959">
        <v>13</v>
      </c>
      <c r="I2959">
        <v>90</v>
      </c>
      <c r="J2959">
        <v>61</v>
      </c>
      <c r="K2959">
        <v>18</v>
      </c>
      <c r="L2959">
        <v>4</v>
      </c>
      <c r="M2959">
        <f t="shared" si="6063"/>
        <v>3</v>
      </c>
      <c r="N2959" t="b">
        <f t="shared" ref="N2959" si="6088">AND(MIN($F2957,$F2958,$F2959)=$F2959,MAX($H2957,$H2958,$H2959)=$H2959)</f>
        <v>1</v>
      </c>
      <c r="O2959" t="b">
        <f t="shared" ref="O2959" si="6089">AND(NOT(N2957),NOT(N2958),N2959)</f>
        <v>1</v>
      </c>
    </row>
    <row r="2960" spans="1:15" x14ac:dyDescent="0.25">
      <c r="A2960" t="s">
        <v>13</v>
      </c>
      <c r="B2960" t="s">
        <v>17</v>
      </c>
      <c r="C2960">
        <v>16</v>
      </c>
      <c r="D2960">
        <v>19</v>
      </c>
      <c r="E2960" t="b">
        <v>0</v>
      </c>
      <c r="F2960">
        <v>7.0000000000000001E-3</v>
      </c>
      <c r="G2960">
        <v>16</v>
      </c>
      <c r="H2960">
        <v>16</v>
      </c>
      <c r="I2960">
        <v>116</v>
      </c>
      <c r="J2960">
        <v>74</v>
      </c>
      <c r="K2960">
        <v>20</v>
      </c>
      <c r="L2960">
        <v>7</v>
      </c>
      <c r="M2960">
        <f t="shared" si="6063"/>
        <v>0</v>
      </c>
      <c r="N2960" t="b">
        <f t="shared" ref="N2960" si="6090">AND(MIN($F2960,$F2961,$F2962)=$F2960,MAX($H2960,$H2961,$H2962)=$H2960)</f>
        <v>0</v>
      </c>
      <c r="O2960" t="b">
        <f t="shared" ref="O2960" si="6091">AND(N2960,NOT(N2961),NOT(N2962))</f>
        <v>0</v>
      </c>
    </row>
    <row r="2961" spans="1:15" x14ac:dyDescent="0.25">
      <c r="A2961" t="s">
        <v>15</v>
      </c>
      <c r="B2961" t="s">
        <v>17</v>
      </c>
      <c r="C2961">
        <v>16</v>
      </c>
      <c r="D2961">
        <v>19</v>
      </c>
      <c r="E2961" t="b">
        <v>0</v>
      </c>
      <c r="F2961">
        <v>1.6E-2</v>
      </c>
      <c r="G2961">
        <v>16</v>
      </c>
      <c r="H2961">
        <v>16</v>
      </c>
      <c r="I2961">
        <v>1516</v>
      </c>
      <c r="J2961">
        <v>1505</v>
      </c>
      <c r="K2961">
        <v>735</v>
      </c>
      <c r="L2961">
        <v>10</v>
      </c>
      <c r="M2961">
        <f t="shared" si="6063"/>
        <v>0</v>
      </c>
      <c r="N2961" t="b">
        <f t="shared" ref="N2961" si="6092">AND(MIN($F2960,$F2961,$F2962)=$F2961,MAX($H2960,$H2961,$H2962)=$H2961)</f>
        <v>0</v>
      </c>
      <c r="O2961" t="b">
        <f t="shared" ref="O2961" si="6093">AND(NOT(N2960),N2961,NOT(N2962))</f>
        <v>0</v>
      </c>
    </row>
    <row r="2962" spans="1:15" x14ac:dyDescent="0.25">
      <c r="A2962" t="s">
        <v>19</v>
      </c>
      <c r="B2962" t="s">
        <v>17</v>
      </c>
      <c r="C2962">
        <v>16</v>
      </c>
      <c r="D2962">
        <v>19</v>
      </c>
      <c r="E2962" t="b">
        <v>0</v>
      </c>
      <c r="F2962">
        <v>5.0000000000000001E-3</v>
      </c>
      <c r="G2962">
        <v>16</v>
      </c>
      <c r="H2962">
        <v>16</v>
      </c>
      <c r="I2962">
        <v>116</v>
      </c>
      <c r="J2962">
        <v>74</v>
      </c>
      <c r="K2962">
        <v>20</v>
      </c>
      <c r="L2962">
        <v>7</v>
      </c>
      <c r="M2962">
        <f t="shared" si="6063"/>
        <v>0</v>
      </c>
      <c r="N2962" t="b">
        <f t="shared" ref="N2962" si="6094">AND(MIN($F2960,$F2961,$F2962)=$F2962,MAX($H2960,$H2961,$H2962)=$H2962)</f>
        <v>1</v>
      </c>
      <c r="O2962" t="b">
        <f t="shared" ref="O2962" si="6095">AND(NOT(N2960),NOT(N2961),N2962)</f>
        <v>1</v>
      </c>
    </row>
    <row r="2963" spans="1:15" x14ac:dyDescent="0.25">
      <c r="A2963" t="s">
        <v>13</v>
      </c>
      <c r="B2963" t="s">
        <v>17</v>
      </c>
      <c r="C2963">
        <v>16</v>
      </c>
      <c r="D2963">
        <v>1</v>
      </c>
      <c r="E2963" t="b">
        <v>0</v>
      </c>
      <c r="F2963">
        <v>5.0000000000000001E-3</v>
      </c>
      <c r="G2963">
        <v>16</v>
      </c>
      <c r="H2963">
        <v>16</v>
      </c>
      <c r="I2963">
        <v>86</v>
      </c>
      <c r="J2963">
        <v>39</v>
      </c>
      <c r="K2963">
        <v>3</v>
      </c>
      <c r="L2963">
        <v>6</v>
      </c>
      <c r="M2963">
        <f t="shared" si="6063"/>
        <v>0</v>
      </c>
      <c r="N2963" t="b">
        <f t="shared" ref="N2963" si="6096">AND(MIN($F2963,$F2964,$F2965)=$F2963,MAX($H2963,$H2964,$H2965)=$H2963)</f>
        <v>1</v>
      </c>
      <c r="O2963" t="b">
        <f t="shared" ref="O2963" si="6097">AND(N2963,NOT(N2964),NOT(N2965))</f>
        <v>1</v>
      </c>
    </row>
    <row r="2964" spans="1:15" x14ac:dyDescent="0.25">
      <c r="A2964" t="s">
        <v>15</v>
      </c>
      <c r="B2964" t="s">
        <v>17</v>
      </c>
      <c r="C2964">
        <v>16</v>
      </c>
      <c r="D2964">
        <v>1</v>
      </c>
      <c r="E2964" t="b">
        <v>0</v>
      </c>
      <c r="F2964">
        <v>7.0000000000000001E-3</v>
      </c>
      <c r="G2964">
        <v>16</v>
      </c>
      <c r="H2964">
        <v>16</v>
      </c>
      <c r="I2964">
        <v>128</v>
      </c>
      <c r="J2964">
        <v>123</v>
      </c>
      <c r="K2964">
        <v>45</v>
      </c>
      <c r="L2964">
        <v>6</v>
      </c>
      <c r="M2964">
        <f t="shared" si="6063"/>
        <v>0</v>
      </c>
      <c r="N2964" t="b">
        <f t="shared" ref="N2964" si="6098">AND(MIN($F2963,$F2964,$F2965)=$F2964,MAX($H2963,$H2964,$H2965)=$H2964)</f>
        <v>0</v>
      </c>
      <c r="O2964" t="b">
        <f t="shared" ref="O2964" si="6099">AND(NOT(N2963),N2964,NOT(N2965))</f>
        <v>0</v>
      </c>
    </row>
    <row r="2965" spans="1:15" x14ac:dyDescent="0.25">
      <c r="A2965" t="s">
        <v>19</v>
      </c>
      <c r="B2965" t="s">
        <v>17</v>
      </c>
      <c r="C2965">
        <v>16</v>
      </c>
      <c r="D2965">
        <v>1</v>
      </c>
      <c r="E2965" t="b">
        <v>0</v>
      </c>
      <c r="F2965">
        <v>7.0000000000000001E-3</v>
      </c>
      <c r="G2965">
        <v>16</v>
      </c>
      <c r="H2965">
        <v>16</v>
      </c>
      <c r="I2965">
        <v>86</v>
      </c>
      <c r="J2965">
        <v>39</v>
      </c>
      <c r="K2965">
        <v>3</v>
      </c>
      <c r="L2965">
        <v>6</v>
      </c>
      <c r="M2965">
        <f t="shared" si="6063"/>
        <v>0</v>
      </c>
      <c r="N2965" t="b">
        <f t="shared" ref="N2965" si="6100">AND(MIN($F2963,$F2964,$F2965)=$F2965,MAX($H2963,$H2964,$H2965)=$H2965)</f>
        <v>0</v>
      </c>
      <c r="O2965" t="b">
        <f t="shared" ref="O2965" si="6101">AND(NOT(N2963),NOT(N2964),N2965)</f>
        <v>0</v>
      </c>
    </row>
    <row r="2966" spans="1:15" x14ac:dyDescent="0.25">
      <c r="A2966" t="s">
        <v>13</v>
      </c>
      <c r="B2966" t="s">
        <v>17</v>
      </c>
      <c r="C2966">
        <v>16</v>
      </c>
      <c r="D2966">
        <v>20</v>
      </c>
      <c r="E2966" t="b">
        <v>0</v>
      </c>
      <c r="F2966">
        <v>7.0000000000000001E-3</v>
      </c>
      <c r="G2966">
        <v>16</v>
      </c>
      <c r="H2966">
        <v>16</v>
      </c>
      <c r="I2966">
        <v>105</v>
      </c>
      <c r="J2966">
        <v>62</v>
      </c>
      <c r="K2966">
        <v>14</v>
      </c>
      <c r="L2966">
        <v>7</v>
      </c>
      <c r="M2966">
        <f t="shared" si="6063"/>
        <v>0</v>
      </c>
      <c r="N2966" t="b">
        <f t="shared" ref="N2966" si="6102">AND(MIN($F2966,$F2967,$F2968)=$F2966,MAX($H2966,$H2967,$H2968)=$H2966)</f>
        <v>0</v>
      </c>
      <c r="O2966" t="b">
        <f t="shared" ref="O2966" si="6103">AND(N2966,NOT(N2967),NOT(N2968))</f>
        <v>0</v>
      </c>
    </row>
    <row r="2967" spans="1:15" x14ac:dyDescent="0.25">
      <c r="A2967" t="s">
        <v>15</v>
      </c>
      <c r="B2967" t="s">
        <v>17</v>
      </c>
      <c r="C2967">
        <v>16</v>
      </c>
      <c r="D2967">
        <v>20</v>
      </c>
      <c r="E2967" t="b">
        <v>0</v>
      </c>
      <c r="F2967">
        <v>5.0999999999999997E-2</v>
      </c>
      <c r="G2967">
        <v>16</v>
      </c>
      <c r="H2967">
        <v>16</v>
      </c>
      <c r="I2967">
        <v>8319</v>
      </c>
      <c r="J2967">
        <v>8274</v>
      </c>
      <c r="K2967">
        <v>4119</v>
      </c>
      <c r="L2967">
        <v>13</v>
      </c>
      <c r="M2967">
        <f t="shared" si="6063"/>
        <v>0</v>
      </c>
      <c r="N2967" t="b">
        <f t="shared" ref="N2967" si="6104">AND(MIN($F2966,$F2967,$F2968)=$F2967,MAX($H2966,$H2967,$H2968)=$H2967)</f>
        <v>0</v>
      </c>
      <c r="O2967" t="b">
        <f t="shared" ref="O2967" si="6105">AND(NOT(N2966),N2967,NOT(N2968))</f>
        <v>0</v>
      </c>
    </row>
    <row r="2968" spans="1:15" x14ac:dyDescent="0.25">
      <c r="A2968" t="s">
        <v>19</v>
      </c>
      <c r="B2968" t="s">
        <v>17</v>
      </c>
      <c r="C2968">
        <v>16</v>
      </c>
      <c r="D2968">
        <v>20</v>
      </c>
      <c r="E2968" t="b">
        <v>0</v>
      </c>
      <c r="F2968">
        <v>4.0000000000000001E-3</v>
      </c>
      <c r="G2968">
        <v>16</v>
      </c>
      <c r="H2968">
        <v>16</v>
      </c>
      <c r="I2968">
        <v>105</v>
      </c>
      <c r="J2968">
        <v>62</v>
      </c>
      <c r="K2968">
        <v>14</v>
      </c>
      <c r="L2968">
        <v>7</v>
      </c>
      <c r="M2968">
        <f t="shared" si="6063"/>
        <v>0</v>
      </c>
      <c r="N2968" t="b">
        <f t="shared" ref="N2968" si="6106">AND(MIN($F2966,$F2967,$F2968)=$F2968,MAX($H2966,$H2967,$H2968)=$H2968)</f>
        <v>1</v>
      </c>
      <c r="O2968" t="b">
        <f t="shared" ref="O2968" si="6107">AND(NOT(N2966),NOT(N2967),N2968)</f>
        <v>1</v>
      </c>
    </row>
    <row r="2969" spans="1:15" x14ac:dyDescent="0.25">
      <c r="A2969" t="s">
        <v>13</v>
      </c>
      <c r="B2969" t="s">
        <v>17</v>
      </c>
      <c r="C2969">
        <v>16</v>
      </c>
      <c r="D2969">
        <v>21</v>
      </c>
      <c r="E2969" t="b">
        <v>0</v>
      </c>
      <c r="F2969">
        <v>5.0000000000000001E-3</v>
      </c>
      <c r="G2969">
        <v>16</v>
      </c>
      <c r="H2969">
        <v>16</v>
      </c>
      <c r="I2969">
        <v>109</v>
      </c>
      <c r="J2969">
        <v>63</v>
      </c>
      <c r="K2969">
        <v>14</v>
      </c>
      <c r="L2969">
        <v>8</v>
      </c>
      <c r="M2969">
        <f t="shared" si="6063"/>
        <v>0</v>
      </c>
      <c r="N2969" t="b">
        <f t="shared" ref="N2969" si="6108">AND(MIN($F2969,$F2970,$F2971)=$F2969,MAX($H2969,$H2970,$H2971)=$H2969)</f>
        <v>1</v>
      </c>
      <c r="O2969" t="b">
        <f t="shared" ref="O2969" si="6109">AND(N2969,NOT(N2970),NOT(N2971))</f>
        <v>1</v>
      </c>
    </row>
    <row r="2970" spans="1:15" x14ac:dyDescent="0.25">
      <c r="A2970" t="s">
        <v>15</v>
      </c>
      <c r="B2970" t="s">
        <v>17</v>
      </c>
      <c r="C2970">
        <v>16</v>
      </c>
      <c r="D2970">
        <v>21</v>
      </c>
      <c r="E2970" t="b">
        <v>0</v>
      </c>
      <c r="F2970">
        <v>0.48799999999999999</v>
      </c>
      <c r="G2970">
        <v>16</v>
      </c>
      <c r="H2970">
        <v>16</v>
      </c>
      <c r="I2970">
        <v>83330</v>
      </c>
      <c r="J2970">
        <v>82921</v>
      </c>
      <c r="K2970">
        <v>41442</v>
      </c>
      <c r="L2970">
        <v>16</v>
      </c>
      <c r="M2970">
        <f t="shared" si="6063"/>
        <v>0</v>
      </c>
      <c r="N2970" t="b">
        <f t="shared" ref="N2970" si="6110">AND(MIN($F2969,$F2970,$F2971)=$F2970,MAX($H2969,$H2970,$H2971)=$H2970)</f>
        <v>0</v>
      </c>
      <c r="O2970" t="b">
        <f t="shared" ref="O2970" si="6111">AND(NOT(N2969),N2970,NOT(N2971))</f>
        <v>0</v>
      </c>
    </row>
    <row r="2971" spans="1:15" x14ac:dyDescent="0.25">
      <c r="A2971" t="s">
        <v>19</v>
      </c>
      <c r="B2971" t="s">
        <v>17</v>
      </c>
      <c r="C2971">
        <v>16</v>
      </c>
      <c r="D2971">
        <v>21</v>
      </c>
      <c r="E2971" t="b">
        <v>0</v>
      </c>
      <c r="F2971">
        <v>6.0000000000000001E-3</v>
      </c>
      <c r="G2971">
        <v>16</v>
      </c>
      <c r="H2971">
        <v>16</v>
      </c>
      <c r="I2971">
        <v>109</v>
      </c>
      <c r="J2971">
        <v>63</v>
      </c>
      <c r="K2971">
        <v>14</v>
      </c>
      <c r="L2971">
        <v>8</v>
      </c>
      <c r="M2971">
        <f t="shared" si="6063"/>
        <v>0</v>
      </c>
      <c r="N2971" t="b">
        <f t="shared" ref="N2971" si="6112">AND(MIN($F2969,$F2970,$F2971)=$F2971,MAX($H2969,$H2970,$H2971)=$H2971)</f>
        <v>0</v>
      </c>
      <c r="O2971" t="b">
        <f t="shared" ref="O2971" si="6113">AND(NOT(N2969),NOT(N2970),N2971)</f>
        <v>0</v>
      </c>
    </row>
    <row r="2972" spans="1:15" x14ac:dyDescent="0.25">
      <c r="A2972" t="s">
        <v>13</v>
      </c>
      <c r="B2972" t="s">
        <v>17</v>
      </c>
      <c r="C2972">
        <v>16</v>
      </c>
      <c r="D2972">
        <v>22</v>
      </c>
      <c r="E2972" t="b">
        <v>0</v>
      </c>
      <c r="F2972">
        <v>8.9999999999999993E-3</v>
      </c>
      <c r="G2972">
        <v>16</v>
      </c>
      <c r="H2972">
        <v>16</v>
      </c>
      <c r="I2972">
        <v>117</v>
      </c>
      <c r="J2972">
        <v>72</v>
      </c>
      <c r="K2972">
        <v>18</v>
      </c>
      <c r="L2972">
        <v>8</v>
      </c>
      <c r="M2972">
        <f t="shared" si="6063"/>
        <v>0</v>
      </c>
      <c r="N2972" t="b">
        <f t="shared" ref="N2972" si="6114">AND(MIN($F2972,$F2973,$F2974)=$F2972,MAX($H2972,$H2973,$H2974)=$H2972)</f>
        <v>0</v>
      </c>
      <c r="O2972" t="b">
        <f t="shared" ref="O2972" si="6115">AND(N2972,NOT(N2973),NOT(N2974))</f>
        <v>0</v>
      </c>
    </row>
    <row r="2973" spans="1:15" x14ac:dyDescent="0.25">
      <c r="A2973" t="s">
        <v>15</v>
      </c>
      <c r="B2973" t="s">
        <v>17</v>
      </c>
      <c r="C2973">
        <v>16</v>
      </c>
      <c r="D2973">
        <v>22</v>
      </c>
      <c r="E2973" t="b">
        <v>0</v>
      </c>
      <c r="F2973">
        <v>5.5369999999999999</v>
      </c>
      <c r="G2973">
        <v>16</v>
      </c>
      <c r="H2973">
        <v>16</v>
      </c>
      <c r="I2973">
        <v>908923</v>
      </c>
      <c r="J2973">
        <v>904520</v>
      </c>
      <c r="K2973">
        <v>452241</v>
      </c>
      <c r="L2973">
        <v>17</v>
      </c>
      <c r="M2973">
        <f t="shared" si="6063"/>
        <v>0</v>
      </c>
      <c r="N2973" t="b">
        <f t="shared" ref="N2973" si="6116">AND(MIN($F2972,$F2973,$F2974)=$F2973,MAX($H2972,$H2973,$H2974)=$H2973)</f>
        <v>0</v>
      </c>
      <c r="O2973" t="b">
        <f t="shared" ref="O2973" si="6117">AND(NOT(N2972),N2973,NOT(N2974))</f>
        <v>0</v>
      </c>
    </row>
    <row r="2974" spans="1:15" x14ac:dyDescent="0.25">
      <c r="A2974" t="s">
        <v>19</v>
      </c>
      <c r="B2974" t="s">
        <v>17</v>
      </c>
      <c r="C2974">
        <v>16</v>
      </c>
      <c r="D2974">
        <v>22</v>
      </c>
      <c r="E2974" t="b">
        <v>0</v>
      </c>
      <c r="F2974">
        <v>7.0000000000000001E-3</v>
      </c>
      <c r="G2974">
        <v>16</v>
      </c>
      <c r="H2974">
        <v>16</v>
      </c>
      <c r="I2974">
        <v>117</v>
      </c>
      <c r="J2974">
        <v>72</v>
      </c>
      <c r="K2974">
        <v>18</v>
      </c>
      <c r="L2974">
        <v>8</v>
      </c>
      <c r="M2974">
        <f t="shared" si="6063"/>
        <v>0</v>
      </c>
      <c r="N2974" t="b">
        <f t="shared" ref="N2974" si="6118">AND(MIN($F2972,$F2973,$F2974)=$F2974,MAX($H2972,$H2973,$H2974)=$H2974)</f>
        <v>1</v>
      </c>
      <c r="O2974" t="b">
        <f t="shared" ref="O2974" si="6119">AND(NOT(N2972),NOT(N2973),N2974)</f>
        <v>1</v>
      </c>
    </row>
    <row r="2975" spans="1:15" x14ac:dyDescent="0.25">
      <c r="A2975" t="s">
        <v>13</v>
      </c>
      <c r="B2975" t="s">
        <v>17</v>
      </c>
      <c r="C2975">
        <v>16</v>
      </c>
      <c r="D2975">
        <v>23</v>
      </c>
      <c r="E2975" t="b">
        <v>0</v>
      </c>
      <c r="F2975">
        <v>7.0000000000000001E-3</v>
      </c>
      <c r="G2975">
        <v>16</v>
      </c>
      <c r="H2975">
        <v>16</v>
      </c>
      <c r="I2975">
        <v>119</v>
      </c>
      <c r="J2975">
        <v>73</v>
      </c>
      <c r="K2975">
        <v>18</v>
      </c>
      <c r="L2975">
        <v>9</v>
      </c>
      <c r="M2975">
        <f t="shared" si="6063"/>
        <v>0</v>
      </c>
      <c r="N2975" t="b">
        <f t="shared" ref="N2975" si="6120">AND(MIN($F2975,$F2976,$F2977)=$F2975,MAX($H2975,$H2976,$H2977)=$H2975)</f>
        <v>1</v>
      </c>
      <c r="O2975" t="b">
        <f t="shared" ref="O2975" si="6121">AND(N2975,NOT(N2976),NOT(N2977))</f>
        <v>0</v>
      </c>
    </row>
    <row r="2976" spans="1:15" x14ac:dyDescent="0.25">
      <c r="A2976" t="s">
        <v>15</v>
      </c>
      <c r="B2976" t="s">
        <v>17</v>
      </c>
      <c r="C2976">
        <v>16</v>
      </c>
      <c r="D2976">
        <v>23</v>
      </c>
      <c r="E2976" t="b">
        <v>1</v>
      </c>
      <c r="F2976">
        <v>10.000999999999999</v>
      </c>
      <c r="G2976">
        <v>16</v>
      </c>
      <c r="H2976">
        <v>0</v>
      </c>
      <c r="I2976">
        <v>1640965</v>
      </c>
      <c r="J2976">
        <v>1633025</v>
      </c>
      <c r="K2976">
        <v>816510</v>
      </c>
      <c r="L2976">
        <v>21</v>
      </c>
      <c r="M2976">
        <f t="shared" si="6063"/>
        <v>16</v>
      </c>
      <c r="N2976" t="b">
        <f t="shared" ref="N2976" si="6122">AND(MIN($F2975,$F2976,$F2977)=$F2976,MAX($H2975,$H2976,$H2977)=$H2976)</f>
        <v>0</v>
      </c>
      <c r="O2976" t="b">
        <f t="shared" ref="O2976" si="6123">AND(NOT(N2975),N2976,NOT(N2977))</f>
        <v>0</v>
      </c>
    </row>
    <row r="2977" spans="1:15" x14ac:dyDescent="0.25">
      <c r="A2977" t="s">
        <v>19</v>
      </c>
      <c r="B2977" t="s">
        <v>17</v>
      </c>
      <c r="C2977">
        <v>16</v>
      </c>
      <c r="D2977">
        <v>23</v>
      </c>
      <c r="E2977" t="b">
        <v>0</v>
      </c>
      <c r="F2977">
        <v>7.0000000000000001E-3</v>
      </c>
      <c r="G2977">
        <v>16</v>
      </c>
      <c r="H2977">
        <v>16</v>
      </c>
      <c r="I2977">
        <v>119</v>
      </c>
      <c r="J2977">
        <v>73</v>
      </c>
      <c r="K2977">
        <v>18</v>
      </c>
      <c r="L2977">
        <v>9</v>
      </c>
      <c r="M2977">
        <f t="shared" si="6063"/>
        <v>0</v>
      </c>
      <c r="N2977" t="b">
        <f t="shared" ref="N2977" si="6124">AND(MIN($F2975,$F2976,$F2977)=$F2977,MAX($H2975,$H2976,$H2977)=$H2977)</f>
        <v>1</v>
      </c>
      <c r="O2977" t="b">
        <f t="shared" ref="O2977" si="6125">AND(NOT(N2975),NOT(N2976),N2977)</f>
        <v>0</v>
      </c>
    </row>
    <row r="2978" spans="1:15" x14ac:dyDescent="0.25">
      <c r="A2978" t="s">
        <v>13</v>
      </c>
      <c r="B2978" t="s">
        <v>17</v>
      </c>
      <c r="C2978">
        <v>16</v>
      </c>
      <c r="D2978">
        <v>24</v>
      </c>
      <c r="E2978" t="b">
        <v>0</v>
      </c>
      <c r="F2978">
        <v>8.9999999999999993E-3</v>
      </c>
      <c r="G2978">
        <v>16</v>
      </c>
      <c r="H2978">
        <v>16</v>
      </c>
      <c r="I2978">
        <v>114</v>
      </c>
      <c r="J2978">
        <v>66</v>
      </c>
      <c r="K2978">
        <v>14</v>
      </c>
      <c r="L2978">
        <v>11</v>
      </c>
      <c r="M2978">
        <f t="shared" si="6063"/>
        <v>0</v>
      </c>
      <c r="N2978" t="b">
        <f t="shared" ref="N2978" si="6126">AND(MIN($F2978,$F2979,$F2980)=$F2978,MAX($H2978,$H2979,$H2980)=$H2978)</f>
        <v>0</v>
      </c>
      <c r="O2978" t="b">
        <f t="shared" ref="O2978" si="6127">AND(N2978,NOT(N2979),NOT(N2980))</f>
        <v>0</v>
      </c>
    </row>
    <row r="2979" spans="1:15" x14ac:dyDescent="0.25">
      <c r="A2979" t="s">
        <v>15</v>
      </c>
      <c r="B2979" t="s">
        <v>17</v>
      </c>
      <c r="C2979">
        <v>16</v>
      </c>
      <c r="D2979">
        <v>24</v>
      </c>
      <c r="E2979" t="b">
        <v>1</v>
      </c>
      <c r="F2979">
        <v>10.000999999999999</v>
      </c>
      <c r="G2979">
        <v>16</v>
      </c>
      <c r="H2979">
        <v>0</v>
      </c>
      <c r="I2979">
        <v>1552522</v>
      </c>
      <c r="J2979">
        <v>1545010</v>
      </c>
      <c r="K2979">
        <v>772502</v>
      </c>
      <c r="L2979">
        <v>22</v>
      </c>
      <c r="M2979">
        <f t="shared" si="6063"/>
        <v>16</v>
      </c>
      <c r="N2979" t="b">
        <f t="shared" ref="N2979" si="6128">AND(MIN($F2978,$F2979,$F2980)=$F2979,MAX($H2978,$H2979,$H2980)=$H2979)</f>
        <v>0</v>
      </c>
      <c r="O2979" t="b">
        <f t="shared" ref="O2979" si="6129">AND(NOT(N2978),N2979,NOT(N2980))</f>
        <v>0</v>
      </c>
    </row>
    <row r="2980" spans="1:15" x14ac:dyDescent="0.25">
      <c r="A2980" t="s">
        <v>19</v>
      </c>
      <c r="B2980" t="s">
        <v>17</v>
      </c>
      <c r="C2980">
        <v>16</v>
      </c>
      <c r="D2980">
        <v>24</v>
      </c>
      <c r="E2980" t="b">
        <v>0</v>
      </c>
      <c r="F2980">
        <v>6.0000000000000001E-3</v>
      </c>
      <c r="G2980">
        <v>16</v>
      </c>
      <c r="H2980">
        <v>16</v>
      </c>
      <c r="I2980">
        <v>114</v>
      </c>
      <c r="J2980">
        <v>66</v>
      </c>
      <c r="K2980">
        <v>14</v>
      </c>
      <c r="L2980">
        <v>11</v>
      </c>
      <c r="M2980">
        <f t="shared" si="6063"/>
        <v>0</v>
      </c>
      <c r="N2980" t="b">
        <f t="shared" ref="N2980" si="6130">AND(MIN($F2978,$F2979,$F2980)=$F2980,MAX($H2978,$H2979,$H2980)=$H2980)</f>
        <v>1</v>
      </c>
      <c r="O2980" t="b">
        <f t="shared" ref="O2980" si="6131">AND(NOT(N2978),NOT(N2979),N2980)</f>
        <v>1</v>
      </c>
    </row>
    <row r="2981" spans="1:15" x14ac:dyDescent="0.25">
      <c r="A2981" t="s">
        <v>13</v>
      </c>
      <c r="B2981" t="s">
        <v>17</v>
      </c>
      <c r="C2981">
        <v>16</v>
      </c>
      <c r="D2981">
        <v>25</v>
      </c>
      <c r="E2981" t="b">
        <v>0</v>
      </c>
      <c r="F2981">
        <v>8.0000000000000002E-3</v>
      </c>
      <c r="G2981">
        <v>16</v>
      </c>
      <c r="H2981">
        <v>16</v>
      </c>
      <c r="I2981">
        <v>129</v>
      </c>
      <c r="J2981">
        <v>79</v>
      </c>
      <c r="K2981">
        <v>20</v>
      </c>
      <c r="L2981">
        <v>13</v>
      </c>
      <c r="M2981">
        <f t="shared" si="6063"/>
        <v>0</v>
      </c>
      <c r="N2981" t="b">
        <f t="shared" ref="N2981" si="6132">AND(MIN($F2981,$F2982,$F2983)=$F2981,MAX($H2981,$H2982,$H2983)=$H2981)</f>
        <v>1</v>
      </c>
      <c r="O2981" t="b">
        <f t="shared" ref="O2981" si="6133">AND(N2981,NOT(N2982),NOT(N2983))</f>
        <v>0</v>
      </c>
    </row>
    <row r="2982" spans="1:15" x14ac:dyDescent="0.25">
      <c r="A2982" t="s">
        <v>15</v>
      </c>
      <c r="B2982" t="s">
        <v>17</v>
      </c>
      <c r="C2982">
        <v>16</v>
      </c>
      <c r="D2982">
        <v>25</v>
      </c>
      <c r="E2982" t="b">
        <v>1</v>
      </c>
      <c r="F2982">
        <v>10.000999999999999</v>
      </c>
      <c r="G2982">
        <v>16</v>
      </c>
      <c r="H2982">
        <v>0</v>
      </c>
      <c r="I2982">
        <v>1359707</v>
      </c>
      <c r="J2982">
        <v>1353126</v>
      </c>
      <c r="K2982">
        <v>676560</v>
      </c>
      <c r="L2982">
        <v>24</v>
      </c>
      <c r="M2982">
        <f t="shared" si="6063"/>
        <v>16</v>
      </c>
      <c r="N2982" t="b">
        <f t="shared" ref="N2982" si="6134">AND(MIN($F2981,$F2982,$F2983)=$F2982,MAX($H2981,$H2982,$H2983)=$H2982)</f>
        <v>0</v>
      </c>
      <c r="O2982" t="b">
        <f t="shared" ref="O2982" si="6135">AND(NOT(N2981),N2982,NOT(N2983))</f>
        <v>0</v>
      </c>
    </row>
    <row r="2983" spans="1:15" x14ac:dyDescent="0.25">
      <c r="A2983" t="s">
        <v>19</v>
      </c>
      <c r="B2983" t="s">
        <v>17</v>
      </c>
      <c r="C2983">
        <v>16</v>
      </c>
      <c r="D2983">
        <v>25</v>
      </c>
      <c r="E2983" t="b">
        <v>0</v>
      </c>
      <c r="F2983">
        <v>8.0000000000000002E-3</v>
      </c>
      <c r="G2983">
        <v>16</v>
      </c>
      <c r="H2983">
        <v>16</v>
      </c>
      <c r="I2983">
        <v>129</v>
      </c>
      <c r="J2983">
        <v>79</v>
      </c>
      <c r="K2983">
        <v>20</v>
      </c>
      <c r="L2983">
        <v>13</v>
      </c>
      <c r="M2983">
        <f t="shared" si="6063"/>
        <v>0</v>
      </c>
      <c r="N2983" t="b">
        <f t="shared" ref="N2983" si="6136">AND(MIN($F2981,$F2982,$F2983)=$F2983,MAX($H2981,$H2982,$H2983)=$H2983)</f>
        <v>1</v>
      </c>
      <c r="O2983" t="b">
        <f t="shared" ref="O2983" si="6137">AND(NOT(N2981),NOT(N2982),N2983)</f>
        <v>0</v>
      </c>
    </row>
    <row r="2984" spans="1:15" x14ac:dyDescent="0.25">
      <c r="A2984" t="s">
        <v>13</v>
      </c>
      <c r="B2984" t="s">
        <v>17</v>
      </c>
      <c r="C2984">
        <v>16</v>
      </c>
      <c r="D2984">
        <v>26</v>
      </c>
      <c r="E2984" t="b">
        <v>0</v>
      </c>
      <c r="F2984">
        <v>1.0999999999999999E-2</v>
      </c>
      <c r="G2984">
        <v>16</v>
      </c>
      <c r="H2984">
        <v>16</v>
      </c>
      <c r="I2984">
        <v>125</v>
      </c>
      <c r="J2984">
        <v>74</v>
      </c>
      <c r="K2984">
        <v>17</v>
      </c>
      <c r="L2984">
        <v>13</v>
      </c>
      <c r="M2984">
        <f t="shared" si="6063"/>
        <v>0</v>
      </c>
      <c r="N2984" t="b">
        <f t="shared" ref="N2984" si="6138">AND(MIN($F2984,$F2985,$F2986)=$F2984,MAX($H2984,$H2985,$H2986)=$H2984)</f>
        <v>0</v>
      </c>
      <c r="O2984" t="b">
        <f t="shared" ref="O2984" si="6139">AND(N2984,NOT(N2985),NOT(N2986))</f>
        <v>0</v>
      </c>
    </row>
    <row r="2985" spans="1:15" x14ac:dyDescent="0.25">
      <c r="A2985" t="s">
        <v>15</v>
      </c>
      <c r="B2985" t="s">
        <v>17</v>
      </c>
      <c r="C2985">
        <v>16</v>
      </c>
      <c r="D2985">
        <v>26</v>
      </c>
      <c r="E2985" t="b">
        <v>1</v>
      </c>
      <c r="F2985">
        <v>10.000999999999999</v>
      </c>
      <c r="G2985">
        <v>16</v>
      </c>
      <c r="H2985">
        <v>0</v>
      </c>
      <c r="I2985">
        <v>1406205</v>
      </c>
      <c r="J2985">
        <v>1399400</v>
      </c>
      <c r="K2985">
        <v>699695</v>
      </c>
      <c r="L2985">
        <v>21</v>
      </c>
      <c r="M2985">
        <f t="shared" si="6063"/>
        <v>16</v>
      </c>
      <c r="N2985" t="b">
        <f t="shared" ref="N2985" si="6140">AND(MIN($F2984,$F2985,$F2986)=$F2985,MAX($H2984,$H2985,$H2986)=$H2985)</f>
        <v>0</v>
      </c>
      <c r="O2985" t="b">
        <f t="shared" ref="O2985" si="6141">AND(NOT(N2984),N2985,NOT(N2986))</f>
        <v>0</v>
      </c>
    </row>
    <row r="2986" spans="1:15" x14ac:dyDescent="0.25">
      <c r="A2986" t="s">
        <v>19</v>
      </c>
      <c r="B2986" t="s">
        <v>17</v>
      </c>
      <c r="C2986">
        <v>16</v>
      </c>
      <c r="D2986">
        <v>26</v>
      </c>
      <c r="E2986" t="b">
        <v>0</v>
      </c>
      <c r="F2986">
        <v>8.0000000000000002E-3</v>
      </c>
      <c r="G2986">
        <v>16</v>
      </c>
      <c r="H2986">
        <v>16</v>
      </c>
      <c r="I2986">
        <v>125</v>
      </c>
      <c r="J2986">
        <v>74</v>
      </c>
      <c r="K2986">
        <v>17</v>
      </c>
      <c r="L2986">
        <v>13</v>
      </c>
      <c r="M2986">
        <f t="shared" si="6063"/>
        <v>0</v>
      </c>
      <c r="N2986" t="b">
        <f t="shared" ref="N2986" si="6142">AND(MIN($F2984,$F2985,$F2986)=$F2986,MAX($H2984,$H2985,$H2986)=$H2986)</f>
        <v>1</v>
      </c>
      <c r="O2986" t="b">
        <f t="shared" ref="O2986" si="6143">AND(NOT(N2984),NOT(N2985),N2986)</f>
        <v>1</v>
      </c>
    </row>
    <row r="2987" spans="1:15" x14ac:dyDescent="0.25">
      <c r="A2987" t="s">
        <v>13</v>
      </c>
      <c r="B2987" t="s">
        <v>17</v>
      </c>
      <c r="C2987">
        <v>16</v>
      </c>
      <c r="D2987">
        <v>27</v>
      </c>
      <c r="E2987" t="b">
        <v>0</v>
      </c>
      <c r="F2987">
        <v>3.0000000000000001E-3</v>
      </c>
      <c r="G2987">
        <v>16</v>
      </c>
      <c r="H2987">
        <v>8</v>
      </c>
      <c r="I2987">
        <v>72</v>
      </c>
      <c r="J2987">
        <v>51</v>
      </c>
      <c r="K2987">
        <v>18</v>
      </c>
      <c r="L2987">
        <v>3</v>
      </c>
      <c r="M2987">
        <f t="shared" si="6063"/>
        <v>8</v>
      </c>
      <c r="N2987" t="b">
        <f t="shared" ref="N2987" si="6144">AND(MIN($F2987,$F2988,$F2989)=$F2987,MAX($H2987,$H2988,$H2989)=$H2987)</f>
        <v>1</v>
      </c>
      <c r="O2987" t="b">
        <f t="shared" ref="O2987" si="6145">AND(N2987,NOT(N2988),NOT(N2989))</f>
        <v>1</v>
      </c>
    </row>
    <row r="2988" spans="1:15" x14ac:dyDescent="0.25">
      <c r="A2988" t="s">
        <v>15</v>
      </c>
      <c r="B2988" t="s">
        <v>17</v>
      </c>
      <c r="C2988">
        <v>16</v>
      </c>
      <c r="D2988">
        <v>27</v>
      </c>
      <c r="E2988" t="b">
        <v>0</v>
      </c>
      <c r="F2988">
        <v>5.0000000000000001E-3</v>
      </c>
      <c r="G2988">
        <v>16</v>
      </c>
      <c r="H2988">
        <v>8</v>
      </c>
      <c r="I2988">
        <v>255</v>
      </c>
      <c r="J2988">
        <v>253</v>
      </c>
      <c r="K2988">
        <v>119</v>
      </c>
      <c r="L2988">
        <v>9</v>
      </c>
      <c r="M2988">
        <f t="shared" si="6063"/>
        <v>8</v>
      </c>
      <c r="N2988" t="b">
        <f t="shared" ref="N2988" si="6146">AND(MIN($F2987,$F2988,$F2989)=$F2988,MAX($H2987,$H2988,$H2989)=$H2988)</f>
        <v>0</v>
      </c>
      <c r="O2988" t="b">
        <f t="shared" ref="O2988" si="6147">AND(NOT(N2987),N2988,NOT(N2989))</f>
        <v>0</v>
      </c>
    </row>
    <row r="2989" spans="1:15" x14ac:dyDescent="0.25">
      <c r="A2989" t="s">
        <v>19</v>
      </c>
      <c r="B2989" t="s">
        <v>17</v>
      </c>
      <c r="C2989">
        <v>16</v>
      </c>
      <c r="D2989">
        <v>27</v>
      </c>
      <c r="E2989" t="b">
        <v>0</v>
      </c>
      <c r="F2989">
        <v>4.0000000000000001E-3</v>
      </c>
      <c r="G2989">
        <v>16</v>
      </c>
      <c r="H2989">
        <v>8</v>
      </c>
      <c r="I2989">
        <v>72</v>
      </c>
      <c r="J2989">
        <v>51</v>
      </c>
      <c r="K2989">
        <v>18</v>
      </c>
      <c r="L2989">
        <v>3</v>
      </c>
      <c r="M2989">
        <f t="shared" si="6063"/>
        <v>8</v>
      </c>
      <c r="N2989" t="b">
        <f t="shared" ref="N2989" si="6148">AND(MIN($F2987,$F2988,$F2989)=$F2989,MAX($H2987,$H2988,$H2989)=$H2989)</f>
        <v>0</v>
      </c>
      <c r="O2989" t="b">
        <f t="shared" ref="O2989" si="6149">AND(NOT(N2987),NOT(N2988),N2989)</f>
        <v>0</v>
      </c>
    </row>
    <row r="2990" spans="1:15" x14ac:dyDescent="0.25">
      <c r="A2990" t="s">
        <v>13</v>
      </c>
      <c r="B2990" t="s">
        <v>17</v>
      </c>
      <c r="C2990">
        <v>16</v>
      </c>
      <c r="D2990">
        <v>28</v>
      </c>
      <c r="E2990" t="b">
        <v>0</v>
      </c>
      <c r="F2990">
        <v>6.0000000000000001E-3</v>
      </c>
      <c r="G2990">
        <v>16</v>
      </c>
      <c r="H2990">
        <v>16</v>
      </c>
      <c r="I2990">
        <v>146</v>
      </c>
      <c r="J2990">
        <v>95</v>
      </c>
      <c r="K2990">
        <v>31</v>
      </c>
      <c r="L2990">
        <v>7</v>
      </c>
      <c r="M2990">
        <f t="shared" si="6063"/>
        <v>0</v>
      </c>
      <c r="N2990" t="b">
        <f t="shared" ref="N2990" si="6150">AND(MIN($F2990,$F2991,$F2992)=$F2990,MAX($H2990,$H2991,$H2992)=$H2990)</f>
        <v>1</v>
      </c>
      <c r="O2990" t="b">
        <f t="shared" ref="O2990" si="6151">AND(N2990,NOT(N2991),NOT(N2992))</f>
        <v>0</v>
      </c>
    </row>
    <row r="2991" spans="1:15" x14ac:dyDescent="0.25">
      <c r="A2991" t="s">
        <v>15</v>
      </c>
      <c r="B2991" t="s">
        <v>17</v>
      </c>
      <c r="C2991">
        <v>16</v>
      </c>
      <c r="D2991">
        <v>28</v>
      </c>
      <c r="E2991" t="b">
        <v>0</v>
      </c>
      <c r="F2991">
        <v>2.1999999999999999E-2</v>
      </c>
      <c r="G2991">
        <v>16</v>
      </c>
      <c r="H2991">
        <v>16</v>
      </c>
      <c r="I2991">
        <v>2416</v>
      </c>
      <c r="J2991">
        <v>2402</v>
      </c>
      <c r="K2991">
        <v>1184</v>
      </c>
      <c r="L2991">
        <v>10</v>
      </c>
      <c r="M2991">
        <f t="shared" si="6063"/>
        <v>0</v>
      </c>
      <c r="N2991" t="b">
        <f t="shared" ref="N2991" si="6152">AND(MIN($F2990,$F2991,$F2992)=$F2991,MAX($H2990,$H2991,$H2992)=$H2991)</f>
        <v>0</v>
      </c>
      <c r="O2991" t="b">
        <f t="shared" ref="O2991" si="6153">AND(NOT(N2990),N2991,NOT(N2992))</f>
        <v>0</v>
      </c>
    </row>
    <row r="2992" spans="1:15" x14ac:dyDescent="0.25">
      <c r="A2992" t="s">
        <v>19</v>
      </c>
      <c r="B2992" t="s">
        <v>17</v>
      </c>
      <c r="C2992">
        <v>16</v>
      </c>
      <c r="D2992">
        <v>28</v>
      </c>
      <c r="E2992" t="b">
        <v>0</v>
      </c>
      <c r="F2992">
        <v>6.0000000000000001E-3</v>
      </c>
      <c r="G2992">
        <v>16</v>
      </c>
      <c r="H2992">
        <v>16</v>
      </c>
      <c r="I2992">
        <v>146</v>
      </c>
      <c r="J2992">
        <v>95</v>
      </c>
      <c r="K2992">
        <v>31</v>
      </c>
      <c r="L2992">
        <v>7</v>
      </c>
      <c r="M2992">
        <f t="shared" si="6063"/>
        <v>0</v>
      </c>
      <c r="N2992" t="b">
        <f t="shared" ref="N2992" si="6154">AND(MIN($F2990,$F2991,$F2992)=$F2992,MAX($H2990,$H2991,$H2992)=$H2992)</f>
        <v>1</v>
      </c>
      <c r="O2992" t="b">
        <f t="shared" ref="O2992" si="6155">AND(NOT(N2990),NOT(N2991),N2992)</f>
        <v>0</v>
      </c>
    </row>
    <row r="2993" spans="1:15" x14ac:dyDescent="0.25">
      <c r="A2993" t="s">
        <v>13</v>
      </c>
      <c r="B2993" t="s">
        <v>17</v>
      </c>
      <c r="C2993">
        <v>16</v>
      </c>
      <c r="D2993">
        <v>29</v>
      </c>
      <c r="E2993" t="b">
        <v>0</v>
      </c>
      <c r="F2993">
        <v>7.0000000000000001E-3</v>
      </c>
      <c r="G2993">
        <v>16</v>
      </c>
      <c r="H2993">
        <v>16</v>
      </c>
      <c r="I2993">
        <v>126</v>
      </c>
      <c r="J2993">
        <v>79</v>
      </c>
      <c r="K2993">
        <v>23</v>
      </c>
      <c r="L2993">
        <v>8</v>
      </c>
      <c r="M2993">
        <f t="shared" si="6063"/>
        <v>0</v>
      </c>
      <c r="N2993" t="b">
        <f t="shared" ref="N2993" si="6156">AND(MIN($F2993,$F2994,$F2995)=$F2993,MAX($H2993,$H2994,$H2995)=$H2993)</f>
        <v>0</v>
      </c>
      <c r="O2993" t="b">
        <f t="shared" ref="O2993" si="6157">AND(N2993,NOT(N2994),NOT(N2995))</f>
        <v>0</v>
      </c>
    </row>
    <row r="2994" spans="1:15" x14ac:dyDescent="0.25">
      <c r="A2994" t="s">
        <v>15</v>
      </c>
      <c r="B2994" t="s">
        <v>17</v>
      </c>
      <c r="C2994">
        <v>16</v>
      </c>
      <c r="D2994">
        <v>29</v>
      </c>
      <c r="E2994" t="b">
        <v>0</v>
      </c>
      <c r="F2994">
        <v>0.08</v>
      </c>
      <c r="G2994">
        <v>16</v>
      </c>
      <c r="H2994">
        <v>16</v>
      </c>
      <c r="I2994">
        <v>14130</v>
      </c>
      <c r="J2994">
        <v>14067</v>
      </c>
      <c r="K2994">
        <v>7016</v>
      </c>
      <c r="L2994">
        <v>13</v>
      </c>
      <c r="M2994">
        <f t="shared" si="6063"/>
        <v>0</v>
      </c>
      <c r="N2994" t="b">
        <f t="shared" ref="N2994" si="6158">AND(MIN($F2993,$F2994,$F2995)=$F2994,MAX($H2993,$H2994,$H2995)=$H2994)</f>
        <v>0</v>
      </c>
      <c r="O2994" t="b">
        <f t="shared" ref="O2994" si="6159">AND(NOT(N2993),N2994,NOT(N2995))</f>
        <v>0</v>
      </c>
    </row>
    <row r="2995" spans="1:15" x14ac:dyDescent="0.25">
      <c r="A2995" t="s">
        <v>19</v>
      </c>
      <c r="B2995" t="s">
        <v>17</v>
      </c>
      <c r="C2995">
        <v>16</v>
      </c>
      <c r="D2995">
        <v>29</v>
      </c>
      <c r="E2995" t="b">
        <v>0</v>
      </c>
      <c r="F2995">
        <v>6.0000000000000001E-3</v>
      </c>
      <c r="G2995">
        <v>16</v>
      </c>
      <c r="H2995">
        <v>16</v>
      </c>
      <c r="I2995">
        <v>126</v>
      </c>
      <c r="J2995">
        <v>79</v>
      </c>
      <c r="K2995">
        <v>23</v>
      </c>
      <c r="L2995">
        <v>8</v>
      </c>
      <c r="M2995">
        <f t="shared" si="6063"/>
        <v>0</v>
      </c>
      <c r="N2995" t="b">
        <f t="shared" ref="N2995" si="6160">AND(MIN($F2993,$F2994,$F2995)=$F2995,MAX($H2993,$H2994,$H2995)=$H2995)</f>
        <v>1</v>
      </c>
      <c r="O2995" t="b">
        <f t="shared" ref="O2995" si="6161">AND(NOT(N2993),NOT(N2994),N2995)</f>
        <v>1</v>
      </c>
    </row>
    <row r="2996" spans="1:15" x14ac:dyDescent="0.25">
      <c r="A2996" t="s">
        <v>13</v>
      </c>
      <c r="B2996" t="s">
        <v>17</v>
      </c>
      <c r="C2996">
        <v>16</v>
      </c>
      <c r="D2996">
        <v>2</v>
      </c>
      <c r="E2996" t="b">
        <v>0</v>
      </c>
      <c r="F2996">
        <v>6.0000000000000001E-3</v>
      </c>
      <c r="G2996">
        <v>16</v>
      </c>
      <c r="H2996">
        <v>16</v>
      </c>
      <c r="I2996">
        <v>89</v>
      </c>
      <c r="J2996">
        <v>42</v>
      </c>
      <c r="K2996">
        <v>4</v>
      </c>
      <c r="L2996">
        <v>6</v>
      </c>
      <c r="M2996">
        <f t="shared" si="6063"/>
        <v>0</v>
      </c>
      <c r="N2996" t="b">
        <f t="shared" ref="N2996" si="6162">AND(MIN($F2996,$F2997,$F2998)=$F2996,MAX($H2996,$H2997,$H2998)=$H2996)</f>
        <v>1</v>
      </c>
      <c r="O2996" t="b">
        <f t="shared" ref="O2996" si="6163">AND(N2996,NOT(N2997),NOT(N2998))</f>
        <v>1</v>
      </c>
    </row>
    <row r="2997" spans="1:15" x14ac:dyDescent="0.25">
      <c r="A2997" t="s">
        <v>15</v>
      </c>
      <c r="B2997" t="s">
        <v>17</v>
      </c>
      <c r="C2997">
        <v>16</v>
      </c>
      <c r="D2997">
        <v>2</v>
      </c>
      <c r="E2997" t="b">
        <v>0</v>
      </c>
      <c r="F2997">
        <v>1.7000000000000001E-2</v>
      </c>
      <c r="G2997">
        <v>16</v>
      </c>
      <c r="H2997">
        <v>16</v>
      </c>
      <c r="I2997">
        <v>533</v>
      </c>
      <c r="J2997">
        <v>518</v>
      </c>
      <c r="K2997">
        <v>242</v>
      </c>
      <c r="L2997">
        <v>9</v>
      </c>
      <c r="M2997">
        <f t="shared" si="6063"/>
        <v>0</v>
      </c>
      <c r="N2997" t="b">
        <f t="shared" ref="N2997" si="6164">AND(MIN($F2996,$F2997,$F2998)=$F2997,MAX($H2996,$H2997,$H2998)=$H2997)</f>
        <v>0</v>
      </c>
      <c r="O2997" t="b">
        <f t="shared" ref="O2997" si="6165">AND(NOT(N2996),N2997,NOT(N2998))</f>
        <v>0</v>
      </c>
    </row>
    <row r="2998" spans="1:15" x14ac:dyDescent="0.25">
      <c r="A2998" t="s">
        <v>19</v>
      </c>
      <c r="B2998" t="s">
        <v>17</v>
      </c>
      <c r="C2998">
        <v>16</v>
      </c>
      <c r="D2998">
        <v>2</v>
      </c>
      <c r="E2998" t="b">
        <v>0</v>
      </c>
      <c r="F2998">
        <v>5.2999999999999999E-2</v>
      </c>
      <c r="G2998">
        <v>16</v>
      </c>
      <c r="H2998">
        <v>16</v>
      </c>
      <c r="I2998">
        <v>89</v>
      </c>
      <c r="J2998">
        <v>42</v>
      </c>
      <c r="K2998">
        <v>4</v>
      </c>
      <c r="L2998">
        <v>6</v>
      </c>
      <c r="M2998">
        <f t="shared" si="6063"/>
        <v>0</v>
      </c>
      <c r="N2998" t="b">
        <f t="shared" ref="N2998" si="6166">AND(MIN($F2996,$F2997,$F2998)=$F2998,MAX($H2996,$H2997,$H2998)=$H2998)</f>
        <v>0</v>
      </c>
      <c r="O2998" t="b">
        <f t="shared" ref="O2998" si="6167">AND(NOT(N2996),NOT(N2997),N2998)</f>
        <v>0</v>
      </c>
    </row>
    <row r="2999" spans="1:15" x14ac:dyDescent="0.25">
      <c r="A2999" t="s">
        <v>13</v>
      </c>
      <c r="B2999" t="s">
        <v>17</v>
      </c>
      <c r="C2999">
        <v>16</v>
      </c>
      <c r="D2999">
        <v>30</v>
      </c>
      <c r="E2999" t="b">
        <v>0</v>
      </c>
      <c r="F2999">
        <v>1.2E-2</v>
      </c>
      <c r="G2999">
        <v>16</v>
      </c>
      <c r="H2999">
        <v>16</v>
      </c>
      <c r="I2999">
        <v>130</v>
      </c>
      <c r="J2999">
        <v>80</v>
      </c>
      <c r="K2999">
        <v>23</v>
      </c>
      <c r="L2999">
        <v>9</v>
      </c>
      <c r="M2999">
        <f t="shared" si="6063"/>
        <v>0</v>
      </c>
      <c r="N2999" t="b">
        <f t="shared" ref="N2999" si="6168">AND(MIN($F2999,$F3000,$F3001)=$F2999,MAX($H2999,$H3000,$H3001)=$H2999)</f>
        <v>0</v>
      </c>
      <c r="O2999" t="b">
        <f t="shared" ref="O2999" si="6169">AND(N2999,NOT(N3000),NOT(N3001))</f>
        <v>0</v>
      </c>
    </row>
    <row r="3000" spans="1:15" x14ac:dyDescent="0.25">
      <c r="A3000" t="s">
        <v>15</v>
      </c>
      <c r="B3000" t="s">
        <v>17</v>
      </c>
      <c r="C3000">
        <v>16</v>
      </c>
      <c r="D3000">
        <v>30</v>
      </c>
      <c r="E3000" t="b">
        <v>0</v>
      </c>
      <c r="F3000">
        <v>0.86599999999999999</v>
      </c>
      <c r="G3000">
        <v>16</v>
      </c>
      <c r="H3000">
        <v>16</v>
      </c>
      <c r="I3000">
        <v>154388</v>
      </c>
      <c r="J3000">
        <v>153748</v>
      </c>
      <c r="K3000">
        <v>76856</v>
      </c>
      <c r="L3000">
        <v>16</v>
      </c>
      <c r="M3000">
        <f t="shared" si="6063"/>
        <v>0</v>
      </c>
      <c r="N3000" t="b">
        <f t="shared" ref="N3000" si="6170">AND(MIN($F2999,$F3000,$F3001)=$F3000,MAX($H2999,$H3000,$H3001)=$H3000)</f>
        <v>0</v>
      </c>
      <c r="O3000" t="b">
        <f t="shared" ref="O3000" si="6171">AND(NOT(N2999),N3000,NOT(N3001))</f>
        <v>0</v>
      </c>
    </row>
    <row r="3001" spans="1:15" x14ac:dyDescent="0.25">
      <c r="A3001" t="s">
        <v>19</v>
      </c>
      <c r="B3001" t="s">
        <v>17</v>
      </c>
      <c r="C3001">
        <v>16</v>
      </c>
      <c r="D3001">
        <v>30</v>
      </c>
      <c r="E3001" t="b">
        <v>0</v>
      </c>
      <c r="F3001">
        <v>5.0000000000000001E-3</v>
      </c>
      <c r="G3001">
        <v>16</v>
      </c>
      <c r="H3001">
        <v>16</v>
      </c>
      <c r="I3001">
        <v>130</v>
      </c>
      <c r="J3001">
        <v>80</v>
      </c>
      <c r="K3001">
        <v>23</v>
      </c>
      <c r="L3001">
        <v>9</v>
      </c>
      <c r="M3001">
        <f t="shared" si="6063"/>
        <v>0</v>
      </c>
      <c r="N3001" t="b">
        <f t="shared" ref="N3001" si="6172">AND(MIN($F2999,$F3000,$F3001)=$F3001,MAX($H2999,$H3000,$H3001)=$H3001)</f>
        <v>1</v>
      </c>
      <c r="O3001" t="b">
        <f t="shared" ref="O3001" si="6173">AND(NOT(N2999),NOT(N3000),N3001)</f>
        <v>1</v>
      </c>
    </row>
    <row r="3002" spans="1:15" x14ac:dyDescent="0.25">
      <c r="A3002" t="s">
        <v>13</v>
      </c>
      <c r="B3002" t="s">
        <v>17</v>
      </c>
      <c r="C3002">
        <v>16</v>
      </c>
      <c r="D3002">
        <v>31</v>
      </c>
      <c r="E3002" t="b">
        <v>0</v>
      </c>
      <c r="F3002">
        <v>8.0000000000000002E-3</v>
      </c>
      <c r="G3002">
        <v>16</v>
      </c>
      <c r="H3002">
        <v>16</v>
      </c>
      <c r="I3002">
        <v>135</v>
      </c>
      <c r="J3002">
        <v>90</v>
      </c>
      <c r="K3002">
        <v>28</v>
      </c>
      <c r="L3002">
        <v>7</v>
      </c>
      <c r="M3002">
        <f t="shared" si="6063"/>
        <v>0</v>
      </c>
      <c r="N3002" t="b">
        <f t="shared" ref="N3002" si="6174">AND(MIN($F3002,$F3003,$F3004)=$F3002,MAX($H3002,$H3003,$H3004)=$H3002)</f>
        <v>0</v>
      </c>
      <c r="O3002" t="b">
        <f t="shared" ref="O3002" si="6175">AND(N3002,NOT(N3003),NOT(N3004))</f>
        <v>0</v>
      </c>
    </row>
    <row r="3003" spans="1:15" x14ac:dyDescent="0.25">
      <c r="A3003" t="s">
        <v>15</v>
      </c>
      <c r="B3003" t="s">
        <v>17</v>
      </c>
      <c r="C3003">
        <v>16</v>
      </c>
      <c r="D3003">
        <v>31</v>
      </c>
      <c r="E3003" t="b">
        <v>1</v>
      </c>
      <c r="F3003">
        <v>10.002000000000001</v>
      </c>
      <c r="G3003">
        <v>16</v>
      </c>
      <c r="H3003">
        <v>0</v>
      </c>
      <c r="I3003">
        <v>1608345</v>
      </c>
      <c r="J3003">
        <v>1601734</v>
      </c>
      <c r="K3003">
        <v>800864</v>
      </c>
      <c r="L3003">
        <v>17</v>
      </c>
      <c r="M3003">
        <f t="shared" si="6063"/>
        <v>16</v>
      </c>
      <c r="N3003" t="b">
        <f t="shared" ref="N3003" si="6176">AND(MIN($F3002,$F3003,$F3004)=$F3003,MAX($H3002,$H3003,$H3004)=$H3003)</f>
        <v>0</v>
      </c>
      <c r="O3003" t="b">
        <f t="shared" ref="O3003" si="6177">AND(NOT(N3002),N3003,NOT(N3004))</f>
        <v>0</v>
      </c>
    </row>
    <row r="3004" spans="1:15" x14ac:dyDescent="0.25">
      <c r="A3004" t="s">
        <v>19</v>
      </c>
      <c r="B3004" t="s">
        <v>17</v>
      </c>
      <c r="C3004">
        <v>16</v>
      </c>
      <c r="D3004">
        <v>31</v>
      </c>
      <c r="E3004" t="b">
        <v>0</v>
      </c>
      <c r="F3004">
        <v>7.0000000000000001E-3</v>
      </c>
      <c r="G3004">
        <v>16</v>
      </c>
      <c r="H3004">
        <v>16</v>
      </c>
      <c r="I3004">
        <v>135</v>
      </c>
      <c r="J3004">
        <v>90</v>
      </c>
      <c r="K3004">
        <v>28</v>
      </c>
      <c r="L3004">
        <v>7</v>
      </c>
      <c r="M3004">
        <f t="shared" si="6063"/>
        <v>0</v>
      </c>
      <c r="N3004" t="b">
        <f t="shared" ref="N3004" si="6178">AND(MIN($F3002,$F3003,$F3004)=$F3004,MAX($H3002,$H3003,$H3004)=$H3004)</f>
        <v>1</v>
      </c>
      <c r="O3004" t="b">
        <f t="shared" ref="O3004" si="6179">AND(NOT(N3002),NOT(N3003),N3004)</f>
        <v>1</v>
      </c>
    </row>
    <row r="3005" spans="1:15" x14ac:dyDescent="0.25">
      <c r="A3005" t="s">
        <v>13</v>
      </c>
      <c r="B3005" t="s">
        <v>17</v>
      </c>
      <c r="C3005">
        <v>16</v>
      </c>
      <c r="D3005">
        <v>32</v>
      </c>
      <c r="E3005" t="b">
        <v>0</v>
      </c>
      <c r="F3005">
        <v>6.0000000000000001E-3</v>
      </c>
      <c r="G3005">
        <v>16</v>
      </c>
      <c r="H3005">
        <v>16</v>
      </c>
      <c r="I3005">
        <v>137</v>
      </c>
      <c r="J3005">
        <v>91</v>
      </c>
      <c r="K3005">
        <v>28</v>
      </c>
      <c r="L3005">
        <v>8</v>
      </c>
      <c r="M3005">
        <f t="shared" si="6063"/>
        <v>0</v>
      </c>
      <c r="N3005" t="b">
        <f t="shared" ref="N3005" si="6180">AND(MIN($F3005,$F3006,$F3007)=$F3005,MAX($H3005,$H3006,$H3007)=$H3005)</f>
        <v>1</v>
      </c>
      <c r="O3005" t="b">
        <f t="shared" ref="O3005" si="6181">AND(N3005,NOT(N3006),NOT(N3007))</f>
        <v>1</v>
      </c>
    </row>
    <row r="3006" spans="1:15" x14ac:dyDescent="0.25">
      <c r="A3006" t="s">
        <v>15</v>
      </c>
      <c r="B3006" t="s">
        <v>17</v>
      </c>
      <c r="C3006">
        <v>16</v>
      </c>
      <c r="D3006">
        <v>32</v>
      </c>
      <c r="E3006" t="b">
        <v>1</v>
      </c>
      <c r="F3006">
        <v>10.000999999999999</v>
      </c>
      <c r="G3006">
        <v>16</v>
      </c>
      <c r="H3006">
        <v>0</v>
      </c>
      <c r="I3006">
        <v>1715146</v>
      </c>
      <c r="J3006">
        <v>1708097</v>
      </c>
      <c r="K3006">
        <v>854046</v>
      </c>
      <c r="L3006">
        <v>21</v>
      </c>
      <c r="M3006">
        <f t="shared" si="6063"/>
        <v>16</v>
      </c>
      <c r="N3006" t="b">
        <f t="shared" ref="N3006" si="6182">AND(MIN($F3005,$F3006,$F3007)=$F3006,MAX($H3005,$H3006,$H3007)=$H3006)</f>
        <v>0</v>
      </c>
      <c r="O3006" t="b">
        <f t="shared" ref="O3006" si="6183">AND(NOT(N3005),N3006,NOT(N3007))</f>
        <v>0</v>
      </c>
    </row>
    <row r="3007" spans="1:15" x14ac:dyDescent="0.25">
      <c r="A3007" t="s">
        <v>19</v>
      </c>
      <c r="B3007" t="s">
        <v>17</v>
      </c>
      <c r="C3007">
        <v>16</v>
      </c>
      <c r="D3007">
        <v>32</v>
      </c>
      <c r="E3007" t="b">
        <v>0</v>
      </c>
      <c r="F3007">
        <v>7.0000000000000001E-3</v>
      </c>
      <c r="G3007">
        <v>16</v>
      </c>
      <c r="H3007">
        <v>16</v>
      </c>
      <c r="I3007">
        <v>137</v>
      </c>
      <c r="J3007">
        <v>91</v>
      </c>
      <c r="K3007">
        <v>28</v>
      </c>
      <c r="L3007">
        <v>8</v>
      </c>
      <c r="M3007">
        <f t="shared" si="6063"/>
        <v>0</v>
      </c>
      <c r="N3007" t="b">
        <f t="shared" ref="N3007" si="6184">AND(MIN($F3005,$F3006,$F3007)=$F3007,MAX($H3005,$H3006,$H3007)=$H3007)</f>
        <v>0</v>
      </c>
      <c r="O3007" t="b">
        <f t="shared" ref="O3007" si="6185">AND(NOT(N3005),NOT(N3006),N3007)</f>
        <v>0</v>
      </c>
    </row>
    <row r="3008" spans="1:15" x14ac:dyDescent="0.25">
      <c r="A3008" t="s">
        <v>13</v>
      </c>
      <c r="B3008" t="s">
        <v>17</v>
      </c>
      <c r="C3008">
        <v>16</v>
      </c>
      <c r="D3008">
        <v>3</v>
      </c>
      <c r="E3008" t="b">
        <v>0</v>
      </c>
      <c r="F3008">
        <v>6.0000000000000001E-3</v>
      </c>
      <c r="G3008">
        <v>16</v>
      </c>
      <c r="H3008">
        <v>16</v>
      </c>
      <c r="I3008">
        <v>91</v>
      </c>
      <c r="J3008">
        <v>43</v>
      </c>
      <c r="K3008">
        <v>4</v>
      </c>
      <c r="L3008">
        <v>7</v>
      </c>
      <c r="M3008">
        <f t="shared" si="6063"/>
        <v>0</v>
      </c>
      <c r="N3008" t="b">
        <f t="shared" ref="N3008" si="6186">AND(MIN($F3008,$F3009,$F3010)=$F3008,MAX($H3008,$H3009,$H3010)=$H3008)</f>
        <v>1</v>
      </c>
      <c r="O3008" t="b">
        <f t="shared" ref="O3008" si="6187">AND(N3008,NOT(N3009),NOT(N3010))</f>
        <v>1</v>
      </c>
    </row>
    <row r="3009" spans="1:15" x14ac:dyDescent="0.25">
      <c r="A3009" t="s">
        <v>15</v>
      </c>
      <c r="B3009" t="s">
        <v>17</v>
      </c>
      <c r="C3009">
        <v>16</v>
      </c>
      <c r="D3009">
        <v>3</v>
      </c>
      <c r="E3009" t="b">
        <v>0</v>
      </c>
      <c r="F3009">
        <v>2.5000000000000001E-2</v>
      </c>
      <c r="G3009">
        <v>16</v>
      </c>
      <c r="H3009">
        <v>16</v>
      </c>
      <c r="I3009">
        <v>3693</v>
      </c>
      <c r="J3009">
        <v>3597</v>
      </c>
      <c r="K3009">
        <v>1781</v>
      </c>
      <c r="L3009">
        <v>11</v>
      </c>
      <c r="M3009">
        <f t="shared" si="6063"/>
        <v>0</v>
      </c>
      <c r="N3009" t="b">
        <f t="shared" ref="N3009" si="6188">AND(MIN($F3008,$F3009,$F3010)=$F3009,MAX($H3008,$H3009,$H3010)=$H3009)</f>
        <v>0</v>
      </c>
      <c r="O3009" t="b">
        <f t="shared" ref="O3009" si="6189">AND(NOT(N3008),N3009,NOT(N3010))</f>
        <v>0</v>
      </c>
    </row>
    <row r="3010" spans="1:15" x14ac:dyDescent="0.25">
      <c r="A3010" t="s">
        <v>19</v>
      </c>
      <c r="B3010" t="s">
        <v>17</v>
      </c>
      <c r="C3010">
        <v>16</v>
      </c>
      <c r="D3010">
        <v>3</v>
      </c>
      <c r="E3010" t="b">
        <v>0</v>
      </c>
      <c r="F3010">
        <v>7.0000000000000001E-3</v>
      </c>
      <c r="G3010">
        <v>16</v>
      </c>
      <c r="H3010">
        <v>16</v>
      </c>
      <c r="I3010">
        <v>91</v>
      </c>
      <c r="J3010">
        <v>43</v>
      </c>
      <c r="K3010">
        <v>4</v>
      </c>
      <c r="L3010">
        <v>7</v>
      </c>
      <c r="M3010">
        <f t="shared" si="6063"/>
        <v>0</v>
      </c>
      <c r="N3010" t="b">
        <f t="shared" ref="N3010" si="6190">AND(MIN($F3008,$F3009,$F3010)=$F3010,MAX($H3008,$H3009,$H3010)=$H3010)</f>
        <v>0</v>
      </c>
      <c r="O3010" t="b">
        <f t="shared" ref="O3010" si="6191">AND(NOT(N3008),NOT(N3009),N3010)</f>
        <v>0</v>
      </c>
    </row>
    <row r="3011" spans="1:15" x14ac:dyDescent="0.25">
      <c r="A3011" t="s">
        <v>13</v>
      </c>
      <c r="B3011" t="s">
        <v>17</v>
      </c>
      <c r="C3011">
        <v>16</v>
      </c>
      <c r="D3011">
        <v>4</v>
      </c>
      <c r="E3011" t="b">
        <v>0</v>
      </c>
      <c r="F3011">
        <v>5.0000000000000001E-3</v>
      </c>
      <c r="G3011">
        <v>16</v>
      </c>
      <c r="H3011">
        <v>16</v>
      </c>
      <c r="I3011">
        <v>95</v>
      </c>
      <c r="J3011">
        <v>44</v>
      </c>
      <c r="K3011">
        <v>4</v>
      </c>
      <c r="L3011">
        <v>8</v>
      </c>
      <c r="M3011">
        <f t="shared" ref="M3011:M3074" si="6192">G3011-H3011</f>
        <v>0</v>
      </c>
      <c r="N3011" t="b">
        <f t="shared" ref="N3011" si="6193">AND(MIN($F3011,$F3012,$F3013)=$F3011,MAX($H3011,$H3012,$H3013)=$H3011)</f>
        <v>1</v>
      </c>
      <c r="O3011" t="b">
        <f t="shared" ref="O3011" si="6194">AND(N3011,NOT(N3012),NOT(N3013))</f>
        <v>1</v>
      </c>
    </row>
    <row r="3012" spans="1:15" x14ac:dyDescent="0.25">
      <c r="A3012" t="s">
        <v>15</v>
      </c>
      <c r="B3012" t="s">
        <v>17</v>
      </c>
      <c r="C3012">
        <v>16</v>
      </c>
      <c r="D3012">
        <v>4</v>
      </c>
      <c r="E3012" t="b">
        <v>0</v>
      </c>
      <c r="F3012">
        <v>0.186</v>
      </c>
      <c r="G3012">
        <v>16</v>
      </c>
      <c r="H3012">
        <v>16</v>
      </c>
      <c r="I3012">
        <v>30138</v>
      </c>
      <c r="J3012">
        <v>29312</v>
      </c>
      <c r="K3012">
        <v>14638</v>
      </c>
      <c r="L3012">
        <v>12</v>
      </c>
      <c r="M3012">
        <f t="shared" si="6192"/>
        <v>0</v>
      </c>
      <c r="N3012" t="b">
        <f t="shared" ref="N3012" si="6195">AND(MIN($F3011,$F3012,$F3013)=$F3012,MAX($H3011,$H3012,$H3013)=$H3012)</f>
        <v>0</v>
      </c>
      <c r="O3012" t="b">
        <f t="shared" ref="O3012" si="6196">AND(NOT(N3011),N3012,NOT(N3013))</f>
        <v>0</v>
      </c>
    </row>
    <row r="3013" spans="1:15" x14ac:dyDescent="0.25">
      <c r="A3013" t="s">
        <v>19</v>
      </c>
      <c r="B3013" t="s">
        <v>17</v>
      </c>
      <c r="C3013">
        <v>16</v>
      </c>
      <c r="D3013">
        <v>4</v>
      </c>
      <c r="E3013" t="b">
        <v>0</v>
      </c>
      <c r="F3013">
        <v>6.0000000000000001E-3</v>
      </c>
      <c r="G3013">
        <v>16</v>
      </c>
      <c r="H3013">
        <v>16</v>
      </c>
      <c r="I3013">
        <v>95</v>
      </c>
      <c r="J3013">
        <v>44</v>
      </c>
      <c r="K3013">
        <v>4</v>
      </c>
      <c r="L3013">
        <v>8</v>
      </c>
      <c r="M3013">
        <f t="shared" si="6192"/>
        <v>0</v>
      </c>
      <c r="N3013" t="b">
        <f t="shared" ref="N3013" si="6197">AND(MIN($F3011,$F3012,$F3013)=$F3013,MAX($H3011,$H3012,$H3013)=$H3013)</f>
        <v>0</v>
      </c>
      <c r="O3013" t="b">
        <f t="shared" ref="O3013" si="6198">AND(NOT(N3011),NOT(N3012),N3013)</f>
        <v>0</v>
      </c>
    </row>
    <row r="3014" spans="1:15" x14ac:dyDescent="0.25">
      <c r="A3014" t="s">
        <v>13</v>
      </c>
      <c r="B3014" t="s">
        <v>17</v>
      </c>
      <c r="C3014">
        <v>16</v>
      </c>
      <c r="D3014">
        <v>5</v>
      </c>
      <c r="E3014" t="b">
        <v>0</v>
      </c>
      <c r="F3014">
        <v>7.0000000000000001E-3</v>
      </c>
      <c r="G3014">
        <v>16</v>
      </c>
      <c r="H3014">
        <v>16</v>
      </c>
      <c r="I3014">
        <v>97</v>
      </c>
      <c r="J3014">
        <v>45</v>
      </c>
      <c r="K3014">
        <v>4</v>
      </c>
      <c r="L3014">
        <v>9</v>
      </c>
      <c r="M3014">
        <f t="shared" si="6192"/>
        <v>0</v>
      </c>
      <c r="N3014" t="b">
        <f t="shared" ref="N3014" si="6199">AND(MIN($F3014,$F3015,$F3016)=$F3014,MAX($H3014,$H3015,$H3016)=$H3014)</f>
        <v>0</v>
      </c>
      <c r="O3014" t="b">
        <f t="shared" ref="O3014" si="6200">AND(N3014,NOT(N3015),NOT(N3016))</f>
        <v>0</v>
      </c>
    </row>
    <row r="3015" spans="1:15" x14ac:dyDescent="0.25">
      <c r="A3015" t="s">
        <v>15</v>
      </c>
      <c r="B3015" t="s">
        <v>17</v>
      </c>
      <c r="C3015">
        <v>16</v>
      </c>
      <c r="D3015">
        <v>5</v>
      </c>
      <c r="E3015" t="b">
        <v>0</v>
      </c>
      <c r="F3015">
        <v>1.6539999999999999</v>
      </c>
      <c r="G3015">
        <v>16</v>
      </c>
      <c r="H3015">
        <v>16</v>
      </c>
      <c r="I3015">
        <v>259383</v>
      </c>
      <c r="J3015">
        <v>251995</v>
      </c>
      <c r="K3015">
        <v>125979</v>
      </c>
      <c r="L3015">
        <v>16</v>
      </c>
      <c r="M3015">
        <f t="shared" si="6192"/>
        <v>0</v>
      </c>
      <c r="N3015" t="b">
        <f t="shared" ref="N3015" si="6201">AND(MIN($F3014,$F3015,$F3016)=$F3015,MAX($H3014,$H3015,$H3016)=$H3015)</f>
        <v>0</v>
      </c>
      <c r="O3015" t="b">
        <f t="shared" ref="O3015" si="6202">AND(NOT(N3014),N3015,NOT(N3016))</f>
        <v>0</v>
      </c>
    </row>
    <row r="3016" spans="1:15" x14ac:dyDescent="0.25">
      <c r="A3016" t="s">
        <v>19</v>
      </c>
      <c r="B3016" t="s">
        <v>17</v>
      </c>
      <c r="C3016">
        <v>16</v>
      </c>
      <c r="D3016">
        <v>5</v>
      </c>
      <c r="E3016" t="b">
        <v>0</v>
      </c>
      <c r="F3016">
        <v>5.0000000000000001E-3</v>
      </c>
      <c r="G3016">
        <v>16</v>
      </c>
      <c r="H3016">
        <v>16</v>
      </c>
      <c r="I3016">
        <v>97</v>
      </c>
      <c r="J3016">
        <v>45</v>
      </c>
      <c r="K3016">
        <v>4</v>
      </c>
      <c r="L3016">
        <v>9</v>
      </c>
      <c r="M3016">
        <f t="shared" si="6192"/>
        <v>0</v>
      </c>
      <c r="N3016" t="b">
        <f t="shared" ref="N3016" si="6203">AND(MIN($F3014,$F3015,$F3016)=$F3016,MAX($H3014,$H3015,$H3016)=$H3016)</f>
        <v>1</v>
      </c>
      <c r="O3016" t="b">
        <f t="shared" ref="O3016" si="6204">AND(NOT(N3014),NOT(N3015),N3016)</f>
        <v>1</v>
      </c>
    </row>
    <row r="3017" spans="1:15" x14ac:dyDescent="0.25">
      <c r="A3017" t="s">
        <v>13</v>
      </c>
      <c r="B3017" t="s">
        <v>17</v>
      </c>
      <c r="C3017">
        <v>16</v>
      </c>
      <c r="D3017">
        <v>6</v>
      </c>
      <c r="E3017" t="b">
        <v>0</v>
      </c>
      <c r="F3017">
        <v>5.0000000000000001E-3</v>
      </c>
      <c r="G3017">
        <v>16</v>
      </c>
      <c r="H3017">
        <v>16</v>
      </c>
      <c r="I3017">
        <v>98</v>
      </c>
      <c r="J3017">
        <v>42</v>
      </c>
      <c r="K3017">
        <v>2</v>
      </c>
      <c r="L3017">
        <v>11</v>
      </c>
      <c r="M3017">
        <f t="shared" si="6192"/>
        <v>0</v>
      </c>
      <c r="N3017" t="b">
        <f t="shared" ref="N3017" si="6205">AND(MIN($F3017,$F3018,$F3019)=$F3017,MAX($H3017,$H3018,$H3019)=$H3017)</f>
        <v>1</v>
      </c>
      <c r="O3017" t="b">
        <f t="shared" ref="O3017" si="6206">AND(N3017,NOT(N3018),NOT(N3019))</f>
        <v>1</v>
      </c>
    </row>
    <row r="3018" spans="1:15" x14ac:dyDescent="0.25">
      <c r="A3018" t="s">
        <v>15</v>
      </c>
      <c r="B3018" t="s">
        <v>17</v>
      </c>
      <c r="C3018">
        <v>16</v>
      </c>
      <c r="D3018">
        <v>6</v>
      </c>
      <c r="E3018" t="b">
        <v>1</v>
      </c>
      <c r="F3018">
        <v>10.000999999999999</v>
      </c>
      <c r="G3018">
        <v>16</v>
      </c>
      <c r="H3018">
        <v>0</v>
      </c>
      <c r="I3018">
        <v>1564428</v>
      </c>
      <c r="J3018">
        <v>1519086</v>
      </c>
      <c r="K3018">
        <v>759540</v>
      </c>
      <c r="L3018">
        <v>19</v>
      </c>
      <c r="M3018">
        <f t="shared" si="6192"/>
        <v>16</v>
      </c>
      <c r="N3018" t="b">
        <f t="shared" ref="N3018" si="6207">AND(MIN($F3017,$F3018,$F3019)=$F3018,MAX($H3017,$H3018,$H3019)=$H3018)</f>
        <v>0</v>
      </c>
      <c r="O3018" t="b">
        <f t="shared" ref="O3018" si="6208">AND(NOT(N3017),N3018,NOT(N3019))</f>
        <v>0</v>
      </c>
    </row>
    <row r="3019" spans="1:15" x14ac:dyDescent="0.25">
      <c r="A3019" t="s">
        <v>19</v>
      </c>
      <c r="B3019" t="s">
        <v>17</v>
      </c>
      <c r="C3019">
        <v>16</v>
      </c>
      <c r="D3019">
        <v>6</v>
      </c>
      <c r="E3019" t="b">
        <v>0</v>
      </c>
      <c r="F3019">
        <v>1.4E-2</v>
      </c>
      <c r="G3019">
        <v>16</v>
      </c>
      <c r="H3019">
        <v>16</v>
      </c>
      <c r="I3019">
        <v>98</v>
      </c>
      <c r="J3019">
        <v>42</v>
      </c>
      <c r="K3019">
        <v>2</v>
      </c>
      <c r="L3019">
        <v>11</v>
      </c>
      <c r="M3019">
        <f t="shared" si="6192"/>
        <v>0</v>
      </c>
      <c r="N3019" t="b">
        <f t="shared" ref="N3019" si="6209">AND(MIN($F3017,$F3018,$F3019)=$F3019,MAX($H3017,$H3018,$H3019)=$H3019)</f>
        <v>0</v>
      </c>
      <c r="O3019" t="b">
        <f t="shared" ref="O3019" si="6210">AND(NOT(N3017),NOT(N3018),N3019)</f>
        <v>0</v>
      </c>
    </row>
    <row r="3020" spans="1:15" x14ac:dyDescent="0.25">
      <c r="A3020" t="s">
        <v>13</v>
      </c>
      <c r="B3020" t="s">
        <v>17</v>
      </c>
      <c r="C3020">
        <v>16</v>
      </c>
      <c r="D3020">
        <v>7</v>
      </c>
      <c r="E3020" t="b">
        <v>0</v>
      </c>
      <c r="F3020">
        <v>5.2999999999999999E-2</v>
      </c>
      <c r="G3020">
        <v>16</v>
      </c>
      <c r="H3020">
        <v>16</v>
      </c>
      <c r="I3020">
        <v>98</v>
      </c>
      <c r="J3020">
        <v>45</v>
      </c>
      <c r="K3020">
        <v>3</v>
      </c>
      <c r="L3020">
        <v>12</v>
      </c>
      <c r="M3020">
        <f t="shared" si="6192"/>
        <v>0</v>
      </c>
      <c r="N3020" t="b">
        <f t="shared" ref="N3020" si="6211">AND(MIN($F3020,$F3021,$F3022)=$F3020,MAX($H3020,$H3021,$H3022)=$H3020)</f>
        <v>0</v>
      </c>
      <c r="O3020" t="b">
        <f t="shared" ref="O3020" si="6212">AND(N3020,NOT(N3021),NOT(N3022))</f>
        <v>0</v>
      </c>
    </row>
    <row r="3021" spans="1:15" x14ac:dyDescent="0.25">
      <c r="A3021" t="s">
        <v>15</v>
      </c>
      <c r="B3021" t="s">
        <v>17</v>
      </c>
      <c r="C3021">
        <v>16</v>
      </c>
      <c r="D3021">
        <v>7</v>
      </c>
      <c r="E3021" t="b">
        <v>1</v>
      </c>
      <c r="F3021">
        <v>10.000999999999999</v>
      </c>
      <c r="G3021">
        <v>16</v>
      </c>
      <c r="H3021">
        <v>0</v>
      </c>
      <c r="I3021">
        <v>1510129</v>
      </c>
      <c r="J3021">
        <v>1466434</v>
      </c>
      <c r="K3021">
        <v>733214</v>
      </c>
      <c r="L3021">
        <v>19</v>
      </c>
      <c r="M3021">
        <f t="shared" si="6192"/>
        <v>16</v>
      </c>
      <c r="N3021" t="b">
        <f t="shared" ref="N3021" si="6213">AND(MIN($F3020,$F3021,$F3022)=$F3021,MAX($H3020,$H3021,$H3022)=$H3021)</f>
        <v>0</v>
      </c>
      <c r="O3021" t="b">
        <f t="shared" ref="O3021" si="6214">AND(NOT(N3020),N3021,NOT(N3022))</f>
        <v>0</v>
      </c>
    </row>
    <row r="3022" spans="1:15" x14ac:dyDescent="0.25">
      <c r="A3022" t="s">
        <v>19</v>
      </c>
      <c r="B3022" t="s">
        <v>17</v>
      </c>
      <c r="C3022">
        <v>16</v>
      </c>
      <c r="D3022">
        <v>7</v>
      </c>
      <c r="E3022" t="b">
        <v>0</v>
      </c>
      <c r="F3022">
        <v>5.0000000000000001E-3</v>
      </c>
      <c r="G3022">
        <v>16</v>
      </c>
      <c r="H3022">
        <v>16</v>
      </c>
      <c r="I3022">
        <v>98</v>
      </c>
      <c r="J3022">
        <v>45</v>
      </c>
      <c r="K3022">
        <v>3</v>
      </c>
      <c r="L3022">
        <v>12</v>
      </c>
      <c r="M3022">
        <f t="shared" si="6192"/>
        <v>0</v>
      </c>
      <c r="N3022" t="b">
        <f t="shared" ref="N3022" si="6215">AND(MIN($F3020,$F3021,$F3022)=$F3022,MAX($H3020,$H3021,$H3022)=$H3022)</f>
        <v>1</v>
      </c>
      <c r="O3022" t="b">
        <f t="shared" ref="O3022" si="6216">AND(NOT(N3020),NOT(N3021),N3022)</f>
        <v>1</v>
      </c>
    </row>
    <row r="3023" spans="1:15" x14ac:dyDescent="0.25">
      <c r="A3023" t="s">
        <v>13</v>
      </c>
      <c r="B3023" t="s">
        <v>17</v>
      </c>
      <c r="C3023">
        <v>16</v>
      </c>
      <c r="D3023">
        <v>8</v>
      </c>
      <c r="E3023" t="b">
        <v>0</v>
      </c>
      <c r="F3023">
        <v>7.0000000000000001E-3</v>
      </c>
      <c r="G3023">
        <v>16</v>
      </c>
      <c r="H3023">
        <v>16</v>
      </c>
      <c r="I3023">
        <v>100</v>
      </c>
      <c r="J3023">
        <v>50</v>
      </c>
      <c r="K3023">
        <v>5</v>
      </c>
      <c r="L3023">
        <v>11</v>
      </c>
      <c r="M3023">
        <f t="shared" si="6192"/>
        <v>0</v>
      </c>
      <c r="N3023" t="b">
        <f t="shared" ref="N3023" si="6217">AND(MIN($F3023,$F3024,$F3025)=$F3023,MAX($H3023,$H3024,$H3025)=$H3023)</f>
        <v>0</v>
      </c>
      <c r="O3023" t="b">
        <f t="shared" ref="O3023" si="6218">AND(N3023,NOT(N3024),NOT(N3025))</f>
        <v>0</v>
      </c>
    </row>
    <row r="3024" spans="1:15" x14ac:dyDescent="0.25">
      <c r="A3024" t="s">
        <v>15</v>
      </c>
      <c r="B3024" t="s">
        <v>17</v>
      </c>
      <c r="C3024">
        <v>16</v>
      </c>
      <c r="D3024">
        <v>8</v>
      </c>
      <c r="E3024" t="b">
        <v>1</v>
      </c>
      <c r="F3024">
        <v>10.000999999999999</v>
      </c>
      <c r="G3024">
        <v>16</v>
      </c>
      <c r="H3024">
        <v>0</v>
      </c>
      <c r="I3024">
        <v>1557836</v>
      </c>
      <c r="J3024">
        <v>1512689</v>
      </c>
      <c r="K3024">
        <v>756340</v>
      </c>
      <c r="L3024">
        <v>21</v>
      </c>
      <c r="M3024">
        <f t="shared" si="6192"/>
        <v>16</v>
      </c>
      <c r="N3024" t="b">
        <f t="shared" ref="N3024" si="6219">AND(MIN($F3023,$F3024,$F3025)=$F3024,MAX($H3023,$H3024,$H3025)=$H3024)</f>
        <v>0</v>
      </c>
      <c r="O3024" t="b">
        <f t="shared" ref="O3024" si="6220">AND(NOT(N3023),N3024,NOT(N3025))</f>
        <v>0</v>
      </c>
    </row>
    <row r="3025" spans="1:15" x14ac:dyDescent="0.25">
      <c r="A3025" t="s">
        <v>19</v>
      </c>
      <c r="B3025" t="s">
        <v>17</v>
      </c>
      <c r="C3025">
        <v>16</v>
      </c>
      <c r="D3025">
        <v>8</v>
      </c>
      <c r="E3025" t="b">
        <v>0</v>
      </c>
      <c r="F3025">
        <v>5.0000000000000001E-3</v>
      </c>
      <c r="G3025">
        <v>16</v>
      </c>
      <c r="H3025">
        <v>16</v>
      </c>
      <c r="I3025">
        <v>100</v>
      </c>
      <c r="J3025">
        <v>50</v>
      </c>
      <c r="K3025">
        <v>5</v>
      </c>
      <c r="L3025">
        <v>11</v>
      </c>
      <c r="M3025">
        <f t="shared" si="6192"/>
        <v>0</v>
      </c>
      <c r="N3025" t="b">
        <f t="shared" ref="N3025" si="6221">AND(MIN($F3023,$F3024,$F3025)=$F3025,MAX($H3023,$H3024,$H3025)=$H3025)</f>
        <v>1</v>
      </c>
      <c r="O3025" t="b">
        <f t="shared" ref="O3025" si="6222">AND(NOT(N3023),NOT(N3024),N3025)</f>
        <v>1</v>
      </c>
    </row>
    <row r="3026" spans="1:15" x14ac:dyDescent="0.25">
      <c r="A3026" t="s">
        <v>13</v>
      </c>
      <c r="B3026" t="s">
        <v>17</v>
      </c>
      <c r="C3026">
        <v>16</v>
      </c>
      <c r="D3026">
        <v>9</v>
      </c>
      <c r="E3026" t="b">
        <v>0</v>
      </c>
      <c r="F3026">
        <v>7.0000000000000001E-3</v>
      </c>
      <c r="G3026">
        <v>16</v>
      </c>
      <c r="H3026">
        <v>16</v>
      </c>
      <c r="I3026">
        <v>94</v>
      </c>
      <c r="J3026">
        <v>57</v>
      </c>
      <c r="K3026">
        <v>12</v>
      </c>
      <c r="L3026">
        <v>4</v>
      </c>
      <c r="M3026">
        <f t="shared" si="6192"/>
        <v>0</v>
      </c>
      <c r="N3026" t="b">
        <f t="shared" ref="N3026" si="6223">AND(MIN($F3026,$F3027,$F3028)=$F3026,MAX($H3026,$H3027,$H3028)=$H3026)</f>
        <v>0</v>
      </c>
      <c r="O3026" t="b">
        <f t="shared" ref="O3026" si="6224">AND(N3026,NOT(N3027),NOT(N3028))</f>
        <v>0</v>
      </c>
    </row>
    <row r="3027" spans="1:15" x14ac:dyDescent="0.25">
      <c r="A3027" t="s">
        <v>15</v>
      </c>
      <c r="B3027" t="s">
        <v>17</v>
      </c>
      <c r="C3027">
        <v>16</v>
      </c>
      <c r="D3027">
        <v>9</v>
      </c>
      <c r="E3027" t="b">
        <v>0</v>
      </c>
      <c r="F3027">
        <v>0.01</v>
      </c>
      <c r="G3027">
        <v>16</v>
      </c>
      <c r="H3027">
        <v>16</v>
      </c>
      <c r="I3027">
        <v>136</v>
      </c>
      <c r="J3027">
        <v>134</v>
      </c>
      <c r="K3027">
        <v>50</v>
      </c>
      <c r="L3027">
        <v>9</v>
      </c>
      <c r="M3027">
        <f t="shared" si="6192"/>
        <v>0</v>
      </c>
      <c r="N3027" t="b">
        <f t="shared" ref="N3027" si="6225">AND(MIN($F3026,$F3027,$F3028)=$F3027,MAX($H3026,$H3027,$H3028)=$H3027)</f>
        <v>0</v>
      </c>
      <c r="O3027" t="b">
        <f t="shared" ref="O3027" si="6226">AND(NOT(N3026),N3027,NOT(N3028))</f>
        <v>0</v>
      </c>
    </row>
    <row r="3028" spans="1:15" x14ac:dyDescent="0.25">
      <c r="A3028" t="s">
        <v>19</v>
      </c>
      <c r="B3028" t="s">
        <v>17</v>
      </c>
      <c r="C3028">
        <v>16</v>
      </c>
      <c r="D3028">
        <v>9</v>
      </c>
      <c r="E3028" t="b">
        <v>0</v>
      </c>
      <c r="F3028">
        <v>4.0000000000000001E-3</v>
      </c>
      <c r="G3028">
        <v>16</v>
      </c>
      <c r="H3028">
        <v>16</v>
      </c>
      <c r="I3028">
        <v>94</v>
      </c>
      <c r="J3028">
        <v>57</v>
      </c>
      <c r="K3028">
        <v>12</v>
      </c>
      <c r="L3028">
        <v>4</v>
      </c>
      <c r="M3028">
        <f t="shared" si="6192"/>
        <v>0</v>
      </c>
      <c r="N3028" t="b">
        <f t="shared" ref="N3028" si="6227">AND(MIN($F3026,$F3027,$F3028)=$F3028,MAX($H3026,$H3027,$H3028)=$H3028)</f>
        <v>1</v>
      </c>
      <c r="O3028" t="b">
        <f t="shared" ref="O3028" si="6228">AND(NOT(N3026),NOT(N3027),N3028)</f>
        <v>1</v>
      </c>
    </row>
    <row r="3029" spans="1:15" x14ac:dyDescent="0.25">
      <c r="A3029" t="s">
        <v>13</v>
      </c>
      <c r="B3029" t="s">
        <v>17</v>
      </c>
      <c r="C3029">
        <v>17</v>
      </c>
      <c r="D3029">
        <v>0</v>
      </c>
      <c r="E3029" t="b">
        <v>0</v>
      </c>
      <c r="F3029">
        <v>7.0000000000000001E-3</v>
      </c>
      <c r="G3029">
        <v>16</v>
      </c>
      <c r="H3029">
        <v>16</v>
      </c>
      <c r="I3029">
        <v>84</v>
      </c>
      <c r="J3029">
        <v>42</v>
      </c>
      <c r="K3029">
        <v>5</v>
      </c>
      <c r="L3029">
        <v>3</v>
      </c>
      <c r="M3029">
        <f t="shared" si="6192"/>
        <v>0</v>
      </c>
      <c r="N3029" t="b">
        <f t="shared" ref="N3029" si="6229">AND(MIN($F3029,$F3030,$F3031)=$F3029,MAX($H3029,$H3030,$H3031)=$H3029)</f>
        <v>0</v>
      </c>
      <c r="O3029" t="b">
        <f t="shared" ref="O3029" si="6230">AND(N3029,NOT(N3030),NOT(N3031))</f>
        <v>0</v>
      </c>
    </row>
    <row r="3030" spans="1:15" x14ac:dyDescent="0.25">
      <c r="A3030" t="s">
        <v>15</v>
      </c>
      <c r="B3030" t="s">
        <v>17</v>
      </c>
      <c r="C3030">
        <v>17</v>
      </c>
      <c r="D3030">
        <v>0</v>
      </c>
      <c r="E3030" t="b">
        <v>0</v>
      </c>
      <c r="F3030">
        <v>6.0000000000000001E-3</v>
      </c>
      <c r="G3030">
        <v>16</v>
      </c>
      <c r="H3030">
        <v>16</v>
      </c>
      <c r="I3030">
        <v>67</v>
      </c>
      <c r="J3030">
        <v>64</v>
      </c>
      <c r="K3030">
        <v>16</v>
      </c>
      <c r="L3030">
        <v>5</v>
      </c>
      <c r="M3030">
        <f t="shared" si="6192"/>
        <v>0</v>
      </c>
      <c r="N3030" t="b">
        <f t="shared" ref="N3030" si="6231">AND(MIN($F3029,$F3030,$F3031)=$F3030,MAX($H3029,$H3030,$H3031)=$H3030)</f>
        <v>0</v>
      </c>
      <c r="O3030" t="b">
        <f t="shared" ref="O3030" si="6232">AND(NOT(N3029),N3030,NOT(N3031))</f>
        <v>0</v>
      </c>
    </row>
    <row r="3031" spans="1:15" x14ac:dyDescent="0.25">
      <c r="A3031" t="s">
        <v>19</v>
      </c>
      <c r="B3031" t="s">
        <v>17</v>
      </c>
      <c r="C3031">
        <v>17</v>
      </c>
      <c r="D3031">
        <v>0</v>
      </c>
      <c r="E3031" t="b">
        <v>0</v>
      </c>
      <c r="F3031">
        <v>4.0000000000000001E-3</v>
      </c>
      <c r="G3031">
        <v>16</v>
      </c>
      <c r="H3031">
        <v>16</v>
      </c>
      <c r="I3031">
        <v>84</v>
      </c>
      <c r="J3031">
        <v>42</v>
      </c>
      <c r="K3031">
        <v>5</v>
      </c>
      <c r="L3031">
        <v>3</v>
      </c>
      <c r="M3031">
        <f t="shared" si="6192"/>
        <v>0</v>
      </c>
      <c r="N3031" t="b">
        <f t="shared" ref="N3031" si="6233">AND(MIN($F3029,$F3030,$F3031)=$F3031,MAX($H3029,$H3030,$H3031)=$H3031)</f>
        <v>1</v>
      </c>
      <c r="O3031" t="b">
        <f t="shared" ref="O3031" si="6234">AND(NOT(N3029),NOT(N3030),N3031)</f>
        <v>1</v>
      </c>
    </row>
    <row r="3032" spans="1:15" x14ac:dyDescent="0.25">
      <c r="A3032" t="s">
        <v>13</v>
      </c>
      <c r="B3032" t="s">
        <v>17</v>
      </c>
      <c r="C3032">
        <v>17</v>
      </c>
      <c r="D3032">
        <v>10</v>
      </c>
      <c r="E3032" t="b">
        <v>0</v>
      </c>
      <c r="F3032">
        <v>5.0000000000000001E-3</v>
      </c>
      <c r="G3032">
        <v>16</v>
      </c>
      <c r="H3032">
        <v>16</v>
      </c>
      <c r="I3032">
        <v>93</v>
      </c>
      <c r="J3032">
        <v>51</v>
      </c>
      <c r="K3032">
        <v>8</v>
      </c>
      <c r="L3032">
        <v>7</v>
      </c>
      <c r="M3032">
        <f t="shared" si="6192"/>
        <v>0</v>
      </c>
      <c r="N3032" t="b">
        <f t="shared" ref="N3032" si="6235">AND(MIN($F3032,$F3033,$F3034)=$F3032,MAX($H3032,$H3033,$H3034)=$H3032)</f>
        <v>0</v>
      </c>
      <c r="O3032" t="b">
        <f t="shared" ref="O3032" si="6236">AND(N3032,NOT(N3033),NOT(N3034))</f>
        <v>0</v>
      </c>
    </row>
    <row r="3033" spans="1:15" x14ac:dyDescent="0.25">
      <c r="A3033" t="s">
        <v>15</v>
      </c>
      <c r="B3033" t="s">
        <v>17</v>
      </c>
      <c r="C3033">
        <v>17</v>
      </c>
      <c r="D3033">
        <v>10</v>
      </c>
      <c r="E3033" t="b">
        <v>0</v>
      </c>
      <c r="F3033">
        <v>1.2E-2</v>
      </c>
      <c r="G3033">
        <v>16</v>
      </c>
      <c r="H3033">
        <v>16</v>
      </c>
      <c r="I3033">
        <v>580</v>
      </c>
      <c r="J3033">
        <v>575</v>
      </c>
      <c r="K3033">
        <v>270</v>
      </c>
      <c r="L3033">
        <v>10</v>
      </c>
      <c r="M3033">
        <f t="shared" si="6192"/>
        <v>0</v>
      </c>
      <c r="N3033" t="b">
        <f t="shared" ref="N3033" si="6237">AND(MIN($F3032,$F3033,$F3034)=$F3033,MAX($H3032,$H3033,$H3034)=$H3033)</f>
        <v>0</v>
      </c>
      <c r="O3033" t="b">
        <f t="shared" ref="O3033" si="6238">AND(NOT(N3032),N3033,NOT(N3034))</f>
        <v>0</v>
      </c>
    </row>
    <row r="3034" spans="1:15" x14ac:dyDescent="0.25">
      <c r="A3034" t="s">
        <v>19</v>
      </c>
      <c r="B3034" t="s">
        <v>17</v>
      </c>
      <c r="C3034">
        <v>17</v>
      </c>
      <c r="D3034">
        <v>10</v>
      </c>
      <c r="E3034" t="b">
        <v>0</v>
      </c>
      <c r="F3034">
        <v>4.0000000000000001E-3</v>
      </c>
      <c r="G3034">
        <v>16</v>
      </c>
      <c r="H3034">
        <v>16</v>
      </c>
      <c r="I3034">
        <v>93</v>
      </c>
      <c r="J3034">
        <v>51</v>
      </c>
      <c r="K3034">
        <v>8</v>
      </c>
      <c r="L3034">
        <v>7</v>
      </c>
      <c r="M3034">
        <f t="shared" si="6192"/>
        <v>0</v>
      </c>
      <c r="N3034" t="b">
        <f t="shared" ref="N3034" si="6239">AND(MIN($F3032,$F3033,$F3034)=$F3034,MAX($H3032,$H3033,$H3034)=$H3034)</f>
        <v>1</v>
      </c>
      <c r="O3034" t="b">
        <f t="shared" ref="O3034" si="6240">AND(NOT(N3032),NOT(N3033),N3034)</f>
        <v>1</v>
      </c>
    </row>
    <row r="3035" spans="1:15" x14ac:dyDescent="0.25">
      <c r="A3035" t="s">
        <v>13</v>
      </c>
      <c r="B3035" t="s">
        <v>17</v>
      </c>
      <c r="C3035">
        <v>17</v>
      </c>
      <c r="D3035">
        <v>11</v>
      </c>
      <c r="E3035" t="b">
        <v>0</v>
      </c>
      <c r="F3035">
        <v>5.0000000000000001E-3</v>
      </c>
      <c r="G3035">
        <v>16</v>
      </c>
      <c r="H3035">
        <v>16</v>
      </c>
      <c r="I3035">
        <v>98</v>
      </c>
      <c r="J3035">
        <v>56</v>
      </c>
      <c r="K3035">
        <v>10</v>
      </c>
      <c r="L3035">
        <v>7</v>
      </c>
      <c r="M3035">
        <f t="shared" si="6192"/>
        <v>0</v>
      </c>
      <c r="N3035" t="b">
        <f t="shared" ref="N3035" si="6241">AND(MIN($F3035,$F3036,$F3037)=$F3035,MAX($H3035,$H3036,$H3037)=$H3035)</f>
        <v>1</v>
      </c>
      <c r="O3035" t="b">
        <f t="shared" ref="O3035" si="6242">AND(N3035,NOT(N3036),NOT(N3037))</f>
        <v>1</v>
      </c>
    </row>
    <row r="3036" spans="1:15" x14ac:dyDescent="0.25">
      <c r="A3036" t="s">
        <v>15</v>
      </c>
      <c r="B3036" t="s">
        <v>17</v>
      </c>
      <c r="C3036">
        <v>17</v>
      </c>
      <c r="D3036">
        <v>11</v>
      </c>
      <c r="E3036" t="b">
        <v>0</v>
      </c>
      <c r="F3036">
        <v>0.04</v>
      </c>
      <c r="G3036">
        <v>16</v>
      </c>
      <c r="H3036">
        <v>16</v>
      </c>
      <c r="I3036">
        <v>5416</v>
      </c>
      <c r="J3036">
        <v>5388</v>
      </c>
      <c r="K3036">
        <v>2676</v>
      </c>
      <c r="L3036">
        <v>13</v>
      </c>
      <c r="M3036">
        <f t="shared" si="6192"/>
        <v>0</v>
      </c>
      <c r="N3036" t="b">
        <f t="shared" ref="N3036" si="6243">AND(MIN($F3035,$F3036,$F3037)=$F3036,MAX($H3035,$H3036,$H3037)=$H3036)</f>
        <v>0</v>
      </c>
      <c r="O3036" t="b">
        <f t="shared" ref="O3036" si="6244">AND(NOT(N3035),N3036,NOT(N3037))</f>
        <v>0</v>
      </c>
    </row>
    <row r="3037" spans="1:15" x14ac:dyDescent="0.25">
      <c r="A3037" t="s">
        <v>19</v>
      </c>
      <c r="B3037" t="s">
        <v>17</v>
      </c>
      <c r="C3037">
        <v>17</v>
      </c>
      <c r="D3037">
        <v>11</v>
      </c>
      <c r="E3037" t="b">
        <v>0</v>
      </c>
      <c r="F3037">
        <v>6.0000000000000001E-3</v>
      </c>
      <c r="G3037">
        <v>16</v>
      </c>
      <c r="H3037">
        <v>16</v>
      </c>
      <c r="I3037">
        <v>98</v>
      </c>
      <c r="J3037">
        <v>56</v>
      </c>
      <c r="K3037">
        <v>10</v>
      </c>
      <c r="L3037">
        <v>7</v>
      </c>
      <c r="M3037">
        <f t="shared" si="6192"/>
        <v>0</v>
      </c>
      <c r="N3037" t="b">
        <f t="shared" ref="N3037" si="6245">AND(MIN($F3035,$F3036,$F3037)=$F3037,MAX($H3035,$H3036,$H3037)=$H3037)</f>
        <v>0</v>
      </c>
      <c r="O3037" t="b">
        <f t="shared" ref="O3037" si="6246">AND(NOT(N3035),NOT(N3036),N3037)</f>
        <v>0</v>
      </c>
    </row>
    <row r="3038" spans="1:15" x14ac:dyDescent="0.25">
      <c r="A3038" t="s">
        <v>13</v>
      </c>
      <c r="B3038" t="s">
        <v>17</v>
      </c>
      <c r="C3038">
        <v>17</v>
      </c>
      <c r="D3038">
        <v>12</v>
      </c>
      <c r="E3038" t="b">
        <v>0</v>
      </c>
      <c r="F3038">
        <v>4.0000000000000001E-3</v>
      </c>
      <c r="G3038">
        <v>16</v>
      </c>
      <c r="H3038">
        <v>16</v>
      </c>
      <c r="I3038">
        <v>100</v>
      </c>
      <c r="J3038">
        <v>57</v>
      </c>
      <c r="K3038">
        <v>10</v>
      </c>
      <c r="L3038">
        <v>8</v>
      </c>
      <c r="M3038">
        <f t="shared" si="6192"/>
        <v>0</v>
      </c>
      <c r="N3038" t="b">
        <f t="shared" ref="N3038" si="6247">AND(MIN($F3038,$F3039,$F3040)=$F3038,MAX($H3038,$H3039,$H3040)=$H3038)</f>
        <v>1</v>
      </c>
      <c r="O3038" t="b">
        <f t="shared" ref="O3038" si="6248">AND(N3038,NOT(N3039),NOT(N3040))</f>
        <v>1</v>
      </c>
    </row>
    <row r="3039" spans="1:15" x14ac:dyDescent="0.25">
      <c r="A3039" t="s">
        <v>15</v>
      </c>
      <c r="B3039" t="s">
        <v>17</v>
      </c>
      <c r="C3039">
        <v>17</v>
      </c>
      <c r="D3039">
        <v>12</v>
      </c>
      <c r="E3039" t="b">
        <v>0</v>
      </c>
      <c r="F3039">
        <v>0.34300000000000003</v>
      </c>
      <c r="G3039">
        <v>16</v>
      </c>
      <c r="H3039">
        <v>16</v>
      </c>
      <c r="I3039">
        <v>58472</v>
      </c>
      <c r="J3039">
        <v>58201</v>
      </c>
      <c r="K3039">
        <v>29082</v>
      </c>
      <c r="L3039">
        <v>16</v>
      </c>
      <c r="M3039">
        <f t="shared" si="6192"/>
        <v>0</v>
      </c>
      <c r="N3039" t="b">
        <f t="shared" ref="N3039" si="6249">AND(MIN($F3038,$F3039,$F3040)=$F3039,MAX($H3038,$H3039,$H3040)=$H3039)</f>
        <v>0</v>
      </c>
      <c r="O3039" t="b">
        <f t="shared" ref="O3039" si="6250">AND(NOT(N3038),N3039,NOT(N3040))</f>
        <v>0</v>
      </c>
    </row>
    <row r="3040" spans="1:15" x14ac:dyDescent="0.25">
      <c r="A3040" t="s">
        <v>19</v>
      </c>
      <c r="B3040" t="s">
        <v>17</v>
      </c>
      <c r="C3040">
        <v>17</v>
      </c>
      <c r="D3040">
        <v>12</v>
      </c>
      <c r="E3040" t="b">
        <v>0</v>
      </c>
      <c r="F3040">
        <v>5.0000000000000001E-3</v>
      </c>
      <c r="G3040">
        <v>16</v>
      </c>
      <c r="H3040">
        <v>16</v>
      </c>
      <c r="I3040">
        <v>100</v>
      </c>
      <c r="J3040">
        <v>57</v>
      </c>
      <c r="K3040">
        <v>10</v>
      </c>
      <c r="L3040">
        <v>8</v>
      </c>
      <c r="M3040">
        <f t="shared" si="6192"/>
        <v>0</v>
      </c>
      <c r="N3040" t="b">
        <f t="shared" ref="N3040" si="6251">AND(MIN($F3038,$F3039,$F3040)=$F3040,MAX($H3038,$H3039,$H3040)=$H3040)</f>
        <v>0</v>
      </c>
      <c r="O3040" t="b">
        <f t="shared" ref="O3040" si="6252">AND(NOT(N3038),NOT(N3039),N3040)</f>
        <v>0</v>
      </c>
    </row>
    <row r="3041" spans="1:15" x14ac:dyDescent="0.25">
      <c r="A3041" t="s">
        <v>13</v>
      </c>
      <c r="B3041" t="s">
        <v>17</v>
      </c>
      <c r="C3041">
        <v>17</v>
      </c>
      <c r="D3041">
        <v>13</v>
      </c>
      <c r="E3041" t="b">
        <v>0</v>
      </c>
      <c r="F3041">
        <v>6.0000000000000001E-3</v>
      </c>
      <c r="G3041">
        <v>16</v>
      </c>
      <c r="H3041">
        <v>16</v>
      </c>
      <c r="I3041">
        <v>101</v>
      </c>
      <c r="J3041">
        <v>54</v>
      </c>
      <c r="K3041">
        <v>8</v>
      </c>
      <c r="L3041">
        <v>10</v>
      </c>
      <c r="M3041">
        <f t="shared" si="6192"/>
        <v>0</v>
      </c>
      <c r="N3041" t="b">
        <f t="shared" ref="N3041" si="6253">AND(MIN($F3041,$F3042,$F3043)=$F3041,MAX($H3041,$H3042,$H3043)=$H3041)</f>
        <v>0</v>
      </c>
      <c r="O3041" t="b">
        <f t="shared" ref="O3041" si="6254">AND(N3041,NOT(N3042),NOT(N3043))</f>
        <v>0</v>
      </c>
    </row>
    <row r="3042" spans="1:15" x14ac:dyDescent="0.25">
      <c r="A3042" t="s">
        <v>15</v>
      </c>
      <c r="B3042" t="s">
        <v>17</v>
      </c>
      <c r="C3042">
        <v>17</v>
      </c>
      <c r="D3042">
        <v>13</v>
      </c>
      <c r="E3042" t="b">
        <v>0</v>
      </c>
      <c r="F3042">
        <v>3.8149999999999999</v>
      </c>
      <c r="G3042">
        <v>16</v>
      </c>
      <c r="H3042">
        <v>16</v>
      </c>
      <c r="I3042">
        <v>641652</v>
      </c>
      <c r="J3042">
        <v>638718</v>
      </c>
      <c r="K3042">
        <v>319340</v>
      </c>
      <c r="L3042">
        <v>17</v>
      </c>
      <c r="M3042">
        <f t="shared" si="6192"/>
        <v>0</v>
      </c>
      <c r="N3042" t="b">
        <f t="shared" ref="N3042" si="6255">AND(MIN($F3041,$F3042,$F3043)=$F3042,MAX($H3041,$H3042,$H3043)=$H3042)</f>
        <v>0</v>
      </c>
      <c r="O3042" t="b">
        <f t="shared" ref="O3042" si="6256">AND(NOT(N3041),N3042,NOT(N3043))</f>
        <v>0</v>
      </c>
    </row>
    <row r="3043" spans="1:15" x14ac:dyDescent="0.25">
      <c r="A3043" t="s">
        <v>19</v>
      </c>
      <c r="B3043" t="s">
        <v>17</v>
      </c>
      <c r="C3043">
        <v>17</v>
      </c>
      <c r="D3043">
        <v>13</v>
      </c>
      <c r="E3043" t="b">
        <v>0</v>
      </c>
      <c r="F3043">
        <v>5.0000000000000001E-3</v>
      </c>
      <c r="G3043">
        <v>16</v>
      </c>
      <c r="H3043">
        <v>16</v>
      </c>
      <c r="I3043">
        <v>101</v>
      </c>
      <c r="J3043">
        <v>54</v>
      </c>
      <c r="K3043">
        <v>8</v>
      </c>
      <c r="L3043">
        <v>10</v>
      </c>
      <c r="M3043">
        <f t="shared" si="6192"/>
        <v>0</v>
      </c>
      <c r="N3043" t="b">
        <f t="shared" ref="N3043" si="6257">AND(MIN($F3041,$F3042,$F3043)=$F3043,MAX($H3041,$H3042,$H3043)=$H3043)</f>
        <v>1</v>
      </c>
      <c r="O3043" t="b">
        <f t="shared" ref="O3043" si="6258">AND(NOT(N3041),NOT(N3042),N3043)</f>
        <v>1</v>
      </c>
    </row>
    <row r="3044" spans="1:15" x14ac:dyDescent="0.25">
      <c r="A3044" t="s">
        <v>13</v>
      </c>
      <c r="B3044" t="s">
        <v>17</v>
      </c>
      <c r="C3044">
        <v>17</v>
      </c>
      <c r="D3044">
        <v>14</v>
      </c>
      <c r="E3044" t="b">
        <v>0</v>
      </c>
      <c r="F3044">
        <v>5.0000000000000001E-3</v>
      </c>
      <c r="G3044">
        <v>16</v>
      </c>
      <c r="H3044">
        <v>16</v>
      </c>
      <c r="I3044">
        <v>103</v>
      </c>
      <c r="J3044">
        <v>55</v>
      </c>
      <c r="K3044">
        <v>8</v>
      </c>
      <c r="L3044">
        <v>11</v>
      </c>
      <c r="M3044">
        <f t="shared" si="6192"/>
        <v>0</v>
      </c>
      <c r="N3044" t="b">
        <f t="shared" ref="N3044" si="6259">AND(MIN($F3044,$F3045,$F3046)=$F3044,MAX($H3044,$H3045,$H3046)=$H3044)</f>
        <v>1</v>
      </c>
      <c r="O3044" t="b">
        <f t="shared" ref="O3044" si="6260">AND(N3044,NOT(N3045),NOT(N3046))</f>
        <v>1</v>
      </c>
    </row>
    <row r="3045" spans="1:15" x14ac:dyDescent="0.25">
      <c r="A3045" t="s">
        <v>15</v>
      </c>
      <c r="B3045" t="s">
        <v>17</v>
      </c>
      <c r="C3045">
        <v>17</v>
      </c>
      <c r="D3045">
        <v>14</v>
      </c>
      <c r="E3045" t="b">
        <v>1</v>
      </c>
      <c r="F3045">
        <v>10.000999999999999</v>
      </c>
      <c r="G3045">
        <v>16</v>
      </c>
      <c r="H3045">
        <v>0</v>
      </c>
      <c r="I3045">
        <v>1486239</v>
      </c>
      <c r="J3045">
        <v>1479451</v>
      </c>
      <c r="K3045">
        <v>739722</v>
      </c>
      <c r="L3045">
        <v>21</v>
      </c>
      <c r="M3045">
        <f t="shared" si="6192"/>
        <v>16</v>
      </c>
      <c r="N3045" t="b">
        <f t="shared" ref="N3045" si="6261">AND(MIN($F3044,$F3045,$F3046)=$F3045,MAX($H3044,$H3045,$H3046)=$H3045)</f>
        <v>0</v>
      </c>
      <c r="O3045" t="b">
        <f t="shared" ref="O3045" si="6262">AND(NOT(N3044),N3045,NOT(N3046))</f>
        <v>0</v>
      </c>
    </row>
    <row r="3046" spans="1:15" x14ac:dyDescent="0.25">
      <c r="A3046" t="s">
        <v>19</v>
      </c>
      <c r="B3046" t="s">
        <v>17</v>
      </c>
      <c r="C3046">
        <v>17</v>
      </c>
      <c r="D3046">
        <v>14</v>
      </c>
      <c r="E3046" t="b">
        <v>0</v>
      </c>
      <c r="F3046">
        <v>7.0000000000000001E-3</v>
      </c>
      <c r="G3046">
        <v>16</v>
      </c>
      <c r="H3046">
        <v>16</v>
      </c>
      <c r="I3046">
        <v>103</v>
      </c>
      <c r="J3046">
        <v>55</v>
      </c>
      <c r="K3046">
        <v>8</v>
      </c>
      <c r="L3046">
        <v>11</v>
      </c>
      <c r="M3046">
        <f t="shared" si="6192"/>
        <v>0</v>
      </c>
      <c r="N3046" t="b">
        <f t="shared" ref="N3046" si="6263">AND(MIN($F3044,$F3045,$F3046)=$F3046,MAX($H3044,$H3045,$H3046)=$H3046)</f>
        <v>0</v>
      </c>
      <c r="O3046" t="b">
        <f t="shared" ref="O3046" si="6264">AND(NOT(N3044),NOT(N3045),N3046)</f>
        <v>0</v>
      </c>
    </row>
    <row r="3047" spans="1:15" x14ac:dyDescent="0.25">
      <c r="A3047" t="s">
        <v>13</v>
      </c>
      <c r="B3047" t="s">
        <v>17</v>
      </c>
      <c r="C3047">
        <v>17</v>
      </c>
      <c r="D3047">
        <v>15</v>
      </c>
      <c r="E3047" t="b">
        <v>0</v>
      </c>
      <c r="F3047">
        <v>5.0000000000000001E-3</v>
      </c>
      <c r="G3047">
        <v>16</v>
      </c>
      <c r="H3047">
        <v>16</v>
      </c>
      <c r="I3047">
        <v>102</v>
      </c>
      <c r="J3047">
        <v>52</v>
      </c>
      <c r="K3047">
        <v>6</v>
      </c>
      <c r="L3047">
        <v>12</v>
      </c>
      <c r="M3047">
        <f t="shared" si="6192"/>
        <v>0</v>
      </c>
      <c r="N3047" t="b">
        <f t="shared" ref="N3047" si="6265">AND(MIN($F3047,$F3048,$F3049)=$F3047,MAX($H3047,$H3048,$H3049)=$H3047)</f>
        <v>0</v>
      </c>
      <c r="O3047" t="b">
        <f t="shared" ref="O3047" si="6266">AND(N3047,NOT(N3048),NOT(N3049))</f>
        <v>0</v>
      </c>
    </row>
    <row r="3048" spans="1:15" x14ac:dyDescent="0.25">
      <c r="A3048" t="s">
        <v>15</v>
      </c>
      <c r="B3048" t="s">
        <v>17</v>
      </c>
      <c r="C3048">
        <v>17</v>
      </c>
      <c r="D3048">
        <v>15</v>
      </c>
      <c r="E3048" t="b">
        <v>1</v>
      </c>
      <c r="F3048">
        <v>10.002000000000001</v>
      </c>
      <c r="G3048">
        <v>16</v>
      </c>
      <c r="H3048">
        <v>0</v>
      </c>
      <c r="I3048">
        <v>1285667</v>
      </c>
      <c r="J3048">
        <v>1279794</v>
      </c>
      <c r="K3048">
        <v>639893</v>
      </c>
      <c r="L3048">
        <v>22</v>
      </c>
      <c r="M3048">
        <f t="shared" si="6192"/>
        <v>16</v>
      </c>
      <c r="N3048" t="b">
        <f t="shared" ref="N3048" si="6267">AND(MIN($F3047,$F3048,$F3049)=$F3048,MAX($H3047,$H3048,$H3049)=$H3048)</f>
        <v>0</v>
      </c>
      <c r="O3048" t="b">
        <f t="shared" ref="O3048" si="6268">AND(NOT(N3047),N3048,NOT(N3049))</f>
        <v>0</v>
      </c>
    </row>
    <row r="3049" spans="1:15" x14ac:dyDescent="0.25">
      <c r="A3049" t="s">
        <v>19</v>
      </c>
      <c r="B3049" t="s">
        <v>17</v>
      </c>
      <c r="C3049">
        <v>17</v>
      </c>
      <c r="D3049">
        <v>15</v>
      </c>
      <c r="E3049" t="b">
        <v>0</v>
      </c>
      <c r="F3049">
        <v>4.0000000000000001E-3</v>
      </c>
      <c r="G3049">
        <v>16</v>
      </c>
      <c r="H3049">
        <v>16</v>
      </c>
      <c r="I3049">
        <v>102</v>
      </c>
      <c r="J3049">
        <v>52</v>
      </c>
      <c r="K3049">
        <v>6</v>
      </c>
      <c r="L3049">
        <v>12</v>
      </c>
      <c r="M3049">
        <f t="shared" si="6192"/>
        <v>0</v>
      </c>
      <c r="N3049" t="b">
        <f t="shared" ref="N3049" si="6269">AND(MIN($F3047,$F3048,$F3049)=$F3049,MAX($H3047,$H3048,$H3049)=$H3049)</f>
        <v>1</v>
      </c>
      <c r="O3049" t="b">
        <f t="shared" ref="O3049" si="6270">AND(NOT(N3047),NOT(N3048),N3049)</f>
        <v>1</v>
      </c>
    </row>
    <row r="3050" spans="1:15" x14ac:dyDescent="0.25">
      <c r="A3050" t="s">
        <v>13</v>
      </c>
      <c r="B3050" t="s">
        <v>17</v>
      </c>
      <c r="C3050">
        <v>17</v>
      </c>
      <c r="D3050">
        <v>16</v>
      </c>
      <c r="E3050" t="b">
        <v>0</v>
      </c>
      <c r="F3050">
        <v>7.0000000000000001E-3</v>
      </c>
      <c r="G3050">
        <v>16</v>
      </c>
      <c r="H3050">
        <v>16</v>
      </c>
      <c r="I3050">
        <v>105</v>
      </c>
      <c r="J3050">
        <v>57</v>
      </c>
      <c r="K3050">
        <v>8</v>
      </c>
      <c r="L3050">
        <v>13</v>
      </c>
      <c r="M3050">
        <f t="shared" si="6192"/>
        <v>0</v>
      </c>
      <c r="N3050" t="b">
        <f t="shared" ref="N3050" si="6271">AND(MIN($F3050,$F3051,$F3052)=$F3050,MAX($H3050,$H3051,$H3052)=$H3050)</f>
        <v>1</v>
      </c>
      <c r="O3050" t="b">
        <f t="shared" ref="O3050" si="6272">AND(N3050,NOT(N3051),NOT(N3052))</f>
        <v>0</v>
      </c>
    </row>
    <row r="3051" spans="1:15" x14ac:dyDescent="0.25">
      <c r="A3051" t="s">
        <v>15</v>
      </c>
      <c r="B3051" t="s">
        <v>17</v>
      </c>
      <c r="C3051">
        <v>17</v>
      </c>
      <c r="D3051">
        <v>16</v>
      </c>
      <c r="E3051" t="b">
        <v>1</v>
      </c>
      <c r="F3051">
        <v>10.000999999999999</v>
      </c>
      <c r="G3051">
        <v>16</v>
      </c>
      <c r="H3051">
        <v>0</v>
      </c>
      <c r="I3051">
        <v>1480846</v>
      </c>
      <c r="J3051">
        <v>1474081</v>
      </c>
      <c r="K3051">
        <v>737036</v>
      </c>
      <c r="L3051">
        <v>24</v>
      </c>
      <c r="M3051">
        <f t="shared" si="6192"/>
        <v>16</v>
      </c>
      <c r="N3051" t="b">
        <f t="shared" ref="N3051" si="6273">AND(MIN($F3050,$F3051,$F3052)=$F3051,MAX($H3050,$H3051,$H3052)=$H3051)</f>
        <v>0</v>
      </c>
      <c r="O3051" t="b">
        <f t="shared" ref="O3051" si="6274">AND(NOT(N3050),N3051,NOT(N3052))</f>
        <v>0</v>
      </c>
    </row>
    <row r="3052" spans="1:15" x14ac:dyDescent="0.25">
      <c r="A3052" t="s">
        <v>19</v>
      </c>
      <c r="B3052" t="s">
        <v>17</v>
      </c>
      <c r="C3052">
        <v>17</v>
      </c>
      <c r="D3052">
        <v>16</v>
      </c>
      <c r="E3052" t="b">
        <v>0</v>
      </c>
      <c r="F3052">
        <v>7.0000000000000001E-3</v>
      </c>
      <c r="G3052">
        <v>16</v>
      </c>
      <c r="H3052">
        <v>16</v>
      </c>
      <c r="I3052">
        <v>105</v>
      </c>
      <c r="J3052">
        <v>57</v>
      </c>
      <c r="K3052">
        <v>8</v>
      </c>
      <c r="L3052">
        <v>13</v>
      </c>
      <c r="M3052">
        <f t="shared" si="6192"/>
        <v>0</v>
      </c>
      <c r="N3052" t="b">
        <f t="shared" ref="N3052" si="6275">AND(MIN($F3050,$F3051,$F3052)=$F3052,MAX($H3050,$H3051,$H3052)=$H3052)</f>
        <v>1</v>
      </c>
      <c r="O3052" t="b">
        <f t="shared" ref="O3052" si="6276">AND(NOT(N3050),NOT(N3051),N3052)</f>
        <v>0</v>
      </c>
    </row>
    <row r="3053" spans="1:15" x14ac:dyDescent="0.25">
      <c r="A3053" t="s">
        <v>13</v>
      </c>
      <c r="B3053" t="s">
        <v>17</v>
      </c>
      <c r="C3053">
        <v>17</v>
      </c>
      <c r="D3053">
        <v>17</v>
      </c>
      <c r="E3053" t="b">
        <v>0</v>
      </c>
      <c r="F3053">
        <v>5.0000000000000001E-3</v>
      </c>
      <c r="G3053">
        <v>16</v>
      </c>
      <c r="H3053">
        <v>16</v>
      </c>
      <c r="I3053">
        <v>111</v>
      </c>
      <c r="J3053">
        <v>66</v>
      </c>
      <c r="K3053">
        <v>12</v>
      </c>
      <c r="L3053">
        <v>12</v>
      </c>
      <c r="M3053">
        <f t="shared" si="6192"/>
        <v>0</v>
      </c>
      <c r="N3053" t="b">
        <f t="shared" ref="N3053" si="6277">AND(MIN($F3053,$F3054,$F3055)=$F3053,MAX($H3053,$H3054,$H3055)=$H3053)</f>
        <v>1</v>
      </c>
      <c r="O3053" t="b">
        <f t="shared" ref="O3053" si="6278">AND(N3053,NOT(N3054),NOT(N3055))</f>
        <v>1</v>
      </c>
    </row>
    <row r="3054" spans="1:15" x14ac:dyDescent="0.25">
      <c r="A3054" t="s">
        <v>15</v>
      </c>
      <c r="B3054" t="s">
        <v>17</v>
      </c>
      <c r="C3054">
        <v>17</v>
      </c>
      <c r="D3054">
        <v>17</v>
      </c>
      <c r="E3054" t="b">
        <v>1</v>
      </c>
      <c r="F3054">
        <v>10.003</v>
      </c>
      <c r="G3054">
        <v>16</v>
      </c>
      <c r="H3054">
        <v>0</v>
      </c>
      <c r="I3054">
        <v>1287218</v>
      </c>
      <c r="J3054">
        <v>1281339</v>
      </c>
      <c r="K3054">
        <v>640665</v>
      </c>
      <c r="L3054">
        <v>21</v>
      </c>
      <c r="M3054">
        <f t="shared" si="6192"/>
        <v>16</v>
      </c>
      <c r="N3054" t="b">
        <f t="shared" ref="N3054" si="6279">AND(MIN($F3053,$F3054,$F3055)=$F3054,MAX($H3053,$H3054,$H3055)=$H3054)</f>
        <v>0</v>
      </c>
      <c r="O3054" t="b">
        <f t="shared" ref="O3054" si="6280">AND(NOT(N3053),N3054,NOT(N3055))</f>
        <v>0</v>
      </c>
    </row>
    <row r="3055" spans="1:15" x14ac:dyDescent="0.25">
      <c r="A3055" t="s">
        <v>19</v>
      </c>
      <c r="B3055" t="s">
        <v>17</v>
      </c>
      <c r="C3055">
        <v>17</v>
      </c>
      <c r="D3055">
        <v>17</v>
      </c>
      <c r="E3055" t="b">
        <v>0</v>
      </c>
      <c r="F3055">
        <v>6.0000000000000001E-3</v>
      </c>
      <c r="G3055">
        <v>16</v>
      </c>
      <c r="H3055">
        <v>16</v>
      </c>
      <c r="I3055">
        <v>111</v>
      </c>
      <c r="J3055">
        <v>66</v>
      </c>
      <c r="K3055">
        <v>12</v>
      </c>
      <c r="L3055">
        <v>12</v>
      </c>
      <c r="M3055">
        <f t="shared" si="6192"/>
        <v>0</v>
      </c>
      <c r="N3055" t="b">
        <f t="shared" ref="N3055" si="6281">AND(MIN($F3053,$F3054,$F3055)=$F3055,MAX($H3053,$H3054,$H3055)=$H3055)</f>
        <v>0</v>
      </c>
      <c r="O3055" t="b">
        <f t="shared" ref="O3055" si="6282">AND(NOT(N3053),NOT(N3054),N3055)</f>
        <v>0</v>
      </c>
    </row>
    <row r="3056" spans="1:15" x14ac:dyDescent="0.25">
      <c r="A3056" t="s">
        <v>13</v>
      </c>
      <c r="B3056" t="s">
        <v>17</v>
      </c>
      <c r="C3056">
        <v>17</v>
      </c>
      <c r="D3056">
        <v>18</v>
      </c>
      <c r="E3056" t="b">
        <v>0</v>
      </c>
      <c r="F3056">
        <v>4.0000000000000001E-3</v>
      </c>
      <c r="G3056">
        <v>16</v>
      </c>
      <c r="H3056">
        <v>16</v>
      </c>
      <c r="I3056">
        <v>106</v>
      </c>
      <c r="J3056">
        <v>69</v>
      </c>
      <c r="K3056">
        <v>18</v>
      </c>
      <c r="L3056">
        <v>4</v>
      </c>
      <c r="M3056">
        <f t="shared" si="6192"/>
        <v>0</v>
      </c>
      <c r="N3056" t="b">
        <f t="shared" ref="N3056" si="6283">AND(MIN($F3056,$F3057,$F3058)=$F3056,MAX($H3056,$H3057,$H3058)=$H3056)</f>
        <v>1</v>
      </c>
      <c r="O3056" t="b">
        <f t="shared" ref="O3056" si="6284">AND(N3056,NOT(N3057),NOT(N3058))</f>
        <v>0</v>
      </c>
    </row>
    <row r="3057" spans="1:15" x14ac:dyDescent="0.25">
      <c r="A3057" t="s">
        <v>15</v>
      </c>
      <c r="B3057" t="s">
        <v>17</v>
      </c>
      <c r="C3057">
        <v>17</v>
      </c>
      <c r="D3057">
        <v>18</v>
      </c>
      <c r="E3057" t="b">
        <v>0</v>
      </c>
      <c r="F3057">
        <v>2.3E-2</v>
      </c>
      <c r="G3057">
        <v>16</v>
      </c>
      <c r="H3057">
        <v>16</v>
      </c>
      <c r="I3057">
        <v>196</v>
      </c>
      <c r="J3057">
        <v>194</v>
      </c>
      <c r="K3057">
        <v>80</v>
      </c>
      <c r="L3057">
        <v>9</v>
      </c>
      <c r="M3057">
        <f t="shared" si="6192"/>
        <v>0</v>
      </c>
      <c r="N3057" t="b">
        <f t="shared" ref="N3057" si="6285">AND(MIN($F3056,$F3057,$F3058)=$F3057,MAX($H3056,$H3057,$H3058)=$H3057)</f>
        <v>0</v>
      </c>
      <c r="O3057" t="b">
        <f t="shared" ref="O3057" si="6286">AND(NOT(N3056),N3057,NOT(N3058))</f>
        <v>0</v>
      </c>
    </row>
    <row r="3058" spans="1:15" x14ac:dyDescent="0.25">
      <c r="A3058" t="s">
        <v>19</v>
      </c>
      <c r="B3058" t="s">
        <v>17</v>
      </c>
      <c r="C3058">
        <v>17</v>
      </c>
      <c r="D3058">
        <v>18</v>
      </c>
      <c r="E3058" t="b">
        <v>0</v>
      </c>
      <c r="F3058">
        <v>4.0000000000000001E-3</v>
      </c>
      <c r="G3058">
        <v>16</v>
      </c>
      <c r="H3058">
        <v>16</v>
      </c>
      <c r="I3058">
        <v>106</v>
      </c>
      <c r="J3058">
        <v>69</v>
      </c>
      <c r="K3058">
        <v>18</v>
      </c>
      <c r="L3058">
        <v>4</v>
      </c>
      <c r="M3058">
        <f t="shared" si="6192"/>
        <v>0</v>
      </c>
      <c r="N3058" t="b">
        <f t="shared" ref="N3058" si="6287">AND(MIN($F3056,$F3057,$F3058)=$F3058,MAX($H3056,$H3057,$H3058)=$H3058)</f>
        <v>1</v>
      </c>
      <c r="O3058" t="b">
        <f t="shared" ref="O3058" si="6288">AND(NOT(N3056),NOT(N3057),N3058)</f>
        <v>0</v>
      </c>
    </row>
    <row r="3059" spans="1:15" x14ac:dyDescent="0.25">
      <c r="A3059" t="s">
        <v>13</v>
      </c>
      <c r="B3059" t="s">
        <v>17</v>
      </c>
      <c r="C3059">
        <v>17</v>
      </c>
      <c r="D3059">
        <v>19</v>
      </c>
      <c r="E3059" t="b">
        <v>0</v>
      </c>
      <c r="F3059">
        <v>1.7000000000000001E-2</v>
      </c>
      <c r="G3059">
        <v>16</v>
      </c>
      <c r="H3059">
        <v>16</v>
      </c>
      <c r="I3059">
        <v>100</v>
      </c>
      <c r="J3059">
        <v>58</v>
      </c>
      <c r="K3059">
        <v>12</v>
      </c>
      <c r="L3059">
        <v>7</v>
      </c>
      <c r="M3059">
        <f t="shared" si="6192"/>
        <v>0</v>
      </c>
      <c r="N3059" t="b">
        <f t="shared" ref="N3059" si="6289">AND(MIN($F3059,$F3060,$F3061)=$F3059,MAX($H3059,$H3060,$H3061)=$H3059)</f>
        <v>0</v>
      </c>
      <c r="O3059" t="b">
        <f t="shared" ref="O3059" si="6290">AND(N3059,NOT(N3060),NOT(N3061))</f>
        <v>0</v>
      </c>
    </row>
    <row r="3060" spans="1:15" x14ac:dyDescent="0.25">
      <c r="A3060" t="s">
        <v>15</v>
      </c>
      <c r="B3060" t="s">
        <v>17</v>
      </c>
      <c r="C3060">
        <v>17</v>
      </c>
      <c r="D3060">
        <v>19</v>
      </c>
      <c r="E3060" t="b">
        <v>0</v>
      </c>
      <c r="F3060">
        <v>1.6E-2</v>
      </c>
      <c r="G3060">
        <v>16</v>
      </c>
      <c r="H3060">
        <v>16</v>
      </c>
      <c r="I3060">
        <v>969</v>
      </c>
      <c r="J3060">
        <v>963</v>
      </c>
      <c r="K3060">
        <v>464</v>
      </c>
      <c r="L3060">
        <v>10</v>
      </c>
      <c r="M3060">
        <f t="shared" si="6192"/>
        <v>0</v>
      </c>
      <c r="N3060" t="b">
        <f t="shared" ref="N3060" si="6291">AND(MIN($F3059,$F3060,$F3061)=$F3060,MAX($H3059,$H3060,$H3061)=$H3060)</f>
        <v>0</v>
      </c>
      <c r="O3060" t="b">
        <f t="shared" ref="O3060" si="6292">AND(NOT(N3059),N3060,NOT(N3061))</f>
        <v>0</v>
      </c>
    </row>
    <row r="3061" spans="1:15" x14ac:dyDescent="0.25">
      <c r="A3061" t="s">
        <v>19</v>
      </c>
      <c r="B3061" t="s">
        <v>17</v>
      </c>
      <c r="C3061">
        <v>17</v>
      </c>
      <c r="D3061">
        <v>19</v>
      </c>
      <c r="E3061" t="b">
        <v>0</v>
      </c>
      <c r="F3061">
        <v>8.0000000000000002E-3</v>
      </c>
      <c r="G3061">
        <v>16</v>
      </c>
      <c r="H3061">
        <v>16</v>
      </c>
      <c r="I3061">
        <v>100</v>
      </c>
      <c r="J3061">
        <v>58</v>
      </c>
      <c r="K3061">
        <v>12</v>
      </c>
      <c r="L3061">
        <v>7</v>
      </c>
      <c r="M3061">
        <f t="shared" si="6192"/>
        <v>0</v>
      </c>
      <c r="N3061" t="b">
        <f t="shared" ref="N3061" si="6293">AND(MIN($F3059,$F3060,$F3061)=$F3061,MAX($H3059,$H3060,$H3061)=$H3061)</f>
        <v>1</v>
      </c>
      <c r="O3061" t="b">
        <f t="shared" ref="O3061" si="6294">AND(NOT(N3059),NOT(N3060),N3061)</f>
        <v>1</v>
      </c>
    </row>
    <row r="3062" spans="1:15" x14ac:dyDescent="0.25">
      <c r="A3062" t="s">
        <v>13</v>
      </c>
      <c r="B3062" t="s">
        <v>17</v>
      </c>
      <c r="C3062">
        <v>17</v>
      </c>
      <c r="D3062">
        <v>1</v>
      </c>
      <c r="E3062" t="b">
        <v>0</v>
      </c>
      <c r="F3062">
        <v>7.0000000000000001E-3</v>
      </c>
      <c r="G3062">
        <v>16</v>
      </c>
      <c r="H3062">
        <v>16</v>
      </c>
      <c r="I3062">
        <v>86</v>
      </c>
      <c r="J3062">
        <v>39</v>
      </c>
      <c r="K3062">
        <v>3</v>
      </c>
      <c r="L3062">
        <v>6</v>
      </c>
      <c r="M3062">
        <f t="shared" si="6192"/>
        <v>0</v>
      </c>
      <c r="N3062" t="b">
        <f t="shared" ref="N3062" si="6295">AND(MIN($F3062,$F3063,$F3064)=$F3062,MAX($H3062,$H3063,$H3064)=$H3062)</f>
        <v>0</v>
      </c>
      <c r="O3062" t="b">
        <f t="shared" ref="O3062" si="6296">AND(N3062,NOT(N3063),NOT(N3064))</f>
        <v>0</v>
      </c>
    </row>
    <row r="3063" spans="1:15" x14ac:dyDescent="0.25">
      <c r="A3063" t="s">
        <v>15</v>
      </c>
      <c r="B3063" t="s">
        <v>17</v>
      </c>
      <c r="C3063">
        <v>17</v>
      </c>
      <c r="D3063">
        <v>1</v>
      </c>
      <c r="E3063" t="b">
        <v>0</v>
      </c>
      <c r="F3063">
        <v>4.0000000000000001E-3</v>
      </c>
      <c r="G3063">
        <v>16</v>
      </c>
      <c r="H3063">
        <v>16</v>
      </c>
      <c r="I3063">
        <v>128</v>
      </c>
      <c r="J3063">
        <v>123</v>
      </c>
      <c r="K3063">
        <v>45</v>
      </c>
      <c r="L3063">
        <v>6</v>
      </c>
      <c r="M3063">
        <f t="shared" si="6192"/>
        <v>0</v>
      </c>
      <c r="N3063" t="b">
        <f t="shared" ref="N3063" si="6297">AND(MIN($F3062,$F3063,$F3064)=$F3063,MAX($H3062,$H3063,$H3064)=$H3063)</f>
        <v>1</v>
      </c>
      <c r="O3063" t="b">
        <f t="shared" ref="O3063" si="6298">AND(NOT(N3062),N3063,NOT(N3064))</f>
        <v>1</v>
      </c>
    </row>
    <row r="3064" spans="1:15" x14ac:dyDescent="0.25">
      <c r="A3064" t="s">
        <v>19</v>
      </c>
      <c r="B3064" t="s">
        <v>17</v>
      </c>
      <c r="C3064">
        <v>17</v>
      </c>
      <c r="D3064">
        <v>1</v>
      </c>
      <c r="E3064" t="b">
        <v>0</v>
      </c>
      <c r="F3064">
        <v>5.0000000000000001E-3</v>
      </c>
      <c r="G3064">
        <v>16</v>
      </c>
      <c r="H3064">
        <v>16</v>
      </c>
      <c r="I3064">
        <v>86</v>
      </c>
      <c r="J3064">
        <v>39</v>
      </c>
      <c r="K3064">
        <v>3</v>
      </c>
      <c r="L3064">
        <v>6</v>
      </c>
      <c r="M3064">
        <f t="shared" si="6192"/>
        <v>0</v>
      </c>
      <c r="N3064" t="b">
        <f t="shared" ref="N3064" si="6299">AND(MIN($F3062,$F3063,$F3064)=$F3064,MAX($H3062,$H3063,$H3064)=$H3064)</f>
        <v>0</v>
      </c>
      <c r="O3064" t="b">
        <f t="shared" ref="O3064" si="6300">AND(NOT(N3062),NOT(N3063),N3064)</f>
        <v>0</v>
      </c>
    </row>
    <row r="3065" spans="1:15" x14ac:dyDescent="0.25">
      <c r="A3065" t="s">
        <v>13</v>
      </c>
      <c r="B3065" t="s">
        <v>17</v>
      </c>
      <c r="C3065">
        <v>17</v>
      </c>
      <c r="D3065">
        <v>20</v>
      </c>
      <c r="E3065" t="b">
        <v>0</v>
      </c>
      <c r="F3065">
        <v>7.0000000000000001E-3</v>
      </c>
      <c r="G3065">
        <v>16</v>
      </c>
      <c r="H3065">
        <v>16</v>
      </c>
      <c r="I3065">
        <v>107</v>
      </c>
      <c r="J3065">
        <v>65</v>
      </c>
      <c r="K3065">
        <v>15</v>
      </c>
      <c r="L3065">
        <v>7</v>
      </c>
      <c r="M3065">
        <f t="shared" si="6192"/>
        <v>0</v>
      </c>
      <c r="N3065" t="b">
        <f t="shared" ref="N3065" si="6301">AND(MIN($F3065,$F3066,$F3067)=$F3065,MAX($H3065,$H3066,$H3067)=$H3065)</f>
        <v>1</v>
      </c>
      <c r="O3065" t="b">
        <f t="shared" ref="O3065" si="6302">AND(N3065,NOT(N3066),NOT(N3067))</f>
        <v>0</v>
      </c>
    </row>
    <row r="3066" spans="1:15" x14ac:dyDescent="0.25">
      <c r="A3066" t="s">
        <v>15</v>
      </c>
      <c r="B3066" t="s">
        <v>17</v>
      </c>
      <c r="C3066">
        <v>17</v>
      </c>
      <c r="D3066">
        <v>20</v>
      </c>
      <c r="E3066" t="b">
        <v>0</v>
      </c>
      <c r="F3066">
        <v>8.5000000000000006E-2</v>
      </c>
      <c r="G3066">
        <v>16</v>
      </c>
      <c r="H3066">
        <v>16</v>
      </c>
      <c r="I3066">
        <v>10295</v>
      </c>
      <c r="J3066">
        <v>10252</v>
      </c>
      <c r="K3066">
        <v>5108</v>
      </c>
      <c r="L3066">
        <v>13</v>
      </c>
      <c r="M3066">
        <f t="shared" si="6192"/>
        <v>0</v>
      </c>
      <c r="N3066" t="b">
        <f t="shared" ref="N3066" si="6303">AND(MIN($F3065,$F3066,$F3067)=$F3066,MAX($H3065,$H3066,$H3067)=$H3066)</f>
        <v>0</v>
      </c>
      <c r="O3066" t="b">
        <f t="shared" ref="O3066" si="6304">AND(NOT(N3065),N3066,NOT(N3067))</f>
        <v>0</v>
      </c>
    </row>
    <row r="3067" spans="1:15" x14ac:dyDescent="0.25">
      <c r="A3067" t="s">
        <v>19</v>
      </c>
      <c r="B3067" t="s">
        <v>17</v>
      </c>
      <c r="C3067">
        <v>17</v>
      </c>
      <c r="D3067">
        <v>20</v>
      </c>
      <c r="E3067" t="b">
        <v>0</v>
      </c>
      <c r="F3067">
        <v>7.0000000000000001E-3</v>
      </c>
      <c r="G3067">
        <v>16</v>
      </c>
      <c r="H3067">
        <v>16</v>
      </c>
      <c r="I3067">
        <v>107</v>
      </c>
      <c r="J3067">
        <v>65</v>
      </c>
      <c r="K3067">
        <v>15</v>
      </c>
      <c r="L3067">
        <v>7</v>
      </c>
      <c r="M3067">
        <f t="shared" si="6192"/>
        <v>0</v>
      </c>
      <c r="N3067" t="b">
        <f t="shared" ref="N3067" si="6305">AND(MIN($F3065,$F3066,$F3067)=$F3067,MAX($H3065,$H3066,$H3067)=$H3067)</f>
        <v>1</v>
      </c>
      <c r="O3067" t="b">
        <f t="shared" ref="O3067" si="6306">AND(NOT(N3065),NOT(N3066),N3067)</f>
        <v>0</v>
      </c>
    </row>
    <row r="3068" spans="1:15" x14ac:dyDescent="0.25">
      <c r="A3068" t="s">
        <v>13</v>
      </c>
      <c r="B3068" t="s">
        <v>17</v>
      </c>
      <c r="C3068">
        <v>17</v>
      </c>
      <c r="D3068">
        <v>21</v>
      </c>
      <c r="E3068" t="b">
        <v>0</v>
      </c>
      <c r="F3068">
        <v>1.2E-2</v>
      </c>
      <c r="G3068">
        <v>16</v>
      </c>
      <c r="H3068">
        <v>16</v>
      </c>
      <c r="I3068">
        <v>109</v>
      </c>
      <c r="J3068">
        <v>66</v>
      </c>
      <c r="K3068">
        <v>15</v>
      </c>
      <c r="L3068">
        <v>8</v>
      </c>
      <c r="M3068">
        <f t="shared" si="6192"/>
        <v>0</v>
      </c>
      <c r="N3068" t="b">
        <f t="shared" ref="N3068" si="6307">AND(MIN($F3068,$F3069,$F3070)=$F3068,MAX($H3068,$H3069,$H3070)=$H3068)</f>
        <v>0</v>
      </c>
      <c r="O3068" t="b">
        <f t="shared" ref="O3068" si="6308">AND(N3068,NOT(N3069),NOT(N3070))</f>
        <v>0</v>
      </c>
    </row>
    <row r="3069" spans="1:15" x14ac:dyDescent="0.25">
      <c r="A3069" t="s">
        <v>15</v>
      </c>
      <c r="B3069" t="s">
        <v>17</v>
      </c>
      <c r="C3069">
        <v>17</v>
      </c>
      <c r="D3069">
        <v>21</v>
      </c>
      <c r="E3069" t="b">
        <v>0</v>
      </c>
      <c r="F3069">
        <v>0.88800000000000001</v>
      </c>
      <c r="G3069">
        <v>16</v>
      </c>
      <c r="H3069">
        <v>16</v>
      </c>
      <c r="I3069">
        <v>122401</v>
      </c>
      <c r="J3069">
        <v>121925</v>
      </c>
      <c r="K3069">
        <v>60944</v>
      </c>
      <c r="L3069">
        <v>16</v>
      </c>
      <c r="M3069">
        <f t="shared" si="6192"/>
        <v>0</v>
      </c>
      <c r="N3069" t="b">
        <f t="shared" ref="N3069" si="6309">AND(MIN($F3068,$F3069,$F3070)=$F3069,MAX($H3068,$H3069,$H3070)=$H3069)</f>
        <v>0</v>
      </c>
      <c r="O3069" t="b">
        <f t="shared" ref="O3069" si="6310">AND(NOT(N3068),N3069,NOT(N3070))</f>
        <v>0</v>
      </c>
    </row>
    <row r="3070" spans="1:15" x14ac:dyDescent="0.25">
      <c r="A3070" t="s">
        <v>19</v>
      </c>
      <c r="B3070" t="s">
        <v>17</v>
      </c>
      <c r="C3070">
        <v>17</v>
      </c>
      <c r="D3070">
        <v>21</v>
      </c>
      <c r="E3070" t="b">
        <v>0</v>
      </c>
      <c r="F3070">
        <v>4.0000000000000001E-3</v>
      </c>
      <c r="G3070">
        <v>16</v>
      </c>
      <c r="H3070">
        <v>16</v>
      </c>
      <c r="I3070">
        <v>109</v>
      </c>
      <c r="J3070">
        <v>66</v>
      </c>
      <c r="K3070">
        <v>15</v>
      </c>
      <c r="L3070">
        <v>8</v>
      </c>
      <c r="M3070">
        <f t="shared" si="6192"/>
        <v>0</v>
      </c>
      <c r="N3070" t="b">
        <f t="shared" ref="N3070" si="6311">AND(MIN($F3068,$F3069,$F3070)=$F3070,MAX($H3068,$H3069,$H3070)=$H3070)</f>
        <v>1</v>
      </c>
      <c r="O3070" t="b">
        <f t="shared" ref="O3070" si="6312">AND(NOT(N3068),NOT(N3069),N3070)</f>
        <v>1</v>
      </c>
    </row>
    <row r="3071" spans="1:15" x14ac:dyDescent="0.25">
      <c r="A3071" t="s">
        <v>13</v>
      </c>
      <c r="B3071" t="s">
        <v>17</v>
      </c>
      <c r="C3071">
        <v>17</v>
      </c>
      <c r="D3071">
        <v>22</v>
      </c>
      <c r="E3071" t="b">
        <v>0</v>
      </c>
      <c r="F3071">
        <v>8.9999999999999993E-3</v>
      </c>
      <c r="G3071">
        <v>16</v>
      </c>
      <c r="H3071">
        <v>16</v>
      </c>
      <c r="I3071">
        <v>108</v>
      </c>
      <c r="J3071">
        <v>61</v>
      </c>
      <c r="K3071">
        <v>12</v>
      </c>
      <c r="L3071">
        <v>10</v>
      </c>
      <c r="M3071">
        <f t="shared" si="6192"/>
        <v>0</v>
      </c>
      <c r="N3071" t="b">
        <f t="shared" ref="N3071" si="6313">AND(MIN($F3071,$F3072,$F3073)=$F3071,MAX($H3071,$H3072,$H3073)=$H3071)</f>
        <v>0</v>
      </c>
      <c r="O3071" t="b">
        <f t="shared" ref="O3071" si="6314">AND(N3071,NOT(N3072),NOT(N3073))</f>
        <v>0</v>
      </c>
    </row>
    <row r="3072" spans="1:15" x14ac:dyDescent="0.25">
      <c r="A3072" t="s">
        <v>15</v>
      </c>
      <c r="B3072" t="s">
        <v>17</v>
      </c>
      <c r="C3072">
        <v>17</v>
      </c>
      <c r="D3072">
        <v>22</v>
      </c>
      <c r="E3072" t="b">
        <v>0</v>
      </c>
      <c r="F3072">
        <v>9.65</v>
      </c>
      <c r="G3072">
        <v>16</v>
      </c>
      <c r="H3072">
        <v>16</v>
      </c>
      <c r="I3072">
        <v>1468299</v>
      </c>
      <c r="J3072">
        <v>1462638</v>
      </c>
      <c r="K3072">
        <v>731300</v>
      </c>
      <c r="L3072">
        <v>17</v>
      </c>
      <c r="M3072">
        <f t="shared" si="6192"/>
        <v>0</v>
      </c>
      <c r="N3072" t="b">
        <f t="shared" ref="N3072" si="6315">AND(MIN($F3071,$F3072,$F3073)=$F3072,MAX($H3071,$H3072,$H3073)=$H3072)</f>
        <v>0</v>
      </c>
      <c r="O3072" t="b">
        <f t="shared" ref="O3072" si="6316">AND(NOT(N3071),N3072,NOT(N3073))</f>
        <v>0</v>
      </c>
    </row>
    <row r="3073" spans="1:15" x14ac:dyDescent="0.25">
      <c r="A3073" t="s">
        <v>19</v>
      </c>
      <c r="B3073" t="s">
        <v>17</v>
      </c>
      <c r="C3073">
        <v>17</v>
      </c>
      <c r="D3073">
        <v>22</v>
      </c>
      <c r="E3073" t="b">
        <v>0</v>
      </c>
      <c r="F3073">
        <v>5.0000000000000001E-3</v>
      </c>
      <c r="G3073">
        <v>16</v>
      </c>
      <c r="H3073">
        <v>16</v>
      </c>
      <c r="I3073">
        <v>108</v>
      </c>
      <c r="J3073">
        <v>61</v>
      </c>
      <c r="K3073">
        <v>12</v>
      </c>
      <c r="L3073">
        <v>10</v>
      </c>
      <c r="M3073">
        <f t="shared" si="6192"/>
        <v>0</v>
      </c>
      <c r="N3073" t="b">
        <f t="shared" ref="N3073" si="6317">AND(MIN($F3071,$F3072,$F3073)=$F3073,MAX($H3071,$H3072,$H3073)=$H3073)</f>
        <v>1</v>
      </c>
      <c r="O3073" t="b">
        <f t="shared" ref="O3073" si="6318">AND(NOT(N3071),NOT(N3072),N3073)</f>
        <v>1</v>
      </c>
    </row>
    <row r="3074" spans="1:15" x14ac:dyDescent="0.25">
      <c r="A3074" t="s">
        <v>13</v>
      </c>
      <c r="B3074" t="s">
        <v>17</v>
      </c>
      <c r="C3074">
        <v>17</v>
      </c>
      <c r="D3074">
        <v>23</v>
      </c>
      <c r="E3074" t="b">
        <v>0</v>
      </c>
      <c r="F3074">
        <v>8.9999999999999993E-3</v>
      </c>
      <c r="G3074">
        <v>16</v>
      </c>
      <c r="H3074">
        <v>16</v>
      </c>
      <c r="I3074">
        <v>110</v>
      </c>
      <c r="J3074">
        <v>62</v>
      </c>
      <c r="K3074">
        <v>12</v>
      </c>
      <c r="L3074">
        <v>11</v>
      </c>
      <c r="M3074">
        <f t="shared" si="6192"/>
        <v>0</v>
      </c>
      <c r="N3074" t="b">
        <f t="shared" ref="N3074" si="6319">AND(MIN($F3074,$F3075,$F3076)=$F3074,MAX($H3074,$H3075,$H3076)=$H3074)</f>
        <v>0</v>
      </c>
      <c r="O3074" t="b">
        <f t="shared" ref="O3074" si="6320">AND(N3074,NOT(N3075),NOT(N3076))</f>
        <v>0</v>
      </c>
    </row>
    <row r="3075" spans="1:15" x14ac:dyDescent="0.25">
      <c r="A3075" t="s">
        <v>15</v>
      </c>
      <c r="B3075" t="s">
        <v>17</v>
      </c>
      <c r="C3075">
        <v>17</v>
      </c>
      <c r="D3075">
        <v>23</v>
      </c>
      <c r="E3075" t="b">
        <v>1</v>
      </c>
      <c r="F3075">
        <v>10.000999999999999</v>
      </c>
      <c r="G3075">
        <v>16</v>
      </c>
      <c r="H3075">
        <v>0</v>
      </c>
      <c r="I3075">
        <v>1318258</v>
      </c>
      <c r="J3075">
        <v>1313177</v>
      </c>
      <c r="K3075">
        <v>656586</v>
      </c>
      <c r="L3075">
        <v>21</v>
      </c>
      <c r="M3075">
        <f t="shared" ref="M3075:M3138" si="6321">G3075-H3075</f>
        <v>16</v>
      </c>
      <c r="N3075" t="b">
        <f t="shared" ref="N3075" si="6322">AND(MIN($F3074,$F3075,$F3076)=$F3075,MAX($H3074,$H3075,$H3076)=$H3075)</f>
        <v>0</v>
      </c>
      <c r="O3075" t="b">
        <f t="shared" ref="O3075" si="6323">AND(NOT(N3074),N3075,NOT(N3076))</f>
        <v>0</v>
      </c>
    </row>
    <row r="3076" spans="1:15" x14ac:dyDescent="0.25">
      <c r="A3076" t="s">
        <v>19</v>
      </c>
      <c r="B3076" t="s">
        <v>17</v>
      </c>
      <c r="C3076">
        <v>17</v>
      </c>
      <c r="D3076">
        <v>23</v>
      </c>
      <c r="E3076" t="b">
        <v>0</v>
      </c>
      <c r="F3076">
        <v>5.0000000000000001E-3</v>
      </c>
      <c r="G3076">
        <v>16</v>
      </c>
      <c r="H3076">
        <v>16</v>
      </c>
      <c r="I3076">
        <v>110</v>
      </c>
      <c r="J3076">
        <v>62</v>
      </c>
      <c r="K3076">
        <v>12</v>
      </c>
      <c r="L3076">
        <v>11</v>
      </c>
      <c r="M3076">
        <f t="shared" si="6321"/>
        <v>0</v>
      </c>
      <c r="N3076" t="b">
        <f t="shared" ref="N3076" si="6324">AND(MIN($F3074,$F3075,$F3076)=$F3076,MAX($H3074,$H3075,$H3076)=$H3076)</f>
        <v>1</v>
      </c>
      <c r="O3076" t="b">
        <f t="shared" ref="O3076" si="6325">AND(NOT(N3074),NOT(N3075),N3076)</f>
        <v>1</v>
      </c>
    </row>
    <row r="3077" spans="1:15" x14ac:dyDescent="0.25">
      <c r="A3077" t="s">
        <v>13</v>
      </c>
      <c r="B3077" t="s">
        <v>17</v>
      </c>
      <c r="C3077">
        <v>17</v>
      </c>
      <c r="D3077">
        <v>24</v>
      </c>
      <c r="E3077" t="b">
        <v>0</v>
      </c>
      <c r="F3077">
        <v>1.0999999999999999E-2</v>
      </c>
      <c r="G3077">
        <v>16</v>
      </c>
      <c r="H3077">
        <v>16</v>
      </c>
      <c r="I3077">
        <v>107</v>
      </c>
      <c r="J3077">
        <v>57</v>
      </c>
      <c r="K3077">
        <v>9</v>
      </c>
      <c r="L3077">
        <v>12</v>
      </c>
      <c r="M3077">
        <f t="shared" si="6321"/>
        <v>0</v>
      </c>
      <c r="N3077" t="b">
        <f t="shared" ref="N3077" si="6326">AND(MIN($F3077,$F3078,$F3079)=$F3077,MAX($H3077,$H3078,$H3079)=$H3077)</f>
        <v>0</v>
      </c>
      <c r="O3077" t="b">
        <f t="shared" ref="O3077" si="6327">AND(N3077,NOT(N3078),NOT(N3079))</f>
        <v>0</v>
      </c>
    </row>
    <row r="3078" spans="1:15" x14ac:dyDescent="0.25">
      <c r="A3078" t="s">
        <v>15</v>
      </c>
      <c r="B3078" t="s">
        <v>17</v>
      </c>
      <c r="C3078">
        <v>17</v>
      </c>
      <c r="D3078">
        <v>24</v>
      </c>
      <c r="E3078" t="b">
        <v>1</v>
      </c>
      <c r="F3078">
        <v>10.000999999999999</v>
      </c>
      <c r="G3078">
        <v>16</v>
      </c>
      <c r="H3078">
        <v>0</v>
      </c>
      <c r="I3078">
        <v>1364249</v>
      </c>
      <c r="J3078">
        <v>1358990</v>
      </c>
      <c r="K3078">
        <v>679491</v>
      </c>
      <c r="L3078">
        <v>22</v>
      </c>
      <c r="M3078">
        <f t="shared" si="6321"/>
        <v>16</v>
      </c>
      <c r="N3078" t="b">
        <f t="shared" ref="N3078" si="6328">AND(MIN($F3077,$F3078,$F3079)=$F3078,MAX($H3077,$H3078,$H3079)=$H3078)</f>
        <v>0</v>
      </c>
      <c r="O3078" t="b">
        <f t="shared" ref="O3078" si="6329">AND(NOT(N3077),N3078,NOT(N3079))</f>
        <v>0</v>
      </c>
    </row>
    <row r="3079" spans="1:15" x14ac:dyDescent="0.25">
      <c r="A3079" t="s">
        <v>19</v>
      </c>
      <c r="B3079" t="s">
        <v>17</v>
      </c>
      <c r="C3079">
        <v>17</v>
      </c>
      <c r="D3079">
        <v>24</v>
      </c>
      <c r="E3079" t="b">
        <v>0</v>
      </c>
      <c r="F3079">
        <v>8.9999999999999993E-3</v>
      </c>
      <c r="G3079">
        <v>16</v>
      </c>
      <c r="H3079">
        <v>16</v>
      </c>
      <c r="I3079">
        <v>107</v>
      </c>
      <c r="J3079">
        <v>57</v>
      </c>
      <c r="K3079">
        <v>9</v>
      </c>
      <c r="L3079">
        <v>12</v>
      </c>
      <c r="M3079">
        <f t="shared" si="6321"/>
        <v>0</v>
      </c>
      <c r="N3079" t="b">
        <f t="shared" ref="N3079" si="6330">AND(MIN($F3077,$F3078,$F3079)=$F3079,MAX($H3077,$H3078,$H3079)=$H3079)</f>
        <v>1</v>
      </c>
      <c r="O3079" t="b">
        <f t="shared" ref="O3079" si="6331">AND(NOT(N3077),NOT(N3078),N3079)</f>
        <v>1</v>
      </c>
    </row>
    <row r="3080" spans="1:15" x14ac:dyDescent="0.25">
      <c r="A3080" t="s">
        <v>13</v>
      </c>
      <c r="B3080" t="s">
        <v>17</v>
      </c>
      <c r="C3080">
        <v>17</v>
      </c>
      <c r="D3080">
        <v>25</v>
      </c>
      <c r="E3080" t="b">
        <v>0</v>
      </c>
      <c r="F3080">
        <v>5.0000000000000001E-3</v>
      </c>
      <c r="G3080">
        <v>16</v>
      </c>
      <c r="H3080">
        <v>16</v>
      </c>
      <c r="I3080">
        <v>112</v>
      </c>
      <c r="J3080">
        <v>64</v>
      </c>
      <c r="K3080">
        <v>12</v>
      </c>
      <c r="L3080">
        <v>13</v>
      </c>
      <c r="M3080">
        <f t="shared" si="6321"/>
        <v>0</v>
      </c>
      <c r="N3080" t="b">
        <f t="shared" ref="N3080" si="6332">AND(MIN($F3080,$F3081,$F3082)=$F3080,MAX($H3080,$H3081,$H3082)=$H3080)</f>
        <v>1</v>
      </c>
      <c r="O3080" t="b">
        <f t="shared" ref="O3080" si="6333">AND(N3080,NOT(N3081),NOT(N3082))</f>
        <v>1</v>
      </c>
    </row>
    <row r="3081" spans="1:15" x14ac:dyDescent="0.25">
      <c r="A3081" t="s">
        <v>15</v>
      </c>
      <c r="B3081" t="s">
        <v>17</v>
      </c>
      <c r="C3081">
        <v>17</v>
      </c>
      <c r="D3081">
        <v>25</v>
      </c>
      <c r="E3081" t="b">
        <v>1</v>
      </c>
      <c r="F3081">
        <v>10.000999999999999</v>
      </c>
      <c r="G3081">
        <v>16</v>
      </c>
      <c r="H3081">
        <v>0</v>
      </c>
      <c r="I3081">
        <v>1424603</v>
      </c>
      <c r="J3081">
        <v>1419111</v>
      </c>
      <c r="K3081">
        <v>709551</v>
      </c>
      <c r="L3081">
        <v>24</v>
      </c>
      <c r="M3081">
        <f t="shared" si="6321"/>
        <v>16</v>
      </c>
      <c r="N3081" t="b">
        <f t="shared" ref="N3081" si="6334">AND(MIN($F3080,$F3081,$F3082)=$F3081,MAX($H3080,$H3081,$H3082)=$H3081)</f>
        <v>0</v>
      </c>
      <c r="O3081" t="b">
        <f t="shared" ref="O3081" si="6335">AND(NOT(N3080),N3081,NOT(N3082))</f>
        <v>0</v>
      </c>
    </row>
    <row r="3082" spans="1:15" x14ac:dyDescent="0.25">
      <c r="A3082" t="s">
        <v>19</v>
      </c>
      <c r="B3082" t="s">
        <v>17</v>
      </c>
      <c r="C3082">
        <v>17</v>
      </c>
      <c r="D3082">
        <v>25</v>
      </c>
      <c r="E3082" t="b">
        <v>0</v>
      </c>
      <c r="F3082">
        <v>0.01</v>
      </c>
      <c r="G3082">
        <v>16</v>
      </c>
      <c r="H3082">
        <v>16</v>
      </c>
      <c r="I3082">
        <v>112</v>
      </c>
      <c r="J3082">
        <v>64</v>
      </c>
      <c r="K3082">
        <v>12</v>
      </c>
      <c r="L3082">
        <v>13</v>
      </c>
      <c r="M3082">
        <f t="shared" si="6321"/>
        <v>0</v>
      </c>
      <c r="N3082" t="b">
        <f t="shared" ref="N3082" si="6336">AND(MIN($F3080,$F3081,$F3082)=$F3082,MAX($H3080,$H3081,$H3082)=$H3082)</f>
        <v>0</v>
      </c>
      <c r="O3082" t="b">
        <f t="shared" ref="O3082" si="6337">AND(NOT(N3080),NOT(N3081),N3082)</f>
        <v>0</v>
      </c>
    </row>
    <row r="3083" spans="1:15" x14ac:dyDescent="0.25">
      <c r="A3083" t="s">
        <v>13</v>
      </c>
      <c r="B3083" t="s">
        <v>17</v>
      </c>
      <c r="C3083">
        <v>17</v>
      </c>
      <c r="D3083">
        <v>26</v>
      </c>
      <c r="E3083" t="b">
        <v>0</v>
      </c>
      <c r="F3083">
        <v>6.0000000000000001E-3</v>
      </c>
      <c r="G3083">
        <v>16</v>
      </c>
      <c r="H3083">
        <v>16</v>
      </c>
      <c r="I3083">
        <v>122</v>
      </c>
      <c r="J3083">
        <v>77</v>
      </c>
      <c r="K3083">
        <v>18</v>
      </c>
      <c r="L3083">
        <v>12</v>
      </c>
      <c r="M3083">
        <f t="shared" si="6321"/>
        <v>0</v>
      </c>
      <c r="N3083" t="b">
        <f t="shared" ref="N3083" si="6338">AND(MIN($F3083,$F3084,$F3085)=$F3083,MAX($H3083,$H3084,$H3085)=$H3083)</f>
        <v>1</v>
      </c>
      <c r="O3083" t="b">
        <f t="shared" ref="O3083" si="6339">AND(N3083,NOT(N3084),NOT(N3085))</f>
        <v>0</v>
      </c>
    </row>
    <row r="3084" spans="1:15" x14ac:dyDescent="0.25">
      <c r="A3084" t="s">
        <v>15</v>
      </c>
      <c r="B3084" t="s">
        <v>17</v>
      </c>
      <c r="C3084">
        <v>17</v>
      </c>
      <c r="D3084">
        <v>26</v>
      </c>
      <c r="E3084" t="b">
        <v>1</v>
      </c>
      <c r="F3084">
        <v>10.000999999999999</v>
      </c>
      <c r="G3084">
        <v>16</v>
      </c>
      <c r="H3084">
        <v>0</v>
      </c>
      <c r="I3084">
        <v>1453153</v>
      </c>
      <c r="J3084">
        <v>1447552</v>
      </c>
      <c r="K3084">
        <v>723771</v>
      </c>
      <c r="L3084">
        <v>21</v>
      </c>
      <c r="M3084">
        <f t="shared" si="6321"/>
        <v>16</v>
      </c>
      <c r="N3084" t="b">
        <f t="shared" ref="N3084" si="6340">AND(MIN($F3083,$F3084,$F3085)=$F3084,MAX($H3083,$H3084,$H3085)=$H3084)</f>
        <v>0</v>
      </c>
      <c r="O3084" t="b">
        <f t="shared" ref="O3084" si="6341">AND(NOT(N3083),N3084,NOT(N3085))</f>
        <v>0</v>
      </c>
    </row>
    <row r="3085" spans="1:15" x14ac:dyDescent="0.25">
      <c r="A3085" t="s">
        <v>19</v>
      </c>
      <c r="B3085" t="s">
        <v>17</v>
      </c>
      <c r="C3085">
        <v>17</v>
      </c>
      <c r="D3085">
        <v>26</v>
      </c>
      <c r="E3085" t="b">
        <v>0</v>
      </c>
      <c r="F3085">
        <v>6.0000000000000001E-3</v>
      </c>
      <c r="G3085">
        <v>16</v>
      </c>
      <c r="H3085">
        <v>16</v>
      </c>
      <c r="I3085">
        <v>122</v>
      </c>
      <c r="J3085">
        <v>77</v>
      </c>
      <c r="K3085">
        <v>18</v>
      </c>
      <c r="L3085">
        <v>12</v>
      </c>
      <c r="M3085">
        <f t="shared" si="6321"/>
        <v>0</v>
      </c>
      <c r="N3085" t="b">
        <f t="shared" ref="N3085" si="6342">AND(MIN($F3083,$F3084,$F3085)=$F3085,MAX($H3083,$H3084,$H3085)=$H3085)</f>
        <v>1</v>
      </c>
      <c r="O3085" t="b">
        <f t="shared" ref="O3085" si="6343">AND(NOT(N3083),NOT(N3084),N3085)</f>
        <v>0</v>
      </c>
    </row>
    <row r="3086" spans="1:15" x14ac:dyDescent="0.25">
      <c r="A3086" t="s">
        <v>13</v>
      </c>
      <c r="B3086" t="s">
        <v>17</v>
      </c>
      <c r="C3086">
        <v>17</v>
      </c>
      <c r="D3086">
        <v>27</v>
      </c>
      <c r="E3086" t="b">
        <v>0</v>
      </c>
      <c r="F3086">
        <v>3.0000000000000001E-3</v>
      </c>
      <c r="G3086">
        <v>16</v>
      </c>
      <c r="H3086">
        <v>8</v>
      </c>
      <c r="I3086">
        <v>74</v>
      </c>
      <c r="J3086">
        <v>53</v>
      </c>
      <c r="K3086">
        <v>19</v>
      </c>
      <c r="L3086">
        <v>3</v>
      </c>
      <c r="M3086">
        <f t="shared" si="6321"/>
        <v>8</v>
      </c>
      <c r="N3086" t="b">
        <f t="shared" ref="N3086" si="6344">AND(MIN($F3086,$F3087,$F3088)=$F3086,MAX($H3086,$H3087,$H3088)=$H3086)</f>
        <v>1</v>
      </c>
      <c r="O3086" t="b">
        <f t="shared" ref="O3086" si="6345">AND(N3086,NOT(N3087),NOT(N3088))</f>
        <v>0</v>
      </c>
    </row>
    <row r="3087" spans="1:15" x14ac:dyDescent="0.25">
      <c r="A3087" t="s">
        <v>15</v>
      </c>
      <c r="B3087" t="s">
        <v>17</v>
      </c>
      <c r="C3087">
        <v>17</v>
      </c>
      <c r="D3087">
        <v>27</v>
      </c>
      <c r="E3087" t="b">
        <v>0</v>
      </c>
      <c r="F3087">
        <v>3.0000000000000001E-3</v>
      </c>
      <c r="G3087">
        <v>16</v>
      </c>
      <c r="H3087">
        <v>8</v>
      </c>
      <c r="I3087">
        <v>273</v>
      </c>
      <c r="J3087">
        <v>271</v>
      </c>
      <c r="K3087">
        <v>128</v>
      </c>
      <c r="L3087">
        <v>9</v>
      </c>
      <c r="M3087">
        <f t="shared" si="6321"/>
        <v>8</v>
      </c>
      <c r="N3087" t="b">
        <f t="shared" ref="N3087" si="6346">AND(MIN($F3086,$F3087,$F3088)=$F3087,MAX($H3086,$H3087,$H3088)=$H3087)</f>
        <v>1</v>
      </c>
      <c r="O3087" t="b">
        <f t="shared" ref="O3087" si="6347">AND(NOT(N3086),N3087,NOT(N3088))</f>
        <v>0</v>
      </c>
    </row>
    <row r="3088" spans="1:15" x14ac:dyDescent="0.25">
      <c r="A3088" t="s">
        <v>19</v>
      </c>
      <c r="B3088" t="s">
        <v>17</v>
      </c>
      <c r="C3088">
        <v>17</v>
      </c>
      <c r="D3088">
        <v>27</v>
      </c>
      <c r="E3088" t="b">
        <v>0</v>
      </c>
      <c r="F3088">
        <v>3.0000000000000001E-3</v>
      </c>
      <c r="G3088">
        <v>16</v>
      </c>
      <c r="H3088">
        <v>8</v>
      </c>
      <c r="I3088">
        <v>74</v>
      </c>
      <c r="J3088">
        <v>53</v>
      </c>
      <c r="K3088">
        <v>19</v>
      </c>
      <c r="L3088">
        <v>3</v>
      </c>
      <c r="M3088">
        <f t="shared" si="6321"/>
        <v>8</v>
      </c>
      <c r="N3088" t="b">
        <f t="shared" ref="N3088" si="6348">AND(MIN($F3086,$F3087,$F3088)=$F3088,MAX($H3086,$H3087,$H3088)=$H3088)</f>
        <v>1</v>
      </c>
      <c r="O3088" t="b">
        <f t="shared" ref="O3088" si="6349">AND(NOT(N3086),NOT(N3087),N3088)</f>
        <v>0</v>
      </c>
    </row>
    <row r="3089" spans="1:15" x14ac:dyDescent="0.25">
      <c r="A3089" t="s">
        <v>13</v>
      </c>
      <c r="B3089" t="s">
        <v>17</v>
      </c>
      <c r="C3089">
        <v>17</v>
      </c>
      <c r="D3089">
        <v>28</v>
      </c>
      <c r="E3089" t="b">
        <v>0</v>
      </c>
      <c r="F3089">
        <v>7.0000000000000001E-3</v>
      </c>
      <c r="G3089">
        <v>16</v>
      </c>
      <c r="H3089">
        <v>16</v>
      </c>
      <c r="I3089">
        <v>146</v>
      </c>
      <c r="J3089">
        <v>95</v>
      </c>
      <c r="K3089">
        <v>31</v>
      </c>
      <c r="L3089">
        <v>7</v>
      </c>
      <c r="M3089">
        <f t="shared" si="6321"/>
        <v>0</v>
      </c>
      <c r="N3089" t="b">
        <f t="shared" ref="N3089" si="6350">AND(MIN($F3089,$F3090,$F3091)=$F3089,MAX($H3089,$H3090,$H3091)=$H3089)</f>
        <v>1</v>
      </c>
      <c r="O3089" t="b">
        <f t="shared" ref="O3089" si="6351">AND(N3089,NOT(N3090),NOT(N3091))</f>
        <v>1</v>
      </c>
    </row>
    <row r="3090" spans="1:15" x14ac:dyDescent="0.25">
      <c r="A3090" t="s">
        <v>15</v>
      </c>
      <c r="B3090" t="s">
        <v>17</v>
      </c>
      <c r="C3090">
        <v>17</v>
      </c>
      <c r="D3090">
        <v>28</v>
      </c>
      <c r="E3090" t="b">
        <v>0</v>
      </c>
      <c r="F3090">
        <v>2.3E-2</v>
      </c>
      <c r="G3090">
        <v>16</v>
      </c>
      <c r="H3090">
        <v>16</v>
      </c>
      <c r="I3090">
        <v>2578</v>
      </c>
      <c r="J3090">
        <v>2564</v>
      </c>
      <c r="K3090">
        <v>1265</v>
      </c>
      <c r="L3090">
        <v>10</v>
      </c>
      <c r="M3090">
        <f t="shared" si="6321"/>
        <v>0</v>
      </c>
      <c r="N3090" t="b">
        <f t="shared" ref="N3090" si="6352">AND(MIN($F3089,$F3090,$F3091)=$F3090,MAX($H3089,$H3090,$H3091)=$H3090)</f>
        <v>0</v>
      </c>
      <c r="O3090" t="b">
        <f t="shared" ref="O3090" si="6353">AND(NOT(N3089),N3090,NOT(N3091))</f>
        <v>0</v>
      </c>
    </row>
    <row r="3091" spans="1:15" x14ac:dyDescent="0.25">
      <c r="A3091" t="s">
        <v>19</v>
      </c>
      <c r="B3091" t="s">
        <v>17</v>
      </c>
      <c r="C3091">
        <v>17</v>
      </c>
      <c r="D3091">
        <v>28</v>
      </c>
      <c r="E3091" t="b">
        <v>0</v>
      </c>
      <c r="F3091">
        <v>8.9999999999999993E-3</v>
      </c>
      <c r="G3091">
        <v>16</v>
      </c>
      <c r="H3091">
        <v>16</v>
      </c>
      <c r="I3091">
        <v>146</v>
      </c>
      <c r="J3091">
        <v>95</v>
      </c>
      <c r="K3091">
        <v>31</v>
      </c>
      <c r="L3091">
        <v>7</v>
      </c>
      <c r="M3091">
        <f t="shared" si="6321"/>
        <v>0</v>
      </c>
      <c r="N3091" t="b">
        <f t="shared" ref="N3091" si="6354">AND(MIN($F3089,$F3090,$F3091)=$F3091,MAX($H3089,$H3090,$H3091)=$H3091)</f>
        <v>0</v>
      </c>
      <c r="O3091" t="b">
        <f t="shared" ref="O3091" si="6355">AND(NOT(N3089),NOT(N3090),N3091)</f>
        <v>0</v>
      </c>
    </row>
    <row r="3092" spans="1:15" x14ac:dyDescent="0.25">
      <c r="A3092" t="s">
        <v>13</v>
      </c>
      <c r="B3092" t="s">
        <v>17</v>
      </c>
      <c r="C3092">
        <v>17</v>
      </c>
      <c r="D3092">
        <v>29</v>
      </c>
      <c r="E3092" t="b">
        <v>0</v>
      </c>
      <c r="F3092">
        <v>8.9999999999999993E-3</v>
      </c>
      <c r="G3092">
        <v>16</v>
      </c>
      <c r="H3092">
        <v>16</v>
      </c>
      <c r="I3092">
        <v>126</v>
      </c>
      <c r="J3092">
        <v>79</v>
      </c>
      <c r="K3092">
        <v>23</v>
      </c>
      <c r="L3092">
        <v>8</v>
      </c>
      <c r="M3092">
        <f t="shared" si="6321"/>
        <v>0</v>
      </c>
      <c r="N3092" t="b">
        <f t="shared" ref="N3092" si="6356">AND(MIN($F3092,$F3093,$F3094)=$F3092,MAX($H3092,$H3093,$H3094)=$H3092)</f>
        <v>0</v>
      </c>
      <c r="O3092" t="b">
        <f t="shared" ref="O3092" si="6357">AND(N3092,NOT(N3093),NOT(N3094))</f>
        <v>0</v>
      </c>
    </row>
    <row r="3093" spans="1:15" x14ac:dyDescent="0.25">
      <c r="A3093" t="s">
        <v>15</v>
      </c>
      <c r="B3093" t="s">
        <v>17</v>
      </c>
      <c r="C3093">
        <v>17</v>
      </c>
      <c r="D3093">
        <v>29</v>
      </c>
      <c r="E3093" t="b">
        <v>0</v>
      </c>
      <c r="F3093">
        <v>0.104</v>
      </c>
      <c r="G3093">
        <v>16</v>
      </c>
      <c r="H3093">
        <v>16</v>
      </c>
      <c r="I3093">
        <v>16184</v>
      </c>
      <c r="J3093">
        <v>16117</v>
      </c>
      <c r="K3093">
        <v>8041</v>
      </c>
      <c r="L3093">
        <v>13</v>
      </c>
      <c r="M3093">
        <f t="shared" si="6321"/>
        <v>0</v>
      </c>
      <c r="N3093" t="b">
        <f t="shared" ref="N3093" si="6358">AND(MIN($F3092,$F3093,$F3094)=$F3093,MAX($H3092,$H3093,$H3094)=$H3093)</f>
        <v>0</v>
      </c>
      <c r="O3093" t="b">
        <f t="shared" ref="O3093" si="6359">AND(NOT(N3092),N3093,NOT(N3094))</f>
        <v>0</v>
      </c>
    </row>
    <row r="3094" spans="1:15" x14ac:dyDescent="0.25">
      <c r="A3094" t="s">
        <v>19</v>
      </c>
      <c r="B3094" t="s">
        <v>17</v>
      </c>
      <c r="C3094">
        <v>17</v>
      </c>
      <c r="D3094">
        <v>29</v>
      </c>
      <c r="E3094" t="b">
        <v>0</v>
      </c>
      <c r="F3094">
        <v>5.0000000000000001E-3</v>
      </c>
      <c r="G3094">
        <v>16</v>
      </c>
      <c r="H3094">
        <v>16</v>
      </c>
      <c r="I3094">
        <v>126</v>
      </c>
      <c r="J3094">
        <v>79</v>
      </c>
      <c r="K3094">
        <v>23</v>
      </c>
      <c r="L3094">
        <v>8</v>
      </c>
      <c r="M3094">
        <f t="shared" si="6321"/>
        <v>0</v>
      </c>
      <c r="N3094" t="b">
        <f t="shared" ref="N3094" si="6360">AND(MIN($F3092,$F3093,$F3094)=$F3094,MAX($H3092,$H3093,$H3094)=$H3094)</f>
        <v>1</v>
      </c>
      <c r="O3094" t="b">
        <f t="shared" ref="O3094" si="6361">AND(NOT(N3092),NOT(N3093),N3094)</f>
        <v>1</v>
      </c>
    </row>
    <row r="3095" spans="1:15" x14ac:dyDescent="0.25">
      <c r="A3095" t="s">
        <v>13</v>
      </c>
      <c r="B3095" t="s">
        <v>17</v>
      </c>
      <c r="C3095">
        <v>17</v>
      </c>
      <c r="D3095">
        <v>2</v>
      </c>
      <c r="E3095" t="b">
        <v>0</v>
      </c>
      <c r="F3095">
        <v>7.0000000000000001E-3</v>
      </c>
      <c r="G3095">
        <v>16</v>
      </c>
      <c r="H3095">
        <v>16</v>
      </c>
      <c r="I3095">
        <v>89</v>
      </c>
      <c r="J3095">
        <v>42</v>
      </c>
      <c r="K3095">
        <v>4</v>
      </c>
      <c r="L3095">
        <v>6</v>
      </c>
      <c r="M3095">
        <f t="shared" si="6321"/>
        <v>0</v>
      </c>
      <c r="N3095" t="b">
        <f t="shared" ref="N3095" si="6362">AND(MIN($F3095,$F3096,$F3097)=$F3095,MAX($H3095,$H3096,$H3097)=$H3095)</f>
        <v>0</v>
      </c>
      <c r="O3095" t="b">
        <f t="shared" ref="O3095" si="6363">AND(N3095,NOT(N3096),NOT(N3097))</f>
        <v>0</v>
      </c>
    </row>
    <row r="3096" spans="1:15" x14ac:dyDescent="0.25">
      <c r="A3096" t="s">
        <v>15</v>
      </c>
      <c r="B3096" t="s">
        <v>17</v>
      </c>
      <c r="C3096">
        <v>17</v>
      </c>
      <c r="D3096">
        <v>2</v>
      </c>
      <c r="E3096" t="b">
        <v>0</v>
      </c>
      <c r="F3096">
        <v>8.9999999999999993E-3</v>
      </c>
      <c r="G3096">
        <v>16</v>
      </c>
      <c r="H3096">
        <v>16</v>
      </c>
      <c r="I3096">
        <v>580</v>
      </c>
      <c r="J3096">
        <v>564</v>
      </c>
      <c r="K3096">
        <v>265</v>
      </c>
      <c r="L3096">
        <v>9</v>
      </c>
      <c r="M3096">
        <f t="shared" si="6321"/>
        <v>0</v>
      </c>
      <c r="N3096" t="b">
        <f t="shared" ref="N3096" si="6364">AND(MIN($F3095,$F3096,$F3097)=$F3096,MAX($H3095,$H3096,$H3097)=$H3096)</f>
        <v>0</v>
      </c>
      <c r="O3096" t="b">
        <f t="shared" ref="O3096" si="6365">AND(NOT(N3095),N3096,NOT(N3097))</f>
        <v>0</v>
      </c>
    </row>
    <row r="3097" spans="1:15" x14ac:dyDescent="0.25">
      <c r="A3097" t="s">
        <v>19</v>
      </c>
      <c r="B3097" t="s">
        <v>17</v>
      </c>
      <c r="C3097">
        <v>17</v>
      </c>
      <c r="D3097">
        <v>2</v>
      </c>
      <c r="E3097" t="b">
        <v>0</v>
      </c>
      <c r="F3097">
        <v>4.0000000000000001E-3</v>
      </c>
      <c r="G3097">
        <v>16</v>
      </c>
      <c r="H3097">
        <v>16</v>
      </c>
      <c r="I3097">
        <v>89</v>
      </c>
      <c r="J3097">
        <v>42</v>
      </c>
      <c r="K3097">
        <v>4</v>
      </c>
      <c r="L3097">
        <v>6</v>
      </c>
      <c r="M3097">
        <f t="shared" si="6321"/>
        <v>0</v>
      </c>
      <c r="N3097" t="b">
        <f t="shared" ref="N3097" si="6366">AND(MIN($F3095,$F3096,$F3097)=$F3097,MAX($H3095,$H3096,$H3097)=$H3097)</f>
        <v>1</v>
      </c>
      <c r="O3097" t="b">
        <f t="shared" ref="O3097" si="6367">AND(NOT(N3095),NOT(N3096),N3097)</f>
        <v>1</v>
      </c>
    </row>
    <row r="3098" spans="1:15" x14ac:dyDescent="0.25">
      <c r="A3098" t="s">
        <v>13</v>
      </c>
      <c r="B3098" t="s">
        <v>17</v>
      </c>
      <c r="C3098">
        <v>17</v>
      </c>
      <c r="D3098">
        <v>30</v>
      </c>
      <c r="E3098" t="b">
        <v>0</v>
      </c>
      <c r="F3098">
        <v>5.0000000000000001E-3</v>
      </c>
      <c r="G3098">
        <v>16</v>
      </c>
      <c r="H3098">
        <v>16</v>
      </c>
      <c r="I3098">
        <v>130</v>
      </c>
      <c r="J3098">
        <v>80</v>
      </c>
      <c r="K3098">
        <v>23</v>
      </c>
      <c r="L3098">
        <v>9</v>
      </c>
      <c r="M3098">
        <f t="shared" si="6321"/>
        <v>0</v>
      </c>
      <c r="N3098" t="b">
        <f t="shared" ref="N3098" si="6368">AND(MIN($F3098,$F3099,$F3100)=$F3098,MAX($H3098,$H3099,$H3100)=$H3098)</f>
        <v>1</v>
      </c>
      <c r="O3098" t="b">
        <f t="shared" ref="O3098" si="6369">AND(N3098,NOT(N3099),NOT(N3100))</f>
        <v>1</v>
      </c>
    </row>
    <row r="3099" spans="1:15" x14ac:dyDescent="0.25">
      <c r="A3099" t="s">
        <v>15</v>
      </c>
      <c r="B3099" t="s">
        <v>17</v>
      </c>
      <c r="C3099">
        <v>17</v>
      </c>
      <c r="D3099">
        <v>30</v>
      </c>
      <c r="E3099" t="b">
        <v>0</v>
      </c>
      <c r="F3099">
        <v>1.212</v>
      </c>
      <c r="G3099">
        <v>16</v>
      </c>
      <c r="H3099">
        <v>16</v>
      </c>
      <c r="I3099">
        <v>192686</v>
      </c>
      <c r="J3099">
        <v>191942</v>
      </c>
      <c r="K3099">
        <v>95953</v>
      </c>
      <c r="L3099">
        <v>16</v>
      </c>
      <c r="M3099">
        <f t="shared" si="6321"/>
        <v>0</v>
      </c>
      <c r="N3099" t="b">
        <f t="shared" ref="N3099" si="6370">AND(MIN($F3098,$F3099,$F3100)=$F3099,MAX($H3098,$H3099,$H3100)=$H3099)</f>
        <v>0</v>
      </c>
      <c r="O3099" t="b">
        <f t="shared" ref="O3099" si="6371">AND(NOT(N3098),N3099,NOT(N3100))</f>
        <v>0</v>
      </c>
    </row>
    <row r="3100" spans="1:15" x14ac:dyDescent="0.25">
      <c r="A3100" t="s">
        <v>19</v>
      </c>
      <c r="B3100" t="s">
        <v>17</v>
      </c>
      <c r="C3100">
        <v>17</v>
      </c>
      <c r="D3100">
        <v>30</v>
      </c>
      <c r="E3100" t="b">
        <v>0</v>
      </c>
      <c r="F3100">
        <v>6.0000000000000001E-3</v>
      </c>
      <c r="G3100">
        <v>16</v>
      </c>
      <c r="H3100">
        <v>16</v>
      </c>
      <c r="I3100">
        <v>130</v>
      </c>
      <c r="J3100">
        <v>80</v>
      </c>
      <c r="K3100">
        <v>23</v>
      </c>
      <c r="L3100">
        <v>9</v>
      </c>
      <c r="M3100">
        <f t="shared" si="6321"/>
        <v>0</v>
      </c>
      <c r="N3100" t="b">
        <f t="shared" ref="N3100" si="6372">AND(MIN($F3098,$F3099,$F3100)=$F3100,MAX($H3098,$H3099,$H3100)=$H3100)</f>
        <v>0</v>
      </c>
      <c r="O3100" t="b">
        <f t="shared" ref="O3100" si="6373">AND(NOT(N3098),NOT(N3099),N3100)</f>
        <v>0</v>
      </c>
    </row>
    <row r="3101" spans="1:15" x14ac:dyDescent="0.25">
      <c r="A3101" t="s">
        <v>13</v>
      </c>
      <c r="B3101" t="s">
        <v>17</v>
      </c>
      <c r="C3101">
        <v>17</v>
      </c>
      <c r="D3101">
        <v>31</v>
      </c>
      <c r="E3101" t="b">
        <v>0</v>
      </c>
      <c r="F3101">
        <v>7.0000000000000001E-3</v>
      </c>
      <c r="G3101">
        <v>16</v>
      </c>
      <c r="H3101">
        <v>16</v>
      </c>
      <c r="I3101">
        <v>135</v>
      </c>
      <c r="J3101">
        <v>90</v>
      </c>
      <c r="K3101">
        <v>28</v>
      </c>
      <c r="L3101">
        <v>7</v>
      </c>
      <c r="M3101">
        <f t="shared" si="6321"/>
        <v>0</v>
      </c>
      <c r="N3101" t="b">
        <f t="shared" ref="N3101" si="6374">AND(MIN($F3101,$F3102,$F3103)=$F3101,MAX($H3101,$H3102,$H3103)=$H3101)</f>
        <v>0</v>
      </c>
      <c r="O3101" t="b">
        <f t="shared" ref="O3101" si="6375">AND(N3101,NOT(N3102),NOT(N3103))</f>
        <v>0</v>
      </c>
    </row>
    <row r="3102" spans="1:15" x14ac:dyDescent="0.25">
      <c r="A3102" t="s">
        <v>15</v>
      </c>
      <c r="B3102" t="s">
        <v>17</v>
      </c>
      <c r="C3102">
        <v>17</v>
      </c>
      <c r="D3102">
        <v>31</v>
      </c>
      <c r="E3102" t="b">
        <v>1</v>
      </c>
      <c r="F3102">
        <v>10.002000000000001</v>
      </c>
      <c r="G3102">
        <v>16</v>
      </c>
      <c r="H3102">
        <v>0</v>
      </c>
      <c r="I3102">
        <v>1678446</v>
      </c>
      <c r="J3102">
        <v>1672013</v>
      </c>
      <c r="K3102">
        <v>836004</v>
      </c>
      <c r="L3102">
        <v>17</v>
      </c>
      <c r="M3102">
        <f t="shared" si="6321"/>
        <v>16</v>
      </c>
      <c r="N3102" t="b">
        <f t="shared" ref="N3102" si="6376">AND(MIN($F3101,$F3102,$F3103)=$F3102,MAX($H3101,$H3102,$H3103)=$H3102)</f>
        <v>0</v>
      </c>
      <c r="O3102" t="b">
        <f t="shared" ref="O3102" si="6377">AND(NOT(N3101),N3102,NOT(N3103))</f>
        <v>0</v>
      </c>
    </row>
    <row r="3103" spans="1:15" x14ac:dyDescent="0.25">
      <c r="A3103" t="s">
        <v>19</v>
      </c>
      <c r="B3103" t="s">
        <v>17</v>
      </c>
      <c r="C3103">
        <v>17</v>
      </c>
      <c r="D3103">
        <v>31</v>
      </c>
      <c r="E3103" t="b">
        <v>0</v>
      </c>
      <c r="F3103">
        <v>6.0000000000000001E-3</v>
      </c>
      <c r="G3103">
        <v>16</v>
      </c>
      <c r="H3103">
        <v>16</v>
      </c>
      <c r="I3103">
        <v>135</v>
      </c>
      <c r="J3103">
        <v>90</v>
      </c>
      <c r="K3103">
        <v>28</v>
      </c>
      <c r="L3103">
        <v>7</v>
      </c>
      <c r="M3103">
        <f t="shared" si="6321"/>
        <v>0</v>
      </c>
      <c r="N3103" t="b">
        <f t="shared" ref="N3103" si="6378">AND(MIN($F3101,$F3102,$F3103)=$F3103,MAX($H3101,$H3102,$H3103)=$H3103)</f>
        <v>1</v>
      </c>
      <c r="O3103" t="b">
        <f t="shared" ref="O3103" si="6379">AND(NOT(N3101),NOT(N3102),N3103)</f>
        <v>1</v>
      </c>
    </row>
    <row r="3104" spans="1:15" x14ac:dyDescent="0.25">
      <c r="A3104" t="s">
        <v>13</v>
      </c>
      <c r="B3104" t="s">
        <v>17</v>
      </c>
      <c r="C3104">
        <v>17</v>
      </c>
      <c r="D3104">
        <v>32</v>
      </c>
      <c r="E3104" t="b">
        <v>0</v>
      </c>
      <c r="F3104">
        <v>7.0000000000000001E-3</v>
      </c>
      <c r="G3104">
        <v>16</v>
      </c>
      <c r="H3104">
        <v>16</v>
      </c>
      <c r="I3104">
        <v>137</v>
      </c>
      <c r="J3104">
        <v>91</v>
      </c>
      <c r="K3104">
        <v>28</v>
      </c>
      <c r="L3104">
        <v>8</v>
      </c>
      <c r="M3104">
        <f t="shared" si="6321"/>
        <v>0</v>
      </c>
      <c r="N3104" t="b">
        <f t="shared" ref="N3104" si="6380">AND(MIN($F3104,$F3105,$F3106)=$F3104,MAX($H3104,$H3105,$H3106)=$H3104)</f>
        <v>0</v>
      </c>
      <c r="O3104" t="b">
        <f t="shared" ref="O3104" si="6381">AND(N3104,NOT(N3105),NOT(N3106))</f>
        <v>0</v>
      </c>
    </row>
    <row r="3105" spans="1:15" x14ac:dyDescent="0.25">
      <c r="A3105" t="s">
        <v>15</v>
      </c>
      <c r="B3105" t="s">
        <v>17</v>
      </c>
      <c r="C3105">
        <v>17</v>
      </c>
      <c r="D3105">
        <v>32</v>
      </c>
      <c r="E3105" t="b">
        <v>1</v>
      </c>
      <c r="F3105">
        <v>10.000999999999999</v>
      </c>
      <c r="G3105">
        <v>16</v>
      </c>
      <c r="H3105">
        <v>0</v>
      </c>
      <c r="I3105">
        <v>1601076</v>
      </c>
      <c r="J3105">
        <v>1594938</v>
      </c>
      <c r="K3105">
        <v>797466</v>
      </c>
      <c r="L3105">
        <v>21</v>
      </c>
      <c r="M3105">
        <f t="shared" si="6321"/>
        <v>16</v>
      </c>
      <c r="N3105" t="b">
        <f t="shared" ref="N3105" si="6382">AND(MIN($F3104,$F3105,$F3106)=$F3105,MAX($H3104,$H3105,$H3106)=$H3105)</f>
        <v>0</v>
      </c>
      <c r="O3105" t="b">
        <f t="shared" ref="O3105" si="6383">AND(NOT(N3104),N3105,NOT(N3106))</f>
        <v>0</v>
      </c>
    </row>
    <row r="3106" spans="1:15" x14ac:dyDescent="0.25">
      <c r="A3106" t="s">
        <v>19</v>
      </c>
      <c r="B3106" t="s">
        <v>17</v>
      </c>
      <c r="C3106">
        <v>17</v>
      </c>
      <c r="D3106">
        <v>32</v>
      </c>
      <c r="E3106" t="b">
        <v>0</v>
      </c>
      <c r="F3106">
        <v>5.0000000000000001E-3</v>
      </c>
      <c r="G3106">
        <v>16</v>
      </c>
      <c r="H3106">
        <v>16</v>
      </c>
      <c r="I3106">
        <v>137</v>
      </c>
      <c r="J3106">
        <v>91</v>
      </c>
      <c r="K3106">
        <v>28</v>
      </c>
      <c r="L3106">
        <v>8</v>
      </c>
      <c r="M3106">
        <f t="shared" si="6321"/>
        <v>0</v>
      </c>
      <c r="N3106" t="b">
        <f t="shared" ref="N3106" si="6384">AND(MIN($F3104,$F3105,$F3106)=$F3106,MAX($H3104,$H3105,$H3106)=$H3106)</f>
        <v>1</v>
      </c>
      <c r="O3106" t="b">
        <f t="shared" ref="O3106" si="6385">AND(NOT(N3104),NOT(N3105),N3106)</f>
        <v>1</v>
      </c>
    </row>
    <row r="3107" spans="1:15" x14ac:dyDescent="0.25">
      <c r="A3107" t="s">
        <v>13</v>
      </c>
      <c r="B3107" t="s">
        <v>17</v>
      </c>
      <c r="C3107">
        <v>17</v>
      </c>
      <c r="D3107">
        <v>3</v>
      </c>
      <c r="E3107" t="b">
        <v>0</v>
      </c>
      <c r="F3107">
        <v>6.0000000000000001E-3</v>
      </c>
      <c r="G3107">
        <v>16</v>
      </c>
      <c r="H3107">
        <v>16</v>
      </c>
      <c r="I3107">
        <v>91</v>
      </c>
      <c r="J3107">
        <v>43</v>
      </c>
      <c r="K3107">
        <v>4</v>
      </c>
      <c r="L3107">
        <v>7</v>
      </c>
      <c r="M3107">
        <f t="shared" si="6321"/>
        <v>0</v>
      </c>
      <c r="N3107" t="b">
        <f t="shared" ref="N3107" si="6386">AND(MIN($F3107,$F3108,$F3109)=$F3107,MAX($H3107,$H3108,$H3109)=$H3107)</f>
        <v>0</v>
      </c>
      <c r="O3107" t="b">
        <f t="shared" ref="O3107" si="6387">AND(N3107,NOT(N3108),NOT(N3109))</f>
        <v>0</v>
      </c>
    </row>
    <row r="3108" spans="1:15" x14ac:dyDescent="0.25">
      <c r="A3108" t="s">
        <v>15</v>
      </c>
      <c r="B3108" t="s">
        <v>17</v>
      </c>
      <c r="C3108">
        <v>17</v>
      </c>
      <c r="D3108">
        <v>3</v>
      </c>
      <c r="E3108" t="b">
        <v>0</v>
      </c>
      <c r="F3108">
        <v>2.9000000000000001E-2</v>
      </c>
      <c r="G3108">
        <v>16</v>
      </c>
      <c r="H3108">
        <v>16</v>
      </c>
      <c r="I3108">
        <v>4401</v>
      </c>
      <c r="J3108">
        <v>4285</v>
      </c>
      <c r="K3108">
        <v>2125</v>
      </c>
      <c r="L3108">
        <v>11</v>
      </c>
      <c r="M3108">
        <f t="shared" si="6321"/>
        <v>0</v>
      </c>
      <c r="N3108" t="b">
        <f t="shared" ref="N3108" si="6388">AND(MIN($F3107,$F3108,$F3109)=$F3108,MAX($H3107,$H3108,$H3109)=$H3108)</f>
        <v>0</v>
      </c>
      <c r="O3108" t="b">
        <f t="shared" ref="O3108" si="6389">AND(NOT(N3107),N3108,NOT(N3109))</f>
        <v>0</v>
      </c>
    </row>
    <row r="3109" spans="1:15" x14ac:dyDescent="0.25">
      <c r="A3109" t="s">
        <v>19</v>
      </c>
      <c r="B3109" t="s">
        <v>17</v>
      </c>
      <c r="C3109">
        <v>17</v>
      </c>
      <c r="D3109">
        <v>3</v>
      </c>
      <c r="E3109" t="b">
        <v>0</v>
      </c>
      <c r="F3109">
        <v>5.0000000000000001E-3</v>
      </c>
      <c r="G3109">
        <v>16</v>
      </c>
      <c r="H3109">
        <v>16</v>
      </c>
      <c r="I3109">
        <v>91</v>
      </c>
      <c r="J3109">
        <v>43</v>
      </c>
      <c r="K3109">
        <v>4</v>
      </c>
      <c r="L3109">
        <v>7</v>
      </c>
      <c r="M3109">
        <f t="shared" si="6321"/>
        <v>0</v>
      </c>
      <c r="N3109" t="b">
        <f t="shared" ref="N3109" si="6390">AND(MIN($F3107,$F3108,$F3109)=$F3109,MAX($H3107,$H3108,$H3109)=$H3109)</f>
        <v>1</v>
      </c>
      <c r="O3109" t="b">
        <f t="shared" ref="O3109" si="6391">AND(NOT(N3107),NOT(N3108),N3109)</f>
        <v>1</v>
      </c>
    </row>
    <row r="3110" spans="1:15" x14ac:dyDescent="0.25">
      <c r="A3110" t="s">
        <v>13</v>
      </c>
      <c r="B3110" t="s">
        <v>17</v>
      </c>
      <c r="C3110">
        <v>17</v>
      </c>
      <c r="D3110">
        <v>4</v>
      </c>
      <c r="E3110" t="b">
        <v>0</v>
      </c>
      <c r="F3110">
        <v>6.0000000000000001E-3</v>
      </c>
      <c r="G3110">
        <v>16</v>
      </c>
      <c r="H3110">
        <v>16</v>
      </c>
      <c r="I3110">
        <v>95</v>
      </c>
      <c r="J3110">
        <v>44</v>
      </c>
      <c r="K3110">
        <v>4</v>
      </c>
      <c r="L3110">
        <v>8</v>
      </c>
      <c r="M3110">
        <f t="shared" si="6321"/>
        <v>0</v>
      </c>
      <c r="N3110" t="b">
        <f t="shared" ref="N3110" si="6392">AND(MIN($F3110,$F3111,$F3112)=$F3110,MAX($H3110,$H3111,$H3112)=$H3110)</f>
        <v>1</v>
      </c>
      <c r="O3110" t="b">
        <f t="shared" ref="O3110" si="6393">AND(N3110,NOT(N3111),NOT(N3112))</f>
        <v>0</v>
      </c>
    </row>
    <row r="3111" spans="1:15" x14ac:dyDescent="0.25">
      <c r="A3111" t="s">
        <v>15</v>
      </c>
      <c r="B3111" t="s">
        <v>17</v>
      </c>
      <c r="C3111">
        <v>17</v>
      </c>
      <c r="D3111">
        <v>4</v>
      </c>
      <c r="E3111" t="b">
        <v>0</v>
      </c>
      <c r="F3111">
        <v>0.22</v>
      </c>
      <c r="G3111">
        <v>16</v>
      </c>
      <c r="H3111">
        <v>16</v>
      </c>
      <c r="I3111">
        <v>39359</v>
      </c>
      <c r="J3111">
        <v>38242</v>
      </c>
      <c r="K3111">
        <v>19103</v>
      </c>
      <c r="L3111">
        <v>12</v>
      </c>
      <c r="M3111">
        <f t="shared" si="6321"/>
        <v>0</v>
      </c>
      <c r="N3111" t="b">
        <f t="shared" ref="N3111" si="6394">AND(MIN($F3110,$F3111,$F3112)=$F3111,MAX($H3110,$H3111,$H3112)=$H3111)</f>
        <v>0</v>
      </c>
      <c r="O3111" t="b">
        <f t="shared" ref="O3111" si="6395">AND(NOT(N3110),N3111,NOT(N3112))</f>
        <v>0</v>
      </c>
    </row>
    <row r="3112" spans="1:15" x14ac:dyDescent="0.25">
      <c r="A3112" t="s">
        <v>19</v>
      </c>
      <c r="B3112" t="s">
        <v>17</v>
      </c>
      <c r="C3112">
        <v>17</v>
      </c>
      <c r="D3112">
        <v>4</v>
      </c>
      <c r="E3112" t="b">
        <v>0</v>
      </c>
      <c r="F3112">
        <v>6.0000000000000001E-3</v>
      </c>
      <c r="G3112">
        <v>16</v>
      </c>
      <c r="H3112">
        <v>16</v>
      </c>
      <c r="I3112">
        <v>95</v>
      </c>
      <c r="J3112">
        <v>44</v>
      </c>
      <c r="K3112">
        <v>4</v>
      </c>
      <c r="L3112">
        <v>8</v>
      </c>
      <c r="M3112">
        <f t="shared" si="6321"/>
        <v>0</v>
      </c>
      <c r="N3112" t="b">
        <f t="shared" ref="N3112" si="6396">AND(MIN($F3110,$F3111,$F3112)=$F3112,MAX($H3110,$H3111,$H3112)=$H3112)</f>
        <v>1</v>
      </c>
      <c r="O3112" t="b">
        <f t="shared" ref="O3112" si="6397">AND(NOT(N3110),NOT(N3111),N3112)</f>
        <v>0</v>
      </c>
    </row>
    <row r="3113" spans="1:15" x14ac:dyDescent="0.25">
      <c r="A3113" t="s">
        <v>13</v>
      </c>
      <c r="B3113" t="s">
        <v>17</v>
      </c>
      <c r="C3113">
        <v>17</v>
      </c>
      <c r="D3113">
        <v>5</v>
      </c>
      <c r="E3113" t="b">
        <v>0</v>
      </c>
      <c r="F3113">
        <v>7.0000000000000001E-3</v>
      </c>
      <c r="G3113">
        <v>16</v>
      </c>
      <c r="H3113">
        <v>16</v>
      </c>
      <c r="I3113">
        <v>97</v>
      </c>
      <c r="J3113">
        <v>45</v>
      </c>
      <c r="K3113">
        <v>4</v>
      </c>
      <c r="L3113">
        <v>9</v>
      </c>
      <c r="M3113">
        <f t="shared" si="6321"/>
        <v>0</v>
      </c>
      <c r="N3113" t="b">
        <f t="shared" ref="N3113" si="6398">AND(MIN($F3113,$F3114,$F3115)=$F3113,MAX($H3113,$H3114,$H3115)=$H3113)</f>
        <v>0</v>
      </c>
      <c r="O3113" t="b">
        <f t="shared" ref="O3113" si="6399">AND(N3113,NOT(N3114),NOT(N3115))</f>
        <v>0</v>
      </c>
    </row>
    <row r="3114" spans="1:15" x14ac:dyDescent="0.25">
      <c r="A3114" t="s">
        <v>15</v>
      </c>
      <c r="B3114" t="s">
        <v>17</v>
      </c>
      <c r="C3114">
        <v>17</v>
      </c>
      <c r="D3114">
        <v>5</v>
      </c>
      <c r="E3114" t="b">
        <v>0</v>
      </c>
      <c r="F3114">
        <v>2.371</v>
      </c>
      <c r="G3114">
        <v>16</v>
      </c>
      <c r="H3114">
        <v>16</v>
      </c>
      <c r="I3114">
        <v>373073</v>
      </c>
      <c r="J3114">
        <v>361955</v>
      </c>
      <c r="K3114">
        <v>180959</v>
      </c>
      <c r="L3114">
        <v>16</v>
      </c>
      <c r="M3114">
        <f t="shared" si="6321"/>
        <v>0</v>
      </c>
      <c r="N3114" t="b">
        <f t="shared" ref="N3114" si="6400">AND(MIN($F3113,$F3114,$F3115)=$F3114,MAX($H3113,$H3114,$H3115)=$H3114)</f>
        <v>0</v>
      </c>
      <c r="O3114" t="b">
        <f t="shared" ref="O3114" si="6401">AND(NOT(N3113),N3114,NOT(N3115))</f>
        <v>0</v>
      </c>
    </row>
    <row r="3115" spans="1:15" x14ac:dyDescent="0.25">
      <c r="A3115" t="s">
        <v>19</v>
      </c>
      <c r="B3115" t="s">
        <v>17</v>
      </c>
      <c r="C3115">
        <v>17</v>
      </c>
      <c r="D3115">
        <v>5</v>
      </c>
      <c r="E3115" t="b">
        <v>0</v>
      </c>
      <c r="F3115">
        <v>4.0000000000000001E-3</v>
      </c>
      <c r="G3115">
        <v>16</v>
      </c>
      <c r="H3115">
        <v>16</v>
      </c>
      <c r="I3115">
        <v>97</v>
      </c>
      <c r="J3115">
        <v>45</v>
      </c>
      <c r="K3115">
        <v>4</v>
      </c>
      <c r="L3115">
        <v>9</v>
      </c>
      <c r="M3115">
        <f t="shared" si="6321"/>
        <v>0</v>
      </c>
      <c r="N3115" t="b">
        <f t="shared" ref="N3115" si="6402">AND(MIN($F3113,$F3114,$F3115)=$F3115,MAX($H3113,$H3114,$H3115)=$H3115)</f>
        <v>1</v>
      </c>
      <c r="O3115" t="b">
        <f t="shared" ref="O3115" si="6403">AND(NOT(N3113),NOT(N3114),N3115)</f>
        <v>1</v>
      </c>
    </row>
    <row r="3116" spans="1:15" x14ac:dyDescent="0.25">
      <c r="A3116" t="s">
        <v>13</v>
      </c>
      <c r="B3116" t="s">
        <v>17</v>
      </c>
      <c r="C3116">
        <v>17</v>
      </c>
      <c r="D3116">
        <v>6</v>
      </c>
      <c r="E3116" t="b">
        <v>0</v>
      </c>
      <c r="F3116">
        <v>6.0000000000000001E-3</v>
      </c>
      <c r="G3116">
        <v>16</v>
      </c>
      <c r="H3116">
        <v>16</v>
      </c>
      <c r="I3116">
        <v>98</v>
      </c>
      <c r="J3116">
        <v>42</v>
      </c>
      <c r="K3116">
        <v>2</v>
      </c>
      <c r="L3116">
        <v>11</v>
      </c>
      <c r="M3116">
        <f t="shared" si="6321"/>
        <v>0</v>
      </c>
      <c r="N3116" t="b">
        <f t="shared" ref="N3116" si="6404">AND(MIN($F3116,$F3117,$F3118)=$F3116,MAX($H3116,$H3117,$H3118)=$H3116)</f>
        <v>1</v>
      </c>
      <c r="O3116" t="b">
        <f t="shared" ref="O3116" si="6405">AND(N3116,NOT(N3117),NOT(N3118))</f>
        <v>1</v>
      </c>
    </row>
    <row r="3117" spans="1:15" x14ac:dyDescent="0.25">
      <c r="A3117" t="s">
        <v>15</v>
      </c>
      <c r="B3117" t="s">
        <v>17</v>
      </c>
      <c r="C3117">
        <v>17</v>
      </c>
      <c r="D3117">
        <v>6</v>
      </c>
      <c r="E3117" t="b">
        <v>1</v>
      </c>
      <c r="F3117">
        <v>10.003</v>
      </c>
      <c r="G3117">
        <v>16</v>
      </c>
      <c r="H3117">
        <v>0</v>
      </c>
      <c r="I3117">
        <v>1434926</v>
      </c>
      <c r="J3117">
        <v>1391758</v>
      </c>
      <c r="K3117">
        <v>695876</v>
      </c>
      <c r="L3117">
        <v>19</v>
      </c>
      <c r="M3117">
        <f t="shared" si="6321"/>
        <v>16</v>
      </c>
      <c r="N3117" t="b">
        <f t="shared" ref="N3117" si="6406">AND(MIN($F3116,$F3117,$F3118)=$F3117,MAX($H3116,$H3117,$H3118)=$H3117)</f>
        <v>0</v>
      </c>
      <c r="O3117" t="b">
        <f t="shared" ref="O3117" si="6407">AND(NOT(N3116),N3117,NOT(N3118))</f>
        <v>0</v>
      </c>
    </row>
    <row r="3118" spans="1:15" x14ac:dyDescent="0.25">
      <c r="A3118" t="s">
        <v>19</v>
      </c>
      <c r="B3118" t="s">
        <v>17</v>
      </c>
      <c r="C3118">
        <v>17</v>
      </c>
      <c r="D3118">
        <v>6</v>
      </c>
      <c r="E3118" t="b">
        <v>0</v>
      </c>
      <c r="F3118">
        <v>8.0000000000000002E-3</v>
      </c>
      <c r="G3118">
        <v>16</v>
      </c>
      <c r="H3118">
        <v>16</v>
      </c>
      <c r="I3118">
        <v>98</v>
      </c>
      <c r="J3118">
        <v>42</v>
      </c>
      <c r="K3118">
        <v>2</v>
      </c>
      <c r="L3118">
        <v>11</v>
      </c>
      <c r="M3118">
        <f t="shared" si="6321"/>
        <v>0</v>
      </c>
      <c r="N3118" t="b">
        <f t="shared" ref="N3118" si="6408">AND(MIN($F3116,$F3117,$F3118)=$F3118,MAX($H3116,$H3117,$H3118)=$H3118)</f>
        <v>0</v>
      </c>
      <c r="O3118" t="b">
        <f t="shared" ref="O3118" si="6409">AND(NOT(N3116),NOT(N3117),N3118)</f>
        <v>0</v>
      </c>
    </row>
    <row r="3119" spans="1:15" x14ac:dyDescent="0.25">
      <c r="A3119" t="s">
        <v>13</v>
      </c>
      <c r="B3119" t="s">
        <v>17</v>
      </c>
      <c r="C3119">
        <v>17</v>
      </c>
      <c r="D3119">
        <v>7</v>
      </c>
      <c r="E3119" t="b">
        <v>0</v>
      </c>
      <c r="F3119">
        <v>5.0000000000000001E-3</v>
      </c>
      <c r="G3119">
        <v>16</v>
      </c>
      <c r="H3119">
        <v>16</v>
      </c>
      <c r="I3119">
        <v>98</v>
      </c>
      <c r="J3119">
        <v>45</v>
      </c>
      <c r="K3119">
        <v>3</v>
      </c>
      <c r="L3119">
        <v>12</v>
      </c>
      <c r="M3119">
        <f t="shared" si="6321"/>
        <v>0</v>
      </c>
      <c r="N3119" t="b">
        <f t="shared" ref="N3119" si="6410">AND(MIN($F3119,$F3120,$F3121)=$F3119,MAX($H3119,$H3120,$H3121)=$H3119)</f>
        <v>1</v>
      </c>
      <c r="O3119" t="b">
        <f t="shared" ref="O3119" si="6411">AND(N3119,NOT(N3120),NOT(N3121))</f>
        <v>0</v>
      </c>
    </row>
    <row r="3120" spans="1:15" x14ac:dyDescent="0.25">
      <c r="A3120" t="s">
        <v>15</v>
      </c>
      <c r="B3120" t="s">
        <v>17</v>
      </c>
      <c r="C3120">
        <v>17</v>
      </c>
      <c r="D3120">
        <v>7</v>
      </c>
      <c r="E3120" t="b">
        <v>1</v>
      </c>
      <c r="F3120">
        <v>10.000999999999999</v>
      </c>
      <c r="G3120">
        <v>16</v>
      </c>
      <c r="H3120">
        <v>0</v>
      </c>
      <c r="I3120">
        <v>1570619</v>
      </c>
      <c r="J3120">
        <v>1523283</v>
      </c>
      <c r="K3120">
        <v>761637</v>
      </c>
      <c r="L3120">
        <v>19</v>
      </c>
      <c r="M3120">
        <f t="shared" si="6321"/>
        <v>16</v>
      </c>
      <c r="N3120" t="b">
        <f t="shared" ref="N3120" si="6412">AND(MIN($F3119,$F3120,$F3121)=$F3120,MAX($H3119,$H3120,$H3121)=$H3120)</f>
        <v>0</v>
      </c>
      <c r="O3120" t="b">
        <f t="shared" ref="O3120" si="6413">AND(NOT(N3119),N3120,NOT(N3121))</f>
        <v>0</v>
      </c>
    </row>
    <row r="3121" spans="1:15" x14ac:dyDescent="0.25">
      <c r="A3121" t="s">
        <v>19</v>
      </c>
      <c r="B3121" t="s">
        <v>17</v>
      </c>
      <c r="C3121">
        <v>17</v>
      </c>
      <c r="D3121">
        <v>7</v>
      </c>
      <c r="E3121" t="b">
        <v>0</v>
      </c>
      <c r="F3121">
        <v>5.0000000000000001E-3</v>
      </c>
      <c r="G3121">
        <v>16</v>
      </c>
      <c r="H3121">
        <v>16</v>
      </c>
      <c r="I3121">
        <v>98</v>
      </c>
      <c r="J3121">
        <v>45</v>
      </c>
      <c r="K3121">
        <v>3</v>
      </c>
      <c r="L3121">
        <v>12</v>
      </c>
      <c r="M3121">
        <f t="shared" si="6321"/>
        <v>0</v>
      </c>
      <c r="N3121" t="b">
        <f t="shared" ref="N3121" si="6414">AND(MIN($F3119,$F3120,$F3121)=$F3121,MAX($H3119,$H3120,$H3121)=$H3121)</f>
        <v>1</v>
      </c>
      <c r="O3121" t="b">
        <f t="shared" ref="O3121" si="6415">AND(NOT(N3119),NOT(N3120),N3121)</f>
        <v>0</v>
      </c>
    </row>
    <row r="3122" spans="1:15" x14ac:dyDescent="0.25">
      <c r="A3122" t="s">
        <v>13</v>
      </c>
      <c r="B3122" t="s">
        <v>17</v>
      </c>
      <c r="C3122">
        <v>17</v>
      </c>
      <c r="D3122">
        <v>8</v>
      </c>
      <c r="E3122" t="b">
        <v>0</v>
      </c>
      <c r="F3122">
        <v>8.0000000000000002E-3</v>
      </c>
      <c r="G3122">
        <v>16</v>
      </c>
      <c r="H3122">
        <v>16</v>
      </c>
      <c r="I3122">
        <v>100</v>
      </c>
      <c r="J3122">
        <v>50</v>
      </c>
      <c r="K3122">
        <v>5</v>
      </c>
      <c r="L3122">
        <v>11</v>
      </c>
      <c r="M3122">
        <f t="shared" si="6321"/>
        <v>0</v>
      </c>
      <c r="N3122" t="b">
        <f t="shared" ref="N3122" si="6416">AND(MIN($F3122,$F3123,$F3124)=$F3122,MAX($H3122,$H3123,$H3124)=$H3122)</f>
        <v>0</v>
      </c>
      <c r="O3122" t="b">
        <f t="shared" ref="O3122" si="6417">AND(N3122,NOT(N3123),NOT(N3124))</f>
        <v>0</v>
      </c>
    </row>
    <row r="3123" spans="1:15" x14ac:dyDescent="0.25">
      <c r="A3123" t="s">
        <v>15</v>
      </c>
      <c r="B3123" t="s">
        <v>17</v>
      </c>
      <c r="C3123">
        <v>17</v>
      </c>
      <c r="D3123">
        <v>8</v>
      </c>
      <c r="E3123" t="b">
        <v>1</v>
      </c>
      <c r="F3123">
        <v>10.000999999999999</v>
      </c>
      <c r="G3123">
        <v>16</v>
      </c>
      <c r="H3123">
        <v>0</v>
      </c>
      <c r="I3123">
        <v>1482959</v>
      </c>
      <c r="J3123">
        <v>1438346</v>
      </c>
      <c r="K3123">
        <v>719169</v>
      </c>
      <c r="L3123">
        <v>21</v>
      </c>
      <c r="M3123">
        <f t="shared" si="6321"/>
        <v>16</v>
      </c>
      <c r="N3123" t="b">
        <f t="shared" ref="N3123" si="6418">AND(MIN($F3122,$F3123,$F3124)=$F3123,MAX($H3122,$H3123,$H3124)=$H3123)</f>
        <v>0</v>
      </c>
      <c r="O3123" t="b">
        <f t="shared" ref="O3123" si="6419">AND(NOT(N3122),N3123,NOT(N3124))</f>
        <v>0</v>
      </c>
    </row>
    <row r="3124" spans="1:15" x14ac:dyDescent="0.25">
      <c r="A3124" t="s">
        <v>19</v>
      </c>
      <c r="B3124" t="s">
        <v>17</v>
      </c>
      <c r="C3124">
        <v>17</v>
      </c>
      <c r="D3124">
        <v>8</v>
      </c>
      <c r="E3124" t="b">
        <v>0</v>
      </c>
      <c r="F3124">
        <v>6.0000000000000001E-3</v>
      </c>
      <c r="G3124">
        <v>16</v>
      </c>
      <c r="H3124">
        <v>16</v>
      </c>
      <c r="I3124">
        <v>100</v>
      </c>
      <c r="J3124">
        <v>50</v>
      </c>
      <c r="K3124">
        <v>5</v>
      </c>
      <c r="L3124">
        <v>11</v>
      </c>
      <c r="M3124">
        <f t="shared" si="6321"/>
        <v>0</v>
      </c>
      <c r="N3124" t="b">
        <f t="shared" ref="N3124" si="6420">AND(MIN($F3122,$F3123,$F3124)=$F3124,MAX($H3122,$H3123,$H3124)=$H3124)</f>
        <v>1</v>
      </c>
      <c r="O3124" t="b">
        <f t="shared" ref="O3124" si="6421">AND(NOT(N3122),NOT(N3123),N3124)</f>
        <v>1</v>
      </c>
    </row>
    <row r="3125" spans="1:15" x14ac:dyDescent="0.25">
      <c r="A3125" t="s">
        <v>13</v>
      </c>
      <c r="B3125" t="s">
        <v>17</v>
      </c>
      <c r="C3125">
        <v>17</v>
      </c>
      <c r="D3125">
        <v>9</v>
      </c>
      <c r="E3125" t="b">
        <v>0</v>
      </c>
      <c r="F3125">
        <v>4.0000000000000001E-3</v>
      </c>
      <c r="G3125">
        <v>16</v>
      </c>
      <c r="H3125">
        <v>16</v>
      </c>
      <c r="I3125">
        <v>95</v>
      </c>
      <c r="J3125">
        <v>58</v>
      </c>
      <c r="K3125">
        <v>12</v>
      </c>
      <c r="L3125">
        <v>4</v>
      </c>
      <c r="M3125">
        <f t="shared" si="6321"/>
        <v>0</v>
      </c>
      <c r="N3125" t="b">
        <f t="shared" ref="N3125" si="6422">AND(MIN($F3125,$F3126,$F3127)=$F3125,MAX($H3125,$H3126,$H3127)=$H3125)</f>
        <v>1</v>
      </c>
      <c r="O3125" t="b">
        <f t="shared" ref="O3125" si="6423">AND(N3125,NOT(N3126),NOT(N3127))</f>
        <v>1</v>
      </c>
    </row>
    <row r="3126" spans="1:15" x14ac:dyDescent="0.25">
      <c r="A3126" t="s">
        <v>15</v>
      </c>
      <c r="B3126" t="s">
        <v>17</v>
      </c>
      <c r="C3126">
        <v>17</v>
      </c>
      <c r="D3126">
        <v>9</v>
      </c>
      <c r="E3126" t="b">
        <v>0</v>
      </c>
      <c r="F3126">
        <v>8.0000000000000002E-3</v>
      </c>
      <c r="G3126">
        <v>16</v>
      </c>
      <c r="H3126">
        <v>16</v>
      </c>
      <c r="I3126">
        <v>136</v>
      </c>
      <c r="J3126">
        <v>134</v>
      </c>
      <c r="K3126">
        <v>50</v>
      </c>
      <c r="L3126">
        <v>9</v>
      </c>
      <c r="M3126">
        <f t="shared" si="6321"/>
        <v>0</v>
      </c>
      <c r="N3126" t="b">
        <f t="shared" ref="N3126" si="6424">AND(MIN($F3125,$F3126,$F3127)=$F3126,MAX($H3125,$H3126,$H3127)=$H3126)</f>
        <v>0</v>
      </c>
      <c r="O3126" t="b">
        <f t="shared" ref="O3126" si="6425">AND(NOT(N3125),N3126,NOT(N3127))</f>
        <v>0</v>
      </c>
    </row>
    <row r="3127" spans="1:15" x14ac:dyDescent="0.25">
      <c r="A3127" t="s">
        <v>19</v>
      </c>
      <c r="B3127" t="s">
        <v>17</v>
      </c>
      <c r="C3127">
        <v>17</v>
      </c>
      <c r="D3127">
        <v>9</v>
      </c>
      <c r="E3127" t="b">
        <v>0</v>
      </c>
      <c r="F3127">
        <v>5.0000000000000001E-3</v>
      </c>
      <c r="G3127">
        <v>16</v>
      </c>
      <c r="H3127">
        <v>16</v>
      </c>
      <c r="I3127">
        <v>95</v>
      </c>
      <c r="J3127">
        <v>58</v>
      </c>
      <c r="K3127">
        <v>12</v>
      </c>
      <c r="L3127">
        <v>4</v>
      </c>
      <c r="M3127">
        <f t="shared" si="6321"/>
        <v>0</v>
      </c>
      <c r="N3127" t="b">
        <f t="shared" ref="N3127" si="6426">AND(MIN($F3125,$F3126,$F3127)=$F3127,MAX($H3125,$H3126,$H3127)=$H3127)</f>
        <v>0</v>
      </c>
      <c r="O3127" t="b">
        <f t="shared" ref="O3127" si="6427">AND(NOT(N3125),NOT(N3126),N3127)</f>
        <v>0</v>
      </c>
    </row>
    <row r="3128" spans="1:15" x14ac:dyDescent="0.25">
      <c r="A3128" t="s">
        <v>13</v>
      </c>
      <c r="B3128" t="s">
        <v>17</v>
      </c>
      <c r="C3128">
        <v>18</v>
      </c>
      <c r="D3128">
        <v>0</v>
      </c>
      <c r="E3128" t="b">
        <v>0</v>
      </c>
      <c r="F3128">
        <v>5.0000000000000001E-3</v>
      </c>
      <c r="G3128">
        <v>16</v>
      </c>
      <c r="H3128">
        <v>16</v>
      </c>
      <c r="I3128">
        <v>84</v>
      </c>
      <c r="J3128">
        <v>42</v>
      </c>
      <c r="K3128">
        <v>5</v>
      </c>
      <c r="L3128">
        <v>3</v>
      </c>
      <c r="M3128">
        <f t="shared" si="6321"/>
        <v>0</v>
      </c>
      <c r="N3128" t="b">
        <f t="shared" ref="N3128" si="6428">AND(MIN($F3128,$F3129,$F3130)=$F3128,MAX($H3128,$H3129,$H3130)=$H3128)</f>
        <v>0</v>
      </c>
      <c r="O3128" t="b">
        <f t="shared" ref="O3128" si="6429">AND(N3128,NOT(N3129),NOT(N3130))</f>
        <v>0</v>
      </c>
    </row>
    <row r="3129" spans="1:15" x14ac:dyDescent="0.25">
      <c r="A3129" t="s">
        <v>15</v>
      </c>
      <c r="B3129" t="s">
        <v>17</v>
      </c>
      <c r="C3129">
        <v>18</v>
      </c>
      <c r="D3129">
        <v>0</v>
      </c>
      <c r="E3129" t="b">
        <v>0</v>
      </c>
      <c r="F3129">
        <v>4.0000000000000001E-3</v>
      </c>
      <c r="G3129">
        <v>16</v>
      </c>
      <c r="H3129">
        <v>16</v>
      </c>
      <c r="I3129">
        <v>67</v>
      </c>
      <c r="J3129">
        <v>64</v>
      </c>
      <c r="K3129">
        <v>16</v>
      </c>
      <c r="L3129">
        <v>5</v>
      </c>
      <c r="M3129">
        <f t="shared" si="6321"/>
        <v>0</v>
      </c>
      <c r="N3129" t="b">
        <f t="shared" ref="N3129" si="6430">AND(MIN($F3128,$F3129,$F3130)=$F3129,MAX($H3128,$H3129,$H3130)=$H3129)</f>
        <v>1</v>
      </c>
      <c r="O3129" t="b">
        <f t="shared" ref="O3129" si="6431">AND(NOT(N3128),N3129,NOT(N3130))</f>
        <v>1</v>
      </c>
    </row>
    <row r="3130" spans="1:15" x14ac:dyDescent="0.25">
      <c r="A3130" t="s">
        <v>19</v>
      </c>
      <c r="B3130" t="s">
        <v>17</v>
      </c>
      <c r="C3130">
        <v>18</v>
      </c>
      <c r="D3130">
        <v>0</v>
      </c>
      <c r="E3130" t="b">
        <v>0</v>
      </c>
      <c r="F3130">
        <v>1.9E-2</v>
      </c>
      <c r="G3130">
        <v>16</v>
      </c>
      <c r="H3130">
        <v>16</v>
      </c>
      <c r="I3130">
        <v>84</v>
      </c>
      <c r="J3130">
        <v>42</v>
      </c>
      <c r="K3130">
        <v>5</v>
      </c>
      <c r="L3130">
        <v>3</v>
      </c>
      <c r="M3130">
        <f t="shared" si="6321"/>
        <v>0</v>
      </c>
      <c r="N3130" t="b">
        <f t="shared" ref="N3130" si="6432">AND(MIN($F3128,$F3129,$F3130)=$F3130,MAX($H3128,$H3129,$H3130)=$H3130)</f>
        <v>0</v>
      </c>
      <c r="O3130" t="b">
        <f t="shared" ref="O3130" si="6433">AND(NOT(N3128),NOT(N3129),N3130)</f>
        <v>0</v>
      </c>
    </row>
    <row r="3131" spans="1:15" x14ac:dyDescent="0.25">
      <c r="A3131" t="s">
        <v>13</v>
      </c>
      <c r="B3131" t="s">
        <v>17</v>
      </c>
      <c r="C3131">
        <v>18</v>
      </c>
      <c r="D3131">
        <v>10</v>
      </c>
      <c r="E3131" t="b">
        <v>0</v>
      </c>
      <c r="F3131">
        <v>4.0000000000000001E-3</v>
      </c>
      <c r="G3131">
        <v>16</v>
      </c>
      <c r="H3131">
        <v>16</v>
      </c>
      <c r="I3131">
        <v>94</v>
      </c>
      <c r="J3131">
        <v>51</v>
      </c>
      <c r="K3131">
        <v>8</v>
      </c>
      <c r="L3131">
        <v>7</v>
      </c>
      <c r="M3131">
        <f t="shared" si="6321"/>
        <v>0</v>
      </c>
      <c r="N3131" t="b">
        <f t="shared" ref="N3131" si="6434">AND(MIN($F3131,$F3132,$F3133)=$F3131,MAX($H3131,$H3132,$H3133)=$H3131)</f>
        <v>1</v>
      </c>
      <c r="O3131" t="b">
        <f t="shared" ref="O3131" si="6435">AND(N3131,NOT(N3132),NOT(N3133))</f>
        <v>1</v>
      </c>
    </row>
    <row r="3132" spans="1:15" x14ac:dyDescent="0.25">
      <c r="A3132" t="s">
        <v>15</v>
      </c>
      <c r="B3132" t="s">
        <v>17</v>
      </c>
      <c r="C3132">
        <v>18</v>
      </c>
      <c r="D3132">
        <v>10</v>
      </c>
      <c r="E3132" t="b">
        <v>0</v>
      </c>
      <c r="F3132">
        <v>0.01</v>
      </c>
      <c r="G3132">
        <v>16</v>
      </c>
      <c r="H3132">
        <v>16</v>
      </c>
      <c r="I3132">
        <v>666</v>
      </c>
      <c r="J3132">
        <v>661</v>
      </c>
      <c r="K3132">
        <v>313</v>
      </c>
      <c r="L3132">
        <v>10</v>
      </c>
      <c r="M3132">
        <f t="shared" si="6321"/>
        <v>0</v>
      </c>
      <c r="N3132" t="b">
        <f t="shared" ref="N3132" si="6436">AND(MIN($F3131,$F3132,$F3133)=$F3132,MAX($H3131,$H3132,$H3133)=$H3132)</f>
        <v>0</v>
      </c>
      <c r="O3132" t="b">
        <f t="shared" ref="O3132" si="6437">AND(NOT(N3131),N3132,NOT(N3133))</f>
        <v>0</v>
      </c>
    </row>
    <row r="3133" spans="1:15" x14ac:dyDescent="0.25">
      <c r="A3133" t="s">
        <v>19</v>
      </c>
      <c r="B3133" t="s">
        <v>17</v>
      </c>
      <c r="C3133">
        <v>18</v>
      </c>
      <c r="D3133">
        <v>10</v>
      </c>
      <c r="E3133" t="b">
        <v>0</v>
      </c>
      <c r="F3133">
        <v>5.0000000000000001E-3</v>
      </c>
      <c r="G3133">
        <v>16</v>
      </c>
      <c r="H3133">
        <v>16</v>
      </c>
      <c r="I3133">
        <v>94</v>
      </c>
      <c r="J3133">
        <v>51</v>
      </c>
      <c r="K3133">
        <v>8</v>
      </c>
      <c r="L3133">
        <v>7</v>
      </c>
      <c r="M3133">
        <f t="shared" si="6321"/>
        <v>0</v>
      </c>
      <c r="N3133" t="b">
        <f t="shared" ref="N3133" si="6438">AND(MIN($F3131,$F3132,$F3133)=$F3133,MAX($H3131,$H3132,$H3133)=$H3133)</f>
        <v>0</v>
      </c>
      <c r="O3133" t="b">
        <f t="shared" ref="O3133" si="6439">AND(NOT(N3131),NOT(N3132),N3133)</f>
        <v>0</v>
      </c>
    </row>
    <row r="3134" spans="1:15" x14ac:dyDescent="0.25">
      <c r="A3134" t="s">
        <v>13</v>
      </c>
      <c r="B3134" t="s">
        <v>17</v>
      </c>
      <c r="C3134">
        <v>18</v>
      </c>
      <c r="D3134">
        <v>11</v>
      </c>
      <c r="E3134" t="b">
        <v>0</v>
      </c>
      <c r="F3134">
        <v>8.9999999999999993E-3</v>
      </c>
      <c r="G3134">
        <v>16</v>
      </c>
      <c r="H3134">
        <v>16</v>
      </c>
      <c r="I3134">
        <v>99</v>
      </c>
      <c r="J3134">
        <v>56</v>
      </c>
      <c r="K3134">
        <v>10</v>
      </c>
      <c r="L3134">
        <v>7</v>
      </c>
      <c r="M3134">
        <f t="shared" si="6321"/>
        <v>0</v>
      </c>
      <c r="N3134" t="b">
        <f t="shared" ref="N3134" si="6440">AND(MIN($F3134,$F3135,$F3136)=$F3134,MAX($H3134,$H3135,$H3136)=$H3134)</f>
        <v>1</v>
      </c>
      <c r="O3134" t="b">
        <f t="shared" ref="O3134" si="6441">AND(N3134,NOT(N3135),NOT(N3136))</f>
        <v>1</v>
      </c>
    </row>
    <row r="3135" spans="1:15" x14ac:dyDescent="0.25">
      <c r="A3135" t="s">
        <v>15</v>
      </c>
      <c r="B3135" t="s">
        <v>17</v>
      </c>
      <c r="C3135">
        <v>18</v>
      </c>
      <c r="D3135">
        <v>11</v>
      </c>
      <c r="E3135" t="b">
        <v>0</v>
      </c>
      <c r="F3135">
        <v>4.7E-2</v>
      </c>
      <c r="G3135">
        <v>16</v>
      </c>
      <c r="H3135">
        <v>16</v>
      </c>
      <c r="I3135">
        <v>7028</v>
      </c>
      <c r="J3135">
        <v>6998</v>
      </c>
      <c r="K3135">
        <v>3481</v>
      </c>
      <c r="L3135">
        <v>13</v>
      </c>
      <c r="M3135">
        <f t="shared" si="6321"/>
        <v>0</v>
      </c>
      <c r="N3135" t="b">
        <f t="shared" ref="N3135" si="6442">AND(MIN($F3134,$F3135,$F3136)=$F3135,MAX($H3134,$H3135,$H3136)=$H3135)</f>
        <v>0</v>
      </c>
      <c r="O3135" t="b">
        <f t="shared" ref="O3135" si="6443">AND(NOT(N3134),N3135,NOT(N3136))</f>
        <v>0</v>
      </c>
    </row>
    <row r="3136" spans="1:15" x14ac:dyDescent="0.25">
      <c r="A3136" t="s">
        <v>19</v>
      </c>
      <c r="B3136" t="s">
        <v>17</v>
      </c>
      <c r="C3136">
        <v>18</v>
      </c>
      <c r="D3136">
        <v>11</v>
      </c>
      <c r="E3136" t="b">
        <v>0</v>
      </c>
      <c r="F3136">
        <v>0.01</v>
      </c>
      <c r="G3136">
        <v>16</v>
      </c>
      <c r="H3136">
        <v>16</v>
      </c>
      <c r="I3136">
        <v>99</v>
      </c>
      <c r="J3136">
        <v>56</v>
      </c>
      <c r="K3136">
        <v>10</v>
      </c>
      <c r="L3136">
        <v>7</v>
      </c>
      <c r="M3136">
        <f t="shared" si="6321"/>
        <v>0</v>
      </c>
      <c r="N3136" t="b">
        <f t="shared" ref="N3136" si="6444">AND(MIN($F3134,$F3135,$F3136)=$F3136,MAX($H3134,$H3135,$H3136)=$H3136)</f>
        <v>0</v>
      </c>
      <c r="O3136" t="b">
        <f t="shared" ref="O3136" si="6445">AND(NOT(N3134),NOT(N3135),N3136)</f>
        <v>0</v>
      </c>
    </row>
    <row r="3137" spans="1:15" x14ac:dyDescent="0.25">
      <c r="A3137" t="s">
        <v>13</v>
      </c>
      <c r="B3137" t="s">
        <v>17</v>
      </c>
      <c r="C3137">
        <v>18</v>
      </c>
      <c r="D3137">
        <v>12</v>
      </c>
      <c r="E3137" t="b">
        <v>0</v>
      </c>
      <c r="F3137">
        <v>4.0000000000000001E-3</v>
      </c>
      <c r="G3137">
        <v>16</v>
      </c>
      <c r="H3137">
        <v>16</v>
      </c>
      <c r="I3137">
        <v>101</v>
      </c>
      <c r="J3137">
        <v>57</v>
      </c>
      <c r="K3137">
        <v>10</v>
      </c>
      <c r="L3137">
        <v>8</v>
      </c>
      <c r="M3137">
        <f t="shared" si="6321"/>
        <v>0</v>
      </c>
      <c r="N3137" t="b">
        <f t="shared" ref="N3137" si="6446">AND(MIN($F3137,$F3138,$F3139)=$F3137,MAX($H3137,$H3138,$H3139)=$H3137)</f>
        <v>1</v>
      </c>
      <c r="O3137" t="b">
        <f t="shared" ref="O3137" si="6447">AND(N3137,NOT(N3138),NOT(N3139))</f>
        <v>1</v>
      </c>
    </row>
    <row r="3138" spans="1:15" x14ac:dyDescent="0.25">
      <c r="A3138" t="s">
        <v>15</v>
      </c>
      <c r="B3138" t="s">
        <v>17</v>
      </c>
      <c r="C3138">
        <v>18</v>
      </c>
      <c r="D3138">
        <v>12</v>
      </c>
      <c r="E3138" t="b">
        <v>0</v>
      </c>
      <c r="F3138">
        <v>0.47299999999999998</v>
      </c>
      <c r="G3138">
        <v>16</v>
      </c>
      <c r="H3138">
        <v>16</v>
      </c>
      <c r="I3138">
        <v>83710</v>
      </c>
      <c r="J3138">
        <v>83391</v>
      </c>
      <c r="K3138">
        <v>41677</v>
      </c>
      <c r="L3138">
        <v>16</v>
      </c>
      <c r="M3138">
        <f t="shared" si="6321"/>
        <v>0</v>
      </c>
      <c r="N3138" t="b">
        <f t="shared" ref="N3138" si="6448">AND(MIN($F3137,$F3138,$F3139)=$F3138,MAX($H3137,$H3138,$H3139)=$H3138)</f>
        <v>0</v>
      </c>
      <c r="O3138" t="b">
        <f t="shared" ref="O3138" si="6449">AND(NOT(N3137),N3138,NOT(N3139))</f>
        <v>0</v>
      </c>
    </row>
    <row r="3139" spans="1:15" x14ac:dyDescent="0.25">
      <c r="A3139" t="s">
        <v>19</v>
      </c>
      <c r="B3139" t="s">
        <v>17</v>
      </c>
      <c r="C3139">
        <v>18</v>
      </c>
      <c r="D3139">
        <v>12</v>
      </c>
      <c r="E3139" t="b">
        <v>0</v>
      </c>
      <c r="F3139">
        <v>5.0000000000000001E-3</v>
      </c>
      <c r="G3139">
        <v>16</v>
      </c>
      <c r="H3139">
        <v>16</v>
      </c>
      <c r="I3139">
        <v>101</v>
      </c>
      <c r="J3139">
        <v>57</v>
      </c>
      <c r="K3139">
        <v>10</v>
      </c>
      <c r="L3139">
        <v>8</v>
      </c>
      <c r="M3139">
        <f t="shared" ref="M3139:M3202" si="6450">G3139-H3139</f>
        <v>0</v>
      </c>
      <c r="N3139" t="b">
        <f t="shared" ref="N3139" si="6451">AND(MIN($F3137,$F3138,$F3139)=$F3139,MAX($H3137,$H3138,$H3139)=$H3139)</f>
        <v>0</v>
      </c>
      <c r="O3139" t="b">
        <f t="shared" ref="O3139" si="6452">AND(NOT(N3137),NOT(N3138),N3139)</f>
        <v>0</v>
      </c>
    </row>
    <row r="3140" spans="1:15" x14ac:dyDescent="0.25">
      <c r="A3140" t="s">
        <v>13</v>
      </c>
      <c r="B3140" t="s">
        <v>17</v>
      </c>
      <c r="C3140">
        <v>18</v>
      </c>
      <c r="D3140">
        <v>13</v>
      </c>
      <c r="E3140" t="b">
        <v>0</v>
      </c>
      <c r="F3140">
        <v>8.9999999999999993E-3</v>
      </c>
      <c r="G3140">
        <v>16</v>
      </c>
      <c r="H3140">
        <v>16</v>
      </c>
      <c r="I3140">
        <v>102</v>
      </c>
      <c r="J3140">
        <v>54</v>
      </c>
      <c r="K3140">
        <v>8</v>
      </c>
      <c r="L3140">
        <v>10</v>
      </c>
      <c r="M3140">
        <f t="shared" si="6450"/>
        <v>0</v>
      </c>
      <c r="N3140" t="b">
        <f t="shared" ref="N3140" si="6453">AND(MIN($F3140,$F3141,$F3142)=$F3140,MAX($H3140,$H3141,$H3142)=$H3140)</f>
        <v>0</v>
      </c>
      <c r="O3140" t="b">
        <f t="shared" ref="O3140" si="6454">AND(N3140,NOT(N3141),NOT(N3142))</f>
        <v>0</v>
      </c>
    </row>
    <row r="3141" spans="1:15" x14ac:dyDescent="0.25">
      <c r="A3141" t="s">
        <v>15</v>
      </c>
      <c r="B3141" t="s">
        <v>17</v>
      </c>
      <c r="C3141">
        <v>18</v>
      </c>
      <c r="D3141">
        <v>13</v>
      </c>
      <c r="E3141" t="b">
        <v>0</v>
      </c>
      <c r="F3141">
        <v>6.48</v>
      </c>
      <c r="G3141">
        <v>16</v>
      </c>
      <c r="H3141">
        <v>16</v>
      </c>
      <c r="I3141">
        <v>1005096</v>
      </c>
      <c r="J3141">
        <v>1001320</v>
      </c>
      <c r="K3141">
        <v>500641</v>
      </c>
      <c r="L3141">
        <v>17</v>
      </c>
      <c r="M3141">
        <f t="shared" si="6450"/>
        <v>0</v>
      </c>
      <c r="N3141" t="b">
        <f t="shared" ref="N3141" si="6455">AND(MIN($F3140,$F3141,$F3142)=$F3141,MAX($H3140,$H3141,$H3142)=$H3141)</f>
        <v>0</v>
      </c>
      <c r="O3141" t="b">
        <f t="shared" ref="O3141" si="6456">AND(NOT(N3140),N3141,NOT(N3142))</f>
        <v>0</v>
      </c>
    </row>
    <row r="3142" spans="1:15" x14ac:dyDescent="0.25">
      <c r="A3142" t="s">
        <v>19</v>
      </c>
      <c r="B3142" t="s">
        <v>17</v>
      </c>
      <c r="C3142">
        <v>18</v>
      </c>
      <c r="D3142">
        <v>13</v>
      </c>
      <c r="E3142" t="b">
        <v>0</v>
      </c>
      <c r="F3142">
        <v>7.0000000000000001E-3</v>
      </c>
      <c r="G3142">
        <v>16</v>
      </c>
      <c r="H3142">
        <v>16</v>
      </c>
      <c r="I3142">
        <v>102</v>
      </c>
      <c r="J3142">
        <v>54</v>
      </c>
      <c r="K3142">
        <v>8</v>
      </c>
      <c r="L3142">
        <v>10</v>
      </c>
      <c r="M3142">
        <f t="shared" si="6450"/>
        <v>0</v>
      </c>
      <c r="N3142" t="b">
        <f t="shared" ref="N3142" si="6457">AND(MIN($F3140,$F3141,$F3142)=$F3142,MAX($H3140,$H3141,$H3142)=$H3142)</f>
        <v>1</v>
      </c>
      <c r="O3142" t="b">
        <f t="shared" ref="O3142" si="6458">AND(NOT(N3140),NOT(N3141),N3142)</f>
        <v>1</v>
      </c>
    </row>
    <row r="3143" spans="1:15" x14ac:dyDescent="0.25">
      <c r="A3143" t="s">
        <v>13</v>
      </c>
      <c r="B3143" t="s">
        <v>17</v>
      </c>
      <c r="C3143">
        <v>18</v>
      </c>
      <c r="D3143">
        <v>14</v>
      </c>
      <c r="E3143" t="b">
        <v>0</v>
      </c>
      <c r="F3143">
        <v>1.2E-2</v>
      </c>
      <c r="G3143">
        <v>16</v>
      </c>
      <c r="H3143">
        <v>16</v>
      </c>
      <c r="I3143">
        <v>104</v>
      </c>
      <c r="J3143">
        <v>55</v>
      </c>
      <c r="K3143">
        <v>8</v>
      </c>
      <c r="L3143">
        <v>11</v>
      </c>
      <c r="M3143">
        <f t="shared" si="6450"/>
        <v>0</v>
      </c>
      <c r="N3143" t="b">
        <f t="shared" ref="N3143" si="6459">AND(MIN($F3143,$F3144,$F3145)=$F3143,MAX($H3143,$H3144,$H3145)=$H3143)</f>
        <v>0</v>
      </c>
      <c r="O3143" t="b">
        <f t="shared" ref="O3143" si="6460">AND(N3143,NOT(N3144),NOT(N3145))</f>
        <v>0</v>
      </c>
    </row>
    <row r="3144" spans="1:15" x14ac:dyDescent="0.25">
      <c r="A3144" t="s">
        <v>15</v>
      </c>
      <c r="B3144" t="s">
        <v>17</v>
      </c>
      <c r="C3144">
        <v>18</v>
      </c>
      <c r="D3144">
        <v>14</v>
      </c>
      <c r="E3144" t="b">
        <v>1</v>
      </c>
      <c r="F3144">
        <v>10.000999999999999</v>
      </c>
      <c r="G3144">
        <v>16</v>
      </c>
      <c r="H3144">
        <v>0</v>
      </c>
      <c r="I3144">
        <v>1419067</v>
      </c>
      <c r="J3144">
        <v>1413741</v>
      </c>
      <c r="K3144">
        <v>706868</v>
      </c>
      <c r="L3144">
        <v>21</v>
      </c>
      <c r="M3144">
        <f t="shared" si="6450"/>
        <v>16</v>
      </c>
      <c r="N3144" t="b">
        <f t="shared" ref="N3144" si="6461">AND(MIN($F3143,$F3144,$F3145)=$F3144,MAX($H3143,$H3144,$H3145)=$H3144)</f>
        <v>0</v>
      </c>
      <c r="O3144" t="b">
        <f t="shared" ref="O3144" si="6462">AND(NOT(N3143),N3144,NOT(N3145))</f>
        <v>0</v>
      </c>
    </row>
    <row r="3145" spans="1:15" x14ac:dyDescent="0.25">
      <c r="A3145" t="s">
        <v>19</v>
      </c>
      <c r="B3145" t="s">
        <v>17</v>
      </c>
      <c r="C3145">
        <v>18</v>
      </c>
      <c r="D3145">
        <v>14</v>
      </c>
      <c r="E3145" t="b">
        <v>0</v>
      </c>
      <c r="F3145">
        <v>5.0000000000000001E-3</v>
      </c>
      <c r="G3145">
        <v>16</v>
      </c>
      <c r="H3145">
        <v>16</v>
      </c>
      <c r="I3145">
        <v>104</v>
      </c>
      <c r="J3145">
        <v>55</v>
      </c>
      <c r="K3145">
        <v>8</v>
      </c>
      <c r="L3145">
        <v>11</v>
      </c>
      <c r="M3145">
        <f t="shared" si="6450"/>
        <v>0</v>
      </c>
      <c r="N3145" t="b">
        <f t="shared" ref="N3145" si="6463">AND(MIN($F3143,$F3144,$F3145)=$F3145,MAX($H3143,$H3144,$H3145)=$H3145)</f>
        <v>1</v>
      </c>
      <c r="O3145" t="b">
        <f t="shared" ref="O3145" si="6464">AND(NOT(N3143),NOT(N3144),N3145)</f>
        <v>1</v>
      </c>
    </row>
    <row r="3146" spans="1:15" x14ac:dyDescent="0.25">
      <c r="A3146" t="s">
        <v>13</v>
      </c>
      <c r="B3146" t="s">
        <v>17</v>
      </c>
      <c r="C3146">
        <v>18</v>
      </c>
      <c r="D3146">
        <v>15</v>
      </c>
      <c r="E3146" t="b">
        <v>0</v>
      </c>
      <c r="F3146">
        <v>8.0000000000000002E-3</v>
      </c>
      <c r="G3146">
        <v>16</v>
      </c>
      <c r="H3146">
        <v>16</v>
      </c>
      <c r="I3146">
        <v>103</v>
      </c>
      <c r="J3146">
        <v>52</v>
      </c>
      <c r="K3146">
        <v>6</v>
      </c>
      <c r="L3146">
        <v>12</v>
      </c>
      <c r="M3146">
        <f t="shared" si="6450"/>
        <v>0</v>
      </c>
      <c r="N3146" t="b">
        <f t="shared" ref="N3146" si="6465">AND(MIN($F3146,$F3147,$F3148)=$F3146,MAX($H3146,$H3147,$H3148)=$H3146)</f>
        <v>0</v>
      </c>
      <c r="O3146" t="b">
        <f t="shared" ref="O3146" si="6466">AND(N3146,NOT(N3147),NOT(N3148))</f>
        <v>0</v>
      </c>
    </row>
    <row r="3147" spans="1:15" x14ac:dyDescent="0.25">
      <c r="A3147" t="s">
        <v>15</v>
      </c>
      <c r="B3147" t="s">
        <v>17</v>
      </c>
      <c r="C3147">
        <v>18</v>
      </c>
      <c r="D3147">
        <v>15</v>
      </c>
      <c r="E3147" t="b">
        <v>1</v>
      </c>
      <c r="F3147">
        <v>10.000999999999999</v>
      </c>
      <c r="G3147">
        <v>16</v>
      </c>
      <c r="H3147">
        <v>0</v>
      </c>
      <c r="I3147">
        <v>1672868</v>
      </c>
      <c r="J3147">
        <v>1666589</v>
      </c>
      <c r="K3147">
        <v>833291</v>
      </c>
      <c r="L3147">
        <v>22</v>
      </c>
      <c r="M3147">
        <f t="shared" si="6450"/>
        <v>16</v>
      </c>
      <c r="N3147" t="b">
        <f t="shared" ref="N3147" si="6467">AND(MIN($F3146,$F3147,$F3148)=$F3147,MAX($H3146,$H3147,$H3148)=$H3147)</f>
        <v>0</v>
      </c>
      <c r="O3147" t="b">
        <f t="shared" ref="O3147" si="6468">AND(NOT(N3146),N3147,NOT(N3148))</f>
        <v>0</v>
      </c>
    </row>
    <row r="3148" spans="1:15" x14ac:dyDescent="0.25">
      <c r="A3148" t="s">
        <v>19</v>
      </c>
      <c r="B3148" t="s">
        <v>17</v>
      </c>
      <c r="C3148">
        <v>18</v>
      </c>
      <c r="D3148">
        <v>15</v>
      </c>
      <c r="E3148" t="b">
        <v>0</v>
      </c>
      <c r="F3148">
        <v>7.0000000000000001E-3</v>
      </c>
      <c r="G3148">
        <v>16</v>
      </c>
      <c r="H3148">
        <v>16</v>
      </c>
      <c r="I3148">
        <v>103</v>
      </c>
      <c r="J3148">
        <v>52</v>
      </c>
      <c r="K3148">
        <v>6</v>
      </c>
      <c r="L3148">
        <v>12</v>
      </c>
      <c r="M3148">
        <f t="shared" si="6450"/>
        <v>0</v>
      </c>
      <c r="N3148" t="b">
        <f t="shared" ref="N3148" si="6469">AND(MIN($F3146,$F3147,$F3148)=$F3148,MAX($H3146,$H3147,$H3148)=$H3148)</f>
        <v>1</v>
      </c>
      <c r="O3148" t="b">
        <f t="shared" ref="O3148" si="6470">AND(NOT(N3146),NOT(N3147),N3148)</f>
        <v>1</v>
      </c>
    </row>
    <row r="3149" spans="1:15" x14ac:dyDescent="0.25">
      <c r="A3149" t="s">
        <v>13</v>
      </c>
      <c r="B3149" t="s">
        <v>17</v>
      </c>
      <c r="C3149">
        <v>18</v>
      </c>
      <c r="D3149">
        <v>16</v>
      </c>
      <c r="E3149" t="b">
        <v>0</v>
      </c>
      <c r="F3149">
        <v>6.0000000000000001E-3</v>
      </c>
      <c r="G3149">
        <v>16</v>
      </c>
      <c r="H3149">
        <v>16</v>
      </c>
      <c r="I3149">
        <v>106</v>
      </c>
      <c r="J3149">
        <v>57</v>
      </c>
      <c r="K3149">
        <v>8</v>
      </c>
      <c r="L3149">
        <v>13</v>
      </c>
      <c r="M3149">
        <f t="shared" si="6450"/>
        <v>0</v>
      </c>
      <c r="N3149" t="b">
        <f t="shared" ref="N3149" si="6471">AND(MIN($F3149,$F3150,$F3151)=$F3149,MAX($H3149,$H3150,$H3151)=$H3149)</f>
        <v>0</v>
      </c>
      <c r="O3149" t="b">
        <f t="shared" ref="O3149" si="6472">AND(N3149,NOT(N3150),NOT(N3151))</f>
        <v>0</v>
      </c>
    </row>
    <row r="3150" spans="1:15" x14ac:dyDescent="0.25">
      <c r="A3150" t="s">
        <v>15</v>
      </c>
      <c r="B3150" t="s">
        <v>17</v>
      </c>
      <c r="C3150">
        <v>18</v>
      </c>
      <c r="D3150">
        <v>16</v>
      </c>
      <c r="E3150" t="b">
        <v>1</v>
      </c>
      <c r="F3150">
        <v>10.000999999999999</v>
      </c>
      <c r="G3150">
        <v>16</v>
      </c>
      <c r="H3150">
        <v>0</v>
      </c>
      <c r="I3150">
        <v>1654603</v>
      </c>
      <c r="J3150">
        <v>1648392</v>
      </c>
      <c r="K3150">
        <v>824192</v>
      </c>
      <c r="L3150">
        <v>24</v>
      </c>
      <c r="M3150">
        <f t="shared" si="6450"/>
        <v>16</v>
      </c>
      <c r="N3150" t="b">
        <f t="shared" ref="N3150" si="6473">AND(MIN($F3149,$F3150,$F3151)=$F3150,MAX($H3149,$H3150,$H3151)=$H3150)</f>
        <v>0</v>
      </c>
      <c r="O3150" t="b">
        <f t="shared" ref="O3150" si="6474">AND(NOT(N3149),N3150,NOT(N3151))</f>
        <v>0</v>
      </c>
    </row>
    <row r="3151" spans="1:15" x14ac:dyDescent="0.25">
      <c r="A3151" t="s">
        <v>19</v>
      </c>
      <c r="B3151" t="s">
        <v>17</v>
      </c>
      <c r="C3151">
        <v>18</v>
      </c>
      <c r="D3151">
        <v>16</v>
      </c>
      <c r="E3151" t="b">
        <v>0</v>
      </c>
      <c r="F3151">
        <v>5.0000000000000001E-3</v>
      </c>
      <c r="G3151">
        <v>16</v>
      </c>
      <c r="H3151">
        <v>16</v>
      </c>
      <c r="I3151">
        <v>106</v>
      </c>
      <c r="J3151">
        <v>57</v>
      </c>
      <c r="K3151">
        <v>8</v>
      </c>
      <c r="L3151">
        <v>13</v>
      </c>
      <c r="M3151">
        <f t="shared" si="6450"/>
        <v>0</v>
      </c>
      <c r="N3151" t="b">
        <f t="shared" ref="N3151" si="6475">AND(MIN($F3149,$F3150,$F3151)=$F3151,MAX($H3149,$H3150,$H3151)=$H3151)</f>
        <v>1</v>
      </c>
      <c r="O3151" t="b">
        <f t="shared" ref="O3151" si="6476">AND(NOT(N3149),NOT(N3150),N3151)</f>
        <v>1</v>
      </c>
    </row>
    <row r="3152" spans="1:15" x14ac:dyDescent="0.25">
      <c r="A3152" t="s">
        <v>13</v>
      </c>
      <c r="B3152" t="s">
        <v>17</v>
      </c>
      <c r="C3152">
        <v>18</v>
      </c>
      <c r="D3152">
        <v>17</v>
      </c>
      <c r="E3152" t="b">
        <v>0</v>
      </c>
      <c r="F3152">
        <v>8.0000000000000002E-3</v>
      </c>
      <c r="G3152">
        <v>16</v>
      </c>
      <c r="H3152">
        <v>16</v>
      </c>
      <c r="I3152">
        <v>112</v>
      </c>
      <c r="J3152">
        <v>66</v>
      </c>
      <c r="K3152">
        <v>12</v>
      </c>
      <c r="L3152">
        <v>12</v>
      </c>
      <c r="M3152">
        <f t="shared" si="6450"/>
        <v>0</v>
      </c>
      <c r="N3152" t="b">
        <f t="shared" ref="N3152" si="6477">AND(MIN($F3152,$F3153,$F3154)=$F3152,MAX($H3152,$H3153,$H3154)=$H3152)</f>
        <v>0</v>
      </c>
      <c r="O3152" t="b">
        <f t="shared" ref="O3152" si="6478">AND(N3152,NOT(N3153),NOT(N3154))</f>
        <v>0</v>
      </c>
    </row>
    <row r="3153" spans="1:15" x14ac:dyDescent="0.25">
      <c r="A3153" t="s">
        <v>15</v>
      </c>
      <c r="B3153" t="s">
        <v>17</v>
      </c>
      <c r="C3153">
        <v>18</v>
      </c>
      <c r="D3153">
        <v>17</v>
      </c>
      <c r="E3153" t="b">
        <v>1</v>
      </c>
      <c r="F3153">
        <v>10.000999999999999</v>
      </c>
      <c r="G3153">
        <v>16</v>
      </c>
      <c r="H3153">
        <v>0</v>
      </c>
      <c r="I3153">
        <v>1601288</v>
      </c>
      <c r="J3153">
        <v>1595278</v>
      </c>
      <c r="K3153">
        <v>797635</v>
      </c>
      <c r="L3153">
        <v>21</v>
      </c>
      <c r="M3153">
        <f t="shared" si="6450"/>
        <v>16</v>
      </c>
      <c r="N3153" t="b">
        <f t="shared" ref="N3153" si="6479">AND(MIN($F3152,$F3153,$F3154)=$F3153,MAX($H3152,$H3153,$H3154)=$H3153)</f>
        <v>0</v>
      </c>
      <c r="O3153" t="b">
        <f t="shared" ref="O3153" si="6480">AND(NOT(N3152),N3153,NOT(N3154))</f>
        <v>0</v>
      </c>
    </row>
    <row r="3154" spans="1:15" x14ac:dyDescent="0.25">
      <c r="A3154" t="s">
        <v>19</v>
      </c>
      <c r="B3154" t="s">
        <v>17</v>
      </c>
      <c r="C3154">
        <v>18</v>
      </c>
      <c r="D3154">
        <v>17</v>
      </c>
      <c r="E3154" t="b">
        <v>0</v>
      </c>
      <c r="F3154">
        <v>7.0000000000000001E-3</v>
      </c>
      <c r="G3154">
        <v>16</v>
      </c>
      <c r="H3154">
        <v>16</v>
      </c>
      <c r="I3154">
        <v>112</v>
      </c>
      <c r="J3154">
        <v>66</v>
      </c>
      <c r="K3154">
        <v>12</v>
      </c>
      <c r="L3154">
        <v>12</v>
      </c>
      <c r="M3154">
        <f t="shared" si="6450"/>
        <v>0</v>
      </c>
      <c r="N3154" t="b">
        <f t="shared" ref="N3154" si="6481">AND(MIN($F3152,$F3153,$F3154)=$F3154,MAX($H3152,$H3153,$H3154)=$H3154)</f>
        <v>1</v>
      </c>
      <c r="O3154" t="b">
        <f t="shared" ref="O3154" si="6482">AND(NOT(N3152),NOT(N3153),N3154)</f>
        <v>1</v>
      </c>
    </row>
    <row r="3155" spans="1:15" x14ac:dyDescent="0.25">
      <c r="A3155" t="s">
        <v>13</v>
      </c>
      <c r="B3155" t="s">
        <v>17</v>
      </c>
      <c r="C3155">
        <v>18</v>
      </c>
      <c r="D3155">
        <v>18</v>
      </c>
      <c r="E3155" t="b">
        <v>0</v>
      </c>
      <c r="F3155">
        <v>6.0000000000000001E-3</v>
      </c>
      <c r="G3155">
        <v>16</v>
      </c>
      <c r="H3155">
        <v>16</v>
      </c>
      <c r="I3155">
        <v>106</v>
      </c>
      <c r="J3155">
        <v>69</v>
      </c>
      <c r="K3155">
        <v>18</v>
      </c>
      <c r="L3155">
        <v>4</v>
      </c>
      <c r="M3155">
        <f t="shared" si="6450"/>
        <v>0</v>
      </c>
      <c r="N3155" t="b">
        <f t="shared" ref="N3155" si="6483">AND(MIN($F3155,$F3156,$F3157)=$F3155,MAX($H3155,$H3156,$H3157)=$H3155)</f>
        <v>0</v>
      </c>
      <c r="O3155" t="b">
        <f t="shared" ref="O3155" si="6484">AND(N3155,NOT(N3156),NOT(N3157))</f>
        <v>0</v>
      </c>
    </row>
    <row r="3156" spans="1:15" x14ac:dyDescent="0.25">
      <c r="A3156" t="s">
        <v>15</v>
      </c>
      <c r="B3156" t="s">
        <v>17</v>
      </c>
      <c r="C3156">
        <v>18</v>
      </c>
      <c r="D3156">
        <v>18</v>
      </c>
      <c r="E3156" t="b">
        <v>0</v>
      </c>
      <c r="F3156">
        <v>6.0000000000000001E-3</v>
      </c>
      <c r="G3156">
        <v>16</v>
      </c>
      <c r="H3156">
        <v>16</v>
      </c>
      <c r="I3156">
        <v>222</v>
      </c>
      <c r="J3156">
        <v>220</v>
      </c>
      <c r="K3156">
        <v>93</v>
      </c>
      <c r="L3156">
        <v>9</v>
      </c>
      <c r="M3156">
        <f t="shared" si="6450"/>
        <v>0</v>
      </c>
      <c r="N3156" t="b">
        <f t="shared" ref="N3156" si="6485">AND(MIN($F3155,$F3156,$F3157)=$F3156,MAX($H3155,$H3156,$H3157)=$H3156)</f>
        <v>0</v>
      </c>
      <c r="O3156" t="b">
        <f t="shared" ref="O3156" si="6486">AND(NOT(N3155),N3156,NOT(N3157))</f>
        <v>0</v>
      </c>
    </row>
    <row r="3157" spans="1:15" x14ac:dyDescent="0.25">
      <c r="A3157" t="s">
        <v>19</v>
      </c>
      <c r="B3157" t="s">
        <v>17</v>
      </c>
      <c r="C3157">
        <v>18</v>
      </c>
      <c r="D3157">
        <v>18</v>
      </c>
      <c r="E3157" t="b">
        <v>0</v>
      </c>
      <c r="F3157">
        <v>4.0000000000000001E-3</v>
      </c>
      <c r="G3157">
        <v>16</v>
      </c>
      <c r="H3157">
        <v>16</v>
      </c>
      <c r="I3157">
        <v>106</v>
      </c>
      <c r="J3157">
        <v>69</v>
      </c>
      <c r="K3157">
        <v>18</v>
      </c>
      <c r="L3157">
        <v>4</v>
      </c>
      <c r="M3157">
        <f t="shared" si="6450"/>
        <v>0</v>
      </c>
      <c r="N3157" t="b">
        <f t="shared" ref="N3157" si="6487">AND(MIN($F3155,$F3156,$F3157)=$F3157,MAX($H3155,$H3156,$H3157)=$H3157)</f>
        <v>1</v>
      </c>
      <c r="O3157" t="b">
        <f t="shared" ref="O3157" si="6488">AND(NOT(N3155),NOT(N3156),N3157)</f>
        <v>1</v>
      </c>
    </row>
    <row r="3158" spans="1:15" x14ac:dyDescent="0.25">
      <c r="A3158" t="s">
        <v>13</v>
      </c>
      <c r="B3158" t="s">
        <v>17</v>
      </c>
      <c r="C3158">
        <v>18</v>
      </c>
      <c r="D3158">
        <v>19</v>
      </c>
      <c r="E3158" t="b">
        <v>0</v>
      </c>
      <c r="F3158">
        <v>4.0000000000000001E-3</v>
      </c>
      <c r="G3158">
        <v>16</v>
      </c>
      <c r="H3158">
        <v>16</v>
      </c>
      <c r="I3158">
        <v>100</v>
      </c>
      <c r="J3158">
        <v>58</v>
      </c>
      <c r="K3158">
        <v>12</v>
      </c>
      <c r="L3158">
        <v>7</v>
      </c>
      <c r="M3158">
        <f t="shared" si="6450"/>
        <v>0</v>
      </c>
      <c r="N3158" t="b">
        <f t="shared" ref="N3158" si="6489">AND(MIN($F3158,$F3159,$F3160)=$F3158,MAX($H3158,$H3159,$H3160)=$H3158)</f>
        <v>1</v>
      </c>
      <c r="O3158" t="b">
        <f t="shared" ref="O3158" si="6490">AND(N3158,NOT(N3159),NOT(N3160))</f>
        <v>0</v>
      </c>
    </row>
    <row r="3159" spans="1:15" x14ac:dyDescent="0.25">
      <c r="A3159" t="s">
        <v>15</v>
      </c>
      <c r="B3159" t="s">
        <v>17</v>
      </c>
      <c r="C3159">
        <v>18</v>
      </c>
      <c r="D3159">
        <v>19</v>
      </c>
      <c r="E3159" t="b">
        <v>0</v>
      </c>
      <c r="F3159">
        <v>1.0999999999999999E-2</v>
      </c>
      <c r="G3159">
        <v>16</v>
      </c>
      <c r="H3159">
        <v>16</v>
      </c>
      <c r="I3159">
        <v>1151</v>
      </c>
      <c r="J3159">
        <v>1145</v>
      </c>
      <c r="K3159">
        <v>555</v>
      </c>
      <c r="L3159">
        <v>10</v>
      </c>
      <c r="M3159">
        <f t="shared" si="6450"/>
        <v>0</v>
      </c>
      <c r="N3159" t="b">
        <f t="shared" ref="N3159" si="6491">AND(MIN($F3158,$F3159,$F3160)=$F3159,MAX($H3158,$H3159,$H3160)=$H3159)</f>
        <v>0</v>
      </c>
      <c r="O3159" t="b">
        <f t="shared" ref="O3159" si="6492">AND(NOT(N3158),N3159,NOT(N3160))</f>
        <v>0</v>
      </c>
    </row>
    <row r="3160" spans="1:15" x14ac:dyDescent="0.25">
      <c r="A3160" t="s">
        <v>19</v>
      </c>
      <c r="B3160" t="s">
        <v>17</v>
      </c>
      <c r="C3160">
        <v>18</v>
      </c>
      <c r="D3160">
        <v>19</v>
      </c>
      <c r="E3160" t="b">
        <v>0</v>
      </c>
      <c r="F3160">
        <v>4.0000000000000001E-3</v>
      </c>
      <c r="G3160">
        <v>16</v>
      </c>
      <c r="H3160">
        <v>16</v>
      </c>
      <c r="I3160">
        <v>100</v>
      </c>
      <c r="J3160">
        <v>58</v>
      </c>
      <c r="K3160">
        <v>12</v>
      </c>
      <c r="L3160">
        <v>7</v>
      </c>
      <c r="M3160">
        <f t="shared" si="6450"/>
        <v>0</v>
      </c>
      <c r="N3160" t="b">
        <f t="shared" ref="N3160" si="6493">AND(MIN($F3158,$F3159,$F3160)=$F3160,MAX($H3158,$H3159,$H3160)=$H3160)</f>
        <v>1</v>
      </c>
      <c r="O3160" t="b">
        <f t="shared" ref="O3160" si="6494">AND(NOT(N3158),NOT(N3159),N3160)</f>
        <v>0</v>
      </c>
    </row>
    <row r="3161" spans="1:15" x14ac:dyDescent="0.25">
      <c r="A3161" t="s">
        <v>13</v>
      </c>
      <c r="B3161" t="s">
        <v>17</v>
      </c>
      <c r="C3161">
        <v>18</v>
      </c>
      <c r="D3161">
        <v>1</v>
      </c>
      <c r="E3161" t="b">
        <v>0</v>
      </c>
      <c r="F3161">
        <v>5.0000000000000001E-3</v>
      </c>
      <c r="G3161">
        <v>16</v>
      </c>
      <c r="H3161">
        <v>16</v>
      </c>
      <c r="I3161">
        <v>86</v>
      </c>
      <c r="J3161">
        <v>39</v>
      </c>
      <c r="K3161">
        <v>3</v>
      </c>
      <c r="L3161">
        <v>6</v>
      </c>
      <c r="M3161">
        <f t="shared" si="6450"/>
        <v>0</v>
      </c>
      <c r="N3161" t="b">
        <f t="shared" ref="N3161" si="6495">AND(MIN($F3161,$F3162,$F3163)=$F3161,MAX($H3161,$H3162,$H3163)=$H3161)</f>
        <v>1</v>
      </c>
      <c r="O3161" t="b">
        <f t="shared" ref="O3161" si="6496">AND(N3161,NOT(N3162),NOT(N3163))</f>
        <v>1</v>
      </c>
    </row>
    <row r="3162" spans="1:15" x14ac:dyDescent="0.25">
      <c r="A3162" t="s">
        <v>15</v>
      </c>
      <c r="B3162" t="s">
        <v>17</v>
      </c>
      <c r="C3162">
        <v>18</v>
      </c>
      <c r="D3162">
        <v>1</v>
      </c>
      <c r="E3162" t="b">
        <v>0</v>
      </c>
      <c r="F3162">
        <v>7.0000000000000001E-3</v>
      </c>
      <c r="G3162">
        <v>16</v>
      </c>
      <c r="H3162">
        <v>16</v>
      </c>
      <c r="I3162">
        <v>132</v>
      </c>
      <c r="J3162">
        <v>127</v>
      </c>
      <c r="K3162">
        <v>47</v>
      </c>
      <c r="L3162">
        <v>6</v>
      </c>
      <c r="M3162">
        <f t="shared" si="6450"/>
        <v>0</v>
      </c>
      <c r="N3162" t="b">
        <f t="shared" ref="N3162" si="6497">AND(MIN($F3161,$F3162,$F3163)=$F3162,MAX($H3161,$H3162,$H3163)=$H3162)</f>
        <v>0</v>
      </c>
      <c r="O3162" t="b">
        <f t="shared" ref="O3162" si="6498">AND(NOT(N3161),N3162,NOT(N3163))</f>
        <v>0</v>
      </c>
    </row>
    <row r="3163" spans="1:15" x14ac:dyDescent="0.25">
      <c r="A3163" t="s">
        <v>19</v>
      </c>
      <c r="B3163" t="s">
        <v>17</v>
      </c>
      <c r="C3163">
        <v>18</v>
      </c>
      <c r="D3163">
        <v>1</v>
      </c>
      <c r="E3163" t="b">
        <v>0</v>
      </c>
      <c r="F3163">
        <v>6.0000000000000001E-3</v>
      </c>
      <c r="G3163">
        <v>16</v>
      </c>
      <c r="H3163">
        <v>16</v>
      </c>
      <c r="I3163">
        <v>86</v>
      </c>
      <c r="J3163">
        <v>39</v>
      </c>
      <c r="K3163">
        <v>3</v>
      </c>
      <c r="L3163">
        <v>6</v>
      </c>
      <c r="M3163">
        <f t="shared" si="6450"/>
        <v>0</v>
      </c>
      <c r="N3163" t="b">
        <f t="shared" ref="N3163" si="6499">AND(MIN($F3161,$F3162,$F3163)=$F3163,MAX($H3161,$H3162,$H3163)=$H3163)</f>
        <v>0</v>
      </c>
      <c r="O3163" t="b">
        <f t="shared" ref="O3163" si="6500">AND(NOT(N3161),NOT(N3162),N3163)</f>
        <v>0</v>
      </c>
    </row>
    <row r="3164" spans="1:15" x14ac:dyDescent="0.25">
      <c r="A3164" t="s">
        <v>13</v>
      </c>
      <c r="B3164" t="s">
        <v>17</v>
      </c>
      <c r="C3164">
        <v>18</v>
      </c>
      <c r="D3164">
        <v>20</v>
      </c>
      <c r="E3164" t="b">
        <v>0</v>
      </c>
      <c r="F3164">
        <v>0.01</v>
      </c>
      <c r="G3164">
        <v>16</v>
      </c>
      <c r="H3164">
        <v>16</v>
      </c>
      <c r="I3164">
        <v>107</v>
      </c>
      <c r="J3164">
        <v>65</v>
      </c>
      <c r="K3164">
        <v>15</v>
      </c>
      <c r="L3164">
        <v>7</v>
      </c>
      <c r="M3164">
        <f t="shared" si="6450"/>
        <v>0</v>
      </c>
      <c r="N3164" t="b">
        <f t="shared" ref="N3164" si="6501">AND(MIN($F3164,$F3165,$F3166)=$F3164,MAX($H3164,$H3165,$H3166)=$H3164)</f>
        <v>0</v>
      </c>
      <c r="O3164" t="b">
        <f t="shared" ref="O3164" si="6502">AND(N3164,NOT(N3165),NOT(N3166))</f>
        <v>0</v>
      </c>
    </row>
    <row r="3165" spans="1:15" x14ac:dyDescent="0.25">
      <c r="A3165" t="s">
        <v>15</v>
      </c>
      <c r="B3165" t="s">
        <v>17</v>
      </c>
      <c r="C3165">
        <v>18</v>
      </c>
      <c r="D3165">
        <v>20</v>
      </c>
      <c r="E3165" t="b">
        <v>0</v>
      </c>
      <c r="F3165">
        <v>7.8E-2</v>
      </c>
      <c r="G3165">
        <v>16</v>
      </c>
      <c r="H3165">
        <v>16</v>
      </c>
      <c r="I3165">
        <v>12934</v>
      </c>
      <c r="J3165">
        <v>12888</v>
      </c>
      <c r="K3165">
        <v>6426</v>
      </c>
      <c r="L3165">
        <v>13</v>
      </c>
      <c r="M3165">
        <f t="shared" si="6450"/>
        <v>0</v>
      </c>
      <c r="N3165" t="b">
        <f t="shared" ref="N3165" si="6503">AND(MIN($F3164,$F3165,$F3166)=$F3165,MAX($H3164,$H3165,$H3166)=$H3165)</f>
        <v>0</v>
      </c>
      <c r="O3165" t="b">
        <f t="shared" ref="O3165" si="6504">AND(NOT(N3164),N3165,NOT(N3166))</f>
        <v>0</v>
      </c>
    </row>
    <row r="3166" spans="1:15" x14ac:dyDescent="0.25">
      <c r="A3166" t="s">
        <v>19</v>
      </c>
      <c r="B3166" t="s">
        <v>17</v>
      </c>
      <c r="C3166">
        <v>18</v>
      </c>
      <c r="D3166">
        <v>20</v>
      </c>
      <c r="E3166" t="b">
        <v>0</v>
      </c>
      <c r="F3166">
        <v>8.0000000000000002E-3</v>
      </c>
      <c r="G3166">
        <v>16</v>
      </c>
      <c r="H3166">
        <v>16</v>
      </c>
      <c r="I3166">
        <v>107</v>
      </c>
      <c r="J3166">
        <v>65</v>
      </c>
      <c r="K3166">
        <v>15</v>
      </c>
      <c r="L3166">
        <v>7</v>
      </c>
      <c r="M3166">
        <f t="shared" si="6450"/>
        <v>0</v>
      </c>
      <c r="N3166" t="b">
        <f t="shared" ref="N3166" si="6505">AND(MIN($F3164,$F3165,$F3166)=$F3166,MAX($H3164,$H3165,$H3166)=$H3166)</f>
        <v>1</v>
      </c>
      <c r="O3166" t="b">
        <f t="shared" ref="O3166" si="6506">AND(NOT(N3164),NOT(N3165),N3166)</f>
        <v>1</v>
      </c>
    </row>
    <row r="3167" spans="1:15" x14ac:dyDescent="0.25">
      <c r="A3167" t="s">
        <v>13</v>
      </c>
      <c r="B3167" t="s">
        <v>17</v>
      </c>
      <c r="C3167">
        <v>18</v>
      </c>
      <c r="D3167">
        <v>21</v>
      </c>
      <c r="E3167" t="b">
        <v>0</v>
      </c>
      <c r="F3167">
        <v>4.0000000000000001E-3</v>
      </c>
      <c r="G3167">
        <v>16</v>
      </c>
      <c r="H3167">
        <v>16</v>
      </c>
      <c r="I3167">
        <v>109</v>
      </c>
      <c r="J3167">
        <v>66</v>
      </c>
      <c r="K3167">
        <v>15</v>
      </c>
      <c r="L3167">
        <v>8</v>
      </c>
      <c r="M3167">
        <f t="shared" si="6450"/>
        <v>0</v>
      </c>
      <c r="N3167" t="b">
        <f t="shared" ref="N3167" si="6507">AND(MIN($F3167,$F3168,$F3169)=$F3167,MAX($H3167,$H3168,$H3169)=$H3167)</f>
        <v>1</v>
      </c>
      <c r="O3167" t="b">
        <f t="shared" ref="O3167" si="6508">AND(N3167,NOT(N3168),NOT(N3169))</f>
        <v>1</v>
      </c>
    </row>
    <row r="3168" spans="1:15" x14ac:dyDescent="0.25">
      <c r="A3168" t="s">
        <v>15</v>
      </c>
      <c r="B3168" t="s">
        <v>17</v>
      </c>
      <c r="C3168">
        <v>18</v>
      </c>
      <c r="D3168">
        <v>21</v>
      </c>
      <c r="E3168" t="b">
        <v>0</v>
      </c>
      <c r="F3168">
        <v>0.95699999999999996</v>
      </c>
      <c r="G3168">
        <v>16</v>
      </c>
      <c r="H3168">
        <v>16</v>
      </c>
      <c r="I3168">
        <v>165279</v>
      </c>
      <c r="J3168">
        <v>164725</v>
      </c>
      <c r="K3168">
        <v>82344</v>
      </c>
      <c r="L3168">
        <v>16</v>
      </c>
      <c r="M3168">
        <f t="shared" si="6450"/>
        <v>0</v>
      </c>
      <c r="N3168" t="b">
        <f t="shared" ref="N3168" si="6509">AND(MIN($F3167,$F3168,$F3169)=$F3168,MAX($H3167,$H3168,$H3169)=$H3168)</f>
        <v>0</v>
      </c>
      <c r="O3168" t="b">
        <f t="shared" ref="O3168" si="6510">AND(NOT(N3167),N3168,NOT(N3169))</f>
        <v>0</v>
      </c>
    </row>
    <row r="3169" spans="1:15" x14ac:dyDescent="0.25">
      <c r="A3169" t="s">
        <v>19</v>
      </c>
      <c r="B3169" t="s">
        <v>17</v>
      </c>
      <c r="C3169">
        <v>18</v>
      </c>
      <c r="D3169">
        <v>21</v>
      </c>
      <c r="E3169" t="b">
        <v>0</v>
      </c>
      <c r="F3169">
        <v>1.4E-2</v>
      </c>
      <c r="G3169">
        <v>16</v>
      </c>
      <c r="H3169">
        <v>16</v>
      </c>
      <c r="I3169">
        <v>109</v>
      </c>
      <c r="J3169">
        <v>66</v>
      </c>
      <c r="K3169">
        <v>15</v>
      </c>
      <c r="L3169">
        <v>8</v>
      </c>
      <c r="M3169">
        <f t="shared" si="6450"/>
        <v>0</v>
      </c>
      <c r="N3169" t="b">
        <f t="shared" ref="N3169" si="6511">AND(MIN($F3167,$F3168,$F3169)=$F3169,MAX($H3167,$H3168,$H3169)=$H3169)</f>
        <v>0</v>
      </c>
      <c r="O3169" t="b">
        <f t="shared" ref="O3169" si="6512">AND(NOT(N3167),NOT(N3168),N3169)</f>
        <v>0</v>
      </c>
    </row>
    <row r="3170" spans="1:15" x14ac:dyDescent="0.25">
      <c r="A3170" t="s">
        <v>13</v>
      </c>
      <c r="B3170" t="s">
        <v>17</v>
      </c>
      <c r="C3170">
        <v>18</v>
      </c>
      <c r="D3170">
        <v>22</v>
      </c>
      <c r="E3170" t="b">
        <v>0</v>
      </c>
      <c r="F3170">
        <v>8.0000000000000002E-3</v>
      </c>
      <c r="G3170">
        <v>16</v>
      </c>
      <c r="H3170">
        <v>16</v>
      </c>
      <c r="I3170">
        <v>108</v>
      </c>
      <c r="J3170">
        <v>61</v>
      </c>
      <c r="K3170">
        <v>12</v>
      </c>
      <c r="L3170">
        <v>10</v>
      </c>
      <c r="M3170">
        <f t="shared" si="6450"/>
        <v>0</v>
      </c>
      <c r="N3170" t="b">
        <f t="shared" ref="N3170" si="6513">AND(MIN($F3170,$F3171,$F3172)=$F3170,MAX($H3170,$H3171,$H3172)=$H3170)</f>
        <v>0</v>
      </c>
      <c r="O3170" t="b">
        <f t="shared" ref="O3170" si="6514">AND(N3170,NOT(N3171),NOT(N3172))</f>
        <v>0</v>
      </c>
    </row>
    <row r="3171" spans="1:15" x14ac:dyDescent="0.25">
      <c r="A3171" t="s">
        <v>15</v>
      </c>
      <c r="B3171" t="s">
        <v>17</v>
      </c>
      <c r="C3171">
        <v>18</v>
      </c>
      <c r="D3171">
        <v>22</v>
      </c>
      <c r="E3171" t="b">
        <v>1</v>
      </c>
      <c r="F3171">
        <v>10.000999999999999</v>
      </c>
      <c r="G3171">
        <v>16</v>
      </c>
      <c r="H3171">
        <v>0</v>
      </c>
      <c r="I3171">
        <v>1634569</v>
      </c>
      <c r="J3171">
        <v>1629120</v>
      </c>
      <c r="K3171">
        <v>814557</v>
      </c>
      <c r="L3171">
        <v>17</v>
      </c>
      <c r="M3171">
        <f t="shared" si="6450"/>
        <v>16</v>
      </c>
      <c r="N3171" t="b">
        <f t="shared" ref="N3171" si="6515">AND(MIN($F3170,$F3171,$F3172)=$F3171,MAX($H3170,$H3171,$H3172)=$H3171)</f>
        <v>0</v>
      </c>
      <c r="O3171" t="b">
        <f t="shared" ref="O3171" si="6516">AND(NOT(N3170),N3171,NOT(N3172))</f>
        <v>0</v>
      </c>
    </row>
    <row r="3172" spans="1:15" x14ac:dyDescent="0.25">
      <c r="A3172" t="s">
        <v>19</v>
      </c>
      <c r="B3172" t="s">
        <v>17</v>
      </c>
      <c r="C3172">
        <v>18</v>
      </c>
      <c r="D3172">
        <v>22</v>
      </c>
      <c r="E3172" t="b">
        <v>0</v>
      </c>
      <c r="F3172">
        <v>5.0000000000000001E-3</v>
      </c>
      <c r="G3172">
        <v>16</v>
      </c>
      <c r="H3172">
        <v>16</v>
      </c>
      <c r="I3172">
        <v>108</v>
      </c>
      <c r="J3172">
        <v>61</v>
      </c>
      <c r="K3172">
        <v>12</v>
      </c>
      <c r="L3172">
        <v>10</v>
      </c>
      <c r="M3172">
        <f t="shared" si="6450"/>
        <v>0</v>
      </c>
      <c r="N3172" t="b">
        <f t="shared" ref="N3172" si="6517">AND(MIN($F3170,$F3171,$F3172)=$F3172,MAX($H3170,$H3171,$H3172)=$H3172)</f>
        <v>1</v>
      </c>
      <c r="O3172" t="b">
        <f t="shared" ref="O3172" si="6518">AND(NOT(N3170),NOT(N3171),N3172)</f>
        <v>1</v>
      </c>
    </row>
    <row r="3173" spans="1:15" x14ac:dyDescent="0.25">
      <c r="A3173" t="s">
        <v>13</v>
      </c>
      <c r="B3173" t="s">
        <v>17</v>
      </c>
      <c r="C3173">
        <v>18</v>
      </c>
      <c r="D3173">
        <v>23</v>
      </c>
      <c r="E3173" t="b">
        <v>0</v>
      </c>
      <c r="F3173">
        <v>6.0000000000000001E-3</v>
      </c>
      <c r="G3173">
        <v>16</v>
      </c>
      <c r="H3173">
        <v>16</v>
      </c>
      <c r="I3173">
        <v>110</v>
      </c>
      <c r="J3173">
        <v>62</v>
      </c>
      <c r="K3173">
        <v>12</v>
      </c>
      <c r="L3173">
        <v>11</v>
      </c>
      <c r="M3173">
        <f t="shared" si="6450"/>
        <v>0</v>
      </c>
      <c r="N3173" t="b">
        <f t="shared" ref="N3173" si="6519">AND(MIN($F3173,$F3174,$F3175)=$F3173,MAX($H3173,$H3174,$H3175)=$H3173)</f>
        <v>1</v>
      </c>
      <c r="O3173" t="b">
        <f t="shared" ref="O3173" si="6520">AND(N3173,NOT(N3174),NOT(N3175))</f>
        <v>1</v>
      </c>
    </row>
    <row r="3174" spans="1:15" x14ac:dyDescent="0.25">
      <c r="A3174" t="s">
        <v>15</v>
      </c>
      <c r="B3174" t="s">
        <v>17</v>
      </c>
      <c r="C3174">
        <v>18</v>
      </c>
      <c r="D3174">
        <v>23</v>
      </c>
      <c r="E3174" t="b">
        <v>1</v>
      </c>
      <c r="F3174">
        <v>10.000999999999999</v>
      </c>
      <c r="G3174">
        <v>16</v>
      </c>
      <c r="H3174">
        <v>0</v>
      </c>
      <c r="I3174">
        <v>1660416</v>
      </c>
      <c r="J3174">
        <v>1654880</v>
      </c>
      <c r="K3174">
        <v>827437</v>
      </c>
      <c r="L3174">
        <v>21</v>
      </c>
      <c r="M3174">
        <f t="shared" si="6450"/>
        <v>16</v>
      </c>
      <c r="N3174" t="b">
        <f t="shared" ref="N3174" si="6521">AND(MIN($F3173,$F3174,$F3175)=$F3174,MAX($H3173,$H3174,$H3175)=$H3174)</f>
        <v>0</v>
      </c>
      <c r="O3174" t="b">
        <f t="shared" ref="O3174" si="6522">AND(NOT(N3173),N3174,NOT(N3175))</f>
        <v>0</v>
      </c>
    </row>
    <row r="3175" spans="1:15" x14ac:dyDescent="0.25">
      <c r="A3175" t="s">
        <v>19</v>
      </c>
      <c r="B3175" t="s">
        <v>17</v>
      </c>
      <c r="C3175">
        <v>18</v>
      </c>
      <c r="D3175">
        <v>23</v>
      </c>
      <c r="E3175" t="b">
        <v>0</v>
      </c>
      <c r="F3175">
        <v>7.0000000000000001E-3</v>
      </c>
      <c r="G3175">
        <v>16</v>
      </c>
      <c r="H3175">
        <v>16</v>
      </c>
      <c r="I3175">
        <v>110</v>
      </c>
      <c r="J3175">
        <v>62</v>
      </c>
      <c r="K3175">
        <v>12</v>
      </c>
      <c r="L3175">
        <v>11</v>
      </c>
      <c r="M3175">
        <f t="shared" si="6450"/>
        <v>0</v>
      </c>
      <c r="N3175" t="b">
        <f t="shared" ref="N3175" si="6523">AND(MIN($F3173,$F3174,$F3175)=$F3175,MAX($H3173,$H3174,$H3175)=$H3175)</f>
        <v>0</v>
      </c>
      <c r="O3175" t="b">
        <f t="shared" ref="O3175" si="6524">AND(NOT(N3173),NOT(N3174),N3175)</f>
        <v>0</v>
      </c>
    </row>
    <row r="3176" spans="1:15" x14ac:dyDescent="0.25">
      <c r="A3176" t="s">
        <v>13</v>
      </c>
      <c r="B3176" t="s">
        <v>17</v>
      </c>
      <c r="C3176">
        <v>18</v>
      </c>
      <c r="D3176">
        <v>24</v>
      </c>
      <c r="E3176" t="b">
        <v>0</v>
      </c>
      <c r="F3176">
        <v>8.0000000000000002E-3</v>
      </c>
      <c r="G3176">
        <v>16</v>
      </c>
      <c r="H3176">
        <v>16</v>
      </c>
      <c r="I3176">
        <v>107</v>
      </c>
      <c r="J3176">
        <v>57</v>
      </c>
      <c r="K3176">
        <v>9</v>
      </c>
      <c r="L3176">
        <v>12</v>
      </c>
      <c r="M3176">
        <f t="shared" si="6450"/>
        <v>0</v>
      </c>
      <c r="N3176" t="b">
        <f t="shared" ref="N3176" si="6525">AND(MIN($F3176,$F3177,$F3178)=$F3176,MAX($H3176,$H3177,$H3178)=$H3176)</f>
        <v>0</v>
      </c>
      <c r="O3176" t="b">
        <f t="shared" ref="O3176" si="6526">AND(N3176,NOT(N3177),NOT(N3178))</f>
        <v>0</v>
      </c>
    </row>
    <row r="3177" spans="1:15" x14ac:dyDescent="0.25">
      <c r="A3177" t="s">
        <v>15</v>
      </c>
      <c r="B3177" t="s">
        <v>17</v>
      </c>
      <c r="C3177">
        <v>18</v>
      </c>
      <c r="D3177">
        <v>24</v>
      </c>
      <c r="E3177" t="b">
        <v>1</v>
      </c>
      <c r="F3177">
        <v>10.000999999999999</v>
      </c>
      <c r="G3177">
        <v>16</v>
      </c>
      <c r="H3177">
        <v>0</v>
      </c>
      <c r="I3177">
        <v>1656121</v>
      </c>
      <c r="J3177">
        <v>1650599</v>
      </c>
      <c r="K3177">
        <v>825296</v>
      </c>
      <c r="L3177">
        <v>22</v>
      </c>
      <c r="M3177">
        <f t="shared" si="6450"/>
        <v>16</v>
      </c>
      <c r="N3177" t="b">
        <f t="shared" ref="N3177" si="6527">AND(MIN($F3176,$F3177,$F3178)=$F3177,MAX($H3176,$H3177,$H3178)=$H3177)</f>
        <v>0</v>
      </c>
      <c r="O3177" t="b">
        <f t="shared" ref="O3177" si="6528">AND(NOT(N3176),N3177,NOT(N3178))</f>
        <v>0</v>
      </c>
    </row>
    <row r="3178" spans="1:15" x14ac:dyDescent="0.25">
      <c r="A3178" t="s">
        <v>19</v>
      </c>
      <c r="B3178" t="s">
        <v>17</v>
      </c>
      <c r="C3178">
        <v>18</v>
      </c>
      <c r="D3178">
        <v>24</v>
      </c>
      <c r="E3178" t="b">
        <v>0</v>
      </c>
      <c r="F3178">
        <v>5.0000000000000001E-3</v>
      </c>
      <c r="G3178">
        <v>16</v>
      </c>
      <c r="H3178">
        <v>16</v>
      </c>
      <c r="I3178">
        <v>107</v>
      </c>
      <c r="J3178">
        <v>57</v>
      </c>
      <c r="K3178">
        <v>9</v>
      </c>
      <c r="L3178">
        <v>12</v>
      </c>
      <c r="M3178">
        <f t="shared" si="6450"/>
        <v>0</v>
      </c>
      <c r="N3178" t="b">
        <f t="shared" ref="N3178" si="6529">AND(MIN($F3176,$F3177,$F3178)=$F3178,MAX($H3176,$H3177,$H3178)=$H3178)</f>
        <v>1</v>
      </c>
      <c r="O3178" t="b">
        <f t="shared" ref="O3178" si="6530">AND(NOT(N3176),NOT(N3177),N3178)</f>
        <v>1</v>
      </c>
    </row>
    <row r="3179" spans="1:15" x14ac:dyDescent="0.25">
      <c r="A3179" t="s">
        <v>13</v>
      </c>
      <c r="B3179" t="s">
        <v>17</v>
      </c>
      <c r="C3179">
        <v>18</v>
      </c>
      <c r="D3179">
        <v>25</v>
      </c>
      <c r="E3179" t="b">
        <v>0</v>
      </c>
      <c r="F3179">
        <v>7.0000000000000001E-3</v>
      </c>
      <c r="G3179">
        <v>16</v>
      </c>
      <c r="H3179">
        <v>16</v>
      </c>
      <c r="I3179">
        <v>112</v>
      </c>
      <c r="J3179">
        <v>64</v>
      </c>
      <c r="K3179">
        <v>12</v>
      </c>
      <c r="L3179">
        <v>13</v>
      </c>
      <c r="M3179">
        <f t="shared" si="6450"/>
        <v>0</v>
      </c>
      <c r="N3179" t="b">
        <f t="shared" ref="N3179" si="6531">AND(MIN($F3179,$F3180,$F3181)=$F3179,MAX($H3179,$H3180,$H3181)=$H3179)</f>
        <v>1</v>
      </c>
      <c r="O3179" t="b">
        <f t="shared" ref="O3179" si="6532">AND(N3179,NOT(N3180),NOT(N3181))</f>
        <v>0</v>
      </c>
    </row>
    <row r="3180" spans="1:15" x14ac:dyDescent="0.25">
      <c r="A3180" t="s">
        <v>15</v>
      </c>
      <c r="B3180" t="s">
        <v>17</v>
      </c>
      <c r="C3180">
        <v>18</v>
      </c>
      <c r="D3180">
        <v>25</v>
      </c>
      <c r="E3180" t="b">
        <v>1</v>
      </c>
      <c r="F3180">
        <v>10.002000000000001</v>
      </c>
      <c r="G3180">
        <v>16</v>
      </c>
      <c r="H3180">
        <v>0</v>
      </c>
      <c r="I3180">
        <v>1635946</v>
      </c>
      <c r="J3180">
        <v>1630491</v>
      </c>
      <c r="K3180">
        <v>815241</v>
      </c>
      <c r="L3180">
        <v>24</v>
      </c>
      <c r="M3180">
        <f t="shared" si="6450"/>
        <v>16</v>
      </c>
      <c r="N3180" t="b">
        <f t="shared" ref="N3180" si="6533">AND(MIN($F3179,$F3180,$F3181)=$F3180,MAX($H3179,$H3180,$H3181)=$H3180)</f>
        <v>0</v>
      </c>
      <c r="O3180" t="b">
        <f t="shared" ref="O3180" si="6534">AND(NOT(N3179),N3180,NOT(N3181))</f>
        <v>0</v>
      </c>
    </row>
    <row r="3181" spans="1:15" x14ac:dyDescent="0.25">
      <c r="A3181" t="s">
        <v>19</v>
      </c>
      <c r="B3181" t="s">
        <v>17</v>
      </c>
      <c r="C3181">
        <v>18</v>
      </c>
      <c r="D3181">
        <v>25</v>
      </c>
      <c r="E3181" t="b">
        <v>0</v>
      </c>
      <c r="F3181">
        <v>7.0000000000000001E-3</v>
      </c>
      <c r="G3181">
        <v>16</v>
      </c>
      <c r="H3181">
        <v>16</v>
      </c>
      <c r="I3181">
        <v>112</v>
      </c>
      <c r="J3181">
        <v>64</v>
      </c>
      <c r="K3181">
        <v>12</v>
      </c>
      <c r="L3181">
        <v>13</v>
      </c>
      <c r="M3181">
        <f t="shared" si="6450"/>
        <v>0</v>
      </c>
      <c r="N3181" t="b">
        <f t="shared" ref="N3181" si="6535">AND(MIN($F3179,$F3180,$F3181)=$F3181,MAX($H3179,$H3180,$H3181)=$H3181)</f>
        <v>1</v>
      </c>
      <c r="O3181" t="b">
        <f t="shared" ref="O3181" si="6536">AND(NOT(N3179),NOT(N3180),N3181)</f>
        <v>0</v>
      </c>
    </row>
    <row r="3182" spans="1:15" x14ac:dyDescent="0.25">
      <c r="A3182" t="s">
        <v>13</v>
      </c>
      <c r="B3182" t="s">
        <v>17</v>
      </c>
      <c r="C3182">
        <v>18</v>
      </c>
      <c r="D3182">
        <v>26</v>
      </c>
      <c r="E3182" t="b">
        <v>0</v>
      </c>
      <c r="F3182">
        <v>8.0000000000000002E-3</v>
      </c>
      <c r="G3182">
        <v>16</v>
      </c>
      <c r="H3182">
        <v>16</v>
      </c>
      <c r="I3182">
        <v>122</v>
      </c>
      <c r="J3182">
        <v>77</v>
      </c>
      <c r="K3182">
        <v>18</v>
      </c>
      <c r="L3182">
        <v>12</v>
      </c>
      <c r="M3182">
        <f t="shared" si="6450"/>
        <v>0</v>
      </c>
      <c r="N3182" t="b">
        <f t="shared" ref="N3182" si="6537">AND(MIN($F3182,$F3183,$F3184)=$F3182,MAX($H3182,$H3183,$H3184)=$H3182)</f>
        <v>1</v>
      </c>
      <c r="O3182" t="b">
        <f t="shared" ref="O3182" si="6538">AND(N3182,NOT(N3183),NOT(N3184))</f>
        <v>1</v>
      </c>
    </row>
    <row r="3183" spans="1:15" x14ac:dyDescent="0.25">
      <c r="A3183" t="s">
        <v>15</v>
      </c>
      <c r="B3183" t="s">
        <v>17</v>
      </c>
      <c r="C3183">
        <v>18</v>
      </c>
      <c r="D3183">
        <v>26</v>
      </c>
      <c r="E3183" t="b">
        <v>1</v>
      </c>
      <c r="F3183">
        <v>10.000999999999999</v>
      </c>
      <c r="G3183">
        <v>16</v>
      </c>
      <c r="H3183">
        <v>0</v>
      </c>
      <c r="I3183">
        <v>1610029</v>
      </c>
      <c r="J3183">
        <v>1604662</v>
      </c>
      <c r="K3183">
        <v>802326</v>
      </c>
      <c r="L3183">
        <v>21</v>
      </c>
      <c r="M3183">
        <f t="shared" si="6450"/>
        <v>16</v>
      </c>
      <c r="N3183" t="b">
        <f t="shared" ref="N3183" si="6539">AND(MIN($F3182,$F3183,$F3184)=$F3183,MAX($H3182,$H3183,$H3184)=$H3183)</f>
        <v>0</v>
      </c>
      <c r="O3183" t="b">
        <f t="shared" ref="O3183" si="6540">AND(NOT(N3182),N3183,NOT(N3184))</f>
        <v>0</v>
      </c>
    </row>
    <row r="3184" spans="1:15" x14ac:dyDescent="0.25">
      <c r="A3184" t="s">
        <v>19</v>
      </c>
      <c r="B3184" t="s">
        <v>17</v>
      </c>
      <c r="C3184">
        <v>18</v>
      </c>
      <c r="D3184">
        <v>26</v>
      </c>
      <c r="E3184" t="b">
        <v>0</v>
      </c>
      <c r="F3184">
        <v>8.9999999999999993E-3</v>
      </c>
      <c r="G3184">
        <v>16</v>
      </c>
      <c r="H3184">
        <v>16</v>
      </c>
      <c r="I3184">
        <v>122</v>
      </c>
      <c r="J3184">
        <v>77</v>
      </c>
      <c r="K3184">
        <v>18</v>
      </c>
      <c r="L3184">
        <v>12</v>
      </c>
      <c r="M3184">
        <f t="shared" si="6450"/>
        <v>0</v>
      </c>
      <c r="N3184" t="b">
        <f t="shared" ref="N3184" si="6541">AND(MIN($F3182,$F3183,$F3184)=$F3184,MAX($H3182,$H3183,$H3184)=$H3184)</f>
        <v>0</v>
      </c>
      <c r="O3184" t="b">
        <f t="shared" ref="O3184" si="6542">AND(NOT(N3182),NOT(N3183),N3184)</f>
        <v>0</v>
      </c>
    </row>
    <row r="3185" spans="1:15" x14ac:dyDescent="0.25">
      <c r="A3185" t="s">
        <v>13</v>
      </c>
      <c r="B3185" t="s">
        <v>17</v>
      </c>
      <c r="C3185">
        <v>18</v>
      </c>
      <c r="D3185">
        <v>27</v>
      </c>
      <c r="E3185" t="b">
        <v>0</v>
      </c>
      <c r="F3185">
        <v>1.2999999999999999E-2</v>
      </c>
      <c r="G3185">
        <v>16</v>
      </c>
      <c r="H3185">
        <v>13</v>
      </c>
      <c r="I3185">
        <v>102</v>
      </c>
      <c r="J3185">
        <v>73</v>
      </c>
      <c r="K3185">
        <v>24</v>
      </c>
      <c r="L3185">
        <v>4</v>
      </c>
      <c r="M3185">
        <f t="shared" si="6450"/>
        <v>3</v>
      </c>
      <c r="N3185" t="b">
        <f t="shared" ref="N3185" si="6543">AND(MIN($F3185,$F3186,$F3187)=$F3185,MAX($H3185,$H3186,$H3187)=$H3185)</f>
        <v>0</v>
      </c>
      <c r="O3185" t="b">
        <f t="shared" ref="O3185" si="6544">AND(N3185,NOT(N3186),NOT(N3187))</f>
        <v>0</v>
      </c>
    </row>
    <row r="3186" spans="1:15" x14ac:dyDescent="0.25">
      <c r="A3186" t="s">
        <v>15</v>
      </c>
      <c r="B3186" t="s">
        <v>17</v>
      </c>
      <c r="C3186">
        <v>18</v>
      </c>
      <c r="D3186">
        <v>27</v>
      </c>
      <c r="E3186" t="b">
        <v>0</v>
      </c>
      <c r="F3186">
        <v>8.9999999999999993E-3</v>
      </c>
      <c r="G3186">
        <v>16</v>
      </c>
      <c r="H3186">
        <v>13</v>
      </c>
      <c r="I3186">
        <v>347</v>
      </c>
      <c r="J3186">
        <v>345</v>
      </c>
      <c r="K3186">
        <v>160</v>
      </c>
      <c r="L3186">
        <v>9</v>
      </c>
      <c r="M3186">
        <f t="shared" si="6450"/>
        <v>3</v>
      </c>
      <c r="N3186" t="b">
        <f t="shared" ref="N3186" si="6545">AND(MIN($F3185,$F3186,$F3187)=$F3186,MAX($H3185,$H3186,$H3187)=$H3186)</f>
        <v>0</v>
      </c>
      <c r="O3186" t="b">
        <f t="shared" ref="O3186" si="6546">AND(NOT(N3185),N3186,NOT(N3187))</f>
        <v>0</v>
      </c>
    </row>
    <row r="3187" spans="1:15" x14ac:dyDescent="0.25">
      <c r="A3187" t="s">
        <v>19</v>
      </c>
      <c r="B3187" t="s">
        <v>17</v>
      </c>
      <c r="C3187">
        <v>18</v>
      </c>
      <c r="D3187">
        <v>27</v>
      </c>
      <c r="E3187" t="b">
        <v>0</v>
      </c>
      <c r="F3187">
        <v>4.0000000000000001E-3</v>
      </c>
      <c r="G3187">
        <v>16</v>
      </c>
      <c r="H3187">
        <v>13</v>
      </c>
      <c r="I3187">
        <v>102</v>
      </c>
      <c r="J3187">
        <v>73</v>
      </c>
      <c r="K3187">
        <v>24</v>
      </c>
      <c r="L3187">
        <v>4</v>
      </c>
      <c r="M3187">
        <f t="shared" si="6450"/>
        <v>3</v>
      </c>
      <c r="N3187" t="b">
        <f t="shared" ref="N3187" si="6547">AND(MIN($F3185,$F3186,$F3187)=$F3187,MAX($H3185,$H3186,$H3187)=$H3187)</f>
        <v>1</v>
      </c>
      <c r="O3187" t="b">
        <f t="shared" ref="O3187" si="6548">AND(NOT(N3185),NOT(N3186),N3187)</f>
        <v>1</v>
      </c>
    </row>
    <row r="3188" spans="1:15" x14ac:dyDescent="0.25">
      <c r="A3188" t="s">
        <v>13</v>
      </c>
      <c r="B3188" t="s">
        <v>17</v>
      </c>
      <c r="C3188">
        <v>18</v>
      </c>
      <c r="D3188">
        <v>28</v>
      </c>
      <c r="E3188" t="b">
        <v>0</v>
      </c>
      <c r="F3188">
        <v>8.9999999999999993E-3</v>
      </c>
      <c r="G3188">
        <v>16</v>
      </c>
      <c r="H3188">
        <v>16</v>
      </c>
      <c r="I3188">
        <v>131</v>
      </c>
      <c r="J3188">
        <v>88</v>
      </c>
      <c r="K3188">
        <v>27</v>
      </c>
      <c r="L3188">
        <v>8</v>
      </c>
      <c r="M3188">
        <f t="shared" si="6450"/>
        <v>0</v>
      </c>
      <c r="N3188" t="b">
        <f t="shared" ref="N3188" si="6549">AND(MIN($F3188,$F3189,$F3190)=$F3188,MAX($H3188,$H3189,$H3190)=$H3188)</f>
        <v>0</v>
      </c>
      <c r="O3188" t="b">
        <f t="shared" ref="O3188" si="6550">AND(N3188,NOT(N3189),NOT(N3190))</f>
        <v>0</v>
      </c>
    </row>
    <row r="3189" spans="1:15" x14ac:dyDescent="0.25">
      <c r="A3189" t="s">
        <v>15</v>
      </c>
      <c r="B3189" t="s">
        <v>17</v>
      </c>
      <c r="C3189">
        <v>18</v>
      </c>
      <c r="D3189">
        <v>28</v>
      </c>
      <c r="E3189" t="b">
        <v>0</v>
      </c>
      <c r="F3189">
        <v>2.1999999999999999E-2</v>
      </c>
      <c r="G3189">
        <v>16</v>
      </c>
      <c r="H3189">
        <v>16</v>
      </c>
      <c r="I3189">
        <v>3050</v>
      </c>
      <c r="J3189">
        <v>3037</v>
      </c>
      <c r="K3189">
        <v>1501</v>
      </c>
      <c r="L3189">
        <v>10</v>
      </c>
      <c r="M3189">
        <f t="shared" si="6450"/>
        <v>0</v>
      </c>
      <c r="N3189" t="b">
        <f t="shared" ref="N3189" si="6551">AND(MIN($F3188,$F3189,$F3190)=$F3189,MAX($H3188,$H3189,$H3190)=$H3189)</f>
        <v>0</v>
      </c>
      <c r="O3189" t="b">
        <f t="shared" ref="O3189" si="6552">AND(NOT(N3188),N3189,NOT(N3190))</f>
        <v>0</v>
      </c>
    </row>
    <row r="3190" spans="1:15" x14ac:dyDescent="0.25">
      <c r="A3190" t="s">
        <v>19</v>
      </c>
      <c r="B3190" t="s">
        <v>17</v>
      </c>
      <c r="C3190">
        <v>18</v>
      </c>
      <c r="D3190">
        <v>28</v>
      </c>
      <c r="E3190" t="b">
        <v>0</v>
      </c>
      <c r="F3190">
        <v>4.0000000000000001E-3</v>
      </c>
      <c r="G3190">
        <v>16</v>
      </c>
      <c r="H3190">
        <v>16</v>
      </c>
      <c r="I3190">
        <v>131</v>
      </c>
      <c r="J3190">
        <v>88</v>
      </c>
      <c r="K3190">
        <v>27</v>
      </c>
      <c r="L3190">
        <v>8</v>
      </c>
      <c r="M3190">
        <f t="shared" si="6450"/>
        <v>0</v>
      </c>
      <c r="N3190" t="b">
        <f t="shared" ref="N3190" si="6553">AND(MIN($F3188,$F3189,$F3190)=$F3190,MAX($H3188,$H3189,$H3190)=$H3190)</f>
        <v>1</v>
      </c>
      <c r="O3190" t="b">
        <f t="shared" ref="O3190" si="6554">AND(NOT(N3188),NOT(N3189),N3190)</f>
        <v>1</v>
      </c>
    </row>
    <row r="3191" spans="1:15" x14ac:dyDescent="0.25">
      <c r="A3191" t="s">
        <v>13</v>
      </c>
      <c r="B3191" t="s">
        <v>17</v>
      </c>
      <c r="C3191">
        <v>18</v>
      </c>
      <c r="D3191">
        <v>29</v>
      </c>
      <c r="E3191" t="b">
        <v>0</v>
      </c>
      <c r="F3191">
        <v>7.0000000000000001E-3</v>
      </c>
      <c r="G3191">
        <v>16</v>
      </c>
      <c r="H3191">
        <v>16</v>
      </c>
      <c r="I3191">
        <v>116</v>
      </c>
      <c r="J3191">
        <v>72</v>
      </c>
      <c r="K3191">
        <v>19</v>
      </c>
      <c r="L3191">
        <v>8</v>
      </c>
      <c r="M3191">
        <f t="shared" si="6450"/>
        <v>0</v>
      </c>
      <c r="N3191" t="b">
        <f t="shared" ref="N3191" si="6555">AND(MIN($F3191,$F3192,$F3193)=$F3191,MAX($H3191,$H3192,$H3193)=$H3191)</f>
        <v>1</v>
      </c>
      <c r="O3191" t="b">
        <f t="shared" ref="O3191" si="6556">AND(N3191,NOT(N3192),NOT(N3193))</f>
        <v>0</v>
      </c>
    </row>
    <row r="3192" spans="1:15" x14ac:dyDescent="0.25">
      <c r="A3192" t="s">
        <v>15</v>
      </c>
      <c r="B3192" t="s">
        <v>17</v>
      </c>
      <c r="C3192">
        <v>18</v>
      </c>
      <c r="D3192">
        <v>29</v>
      </c>
      <c r="E3192" t="b">
        <v>0</v>
      </c>
      <c r="F3192">
        <v>0.13100000000000001</v>
      </c>
      <c r="G3192">
        <v>16</v>
      </c>
      <c r="H3192">
        <v>16</v>
      </c>
      <c r="I3192">
        <v>21420</v>
      </c>
      <c r="J3192">
        <v>21350</v>
      </c>
      <c r="K3192">
        <v>10657</v>
      </c>
      <c r="L3192">
        <v>13</v>
      </c>
      <c r="M3192">
        <f t="shared" si="6450"/>
        <v>0</v>
      </c>
      <c r="N3192" t="b">
        <f t="shared" ref="N3192" si="6557">AND(MIN($F3191,$F3192,$F3193)=$F3192,MAX($H3191,$H3192,$H3193)=$H3192)</f>
        <v>0</v>
      </c>
      <c r="O3192" t="b">
        <f t="shared" ref="O3192" si="6558">AND(NOT(N3191),N3192,NOT(N3193))</f>
        <v>0</v>
      </c>
    </row>
    <row r="3193" spans="1:15" x14ac:dyDescent="0.25">
      <c r="A3193" t="s">
        <v>19</v>
      </c>
      <c r="B3193" t="s">
        <v>17</v>
      </c>
      <c r="C3193">
        <v>18</v>
      </c>
      <c r="D3193">
        <v>29</v>
      </c>
      <c r="E3193" t="b">
        <v>0</v>
      </c>
      <c r="F3193">
        <v>7.0000000000000001E-3</v>
      </c>
      <c r="G3193">
        <v>16</v>
      </c>
      <c r="H3193">
        <v>16</v>
      </c>
      <c r="I3193">
        <v>116</v>
      </c>
      <c r="J3193">
        <v>72</v>
      </c>
      <c r="K3193">
        <v>19</v>
      </c>
      <c r="L3193">
        <v>8</v>
      </c>
      <c r="M3193">
        <f t="shared" si="6450"/>
        <v>0</v>
      </c>
      <c r="N3193" t="b">
        <f t="shared" ref="N3193" si="6559">AND(MIN($F3191,$F3192,$F3193)=$F3193,MAX($H3191,$H3192,$H3193)=$H3193)</f>
        <v>1</v>
      </c>
      <c r="O3193" t="b">
        <f t="shared" ref="O3193" si="6560">AND(NOT(N3191),NOT(N3192),N3193)</f>
        <v>0</v>
      </c>
    </row>
    <row r="3194" spans="1:15" x14ac:dyDescent="0.25">
      <c r="A3194" t="s">
        <v>13</v>
      </c>
      <c r="B3194" t="s">
        <v>17</v>
      </c>
      <c r="C3194">
        <v>18</v>
      </c>
      <c r="D3194">
        <v>2</v>
      </c>
      <c r="E3194" t="b">
        <v>0</v>
      </c>
      <c r="F3194">
        <v>8.9999999999999993E-3</v>
      </c>
      <c r="G3194">
        <v>16</v>
      </c>
      <c r="H3194">
        <v>16</v>
      </c>
      <c r="I3194">
        <v>89</v>
      </c>
      <c r="J3194">
        <v>42</v>
      </c>
      <c r="K3194">
        <v>4</v>
      </c>
      <c r="L3194">
        <v>6</v>
      </c>
      <c r="M3194">
        <f t="shared" si="6450"/>
        <v>0</v>
      </c>
      <c r="N3194" t="b">
        <f t="shared" ref="N3194" si="6561">AND(MIN($F3194,$F3195,$F3196)=$F3194,MAX($H3194,$H3195,$H3196)=$H3194)</f>
        <v>0</v>
      </c>
      <c r="O3194" t="b">
        <f t="shared" ref="O3194" si="6562">AND(N3194,NOT(N3195),NOT(N3196))</f>
        <v>0</v>
      </c>
    </row>
    <row r="3195" spans="1:15" x14ac:dyDescent="0.25">
      <c r="A3195" t="s">
        <v>15</v>
      </c>
      <c r="B3195" t="s">
        <v>17</v>
      </c>
      <c r="C3195">
        <v>18</v>
      </c>
      <c r="D3195">
        <v>2</v>
      </c>
      <c r="E3195" t="b">
        <v>0</v>
      </c>
      <c r="F3195">
        <v>1.2E-2</v>
      </c>
      <c r="G3195">
        <v>16</v>
      </c>
      <c r="H3195">
        <v>16</v>
      </c>
      <c r="I3195">
        <v>625</v>
      </c>
      <c r="J3195">
        <v>608</v>
      </c>
      <c r="K3195">
        <v>287</v>
      </c>
      <c r="L3195">
        <v>9</v>
      </c>
      <c r="M3195">
        <f t="shared" si="6450"/>
        <v>0</v>
      </c>
      <c r="N3195" t="b">
        <f t="shared" ref="N3195" si="6563">AND(MIN($F3194,$F3195,$F3196)=$F3195,MAX($H3194,$H3195,$H3196)=$H3195)</f>
        <v>0</v>
      </c>
      <c r="O3195" t="b">
        <f t="shared" ref="O3195" si="6564">AND(NOT(N3194),N3195,NOT(N3196))</f>
        <v>0</v>
      </c>
    </row>
    <row r="3196" spans="1:15" x14ac:dyDescent="0.25">
      <c r="A3196" t="s">
        <v>19</v>
      </c>
      <c r="B3196" t="s">
        <v>17</v>
      </c>
      <c r="C3196">
        <v>18</v>
      </c>
      <c r="D3196">
        <v>2</v>
      </c>
      <c r="E3196" t="b">
        <v>0</v>
      </c>
      <c r="F3196">
        <v>5.0000000000000001E-3</v>
      </c>
      <c r="G3196">
        <v>16</v>
      </c>
      <c r="H3196">
        <v>16</v>
      </c>
      <c r="I3196">
        <v>89</v>
      </c>
      <c r="J3196">
        <v>42</v>
      </c>
      <c r="K3196">
        <v>4</v>
      </c>
      <c r="L3196">
        <v>6</v>
      </c>
      <c r="M3196">
        <f t="shared" si="6450"/>
        <v>0</v>
      </c>
      <c r="N3196" t="b">
        <f t="shared" ref="N3196" si="6565">AND(MIN($F3194,$F3195,$F3196)=$F3196,MAX($H3194,$H3195,$H3196)=$H3196)</f>
        <v>1</v>
      </c>
      <c r="O3196" t="b">
        <f t="shared" ref="O3196" si="6566">AND(NOT(N3194),NOT(N3195),N3196)</f>
        <v>1</v>
      </c>
    </row>
    <row r="3197" spans="1:15" x14ac:dyDescent="0.25">
      <c r="A3197" t="s">
        <v>13</v>
      </c>
      <c r="B3197" t="s">
        <v>17</v>
      </c>
      <c r="C3197">
        <v>18</v>
      </c>
      <c r="D3197">
        <v>30</v>
      </c>
      <c r="E3197" t="b">
        <v>0</v>
      </c>
      <c r="F3197">
        <v>1.6E-2</v>
      </c>
      <c r="G3197">
        <v>16</v>
      </c>
      <c r="H3197">
        <v>16</v>
      </c>
      <c r="I3197">
        <v>120</v>
      </c>
      <c r="J3197">
        <v>73</v>
      </c>
      <c r="K3197">
        <v>19</v>
      </c>
      <c r="L3197">
        <v>9</v>
      </c>
      <c r="M3197">
        <f t="shared" si="6450"/>
        <v>0</v>
      </c>
      <c r="N3197" t="b">
        <f t="shared" ref="N3197" si="6567">AND(MIN($F3197,$F3198,$F3199)=$F3197,MAX($H3197,$H3198,$H3199)=$H3197)</f>
        <v>0</v>
      </c>
      <c r="O3197" t="b">
        <f t="shared" ref="O3197" si="6568">AND(N3197,NOT(N3198),NOT(N3199))</f>
        <v>0</v>
      </c>
    </row>
    <row r="3198" spans="1:15" x14ac:dyDescent="0.25">
      <c r="A3198" t="s">
        <v>15</v>
      </c>
      <c r="B3198" t="s">
        <v>17</v>
      </c>
      <c r="C3198">
        <v>18</v>
      </c>
      <c r="D3198">
        <v>30</v>
      </c>
      <c r="E3198" t="b">
        <v>0</v>
      </c>
      <c r="F3198">
        <v>1.68</v>
      </c>
      <c r="G3198">
        <v>16</v>
      </c>
      <c r="H3198">
        <v>16</v>
      </c>
      <c r="I3198">
        <v>279158</v>
      </c>
      <c r="J3198">
        <v>278303</v>
      </c>
      <c r="K3198">
        <v>139133</v>
      </c>
      <c r="L3198">
        <v>16</v>
      </c>
      <c r="M3198">
        <f t="shared" si="6450"/>
        <v>0</v>
      </c>
      <c r="N3198" t="b">
        <f t="shared" ref="N3198" si="6569">AND(MIN($F3197,$F3198,$F3199)=$F3198,MAX($H3197,$H3198,$H3199)=$H3198)</f>
        <v>0</v>
      </c>
      <c r="O3198" t="b">
        <f t="shared" ref="O3198" si="6570">AND(NOT(N3197),N3198,NOT(N3199))</f>
        <v>0</v>
      </c>
    </row>
    <row r="3199" spans="1:15" x14ac:dyDescent="0.25">
      <c r="A3199" t="s">
        <v>19</v>
      </c>
      <c r="B3199" t="s">
        <v>17</v>
      </c>
      <c r="C3199">
        <v>18</v>
      </c>
      <c r="D3199">
        <v>30</v>
      </c>
      <c r="E3199" t="b">
        <v>0</v>
      </c>
      <c r="F3199">
        <v>6.0000000000000001E-3</v>
      </c>
      <c r="G3199">
        <v>16</v>
      </c>
      <c r="H3199">
        <v>16</v>
      </c>
      <c r="I3199">
        <v>120</v>
      </c>
      <c r="J3199">
        <v>73</v>
      </c>
      <c r="K3199">
        <v>19</v>
      </c>
      <c r="L3199">
        <v>9</v>
      </c>
      <c r="M3199">
        <f t="shared" si="6450"/>
        <v>0</v>
      </c>
      <c r="N3199" t="b">
        <f t="shared" ref="N3199" si="6571">AND(MIN($F3197,$F3198,$F3199)=$F3199,MAX($H3197,$H3198,$H3199)=$H3199)</f>
        <v>1</v>
      </c>
      <c r="O3199" t="b">
        <f t="shared" ref="O3199" si="6572">AND(NOT(N3197),NOT(N3198),N3199)</f>
        <v>1</v>
      </c>
    </row>
    <row r="3200" spans="1:15" x14ac:dyDescent="0.25">
      <c r="A3200" t="s">
        <v>13</v>
      </c>
      <c r="B3200" t="s">
        <v>17</v>
      </c>
      <c r="C3200">
        <v>18</v>
      </c>
      <c r="D3200">
        <v>31</v>
      </c>
      <c r="E3200" t="b">
        <v>0</v>
      </c>
      <c r="F3200">
        <v>7.0000000000000001E-3</v>
      </c>
      <c r="G3200">
        <v>16</v>
      </c>
      <c r="H3200">
        <v>16</v>
      </c>
      <c r="I3200">
        <v>129</v>
      </c>
      <c r="J3200">
        <v>84</v>
      </c>
      <c r="K3200">
        <v>24</v>
      </c>
      <c r="L3200">
        <v>8</v>
      </c>
      <c r="M3200">
        <f t="shared" si="6450"/>
        <v>0</v>
      </c>
      <c r="N3200" t="b">
        <f t="shared" ref="N3200" si="6573">AND(MIN($F3200,$F3201,$F3202)=$F3200,MAX($H3200,$H3201,$H3202)=$H3200)</f>
        <v>1</v>
      </c>
      <c r="O3200" t="b">
        <f t="shared" ref="O3200" si="6574">AND(N3200,NOT(N3201),NOT(N3202))</f>
        <v>0</v>
      </c>
    </row>
    <row r="3201" spans="1:15" x14ac:dyDescent="0.25">
      <c r="A3201" t="s">
        <v>15</v>
      </c>
      <c r="B3201" t="s">
        <v>17</v>
      </c>
      <c r="C3201">
        <v>18</v>
      </c>
      <c r="D3201">
        <v>31</v>
      </c>
      <c r="E3201" t="b">
        <v>1</v>
      </c>
      <c r="F3201">
        <v>10.032</v>
      </c>
      <c r="G3201">
        <v>16</v>
      </c>
      <c r="H3201">
        <v>0</v>
      </c>
      <c r="I3201">
        <v>1425058</v>
      </c>
      <c r="J3201">
        <v>1420722</v>
      </c>
      <c r="K3201">
        <v>710358</v>
      </c>
      <c r="L3201">
        <v>17</v>
      </c>
      <c r="M3201">
        <f t="shared" si="6450"/>
        <v>16</v>
      </c>
      <c r="N3201" t="b">
        <f t="shared" ref="N3201" si="6575">AND(MIN($F3200,$F3201,$F3202)=$F3201,MAX($H3200,$H3201,$H3202)=$H3201)</f>
        <v>0</v>
      </c>
      <c r="O3201" t="b">
        <f t="shared" ref="O3201" si="6576">AND(NOT(N3200),N3201,NOT(N3202))</f>
        <v>0</v>
      </c>
    </row>
    <row r="3202" spans="1:15" x14ac:dyDescent="0.25">
      <c r="A3202" t="s">
        <v>19</v>
      </c>
      <c r="B3202" t="s">
        <v>17</v>
      </c>
      <c r="C3202">
        <v>18</v>
      </c>
      <c r="D3202">
        <v>31</v>
      </c>
      <c r="E3202" t="b">
        <v>0</v>
      </c>
      <c r="F3202">
        <v>7.0000000000000001E-3</v>
      </c>
      <c r="G3202">
        <v>16</v>
      </c>
      <c r="H3202">
        <v>16</v>
      </c>
      <c r="I3202">
        <v>129</v>
      </c>
      <c r="J3202">
        <v>84</v>
      </c>
      <c r="K3202">
        <v>24</v>
      </c>
      <c r="L3202">
        <v>8</v>
      </c>
      <c r="M3202">
        <f t="shared" si="6450"/>
        <v>0</v>
      </c>
      <c r="N3202" t="b">
        <f t="shared" ref="N3202" si="6577">AND(MIN($F3200,$F3201,$F3202)=$F3202,MAX($H3200,$H3201,$H3202)=$H3202)</f>
        <v>1</v>
      </c>
      <c r="O3202" t="b">
        <f t="shared" ref="O3202" si="6578">AND(NOT(N3200),NOT(N3201),N3202)</f>
        <v>0</v>
      </c>
    </row>
    <row r="3203" spans="1:15" x14ac:dyDescent="0.25">
      <c r="A3203" t="s">
        <v>13</v>
      </c>
      <c r="B3203" t="s">
        <v>17</v>
      </c>
      <c r="C3203">
        <v>18</v>
      </c>
      <c r="D3203">
        <v>32</v>
      </c>
      <c r="E3203" t="b">
        <v>0</v>
      </c>
      <c r="F3203">
        <v>0.35</v>
      </c>
      <c r="G3203">
        <v>16</v>
      </c>
      <c r="H3203">
        <v>16</v>
      </c>
      <c r="I3203">
        <v>131</v>
      </c>
      <c r="J3203">
        <v>85</v>
      </c>
      <c r="K3203">
        <v>24</v>
      </c>
      <c r="L3203">
        <v>9</v>
      </c>
      <c r="M3203">
        <f t="shared" ref="M3203:M3266" si="6579">G3203-H3203</f>
        <v>0</v>
      </c>
      <c r="N3203" t="b">
        <f t="shared" ref="N3203" si="6580">AND(MIN($F3203,$F3204,$F3205)=$F3203,MAX($H3203,$H3204,$H3205)=$H3203)</f>
        <v>0</v>
      </c>
      <c r="O3203" t="b">
        <f t="shared" ref="O3203" si="6581">AND(N3203,NOT(N3204),NOT(N3205))</f>
        <v>0</v>
      </c>
    </row>
    <row r="3204" spans="1:15" x14ac:dyDescent="0.25">
      <c r="A3204" t="s">
        <v>15</v>
      </c>
      <c r="B3204" t="s">
        <v>17</v>
      </c>
      <c r="C3204">
        <v>18</v>
      </c>
      <c r="D3204">
        <v>32</v>
      </c>
      <c r="E3204" t="b">
        <v>1</v>
      </c>
      <c r="F3204">
        <v>10.000999999999999</v>
      </c>
      <c r="G3204">
        <v>16</v>
      </c>
      <c r="H3204">
        <v>0</v>
      </c>
      <c r="I3204">
        <v>1402854</v>
      </c>
      <c r="J3204">
        <v>1398583</v>
      </c>
      <c r="K3204">
        <v>699288</v>
      </c>
      <c r="L3204">
        <v>21</v>
      </c>
      <c r="M3204">
        <f t="shared" si="6579"/>
        <v>16</v>
      </c>
      <c r="N3204" t="b">
        <f t="shared" ref="N3204" si="6582">AND(MIN($F3203,$F3204,$F3205)=$F3204,MAX($H3203,$H3204,$H3205)=$H3204)</f>
        <v>0</v>
      </c>
      <c r="O3204" t="b">
        <f t="shared" ref="O3204" si="6583">AND(NOT(N3203),N3204,NOT(N3205))</f>
        <v>0</v>
      </c>
    </row>
    <row r="3205" spans="1:15" x14ac:dyDescent="0.25">
      <c r="A3205" t="s">
        <v>19</v>
      </c>
      <c r="B3205" t="s">
        <v>17</v>
      </c>
      <c r="C3205">
        <v>18</v>
      </c>
      <c r="D3205">
        <v>32</v>
      </c>
      <c r="E3205" t="b">
        <v>0</v>
      </c>
      <c r="F3205">
        <v>6.0000000000000001E-3</v>
      </c>
      <c r="G3205">
        <v>16</v>
      </c>
      <c r="H3205">
        <v>16</v>
      </c>
      <c r="I3205">
        <v>131</v>
      </c>
      <c r="J3205">
        <v>85</v>
      </c>
      <c r="K3205">
        <v>24</v>
      </c>
      <c r="L3205">
        <v>9</v>
      </c>
      <c r="M3205">
        <f t="shared" si="6579"/>
        <v>0</v>
      </c>
      <c r="N3205" t="b">
        <f t="shared" ref="N3205" si="6584">AND(MIN($F3203,$F3204,$F3205)=$F3205,MAX($H3203,$H3204,$H3205)=$H3205)</f>
        <v>1</v>
      </c>
      <c r="O3205" t="b">
        <f t="shared" ref="O3205" si="6585">AND(NOT(N3203),NOT(N3204),N3205)</f>
        <v>1</v>
      </c>
    </row>
    <row r="3206" spans="1:15" x14ac:dyDescent="0.25">
      <c r="A3206" t="s">
        <v>13</v>
      </c>
      <c r="B3206" t="s">
        <v>17</v>
      </c>
      <c r="C3206">
        <v>18</v>
      </c>
      <c r="D3206">
        <v>3</v>
      </c>
      <c r="E3206" t="b">
        <v>0</v>
      </c>
      <c r="F3206">
        <v>4.0000000000000001E-3</v>
      </c>
      <c r="G3206">
        <v>16</v>
      </c>
      <c r="H3206">
        <v>16</v>
      </c>
      <c r="I3206">
        <v>91</v>
      </c>
      <c r="J3206">
        <v>43</v>
      </c>
      <c r="K3206">
        <v>4</v>
      </c>
      <c r="L3206">
        <v>7</v>
      </c>
      <c r="M3206">
        <f t="shared" si="6579"/>
        <v>0</v>
      </c>
      <c r="N3206" t="b">
        <f t="shared" ref="N3206" si="6586">AND(MIN($F3206,$F3207,$F3208)=$F3206,MAX($H3206,$H3207,$H3208)=$H3206)</f>
        <v>1</v>
      </c>
      <c r="O3206" t="b">
        <f t="shared" ref="O3206" si="6587">AND(N3206,NOT(N3207),NOT(N3208))</f>
        <v>1</v>
      </c>
    </row>
    <row r="3207" spans="1:15" x14ac:dyDescent="0.25">
      <c r="A3207" t="s">
        <v>15</v>
      </c>
      <c r="B3207" t="s">
        <v>17</v>
      </c>
      <c r="C3207">
        <v>18</v>
      </c>
      <c r="D3207">
        <v>3</v>
      </c>
      <c r="E3207" t="b">
        <v>0</v>
      </c>
      <c r="F3207">
        <v>3.3000000000000002E-2</v>
      </c>
      <c r="G3207">
        <v>16</v>
      </c>
      <c r="H3207">
        <v>16</v>
      </c>
      <c r="I3207">
        <v>5061</v>
      </c>
      <c r="J3207">
        <v>4923</v>
      </c>
      <c r="K3207">
        <v>2444</v>
      </c>
      <c r="L3207">
        <v>11</v>
      </c>
      <c r="M3207">
        <f t="shared" si="6579"/>
        <v>0</v>
      </c>
      <c r="N3207" t="b">
        <f t="shared" ref="N3207" si="6588">AND(MIN($F3206,$F3207,$F3208)=$F3207,MAX($H3206,$H3207,$H3208)=$H3207)</f>
        <v>0</v>
      </c>
      <c r="O3207" t="b">
        <f t="shared" ref="O3207" si="6589">AND(NOT(N3206),N3207,NOT(N3208))</f>
        <v>0</v>
      </c>
    </row>
    <row r="3208" spans="1:15" x14ac:dyDescent="0.25">
      <c r="A3208" t="s">
        <v>19</v>
      </c>
      <c r="B3208" t="s">
        <v>17</v>
      </c>
      <c r="C3208">
        <v>18</v>
      </c>
      <c r="D3208">
        <v>3</v>
      </c>
      <c r="E3208" t="b">
        <v>0</v>
      </c>
      <c r="F3208">
        <v>7.0000000000000001E-3</v>
      </c>
      <c r="G3208">
        <v>16</v>
      </c>
      <c r="H3208">
        <v>16</v>
      </c>
      <c r="I3208">
        <v>91</v>
      </c>
      <c r="J3208">
        <v>43</v>
      </c>
      <c r="K3208">
        <v>4</v>
      </c>
      <c r="L3208">
        <v>7</v>
      </c>
      <c r="M3208">
        <f t="shared" si="6579"/>
        <v>0</v>
      </c>
      <c r="N3208" t="b">
        <f t="shared" ref="N3208" si="6590">AND(MIN($F3206,$F3207,$F3208)=$F3208,MAX($H3206,$H3207,$H3208)=$H3208)</f>
        <v>0</v>
      </c>
      <c r="O3208" t="b">
        <f t="shared" ref="O3208" si="6591">AND(NOT(N3206),NOT(N3207),N3208)</f>
        <v>0</v>
      </c>
    </row>
    <row r="3209" spans="1:15" x14ac:dyDescent="0.25">
      <c r="A3209" t="s">
        <v>13</v>
      </c>
      <c r="B3209" t="s">
        <v>17</v>
      </c>
      <c r="C3209">
        <v>18</v>
      </c>
      <c r="D3209">
        <v>4</v>
      </c>
      <c r="E3209" t="b">
        <v>0</v>
      </c>
      <c r="F3209">
        <v>7.0000000000000001E-3</v>
      </c>
      <c r="G3209">
        <v>16</v>
      </c>
      <c r="H3209">
        <v>16</v>
      </c>
      <c r="I3209">
        <v>95</v>
      </c>
      <c r="J3209">
        <v>44</v>
      </c>
      <c r="K3209">
        <v>4</v>
      </c>
      <c r="L3209">
        <v>8</v>
      </c>
      <c r="M3209">
        <f t="shared" si="6579"/>
        <v>0</v>
      </c>
      <c r="N3209" t="b">
        <f t="shared" ref="N3209" si="6592">AND(MIN($F3209,$F3210,$F3211)=$F3209,MAX($H3209,$H3210,$H3211)=$H3209)</f>
        <v>0</v>
      </c>
      <c r="O3209" t="b">
        <f t="shared" ref="O3209" si="6593">AND(N3209,NOT(N3210),NOT(N3211))</f>
        <v>0</v>
      </c>
    </row>
    <row r="3210" spans="1:15" x14ac:dyDescent="0.25">
      <c r="A3210" t="s">
        <v>15</v>
      </c>
      <c r="B3210" t="s">
        <v>17</v>
      </c>
      <c r="C3210">
        <v>18</v>
      </c>
      <c r="D3210">
        <v>4</v>
      </c>
      <c r="E3210" t="b">
        <v>0</v>
      </c>
      <c r="F3210">
        <v>0.34499999999999997</v>
      </c>
      <c r="G3210">
        <v>16</v>
      </c>
      <c r="H3210">
        <v>16</v>
      </c>
      <c r="I3210">
        <v>48892</v>
      </c>
      <c r="J3210">
        <v>47426</v>
      </c>
      <c r="K3210">
        <v>23695</v>
      </c>
      <c r="L3210">
        <v>12</v>
      </c>
      <c r="M3210">
        <f t="shared" si="6579"/>
        <v>0</v>
      </c>
      <c r="N3210" t="b">
        <f t="shared" ref="N3210" si="6594">AND(MIN($F3209,$F3210,$F3211)=$F3210,MAX($H3209,$H3210,$H3211)=$H3210)</f>
        <v>0</v>
      </c>
      <c r="O3210" t="b">
        <f t="shared" ref="O3210" si="6595">AND(NOT(N3209),N3210,NOT(N3211))</f>
        <v>0</v>
      </c>
    </row>
    <row r="3211" spans="1:15" x14ac:dyDescent="0.25">
      <c r="A3211" t="s">
        <v>19</v>
      </c>
      <c r="B3211" t="s">
        <v>17</v>
      </c>
      <c r="C3211">
        <v>18</v>
      </c>
      <c r="D3211">
        <v>4</v>
      </c>
      <c r="E3211" t="b">
        <v>0</v>
      </c>
      <c r="F3211">
        <v>5.0000000000000001E-3</v>
      </c>
      <c r="G3211">
        <v>16</v>
      </c>
      <c r="H3211">
        <v>16</v>
      </c>
      <c r="I3211">
        <v>95</v>
      </c>
      <c r="J3211">
        <v>44</v>
      </c>
      <c r="K3211">
        <v>4</v>
      </c>
      <c r="L3211">
        <v>8</v>
      </c>
      <c r="M3211">
        <f t="shared" si="6579"/>
        <v>0</v>
      </c>
      <c r="N3211" t="b">
        <f t="shared" ref="N3211" si="6596">AND(MIN($F3209,$F3210,$F3211)=$F3211,MAX($H3209,$H3210,$H3211)=$H3211)</f>
        <v>1</v>
      </c>
      <c r="O3211" t="b">
        <f t="shared" ref="O3211" si="6597">AND(NOT(N3209),NOT(N3210),N3211)</f>
        <v>1</v>
      </c>
    </row>
    <row r="3212" spans="1:15" x14ac:dyDescent="0.25">
      <c r="A3212" t="s">
        <v>13</v>
      </c>
      <c r="B3212" t="s">
        <v>17</v>
      </c>
      <c r="C3212">
        <v>18</v>
      </c>
      <c r="D3212">
        <v>5</v>
      </c>
      <c r="E3212" t="b">
        <v>0</v>
      </c>
      <c r="F3212">
        <v>7.0000000000000001E-3</v>
      </c>
      <c r="G3212">
        <v>16</v>
      </c>
      <c r="H3212">
        <v>16</v>
      </c>
      <c r="I3212">
        <v>97</v>
      </c>
      <c r="J3212">
        <v>45</v>
      </c>
      <c r="K3212">
        <v>4</v>
      </c>
      <c r="L3212">
        <v>9</v>
      </c>
      <c r="M3212">
        <f t="shared" si="6579"/>
        <v>0</v>
      </c>
      <c r="N3212" t="b">
        <f t="shared" ref="N3212" si="6598">AND(MIN($F3212,$F3213,$F3214)=$F3212,MAX($H3212,$H3213,$H3214)=$H3212)</f>
        <v>1</v>
      </c>
      <c r="O3212" t="b">
        <f t="shared" ref="O3212" si="6599">AND(N3212,NOT(N3213),NOT(N3214))</f>
        <v>1</v>
      </c>
    </row>
    <row r="3213" spans="1:15" x14ac:dyDescent="0.25">
      <c r="A3213" t="s">
        <v>15</v>
      </c>
      <c r="B3213" t="s">
        <v>17</v>
      </c>
      <c r="C3213">
        <v>18</v>
      </c>
      <c r="D3213">
        <v>5</v>
      </c>
      <c r="E3213" t="b">
        <v>0</v>
      </c>
      <c r="F3213">
        <v>3.2130000000000001</v>
      </c>
      <c r="G3213">
        <v>16</v>
      </c>
      <c r="H3213">
        <v>16</v>
      </c>
      <c r="I3213">
        <v>504695</v>
      </c>
      <c r="J3213">
        <v>488721</v>
      </c>
      <c r="K3213">
        <v>244342</v>
      </c>
      <c r="L3213">
        <v>16</v>
      </c>
      <c r="M3213">
        <f t="shared" si="6579"/>
        <v>0</v>
      </c>
      <c r="N3213" t="b">
        <f t="shared" ref="N3213" si="6600">AND(MIN($F3212,$F3213,$F3214)=$F3213,MAX($H3212,$H3213,$H3214)=$H3213)</f>
        <v>0</v>
      </c>
      <c r="O3213" t="b">
        <f t="shared" ref="O3213" si="6601">AND(NOT(N3212),N3213,NOT(N3214))</f>
        <v>0</v>
      </c>
    </row>
    <row r="3214" spans="1:15" x14ac:dyDescent="0.25">
      <c r="A3214" t="s">
        <v>19</v>
      </c>
      <c r="B3214" t="s">
        <v>17</v>
      </c>
      <c r="C3214">
        <v>18</v>
      </c>
      <c r="D3214">
        <v>5</v>
      </c>
      <c r="E3214" t="b">
        <v>0</v>
      </c>
      <c r="F3214">
        <v>0.01</v>
      </c>
      <c r="G3214">
        <v>16</v>
      </c>
      <c r="H3214">
        <v>16</v>
      </c>
      <c r="I3214">
        <v>97</v>
      </c>
      <c r="J3214">
        <v>45</v>
      </c>
      <c r="K3214">
        <v>4</v>
      </c>
      <c r="L3214">
        <v>9</v>
      </c>
      <c r="M3214">
        <f t="shared" si="6579"/>
        <v>0</v>
      </c>
      <c r="N3214" t="b">
        <f t="shared" ref="N3214" si="6602">AND(MIN($F3212,$F3213,$F3214)=$F3214,MAX($H3212,$H3213,$H3214)=$H3214)</f>
        <v>0</v>
      </c>
      <c r="O3214" t="b">
        <f t="shared" ref="O3214" si="6603">AND(NOT(N3212),NOT(N3213),N3214)</f>
        <v>0</v>
      </c>
    </row>
    <row r="3215" spans="1:15" x14ac:dyDescent="0.25">
      <c r="A3215" t="s">
        <v>13</v>
      </c>
      <c r="B3215" t="s">
        <v>17</v>
      </c>
      <c r="C3215">
        <v>18</v>
      </c>
      <c r="D3215">
        <v>6</v>
      </c>
      <c r="E3215" t="b">
        <v>0</v>
      </c>
      <c r="F3215">
        <v>0.01</v>
      </c>
      <c r="G3215">
        <v>16</v>
      </c>
      <c r="H3215">
        <v>16</v>
      </c>
      <c r="I3215">
        <v>98</v>
      </c>
      <c r="J3215">
        <v>42</v>
      </c>
      <c r="K3215">
        <v>2</v>
      </c>
      <c r="L3215">
        <v>11</v>
      </c>
      <c r="M3215">
        <f t="shared" si="6579"/>
        <v>0</v>
      </c>
      <c r="N3215" t="b">
        <f t="shared" ref="N3215" si="6604">AND(MIN($F3215,$F3216,$F3217)=$F3215,MAX($H3215,$H3216,$H3217)=$H3215)</f>
        <v>1</v>
      </c>
      <c r="O3215" t="b">
        <f t="shared" ref="O3215" si="6605">AND(N3215,NOT(N3216),NOT(N3217))</f>
        <v>1</v>
      </c>
    </row>
    <row r="3216" spans="1:15" x14ac:dyDescent="0.25">
      <c r="A3216" t="s">
        <v>15</v>
      </c>
      <c r="B3216" t="s">
        <v>17</v>
      </c>
      <c r="C3216">
        <v>18</v>
      </c>
      <c r="D3216">
        <v>6</v>
      </c>
      <c r="E3216" t="b">
        <v>1</v>
      </c>
      <c r="F3216">
        <v>10.000999999999999</v>
      </c>
      <c r="G3216">
        <v>16</v>
      </c>
      <c r="H3216">
        <v>0</v>
      </c>
      <c r="I3216">
        <v>1462445</v>
      </c>
      <c r="J3216">
        <v>1415912</v>
      </c>
      <c r="K3216">
        <v>707952</v>
      </c>
      <c r="L3216">
        <v>19</v>
      </c>
      <c r="M3216">
        <f t="shared" si="6579"/>
        <v>16</v>
      </c>
      <c r="N3216" t="b">
        <f t="shared" ref="N3216" si="6606">AND(MIN($F3215,$F3216,$F3217)=$F3216,MAX($H3215,$H3216,$H3217)=$H3216)</f>
        <v>0</v>
      </c>
      <c r="O3216" t="b">
        <f t="shared" ref="O3216" si="6607">AND(NOT(N3215),N3216,NOT(N3217))</f>
        <v>0</v>
      </c>
    </row>
    <row r="3217" spans="1:15" x14ac:dyDescent="0.25">
      <c r="A3217" t="s">
        <v>19</v>
      </c>
      <c r="B3217" t="s">
        <v>17</v>
      </c>
      <c r="C3217">
        <v>18</v>
      </c>
      <c r="D3217">
        <v>6</v>
      </c>
      <c r="E3217" t="b">
        <v>0</v>
      </c>
      <c r="F3217">
        <v>1.0999999999999999E-2</v>
      </c>
      <c r="G3217">
        <v>16</v>
      </c>
      <c r="H3217">
        <v>16</v>
      </c>
      <c r="I3217">
        <v>98</v>
      </c>
      <c r="J3217">
        <v>42</v>
      </c>
      <c r="K3217">
        <v>2</v>
      </c>
      <c r="L3217">
        <v>11</v>
      </c>
      <c r="M3217">
        <f t="shared" si="6579"/>
        <v>0</v>
      </c>
      <c r="N3217" t="b">
        <f t="shared" ref="N3217" si="6608">AND(MIN($F3215,$F3216,$F3217)=$F3217,MAX($H3215,$H3216,$H3217)=$H3217)</f>
        <v>0</v>
      </c>
      <c r="O3217" t="b">
        <f t="shared" ref="O3217" si="6609">AND(NOT(N3215),NOT(N3216),N3217)</f>
        <v>0</v>
      </c>
    </row>
    <row r="3218" spans="1:15" x14ac:dyDescent="0.25">
      <c r="A3218" t="s">
        <v>13</v>
      </c>
      <c r="B3218" t="s">
        <v>17</v>
      </c>
      <c r="C3218">
        <v>18</v>
      </c>
      <c r="D3218">
        <v>7</v>
      </c>
      <c r="E3218" t="b">
        <v>0</v>
      </c>
      <c r="F3218">
        <v>8.0000000000000002E-3</v>
      </c>
      <c r="G3218">
        <v>16</v>
      </c>
      <c r="H3218">
        <v>16</v>
      </c>
      <c r="I3218">
        <v>98</v>
      </c>
      <c r="J3218">
        <v>45</v>
      </c>
      <c r="K3218">
        <v>3</v>
      </c>
      <c r="L3218">
        <v>12</v>
      </c>
      <c r="M3218">
        <f t="shared" si="6579"/>
        <v>0</v>
      </c>
      <c r="N3218" t="b">
        <f t="shared" ref="N3218" si="6610">AND(MIN($F3218,$F3219,$F3220)=$F3218,MAX($H3218,$H3219,$H3220)=$H3218)</f>
        <v>1</v>
      </c>
      <c r="O3218" t="b">
        <f t="shared" ref="O3218" si="6611">AND(N3218,NOT(N3219),NOT(N3220))</f>
        <v>1</v>
      </c>
    </row>
    <row r="3219" spans="1:15" x14ac:dyDescent="0.25">
      <c r="A3219" t="s">
        <v>15</v>
      </c>
      <c r="B3219" t="s">
        <v>17</v>
      </c>
      <c r="C3219">
        <v>18</v>
      </c>
      <c r="D3219">
        <v>7</v>
      </c>
      <c r="E3219" t="b">
        <v>1</v>
      </c>
      <c r="F3219">
        <v>10.002000000000001</v>
      </c>
      <c r="G3219">
        <v>16</v>
      </c>
      <c r="H3219">
        <v>0</v>
      </c>
      <c r="I3219">
        <v>1579674</v>
      </c>
      <c r="J3219">
        <v>1529424</v>
      </c>
      <c r="K3219">
        <v>764708</v>
      </c>
      <c r="L3219">
        <v>19</v>
      </c>
      <c r="M3219">
        <f t="shared" si="6579"/>
        <v>16</v>
      </c>
      <c r="N3219" t="b">
        <f t="shared" ref="N3219" si="6612">AND(MIN($F3218,$F3219,$F3220)=$F3219,MAX($H3218,$H3219,$H3220)=$H3219)</f>
        <v>0</v>
      </c>
      <c r="O3219" t="b">
        <f t="shared" ref="O3219" si="6613">AND(NOT(N3218),N3219,NOT(N3220))</f>
        <v>0</v>
      </c>
    </row>
    <row r="3220" spans="1:15" x14ac:dyDescent="0.25">
      <c r="A3220" t="s">
        <v>19</v>
      </c>
      <c r="B3220" t="s">
        <v>17</v>
      </c>
      <c r="C3220">
        <v>18</v>
      </c>
      <c r="D3220">
        <v>7</v>
      </c>
      <c r="E3220" t="b">
        <v>0</v>
      </c>
      <c r="F3220">
        <v>1.6E-2</v>
      </c>
      <c r="G3220">
        <v>16</v>
      </c>
      <c r="H3220">
        <v>16</v>
      </c>
      <c r="I3220">
        <v>98</v>
      </c>
      <c r="J3220">
        <v>45</v>
      </c>
      <c r="K3220">
        <v>3</v>
      </c>
      <c r="L3220">
        <v>12</v>
      </c>
      <c r="M3220">
        <f t="shared" si="6579"/>
        <v>0</v>
      </c>
      <c r="N3220" t="b">
        <f t="shared" ref="N3220" si="6614">AND(MIN($F3218,$F3219,$F3220)=$F3220,MAX($H3218,$H3219,$H3220)=$H3220)</f>
        <v>0</v>
      </c>
      <c r="O3220" t="b">
        <f t="shared" ref="O3220" si="6615">AND(NOT(N3218),NOT(N3219),N3220)</f>
        <v>0</v>
      </c>
    </row>
    <row r="3221" spans="1:15" x14ac:dyDescent="0.25">
      <c r="A3221" t="s">
        <v>13</v>
      </c>
      <c r="B3221" t="s">
        <v>17</v>
      </c>
      <c r="C3221">
        <v>18</v>
      </c>
      <c r="D3221">
        <v>8</v>
      </c>
      <c r="E3221" t="b">
        <v>0</v>
      </c>
      <c r="F3221">
        <v>7.0000000000000001E-3</v>
      </c>
      <c r="G3221">
        <v>16</v>
      </c>
      <c r="H3221">
        <v>16</v>
      </c>
      <c r="I3221">
        <v>100</v>
      </c>
      <c r="J3221">
        <v>50</v>
      </c>
      <c r="K3221">
        <v>5</v>
      </c>
      <c r="L3221">
        <v>11</v>
      </c>
      <c r="M3221">
        <f t="shared" si="6579"/>
        <v>0</v>
      </c>
      <c r="N3221" t="b">
        <f t="shared" ref="N3221" si="6616">AND(MIN($F3221,$F3222,$F3223)=$F3221,MAX($H3221,$H3222,$H3223)=$H3221)</f>
        <v>0</v>
      </c>
      <c r="O3221" t="b">
        <f t="shared" ref="O3221" si="6617">AND(N3221,NOT(N3222),NOT(N3223))</f>
        <v>0</v>
      </c>
    </row>
    <row r="3222" spans="1:15" x14ac:dyDescent="0.25">
      <c r="A3222" t="s">
        <v>15</v>
      </c>
      <c r="B3222" t="s">
        <v>17</v>
      </c>
      <c r="C3222">
        <v>18</v>
      </c>
      <c r="D3222">
        <v>8</v>
      </c>
      <c r="E3222" t="b">
        <v>1</v>
      </c>
      <c r="F3222">
        <v>10.000999999999999</v>
      </c>
      <c r="G3222">
        <v>16</v>
      </c>
      <c r="H3222">
        <v>0</v>
      </c>
      <c r="I3222">
        <v>1626405</v>
      </c>
      <c r="J3222">
        <v>1574662</v>
      </c>
      <c r="K3222">
        <v>787327</v>
      </c>
      <c r="L3222">
        <v>21</v>
      </c>
      <c r="M3222">
        <f t="shared" si="6579"/>
        <v>16</v>
      </c>
      <c r="N3222" t="b">
        <f t="shared" ref="N3222" si="6618">AND(MIN($F3221,$F3222,$F3223)=$F3222,MAX($H3221,$H3222,$H3223)=$H3222)</f>
        <v>0</v>
      </c>
      <c r="O3222" t="b">
        <f t="shared" ref="O3222" si="6619">AND(NOT(N3221),N3222,NOT(N3223))</f>
        <v>0</v>
      </c>
    </row>
    <row r="3223" spans="1:15" x14ac:dyDescent="0.25">
      <c r="A3223" t="s">
        <v>19</v>
      </c>
      <c r="B3223" t="s">
        <v>17</v>
      </c>
      <c r="C3223">
        <v>18</v>
      </c>
      <c r="D3223">
        <v>8</v>
      </c>
      <c r="E3223" t="b">
        <v>0</v>
      </c>
      <c r="F3223">
        <v>6.0000000000000001E-3</v>
      </c>
      <c r="G3223">
        <v>16</v>
      </c>
      <c r="H3223">
        <v>16</v>
      </c>
      <c r="I3223">
        <v>100</v>
      </c>
      <c r="J3223">
        <v>50</v>
      </c>
      <c r="K3223">
        <v>5</v>
      </c>
      <c r="L3223">
        <v>11</v>
      </c>
      <c r="M3223">
        <f t="shared" si="6579"/>
        <v>0</v>
      </c>
      <c r="N3223" t="b">
        <f t="shared" ref="N3223" si="6620">AND(MIN($F3221,$F3222,$F3223)=$F3223,MAX($H3221,$H3222,$H3223)=$H3223)</f>
        <v>1</v>
      </c>
      <c r="O3223" t="b">
        <f t="shared" ref="O3223" si="6621">AND(NOT(N3221),NOT(N3222),N3223)</f>
        <v>1</v>
      </c>
    </row>
    <row r="3224" spans="1:15" x14ac:dyDescent="0.25">
      <c r="A3224" t="s">
        <v>13</v>
      </c>
      <c r="B3224" t="s">
        <v>17</v>
      </c>
      <c r="C3224">
        <v>18</v>
      </c>
      <c r="D3224">
        <v>9</v>
      </c>
      <c r="E3224" t="b">
        <v>0</v>
      </c>
      <c r="F3224">
        <v>5.0000000000000001E-3</v>
      </c>
      <c r="G3224">
        <v>16</v>
      </c>
      <c r="H3224">
        <v>16</v>
      </c>
      <c r="I3224">
        <v>96</v>
      </c>
      <c r="J3224">
        <v>58</v>
      </c>
      <c r="K3224">
        <v>12</v>
      </c>
      <c r="L3224">
        <v>4</v>
      </c>
      <c r="M3224">
        <f t="shared" si="6579"/>
        <v>0</v>
      </c>
      <c r="N3224" t="b">
        <f t="shared" ref="N3224" si="6622">AND(MIN($F3224,$F3225,$F3226)=$F3224,MAX($H3224,$H3225,$H3226)=$H3224)</f>
        <v>1</v>
      </c>
      <c r="O3224" t="b">
        <f t="shared" ref="O3224" si="6623">AND(N3224,NOT(N3225),NOT(N3226))</f>
        <v>1</v>
      </c>
    </row>
    <row r="3225" spans="1:15" x14ac:dyDescent="0.25">
      <c r="A3225" t="s">
        <v>15</v>
      </c>
      <c r="B3225" t="s">
        <v>17</v>
      </c>
      <c r="C3225">
        <v>18</v>
      </c>
      <c r="D3225">
        <v>9</v>
      </c>
      <c r="E3225" t="b">
        <v>0</v>
      </c>
      <c r="F3225">
        <v>6.0000000000000001E-3</v>
      </c>
      <c r="G3225">
        <v>16</v>
      </c>
      <c r="H3225">
        <v>16</v>
      </c>
      <c r="I3225">
        <v>146</v>
      </c>
      <c r="J3225">
        <v>144</v>
      </c>
      <c r="K3225">
        <v>55</v>
      </c>
      <c r="L3225">
        <v>9</v>
      </c>
      <c r="M3225">
        <f t="shared" si="6579"/>
        <v>0</v>
      </c>
      <c r="N3225" t="b">
        <f t="shared" ref="N3225" si="6624">AND(MIN($F3224,$F3225,$F3226)=$F3225,MAX($H3224,$H3225,$H3226)=$H3225)</f>
        <v>0</v>
      </c>
      <c r="O3225" t="b">
        <f t="shared" ref="O3225" si="6625">AND(NOT(N3224),N3225,NOT(N3226))</f>
        <v>0</v>
      </c>
    </row>
    <row r="3226" spans="1:15" x14ac:dyDescent="0.25">
      <c r="A3226" t="s">
        <v>19</v>
      </c>
      <c r="B3226" t="s">
        <v>17</v>
      </c>
      <c r="C3226">
        <v>18</v>
      </c>
      <c r="D3226">
        <v>9</v>
      </c>
      <c r="E3226" t="b">
        <v>0</v>
      </c>
      <c r="F3226">
        <v>8.9999999999999993E-3</v>
      </c>
      <c r="G3226">
        <v>16</v>
      </c>
      <c r="H3226">
        <v>16</v>
      </c>
      <c r="I3226">
        <v>96</v>
      </c>
      <c r="J3226">
        <v>58</v>
      </c>
      <c r="K3226">
        <v>12</v>
      </c>
      <c r="L3226">
        <v>4</v>
      </c>
      <c r="M3226">
        <f t="shared" si="6579"/>
        <v>0</v>
      </c>
      <c r="N3226" t="b">
        <f t="shared" ref="N3226" si="6626">AND(MIN($F3224,$F3225,$F3226)=$F3226,MAX($H3224,$H3225,$H3226)=$H3226)</f>
        <v>0</v>
      </c>
      <c r="O3226" t="b">
        <f t="shared" ref="O3226" si="6627">AND(NOT(N3224),NOT(N3225),N3226)</f>
        <v>0</v>
      </c>
    </row>
    <row r="3227" spans="1:15" x14ac:dyDescent="0.25">
      <c r="A3227" t="s">
        <v>13</v>
      </c>
      <c r="B3227" t="s">
        <v>17</v>
      </c>
      <c r="C3227">
        <v>19</v>
      </c>
      <c r="D3227">
        <v>0</v>
      </c>
      <c r="E3227" t="b">
        <v>0</v>
      </c>
      <c r="F3227">
        <v>8.9999999999999993E-3</v>
      </c>
      <c r="G3227">
        <v>16</v>
      </c>
      <c r="H3227">
        <v>16</v>
      </c>
      <c r="I3227">
        <v>84</v>
      </c>
      <c r="J3227">
        <v>42</v>
      </c>
      <c r="K3227">
        <v>5</v>
      </c>
      <c r="L3227">
        <v>3</v>
      </c>
      <c r="M3227">
        <f t="shared" si="6579"/>
        <v>0</v>
      </c>
      <c r="N3227" t="b">
        <f t="shared" ref="N3227" si="6628">AND(MIN($F3227,$F3228,$F3229)=$F3227,MAX($H3227,$H3228,$H3229)=$H3227)</f>
        <v>1</v>
      </c>
      <c r="O3227" t="b">
        <f t="shared" ref="O3227" si="6629">AND(N3227,NOT(N3228),NOT(N3229))</f>
        <v>1</v>
      </c>
    </row>
    <row r="3228" spans="1:15" x14ac:dyDescent="0.25">
      <c r="A3228" t="s">
        <v>15</v>
      </c>
      <c r="B3228" t="s">
        <v>17</v>
      </c>
      <c r="C3228">
        <v>19</v>
      </c>
      <c r="D3228">
        <v>0</v>
      </c>
      <c r="E3228" t="b">
        <v>0</v>
      </c>
      <c r="F3228">
        <v>0.01</v>
      </c>
      <c r="G3228">
        <v>16</v>
      </c>
      <c r="H3228">
        <v>16</v>
      </c>
      <c r="I3228">
        <v>67</v>
      </c>
      <c r="J3228">
        <v>64</v>
      </c>
      <c r="K3228">
        <v>16</v>
      </c>
      <c r="L3228">
        <v>5</v>
      </c>
      <c r="M3228">
        <f t="shared" si="6579"/>
        <v>0</v>
      </c>
      <c r="N3228" t="b">
        <f t="shared" ref="N3228" si="6630">AND(MIN($F3227,$F3228,$F3229)=$F3228,MAX($H3227,$H3228,$H3229)=$H3228)</f>
        <v>0</v>
      </c>
      <c r="O3228" t="b">
        <f t="shared" ref="O3228" si="6631">AND(NOT(N3227),N3228,NOT(N3229))</f>
        <v>0</v>
      </c>
    </row>
    <row r="3229" spans="1:15" x14ac:dyDescent="0.25">
      <c r="A3229" t="s">
        <v>19</v>
      </c>
      <c r="B3229" t="s">
        <v>17</v>
      </c>
      <c r="C3229">
        <v>19</v>
      </c>
      <c r="D3229">
        <v>0</v>
      </c>
      <c r="E3229" t="b">
        <v>0</v>
      </c>
      <c r="F3229">
        <v>2.1999999999999999E-2</v>
      </c>
      <c r="G3229">
        <v>16</v>
      </c>
      <c r="H3229">
        <v>16</v>
      </c>
      <c r="I3229">
        <v>84</v>
      </c>
      <c r="J3229">
        <v>42</v>
      </c>
      <c r="K3229">
        <v>5</v>
      </c>
      <c r="L3229">
        <v>3</v>
      </c>
      <c r="M3229">
        <f t="shared" si="6579"/>
        <v>0</v>
      </c>
      <c r="N3229" t="b">
        <f t="shared" ref="N3229" si="6632">AND(MIN($F3227,$F3228,$F3229)=$F3229,MAX($H3227,$H3228,$H3229)=$H3229)</f>
        <v>0</v>
      </c>
      <c r="O3229" t="b">
        <f t="shared" ref="O3229" si="6633">AND(NOT(N3227),NOT(N3228),N3229)</f>
        <v>0</v>
      </c>
    </row>
    <row r="3230" spans="1:15" x14ac:dyDescent="0.25">
      <c r="A3230" t="s">
        <v>13</v>
      </c>
      <c r="B3230" t="s">
        <v>17</v>
      </c>
      <c r="C3230">
        <v>19</v>
      </c>
      <c r="D3230">
        <v>10</v>
      </c>
      <c r="E3230" t="b">
        <v>0</v>
      </c>
      <c r="F3230">
        <v>8.9999999999999993E-3</v>
      </c>
      <c r="G3230">
        <v>16</v>
      </c>
      <c r="H3230">
        <v>16</v>
      </c>
      <c r="I3230">
        <v>94</v>
      </c>
      <c r="J3230">
        <v>51</v>
      </c>
      <c r="K3230">
        <v>8</v>
      </c>
      <c r="L3230">
        <v>7</v>
      </c>
      <c r="M3230">
        <f t="shared" si="6579"/>
        <v>0</v>
      </c>
      <c r="N3230" t="b">
        <f t="shared" ref="N3230" si="6634">AND(MIN($F3230,$F3231,$F3232)=$F3230,MAX($H3230,$H3231,$H3232)=$H3230)</f>
        <v>1</v>
      </c>
      <c r="O3230" t="b">
        <f t="shared" ref="O3230" si="6635">AND(N3230,NOT(N3231),NOT(N3232))</f>
        <v>1</v>
      </c>
    </row>
    <row r="3231" spans="1:15" x14ac:dyDescent="0.25">
      <c r="A3231" t="s">
        <v>15</v>
      </c>
      <c r="B3231" t="s">
        <v>17</v>
      </c>
      <c r="C3231">
        <v>19</v>
      </c>
      <c r="D3231">
        <v>10</v>
      </c>
      <c r="E3231" t="b">
        <v>0</v>
      </c>
      <c r="F3231">
        <v>1.0999999999999999E-2</v>
      </c>
      <c r="G3231">
        <v>16</v>
      </c>
      <c r="H3231">
        <v>16</v>
      </c>
      <c r="I3231">
        <v>800</v>
      </c>
      <c r="J3231">
        <v>795</v>
      </c>
      <c r="K3231">
        <v>380</v>
      </c>
      <c r="L3231">
        <v>10</v>
      </c>
      <c r="M3231">
        <f t="shared" si="6579"/>
        <v>0</v>
      </c>
      <c r="N3231" t="b">
        <f t="shared" ref="N3231" si="6636">AND(MIN($F3230,$F3231,$F3232)=$F3231,MAX($H3230,$H3231,$H3232)=$H3231)</f>
        <v>0</v>
      </c>
      <c r="O3231" t="b">
        <f t="shared" ref="O3231" si="6637">AND(NOT(N3230),N3231,NOT(N3232))</f>
        <v>0</v>
      </c>
    </row>
    <row r="3232" spans="1:15" x14ac:dyDescent="0.25">
      <c r="A3232" t="s">
        <v>19</v>
      </c>
      <c r="B3232" t="s">
        <v>17</v>
      </c>
      <c r="C3232">
        <v>19</v>
      </c>
      <c r="D3232">
        <v>10</v>
      </c>
      <c r="E3232" t="b">
        <v>0</v>
      </c>
      <c r="F3232">
        <v>1.0999999999999999E-2</v>
      </c>
      <c r="G3232">
        <v>16</v>
      </c>
      <c r="H3232">
        <v>16</v>
      </c>
      <c r="I3232">
        <v>94</v>
      </c>
      <c r="J3232">
        <v>51</v>
      </c>
      <c r="K3232">
        <v>8</v>
      </c>
      <c r="L3232">
        <v>7</v>
      </c>
      <c r="M3232">
        <f t="shared" si="6579"/>
        <v>0</v>
      </c>
      <c r="N3232" t="b">
        <f t="shared" ref="N3232" si="6638">AND(MIN($F3230,$F3231,$F3232)=$F3232,MAX($H3230,$H3231,$H3232)=$H3232)</f>
        <v>0</v>
      </c>
      <c r="O3232" t="b">
        <f t="shared" ref="O3232" si="6639">AND(NOT(N3230),NOT(N3231),N3232)</f>
        <v>0</v>
      </c>
    </row>
    <row r="3233" spans="1:15" x14ac:dyDescent="0.25">
      <c r="A3233" t="s">
        <v>13</v>
      </c>
      <c r="B3233" t="s">
        <v>17</v>
      </c>
      <c r="C3233">
        <v>19</v>
      </c>
      <c r="D3233">
        <v>11</v>
      </c>
      <c r="E3233" t="b">
        <v>0</v>
      </c>
      <c r="F3233">
        <v>6.0000000000000001E-3</v>
      </c>
      <c r="G3233">
        <v>16</v>
      </c>
      <c r="H3233">
        <v>16</v>
      </c>
      <c r="I3233">
        <v>99</v>
      </c>
      <c r="J3233">
        <v>56</v>
      </c>
      <c r="K3233">
        <v>10</v>
      </c>
      <c r="L3233">
        <v>7</v>
      </c>
      <c r="M3233">
        <f t="shared" si="6579"/>
        <v>0</v>
      </c>
      <c r="N3233" t="b">
        <f t="shared" ref="N3233" si="6640">AND(MIN($F3233,$F3234,$F3235)=$F3233,MAX($H3233,$H3234,$H3235)=$H3233)</f>
        <v>0</v>
      </c>
      <c r="O3233" t="b">
        <f t="shared" ref="O3233" si="6641">AND(N3233,NOT(N3234),NOT(N3235))</f>
        <v>0</v>
      </c>
    </row>
    <row r="3234" spans="1:15" x14ac:dyDescent="0.25">
      <c r="A3234" t="s">
        <v>15</v>
      </c>
      <c r="B3234" t="s">
        <v>17</v>
      </c>
      <c r="C3234">
        <v>19</v>
      </c>
      <c r="D3234">
        <v>11</v>
      </c>
      <c r="E3234" t="b">
        <v>0</v>
      </c>
      <c r="F3234">
        <v>5.6000000000000001E-2</v>
      </c>
      <c r="G3234">
        <v>16</v>
      </c>
      <c r="H3234">
        <v>16</v>
      </c>
      <c r="I3234">
        <v>8992</v>
      </c>
      <c r="J3234">
        <v>8960</v>
      </c>
      <c r="K3234">
        <v>4462</v>
      </c>
      <c r="L3234">
        <v>13</v>
      </c>
      <c r="M3234">
        <f t="shared" si="6579"/>
        <v>0</v>
      </c>
      <c r="N3234" t="b">
        <f t="shared" ref="N3234" si="6642">AND(MIN($F3233,$F3234,$F3235)=$F3234,MAX($H3233,$H3234,$H3235)=$H3234)</f>
        <v>0</v>
      </c>
      <c r="O3234" t="b">
        <f t="shared" ref="O3234" si="6643">AND(NOT(N3233),N3234,NOT(N3235))</f>
        <v>0</v>
      </c>
    </row>
    <row r="3235" spans="1:15" x14ac:dyDescent="0.25">
      <c r="A3235" t="s">
        <v>19</v>
      </c>
      <c r="B3235" t="s">
        <v>17</v>
      </c>
      <c r="C3235">
        <v>19</v>
      </c>
      <c r="D3235">
        <v>11</v>
      </c>
      <c r="E3235" t="b">
        <v>0</v>
      </c>
      <c r="F3235">
        <v>4.0000000000000001E-3</v>
      </c>
      <c r="G3235">
        <v>16</v>
      </c>
      <c r="H3235">
        <v>16</v>
      </c>
      <c r="I3235">
        <v>99</v>
      </c>
      <c r="J3235">
        <v>56</v>
      </c>
      <c r="K3235">
        <v>10</v>
      </c>
      <c r="L3235">
        <v>7</v>
      </c>
      <c r="M3235">
        <f t="shared" si="6579"/>
        <v>0</v>
      </c>
      <c r="N3235" t="b">
        <f t="shared" ref="N3235" si="6644">AND(MIN($F3233,$F3234,$F3235)=$F3235,MAX($H3233,$H3234,$H3235)=$H3235)</f>
        <v>1</v>
      </c>
      <c r="O3235" t="b">
        <f t="shared" ref="O3235" si="6645">AND(NOT(N3233),NOT(N3234),N3235)</f>
        <v>1</v>
      </c>
    </row>
    <row r="3236" spans="1:15" x14ac:dyDescent="0.25">
      <c r="A3236" t="s">
        <v>13</v>
      </c>
      <c r="B3236" t="s">
        <v>17</v>
      </c>
      <c r="C3236">
        <v>19</v>
      </c>
      <c r="D3236">
        <v>12</v>
      </c>
      <c r="E3236" t="b">
        <v>0</v>
      </c>
      <c r="F3236">
        <v>5.0000000000000001E-3</v>
      </c>
      <c r="G3236">
        <v>16</v>
      </c>
      <c r="H3236">
        <v>16</v>
      </c>
      <c r="I3236">
        <v>101</v>
      </c>
      <c r="J3236">
        <v>57</v>
      </c>
      <c r="K3236">
        <v>10</v>
      </c>
      <c r="L3236">
        <v>8</v>
      </c>
      <c r="M3236">
        <f t="shared" si="6579"/>
        <v>0</v>
      </c>
      <c r="N3236" t="b">
        <f t="shared" ref="N3236" si="6646">AND(MIN($F3236,$F3237,$F3238)=$F3236,MAX($H3236,$H3237,$H3238)=$H3236)</f>
        <v>1</v>
      </c>
      <c r="O3236" t="b">
        <f t="shared" ref="O3236" si="6647">AND(N3236,NOT(N3237),NOT(N3238))</f>
        <v>1</v>
      </c>
    </row>
    <row r="3237" spans="1:15" x14ac:dyDescent="0.25">
      <c r="A3237" t="s">
        <v>15</v>
      </c>
      <c r="B3237" t="s">
        <v>17</v>
      </c>
      <c r="C3237">
        <v>19</v>
      </c>
      <c r="D3237">
        <v>12</v>
      </c>
      <c r="E3237" t="b">
        <v>0</v>
      </c>
      <c r="F3237">
        <v>0.67</v>
      </c>
      <c r="G3237">
        <v>16</v>
      </c>
      <c r="H3237">
        <v>16</v>
      </c>
      <c r="I3237">
        <v>115008</v>
      </c>
      <c r="J3237">
        <v>114637</v>
      </c>
      <c r="K3237">
        <v>57300</v>
      </c>
      <c r="L3237">
        <v>16</v>
      </c>
      <c r="M3237">
        <f t="shared" si="6579"/>
        <v>0</v>
      </c>
      <c r="N3237" t="b">
        <f t="shared" ref="N3237" si="6648">AND(MIN($F3236,$F3237,$F3238)=$F3237,MAX($H3236,$H3237,$H3238)=$H3237)</f>
        <v>0</v>
      </c>
      <c r="O3237" t="b">
        <f t="shared" ref="O3237" si="6649">AND(NOT(N3236),N3237,NOT(N3238))</f>
        <v>0</v>
      </c>
    </row>
    <row r="3238" spans="1:15" x14ac:dyDescent="0.25">
      <c r="A3238" t="s">
        <v>19</v>
      </c>
      <c r="B3238" t="s">
        <v>17</v>
      </c>
      <c r="C3238">
        <v>19</v>
      </c>
      <c r="D3238">
        <v>12</v>
      </c>
      <c r="E3238" t="b">
        <v>0</v>
      </c>
      <c r="F3238">
        <v>8.0000000000000002E-3</v>
      </c>
      <c r="G3238">
        <v>16</v>
      </c>
      <c r="H3238">
        <v>16</v>
      </c>
      <c r="I3238">
        <v>101</v>
      </c>
      <c r="J3238">
        <v>57</v>
      </c>
      <c r="K3238">
        <v>10</v>
      </c>
      <c r="L3238">
        <v>8</v>
      </c>
      <c r="M3238">
        <f t="shared" si="6579"/>
        <v>0</v>
      </c>
      <c r="N3238" t="b">
        <f t="shared" ref="N3238" si="6650">AND(MIN($F3236,$F3237,$F3238)=$F3238,MAX($H3236,$H3237,$H3238)=$H3238)</f>
        <v>0</v>
      </c>
      <c r="O3238" t="b">
        <f t="shared" ref="O3238" si="6651">AND(NOT(N3236),NOT(N3237),N3238)</f>
        <v>0</v>
      </c>
    </row>
    <row r="3239" spans="1:15" x14ac:dyDescent="0.25">
      <c r="A3239" t="s">
        <v>13</v>
      </c>
      <c r="B3239" t="s">
        <v>17</v>
      </c>
      <c r="C3239">
        <v>19</v>
      </c>
      <c r="D3239">
        <v>13</v>
      </c>
      <c r="E3239" t="b">
        <v>0</v>
      </c>
      <c r="F3239">
        <v>8.9999999999999993E-3</v>
      </c>
      <c r="G3239">
        <v>16</v>
      </c>
      <c r="H3239">
        <v>16</v>
      </c>
      <c r="I3239">
        <v>102</v>
      </c>
      <c r="J3239">
        <v>54</v>
      </c>
      <c r="K3239">
        <v>8</v>
      </c>
      <c r="L3239">
        <v>10</v>
      </c>
      <c r="M3239">
        <f t="shared" si="6579"/>
        <v>0</v>
      </c>
      <c r="N3239" t="b">
        <f t="shared" ref="N3239" si="6652">AND(MIN($F3239,$F3240,$F3241)=$F3239,MAX($H3239,$H3240,$H3241)=$H3239)</f>
        <v>1</v>
      </c>
      <c r="O3239" t="b">
        <f t="shared" ref="O3239" si="6653">AND(N3239,NOT(N3240),NOT(N3241))</f>
        <v>1</v>
      </c>
    </row>
    <row r="3240" spans="1:15" x14ac:dyDescent="0.25">
      <c r="A3240" t="s">
        <v>15</v>
      </c>
      <c r="B3240" t="s">
        <v>17</v>
      </c>
      <c r="C3240">
        <v>19</v>
      </c>
      <c r="D3240">
        <v>13</v>
      </c>
      <c r="E3240" t="b">
        <v>0</v>
      </c>
      <c r="F3240">
        <v>8.8119999999999994</v>
      </c>
      <c r="G3240">
        <v>16</v>
      </c>
      <c r="H3240">
        <v>16</v>
      </c>
      <c r="I3240">
        <v>1491264</v>
      </c>
      <c r="J3240">
        <v>1486498</v>
      </c>
      <c r="K3240">
        <v>743230</v>
      </c>
      <c r="L3240">
        <v>17</v>
      </c>
      <c r="M3240">
        <f t="shared" si="6579"/>
        <v>0</v>
      </c>
      <c r="N3240" t="b">
        <f t="shared" ref="N3240" si="6654">AND(MIN($F3239,$F3240,$F3241)=$F3240,MAX($H3239,$H3240,$H3241)=$H3240)</f>
        <v>0</v>
      </c>
      <c r="O3240" t="b">
        <f t="shared" ref="O3240" si="6655">AND(NOT(N3239),N3240,NOT(N3241))</f>
        <v>0</v>
      </c>
    </row>
    <row r="3241" spans="1:15" x14ac:dyDescent="0.25">
      <c r="A3241" t="s">
        <v>19</v>
      </c>
      <c r="B3241" t="s">
        <v>17</v>
      </c>
      <c r="C3241">
        <v>19</v>
      </c>
      <c r="D3241">
        <v>13</v>
      </c>
      <c r="E3241" t="b">
        <v>0</v>
      </c>
      <c r="F3241">
        <v>1.2999999999999999E-2</v>
      </c>
      <c r="G3241">
        <v>16</v>
      </c>
      <c r="H3241">
        <v>16</v>
      </c>
      <c r="I3241">
        <v>102</v>
      </c>
      <c r="J3241">
        <v>54</v>
      </c>
      <c r="K3241">
        <v>8</v>
      </c>
      <c r="L3241">
        <v>10</v>
      </c>
      <c r="M3241">
        <f t="shared" si="6579"/>
        <v>0</v>
      </c>
      <c r="N3241" t="b">
        <f t="shared" ref="N3241" si="6656">AND(MIN($F3239,$F3240,$F3241)=$F3241,MAX($H3239,$H3240,$H3241)=$H3241)</f>
        <v>0</v>
      </c>
      <c r="O3241" t="b">
        <f t="shared" ref="O3241" si="6657">AND(NOT(N3239),NOT(N3240),N3241)</f>
        <v>0</v>
      </c>
    </row>
    <row r="3242" spans="1:15" x14ac:dyDescent="0.25">
      <c r="A3242" t="s">
        <v>13</v>
      </c>
      <c r="B3242" t="s">
        <v>17</v>
      </c>
      <c r="C3242">
        <v>19</v>
      </c>
      <c r="D3242">
        <v>14</v>
      </c>
      <c r="E3242" t="b">
        <v>0</v>
      </c>
      <c r="F3242">
        <v>7.0000000000000001E-3</v>
      </c>
      <c r="G3242">
        <v>16</v>
      </c>
      <c r="H3242">
        <v>16</v>
      </c>
      <c r="I3242">
        <v>104</v>
      </c>
      <c r="J3242">
        <v>55</v>
      </c>
      <c r="K3242">
        <v>8</v>
      </c>
      <c r="L3242">
        <v>11</v>
      </c>
      <c r="M3242">
        <f t="shared" si="6579"/>
        <v>0</v>
      </c>
      <c r="N3242" t="b">
        <f t="shared" ref="N3242" si="6658">AND(MIN($F3242,$F3243,$F3244)=$F3242,MAX($H3242,$H3243,$H3244)=$H3242)</f>
        <v>0</v>
      </c>
      <c r="O3242" t="b">
        <f t="shared" ref="O3242" si="6659">AND(N3242,NOT(N3243),NOT(N3244))</f>
        <v>0</v>
      </c>
    </row>
    <row r="3243" spans="1:15" x14ac:dyDescent="0.25">
      <c r="A3243" t="s">
        <v>15</v>
      </c>
      <c r="B3243" t="s">
        <v>17</v>
      </c>
      <c r="C3243">
        <v>19</v>
      </c>
      <c r="D3243">
        <v>14</v>
      </c>
      <c r="E3243" t="b">
        <v>1</v>
      </c>
      <c r="F3243">
        <v>10.000999999999999</v>
      </c>
      <c r="G3243">
        <v>16</v>
      </c>
      <c r="H3243">
        <v>0</v>
      </c>
      <c r="I3243">
        <v>1688341</v>
      </c>
      <c r="J3243">
        <v>1682947</v>
      </c>
      <c r="K3243">
        <v>841470</v>
      </c>
      <c r="L3243">
        <v>21</v>
      </c>
      <c r="M3243">
        <f t="shared" si="6579"/>
        <v>16</v>
      </c>
      <c r="N3243" t="b">
        <f t="shared" ref="N3243" si="6660">AND(MIN($F3242,$F3243,$F3244)=$F3243,MAX($H3242,$H3243,$H3244)=$H3243)</f>
        <v>0</v>
      </c>
      <c r="O3243" t="b">
        <f t="shared" ref="O3243" si="6661">AND(NOT(N3242),N3243,NOT(N3244))</f>
        <v>0</v>
      </c>
    </row>
    <row r="3244" spans="1:15" x14ac:dyDescent="0.25">
      <c r="A3244" t="s">
        <v>19</v>
      </c>
      <c r="B3244" t="s">
        <v>17</v>
      </c>
      <c r="C3244">
        <v>19</v>
      </c>
      <c r="D3244">
        <v>14</v>
      </c>
      <c r="E3244" t="b">
        <v>0</v>
      </c>
      <c r="F3244">
        <v>4.0000000000000001E-3</v>
      </c>
      <c r="G3244">
        <v>16</v>
      </c>
      <c r="H3244">
        <v>16</v>
      </c>
      <c r="I3244">
        <v>104</v>
      </c>
      <c r="J3244">
        <v>55</v>
      </c>
      <c r="K3244">
        <v>8</v>
      </c>
      <c r="L3244">
        <v>11</v>
      </c>
      <c r="M3244">
        <f t="shared" si="6579"/>
        <v>0</v>
      </c>
      <c r="N3244" t="b">
        <f t="shared" ref="N3244" si="6662">AND(MIN($F3242,$F3243,$F3244)=$F3244,MAX($H3242,$H3243,$H3244)=$H3244)</f>
        <v>1</v>
      </c>
      <c r="O3244" t="b">
        <f t="shared" ref="O3244" si="6663">AND(NOT(N3242),NOT(N3243),N3244)</f>
        <v>1</v>
      </c>
    </row>
    <row r="3245" spans="1:15" x14ac:dyDescent="0.25">
      <c r="A3245" t="s">
        <v>13</v>
      </c>
      <c r="B3245" t="s">
        <v>17</v>
      </c>
      <c r="C3245">
        <v>19</v>
      </c>
      <c r="D3245">
        <v>15</v>
      </c>
      <c r="E3245" t="b">
        <v>0</v>
      </c>
      <c r="F3245">
        <v>6.0000000000000001E-3</v>
      </c>
      <c r="G3245">
        <v>16</v>
      </c>
      <c r="H3245">
        <v>16</v>
      </c>
      <c r="I3245">
        <v>103</v>
      </c>
      <c r="J3245">
        <v>52</v>
      </c>
      <c r="K3245">
        <v>6</v>
      </c>
      <c r="L3245">
        <v>12</v>
      </c>
      <c r="M3245">
        <f t="shared" si="6579"/>
        <v>0</v>
      </c>
      <c r="N3245" t="b">
        <f t="shared" ref="N3245" si="6664">AND(MIN($F3245,$F3246,$F3247)=$F3245,MAX($H3245,$H3246,$H3247)=$H3245)</f>
        <v>1</v>
      </c>
      <c r="O3245" t="b">
        <f t="shared" ref="O3245" si="6665">AND(N3245,NOT(N3246),NOT(N3247))</f>
        <v>1</v>
      </c>
    </row>
    <row r="3246" spans="1:15" x14ac:dyDescent="0.25">
      <c r="A3246" t="s">
        <v>15</v>
      </c>
      <c r="B3246" t="s">
        <v>17</v>
      </c>
      <c r="C3246">
        <v>19</v>
      </c>
      <c r="D3246">
        <v>15</v>
      </c>
      <c r="E3246" t="b">
        <v>1</v>
      </c>
      <c r="F3246">
        <v>10.000999999999999</v>
      </c>
      <c r="G3246">
        <v>16</v>
      </c>
      <c r="H3246">
        <v>0</v>
      </c>
      <c r="I3246">
        <v>1673713</v>
      </c>
      <c r="J3246">
        <v>1668367</v>
      </c>
      <c r="K3246">
        <v>834180</v>
      </c>
      <c r="L3246">
        <v>22</v>
      </c>
      <c r="M3246">
        <f t="shared" si="6579"/>
        <v>16</v>
      </c>
      <c r="N3246" t="b">
        <f t="shared" ref="N3246" si="6666">AND(MIN($F3245,$F3246,$F3247)=$F3246,MAX($H3245,$H3246,$H3247)=$H3246)</f>
        <v>0</v>
      </c>
      <c r="O3246" t="b">
        <f t="shared" ref="O3246" si="6667">AND(NOT(N3245),N3246,NOT(N3247))</f>
        <v>0</v>
      </c>
    </row>
    <row r="3247" spans="1:15" x14ac:dyDescent="0.25">
      <c r="A3247" t="s">
        <v>19</v>
      </c>
      <c r="B3247" t="s">
        <v>17</v>
      </c>
      <c r="C3247">
        <v>19</v>
      </c>
      <c r="D3247">
        <v>15</v>
      </c>
      <c r="E3247" t="b">
        <v>0</v>
      </c>
      <c r="F3247">
        <v>8.0000000000000002E-3</v>
      </c>
      <c r="G3247">
        <v>16</v>
      </c>
      <c r="H3247">
        <v>16</v>
      </c>
      <c r="I3247">
        <v>103</v>
      </c>
      <c r="J3247">
        <v>52</v>
      </c>
      <c r="K3247">
        <v>6</v>
      </c>
      <c r="L3247">
        <v>12</v>
      </c>
      <c r="M3247">
        <f t="shared" si="6579"/>
        <v>0</v>
      </c>
      <c r="N3247" t="b">
        <f t="shared" ref="N3247" si="6668">AND(MIN($F3245,$F3246,$F3247)=$F3247,MAX($H3245,$H3246,$H3247)=$H3247)</f>
        <v>0</v>
      </c>
      <c r="O3247" t="b">
        <f t="shared" ref="O3247" si="6669">AND(NOT(N3245),NOT(N3246),N3247)</f>
        <v>0</v>
      </c>
    </row>
    <row r="3248" spans="1:15" x14ac:dyDescent="0.25">
      <c r="A3248" t="s">
        <v>13</v>
      </c>
      <c r="B3248" t="s">
        <v>17</v>
      </c>
      <c r="C3248">
        <v>19</v>
      </c>
      <c r="D3248">
        <v>16</v>
      </c>
      <c r="E3248" t="b">
        <v>0</v>
      </c>
      <c r="F3248">
        <v>7.0000000000000001E-3</v>
      </c>
      <c r="G3248">
        <v>16</v>
      </c>
      <c r="H3248">
        <v>16</v>
      </c>
      <c r="I3248">
        <v>106</v>
      </c>
      <c r="J3248">
        <v>57</v>
      </c>
      <c r="K3248">
        <v>8</v>
      </c>
      <c r="L3248">
        <v>13</v>
      </c>
      <c r="M3248">
        <f t="shared" si="6579"/>
        <v>0</v>
      </c>
      <c r="N3248" t="b">
        <f t="shared" ref="N3248" si="6670">AND(MIN($F3248,$F3249,$F3250)=$F3248,MAX($H3248,$H3249,$H3250)=$H3248)</f>
        <v>0</v>
      </c>
      <c r="O3248" t="b">
        <f t="shared" ref="O3248" si="6671">AND(N3248,NOT(N3249),NOT(N3250))</f>
        <v>0</v>
      </c>
    </row>
    <row r="3249" spans="1:15" x14ac:dyDescent="0.25">
      <c r="A3249" t="s">
        <v>15</v>
      </c>
      <c r="B3249" t="s">
        <v>17</v>
      </c>
      <c r="C3249">
        <v>19</v>
      </c>
      <c r="D3249">
        <v>16</v>
      </c>
      <c r="E3249" t="b">
        <v>1</v>
      </c>
      <c r="F3249">
        <v>10.000999999999999</v>
      </c>
      <c r="G3249">
        <v>16</v>
      </c>
      <c r="H3249">
        <v>0</v>
      </c>
      <c r="I3249">
        <v>1651613</v>
      </c>
      <c r="J3249">
        <v>1646336</v>
      </c>
      <c r="K3249">
        <v>823164</v>
      </c>
      <c r="L3249">
        <v>24</v>
      </c>
      <c r="M3249">
        <f t="shared" si="6579"/>
        <v>16</v>
      </c>
      <c r="N3249" t="b">
        <f t="shared" ref="N3249" si="6672">AND(MIN($F3248,$F3249,$F3250)=$F3249,MAX($H3248,$H3249,$H3250)=$H3249)</f>
        <v>0</v>
      </c>
      <c r="O3249" t="b">
        <f t="shared" ref="O3249" si="6673">AND(NOT(N3248),N3249,NOT(N3250))</f>
        <v>0</v>
      </c>
    </row>
    <row r="3250" spans="1:15" x14ac:dyDescent="0.25">
      <c r="A3250" t="s">
        <v>19</v>
      </c>
      <c r="B3250" t="s">
        <v>17</v>
      </c>
      <c r="C3250">
        <v>19</v>
      </c>
      <c r="D3250">
        <v>16</v>
      </c>
      <c r="E3250" t="b">
        <v>0</v>
      </c>
      <c r="F3250">
        <v>6.0000000000000001E-3</v>
      </c>
      <c r="G3250">
        <v>16</v>
      </c>
      <c r="H3250">
        <v>16</v>
      </c>
      <c r="I3250">
        <v>106</v>
      </c>
      <c r="J3250">
        <v>57</v>
      </c>
      <c r="K3250">
        <v>8</v>
      </c>
      <c r="L3250">
        <v>13</v>
      </c>
      <c r="M3250">
        <f t="shared" si="6579"/>
        <v>0</v>
      </c>
      <c r="N3250" t="b">
        <f t="shared" ref="N3250" si="6674">AND(MIN($F3248,$F3249,$F3250)=$F3250,MAX($H3248,$H3249,$H3250)=$H3250)</f>
        <v>1</v>
      </c>
      <c r="O3250" t="b">
        <f t="shared" ref="O3250" si="6675">AND(NOT(N3248),NOT(N3249),N3250)</f>
        <v>1</v>
      </c>
    </row>
    <row r="3251" spans="1:15" x14ac:dyDescent="0.25">
      <c r="A3251" t="s">
        <v>13</v>
      </c>
      <c r="B3251" t="s">
        <v>17</v>
      </c>
      <c r="C3251">
        <v>19</v>
      </c>
      <c r="D3251">
        <v>17</v>
      </c>
      <c r="E3251" t="b">
        <v>0</v>
      </c>
      <c r="F3251">
        <v>7.0000000000000001E-3</v>
      </c>
      <c r="G3251">
        <v>16</v>
      </c>
      <c r="H3251">
        <v>16</v>
      </c>
      <c r="I3251">
        <v>112</v>
      </c>
      <c r="J3251">
        <v>66</v>
      </c>
      <c r="K3251">
        <v>12</v>
      </c>
      <c r="L3251">
        <v>12</v>
      </c>
      <c r="M3251">
        <f t="shared" si="6579"/>
        <v>0</v>
      </c>
      <c r="N3251" t="b">
        <f t="shared" ref="N3251" si="6676">AND(MIN($F3251,$F3252,$F3253)=$F3251,MAX($H3251,$H3252,$H3253)=$H3251)</f>
        <v>1</v>
      </c>
      <c r="O3251" t="b">
        <f t="shared" ref="O3251" si="6677">AND(N3251,NOT(N3252),NOT(N3253))</f>
        <v>1</v>
      </c>
    </row>
    <row r="3252" spans="1:15" x14ac:dyDescent="0.25">
      <c r="A3252" t="s">
        <v>15</v>
      </c>
      <c r="B3252" t="s">
        <v>17</v>
      </c>
      <c r="C3252">
        <v>19</v>
      </c>
      <c r="D3252">
        <v>17</v>
      </c>
      <c r="E3252" t="b">
        <v>1</v>
      </c>
      <c r="F3252">
        <v>10.000999999999999</v>
      </c>
      <c r="G3252">
        <v>16</v>
      </c>
      <c r="H3252">
        <v>0</v>
      </c>
      <c r="I3252">
        <v>1630919</v>
      </c>
      <c r="J3252">
        <v>1625710</v>
      </c>
      <c r="K3252">
        <v>812851</v>
      </c>
      <c r="L3252">
        <v>21</v>
      </c>
      <c r="M3252">
        <f t="shared" si="6579"/>
        <v>16</v>
      </c>
      <c r="N3252" t="b">
        <f t="shared" ref="N3252" si="6678">AND(MIN($F3251,$F3252,$F3253)=$F3252,MAX($H3251,$H3252,$H3253)=$H3252)</f>
        <v>0</v>
      </c>
      <c r="O3252" t="b">
        <f t="shared" ref="O3252" si="6679">AND(NOT(N3251),N3252,NOT(N3253))</f>
        <v>0</v>
      </c>
    </row>
    <row r="3253" spans="1:15" x14ac:dyDescent="0.25">
      <c r="A3253" t="s">
        <v>19</v>
      </c>
      <c r="B3253" t="s">
        <v>17</v>
      </c>
      <c r="C3253">
        <v>19</v>
      </c>
      <c r="D3253">
        <v>17</v>
      </c>
      <c r="E3253" t="b">
        <v>0</v>
      </c>
      <c r="F3253">
        <v>8.0000000000000002E-3</v>
      </c>
      <c r="G3253">
        <v>16</v>
      </c>
      <c r="H3253">
        <v>16</v>
      </c>
      <c r="I3253">
        <v>112</v>
      </c>
      <c r="J3253">
        <v>66</v>
      </c>
      <c r="K3253">
        <v>12</v>
      </c>
      <c r="L3253">
        <v>12</v>
      </c>
      <c r="M3253">
        <f t="shared" si="6579"/>
        <v>0</v>
      </c>
      <c r="N3253" t="b">
        <f t="shared" ref="N3253" si="6680">AND(MIN($F3251,$F3252,$F3253)=$F3253,MAX($H3251,$H3252,$H3253)=$H3253)</f>
        <v>0</v>
      </c>
      <c r="O3253" t="b">
        <f t="shared" ref="O3253" si="6681">AND(NOT(N3251),NOT(N3252),N3253)</f>
        <v>0</v>
      </c>
    </row>
    <row r="3254" spans="1:15" x14ac:dyDescent="0.25">
      <c r="A3254" t="s">
        <v>13</v>
      </c>
      <c r="B3254" t="s">
        <v>17</v>
      </c>
      <c r="C3254">
        <v>19</v>
      </c>
      <c r="D3254">
        <v>18</v>
      </c>
      <c r="E3254" t="b">
        <v>0</v>
      </c>
      <c r="F3254">
        <v>1.0999999999999999E-2</v>
      </c>
      <c r="G3254">
        <v>16</v>
      </c>
      <c r="H3254">
        <v>16</v>
      </c>
      <c r="I3254">
        <v>99</v>
      </c>
      <c r="J3254">
        <v>63</v>
      </c>
      <c r="K3254">
        <v>15</v>
      </c>
      <c r="L3254">
        <v>4</v>
      </c>
      <c r="M3254">
        <f t="shared" si="6579"/>
        <v>0</v>
      </c>
      <c r="N3254" t="b">
        <f t="shared" ref="N3254" si="6682">AND(MIN($F3254,$F3255,$F3256)=$F3254,MAX($H3254,$H3255,$H3256)=$H3254)</f>
        <v>0</v>
      </c>
      <c r="O3254" t="b">
        <f t="shared" ref="O3254" si="6683">AND(N3254,NOT(N3255),NOT(N3256))</f>
        <v>0</v>
      </c>
    </row>
    <row r="3255" spans="1:15" x14ac:dyDescent="0.25">
      <c r="A3255" t="s">
        <v>15</v>
      </c>
      <c r="B3255" t="s">
        <v>17</v>
      </c>
      <c r="C3255">
        <v>19</v>
      </c>
      <c r="D3255">
        <v>18</v>
      </c>
      <c r="E3255" t="b">
        <v>0</v>
      </c>
      <c r="F3255">
        <v>6.0000000000000001E-3</v>
      </c>
      <c r="G3255">
        <v>16</v>
      </c>
      <c r="H3255">
        <v>16</v>
      </c>
      <c r="I3255">
        <v>215</v>
      </c>
      <c r="J3255">
        <v>213</v>
      </c>
      <c r="K3255">
        <v>90</v>
      </c>
      <c r="L3255">
        <v>9</v>
      </c>
      <c r="M3255">
        <f t="shared" si="6579"/>
        <v>0</v>
      </c>
      <c r="N3255" t="b">
        <f t="shared" ref="N3255" si="6684">AND(MIN($F3254,$F3255,$F3256)=$F3255,MAX($H3254,$H3255,$H3256)=$H3255)</f>
        <v>0</v>
      </c>
      <c r="O3255" t="b">
        <f t="shared" ref="O3255" si="6685">AND(NOT(N3254),N3255,NOT(N3256))</f>
        <v>0</v>
      </c>
    </row>
    <row r="3256" spans="1:15" x14ac:dyDescent="0.25">
      <c r="A3256" t="s">
        <v>19</v>
      </c>
      <c r="B3256" t="s">
        <v>17</v>
      </c>
      <c r="C3256">
        <v>19</v>
      </c>
      <c r="D3256">
        <v>18</v>
      </c>
      <c r="E3256" t="b">
        <v>0</v>
      </c>
      <c r="F3256">
        <v>5.0000000000000001E-3</v>
      </c>
      <c r="G3256">
        <v>16</v>
      </c>
      <c r="H3256">
        <v>16</v>
      </c>
      <c r="I3256">
        <v>99</v>
      </c>
      <c r="J3256">
        <v>63</v>
      </c>
      <c r="K3256">
        <v>15</v>
      </c>
      <c r="L3256">
        <v>4</v>
      </c>
      <c r="M3256">
        <f t="shared" si="6579"/>
        <v>0</v>
      </c>
      <c r="N3256" t="b">
        <f t="shared" ref="N3256" si="6686">AND(MIN($F3254,$F3255,$F3256)=$F3256,MAX($H3254,$H3255,$H3256)=$H3256)</f>
        <v>1</v>
      </c>
      <c r="O3256" t="b">
        <f t="shared" ref="O3256" si="6687">AND(NOT(N3254),NOT(N3255),N3256)</f>
        <v>1</v>
      </c>
    </row>
    <row r="3257" spans="1:15" x14ac:dyDescent="0.25">
      <c r="A3257" t="s">
        <v>13</v>
      </c>
      <c r="B3257" t="s">
        <v>17</v>
      </c>
      <c r="C3257">
        <v>19</v>
      </c>
      <c r="D3257">
        <v>19</v>
      </c>
      <c r="E3257" t="b">
        <v>0</v>
      </c>
      <c r="F3257">
        <v>5.0000000000000001E-3</v>
      </c>
      <c r="G3257">
        <v>16</v>
      </c>
      <c r="H3257">
        <v>16</v>
      </c>
      <c r="I3257">
        <v>93</v>
      </c>
      <c r="J3257">
        <v>52</v>
      </c>
      <c r="K3257">
        <v>9</v>
      </c>
      <c r="L3257">
        <v>7</v>
      </c>
      <c r="M3257">
        <f t="shared" si="6579"/>
        <v>0</v>
      </c>
      <c r="N3257" t="b">
        <f t="shared" ref="N3257" si="6688">AND(MIN($F3257,$F3258,$F3259)=$F3257,MAX($H3257,$H3258,$H3259)=$H3257)</f>
        <v>0</v>
      </c>
      <c r="O3257" t="b">
        <f t="shared" ref="O3257" si="6689">AND(N3257,NOT(N3258),NOT(N3259))</f>
        <v>0</v>
      </c>
    </row>
    <row r="3258" spans="1:15" x14ac:dyDescent="0.25">
      <c r="A3258" t="s">
        <v>15</v>
      </c>
      <c r="B3258" t="s">
        <v>17</v>
      </c>
      <c r="C3258">
        <v>19</v>
      </c>
      <c r="D3258">
        <v>19</v>
      </c>
      <c r="E3258" t="b">
        <v>0</v>
      </c>
      <c r="F3258">
        <v>0.01</v>
      </c>
      <c r="G3258">
        <v>16</v>
      </c>
      <c r="H3258">
        <v>16</v>
      </c>
      <c r="I3258">
        <v>1252</v>
      </c>
      <c r="J3258">
        <v>1246</v>
      </c>
      <c r="K3258">
        <v>606</v>
      </c>
      <c r="L3258">
        <v>10</v>
      </c>
      <c r="M3258">
        <f t="shared" si="6579"/>
        <v>0</v>
      </c>
      <c r="N3258" t="b">
        <f t="shared" ref="N3258" si="6690">AND(MIN($F3257,$F3258,$F3259)=$F3258,MAX($H3257,$H3258,$H3259)=$H3258)</f>
        <v>0</v>
      </c>
      <c r="O3258" t="b">
        <f t="shared" ref="O3258" si="6691">AND(NOT(N3257),N3258,NOT(N3259))</f>
        <v>0</v>
      </c>
    </row>
    <row r="3259" spans="1:15" x14ac:dyDescent="0.25">
      <c r="A3259" t="s">
        <v>19</v>
      </c>
      <c r="B3259" t="s">
        <v>17</v>
      </c>
      <c r="C3259">
        <v>19</v>
      </c>
      <c r="D3259">
        <v>19</v>
      </c>
      <c r="E3259" t="b">
        <v>0</v>
      </c>
      <c r="F3259">
        <v>4.0000000000000001E-3</v>
      </c>
      <c r="G3259">
        <v>16</v>
      </c>
      <c r="H3259">
        <v>16</v>
      </c>
      <c r="I3259">
        <v>93</v>
      </c>
      <c r="J3259">
        <v>52</v>
      </c>
      <c r="K3259">
        <v>9</v>
      </c>
      <c r="L3259">
        <v>7</v>
      </c>
      <c r="M3259">
        <f t="shared" si="6579"/>
        <v>0</v>
      </c>
      <c r="N3259" t="b">
        <f t="shared" ref="N3259" si="6692">AND(MIN($F3257,$F3258,$F3259)=$F3259,MAX($H3257,$H3258,$H3259)=$H3259)</f>
        <v>1</v>
      </c>
      <c r="O3259" t="b">
        <f t="shared" ref="O3259" si="6693">AND(NOT(N3257),NOT(N3258),N3259)</f>
        <v>1</v>
      </c>
    </row>
    <row r="3260" spans="1:15" x14ac:dyDescent="0.25">
      <c r="A3260" t="s">
        <v>13</v>
      </c>
      <c r="B3260" t="s">
        <v>17</v>
      </c>
      <c r="C3260">
        <v>19</v>
      </c>
      <c r="D3260">
        <v>1</v>
      </c>
      <c r="E3260" t="b">
        <v>0</v>
      </c>
      <c r="F3260">
        <v>7.0000000000000001E-3</v>
      </c>
      <c r="G3260">
        <v>16</v>
      </c>
      <c r="H3260">
        <v>16</v>
      </c>
      <c r="I3260">
        <v>86</v>
      </c>
      <c r="J3260">
        <v>39</v>
      </c>
      <c r="K3260">
        <v>3</v>
      </c>
      <c r="L3260">
        <v>6</v>
      </c>
      <c r="M3260">
        <f t="shared" si="6579"/>
        <v>0</v>
      </c>
      <c r="N3260" t="b">
        <f t="shared" ref="N3260" si="6694">AND(MIN($F3260,$F3261,$F3262)=$F3260,MAX($H3260,$H3261,$H3262)=$H3260)</f>
        <v>0</v>
      </c>
      <c r="O3260" t="b">
        <f t="shared" ref="O3260" si="6695">AND(N3260,NOT(N3261),NOT(N3262))</f>
        <v>0</v>
      </c>
    </row>
    <row r="3261" spans="1:15" x14ac:dyDescent="0.25">
      <c r="A3261" t="s">
        <v>15</v>
      </c>
      <c r="B3261" t="s">
        <v>17</v>
      </c>
      <c r="C3261">
        <v>19</v>
      </c>
      <c r="D3261">
        <v>1</v>
      </c>
      <c r="E3261" t="b">
        <v>0</v>
      </c>
      <c r="F3261">
        <v>5.0000000000000001E-3</v>
      </c>
      <c r="G3261">
        <v>16</v>
      </c>
      <c r="H3261">
        <v>16</v>
      </c>
      <c r="I3261">
        <v>132</v>
      </c>
      <c r="J3261">
        <v>127</v>
      </c>
      <c r="K3261">
        <v>47</v>
      </c>
      <c r="L3261">
        <v>6</v>
      </c>
      <c r="M3261">
        <f t="shared" si="6579"/>
        <v>0</v>
      </c>
      <c r="N3261" t="b">
        <f t="shared" ref="N3261" si="6696">AND(MIN($F3260,$F3261,$F3262)=$F3261,MAX($H3260,$H3261,$H3262)=$H3261)</f>
        <v>1</v>
      </c>
      <c r="O3261" t="b">
        <f t="shared" ref="O3261" si="6697">AND(NOT(N3260),N3261,NOT(N3262))</f>
        <v>0</v>
      </c>
    </row>
    <row r="3262" spans="1:15" x14ac:dyDescent="0.25">
      <c r="A3262" t="s">
        <v>19</v>
      </c>
      <c r="B3262" t="s">
        <v>17</v>
      </c>
      <c r="C3262">
        <v>19</v>
      </c>
      <c r="D3262">
        <v>1</v>
      </c>
      <c r="E3262" t="b">
        <v>0</v>
      </c>
      <c r="F3262">
        <v>5.0000000000000001E-3</v>
      </c>
      <c r="G3262">
        <v>16</v>
      </c>
      <c r="H3262">
        <v>16</v>
      </c>
      <c r="I3262">
        <v>86</v>
      </c>
      <c r="J3262">
        <v>39</v>
      </c>
      <c r="K3262">
        <v>3</v>
      </c>
      <c r="L3262">
        <v>6</v>
      </c>
      <c r="M3262">
        <f t="shared" si="6579"/>
        <v>0</v>
      </c>
      <c r="N3262" t="b">
        <f t="shared" ref="N3262" si="6698">AND(MIN($F3260,$F3261,$F3262)=$F3262,MAX($H3260,$H3261,$H3262)=$H3262)</f>
        <v>1</v>
      </c>
      <c r="O3262" t="b">
        <f t="shared" ref="O3262" si="6699">AND(NOT(N3260),NOT(N3261),N3262)</f>
        <v>0</v>
      </c>
    </row>
    <row r="3263" spans="1:15" x14ac:dyDescent="0.25">
      <c r="A3263" t="s">
        <v>13</v>
      </c>
      <c r="B3263" t="s">
        <v>17</v>
      </c>
      <c r="C3263">
        <v>19</v>
      </c>
      <c r="D3263">
        <v>20</v>
      </c>
      <c r="E3263" t="b">
        <v>0</v>
      </c>
      <c r="F3263">
        <v>7.0000000000000001E-3</v>
      </c>
      <c r="G3263">
        <v>16</v>
      </c>
      <c r="H3263">
        <v>16</v>
      </c>
      <c r="I3263">
        <v>100</v>
      </c>
      <c r="J3263">
        <v>59</v>
      </c>
      <c r="K3263">
        <v>12</v>
      </c>
      <c r="L3263">
        <v>7</v>
      </c>
      <c r="M3263">
        <f t="shared" si="6579"/>
        <v>0</v>
      </c>
      <c r="N3263" t="b">
        <f t="shared" ref="N3263" si="6700">AND(MIN($F3263,$F3264,$F3265)=$F3263,MAX($H3263,$H3264,$H3265)=$H3263)</f>
        <v>1</v>
      </c>
      <c r="O3263" t="b">
        <f t="shared" ref="O3263" si="6701">AND(N3263,NOT(N3264),NOT(N3265))</f>
        <v>1</v>
      </c>
    </row>
    <row r="3264" spans="1:15" x14ac:dyDescent="0.25">
      <c r="A3264" t="s">
        <v>15</v>
      </c>
      <c r="B3264" t="s">
        <v>17</v>
      </c>
      <c r="C3264">
        <v>19</v>
      </c>
      <c r="D3264">
        <v>20</v>
      </c>
      <c r="E3264" t="b">
        <v>0</v>
      </c>
      <c r="F3264">
        <v>0.10199999999999999</v>
      </c>
      <c r="G3264">
        <v>16</v>
      </c>
      <c r="H3264">
        <v>16</v>
      </c>
      <c r="I3264">
        <v>15840</v>
      </c>
      <c r="J3264">
        <v>15791</v>
      </c>
      <c r="K3264">
        <v>7878</v>
      </c>
      <c r="L3264">
        <v>13</v>
      </c>
      <c r="M3264">
        <f t="shared" si="6579"/>
        <v>0</v>
      </c>
      <c r="N3264" t="b">
        <f t="shared" ref="N3264" si="6702">AND(MIN($F3263,$F3264,$F3265)=$F3264,MAX($H3263,$H3264,$H3265)=$H3264)</f>
        <v>0</v>
      </c>
      <c r="O3264" t="b">
        <f t="shared" ref="O3264" si="6703">AND(NOT(N3263),N3264,NOT(N3265))</f>
        <v>0</v>
      </c>
    </row>
    <row r="3265" spans="1:15" x14ac:dyDescent="0.25">
      <c r="A3265" t="s">
        <v>19</v>
      </c>
      <c r="B3265" t="s">
        <v>17</v>
      </c>
      <c r="C3265">
        <v>19</v>
      </c>
      <c r="D3265">
        <v>20</v>
      </c>
      <c r="E3265" t="b">
        <v>0</v>
      </c>
      <c r="F3265">
        <v>0.01</v>
      </c>
      <c r="G3265">
        <v>16</v>
      </c>
      <c r="H3265">
        <v>16</v>
      </c>
      <c r="I3265">
        <v>100</v>
      </c>
      <c r="J3265">
        <v>59</v>
      </c>
      <c r="K3265">
        <v>12</v>
      </c>
      <c r="L3265">
        <v>7</v>
      </c>
      <c r="M3265">
        <f t="shared" si="6579"/>
        <v>0</v>
      </c>
      <c r="N3265" t="b">
        <f t="shared" ref="N3265" si="6704">AND(MIN($F3263,$F3264,$F3265)=$F3265,MAX($H3263,$H3264,$H3265)=$H3265)</f>
        <v>0</v>
      </c>
      <c r="O3265" t="b">
        <f t="shared" ref="O3265" si="6705">AND(NOT(N3263),NOT(N3264),N3265)</f>
        <v>0</v>
      </c>
    </row>
    <row r="3266" spans="1:15" x14ac:dyDescent="0.25">
      <c r="A3266" t="s">
        <v>13</v>
      </c>
      <c r="B3266" t="s">
        <v>17</v>
      </c>
      <c r="C3266">
        <v>19</v>
      </c>
      <c r="D3266">
        <v>21</v>
      </c>
      <c r="E3266" t="b">
        <v>0</v>
      </c>
      <c r="F3266">
        <v>5.0000000000000001E-3</v>
      </c>
      <c r="G3266">
        <v>16</v>
      </c>
      <c r="H3266">
        <v>16</v>
      </c>
      <c r="I3266">
        <v>102</v>
      </c>
      <c r="J3266">
        <v>60</v>
      </c>
      <c r="K3266">
        <v>12</v>
      </c>
      <c r="L3266">
        <v>8</v>
      </c>
      <c r="M3266">
        <f t="shared" si="6579"/>
        <v>0</v>
      </c>
      <c r="N3266" t="b">
        <f t="shared" ref="N3266" si="6706">AND(MIN($F3266,$F3267,$F3268)=$F3266,MAX($H3266,$H3267,$H3268)=$H3266)</f>
        <v>1</v>
      </c>
      <c r="O3266" t="b">
        <f t="shared" ref="O3266" si="6707">AND(N3266,NOT(N3267),NOT(N3268))</f>
        <v>1</v>
      </c>
    </row>
    <row r="3267" spans="1:15" x14ac:dyDescent="0.25">
      <c r="A3267" t="s">
        <v>15</v>
      </c>
      <c r="B3267" t="s">
        <v>17</v>
      </c>
      <c r="C3267">
        <v>19</v>
      </c>
      <c r="D3267">
        <v>21</v>
      </c>
      <c r="E3267" t="b">
        <v>0</v>
      </c>
      <c r="F3267">
        <v>1.3460000000000001</v>
      </c>
      <c r="G3267">
        <v>16</v>
      </c>
      <c r="H3267">
        <v>16</v>
      </c>
      <c r="I3267">
        <v>220262</v>
      </c>
      <c r="J3267">
        <v>219624</v>
      </c>
      <c r="K3267">
        <v>109794</v>
      </c>
      <c r="L3267">
        <v>16</v>
      </c>
      <c r="M3267">
        <f t="shared" ref="M3267:M3330" si="6708">G3267-H3267</f>
        <v>0</v>
      </c>
      <c r="N3267" t="b">
        <f t="shared" ref="N3267" si="6709">AND(MIN($F3266,$F3267,$F3268)=$F3267,MAX($H3266,$H3267,$H3268)=$H3267)</f>
        <v>0</v>
      </c>
      <c r="O3267" t="b">
        <f t="shared" ref="O3267" si="6710">AND(NOT(N3266),N3267,NOT(N3268))</f>
        <v>0</v>
      </c>
    </row>
    <row r="3268" spans="1:15" x14ac:dyDescent="0.25">
      <c r="A3268" t="s">
        <v>19</v>
      </c>
      <c r="B3268" t="s">
        <v>17</v>
      </c>
      <c r="C3268">
        <v>19</v>
      </c>
      <c r="D3268">
        <v>21</v>
      </c>
      <c r="E3268" t="b">
        <v>0</v>
      </c>
      <c r="F3268">
        <v>1.2E-2</v>
      </c>
      <c r="G3268">
        <v>16</v>
      </c>
      <c r="H3268">
        <v>16</v>
      </c>
      <c r="I3268">
        <v>102</v>
      </c>
      <c r="J3268">
        <v>60</v>
      </c>
      <c r="K3268">
        <v>12</v>
      </c>
      <c r="L3268">
        <v>8</v>
      </c>
      <c r="M3268">
        <f t="shared" si="6708"/>
        <v>0</v>
      </c>
      <c r="N3268" t="b">
        <f t="shared" ref="N3268" si="6711">AND(MIN($F3266,$F3267,$F3268)=$F3268,MAX($H3266,$H3267,$H3268)=$H3268)</f>
        <v>0</v>
      </c>
      <c r="O3268" t="b">
        <f t="shared" ref="O3268" si="6712">AND(NOT(N3266),NOT(N3267),N3268)</f>
        <v>0</v>
      </c>
    </row>
    <row r="3269" spans="1:15" x14ac:dyDescent="0.25">
      <c r="A3269" t="s">
        <v>13</v>
      </c>
      <c r="B3269" t="s">
        <v>17</v>
      </c>
      <c r="C3269">
        <v>19</v>
      </c>
      <c r="D3269">
        <v>22</v>
      </c>
      <c r="E3269" t="b">
        <v>0</v>
      </c>
      <c r="F3269">
        <v>6.0000000000000001E-3</v>
      </c>
      <c r="G3269">
        <v>16</v>
      </c>
      <c r="H3269">
        <v>16</v>
      </c>
      <c r="I3269">
        <v>101</v>
      </c>
      <c r="J3269">
        <v>55</v>
      </c>
      <c r="K3269">
        <v>9</v>
      </c>
      <c r="L3269">
        <v>10</v>
      </c>
      <c r="M3269">
        <f t="shared" si="6708"/>
        <v>0</v>
      </c>
      <c r="N3269" t="b">
        <f t="shared" ref="N3269" si="6713">AND(MIN($F3269,$F3270,$F3271)=$F3269,MAX($H3269,$H3270,$H3271)=$H3269)</f>
        <v>1</v>
      </c>
      <c r="O3269" t="b">
        <f t="shared" ref="O3269" si="6714">AND(N3269,NOT(N3270),NOT(N3271))</f>
        <v>0</v>
      </c>
    </row>
    <row r="3270" spans="1:15" x14ac:dyDescent="0.25">
      <c r="A3270" t="s">
        <v>15</v>
      </c>
      <c r="B3270" t="s">
        <v>17</v>
      </c>
      <c r="C3270">
        <v>19</v>
      </c>
      <c r="D3270">
        <v>22</v>
      </c>
      <c r="E3270" t="b">
        <v>1</v>
      </c>
      <c r="F3270">
        <v>10.000999999999999</v>
      </c>
      <c r="G3270">
        <v>16</v>
      </c>
      <c r="H3270">
        <v>0</v>
      </c>
      <c r="I3270">
        <v>1639933</v>
      </c>
      <c r="J3270">
        <v>1635214</v>
      </c>
      <c r="K3270">
        <v>817604</v>
      </c>
      <c r="L3270">
        <v>17</v>
      </c>
      <c r="M3270">
        <f t="shared" si="6708"/>
        <v>16</v>
      </c>
      <c r="N3270" t="b">
        <f t="shared" ref="N3270" si="6715">AND(MIN($F3269,$F3270,$F3271)=$F3270,MAX($H3269,$H3270,$H3271)=$H3270)</f>
        <v>0</v>
      </c>
      <c r="O3270" t="b">
        <f t="shared" ref="O3270" si="6716">AND(NOT(N3269),N3270,NOT(N3271))</f>
        <v>0</v>
      </c>
    </row>
    <row r="3271" spans="1:15" x14ac:dyDescent="0.25">
      <c r="A3271" t="s">
        <v>19</v>
      </c>
      <c r="B3271" t="s">
        <v>17</v>
      </c>
      <c r="C3271">
        <v>19</v>
      </c>
      <c r="D3271">
        <v>22</v>
      </c>
      <c r="E3271" t="b">
        <v>0</v>
      </c>
      <c r="F3271">
        <v>6.0000000000000001E-3</v>
      </c>
      <c r="G3271">
        <v>16</v>
      </c>
      <c r="H3271">
        <v>16</v>
      </c>
      <c r="I3271">
        <v>101</v>
      </c>
      <c r="J3271">
        <v>55</v>
      </c>
      <c r="K3271">
        <v>9</v>
      </c>
      <c r="L3271">
        <v>10</v>
      </c>
      <c r="M3271">
        <f t="shared" si="6708"/>
        <v>0</v>
      </c>
      <c r="N3271" t="b">
        <f t="shared" ref="N3271" si="6717">AND(MIN($F3269,$F3270,$F3271)=$F3271,MAX($H3269,$H3270,$H3271)=$H3271)</f>
        <v>1</v>
      </c>
      <c r="O3271" t="b">
        <f t="shared" ref="O3271" si="6718">AND(NOT(N3269),NOT(N3270),N3271)</f>
        <v>0</v>
      </c>
    </row>
    <row r="3272" spans="1:15" x14ac:dyDescent="0.25">
      <c r="A3272" t="s">
        <v>13</v>
      </c>
      <c r="B3272" t="s">
        <v>17</v>
      </c>
      <c r="C3272">
        <v>19</v>
      </c>
      <c r="D3272">
        <v>23</v>
      </c>
      <c r="E3272" t="b">
        <v>0</v>
      </c>
      <c r="F3272">
        <v>7.0000000000000001E-3</v>
      </c>
      <c r="G3272">
        <v>16</v>
      </c>
      <c r="H3272">
        <v>16</v>
      </c>
      <c r="I3272">
        <v>103</v>
      </c>
      <c r="J3272">
        <v>56</v>
      </c>
      <c r="K3272">
        <v>9</v>
      </c>
      <c r="L3272">
        <v>11</v>
      </c>
      <c r="M3272">
        <f t="shared" si="6708"/>
        <v>0</v>
      </c>
      <c r="N3272" t="b">
        <f t="shared" ref="N3272" si="6719">AND(MIN($F3272,$F3273,$F3274)=$F3272,MAX($H3272,$H3273,$H3274)=$H3272)</f>
        <v>1</v>
      </c>
      <c r="O3272" t="b">
        <f t="shared" ref="O3272" si="6720">AND(N3272,NOT(N3273),NOT(N3274))</f>
        <v>1</v>
      </c>
    </row>
    <row r="3273" spans="1:15" x14ac:dyDescent="0.25">
      <c r="A3273" t="s">
        <v>15</v>
      </c>
      <c r="B3273" t="s">
        <v>17</v>
      </c>
      <c r="C3273">
        <v>19</v>
      </c>
      <c r="D3273">
        <v>23</v>
      </c>
      <c r="E3273" t="b">
        <v>1</v>
      </c>
      <c r="F3273">
        <v>10.000999999999999</v>
      </c>
      <c r="G3273">
        <v>16</v>
      </c>
      <c r="H3273">
        <v>0</v>
      </c>
      <c r="I3273">
        <v>1625855</v>
      </c>
      <c r="J3273">
        <v>1621176</v>
      </c>
      <c r="K3273">
        <v>810585</v>
      </c>
      <c r="L3273">
        <v>21</v>
      </c>
      <c r="M3273">
        <f t="shared" si="6708"/>
        <v>16</v>
      </c>
      <c r="N3273" t="b">
        <f t="shared" ref="N3273" si="6721">AND(MIN($F3272,$F3273,$F3274)=$F3273,MAX($H3272,$H3273,$H3274)=$H3273)</f>
        <v>0</v>
      </c>
      <c r="O3273" t="b">
        <f t="shared" ref="O3273" si="6722">AND(NOT(N3272),N3273,NOT(N3274))</f>
        <v>0</v>
      </c>
    </row>
    <row r="3274" spans="1:15" x14ac:dyDescent="0.25">
      <c r="A3274" t="s">
        <v>19</v>
      </c>
      <c r="B3274" t="s">
        <v>17</v>
      </c>
      <c r="C3274">
        <v>19</v>
      </c>
      <c r="D3274">
        <v>23</v>
      </c>
      <c r="E3274" t="b">
        <v>0</v>
      </c>
      <c r="F3274">
        <v>8.0000000000000002E-3</v>
      </c>
      <c r="G3274">
        <v>16</v>
      </c>
      <c r="H3274">
        <v>16</v>
      </c>
      <c r="I3274">
        <v>103</v>
      </c>
      <c r="J3274">
        <v>56</v>
      </c>
      <c r="K3274">
        <v>9</v>
      </c>
      <c r="L3274">
        <v>11</v>
      </c>
      <c r="M3274">
        <f t="shared" si="6708"/>
        <v>0</v>
      </c>
      <c r="N3274" t="b">
        <f t="shared" ref="N3274" si="6723">AND(MIN($F3272,$F3273,$F3274)=$F3274,MAX($H3272,$H3273,$H3274)=$H3274)</f>
        <v>0</v>
      </c>
      <c r="O3274" t="b">
        <f t="shared" ref="O3274" si="6724">AND(NOT(N3272),NOT(N3273),N3274)</f>
        <v>0</v>
      </c>
    </row>
    <row r="3275" spans="1:15" x14ac:dyDescent="0.25">
      <c r="A3275" t="s">
        <v>13</v>
      </c>
      <c r="B3275" t="s">
        <v>17</v>
      </c>
      <c r="C3275">
        <v>19</v>
      </c>
      <c r="D3275">
        <v>24</v>
      </c>
      <c r="E3275" t="b">
        <v>0</v>
      </c>
      <c r="F3275">
        <v>8.0000000000000002E-3</v>
      </c>
      <c r="G3275">
        <v>16</v>
      </c>
      <c r="H3275">
        <v>16</v>
      </c>
      <c r="I3275">
        <v>100</v>
      </c>
      <c r="J3275">
        <v>51</v>
      </c>
      <c r="K3275">
        <v>6</v>
      </c>
      <c r="L3275">
        <v>12</v>
      </c>
      <c r="M3275">
        <f t="shared" si="6708"/>
        <v>0</v>
      </c>
      <c r="N3275" t="b">
        <f t="shared" ref="N3275" si="6725">AND(MIN($F3275,$F3276,$F3277)=$F3275,MAX($H3275,$H3276,$H3277)=$H3275)</f>
        <v>0</v>
      </c>
      <c r="O3275" t="b">
        <f t="shared" ref="O3275" si="6726">AND(N3275,NOT(N3276),NOT(N3277))</f>
        <v>0</v>
      </c>
    </row>
    <row r="3276" spans="1:15" x14ac:dyDescent="0.25">
      <c r="A3276" t="s">
        <v>15</v>
      </c>
      <c r="B3276" t="s">
        <v>17</v>
      </c>
      <c r="C3276">
        <v>19</v>
      </c>
      <c r="D3276">
        <v>24</v>
      </c>
      <c r="E3276" t="b">
        <v>1</v>
      </c>
      <c r="F3276">
        <v>10.000999999999999</v>
      </c>
      <c r="G3276">
        <v>16</v>
      </c>
      <c r="H3276">
        <v>0</v>
      </c>
      <c r="I3276">
        <v>1602315</v>
      </c>
      <c r="J3276">
        <v>1597702</v>
      </c>
      <c r="K3276">
        <v>798847</v>
      </c>
      <c r="L3276">
        <v>22</v>
      </c>
      <c r="M3276">
        <f t="shared" si="6708"/>
        <v>16</v>
      </c>
      <c r="N3276" t="b">
        <f t="shared" ref="N3276" si="6727">AND(MIN($F3275,$F3276,$F3277)=$F3276,MAX($H3275,$H3276,$H3277)=$H3276)</f>
        <v>0</v>
      </c>
      <c r="O3276" t="b">
        <f t="shared" ref="O3276" si="6728">AND(NOT(N3275),N3276,NOT(N3277))</f>
        <v>0</v>
      </c>
    </row>
    <row r="3277" spans="1:15" x14ac:dyDescent="0.25">
      <c r="A3277" t="s">
        <v>19</v>
      </c>
      <c r="B3277" t="s">
        <v>17</v>
      </c>
      <c r="C3277">
        <v>19</v>
      </c>
      <c r="D3277">
        <v>24</v>
      </c>
      <c r="E3277" t="b">
        <v>0</v>
      </c>
      <c r="F3277">
        <v>7.0000000000000001E-3</v>
      </c>
      <c r="G3277">
        <v>16</v>
      </c>
      <c r="H3277">
        <v>16</v>
      </c>
      <c r="I3277">
        <v>100</v>
      </c>
      <c r="J3277">
        <v>51</v>
      </c>
      <c r="K3277">
        <v>6</v>
      </c>
      <c r="L3277">
        <v>12</v>
      </c>
      <c r="M3277">
        <f t="shared" si="6708"/>
        <v>0</v>
      </c>
      <c r="N3277" t="b">
        <f t="shared" ref="N3277" si="6729">AND(MIN($F3275,$F3276,$F3277)=$F3277,MAX($H3275,$H3276,$H3277)=$H3277)</f>
        <v>1</v>
      </c>
      <c r="O3277" t="b">
        <f t="shared" ref="O3277" si="6730">AND(NOT(N3275),NOT(N3276),N3277)</f>
        <v>1</v>
      </c>
    </row>
    <row r="3278" spans="1:15" x14ac:dyDescent="0.25">
      <c r="A3278" t="s">
        <v>13</v>
      </c>
      <c r="B3278" t="s">
        <v>17</v>
      </c>
      <c r="C3278">
        <v>19</v>
      </c>
      <c r="D3278">
        <v>25</v>
      </c>
      <c r="E3278" t="b">
        <v>0</v>
      </c>
      <c r="F3278">
        <v>8.9999999999999993E-3</v>
      </c>
      <c r="G3278">
        <v>16</v>
      </c>
      <c r="H3278">
        <v>16</v>
      </c>
      <c r="I3278">
        <v>105</v>
      </c>
      <c r="J3278">
        <v>58</v>
      </c>
      <c r="K3278">
        <v>9</v>
      </c>
      <c r="L3278">
        <v>13</v>
      </c>
      <c r="M3278">
        <f t="shared" si="6708"/>
        <v>0</v>
      </c>
      <c r="N3278" t="b">
        <f t="shared" ref="N3278" si="6731">AND(MIN($F3278,$F3279,$F3280)=$F3278,MAX($H3278,$H3279,$H3280)=$H3278)</f>
        <v>1</v>
      </c>
      <c r="O3278" t="b">
        <f t="shared" ref="O3278" si="6732">AND(N3278,NOT(N3279),NOT(N3280))</f>
        <v>1</v>
      </c>
    </row>
    <row r="3279" spans="1:15" x14ac:dyDescent="0.25">
      <c r="A3279" t="s">
        <v>15</v>
      </c>
      <c r="B3279" t="s">
        <v>17</v>
      </c>
      <c r="C3279">
        <v>19</v>
      </c>
      <c r="D3279">
        <v>25</v>
      </c>
      <c r="E3279" t="b">
        <v>1</v>
      </c>
      <c r="F3279">
        <v>10.000999999999999</v>
      </c>
      <c r="G3279">
        <v>16</v>
      </c>
      <c r="H3279">
        <v>0</v>
      </c>
      <c r="I3279">
        <v>1540253</v>
      </c>
      <c r="J3279">
        <v>1535818</v>
      </c>
      <c r="K3279">
        <v>767905</v>
      </c>
      <c r="L3279">
        <v>24</v>
      </c>
      <c r="M3279">
        <f t="shared" si="6708"/>
        <v>16</v>
      </c>
      <c r="N3279" t="b">
        <f t="shared" ref="N3279" si="6733">AND(MIN($F3278,$F3279,$F3280)=$F3279,MAX($H3278,$H3279,$H3280)=$H3279)</f>
        <v>0</v>
      </c>
      <c r="O3279" t="b">
        <f t="shared" ref="O3279" si="6734">AND(NOT(N3278),N3279,NOT(N3280))</f>
        <v>0</v>
      </c>
    </row>
    <row r="3280" spans="1:15" x14ac:dyDescent="0.25">
      <c r="A3280" t="s">
        <v>19</v>
      </c>
      <c r="B3280" t="s">
        <v>17</v>
      </c>
      <c r="C3280">
        <v>19</v>
      </c>
      <c r="D3280">
        <v>25</v>
      </c>
      <c r="E3280" t="b">
        <v>0</v>
      </c>
      <c r="F3280">
        <v>1.4E-2</v>
      </c>
      <c r="G3280">
        <v>16</v>
      </c>
      <c r="H3280">
        <v>16</v>
      </c>
      <c r="I3280">
        <v>105</v>
      </c>
      <c r="J3280">
        <v>58</v>
      </c>
      <c r="K3280">
        <v>9</v>
      </c>
      <c r="L3280">
        <v>13</v>
      </c>
      <c r="M3280">
        <f t="shared" si="6708"/>
        <v>0</v>
      </c>
      <c r="N3280" t="b">
        <f t="shared" ref="N3280" si="6735">AND(MIN($F3278,$F3279,$F3280)=$F3280,MAX($H3278,$H3279,$H3280)=$H3280)</f>
        <v>0</v>
      </c>
      <c r="O3280" t="b">
        <f t="shared" ref="O3280" si="6736">AND(NOT(N3278),NOT(N3279),N3280)</f>
        <v>0</v>
      </c>
    </row>
    <row r="3281" spans="1:15" x14ac:dyDescent="0.25">
      <c r="A3281" t="s">
        <v>13</v>
      </c>
      <c r="B3281" t="s">
        <v>17</v>
      </c>
      <c r="C3281">
        <v>19</v>
      </c>
      <c r="D3281">
        <v>26</v>
      </c>
      <c r="E3281" t="b">
        <v>0</v>
      </c>
      <c r="F3281">
        <v>8.0000000000000002E-3</v>
      </c>
      <c r="G3281">
        <v>16</v>
      </c>
      <c r="H3281">
        <v>16</v>
      </c>
      <c r="I3281">
        <v>115</v>
      </c>
      <c r="J3281">
        <v>71</v>
      </c>
      <c r="K3281">
        <v>15</v>
      </c>
      <c r="L3281">
        <v>12</v>
      </c>
      <c r="M3281">
        <f t="shared" si="6708"/>
        <v>0</v>
      </c>
      <c r="N3281" t="b">
        <f t="shared" ref="N3281" si="6737">AND(MIN($F3281,$F3282,$F3283)=$F3281,MAX($H3281,$H3282,$H3283)=$H3281)</f>
        <v>0</v>
      </c>
      <c r="O3281" t="b">
        <f t="shared" ref="O3281" si="6738">AND(N3281,NOT(N3282),NOT(N3283))</f>
        <v>0</v>
      </c>
    </row>
    <row r="3282" spans="1:15" x14ac:dyDescent="0.25">
      <c r="A3282" t="s">
        <v>15</v>
      </c>
      <c r="B3282" t="s">
        <v>17</v>
      </c>
      <c r="C3282">
        <v>19</v>
      </c>
      <c r="D3282">
        <v>26</v>
      </c>
      <c r="E3282" t="b">
        <v>1</v>
      </c>
      <c r="F3282">
        <v>10.000999999999999</v>
      </c>
      <c r="G3282">
        <v>16</v>
      </c>
      <c r="H3282">
        <v>0</v>
      </c>
      <c r="I3282">
        <v>1422180</v>
      </c>
      <c r="J3282">
        <v>1418086</v>
      </c>
      <c r="K3282">
        <v>709038</v>
      </c>
      <c r="L3282">
        <v>21</v>
      </c>
      <c r="M3282">
        <f t="shared" si="6708"/>
        <v>16</v>
      </c>
      <c r="N3282" t="b">
        <f t="shared" ref="N3282" si="6739">AND(MIN($F3281,$F3282,$F3283)=$F3282,MAX($H3281,$H3282,$H3283)=$H3282)</f>
        <v>0</v>
      </c>
      <c r="O3282" t="b">
        <f t="shared" ref="O3282" si="6740">AND(NOT(N3281),N3282,NOT(N3283))</f>
        <v>0</v>
      </c>
    </row>
    <row r="3283" spans="1:15" x14ac:dyDescent="0.25">
      <c r="A3283" t="s">
        <v>19</v>
      </c>
      <c r="B3283" t="s">
        <v>17</v>
      </c>
      <c r="C3283">
        <v>19</v>
      </c>
      <c r="D3283">
        <v>26</v>
      </c>
      <c r="E3283" t="b">
        <v>0</v>
      </c>
      <c r="F3283">
        <v>5.0000000000000001E-3</v>
      </c>
      <c r="G3283">
        <v>16</v>
      </c>
      <c r="H3283">
        <v>16</v>
      </c>
      <c r="I3283">
        <v>115</v>
      </c>
      <c r="J3283">
        <v>71</v>
      </c>
      <c r="K3283">
        <v>15</v>
      </c>
      <c r="L3283">
        <v>12</v>
      </c>
      <c r="M3283">
        <f t="shared" si="6708"/>
        <v>0</v>
      </c>
      <c r="N3283" t="b">
        <f t="shared" ref="N3283" si="6741">AND(MIN($F3281,$F3282,$F3283)=$F3283,MAX($H3281,$H3282,$H3283)=$H3283)</f>
        <v>1</v>
      </c>
      <c r="O3283" t="b">
        <f t="shared" ref="O3283" si="6742">AND(NOT(N3281),NOT(N3282),N3283)</f>
        <v>1</v>
      </c>
    </row>
    <row r="3284" spans="1:15" x14ac:dyDescent="0.25">
      <c r="A3284" t="s">
        <v>13</v>
      </c>
      <c r="B3284" t="s">
        <v>17</v>
      </c>
      <c r="C3284">
        <v>19</v>
      </c>
      <c r="D3284">
        <v>27</v>
      </c>
      <c r="E3284" t="b">
        <v>0</v>
      </c>
      <c r="F3284">
        <v>5.0000000000000001E-3</v>
      </c>
      <c r="G3284">
        <v>16</v>
      </c>
      <c r="H3284">
        <v>16</v>
      </c>
      <c r="I3284">
        <v>118</v>
      </c>
      <c r="J3284">
        <v>81</v>
      </c>
      <c r="K3284">
        <v>24</v>
      </c>
      <c r="L3284">
        <v>4</v>
      </c>
      <c r="M3284">
        <f t="shared" si="6708"/>
        <v>0</v>
      </c>
      <c r="N3284" t="b">
        <f t="shared" ref="N3284" si="6743">AND(MIN($F3284,$F3285,$F3286)=$F3284,MAX($H3284,$H3285,$H3286)=$H3284)</f>
        <v>1</v>
      </c>
      <c r="O3284" t="b">
        <f t="shared" ref="O3284" si="6744">AND(N3284,NOT(N3285),NOT(N3286))</f>
        <v>1</v>
      </c>
    </row>
    <row r="3285" spans="1:15" x14ac:dyDescent="0.25">
      <c r="A3285" t="s">
        <v>15</v>
      </c>
      <c r="B3285" t="s">
        <v>17</v>
      </c>
      <c r="C3285">
        <v>19</v>
      </c>
      <c r="D3285">
        <v>27</v>
      </c>
      <c r="E3285" t="b">
        <v>0</v>
      </c>
      <c r="F3285">
        <v>1.4E-2</v>
      </c>
      <c r="G3285">
        <v>16</v>
      </c>
      <c r="H3285">
        <v>16</v>
      </c>
      <c r="I3285">
        <v>290</v>
      </c>
      <c r="J3285">
        <v>288</v>
      </c>
      <c r="K3285">
        <v>127</v>
      </c>
      <c r="L3285">
        <v>9</v>
      </c>
      <c r="M3285">
        <f t="shared" si="6708"/>
        <v>0</v>
      </c>
      <c r="N3285" t="b">
        <f t="shared" ref="N3285" si="6745">AND(MIN($F3284,$F3285,$F3286)=$F3285,MAX($H3284,$H3285,$H3286)=$H3285)</f>
        <v>0</v>
      </c>
      <c r="O3285" t="b">
        <f t="shared" ref="O3285" si="6746">AND(NOT(N3284),N3285,NOT(N3286))</f>
        <v>0</v>
      </c>
    </row>
    <row r="3286" spans="1:15" x14ac:dyDescent="0.25">
      <c r="A3286" t="s">
        <v>19</v>
      </c>
      <c r="B3286" t="s">
        <v>17</v>
      </c>
      <c r="C3286">
        <v>19</v>
      </c>
      <c r="D3286">
        <v>27</v>
      </c>
      <c r="E3286" t="b">
        <v>0</v>
      </c>
      <c r="F3286">
        <v>0.03</v>
      </c>
      <c r="G3286">
        <v>16</v>
      </c>
      <c r="H3286">
        <v>16</v>
      </c>
      <c r="I3286">
        <v>118</v>
      </c>
      <c r="J3286">
        <v>81</v>
      </c>
      <c r="K3286">
        <v>24</v>
      </c>
      <c r="L3286">
        <v>4</v>
      </c>
      <c r="M3286">
        <f t="shared" si="6708"/>
        <v>0</v>
      </c>
      <c r="N3286" t="b">
        <f t="shared" ref="N3286" si="6747">AND(MIN($F3284,$F3285,$F3286)=$F3286,MAX($H3284,$H3285,$H3286)=$H3286)</f>
        <v>0</v>
      </c>
      <c r="O3286" t="b">
        <f t="shared" ref="O3286" si="6748">AND(NOT(N3284),NOT(N3285),N3286)</f>
        <v>0</v>
      </c>
    </row>
    <row r="3287" spans="1:15" x14ac:dyDescent="0.25">
      <c r="A3287" t="s">
        <v>13</v>
      </c>
      <c r="B3287" t="s">
        <v>17</v>
      </c>
      <c r="C3287">
        <v>19</v>
      </c>
      <c r="D3287">
        <v>28</v>
      </c>
      <c r="E3287" t="b">
        <v>0</v>
      </c>
      <c r="F3287">
        <v>8.9999999999999993E-3</v>
      </c>
      <c r="G3287">
        <v>16</v>
      </c>
      <c r="H3287">
        <v>16</v>
      </c>
      <c r="I3287">
        <v>108</v>
      </c>
      <c r="J3287">
        <v>66</v>
      </c>
      <c r="K3287">
        <v>16</v>
      </c>
      <c r="L3287">
        <v>7</v>
      </c>
      <c r="M3287">
        <f t="shared" si="6708"/>
        <v>0</v>
      </c>
      <c r="N3287" t="b">
        <f t="shared" ref="N3287" si="6749">AND(MIN($F3287,$F3288,$F3289)=$F3287,MAX($H3287,$H3288,$H3289)=$H3287)</f>
        <v>1</v>
      </c>
      <c r="O3287" t="b">
        <f t="shared" ref="O3287" si="6750">AND(N3287,NOT(N3288),NOT(N3289))</f>
        <v>0</v>
      </c>
    </row>
    <row r="3288" spans="1:15" x14ac:dyDescent="0.25">
      <c r="A3288" t="s">
        <v>15</v>
      </c>
      <c r="B3288" t="s">
        <v>17</v>
      </c>
      <c r="C3288">
        <v>19</v>
      </c>
      <c r="D3288">
        <v>28</v>
      </c>
      <c r="E3288" t="b">
        <v>0</v>
      </c>
      <c r="F3288">
        <v>1.7999999999999999E-2</v>
      </c>
      <c r="G3288">
        <v>16</v>
      </c>
      <c r="H3288">
        <v>16</v>
      </c>
      <c r="I3288">
        <v>1896</v>
      </c>
      <c r="J3288">
        <v>1889</v>
      </c>
      <c r="K3288">
        <v>927</v>
      </c>
      <c r="L3288">
        <v>10</v>
      </c>
      <c r="M3288">
        <f t="shared" si="6708"/>
        <v>0</v>
      </c>
      <c r="N3288" t="b">
        <f t="shared" ref="N3288" si="6751">AND(MIN($F3287,$F3288,$F3289)=$F3288,MAX($H3287,$H3288,$H3289)=$H3288)</f>
        <v>0</v>
      </c>
      <c r="O3288" t="b">
        <f t="shared" ref="O3288" si="6752">AND(NOT(N3287),N3288,NOT(N3289))</f>
        <v>0</v>
      </c>
    </row>
    <row r="3289" spans="1:15" x14ac:dyDescent="0.25">
      <c r="A3289" t="s">
        <v>19</v>
      </c>
      <c r="B3289" t="s">
        <v>17</v>
      </c>
      <c r="C3289">
        <v>19</v>
      </c>
      <c r="D3289">
        <v>28</v>
      </c>
      <c r="E3289" t="b">
        <v>0</v>
      </c>
      <c r="F3289">
        <v>8.9999999999999993E-3</v>
      </c>
      <c r="G3289">
        <v>16</v>
      </c>
      <c r="H3289">
        <v>16</v>
      </c>
      <c r="I3289">
        <v>108</v>
      </c>
      <c r="J3289">
        <v>66</v>
      </c>
      <c r="K3289">
        <v>16</v>
      </c>
      <c r="L3289">
        <v>7</v>
      </c>
      <c r="M3289">
        <f t="shared" si="6708"/>
        <v>0</v>
      </c>
      <c r="N3289" t="b">
        <f t="shared" ref="N3289" si="6753">AND(MIN($F3287,$F3288,$F3289)=$F3289,MAX($H3287,$H3288,$H3289)=$H3289)</f>
        <v>1</v>
      </c>
      <c r="O3289" t="b">
        <f t="shared" ref="O3289" si="6754">AND(NOT(N3287),NOT(N3288),N3289)</f>
        <v>0</v>
      </c>
    </row>
    <row r="3290" spans="1:15" x14ac:dyDescent="0.25">
      <c r="A3290" t="s">
        <v>13</v>
      </c>
      <c r="B3290" t="s">
        <v>17</v>
      </c>
      <c r="C3290">
        <v>19</v>
      </c>
      <c r="D3290">
        <v>29</v>
      </c>
      <c r="E3290" t="b">
        <v>0</v>
      </c>
      <c r="F3290">
        <v>8.0000000000000002E-3</v>
      </c>
      <c r="G3290">
        <v>16</v>
      </c>
      <c r="H3290">
        <v>16</v>
      </c>
      <c r="I3290">
        <v>117</v>
      </c>
      <c r="J3290">
        <v>75</v>
      </c>
      <c r="K3290">
        <v>20</v>
      </c>
      <c r="L3290">
        <v>7</v>
      </c>
      <c r="M3290">
        <f t="shared" si="6708"/>
        <v>0</v>
      </c>
      <c r="N3290" t="b">
        <f t="shared" ref="N3290" si="6755">AND(MIN($F3290,$F3291,$F3292)=$F3290,MAX($H3290,$H3291,$H3292)=$H3290)</f>
        <v>0</v>
      </c>
      <c r="O3290" t="b">
        <f t="shared" ref="O3290" si="6756">AND(N3290,NOT(N3291),NOT(N3292))</f>
        <v>0</v>
      </c>
    </row>
    <row r="3291" spans="1:15" x14ac:dyDescent="0.25">
      <c r="A3291" t="s">
        <v>15</v>
      </c>
      <c r="B3291" t="s">
        <v>17</v>
      </c>
      <c r="C3291">
        <v>19</v>
      </c>
      <c r="D3291">
        <v>29</v>
      </c>
      <c r="E3291" t="b">
        <v>0</v>
      </c>
      <c r="F3291">
        <v>0.161</v>
      </c>
      <c r="G3291">
        <v>16</v>
      </c>
      <c r="H3291">
        <v>16</v>
      </c>
      <c r="I3291">
        <v>26198</v>
      </c>
      <c r="J3291">
        <v>26130</v>
      </c>
      <c r="K3291">
        <v>13047</v>
      </c>
      <c r="L3291">
        <v>13</v>
      </c>
      <c r="M3291">
        <f t="shared" si="6708"/>
        <v>0</v>
      </c>
      <c r="N3291" t="b">
        <f t="shared" ref="N3291" si="6757">AND(MIN($F3290,$F3291,$F3292)=$F3291,MAX($H3290,$H3291,$H3292)=$H3291)</f>
        <v>0</v>
      </c>
      <c r="O3291" t="b">
        <f t="shared" ref="O3291" si="6758">AND(NOT(N3290),N3291,NOT(N3292))</f>
        <v>0</v>
      </c>
    </row>
    <row r="3292" spans="1:15" x14ac:dyDescent="0.25">
      <c r="A3292" t="s">
        <v>19</v>
      </c>
      <c r="B3292" t="s">
        <v>17</v>
      </c>
      <c r="C3292">
        <v>19</v>
      </c>
      <c r="D3292">
        <v>29</v>
      </c>
      <c r="E3292" t="b">
        <v>0</v>
      </c>
      <c r="F3292">
        <v>5.0000000000000001E-3</v>
      </c>
      <c r="G3292">
        <v>16</v>
      </c>
      <c r="H3292">
        <v>16</v>
      </c>
      <c r="I3292">
        <v>117</v>
      </c>
      <c r="J3292">
        <v>75</v>
      </c>
      <c r="K3292">
        <v>20</v>
      </c>
      <c r="L3292">
        <v>7</v>
      </c>
      <c r="M3292">
        <f t="shared" si="6708"/>
        <v>0</v>
      </c>
      <c r="N3292" t="b">
        <f t="shared" ref="N3292" si="6759">AND(MIN($F3290,$F3291,$F3292)=$F3292,MAX($H3290,$H3291,$H3292)=$H3292)</f>
        <v>1</v>
      </c>
      <c r="O3292" t="b">
        <f t="shared" ref="O3292" si="6760">AND(NOT(N3290),NOT(N3291),N3292)</f>
        <v>1</v>
      </c>
    </row>
    <row r="3293" spans="1:15" x14ac:dyDescent="0.25">
      <c r="A3293" t="s">
        <v>13</v>
      </c>
      <c r="B3293" t="s">
        <v>17</v>
      </c>
      <c r="C3293">
        <v>19</v>
      </c>
      <c r="D3293">
        <v>2</v>
      </c>
      <c r="E3293" t="b">
        <v>0</v>
      </c>
      <c r="F3293">
        <v>8.0000000000000002E-3</v>
      </c>
      <c r="G3293">
        <v>16</v>
      </c>
      <c r="H3293">
        <v>16</v>
      </c>
      <c r="I3293">
        <v>89</v>
      </c>
      <c r="J3293">
        <v>42</v>
      </c>
      <c r="K3293">
        <v>4</v>
      </c>
      <c r="L3293">
        <v>6</v>
      </c>
      <c r="M3293">
        <f t="shared" si="6708"/>
        <v>0</v>
      </c>
      <c r="N3293" t="b">
        <f t="shared" ref="N3293" si="6761">AND(MIN($F3293,$F3294,$F3295)=$F3293,MAX($H3293,$H3294,$H3295)=$H3293)</f>
        <v>1</v>
      </c>
      <c r="O3293" t="b">
        <f t="shared" ref="O3293" si="6762">AND(N3293,NOT(N3294),NOT(N3295))</f>
        <v>0</v>
      </c>
    </row>
    <row r="3294" spans="1:15" x14ac:dyDescent="0.25">
      <c r="A3294" t="s">
        <v>15</v>
      </c>
      <c r="B3294" t="s">
        <v>17</v>
      </c>
      <c r="C3294">
        <v>19</v>
      </c>
      <c r="D3294">
        <v>2</v>
      </c>
      <c r="E3294" t="b">
        <v>0</v>
      </c>
      <c r="F3294">
        <v>8.0000000000000002E-3</v>
      </c>
      <c r="G3294">
        <v>16</v>
      </c>
      <c r="H3294">
        <v>16</v>
      </c>
      <c r="I3294">
        <v>658</v>
      </c>
      <c r="J3294">
        <v>640</v>
      </c>
      <c r="K3294">
        <v>303</v>
      </c>
      <c r="L3294">
        <v>9</v>
      </c>
      <c r="M3294">
        <f t="shared" si="6708"/>
        <v>0</v>
      </c>
      <c r="N3294" t="b">
        <f t="shared" ref="N3294" si="6763">AND(MIN($F3293,$F3294,$F3295)=$F3294,MAX($H3293,$H3294,$H3295)=$H3294)</f>
        <v>1</v>
      </c>
      <c r="O3294" t="b">
        <f t="shared" ref="O3294" si="6764">AND(NOT(N3293),N3294,NOT(N3295))</f>
        <v>0</v>
      </c>
    </row>
    <row r="3295" spans="1:15" x14ac:dyDescent="0.25">
      <c r="A3295" t="s">
        <v>19</v>
      </c>
      <c r="B3295" t="s">
        <v>17</v>
      </c>
      <c r="C3295">
        <v>19</v>
      </c>
      <c r="D3295">
        <v>2</v>
      </c>
      <c r="E3295" t="b">
        <v>0</v>
      </c>
      <c r="F3295">
        <v>0.01</v>
      </c>
      <c r="G3295">
        <v>16</v>
      </c>
      <c r="H3295">
        <v>16</v>
      </c>
      <c r="I3295">
        <v>89</v>
      </c>
      <c r="J3295">
        <v>42</v>
      </c>
      <c r="K3295">
        <v>4</v>
      </c>
      <c r="L3295">
        <v>6</v>
      </c>
      <c r="M3295">
        <f t="shared" si="6708"/>
        <v>0</v>
      </c>
      <c r="N3295" t="b">
        <f t="shared" ref="N3295" si="6765">AND(MIN($F3293,$F3294,$F3295)=$F3295,MAX($H3293,$H3294,$H3295)=$H3295)</f>
        <v>0</v>
      </c>
      <c r="O3295" t="b">
        <f t="shared" ref="O3295" si="6766">AND(NOT(N3293),NOT(N3294),N3295)</f>
        <v>0</v>
      </c>
    </row>
    <row r="3296" spans="1:15" x14ac:dyDescent="0.25">
      <c r="A3296" t="s">
        <v>13</v>
      </c>
      <c r="B3296" t="s">
        <v>17</v>
      </c>
      <c r="C3296">
        <v>19</v>
      </c>
      <c r="D3296">
        <v>30</v>
      </c>
      <c r="E3296" t="b">
        <v>0</v>
      </c>
      <c r="F3296">
        <v>5.0000000000000001E-3</v>
      </c>
      <c r="G3296">
        <v>16</v>
      </c>
      <c r="H3296">
        <v>16</v>
      </c>
      <c r="I3296">
        <v>119</v>
      </c>
      <c r="J3296">
        <v>76</v>
      </c>
      <c r="K3296">
        <v>20</v>
      </c>
      <c r="L3296">
        <v>8</v>
      </c>
      <c r="M3296">
        <f t="shared" si="6708"/>
        <v>0</v>
      </c>
      <c r="N3296" t="b">
        <f t="shared" ref="N3296" si="6767">AND(MIN($F3296,$F3297,$F3298)=$F3296,MAX($H3296,$H3297,$H3298)=$H3296)</f>
        <v>1</v>
      </c>
      <c r="O3296" t="b">
        <f t="shared" ref="O3296" si="6768">AND(N3296,NOT(N3297),NOT(N3298))</f>
        <v>1</v>
      </c>
    </row>
    <row r="3297" spans="1:15" x14ac:dyDescent="0.25">
      <c r="A3297" t="s">
        <v>15</v>
      </c>
      <c r="B3297" t="s">
        <v>17</v>
      </c>
      <c r="C3297">
        <v>19</v>
      </c>
      <c r="D3297">
        <v>30</v>
      </c>
      <c r="E3297" t="b">
        <v>0</v>
      </c>
      <c r="F3297">
        <v>2.6269999999999998</v>
      </c>
      <c r="G3297">
        <v>16</v>
      </c>
      <c r="H3297">
        <v>16</v>
      </c>
      <c r="I3297">
        <v>391420</v>
      </c>
      <c r="J3297">
        <v>390451</v>
      </c>
      <c r="K3297">
        <v>195207</v>
      </c>
      <c r="L3297">
        <v>16</v>
      </c>
      <c r="M3297">
        <f t="shared" si="6708"/>
        <v>0</v>
      </c>
      <c r="N3297" t="b">
        <f t="shared" ref="N3297" si="6769">AND(MIN($F3296,$F3297,$F3298)=$F3297,MAX($H3296,$H3297,$H3298)=$H3297)</f>
        <v>0</v>
      </c>
      <c r="O3297" t="b">
        <f t="shared" ref="O3297" si="6770">AND(NOT(N3296),N3297,NOT(N3298))</f>
        <v>0</v>
      </c>
    </row>
    <row r="3298" spans="1:15" x14ac:dyDescent="0.25">
      <c r="A3298" t="s">
        <v>19</v>
      </c>
      <c r="B3298" t="s">
        <v>17</v>
      </c>
      <c r="C3298">
        <v>19</v>
      </c>
      <c r="D3298">
        <v>30</v>
      </c>
      <c r="E3298" t="b">
        <v>0</v>
      </c>
      <c r="F3298">
        <v>8.0000000000000002E-3</v>
      </c>
      <c r="G3298">
        <v>16</v>
      </c>
      <c r="H3298">
        <v>16</v>
      </c>
      <c r="I3298">
        <v>119</v>
      </c>
      <c r="J3298">
        <v>76</v>
      </c>
      <c r="K3298">
        <v>20</v>
      </c>
      <c r="L3298">
        <v>8</v>
      </c>
      <c r="M3298">
        <f t="shared" si="6708"/>
        <v>0</v>
      </c>
      <c r="N3298" t="b">
        <f t="shared" ref="N3298" si="6771">AND(MIN($F3296,$F3297,$F3298)=$F3298,MAX($H3296,$H3297,$H3298)=$H3298)</f>
        <v>0</v>
      </c>
      <c r="O3298" t="b">
        <f t="shared" ref="O3298" si="6772">AND(NOT(N3296),NOT(N3297),N3298)</f>
        <v>0</v>
      </c>
    </row>
    <row r="3299" spans="1:15" x14ac:dyDescent="0.25">
      <c r="A3299" t="s">
        <v>13</v>
      </c>
      <c r="B3299" t="s">
        <v>17</v>
      </c>
      <c r="C3299">
        <v>19</v>
      </c>
      <c r="D3299">
        <v>31</v>
      </c>
      <c r="E3299" t="b">
        <v>0</v>
      </c>
      <c r="F3299">
        <v>0.01</v>
      </c>
      <c r="G3299">
        <v>16</v>
      </c>
      <c r="H3299">
        <v>16</v>
      </c>
      <c r="I3299">
        <v>116</v>
      </c>
      <c r="J3299">
        <v>69</v>
      </c>
      <c r="K3299">
        <v>16</v>
      </c>
      <c r="L3299">
        <v>10</v>
      </c>
      <c r="M3299">
        <f t="shared" si="6708"/>
        <v>0</v>
      </c>
      <c r="N3299" t="b">
        <f t="shared" ref="N3299" si="6773">AND(MIN($F3299,$F3300,$F3301)=$F3299,MAX($H3299,$H3300,$H3301)=$H3299)</f>
        <v>0</v>
      </c>
      <c r="O3299" t="b">
        <f t="shared" ref="O3299" si="6774">AND(N3299,NOT(N3300),NOT(N3301))</f>
        <v>0</v>
      </c>
    </row>
    <row r="3300" spans="1:15" x14ac:dyDescent="0.25">
      <c r="A3300" t="s">
        <v>15</v>
      </c>
      <c r="B3300" t="s">
        <v>17</v>
      </c>
      <c r="C3300">
        <v>19</v>
      </c>
      <c r="D3300">
        <v>31</v>
      </c>
      <c r="E3300" t="b">
        <v>1</v>
      </c>
      <c r="F3300">
        <v>10.000999999999999</v>
      </c>
      <c r="G3300">
        <v>16</v>
      </c>
      <c r="H3300">
        <v>0</v>
      </c>
      <c r="I3300">
        <v>1531846</v>
      </c>
      <c r="J3300">
        <v>1528069</v>
      </c>
      <c r="K3300">
        <v>764032</v>
      </c>
      <c r="L3300">
        <v>17</v>
      </c>
      <c r="M3300">
        <f t="shared" si="6708"/>
        <v>16</v>
      </c>
      <c r="N3300" t="b">
        <f t="shared" ref="N3300" si="6775">AND(MIN($F3299,$F3300,$F3301)=$F3300,MAX($H3299,$H3300,$H3301)=$H3300)</f>
        <v>0</v>
      </c>
      <c r="O3300" t="b">
        <f t="shared" ref="O3300" si="6776">AND(NOT(N3299),N3300,NOT(N3301))</f>
        <v>0</v>
      </c>
    </row>
    <row r="3301" spans="1:15" x14ac:dyDescent="0.25">
      <c r="A3301" t="s">
        <v>19</v>
      </c>
      <c r="B3301" t="s">
        <v>17</v>
      </c>
      <c r="C3301">
        <v>19</v>
      </c>
      <c r="D3301">
        <v>31</v>
      </c>
      <c r="E3301" t="b">
        <v>0</v>
      </c>
      <c r="F3301">
        <v>5.0000000000000001E-3</v>
      </c>
      <c r="G3301">
        <v>16</v>
      </c>
      <c r="H3301">
        <v>16</v>
      </c>
      <c r="I3301">
        <v>116</v>
      </c>
      <c r="J3301">
        <v>69</v>
      </c>
      <c r="K3301">
        <v>16</v>
      </c>
      <c r="L3301">
        <v>10</v>
      </c>
      <c r="M3301">
        <f t="shared" si="6708"/>
        <v>0</v>
      </c>
      <c r="N3301" t="b">
        <f t="shared" ref="N3301" si="6777">AND(MIN($F3299,$F3300,$F3301)=$F3301,MAX($H3299,$H3300,$H3301)=$H3301)</f>
        <v>1</v>
      </c>
      <c r="O3301" t="b">
        <f t="shared" ref="O3301" si="6778">AND(NOT(N3299),NOT(N3300),N3301)</f>
        <v>1</v>
      </c>
    </row>
    <row r="3302" spans="1:15" x14ac:dyDescent="0.25">
      <c r="A3302" t="s">
        <v>13</v>
      </c>
      <c r="B3302" t="s">
        <v>17</v>
      </c>
      <c r="C3302">
        <v>19</v>
      </c>
      <c r="D3302">
        <v>32</v>
      </c>
      <c r="E3302" t="b">
        <v>0</v>
      </c>
      <c r="F3302">
        <v>7.0000000000000001E-3</v>
      </c>
      <c r="G3302">
        <v>16</v>
      </c>
      <c r="H3302">
        <v>16</v>
      </c>
      <c r="I3302">
        <v>118</v>
      </c>
      <c r="J3302">
        <v>70</v>
      </c>
      <c r="K3302">
        <v>16</v>
      </c>
      <c r="L3302">
        <v>11</v>
      </c>
      <c r="M3302">
        <f t="shared" si="6708"/>
        <v>0</v>
      </c>
      <c r="N3302" t="b">
        <f t="shared" ref="N3302" si="6779">AND(MIN($F3302,$F3303,$F3304)=$F3302,MAX($H3302,$H3303,$H3304)=$H3302)</f>
        <v>0</v>
      </c>
      <c r="O3302" t="b">
        <f t="shared" ref="O3302" si="6780">AND(N3302,NOT(N3303),NOT(N3304))</f>
        <v>0</v>
      </c>
    </row>
    <row r="3303" spans="1:15" x14ac:dyDescent="0.25">
      <c r="A3303" t="s">
        <v>15</v>
      </c>
      <c r="B3303" t="s">
        <v>17</v>
      </c>
      <c r="C3303">
        <v>19</v>
      </c>
      <c r="D3303">
        <v>32</v>
      </c>
      <c r="E3303" t="b">
        <v>1</v>
      </c>
      <c r="F3303">
        <v>10.000999999999999</v>
      </c>
      <c r="G3303">
        <v>16</v>
      </c>
      <c r="H3303">
        <v>0</v>
      </c>
      <c r="I3303">
        <v>1506665</v>
      </c>
      <c r="J3303">
        <v>1502949</v>
      </c>
      <c r="K3303">
        <v>751471</v>
      </c>
      <c r="L3303">
        <v>21</v>
      </c>
      <c r="M3303">
        <f t="shared" si="6708"/>
        <v>16</v>
      </c>
      <c r="N3303" t="b">
        <f t="shared" ref="N3303" si="6781">AND(MIN($F3302,$F3303,$F3304)=$F3303,MAX($H3302,$H3303,$H3304)=$H3303)</f>
        <v>0</v>
      </c>
      <c r="O3303" t="b">
        <f t="shared" ref="O3303" si="6782">AND(NOT(N3302),N3303,NOT(N3304))</f>
        <v>0</v>
      </c>
    </row>
    <row r="3304" spans="1:15" x14ac:dyDescent="0.25">
      <c r="A3304" t="s">
        <v>19</v>
      </c>
      <c r="B3304" t="s">
        <v>17</v>
      </c>
      <c r="C3304">
        <v>19</v>
      </c>
      <c r="D3304">
        <v>32</v>
      </c>
      <c r="E3304" t="b">
        <v>0</v>
      </c>
      <c r="F3304">
        <v>6.0000000000000001E-3</v>
      </c>
      <c r="G3304">
        <v>16</v>
      </c>
      <c r="H3304">
        <v>16</v>
      </c>
      <c r="I3304">
        <v>118</v>
      </c>
      <c r="J3304">
        <v>70</v>
      </c>
      <c r="K3304">
        <v>16</v>
      </c>
      <c r="L3304">
        <v>11</v>
      </c>
      <c r="M3304">
        <f t="shared" si="6708"/>
        <v>0</v>
      </c>
      <c r="N3304" t="b">
        <f t="shared" ref="N3304" si="6783">AND(MIN($F3302,$F3303,$F3304)=$F3304,MAX($H3302,$H3303,$H3304)=$H3304)</f>
        <v>1</v>
      </c>
      <c r="O3304" t="b">
        <f t="shared" ref="O3304" si="6784">AND(NOT(N3302),NOT(N3303),N3304)</f>
        <v>1</v>
      </c>
    </row>
    <row r="3305" spans="1:15" x14ac:dyDescent="0.25">
      <c r="A3305" t="s">
        <v>13</v>
      </c>
      <c r="B3305" t="s">
        <v>17</v>
      </c>
      <c r="C3305">
        <v>19</v>
      </c>
      <c r="D3305">
        <v>3</v>
      </c>
      <c r="E3305" t="b">
        <v>0</v>
      </c>
      <c r="F3305">
        <v>7.0000000000000001E-3</v>
      </c>
      <c r="G3305">
        <v>16</v>
      </c>
      <c r="H3305">
        <v>16</v>
      </c>
      <c r="I3305">
        <v>91</v>
      </c>
      <c r="J3305">
        <v>43</v>
      </c>
      <c r="K3305">
        <v>4</v>
      </c>
      <c r="L3305">
        <v>7</v>
      </c>
      <c r="M3305">
        <f t="shared" si="6708"/>
        <v>0</v>
      </c>
      <c r="N3305" t="b">
        <f t="shared" ref="N3305" si="6785">AND(MIN($F3305,$F3306,$F3307)=$F3305,MAX($H3305,$H3306,$H3307)=$H3305)</f>
        <v>0</v>
      </c>
      <c r="O3305" t="b">
        <f t="shared" ref="O3305" si="6786">AND(N3305,NOT(N3306),NOT(N3307))</f>
        <v>0</v>
      </c>
    </row>
    <row r="3306" spans="1:15" x14ac:dyDescent="0.25">
      <c r="A3306" t="s">
        <v>15</v>
      </c>
      <c r="B3306" t="s">
        <v>17</v>
      </c>
      <c r="C3306">
        <v>19</v>
      </c>
      <c r="D3306">
        <v>3</v>
      </c>
      <c r="E3306" t="b">
        <v>0</v>
      </c>
      <c r="F3306">
        <v>3.9E-2</v>
      </c>
      <c r="G3306">
        <v>16</v>
      </c>
      <c r="H3306">
        <v>16</v>
      </c>
      <c r="I3306">
        <v>5663</v>
      </c>
      <c r="J3306">
        <v>5501</v>
      </c>
      <c r="K3306">
        <v>2733</v>
      </c>
      <c r="L3306">
        <v>11</v>
      </c>
      <c r="M3306">
        <f t="shared" si="6708"/>
        <v>0</v>
      </c>
      <c r="N3306" t="b">
        <f t="shared" ref="N3306" si="6787">AND(MIN($F3305,$F3306,$F3307)=$F3306,MAX($H3305,$H3306,$H3307)=$H3306)</f>
        <v>0</v>
      </c>
      <c r="O3306" t="b">
        <f t="shared" ref="O3306" si="6788">AND(NOT(N3305),N3306,NOT(N3307))</f>
        <v>0</v>
      </c>
    </row>
    <row r="3307" spans="1:15" x14ac:dyDescent="0.25">
      <c r="A3307" t="s">
        <v>19</v>
      </c>
      <c r="B3307" t="s">
        <v>17</v>
      </c>
      <c r="C3307">
        <v>19</v>
      </c>
      <c r="D3307">
        <v>3</v>
      </c>
      <c r="E3307" t="b">
        <v>0</v>
      </c>
      <c r="F3307">
        <v>5.0000000000000001E-3</v>
      </c>
      <c r="G3307">
        <v>16</v>
      </c>
      <c r="H3307">
        <v>16</v>
      </c>
      <c r="I3307">
        <v>91</v>
      </c>
      <c r="J3307">
        <v>43</v>
      </c>
      <c r="K3307">
        <v>4</v>
      </c>
      <c r="L3307">
        <v>7</v>
      </c>
      <c r="M3307">
        <f t="shared" si="6708"/>
        <v>0</v>
      </c>
      <c r="N3307" t="b">
        <f t="shared" ref="N3307" si="6789">AND(MIN($F3305,$F3306,$F3307)=$F3307,MAX($H3305,$H3306,$H3307)=$H3307)</f>
        <v>1</v>
      </c>
      <c r="O3307" t="b">
        <f t="shared" ref="O3307" si="6790">AND(NOT(N3305),NOT(N3306),N3307)</f>
        <v>1</v>
      </c>
    </row>
    <row r="3308" spans="1:15" x14ac:dyDescent="0.25">
      <c r="A3308" t="s">
        <v>13</v>
      </c>
      <c r="B3308" t="s">
        <v>17</v>
      </c>
      <c r="C3308">
        <v>19</v>
      </c>
      <c r="D3308">
        <v>4</v>
      </c>
      <c r="E3308" t="b">
        <v>0</v>
      </c>
      <c r="F3308">
        <v>7.0000000000000001E-3</v>
      </c>
      <c r="G3308">
        <v>16</v>
      </c>
      <c r="H3308">
        <v>16</v>
      </c>
      <c r="I3308">
        <v>95</v>
      </c>
      <c r="J3308">
        <v>44</v>
      </c>
      <c r="K3308">
        <v>4</v>
      </c>
      <c r="L3308">
        <v>8</v>
      </c>
      <c r="M3308">
        <f t="shared" si="6708"/>
        <v>0</v>
      </c>
      <c r="N3308" t="b">
        <f t="shared" ref="N3308" si="6791">AND(MIN($F3308,$F3309,$F3310)=$F3308,MAX($H3308,$H3309,$H3310)=$H3308)</f>
        <v>1</v>
      </c>
      <c r="O3308" t="b">
        <f t="shared" ref="O3308" si="6792">AND(N3308,NOT(N3309),NOT(N3310))</f>
        <v>0</v>
      </c>
    </row>
    <row r="3309" spans="1:15" x14ac:dyDescent="0.25">
      <c r="A3309" t="s">
        <v>15</v>
      </c>
      <c r="B3309" t="s">
        <v>17</v>
      </c>
      <c r="C3309">
        <v>19</v>
      </c>
      <c r="D3309">
        <v>4</v>
      </c>
      <c r="E3309" t="b">
        <v>0</v>
      </c>
      <c r="F3309">
        <v>0.371</v>
      </c>
      <c r="G3309">
        <v>16</v>
      </c>
      <c r="H3309">
        <v>16</v>
      </c>
      <c r="I3309">
        <v>58545</v>
      </c>
      <c r="J3309">
        <v>56698</v>
      </c>
      <c r="K3309">
        <v>28331</v>
      </c>
      <c r="L3309">
        <v>12</v>
      </c>
      <c r="M3309">
        <f t="shared" si="6708"/>
        <v>0</v>
      </c>
      <c r="N3309" t="b">
        <f t="shared" ref="N3309" si="6793">AND(MIN($F3308,$F3309,$F3310)=$F3309,MAX($H3308,$H3309,$H3310)=$H3309)</f>
        <v>0</v>
      </c>
      <c r="O3309" t="b">
        <f t="shared" ref="O3309" si="6794">AND(NOT(N3308),N3309,NOT(N3310))</f>
        <v>0</v>
      </c>
    </row>
    <row r="3310" spans="1:15" x14ac:dyDescent="0.25">
      <c r="A3310" t="s">
        <v>19</v>
      </c>
      <c r="B3310" t="s">
        <v>17</v>
      </c>
      <c r="C3310">
        <v>19</v>
      </c>
      <c r="D3310">
        <v>4</v>
      </c>
      <c r="E3310" t="b">
        <v>0</v>
      </c>
      <c r="F3310">
        <v>7.0000000000000001E-3</v>
      </c>
      <c r="G3310">
        <v>16</v>
      </c>
      <c r="H3310">
        <v>16</v>
      </c>
      <c r="I3310">
        <v>95</v>
      </c>
      <c r="J3310">
        <v>44</v>
      </c>
      <c r="K3310">
        <v>4</v>
      </c>
      <c r="L3310">
        <v>8</v>
      </c>
      <c r="M3310">
        <f t="shared" si="6708"/>
        <v>0</v>
      </c>
      <c r="N3310" t="b">
        <f t="shared" ref="N3310" si="6795">AND(MIN($F3308,$F3309,$F3310)=$F3310,MAX($H3308,$H3309,$H3310)=$H3310)</f>
        <v>1</v>
      </c>
      <c r="O3310" t="b">
        <f t="shared" ref="O3310" si="6796">AND(NOT(N3308),NOT(N3309),N3310)</f>
        <v>0</v>
      </c>
    </row>
    <row r="3311" spans="1:15" x14ac:dyDescent="0.25">
      <c r="A3311" t="s">
        <v>13</v>
      </c>
      <c r="B3311" t="s">
        <v>17</v>
      </c>
      <c r="C3311">
        <v>19</v>
      </c>
      <c r="D3311">
        <v>5</v>
      </c>
      <c r="E3311" t="b">
        <v>0</v>
      </c>
      <c r="F3311">
        <v>6.0000000000000001E-3</v>
      </c>
      <c r="G3311">
        <v>16</v>
      </c>
      <c r="H3311">
        <v>16</v>
      </c>
      <c r="I3311">
        <v>97</v>
      </c>
      <c r="J3311">
        <v>45</v>
      </c>
      <c r="K3311">
        <v>4</v>
      </c>
      <c r="L3311">
        <v>9</v>
      </c>
      <c r="M3311">
        <f t="shared" si="6708"/>
        <v>0</v>
      </c>
      <c r="N3311" t="b">
        <f t="shared" ref="N3311" si="6797">AND(MIN($F3311,$F3312,$F3313)=$F3311,MAX($H3311,$H3312,$H3313)=$H3311)</f>
        <v>0</v>
      </c>
      <c r="O3311" t="b">
        <f t="shared" ref="O3311" si="6798">AND(N3311,NOT(N3312),NOT(N3313))</f>
        <v>0</v>
      </c>
    </row>
    <row r="3312" spans="1:15" x14ac:dyDescent="0.25">
      <c r="A3312" t="s">
        <v>15</v>
      </c>
      <c r="B3312" t="s">
        <v>17</v>
      </c>
      <c r="C3312">
        <v>19</v>
      </c>
      <c r="D3312">
        <v>5</v>
      </c>
      <c r="E3312" t="b">
        <v>0</v>
      </c>
      <c r="F3312">
        <v>4.0810000000000004</v>
      </c>
      <c r="G3312">
        <v>16</v>
      </c>
      <c r="H3312">
        <v>16</v>
      </c>
      <c r="I3312">
        <v>651949</v>
      </c>
      <c r="J3312">
        <v>630295</v>
      </c>
      <c r="K3312">
        <v>315129</v>
      </c>
      <c r="L3312">
        <v>16</v>
      </c>
      <c r="M3312">
        <f t="shared" si="6708"/>
        <v>0</v>
      </c>
      <c r="N3312" t="b">
        <f t="shared" ref="N3312" si="6799">AND(MIN($F3311,$F3312,$F3313)=$F3312,MAX($H3311,$H3312,$H3313)=$H3312)</f>
        <v>0</v>
      </c>
      <c r="O3312" t="b">
        <f t="shared" ref="O3312" si="6800">AND(NOT(N3311),N3312,NOT(N3313))</f>
        <v>0</v>
      </c>
    </row>
    <row r="3313" spans="1:15" x14ac:dyDescent="0.25">
      <c r="A3313" t="s">
        <v>19</v>
      </c>
      <c r="B3313" t="s">
        <v>17</v>
      </c>
      <c r="C3313">
        <v>19</v>
      </c>
      <c r="D3313">
        <v>5</v>
      </c>
      <c r="E3313" t="b">
        <v>0</v>
      </c>
      <c r="F3313">
        <v>5.0000000000000001E-3</v>
      </c>
      <c r="G3313">
        <v>16</v>
      </c>
      <c r="H3313">
        <v>16</v>
      </c>
      <c r="I3313">
        <v>97</v>
      </c>
      <c r="J3313">
        <v>45</v>
      </c>
      <c r="K3313">
        <v>4</v>
      </c>
      <c r="L3313">
        <v>9</v>
      </c>
      <c r="M3313">
        <f t="shared" si="6708"/>
        <v>0</v>
      </c>
      <c r="N3313" t="b">
        <f t="shared" ref="N3313" si="6801">AND(MIN($F3311,$F3312,$F3313)=$F3313,MAX($H3311,$H3312,$H3313)=$H3313)</f>
        <v>1</v>
      </c>
      <c r="O3313" t="b">
        <f t="shared" ref="O3313" si="6802">AND(NOT(N3311),NOT(N3312),N3313)</f>
        <v>1</v>
      </c>
    </row>
    <row r="3314" spans="1:15" x14ac:dyDescent="0.25">
      <c r="A3314" t="s">
        <v>13</v>
      </c>
      <c r="B3314" t="s">
        <v>17</v>
      </c>
      <c r="C3314">
        <v>19</v>
      </c>
      <c r="D3314">
        <v>6</v>
      </c>
      <c r="E3314" t="b">
        <v>0</v>
      </c>
      <c r="F3314">
        <v>6.0000000000000001E-3</v>
      </c>
      <c r="G3314">
        <v>16</v>
      </c>
      <c r="H3314">
        <v>16</v>
      </c>
      <c r="I3314">
        <v>98</v>
      </c>
      <c r="J3314">
        <v>42</v>
      </c>
      <c r="K3314">
        <v>2</v>
      </c>
      <c r="L3314">
        <v>11</v>
      </c>
      <c r="M3314">
        <f t="shared" si="6708"/>
        <v>0</v>
      </c>
      <c r="N3314" t="b">
        <f t="shared" ref="N3314" si="6803">AND(MIN($F3314,$F3315,$F3316)=$F3314,MAX($H3314,$H3315,$H3316)=$H3314)</f>
        <v>1</v>
      </c>
      <c r="O3314" t="b">
        <f t="shared" ref="O3314" si="6804">AND(N3314,NOT(N3315),NOT(N3316))</f>
        <v>1</v>
      </c>
    </row>
    <row r="3315" spans="1:15" x14ac:dyDescent="0.25">
      <c r="A3315" t="s">
        <v>15</v>
      </c>
      <c r="B3315" t="s">
        <v>17</v>
      </c>
      <c r="C3315">
        <v>19</v>
      </c>
      <c r="D3315">
        <v>6</v>
      </c>
      <c r="E3315" t="b">
        <v>1</v>
      </c>
      <c r="F3315">
        <v>10.000999999999999</v>
      </c>
      <c r="G3315">
        <v>16</v>
      </c>
      <c r="H3315">
        <v>0</v>
      </c>
      <c r="I3315">
        <v>1576282</v>
      </c>
      <c r="J3315">
        <v>1523829</v>
      </c>
      <c r="K3315">
        <v>761911</v>
      </c>
      <c r="L3315">
        <v>19</v>
      </c>
      <c r="M3315">
        <f t="shared" si="6708"/>
        <v>16</v>
      </c>
      <c r="N3315" t="b">
        <f t="shared" ref="N3315" si="6805">AND(MIN($F3314,$F3315,$F3316)=$F3315,MAX($H3314,$H3315,$H3316)=$H3315)</f>
        <v>0</v>
      </c>
      <c r="O3315" t="b">
        <f t="shared" ref="O3315" si="6806">AND(NOT(N3314),N3315,NOT(N3316))</f>
        <v>0</v>
      </c>
    </row>
    <row r="3316" spans="1:15" x14ac:dyDescent="0.25">
      <c r="A3316" t="s">
        <v>19</v>
      </c>
      <c r="B3316" t="s">
        <v>17</v>
      </c>
      <c r="C3316">
        <v>19</v>
      </c>
      <c r="D3316">
        <v>6</v>
      </c>
      <c r="E3316" t="b">
        <v>0</v>
      </c>
      <c r="F3316">
        <v>8.0000000000000002E-3</v>
      </c>
      <c r="G3316">
        <v>16</v>
      </c>
      <c r="H3316">
        <v>16</v>
      </c>
      <c r="I3316">
        <v>98</v>
      </c>
      <c r="J3316">
        <v>42</v>
      </c>
      <c r="K3316">
        <v>2</v>
      </c>
      <c r="L3316">
        <v>11</v>
      </c>
      <c r="M3316">
        <f t="shared" si="6708"/>
        <v>0</v>
      </c>
      <c r="N3316" t="b">
        <f t="shared" ref="N3316" si="6807">AND(MIN($F3314,$F3315,$F3316)=$F3316,MAX($H3314,$H3315,$H3316)=$H3316)</f>
        <v>0</v>
      </c>
      <c r="O3316" t="b">
        <f t="shared" ref="O3316" si="6808">AND(NOT(N3314),NOT(N3315),N3316)</f>
        <v>0</v>
      </c>
    </row>
    <row r="3317" spans="1:15" x14ac:dyDescent="0.25">
      <c r="A3317" t="s">
        <v>13</v>
      </c>
      <c r="B3317" t="s">
        <v>17</v>
      </c>
      <c r="C3317">
        <v>19</v>
      </c>
      <c r="D3317">
        <v>7</v>
      </c>
      <c r="E3317" t="b">
        <v>0</v>
      </c>
      <c r="F3317">
        <v>8.0000000000000002E-3</v>
      </c>
      <c r="G3317">
        <v>16</v>
      </c>
      <c r="H3317">
        <v>16</v>
      </c>
      <c r="I3317">
        <v>98</v>
      </c>
      <c r="J3317">
        <v>45</v>
      </c>
      <c r="K3317">
        <v>3</v>
      </c>
      <c r="L3317">
        <v>12</v>
      </c>
      <c r="M3317">
        <f t="shared" si="6708"/>
        <v>0</v>
      </c>
      <c r="N3317" t="b">
        <f t="shared" ref="N3317" si="6809">AND(MIN($F3317,$F3318,$F3319)=$F3317,MAX($H3317,$H3318,$H3319)=$H3317)</f>
        <v>0</v>
      </c>
      <c r="O3317" t="b">
        <f t="shared" ref="O3317" si="6810">AND(N3317,NOT(N3318),NOT(N3319))</f>
        <v>0</v>
      </c>
    </row>
    <row r="3318" spans="1:15" x14ac:dyDescent="0.25">
      <c r="A3318" t="s">
        <v>15</v>
      </c>
      <c r="B3318" t="s">
        <v>17</v>
      </c>
      <c r="C3318">
        <v>19</v>
      </c>
      <c r="D3318">
        <v>7</v>
      </c>
      <c r="E3318" t="b">
        <v>1</v>
      </c>
      <c r="F3318">
        <v>10.000999999999999</v>
      </c>
      <c r="G3318">
        <v>16</v>
      </c>
      <c r="H3318">
        <v>0</v>
      </c>
      <c r="I3318">
        <v>1688942</v>
      </c>
      <c r="J3318">
        <v>1632577</v>
      </c>
      <c r="K3318">
        <v>816285</v>
      </c>
      <c r="L3318">
        <v>19</v>
      </c>
      <c r="M3318">
        <f t="shared" si="6708"/>
        <v>16</v>
      </c>
      <c r="N3318" t="b">
        <f t="shared" ref="N3318" si="6811">AND(MIN($F3317,$F3318,$F3319)=$F3318,MAX($H3317,$H3318,$H3319)=$H3318)</f>
        <v>0</v>
      </c>
      <c r="O3318" t="b">
        <f t="shared" ref="O3318" si="6812">AND(NOT(N3317),N3318,NOT(N3319))</f>
        <v>0</v>
      </c>
    </row>
    <row r="3319" spans="1:15" x14ac:dyDescent="0.25">
      <c r="A3319" t="s">
        <v>19</v>
      </c>
      <c r="B3319" t="s">
        <v>17</v>
      </c>
      <c r="C3319">
        <v>19</v>
      </c>
      <c r="D3319">
        <v>7</v>
      </c>
      <c r="E3319" t="b">
        <v>0</v>
      </c>
      <c r="F3319">
        <v>5.0000000000000001E-3</v>
      </c>
      <c r="G3319">
        <v>16</v>
      </c>
      <c r="H3319">
        <v>16</v>
      </c>
      <c r="I3319">
        <v>98</v>
      </c>
      <c r="J3319">
        <v>45</v>
      </c>
      <c r="K3319">
        <v>3</v>
      </c>
      <c r="L3319">
        <v>12</v>
      </c>
      <c r="M3319">
        <f t="shared" si="6708"/>
        <v>0</v>
      </c>
      <c r="N3319" t="b">
        <f t="shared" ref="N3319" si="6813">AND(MIN($F3317,$F3318,$F3319)=$F3319,MAX($H3317,$H3318,$H3319)=$H3319)</f>
        <v>1</v>
      </c>
      <c r="O3319" t="b">
        <f t="shared" ref="O3319" si="6814">AND(NOT(N3317),NOT(N3318),N3319)</f>
        <v>1</v>
      </c>
    </row>
    <row r="3320" spans="1:15" x14ac:dyDescent="0.25">
      <c r="A3320" t="s">
        <v>13</v>
      </c>
      <c r="B3320" t="s">
        <v>17</v>
      </c>
      <c r="C3320">
        <v>19</v>
      </c>
      <c r="D3320">
        <v>8</v>
      </c>
      <c r="E3320" t="b">
        <v>0</v>
      </c>
      <c r="F3320">
        <v>1.2999999999999999E-2</v>
      </c>
      <c r="G3320">
        <v>16</v>
      </c>
      <c r="H3320">
        <v>16</v>
      </c>
      <c r="I3320">
        <v>100</v>
      </c>
      <c r="J3320">
        <v>50</v>
      </c>
      <c r="K3320">
        <v>5</v>
      </c>
      <c r="L3320">
        <v>11</v>
      </c>
      <c r="M3320">
        <f t="shared" si="6708"/>
        <v>0</v>
      </c>
      <c r="N3320" t="b">
        <f t="shared" ref="N3320" si="6815">AND(MIN($F3320,$F3321,$F3322)=$F3320,MAX($H3320,$H3321,$H3322)=$H3320)</f>
        <v>0</v>
      </c>
      <c r="O3320" t="b">
        <f t="shared" ref="O3320" si="6816">AND(N3320,NOT(N3321),NOT(N3322))</f>
        <v>0</v>
      </c>
    </row>
    <row r="3321" spans="1:15" x14ac:dyDescent="0.25">
      <c r="A3321" t="s">
        <v>15</v>
      </c>
      <c r="B3321" t="s">
        <v>17</v>
      </c>
      <c r="C3321">
        <v>19</v>
      </c>
      <c r="D3321">
        <v>8</v>
      </c>
      <c r="E3321" t="b">
        <v>1</v>
      </c>
      <c r="F3321">
        <v>10.000999999999999</v>
      </c>
      <c r="G3321">
        <v>16</v>
      </c>
      <c r="H3321">
        <v>0</v>
      </c>
      <c r="I3321">
        <v>1704382</v>
      </c>
      <c r="J3321">
        <v>1647497</v>
      </c>
      <c r="K3321">
        <v>823744</v>
      </c>
      <c r="L3321">
        <v>21</v>
      </c>
      <c r="M3321">
        <f t="shared" si="6708"/>
        <v>16</v>
      </c>
      <c r="N3321" t="b">
        <f t="shared" ref="N3321" si="6817">AND(MIN($F3320,$F3321,$F3322)=$F3321,MAX($H3320,$H3321,$H3322)=$H3321)</f>
        <v>0</v>
      </c>
      <c r="O3321" t="b">
        <f t="shared" ref="O3321" si="6818">AND(NOT(N3320),N3321,NOT(N3322))</f>
        <v>0</v>
      </c>
    </row>
    <row r="3322" spans="1:15" x14ac:dyDescent="0.25">
      <c r="A3322" t="s">
        <v>19</v>
      </c>
      <c r="B3322" t="s">
        <v>17</v>
      </c>
      <c r="C3322">
        <v>19</v>
      </c>
      <c r="D3322">
        <v>8</v>
      </c>
      <c r="E3322" t="b">
        <v>0</v>
      </c>
      <c r="F3322">
        <v>8.0000000000000002E-3</v>
      </c>
      <c r="G3322">
        <v>16</v>
      </c>
      <c r="H3322">
        <v>16</v>
      </c>
      <c r="I3322">
        <v>100</v>
      </c>
      <c r="J3322">
        <v>50</v>
      </c>
      <c r="K3322">
        <v>5</v>
      </c>
      <c r="L3322">
        <v>11</v>
      </c>
      <c r="M3322">
        <f t="shared" si="6708"/>
        <v>0</v>
      </c>
      <c r="N3322" t="b">
        <f t="shared" ref="N3322" si="6819">AND(MIN($F3320,$F3321,$F3322)=$F3322,MAX($H3320,$H3321,$H3322)=$H3322)</f>
        <v>1</v>
      </c>
      <c r="O3322" t="b">
        <f t="shared" ref="O3322" si="6820">AND(NOT(N3320),NOT(N3321),N3322)</f>
        <v>1</v>
      </c>
    </row>
    <row r="3323" spans="1:15" x14ac:dyDescent="0.25">
      <c r="A3323" t="s">
        <v>13</v>
      </c>
      <c r="B3323" t="s">
        <v>17</v>
      </c>
      <c r="C3323">
        <v>19</v>
      </c>
      <c r="D3323">
        <v>9</v>
      </c>
      <c r="E3323" t="b">
        <v>0</v>
      </c>
      <c r="F3323">
        <v>7.0000000000000001E-3</v>
      </c>
      <c r="G3323">
        <v>16</v>
      </c>
      <c r="H3323">
        <v>16</v>
      </c>
      <c r="I3323">
        <v>96</v>
      </c>
      <c r="J3323">
        <v>58</v>
      </c>
      <c r="K3323">
        <v>12</v>
      </c>
      <c r="L3323">
        <v>4</v>
      </c>
      <c r="M3323">
        <f t="shared" si="6708"/>
        <v>0</v>
      </c>
      <c r="N3323" t="b">
        <f t="shared" ref="N3323" si="6821">AND(MIN($F3323,$F3324,$F3325)=$F3323,MAX($H3323,$H3324,$H3325)=$H3323)</f>
        <v>0</v>
      </c>
      <c r="O3323" t="b">
        <f t="shared" ref="O3323" si="6822">AND(N3323,NOT(N3324),NOT(N3325))</f>
        <v>0</v>
      </c>
    </row>
    <row r="3324" spans="1:15" x14ac:dyDescent="0.25">
      <c r="A3324" t="s">
        <v>15</v>
      </c>
      <c r="B3324" t="s">
        <v>17</v>
      </c>
      <c r="C3324">
        <v>19</v>
      </c>
      <c r="D3324">
        <v>9</v>
      </c>
      <c r="E3324" t="b">
        <v>0</v>
      </c>
      <c r="F3324">
        <v>5.0000000000000001E-3</v>
      </c>
      <c r="G3324">
        <v>16</v>
      </c>
      <c r="H3324">
        <v>16</v>
      </c>
      <c r="I3324">
        <v>160</v>
      </c>
      <c r="J3324">
        <v>158</v>
      </c>
      <c r="K3324">
        <v>62</v>
      </c>
      <c r="L3324">
        <v>9</v>
      </c>
      <c r="M3324">
        <f t="shared" si="6708"/>
        <v>0</v>
      </c>
      <c r="N3324" t="b">
        <f t="shared" ref="N3324" si="6823">AND(MIN($F3323,$F3324,$F3325)=$F3324,MAX($H3323,$H3324,$H3325)=$H3324)</f>
        <v>0</v>
      </c>
      <c r="O3324" t="b">
        <f t="shared" ref="O3324" si="6824">AND(NOT(N3323),N3324,NOT(N3325))</f>
        <v>0</v>
      </c>
    </row>
    <row r="3325" spans="1:15" x14ac:dyDescent="0.25">
      <c r="A3325" t="s">
        <v>19</v>
      </c>
      <c r="B3325" t="s">
        <v>17</v>
      </c>
      <c r="C3325">
        <v>19</v>
      </c>
      <c r="D3325">
        <v>9</v>
      </c>
      <c r="E3325" t="b">
        <v>0</v>
      </c>
      <c r="F3325">
        <v>4.0000000000000001E-3</v>
      </c>
      <c r="G3325">
        <v>16</v>
      </c>
      <c r="H3325">
        <v>16</v>
      </c>
      <c r="I3325">
        <v>96</v>
      </c>
      <c r="J3325">
        <v>58</v>
      </c>
      <c r="K3325">
        <v>12</v>
      </c>
      <c r="L3325">
        <v>4</v>
      </c>
      <c r="M3325">
        <f t="shared" si="6708"/>
        <v>0</v>
      </c>
      <c r="N3325" t="b">
        <f t="shared" ref="N3325" si="6825">AND(MIN($F3323,$F3324,$F3325)=$F3325,MAX($H3323,$H3324,$H3325)=$H3325)</f>
        <v>1</v>
      </c>
      <c r="O3325" t="b">
        <f t="shared" ref="O3325" si="6826">AND(NOT(N3323),NOT(N3324),N3325)</f>
        <v>1</v>
      </c>
    </row>
    <row r="3326" spans="1:15" x14ac:dyDescent="0.25">
      <c r="A3326" t="s">
        <v>13</v>
      </c>
      <c r="B3326" t="s">
        <v>14</v>
      </c>
      <c r="C3326">
        <v>10</v>
      </c>
      <c r="D3326">
        <v>0</v>
      </c>
      <c r="E3326" t="b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f t="shared" si="6708"/>
        <v>1</v>
      </c>
      <c r="N3326" t="b">
        <f t="shared" ref="N3326" si="6827">AND(MIN($F3326,$F3327,$F3328)=$F3326,MAX($H3326,$H3327,$H3328)=$H3326)</f>
        <v>1</v>
      </c>
      <c r="O3326" t="b">
        <f t="shared" ref="O3326" si="6828">AND(N3326,NOT(N3327),NOT(N3328))</f>
        <v>1</v>
      </c>
    </row>
    <row r="3327" spans="1:15" x14ac:dyDescent="0.25">
      <c r="A3327" t="s">
        <v>15</v>
      </c>
      <c r="B3327" t="s">
        <v>14</v>
      </c>
      <c r="C3327">
        <v>10</v>
      </c>
      <c r="D3327">
        <v>0</v>
      </c>
      <c r="E3327" t="b">
        <v>0</v>
      </c>
      <c r="F3327">
        <v>1E-3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f t="shared" si="6708"/>
        <v>1</v>
      </c>
      <c r="N3327" t="b">
        <f t="shared" ref="N3327" si="6829">AND(MIN($F3326,$F3327,$F3328)=$F3327,MAX($H3326,$H3327,$H3328)=$H3327)</f>
        <v>0</v>
      </c>
      <c r="O3327" t="b">
        <f t="shared" ref="O3327" si="6830">AND(NOT(N3326),N3327,NOT(N3328))</f>
        <v>0</v>
      </c>
    </row>
    <row r="3328" spans="1:15" x14ac:dyDescent="0.25">
      <c r="A3328" t="s">
        <v>19</v>
      </c>
      <c r="B3328" t="s">
        <v>14</v>
      </c>
      <c r="C3328">
        <v>10</v>
      </c>
      <c r="D3328">
        <v>0</v>
      </c>
      <c r="E3328" t="b">
        <v>0</v>
      </c>
      <c r="F3328">
        <v>1E-3</v>
      </c>
      <c r="G3328">
        <v>1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f t="shared" si="6708"/>
        <v>1</v>
      </c>
      <c r="N3328" t="b">
        <f t="shared" ref="N3328" si="6831">AND(MIN($F3326,$F3327,$F3328)=$F3328,MAX($H3326,$H3327,$H3328)=$H3328)</f>
        <v>0</v>
      </c>
      <c r="O3328" t="b">
        <f t="shared" ref="O3328" si="6832">AND(NOT(N3326),NOT(N3327),N3328)</f>
        <v>0</v>
      </c>
    </row>
    <row r="3329" spans="1:15" x14ac:dyDescent="0.25">
      <c r="A3329" t="s">
        <v>13</v>
      </c>
      <c r="B3329" t="s">
        <v>14</v>
      </c>
      <c r="C3329">
        <v>10</v>
      </c>
      <c r="D3329">
        <v>10</v>
      </c>
      <c r="E3329" t="b">
        <v>0</v>
      </c>
      <c r="F3329">
        <v>0</v>
      </c>
      <c r="G3329">
        <v>1</v>
      </c>
      <c r="H3329">
        <v>1</v>
      </c>
      <c r="I3329">
        <v>42</v>
      </c>
      <c r="J3329">
        <v>20</v>
      </c>
      <c r="K3329">
        <v>7</v>
      </c>
      <c r="L3329">
        <v>11</v>
      </c>
      <c r="M3329">
        <f t="shared" si="6708"/>
        <v>0</v>
      </c>
      <c r="N3329" t="b">
        <f t="shared" ref="N3329" si="6833">AND(MIN($F3329,$F3330,$F3331)=$F3329,MAX($H3329,$H3330,$H3331)=$H3329)</f>
        <v>1</v>
      </c>
      <c r="O3329" t="b">
        <f t="shared" ref="O3329" si="6834">AND(N3329,NOT(N3330),NOT(N3331))</f>
        <v>0</v>
      </c>
    </row>
    <row r="3330" spans="1:15" x14ac:dyDescent="0.25">
      <c r="A3330" t="s">
        <v>15</v>
      </c>
      <c r="B3330" t="s">
        <v>14</v>
      </c>
      <c r="C3330">
        <v>10</v>
      </c>
      <c r="D3330">
        <v>10</v>
      </c>
      <c r="E3330" t="b">
        <v>0</v>
      </c>
      <c r="F3330">
        <v>0</v>
      </c>
      <c r="G3330">
        <v>1</v>
      </c>
      <c r="H3330">
        <v>1</v>
      </c>
      <c r="I3330">
        <v>21</v>
      </c>
      <c r="J3330">
        <v>20</v>
      </c>
      <c r="K3330">
        <v>7</v>
      </c>
      <c r="L3330">
        <v>11</v>
      </c>
      <c r="M3330">
        <f t="shared" si="6708"/>
        <v>0</v>
      </c>
      <c r="N3330" t="b">
        <f t="shared" ref="N3330" si="6835">AND(MIN($F3329,$F3330,$F3331)=$F3330,MAX($H3329,$H3330,$H3331)=$H3330)</f>
        <v>1</v>
      </c>
      <c r="O3330" t="b">
        <f t="shared" ref="O3330" si="6836">AND(NOT(N3329),N3330,NOT(N3331))</f>
        <v>0</v>
      </c>
    </row>
    <row r="3331" spans="1:15" x14ac:dyDescent="0.25">
      <c r="A3331" t="s">
        <v>19</v>
      </c>
      <c r="B3331" t="s">
        <v>14</v>
      </c>
      <c r="C3331">
        <v>10</v>
      </c>
      <c r="D3331">
        <v>10</v>
      </c>
      <c r="E3331" t="b">
        <v>0</v>
      </c>
      <c r="F3331">
        <v>1E-3</v>
      </c>
      <c r="G3331">
        <v>1</v>
      </c>
      <c r="H3331">
        <v>1</v>
      </c>
      <c r="I3331">
        <v>42</v>
      </c>
      <c r="J3331">
        <v>20</v>
      </c>
      <c r="K3331">
        <v>7</v>
      </c>
      <c r="L3331">
        <v>11</v>
      </c>
      <c r="M3331">
        <f t="shared" ref="M3331:M3394" si="6837">G3331-H3331</f>
        <v>0</v>
      </c>
      <c r="N3331" t="b">
        <f t="shared" ref="N3331" si="6838">AND(MIN($F3329,$F3330,$F3331)=$F3331,MAX($H3329,$H3330,$H3331)=$H3331)</f>
        <v>0</v>
      </c>
      <c r="O3331" t="b">
        <f t="shared" ref="O3331" si="6839">AND(NOT(N3329),NOT(N3330),N3331)</f>
        <v>0</v>
      </c>
    </row>
    <row r="3332" spans="1:15" x14ac:dyDescent="0.25">
      <c r="A3332" t="s">
        <v>13</v>
      </c>
      <c r="B3332" t="s">
        <v>14</v>
      </c>
      <c r="C3332">
        <v>10</v>
      </c>
      <c r="D3332">
        <v>11</v>
      </c>
      <c r="E3332" t="b">
        <v>1</v>
      </c>
      <c r="F3332">
        <v>10.000999999999999</v>
      </c>
      <c r="G3332">
        <v>1</v>
      </c>
      <c r="H3332">
        <v>0</v>
      </c>
      <c r="I3332">
        <v>1047929</v>
      </c>
      <c r="J3332">
        <v>984569</v>
      </c>
      <c r="K3332">
        <v>492282</v>
      </c>
      <c r="L3332">
        <v>13</v>
      </c>
      <c r="M3332">
        <f t="shared" si="6837"/>
        <v>1</v>
      </c>
      <c r="N3332" t="b">
        <f t="shared" ref="N3332" si="6840">AND(MIN($F3332,$F3333,$F3334)=$F3332,MAX($H3332,$H3333,$H3334)=$H3332)</f>
        <v>0</v>
      </c>
      <c r="O3332" t="b">
        <f t="shared" ref="O3332" si="6841">AND(N3332,NOT(N3333),NOT(N3334))</f>
        <v>0</v>
      </c>
    </row>
    <row r="3333" spans="1:15" x14ac:dyDescent="0.25">
      <c r="A3333" t="s">
        <v>15</v>
      </c>
      <c r="B3333" t="s">
        <v>14</v>
      </c>
      <c r="C3333">
        <v>10</v>
      </c>
      <c r="D3333">
        <v>11</v>
      </c>
      <c r="E3333" t="b">
        <v>0</v>
      </c>
      <c r="F3333">
        <v>1.4E-2</v>
      </c>
      <c r="G3333">
        <v>1</v>
      </c>
      <c r="H3333">
        <v>1</v>
      </c>
      <c r="I3333">
        <v>1064</v>
      </c>
      <c r="J3333">
        <v>1062</v>
      </c>
      <c r="K3333">
        <v>528</v>
      </c>
      <c r="L3333">
        <v>13</v>
      </c>
      <c r="M3333">
        <f t="shared" si="6837"/>
        <v>0</v>
      </c>
      <c r="N3333" t="b">
        <f t="shared" ref="N3333" si="6842">AND(MIN($F3332,$F3333,$F3334)=$F3333,MAX($H3332,$H3333,$H3334)=$H3333)</f>
        <v>1</v>
      </c>
      <c r="O3333" t="b">
        <f t="shared" ref="O3333" si="6843">AND(NOT(N3332),N3333,NOT(N3334))</f>
        <v>1</v>
      </c>
    </row>
    <row r="3334" spans="1:15" x14ac:dyDescent="0.25">
      <c r="A3334" t="s">
        <v>19</v>
      </c>
      <c r="B3334" t="s">
        <v>14</v>
      </c>
      <c r="C3334">
        <v>10</v>
      </c>
      <c r="D3334">
        <v>11</v>
      </c>
      <c r="E3334" t="b">
        <v>1</v>
      </c>
      <c r="F3334">
        <v>10.000999999999999</v>
      </c>
      <c r="G3334">
        <v>1</v>
      </c>
      <c r="H3334">
        <v>0</v>
      </c>
      <c r="I3334">
        <v>1090377</v>
      </c>
      <c r="J3334">
        <v>1024544</v>
      </c>
      <c r="K3334">
        <v>512270</v>
      </c>
      <c r="L3334">
        <v>13</v>
      </c>
      <c r="M3334">
        <f t="shared" si="6837"/>
        <v>1</v>
      </c>
      <c r="N3334" t="b">
        <f t="shared" ref="N3334" si="6844">AND(MIN($F3332,$F3333,$F3334)=$F3334,MAX($H3332,$H3333,$H3334)=$H3334)</f>
        <v>0</v>
      </c>
      <c r="O3334" t="b">
        <f t="shared" ref="O3334" si="6845">AND(NOT(N3332),NOT(N3333),N3334)</f>
        <v>0</v>
      </c>
    </row>
    <row r="3335" spans="1:15" x14ac:dyDescent="0.25">
      <c r="A3335" t="s">
        <v>13</v>
      </c>
      <c r="B3335" t="s">
        <v>14</v>
      </c>
      <c r="C3335">
        <v>10</v>
      </c>
      <c r="D3335">
        <v>12</v>
      </c>
      <c r="E3335" t="b">
        <v>1</v>
      </c>
      <c r="F3335">
        <v>12.669</v>
      </c>
      <c r="G3335">
        <v>1</v>
      </c>
      <c r="H3335">
        <v>0</v>
      </c>
      <c r="I3335">
        <v>363</v>
      </c>
      <c r="J3335">
        <v>339</v>
      </c>
      <c r="K3335">
        <v>168</v>
      </c>
      <c r="L3335">
        <v>12</v>
      </c>
      <c r="M3335">
        <f t="shared" si="6837"/>
        <v>1</v>
      </c>
      <c r="N3335" t="b">
        <f t="shared" ref="N3335" si="6846">AND(MIN($F3335,$F3336,$F3337)=$F3335,MAX($H3335,$H3336,$H3337)=$H3335)</f>
        <v>0</v>
      </c>
      <c r="O3335" t="b">
        <f t="shared" ref="O3335" si="6847">AND(N3335,NOT(N3336),NOT(N3337))</f>
        <v>0</v>
      </c>
    </row>
    <row r="3336" spans="1:15" x14ac:dyDescent="0.25">
      <c r="A3336" t="s">
        <v>15</v>
      </c>
      <c r="B3336" t="s">
        <v>14</v>
      </c>
      <c r="C3336">
        <v>10</v>
      </c>
      <c r="D3336">
        <v>12</v>
      </c>
      <c r="E3336" t="b">
        <v>0</v>
      </c>
      <c r="F3336">
        <v>0.128</v>
      </c>
      <c r="G3336">
        <v>1</v>
      </c>
      <c r="H3336">
        <v>1</v>
      </c>
      <c r="I3336">
        <v>15651</v>
      </c>
      <c r="J3336">
        <v>15648</v>
      </c>
      <c r="K3336">
        <v>7821</v>
      </c>
      <c r="L3336">
        <v>13</v>
      </c>
      <c r="M3336">
        <f t="shared" si="6837"/>
        <v>0</v>
      </c>
      <c r="N3336" t="b">
        <f t="shared" ref="N3336" si="6848">AND(MIN($F3335,$F3336,$F3337)=$F3336,MAX($H3335,$H3336,$H3337)=$H3336)</f>
        <v>1</v>
      </c>
      <c r="O3336" t="b">
        <f t="shared" ref="O3336" si="6849">AND(NOT(N3335),N3336,NOT(N3337))</f>
        <v>1</v>
      </c>
    </row>
    <row r="3337" spans="1:15" x14ac:dyDescent="0.25">
      <c r="A3337" t="s">
        <v>19</v>
      </c>
      <c r="B3337" t="s">
        <v>14</v>
      </c>
      <c r="C3337">
        <v>10</v>
      </c>
      <c r="D3337">
        <v>12</v>
      </c>
      <c r="E3337" t="b">
        <v>1</v>
      </c>
      <c r="F3337">
        <v>11.853999999999999</v>
      </c>
      <c r="G3337">
        <v>1</v>
      </c>
      <c r="H3337">
        <v>0</v>
      </c>
      <c r="I3337">
        <v>363</v>
      </c>
      <c r="J3337">
        <v>339</v>
      </c>
      <c r="K3337">
        <v>168</v>
      </c>
      <c r="L3337">
        <v>12</v>
      </c>
      <c r="M3337">
        <f t="shared" si="6837"/>
        <v>1</v>
      </c>
      <c r="N3337" t="b">
        <f t="shared" ref="N3337" si="6850">AND(MIN($F3335,$F3336,$F3337)=$F3337,MAX($H3335,$H3336,$H3337)=$H3337)</f>
        <v>0</v>
      </c>
      <c r="O3337" t="b">
        <f t="shared" ref="O3337" si="6851">AND(NOT(N3335),NOT(N3336),N3337)</f>
        <v>0</v>
      </c>
    </row>
    <row r="3338" spans="1:15" x14ac:dyDescent="0.25">
      <c r="A3338" t="s">
        <v>13</v>
      </c>
      <c r="B3338" t="s">
        <v>14</v>
      </c>
      <c r="C3338">
        <v>10</v>
      </c>
      <c r="D3338">
        <v>13</v>
      </c>
      <c r="E3338" t="b">
        <v>0</v>
      </c>
      <c r="F3338">
        <v>0.86099999999999999</v>
      </c>
      <c r="G3338">
        <v>1</v>
      </c>
      <c r="H3338">
        <v>1</v>
      </c>
      <c r="I3338">
        <v>86304</v>
      </c>
      <c r="J3338">
        <v>79605</v>
      </c>
      <c r="K3338">
        <v>39800</v>
      </c>
      <c r="L3338">
        <v>13</v>
      </c>
      <c r="M3338">
        <f t="shared" si="6837"/>
        <v>0</v>
      </c>
      <c r="N3338" t="b">
        <f t="shared" ref="N3338" si="6852">AND(MIN($F3338,$F3339,$F3340)=$F3338,MAX($H3338,$H3339,$H3340)=$H3338)</f>
        <v>0</v>
      </c>
      <c r="O3338" t="b">
        <f t="shared" ref="O3338" si="6853">AND(N3338,NOT(N3339),NOT(N3340))</f>
        <v>0</v>
      </c>
    </row>
    <row r="3339" spans="1:15" x14ac:dyDescent="0.25">
      <c r="A3339" t="s">
        <v>15</v>
      </c>
      <c r="B3339" t="s">
        <v>14</v>
      </c>
      <c r="C3339">
        <v>10</v>
      </c>
      <c r="D3339">
        <v>13</v>
      </c>
      <c r="E3339" t="b">
        <v>0</v>
      </c>
      <c r="F3339">
        <v>2.5000000000000001E-2</v>
      </c>
      <c r="G3339">
        <v>1</v>
      </c>
      <c r="H3339">
        <v>1</v>
      </c>
      <c r="I3339">
        <v>3144</v>
      </c>
      <c r="J3339">
        <v>3142</v>
      </c>
      <c r="K3339">
        <v>1568</v>
      </c>
      <c r="L3339">
        <v>13</v>
      </c>
      <c r="M3339">
        <f t="shared" si="6837"/>
        <v>0</v>
      </c>
      <c r="N3339" t="b">
        <f t="shared" ref="N3339" si="6854">AND(MIN($F3338,$F3339,$F3340)=$F3339,MAX($H3338,$H3339,$H3340)=$H3339)</f>
        <v>1</v>
      </c>
      <c r="O3339" t="b">
        <f t="shared" ref="O3339" si="6855">AND(NOT(N3338),N3339,NOT(N3340))</f>
        <v>1</v>
      </c>
    </row>
    <row r="3340" spans="1:15" x14ac:dyDescent="0.25">
      <c r="A3340" t="s">
        <v>19</v>
      </c>
      <c r="B3340" t="s">
        <v>14</v>
      </c>
      <c r="C3340">
        <v>10</v>
      </c>
      <c r="D3340">
        <v>13</v>
      </c>
      <c r="E3340" t="b">
        <v>0</v>
      </c>
      <c r="F3340">
        <v>0.874</v>
      </c>
      <c r="G3340">
        <v>1</v>
      </c>
      <c r="H3340">
        <v>1</v>
      </c>
      <c r="I3340">
        <v>86304</v>
      </c>
      <c r="J3340">
        <v>79605</v>
      </c>
      <c r="K3340">
        <v>39800</v>
      </c>
      <c r="L3340">
        <v>13</v>
      </c>
      <c r="M3340">
        <f t="shared" si="6837"/>
        <v>0</v>
      </c>
      <c r="N3340" t="b">
        <f t="shared" ref="N3340" si="6856">AND(MIN($F3338,$F3339,$F3340)=$F3340,MAX($H3338,$H3339,$H3340)=$H3340)</f>
        <v>0</v>
      </c>
      <c r="O3340" t="b">
        <f t="shared" ref="O3340" si="6857">AND(NOT(N3338),NOT(N3339),N3340)</f>
        <v>0</v>
      </c>
    </row>
    <row r="3341" spans="1:15" x14ac:dyDescent="0.25">
      <c r="A3341" t="s">
        <v>13</v>
      </c>
      <c r="B3341" t="s">
        <v>14</v>
      </c>
      <c r="C3341">
        <v>10</v>
      </c>
      <c r="D3341">
        <v>14</v>
      </c>
      <c r="E3341" t="b">
        <v>1</v>
      </c>
      <c r="F3341">
        <v>10.000999999999999</v>
      </c>
      <c r="G3341">
        <v>1</v>
      </c>
      <c r="H3341">
        <v>0</v>
      </c>
      <c r="I3341">
        <v>917343</v>
      </c>
      <c r="J3341">
        <v>880541</v>
      </c>
      <c r="K3341">
        <v>440269</v>
      </c>
      <c r="L3341">
        <v>19</v>
      </c>
      <c r="M3341">
        <f t="shared" si="6837"/>
        <v>1</v>
      </c>
      <c r="N3341" t="b">
        <f t="shared" ref="N3341" si="6858">AND(MIN($F3341,$F3342,$F3343)=$F3341,MAX($H3341,$H3342,$H3343)=$H3341)</f>
        <v>0</v>
      </c>
      <c r="O3341" t="b">
        <f t="shared" ref="O3341" si="6859">AND(N3341,NOT(N3342),NOT(N3343))</f>
        <v>0</v>
      </c>
    </row>
    <row r="3342" spans="1:15" x14ac:dyDescent="0.25">
      <c r="A3342" t="s">
        <v>15</v>
      </c>
      <c r="B3342" t="s">
        <v>14</v>
      </c>
      <c r="C3342">
        <v>10</v>
      </c>
      <c r="D3342">
        <v>14</v>
      </c>
      <c r="E3342" t="b">
        <v>0</v>
      </c>
      <c r="F3342">
        <v>6.0000000000000001E-3</v>
      </c>
      <c r="G3342">
        <v>1</v>
      </c>
      <c r="H3342">
        <v>1</v>
      </c>
      <c r="I3342">
        <v>420</v>
      </c>
      <c r="J3342">
        <v>418</v>
      </c>
      <c r="K3342">
        <v>206</v>
      </c>
      <c r="L3342">
        <v>13</v>
      </c>
      <c r="M3342">
        <f t="shared" si="6837"/>
        <v>0</v>
      </c>
      <c r="N3342" t="b">
        <f t="shared" ref="N3342" si="6860">AND(MIN($F3341,$F3342,$F3343)=$F3342,MAX($H3341,$H3342,$H3343)=$H3342)</f>
        <v>1</v>
      </c>
      <c r="O3342" t="b">
        <f t="shared" ref="O3342" si="6861">AND(NOT(N3341),N3342,NOT(N3343))</f>
        <v>1</v>
      </c>
    </row>
    <row r="3343" spans="1:15" x14ac:dyDescent="0.25">
      <c r="A3343" t="s">
        <v>19</v>
      </c>
      <c r="B3343" t="s">
        <v>14</v>
      </c>
      <c r="C3343">
        <v>10</v>
      </c>
      <c r="D3343">
        <v>14</v>
      </c>
      <c r="E3343" t="b">
        <v>1</v>
      </c>
      <c r="F3343">
        <v>10.000999999999999</v>
      </c>
      <c r="G3343">
        <v>1</v>
      </c>
      <c r="H3343">
        <v>0</v>
      </c>
      <c r="I3343">
        <v>968758</v>
      </c>
      <c r="J3343">
        <v>929448</v>
      </c>
      <c r="K3343">
        <v>464723</v>
      </c>
      <c r="L3343">
        <v>19</v>
      </c>
      <c r="M3343">
        <f t="shared" si="6837"/>
        <v>1</v>
      </c>
      <c r="N3343" t="b">
        <f t="shared" ref="N3343" si="6862">AND(MIN($F3341,$F3342,$F3343)=$F3343,MAX($H3341,$H3342,$H3343)=$H3343)</f>
        <v>0</v>
      </c>
      <c r="O3343" t="b">
        <f t="shared" ref="O3343" si="6863">AND(NOT(N3341),NOT(N3342),N3343)</f>
        <v>0</v>
      </c>
    </row>
    <row r="3344" spans="1:15" x14ac:dyDescent="0.25">
      <c r="A3344" t="s">
        <v>13</v>
      </c>
      <c r="B3344" t="s">
        <v>14</v>
      </c>
      <c r="C3344">
        <v>10</v>
      </c>
      <c r="D3344">
        <v>15</v>
      </c>
      <c r="E3344" t="b">
        <v>0</v>
      </c>
      <c r="F3344">
        <v>8.0000000000000002E-3</v>
      </c>
      <c r="G3344">
        <v>1</v>
      </c>
      <c r="H3344">
        <v>1</v>
      </c>
      <c r="I3344">
        <v>757</v>
      </c>
      <c r="J3344">
        <v>398</v>
      </c>
      <c r="K3344">
        <v>196</v>
      </c>
      <c r="L3344">
        <v>13</v>
      </c>
      <c r="M3344">
        <f t="shared" si="6837"/>
        <v>0</v>
      </c>
      <c r="N3344" t="b">
        <f t="shared" ref="N3344" si="6864">AND(MIN($F3344,$F3345,$F3346)=$F3344,MAX($H3344,$H3345,$H3346)=$H3344)</f>
        <v>0</v>
      </c>
      <c r="O3344" t="b">
        <f t="shared" ref="O3344" si="6865">AND(N3344,NOT(N3345),NOT(N3346))</f>
        <v>0</v>
      </c>
    </row>
    <row r="3345" spans="1:15" x14ac:dyDescent="0.25">
      <c r="A3345" t="s">
        <v>15</v>
      </c>
      <c r="B3345" t="s">
        <v>14</v>
      </c>
      <c r="C3345">
        <v>10</v>
      </c>
      <c r="D3345">
        <v>15</v>
      </c>
      <c r="E3345" t="b">
        <v>0</v>
      </c>
      <c r="F3345">
        <v>6.0000000000000001E-3</v>
      </c>
      <c r="G3345">
        <v>1</v>
      </c>
      <c r="H3345">
        <v>1</v>
      </c>
      <c r="I3345">
        <v>400</v>
      </c>
      <c r="J3345">
        <v>398</v>
      </c>
      <c r="K3345">
        <v>196</v>
      </c>
      <c r="L3345">
        <v>13</v>
      </c>
      <c r="M3345">
        <f t="shared" si="6837"/>
        <v>0</v>
      </c>
      <c r="N3345" t="b">
        <f t="shared" ref="N3345" si="6866">AND(MIN($F3344,$F3345,$F3346)=$F3345,MAX($H3344,$H3345,$H3346)=$H3345)</f>
        <v>1</v>
      </c>
      <c r="O3345" t="b">
        <f t="shared" ref="O3345" si="6867">AND(NOT(N3344),N3345,NOT(N3346))</f>
        <v>1</v>
      </c>
    </row>
    <row r="3346" spans="1:15" x14ac:dyDescent="0.25">
      <c r="A3346" t="s">
        <v>19</v>
      </c>
      <c r="B3346" t="s">
        <v>14</v>
      </c>
      <c r="C3346">
        <v>10</v>
      </c>
      <c r="D3346">
        <v>15</v>
      </c>
      <c r="E3346" t="b">
        <v>0</v>
      </c>
      <c r="F3346">
        <v>7.0000000000000001E-3</v>
      </c>
      <c r="G3346">
        <v>1</v>
      </c>
      <c r="H3346">
        <v>1</v>
      </c>
      <c r="I3346">
        <v>757</v>
      </c>
      <c r="J3346">
        <v>398</v>
      </c>
      <c r="K3346">
        <v>196</v>
      </c>
      <c r="L3346">
        <v>13</v>
      </c>
      <c r="M3346">
        <f t="shared" si="6837"/>
        <v>0</v>
      </c>
      <c r="N3346" t="b">
        <f t="shared" ref="N3346" si="6868">AND(MIN($F3344,$F3345,$F3346)=$F3346,MAX($H3344,$H3345,$H3346)=$H3346)</f>
        <v>0</v>
      </c>
      <c r="O3346" t="b">
        <f t="shared" ref="O3346" si="6869">AND(NOT(N3344),NOT(N3345),N3346)</f>
        <v>0</v>
      </c>
    </row>
    <row r="3347" spans="1:15" x14ac:dyDescent="0.25">
      <c r="A3347" t="s">
        <v>13</v>
      </c>
      <c r="B3347" t="s">
        <v>14</v>
      </c>
      <c r="C3347">
        <v>10</v>
      </c>
      <c r="D3347">
        <v>16</v>
      </c>
      <c r="E3347" t="b">
        <v>0</v>
      </c>
      <c r="F3347">
        <v>0.10100000000000001</v>
      </c>
      <c r="G3347">
        <v>1</v>
      </c>
      <c r="H3347">
        <v>0</v>
      </c>
      <c r="I3347">
        <v>3256</v>
      </c>
      <c r="J3347">
        <v>3135</v>
      </c>
      <c r="K3347">
        <v>1568</v>
      </c>
      <c r="L3347">
        <v>17</v>
      </c>
      <c r="M3347">
        <f t="shared" si="6837"/>
        <v>1</v>
      </c>
      <c r="N3347" t="b">
        <f t="shared" ref="N3347" si="6870">AND(MIN($F3347,$F3348,$F3349)=$F3347,MAX($H3347,$H3348,$H3349)=$H3347)</f>
        <v>0</v>
      </c>
      <c r="O3347" t="b">
        <f t="shared" ref="O3347" si="6871">AND(N3347,NOT(N3348),NOT(N3349))</f>
        <v>0</v>
      </c>
    </row>
    <row r="3348" spans="1:15" x14ac:dyDescent="0.25">
      <c r="A3348" t="s">
        <v>15</v>
      </c>
      <c r="B3348" t="s">
        <v>14</v>
      </c>
      <c r="C3348">
        <v>10</v>
      </c>
      <c r="D3348">
        <v>16</v>
      </c>
      <c r="E3348" t="b">
        <v>0</v>
      </c>
      <c r="F3348">
        <v>6.2E-2</v>
      </c>
      <c r="G3348">
        <v>1</v>
      </c>
      <c r="H3348">
        <v>1</v>
      </c>
      <c r="I3348">
        <v>2838</v>
      </c>
      <c r="J3348">
        <v>2836</v>
      </c>
      <c r="K3348">
        <v>1415</v>
      </c>
      <c r="L3348">
        <v>13</v>
      </c>
      <c r="M3348">
        <f t="shared" si="6837"/>
        <v>0</v>
      </c>
      <c r="N3348" t="b">
        <f t="shared" ref="N3348" si="6872">AND(MIN($F3347,$F3348,$F3349)=$F3348,MAX($H3347,$H3348,$H3349)=$H3348)</f>
        <v>1</v>
      </c>
      <c r="O3348" t="b">
        <f t="shared" ref="O3348" si="6873">AND(NOT(N3347),N3348,NOT(N3349))</f>
        <v>1</v>
      </c>
    </row>
    <row r="3349" spans="1:15" x14ac:dyDescent="0.25">
      <c r="A3349" t="s">
        <v>19</v>
      </c>
      <c r="B3349" t="s">
        <v>14</v>
      </c>
      <c r="C3349">
        <v>10</v>
      </c>
      <c r="D3349">
        <v>16</v>
      </c>
      <c r="E3349" t="b">
        <v>0</v>
      </c>
      <c r="F3349">
        <v>9.1999999999999998E-2</v>
      </c>
      <c r="G3349">
        <v>1</v>
      </c>
      <c r="H3349">
        <v>0</v>
      </c>
      <c r="I3349">
        <v>3256</v>
      </c>
      <c r="J3349">
        <v>3135</v>
      </c>
      <c r="K3349">
        <v>1568</v>
      </c>
      <c r="L3349">
        <v>17</v>
      </c>
      <c r="M3349">
        <f t="shared" si="6837"/>
        <v>1</v>
      </c>
      <c r="N3349" t="b">
        <f t="shared" ref="N3349" si="6874">AND(MIN($F3347,$F3348,$F3349)=$F3349,MAX($H3347,$H3348,$H3349)=$H3349)</f>
        <v>0</v>
      </c>
      <c r="O3349" t="b">
        <f t="shared" ref="O3349" si="6875">AND(NOT(N3347),NOT(N3348),N3349)</f>
        <v>0</v>
      </c>
    </row>
    <row r="3350" spans="1:15" x14ac:dyDescent="0.25">
      <c r="A3350" t="s">
        <v>13</v>
      </c>
      <c r="B3350" t="s">
        <v>14</v>
      </c>
      <c r="C3350">
        <v>10</v>
      </c>
      <c r="D3350">
        <v>17</v>
      </c>
      <c r="E3350" t="b">
        <v>0</v>
      </c>
      <c r="F3350">
        <v>0.13900000000000001</v>
      </c>
      <c r="G3350">
        <v>1</v>
      </c>
      <c r="H3350">
        <v>1</v>
      </c>
      <c r="I3350">
        <v>18617</v>
      </c>
      <c r="J3350">
        <v>11520</v>
      </c>
      <c r="K3350">
        <v>5757</v>
      </c>
      <c r="L3350">
        <v>13</v>
      </c>
      <c r="M3350">
        <f t="shared" si="6837"/>
        <v>0</v>
      </c>
      <c r="N3350" t="b">
        <f t="shared" ref="N3350" si="6876">AND(MIN($F3350,$F3351,$F3352)=$F3350,MAX($H3350,$H3351,$H3352)=$H3350)</f>
        <v>0</v>
      </c>
      <c r="O3350" t="b">
        <f t="shared" ref="O3350" si="6877">AND(N3350,NOT(N3351),NOT(N3352))</f>
        <v>0</v>
      </c>
    </row>
    <row r="3351" spans="1:15" x14ac:dyDescent="0.25">
      <c r="A3351" t="s">
        <v>15</v>
      </c>
      <c r="B3351" t="s">
        <v>14</v>
      </c>
      <c r="C3351">
        <v>10</v>
      </c>
      <c r="D3351">
        <v>17</v>
      </c>
      <c r="E3351" t="b">
        <v>0</v>
      </c>
      <c r="F3351">
        <v>7.1999999999999995E-2</v>
      </c>
      <c r="G3351">
        <v>1</v>
      </c>
      <c r="H3351">
        <v>1</v>
      </c>
      <c r="I3351">
        <v>11537</v>
      </c>
      <c r="J3351">
        <v>11520</v>
      </c>
      <c r="K3351">
        <v>5757</v>
      </c>
      <c r="L3351">
        <v>13</v>
      </c>
      <c r="M3351">
        <f t="shared" si="6837"/>
        <v>0</v>
      </c>
      <c r="N3351" t="b">
        <f t="shared" ref="N3351" si="6878">AND(MIN($F3350,$F3351,$F3352)=$F3351,MAX($H3350,$H3351,$H3352)=$H3351)</f>
        <v>1</v>
      </c>
      <c r="O3351" t="b">
        <f t="shared" ref="O3351" si="6879">AND(NOT(N3350),N3351,NOT(N3352))</f>
        <v>1</v>
      </c>
    </row>
    <row r="3352" spans="1:15" x14ac:dyDescent="0.25">
      <c r="A3352" t="s">
        <v>19</v>
      </c>
      <c r="B3352" t="s">
        <v>14</v>
      </c>
      <c r="C3352">
        <v>10</v>
      </c>
      <c r="D3352">
        <v>17</v>
      </c>
      <c r="E3352" t="b">
        <v>0</v>
      </c>
      <c r="F3352">
        <v>0.123</v>
      </c>
      <c r="G3352">
        <v>1</v>
      </c>
      <c r="H3352">
        <v>1</v>
      </c>
      <c r="I3352">
        <v>18617</v>
      </c>
      <c r="J3352">
        <v>11520</v>
      </c>
      <c r="K3352">
        <v>5757</v>
      </c>
      <c r="L3352">
        <v>13</v>
      </c>
      <c r="M3352">
        <f t="shared" si="6837"/>
        <v>0</v>
      </c>
      <c r="N3352" t="b">
        <f t="shared" ref="N3352" si="6880">AND(MIN($F3350,$F3351,$F3352)=$F3352,MAX($H3350,$H3351,$H3352)=$H3352)</f>
        <v>0</v>
      </c>
      <c r="O3352" t="b">
        <f t="shared" ref="O3352" si="6881">AND(NOT(N3350),NOT(N3351),N3352)</f>
        <v>0</v>
      </c>
    </row>
    <row r="3353" spans="1:15" x14ac:dyDescent="0.25">
      <c r="A3353" t="s">
        <v>13</v>
      </c>
      <c r="B3353" t="s">
        <v>14</v>
      </c>
      <c r="C3353">
        <v>10</v>
      </c>
      <c r="D3353">
        <v>18</v>
      </c>
      <c r="E3353" t="b">
        <v>0</v>
      </c>
      <c r="F3353">
        <v>0.08</v>
      </c>
      <c r="G3353">
        <v>1</v>
      </c>
      <c r="H3353">
        <v>0</v>
      </c>
      <c r="I3353">
        <v>4564</v>
      </c>
      <c r="J3353">
        <v>4401</v>
      </c>
      <c r="K3353">
        <v>2201</v>
      </c>
      <c r="L3353">
        <v>9</v>
      </c>
      <c r="M3353">
        <f t="shared" si="6837"/>
        <v>1</v>
      </c>
      <c r="N3353" t="b">
        <f t="shared" ref="N3353" si="6882">AND(MIN($F3353,$F3354,$F3355)=$F3353,MAX($H3353,$H3354,$H3355)=$H3353)</f>
        <v>0</v>
      </c>
      <c r="O3353" t="b">
        <f t="shared" ref="O3353" si="6883">AND(N3353,NOT(N3354),NOT(N3355))</f>
        <v>0</v>
      </c>
    </row>
    <row r="3354" spans="1:15" x14ac:dyDescent="0.25">
      <c r="A3354" t="s">
        <v>15</v>
      </c>
      <c r="B3354" t="s">
        <v>14</v>
      </c>
      <c r="C3354">
        <v>10</v>
      </c>
      <c r="D3354">
        <v>18</v>
      </c>
      <c r="E3354" t="b">
        <v>0</v>
      </c>
      <c r="F3354">
        <v>6.5000000000000002E-2</v>
      </c>
      <c r="G3354">
        <v>1</v>
      </c>
      <c r="H3354">
        <v>1</v>
      </c>
      <c r="I3354">
        <v>7486</v>
      </c>
      <c r="J3354">
        <v>7480</v>
      </c>
      <c r="K3354">
        <v>3737</v>
      </c>
      <c r="L3354">
        <v>13</v>
      </c>
      <c r="M3354">
        <f t="shared" si="6837"/>
        <v>0</v>
      </c>
      <c r="N3354" t="b">
        <f t="shared" ref="N3354" si="6884">AND(MIN($F3353,$F3354,$F3355)=$F3354,MAX($H3353,$H3354,$H3355)=$H3354)</f>
        <v>1</v>
      </c>
      <c r="O3354" t="b">
        <f t="shared" ref="O3354" si="6885">AND(NOT(N3353),N3354,NOT(N3355))</f>
        <v>1</v>
      </c>
    </row>
    <row r="3355" spans="1:15" x14ac:dyDescent="0.25">
      <c r="A3355" t="s">
        <v>19</v>
      </c>
      <c r="B3355" t="s">
        <v>14</v>
      </c>
      <c r="C3355">
        <v>10</v>
      </c>
      <c r="D3355">
        <v>18</v>
      </c>
      <c r="E3355" t="b">
        <v>0</v>
      </c>
      <c r="F3355">
        <v>0.08</v>
      </c>
      <c r="G3355">
        <v>1</v>
      </c>
      <c r="H3355">
        <v>0</v>
      </c>
      <c r="I3355">
        <v>4564</v>
      </c>
      <c r="J3355">
        <v>4401</v>
      </c>
      <c r="K3355">
        <v>2201</v>
      </c>
      <c r="L3355">
        <v>9</v>
      </c>
      <c r="M3355">
        <f t="shared" si="6837"/>
        <v>1</v>
      </c>
      <c r="N3355" t="b">
        <f t="shared" ref="N3355" si="6886">AND(MIN($F3353,$F3354,$F3355)=$F3355,MAX($H3353,$H3354,$H3355)=$H3355)</f>
        <v>0</v>
      </c>
      <c r="O3355" t="b">
        <f t="shared" ref="O3355" si="6887">AND(NOT(N3353),NOT(N3354),N3355)</f>
        <v>0</v>
      </c>
    </row>
    <row r="3356" spans="1:15" x14ac:dyDescent="0.25">
      <c r="A3356" t="s">
        <v>13</v>
      </c>
      <c r="B3356" t="s">
        <v>14</v>
      </c>
      <c r="C3356">
        <v>10</v>
      </c>
      <c r="D3356">
        <v>19</v>
      </c>
      <c r="E3356" t="b">
        <v>1</v>
      </c>
      <c r="F3356">
        <v>17.460999999999999</v>
      </c>
      <c r="G3356">
        <v>1</v>
      </c>
      <c r="H3356">
        <v>0</v>
      </c>
      <c r="I3356">
        <v>3157</v>
      </c>
      <c r="J3356">
        <v>2913</v>
      </c>
      <c r="K3356">
        <v>1456</v>
      </c>
      <c r="L3356">
        <v>10</v>
      </c>
      <c r="M3356">
        <f t="shared" si="6837"/>
        <v>1</v>
      </c>
      <c r="N3356" t="b">
        <f t="shared" ref="N3356" si="6888">AND(MIN($F3356,$F3357,$F3358)=$F3356,MAX($H3356,$H3357,$H3358)=$H3356)</f>
        <v>0</v>
      </c>
      <c r="O3356" t="b">
        <f t="shared" ref="O3356" si="6889">AND(N3356,NOT(N3357),NOT(N3358))</f>
        <v>0</v>
      </c>
    </row>
    <row r="3357" spans="1:15" x14ac:dyDescent="0.25">
      <c r="A3357" t="s">
        <v>15</v>
      </c>
      <c r="B3357" t="s">
        <v>14</v>
      </c>
      <c r="C3357">
        <v>10</v>
      </c>
      <c r="D3357">
        <v>19</v>
      </c>
      <c r="E3357" t="b">
        <v>0</v>
      </c>
      <c r="F3357">
        <v>4.0000000000000001E-3</v>
      </c>
      <c r="G3357">
        <v>1</v>
      </c>
      <c r="H3357">
        <v>1</v>
      </c>
      <c r="I3357">
        <v>422</v>
      </c>
      <c r="J3357">
        <v>420</v>
      </c>
      <c r="K3357">
        <v>207</v>
      </c>
      <c r="L3357">
        <v>13</v>
      </c>
      <c r="M3357">
        <f t="shared" si="6837"/>
        <v>0</v>
      </c>
      <c r="N3357" t="b">
        <f t="shared" ref="N3357" si="6890">AND(MIN($F3356,$F3357,$F3358)=$F3357,MAX($H3356,$H3357,$H3358)=$H3357)</f>
        <v>1</v>
      </c>
      <c r="O3357" t="b">
        <f t="shared" ref="O3357" si="6891">AND(NOT(N3356),N3357,NOT(N3358))</f>
        <v>1</v>
      </c>
    </row>
    <row r="3358" spans="1:15" x14ac:dyDescent="0.25">
      <c r="A3358" t="s">
        <v>19</v>
      </c>
      <c r="B3358" t="s">
        <v>14</v>
      </c>
      <c r="C3358">
        <v>10</v>
      </c>
      <c r="D3358">
        <v>19</v>
      </c>
      <c r="E3358" t="b">
        <v>1</v>
      </c>
      <c r="F3358">
        <v>14.971</v>
      </c>
      <c r="G3358">
        <v>1</v>
      </c>
      <c r="H3358">
        <v>0</v>
      </c>
      <c r="I3358">
        <v>3157</v>
      </c>
      <c r="J3358">
        <v>2913</v>
      </c>
      <c r="K3358">
        <v>1456</v>
      </c>
      <c r="L3358">
        <v>10</v>
      </c>
      <c r="M3358">
        <f t="shared" si="6837"/>
        <v>1</v>
      </c>
      <c r="N3358" t="b">
        <f t="shared" ref="N3358" si="6892">AND(MIN($F3356,$F3357,$F3358)=$F3358,MAX($H3356,$H3357,$H3358)=$H3358)</f>
        <v>0</v>
      </c>
      <c r="O3358" t="b">
        <f t="shared" ref="O3358" si="6893">AND(NOT(N3356),NOT(N3357),N3358)</f>
        <v>0</v>
      </c>
    </row>
    <row r="3359" spans="1:15" x14ac:dyDescent="0.25">
      <c r="A3359" t="s">
        <v>13</v>
      </c>
      <c r="B3359" t="s">
        <v>14</v>
      </c>
      <c r="C3359">
        <v>10</v>
      </c>
      <c r="D3359">
        <v>1</v>
      </c>
      <c r="E3359" t="b">
        <v>0</v>
      </c>
      <c r="F3359">
        <v>1E-3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f t="shared" si="6837"/>
        <v>1</v>
      </c>
      <c r="N3359" t="b">
        <f t="shared" ref="N3359" si="6894">AND(MIN($F3359,$F3360,$F3361)=$F3359,MAX($H3359,$H3360,$H3361)=$H3359)</f>
        <v>0</v>
      </c>
      <c r="O3359" t="b">
        <f t="shared" ref="O3359" si="6895">AND(N3359,NOT(N3360),NOT(N3361))</f>
        <v>0</v>
      </c>
    </row>
    <row r="3360" spans="1:15" x14ac:dyDescent="0.25">
      <c r="A3360" t="s">
        <v>15</v>
      </c>
      <c r="B3360" t="s">
        <v>14</v>
      </c>
      <c r="C3360">
        <v>10</v>
      </c>
      <c r="D3360">
        <v>1</v>
      </c>
      <c r="E3360" t="b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f t="shared" si="6837"/>
        <v>1</v>
      </c>
      <c r="N3360" t="b">
        <f t="shared" ref="N3360" si="6896">AND(MIN($F3359,$F3360,$F3361)=$F3360,MAX($H3359,$H3360,$H3361)=$H3360)</f>
        <v>1</v>
      </c>
      <c r="O3360" t="b">
        <f t="shared" ref="O3360" si="6897">AND(NOT(N3359),N3360,NOT(N3361))</f>
        <v>0</v>
      </c>
    </row>
    <row r="3361" spans="1:15" x14ac:dyDescent="0.25">
      <c r="A3361" t="s">
        <v>19</v>
      </c>
      <c r="B3361" t="s">
        <v>14</v>
      </c>
      <c r="C3361">
        <v>10</v>
      </c>
      <c r="D3361">
        <v>1</v>
      </c>
      <c r="E3361" t="b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1</v>
      </c>
      <c r="L3361">
        <v>0</v>
      </c>
      <c r="M3361">
        <f t="shared" si="6837"/>
        <v>1</v>
      </c>
      <c r="N3361" t="b">
        <f t="shared" ref="N3361" si="6898">AND(MIN($F3359,$F3360,$F3361)=$F3361,MAX($H3359,$H3360,$H3361)=$H3361)</f>
        <v>1</v>
      </c>
      <c r="O3361" t="b">
        <f t="shared" ref="O3361" si="6899">AND(NOT(N3359),NOT(N3360),N3361)</f>
        <v>0</v>
      </c>
    </row>
    <row r="3362" spans="1:15" x14ac:dyDescent="0.25">
      <c r="A3362" t="s">
        <v>13</v>
      </c>
      <c r="B3362" t="s">
        <v>14</v>
      </c>
      <c r="C3362">
        <v>10</v>
      </c>
      <c r="D3362">
        <v>20</v>
      </c>
      <c r="E3362" t="b">
        <v>1</v>
      </c>
      <c r="F3362">
        <v>17.606999999999999</v>
      </c>
      <c r="G3362">
        <v>1</v>
      </c>
      <c r="H3362">
        <v>0</v>
      </c>
      <c r="I3362">
        <v>1014</v>
      </c>
      <c r="J3362">
        <v>970</v>
      </c>
      <c r="K3362">
        <v>484</v>
      </c>
      <c r="L3362">
        <v>10</v>
      </c>
      <c r="M3362">
        <f t="shared" si="6837"/>
        <v>1</v>
      </c>
      <c r="N3362" t="b">
        <f t="shared" ref="N3362" si="6900">AND(MIN($F3362,$F3363,$F3364)=$F3362,MAX($H3362,$H3363,$H3364)=$H3362)</f>
        <v>0</v>
      </c>
      <c r="O3362" t="b">
        <f t="shared" ref="O3362" si="6901">AND(N3362,NOT(N3363),NOT(N3364))</f>
        <v>0</v>
      </c>
    </row>
    <row r="3363" spans="1:15" x14ac:dyDescent="0.25">
      <c r="A3363" t="s">
        <v>15</v>
      </c>
      <c r="B3363" t="s">
        <v>14</v>
      </c>
      <c r="C3363">
        <v>10</v>
      </c>
      <c r="D3363">
        <v>20</v>
      </c>
      <c r="E3363" t="b">
        <v>0</v>
      </c>
      <c r="F3363">
        <v>0.34300000000000003</v>
      </c>
      <c r="G3363">
        <v>1</v>
      </c>
      <c r="H3363">
        <v>1</v>
      </c>
      <c r="I3363">
        <v>21303</v>
      </c>
      <c r="J3363">
        <v>21300</v>
      </c>
      <c r="K3363">
        <v>10647</v>
      </c>
      <c r="L3363">
        <v>13</v>
      </c>
      <c r="M3363">
        <f t="shared" si="6837"/>
        <v>0</v>
      </c>
      <c r="N3363" t="b">
        <f t="shared" ref="N3363" si="6902">AND(MIN($F3362,$F3363,$F3364)=$F3363,MAX($H3362,$H3363,$H3364)=$H3363)</f>
        <v>1</v>
      </c>
      <c r="O3363" t="b">
        <f t="shared" ref="O3363" si="6903">AND(NOT(N3362),N3363,NOT(N3364))</f>
        <v>1</v>
      </c>
    </row>
    <row r="3364" spans="1:15" x14ac:dyDescent="0.25">
      <c r="A3364" t="s">
        <v>19</v>
      </c>
      <c r="B3364" t="s">
        <v>14</v>
      </c>
      <c r="C3364">
        <v>10</v>
      </c>
      <c r="D3364">
        <v>20</v>
      </c>
      <c r="E3364" t="b">
        <v>1</v>
      </c>
      <c r="F3364">
        <v>14.86</v>
      </c>
      <c r="G3364">
        <v>1</v>
      </c>
      <c r="H3364">
        <v>0</v>
      </c>
      <c r="I3364">
        <v>1014</v>
      </c>
      <c r="J3364">
        <v>970</v>
      </c>
      <c r="K3364">
        <v>484</v>
      </c>
      <c r="L3364">
        <v>10</v>
      </c>
      <c r="M3364">
        <f t="shared" si="6837"/>
        <v>1</v>
      </c>
      <c r="N3364" t="b">
        <f t="shared" ref="N3364" si="6904">AND(MIN($F3362,$F3363,$F3364)=$F3364,MAX($H3362,$H3363,$H3364)=$H3364)</f>
        <v>0</v>
      </c>
      <c r="O3364" t="b">
        <f t="shared" ref="O3364" si="6905">AND(NOT(N3362),NOT(N3363),N3364)</f>
        <v>0</v>
      </c>
    </row>
    <row r="3365" spans="1:15" x14ac:dyDescent="0.25">
      <c r="A3365" t="s">
        <v>13</v>
      </c>
      <c r="B3365" t="s">
        <v>14</v>
      </c>
      <c r="C3365">
        <v>10</v>
      </c>
      <c r="D3365">
        <v>21</v>
      </c>
      <c r="E3365" t="b">
        <v>0</v>
      </c>
      <c r="F3365">
        <v>1.494</v>
      </c>
      <c r="G3365">
        <v>1</v>
      </c>
      <c r="H3365">
        <v>1</v>
      </c>
      <c r="I3365">
        <v>125150</v>
      </c>
      <c r="J3365">
        <v>117181</v>
      </c>
      <c r="K3365">
        <v>58588</v>
      </c>
      <c r="L3365">
        <v>13</v>
      </c>
      <c r="M3365">
        <f t="shared" si="6837"/>
        <v>0</v>
      </c>
      <c r="N3365" t="b">
        <f t="shared" ref="N3365" si="6906">AND(MIN($F3365,$F3366,$F3367)=$F3365,MAX($H3365,$H3366,$H3367)=$H3365)</f>
        <v>0</v>
      </c>
      <c r="O3365" t="b">
        <f t="shared" ref="O3365" si="6907">AND(N3365,NOT(N3366),NOT(N3367))</f>
        <v>0</v>
      </c>
    </row>
    <row r="3366" spans="1:15" x14ac:dyDescent="0.25">
      <c r="A3366" t="s">
        <v>15</v>
      </c>
      <c r="B3366" t="s">
        <v>14</v>
      </c>
      <c r="C3366">
        <v>10</v>
      </c>
      <c r="D3366">
        <v>21</v>
      </c>
      <c r="E3366" t="b">
        <v>0</v>
      </c>
      <c r="F3366">
        <v>3.7999999999999999E-2</v>
      </c>
      <c r="G3366">
        <v>1</v>
      </c>
      <c r="H3366">
        <v>1</v>
      </c>
      <c r="I3366">
        <v>2630</v>
      </c>
      <c r="J3366">
        <v>2628</v>
      </c>
      <c r="K3366">
        <v>1311</v>
      </c>
      <c r="L3366">
        <v>13</v>
      </c>
      <c r="M3366">
        <f t="shared" si="6837"/>
        <v>0</v>
      </c>
      <c r="N3366" t="b">
        <f t="shared" ref="N3366" si="6908">AND(MIN($F3365,$F3366,$F3367)=$F3366,MAX($H3365,$H3366,$H3367)=$H3366)</f>
        <v>1</v>
      </c>
      <c r="O3366" t="b">
        <f t="shared" ref="O3366" si="6909">AND(NOT(N3365),N3366,NOT(N3367))</f>
        <v>1</v>
      </c>
    </row>
    <row r="3367" spans="1:15" x14ac:dyDescent="0.25">
      <c r="A3367" t="s">
        <v>19</v>
      </c>
      <c r="B3367" t="s">
        <v>14</v>
      </c>
      <c r="C3367">
        <v>10</v>
      </c>
      <c r="D3367">
        <v>21</v>
      </c>
      <c r="E3367" t="b">
        <v>0</v>
      </c>
      <c r="F3367">
        <v>1.3939999999999999</v>
      </c>
      <c r="G3367">
        <v>1</v>
      </c>
      <c r="H3367">
        <v>1</v>
      </c>
      <c r="I3367">
        <v>125150</v>
      </c>
      <c r="J3367">
        <v>117181</v>
      </c>
      <c r="K3367">
        <v>58588</v>
      </c>
      <c r="L3367">
        <v>13</v>
      </c>
      <c r="M3367">
        <f t="shared" si="6837"/>
        <v>0</v>
      </c>
      <c r="N3367" t="b">
        <f t="shared" ref="N3367" si="6910">AND(MIN($F3365,$F3366,$F3367)=$F3367,MAX($H3365,$H3366,$H3367)=$H3367)</f>
        <v>0</v>
      </c>
      <c r="O3367" t="b">
        <f t="shared" ref="O3367" si="6911">AND(NOT(N3365),NOT(N3366),N3367)</f>
        <v>0</v>
      </c>
    </row>
    <row r="3368" spans="1:15" x14ac:dyDescent="0.25">
      <c r="A3368" t="s">
        <v>13</v>
      </c>
      <c r="B3368" t="s">
        <v>14</v>
      </c>
      <c r="C3368">
        <v>10</v>
      </c>
      <c r="D3368">
        <v>22</v>
      </c>
      <c r="E3368" t="b">
        <v>0</v>
      </c>
      <c r="F3368">
        <v>3.0000000000000001E-3</v>
      </c>
      <c r="G3368">
        <v>1</v>
      </c>
      <c r="H3368">
        <v>0</v>
      </c>
      <c r="I3368">
        <v>202</v>
      </c>
      <c r="J3368">
        <v>201</v>
      </c>
      <c r="K3368">
        <v>101</v>
      </c>
      <c r="L3368">
        <v>1</v>
      </c>
      <c r="M3368">
        <f t="shared" si="6837"/>
        <v>1</v>
      </c>
      <c r="N3368" t="b">
        <f t="shared" ref="N3368" si="6912">AND(MIN($F3368,$F3369,$F3370)=$F3368,MAX($H3368,$H3369,$H3370)=$H3368)</f>
        <v>0</v>
      </c>
      <c r="O3368" t="b">
        <f t="shared" ref="O3368" si="6913">AND(N3368,NOT(N3369),NOT(N3370))</f>
        <v>0</v>
      </c>
    </row>
    <row r="3369" spans="1:15" x14ac:dyDescent="0.25">
      <c r="A3369" t="s">
        <v>15</v>
      </c>
      <c r="B3369" t="s">
        <v>14</v>
      </c>
      <c r="C3369">
        <v>10</v>
      </c>
      <c r="D3369">
        <v>22</v>
      </c>
      <c r="E3369" t="b">
        <v>0</v>
      </c>
      <c r="F3369">
        <v>1.0999999999999999E-2</v>
      </c>
      <c r="G3369">
        <v>1</v>
      </c>
      <c r="H3369">
        <v>1</v>
      </c>
      <c r="I3369">
        <v>1206</v>
      </c>
      <c r="J3369">
        <v>1204</v>
      </c>
      <c r="K3369">
        <v>599</v>
      </c>
      <c r="L3369">
        <v>13</v>
      </c>
      <c r="M3369">
        <f t="shared" si="6837"/>
        <v>0</v>
      </c>
      <c r="N3369" t="b">
        <f t="shared" ref="N3369" si="6914">AND(MIN($F3368,$F3369,$F3370)=$F3369,MAX($H3368,$H3369,$H3370)=$H3369)</f>
        <v>0</v>
      </c>
      <c r="O3369" t="b">
        <f t="shared" ref="O3369" si="6915">AND(NOT(N3368),N3369,NOT(N3370))</f>
        <v>0</v>
      </c>
    </row>
    <row r="3370" spans="1:15" x14ac:dyDescent="0.25">
      <c r="A3370" t="s">
        <v>19</v>
      </c>
      <c r="B3370" t="s">
        <v>14</v>
      </c>
      <c r="C3370">
        <v>10</v>
      </c>
      <c r="D3370">
        <v>22</v>
      </c>
      <c r="E3370" t="b">
        <v>0</v>
      </c>
      <c r="F3370">
        <v>4.0000000000000001E-3</v>
      </c>
      <c r="G3370">
        <v>1</v>
      </c>
      <c r="H3370">
        <v>0</v>
      </c>
      <c r="I3370">
        <v>202</v>
      </c>
      <c r="J3370">
        <v>201</v>
      </c>
      <c r="K3370">
        <v>101</v>
      </c>
      <c r="L3370">
        <v>1</v>
      </c>
      <c r="M3370">
        <f t="shared" si="6837"/>
        <v>1</v>
      </c>
      <c r="N3370" t="b">
        <f t="shared" ref="N3370" si="6916">AND(MIN($F3368,$F3369,$F3370)=$F3370,MAX($H3368,$H3369,$H3370)=$H3370)</f>
        <v>0</v>
      </c>
      <c r="O3370" t="b">
        <f t="shared" ref="O3370" si="6917">AND(NOT(N3368),NOT(N3369),N3370)</f>
        <v>0</v>
      </c>
    </row>
    <row r="3371" spans="1:15" x14ac:dyDescent="0.25">
      <c r="A3371" t="s">
        <v>13</v>
      </c>
      <c r="B3371" t="s">
        <v>14</v>
      </c>
      <c r="C3371">
        <v>10</v>
      </c>
      <c r="D3371">
        <v>23</v>
      </c>
      <c r="E3371" t="b">
        <v>0</v>
      </c>
      <c r="F3371">
        <v>1.0429999999999999</v>
      </c>
      <c r="G3371">
        <v>1</v>
      </c>
      <c r="H3371">
        <v>1</v>
      </c>
      <c r="I3371">
        <v>103571</v>
      </c>
      <c r="J3371">
        <v>99625</v>
      </c>
      <c r="K3371">
        <v>49810</v>
      </c>
      <c r="L3371">
        <v>13</v>
      </c>
      <c r="M3371">
        <f t="shared" si="6837"/>
        <v>0</v>
      </c>
      <c r="N3371" t="b">
        <f t="shared" ref="N3371" si="6918">AND(MIN($F3371,$F3372,$F3373)=$F3371,MAX($H3371,$H3372,$H3373)=$H3371)</f>
        <v>0</v>
      </c>
      <c r="O3371" t="b">
        <f t="shared" ref="O3371" si="6919">AND(N3371,NOT(N3372),NOT(N3373))</f>
        <v>0</v>
      </c>
    </row>
    <row r="3372" spans="1:15" x14ac:dyDescent="0.25">
      <c r="A3372" t="s">
        <v>15</v>
      </c>
      <c r="B3372" t="s">
        <v>14</v>
      </c>
      <c r="C3372">
        <v>10</v>
      </c>
      <c r="D3372">
        <v>23</v>
      </c>
      <c r="E3372" t="b">
        <v>0</v>
      </c>
      <c r="F3372">
        <v>5.0000000000000001E-3</v>
      </c>
      <c r="G3372">
        <v>1</v>
      </c>
      <c r="H3372">
        <v>1</v>
      </c>
      <c r="I3372">
        <v>544</v>
      </c>
      <c r="J3372">
        <v>542</v>
      </c>
      <c r="K3372">
        <v>268</v>
      </c>
      <c r="L3372">
        <v>13</v>
      </c>
      <c r="M3372">
        <f t="shared" si="6837"/>
        <v>0</v>
      </c>
      <c r="N3372" t="b">
        <f t="shared" ref="N3372" si="6920">AND(MIN($F3371,$F3372,$F3373)=$F3372,MAX($H3371,$H3372,$H3373)=$H3372)</f>
        <v>1</v>
      </c>
      <c r="O3372" t="b">
        <f t="shared" ref="O3372" si="6921">AND(NOT(N3371),N3372,NOT(N3373))</f>
        <v>1</v>
      </c>
    </row>
    <row r="3373" spans="1:15" x14ac:dyDescent="0.25">
      <c r="A3373" t="s">
        <v>19</v>
      </c>
      <c r="B3373" t="s">
        <v>14</v>
      </c>
      <c r="C3373">
        <v>10</v>
      </c>
      <c r="D3373">
        <v>23</v>
      </c>
      <c r="E3373" t="b">
        <v>0</v>
      </c>
      <c r="F3373">
        <v>1.01</v>
      </c>
      <c r="G3373">
        <v>1</v>
      </c>
      <c r="H3373">
        <v>1</v>
      </c>
      <c r="I3373">
        <v>103571</v>
      </c>
      <c r="J3373">
        <v>99625</v>
      </c>
      <c r="K3373">
        <v>49810</v>
      </c>
      <c r="L3373">
        <v>13</v>
      </c>
      <c r="M3373">
        <f t="shared" si="6837"/>
        <v>0</v>
      </c>
      <c r="N3373" t="b">
        <f t="shared" ref="N3373" si="6922">AND(MIN($F3371,$F3372,$F3373)=$F3373,MAX($H3371,$H3372,$H3373)=$H3373)</f>
        <v>0</v>
      </c>
      <c r="O3373" t="b">
        <f t="shared" ref="O3373" si="6923">AND(NOT(N3371),NOT(N3372),N3373)</f>
        <v>0</v>
      </c>
    </row>
    <row r="3374" spans="1:15" x14ac:dyDescent="0.25">
      <c r="A3374" t="s">
        <v>13</v>
      </c>
      <c r="B3374" t="s">
        <v>14</v>
      </c>
      <c r="C3374">
        <v>10</v>
      </c>
      <c r="D3374">
        <v>24</v>
      </c>
      <c r="E3374" t="b">
        <v>0</v>
      </c>
      <c r="F3374">
        <v>8.9999999999999993E-3</v>
      </c>
      <c r="G3374">
        <v>1</v>
      </c>
      <c r="H3374">
        <v>1</v>
      </c>
      <c r="I3374">
        <v>883</v>
      </c>
      <c r="J3374">
        <v>552</v>
      </c>
      <c r="K3374">
        <v>273</v>
      </c>
      <c r="L3374">
        <v>13</v>
      </c>
      <c r="M3374">
        <f t="shared" si="6837"/>
        <v>0</v>
      </c>
      <c r="N3374" t="b">
        <f t="shared" ref="N3374" si="6924">AND(MIN($F3374,$F3375,$F3376)=$F3374,MAX($H3374,$H3375,$H3376)=$H3374)</f>
        <v>0</v>
      </c>
      <c r="O3374" t="b">
        <f t="shared" ref="O3374" si="6925">AND(N3374,NOT(N3375),NOT(N3376))</f>
        <v>0</v>
      </c>
    </row>
    <row r="3375" spans="1:15" x14ac:dyDescent="0.25">
      <c r="A3375" t="s">
        <v>15</v>
      </c>
      <c r="B3375" t="s">
        <v>14</v>
      </c>
      <c r="C3375">
        <v>10</v>
      </c>
      <c r="D3375">
        <v>24</v>
      </c>
      <c r="E3375" t="b">
        <v>0</v>
      </c>
      <c r="F3375">
        <v>6.0000000000000001E-3</v>
      </c>
      <c r="G3375">
        <v>1</v>
      </c>
      <c r="H3375">
        <v>1</v>
      </c>
      <c r="I3375">
        <v>554</v>
      </c>
      <c r="J3375">
        <v>552</v>
      </c>
      <c r="K3375">
        <v>273</v>
      </c>
      <c r="L3375">
        <v>13</v>
      </c>
      <c r="M3375">
        <f t="shared" si="6837"/>
        <v>0</v>
      </c>
      <c r="N3375" t="b">
        <f t="shared" ref="N3375" si="6926">AND(MIN($F3374,$F3375,$F3376)=$F3375,MAX($H3374,$H3375,$H3376)=$H3375)</f>
        <v>1</v>
      </c>
      <c r="O3375" t="b">
        <f t="shared" ref="O3375" si="6927">AND(NOT(N3374),N3375,NOT(N3376))</f>
        <v>1</v>
      </c>
    </row>
    <row r="3376" spans="1:15" x14ac:dyDescent="0.25">
      <c r="A3376" t="s">
        <v>19</v>
      </c>
      <c r="B3376" t="s">
        <v>14</v>
      </c>
      <c r="C3376">
        <v>10</v>
      </c>
      <c r="D3376">
        <v>24</v>
      </c>
      <c r="E3376" t="b">
        <v>0</v>
      </c>
      <c r="F3376">
        <v>8.9999999999999993E-3</v>
      </c>
      <c r="G3376">
        <v>1</v>
      </c>
      <c r="H3376">
        <v>1</v>
      </c>
      <c r="I3376">
        <v>883</v>
      </c>
      <c r="J3376">
        <v>552</v>
      </c>
      <c r="K3376">
        <v>273</v>
      </c>
      <c r="L3376">
        <v>13</v>
      </c>
      <c r="M3376">
        <f t="shared" si="6837"/>
        <v>0</v>
      </c>
      <c r="N3376" t="b">
        <f t="shared" ref="N3376" si="6928">AND(MIN($F3374,$F3375,$F3376)=$F3376,MAX($H3374,$H3375,$H3376)=$H3376)</f>
        <v>0</v>
      </c>
      <c r="O3376" t="b">
        <f t="shared" ref="O3376" si="6929">AND(NOT(N3374),NOT(N3375),N3376)</f>
        <v>0</v>
      </c>
    </row>
    <row r="3377" spans="1:15" x14ac:dyDescent="0.25">
      <c r="A3377" t="s">
        <v>13</v>
      </c>
      <c r="B3377" t="s">
        <v>14</v>
      </c>
      <c r="C3377">
        <v>10</v>
      </c>
      <c r="D3377">
        <v>25</v>
      </c>
      <c r="E3377" t="b">
        <v>0</v>
      </c>
      <c r="F3377">
        <v>7.8E-2</v>
      </c>
      <c r="G3377">
        <v>1</v>
      </c>
      <c r="H3377">
        <v>1</v>
      </c>
      <c r="I3377">
        <v>10577</v>
      </c>
      <c r="J3377">
        <v>6014</v>
      </c>
      <c r="K3377">
        <v>3004</v>
      </c>
      <c r="L3377">
        <v>13</v>
      </c>
      <c r="M3377">
        <f t="shared" si="6837"/>
        <v>0</v>
      </c>
      <c r="N3377" t="b">
        <f t="shared" ref="N3377" si="6930">AND(MIN($F3377,$F3378,$F3379)=$F3377,MAX($H3377,$H3378,$H3379)=$H3377)</f>
        <v>0</v>
      </c>
      <c r="O3377" t="b">
        <f t="shared" ref="O3377" si="6931">AND(N3377,NOT(N3378),NOT(N3379))</f>
        <v>0</v>
      </c>
    </row>
    <row r="3378" spans="1:15" x14ac:dyDescent="0.25">
      <c r="A3378" t="s">
        <v>15</v>
      </c>
      <c r="B3378" t="s">
        <v>14</v>
      </c>
      <c r="C3378">
        <v>10</v>
      </c>
      <c r="D3378">
        <v>25</v>
      </c>
      <c r="E3378" t="b">
        <v>0</v>
      </c>
      <c r="F3378">
        <v>3.7999999999999999E-2</v>
      </c>
      <c r="G3378">
        <v>1</v>
      </c>
      <c r="H3378">
        <v>1</v>
      </c>
      <c r="I3378">
        <v>6056</v>
      </c>
      <c r="J3378">
        <v>6014</v>
      </c>
      <c r="K3378">
        <v>3004</v>
      </c>
      <c r="L3378">
        <v>13</v>
      </c>
      <c r="M3378">
        <f t="shared" si="6837"/>
        <v>0</v>
      </c>
      <c r="N3378" t="b">
        <f t="shared" ref="N3378" si="6932">AND(MIN($F3377,$F3378,$F3379)=$F3378,MAX($H3377,$H3378,$H3379)=$H3378)</f>
        <v>1</v>
      </c>
      <c r="O3378" t="b">
        <f t="shared" ref="O3378" si="6933">AND(NOT(N3377),N3378,NOT(N3379))</f>
        <v>1</v>
      </c>
    </row>
    <row r="3379" spans="1:15" x14ac:dyDescent="0.25">
      <c r="A3379" t="s">
        <v>19</v>
      </c>
      <c r="B3379" t="s">
        <v>14</v>
      </c>
      <c r="C3379">
        <v>10</v>
      </c>
      <c r="D3379">
        <v>25</v>
      </c>
      <c r="E3379" t="b">
        <v>0</v>
      </c>
      <c r="F3379">
        <v>7.2999999999999995E-2</v>
      </c>
      <c r="G3379">
        <v>1</v>
      </c>
      <c r="H3379">
        <v>1</v>
      </c>
      <c r="I3379">
        <v>10577</v>
      </c>
      <c r="J3379">
        <v>6014</v>
      </c>
      <c r="K3379">
        <v>3004</v>
      </c>
      <c r="L3379">
        <v>13</v>
      </c>
      <c r="M3379">
        <f t="shared" si="6837"/>
        <v>0</v>
      </c>
      <c r="N3379" t="b">
        <f t="shared" ref="N3379" si="6934">AND(MIN($F3377,$F3378,$F3379)=$F3379,MAX($H3377,$H3378,$H3379)=$H3379)</f>
        <v>0</v>
      </c>
      <c r="O3379" t="b">
        <f t="shared" ref="O3379" si="6935">AND(NOT(N3377),NOT(N3378),N3379)</f>
        <v>0</v>
      </c>
    </row>
    <row r="3380" spans="1:15" x14ac:dyDescent="0.25">
      <c r="A3380" t="s">
        <v>13</v>
      </c>
      <c r="B3380" t="s">
        <v>14</v>
      </c>
      <c r="C3380">
        <v>10</v>
      </c>
      <c r="D3380">
        <v>26</v>
      </c>
      <c r="E3380" t="b">
        <v>0</v>
      </c>
      <c r="F3380">
        <v>2.9359999999999999</v>
      </c>
      <c r="G3380">
        <v>1</v>
      </c>
      <c r="H3380">
        <v>1</v>
      </c>
      <c r="I3380">
        <v>296112</v>
      </c>
      <c r="J3380">
        <v>275118</v>
      </c>
      <c r="K3380">
        <v>137556</v>
      </c>
      <c r="L3380">
        <v>13</v>
      </c>
      <c r="M3380">
        <f t="shared" si="6837"/>
        <v>0</v>
      </c>
      <c r="N3380" t="b">
        <f t="shared" ref="N3380" si="6936">AND(MIN($F3380,$F3381,$F3382)=$F3380,MAX($H3380,$H3381,$H3382)=$H3380)</f>
        <v>0</v>
      </c>
      <c r="O3380" t="b">
        <f t="shared" ref="O3380" si="6937">AND(N3380,NOT(N3381),NOT(N3382))</f>
        <v>0</v>
      </c>
    </row>
    <row r="3381" spans="1:15" x14ac:dyDescent="0.25">
      <c r="A3381" t="s">
        <v>15</v>
      </c>
      <c r="B3381" t="s">
        <v>14</v>
      </c>
      <c r="C3381">
        <v>10</v>
      </c>
      <c r="D3381">
        <v>26</v>
      </c>
      <c r="E3381" t="b">
        <v>0</v>
      </c>
      <c r="F3381">
        <v>5.7000000000000002E-2</v>
      </c>
      <c r="G3381">
        <v>1</v>
      </c>
      <c r="H3381">
        <v>1</v>
      </c>
      <c r="I3381">
        <v>4156</v>
      </c>
      <c r="J3381">
        <v>4154</v>
      </c>
      <c r="K3381">
        <v>2074</v>
      </c>
      <c r="L3381">
        <v>13</v>
      </c>
      <c r="M3381">
        <f t="shared" si="6837"/>
        <v>0</v>
      </c>
      <c r="N3381" t="b">
        <f t="shared" ref="N3381" si="6938">AND(MIN($F3380,$F3381,$F3382)=$F3381,MAX($H3380,$H3381,$H3382)=$H3381)</f>
        <v>1</v>
      </c>
      <c r="O3381" t="b">
        <f t="shared" ref="O3381" si="6939">AND(NOT(N3380),N3381,NOT(N3382))</f>
        <v>1</v>
      </c>
    </row>
    <row r="3382" spans="1:15" x14ac:dyDescent="0.25">
      <c r="A3382" t="s">
        <v>19</v>
      </c>
      <c r="B3382" t="s">
        <v>14</v>
      </c>
      <c r="C3382">
        <v>10</v>
      </c>
      <c r="D3382">
        <v>26</v>
      </c>
      <c r="E3382" t="b">
        <v>0</v>
      </c>
      <c r="F3382">
        <v>2.6629999999999998</v>
      </c>
      <c r="G3382">
        <v>1</v>
      </c>
      <c r="H3382">
        <v>1</v>
      </c>
      <c r="I3382">
        <v>296112</v>
      </c>
      <c r="J3382">
        <v>275118</v>
      </c>
      <c r="K3382">
        <v>137556</v>
      </c>
      <c r="L3382">
        <v>13</v>
      </c>
      <c r="M3382">
        <f t="shared" si="6837"/>
        <v>0</v>
      </c>
      <c r="N3382" t="b">
        <f t="shared" ref="N3382" si="6940">AND(MIN($F3380,$F3381,$F3382)=$F3382,MAX($H3380,$H3381,$H3382)=$H3382)</f>
        <v>0</v>
      </c>
      <c r="O3382" t="b">
        <f t="shared" ref="O3382" si="6941">AND(NOT(N3380),NOT(N3381),N3382)</f>
        <v>0</v>
      </c>
    </row>
    <row r="3383" spans="1:15" x14ac:dyDescent="0.25">
      <c r="A3383" t="s">
        <v>13</v>
      </c>
      <c r="B3383" t="s">
        <v>14</v>
      </c>
      <c r="C3383">
        <v>10</v>
      </c>
      <c r="D3383">
        <v>27</v>
      </c>
      <c r="E3383" t="b">
        <v>0</v>
      </c>
      <c r="F3383">
        <v>4.0000000000000001E-3</v>
      </c>
      <c r="G3383">
        <v>1</v>
      </c>
      <c r="H3383">
        <v>0</v>
      </c>
      <c r="I3383">
        <v>202</v>
      </c>
      <c r="J3383">
        <v>201</v>
      </c>
      <c r="K3383">
        <v>101</v>
      </c>
      <c r="L3383">
        <v>1</v>
      </c>
      <c r="M3383">
        <f t="shared" si="6837"/>
        <v>1</v>
      </c>
      <c r="N3383" t="b">
        <f t="shared" ref="N3383" si="6942">AND(MIN($F3383,$F3384,$F3385)=$F3383,MAX($H3383,$H3384,$H3385)=$H3383)</f>
        <v>0</v>
      </c>
      <c r="O3383" t="b">
        <f t="shared" ref="O3383" si="6943">AND(N3383,NOT(N3384),NOT(N3385))</f>
        <v>0</v>
      </c>
    </row>
    <row r="3384" spans="1:15" x14ac:dyDescent="0.25">
      <c r="A3384" t="s">
        <v>15</v>
      </c>
      <c r="B3384" t="s">
        <v>14</v>
      </c>
      <c r="C3384">
        <v>10</v>
      </c>
      <c r="D3384">
        <v>27</v>
      </c>
      <c r="E3384" t="b">
        <v>0</v>
      </c>
      <c r="F3384">
        <v>4.4999999999999998E-2</v>
      </c>
      <c r="G3384">
        <v>1</v>
      </c>
      <c r="H3384">
        <v>1</v>
      </c>
      <c r="I3384">
        <v>4974</v>
      </c>
      <c r="J3384">
        <v>4972</v>
      </c>
      <c r="K3384">
        <v>2483</v>
      </c>
      <c r="L3384">
        <v>13</v>
      </c>
      <c r="M3384">
        <f t="shared" si="6837"/>
        <v>0</v>
      </c>
      <c r="N3384" t="b">
        <f t="shared" ref="N3384" si="6944">AND(MIN($F3383,$F3384,$F3385)=$F3384,MAX($H3383,$H3384,$H3385)=$H3384)</f>
        <v>0</v>
      </c>
      <c r="O3384" t="b">
        <f t="shared" ref="O3384" si="6945">AND(NOT(N3383),N3384,NOT(N3385))</f>
        <v>0</v>
      </c>
    </row>
    <row r="3385" spans="1:15" x14ac:dyDescent="0.25">
      <c r="A3385" t="s">
        <v>19</v>
      </c>
      <c r="B3385" t="s">
        <v>14</v>
      </c>
      <c r="C3385">
        <v>10</v>
      </c>
      <c r="D3385">
        <v>27</v>
      </c>
      <c r="E3385" t="b">
        <v>0</v>
      </c>
      <c r="F3385">
        <v>3.0000000000000001E-3</v>
      </c>
      <c r="G3385">
        <v>1</v>
      </c>
      <c r="H3385">
        <v>0</v>
      </c>
      <c r="I3385">
        <v>202</v>
      </c>
      <c r="J3385">
        <v>201</v>
      </c>
      <c r="K3385">
        <v>101</v>
      </c>
      <c r="L3385">
        <v>1</v>
      </c>
      <c r="M3385">
        <f t="shared" si="6837"/>
        <v>1</v>
      </c>
      <c r="N3385" t="b">
        <f t="shared" ref="N3385" si="6946">AND(MIN($F3383,$F3384,$F3385)=$F3385,MAX($H3383,$H3384,$H3385)=$H3385)</f>
        <v>0</v>
      </c>
      <c r="O3385" t="b">
        <f t="shared" ref="O3385" si="6947">AND(NOT(N3383),NOT(N3384),N3385)</f>
        <v>0</v>
      </c>
    </row>
    <row r="3386" spans="1:15" x14ac:dyDescent="0.25">
      <c r="A3386" t="s">
        <v>13</v>
      </c>
      <c r="B3386" t="s">
        <v>14</v>
      </c>
      <c r="C3386">
        <v>10</v>
      </c>
      <c r="D3386">
        <v>28</v>
      </c>
      <c r="E3386" t="b">
        <v>0</v>
      </c>
      <c r="F3386">
        <v>4.8680000000000003</v>
      </c>
      <c r="G3386">
        <v>1</v>
      </c>
      <c r="H3386">
        <v>1</v>
      </c>
      <c r="I3386">
        <v>377972</v>
      </c>
      <c r="J3386">
        <v>362987</v>
      </c>
      <c r="K3386">
        <v>181491</v>
      </c>
      <c r="L3386">
        <v>18</v>
      </c>
      <c r="M3386">
        <f t="shared" si="6837"/>
        <v>0</v>
      </c>
      <c r="N3386" t="b">
        <f t="shared" ref="N3386" si="6948">AND(MIN($F3386,$F3387,$F3388)=$F3386,MAX($H3386,$H3387,$H3388)=$H3386)</f>
        <v>0</v>
      </c>
      <c r="O3386" t="b">
        <f t="shared" ref="O3386" si="6949">AND(N3386,NOT(N3387),NOT(N3388))</f>
        <v>0</v>
      </c>
    </row>
    <row r="3387" spans="1:15" x14ac:dyDescent="0.25">
      <c r="A3387" t="s">
        <v>15</v>
      </c>
      <c r="B3387" t="s">
        <v>14</v>
      </c>
      <c r="C3387">
        <v>10</v>
      </c>
      <c r="D3387">
        <v>28</v>
      </c>
      <c r="E3387" t="b">
        <v>0</v>
      </c>
      <c r="F3387">
        <v>0.122</v>
      </c>
      <c r="G3387">
        <v>1</v>
      </c>
      <c r="H3387">
        <v>1</v>
      </c>
      <c r="I3387">
        <v>10743</v>
      </c>
      <c r="J3387">
        <v>10740</v>
      </c>
      <c r="K3387">
        <v>5367</v>
      </c>
      <c r="L3387">
        <v>13</v>
      </c>
      <c r="M3387">
        <f t="shared" si="6837"/>
        <v>0</v>
      </c>
      <c r="N3387" t="b">
        <f t="shared" ref="N3387" si="6950">AND(MIN($F3386,$F3387,$F3388)=$F3387,MAX($H3386,$H3387,$H3388)=$H3387)</f>
        <v>1</v>
      </c>
      <c r="O3387" t="b">
        <f t="shared" ref="O3387" si="6951">AND(NOT(N3386),N3387,NOT(N3388))</f>
        <v>1</v>
      </c>
    </row>
    <row r="3388" spans="1:15" x14ac:dyDescent="0.25">
      <c r="A3388" t="s">
        <v>19</v>
      </c>
      <c r="B3388" t="s">
        <v>14</v>
      </c>
      <c r="C3388">
        <v>10</v>
      </c>
      <c r="D3388">
        <v>28</v>
      </c>
      <c r="E3388" t="b">
        <v>0</v>
      </c>
      <c r="F3388">
        <v>4.4820000000000002</v>
      </c>
      <c r="G3388">
        <v>1</v>
      </c>
      <c r="H3388">
        <v>1</v>
      </c>
      <c r="I3388">
        <v>377972</v>
      </c>
      <c r="J3388">
        <v>362987</v>
      </c>
      <c r="K3388">
        <v>181491</v>
      </c>
      <c r="L3388">
        <v>18</v>
      </c>
      <c r="M3388">
        <f t="shared" si="6837"/>
        <v>0</v>
      </c>
      <c r="N3388" t="b">
        <f t="shared" ref="N3388" si="6952">AND(MIN($F3386,$F3387,$F3388)=$F3388,MAX($H3386,$H3387,$H3388)=$H3388)</f>
        <v>0</v>
      </c>
      <c r="O3388" t="b">
        <f t="shared" ref="O3388" si="6953">AND(NOT(N3386),NOT(N3387),N3388)</f>
        <v>0</v>
      </c>
    </row>
    <row r="3389" spans="1:15" x14ac:dyDescent="0.25">
      <c r="A3389" t="s">
        <v>13</v>
      </c>
      <c r="B3389" t="s">
        <v>14</v>
      </c>
      <c r="C3389">
        <v>10</v>
      </c>
      <c r="D3389">
        <v>29</v>
      </c>
      <c r="E3389" t="b">
        <v>0</v>
      </c>
      <c r="F3389">
        <v>2.5999999999999999E-2</v>
      </c>
      <c r="G3389">
        <v>1</v>
      </c>
      <c r="H3389">
        <v>1</v>
      </c>
      <c r="I3389">
        <v>2256</v>
      </c>
      <c r="J3389">
        <v>2070</v>
      </c>
      <c r="K3389">
        <v>1032</v>
      </c>
      <c r="L3389">
        <v>16</v>
      </c>
      <c r="M3389">
        <f t="shared" si="6837"/>
        <v>0</v>
      </c>
      <c r="N3389" t="b">
        <f t="shared" ref="N3389" si="6954">AND(MIN($F3389,$F3390,$F3391)=$F3389,MAX($H3389,$H3390,$H3391)=$H3389)</f>
        <v>0</v>
      </c>
      <c r="O3389" t="b">
        <f t="shared" ref="O3389" si="6955">AND(N3389,NOT(N3390),NOT(N3391))</f>
        <v>0</v>
      </c>
    </row>
    <row r="3390" spans="1:15" x14ac:dyDescent="0.25">
      <c r="A3390" t="s">
        <v>15</v>
      </c>
      <c r="B3390" t="s">
        <v>14</v>
      </c>
      <c r="C3390">
        <v>10</v>
      </c>
      <c r="D3390">
        <v>29</v>
      </c>
      <c r="E3390" t="b">
        <v>0</v>
      </c>
      <c r="F3390">
        <v>2.1000000000000001E-2</v>
      </c>
      <c r="G3390">
        <v>1</v>
      </c>
      <c r="H3390">
        <v>1</v>
      </c>
      <c r="I3390">
        <v>2922</v>
      </c>
      <c r="J3390">
        <v>2920</v>
      </c>
      <c r="K3390">
        <v>1457</v>
      </c>
      <c r="L3390">
        <v>14</v>
      </c>
      <c r="M3390">
        <f t="shared" si="6837"/>
        <v>0</v>
      </c>
      <c r="N3390" t="b">
        <f t="shared" ref="N3390" si="6956">AND(MIN($F3389,$F3390,$F3391)=$F3390,MAX($H3389,$H3390,$H3391)=$H3390)</f>
        <v>1</v>
      </c>
      <c r="O3390" t="b">
        <f t="shared" ref="O3390" si="6957">AND(NOT(N3389),N3390,NOT(N3391))</f>
        <v>1</v>
      </c>
    </row>
    <row r="3391" spans="1:15" x14ac:dyDescent="0.25">
      <c r="A3391" t="s">
        <v>19</v>
      </c>
      <c r="B3391" t="s">
        <v>14</v>
      </c>
      <c r="C3391">
        <v>10</v>
      </c>
      <c r="D3391">
        <v>29</v>
      </c>
      <c r="E3391" t="b">
        <v>0</v>
      </c>
      <c r="F3391">
        <v>2.5000000000000001E-2</v>
      </c>
      <c r="G3391">
        <v>1</v>
      </c>
      <c r="H3391">
        <v>1</v>
      </c>
      <c r="I3391">
        <v>2256</v>
      </c>
      <c r="J3391">
        <v>2070</v>
      </c>
      <c r="K3391">
        <v>1032</v>
      </c>
      <c r="L3391">
        <v>16</v>
      </c>
      <c r="M3391">
        <f t="shared" si="6837"/>
        <v>0</v>
      </c>
      <c r="N3391" t="b">
        <f t="shared" ref="N3391" si="6958">AND(MIN($F3389,$F3390,$F3391)=$F3391,MAX($H3389,$H3390,$H3391)=$H3391)</f>
        <v>0</v>
      </c>
      <c r="O3391" t="b">
        <f t="shared" ref="O3391" si="6959">AND(NOT(N3389),NOT(N3390),N3391)</f>
        <v>0</v>
      </c>
    </row>
    <row r="3392" spans="1:15" x14ac:dyDescent="0.25">
      <c r="A3392" t="s">
        <v>13</v>
      </c>
      <c r="B3392" t="s">
        <v>14</v>
      </c>
      <c r="C3392">
        <v>10</v>
      </c>
      <c r="D3392">
        <v>2</v>
      </c>
      <c r="E3392" t="b">
        <v>0</v>
      </c>
      <c r="F3392">
        <v>1E-3</v>
      </c>
      <c r="G3392">
        <v>1</v>
      </c>
      <c r="H3392">
        <v>1</v>
      </c>
      <c r="I3392">
        <v>8</v>
      </c>
      <c r="J3392">
        <v>4</v>
      </c>
      <c r="K3392">
        <v>0</v>
      </c>
      <c r="L3392">
        <v>3</v>
      </c>
      <c r="M3392">
        <f t="shared" si="6837"/>
        <v>0</v>
      </c>
      <c r="N3392" t="b">
        <f t="shared" ref="N3392" si="6960">AND(MIN($F3392,$F3393,$F3394)=$F3392,MAX($H3392,$H3393,$H3394)=$H3392)</f>
        <v>0</v>
      </c>
      <c r="O3392" t="b">
        <f t="shared" ref="O3392" si="6961">AND(N3392,NOT(N3393),NOT(N3394))</f>
        <v>0</v>
      </c>
    </row>
    <row r="3393" spans="1:15" x14ac:dyDescent="0.25">
      <c r="A3393" t="s">
        <v>15</v>
      </c>
      <c r="B3393" t="s">
        <v>14</v>
      </c>
      <c r="C3393">
        <v>10</v>
      </c>
      <c r="D3393">
        <v>2</v>
      </c>
      <c r="E3393" t="b">
        <v>0</v>
      </c>
      <c r="F3393">
        <v>0</v>
      </c>
      <c r="G3393">
        <v>1</v>
      </c>
      <c r="H3393">
        <v>1</v>
      </c>
      <c r="I3393">
        <v>4</v>
      </c>
      <c r="J3393">
        <v>4</v>
      </c>
      <c r="K3393">
        <v>0</v>
      </c>
      <c r="L3393">
        <v>3</v>
      </c>
      <c r="M3393">
        <f t="shared" si="6837"/>
        <v>0</v>
      </c>
      <c r="N3393" t="b">
        <f t="shared" ref="N3393" si="6962">AND(MIN($F3392,$F3393,$F3394)=$F3393,MAX($H3392,$H3393,$H3394)=$H3393)</f>
        <v>1</v>
      </c>
      <c r="O3393" t="b">
        <f t="shared" ref="O3393" si="6963">AND(NOT(N3392),N3393,NOT(N3394))</f>
        <v>1</v>
      </c>
    </row>
    <row r="3394" spans="1:15" x14ac:dyDescent="0.25">
      <c r="A3394" t="s">
        <v>19</v>
      </c>
      <c r="B3394" t="s">
        <v>14</v>
      </c>
      <c r="C3394">
        <v>10</v>
      </c>
      <c r="D3394">
        <v>2</v>
      </c>
      <c r="E3394" t="b">
        <v>0</v>
      </c>
      <c r="F3394">
        <v>1E-3</v>
      </c>
      <c r="G3394">
        <v>1</v>
      </c>
      <c r="H3394">
        <v>1</v>
      </c>
      <c r="I3394">
        <v>8</v>
      </c>
      <c r="J3394">
        <v>4</v>
      </c>
      <c r="K3394">
        <v>0</v>
      </c>
      <c r="L3394">
        <v>3</v>
      </c>
      <c r="M3394">
        <f t="shared" si="6837"/>
        <v>0</v>
      </c>
      <c r="N3394" t="b">
        <f t="shared" ref="N3394" si="6964">AND(MIN($F3392,$F3393,$F3394)=$F3394,MAX($H3392,$H3393,$H3394)=$H3394)</f>
        <v>0</v>
      </c>
      <c r="O3394" t="b">
        <f t="shared" ref="O3394" si="6965">AND(NOT(N3392),NOT(N3393),N3394)</f>
        <v>0</v>
      </c>
    </row>
    <row r="3395" spans="1:15" x14ac:dyDescent="0.25">
      <c r="A3395" t="s">
        <v>13</v>
      </c>
      <c r="B3395" t="s">
        <v>14</v>
      </c>
      <c r="C3395">
        <v>10</v>
      </c>
      <c r="D3395">
        <v>30</v>
      </c>
      <c r="E3395" t="b">
        <v>1</v>
      </c>
      <c r="F3395">
        <v>10.000999999999999</v>
      </c>
      <c r="G3395">
        <v>1</v>
      </c>
      <c r="H3395">
        <v>0</v>
      </c>
      <c r="I3395">
        <v>962539</v>
      </c>
      <c r="J3395">
        <v>919345</v>
      </c>
      <c r="K3395">
        <v>459671</v>
      </c>
      <c r="L3395">
        <v>13</v>
      </c>
      <c r="M3395">
        <f t="shared" ref="M3395:M3458" si="6966">G3395-H3395</f>
        <v>1</v>
      </c>
      <c r="N3395" t="b">
        <f t="shared" ref="N3395" si="6967">AND(MIN($F3395,$F3396,$F3397)=$F3395,MAX($H3395,$H3396,$H3397)=$H3395)</f>
        <v>0</v>
      </c>
      <c r="O3395" t="b">
        <f t="shared" ref="O3395" si="6968">AND(N3395,NOT(N3396),NOT(N3397))</f>
        <v>0</v>
      </c>
    </row>
    <row r="3396" spans="1:15" x14ac:dyDescent="0.25">
      <c r="A3396" t="s">
        <v>15</v>
      </c>
      <c r="B3396" t="s">
        <v>14</v>
      </c>
      <c r="C3396">
        <v>10</v>
      </c>
      <c r="D3396">
        <v>30</v>
      </c>
      <c r="E3396" t="b">
        <v>0</v>
      </c>
      <c r="F3396">
        <v>8.9999999999999993E-3</v>
      </c>
      <c r="G3396">
        <v>1</v>
      </c>
      <c r="H3396">
        <v>1</v>
      </c>
      <c r="I3396">
        <v>846</v>
      </c>
      <c r="J3396">
        <v>844</v>
      </c>
      <c r="K3396">
        <v>419</v>
      </c>
      <c r="L3396">
        <v>13</v>
      </c>
      <c r="M3396">
        <f t="shared" si="6966"/>
        <v>0</v>
      </c>
      <c r="N3396" t="b">
        <f t="shared" ref="N3396" si="6969">AND(MIN($F3395,$F3396,$F3397)=$F3396,MAX($H3395,$H3396,$H3397)=$H3396)</f>
        <v>1</v>
      </c>
      <c r="O3396" t="b">
        <f t="shared" ref="O3396" si="6970">AND(NOT(N3395),N3396,NOT(N3397))</f>
        <v>1</v>
      </c>
    </row>
    <row r="3397" spans="1:15" x14ac:dyDescent="0.25">
      <c r="A3397" t="s">
        <v>19</v>
      </c>
      <c r="B3397" t="s">
        <v>14</v>
      </c>
      <c r="C3397">
        <v>10</v>
      </c>
      <c r="D3397">
        <v>30</v>
      </c>
      <c r="E3397" t="b">
        <v>1</v>
      </c>
      <c r="F3397">
        <v>10.000999999999999</v>
      </c>
      <c r="G3397">
        <v>1</v>
      </c>
      <c r="H3397">
        <v>0</v>
      </c>
      <c r="I3397">
        <v>1038036</v>
      </c>
      <c r="J3397">
        <v>988846</v>
      </c>
      <c r="K3397">
        <v>494421</v>
      </c>
      <c r="L3397">
        <v>13</v>
      </c>
      <c r="M3397">
        <f t="shared" si="6966"/>
        <v>1</v>
      </c>
      <c r="N3397" t="b">
        <f t="shared" ref="N3397" si="6971">AND(MIN($F3395,$F3396,$F3397)=$F3397,MAX($H3395,$H3396,$H3397)=$H3397)</f>
        <v>0</v>
      </c>
      <c r="O3397" t="b">
        <f t="shared" ref="O3397" si="6972">AND(NOT(N3395),NOT(N3396),N3397)</f>
        <v>0</v>
      </c>
    </row>
    <row r="3398" spans="1:15" x14ac:dyDescent="0.25">
      <c r="A3398" t="s">
        <v>13</v>
      </c>
      <c r="B3398" t="s">
        <v>14</v>
      </c>
      <c r="C3398">
        <v>10</v>
      </c>
      <c r="D3398">
        <v>31</v>
      </c>
      <c r="E3398" t="b">
        <v>0</v>
      </c>
      <c r="F3398">
        <v>1E-3</v>
      </c>
      <c r="G3398">
        <v>1</v>
      </c>
      <c r="H3398">
        <v>1</v>
      </c>
      <c r="I3398">
        <v>12</v>
      </c>
      <c r="J3398">
        <v>6</v>
      </c>
      <c r="K3398">
        <v>0</v>
      </c>
      <c r="L3398">
        <v>5</v>
      </c>
      <c r="M3398">
        <f t="shared" si="6966"/>
        <v>0</v>
      </c>
      <c r="N3398" t="b">
        <f t="shared" ref="N3398" si="6973">AND(MIN($F3398,$F3399,$F3400)=$F3398,MAX($H3398,$H3399,$H3400)=$H3398)</f>
        <v>1</v>
      </c>
      <c r="O3398" t="b">
        <f t="shared" ref="O3398" si="6974">AND(N3398,NOT(N3399),NOT(N3400))</f>
        <v>0</v>
      </c>
    </row>
    <row r="3399" spans="1:15" x14ac:dyDescent="0.25">
      <c r="A3399" t="s">
        <v>15</v>
      </c>
      <c r="B3399" t="s">
        <v>14</v>
      </c>
      <c r="C3399">
        <v>10</v>
      </c>
      <c r="D3399">
        <v>31</v>
      </c>
      <c r="E3399" t="b">
        <v>0</v>
      </c>
      <c r="F3399">
        <v>1E-3</v>
      </c>
      <c r="G3399">
        <v>1</v>
      </c>
      <c r="H3399">
        <v>1</v>
      </c>
      <c r="I3399">
        <v>6</v>
      </c>
      <c r="J3399">
        <v>6</v>
      </c>
      <c r="K3399">
        <v>0</v>
      </c>
      <c r="L3399">
        <v>5</v>
      </c>
      <c r="M3399">
        <f t="shared" si="6966"/>
        <v>0</v>
      </c>
      <c r="N3399" t="b">
        <f t="shared" ref="N3399" si="6975">AND(MIN($F3398,$F3399,$F3400)=$F3399,MAX($H3398,$H3399,$H3400)=$H3399)</f>
        <v>1</v>
      </c>
      <c r="O3399" t="b">
        <f t="shared" ref="O3399" si="6976">AND(NOT(N3398),N3399,NOT(N3400))</f>
        <v>0</v>
      </c>
    </row>
    <row r="3400" spans="1:15" x14ac:dyDescent="0.25">
      <c r="A3400" t="s">
        <v>19</v>
      </c>
      <c r="B3400" t="s">
        <v>14</v>
      </c>
      <c r="C3400">
        <v>10</v>
      </c>
      <c r="D3400">
        <v>31</v>
      </c>
      <c r="E3400" t="b">
        <v>0</v>
      </c>
      <c r="F3400">
        <v>2E-3</v>
      </c>
      <c r="G3400">
        <v>1</v>
      </c>
      <c r="H3400">
        <v>1</v>
      </c>
      <c r="I3400">
        <v>12</v>
      </c>
      <c r="J3400">
        <v>6</v>
      </c>
      <c r="K3400">
        <v>0</v>
      </c>
      <c r="L3400">
        <v>5</v>
      </c>
      <c r="M3400">
        <f t="shared" si="6966"/>
        <v>0</v>
      </c>
      <c r="N3400" t="b">
        <f t="shared" ref="N3400" si="6977">AND(MIN($F3398,$F3399,$F3400)=$F3400,MAX($H3398,$H3399,$H3400)=$H3400)</f>
        <v>0</v>
      </c>
      <c r="O3400" t="b">
        <f t="shared" ref="O3400" si="6978">AND(NOT(N3398),NOT(N3399),N3400)</f>
        <v>0</v>
      </c>
    </row>
    <row r="3401" spans="1:15" x14ac:dyDescent="0.25">
      <c r="A3401" t="s">
        <v>13</v>
      </c>
      <c r="B3401" t="s">
        <v>14</v>
      </c>
      <c r="C3401">
        <v>10</v>
      </c>
      <c r="D3401">
        <v>33</v>
      </c>
      <c r="E3401" t="b">
        <v>1</v>
      </c>
      <c r="F3401">
        <v>10.002000000000001</v>
      </c>
      <c r="G3401">
        <v>1</v>
      </c>
      <c r="H3401">
        <v>0</v>
      </c>
      <c r="I3401">
        <v>1982803</v>
      </c>
      <c r="J3401">
        <v>334389</v>
      </c>
      <c r="K3401">
        <v>167193</v>
      </c>
      <c r="L3401">
        <v>10</v>
      </c>
      <c r="M3401">
        <f t="shared" si="6966"/>
        <v>1</v>
      </c>
      <c r="N3401" t="b">
        <f t="shared" ref="N3401" si="6979">AND(MIN($F3401,$F3402,$F3403)=$F3401,MAX($H3401,$H3402,$H3403)=$H3401)</f>
        <v>0</v>
      </c>
      <c r="O3401" t="b">
        <f t="shared" ref="O3401" si="6980">AND(N3401,NOT(N3402),NOT(N3403))</f>
        <v>0</v>
      </c>
    </row>
    <row r="3402" spans="1:15" x14ac:dyDescent="0.25">
      <c r="A3402" t="s">
        <v>15</v>
      </c>
      <c r="B3402" t="s">
        <v>14</v>
      </c>
      <c r="C3402">
        <v>10</v>
      </c>
      <c r="D3402">
        <v>33</v>
      </c>
      <c r="E3402" t="b">
        <v>1</v>
      </c>
      <c r="F3402">
        <v>10.002000000000001</v>
      </c>
      <c r="G3402">
        <v>1</v>
      </c>
      <c r="H3402">
        <v>0</v>
      </c>
      <c r="I3402">
        <v>2173327</v>
      </c>
      <c r="J3402">
        <v>470292</v>
      </c>
      <c r="K3402">
        <v>235145</v>
      </c>
      <c r="L3402">
        <v>10</v>
      </c>
      <c r="M3402">
        <f t="shared" si="6966"/>
        <v>1</v>
      </c>
      <c r="N3402" t="b">
        <f t="shared" ref="N3402" si="6981">AND(MIN($F3401,$F3402,$F3403)=$F3402,MAX($H3401,$H3402,$H3403)=$H3402)</f>
        <v>0</v>
      </c>
      <c r="O3402" t="b">
        <f t="shared" ref="O3402" si="6982">AND(NOT(N3401),N3402,NOT(N3403))</f>
        <v>0</v>
      </c>
    </row>
    <row r="3403" spans="1:15" x14ac:dyDescent="0.25">
      <c r="A3403" t="s">
        <v>19</v>
      </c>
      <c r="B3403" t="s">
        <v>14</v>
      </c>
      <c r="C3403">
        <v>10</v>
      </c>
      <c r="D3403">
        <v>33</v>
      </c>
      <c r="E3403" t="b">
        <v>1</v>
      </c>
      <c r="F3403">
        <v>10.000999999999999</v>
      </c>
      <c r="G3403">
        <v>1</v>
      </c>
      <c r="H3403">
        <v>0</v>
      </c>
      <c r="I3403">
        <v>2155698</v>
      </c>
      <c r="J3403">
        <v>365366</v>
      </c>
      <c r="K3403">
        <v>182682</v>
      </c>
      <c r="L3403">
        <v>10</v>
      </c>
      <c r="M3403">
        <f t="shared" si="6966"/>
        <v>1</v>
      </c>
      <c r="N3403" t="b">
        <f t="shared" ref="N3403" si="6983">AND(MIN($F3401,$F3402,$F3403)=$F3403,MAX($H3401,$H3402,$H3403)=$H3403)</f>
        <v>1</v>
      </c>
      <c r="O3403" t="b">
        <f t="shared" ref="O3403" si="6984">AND(NOT(N3401),NOT(N3402),N3403)</f>
        <v>1</v>
      </c>
    </row>
    <row r="3404" spans="1:15" x14ac:dyDescent="0.25">
      <c r="A3404" t="s">
        <v>13</v>
      </c>
      <c r="B3404" t="s">
        <v>14</v>
      </c>
      <c r="C3404">
        <v>10</v>
      </c>
      <c r="D3404">
        <v>35</v>
      </c>
      <c r="E3404" t="b">
        <v>0</v>
      </c>
      <c r="F3404">
        <v>2E-3</v>
      </c>
      <c r="G3404">
        <v>1</v>
      </c>
      <c r="H3404">
        <v>1</v>
      </c>
      <c r="I3404">
        <v>43</v>
      </c>
      <c r="J3404">
        <v>8</v>
      </c>
      <c r="K3404">
        <v>2</v>
      </c>
      <c r="L3404">
        <v>5</v>
      </c>
      <c r="M3404">
        <f t="shared" si="6966"/>
        <v>0</v>
      </c>
      <c r="N3404" t="b">
        <f t="shared" ref="N3404" si="6985">AND(MIN($F3404,$F3405,$F3406)=$F3404,MAX($H3404,$H3405,$H3406)=$H3404)</f>
        <v>0</v>
      </c>
      <c r="O3404" t="b">
        <f t="shared" ref="O3404" si="6986">AND(N3404,NOT(N3405),NOT(N3406))</f>
        <v>0</v>
      </c>
    </row>
    <row r="3405" spans="1:15" x14ac:dyDescent="0.25">
      <c r="A3405" t="s">
        <v>15</v>
      </c>
      <c r="B3405" t="s">
        <v>14</v>
      </c>
      <c r="C3405">
        <v>10</v>
      </c>
      <c r="D3405">
        <v>35</v>
      </c>
      <c r="E3405" t="b">
        <v>0</v>
      </c>
      <c r="F3405">
        <v>1E-3</v>
      </c>
      <c r="G3405">
        <v>1</v>
      </c>
      <c r="H3405">
        <v>1</v>
      </c>
      <c r="I3405">
        <v>24</v>
      </c>
      <c r="J3405">
        <v>8</v>
      </c>
      <c r="K3405">
        <v>2</v>
      </c>
      <c r="L3405">
        <v>5</v>
      </c>
      <c r="M3405">
        <f t="shared" si="6966"/>
        <v>0</v>
      </c>
      <c r="N3405" t="b">
        <f t="shared" ref="N3405" si="6987">AND(MIN($F3404,$F3405,$F3406)=$F3405,MAX($H3404,$H3405,$H3406)=$H3405)</f>
        <v>1</v>
      </c>
      <c r="O3405" t="b">
        <f t="shared" ref="O3405" si="6988">AND(NOT(N3404),N3405,NOT(N3406))</f>
        <v>1</v>
      </c>
    </row>
    <row r="3406" spans="1:15" x14ac:dyDescent="0.25">
      <c r="A3406" t="s">
        <v>19</v>
      </c>
      <c r="B3406" t="s">
        <v>14</v>
      </c>
      <c r="C3406">
        <v>10</v>
      </c>
      <c r="D3406">
        <v>35</v>
      </c>
      <c r="E3406" t="b">
        <v>0</v>
      </c>
      <c r="F3406">
        <v>2E-3</v>
      </c>
      <c r="G3406">
        <v>1</v>
      </c>
      <c r="H3406">
        <v>1</v>
      </c>
      <c r="I3406">
        <v>43</v>
      </c>
      <c r="J3406">
        <v>8</v>
      </c>
      <c r="K3406">
        <v>2</v>
      </c>
      <c r="L3406">
        <v>5</v>
      </c>
      <c r="M3406">
        <f t="shared" si="6966"/>
        <v>0</v>
      </c>
      <c r="N3406" t="b">
        <f t="shared" ref="N3406" si="6989">AND(MIN($F3404,$F3405,$F3406)=$F3406,MAX($H3404,$H3405,$H3406)=$H3406)</f>
        <v>0</v>
      </c>
      <c r="O3406" t="b">
        <f t="shared" ref="O3406" si="6990">AND(NOT(N3404),NOT(N3405),N3406)</f>
        <v>0</v>
      </c>
    </row>
    <row r="3407" spans="1:15" x14ac:dyDescent="0.25">
      <c r="A3407" t="s">
        <v>13</v>
      </c>
      <c r="B3407" t="s">
        <v>14</v>
      </c>
      <c r="C3407">
        <v>10</v>
      </c>
      <c r="D3407">
        <v>37</v>
      </c>
      <c r="E3407" t="b">
        <v>1</v>
      </c>
      <c r="F3407">
        <v>10.000999999999999</v>
      </c>
      <c r="G3407">
        <v>1</v>
      </c>
      <c r="H3407">
        <v>0</v>
      </c>
      <c r="I3407">
        <v>4011051</v>
      </c>
      <c r="J3407">
        <v>466790</v>
      </c>
      <c r="K3407">
        <v>233394</v>
      </c>
      <c r="L3407">
        <v>10</v>
      </c>
      <c r="M3407">
        <f t="shared" si="6966"/>
        <v>1</v>
      </c>
      <c r="N3407" t="b">
        <f t="shared" ref="N3407" si="6991">AND(MIN($F3407,$F3408,$F3409)=$F3407,MAX($H3407,$H3408,$H3409)=$H3407)</f>
        <v>1</v>
      </c>
      <c r="O3407" t="b">
        <f t="shared" ref="O3407" si="6992">AND(N3407,NOT(N3408),NOT(N3409))</f>
        <v>0</v>
      </c>
    </row>
    <row r="3408" spans="1:15" x14ac:dyDescent="0.25">
      <c r="A3408" t="s">
        <v>15</v>
      </c>
      <c r="B3408" t="s">
        <v>14</v>
      </c>
      <c r="C3408">
        <v>10</v>
      </c>
      <c r="D3408">
        <v>37</v>
      </c>
      <c r="E3408" t="b">
        <v>1</v>
      </c>
      <c r="F3408">
        <v>10.000999999999999</v>
      </c>
      <c r="G3408">
        <v>1</v>
      </c>
      <c r="H3408">
        <v>0</v>
      </c>
      <c r="I3408">
        <v>5996692</v>
      </c>
      <c r="J3408">
        <v>831647</v>
      </c>
      <c r="K3408">
        <v>415822</v>
      </c>
      <c r="L3408">
        <v>10</v>
      </c>
      <c r="M3408">
        <f t="shared" si="6966"/>
        <v>1</v>
      </c>
      <c r="N3408" t="b">
        <f t="shared" ref="N3408" si="6993">AND(MIN($F3407,$F3408,$F3409)=$F3408,MAX($H3407,$H3408,$H3409)=$H3408)</f>
        <v>1</v>
      </c>
      <c r="O3408" t="b">
        <f t="shared" ref="O3408" si="6994">AND(NOT(N3407),N3408,NOT(N3409))</f>
        <v>0</v>
      </c>
    </row>
    <row r="3409" spans="1:15" x14ac:dyDescent="0.25">
      <c r="A3409" t="s">
        <v>19</v>
      </c>
      <c r="B3409" t="s">
        <v>14</v>
      </c>
      <c r="C3409">
        <v>10</v>
      </c>
      <c r="D3409">
        <v>37</v>
      </c>
      <c r="E3409" t="b">
        <v>1</v>
      </c>
      <c r="F3409">
        <v>10.002000000000001</v>
      </c>
      <c r="G3409">
        <v>1</v>
      </c>
      <c r="H3409">
        <v>0</v>
      </c>
      <c r="I3409">
        <v>4520152</v>
      </c>
      <c r="J3409">
        <v>527191</v>
      </c>
      <c r="K3409">
        <v>263594</v>
      </c>
      <c r="L3409">
        <v>10</v>
      </c>
      <c r="M3409">
        <f t="shared" si="6966"/>
        <v>1</v>
      </c>
      <c r="N3409" t="b">
        <f t="shared" ref="N3409" si="6995">AND(MIN($F3407,$F3408,$F3409)=$F3409,MAX($H3407,$H3408,$H3409)=$H3409)</f>
        <v>0</v>
      </c>
      <c r="O3409" t="b">
        <f t="shared" ref="O3409" si="6996">AND(NOT(N3407),NOT(N3408),N3409)</f>
        <v>0</v>
      </c>
    </row>
    <row r="3410" spans="1:15" x14ac:dyDescent="0.25">
      <c r="A3410" t="s">
        <v>13</v>
      </c>
      <c r="B3410" t="s">
        <v>14</v>
      </c>
      <c r="C3410">
        <v>10</v>
      </c>
      <c r="D3410">
        <v>38</v>
      </c>
      <c r="E3410" t="b">
        <v>0</v>
      </c>
      <c r="F3410">
        <v>8.0000000000000002E-3</v>
      </c>
      <c r="G3410">
        <v>1</v>
      </c>
      <c r="H3410">
        <v>1</v>
      </c>
      <c r="I3410">
        <v>15</v>
      </c>
      <c r="J3410">
        <v>6</v>
      </c>
      <c r="K3410">
        <v>1</v>
      </c>
      <c r="L3410">
        <v>4</v>
      </c>
      <c r="M3410">
        <f t="shared" si="6966"/>
        <v>0</v>
      </c>
      <c r="N3410" t="b">
        <f t="shared" ref="N3410" si="6997">AND(MIN($F3410,$F3411,$F3412)=$F3410,MAX($H3410,$H3411,$H3412)=$H3410)</f>
        <v>0</v>
      </c>
      <c r="O3410" t="b">
        <f t="shared" ref="O3410" si="6998">AND(N3410,NOT(N3411),NOT(N3412))</f>
        <v>0</v>
      </c>
    </row>
    <row r="3411" spans="1:15" x14ac:dyDescent="0.25">
      <c r="A3411" t="s">
        <v>15</v>
      </c>
      <c r="B3411" t="s">
        <v>14</v>
      </c>
      <c r="C3411">
        <v>10</v>
      </c>
      <c r="D3411">
        <v>38</v>
      </c>
      <c r="E3411" t="b">
        <v>0</v>
      </c>
      <c r="F3411">
        <v>2.1000000000000001E-2</v>
      </c>
      <c r="G3411">
        <v>1</v>
      </c>
      <c r="H3411">
        <v>1</v>
      </c>
      <c r="I3411">
        <v>7</v>
      </c>
      <c r="J3411">
        <v>6</v>
      </c>
      <c r="K3411">
        <v>1</v>
      </c>
      <c r="L3411">
        <v>4</v>
      </c>
      <c r="M3411">
        <f t="shared" si="6966"/>
        <v>0</v>
      </c>
      <c r="N3411" t="b">
        <f t="shared" ref="N3411" si="6999">AND(MIN($F3410,$F3411,$F3412)=$F3411,MAX($H3410,$H3411,$H3412)=$H3411)</f>
        <v>0</v>
      </c>
      <c r="O3411" t="b">
        <f t="shared" ref="O3411" si="7000">AND(NOT(N3410),N3411,NOT(N3412))</f>
        <v>0</v>
      </c>
    </row>
    <row r="3412" spans="1:15" x14ac:dyDescent="0.25">
      <c r="A3412" t="s">
        <v>19</v>
      </c>
      <c r="B3412" t="s">
        <v>14</v>
      </c>
      <c r="C3412">
        <v>10</v>
      </c>
      <c r="D3412">
        <v>38</v>
      </c>
      <c r="E3412" t="b">
        <v>0</v>
      </c>
      <c r="F3412">
        <v>2E-3</v>
      </c>
      <c r="G3412">
        <v>1</v>
      </c>
      <c r="H3412">
        <v>1</v>
      </c>
      <c r="I3412">
        <v>15</v>
      </c>
      <c r="J3412">
        <v>6</v>
      </c>
      <c r="K3412">
        <v>1</v>
      </c>
      <c r="L3412">
        <v>4</v>
      </c>
      <c r="M3412">
        <f t="shared" si="6966"/>
        <v>0</v>
      </c>
      <c r="N3412" t="b">
        <f t="shared" ref="N3412" si="7001">AND(MIN($F3410,$F3411,$F3412)=$F3412,MAX($H3410,$H3411,$H3412)=$H3412)</f>
        <v>1</v>
      </c>
      <c r="O3412" t="b">
        <f t="shared" ref="O3412" si="7002">AND(NOT(N3410),NOT(N3411),N3412)</f>
        <v>1</v>
      </c>
    </row>
    <row r="3413" spans="1:15" x14ac:dyDescent="0.25">
      <c r="A3413" t="s">
        <v>13</v>
      </c>
      <c r="B3413" t="s">
        <v>14</v>
      </c>
      <c r="C3413">
        <v>10</v>
      </c>
      <c r="D3413">
        <v>39</v>
      </c>
      <c r="E3413" t="b">
        <v>0</v>
      </c>
      <c r="F3413">
        <v>3.0000000000000001E-3</v>
      </c>
      <c r="G3413">
        <v>1</v>
      </c>
      <c r="H3413">
        <v>1</v>
      </c>
      <c r="I3413">
        <v>10</v>
      </c>
      <c r="J3413">
        <v>5</v>
      </c>
      <c r="K3413">
        <v>0</v>
      </c>
      <c r="L3413">
        <v>4</v>
      </c>
      <c r="M3413">
        <f t="shared" si="6966"/>
        <v>0</v>
      </c>
      <c r="N3413" t="b">
        <f t="shared" ref="N3413" si="7003">AND(MIN($F3413,$F3414,$F3415)=$F3413,MAX($H3413,$H3414,$H3415)=$H3413)</f>
        <v>0</v>
      </c>
      <c r="O3413" t="b">
        <f t="shared" ref="O3413" si="7004">AND(N3413,NOT(N3414),NOT(N3415))</f>
        <v>0</v>
      </c>
    </row>
    <row r="3414" spans="1:15" x14ac:dyDescent="0.25">
      <c r="A3414" t="s">
        <v>15</v>
      </c>
      <c r="B3414" t="s">
        <v>14</v>
      </c>
      <c r="C3414">
        <v>10</v>
      </c>
      <c r="D3414">
        <v>39</v>
      </c>
      <c r="E3414" t="b">
        <v>0</v>
      </c>
      <c r="F3414">
        <v>1E-3</v>
      </c>
      <c r="G3414">
        <v>1</v>
      </c>
      <c r="H3414">
        <v>1</v>
      </c>
      <c r="I3414">
        <v>5</v>
      </c>
      <c r="J3414">
        <v>5</v>
      </c>
      <c r="K3414">
        <v>0</v>
      </c>
      <c r="L3414">
        <v>4</v>
      </c>
      <c r="M3414">
        <f t="shared" si="6966"/>
        <v>0</v>
      </c>
      <c r="N3414" t="b">
        <f t="shared" ref="N3414" si="7005">AND(MIN($F3413,$F3414,$F3415)=$F3414,MAX($H3413,$H3414,$H3415)=$H3414)</f>
        <v>1</v>
      </c>
      <c r="O3414" t="b">
        <f t="shared" ref="O3414" si="7006">AND(NOT(N3413),N3414,NOT(N3415))</f>
        <v>0</v>
      </c>
    </row>
    <row r="3415" spans="1:15" x14ac:dyDescent="0.25">
      <c r="A3415" t="s">
        <v>19</v>
      </c>
      <c r="B3415" t="s">
        <v>14</v>
      </c>
      <c r="C3415">
        <v>10</v>
      </c>
      <c r="D3415">
        <v>39</v>
      </c>
      <c r="E3415" t="b">
        <v>0</v>
      </c>
      <c r="F3415">
        <v>1E-3</v>
      </c>
      <c r="G3415">
        <v>1</v>
      </c>
      <c r="H3415">
        <v>1</v>
      </c>
      <c r="I3415">
        <v>10</v>
      </c>
      <c r="J3415">
        <v>5</v>
      </c>
      <c r="K3415">
        <v>0</v>
      </c>
      <c r="L3415">
        <v>4</v>
      </c>
      <c r="M3415">
        <f t="shared" si="6966"/>
        <v>0</v>
      </c>
      <c r="N3415" t="b">
        <f t="shared" ref="N3415" si="7007">AND(MIN($F3413,$F3414,$F3415)=$F3415,MAX($H3413,$H3414,$H3415)=$H3415)</f>
        <v>1</v>
      </c>
      <c r="O3415" t="b">
        <f t="shared" ref="O3415" si="7008">AND(NOT(N3413),NOT(N3414),N3415)</f>
        <v>0</v>
      </c>
    </row>
    <row r="3416" spans="1:15" x14ac:dyDescent="0.25">
      <c r="A3416" t="s">
        <v>13</v>
      </c>
      <c r="B3416" t="s">
        <v>14</v>
      </c>
      <c r="C3416">
        <v>10</v>
      </c>
      <c r="D3416">
        <v>3</v>
      </c>
      <c r="E3416" t="b">
        <v>0</v>
      </c>
      <c r="F3416">
        <v>0</v>
      </c>
      <c r="G3416">
        <v>1</v>
      </c>
      <c r="H3416">
        <v>1</v>
      </c>
      <c r="I3416">
        <v>4</v>
      </c>
      <c r="J3416">
        <v>2</v>
      </c>
      <c r="K3416">
        <v>0</v>
      </c>
      <c r="L3416">
        <v>1</v>
      </c>
      <c r="M3416">
        <f t="shared" si="6966"/>
        <v>0</v>
      </c>
      <c r="N3416" t="b">
        <f t="shared" ref="N3416" si="7009">AND(MIN($F3416,$F3417,$F3418)=$F3416,MAX($H3416,$H3417,$H3418)=$H3416)</f>
        <v>1</v>
      </c>
      <c r="O3416" t="b">
        <f t="shared" ref="O3416" si="7010">AND(N3416,NOT(N3417),NOT(N3418))</f>
        <v>0</v>
      </c>
    </row>
    <row r="3417" spans="1:15" x14ac:dyDescent="0.25">
      <c r="A3417" t="s">
        <v>15</v>
      </c>
      <c r="B3417" t="s">
        <v>14</v>
      </c>
      <c r="C3417">
        <v>10</v>
      </c>
      <c r="D3417">
        <v>3</v>
      </c>
      <c r="E3417" t="b">
        <v>0</v>
      </c>
      <c r="F3417">
        <v>0</v>
      </c>
      <c r="G3417">
        <v>1</v>
      </c>
      <c r="H3417">
        <v>1</v>
      </c>
      <c r="I3417">
        <v>2</v>
      </c>
      <c r="J3417">
        <v>2</v>
      </c>
      <c r="K3417">
        <v>0</v>
      </c>
      <c r="L3417">
        <v>1</v>
      </c>
      <c r="M3417">
        <f t="shared" si="6966"/>
        <v>0</v>
      </c>
      <c r="N3417" t="b">
        <f t="shared" ref="N3417" si="7011">AND(MIN($F3416,$F3417,$F3418)=$F3417,MAX($H3416,$H3417,$H3418)=$H3417)</f>
        <v>1</v>
      </c>
      <c r="O3417" t="b">
        <f t="shared" ref="O3417" si="7012">AND(NOT(N3416),N3417,NOT(N3418))</f>
        <v>0</v>
      </c>
    </row>
    <row r="3418" spans="1:15" x14ac:dyDescent="0.25">
      <c r="A3418" t="s">
        <v>19</v>
      </c>
      <c r="B3418" t="s">
        <v>14</v>
      </c>
      <c r="C3418">
        <v>10</v>
      </c>
      <c r="D3418">
        <v>3</v>
      </c>
      <c r="E3418" t="b">
        <v>0</v>
      </c>
      <c r="F3418">
        <v>0</v>
      </c>
      <c r="G3418">
        <v>1</v>
      </c>
      <c r="H3418">
        <v>1</v>
      </c>
      <c r="I3418">
        <v>4</v>
      </c>
      <c r="J3418">
        <v>2</v>
      </c>
      <c r="K3418">
        <v>0</v>
      </c>
      <c r="L3418">
        <v>1</v>
      </c>
      <c r="M3418">
        <f t="shared" si="6966"/>
        <v>0</v>
      </c>
      <c r="N3418" t="b">
        <f t="shared" ref="N3418" si="7013">AND(MIN($F3416,$F3417,$F3418)=$F3418,MAX($H3416,$H3417,$H3418)=$H3418)</f>
        <v>1</v>
      </c>
      <c r="O3418" t="b">
        <f t="shared" ref="O3418" si="7014">AND(NOT(N3416),NOT(N3417),N3418)</f>
        <v>0</v>
      </c>
    </row>
    <row r="3419" spans="1:15" x14ac:dyDescent="0.25">
      <c r="A3419" t="s">
        <v>13</v>
      </c>
      <c r="B3419" t="s">
        <v>14</v>
      </c>
      <c r="C3419">
        <v>10</v>
      </c>
      <c r="D3419">
        <v>40</v>
      </c>
      <c r="E3419" t="b">
        <v>0</v>
      </c>
      <c r="F3419">
        <v>1E-3</v>
      </c>
      <c r="G3419">
        <v>1</v>
      </c>
      <c r="H3419">
        <v>1</v>
      </c>
      <c r="I3419">
        <v>10</v>
      </c>
      <c r="J3419">
        <v>5</v>
      </c>
      <c r="K3419">
        <v>0</v>
      </c>
      <c r="L3419">
        <v>4</v>
      </c>
      <c r="M3419">
        <f t="shared" si="6966"/>
        <v>0</v>
      </c>
      <c r="N3419" t="b">
        <f t="shared" ref="N3419" si="7015">AND(MIN($F3419,$F3420,$F3421)=$F3419,MAX($H3419,$H3420,$H3421)=$H3419)</f>
        <v>1</v>
      </c>
      <c r="O3419" t="b">
        <f t="shared" ref="O3419" si="7016">AND(N3419,NOT(N3420),NOT(N3421))</f>
        <v>0</v>
      </c>
    </row>
    <row r="3420" spans="1:15" x14ac:dyDescent="0.25">
      <c r="A3420" t="s">
        <v>15</v>
      </c>
      <c r="B3420" t="s">
        <v>14</v>
      </c>
      <c r="C3420">
        <v>10</v>
      </c>
      <c r="D3420">
        <v>40</v>
      </c>
      <c r="E3420" t="b">
        <v>0</v>
      </c>
      <c r="F3420">
        <v>2E-3</v>
      </c>
      <c r="G3420">
        <v>1</v>
      </c>
      <c r="H3420">
        <v>1</v>
      </c>
      <c r="I3420">
        <v>5</v>
      </c>
      <c r="J3420">
        <v>5</v>
      </c>
      <c r="K3420">
        <v>0</v>
      </c>
      <c r="L3420">
        <v>4</v>
      </c>
      <c r="M3420">
        <f t="shared" si="6966"/>
        <v>0</v>
      </c>
      <c r="N3420" t="b">
        <f t="shared" ref="N3420" si="7017">AND(MIN($F3419,$F3420,$F3421)=$F3420,MAX($H3419,$H3420,$H3421)=$H3420)</f>
        <v>0</v>
      </c>
      <c r="O3420" t="b">
        <f t="shared" ref="O3420" si="7018">AND(NOT(N3419),N3420,NOT(N3421))</f>
        <v>0</v>
      </c>
    </row>
    <row r="3421" spans="1:15" x14ac:dyDescent="0.25">
      <c r="A3421" t="s">
        <v>19</v>
      </c>
      <c r="B3421" t="s">
        <v>14</v>
      </c>
      <c r="C3421">
        <v>10</v>
      </c>
      <c r="D3421">
        <v>40</v>
      </c>
      <c r="E3421" t="b">
        <v>0</v>
      </c>
      <c r="F3421">
        <v>1E-3</v>
      </c>
      <c r="G3421">
        <v>1</v>
      </c>
      <c r="H3421">
        <v>1</v>
      </c>
      <c r="I3421">
        <v>10</v>
      </c>
      <c r="J3421">
        <v>5</v>
      </c>
      <c r="K3421">
        <v>0</v>
      </c>
      <c r="L3421">
        <v>4</v>
      </c>
      <c r="M3421">
        <f t="shared" si="6966"/>
        <v>0</v>
      </c>
      <c r="N3421" t="b">
        <f t="shared" ref="N3421" si="7019">AND(MIN($F3419,$F3420,$F3421)=$F3421,MAX($H3419,$H3420,$H3421)=$H3421)</f>
        <v>1</v>
      </c>
      <c r="O3421" t="b">
        <f t="shared" ref="O3421" si="7020">AND(NOT(N3419),NOT(N3420),N3421)</f>
        <v>0</v>
      </c>
    </row>
    <row r="3422" spans="1:15" x14ac:dyDescent="0.25">
      <c r="A3422" t="s">
        <v>13</v>
      </c>
      <c r="B3422" t="s">
        <v>14</v>
      </c>
      <c r="C3422">
        <v>10</v>
      </c>
      <c r="D3422">
        <v>41</v>
      </c>
      <c r="E3422" t="b">
        <v>0</v>
      </c>
      <c r="F3422">
        <v>1E-3</v>
      </c>
      <c r="G3422">
        <v>1</v>
      </c>
      <c r="H3422">
        <v>1</v>
      </c>
      <c r="I3422">
        <v>10</v>
      </c>
      <c r="J3422">
        <v>5</v>
      </c>
      <c r="K3422">
        <v>0</v>
      </c>
      <c r="L3422">
        <v>4</v>
      </c>
      <c r="M3422">
        <f t="shared" si="6966"/>
        <v>0</v>
      </c>
      <c r="N3422" t="b">
        <f t="shared" ref="N3422" si="7021">AND(MIN($F3422,$F3423,$F3424)=$F3422,MAX($H3422,$H3423,$H3424)=$H3422)</f>
        <v>1</v>
      </c>
      <c r="O3422" t="b">
        <f t="shared" ref="O3422" si="7022">AND(N3422,NOT(N3423),NOT(N3424))</f>
        <v>0</v>
      </c>
    </row>
    <row r="3423" spans="1:15" x14ac:dyDescent="0.25">
      <c r="A3423" t="s">
        <v>15</v>
      </c>
      <c r="B3423" t="s">
        <v>14</v>
      </c>
      <c r="C3423">
        <v>10</v>
      </c>
      <c r="D3423">
        <v>41</v>
      </c>
      <c r="E3423" t="b">
        <v>0</v>
      </c>
      <c r="F3423">
        <v>1E-3</v>
      </c>
      <c r="G3423">
        <v>1</v>
      </c>
      <c r="H3423">
        <v>1</v>
      </c>
      <c r="I3423">
        <v>5</v>
      </c>
      <c r="J3423">
        <v>5</v>
      </c>
      <c r="K3423">
        <v>0</v>
      </c>
      <c r="L3423">
        <v>4</v>
      </c>
      <c r="M3423">
        <f t="shared" si="6966"/>
        <v>0</v>
      </c>
      <c r="N3423" t="b">
        <f t="shared" ref="N3423" si="7023">AND(MIN($F3422,$F3423,$F3424)=$F3423,MAX($H3422,$H3423,$H3424)=$H3423)</f>
        <v>1</v>
      </c>
      <c r="O3423" t="b">
        <f t="shared" ref="O3423" si="7024">AND(NOT(N3422),N3423,NOT(N3424))</f>
        <v>0</v>
      </c>
    </row>
    <row r="3424" spans="1:15" x14ac:dyDescent="0.25">
      <c r="A3424" t="s">
        <v>19</v>
      </c>
      <c r="B3424" t="s">
        <v>14</v>
      </c>
      <c r="C3424">
        <v>10</v>
      </c>
      <c r="D3424">
        <v>41</v>
      </c>
      <c r="E3424" t="b">
        <v>0</v>
      </c>
      <c r="F3424">
        <v>2E-3</v>
      </c>
      <c r="G3424">
        <v>1</v>
      </c>
      <c r="H3424">
        <v>1</v>
      </c>
      <c r="I3424">
        <v>10</v>
      </c>
      <c r="J3424">
        <v>5</v>
      </c>
      <c r="K3424">
        <v>0</v>
      </c>
      <c r="L3424">
        <v>4</v>
      </c>
      <c r="M3424">
        <f t="shared" si="6966"/>
        <v>0</v>
      </c>
      <c r="N3424" t="b">
        <f t="shared" ref="N3424" si="7025">AND(MIN($F3422,$F3423,$F3424)=$F3424,MAX($H3422,$H3423,$H3424)=$H3424)</f>
        <v>0</v>
      </c>
      <c r="O3424" t="b">
        <f t="shared" ref="O3424" si="7026">AND(NOT(N3422),NOT(N3423),N3424)</f>
        <v>0</v>
      </c>
    </row>
    <row r="3425" spans="1:15" x14ac:dyDescent="0.25">
      <c r="A3425" t="s">
        <v>13</v>
      </c>
      <c r="B3425" t="s">
        <v>14</v>
      </c>
      <c r="C3425">
        <v>10</v>
      </c>
      <c r="D3425">
        <v>42</v>
      </c>
      <c r="E3425" t="b">
        <v>0</v>
      </c>
      <c r="F3425">
        <v>1E-3</v>
      </c>
      <c r="G3425">
        <v>1</v>
      </c>
      <c r="H3425">
        <v>1</v>
      </c>
      <c r="I3425">
        <v>10</v>
      </c>
      <c r="J3425">
        <v>5</v>
      </c>
      <c r="K3425">
        <v>0</v>
      </c>
      <c r="L3425">
        <v>4</v>
      </c>
      <c r="M3425">
        <f t="shared" si="6966"/>
        <v>0</v>
      </c>
      <c r="N3425" t="b">
        <f t="shared" ref="N3425" si="7027">AND(MIN($F3425,$F3426,$F3427)=$F3425,MAX($H3425,$H3426,$H3427)=$H3425)</f>
        <v>1</v>
      </c>
      <c r="O3425" t="b">
        <f t="shared" ref="O3425" si="7028">AND(N3425,NOT(N3426),NOT(N3427))</f>
        <v>0</v>
      </c>
    </row>
    <row r="3426" spans="1:15" x14ac:dyDescent="0.25">
      <c r="A3426" t="s">
        <v>15</v>
      </c>
      <c r="B3426" t="s">
        <v>14</v>
      </c>
      <c r="C3426">
        <v>10</v>
      </c>
      <c r="D3426">
        <v>42</v>
      </c>
      <c r="E3426" t="b">
        <v>0</v>
      </c>
      <c r="F3426">
        <v>2E-3</v>
      </c>
      <c r="G3426">
        <v>1</v>
      </c>
      <c r="H3426">
        <v>1</v>
      </c>
      <c r="I3426">
        <v>5</v>
      </c>
      <c r="J3426">
        <v>5</v>
      </c>
      <c r="K3426">
        <v>0</v>
      </c>
      <c r="L3426">
        <v>4</v>
      </c>
      <c r="M3426">
        <f t="shared" si="6966"/>
        <v>0</v>
      </c>
      <c r="N3426" t="b">
        <f t="shared" ref="N3426" si="7029">AND(MIN($F3425,$F3426,$F3427)=$F3426,MAX($H3425,$H3426,$H3427)=$H3426)</f>
        <v>0</v>
      </c>
      <c r="O3426" t="b">
        <f t="shared" ref="O3426" si="7030">AND(NOT(N3425),N3426,NOT(N3427))</f>
        <v>0</v>
      </c>
    </row>
    <row r="3427" spans="1:15" x14ac:dyDescent="0.25">
      <c r="A3427" t="s">
        <v>19</v>
      </c>
      <c r="B3427" t="s">
        <v>14</v>
      </c>
      <c r="C3427">
        <v>10</v>
      </c>
      <c r="D3427">
        <v>42</v>
      </c>
      <c r="E3427" t="b">
        <v>0</v>
      </c>
      <c r="F3427">
        <v>1E-3</v>
      </c>
      <c r="G3427">
        <v>1</v>
      </c>
      <c r="H3427">
        <v>1</v>
      </c>
      <c r="I3427">
        <v>10</v>
      </c>
      <c r="J3427">
        <v>5</v>
      </c>
      <c r="K3427">
        <v>0</v>
      </c>
      <c r="L3427">
        <v>4</v>
      </c>
      <c r="M3427">
        <f t="shared" si="6966"/>
        <v>0</v>
      </c>
      <c r="N3427" t="b">
        <f t="shared" ref="N3427" si="7031">AND(MIN($F3425,$F3426,$F3427)=$F3427,MAX($H3425,$H3426,$H3427)=$H3427)</f>
        <v>1</v>
      </c>
      <c r="O3427" t="b">
        <f t="shared" ref="O3427" si="7032">AND(NOT(N3425),NOT(N3426),N3427)</f>
        <v>0</v>
      </c>
    </row>
    <row r="3428" spans="1:15" x14ac:dyDescent="0.25">
      <c r="A3428" t="s">
        <v>13</v>
      </c>
      <c r="B3428" t="s">
        <v>14</v>
      </c>
      <c r="C3428">
        <v>10</v>
      </c>
      <c r="D3428">
        <v>43</v>
      </c>
      <c r="E3428" t="b">
        <v>0</v>
      </c>
      <c r="F3428">
        <v>1E-3</v>
      </c>
      <c r="G3428">
        <v>1</v>
      </c>
      <c r="H3428">
        <v>1</v>
      </c>
      <c r="I3428">
        <v>9</v>
      </c>
      <c r="J3428">
        <v>4</v>
      </c>
      <c r="K3428">
        <v>0</v>
      </c>
      <c r="L3428">
        <v>3</v>
      </c>
      <c r="M3428">
        <f t="shared" si="6966"/>
        <v>0</v>
      </c>
      <c r="N3428" t="b">
        <f t="shared" ref="N3428" si="7033">AND(MIN($F3428,$F3429,$F3430)=$F3428,MAX($H3428,$H3429,$H3430)=$H3428)</f>
        <v>1</v>
      </c>
      <c r="O3428" t="b">
        <f t="shared" ref="O3428" si="7034">AND(N3428,NOT(N3429),NOT(N3430))</f>
        <v>0</v>
      </c>
    </row>
    <row r="3429" spans="1:15" x14ac:dyDescent="0.25">
      <c r="A3429" t="s">
        <v>15</v>
      </c>
      <c r="B3429" t="s">
        <v>14</v>
      </c>
      <c r="C3429">
        <v>10</v>
      </c>
      <c r="D3429">
        <v>43</v>
      </c>
      <c r="E3429" t="b">
        <v>0</v>
      </c>
      <c r="F3429">
        <v>2E-3</v>
      </c>
      <c r="G3429">
        <v>1</v>
      </c>
      <c r="H3429">
        <v>1</v>
      </c>
      <c r="I3429">
        <v>4</v>
      </c>
      <c r="J3429">
        <v>4</v>
      </c>
      <c r="K3429">
        <v>0</v>
      </c>
      <c r="L3429">
        <v>3</v>
      </c>
      <c r="M3429">
        <f t="shared" si="6966"/>
        <v>0</v>
      </c>
      <c r="N3429" t="b">
        <f t="shared" ref="N3429" si="7035">AND(MIN($F3428,$F3429,$F3430)=$F3429,MAX($H3428,$H3429,$H3430)=$H3429)</f>
        <v>0</v>
      </c>
      <c r="O3429" t="b">
        <f t="shared" ref="O3429" si="7036">AND(NOT(N3428),N3429,NOT(N3430))</f>
        <v>0</v>
      </c>
    </row>
    <row r="3430" spans="1:15" x14ac:dyDescent="0.25">
      <c r="A3430" t="s">
        <v>19</v>
      </c>
      <c r="B3430" t="s">
        <v>14</v>
      </c>
      <c r="C3430">
        <v>10</v>
      </c>
      <c r="D3430">
        <v>43</v>
      </c>
      <c r="E3430" t="b">
        <v>0</v>
      </c>
      <c r="F3430">
        <v>1E-3</v>
      </c>
      <c r="G3430">
        <v>1</v>
      </c>
      <c r="H3430">
        <v>1</v>
      </c>
      <c r="I3430">
        <v>9</v>
      </c>
      <c r="J3430">
        <v>4</v>
      </c>
      <c r="K3430">
        <v>0</v>
      </c>
      <c r="L3430">
        <v>3</v>
      </c>
      <c r="M3430">
        <f t="shared" si="6966"/>
        <v>0</v>
      </c>
      <c r="N3430" t="b">
        <f t="shared" ref="N3430" si="7037">AND(MIN($F3428,$F3429,$F3430)=$F3430,MAX($H3428,$H3429,$H3430)=$H3430)</f>
        <v>1</v>
      </c>
      <c r="O3430" t="b">
        <f t="shared" ref="O3430" si="7038">AND(NOT(N3428),NOT(N3429),N3430)</f>
        <v>0</v>
      </c>
    </row>
    <row r="3431" spans="1:15" x14ac:dyDescent="0.25">
      <c r="A3431" t="s">
        <v>13</v>
      </c>
      <c r="B3431" t="s">
        <v>14</v>
      </c>
      <c r="C3431">
        <v>10</v>
      </c>
      <c r="D3431">
        <v>44</v>
      </c>
      <c r="E3431" t="b">
        <v>0</v>
      </c>
      <c r="F3431">
        <v>2E-3</v>
      </c>
      <c r="G3431">
        <v>1</v>
      </c>
      <c r="H3431">
        <v>1</v>
      </c>
      <c r="I3431">
        <v>10</v>
      </c>
      <c r="J3431">
        <v>5</v>
      </c>
      <c r="K3431">
        <v>0</v>
      </c>
      <c r="L3431">
        <v>4</v>
      </c>
      <c r="M3431">
        <f t="shared" si="6966"/>
        <v>0</v>
      </c>
      <c r="N3431" t="b">
        <f t="shared" ref="N3431" si="7039">AND(MIN($F3431,$F3432,$F3433)=$F3431,MAX($H3431,$H3432,$H3433)=$H3431)</f>
        <v>0</v>
      </c>
      <c r="O3431" t="b">
        <f t="shared" ref="O3431" si="7040">AND(N3431,NOT(N3432),NOT(N3433))</f>
        <v>0</v>
      </c>
    </row>
    <row r="3432" spans="1:15" x14ac:dyDescent="0.25">
      <c r="A3432" t="s">
        <v>15</v>
      </c>
      <c r="B3432" t="s">
        <v>14</v>
      </c>
      <c r="C3432">
        <v>10</v>
      </c>
      <c r="D3432">
        <v>44</v>
      </c>
      <c r="E3432" t="b">
        <v>0</v>
      </c>
      <c r="F3432">
        <v>1E-3</v>
      </c>
      <c r="G3432">
        <v>1</v>
      </c>
      <c r="H3432">
        <v>1</v>
      </c>
      <c r="I3432">
        <v>5</v>
      </c>
      <c r="J3432">
        <v>5</v>
      </c>
      <c r="K3432">
        <v>0</v>
      </c>
      <c r="L3432">
        <v>4</v>
      </c>
      <c r="M3432">
        <f t="shared" si="6966"/>
        <v>0</v>
      </c>
      <c r="N3432" t="b">
        <f t="shared" ref="N3432" si="7041">AND(MIN($F3431,$F3432,$F3433)=$F3432,MAX($H3431,$H3432,$H3433)=$H3432)</f>
        <v>1</v>
      </c>
      <c r="O3432" t="b">
        <f t="shared" ref="O3432" si="7042">AND(NOT(N3431),N3432,NOT(N3433))</f>
        <v>1</v>
      </c>
    </row>
    <row r="3433" spans="1:15" x14ac:dyDescent="0.25">
      <c r="A3433" t="s">
        <v>19</v>
      </c>
      <c r="B3433" t="s">
        <v>14</v>
      </c>
      <c r="C3433">
        <v>10</v>
      </c>
      <c r="D3433">
        <v>44</v>
      </c>
      <c r="E3433" t="b">
        <v>0</v>
      </c>
      <c r="F3433">
        <v>3.0000000000000001E-3</v>
      </c>
      <c r="G3433">
        <v>1</v>
      </c>
      <c r="H3433">
        <v>1</v>
      </c>
      <c r="I3433">
        <v>10</v>
      </c>
      <c r="J3433">
        <v>5</v>
      </c>
      <c r="K3433">
        <v>0</v>
      </c>
      <c r="L3433">
        <v>4</v>
      </c>
      <c r="M3433">
        <f t="shared" si="6966"/>
        <v>0</v>
      </c>
      <c r="N3433" t="b">
        <f t="shared" ref="N3433" si="7043">AND(MIN($F3431,$F3432,$F3433)=$F3433,MAX($H3431,$H3432,$H3433)=$H3433)</f>
        <v>0</v>
      </c>
      <c r="O3433" t="b">
        <f t="shared" ref="O3433" si="7044">AND(NOT(N3431),NOT(N3432),N3433)</f>
        <v>0</v>
      </c>
    </row>
    <row r="3434" spans="1:15" x14ac:dyDescent="0.25">
      <c r="A3434" t="s">
        <v>13</v>
      </c>
      <c r="B3434" t="s">
        <v>14</v>
      </c>
      <c r="C3434">
        <v>10</v>
      </c>
      <c r="D3434">
        <v>45</v>
      </c>
      <c r="E3434" t="b">
        <v>0</v>
      </c>
      <c r="F3434">
        <v>1E-3</v>
      </c>
      <c r="G3434">
        <v>1</v>
      </c>
      <c r="H3434">
        <v>1</v>
      </c>
      <c r="I3434">
        <v>19</v>
      </c>
      <c r="J3434">
        <v>8</v>
      </c>
      <c r="K3434">
        <v>2</v>
      </c>
      <c r="L3434">
        <v>5</v>
      </c>
      <c r="M3434">
        <f t="shared" si="6966"/>
        <v>0</v>
      </c>
      <c r="N3434" t="b">
        <f t="shared" ref="N3434" si="7045">AND(MIN($F3434,$F3435,$F3436)=$F3434,MAX($H3434,$H3435,$H3436)=$H3434)</f>
        <v>1</v>
      </c>
      <c r="O3434" t="b">
        <f t="shared" ref="O3434" si="7046">AND(N3434,NOT(N3435),NOT(N3436))</f>
        <v>0</v>
      </c>
    </row>
    <row r="3435" spans="1:15" x14ac:dyDescent="0.25">
      <c r="A3435" t="s">
        <v>15</v>
      </c>
      <c r="B3435" t="s">
        <v>14</v>
      </c>
      <c r="C3435">
        <v>10</v>
      </c>
      <c r="D3435">
        <v>45</v>
      </c>
      <c r="E3435" t="b">
        <v>0</v>
      </c>
      <c r="F3435">
        <v>1E-3</v>
      </c>
      <c r="G3435">
        <v>1</v>
      </c>
      <c r="H3435">
        <v>1</v>
      </c>
      <c r="I3435">
        <v>9</v>
      </c>
      <c r="J3435">
        <v>8</v>
      </c>
      <c r="K3435">
        <v>2</v>
      </c>
      <c r="L3435">
        <v>5</v>
      </c>
      <c r="M3435">
        <f t="shared" si="6966"/>
        <v>0</v>
      </c>
      <c r="N3435" t="b">
        <f t="shared" ref="N3435" si="7047">AND(MIN($F3434,$F3435,$F3436)=$F3435,MAX($H3434,$H3435,$H3436)=$H3435)</f>
        <v>1</v>
      </c>
      <c r="O3435" t="b">
        <f t="shared" ref="O3435" si="7048">AND(NOT(N3434),N3435,NOT(N3436))</f>
        <v>0</v>
      </c>
    </row>
    <row r="3436" spans="1:15" x14ac:dyDescent="0.25">
      <c r="A3436" t="s">
        <v>19</v>
      </c>
      <c r="B3436" t="s">
        <v>14</v>
      </c>
      <c r="C3436">
        <v>10</v>
      </c>
      <c r="D3436">
        <v>45</v>
      </c>
      <c r="E3436" t="b">
        <v>0</v>
      </c>
      <c r="F3436">
        <v>2E-3</v>
      </c>
      <c r="G3436">
        <v>1</v>
      </c>
      <c r="H3436">
        <v>1</v>
      </c>
      <c r="I3436">
        <v>19</v>
      </c>
      <c r="J3436">
        <v>8</v>
      </c>
      <c r="K3436">
        <v>2</v>
      </c>
      <c r="L3436">
        <v>5</v>
      </c>
      <c r="M3436">
        <f t="shared" si="6966"/>
        <v>0</v>
      </c>
      <c r="N3436" t="b">
        <f t="shared" ref="N3436" si="7049">AND(MIN($F3434,$F3435,$F3436)=$F3436,MAX($H3434,$H3435,$H3436)=$H3436)</f>
        <v>0</v>
      </c>
      <c r="O3436" t="b">
        <f t="shared" ref="O3436" si="7050">AND(NOT(N3434),NOT(N3435),N3436)</f>
        <v>0</v>
      </c>
    </row>
    <row r="3437" spans="1:15" x14ac:dyDescent="0.25">
      <c r="A3437" t="s">
        <v>13</v>
      </c>
      <c r="B3437" t="s">
        <v>14</v>
      </c>
      <c r="C3437">
        <v>10</v>
      </c>
      <c r="D3437">
        <v>46</v>
      </c>
      <c r="E3437" t="b">
        <v>0</v>
      </c>
      <c r="F3437">
        <v>1E-3</v>
      </c>
      <c r="G3437">
        <v>1</v>
      </c>
      <c r="H3437">
        <v>1</v>
      </c>
      <c r="I3437">
        <v>10</v>
      </c>
      <c r="J3437">
        <v>5</v>
      </c>
      <c r="K3437">
        <v>0</v>
      </c>
      <c r="L3437">
        <v>4</v>
      </c>
      <c r="M3437">
        <f t="shared" si="6966"/>
        <v>0</v>
      </c>
      <c r="N3437" t="b">
        <f t="shared" ref="N3437" si="7051">AND(MIN($F3437,$F3438,$F3439)=$F3437,MAX($H3437,$H3438,$H3439)=$H3437)</f>
        <v>1</v>
      </c>
      <c r="O3437" t="b">
        <f t="shared" ref="O3437" si="7052">AND(N3437,NOT(N3438),NOT(N3439))</f>
        <v>0</v>
      </c>
    </row>
    <row r="3438" spans="1:15" x14ac:dyDescent="0.25">
      <c r="A3438" t="s">
        <v>15</v>
      </c>
      <c r="B3438" t="s">
        <v>14</v>
      </c>
      <c r="C3438">
        <v>10</v>
      </c>
      <c r="D3438">
        <v>46</v>
      </c>
      <c r="E3438" t="b">
        <v>0</v>
      </c>
      <c r="F3438">
        <v>1E-3</v>
      </c>
      <c r="G3438">
        <v>1</v>
      </c>
      <c r="H3438">
        <v>1</v>
      </c>
      <c r="I3438">
        <v>5</v>
      </c>
      <c r="J3438">
        <v>5</v>
      </c>
      <c r="K3438">
        <v>0</v>
      </c>
      <c r="L3438">
        <v>4</v>
      </c>
      <c r="M3438">
        <f t="shared" si="6966"/>
        <v>0</v>
      </c>
      <c r="N3438" t="b">
        <f t="shared" ref="N3438" si="7053">AND(MIN($F3437,$F3438,$F3439)=$F3438,MAX($H3437,$H3438,$H3439)=$H3438)</f>
        <v>1</v>
      </c>
      <c r="O3438" t="b">
        <f t="shared" ref="O3438" si="7054">AND(NOT(N3437),N3438,NOT(N3439))</f>
        <v>0</v>
      </c>
    </row>
    <row r="3439" spans="1:15" x14ac:dyDescent="0.25">
      <c r="A3439" t="s">
        <v>19</v>
      </c>
      <c r="B3439" t="s">
        <v>14</v>
      </c>
      <c r="C3439">
        <v>10</v>
      </c>
      <c r="D3439">
        <v>46</v>
      </c>
      <c r="E3439" t="b">
        <v>0</v>
      </c>
      <c r="F3439">
        <v>1E-3</v>
      </c>
      <c r="G3439">
        <v>1</v>
      </c>
      <c r="H3439">
        <v>1</v>
      </c>
      <c r="I3439">
        <v>10</v>
      </c>
      <c r="J3439">
        <v>5</v>
      </c>
      <c r="K3439">
        <v>0</v>
      </c>
      <c r="L3439">
        <v>4</v>
      </c>
      <c r="M3439">
        <f t="shared" si="6966"/>
        <v>0</v>
      </c>
      <c r="N3439" t="b">
        <f t="shared" ref="N3439" si="7055">AND(MIN($F3437,$F3438,$F3439)=$F3439,MAX($H3437,$H3438,$H3439)=$H3439)</f>
        <v>1</v>
      </c>
      <c r="O3439" t="b">
        <f t="shared" ref="O3439" si="7056">AND(NOT(N3437),NOT(N3438),N3439)</f>
        <v>0</v>
      </c>
    </row>
    <row r="3440" spans="1:15" x14ac:dyDescent="0.25">
      <c r="A3440" t="s">
        <v>13</v>
      </c>
      <c r="B3440" t="s">
        <v>14</v>
      </c>
      <c r="C3440">
        <v>10</v>
      </c>
      <c r="D3440">
        <v>47</v>
      </c>
      <c r="E3440" t="b">
        <v>0</v>
      </c>
      <c r="F3440">
        <v>1E-3</v>
      </c>
      <c r="G3440">
        <v>1</v>
      </c>
      <c r="H3440">
        <v>1</v>
      </c>
      <c r="I3440">
        <v>10</v>
      </c>
      <c r="J3440">
        <v>5</v>
      </c>
      <c r="K3440">
        <v>0</v>
      </c>
      <c r="L3440">
        <v>4</v>
      </c>
      <c r="M3440">
        <f t="shared" si="6966"/>
        <v>0</v>
      </c>
      <c r="N3440" t="b">
        <f t="shared" ref="N3440" si="7057">AND(MIN($F3440,$F3441,$F3442)=$F3440,MAX($H3440,$H3441,$H3442)=$H3440)</f>
        <v>1</v>
      </c>
      <c r="O3440" t="b">
        <f t="shared" ref="O3440" si="7058">AND(N3440,NOT(N3441),NOT(N3442))</f>
        <v>0</v>
      </c>
    </row>
    <row r="3441" spans="1:15" x14ac:dyDescent="0.25">
      <c r="A3441" t="s">
        <v>15</v>
      </c>
      <c r="B3441" t="s">
        <v>14</v>
      </c>
      <c r="C3441">
        <v>10</v>
      </c>
      <c r="D3441">
        <v>47</v>
      </c>
      <c r="E3441" t="b">
        <v>0</v>
      </c>
      <c r="F3441">
        <v>1E-3</v>
      </c>
      <c r="G3441">
        <v>1</v>
      </c>
      <c r="H3441">
        <v>1</v>
      </c>
      <c r="I3441">
        <v>5</v>
      </c>
      <c r="J3441">
        <v>5</v>
      </c>
      <c r="K3441">
        <v>0</v>
      </c>
      <c r="L3441">
        <v>4</v>
      </c>
      <c r="M3441">
        <f t="shared" si="6966"/>
        <v>0</v>
      </c>
      <c r="N3441" t="b">
        <f t="shared" ref="N3441" si="7059">AND(MIN($F3440,$F3441,$F3442)=$F3441,MAX($H3440,$H3441,$H3442)=$H3441)</f>
        <v>1</v>
      </c>
      <c r="O3441" t="b">
        <f t="shared" ref="O3441" si="7060">AND(NOT(N3440),N3441,NOT(N3442))</f>
        <v>0</v>
      </c>
    </row>
    <row r="3442" spans="1:15" x14ac:dyDescent="0.25">
      <c r="A3442" t="s">
        <v>19</v>
      </c>
      <c r="B3442" t="s">
        <v>14</v>
      </c>
      <c r="C3442">
        <v>10</v>
      </c>
      <c r="D3442">
        <v>47</v>
      </c>
      <c r="E3442" t="b">
        <v>0</v>
      </c>
      <c r="F3442">
        <v>2E-3</v>
      </c>
      <c r="G3442">
        <v>1</v>
      </c>
      <c r="H3442">
        <v>1</v>
      </c>
      <c r="I3442">
        <v>10</v>
      </c>
      <c r="J3442">
        <v>5</v>
      </c>
      <c r="K3442">
        <v>0</v>
      </c>
      <c r="L3442">
        <v>4</v>
      </c>
      <c r="M3442">
        <f t="shared" si="6966"/>
        <v>0</v>
      </c>
      <c r="N3442" t="b">
        <f t="shared" ref="N3442" si="7061">AND(MIN($F3440,$F3441,$F3442)=$F3442,MAX($H3440,$H3441,$H3442)=$H3442)</f>
        <v>0</v>
      </c>
      <c r="O3442" t="b">
        <f t="shared" ref="O3442" si="7062">AND(NOT(N3440),NOT(N3441),N3442)</f>
        <v>0</v>
      </c>
    </row>
    <row r="3443" spans="1:15" x14ac:dyDescent="0.25">
      <c r="A3443" t="s">
        <v>13</v>
      </c>
      <c r="B3443" t="s">
        <v>14</v>
      </c>
      <c r="C3443">
        <v>10</v>
      </c>
      <c r="D3443">
        <v>48</v>
      </c>
      <c r="E3443" t="b">
        <v>0</v>
      </c>
      <c r="F3443">
        <v>1E-3</v>
      </c>
      <c r="G3443">
        <v>1</v>
      </c>
      <c r="H3443">
        <v>1</v>
      </c>
      <c r="I3443">
        <v>18</v>
      </c>
      <c r="J3443">
        <v>9</v>
      </c>
      <c r="K3443">
        <v>2</v>
      </c>
      <c r="L3443">
        <v>6</v>
      </c>
      <c r="M3443">
        <f t="shared" si="6966"/>
        <v>0</v>
      </c>
      <c r="N3443" t="b">
        <f t="shared" ref="N3443" si="7063">AND(MIN($F3443,$F3444,$F3445)=$F3443,MAX($H3443,$H3444,$H3445)=$H3443)</f>
        <v>1</v>
      </c>
      <c r="O3443" t="b">
        <f t="shared" ref="O3443" si="7064">AND(N3443,NOT(N3444),NOT(N3445))</f>
        <v>1</v>
      </c>
    </row>
    <row r="3444" spans="1:15" x14ac:dyDescent="0.25">
      <c r="A3444" t="s">
        <v>15</v>
      </c>
      <c r="B3444" t="s">
        <v>14</v>
      </c>
      <c r="C3444">
        <v>10</v>
      </c>
      <c r="D3444">
        <v>48</v>
      </c>
      <c r="E3444" t="b">
        <v>0</v>
      </c>
      <c r="F3444">
        <v>1.7999999999999999E-2</v>
      </c>
      <c r="G3444">
        <v>1</v>
      </c>
      <c r="H3444">
        <v>1</v>
      </c>
      <c r="I3444">
        <v>10</v>
      </c>
      <c r="J3444">
        <v>9</v>
      </c>
      <c r="K3444">
        <v>2</v>
      </c>
      <c r="L3444">
        <v>6</v>
      </c>
      <c r="M3444">
        <f t="shared" si="6966"/>
        <v>0</v>
      </c>
      <c r="N3444" t="b">
        <f t="shared" ref="N3444" si="7065">AND(MIN($F3443,$F3444,$F3445)=$F3444,MAX($H3443,$H3444,$H3445)=$H3444)</f>
        <v>0</v>
      </c>
      <c r="O3444" t="b">
        <f t="shared" ref="O3444" si="7066">AND(NOT(N3443),N3444,NOT(N3445))</f>
        <v>0</v>
      </c>
    </row>
    <row r="3445" spans="1:15" x14ac:dyDescent="0.25">
      <c r="A3445" t="s">
        <v>19</v>
      </c>
      <c r="B3445" t="s">
        <v>14</v>
      </c>
      <c r="C3445">
        <v>10</v>
      </c>
      <c r="D3445">
        <v>48</v>
      </c>
      <c r="E3445" t="b">
        <v>0</v>
      </c>
      <c r="F3445">
        <v>2E-3</v>
      </c>
      <c r="G3445">
        <v>1</v>
      </c>
      <c r="H3445">
        <v>1</v>
      </c>
      <c r="I3445">
        <v>18</v>
      </c>
      <c r="J3445">
        <v>9</v>
      </c>
      <c r="K3445">
        <v>2</v>
      </c>
      <c r="L3445">
        <v>6</v>
      </c>
      <c r="M3445">
        <f t="shared" si="6966"/>
        <v>0</v>
      </c>
      <c r="N3445" t="b">
        <f t="shared" ref="N3445" si="7067">AND(MIN($F3443,$F3444,$F3445)=$F3445,MAX($H3443,$H3444,$H3445)=$H3445)</f>
        <v>0</v>
      </c>
      <c r="O3445" t="b">
        <f t="shared" ref="O3445" si="7068">AND(NOT(N3443),NOT(N3444),N3445)</f>
        <v>0</v>
      </c>
    </row>
    <row r="3446" spans="1:15" x14ac:dyDescent="0.25">
      <c r="A3446" t="s">
        <v>13</v>
      </c>
      <c r="B3446" t="s">
        <v>14</v>
      </c>
      <c r="C3446">
        <v>10</v>
      </c>
      <c r="D3446">
        <v>49</v>
      </c>
      <c r="E3446" t="b">
        <v>0</v>
      </c>
      <c r="F3446">
        <v>6.0000000000000001E-3</v>
      </c>
      <c r="G3446">
        <v>1</v>
      </c>
      <c r="H3446">
        <v>1</v>
      </c>
      <c r="I3446">
        <v>10</v>
      </c>
      <c r="J3446">
        <v>5</v>
      </c>
      <c r="K3446">
        <v>0</v>
      </c>
      <c r="L3446">
        <v>4</v>
      </c>
      <c r="M3446">
        <f t="shared" si="6966"/>
        <v>0</v>
      </c>
      <c r="N3446" t="b">
        <f t="shared" ref="N3446" si="7069">AND(MIN($F3446,$F3447,$F3448)=$F3446,MAX($H3446,$H3447,$H3448)=$H3446)</f>
        <v>0</v>
      </c>
      <c r="O3446" t="b">
        <f t="shared" ref="O3446" si="7070">AND(N3446,NOT(N3447),NOT(N3448))</f>
        <v>0</v>
      </c>
    </row>
    <row r="3447" spans="1:15" x14ac:dyDescent="0.25">
      <c r="A3447" t="s">
        <v>15</v>
      </c>
      <c r="B3447" t="s">
        <v>14</v>
      </c>
      <c r="C3447">
        <v>10</v>
      </c>
      <c r="D3447">
        <v>49</v>
      </c>
      <c r="E3447" t="b">
        <v>0</v>
      </c>
      <c r="F3447">
        <v>1E-3</v>
      </c>
      <c r="G3447">
        <v>1</v>
      </c>
      <c r="H3447">
        <v>1</v>
      </c>
      <c r="I3447">
        <v>5</v>
      </c>
      <c r="J3447">
        <v>5</v>
      </c>
      <c r="K3447">
        <v>0</v>
      </c>
      <c r="L3447">
        <v>4</v>
      </c>
      <c r="M3447">
        <f t="shared" si="6966"/>
        <v>0</v>
      </c>
      <c r="N3447" t="b">
        <f t="shared" ref="N3447" si="7071">AND(MIN($F3446,$F3447,$F3448)=$F3447,MAX($H3446,$H3447,$H3448)=$H3447)</f>
        <v>1</v>
      </c>
      <c r="O3447" t="b">
        <f t="shared" ref="O3447" si="7072">AND(NOT(N3446),N3447,NOT(N3448))</f>
        <v>0</v>
      </c>
    </row>
    <row r="3448" spans="1:15" x14ac:dyDescent="0.25">
      <c r="A3448" t="s">
        <v>19</v>
      </c>
      <c r="B3448" t="s">
        <v>14</v>
      </c>
      <c r="C3448">
        <v>10</v>
      </c>
      <c r="D3448">
        <v>49</v>
      </c>
      <c r="E3448" t="b">
        <v>0</v>
      </c>
      <c r="F3448">
        <v>1E-3</v>
      </c>
      <c r="G3448">
        <v>1</v>
      </c>
      <c r="H3448">
        <v>1</v>
      </c>
      <c r="I3448">
        <v>10</v>
      </c>
      <c r="J3448">
        <v>5</v>
      </c>
      <c r="K3448">
        <v>0</v>
      </c>
      <c r="L3448">
        <v>4</v>
      </c>
      <c r="M3448">
        <f t="shared" si="6966"/>
        <v>0</v>
      </c>
      <c r="N3448" t="b">
        <f t="shared" ref="N3448" si="7073">AND(MIN($F3446,$F3447,$F3448)=$F3448,MAX($H3446,$H3447,$H3448)=$H3448)</f>
        <v>1</v>
      </c>
      <c r="O3448" t="b">
        <f t="shared" ref="O3448" si="7074">AND(NOT(N3446),NOT(N3447),N3448)</f>
        <v>0</v>
      </c>
    </row>
    <row r="3449" spans="1:15" x14ac:dyDescent="0.25">
      <c r="A3449" t="s">
        <v>13</v>
      </c>
      <c r="B3449" t="s">
        <v>14</v>
      </c>
      <c r="C3449">
        <v>10</v>
      </c>
      <c r="D3449">
        <v>4</v>
      </c>
      <c r="E3449" t="b">
        <v>0</v>
      </c>
      <c r="F3449">
        <v>4.0430000000000001</v>
      </c>
      <c r="G3449">
        <v>1</v>
      </c>
      <c r="H3449">
        <v>1</v>
      </c>
      <c r="I3449">
        <v>505046</v>
      </c>
      <c r="J3449">
        <v>275496</v>
      </c>
      <c r="K3449">
        <v>137745</v>
      </c>
      <c r="L3449">
        <v>17</v>
      </c>
      <c r="M3449">
        <f t="shared" si="6966"/>
        <v>0</v>
      </c>
      <c r="N3449" t="b">
        <f t="shared" ref="N3449" si="7075">AND(MIN($F3449,$F3450,$F3451)=$F3449,MAX($H3449,$H3450,$H3451)=$H3449)</f>
        <v>0</v>
      </c>
      <c r="O3449" t="b">
        <f t="shared" ref="O3449" si="7076">AND(N3449,NOT(N3450),NOT(N3451))</f>
        <v>0</v>
      </c>
    </row>
    <row r="3450" spans="1:15" x14ac:dyDescent="0.25">
      <c r="A3450" t="s">
        <v>15</v>
      </c>
      <c r="B3450" t="s">
        <v>14</v>
      </c>
      <c r="C3450">
        <v>10</v>
      </c>
      <c r="D3450">
        <v>4</v>
      </c>
      <c r="E3450" t="b">
        <v>0</v>
      </c>
      <c r="F3450">
        <v>1.6279999999999999</v>
      </c>
      <c r="G3450">
        <v>1</v>
      </c>
      <c r="H3450">
        <v>1</v>
      </c>
      <c r="I3450">
        <v>284320</v>
      </c>
      <c r="J3450">
        <v>275496</v>
      </c>
      <c r="K3450">
        <v>137745</v>
      </c>
      <c r="L3450">
        <v>17</v>
      </c>
      <c r="M3450">
        <f t="shared" si="6966"/>
        <v>0</v>
      </c>
      <c r="N3450" t="b">
        <f t="shared" ref="N3450" si="7077">AND(MIN($F3449,$F3450,$F3451)=$F3450,MAX($H3449,$H3450,$H3451)=$H3450)</f>
        <v>1</v>
      </c>
      <c r="O3450" t="b">
        <f t="shared" ref="O3450" si="7078">AND(NOT(N3449),N3450,NOT(N3451))</f>
        <v>1</v>
      </c>
    </row>
    <row r="3451" spans="1:15" x14ac:dyDescent="0.25">
      <c r="A3451" t="s">
        <v>19</v>
      </c>
      <c r="B3451" t="s">
        <v>14</v>
      </c>
      <c r="C3451">
        <v>10</v>
      </c>
      <c r="D3451">
        <v>4</v>
      </c>
      <c r="E3451" t="b">
        <v>0</v>
      </c>
      <c r="F3451">
        <v>4.0220000000000002</v>
      </c>
      <c r="G3451">
        <v>1</v>
      </c>
      <c r="H3451">
        <v>1</v>
      </c>
      <c r="I3451">
        <v>505046</v>
      </c>
      <c r="J3451">
        <v>275496</v>
      </c>
      <c r="K3451">
        <v>137745</v>
      </c>
      <c r="L3451">
        <v>17</v>
      </c>
      <c r="M3451">
        <f t="shared" si="6966"/>
        <v>0</v>
      </c>
      <c r="N3451" t="b">
        <f t="shared" ref="N3451" si="7079">AND(MIN($F3449,$F3450,$F3451)=$F3451,MAX($H3449,$H3450,$H3451)=$H3451)</f>
        <v>0</v>
      </c>
      <c r="O3451" t="b">
        <f t="shared" ref="O3451" si="7080">AND(NOT(N3449),NOT(N3450),N3451)</f>
        <v>0</v>
      </c>
    </row>
    <row r="3452" spans="1:15" x14ac:dyDescent="0.25">
      <c r="A3452" t="s">
        <v>13</v>
      </c>
      <c r="B3452" t="s">
        <v>14</v>
      </c>
      <c r="C3452">
        <v>10</v>
      </c>
      <c r="D3452">
        <v>50</v>
      </c>
      <c r="E3452" t="b">
        <v>0</v>
      </c>
      <c r="F3452">
        <v>1E-3</v>
      </c>
      <c r="G3452">
        <v>1</v>
      </c>
      <c r="H3452">
        <v>1</v>
      </c>
      <c r="I3452">
        <v>10</v>
      </c>
      <c r="J3452">
        <v>5</v>
      </c>
      <c r="K3452">
        <v>0</v>
      </c>
      <c r="L3452">
        <v>4</v>
      </c>
      <c r="M3452">
        <f t="shared" si="6966"/>
        <v>0</v>
      </c>
      <c r="N3452" t="b">
        <f t="shared" ref="N3452" si="7081">AND(MIN($F3452,$F3453,$F3454)=$F3452,MAX($H3452,$H3453,$H3454)=$H3452)</f>
        <v>1</v>
      </c>
      <c r="O3452" t="b">
        <f t="shared" ref="O3452" si="7082">AND(N3452,NOT(N3453),NOT(N3454))</f>
        <v>0</v>
      </c>
    </row>
    <row r="3453" spans="1:15" x14ac:dyDescent="0.25">
      <c r="A3453" t="s">
        <v>15</v>
      </c>
      <c r="B3453" t="s">
        <v>14</v>
      </c>
      <c r="C3453">
        <v>10</v>
      </c>
      <c r="D3453">
        <v>50</v>
      </c>
      <c r="E3453" t="b">
        <v>0</v>
      </c>
      <c r="F3453">
        <v>2E-3</v>
      </c>
      <c r="G3453">
        <v>1</v>
      </c>
      <c r="H3453">
        <v>1</v>
      </c>
      <c r="I3453">
        <v>5</v>
      </c>
      <c r="J3453">
        <v>5</v>
      </c>
      <c r="K3453">
        <v>0</v>
      </c>
      <c r="L3453">
        <v>4</v>
      </c>
      <c r="M3453">
        <f t="shared" si="6966"/>
        <v>0</v>
      </c>
      <c r="N3453" t="b">
        <f t="shared" ref="N3453" si="7083">AND(MIN($F3452,$F3453,$F3454)=$F3453,MAX($H3452,$H3453,$H3454)=$H3453)</f>
        <v>0</v>
      </c>
      <c r="O3453" t="b">
        <f t="shared" ref="O3453" si="7084">AND(NOT(N3452),N3453,NOT(N3454))</f>
        <v>0</v>
      </c>
    </row>
    <row r="3454" spans="1:15" x14ac:dyDescent="0.25">
      <c r="A3454" t="s">
        <v>19</v>
      </c>
      <c r="B3454" t="s">
        <v>14</v>
      </c>
      <c r="C3454">
        <v>10</v>
      </c>
      <c r="D3454">
        <v>50</v>
      </c>
      <c r="E3454" t="b">
        <v>0</v>
      </c>
      <c r="F3454">
        <v>1E-3</v>
      </c>
      <c r="G3454">
        <v>1</v>
      </c>
      <c r="H3454">
        <v>1</v>
      </c>
      <c r="I3454">
        <v>10</v>
      </c>
      <c r="J3454">
        <v>5</v>
      </c>
      <c r="K3454">
        <v>0</v>
      </c>
      <c r="L3454">
        <v>4</v>
      </c>
      <c r="M3454">
        <f t="shared" si="6966"/>
        <v>0</v>
      </c>
      <c r="N3454" t="b">
        <f t="shared" ref="N3454" si="7085">AND(MIN($F3452,$F3453,$F3454)=$F3454,MAX($H3452,$H3453,$H3454)=$H3454)</f>
        <v>1</v>
      </c>
      <c r="O3454" t="b">
        <f t="shared" ref="O3454" si="7086">AND(NOT(N3452),NOT(N3453),N3454)</f>
        <v>0</v>
      </c>
    </row>
    <row r="3455" spans="1:15" x14ac:dyDescent="0.25">
      <c r="A3455" t="s">
        <v>13</v>
      </c>
      <c r="B3455" t="s">
        <v>14</v>
      </c>
      <c r="C3455">
        <v>10</v>
      </c>
      <c r="D3455">
        <v>5</v>
      </c>
      <c r="E3455" t="b">
        <v>0</v>
      </c>
      <c r="F3455">
        <v>1E-3</v>
      </c>
      <c r="G3455">
        <v>1</v>
      </c>
      <c r="H3455">
        <v>1</v>
      </c>
      <c r="I3455">
        <v>20</v>
      </c>
      <c r="J3455">
        <v>10</v>
      </c>
      <c r="K3455">
        <v>0</v>
      </c>
      <c r="L3455">
        <v>9</v>
      </c>
      <c r="M3455">
        <f t="shared" si="6966"/>
        <v>0</v>
      </c>
      <c r="N3455" t="b">
        <f t="shared" ref="N3455" si="7087">AND(MIN($F3455,$F3456,$F3457)=$F3455,MAX($H3455,$H3456,$H3457)=$H3455)</f>
        <v>1</v>
      </c>
      <c r="O3455" t="b">
        <f t="shared" ref="O3455" si="7088">AND(N3455,NOT(N3456),NOT(N3457))</f>
        <v>0</v>
      </c>
    </row>
    <row r="3456" spans="1:15" x14ac:dyDescent="0.25">
      <c r="A3456" t="s">
        <v>15</v>
      </c>
      <c r="B3456" t="s">
        <v>14</v>
      </c>
      <c r="C3456">
        <v>10</v>
      </c>
      <c r="D3456">
        <v>5</v>
      </c>
      <c r="E3456" t="b">
        <v>0</v>
      </c>
      <c r="F3456">
        <v>1E-3</v>
      </c>
      <c r="G3456">
        <v>1</v>
      </c>
      <c r="H3456">
        <v>1</v>
      </c>
      <c r="I3456">
        <v>10</v>
      </c>
      <c r="J3456">
        <v>10</v>
      </c>
      <c r="K3456">
        <v>0</v>
      </c>
      <c r="L3456">
        <v>9</v>
      </c>
      <c r="M3456">
        <f t="shared" si="6966"/>
        <v>0</v>
      </c>
      <c r="N3456" t="b">
        <f t="shared" ref="N3456" si="7089">AND(MIN($F3455,$F3456,$F3457)=$F3456,MAX($H3455,$H3456,$H3457)=$H3456)</f>
        <v>1</v>
      </c>
      <c r="O3456" t="b">
        <f t="shared" ref="O3456" si="7090">AND(NOT(N3455),N3456,NOT(N3457))</f>
        <v>0</v>
      </c>
    </row>
    <row r="3457" spans="1:15" x14ac:dyDescent="0.25">
      <c r="A3457" t="s">
        <v>19</v>
      </c>
      <c r="B3457" t="s">
        <v>14</v>
      </c>
      <c r="C3457">
        <v>10</v>
      </c>
      <c r="D3457">
        <v>5</v>
      </c>
      <c r="E3457" t="b">
        <v>0</v>
      </c>
      <c r="F3457">
        <v>1E-3</v>
      </c>
      <c r="G3457">
        <v>1</v>
      </c>
      <c r="H3457">
        <v>1</v>
      </c>
      <c r="I3457">
        <v>20</v>
      </c>
      <c r="J3457">
        <v>10</v>
      </c>
      <c r="K3457">
        <v>0</v>
      </c>
      <c r="L3457">
        <v>9</v>
      </c>
      <c r="M3457">
        <f t="shared" si="6966"/>
        <v>0</v>
      </c>
      <c r="N3457" t="b">
        <f t="shared" ref="N3457" si="7091">AND(MIN($F3455,$F3456,$F3457)=$F3457,MAX($H3455,$H3456,$H3457)=$H3457)</f>
        <v>1</v>
      </c>
      <c r="O3457" t="b">
        <f t="shared" ref="O3457" si="7092">AND(NOT(N3455),NOT(N3456),N3457)</f>
        <v>0</v>
      </c>
    </row>
    <row r="3458" spans="1:15" x14ac:dyDescent="0.25">
      <c r="A3458" t="s">
        <v>13</v>
      </c>
      <c r="B3458" t="s">
        <v>14</v>
      </c>
      <c r="C3458">
        <v>10</v>
      </c>
      <c r="D3458">
        <v>6</v>
      </c>
      <c r="E3458" t="b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f t="shared" si="6966"/>
        <v>1</v>
      </c>
      <c r="N3458" t="b">
        <f t="shared" ref="N3458" si="7093">AND(MIN($F3458,$F3459,$F3460)=$F3458,MAX($H3458,$H3459,$H3460)=$H3458)</f>
        <v>1</v>
      </c>
      <c r="O3458" t="b">
        <f t="shared" ref="O3458" si="7094">AND(N3458,NOT(N3459),NOT(N3460))</f>
        <v>0</v>
      </c>
    </row>
    <row r="3459" spans="1:15" x14ac:dyDescent="0.25">
      <c r="A3459" t="s">
        <v>15</v>
      </c>
      <c r="B3459" t="s">
        <v>14</v>
      </c>
      <c r="C3459">
        <v>10</v>
      </c>
      <c r="D3459">
        <v>6</v>
      </c>
      <c r="E3459" t="b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f t="shared" ref="M3459:M3522" si="7095">G3459-H3459</f>
        <v>1</v>
      </c>
      <c r="N3459" t="b">
        <f t="shared" ref="N3459" si="7096">AND(MIN($F3458,$F3459,$F3460)=$F3459,MAX($H3458,$H3459,$H3460)=$H3459)</f>
        <v>1</v>
      </c>
      <c r="O3459" t="b">
        <f t="shared" ref="O3459" si="7097">AND(NOT(N3458),N3459,NOT(N3460))</f>
        <v>0</v>
      </c>
    </row>
    <row r="3460" spans="1:15" x14ac:dyDescent="0.25">
      <c r="A3460" t="s">
        <v>19</v>
      </c>
      <c r="B3460" t="s">
        <v>14</v>
      </c>
      <c r="C3460">
        <v>10</v>
      </c>
      <c r="D3460">
        <v>6</v>
      </c>
      <c r="E3460" t="b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f t="shared" si="7095"/>
        <v>1</v>
      </c>
      <c r="N3460" t="b">
        <f t="shared" ref="N3460" si="7098">AND(MIN($F3458,$F3459,$F3460)=$F3460,MAX($H3458,$H3459,$H3460)=$H3460)</f>
        <v>1</v>
      </c>
      <c r="O3460" t="b">
        <f t="shared" ref="O3460" si="7099">AND(NOT(N3458),NOT(N3459),N3460)</f>
        <v>0</v>
      </c>
    </row>
    <row r="3461" spans="1:15" x14ac:dyDescent="0.25">
      <c r="A3461" t="s">
        <v>13</v>
      </c>
      <c r="B3461" t="s">
        <v>14</v>
      </c>
      <c r="C3461">
        <v>10</v>
      </c>
      <c r="D3461">
        <v>7</v>
      </c>
      <c r="E3461" t="b">
        <v>0</v>
      </c>
      <c r="F3461">
        <v>1E-3</v>
      </c>
      <c r="G3461">
        <v>1</v>
      </c>
      <c r="H3461">
        <v>1</v>
      </c>
      <c r="I3461">
        <v>16</v>
      </c>
      <c r="J3461">
        <v>12</v>
      </c>
      <c r="K3461">
        <v>4</v>
      </c>
      <c r="L3461">
        <v>3</v>
      </c>
      <c r="M3461">
        <f t="shared" si="7095"/>
        <v>0</v>
      </c>
      <c r="N3461" t="b">
        <f t="shared" ref="N3461" si="7100">AND(MIN($F3461,$F3462,$F3463)=$F3461,MAX($H3461,$H3462,$H3463)=$H3461)</f>
        <v>1</v>
      </c>
      <c r="O3461" t="b">
        <f t="shared" ref="O3461" si="7101">AND(N3461,NOT(N3462),NOT(N3463))</f>
        <v>0</v>
      </c>
    </row>
    <row r="3462" spans="1:15" x14ac:dyDescent="0.25">
      <c r="A3462" t="s">
        <v>15</v>
      </c>
      <c r="B3462" t="s">
        <v>14</v>
      </c>
      <c r="C3462">
        <v>10</v>
      </c>
      <c r="D3462">
        <v>7</v>
      </c>
      <c r="E3462" t="b">
        <v>0</v>
      </c>
      <c r="F3462">
        <v>1E-3</v>
      </c>
      <c r="G3462">
        <v>1</v>
      </c>
      <c r="H3462">
        <v>1</v>
      </c>
      <c r="I3462">
        <v>50</v>
      </c>
      <c r="J3462">
        <v>50</v>
      </c>
      <c r="K3462">
        <v>23</v>
      </c>
      <c r="L3462">
        <v>6</v>
      </c>
      <c r="M3462">
        <f t="shared" si="7095"/>
        <v>0</v>
      </c>
      <c r="N3462" t="b">
        <f t="shared" ref="N3462" si="7102">AND(MIN($F3461,$F3462,$F3463)=$F3462,MAX($H3461,$H3462,$H3463)=$H3462)</f>
        <v>1</v>
      </c>
      <c r="O3462" t="b">
        <f t="shared" ref="O3462" si="7103">AND(NOT(N3461),N3462,NOT(N3463))</f>
        <v>0</v>
      </c>
    </row>
    <row r="3463" spans="1:15" x14ac:dyDescent="0.25">
      <c r="A3463" t="s">
        <v>19</v>
      </c>
      <c r="B3463" t="s">
        <v>14</v>
      </c>
      <c r="C3463">
        <v>10</v>
      </c>
      <c r="D3463">
        <v>7</v>
      </c>
      <c r="E3463" t="b">
        <v>0</v>
      </c>
      <c r="F3463">
        <v>1E-3</v>
      </c>
      <c r="G3463">
        <v>1</v>
      </c>
      <c r="H3463">
        <v>1</v>
      </c>
      <c r="I3463">
        <v>16</v>
      </c>
      <c r="J3463">
        <v>12</v>
      </c>
      <c r="K3463">
        <v>4</v>
      </c>
      <c r="L3463">
        <v>3</v>
      </c>
      <c r="M3463">
        <f t="shared" si="7095"/>
        <v>0</v>
      </c>
      <c r="N3463" t="b">
        <f t="shared" ref="N3463" si="7104">AND(MIN($F3461,$F3462,$F3463)=$F3463,MAX($H3461,$H3462,$H3463)=$H3463)</f>
        <v>1</v>
      </c>
      <c r="O3463" t="b">
        <f t="shared" ref="O3463" si="7105">AND(NOT(N3461),NOT(N3462),N3463)</f>
        <v>0</v>
      </c>
    </row>
    <row r="3464" spans="1:15" x14ac:dyDescent="0.25">
      <c r="A3464" t="s">
        <v>13</v>
      </c>
      <c r="B3464" t="s">
        <v>14</v>
      </c>
      <c r="C3464">
        <v>10</v>
      </c>
      <c r="D3464">
        <v>8</v>
      </c>
      <c r="E3464" t="b">
        <v>0</v>
      </c>
      <c r="F3464">
        <v>1E-3</v>
      </c>
      <c r="G3464">
        <v>1</v>
      </c>
      <c r="H3464">
        <v>1</v>
      </c>
      <c r="I3464">
        <v>12</v>
      </c>
      <c r="J3464">
        <v>8</v>
      </c>
      <c r="K3464">
        <v>3</v>
      </c>
      <c r="L3464">
        <v>1</v>
      </c>
      <c r="M3464">
        <f t="shared" si="7095"/>
        <v>0</v>
      </c>
      <c r="N3464" t="b">
        <f t="shared" ref="N3464" si="7106">AND(MIN($F3464,$F3465,$F3466)=$F3464,MAX($H3464,$H3465,$H3466)=$H3464)</f>
        <v>0</v>
      </c>
      <c r="O3464" t="b">
        <f t="shared" ref="O3464" si="7107">AND(N3464,NOT(N3465),NOT(N3466))</f>
        <v>0</v>
      </c>
    </row>
    <row r="3465" spans="1:15" x14ac:dyDescent="0.25">
      <c r="A3465" t="s">
        <v>15</v>
      </c>
      <c r="B3465" t="s">
        <v>14</v>
      </c>
      <c r="C3465">
        <v>10</v>
      </c>
      <c r="D3465">
        <v>8</v>
      </c>
      <c r="E3465" t="b">
        <v>0</v>
      </c>
      <c r="F3465">
        <v>0</v>
      </c>
      <c r="G3465">
        <v>1</v>
      </c>
      <c r="H3465">
        <v>1</v>
      </c>
      <c r="I3465">
        <v>8</v>
      </c>
      <c r="J3465">
        <v>8</v>
      </c>
      <c r="K3465">
        <v>3</v>
      </c>
      <c r="L3465">
        <v>1</v>
      </c>
      <c r="M3465">
        <f t="shared" si="7095"/>
        <v>0</v>
      </c>
      <c r="N3465" t="b">
        <f t="shared" ref="N3465" si="7108">AND(MIN($F3464,$F3465,$F3466)=$F3465,MAX($H3464,$H3465,$H3466)=$H3465)</f>
        <v>1</v>
      </c>
      <c r="O3465" t="b">
        <f t="shared" ref="O3465" si="7109">AND(NOT(N3464),N3465,NOT(N3466))</f>
        <v>1</v>
      </c>
    </row>
    <row r="3466" spans="1:15" x14ac:dyDescent="0.25">
      <c r="A3466" t="s">
        <v>19</v>
      </c>
      <c r="B3466" t="s">
        <v>14</v>
      </c>
      <c r="C3466">
        <v>10</v>
      </c>
      <c r="D3466">
        <v>8</v>
      </c>
      <c r="E3466" t="b">
        <v>0</v>
      </c>
      <c r="F3466">
        <v>1E-3</v>
      </c>
      <c r="G3466">
        <v>1</v>
      </c>
      <c r="H3466">
        <v>1</v>
      </c>
      <c r="I3466">
        <v>12</v>
      </c>
      <c r="J3466">
        <v>8</v>
      </c>
      <c r="K3466">
        <v>3</v>
      </c>
      <c r="L3466">
        <v>1</v>
      </c>
      <c r="M3466">
        <f t="shared" si="7095"/>
        <v>0</v>
      </c>
      <c r="N3466" t="b">
        <f t="shared" ref="N3466" si="7110">AND(MIN($F3464,$F3465,$F3466)=$F3466,MAX($H3464,$H3465,$H3466)=$H3466)</f>
        <v>0</v>
      </c>
      <c r="O3466" t="b">
        <f t="shared" ref="O3466" si="7111">AND(NOT(N3464),NOT(N3465),N3466)</f>
        <v>0</v>
      </c>
    </row>
    <row r="3467" spans="1:15" x14ac:dyDescent="0.25">
      <c r="A3467" t="s">
        <v>13</v>
      </c>
      <c r="B3467" t="s">
        <v>14</v>
      </c>
      <c r="C3467">
        <v>10</v>
      </c>
      <c r="D3467">
        <v>9</v>
      </c>
      <c r="E3467" t="b">
        <v>0</v>
      </c>
      <c r="F3467">
        <v>0</v>
      </c>
      <c r="G3467">
        <v>1</v>
      </c>
      <c r="H3467">
        <v>1</v>
      </c>
      <c r="I3467">
        <v>15</v>
      </c>
      <c r="J3467">
        <v>7</v>
      </c>
      <c r="K3467">
        <v>0</v>
      </c>
      <c r="L3467">
        <v>6</v>
      </c>
      <c r="M3467">
        <f t="shared" si="7095"/>
        <v>0</v>
      </c>
      <c r="N3467" t="b">
        <f t="shared" ref="N3467" si="7112">AND(MIN($F3467,$F3468,$F3469)=$F3467,MAX($H3467,$H3468,$H3469)=$H3467)</f>
        <v>1</v>
      </c>
      <c r="O3467" t="b">
        <f t="shared" ref="O3467" si="7113">AND(N3467,NOT(N3468),NOT(N3469))</f>
        <v>1</v>
      </c>
    </row>
    <row r="3468" spans="1:15" x14ac:dyDescent="0.25">
      <c r="A3468" t="s">
        <v>15</v>
      </c>
      <c r="B3468" t="s">
        <v>14</v>
      </c>
      <c r="C3468">
        <v>10</v>
      </c>
      <c r="D3468">
        <v>9</v>
      </c>
      <c r="E3468" t="b">
        <v>0</v>
      </c>
      <c r="F3468">
        <v>1E-3</v>
      </c>
      <c r="G3468">
        <v>1</v>
      </c>
      <c r="H3468">
        <v>1</v>
      </c>
      <c r="I3468">
        <v>7</v>
      </c>
      <c r="J3468">
        <v>7</v>
      </c>
      <c r="K3468">
        <v>0</v>
      </c>
      <c r="L3468">
        <v>6</v>
      </c>
      <c r="M3468">
        <f t="shared" si="7095"/>
        <v>0</v>
      </c>
      <c r="N3468" t="b">
        <f t="shared" ref="N3468" si="7114">AND(MIN($F3467,$F3468,$F3469)=$F3468,MAX($H3467,$H3468,$H3469)=$H3468)</f>
        <v>0</v>
      </c>
      <c r="O3468" t="b">
        <f t="shared" ref="O3468" si="7115">AND(NOT(N3467),N3468,NOT(N3469))</f>
        <v>0</v>
      </c>
    </row>
    <row r="3469" spans="1:15" x14ac:dyDescent="0.25">
      <c r="A3469" t="s">
        <v>19</v>
      </c>
      <c r="B3469" t="s">
        <v>14</v>
      </c>
      <c r="C3469">
        <v>10</v>
      </c>
      <c r="D3469">
        <v>9</v>
      </c>
      <c r="E3469" t="b">
        <v>0</v>
      </c>
      <c r="F3469">
        <v>2E-3</v>
      </c>
      <c r="G3469">
        <v>1</v>
      </c>
      <c r="H3469">
        <v>1</v>
      </c>
      <c r="I3469">
        <v>15</v>
      </c>
      <c r="J3469">
        <v>7</v>
      </c>
      <c r="K3469">
        <v>0</v>
      </c>
      <c r="L3469">
        <v>6</v>
      </c>
      <c r="M3469">
        <f t="shared" si="7095"/>
        <v>0</v>
      </c>
      <c r="N3469" t="b">
        <f t="shared" ref="N3469" si="7116">AND(MIN($F3467,$F3468,$F3469)=$F3469,MAX($H3467,$H3468,$H3469)=$H3469)</f>
        <v>0</v>
      </c>
      <c r="O3469" t="b">
        <f t="shared" ref="O3469" si="7117">AND(NOT(N3467),NOT(N3468),N3469)</f>
        <v>0</v>
      </c>
    </row>
    <row r="3470" spans="1:15" x14ac:dyDescent="0.25">
      <c r="A3470" t="s">
        <v>13</v>
      </c>
      <c r="B3470" t="s">
        <v>14</v>
      </c>
      <c r="C3470">
        <v>11</v>
      </c>
      <c r="D3470">
        <v>0</v>
      </c>
      <c r="E3470" t="b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f t="shared" si="7095"/>
        <v>1</v>
      </c>
      <c r="N3470" t="b">
        <f t="shared" ref="N3470" si="7118">AND(MIN($F3470,$F3471,$F3472)=$F3470,MAX($H3470,$H3471,$H3472)=$H3470)</f>
        <v>1</v>
      </c>
      <c r="O3470" t="b">
        <f t="shared" ref="O3470" si="7119">AND(N3470,NOT(N3471),NOT(N3472))</f>
        <v>0</v>
      </c>
    </row>
    <row r="3471" spans="1:15" x14ac:dyDescent="0.25">
      <c r="A3471" t="s">
        <v>15</v>
      </c>
      <c r="B3471" t="s">
        <v>14</v>
      </c>
      <c r="C3471">
        <v>11</v>
      </c>
      <c r="D3471">
        <v>0</v>
      </c>
      <c r="E3471" t="b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f t="shared" si="7095"/>
        <v>1</v>
      </c>
      <c r="N3471" t="b">
        <f t="shared" ref="N3471" si="7120">AND(MIN($F3470,$F3471,$F3472)=$F3471,MAX($H3470,$H3471,$H3472)=$H3471)</f>
        <v>1</v>
      </c>
      <c r="O3471" t="b">
        <f t="shared" ref="O3471" si="7121">AND(NOT(N3470),N3471,NOT(N3472))</f>
        <v>0</v>
      </c>
    </row>
    <row r="3472" spans="1:15" x14ac:dyDescent="0.25">
      <c r="A3472" t="s">
        <v>19</v>
      </c>
      <c r="B3472" t="s">
        <v>14</v>
      </c>
      <c r="C3472">
        <v>11</v>
      </c>
      <c r="D3472">
        <v>0</v>
      </c>
      <c r="E3472" t="b">
        <v>0</v>
      </c>
      <c r="F3472">
        <v>1E-3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f t="shared" si="7095"/>
        <v>1</v>
      </c>
      <c r="N3472" t="b">
        <f t="shared" ref="N3472" si="7122">AND(MIN($F3470,$F3471,$F3472)=$F3472,MAX($H3470,$H3471,$H3472)=$H3472)</f>
        <v>0</v>
      </c>
      <c r="O3472" t="b">
        <f t="shared" ref="O3472" si="7123">AND(NOT(N3470),NOT(N3471),N3472)</f>
        <v>0</v>
      </c>
    </row>
    <row r="3473" spans="1:15" x14ac:dyDescent="0.25">
      <c r="A3473" t="s">
        <v>13</v>
      </c>
      <c r="B3473" t="s">
        <v>14</v>
      </c>
      <c r="C3473">
        <v>11</v>
      </c>
      <c r="D3473">
        <v>10</v>
      </c>
      <c r="E3473" t="b">
        <v>0</v>
      </c>
      <c r="F3473">
        <v>3.0000000000000001E-3</v>
      </c>
      <c r="G3473">
        <v>1</v>
      </c>
      <c r="H3473">
        <v>1</v>
      </c>
      <c r="I3473">
        <v>42</v>
      </c>
      <c r="J3473">
        <v>20</v>
      </c>
      <c r="K3473">
        <v>7</v>
      </c>
      <c r="L3473">
        <v>11</v>
      </c>
      <c r="M3473">
        <f t="shared" si="7095"/>
        <v>0</v>
      </c>
      <c r="N3473" t="b">
        <f t="shared" ref="N3473" si="7124">AND(MIN($F3473,$F3474,$F3475)=$F3473,MAX($H3473,$H3474,$H3475)=$H3473)</f>
        <v>0</v>
      </c>
      <c r="O3473" t="b">
        <f t="shared" ref="O3473" si="7125">AND(N3473,NOT(N3474),NOT(N3475))</f>
        <v>0</v>
      </c>
    </row>
    <row r="3474" spans="1:15" x14ac:dyDescent="0.25">
      <c r="A3474" t="s">
        <v>15</v>
      </c>
      <c r="B3474" t="s">
        <v>14</v>
      </c>
      <c r="C3474">
        <v>11</v>
      </c>
      <c r="D3474">
        <v>10</v>
      </c>
      <c r="E3474" t="b">
        <v>0</v>
      </c>
      <c r="F3474">
        <v>1E-3</v>
      </c>
      <c r="G3474">
        <v>1</v>
      </c>
      <c r="H3474">
        <v>1</v>
      </c>
      <c r="I3474">
        <v>21</v>
      </c>
      <c r="J3474">
        <v>20</v>
      </c>
      <c r="K3474">
        <v>7</v>
      </c>
      <c r="L3474">
        <v>11</v>
      </c>
      <c r="M3474">
        <f t="shared" si="7095"/>
        <v>0</v>
      </c>
      <c r="N3474" t="b">
        <f t="shared" ref="N3474" si="7126">AND(MIN($F3473,$F3474,$F3475)=$F3474,MAX($H3473,$H3474,$H3475)=$H3474)</f>
        <v>1</v>
      </c>
      <c r="O3474" t="b">
        <f t="shared" ref="O3474" si="7127">AND(NOT(N3473),N3474,NOT(N3475))</f>
        <v>1</v>
      </c>
    </row>
    <row r="3475" spans="1:15" x14ac:dyDescent="0.25">
      <c r="A3475" t="s">
        <v>19</v>
      </c>
      <c r="B3475" t="s">
        <v>14</v>
      </c>
      <c r="C3475">
        <v>11</v>
      </c>
      <c r="D3475">
        <v>10</v>
      </c>
      <c r="E3475" t="b">
        <v>0</v>
      </c>
      <c r="F3475">
        <v>4.0000000000000001E-3</v>
      </c>
      <c r="G3475">
        <v>1</v>
      </c>
      <c r="H3475">
        <v>1</v>
      </c>
      <c r="I3475">
        <v>42</v>
      </c>
      <c r="J3475">
        <v>20</v>
      </c>
      <c r="K3475">
        <v>7</v>
      </c>
      <c r="L3475">
        <v>11</v>
      </c>
      <c r="M3475">
        <f t="shared" si="7095"/>
        <v>0</v>
      </c>
      <c r="N3475" t="b">
        <f t="shared" ref="N3475" si="7128">AND(MIN($F3473,$F3474,$F3475)=$F3475,MAX($H3473,$H3474,$H3475)=$H3475)</f>
        <v>0</v>
      </c>
      <c r="O3475" t="b">
        <f t="shared" ref="O3475" si="7129">AND(NOT(N3473),NOT(N3474),N3475)</f>
        <v>0</v>
      </c>
    </row>
    <row r="3476" spans="1:15" x14ac:dyDescent="0.25">
      <c r="A3476" t="s">
        <v>13</v>
      </c>
      <c r="B3476" t="s">
        <v>14</v>
      </c>
      <c r="C3476">
        <v>11</v>
      </c>
      <c r="D3476">
        <v>11</v>
      </c>
      <c r="E3476" t="b">
        <v>1</v>
      </c>
      <c r="F3476">
        <v>10.002000000000001</v>
      </c>
      <c r="G3476">
        <v>1</v>
      </c>
      <c r="H3476">
        <v>0</v>
      </c>
      <c r="I3476">
        <v>948363</v>
      </c>
      <c r="J3476">
        <v>915005</v>
      </c>
      <c r="K3476">
        <v>457500</v>
      </c>
      <c r="L3476">
        <v>13</v>
      </c>
      <c r="M3476">
        <f t="shared" si="7095"/>
        <v>1</v>
      </c>
      <c r="N3476" t="b">
        <f t="shared" ref="N3476" si="7130">AND(MIN($F3476,$F3477,$F3478)=$F3476,MAX($H3476,$H3477,$H3478)=$H3476)</f>
        <v>0</v>
      </c>
      <c r="O3476" t="b">
        <f t="shared" ref="O3476" si="7131">AND(N3476,NOT(N3477),NOT(N3478))</f>
        <v>0</v>
      </c>
    </row>
    <row r="3477" spans="1:15" x14ac:dyDescent="0.25">
      <c r="A3477" t="s">
        <v>15</v>
      </c>
      <c r="B3477" t="s">
        <v>14</v>
      </c>
      <c r="C3477">
        <v>11</v>
      </c>
      <c r="D3477">
        <v>11</v>
      </c>
      <c r="E3477" t="b">
        <v>0</v>
      </c>
      <c r="F3477">
        <v>2E-3</v>
      </c>
      <c r="G3477">
        <v>1</v>
      </c>
      <c r="H3477">
        <v>1</v>
      </c>
      <c r="I3477">
        <v>19</v>
      </c>
      <c r="J3477">
        <v>18</v>
      </c>
      <c r="K3477">
        <v>6</v>
      </c>
      <c r="L3477">
        <v>11</v>
      </c>
      <c r="M3477">
        <f t="shared" si="7095"/>
        <v>0</v>
      </c>
      <c r="N3477" t="b">
        <f t="shared" ref="N3477" si="7132">AND(MIN($F3476,$F3477,$F3478)=$F3477,MAX($H3476,$H3477,$H3478)=$H3477)</f>
        <v>1</v>
      </c>
      <c r="O3477" t="b">
        <f t="shared" ref="O3477" si="7133">AND(NOT(N3476),N3477,NOT(N3478))</f>
        <v>1</v>
      </c>
    </row>
    <row r="3478" spans="1:15" x14ac:dyDescent="0.25">
      <c r="A3478" t="s">
        <v>19</v>
      </c>
      <c r="B3478" t="s">
        <v>14</v>
      </c>
      <c r="C3478">
        <v>11</v>
      </c>
      <c r="D3478">
        <v>11</v>
      </c>
      <c r="E3478" t="b">
        <v>1</v>
      </c>
      <c r="F3478">
        <v>10.000999999999999</v>
      </c>
      <c r="G3478">
        <v>1</v>
      </c>
      <c r="H3478">
        <v>0</v>
      </c>
      <c r="I3478">
        <v>1038300</v>
      </c>
      <c r="J3478">
        <v>1001812</v>
      </c>
      <c r="K3478">
        <v>500904</v>
      </c>
      <c r="L3478">
        <v>13</v>
      </c>
      <c r="M3478">
        <f t="shared" si="7095"/>
        <v>1</v>
      </c>
      <c r="N3478" t="b">
        <f t="shared" ref="N3478" si="7134">AND(MIN($F3476,$F3477,$F3478)=$F3478,MAX($H3476,$H3477,$H3478)=$H3478)</f>
        <v>0</v>
      </c>
      <c r="O3478" t="b">
        <f t="shared" ref="O3478" si="7135">AND(NOT(N3476),NOT(N3477),N3478)</f>
        <v>0</v>
      </c>
    </row>
    <row r="3479" spans="1:15" x14ac:dyDescent="0.25">
      <c r="A3479" t="s">
        <v>13</v>
      </c>
      <c r="B3479" t="s">
        <v>14</v>
      </c>
      <c r="C3479">
        <v>11</v>
      </c>
      <c r="D3479">
        <v>12</v>
      </c>
      <c r="E3479" t="b">
        <v>1</v>
      </c>
      <c r="F3479">
        <v>14.677</v>
      </c>
      <c r="G3479">
        <v>1</v>
      </c>
      <c r="H3479">
        <v>0</v>
      </c>
      <c r="I3479">
        <v>267</v>
      </c>
      <c r="J3479">
        <v>251</v>
      </c>
      <c r="K3479">
        <v>124</v>
      </c>
      <c r="L3479">
        <v>12</v>
      </c>
      <c r="M3479">
        <f t="shared" si="7095"/>
        <v>1</v>
      </c>
      <c r="N3479" t="b">
        <f t="shared" ref="N3479" si="7136">AND(MIN($F3479,$F3480,$F3481)=$F3479,MAX($H3479,$H3480,$H3481)=$H3479)</f>
        <v>0</v>
      </c>
      <c r="O3479" t="b">
        <f t="shared" ref="O3479" si="7137">AND(N3479,NOT(N3480),NOT(N3481))</f>
        <v>0</v>
      </c>
    </row>
    <row r="3480" spans="1:15" x14ac:dyDescent="0.25">
      <c r="A3480" t="s">
        <v>15</v>
      </c>
      <c r="B3480" t="s">
        <v>14</v>
      </c>
      <c r="C3480">
        <v>11</v>
      </c>
      <c r="D3480">
        <v>12</v>
      </c>
      <c r="E3480" t="b">
        <v>0</v>
      </c>
      <c r="F3480">
        <v>0.76</v>
      </c>
      <c r="G3480">
        <v>1</v>
      </c>
      <c r="H3480">
        <v>1</v>
      </c>
      <c r="I3480">
        <v>62365</v>
      </c>
      <c r="J3480">
        <v>62362</v>
      </c>
      <c r="K3480">
        <v>31178</v>
      </c>
      <c r="L3480">
        <v>13</v>
      </c>
      <c r="M3480">
        <f t="shared" si="7095"/>
        <v>0</v>
      </c>
      <c r="N3480" t="b">
        <f t="shared" ref="N3480" si="7138">AND(MIN($F3479,$F3480,$F3481)=$F3480,MAX($H3479,$H3480,$H3481)=$H3480)</f>
        <v>1</v>
      </c>
      <c r="O3480" t="b">
        <f t="shared" ref="O3480" si="7139">AND(NOT(N3479),N3480,NOT(N3481))</f>
        <v>1</v>
      </c>
    </row>
    <row r="3481" spans="1:15" x14ac:dyDescent="0.25">
      <c r="A3481" t="s">
        <v>19</v>
      </c>
      <c r="B3481" t="s">
        <v>14</v>
      </c>
      <c r="C3481">
        <v>11</v>
      </c>
      <c r="D3481">
        <v>12</v>
      </c>
      <c r="E3481" t="b">
        <v>1</v>
      </c>
      <c r="F3481">
        <v>11.888</v>
      </c>
      <c r="G3481">
        <v>1</v>
      </c>
      <c r="H3481">
        <v>0</v>
      </c>
      <c r="I3481">
        <v>267</v>
      </c>
      <c r="J3481">
        <v>251</v>
      </c>
      <c r="K3481">
        <v>124</v>
      </c>
      <c r="L3481">
        <v>12</v>
      </c>
      <c r="M3481">
        <f t="shared" si="7095"/>
        <v>1</v>
      </c>
      <c r="N3481" t="b">
        <f t="shared" ref="N3481" si="7140">AND(MIN($F3479,$F3480,$F3481)=$F3481,MAX($H3479,$H3480,$H3481)=$H3481)</f>
        <v>0</v>
      </c>
      <c r="O3481" t="b">
        <f t="shared" ref="O3481" si="7141">AND(NOT(N3479),NOT(N3480),N3481)</f>
        <v>0</v>
      </c>
    </row>
    <row r="3482" spans="1:15" x14ac:dyDescent="0.25">
      <c r="A3482" t="s">
        <v>13</v>
      </c>
      <c r="B3482" t="s">
        <v>14</v>
      </c>
      <c r="C3482">
        <v>11</v>
      </c>
      <c r="D3482">
        <v>13</v>
      </c>
      <c r="E3482" t="b">
        <v>0</v>
      </c>
      <c r="F3482">
        <v>3.2050000000000001</v>
      </c>
      <c r="G3482">
        <v>1</v>
      </c>
      <c r="H3482">
        <v>1</v>
      </c>
      <c r="I3482">
        <v>283347</v>
      </c>
      <c r="J3482">
        <v>270119</v>
      </c>
      <c r="K3482">
        <v>135057</v>
      </c>
      <c r="L3482">
        <v>13</v>
      </c>
      <c r="M3482">
        <f t="shared" si="7095"/>
        <v>0</v>
      </c>
      <c r="N3482" t="b">
        <f t="shared" ref="N3482" si="7142">AND(MIN($F3482,$F3483,$F3484)=$F3482,MAX($H3482,$H3483,$H3484)=$H3482)</f>
        <v>0</v>
      </c>
      <c r="O3482" t="b">
        <f t="shared" ref="O3482" si="7143">AND(N3482,NOT(N3483),NOT(N3484))</f>
        <v>0</v>
      </c>
    </row>
    <row r="3483" spans="1:15" x14ac:dyDescent="0.25">
      <c r="A3483" t="s">
        <v>15</v>
      </c>
      <c r="B3483" t="s">
        <v>14</v>
      </c>
      <c r="C3483">
        <v>11</v>
      </c>
      <c r="D3483">
        <v>13</v>
      </c>
      <c r="E3483" t="b">
        <v>0</v>
      </c>
      <c r="F3483">
        <v>6.9000000000000006E-2</v>
      </c>
      <c r="G3483">
        <v>1</v>
      </c>
      <c r="H3483">
        <v>1</v>
      </c>
      <c r="I3483">
        <v>6136</v>
      </c>
      <c r="J3483">
        <v>6134</v>
      </c>
      <c r="K3483">
        <v>3064</v>
      </c>
      <c r="L3483">
        <v>13</v>
      </c>
      <c r="M3483">
        <f t="shared" si="7095"/>
        <v>0</v>
      </c>
      <c r="N3483" t="b">
        <f t="shared" ref="N3483" si="7144">AND(MIN($F3482,$F3483,$F3484)=$F3483,MAX($H3482,$H3483,$H3484)=$H3483)</f>
        <v>1</v>
      </c>
      <c r="O3483" t="b">
        <f t="shared" ref="O3483" si="7145">AND(NOT(N3482),N3483,NOT(N3484))</f>
        <v>1</v>
      </c>
    </row>
    <row r="3484" spans="1:15" x14ac:dyDescent="0.25">
      <c r="A3484" t="s">
        <v>19</v>
      </c>
      <c r="B3484" t="s">
        <v>14</v>
      </c>
      <c r="C3484">
        <v>11</v>
      </c>
      <c r="D3484">
        <v>13</v>
      </c>
      <c r="E3484" t="b">
        <v>0</v>
      </c>
      <c r="F3484">
        <v>3.0569999999999999</v>
      </c>
      <c r="G3484">
        <v>1</v>
      </c>
      <c r="H3484">
        <v>1</v>
      </c>
      <c r="I3484">
        <v>283347</v>
      </c>
      <c r="J3484">
        <v>270119</v>
      </c>
      <c r="K3484">
        <v>135057</v>
      </c>
      <c r="L3484">
        <v>13</v>
      </c>
      <c r="M3484">
        <f t="shared" si="7095"/>
        <v>0</v>
      </c>
      <c r="N3484" t="b">
        <f t="shared" ref="N3484" si="7146">AND(MIN($F3482,$F3483,$F3484)=$F3484,MAX($H3482,$H3483,$H3484)=$H3484)</f>
        <v>0</v>
      </c>
      <c r="O3484" t="b">
        <f t="shared" ref="O3484" si="7147">AND(NOT(N3482),NOT(N3483),N3484)</f>
        <v>0</v>
      </c>
    </row>
    <row r="3485" spans="1:15" x14ac:dyDescent="0.25">
      <c r="A3485" t="s">
        <v>13</v>
      </c>
      <c r="B3485" t="s">
        <v>14</v>
      </c>
      <c r="C3485">
        <v>11</v>
      </c>
      <c r="D3485">
        <v>14</v>
      </c>
      <c r="E3485" t="b">
        <v>1</v>
      </c>
      <c r="F3485">
        <v>10.003</v>
      </c>
      <c r="G3485">
        <v>1</v>
      </c>
      <c r="H3485">
        <v>0</v>
      </c>
      <c r="I3485">
        <v>851745</v>
      </c>
      <c r="J3485">
        <v>835166</v>
      </c>
      <c r="K3485">
        <v>417582</v>
      </c>
      <c r="L3485">
        <v>19</v>
      </c>
      <c r="M3485">
        <f t="shared" si="7095"/>
        <v>1</v>
      </c>
      <c r="N3485" t="b">
        <f t="shared" ref="N3485" si="7148">AND(MIN($F3485,$F3486,$F3487)=$F3485,MAX($H3485,$H3486,$H3487)=$H3485)</f>
        <v>0</v>
      </c>
      <c r="O3485" t="b">
        <f t="shared" ref="O3485" si="7149">AND(N3485,NOT(N3486),NOT(N3487))</f>
        <v>0</v>
      </c>
    </row>
    <row r="3486" spans="1:15" x14ac:dyDescent="0.25">
      <c r="A3486" t="s">
        <v>15</v>
      </c>
      <c r="B3486" t="s">
        <v>14</v>
      </c>
      <c r="C3486">
        <v>11</v>
      </c>
      <c r="D3486">
        <v>14</v>
      </c>
      <c r="E3486" t="b">
        <v>0</v>
      </c>
      <c r="F3486">
        <v>8.0000000000000002E-3</v>
      </c>
      <c r="G3486">
        <v>1</v>
      </c>
      <c r="H3486">
        <v>1</v>
      </c>
      <c r="I3486">
        <v>347</v>
      </c>
      <c r="J3486">
        <v>346</v>
      </c>
      <c r="K3486">
        <v>170</v>
      </c>
      <c r="L3486">
        <v>11</v>
      </c>
      <c r="M3486">
        <f t="shared" si="7095"/>
        <v>0</v>
      </c>
      <c r="N3486" t="b">
        <f t="shared" ref="N3486" si="7150">AND(MIN($F3485,$F3486,$F3487)=$F3486,MAX($H3485,$H3486,$H3487)=$H3486)</f>
        <v>1</v>
      </c>
      <c r="O3486" t="b">
        <f t="shared" ref="O3486" si="7151">AND(NOT(N3485),N3486,NOT(N3487))</f>
        <v>1</v>
      </c>
    </row>
    <row r="3487" spans="1:15" x14ac:dyDescent="0.25">
      <c r="A3487" t="s">
        <v>19</v>
      </c>
      <c r="B3487" t="s">
        <v>14</v>
      </c>
      <c r="C3487">
        <v>11</v>
      </c>
      <c r="D3487">
        <v>14</v>
      </c>
      <c r="E3487" t="b">
        <v>1</v>
      </c>
      <c r="F3487">
        <v>10.000999999999999</v>
      </c>
      <c r="G3487">
        <v>1</v>
      </c>
      <c r="H3487">
        <v>0</v>
      </c>
      <c r="I3487">
        <v>977873</v>
      </c>
      <c r="J3487">
        <v>958843</v>
      </c>
      <c r="K3487">
        <v>479420</v>
      </c>
      <c r="L3487">
        <v>19</v>
      </c>
      <c r="M3487">
        <f t="shared" si="7095"/>
        <v>1</v>
      </c>
      <c r="N3487" t="b">
        <f t="shared" ref="N3487" si="7152">AND(MIN($F3485,$F3486,$F3487)=$F3487,MAX($H3485,$H3486,$H3487)=$H3487)</f>
        <v>0</v>
      </c>
      <c r="O3487" t="b">
        <f t="shared" ref="O3487" si="7153">AND(NOT(N3485),NOT(N3486),N3487)</f>
        <v>0</v>
      </c>
    </row>
    <row r="3488" spans="1:15" x14ac:dyDescent="0.25">
      <c r="A3488" t="s">
        <v>13</v>
      </c>
      <c r="B3488" t="s">
        <v>14</v>
      </c>
      <c r="C3488">
        <v>11</v>
      </c>
      <c r="D3488">
        <v>15</v>
      </c>
      <c r="E3488" t="b">
        <v>0</v>
      </c>
      <c r="F3488">
        <v>7.0000000000000001E-3</v>
      </c>
      <c r="G3488">
        <v>1</v>
      </c>
      <c r="H3488">
        <v>1</v>
      </c>
      <c r="I3488">
        <v>757</v>
      </c>
      <c r="J3488">
        <v>398</v>
      </c>
      <c r="K3488">
        <v>196</v>
      </c>
      <c r="L3488">
        <v>13</v>
      </c>
      <c r="M3488">
        <f t="shared" si="7095"/>
        <v>0</v>
      </c>
      <c r="N3488" t="b">
        <f t="shared" ref="N3488" si="7154">AND(MIN($F3488,$F3489,$F3490)=$F3488,MAX($H3488,$H3489,$H3490)=$H3488)</f>
        <v>0</v>
      </c>
      <c r="O3488" t="b">
        <f t="shared" ref="O3488" si="7155">AND(N3488,NOT(N3489),NOT(N3490))</f>
        <v>0</v>
      </c>
    </row>
    <row r="3489" spans="1:15" x14ac:dyDescent="0.25">
      <c r="A3489" t="s">
        <v>15</v>
      </c>
      <c r="B3489" t="s">
        <v>14</v>
      </c>
      <c r="C3489">
        <v>11</v>
      </c>
      <c r="D3489">
        <v>15</v>
      </c>
      <c r="E3489" t="b">
        <v>0</v>
      </c>
      <c r="F3489">
        <v>5.0000000000000001E-3</v>
      </c>
      <c r="G3489">
        <v>1</v>
      </c>
      <c r="H3489">
        <v>1</v>
      </c>
      <c r="I3489">
        <v>400</v>
      </c>
      <c r="J3489">
        <v>398</v>
      </c>
      <c r="K3489">
        <v>196</v>
      </c>
      <c r="L3489">
        <v>13</v>
      </c>
      <c r="M3489">
        <f t="shared" si="7095"/>
        <v>0</v>
      </c>
      <c r="N3489" t="b">
        <f t="shared" ref="N3489" si="7156">AND(MIN($F3488,$F3489,$F3490)=$F3489,MAX($H3488,$H3489,$H3490)=$H3489)</f>
        <v>1</v>
      </c>
      <c r="O3489" t="b">
        <f t="shared" ref="O3489" si="7157">AND(NOT(N3488),N3489,NOT(N3490))</f>
        <v>1</v>
      </c>
    </row>
    <row r="3490" spans="1:15" x14ac:dyDescent="0.25">
      <c r="A3490" t="s">
        <v>19</v>
      </c>
      <c r="B3490" t="s">
        <v>14</v>
      </c>
      <c r="C3490">
        <v>11</v>
      </c>
      <c r="D3490">
        <v>15</v>
      </c>
      <c r="E3490" t="b">
        <v>0</v>
      </c>
      <c r="F3490">
        <v>8.0000000000000002E-3</v>
      </c>
      <c r="G3490">
        <v>1</v>
      </c>
      <c r="H3490">
        <v>1</v>
      </c>
      <c r="I3490">
        <v>757</v>
      </c>
      <c r="J3490">
        <v>398</v>
      </c>
      <c r="K3490">
        <v>196</v>
      </c>
      <c r="L3490">
        <v>13</v>
      </c>
      <c r="M3490">
        <f t="shared" si="7095"/>
        <v>0</v>
      </c>
      <c r="N3490" t="b">
        <f t="shared" ref="N3490" si="7158">AND(MIN($F3488,$F3489,$F3490)=$F3490,MAX($H3488,$H3489,$H3490)=$H3490)</f>
        <v>0</v>
      </c>
      <c r="O3490" t="b">
        <f t="shared" ref="O3490" si="7159">AND(NOT(N3488),NOT(N3489),N3490)</f>
        <v>0</v>
      </c>
    </row>
    <row r="3491" spans="1:15" x14ac:dyDescent="0.25">
      <c r="A3491" t="s">
        <v>13</v>
      </c>
      <c r="B3491" t="s">
        <v>14</v>
      </c>
      <c r="C3491">
        <v>11</v>
      </c>
      <c r="D3491">
        <v>16</v>
      </c>
      <c r="E3491" t="b">
        <v>0</v>
      </c>
      <c r="F3491">
        <v>0.33200000000000002</v>
      </c>
      <c r="G3491">
        <v>1</v>
      </c>
      <c r="H3491">
        <v>0</v>
      </c>
      <c r="I3491">
        <v>12694</v>
      </c>
      <c r="J3491">
        <v>12445</v>
      </c>
      <c r="K3491">
        <v>6223</v>
      </c>
      <c r="L3491">
        <v>17</v>
      </c>
      <c r="M3491">
        <f t="shared" si="7095"/>
        <v>1</v>
      </c>
      <c r="N3491" t="b">
        <f t="shared" ref="N3491" si="7160">AND(MIN($F3491,$F3492,$F3493)=$F3491,MAX($H3491,$H3492,$H3493)=$H3491)</f>
        <v>0</v>
      </c>
      <c r="O3491" t="b">
        <f t="shared" ref="O3491" si="7161">AND(N3491,NOT(N3492),NOT(N3493))</f>
        <v>0</v>
      </c>
    </row>
    <row r="3492" spans="1:15" x14ac:dyDescent="0.25">
      <c r="A3492" t="s">
        <v>15</v>
      </c>
      <c r="B3492" t="s">
        <v>14</v>
      </c>
      <c r="C3492">
        <v>11</v>
      </c>
      <c r="D3492">
        <v>16</v>
      </c>
      <c r="E3492" t="b">
        <v>0</v>
      </c>
      <c r="F3492">
        <v>0.18099999999999999</v>
      </c>
      <c r="G3492">
        <v>1</v>
      </c>
      <c r="H3492">
        <v>1</v>
      </c>
      <c r="I3492">
        <v>5638</v>
      </c>
      <c r="J3492">
        <v>5636</v>
      </c>
      <c r="K3492">
        <v>2815</v>
      </c>
      <c r="L3492">
        <v>13</v>
      </c>
      <c r="M3492">
        <f t="shared" si="7095"/>
        <v>0</v>
      </c>
      <c r="N3492" t="b">
        <f t="shared" ref="N3492" si="7162">AND(MIN($F3491,$F3492,$F3493)=$F3492,MAX($H3491,$H3492,$H3493)=$H3492)</f>
        <v>1</v>
      </c>
      <c r="O3492" t="b">
        <f t="shared" ref="O3492" si="7163">AND(NOT(N3491),N3492,NOT(N3493))</f>
        <v>1</v>
      </c>
    </row>
    <row r="3493" spans="1:15" x14ac:dyDescent="0.25">
      <c r="A3493" t="s">
        <v>19</v>
      </c>
      <c r="B3493" t="s">
        <v>14</v>
      </c>
      <c r="C3493">
        <v>11</v>
      </c>
      <c r="D3493">
        <v>16</v>
      </c>
      <c r="E3493" t="b">
        <v>0</v>
      </c>
      <c r="F3493">
        <v>0.30599999999999999</v>
      </c>
      <c r="G3493">
        <v>1</v>
      </c>
      <c r="H3493">
        <v>0</v>
      </c>
      <c r="I3493">
        <v>12694</v>
      </c>
      <c r="J3493">
        <v>12445</v>
      </c>
      <c r="K3493">
        <v>6223</v>
      </c>
      <c r="L3493">
        <v>17</v>
      </c>
      <c r="M3493">
        <f t="shared" si="7095"/>
        <v>1</v>
      </c>
      <c r="N3493" t="b">
        <f t="shared" ref="N3493" si="7164">AND(MIN($F3491,$F3492,$F3493)=$F3493,MAX($H3491,$H3492,$H3493)=$H3493)</f>
        <v>0</v>
      </c>
      <c r="O3493" t="b">
        <f t="shared" ref="O3493" si="7165">AND(NOT(N3491),NOT(N3492),N3493)</f>
        <v>0</v>
      </c>
    </row>
    <row r="3494" spans="1:15" x14ac:dyDescent="0.25">
      <c r="A3494" t="s">
        <v>13</v>
      </c>
      <c r="B3494" t="s">
        <v>14</v>
      </c>
      <c r="C3494">
        <v>11</v>
      </c>
      <c r="D3494">
        <v>17</v>
      </c>
      <c r="E3494" t="b">
        <v>0</v>
      </c>
      <c r="F3494">
        <v>0.15</v>
      </c>
      <c r="G3494">
        <v>1</v>
      </c>
      <c r="H3494">
        <v>1</v>
      </c>
      <c r="I3494">
        <v>18617</v>
      </c>
      <c r="J3494">
        <v>11520</v>
      </c>
      <c r="K3494">
        <v>5757</v>
      </c>
      <c r="L3494">
        <v>13</v>
      </c>
      <c r="M3494">
        <f t="shared" si="7095"/>
        <v>0</v>
      </c>
      <c r="N3494" t="b">
        <f t="shared" ref="N3494" si="7166">AND(MIN($F3494,$F3495,$F3496)=$F3494,MAX($H3494,$H3495,$H3496)=$H3494)</f>
        <v>0</v>
      </c>
      <c r="O3494" t="b">
        <f t="shared" ref="O3494" si="7167">AND(N3494,NOT(N3495),NOT(N3496))</f>
        <v>0</v>
      </c>
    </row>
    <row r="3495" spans="1:15" x14ac:dyDescent="0.25">
      <c r="A3495" t="s">
        <v>15</v>
      </c>
      <c r="B3495" t="s">
        <v>14</v>
      </c>
      <c r="C3495">
        <v>11</v>
      </c>
      <c r="D3495">
        <v>17</v>
      </c>
      <c r="E3495" t="b">
        <v>0</v>
      </c>
      <c r="F3495">
        <v>9.8000000000000004E-2</v>
      </c>
      <c r="G3495">
        <v>1</v>
      </c>
      <c r="H3495">
        <v>1</v>
      </c>
      <c r="I3495">
        <v>11537</v>
      </c>
      <c r="J3495">
        <v>11520</v>
      </c>
      <c r="K3495">
        <v>5757</v>
      </c>
      <c r="L3495">
        <v>13</v>
      </c>
      <c r="M3495">
        <f t="shared" si="7095"/>
        <v>0</v>
      </c>
      <c r="N3495" t="b">
        <f t="shared" ref="N3495" si="7168">AND(MIN($F3494,$F3495,$F3496)=$F3495,MAX($H3494,$H3495,$H3496)=$H3495)</f>
        <v>1</v>
      </c>
      <c r="O3495" t="b">
        <f t="shared" ref="O3495" si="7169">AND(NOT(N3494),N3495,NOT(N3496))</f>
        <v>1</v>
      </c>
    </row>
    <row r="3496" spans="1:15" x14ac:dyDescent="0.25">
      <c r="A3496" t="s">
        <v>19</v>
      </c>
      <c r="B3496" t="s">
        <v>14</v>
      </c>
      <c r="C3496">
        <v>11</v>
      </c>
      <c r="D3496">
        <v>17</v>
      </c>
      <c r="E3496" t="b">
        <v>0</v>
      </c>
      <c r="F3496">
        <v>0.13100000000000001</v>
      </c>
      <c r="G3496">
        <v>1</v>
      </c>
      <c r="H3496">
        <v>1</v>
      </c>
      <c r="I3496">
        <v>18617</v>
      </c>
      <c r="J3496">
        <v>11520</v>
      </c>
      <c r="K3496">
        <v>5757</v>
      </c>
      <c r="L3496">
        <v>13</v>
      </c>
      <c r="M3496">
        <f t="shared" si="7095"/>
        <v>0</v>
      </c>
      <c r="N3496" t="b">
        <f t="shared" ref="N3496" si="7170">AND(MIN($F3494,$F3495,$F3496)=$F3496,MAX($H3494,$H3495,$H3496)=$H3496)</f>
        <v>0</v>
      </c>
      <c r="O3496" t="b">
        <f t="shared" ref="O3496" si="7171">AND(NOT(N3494),NOT(N3495),N3496)</f>
        <v>0</v>
      </c>
    </row>
    <row r="3497" spans="1:15" x14ac:dyDescent="0.25">
      <c r="A3497" t="s">
        <v>13</v>
      </c>
      <c r="B3497" t="s">
        <v>14</v>
      </c>
      <c r="C3497">
        <v>11</v>
      </c>
      <c r="D3497">
        <v>18</v>
      </c>
      <c r="E3497" t="b">
        <v>0</v>
      </c>
      <c r="F3497">
        <v>0.73099999999999998</v>
      </c>
      <c r="G3497">
        <v>1</v>
      </c>
      <c r="H3497">
        <v>0</v>
      </c>
      <c r="I3497">
        <v>44052</v>
      </c>
      <c r="J3497">
        <v>43201</v>
      </c>
      <c r="K3497">
        <v>21601</v>
      </c>
      <c r="L3497">
        <v>17</v>
      </c>
      <c r="M3497">
        <f t="shared" si="7095"/>
        <v>1</v>
      </c>
      <c r="N3497" t="b">
        <f t="shared" ref="N3497" si="7172">AND(MIN($F3497,$F3498,$F3499)=$F3497,MAX($H3497,$H3498,$H3499)=$H3497)</f>
        <v>0</v>
      </c>
      <c r="O3497" t="b">
        <f t="shared" ref="O3497" si="7173">AND(N3497,NOT(N3498),NOT(N3499))</f>
        <v>0</v>
      </c>
    </row>
    <row r="3498" spans="1:15" x14ac:dyDescent="0.25">
      <c r="A3498" t="s">
        <v>15</v>
      </c>
      <c r="B3498" t="s">
        <v>14</v>
      </c>
      <c r="C3498">
        <v>11</v>
      </c>
      <c r="D3498">
        <v>18</v>
      </c>
      <c r="E3498" t="b">
        <v>0</v>
      </c>
      <c r="F3498">
        <v>3.5999999999999997E-2</v>
      </c>
      <c r="G3498">
        <v>1</v>
      </c>
      <c r="H3498">
        <v>1</v>
      </c>
      <c r="I3498">
        <v>2844</v>
      </c>
      <c r="J3498">
        <v>2842</v>
      </c>
      <c r="K3498">
        <v>1418</v>
      </c>
      <c r="L3498">
        <v>13</v>
      </c>
      <c r="M3498">
        <f t="shared" si="7095"/>
        <v>0</v>
      </c>
      <c r="N3498" t="b">
        <f t="shared" ref="N3498" si="7174">AND(MIN($F3497,$F3498,$F3499)=$F3498,MAX($H3497,$H3498,$H3499)=$H3498)</f>
        <v>1</v>
      </c>
      <c r="O3498" t="b">
        <f t="shared" ref="O3498" si="7175">AND(NOT(N3497),N3498,NOT(N3499))</f>
        <v>1</v>
      </c>
    </row>
    <row r="3499" spans="1:15" x14ac:dyDescent="0.25">
      <c r="A3499" t="s">
        <v>19</v>
      </c>
      <c r="B3499" t="s">
        <v>14</v>
      </c>
      <c r="C3499">
        <v>11</v>
      </c>
      <c r="D3499">
        <v>18</v>
      </c>
      <c r="E3499" t="b">
        <v>0</v>
      </c>
      <c r="F3499">
        <v>0.55100000000000005</v>
      </c>
      <c r="G3499">
        <v>1</v>
      </c>
      <c r="H3499">
        <v>0</v>
      </c>
      <c r="I3499">
        <v>44052</v>
      </c>
      <c r="J3499">
        <v>43201</v>
      </c>
      <c r="K3499">
        <v>21601</v>
      </c>
      <c r="L3499">
        <v>17</v>
      </c>
      <c r="M3499">
        <f t="shared" si="7095"/>
        <v>1</v>
      </c>
      <c r="N3499" t="b">
        <f t="shared" ref="N3499" si="7176">AND(MIN($F3497,$F3498,$F3499)=$F3499,MAX($H3497,$H3498,$H3499)=$H3499)</f>
        <v>0</v>
      </c>
      <c r="O3499" t="b">
        <f t="shared" ref="O3499" si="7177">AND(NOT(N3497),NOT(N3498),N3499)</f>
        <v>0</v>
      </c>
    </row>
    <row r="3500" spans="1:15" x14ac:dyDescent="0.25">
      <c r="A3500" t="s">
        <v>13</v>
      </c>
      <c r="B3500" t="s">
        <v>14</v>
      </c>
      <c r="C3500">
        <v>11</v>
      </c>
      <c r="D3500">
        <v>19</v>
      </c>
      <c r="E3500" t="b">
        <v>1</v>
      </c>
      <c r="F3500">
        <v>17.381</v>
      </c>
      <c r="G3500">
        <v>1</v>
      </c>
      <c r="H3500">
        <v>0</v>
      </c>
      <c r="I3500">
        <v>9661</v>
      </c>
      <c r="J3500">
        <v>9345</v>
      </c>
      <c r="K3500">
        <v>4672</v>
      </c>
      <c r="L3500">
        <v>10</v>
      </c>
      <c r="M3500">
        <f t="shared" si="7095"/>
        <v>1</v>
      </c>
      <c r="N3500" t="b">
        <f t="shared" ref="N3500" si="7178">AND(MIN($F3500,$F3501,$F3502)=$F3500,MAX($H3500,$H3501,$H3502)=$H3500)</f>
        <v>0</v>
      </c>
      <c r="O3500" t="b">
        <f t="shared" ref="O3500" si="7179">AND(N3500,NOT(N3501),NOT(N3502))</f>
        <v>0</v>
      </c>
    </row>
    <row r="3501" spans="1:15" x14ac:dyDescent="0.25">
      <c r="A3501" t="s">
        <v>15</v>
      </c>
      <c r="B3501" t="s">
        <v>14</v>
      </c>
      <c r="C3501">
        <v>11</v>
      </c>
      <c r="D3501">
        <v>19</v>
      </c>
      <c r="E3501" t="b">
        <v>0</v>
      </c>
      <c r="F3501">
        <v>5.0000000000000001E-3</v>
      </c>
      <c r="G3501">
        <v>1</v>
      </c>
      <c r="H3501">
        <v>1</v>
      </c>
      <c r="I3501">
        <v>450</v>
      </c>
      <c r="J3501">
        <v>448</v>
      </c>
      <c r="K3501">
        <v>221</v>
      </c>
      <c r="L3501">
        <v>13</v>
      </c>
      <c r="M3501">
        <f t="shared" si="7095"/>
        <v>0</v>
      </c>
      <c r="N3501" t="b">
        <f t="shared" ref="N3501" si="7180">AND(MIN($F3500,$F3501,$F3502)=$F3501,MAX($H3500,$H3501,$H3502)=$H3501)</f>
        <v>1</v>
      </c>
      <c r="O3501" t="b">
        <f t="shared" ref="O3501" si="7181">AND(NOT(N3500),N3501,NOT(N3502))</f>
        <v>1</v>
      </c>
    </row>
    <row r="3502" spans="1:15" x14ac:dyDescent="0.25">
      <c r="A3502" t="s">
        <v>19</v>
      </c>
      <c r="B3502" t="s">
        <v>14</v>
      </c>
      <c r="C3502">
        <v>11</v>
      </c>
      <c r="D3502">
        <v>19</v>
      </c>
      <c r="E3502" t="b">
        <v>1</v>
      </c>
      <c r="F3502">
        <v>15.021000000000001</v>
      </c>
      <c r="G3502">
        <v>1</v>
      </c>
      <c r="H3502">
        <v>0</v>
      </c>
      <c r="I3502">
        <v>9661</v>
      </c>
      <c r="J3502">
        <v>9345</v>
      </c>
      <c r="K3502">
        <v>4672</v>
      </c>
      <c r="L3502">
        <v>10</v>
      </c>
      <c r="M3502">
        <f t="shared" si="7095"/>
        <v>1</v>
      </c>
      <c r="N3502" t="b">
        <f t="shared" ref="N3502" si="7182">AND(MIN($F3500,$F3501,$F3502)=$F3502,MAX($H3500,$H3501,$H3502)=$H3502)</f>
        <v>0</v>
      </c>
      <c r="O3502" t="b">
        <f t="shared" ref="O3502" si="7183">AND(NOT(N3500),NOT(N3501),N3502)</f>
        <v>0</v>
      </c>
    </row>
    <row r="3503" spans="1:15" x14ac:dyDescent="0.25">
      <c r="A3503" t="s">
        <v>13</v>
      </c>
      <c r="B3503" t="s">
        <v>14</v>
      </c>
      <c r="C3503">
        <v>11</v>
      </c>
      <c r="D3503">
        <v>1</v>
      </c>
      <c r="E3503" t="b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f t="shared" si="7095"/>
        <v>1</v>
      </c>
      <c r="N3503" t="b">
        <f t="shared" ref="N3503" si="7184">AND(MIN($F3503,$F3504,$F3505)=$F3503,MAX($H3503,$H3504,$H3505)=$H3503)</f>
        <v>1</v>
      </c>
      <c r="O3503" t="b">
        <f t="shared" ref="O3503" si="7185">AND(N3503,NOT(N3504),NOT(N3505))</f>
        <v>0</v>
      </c>
    </row>
    <row r="3504" spans="1:15" x14ac:dyDescent="0.25">
      <c r="A3504" t="s">
        <v>15</v>
      </c>
      <c r="B3504" t="s">
        <v>14</v>
      </c>
      <c r="C3504">
        <v>11</v>
      </c>
      <c r="D3504">
        <v>1</v>
      </c>
      <c r="E3504" t="b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f t="shared" si="7095"/>
        <v>1</v>
      </c>
      <c r="N3504" t="b">
        <f t="shared" ref="N3504" si="7186">AND(MIN($F3503,$F3504,$F3505)=$F3504,MAX($H3503,$H3504,$H3505)=$H3504)</f>
        <v>1</v>
      </c>
      <c r="O3504" t="b">
        <f t="shared" ref="O3504" si="7187">AND(NOT(N3503),N3504,NOT(N3505))</f>
        <v>0</v>
      </c>
    </row>
    <row r="3505" spans="1:15" x14ac:dyDescent="0.25">
      <c r="A3505" t="s">
        <v>19</v>
      </c>
      <c r="B3505" t="s">
        <v>14</v>
      </c>
      <c r="C3505">
        <v>11</v>
      </c>
      <c r="D3505">
        <v>1</v>
      </c>
      <c r="E3505" t="b">
        <v>0</v>
      </c>
      <c r="F3505">
        <v>1E-3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f t="shared" si="7095"/>
        <v>1</v>
      </c>
      <c r="N3505" t="b">
        <f t="shared" ref="N3505" si="7188">AND(MIN($F3503,$F3504,$F3505)=$F3505,MAX($H3503,$H3504,$H3505)=$H3505)</f>
        <v>0</v>
      </c>
      <c r="O3505" t="b">
        <f t="shared" ref="O3505" si="7189">AND(NOT(N3503),NOT(N3504),N3505)</f>
        <v>0</v>
      </c>
    </row>
    <row r="3506" spans="1:15" x14ac:dyDescent="0.25">
      <c r="A3506" t="s">
        <v>13</v>
      </c>
      <c r="B3506" t="s">
        <v>14</v>
      </c>
      <c r="C3506">
        <v>11</v>
      </c>
      <c r="D3506">
        <v>20</v>
      </c>
      <c r="E3506" t="b">
        <v>1</v>
      </c>
      <c r="F3506">
        <v>16.029</v>
      </c>
      <c r="G3506">
        <v>1</v>
      </c>
      <c r="H3506">
        <v>0</v>
      </c>
      <c r="I3506">
        <v>570</v>
      </c>
      <c r="J3506">
        <v>550</v>
      </c>
      <c r="K3506">
        <v>274</v>
      </c>
      <c r="L3506">
        <v>10</v>
      </c>
      <c r="M3506">
        <f t="shared" si="7095"/>
        <v>1</v>
      </c>
      <c r="N3506" t="b">
        <f t="shared" ref="N3506" si="7190">AND(MIN($F3506,$F3507,$F3508)=$F3506,MAX($H3506,$H3507,$H3508)=$H3506)</f>
        <v>0</v>
      </c>
      <c r="O3506" t="b">
        <f t="shared" ref="O3506" si="7191">AND(N3506,NOT(N3507),NOT(N3508))</f>
        <v>0</v>
      </c>
    </row>
    <row r="3507" spans="1:15" x14ac:dyDescent="0.25">
      <c r="A3507" t="s">
        <v>15</v>
      </c>
      <c r="B3507" t="s">
        <v>14</v>
      </c>
      <c r="C3507">
        <v>11</v>
      </c>
      <c r="D3507">
        <v>20</v>
      </c>
      <c r="E3507" t="b">
        <v>0</v>
      </c>
      <c r="F3507">
        <v>2.1739999999999999</v>
      </c>
      <c r="G3507">
        <v>1</v>
      </c>
      <c r="H3507">
        <v>1</v>
      </c>
      <c r="I3507">
        <v>81339</v>
      </c>
      <c r="J3507">
        <v>81336</v>
      </c>
      <c r="K3507">
        <v>40665</v>
      </c>
      <c r="L3507">
        <v>13</v>
      </c>
      <c r="M3507">
        <f t="shared" si="7095"/>
        <v>0</v>
      </c>
      <c r="N3507" t="b">
        <f t="shared" ref="N3507" si="7192">AND(MIN($F3506,$F3507,$F3508)=$F3507,MAX($H3506,$H3507,$H3508)=$H3507)</f>
        <v>1</v>
      </c>
      <c r="O3507" t="b">
        <f t="shared" ref="O3507" si="7193">AND(NOT(N3506),N3507,NOT(N3508))</f>
        <v>1</v>
      </c>
    </row>
    <row r="3508" spans="1:15" x14ac:dyDescent="0.25">
      <c r="A3508" t="s">
        <v>19</v>
      </c>
      <c r="B3508" t="s">
        <v>14</v>
      </c>
      <c r="C3508">
        <v>11</v>
      </c>
      <c r="D3508">
        <v>20</v>
      </c>
      <c r="E3508" t="b">
        <v>1</v>
      </c>
      <c r="F3508">
        <v>14.848000000000001</v>
      </c>
      <c r="G3508">
        <v>1</v>
      </c>
      <c r="H3508">
        <v>0</v>
      </c>
      <c r="I3508">
        <v>570</v>
      </c>
      <c r="J3508">
        <v>550</v>
      </c>
      <c r="K3508">
        <v>274</v>
      </c>
      <c r="L3508">
        <v>10</v>
      </c>
      <c r="M3508">
        <f t="shared" si="7095"/>
        <v>1</v>
      </c>
      <c r="N3508" t="b">
        <f t="shared" ref="N3508" si="7194">AND(MIN($F3506,$F3507,$F3508)=$F3508,MAX($H3506,$H3507,$H3508)=$H3508)</f>
        <v>0</v>
      </c>
      <c r="O3508" t="b">
        <f t="shared" ref="O3508" si="7195">AND(NOT(N3506),NOT(N3507),N3508)</f>
        <v>0</v>
      </c>
    </row>
    <row r="3509" spans="1:15" x14ac:dyDescent="0.25">
      <c r="A3509" t="s">
        <v>13</v>
      </c>
      <c r="B3509" t="s">
        <v>14</v>
      </c>
      <c r="C3509">
        <v>11</v>
      </c>
      <c r="D3509">
        <v>21</v>
      </c>
      <c r="E3509" t="b">
        <v>0</v>
      </c>
      <c r="F3509">
        <v>5.72</v>
      </c>
      <c r="G3509">
        <v>1</v>
      </c>
      <c r="H3509">
        <v>1</v>
      </c>
      <c r="I3509">
        <v>416511</v>
      </c>
      <c r="J3509">
        <v>401487</v>
      </c>
      <c r="K3509">
        <v>200741</v>
      </c>
      <c r="L3509">
        <v>13</v>
      </c>
      <c r="M3509">
        <f t="shared" si="7095"/>
        <v>0</v>
      </c>
      <c r="N3509" t="b">
        <f t="shared" ref="N3509" si="7196">AND(MIN($F3509,$F3510,$F3511)=$F3509,MAX($H3509,$H3510,$H3511)=$H3509)</f>
        <v>0</v>
      </c>
      <c r="O3509" t="b">
        <f t="shared" ref="O3509" si="7197">AND(N3509,NOT(N3510),NOT(N3511))</f>
        <v>0</v>
      </c>
    </row>
    <row r="3510" spans="1:15" x14ac:dyDescent="0.25">
      <c r="A3510" t="s">
        <v>15</v>
      </c>
      <c r="B3510" t="s">
        <v>14</v>
      </c>
      <c r="C3510">
        <v>11</v>
      </c>
      <c r="D3510">
        <v>21</v>
      </c>
      <c r="E3510" t="b">
        <v>0</v>
      </c>
      <c r="F3510">
        <v>1.2E-2</v>
      </c>
      <c r="G3510">
        <v>1</v>
      </c>
      <c r="H3510">
        <v>1</v>
      </c>
      <c r="I3510">
        <v>464</v>
      </c>
      <c r="J3510">
        <v>462</v>
      </c>
      <c r="K3510">
        <v>228</v>
      </c>
      <c r="L3510">
        <v>13</v>
      </c>
      <c r="M3510">
        <f t="shared" si="7095"/>
        <v>0</v>
      </c>
      <c r="N3510" t="b">
        <f t="shared" ref="N3510" si="7198">AND(MIN($F3509,$F3510,$F3511)=$F3510,MAX($H3509,$H3510,$H3511)=$H3510)</f>
        <v>1</v>
      </c>
      <c r="O3510" t="b">
        <f t="shared" ref="O3510" si="7199">AND(NOT(N3509),N3510,NOT(N3511))</f>
        <v>1</v>
      </c>
    </row>
    <row r="3511" spans="1:15" x14ac:dyDescent="0.25">
      <c r="A3511" t="s">
        <v>19</v>
      </c>
      <c r="B3511" t="s">
        <v>14</v>
      </c>
      <c r="C3511">
        <v>11</v>
      </c>
      <c r="D3511">
        <v>21</v>
      </c>
      <c r="E3511" t="b">
        <v>0</v>
      </c>
      <c r="F3511">
        <v>4.9000000000000004</v>
      </c>
      <c r="G3511">
        <v>1</v>
      </c>
      <c r="H3511">
        <v>1</v>
      </c>
      <c r="I3511">
        <v>416511</v>
      </c>
      <c r="J3511">
        <v>401487</v>
      </c>
      <c r="K3511">
        <v>200741</v>
      </c>
      <c r="L3511">
        <v>13</v>
      </c>
      <c r="M3511">
        <f t="shared" si="7095"/>
        <v>0</v>
      </c>
      <c r="N3511" t="b">
        <f t="shared" ref="N3511" si="7200">AND(MIN($F3509,$F3510,$F3511)=$F3511,MAX($H3509,$H3510,$H3511)=$H3511)</f>
        <v>0</v>
      </c>
      <c r="O3511" t="b">
        <f t="shared" ref="O3511" si="7201">AND(NOT(N3509),NOT(N3510),N3511)</f>
        <v>0</v>
      </c>
    </row>
    <row r="3512" spans="1:15" x14ac:dyDescent="0.25">
      <c r="A3512" t="s">
        <v>13</v>
      </c>
      <c r="B3512" t="s">
        <v>14</v>
      </c>
      <c r="C3512">
        <v>11</v>
      </c>
      <c r="D3512">
        <v>22</v>
      </c>
      <c r="E3512" t="b">
        <v>0</v>
      </c>
      <c r="F3512">
        <v>6.0000000000000001E-3</v>
      </c>
      <c r="G3512">
        <v>1</v>
      </c>
      <c r="H3512">
        <v>0</v>
      </c>
      <c r="I3512">
        <v>402</v>
      </c>
      <c r="J3512">
        <v>401</v>
      </c>
      <c r="K3512">
        <v>201</v>
      </c>
      <c r="L3512">
        <v>1</v>
      </c>
      <c r="M3512">
        <f t="shared" si="7095"/>
        <v>1</v>
      </c>
      <c r="N3512" t="b">
        <f t="shared" ref="N3512" si="7202">AND(MIN($F3512,$F3513,$F3514)=$F3512,MAX($H3512,$H3513,$H3514)=$H3512)</f>
        <v>0</v>
      </c>
      <c r="O3512" t="b">
        <f t="shared" ref="O3512" si="7203">AND(N3512,NOT(N3513),NOT(N3514))</f>
        <v>0</v>
      </c>
    </row>
    <row r="3513" spans="1:15" x14ac:dyDescent="0.25">
      <c r="A3513" t="s">
        <v>15</v>
      </c>
      <c r="B3513" t="s">
        <v>14</v>
      </c>
      <c r="C3513">
        <v>11</v>
      </c>
      <c r="D3513">
        <v>22</v>
      </c>
      <c r="E3513" t="b">
        <v>0</v>
      </c>
      <c r="F3513">
        <v>1.4E-2</v>
      </c>
      <c r="G3513">
        <v>1</v>
      </c>
      <c r="H3513">
        <v>1</v>
      </c>
      <c r="I3513">
        <v>1206</v>
      </c>
      <c r="J3513">
        <v>1204</v>
      </c>
      <c r="K3513">
        <v>599</v>
      </c>
      <c r="L3513">
        <v>13</v>
      </c>
      <c r="M3513">
        <f t="shared" si="7095"/>
        <v>0</v>
      </c>
      <c r="N3513" t="b">
        <f t="shared" ref="N3513" si="7204">AND(MIN($F3512,$F3513,$F3514)=$F3513,MAX($H3512,$H3513,$H3514)=$H3513)</f>
        <v>0</v>
      </c>
      <c r="O3513" t="b">
        <f t="shared" ref="O3513" si="7205">AND(NOT(N3512),N3513,NOT(N3514))</f>
        <v>0</v>
      </c>
    </row>
    <row r="3514" spans="1:15" x14ac:dyDescent="0.25">
      <c r="A3514" t="s">
        <v>19</v>
      </c>
      <c r="B3514" t="s">
        <v>14</v>
      </c>
      <c r="C3514">
        <v>11</v>
      </c>
      <c r="D3514">
        <v>22</v>
      </c>
      <c r="E3514" t="b">
        <v>0</v>
      </c>
      <c r="F3514">
        <v>8.0000000000000002E-3</v>
      </c>
      <c r="G3514">
        <v>1</v>
      </c>
      <c r="H3514">
        <v>0</v>
      </c>
      <c r="I3514">
        <v>402</v>
      </c>
      <c r="J3514">
        <v>401</v>
      </c>
      <c r="K3514">
        <v>201</v>
      </c>
      <c r="L3514">
        <v>1</v>
      </c>
      <c r="M3514">
        <f t="shared" si="7095"/>
        <v>1</v>
      </c>
      <c r="N3514" t="b">
        <f t="shared" ref="N3514" si="7206">AND(MIN($F3512,$F3513,$F3514)=$F3514,MAX($H3512,$H3513,$H3514)=$H3514)</f>
        <v>0</v>
      </c>
      <c r="O3514" t="b">
        <f t="shared" ref="O3514" si="7207">AND(NOT(N3512),NOT(N3513),N3514)</f>
        <v>0</v>
      </c>
    </row>
    <row r="3515" spans="1:15" x14ac:dyDescent="0.25">
      <c r="A3515" t="s">
        <v>13</v>
      </c>
      <c r="B3515" t="s">
        <v>14</v>
      </c>
      <c r="C3515">
        <v>11</v>
      </c>
      <c r="D3515">
        <v>23</v>
      </c>
      <c r="E3515" t="b">
        <v>0</v>
      </c>
      <c r="F3515">
        <v>3.7770000000000001</v>
      </c>
      <c r="G3515">
        <v>1</v>
      </c>
      <c r="H3515">
        <v>1</v>
      </c>
      <c r="I3515">
        <v>366171</v>
      </c>
      <c r="J3515">
        <v>359025</v>
      </c>
      <c r="K3515">
        <v>179510</v>
      </c>
      <c r="L3515">
        <v>13</v>
      </c>
      <c r="M3515">
        <f t="shared" si="7095"/>
        <v>0</v>
      </c>
      <c r="N3515" t="b">
        <f t="shared" ref="N3515" si="7208">AND(MIN($F3515,$F3516,$F3517)=$F3515,MAX($H3515,$H3516,$H3517)=$H3515)</f>
        <v>0</v>
      </c>
      <c r="O3515" t="b">
        <f t="shared" ref="O3515" si="7209">AND(N3515,NOT(N3516),NOT(N3517))</f>
        <v>0</v>
      </c>
    </row>
    <row r="3516" spans="1:15" x14ac:dyDescent="0.25">
      <c r="A3516" t="s">
        <v>15</v>
      </c>
      <c r="B3516" t="s">
        <v>14</v>
      </c>
      <c r="C3516">
        <v>11</v>
      </c>
      <c r="D3516">
        <v>23</v>
      </c>
      <c r="E3516" t="b">
        <v>0</v>
      </c>
      <c r="F3516">
        <v>7.0000000000000001E-3</v>
      </c>
      <c r="G3516">
        <v>1</v>
      </c>
      <c r="H3516">
        <v>1</v>
      </c>
      <c r="I3516">
        <v>944</v>
      </c>
      <c r="J3516">
        <v>942</v>
      </c>
      <c r="K3516">
        <v>468</v>
      </c>
      <c r="L3516">
        <v>13</v>
      </c>
      <c r="M3516">
        <f t="shared" si="7095"/>
        <v>0</v>
      </c>
      <c r="N3516" t="b">
        <f t="shared" ref="N3516" si="7210">AND(MIN($F3515,$F3516,$F3517)=$F3516,MAX($H3515,$H3516,$H3517)=$H3516)</f>
        <v>1</v>
      </c>
      <c r="O3516" t="b">
        <f t="shared" ref="O3516" si="7211">AND(NOT(N3515),N3516,NOT(N3517))</f>
        <v>1</v>
      </c>
    </row>
    <row r="3517" spans="1:15" x14ac:dyDescent="0.25">
      <c r="A3517" t="s">
        <v>19</v>
      </c>
      <c r="B3517" t="s">
        <v>14</v>
      </c>
      <c r="C3517">
        <v>11</v>
      </c>
      <c r="D3517">
        <v>23</v>
      </c>
      <c r="E3517" t="b">
        <v>0</v>
      </c>
      <c r="F3517">
        <v>3.6139999999999999</v>
      </c>
      <c r="G3517">
        <v>1</v>
      </c>
      <c r="H3517">
        <v>1</v>
      </c>
      <c r="I3517">
        <v>366171</v>
      </c>
      <c r="J3517">
        <v>359025</v>
      </c>
      <c r="K3517">
        <v>179510</v>
      </c>
      <c r="L3517">
        <v>13</v>
      </c>
      <c r="M3517">
        <f t="shared" si="7095"/>
        <v>0</v>
      </c>
      <c r="N3517" t="b">
        <f t="shared" ref="N3517" si="7212">AND(MIN($F3515,$F3516,$F3517)=$F3517,MAX($H3515,$H3516,$H3517)=$H3517)</f>
        <v>0</v>
      </c>
      <c r="O3517" t="b">
        <f t="shared" ref="O3517" si="7213">AND(NOT(N3515),NOT(N3516),N3517)</f>
        <v>0</v>
      </c>
    </row>
    <row r="3518" spans="1:15" x14ac:dyDescent="0.25">
      <c r="A3518" t="s">
        <v>13</v>
      </c>
      <c r="B3518" t="s">
        <v>14</v>
      </c>
      <c r="C3518">
        <v>11</v>
      </c>
      <c r="D3518">
        <v>24</v>
      </c>
      <c r="E3518" t="b">
        <v>0</v>
      </c>
      <c r="F3518">
        <v>4.0000000000000001E-3</v>
      </c>
      <c r="G3518">
        <v>1</v>
      </c>
      <c r="H3518">
        <v>1</v>
      </c>
      <c r="I3518">
        <v>189</v>
      </c>
      <c r="J3518">
        <v>118</v>
      </c>
      <c r="K3518">
        <v>56</v>
      </c>
      <c r="L3518">
        <v>11</v>
      </c>
      <c r="M3518">
        <f t="shared" si="7095"/>
        <v>0</v>
      </c>
      <c r="N3518" t="b">
        <f t="shared" ref="N3518" si="7214">AND(MIN($F3518,$F3519,$F3520)=$F3518,MAX($H3518,$H3519,$H3520)=$H3518)</f>
        <v>0</v>
      </c>
      <c r="O3518" t="b">
        <f t="shared" ref="O3518" si="7215">AND(N3518,NOT(N3519),NOT(N3520))</f>
        <v>0</v>
      </c>
    </row>
    <row r="3519" spans="1:15" x14ac:dyDescent="0.25">
      <c r="A3519" t="s">
        <v>15</v>
      </c>
      <c r="B3519" t="s">
        <v>14</v>
      </c>
      <c r="C3519">
        <v>11</v>
      </c>
      <c r="D3519">
        <v>24</v>
      </c>
      <c r="E3519" t="b">
        <v>0</v>
      </c>
      <c r="F3519">
        <v>3.0000000000000001E-3</v>
      </c>
      <c r="G3519">
        <v>1</v>
      </c>
      <c r="H3519">
        <v>1</v>
      </c>
      <c r="I3519">
        <v>119</v>
      </c>
      <c r="J3519">
        <v>118</v>
      </c>
      <c r="K3519">
        <v>56</v>
      </c>
      <c r="L3519">
        <v>11</v>
      </c>
      <c r="M3519">
        <f t="shared" si="7095"/>
        <v>0</v>
      </c>
      <c r="N3519" t="b">
        <f t="shared" ref="N3519" si="7216">AND(MIN($F3518,$F3519,$F3520)=$F3519,MAX($H3518,$H3519,$H3520)=$H3519)</f>
        <v>1</v>
      </c>
      <c r="O3519" t="b">
        <f t="shared" ref="O3519" si="7217">AND(NOT(N3518),N3519,NOT(N3520))</f>
        <v>0</v>
      </c>
    </row>
    <row r="3520" spans="1:15" x14ac:dyDescent="0.25">
      <c r="A3520" t="s">
        <v>19</v>
      </c>
      <c r="B3520" t="s">
        <v>14</v>
      </c>
      <c r="C3520">
        <v>11</v>
      </c>
      <c r="D3520">
        <v>24</v>
      </c>
      <c r="E3520" t="b">
        <v>0</v>
      </c>
      <c r="F3520">
        <v>3.0000000000000001E-3</v>
      </c>
      <c r="G3520">
        <v>1</v>
      </c>
      <c r="H3520">
        <v>1</v>
      </c>
      <c r="I3520">
        <v>189</v>
      </c>
      <c r="J3520">
        <v>118</v>
      </c>
      <c r="K3520">
        <v>56</v>
      </c>
      <c r="L3520">
        <v>11</v>
      </c>
      <c r="M3520">
        <f t="shared" si="7095"/>
        <v>0</v>
      </c>
      <c r="N3520" t="b">
        <f t="shared" ref="N3520" si="7218">AND(MIN($F3518,$F3519,$F3520)=$F3520,MAX($H3518,$H3519,$H3520)=$H3520)</f>
        <v>1</v>
      </c>
      <c r="O3520" t="b">
        <f t="shared" ref="O3520" si="7219">AND(NOT(N3518),NOT(N3519),N3520)</f>
        <v>0</v>
      </c>
    </row>
    <row r="3521" spans="1:15" x14ac:dyDescent="0.25">
      <c r="A3521" t="s">
        <v>13</v>
      </c>
      <c r="B3521" t="s">
        <v>14</v>
      </c>
      <c r="C3521">
        <v>11</v>
      </c>
      <c r="D3521">
        <v>25</v>
      </c>
      <c r="E3521" t="b">
        <v>0</v>
      </c>
      <c r="F3521">
        <v>7.9000000000000001E-2</v>
      </c>
      <c r="G3521">
        <v>1</v>
      </c>
      <c r="H3521">
        <v>1</v>
      </c>
      <c r="I3521">
        <v>10577</v>
      </c>
      <c r="J3521">
        <v>6014</v>
      </c>
      <c r="K3521">
        <v>3004</v>
      </c>
      <c r="L3521">
        <v>13</v>
      </c>
      <c r="M3521">
        <f t="shared" si="7095"/>
        <v>0</v>
      </c>
      <c r="N3521" t="b">
        <f t="shared" ref="N3521" si="7220">AND(MIN($F3521,$F3522,$F3523)=$F3521,MAX($H3521,$H3522,$H3523)=$H3521)</f>
        <v>0</v>
      </c>
      <c r="O3521" t="b">
        <f t="shared" ref="O3521" si="7221">AND(N3521,NOT(N3522),NOT(N3523))</f>
        <v>0</v>
      </c>
    </row>
    <row r="3522" spans="1:15" x14ac:dyDescent="0.25">
      <c r="A3522" t="s">
        <v>15</v>
      </c>
      <c r="B3522" t="s">
        <v>14</v>
      </c>
      <c r="C3522">
        <v>11</v>
      </c>
      <c r="D3522">
        <v>25</v>
      </c>
      <c r="E3522" t="b">
        <v>0</v>
      </c>
      <c r="F3522">
        <v>3.7999999999999999E-2</v>
      </c>
      <c r="G3522">
        <v>1</v>
      </c>
      <c r="H3522">
        <v>1</v>
      </c>
      <c r="I3522">
        <v>6056</v>
      </c>
      <c r="J3522">
        <v>6014</v>
      </c>
      <c r="K3522">
        <v>3004</v>
      </c>
      <c r="L3522">
        <v>13</v>
      </c>
      <c r="M3522">
        <f t="shared" si="7095"/>
        <v>0</v>
      </c>
      <c r="N3522" t="b">
        <f t="shared" ref="N3522" si="7222">AND(MIN($F3521,$F3522,$F3523)=$F3522,MAX($H3521,$H3522,$H3523)=$H3522)</f>
        <v>1</v>
      </c>
      <c r="O3522" t="b">
        <f t="shared" ref="O3522" si="7223">AND(NOT(N3521),N3522,NOT(N3523))</f>
        <v>1</v>
      </c>
    </row>
    <row r="3523" spans="1:15" x14ac:dyDescent="0.25">
      <c r="A3523" t="s">
        <v>19</v>
      </c>
      <c r="B3523" t="s">
        <v>14</v>
      </c>
      <c r="C3523">
        <v>11</v>
      </c>
      <c r="D3523">
        <v>25</v>
      </c>
      <c r="E3523" t="b">
        <v>0</v>
      </c>
      <c r="F3523">
        <v>7.4999999999999997E-2</v>
      </c>
      <c r="G3523">
        <v>1</v>
      </c>
      <c r="H3523">
        <v>1</v>
      </c>
      <c r="I3523">
        <v>10577</v>
      </c>
      <c r="J3523">
        <v>6014</v>
      </c>
      <c r="K3523">
        <v>3004</v>
      </c>
      <c r="L3523">
        <v>13</v>
      </c>
      <c r="M3523">
        <f t="shared" ref="M3523:M3586" si="7224">G3523-H3523</f>
        <v>0</v>
      </c>
      <c r="N3523" t="b">
        <f t="shared" ref="N3523" si="7225">AND(MIN($F3521,$F3522,$F3523)=$F3523,MAX($H3521,$H3522,$H3523)=$H3523)</f>
        <v>0</v>
      </c>
      <c r="O3523" t="b">
        <f t="shared" ref="O3523" si="7226">AND(NOT(N3521),NOT(N3522),N3523)</f>
        <v>0</v>
      </c>
    </row>
    <row r="3524" spans="1:15" x14ac:dyDescent="0.25">
      <c r="A3524" t="s">
        <v>13</v>
      </c>
      <c r="B3524" t="s">
        <v>14</v>
      </c>
      <c r="C3524">
        <v>11</v>
      </c>
      <c r="D3524">
        <v>26</v>
      </c>
      <c r="E3524" t="b">
        <v>1</v>
      </c>
      <c r="F3524">
        <v>10.000999999999999</v>
      </c>
      <c r="G3524">
        <v>1</v>
      </c>
      <c r="H3524">
        <v>0</v>
      </c>
      <c r="I3524">
        <v>947113</v>
      </c>
      <c r="J3524">
        <v>907417</v>
      </c>
      <c r="K3524">
        <v>453706</v>
      </c>
      <c r="L3524">
        <v>13</v>
      </c>
      <c r="M3524">
        <f t="shared" si="7224"/>
        <v>1</v>
      </c>
      <c r="N3524" t="b">
        <f t="shared" ref="N3524" si="7227">AND(MIN($F3524,$F3525,$F3526)=$F3524,MAX($H3524,$H3525,$H3526)=$H3524)</f>
        <v>0</v>
      </c>
      <c r="O3524" t="b">
        <f t="shared" ref="O3524" si="7228">AND(N3524,NOT(N3525),NOT(N3526))</f>
        <v>0</v>
      </c>
    </row>
    <row r="3525" spans="1:15" x14ac:dyDescent="0.25">
      <c r="A3525" t="s">
        <v>15</v>
      </c>
      <c r="B3525" t="s">
        <v>14</v>
      </c>
      <c r="C3525">
        <v>11</v>
      </c>
      <c r="D3525">
        <v>26</v>
      </c>
      <c r="E3525" t="b">
        <v>0</v>
      </c>
      <c r="F3525">
        <v>1.4E-2</v>
      </c>
      <c r="G3525">
        <v>1</v>
      </c>
      <c r="H3525">
        <v>1</v>
      </c>
      <c r="I3525">
        <v>568</v>
      </c>
      <c r="J3525">
        <v>566</v>
      </c>
      <c r="K3525">
        <v>280</v>
      </c>
      <c r="L3525">
        <v>13</v>
      </c>
      <c r="M3525">
        <f t="shared" si="7224"/>
        <v>0</v>
      </c>
      <c r="N3525" t="b">
        <f t="shared" ref="N3525" si="7229">AND(MIN($F3524,$F3525,$F3526)=$F3525,MAX($H3524,$H3525,$H3526)=$H3525)</f>
        <v>1</v>
      </c>
      <c r="O3525" t="b">
        <f t="shared" ref="O3525" si="7230">AND(NOT(N3524),N3525,NOT(N3526))</f>
        <v>1</v>
      </c>
    </row>
    <row r="3526" spans="1:15" x14ac:dyDescent="0.25">
      <c r="A3526" t="s">
        <v>19</v>
      </c>
      <c r="B3526" t="s">
        <v>14</v>
      </c>
      <c r="C3526">
        <v>11</v>
      </c>
      <c r="D3526">
        <v>26</v>
      </c>
      <c r="E3526" t="b">
        <v>0</v>
      </c>
      <c r="F3526">
        <v>9.5619999999999994</v>
      </c>
      <c r="G3526">
        <v>1</v>
      </c>
      <c r="H3526">
        <v>1</v>
      </c>
      <c r="I3526">
        <v>996508</v>
      </c>
      <c r="J3526">
        <v>954714</v>
      </c>
      <c r="K3526">
        <v>477354</v>
      </c>
      <c r="L3526">
        <v>13</v>
      </c>
      <c r="M3526">
        <f t="shared" si="7224"/>
        <v>0</v>
      </c>
      <c r="N3526" t="b">
        <f t="shared" ref="N3526" si="7231">AND(MIN($F3524,$F3525,$F3526)=$F3526,MAX($H3524,$H3525,$H3526)=$H3526)</f>
        <v>0</v>
      </c>
      <c r="O3526" t="b">
        <f t="shared" ref="O3526" si="7232">AND(NOT(N3524),NOT(N3525),N3526)</f>
        <v>0</v>
      </c>
    </row>
    <row r="3527" spans="1:15" x14ac:dyDescent="0.25">
      <c r="A3527" t="s">
        <v>13</v>
      </c>
      <c r="B3527" t="s">
        <v>14</v>
      </c>
      <c r="C3527">
        <v>11</v>
      </c>
      <c r="D3527">
        <v>27</v>
      </c>
      <c r="E3527" t="b">
        <v>0</v>
      </c>
      <c r="F3527">
        <v>6.0000000000000001E-3</v>
      </c>
      <c r="G3527">
        <v>1</v>
      </c>
      <c r="H3527">
        <v>0</v>
      </c>
      <c r="I3527">
        <v>402</v>
      </c>
      <c r="J3527">
        <v>401</v>
      </c>
      <c r="K3527">
        <v>201</v>
      </c>
      <c r="L3527">
        <v>1</v>
      </c>
      <c r="M3527">
        <f t="shared" si="7224"/>
        <v>1</v>
      </c>
      <c r="N3527" t="b">
        <f t="shared" ref="N3527" si="7233">AND(MIN($F3527,$F3528,$F3529)=$F3527,MAX($H3527,$H3528,$H3529)=$H3527)</f>
        <v>0</v>
      </c>
      <c r="O3527" t="b">
        <f t="shared" ref="O3527" si="7234">AND(N3527,NOT(N3528),NOT(N3529))</f>
        <v>0</v>
      </c>
    </row>
    <row r="3528" spans="1:15" x14ac:dyDescent="0.25">
      <c r="A3528" t="s">
        <v>15</v>
      </c>
      <c r="B3528" t="s">
        <v>14</v>
      </c>
      <c r="C3528">
        <v>11</v>
      </c>
      <c r="D3528">
        <v>27</v>
      </c>
      <c r="E3528" t="b">
        <v>0</v>
      </c>
      <c r="F3528">
        <v>4.9000000000000002E-2</v>
      </c>
      <c r="G3528">
        <v>1</v>
      </c>
      <c r="H3528">
        <v>1</v>
      </c>
      <c r="I3528">
        <v>4974</v>
      </c>
      <c r="J3528">
        <v>4972</v>
      </c>
      <c r="K3528">
        <v>2483</v>
      </c>
      <c r="L3528">
        <v>13</v>
      </c>
      <c r="M3528">
        <f t="shared" si="7224"/>
        <v>0</v>
      </c>
      <c r="N3528" t="b">
        <f t="shared" ref="N3528" si="7235">AND(MIN($F3527,$F3528,$F3529)=$F3528,MAX($H3527,$H3528,$H3529)=$H3528)</f>
        <v>0</v>
      </c>
      <c r="O3528" t="b">
        <f t="shared" ref="O3528" si="7236">AND(NOT(N3527),N3528,NOT(N3529))</f>
        <v>0</v>
      </c>
    </row>
    <row r="3529" spans="1:15" x14ac:dyDescent="0.25">
      <c r="A3529" t="s">
        <v>19</v>
      </c>
      <c r="B3529" t="s">
        <v>14</v>
      </c>
      <c r="C3529">
        <v>11</v>
      </c>
      <c r="D3529">
        <v>27</v>
      </c>
      <c r="E3529" t="b">
        <v>0</v>
      </c>
      <c r="F3529">
        <v>6.0000000000000001E-3</v>
      </c>
      <c r="G3529">
        <v>1</v>
      </c>
      <c r="H3529">
        <v>0</v>
      </c>
      <c r="I3529">
        <v>402</v>
      </c>
      <c r="J3529">
        <v>401</v>
      </c>
      <c r="K3529">
        <v>201</v>
      </c>
      <c r="L3529">
        <v>1</v>
      </c>
      <c r="M3529">
        <f t="shared" si="7224"/>
        <v>1</v>
      </c>
      <c r="N3529" t="b">
        <f t="shared" ref="N3529" si="7237">AND(MIN($F3527,$F3528,$F3529)=$F3529,MAX($H3527,$H3528,$H3529)=$H3529)</f>
        <v>0</v>
      </c>
      <c r="O3529" t="b">
        <f t="shared" ref="O3529" si="7238">AND(NOT(N3527),NOT(N3528),N3529)</f>
        <v>0</v>
      </c>
    </row>
    <row r="3530" spans="1:15" x14ac:dyDescent="0.25">
      <c r="A3530" t="s">
        <v>13</v>
      </c>
      <c r="B3530" t="s">
        <v>14</v>
      </c>
      <c r="C3530">
        <v>11</v>
      </c>
      <c r="D3530">
        <v>28</v>
      </c>
      <c r="E3530" t="b">
        <v>1</v>
      </c>
      <c r="F3530">
        <v>10.000999999999999</v>
      </c>
      <c r="G3530">
        <v>1</v>
      </c>
      <c r="H3530">
        <v>0</v>
      </c>
      <c r="I3530">
        <v>727840</v>
      </c>
      <c r="J3530">
        <v>711275</v>
      </c>
      <c r="K3530">
        <v>355636</v>
      </c>
      <c r="L3530">
        <v>18</v>
      </c>
      <c r="M3530">
        <f t="shared" si="7224"/>
        <v>1</v>
      </c>
      <c r="N3530" t="b">
        <f t="shared" ref="N3530" si="7239">AND(MIN($F3530,$F3531,$F3532)=$F3530,MAX($H3530,$H3531,$H3532)=$H3530)</f>
        <v>0</v>
      </c>
      <c r="O3530" t="b">
        <f t="shared" ref="O3530" si="7240">AND(N3530,NOT(N3531),NOT(N3532))</f>
        <v>0</v>
      </c>
    </row>
    <row r="3531" spans="1:15" x14ac:dyDescent="0.25">
      <c r="A3531" t="s">
        <v>15</v>
      </c>
      <c r="B3531" t="s">
        <v>14</v>
      </c>
      <c r="C3531">
        <v>11</v>
      </c>
      <c r="D3531">
        <v>28</v>
      </c>
      <c r="E3531" t="b">
        <v>0</v>
      </c>
      <c r="F3531">
        <v>0.68300000000000005</v>
      </c>
      <c r="G3531">
        <v>1</v>
      </c>
      <c r="H3531">
        <v>1</v>
      </c>
      <c r="I3531">
        <v>42733</v>
      </c>
      <c r="J3531">
        <v>42730</v>
      </c>
      <c r="K3531">
        <v>21362</v>
      </c>
      <c r="L3531">
        <v>13</v>
      </c>
      <c r="M3531">
        <f t="shared" si="7224"/>
        <v>0</v>
      </c>
      <c r="N3531" t="b">
        <f t="shared" ref="N3531" si="7241">AND(MIN($F3530,$F3531,$F3532)=$F3531,MAX($H3530,$H3531,$H3532)=$H3531)</f>
        <v>1</v>
      </c>
      <c r="O3531" t="b">
        <f t="shared" ref="O3531" si="7242">AND(NOT(N3530),N3531,NOT(N3532))</f>
        <v>1</v>
      </c>
    </row>
    <row r="3532" spans="1:15" x14ac:dyDescent="0.25">
      <c r="A3532" t="s">
        <v>19</v>
      </c>
      <c r="B3532" t="s">
        <v>14</v>
      </c>
      <c r="C3532">
        <v>11</v>
      </c>
      <c r="D3532">
        <v>28</v>
      </c>
      <c r="E3532" t="b">
        <v>1</v>
      </c>
      <c r="F3532">
        <v>10.000999999999999</v>
      </c>
      <c r="G3532">
        <v>1</v>
      </c>
      <c r="H3532">
        <v>0</v>
      </c>
      <c r="I3532">
        <v>889167</v>
      </c>
      <c r="J3532">
        <v>868953</v>
      </c>
      <c r="K3532">
        <v>434475</v>
      </c>
      <c r="L3532">
        <v>18</v>
      </c>
      <c r="M3532">
        <f t="shared" si="7224"/>
        <v>1</v>
      </c>
      <c r="N3532" t="b">
        <f t="shared" ref="N3532" si="7243">AND(MIN($F3530,$F3531,$F3532)=$F3532,MAX($H3530,$H3531,$H3532)=$H3532)</f>
        <v>0</v>
      </c>
      <c r="O3532" t="b">
        <f t="shared" ref="O3532" si="7244">AND(NOT(N3530),NOT(N3531),N3532)</f>
        <v>0</v>
      </c>
    </row>
    <row r="3533" spans="1:15" x14ac:dyDescent="0.25">
      <c r="A3533" t="s">
        <v>13</v>
      </c>
      <c r="B3533" t="s">
        <v>14</v>
      </c>
      <c r="C3533">
        <v>11</v>
      </c>
      <c r="D3533">
        <v>29</v>
      </c>
      <c r="E3533" t="b">
        <v>0</v>
      </c>
      <c r="F3533">
        <v>2.5999999999999999E-2</v>
      </c>
      <c r="G3533">
        <v>1</v>
      </c>
      <c r="H3533">
        <v>1</v>
      </c>
      <c r="I3533">
        <v>2256</v>
      </c>
      <c r="J3533">
        <v>2070</v>
      </c>
      <c r="K3533">
        <v>1032</v>
      </c>
      <c r="L3533">
        <v>16</v>
      </c>
      <c r="M3533">
        <f t="shared" si="7224"/>
        <v>0</v>
      </c>
      <c r="N3533" t="b">
        <f t="shared" ref="N3533" si="7245">AND(MIN($F3533,$F3534,$F3535)=$F3533,MAX($H3533,$H3534,$H3535)=$H3533)</f>
        <v>0</v>
      </c>
      <c r="O3533" t="b">
        <f t="shared" ref="O3533" si="7246">AND(N3533,NOT(N3534),NOT(N3535))</f>
        <v>0</v>
      </c>
    </row>
    <row r="3534" spans="1:15" x14ac:dyDescent="0.25">
      <c r="A3534" t="s">
        <v>15</v>
      </c>
      <c r="B3534" t="s">
        <v>14</v>
      </c>
      <c r="C3534">
        <v>11</v>
      </c>
      <c r="D3534">
        <v>29</v>
      </c>
      <c r="E3534" t="b">
        <v>0</v>
      </c>
      <c r="F3534">
        <v>2.1000000000000001E-2</v>
      </c>
      <c r="G3534">
        <v>1</v>
      </c>
      <c r="H3534">
        <v>1</v>
      </c>
      <c r="I3534">
        <v>2922</v>
      </c>
      <c r="J3534">
        <v>2920</v>
      </c>
      <c r="K3534">
        <v>1457</v>
      </c>
      <c r="L3534">
        <v>14</v>
      </c>
      <c r="M3534">
        <f t="shared" si="7224"/>
        <v>0</v>
      </c>
      <c r="N3534" t="b">
        <f t="shared" ref="N3534" si="7247">AND(MIN($F3533,$F3534,$F3535)=$F3534,MAX($H3533,$H3534,$H3535)=$H3534)</f>
        <v>1</v>
      </c>
      <c r="O3534" t="b">
        <f t="shared" ref="O3534" si="7248">AND(NOT(N3533),N3534,NOT(N3535))</f>
        <v>1</v>
      </c>
    </row>
    <row r="3535" spans="1:15" x14ac:dyDescent="0.25">
      <c r="A3535" t="s">
        <v>19</v>
      </c>
      <c r="B3535" t="s">
        <v>14</v>
      </c>
      <c r="C3535">
        <v>11</v>
      </c>
      <c r="D3535">
        <v>29</v>
      </c>
      <c r="E3535" t="b">
        <v>0</v>
      </c>
      <c r="F3535">
        <v>2.7E-2</v>
      </c>
      <c r="G3535">
        <v>1</v>
      </c>
      <c r="H3535">
        <v>1</v>
      </c>
      <c r="I3535">
        <v>2256</v>
      </c>
      <c r="J3535">
        <v>2070</v>
      </c>
      <c r="K3535">
        <v>1032</v>
      </c>
      <c r="L3535">
        <v>16</v>
      </c>
      <c r="M3535">
        <f t="shared" si="7224"/>
        <v>0</v>
      </c>
      <c r="N3535" t="b">
        <f t="shared" ref="N3535" si="7249">AND(MIN($F3533,$F3534,$F3535)=$F3535,MAX($H3533,$H3534,$H3535)=$H3535)</f>
        <v>0</v>
      </c>
      <c r="O3535" t="b">
        <f t="shared" ref="O3535" si="7250">AND(NOT(N3533),NOT(N3534),N3535)</f>
        <v>0</v>
      </c>
    </row>
    <row r="3536" spans="1:15" x14ac:dyDescent="0.25">
      <c r="A3536" t="s">
        <v>13</v>
      </c>
      <c r="B3536" t="s">
        <v>14</v>
      </c>
      <c r="C3536">
        <v>11</v>
      </c>
      <c r="D3536">
        <v>2</v>
      </c>
      <c r="E3536" t="b">
        <v>0</v>
      </c>
      <c r="F3536">
        <v>1E-3</v>
      </c>
      <c r="G3536">
        <v>1</v>
      </c>
      <c r="H3536">
        <v>1</v>
      </c>
      <c r="I3536">
        <v>8</v>
      </c>
      <c r="J3536">
        <v>4</v>
      </c>
      <c r="K3536">
        <v>0</v>
      </c>
      <c r="L3536">
        <v>3</v>
      </c>
      <c r="M3536">
        <f t="shared" si="7224"/>
        <v>0</v>
      </c>
      <c r="N3536" t="b">
        <f t="shared" ref="N3536" si="7251">AND(MIN($F3536,$F3537,$F3538)=$F3536,MAX($H3536,$H3537,$H3538)=$H3536)</f>
        <v>1</v>
      </c>
      <c r="O3536" t="b">
        <f t="shared" ref="O3536" si="7252">AND(N3536,NOT(N3537),NOT(N3538))</f>
        <v>0</v>
      </c>
    </row>
    <row r="3537" spans="1:15" x14ac:dyDescent="0.25">
      <c r="A3537" t="s">
        <v>15</v>
      </c>
      <c r="B3537" t="s">
        <v>14</v>
      </c>
      <c r="C3537">
        <v>11</v>
      </c>
      <c r="D3537">
        <v>2</v>
      </c>
      <c r="E3537" t="b">
        <v>0</v>
      </c>
      <c r="F3537">
        <v>3.0000000000000001E-3</v>
      </c>
      <c r="G3537">
        <v>1</v>
      </c>
      <c r="H3537">
        <v>1</v>
      </c>
      <c r="I3537">
        <v>4</v>
      </c>
      <c r="J3537">
        <v>4</v>
      </c>
      <c r="K3537">
        <v>0</v>
      </c>
      <c r="L3537">
        <v>3</v>
      </c>
      <c r="M3537">
        <f t="shared" si="7224"/>
        <v>0</v>
      </c>
      <c r="N3537" t="b">
        <f t="shared" ref="N3537" si="7253">AND(MIN($F3536,$F3537,$F3538)=$F3537,MAX($H3536,$H3537,$H3538)=$H3537)</f>
        <v>0</v>
      </c>
      <c r="O3537" t="b">
        <f t="shared" ref="O3537" si="7254">AND(NOT(N3536),N3537,NOT(N3538))</f>
        <v>0</v>
      </c>
    </row>
    <row r="3538" spans="1:15" x14ac:dyDescent="0.25">
      <c r="A3538" t="s">
        <v>19</v>
      </c>
      <c r="B3538" t="s">
        <v>14</v>
      </c>
      <c r="C3538">
        <v>11</v>
      </c>
      <c r="D3538">
        <v>2</v>
      </c>
      <c r="E3538" t="b">
        <v>0</v>
      </c>
      <c r="F3538">
        <v>1E-3</v>
      </c>
      <c r="G3538">
        <v>1</v>
      </c>
      <c r="H3538">
        <v>1</v>
      </c>
      <c r="I3538">
        <v>8</v>
      </c>
      <c r="J3538">
        <v>4</v>
      </c>
      <c r="K3538">
        <v>0</v>
      </c>
      <c r="L3538">
        <v>3</v>
      </c>
      <c r="M3538">
        <f t="shared" si="7224"/>
        <v>0</v>
      </c>
      <c r="N3538" t="b">
        <f t="shared" ref="N3538" si="7255">AND(MIN($F3536,$F3537,$F3538)=$F3538,MAX($H3536,$H3537,$H3538)=$H3538)</f>
        <v>1</v>
      </c>
      <c r="O3538" t="b">
        <f t="shared" ref="O3538" si="7256">AND(NOT(N3536),NOT(N3537),N3538)</f>
        <v>0</v>
      </c>
    </row>
    <row r="3539" spans="1:15" x14ac:dyDescent="0.25">
      <c r="A3539" t="s">
        <v>13</v>
      </c>
      <c r="B3539" t="s">
        <v>14</v>
      </c>
      <c r="C3539">
        <v>11</v>
      </c>
      <c r="D3539">
        <v>30</v>
      </c>
      <c r="E3539" t="b">
        <v>1</v>
      </c>
      <c r="F3539">
        <v>10.000999999999999</v>
      </c>
      <c r="G3539">
        <v>1</v>
      </c>
      <c r="H3539">
        <v>0</v>
      </c>
      <c r="I3539">
        <v>875636</v>
      </c>
      <c r="J3539">
        <v>858571</v>
      </c>
      <c r="K3539">
        <v>429284</v>
      </c>
      <c r="L3539">
        <v>13</v>
      </c>
      <c r="M3539">
        <f t="shared" si="7224"/>
        <v>1</v>
      </c>
      <c r="N3539" t="b">
        <f t="shared" ref="N3539" si="7257">AND(MIN($F3539,$F3540,$F3541)=$F3539,MAX($H3539,$H3540,$H3541)=$H3539)</f>
        <v>0</v>
      </c>
      <c r="O3539" t="b">
        <f t="shared" ref="O3539" si="7258">AND(N3539,NOT(N3540),NOT(N3541))</f>
        <v>0</v>
      </c>
    </row>
    <row r="3540" spans="1:15" x14ac:dyDescent="0.25">
      <c r="A3540" t="s">
        <v>15</v>
      </c>
      <c r="B3540" t="s">
        <v>14</v>
      </c>
      <c r="C3540">
        <v>11</v>
      </c>
      <c r="D3540">
        <v>30</v>
      </c>
      <c r="E3540" t="b">
        <v>0</v>
      </c>
      <c r="F3540">
        <v>1.6E-2</v>
      </c>
      <c r="G3540">
        <v>1</v>
      </c>
      <c r="H3540">
        <v>1</v>
      </c>
      <c r="I3540">
        <v>828</v>
      </c>
      <c r="J3540">
        <v>826</v>
      </c>
      <c r="K3540">
        <v>410</v>
      </c>
      <c r="L3540">
        <v>13</v>
      </c>
      <c r="M3540">
        <f t="shared" si="7224"/>
        <v>0</v>
      </c>
      <c r="N3540" t="b">
        <f t="shared" ref="N3540" si="7259">AND(MIN($F3539,$F3540,$F3541)=$F3540,MAX($H3539,$H3540,$H3541)=$H3540)</f>
        <v>1</v>
      </c>
      <c r="O3540" t="b">
        <f t="shared" ref="O3540" si="7260">AND(NOT(N3539),N3540,NOT(N3541))</f>
        <v>1</v>
      </c>
    </row>
    <row r="3541" spans="1:15" x14ac:dyDescent="0.25">
      <c r="A3541" t="s">
        <v>19</v>
      </c>
      <c r="B3541" t="s">
        <v>14</v>
      </c>
      <c r="C3541">
        <v>11</v>
      </c>
      <c r="D3541">
        <v>30</v>
      </c>
      <c r="E3541" t="b">
        <v>1</v>
      </c>
      <c r="F3541">
        <v>10.002000000000001</v>
      </c>
      <c r="G3541">
        <v>1</v>
      </c>
      <c r="H3541">
        <v>0</v>
      </c>
      <c r="I3541">
        <v>989335</v>
      </c>
      <c r="J3541">
        <v>970054</v>
      </c>
      <c r="K3541">
        <v>485025</v>
      </c>
      <c r="L3541">
        <v>13</v>
      </c>
      <c r="M3541">
        <f t="shared" si="7224"/>
        <v>1</v>
      </c>
      <c r="N3541" t="b">
        <f t="shared" ref="N3541" si="7261">AND(MIN($F3539,$F3540,$F3541)=$F3541,MAX($H3539,$H3540,$H3541)=$H3541)</f>
        <v>0</v>
      </c>
      <c r="O3541" t="b">
        <f t="shared" ref="O3541" si="7262">AND(NOT(N3539),NOT(N3540),N3541)</f>
        <v>0</v>
      </c>
    </row>
    <row r="3542" spans="1:15" x14ac:dyDescent="0.25">
      <c r="A3542" t="s">
        <v>13</v>
      </c>
      <c r="B3542" t="s">
        <v>14</v>
      </c>
      <c r="C3542">
        <v>11</v>
      </c>
      <c r="D3542">
        <v>31</v>
      </c>
      <c r="E3542" t="b">
        <v>0</v>
      </c>
      <c r="F3542">
        <v>2E-3</v>
      </c>
      <c r="G3542">
        <v>1</v>
      </c>
      <c r="H3542">
        <v>1</v>
      </c>
      <c r="I3542">
        <v>12</v>
      </c>
      <c r="J3542">
        <v>6</v>
      </c>
      <c r="K3542">
        <v>0</v>
      </c>
      <c r="L3542">
        <v>5</v>
      </c>
      <c r="M3542">
        <f t="shared" si="7224"/>
        <v>0</v>
      </c>
      <c r="N3542" t="b">
        <f t="shared" ref="N3542" si="7263">AND(MIN($F3542,$F3543,$F3544)=$F3542,MAX($H3542,$H3543,$H3544)=$H3542)</f>
        <v>0</v>
      </c>
      <c r="O3542" t="b">
        <f t="shared" ref="O3542" si="7264">AND(N3542,NOT(N3543),NOT(N3544))</f>
        <v>0</v>
      </c>
    </row>
    <row r="3543" spans="1:15" x14ac:dyDescent="0.25">
      <c r="A3543" t="s">
        <v>15</v>
      </c>
      <c r="B3543" t="s">
        <v>14</v>
      </c>
      <c r="C3543">
        <v>11</v>
      </c>
      <c r="D3543">
        <v>31</v>
      </c>
      <c r="E3543" t="b">
        <v>0</v>
      </c>
      <c r="F3543">
        <v>2E-3</v>
      </c>
      <c r="G3543">
        <v>1</v>
      </c>
      <c r="H3543">
        <v>1</v>
      </c>
      <c r="I3543">
        <v>6</v>
      </c>
      <c r="J3543">
        <v>6</v>
      </c>
      <c r="K3543">
        <v>0</v>
      </c>
      <c r="L3543">
        <v>5</v>
      </c>
      <c r="M3543">
        <f t="shared" si="7224"/>
        <v>0</v>
      </c>
      <c r="N3543" t="b">
        <f t="shared" ref="N3543" si="7265">AND(MIN($F3542,$F3543,$F3544)=$F3543,MAX($H3542,$H3543,$H3544)=$H3543)</f>
        <v>0</v>
      </c>
      <c r="O3543" t="b">
        <f t="shared" ref="O3543" si="7266">AND(NOT(N3542),N3543,NOT(N3544))</f>
        <v>0</v>
      </c>
    </row>
    <row r="3544" spans="1:15" x14ac:dyDescent="0.25">
      <c r="A3544" t="s">
        <v>19</v>
      </c>
      <c r="B3544" t="s">
        <v>14</v>
      </c>
      <c r="C3544">
        <v>11</v>
      </c>
      <c r="D3544">
        <v>31</v>
      </c>
      <c r="E3544" t="b">
        <v>0</v>
      </c>
      <c r="F3544">
        <v>1E-3</v>
      </c>
      <c r="G3544">
        <v>1</v>
      </c>
      <c r="H3544">
        <v>1</v>
      </c>
      <c r="I3544">
        <v>12</v>
      </c>
      <c r="J3544">
        <v>6</v>
      </c>
      <c r="K3544">
        <v>0</v>
      </c>
      <c r="L3544">
        <v>5</v>
      </c>
      <c r="M3544">
        <f t="shared" si="7224"/>
        <v>0</v>
      </c>
      <c r="N3544" t="b">
        <f t="shared" ref="N3544" si="7267">AND(MIN($F3542,$F3543,$F3544)=$F3544,MAX($H3542,$H3543,$H3544)=$H3544)</f>
        <v>1</v>
      </c>
      <c r="O3544" t="b">
        <f t="shared" ref="O3544" si="7268">AND(NOT(N3542),NOT(N3543),N3544)</f>
        <v>1</v>
      </c>
    </row>
    <row r="3545" spans="1:15" x14ac:dyDescent="0.25">
      <c r="A3545" t="s">
        <v>13</v>
      </c>
      <c r="B3545" t="s">
        <v>14</v>
      </c>
      <c r="C3545">
        <v>11</v>
      </c>
      <c r="D3545">
        <v>33</v>
      </c>
      <c r="E3545" t="b">
        <v>1</v>
      </c>
      <c r="F3545">
        <v>10.003</v>
      </c>
      <c r="G3545">
        <v>1</v>
      </c>
      <c r="H3545">
        <v>0</v>
      </c>
      <c r="I3545">
        <v>1702210</v>
      </c>
      <c r="J3545">
        <v>348402</v>
      </c>
      <c r="K3545">
        <v>174200</v>
      </c>
      <c r="L3545">
        <v>10</v>
      </c>
      <c r="M3545">
        <f t="shared" si="7224"/>
        <v>1</v>
      </c>
      <c r="N3545" t="b">
        <f t="shared" ref="N3545" si="7269">AND(MIN($F3545,$F3546,$F3547)=$F3545,MAX($H3545,$H3546,$H3547)=$H3545)</f>
        <v>0</v>
      </c>
      <c r="O3545" t="b">
        <f t="shared" ref="O3545" si="7270">AND(N3545,NOT(N3546),NOT(N3547))</f>
        <v>0</v>
      </c>
    </row>
    <row r="3546" spans="1:15" x14ac:dyDescent="0.25">
      <c r="A3546" t="s">
        <v>15</v>
      </c>
      <c r="B3546" t="s">
        <v>14</v>
      </c>
      <c r="C3546">
        <v>11</v>
      </c>
      <c r="D3546">
        <v>33</v>
      </c>
      <c r="E3546" t="b">
        <v>1</v>
      </c>
      <c r="F3546">
        <v>10.004</v>
      </c>
      <c r="G3546">
        <v>1</v>
      </c>
      <c r="H3546">
        <v>0</v>
      </c>
      <c r="I3546">
        <v>1970994</v>
      </c>
      <c r="J3546">
        <v>533514</v>
      </c>
      <c r="K3546">
        <v>266756</v>
      </c>
      <c r="L3546">
        <v>10</v>
      </c>
      <c r="M3546">
        <f t="shared" si="7224"/>
        <v>1</v>
      </c>
      <c r="N3546" t="b">
        <f t="shared" ref="N3546" si="7271">AND(MIN($F3545,$F3546,$F3547)=$F3546,MAX($H3545,$H3546,$H3547)=$H3546)</f>
        <v>0</v>
      </c>
      <c r="O3546" t="b">
        <f t="shared" ref="O3546" si="7272">AND(NOT(N3545),N3546,NOT(N3547))</f>
        <v>0</v>
      </c>
    </row>
    <row r="3547" spans="1:15" x14ac:dyDescent="0.25">
      <c r="A3547" t="s">
        <v>19</v>
      </c>
      <c r="B3547" t="s">
        <v>14</v>
      </c>
      <c r="C3547">
        <v>11</v>
      </c>
      <c r="D3547">
        <v>33</v>
      </c>
      <c r="E3547" t="b">
        <v>1</v>
      </c>
      <c r="F3547">
        <v>10.000999999999999</v>
      </c>
      <c r="G3547">
        <v>1</v>
      </c>
      <c r="H3547">
        <v>0</v>
      </c>
      <c r="I3547">
        <v>2149492</v>
      </c>
      <c r="J3547">
        <v>442001</v>
      </c>
      <c r="K3547">
        <v>220999</v>
      </c>
      <c r="L3547">
        <v>10</v>
      </c>
      <c r="M3547">
        <f t="shared" si="7224"/>
        <v>1</v>
      </c>
      <c r="N3547" t="b">
        <f t="shared" ref="N3547" si="7273">AND(MIN($F3545,$F3546,$F3547)=$F3547,MAX($H3545,$H3546,$H3547)=$H3547)</f>
        <v>1</v>
      </c>
      <c r="O3547" t="b">
        <f t="shared" ref="O3547" si="7274">AND(NOT(N3545),NOT(N3546),N3547)</f>
        <v>1</v>
      </c>
    </row>
    <row r="3548" spans="1:15" x14ac:dyDescent="0.25">
      <c r="A3548" t="s">
        <v>13</v>
      </c>
      <c r="B3548" t="s">
        <v>14</v>
      </c>
      <c r="C3548">
        <v>11</v>
      </c>
      <c r="D3548">
        <v>35</v>
      </c>
      <c r="E3548" t="b">
        <v>0</v>
      </c>
      <c r="F3548">
        <v>4.0000000000000001E-3</v>
      </c>
      <c r="G3548">
        <v>1</v>
      </c>
      <c r="H3548">
        <v>1</v>
      </c>
      <c r="I3548">
        <v>46</v>
      </c>
      <c r="J3548">
        <v>8</v>
      </c>
      <c r="K3548">
        <v>2</v>
      </c>
      <c r="L3548">
        <v>5</v>
      </c>
      <c r="M3548">
        <f t="shared" si="7224"/>
        <v>0</v>
      </c>
      <c r="N3548" t="b">
        <f t="shared" ref="N3548" si="7275">AND(MIN($F3548,$F3549,$F3550)=$F3548,MAX($H3548,$H3549,$H3550)=$H3548)</f>
        <v>0</v>
      </c>
      <c r="O3548" t="b">
        <f t="shared" ref="O3548" si="7276">AND(N3548,NOT(N3549),NOT(N3550))</f>
        <v>0</v>
      </c>
    </row>
    <row r="3549" spans="1:15" x14ac:dyDescent="0.25">
      <c r="A3549" t="s">
        <v>15</v>
      </c>
      <c r="B3549" t="s">
        <v>14</v>
      </c>
      <c r="C3549">
        <v>11</v>
      </c>
      <c r="D3549">
        <v>35</v>
      </c>
      <c r="E3549" t="b">
        <v>0</v>
      </c>
      <c r="F3549">
        <v>1E-3</v>
      </c>
      <c r="G3549">
        <v>1</v>
      </c>
      <c r="H3549">
        <v>1</v>
      </c>
      <c r="I3549">
        <v>29</v>
      </c>
      <c r="J3549">
        <v>8</v>
      </c>
      <c r="K3549">
        <v>2</v>
      </c>
      <c r="L3549">
        <v>5</v>
      </c>
      <c r="M3549">
        <f t="shared" si="7224"/>
        <v>0</v>
      </c>
      <c r="N3549" t="b">
        <f t="shared" ref="N3549" si="7277">AND(MIN($F3548,$F3549,$F3550)=$F3549,MAX($H3548,$H3549,$H3550)=$H3549)</f>
        <v>1</v>
      </c>
      <c r="O3549" t="b">
        <f t="shared" ref="O3549" si="7278">AND(NOT(N3548),N3549,NOT(N3550))</f>
        <v>1</v>
      </c>
    </row>
    <row r="3550" spans="1:15" x14ac:dyDescent="0.25">
      <c r="A3550" t="s">
        <v>19</v>
      </c>
      <c r="B3550" t="s">
        <v>14</v>
      </c>
      <c r="C3550">
        <v>11</v>
      </c>
      <c r="D3550">
        <v>35</v>
      </c>
      <c r="E3550" t="b">
        <v>0</v>
      </c>
      <c r="F3550">
        <v>2E-3</v>
      </c>
      <c r="G3550">
        <v>1</v>
      </c>
      <c r="H3550">
        <v>1</v>
      </c>
      <c r="I3550">
        <v>46</v>
      </c>
      <c r="J3550">
        <v>8</v>
      </c>
      <c r="K3550">
        <v>2</v>
      </c>
      <c r="L3550">
        <v>5</v>
      </c>
      <c r="M3550">
        <f t="shared" si="7224"/>
        <v>0</v>
      </c>
      <c r="N3550" t="b">
        <f t="shared" ref="N3550" si="7279">AND(MIN($F3548,$F3549,$F3550)=$F3550,MAX($H3548,$H3549,$H3550)=$H3550)</f>
        <v>0</v>
      </c>
      <c r="O3550" t="b">
        <f t="shared" ref="O3550" si="7280">AND(NOT(N3548),NOT(N3549),N3550)</f>
        <v>0</v>
      </c>
    </row>
    <row r="3551" spans="1:15" x14ac:dyDescent="0.25">
      <c r="A3551" t="s">
        <v>13</v>
      </c>
      <c r="B3551" t="s">
        <v>14</v>
      </c>
      <c r="C3551">
        <v>11</v>
      </c>
      <c r="D3551">
        <v>37</v>
      </c>
      <c r="E3551" t="b">
        <v>1</v>
      </c>
      <c r="F3551">
        <v>10.000999999999999</v>
      </c>
      <c r="G3551">
        <v>1</v>
      </c>
      <c r="H3551">
        <v>0</v>
      </c>
      <c r="I3551">
        <v>4239477</v>
      </c>
      <c r="J3551">
        <v>399450</v>
      </c>
      <c r="K3551">
        <v>199724</v>
      </c>
      <c r="L3551">
        <v>10</v>
      </c>
      <c r="M3551">
        <f t="shared" si="7224"/>
        <v>1</v>
      </c>
      <c r="N3551" t="b">
        <f t="shared" ref="N3551" si="7281">AND(MIN($F3551,$F3552,$F3553)=$F3551,MAX($H3551,$H3552,$H3553)=$H3551)</f>
        <v>1</v>
      </c>
      <c r="O3551" t="b">
        <f t="shared" ref="O3551" si="7282">AND(N3551,NOT(N3552),NOT(N3553))</f>
        <v>0</v>
      </c>
    </row>
    <row r="3552" spans="1:15" x14ac:dyDescent="0.25">
      <c r="A3552" t="s">
        <v>15</v>
      </c>
      <c r="B3552" t="s">
        <v>14</v>
      </c>
      <c r="C3552">
        <v>11</v>
      </c>
      <c r="D3552">
        <v>37</v>
      </c>
      <c r="E3552" t="b">
        <v>1</v>
      </c>
      <c r="F3552">
        <v>10.000999999999999</v>
      </c>
      <c r="G3552">
        <v>1</v>
      </c>
      <c r="H3552">
        <v>0</v>
      </c>
      <c r="I3552">
        <v>6440381</v>
      </c>
      <c r="J3552">
        <v>698211</v>
      </c>
      <c r="K3552">
        <v>349104</v>
      </c>
      <c r="L3552">
        <v>10</v>
      </c>
      <c r="M3552">
        <f t="shared" si="7224"/>
        <v>1</v>
      </c>
      <c r="N3552" t="b">
        <f t="shared" ref="N3552" si="7283">AND(MIN($F3551,$F3552,$F3553)=$F3552,MAX($H3551,$H3552,$H3553)=$H3552)</f>
        <v>1</v>
      </c>
      <c r="O3552" t="b">
        <f t="shared" ref="O3552" si="7284">AND(NOT(N3551),N3552,NOT(N3553))</f>
        <v>0</v>
      </c>
    </row>
    <row r="3553" spans="1:15" x14ac:dyDescent="0.25">
      <c r="A3553" t="s">
        <v>19</v>
      </c>
      <c r="B3553" t="s">
        <v>14</v>
      </c>
      <c r="C3553">
        <v>11</v>
      </c>
      <c r="D3553">
        <v>37</v>
      </c>
      <c r="E3553" t="b">
        <v>1</v>
      </c>
      <c r="F3553">
        <v>10.000999999999999</v>
      </c>
      <c r="G3553">
        <v>1</v>
      </c>
      <c r="H3553">
        <v>0</v>
      </c>
      <c r="I3553">
        <v>5070540</v>
      </c>
      <c r="J3553">
        <v>479262</v>
      </c>
      <c r="K3553">
        <v>239630</v>
      </c>
      <c r="L3553">
        <v>10</v>
      </c>
      <c r="M3553">
        <f t="shared" si="7224"/>
        <v>1</v>
      </c>
      <c r="N3553" t="b">
        <f t="shared" ref="N3553" si="7285">AND(MIN($F3551,$F3552,$F3553)=$F3553,MAX($H3551,$H3552,$H3553)=$H3553)</f>
        <v>1</v>
      </c>
      <c r="O3553" t="b">
        <f t="shared" ref="O3553" si="7286">AND(NOT(N3551),NOT(N3552),N3553)</f>
        <v>0</v>
      </c>
    </row>
    <row r="3554" spans="1:15" x14ac:dyDescent="0.25">
      <c r="A3554" t="s">
        <v>13</v>
      </c>
      <c r="B3554" t="s">
        <v>14</v>
      </c>
      <c r="C3554">
        <v>11</v>
      </c>
      <c r="D3554">
        <v>38</v>
      </c>
      <c r="E3554" t="b">
        <v>0</v>
      </c>
      <c r="F3554">
        <v>1E-3</v>
      </c>
      <c r="G3554">
        <v>1</v>
      </c>
      <c r="H3554">
        <v>1</v>
      </c>
      <c r="I3554">
        <v>10</v>
      </c>
      <c r="J3554">
        <v>5</v>
      </c>
      <c r="K3554">
        <v>0</v>
      </c>
      <c r="L3554">
        <v>4</v>
      </c>
      <c r="M3554">
        <f t="shared" si="7224"/>
        <v>0</v>
      </c>
      <c r="N3554" t="b">
        <f t="shared" ref="N3554" si="7287">AND(MIN($F3554,$F3555,$F3556)=$F3554,MAX($H3554,$H3555,$H3556)=$H3554)</f>
        <v>1</v>
      </c>
      <c r="O3554" t="b">
        <f t="shared" ref="O3554" si="7288">AND(N3554,NOT(N3555),NOT(N3556))</f>
        <v>0</v>
      </c>
    </row>
    <row r="3555" spans="1:15" x14ac:dyDescent="0.25">
      <c r="A3555" t="s">
        <v>15</v>
      </c>
      <c r="B3555" t="s">
        <v>14</v>
      </c>
      <c r="C3555">
        <v>11</v>
      </c>
      <c r="D3555">
        <v>38</v>
      </c>
      <c r="E3555" t="b">
        <v>0</v>
      </c>
      <c r="F3555">
        <v>2E-3</v>
      </c>
      <c r="G3555">
        <v>1</v>
      </c>
      <c r="H3555">
        <v>1</v>
      </c>
      <c r="I3555">
        <v>5</v>
      </c>
      <c r="J3555">
        <v>5</v>
      </c>
      <c r="K3555">
        <v>0</v>
      </c>
      <c r="L3555">
        <v>4</v>
      </c>
      <c r="M3555">
        <f t="shared" si="7224"/>
        <v>0</v>
      </c>
      <c r="N3555" t="b">
        <f t="shared" ref="N3555" si="7289">AND(MIN($F3554,$F3555,$F3556)=$F3555,MAX($H3554,$H3555,$H3556)=$H3555)</f>
        <v>0</v>
      </c>
      <c r="O3555" t="b">
        <f t="shared" ref="O3555" si="7290">AND(NOT(N3554),N3555,NOT(N3556))</f>
        <v>0</v>
      </c>
    </row>
    <row r="3556" spans="1:15" x14ac:dyDescent="0.25">
      <c r="A3556" t="s">
        <v>19</v>
      </c>
      <c r="B3556" t="s">
        <v>14</v>
      </c>
      <c r="C3556">
        <v>11</v>
      </c>
      <c r="D3556">
        <v>38</v>
      </c>
      <c r="E3556" t="b">
        <v>0</v>
      </c>
      <c r="F3556">
        <v>1E-3</v>
      </c>
      <c r="G3556">
        <v>1</v>
      </c>
      <c r="H3556">
        <v>1</v>
      </c>
      <c r="I3556">
        <v>10</v>
      </c>
      <c r="J3556">
        <v>5</v>
      </c>
      <c r="K3556">
        <v>0</v>
      </c>
      <c r="L3556">
        <v>4</v>
      </c>
      <c r="M3556">
        <f t="shared" si="7224"/>
        <v>0</v>
      </c>
      <c r="N3556" t="b">
        <f t="shared" ref="N3556" si="7291">AND(MIN($F3554,$F3555,$F3556)=$F3556,MAX($H3554,$H3555,$H3556)=$H3556)</f>
        <v>1</v>
      </c>
      <c r="O3556" t="b">
        <f t="shared" ref="O3556" si="7292">AND(NOT(N3554),NOT(N3555),N3556)</f>
        <v>0</v>
      </c>
    </row>
    <row r="3557" spans="1:15" x14ac:dyDescent="0.25">
      <c r="A3557" t="s">
        <v>13</v>
      </c>
      <c r="B3557" t="s">
        <v>14</v>
      </c>
      <c r="C3557">
        <v>11</v>
      </c>
      <c r="D3557">
        <v>39</v>
      </c>
      <c r="E3557" t="b">
        <v>0</v>
      </c>
      <c r="F3557">
        <v>1E-3</v>
      </c>
      <c r="G3557">
        <v>1</v>
      </c>
      <c r="H3557">
        <v>1</v>
      </c>
      <c r="I3557">
        <v>10</v>
      </c>
      <c r="J3557">
        <v>5</v>
      </c>
      <c r="K3557">
        <v>0</v>
      </c>
      <c r="L3557">
        <v>4</v>
      </c>
      <c r="M3557">
        <f t="shared" si="7224"/>
        <v>0</v>
      </c>
      <c r="N3557" t="b">
        <f t="shared" ref="N3557" si="7293">AND(MIN($F3557,$F3558,$F3559)=$F3557,MAX($H3557,$H3558,$H3559)=$H3557)</f>
        <v>1</v>
      </c>
      <c r="O3557" t="b">
        <f t="shared" ref="O3557" si="7294">AND(N3557,NOT(N3558),NOT(N3559))</f>
        <v>0</v>
      </c>
    </row>
    <row r="3558" spans="1:15" x14ac:dyDescent="0.25">
      <c r="A3558" t="s">
        <v>15</v>
      </c>
      <c r="B3558" t="s">
        <v>14</v>
      </c>
      <c r="C3558">
        <v>11</v>
      </c>
      <c r="D3558">
        <v>39</v>
      </c>
      <c r="E3558" t="b">
        <v>0</v>
      </c>
      <c r="F3558">
        <v>1E-3</v>
      </c>
      <c r="G3558">
        <v>1</v>
      </c>
      <c r="H3558">
        <v>1</v>
      </c>
      <c r="I3558">
        <v>5</v>
      </c>
      <c r="J3558">
        <v>5</v>
      </c>
      <c r="K3558">
        <v>0</v>
      </c>
      <c r="L3558">
        <v>4</v>
      </c>
      <c r="M3558">
        <f t="shared" si="7224"/>
        <v>0</v>
      </c>
      <c r="N3558" t="b">
        <f t="shared" ref="N3558" si="7295">AND(MIN($F3557,$F3558,$F3559)=$F3558,MAX($H3557,$H3558,$H3559)=$H3558)</f>
        <v>1</v>
      </c>
      <c r="O3558" t="b">
        <f t="shared" ref="O3558" si="7296">AND(NOT(N3557),N3558,NOT(N3559))</f>
        <v>0</v>
      </c>
    </row>
    <row r="3559" spans="1:15" x14ac:dyDescent="0.25">
      <c r="A3559" t="s">
        <v>19</v>
      </c>
      <c r="B3559" t="s">
        <v>14</v>
      </c>
      <c r="C3559">
        <v>11</v>
      </c>
      <c r="D3559">
        <v>39</v>
      </c>
      <c r="E3559" t="b">
        <v>0</v>
      </c>
      <c r="F3559">
        <v>1E-3</v>
      </c>
      <c r="G3559">
        <v>1</v>
      </c>
      <c r="H3559">
        <v>1</v>
      </c>
      <c r="I3559">
        <v>10</v>
      </c>
      <c r="J3559">
        <v>5</v>
      </c>
      <c r="K3559">
        <v>0</v>
      </c>
      <c r="L3559">
        <v>4</v>
      </c>
      <c r="M3559">
        <f t="shared" si="7224"/>
        <v>0</v>
      </c>
      <c r="N3559" t="b">
        <f t="shared" ref="N3559" si="7297">AND(MIN($F3557,$F3558,$F3559)=$F3559,MAX($H3557,$H3558,$H3559)=$H3559)</f>
        <v>1</v>
      </c>
      <c r="O3559" t="b">
        <f t="shared" ref="O3559" si="7298">AND(NOT(N3557),NOT(N3558),N3559)</f>
        <v>0</v>
      </c>
    </row>
    <row r="3560" spans="1:15" x14ac:dyDescent="0.25">
      <c r="A3560" t="s">
        <v>13</v>
      </c>
      <c r="B3560" t="s">
        <v>14</v>
      </c>
      <c r="C3560">
        <v>11</v>
      </c>
      <c r="D3560">
        <v>3</v>
      </c>
      <c r="E3560" t="b">
        <v>0</v>
      </c>
      <c r="F3560">
        <v>1E-3</v>
      </c>
      <c r="G3560">
        <v>1</v>
      </c>
      <c r="H3560">
        <v>1</v>
      </c>
      <c r="I3560">
        <v>4</v>
      </c>
      <c r="J3560">
        <v>2</v>
      </c>
      <c r="K3560">
        <v>0</v>
      </c>
      <c r="L3560">
        <v>1</v>
      </c>
      <c r="M3560">
        <f t="shared" si="7224"/>
        <v>0</v>
      </c>
      <c r="N3560" t="b">
        <f t="shared" ref="N3560" si="7299">AND(MIN($F3560,$F3561,$F3562)=$F3560,MAX($H3560,$H3561,$H3562)=$H3560)</f>
        <v>1</v>
      </c>
      <c r="O3560" t="b">
        <f t="shared" ref="O3560" si="7300">AND(N3560,NOT(N3561),NOT(N3562))</f>
        <v>0</v>
      </c>
    </row>
    <row r="3561" spans="1:15" x14ac:dyDescent="0.25">
      <c r="A3561" t="s">
        <v>15</v>
      </c>
      <c r="B3561" t="s">
        <v>14</v>
      </c>
      <c r="C3561">
        <v>11</v>
      </c>
      <c r="D3561">
        <v>3</v>
      </c>
      <c r="E3561" t="b">
        <v>0</v>
      </c>
      <c r="F3561">
        <v>1E-3</v>
      </c>
      <c r="G3561">
        <v>1</v>
      </c>
      <c r="H3561">
        <v>1</v>
      </c>
      <c r="I3561">
        <v>2</v>
      </c>
      <c r="J3561">
        <v>2</v>
      </c>
      <c r="K3561">
        <v>0</v>
      </c>
      <c r="L3561">
        <v>1</v>
      </c>
      <c r="M3561">
        <f t="shared" si="7224"/>
        <v>0</v>
      </c>
      <c r="N3561" t="b">
        <f t="shared" ref="N3561" si="7301">AND(MIN($F3560,$F3561,$F3562)=$F3561,MAX($H3560,$H3561,$H3562)=$H3561)</f>
        <v>1</v>
      </c>
      <c r="O3561" t="b">
        <f t="shared" ref="O3561" si="7302">AND(NOT(N3560),N3561,NOT(N3562))</f>
        <v>0</v>
      </c>
    </row>
    <row r="3562" spans="1:15" x14ac:dyDescent="0.25">
      <c r="A3562" t="s">
        <v>19</v>
      </c>
      <c r="B3562" t="s">
        <v>14</v>
      </c>
      <c r="C3562">
        <v>11</v>
      </c>
      <c r="D3562">
        <v>3</v>
      </c>
      <c r="E3562" t="b">
        <v>0</v>
      </c>
      <c r="F3562">
        <v>1E-3</v>
      </c>
      <c r="G3562">
        <v>1</v>
      </c>
      <c r="H3562">
        <v>1</v>
      </c>
      <c r="I3562">
        <v>4</v>
      </c>
      <c r="J3562">
        <v>2</v>
      </c>
      <c r="K3562">
        <v>0</v>
      </c>
      <c r="L3562">
        <v>1</v>
      </c>
      <c r="M3562">
        <f t="shared" si="7224"/>
        <v>0</v>
      </c>
      <c r="N3562" t="b">
        <f t="shared" ref="N3562" si="7303">AND(MIN($F3560,$F3561,$F3562)=$F3562,MAX($H3560,$H3561,$H3562)=$H3562)</f>
        <v>1</v>
      </c>
      <c r="O3562" t="b">
        <f t="shared" ref="O3562" si="7304">AND(NOT(N3560),NOT(N3561),N3562)</f>
        <v>0</v>
      </c>
    </row>
    <row r="3563" spans="1:15" x14ac:dyDescent="0.25">
      <c r="A3563" t="s">
        <v>13</v>
      </c>
      <c r="B3563" t="s">
        <v>14</v>
      </c>
      <c r="C3563">
        <v>11</v>
      </c>
      <c r="D3563">
        <v>40</v>
      </c>
      <c r="E3563" t="b">
        <v>0</v>
      </c>
      <c r="F3563">
        <v>1E-3</v>
      </c>
      <c r="G3563">
        <v>1</v>
      </c>
      <c r="H3563">
        <v>1</v>
      </c>
      <c r="I3563">
        <v>10</v>
      </c>
      <c r="J3563">
        <v>5</v>
      </c>
      <c r="K3563">
        <v>0</v>
      </c>
      <c r="L3563">
        <v>4</v>
      </c>
      <c r="M3563">
        <f t="shared" si="7224"/>
        <v>0</v>
      </c>
      <c r="N3563" t="b">
        <f t="shared" ref="N3563" si="7305">AND(MIN($F3563,$F3564,$F3565)=$F3563,MAX($H3563,$H3564,$H3565)=$H3563)</f>
        <v>1</v>
      </c>
      <c r="O3563" t="b">
        <f t="shared" ref="O3563" si="7306">AND(N3563,NOT(N3564),NOT(N3565))</f>
        <v>0</v>
      </c>
    </row>
    <row r="3564" spans="1:15" x14ac:dyDescent="0.25">
      <c r="A3564" t="s">
        <v>15</v>
      </c>
      <c r="B3564" t="s">
        <v>14</v>
      </c>
      <c r="C3564">
        <v>11</v>
      </c>
      <c r="D3564">
        <v>40</v>
      </c>
      <c r="E3564" t="b">
        <v>0</v>
      </c>
      <c r="F3564">
        <v>5.0000000000000001E-3</v>
      </c>
      <c r="G3564">
        <v>1</v>
      </c>
      <c r="H3564">
        <v>1</v>
      </c>
      <c r="I3564">
        <v>5</v>
      </c>
      <c r="J3564">
        <v>5</v>
      </c>
      <c r="K3564">
        <v>0</v>
      </c>
      <c r="L3564">
        <v>4</v>
      </c>
      <c r="M3564">
        <f t="shared" si="7224"/>
        <v>0</v>
      </c>
      <c r="N3564" t="b">
        <f t="shared" ref="N3564" si="7307">AND(MIN($F3563,$F3564,$F3565)=$F3564,MAX($H3563,$H3564,$H3565)=$H3564)</f>
        <v>0</v>
      </c>
      <c r="O3564" t="b">
        <f t="shared" ref="O3564" si="7308">AND(NOT(N3563),N3564,NOT(N3565))</f>
        <v>0</v>
      </c>
    </row>
    <row r="3565" spans="1:15" x14ac:dyDescent="0.25">
      <c r="A3565" t="s">
        <v>19</v>
      </c>
      <c r="B3565" t="s">
        <v>14</v>
      </c>
      <c r="C3565">
        <v>11</v>
      </c>
      <c r="D3565">
        <v>40</v>
      </c>
      <c r="E3565" t="b">
        <v>0</v>
      </c>
      <c r="F3565">
        <v>1E-3</v>
      </c>
      <c r="G3565">
        <v>1</v>
      </c>
      <c r="H3565">
        <v>1</v>
      </c>
      <c r="I3565">
        <v>10</v>
      </c>
      <c r="J3565">
        <v>5</v>
      </c>
      <c r="K3565">
        <v>0</v>
      </c>
      <c r="L3565">
        <v>4</v>
      </c>
      <c r="M3565">
        <f t="shared" si="7224"/>
        <v>0</v>
      </c>
      <c r="N3565" t="b">
        <f t="shared" ref="N3565" si="7309">AND(MIN($F3563,$F3564,$F3565)=$F3565,MAX($H3563,$H3564,$H3565)=$H3565)</f>
        <v>1</v>
      </c>
      <c r="O3565" t="b">
        <f t="shared" ref="O3565" si="7310">AND(NOT(N3563),NOT(N3564),N3565)</f>
        <v>0</v>
      </c>
    </row>
    <row r="3566" spans="1:15" x14ac:dyDescent="0.25">
      <c r="A3566" t="s">
        <v>13</v>
      </c>
      <c r="B3566" t="s">
        <v>14</v>
      </c>
      <c r="C3566">
        <v>11</v>
      </c>
      <c r="D3566">
        <v>41</v>
      </c>
      <c r="E3566" t="b">
        <v>0</v>
      </c>
      <c r="F3566">
        <v>5.0000000000000001E-3</v>
      </c>
      <c r="G3566">
        <v>1</v>
      </c>
      <c r="H3566">
        <v>1</v>
      </c>
      <c r="I3566">
        <v>10</v>
      </c>
      <c r="J3566">
        <v>5</v>
      </c>
      <c r="K3566">
        <v>0</v>
      </c>
      <c r="L3566">
        <v>4</v>
      </c>
      <c r="M3566">
        <f t="shared" si="7224"/>
        <v>0</v>
      </c>
      <c r="N3566" t="b">
        <f t="shared" ref="N3566" si="7311">AND(MIN($F3566,$F3567,$F3568)=$F3566,MAX($H3566,$H3567,$H3568)=$H3566)</f>
        <v>0</v>
      </c>
      <c r="O3566" t="b">
        <f t="shared" ref="O3566" si="7312">AND(N3566,NOT(N3567),NOT(N3568))</f>
        <v>0</v>
      </c>
    </row>
    <row r="3567" spans="1:15" x14ac:dyDescent="0.25">
      <c r="A3567" t="s">
        <v>15</v>
      </c>
      <c r="B3567" t="s">
        <v>14</v>
      </c>
      <c r="C3567">
        <v>11</v>
      </c>
      <c r="D3567">
        <v>41</v>
      </c>
      <c r="E3567" t="b">
        <v>0</v>
      </c>
      <c r="F3567">
        <v>2E-3</v>
      </c>
      <c r="G3567">
        <v>1</v>
      </c>
      <c r="H3567">
        <v>1</v>
      </c>
      <c r="I3567">
        <v>5</v>
      </c>
      <c r="J3567">
        <v>5</v>
      </c>
      <c r="K3567">
        <v>0</v>
      </c>
      <c r="L3567">
        <v>4</v>
      </c>
      <c r="M3567">
        <f t="shared" si="7224"/>
        <v>0</v>
      </c>
      <c r="N3567" t="b">
        <f t="shared" ref="N3567" si="7313">AND(MIN($F3566,$F3567,$F3568)=$F3567,MAX($H3566,$H3567,$H3568)=$H3567)</f>
        <v>0</v>
      </c>
      <c r="O3567" t="b">
        <f t="shared" ref="O3567" si="7314">AND(NOT(N3566),N3567,NOT(N3568))</f>
        <v>0</v>
      </c>
    </row>
    <row r="3568" spans="1:15" x14ac:dyDescent="0.25">
      <c r="A3568" t="s">
        <v>19</v>
      </c>
      <c r="B3568" t="s">
        <v>14</v>
      </c>
      <c r="C3568">
        <v>11</v>
      </c>
      <c r="D3568">
        <v>41</v>
      </c>
      <c r="E3568" t="b">
        <v>0</v>
      </c>
      <c r="F3568">
        <v>1E-3</v>
      </c>
      <c r="G3568">
        <v>1</v>
      </c>
      <c r="H3568">
        <v>1</v>
      </c>
      <c r="I3568">
        <v>10</v>
      </c>
      <c r="J3568">
        <v>5</v>
      </c>
      <c r="K3568">
        <v>0</v>
      </c>
      <c r="L3568">
        <v>4</v>
      </c>
      <c r="M3568">
        <f t="shared" si="7224"/>
        <v>0</v>
      </c>
      <c r="N3568" t="b">
        <f t="shared" ref="N3568" si="7315">AND(MIN($F3566,$F3567,$F3568)=$F3568,MAX($H3566,$H3567,$H3568)=$H3568)</f>
        <v>1</v>
      </c>
      <c r="O3568" t="b">
        <f t="shared" ref="O3568" si="7316">AND(NOT(N3566),NOT(N3567),N3568)</f>
        <v>1</v>
      </c>
    </row>
    <row r="3569" spans="1:15" x14ac:dyDescent="0.25">
      <c r="A3569" t="s">
        <v>13</v>
      </c>
      <c r="B3569" t="s">
        <v>14</v>
      </c>
      <c r="C3569">
        <v>11</v>
      </c>
      <c r="D3569">
        <v>42</v>
      </c>
      <c r="E3569" t="b">
        <v>0</v>
      </c>
      <c r="F3569">
        <v>2E-3</v>
      </c>
      <c r="G3569">
        <v>1</v>
      </c>
      <c r="H3569">
        <v>1</v>
      </c>
      <c r="I3569">
        <v>10</v>
      </c>
      <c r="J3569">
        <v>5</v>
      </c>
      <c r="K3569">
        <v>0</v>
      </c>
      <c r="L3569">
        <v>4</v>
      </c>
      <c r="M3569">
        <f t="shared" si="7224"/>
        <v>0</v>
      </c>
      <c r="N3569" t="b">
        <f t="shared" ref="N3569" si="7317">AND(MIN($F3569,$F3570,$F3571)=$F3569,MAX($H3569,$H3570,$H3571)=$H3569)</f>
        <v>0</v>
      </c>
      <c r="O3569" t="b">
        <f t="shared" ref="O3569" si="7318">AND(N3569,NOT(N3570),NOT(N3571))</f>
        <v>0</v>
      </c>
    </row>
    <row r="3570" spans="1:15" x14ac:dyDescent="0.25">
      <c r="A3570" t="s">
        <v>15</v>
      </c>
      <c r="B3570" t="s">
        <v>14</v>
      </c>
      <c r="C3570">
        <v>11</v>
      </c>
      <c r="D3570">
        <v>42</v>
      </c>
      <c r="E3570" t="b">
        <v>0</v>
      </c>
      <c r="F3570">
        <v>1E-3</v>
      </c>
      <c r="G3570">
        <v>1</v>
      </c>
      <c r="H3570">
        <v>1</v>
      </c>
      <c r="I3570">
        <v>5</v>
      </c>
      <c r="J3570">
        <v>5</v>
      </c>
      <c r="K3570">
        <v>0</v>
      </c>
      <c r="L3570">
        <v>4</v>
      </c>
      <c r="M3570">
        <f t="shared" si="7224"/>
        <v>0</v>
      </c>
      <c r="N3570" t="b">
        <f t="shared" ref="N3570" si="7319">AND(MIN($F3569,$F3570,$F3571)=$F3570,MAX($H3569,$H3570,$H3571)=$H3570)</f>
        <v>1</v>
      </c>
      <c r="O3570" t="b">
        <f t="shared" ref="O3570" si="7320">AND(NOT(N3569),N3570,NOT(N3571))</f>
        <v>0</v>
      </c>
    </row>
    <row r="3571" spans="1:15" x14ac:dyDescent="0.25">
      <c r="A3571" t="s">
        <v>19</v>
      </c>
      <c r="B3571" t="s">
        <v>14</v>
      </c>
      <c r="C3571">
        <v>11</v>
      </c>
      <c r="D3571">
        <v>42</v>
      </c>
      <c r="E3571" t="b">
        <v>0</v>
      </c>
      <c r="F3571">
        <v>1E-3</v>
      </c>
      <c r="G3571">
        <v>1</v>
      </c>
      <c r="H3571">
        <v>1</v>
      </c>
      <c r="I3571">
        <v>10</v>
      </c>
      <c r="J3571">
        <v>5</v>
      </c>
      <c r="K3571">
        <v>0</v>
      </c>
      <c r="L3571">
        <v>4</v>
      </c>
      <c r="M3571">
        <f t="shared" si="7224"/>
        <v>0</v>
      </c>
      <c r="N3571" t="b">
        <f t="shared" ref="N3571" si="7321">AND(MIN($F3569,$F3570,$F3571)=$F3571,MAX($H3569,$H3570,$H3571)=$H3571)</f>
        <v>1</v>
      </c>
      <c r="O3571" t="b">
        <f t="shared" ref="O3571" si="7322">AND(NOT(N3569),NOT(N3570),N3571)</f>
        <v>0</v>
      </c>
    </row>
    <row r="3572" spans="1:15" x14ac:dyDescent="0.25">
      <c r="A3572" t="s">
        <v>13</v>
      </c>
      <c r="B3572" t="s">
        <v>14</v>
      </c>
      <c r="C3572">
        <v>11</v>
      </c>
      <c r="D3572">
        <v>43</v>
      </c>
      <c r="E3572" t="b">
        <v>0</v>
      </c>
      <c r="F3572">
        <v>1E-3</v>
      </c>
      <c r="G3572">
        <v>1</v>
      </c>
      <c r="H3572">
        <v>1</v>
      </c>
      <c r="I3572">
        <v>10</v>
      </c>
      <c r="J3572">
        <v>5</v>
      </c>
      <c r="K3572">
        <v>0</v>
      </c>
      <c r="L3572">
        <v>4</v>
      </c>
      <c r="M3572">
        <f t="shared" si="7224"/>
        <v>0</v>
      </c>
      <c r="N3572" t="b">
        <f t="shared" ref="N3572" si="7323">AND(MIN($F3572,$F3573,$F3574)=$F3572,MAX($H3572,$H3573,$H3574)=$H3572)</f>
        <v>0</v>
      </c>
      <c r="O3572" t="b">
        <f t="shared" ref="O3572" si="7324">AND(N3572,NOT(N3573),NOT(N3574))</f>
        <v>0</v>
      </c>
    </row>
    <row r="3573" spans="1:15" x14ac:dyDescent="0.25">
      <c r="A3573" t="s">
        <v>15</v>
      </c>
      <c r="B3573" t="s">
        <v>14</v>
      </c>
      <c r="C3573">
        <v>11</v>
      </c>
      <c r="D3573">
        <v>43</v>
      </c>
      <c r="E3573" t="b">
        <v>0</v>
      </c>
      <c r="F3573">
        <v>0</v>
      </c>
      <c r="G3573">
        <v>1</v>
      </c>
      <c r="H3573">
        <v>1</v>
      </c>
      <c r="I3573">
        <v>5</v>
      </c>
      <c r="J3573">
        <v>5</v>
      </c>
      <c r="K3573">
        <v>0</v>
      </c>
      <c r="L3573">
        <v>4</v>
      </c>
      <c r="M3573">
        <f t="shared" si="7224"/>
        <v>0</v>
      </c>
      <c r="N3573" t="b">
        <f t="shared" ref="N3573" si="7325">AND(MIN($F3572,$F3573,$F3574)=$F3573,MAX($H3572,$H3573,$H3574)=$H3573)</f>
        <v>1</v>
      </c>
      <c r="O3573" t="b">
        <f t="shared" ref="O3573" si="7326">AND(NOT(N3572),N3573,NOT(N3574))</f>
        <v>1</v>
      </c>
    </row>
    <row r="3574" spans="1:15" x14ac:dyDescent="0.25">
      <c r="A3574" t="s">
        <v>19</v>
      </c>
      <c r="B3574" t="s">
        <v>14</v>
      </c>
      <c r="C3574">
        <v>11</v>
      </c>
      <c r="D3574">
        <v>43</v>
      </c>
      <c r="E3574" t="b">
        <v>0</v>
      </c>
      <c r="F3574">
        <v>1E-3</v>
      </c>
      <c r="G3574">
        <v>1</v>
      </c>
      <c r="H3574">
        <v>1</v>
      </c>
      <c r="I3574">
        <v>10</v>
      </c>
      <c r="J3574">
        <v>5</v>
      </c>
      <c r="K3574">
        <v>0</v>
      </c>
      <c r="L3574">
        <v>4</v>
      </c>
      <c r="M3574">
        <f t="shared" si="7224"/>
        <v>0</v>
      </c>
      <c r="N3574" t="b">
        <f t="shared" ref="N3574" si="7327">AND(MIN($F3572,$F3573,$F3574)=$F3574,MAX($H3572,$H3573,$H3574)=$H3574)</f>
        <v>0</v>
      </c>
      <c r="O3574" t="b">
        <f t="shared" ref="O3574" si="7328">AND(NOT(N3572),NOT(N3573),N3574)</f>
        <v>0</v>
      </c>
    </row>
    <row r="3575" spans="1:15" x14ac:dyDescent="0.25">
      <c r="A3575" t="s">
        <v>13</v>
      </c>
      <c r="B3575" t="s">
        <v>14</v>
      </c>
      <c r="C3575">
        <v>11</v>
      </c>
      <c r="D3575">
        <v>44</v>
      </c>
      <c r="E3575" t="b">
        <v>0</v>
      </c>
      <c r="F3575">
        <v>1E-3</v>
      </c>
      <c r="G3575">
        <v>1</v>
      </c>
      <c r="H3575">
        <v>1</v>
      </c>
      <c r="I3575">
        <v>10</v>
      </c>
      <c r="J3575">
        <v>5</v>
      </c>
      <c r="K3575">
        <v>0</v>
      </c>
      <c r="L3575">
        <v>4</v>
      </c>
      <c r="M3575">
        <f t="shared" si="7224"/>
        <v>0</v>
      </c>
      <c r="N3575" t="b">
        <f t="shared" ref="N3575" si="7329">AND(MIN($F3575,$F3576,$F3577)=$F3575,MAX($H3575,$H3576,$H3577)=$H3575)</f>
        <v>1</v>
      </c>
      <c r="O3575" t="b">
        <f t="shared" ref="O3575" si="7330">AND(N3575,NOT(N3576),NOT(N3577))</f>
        <v>0</v>
      </c>
    </row>
    <row r="3576" spans="1:15" x14ac:dyDescent="0.25">
      <c r="A3576" t="s">
        <v>15</v>
      </c>
      <c r="B3576" t="s">
        <v>14</v>
      </c>
      <c r="C3576">
        <v>11</v>
      </c>
      <c r="D3576">
        <v>44</v>
      </c>
      <c r="E3576" t="b">
        <v>0</v>
      </c>
      <c r="F3576">
        <v>1E-3</v>
      </c>
      <c r="G3576">
        <v>1</v>
      </c>
      <c r="H3576">
        <v>1</v>
      </c>
      <c r="I3576">
        <v>5</v>
      </c>
      <c r="J3576">
        <v>5</v>
      </c>
      <c r="K3576">
        <v>0</v>
      </c>
      <c r="L3576">
        <v>4</v>
      </c>
      <c r="M3576">
        <f t="shared" si="7224"/>
        <v>0</v>
      </c>
      <c r="N3576" t="b">
        <f t="shared" ref="N3576" si="7331">AND(MIN($F3575,$F3576,$F3577)=$F3576,MAX($H3575,$H3576,$H3577)=$H3576)</f>
        <v>1</v>
      </c>
      <c r="O3576" t="b">
        <f t="shared" ref="O3576" si="7332">AND(NOT(N3575),N3576,NOT(N3577))</f>
        <v>0</v>
      </c>
    </row>
    <row r="3577" spans="1:15" x14ac:dyDescent="0.25">
      <c r="A3577" t="s">
        <v>19</v>
      </c>
      <c r="B3577" t="s">
        <v>14</v>
      </c>
      <c r="C3577">
        <v>11</v>
      </c>
      <c r="D3577">
        <v>44</v>
      </c>
      <c r="E3577" t="b">
        <v>0</v>
      </c>
      <c r="F3577">
        <v>1E-3</v>
      </c>
      <c r="G3577">
        <v>1</v>
      </c>
      <c r="H3577">
        <v>1</v>
      </c>
      <c r="I3577">
        <v>10</v>
      </c>
      <c r="J3577">
        <v>5</v>
      </c>
      <c r="K3577">
        <v>0</v>
      </c>
      <c r="L3577">
        <v>4</v>
      </c>
      <c r="M3577">
        <f t="shared" si="7224"/>
        <v>0</v>
      </c>
      <c r="N3577" t="b">
        <f t="shared" ref="N3577" si="7333">AND(MIN($F3575,$F3576,$F3577)=$F3577,MAX($H3575,$H3576,$H3577)=$H3577)</f>
        <v>1</v>
      </c>
      <c r="O3577" t="b">
        <f t="shared" ref="O3577" si="7334">AND(NOT(N3575),NOT(N3576),N3577)</f>
        <v>0</v>
      </c>
    </row>
    <row r="3578" spans="1:15" x14ac:dyDescent="0.25">
      <c r="A3578" t="s">
        <v>13</v>
      </c>
      <c r="B3578" t="s">
        <v>14</v>
      </c>
      <c r="C3578">
        <v>11</v>
      </c>
      <c r="D3578">
        <v>45</v>
      </c>
      <c r="E3578" t="b">
        <v>0</v>
      </c>
      <c r="F3578">
        <v>1E-3</v>
      </c>
      <c r="G3578">
        <v>1</v>
      </c>
      <c r="H3578">
        <v>1</v>
      </c>
      <c r="I3578">
        <v>10</v>
      </c>
      <c r="J3578">
        <v>5</v>
      </c>
      <c r="K3578">
        <v>0</v>
      </c>
      <c r="L3578">
        <v>4</v>
      </c>
      <c r="M3578">
        <f t="shared" si="7224"/>
        <v>0</v>
      </c>
      <c r="N3578" t="b">
        <f t="shared" ref="N3578" si="7335">AND(MIN($F3578,$F3579,$F3580)=$F3578,MAX($H3578,$H3579,$H3580)=$H3578)</f>
        <v>1</v>
      </c>
      <c r="O3578" t="b">
        <f t="shared" ref="O3578" si="7336">AND(N3578,NOT(N3579),NOT(N3580))</f>
        <v>1</v>
      </c>
    </row>
    <row r="3579" spans="1:15" x14ac:dyDescent="0.25">
      <c r="A3579" t="s">
        <v>15</v>
      </c>
      <c r="B3579" t="s">
        <v>14</v>
      </c>
      <c r="C3579">
        <v>11</v>
      </c>
      <c r="D3579">
        <v>45</v>
      </c>
      <c r="E3579" t="b">
        <v>0</v>
      </c>
      <c r="F3579">
        <v>2E-3</v>
      </c>
      <c r="G3579">
        <v>1</v>
      </c>
      <c r="H3579">
        <v>1</v>
      </c>
      <c r="I3579">
        <v>5</v>
      </c>
      <c r="J3579">
        <v>5</v>
      </c>
      <c r="K3579">
        <v>0</v>
      </c>
      <c r="L3579">
        <v>4</v>
      </c>
      <c r="M3579">
        <f t="shared" si="7224"/>
        <v>0</v>
      </c>
      <c r="N3579" t="b">
        <f t="shared" ref="N3579" si="7337">AND(MIN($F3578,$F3579,$F3580)=$F3579,MAX($H3578,$H3579,$H3580)=$H3579)</f>
        <v>0</v>
      </c>
      <c r="O3579" t="b">
        <f t="shared" ref="O3579" si="7338">AND(NOT(N3578),N3579,NOT(N3580))</f>
        <v>0</v>
      </c>
    </row>
    <row r="3580" spans="1:15" x14ac:dyDescent="0.25">
      <c r="A3580" t="s">
        <v>19</v>
      </c>
      <c r="B3580" t="s">
        <v>14</v>
      </c>
      <c r="C3580">
        <v>11</v>
      </c>
      <c r="D3580">
        <v>45</v>
      </c>
      <c r="E3580" t="b">
        <v>0</v>
      </c>
      <c r="F3580">
        <v>4.0000000000000001E-3</v>
      </c>
      <c r="G3580">
        <v>1</v>
      </c>
      <c r="H3580">
        <v>1</v>
      </c>
      <c r="I3580">
        <v>10</v>
      </c>
      <c r="J3580">
        <v>5</v>
      </c>
      <c r="K3580">
        <v>0</v>
      </c>
      <c r="L3580">
        <v>4</v>
      </c>
      <c r="M3580">
        <f t="shared" si="7224"/>
        <v>0</v>
      </c>
      <c r="N3580" t="b">
        <f t="shared" ref="N3580" si="7339">AND(MIN($F3578,$F3579,$F3580)=$F3580,MAX($H3578,$H3579,$H3580)=$H3580)</f>
        <v>0</v>
      </c>
      <c r="O3580" t="b">
        <f t="shared" ref="O3580" si="7340">AND(NOT(N3578),NOT(N3579),N3580)</f>
        <v>0</v>
      </c>
    </row>
    <row r="3581" spans="1:15" x14ac:dyDescent="0.25">
      <c r="A3581" t="s">
        <v>13</v>
      </c>
      <c r="B3581" t="s">
        <v>14</v>
      </c>
      <c r="C3581">
        <v>11</v>
      </c>
      <c r="D3581">
        <v>46</v>
      </c>
      <c r="E3581" t="b">
        <v>0</v>
      </c>
      <c r="F3581">
        <v>1E-3</v>
      </c>
      <c r="G3581">
        <v>1</v>
      </c>
      <c r="H3581">
        <v>1</v>
      </c>
      <c r="I3581">
        <v>10</v>
      </c>
      <c r="J3581">
        <v>5</v>
      </c>
      <c r="K3581">
        <v>0</v>
      </c>
      <c r="L3581">
        <v>4</v>
      </c>
      <c r="M3581">
        <f t="shared" si="7224"/>
        <v>0</v>
      </c>
      <c r="N3581" t="b">
        <f t="shared" ref="N3581" si="7341">AND(MIN($F3581,$F3582,$F3583)=$F3581,MAX($H3581,$H3582,$H3583)=$H3581)</f>
        <v>1</v>
      </c>
      <c r="O3581" t="b">
        <f t="shared" ref="O3581" si="7342">AND(N3581,NOT(N3582),NOT(N3583))</f>
        <v>0</v>
      </c>
    </row>
    <row r="3582" spans="1:15" x14ac:dyDescent="0.25">
      <c r="A3582" t="s">
        <v>15</v>
      </c>
      <c r="B3582" t="s">
        <v>14</v>
      </c>
      <c r="C3582">
        <v>11</v>
      </c>
      <c r="D3582">
        <v>46</v>
      </c>
      <c r="E3582" t="b">
        <v>0</v>
      </c>
      <c r="F3582">
        <v>1E-3</v>
      </c>
      <c r="G3582">
        <v>1</v>
      </c>
      <c r="H3582">
        <v>1</v>
      </c>
      <c r="I3582">
        <v>5</v>
      </c>
      <c r="J3582">
        <v>5</v>
      </c>
      <c r="K3582">
        <v>0</v>
      </c>
      <c r="L3582">
        <v>4</v>
      </c>
      <c r="M3582">
        <f t="shared" si="7224"/>
        <v>0</v>
      </c>
      <c r="N3582" t="b">
        <f t="shared" ref="N3582" si="7343">AND(MIN($F3581,$F3582,$F3583)=$F3582,MAX($H3581,$H3582,$H3583)=$H3582)</f>
        <v>1</v>
      </c>
      <c r="O3582" t="b">
        <f t="shared" ref="O3582" si="7344">AND(NOT(N3581),N3582,NOT(N3583))</f>
        <v>0</v>
      </c>
    </row>
    <row r="3583" spans="1:15" x14ac:dyDescent="0.25">
      <c r="A3583" t="s">
        <v>19</v>
      </c>
      <c r="B3583" t="s">
        <v>14</v>
      </c>
      <c r="C3583">
        <v>11</v>
      </c>
      <c r="D3583">
        <v>46</v>
      </c>
      <c r="E3583" t="b">
        <v>0</v>
      </c>
      <c r="F3583">
        <v>2E-3</v>
      </c>
      <c r="G3583">
        <v>1</v>
      </c>
      <c r="H3583">
        <v>1</v>
      </c>
      <c r="I3583">
        <v>10</v>
      </c>
      <c r="J3583">
        <v>5</v>
      </c>
      <c r="K3583">
        <v>0</v>
      </c>
      <c r="L3583">
        <v>4</v>
      </c>
      <c r="M3583">
        <f t="shared" si="7224"/>
        <v>0</v>
      </c>
      <c r="N3583" t="b">
        <f t="shared" ref="N3583" si="7345">AND(MIN($F3581,$F3582,$F3583)=$F3583,MAX($H3581,$H3582,$H3583)=$H3583)</f>
        <v>0</v>
      </c>
      <c r="O3583" t="b">
        <f t="shared" ref="O3583" si="7346">AND(NOT(N3581),NOT(N3582),N3583)</f>
        <v>0</v>
      </c>
    </row>
    <row r="3584" spans="1:15" x14ac:dyDescent="0.25">
      <c r="A3584" t="s">
        <v>13</v>
      </c>
      <c r="B3584" t="s">
        <v>14</v>
      </c>
      <c r="C3584">
        <v>11</v>
      </c>
      <c r="D3584">
        <v>47</v>
      </c>
      <c r="E3584" t="b">
        <v>0</v>
      </c>
      <c r="F3584">
        <v>1E-3</v>
      </c>
      <c r="G3584">
        <v>1</v>
      </c>
      <c r="H3584">
        <v>1</v>
      </c>
      <c r="I3584">
        <v>10</v>
      </c>
      <c r="J3584">
        <v>5</v>
      </c>
      <c r="K3584">
        <v>0</v>
      </c>
      <c r="L3584">
        <v>4</v>
      </c>
      <c r="M3584">
        <f t="shared" si="7224"/>
        <v>0</v>
      </c>
      <c r="N3584" t="b">
        <f t="shared" ref="N3584" si="7347">AND(MIN($F3584,$F3585,$F3586)=$F3584,MAX($H3584,$H3585,$H3586)=$H3584)</f>
        <v>1</v>
      </c>
      <c r="O3584" t="b">
        <f t="shared" ref="O3584" si="7348">AND(N3584,NOT(N3585),NOT(N3586))</f>
        <v>1</v>
      </c>
    </row>
    <row r="3585" spans="1:15" x14ac:dyDescent="0.25">
      <c r="A3585" t="s">
        <v>15</v>
      </c>
      <c r="B3585" t="s">
        <v>14</v>
      </c>
      <c r="C3585">
        <v>11</v>
      </c>
      <c r="D3585">
        <v>47</v>
      </c>
      <c r="E3585" t="b">
        <v>0</v>
      </c>
      <c r="F3585">
        <v>2E-3</v>
      </c>
      <c r="G3585">
        <v>1</v>
      </c>
      <c r="H3585">
        <v>1</v>
      </c>
      <c r="I3585">
        <v>5</v>
      </c>
      <c r="J3585">
        <v>5</v>
      </c>
      <c r="K3585">
        <v>0</v>
      </c>
      <c r="L3585">
        <v>4</v>
      </c>
      <c r="M3585">
        <f t="shared" si="7224"/>
        <v>0</v>
      </c>
      <c r="N3585" t="b">
        <f t="shared" ref="N3585" si="7349">AND(MIN($F3584,$F3585,$F3586)=$F3585,MAX($H3584,$H3585,$H3586)=$H3585)</f>
        <v>0</v>
      </c>
      <c r="O3585" t="b">
        <f t="shared" ref="O3585" si="7350">AND(NOT(N3584),N3585,NOT(N3586))</f>
        <v>0</v>
      </c>
    </row>
    <row r="3586" spans="1:15" x14ac:dyDescent="0.25">
      <c r="A3586" t="s">
        <v>19</v>
      </c>
      <c r="B3586" t="s">
        <v>14</v>
      </c>
      <c r="C3586">
        <v>11</v>
      </c>
      <c r="D3586">
        <v>47</v>
      </c>
      <c r="E3586" t="b">
        <v>0</v>
      </c>
      <c r="F3586">
        <v>2E-3</v>
      </c>
      <c r="G3586">
        <v>1</v>
      </c>
      <c r="H3586">
        <v>1</v>
      </c>
      <c r="I3586">
        <v>10</v>
      </c>
      <c r="J3586">
        <v>5</v>
      </c>
      <c r="K3586">
        <v>0</v>
      </c>
      <c r="L3586">
        <v>4</v>
      </c>
      <c r="M3586">
        <f t="shared" si="7224"/>
        <v>0</v>
      </c>
      <c r="N3586" t="b">
        <f t="shared" ref="N3586" si="7351">AND(MIN($F3584,$F3585,$F3586)=$F3586,MAX($H3584,$H3585,$H3586)=$H3586)</f>
        <v>0</v>
      </c>
      <c r="O3586" t="b">
        <f t="shared" ref="O3586" si="7352">AND(NOT(N3584),NOT(N3585),N3586)</f>
        <v>0</v>
      </c>
    </row>
    <row r="3587" spans="1:15" x14ac:dyDescent="0.25">
      <c r="A3587" t="s">
        <v>13</v>
      </c>
      <c r="B3587" t="s">
        <v>14</v>
      </c>
      <c r="C3587">
        <v>11</v>
      </c>
      <c r="D3587">
        <v>48</v>
      </c>
      <c r="E3587" t="b">
        <v>0</v>
      </c>
      <c r="F3587">
        <v>1E-3</v>
      </c>
      <c r="G3587">
        <v>1</v>
      </c>
      <c r="H3587">
        <v>1</v>
      </c>
      <c r="I3587">
        <v>15</v>
      </c>
      <c r="J3587">
        <v>7</v>
      </c>
      <c r="K3587">
        <v>1</v>
      </c>
      <c r="L3587">
        <v>5</v>
      </c>
      <c r="M3587">
        <f t="shared" ref="M3587:M3650" si="7353">G3587-H3587</f>
        <v>0</v>
      </c>
      <c r="N3587" t="b">
        <f t="shared" ref="N3587" si="7354">AND(MIN($F3587,$F3588,$F3589)=$F3587,MAX($H3587,$H3588,$H3589)=$H3587)</f>
        <v>1</v>
      </c>
      <c r="O3587" t="b">
        <f t="shared" ref="O3587" si="7355">AND(N3587,NOT(N3588),NOT(N3589))</f>
        <v>1</v>
      </c>
    </row>
    <row r="3588" spans="1:15" x14ac:dyDescent="0.25">
      <c r="A3588" t="s">
        <v>15</v>
      </c>
      <c r="B3588" t="s">
        <v>14</v>
      </c>
      <c r="C3588">
        <v>11</v>
      </c>
      <c r="D3588">
        <v>48</v>
      </c>
      <c r="E3588" t="b">
        <v>0</v>
      </c>
      <c r="F3588">
        <v>2E-3</v>
      </c>
      <c r="G3588">
        <v>1</v>
      </c>
      <c r="H3588">
        <v>1</v>
      </c>
      <c r="I3588">
        <v>8</v>
      </c>
      <c r="J3588">
        <v>7</v>
      </c>
      <c r="K3588">
        <v>1</v>
      </c>
      <c r="L3588">
        <v>5</v>
      </c>
      <c r="M3588">
        <f t="shared" si="7353"/>
        <v>0</v>
      </c>
      <c r="N3588" t="b">
        <f t="shared" ref="N3588" si="7356">AND(MIN($F3587,$F3588,$F3589)=$F3588,MAX($H3587,$H3588,$H3589)=$H3588)</f>
        <v>0</v>
      </c>
      <c r="O3588" t="b">
        <f t="shared" ref="O3588" si="7357">AND(NOT(N3587),N3588,NOT(N3589))</f>
        <v>0</v>
      </c>
    </row>
    <row r="3589" spans="1:15" x14ac:dyDescent="0.25">
      <c r="A3589" t="s">
        <v>19</v>
      </c>
      <c r="B3589" t="s">
        <v>14</v>
      </c>
      <c r="C3589">
        <v>11</v>
      </c>
      <c r="D3589">
        <v>48</v>
      </c>
      <c r="E3589" t="b">
        <v>0</v>
      </c>
      <c r="F3589">
        <v>2E-3</v>
      </c>
      <c r="G3589">
        <v>1</v>
      </c>
      <c r="H3589">
        <v>1</v>
      </c>
      <c r="I3589">
        <v>15</v>
      </c>
      <c r="J3589">
        <v>7</v>
      </c>
      <c r="K3589">
        <v>1</v>
      </c>
      <c r="L3589">
        <v>5</v>
      </c>
      <c r="M3589">
        <f t="shared" si="7353"/>
        <v>0</v>
      </c>
      <c r="N3589" t="b">
        <f t="shared" ref="N3589" si="7358">AND(MIN($F3587,$F3588,$F3589)=$F3589,MAX($H3587,$H3588,$H3589)=$H3589)</f>
        <v>0</v>
      </c>
      <c r="O3589" t="b">
        <f t="shared" ref="O3589" si="7359">AND(NOT(N3587),NOT(N3588),N3589)</f>
        <v>0</v>
      </c>
    </row>
    <row r="3590" spans="1:15" x14ac:dyDescent="0.25">
      <c r="A3590" t="s">
        <v>13</v>
      </c>
      <c r="B3590" t="s">
        <v>14</v>
      </c>
      <c r="C3590">
        <v>11</v>
      </c>
      <c r="D3590">
        <v>49</v>
      </c>
      <c r="E3590" t="b">
        <v>0</v>
      </c>
      <c r="F3590">
        <v>1E-3</v>
      </c>
      <c r="G3590">
        <v>1</v>
      </c>
      <c r="H3590">
        <v>1</v>
      </c>
      <c r="I3590">
        <v>10</v>
      </c>
      <c r="J3590">
        <v>5</v>
      </c>
      <c r="K3590">
        <v>0</v>
      </c>
      <c r="L3590">
        <v>4</v>
      </c>
      <c r="M3590">
        <f t="shared" si="7353"/>
        <v>0</v>
      </c>
      <c r="N3590" t="b">
        <f t="shared" ref="N3590" si="7360">AND(MIN($F3590,$F3591,$F3592)=$F3590,MAX($H3590,$H3591,$H3592)=$H3590)</f>
        <v>1</v>
      </c>
      <c r="O3590" t="b">
        <f t="shared" ref="O3590" si="7361">AND(N3590,NOT(N3591),NOT(N3592))</f>
        <v>1</v>
      </c>
    </row>
    <row r="3591" spans="1:15" x14ac:dyDescent="0.25">
      <c r="A3591" t="s">
        <v>15</v>
      </c>
      <c r="B3591" t="s">
        <v>14</v>
      </c>
      <c r="C3591">
        <v>11</v>
      </c>
      <c r="D3591">
        <v>49</v>
      </c>
      <c r="E3591" t="b">
        <v>0</v>
      </c>
      <c r="F3591">
        <v>2E-3</v>
      </c>
      <c r="G3591">
        <v>1</v>
      </c>
      <c r="H3591">
        <v>1</v>
      </c>
      <c r="I3591">
        <v>5</v>
      </c>
      <c r="J3591">
        <v>5</v>
      </c>
      <c r="K3591">
        <v>0</v>
      </c>
      <c r="L3591">
        <v>4</v>
      </c>
      <c r="M3591">
        <f t="shared" si="7353"/>
        <v>0</v>
      </c>
      <c r="N3591" t="b">
        <f t="shared" ref="N3591" si="7362">AND(MIN($F3590,$F3591,$F3592)=$F3591,MAX($H3590,$H3591,$H3592)=$H3591)</f>
        <v>0</v>
      </c>
      <c r="O3591" t="b">
        <f t="shared" ref="O3591" si="7363">AND(NOT(N3590),N3591,NOT(N3592))</f>
        <v>0</v>
      </c>
    </row>
    <row r="3592" spans="1:15" x14ac:dyDescent="0.25">
      <c r="A3592" t="s">
        <v>19</v>
      </c>
      <c r="B3592" t="s">
        <v>14</v>
      </c>
      <c r="C3592">
        <v>11</v>
      </c>
      <c r="D3592">
        <v>49</v>
      </c>
      <c r="E3592" t="b">
        <v>0</v>
      </c>
      <c r="F3592">
        <v>2E-3</v>
      </c>
      <c r="G3592">
        <v>1</v>
      </c>
      <c r="H3592">
        <v>1</v>
      </c>
      <c r="I3592">
        <v>10</v>
      </c>
      <c r="J3592">
        <v>5</v>
      </c>
      <c r="K3592">
        <v>0</v>
      </c>
      <c r="L3592">
        <v>4</v>
      </c>
      <c r="M3592">
        <f t="shared" si="7353"/>
        <v>0</v>
      </c>
      <c r="N3592" t="b">
        <f t="shared" ref="N3592" si="7364">AND(MIN($F3590,$F3591,$F3592)=$F3592,MAX($H3590,$H3591,$H3592)=$H3592)</f>
        <v>0</v>
      </c>
      <c r="O3592" t="b">
        <f t="shared" ref="O3592" si="7365">AND(NOT(N3590),NOT(N3591),N3592)</f>
        <v>0</v>
      </c>
    </row>
    <row r="3593" spans="1:15" x14ac:dyDescent="0.25">
      <c r="A3593" t="s">
        <v>13</v>
      </c>
      <c r="B3593" t="s">
        <v>14</v>
      </c>
      <c r="C3593">
        <v>11</v>
      </c>
      <c r="D3593">
        <v>4</v>
      </c>
      <c r="E3593" t="b">
        <v>0</v>
      </c>
      <c r="F3593">
        <v>4.1420000000000003</v>
      </c>
      <c r="G3593">
        <v>1</v>
      </c>
      <c r="H3593">
        <v>1</v>
      </c>
      <c r="I3593">
        <v>505046</v>
      </c>
      <c r="J3593">
        <v>275496</v>
      </c>
      <c r="K3593">
        <v>137745</v>
      </c>
      <c r="L3593">
        <v>17</v>
      </c>
      <c r="M3593">
        <f t="shared" si="7353"/>
        <v>0</v>
      </c>
      <c r="N3593" t="b">
        <f t="shared" ref="N3593" si="7366">AND(MIN($F3593,$F3594,$F3595)=$F3593,MAX($H3593,$H3594,$H3595)=$H3593)</f>
        <v>0</v>
      </c>
      <c r="O3593" t="b">
        <f t="shared" ref="O3593" si="7367">AND(N3593,NOT(N3594),NOT(N3595))</f>
        <v>0</v>
      </c>
    </row>
    <row r="3594" spans="1:15" x14ac:dyDescent="0.25">
      <c r="A3594" t="s">
        <v>15</v>
      </c>
      <c r="B3594" t="s">
        <v>14</v>
      </c>
      <c r="C3594">
        <v>11</v>
      </c>
      <c r="D3594">
        <v>4</v>
      </c>
      <c r="E3594" t="b">
        <v>0</v>
      </c>
      <c r="F3594">
        <v>1.72</v>
      </c>
      <c r="G3594">
        <v>1</v>
      </c>
      <c r="H3594">
        <v>1</v>
      </c>
      <c r="I3594">
        <v>284320</v>
      </c>
      <c r="J3594">
        <v>275496</v>
      </c>
      <c r="K3594">
        <v>137745</v>
      </c>
      <c r="L3594">
        <v>17</v>
      </c>
      <c r="M3594">
        <f t="shared" si="7353"/>
        <v>0</v>
      </c>
      <c r="N3594" t="b">
        <f t="shared" ref="N3594" si="7368">AND(MIN($F3593,$F3594,$F3595)=$F3594,MAX($H3593,$H3594,$H3595)=$H3594)</f>
        <v>1</v>
      </c>
      <c r="O3594" t="b">
        <f t="shared" ref="O3594" si="7369">AND(NOT(N3593),N3594,NOT(N3595))</f>
        <v>1</v>
      </c>
    </row>
    <row r="3595" spans="1:15" x14ac:dyDescent="0.25">
      <c r="A3595" t="s">
        <v>19</v>
      </c>
      <c r="B3595" t="s">
        <v>14</v>
      </c>
      <c r="C3595">
        <v>11</v>
      </c>
      <c r="D3595">
        <v>4</v>
      </c>
      <c r="E3595" t="b">
        <v>0</v>
      </c>
      <c r="F3595">
        <v>3.649</v>
      </c>
      <c r="G3595">
        <v>1</v>
      </c>
      <c r="H3595">
        <v>1</v>
      </c>
      <c r="I3595">
        <v>505046</v>
      </c>
      <c r="J3595">
        <v>275496</v>
      </c>
      <c r="K3595">
        <v>137745</v>
      </c>
      <c r="L3595">
        <v>17</v>
      </c>
      <c r="M3595">
        <f t="shared" si="7353"/>
        <v>0</v>
      </c>
      <c r="N3595" t="b">
        <f t="shared" ref="N3595" si="7370">AND(MIN($F3593,$F3594,$F3595)=$F3595,MAX($H3593,$H3594,$H3595)=$H3595)</f>
        <v>0</v>
      </c>
      <c r="O3595" t="b">
        <f t="shared" ref="O3595" si="7371">AND(NOT(N3593),NOT(N3594),N3595)</f>
        <v>0</v>
      </c>
    </row>
    <row r="3596" spans="1:15" x14ac:dyDescent="0.25">
      <c r="A3596" t="s">
        <v>13</v>
      </c>
      <c r="B3596" t="s">
        <v>14</v>
      </c>
      <c r="C3596">
        <v>11</v>
      </c>
      <c r="D3596">
        <v>50</v>
      </c>
      <c r="E3596" t="b">
        <v>0</v>
      </c>
      <c r="F3596">
        <v>1E-3</v>
      </c>
      <c r="G3596">
        <v>1</v>
      </c>
      <c r="H3596">
        <v>1</v>
      </c>
      <c r="I3596">
        <v>10</v>
      </c>
      <c r="J3596">
        <v>5</v>
      </c>
      <c r="K3596">
        <v>0</v>
      </c>
      <c r="L3596">
        <v>4</v>
      </c>
      <c r="M3596">
        <f t="shared" si="7353"/>
        <v>0</v>
      </c>
      <c r="N3596" t="b">
        <f t="shared" ref="N3596" si="7372">AND(MIN($F3596,$F3597,$F3598)=$F3596,MAX($H3596,$H3597,$H3598)=$H3596)</f>
        <v>1</v>
      </c>
      <c r="O3596" t="b">
        <f t="shared" ref="O3596" si="7373">AND(N3596,NOT(N3597),NOT(N3598))</f>
        <v>0</v>
      </c>
    </row>
    <row r="3597" spans="1:15" x14ac:dyDescent="0.25">
      <c r="A3597" t="s">
        <v>15</v>
      </c>
      <c r="B3597" t="s">
        <v>14</v>
      </c>
      <c r="C3597">
        <v>11</v>
      </c>
      <c r="D3597">
        <v>50</v>
      </c>
      <c r="E3597" t="b">
        <v>0</v>
      </c>
      <c r="F3597">
        <v>1E-3</v>
      </c>
      <c r="G3597">
        <v>1</v>
      </c>
      <c r="H3597">
        <v>1</v>
      </c>
      <c r="I3597">
        <v>5</v>
      </c>
      <c r="J3597">
        <v>5</v>
      </c>
      <c r="K3597">
        <v>0</v>
      </c>
      <c r="L3597">
        <v>4</v>
      </c>
      <c r="M3597">
        <f t="shared" si="7353"/>
        <v>0</v>
      </c>
      <c r="N3597" t="b">
        <f t="shared" ref="N3597" si="7374">AND(MIN($F3596,$F3597,$F3598)=$F3597,MAX($H3596,$H3597,$H3598)=$H3597)</f>
        <v>1</v>
      </c>
      <c r="O3597" t="b">
        <f t="shared" ref="O3597" si="7375">AND(NOT(N3596),N3597,NOT(N3598))</f>
        <v>0</v>
      </c>
    </row>
    <row r="3598" spans="1:15" x14ac:dyDescent="0.25">
      <c r="A3598" t="s">
        <v>19</v>
      </c>
      <c r="B3598" t="s">
        <v>14</v>
      </c>
      <c r="C3598">
        <v>11</v>
      </c>
      <c r="D3598">
        <v>50</v>
      </c>
      <c r="E3598" t="b">
        <v>0</v>
      </c>
      <c r="F3598">
        <v>2E-3</v>
      </c>
      <c r="G3598">
        <v>1</v>
      </c>
      <c r="H3598">
        <v>1</v>
      </c>
      <c r="I3598">
        <v>10</v>
      </c>
      <c r="J3598">
        <v>5</v>
      </c>
      <c r="K3598">
        <v>0</v>
      </c>
      <c r="L3598">
        <v>4</v>
      </c>
      <c r="M3598">
        <f t="shared" si="7353"/>
        <v>0</v>
      </c>
      <c r="N3598" t="b">
        <f t="shared" ref="N3598" si="7376">AND(MIN($F3596,$F3597,$F3598)=$F3598,MAX($H3596,$H3597,$H3598)=$H3598)</f>
        <v>0</v>
      </c>
      <c r="O3598" t="b">
        <f t="shared" ref="O3598" si="7377">AND(NOT(N3596),NOT(N3597),N3598)</f>
        <v>0</v>
      </c>
    </row>
    <row r="3599" spans="1:15" x14ac:dyDescent="0.25">
      <c r="A3599" t="s">
        <v>13</v>
      </c>
      <c r="B3599" t="s">
        <v>14</v>
      </c>
      <c r="C3599">
        <v>11</v>
      </c>
      <c r="D3599">
        <v>5</v>
      </c>
      <c r="E3599" t="b">
        <v>0</v>
      </c>
      <c r="F3599">
        <v>3.0000000000000001E-3</v>
      </c>
      <c r="G3599">
        <v>1</v>
      </c>
      <c r="H3599">
        <v>1</v>
      </c>
      <c r="I3599">
        <v>20</v>
      </c>
      <c r="J3599">
        <v>10</v>
      </c>
      <c r="K3599">
        <v>0</v>
      </c>
      <c r="L3599">
        <v>9</v>
      </c>
      <c r="M3599">
        <f t="shared" si="7353"/>
        <v>0</v>
      </c>
      <c r="N3599" t="b">
        <f t="shared" ref="N3599" si="7378">AND(MIN($F3599,$F3600,$F3601)=$F3599,MAX($H3599,$H3600,$H3601)=$H3599)</f>
        <v>0</v>
      </c>
      <c r="O3599" t="b">
        <f t="shared" ref="O3599" si="7379">AND(N3599,NOT(N3600),NOT(N3601))</f>
        <v>0</v>
      </c>
    </row>
    <row r="3600" spans="1:15" x14ac:dyDescent="0.25">
      <c r="A3600" t="s">
        <v>15</v>
      </c>
      <c r="B3600" t="s">
        <v>14</v>
      </c>
      <c r="C3600">
        <v>11</v>
      </c>
      <c r="D3600">
        <v>5</v>
      </c>
      <c r="E3600" t="b">
        <v>0</v>
      </c>
      <c r="F3600">
        <v>1E-3</v>
      </c>
      <c r="G3600">
        <v>1</v>
      </c>
      <c r="H3600">
        <v>1</v>
      </c>
      <c r="I3600">
        <v>10</v>
      </c>
      <c r="J3600">
        <v>10</v>
      </c>
      <c r="K3600">
        <v>0</v>
      </c>
      <c r="L3600">
        <v>9</v>
      </c>
      <c r="M3600">
        <f t="shared" si="7353"/>
        <v>0</v>
      </c>
      <c r="N3600" t="b">
        <f t="shared" ref="N3600" si="7380">AND(MIN($F3599,$F3600,$F3601)=$F3600,MAX($H3599,$H3600,$H3601)=$H3600)</f>
        <v>1</v>
      </c>
      <c r="O3600" t="b">
        <f t="shared" ref="O3600" si="7381">AND(NOT(N3599),N3600,NOT(N3601))</f>
        <v>1</v>
      </c>
    </row>
    <row r="3601" spans="1:15" x14ac:dyDescent="0.25">
      <c r="A3601" t="s">
        <v>19</v>
      </c>
      <c r="B3601" t="s">
        <v>14</v>
      </c>
      <c r="C3601">
        <v>11</v>
      </c>
      <c r="D3601">
        <v>5</v>
      </c>
      <c r="E3601" t="b">
        <v>0</v>
      </c>
      <c r="F3601">
        <v>2E-3</v>
      </c>
      <c r="G3601">
        <v>1</v>
      </c>
      <c r="H3601">
        <v>1</v>
      </c>
      <c r="I3601">
        <v>20</v>
      </c>
      <c r="J3601">
        <v>10</v>
      </c>
      <c r="K3601">
        <v>0</v>
      </c>
      <c r="L3601">
        <v>9</v>
      </c>
      <c r="M3601">
        <f t="shared" si="7353"/>
        <v>0</v>
      </c>
      <c r="N3601" t="b">
        <f t="shared" ref="N3601" si="7382">AND(MIN($F3599,$F3600,$F3601)=$F3601,MAX($H3599,$H3600,$H3601)=$H3601)</f>
        <v>0</v>
      </c>
      <c r="O3601" t="b">
        <f t="shared" ref="O3601" si="7383">AND(NOT(N3599),NOT(N3600),N3601)</f>
        <v>0</v>
      </c>
    </row>
    <row r="3602" spans="1:15" x14ac:dyDescent="0.25">
      <c r="A3602" t="s">
        <v>13</v>
      </c>
      <c r="B3602" t="s">
        <v>14</v>
      </c>
      <c r="C3602">
        <v>11</v>
      </c>
      <c r="D3602">
        <v>6</v>
      </c>
      <c r="E3602" t="b">
        <v>0</v>
      </c>
      <c r="F3602">
        <v>1E-3</v>
      </c>
      <c r="G3602">
        <v>1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f t="shared" si="7353"/>
        <v>1</v>
      </c>
      <c r="N3602" t="b">
        <f t="shared" ref="N3602" si="7384">AND(MIN($F3602,$F3603,$F3604)=$F3602,MAX($H3602,$H3603,$H3604)=$H3602)</f>
        <v>0</v>
      </c>
      <c r="O3602" t="b">
        <f t="shared" ref="O3602" si="7385">AND(N3602,NOT(N3603),NOT(N3604))</f>
        <v>0</v>
      </c>
    </row>
    <row r="3603" spans="1:15" x14ac:dyDescent="0.25">
      <c r="A3603" t="s">
        <v>15</v>
      </c>
      <c r="B3603" t="s">
        <v>14</v>
      </c>
      <c r="C3603">
        <v>11</v>
      </c>
      <c r="D3603">
        <v>6</v>
      </c>
      <c r="E3603" t="b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f t="shared" si="7353"/>
        <v>1</v>
      </c>
      <c r="N3603" t="b">
        <f t="shared" ref="N3603" si="7386">AND(MIN($F3602,$F3603,$F3604)=$F3603,MAX($H3602,$H3603,$H3604)=$H3603)</f>
        <v>1</v>
      </c>
      <c r="O3603" t="b">
        <f t="shared" ref="O3603" si="7387">AND(NOT(N3602),N3603,NOT(N3604))</f>
        <v>1</v>
      </c>
    </row>
    <row r="3604" spans="1:15" x14ac:dyDescent="0.25">
      <c r="A3604" t="s">
        <v>19</v>
      </c>
      <c r="B3604" t="s">
        <v>14</v>
      </c>
      <c r="C3604">
        <v>11</v>
      </c>
      <c r="D3604">
        <v>6</v>
      </c>
      <c r="E3604" t="b">
        <v>0</v>
      </c>
      <c r="F3604">
        <v>1E-3</v>
      </c>
      <c r="G3604">
        <v>1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f t="shared" si="7353"/>
        <v>1</v>
      </c>
      <c r="N3604" t="b">
        <f t="shared" ref="N3604" si="7388">AND(MIN($F3602,$F3603,$F3604)=$F3604,MAX($H3602,$H3603,$H3604)=$H3604)</f>
        <v>0</v>
      </c>
      <c r="O3604" t="b">
        <f t="shared" ref="O3604" si="7389">AND(NOT(N3602),NOT(N3603),N3604)</f>
        <v>0</v>
      </c>
    </row>
    <row r="3605" spans="1:15" x14ac:dyDescent="0.25">
      <c r="A3605" t="s">
        <v>13</v>
      </c>
      <c r="B3605" t="s">
        <v>14</v>
      </c>
      <c r="C3605">
        <v>11</v>
      </c>
      <c r="D3605">
        <v>7</v>
      </c>
      <c r="E3605" t="b">
        <v>0</v>
      </c>
      <c r="F3605">
        <v>1E-3</v>
      </c>
      <c r="G3605">
        <v>1</v>
      </c>
      <c r="H3605">
        <v>1</v>
      </c>
      <c r="I3605">
        <v>16</v>
      </c>
      <c r="J3605">
        <v>12</v>
      </c>
      <c r="K3605">
        <v>4</v>
      </c>
      <c r="L3605">
        <v>3</v>
      </c>
      <c r="M3605">
        <f t="shared" si="7353"/>
        <v>0</v>
      </c>
      <c r="N3605" t="b">
        <f t="shared" ref="N3605" si="7390">AND(MIN($F3605,$F3606,$F3607)=$F3605,MAX($H3605,$H3606,$H3607)=$H3605)</f>
        <v>1</v>
      </c>
      <c r="O3605" t="b">
        <f t="shared" ref="O3605" si="7391">AND(N3605,NOT(N3606),NOT(N3607))</f>
        <v>0</v>
      </c>
    </row>
    <row r="3606" spans="1:15" x14ac:dyDescent="0.25">
      <c r="A3606" t="s">
        <v>15</v>
      </c>
      <c r="B3606" t="s">
        <v>14</v>
      </c>
      <c r="C3606">
        <v>11</v>
      </c>
      <c r="D3606">
        <v>7</v>
      </c>
      <c r="E3606" t="b">
        <v>0</v>
      </c>
      <c r="F3606">
        <v>1E-3</v>
      </c>
      <c r="G3606">
        <v>1</v>
      </c>
      <c r="H3606">
        <v>1</v>
      </c>
      <c r="I3606">
        <v>50</v>
      </c>
      <c r="J3606">
        <v>50</v>
      </c>
      <c r="K3606">
        <v>23</v>
      </c>
      <c r="L3606">
        <v>6</v>
      </c>
      <c r="M3606">
        <f t="shared" si="7353"/>
        <v>0</v>
      </c>
      <c r="N3606" t="b">
        <f t="shared" ref="N3606" si="7392">AND(MIN($F3605,$F3606,$F3607)=$F3606,MAX($H3605,$H3606,$H3607)=$H3606)</f>
        <v>1</v>
      </c>
      <c r="O3606" t="b">
        <f t="shared" ref="O3606" si="7393">AND(NOT(N3605),N3606,NOT(N3607))</f>
        <v>0</v>
      </c>
    </row>
    <row r="3607" spans="1:15" x14ac:dyDescent="0.25">
      <c r="A3607" t="s">
        <v>19</v>
      </c>
      <c r="B3607" t="s">
        <v>14</v>
      </c>
      <c r="C3607">
        <v>11</v>
      </c>
      <c r="D3607">
        <v>7</v>
      </c>
      <c r="E3607" t="b">
        <v>0</v>
      </c>
      <c r="F3607">
        <v>1E-3</v>
      </c>
      <c r="G3607">
        <v>1</v>
      </c>
      <c r="H3607">
        <v>1</v>
      </c>
      <c r="I3607">
        <v>16</v>
      </c>
      <c r="J3607">
        <v>12</v>
      </c>
      <c r="K3607">
        <v>4</v>
      </c>
      <c r="L3607">
        <v>3</v>
      </c>
      <c r="M3607">
        <f t="shared" si="7353"/>
        <v>0</v>
      </c>
      <c r="N3607" t="b">
        <f t="shared" ref="N3607" si="7394">AND(MIN($F3605,$F3606,$F3607)=$F3607,MAX($H3605,$H3606,$H3607)=$H3607)</f>
        <v>1</v>
      </c>
      <c r="O3607" t="b">
        <f t="shared" ref="O3607" si="7395">AND(NOT(N3605),NOT(N3606),N3607)</f>
        <v>0</v>
      </c>
    </row>
    <row r="3608" spans="1:15" x14ac:dyDescent="0.25">
      <c r="A3608" t="s">
        <v>13</v>
      </c>
      <c r="B3608" t="s">
        <v>14</v>
      </c>
      <c r="C3608">
        <v>11</v>
      </c>
      <c r="D3608">
        <v>8</v>
      </c>
      <c r="E3608" t="b">
        <v>0</v>
      </c>
      <c r="F3608">
        <v>1E-3</v>
      </c>
      <c r="G3608">
        <v>1</v>
      </c>
      <c r="H3608">
        <v>1</v>
      </c>
      <c r="I3608">
        <v>12</v>
      </c>
      <c r="J3608">
        <v>8</v>
      </c>
      <c r="K3608">
        <v>3</v>
      </c>
      <c r="L3608">
        <v>1</v>
      </c>
      <c r="M3608">
        <f t="shared" si="7353"/>
        <v>0</v>
      </c>
      <c r="N3608" t="b">
        <f t="shared" ref="N3608" si="7396">AND(MIN($F3608,$F3609,$F3610)=$F3608,MAX($H3608,$H3609,$H3610)=$H3608)</f>
        <v>1</v>
      </c>
      <c r="O3608" t="b">
        <f t="shared" ref="O3608" si="7397">AND(N3608,NOT(N3609),NOT(N3610))</f>
        <v>1</v>
      </c>
    </row>
    <row r="3609" spans="1:15" x14ac:dyDescent="0.25">
      <c r="A3609" t="s">
        <v>15</v>
      </c>
      <c r="B3609" t="s">
        <v>14</v>
      </c>
      <c r="C3609">
        <v>11</v>
      </c>
      <c r="D3609">
        <v>8</v>
      </c>
      <c r="E3609" t="b">
        <v>0</v>
      </c>
      <c r="F3609">
        <v>5.0000000000000001E-3</v>
      </c>
      <c r="G3609">
        <v>1</v>
      </c>
      <c r="H3609">
        <v>1</v>
      </c>
      <c r="I3609">
        <v>8</v>
      </c>
      <c r="J3609">
        <v>8</v>
      </c>
      <c r="K3609">
        <v>3</v>
      </c>
      <c r="L3609">
        <v>1</v>
      </c>
      <c r="M3609">
        <f t="shared" si="7353"/>
        <v>0</v>
      </c>
      <c r="N3609" t="b">
        <f t="shared" ref="N3609" si="7398">AND(MIN($F3608,$F3609,$F3610)=$F3609,MAX($H3608,$H3609,$H3610)=$H3609)</f>
        <v>0</v>
      </c>
      <c r="O3609" t="b">
        <f t="shared" ref="O3609" si="7399">AND(NOT(N3608),N3609,NOT(N3610))</f>
        <v>0</v>
      </c>
    </row>
    <row r="3610" spans="1:15" x14ac:dyDescent="0.25">
      <c r="A3610" t="s">
        <v>19</v>
      </c>
      <c r="B3610" t="s">
        <v>14</v>
      </c>
      <c r="C3610">
        <v>11</v>
      </c>
      <c r="D3610">
        <v>8</v>
      </c>
      <c r="E3610" t="b">
        <v>0</v>
      </c>
      <c r="F3610">
        <v>3.0000000000000001E-3</v>
      </c>
      <c r="G3610">
        <v>1</v>
      </c>
      <c r="H3610">
        <v>1</v>
      </c>
      <c r="I3610">
        <v>12</v>
      </c>
      <c r="J3610">
        <v>8</v>
      </c>
      <c r="K3610">
        <v>3</v>
      </c>
      <c r="L3610">
        <v>1</v>
      </c>
      <c r="M3610">
        <f t="shared" si="7353"/>
        <v>0</v>
      </c>
      <c r="N3610" t="b">
        <f t="shared" ref="N3610" si="7400">AND(MIN($F3608,$F3609,$F3610)=$F3610,MAX($H3608,$H3609,$H3610)=$H3610)</f>
        <v>0</v>
      </c>
      <c r="O3610" t="b">
        <f t="shared" ref="O3610" si="7401">AND(NOT(N3608),NOT(N3609),N3610)</f>
        <v>0</v>
      </c>
    </row>
    <row r="3611" spans="1:15" x14ac:dyDescent="0.25">
      <c r="A3611" t="s">
        <v>13</v>
      </c>
      <c r="B3611" t="s">
        <v>14</v>
      </c>
      <c r="C3611">
        <v>11</v>
      </c>
      <c r="D3611">
        <v>9</v>
      </c>
      <c r="E3611" t="b">
        <v>0</v>
      </c>
      <c r="F3611">
        <v>1E-3</v>
      </c>
      <c r="G3611">
        <v>1</v>
      </c>
      <c r="H3611">
        <v>1</v>
      </c>
      <c r="I3611">
        <v>15</v>
      </c>
      <c r="J3611">
        <v>7</v>
      </c>
      <c r="K3611">
        <v>0</v>
      </c>
      <c r="L3611">
        <v>6</v>
      </c>
      <c r="M3611">
        <f t="shared" si="7353"/>
        <v>0</v>
      </c>
      <c r="N3611" t="b">
        <f t="shared" ref="N3611" si="7402">AND(MIN($F3611,$F3612,$F3613)=$F3611,MAX($H3611,$H3612,$H3613)=$H3611)</f>
        <v>1</v>
      </c>
      <c r="O3611" t="b">
        <f t="shared" ref="O3611" si="7403">AND(N3611,NOT(N3612),NOT(N3613))</f>
        <v>1</v>
      </c>
    </row>
    <row r="3612" spans="1:15" x14ac:dyDescent="0.25">
      <c r="A3612" t="s">
        <v>15</v>
      </c>
      <c r="B3612" t="s">
        <v>14</v>
      </c>
      <c r="C3612">
        <v>11</v>
      </c>
      <c r="D3612">
        <v>9</v>
      </c>
      <c r="E3612" t="b">
        <v>0</v>
      </c>
      <c r="F3612">
        <v>2E-3</v>
      </c>
      <c r="G3612">
        <v>1</v>
      </c>
      <c r="H3612">
        <v>1</v>
      </c>
      <c r="I3612">
        <v>7</v>
      </c>
      <c r="J3612">
        <v>7</v>
      </c>
      <c r="K3612">
        <v>0</v>
      </c>
      <c r="L3612">
        <v>6</v>
      </c>
      <c r="M3612">
        <f t="shared" si="7353"/>
        <v>0</v>
      </c>
      <c r="N3612" t="b">
        <f t="shared" ref="N3612" si="7404">AND(MIN($F3611,$F3612,$F3613)=$F3612,MAX($H3611,$H3612,$H3613)=$H3612)</f>
        <v>0</v>
      </c>
      <c r="O3612" t="b">
        <f t="shared" ref="O3612" si="7405">AND(NOT(N3611),N3612,NOT(N3613))</f>
        <v>0</v>
      </c>
    </row>
    <row r="3613" spans="1:15" x14ac:dyDescent="0.25">
      <c r="A3613" t="s">
        <v>19</v>
      </c>
      <c r="B3613" t="s">
        <v>14</v>
      </c>
      <c r="C3613">
        <v>11</v>
      </c>
      <c r="D3613">
        <v>9</v>
      </c>
      <c r="E3613" t="b">
        <v>0</v>
      </c>
      <c r="F3613">
        <v>2E-3</v>
      </c>
      <c r="G3613">
        <v>1</v>
      </c>
      <c r="H3613">
        <v>1</v>
      </c>
      <c r="I3613">
        <v>15</v>
      </c>
      <c r="J3613">
        <v>7</v>
      </c>
      <c r="K3613">
        <v>0</v>
      </c>
      <c r="L3613">
        <v>6</v>
      </c>
      <c r="M3613">
        <f t="shared" si="7353"/>
        <v>0</v>
      </c>
      <c r="N3613" t="b">
        <f t="shared" ref="N3613" si="7406">AND(MIN($F3611,$F3612,$F3613)=$F3613,MAX($H3611,$H3612,$H3613)=$H3613)</f>
        <v>0</v>
      </c>
      <c r="O3613" t="b">
        <f t="shared" ref="O3613" si="7407">AND(NOT(N3611),NOT(N3612),N3613)</f>
        <v>0</v>
      </c>
    </row>
    <row r="3614" spans="1:15" x14ac:dyDescent="0.25">
      <c r="A3614" t="s">
        <v>13</v>
      </c>
      <c r="B3614" t="s">
        <v>14</v>
      </c>
      <c r="C3614">
        <v>12</v>
      </c>
      <c r="D3614">
        <v>0</v>
      </c>
      <c r="E3614" t="b">
        <v>0</v>
      </c>
      <c r="F3614">
        <v>2E-3</v>
      </c>
      <c r="G3614">
        <v>1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f t="shared" si="7353"/>
        <v>1</v>
      </c>
      <c r="N3614" t="b">
        <f t="shared" ref="N3614" si="7408">AND(MIN($F3614,$F3615,$F3616)=$F3614,MAX($H3614,$H3615,$H3616)=$H3614)</f>
        <v>0</v>
      </c>
      <c r="O3614" t="b">
        <f t="shared" ref="O3614" si="7409">AND(N3614,NOT(N3615),NOT(N3616))</f>
        <v>0</v>
      </c>
    </row>
    <row r="3615" spans="1:15" x14ac:dyDescent="0.25">
      <c r="A3615" t="s">
        <v>15</v>
      </c>
      <c r="B3615" t="s">
        <v>14</v>
      </c>
      <c r="C3615">
        <v>12</v>
      </c>
      <c r="D3615">
        <v>0</v>
      </c>
      <c r="E3615" t="b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f t="shared" si="7353"/>
        <v>1</v>
      </c>
      <c r="N3615" t="b">
        <f t="shared" ref="N3615" si="7410">AND(MIN($F3614,$F3615,$F3616)=$F3615,MAX($H3614,$H3615,$H3616)=$H3615)</f>
        <v>1</v>
      </c>
      <c r="O3615" t="b">
        <f t="shared" ref="O3615" si="7411">AND(NOT(N3614),N3615,NOT(N3616))</f>
        <v>1</v>
      </c>
    </row>
    <row r="3616" spans="1:15" x14ac:dyDescent="0.25">
      <c r="A3616" t="s">
        <v>19</v>
      </c>
      <c r="B3616" t="s">
        <v>14</v>
      </c>
      <c r="C3616">
        <v>12</v>
      </c>
      <c r="D3616">
        <v>0</v>
      </c>
      <c r="E3616" t="b">
        <v>0</v>
      </c>
      <c r="F3616">
        <v>1E-3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f t="shared" si="7353"/>
        <v>1</v>
      </c>
      <c r="N3616" t="b">
        <f t="shared" ref="N3616" si="7412">AND(MIN($F3614,$F3615,$F3616)=$F3616,MAX($H3614,$H3615,$H3616)=$H3616)</f>
        <v>0</v>
      </c>
      <c r="O3616" t="b">
        <f t="shared" ref="O3616" si="7413">AND(NOT(N3614),NOT(N3615),N3616)</f>
        <v>0</v>
      </c>
    </row>
    <row r="3617" spans="1:15" x14ac:dyDescent="0.25">
      <c r="A3617" t="s">
        <v>13</v>
      </c>
      <c r="B3617" t="s">
        <v>14</v>
      </c>
      <c r="C3617">
        <v>12</v>
      </c>
      <c r="D3617">
        <v>10</v>
      </c>
      <c r="E3617" t="b">
        <v>0</v>
      </c>
      <c r="F3617">
        <v>2E-3</v>
      </c>
      <c r="G3617">
        <v>1</v>
      </c>
      <c r="H3617">
        <v>1</v>
      </c>
      <c r="I3617">
        <v>42</v>
      </c>
      <c r="J3617">
        <v>20</v>
      </c>
      <c r="K3617">
        <v>7</v>
      </c>
      <c r="L3617">
        <v>11</v>
      </c>
      <c r="M3617">
        <f t="shared" si="7353"/>
        <v>0</v>
      </c>
      <c r="N3617" t="b">
        <f t="shared" ref="N3617" si="7414">AND(MIN($F3617,$F3618,$F3619)=$F3617,MAX($H3617,$H3618,$H3619)=$H3617)</f>
        <v>0</v>
      </c>
      <c r="O3617" t="b">
        <f t="shared" ref="O3617" si="7415">AND(N3617,NOT(N3618),NOT(N3619))</f>
        <v>0</v>
      </c>
    </row>
    <row r="3618" spans="1:15" x14ac:dyDescent="0.25">
      <c r="A3618" t="s">
        <v>15</v>
      </c>
      <c r="B3618" t="s">
        <v>14</v>
      </c>
      <c r="C3618">
        <v>12</v>
      </c>
      <c r="D3618">
        <v>10</v>
      </c>
      <c r="E3618" t="b">
        <v>0</v>
      </c>
      <c r="F3618">
        <v>1E-3</v>
      </c>
      <c r="G3618">
        <v>1</v>
      </c>
      <c r="H3618">
        <v>1</v>
      </c>
      <c r="I3618">
        <v>21</v>
      </c>
      <c r="J3618">
        <v>20</v>
      </c>
      <c r="K3618">
        <v>7</v>
      </c>
      <c r="L3618">
        <v>11</v>
      </c>
      <c r="M3618">
        <f t="shared" si="7353"/>
        <v>0</v>
      </c>
      <c r="N3618" t="b">
        <f t="shared" ref="N3618" si="7416">AND(MIN($F3617,$F3618,$F3619)=$F3618,MAX($H3617,$H3618,$H3619)=$H3618)</f>
        <v>1</v>
      </c>
      <c r="O3618" t="b">
        <f t="shared" ref="O3618" si="7417">AND(NOT(N3617),N3618,NOT(N3619))</f>
        <v>1</v>
      </c>
    </row>
    <row r="3619" spans="1:15" x14ac:dyDescent="0.25">
      <c r="A3619" t="s">
        <v>19</v>
      </c>
      <c r="B3619" t="s">
        <v>14</v>
      </c>
      <c r="C3619">
        <v>12</v>
      </c>
      <c r="D3619">
        <v>10</v>
      </c>
      <c r="E3619" t="b">
        <v>0</v>
      </c>
      <c r="F3619">
        <v>2E-3</v>
      </c>
      <c r="G3619">
        <v>1</v>
      </c>
      <c r="H3619">
        <v>1</v>
      </c>
      <c r="I3619">
        <v>42</v>
      </c>
      <c r="J3619">
        <v>20</v>
      </c>
      <c r="K3619">
        <v>7</v>
      </c>
      <c r="L3619">
        <v>11</v>
      </c>
      <c r="M3619">
        <f t="shared" si="7353"/>
        <v>0</v>
      </c>
      <c r="N3619" t="b">
        <f t="shared" ref="N3619" si="7418">AND(MIN($F3617,$F3618,$F3619)=$F3619,MAX($H3617,$H3618,$H3619)=$H3619)</f>
        <v>0</v>
      </c>
      <c r="O3619" t="b">
        <f t="shared" ref="O3619" si="7419">AND(NOT(N3617),NOT(N3618),N3619)</f>
        <v>0</v>
      </c>
    </row>
    <row r="3620" spans="1:15" x14ac:dyDescent="0.25">
      <c r="A3620" t="s">
        <v>13</v>
      </c>
      <c r="B3620" t="s">
        <v>14</v>
      </c>
      <c r="C3620">
        <v>12</v>
      </c>
      <c r="D3620">
        <v>11</v>
      </c>
      <c r="E3620" t="b">
        <v>1</v>
      </c>
      <c r="F3620">
        <v>10.000999999999999</v>
      </c>
      <c r="G3620">
        <v>1</v>
      </c>
      <c r="H3620">
        <v>0</v>
      </c>
      <c r="I3620">
        <v>969299</v>
      </c>
      <c r="J3620">
        <v>951287</v>
      </c>
      <c r="K3620">
        <v>475641</v>
      </c>
      <c r="L3620">
        <v>13</v>
      </c>
      <c r="M3620">
        <f t="shared" si="7353"/>
        <v>1</v>
      </c>
      <c r="N3620" t="b">
        <f t="shared" ref="N3620" si="7420">AND(MIN($F3620,$F3621,$F3622)=$F3620,MAX($H3620,$H3621,$H3622)=$H3620)</f>
        <v>0</v>
      </c>
      <c r="O3620" t="b">
        <f t="shared" ref="O3620" si="7421">AND(N3620,NOT(N3621),NOT(N3622))</f>
        <v>0</v>
      </c>
    </row>
    <row r="3621" spans="1:15" x14ac:dyDescent="0.25">
      <c r="A3621" t="s">
        <v>15</v>
      </c>
      <c r="B3621" t="s">
        <v>14</v>
      </c>
      <c r="C3621">
        <v>12</v>
      </c>
      <c r="D3621">
        <v>11</v>
      </c>
      <c r="E3621" t="b">
        <v>0</v>
      </c>
      <c r="F3621">
        <v>2E-3</v>
      </c>
      <c r="G3621">
        <v>1</v>
      </c>
      <c r="H3621">
        <v>1</v>
      </c>
      <c r="I3621">
        <v>19</v>
      </c>
      <c r="J3621">
        <v>18</v>
      </c>
      <c r="K3621">
        <v>6</v>
      </c>
      <c r="L3621">
        <v>11</v>
      </c>
      <c r="M3621">
        <f t="shared" si="7353"/>
        <v>0</v>
      </c>
      <c r="N3621" t="b">
        <f t="shared" ref="N3621" si="7422">AND(MIN($F3620,$F3621,$F3622)=$F3621,MAX($H3620,$H3621,$H3622)=$H3621)</f>
        <v>1</v>
      </c>
      <c r="O3621" t="b">
        <f t="shared" ref="O3621" si="7423">AND(NOT(N3620),N3621,NOT(N3622))</f>
        <v>1</v>
      </c>
    </row>
    <row r="3622" spans="1:15" x14ac:dyDescent="0.25">
      <c r="A3622" t="s">
        <v>19</v>
      </c>
      <c r="B3622" t="s">
        <v>14</v>
      </c>
      <c r="C3622">
        <v>12</v>
      </c>
      <c r="D3622">
        <v>11</v>
      </c>
      <c r="E3622" t="b">
        <v>1</v>
      </c>
      <c r="F3622">
        <v>10.002000000000001</v>
      </c>
      <c r="G3622">
        <v>1</v>
      </c>
      <c r="H3622">
        <v>0</v>
      </c>
      <c r="I3622">
        <v>1041196</v>
      </c>
      <c r="J3622">
        <v>1021628</v>
      </c>
      <c r="K3622">
        <v>510812</v>
      </c>
      <c r="L3622">
        <v>13</v>
      </c>
      <c r="M3622">
        <f t="shared" si="7353"/>
        <v>1</v>
      </c>
      <c r="N3622" t="b">
        <f t="shared" ref="N3622" si="7424">AND(MIN($F3620,$F3621,$F3622)=$F3622,MAX($H3620,$H3621,$H3622)=$H3622)</f>
        <v>0</v>
      </c>
      <c r="O3622" t="b">
        <f t="shared" ref="O3622" si="7425">AND(NOT(N3620),NOT(N3621),N3622)</f>
        <v>0</v>
      </c>
    </row>
    <row r="3623" spans="1:15" x14ac:dyDescent="0.25">
      <c r="A3623" t="s">
        <v>13</v>
      </c>
      <c r="B3623" t="s">
        <v>14</v>
      </c>
      <c r="C3623">
        <v>12</v>
      </c>
      <c r="D3623">
        <v>12</v>
      </c>
      <c r="E3623" t="b">
        <v>1</v>
      </c>
      <c r="F3623">
        <v>13.199</v>
      </c>
      <c r="G3623">
        <v>1</v>
      </c>
      <c r="H3623">
        <v>0</v>
      </c>
      <c r="I3623">
        <v>268</v>
      </c>
      <c r="J3623">
        <v>251</v>
      </c>
      <c r="K3623">
        <v>124</v>
      </c>
      <c r="L3623">
        <v>12</v>
      </c>
      <c r="M3623">
        <f t="shared" si="7353"/>
        <v>1</v>
      </c>
      <c r="N3623" t="b">
        <f t="shared" ref="N3623" si="7426">AND(MIN($F3623,$F3624,$F3625)=$F3623,MAX($H3623,$H3624,$H3625)=$H3623)</f>
        <v>0</v>
      </c>
      <c r="O3623" t="b">
        <f t="shared" ref="O3623" si="7427">AND(N3623,NOT(N3624),NOT(N3625))</f>
        <v>0</v>
      </c>
    </row>
    <row r="3624" spans="1:15" x14ac:dyDescent="0.25">
      <c r="A3624" t="s">
        <v>15</v>
      </c>
      <c r="B3624" t="s">
        <v>14</v>
      </c>
      <c r="C3624">
        <v>12</v>
      </c>
      <c r="D3624">
        <v>12</v>
      </c>
      <c r="E3624" t="b">
        <v>0</v>
      </c>
      <c r="F3624">
        <v>4.577</v>
      </c>
      <c r="G3624">
        <v>1</v>
      </c>
      <c r="H3624">
        <v>1</v>
      </c>
      <c r="I3624">
        <v>246527</v>
      </c>
      <c r="J3624">
        <v>246524</v>
      </c>
      <c r="K3624">
        <v>123259</v>
      </c>
      <c r="L3624">
        <v>13</v>
      </c>
      <c r="M3624">
        <f t="shared" si="7353"/>
        <v>0</v>
      </c>
      <c r="N3624" t="b">
        <f t="shared" ref="N3624" si="7428">AND(MIN($F3623,$F3624,$F3625)=$F3624,MAX($H3623,$H3624,$H3625)=$H3624)</f>
        <v>1</v>
      </c>
      <c r="O3624" t="b">
        <f t="shared" ref="O3624" si="7429">AND(NOT(N3623),N3624,NOT(N3625))</f>
        <v>1</v>
      </c>
    </row>
    <row r="3625" spans="1:15" x14ac:dyDescent="0.25">
      <c r="A3625" t="s">
        <v>19</v>
      </c>
      <c r="B3625" t="s">
        <v>14</v>
      </c>
      <c r="C3625">
        <v>12</v>
      </c>
      <c r="D3625">
        <v>12</v>
      </c>
      <c r="E3625" t="b">
        <v>1</v>
      </c>
      <c r="F3625">
        <v>11.904999999999999</v>
      </c>
      <c r="G3625">
        <v>1</v>
      </c>
      <c r="H3625">
        <v>0</v>
      </c>
      <c r="I3625">
        <v>268</v>
      </c>
      <c r="J3625">
        <v>251</v>
      </c>
      <c r="K3625">
        <v>124</v>
      </c>
      <c r="L3625">
        <v>12</v>
      </c>
      <c r="M3625">
        <f t="shared" si="7353"/>
        <v>1</v>
      </c>
      <c r="N3625" t="b">
        <f t="shared" ref="N3625" si="7430">AND(MIN($F3623,$F3624,$F3625)=$F3625,MAX($H3623,$H3624,$H3625)=$H3625)</f>
        <v>0</v>
      </c>
      <c r="O3625" t="b">
        <f t="shared" ref="O3625" si="7431">AND(NOT(N3623),NOT(N3624),N3625)</f>
        <v>0</v>
      </c>
    </row>
    <row r="3626" spans="1:15" x14ac:dyDescent="0.25">
      <c r="A3626" t="s">
        <v>13</v>
      </c>
      <c r="B3626" t="s">
        <v>14</v>
      </c>
      <c r="C3626">
        <v>12</v>
      </c>
      <c r="D3626">
        <v>13</v>
      </c>
      <c r="E3626" t="b">
        <v>1</v>
      </c>
      <c r="F3626">
        <v>10.000999999999999</v>
      </c>
      <c r="G3626">
        <v>1</v>
      </c>
      <c r="H3626">
        <v>0</v>
      </c>
      <c r="I3626">
        <v>820268</v>
      </c>
      <c r="J3626">
        <v>799040</v>
      </c>
      <c r="K3626">
        <v>399518</v>
      </c>
      <c r="L3626">
        <v>13</v>
      </c>
      <c r="M3626">
        <f t="shared" si="7353"/>
        <v>1</v>
      </c>
      <c r="N3626" t="b">
        <f t="shared" ref="N3626" si="7432">AND(MIN($F3626,$F3627,$F3628)=$F3626,MAX($H3626,$H3627,$H3628)=$H3626)</f>
        <v>0</v>
      </c>
      <c r="O3626" t="b">
        <f t="shared" ref="O3626" si="7433">AND(N3626,NOT(N3627),NOT(N3628))</f>
        <v>0</v>
      </c>
    </row>
    <row r="3627" spans="1:15" x14ac:dyDescent="0.25">
      <c r="A3627" t="s">
        <v>15</v>
      </c>
      <c r="B3627" t="s">
        <v>14</v>
      </c>
      <c r="C3627">
        <v>12</v>
      </c>
      <c r="D3627">
        <v>13</v>
      </c>
      <c r="E3627" t="b">
        <v>0</v>
      </c>
      <c r="F3627">
        <v>0.19500000000000001</v>
      </c>
      <c r="G3627">
        <v>1</v>
      </c>
      <c r="H3627">
        <v>1</v>
      </c>
      <c r="I3627">
        <v>12120</v>
      </c>
      <c r="J3627">
        <v>12118</v>
      </c>
      <c r="K3627">
        <v>6056</v>
      </c>
      <c r="L3627">
        <v>13</v>
      </c>
      <c r="M3627">
        <f t="shared" si="7353"/>
        <v>0</v>
      </c>
      <c r="N3627" t="b">
        <f t="shared" ref="N3627" si="7434">AND(MIN($F3626,$F3627,$F3628)=$F3627,MAX($H3626,$H3627,$H3628)=$H3627)</f>
        <v>1</v>
      </c>
      <c r="O3627" t="b">
        <f t="shared" ref="O3627" si="7435">AND(NOT(N3626),N3627,NOT(N3628))</f>
        <v>1</v>
      </c>
    </row>
    <row r="3628" spans="1:15" x14ac:dyDescent="0.25">
      <c r="A3628" t="s">
        <v>19</v>
      </c>
      <c r="B3628" t="s">
        <v>14</v>
      </c>
      <c r="C3628">
        <v>12</v>
      </c>
      <c r="D3628">
        <v>13</v>
      </c>
      <c r="E3628" t="b">
        <v>1</v>
      </c>
      <c r="F3628">
        <v>10.000999999999999</v>
      </c>
      <c r="G3628">
        <v>1</v>
      </c>
      <c r="H3628">
        <v>0</v>
      </c>
      <c r="I3628">
        <v>937339</v>
      </c>
      <c r="J3628">
        <v>913086</v>
      </c>
      <c r="K3628">
        <v>456541</v>
      </c>
      <c r="L3628">
        <v>13</v>
      </c>
      <c r="M3628">
        <f t="shared" si="7353"/>
        <v>1</v>
      </c>
      <c r="N3628" t="b">
        <f t="shared" ref="N3628" si="7436">AND(MIN($F3626,$F3627,$F3628)=$F3628,MAX($H3626,$H3627,$H3628)=$H3628)</f>
        <v>0</v>
      </c>
      <c r="O3628" t="b">
        <f t="shared" ref="O3628" si="7437">AND(NOT(N3626),NOT(N3627),N3628)</f>
        <v>0</v>
      </c>
    </row>
    <row r="3629" spans="1:15" x14ac:dyDescent="0.25">
      <c r="A3629" t="s">
        <v>13</v>
      </c>
      <c r="B3629" t="s">
        <v>14</v>
      </c>
      <c r="C3629">
        <v>12</v>
      </c>
      <c r="D3629">
        <v>14</v>
      </c>
      <c r="E3629" t="b">
        <v>1</v>
      </c>
      <c r="F3629">
        <v>10.000999999999999</v>
      </c>
      <c r="G3629">
        <v>1</v>
      </c>
      <c r="H3629">
        <v>0</v>
      </c>
      <c r="I3629">
        <v>883531</v>
      </c>
      <c r="J3629">
        <v>874807</v>
      </c>
      <c r="K3629">
        <v>437402</v>
      </c>
      <c r="L3629">
        <v>10</v>
      </c>
      <c r="M3629">
        <f t="shared" si="7353"/>
        <v>1</v>
      </c>
      <c r="N3629" t="b">
        <f t="shared" ref="N3629" si="7438">AND(MIN($F3629,$F3630,$F3631)=$F3629,MAX($H3629,$H3630,$H3631)=$H3629)</f>
        <v>0</v>
      </c>
      <c r="O3629" t="b">
        <f t="shared" ref="O3629" si="7439">AND(N3629,NOT(N3630),NOT(N3631))</f>
        <v>0</v>
      </c>
    </row>
    <row r="3630" spans="1:15" x14ac:dyDescent="0.25">
      <c r="A3630" t="s">
        <v>15</v>
      </c>
      <c r="B3630" t="s">
        <v>14</v>
      </c>
      <c r="C3630">
        <v>12</v>
      </c>
      <c r="D3630">
        <v>14</v>
      </c>
      <c r="E3630" t="b">
        <v>0</v>
      </c>
      <c r="F3630">
        <v>1.0999999999999999E-2</v>
      </c>
      <c r="G3630">
        <v>1</v>
      </c>
      <c r="H3630">
        <v>1</v>
      </c>
      <c r="I3630">
        <v>347</v>
      </c>
      <c r="J3630">
        <v>346</v>
      </c>
      <c r="K3630">
        <v>170</v>
      </c>
      <c r="L3630">
        <v>11</v>
      </c>
      <c r="M3630">
        <f t="shared" si="7353"/>
        <v>0</v>
      </c>
      <c r="N3630" t="b">
        <f t="shared" ref="N3630" si="7440">AND(MIN($F3629,$F3630,$F3631)=$F3630,MAX($H3629,$H3630,$H3631)=$H3630)</f>
        <v>1</v>
      </c>
      <c r="O3630" t="b">
        <f t="shared" ref="O3630" si="7441">AND(NOT(N3629),N3630,NOT(N3631))</f>
        <v>1</v>
      </c>
    </row>
    <row r="3631" spans="1:15" x14ac:dyDescent="0.25">
      <c r="A3631" t="s">
        <v>19</v>
      </c>
      <c r="B3631" t="s">
        <v>14</v>
      </c>
      <c r="C3631">
        <v>12</v>
      </c>
      <c r="D3631">
        <v>14</v>
      </c>
      <c r="E3631" t="b">
        <v>1</v>
      </c>
      <c r="F3631">
        <v>10.000999999999999</v>
      </c>
      <c r="G3631">
        <v>1</v>
      </c>
      <c r="H3631">
        <v>0</v>
      </c>
      <c r="I3631">
        <v>983768</v>
      </c>
      <c r="J3631">
        <v>974056</v>
      </c>
      <c r="K3631">
        <v>487027</v>
      </c>
      <c r="L3631">
        <v>10</v>
      </c>
      <c r="M3631">
        <f t="shared" si="7353"/>
        <v>1</v>
      </c>
      <c r="N3631" t="b">
        <f t="shared" ref="N3631" si="7442">AND(MIN($F3629,$F3630,$F3631)=$F3631,MAX($H3629,$H3630,$H3631)=$H3631)</f>
        <v>0</v>
      </c>
      <c r="O3631" t="b">
        <f t="shared" ref="O3631" si="7443">AND(NOT(N3629),NOT(N3630),N3631)</f>
        <v>0</v>
      </c>
    </row>
    <row r="3632" spans="1:15" x14ac:dyDescent="0.25">
      <c r="A3632" t="s">
        <v>13</v>
      </c>
      <c r="B3632" t="s">
        <v>14</v>
      </c>
      <c r="C3632">
        <v>12</v>
      </c>
      <c r="D3632">
        <v>15</v>
      </c>
      <c r="E3632" t="b">
        <v>0</v>
      </c>
      <c r="F3632">
        <v>7.0000000000000001E-3</v>
      </c>
      <c r="G3632">
        <v>1</v>
      </c>
      <c r="H3632">
        <v>1</v>
      </c>
      <c r="I3632">
        <v>757</v>
      </c>
      <c r="J3632">
        <v>398</v>
      </c>
      <c r="K3632">
        <v>196</v>
      </c>
      <c r="L3632">
        <v>13</v>
      </c>
      <c r="M3632">
        <f t="shared" si="7353"/>
        <v>0</v>
      </c>
      <c r="N3632" t="b">
        <f t="shared" ref="N3632" si="7444">AND(MIN($F3632,$F3633,$F3634)=$F3632,MAX($H3632,$H3633,$H3634)=$H3632)</f>
        <v>1</v>
      </c>
      <c r="O3632" t="b">
        <f t="shared" ref="O3632" si="7445">AND(N3632,NOT(N3633),NOT(N3634))</f>
        <v>0</v>
      </c>
    </row>
    <row r="3633" spans="1:15" x14ac:dyDescent="0.25">
      <c r="A3633" t="s">
        <v>15</v>
      </c>
      <c r="B3633" t="s">
        <v>14</v>
      </c>
      <c r="C3633">
        <v>12</v>
      </c>
      <c r="D3633">
        <v>15</v>
      </c>
      <c r="E3633" t="b">
        <v>0</v>
      </c>
      <c r="F3633">
        <v>7.0000000000000001E-3</v>
      </c>
      <c r="G3633">
        <v>1</v>
      </c>
      <c r="H3633">
        <v>1</v>
      </c>
      <c r="I3633">
        <v>400</v>
      </c>
      <c r="J3633">
        <v>398</v>
      </c>
      <c r="K3633">
        <v>196</v>
      </c>
      <c r="L3633">
        <v>13</v>
      </c>
      <c r="M3633">
        <f t="shared" si="7353"/>
        <v>0</v>
      </c>
      <c r="N3633" t="b">
        <f t="shared" ref="N3633" si="7446">AND(MIN($F3632,$F3633,$F3634)=$F3633,MAX($H3632,$H3633,$H3634)=$H3633)</f>
        <v>1</v>
      </c>
      <c r="O3633" t="b">
        <f t="shared" ref="O3633" si="7447">AND(NOT(N3632),N3633,NOT(N3634))</f>
        <v>0</v>
      </c>
    </row>
    <row r="3634" spans="1:15" x14ac:dyDescent="0.25">
      <c r="A3634" t="s">
        <v>19</v>
      </c>
      <c r="B3634" t="s">
        <v>14</v>
      </c>
      <c r="C3634">
        <v>12</v>
      </c>
      <c r="D3634">
        <v>15</v>
      </c>
      <c r="E3634" t="b">
        <v>0</v>
      </c>
      <c r="F3634">
        <v>8.0000000000000002E-3</v>
      </c>
      <c r="G3634">
        <v>1</v>
      </c>
      <c r="H3634">
        <v>1</v>
      </c>
      <c r="I3634">
        <v>757</v>
      </c>
      <c r="J3634">
        <v>398</v>
      </c>
      <c r="K3634">
        <v>196</v>
      </c>
      <c r="L3634">
        <v>13</v>
      </c>
      <c r="M3634">
        <f t="shared" si="7353"/>
        <v>0</v>
      </c>
      <c r="N3634" t="b">
        <f t="shared" ref="N3634" si="7448">AND(MIN($F3632,$F3633,$F3634)=$F3634,MAX($H3632,$H3633,$H3634)=$H3634)</f>
        <v>0</v>
      </c>
      <c r="O3634" t="b">
        <f t="shared" ref="O3634" si="7449">AND(NOT(N3632),NOT(N3633),N3634)</f>
        <v>0</v>
      </c>
    </row>
    <row r="3635" spans="1:15" x14ac:dyDescent="0.25">
      <c r="A3635" t="s">
        <v>13</v>
      </c>
      <c r="B3635" t="s">
        <v>14</v>
      </c>
      <c r="C3635">
        <v>12</v>
      </c>
      <c r="D3635">
        <v>16</v>
      </c>
      <c r="E3635" t="b">
        <v>0</v>
      </c>
      <c r="F3635">
        <v>1.42</v>
      </c>
      <c r="G3635">
        <v>1</v>
      </c>
      <c r="H3635">
        <v>0</v>
      </c>
      <c r="I3635">
        <v>54989</v>
      </c>
      <c r="J3635">
        <v>54435</v>
      </c>
      <c r="K3635">
        <v>27218</v>
      </c>
      <c r="L3635">
        <v>17</v>
      </c>
      <c r="M3635">
        <f t="shared" si="7353"/>
        <v>1</v>
      </c>
      <c r="N3635" t="b">
        <f t="shared" ref="N3635" si="7450">AND(MIN($F3635,$F3636,$F3637)=$F3635,MAX($H3635,$H3636,$H3637)=$H3635)</f>
        <v>0</v>
      </c>
      <c r="O3635" t="b">
        <f t="shared" ref="O3635" si="7451">AND(N3635,NOT(N3636),NOT(N3637))</f>
        <v>0</v>
      </c>
    </row>
    <row r="3636" spans="1:15" x14ac:dyDescent="0.25">
      <c r="A3636" t="s">
        <v>15</v>
      </c>
      <c r="B3636" t="s">
        <v>14</v>
      </c>
      <c r="C3636">
        <v>12</v>
      </c>
      <c r="D3636">
        <v>16</v>
      </c>
      <c r="E3636" t="b">
        <v>0</v>
      </c>
      <c r="F3636">
        <v>0.77</v>
      </c>
      <c r="G3636">
        <v>1</v>
      </c>
      <c r="H3636">
        <v>1</v>
      </c>
      <c r="I3636">
        <v>11238</v>
      </c>
      <c r="J3636">
        <v>11236</v>
      </c>
      <c r="K3636">
        <v>5615</v>
      </c>
      <c r="L3636">
        <v>13</v>
      </c>
      <c r="M3636">
        <f t="shared" si="7353"/>
        <v>0</v>
      </c>
      <c r="N3636" t="b">
        <f t="shared" ref="N3636" si="7452">AND(MIN($F3635,$F3636,$F3637)=$F3636,MAX($H3635,$H3636,$H3637)=$H3636)</f>
        <v>1</v>
      </c>
      <c r="O3636" t="b">
        <f t="shared" ref="O3636" si="7453">AND(NOT(N3635),N3636,NOT(N3637))</f>
        <v>1</v>
      </c>
    </row>
    <row r="3637" spans="1:15" x14ac:dyDescent="0.25">
      <c r="A3637" t="s">
        <v>19</v>
      </c>
      <c r="B3637" t="s">
        <v>14</v>
      </c>
      <c r="C3637">
        <v>12</v>
      </c>
      <c r="D3637">
        <v>16</v>
      </c>
      <c r="E3637" t="b">
        <v>0</v>
      </c>
      <c r="F3637">
        <v>1.2589999999999999</v>
      </c>
      <c r="G3637">
        <v>1</v>
      </c>
      <c r="H3637">
        <v>0</v>
      </c>
      <c r="I3637">
        <v>54989</v>
      </c>
      <c r="J3637">
        <v>54435</v>
      </c>
      <c r="K3637">
        <v>27218</v>
      </c>
      <c r="L3637">
        <v>17</v>
      </c>
      <c r="M3637">
        <f t="shared" si="7353"/>
        <v>1</v>
      </c>
      <c r="N3637" t="b">
        <f t="shared" ref="N3637" si="7454">AND(MIN($F3635,$F3636,$F3637)=$F3637,MAX($H3635,$H3636,$H3637)=$H3637)</f>
        <v>0</v>
      </c>
      <c r="O3637" t="b">
        <f t="shared" ref="O3637" si="7455">AND(NOT(N3635),NOT(N3636),N3637)</f>
        <v>0</v>
      </c>
    </row>
    <row r="3638" spans="1:15" x14ac:dyDescent="0.25">
      <c r="A3638" t="s">
        <v>13</v>
      </c>
      <c r="B3638" t="s">
        <v>14</v>
      </c>
      <c r="C3638">
        <v>12</v>
      </c>
      <c r="D3638">
        <v>17</v>
      </c>
      <c r="E3638" t="b">
        <v>0</v>
      </c>
      <c r="F3638">
        <v>0.157</v>
      </c>
      <c r="G3638">
        <v>1</v>
      </c>
      <c r="H3638">
        <v>1</v>
      </c>
      <c r="I3638">
        <v>18617</v>
      </c>
      <c r="J3638">
        <v>11520</v>
      </c>
      <c r="K3638">
        <v>5757</v>
      </c>
      <c r="L3638">
        <v>13</v>
      </c>
      <c r="M3638">
        <f t="shared" si="7353"/>
        <v>0</v>
      </c>
      <c r="N3638" t="b">
        <f t="shared" ref="N3638" si="7456">AND(MIN($F3638,$F3639,$F3640)=$F3638,MAX($H3638,$H3639,$H3640)=$H3638)</f>
        <v>0</v>
      </c>
      <c r="O3638" t="b">
        <f t="shared" ref="O3638" si="7457">AND(N3638,NOT(N3639),NOT(N3640))</f>
        <v>0</v>
      </c>
    </row>
    <row r="3639" spans="1:15" x14ac:dyDescent="0.25">
      <c r="A3639" t="s">
        <v>15</v>
      </c>
      <c r="B3639" t="s">
        <v>14</v>
      </c>
      <c r="C3639">
        <v>12</v>
      </c>
      <c r="D3639">
        <v>17</v>
      </c>
      <c r="E3639" t="b">
        <v>0</v>
      </c>
      <c r="F3639">
        <v>7.2999999999999995E-2</v>
      </c>
      <c r="G3639">
        <v>1</v>
      </c>
      <c r="H3639">
        <v>1</v>
      </c>
      <c r="I3639">
        <v>11537</v>
      </c>
      <c r="J3639">
        <v>11520</v>
      </c>
      <c r="K3639">
        <v>5757</v>
      </c>
      <c r="L3639">
        <v>13</v>
      </c>
      <c r="M3639">
        <f t="shared" si="7353"/>
        <v>0</v>
      </c>
      <c r="N3639" t="b">
        <f t="shared" ref="N3639" si="7458">AND(MIN($F3638,$F3639,$F3640)=$F3639,MAX($H3638,$H3639,$H3640)=$H3639)</f>
        <v>1</v>
      </c>
      <c r="O3639" t="b">
        <f t="shared" ref="O3639" si="7459">AND(NOT(N3638),N3639,NOT(N3640))</f>
        <v>1</v>
      </c>
    </row>
    <row r="3640" spans="1:15" x14ac:dyDescent="0.25">
      <c r="A3640" t="s">
        <v>19</v>
      </c>
      <c r="B3640" t="s">
        <v>14</v>
      </c>
      <c r="C3640">
        <v>12</v>
      </c>
      <c r="D3640">
        <v>17</v>
      </c>
      <c r="E3640" t="b">
        <v>0</v>
      </c>
      <c r="F3640">
        <v>0.14199999999999999</v>
      </c>
      <c r="G3640">
        <v>1</v>
      </c>
      <c r="H3640">
        <v>1</v>
      </c>
      <c r="I3640">
        <v>18617</v>
      </c>
      <c r="J3640">
        <v>11520</v>
      </c>
      <c r="K3640">
        <v>5757</v>
      </c>
      <c r="L3640">
        <v>13</v>
      </c>
      <c r="M3640">
        <f t="shared" si="7353"/>
        <v>0</v>
      </c>
      <c r="N3640" t="b">
        <f t="shared" ref="N3640" si="7460">AND(MIN($F3638,$F3639,$F3640)=$F3640,MAX($H3638,$H3639,$H3640)=$H3640)</f>
        <v>0</v>
      </c>
      <c r="O3640" t="b">
        <f t="shared" ref="O3640" si="7461">AND(NOT(N3638),NOT(N3639),N3640)</f>
        <v>0</v>
      </c>
    </row>
    <row r="3641" spans="1:15" x14ac:dyDescent="0.25">
      <c r="A3641" t="s">
        <v>13</v>
      </c>
      <c r="B3641" t="s">
        <v>14</v>
      </c>
      <c r="C3641">
        <v>12</v>
      </c>
      <c r="D3641">
        <v>18</v>
      </c>
      <c r="E3641" t="b">
        <v>0</v>
      </c>
      <c r="F3641">
        <v>3.1160000000000001</v>
      </c>
      <c r="G3641">
        <v>1</v>
      </c>
      <c r="H3641">
        <v>1</v>
      </c>
      <c r="I3641">
        <v>206308</v>
      </c>
      <c r="J3641">
        <v>204272</v>
      </c>
      <c r="K3641">
        <v>102134</v>
      </c>
      <c r="L3641">
        <v>17</v>
      </c>
      <c r="M3641">
        <f t="shared" si="7353"/>
        <v>0</v>
      </c>
      <c r="N3641" t="b">
        <f t="shared" ref="N3641" si="7462">AND(MIN($F3641,$F3642,$F3643)=$F3641,MAX($H3641,$H3642,$H3643)=$H3641)</f>
        <v>0</v>
      </c>
      <c r="O3641" t="b">
        <f t="shared" ref="O3641" si="7463">AND(N3641,NOT(N3642),NOT(N3643))</f>
        <v>0</v>
      </c>
    </row>
    <row r="3642" spans="1:15" x14ac:dyDescent="0.25">
      <c r="A3642" t="s">
        <v>15</v>
      </c>
      <c r="B3642" t="s">
        <v>14</v>
      </c>
      <c r="C3642">
        <v>12</v>
      </c>
      <c r="D3642">
        <v>18</v>
      </c>
      <c r="E3642" t="b">
        <v>0</v>
      </c>
      <c r="F3642">
        <v>1E-3</v>
      </c>
      <c r="G3642">
        <v>1</v>
      </c>
      <c r="H3642">
        <v>1</v>
      </c>
      <c r="I3642">
        <v>6</v>
      </c>
      <c r="J3642">
        <v>6</v>
      </c>
      <c r="K3642">
        <v>0</v>
      </c>
      <c r="L3642">
        <v>5</v>
      </c>
      <c r="M3642">
        <f t="shared" si="7353"/>
        <v>0</v>
      </c>
      <c r="N3642" t="b">
        <f t="shared" ref="N3642" si="7464">AND(MIN($F3641,$F3642,$F3643)=$F3642,MAX($H3641,$H3642,$H3643)=$H3642)</f>
        <v>1</v>
      </c>
      <c r="O3642" t="b">
        <f t="shared" ref="O3642" si="7465">AND(NOT(N3641),N3642,NOT(N3643))</f>
        <v>1</v>
      </c>
    </row>
    <row r="3643" spans="1:15" x14ac:dyDescent="0.25">
      <c r="A3643" t="s">
        <v>19</v>
      </c>
      <c r="B3643" t="s">
        <v>14</v>
      </c>
      <c r="C3643">
        <v>12</v>
      </c>
      <c r="D3643">
        <v>18</v>
      </c>
      <c r="E3643" t="b">
        <v>0</v>
      </c>
      <c r="F3643">
        <v>2.1789999999999998</v>
      </c>
      <c r="G3643">
        <v>1</v>
      </c>
      <c r="H3643">
        <v>1</v>
      </c>
      <c r="I3643">
        <v>206308</v>
      </c>
      <c r="J3643">
        <v>204272</v>
      </c>
      <c r="K3643">
        <v>102134</v>
      </c>
      <c r="L3643">
        <v>17</v>
      </c>
      <c r="M3643">
        <f t="shared" si="7353"/>
        <v>0</v>
      </c>
      <c r="N3643" t="b">
        <f t="shared" ref="N3643" si="7466">AND(MIN($F3641,$F3642,$F3643)=$F3643,MAX($H3641,$H3642,$H3643)=$H3643)</f>
        <v>0</v>
      </c>
      <c r="O3643" t="b">
        <f t="shared" ref="O3643" si="7467">AND(NOT(N3641),NOT(N3642),N3643)</f>
        <v>0</v>
      </c>
    </row>
    <row r="3644" spans="1:15" x14ac:dyDescent="0.25">
      <c r="A3644" t="s">
        <v>13</v>
      </c>
      <c r="B3644" t="s">
        <v>14</v>
      </c>
      <c r="C3644">
        <v>12</v>
      </c>
      <c r="D3644">
        <v>19</v>
      </c>
      <c r="E3644" t="b">
        <v>1</v>
      </c>
      <c r="F3644">
        <v>17.341000000000001</v>
      </c>
      <c r="G3644">
        <v>1</v>
      </c>
      <c r="H3644">
        <v>0</v>
      </c>
      <c r="I3644">
        <v>32243</v>
      </c>
      <c r="J3644">
        <v>31751</v>
      </c>
      <c r="K3644">
        <v>15875</v>
      </c>
      <c r="L3644">
        <v>10</v>
      </c>
      <c r="M3644">
        <f t="shared" si="7353"/>
        <v>1</v>
      </c>
      <c r="N3644" t="b">
        <f t="shared" ref="N3644" si="7468">AND(MIN($F3644,$F3645,$F3646)=$F3644,MAX($H3644,$H3645,$H3646)=$H3644)</f>
        <v>0</v>
      </c>
      <c r="O3644" t="b">
        <f t="shared" ref="O3644" si="7469">AND(N3644,NOT(N3645),NOT(N3646))</f>
        <v>0</v>
      </c>
    </row>
    <row r="3645" spans="1:15" x14ac:dyDescent="0.25">
      <c r="A3645" t="s">
        <v>15</v>
      </c>
      <c r="B3645" t="s">
        <v>14</v>
      </c>
      <c r="C3645">
        <v>12</v>
      </c>
      <c r="D3645">
        <v>19</v>
      </c>
      <c r="E3645" t="b">
        <v>0</v>
      </c>
      <c r="F3645">
        <v>8.9999999999999993E-3</v>
      </c>
      <c r="G3645">
        <v>1</v>
      </c>
      <c r="H3645">
        <v>1</v>
      </c>
      <c r="I3645">
        <v>529</v>
      </c>
      <c r="J3645">
        <v>528</v>
      </c>
      <c r="K3645">
        <v>261</v>
      </c>
      <c r="L3645">
        <v>11</v>
      </c>
      <c r="M3645">
        <f t="shared" si="7353"/>
        <v>0</v>
      </c>
      <c r="N3645" t="b">
        <f t="shared" ref="N3645" si="7470">AND(MIN($F3644,$F3645,$F3646)=$F3645,MAX($H3644,$H3645,$H3646)=$H3645)</f>
        <v>1</v>
      </c>
      <c r="O3645" t="b">
        <f t="shared" ref="O3645" si="7471">AND(NOT(N3644),N3645,NOT(N3646))</f>
        <v>1</v>
      </c>
    </row>
    <row r="3646" spans="1:15" x14ac:dyDescent="0.25">
      <c r="A3646" t="s">
        <v>19</v>
      </c>
      <c r="B3646" t="s">
        <v>14</v>
      </c>
      <c r="C3646">
        <v>12</v>
      </c>
      <c r="D3646">
        <v>19</v>
      </c>
      <c r="E3646" t="b">
        <v>1</v>
      </c>
      <c r="F3646">
        <v>15.183999999999999</v>
      </c>
      <c r="G3646">
        <v>1</v>
      </c>
      <c r="H3646">
        <v>0</v>
      </c>
      <c r="I3646">
        <v>32243</v>
      </c>
      <c r="J3646">
        <v>31751</v>
      </c>
      <c r="K3646">
        <v>15875</v>
      </c>
      <c r="L3646">
        <v>10</v>
      </c>
      <c r="M3646">
        <f t="shared" si="7353"/>
        <v>1</v>
      </c>
      <c r="N3646" t="b">
        <f t="shared" ref="N3646" si="7472">AND(MIN($F3644,$F3645,$F3646)=$F3646,MAX($H3644,$H3645,$H3646)=$H3646)</f>
        <v>0</v>
      </c>
      <c r="O3646" t="b">
        <f t="shared" ref="O3646" si="7473">AND(NOT(N3644),NOT(N3645),N3646)</f>
        <v>0</v>
      </c>
    </row>
    <row r="3647" spans="1:15" x14ac:dyDescent="0.25">
      <c r="A3647" t="s">
        <v>13</v>
      </c>
      <c r="B3647" t="s">
        <v>14</v>
      </c>
      <c r="C3647">
        <v>12</v>
      </c>
      <c r="D3647">
        <v>1</v>
      </c>
      <c r="E3647" t="b">
        <v>0</v>
      </c>
      <c r="F3647">
        <v>1E-3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f t="shared" si="7353"/>
        <v>1</v>
      </c>
      <c r="N3647" t="b">
        <f t="shared" ref="N3647" si="7474">AND(MIN($F3647,$F3648,$F3649)=$F3647,MAX($H3647,$H3648,$H3649)=$H3647)</f>
        <v>0</v>
      </c>
      <c r="O3647" t="b">
        <f t="shared" ref="O3647" si="7475">AND(N3647,NOT(N3648),NOT(N3649))</f>
        <v>0</v>
      </c>
    </row>
    <row r="3648" spans="1:15" x14ac:dyDescent="0.25">
      <c r="A3648" t="s">
        <v>15</v>
      </c>
      <c r="B3648" t="s">
        <v>14</v>
      </c>
      <c r="C3648">
        <v>12</v>
      </c>
      <c r="D3648">
        <v>1</v>
      </c>
      <c r="E3648" t="b">
        <v>0</v>
      </c>
      <c r="F3648">
        <v>2E-3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f t="shared" si="7353"/>
        <v>1</v>
      </c>
      <c r="N3648" t="b">
        <f t="shared" ref="N3648" si="7476">AND(MIN($F3647,$F3648,$F3649)=$F3648,MAX($H3647,$H3648,$H3649)=$H3648)</f>
        <v>0</v>
      </c>
      <c r="O3648" t="b">
        <f t="shared" ref="O3648" si="7477">AND(NOT(N3647),N3648,NOT(N3649))</f>
        <v>0</v>
      </c>
    </row>
    <row r="3649" spans="1:15" x14ac:dyDescent="0.25">
      <c r="A3649" t="s">
        <v>19</v>
      </c>
      <c r="B3649" t="s">
        <v>14</v>
      </c>
      <c r="C3649">
        <v>12</v>
      </c>
      <c r="D3649">
        <v>1</v>
      </c>
      <c r="E3649" t="b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f t="shared" si="7353"/>
        <v>1</v>
      </c>
      <c r="N3649" t="b">
        <f t="shared" ref="N3649" si="7478">AND(MIN($F3647,$F3648,$F3649)=$F3649,MAX($H3647,$H3648,$H3649)=$H3649)</f>
        <v>1</v>
      </c>
      <c r="O3649" t="b">
        <f t="shared" ref="O3649" si="7479">AND(NOT(N3647),NOT(N3648),N3649)</f>
        <v>1</v>
      </c>
    </row>
    <row r="3650" spans="1:15" x14ac:dyDescent="0.25">
      <c r="A3650" t="s">
        <v>13</v>
      </c>
      <c r="B3650" t="s">
        <v>14</v>
      </c>
      <c r="C3650">
        <v>12</v>
      </c>
      <c r="D3650">
        <v>20</v>
      </c>
      <c r="E3650" t="b">
        <v>1</v>
      </c>
      <c r="F3650">
        <v>16.239000000000001</v>
      </c>
      <c r="G3650">
        <v>1</v>
      </c>
      <c r="H3650">
        <v>0</v>
      </c>
      <c r="I3650">
        <v>3938</v>
      </c>
      <c r="J3650">
        <v>3894</v>
      </c>
      <c r="K3650">
        <v>1946</v>
      </c>
      <c r="L3650">
        <v>18</v>
      </c>
      <c r="M3650">
        <f t="shared" si="7353"/>
        <v>1</v>
      </c>
      <c r="N3650" t="b">
        <f t="shared" ref="N3650" si="7480">AND(MIN($F3650,$F3651,$F3652)=$F3650,MAX($H3650,$H3651,$H3652)=$H3650)</f>
        <v>0</v>
      </c>
      <c r="O3650" t="b">
        <f t="shared" ref="O3650" si="7481">AND(N3650,NOT(N3651),NOT(N3652))</f>
        <v>0</v>
      </c>
    </row>
    <row r="3651" spans="1:15" x14ac:dyDescent="0.25">
      <c r="A3651" t="s">
        <v>15</v>
      </c>
      <c r="B3651" t="s">
        <v>14</v>
      </c>
      <c r="C3651">
        <v>12</v>
      </c>
      <c r="D3651">
        <v>20</v>
      </c>
      <c r="E3651" t="b">
        <v>1</v>
      </c>
      <c r="F3651">
        <v>10.002000000000001</v>
      </c>
      <c r="G3651">
        <v>1</v>
      </c>
      <c r="H3651">
        <v>0</v>
      </c>
      <c r="I3651">
        <v>230878</v>
      </c>
      <c r="J3651">
        <v>230876</v>
      </c>
      <c r="K3651">
        <v>115436</v>
      </c>
      <c r="L3651">
        <v>13</v>
      </c>
      <c r="M3651">
        <f t="shared" ref="M3651:M3714" si="7482">G3651-H3651</f>
        <v>1</v>
      </c>
      <c r="N3651" t="b">
        <f t="shared" ref="N3651" si="7483">AND(MIN($F3650,$F3651,$F3652)=$F3651,MAX($H3650,$H3651,$H3652)=$H3651)</f>
        <v>1</v>
      </c>
      <c r="O3651" t="b">
        <f t="shared" ref="O3651" si="7484">AND(NOT(N3650),N3651,NOT(N3652))</f>
        <v>1</v>
      </c>
    </row>
    <row r="3652" spans="1:15" x14ac:dyDescent="0.25">
      <c r="A3652" t="s">
        <v>19</v>
      </c>
      <c r="B3652" t="s">
        <v>14</v>
      </c>
      <c r="C3652">
        <v>12</v>
      </c>
      <c r="D3652">
        <v>20</v>
      </c>
      <c r="E3652" t="b">
        <v>1</v>
      </c>
      <c r="F3652">
        <v>14.919</v>
      </c>
      <c r="G3652">
        <v>1</v>
      </c>
      <c r="H3652">
        <v>0</v>
      </c>
      <c r="I3652">
        <v>3938</v>
      </c>
      <c r="J3652">
        <v>3894</v>
      </c>
      <c r="K3652">
        <v>1946</v>
      </c>
      <c r="L3652">
        <v>18</v>
      </c>
      <c r="M3652">
        <f t="shared" si="7482"/>
        <v>1</v>
      </c>
      <c r="N3652" t="b">
        <f t="shared" ref="N3652" si="7485">AND(MIN($F3650,$F3651,$F3652)=$F3652,MAX($H3650,$H3651,$H3652)=$H3652)</f>
        <v>0</v>
      </c>
      <c r="O3652" t="b">
        <f t="shared" ref="O3652" si="7486">AND(NOT(N3650),NOT(N3651),N3652)</f>
        <v>0</v>
      </c>
    </row>
    <row r="3653" spans="1:15" x14ac:dyDescent="0.25">
      <c r="A3653" t="s">
        <v>13</v>
      </c>
      <c r="B3653" t="s">
        <v>14</v>
      </c>
      <c r="C3653">
        <v>12</v>
      </c>
      <c r="D3653">
        <v>21</v>
      </c>
      <c r="E3653" t="b">
        <v>1</v>
      </c>
      <c r="F3653">
        <v>10.000999999999999</v>
      </c>
      <c r="G3653">
        <v>1</v>
      </c>
      <c r="H3653">
        <v>0</v>
      </c>
      <c r="I3653">
        <v>792583</v>
      </c>
      <c r="J3653">
        <v>777368</v>
      </c>
      <c r="K3653">
        <v>388682</v>
      </c>
      <c r="L3653">
        <v>13</v>
      </c>
      <c r="M3653">
        <f t="shared" si="7482"/>
        <v>1</v>
      </c>
      <c r="N3653" t="b">
        <f t="shared" ref="N3653" si="7487">AND(MIN($F3653,$F3654,$F3655)=$F3653,MAX($H3653,$H3654,$H3655)=$H3653)</f>
        <v>0</v>
      </c>
      <c r="O3653" t="b">
        <f t="shared" ref="O3653" si="7488">AND(N3653,NOT(N3654),NOT(N3655))</f>
        <v>0</v>
      </c>
    </row>
    <row r="3654" spans="1:15" x14ac:dyDescent="0.25">
      <c r="A3654" t="s">
        <v>15</v>
      </c>
      <c r="B3654" t="s">
        <v>14</v>
      </c>
      <c r="C3654">
        <v>12</v>
      </c>
      <c r="D3654">
        <v>21</v>
      </c>
      <c r="E3654" t="b">
        <v>0</v>
      </c>
      <c r="F3654">
        <v>3.1E-2</v>
      </c>
      <c r="G3654">
        <v>1</v>
      </c>
      <c r="H3654">
        <v>1</v>
      </c>
      <c r="I3654">
        <v>822</v>
      </c>
      <c r="J3654">
        <v>820</v>
      </c>
      <c r="K3654">
        <v>407</v>
      </c>
      <c r="L3654">
        <v>13</v>
      </c>
      <c r="M3654">
        <f t="shared" si="7482"/>
        <v>0</v>
      </c>
      <c r="N3654" t="b">
        <f t="shared" ref="N3654" si="7489">AND(MIN($F3653,$F3654,$F3655)=$F3654,MAX($H3653,$H3654,$H3655)=$H3654)</f>
        <v>1</v>
      </c>
      <c r="O3654" t="b">
        <f t="shared" ref="O3654" si="7490">AND(NOT(N3653),N3654,NOT(N3655))</f>
        <v>1</v>
      </c>
    </row>
    <row r="3655" spans="1:15" x14ac:dyDescent="0.25">
      <c r="A3655" t="s">
        <v>19</v>
      </c>
      <c r="B3655" t="s">
        <v>14</v>
      </c>
      <c r="C3655">
        <v>12</v>
      </c>
      <c r="D3655">
        <v>21</v>
      </c>
      <c r="E3655" t="b">
        <v>1</v>
      </c>
      <c r="F3655">
        <v>10.002000000000001</v>
      </c>
      <c r="G3655">
        <v>1</v>
      </c>
      <c r="H3655">
        <v>0</v>
      </c>
      <c r="I3655">
        <v>860612</v>
      </c>
      <c r="J3655">
        <v>843774</v>
      </c>
      <c r="K3655">
        <v>421885</v>
      </c>
      <c r="L3655">
        <v>13</v>
      </c>
      <c r="M3655">
        <f t="shared" si="7482"/>
        <v>1</v>
      </c>
      <c r="N3655" t="b">
        <f t="shared" ref="N3655" si="7491">AND(MIN($F3653,$F3654,$F3655)=$F3655,MAX($H3653,$H3654,$H3655)=$H3655)</f>
        <v>0</v>
      </c>
      <c r="O3655" t="b">
        <f t="shared" ref="O3655" si="7492">AND(NOT(N3653),NOT(N3654),N3655)</f>
        <v>0</v>
      </c>
    </row>
    <row r="3656" spans="1:15" x14ac:dyDescent="0.25">
      <c r="A3656" t="s">
        <v>13</v>
      </c>
      <c r="B3656" t="s">
        <v>14</v>
      </c>
      <c r="C3656">
        <v>12</v>
      </c>
      <c r="D3656">
        <v>22</v>
      </c>
      <c r="E3656" t="b">
        <v>0</v>
      </c>
      <c r="F3656">
        <v>1.2E-2</v>
      </c>
      <c r="G3656">
        <v>1</v>
      </c>
      <c r="H3656">
        <v>0</v>
      </c>
      <c r="I3656">
        <v>802</v>
      </c>
      <c r="J3656">
        <v>801</v>
      </c>
      <c r="K3656">
        <v>401</v>
      </c>
      <c r="L3656">
        <v>1</v>
      </c>
      <c r="M3656">
        <f t="shared" si="7482"/>
        <v>1</v>
      </c>
      <c r="N3656" t="b">
        <f t="shared" ref="N3656" si="7493">AND(MIN($F3656,$F3657,$F3658)=$F3656,MAX($H3656,$H3657,$H3658)=$H3656)</f>
        <v>0</v>
      </c>
      <c r="O3656" t="b">
        <f t="shared" ref="O3656" si="7494">AND(N3656,NOT(N3657),NOT(N3658))</f>
        <v>0</v>
      </c>
    </row>
    <row r="3657" spans="1:15" x14ac:dyDescent="0.25">
      <c r="A3657" t="s">
        <v>15</v>
      </c>
      <c r="B3657" t="s">
        <v>14</v>
      </c>
      <c r="C3657">
        <v>12</v>
      </c>
      <c r="D3657">
        <v>22</v>
      </c>
      <c r="E3657" t="b">
        <v>0</v>
      </c>
      <c r="F3657">
        <v>1.0999999999999999E-2</v>
      </c>
      <c r="G3657">
        <v>1</v>
      </c>
      <c r="H3657">
        <v>1</v>
      </c>
      <c r="I3657">
        <v>1206</v>
      </c>
      <c r="J3657">
        <v>1204</v>
      </c>
      <c r="K3657">
        <v>599</v>
      </c>
      <c r="L3657">
        <v>13</v>
      </c>
      <c r="M3657">
        <f t="shared" si="7482"/>
        <v>0</v>
      </c>
      <c r="N3657" t="b">
        <f t="shared" ref="N3657" si="7495">AND(MIN($F3656,$F3657,$F3658)=$F3657,MAX($H3656,$H3657,$H3658)=$H3657)</f>
        <v>1</v>
      </c>
      <c r="O3657" t="b">
        <f t="shared" ref="O3657" si="7496">AND(NOT(N3656),N3657,NOT(N3658))</f>
        <v>1</v>
      </c>
    </row>
    <row r="3658" spans="1:15" x14ac:dyDescent="0.25">
      <c r="A3658" t="s">
        <v>19</v>
      </c>
      <c r="B3658" t="s">
        <v>14</v>
      </c>
      <c r="C3658">
        <v>12</v>
      </c>
      <c r="D3658">
        <v>22</v>
      </c>
      <c r="E3658" t="b">
        <v>0</v>
      </c>
      <c r="F3658">
        <v>1.0999999999999999E-2</v>
      </c>
      <c r="G3658">
        <v>1</v>
      </c>
      <c r="H3658">
        <v>0</v>
      </c>
      <c r="I3658">
        <v>802</v>
      </c>
      <c r="J3658">
        <v>801</v>
      </c>
      <c r="K3658">
        <v>401</v>
      </c>
      <c r="L3658">
        <v>1</v>
      </c>
      <c r="M3658">
        <f t="shared" si="7482"/>
        <v>1</v>
      </c>
      <c r="N3658" t="b">
        <f t="shared" ref="N3658" si="7497">AND(MIN($F3656,$F3657,$F3658)=$F3658,MAX($H3656,$H3657,$H3658)=$H3658)</f>
        <v>0</v>
      </c>
      <c r="O3658" t="b">
        <f t="shared" ref="O3658" si="7498">AND(NOT(N3656),NOT(N3657),N3658)</f>
        <v>0</v>
      </c>
    </row>
    <row r="3659" spans="1:15" x14ac:dyDescent="0.25">
      <c r="A3659" t="s">
        <v>13</v>
      </c>
      <c r="B3659" t="s">
        <v>14</v>
      </c>
      <c r="C3659">
        <v>12</v>
      </c>
      <c r="D3659">
        <v>23</v>
      </c>
      <c r="E3659" t="b">
        <v>0</v>
      </c>
      <c r="F3659">
        <v>2.3119999999999998</v>
      </c>
      <c r="G3659">
        <v>1</v>
      </c>
      <c r="H3659">
        <v>1</v>
      </c>
      <c r="I3659">
        <v>220356</v>
      </c>
      <c r="J3659">
        <v>218165</v>
      </c>
      <c r="K3659">
        <v>109080</v>
      </c>
      <c r="L3659">
        <v>11</v>
      </c>
      <c r="M3659">
        <f t="shared" si="7482"/>
        <v>0</v>
      </c>
      <c r="N3659" t="b">
        <f t="shared" ref="N3659" si="7499">AND(MIN($F3659,$F3660,$F3661)=$F3659,MAX($H3659,$H3660,$H3661)=$H3659)</f>
        <v>0</v>
      </c>
      <c r="O3659" t="b">
        <f t="shared" ref="O3659" si="7500">AND(N3659,NOT(N3660),NOT(N3661))</f>
        <v>0</v>
      </c>
    </row>
    <row r="3660" spans="1:15" x14ac:dyDescent="0.25">
      <c r="A3660" t="s">
        <v>15</v>
      </c>
      <c r="B3660" t="s">
        <v>14</v>
      </c>
      <c r="C3660">
        <v>12</v>
      </c>
      <c r="D3660">
        <v>23</v>
      </c>
      <c r="E3660" t="b">
        <v>0</v>
      </c>
      <c r="F3660">
        <v>1.0999999999999999E-2</v>
      </c>
      <c r="G3660">
        <v>1</v>
      </c>
      <c r="H3660">
        <v>1</v>
      </c>
      <c r="I3660">
        <v>1044</v>
      </c>
      <c r="J3660">
        <v>1042</v>
      </c>
      <c r="K3660">
        <v>518</v>
      </c>
      <c r="L3660">
        <v>13</v>
      </c>
      <c r="M3660">
        <f t="shared" si="7482"/>
        <v>0</v>
      </c>
      <c r="N3660" t="b">
        <f t="shared" ref="N3660" si="7501">AND(MIN($F3659,$F3660,$F3661)=$F3660,MAX($H3659,$H3660,$H3661)=$H3660)</f>
        <v>1</v>
      </c>
      <c r="O3660" t="b">
        <f t="shared" ref="O3660" si="7502">AND(NOT(N3659),N3660,NOT(N3661))</f>
        <v>1</v>
      </c>
    </row>
    <row r="3661" spans="1:15" x14ac:dyDescent="0.25">
      <c r="A3661" t="s">
        <v>19</v>
      </c>
      <c r="B3661" t="s">
        <v>14</v>
      </c>
      <c r="C3661">
        <v>12</v>
      </c>
      <c r="D3661">
        <v>23</v>
      </c>
      <c r="E3661" t="b">
        <v>0</v>
      </c>
      <c r="F3661">
        <v>2.101</v>
      </c>
      <c r="G3661">
        <v>1</v>
      </c>
      <c r="H3661">
        <v>1</v>
      </c>
      <c r="I3661">
        <v>220356</v>
      </c>
      <c r="J3661">
        <v>218165</v>
      </c>
      <c r="K3661">
        <v>109080</v>
      </c>
      <c r="L3661">
        <v>11</v>
      </c>
      <c r="M3661">
        <f t="shared" si="7482"/>
        <v>0</v>
      </c>
      <c r="N3661" t="b">
        <f t="shared" ref="N3661" si="7503">AND(MIN($F3659,$F3660,$F3661)=$F3661,MAX($H3659,$H3660,$H3661)=$H3661)</f>
        <v>0</v>
      </c>
      <c r="O3661" t="b">
        <f t="shared" ref="O3661" si="7504">AND(NOT(N3659),NOT(N3660),N3661)</f>
        <v>0</v>
      </c>
    </row>
    <row r="3662" spans="1:15" x14ac:dyDescent="0.25">
      <c r="A3662" t="s">
        <v>13</v>
      </c>
      <c r="B3662" t="s">
        <v>14</v>
      </c>
      <c r="C3662">
        <v>12</v>
      </c>
      <c r="D3662">
        <v>24</v>
      </c>
      <c r="E3662" t="b">
        <v>0</v>
      </c>
      <c r="F3662">
        <v>2E-3</v>
      </c>
      <c r="G3662">
        <v>1</v>
      </c>
      <c r="H3662">
        <v>1</v>
      </c>
      <c r="I3662">
        <v>189</v>
      </c>
      <c r="J3662">
        <v>118</v>
      </c>
      <c r="K3662">
        <v>56</v>
      </c>
      <c r="L3662">
        <v>11</v>
      </c>
      <c r="M3662">
        <f t="shared" si="7482"/>
        <v>0</v>
      </c>
      <c r="N3662" t="b">
        <f t="shared" ref="N3662" si="7505">AND(MIN($F3662,$F3663,$F3664)=$F3662,MAX($H3662,$H3663,$H3664)=$H3662)</f>
        <v>1</v>
      </c>
      <c r="O3662" t="b">
        <f t="shared" ref="O3662" si="7506">AND(N3662,NOT(N3663),NOT(N3664))</f>
        <v>1</v>
      </c>
    </row>
    <row r="3663" spans="1:15" x14ac:dyDescent="0.25">
      <c r="A3663" t="s">
        <v>15</v>
      </c>
      <c r="B3663" t="s">
        <v>14</v>
      </c>
      <c r="C3663">
        <v>12</v>
      </c>
      <c r="D3663">
        <v>24</v>
      </c>
      <c r="E3663" t="b">
        <v>0</v>
      </c>
      <c r="F3663">
        <v>5.0000000000000001E-3</v>
      </c>
      <c r="G3663">
        <v>1</v>
      </c>
      <c r="H3663">
        <v>1</v>
      </c>
      <c r="I3663">
        <v>119</v>
      </c>
      <c r="J3663">
        <v>118</v>
      </c>
      <c r="K3663">
        <v>56</v>
      </c>
      <c r="L3663">
        <v>11</v>
      </c>
      <c r="M3663">
        <f t="shared" si="7482"/>
        <v>0</v>
      </c>
      <c r="N3663" t="b">
        <f t="shared" ref="N3663" si="7507">AND(MIN($F3662,$F3663,$F3664)=$F3663,MAX($H3662,$H3663,$H3664)=$H3663)</f>
        <v>0</v>
      </c>
      <c r="O3663" t="b">
        <f t="shared" ref="O3663" si="7508">AND(NOT(N3662),N3663,NOT(N3664))</f>
        <v>0</v>
      </c>
    </row>
    <row r="3664" spans="1:15" x14ac:dyDescent="0.25">
      <c r="A3664" t="s">
        <v>19</v>
      </c>
      <c r="B3664" t="s">
        <v>14</v>
      </c>
      <c r="C3664">
        <v>12</v>
      </c>
      <c r="D3664">
        <v>24</v>
      </c>
      <c r="E3664" t="b">
        <v>0</v>
      </c>
      <c r="F3664">
        <v>3.0000000000000001E-3</v>
      </c>
      <c r="G3664">
        <v>1</v>
      </c>
      <c r="H3664">
        <v>1</v>
      </c>
      <c r="I3664">
        <v>189</v>
      </c>
      <c r="J3664">
        <v>118</v>
      </c>
      <c r="K3664">
        <v>56</v>
      </c>
      <c r="L3664">
        <v>11</v>
      </c>
      <c r="M3664">
        <f t="shared" si="7482"/>
        <v>0</v>
      </c>
      <c r="N3664" t="b">
        <f t="shared" ref="N3664" si="7509">AND(MIN($F3662,$F3663,$F3664)=$F3664,MAX($H3662,$H3663,$H3664)=$H3664)</f>
        <v>0</v>
      </c>
      <c r="O3664" t="b">
        <f t="shared" ref="O3664" si="7510">AND(NOT(N3662),NOT(N3663),N3664)</f>
        <v>0</v>
      </c>
    </row>
    <row r="3665" spans="1:15" x14ac:dyDescent="0.25">
      <c r="A3665" t="s">
        <v>13</v>
      </c>
      <c r="B3665" t="s">
        <v>14</v>
      </c>
      <c r="C3665">
        <v>12</v>
      </c>
      <c r="D3665">
        <v>25</v>
      </c>
      <c r="E3665" t="b">
        <v>0</v>
      </c>
      <c r="F3665">
        <v>8.3000000000000004E-2</v>
      </c>
      <c r="G3665">
        <v>1</v>
      </c>
      <c r="H3665">
        <v>1</v>
      </c>
      <c r="I3665">
        <v>10577</v>
      </c>
      <c r="J3665">
        <v>6014</v>
      </c>
      <c r="K3665">
        <v>3004</v>
      </c>
      <c r="L3665">
        <v>13</v>
      </c>
      <c r="M3665">
        <f t="shared" si="7482"/>
        <v>0</v>
      </c>
      <c r="N3665" t="b">
        <f t="shared" ref="N3665" si="7511">AND(MIN($F3665,$F3666,$F3667)=$F3665,MAX($H3665,$H3666,$H3667)=$H3665)</f>
        <v>0</v>
      </c>
      <c r="O3665" t="b">
        <f t="shared" ref="O3665" si="7512">AND(N3665,NOT(N3666),NOT(N3667))</f>
        <v>0</v>
      </c>
    </row>
    <row r="3666" spans="1:15" x14ac:dyDescent="0.25">
      <c r="A3666" t="s">
        <v>15</v>
      </c>
      <c r="B3666" t="s">
        <v>14</v>
      </c>
      <c r="C3666">
        <v>12</v>
      </c>
      <c r="D3666">
        <v>25</v>
      </c>
      <c r="E3666" t="b">
        <v>0</v>
      </c>
      <c r="F3666">
        <v>3.9E-2</v>
      </c>
      <c r="G3666">
        <v>1</v>
      </c>
      <c r="H3666">
        <v>1</v>
      </c>
      <c r="I3666">
        <v>6056</v>
      </c>
      <c r="J3666">
        <v>6014</v>
      </c>
      <c r="K3666">
        <v>3004</v>
      </c>
      <c r="L3666">
        <v>13</v>
      </c>
      <c r="M3666">
        <f t="shared" si="7482"/>
        <v>0</v>
      </c>
      <c r="N3666" t="b">
        <f t="shared" ref="N3666" si="7513">AND(MIN($F3665,$F3666,$F3667)=$F3666,MAX($H3665,$H3666,$H3667)=$H3666)</f>
        <v>1</v>
      </c>
      <c r="O3666" t="b">
        <f t="shared" ref="O3666" si="7514">AND(NOT(N3665),N3666,NOT(N3667))</f>
        <v>1</v>
      </c>
    </row>
    <row r="3667" spans="1:15" x14ac:dyDescent="0.25">
      <c r="A3667" t="s">
        <v>19</v>
      </c>
      <c r="B3667" t="s">
        <v>14</v>
      </c>
      <c r="C3667">
        <v>12</v>
      </c>
      <c r="D3667">
        <v>25</v>
      </c>
      <c r="E3667" t="b">
        <v>0</v>
      </c>
      <c r="F3667">
        <v>7.3999999999999996E-2</v>
      </c>
      <c r="G3667">
        <v>1</v>
      </c>
      <c r="H3667">
        <v>1</v>
      </c>
      <c r="I3667">
        <v>10577</v>
      </c>
      <c r="J3667">
        <v>6014</v>
      </c>
      <c r="K3667">
        <v>3004</v>
      </c>
      <c r="L3667">
        <v>13</v>
      </c>
      <c r="M3667">
        <f t="shared" si="7482"/>
        <v>0</v>
      </c>
      <c r="N3667" t="b">
        <f t="shared" ref="N3667" si="7515">AND(MIN($F3665,$F3666,$F3667)=$F3667,MAX($H3665,$H3666,$H3667)=$H3667)</f>
        <v>0</v>
      </c>
      <c r="O3667" t="b">
        <f t="shared" ref="O3667" si="7516">AND(NOT(N3665),NOT(N3666),N3667)</f>
        <v>0</v>
      </c>
    </row>
    <row r="3668" spans="1:15" x14ac:dyDescent="0.25">
      <c r="A3668" t="s">
        <v>13</v>
      </c>
      <c r="B3668" t="s">
        <v>14</v>
      </c>
      <c r="C3668">
        <v>12</v>
      </c>
      <c r="D3668">
        <v>26</v>
      </c>
      <c r="E3668" t="b">
        <v>1</v>
      </c>
      <c r="F3668">
        <v>10.000999999999999</v>
      </c>
      <c r="G3668">
        <v>1</v>
      </c>
      <c r="H3668">
        <v>0</v>
      </c>
      <c r="I3668">
        <v>963699</v>
      </c>
      <c r="J3668">
        <v>941247</v>
      </c>
      <c r="K3668">
        <v>470621</v>
      </c>
      <c r="L3668">
        <v>13</v>
      </c>
      <c r="M3668">
        <f t="shared" si="7482"/>
        <v>1</v>
      </c>
      <c r="N3668" t="b">
        <f t="shared" ref="N3668" si="7517">AND(MIN($F3668,$F3669,$F3670)=$F3668,MAX($H3668,$H3669,$H3670)=$H3668)</f>
        <v>0</v>
      </c>
      <c r="O3668" t="b">
        <f t="shared" ref="O3668" si="7518">AND(N3668,NOT(N3669),NOT(N3670))</f>
        <v>0</v>
      </c>
    </row>
    <row r="3669" spans="1:15" x14ac:dyDescent="0.25">
      <c r="A3669" t="s">
        <v>15</v>
      </c>
      <c r="B3669" t="s">
        <v>14</v>
      </c>
      <c r="C3669">
        <v>12</v>
      </c>
      <c r="D3669">
        <v>26</v>
      </c>
      <c r="E3669" t="b">
        <v>0</v>
      </c>
      <c r="F3669">
        <v>1.2E-2</v>
      </c>
      <c r="G3669">
        <v>1</v>
      </c>
      <c r="H3669">
        <v>1</v>
      </c>
      <c r="I3669">
        <v>267</v>
      </c>
      <c r="J3669">
        <v>266</v>
      </c>
      <c r="K3669">
        <v>130</v>
      </c>
      <c r="L3669">
        <v>11</v>
      </c>
      <c r="M3669">
        <f t="shared" si="7482"/>
        <v>0</v>
      </c>
      <c r="N3669" t="b">
        <f t="shared" ref="N3669" si="7519">AND(MIN($F3668,$F3669,$F3670)=$F3669,MAX($H3668,$H3669,$H3670)=$H3669)</f>
        <v>1</v>
      </c>
      <c r="O3669" t="b">
        <f t="shared" ref="O3669" si="7520">AND(NOT(N3668),N3669,NOT(N3670))</f>
        <v>1</v>
      </c>
    </row>
    <row r="3670" spans="1:15" x14ac:dyDescent="0.25">
      <c r="A3670" t="s">
        <v>19</v>
      </c>
      <c r="B3670" t="s">
        <v>14</v>
      </c>
      <c r="C3670">
        <v>12</v>
      </c>
      <c r="D3670">
        <v>26</v>
      </c>
      <c r="E3670" t="b">
        <v>1</v>
      </c>
      <c r="F3670">
        <v>10.000999999999999</v>
      </c>
      <c r="G3670">
        <v>1</v>
      </c>
      <c r="H3670">
        <v>0</v>
      </c>
      <c r="I3670">
        <v>1042797</v>
      </c>
      <c r="J3670">
        <v>1018761</v>
      </c>
      <c r="K3670">
        <v>509378</v>
      </c>
      <c r="L3670">
        <v>13</v>
      </c>
      <c r="M3670">
        <f t="shared" si="7482"/>
        <v>1</v>
      </c>
      <c r="N3670" t="b">
        <f t="shared" ref="N3670" si="7521">AND(MIN($F3668,$F3669,$F3670)=$F3670,MAX($H3668,$H3669,$H3670)=$H3670)</f>
        <v>0</v>
      </c>
      <c r="O3670" t="b">
        <f t="shared" ref="O3670" si="7522">AND(NOT(N3668),NOT(N3669),N3670)</f>
        <v>0</v>
      </c>
    </row>
    <row r="3671" spans="1:15" x14ac:dyDescent="0.25">
      <c r="A3671" t="s">
        <v>13</v>
      </c>
      <c r="B3671" t="s">
        <v>14</v>
      </c>
      <c r="C3671">
        <v>12</v>
      </c>
      <c r="D3671">
        <v>27</v>
      </c>
      <c r="E3671" t="b">
        <v>0</v>
      </c>
      <c r="F3671">
        <v>4.5999999999999999E-2</v>
      </c>
      <c r="G3671">
        <v>1</v>
      </c>
      <c r="H3671">
        <v>0</v>
      </c>
      <c r="I3671">
        <v>3226</v>
      </c>
      <c r="J3671">
        <v>3201</v>
      </c>
      <c r="K3671">
        <v>1601</v>
      </c>
      <c r="L3671">
        <v>9</v>
      </c>
      <c r="M3671">
        <f t="shared" si="7482"/>
        <v>1</v>
      </c>
      <c r="N3671" t="b">
        <f t="shared" ref="N3671" si="7523">AND(MIN($F3671,$F3672,$F3673)=$F3671,MAX($H3671,$H3672,$H3673)=$H3671)</f>
        <v>0</v>
      </c>
      <c r="O3671" t="b">
        <f t="shared" ref="O3671" si="7524">AND(N3671,NOT(N3672),NOT(N3673))</f>
        <v>0</v>
      </c>
    </row>
    <row r="3672" spans="1:15" x14ac:dyDescent="0.25">
      <c r="A3672" t="s">
        <v>15</v>
      </c>
      <c r="B3672" t="s">
        <v>14</v>
      </c>
      <c r="C3672">
        <v>12</v>
      </c>
      <c r="D3672">
        <v>27</v>
      </c>
      <c r="E3672" t="b">
        <v>0</v>
      </c>
      <c r="F3672">
        <v>4.5999999999999999E-2</v>
      </c>
      <c r="G3672">
        <v>1</v>
      </c>
      <c r="H3672">
        <v>1</v>
      </c>
      <c r="I3672">
        <v>4974</v>
      </c>
      <c r="J3672">
        <v>4972</v>
      </c>
      <c r="K3672">
        <v>2483</v>
      </c>
      <c r="L3672">
        <v>13</v>
      </c>
      <c r="M3672">
        <f t="shared" si="7482"/>
        <v>0</v>
      </c>
      <c r="N3672" t="b">
        <f t="shared" ref="N3672" si="7525">AND(MIN($F3671,$F3672,$F3673)=$F3672,MAX($H3671,$H3672,$H3673)=$H3672)</f>
        <v>0</v>
      </c>
      <c r="O3672" t="b">
        <f t="shared" ref="O3672" si="7526">AND(NOT(N3671),N3672,NOT(N3673))</f>
        <v>0</v>
      </c>
    </row>
    <row r="3673" spans="1:15" x14ac:dyDescent="0.25">
      <c r="A3673" t="s">
        <v>19</v>
      </c>
      <c r="B3673" t="s">
        <v>14</v>
      </c>
      <c r="C3673">
        <v>12</v>
      </c>
      <c r="D3673">
        <v>27</v>
      </c>
      <c r="E3673" t="b">
        <v>0</v>
      </c>
      <c r="F3673">
        <v>3.4000000000000002E-2</v>
      </c>
      <c r="G3673">
        <v>1</v>
      </c>
      <c r="H3673">
        <v>0</v>
      </c>
      <c r="I3673">
        <v>3226</v>
      </c>
      <c r="J3673">
        <v>3201</v>
      </c>
      <c r="K3673">
        <v>1601</v>
      </c>
      <c r="L3673">
        <v>9</v>
      </c>
      <c r="M3673">
        <f t="shared" si="7482"/>
        <v>1</v>
      </c>
      <c r="N3673" t="b">
        <f t="shared" ref="N3673" si="7527">AND(MIN($F3671,$F3672,$F3673)=$F3673,MAX($H3671,$H3672,$H3673)=$H3673)</f>
        <v>0</v>
      </c>
      <c r="O3673" t="b">
        <f t="shared" ref="O3673" si="7528">AND(NOT(N3671),NOT(N3672),N3673)</f>
        <v>0</v>
      </c>
    </row>
    <row r="3674" spans="1:15" x14ac:dyDescent="0.25">
      <c r="A3674" t="s">
        <v>13</v>
      </c>
      <c r="B3674" t="s">
        <v>14</v>
      </c>
      <c r="C3674">
        <v>12</v>
      </c>
      <c r="D3674">
        <v>28</v>
      </c>
      <c r="E3674" t="b">
        <v>1</v>
      </c>
      <c r="F3674">
        <v>10.000999999999999</v>
      </c>
      <c r="G3674">
        <v>1</v>
      </c>
      <c r="H3674">
        <v>0</v>
      </c>
      <c r="I3674">
        <v>915823</v>
      </c>
      <c r="J3674">
        <v>903340</v>
      </c>
      <c r="K3674">
        <v>451669</v>
      </c>
      <c r="L3674">
        <v>18</v>
      </c>
      <c r="M3674">
        <f t="shared" si="7482"/>
        <v>1</v>
      </c>
      <c r="N3674" t="b">
        <f t="shared" ref="N3674" si="7529">AND(MIN($F3674,$F3675,$F3676)=$F3674,MAX($H3674,$H3675,$H3676)=$H3674)</f>
        <v>0</v>
      </c>
      <c r="O3674" t="b">
        <f t="shared" ref="O3674" si="7530">AND(N3674,NOT(N3675),NOT(N3676))</f>
        <v>0</v>
      </c>
    </row>
    <row r="3675" spans="1:15" x14ac:dyDescent="0.25">
      <c r="A3675" t="s">
        <v>15</v>
      </c>
      <c r="B3675" t="s">
        <v>14</v>
      </c>
      <c r="C3675">
        <v>12</v>
      </c>
      <c r="D3675">
        <v>28</v>
      </c>
      <c r="E3675" t="b">
        <v>0</v>
      </c>
      <c r="F3675">
        <v>4.5209999999999999</v>
      </c>
      <c r="G3675">
        <v>1</v>
      </c>
      <c r="H3675">
        <v>1</v>
      </c>
      <c r="I3675">
        <v>170477</v>
      </c>
      <c r="J3675">
        <v>170474</v>
      </c>
      <c r="K3675">
        <v>85234</v>
      </c>
      <c r="L3675">
        <v>13</v>
      </c>
      <c r="M3675">
        <f t="shared" si="7482"/>
        <v>0</v>
      </c>
      <c r="N3675" t="b">
        <f t="shared" ref="N3675" si="7531">AND(MIN($F3674,$F3675,$F3676)=$F3675,MAX($H3674,$H3675,$H3676)=$H3675)</f>
        <v>1</v>
      </c>
      <c r="O3675" t="b">
        <f t="shared" ref="O3675" si="7532">AND(NOT(N3674),N3675,NOT(N3676))</f>
        <v>1</v>
      </c>
    </row>
    <row r="3676" spans="1:15" x14ac:dyDescent="0.25">
      <c r="A3676" t="s">
        <v>19</v>
      </c>
      <c r="B3676" t="s">
        <v>14</v>
      </c>
      <c r="C3676">
        <v>12</v>
      </c>
      <c r="D3676">
        <v>28</v>
      </c>
      <c r="E3676" t="b">
        <v>1</v>
      </c>
      <c r="F3676">
        <v>10.002000000000001</v>
      </c>
      <c r="G3676">
        <v>1</v>
      </c>
      <c r="H3676">
        <v>0</v>
      </c>
      <c r="I3676">
        <v>981907</v>
      </c>
      <c r="J3676">
        <v>968612</v>
      </c>
      <c r="K3676">
        <v>484304</v>
      </c>
      <c r="L3676">
        <v>18</v>
      </c>
      <c r="M3676">
        <f t="shared" si="7482"/>
        <v>1</v>
      </c>
      <c r="N3676" t="b">
        <f t="shared" ref="N3676" si="7533">AND(MIN($F3674,$F3675,$F3676)=$F3676,MAX($H3674,$H3675,$H3676)=$H3676)</f>
        <v>0</v>
      </c>
      <c r="O3676" t="b">
        <f t="shared" ref="O3676" si="7534">AND(NOT(N3674),NOT(N3675),N3676)</f>
        <v>0</v>
      </c>
    </row>
    <row r="3677" spans="1:15" x14ac:dyDescent="0.25">
      <c r="A3677" t="s">
        <v>13</v>
      </c>
      <c r="B3677" t="s">
        <v>14</v>
      </c>
      <c r="C3677">
        <v>12</v>
      </c>
      <c r="D3677">
        <v>29</v>
      </c>
      <c r="E3677" t="b">
        <v>0</v>
      </c>
      <c r="F3677">
        <v>2.9000000000000001E-2</v>
      </c>
      <c r="G3677">
        <v>1</v>
      </c>
      <c r="H3677">
        <v>1</v>
      </c>
      <c r="I3677">
        <v>2256</v>
      </c>
      <c r="J3677">
        <v>2070</v>
      </c>
      <c r="K3677">
        <v>1032</v>
      </c>
      <c r="L3677">
        <v>16</v>
      </c>
      <c r="M3677">
        <f t="shared" si="7482"/>
        <v>0</v>
      </c>
      <c r="N3677" t="b">
        <f t="shared" ref="N3677" si="7535">AND(MIN($F3677,$F3678,$F3679)=$F3677,MAX($H3677,$H3678,$H3679)=$H3677)</f>
        <v>0</v>
      </c>
      <c r="O3677" t="b">
        <f t="shared" ref="O3677" si="7536">AND(N3677,NOT(N3678),NOT(N3679))</f>
        <v>0</v>
      </c>
    </row>
    <row r="3678" spans="1:15" x14ac:dyDescent="0.25">
      <c r="A3678" t="s">
        <v>15</v>
      </c>
      <c r="B3678" t="s">
        <v>14</v>
      </c>
      <c r="C3678">
        <v>12</v>
      </c>
      <c r="D3678">
        <v>29</v>
      </c>
      <c r="E3678" t="b">
        <v>0</v>
      </c>
      <c r="F3678">
        <v>2.5000000000000001E-2</v>
      </c>
      <c r="G3678">
        <v>1</v>
      </c>
      <c r="H3678">
        <v>1</v>
      </c>
      <c r="I3678">
        <v>2922</v>
      </c>
      <c r="J3678">
        <v>2920</v>
      </c>
      <c r="K3678">
        <v>1457</v>
      </c>
      <c r="L3678">
        <v>14</v>
      </c>
      <c r="M3678">
        <f t="shared" si="7482"/>
        <v>0</v>
      </c>
      <c r="N3678" t="b">
        <f t="shared" ref="N3678" si="7537">AND(MIN($F3677,$F3678,$F3679)=$F3678,MAX($H3677,$H3678,$H3679)=$H3678)</f>
        <v>1</v>
      </c>
      <c r="O3678" t="b">
        <f t="shared" ref="O3678" si="7538">AND(NOT(N3677),N3678,NOT(N3679))</f>
        <v>0</v>
      </c>
    </row>
    <row r="3679" spans="1:15" x14ac:dyDescent="0.25">
      <c r="A3679" t="s">
        <v>19</v>
      </c>
      <c r="B3679" t="s">
        <v>14</v>
      </c>
      <c r="C3679">
        <v>12</v>
      </c>
      <c r="D3679">
        <v>29</v>
      </c>
      <c r="E3679" t="b">
        <v>0</v>
      </c>
      <c r="F3679">
        <v>2.5000000000000001E-2</v>
      </c>
      <c r="G3679">
        <v>1</v>
      </c>
      <c r="H3679">
        <v>1</v>
      </c>
      <c r="I3679">
        <v>2256</v>
      </c>
      <c r="J3679">
        <v>2070</v>
      </c>
      <c r="K3679">
        <v>1032</v>
      </c>
      <c r="L3679">
        <v>16</v>
      </c>
      <c r="M3679">
        <f t="shared" si="7482"/>
        <v>0</v>
      </c>
      <c r="N3679" t="b">
        <f t="shared" ref="N3679" si="7539">AND(MIN($F3677,$F3678,$F3679)=$F3679,MAX($H3677,$H3678,$H3679)=$H3679)</f>
        <v>1</v>
      </c>
      <c r="O3679" t="b">
        <f t="shared" ref="O3679" si="7540">AND(NOT(N3677),NOT(N3678),N3679)</f>
        <v>0</v>
      </c>
    </row>
    <row r="3680" spans="1:15" x14ac:dyDescent="0.25">
      <c r="A3680" t="s">
        <v>13</v>
      </c>
      <c r="B3680" t="s">
        <v>14</v>
      </c>
      <c r="C3680">
        <v>12</v>
      </c>
      <c r="D3680">
        <v>2</v>
      </c>
      <c r="E3680" t="b">
        <v>0</v>
      </c>
      <c r="F3680">
        <v>1E-3</v>
      </c>
      <c r="G3680">
        <v>1</v>
      </c>
      <c r="H3680">
        <v>1</v>
      </c>
      <c r="I3680">
        <v>8</v>
      </c>
      <c r="J3680">
        <v>4</v>
      </c>
      <c r="K3680">
        <v>0</v>
      </c>
      <c r="L3680">
        <v>3</v>
      </c>
      <c r="M3680">
        <f t="shared" si="7482"/>
        <v>0</v>
      </c>
      <c r="N3680" t="b">
        <f t="shared" ref="N3680" si="7541">AND(MIN($F3680,$F3681,$F3682)=$F3680,MAX($H3680,$H3681,$H3682)=$H3680)</f>
        <v>1</v>
      </c>
      <c r="O3680" t="b">
        <f t="shared" ref="O3680" si="7542">AND(N3680,NOT(N3681),NOT(N3682))</f>
        <v>0</v>
      </c>
    </row>
    <row r="3681" spans="1:15" x14ac:dyDescent="0.25">
      <c r="A3681" t="s">
        <v>15</v>
      </c>
      <c r="B3681" t="s">
        <v>14</v>
      </c>
      <c r="C3681">
        <v>12</v>
      </c>
      <c r="D3681">
        <v>2</v>
      </c>
      <c r="E3681" t="b">
        <v>0</v>
      </c>
      <c r="F3681">
        <v>2E-3</v>
      </c>
      <c r="G3681">
        <v>1</v>
      </c>
      <c r="H3681">
        <v>1</v>
      </c>
      <c r="I3681">
        <v>4</v>
      </c>
      <c r="J3681">
        <v>4</v>
      </c>
      <c r="K3681">
        <v>0</v>
      </c>
      <c r="L3681">
        <v>3</v>
      </c>
      <c r="M3681">
        <f t="shared" si="7482"/>
        <v>0</v>
      </c>
      <c r="N3681" t="b">
        <f t="shared" ref="N3681" si="7543">AND(MIN($F3680,$F3681,$F3682)=$F3681,MAX($H3680,$H3681,$H3682)=$H3681)</f>
        <v>0</v>
      </c>
      <c r="O3681" t="b">
        <f t="shared" ref="O3681" si="7544">AND(NOT(N3680),N3681,NOT(N3682))</f>
        <v>0</v>
      </c>
    </row>
    <row r="3682" spans="1:15" x14ac:dyDescent="0.25">
      <c r="A3682" t="s">
        <v>19</v>
      </c>
      <c r="B3682" t="s">
        <v>14</v>
      </c>
      <c r="C3682">
        <v>12</v>
      </c>
      <c r="D3682">
        <v>2</v>
      </c>
      <c r="E3682" t="b">
        <v>0</v>
      </c>
      <c r="F3682">
        <v>1E-3</v>
      </c>
      <c r="G3682">
        <v>1</v>
      </c>
      <c r="H3682">
        <v>1</v>
      </c>
      <c r="I3682">
        <v>8</v>
      </c>
      <c r="J3682">
        <v>4</v>
      </c>
      <c r="K3682">
        <v>0</v>
      </c>
      <c r="L3682">
        <v>3</v>
      </c>
      <c r="M3682">
        <f t="shared" si="7482"/>
        <v>0</v>
      </c>
      <c r="N3682" t="b">
        <f t="shared" ref="N3682" si="7545">AND(MIN($F3680,$F3681,$F3682)=$F3682,MAX($H3680,$H3681,$H3682)=$H3682)</f>
        <v>1</v>
      </c>
      <c r="O3682" t="b">
        <f t="shared" ref="O3682" si="7546">AND(NOT(N3680),NOT(N3681),N3682)</f>
        <v>0</v>
      </c>
    </row>
    <row r="3683" spans="1:15" x14ac:dyDescent="0.25">
      <c r="A3683" t="s">
        <v>13</v>
      </c>
      <c r="B3683" t="s">
        <v>14</v>
      </c>
      <c r="C3683">
        <v>12</v>
      </c>
      <c r="D3683">
        <v>30</v>
      </c>
      <c r="E3683" t="b">
        <v>1</v>
      </c>
      <c r="F3683">
        <v>10.002000000000001</v>
      </c>
      <c r="G3683">
        <v>1</v>
      </c>
      <c r="H3683">
        <v>0</v>
      </c>
      <c r="I3683">
        <v>941403</v>
      </c>
      <c r="J3683">
        <v>932091</v>
      </c>
      <c r="K3683">
        <v>466044</v>
      </c>
      <c r="L3683">
        <v>13</v>
      </c>
      <c r="M3683">
        <f t="shared" si="7482"/>
        <v>1</v>
      </c>
      <c r="N3683" t="b">
        <f t="shared" ref="N3683" si="7547">AND(MIN($F3683,$F3684,$F3685)=$F3683,MAX($H3683,$H3684,$H3685)=$H3683)</f>
        <v>0</v>
      </c>
      <c r="O3683" t="b">
        <f t="shared" ref="O3683" si="7548">AND(N3683,NOT(N3684),NOT(N3685))</f>
        <v>0</v>
      </c>
    </row>
    <row r="3684" spans="1:15" x14ac:dyDescent="0.25">
      <c r="A3684" t="s">
        <v>15</v>
      </c>
      <c r="B3684" t="s">
        <v>14</v>
      </c>
      <c r="C3684">
        <v>12</v>
      </c>
      <c r="D3684">
        <v>30</v>
      </c>
      <c r="E3684" t="b">
        <v>0</v>
      </c>
      <c r="F3684">
        <v>8.9999999999999993E-3</v>
      </c>
      <c r="G3684">
        <v>1</v>
      </c>
      <c r="H3684">
        <v>1</v>
      </c>
      <c r="I3684">
        <v>557</v>
      </c>
      <c r="J3684">
        <v>556</v>
      </c>
      <c r="K3684">
        <v>275</v>
      </c>
      <c r="L3684">
        <v>11</v>
      </c>
      <c r="M3684">
        <f t="shared" si="7482"/>
        <v>0</v>
      </c>
      <c r="N3684" t="b">
        <f t="shared" ref="N3684" si="7549">AND(MIN($F3683,$F3684,$F3685)=$F3684,MAX($H3683,$H3684,$H3685)=$H3684)</f>
        <v>1</v>
      </c>
      <c r="O3684" t="b">
        <f t="shared" ref="O3684" si="7550">AND(NOT(N3683),N3684,NOT(N3685))</f>
        <v>1</v>
      </c>
    </row>
    <row r="3685" spans="1:15" x14ac:dyDescent="0.25">
      <c r="A3685" t="s">
        <v>19</v>
      </c>
      <c r="B3685" t="s">
        <v>14</v>
      </c>
      <c r="C3685">
        <v>12</v>
      </c>
      <c r="D3685">
        <v>30</v>
      </c>
      <c r="E3685" t="b">
        <v>1</v>
      </c>
      <c r="F3685">
        <v>10.000999999999999</v>
      </c>
      <c r="G3685">
        <v>1</v>
      </c>
      <c r="H3685">
        <v>0</v>
      </c>
      <c r="I3685">
        <v>1019919</v>
      </c>
      <c r="J3685">
        <v>1009834</v>
      </c>
      <c r="K3685">
        <v>504915</v>
      </c>
      <c r="L3685">
        <v>13</v>
      </c>
      <c r="M3685">
        <f t="shared" si="7482"/>
        <v>1</v>
      </c>
      <c r="N3685" t="b">
        <f t="shared" ref="N3685" si="7551">AND(MIN($F3683,$F3684,$F3685)=$F3685,MAX($H3683,$H3684,$H3685)=$H3685)</f>
        <v>0</v>
      </c>
      <c r="O3685" t="b">
        <f t="shared" ref="O3685" si="7552">AND(NOT(N3683),NOT(N3684),N3685)</f>
        <v>0</v>
      </c>
    </row>
    <row r="3686" spans="1:15" x14ac:dyDescent="0.25">
      <c r="A3686" t="s">
        <v>13</v>
      </c>
      <c r="B3686" t="s">
        <v>14</v>
      </c>
      <c r="C3686">
        <v>12</v>
      </c>
      <c r="D3686">
        <v>31</v>
      </c>
      <c r="E3686" t="b">
        <v>0</v>
      </c>
      <c r="F3686">
        <v>1E-3</v>
      </c>
      <c r="G3686">
        <v>1</v>
      </c>
      <c r="H3686">
        <v>1</v>
      </c>
      <c r="I3686">
        <v>12</v>
      </c>
      <c r="J3686">
        <v>6</v>
      </c>
      <c r="K3686">
        <v>0</v>
      </c>
      <c r="L3686">
        <v>5</v>
      </c>
      <c r="M3686">
        <f t="shared" si="7482"/>
        <v>0</v>
      </c>
      <c r="N3686" t="b">
        <f t="shared" ref="N3686" si="7553">AND(MIN($F3686,$F3687,$F3688)=$F3686,MAX($H3686,$H3687,$H3688)=$H3686)</f>
        <v>0</v>
      </c>
      <c r="O3686" t="b">
        <f t="shared" ref="O3686" si="7554">AND(N3686,NOT(N3687),NOT(N3688))</f>
        <v>0</v>
      </c>
    </row>
    <row r="3687" spans="1:15" x14ac:dyDescent="0.25">
      <c r="A3687" t="s">
        <v>15</v>
      </c>
      <c r="B3687" t="s">
        <v>14</v>
      </c>
      <c r="C3687">
        <v>12</v>
      </c>
      <c r="D3687">
        <v>31</v>
      </c>
      <c r="E3687" t="b">
        <v>0</v>
      </c>
      <c r="F3687">
        <v>0</v>
      </c>
      <c r="G3687">
        <v>1</v>
      </c>
      <c r="H3687">
        <v>1</v>
      </c>
      <c r="I3687">
        <v>6</v>
      </c>
      <c r="J3687">
        <v>6</v>
      </c>
      <c r="K3687">
        <v>0</v>
      </c>
      <c r="L3687">
        <v>5</v>
      </c>
      <c r="M3687">
        <f t="shared" si="7482"/>
        <v>0</v>
      </c>
      <c r="N3687" t="b">
        <f t="shared" ref="N3687" si="7555">AND(MIN($F3686,$F3687,$F3688)=$F3687,MAX($H3686,$H3687,$H3688)=$H3687)</f>
        <v>1</v>
      </c>
      <c r="O3687" t="b">
        <f t="shared" ref="O3687" si="7556">AND(NOT(N3686),N3687,NOT(N3688))</f>
        <v>1</v>
      </c>
    </row>
    <row r="3688" spans="1:15" x14ac:dyDescent="0.25">
      <c r="A3688" t="s">
        <v>19</v>
      </c>
      <c r="B3688" t="s">
        <v>14</v>
      </c>
      <c r="C3688">
        <v>12</v>
      </c>
      <c r="D3688">
        <v>31</v>
      </c>
      <c r="E3688" t="b">
        <v>0</v>
      </c>
      <c r="F3688">
        <v>1E-3</v>
      </c>
      <c r="G3688">
        <v>1</v>
      </c>
      <c r="H3688">
        <v>1</v>
      </c>
      <c r="I3688">
        <v>12</v>
      </c>
      <c r="J3688">
        <v>6</v>
      </c>
      <c r="K3688">
        <v>0</v>
      </c>
      <c r="L3688">
        <v>5</v>
      </c>
      <c r="M3688">
        <f t="shared" si="7482"/>
        <v>0</v>
      </c>
      <c r="N3688" t="b">
        <f t="shared" ref="N3688" si="7557">AND(MIN($F3686,$F3687,$F3688)=$F3688,MAX($H3686,$H3687,$H3688)=$H3688)</f>
        <v>0</v>
      </c>
      <c r="O3688" t="b">
        <f t="shared" ref="O3688" si="7558">AND(NOT(N3686),NOT(N3687),N3688)</f>
        <v>0</v>
      </c>
    </row>
    <row r="3689" spans="1:15" x14ac:dyDescent="0.25">
      <c r="A3689" t="s">
        <v>13</v>
      </c>
      <c r="B3689" t="s">
        <v>14</v>
      </c>
      <c r="C3689">
        <v>12</v>
      </c>
      <c r="D3689">
        <v>33</v>
      </c>
      <c r="E3689" t="b">
        <v>1</v>
      </c>
      <c r="F3689">
        <v>10.000999999999999</v>
      </c>
      <c r="G3689">
        <v>1</v>
      </c>
      <c r="H3689">
        <v>0</v>
      </c>
      <c r="I3689">
        <v>1950889</v>
      </c>
      <c r="J3689">
        <v>421522</v>
      </c>
      <c r="K3689">
        <v>210760</v>
      </c>
      <c r="L3689">
        <v>10</v>
      </c>
      <c r="M3689">
        <f t="shared" si="7482"/>
        <v>1</v>
      </c>
      <c r="N3689" t="b">
        <f t="shared" ref="N3689" si="7559">AND(MIN($F3689,$F3690,$F3691)=$F3689,MAX($H3689,$H3690,$H3691)=$H3689)</f>
        <v>1</v>
      </c>
      <c r="O3689" t="b">
        <f t="shared" ref="O3689" si="7560">AND(N3689,NOT(N3690),NOT(N3691))</f>
        <v>0</v>
      </c>
    </row>
    <row r="3690" spans="1:15" x14ac:dyDescent="0.25">
      <c r="A3690" t="s">
        <v>15</v>
      </c>
      <c r="B3690" t="s">
        <v>14</v>
      </c>
      <c r="C3690">
        <v>12</v>
      </c>
      <c r="D3690">
        <v>33</v>
      </c>
      <c r="E3690" t="b">
        <v>1</v>
      </c>
      <c r="F3690">
        <v>10.000999999999999</v>
      </c>
      <c r="G3690">
        <v>1</v>
      </c>
      <c r="H3690">
        <v>0</v>
      </c>
      <c r="I3690">
        <v>2074601</v>
      </c>
      <c r="J3690">
        <v>608978</v>
      </c>
      <c r="K3690">
        <v>304488</v>
      </c>
      <c r="L3690">
        <v>10</v>
      </c>
      <c r="M3690">
        <f t="shared" si="7482"/>
        <v>1</v>
      </c>
      <c r="N3690" t="b">
        <f t="shared" ref="N3690" si="7561">AND(MIN($F3689,$F3690,$F3691)=$F3690,MAX($H3689,$H3690,$H3691)=$H3690)</f>
        <v>1</v>
      </c>
      <c r="O3690" t="b">
        <f t="shared" ref="O3690" si="7562">AND(NOT(N3689),N3690,NOT(N3691))</f>
        <v>0</v>
      </c>
    </row>
    <row r="3691" spans="1:15" x14ac:dyDescent="0.25">
      <c r="A3691" t="s">
        <v>19</v>
      </c>
      <c r="B3691" t="s">
        <v>14</v>
      </c>
      <c r="C3691">
        <v>12</v>
      </c>
      <c r="D3691">
        <v>33</v>
      </c>
      <c r="E3691" t="b">
        <v>1</v>
      </c>
      <c r="F3691">
        <v>10.000999999999999</v>
      </c>
      <c r="G3691">
        <v>1</v>
      </c>
      <c r="H3691">
        <v>0</v>
      </c>
      <c r="I3691">
        <v>2134142</v>
      </c>
      <c r="J3691">
        <v>463623</v>
      </c>
      <c r="K3691">
        <v>231810</v>
      </c>
      <c r="L3691">
        <v>10</v>
      </c>
      <c r="M3691">
        <f t="shared" si="7482"/>
        <v>1</v>
      </c>
      <c r="N3691" t="b">
        <f t="shared" ref="N3691" si="7563">AND(MIN($F3689,$F3690,$F3691)=$F3691,MAX($H3689,$H3690,$H3691)=$H3691)</f>
        <v>1</v>
      </c>
      <c r="O3691" t="b">
        <f t="shared" ref="O3691" si="7564">AND(NOT(N3689),NOT(N3690),N3691)</f>
        <v>0</v>
      </c>
    </row>
    <row r="3692" spans="1:15" x14ac:dyDescent="0.25">
      <c r="A3692" t="s">
        <v>13</v>
      </c>
      <c r="B3692" t="s">
        <v>14</v>
      </c>
      <c r="C3692">
        <v>12</v>
      </c>
      <c r="D3692">
        <v>35</v>
      </c>
      <c r="E3692" t="b">
        <v>0</v>
      </c>
      <c r="F3692">
        <v>1E-3</v>
      </c>
      <c r="G3692">
        <v>1</v>
      </c>
      <c r="H3692">
        <v>1</v>
      </c>
      <c r="I3692">
        <v>46</v>
      </c>
      <c r="J3692">
        <v>8</v>
      </c>
      <c r="K3692">
        <v>2</v>
      </c>
      <c r="L3692">
        <v>5</v>
      </c>
      <c r="M3692">
        <f t="shared" si="7482"/>
        <v>0</v>
      </c>
      <c r="N3692" t="b">
        <f t="shared" ref="N3692" si="7565">AND(MIN($F3692,$F3693,$F3694)=$F3692,MAX($H3692,$H3693,$H3694)=$H3692)</f>
        <v>1</v>
      </c>
      <c r="O3692" t="b">
        <f t="shared" ref="O3692" si="7566">AND(N3692,NOT(N3693),NOT(N3694))</f>
        <v>0</v>
      </c>
    </row>
    <row r="3693" spans="1:15" x14ac:dyDescent="0.25">
      <c r="A3693" t="s">
        <v>15</v>
      </c>
      <c r="B3693" t="s">
        <v>14</v>
      </c>
      <c r="C3693">
        <v>12</v>
      </c>
      <c r="D3693">
        <v>35</v>
      </c>
      <c r="E3693" t="b">
        <v>0</v>
      </c>
      <c r="F3693">
        <v>1E-3</v>
      </c>
      <c r="G3693">
        <v>1</v>
      </c>
      <c r="H3693">
        <v>1</v>
      </c>
      <c r="I3693">
        <v>29</v>
      </c>
      <c r="J3693">
        <v>8</v>
      </c>
      <c r="K3693">
        <v>2</v>
      </c>
      <c r="L3693">
        <v>5</v>
      </c>
      <c r="M3693">
        <f t="shared" si="7482"/>
        <v>0</v>
      </c>
      <c r="N3693" t="b">
        <f t="shared" ref="N3693" si="7567">AND(MIN($F3692,$F3693,$F3694)=$F3693,MAX($H3692,$H3693,$H3694)=$H3693)</f>
        <v>1</v>
      </c>
      <c r="O3693" t="b">
        <f t="shared" ref="O3693" si="7568">AND(NOT(N3692),N3693,NOT(N3694))</f>
        <v>0</v>
      </c>
    </row>
    <row r="3694" spans="1:15" x14ac:dyDescent="0.25">
      <c r="A3694" t="s">
        <v>19</v>
      </c>
      <c r="B3694" t="s">
        <v>14</v>
      </c>
      <c r="C3694">
        <v>12</v>
      </c>
      <c r="D3694">
        <v>35</v>
      </c>
      <c r="E3694" t="b">
        <v>0</v>
      </c>
      <c r="F3694">
        <v>2E-3</v>
      </c>
      <c r="G3694">
        <v>1</v>
      </c>
      <c r="H3694">
        <v>1</v>
      </c>
      <c r="I3694">
        <v>46</v>
      </c>
      <c r="J3694">
        <v>8</v>
      </c>
      <c r="K3694">
        <v>2</v>
      </c>
      <c r="L3694">
        <v>5</v>
      </c>
      <c r="M3694">
        <f t="shared" si="7482"/>
        <v>0</v>
      </c>
      <c r="N3694" t="b">
        <f t="shared" ref="N3694" si="7569">AND(MIN($F3692,$F3693,$F3694)=$F3694,MAX($H3692,$H3693,$H3694)=$H3694)</f>
        <v>0</v>
      </c>
      <c r="O3694" t="b">
        <f t="shared" ref="O3694" si="7570">AND(NOT(N3692),NOT(N3693),N3694)</f>
        <v>0</v>
      </c>
    </row>
    <row r="3695" spans="1:15" x14ac:dyDescent="0.25">
      <c r="A3695" t="s">
        <v>13</v>
      </c>
      <c r="B3695" t="s">
        <v>14</v>
      </c>
      <c r="C3695">
        <v>12</v>
      </c>
      <c r="D3695">
        <v>37</v>
      </c>
      <c r="E3695" t="b">
        <v>1</v>
      </c>
      <c r="F3695">
        <v>10.002000000000001</v>
      </c>
      <c r="G3695">
        <v>1</v>
      </c>
      <c r="H3695">
        <v>0</v>
      </c>
      <c r="I3695">
        <v>4808633</v>
      </c>
      <c r="J3695">
        <v>429930</v>
      </c>
      <c r="K3695">
        <v>214964</v>
      </c>
      <c r="L3695">
        <v>10</v>
      </c>
      <c r="M3695">
        <f t="shared" si="7482"/>
        <v>1</v>
      </c>
      <c r="N3695" t="b">
        <f t="shared" ref="N3695" si="7571">AND(MIN($F3695,$F3696,$F3697)=$F3695,MAX($H3695,$H3696,$H3697)=$H3695)</f>
        <v>0</v>
      </c>
      <c r="O3695" t="b">
        <f t="shared" ref="O3695" si="7572">AND(N3695,NOT(N3696),NOT(N3697))</f>
        <v>0</v>
      </c>
    </row>
    <row r="3696" spans="1:15" x14ac:dyDescent="0.25">
      <c r="A3696" t="s">
        <v>15</v>
      </c>
      <c r="B3696" t="s">
        <v>14</v>
      </c>
      <c r="C3696">
        <v>12</v>
      </c>
      <c r="D3696">
        <v>37</v>
      </c>
      <c r="E3696" t="b">
        <v>1</v>
      </c>
      <c r="F3696">
        <v>10.000999999999999</v>
      </c>
      <c r="G3696">
        <v>1</v>
      </c>
      <c r="H3696">
        <v>0</v>
      </c>
      <c r="I3696">
        <v>6899481</v>
      </c>
      <c r="J3696">
        <v>708974</v>
      </c>
      <c r="K3696">
        <v>354486</v>
      </c>
      <c r="L3696">
        <v>10</v>
      </c>
      <c r="M3696">
        <f t="shared" si="7482"/>
        <v>1</v>
      </c>
      <c r="N3696" t="b">
        <f t="shared" ref="N3696" si="7573">AND(MIN($F3695,$F3696,$F3697)=$F3696,MAX($H3695,$H3696,$H3697)=$H3696)</f>
        <v>1</v>
      </c>
      <c r="O3696" t="b">
        <f t="shared" ref="O3696" si="7574">AND(NOT(N3695),N3696,NOT(N3697))</f>
        <v>0</v>
      </c>
    </row>
    <row r="3697" spans="1:15" x14ac:dyDescent="0.25">
      <c r="A3697" t="s">
        <v>19</v>
      </c>
      <c r="B3697" t="s">
        <v>14</v>
      </c>
      <c r="C3697">
        <v>12</v>
      </c>
      <c r="D3697">
        <v>37</v>
      </c>
      <c r="E3697" t="b">
        <v>1</v>
      </c>
      <c r="F3697">
        <v>10.000999999999999</v>
      </c>
      <c r="G3697">
        <v>1</v>
      </c>
      <c r="H3697">
        <v>0</v>
      </c>
      <c r="I3697">
        <v>5206405</v>
      </c>
      <c r="J3697">
        <v>467024</v>
      </c>
      <c r="K3697">
        <v>233511</v>
      </c>
      <c r="L3697">
        <v>10</v>
      </c>
      <c r="M3697">
        <f t="shared" si="7482"/>
        <v>1</v>
      </c>
      <c r="N3697" t="b">
        <f t="shared" ref="N3697" si="7575">AND(MIN($F3695,$F3696,$F3697)=$F3697,MAX($H3695,$H3696,$H3697)=$H3697)</f>
        <v>1</v>
      </c>
      <c r="O3697" t="b">
        <f t="shared" ref="O3697" si="7576">AND(NOT(N3695),NOT(N3696),N3697)</f>
        <v>0</v>
      </c>
    </row>
    <row r="3698" spans="1:15" x14ac:dyDescent="0.25">
      <c r="A3698" t="s">
        <v>13</v>
      </c>
      <c r="B3698" t="s">
        <v>14</v>
      </c>
      <c r="C3698">
        <v>12</v>
      </c>
      <c r="D3698">
        <v>38</v>
      </c>
      <c r="E3698" t="b">
        <v>0</v>
      </c>
      <c r="F3698">
        <v>1E-3</v>
      </c>
      <c r="G3698">
        <v>1</v>
      </c>
      <c r="H3698">
        <v>1</v>
      </c>
      <c r="I3698">
        <v>10</v>
      </c>
      <c r="J3698">
        <v>5</v>
      </c>
      <c r="K3698">
        <v>0</v>
      </c>
      <c r="L3698">
        <v>4</v>
      </c>
      <c r="M3698">
        <f t="shared" si="7482"/>
        <v>0</v>
      </c>
      <c r="N3698" t="b">
        <f t="shared" ref="N3698" si="7577">AND(MIN($F3698,$F3699,$F3700)=$F3698,MAX($H3698,$H3699,$H3700)=$H3698)</f>
        <v>1</v>
      </c>
      <c r="O3698" t="b">
        <f t="shared" ref="O3698" si="7578">AND(N3698,NOT(N3699),NOT(N3700))</f>
        <v>0</v>
      </c>
    </row>
    <row r="3699" spans="1:15" x14ac:dyDescent="0.25">
      <c r="A3699" t="s">
        <v>15</v>
      </c>
      <c r="B3699" t="s">
        <v>14</v>
      </c>
      <c r="C3699">
        <v>12</v>
      </c>
      <c r="D3699">
        <v>38</v>
      </c>
      <c r="E3699" t="b">
        <v>0</v>
      </c>
      <c r="F3699">
        <v>1E-3</v>
      </c>
      <c r="G3699">
        <v>1</v>
      </c>
      <c r="H3699">
        <v>1</v>
      </c>
      <c r="I3699">
        <v>5</v>
      </c>
      <c r="J3699">
        <v>5</v>
      </c>
      <c r="K3699">
        <v>0</v>
      </c>
      <c r="L3699">
        <v>4</v>
      </c>
      <c r="M3699">
        <f t="shared" si="7482"/>
        <v>0</v>
      </c>
      <c r="N3699" t="b">
        <f t="shared" ref="N3699" si="7579">AND(MIN($F3698,$F3699,$F3700)=$F3699,MAX($H3698,$H3699,$H3700)=$H3699)</f>
        <v>1</v>
      </c>
      <c r="O3699" t="b">
        <f t="shared" ref="O3699" si="7580">AND(NOT(N3698),N3699,NOT(N3700))</f>
        <v>0</v>
      </c>
    </row>
    <row r="3700" spans="1:15" x14ac:dyDescent="0.25">
      <c r="A3700" t="s">
        <v>19</v>
      </c>
      <c r="B3700" t="s">
        <v>14</v>
      </c>
      <c r="C3700">
        <v>12</v>
      </c>
      <c r="D3700">
        <v>38</v>
      </c>
      <c r="E3700" t="b">
        <v>0</v>
      </c>
      <c r="F3700">
        <v>1E-3</v>
      </c>
      <c r="G3700">
        <v>1</v>
      </c>
      <c r="H3700">
        <v>1</v>
      </c>
      <c r="I3700">
        <v>10</v>
      </c>
      <c r="J3700">
        <v>5</v>
      </c>
      <c r="K3700">
        <v>0</v>
      </c>
      <c r="L3700">
        <v>4</v>
      </c>
      <c r="M3700">
        <f t="shared" si="7482"/>
        <v>0</v>
      </c>
      <c r="N3700" t="b">
        <f t="shared" ref="N3700" si="7581">AND(MIN($F3698,$F3699,$F3700)=$F3700,MAX($H3698,$H3699,$H3700)=$H3700)</f>
        <v>1</v>
      </c>
      <c r="O3700" t="b">
        <f t="shared" ref="O3700" si="7582">AND(NOT(N3698),NOT(N3699),N3700)</f>
        <v>0</v>
      </c>
    </row>
    <row r="3701" spans="1:15" x14ac:dyDescent="0.25">
      <c r="A3701" t="s">
        <v>13</v>
      </c>
      <c r="B3701" t="s">
        <v>14</v>
      </c>
      <c r="C3701">
        <v>12</v>
      </c>
      <c r="D3701">
        <v>39</v>
      </c>
      <c r="E3701" t="b">
        <v>0</v>
      </c>
      <c r="F3701">
        <v>1E-3</v>
      </c>
      <c r="G3701">
        <v>1</v>
      </c>
      <c r="H3701">
        <v>1</v>
      </c>
      <c r="I3701">
        <v>10</v>
      </c>
      <c r="J3701">
        <v>5</v>
      </c>
      <c r="K3701">
        <v>0</v>
      </c>
      <c r="L3701">
        <v>4</v>
      </c>
      <c r="M3701">
        <f t="shared" si="7482"/>
        <v>0</v>
      </c>
      <c r="N3701" t="b">
        <f t="shared" ref="N3701" si="7583">AND(MIN($F3701,$F3702,$F3703)=$F3701,MAX($H3701,$H3702,$H3703)=$H3701)</f>
        <v>1</v>
      </c>
      <c r="O3701" t="b">
        <f t="shared" ref="O3701" si="7584">AND(N3701,NOT(N3702),NOT(N3703))</f>
        <v>0</v>
      </c>
    </row>
    <row r="3702" spans="1:15" x14ac:dyDescent="0.25">
      <c r="A3702" t="s">
        <v>15</v>
      </c>
      <c r="B3702" t="s">
        <v>14</v>
      </c>
      <c r="C3702">
        <v>12</v>
      </c>
      <c r="D3702">
        <v>39</v>
      </c>
      <c r="E3702" t="b">
        <v>0</v>
      </c>
      <c r="F3702">
        <v>1E-3</v>
      </c>
      <c r="G3702">
        <v>1</v>
      </c>
      <c r="H3702">
        <v>1</v>
      </c>
      <c r="I3702">
        <v>5</v>
      </c>
      <c r="J3702">
        <v>5</v>
      </c>
      <c r="K3702">
        <v>0</v>
      </c>
      <c r="L3702">
        <v>4</v>
      </c>
      <c r="M3702">
        <f t="shared" si="7482"/>
        <v>0</v>
      </c>
      <c r="N3702" t="b">
        <f t="shared" ref="N3702" si="7585">AND(MIN($F3701,$F3702,$F3703)=$F3702,MAX($H3701,$H3702,$H3703)=$H3702)</f>
        <v>1</v>
      </c>
      <c r="O3702" t="b">
        <f t="shared" ref="O3702" si="7586">AND(NOT(N3701),N3702,NOT(N3703))</f>
        <v>0</v>
      </c>
    </row>
    <row r="3703" spans="1:15" x14ac:dyDescent="0.25">
      <c r="A3703" t="s">
        <v>19</v>
      </c>
      <c r="B3703" t="s">
        <v>14</v>
      </c>
      <c r="C3703">
        <v>12</v>
      </c>
      <c r="D3703">
        <v>39</v>
      </c>
      <c r="E3703" t="b">
        <v>0</v>
      </c>
      <c r="F3703">
        <v>2E-3</v>
      </c>
      <c r="G3703">
        <v>1</v>
      </c>
      <c r="H3703">
        <v>1</v>
      </c>
      <c r="I3703">
        <v>10</v>
      </c>
      <c r="J3703">
        <v>5</v>
      </c>
      <c r="K3703">
        <v>0</v>
      </c>
      <c r="L3703">
        <v>4</v>
      </c>
      <c r="M3703">
        <f t="shared" si="7482"/>
        <v>0</v>
      </c>
      <c r="N3703" t="b">
        <f t="shared" ref="N3703" si="7587">AND(MIN($F3701,$F3702,$F3703)=$F3703,MAX($H3701,$H3702,$H3703)=$H3703)</f>
        <v>0</v>
      </c>
      <c r="O3703" t="b">
        <f t="shared" ref="O3703" si="7588">AND(NOT(N3701),NOT(N3702),N3703)</f>
        <v>0</v>
      </c>
    </row>
    <row r="3704" spans="1:15" x14ac:dyDescent="0.25">
      <c r="A3704" t="s">
        <v>13</v>
      </c>
      <c r="B3704" t="s">
        <v>14</v>
      </c>
      <c r="C3704">
        <v>12</v>
      </c>
      <c r="D3704">
        <v>3</v>
      </c>
      <c r="E3704" t="b">
        <v>0</v>
      </c>
      <c r="F3704">
        <v>0</v>
      </c>
      <c r="G3704">
        <v>1</v>
      </c>
      <c r="H3704">
        <v>1</v>
      </c>
      <c r="I3704">
        <v>4</v>
      </c>
      <c r="J3704">
        <v>2</v>
      </c>
      <c r="K3704">
        <v>0</v>
      </c>
      <c r="L3704">
        <v>1</v>
      </c>
      <c r="M3704">
        <f t="shared" si="7482"/>
        <v>0</v>
      </c>
      <c r="N3704" t="b">
        <f t="shared" ref="N3704" si="7589">AND(MIN($F3704,$F3705,$F3706)=$F3704,MAX($H3704,$H3705,$H3706)=$H3704)</f>
        <v>1</v>
      </c>
      <c r="O3704" t="b">
        <f t="shared" ref="O3704" si="7590">AND(N3704,NOT(N3705),NOT(N3706))</f>
        <v>1</v>
      </c>
    </row>
    <row r="3705" spans="1:15" x14ac:dyDescent="0.25">
      <c r="A3705" t="s">
        <v>15</v>
      </c>
      <c r="B3705" t="s">
        <v>14</v>
      </c>
      <c r="C3705">
        <v>12</v>
      </c>
      <c r="D3705">
        <v>3</v>
      </c>
      <c r="E3705" t="b">
        <v>0</v>
      </c>
      <c r="F3705">
        <v>2E-3</v>
      </c>
      <c r="G3705">
        <v>1</v>
      </c>
      <c r="H3705">
        <v>1</v>
      </c>
      <c r="I3705">
        <v>2</v>
      </c>
      <c r="J3705">
        <v>2</v>
      </c>
      <c r="K3705">
        <v>0</v>
      </c>
      <c r="L3705">
        <v>1</v>
      </c>
      <c r="M3705">
        <f t="shared" si="7482"/>
        <v>0</v>
      </c>
      <c r="N3705" t="b">
        <f t="shared" ref="N3705" si="7591">AND(MIN($F3704,$F3705,$F3706)=$F3705,MAX($H3704,$H3705,$H3706)=$H3705)</f>
        <v>0</v>
      </c>
      <c r="O3705" t="b">
        <f t="shared" ref="O3705" si="7592">AND(NOT(N3704),N3705,NOT(N3706))</f>
        <v>0</v>
      </c>
    </row>
    <row r="3706" spans="1:15" x14ac:dyDescent="0.25">
      <c r="A3706" t="s">
        <v>19</v>
      </c>
      <c r="B3706" t="s">
        <v>14</v>
      </c>
      <c r="C3706">
        <v>12</v>
      </c>
      <c r="D3706">
        <v>3</v>
      </c>
      <c r="E3706" t="b">
        <v>0</v>
      </c>
      <c r="F3706">
        <v>2E-3</v>
      </c>
      <c r="G3706">
        <v>1</v>
      </c>
      <c r="H3706">
        <v>1</v>
      </c>
      <c r="I3706">
        <v>4</v>
      </c>
      <c r="J3706">
        <v>2</v>
      </c>
      <c r="K3706">
        <v>0</v>
      </c>
      <c r="L3706">
        <v>1</v>
      </c>
      <c r="M3706">
        <f t="shared" si="7482"/>
        <v>0</v>
      </c>
      <c r="N3706" t="b">
        <f t="shared" ref="N3706" si="7593">AND(MIN($F3704,$F3705,$F3706)=$F3706,MAX($H3704,$H3705,$H3706)=$H3706)</f>
        <v>0</v>
      </c>
      <c r="O3706" t="b">
        <f t="shared" ref="O3706" si="7594">AND(NOT(N3704),NOT(N3705),N3706)</f>
        <v>0</v>
      </c>
    </row>
    <row r="3707" spans="1:15" x14ac:dyDescent="0.25">
      <c r="A3707" t="s">
        <v>13</v>
      </c>
      <c r="B3707" t="s">
        <v>14</v>
      </c>
      <c r="C3707">
        <v>12</v>
      </c>
      <c r="D3707">
        <v>40</v>
      </c>
      <c r="E3707" t="b">
        <v>0</v>
      </c>
      <c r="F3707">
        <v>1E-3</v>
      </c>
      <c r="G3707">
        <v>1</v>
      </c>
      <c r="H3707">
        <v>1</v>
      </c>
      <c r="I3707">
        <v>10</v>
      </c>
      <c r="J3707">
        <v>5</v>
      </c>
      <c r="K3707">
        <v>0</v>
      </c>
      <c r="L3707">
        <v>4</v>
      </c>
      <c r="M3707">
        <f t="shared" si="7482"/>
        <v>0</v>
      </c>
      <c r="N3707" t="b">
        <f t="shared" ref="N3707" si="7595">AND(MIN($F3707,$F3708,$F3709)=$F3707,MAX($H3707,$H3708,$H3709)=$H3707)</f>
        <v>1</v>
      </c>
      <c r="O3707" t="b">
        <f t="shared" ref="O3707" si="7596">AND(N3707,NOT(N3708),NOT(N3709))</f>
        <v>1</v>
      </c>
    </row>
    <row r="3708" spans="1:15" x14ac:dyDescent="0.25">
      <c r="A3708" t="s">
        <v>15</v>
      </c>
      <c r="B3708" t="s">
        <v>14</v>
      </c>
      <c r="C3708">
        <v>12</v>
      </c>
      <c r="D3708">
        <v>40</v>
      </c>
      <c r="E3708" t="b">
        <v>0</v>
      </c>
      <c r="F3708">
        <v>2E-3</v>
      </c>
      <c r="G3708">
        <v>1</v>
      </c>
      <c r="H3708">
        <v>1</v>
      </c>
      <c r="I3708">
        <v>5</v>
      </c>
      <c r="J3708">
        <v>5</v>
      </c>
      <c r="K3708">
        <v>0</v>
      </c>
      <c r="L3708">
        <v>4</v>
      </c>
      <c r="M3708">
        <f t="shared" si="7482"/>
        <v>0</v>
      </c>
      <c r="N3708" t="b">
        <f t="shared" ref="N3708" si="7597">AND(MIN($F3707,$F3708,$F3709)=$F3708,MAX($H3707,$H3708,$H3709)=$H3708)</f>
        <v>0</v>
      </c>
      <c r="O3708" t="b">
        <f t="shared" ref="O3708" si="7598">AND(NOT(N3707),N3708,NOT(N3709))</f>
        <v>0</v>
      </c>
    </row>
    <row r="3709" spans="1:15" x14ac:dyDescent="0.25">
      <c r="A3709" t="s">
        <v>19</v>
      </c>
      <c r="B3709" t="s">
        <v>14</v>
      </c>
      <c r="C3709">
        <v>12</v>
      </c>
      <c r="D3709">
        <v>40</v>
      </c>
      <c r="E3709" t="b">
        <v>0</v>
      </c>
      <c r="F3709">
        <v>2E-3</v>
      </c>
      <c r="G3709">
        <v>1</v>
      </c>
      <c r="H3709">
        <v>1</v>
      </c>
      <c r="I3709">
        <v>10</v>
      </c>
      <c r="J3709">
        <v>5</v>
      </c>
      <c r="K3709">
        <v>0</v>
      </c>
      <c r="L3709">
        <v>4</v>
      </c>
      <c r="M3709">
        <f t="shared" si="7482"/>
        <v>0</v>
      </c>
      <c r="N3709" t="b">
        <f t="shared" ref="N3709" si="7599">AND(MIN($F3707,$F3708,$F3709)=$F3709,MAX($H3707,$H3708,$H3709)=$H3709)</f>
        <v>0</v>
      </c>
      <c r="O3709" t="b">
        <f t="shared" ref="O3709" si="7600">AND(NOT(N3707),NOT(N3708),N3709)</f>
        <v>0</v>
      </c>
    </row>
    <row r="3710" spans="1:15" x14ac:dyDescent="0.25">
      <c r="A3710" t="s">
        <v>13</v>
      </c>
      <c r="B3710" t="s">
        <v>14</v>
      </c>
      <c r="C3710">
        <v>12</v>
      </c>
      <c r="D3710">
        <v>41</v>
      </c>
      <c r="E3710" t="b">
        <v>0</v>
      </c>
      <c r="F3710">
        <v>1E-3</v>
      </c>
      <c r="G3710">
        <v>1</v>
      </c>
      <c r="H3710">
        <v>1</v>
      </c>
      <c r="I3710">
        <v>10</v>
      </c>
      <c r="J3710">
        <v>5</v>
      </c>
      <c r="K3710">
        <v>0</v>
      </c>
      <c r="L3710">
        <v>4</v>
      </c>
      <c r="M3710">
        <f t="shared" si="7482"/>
        <v>0</v>
      </c>
      <c r="N3710" t="b">
        <f t="shared" ref="N3710" si="7601">AND(MIN($F3710,$F3711,$F3712)=$F3710,MAX($H3710,$H3711,$H3712)=$H3710)</f>
        <v>1</v>
      </c>
      <c r="O3710" t="b">
        <f t="shared" ref="O3710" si="7602">AND(N3710,NOT(N3711),NOT(N3712))</f>
        <v>0</v>
      </c>
    </row>
    <row r="3711" spans="1:15" x14ac:dyDescent="0.25">
      <c r="A3711" t="s">
        <v>15</v>
      </c>
      <c r="B3711" t="s">
        <v>14</v>
      </c>
      <c r="C3711">
        <v>12</v>
      </c>
      <c r="D3711">
        <v>41</v>
      </c>
      <c r="E3711" t="b">
        <v>0</v>
      </c>
      <c r="F3711">
        <v>1E-3</v>
      </c>
      <c r="G3711">
        <v>1</v>
      </c>
      <c r="H3711">
        <v>1</v>
      </c>
      <c r="I3711">
        <v>5</v>
      </c>
      <c r="J3711">
        <v>5</v>
      </c>
      <c r="K3711">
        <v>0</v>
      </c>
      <c r="L3711">
        <v>4</v>
      </c>
      <c r="M3711">
        <f t="shared" si="7482"/>
        <v>0</v>
      </c>
      <c r="N3711" t="b">
        <f t="shared" ref="N3711" si="7603">AND(MIN($F3710,$F3711,$F3712)=$F3711,MAX($H3710,$H3711,$H3712)=$H3711)</f>
        <v>1</v>
      </c>
      <c r="O3711" t="b">
        <f t="shared" ref="O3711" si="7604">AND(NOT(N3710),N3711,NOT(N3712))</f>
        <v>0</v>
      </c>
    </row>
    <row r="3712" spans="1:15" x14ac:dyDescent="0.25">
      <c r="A3712" t="s">
        <v>19</v>
      </c>
      <c r="B3712" t="s">
        <v>14</v>
      </c>
      <c r="C3712">
        <v>12</v>
      </c>
      <c r="D3712">
        <v>41</v>
      </c>
      <c r="E3712" t="b">
        <v>0</v>
      </c>
      <c r="F3712">
        <v>1E-3</v>
      </c>
      <c r="G3712">
        <v>1</v>
      </c>
      <c r="H3712">
        <v>1</v>
      </c>
      <c r="I3712">
        <v>10</v>
      </c>
      <c r="J3712">
        <v>5</v>
      </c>
      <c r="K3712">
        <v>0</v>
      </c>
      <c r="L3712">
        <v>4</v>
      </c>
      <c r="M3712">
        <f t="shared" si="7482"/>
        <v>0</v>
      </c>
      <c r="N3712" t="b">
        <f t="shared" ref="N3712" si="7605">AND(MIN($F3710,$F3711,$F3712)=$F3712,MAX($H3710,$H3711,$H3712)=$H3712)</f>
        <v>1</v>
      </c>
      <c r="O3712" t="b">
        <f t="shared" ref="O3712" si="7606">AND(NOT(N3710),NOT(N3711),N3712)</f>
        <v>0</v>
      </c>
    </row>
    <row r="3713" spans="1:15" x14ac:dyDescent="0.25">
      <c r="A3713" t="s">
        <v>13</v>
      </c>
      <c r="B3713" t="s">
        <v>14</v>
      </c>
      <c r="C3713">
        <v>12</v>
      </c>
      <c r="D3713">
        <v>42</v>
      </c>
      <c r="E3713" t="b">
        <v>0</v>
      </c>
      <c r="F3713">
        <v>1E-3</v>
      </c>
      <c r="G3713">
        <v>1</v>
      </c>
      <c r="H3713">
        <v>1</v>
      </c>
      <c r="I3713">
        <v>10</v>
      </c>
      <c r="J3713">
        <v>5</v>
      </c>
      <c r="K3713">
        <v>0</v>
      </c>
      <c r="L3713">
        <v>4</v>
      </c>
      <c r="M3713">
        <f t="shared" si="7482"/>
        <v>0</v>
      </c>
      <c r="N3713" t="b">
        <f t="shared" ref="N3713" si="7607">AND(MIN($F3713,$F3714,$F3715)=$F3713,MAX($H3713,$H3714,$H3715)=$H3713)</f>
        <v>1</v>
      </c>
      <c r="O3713" t="b">
        <f t="shared" ref="O3713" si="7608">AND(N3713,NOT(N3714),NOT(N3715))</f>
        <v>0</v>
      </c>
    </row>
    <row r="3714" spans="1:15" x14ac:dyDescent="0.25">
      <c r="A3714" t="s">
        <v>15</v>
      </c>
      <c r="B3714" t="s">
        <v>14</v>
      </c>
      <c r="C3714">
        <v>12</v>
      </c>
      <c r="D3714">
        <v>42</v>
      </c>
      <c r="E3714" t="b">
        <v>0</v>
      </c>
      <c r="F3714">
        <v>1E-3</v>
      </c>
      <c r="G3714">
        <v>1</v>
      </c>
      <c r="H3714">
        <v>1</v>
      </c>
      <c r="I3714">
        <v>5</v>
      </c>
      <c r="J3714">
        <v>5</v>
      </c>
      <c r="K3714">
        <v>0</v>
      </c>
      <c r="L3714">
        <v>4</v>
      </c>
      <c r="M3714">
        <f t="shared" si="7482"/>
        <v>0</v>
      </c>
      <c r="N3714" t="b">
        <f t="shared" ref="N3714" si="7609">AND(MIN($F3713,$F3714,$F3715)=$F3714,MAX($H3713,$H3714,$H3715)=$H3714)</f>
        <v>1</v>
      </c>
      <c r="O3714" t="b">
        <f t="shared" ref="O3714" si="7610">AND(NOT(N3713),N3714,NOT(N3715))</f>
        <v>0</v>
      </c>
    </row>
    <row r="3715" spans="1:15" x14ac:dyDescent="0.25">
      <c r="A3715" t="s">
        <v>19</v>
      </c>
      <c r="B3715" t="s">
        <v>14</v>
      </c>
      <c r="C3715">
        <v>12</v>
      </c>
      <c r="D3715">
        <v>42</v>
      </c>
      <c r="E3715" t="b">
        <v>0</v>
      </c>
      <c r="F3715">
        <v>1E-3</v>
      </c>
      <c r="G3715">
        <v>1</v>
      </c>
      <c r="H3715">
        <v>1</v>
      </c>
      <c r="I3715">
        <v>10</v>
      </c>
      <c r="J3715">
        <v>5</v>
      </c>
      <c r="K3715">
        <v>0</v>
      </c>
      <c r="L3715">
        <v>4</v>
      </c>
      <c r="M3715">
        <f t="shared" ref="M3715:M3778" si="7611">G3715-H3715</f>
        <v>0</v>
      </c>
      <c r="N3715" t="b">
        <f t="shared" ref="N3715" si="7612">AND(MIN($F3713,$F3714,$F3715)=$F3715,MAX($H3713,$H3714,$H3715)=$H3715)</f>
        <v>1</v>
      </c>
      <c r="O3715" t="b">
        <f t="shared" ref="O3715" si="7613">AND(NOT(N3713),NOT(N3714),N3715)</f>
        <v>0</v>
      </c>
    </row>
    <row r="3716" spans="1:15" x14ac:dyDescent="0.25">
      <c r="A3716" t="s">
        <v>13</v>
      </c>
      <c r="B3716" t="s">
        <v>14</v>
      </c>
      <c r="C3716">
        <v>12</v>
      </c>
      <c r="D3716">
        <v>43</v>
      </c>
      <c r="E3716" t="b">
        <v>0</v>
      </c>
      <c r="F3716">
        <v>1E-3</v>
      </c>
      <c r="G3716">
        <v>1</v>
      </c>
      <c r="H3716">
        <v>1</v>
      </c>
      <c r="I3716">
        <v>10</v>
      </c>
      <c r="J3716">
        <v>5</v>
      </c>
      <c r="K3716">
        <v>0</v>
      </c>
      <c r="L3716">
        <v>4</v>
      </c>
      <c r="M3716">
        <f t="shared" si="7611"/>
        <v>0</v>
      </c>
      <c r="N3716" t="b">
        <f t="shared" ref="N3716" si="7614">AND(MIN($F3716,$F3717,$F3718)=$F3716,MAX($H3716,$H3717,$H3718)=$H3716)</f>
        <v>1</v>
      </c>
      <c r="O3716" t="b">
        <f t="shared" ref="O3716" si="7615">AND(N3716,NOT(N3717),NOT(N3718))</f>
        <v>0</v>
      </c>
    </row>
    <row r="3717" spans="1:15" x14ac:dyDescent="0.25">
      <c r="A3717" t="s">
        <v>15</v>
      </c>
      <c r="B3717" t="s">
        <v>14</v>
      </c>
      <c r="C3717">
        <v>12</v>
      </c>
      <c r="D3717">
        <v>43</v>
      </c>
      <c r="E3717" t="b">
        <v>0</v>
      </c>
      <c r="F3717">
        <v>1E-3</v>
      </c>
      <c r="G3717">
        <v>1</v>
      </c>
      <c r="H3717">
        <v>1</v>
      </c>
      <c r="I3717">
        <v>5</v>
      </c>
      <c r="J3717">
        <v>5</v>
      </c>
      <c r="K3717">
        <v>0</v>
      </c>
      <c r="L3717">
        <v>4</v>
      </c>
      <c r="M3717">
        <f t="shared" si="7611"/>
        <v>0</v>
      </c>
      <c r="N3717" t="b">
        <f t="shared" ref="N3717" si="7616">AND(MIN($F3716,$F3717,$F3718)=$F3717,MAX($H3716,$H3717,$H3718)=$H3717)</f>
        <v>1</v>
      </c>
      <c r="O3717" t="b">
        <f t="shared" ref="O3717" si="7617">AND(NOT(N3716),N3717,NOT(N3718))</f>
        <v>0</v>
      </c>
    </row>
    <row r="3718" spans="1:15" x14ac:dyDescent="0.25">
      <c r="A3718" t="s">
        <v>19</v>
      </c>
      <c r="B3718" t="s">
        <v>14</v>
      </c>
      <c r="C3718">
        <v>12</v>
      </c>
      <c r="D3718">
        <v>43</v>
      </c>
      <c r="E3718" t="b">
        <v>0</v>
      </c>
      <c r="F3718">
        <v>1E-3</v>
      </c>
      <c r="G3718">
        <v>1</v>
      </c>
      <c r="H3718">
        <v>1</v>
      </c>
      <c r="I3718">
        <v>10</v>
      </c>
      <c r="J3718">
        <v>5</v>
      </c>
      <c r="K3718">
        <v>0</v>
      </c>
      <c r="L3718">
        <v>4</v>
      </c>
      <c r="M3718">
        <f t="shared" si="7611"/>
        <v>0</v>
      </c>
      <c r="N3718" t="b">
        <f t="shared" ref="N3718" si="7618">AND(MIN($F3716,$F3717,$F3718)=$F3718,MAX($H3716,$H3717,$H3718)=$H3718)</f>
        <v>1</v>
      </c>
      <c r="O3718" t="b">
        <f t="shared" ref="O3718" si="7619">AND(NOT(N3716),NOT(N3717),N3718)</f>
        <v>0</v>
      </c>
    </row>
    <row r="3719" spans="1:15" x14ac:dyDescent="0.25">
      <c r="A3719" t="s">
        <v>13</v>
      </c>
      <c r="B3719" t="s">
        <v>14</v>
      </c>
      <c r="C3719">
        <v>12</v>
      </c>
      <c r="D3719">
        <v>44</v>
      </c>
      <c r="E3719" t="b">
        <v>0</v>
      </c>
      <c r="F3719">
        <v>7.0000000000000001E-3</v>
      </c>
      <c r="G3719">
        <v>1</v>
      </c>
      <c r="H3719">
        <v>1</v>
      </c>
      <c r="I3719">
        <v>10</v>
      </c>
      <c r="J3719">
        <v>5</v>
      </c>
      <c r="K3719">
        <v>0</v>
      </c>
      <c r="L3719">
        <v>4</v>
      </c>
      <c r="M3719">
        <f t="shared" si="7611"/>
        <v>0</v>
      </c>
      <c r="N3719" t="b">
        <f t="shared" ref="N3719" si="7620">AND(MIN($F3719,$F3720,$F3721)=$F3719,MAX($H3719,$H3720,$H3721)=$H3719)</f>
        <v>0</v>
      </c>
      <c r="O3719" t="b">
        <f t="shared" ref="O3719" si="7621">AND(N3719,NOT(N3720),NOT(N3721))</f>
        <v>0</v>
      </c>
    </row>
    <row r="3720" spans="1:15" x14ac:dyDescent="0.25">
      <c r="A3720" t="s">
        <v>15</v>
      </c>
      <c r="B3720" t="s">
        <v>14</v>
      </c>
      <c r="C3720">
        <v>12</v>
      </c>
      <c r="D3720">
        <v>44</v>
      </c>
      <c r="E3720" t="b">
        <v>0</v>
      </c>
      <c r="F3720">
        <v>2E-3</v>
      </c>
      <c r="G3720">
        <v>1</v>
      </c>
      <c r="H3720">
        <v>1</v>
      </c>
      <c r="I3720">
        <v>5</v>
      </c>
      <c r="J3720">
        <v>5</v>
      </c>
      <c r="K3720">
        <v>0</v>
      </c>
      <c r="L3720">
        <v>4</v>
      </c>
      <c r="M3720">
        <f t="shared" si="7611"/>
        <v>0</v>
      </c>
      <c r="N3720" t="b">
        <f t="shared" ref="N3720" si="7622">AND(MIN($F3719,$F3720,$F3721)=$F3720,MAX($H3719,$H3720,$H3721)=$H3720)</f>
        <v>1</v>
      </c>
      <c r="O3720" t="b">
        <f t="shared" ref="O3720" si="7623">AND(NOT(N3719),N3720,NOT(N3721))</f>
        <v>0</v>
      </c>
    </row>
    <row r="3721" spans="1:15" x14ac:dyDescent="0.25">
      <c r="A3721" t="s">
        <v>19</v>
      </c>
      <c r="B3721" t="s">
        <v>14</v>
      </c>
      <c r="C3721">
        <v>12</v>
      </c>
      <c r="D3721">
        <v>44</v>
      </c>
      <c r="E3721" t="b">
        <v>0</v>
      </c>
      <c r="F3721">
        <v>2E-3</v>
      </c>
      <c r="G3721">
        <v>1</v>
      </c>
      <c r="H3721">
        <v>1</v>
      </c>
      <c r="I3721">
        <v>10</v>
      </c>
      <c r="J3721">
        <v>5</v>
      </c>
      <c r="K3721">
        <v>0</v>
      </c>
      <c r="L3721">
        <v>4</v>
      </c>
      <c r="M3721">
        <f t="shared" si="7611"/>
        <v>0</v>
      </c>
      <c r="N3721" t="b">
        <f t="shared" ref="N3721" si="7624">AND(MIN($F3719,$F3720,$F3721)=$F3721,MAX($H3719,$H3720,$H3721)=$H3721)</f>
        <v>1</v>
      </c>
      <c r="O3721" t="b">
        <f t="shared" ref="O3721" si="7625">AND(NOT(N3719),NOT(N3720),N3721)</f>
        <v>0</v>
      </c>
    </row>
    <row r="3722" spans="1:15" x14ac:dyDescent="0.25">
      <c r="A3722" t="s">
        <v>13</v>
      </c>
      <c r="B3722" t="s">
        <v>14</v>
      </c>
      <c r="C3722">
        <v>12</v>
      </c>
      <c r="D3722">
        <v>45</v>
      </c>
      <c r="E3722" t="b">
        <v>0</v>
      </c>
      <c r="F3722">
        <v>1E-3</v>
      </c>
      <c r="G3722">
        <v>1</v>
      </c>
      <c r="H3722">
        <v>1</v>
      </c>
      <c r="I3722">
        <v>10</v>
      </c>
      <c r="J3722">
        <v>5</v>
      </c>
      <c r="K3722">
        <v>0</v>
      </c>
      <c r="L3722">
        <v>4</v>
      </c>
      <c r="M3722">
        <f t="shared" si="7611"/>
        <v>0</v>
      </c>
      <c r="N3722" t="b">
        <f t="shared" ref="N3722" si="7626">AND(MIN($F3722,$F3723,$F3724)=$F3722,MAX($H3722,$H3723,$H3724)=$H3722)</f>
        <v>1</v>
      </c>
      <c r="O3722" t="b">
        <f t="shared" ref="O3722" si="7627">AND(N3722,NOT(N3723),NOT(N3724))</f>
        <v>0</v>
      </c>
    </row>
    <row r="3723" spans="1:15" x14ac:dyDescent="0.25">
      <c r="A3723" t="s">
        <v>15</v>
      </c>
      <c r="B3723" t="s">
        <v>14</v>
      </c>
      <c r="C3723">
        <v>12</v>
      </c>
      <c r="D3723">
        <v>45</v>
      </c>
      <c r="E3723" t="b">
        <v>0</v>
      </c>
      <c r="F3723">
        <v>1E-3</v>
      </c>
      <c r="G3723">
        <v>1</v>
      </c>
      <c r="H3723">
        <v>1</v>
      </c>
      <c r="I3723">
        <v>5</v>
      </c>
      <c r="J3723">
        <v>5</v>
      </c>
      <c r="K3723">
        <v>0</v>
      </c>
      <c r="L3723">
        <v>4</v>
      </c>
      <c r="M3723">
        <f t="shared" si="7611"/>
        <v>0</v>
      </c>
      <c r="N3723" t="b">
        <f t="shared" ref="N3723" si="7628">AND(MIN($F3722,$F3723,$F3724)=$F3723,MAX($H3722,$H3723,$H3724)=$H3723)</f>
        <v>1</v>
      </c>
      <c r="O3723" t="b">
        <f t="shared" ref="O3723" si="7629">AND(NOT(N3722),N3723,NOT(N3724))</f>
        <v>0</v>
      </c>
    </row>
    <row r="3724" spans="1:15" x14ac:dyDescent="0.25">
      <c r="A3724" t="s">
        <v>19</v>
      </c>
      <c r="B3724" t="s">
        <v>14</v>
      </c>
      <c r="C3724">
        <v>12</v>
      </c>
      <c r="D3724">
        <v>45</v>
      </c>
      <c r="E3724" t="b">
        <v>0</v>
      </c>
      <c r="F3724">
        <v>2E-3</v>
      </c>
      <c r="G3724">
        <v>1</v>
      </c>
      <c r="H3724">
        <v>1</v>
      </c>
      <c r="I3724">
        <v>10</v>
      </c>
      <c r="J3724">
        <v>5</v>
      </c>
      <c r="K3724">
        <v>0</v>
      </c>
      <c r="L3724">
        <v>4</v>
      </c>
      <c r="M3724">
        <f t="shared" si="7611"/>
        <v>0</v>
      </c>
      <c r="N3724" t="b">
        <f t="shared" ref="N3724" si="7630">AND(MIN($F3722,$F3723,$F3724)=$F3724,MAX($H3722,$H3723,$H3724)=$H3724)</f>
        <v>0</v>
      </c>
      <c r="O3724" t="b">
        <f t="shared" ref="O3724" si="7631">AND(NOT(N3722),NOT(N3723),N3724)</f>
        <v>0</v>
      </c>
    </row>
    <row r="3725" spans="1:15" x14ac:dyDescent="0.25">
      <c r="A3725" t="s">
        <v>13</v>
      </c>
      <c r="B3725" t="s">
        <v>14</v>
      </c>
      <c r="C3725">
        <v>12</v>
      </c>
      <c r="D3725">
        <v>46</v>
      </c>
      <c r="E3725" t="b">
        <v>0</v>
      </c>
      <c r="F3725">
        <v>1E-3</v>
      </c>
      <c r="G3725">
        <v>1</v>
      </c>
      <c r="H3725">
        <v>1</v>
      </c>
      <c r="I3725">
        <v>10</v>
      </c>
      <c r="J3725">
        <v>5</v>
      </c>
      <c r="K3725">
        <v>0</v>
      </c>
      <c r="L3725">
        <v>4</v>
      </c>
      <c r="M3725">
        <f t="shared" si="7611"/>
        <v>0</v>
      </c>
      <c r="N3725" t="b">
        <f t="shared" ref="N3725" si="7632">AND(MIN($F3725,$F3726,$F3727)=$F3725,MAX($H3725,$H3726,$H3727)=$H3725)</f>
        <v>1</v>
      </c>
      <c r="O3725" t="b">
        <f t="shared" ref="O3725" si="7633">AND(N3725,NOT(N3726),NOT(N3727))</f>
        <v>0</v>
      </c>
    </row>
    <row r="3726" spans="1:15" x14ac:dyDescent="0.25">
      <c r="A3726" t="s">
        <v>15</v>
      </c>
      <c r="B3726" t="s">
        <v>14</v>
      </c>
      <c r="C3726">
        <v>12</v>
      </c>
      <c r="D3726">
        <v>46</v>
      </c>
      <c r="E3726" t="b">
        <v>0</v>
      </c>
      <c r="F3726">
        <v>1E-3</v>
      </c>
      <c r="G3726">
        <v>1</v>
      </c>
      <c r="H3726">
        <v>1</v>
      </c>
      <c r="I3726">
        <v>5</v>
      </c>
      <c r="J3726">
        <v>5</v>
      </c>
      <c r="K3726">
        <v>0</v>
      </c>
      <c r="L3726">
        <v>4</v>
      </c>
      <c r="M3726">
        <f t="shared" si="7611"/>
        <v>0</v>
      </c>
      <c r="N3726" t="b">
        <f t="shared" ref="N3726" si="7634">AND(MIN($F3725,$F3726,$F3727)=$F3726,MAX($H3725,$H3726,$H3727)=$H3726)</f>
        <v>1</v>
      </c>
      <c r="O3726" t="b">
        <f t="shared" ref="O3726" si="7635">AND(NOT(N3725),N3726,NOT(N3727))</f>
        <v>0</v>
      </c>
    </row>
    <row r="3727" spans="1:15" x14ac:dyDescent="0.25">
      <c r="A3727" t="s">
        <v>19</v>
      </c>
      <c r="B3727" t="s">
        <v>14</v>
      </c>
      <c r="C3727">
        <v>12</v>
      </c>
      <c r="D3727">
        <v>46</v>
      </c>
      <c r="E3727" t="b">
        <v>0</v>
      </c>
      <c r="F3727">
        <v>1E-3</v>
      </c>
      <c r="G3727">
        <v>1</v>
      </c>
      <c r="H3727">
        <v>1</v>
      </c>
      <c r="I3727">
        <v>10</v>
      </c>
      <c r="J3727">
        <v>5</v>
      </c>
      <c r="K3727">
        <v>0</v>
      </c>
      <c r="L3727">
        <v>4</v>
      </c>
      <c r="M3727">
        <f t="shared" si="7611"/>
        <v>0</v>
      </c>
      <c r="N3727" t="b">
        <f t="shared" ref="N3727" si="7636">AND(MIN($F3725,$F3726,$F3727)=$F3727,MAX($H3725,$H3726,$H3727)=$H3727)</f>
        <v>1</v>
      </c>
      <c r="O3727" t="b">
        <f t="shared" ref="O3727" si="7637">AND(NOT(N3725),NOT(N3726),N3727)</f>
        <v>0</v>
      </c>
    </row>
    <row r="3728" spans="1:15" x14ac:dyDescent="0.25">
      <c r="A3728" t="s">
        <v>13</v>
      </c>
      <c r="B3728" t="s">
        <v>14</v>
      </c>
      <c r="C3728">
        <v>12</v>
      </c>
      <c r="D3728">
        <v>47</v>
      </c>
      <c r="E3728" t="b">
        <v>0</v>
      </c>
      <c r="F3728">
        <v>1E-3</v>
      </c>
      <c r="G3728">
        <v>1</v>
      </c>
      <c r="H3728">
        <v>1</v>
      </c>
      <c r="I3728">
        <v>10</v>
      </c>
      <c r="J3728">
        <v>5</v>
      </c>
      <c r="K3728">
        <v>0</v>
      </c>
      <c r="L3728">
        <v>4</v>
      </c>
      <c r="M3728">
        <f t="shared" si="7611"/>
        <v>0</v>
      </c>
      <c r="N3728" t="b">
        <f t="shared" ref="N3728" si="7638">AND(MIN($F3728,$F3729,$F3730)=$F3728,MAX($H3728,$H3729,$H3730)=$H3728)</f>
        <v>1</v>
      </c>
      <c r="O3728" t="b">
        <f t="shared" ref="O3728" si="7639">AND(N3728,NOT(N3729),NOT(N3730))</f>
        <v>0</v>
      </c>
    </row>
    <row r="3729" spans="1:15" x14ac:dyDescent="0.25">
      <c r="A3729" t="s">
        <v>15</v>
      </c>
      <c r="B3729" t="s">
        <v>14</v>
      </c>
      <c r="C3729">
        <v>12</v>
      </c>
      <c r="D3729">
        <v>47</v>
      </c>
      <c r="E3729" t="b">
        <v>0</v>
      </c>
      <c r="F3729">
        <v>1E-3</v>
      </c>
      <c r="G3729">
        <v>1</v>
      </c>
      <c r="H3729">
        <v>1</v>
      </c>
      <c r="I3729">
        <v>5</v>
      </c>
      <c r="J3729">
        <v>5</v>
      </c>
      <c r="K3729">
        <v>0</v>
      </c>
      <c r="L3729">
        <v>4</v>
      </c>
      <c r="M3729">
        <f t="shared" si="7611"/>
        <v>0</v>
      </c>
      <c r="N3729" t="b">
        <f t="shared" ref="N3729" si="7640">AND(MIN($F3728,$F3729,$F3730)=$F3729,MAX($H3728,$H3729,$H3730)=$H3729)</f>
        <v>1</v>
      </c>
      <c r="O3729" t="b">
        <f t="shared" ref="O3729" si="7641">AND(NOT(N3728),N3729,NOT(N3730))</f>
        <v>0</v>
      </c>
    </row>
    <row r="3730" spans="1:15" x14ac:dyDescent="0.25">
      <c r="A3730" t="s">
        <v>19</v>
      </c>
      <c r="B3730" t="s">
        <v>14</v>
      </c>
      <c r="C3730">
        <v>12</v>
      </c>
      <c r="D3730">
        <v>47</v>
      </c>
      <c r="E3730" t="b">
        <v>0</v>
      </c>
      <c r="F3730">
        <v>3.0000000000000001E-3</v>
      </c>
      <c r="G3730">
        <v>1</v>
      </c>
      <c r="H3730">
        <v>1</v>
      </c>
      <c r="I3730">
        <v>10</v>
      </c>
      <c r="J3730">
        <v>5</v>
      </c>
      <c r="K3730">
        <v>0</v>
      </c>
      <c r="L3730">
        <v>4</v>
      </c>
      <c r="M3730">
        <f t="shared" si="7611"/>
        <v>0</v>
      </c>
      <c r="N3730" t="b">
        <f t="shared" ref="N3730" si="7642">AND(MIN($F3728,$F3729,$F3730)=$F3730,MAX($H3728,$H3729,$H3730)=$H3730)</f>
        <v>0</v>
      </c>
      <c r="O3730" t="b">
        <f t="shared" ref="O3730" si="7643">AND(NOT(N3728),NOT(N3729),N3730)</f>
        <v>0</v>
      </c>
    </row>
    <row r="3731" spans="1:15" x14ac:dyDescent="0.25">
      <c r="A3731" t="s">
        <v>13</v>
      </c>
      <c r="B3731" t="s">
        <v>14</v>
      </c>
      <c r="C3731">
        <v>12</v>
      </c>
      <c r="D3731">
        <v>48</v>
      </c>
      <c r="E3731" t="b">
        <v>0</v>
      </c>
      <c r="F3731">
        <v>1E-3</v>
      </c>
      <c r="G3731">
        <v>1</v>
      </c>
      <c r="H3731">
        <v>1</v>
      </c>
      <c r="I3731">
        <v>15</v>
      </c>
      <c r="J3731">
        <v>7</v>
      </c>
      <c r="K3731">
        <v>1</v>
      </c>
      <c r="L3731">
        <v>5</v>
      </c>
      <c r="M3731">
        <f t="shared" si="7611"/>
        <v>0</v>
      </c>
      <c r="N3731" t="b">
        <f t="shared" ref="N3731" si="7644">AND(MIN($F3731,$F3732,$F3733)=$F3731,MAX($H3731,$H3732,$H3733)=$H3731)</f>
        <v>1</v>
      </c>
      <c r="O3731" t="b">
        <f t="shared" ref="O3731" si="7645">AND(N3731,NOT(N3732),NOT(N3733))</f>
        <v>0</v>
      </c>
    </row>
    <row r="3732" spans="1:15" x14ac:dyDescent="0.25">
      <c r="A3732" t="s">
        <v>15</v>
      </c>
      <c r="B3732" t="s">
        <v>14</v>
      </c>
      <c r="C3732">
        <v>12</v>
      </c>
      <c r="D3732">
        <v>48</v>
      </c>
      <c r="E3732" t="b">
        <v>0</v>
      </c>
      <c r="F3732">
        <v>1E-3</v>
      </c>
      <c r="G3732">
        <v>1</v>
      </c>
      <c r="H3732">
        <v>1</v>
      </c>
      <c r="I3732">
        <v>8</v>
      </c>
      <c r="J3732">
        <v>7</v>
      </c>
      <c r="K3732">
        <v>1</v>
      </c>
      <c r="L3732">
        <v>5</v>
      </c>
      <c r="M3732">
        <f t="shared" si="7611"/>
        <v>0</v>
      </c>
      <c r="N3732" t="b">
        <f t="shared" ref="N3732" si="7646">AND(MIN($F3731,$F3732,$F3733)=$F3732,MAX($H3731,$H3732,$H3733)=$H3732)</f>
        <v>1</v>
      </c>
      <c r="O3732" t="b">
        <f t="shared" ref="O3732" si="7647">AND(NOT(N3731),N3732,NOT(N3733))</f>
        <v>0</v>
      </c>
    </row>
    <row r="3733" spans="1:15" x14ac:dyDescent="0.25">
      <c r="A3733" t="s">
        <v>19</v>
      </c>
      <c r="B3733" t="s">
        <v>14</v>
      </c>
      <c r="C3733">
        <v>12</v>
      </c>
      <c r="D3733">
        <v>48</v>
      </c>
      <c r="E3733" t="b">
        <v>0</v>
      </c>
      <c r="F3733">
        <v>2E-3</v>
      </c>
      <c r="G3733">
        <v>1</v>
      </c>
      <c r="H3733">
        <v>1</v>
      </c>
      <c r="I3733">
        <v>15</v>
      </c>
      <c r="J3733">
        <v>7</v>
      </c>
      <c r="K3733">
        <v>1</v>
      </c>
      <c r="L3733">
        <v>5</v>
      </c>
      <c r="M3733">
        <f t="shared" si="7611"/>
        <v>0</v>
      </c>
      <c r="N3733" t="b">
        <f t="shared" ref="N3733" si="7648">AND(MIN($F3731,$F3732,$F3733)=$F3733,MAX($H3731,$H3732,$H3733)=$H3733)</f>
        <v>0</v>
      </c>
      <c r="O3733" t="b">
        <f t="shared" ref="O3733" si="7649">AND(NOT(N3731),NOT(N3732),N3733)</f>
        <v>0</v>
      </c>
    </row>
    <row r="3734" spans="1:15" x14ac:dyDescent="0.25">
      <c r="A3734" t="s">
        <v>13</v>
      </c>
      <c r="B3734" t="s">
        <v>14</v>
      </c>
      <c r="C3734">
        <v>12</v>
      </c>
      <c r="D3734">
        <v>49</v>
      </c>
      <c r="E3734" t="b">
        <v>0</v>
      </c>
      <c r="F3734">
        <v>1E-3</v>
      </c>
      <c r="G3734">
        <v>1</v>
      </c>
      <c r="H3734">
        <v>1</v>
      </c>
      <c r="I3734">
        <v>10</v>
      </c>
      <c r="J3734">
        <v>5</v>
      </c>
      <c r="K3734">
        <v>0</v>
      </c>
      <c r="L3734">
        <v>4</v>
      </c>
      <c r="M3734">
        <f t="shared" si="7611"/>
        <v>0</v>
      </c>
      <c r="N3734" t="b">
        <f t="shared" ref="N3734" si="7650">AND(MIN($F3734,$F3735,$F3736)=$F3734,MAX($H3734,$H3735,$H3736)=$H3734)</f>
        <v>1</v>
      </c>
      <c r="O3734" t="b">
        <f t="shared" ref="O3734" si="7651">AND(N3734,NOT(N3735),NOT(N3736))</f>
        <v>1</v>
      </c>
    </row>
    <row r="3735" spans="1:15" x14ac:dyDescent="0.25">
      <c r="A3735" t="s">
        <v>15</v>
      </c>
      <c r="B3735" t="s">
        <v>14</v>
      </c>
      <c r="C3735">
        <v>12</v>
      </c>
      <c r="D3735">
        <v>49</v>
      </c>
      <c r="E3735" t="b">
        <v>0</v>
      </c>
      <c r="F3735">
        <v>5.0000000000000001E-3</v>
      </c>
      <c r="G3735">
        <v>1</v>
      </c>
      <c r="H3735">
        <v>1</v>
      </c>
      <c r="I3735">
        <v>5</v>
      </c>
      <c r="J3735">
        <v>5</v>
      </c>
      <c r="K3735">
        <v>0</v>
      </c>
      <c r="L3735">
        <v>4</v>
      </c>
      <c r="M3735">
        <f t="shared" si="7611"/>
        <v>0</v>
      </c>
      <c r="N3735" t="b">
        <f t="shared" ref="N3735" si="7652">AND(MIN($F3734,$F3735,$F3736)=$F3735,MAX($H3734,$H3735,$H3736)=$H3735)</f>
        <v>0</v>
      </c>
      <c r="O3735" t="b">
        <f t="shared" ref="O3735" si="7653">AND(NOT(N3734),N3735,NOT(N3736))</f>
        <v>0</v>
      </c>
    </row>
    <row r="3736" spans="1:15" x14ac:dyDescent="0.25">
      <c r="A3736" t="s">
        <v>19</v>
      </c>
      <c r="B3736" t="s">
        <v>14</v>
      </c>
      <c r="C3736">
        <v>12</v>
      </c>
      <c r="D3736">
        <v>49</v>
      </c>
      <c r="E3736" t="b">
        <v>0</v>
      </c>
      <c r="F3736">
        <v>2E-3</v>
      </c>
      <c r="G3736">
        <v>1</v>
      </c>
      <c r="H3736">
        <v>1</v>
      </c>
      <c r="I3736">
        <v>10</v>
      </c>
      <c r="J3736">
        <v>5</v>
      </c>
      <c r="K3736">
        <v>0</v>
      </c>
      <c r="L3736">
        <v>4</v>
      </c>
      <c r="M3736">
        <f t="shared" si="7611"/>
        <v>0</v>
      </c>
      <c r="N3736" t="b">
        <f t="shared" ref="N3736" si="7654">AND(MIN($F3734,$F3735,$F3736)=$F3736,MAX($H3734,$H3735,$H3736)=$H3736)</f>
        <v>0</v>
      </c>
      <c r="O3736" t="b">
        <f t="shared" ref="O3736" si="7655">AND(NOT(N3734),NOT(N3735),N3736)</f>
        <v>0</v>
      </c>
    </row>
    <row r="3737" spans="1:15" x14ac:dyDescent="0.25">
      <c r="A3737" t="s">
        <v>13</v>
      </c>
      <c r="B3737" t="s">
        <v>14</v>
      </c>
      <c r="C3737">
        <v>12</v>
      </c>
      <c r="D3737">
        <v>4</v>
      </c>
      <c r="E3737" t="b">
        <v>0</v>
      </c>
      <c r="F3737">
        <v>3.9239999999999999</v>
      </c>
      <c r="G3737">
        <v>1</v>
      </c>
      <c r="H3737">
        <v>1</v>
      </c>
      <c r="I3737">
        <v>505046</v>
      </c>
      <c r="J3737">
        <v>275496</v>
      </c>
      <c r="K3737">
        <v>137745</v>
      </c>
      <c r="L3737">
        <v>17</v>
      </c>
      <c r="M3737">
        <f t="shared" si="7611"/>
        <v>0</v>
      </c>
      <c r="N3737" t="b">
        <f t="shared" ref="N3737" si="7656">AND(MIN($F3737,$F3738,$F3739)=$F3737,MAX($H3737,$H3738,$H3739)=$H3737)</f>
        <v>0</v>
      </c>
      <c r="O3737" t="b">
        <f t="shared" ref="O3737" si="7657">AND(N3737,NOT(N3738),NOT(N3739))</f>
        <v>0</v>
      </c>
    </row>
    <row r="3738" spans="1:15" x14ac:dyDescent="0.25">
      <c r="A3738" t="s">
        <v>15</v>
      </c>
      <c r="B3738" t="s">
        <v>14</v>
      </c>
      <c r="C3738">
        <v>12</v>
      </c>
      <c r="D3738">
        <v>4</v>
      </c>
      <c r="E3738" t="b">
        <v>0</v>
      </c>
      <c r="F3738">
        <v>1.7110000000000001</v>
      </c>
      <c r="G3738">
        <v>1</v>
      </c>
      <c r="H3738">
        <v>1</v>
      </c>
      <c r="I3738">
        <v>284320</v>
      </c>
      <c r="J3738">
        <v>275496</v>
      </c>
      <c r="K3738">
        <v>137745</v>
      </c>
      <c r="L3738">
        <v>17</v>
      </c>
      <c r="M3738">
        <f t="shared" si="7611"/>
        <v>0</v>
      </c>
      <c r="N3738" t="b">
        <f t="shared" ref="N3738" si="7658">AND(MIN($F3737,$F3738,$F3739)=$F3738,MAX($H3737,$H3738,$H3739)=$H3738)</f>
        <v>1</v>
      </c>
      <c r="O3738" t="b">
        <f t="shared" ref="O3738" si="7659">AND(NOT(N3737),N3738,NOT(N3739))</f>
        <v>1</v>
      </c>
    </row>
    <row r="3739" spans="1:15" x14ac:dyDescent="0.25">
      <c r="A3739" t="s">
        <v>19</v>
      </c>
      <c r="B3739" t="s">
        <v>14</v>
      </c>
      <c r="C3739">
        <v>12</v>
      </c>
      <c r="D3739">
        <v>4</v>
      </c>
      <c r="E3739" t="b">
        <v>0</v>
      </c>
      <c r="F3739">
        <v>3.6320000000000001</v>
      </c>
      <c r="G3739">
        <v>1</v>
      </c>
      <c r="H3739">
        <v>1</v>
      </c>
      <c r="I3739">
        <v>505046</v>
      </c>
      <c r="J3739">
        <v>275496</v>
      </c>
      <c r="K3739">
        <v>137745</v>
      </c>
      <c r="L3739">
        <v>17</v>
      </c>
      <c r="M3739">
        <f t="shared" si="7611"/>
        <v>0</v>
      </c>
      <c r="N3739" t="b">
        <f t="shared" ref="N3739" si="7660">AND(MIN($F3737,$F3738,$F3739)=$F3739,MAX($H3737,$H3738,$H3739)=$H3739)</f>
        <v>0</v>
      </c>
      <c r="O3739" t="b">
        <f t="shared" ref="O3739" si="7661">AND(NOT(N3737),NOT(N3738),N3739)</f>
        <v>0</v>
      </c>
    </row>
    <row r="3740" spans="1:15" x14ac:dyDescent="0.25">
      <c r="A3740" t="s">
        <v>13</v>
      </c>
      <c r="B3740" t="s">
        <v>14</v>
      </c>
      <c r="C3740">
        <v>12</v>
      </c>
      <c r="D3740">
        <v>50</v>
      </c>
      <c r="E3740" t="b">
        <v>0</v>
      </c>
      <c r="F3740">
        <v>2E-3</v>
      </c>
      <c r="G3740">
        <v>1</v>
      </c>
      <c r="H3740">
        <v>1</v>
      </c>
      <c r="I3740">
        <v>10</v>
      </c>
      <c r="J3740">
        <v>5</v>
      </c>
      <c r="K3740">
        <v>0</v>
      </c>
      <c r="L3740">
        <v>4</v>
      </c>
      <c r="M3740">
        <f t="shared" si="7611"/>
        <v>0</v>
      </c>
      <c r="N3740" t="b">
        <f t="shared" ref="N3740" si="7662">AND(MIN($F3740,$F3741,$F3742)=$F3740,MAX($H3740,$H3741,$H3742)=$H3740)</f>
        <v>0</v>
      </c>
      <c r="O3740" t="b">
        <f t="shared" ref="O3740" si="7663">AND(N3740,NOT(N3741),NOT(N3742))</f>
        <v>0</v>
      </c>
    </row>
    <row r="3741" spans="1:15" x14ac:dyDescent="0.25">
      <c r="A3741" t="s">
        <v>15</v>
      </c>
      <c r="B3741" t="s">
        <v>14</v>
      </c>
      <c r="C3741">
        <v>12</v>
      </c>
      <c r="D3741">
        <v>50</v>
      </c>
      <c r="E3741" t="b">
        <v>0</v>
      </c>
      <c r="F3741">
        <v>1E-3</v>
      </c>
      <c r="G3741">
        <v>1</v>
      </c>
      <c r="H3741">
        <v>1</v>
      </c>
      <c r="I3741">
        <v>5</v>
      </c>
      <c r="J3741">
        <v>5</v>
      </c>
      <c r="K3741">
        <v>0</v>
      </c>
      <c r="L3741">
        <v>4</v>
      </c>
      <c r="M3741">
        <f t="shared" si="7611"/>
        <v>0</v>
      </c>
      <c r="N3741" t="b">
        <f t="shared" ref="N3741" si="7664">AND(MIN($F3740,$F3741,$F3742)=$F3741,MAX($H3740,$H3741,$H3742)=$H3741)</f>
        <v>1</v>
      </c>
      <c r="O3741" t="b">
        <f t="shared" ref="O3741" si="7665">AND(NOT(N3740),N3741,NOT(N3742))</f>
        <v>0</v>
      </c>
    </row>
    <row r="3742" spans="1:15" x14ac:dyDescent="0.25">
      <c r="A3742" t="s">
        <v>19</v>
      </c>
      <c r="B3742" t="s">
        <v>14</v>
      </c>
      <c r="C3742">
        <v>12</v>
      </c>
      <c r="D3742">
        <v>50</v>
      </c>
      <c r="E3742" t="b">
        <v>0</v>
      </c>
      <c r="F3742">
        <v>1E-3</v>
      </c>
      <c r="G3742">
        <v>1</v>
      </c>
      <c r="H3742">
        <v>1</v>
      </c>
      <c r="I3742">
        <v>10</v>
      </c>
      <c r="J3742">
        <v>5</v>
      </c>
      <c r="K3742">
        <v>0</v>
      </c>
      <c r="L3742">
        <v>4</v>
      </c>
      <c r="M3742">
        <f t="shared" si="7611"/>
        <v>0</v>
      </c>
      <c r="N3742" t="b">
        <f t="shared" ref="N3742" si="7666">AND(MIN($F3740,$F3741,$F3742)=$F3742,MAX($H3740,$H3741,$H3742)=$H3742)</f>
        <v>1</v>
      </c>
      <c r="O3742" t="b">
        <f t="shared" ref="O3742" si="7667">AND(NOT(N3740),NOT(N3741),N3742)</f>
        <v>0</v>
      </c>
    </row>
    <row r="3743" spans="1:15" x14ac:dyDescent="0.25">
      <c r="A3743" t="s">
        <v>13</v>
      </c>
      <c r="B3743" t="s">
        <v>14</v>
      </c>
      <c r="C3743">
        <v>12</v>
      </c>
      <c r="D3743">
        <v>5</v>
      </c>
      <c r="E3743" t="b">
        <v>0</v>
      </c>
      <c r="F3743">
        <v>1E-3</v>
      </c>
      <c r="G3743">
        <v>1</v>
      </c>
      <c r="H3743">
        <v>1</v>
      </c>
      <c r="I3743">
        <v>20</v>
      </c>
      <c r="J3743">
        <v>10</v>
      </c>
      <c r="K3743">
        <v>0</v>
      </c>
      <c r="L3743">
        <v>9</v>
      </c>
      <c r="M3743">
        <f t="shared" si="7611"/>
        <v>0</v>
      </c>
      <c r="N3743" t="b">
        <f t="shared" ref="N3743" si="7668">AND(MIN($F3743,$F3744,$F3745)=$F3743,MAX($H3743,$H3744,$H3745)=$H3743)</f>
        <v>1</v>
      </c>
      <c r="O3743" t="b">
        <f t="shared" ref="O3743" si="7669">AND(N3743,NOT(N3744),NOT(N3745))</f>
        <v>0</v>
      </c>
    </row>
    <row r="3744" spans="1:15" x14ac:dyDescent="0.25">
      <c r="A3744" t="s">
        <v>15</v>
      </c>
      <c r="B3744" t="s">
        <v>14</v>
      </c>
      <c r="C3744">
        <v>12</v>
      </c>
      <c r="D3744">
        <v>5</v>
      </c>
      <c r="E3744" t="b">
        <v>0</v>
      </c>
      <c r="F3744">
        <v>1E-3</v>
      </c>
      <c r="G3744">
        <v>1</v>
      </c>
      <c r="H3744">
        <v>1</v>
      </c>
      <c r="I3744">
        <v>10</v>
      </c>
      <c r="J3744">
        <v>10</v>
      </c>
      <c r="K3744">
        <v>0</v>
      </c>
      <c r="L3744">
        <v>9</v>
      </c>
      <c r="M3744">
        <f t="shared" si="7611"/>
        <v>0</v>
      </c>
      <c r="N3744" t="b">
        <f t="shared" ref="N3744" si="7670">AND(MIN($F3743,$F3744,$F3745)=$F3744,MAX($H3743,$H3744,$H3745)=$H3744)</f>
        <v>1</v>
      </c>
      <c r="O3744" t="b">
        <f t="shared" ref="O3744" si="7671">AND(NOT(N3743),N3744,NOT(N3745))</f>
        <v>0</v>
      </c>
    </row>
    <row r="3745" spans="1:15" x14ac:dyDescent="0.25">
      <c r="A3745" t="s">
        <v>19</v>
      </c>
      <c r="B3745" t="s">
        <v>14</v>
      </c>
      <c r="C3745">
        <v>12</v>
      </c>
      <c r="D3745">
        <v>5</v>
      </c>
      <c r="E3745" t="b">
        <v>0</v>
      </c>
      <c r="F3745">
        <v>3.0000000000000001E-3</v>
      </c>
      <c r="G3745">
        <v>1</v>
      </c>
      <c r="H3745">
        <v>1</v>
      </c>
      <c r="I3745">
        <v>20</v>
      </c>
      <c r="J3745">
        <v>10</v>
      </c>
      <c r="K3745">
        <v>0</v>
      </c>
      <c r="L3745">
        <v>9</v>
      </c>
      <c r="M3745">
        <f t="shared" si="7611"/>
        <v>0</v>
      </c>
      <c r="N3745" t="b">
        <f t="shared" ref="N3745" si="7672">AND(MIN($F3743,$F3744,$F3745)=$F3745,MAX($H3743,$H3744,$H3745)=$H3745)</f>
        <v>0</v>
      </c>
      <c r="O3745" t="b">
        <f t="shared" ref="O3745" si="7673">AND(NOT(N3743),NOT(N3744),N3745)</f>
        <v>0</v>
      </c>
    </row>
    <row r="3746" spans="1:15" x14ac:dyDescent="0.25">
      <c r="A3746" t="s">
        <v>13</v>
      </c>
      <c r="B3746" t="s">
        <v>14</v>
      </c>
      <c r="C3746">
        <v>12</v>
      </c>
      <c r="D3746">
        <v>6</v>
      </c>
      <c r="E3746" t="b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f t="shared" si="7611"/>
        <v>1</v>
      </c>
      <c r="N3746" t="b">
        <f t="shared" ref="N3746" si="7674">AND(MIN($F3746,$F3747,$F3748)=$F3746,MAX($H3746,$H3747,$H3748)=$H3746)</f>
        <v>1</v>
      </c>
      <c r="O3746" t="b">
        <f t="shared" ref="O3746" si="7675">AND(N3746,NOT(N3747),NOT(N3748))</f>
        <v>1</v>
      </c>
    </row>
    <row r="3747" spans="1:15" x14ac:dyDescent="0.25">
      <c r="A3747" t="s">
        <v>15</v>
      </c>
      <c r="B3747" t="s">
        <v>14</v>
      </c>
      <c r="C3747">
        <v>12</v>
      </c>
      <c r="D3747">
        <v>6</v>
      </c>
      <c r="E3747" t="b">
        <v>0</v>
      </c>
      <c r="F3747">
        <v>1E-3</v>
      </c>
      <c r="G3747">
        <v>1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f t="shared" si="7611"/>
        <v>1</v>
      </c>
      <c r="N3747" t="b">
        <f t="shared" ref="N3747" si="7676">AND(MIN($F3746,$F3747,$F3748)=$F3747,MAX($H3746,$H3747,$H3748)=$H3747)</f>
        <v>0</v>
      </c>
      <c r="O3747" t="b">
        <f t="shared" ref="O3747" si="7677">AND(NOT(N3746),N3747,NOT(N3748))</f>
        <v>0</v>
      </c>
    </row>
    <row r="3748" spans="1:15" x14ac:dyDescent="0.25">
      <c r="A3748" t="s">
        <v>19</v>
      </c>
      <c r="B3748" t="s">
        <v>14</v>
      </c>
      <c r="C3748">
        <v>12</v>
      </c>
      <c r="D3748">
        <v>6</v>
      </c>
      <c r="E3748" t="b">
        <v>0</v>
      </c>
      <c r="F3748">
        <v>1E-3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f t="shared" si="7611"/>
        <v>1</v>
      </c>
      <c r="N3748" t="b">
        <f t="shared" ref="N3748" si="7678">AND(MIN($F3746,$F3747,$F3748)=$F3748,MAX($H3746,$H3747,$H3748)=$H3748)</f>
        <v>0</v>
      </c>
      <c r="O3748" t="b">
        <f t="shared" ref="O3748" si="7679">AND(NOT(N3746),NOT(N3747),N3748)</f>
        <v>0</v>
      </c>
    </row>
    <row r="3749" spans="1:15" x14ac:dyDescent="0.25">
      <c r="A3749" t="s">
        <v>13</v>
      </c>
      <c r="B3749" t="s">
        <v>14</v>
      </c>
      <c r="C3749">
        <v>12</v>
      </c>
      <c r="D3749">
        <v>7</v>
      </c>
      <c r="E3749" t="b">
        <v>0</v>
      </c>
      <c r="F3749">
        <v>1E-3</v>
      </c>
      <c r="G3749">
        <v>1</v>
      </c>
      <c r="H3749">
        <v>1</v>
      </c>
      <c r="I3749">
        <v>16</v>
      </c>
      <c r="J3749">
        <v>12</v>
      </c>
      <c r="K3749">
        <v>4</v>
      </c>
      <c r="L3749">
        <v>3</v>
      </c>
      <c r="M3749">
        <f t="shared" si="7611"/>
        <v>0</v>
      </c>
      <c r="N3749" t="b">
        <f t="shared" ref="N3749" si="7680">AND(MIN($F3749,$F3750,$F3751)=$F3749,MAX($H3749,$H3750,$H3751)=$H3749)</f>
        <v>1</v>
      </c>
      <c r="O3749" t="b">
        <f t="shared" ref="O3749" si="7681">AND(N3749,NOT(N3750),NOT(N3751))</f>
        <v>1</v>
      </c>
    </row>
    <row r="3750" spans="1:15" x14ac:dyDescent="0.25">
      <c r="A3750" t="s">
        <v>15</v>
      </c>
      <c r="B3750" t="s">
        <v>14</v>
      </c>
      <c r="C3750">
        <v>12</v>
      </c>
      <c r="D3750">
        <v>7</v>
      </c>
      <c r="E3750" t="b">
        <v>0</v>
      </c>
      <c r="F3750">
        <v>2E-3</v>
      </c>
      <c r="G3750">
        <v>1</v>
      </c>
      <c r="H3750">
        <v>1</v>
      </c>
      <c r="I3750">
        <v>50</v>
      </c>
      <c r="J3750">
        <v>50</v>
      </c>
      <c r="K3750">
        <v>23</v>
      </c>
      <c r="L3750">
        <v>6</v>
      </c>
      <c r="M3750">
        <f t="shared" si="7611"/>
        <v>0</v>
      </c>
      <c r="N3750" t="b">
        <f t="shared" ref="N3750" si="7682">AND(MIN($F3749,$F3750,$F3751)=$F3750,MAX($H3749,$H3750,$H3751)=$H3750)</f>
        <v>0</v>
      </c>
      <c r="O3750" t="b">
        <f t="shared" ref="O3750" si="7683">AND(NOT(N3749),N3750,NOT(N3751))</f>
        <v>0</v>
      </c>
    </row>
    <row r="3751" spans="1:15" x14ac:dyDescent="0.25">
      <c r="A3751" t="s">
        <v>19</v>
      </c>
      <c r="B3751" t="s">
        <v>14</v>
      </c>
      <c r="C3751">
        <v>12</v>
      </c>
      <c r="D3751">
        <v>7</v>
      </c>
      <c r="E3751" t="b">
        <v>0</v>
      </c>
      <c r="F3751">
        <v>2E-3</v>
      </c>
      <c r="G3751">
        <v>1</v>
      </c>
      <c r="H3751">
        <v>1</v>
      </c>
      <c r="I3751">
        <v>16</v>
      </c>
      <c r="J3751">
        <v>12</v>
      </c>
      <c r="K3751">
        <v>4</v>
      </c>
      <c r="L3751">
        <v>3</v>
      </c>
      <c r="M3751">
        <f t="shared" si="7611"/>
        <v>0</v>
      </c>
      <c r="N3751" t="b">
        <f t="shared" ref="N3751" si="7684">AND(MIN($F3749,$F3750,$F3751)=$F3751,MAX($H3749,$H3750,$H3751)=$H3751)</f>
        <v>0</v>
      </c>
      <c r="O3751" t="b">
        <f t="shared" ref="O3751" si="7685">AND(NOT(N3749),NOT(N3750),N3751)</f>
        <v>0</v>
      </c>
    </row>
    <row r="3752" spans="1:15" x14ac:dyDescent="0.25">
      <c r="A3752" t="s">
        <v>13</v>
      </c>
      <c r="B3752" t="s">
        <v>14</v>
      </c>
      <c r="C3752">
        <v>12</v>
      </c>
      <c r="D3752">
        <v>8</v>
      </c>
      <c r="E3752" t="b">
        <v>0</v>
      </c>
      <c r="F3752">
        <v>1E-3</v>
      </c>
      <c r="G3752">
        <v>1</v>
      </c>
      <c r="H3752">
        <v>1</v>
      </c>
      <c r="I3752">
        <v>12</v>
      </c>
      <c r="J3752">
        <v>8</v>
      </c>
      <c r="K3752">
        <v>3</v>
      </c>
      <c r="L3752">
        <v>1</v>
      </c>
      <c r="M3752">
        <f t="shared" si="7611"/>
        <v>0</v>
      </c>
      <c r="N3752" t="b">
        <f t="shared" ref="N3752" si="7686">AND(MIN($F3752,$F3753,$F3754)=$F3752,MAX($H3752,$H3753,$H3754)=$H3752)</f>
        <v>1</v>
      </c>
      <c r="O3752" t="b">
        <f t="shared" ref="O3752" si="7687">AND(N3752,NOT(N3753),NOT(N3754))</f>
        <v>0</v>
      </c>
    </row>
    <row r="3753" spans="1:15" x14ac:dyDescent="0.25">
      <c r="A3753" t="s">
        <v>15</v>
      </c>
      <c r="B3753" t="s">
        <v>14</v>
      </c>
      <c r="C3753">
        <v>12</v>
      </c>
      <c r="D3753">
        <v>8</v>
      </c>
      <c r="E3753" t="b">
        <v>0</v>
      </c>
      <c r="F3753">
        <v>1E-3</v>
      </c>
      <c r="G3753">
        <v>1</v>
      </c>
      <c r="H3753">
        <v>1</v>
      </c>
      <c r="I3753">
        <v>8</v>
      </c>
      <c r="J3753">
        <v>8</v>
      </c>
      <c r="K3753">
        <v>3</v>
      </c>
      <c r="L3753">
        <v>1</v>
      </c>
      <c r="M3753">
        <f t="shared" si="7611"/>
        <v>0</v>
      </c>
      <c r="N3753" t="b">
        <f t="shared" ref="N3753" si="7688">AND(MIN($F3752,$F3753,$F3754)=$F3753,MAX($H3752,$H3753,$H3754)=$H3753)</f>
        <v>1</v>
      </c>
      <c r="O3753" t="b">
        <f t="shared" ref="O3753" si="7689">AND(NOT(N3752),N3753,NOT(N3754))</f>
        <v>0</v>
      </c>
    </row>
    <row r="3754" spans="1:15" x14ac:dyDescent="0.25">
      <c r="A3754" t="s">
        <v>19</v>
      </c>
      <c r="B3754" t="s">
        <v>14</v>
      </c>
      <c r="C3754">
        <v>12</v>
      </c>
      <c r="D3754">
        <v>8</v>
      </c>
      <c r="E3754" t="b">
        <v>0</v>
      </c>
      <c r="F3754">
        <v>1E-3</v>
      </c>
      <c r="G3754">
        <v>1</v>
      </c>
      <c r="H3754">
        <v>1</v>
      </c>
      <c r="I3754">
        <v>12</v>
      </c>
      <c r="J3754">
        <v>8</v>
      </c>
      <c r="K3754">
        <v>3</v>
      </c>
      <c r="L3754">
        <v>1</v>
      </c>
      <c r="M3754">
        <f t="shared" si="7611"/>
        <v>0</v>
      </c>
      <c r="N3754" t="b">
        <f t="shared" ref="N3754" si="7690">AND(MIN($F3752,$F3753,$F3754)=$F3754,MAX($H3752,$H3753,$H3754)=$H3754)</f>
        <v>1</v>
      </c>
      <c r="O3754" t="b">
        <f t="shared" ref="O3754" si="7691">AND(NOT(N3752),NOT(N3753),N3754)</f>
        <v>0</v>
      </c>
    </row>
    <row r="3755" spans="1:15" x14ac:dyDescent="0.25">
      <c r="A3755" t="s">
        <v>13</v>
      </c>
      <c r="B3755" t="s">
        <v>14</v>
      </c>
      <c r="C3755">
        <v>12</v>
      </c>
      <c r="D3755">
        <v>9</v>
      </c>
      <c r="E3755" t="b">
        <v>0</v>
      </c>
      <c r="F3755">
        <v>1E-3</v>
      </c>
      <c r="G3755">
        <v>1</v>
      </c>
      <c r="H3755">
        <v>1</v>
      </c>
      <c r="I3755">
        <v>15</v>
      </c>
      <c r="J3755">
        <v>7</v>
      </c>
      <c r="K3755">
        <v>0</v>
      </c>
      <c r="L3755">
        <v>6</v>
      </c>
      <c r="M3755">
        <f t="shared" si="7611"/>
        <v>0</v>
      </c>
      <c r="N3755" t="b">
        <f t="shared" ref="N3755" si="7692">AND(MIN($F3755,$F3756,$F3757)=$F3755,MAX($H3755,$H3756,$H3757)=$H3755)</f>
        <v>1</v>
      </c>
      <c r="O3755" t="b">
        <f t="shared" ref="O3755" si="7693">AND(N3755,NOT(N3756),NOT(N3757))</f>
        <v>0</v>
      </c>
    </row>
    <row r="3756" spans="1:15" x14ac:dyDescent="0.25">
      <c r="A3756" t="s">
        <v>15</v>
      </c>
      <c r="B3756" t="s">
        <v>14</v>
      </c>
      <c r="C3756">
        <v>12</v>
      </c>
      <c r="D3756">
        <v>9</v>
      </c>
      <c r="E3756" t="b">
        <v>0</v>
      </c>
      <c r="F3756">
        <v>4.0000000000000001E-3</v>
      </c>
      <c r="G3756">
        <v>1</v>
      </c>
      <c r="H3756">
        <v>1</v>
      </c>
      <c r="I3756">
        <v>7</v>
      </c>
      <c r="J3756">
        <v>7</v>
      </c>
      <c r="K3756">
        <v>0</v>
      </c>
      <c r="L3756">
        <v>6</v>
      </c>
      <c r="M3756">
        <f t="shared" si="7611"/>
        <v>0</v>
      </c>
      <c r="N3756" t="b">
        <f t="shared" ref="N3756" si="7694">AND(MIN($F3755,$F3756,$F3757)=$F3756,MAX($H3755,$H3756,$H3757)=$H3756)</f>
        <v>0</v>
      </c>
      <c r="O3756" t="b">
        <f t="shared" ref="O3756" si="7695">AND(NOT(N3755),N3756,NOT(N3757))</f>
        <v>0</v>
      </c>
    </row>
    <row r="3757" spans="1:15" x14ac:dyDescent="0.25">
      <c r="A3757" t="s">
        <v>19</v>
      </c>
      <c r="B3757" t="s">
        <v>14</v>
      </c>
      <c r="C3757">
        <v>12</v>
      </c>
      <c r="D3757">
        <v>9</v>
      </c>
      <c r="E3757" t="b">
        <v>0</v>
      </c>
      <c r="F3757">
        <v>1E-3</v>
      </c>
      <c r="G3757">
        <v>1</v>
      </c>
      <c r="H3757">
        <v>1</v>
      </c>
      <c r="I3757">
        <v>15</v>
      </c>
      <c r="J3757">
        <v>7</v>
      </c>
      <c r="K3757">
        <v>0</v>
      </c>
      <c r="L3757">
        <v>6</v>
      </c>
      <c r="M3757">
        <f t="shared" si="7611"/>
        <v>0</v>
      </c>
      <c r="N3757" t="b">
        <f t="shared" ref="N3757" si="7696">AND(MIN($F3755,$F3756,$F3757)=$F3757,MAX($H3755,$H3756,$H3757)=$H3757)</f>
        <v>1</v>
      </c>
      <c r="O3757" t="b">
        <f t="shared" ref="O3757" si="7697">AND(NOT(N3755),NOT(N3756),N3757)</f>
        <v>0</v>
      </c>
    </row>
    <row r="3758" spans="1:15" x14ac:dyDescent="0.25">
      <c r="A3758" t="s">
        <v>13</v>
      </c>
      <c r="B3758" t="s">
        <v>14</v>
      </c>
      <c r="C3758">
        <v>13</v>
      </c>
      <c r="D3758">
        <v>0</v>
      </c>
      <c r="E3758" t="b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f t="shared" si="7611"/>
        <v>1</v>
      </c>
      <c r="N3758" t="b">
        <f t="shared" ref="N3758" si="7698">AND(MIN($F3758,$F3759,$F3760)=$F3758,MAX($H3758,$H3759,$H3760)=$H3758)</f>
        <v>1</v>
      </c>
      <c r="O3758" t="b">
        <f t="shared" ref="O3758" si="7699">AND(N3758,NOT(N3759),NOT(N3760))</f>
        <v>1</v>
      </c>
    </row>
    <row r="3759" spans="1:15" x14ac:dyDescent="0.25">
      <c r="A3759" t="s">
        <v>15</v>
      </c>
      <c r="B3759" t="s">
        <v>14</v>
      </c>
      <c r="C3759">
        <v>13</v>
      </c>
      <c r="D3759">
        <v>0</v>
      </c>
      <c r="E3759" t="b">
        <v>0</v>
      </c>
      <c r="F3759">
        <v>1E-3</v>
      </c>
      <c r="G3759">
        <v>1</v>
      </c>
      <c r="H3759">
        <v>0</v>
      </c>
      <c r="I3759">
        <v>0</v>
      </c>
      <c r="J3759">
        <v>0</v>
      </c>
      <c r="K3759">
        <v>1</v>
      </c>
      <c r="L3759">
        <v>0</v>
      </c>
      <c r="M3759">
        <f t="shared" si="7611"/>
        <v>1</v>
      </c>
      <c r="N3759" t="b">
        <f t="shared" ref="N3759" si="7700">AND(MIN($F3758,$F3759,$F3760)=$F3759,MAX($H3758,$H3759,$H3760)=$H3759)</f>
        <v>0</v>
      </c>
      <c r="O3759" t="b">
        <f t="shared" ref="O3759" si="7701">AND(NOT(N3758),N3759,NOT(N3760))</f>
        <v>0</v>
      </c>
    </row>
    <row r="3760" spans="1:15" x14ac:dyDescent="0.25">
      <c r="A3760" t="s">
        <v>19</v>
      </c>
      <c r="B3760" t="s">
        <v>14</v>
      </c>
      <c r="C3760">
        <v>13</v>
      </c>
      <c r="D3760">
        <v>0</v>
      </c>
      <c r="E3760" t="b">
        <v>0</v>
      </c>
      <c r="F3760">
        <v>1E-3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f t="shared" si="7611"/>
        <v>1</v>
      </c>
      <c r="N3760" t="b">
        <f t="shared" ref="N3760" si="7702">AND(MIN($F3758,$F3759,$F3760)=$F3760,MAX($H3758,$H3759,$H3760)=$H3760)</f>
        <v>0</v>
      </c>
      <c r="O3760" t="b">
        <f t="shared" ref="O3760" si="7703">AND(NOT(N3758),NOT(N3759),N3760)</f>
        <v>0</v>
      </c>
    </row>
    <row r="3761" spans="1:15" x14ac:dyDescent="0.25">
      <c r="A3761" t="s">
        <v>13</v>
      </c>
      <c r="B3761" t="s">
        <v>14</v>
      </c>
      <c r="C3761">
        <v>13</v>
      </c>
      <c r="D3761">
        <v>10</v>
      </c>
      <c r="E3761" t="b">
        <v>0</v>
      </c>
      <c r="F3761">
        <v>1E-3</v>
      </c>
      <c r="G3761">
        <v>1</v>
      </c>
      <c r="H3761">
        <v>1</v>
      </c>
      <c r="I3761">
        <v>42</v>
      </c>
      <c r="J3761">
        <v>20</v>
      </c>
      <c r="K3761">
        <v>7</v>
      </c>
      <c r="L3761">
        <v>11</v>
      </c>
      <c r="M3761">
        <f t="shared" si="7611"/>
        <v>0</v>
      </c>
      <c r="N3761" t="b">
        <f t="shared" ref="N3761" si="7704">AND(MIN($F3761,$F3762,$F3763)=$F3761,MAX($H3761,$H3762,$H3763)=$H3761)</f>
        <v>1</v>
      </c>
      <c r="O3761" t="b">
        <f t="shared" ref="O3761" si="7705">AND(N3761,NOT(N3762),NOT(N3763))</f>
        <v>1</v>
      </c>
    </row>
    <row r="3762" spans="1:15" x14ac:dyDescent="0.25">
      <c r="A3762" t="s">
        <v>15</v>
      </c>
      <c r="B3762" t="s">
        <v>14</v>
      </c>
      <c r="C3762">
        <v>13</v>
      </c>
      <c r="D3762">
        <v>10</v>
      </c>
      <c r="E3762" t="b">
        <v>0</v>
      </c>
      <c r="F3762">
        <v>3.0000000000000001E-3</v>
      </c>
      <c r="G3762">
        <v>1</v>
      </c>
      <c r="H3762">
        <v>1</v>
      </c>
      <c r="I3762">
        <v>21</v>
      </c>
      <c r="J3762">
        <v>20</v>
      </c>
      <c r="K3762">
        <v>7</v>
      </c>
      <c r="L3762">
        <v>11</v>
      </c>
      <c r="M3762">
        <f t="shared" si="7611"/>
        <v>0</v>
      </c>
      <c r="N3762" t="b">
        <f t="shared" ref="N3762" si="7706">AND(MIN($F3761,$F3762,$F3763)=$F3762,MAX($H3761,$H3762,$H3763)=$H3762)</f>
        <v>0</v>
      </c>
      <c r="O3762" t="b">
        <f t="shared" ref="O3762" si="7707">AND(NOT(N3761),N3762,NOT(N3763))</f>
        <v>0</v>
      </c>
    </row>
    <row r="3763" spans="1:15" x14ac:dyDescent="0.25">
      <c r="A3763" t="s">
        <v>19</v>
      </c>
      <c r="B3763" t="s">
        <v>14</v>
      </c>
      <c r="C3763">
        <v>13</v>
      </c>
      <c r="D3763">
        <v>10</v>
      </c>
      <c r="E3763" t="b">
        <v>0</v>
      </c>
      <c r="F3763">
        <v>2E-3</v>
      </c>
      <c r="G3763">
        <v>1</v>
      </c>
      <c r="H3763">
        <v>1</v>
      </c>
      <c r="I3763">
        <v>42</v>
      </c>
      <c r="J3763">
        <v>20</v>
      </c>
      <c r="K3763">
        <v>7</v>
      </c>
      <c r="L3763">
        <v>11</v>
      </c>
      <c r="M3763">
        <f t="shared" si="7611"/>
        <v>0</v>
      </c>
      <c r="N3763" t="b">
        <f t="shared" ref="N3763" si="7708">AND(MIN($F3761,$F3762,$F3763)=$F3763,MAX($H3761,$H3762,$H3763)=$H3763)</f>
        <v>0</v>
      </c>
      <c r="O3763" t="b">
        <f t="shared" ref="O3763" si="7709">AND(NOT(N3761),NOT(N3762),N3763)</f>
        <v>0</v>
      </c>
    </row>
    <row r="3764" spans="1:15" x14ac:dyDescent="0.25">
      <c r="A3764" t="s">
        <v>13</v>
      </c>
      <c r="B3764" t="s">
        <v>14</v>
      </c>
      <c r="C3764">
        <v>13</v>
      </c>
      <c r="D3764">
        <v>11</v>
      </c>
      <c r="E3764" t="b">
        <v>1</v>
      </c>
      <c r="F3764">
        <v>10.000999999999999</v>
      </c>
      <c r="G3764">
        <v>1</v>
      </c>
      <c r="H3764">
        <v>0</v>
      </c>
      <c r="I3764">
        <v>1007958</v>
      </c>
      <c r="J3764">
        <v>998786</v>
      </c>
      <c r="K3764">
        <v>499391</v>
      </c>
      <c r="L3764">
        <v>13</v>
      </c>
      <c r="M3764">
        <f t="shared" si="7611"/>
        <v>1</v>
      </c>
      <c r="N3764" t="b">
        <f t="shared" ref="N3764" si="7710">AND(MIN($F3764,$F3765,$F3766)=$F3764,MAX($H3764,$H3765,$H3766)=$H3764)</f>
        <v>0</v>
      </c>
      <c r="O3764" t="b">
        <f t="shared" ref="O3764" si="7711">AND(N3764,NOT(N3765),NOT(N3766))</f>
        <v>0</v>
      </c>
    </row>
    <row r="3765" spans="1:15" x14ac:dyDescent="0.25">
      <c r="A3765" t="s">
        <v>15</v>
      </c>
      <c r="B3765" t="s">
        <v>14</v>
      </c>
      <c r="C3765">
        <v>13</v>
      </c>
      <c r="D3765">
        <v>11</v>
      </c>
      <c r="E3765" t="b">
        <v>0</v>
      </c>
      <c r="F3765">
        <v>4.0000000000000001E-3</v>
      </c>
      <c r="G3765">
        <v>1</v>
      </c>
      <c r="H3765">
        <v>1</v>
      </c>
      <c r="I3765">
        <v>19</v>
      </c>
      <c r="J3765">
        <v>18</v>
      </c>
      <c r="K3765">
        <v>6</v>
      </c>
      <c r="L3765">
        <v>11</v>
      </c>
      <c r="M3765">
        <f t="shared" si="7611"/>
        <v>0</v>
      </c>
      <c r="N3765" t="b">
        <f t="shared" ref="N3765" si="7712">AND(MIN($F3764,$F3765,$F3766)=$F3765,MAX($H3764,$H3765,$H3766)=$H3765)</f>
        <v>1</v>
      </c>
      <c r="O3765" t="b">
        <f t="shared" ref="O3765" si="7713">AND(NOT(N3764),N3765,NOT(N3766))</f>
        <v>1</v>
      </c>
    </row>
    <row r="3766" spans="1:15" x14ac:dyDescent="0.25">
      <c r="A3766" t="s">
        <v>19</v>
      </c>
      <c r="B3766" t="s">
        <v>14</v>
      </c>
      <c r="C3766">
        <v>13</v>
      </c>
      <c r="D3766">
        <v>11</v>
      </c>
      <c r="E3766" t="b">
        <v>1</v>
      </c>
      <c r="F3766">
        <v>10.000999999999999</v>
      </c>
      <c r="G3766">
        <v>1</v>
      </c>
      <c r="H3766">
        <v>0</v>
      </c>
      <c r="I3766">
        <v>1070064</v>
      </c>
      <c r="J3766">
        <v>1060292</v>
      </c>
      <c r="K3766">
        <v>530144</v>
      </c>
      <c r="L3766">
        <v>13</v>
      </c>
      <c r="M3766">
        <f t="shared" si="7611"/>
        <v>1</v>
      </c>
      <c r="N3766" t="b">
        <f t="shared" ref="N3766" si="7714">AND(MIN($F3764,$F3765,$F3766)=$F3766,MAX($H3764,$H3765,$H3766)=$H3766)</f>
        <v>0</v>
      </c>
      <c r="O3766" t="b">
        <f t="shared" ref="O3766" si="7715">AND(NOT(N3764),NOT(N3765),N3766)</f>
        <v>0</v>
      </c>
    </row>
    <row r="3767" spans="1:15" x14ac:dyDescent="0.25">
      <c r="A3767" t="s">
        <v>13</v>
      </c>
      <c r="B3767" t="s">
        <v>14</v>
      </c>
      <c r="C3767">
        <v>13</v>
      </c>
      <c r="D3767">
        <v>12</v>
      </c>
      <c r="E3767" t="b">
        <v>1</v>
      </c>
      <c r="F3767">
        <v>13.361000000000001</v>
      </c>
      <c r="G3767">
        <v>1</v>
      </c>
      <c r="H3767">
        <v>0</v>
      </c>
      <c r="I3767">
        <v>269</v>
      </c>
      <c r="J3767">
        <v>251</v>
      </c>
      <c r="K3767">
        <v>124</v>
      </c>
      <c r="L3767">
        <v>12</v>
      </c>
      <c r="M3767">
        <f t="shared" si="7611"/>
        <v>1</v>
      </c>
      <c r="N3767" t="b">
        <f t="shared" ref="N3767" si="7716">AND(MIN($F3767,$F3768,$F3769)=$F3767,MAX($H3767,$H3768,$H3769)=$H3767)</f>
        <v>0</v>
      </c>
      <c r="O3767" t="b">
        <f t="shared" ref="O3767" si="7717">AND(N3767,NOT(N3768),NOT(N3769))</f>
        <v>0</v>
      </c>
    </row>
    <row r="3768" spans="1:15" x14ac:dyDescent="0.25">
      <c r="A3768" t="s">
        <v>15</v>
      </c>
      <c r="B3768" t="s">
        <v>14</v>
      </c>
      <c r="C3768">
        <v>13</v>
      </c>
      <c r="D3768">
        <v>12</v>
      </c>
      <c r="E3768" t="b">
        <v>1</v>
      </c>
      <c r="F3768">
        <v>10.000999999999999</v>
      </c>
      <c r="G3768">
        <v>1</v>
      </c>
      <c r="H3768">
        <v>0</v>
      </c>
      <c r="I3768">
        <v>330532</v>
      </c>
      <c r="J3768">
        <v>330530</v>
      </c>
      <c r="K3768">
        <v>165263</v>
      </c>
      <c r="L3768">
        <v>13</v>
      </c>
      <c r="M3768">
        <f t="shared" si="7611"/>
        <v>1</v>
      </c>
      <c r="N3768" t="b">
        <f t="shared" ref="N3768" si="7718">AND(MIN($F3767,$F3768,$F3769)=$F3768,MAX($H3767,$H3768,$H3769)=$H3768)</f>
        <v>1</v>
      </c>
      <c r="O3768" t="b">
        <f t="shared" ref="O3768" si="7719">AND(NOT(N3767),N3768,NOT(N3769))</f>
        <v>1</v>
      </c>
    </row>
    <row r="3769" spans="1:15" x14ac:dyDescent="0.25">
      <c r="A3769" t="s">
        <v>19</v>
      </c>
      <c r="B3769" t="s">
        <v>14</v>
      </c>
      <c r="C3769">
        <v>13</v>
      </c>
      <c r="D3769">
        <v>12</v>
      </c>
      <c r="E3769" t="b">
        <v>1</v>
      </c>
      <c r="F3769">
        <v>13.202999999999999</v>
      </c>
      <c r="G3769">
        <v>1</v>
      </c>
      <c r="H3769">
        <v>0</v>
      </c>
      <c r="I3769">
        <v>269</v>
      </c>
      <c r="J3769">
        <v>251</v>
      </c>
      <c r="K3769">
        <v>124</v>
      </c>
      <c r="L3769">
        <v>12</v>
      </c>
      <c r="M3769">
        <f t="shared" si="7611"/>
        <v>1</v>
      </c>
      <c r="N3769" t="b">
        <f t="shared" ref="N3769" si="7720">AND(MIN($F3767,$F3768,$F3769)=$F3769,MAX($H3767,$H3768,$H3769)=$H3769)</f>
        <v>0</v>
      </c>
      <c r="O3769" t="b">
        <f t="shared" ref="O3769" si="7721">AND(NOT(N3767),NOT(N3768),N3769)</f>
        <v>0</v>
      </c>
    </row>
    <row r="3770" spans="1:15" x14ac:dyDescent="0.25">
      <c r="A3770" t="s">
        <v>13</v>
      </c>
      <c r="B3770" t="s">
        <v>14</v>
      </c>
      <c r="C3770">
        <v>13</v>
      </c>
      <c r="D3770">
        <v>13</v>
      </c>
      <c r="E3770" t="b">
        <v>1</v>
      </c>
      <c r="F3770">
        <v>10.003</v>
      </c>
      <c r="G3770">
        <v>1</v>
      </c>
      <c r="H3770">
        <v>0</v>
      </c>
      <c r="I3770">
        <v>909209</v>
      </c>
      <c r="J3770">
        <v>896730</v>
      </c>
      <c r="K3770">
        <v>448363</v>
      </c>
      <c r="L3770">
        <v>13</v>
      </c>
      <c r="M3770">
        <f t="shared" si="7611"/>
        <v>1</v>
      </c>
      <c r="N3770" t="b">
        <f t="shared" ref="N3770" si="7722">AND(MIN($F3770,$F3771,$F3772)=$F3770,MAX($H3770,$H3771,$H3772)=$H3770)</f>
        <v>0</v>
      </c>
      <c r="O3770" t="b">
        <f t="shared" ref="O3770" si="7723">AND(N3770,NOT(N3771),NOT(N3772))</f>
        <v>0</v>
      </c>
    </row>
    <row r="3771" spans="1:15" x14ac:dyDescent="0.25">
      <c r="A3771" t="s">
        <v>15</v>
      </c>
      <c r="B3771" t="s">
        <v>14</v>
      </c>
      <c r="C3771">
        <v>13</v>
      </c>
      <c r="D3771">
        <v>13</v>
      </c>
      <c r="E3771" t="b">
        <v>0</v>
      </c>
      <c r="F3771">
        <v>0.628</v>
      </c>
      <c r="G3771">
        <v>1</v>
      </c>
      <c r="H3771">
        <v>1</v>
      </c>
      <c r="I3771">
        <v>24086</v>
      </c>
      <c r="J3771">
        <v>24084</v>
      </c>
      <c r="K3771">
        <v>12039</v>
      </c>
      <c r="L3771">
        <v>13</v>
      </c>
      <c r="M3771">
        <f t="shared" si="7611"/>
        <v>0</v>
      </c>
      <c r="N3771" t="b">
        <f t="shared" ref="N3771" si="7724">AND(MIN($F3770,$F3771,$F3772)=$F3771,MAX($H3770,$H3771,$H3772)=$H3771)</f>
        <v>1</v>
      </c>
      <c r="O3771" t="b">
        <f t="shared" ref="O3771" si="7725">AND(NOT(N3770),N3771,NOT(N3772))</f>
        <v>1</v>
      </c>
    </row>
    <row r="3772" spans="1:15" x14ac:dyDescent="0.25">
      <c r="A3772" t="s">
        <v>19</v>
      </c>
      <c r="B3772" t="s">
        <v>14</v>
      </c>
      <c r="C3772">
        <v>13</v>
      </c>
      <c r="D3772">
        <v>13</v>
      </c>
      <c r="E3772" t="b">
        <v>1</v>
      </c>
      <c r="F3772">
        <v>10.000999999999999</v>
      </c>
      <c r="G3772">
        <v>1</v>
      </c>
      <c r="H3772">
        <v>0</v>
      </c>
      <c r="I3772">
        <v>951339</v>
      </c>
      <c r="J3772">
        <v>938196</v>
      </c>
      <c r="K3772">
        <v>469096</v>
      </c>
      <c r="L3772">
        <v>13</v>
      </c>
      <c r="M3772">
        <f t="shared" si="7611"/>
        <v>1</v>
      </c>
      <c r="N3772" t="b">
        <f t="shared" ref="N3772" si="7726">AND(MIN($F3770,$F3771,$F3772)=$F3772,MAX($H3770,$H3771,$H3772)=$H3772)</f>
        <v>0</v>
      </c>
      <c r="O3772" t="b">
        <f t="shared" ref="O3772" si="7727">AND(NOT(N3770),NOT(N3771),N3772)</f>
        <v>0</v>
      </c>
    </row>
    <row r="3773" spans="1:15" x14ac:dyDescent="0.25">
      <c r="A3773" t="s">
        <v>13</v>
      </c>
      <c r="B3773" t="s">
        <v>14</v>
      </c>
      <c r="C3773">
        <v>13</v>
      </c>
      <c r="D3773">
        <v>14</v>
      </c>
      <c r="E3773" t="b">
        <v>0</v>
      </c>
      <c r="F3773">
        <v>9.875</v>
      </c>
      <c r="G3773">
        <v>1</v>
      </c>
      <c r="H3773">
        <v>1</v>
      </c>
      <c r="I3773">
        <v>877590</v>
      </c>
      <c r="J3773">
        <v>873214</v>
      </c>
      <c r="K3773">
        <v>436604</v>
      </c>
      <c r="L3773">
        <v>12</v>
      </c>
      <c r="M3773">
        <f t="shared" si="7611"/>
        <v>0</v>
      </c>
      <c r="N3773" t="b">
        <f t="shared" ref="N3773" si="7728">AND(MIN($F3773,$F3774,$F3775)=$F3773,MAX($H3773,$H3774,$H3775)=$H3773)</f>
        <v>0</v>
      </c>
      <c r="O3773" t="b">
        <f t="shared" ref="O3773" si="7729">AND(N3773,NOT(N3774),NOT(N3775))</f>
        <v>0</v>
      </c>
    </row>
    <row r="3774" spans="1:15" x14ac:dyDescent="0.25">
      <c r="A3774" t="s">
        <v>15</v>
      </c>
      <c r="B3774" t="s">
        <v>14</v>
      </c>
      <c r="C3774">
        <v>13</v>
      </c>
      <c r="D3774">
        <v>14</v>
      </c>
      <c r="E3774" t="b">
        <v>0</v>
      </c>
      <c r="F3774">
        <v>2E-3</v>
      </c>
      <c r="G3774">
        <v>1</v>
      </c>
      <c r="H3774">
        <v>1</v>
      </c>
      <c r="I3774">
        <v>27</v>
      </c>
      <c r="J3774">
        <v>26</v>
      </c>
      <c r="K3774">
        <v>10</v>
      </c>
      <c r="L3774">
        <v>11</v>
      </c>
      <c r="M3774">
        <f t="shared" si="7611"/>
        <v>0</v>
      </c>
      <c r="N3774" t="b">
        <f t="shared" ref="N3774" si="7730">AND(MIN($F3773,$F3774,$F3775)=$F3774,MAX($H3773,$H3774,$H3775)=$H3774)</f>
        <v>1</v>
      </c>
      <c r="O3774" t="b">
        <f t="shared" ref="O3774" si="7731">AND(NOT(N3773),N3774,NOT(N3775))</f>
        <v>1</v>
      </c>
    </row>
    <row r="3775" spans="1:15" x14ac:dyDescent="0.25">
      <c r="A3775" t="s">
        <v>19</v>
      </c>
      <c r="B3775" t="s">
        <v>14</v>
      </c>
      <c r="C3775">
        <v>13</v>
      </c>
      <c r="D3775">
        <v>14</v>
      </c>
      <c r="E3775" t="b">
        <v>1</v>
      </c>
      <c r="F3775">
        <v>10.000999999999999</v>
      </c>
      <c r="G3775">
        <v>1</v>
      </c>
      <c r="H3775">
        <v>0</v>
      </c>
      <c r="I3775">
        <v>632928</v>
      </c>
      <c r="J3775">
        <v>629772</v>
      </c>
      <c r="K3775">
        <v>314885</v>
      </c>
      <c r="L3775">
        <v>10</v>
      </c>
      <c r="M3775">
        <f t="shared" si="7611"/>
        <v>1</v>
      </c>
      <c r="N3775" t="b">
        <f t="shared" ref="N3775" si="7732">AND(MIN($F3773,$F3774,$F3775)=$F3775,MAX($H3773,$H3774,$H3775)=$H3775)</f>
        <v>0</v>
      </c>
      <c r="O3775" t="b">
        <f t="shared" ref="O3775" si="7733">AND(NOT(N3773),NOT(N3774),N3775)</f>
        <v>0</v>
      </c>
    </row>
    <row r="3776" spans="1:15" x14ac:dyDescent="0.25">
      <c r="A3776" t="s">
        <v>13</v>
      </c>
      <c r="B3776" t="s">
        <v>14</v>
      </c>
      <c r="C3776">
        <v>13</v>
      </c>
      <c r="D3776">
        <v>15</v>
      </c>
      <c r="E3776" t="b">
        <v>0</v>
      </c>
      <c r="F3776">
        <v>0.01</v>
      </c>
      <c r="G3776">
        <v>1</v>
      </c>
      <c r="H3776">
        <v>1</v>
      </c>
      <c r="I3776">
        <v>757</v>
      </c>
      <c r="J3776">
        <v>398</v>
      </c>
      <c r="K3776">
        <v>196</v>
      </c>
      <c r="L3776">
        <v>13</v>
      </c>
      <c r="M3776">
        <f t="shared" si="7611"/>
        <v>0</v>
      </c>
      <c r="N3776" t="b">
        <f t="shared" ref="N3776" si="7734">AND(MIN($F3776,$F3777,$F3778)=$F3776,MAX($H3776,$H3777,$H3778)=$H3776)</f>
        <v>0</v>
      </c>
      <c r="O3776" t="b">
        <f t="shared" ref="O3776" si="7735">AND(N3776,NOT(N3777),NOT(N3778))</f>
        <v>0</v>
      </c>
    </row>
    <row r="3777" spans="1:15" x14ac:dyDescent="0.25">
      <c r="A3777" t="s">
        <v>15</v>
      </c>
      <c r="B3777" t="s">
        <v>14</v>
      </c>
      <c r="C3777">
        <v>13</v>
      </c>
      <c r="D3777">
        <v>15</v>
      </c>
      <c r="E3777" t="b">
        <v>0</v>
      </c>
      <c r="F3777">
        <v>4.0000000000000001E-3</v>
      </c>
      <c r="G3777">
        <v>1</v>
      </c>
      <c r="H3777">
        <v>1</v>
      </c>
      <c r="I3777">
        <v>400</v>
      </c>
      <c r="J3777">
        <v>398</v>
      </c>
      <c r="K3777">
        <v>196</v>
      </c>
      <c r="L3777">
        <v>13</v>
      </c>
      <c r="M3777">
        <f t="shared" si="7611"/>
        <v>0</v>
      </c>
      <c r="N3777" t="b">
        <f t="shared" ref="N3777" si="7736">AND(MIN($F3776,$F3777,$F3778)=$F3777,MAX($H3776,$H3777,$H3778)=$H3777)</f>
        <v>1</v>
      </c>
      <c r="O3777" t="b">
        <f t="shared" ref="O3777" si="7737">AND(NOT(N3776),N3777,NOT(N3778))</f>
        <v>1</v>
      </c>
    </row>
    <row r="3778" spans="1:15" x14ac:dyDescent="0.25">
      <c r="A3778" t="s">
        <v>19</v>
      </c>
      <c r="B3778" t="s">
        <v>14</v>
      </c>
      <c r="C3778">
        <v>13</v>
      </c>
      <c r="D3778">
        <v>15</v>
      </c>
      <c r="E3778" t="b">
        <v>0</v>
      </c>
      <c r="F3778">
        <v>8.0000000000000002E-3</v>
      </c>
      <c r="G3778">
        <v>1</v>
      </c>
      <c r="H3778">
        <v>1</v>
      </c>
      <c r="I3778">
        <v>757</v>
      </c>
      <c r="J3778">
        <v>398</v>
      </c>
      <c r="K3778">
        <v>196</v>
      </c>
      <c r="L3778">
        <v>13</v>
      </c>
      <c r="M3778">
        <f t="shared" si="7611"/>
        <v>0</v>
      </c>
      <c r="N3778" t="b">
        <f t="shared" ref="N3778" si="7738">AND(MIN($F3776,$F3777,$F3778)=$F3778,MAX($H3776,$H3777,$H3778)=$H3778)</f>
        <v>0</v>
      </c>
      <c r="O3778" t="b">
        <f t="shared" ref="O3778" si="7739">AND(NOT(N3776),NOT(N3777),N3778)</f>
        <v>0</v>
      </c>
    </row>
    <row r="3779" spans="1:15" x14ac:dyDescent="0.25">
      <c r="A3779" t="s">
        <v>13</v>
      </c>
      <c r="B3779" t="s">
        <v>14</v>
      </c>
      <c r="C3779">
        <v>13</v>
      </c>
      <c r="D3779">
        <v>16</v>
      </c>
      <c r="E3779" t="b">
        <v>0</v>
      </c>
      <c r="F3779">
        <v>5.8419999999999996</v>
      </c>
      <c r="G3779">
        <v>1</v>
      </c>
      <c r="H3779">
        <v>0</v>
      </c>
      <c r="I3779">
        <v>247073</v>
      </c>
      <c r="J3779">
        <v>245749</v>
      </c>
      <c r="K3779">
        <v>122875</v>
      </c>
      <c r="L3779">
        <v>17</v>
      </c>
      <c r="M3779">
        <f t="shared" ref="M3779:M3842" si="7740">G3779-H3779</f>
        <v>1</v>
      </c>
      <c r="N3779" t="b">
        <f t="shared" ref="N3779" si="7741">AND(MIN($F3779,$F3780,$F3781)=$F3779,MAX($H3779,$H3780,$H3781)=$H3779)</f>
        <v>0</v>
      </c>
      <c r="O3779" t="b">
        <f t="shared" ref="O3779" si="7742">AND(N3779,NOT(N3780),NOT(N3781))</f>
        <v>0</v>
      </c>
    </row>
    <row r="3780" spans="1:15" x14ac:dyDescent="0.25">
      <c r="A3780" t="s">
        <v>15</v>
      </c>
      <c r="B3780" t="s">
        <v>14</v>
      </c>
      <c r="C3780">
        <v>13</v>
      </c>
      <c r="D3780">
        <v>16</v>
      </c>
      <c r="E3780" t="b">
        <v>0</v>
      </c>
      <c r="F3780">
        <v>2.2759999999999998</v>
      </c>
      <c r="G3780">
        <v>1</v>
      </c>
      <c r="H3780">
        <v>1</v>
      </c>
      <c r="I3780">
        <v>19460</v>
      </c>
      <c r="J3780">
        <v>19458</v>
      </c>
      <c r="K3780">
        <v>9726</v>
      </c>
      <c r="L3780">
        <v>13</v>
      </c>
      <c r="M3780">
        <f t="shared" si="7740"/>
        <v>0</v>
      </c>
      <c r="N3780" t="b">
        <f t="shared" ref="N3780" si="7743">AND(MIN($F3779,$F3780,$F3781)=$F3780,MAX($H3779,$H3780,$H3781)=$H3780)</f>
        <v>1</v>
      </c>
      <c r="O3780" t="b">
        <f t="shared" ref="O3780" si="7744">AND(NOT(N3779),N3780,NOT(N3781))</f>
        <v>1</v>
      </c>
    </row>
    <row r="3781" spans="1:15" x14ac:dyDescent="0.25">
      <c r="A3781" t="s">
        <v>19</v>
      </c>
      <c r="B3781" t="s">
        <v>14</v>
      </c>
      <c r="C3781">
        <v>13</v>
      </c>
      <c r="D3781">
        <v>16</v>
      </c>
      <c r="E3781" t="b">
        <v>0</v>
      </c>
      <c r="F3781">
        <v>8.7729999999999997</v>
      </c>
      <c r="G3781">
        <v>1</v>
      </c>
      <c r="H3781">
        <v>0</v>
      </c>
      <c r="I3781">
        <v>247073</v>
      </c>
      <c r="J3781">
        <v>245749</v>
      </c>
      <c r="K3781">
        <v>122875</v>
      </c>
      <c r="L3781">
        <v>17</v>
      </c>
      <c r="M3781">
        <f t="shared" si="7740"/>
        <v>1</v>
      </c>
      <c r="N3781" t="b">
        <f t="shared" ref="N3781" si="7745">AND(MIN($F3779,$F3780,$F3781)=$F3781,MAX($H3779,$H3780,$H3781)=$H3781)</f>
        <v>0</v>
      </c>
      <c r="O3781" t="b">
        <f t="shared" ref="O3781" si="7746">AND(NOT(N3779),NOT(N3780),N3781)</f>
        <v>0</v>
      </c>
    </row>
    <row r="3782" spans="1:15" x14ac:dyDescent="0.25">
      <c r="A3782" t="s">
        <v>13</v>
      </c>
      <c r="B3782" t="s">
        <v>14</v>
      </c>
      <c r="C3782">
        <v>13</v>
      </c>
      <c r="D3782">
        <v>17</v>
      </c>
      <c r="E3782" t="b">
        <v>0</v>
      </c>
      <c r="F3782">
        <v>0.14399999999999999</v>
      </c>
      <c r="G3782">
        <v>1</v>
      </c>
      <c r="H3782">
        <v>1</v>
      </c>
      <c r="I3782">
        <v>18617</v>
      </c>
      <c r="J3782">
        <v>11520</v>
      </c>
      <c r="K3782">
        <v>5757</v>
      </c>
      <c r="L3782">
        <v>13</v>
      </c>
      <c r="M3782">
        <f t="shared" si="7740"/>
        <v>0</v>
      </c>
      <c r="N3782" t="b">
        <f t="shared" ref="N3782" si="7747">AND(MIN($F3782,$F3783,$F3784)=$F3782,MAX($H3782,$H3783,$H3784)=$H3782)</f>
        <v>0</v>
      </c>
      <c r="O3782" t="b">
        <f t="shared" ref="O3782" si="7748">AND(N3782,NOT(N3783),NOT(N3784))</f>
        <v>0</v>
      </c>
    </row>
    <row r="3783" spans="1:15" x14ac:dyDescent="0.25">
      <c r="A3783" t="s">
        <v>15</v>
      </c>
      <c r="B3783" t="s">
        <v>14</v>
      </c>
      <c r="C3783">
        <v>13</v>
      </c>
      <c r="D3783">
        <v>17</v>
      </c>
      <c r="E3783" t="b">
        <v>0</v>
      </c>
      <c r="F3783">
        <v>8.3000000000000004E-2</v>
      </c>
      <c r="G3783">
        <v>1</v>
      </c>
      <c r="H3783">
        <v>1</v>
      </c>
      <c r="I3783">
        <v>11537</v>
      </c>
      <c r="J3783">
        <v>11520</v>
      </c>
      <c r="K3783">
        <v>5757</v>
      </c>
      <c r="L3783">
        <v>13</v>
      </c>
      <c r="M3783">
        <f t="shared" si="7740"/>
        <v>0</v>
      </c>
      <c r="N3783" t="b">
        <f t="shared" ref="N3783" si="7749">AND(MIN($F3782,$F3783,$F3784)=$F3783,MAX($H3782,$H3783,$H3784)=$H3783)</f>
        <v>1</v>
      </c>
      <c r="O3783" t="b">
        <f t="shared" ref="O3783" si="7750">AND(NOT(N3782),N3783,NOT(N3784))</f>
        <v>1</v>
      </c>
    </row>
    <row r="3784" spans="1:15" x14ac:dyDescent="0.25">
      <c r="A3784" t="s">
        <v>19</v>
      </c>
      <c r="B3784" t="s">
        <v>14</v>
      </c>
      <c r="C3784">
        <v>13</v>
      </c>
      <c r="D3784">
        <v>17</v>
      </c>
      <c r="E3784" t="b">
        <v>0</v>
      </c>
      <c r="F3784">
        <v>0.23200000000000001</v>
      </c>
      <c r="G3784">
        <v>1</v>
      </c>
      <c r="H3784">
        <v>1</v>
      </c>
      <c r="I3784">
        <v>18617</v>
      </c>
      <c r="J3784">
        <v>11520</v>
      </c>
      <c r="K3784">
        <v>5757</v>
      </c>
      <c r="L3784">
        <v>13</v>
      </c>
      <c r="M3784">
        <f t="shared" si="7740"/>
        <v>0</v>
      </c>
      <c r="N3784" t="b">
        <f t="shared" ref="N3784" si="7751">AND(MIN($F3782,$F3783,$F3784)=$F3784,MAX($H3782,$H3783,$H3784)=$H3784)</f>
        <v>0</v>
      </c>
      <c r="O3784" t="b">
        <f t="shared" ref="O3784" si="7752">AND(NOT(N3782),NOT(N3783),N3784)</f>
        <v>0</v>
      </c>
    </row>
    <row r="3785" spans="1:15" x14ac:dyDescent="0.25">
      <c r="A3785" t="s">
        <v>13</v>
      </c>
      <c r="B3785" t="s">
        <v>14</v>
      </c>
      <c r="C3785">
        <v>13</v>
      </c>
      <c r="D3785">
        <v>18</v>
      </c>
      <c r="E3785" t="b">
        <v>1</v>
      </c>
      <c r="F3785">
        <v>10.000999999999999</v>
      </c>
      <c r="G3785">
        <v>1</v>
      </c>
      <c r="H3785">
        <v>0</v>
      </c>
      <c r="I3785">
        <v>936400</v>
      </c>
      <c r="J3785">
        <v>931743</v>
      </c>
      <c r="K3785">
        <v>465870</v>
      </c>
      <c r="L3785">
        <v>17</v>
      </c>
      <c r="M3785">
        <f t="shared" si="7740"/>
        <v>1</v>
      </c>
      <c r="N3785" t="b">
        <f t="shared" ref="N3785" si="7753">AND(MIN($F3785,$F3786,$F3787)=$F3785,MAX($H3785,$H3786,$H3787)=$H3785)</f>
        <v>0</v>
      </c>
      <c r="O3785" t="b">
        <f t="shared" ref="O3785" si="7754">AND(N3785,NOT(N3786),NOT(N3787))</f>
        <v>0</v>
      </c>
    </row>
    <row r="3786" spans="1:15" x14ac:dyDescent="0.25">
      <c r="A3786" t="s">
        <v>15</v>
      </c>
      <c r="B3786" t="s">
        <v>14</v>
      </c>
      <c r="C3786">
        <v>13</v>
      </c>
      <c r="D3786">
        <v>18</v>
      </c>
      <c r="E3786" t="b">
        <v>0</v>
      </c>
      <c r="F3786">
        <v>2E-3</v>
      </c>
      <c r="G3786">
        <v>1</v>
      </c>
      <c r="H3786">
        <v>1</v>
      </c>
      <c r="I3786">
        <v>6</v>
      </c>
      <c r="J3786">
        <v>6</v>
      </c>
      <c r="K3786">
        <v>0</v>
      </c>
      <c r="L3786">
        <v>5</v>
      </c>
      <c r="M3786">
        <f t="shared" si="7740"/>
        <v>0</v>
      </c>
      <c r="N3786" t="b">
        <f t="shared" ref="N3786" si="7755">AND(MIN($F3785,$F3786,$F3787)=$F3786,MAX($H3785,$H3786,$H3787)=$H3786)</f>
        <v>1</v>
      </c>
      <c r="O3786" t="b">
        <f t="shared" ref="O3786" si="7756">AND(NOT(N3785),N3786,NOT(N3787))</f>
        <v>1</v>
      </c>
    </row>
    <row r="3787" spans="1:15" x14ac:dyDescent="0.25">
      <c r="A3787" t="s">
        <v>19</v>
      </c>
      <c r="B3787" t="s">
        <v>14</v>
      </c>
      <c r="C3787">
        <v>13</v>
      </c>
      <c r="D3787">
        <v>18</v>
      </c>
      <c r="E3787" t="b">
        <v>1</v>
      </c>
      <c r="F3787">
        <v>10.012</v>
      </c>
      <c r="G3787">
        <v>1</v>
      </c>
      <c r="H3787">
        <v>0</v>
      </c>
      <c r="I3787">
        <v>668124</v>
      </c>
      <c r="J3787">
        <v>664803</v>
      </c>
      <c r="K3787">
        <v>332400</v>
      </c>
      <c r="L3787">
        <v>17</v>
      </c>
      <c r="M3787">
        <f t="shared" si="7740"/>
        <v>1</v>
      </c>
      <c r="N3787" t="b">
        <f t="shared" ref="N3787" si="7757">AND(MIN($F3785,$F3786,$F3787)=$F3787,MAX($H3785,$H3786,$H3787)=$H3787)</f>
        <v>0</v>
      </c>
      <c r="O3787" t="b">
        <f t="shared" ref="O3787" si="7758">AND(NOT(N3785),NOT(N3786),N3787)</f>
        <v>0</v>
      </c>
    </row>
    <row r="3788" spans="1:15" x14ac:dyDescent="0.25">
      <c r="A3788" t="s">
        <v>13</v>
      </c>
      <c r="B3788" t="s">
        <v>14</v>
      </c>
      <c r="C3788">
        <v>13</v>
      </c>
      <c r="D3788">
        <v>19</v>
      </c>
      <c r="E3788" t="b">
        <v>1</v>
      </c>
      <c r="F3788">
        <v>18.305</v>
      </c>
      <c r="G3788">
        <v>1</v>
      </c>
      <c r="H3788">
        <v>0</v>
      </c>
      <c r="I3788">
        <v>113461</v>
      </c>
      <c r="J3788">
        <v>112625</v>
      </c>
      <c r="K3788">
        <v>56312</v>
      </c>
      <c r="L3788">
        <v>10</v>
      </c>
      <c r="M3788">
        <f t="shared" si="7740"/>
        <v>1</v>
      </c>
      <c r="N3788" t="b">
        <f t="shared" ref="N3788" si="7759">AND(MIN($F3788,$F3789,$F3790)=$F3788,MAX($H3788,$H3789,$H3790)=$H3788)</f>
        <v>0</v>
      </c>
      <c r="O3788" t="b">
        <f t="shared" ref="O3788" si="7760">AND(N3788,NOT(N3789),NOT(N3790))</f>
        <v>0</v>
      </c>
    </row>
    <row r="3789" spans="1:15" x14ac:dyDescent="0.25">
      <c r="A3789" t="s">
        <v>15</v>
      </c>
      <c r="B3789" t="s">
        <v>14</v>
      </c>
      <c r="C3789">
        <v>13</v>
      </c>
      <c r="D3789">
        <v>19</v>
      </c>
      <c r="E3789" t="b">
        <v>0</v>
      </c>
      <c r="F3789">
        <v>8.9999999999999993E-3</v>
      </c>
      <c r="G3789">
        <v>1</v>
      </c>
      <c r="H3789">
        <v>1</v>
      </c>
      <c r="I3789">
        <v>323</v>
      </c>
      <c r="J3789">
        <v>322</v>
      </c>
      <c r="K3789">
        <v>158</v>
      </c>
      <c r="L3789">
        <v>11</v>
      </c>
      <c r="M3789">
        <f t="shared" si="7740"/>
        <v>0</v>
      </c>
      <c r="N3789" t="b">
        <f t="shared" ref="N3789" si="7761">AND(MIN($F3788,$F3789,$F3790)=$F3789,MAX($H3788,$H3789,$H3790)=$H3789)</f>
        <v>1</v>
      </c>
      <c r="O3789" t="b">
        <f t="shared" ref="O3789" si="7762">AND(NOT(N3788),N3789,NOT(N3790))</f>
        <v>1</v>
      </c>
    </row>
    <row r="3790" spans="1:15" x14ac:dyDescent="0.25">
      <c r="A3790" t="s">
        <v>19</v>
      </c>
      <c r="B3790" t="s">
        <v>14</v>
      </c>
      <c r="C3790">
        <v>13</v>
      </c>
      <c r="D3790">
        <v>19</v>
      </c>
      <c r="E3790" t="b">
        <v>1</v>
      </c>
      <c r="F3790">
        <v>17.896999999999998</v>
      </c>
      <c r="G3790">
        <v>1</v>
      </c>
      <c r="H3790">
        <v>0</v>
      </c>
      <c r="I3790">
        <v>113461</v>
      </c>
      <c r="J3790">
        <v>112625</v>
      </c>
      <c r="K3790">
        <v>56312</v>
      </c>
      <c r="L3790">
        <v>10</v>
      </c>
      <c r="M3790">
        <f t="shared" si="7740"/>
        <v>1</v>
      </c>
      <c r="N3790" t="b">
        <f t="shared" ref="N3790" si="7763">AND(MIN($F3788,$F3789,$F3790)=$F3790,MAX($H3788,$H3789,$H3790)=$H3790)</f>
        <v>0</v>
      </c>
      <c r="O3790" t="b">
        <f t="shared" ref="O3790" si="7764">AND(NOT(N3788),NOT(N3789),N3790)</f>
        <v>0</v>
      </c>
    </row>
    <row r="3791" spans="1:15" x14ac:dyDescent="0.25">
      <c r="A3791" t="s">
        <v>13</v>
      </c>
      <c r="B3791" t="s">
        <v>14</v>
      </c>
      <c r="C3791">
        <v>13</v>
      </c>
      <c r="D3791">
        <v>1</v>
      </c>
      <c r="E3791" t="b">
        <v>0</v>
      </c>
      <c r="F3791">
        <v>1E-3</v>
      </c>
      <c r="G3791">
        <v>1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f t="shared" si="7740"/>
        <v>1</v>
      </c>
      <c r="N3791" t="b">
        <f t="shared" ref="N3791" si="7765">AND(MIN($F3791,$F3792,$F3793)=$F3791,MAX($H3791,$H3792,$H3793)=$H3791)</f>
        <v>0</v>
      </c>
      <c r="O3791" t="b">
        <f t="shared" ref="O3791" si="7766">AND(N3791,NOT(N3792),NOT(N3793))</f>
        <v>0</v>
      </c>
    </row>
    <row r="3792" spans="1:15" x14ac:dyDescent="0.25">
      <c r="A3792" t="s">
        <v>15</v>
      </c>
      <c r="B3792" t="s">
        <v>14</v>
      </c>
      <c r="C3792">
        <v>13</v>
      </c>
      <c r="D3792">
        <v>1</v>
      </c>
      <c r="E3792" t="b">
        <v>0</v>
      </c>
      <c r="F3792">
        <v>1E-3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f t="shared" si="7740"/>
        <v>1</v>
      </c>
      <c r="N3792" t="b">
        <f t="shared" ref="N3792" si="7767">AND(MIN($F3791,$F3792,$F3793)=$F3792,MAX($H3791,$H3792,$H3793)=$H3792)</f>
        <v>0</v>
      </c>
      <c r="O3792" t="b">
        <f t="shared" ref="O3792" si="7768">AND(NOT(N3791),N3792,NOT(N3793))</f>
        <v>0</v>
      </c>
    </row>
    <row r="3793" spans="1:15" x14ac:dyDescent="0.25">
      <c r="A3793" t="s">
        <v>19</v>
      </c>
      <c r="B3793" t="s">
        <v>14</v>
      </c>
      <c r="C3793">
        <v>13</v>
      </c>
      <c r="D3793">
        <v>1</v>
      </c>
      <c r="E3793" t="b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f t="shared" si="7740"/>
        <v>1</v>
      </c>
      <c r="N3793" t="b">
        <f t="shared" ref="N3793" si="7769">AND(MIN($F3791,$F3792,$F3793)=$F3793,MAX($H3791,$H3792,$H3793)=$H3793)</f>
        <v>1</v>
      </c>
      <c r="O3793" t="b">
        <f t="shared" ref="O3793" si="7770">AND(NOT(N3791),NOT(N3792),N3793)</f>
        <v>1</v>
      </c>
    </row>
    <row r="3794" spans="1:15" x14ac:dyDescent="0.25">
      <c r="A3794" t="s">
        <v>13</v>
      </c>
      <c r="B3794" t="s">
        <v>14</v>
      </c>
      <c r="C3794">
        <v>13</v>
      </c>
      <c r="D3794">
        <v>20</v>
      </c>
      <c r="E3794" t="b">
        <v>1</v>
      </c>
      <c r="F3794">
        <v>16.317</v>
      </c>
      <c r="G3794">
        <v>1</v>
      </c>
      <c r="H3794">
        <v>0</v>
      </c>
      <c r="I3794">
        <v>5502</v>
      </c>
      <c r="J3794">
        <v>5466</v>
      </c>
      <c r="K3794">
        <v>2732</v>
      </c>
      <c r="L3794">
        <v>18</v>
      </c>
      <c r="M3794">
        <f t="shared" si="7740"/>
        <v>1</v>
      </c>
      <c r="N3794" t="b">
        <f t="shared" ref="N3794" si="7771">AND(MIN($F3794,$F3795,$F3796)=$F3794,MAX($H3794,$H3795,$H3796)=$H3794)</f>
        <v>0</v>
      </c>
      <c r="O3794" t="b">
        <f t="shared" ref="O3794" si="7772">AND(N3794,NOT(N3795),NOT(N3796))</f>
        <v>0</v>
      </c>
    </row>
    <row r="3795" spans="1:15" x14ac:dyDescent="0.25">
      <c r="A3795" t="s">
        <v>15</v>
      </c>
      <c r="B3795" t="s">
        <v>14</v>
      </c>
      <c r="C3795">
        <v>13</v>
      </c>
      <c r="D3795">
        <v>20</v>
      </c>
      <c r="E3795" t="b">
        <v>1</v>
      </c>
      <c r="F3795">
        <v>10.000999999999999</v>
      </c>
      <c r="G3795">
        <v>1</v>
      </c>
      <c r="H3795">
        <v>0</v>
      </c>
      <c r="I3795">
        <v>131482</v>
      </c>
      <c r="J3795">
        <v>131480</v>
      </c>
      <c r="K3795">
        <v>65738</v>
      </c>
      <c r="L3795">
        <v>13</v>
      </c>
      <c r="M3795">
        <f t="shared" si="7740"/>
        <v>1</v>
      </c>
      <c r="N3795" t="b">
        <f t="shared" ref="N3795" si="7773">AND(MIN($F3794,$F3795,$F3796)=$F3795,MAX($H3794,$H3795,$H3796)=$H3795)</f>
        <v>1</v>
      </c>
      <c r="O3795" t="b">
        <f t="shared" ref="O3795" si="7774">AND(NOT(N3794),N3795,NOT(N3796))</f>
        <v>1</v>
      </c>
    </row>
    <row r="3796" spans="1:15" x14ac:dyDescent="0.25">
      <c r="A3796" t="s">
        <v>19</v>
      </c>
      <c r="B3796" t="s">
        <v>14</v>
      </c>
      <c r="C3796">
        <v>13</v>
      </c>
      <c r="D3796">
        <v>20</v>
      </c>
      <c r="E3796" t="b">
        <v>1</v>
      </c>
      <c r="F3796">
        <v>17.88</v>
      </c>
      <c r="G3796">
        <v>1</v>
      </c>
      <c r="H3796">
        <v>0</v>
      </c>
      <c r="I3796">
        <v>5502</v>
      </c>
      <c r="J3796">
        <v>5466</v>
      </c>
      <c r="K3796">
        <v>2732</v>
      </c>
      <c r="L3796">
        <v>18</v>
      </c>
      <c r="M3796">
        <f t="shared" si="7740"/>
        <v>1</v>
      </c>
      <c r="N3796" t="b">
        <f t="shared" ref="N3796" si="7775">AND(MIN($F3794,$F3795,$F3796)=$F3796,MAX($H3794,$H3795,$H3796)=$H3796)</f>
        <v>0</v>
      </c>
      <c r="O3796" t="b">
        <f t="shared" ref="O3796" si="7776">AND(NOT(N3794),NOT(N3795),N3796)</f>
        <v>0</v>
      </c>
    </row>
    <row r="3797" spans="1:15" x14ac:dyDescent="0.25">
      <c r="A3797" t="s">
        <v>13</v>
      </c>
      <c r="B3797" t="s">
        <v>14</v>
      </c>
      <c r="C3797">
        <v>13</v>
      </c>
      <c r="D3797">
        <v>21</v>
      </c>
      <c r="E3797" t="b">
        <v>1</v>
      </c>
      <c r="F3797">
        <v>10.000999999999999</v>
      </c>
      <c r="G3797">
        <v>1</v>
      </c>
      <c r="H3797">
        <v>0</v>
      </c>
      <c r="I3797">
        <v>802886</v>
      </c>
      <c r="J3797">
        <v>794501</v>
      </c>
      <c r="K3797">
        <v>397249</v>
      </c>
      <c r="L3797">
        <v>13</v>
      </c>
      <c r="M3797">
        <f t="shared" si="7740"/>
        <v>1</v>
      </c>
      <c r="N3797" t="b">
        <f t="shared" ref="N3797" si="7777">AND(MIN($F3797,$F3798,$F3799)=$F3797,MAX($H3797,$H3798,$H3799)=$H3797)</f>
        <v>0</v>
      </c>
      <c r="O3797" t="b">
        <f t="shared" ref="O3797" si="7778">AND(N3797,NOT(N3798),NOT(N3799))</f>
        <v>0</v>
      </c>
    </row>
    <row r="3798" spans="1:15" x14ac:dyDescent="0.25">
      <c r="A3798" t="s">
        <v>15</v>
      </c>
      <c r="B3798" t="s">
        <v>14</v>
      </c>
      <c r="C3798">
        <v>13</v>
      </c>
      <c r="D3798">
        <v>21</v>
      </c>
      <c r="E3798" t="b">
        <v>0</v>
      </c>
      <c r="F3798">
        <v>0.105</v>
      </c>
      <c r="G3798">
        <v>1</v>
      </c>
      <c r="H3798">
        <v>1</v>
      </c>
      <c r="I3798">
        <v>1492</v>
      </c>
      <c r="J3798">
        <v>1490</v>
      </c>
      <c r="K3798">
        <v>742</v>
      </c>
      <c r="L3798">
        <v>13</v>
      </c>
      <c r="M3798">
        <f t="shared" si="7740"/>
        <v>0</v>
      </c>
      <c r="N3798" t="b">
        <f t="shared" ref="N3798" si="7779">AND(MIN($F3797,$F3798,$F3799)=$F3798,MAX($H3797,$H3798,$H3799)=$H3798)</f>
        <v>1</v>
      </c>
      <c r="O3798" t="b">
        <f t="shared" ref="O3798" si="7780">AND(NOT(N3797),N3798,NOT(N3799))</f>
        <v>1</v>
      </c>
    </row>
    <row r="3799" spans="1:15" x14ac:dyDescent="0.25">
      <c r="A3799" t="s">
        <v>19</v>
      </c>
      <c r="B3799" t="s">
        <v>14</v>
      </c>
      <c r="C3799">
        <v>13</v>
      </c>
      <c r="D3799">
        <v>21</v>
      </c>
      <c r="E3799" t="b">
        <v>1</v>
      </c>
      <c r="F3799">
        <v>10.000999999999999</v>
      </c>
      <c r="G3799">
        <v>1</v>
      </c>
      <c r="H3799">
        <v>0</v>
      </c>
      <c r="I3799">
        <v>725255</v>
      </c>
      <c r="J3799">
        <v>717553</v>
      </c>
      <c r="K3799">
        <v>358775</v>
      </c>
      <c r="L3799">
        <v>13</v>
      </c>
      <c r="M3799">
        <f t="shared" si="7740"/>
        <v>1</v>
      </c>
      <c r="N3799" t="b">
        <f t="shared" ref="N3799" si="7781">AND(MIN($F3797,$F3798,$F3799)=$F3799,MAX($H3797,$H3798,$H3799)=$H3799)</f>
        <v>0</v>
      </c>
      <c r="O3799" t="b">
        <f t="shared" ref="O3799" si="7782">AND(NOT(N3797),NOT(N3798),N3799)</f>
        <v>0</v>
      </c>
    </row>
    <row r="3800" spans="1:15" x14ac:dyDescent="0.25">
      <c r="A3800" t="s">
        <v>13</v>
      </c>
      <c r="B3800" t="s">
        <v>14</v>
      </c>
      <c r="C3800">
        <v>13</v>
      </c>
      <c r="D3800">
        <v>22</v>
      </c>
      <c r="E3800" t="b">
        <v>0</v>
      </c>
      <c r="F3800">
        <v>0.44600000000000001</v>
      </c>
      <c r="G3800">
        <v>1</v>
      </c>
      <c r="H3800">
        <v>0</v>
      </c>
      <c r="I3800">
        <v>31122</v>
      </c>
      <c r="J3800">
        <v>30947</v>
      </c>
      <c r="K3800">
        <v>15474</v>
      </c>
      <c r="L3800">
        <v>9</v>
      </c>
      <c r="M3800">
        <f t="shared" si="7740"/>
        <v>1</v>
      </c>
      <c r="N3800" t="b">
        <f t="shared" ref="N3800" si="7783">AND(MIN($F3800,$F3801,$F3802)=$F3800,MAX($H3800,$H3801,$H3802)=$H3800)</f>
        <v>0</v>
      </c>
      <c r="O3800" t="b">
        <f t="shared" ref="O3800" si="7784">AND(N3800,NOT(N3801),NOT(N3802))</f>
        <v>0</v>
      </c>
    </row>
    <row r="3801" spans="1:15" x14ac:dyDescent="0.25">
      <c r="A3801" t="s">
        <v>15</v>
      </c>
      <c r="B3801" t="s">
        <v>14</v>
      </c>
      <c r="C3801">
        <v>13</v>
      </c>
      <c r="D3801">
        <v>22</v>
      </c>
      <c r="E3801" t="b">
        <v>0</v>
      </c>
      <c r="F3801">
        <v>1.2999999999999999E-2</v>
      </c>
      <c r="G3801">
        <v>1</v>
      </c>
      <c r="H3801">
        <v>1</v>
      </c>
      <c r="I3801">
        <v>1206</v>
      </c>
      <c r="J3801">
        <v>1204</v>
      </c>
      <c r="K3801">
        <v>599</v>
      </c>
      <c r="L3801">
        <v>13</v>
      </c>
      <c r="M3801">
        <f t="shared" si="7740"/>
        <v>0</v>
      </c>
      <c r="N3801" t="b">
        <f t="shared" ref="N3801" si="7785">AND(MIN($F3800,$F3801,$F3802)=$F3801,MAX($H3800,$H3801,$H3802)=$H3801)</f>
        <v>1</v>
      </c>
      <c r="O3801" t="b">
        <f t="shared" ref="O3801" si="7786">AND(NOT(N3800),N3801,NOT(N3802))</f>
        <v>1</v>
      </c>
    </row>
    <row r="3802" spans="1:15" x14ac:dyDescent="0.25">
      <c r="A3802" t="s">
        <v>19</v>
      </c>
      <c r="B3802" t="s">
        <v>14</v>
      </c>
      <c r="C3802">
        <v>13</v>
      </c>
      <c r="D3802">
        <v>22</v>
      </c>
      <c r="E3802" t="b">
        <v>0</v>
      </c>
      <c r="F3802">
        <v>0.41399999999999998</v>
      </c>
      <c r="G3802">
        <v>1</v>
      </c>
      <c r="H3802">
        <v>0</v>
      </c>
      <c r="I3802">
        <v>31122</v>
      </c>
      <c r="J3802">
        <v>30947</v>
      </c>
      <c r="K3802">
        <v>15474</v>
      </c>
      <c r="L3802">
        <v>9</v>
      </c>
      <c r="M3802">
        <f t="shared" si="7740"/>
        <v>1</v>
      </c>
      <c r="N3802" t="b">
        <f t="shared" ref="N3802" si="7787">AND(MIN($F3800,$F3801,$F3802)=$F3802,MAX($H3800,$H3801,$H3802)=$H3802)</f>
        <v>0</v>
      </c>
      <c r="O3802" t="b">
        <f t="shared" ref="O3802" si="7788">AND(NOT(N3800),NOT(N3801),N3802)</f>
        <v>0</v>
      </c>
    </row>
    <row r="3803" spans="1:15" x14ac:dyDescent="0.25">
      <c r="A3803" t="s">
        <v>13</v>
      </c>
      <c r="B3803" t="s">
        <v>14</v>
      </c>
      <c r="C3803">
        <v>13</v>
      </c>
      <c r="D3803">
        <v>23</v>
      </c>
      <c r="E3803" t="b">
        <v>0</v>
      </c>
      <c r="F3803">
        <v>4.7309999999999999</v>
      </c>
      <c r="G3803">
        <v>1</v>
      </c>
      <c r="H3803">
        <v>1</v>
      </c>
      <c r="I3803">
        <v>437956</v>
      </c>
      <c r="J3803">
        <v>435765</v>
      </c>
      <c r="K3803">
        <v>217880</v>
      </c>
      <c r="L3803">
        <v>11</v>
      </c>
      <c r="M3803">
        <f t="shared" si="7740"/>
        <v>0</v>
      </c>
      <c r="N3803" t="b">
        <f t="shared" ref="N3803" si="7789">AND(MIN($F3803,$F3804,$F3805)=$F3803,MAX($H3803,$H3804,$H3805)=$H3803)</f>
        <v>0</v>
      </c>
      <c r="O3803" t="b">
        <f t="shared" ref="O3803" si="7790">AND(N3803,NOT(N3804),NOT(N3805))</f>
        <v>0</v>
      </c>
    </row>
    <row r="3804" spans="1:15" x14ac:dyDescent="0.25">
      <c r="A3804" t="s">
        <v>15</v>
      </c>
      <c r="B3804" t="s">
        <v>14</v>
      </c>
      <c r="C3804">
        <v>13</v>
      </c>
      <c r="D3804">
        <v>23</v>
      </c>
      <c r="E3804" t="b">
        <v>0</v>
      </c>
      <c r="F3804">
        <v>2E-3</v>
      </c>
      <c r="G3804">
        <v>1</v>
      </c>
      <c r="H3804">
        <v>1</v>
      </c>
      <c r="I3804">
        <v>115</v>
      </c>
      <c r="J3804">
        <v>114</v>
      </c>
      <c r="K3804">
        <v>54</v>
      </c>
      <c r="L3804">
        <v>11</v>
      </c>
      <c r="M3804">
        <f t="shared" si="7740"/>
        <v>0</v>
      </c>
      <c r="N3804" t="b">
        <f t="shared" ref="N3804" si="7791">AND(MIN($F3803,$F3804,$F3805)=$F3804,MAX($H3803,$H3804,$H3805)=$H3804)</f>
        <v>1</v>
      </c>
      <c r="O3804" t="b">
        <f t="shared" ref="O3804" si="7792">AND(NOT(N3803),N3804,NOT(N3805))</f>
        <v>1</v>
      </c>
    </row>
    <row r="3805" spans="1:15" x14ac:dyDescent="0.25">
      <c r="A3805" t="s">
        <v>19</v>
      </c>
      <c r="B3805" t="s">
        <v>14</v>
      </c>
      <c r="C3805">
        <v>13</v>
      </c>
      <c r="D3805">
        <v>23</v>
      </c>
      <c r="E3805" t="b">
        <v>0</v>
      </c>
      <c r="F3805">
        <v>4.9720000000000004</v>
      </c>
      <c r="G3805">
        <v>1</v>
      </c>
      <c r="H3805">
        <v>1</v>
      </c>
      <c r="I3805">
        <v>437956</v>
      </c>
      <c r="J3805">
        <v>435765</v>
      </c>
      <c r="K3805">
        <v>217880</v>
      </c>
      <c r="L3805">
        <v>11</v>
      </c>
      <c r="M3805">
        <f t="shared" si="7740"/>
        <v>0</v>
      </c>
      <c r="N3805" t="b">
        <f t="shared" ref="N3805" si="7793">AND(MIN($F3803,$F3804,$F3805)=$F3805,MAX($H3803,$H3804,$H3805)=$H3805)</f>
        <v>0</v>
      </c>
      <c r="O3805" t="b">
        <f t="shared" ref="O3805" si="7794">AND(NOT(N3803),NOT(N3804),N3805)</f>
        <v>0</v>
      </c>
    </row>
    <row r="3806" spans="1:15" x14ac:dyDescent="0.25">
      <c r="A3806" t="s">
        <v>13</v>
      </c>
      <c r="B3806" t="s">
        <v>14</v>
      </c>
      <c r="C3806">
        <v>13</v>
      </c>
      <c r="D3806">
        <v>24</v>
      </c>
      <c r="E3806" t="b">
        <v>0</v>
      </c>
      <c r="F3806">
        <v>8.9999999999999993E-3</v>
      </c>
      <c r="G3806">
        <v>1</v>
      </c>
      <c r="H3806">
        <v>1</v>
      </c>
      <c r="I3806">
        <v>189</v>
      </c>
      <c r="J3806">
        <v>118</v>
      </c>
      <c r="K3806">
        <v>56</v>
      </c>
      <c r="L3806">
        <v>11</v>
      </c>
      <c r="M3806">
        <f t="shared" si="7740"/>
        <v>0</v>
      </c>
      <c r="N3806" t="b">
        <f t="shared" ref="N3806" si="7795">AND(MIN($F3806,$F3807,$F3808)=$F3806,MAX($H3806,$H3807,$H3808)=$H3806)</f>
        <v>0</v>
      </c>
      <c r="O3806" t="b">
        <f t="shared" ref="O3806" si="7796">AND(N3806,NOT(N3807),NOT(N3808))</f>
        <v>0</v>
      </c>
    </row>
    <row r="3807" spans="1:15" x14ac:dyDescent="0.25">
      <c r="A3807" t="s">
        <v>15</v>
      </c>
      <c r="B3807" t="s">
        <v>14</v>
      </c>
      <c r="C3807">
        <v>13</v>
      </c>
      <c r="D3807">
        <v>24</v>
      </c>
      <c r="E3807" t="b">
        <v>0</v>
      </c>
      <c r="F3807">
        <v>4.0000000000000001E-3</v>
      </c>
      <c r="G3807">
        <v>1</v>
      </c>
      <c r="H3807">
        <v>1</v>
      </c>
      <c r="I3807">
        <v>119</v>
      </c>
      <c r="J3807">
        <v>118</v>
      </c>
      <c r="K3807">
        <v>56</v>
      </c>
      <c r="L3807">
        <v>11</v>
      </c>
      <c r="M3807">
        <f t="shared" si="7740"/>
        <v>0</v>
      </c>
      <c r="N3807" t="b">
        <f t="shared" ref="N3807" si="7797">AND(MIN($F3806,$F3807,$F3808)=$F3807,MAX($H3806,$H3807,$H3808)=$H3807)</f>
        <v>1</v>
      </c>
      <c r="O3807" t="b">
        <f t="shared" ref="O3807" si="7798">AND(NOT(N3806),N3807,NOT(N3808))</f>
        <v>0</v>
      </c>
    </row>
    <row r="3808" spans="1:15" x14ac:dyDescent="0.25">
      <c r="A3808" t="s">
        <v>19</v>
      </c>
      <c r="B3808" t="s">
        <v>14</v>
      </c>
      <c r="C3808">
        <v>13</v>
      </c>
      <c r="D3808">
        <v>24</v>
      </c>
      <c r="E3808" t="b">
        <v>0</v>
      </c>
      <c r="F3808">
        <v>4.0000000000000001E-3</v>
      </c>
      <c r="G3808">
        <v>1</v>
      </c>
      <c r="H3808">
        <v>1</v>
      </c>
      <c r="I3808">
        <v>189</v>
      </c>
      <c r="J3808">
        <v>118</v>
      </c>
      <c r="K3808">
        <v>56</v>
      </c>
      <c r="L3808">
        <v>11</v>
      </c>
      <c r="M3808">
        <f t="shared" si="7740"/>
        <v>0</v>
      </c>
      <c r="N3808" t="b">
        <f t="shared" ref="N3808" si="7799">AND(MIN($F3806,$F3807,$F3808)=$F3808,MAX($H3806,$H3807,$H3808)=$H3808)</f>
        <v>1</v>
      </c>
      <c r="O3808" t="b">
        <f t="shared" ref="O3808" si="7800">AND(NOT(N3806),NOT(N3807),N3808)</f>
        <v>0</v>
      </c>
    </row>
    <row r="3809" spans="1:15" x14ac:dyDescent="0.25">
      <c r="A3809" t="s">
        <v>13</v>
      </c>
      <c r="B3809" t="s">
        <v>14</v>
      </c>
      <c r="C3809">
        <v>13</v>
      </c>
      <c r="D3809">
        <v>25</v>
      </c>
      <c r="E3809" t="b">
        <v>0</v>
      </c>
      <c r="F3809">
        <v>8.5999999999999993E-2</v>
      </c>
      <c r="G3809">
        <v>1</v>
      </c>
      <c r="H3809">
        <v>1</v>
      </c>
      <c r="I3809">
        <v>10577</v>
      </c>
      <c r="J3809">
        <v>6014</v>
      </c>
      <c r="K3809">
        <v>3004</v>
      </c>
      <c r="L3809">
        <v>13</v>
      </c>
      <c r="M3809">
        <f t="shared" si="7740"/>
        <v>0</v>
      </c>
      <c r="N3809" t="b">
        <f t="shared" ref="N3809" si="7801">AND(MIN($F3809,$F3810,$F3811)=$F3809,MAX($H3809,$H3810,$H3811)=$H3809)</f>
        <v>0</v>
      </c>
      <c r="O3809" t="b">
        <f t="shared" ref="O3809" si="7802">AND(N3809,NOT(N3810),NOT(N3811))</f>
        <v>0</v>
      </c>
    </row>
    <row r="3810" spans="1:15" x14ac:dyDescent="0.25">
      <c r="A3810" t="s">
        <v>15</v>
      </c>
      <c r="B3810" t="s">
        <v>14</v>
      </c>
      <c r="C3810">
        <v>13</v>
      </c>
      <c r="D3810">
        <v>25</v>
      </c>
      <c r="E3810" t="b">
        <v>0</v>
      </c>
      <c r="F3810">
        <v>0.05</v>
      </c>
      <c r="G3810">
        <v>1</v>
      </c>
      <c r="H3810">
        <v>1</v>
      </c>
      <c r="I3810">
        <v>6056</v>
      </c>
      <c r="J3810">
        <v>6014</v>
      </c>
      <c r="K3810">
        <v>3004</v>
      </c>
      <c r="L3810">
        <v>13</v>
      </c>
      <c r="M3810">
        <f t="shared" si="7740"/>
        <v>0</v>
      </c>
      <c r="N3810" t="b">
        <f t="shared" ref="N3810" si="7803">AND(MIN($F3809,$F3810,$F3811)=$F3810,MAX($H3809,$H3810,$H3811)=$H3810)</f>
        <v>1</v>
      </c>
      <c r="O3810" t="b">
        <f t="shared" ref="O3810" si="7804">AND(NOT(N3809),N3810,NOT(N3811))</f>
        <v>1</v>
      </c>
    </row>
    <row r="3811" spans="1:15" x14ac:dyDescent="0.25">
      <c r="A3811" t="s">
        <v>19</v>
      </c>
      <c r="B3811" t="s">
        <v>14</v>
      </c>
      <c r="C3811">
        <v>13</v>
      </c>
      <c r="D3811">
        <v>25</v>
      </c>
      <c r="E3811" t="b">
        <v>0</v>
      </c>
      <c r="F3811">
        <v>7.8E-2</v>
      </c>
      <c r="G3811">
        <v>1</v>
      </c>
      <c r="H3811">
        <v>1</v>
      </c>
      <c r="I3811">
        <v>10577</v>
      </c>
      <c r="J3811">
        <v>6014</v>
      </c>
      <c r="K3811">
        <v>3004</v>
      </c>
      <c r="L3811">
        <v>13</v>
      </c>
      <c r="M3811">
        <f t="shared" si="7740"/>
        <v>0</v>
      </c>
      <c r="N3811" t="b">
        <f t="shared" ref="N3811" si="7805">AND(MIN($F3809,$F3810,$F3811)=$F3811,MAX($H3809,$H3810,$H3811)=$H3811)</f>
        <v>0</v>
      </c>
      <c r="O3811" t="b">
        <f t="shared" ref="O3811" si="7806">AND(NOT(N3809),NOT(N3810),N3811)</f>
        <v>0</v>
      </c>
    </row>
    <row r="3812" spans="1:15" x14ac:dyDescent="0.25">
      <c r="A3812" t="s">
        <v>13</v>
      </c>
      <c r="B3812" t="s">
        <v>14</v>
      </c>
      <c r="C3812">
        <v>13</v>
      </c>
      <c r="D3812">
        <v>26</v>
      </c>
      <c r="E3812" t="b">
        <v>1</v>
      </c>
      <c r="F3812">
        <v>10.000999999999999</v>
      </c>
      <c r="G3812">
        <v>1</v>
      </c>
      <c r="H3812">
        <v>0</v>
      </c>
      <c r="I3812">
        <v>921477</v>
      </c>
      <c r="J3812">
        <v>910665</v>
      </c>
      <c r="K3812">
        <v>455330</v>
      </c>
      <c r="L3812">
        <v>13</v>
      </c>
      <c r="M3812">
        <f t="shared" si="7740"/>
        <v>1</v>
      </c>
      <c r="N3812" t="b">
        <f t="shared" ref="N3812" si="7807">AND(MIN($F3812,$F3813,$F3814)=$F3812,MAX($H3812,$H3813,$H3814)=$H3812)</f>
        <v>0</v>
      </c>
      <c r="O3812" t="b">
        <f t="shared" ref="O3812" si="7808">AND(N3812,NOT(N3813),NOT(N3814))</f>
        <v>0</v>
      </c>
    </row>
    <row r="3813" spans="1:15" x14ac:dyDescent="0.25">
      <c r="A3813" t="s">
        <v>15</v>
      </c>
      <c r="B3813" t="s">
        <v>14</v>
      </c>
      <c r="C3813">
        <v>13</v>
      </c>
      <c r="D3813">
        <v>26</v>
      </c>
      <c r="E3813" t="b">
        <v>0</v>
      </c>
      <c r="F3813">
        <v>5.0000000000000001E-3</v>
      </c>
      <c r="G3813">
        <v>1</v>
      </c>
      <c r="H3813">
        <v>1</v>
      </c>
      <c r="I3813">
        <v>53</v>
      </c>
      <c r="J3813">
        <v>52</v>
      </c>
      <c r="K3813">
        <v>23</v>
      </c>
      <c r="L3813">
        <v>11</v>
      </c>
      <c r="M3813">
        <f t="shared" si="7740"/>
        <v>0</v>
      </c>
      <c r="N3813" t="b">
        <f t="shared" ref="N3813" si="7809">AND(MIN($F3812,$F3813,$F3814)=$F3813,MAX($H3812,$H3813,$H3814)=$H3813)</f>
        <v>1</v>
      </c>
      <c r="O3813" t="b">
        <f t="shared" ref="O3813" si="7810">AND(NOT(N3812),N3813,NOT(N3814))</f>
        <v>1</v>
      </c>
    </row>
    <row r="3814" spans="1:15" x14ac:dyDescent="0.25">
      <c r="A3814" t="s">
        <v>19</v>
      </c>
      <c r="B3814" t="s">
        <v>14</v>
      </c>
      <c r="C3814">
        <v>13</v>
      </c>
      <c r="D3814">
        <v>26</v>
      </c>
      <c r="E3814" t="b">
        <v>1</v>
      </c>
      <c r="F3814">
        <v>10.000999999999999</v>
      </c>
      <c r="G3814">
        <v>1</v>
      </c>
      <c r="H3814">
        <v>0</v>
      </c>
      <c r="I3814">
        <v>968417</v>
      </c>
      <c r="J3814">
        <v>956917</v>
      </c>
      <c r="K3814">
        <v>478456</v>
      </c>
      <c r="L3814">
        <v>13</v>
      </c>
      <c r="M3814">
        <f t="shared" si="7740"/>
        <v>1</v>
      </c>
      <c r="N3814" t="b">
        <f t="shared" ref="N3814" si="7811">AND(MIN($F3812,$F3813,$F3814)=$F3814,MAX($H3812,$H3813,$H3814)=$H3814)</f>
        <v>0</v>
      </c>
      <c r="O3814" t="b">
        <f t="shared" ref="O3814" si="7812">AND(NOT(N3812),NOT(N3813),N3814)</f>
        <v>0</v>
      </c>
    </row>
    <row r="3815" spans="1:15" x14ac:dyDescent="0.25">
      <c r="A3815" t="s">
        <v>13</v>
      </c>
      <c r="B3815" t="s">
        <v>14</v>
      </c>
      <c r="C3815">
        <v>13</v>
      </c>
      <c r="D3815">
        <v>27</v>
      </c>
      <c r="E3815" t="b">
        <v>0</v>
      </c>
      <c r="F3815">
        <v>0.28399999999999997</v>
      </c>
      <c r="G3815">
        <v>1</v>
      </c>
      <c r="H3815">
        <v>0</v>
      </c>
      <c r="I3815">
        <v>20898</v>
      </c>
      <c r="J3815">
        <v>20801</v>
      </c>
      <c r="K3815">
        <v>10401</v>
      </c>
      <c r="L3815">
        <v>9</v>
      </c>
      <c r="M3815">
        <f t="shared" si="7740"/>
        <v>1</v>
      </c>
      <c r="N3815" t="b">
        <f t="shared" ref="N3815" si="7813">AND(MIN($F3815,$F3816,$F3817)=$F3815,MAX($H3815,$H3816,$H3817)=$H3815)</f>
        <v>0</v>
      </c>
      <c r="O3815" t="b">
        <f t="shared" ref="O3815" si="7814">AND(N3815,NOT(N3816),NOT(N3817))</f>
        <v>0</v>
      </c>
    </row>
    <row r="3816" spans="1:15" x14ac:dyDescent="0.25">
      <c r="A3816" t="s">
        <v>15</v>
      </c>
      <c r="B3816" t="s">
        <v>14</v>
      </c>
      <c r="C3816">
        <v>13</v>
      </c>
      <c r="D3816">
        <v>27</v>
      </c>
      <c r="E3816" t="b">
        <v>0</v>
      </c>
      <c r="F3816">
        <v>4.1000000000000002E-2</v>
      </c>
      <c r="G3816">
        <v>1</v>
      </c>
      <c r="H3816">
        <v>1</v>
      </c>
      <c r="I3816">
        <v>4974</v>
      </c>
      <c r="J3816">
        <v>4972</v>
      </c>
      <c r="K3816">
        <v>2483</v>
      </c>
      <c r="L3816">
        <v>13</v>
      </c>
      <c r="M3816">
        <f t="shared" si="7740"/>
        <v>0</v>
      </c>
      <c r="N3816" t="b">
        <f t="shared" ref="N3816" si="7815">AND(MIN($F3815,$F3816,$F3817)=$F3816,MAX($H3815,$H3816,$H3817)=$H3816)</f>
        <v>1</v>
      </c>
      <c r="O3816" t="b">
        <f t="shared" ref="O3816" si="7816">AND(NOT(N3815),N3816,NOT(N3817))</f>
        <v>1</v>
      </c>
    </row>
    <row r="3817" spans="1:15" x14ac:dyDescent="0.25">
      <c r="A3817" t="s">
        <v>19</v>
      </c>
      <c r="B3817" t="s">
        <v>14</v>
      </c>
      <c r="C3817">
        <v>13</v>
      </c>
      <c r="D3817">
        <v>27</v>
      </c>
      <c r="E3817" t="b">
        <v>0</v>
      </c>
      <c r="F3817">
        <v>0.247</v>
      </c>
      <c r="G3817">
        <v>1</v>
      </c>
      <c r="H3817">
        <v>0</v>
      </c>
      <c r="I3817">
        <v>20898</v>
      </c>
      <c r="J3817">
        <v>20801</v>
      </c>
      <c r="K3817">
        <v>10401</v>
      </c>
      <c r="L3817">
        <v>9</v>
      </c>
      <c r="M3817">
        <f t="shared" si="7740"/>
        <v>1</v>
      </c>
      <c r="N3817" t="b">
        <f t="shared" ref="N3817" si="7817">AND(MIN($F3815,$F3816,$F3817)=$F3817,MAX($H3815,$H3816,$H3817)=$H3817)</f>
        <v>0</v>
      </c>
      <c r="O3817" t="b">
        <f t="shared" ref="O3817" si="7818">AND(NOT(N3815),NOT(N3816),N3817)</f>
        <v>0</v>
      </c>
    </row>
    <row r="3818" spans="1:15" x14ac:dyDescent="0.25">
      <c r="A3818" t="s">
        <v>13</v>
      </c>
      <c r="B3818" t="s">
        <v>14</v>
      </c>
      <c r="C3818">
        <v>13</v>
      </c>
      <c r="D3818">
        <v>28</v>
      </c>
      <c r="E3818" t="b">
        <v>1</v>
      </c>
      <c r="F3818">
        <v>10.006</v>
      </c>
      <c r="G3818">
        <v>1</v>
      </c>
      <c r="H3818">
        <v>0</v>
      </c>
      <c r="I3818">
        <v>932659</v>
      </c>
      <c r="J3818">
        <v>926683</v>
      </c>
      <c r="K3818">
        <v>463340</v>
      </c>
      <c r="L3818">
        <v>18</v>
      </c>
      <c r="M3818">
        <f t="shared" si="7740"/>
        <v>1</v>
      </c>
      <c r="N3818" t="b">
        <f t="shared" ref="N3818" si="7819">AND(MIN($F3818,$F3819,$F3820)=$F3818,MAX($H3818,$H3819,$H3820)=$H3818)</f>
        <v>0</v>
      </c>
      <c r="O3818" t="b">
        <f t="shared" ref="O3818" si="7820">AND(N3818,NOT(N3819),NOT(N3820))</f>
        <v>0</v>
      </c>
    </row>
    <row r="3819" spans="1:15" x14ac:dyDescent="0.25">
      <c r="A3819" t="s">
        <v>15</v>
      </c>
      <c r="B3819" t="s">
        <v>14</v>
      </c>
      <c r="C3819">
        <v>13</v>
      </c>
      <c r="D3819">
        <v>28</v>
      </c>
      <c r="E3819" t="b">
        <v>1</v>
      </c>
      <c r="F3819">
        <v>10.000999999999999</v>
      </c>
      <c r="G3819">
        <v>1</v>
      </c>
      <c r="H3819">
        <v>0</v>
      </c>
      <c r="I3819">
        <v>194586</v>
      </c>
      <c r="J3819">
        <v>194584</v>
      </c>
      <c r="K3819">
        <v>97290</v>
      </c>
      <c r="L3819">
        <v>13</v>
      </c>
      <c r="M3819">
        <f t="shared" si="7740"/>
        <v>1</v>
      </c>
      <c r="N3819" t="b">
        <f t="shared" ref="N3819" si="7821">AND(MIN($F3818,$F3819,$F3820)=$F3819,MAX($H3818,$H3819,$H3820)=$H3819)</f>
        <v>1</v>
      </c>
      <c r="O3819" t="b">
        <f t="shared" ref="O3819" si="7822">AND(NOT(N3818),N3819,NOT(N3820))</f>
        <v>0</v>
      </c>
    </row>
    <row r="3820" spans="1:15" x14ac:dyDescent="0.25">
      <c r="A3820" t="s">
        <v>19</v>
      </c>
      <c r="B3820" t="s">
        <v>14</v>
      </c>
      <c r="C3820">
        <v>13</v>
      </c>
      <c r="D3820">
        <v>28</v>
      </c>
      <c r="E3820" t="b">
        <v>1</v>
      </c>
      <c r="F3820">
        <v>10.000999999999999</v>
      </c>
      <c r="G3820">
        <v>1</v>
      </c>
      <c r="H3820">
        <v>0</v>
      </c>
      <c r="I3820">
        <v>762783</v>
      </c>
      <c r="J3820">
        <v>757900</v>
      </c>
      <c r="K3820">
        <v>378948</v>
      </c>
      <c r="L3820">
        <v>18</v>
      </c>
      <c r="M3820">
        <f t="shared" si="7740"/>
        <v>1</v>
      </c>
      <c r="N3820" t="b">
        <f t="shared" ref="N3820" si="7823">AND(MIN($F3818,$F3819,$F3820)=$F3820,MAX($H3818,$H3819,$H3820)=$H3820)</f>
        <v>1</v>
      </c>
      <c r="O3820" t="b">
        <f t="shared" ref="O3820" si="7824">AND(NOT(N3818),NOT(N3819),N3820)</f>
        <v>0</v>
      </c>
    </row>
    <row r="3821" spans="1:15" x14ac:dyDescent="0.25">
      <c r="A3821" t="s">
        <v>13</v>
      </c>
      <c r="B3821" t="s">
        <v>14</v>
      </c>
      <c r="C3821">
        <v>13</v>
      </c>
      <c r="D3821">
        <v>29</v>
      </c>
      <c r="E3821" t="b">
        <v>0</v>
      </c>
      <c r="F3821">
        <v>0.03</v>
      </c>
      <c r="G3821">
        <v>1</v>
      </c>
      <c r="H3821">
        <v>1</v>
      </c>
      <c r="I3821">
        <v>2256</v>
      </c>
      <c r="J3821">
        <v>2070</v>
      </c>
      <c r="K3821">
        <v>1032</v>
      </c>
      <c r="L3821">
        <v>16</v>
      </c>
      <c r="M3821">
        <f t="shared" si="7740"/>
        <v>0</v>
      </c>
      <c r="N3821" t="b">
        <f t="shared" ref="N3821" si="7825">AND(MIN($F3821,$F3822,$F3823)=$F3821,MAX($H3821,$H3822,$H3823)=$H3821)</f>
        <v>0</v>
      </c>
      <c r="O3821" t="b">
        <f t="shared" ref="O3821" si="7826">AND(N3821,NOT(N3822),NOT(N3823))</f>
        <v>0</v>
      </c>
    </row>
    <row r="3822" spans="1:15" x14ac:dyDescent="0.25">
      <c r="A3822" t="s">
        <v>15</v>
      </c>
      <c r="B3822" t="s">
        <v>14</v>
      </c>
      <c r="C3822">
        <v>13</v>
      </c>
      <c r="D3822">
        <v>29</v>
      </c>
      <c r="E3822" t="b">
        <v>0</v>
      </c>
      <c r="F3822">
        <v>2.1000000000000001E-2</v>
      </c>
      <c r="G3822">
        <v>1</v>
      </c>
      <c r="H3822">
        <v>1</v>
      </c>
      <c r="I3822">
        <v>2922</v>
      </c>
      <c r="J3822">
        <v>2920</v>
      </c>
      <c r="K3822">
        <v>1457</v>
      </c>
      <c r="L3822">
        <v>14</v>
      </c>
      <c r="M3822">
        <f t="shared" si="7740"/>
        <v>0</v>
      </c>
      <c r="N3822" t="b">
        <f t="shared" ref="N3822" si="7827">AND(MIN($F3821,$F3822,$F3823)=$F3822,MAX($H3821,$H3822,$H3823)=$H3822)</f>
        <v>1</v>
      </c>
      <c r="O3822" t="b">
        <f t="shared" ref="O3822" si="7828">AND(NOT(N3821),N3822,NOT(N3823))</f>
        <v>1</v>
      </c>
    </row>
    <row r="3823" spans="1:15" x14ac:dyDescent="0.25">
      <c r="A3823" t="s">
        <v>19</v>
      </c>
      <c r="B3823" t="s">
        <v>14</v>
      </c>
      <c r="C3823">
        <v>13</v>
      </c>
      <c r="D3823">
        <v>29</v>
      </c>
      <c r="E3823" t="b">
        <v>0</v>
      </c>
      <c r="F3823">
        <v>3.5000000000000003E-2</v>
      </c>
      <c r="G3823">
        <v>1</v>
      </c>
      <c r="H3823">
        <v>1</v>
      </c>
      <c r="I3823">
        <v>2256</v>
      </c>
      <c r="J3823">
        <v>2070</v>
      </c>
      <c r="K3823">
        <v>1032</v>
      </c>
      <c r="L3823">
        <v>16</v>
      </c>
      <c r="M3823">
        <f t="shared" si="7740"/>
        <v>0</v>
      </c>
      <c r="N3823" t="b">
        <f t="shared" ref="N3823" si="7829">AND(MIN($F3821,$F3822,$F3823)=$F3823,MAX($H3821,$H3822,$H3823)=$H3823)</f>
        <v>0</v>
      </c>
      <c r="O3823" t="b">
        <f t="shared" ref="O3823" si="7830">AND(NOT(N3821),NOT(N3822),N3823)</f>
        <v>0</v>
      </c>
    </row>
    <row r="3824" spans="1:15" x14ac:dyDescent="0.25">
      <c r="A3824" t="s">
        <v>13</v>
      </c>
      <c r="B3824" t="s">
        <v>14</v>
      </c>
      <c r="C3824">
        <v>13</v>
      </c>
      <c r="D3824">
        <v>2</v>
      </c>
      <c r="E3824" t="b">
        <v>0</v>
      </c>
      <c r="F3824">
        <v>2E-3</v>
      </c>
      <c r="G3824">
        <v>1</v>
      </c>
      <c r="H3824">
        <v>1</v>
      </c>
      <c r="I3824">
        <v>8</v>
      </c>
      <c r="J3824">
        <v>4</v>
      </c>
      <c r="K3824">
        <v>0</v>
      </c>
      <c r="L3824">
        <v>3</v>
      </c>
      <c r="M3824">
        <f t="shared" si="7740"/>
        <v>0</v>
      </c>
      <c r="N3824" t="b">
        <f t="shared" ref="N3824" si="7831">AND(MIN($F3824,$F3825,$F3826)=$F3824,MAX($H3824,$H3825,$H3826)=$H3824)</f>
        <v>0</v>
      </c>
      <c r="O3824" t="b">
        <f t="shared" ref="O3824" si="7832">AND(N3824,NOT(N3825),NOT(N3826))</f>
        <v>0</v>
      </c>
    </row>
    <row r="3825" spans="1:15" x14ac:dyDescent="0.25">
      <c r="A3825" t="s">
        <v>15</v>
      </c>
      <c r="B3825" t="s">
        <v>14</v>
      </c>
      <c r="C3825">
        <v>13</v>
      </c>
      <c r="D3825">
        <v>2</v>
      </c>
      <c r="E3825" t="b">
        <v>0</v>
      </c>
      <c r="F3825">
        <v>1E-3</v>
      </c>
      <c r="G3825">
        <v>1</v>
      </c>
      <c r="H3825">
        <v>1</v>
      </c>
      <c r="I3825">
        <v>4</v>
      </c>
      <c r="J3825">
        <v>4</v>
      </c>
      <c r="K3825">
        <v>0</v>
      </c>
      <c r="L3825">
        <v>3</v>
      </c>
      <c r="M3825">
        <f t="shared" si="7740"/>
        <v>0</v>
      </c>
      <c r="N3825" t="b">
        <f t="shared" ref="N3825" si="7833">AND(MIN($F3824,$F3825,$F3826)=$F3825,MAX($H3824,$H3825,$H3826)=$H3825)</f>
        <v>1</v>
      </c>
      <c r="O3825" t="b">
        <f t="shared" ref="O3825" si="7834">AND(NOT(N3824),N3825,NOT(N3826))</f>
        <v>0</v>
      </c>
    </row>
    <row r="3826" spans="1:15" x14ac:dyDescent="0.25">
      <c r="A3826" t="s">
        <v>19</v>
      </c>
      <c r="B3826" t="s">
        <v>14</v>
      </c>
      <c r="C3826">
        <v>13</v>
      </c>
      <c r="D3826">
        <v>2</v>
      </c>
      <c r="E3826" t="b">
        <v>0</v>
      </c>
      <c r="F3826">
        <v>1E-3</v>
      </c>
      <c r="G3826">
        <v>1</v>
      </c>
      <c r="H3826">
        <v>1</v>
      </c>
      <c r="I3826">
        <v>8</v>
      </c>
      <c r="J3826">
        <v>4</v>
      </c>
      <c r="K3826">
        <v>0</v>
      </c>
      <c r="L3826">
        <v>3</v>
      </c>
      <c r="M3826">
        <f t="shared" si="7740"/>
        <v>0</v>
      </c>
      <c r="N3826" t="b">
        <f t="shared" ref="N3826" si="7835">AND(MIN($F3824,$F3825,$F3826)=$F3826,MAX($H3824,$H3825,$H3826)=$H3826)</f>
        <v>1</v>
      </c>
      <c r="O3826" t="b">
        <f t="shared" ref="O3826" si="7836">AND(NOT(N3824),NOT(N3825),N3826)</f>
        <v>0</v>
      </c>
    </row>
    <row r="3827" spans="1:15" x14ac:dyDescent="0.25">
      <c r="A3827" t="s">
        <v>13</v>
      </c>
      <c r="B3827" t="s">
        <v>14</v>
      </c>
      <c r="C3827">
        <v>13</v>
      </c>
      <c r="D3827">
        <v>30</v>
      </c>
      <c r="E3827" t="b">
        <v>1</v>
      </c>
      <c r="F3827">
        <v>10.002000000000001</v>
      </c>
      <c r="G3827">
        <v>1</v>
      </c>
      <c r="H3827">
        <v>0</v>
      </c>
      <c r="I3827">
        <v>901190</v>
      </c>
      <c r="J3827">
        <v>896696</v>
      </c>
      <c r="K3827">
        <v>448346</v>
      </c>
      <c r="L3827">
        <v>11</v>
      </c>
      <c r="M3827">
        <f t="shared" si="7740"/>
        <v>1</v>
      </c>
      <c r="N3827" t="b">
        <f t="shared" ref="N3827" si="7837">AND(MIN($F3827,$F3828,$F3829)=$F3827,MAX($H3827,$H3828,$H3829)=$H3827)</f>
        <v>0</v>
      </c>
      <c r="O3827" t="b">
        <f t="shared" ref="O3827" si="7838">AND(N3827,NOT(N3828),NOT(N3829))</f>
        <v>0</v>
      </c>
    </row>
    <row r="3828" spans="1:15" x14ac:dyDescent="0.25">
      <c r="A3828" t="s">
        <v>15</v>
      </c>
      <c r="B3828" t="s">
        <v>14</v>
      </c>
      <c r="C3828">
        <v>13</v>
      </c>
      <c r="D3828">
        <v>30</v>
      </c>
      <c r="E3828" t="b">
        <v>0</v>
      </c>
      <c r="F3828">
        <v>1.0999999999999999E-2</v>
      </c>
      <c r="G3828">
        <v>1</v>
      </c>
      <c r="H3828">
        <v>1</v>
      </c>
      <c r="I3828">
        <v>557</v>
      </c>
      <c r="J3828">
        <v>556</v>
      </c>
      <c r="K3828">
        <v>275</v>
      </c>
      <c r="L3828">
        <v>11</v>
      </c>
      <c r="M3828">
        <f t="shared" si="7740"/>
        <v>0</v>
      </c>
      <c r="N3828" t="b">
        <f t="shared" ref="N3828" si="7839">AND(MIN($F3827,$F3828,$F3829)=$F3828,MAX($H3827,$H3828,$H3829)=$H3828)</f>
        <v>1</v>
      </c>
      <c r="O3828" t="b">
        <f t="shared" ref="O3828" si="7840">AND(NOT(N3827),N3828,NOT(N3829))</f>
        <v>1</v>
      </c>
    </row>
    <row r="3829" spans="1:15" x14ac:dyDescent="0.25">
      <c r="A3829" t="s">
        <v>19</v>
      </c>
      <c r="B3829" t="s">
        <v>14</v>
      </c>
      <c r="C3829">
        <v>13</v>
      </c>
      <c r="D3829">
        <v>30</v>
      </c>
      <c r="E3829" t="b">
        <v>1</v>
      </c>
      <c r="F3829">
        <v>10.002000000000001</v>
      </c>
      <c r="G3829">
        <v>1</v>
      </c>
      <c r="H3829">
        <v>0</v>
      </c>
      <c r="I3829">
        <v>930025</v>
      </c>
      <c r="J3829">
        <v>925387</v>
      </c>
      <c r="K3829">
        <v>462692</v>
      </c>
      <c r="L3829">
        <v>11</v>
      </c>
      <c r="M3829">
        <f t="shared" si="7740"/>
        <v>1</v>
      </c>
      <c r="N3829" t="b">
        <f t="shared" ref="N3829" si="7841">AND(MIN($F3827,$F3828,$F3829)=$F3829,MAX($H3827,$H3828,$H3829)=$H3829)</f>
        <v>0</v>
      </c>
      <c r="O3829" t="b">
        <f t="shared" ref="O3829" si="7842">AND(NOT(N3827),NOT(N3828),N3829)</f>
        <v>0</v>
      </c>
    </row>
    <row r="3830" spans="1:15" x14ac:dyDescent="0.25">
      <c r="A3830" t="s">
        <v>13</v>
      </c>
      <c r="B3830" t="s">
        <v>14</v>
      </c>
      <c r="C3830">
        <v>13</v>
      </c>
      <c r="D3830">
        <v>31</v>
      </c>
      <c r="E3830" t="b">
        <v>0</v>
      </c>
      <c r="F3830">
        <v>3.0000000000000001E-3</v>
      </c>
      <c r="G3830">
        <v>1</v>
      </c>
      <c r="H3830">
        <v>1</v>
      </c>
      <c r="I3830">
        <v>12</v>
      </c>
      <c r="J3830">
        <v>6</v>
      </c>
      <c r="K3830">
        <v>0</v>
      </c>
      <c r="L3830">
        <v>5</v>
      </c>
      <c r="M3830">
        <f t="shared" si="7740"/>
        <v>0</v>
      </c>
      <c r="N3830" t="b">
        <f t="shared" ref="N3830" si="7843">AND(MIN($F3830,$F3831,$F3832)=$F3830,MAX($H3830,$H3831,$H3832)=$H3830)</f>
        <v>0</v>
      </c>
      <c r="O3830" t="b">
        <f t="shared" ref="O3830" si="7844">AND(N3830,NOT(N3831),NOT(N3832))</f>
        <v>0</v>
      </c>
    </row>
    <row r="3831" spans="1:15" x14ac:dyDescent="0.25">
      <c r="A3831" t="s">
        <v>15</v>
      </c>
      <c r="B3831" t="s">
        <v>14</v>
      </c>
      <c r="C3831">
        <v>13</v>
      </c>
      <c r="D3831">
        <v>31</v>
      </c>
      <c r="E3831" t="b">
        <v>0</v>
      </c>
      <c r="F3831">
        <v>2E-3</v>
      </c>
      <c r="G3831">
        <v>1</v>
      </c>
      <c r="H3831">
        <v>1</v>
      </c>
      <c r="I3831">
        <v>6</v>
      </c>
      <c r="J3831">
        <v>6</v>
      </c>
      <c r="K3831">
        <v>0</v>
      </c>
      <c r="L3831">
        <v>5</v>
      </c>
      <c r="M3831">
        <f t="shared" si="7740"/>
        <v>0</v>
      </c>
      <c r="N3831" t="b">
        <f t="shared" ref="N3831" si="7845">AND(MIN($F3830,$F3831,$F3832)=$F3831,MAX($H3830,$H3831,$H3832)=$H3831)</f>
        <v>1</v>
      </c>
      <c r="O3831" t="b">
        <f t="shared" ref="O3831" si="7846">AND(NOT(N3830),N3831,NOT(N3832))</f>
        <v>0</v>
      </c>
    </row>
    <row r="3832" spans="1:15" x14ac:dyDescent="0.25">
      <c r="A3832" t="s">
        <v>19</v>
      </c>
      <c r="B3832" t="s">
        <v>14</v>
      </c>
      <c r="C3832">
        <v>13</v>
      </c>
      <c r="D3832">
        <v>31</v>
      </c>
      <c r="E3832" t="b">
        <v>0</v>
      </c>
      <c r="F3832">
        <v>2E-3</v>
      </c>
      <c r="G3832">
        <v>1</v>
      </c>
      <c r="H3832">
        <v>1</v>
      </c>
      <c r="I3832">
        <v>12</v>
      </c>
      <c r="J3832">
        <v>6</v>
      </c>
      <c r="K3832">
        <v>0</v>
      </c>
      <c r="L3832">
        <v>5</v>
      </c>
      <c r="M3832">
        <f t="shared" si="7740"/>
        <v>0</v>
      </c>
      <c r="N3832" t="b">
        <f t="shared" ref="N3832" si="7847">AND(MIN($F3830,$F3831,$F3832)=$F3832,MAX($H3830,$H3831,$H3832)=$H3832)</f>
        <v>1</v>
      </c>
      <c r="O3832" t="b">
        <f t="shared" ref="O3832" si="7848">AND(NOT(N3830),NOT(N3831),N3832)</f>
        <v>0</v>
      </c>
    </row>
    <row r="3833" spans="1:15" x14ac:dyDescent="0.25">
      <c r="A3833" t="s">
        <v>13</v>
      </c>
      <c r="B3833" t="s">
        <v>14</v>
      </c>
      <c r="C3833">
        <v>13</v>
      </c>
      <c r="D3833">
        <v>33</v>
      </c>
      <c r="E3833" t="b">
        <v>1</v>
      </c>
      <c r="F3833">
        <v>10.002000000000001</v>
      </c>
      <c r="G3833">
        <v>1</v>
      </c>
      <c r="H3833">
        <v>0</v>
      </c>
      <c r="I3833">
        <v>1907915</v>
      </c>
      <c r="J3833">
        <v>431000</v>
      </c>
      <c r="K3833">
        <v>215499</v>
      </c>
      <c r="L3833">
        <v>10</v>
      </c>
      <c r="M3833">
        <f t="shared" si="7740"/>
        <v>1</v>
      </c>
      <c r="N3833" t="b">
        <f t="shared" ref="N3833" si="7849">AND(MIN($F3833,$F3834,$F3835)=$F3833,MAX($H3833,$H3834,$H3835)=$H3833)</f>
        <v>0</v>
      </c>
      <c r="O3833" t="b">
        <f t="shared" ref="O3833" si="7850">AND(N3833,NOT(N3834),NOT(N3835))</f>
        <v>0</v>
      </c>
    </row>
    <row r="3834" spans="1:15" x14ac:dyDescent="0.25">
      <c r="A3834" t="s">
        <v>15</v>
      </c>
      <c r="B3834" t="s">
        <v>14</v>
      </c>
      <c r="C3834">
        <v>13</v>
      </c>
      <c r="D3834">
        <v>33</v>
      </c>
      <c r="E3834" t="b">
        <v>1</v>
      </c>
      <c r="F3834">
        <v>10.000999999999999</v>
      </c>
      <c r="G3834">
        <v>1</v>
      </c>
      <c r="H3834">
        <v>0</v>
      </c>
      <c r="I3834">
        <v>2130480</v>
      </c>
      <c r="J3834">
        <v>650155</v>
      </c>
      <c r="K3834">
        <v>325076</v>
      </c>
      <c r="L3834">
        <v>10</v>
      </c>
      <c r="M3834">
        <f t="shared" si="7740"/>
        <v>1</v>
      </c>
      <c r="N3834" t="b">
        <f t="shared" ref="N3834" si="7851">AND(MIN($F3833,$F3834,$F3835)=$F3834,MAX($H3833,$H3834,$H3835)=$H3834)</f>
        <v>1</v>
      </c>
      <c r="O3834" t="b">
        <f t="shared" ref="O3834" si="7852">AND(NOT(N3833),N3834,NOT(N3835))</f>
        <v>0</v>
      </c>
    </row>
    <row r="3835" spans="1:15" x14ac:dyDescent="0.25">
      <c r="A3835" t="s">
        <v>19</v>
      </c>
      <c r="B3835" t="s">
        <v>14</v>
      </c>
      <c r="C3835">
        <v>13</v>
      </c>
      <c r="D3835">
        <v>33</v>
      </c>
      <c r="E3835" t="b">
        <v>1</v>
      </c>
      <c r="F3835">
        <v>10.000999999999999</v>
      </c>
      <c r="G3835">
        <v>1</v>
      </c>
      <c r="H3835">
        <v>0</v>
      </c>
      <c r="I3835">
        <v>2008930</v>
      </c>
      <c r="J3835">
        <v>450949</v>
      </c>
      <c r="K3835">
        <v>225473</v>
      </c>
      <c r="L3835">
        <v>10</v>
      </c>
      <c r="M3835">
        <f t="shared" si="7740"/>
        <v>1</v>
      </c>
      <c r="N3835" t="b">
        <f t="shared" ref="N3835" si="7853">AND(MIN($F3833,$F3834,$F3835)=$F3835,MAX($H3833,$H3834,$H3835)=$H3835)</f>
        <v>1</v>
      </c>
      <c r="O3835" t="b">
        <f t="shared" ref="O3835" si="7854">AND(NOT(N3833),NOT(N3834),N3835)</f>
        <v>0</v>
      </c>
    </row>
    <row r="3836" spans="1:15" x14ac:dyDescent="0.25">
      <c r="A3836" t="s">
        <v>13</v>
      </c>
      <c r="B3836" t="s">
        <v>14</v>
      </c>
      <c r="C3836">
        <v>13</v>
      </c>
      <c r="D3836">
        <v>35</v>
      </c>
      <c r="E3836" t="b">
        <v>0</v>
      </c>
      <c r="F3836">
        <v>2E-3</v>
      </c>
      <c r="G3836">
        <v>1</v>
      </c>
      <c r="H3836">
        <v>1</v>
      </c>
      <c r="I3836">
        <v>46</v>
      </c>
      <c r="J3836">
        <v>8</v>
      </c>
      <c r="K3836">
        <v>2</v>
      </c>
      <c r="L3836">
        <v>5</v>
      </c>
      <c r="M3836">
        <f t="shared" si="7740"/>
        <v>0</v>
      </c>
      <c r="N3836" t="b">
        <f t="shared" ref="N3836" si="7855">AND(MIN($F3836,$F3837,$F3838)=$F3836,MAX($H3836,$H3837,$H3838)=$H3836)</f>
        <v>0</v>
      </c>
      <c r="O3836" t="b">
        <f t="shared" ref="O3836" si="7856">AND(N3836,NOT(N3837),NOT(N3838))</f>
        <v>0</v>
      </c>
    </row>
    <row r="3837" spans="1:15" x14ac:dyDescent="0.25">
      <c r="A3837" t="s">
        <v>15</v>
      </c>
      <c r="B3837" t="s">
        <v>14</v>
      </c>
      <c r="C3837">
        <v>13</v>
      </c>
      <c r="D3837">
        <v>35</v>
      </c>
      <c r="E3837" t="b">
        <v>0</v>
      </c>
      <c r="F3837">
        <v>1E-3</v>
      </c>
      <c r="G3837">
        <v>1</v>
      </c>
      <c r="H3837">
        <v>1</v>
      </c>
      <c r="I3837">
        <v>29</v>
      </c>
      <c r="J3837">
        <v>8</v>
      </c>
      <c r="K3837">
        <v>2</v>
      </c>
      <c r="L3837">
        <v>5</v>
      </c>
      <c r="M3837">
        <f t="shared" si="7740"/>
        <v>0</v>
      </c>
      <c r="N3837" t="b">
        <f t="shared" ref="N3837" si="7857">AND(MIN($F3836,$F3837,$F3838)=$F3837,MAX($H3836,$H3837,$H3838)=$H3837)</f>
        <v>1</v>
      </c>
      <c r="O3837" t="b">
        <f t="shared" ref="O3837" si="7858">AND(NOT(N3836),N3837,NOT(N3838))</f>
        <v>1</v>
      </c>
    </row>
    <row r="3838" spans="1:15" x14ac:dyDescent="0.25">
      <c r="A3838" t="s">
        <v>19</v>
      </c>
      <c r="B3838" t="s">
        <v>14</v>
      </c>
      <c r="C3838">
        <v>13</v>
      </c>
      <c r="D3838">
        <v>35</v>
      </c>
      <c r="E3838" t="b">
        <v>0</v>
      </c>
      <c r="F3838">
        <v>3.0000000000000001E-3</v>
      </c>
      <c r="G3838">
        <v>1</v>
      </c>
      <c r="H3838">
        <v>1</v>
      </c>
      <c r="I3838">
        <v>46</v>
      </c>
      <c r="J3838">
        <v>8</v>
      </c>
      <c r="K3838">
        <v>2</v>
      </c>
      <c r="L3838">
        <v>5</v>
      </c>
      <c r="M3838">
        <f t="shared" si="7740"/>
        <v>0</v>
      </c>
      <c r="N3838" t="b">
        <f t="shared" ref="N3838" si="7859">AND(MIN($F3836,$F3837,$F3838)=$F3838,MAX($H3836,$H3837,$H3838)=$H3838)</f>
        <v>0</v>
      </c>
      <c r="O3838" t="b">
        <f t="shared" ref="O3838" si="7860">AND(NOT(N3836),NOT(N3837),N3838)</f>
        <v>0</v>
      </c>
    </row>
    <row r="3839" spans="1:15" x14ac:dyDescent="0.25">
      <c r="A3839" t="s">
        <v>13</v>
      </c>
      <c r="B3839" t="s">
        <v>14</v>
      </c>
      <c r="C3839">
        <v>13</v>
      </c>
      <c r="D3839">
        <v>37</v>
      </c>
      <c r="E3839" t="b">
        <v>1</v>
      </c>
      <c r="F3839">
        <v>10.000999999999999</v>
      </c>
      <c r="G3839">
        <v>1</v>
      </c>
      <c r="H3839">
        <v>0</v>
      </c>
      <c r="I3839">
        <v>4732626</v>
      </c>
      <c r="J3839">
        <v>424030</v>
      </c>
      <c r="K3839">
        <v>212014</v>
      </c>
      <c r="L3839">
        <v>10</v>
      </c>
      <c r="M3839">
        <f t="shared" si="7740"/>
        <v>1</v>
      </c>
      <c r="N3839" t="b">
        <f t="shared" ref="N3839" si="7861">AND(MIN($F3839,$F3840,$F3841)=$F3839,MAX($H3839,$H3840,$H3841)=$H3839)</f>
        <v>1</v>
      </c>
      <c r="O3839" t="b">
        <f t="shared" ref="O3839" si="7862">AND(N3839,NOT(N3840),NOT(N3841))</f>
        <v>0</v>
      </c>
    </row>
    <row r="3840" spans="1:15" x14ac:dyDescent="0.25">
      <c r="A3840" t="s">
        <v>15</v>
      </c>
      <c r="B3840" t="s">
        <v>14</v>
      </c>
      <c r="C3840">
        <v>13</v>
      </c>
      <c r="D3840">
        <v>37</v>
      </c>
      <c r="E3840" t="b">
        <v>1</v>
      </c>
      <c r="F3840">
        <v>10.000999999999999</v>
      </c>
      <c r="G3840">
        <v>1</v>
      </c>
      <c r="H3840">
        <v>0</v>
      </c>
      <c r="I3840">
        <v>6591964</v>
      </c>
      <c r="J3840">
        <v>674863</v>
      </c>
      <c r="K3840">
        <v>337430</v>
      </c>
      <c r="L3840">
        <v>10</v>
      </c>
      <c r="M3840">
        <f t="shared" si="7740"/>
        <v>1</v>
      </c>
      <c r="N3840" t="b">
        <f t="shared" ref="N3840" si="7863">AND(MIN($F3839,$F3840,$F3841)=$F3840,MAX($H3839,$H3840,$H3841)=$H3840)</f>
        <v>1</v>
      </c>
      <c r="O3840" t="b">
        <f t="shared" ref="O3840" si="7864">AND(NOT(N3839),N3840,NOT(N3841))</f>
        <v>0</v>
      </c>
    </row>
    <row r="3841" spans="1:15" x14ac:dyDescent="0.25">
      <c r="A3841" t="s">
        <v>19</v>
      </c>
      <c r="B3841" t="s">
        <v>14</v>
      </c>
      <c r="C3841">
        <v>13</v>
      </c>
      <c r="D3841">
        <v>37</v>
      </c>
      <c r="E3841" t="b">
        <v>1</v>
      </c>
      <c r="F3841">
        <v>10.000999999999999</v>
      </c>
      <c r="G3841">
        <v>1</v>
      </c>
      <c r="H3841">
        <v>0</v>
      </c>
      <c r="I3841">
        <v>4575181</v>
      </c>
      <c r="J3841">
        <v>408819</v>
      </c>
      <c r="K3841">
        <v>204408</v>
      </c>
      <c r="L3841">
        <v>10</v>
      </c>
      <c r="M3841">
        <f t="shared" si="7740"/>
        <v>1</v>
      </c>
      <c r="N3841" t="b">
        <f t="shared" ref="N3841" si="7865">AND(MIN($F3839,$F3840,$F3841)=$F3841,MAX($H3839,$H3840,$H3841)=$H3841)</f>
        <v>1</v>
      </c>
      <c r="O3841" t="b">
        <f t="shared" ref="O3841" si="7866">AND(NOT(N3839),NOT(N3840),N3841)</f>
        <v>0</v>
      </c>
    </row>
    <row r="3842" spans="1:15" x14ac:dyDescent="0.25">
      <c r="A3842" t="s">
        <v>13</v>
      </c>
      <c r="B3842" t="s">
        <v>14</v>
      </c>
      <c r="C3842">
        <v>13</v>
      </c>
      <c r="D3842">
        <v>38</v>
      </c>
      <c r="E3842" t="b">
        <v>0</v>
      </c>
      <c r="F3842">
        <v>3.0000000000000001E-3</v>
      </c>
      <c r="G3842">
        <v>1</v>
      </c>
      <c r="H3842">
        <v>1</v>
      </c>
      <c r="I3842">
        <v>10</v>
      </c>
      <c r="J3842">
        <v>5</v>
      </c>
      <c r="K3842">
        <v>0</v>
      </c>
      <c r="L3842">
        <v>4</v>
      </c>
      <c r="M3842">
        <f t="shared" si="7740"/>
        <v>0</v>
      </c>
      <c r="N3842" t="b">
        <f t="shared" ref="N3842" si="7867">AND(MIN($F3842,$F3843,$F3844)=$F3842,MAX($H3842,$H3843,$H3844)=$H3842)</f>
        <v>0</v>
      </c>
      <c r="O3842" t="b">
        <f t="shared" ref="O3842" si="7868">AND(N3842,NOT(N3843),NOT(N3844))</f>
        <v>0</v>
      </c>
    </row>
    <row r="3843" spans="1:15" x14ac:dyDescent="0.25">
      <c r="A3843" t="s">
        <v>15</v>
      </c>
      <c r="B3843" t="s">
        <v>14</v>
      </c>
      <c r="C3843">
        <v>13</v>
      </c>
      <c r="D3843">
        <v>38</v>
      </c>
      <c r="E3843" t="b">
        <v>0</v>
      </c>
      <c r="F3843">
        <v>2E-3</v>
      </c>
      <c r="G3843">
        <v>1</v>
      </c>
      <c r="H3843">
        <v>1</v>
      </c>
      <c r="I3843">
        <v>5</v>
      </c>
      <c r="J3843">
        <v>5</v>
      </c>
      <c r="K3843">
        <v>0</v>
      </c>
      <c r="L3843">
        <v>4</v>
      </c>
      <c r="M3843">
        <f t="shared" ref="M3843:M3906" si="7869">G3843-H3843</f>
        <v>0</v>
      </c>
      <c r="N3843" t="b">
        <f t="shared" ref="N3843" si="7870">AND(MIN($F3842,$F3843,$F3844)=$F3843,MAX($H3842,$H3843,$H3844)=$H3843)</f>
        <v>1</v>
      </c>
      <c r="O3843" t="b">
        <f t="shared" ref="O3843" si="7871">AND(NOT(N3842),N3843,NOT(N3844))</f>
        <v>0</v>
      </c>
    </row>
    <row r="3844" spans="1:15" x14ac:dyDescent="0.25">
      <c r="A3844" t="s">
        <v>19</v>
      </c>
      <c r="B3844" t="s">
        <v>14</v>
      </c>
      <c r="C3844">
        <v>13</v>
      </c>
      <c r="D3844">
        <v>38</v>
      </c>
      <c r="E3844" t="b">
        <v>0</v>
      </c>
      <c r="F3844">
        <v>2E-3</v>
      </c>
      <c r="G3844">
        <v>1</v>
      </c>
      <c r="H3844">
        <v>1</v>
      </c>
      <c r="I3844">
        <v>10</v>
      </c>
      <c r="J3844">
        <v>5</v>
      </c>
      <c r="K3844">
        <v>0</v>
      </c>
      <c r="L3844">
        <v>4</v>
      </c>
      <c r="M3844">
        <f t="shared" si="7869"/>
        <v>0</v>
      </c>
      <c r="N3844" t="b">
        <f t="shared" ref="N3844" si="7872">AND(MIN($F3842,$F3843,$F3844)=$F3844,MAX($H3842,$H3843,$H3844)=$H3844)</f>
        <v>1</v>
      </c>
      <c r="O3844" t="b">
        <f t="shared" ref="O3844" si="7873">AND(NOT(N3842),NOT(N3843),N3844)</f>
        <v>0</v>
      </c>
    </row>
    <row r="3845" spans="1:15" x14ac:dyDescent="0.25">
      <c r="A3845" t="s">
        <v>13</v>
      </c>
      <c r="B3845" t="s">
        <v>14</v>
      </c>
      <c r="C3845">
        <v>13</v>
      </c>
      <c r="D3845">
        <v>39</v>
      </c>
      <c r="E3845" t="b">
        <v>0</v>
      </c>
      <c r="F3845">
        <v>3.0000000000000001E-3</v>
      </c>
      <c r="G3845">
        <v>1</v>
      </c>
      <c r="H3845">
        <v>1</v>
      </c>
      <c r="I3845">
        <v>10</v>
      </c>
      <c r="J3845">
        <v>5</v>
      </c>
      <c r="K3845">
        <v>0</v>
      </c>
      <c r="L3845">
        <v>4</v>
      </c>
      <c r="M3845">
        <f t="shared" si="7869"/>
        <v>0</v>
      </c>
      <c r="N3845" t="b">
        <f t="shared" ref="N3845" si="7874">AND(MIN($F3845,$F3846,$F3847)=$F3845,MAX($H3845,$H3846,$H3847)=$H3845)</f>
        <v>0</v>
      </c>
      <c r="O3845" t="b">
        <f t="shared" ref="O3845" si="7875">AND(N3845,NOT(N3846),NOT(N3847))</f>
        <v>0</v>
      </c>
    </row>
    <row r="3846" spans="1:15" x14ac:dyDescent="0.25">
      <c r="A3846" t="s">
        <v>15</v>
      </c>
      <c r="B3846" t="s">
        <v>14</v>
      </c>
      <c r="C3846">
        <v>13</v>
      </c>
      <c r="D3846">
        <v>39</v>
      </c>
      <c r="E3846" t="b">
        <v>0</v>
      </c>
      <c r="F3846">
        <v>1E-3</v>
      </c>
      <c r="G3846">
        <v>1</v>
      </c>
      <c r="H3846">
        <v>1</v>
      </c>
      <c r="I3846">
        <v>5</v>
      </c>
      <c r="J3846">
        <v>5</v>
      </c>
      <c r="K3846">
        <v>0</v>
      </c>
      <c r="L3846">
        <v>4</v>
      </c>
      <c r="M3846">
        <f t="shared" si="7869"/>
        <v>0</v>
      </c>
      <c r="N3846" t="b">
        <f t="shared" ref="N3846" si="7876">AND(MIN($F3845,$F3846,$F3847)=$F3846,MAX($H3845,$H3846,$H3847)=$H3846)</f>
        <v>1</v>
      </c>
      <c r="O3846" t="b">
        <f t="shared" ref="O3846" si="7877">AND(NOT(N3845),N3846,NOT(N3847))</f>
        <v>1</v>
      </c>
    </row>
    <row r="3847" spans="1:15" x14ac:dyDescent="0.25">
      <c r="A3847" t="s">
        <v>19</v>
      </c>
      <c r="B3847" t="s">
        <v>14</v>
      </c>
      <c r="C3847">
        <v>13</v>
      </c>
      <c r="D3847">
        <v>39</v>
      </c>
      <c r="E3847" t="b">
        <v>0</v>
      </c>
      <c r="F3847">
        <v>2E-3</v>
      </c>
      <c r="G3847">
        <v>1</v>
      </c>
      <c r="H3847">
        <v>1</v>
      </c>
      <c r="I3847">
        <v>10</v>
      </c>
      <c r="J3847">
        <v>5</v>
      </c>
      <c r="K3847">
        <v>0</v>
      </c>
      <c r="L3847">
        <v>4</v>
      </c>
      <c r="M3847">
        <f t="shared" si="7869"/>
        <v>0</v>
      </c>
      <c r="N3847" t="b">
        <f t="shared" ref="N3847" si="7878">AND(MIN($F3845,$F3846,$F3847)=$F3847,MAX($H3845,$H3846,$H3847)=$H3847)</f>
        <v>0</v>
      </c>
      <c r="O3847" t="b">
        <f t="shared" ref="O3847" si="7879">AND(NOT(N3845),NOT(N3846),N3847)</f>
        <v>0</v>
      </c>
    </row>
    <row r="3848" spans="1:15" x14ac:dyDescent="0.25">
      <c r="A3848" t="s">
        <v>13</v>
      </c>
      <c r="B3848" t="s">
        <v>14</v>
      </c>
      <c r="C3848">
        <v>13</v>
      </c>
      <c r="D3848">
        <v>3</v>
      </c>
      <c r="E3848" t="b">
        <v>0</v>
      </c>
      <c r="F3848">
        <v>1E-3</v>
      </c>
      <c r="G3848">
        <v>1</v>
      </c>
      <c r="H3848">
        <v>1</v>
      </c>
      <c r="I3848">
        <v>4</v>
      </c>
      <c r="J3848">
        <v>2</v>
      </c>
      <c r="K3848">
        <v>0</v>
      </c>
      <c r="L3848">
        <v>1</v>
      </c>
      <c r="M3848">
        <f t="shared" si="7869"/>
        <v>0</v>
      </c>
      <c r="N3848" t="b">
        <f t="shared" ref="N3848" si="7880">AND(MIN($F3848,$F3849,$F3850)=$F3848,MAX($H3848,$H3849,$H3850)=$H3848)</f>
        <v>1</v>
      </c>
      <c r="O3848" t="b">
        <f t="shared" ref="O3848" si="7881">AND(N3848,NOT(N3849),NOT(N3850))</f>
        <v>0</v>
      </c>
    </row>
    <row r="3849" spans="1:15" x14ac:dyDescent="0.25">
      <c r="A3849" t="s">
        <v>15</v>
      </c>
      <c r="B3849" t="s">
        <v>14</v>
      </c>
      <c r="C3849">
        <v>13</v>
      </c>
      <c r="D3849">
        <v>3</v>
      </c>
      <c r="E3849" t="b">
        <v>0</v>
      </c>
      <c r="F3849">
        <v>1E-3</v>
      </c>
      <c r="G3849">
        <v>1</v>
      </c>
      <c r="H3849">
        <v>1</v>
      </c>
      <c r="I3849">
        <v>2</v>
      </c>
      <c r="J3849">
        <v>2</v>
      </c>
      <c r="K3849">
        <v>0</v>
      </c>
      <c r="L3849">
        <v>1</v>
      </c>
      <c r="M3849">
        <f t="shared" si="7869"/>
        <v>0</v>
      </c>
      <c r="N3849" t="b">
        <f t="shared" ref="N3849" si="7882">AND(MIN($F3848,$F3849,$F3850)=$F3849,MAX($H3848,$H3849,$H3850)=$H3849)</f>
        <v>1</v>
      </c>
      <c r="O3849" t="b">
        <f t="shared" ref="O3849" si="7883">AND(NOT(N3848),N3849,NOT(N3850))</f>
        <v>0</v>
      </c>
    </row>
    <row r="3850" spans="1:15" x14ac:dyDescent="0.25">
      <c r="A3850" t="s">
        <v>19</v>
      </c>
      <c r="B3850" t="s">
        <v>14</v>
      </c>
      <c r="C3850">
        <v>13</v>
      </c>
      <c r="D3850">
        <v>3</v>
      </c>
      <c r="E3850" t="b">
        <v>0</v>
      </c>
      <c r="F3850">
        <v>1E-3</v>
      </c>
      <c r="G3850">
        <v>1</v>
      </c>
      <c r="H3850">
        <v>1</v>
      </c>
      <c r="I3850">
        <v>4</v>
      </c>
      <c r="J3850">
        <v>2</v>
      </c>
      <c r="K3850">
        <v>0</v>
      </c>
      <c r="L3850">
        <v>1</v>
      </c>
      <c r="M3850">
        <f t="shared" si="7869"/>
        <v>0</v>
      </c>
      <c r="N3850" t="b">
        <f t="shared" ref="N3850" si="7884">AND(MIN($F3848,$F3849,$F3850)=$F3850,MAX($H3848,$H3849,$H3850)=$H3850)</f>
        <v>1</v>
      </c>
      <c r="O3850" t="b">
        <f t="shared" ref="O3850" si="7885">AND(NOT(N3848),NOT(N3849),N3850)</f>
        <v>0</v>
      </c>
    </row>
    <row r="3851" spans="1:15" x14ac:dyDescent="0.25">
      <c r="A3851" t="s">
        <v>13</v>
      </c>
      <c r="B3851" t="s">
        <v>14</v>
      </c>
      <c r="C3851">
        <v>13</v>
      </c>
      <c r="D3851">
        <v>40</v>
      </c>
      <c r="E3851" t="b">
        <v>0</v>
      </c>
      <c r="F3851">
        <v>2E-3</v>
      </c>
      <c r="G3851">
        <v>1</v>
      </c>
      <c r="H3851">
        <v>1</v>
      </c>
      <c r="I3851">
        <v>10</v>
      </c>
      <c r="J3851">
        <v>5</v>
      </c>
      <c r="K3851">
        <v>0</v>
      </c>
      <c r="L3851">
        <v>4</v>
      </c>
      <c r="M3851">
        <f t="shared" si="7869"/>
        <v>0</v>
      </c>
      <c r="N3851" t="b">
        <f t="shared" ref="N3851" si="7886">AND(MIN($F3851,$F3852,$F3853)=$F3851,MAX($H3851,$H3852,$H3853)=$H3851)</f>
        <v>0</v>
      </c>
      <c r="O3851" t="b">
        <f t="shared" ref="O3851" si="7887">AND(N3851,NOT(N3852),NOT(N3853))</f>
        <v>0</v>
      </c>
    </row>
    <row r="3852" spans="1:15" x14ac:dyDescent="0.25">
      <c r="A3852" t="s">
        <v>15</v>
      </c>
      <c r="B3852" t="s">
        <v>14</v>
      </c>
      <c r="C3852">
        <v>13</v>
      </c>
      <c r="D3852">
        <v>40</v>
      </c>
      <c r="E3852" t="b">
        <v>0</v>
      </c>
      <c r="F3852">
        <v>1E-3</v>
      </c>
      <c r="G3852">
        <v>1</v>
      </c>
      <c r="H3852">
        <v>1</v>
      </c>
      <c r="I3852">
        <v>5</v>
      </c>
      <c r="J3852">
        <v>5</v>
      </c>
      <c r="K3852">
        <v>0</v>
      </c>
      <c r="L3852">
        <v>4</v>
      </c>
      <c r="M3852">
        <f t="shared" si="7869"/>
        <v>0</v>
      </c>
      <c r="N3852" t="b">
        <f t="shared" ref="N3852" si="7888">AND(MIN($F3851,$F3852,$F3853)=$F3852,MAX($H3851,$H3852,$H3853)=$H3852)</f>
        <v>1</v>
      </c>
      <c r="O3852" t="b">
        <f t="shared" ref="O3852" si="7889">AND(NOT(N3851),N3852,NOT(N3853))</f>
        <v>1</v>
      </c>
    </row>
    <row r="3853" spans="1:15" x14ac:dyDescent="0.25">
      <c r="A3853" t="s">
        <v>19</v>
      </c>
      <c r="B3853" t="s">
        <v>14</v>
      </c>
      <c r="C3853">
        <v>13</v>
      </c>
      <c r="D3853">
        <v>40</v>
      </c>
      <c r="E3853" t="b">
        <v>0</v>
      </c>
      <c r="F3853">
        <v>2E-3</v>
      </c>
      <c r="G3853">
        <v>1</v>
      </c>
      <c r="H3853">
        <v>1</v>
      </c>
      <c r="I3853">
        <v>10</v>
      </c>
      <c r="J3853">
        <v>5</v>
      </c>
      <c r="K3853">
        <v>0</v>
      </c>
      <c r="L3853">
        <v>4</v>
      </c>
      <c r="M3853">
        <f t="shared" si="7869"/>
        <v>0</v>
      </c>
      <c r="N3853" t="b">
        <f t="shared" ref="N3853" si="7890">AND(MIN($F3851,$F3852,$F3853)=$F3853,MAX($H3851,$H3852,$H3853)=$H3853)</f>
        <v>0</v>
      </c>
      <c r="O3853" t="b">
        <f t="shared" ref="O3853" si="7891">AND(NOT(N3851),NOT(N3852),N3853)</f>
        <v>0</v>
      </c>
    </row>
    <row r="3854" spans="1:15" x14ac:dyDescent="0.25">
      <c r="A3854" t="s">
        <v>13</v>
      </c>
      <c r="B3854" t="s">
        <v>14</v>
      </c>
      <c r="C3854">
        <v>13</v>
      </c>
      <c r="D3854">
        <v>41</v>
      </c>
      <c r="E3854" t="b">
        <v>0</v>
      </c>
      <c r="F3854">
        <v>1E-3</v>
      </c>
      <c r="G3854">
        <v>1</v>
      </c>
      <c r="H3854">
        <v>1</v>
      </c>
      <c r="I3854">
        <v>10</v>
      </c>
      <c r="J3854">
        <v>5</v>
      </c>
      <c r="K3854">
        <v>0</v>
      </c>
      <c r="L3854">
        <v>4</v>
      </c>
      <c r="M3854">
        <f t="shared" si="7869"/>
        <v>0</v>
      </c>
      <c r="N3854" t="b">
        <f t="shared" ref="N3854" si="7892">AND(MIN($F3854,$F3855,$F3856)=$F3854,MAX($H3854,$H3855,$H3856)=$H3854)</f>
        <v>1</v>
      </c>
      <c r="O3854" t="b">
        <f t="shared" ref="O3854" si="7893">AND(N3854,NOT(N3855),NOT(N3856))</f>
        <v>0</v>
      </c>
    </row>
    <row r="3855" spans="1:15" x14ac:dyDescent="0.25">
      <c r="A3855" t="s">
        <v>15</v>
      </c>
      <c r="B3855" t="s">
        <v>14</v>
      </c>
      <c r="C3855">
        <v>13</v>
      </c>
      <c r="D3855">
        <v>41</v>
      </c>
      <c r="E3855" t="b">
        <v>0</v>
      </c>
      <c r="F3855">
        <v>2E-3</v>
      </c>
      <c r="G3855">
        <v>1</v>
      </c>
      <c r="H3855">
        <v>1</v>
      </c>
      <c r="I3855">
        <v>5</v>
      </c>
      <c r="J3855">
        <v>5</v>
      </c>
      <c r="K3855">
        <v>0</v>
      </c>
      <c r="L3855">
        <v>4</v>
      </c>
      <c r="M3855">
        <f t="shared" si="7869"/>
        <v>0</v>
      </c>
      <c r="N3855" t="b">
        <f t="shared" ref="N3855" si="7894">AND(MIN($F3854,$F3855,$F3856)=$F3855,MAX($H3854,$H3855,$H3856)=$H3855)</f>
        <v>0</v>
      </c>
      <c r="O3855" t="b">
        <f t="shared" ref="O3855" si="7895">AND(NOT(N3854),N3855,NOT(N3856))</f>
        <v>0</v>
      </c>
    </row>
    <row r="3856" spans="1:15" x14ac:dyDescent="0.25">
      <c r="A3856" t="s">
        <v>19</v>
      </c>
      <c r="B3856" t="s">
        <v>14</v>
      </c>
      <c r="C3856">
        <v>13</v>
      </c>
      <c r="D3856">
        <v>41</v>
      </c>
      <c r="E3856" t="b">
        <v>0</v>
      </c>
      <c r="F3856">
        <v>1E-3</v>
      </c>
      <c r="G3856">
        <v>1</v>
      </c>
      <c r="H3856">
        <v>1</v>
      </c>
      <c r="I3856">
        <v>10</v>
      </c>
      <c r="J3856">
        <v>5</v>
      </c>
      <c r="K3856">
        <v>0</v>
      </c>
      <c r="L3856">
        <v>4</v>
      </c>
      <c r="M3856">
        <f t="shared" si="7869"/>
        <v>0</v>
      </c>
      <c r="N3856" t="b">
        <f t="shared" ref="N3856" si="7896">AND(MIN($F3854,$F3855,$F3856)=$F3856,MAX($H3854,$H3855,$H3856)=$H3856)</f>
        <v>1</v>
      </c>
      <c r="O3856" t="b">
        <f t="shared" ref="O3856" si="7897">AND(NOT(N3854),NOT(N3855),N3856)</f>
        <v>0</v>
      </c>
    </row>
    <row r="3857" spans="1:15" x14ac:dyDescent="0.25">
      <c r="A3857" t="s">
        <v>13</v>
      </c>
      <c r="B3857" t="s">
        <v>14</v>
      </c>
      <c r="C3857">
        <v>13</v>
      </c>
      <c r="D3857">
        <v>42</v>
      </c>
      <c r="E3857" t="b">
        <v>0</v>
      </c>
      <c r="F3857">
        <v>1E-3</v>
      </c>
      <c r="G3857">
        <v>1</v>
      </c>
      <c r="H3857">
        <v>1</v>
      </c>
      <c r="I3857">
        <v>10</v>
      </c>
      <c r="J3857">
        <v>5</v>
      </c>
      <c r="K3857">
        <v>0</v>
      </c>
      <c r="L3857">
        <v>4</v>
      </c>
      <c r="M3857">
        <f t="shared" si="7869"/>
        <v>0</v>
      </c>
      <c r="N3857" t="b">
        <f t="shared" ref="N3857" si="7898">AND(MIN($F3857,$F3858,$F3859)=$F3857,MAX($H3857,$H3858,$H3859)=$H3857)</f>
        <v>1</v>
      </c>
      <c r="O3857" t="b">
        <f t="shared" ref="O3857" si="7899">AND(N3857,NOT(N3858),NOT(N3859))</f>
        <v>0</v>
      </c>
    </row>
    <row r="3858" spans="1:15" x14ac:dyDescent="0.25">
      <c r="A3858" t="s">
        <v>15</v>
      </c>
      <c r="B3858" t="s">
        <v>14</v>
      </c>
      <c r="C3858">
        <v>13</v>
      </c>
      <c r="D3858">
        <v>42</v>
      </c>
      <c r="E3858" t="b">
        <v>0</v>
      </c>
      <c r="F3858">
        <v>1E-3</v>
      </c>
      <c r="G3858">
        <v>1</v>
      </c>
      <c r="H3858">
        <v>1</v>
      </c>
      <c r="I3858">
        <v>5</v>
      </c>
      <c r="J3858">
        <v>5</v>
      </c>
      <c r="K3858">
        <v>0</v>
      </c>
      <c r="L3858">
        <v>4</v>
      </c>
      <c r="M3858">
        <f t="shared" si="7869"/>
        <v>0</v>
      </c>
      <c r="N3858" t="b">
        <f t="shared" ref="N3858" si="7900">AND(MIN($F3857,$F3858,$F3859)=$F3858,MAX($H3857,$H3858,$H3859)=$H3858)</f>
        <v>1</v>
      </c>
      <c r="O3858" t="b">
        <f t="shared" ref="O3858" si="7901">AND(NOT(N3857),N3858,NOT(N3859))</f>
        <v>0</v>
      </c>
    </row>
    <row r="3859" spans="1:15" x14ac:dyDescent="0.25">
      <c r="A3859" t="s">
        <v>19</v>
      </c>
      <c r="B3859" t="s">
        <v>14</v>
      </c>
      <c r="C3859">
        <v>13</v>
      </c>
      <c r="D3859">
        <v>42</v>
      </c>
      <c r="E3859" t="b">
        <v>0</v>
      </c>
      <c r="F3859">
        <v>2E-3</v>
      </c>
      <c r="G3859">
        <v>1</v>
      </c>
      <c r="H3859">
        <v>1</v>
      </c>
      <c r="I3859">
        <v>10</v>
      </c>
      <c r="J3859">
        <v>5</v>
      </c>
      <c r="K3859">
        <v>0</v>
      </c>
      <c r="L3859">
        <v>4</v>
      </c>
      <c r="M3859">
        <f t="shared" si="7869"/>
        <v>0</v>
      </c>
      <c r="N3859" t="b">
        <f t="shared" ref="N3859" si="7902">AND(MIN($F3857,$F3858,$F3859)=$F3859,MAX($H3857,$H3858,$H3859)=$H3859)</f>
        <v>0</v>
      </c>
      <c r="O3859" t="b">
        <f t="shared" ref="O3859" si="7903">AND(NOT(N3857),NOT(N3858),N3859)</f>
        <v>0</v>
      </c>
    </row>
    <row r="3860" spans="1:15" x14ac:dyDescent="0.25">
      <c r="A3860" t="s">
        <v>13</v>
      </c>
      <c r="B3860" t="s">
        <v>14</v>
      </c>
      <c r="C3860">
        <v>13</v>
      </c>
      <c r="D3860">
        <v>43</v>
      </c>
      <c r="E3860" t="b">
        <v>0</v>
      </c>
      <c r="F3860">
        <v>1E-3</v>
      </c>
      <c r="G3860">
        <v>1</v>
      </c>
      <c r="H3860">
        <v>1</v>
      </c>
      <c r="I3860">
        <v>10</v>
      </c>
      <c r="J3860">
        <v>5</v>
      </c>
      <c r="K3860">
        <v>0</v>
      </c>
      <c r="L3860">
        <v>4</v>
      </c>
      <c r="M3860">
        <f t="shared" si="7869"/>
        <v>0</v>
      </c>
      <c r="N3860" t="b">
        <f t="shared" ref="N3860" si="7904">AND(MIN($F3860,$F3861,$F3862)=$F3860,MAX($H3860,$H3861,$H3862)=$H3860)</f>
        <v>1</v>
      </c>
      <c r="O3860" t="b">
        <f t="shared" ref="O3860" si="7905">AND(N3860,NOT(N3861),NOT(N3862))</f>
        <v>0</v>
      </c>
    </row>
    <row r="3861" spans="1:15" x14ac:dyDescent="0.25">
      <c r="A3861" t="s">
        <v>15</v>
      </c>
      <c r="B3861" t="s">
        <v>14</v>
      </c>
      <c r="C3861">
        <v>13</v>
      </c>
      <c r="D3861">
        <v>43</v>
      </c>
      <c r="E3861" t="b">
        <v>0</v>
      </c>
      <c r="F3861">
        <v>1E-3</v>
      </c>
      <c r="G3861">
        <v>1</v>
      </c>
      <c r="H3861">
        <v>1</v>
      </c>
      <c r="I3861">
        <v>5</v>
      </c>
      <c r="J3861">
        <v>5</v>
      </c>
      <c r="K3861">
        <v>0</v>
      </c>
      <c r="L3861">
        <v>4</v>
      </c>
      <c r="M3861">
        <f t="shared" si="7869"/>
        <v>0</v>
      </c>
      <c r="N3861" t="b">
        <f t="shared" ref="N3861" si="7906">AND(MIN($F3860,$F3861,$F3862)=$F3861,MAX($H3860,$H3861,$H3862)=$H3861)</f>
        <v>1</v>
      </c>
      <c r="O3861" t="b">
        <f t="shared" ref="O3861" si="7907">AND(NOT(N3860),N3861,NOT(N3862))</f>
        <v>0</v>
      </c>
    </row>
    <row r="3862" spans="1:15" x14ac:dyDescent="0.25">
      <c r="A3862" t="s">
        <v>19</v>
      </c>
      <c r="B3862" t="s">
        <v>14</v>
      </c>
      <c r="C3862">
        <v>13</v>
      </c>
      <c r="D3862">
        <v>43</v>
      </c>
      <c r="E3862" t="b">
        <v>0</v>
      </c>
      <c r="F3862">
        <v>1E-3</v>
      </c>
      <c r="G3862">
        <v>1</v>
      </c>
      <c r="H3862">
        <v>1</v>
      </c>
      <c r="I3862">
        <v>10</v>
      </c>
      <c r="J3862">
        <v>5</v>
      </c>
      <c r="K3862">
        <v>0</v>
      </c>
      <c r="L3862">
        <v>4</v>
      </c>
      <c r="M3862">
        <f t="shared" si="7869"/>
        <v>0</v>
      </c>
      <c r="N3862" t="b">
        <f t="shared" ref="N3862" si="7908">AND(MIN($F3860,$F3861,$F3862)=$F3862,MAX($H3860,$H3861,$H3862)=$H3862)</f>
        <v>1</v>
      </c>
      <c r="O3862" t="b">
        <f t="shared" ref="O3862" si="7909">AND(NOT(N3860),NOT(N3861),N3862)</f>
        <v>0</v>
      </c>
    </row>
    <row r="3863" spans="1:15" x14ac:dyDescent="0.25">
      <c r="A3863" t="s">
        <v>13</v>
      </c>
      <c r="B3863" t="s">
        <v>14</v>
      </c>
      <c r="C3863">
        <v>13</v>
      </c>
      <c r="D3863">
        <v>44</v>
      </c>
      <c r="E3863" t="b">
        <v>0</v>
      </c>
      <c r="F3863">
        <v>1E-3</v>
      </c>
      <c r="G3863">
        <v>1</v>
      </c>
      <c r="H3863">
        <v>1</v>
      </c>
      <c r="I3863">
        <v>10</v>
      </c>
      <c r="J3863">
        <v>5</v>
      </c>
      <c r="K3863">
        <v>0</v>
      </c>
      <c r="L3863">
        <v>4</v>
      </c>
      <c r="M3863">
        <f t="shared" si="7869"/>
        <v>0</v>
      </c>
      <c r="N3863" t="b">
        <f t="shared" ref="N3863" si="7910">AND(MIN($F3863,$F3864,$F3865)=$F3863,MAX($H3863,$H3864,$H3865)=$H3863)</f>
        <v>1</v>
      </c>
      <c r="O3863" t="b">
        <f t="shared" ref="O3863" si="7911">AND(N3863,NOT(N3864),NOT(N3865))</f>
        <v>0</v>
      </c>
    </row>
    <row r="3864" spans="1:15" x14ac:dyDescent="0.25">
      <c r="A3864" t="s">
        <v>15</v>
      </c>
      <c r="B3864" t="s">
        <v>14</v>
      </c>
      <c r="C3864">
        <v>13</v>
      </c>
      <c r="D3864">
        <v>44</v>
      </c>
      <c r="E3864" t="b">
        <v>0</v>
      </c>
      <c r="F3864">
        <v>3.0000000000000001E-3</v>
      </c>
      <c r="G3864">
        <v>1</v>
      </c>
      <c r="H3864">
        <v>1</v>
      </c>
      <c r="I3864">
        <v>5</v>
      </c>
      <c r="J3864">
        <v>5</v>
      </c>
      <c r="K3864">
        <v>0</v>
      </c>
      <c r="L3864">
        <v>4</v>
      </c>
      <c r="M3864">
        <f t="shared" si="7869"/>
        <v>0</v>
      </c>
      <c r="N3864" t="b">
        <f t="shared" ref="N3864" si="7912">AND(MIN($F3863,$F3864,$F3865)=$F3864,MAX($H3863,$H3864,$H3865)=$H3864)</f>
        <v>0</v>
      </c>
      <c r="O3864" t="b">
        <f t="shared" ref="O3864" si="7913">AND(NOT(N3863),N3864,NOT(N3865))</f>
        <v>0</v>
      </c>
    </row>
    <row r="3865" spans="1:15" x14ac:dyDescent="0.25">
      <c r="A3865" t="s">
        <v>19</v>
      </c>
      <c r="B3865" t="s">
        <v>14</v>
      </c>
      <c r="C3865">
        <v>13</v>
      </c>
      <c r="D3865">
        <v>44</v>
      </c>
      <c r="E3865" t="b">
        <v>0</v>
      </c>
      <c r="F3865">
        <v>1E-3</v>
      </c>
      <c r="G3865">
        <v>1</v>
      </c>
      <c r="H3865">
        <v>1</v>
      </c>
      <c r="I3865">
        <v>10</v>
      </c>
      <c r="J3865">
        <v>5</v>
      </c>
      <c r="K3865">
        <v>0</v>
      </c>
      <c r="L3865">
        <v>4</v>
      </c>
      <c r="M3865">
        <f t="shared" si="7869"/>
        <v>0</v>
      </c>
      <c r="N3865" t="b">
        <f t="shared" ref="N3865" si="7914">AND(MIN($F3863,$F3864,$F3865)=$F3865,MAX($H3863,$H3864,$H3865)=$H3865)</f>
        <v>1</v>
      </c>
      <c r="O3865" t="b">
        <f t="shared" ref="O3865" si="7915">AND(NOT(N3863),NOT(N3864),N3865)</f>
        <v>0</v>
      </c>
    </row>
    <row r="3866" spans="1:15" x14ac:dyDescent="0.25">
      <c r="A3866" t="s">
        <v>13</v>
      </c>
      <c r="B3866" t="s">
        <v>14</v>
      </c>
      <c r="C3866">
        <v>13</v>
      </c>
      <c r="D3866">
        <v>45</v>
      </c>
      <c r="E3866" t="b">
        <v>0</v>
      </c>
      <c r="F3866">
        <v>2E-3</v>
      </c>
      <c r="G3866">
        <v>1</v>
      </c>
      <c r="H3866">
        <v>1</v>
      </c>
      <c r="I3866">
        <v>10</v>
      </c>
      <c r="J3866">
        <v>5</v>
      </c>
      <c r="K3866">
        <v>0</v>
      </c>
      <c r="L3866">
        <v>4</v>
      </c>
      <c r="M3866">
        <f t="shared" si="7869"/>
        <v>0</v>
      </c>
      <c r="N3866" t="b">
        <f t="shared" ref="N3866" si="7916">AND(MIN($F3866,$F3867,$F3868)=$F3866,MAX($H3866,$H3867,$H3868)=$H3866)</f>
        <v>0</v>
      </c>
      <c r="O3866" t="b">
        <f t="shared" ref="O3866" si="7917">AND(N3866,NOT(N3867),NOT(N3868))</f>
        <v>0</v>
      </c>
    </row>
    <row r="3867" spans="1:15" x14ac:dyDescent="0.25">
      <c r="A3867" t="s">
        <v>15</v>
      </c>
      <c r="B3867" t="s">
        <v>14</v>
      </c>
      <c r="C3867">
        <v>13</v>
      </c>
      <c r="D3867">
        <v>45</v>
      </c>
      <c r="E3867" t="b">
        <v>0</v>
      </c>
      <c r="F3867">
        <v>1E-3</v>
      </c>
      <c r="G3867">
        <v>1</v>
      </c>
      <c r="H3867">
        <v>1</v>
      </c>
      <c r="I3867">
        <v>5</v>
      </c>
      <c r="J3867">
        <v>5</v>
      </c>
      <c r="K3867">
        <v>0</v>
      </c>
      <c r="L3867">
        <v>4</v>
      </c>
      <c r="M3867">
        <f t="shared" si="7869"/>
        <v>0</v>
      </c>
      <c r="N3867" t="b">
        <f t="shared" ref="N3867" si="7918">AND(MIN($F3866,$F3867,$F3868)=$F3867,MAX($H3866,$H3867,$H3868)=$H3867)</f>
        <v>1</v>
      </c>
      <c r="O3867" t="b">
        <f t="shared" ref="O3867" si="7919">AND(NOT(N3866),N3867,NOT(N3868))</f>
        <v>1</v>
      </c>
    </row>
    <row r="3868" spans="1:15" x14ac:dyDescent="0.25">
      <c r="A3868" t="s">
        <v>19</v>
      </c>
      <c r="B3868" t="s">
        <v>14</v>
      </c>
      <c r="C3868">
        <v>13</v>
      </c>
      <c r="D3868">
        <v>45</v>
      </c>
      <c r="E3868" t="b">
        <v>0</v>
      </c>
      <c r="F3868">
        <v>2E-3</v>
      </c>
      <c r="G3868">
        <v>1</v>
      </c>
      <c r="H3868">
        <v>1</v>
      </c>
      <c r="I3868">
        <v>10</v>
      </c>
      <c r="J3868">
        <v>5</v>
      </c>
      <c r="K3868">
        <v>0</v>
      </c>
      <c r="L3868">
        <v>4</v>
      </c>
      <c r="M3868">
        <f t="shared" si="7869"/>
        <v>0</v>
      </c>
      <c r="N3868" t="b">
        <f t="shared" ref="N3868" si="7920">AND(MIN($F3866,$F3867,$F3868)=$F3868,MAX($H3866,$H3867,$H3868)=$H3868)</f>
        <v>0</v>
      </c>
      <c r="O3868" t="b">
        <f t="shared" ref="O3868" si="7921">AND(NOT(N3866),NOT(N3867),N3868)</f>
        <v>0</v>
      </c>
    </row>
    <row r="3869" spans="1:15" x14ac:dyDescent="0.25">
      <c r="A3869" t="s">
        <v>13</v>
      </c>
      <c r="B3869" t="s">
        <v>14</v>
      </c>
      <c r="C3869">
        <v>13</v>
      </c>
      <c r="D3869">
        <v>46</v>
      </c>
      <c r="E3869" t="b">
        <v>0</v>
      </c>
      <c r="F3869">
        <v>1E-3</v>
      </c>
      <c r="G3869">
        <v>1</v>
      </c>
      <c r="H3869">
        <v>1</v>
      </c>
      <c r="I3869">
        <v>10</v>
      </c>
      <c r="J3869">
        <v>5</v>
      </c>
      <c r="K3869">
        <v>0</v>
      </c>
      <c r="L3869">
        <v>4</v>
      </c>
      <c r="M3869">
        <f t="shared" si="7869"/>
        <v>0</v>
      </c>
      <c r="N3869" t="b">
        <f t="shared" ref="N3869" si="7922">AND(MIN($F3869,$F3870,$F3871)=$F3869,MAX($H3869,$H3870,$H3871)=$H3869)</f>
        <v>1</v>
      </c>
      <c r="O3869" t="b">
        <f t="shared" ref="O3869" si="7923">AND(N3869,NOT(N3870),NOT(N3871))</f>
        <v>0</v>
      </c>
    </row>
    <row r="3870" spans="1:15" x14ac:dyDescent="0.25">
      <c r="A3870" t="s">
        <v>15</v>
      </c>
      <c r="B3870" t="s">
        <v>14</v>
      </c>
      <c r="C3870">
        <v>13</v>
      </c>
      <c r="D3870">
        <v>46</v>
      </c>
      <c r="E3870" t="b">
        <v>0</v>
      </c>
      <c r="F3870">
        <v>1E-3</v>
      </c>
      <c r="G3870">
        <v>1</v>
      </c>
      <c r="H3870">
        <v>1</v>
      </c>
      <c r="I3870">
        <v>5</v>
      </c>
      <c r="J3870">
        <v>5</v>
      </c>
      <c r="K3870">
        <v>0</v>
      </c>
      <c r="L3870">
        <v>4</v>
      </c>
      <c r="M3870">
        <f t="shared" si="7869"/>
        <v>0</v>
      </c>
      <c r="N3870" t="b">
        <f t="shared" ref="N3870" si="7924">AND(MIN($F3869,$F3870,$F3871)=$F3870,MAX($H3869,$H3870,$H3871)=$H3870)</f>
        <v>1</v>
      </c>
      <c r="O3870" t="b">
        <f t="shared" ref="O3870" si="7925">AND(NOT(N3869),N3870,NOT(N3871))</f>
        <v>0</v>
      </c>
    </row>
    <row r="3871" spans="1:15" x14ac:dyDescent="0.25">
      <c r="A3871" t="s">
        <v>19</v>
      </c>
      <c r="B3871" t="s">
        <v>14</v>
      </c>
      <c r="C3871">
        <v>13</v>
      </c>
      <c r="D3871">
        <v>46</v>
      </c>
      <c r="E3871" t="b">
        <v>0</v>
      </c>
      <c r="F3871">
        <v>1E-3</v>
      </c>
      <c r="G3871">
        <v>1</v>
      </c>
      <c r="H3871">
        <v>1</v>
      </c>
      <c r="I3871">
        <v>10</v>
      </c>
      <c r="J3871">
        <v>5</v>
      </c>
      <c r="K3871">
        <v>0</v>
      </c>
      <c r="L3871">
        <v>4</v>
      </c>
      <c r="M3871">
        <f t="shared" si="7869"/>
        <v>0</v>
      </c>
      <c r="N3871" t="b">
        <f t="shared" ref="N3871" si="7926">AND(MIN($F3869,$F3870,$F3871)=$F3871,MAX($H3869,$H3870,$H3871)=$H3871)</f>
        <v>1</v>
      </c>
      <c r="O3871" t="b">
        <f t="shared" ref="O3871" si="7927">AND(NOT(N3869),NOT(N3870),N3871)</f>
        <v>0</v>
      </c>
    </row>
    <row r="3872" spans="1:15" x14ac:dyDescent="0.25">
      <c r="A3872" t="s">
        <v>13</v>
      </c>
      <c r="B3872" t="s">
        <v>14</v>
      </c>
      <c r="C3872">
        <v>13</v>
      </c>
      <c r="D3872">
        <v>47</v>
      </c>
      <c r="E3872" t="b">
        <v>0</v>
      </c>
      <c r="F3872">
        <v>1E-3</v>
      </c>
      <c r="G3872">
        <v>1</v>
      </c>
      <c r="H3872">
        <v>1</v>
      </c>
      <c r="I3872">
        <v>10</v>
      </c>
      <c r="J3872">
        <v>5</v>
      </c>
      <c r="K3872">
        <v>0</v>
      </c>
      <c r="L3872">
        <v>4</v>
      </c>
      <c r="M3872">
        <f t="shared" si="7869"/>
        <v>0</v>
      </c>
      <c r="N3872" t="b">
        <f t="shared" ref="N3872" si="7928">AND(MIN($F3872,$F3873,$F3874)=$F3872,MAX($H3872,$H3873,$H3874)=$H3872)</f>
        <v>1</v>
      </c>
      <c r="O3872" t="b">
        <f t="shared" ref="O3872" si="7929">AND(N3872,NOT(N3873),NOT(N3874))</f>
        <v>0</v>
      </c>
    </row>
    <row r="3873" spans="1:15" x14ac:dyDescent="0.25">
      <c r="A3873" t="s">
        <v>15</v>
      </c>
      <c r="B3873" t="s">
        <v>14</v>
      </c>
      <c r="C3873">
        <v>13</v>
      </c>
      <c r="D3873">
        <v>47</v>
      </c>
      <c r="E3873" t="b">
        <v>0</v>
      </c>
      <c r="F3873">
        <v>1E-3</v>
      </c>
      <c r="G3873">
        <v>1</v>
      </c>
      <c r="H3873">
        <v>1</v>
      </c>
      <c r="I3873">
        <v>5</v>
      </c>
      <c r="J3873">
        <v>5</v>
      </c>
      <c r="K3873">
        <v>0</v>
      </c>
      <c r="L3873">
        <v>4</v>
      </c>
      <c r="M3873">
        <f t="shared" si="7869"/>
        <v>0</v>
      </c>
      <c r="N3873" t="b">
        <f t="shared" ref="N3873" si="7930">AND(MIN($F3872,$F3873,$F3874)=$F3873,MAX($H3872,$H3873,$H3874)=$H3873)</f>
        <v>1</v>
      </c>
      <c r="O3873" t="b">
        <f t="shared" ref="O3873" si="7931">AND(NOT(N3872),N3873,NOT(N3874))</f>
        <v>0</v>
      </c>
    </row>
    <row r="3874" spans="1:15" x14ac:dyDescent="0.25">
      <c r="A3874" t="s">
        <v>19</v>
      </c>
      <c r="B3874" t="s">
        <v>14</v>
      </c>
      <c r="C3874">
        <v>13</v>
      </c>
      <c r="D3874">
        <v>47</v>
      </c>
      <c r="E3874" t="b">
        <v>0</v>
      </c>
      <c r="F3874">
        <v>1E-3</v>
      </c>
      <c r="G3874">
        <v>1</v>
      </c>
      <c r="H3874">
        <v>1</v>
      </c>
      <c r="I3874">
        <v>10</v>
      </c>
      <c r="J3874">
        <v>5</v>
      </c>
      <c r="K3874">
        <v>0</v>
      </c>
      <c r="L3874">
        <v>4</v>
      </c>
      <c r="M3874">
        <f t="shared" si="7869"/>
        <v>0</v>
      </c>
      <c r="N3874" t="b">
        <f t="shared" ref="N3874" si="7932">AND(MIN($F3872,$F3873,$F3874)=$F3874,MAX($H3872,$H3873,$H3874)=$H3874)</f>
        <v>1</v>
      </c>
      <c r="O3874" t="b">
        <f t="shared" ref="O3874" si="7933">AND(NOT(N3872),NOT(N3873),N3874)</f>
        <v>0</v>
      </c>
    </row>
    <row r="3875" spans="1:15" x14ac:dyDescent="0.25">
      <c r="A3875" t="s">
        <v>13</v>
      </c>
      <c r="B3875" t="s">
        <v>14</v>
      </c>
      <c r="C3875">
        <v>13</v>
      </c>
      <c r="D3875">
        <v>48</v>
      </c>
      <c r="E3875" t="b">
        <v>0</v>
      </c>
      <c r="F3875">
        <v>5.0000000000000001E-3</v>
      </c>
      <c r="G3875">
        <v>1</v>
      </c>
      <c r="H3875">
        <v>1</v>
      </c>
      <c r="I3875">
        <v>15</v>
      </c>
      <c r="J3875">
        <v>7</v>
      </c>
      <c r="K3875">
        <v>1</v>
      </c>
      <c r="L3875">
        <v>5</v>
      </c>
      <c r="M3875">
        <f t="shared" si="7869"/>
        <v>0</v>
      </c>
      <c r="N3875" t="b">
        <f t="shared" ref="N3875" si="7934">AND(MIN($F3875,$F3876,$F3877)=$F3875,MAX($H3875,$H3876,$H3877)=$H3875)</f>
        <v>0</v>
      </c>
      <c r="O3875" t="b">
        <f t="shared" ref="O3875" si="7935">AND(N3875,NOT(N3876),NOT(N3877))</f>
        <v>0</v>
      </c>
    </row>
    <row r="3876" spans="1:15" x14ac:dyDescent="0.25">
      <c r="A3876" t="s">
        <v>15</v>
      </c>
      <c r="B3876" t="s">
        <v>14</v>
      </c>
      <c r="C3876">
        <v>13</v>
      </c>
      <c r="D3876">
        <v>48</v>
      </c>
      <c r="E3876" t="b">
        <v>0</v>
      </c>
      <c r="F3876">
        <v>2E-3</v>
      </c>
      <c r="G3876">
        <v>1</v>
      </c>
      <c r="H3876">
        <v>1</v>
      </c>
      <c r="I3876">
        <v>8</v>
      </c>
      <c r="J3876">
        <v>7</v>
      </c>
      <c r="K3876">
        <v>1</v>
      </c>
      <c r="L3876">
        <v>5</v>
      </c>
      <c r="M3876">
        <f t="shared" si="7869"/>
        <v>0</v>
      </c>
      <c r="N3876" t="b">
        <f t="shared" ref="N3876" si="7936">AND(MIN($F3875,$F3876,$F3877)=$F3876,MAX($H3875,$H3876,$H3877)=$H3876)</f>
        <v>1</v>
      </c>
      <c r="O3876" t="b">
        <f t="shared" ref="O3876" si="7937">AND(NOT(N3875),N3876,NOT(N3877))</f>
        <v>0</v>
      </c>
    </row>
    <row r="3877" spans="1:15" x14ac:dyDescent="0.25">
      <c r="A3877" t="s">
        <v>19</v>
      </c>
      <c r="B3877" t="s">
        <v>14</v>
      </c>
      <c r="C3877">
        <v>13</v>
      </c>
      <c r="D3877">
        <v>48</v>
      </c>
      <c r="E3877" t="b">
        <v>0</v>
      </c>
      <c r="F3877">
        <v>2E-3</v>
      </c>
      <c r="G3877">
        <v>1</v>
      </c>
      <c r="H3877">
        <v>1</v>
      </c>
      <c r="I3877">
        <v>15</v>
      </c>
      <c r="J3877">
        <v>7</v>
      </c>
      <c r="K3877">
        <v>1</v>
      </c>
      <c r="L3877">
        <v>5</v>
      </c>
      <c r="M3877">
        <f t="shared" si="7869"/>
        <v>0</v>
      </c>
      <c r="N3877" t="b">
        <f t="shared" ref="N3877" si="7938">AND(MIN($F3875,$F3876,$F3877)=$F3877,MAX($H3875,$H3876,$H3877)=$H3877)</f>
        <v>1</v>
      </c>
      <c r="O3877" t="b">
        <f t="shared" ref="O3877" si="7939">AND(NOT(N3875),NOT(N3876),N3877)</f>
        <v>0</v>
      </c>
    </row>
    <row r="3878" spans="1:15" x14ac:dyDescent="0.25">
      <c r="A3878" t="s">
        <v>13</v>
      </c>
      <c r="B3878" t="s">
        <v>14</v>
      </c>
      <c r="C3878">
        <v>13</v>
      </c>
      <c r="D3878">
        <v>49</v>
      </c>
      <c r="E3878" t="b">
        <v>0</v>
      </c>
      <c r="F3878">
        <v>1E-3</v>
      </c>
      <c r="G3878">
        <v>1</v>
      </c>
      <c r="H3878">
        <v>1</v>
      </c>
      <c r="I3878">
        <v>10</v>
      </c>
      <c r="J3878">
        <v>5</v>
      </c>
      <c r="K3878">
        <v>0</v>
      </c>
      <c r="L3878">
        <v>4</v>
      </c>
      <c r="M3878">
        <f t="shared" si="7869"/>
        <v>0</v>
      </c>
      <c r="N3878" t="b">
        <f t="shared" ref="N3878" si="7940">AND(MIN($F3878,$F3879,$F3880)=$F3878,MAX($H3878,$H3879,$H3880)=$H3878)</f>
        <v>1</v>
      </c>
      <c r="O3878" t="b">
        <f t="shared" ref="O3878" si="7941">AND(N3878,NOT(N3879),NOT(N3880))</f>
        <v>0</v>
      </c>
    </row>
    <row r="3879" spans="1:15" x14ac:dyDescent="0.25">
      <c r="A3879" t="s">
        <v>15</v>
      </c>
      <c r="B3879" t="s">
        <v>14</v>
      </c>
      <c r="C3879">
        <v>13</v>
      </c>
      <c r="D3879">
        <v>49</v>
      </c>
      <c r="E3879" t="b">
        <v>0</v>
      </c>
      <c r="F3879">
        <v>1E-3</v>
      </c>
      <c r="G3879">
        <v>1</v>
      </c>
      <c r="H3879">
        <v>1</v>
      </c>
      <c r="I3879">
        <v>5</v>
      </c>
      <c r="J3879">
        <v>5</v>
      </c>
      <c r="K3879">
        <v>0</v>
      </c>
      <c r="L3879">
        <v>4</v>
      </c>
      <c r="M3879">
        <f t="shared" si="7869"/>
        <v>0</v>
      </c>
      <c r="N3879" t="b">
        <f t="shared" ref="N3879" si="7942">AND(MIN($F3878,$F3879,$F3880)=$F3879,MAX($H3878,$H3879,$H3880)=$H3879)</f>
        <v>1</v>
      </c>
      <c r="O3879" t="b">
        <f t="shared" ref="O3879" si="7943">AND(NOT(N3878),N3879,NOT(N3880))</f>
        <v>0</v>
      </c>
    </row>
    <row r="3880" spans="1:15" x14ac:dyDescent="0.25">
      <c r="A3880" t="s">
        <v>19</v>
      </c>
      <c r="B3880" t="s">
        <v>14</v>
      </c>
      <c r="C3880">
        <v>13</v>
      </c>
      <c r="D3880">
        <v>49</v>
      </c>
      <c r="E3880" t="b">
        <v>0</v>
      </c>
      <c r="F3880">
        <v>1E-3</v>
      </c>
      <c r="G3880">
        <v>1</v>
      </c>
      <c r="H3880">
        <v>1</v>
      </c>
      <c r="I3880">
        <v>10</v>
      </c>
      <c r="J3880">
        <v>5</v>
      </c>
      <c r="K3880">
        <v>0</v>
      </c>
      <c r="L3880">
        <v>4</v>
      </c>
      <c r="M3880">
        <f t="shared" si="7869"/>
        <v>0</v>
      </c>
      <c r="N3880" t="b">
        <f t="shared" ref="N3880" si="7944">AND(MIN($F3878,$F3879,$F3880)=$F3880,MAX($H3878,$H3879,$H3880)=$H3880)</f>
        <v>1</v>
      </c>
      <c r="O3880" t="b">
        <f t="shared" ref="O3880" si="7945">AND(NOT(N3878),NOT(N3879),N3880)</f>
        <v>0</v>
      </c>
    </row>
    <row r="3881" spans="1:15" x14ac:dyDescent="0.25">
      <c r="A3881" t="s">
        <v>13</v>
      </c>
      <c r="B3881" t="s">
        <v>14</v>
      </c>
      <c r="C3881">
        <v>13</v>
      </c>
      <c r="D3881">
        <v>4</v>
      </c>
      <c r="E3881" t="b">
        <v>0</v>
      </c>
      <c r="F3881">
        <v>4.0190000000000001</v>
      </c>
      <c r="G3881">
        <v>1</v>
      </c>
      <c r="H3881">
        <v>1</v>
      </c>
      <c r="I3881">
        <v>505046</v>
      </c>
      <c r="J3881">
        <v>275496</v>
      </c>
      <c r="K3881">
        <v>137745</v>
      </c>
      <c r="L3881">
        <v>17</v>
      </c>
      <c r="M3881">
        <f t="shared" si="7869"/>
        <v>0</v>
      </c>
      <c r="N3881" t="b">
        <f t="shared" ref="N3881" si="7946">AND(MIN($F3881,$F3882,$F3883)=$F3881,MAX($H3881,$H3882,$H3883)=$H3881)</f>
        <v>0</v>
      </c>
      <c r="O3881" t="b">
        <f t="shared" ref="O3881" si="7947">AND(N3881,NOT(N3882),NOT(N3883))</f>
        <v>0</v>
      </c>
    </row>
    <row r="3882" spans="1:15" x14ac:dyDescent="0.25">
      <c r="A3882" t="s">
        <v>15</v>
      </c>
      <c r="B3882" t="s">
        <v>14</v>
      </c>
      <c r="C3882">
        <v>13</v>
      </c>
      <c r="D3882">
        <v>4</v>
      </c>
      <c r="E3882" t="b">
        <v>0</v>
      </c>
      <c r="F3882">
        <v>1.768</v>
      </c>
      <c r="G3882">
        <v>1</v>
      </c>
      <c r="H3882">
        <v>1</v>
      </c>
      <c r="I3882">
        <v>284320</v>
      </c>
      <c r="J3882">
        <v>275496</v>
      </c>
      <c r="K3882">
        <v>137745</v>
      </c>
      <c r="L3882">
        <v>17</v>
      </c>
      <c r="M3882">
        <f t="shared" si="7869"/>
        <v>0</v>
      </c>
      <c r="N3882" t="b">
        <f t="shared" ref="N3882" si="7948">AND(MIN($F3881,$F3882,$F3883)=$F3882,MAX($H3881,$H3882,$H3883)=$H3882)</f>
        <v>1</v>
      </c>
      <c r="O3882" t="b">
        <f t="shared" ref="O3882" si="7949">AND(NOT(N3881),N3882,NOT(N3883))</f>
        <v>1</v>
      </c>
    </row>
    <row r="3883" spans="1:15" x14ac:dyDescent="0.25">
      <c r="A3883" t="s">
        <v>19</v>
      </c>
      <c r="B3883" t="s">
        <v>14</v>
      </c>
      <c r="C3883">
        <v>13</v>
      </c>
      <c r="D3883">
        <v>4</v>
      </c>
      <c r="E3883" t="b">
        <v>0</v>
      </c>
      <c r="F3883">
        <v>3.6389999999999998</v>
      </c>
      <c r="G3883">
        <v>1</v>
      </c>
      <c r="H3883">
        <v>1</v>
      </c>
      <c r="I3883">
        <v>505046</v>
      </c>
      <c r="J3883">
        <v>275496</v>
      </c>
      <c r="K3883">
        <v>137745</v>
      </c>
      <c r="L3883">
        <v>17</v>
      </c>
      <c r="M3883">
        <f t="shared" si="7869"/>
        <v>0</v>
      </c>
      <c r="N3883" t="b">
        <f t="shared" ref="N3883" si="7950">AND(MIN($F3881,$F3882,$F3883)=$F3883,MAX($H3881,$H3882,$H3883)=$H3883)</f>
        <v>0</v>
      </c>
      <c r="O3883" t="b">
        <f t="shared" ref="O3883" si="7951">AND(NOT(N3881),NOT(N3882),N3883)</f>
        <v>0</v>
      </c>
    </row>
    <row r="3884" spans="1:15" x14ac:dyDescent="0.25">
      <c r="A3884" t="s">
        <v>13</v>
      </c>
      <c r="B3884" t="s">
        <v>14</v>
      </c>
      <c r="C3884">
        <v>13</v>
      </c>
      <c r="D3884">
        <v>50</v>
      </c>
      <c r="E3884" t="b">
        <v>0</v>
      </c>
      <c r="F3884">
        <v>1E-3</v>
      </c>
      <c r="G3884">
        <v>1</v>
      </c>
      <c r="H3884">
        <v>1</v>
      </c>
      <c r="I3884">
        <v>10</v>
      </c>
      <c r="J3884">
        <v>5</v>
      </c>
      <c r="K3884">
        <v>0</v>
      </c>
      <c r="L3884">
        <v>4</v>
      </c>
      <c r="M3884">
        <f t="shared" si="7869"/>
        <v>0</v>
      </c>
      <c r="N3884" t="b">
        <f t="shared" ref="N3884" si="7952">AND(MIN($F3884,$F3885,$F3886)=$F3884,MAX($H3884,$H3885,$H3886)=$H3884)</f>
        <v>1</v>
      </c>
      <c r="O3884" t="b">
        <f t="shared" ref="O3884" si="7953">AND(N3884,NOT(N3885),NOT(N3886))</f>
        <v>0</v>
      </c>
    </row>
    <row r="3885" spans="1:15" x14ac:dyDescent="0.25">
      <c r="A3885" t="s">
        <v>15</v>
      </c>
      <c r="B3885" t="s">
        <v>14</v>
      </c>
      <c r="C3885">
        <v>13</v>
      </c>
      <c r="D3885">
        <v>50</v>
      </c>
      <c r="E3885" t="b">
        <v>0</v>
      </c>
      <c r="F3885">
        <v>1E-3</v>
      </c>
      <c r="G3885">
        <v>1</v>
      </c>
      <c r="H3885">
        <v>1</v>
      </c>
      <c r="I3885">
        <v>5</v>
      </c>
      <c r="J3885">
        <v>5</v>
      </c>
      <c r="K3885">
        <v>0</v>
      </c>
      <c r="L3885">
        <v>4</v>
      </c>
      <c r="M3885">
        <f t="shared" si="7869"/>
        <v>0</v>
      </c>
      <c r="N3885" t="b">
        <f t="shared" ref="N3885" si="7954">AND(MIN($F3884,$F3885,$F3886)=$F3885,MAX($H3884,$H3885,$H3886)=$H3885)</f>
        <v>1</v>
      </c>
      <c r="O3885" t="b">
        <f t="shared" ref="O3885" si="7955">AND(NOT(N3884),N3885,NOT(N3886))</f>
        <v>0</v>
      </c>
    </row>
    <row r="3886" spans="1:15" x14ac:dyDescent="0.25">
      <c r="A3886" t="s">
        <v>19</v>
      </c>
      <c r="B3886" t="s">
        <v>14</v>
      </c>
      <c r="C3886">
        <v>13</v>
      </c>
      <c r="D3886">
        <v>50</v>
      </c>
      <c r="E3886" t="b">
        <v>0</v>
      </c>
      <c r="F3886">
        <v>1E-3</v>
      </c>
      <c r="G3886">
        <v>1</v>
      </c>
      <c r="H3886">
        <v>1</v>
      </c>
      <c r="I3886">
        <v>10</v>
      </c>
      <c r="J3886">
        <v>5</v>
      </c>
      <c r="K3886">
        <v>0</v>
      </c>
      <c r="L3886">
        <v>4</v>
      </c>
      <c r="M3886">
        <f t="shared" si="7869"/>
        <v>0</v>
      </c>
      <c r="N3886" t="b">
        <f t="shared" ref="N3886" si="7956">AND(MIN($F3884,$F3885,$F3886)=$F3886,MAX($H3884,$H3885,$H3886)=$H3886)</f>
        <v>1</v>
      </c>
      <c r="O3886" t="b">
        <f t="shared" ref="O3886" si="7957">AND(NOT(N3884),NOT(N3885),N3886)</f>
        <v>0</v>
      </c>
    </row>
    <row r="3887" spans="1:15" x14ac:dyDescent="0.25">
      <c r="A3887" t="s">
        <v>13</v>
      </c>
      <c r="B3887" t="s">
        <v>14</v>
      </c>
      <c r="C3887">
        <v>13</v>
      </c>
      <c r="D3887">
        <v>5</v>
      </c>
      <c r="E3887" t="b">
        <v>0</v>
      </c>
      <c r="F3887">
        <v>2E-3</v>
      </c>
      <c r="G3887">
        <v>1</v>
      </c>
      <c r="H3887">
        <v>1</v>
      </c>
      <c r="I3887">
        <v>20</v>
      </c>
      <c r="J3887">
        <v>10</v>
      </c>
      <c r="K3887">
        <v>0</v>
      </c>
      <c r="L3887">
        <v>9</v>
      </c>
      <c r="M3887">
        <f t="shared" si="7869"/>
        <v>0</v>
      </c>
      <c r="N3887" t="b">
        <f t="shared" ref="N3887" si="7958">AND(MIN($F3887,$F3888,$F3889)=$F3887,MAX($H3887,$H3888,$H3889)=$H3887)</f>
        <v>0</v>
      </c>
      <c r="O3887" t="b">
        <f t="shared" ref="O3887" si="7959">AND(N3887,NOT(N3888),NOT(N3889))</f>
        <v>0</v>
      </c>
    </row>
    <row r="3888" spans="1:15" x14ac:dyDescent="0.25">
      <c r="A3888" t="s">
        <v>15</v>
      </c>
      <c r="B3888" t="s">
        <v>14</v>
      </c>
      <c r="C3888">
        <v>13</v>
      </c>
      <c r="D3888">
        <v>5</v>
      </c>
      <c r="E3888" t="b">
        <v>0</v>
      </c>
      <c r="F3888">
        <v>2E-3</v>
      </c>
      <c r="G3888">
        <v>1</v>
      </c>
      <c r="H3888">
        <v>1</v>
      </c>
      <c r="I3888">
        <v>10</v>
      </c>
      <c r="J3888">
        <v>10</v>
      </c>
      <c r="K3888">
        <v>0</v>
      </c>
      <c r="L3888">
        <v>9</v>
      </c>
      <c r="M3888">
        <f t="shared" si="7869"/>
        <v>0</v>
      </c>
      <c r="N3888" t="b">
        <f t="shared" ref="N3888" si="7960">AND(MIN($F3887,$F3888,$F3889)=$F3888,MAX($H3887,$H3888,$H3889)=$H3888)</f>
        <v>0</v>
      </c>
      <c r="O3888" t="b">
        <f t="shared" ref="O3888" si="7961">AND(NOT(N3887),N3888,NOT(N3889))</f>
        <v>0</v>
      </c>
    </row>
    <row r="3889" spans="1:15" x14ac:dyDescent="0.25">
      <c r="A3889" t="s">
        <v>19</v>
      </c>
      <c r="B3889" t="s">
        <v>14</v>
      </c>
      <c r="C3889">
        <v>13</v>
      </c>
      <c r="D3889">
        <v>5</v>
      </c>
      <c r="E3889" t="b">
        <v>0</v>
      </c>
      <c r="F3889">
        <v>1E-3</v>
      </c>
      <c r="G3889">
        <v>1</v>
      </c>
      <c r="H3889">
        <v>1</v>
      </c>
      <c r="I3889">
        <v>20</v>
      </c>
      <c r="J3889">
        <v>10</v>
      </c>
      <c r="K3889">
        <v>0</v>
      </c>
      <c r="L3889">
        <v>9</v>
      </c>
      <c r="M3889">
        <f t="shared" si="7869"/>
        <v>0</v>
      </c>
      <c r="N3889" t="b">
        <f t="shared" ref="N3889" si="7962">AND(MIN($F3887,$F3888,$F3889)=$F3889,MAX($H3887,$H3888,$H3889)=$H3889)</f>
        <v>1</v>
      </c>
      <c r="O3889" t="b">
        <f t="shared" ref="O3889" si="7963">AND(NOT(N3887),NOT(N3888),N3889)</f>
        <v>1</v>
      </c>
    </row>
    <row r="3890" spans="1:15" x14ac:dyDescent="0.25">
      <c r="A3890" t="s">
        <v>13</v>
      </c>
      <c r="B3890" t="s">
        <v>14</v>
      </c>
      <c r="C3890">
        <v>13</v>
      </c>
      <c r="D3890">
        <v>6</v>
      </c>
      <c r="E3890" t="b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f t="shared" si="7869"/>
        <v>1</v>
      </c>
      <c r="N3890" t="b">
        <f t="shared" ref="N3890" si="7964">AND(MIN($F3890,$F3891,$F3892)=$F3890,MAX($H3890,$H3891,$H3892)=$H3890)</f>
        <v>1</v>
      </c>
      <c r="O3890" t="b">
        <f t="shared" ref="O3890" si="7965">AND(N3890,NOT(N3891),NOT(N3892))</f>
        <v>0</v>
      </c>
    </row>
    <row r="3891" spans="1:15" x14ac:dyDescent="0.25">
      <c r="A3891" t="s">
        <v>15</v>
      </c>
      <c r="B3891" t="s">
        <v>14</v>
      </c>
      <c r="C3891">
        <v>13</v>
      </c>
      <c r="D3891">
        <v>6</v>
      </c>
      <c r="E3891" t="b">
        <v>0</v>
      </c>
      <c r="F3891">
        <v>1E-3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f t="shared" si="7869"/>
        <v>1</v>
      </c>
      <c r="N3891" t="b">
        <f t="shared" ref="N3891" si="7966">AND(MIN($F3890,$F3891,$F3892)=$F3891,MAX($H3890,$H3891,$H3892)=$H3891)</f>
        <v>0</v>
      </c>
      <c r="O3891" t="b">
        <f t="shared" ref="O3891" si="7967">AND(NOT(N3890),N3891,NOT(N3892))</f>
        <v>0</v>
      </c>
    </row>
    <row r="3892" spans="1:15" x14ac:dyDescent="0.25">
      <c r="A3892" t="s">
        <v>19</v>
      </c>
      <c r="B3892" t="s">
        <v>14</v>
      </c>
      <c r="C3892">
        <v>13</v>
      </c>
      <c r="D3892">
        <v>6</v>
      </c>
      <c r="E3892" t="b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f t="shared" si="7869"/>
        <v>1</v>
      </c>
      <c r="N3892" t="b">
        <f t="shared" ref="N3892" si="7968">AND(MIN($F3890,$F3891,$F3892)=$F3892,MAX($H3890,$H3891,$H3892)=$H3892)</f>
        <v>1</v>
      </c>
      <c r="O3892" t="b">
        <f t="shared" ref="O3892" si="7969">AND(NOT(N3890),NOT(N3891),N3892)</f>
        <v>0</v>
      </c>
    </row>
    <row r="3893" spans="1:15" x14ac:dyDescent="0.25">
      <c r="A3893" t="s">
        <v>13</v>
      </c>
      <c r="B3893" t="s">
        <v>14</v>
      </c>
      <c r="C3893">
        <v>13</v>
      </c>
      <c r="D3893">
        <v>7</v>
      </c>
      <c r="E3893" t="b">
        <v>0</v>
      </c>
      <c r="F3893">
        <v>2E-3</v>
      </c>
      <c r="G3893">
        <v>1</v>
      </c>
      <c r="H3893">
        <v>1</v>
      </c>
      <c r="I3893">
        <v>16</v>
      </c>
      <c r="J3893">
        <v>12</v>
      </c>
      <c r="K3893">
        <v>4</v>
      </c>
      <c r="L3893">
        <v>3</v>
      </c>
      <c r="M3893">
        <f t="shared" si="7869"/>
        <v>0</v>
      </c>
      <c r="N3893" t="b">
        <f t="shared" ref="N3893" si="7970">AND(MIN($F3893,$F3894,$F3895)=$F3893,MAX($H3893,$H3894,$H3895)=$H3893)</f>
        <v>0</v>
      </c>
      <c r="O3893" t="b">
        <f t="shared" ref="O3893" si="7971">AND(N3893,NOT(N3894),NOT(N3895))</f>
        <v>0</v>
      </c>
    </row>
    <row r="3894" spans="1:15" x14ac:dyDescent="0.25">
      <c r="A3894" t="s">
        <v>15</v>
      </c>
      <c r="B3894" t="s">
        <v>14</v>
      </c>
      <c r="C3894">
        <v>13</v>
      </c>
      <c r="D3894">
        <v>7</v>
      </c>
      <c r="E3894" t="b">
        <v>0</v>
      </c>
      <c r="F3894">
        <v>1E-3</v>
      </c>
      <c r="G3894">
        <v>1</v>
      </c>
      <c r="H3894">
        <v>1</v>
      </c>
      <c r="I3894">
        <v>50</v>
      </c>
      <c r="J3894">
        <v>50</v>
      </c>
      <c r="K3894">
        <v>23</v>
      </c>
      <c r="L3894">
        <v>6</v>
      </c>
      <c r="M3894">
        <f t="shared" si="7869"/>
        <v>0</v>
      </c>
      <c r="N3894" t="b">
        <f t="shared" ref="N3894" si="7972">AND(MIN($F3893,$F3894,$F3895)=$F3894,MAX($H3893,$H3894,$H3895)=$H3894)</f>
        <v>1</v>
      </c>
      <c r="O3894" t="b">
        <f t="shared" ref="O3894" si="7973">AND(NOT(N3893),N3894,NOT(N3895))</f>
        <v>1</v>
      </c>
    </row>
    <row r="3895" spans="1:15" x14ac:dyDescent="0.25">
      <c r="A3895" t="s">
        <v>19</v>
      </c>
      <c r="B3895" t="s">
        <v>14</v>
      </c>
      <c r="C3895">
        <v>13</v>
      </c>
      <c r="D3895">
        <v>7</v>
      </c>
      <c r="E3895" t="b">
        <v>0</v>
      </c>
      <c r="F3895">
        <v>2E-3</v>
      </c>
      <c r="G3895">
        <v>1</v>
      </c>
      <c r="H3895">
        <v>1</v>
      </c>
      <c r="I3895">
        <v>16</v>
      </c>
      <c r="J3895">
        <v>12</v>
      </c>
      <c r="K3895">
        <v>4</v>
      </c>
      <c r="L3895">
        <v>3</v>
      </c>
      <c r="M3895">
        <f t="shared" si="7869"/>
        <v>0</v>
      </c>
      <c r="N3895" t="b">
        <f t="shared" ref="N3895" si="7974">AND(MIN($F3893,$F3894,$F3895)=$F3895,MAX($H3893,$H3894,$H3895)=$H3895)</f>
        <v>0</v>
      </c>
      <c r="O3895" t="b">
        <f t="shared" ref="O3895" si="7975">AND(NOT(N3893),NOT(N3894),N3895)</f>
        <v>0</v>
      </c>
    </row>
    <row r="3896" spans="1:15" x14ac:dyDescent="0.25">
      <c r="A3896" t="s">
        <v>13</v>
      </c>
      <c r="B3896" t="s">
        <v>14</v>
      </c>
      <c r="C3896">
        <v>13</v>
      </c>
      <c r="D3896">
        <v>8</v>
      </c>
      <c r="E3896" t="b">
        <v>0</v>
      </c>
      <c r="F3896">
        <v>2E-3</v>
      </c>
      <c r="G3896">
        <v>1</v>
      </c>
      <c r="H3896">
        <v>1</v>
      </c>
      <c r="I3896">
        <v>12</v>
      </c>
      <c r="J3896">
        <v>8</v>
      </c>
      <c r="K3896">
        <v>3</v>
      </c>
      <c r="L3896">
        <v>1</v>
      </c>
      <c r="M3896">
        <f t="shared" si="7869"/>
        <v>0</v>
      </c>
      <c r="N3896" t="b">
        <f t="shared" ref="N3896" si="7976">AND(MIN($F3896,$F3897,$F3898)=$F3896,MAX($H3896,$H3897,$H3898)=$H3896)</f>
        <v>0</v>
      </c>
      <c r="O3896" t="b">
        <f t="shared" ref="O3896" si="7977">AND(N3896,NOT(N3897),NOT(N3898))</f>
        <v>0</v>
      </c>
    </row>
    <row r="3897" spans="1:15" x14ac:dyDescent="0.25">
      <c r="A3897" t="s">
        <v>15</v>
      </c>
      <c r="B3897" t="s">
        <v>14</v>
      </c>
      <c r="C3897">
        <v>13</v>
      </c>
      <c r="D3897">
        <v>8</v>
      </c>
      <c r="E3897" t="b">
        <v>0</v>
      </c>
      <c r="F3897">
        <v>1E-3</v>
      </c>
      <c r="G3897">
        <v>1</v>
      </c>
      <c r="H3897">
        <v>1</v>
      </c>
      <c r="I3897">
        <v>8</v>
      </c>
      <c r="J3897">
        <v>8</v>
      </c>
      <c r="K3897">
        <v>3</v>
      </c>
      <c r="L3897">
        <v>1</v>
      </c>
      <c r="M3897">
        <f t="shared" si="7869"/>
        <v>0</v>
      </c>
      <c r="N3897" t="b">
        <f t="shared" ref="N3897" si="7978">AND(MIN($F3896,$F3897,$F3898)=$F3897,MAX($H3896,$H3897,$H3898)=$H3897)</f>
        <v>1</v>
      </c>
      <c r="O3897" t="b">
        <f t="shared" ref="O3897" si="7979">AND(NOT(N3896),N3897,NOT(N3898))</f>
        <v>1</v>
      </c>
    </row>
    <row r="3898" spans="1:15" x14ac:dyDescent="0.25">
      <c r="A3898" t="s">
        <v>19</v>
      </c>
      <c r="B3898" t="s">
        <v>14</v>
      </c>
      <c r="C3898">
        <v>13</v>
      </c>
      <c r="D3898">
        <v>8</v>
      </c>
      <c r="E3898" t="b">
        <v>0</v>
      </c>
      <c r="F3898">
        <v>2E-3</v>
      </c>
      <c r="G3898">
        <v>1</v>
      </c>
      <c r="H3898">
        <v>1</v>
      </c>
      <c r="I3898">
        <v>12</v>
      </c>
      <c r="J3898">
        <v>8</v>
      </c>
      <c r="K3898">
        <v>3</v>
      </c>
      <c r="L3898">
        <v>1</v>
      </c>
      <c r="M3898">
        <f t="shared" si="7869"/>
        <v>0</v>
      </c>
      <c r="N3898" t="b">
        <f t="shared" ref="N3898" si="7980">AND(MIN($F3896,$F3897,$F3898)=$F3898,MAX($H3896,$H3897,$H3898)=$H3898)</f>
        <v>0</v>
      </c>
      <c r="O3898" t="b">
        <f t="shared" ref="O3898" si="7981">AND(NOT(N3896),NOT(N3897),N3898)</f>
        <v>0</v>
      </c>
    </row>
    <row r="3899" spans="1:15" x14ac:dyDescent="0.25">
      <c r="A3899" t="s">
        <v>13</v>
      </c>
      <c r="B3899" t="s">
        <v>14</v>
      </c>
      <c r="C3899">
        <v>13</v>
      </c>
      <c r="D3899">
        <v>9</v>
      </c>
      <c r="E3899" t="b">
        <v>0</v>
      </c>
      <c r="F3899">
        <v>2E-3</v>
      </c>
      <c r="G3899">
        <v>1</v>
      </c>
      <c r="H3899">
        <v>1</v>
      </c>
      <c r="I3899">
        <v>15</v>
      </c>
      <c r="J3899">
        <v>7</v>
      </c>
      <c r="K3899">
        <v>0</v>
      </c>
      <c r="L3899">
        <v>6</v>
      </c>
      <c r="M3899">
        <f t="shared" si="7869"/>
        <v>0</v>
      </c>
      <c r="N3899" t="b">
        <f t="shared" ref="N3899" si="7982">AND(MIN($F3899,$F3900,$F3901)=$F3899,MAX($H3899,$H3900,$H3901)=$H3899)</f>
        <v>0</v>
      </c>
      <c r="O3899" t="b">
        <f t="shared" ref="O3899" si="7983">AND(N3899,NOT(N3900),NOT(N3901))</f>
        <v>0</v>
      </c>
    </row>
    <row r="3900" spans="1:15" x14ac:dyDescent="0.25">
      <c r="A3900" t="s">
        <v>15</v>
      </c>
      <c r="B3900" t="s">
        <v>14</v>
      </c>
      <c r="C3900">
        <v>13</v>
      </c>
      <c r="D3900">
        <v>9</v>
      </c>
      <c r="E3900" t="b">
        <v>0</v>
      </c>
      <c r="F3900">
        <v>2E-3</v>
      </c>
      <c r="G3900">
        <v>1</v>
      </c>
      <c r="H3900">
        <v>1</v>
      </c>
      <c r="I3900">
        <v>7</v>
      </c>
      <c r="J3900">
        <v>7</v>
      </c>
      <c r="K3900">
        <v>0</v>
      </c>
      <c r="L3900">
        <v>6</v>
      </c>
      <c r="M3900">
        <f t="shared" si="7869"/>
        <v>0</v>
      </c>
      <c r="N3900" t="b">
        <f t="shared" ref="N3900" si="7984">AND(MIN($F3899,$F3900,$F3901)=$F3900,MAX($H3899,$H3900,$H3901)=$H3900)</f>
        <v>0</v>
      </c>
      <c r="O3900" t="b">
        <f t="shared" ref="O3900" si="7985">AND(NOT(N3899),N3900,NOT(N3901))</f>
        <v>0</v>
      </c>
    </row>
    <row r="3901" spans="1:15" x14ac:dyDescent="0.25">
      <c r="A3901" t="s">
        <v>19</v>
      </c>
      <c r="B3901" t="s">
        <v>14</v>
      </c>
      <c r="C3901">
        <v>13</v>
      </c>
      <c r="D3901">
        <v>9</v>
      </c>
      <c r="E3901" t="b">
        <v>0</v>
      </c>
      <c r="F3901">
        <v>1E-3</v>
      </c>
      <c r="G3901">
        <v>1</v>
      </c>
      <c r="H3901">
        <v>1</v>
      </c>
      <c r="I3901">
        <v>15</v>
      </c>
      <c r="J3901">
        <v>7</v>
      </c>
      <c r="K3901">
        <v>0</v>
      </c>
      <c r="L3901">
        <v>6</v>
      </c>
      <c r="M3901">
        <f t="shared" si="7869"/>
        <v>0</v>
      </c>
      <c r="N3901" t="b">
        <f t="shared" ref="N3901" si="7986">AND(MIN($F3899,$F3900,$F3901)=$F3901,MAX($H3899,$H3900,$H3901)=$H3901)</f>
        <v>1</v>
      </c>
      <c r="O3901" t="b">
        <f t="shared" ref="O3901" si="7987">AND(NOT(N3899),NOT(N3900),N3901)</f>
        <v>1</v>
      </c>
    </row>
    <row r="3902" spans="1:15" x14ac:dyDescent="0.25">
      <c r="A3902" t="s">
        <v>13</v>
      </c>
      <c r="B3902" t="s">
        <v>14</v>
      </c>
      <c r="C3902">
        <v>14</v>
      </c>
      <c r="D3902">
        <v>0</v>
      </c>
      <c r="E3902" t="b">
        <v>0</v>
      </c>
      <c r="F3902">
        <v>3.0000000000000001E-3</v>
      </c>
      <c r="G3902">
        <v>1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f t="shared" si="7869"/>
        <v>1</v>
      </c>
      <c r="N3902" t="b">
        <f t="shared" ref="N3902" si="7988">AND(MIN($F3902,$F3903,$F3904)=$F3902,MAX($H3902,$H3903,$H3904)=$H3902)</f>
        <v>0</v>
      </c>
      <c r="O3902" t="b">
        <f t="shared" ref="O3902" si="7989">AND(N3902,NOT(N3903),NOT(N3904))</f>
        <v>0</v>
      </c>
    </row>
    <row r="3903" spans="1:15" x14ac:dyDescent="0.25">
      <c r="A3903" t="s">
        <v>15</v>
      </c>
      <c r="B3903" t="s">
        <v>14</v>
      </c>
      <c r="C3903">
        <v>14</v>
      </c>
      <c r="D3903">
        <v>0</v>
      </c>
      <c r="E3903" t="b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f t="shared" si="7869"/>
        <v>1</v>
      </c>
      <c r="N3903" t="b">
        <f t="shared" ref="N3903" si="7990">AND(MIN($F3902,$F3903,$F3904)=$F3903,MAX($H3902,$H3903,$H3904)=$H3903)</f>
        <v>1</v>
      </c>
      <c r="O3903" t="b">
        <f t="shared" ref="O3903" si="7991">AND(NOT(N3902),N3903,NOT(N3904))</f>
        <v>0</v>
      </c>
    </row>
    <row r="3904" spans="1:15" x14ac:dyDescent="0.25">
      <c r="A3904" t="s">
        <v>19</v>
      </c>
      <c r="B3904" t="s">
        <v>14</v>
      </c>
      <c r="C3904">
        <v>14</v>
      </c>
      <c r="D3904">
        <v>0</v>
      </c>
      <c r="E3904" t="b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f t="shared" si="7869"/>
        <v>1</v>
      </c>
      <c r="N3904" t="b">
        <f t="shared" ref="N3904" si="7992">AND(MIN($F3902,$F3903,$F3904)=$F3904,MAX($H3902,$H3903,$H3904)=$H3904)</f>
        <v>1</v>
      </c>
      <c r="O3904" t="b">
        <f t="shared" ref="O3904" si="7993">AND(NOT(N3902),NOT(N3903),N3904)</f>
        <v>0</v>
      </c>
    </row>
    <row r="3905" spans="1:15" x14ac:dyDescent="0.25">
      <c r="A3905" t="s">
        <v>13</v>
      </c>
      <c r="B3905" t="s">
        <v>14</v>
      </c>
      <c r="C3905">
        <v>14</v>
      </c>
      <c r="D3905">
        <v>10</v>
      </c>
      <c r="E3905" t="b">
        <v>0</v>
      </c>
      <c r="F3905">
        <v>3.0000000000000001E-3</v>
      </c>
      <c r="G3905">
        <v>1</v>
      </c>
      <c r="H3905">
        <v>1</v>
      </c>
      <c r="I3905">
        <v>42</v>
      </c>
      <c r="J3905">
        <v>20</v>
      </c>
      <c r="K3905">
        <v>7</v>
      </c>
      <c r="L3905">
        <v>11</v>
      </c>
      <c r="M3905">
        <f t="shared" si="7869"/>
        <v>0</v>
      </c>
      <c r="N3905" t="b">
        <f t="shared" ref="N3905" si="7994">AND(MIN($F3905,$F3906,$F3907)=$F3905,MAX($H3905,$H3906,$H3907)=$H3905)</f>
        <v>0</v>
      </c>
      <c r="O3905" t="b">
        <f t="shared" ref="O3905" si="7995">AND(N3905,NOT(N3906),NOT(N3907))</f>
        <v>0</v>
      </c>
    </row>
    <row r="3906" spans="1:15" x14ac:dyDescent="0.25">
      <c r="A3906" t="s">
        <v>15</v>
      </c>
      <c r="B3906" t="s">
        <v>14</v>
      </c>
      <c r="C3906">
        <v>14</v>
      </c>
      <c r="D3906">
        <v>10</v>
      </c>
      <c r="E3906" t="b">
        <v>0</v>
      </c>
      <c r="F3906">
        <v>2E-3</v>
      </c>
      <c r="G3906">
        <v>1</v>
      </c>
      <c r="H3906">
        <v>1</v>
      </c>
      <c r="I3906">
        <v>21</v>
      </c>
      <c r="J3906">
        <v>20</v>
      </c>
      <c r="K3906">
        <v>7</v>
      </c>
      <c r="L3906">
        <v>11</v>
      </c>
      <c r="M3906">
        <f t="shared" si="7869"/>
        <v>0</v>
      </c>
      <c r="N3906" t="b">
        <f t="shared" ref="N3906" si="7996">AND(MIN($F3905,$F3906,$F3907)=$F3906,MAX($H3905,$H3906,$H3907)=$H3906)</f>
        <v>1</v>
      </c>
      <c r="O3906" t="b">
        <f t="shared" ref="O3906" si="7997">AND(NOT(N3905),N3906,NOT(N3907))</f>
        <v>1</v>
      </c>
    </row>
    <row r="3907" spans="1:15" x14ac:dyDescent="0.25">
      <c r="A3907" t="s">
        <v>19</v>
      </c>
      <c r="B3907" t="s">
        <v>14</v>
      </c>
      <c r="C3907">
        <v>14</v>
      </c>
      <c r="D3907">
        <v>10</v>
      </c>
      <c r="E3907" t="b">
        <v>0</v>
      </c>
      <c r="F3907">
        <v>3.0000000000000001E-3</v>
      </c>
      <c r="G3907">
        <v>1</v>
      </c>
      <c r="H3907">
        <v>1</v>
      </c>
      <c r="I3907">
        <v>42</v>
      </c>
      <c r="J3907">
        <v>20</v>
      </c>
      <c r="K3907">
        <v>7</v>
      </c>
      <c r="L3907">
        <v>11</v>
      </c>
      <c r="M3907">
        <f t="shared" ref="M3907:M3970" si="7998">G3907-H3907</f>
        <v>0</v>
      </c>
      <c r="N3907" t="b">
        <f t="shared" ref="N3907" si="7999">AND(MIN($F3905,$F3906,$F3907)=$F3907,MAX($H3905,$H3906,$H3907)=$H3907)</f>
        <v>0</v>
      </c>
      <c r="O3907" t="b">
        <f t="shared" ref="O3907" si="8000">AND(NOT(N3905),NOT(N3906),N3907)</f>
        <v>0</v>
      </c>
    </row>
    <row r="3908" spans="1:15" x14ac:dyDescent="0.25">
      <c r="A3908" t="s">
        <v>13</v>
      </c>
      <c r="B3908" t="s">
        <v>14</v>
      </c>
      <c r="C3908">
        <v>14</v>
      </c>
      <c r="D3908">
        <v>11</v>
      </c>
      <c r="E3908" t="b">
        <v>1</v>
      </c>
      <c r="F3908">
        <v>10.002000000000001</v>
      </c>
      <c r="G3908">
        <v>1</v>
      </c>
      <c r="H3908">
        <v>0</v>
      </c>
      <c r="I3908">
        <v>986607</v>
      </c>
      <c r="J3908">
        <v>982879</v>
      </c>
      <c r="K3908">
        <v>491437</v>
      </c>
      <c r="L3908">
        <v>13</v>
      </c>
      <c r="M3908">
        <f t="shared" si="7998"/>
        <v>1</v>
      </c>
      <c r="N3908" t="b">
        <f t="shared" ref="N3908" si="8001">AND(MIN($F3908,$F3909,$F3910)=$F3908,MAX($H3908,$H3909,$H3910)=$H3908)</f>
        <v>0</v>
      </c>
      <c r="O3908" t="b">
        <f t="shared" ref="O3908" si="8002">AND(N3908,NOT(N3909),NOT(N3910))</f>
        <v>0</v>
      </c>
    </row>
    <row r="3909" spans="1:15" x14ac:dyDescent="0.25">
      <c r="A3909" t="s">
        <v>15</v>
      </c>
      <c r="B3909" t="s">
        <v>14</v>
      </c>
      <c r="C3909">
        <v>14</v>
      </c>
      <c r="D3909">
        <v>11</v>
      </c>
      <c r="E3909" t="b">
        <v>0</v>
      </c>
      <c r="F3909">
        <v>4.0000000000000001E-3</v>
      </c>
      <c r="G3909">
        <v>1</v>
      </c>
      <c r="H3909">
        <v>1</v>
      </c>
      <c r="I3909">
        <v>19</v>
      </c>
      <c r="J3909">
        <v>18</v>
      </c>
      <c r="K3909">
        <v>6</v>
      </c>
      <c r="L3909">
        <v>11</v>
      </c>
      <c r="M3909">
        <f t="shared" si="7998"/>
        <v>0</v>
      </c>
      <c r="N3909" t="b">
        <f t="shared" ref="N3909" si="8003">AND(MIN($F3908,$F3909,$F3910)=$F3909,MAX($H3908,$H3909,$H3910)=$H3909)</f>
        <v>1</v>
      </c>
      <c r="O3909" t="b">
        <f t="shared" ref="O3909" si="8004">AND(NOT(N3908),N3909,NOT(N3910))</f>
        <v>1</v>
      </c>
    </row>
    <row r="3910" spans="1:15" x14ac:dyDescent="0.25">
      <c r="A3910" t="s">
        <v>19</v>
      </c>
      <c r="B3910" t="s">
        <v>14</v>
      </c>
      <c r="C3910">
        <v>14</v>
      </c>
      <c r="D3910">
        <v>11</v>
      </c>
      <c r="E3910" t="b">
        <v>1</v>
      </c>
      <c r="F3910">
        <v>10.000999999999999</v>
      </c>
      <c r="G3910">
        <v>1</v>
      </c>
      <c r="H3910">
        <v>0</v>
      </c>
      <c r="I3910">
        <v>989173</v>
      </c>
      <c r="J3910">
        <v>985437</v>
      </c>
      <c r="K3910">
        <v>492716</v>
      </c>
      <c r="L3910">
        <v>13</v>
      </c>
      <c r="M3910">
        <f t="shared" si="7998"/>
        <v>1</v>
      </c>
      <c r="N3910" t="b">
        <f t="shared" ref="N3910" si="8005">AND(MIN($F3908,$F3909,$F3910)=$F3910,MAX($H3908,$H3909,$H3910)=$H3910)</f>
        <v>0</v>
      </c>
      <c r="O3910" t="b">
        <f t="shared" ref="O3910" si="8006">AND(NOT(N3908),NOT(N3909),N3910)</f>
        <v>0</v>
      </c>
    </row>
    <row r="3911" spans="1:15" x14ac:dyDescent="0.25">
      <c r="A3911" t="s">
        <v>13</v>
      </c>
      <c r="B3911" t="s">
        <v>14</v>
      </c>
      <c r="C3911">
        <v>14</v>
      </c>
      <c r="D3911">
        <v>12</v>
      </c>
      <c r="E3911" t="b">
        <v>1</v>
      </c>
      <c r="F3911">
        <v>13.294</v>
      </c>
      <c r="G3911">
        <v>1</v>
      </c>
      <c r="H3911">
        <v>0</v>
      </c>
      <c r="I3911">
        <v>272</v>
      </c>
      <c r="J3911">
        <v>251</v>
      </c>
      <c r="K3911">
        <v>124</v>
      </c>
      <c r="L3911">
        <v>12</v>
      </c>
      <c r="M3911">
        <f t="shared" si="7998"/>
        <v>1</v>
      </c>
      <c r="N3911" t="b">
        <f t="shared" ref="N3911" si="8007">AND(MIN($F3911,$F3912,$F3913)=$F3911,MAX($H3911,$H3912,$H3913)=$H3911)</f>
        <v>0</v>
      </c>
      <c r="O3911" t="b">
        <f t="shared" ref="O3911" si="8008">AND(N3911,NOT(N3912),NOT(N3913))</f>
        <v>0</v>
      </c>
    </row>
    <row r="3912" spans="1:15" x14ac:dyDescent="0.25">
      <c r="A3912" t="s">
        <v>15</v>
      </c>
      <c r="B3912" t="s">
        <v>14</v>
      </c>
      <c r="C3912">
        <v>14</v>
      </c>
      <c r="D3912">
        <v>12</v>
      </c>
      <c r="E3912" t="b">
        <v>1</v>
      </c>
      <c r="F3912">
        <v>10.000999999999999</v>
      </c>
      <c r="G3912">
        <v>1</v>
      </c>
      <c r="H3912">
        <v>0</v>
      </c>
      <c r="I3912">
        <v>178378</v>
      </c>
      <c r="J3912">
        <v>178376</v>
      </c>
      <c r="K3912">
        <v>89186</v>
      </c>
      <c r="L3912">
        <v>13</v>
      </c>
      <c r="M3912">
        <f t="shared" si="7998"/>
        <v>1</v>
      </c>
      <c r="N3912" t="b">
        <f t="shared" ref="N3912" si="8009">AND(MIN($F3911,$F3912,$F3913)=$F3912,MAX($H3911,$H3912,$H3913)=$H3912)</f>
        <v>1</v>
      </c>
      <c r="O3912" t="b">
        <f t="shared" ref="O3912" si="8010">AND(NOT(N3911),N3912,NOT(N3913))</f>
        <v>1</v>
      </c>
    </row>
    <row r="3913" spans="1:15" x14ac:dyDescent="0.25">
      <c r="A3913" t="s">
        <v>19</v>
      </c>
      <c r="B3913" t="s">
        <v>14</v>
      </c>
      <c r="C3913">
        <v>14</v>
      </c>
      <c r="D3913">
        <v>12</v>
      </c>
      <c r="E3913" t="b">
        <v>1</v>
      </c>
      <c r="F3913">
        <v>13.177</v>
      </c>
      <c r="G3913">
        <v>1</v>
      </c>
      <c r="H3913">
        <v>0</v>
      </c>
      <c r="I3913">
        <v>272</v>
      </c>
      <c r="J3913">
        <v>251</v>
      </c>
      <c r="K3913">
        <v>124</v>
      </c>
      <c r="L3913">
        <v>12</v>
      </c>
      <c r="M3913">
        <f t="shared" si="7998"/>
        <v>1</v>
      </c>
      <c r="N3913" t="b">
        <f t="shared" ref="N3913" si="8011">AND(MIN($F3911,$F3912,$F3913)=$F3913,MAX($H3911,$H3912,$H3913)=$H3913)</f>
        <v>0</v>
      </c>
      <c r="O3913" t="b">
        <f t="shared" ref="O3913" si="8012">AND(NOT(N3911),NOT(N3912),N3913)</f>
        <v>0</v>
      </c>
    </row>
    <row r="3914" spans="1:15" x14ac:dyDescent="0.25">
      <c r="A3914" t="s">
        <v>13</v>
      </c>
      <c r="B3914" t="s">
        <v>14</v>
      </c>
      <c r="C3914">
        <v>14</v>
      </c>
      <c r="D3914">
        <v>13</v>
      </c>
      <c r="E3914" t="b">
        <v>1</v>
      </c>
      <c r="F3914">
        <v>10.000999999999999</v>
      </c>
      <c r="G3914">
        <v>1</v>
      </c>
      <c r="H3914">
        <v>0</v>
      </c>
      <c r="I3914">
        <v>881154</v>
      </c>
      <c r="J3914">
        <v>875476</v>
      </c>
      <c r="K3914">
        <v>437736</v>
      </c>
      <c r="L3914">
        <v>11</v>
      </c>
      <c r="M3914">
        <f t="shared" si="7998"/>
        <v>1</v>
      </c>
      <c r="N3914" t="b">
        <f t="shared" ref="N3914" si="8013">AND(MIN($F3914,$F3915,$F3916)=$F3914,MAX($H3914,$H3915,$H3916)=$H3914)</f>
        <v>0</v>
      </c>
      <c r="O3914" t="b">
        <f t="shared" ref="O3914" si="8014">AND(N3914,NOT(N3915),NOT(N3916))</f>
        <v>0</v>
      </c>
    </row>
    <row r="3915" spans="1:15" x14ac:dyDescent="0.25">
      <c r="A3915" t="s">
        <v>15</v>
      </c>
      <c r="B3915" t="s">
        <v>14</v>
      </c>
      <c r="C3915">
        <v>14</v>
      </c>
      <c r="D3915">
        <v>13</v>
      </c>
      <c r="E3915" t="b">
        <v>0</v>
      </c>
      <c r="F3915">
        <v>2.294</v>
      </c>
      <c r="G3915">
        <v>1</v>
      </c>
      <c r="H3915">
        <v>1</v>
      </c>
      <c r="I3915">
        <v>48023</v>
      </c>
      <c r="J3915">
        <v>48021</v>
      </c>
      <c r="K3915">
        <v>24007</v>
      </c>
      <c r="L3915">
        <v>13</v>
      </c>
      <c r="M3915">
        <f t="shared" si="7998"/>
        <v>0</v>
      </c>
      <c r="N3915" t="b">
        <f t="shared" ref="N3915" si="8015">AND(MIN($F3914,$F3915,$F3916)=$F3915,MAX($H3914,$H3915,$H3916)=$H3915)</f>
        <v>1</v>
      </c>
      <c r="O3915" t="b">
        <f t="shared" ref="O3915" si="8016">AND(NOT(N3914),N3915,NOT(N3916))</f>
        <v>1</v>
      </c>
    </row>
    <row r="3916" spans="1:15" x14ac:dyDescent="0.25">
      <c r="A3916" t="s">
        <v>19</v>
      </c>
      <c r="B3916" t="s">
        <v>14</v>
      </c>
      <c r="C3916">
        <v>14</v>
      </c>
      <c r="D3916">
        <v>13</v>
      </c>
      <c r="E3916" t="b">
        <v>1</v>
      </c>
      <c r="F3916">
        <v>10.000999999999999</v>
      </c>
      <c r="G3916">
        <v>1</v>
      </c>
      <c r="H3916">
        <v>0</v>
      </c>
      <c r="I3916">
        <v>859052</v>
      </c>
      <c r="J3916">
        <v>853528</v>
      </c>
      <c r="K3916">
        <v>426762</v>
      </c>
      <c r="L3916">
        <v>11</v>
      </c>
      <c r="M3916">
        <f t="shared" si="7998"/>
        <v>1</v>
      </c>
      <c r="N3916" t="b">
        <f t="shared" ref="N3916" si="8017">AND(MIN($F3914,$F3915,$F3916)=$F3916,MAX($H3914,$H3915,$H3916)=$H3916)</f>
        <v>0</v>
      </c>
      <c r="O3916" t="b">
        <f t="shared" ref="O3916" si="8018">AND(NOT(N3914),NOT(N3915),N3916)</f>
        <v>0</v>
      </c>
    </row>
    <row r="3917" spans="1:15" x14ac:dyDescent="0.25">
      <c r="A3917" t="s">
        <v>13</v>
      </c>
      <c r="B3917" t="s">
        <v>14</v>
      </c>
      <c r="C3917">
        <v>14</v>
      </c>
      <c r="D3917">
        <v>14</v>
      </c>
      <c r="E3917" t="b">
        <v>1</v>
      </c>
      <c r="F3917">
        <v>10.000999999999999</v>
      </c>
      <c r="G3917">
        <v>1</v>
      </c>
      <c r="H3917">
        <v>0</v>
      </c>
      <c r="I3917">
        <v>874220</v>
      </c>
      <c r="J3917">
        <v>872032</v>
      </c>
      <c r="K3917">
        <v>436015</v>
      </c>
      <c r="L3917">
        <v>10</v>
      </c>
      <c r="M3917">
        <f t="shared" si="7998"/>
        <v>1</v>
      </c>
      <c r="N3917" t="b">
        <f t="shared" ref="N3917" si="8019">AND(MIN($F3917,$F3918,$F3919)=$F3917,MAX($H3917,$H3918,$H3919)=$H3917)</f>
        <v>0</v>
      </c>
      <c r="O3917" t="b">
        <f t="shared" ref="O3917" si="8020">AND(N3917,NOT(N3918),NOT(N3919))</f>
        <v>0</v>
      </c>
    </row>
    <row r="3918" spans="1:15" x14ac:dyDescent="0.25">
      <c r="A3918" t="s">
        <v>15</v>
      </c>
      <c r="B3918" t="s">
        <v>14</v>
      </c>
      <c r="C3918">
        <v>14</v>
      </c>
      <c r="D3918">
        <v>14</v>
      </c>
      <c r="E3918" t="b">
        <v>0</v>
      </c>
      <c r="F3918">
        <v>3.0000000000000001E-3</v>
      </c>
      <c r="G3918">
        <v>1</v>
      </c>
      <c r="H3918">
        <v>1</v>
      </c>
      <c r="I3918">
        <v>27</v>
      </c>
      <c r="J3918">
        <v>26</v>
      </c>
      <c r="K3918">
        <v>10</v>
      </c>
      <c r="L3918">
        <v>11</v>
      </c>
      <c r="M3918">
        <f t="shared" si="7998"/>
        <v>0</v>
      </c>
      <c r="N3918" t="b">
        <f t="shared" ref="N3918" si="8021">AND(MIN($F3917,$F3918,$F3919)=$F3918,MAX($H3917,$H3918,$H3919)=$H3918)</f>
        <v>1</v>
      </c>
      <c r="O3918" t="b">
        <f t="shared" ref="O3918" si="8022">AND(NOT(N3917),N3918,NOT(N3919))</f>
        <v>1</v>
      </c>
    </row>
    <row r="3919" spans="1:15" x14ac:dyDescent="0.25">
      <c r="A3919" t="s">
        <v>19</v>
      </c>
      <c r="B3919" t="s">
        <v>14</v>
      </c>
      <c r="C3919">
        <v>14</v>
      </c>
      <c r="D3919">
        <v>14</v>
      </c>
      <c r="E3919" t="b">
        <v>1</v>
      </c>
      <c r="F3919">
        <v>10.000999999999999</v>
      </c>
      <c r="G3919">
        <v>1</v>
      </c>
      <c r="H3919">
        <v>0</v>
      </c>
      <c r="I3919">
        <v>844485</v>
      </c>
      <c r="J3919">
        <v>842369</v>
      </c>
      <c r="K3919">
        <v>421183</v>
      </c>
      <c r="L3919">
        <v>10</v>
      </c>
      <c r="M3919">
        <f t="shared" si="7998"/>
        <v>1</v>
      </c>
      <c r="N3919" t="b">
        <f t="shared" ref="N3919" si="8023">AND(MIN($F3917,$F3918,$F3919)=$F3919,MAX($H3917,$H3918,$H3919)=$H3919)</f>
        <v>0</v>
      </c>
      <c r="O3919" t="b">
        <f t="shared" ref="O3919" si="8024">AND(NOT(N3917),NOT(N3918),N3919)</f>
        <v>0</v>
      </c>
    </row>
    <row r="3920" spans="1:15" x14ac:dyDescent="0.25">
      <c r="A3920" t="s">
        <v>13</v>
      </c>
      <c r="B3920" t="s">
        <v>14</v>
      </c>
      <c r="C3920">
        <v>14</v>
      </c>
      <c r="D3920">
        <v>15</v>
      </c>
      <c r="E3920" t="b">
        <v>0</v>
      </c>
      <c r="F3920">
        <v>7.0000000000000001E-3</v>
      </c>
      <c r="G3920">
        <v>1</v>
      </c>
      <c r="H3920">
        <v>1</v>
      </c>
      <c r="I3920">
        <v>757</v>
      </c>
      <c r="J3920">
        <v>398</v>
      </c>
      <c r="K3920">
        <v>196</v>
      </c>
      <c r="L3920">
        <v>13</v>
      </c>
      <c r="M3920">
        <f t="shared" si="7998"/>
        <v>0</v>
      </c>
      <c r="N3920" t="b">
        <f t="shared" ref="N3920" si="8025">AND(MIN($F3920,$F3921,$F3922)=$F3920,MAX($H3920,$H3921,$H3922)=$H3920)</f>
        <v>0</v>
      </c>
      <c r="O3920" t="b">
        <f t="shared" ref="O3920" si="8026">AND(N3920,NOT(N3921),NOT(N3922))</f>
        <v>0</v>
      </c>
    </row>
    <row r="3921" spans="1:15" x14ac:dyDescent="0.25">
      <c r="A3921" t="s">
        <v>15</v>
      </c>
      <c r="B3921" t="s">
        <v>14</v>
      </c>
      <c r="C3921">
        <v>14</v>
      </c>
      <c r="D3921">
        <v>15</v>
      </c>
      <c r="E3921" t="b">
        <v>0</v>
      </c>
      <c r="F3921">
        <v>5.0000000000000001E-3</v>
      </c>
      <c r="G3921">
        <v>1</v>
      </c>
      <c r="H3921">
        <v>1</v>
      </c>
      <c r="I3921">
        <v>400</v>
      </c>
      <c r="J3921">
        <v>398</v>
      </c>
      <c r="K3921">
        <v>196</v>
      </c>
      <c r="L3921">
        <v>13</v>
      </c>
      <c r="M3921">
        <f t="shared" si="7998"/>
        <v>0</v>
      </c>
      <c r="N3921" t="b">
        <f t="shared" ref="N3921" si="8027">AND(MIN($F3920,$F3921,$F3922)=$F3921,MAX($H3920,$H3921,$H3922)=$H3921)</f>
        <v>1</v>
      </c>
      <c r="O3921" t="b">
        <f t="shared" ref="O3921" si="8028">AND(NOT(N3920),N3921,NOT(N3922))</f>
        <v>1</v>
      </c>
    </row>
    <row r="3922" spans="1:15" x14ac:dyDescent="0.25">
      <c r="A3922" t="s">
        <v>19</v>
      </c>
      <c r="B3922" t="s">
        <v>14</v>
      </c>
      <c r="C3922">
        <v>14</v>
      </c>
      <c r="D3922">
        <v>15</v>
      </c>
      <c r="E3922" t="b">
        <v>0</v>
      </c>
      <c r="F3922">
        <v>8.0000000000000002E-3</v>
      </c>
      <c r="G3922">
        <v>1</v>
      </c>
      <c r="H3922">
        <v>1</v>
      </c>
      <c r="I3922">
        <v>757</v>
      </c>
      <c r="J3922">
        <v>398</v>
      </c>
      <c r="K3922">
        <v>196</v>
      </c>
      <c r="L3922">
        <v>13</v>
      </c>
      <c r="M3922">
        <f t="shared" si="7998"/>
        <v>0</v>
      </c>
      <c r="N3922" t="b">
        <f t="shared" ref="N3922" si="8029">AND(MIN($F3920,$F3921,$F3922)=$F3922,MAX($H3920,$H3921,$H3922)=$H3922)</f>
        <v>0</v>
      </c>
      <c r="O3922" t="b">
        <f t="shared" ref="O3922" si="8030">AND(NOT(N3920),NOT(N3921),N3922)</f>
        <v>0</v>
      </c>
    </row>
    <row r="3923" spans="1:15" x14ac:dyDescent="0.25">
      <c r="A3923" t="s">
        <v>13</v>
      </c>
      <c r="B3923" t="s">
        <v>14</v>
      </c>
      <c r="C3923">
        <v>14</v>
      </c>
      <c r="D3923">
        <v>16</v>
      </c>
      <c r="E3923" t="b">
        <v>1</v>
      </c>
      <c r="F3923">
        <v>10.003</v>
      </c>
      <c r="G3923">
        <v>1</v>
      </c>
      <c r="H3923">
        <v>0</v>
      </c>
      <c r="I3923">
        <v>430118</v>
      </c>
      <c r="J3923">
        <v>428919</v>
      </c>
      <c r="K3923">
        <v>214458</v>
      </c>
      <c r="L3923">
        <v>17</v>
      </c>
      <c r="M3923">
        <f t="shared" si="7998"/>
        <v>1</v>
      </c>
      <c r="N3923" t="b">
        <f t="shared" ref="N3923" si="8031">AND(MIN($F3923,$F3924,$F3925)=$F3923,MAX($H3923,$H3924,$H3925)=$H3923)</f>
        <v>0</v>
      </c>
      <c r="O3923" t="b">
        <f t="shared" ref="O3923" si="8032">AND(N3923,NOT(N3924),NOT(N3925))</f>
        <v>0</v>
      </c>
    </row>
    <row r="3924" spans="1:15" x14ac:dyDescent="0.25">
      <c r="A3924" t="s">
        <v>15</v>
      </c>
      <c r="B3924" t="s">
        <v>14</v>
      </c>
      <c r="C3924">
        <v>14</v>
      </c>
      <c r="D3924">
        <v>16</v>
      </c>
      <c r="E3924" t="b">
        <v>0</v>
      </c>
      <c r="F3924">
        <v>7.2089999999999996</v>
      </c>
      <c r="G3924">
        <v>1</v>
      </c>
      <c r="H3924">
        <v>1</v>
      </c>
      <c r="I3924">
        <v>32040</v>
      </c>
      <c r="J3924">
        <v>32038</v>
      </c>
      <c r="K3924">
        <v>16016</v>
      </c>
      <c r="L3924">
        <v>13</v>
      </c>
      <c r="M3924">
        <f t="shared" si="7998"/>
        <v>0</v>
      </c>
      <c r="N3924" t="b">
        <f t="shared" ref="N3924" si="8033">AND(MIN($F3923,$F3924,$F3925)=$F3924,MAX($H3923,$H3924,$H3925)=$H3924)</f>
        <v>1</v>
      </c>
      <c r="O3924" t="b">
        <f t="shared" ref="O3924" si="8034">AND(NOT(N3923),N3924,NOT(N3925))</f>
        <v>1</v>
      </c>
    </row>
    <row r="3925" spans="1:15" x14ac:dyDescent="0.25">
      <c r="A3925" t="s">
        <v>19</v>
      </c>
      <c r="B3925" t="s">
        <v>14</v>
      </c>
      <c r="C3925">
        <v>14</v>
      </c>
      <c r="D3925">
        <v>16</v>
      </c>
      <c r="E3925" t="b">
        <v>1</v>
      </c>
      <c r="F3925">
        <v>10.000999999999999</v>
      </c>
      <c r="G3925">
        <v>1</v>
      </c>
      <c r="H3925">
        <v>0</v>
      </c>
      <c r="I3925">
        <v>432529</v>
      </c>
      <c r="J3925">
        <v>431328</v>
      </c>
      <c r="K3925">
        <v>215663</v>
      </c>
      <c r="L3925">
        <v>17</v>
      </c>
      <c r="M3925">
        <f t="shared" si="7998"/>
        <v>1</v>
      </c>
      <c r="N3925" t="b">
        <f t="shared" ref="N3925" si="8035">AND(MIN($F3923,$F3924,$F3925)=$F3925,MAX($H3923,$H3924,$H3925)=$H3925)</f>
        <v>0</v>
      </c>
      <c r="O3925" t="b">
        <f t="shared" ref="O3925" si="8036">AND(NOT(N3923),NOT(N3924),N3925)</f>
        <v>0</v>
      </c>
    </row>
    <row r="3926" spans="1:15" x14ac:dyDescent="0.25">
      <c r="A3926" t="s">
        <v>13</v>
      </c>
      <c r="B3926" t="s">
        <v>14</v>
      </c>
      <c r="C3926">
        <v>14</v>
      </c>
      <c r="D3926">
        <v>17</v>
      </c>
      <c r="E3926" t="b">
        <v>0</v>
      </c>
      <c r="F3926">
        <v>0.14199999999999999</v>
      </c>
      <c r="G3926">
        <v>1</v>
      </c>
      <c r="H3926">
        <v>1</v>
      </c>
      <c r="I3926">
        <v>18617</v>
      </c>
      <c r="J3926">
        <v>11520</v>
      </c>
      <c r="K3926">
        <v>5757</v>
      </c>
      <c r="L3926">
        <v>13</v>
      </c>
      <c r="M3926">
        <f t="shared" si="7998"/>
        <v>0</v>
      </c>
      <c r="N3926" t="b">
        <f t="shared" ref="N3926" si="8037">AND(MIN($F3926,$F3927,$F3928)=$F3926,MAX($H3926,$H3927,$H3928)=$H3926)</f>
        <v>0</v>
      </c>
      <c r="O3926" t="b">
        <f t="shared" ref="O3926" si="8038">AND(N3926,NOT(N3927),NOT(N3928))</f>
        <v>0</v>
      </c>
    </row>
    <row r="3927" spans="1:15" x14ac:dyDescent="0.25">
      <c r="A3927" t="s">
        <v>15</v>
      </c>
      <c r="B3927" t="s">
        <v>14</v>
      </c>
      <c r="C3927">
        <v>14</v>
      </c>
      <c r="D3927">
        <v>17</v>
      </c>
      <c r="E3927" t="b">
        <v>0</v>
      </c>
      <c r="F3927">
        <v>7.5999999999999998E-2</v>
      </c>
      <c r="G3927">
        <v>1</v>
      </c>
      <c r="H3927">
        <v>1</v>
      </c>
      <c r="I3927">
        <v>11537</v>
      </c>
      <c r="J3927">
        <v>11520</v>
      </c>
      <c r="K3927">
        <v>5757</v>
      </c>
      <c r="L3927">
        <v>13</v>
      </c>
      <c r="M3927">
        <f t="shared" si="7998"/>
        <v>0</v>
      </c>
      <c r="N3927" t="b">
        <f t="shared" ref="N3927" si="8039">AND(MIN($F3926,$F3927,$F3928)=$F3927,MAX($H3926,$H3927,$H3928)=$H3927)</f>
        <v>1</v>
      </c>
      <c r="O3927" t="b">
        <f t="shared" ref="O3927" si="8040">AND(NOT(N3926),N3927,NOT(N3928))</f>
        <v>1</v>
      </c>
    </row>
    <row r="3928" spans="1:15" x14ac:dyDescent="0.25">
      <c r="A3928" t="s">
        <v>19</v>
      </c>
      <c r="B3928" t="s">
        <v>14</v>
      </c>
      <c r="C3928">
        <v>14</v>
      </c>
      <c r="D3928">
        <v>17</v>
      </c>
      <c r="E3928" t="b">
        <v>0</v>
      </c>
      <c r="F3928">
        <v>0.13</v>
      </c>
      <c r="G3928">
        <v>1</v>
      </c>
      <c r="H3928">
        <v>1</v>
      </c>
      <c r="I3928">
        <v>18617</v>
      </c>
      <c r="J3928">
        <v>11520</v>
      </c>
      <c r="K3928">
        <v>5757</v>
      </c>
      <c r="L3928">
        <v>13</v>
      </c>
      <c r="M3928">
        <f t="shared" si="7998"/>
        <v>0</v>
      </c>
      <c r="N3928" t="b">
        <f t="shared" ref="N3928" si="8041">AND(MIN($F3926,$F3927,$F3928)=$F3928,MAX($H3926,$H3927,$H3928)=$H3928)</f>
        <v>0</v>
      </c>
      <c r="O3928" t="b">
        <f t="shared" ref="O3928" si="8042">AND(NOT(N3926),NOT(N3927),N3928)</f>
        <v>0</v>
      </c>
    </row>
    <row r="3929" spans="1:15" x14ac:dyDescent="0.25">
      <c r="A3929" t="s">
        <v>13</v>
      </c>
      <c r="B3929" t="s">
        <v>14</v>
      </c>
      <c r="C3929">
        <v>14</v>
      </c>
      <c r="D3929">
        <v>18</v>
      </c>
      <c r="E3929" t="b">
        <v>1</v>
      </c>
      <c r="F3929">
        <v>10.000999999999999</v>
      </c>
      <c r="G3929">
        <v>1</v>
      </c>
      <c r="H3929">
        <v>0</v>
      </c>
      <c r="I3929">
        <v>915581</v>
      </c>
      <c r="J3929">
        <v>913287</v>
      </c>
      <c r="K3929">
        <v>456642</v>
      </c>
      <c r="L3929">
        <v>17</v>
      </c>
      <c r="M3929">
        <f t="shared" si="7998"/>
        <v>1</v>
      </c>
      <c r="N3929" t="b">
        <f t="shared" ref="N3929" si="8043">AND(MIN($F3929,$F3930,$F3931)=$F3929,MAX($H3929,$H3930,$H3931)=$H3929)</f>
        <v>0</v>
      </c>
      <c r="O3929" t="b">
        <f t="shared" ref="O3929" si="8044">AND(N3929,NOT(N3930),NOT(N3931))</f>
        <v>0</v>
      </c>
    </row>
    <row r="3930" spans="1:15" x14ac:dyDescent="0.25">
      <c r="A3930" t="s">
        <v>15</v>
      </c>
      <c r="B3930" t="s">
        <v>14</v>
      </c>
      <c r="C3930">
        <v>14</v>
      </c>
      <c r="D3930">
        <v>18</v>
      </c>
      <c r="E3930" t="b">
        <v>0</v>
      </c>
      <c r="F3930">
        <v>2E-3</v>
      </c>
      <c r="G3930">
        <v>1</v>
      </c>
      <c r="H3930">
        <v>1</v>
      </c>
      <c r="I3930">
        <v>6</v>
      </c>
      <c r="J3930">
        <v>6</v>
      </c>
      <c r="K3930">
        <v>0</v>
      </c>
      <c r="L3930">
        <v>5</v>
      </c>
      <c r="M3930">
        <f t="shared" si="7998"/>
        <v>0</v>
      </c>
      <c r="N3930" t="b">
        <f t="shared" ref="N3930" si="8045">AND(MIN($F3929,$F3930,$F3931)=$F3930,MAX($H3929,$H3930,$H3931)=$H3930)</f>
        <v>1</v>
      </c>
      <c r="O3930" t="b">
        <f t="shared" ref="O3930" si="8046">AND(NOT(N3929),N3930,NOT(N3931))</f>
        <v>1</v>
      </c>
    </row>
    <row r="3931" spans="1:15" x14ac:dyDescent="0.25">
      <c r="A3931" t="s">
        <v>19</v>
      </c>
      <c r="B3931" t="s">
        <v>14</v>
      </c>
      <c r="C3931">
        <v>14</v>
      </c>
      <c r="D3931">
        <v>18</v>
      </c>
      <c r="E3931" t="b">
        <v>1</v>
      </c>
      <c r="F3931">
        <v>10.000999999999999</v>
      </c>
      <c r="G3931">
        <v>1</v>
      </c>
      <c r="H3931">
        <v>0</v>
      </c>
      <c r="I3931">
        <v>831813</v>
      </c>
      <c r="J3931">
        <v>829733</v>
      </c>
      <c r="K3931">
        <v>414865</v>
      </c>
      <c r="L3931">
        <v>17</v>
      </c>
      <c r="M3931">
        <f t="shared" si="7998"/>
        <v>1</v>
      </c>
      <c r="N3931" t="b">
        <f t="shared" ref="N3931" si="8047">AND(MIN($F3929,$F3930,$F3931)=$F3931,MAX($H3929,$H3930,$H3931)=$H3931)</f>
        <v>0</v>
      </c>
      <c r="O3931" t="b">
        <f t="shared" ref="O3931" si="8048">AND(NOT(N3929),NOT(N3930),N3931)</f>
        <v>0</v>
      </c>
    </row>
    <row r="3932" spans="1:15" x14ac:dyDescent="0.25">
      <c r="A3932" t="s">
        <v>13</v>
      </c>
      <c r="B3932" t="s">
        <v>14</v>
      </c>
      <c r="C3932">
        <v>14</v>
      </c>
      <c r="D3932">
        <v>19</v>
      </c>
      <c r="E3932" t="b">
        <v>1</v>
      </c>
      <c r="F3932">
        <v>22.347000000000001</v>
      </c>
      <c r="G3932">
        <v>1</v>
      </c>
      <c r="H3932">
        <v>0</v>
      </c>
      <c r="I3932">
        <v>421117</v>
      </c>
      <c r="J3932">
        <v>419593</v>
      </c>
      <c r="K3932">
        <v>209796</v>
      </c>
      <c r="L3932">
        <v>10</v>
      </c>
      <c r="M3932">
        <f t="shared" si="7998"/>
        <v>1</v>
      </c>
      <c r="N3932" t="b">
        <f t="shared" ref="N3932" si="8049">AND(MIN($F3932,$F3933,$F3934)=$F3932,MAX($H3932,$H3933,$H3934)=$H3932)</f>
        <v>0</v>
      </c>
      <c r="O3932" t="b">
        <f t="shared" ref="O3932" si="8050">AND(N3932,NOT(N3933),NOT(N3934))</f>
        <v>0</v>
      </c>
    </row>
    <row r="3933" spans="1:15" x14ac:dyDescent="0.25">
      <c r="A3933" t="s">
        <v>15</v>
      </c>
      <c r="B3933" t="s">
        <v>14</v>
      </c>
      <c r="C3933">
        <v>14</v>
      </c>
      <c r="D3933">
        <v>19</v>
      </c>
      <c r="E3933" t="b">
        <v>0</v>
      </c>
      <c r="F3933">
        <v>7.0000000000000001E-3</v>
      </c>
      <c r="G3933">
        <v>1</v>
      </c>
      <c r="H3933">
        <v>1</v>
      </c>
      <c r="I3933">
        <v>263</v>
      </c>
      <c r="J3933">
        <v>262</v>
      </c>
      <c r="K3933">
        <v>128</v>
      </c>
      <c r="L3933">
        <v>11</v>
      </c>
      <c r="M3933">
        <f t="shared" si="7998"/>
        <v>0</v>
      </c>
      <c r="N3933" t="b">
        <f t="shared" ref="N3933" si="8051">AND(MIN($F3932,$F3933,$F3934)=$F3933,MAX($H3932,$H3933,$H3934)=$H3933)</f>
        <v>1</v>
      </c>
      <c r="O3933" t="b">
        <f t="shared" ref="O3933" si="8052">AND(NOT(N3932),N3933,NOT(N3934))</f>
        <v>1</v>
      </c>
    </row>
    <row r="3934" spans="1:15" x14ac:dyDescent="0.25">
      <c r="A3934" t="s">
        <v>19</v>
      </c>
      <c r="B3934" t="s">
        <v>14</v>
      </c>
      <c r="C3934">
        <v>14</v>
      </c>
      <c r="D3934">
        <v>19</v>
      </c>
      <c r="E3934" t="b">
        <v>1</v>
      </c>
      <c r="F3934">
        <v>20.87</v>
      </c>
      <c r="G3934">
        <v>1</v>
      </c>
      <c r="H3934">
        <v>0</v>
      </c>
      <c r="I3934">
        <v>421117</v>
      </c>
      <c r="J3934">
        <v>419593</v>
      </c>
      <c r="K3934">
        <v>209796</v>
      </c>
      <c r="L3934">
        <v>10</v>
      </c>
      <c r="M3934">
        <f t="shared" si="7998"/>
        <v>1</v>
      </c>
      <c r="N3934" t="b">
        <f t="shared" ref="N3934" si="8053">AND(MIN($F3932,$F3933,$F3934)=$F3934,MAX($H3932,$H3933,$H3934)=$H3934)</f>
        <v>0</v>
      </c>
      <c r="O3934" t="b">
        <f t="shared" ref="O3934" si="8054">AND(NOT(N3932),NOT(N3933),N3934)</f>
        <v>0</v>
      </c>
    </row>
    <row r="3935" spans="1:15" x14ac:dyDescent="0.25">
      <c r="A3935" t="s">
        <v>13</v>
      </c>
      <c r="B3935" t="s">
        <v>14</v>
      </c>
      <c r="C3935">
        <v>14</v>
      </c>
      <c r="D3935">
        <v>1</v>
      </c>
      <c r="E3935" t="b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f t="shared" si="7998"/>
        <v>1</v>
      </c>
      <c r="N3935" t="b">
        <f t="shared" ref="N3935" si="8055">AND(MIN($F3935,$F3936,$F3937)=$F3935,MAX($H3935,$H3936,$H3937)=$H3935)</f>
        <v>1</v>
      </c>
      <c r="O3935" t="b">
        <f t="shared" ref="O3935" si="8056">AND(N3935,NOT(N3936),NOT(N3937))</f>
        <v>1</v>
      </c>
    </row>
    <row r="3936" spans="1:15" x14ac:dyDescent="0.25">
      <c r="A3936" t="s">
        <v>15</v>
      </c>
      <c r="B3936" t="s">
        <v>14</v>
      </c>
      <c r="C3936">
        <v>14</v>
      </c>
      <c r="D3936">
        <v>1</v>
      </c>
      <c r="E3936" t="b">
        <v>0</v>
      </c>
      <c r="F3936">
        <v>1E-3</v>
      </c>
      <c r="G3936">
        <v>1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f t="shared" si="7998"/>
        <v>1</v>
      </c>
      <c r="N3936" t="b">
        <f t="shared" ref="N3936" si="8057">AND(MIN($F3935,$F3936,$F3937)=$F3936,MAX($H3935,$H3936,$H3937)=$H3936)</f>
        <v>0</v>
      </c>
      <c r="O3936" t="b">
        <f t="shared" ref="O3936" si="8058">AND(NOT(N3935),N3936,NOT(N3937))</f>
        <v>0</v>
      </c>
    </row>
    <row r="3937" spans="1:15" x14ac:dyDescent="0.25">
      <c r="A3937" t="s">
        <v>19</v>
      </c>
      <c r="B3937" t="s">
        <v>14</v>
      </c>
      <c r="C3937">
        <v>14</v>
      </c>
      <c r="D3937">
        <v>1</v>
      </c>
      <c r="E3937" t="b">
        <v>0</v>
      </c>
      <c r="F3937">
        <v>1E-3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f t="shared" si="7998"/>
        <v>1</v>
      </c>
      <c r="N3937" t="b">
        <f t="shared" ref="N3937" si="8059">AND(MIN($F3935,$F3936,$F3937)=$F3937,MAX($H3935,$H3936,$H3937)=$H3937)</f>
        <v>0</v>
      </c>
      <c r="O3937" t="b">
        <f t="shared" ref="O3937" si="8060">AND(NOT(N3935),NOT(N3936),N3937)</f>
        <v>0</v>
      </c>
    </row>
    <row r="3938" spans="1:15" x14ac:dyDescent="0.25">
      <c r="A3938" t="s">
        <v>13</v>
      </c>
      <c r="B3938" t="s">
        <v>14</v>
      </c>
      <c r="C3938">
        <v>14</v>
      </c>
      <c r="D3938">
        <v>20</v>
      </c>
      <c r="E3938" t="b">
        <v>1</v>
      </c>
      <c r="F3938">
        <v>17.149999999999999</v>
      </c>
      <c r="G3938">
        <v>1</v>
      </c>
      <c r="H3938">
        <v>0</v>
      </c>
      <c r="I3938">
        <v>19750</v>
      </c>
      <c r="J3938">
        <v>19690</v>
      </c>
      <c r="K3938">
        <v>9844</v>
      </c>
      <c r="L3938">
        <v>18</v>
      </c>
      <c r="M3938">
        <f t="shared" si="7998"/>
        <v>1</v>
      </c>
      <c r="N3938" t="b">
        <f t="shared" ref="N3938" si="8061">AND(MIN($F3938,$F3939,$F3940)=$F3938,MAX($H3938,$H3939,$H3940)=$H3938)</f>
        <v>0</v>
      </c>
      <c r="O3938" t="b">
        <f t="shared" ref="O3938" si="8062">AND(N3938,NOT(N3939),NOT(N3940))</f>
        <v>0</v>
      </c>
    </row>
    <row r="3939" spans="1:15" x14ac:dyDescent="0.25">
      <c r="A3939" t="s">
        <v>15</v>
      </c>
      <c r="B3939" t="s">
        <v>14</v>
      </c>
      <c r="C3939">
        <v>14</v>
      </c>
      <c r="D3939">
        <v>20</v>
      </c>
      <c r="E3939" t="b">
        <v>1</v>
      </c>
      <c r="F3939">
        <v>10.000999999999999</v>
      </c>
      <c r="G3939">
        <v>1</v>
      </c>
      <c r="H3939">
        <v>0</v>
      </c>
      <c r="I3939">
        <v>70478</v>
      </c>
      <c r="J3939">
        <v>70476</v>
      </c>
      <c r="K3939">
        <v>35236</v>
      </c>
      <c r="L3939">
        <v>13</v>
      </c>
      <c r="M3939">
        <f t="shared" si="7998"/>
        <v>1</v>
      </c>
      <c r="N3939" t="b">
        <f t="shared" ref="N3939" si="8063">AND(MIN($F3938,$F3939,$F3940)=$F3939,MAX($H3938,$H3939,$H3940)=$H3939)</f>
        <v>1</v>
      </c>
      <c r="O3939" t="b">
        <f t="shared" ref="O3939" si="8064">AND(NOT(N3938),N3939,NOT(N3940))</f>
        <v>1</v>
      </c>
    </row>
    <row r="3940" spans="1:15" x14ac:dyDescent="0.25">
      <c r="A3940" t="s">
        <v>19</v>
      </c>
      <c r="B3940" t="s">
        <v>14</v>
      </c>
      <c r="C3940">
        <v>14</v>
      </c>
      <c r="D3940">
        <v>20</v>
      </c>
      <c r="E3940" t="b">
        <v>1</v>
      </c>
      <c r="F3940">
        <v>16.315000000000001</v>
      </c>
      <c r="G3940">
        <v>1</v>
      </c>
      <c r="H3940">
        <v>0</v>
      </c>
      <c r="I3940">
        <v>19750</v>
      </c>
      <c r="J3940">
        <v>19690</v>
      </c>
      <c r="K3940">
        <v>9844</v>
      </c>
      <c r="L3940">
        <v>18</v>
      </c>
      <c r="M3940">
        <f t="shared" si="7998"/>
        <v>1</v>
      </c>
      <c r="N3940" t="b">
        <f t="shared" ref="N3940" si="8065">AND(MIN($F3938,$F3939,$F3940)=$F3940,MAX($H3938,$H3939,$H3940)=$H3940)</f>
        <v>0</v>
      </c>
      <c r="O3940" t="b">
        <f t="shared" ref="O3940" si="8066">AND(NOT(N3938),NOT(N3939),N3940)</f>
        <v>0</v>
      </c>
    </row>
    <row r="3941" spans="1:15" x14ac:dyDescent="0.25">
      <c r="A3941" t="s">
        <v>13</v>
      </c>
      <c r="B3941" t="s">
        <v>14</v>
      </c>
      <c r="C3941">
        <v>14</v>
      </c>
      <c r="D3941">
        <v>21</v>
      </c>
      <c r="E3941" t="b">
        <v>1</v>
      </c>
      <c r="F3941">
        <v>10.000999999999999</v>
      </c>
      <c r="G3941">
        <v>1</v>
      </c>
      <c r="H3941">
        <v>0</v>
      </c>
      <c r="I3941">
        <v>783586</v>
      </c>
      <c r="J3941">
        <v>777668</v>
      </c>
      <c r="K3941">
        <v>388832</v>
      </c>
      <c r="L3941">
        <v>11</v>
      </c>
      <c r="M3941">
        <f t="shared" si="7998"/>
        <v>1</v>
      </c>
      <c r="N3941" t="b">
        <f t="shared" ref="N3941" si="8067">AND(MIN($F3941,$F3942,$F3943)=$F3941,MAX($H3941,$H3942,$H3943)=$H3941)</f>
        <v>0</v>
      </c>
      <c r="O3941" t="b">
        <f t="shared" ref="O3941" si="8068">AND(N3941,NOT(N3942),NOT(N3943))</f>
        <v>0</v>
      </c>
    </row>
    <row r="3942" spans="1:15" x14ac:dyDescent="0.25">
      <c r="A3942" t="s">
        <v>15</v>
      </c>
      <c r="B3942" t="s">
        <v>14</v>
      </c>
      <c r="C3942">
        <v>14</v>
      </c>
      <c r="D3942">
        <v>21</v>
      </c>
      <c r="E3942" t="b">
        <v>0</v>
      </c>
      <c r="F3942">
        <v>0.375</v>
      </c>
      <c r="G3942">
        <v>1</v>
      </c>
      <c r="H3942">
        <v>1</v>
      </c>
      <c r="I3942">
        <v>2920</v>
      </c>
      <c r="J3942">
        <v>2918</v>
      </c>
      <c r="K3942">
        <v>1456</v>
      </c>
      <c r="L3942">
        <v>13</v>
      </c>
      <c r="M3942">
        <f t="shared" si="7998"/>
        <v>0</v>
      </c>
      <c r="N3942" t="b">
        <f t="shared" ref="N3942" si="8069">AND(MIN($F3941,$F3942,$F3943)=$F3942,MAX($H3941,$H3942,$H3943)=$H3942)</f>
        <v>1</v>
      </c>
      <c r="O3942" t="b">
        <f t="shared" ref="O3942" si="8070">AND(NOT(N3941),N3942,NOT(N3943))</f>
        <v>1</v>
      </c>
    </row>
    <row r="3943" spans="1:15" x14ac:dyDescent="0.25">
      <c r="A3943" t="s">
        <v>19</v>
      </c>
      <c r="B3943" t="s">
        <v>14</v>
      </c>
      <c r="C3943">
        <v>14</v>
      </c>
      <c r="D3943">
        <v>21</v>
      </c>
      <c r="E3943" t="b">
        <v>1</v>
      </c>
      <c r="F3943">
        <v>10.002000000000001</v>
      </c>
      <c r="G3943">
        <v>1</v>
      </c>
      <c r="H3943">
        <v>0</v>
      </c>
      <c r="I3943">
        <v>762897</v>
      </c>
      <c r="J3943">
        <v>757132</v>
      </c>
      <c r="K3943">
        <v>378564</v>
      </c>
      <c r="L3943">
        <v>11</v>
      </c>
      <c r="M3943">
        <f t="shared" si="7998"/>
        <v>1</v>
      </c>
      <c r="N3943" t="b">
        <f t="shared" ref="N3943" si="8071">AND(MIN($F3941,$F3942,$F3943)=$F3943,MAX($H3941,$H3942,$H3943)=$H3943)</f>
        <v>0</v>
      </c>
      <c r="O3943" t="b">
        <f t="shared" ref="O3943" si="8072">AND(NOT(N3941),NOT(N3942),N3943)</f>
        <v>0</v>
      </c>
    </row>
    <row r="3944" spans="1:15" x14ac:dyDescent="0.25">
      <c r="A3944" t="s">
        <v>13</v>
      </c>
      <c r="B3944" t="s">
        <v>14</v>
      </c>
      <c r="C3944">
        <v>14</v>
      </c>
      <c r="D3944">
        <v>22</v>
      </c>
      <c r="E3944" t="b">
        <v>0</v>
      </c>
      <c r="F3944">
        <v>2.6869999999999998</v>
      </c>
      <c r="G3944">
        <v>1</v>
      </c>
      <c r="H3944">
        <v>0</v>
      </c>
      <c r="I3944">
        <v>211037</v>
      </c>
      <c r="J3944">
        <v>210429</v>
      </c>
      <c r="K3944">
        <v>105215</v>
      </c>
      <c r="L3944">
        <v>9</v>
      </c>
      <c r="M3944">
        <f t="shared" si="7998"/>
        <v>1</v>
      </c>
      <c r="N3944" t="b">
        <f t="shared" ref="N3944" si="8073">AND(MIN($F3944,$F3945,$F3946)=$F3944,MAX($H3944,$H3945,$H3946)=$H3944)</f>
        <v>0</v>
      </c>
      <c r="O3944" t="b">
        <f t="shared" ref="O3944" si="8074">AND(N3944,NOT(N3945),NOT(N3946))</f>
        <v>0</v>
      </c>
    </row>
    <row r="3945" spans="1:15" x14ac:dyDescent="0.25">
      <c r="A3945" t="s">
        <v>15</v>
      </c>
      <c r="B3945" t="s">
        <v>14</v>
      </c>
      <c r="C3945">
        <v>14</v>
      </c>
      <c r="D3945">
        <v>22</v>
      </c>
      <c r="E3945" t="b">
        <v>0</v>
      </c>
      <c r="F3945">
        <v>1.0999999999999999E-2</v>
      </c>
      <c r="G3945">
        <v>1</v>
      </c>
      <c r="H3945">
        <v>1</v>
      </c>
      <c r="I3945">
        <v>1206</v>
      </c>
      <c r="J3945">
        <v>1204</v>
      </c>
      <c r="K3945">
        <v>599</v>
      </c>
      <c r="L3945">
        <v>13</v>
      </c>
      <c r="M3945">
        <f t="shared" si="7998"/>
        <v>0</v>
      </c>
      <c r="N3945" t="b">
        <f t="shared" ref="N3945" si="8075">AND(MIN($F3944,$F3945,$F3946)=$F3945,MAX($H3944,$H3945,$H3946)=$H3945)</f>
        <v>1</v>
      </c>
      <c r="O3945" t="b">
        <f t="shared" ref="O3945" si="8076">AND(NOT(N3944),N3945,NOT(N3946))</f>
        <v>1</v>
      </c>
    </row>
    <row r="3946" spans="1:15" x14ac:dyDescent="0.25">
      <c r="A3946" t="s">
        <v>19</v>
      </c>
      <c r="B3946" t="s">
        <v>14</v>
      </c>
      <c r="C3946">
        <v>14</v>
      </c>
      <c r="D3946">
        <v>22</v>
      </c>
      <c r="E3946" t="b">
        <v>0</v>
      </c>
      <c r="F3946">
        <v>3.1349999999999998</v>
      </c>
      <c r="G3946">
        <v>1</v>
      </c>
      <c r="H3946">
        <v>0</v>
      </c>
      <c r="I3946">
        <v>211037</v>
      </c>
      <c r="J3946">
        <v>210429</v>
      </c>
      <c r="K3946">
        <v>105215</v>
      </c>
      <c r="L3946">
        <v>9</v>
      </c>
      <c r="M3946">
        <f t="shared" si="7998"/>
        <v>1</v>
      </c>
      <c r="N3946" t="b">
        <f t="shared" ref="N3946" si="8077">AND(MIN($F3944,$F3945,$F3946)=$F3946,MAX($H3944,$H3945,$H3946)=$H3946)</f>
        <v>0</v>
      </c>
      <c r="O3946" t="b">
        <f t="shared" ref="O3946" si="8078">AND(NOT(N3944),NOT(N3945),N3946)</f>
        <v>0</v>
      </c>
    </row>
    <row r="3947" spans="1:15" x14ac:dyDescent="0.25">
      <c r="A3947" t="s">
        <v>13</v>
      </c>
      <c r="B3947" t="s">
        <v>14</v>
      </c>
      <c r="C3947">
        <v>14</v>
      </c>
      <c r="D3947">
        <v>23</v>
      </c>
      <c r="E3947" t="b">
        <v>0</v>
      </c>
      <c r="F3947">
        <v>9.2889999999999997</v>
      </c>
      <c r="G3947">
        <v>1</v>
      </c>
      <c r="H3947">
        <v>1</v>
      </c>
      <c r="I3947">
        <v>873156</v>
      </c>
      <c r="J3947">
        <v>870965</v>
      </c>
      <c r="K3947">
        <v>435480</v>
      </c>
      <c r="L3947">
        <v>11</v>
      </c>
      <c r="M3947">
        <f t="shared" si="7998"/>
        <v>0</v>
      </c>
      <c r="N3947" t="b">
        <f t="shared" ref="N3947" si="8079">AND(MIN($F3947,$F3948,$F3949)=$F3947,MAX($H3947,$H3948,$H3949)=$H3947)</f>
        <v>0</v>
      </c>
      <c r="O3947" t="b">
        <f t="shared" ref="O3947" si="8080">AND(N3947,NOT(N3948),NOT(N3949))</f>
        <v>0</v>
      </c>
    </row>
    <row r="3948" spans="1:15" x14ac:dyDescent="0.25">
      <c r="A3948" t="s">
        <v>15</v>
      </c>
      <c r="B3948" t="s">
        <v>14</v>
      </c>
      <c r="C3948">
        <v>14</v>
      </c>
      <c r="D3948">
        <v>23</v>
      </c>
      <c r="E3948" t="b">
        <v>0</v>
      </c>
      <c r="F3948">
        <v>2E-3</v>
      </c>
      <c r="G3948">
        <v>1</v>
      </c>
      <c r="H3948">
        <v>1</v>
      </c>
      <c r="I3948">
        <v>115</v>
      </c>
      <c r="J3948">
        <v>114</v>
      </c>
      <c r="K3948">
        <v>54</v>
      </c>
      <c r="L3948">
        <v>11</v>
      </c>
      <c r="M3948">
        <f t="shared" si="7998"/>
        <v>0</v>
      </c>
      <c r="N3948" t="b">
        <f t="shared" ref="N3948" si="8081">AND(MIN($F3947,$F3948,$F3949)=$F3948,MAX($H3947,$H3948,$H3949)=$H3948)</f>
        <v>1</v>
      </c>
      <c r="O3948" t="b">
        <f t="shared" ref="O3948" si="8082">AND(NOT(N3947),N3948,NOT(N3949))</f>
        <v>1</v>
      </c>
    </row>
    <row r="3949" spans="1:15" x14ac:dyDescent="0.25">
      <c r="A3949" t="s">
        <v>19</v>
      </c>
      <c r="B3949" t="s">
        <v>14</v>
      </c>
      <c r="C3949">
        <v>14</v>
      </c>
      <c r="D3949">
        <v>23</v>
      </c>
      <c r="E3949" t="b">
        <v>0</v>
      </c>
      <c r="F3949">
        <v>9.5129999999999999</v>
      </c>
      <c r="G3949">
        <v>1</v>
      </c>
      <c r="H3949">
        <v>1</v>
      </c>
      <c r="I3949">
        <v>873156</v>
      </c>
      <c r="J3949">
        <v>870965</v>
      </c>
      <c r="K3949">
        <v>435480</v>
      </c>
      <c r="L3949">
        <v>11</v>
      </c>
      <c r="M3949">
        <f t="shared" si="7998"/>
        <v>0</v>
      </c>
      <c r="N3949" t="b">
        <f t="shared" ref="N3949" si="8083">AND(MIN($F3947,$F3948,$F3949)=$F3949,MAX($H3947,$H3948,$H3949)=$H3949)</f>
        <v>0</v>
      </c>
      <c r="O3949" t="b">
        <f t="shared" ref="O3949" si="8084">AND(NOT(N3947),NOT(N3948),N3949)</f>
        <v>0</v>
      </c>
    </row>
    <row r="3950" spans="1:15" x14ac:dyDescent="0.25">
      <c r="A3950" t="s">
        <v>13</v>
      </c>
      <c r="B3950" t="s">
        <v>14</v>
      </c>
      <c r="C3950">
        <v>14</v>
      </c>
      <c r="D3950">
        <v>24</v>
      </c>
      <c r="E3950" t="b">
        <v>0</v>
      </c>
      <c r="F3950">
        <v>7.0000000000000001E-3</v>
      </c>
      <c r="G3950">
        <v>1</v>
      </c>
      <c r="H3950">
        <v>1</v>
      </c>
      <c r="I3950">
        <v>189</v>
      </c>
      <c r="J3950">
        <v>118</v>
      </c>
      <c r="K3950">
        <v>56</v>
      </c>
      <c r="L3950">
        <v>11</v>
      </c>
      <c r="M3950">
        <f t="shared" si="7998"/>
        <v>0</v>
      </c>
      <c r="N3950" t="b">
        <f t="shared" ref="N3950" si="8085">AND(MIN($F3950,$F3951,$F3952)=$F3950,MAX($H3950,$H3951,$H3952)=$H3950)</f>
        <v>0</v>
      </c>
      <c r="O3950" t="b">
        <f t="shared" ref="O3950" si="8086">AND(N3950,NOT(N3951),NOT(N3952))</f>
        <v>0</v>
      </c>
    </row>
    <row r="3951" spans="1:15" x14ac:dyDescent="0.25">
      <c r="A3951" t="s">
        <v>15</v>
      </c>
      <c r="B3951" t="s">
        <v>14</v>
      </c>
      <c r="C3951">
        <v>14</v>
      </c>
      <c r="D3951">
        <v>24</v>
      </c>
      <c r="E3951" t="b">
        <v>0</v>
      </c>
      <c r="F3951">
        <v>3.0000000000000001E-3</v>
      </c>
      <c r="G3951">
        <v>1</v>
      </c>
      <c r="H3951">
        <v>1</v>
      </c>
      <c r="I3951">
        <v>119</v>
      </c>
      <c r="J3951">
        <v>118</v>
      </c>
      <c r="K3951">
        <v>56</v>
      </c>
      <c r="L3951">
        <v>11</v>
      </c>
      <c r="M3951">
        <f t="shared" si="7998"/>
        <v>0</v>
      </c>
      <c r="N3951" t="b">
        <f t="shared" ref="N3951" si="8087">AND(MIN($F3950,$F3951,$F3952)=$F3951,MAX($H3950,$H3951,$H3952)=$H3951)</f>
        <v>1</v>
      </c>
      <c r="O3951" t="b">
        <f t="shared" ref="O3951" si="8088">AND(NOT(N3950),N3951,NOT(N3952))</f>
        <v>1</v>
      </c>
    </row>
    <row r="3952" spans="1:15" x14ac:dyDescent="0.25">
      <c r="A3952" t="s">
        <v>19</v>
      </c>
      <c r="B3952" t="s">
        <v>14</v>
      </c>
      <c r="C3952">
        <v>14</v>
      </c>
      <c r="D3952">
        <v>24</v>
      </c>
      <c r="E3952" t="b">
        <v>0</v>
      </c>
      <c r="F3952">
        <v>4.0000000000000001E-3</v>
      </c>
      <c r="G3952">
        <v>1</v>
      </c>
      <c r="H3952">
        <v>1</v>
      </c>
      <c r="I3952">
        <v>189</v>
      </c>
      <c r="J3952">
        <v>118</v>
      </c>
      <c r="K3952">
        <v>56</v>
      </c>
      <c r="L3952">
        <v>11</v>
      </c>
      <c r="M3952">
        <f t="shared" si="7998"/>
        <v>0</v>
      </c>
      <c r="N3952" t="b">
        <f t="shared" ref="N3952" si="8089">AND(MIN($F3950,$F3951,$F3952)=$F3952,MAX($H3950,$H3951,$H3952)=$H3952)</f>
        <v>0</v>
      </c>
      <c r="O3952" t="b">
        <f t="shared" ref="O3952" si="8090">AND(NOT(N3950),NOT(N3951),N3952)</f>
        <v>0</v>
      </c>
    </row>
    <row r="3953" spans="1:15" x14ac:dyDescent="0.25">
      <c r="A3953" t="s">
        <v>13</v>
      </c>
      <c r="B3953" t="s">
        <v>14</v>
      </c>
      <c r="C3953">
        <v>14</v>
      </c>
      <c r="D3953">
        <v>25</v>
      </c>
      <c r="E3953" t="b">
        <v>0</v>
      </c>
      <c r="F3953">
        <v>7.8E-2</v>
      </c>
      <c r="G3953">
        <v>1</v>
      </c>
      <c r="H3953">
        <v>1</v>
      </c>
      <c r="I3953">
        <v>10577</v>
      </c>
      <c r="J3953">
        <v>6014</v>
      </c>
      <c r="K3953">
        <v>3004</v>
      </c>
      <c r="L3953">
        <v>13</v>
      </c>
      <c r="M3953">
        <f t="shared" si="7998"/>
        <v>0</v>
      </c>
      <c r="N3953" t="b">
        <f t="shared" ref="N3953" si="8091">AND(MIN($F3953,$F3954,$F3955)=$F3953,MAX($H3953,$H3954,$H3955)=$H3953)</f>
        <v>0</v>
      </c>
      <c r="O3953" t="b">
        <f t="shared" ref="O3953" si="8092">AND(N3953,NOT(N3954),NOT(N3955))</f>
        <v>0</v>
      </c>
    </row>
    <row r="3954" spans="1:15" x14ac:dyDescent="0.25">
      <c r="A3954" t="s">
        <v>15</v>
      </c>
      <c r="B3954" t="s">
        <v>14</v>
      </c>
      <c r="C3954">
        <v>14</v>
      </c>
      <c r="D3954">
        <v>25</v>
      </c>
      <c r="E3954" t="b">
        <v>0</v>
      </c>
      <c r="F3954">
        <v>3.7999999999999999E-2</v>
      </c>
      <c r="G3954">
        <v>1</v>
      </c>
      <c r="H3954">
        <v>1</v>
      </c>
      <c r="I3954">
        <v>6056</v>
      </c>
      <c r="J3954">
        <v>6014</v>
      </c>
      <c r="K3954">
        <v>3004</v>
      </c>
      <c r="L3954">
        <v>13</v>
      </c>
      <c r="M3954">
        <f t="shared" si="7998"/>
        <v>0</v>
      </c>
      <c r="N3954" t="b">
        <f t="shared" ref="N3954" si="8093">AND(MIN($F3953,$F3954,$F3955)=$F3954,MAX($H3953,$H3954,$H3955)=$H3954)</f>
        <v>1</v>
      </c>
      <c r="O3954" t="b">
        <f t="shared" ref="O3954" si="8094">AND(NOT(N3953),N3954,NOT(N3955))</f>
        <v>1</v>
      </c>
    </row>
    <row r="3955" spans="1:15" x14ac:dyDescent="0.25">
      <c r="A3955" t="s">
        <v>19</v>
      </c>
      <c r="B3955" t="s">
        <v>14</v>
      </c>
      <c r="C3955">
        <v>14</v>
      </c>
      <c r="D3955">
        <v>25</v>
      </c>
      <c r="E3955" t="b">
        <v>0</v>
      </c>
      <c r="F3955">
        <v>8.2000000000000003E-2</v>
      </c>
      <c r="G3955">
        <v>1</v>
      </c>
      <c r="H3955">
        <v>1</v>
      </c>
      <c r="I3955">
        <v>10577</v>
      </c>
      <c r="J3955">
        <v>6014</v>
      </c>
      <c r="K3955">
        <v>3004</v>
      </c>
      <c r="L3955">
        <v>13</v>
      </c>
      <c r="M3955">
        <f t="shared" si="7998"/>
        <v>0</v>
      </c>
      <c r="N3955" t="b">
        <f t="shared" ref="N3955" si="8095">AND(MIN($F3953,$F3954,$F3955)=$F3955,MAX($H3953,$H3954,$H3955)=$H3955)</f>
        <v>0</v>
      </c>
      <c r="O3955" t="b">
        <f t="shared" ref="O3955" si="8096">AND(NOT(N3953),NOT(N3954),N3955)</f>
        <v>0</v>
      </c>
    </row>
    <row r="3956" spans="1:15" x14ac:dyDescent="0.25">
      <c r="A3956" t="s">
        <v>13</v>
      </c>
      <c r="B3956" t="s">
        <v>14</v>
      </c>
      <c r="C3956">
        <v>14</v>
      </c>
      <c r="D3956">
        <v>26</v>
      </c>
      <c r="E3956" t="b">
        <v>1</v>
      </c>
      <c r="F3956">
        <v>10.000999999999999</v>
      </c>
      <c r="G3956">
        <v>1</v>
      </c>
      <c r="H3956">
        <v>0</v>
      </c>
      <c r="I3956">
        <v>985341</v>
      </c>
      <c r="J3956">
        <v>980221</v>
      </c>
      <c r="K3956">
        <v>490108</v>
      </c>
      <c r="L3956">
        <v>13</v>
      </c>
      <c r="M3956">
        <f t="shared" si="7998"/>
        <v>1</v>
      </c>
      <c r="N3956" t="b">
        <f t="shared" ref="N3956" si="8097">AND(MIN($F3956,$F3957,$F3958)=$F3956,MAX($H3956,$H3957,$H3958)=$H3956)</f>
        <v>0</v>
      </c>
      <c r="O3956" t="b">
        <f t="shared" ref="O3956" si="8098">AND(N3956,NOT(N3957),NOT(N3958))</f>
        <v>0</v>
      </c>
    </row>
    <row r="3957" spans="1:15" x14ac:dyDescent="0.25">
      <c r="A3957" t="s">
        <v>15</v>
      </c>
      <c r="B3957" t="s">
        <v>14</v>
      </c>
      <c r="C3957">
        <v>14</v>
      </c>
      <c r="D3957">
        <v>26</v>
      </c>
      <c r="E3957" t="b">
        <v>0</v>
      </c>
      <c r="F3957">
        <v>1.2E-2</v>
      </c>
      <c r="G3957">
        <v>1</v>
      </c>
      <c r="H3957">
        <v>1</v>
      </c>
      <c r="I3957">
        <v>53</v>
      </c>
      <c r="J3957">
        <v>52</v>
      </c>
      <c r="K3957">
        <v>23</v>
      </c>
      <c r="L3957">
        <v>11</v>
      </c>
      <c r="M3957">
        <f t="shared" si="7998"/>
        <v>0</v>
      </c>
      <c r="N3957" t="b">
        <f t="shared" ref="N3957" si="8099">AND(MIN($F3956,$F3957,$F3958)=$F3957,MAX($H3956,$H3957,$H3958)=$H3957)</f>
        <v>1</v>
      </c>
      <c r="O3957" t="b">
        <f t="shared" ref="O3957" si="8100">AND(NOT(N3956),N3957,NOT(N3958))</f>
        <v>1</v>
      </c>
    </row>
    <row r="3958" spans="1:15" x14ac:dyDescent="0.25">
      <c r="A3958" t="s">
        <v>19</v>
      </c>
      <c r="B3958" t="s">
        <v>14</v>
      </c>
      <c r="C3958">
        <v>14</v>
      </c>
      <c r="D3958">
        <v>26</v>
      </c>
      <c r="E3958" t="b">
        <v>1</v>
      </c>
      <c r="F3958">
        <v>10.000999999999999</v>
      </c>
      <c r="G3958">
        <v>1</v>
      </c>
      <c r="H3958">
        <v>0</v>
      </c>
      <c r="I3958">
        <v>940077</v>
      </c>
      <c r="J3958">
        <v>935221</v>
      </c>
      <c r="K3958">
        <v>467608</v>
      </c>
      <c r="L3958">
        <v>13</v>
      </c>
      <c r="M3958">
        <f t="shared" si="7998"/>
        <v>1</v>
      </c>
      <c r="N3958" t="b">
        <f t="shared" ref="N3958" si="8101">AND(MIN($F3956,$F3957,$F3958)=$F3958,MAX($H3956,$H3957,$H3958)=$H3958)</f>
        <v>0</v>
      </c>
      <c r="O3958" t="b">
        <f t="shared" ref="O3958" si="8102">AND(NOT(N3956),NOT(N3957),N3958)</f>
        <v>0</v>
      </c>
    </row>
    <row r="3959" spans="1:15" x14ac:dyDescent="0.25">
      <c r="A3959" t="s">
        <v>13</v>
      </c>
      <c r="B3959" t="s">
        <v>14</v>
      </c>
      <c r="C3959">
        <v>14</v>
      </c>
      <c r="D3959">
        <v>27</v>
      </c>
      <c r="E3959" t="b">
        <v>0</v>
      </c>
      <c r="F3959">
        <v>1.7509999999999999</v>
      </c>
      <c r="G3959">
        <v>1</v>
      </c>
      <c r="H3959">
        <v>0</v>
      </c>
      <c r="I3959">
        <v>153978</v>
      </c>
      <c r="J3959">
        <v>153601</v>
      </c>
      <c r="K3959">
        <v>76801</v>
      </c>
      <c r="L3959">
        <v>9</v>
      </c>
      <c r="M3959">
        <f t="shared" si="7998"/>
        <v>1</v>
      </c>
      <c r="N3959" t="b">
        <f t="shared" ref="N3959" si="8103">AND(MIN($F3959,$F3960,$F3961)=$F3959,MAX($H3959,$H3960,$H3961)=$H3959)</f>
        <v>0</v>
      </c>
      <c r="O3959" t="b">
        <f t="shared" ref="O3959" si="8104">AND(N3959,NOT(N3960),NOT(N3961))</f>
        <v>0</v>
      </c>
    </row>
    <row r="3960" spans="1:15" x14ac:dyDescent="0.25">
      <c r="A3960" t="s">
        <v>15</v>
      </c>
      <c r="B3960" t="s">
        <v>14</v>
      </c>
      <c r="C3960">
        <v>14</v>
      </c>
      <c r="D3960">
        <v>27</v>
      </c>
      <c r="E3960" t="b">
        <v>0</v>
      </c>
      <c r="F3960">
        <v>4.1000000000000002E-2</v>
      </c>
      <c r="G3960">
        <v>1</v>
      </c>
      <c r="H3960">
        <v>1</v>
      </c>
      <c r="I3960">
        <v>4974</v>
      </c>
      <c r="J3960">
        <v>4972</v>
      </c>
      <c r="K3960">
        <v>2483</v>
      </c>
      <c r="L3960">
        <v>13</v>
      </c>
      <c r="M3960">
        <f t="shared" si="7998"/>
        <v>0</v>
      </c>
      <c r="N3960" t="b">
        <f t="shared" ref="N3960" si="8105">AND(MIN($F3959,$F3960,$F3961)=$F3960,MAX($H3959,$H3960,$H3961)=$H3960)</f>
        <v>1</v>
      </c>
      <c r="O3960" t="b">
        <f t="shared" ref="O3960" si="8106">AND(NOT(N3959),N3960,NOT(N3961))</f>
        <v>1</v>
      </c>
    </row>
    <row r="3961" spans="1:15" x14ac:dyDescent="0.25">
      <c r="A3961" t="s">
        <v>19</v>
      </c>
      <c r="B3961" t="s">
        <v>14</v>
      </c>
      <c r="C3961">
        <v>14</v>
      </c>
      <c r="D3961">
        <v>27</v>
      </c>
      <c r="E3961" t="b">
        <v>0</v>
      </c>
      <c r="F3961">
        <v>1.8280000000000001</v>
      </c>
      <c r="G3961">
        <v>1</v>
      </c>
      <c r="H3961">
        <v>0</v>
      </c>
      <c r="I3961">
        <v>153978</v>
      </c>
      <c r="J3961">
        <v>153601</v>
      </c>
      <c r="K3961">
        <v>76801</v>
      </c>
      <c r="L3961">
        <v>9</v>
      </c>
      <c r="M3961">
        <f t="shared" si="7998"/>
        <v>1</v>
      </c>
      <c r="N3961" t="b">
        <f t="shared" ref="N3961" si="8107">AND(MIN($F3959,$F3960,$F3961)=$F3961,MAX($H3959,$H3960,$H3961)=$H3961)</f>
        <v>0</v>
      </c>
      <c r="O3961" t="b">
        <f t="shared" ref="O3961" si="8108">AND(NOT(N3959),NOT(N3960),N3961)</f>
        <v>0</v>
      </c>
    </row>
    <row r="3962" spans="1:15" x14ac:dyDescent="0.25">
      <c r="A3962" t="s">
        <v>13</v>
      </c>
      <c r="B3962" t="s">
        <v>14</v>
      </c>
      <c r="C3962">
        <v>14</v>
      </c>
      <c r="D3962">
        <v>28</v>
      </c>
      <c r="E3962" t="b">
        <v>1</v>
      </c>
      <c r="F3962">
        <v>10.000999999999999</v>
      </c>
      <c r="G3962">
        <v>1</v>
      </c>
      <c r="H3962">
        <v>0</v>
      </c>
      <c r="I3962">
        <v>930914</v>
      </c>
      <c r="J3962">
        <v>927869</v>
      </c>
      <c r="K3962">
        <v>463933</v>
      </c>
      <c r="L3962">
        <v>18</v>
      </c>
      <c r="M3962">
        <f t="shared" si="7998"/>
        <v>1</v>
      </c>
      <c r="N3962" t="b">
        <f t="shared" ref="N3962" si="8109">AND(MIN($F3962,$F3963,$F3964)=$F3962,MAX($H3962,$H3963,$H3964)=$H3962)</f>
        <v>1</v>
      </c>
      <c r="O3962" t="b">
        <f t="shared" ref="O3962" si="8110">AND(N3962,NOT(N3963),NOT(N3964))</f>
        <v>0</v>
      </c>
    </row>
    <row r="3963" spans="1:15" x14ac:dyDescent="0.25">
      <c r="A3963" t="s">
        <v>15</v>
      </c>
      <c r="B3963" t="s">
        <v>14</v>
      </c>
      <c r="C3963">
        <v>14</v>
      </c>
      <c r="D3963">
        <v>28</v>
      </c>
      <c r="E3963" t="b">
        <v>1</v>
      </c>
      <c r="F3963">
        <v>10.000999999999999</v>
      </c>
      <c r="G3963">
        <v>1</v>
      </c>
      <c r="H3963">
        <v>0</v>
      </c>
      <c r="I3963">
        <v>126440</v>
      </c>
      <c r="J3963">
        <v>126438</v>
      </c>
      <c r="K3963">
        <v>63217</v>
      </c>
      <c r="L3963">
        <v>13</v>
      </c>
      <c r="M3963">
        <f t="shared" si="7998"/>
        <v>1</v>
      </c>
      <c r="N3963" t="b">
        <f t="shared" ref="N3963" si="8111">AND(MIN($F3962,$F3963,$F3964)=$F3963,MAX($H3962,$H3963,$H3964)=$H3963)</f>
        <v>1</v>
      </c>
      <c r="O3963" t="b">
        <f t="shared" ref="O3963" si="8112">AND(NOT(N3962),N3963,NOT(N3964))</f>
        <v>0</v>
      </c>
    </row>
    <row r="3964" spans="1:15" x14ac:dyDescent="0.25">
      <c r="A3964" t="s">
        <v>19</v>
      </c>
      <c r="B3964" t="s">
        <v>14</v>
      </c>
      <c r="C3964">
        <v>14</v>
      </c>
      <c r="D3964">
        <v>28</v>
      </c>
      <c r="E3964" t="b">
        <v>1</v>
      </c>
      <c r="F3964">
        <v>10.000999999999999</v>
      </c>
      <c r="G3964">
        <v>1</v>
      </c>
      <c r="H3964">
        <v>0</v>
      </c>
      <c r="I3964">
        <v>985687</v>
      </c>
      <c r="J3964">
        <v>982479</v>
      </c>
      <c r="K3964">
        <v>491238</v>
      </c>
      <c r="L3964">
        <v>18</v>
      </c>
      <c r="M3964">
        <f t="shared" si="7998"/>
        <v>1</v>
      </c>
      <c r="N3964" t="b">
        <f t="shared" ref="N3964" si="8113">AND(MIN($F3962,$F3963,$F3964)=$F3964,MAX($H3962,$H3963,$H3964)=$H3964)</f>
        <v>1</v>
      </c>
      <c r="O3964" t="b">
        <f t="shared" ref="O3964" si="8114">AND(NOT(N3962),NOT(N3963),N3964)</f>
        <v>0</v>
      </c>
    </row>
    <row r="3965" spans="1:15" x14ac:dyDescent="0.25">
      <c r="A3965" t="s">
        <v>13</v>
      </c>
      <c r="B3965" t="s">
        <v>14</v>
      </c>
      <c r="C3965">
        <v>14</v>
      </c>
      <c r="D3965">
        <v>29</v>
      </c>
      <c r="E3965" t="b">
        <v>0</v>
      </c>
      <c r="F3965">
        <v>2.8000000000000001E-2</v>
      </c>
      <c r="G3965">
        <v>1</v>
      </c>
      <c r="H3965">
        <v>1</v>
      </c>
      <c r="I3965">
        <v>2256</v>
      </c>
      <c r="J3965">
        <v>2070</v>
      </c>
      <c r="K3965">
        <v>1032</v>
      </c>
      <c r="L3965">
        <v>16</v>
      </c>
      <c r="M3965">
        <f t="shared" si="7998"/>
        <v>0</v>
      </c>
      <c r="N3965" t="b">
        <f t="shared" ref="N3965" si="8115">AND(MIN($F3965,$F3966,$F3967)=$F3965,MAX($H3965,$H3966,$H3967)=$H3965)</f>
        <v>0</v>
      </c>
      <c r="O3965" t="b">
        <f t="shared" ref="O3965" si="8116">AND(N3965,NOT(N3966),NOT(N3967))</f>
        <v>0</v>
      </c>
    </row>
    <row r="3966" spans="1:15" x14ac:dyDescent="0.25">
      <c r="A3966" t="s">
        <v>15</v>
      </c>
      <c r="B3966" t="s">
        <v>14</v>
      </c>
      <c r="C3966">
        <v>14</v>
      </c>
      <c r="D3966">
        <v>29</v>
      </c>
      <c r="E3966" t="b">
        <v>0</v>
      </c>
      <c r="F3966">
        <v>2.7E-2</v>
      </c>
      <c r="G3966">
        <v>1</v>
      </c>
      <c r="H3966">
        <v>1</v>
      </c>
      <c r="I3966">
        <v>2922</v>
      </c>
      <c r="J3966">
        <v>2920</v>
      </c>
      <c r="K3966">
        <v>1457</v>
      </c>
      <c r="L3966">
        <v>14</v>
      </c>
      <c r="M3966">
        <f t="shared" si="7998"/>
        <v>0</v>
      </c>
      <c r="N3966" t="b">
        <f t="shared" ref="N3966" si="8117">AND(MIN($F3965,$F3966,$F3967)=$F3966,MAX($H3965,$H3966,$H3967)=$H3966)</f>
        <v>1</v>
      </c>
      <c r="O3966" t="b">
        <f t="shared" ref="O3966" si="8118">AND(NOT(N3965),N3966,NOT(N3967))</f>
        <v>1</v>
      </c>
    </row>
    <row r="3967" spans="1:15" x14ac:dyDescent="0.25">
      <c r="A3967" t="s">
        <v>19</v>
      </c>
      <c r="B3967" t="s">
        <v>14</v>
      </c>
      <c r="C3967">
        <v>14</v>
      </c>
      <c r="D3967">
        <v>29</v>
      </c>
      <c r="E3967" t="b">
        <v>0</v>
      </c>
      <c r="F3967">
        <v>2.8000000000000001E-2</v>
      </c>
      <c r="G3967">
        <v>1</v>
      </c>
      <c r="H3967">
        <v>1</v>
      </c>
      <c r="I3967">
        <v>2256</v>
      </c>
      <c r="J3967">
        <v>2070</v>
      </c>
      <c r="K3967">
        <v>1032</v>
      </c>
      <c r="L3967">
        <v>16</v>
      </c>
      <c r="M3967">
        <f t="shared" si="7998"/>
        <v>0</v>
      </c>
      <c r="N3967" t="b">
        <f t="shared" ref="N3967" si="8119">AND(MIN($F3965,$F3966,$F3967)=$F3967,MAX($H3965,$H3966,$H3967)=$H3967)</f>
        <v>0</v>
      </c>
      <c r="O3967" t="b">
        <f t="shared" ref="O3967" si="8120">AND(NOT(N3965),NOT(N3966),N3967)</f>
        <v>0</v>
      </c>
    </row>
    <row r="3968" spans="1:15" x14ac:dyDescent="0.25">
      <c r="A3968" t="s">
        <v>13</v>
      </c>
      <c r="B3968" t="s">
        <v>14</v>
      </c>
      <c r="C3968">
        <v>14</v>
      </c>
      <c r="D3968">
        <v>2</v>
      </c>
      <c r="E3968" t="b">
        <v>0</v>
      </c>
      <c r="F3968">
        <v>2E-3</v>
      </c>
      <c r="G3968">
        <v>1</v>
      </c>
      <c r="H3968">
        <v>1</v>
      </c>
      <c r="I3968">
        <v>8</v>
      </c>
      <c r="J3968">
        <v>4</v>
      </c>
      <c r="K3968">
        <v>0</v>
      </c>
      <c r="L3968">
        <v>3</v>
      </c>
      <c r="M3968">
        <f t="shared" si="7998"/>
        <v>0</v>
      </c>
      <c r="N3968" t="b">
        <f t="shared" ref="N3968" si="8121">AND(MIN($F3968,$F3969,$F3970)=$F3968,MAX($H3968,$H3969,$H3970)=$H3968)</f>
        <v>0</v>
      </c>
      <c r="O3968" t="b">
        <f t="shared" ref="O3968" si="8122">AND(N3968,NOT(N3969),NOT(N3970))</f>
        <v>0</v>
      </c>
    </row>
    <row r="3969" spans="1:15" x14ac:dyDescent="0.25">
      <c r="A3969" t="s">
        <v>15</v>
      </c>
      <c r="B3969" t="s">
        <v>14</v>
      </c>
      <c r="C3969">
        <v>14</v>
      </c>
      <c r="D3969">
        <v>2</v>
      </c>
      <c r="E3969" t="b">
        <v>0</v>
      </c>
      <c r="F3969">
        <v>1E-3</v>
      </c>
      <c r="G3969">
        <v>1</v>
      </c>
      <c r="H3969">
        <v>1</v>
      </c>
      <c r="I3969">
        <v>4</v>
      </c>
      <c r="J3969">
        <v>4</v>
      </c>
      <c r="K3969">
        <v>0</v>
      </c>
      <c r="L3969">
        <v>3</v>
      </c>
      <c r="M3969">
        <f t="shared" si="7998"/>
        <v>0</v>
      </c>
      <c r="N3969" t="b">
        <f t="shared" ref="N3969" si="8123">AND(MIN($F3968,$F3969,$F3970)=$F3969,MAX($H3968,$H3969,$H3970)=$H3969)</f>
        <v>1</v>
      </c>
      <c r="O3969" t="b">
        <f t="shared" ref="O3969" si="8124">AND(NOT(N3968),N3969,NOT(N3970))</f>
        <v>0</v>
      </c>
    </row>
    <row r="3970" spans="1:15" x14ac:dyDescent="0.25">
      <c r="A3970" t="s">
        <v>19</v>
      </c>
      <c r="B3970" t="s">
        <v>14</v>
      </c>
      <c r="C3970">
        <v>14</v>
      </c>
      <c r="D3970">
        <v>2</v>
      </c>
      <c r="E3970" t="b">
        <v>0</v>
      </c>
      <c r="F3970">
        <v>1E-3</v>
      </c>
      <c r="G3970">
        <v>1</v>
      </c>
      <c r="H3970">
        <v>1</v>
      </c>
      <c r="I3970">
        <v>8</v>
      </c>
      <c r="J3970">
        <v>4</v>
      </c>
      <c r="K3970">
        <v>0</v>
      </c>
      <c r="L3970">
        <v>3</v>
      </c>
      <c r="M3970">
        <f t="shared" si="7998"/>
        <v>0</v>
      </c>
      <c r="N3970" t="b">
        <f t="shared" ref="N3970" si="8125">AND(MIN($F3968,$F3969,$F3970)=$F3970,MAX($H3968,$H3969,$H3970)=$H3970)</f>
        <v>1</v>
      </c>
      <c r="O3970" t="b">
        <f t="shared" ref="O3970" si="8126">AND(NOT(N3968),NOT(N3969),N3970)</f>
        <v>0</v>
      </c>
    </row>
    <row r="3971" spans="1:15" x14ac:dyDescent="0.25">
      <c r="A3971" t="s">
        <v>13</v>
      </c>
      <c r="B3971" t="s">
        <v>14</v>
      </c>
      <c r="C3971">
        <v>14</v>
      </c>
      <c r="D3971">
        <v>30</v>
      </c>
      <c r="E3971" t="b">
        <v>1</v>
      </c>
      <c r="F3971">
        <v>10.000999999999999</v>
      </c>
      <c r="G3971">
        <v>1</v>
      </c>
      <c r="H3971">
        <v>0</v>
      </c>
      <c r="I3971">
        <v>946298</v>
      </c>
      <c r="J3971">
        <v>943923</v>
      </c>
      <c r="K3971">
        <v>471960</v>
      </c>
      <c r="L3971">
        <v>11</v>
      </c>
      <c r="M3971">
        <f t="shared" ref="M3971:M4034" si="8127">G3971-H3971</f>
        <v>1</v>
      </c>
      <c r="N3971" t="b">
        <f t="shared" ref="N3971" si="8128">AND(MIN($F3971,$F3972,$F3973)=$F3971,MAX($H3971,$H3972,$H3973)=$H3971)</f>
        <v>0</v>
      </c>
      <c r="O3971" t="b">
        <f t="shared" ref="O3971" si="8129">AND(N3971,NOT(N3972),NOT(N3973))</f>
        <v>0</v>
      </c>
    </row>
    <row r="3972" spans="1:15" x14ac:dyDescent="0.25">
      <c r="A3972" t="s">
        <v>15</v>
      </c>
      <c r="B3972" t="s">
        <v>14</v>
      </c>
      <c r="C3972">
        <v>14</v>
      </c>
      <c r="D3972">
        <v>30</v>
      </c>
      <c r="E3972" t="b">
        <v>0</v>
      </c>
      <c r="F3972">
        <v>0.01</v>
      </c>
      <c r="G3972">
        <v>1</v>
      </c>
      <c r="H3972">
        <v>1</v>
      </c>
      <c r="I3972">
        <v>557</v>
      </c>
      <c r="J3972">
        <v>556</v>
      </c>
      <c r="K3972">
        <v>275</v>
      </c>
      <c r="L3972">
        <v>11</v>
      </c>
      <c r="M3972">
        <f t="shared" si="8127"/>
        <v>0</v>
      </c>
      <c r="N3972" t="b">
        <f t="shared" ref="N3972" si="8130">AND(MIN($F3971,$F3972,$F3973)=$F3972,MAX($H3971,$H3972,$H3973)=$H3972)</f>
        <v>1</v>
      </c>
      <c r="O3972" t="b">
        <f t="shared" ref="O3972" si="8131">AND(NOT(N3971),N3972,NOT(N3973))</f>
        <v>1</v>
      </c>
    </row>
    <row r="3973" spans="1:15" x14ac:dyDescent="0.25">
      <c r="A3973" t="s">
        <v>19</v>
      </c>
      <c r="B3973" t="s">
        <v>14</v>
      </c>
      <c r="C3973">
        <v>14</v>
      </c>
      <c r="D3973">
        <v>30</v>
      </c>
      <c r="E3973" t="b">
        <v>1</v>
      </c>
      <c r="F3973">
        <v>10.000999999999999</v>
      </c>
      <c r="G3973">
        <v>1</v>
      </c>
      <c r="H3973">
        <v>0</v>
      </c>
      <c r="I3973">
        <v>908596</v>
      </c>
      <c r="J3973">
        <v>906310</v>
      </c>
      <c r="K3973">
        <v>453153</v>
      </c>
      <c r="L3973">
        <v>11</v>
      </c>
      <c r="M3973">
        <f t="shared" si="8127"/>
        <v>1</v>
      </c>
      <c r="N3973" t="b">
        <f t="shared" ref="N3973" si="8132">AND(MIN($F3971,$F3972,$F3973)=$F3973,MAX($H3971,$H3972,$H3973)=$H3973)</f>
        <v>0</v>
      </c>
      <c r="O3973" t="b">
        <f t="shared" ref="O3973" si="8133">AND(NOT(N3971),NOT(N3972),N3973)</f>
        <v>0</v>
      </c>
    </row>
    <row r="3974" spans="1:15" x14ac:dyDescent="0.25">
      <c r="A3974" t="s">
        <v>13</v>
      </c>
      <c r="B3974" t="s">
        <v>14</v>
      </c>
      <c r="C3974">
        <v>14</v>
      </c>
      <c r="D3974">
        <v>31</v>
      </c>
      <c r="E3974" t="b">
        <v>0</v>
      </c>
      <c r="F3974">
        <v>1E-3</v>
      </c>
      <c r="G3974">
        <v>1</v>
      </c>
      <c r="H3974">
        <v>1</v>
      </c>
      <c r="I3974">
        <v>12</v>
      </c>
      <c r="J3974">
        <v>6</v>
      </c>
      <c r="K3974">
        <v>0</v>
      </c>
      <c r="L3974">
        <v>5</v>
      </c>
      <c r="M3974">
        <f t="shared" si="8127"/>
        <v>0</v>
      </c>
      <c r="N3974" t="b">
        <f t="shared" ref="N3974" si="8134">AND(MIN($F3974,$F3975,$F3976)=$F3974,MAX($H3974,$H3975,$H3976)=$H3974)</f>
        <v>1</v>
      </c>
      <c r="O3974" t="b">
        <f t="shared" ref="O3974" si="8135">AND(N3974,NOT(N3975),NOT(N3976))</f>
        <v>0</v>
      </c>
    </row>
    <row r="3975" spans="1:15" x14ac:dyDescent="0.25">
      <c r="A3975" t="s">
        <v>15</v>
      </c>
      <c r="B3975" t="s">
        <v>14</v>
      </c>
      <c r="C3975">
        <v>14</v>
      </c>
      <c r="D3975">
        <v>31</v>
      </c>
      <c r="E3975" t="b">
        <v>0</v>
      </c>
      <c r="F3975">
        <v>1E-3</v>
      </c>
      <c r="G3975">
        <v>1</v>
      </c>
      <c r="H3975">
        <v>1</v>
      </c>
      <c r="I3975">
        <v>6</v>
      </c>
      <c r="J3975">
        <v>6</v>
      </c>
      <c r="K3975">
        <v>0</v>
      </c>
      <c r="L3975">
        <v>5</v>
      </c>
      <c r="M3975">
        <f t="shared" si="8127"/>
        <v>0</v>
      </c>
      <c r="N3975" t="b">
        <f t="shared" ref="N3975" si="8136">AND(MIN($F3974,$F3975,$F3976)=$F3975,MAX($H3974,$H3975,$H3976)=$H3975)</f>
        <v>1</v>
      </c>
      <c r="O3975" t="b">
        <f t="shared" ref="O3975" si="8137">AND(NOT(N3974),N3975,NOT(N3976))</f>
        <v>0</v>
      </c>
    </row>
    <row r="3976" spans="1:15" x14ac:dyDescent="0.25">
      <c r="A3976" t="s">
        <v>19</v>
      </c>
      <c r="B3976" t="s">
        <v>14</v>
      </c>
      <c r="C3976">
        <v>14</v>
      </c>
      <c r="D3976">
        <v>31</v>
      </c>
      <c r="E3976" t="b">
        <v>0</v>
      </c>
      <c r="F3976">
        <v>1E-3</v>
      </c>
      <c r="G3976">
        <v>1</v>
      </c>
      <c r="H3976">
        <v>1</v>
      </c>
      <c r="I3976">
        <v>12</v>
      </c>
      <c r="J3976">
        <v>6</v>
      </c>
      <c r="K3976">
        <v>0</v>
      </c>
      <c r="L3976">
        <v>5</v>
      </c>
      <c r="M3976">
        <f t="shared" si="8127"/>
        <v>0</v>
      </c>
      <c r="N3976" t="b">
        <f t="shared" ref="N3976" si="8138">AND(MIN($F3974,$F3975,$F3976)=$F3976,MAX($H3974,$H3975,$H3976)=$H3976)</f>
        <v>1</v>
      </c>
      <c r="O3976" t="b">
        <f t="shared" ref="O3976" si="8139">AND(NOT(N3974),NOT(N3975),N3976)</f>
        <v>0</v>
      </c>
    </row>
    <row r="3977" spans="1:15" x14ac:dyDescent="0.25">
      <c r="A3977" t="s">
        <v>13</v>
      </c>
      <c r="B3977" t="s">
        <v>14</v>
      </c>
      <c r="C3977">
        <v>14</v>
      </c>
      <c r="D3977">
        <v>33</v>
      </c>
      <c r="E3977" t="b">
        <v>1</v>
      </c>
      <c r="F3977">
        <v>10.000999999999999</v>
      </c>
      <c r="G3977">
        <v>1</v>
      </c>
      <c r="H3977">
        <v>0</v>
      </c>
      <c r="I3977">
        <v>1905160</v>
      </c>
      <c r="J3977">
        <v>430476</v>
      </c>
      <c r="K3977">
        <v>215237</v>
      </c>
      <c r="L3977">
        <v>10</v>
      </c>
      <c r="M3977">
        <f t="shared" si="8127"/>
        <v>1</v>
      </c>
      <c r="N3977" t="b">
        <f t="shared" ref="N3977" si="8140">AND(MIN($F3977,$F3978,$F3979)=$F3977,MAX($H3977,$H3978,$H3979)=$H3977)</f>
        <v>1</v>
      </c>
      <c r="O3977" t="b">
        <f t="shared" ref="O3977" si="8141">AND(N3977,NOT(N3978),NOT(N3979))</f>
        <v>0</v>
      </c>
    </row>
    <row r="3978" spans="1:15" x14ac:dyDescent="0.25">
      <c r="A3978" t="s">
        <v>15</v>
      </c>
      <c r="B3978" t="s">
        <v>14</v>
      </c>
      <c r="C3978">
        <v>14</v>
      </c>
      <c r="D3978">
        <v>33</v>
      </c>
      <c r="E3978" t="b">
        <v>1</v>
      </c>
      <c r="F3978">
        <v>10.000999999999999</v>
      </c>
      <c r="G3978">
        <v>1</v>
      </c>
      <c r="H3978">
        <v>0</v>
      </c>
      <c r="I3978">
        <v>2141320</v>
      </c>
      <c r="J3978">
        <v>653682</v>
      </c>
      <c r="K3978">
        <v>326840</v>
      </c>
      <c r="L3978">
        <v>10</v>
      </c>
      <c r="M3978">
        <f t="shared" si="8127"/>
        <v>1</v>
      </c>
      <c r="N3978" t="b">
        <f t="shared" ref="N3978" si="8142">AND(MIN($F3977,$F3978,$F3979)=$F3978,MAX($H3977,$H3978,$H3979)=$H3978)</f>
        <v>1</v>
      </c>
      <c r="O3978" t="b">
        <f t="shared" ref="O3978" si="8143">AND(NOT(N3977),N3978,NOT(N3979))</f>
        <v>0</v>
      </c>
    </row>
    <row r="3979" spans="1:15" x14ac:dyDescent="0.25">
      <c r="A3979" t="s">
        <v>19</v>
      </c>
      <c r="B3979" t="s">
        <v>14</v>
      </c>
      <c r="C3979">
        <v>14</v>
      </c>
      <c r="D3979">
        <v>33</v>
      </c>
      <c r="E3979" t="b">
        <v>1</v>
      </c>
      <c r="F3979">
        <v>10.002000000000001</v>
      </c>
      <c r="G3979">
        <v>1</v>
      </c>
      <c r="H3979">
        <v>0</v>
      </c>
      <c r="I3979">
        <v>1874382</v>
      </c>
      <c r="J3979">
        <v>422421</v>
      </c>
      <c r="K3979">
        <v>211209</v>
      </c>
      <c r="L3979">
        <v>10</v>
      </c>
      <c r="M3979">
        <f t="shared" si="8127"/>
        <v>1</v>
      </c>
      <c r="N3979" t="b">
        <f t="shared" ref="N3979" si="8144">AND(MIN($F3977,$F3978,$F3979)=$F3979,MAX($H3977,$H3978,$H3979)=$H3979)</f>
        <v>0</v>
      </c>
      <c r="O3979" t="b">
        <f t="shared" ref="O3979" si="8145">AND(NOT(N3977),NOT(N3978),N3979)</f>
        <v>0</v>
      </c>
    </row>
    <row r="3980" spans="1:15" x14ac:dyDescent="0.25">
      <c r="A3980" t="s">
        <v>13</v>
      </c>
      <c r="B3980" t="s">
        <v>14</v>
      </c>
      <c r="C3980">
        <v>14</v>
      </c>
      <c r="D3980">
        <v>35</v>
      </c>
      <c r="E3980" t="b">
        <v>0</v>
      </c>
      <c r="F3980">
        <v>2E-3</v>
      </c>
      <c r="G3980">
        <v>1</v>
      </c>
      <c r="H3980">
        <v>1</v>
      </c>
      <c r="I3980">
        <v>46</v>
      </c>
      <c r="J3980">
        <v>8</v>
      </c>
      <c r="K3980">
        <v>2</v>
      </c>
      <c r="L3980">
        <v>5</v>
      </c>
      <c r="M3980">
        <f t="shared" si="8127"/>
        <v>0</v>
      </c>
      <c r="N3980" t="b">
        <f t="shared" ref="N3980" si="8146">AND(MIN($F3980,$F3981,$F3982)=$F3980,MAX($H3980,$H3981,$H3982)=$H3980)</f>
        <v>0</v>
      </c>
      <c r="O3980" t="b">
        <f t="shared" ref="O3980" si="8147">AND(N3980,NOT(N3981),NOT(N3982))</f>
        <v>0</v>
      </c>
    </row>
    <row r="3981" spans="1:15" x14ac:dyDescent="0.25">
      <c r="A3981" t="s">
        <v>15</v>
      </c>
      <c r="B3981" t="s">
        <v>14</v>
      </c>
      <c r="C3981">
        <v>14</v>
      </c>
      <c r="D3981">
        <v>35</v>
      </c>
      <c r="E3981" t="b">
        <v>0</v>
      </c>
      <c r="F3981">
        <v>1E-3</v>
      </c>
      <c r="G3981">
        <v>1</v>
      </c>
      <c r="H3981">
        <v>1</v>
      </c>
      <c r="I3981">
        <v>29</v>
      </c>
      <c r="J3981">
        <v>8</v>
      </c>
      <c r="K3981">
        <v>2</v>
      </c>
      <c r="L3981">
        <v>5</v>
      </c>
      <c r="M3981">
        <f t="shared" si="8127"/>
        <v>0</v>
      </c>
      <c r="N3981" t="b">
        <f t="shared" ref="N3981" si="8148">AND(MIN($F3980,$F3981,$F3982)=$F3981,MAX($H3980,$H3981,$H3982)=$H3981)</f>
        <v>1</v>
      </c>
      <c r="O3981" t="b">
        <f t="shared" ref="O3981" si="8149">AND(NOT(N3980),N3981,NOT(N3982))</f>
        <v>0</v>
      </c>
    </row>
    <row r="3982" spans="1:15" x14ac:dyDescent="0.25">
      <c r="A3982" t="s">
        <v>19</v>
      </c>
      <c r="B3982" t="s">
        <v>14</v>
      </c>
      <c r="C3982">
        <v>14</v>
      </c>
      <c r="D3982">
        <v>35</v>
      </c>
      <c r="E3982" t="b">
        <v>0</v>
      </c>
      <c r="F3982">
        <v>1E-3</v>
      </c>
      <c r="G3982">
        <v>1</v>
      </c>
      <c r="H3982">
        <v>1</v>
      </c>
      <c r="I3982">
        <v>46</v>
      </c>
      <c r="J3982">
        <v>8</v>
      </c>
      <c r="K3982">
        <v>2</v>
      </c>
      <c r="L3982">
        <v>5</v>
      </c>
      <c r="M3982">
        <f t="shared" si="8127"/>
        <v>0</v>
      </c>
      <c r="N3982" t="b">
        <f t="shared" ref="N3982" si="8150">AND(MIN($F3980,$F3981,$F3982)=$F3982,MAX($H3980,$H3981,$H3982)=$H3982)</f>
        <v>1</v>
      </c>
      <c r="O3982" t="b">
        <f t="shared" ref="O3982" si="8151">AND(NOT(N3980),NOT(N3981),N3982)</f>
        <v>0</v>
      </c>
    </row>
    <row r="3983" spans="1:15" x14ac:dyDescent="0.25">
      <c r="A3983" t="s">
        <v>13</v>
      </c>
      <c r="B3983" t="s">
        <v>14</v>
      </c>
      <c r="C3983">
        <v>14</v>
      </c>
      <c r="D3983">
        <v>37</v>
      </c>
      <c r="E3983" t="b">
        <v>1</v>
      </c>
      <c r="F3983">
        <v>10.002000000000001</v>
      </c>
      <c r="G3983">
        <v>1</v>
      </c>
      <c r="H3983">
        <v>0</v>
      </c>
      <c r="I3983">
        <v>4690469</v>
      </c>
      <c r="J3983">
        <v>418993</v>
      </c>
      <c r="K3983">
        <v>209495</v>
      </c>
      <c r="L3983">
        <v>10</v>
      </c>
      <c r="M3983">
        <f t="shared" si="8127"/>
        <v>1</v>
      </c>
      <c r="N3983" t="b">
        <f t="shared" ref="N3983" si="8152">AND(MIN($F3983,$F3984,$F3985)=$F3983,MAX($H3983,$H3984,$H3985)=$H3983)</f>
        <v>0</v>
      </c>
      <c r="O3983" t="b">
        <f t="shared" ref="O3983" si="8153">AND(N3983,NOT(N3984),NOT(N3985))</f>
        <v>0</v>
      </c>
    </row>
    <row r="3984" spans="1:15" x14ac:dyDescent="0.25">
      <c r="A3984" t="s">
        <v>15</v>
      </c>
      <c r="B3984" t="s">
        <v>14</v>
      </c>
      <c r="C3984">
        <v>14</v>
      </c>
      <c r="D3984">
        <v>37</v>
      </c>
      <c r="E3984" t="b">
        <v>1</v>
      </c>
      <c r="F3984">
        <v>10.000999999999999</v>
      </c>
      <c r="G3984">
        <v>1</v>
      </c>
      <c r="H3984">
        <v>0</v>
      </c>
      <c r="I3984">
        <v>6653103</v>
      </c>
      <c r="J3984">
        <v>681268</v>
      </c>
      <c r="K3984">
        <v>340633</v>
      </c>
      <c r="L3984">
        <v>10</v>
      </c>
      <c r="M3984">
        <f t="shared" si="8127"/>
        <v>1</v>
      </c>
      <c r="N3984" t="b">
        <f t="shared" ref="N3984" si="8154">AND(MIN($F3983,$F3984,$F3985)=$F3984,MAX($H3983,$H3984,$H3985)=$H3984)</f>
        <v>1</v>
      </c>
      <c r="O3984" t="b">
        <f t="shared" ref="O3984" si="8155">AND(NOT(N3983),N3984,NOT(N3985))</f>
        <v>1</v>
      </c>
    </row>
    <row r="3985" spans="1:15" x14ac:dyDescent="0.25">
      <c r="A3985" t="s">
        <v>19</v>
      </c>
      <c r="B3985" t="s">
        <v>14</v>
      </c>
      <c r="C3985">
        <v>14</v>
      </c>
      <c r="D3985">
        <v>37</v>
      </c>
      <c r="E3985" t="b">
        <v>1</v>
      </c>
      <c r="F3985">
        <v>10.002000000000001</v>
      </c>
      <c r="G3985">
        <v>1</v>
      </c>
      <c r="H3985">
        <v>0</v>
      </c>
      <c r="I3985">
        <v>4956874</v>
      </c>
      <c r="J3985">
        <v>443678</v>
      </c>
      <c r="K3985">
        <v>221838</v>
      </c>
      <c r="L3985">
        <v>10</v>
      </c>
      <c r="M3985">
        <f t="shared" si="8127"/>
        <v>1</v>
      </c>
      <c r="N3985" t="b">
        <f t="shared" ref="N3985" si="8156">AND(MIN($F3983,$F3984,$F3985)=$F3985,MAX($H3983,$H3984,$H3985)=$H3985)</f>
        <v>0</v>
      </c>
      <c r="O3985" t="b">
        <f t="shared" ref="O3985" si="8157">AND(NOT(N3983),NOT(N3984),N3985)</f>
        <v>0</v>
      </c>
    </row>
    <row r="3986" spans="1:15" x14ac:dyDescent="0.25">
      <c r="A3986" t="s">
        <v>13</v>
      </c>
      <c r="B3986" t="s">
        <v>14</v>
      </c>
      <c r="C3986">
        <v>14</v>
      </c>
      <c r="D3986">
        <v>38</v>
      </c>
      <c r="E3986" t="b">
        <v>0</v>
      </c>
      <c r="F3986">
        <v>1E-3</v>
      </c>
      <c r="G3986">
        <v>1</v>
      </c>
      <c r="H3986">
        <v>1</v>
      </c>
      <c r="I3986">
        <v>10</v>
      </c>
      <c r="J3986">
        <v>5</v>
      </c>
      <c r="K3986">
        <v>0</v>
      </c>
      <c r="L3986">
        <v>4</v>
      </c>
      <c r="M3986">
        <f t="shared" si="8127"/>
        <v>0</v>
      </c>
      <c r="N3986" t="b">
        <f t="shared" ref="N3986" si="8158">AND(MIN($F3986,$F3987,$F3988)=$F3986,MAX($H3986,$H3987,$H3988)=$H3986)</f>
        <v>1</v>
      </c>
      <c r="O3986" t="b">
        <f t="shared" ref="O3986" si="8159">AND(N3986,NOT(N3987),NOT(N3988))</f>
        <v>0</v>
      </c>
    </row>
    <row r="3987" spans="1:15" x14ac:dyDescent="0.25">
      <c r="A3987" t="s">
        <v>15</v>
      </c>
      <c r="B3987" t="s">
        <v>14</v>
      </c>
      <c r="C3987">
        <v>14</v>
      </c>
      <c r="D3987">
        <v>38</v>
      </c>
      <c r="E3987" t="b">
        <v>0</v>
      </c>
      <c r="F3987">
        <v>1E-3</v>
      </c>
      <c r="G3987">
        <v>1</v>
      </c>
      <c r="H3987">
        <v>1</v>
      </c>
      <c r="I3987">
        <v>5</v>
      </c>
      <c r="J3987">
        <v>5</v>
      </c>
      <c r="K3987">
        <v>0</v>
      </c>
      <c r="L3987">
        <v>4</v>
      </c>
      <c r="M3987">
        <f t="shared" si="8127"/>
        <v>0</v>
      </c>
      <c r="N3987" t="b">
        <f t="shared" ref="N3987" si="8160">AND(MIN($F3986,$F3987,$F3988)=$F3987,MAX($H3986,$H3987,$H3988)=$H3987)</f>
        <v>1</v>
      </c>
      <c r="O3987" t="b">
        <f t="shared" ref="O3987" si="8161">AND(NOT(N3986),N3987,NOT(N3988))</f>
        <v>0</v>
      </c>
    </row>
    <row r="3988" spans="1:15" x14ac:dyDescent="0.25">
      <c r="A3988" t="s">
        <v>19</v>
      </c>
      <c r="B3988" t="s">
        <v>14</v>
      </c>
      <c r="C3988">
        <v>14</v>
      </c>
      <c r="D3988">
        <v>38</v>
      </c>
      <c r="E3988" t="b">
        <v>0</v>
      </c>
      <c r="F3988">
        <v>2E-3</v>
      </c>
      <c r="G3988">
        <v>1</v>
      </c>
      <c r="H3988">
        <v>1</v>
      </c>
      <c r="I3988">
        <v>10</v>
      </c>
      <c r="J3988">
        <v>5</v>
      </c>
      <c r="K3988">
        <v>0</v>
      </c>
      <c r="L3988">
        <v>4</v>
      </c>
      <c r="M3988">
        <f t="shared" si="8127"/>
        <v>0</v>
      </c>
      <c r="N3988" t="b">
        <f t="shared" ref="N3988" si="8162">AND(MIN($F3986,$F3987,$F3988)=$F3988,MAX($H3986,$H3987,$H3988)=$H3988)</f>
        <v>0</v>
      </c>
      <c r="O3988" t="b">
        <f t="shared" ref="O3988" si="8163">AND(NOT(N3986),NOT(N3987),N3988)</f>
        <v>0</v>
      </c>
    </row>
    <row r="3989" spans="1:15" x14ac:dyDescent="0.25">
      <c r="A3989" t="s">
        <v>13</v>
      </c>
      <c r="B3989" t="s">
        <v>14</v>
      </c>
      <c r="C3989">
        <v>14</v>
      </c>
      <c r="D3989">
        <v>39</v>
      </c>
      <c r="E3989" t="b">
        <v>0</v>
      </c>
      <c r="F3989">
        <v>2E-3</v>
      </c>
      <c r="G3989">
        <v>1</v>
      </c>
      <c r="H3989">
        <v>1</v>
      </c>
      <c r="I3989">
        <v>10</v>
      </c>
      <c r="J3989">
        <v>5</v>
      </c>
      <c r="K3989">
        <v>0</v>
      </c>
      <c r="L3989">
        <v>4</v>
      </c>
      <c r="M3989">
        <f t="shared" si="8127"/>
        <v>0</v>
      </c>
      <c r="N3989" t="b">
        <f t="shared" ref="N3989" si="8164">AND(MIN($F3989,$F3990,$F3991)=$F3989,MAX($H3989,$H3990,$H3991)=$H3989)</f>
        <v>0</v>
      </c>
      <c r="O3989" t="b">
        <f t="shared" ref="O3989" si="8165">AND(N3989,NOT(N3990),NOT(N3991))</f>
        <v>0</v>
      </c>
    </row>
    <row r="3990" spans="1:15" x14ac:dyDescent="0.25">
      <c r="A3990" t="s">
        <v>15</v>
      </c>
      <c r="B3990" t="s">
        <v>14</v>
      </c>
      <c r="C3990">
        <v>14</v>
      </c>
      <c r="D3990">
        <v>39</v>
      </c>
      <c r="E3990" t="b">
        <v>0</v>
      </c>
      <c r="F3990">
        <v>5.0000000000000001E-3</v>
      </c>
      <c r="G3990">
        <v>1</v>
      </c>
      <c r="H3990">
        <v>1</v>
      </c>
      <c r="I3990">
        <v>5</v>
      </c>
      <c r="J3990">
        <v>5</v>
      </c>
      <c r="K3990">
        <v>0</v>
      </c>
      <c r="L3990">
        <v>4</v>
      </c>
      <c r="M3990">
        <f t="shared" si="8127"/>
        <v>0</v>
      </c>
      <c r="N3990" t="b">
        <f t="shared" ref="N3990" si="8166">AND(MIN($F3989,$F3990,$F3991)=$F3990,MAX($H3989,$H3990,$H3991)=$H3990)</f>
        <v>0</v>
      </c>
      <c r="O3990" t="b">
        <f t="shared" ref="O3990" si="8167">AND(NOT(N3989),N3990,NOT(N3991))</f>
        <v>0</v>
      </c>
    </row>
    <row r="3991" spans="1:15" x14ac:dyDescent="0.25">
      <c r="A3991" t="s">
        <v>19</v>
      </c>
      <c r="B3991" t="s">
        <v>14</v>
      </c>
      <c r="C3991">
        <v>14</v>
      </c>
      <c r="D3991">
        <v>39</v>
      </c>
      <c r="E3991" t="b">
        <v>0</v>
      </c>
      <c r="F3991">
        <v>1E-3</v>
      </c>
      <c r="G3991">
        <v>1</v>
      </c>
      <c r="H3991">
        <v>1</v>
      </c>
      <c r="I3991">
        <v>10</v>
      </c>
      <c r="J3991">
        <v>5</v>
      </c>
      <c r="K3991">
        <v>0</v>
      </c>
      <c r="L3991">
        <v>4</v>
      </c>
      <c r="M3991">
        <f t="shared" si="8127"/>
        <v>0</v>
      </c>
      <c r="N3991" t="b">
        <f t="shared" ref="N3991" si="8168">AND(MIN($F3989,$F3990,$F3991)=$F3991,MAX($H3989,$H3990,$H3991)=$H3991)</f>
        <v>1</v>
      </c>
      <c r="O3991" t="b">
        <f t="shared" ref="O3991" si="8169">AND(NOT(N3989),NOT(N3990),N3991)</f>
        <v>1</v>
      </c>
    </row>
    <row r="3992" spans="1:15" x14ac:dyDescent="0.25">
      <c r="A3992" t="s">
        <v>13</v>
      </c>
      <c r="B3992" t="s">
        <v>14</v>
      </c>
      <c r="C3992">
        <v>14</v>
      </c>
      <c r="D3992">
        <v>3</v>
      </c>
      <c r="E3992" t="b">
        <v>0</v>
      </c>
      <c r="F3992">
        <v>1E-3</v>
      </c>
      <c r="G3992">
        <v>1</v>
      </c>
      <c r="H3992">
        <v>1</v>
      </c>
      <c r="I3992">
        <v>4</v>
      </c>
      <c r="J3992">
        <v>2</v>
      </c>
      <c r="K3992">
        <v>0</v>
      </c>
      <c r="L3992">
        <v>1</v>
      </c>
      <c r="M3992">
        <f t="shared" si="8127"/>
        <v>0</v>
      </c>
      <c r="N3992" t="b">
        <f t="shared" ref="N3992" si="8170">AND(MIN($F3992,$F3993,$F3994)=$F3992,MAX($H3992,$H3993,$H3994)=$H3992)</f>
        <v>1</v>
      </c>
      <c r="O3992" t="b">
        <f t="shared" ref="O3992" si="8171">AND(N3992,NOT(N3993),NOT(N3994))</f>
        <v>0</v>
      </c>
    </row>
    <row r="3993" spans="1:15" x14ac:dyDescent="0.25">
      <c r="A3993" t="s">
        <v>15</v>
      </c>
      <c r="B3993" t="s">
        <v>14</v>
      </c>
      <c r="C3993">
        <v>14</v>
      </c>
      <c r="D3993">
        <v>3</v>
      </c>
      <c r="E3993" t="b">
        <v>0</v>
      </c>
      <c r="F3993">
        <v>1E-3</v>
      </c>
      <c r="G3993">
        <v>1</v>
      </c>
      <c r="H3993">
        <v>1</v>
      </c>
      <c r="I3993">
        <v>2</v>
      </c>
      <c r="J3993">
        <v>2</v>
      </c>
      <c r="K3993">
        <v>0</v>
      </c>
      <c r="L3993">
        <v>1</v>
      </c>
      <c r="M3993">
        <f t="shared" si="8127"/>
        <v>0</v>
      </c>
      <c r="N3993" t="b">
        <f t="shared" ref="N3993" si="8172">AND(MIN($F3992,$F3993,$F3994)=$F3993,MAX($H3992,$H3993,$H3994)=$H3993)</f>
        <v>1</v>
      </c>
      <c r="O3993" t="b">
        <f t="shared" ref="O3993" si="8173">AND(NOT(N3992),N3993,NOT(N3994))</f>
        <v>0</v>
      </c>
    </row>
    <row r="3994" spans="1:15" x14ac:dyDescent="0.25">
      <c r="A3994" t="s">
        <v>19</v>
      </c>
      <c r="B3994" t="s">
        <v>14</v>
      </c>
      <c r="C3994">
        <v>14</v>
      </c>
      <c r="D3994">
        <v>3</v>
      </c>
      <c r="E3994" t="b">
        <v>0</v>
      </c>
      <c r="F3994">
        <v>1E-3</v>
      </c>
      <c r="G3994">
        <v>1</v>
      </c>
      <c r="H3994">
        <v>1</v>
      </c>
      <c r="I3994">
        <v>4</v>
      </c>
      <c r="J3994">
        <v>2</v>
      </c>
      <c r="K3994">
        <v>0</v>
      </c>
      <c r="L3994">
        <v>1</v>
      </c>
      <c r="M3994">
        <f t="shared" si="8127"/>
        <v>0</v>
      </c>
      <c r="N3994" t="b">
        <f t="shared" ref="N3994" si="8174">AND(MIN($F3992,$F3993,$F3994)=$F3994,MAX($H3992,$H3993,$H3994)=$H3994)</f>
        <v>1</v>
      </c>
      <c r="O3994" t="b">
        <f t="shared" ref="O3994" si="8175">AND(NOT(N3992),NOT(N3993),N3994)</f>
        <v>0</v>
      </c>
    </row>
    <row r="3995" spans="1:15" x14ac:dyDescent="0.25">
      <c r="A3995" t="s">
        <v>13</v>
      </c>
      <c r="B3995" t="s">
        <v>14</v>
      </c>
      <c r="C3995">
        <v>14</v>
      </c>
      <c r="D3995">
        <v>40</v>
      </c>
      <c r="E3995" t="b">
        <v>0</v>
      </c>
      <c r="F3995">
        <v>7.0000000000000001E-3</v>
      </c>
      <c r="G3995">
        <v>1</v>
      </c>
      <c r="H3995">
        <v>1</v>
      </c>
      <c r="I3995">
        <v>10</v>
      </c>
      <c r="J3995">
        <v>5</v>
      </c>
      <c r="K3995">
        <v>0</v>
      </c>
      <c r="L3995">
        <v>4</v>
      </c>
      <c r="M3995">
        <f t="shared" si="8127"/>
        <v>0</v>
      </c>
      <c r="N3995" t="b">
        <f t="shared" ref="N3995" si="8176">AND(MIN($F3995,$F3996,$F3997)=$F3995,MAX($H3995,$H3996,$H3997)=$H3995)</f>
        <v>0</v>
      </c>
      <c r="O3995" t="b">
        <f t="shared" ref="O3995" si="8177">AND(N3995,NOT(N3996),NOT(N3997))</f>
        <v>0</v>
      </c>
    </row>
    <row r="3996" spans="1:15" x14ac:dyDescent="0.25">
      <c r="A3996" t="s">
        <v>15</v>
      </c>
      <c r="B3996" t="s">
        <v>14</v>
      </c>
      <c r="C3996">
        <v>14</v>
      </c>
      <c r="D3996">
        <v>40</v>
      </c>
      <c r="E3996" t="b">
        <v>0</v>
      </c>
      <c r="F3996">
        <v>2E-3</v>
      </c>
      <c r="G3996">
        <v>1</v>
      </c>
      <c r="H3996">
        <v>1</v>
      </c>
      <c r="I3996">
        <v>5</v>
      </c>
      <c r="J3996">
        <v>5</v>
      </c>
      <c r="K3996">
        <v>0</v>
      </c>
      <c r="L3996">
        <v>4</v>
      </c>
      <c r="M3996">
        <f t="shared" si="8127"/>
        <v>0</v>
      </c>
      <c r="N3996" t="b">
        <f t="shared" ref="N3996" si="8178">AND(MIN($F3995,$F3996,$F3997)=$F3996,MAX($H3995,$H3996,$H3997)=$H3996)</f>
        <v>1</v>
      </c>
      <c r="O3996" t="b">
        <f t="shared" ref="O3996" si="8179">AND(NOT(N3995),N3996,NOT(N3997))</f>
        <v>1</v>
      </c>
    </row>
    <row r="3997" spans="1:15" x14ac:dyDescent="0.25">
      <c r="A3997" t="s">
        <v>19</v>
      </c>
      <c r="B3997" t="s">
        <v>14</v>
      </c>
      <c r="C3997">
        <v>14</v>
      </c>
      <c r="D3997">
        <v>40</v>
      </c>
      <c r="E3997" t="b">
        <v>0</v>
      </c>
      <c r="F3997">
        <v>3.0000000000000001E-3</v>
      </c>
      <c r="G3997">
        <v>1</v>
      </c>
      <c r="H3997">
        <v>1</v>
      </c>
      <c r="I3997">
        <v>10</v>
      </c>
      <c r="J3997">
        <v>5</v>
      </c>
      <c r="K3997">
        <v>0</v>
      </c>
      <c r="L3997">
        <v>4</v>
      </c>
      <c r="M3997">
        <f t="shared" si="8127"/>
        <v>0</v>
      </c>
      <c r="N3997" t="b">
        <f t="shared" ref="N3997" si="8180">AND(MIN($F3995,$F3996,$F3997)=$F3997,MAX($H3995,$H3996,$H3997)=$H3997)</f>
        <v>0</v>
      </c>
      <c r="O3997" t="b">
        <f t="shared" ref="O3997" si="8181">AND(NOT(N3995),NOT(N3996),N3997)</f>
        <v>0</v>
      </c>
    </row>
    <row r="3998" spans="1:15" x14ac:dyDescent="0.25">
      <c r="A3998" t="s">
        <v>13</v>
      </c>
      <c r="B3998" t="s">
        <v>14</v>
      </c>
      <c r="C3998">
        <v>14</v>
      </c>
      <c r="D3998">
        <v>41</v>
      </c>
      <c r="E3998" t="b">
        <v>0</v>
      </c>
      <c r="F3998">
        <v>1E-3</v>
      </c>
      <c r="G3998">
        <v>1</v>
      </c>
      <c r="H3998">
        <v>1</v>
      </c>
      <c r="I3998">
        <v>10</v>
      </c>
      <c r="J3998">
        <v>5</v>
      </c>
      <c r="K3998">
        <v>0</v>
      </c>
      <c r="L3998">
        <v>4</v>
      </c>
      <c r="M3998">
        <f t="shared" si="8127"/>
        <v>0</v>
      </c>
      <c r="N3998" t="b">
        <f t="shared" ref="N3998" si="8182">AND(MIN($F3998,$F3999,$F4000)=$F3998,MAX($H3998,$H3999,$H4000)=$H3998)</f>
        <v>1</v>
      </c>
      <c r="O3998" t="b">
        <f t="shared" ref="O3998" si="8183">AND(N3998,NOT(N3999),NOT(N4000))</f>
        <v>0</v>
      </c>
    </row>
    <row r="3999" spans="1:15" x14ac:dyDescent="0.25">
      <c r="A3999" t="s">
        <v>15</v>
      </c>
      <c r="B3999" t="s">
        <v>14</v>
      </c>
      <c r="C3999">
        <v>14</v>
      </c>
      <c r="D3999">
        <v>41</v>
      </c>
      <c r="E3999" t="b">
        <v>0</v>
      </c>
      <c r="F3999">
        <v>2E-3</v>
      </c>
      <c r="G3999">
        <v>1</v>
      </c>
      <c r="H3999">
        <v>1</v>
      </c>
      <c r="I3999">
        <v>5</v>
      </c>
      <c r="J3999">
        <v>5</v>
      </c>
      <c r="K3999">
        <v>0</v>
      </c>
      <c r="L3999">
        <v>4</v>
      </c>
      <c r="M3999">
        <f t="shared" si="8127"/>
        <v>0</v>
      </c>
      <c r="N3999" t="b">
        <f t="shared" ref="N3999" si="8184">AND(MIN($F3998,$F3999,$F4000)=$F3999,MAX($H3998,$H3999,$H4000)=$H3999)</f>
        <v>0</v>
      </c>
      <c r="O3999" t="b">
        <f t="shared" ref="O3999" si="8185">AND(NOT(N3998),N3999,NOT(N4000))</f>
        <v>0</v>
      </c>
    </row>
    <row r="4000" spans="1:15" x14ac:dyDescent="0.25">
      <c r="A4000" t="s">
        <v>19</v>
      </c>
      <c r="B4000" t="s">
        <v>14</v>
      </c>
      <c r="C4000">
        <v>14</v>
      </c>
      <c r="D4000">
        <v>41</v>
      </c>
      <c r="E4000" t="b">
        <v>0</v>
      </c>
      <c r="F4000">
        <v>1E-3</v>
      </c>
      <c r="G4000">
        <v>1</v>
      </c>
      <c r="H4000">
        <v>1</v>
      </c>
      <c r="I4000">
        <v>10</v>
      </c>
      <c r="J4000">
        <v>5</v>
      </c>
      <c r="K4000">
        <v>0</v>
      </c>
      <c r="L4000">
        <v>4</v>
      </c>
      <c r="M4000">
        <f t="shared" si="8127"/>
        <v>0</v>
      </c>
      <c r="N4000" t="b">
        <f t="shared" ref="N4000" si="8186">AND(MIN($F3998,$F3999,$F4000)=$F4000,MAX($H3998,$H3999,$H4000)=$H4000)</f>
        <v>1</v>
      </c>
      <c r="O4000" t="b">
        <f t="shared" ref="O4000" si="8187">AND(NOT(N3998),NOT(N3999),N4000)</f>
        <v>0</v>
      </c>
    </row>
    <row r="4001" spans="1:15" x14ac:dyDescent="0.25">
      <c r="A4001" t="s">
        <v>13</v>
      </c>
      <c r="B4001" t="s">
        <v>14</v>
      </c>
      <c r="C4001">
        <v>14</v>
      </c>
      <c r="D4001">
        <v>42</v>
      </c>
      <c r="E4001" t="b">
        <v>0</v>
      </c>
      <c r="F4001">
        <v>1E-3</v>
      </c>
      <c r="G4001">
        <v>1</v>
      </c>
      <c r="H4001">
        <v>1</v>
      </c>
      <c r="I4001">
        <v>10</v>
      </c>
      <c r="J4001">
        <v>5</v>
      </c>
      <c r="K4001">
        <v>0</v>
      </c>
      <c r="L4001">
        <v>4</v>
      </c>
      <c r="M4001">
        <f t="shared" si="8127"/>
        <v>0</v>
      </c>
      <c r="N4001" t="b">
        <f t="shared" ref="N4001" si="8188">AND(MIN($F4001,$F4002,$F4003)=$F4001,MAX($H4001,$H4002,$H4003)=$H4001)</f>
        <v>1</v>
      </c>
      <c r="O4001" t="b">
        <f t="shared" ref="O4001" si="8189">AND(N4001,NOT(N4002),NOT(N4003))</f>
        <v>0</v>
      </c>
    </row>
    <row r="4002" spans="1:15" x14ac:dyDescent="0.25">
      <c r="A4002" t="s">
        <v>15</v>
      </c>
      <c r="B4002" t="s">
        <v>14</v>
      </c>
      <c r="C4002">
        <v>14</v>
      </c>
      <c r="D4002">
        <v>42</v>
      </c>
      <c r="E4002" t="b">
        <v>0</v>
      </c>
      <c r="F4002">
        <v>1E-3</v>
      </c>
      <c r="G4002">
        <v>1</v>
      </c>
      <c r="H4002">
        <v>1</v>
      </c>
      <c r="I4002">
        <v>5</v>
      </c>
      <c r="J4002">
        <v>5</v>
      </c>
      <c r="K4002">
        <v>0</v>
      </c>
      <c r="L4002">
        <v>4</v>
      </c>
      <c r="M4002">
        <f t="shared" si="8127"/>
        <v>0</v>
      </c>
      <c r="N4002" t="b">
        <f t="shared" ref="N4002" si="8190">AND(MIN($F4001,$F4002,$F4003)=$F4002,MAX($H4001,$H4002,$H4003)=$H4002)</f>
        <v>1</v>
      </c>
      <c r="O4002" t="b">
        <f t="shared" ref="O4002" si="8191">AND(NOT(N4001),N4002,NOT(N4003))</f>
        <v>0</v>
      </c>
    </row>
    <row r="4003" spans="1:15" x14ac:dyDescent="0.25">
      <c r="A4003" t="s">
        <v>19</v>
      </c>
      <c r="B4003" t="s">
        <v>14</v>
      </c>
      <c r="C4003">
        <v>14</v>
      </c>
      <c r="D4003">
        <v>42</v>
      </c>
      <c r="E4003" t="b">
        <v>0</v>
      </c>
      <c r="F4003">
        <v>1E-3</v>
      </c>
      <c r="G4003">
        <v>1</v>
      </c>
      <c r="H4003">
        <v>1</v>
      </c>
      <c r="I4003">
        <v>10</v>
      </c>
      <c r="J4003">
        <v>5</v>
      </c>
      <c r="K4003">
        <v>0</v>
      </c>
      <c r="L4003">
        <v>4</v>
      </c>
      <c r="M4003">
        <f t="shared" si="8127"/>
        <v>0</v>
      </c>
      <c r="N4003" t="b">
        <f t="shared" ref="N4003" si="8192">AND(MIN($F4001,$F4002,$F4003)=$F4003,MAX($H4001,$H4002,$H4003)=$H4003)</f>
        <v>1</v>
      </c>
      <c r="O4003" t="b">
        <f t="shared" ref="O4003" si="8193">AND(NOT(N4001),NOT(N4002),N4003)</f>
        <v>0</v>
      </c>
    </row>
    <row r="4004" spans="1:15" x14ac:dyDescent="0.25">
      <c r="A4004" t="s">
        <v>13</v>
      </c>
      <c r="B4004" t="s">
        <v>14</v>
      </c>
      <c r="C4004">
        <v>14</v>
      </c>
      <c r="D4004">
        <v>43</v>
      </c>
      <c r="E4004" t="b">
        <v>0</v>
      </c>
      <c r="F4004">
        <v>3.0000000000000001E-3</v>
      </c>
      <c r="G4004">
        <v>1</v>
      </c>
      <c r="H4004">
        <v>1</v>
      </c>
      <c r="I4004">
        <v>10</v>
      </c>
      <c r="J4004">
        <v>5</v>
      </c>
      <c r="K4004">
        <v>0</v>
      </c>
      <c r="L4004">
        <v>4</v>
      </c>
      <c r="M4004">
        <f t="shared" si="8127"/>
        <v>0</v>
      </c>
      <c r="N4004" t="b">
        <f t="shared" ref="N4004" si="8194">AND(MIN($F4004,$F4005,$F4006)=$F4004,MAX($H4004,$H4005,$H4006)=$H4004)</f>
        <v>0</v>
      </c>
      <c r="O4004" t="b">
        <f t="shared" ref="O4004" si="8195">AND(N4004,NOT(N4005),NOT(N4006))</f>
        <v>0</v>
      </c>
    </row>
    <row r="4005" spans="1:15" x14ac:dyDescent="0.25">
      <c r="A4005" t="s">
        <v>15</v>
      </c>
      <c r="B4005" t="s">
        <v>14</v>
      </c>
      <c r="C4005">
        <v>14</v>
      </c>
      <c r="D4005">
        <v>43</v>
      </c>
      <c r="E4005" t="b">
        <v>0</v>
      </c>
      <c r="F4005">
        <v>1E-3</v>
      </c>
      <c r="G4005">
        <v>1</v>
      </c>
      <c r="H4005">
        <v>1</v>
      </c>
      <c r="I4005">
        <v>5</v>
      </c>
      <c r="J4005">
        <v>5</v>
      </c>
      <c r="K4005">
        <v>0</v>
      </c>
      <c r="L4005">
        <v>4</v>
      </c>
      <c r="M4005">
        <f t="shared" si="8127"/>
        <v>0</v>
      </c>
      <c r="N4005" t="b">
        <f t="shared" ref="N4005" si="8196">AND(MIN($F4004,$F4005,$F4006)=$F4005,MAX($H4004,$H4005,$H4006)=$H4005)</f>
        <v>1</v>
      </c>
      <c r="O4005" t="b">
        <f t="shared" ref="O4005" si="8197">AND(NOT(N4004),N4005,NOT(N4006))</f>
        <v>0</v>
      </c>
    </row>
    <row r="4006" spans="1:15" x14ac:dyDescent="0.25">
      <c r="A4006" t="s">
        <v>19</v>
      </c>
      <c r="B4006" t="s">
        <v>14</v>
      </c>
      <c r="C4006">
        <v>14</v>
      </c>
      <c r="D4006">
        <v>43</v>
      </c>
      <c r="E4006" t="b">
        <v>0</v>
      </c>
      <c r="F4006">
        <v>1E-3</v>
      </c>
      <c r="G4006">
        <v>1</v>
      </c>
      <c r="H4006">
        <v>1</v>
      </c>
      <c r="I4006">
        <v>10</v>
      </c>
      <c r="J4006">
        <v>5</v>
      </c>
      <c r="K4006">
        <v>0</v>
      </c>
      <c r="L4006">
        <v>4</v>
      </c>
      <c r="M4006">
        <f t="shared" si="8127"/>
        <v>0</v>
      </c>
      <c r="N4006" t="b">
        <f t="shared" ref="N4006" si="8198">AND(MIN($F4004,$F4005,$F4006)=$F4006,MAX($H4004,$H4005,$H4006)=$H4006)</f>
        <v>1</v>
      </c>
      <c r="O4006" t="b">
        <f t="shared" ref="O4006" si="8199">AND(NOT(N4004),NOT(N4005),N4006)</f>
        <v>0</v>
      </c>
    </row>
    <row r="4007" spans="1:15" x14ac:dyDescent="0.25">
      <c r="A4007" t="s">
        <v>13</v>
      </c>
      <c r="B4007" t="s">
        <v>14</v>
      </c>
      <c r="C4007">
        <v>14</v>
      </c>
      <c r="D4007">
        <v>44</v>
      </c>
      <c r="E4007" t="b">
        <v>0</v>
      </c>
      <c r="F4007">
        <v>1E-3</v>
      </c>
      <c r="G4007">
        <v>1</v>
      </c>
      <c r="H4007">
        <v>1</v>
      </c>
      <c r="I4007">
        <v>10</v>
      </c>
      <c r="J4007">
        <v>5</v>
      </c>
      <c r="K4007">
        <v>0</v>
      </c>
      <c r="L4007">
        <v>4</v>
      </c>
      <c r="M4007">
        <f t="shared" si="8127"/>
        <v>0</v>
      </c>
      <c r="N4007" t="b">
        <f t="shared" ref="N4007" si="8200">AND(MIN($F4007,$F4008,$F4009)=$F4007,MAX($H4007,$H4008,$H4009)=$H4007)</f>
        <v>1</v>
      </c>
      <c r="O4007" t="b">
        <f t="shared" ref="O4007" si="8201">AND(N4007,NOT(N4008),NOT(N4009))</f>
        <v>0</v>
      </c>
    </row>
    <row r="4008" spans="1:15" x14ac:dyDescent="0.25">
      <c r="A4008" t="s">
        <v>15</v>
      </c>
      <c r="B4008" t="s">
        <v>14</v>
      </c>
      <c r="C4008">
        <v>14</v>
      </c>
      <c r="D4008">
        <v>44</v>
      </c>
      <c r="E4008" t="b">
        <v>0</v>
      </c>
      <c r="F4008">
        <v>1E-3</v>
      </c>
      <c r="G4008">
        <v>1</v>
      </c>
      <c r="H4008">
        <v>1</v>
      </c>
      <c r="I4008">
        <v>5</v>
      </c>
      <c r="J4008">
        <v>5</v>
      </c>
      <c r="K4008">
        <v>0</v>
      </c>
      <c r="L4008">
        <v>4</v>
      </c>
      <c r="M4008">
        <f t="shared" si="8127"/>
        <v>0</v>
      </c>
      <c r="N4008" t="b">
        <f t="shared" ref="N4008" si="8202">AND(MIN($F4007,$F4008,$F4009)=$F4008,MAX($H4007,$H4008,$H4009)=$H4008)</f>
        <v>1</v>
      </c>
      <c r="O4008" t="b">
        <f t="shared" ref="O4008" si="8203">AND(NOT(N4007),N4008,NOT(N4009))</f>
        <v>0</v>
      </c>
    </row>
    <row r="4009" spans="1:15" x14ac:dyDescent="0.25">
      <c r="A4009" t="s">
        <v>19</v>
      </c>
      <c r="B4009" t="s">
        <v>14</v>
      </c>
      <c r="C4009">
        <v>14</v>
      </c>
      <c r="D4009">
        <v>44</v>
      </c>
      <c r="E4009" t="b">
        <v>0</v>
      </c>
      <c r="F4009">
        <v>1E-3</v>
      </c>
      <c r="G4009">
        <v>1</v>
      </c>
      <c r="H4009">
        <v>1</v>
      </c>
      <c r="I4009">
        <v>10</v>
      </c>
      <c r="J4009">
        <v>5</v>
      </c>
      <c r="K4009">
        <v>0</v>
      </c>
      <c r="L4009">
        <v>4</v>
      </c>
      <c r="M4009">
        <f t="shared" si="8127"/>
        <v>0</v>
      </c>
      <c r="N4009" t="b">
        <f t="shared" ref="N4009" si="8204">AND(MIN($F4007,$F4008,$F4009)=$F4009,MAX($H4007,$H4008,$H4009)=$H4009)</f>
        <v>1</v>
      </c>
      <c r="O4009" t="b">
        <f t="shared" ref="O4009" si="8205">AND(NOT(N4007),NOT(N4008),N4009)</f>
        <v>0</v>
      </c>
    </row>
    <row r="4010" spans="1:15" x14ac:dyDescent="0.25">
      <c r="A4010" t="s">
        <v>13</v>
      </c>
      <c r="B4010" t="s">
        <v>14</v>
      </c>
      <c r="C4010">
        <v>14</v>
      </c>
      <c r="D4010">
        <v>45</v>
      </c>
      <c r="E4010" t="b">
        <v>0</v>
      </c>
      <c r="F4010">
        <v>3.0000000000000001E-3</v>
      </c>
      <c r="G4010">
        <v>1</v>
      </c>
      <c r="H4010">
        <v>1</v>
      </c>
      <c r="I4010">
        <v>10</v>
      </c>
      <c r="J4010">
        <v>5</v>
      </c>
      <c r="K4010">
        <v>0</v>
      </c>
      <c r="L4010">
        <v>4</v>
      </c>
      <c r="M4010">
        <f t="shared" si="8127"/>
        <v>0</v>
      </c>
      <c r="N4010" t="b">
        <f t="shared" ref="N4010" si="8206">AND(MIN($F4010,$F4011,$F4012)=$F4010,MAX($H4010,$H4011,$H4012)=$H4010)</f>
        <v>0</v>
      </c>
      <c r="O4010" t="b">
        <f t="shared" ref="O4010" si="8207">AND(N4010,NOT(N4011),NOT(N4012))</f>
        <v>0</v>
      </c>
    </row>
    <row r="4011" spans="1:15" x14ac:dyDescent="0.25">
      <c r="A4011" t="s">
        <v>15</v>
      </c>
      <c r="B4011" t="s">
        <v>14</v>
      </c>
      <c r="C4011">
        <v>14</v>
      </c>
      <c r="D4011">
        <v>45</v>
      </c>
      <c r="E4011" t="b">
        <v>0</v>
      </c>
      <c r="F4011">
        <v>1E-3</v>
      </c>
      <c r="G4011">
        <v>1</v>
      </c>
      <c r="H4011">
        <v>1</v>
      </c>
      <c r="I4011">
        <v>5</v>
      </c>
      <c r="J4011">
        <v>5</v>
      </c>
      <c r="K4011">
        <v>0</v>
      </c>
      <c r="L4011">
        <v>4</v>
      </c>
      <c r="M4011">
        <f t="shared" si="8127"/>
        <v>0</v>
      </c>
      <c r="N4011" t="b">
        <f t="shared" ref="N4011" si="8208">AND(MIN($F4010,$F4011,$F4012)=$F4011,MAX($H4010,$H4011,$H4012)=$H4011)</f>
        <v>1</v>
      </c>
      <c r="O4011" t="b">
        <f t="shared" ref="O4011" si="8209">AND(NOT(N4010),N4011,NOT(N4012))</f>
        <v>1</v>
      </c>
    </row>
    <row r="4012" spans="1:15" x14ac:dyDescent="0.25">
      <c r="A4012" t="s">
        <v>19</v>
      </c>
      <c r="B4012" t="s">
        <v>14</v>
      </c>
      <c r="C4012">
        <v>14</v>
      </c>
      <c r="D4012">
        <v>45</v>
      </c>
      <c r="E4012" t="b">
        <v>0</v>
      </c>
      <c r="F4012">
        <v>3.0000000000000001E-3</v>
      </c>
      <c r="G4012">
        <v>1</v>
      </c>
      <c r="H4012">
        <v>1</v>
      </c>
      <c r="I4012">
        <v>10</v>
      </c>
      <c r="J4012">
        <v>5</v>
      </c>
      <c r="K4012">
        <v>0</v>
      </c>
      <c r="L4012">
        <v>4</v>
      </c>
      <c r="M4012">
        <f t="shared" si="8127"/>
        <v>0</v>
      </c>
      <c r="N4012" t="b">
        <f t="shared" ref="N4012" si="8210">AND(MIN($F4010,$F4011,$F4012)=$F4012,MAX($H4010,$H4011,$H4012)=$H4012)</f>
        <v>0</v>
      </c>
      <c r="O4012" t="b">
        <f t="shared" ref="O4012" si="8211">AND(NOT(N4010),NOT(N4011),N4012)</f>
        <v>0</v>
      </c>
    </row>
    <row r="4013" spans="1:15" x14ac:dyDescent="0.25">
      <c r="A4013" t="s">
        <v>13</v>
      </c>
      <c r="B4013" t="s">
        <v>14</v>
      </c>
      <c r="C4013">
        <v>14</v>
      </c>
      <c r="D4013">
        <v>46</v>
      </c>
      <c r="E4013" t="b">
        <v>0</v>
      </c>
      <c r="F4013">
        <v>1E-3</v>
      </c>
      <c r="G4013">
        <v>1</v>
      </c>
      <c r="H4013">
        <v>1</v>
      </c>
      <c r="I4013">
        <v>10</v>
      </c>
      <c r="J4013">
        <v>5</v>
      </c>
      <c r="K4013">
        <v>0</v>
      </c>
      <c r="L4013">
        <v>4</v>
      </c>
      <c r="M4013">
        <f t="shared" si="8127"/>
        <v>0</v>
      </c>
      <c r="N4013" t="b">
        <f t="shared" ref="N4013" si="8212">AND(MIN($F4013,$F4014,$F4015)=$F4013,MAX($H4013,$H4014,$H4015)=$H4013)</f>
        <v>1</v>
      </c>
      <c r="O4013" t="b">
        <f t="shared" ref="O4013" si="8213">AND(N4013,NOT(N4014),NOT(N4015))</f>
        <v>1</v>
      </c>
    </row>
    <row r="4014" spans="1:15" x14ac:dyDescent="0.25">
      <c r="A4014" t="s">
        <v>15</v>
      </c>
      <c r="B4014" t="s">
        <v>14</v>
      </c>
      <c r="C4014">
        <v>14</v>
      </c>
      <c r="D4014">
        <v>46</v>
      </c>
      <c r="E4014" t="b">
        <v>0</v>
      </c>
      <c r="F4014">
        <v>2E-3</v>
      </c>
      <c r="G4014">
        <v>1</v>
      </c>
      <c r="H4014">
        <v>1</v>
      </c>
      <c r="I4014">
        <v>5</v>
      </c>
      <c r="J4014">
        <v>5</v>
      </c>
      <c r="K4014">
        <v>0</v>
      </c>
      <c r="L4014">
        <v>4</v>
      </c>
      <c r="M4014">
        <f t="shared" si="8127"/>
        <v>0</v>
      </c>
      <c r="N4014" t="b">
        <f t="shared" ref="N4014" si="8214">AND(MIN($F4013,$F4014,$F4015)=$F4014,MAX($H4013,$H4014,$H4015)=$H4014)</f>
        <v>0</v>
      </c>
      <c r="O4014" t="b">
        <f t="shared" ref="O4014" si="8215">AND(NOT(N4013),N4014,NOT(N4015))</f>
        <v>0</v>
      </c>
    </row>
    <row r="4015" spans="1:15" x14ac:dyDescent="0.25">
      <c r="A4015" t="s">
        <v>19</v>
      </c>
      <c r="B4015" t="s">
        <v>14</v>
      </c>
      <c r="C4015">
        <v>14</v>
      </c>
      <c r="D4015">
        <v>46</v>
      </c>
      <c r="E4015" t="b">
        <v>0</v>
      </c>
      <c r="F4015">
        <v>3.0000000000000001E-3</v>
      </c>
      <c r="G4015">
        <v>1</v>
      </c>
      <c r="H4015">
        <v>1</v>
      </c>
      <c r="I4015">
        <v>10</v>
      </c>
      <c r="J4015">
        <v>5</v>
      </c>
      <c r="K4015">
        <v>0</v>
      </c>
      <c r="L4015">
        <v>4</v>
      </c>
      <c r="M4015">
        <f t="shared" si="8127"/>
        <v>0</v>
      </c>
      <c r="N4015" t="b">
        <f t="shared" ref="N4015" si="8216">AND(MIN($F4013,$F4014,$F4015)=$F4015,MAX($H4013,$H4014,$H4015)=$H4015)</f>
        <v>0</v>
      </c>
      <c r="O4015" t="b">
        <f t="shared" ref="O4015" si="8217">AND(NOT(N4013),NOT(N4014),N4015)</f>
        <v>0</v>
      </c>
    </row>
    <row r="4016" spans="1:15" x14ac:dyDescent="0.25">
      <c r="A4016" t="s">
        <v>13</v>
      </c>
      <c r="B4016" t="s">
        <v>14</v>
      </c>
      <c r="C4016">
        <v>14</v>
      </c>
      <c r="D4016">
        <v>47</v>
      </c>
      <c r="E4016" t="b">
        <v>0</v>
      </c>
      <c r="F4016">
        <v>1E-3</v>
      </c>
      <c r="G4016">
        <v>1</v>
      </c>
      <c r="H4016">
        <v>1</v>
      </c>
      <c r="I4016">
        <v>10</v>
      </c>
      <c r="J4016">
        <v>5</v>
      </c>
      <c r="K4016">
        <v>0</v>
      </c>
      <c r="L4016">
        <v>4</v>
      </c>
      <c r="M4016">
        <f t="shared" si="8127"/>
        <v>0</v>
      </c>
      <c r="N4016" t="b">
        <f t="shared" ref="N4016" si="8218">AND(MIN($F4016,$F4017,$F4018)=$F4016,MAX($H4016,$H4017,$H4018)=$H4016)</f>
        <v>1</v>
      </c>
      <c r="O4016" t="b">
        <f t="shared" ref="O4016" si="8219">AND(N4016,NOT(N4017),NOT(N4018))</f>
        <v>0</v>
      </c>
    </row>
    <row r="4017" spans="1:15" x14ac:dyDescent="0.25">
      <c r="A4017" t="s">
        <v>15</v>
      </c>
      <c r="B4017" t="s">
        <v>14</v>
      </c>
      <c r="C4017">
        <v>14</v>
      </c>
      <c r="D4017">
        <v>47</v>
      </c>
      <c r="E4017" t="b">
        <v>0</v>
      </c>
      <c r="F4017">
        <v>1E-3</v>
      </c>
      <c r="G4017">
        <v>1</v>
      </c>
      <c r="H4017">
        <v>1</v>
      </c>
      <c r="I4017">
        <v>5</v>
      </c>
      <c r="J4017">
        <v>5</v>
      </c>
      <c r="K4017">
        <v>0</v>
      </c>
      <c r="L4017">
        <v>4</v>
      </c>
      <c r="M4017">
        <f t="shared" si="8127"/>
        <v>0</v>
      </c>
      <c r="N4017" t="b">
        <f t="shared" ref="N4017" si="8220">AND(MIN($F4016,$F4017,$F4018)=$F4017,MAX($H4016,$H4017,$H4018)=$H4017)</f>
        <v>1</v>
      </c>
      <c r="O4017" t="b">
        <f t="shared" ref="O4017" si="8221">AND(NOT(N4016),N4017,NOT(N4018))</f>
        <v>0</v>
      </c>
    </row>
    <row r="4018" spans="1:15" x14ac:dyDescent="0.25">
      <c r="A4018" t="s">
        <v>19</v>
      </c>
      <c r="B4018" t="s">
        <v>14</v>
      </c>
      <c r="C4018">
        <v>14</v>
      </c>
      <c r="D4018">
        <v>47</v>
      </c>
      <c r="E4018" t="b">
        <v>0</v>
      </c>
      <c r="F4018">
        <v>2E-3</v>
      </c>
      <c r="G4018">
        <v>1</v>
      </c>
      <c r="H4018">
        <v>1</v>
      </c>
      <c r="I4018">
        <v>10</v>
      </c>
      <c r="J4018">
        <v>5</v>
      </c>
      <c r="K4018">
        <v>0</v>
      </c>
      <c r="L4018">
        <v>4</v>
      </c>
      <c r="M4018">
        <f t="shared" si="8127"/>
        <v>0</v>
      </c>
      <c r="N4018" t="b">
        <f t="shared" ref="N4018" si="8222">AND(MIN($F4016,$F4017,$F4018)=$F4018,MAX($H4016,$H4017,$H4018)=$H4018)</f>
        <v>0</v>
      </c>
      <c r="O4018" t="b">
        <f t="shared" ref="O4018" si="8223">AND(NOT(N4016),NOT(N4017),N4018)</f>
        <v>0</v>
      </c>
    </row>
    <row r="4019" spans="1:15" x14ac:dyDescent="0.25">
      <c r="A4019" t="s">
        <v>13</v>
      </c>
      <c r="B4019" t="s">
        <v>14</v>
      </c>
      <c r="C4019">
        <v>14</v>
      </c>
      <c r="D4019">
        <v>48</v>
      </c>
      <c r="E4019" t="b">
        <v>0</v>
      </c>
      <c r="F4019">
        <v>1E-3</v>
      </c>
      <c r="G4019">
        <v>1</v>
      </c>
      <c r="H4019">
        <v>1</v>
      </c>
      <c r="I4019">
        <v>15</v>
      </c>
      <c r="J4019">
        <v>7</v>
      </c>
      <c r="K4019">
        <v>1</v>
      </c>
      <c r="L4019">
        <v>5</v>
      </c>
      <c r="M4019">
        <f t="shared" si="8127"/>
        <v>0</v>
      </c>
      <c r="N4019" t="b">
        <f t="shared" ref="N4019" si="8224">AND(MIN($F4019,$F4020,$F4021)=$F4019,MAX($H4019,$H4020,$H4021)=$H4019)</f>
        <v>1</v>
      </c>
      <c r="O4019" t="b">
        <f t="shared" ref="O4019" si="8225">AND(N4019,NOT(N4020),NOT(N4021))</f>
        <v>0</v>
      </c>
    </row>
    <row r="4020" spans="1:15" x14ac:dyDescent="0.25">
      <c r="A4020" t="s">
        <v>15</v>
      </c>
      <c r="B4020" t="s">
        <v>14</v>
      </c>
      <c r="C4020">
        <v>14</v>
      </c>
      <c r="D4020">
        <v>48</v>
      </c>
      <c r="E4020" t="b">
        <v>0</v>
      </c>
      <c r="F4020">
        <v>1E-3</v>
      </c>
      <c r="G4020">
        <v>1</v>
      </c>
      <c r="H4020">
        <v>1</v>
      </c>
      <c r="I4020">
        <v>8</v>
      </c>
      <c r="J4020">
        <v>7</v>
      </c>
      <c r="K4020">
        <v>1</v>
      </c>
      <c r="L4020">
        <v>5</v>
      </c>
      <c r="M4020">
        <f t="shared" si="8127"/>
        <v>0</v>
      </c>
      <c r="N4020" t="b">
        <f t="shared" ref="N4020" si="8226">AND(MIN($F4019,$F4020,$F4021)=$F4020,MAX($H4019,$H4020,$H4021)=$H4020)</f>
        <v>1</v>
      </c>
      <c r="O4020" t="b">
        <f t="shared" ref="O4020" si="8227">AND(NOT(N4019),N4020,NOT(N4021))</f>
        <v>0</v>
      </c>
    </row>
    <row r="4021" spans="1:15" x14ac:dyDescent="0.25">
      <c r="A4021" t="s">
        <v>19</v>
      </c>
      <c r="B4021" t="s">
        <v>14</v>
      </c>
      <c r="C4021">
        <v>14</v>
      </c>
      <c r="D4021">
        <v>48</v>
      </c>
      <c r="E4021" t="b">
        <v>0</v>
      </c>
      <c r="F4021">
        <v>1E-3</v>
      </c>
      <c r="G4021">
        <v>1</v>
      </c>
      <c r="H4021">
        <v>1</v>
      </c>
      <c r="I4021">
        <v>15</v>
      </c>
      <c r="J4021">
        <v>7</v>
      </c>
      <c r="K4021">
        <v>1</v>
      </c>
      <c r="L4021">
        <v>5</v>
      </c>
      <c r="M4021">
        <f t="shared" si="8127"/>
        <v>0</v>
      </c>
      <c r="N4021" t="b">
        <f t="shared" ref="N4021" si="8228">AND(MIN($F4019,$F4020,$F4021)=$F4021,MAX($H4019,$H4020,$H4021)=$H4021)</f>
        <v>1</v>
      </c>
      <c r="O4021" t="b">
        <f t="shared" ref="O4021" si="8229">AND(NOT(N4019),NOT(N4020),N4021)</f>
        <v>0</v>
      </c>
    </row>
    <row r="4022" spans="1:15" x14ac:dyDescent="0.25">
      <c r="A4022" t="s">
        <v>13</v>
      </c>
      <c r="B4022" t="s">
        <v>14</v>
      </c>
      <c r="C4022">
        <v>14</v>
      </c>
      <c r="D4022">
        <v>49</v>
      </c>
      <c r="E4022" t="b">
        <v>0</v>
      </c>
      <c r="F4022">
        <v>2E-3</v>
      </c>
      <c r="G4022">
        <v>1</v>
      </c>
      <c r="H4022">
        <v>1</v>
      </c>
      <c r="I4022">
        <v>10</v>
      </c>
      <c r="J4022">
        <v>5</v>
      </c>
      <c r="K4022">
        <v>0</v>
      </c>
      <c r="L4022">
        <v>4</v>
      </c>
      <c r="M4022">
        <f t="shared" si="8127"/>
        <v>0</v>
      </c>
      <c r="N4022" t="b">
        <f t="shared" ref="N4022" si="8230">AND(MIN($F4022,$F4023,$F4024)=$F4022,MAX($H4022,$H4023,$H4024)=$H4022)</f>
        <v>0</v>
      </c>
      <c r="O4022" t="b">
        <f t="shared" ref="O4022" si="8231">AND(N4022,NOT(N4023),NOT(N4024))</f>
        <v>0</v>
      </c>
    </row>
    <row r="4023" spans="1:15" x14ac:dyDescent="0.25">
      <c r="A4023" t="s">
        <v>15</v>
      </c>
      <c r="B4023" t="s">
        <v>14</v>
      </c>
      <c r="C4023">
        <v>14</v>
      </c>
      <c r="D4023">
        <v>49</v>
      </c>
      <c r="E4023" t="b">
        <v>0</v>
      </c>
      <c r="F4023">
        <v>0</v>
      </c>
      <c r="G4023">
        <v>1</v>
      </c>
      <c r="H4023">
        <v>1</v>
      </c>
      <c r="I4023">
        <v>5</v>
      </c>
      <c r="J4023">
        <v>5</v>
      </c>
      <c r="K4023">
        <v>0</v>
      </c>
      <c r="L4023">
        <v>4</v>
      </c>
      <c r="M4023">
        <f t="shared" si="8127"/>
        <v>0</v>
      </c>
      <c r="N4023" t="b">
        <f t="shared" ref="N4023" si="8232">AND(MIN($F4022,$F4023,$F4024)=$F4023,MAX($H4022,$H4023,$H4024)=$H4023)</f>
        <v>1</v>
      </c>
      <c r="O4023" t="b">
        <f t="shared" ref="O4023" si="8233">AND(NOT(N4022),N4023,NOT(N4024))</f>
        <v>1</v>
      </c>
    </row>
    <row r="4024" spans="1:15" x14ac:dyDescent="0.25">
      <c r="A4024" t="s">
        <v>19</v>
      </c>
      <c r="B4024" t="s">
        <v>14</v>
      </c>
      <c r="C4024">
        <v>14</v>
      </c>
      <c r="D4024">
        <v>49</v>
      </c>
      <c r="E4024" t="b">
        <v>0</v>
      </c>
      <c r="F4024">
        <v>1E-3</v>
      </c>
      <c r="G4024">
        <v>1</v>
      </c>
      <c r="H4024">
        <v>1</v>
      </c>
      <c r="I4024">
        <v>10</v>
      </c>
      <c r="J4024">
        <v>5</v>
      </c>
      <c r="K4024">
        <v>0</v>
      </c>
      <c r="L4024">
        <v>4</v>
      </c>
      <c r="M4024">
        <f t="shared" si="8127"/>
        <v>0</v>
      </c>
      <c r="N4024" t="b">
        <f t="shared" ref="N4024" si="8234">AND(MIN($F4022,$F4023,$F4024)=$F4024,MAX($H4022,$H4023,$H4024)=$H4024)</f>
        <v>0</v>
      </c>
      <c r="O4024" t="b">
        <f t="shared" ref="O4024" si="8235">AND(NOT(N4022),NOT(N4023),N4024)</f>
        <v>0</v>
      </c>
    </row>
    <row r="4025" spans="1:15" x14ac:dyDescent="0.25">
      <c r="A4025" t="s">
        <v>13</v>
      </c>
      <c r="B4025" t="s">
        <v>14</v>
      </c>
      <c r="C4025">
        <v>14</v>
      </c>
      <c r="D4025">
        <v>4</v>
      </c>
      <c r="E4025" t="b">
        <v>0</v>
      </c>
      <c r="F4025">
        <v>4.0940000000000003</v>
      </c>
      <c r="G4025">
        <v>1</v>
      </c>
      <c r="H4025">
        <v>1</v>
      </c>
      <c r="I4025">
        <v>505046</v>
      </c>
      <c r="J4025">
        <v>275496</v>
      </c>
      <c r="K4025">
        <v>137745</v>
      </c>
      <c r="L4025">
        <v>17</v>
      </c>
      <c r="M4025">
        <f t="shared" si="8127"/>
        <v>0</v>
      </c>
      <c r="N4025" t="b">
        <f t="shared" ref="N4025" si="8236">AND(MIN($F4025,$F4026,$F4027)=$F4025,MAX($H4025,$H4026,$H4027)=$H4025)</f>
        <v>0</v>
      </c>
      <c r="O4025" t="b">
        <f t="shared" ref="O4025" si="8237">AND(N4025,NOT(N4026),NOT(N4027))</f>
        <v>0</v>
      </c>
    </row>
    <row r="4026" spans="1:15" x14ac:dyDescent="0.25">
      <c r="A4026" t="s">
        <v>15</v>
      </c>
      <c r="B4026" t="s">
        <v>14</v>
      </c>
      <c r="C4026">
        <v>14</v>
      </c>
      <c r="D4026">
        <v>4</v>
      </c>
      <c r="E4026" t="b">
        <v>0</v>
      </c>
      <c r="F4026">
        <v>1.855</v>
      </c>
      <c r="G4026">
        <v>1</v>
      </c>
      <c r="H4026">
        <v>1</v>
      </c>
      <c r="I4026">
        <v>284320</v>
      </c>
      <c r="J4026">
        <v>275496</v>
      </c>
      <c r="K4026">
        <v>137745</v>
      </c>
      <c r="L4026">
        <v>17</v>
      </c>
      <c r="M4026">
        <f t="shared" si="8127"/>
        <v>0</v>
      </c>
      <c r="N4026" t="b">
        <f t="shared" ref="N4026" si="8238">AND(MIN($F4025,$F4026,$F4027)=$F4026,MAX($H4025,$H4026,$H4027)=$H4026)</f>
        <v>1</v>
      </c>
      <c r="O4026" t="b">
        <f t="shared" ref="O4026" si="8239">AND(NOT(N4025),N4026,NOT(N4027))</f>
        <v>1</v>
      </c>
    </row>
    <row r="4027" spans="1:15" x14ac:dyDescent="0.25">
      <c r="A4027" t="s">
        <v>19</v>
      </c>
      <c r="B4027" t="s">
        <v>14</v>
      </c>
      <c r="C4027">
        <v>14</v>
      </c>
      <c r="D4027">
        <v>4</v>
      </c>
      <c r="E4027" t="b">
        <v>0</v>
      </c>
      <c r="F4027">
        <v>3.8780000000000001</v>
      </c>
      <c r="G4027">
        <v>1</v>
      </c>
      <c r="H4027">
        <v>1</v>
      </c>
      <c r="I4027">
        <v>505046</v>
      </c>
      <c r="J4027">
        <v>275496</v>
      </c>
      <c r="K4027">
        <v>137745</v>
      </c>
      <c r="L4027">
        <v>17</v>
      </c>
      <c r="M4027">
        <f t="shared" si="8127"/>
        <v>0</v>
      </c>
      <c r="N4027" t="b">
        <f t="shared" ref="N4027" si="8240">AND(MIN($F4025,$F4026,$F4027)=$F4027,MAX($H4025,$H4026,$H4027)=$H4027)</f>
        <v>0</v>
      </c>
      <c r="O4027" t="b">
        <f t="shared" ref="O4027" si="8241">AND(NOT(N4025),NOT(N4026),N4027)</f>
        <v>0</v>
      </c>
    </row>
    <row r="4028" spans="1:15" x14ac:dyDescent="0.25">
      <c r="A4028" t="s">
        <v>13</v>
      </c>
      <c r="B4028" t="s">
        <v>14</v>
      </c>
      <c r="C4028">
        <v>14</v>
      </c>
      <c r="D4028">
        <v>50</v>
      </c>
      <c r="E4028" t="b">
        <v>0</v>
      </c>
      <c r="F4028">
        <v>3.0000000000000001E-3</v>
      </c>
      <c r="G4028">
        <v>1</v>
      </c>
      <c r="H4028">
        <v>1</v>
      </c>
      <c r="I4028">
        <v>10</v>
      </c>
      <c r="J4028">
        <v>5</v>
      </c>
      <c r="K4028">
        <v>0</v>
      </c>
      <c r="L4028">
        <v>4</v>
      </c>
      <c r="M4028">
        <f t="shared" si="8127"/>
        <v>0</v>
      </c>
      <c r="N4028" t="b">
        <f t="shared" ref="N4028" si="8242">AND(MIN($F4028,$F4029,$F4030)=$F4028,MAX($H4028,$H4029,$H4030)=$H4028)</f>
        <v>0</v>
      </c>
      <c r="O4028" t="b">
        <f t="shared" ref="O4028" si="8243">AND(N4028,NOT(N4029),NOT(N4030))</f>
        <v>0</v>
      </c>
    </row>
    <row r="4029" spans="1:15" x14ac:dyDescent="0.25">
      <c r="A4029" t="s">
        <v>15</v>
      </c>
      <c r="B4029" t="s">
        <v>14</v>
      </c>
      <c r="C4029">
        <v>14</v>
      </c>
      <c r="D4029">
        <v>50</v>
      </c>
      <c r="E4029" t="b">
        <v>0</v>
      </c>
      <c r="F4029">
        <v>0</v>
      </c>
      <c r="G4029">
        <v>1</v>
      </c>
      <c r="H4029">
        <v>1</v>
      </c>
      <c r="I4029">
        <v>5</v>
      </c>
      <c r="J4029">
        <v>5</v>
      </c>
      <c r="K4029">
        <v>0</v>
      </c>
      <c r="L4029">
        <v>4</v>
      </c>
      <c r="M4029">
        <f t="shared" si="8127"/>
        <v>0</v>
      </c>
      <c r="N4029" t="b">
        <f t="shared" ref="N4029" si="8244">AND(MIN($F4028,$F4029,$F4030)=$F4029,MAX($H4028,$H4029,$H4030)=$H4029)</f>
        <v>1</v>
      </c>
      <c r="O4029" t="b">
        <f t="shared" ref="O4029" si="8245">AND(NOT(N4028),N4029,NOT(N4030))</f>
        <v>1</v>
      </c>
    </row>
    <row r="4030" spans="1:15" x14ac:dyDescent="0.25">
      <c r="A4030" t="s">
        <v>19</v>
      </c>
      <c r="B4030" t="s">
        <v>14</v>
      </c>
      <c r="C4030">
        <v>14</v>
      </c>
      <c r="D4030">
        <v>50</v>
      </c>
      <c r="E4030" t="b">
        <v>0</v>
      </c>
      <c r="F4030">
        <v>1E-3</v>
      </c>
      <c r="G4030">
        <v>1</v>
      </c>
      <c r="H4030">
        <v>1</v>
      </c>
      <c r="I4030">
        <v>10</v>
      </c>
      <c r="J4030">
        <v>5</v>
      </c>
      <c r="K4030">
        <v>0</v>
      </c>
      <c r="L4030">
        <v>4</v>
      </c>
      <c r="M4030">
        <f t="shared" si="8127"/>
        <v>0</v>
      </c>
      <c r="N4030" t="b">
        <f t="shared" ref="N4030" si="8246">AND(MIN($F4028,$F4029,$F4030)=$F4030,MAX($H4028,$H4029,$H4030)=$H4030)</f>
        <v>0</v>
      </c>
      <c r="O4030" t="b">
        <f t="shared" ref="O4030" si="8247">AND(NOT(N4028),NOT(N4029),N4030)</f>
        <v>0</v>
      </c>
    </row>
    <row r="4031" spans="1:15" x14ac:dyDescent="0.25">
      <c r="A4031" t="s">
        <v>13</v>
      </c>
      <c r="B4031" t="s">
        <v>14</v>
      </c>
      <c r="C4031">
        <v>14</v>
      </c>
      <c r="D4031">
        <v>5</v>
      </c>
      <c r="E4031" t="b">
        <v>0</v>
      </c>
      <c r="F4031">
        <v>1E-3</v>
      </c>
      <c r="G4031">
        <v>1</v>
      </c>
      <c r="H4031">
        <v>1</v>
      </c>
      <c r="I4031">
        <v>20</v>
      </c>
      <c r="J4031">
        <v>10</v>
      </c>
      <c r="K4031">
        <v>0</v>
      </c>
      <c r="L4031">
        <v>9</v>
      </c>
      <c r="M4031">
        <f t="shared" si="8127"/>
        <v>0</v>
      </c>
      <c r="N4031" t="b">
        <f t="shared" ref="N4031" si="8248">AND(MIN($F4031,$F4032,$F4033)=$F4031,MAX($H4031,$H4032,$H4033)=$H4031)</f>
        <v>1</v>
      </c>
      <c r="O4031" t="b">
        <f t="shared" ref="O4031" si="8249">AND(N4031,NOT(N4032),NOT(N4033))</f>
        <v>1</v>
      </c>
    </row>
    <row r="4032" spans="1:15" x14ac:dyDescent="0.25">
      <c r="A4032" t="s">
        <v>15</v>
      </c>
      <c r="B4032" t="s">
        <v>14</v>
      </c>
      <c r="C4032">
        <v>14</v>
      </c>
      <c r="D4032">
        <v>5</v>
      </c>
      <c r="E4032" t="b">
        <v>0</v>
      </c>
      <c r="F4032">
        <v>2E-3</v>
      </c>
      <c r="G4032">
        <v>1</v>
      </c>
      <c r="H4032">
        <v>1</v>
      </c>
      <c r="I4032">
        <v>10</v>
      </c>
      <c r="J4032">
        <v>10</v>
      </c>
      <c r="K4032">
        <v>0</v>
      </c>
      <c r="L4032">
        <v>9</v>
      </c>
      <c r="M4032">
        <f t="shared" si="8127"/>
        <v>0</v>
      </c>
      <c r="N4032" t="b">
        <f t="shared" ref="N4032" si="8250">AND(MIN($F4031,$F4032,$F4033)=$F4032,MAX($H4031,$H4032,$H4033)=$H4032)</f>
        <v>0</v>
      </c>
      <c r="O4032" t="b">
        <f t="shared" ref="O4032" si="8251">AND(NOT(N4031),N4032,NOT(N4033))</f>
        <v>0</v>
      </c>
    </row>
    <row r="4033" spans="1:15" x14ac:dyDescent="0.25">
      <c r="A4033" t="s">
        <v>19</v>
      </c>
      <c r="B4033" t="s">
        <v>14</v>
      </c>
      <c r="C4033">
        <v>14</v>
      </c>
      <c r="D4033">
        <v>5</v>
      </c>
      <c r="E4033" t="b">
        <v>0</v>
      </c>
      <c r="F4033">
        <v>3.0000000000000001E-3</v>
      </c>
      <c r="G4033">
        <v>1</v>
      </c>
      <c r="H4033">
        <v>1</v>
      </c>
      <c r="I4033">
        <v>20</v>
      </c>
      <c r="J4033">
        <v>10</v>
      </c>
      <c r="K4033">
        <v>0</v>
      </c>
      <c r="L4033">
        <v>9</v>
      </c>
      <c r="M4033">
        <f t="shared" si="8127"/>
        <v>0</v>
      </c>
      <c r="N4033" t="b">
        <f t="shared" ref="N4033" si="8252">AND(MIN($F4031,$F4032,$F4033)=$F4033,MAX($H4031,$H4032,$H4033)=$H4033)</f>
        <v>0</v>
      </c>
      <c r="O4033" t="b">
        <f t="shared" ref="O4033" si="8253">AND(NOT(N4031),NOT(N4032),N4033)</f>
        <v>0</v>
      </c>
    </row>
    <row r="4034" spans="1:15" x14ac:dyDescent="0.25">
      <c r="A4034" t="s">
        <v>13</v>
      </c>
      <c r="B4034" t="s">
        <v>14</v>
      </c>
      <c r="C4034">
        <v>14</v>
      </c>
      <c r="D4034">
        <v>6</v>
      </c>
      <c r="E4034" t="b">
        <v>0</v>
      </c>
      <c r="F4034">
        <v>2E-3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f t="shared" si="8127"/>
        <v>1</v>
      </c>
      <c r="N4034" t="b">
        <f t="shared" ref="N4034" si="8254">AND(MIN($F4034,$F4035,$F4036)=$F4034,MAX($H4034,$H4035,$H4036)=$H4034)</f>
        <v>0</v>
      </c>
      <c r="O4034" t="b">
        <f t="shared" ref="O4034" si="8255">AND(N4034,NOT(N4035),NOT(N4036))</f>
        <v>0</v>
      </c>
    </row>
    <row r="4035" spans="1:15" x14ac:dyDescent="0.25">
      <c r="A4035" t="s">
        <v>15</v>
      </c>
      <c r="B4035" t="s">
        <v>14</v>
      </c>
      <c r="C4035">
        <v>14</v>
      </c>
      <c r="D4035">
        <v>6</v>
      </c>
      <c r="E4035" t="b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f t="shared" ref="M4035:M4098" si="8256">G4035-H4035</f>
        <v>1</v>
      </c>
      <c r="N4035" t="b">
        <f t="shared" ref="N4035" si="8257">AND(MIN($F4034,$F4035,$F4036)=$F4035,MAX($H4034,$H4035,$H4036)=$H4035)</f>
        <v>1</v>
      </c>
      <c r="O4035" t="b">
        <f t="shared" ref="O4035" si="8258">AND(NOT(N4034),N4035,NOT(N4036))</f>
        <v>1</v>
      </c>
    </row>
    <row r="4036" spans="1:15" x14ac:dyDescent="0.25">
      <c r="A4036" t="s">
        <v>19</v>
      </c>
      <c r="B4036" t="s">
        <v>14</v>
      </c>
      <c r="C4036">
        <v>14</v>
      </c>
      <c r="D4036">
        <v>6</v>
      </c>
      <c r="E4036" t="b">
        <v>0</v>
      </c>
      <c r="F4036">
        <v>2E-3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f t="shared" si="8256"/>
        <v>1</v>
      </c>
      <c r="N4036" t="b">
        <f t="shared" ref="N4036" si="8259">AND(MIN($F4034,$F4035,$F4036)=$F4036,MAX($H4034,$H4035,$H4036)=$H4036)</f>
        <v>0</v>
      </c>
      <c r="O4036" t="b">
        <f t="shared" ref="O4036" si="8260">AND(NOT(N4034),NOT(N4035),N4036)</f>
        <v>0</v>
      </c>
    </row>
    <row r="4037" spans="1:15" x14ac:dyDescent="0.25">
      <c r="A4037" t="s">
        <v>13</v>
      </c>
      <c r="B4037" t="s">
        <v>14</v>
      </c>
      <c r="C4037">
        <v>14</v>
      </c>
      <c r="D4037">
        <v>7</v>
      </c>
      <c r="E4037" t="b">
        <v>0</v>
      </c>
      <c r="F4037">
        <v>1E-3</v>
      </c>
      <c r="G4037">
        <v>1</v>
      </c>
      <c r="H4037">
        <v>1</v>
      </c>
      <c r="I4037">
        <v>16</v>
      </c>
      <c r="J4037">
        <v>12</v>
      </c>
      <c r="K4037">
        <v>4</v>
      </c>
      <c r="L4037">
        <v>3</v>
      </c>
      <c r="M4037">
        <f t="shared" si="8256"/>
        <v>0</v>
      </c>
      <c r="N4037" t="b">
        <f t="shared" ref="N4037" si="8261">AND(MIN($F4037,$F4038,$F4039)=$F4037,MAX($H4037,$H4038,$H4039)=$H4037)</f>
        <v>1</v>
      </c>
      <c r="O4037" t="b">
        <f t="shared" ref="O4037" si="8262">AND(N4037,NOT(N4038),NOT(N4039))</f>
        <v>0</v>
      </c>
    </row>
    <row r="4038" spans="1:15" x14ac:dyDescent="0.25">
      <c r="A4038" t="s">
        <v>15</v>
      </c>
      <c r="B4038" t="s">
        <v>14</v>
      </c>
      <c r="C4038">
        <v>14</v>
      </c>
      <c r="D4038">
        <v>7</v>
      </c>
      <c r="E4038" t="b">
        <v>0</v>
      </c>
      <c r="F4038">
        <v>1E-3</v>
      </c>
      <c r="G4038">
        <v>1</v>
      </c>
      <c r="H4038">
        <v>1</v>
      </c>
      <c r="I4038">
        <v>50</v>
      </c>
      <c r="J4038">
        <v>50</v>
      </c>
      <c r="K4038">
        <v>23</v>
      </c>
      <c r="L4038">
        <v>6</v>
      </c>
      <c r="M4038">
        <f t="shared" si="8256"/>
        <v>0</v>
      </c>
      <c r="N4038" t="b">
        <f t="shared" ref="N4038" si="8263">AND(MIN($F4037,$F4038,$F4039)=$F4038,MAX($H4037,$H4038,$H4039)=$H4038)</f>
        <v>1</v>
      </c>
      <c r="O4038" t="b">
        <f t="shared" ref="O4038" si="8264">AND(NOT(N4037),N4038,NOT(N4039))</f>
        <v>0</v>
      </c>
    </row>
    <row r="4039" spans="1:15" x14ac:dyDescent="0.25">
      <c r="A4039" t="s">
        <v>19</v>
      </c>
      <c r="B4039" t="s">
        <v>14</v>
      </c>
      <c r="C4039">
        <v>14</v>
      </c>
      <c r="D4039">
        <v>7</v>
      </c>
      <c r="E4039" t="b">
        <v>0</v>
      </c>
      <c r="F4039">
        <v>8.9999999999999993E-3</v>
      </c>
      <c r="G4039">
        <v>1</v>
      </c>
      <c r="H4039">
        <v>1</v>
      </c>
      <c r="I4039">
        <v>16</v>
      </c>
      <c r="J4039">
        <v>12</v>
      </c>
      <c r="K4039">
        <v>4</v>
      </c>
      <c r="L4039">
        <v>3</v>
      </c>
      <c r="M4039">
        <f t="shared" si="8256"/>
        <v>0</v>
      </c>
      <c r="N4039" t="b">
        <f t="shared" ref="N4039" si="8265">AND(MIN($F4037,$F4038,$F4039)=$F4039,MAX($H4037,$H4038,$H4039)=$H4039)</f>
        <v>0</v>
      </c>
      <c r="O4039" t="b">
        <f t="shared" ref="O4039" si="8266">AND(NOT(N4037),NOT(N4038),N4039)</f>
        <v>0</v>
      </c>
    </row>
    <row r="4040" spans="1:15" x14ac:dyDescent="0.25">
      <c r="A4040" t="s">
        <v>13</v>
      </c>
      <c r="B4040" t="s">
        <v>14</v>
      </c>
      <c r="C4040">
        <v>14</v>
      </c>
      <c r="D4040">
        <v>8</v>
      </c>
      <c r="E4040" t="b">
        <v>0</v>
      </c>
      <c r="F4040">
        <v>1E-3</v>
      </c>
      <c r="G4040">
        <v>1</v>
      </c>
      <c r="H4040">
        <v>1</v>
      </c>
      <c r="I4040">
        <v>12</v>
      </c>
      <c r="J4040">
        <v>8</v>
      </c>
      <c r="K4040">
        <v>3</v>
      </c>
      <c r="L4040">
        <v>1</v>
      </c>
      <c r="M4040">
        <f t="shared" si="8256"/>
        <v>0</v>
      </c>
      <c r="N4040" t="b">
        <f t="shared" ref="N4040" si="8267">AND(MIN($F4040,$F4041,$F4042)=$F4040,MAX($H4040,$H4041,$H4042)=$H4040)</f>
        <v>1</v>
      </c>
      <c r="O4040" t="b">
        <f t="shared" ref="O4040" si="8268">AND(N4040,NOT(N4041),NOT(N4042))</f>
        <v>1</v>
      </c>
    </row>
    <row r="4041" spans="1:15" x14ac:dyDescent="0.25">
      <c r="A4041" t="s">
        <v>15</v>
      </c>
      <c r="B4041" t="s">
        <v>14</v>
      </c>
      <c r="C4041">
        <v>14</v>
      </c>
      <c r="D4041">
        <v>8</v>
      </c>
      <c r="E4041" t="b">
        <v>0</v>
      </c>
      <c r="F4041">
        <v>2E-3</v>
      </c>
      <c r="G4041">
        <v>1</v>
      </c>
      <c r="H4041">
        <v>1</v>
      </c>
      <c r="I4041">
        <v>8</v>
      </c>
      <c r="J4041">
        <v>8</v>
      </c>
      <c r="K4041">
        <v>3</v>
      </c>
      <c r="L4041">
        <v>1</v>
      </c>
      <c r="M4041">
        <f t="shared" si="8256"/>
        <v>0</v>
      </c>
      <c r="N4041" t="b">
        <f t="shared" ref="N4041" si="8269">AND(MIN($F4040,$F4041,$F4042)=$F4041,MAX($H4040,$H4041,$H4042)=$H4041)</f>
        <v>0</v>
      </c>
      <c r="O4041" t="b">
        <f t="shared" ref="O4041" si="8270">AND(NOT(N4040),N4041,NOT(N4042))</f>
        <v>0</v>
      </c>
    </row>
    <row r="4042" spans="1:15" x14ac:dyDescent="0.25">
      <c r="A4042" t="s">
        <v>19</v>
      </c>
      <c r="B4042" t="s">
        <v>14</v>
      </c>
      <c r="C4042">
        <v>14</v>
      </c>
      <c r="D4042">
        <v>8</v>
      </c>
      <c r="E4042" t="b">
        <v>0</v>
      </c>
      <c r="F4042">
        <v>8.0000000000000002E-3</v>
      </c>
      <c r="G4042">
        <v>1</v>
      </c>
      <c r="H4042">
        <v>1</v>
      </c>
      <c r="I4042">
        <v>12</v>
      </c>
      <c r="J4042">
        <v>8</v>
      </c>
      <c r="K4042">
        <v>3</v>
      </c>
      <c r="L4042">
        <v>1</v>
      </c>
      <c r="M4042">
        <f t="shared" si="8256"/>
        <v>0</v>
      </c>
      <c r="N4042" t="b">
        <f t="shared" ref="N4042" si="8271">AND(MIN($F4040,$F4041,$F4042)=$F4042,MAX($H4040,$H4041,$H4042)=$H4042)</f>
        <v>0</v>
      </c>
      <c r="O4042" t="b">
        <f t="shared" ref="O4042" si="8272">AND(NOT(N4040),NOT(N4041),N4042)</f>
        <v>0</v>
      </c>
    </row>
    <row r="4043" spans="1:15" x14ac:dyDescent="0.25">
      <c r="A4043" t="s">
        <v>13</v>
      </c>
      <c r="B4043" t="s">
        <v>14</v>
      </c>
      <c r="C4043">
        <v>14</v>
      </c>
      <c r="D4043">
        <v>9</v>
      </c>
      <c r="E4043" t="b">
        <v>0</v>
      </c>
      <c r="F4043">
        <v>1E-3</v>
      </c>
      <c r="G4043">
        <v>1</v>
      </c>
      <c r="H4043">
        <v>1</v>
      </c>
      <c r="I4043">
        <v>15</v>
      </c>
      <c r="J4043">
        <v>7</v>
      </c>
      <c r="K4043">
        <v>0</v>
      </c>
      <c r="L4043">
        <v>6</v>
      </c>
      <c r="M4043">
        <f t="shared" si="8256"/>
        <v>0</v>
      </c>
      <c r="N4043" t="b">
        <f t="shared" ref="N4043" si="8273">AND(MIN($F4043,$F4044,$F4045)=$F4043,MAX($H4043,$H4044,$H4045)=$H4043)</f>
        <v>1</v>
      </c>
      <c r="O4043" t="b">
        <f t="shared" ref="O4043" si="8274">AND(N4043,NOT(N4044),NOT(N4045))</f>
        <v>1</v>
      </c>
    </row>
    <row r="4044" spans="1:15" x14ac:dyDescent="0.25">
      <c r="A4044" t="s">
        <v>15</v>
      </c>
      <c r="B4044" t="s">
        <v>14</v>
      </c>
      <c r="C4044">
        <v>14</v>
      </c>
      <c r="D4044">
        <v>9</v>
      </c>
      <c r="E4044" t="b">
        <v>0</v>
      </c>
      <c r="F4044">
        <v>2E-3</v>
      </c>
      <c r="G4044">
        <v>1</v>
      </c>
      <c r="H4044">
        <v>1</v>
      </c>
      <c r="I4044">
        <v>7</v>
      </c>
      <c r="J4044">
        <v>7</v>
      </c>
      <c r="K4044">
        <v>0</v>
      </c>
      <c r="L4044">
        <v>6</v>
      </c>
      <c r="M4044">
        <f t="shared" si="8256"/>
        <v>0</v>
      </c>
      <c r="N4044" t="b">
        <f t="shared" ref="N4044" si="8275">AND(MIN($F4043,$F4044,$F4045)=$F4044,MAX($H4043,$H4044,$H4045)=$H4044)</f>
        <v>0</v>
      </c>
      <c r="O4044" t="b">
        <f t="shared" ref="O4044" si="8276">AND(NOT(N4043),N4044,NOT(N4045))</f>
        <v>0</v>
      </c>
    </row>
    <row r="4045" spans="1:15" x14ac:dyDescent="0.25">
      <c r="A4045" t="s">
        <v>19</v>
      </c>
      <c r="B4045" t="s">
        <v>14</v>
      </c>
      <c r="C4045">
        <v>14</v>
      </c>
      <c r="D4045">
        <v>9</v>
      </c>
      <c r="E4045" t="b">
        <v>0</v>
      </c>
      <c r="F4045">
        <v>1.4999999999999999E-2</v>
      </c>
      <c r="G4045">
        <v>1</v>
      </c>
      <c r="H4045">
        <v>1</v>
      </c>
      <c r="I4045">
        <v>15</v>
      </c>
      <c r="J4045">
        <v>7</v>
      </c>
      <c r="K4045">
        <v>0</v>
      </c>
      <c r="L4045">
        <v>6</v>
      </c>
      <c r="M4045">
        <f t="shared" si="8256"/>
        <v>0</v>
      </c>
      <c r="N4045" t="b">
        <f t="shared" ref="N4045" si="8277">AND(MIN($F4043,$F4044,$F4045)=$F4045,MAX($H4043,$H4044,$H4045)=$H4045)</f>
        <v>0</v>
      </c>
      <c r="O4045" t="b">
        <f t="shared" ref="O4045" si="8278">AND(NOT(N4043),NOT(N4044),N4045)</f>
        <v>0</v>
      </c>
    </row>
    <row r="4046" spans="1:15" x14ac:dyDescent="0.25">
      <c r="A4046" t="s">
        <v>13</v>
      </c>
      <c r="B4046" t="s">
        <v>14</v>
      </c>
      <c r="C4046">
        <v>15</v>
      </c>
      <c r="D4046">
        <v>0</v>
      </c>
      <c r="E4046" t="b">
        <v>0</v>
      </c>
      <c r="F4046">
        <v>1E-3</v>
      </c>
      <c r="G4046">
        <v>1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f t="shared" si="8256"/>
        <v>1</v>
      </c>
      <c r="N4046" t="b">
        <f t="shared" ref="N4046" si="8279">AND(MIN($F4046,$F4047,$F4048)=$F4046,MAX($H4046,$H4047,$H4048)=$H4046)</f>
        <v>1</v>
      </c>
      <c r="O4046" t="b">
        <f t="shared" ref="O4046" si="8280">AND(N4046,NOT(N4047),NOT(N4048))</f>
        <v>0</v>
      </c>
    </row>
    <row r="4047" spans="1:15" x14ac:dyDescent="0.25">
      <c r="A4047" t="s">
        <v>15</v>
      </c>
      <c r="B4047" t="s">
        <v>14</v>
      </c>
      <c r="C4047">
        <v>15</v>
      </c>
      <c r="D4047">
        <v>0</v>
      </c>
      <c r="E4047" t="b">
        <v>0</v>
      </c>
      <c r="F4047">
        <v>3.0000000000000001E-3</v>
      </c>
      <c r="G4047">
        <v>1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f t="shared" si="8256"/>
        <v>1</v>
      </c>
      <c r="N4047" t="b">
        <f t="shared" ref="N4047" si="8281">AND(MIN($F4046,$F4047,$F4048)=$F4047,MAX($H4046,$H4047,$H4048)=$H4047)</f>
        <v>0</v>
      </c>
      <c r="O4047" t="b">
        <f t="shared" ref="O4047" si="8282">AND(NOT(N4046),N4047,NOT(N4048))</f>
        <v>0</v>
      </c>
    </row>
    <row r="4048" spans="1:15" x14ac:dyDescent="0.25">
      <c r="A4048" t="s">
        <v>19</v>
      </c>
      <c r="B4048" t="s">
        <v>14</v>
      </c>
      <c r="C4048">
        <v>15</v>
      </c>
      <c r="D4048">
        <v>0</v>
      </c>
      <c r="E4048" t="b">
        <v>0</v>
      </c>
      <c r="F4048">
        <v>1E-3</v>
      </c>
      <c r="G4048">
        <v>1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f t="shared" si="8256"/>
        <v>1</v>
      </c>
      <c r="N4048" t="b">
        <f t="shared" ref="N4048" si="8283">AND(MIN($F4046,$F4047,$F4048)=$F4048,MAX($H4046,$H4047,$H4048)=$H4048)</f>
        <v>1</v>
      </c>
      <c r="O4048" t="b">
        <f t="shared" ref="O4048" si="8284">AND(NOT(N4046),NOT(N4047),N4048)</f>
        <v>0</v>
      </c>
    </row>
    <row r="4049" spans="1:15" x14ac:dyDescent="0.25">
      <c r="A4049" t="s">
        <v>13</v>
      </c>
      <c r="B4049" t="s">
        <v>14</v>
      </c>
      <c r="C4049">
        <v>15</v>
      </c>
      <c r="D4049">
        <v>10</v>
      </c>
      <c r="E4049" t="b">
        <v>0</v>
      </c>
      <c r="F4049">
        <v>2E-3</v>
      </c>
      <c r="G4049">
        <v>1</v>
      </c>
      <c r="H4049">
        <v>1</v>
      </c>
      <c r="I4049">
        <v>42</v>
      </c>
      <c r="J4049">
        <v>20</v>
      </c>
      <c r="K4049">
        <v>7</v>
      </c>
      <c r="L4049">
        <v>11</v>
      </c>
      <c r="M4049">
        <f t="shared" si="8256"/>
        <v>0</v>
      </c>
      <c r="N4049" t="b">
        <f t="shared" ref="N4049" si="8285">AND(MIN($F4049,$F4050,$F4051)=$F4049,MAX($H4049,$H4050,$H4051)=$H4049)</f>
        <v>0</v>
      </c>
      <c r="O4049" t="b">
        <f t="shared" ref="O4049" si="8286">AND(N4049,NOT(N4050),NOT(N4051))</f>
        <v>0</v>
      </c>
    </row>
    <row r="4050" spans="1:15" x14ac:dyDescent="0.25">
      <c r="A4050" t="s">
        <v>15</v>
      </c>
      <c r="B4050" t="s">
        <v>14</v>
      </c>
      <c r="C4050">
        <v>15</v>
      </c>
      <c r="D4050">
        <v>10</v>
      </c>
      <c r="E4050" t="b">
        <v>0</v>
      </c>
      <c r="F4050">
        <v>1E-3</v>
      </c>
      <c r="G4050">
        <v>1</v>
      </c>
      <c r="H4050">
        <v>1</v>
      </c>
      <c r="I4050">
        <v>21</v>
      </c>
      <c r="J4050">
        <v>20</v>
      </c>
      <c r="K4050">
        <v>7</v>
      </c>
      <c r="L4050">
        <v>11</v>
      </c>
      <c r="M4050">
        <f t="shared" si="8256"/>
        <v>0</v>
      </c>
      <c r="N4050" t="b">
        <f t="shared" ref="N4050" si="8287">AND(MIN($F4049,$F4050,$F4051)=$F4050,MAX($H4049,$H4050,$H4051)=$H4050)</f>
        <v>1</v>
      </c>
      <c r="O4050" t="b">
        <f t="shared" ref="O4050" si="8288">AND(NOT(N4049),N4050,NOT(N4051))</f>
        <v>1</v>
      </c>
    </row>
    <row r="4051" spans="1:15" x14ac:dyDescent="0.25">
      <c r="A4051" t="s">
        <v>19</v>
      </c>
      <c r="B4051" t="s">
        <v>14</v>
      </c>
      <c r="C4051">
        <v>15</v>
      </c>
      <c r="D4051">
        <v>10</v>
      </c>
      <c r="E4051" t="b">
        <v>0</v>
      </c>
      <c r="F4051">
        <v>2E-3</v>
      </c>
      <c r="G4051">
        <v>1</v>
      </c>
      <c r="H4051">
        <v>1</v>
      </c>
      <c r="I4051">
        <v>42</v>
      </c>
      <c r="J4051">
        <v>20</v>
      </c>
      <c r="K4051">
        <v>7</v>
      </c>
      <c r="L4051">
        <v>11</v>
      </c>
      <c r="M4051">
        <f t="shared" si="8256"/>
        <v>0</v>
      </c>
      <c r="N4051" t="b">
        <f t="shared" ref="N4051" si="8289">AND(MIN($F4049,$F4050,$F4051)=$F4051,MAX($H4049,$H4050,$H4051)=$H4051)</f>
        <v>0</v>
      </c>
      <c r="O4051" t="b">
        <f t="shared" ref="O4051" si="8290">AND(NOT(N4049),NOT(N4050),N4051)</f>
        <v>0</v>
      </c>
    </row>
    <row r="4052" spans="1:15" x14ac:dyDescent="0.25">
      <c r="A4052" t="s">
        <v>13</v>
      </c>
      <c r="B4052" t="s">
        <v>14</v>
      </c>
      <c r="C4052">
        <v>15</v>
      </c>
      <c r="D4052">
        <v>11</v>
      </c>
      <c r="E4052" t="b">
        <v>1</v>
      </c>
      <c r="F4052">
        <v>10.000999999999999</v>
      </c>
      <c r="G4052">
        <v>1</v>
      </c>
      <c r="H4052">
        <v>0</v>
      </c>
      <c r="I4052">
        <v>1002779</v>
      </c>
      <c r="J4052">
        <v>1001003</v>
      </c>
      <c r="K4052">
        <v>500499</v>
      </c>
      <c r="L4052">
        <v>13</v>
      </c>
      <c r="M4052">
        <f t="shared" si="8256"/>
        <v>1</v>
      </c>
      <c r="N4052" t="b">
        <f t="shared" ref="N4052" si="8291">AND(MIN($F4052,$F4053,$F4054)=$F4052,MAX($H4052,$H4053,$H4054)=$H4052)</f>
        <v>0</v>
      </c>
      <c r="O4052" t="b">
        <f t="shared" ref="O4052" si="8292">AND(N4052,NOT(N4053),NOT(N4054))</f>
        <v>0</v>
      </c>
    </row>
    <row r="4053" spans="1:15" x14ac:dyDescent="0.25">
      <c r="A4053" t="s">
        <v>15</v>
      </c>
      <c r="B4053" t="s">
        <v>14</v>
      </c>
      <c r="C4053">
        <v>15</v>
      </c>
      <c r="D4053">
        <v>11</v>
      </c>
      <c r="E4053" t="b">
        <v>0</v>
      </c>
      <c r="F4053">
        <v>7.0000000000000001E-3</v>
      </c>
      <c r="G4053">
        <v>1</v>
      </c>
      <c r="H4053">
        <v>1</v>
      </c>
      <c r="I4053">
        <v>19</v>
      </c>
      <c r="J4053">
        <v>18</v>
      </c>
      <c r="K4053">
        <v>6</v>
      </c>
      <c r="L4053">
        <v>11</v>
      </c>
      <c r="M4053">
        <f t="shared" si="8256"/>
        <v>0</v>
      </c>
      <c r="N4053" t="b">
        <f t="shared" ref="N4053" si="8293">AND(MIN($F4052,$F4053,$F4054)=$F4053,MAX($H4052,$H4053,$H4054)=$H4053)</f>
        <v>1</v>
      </c>
      <c r="O4053" t="b">
        <f t="shared" ref="O4053" si="8294">AND(NOT(N4052),N4053,NOT(N4054))</f>
        <v>1</v>
      </c>
    </row>
    <row r="4054" spans="1:15" x14ac:dyDescent="0.25">
      <c r="A4054" t="s">
        <v>19</v>
      </c>
      <c r="B4054" t="s">
        <v>14</v>
      </c>
      <c r="C4054">
        <v>15</v>
      </c>
      <c r="D4054">
        <v>11</v>
      </c>
      <c r="E4054" t="b">
        <v>1</v>
      </c>
      <c r="F4054">
        <v>10.003</v>
      </c>
      <c r="G4054">
        <v>1</v>
      </c>
      <c r="H4054">
        <v>0</v>
      </c>
      <c r="I4054">
        <v>1033149</v>
      </c>
      <c r="J4054">
        <v>1031317</v>
      </c>
      <c r="K4054">
        <v>515656</v>
      </c>
      <c r="L4054">
        <v>13</v>
      </c>
      <c r="M4054">
        <f t="shared" si="8256"/>
        <v>1</v>
      </c>
      <c r="N4054" t="b">
        <f t="shared" ref="N4054" si="8295">AND(MIN($F4052,$F4053,$F4054)=$F4054,MAX($H4052,$H4053,$H4054)=$H4054)</f>
        <v>0</v>
      </c>
      <c r="O4054" t="b">
        <f t="shared" ref="O4054" si="8296">AND(NOT(N4052),NOT(N4053),N4054)</f>
        <v>0</v>
      </c>
    </row>
    <row r="4055" spans="1:15" x14ac:dyDescent="0.25">
      <c r="A4055" t="s">
        <v>13</v>
      </c>
      <c r="B4055" t="s">
        <v>14</v>
      </c>
      <c r="C4055">
        <v>15</v>
      </c>
      <c r="D4055">
        <v>12</v>
      </c>
      <c r="E4055" t="b">
        <v>1</v>
      </c>
      <c r="F4055">
        <v>13.417</v>
      </c>
      <c r="G4055">
        <v>1</v>
      </c>
      <c r="H4055">
        <v>0</v>
      </c>
      <c r="I4055">
        <v>278</v>
      </c>
      <c r="J4055">
        <v>251</v>
      </c>
      <c r="K4055">
        <v>124</v>
      </c>
      <c r="L4055">
        <v>12</v>
      </c>
      <c r="M4055">
        <f t="shared" si="8256"/>
        <v>1</v>
      </c>
      <c r="N4055" t="b">
        <f t="shared" ref="N4055" si="8297">AND(MIN($F4055,$F4056,$F4057)=$F4055,MAX($H4055,$H4056,$H4057)=$H4055)</f>
        <v>0</v>
      </c>
      <c r="O4055" t="b">
        <f t="shared" ref="O4055" si="8298">AND(N4055,NOT(N4056),NOT(N4057))</f>
        <v>0</v>
      </c>
    </row>
    <row r="4056" spans="1:15" x14ac:dyDescent="0.25">
      <c r="A4056" t="s">
        <v>15</v>
      </c>
      <c r="B4056" t="s">
        <v>14</v>
      </c>
      <c r="C4056">
        <v>15</v>
      </c>
      <c r="D4056">
        <v>12</v>
      </c>
      <c r="E4056" t="b">
        <v>1</v>
      </c>
      <c r="F4056">
        <v>10.000999999999999</v>
      </c>
      <c r="G4056">
        <v>1</v>
      </c>
      <c r="H4056">
        <v>0</v>
      </c>
      <c r="I4056">
        <v>95218</v>
      </c>
      <c r="J4056">
        <v>95216</v>
      </c>
      <c r="K4056">
        <v>47606</v>
      </c>
      <c r="L4056">
        <v>13</v>
      </c>
      <c r="M4056">
        <f t="shared" si="8256"/>
        <v>1</v>
      </c>
      <c r="N4056" t="b">
        <f t="shared" ref="N4056" si="8299">AND(MIN($F4055,$F4056,$F4057)=$F4056,MAX($H4055,$H4056,$H4057)=$H4056)</f>
        <v>1</v>
      </c>
      <c r="O4056" t="b">
        <f t="shared" ref="O4056" si="8300">AND(NOT(N4055),N4056,NOT(N4057))</f>
        <v>1</v>
      </c>
    </row>
    <row r="4057" spans="1:15" x14ac:dyDescent="0.25">
      <c r="A4057" t="s">
        <v>19</v>
      </c>
      <c r="B4057" t="s">
        <v>14</v>
      </c>
      <c r="C4057">
        <v>15</v>
      </c>
      <c r="D4057">
        <v>12</v>
      </c>
      <c r="E4057" t="b">
        <v>1</v>
      </c>
      <c r="F4057">
        <v>12.821</v>
      </c>
      <c r="G4057">
        <v>1</v>
      </c>
      <c r="H4057">
        <v>0</v>
      </c>
      <c r="I4057">
        <v>278</v>
      </c>
      <c r="J4057">
        <v>251</v>
      </c>
      <c r="K4057">
        <v>124</v>
      </c>
      <c r="L4057">
        <v>12</v>
      </c>
      <c r="M4057">
        <f t="shared" si="8256"/>
        <v>1</v>
      </c>
      <c r="N4057" t="b">
        <f t="shared" ref="N4057" si="8301">AND(MIN($F4055,$F4056,$F4057)=$F4057,MAX($H4055,$H4056,$H4057)=$H4057)</f>
        <v>0</v>
      </c>
      <c r="O4057" t="b">
        <f t="shared" ref="O4057" si="8302">AND(NOT(N4055),NOT(N4056),N4057)</f>
        <v>0</v>
      </c>
    </row>
    <row r="4058" spans="1:15" x14ac:dyDescent="0.25">
      <c r="A4058" t="s">
        <v>13</v>
      </c>
      <c r="B4058" t="s">
        <v>14</v>
      </c>
      <c r="C4058">
        <v>15</v>
      </c>
      <c r="D4058">
        <v>13</v>
      </c>
      <c r="E4058" t="b">
        <v>1</v>
      </c>
      <c r="F4058">
        <v>10.000999999999999</v>
      </c>
      <c r="G4058">
        <v>1</v>
      </c>
      <c r="H4058">
        <v>0</v>
      </c>
      <c r="I4058">
        <v>871023</v>
      </c>
      <c r="J4058">
        <v>865728</v>
      </c>
      <c r="K4058">
        <v>432862</v>
      </c>
      <c r="L4058">
        <v>11</v>
      </c>
      <c r="M4058">
        <f t="shared" si="8256"/>
        <v>1</v>
      </c>
      <c r="N4058" t="b">
        <f t="shared" ref="N4058" si="8303">AND(MIN($F4058,$F4059,$F4060)=$F4058,MAX($H4058,$H4059,$H4060)=$H4058)</f>
        <v>0</v>
      </c>
      <c r="O4058" t="b">
        <f t="shared" ref="O4058" si="8304">AND(N4058,NOT(N4059),NOT(N4060))</f>
        <v>0</v>
      </c>
    </row>
    <row r="4059" spans="1:15" x14ac:dyDescent="0.25">
      <c r="A4059" t="s">
        <v>15</v>
      </c>
      <c r="B4059" t="s">
        <v>14</v>
      </c>
      <c r="C4059">
        <v>15</v>
      </c>
      <c r="D4059">
        <v>13</v>
      </c>
      <c r="E4059" t="b">
        <v>0</v>
      </c>
      <c r="F4059">
        <v>9.0380000000000003</v>
      </c>
      <c r="G4059">
        <v>1</v>
      </c>
      <c r="H4059">
        <v>1</v>
      </c>
      <c r="I4059">
        <v>95895</v>
      </c>
      <c r="J4059">
        <v>95893</v>
      </c>
      <c r="K4059">
        <v>47943</v>
      </c>
      <c r="L4059">
        <v>13</v>
      </c>
      <c r="M4059">
        <f t="shared" si="8256"/>
        <v>0</v>
      </c>
      <c r="N4059" t="b">
        <f t="shared" ref="N4059" si="8305">AND(MIN($F4058,$F4059,$F4060)=$F4059,MAX($H4058,$H4059,$H4060)=$H4059)</f>
        <v>1</v>
      </c>
      <c r="O4059" t="b">
        <f t="shared" ref="O4059" si="8306">AND(NOT(N4058),N4059,NOT(N4060))</f>
        <v>1</v>
      </c>
    </row>
    <row r="4060" spans="1:15" x14ac:dyDescent="0.25">
      <c r="A4060" t="s">
        <v>19</v>
      </c>
      <c r="B4060" t="s">
        <v>14</v>
      </c>
      <c r="C4060">
        <v>15</v>
      </c>
      <c r="D4060">
        <v>13</v>
      </c>
      <c r="E4060" t="b">
        <v>1</v>
      </c>
      <c r="F4060">
        <v>10.000999999999999</v>
      </c>
      <c r="G4060">
        <v>1</v>
      </c>
      <c r="H4060">
        <v>0</v>
      </c>
      <c r="I4060">
        <v>871057</v>
      </c>
      <c r="J4060">
        <v>865762</v>
      </c>
      <c r="K4060">
        <v>432879</v>
      </c>
      <c r="L4060">
        <v>11</v>
      </c>
      <c r="M4060">
        <f t="shared" si="8256"/>
        <v>1</v>
      </c>
      <c r="N4060" t="b">
        <f t="shared" ref="N4060" si="8307">AND(MIN($F4058,$F4059,$F4060)=$F4060,MAX($H4058,$H4059,$H4060)=$H4060)</f>
        <v>0</v>
      </c>
      <c r="O4060" t="b">
        <f t="shared" ref="O4060" si="8308">AND(NOT(N4058),NOT(N4059),N4060)</f>
        <v>0</v>
      </c>
    </row>
    <row r="4061" spans="1:15" x14ac:dyDescent="0.25">
      <c r="A4061" t="s">
        <v>13</v>
      </c>
      <c r="B4061" t="s">
        <v>14</v>
      </c>
      <c r="C4061">
        <v>15</v>
      </c>
      <c r="D4061">
        <v>14</v>
      </c>
      <c r="E4061" t="b">
        <v>1</v>
      </c>
      <c r="F4061">
        <v>10.000999999999999</v>
      </c>
      <c r="G4061">
        <v>1</v>
      </c>
      <c r="H4061">
        <v>0</v>
      </c>
      <c r="I4061">
        <v>843779</v>
      </c>
      <c r="J4061">
        <v>842719</v>
      </c>
      <c r="K4061">
        <v>421358</v>
      </c>
      <c r="L4061">
        <v>10</v>
      </c>
      <c r="M4061">
        <f t="shared" si="8256"/>
        <v>1</v>
      </c>
      <c r="N4061" t="b">
        <f t="shared" ref="N4061" si="8309">AND(MIN($F4061,$F4062,$F4063)=$F4061,MAX($H4061,$H4062,$H4063)=$H4061)</f>
        <v>0</v>
      </c>
      <c r="O4061" t="b">
        <f t="shared" ref="O4061" si="8310">AND(N4061,NOT(N4062),NOT(N4063))</f>
        <v>0</v>
      </c>
    </row>
    <row r="4062" spans="1:15" x14ac:dyDescent="0.25">
      <c r="A4062" t="s">
        <v>15</v>
      </c>
      <c r="B4062" t="s">
        <v>14</v>
      </c>
      <c r="C4062">
        <v>15</v>
      </c>
      <c r="D4062">
        <v>14</v>
      </c>
      <c r="E4062" t="b">
        <v>0</v>
      </c>
      <c r="F4062">
        <v>5.0000000000000001E-3</v>
      </c>
      <c r="G4062">
        <v>1</v>
      </c>
      <c r="H4062">
        <v>1</v>
      </c>
      <c r="I4062">
        <v>27</v>
      </c>
      <c r="J4062">
        <v>26</v>
      </c>
      <c r="K4062">
        <v>10</v>
      </c>
      <c r="L4062">
        <v>11</v>
      </c>
      <c r="M4062">
        <f t="shared" si="8256"/>
        <v>0</v>
      </c>
      <c r="N4062" t="b">
        <f t="shared" ref="N4062" si="8311">AND(MIN($F4061,$F4062,$F4063)=$F4062,MAX($H4061,$H4062,$H4063)=$H4062)</f>
        <v>1</v>
      </c>
      <c r="O4062" t="b">
        <f t="shared" ref="O4062" si="8312">AND(NOT(N4061),N4062,NOT(N4063))</f>
        <v>1</v>
      </c>
    </row>
    <row r="4063" spans="1:15" x14ac:dyDescent="0.25">
      <c r="A4063" t="s">
        <v>19</v>
      </c>
      <c r="B4063" t="s">
        <v>14</v>
      </c>
      <c r="C4063">
        <v>15</v>
      </c>
      <c r="D4063">
        <v>14</v>
      </c>
      <c r="E4063" t="b">
        <v>1</v>
      </c>
      <c r="F4063">
        <v>10.000999999999999</v>
      </c>
      <c r="G4063">
        <v>1</v>
      </c>
      <c r="H4063">
        <v>0</v>
      </c>
      <c r="I4063">
        <v>901983</v>
      </c>
      <c r="J4063">
        <v>900851</v>
      </c>
      <c r="K4063">
        <v>450424</v>
      </c>
      <c r="L4063">
        <v>10</v>
      </c>
      <c r="M4063">
        <f t="shared" si="8256"/>
        <v>1</v>
      </c>
      <c r="N4063" t="b">
        <f t="shared" ref="N4063" si="8313">AND(MIN($F4061,$F4062,$F4063)=$F4063,MAX($H4061,$H4062,$H4063)=$H4063)</f>
        <v>0</v>
      </c>
      <c r="O4063" t="b">
        <f t="shared" ref="O4063" si="8314">AND(NOT(N4061),NOT(N4062),N4063)</f>
        <v>0</v>
      </c>
    </row>
    <row r="4064" spans="1:15" x14ac:dyDescent="0.25">
      <c r="A4064" t="s">
        <v>13</v>
      </c>
      <c r="B4064" t="s">
        <v>14</v>
      </c>
      <c r="C4064">
        <v>15</v>
      </c>
      <c r="D4064">
        <v>15</v>
      </c>
      <c r="E4064" t="b">
        <v>0</v>
      </c>
      <c r="F4064">
        <v>7.0000000000000001E-3</v>
      </c>
      <c r="G4064">
        <v>1</v>
      </c>
      <c r="H4064">
        <v>1</v>
      </c>
      <c r="I4064">
        <v>757</v>
      </c>
      <c r="J4064">
        <v>398</v>
      </c>
      <c r="K4064">
        <v>196</v>
      </c>
      <c r="L4064">
        <v>13</v>
      </c>
      <c r="M4064">
        <f t="shared" si="8256"/>
        <v>0</v>
      </c>
      <c r="N4064" t="b">
        <f t="shared" ref="N4064" si="8315">AND(MIN($F4064,$F4065,$F4066)=$F4064,MAX($H4064,$H4065,$H4066)=$H4064)</f>
        <v>0</v>
      </c>
      <c r="O4064" t="b">
        <f t="shared" ref="O4064" si="8316">AND(N4064,NOT(N4065),NOT(N4066))</f>
        <v>0</v>
      </c>
    </row>
    <row r="4065" spans="1:15" x14ac:dyDescent="0.25">
      <c r="A4065" t="s">
        <v>15</v>
      </c>
      <c r="B4065" t="s">
        <v>14</v>
      </c>
      <c r="C4065">
        <v>15</v>
      </c>
      <c r="D4065">
        <v>15</v>
      </c>
      <c r="E4065" t="b">
        <v>0</v>
      </c>
      <c r="F4065">
        <v>6.0000000000000001E-3</v>
      </c>
      <c r="G4065">
        <v>1</v>
      </c>
      <c r="H4065">
        <v>1</v>
      </c>
      <c r="I4065">
        <v>400</v>
      </c>
      <c r="J4065">
        <v>398</v>
      </c>
      <c r="K4065">
        <v>196</v>
      </c>
      <c r="L4065">
        <v>13</v>
      </c>
      <c r="M4065">
        <f t="shared" si="8256"/>
        <v>0</v>
      </c>
      <c r="N4065" t="b">
        <f t="shared" ref="N4065" si="8317">AND(MIN($F4064,$F4065,$F4066)=$F4065,MAX($H4064,$H4065,$H4066)=$H4065)</f>
        <v>1</v>
      </c>
      <c r="O4065" t="b">
        <f t="shared" ref="O4065" si="8318">AND(NOT(N4064),N4065,NOT(N4066))</f>
        <v>1</v>
      </c>
    </row>
    <row r="4066" spans="1:15" x14ac:dyDescent="0.25">
      <c r="A4066" t="s">
        <v>19</v>
      </c>
      <c r="B4066" t="s">
        <v>14</v>
      </c>
      <c r="C4066">
        <v>15</v>
      </c>
      <c r="D4066">
        <v>15</v>
      </c>
      <c r="E4066" t="b">
        <v>0</v>
      </c>
      <c r="F4066">
        <v>7.0000000000000001E-3</v>
      </c>
      <c r="G4066">
        <v>1</v>
      </c>
      <c r="H4066">
        <v>1</v>
      </c>
      <c r="I4066">
        <v>757</v>
      </c>
      <c r="J4066">
        <v>398</v>
      </c>
      <c r="K4066">
        <v>196</v>
      </c>
      <c r="L4066">
        <v>13</v>
      </c>
      <c r="M4066">
        <f t="shared" si="8256"/>
        <v>0</v>
      </c>
      <c r="N4066" t="b">
        <f t="shared" ref="N4066" si="8319">AND(MIN($F4064,$F4065,$F4066)=$F4066,MAX($H4064,$H4065,$H4066)=$H4066)</f>
        <v>0</v>
      </c>
      <c r="O4066" t="b">
        <f t="shared" ref="O4066" si="8320">AND(NOT(N4064),NOT(N4065),N4066)</f>
        <v>0</v>
      </c>
    </row>
    <row r="4067" spans="1:15" x14ac:dyDescent="0.25">
      <c r="A4067" t="s">
        <v>13</v>
      </c>
      <c r="B4067" t="s">
        <v>14</v>
      </c>
      <c r="C4067">
        <v>15</v>
      </c>
      <c r="D4067">
        <v>16</v>
      </c>
      <c r="E4067" t="b">
        <v>1</v>
      </c>
      <c r="F4067">
        <v>10.005000000000001</v>
      </c>
      <c r="G4067">
        <v>1</v>
      </c>
      <c r="H4067">
        <v>0</v>
      </c>
      <c r="I4067">
        <v>553371</v>
      </c>
      <c r="J4067">
        <v>552636</v>
      </c>
      <c r="K4067">
        <v>276317</v>
      </c>
      <c r="L4067">
        <v>17</v>
      </c>
      <c r="M4067">
        <f t="shared" si="8256"/>
        <v>1</v>
      </c>
      <c r="N4067" t="b">
        <f t="shared" ref="N4067" si="8321">AND(MIN($F4067,$F4068,$F4069)=$F4067,MAX($H4067,$H4068,$H4069)=$H4067)</f>
        <v>0</v>
      </c>
      <c r="O4067" t="b">
        <f t="shared" ref="O4067" si="8322">AND(N4067,NOT(N4068),NOT(N4069))</f>
        <v>0</v>
      </c>
    </row>
    <row r="4068" spans="1:15" x14ac:dyDescent="0.25">
      <c r="A4068" t="s">
        <v>15</v>
      </c>
      <c r="B4068" t="s">
        <v>14</v>
      </c>
      <c r="C4068">
        <v>15</v>
      </c>
      <c r="D4068">
        <v>16</v>
      </c>
      <c r="E4068" t="b">
        <v>1</v>
      </c>
      <c r="F4068">
        <v>10.000999999999999</v>
      </c>
      <c r="G4068">
        <v>1</v>
      </c>
      <c r="H4068">
        <v>0</v>
      </c>
      <c r="I4068">
        <v>21908</v>
      </c>
      <c r="J4068">
        <v>21906</v>
      </c>
      <c r="K4068">
        <v>10951</v>
      </c>
      <c r="L4068">
        <v>13</v>
      </c>
      <c r="M4068">
        <f t="shared" si="8256"/>
        <v>1</v>
      </c>
      <c r="N4068" t="b">
        <f t="shared" ref="N4068" si="8323">AND(MIN($F4067,$F4068,$F4069)=$F4068,MAX($H4067,$H4068,$H4069)=$H4068)</f>
        <v>1</v>
      </c>
      <c r="O4068" t="b">
        <f t="shared" ref="O4068" si="8324">AND(NOT(N4067),N4068,NOT(N4069))</f>
        <v>1</v>
      </c>
    </row>
    <row r="4069" spans="1:15" x14ac:dyDescent="0.25">
      <c r="A4069" t="s">
        <v>19</v>
      </c>
      <c r="B4069" t="s">
        <v>14</v>
      </c>
      <c r="C4069">
        <v>15</v>
      </c>
      <c r="D4069">
        <v>16</v>
      </c>
      <c r="E4069" t="b">
        <v>1</v>
      </c>
      <c r="F4069">
        <v>10.006</v>
      </c>
      <c r="G4069">
        <v>1</v>
      </c>
      <c r="H4069">
        <v>0</v>
      </c>
      <c r="I4069">
        <v>531470</v>
      </c>
      <c r="J4069">
        <v>530765</v>
      </c>
      <c r="K4069">
        <v>265381</v>
      </c>
      <c r="L4069">
        <v>17</v>
      </c>
      <c r="M4069">
        <f t="shared" si="8256"/>
        <v>1</v>
      </c>
      <c r="N4069" t="b">
        <f t="shared" ref="N4069" si="8325">AND(MIN($F4067,$F4068,$F4069)=$F4069,MAX($H4067,$H4068,$H4069)=$H4069)</f>
        <v>0</v>
      </c>
      <c r="O4069" t="b">
        <f t="shared" ref="O4069" si="8326">AND(NOT(N4067),NOT(N4068),N4069)</f>
        <v>0</v>
      </c>
    </row>
    <row r="4070" spans="1:15" x14ac:dyDescent="0.25">
      <c r="A4070" t="s">
        <v>13</v>
      </c>
      <c r="B4070" t="s">
        <v>14</v>
      </c>
      <c r="C4070">
        <v>15</v>
      </c>
      <c r="D4070">
        <v>17</v>
      </c>
      <c r="E4070" t="b">
        <v>0</v>
      </c>
      <c r="F4070">
        <v>0.14399999999999999</v>
      </c>
      <c r="G4070">
        <v>1</v>
      </c>
      <c r="H4070">
        <v>1</v>
      </c>
      <c r="I4070">
        <v>18617</v>
      </c>
      <c r="J4070">
        <v>11520</v>
      </c>
      <c r="K4070">
        <v>5757</v>
      </c>
      <c r="L4070">
        <v>13</v>
      </c>
      <c r="M4070">
        <f t="shared" si="8256"/>
        <v>0</v>
      </c>
      <c r="N4070" t="b">
        <f t="shared" ref="N4070" si="8327">AND(MIN($F4070,$F4071,$F4072)=$F4070,MAX($H4070,$H4071,$H4072)=$H4070)</f>
        <v>0</v>
      </c>
      <c r="O4070" t="b">
        <f t="shared" ref="O4070" si="8328">AND(N4070,NOT(N4071),NOT(N4072))</f>
        <v>0</v>
      </c>
    </row>
    <row r="4071" spans="1:15" x14ac:dyDescent="0.25">
      <c r="A4071" t="s">
        <v>15</v>
      </c>
      <c r="B4071" t="s">
        <v>14</v>
      </c>
      <c r="C4071">
        <v>15</v>
      </c>
      <c r="D4071">
        <v>17</v>
      </c>
      <c r="E4071" t="b">
        <v>0</v>
      </c>
      <c r="F4071">
        <v>7.5999999999999998E-2</v>
      </c>
      <c r="G4071">
        <v>1</v>
      </c>
      <c r="H4071">
        <v>1</v>
      </c>
      <c r="I4071">
        <v>11537</v>
      </c>
      <c r="J4071">
        <v>11520</v>
      </c>
      <c r="K4071">
        <v>5757</v>
      </c>
      <c r="L4071">
        <v>13</v>
      </c>
      <c r="M4071">
        <f t="shared" si="8256"/>
        <v>0</v>
      </c>
      <c r="N4071" t="b">
        <f t="shared" ref="N4071" si="8329">AND(MIN($F4070,$F4071,$F4072)=$F4071,MAX($H4070,$H4071,$H4072)=$H4071)</f>
        <v>1</v>
      </c>
      <c r="O4071" t="b">
        <f t="shared" ref="O4071" si="8330">AND(NOT(N4070),N4071,NOT(N4072))</f>
        <v>1</v>
      </c>
    </row>
    <row r="4072" spans="1:15" x14ac:dyDescent="0.25">
      <c r="A4072" t="s">
        <v>19</v>
      </c>
      <c r="B4072" t="s">
        <v>14</v>
      </c>
      <c r="C4072">
        <v>15</v>
      </c>
      <c r="D4072">
        <v>17</v>
      </c>
      <c r="E4072" t="b">
        <v>0</v>
      </c>
      <c r="F4072">
        <v>0.14099999999999999</v>
      </c>
      <c r="G4072">
        <v>1</v>
      </c>
      <c r="H4072">
        <v>1</v>
      </c>
      <c r="I4072">
        <v>18617</v>
      </c>
      <c r="J4072">
        <v>11520</v>
      </c>
      <c r="K4072">
        <v>5757</v>
      </c>
      <c r="L4072">
        <v>13</v>
      </c>
      <c r="M4072">
        <f t="shared" si="8256"/>
        <v>0</v>
      </c>
      <c r="N4072" t="b">
        <f t="shared" ref="N4072" si="8331">AND(MIN($F4070,$F4071,$F4072)=$F4072,MAX($H4070,$H4071,$H4072)=$H4072)</f>
        <v>0</v>
      </c>
      <c r="O4072" t="b">
        <f t="shared" ref="O4072" si="8332">AND(NOT(N4070),NOT(N4071),N4072)</f>
        <v>0</v>
      </c>
    </row>
    <row r="4073" spans="1:15" x14ac:dyDescent="0.25">
      <c r="A4073" t="s">
        <v>13</v>
      </c>
      <c r="B4073" t="s">
        <v>14</v>
      </c>
      <c r="C4073">
        <v>15</v>
      </c>
      <c r="D4073">
        <v>18</v>
      </c>
      <c r="E4073" t="b">
        <v>1</v>
      </c>
      <c r="F4073">
        <v>10.005000000000001</v>
      </c>
      <c r="G4073">
        <v>1</v>
      </c>
      <c r="H4073">
        <v>0</v>
      </c>
      <c r="I4073">
        <v>924449</v>
      </c>
      <c r="J4073">
        <v>923281</v>
      </c>
      <c r="K4073">
        <v>461639</v>
      </c>
      <c r="L4073">
        <v>13</v>
      </c>
      <c r="M4073">
        <f t="shared" si="8256"/>
        <v>1</v>
      </c>
      <c r="N4073" t="b">
        <f t="shared" ref="N4073" si="8333">AND(MIN($F4073,$F4074,$F4075)=$F4073,MAX($H4073,$H4074,$H4075)=$H4073)</f>
        <v>0</v>
      </c>
      <c r="O4073" t="b">
        <f t="shared" ref="O4073" si="8334">AND(N4073,NOT(N4074),NOT(N4075))</f>
        <v>0</v>
      </c>
    </row>
    <row r="4074" spans="1:15" x14ac:dyDescent="0.25">
      <c r="A4074" t="s">
        <v>15</v>
      </c>
      <c r="B4074" t="s">
        <v>14</v>
      </c>
      <c r="C4074">
        <v>15</v>
      </c>
      <c r="D4074">
        <v>18</v>
      </c>
      <c r="E4074" t="b">
        <v>0</v>
      </c>
      <c r="F4074">
        <v>1.2E-2</v>
      </c>
      <c r="G4074">
        <v>1</v>
      </c>
      <c r="H4074">
        <v>1</v>
      </c>
      <c r="I4074">
        <v>6</v>
      </c>
      <c r="J4074">
        <v>6</v>
      </c>
      <c r="K4074">
        <v>0</v>
      </c>
      <c r="L4074">
        <v>5</v>
      </c>
      <c r="M4074">
        <f t="shared" si="8256"/>
        <v>0</v>
      </c>
      <c r="N4074" t="b">
        <f t="shared" ref="N4074" si="8335">AND(MIN($F4073,$F4074,$F4075)=$F4074,MAX($H4073,$H4074,$H4075)=$H4074)</f>
        <v>1</v>
      </c>
      <c r="O4074" t="b">
        <f t="shared" ref="O4074" si="8336">AND(NOT(N4073),N4074,NOT(N4075))</f>
        <v>1</v>
      </c>
    </row>
    <row r="4075" spans="1:15" x14ac:dyDescent="0.25">
      <c r="A4075" t="s">
        <v>19</v>
      </c>
      <c r="B4075" t="s">
        <v>14</v>
      </c>
      <c r="C4075">
        <v>15</v>
      </c>
      <c r="D4075">
        <v>18</v>
      </c>
      <c r="E4075" t="b">
        <v>1</v>
      </c>
      <c r="F4075">
        <v>10.000999999999999</v>
      </c>
      <c r="G4075">
        <v>1</v>
      </c>
      <c r="H4075">
        <v>0</v>
      </c>
      <c r="I4075">
        <v>859643</v>
      </c>
      <c r="J4075">
        <v>858563</v>
      </c>
      <c r="K4075">
        <v>429280</v>
      </c>
      <c r="L4075">
        <v>13</v>
      </c>
      <c r="M4075">
        <f t="shared" si="8256"/>
        <v>1</v>
      </c>
      <c r="N4075" t="b">
        <f t="shared" ref="N4075" si="8337">AND(MIN($F4073,$F4074,$F4075)=$F4075,MAX($H4073,$H4074,$H4075)=$H4075)</f>
        <v>0</v>
      </c>
      <c r="O4075" t="b">
        <f t="shared" ref="O4075" si="8338">AND(NOT(N4073),NOT(N4074),N4075)</f>
        <v>0</v>
      </c>
    </row>
    <row r="4076" spans="1:15" x14ac:dyDescent="0.25">
      <c r="A4076" t="s">
        <v>13</v>
      </c>
      <c r="B4076" t="s">
        <v>14</v>
      </c>
      <c r="C4076">
        <v>15</v>
      </c>
      <c r="D4076">
        <v>19</v>
      </c>
      <c r="E4076" t="b">
        <v>1</v>
      </c>
      <c r="F4076">
        <v>10.000999999999999</v>
      </c>
      <c r="G4076">
        <v>1</v>
      </c>
      <c r="H4076">
        <v>0</v>
      </c>
      <c r="I4076">
        <v>714933</v>
      </c>
      <c r="J4076">
        <v>713697</v>
      </c>
      <c r="K4076">
        <v>356847</v>
      </c>
      <c r="L4076">
        <v>10</v>
      </c>
      <c r="M4076">
        <f t="shared" si="8256"/>
        <v>1</v>
      </c>
      <c r="N4076" t="b">
        <f t="shared" ref="N4076" si="8339">AND(MIN($F4076,$F4077,$F4078)=$F4076,MAX($H4076,$H4077,$H4078)=$H4076)</f>
        <v>0</v>
      </c>
      <c r="O4076" t="b">
        <f t="shared" ref="O4076" si="8340">AND(N4076,NOT(N4077),NOT(N4078))</f>
        <v>0</v>
      </c>
    </row>
    <row r="4077" spans="1:15" x14ac:dyDescent="0.25">
      <c r="A4077" t="s">
        <v>15</v>
      </c>
      <c r="B4077" t="s">
        <v>14</v>
      </c>
      <c r="C4077">
        <v>15</v>
      </c>
      <c r="D4077">
        <v>19</v>
      </c>
      <c r="E4077" t="b">
        <v>0</v>
      </c>
      <c r="F4077">
        <v>8.9999999999999993E-3</v>
      </c>
      <c r="G4077">
        <v>1</v>
      </c>
      <c r="H4077">
        <v>1</v>
      </c>
      <c r="I4077">
        <v>263</v>
      </c>
      <c r="J4077">
        <v>262</v>
      </c>
      <c r="K4077">
        <v>128</v>
      </c>
      <c r="L4077">
        <v>11</v>
      </c>
      <c r="M4077">
        <f t="shared" si="8256"/>
        <v>0</v>
      </c>
      <c r="N4077" t="b">
        <f t="shared" ref="N4077" si="8341">AND(MIN($F4076,$F4077,$F4078)=$F4077,MAX($H4076,$H4077,$H4078)=$H4077)</f>
        <v>1</v>
      </c>
      <c r="O4077" t="b">
        <f t="shared" ref="O4077" si="8342">AND(NOT(N4076),N4077,NOT(N4078))</f>
        <v>1</v>
      </c>
    </row>
    <row r="4078" spans="1:15" x14ac:dyDescent="0.25">
      <c r="A4078" t="s">
        <v>19</v>
      </c>
      <c r="B4078" t="s">
        <v>14</v>
      </c>
      <c r="C4078">
        <v>15</v>
      </c>
      <c r="D4078">
        <v>19</v>
      </c>
      <c r="E4078" t="b">
        <v>1</v>
      </c>
      <c r="F4078">
        <v>10.002000000000001</v>
      </c>
      <c r="G4078">
        <v>1</v>
      </c>
      <c r="H4078">
        <v>0</v>
      </c>
      <c r="I4078">
        <v>720398</v>
      </c>
      <c r="J4078">
        <v>719154</v>
      </c>
      <c r="K4078">
        <v>359576</v>
      </c>
      <c r="L4078">
        <v>10</v>
      </c>
      <c r="M4078">
        <f t="shared" si="8256"/>
        <v>1</v>
      </c>
      <c r="N4078" t="b">
        <f t="shared" ref="N4078" si="8343">AND(MIN($F4076,$F4077,$F4078)=$F4078,MAX($H4076,$H4077,$H4078)=$H4078)</f>
        <v>0</v>
      </c>
      <c r="O4078" t="b">
        <f t="shared" ref="O4078" si="8344">AND(NOT(N4076),NOT(N4077),N4078)</f>
        <v>0</v>
      </c>
    </row>
    <row r="4079" spans="1:15" x14ac:dyDescent="0.25">
      <c r="A4079" t="s">
        <v>13</v>
      </c>
      <c r="B4079" t="s">
        <v>14</v>
      </c>
      <c r="C4079">
        <v>15</v>
      </c>
      <c r="D4079">
        <v>1</v>
      </c>
      <c r="E4079" t="b">
        <v>0</v>
      </c>
      <c r="F4079">
        <v>5.0000000000000001E-3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f t="shared" si="8256"/>
        <v>1</v>
      </c>
      <c r="N4079" t="b">
        <f t="shared" ref="N4079" si="8345">AND(MIN($F4079,$F4080,$F4081)=$F4079,MAX($H4079,$H4080,$H4081)=$H4079)</f>
        <v>0</v>
      </c>
      <c r="O4079" t="b">
        <f t="shared" ref="O4079" si="8346">AND(N4079,NOT(N4080),NOT(N4081))</f>
        <v>0</v>
      </c>
    </row>
    <row r="4080" spans="1:15" x14ac:dyDescent="0.25">
      <c r="A4080" t="s">
        <v>15</v>
      </c>
      <c r="B4080" t="s">
        <v>14</v>
      </c>
      <c r="C4080">
        <v>15</v>
      </c>
      <c r="D4080">
        <v>1</v>
      </c>
      <c r="E4080" t="b">
        <v>0</v>
      </c>
      <c r="F4080">
        <v>3.0000000000000001E-3</v>
      </c>
      <c r="G4080">
        <v>1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f t="shared" si="8256"/>
        <v>1</v>
      </c>
      <c r="N4080" t="b">
        <f t="shared" ref="N4080" si="8347">AND(MIN($F4079,$F4080,$F4081)=$F4080,MAX($H4079,$H4080,$H4081)=$H4080)</f>
        <v>0</v>
      </c>
      <c r="O4080" t="b">
        <f t="shared" ref="O4080" si="8348">AND(NOT(N4079),N4080,NOT(N4081))</f>
        <v>0</v>
      </c>
    </row>
    <row r="4081" spans="1:15" x14ac:dyDescent="0.25">
      <c r="A4081" t="s">
        <v>19</v>
      </c>
      <c r="B4081" t="s">
        <v>14</v>
      </c>
      <c r="C4081">
        <v>15</v>
      </c>
      <c r="D4081">
        <v>1</v>
      </c>
      <c r="E4081" t="b">
        <v>0</v>
      </c>
      <c r="F4081">
        <v>1E-3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f t="shared" si="8256"/>
        <v>1</v>
      </c>
      <c r="N4081" t="b">
        <f t="shared" ref="N4081" si="8349">AND(MIN($F4079,$F4080,$F4081)=$F4081,MAX($H4079,$H4080,$H4081)=$H4081)</f>
        <v>1</v>
      </c>
      <c r="O4081" t="b">
        <f t="shared" ref="O4081" si="8350">AND(NOT(N4079),NOT(N4080),N4081)</f>
        <v>1</v>
      </c>
    </row>
    <row r="4082" spans="1:15" x14ac:dyDescent="0.25">
      <c r="A4082" t="s">
        <v>13</v>
      </c>
      <c r="B4082" t="s">
        <v>14</v>
      </c>
      <c r="C4082">
        <v>15</v>
      </c>
      <c r="D4082">
        <v>20</v>
      </c>
      <c r="E4082" t="b">
        <v>1</v>
      </c>
      <c r="F4082">
        <v>18.099</v>
      </c>
      <c r="G4082">
        <v>1</v>
      </c>
      <c r="H4082">
        <v>0</v>
      </c>
      <c r="I4082">
        <v>129072</v>
      </c>
      <c r="J4082">
        <v>128898</v>
      </c>
      <c r="K4082">
        <v>64448</v>
      </c>
      <c r="L4082">
        <v>18</v>
      </c>
      <c r="M4082">
        <f t="shared" si="8256"/>
        <v>1</v>
      </c>
      <c r="N4082" t="b">
        <f t="shared" ref="N4082" si="8351">AND(MIN($F4082,$F4083,$F4084)=$F4082,MAX($H4082,$H4083,$H4084)=$H4082)</f>
        <v>0</v>
      </c>
      <c r="O4082" t="b">
        <f t="shared" ref="O4082" si="8352">AND(N4082,NOT(N4083),NOT(N4084))</f>
        <v>0</v>
      </c>
    </row>
    <row r="4083" spans="1:15" x14ac:dyDescent="0.25">
      <c r="A4083" t="s">
        <v>15</v>
      </c>
      <c r="B4083" t="s">
        <v>14</v>
      </c>
      <c r="C4083">
        <v>15</v>
      </c>
      <c r="D4083">
        <v>20</v>
      </c>
      <c r="E4083" t="b">
        <v>1</v>
      </c>
      <c r="F4083">
        <v>10.000999999999999</v>
      </c>
      <c r="G4083">
        <v>1</v>
      </c>
      <c r="H4083">
        <v>0</v>
      </c>
      <c r="I4083">
        <v>35264</v>
      </c>
      <c r="J4083">
        <v>35262</v>
      </c>
      <c r="K4083">
        <v>17629</v>
      </c>
      <c r="L4083">
        <v>13</v>
      </c>
      <c r="M4083">
        <f t="shared" si="8256"/>
        <v>1</v>
      </c>
      <c r="N4083" t="b">
        <f t="shared" ref="N4083" si="8353">AND(MIN($F4082,$F4083,$F4084)=$F4083,MAX($H4082,$H4083,$H4084)=$H4083)</f>
        <v>1</v>
      </c>
      <c r="O4083" t="b">
        <f t="shared" ref="O4083" si="8354">AND(NOT(N4082),N4083,NOT(N4084))</f>
        <v>1</v>
      </c>
    </row>
    <row r="4084" spans="1:15" x14ac:dyDescent="0.25">
      <c r="A4084" t="s">
        <v>19</v>
      </c>
      <c r="B4084" t="s">
        <v>14</v>
      </c>
      <c r="C4084">
        <v>15</v>
      </c>
      <c r="D4084">
        <v>20</v>
      </c>
      <c r="E4084" t="b">
        <v>1</v>
      </c>
      <c r="F4084">
        <v>17.824999999999999</v>
      </c>
      <c r="G4084">
        <v>1</v>
      </c>
      <c r="H4084">
        <v>0</v>
      </c>
      <c r="I4084">
        <v>129072</v>
      </c>
      <c r="J4084">
        <v>128898</v>
      </c>
      <c r="K4084">
        <v>64448</v>
      </c>
      <c r="L4084">
        <v>18</v>
      </c>
      <c r="M4084">
        <f t="shared" si="8256"/>
        <v>1</v>
      </c>
      <c r="N4084" t="b">
        <f t="shared" ref="N4084" si="8355">AND(MIN($F4082,$F4083,$F4084)=$F4084,MAX($H4082,$H4083,$H4084)=$H4084)</f>
        <v>0</v>
      </c>
      <c r="O4084" t="b">
        <f t="shared" ref="O4084" si="8356">AND(NOT(N4082),NOT(N4083),N4084)</f>
        <v>0</v>
      </c>
    </row>
    <row r="4085" spans="1:15" x14ac:dyDescent="0.25">
      <c r="A4085" t="s">
        <v>13</v>
      </c>
      <c r="B4085" t="s">
        <v>14</v>
      </c>
      <c r="C4085">
        <v>15</v>
      </c>
      <c r="D4085">
        <v>21</v>
      </c>
      <c r="E4085" t="b">
        <v>1</v>
      </c>
      <c r="F4085">
        <v>10.000999999999999</v>
      </c>
      <c r="G4085">
        <v>1</v>
      </c>
      <c r="H4085">
        <v>0</v>
      </c>
      <c r="I4085">
        <v>657993</v>
      </c>
      <c r="J4085">
        <v>650423</v>
      </c>
      <c r="K4085">
        <v>325210</v>
      </c>
      <c r="L4085">
        <v>11</v>
      </c>
      <c r="M4085">
        <f t="shared" si="8256"/>
        <v>1</v>
      </c>
      <c r="N4085" t="b">
        <f t="shared" ref="N4085" si="8357">AND(MIN($F4085,$F4086,$F4087)=$F4085,MAX($H4085,$H4086,$H4087)=$H4085)</f>
        <v>0</v>
      </c>
      <c r="O4085" t="b">
        <f t="shared" ref="O4085" si="8358">AND(N4085,NOT(N4086),NOT(N4087))</f>
        <v>0</v>
      </c>
    </row>
    <row r="4086" spans="1:15" x14ac:dyDescent="0.25">
      <c r="A4086" t="s">
        <v>15</v>
      </c>
      <c r="B4086" t="s">
        <v>14</v>
      </c>
      <c r="C4086">
        <v>15</v>
      </c>
      <c r="D4086">
        <v>21</v>
      </c>
      <c r="E4086" t="b">
        <v>0</v>
      </c>
      <c r="F4086">
        <v>1.38</v>
      </c>
      <c r="G4086">
        <v>1</v>
      </c>
      <c r="H4086">
        <v>1</v>
      </c>
      <c r="I4086">
        <v>5772</v>
      </c>
      <c r="J4086">
        <v>5770</v>
      </c>
      <c r="K4086">
        <v>2882</v>
      </c>
      <c r="L4086">
        <v>13</v>
      </c>
      <c r="M4086">
        <f t="shared" si="8256"/>
        <v>0</v>
      </c>
      <c r="N4086" t="b">
        <f t="shared" ref="N4086" si="8359">AND(MIN($F4085,$F4086,$F4087)=$F4086,MAX($H4085,$H4086,$H4087)=$H4086)</f>
        <v>1</v>
      </c>
      <c r="O4086" t="b">
        <f t="shared" ref="O4086" si="8360">AND(NOT(N4085),N4086,NOT(N4087))</f>
        <v>1</v>
      </c>
    </row>
    <row r="4087" spans="1:15" x14ac:dyDescent="0.25">
      <c r="A4087" t="s">
        <v>19</v>
      </c>
      <c r="B4087" t="s">
        <v>14</v>
      </c>
      <c r="C4087">
        <v>15</v>
      </c>
      <c r="D4087">
        <v>21</v>
      </c>
      <c r="E4087" t="b">
        <v>1</v>
      </c>
      <c r="F4087">
        <v>10.000999999999999</v>
      </c>
      <c r="G4087">
        <v>1</v>
      </c>
      <c r="H4087">
        <v>0</v>
      </c>
      <c r="I4087">
        <v>676626</v>
      </c>
      <c r="J4087">
        <v>668849</v>
      </c>
      <c r="K4087">
        <v>334423</v>
      </c>
      <c r="L4087">
        <v>11</v>
      </c>
      <c r="M4087">
        <f t="shared" si="8256"/>
        <v>1</v>
      </c>
      <c r="N4087" t="b">
        <f t="shared" ref="N4087" si="8361">AND(MIN($F4085,$F4086,$F4087)=$F4087,MAX($H4085,$H4086,$H4087)=$H4087)</f>
        <v>0</v>
      </c>
      <c r="O4087" t="b">
        <f t="shared" ref="O4087" si="8362">AND(NOT(N4085),NOT(N4086),N4087)</f>
        <v>0</v>
      </c>
    </row>
    <row r="4088" spans="1:15" x14ac:dyDescent="0.25">
      <c r="A4088" t="s">
        <v>13</v>
      </c>
      <c r="B4088" t="s">
        <v>14</v>
      </c>
      <c r="C4088">
        <v>15</v>
      </c>
      <c r="D4088">
        <v>22</v>
      </c>
      <c r="E4088" t="b">
        <v>1</v>
      </c>
      <c r="F4088">
        <v>10.000999999999999</v>
      </c>
      <c r="G4088">
        <v>1</v>
      </c>
      <c r="H4088">
        <v>0</v>
      </c>
      <c r="I4088">
        <v>790215</v>
      </c>
      <c r="J4088">
        <v>789026</v>
      </c>
      <c r="K4088">
        <v>394512</v>
      </c>
      <c r="L4088">
        <v>9</v>
      </c>
      <c r="M4088">
        <f t="shared" si="8256"/>
        <v>1</v>
      </c>
      <c r="N4088" t="b">
        <f t="shared" ref="N4088" si="8363">AND(MIN($F4088,$F4089,$F4090)=$F4088,MAX($H4088,$H4089,$H4090)=$H4088)</f>
        <v>0</v>
      </c>
      <c r="O4088" t="b">
        <f t="shared" ref="O4088" si="8364">AND(N4088,NOT(N4089),NOT(N4090))</f>
        <v>0</v>
      </c>
    </row>
    <row r="4089" spans="1:15" x14ac:dyDescent="0.25">
      <c r="A4089" t="s">
        <v>15</v>
      </c>
      <c r="B4089" t="s">
        <v>14</v>
      </c>
      <c r="C4089">
        <v>15</v>
      </c>
      <c r="D4089">
        <v>22</v>
      </c>
      <c r="E4089" t="b">
        <v>0</v>
      </c>
      <c r="F4089">
        <v>1.0999999999999999E-2</v>
      </c>
      <c r="G4089">
        <v>1</v>
      </c>
      <c r="H4089">
        <v>1</v>
      </c>
      <c r="I4089">
        <v>1206</v>
      </c>
      <c r="J4089">
        <v>1204</v>
      </c>
      <c r="K4089">
        <v>599</v>
      </c>
      <c r="L4089">
        <v>13</v>
      </c>
      <c r="M4089">
        <f t="shared" si="8256"/>
        <v>0</v>
      </c>
      <c r="N4089" t="b">
        <f t="shared" ref="N4089" si="8365">AND(MIN($F4088,$F4089,$F4090)=$F4089,MAX($H4088,$H4089,$H4090)=$H4089)</f>
        <v>1</v>
      </c>
      <c r="O4089" t="b">
        <f t="shared" ref="O4089" si="8366">AND(NOT(N4088),N4089,NOT(N4090))</f>
        <v>1</v>
      </c>
    </row>
    <row r="4090" spans="1:15" x14ac:dyDescent="0.25">
      <c r="A4090" t="s">
        <v>19</v>
      </c>
      <c r="B4090" t="s">
        <v>14</v>
      </c>
      <c r="C4090">
        <v>15</v>
      </c>
      <c r="D4090">
        <v>22</v>
      </c>
      <c r="E4090" t="b">
        <v>1</v>
      </c>
      <c r="F4090">
        <v>10.000999999999999</v>
      </c>
      <c r="G4090">
        <v>1</v>
      </c>
      <c r="H4090">
        <v>0</v>
      </c>
      <c r="I4090">
        <v>775216</v>
      </c>
      <c r="J4090">
        <v>774045</v>
      </c>
      <c r="K4090">
        <v>387022</v>
      </c>
      <c r="L4090">
        <v>9</v>
      </c>
      <c r="M4090">
        <f t="shared" si="8256"/>
        <v>1</v>
      </c>
      <c r="N4090" t="b">
        <f t="shared" ref="N4090" si="8367">AND(MIN($F4088,$F4089,$F4090)=$F4090,MAX($H4088,$H4089,$H4090)=$H4090)</f>
        <v>0</v>
      </c>
      <c r="O4090" t="b">
        <f t="shared" ref="O4090" si="8368">AND(NOT(N4088),NOT(N4089),N4090)</f>
        <v>0</v>
      </c>
    </row>
    <row r="4091" spans="1:15" x14ac:dyDescent="0.25">
      <c r="A4091" t="s">
        <v>13</v>
      </c>
      <c r="B4091" t="s">
        <v>14</v>
      </c>
      <c r="C4091">
        <v>15</v>
      </c>
      <c r="D4091">
        <v>23</v>
      </c>
      <c r="E4091" t="b">
        <v>1</v>
      </c>
      <c r="F4091">
        <v>10.000999999999999</v>
      </c>
      <c r="G4091">
        <v>1</v>
      </c>
      <c r="H4091">
        <v>0</v>
      </c>
      <c r="I4091">
        <v>943553</v>
      </c>
      <c r="J4091">
        <v>942364</v>
      </c>
      <c r="K4091">
        <v>471180</v>
      </c>
      <c r="L4091">
        <v>11</v>
      </c>
      <c r="M4091">
        <f t="shared" si="8256"/>
        <v>1</v>
      </c>
      <c r="N4091" t="b">
        <f t="shared" ref="N4091" si="8369">AND(MIN($F4091,$F4092,$F4093)=$F4091,MAX($H4091,$H4092,$H4093)=$H4091)</f>
        <v>0</v>
      </c>
      <c r="O4091" t="b">
        <f t="shared" ref="O4091" si="8370">AND(N4091,NOT(N4092),NOT(N4093))</f>
        <v>0</v>
      </c>
    </row>
    <row r="4092" spans="1:15" x14ac:dyDescent="0.25">
      <c r="A4092" t="s">
        <v>15</v>
      </c>
      <c r="B4092" t="s">
        <v>14</v>
      </c>
      <c r="C4092">
        <v>15</v>
      </c>
      <c r="D4092">
        <v>23</v>
      </c>
      <c r="E4092" t="b">
        <v>0</v>
      </c>
      <c r="F4092">
        <v>2E-3</v>
      </c>
      <c r="G4092">
        <v>1</v>
      </c>
      <c r="H4092">
        <v>1</v>
      </c>
      <c r="I4092">
        <v>115</v>
      </c>
      <c r="J4092">
        <v>114</v>
      </c>
      <c r="K4092">
        <v>54</v>
      </c>
      <c r="L4092">
        <v>11</v>
      </c>
      <c r="M4092">
        <f t="shared" si="8256"/>
        <v>0</v>
      </c>
      <c r="N4092" t="b">
        <f t="shared" ref="N4092" si="8371">AND(MIN($F4091,$F4092,$F4093)=$F4092,MAX($H4091,$H4092,$H4093)=$H4092)</f>
        <v>1</v>
      </c>
      <c r="O4092" t="b">
        <f t="shared" ref="O4092" si="8372">AND(NOT(N4091),N4092,NOT(N4093))</f>
        <v>1</v>
      </c>
    </row>
    <row r="4093" spans="1:15" x14ac:dyDescent="0.25">
      <c r="A4093" t="s">
        <v>19</v>
      </c>
      <c r="B4093" t="s">
        <v>14</v>
      </c>
      <c r="C4093">
        <v>15</v>
      </c>
      <c r="D4093">
        <v>23</v>
      </c>
      <c r="E4093" t="b">
        <v>1</v>
      </c>
      <c r="F4093">
        <v>10.000999999999999</v>
      </c>
      <c r="G4093">
        <v>1</v>
      </c>
      <c r="H4093">
        <v>0</v>
      </c>
      <c r="I4093">
        <v>933625</v>
      </c>
      <c r="J4093">
        <v>932452</v>
      </c>
      <c r="K4093">
        <v>466224</v>
      </c>
      <c r="L4093">
        <v>11</v>
      </c>
      <c r="M4093">
        <f t="shared" si="8256"/>
        <v>1</v>
      </c>
      <c r="N4093" t="b">
        <f t="shared" ref="N4093" si="8373">AND(MIN($F4091,$F4092,$F4093)=$F4093,MAX($H4091,$H4092,$H4093)=$H4093)</f>
        <v>0</v>
      </c>
      <c r="O4093" t="b">
        <f t="shared" ref="O4093" si="8374">AND(NOT(N4091),NOT(N4092),N4093)</f>
        <v>0</v>
      </c>
    </row>
    <row r="4094" spans="1:15" x14ac:dyDescent="0.25">
      <c r="A4094" t="s">
        <v>13</v>
      </c>
      <c r="B4094" t="s">
        <v>14</v>
      </c>
      <c r="C4094">
        <v>15</v>
      </c>
      <c r="D4094">
        <v>24</v>
      </c>
      <c r="E4094" t="b">
        <v>0</v>
      </c>
      <c r="F4094">
        <v>8.0000000000000002E-3</v>
      </c>
      <c r="G4094">
        <v>1</v>
      </c>
      <c r="H4094">
        <v>1</v>
      </c>
      <c r="I4094">
        <v>189</v>
      </c>
      <c r="J4094">
        <v>118</v>
      </c>
      <c r="K4094">
        <v>56</v>
      </c>
      <c r="L4094">
        <v>11</v>
      </c>
      <c r="M4094">
        <f t="shared" si="8256"/>
        <v>0</v>
      </c>
      <c r="N4094" t="b">
        <f t="shared" ref="N4094" si="8375">AND(MIN($F4094,$F4095,$F4096)=$F4094,MAX($H4094,$H4095,$H4096)=$H4094)</f>
        <v>0</v>
      </c>
      <c r="O4094" t="b">
        <f t="shared" ref="O4094" si="8376">AND(N4094,NOT(N4095),NOT(N4096))</f>
        <v>0</v>
      </c>
    </row>
    <row r="4095" spans="1:15" x14ac:dyDescent="0.25">
      <c r="A4095" t="s">
        <v>15</v>
      </c>
      <c r="B4095" t="s">
        <v>14</v>
      </c>
      <c r="C4095">
        <v>15</v>
      </c>
      <c r="D4095">
        <v>24</v>
      </c>
      <c r="E4095" t="b">
        <v>0</v>
      </c>
      <c r="F4095">
        <v>7.0000000000000001E-3</v>
      </c>
      <c r="G4095">
        <v>1</v>
      </c>
      <c r="H4095">
        <v>1</v>
      </c>
      <c r="I4095">
        <v>119</v>
      </c>
      <c r="J4095">
        <v>118</v>
      </c>
      <c r="K4095">
        <v>56</v>
      </c>
      <c r="L4095">
        <v>11</v>
      </c>
      <c r="M4095">
        <f t="shared" si="8256"/>
        <v>0</v>
      </c>
      <c r="N4095" t="b">
        <f t="shared" ref="N4095" si="8377">AND(MIN($F4094,$F4095,$F4096)=$F4095,MAX($H4094,$H4095,$H4096)=$H4095)</f>
        <v>0</v>
      </c>
      <c r="O4095" t="b">
        <f t="shared" ref="O4095" si="8378">AND(NOT(N4094),N4095,NOT(N4096))</f>
        <v>0</v>
      </c>
    </row>
    <row r="4096" spans="1:15" x14ac:dyDescent="0.25">
      <c r="A4096" t="s">
        <v>19</v>
      </c>
      <c r="B4096" t="s">
        <v>14</v>
      </c>
      <c r="C4096">
        <v>15</v>
      </c>
      <c r="D4096">
        <v>24</v>
      </c>
      <c r="E4096" t="b">
        <v>0</v>
      </c>
      <c r="F4096">
        <v>5.0000000000000001E-3</v>
      </c>
      <c r="G4096">
        <v>1</v>
      </c>
      <c r="H4096">
        <v>1</v>
      </c>
      <c r="I4096">
        <v>189</v>
      </c>
      <c r="J4096">
        <v>118</v>
      </c>
      <c r="K4096">
        <v>56</v>
      </c>
      <c r="L4096">
        <v>11</v>
      </c>
      <c r="M4096">
        <f t="shared" si="8256"/>
        <v>0</v>
      </c>
      <c r="N4096" t="b">
        <f t="shared" ref="N4096" si="8379">AND(MIN($F4094,$F4095,$F4096)=$F4096,MAX($H4094,$H4095,$H4096)=$H4096)</f>
        <v>1</v>
      </c>
      <c r="O4096" t="b">
        <f t="shared" ref="O4096" si="8380">AND(NOT(N4094),NOT(N4095),N4096)</f>
        <v>1</v>
      </c>
    </row>
    <row r="4097" spans="1:15" x14ac:dyDescent="0.25">
      <c r="A4097" t="s">
        <v>13</v>
      </c>
      <c r="B4097" t="s">
        <v>14</v>
      </c>
      <c r="C4097">
        <v>15</v>
      </c>
      <c r="D4097">
        <v>25</v>
      </c>
      <c r="E4097" t="b">
        <v>0</v>
      </c>
      <c r="F4097">
        <v>7.9000000000000001E-2</v>
      </c>
      <c r="G4097">
        <v>1</v>
      </c>
      <c r="H4097">
        <v>1</v>
      </c>
      <c r="I4097">
        <v>10577</v>
      </c>
      <c r="J4097">
        <v>6014</v>
      </c>
      <c r="K4097">
        <v>3004</v>
      </c>
      <c r="L4097">
        <v>13</v>
      </c>
      <c r="M4097">
        <f t="shared" si="8256"/>
        <v>0</v>
      </c>
      <c r="N4097" t="b">
        <f t="shared" ref="N4097" si="8381">AND(MIN($F4097,$F4098,$F4099)=$F4097,MAX($H4097,$H4098,$H4099)=$H4097)</f>
        <v>0</v>
      </c>
      <c r="O4097" t="b">
        <f t="shared" ref="O4097" si="8382">AND(N4097,NOT(N4098),NOT(N4099))</f>
        <v>0</v>
      </c>
    </row>
    <row r="4098" spans="1:15" x14ac:dyDescent="0.25">
      <c r="A4098" t="s">
        <v>15</v>
      </c>
      <c r="B4098" t="s">
        <v>14</v>
      </c>
      <c r="C4098">
        <v>15</v>
      </c>
      <c r="D4098">
        <v>25</v>
      </c>
      <c r="E4098" t="b">
        <v>0</v>
      </c>
      <c r="F4098">
        <v>0.04</v>
      </c>
      <c r="G4098">
        <v>1</v>
      </c>
      <c r="H4098">
        <v>1</v>
      </c>
      <c r="I4098">
        <v>6056</v>
      </c>
      <c r="J4098">
        <v>6014</v>
      </c>
      <c r="K4098">
        <v>3004</v>
      </c>
      <c r="L4098">
        <v>13</v>
      </c>
      <c r="M4098">
        <f t="shared" si="8256"/>
        <v>0</v>
      </c>
      <c r="N4098" t="b">
        <f t="shared" ref="N4098" si="8383">AND(MIN($F4097,$F4098,$F4099)=$F4098,MAX($H4097,$H4098,$H4099)=$H4098)</f>
        <v>1</v>
      </c>
      <c r="O4098" t="b">
        <f t="shared" ref="O4098" si="8384">AND(NOT(N4097),N4098,NOT(N4099))</f>
        <v>1</v>
      </c>
    </row>
    <row r="4099" spans="1:15" x14ac:dyDescent="0.25">
      <c r="A4099" t="s">
        <v>19</v>
      </c>
      <c r="B4099" t="s">
        <v>14</v>
      </c>
      <c r="C4099">
        <v>15</v>
      </c>
      <c r="D4099">
        <v>25</v>
      </c>
      <c r="E4099" t="b">
        <v>0</v>
      </c>
      <c r="F4099">
        <v>0.08</v>
      </c>
      <c r="G4099">
        <v>1</v>
      </c>
      <c r="H4099">
        <v>1</v>
      </c>
      <c r="I4099">
        <v>10577</v>
      </c>
      <c r="J4099">
        <v>6014</v>
      </c>
      <c r="K4099">
        <v>3004</v>
      </c>
      <c r="L4099">
        <v>13</v>
      </c>
      <c r="M4099">
        <f t="shared" ref="M4099:M4162" si="8385">G4099-H4099</f>
        <v>0</v>
      </c>
      <c r="N4099" t="b">
        <f t="shared" ref="N4099" si="8386">AND(MIN($F4097,$F4098,$F4099)=$F4099,MAX($H4097,$H4098,$H4099)=$H4099)</f>
        <v>0</v>
      </c>
      <c r="O4099" t="b">
        <f t="shared" ref="O4099" si="8387">AND(NOT(N4097),NOT(N4098),N4099)</f>
        <v>0</v>
      </c>
    </row>
    <row r="4100" spans="1:15" x14ac:dyDescent="0.25">
      <c r="A4100" t="s">
        <v>13</v>
      </c>
      <c r="B4100" t="s">
        <v>14</v>
      </c>
      <c r="C4100">
        <v>15</v>
      </c>
      <c r="D4100">
        <v>26</v>
      </c>
      <c r="E4100" t="b">
        <v>1</v>
      </c>
      <c r="F4100">
        <v>10.002000000000001</v>
      </c>
      <c r="G4100">
        <v>1</v>
      </c>
      <c r="H4100">
        <v>0</v>
      </c>
      <c r="I4100">
        <v>1021064</v>
      </c>
      <c r="J4100">
        <v>1018592</v>
      </c>
      <c r="K4100">
        <v>509294</v>
      </c>
      <c r="L4100">
        <v>13</v>
      </c>
      <c r="M4100">
        <f t="shared" si="8385"/>
        <v>1</v>
      </c>
      <c r="N4100" t="b">
        <f t="shared" ref="N4100" si="8388">AND(MIN($F4100,$F4101,$F4102)=$F4100,MAX($H4100,$H4101,$H4102)=$H4100)</f>
        <v>0</v>
      </c>
      <c r="O4100" t="b">
        <f t="shared" ref="O4100" si="8389">AND(N4100,NOT(N4101),NOT(N4102))</f>
        <v>0</v>
      </c>
    </row>
    <row r="4101" spans="1:15" x14ac:dyDescent="0.25">
      <c r="A4101" t="s">
        <v>15</v>
      </c>
      <c r="B4101" t="s">
        <v>14</v>
      </c>
      <c r="C4101">
        <v>15</v>
      </c>
      <c r="D4101">
        <v>26</v>
      </c>
      <c r="E4101" t="b">
        <v>0</v>
      </c>
      <c r="F4101">
        <v>2E-3</v>
      </c>
      <c r="G4101">
        <v>1</v>
      </c>
      <c r="H4101">
        <v>1</v>
      </c>
      <c r="I4101">
        <v>6</v>
      </c>
      <c r="J4101">
        <v>6</v>
      </c>
      <c r="K4101">
        <v>0</v>
      </c>
      <c r="L4101">
        <v>5</v>
      </c>
      <c r="M4101">
        <f t="shared" si="8385"/>
        <v>0</v>
      </c>
      <c r="N4101" t="b">
        <f t="shared" ref="N4101" si="8390">AND(MIN($F4100,$F4101,$F4102)=$F4101,MAX($H4100,$H4101,$H4102)=$H4101)</f>
        <v>1</v>
      </c>
      <c r="O4101" t="b">
        <f t="shared" ref="O4101" si="8391">AND(NOT(N4100),N4101,NOT(N4102))</f>
        <v>1</v>
      </c>
    </row>
    <row r="4102" spans="1:15" x14ac:dyDescent="0.25">
      <c r="A4102" t="s">
        <v>19</v>
      </c>
      <c r="B4102" t="s">
        <v>14</v>
      </c>
      <c r="C4102">
        <v>15</v>
      </c>
      <c r="D4102">
        <v>26</v>
      </c>
      <c r="E4102" t="b">
        <v>1</v>
      </c>
      <c r="F4102">
        <v>10.000999999999999</v>
      </c>
      <c r="G4102">
        <v>1</v>
      </c>
      <c r="H4102">
        <v>0</v>
      </c>
      <c r="I4102">
        <v>959217</v>
      </c>
      <c r="J4102">
        <v>956897</v>
      </c>
      <c r="K4102">
        <v>478446</v>
      </c>
      <c r="L4102">
        <v>13</v>
      </c>
      <c r="M4102">
        <f t="shared" si="8385"/>
        <v>1</v>
      </c>
      <c r="N4102" t="b">
        <f t="shared" ref="N4102" si="8392">AND(MIN($F4100,$F4101,$F4102)=$F4102,MAX($H4100,$H4101,$H4102)=$H4102)</f>
        <v>0</v>
      </c>
      <c r="O4102" t="b">
        <f t="shared" ref="O4102" si="8393">AND(NOT(N4100),NOT(N4101),N4102)</f>
        <v>0</v>
      </c>
    </row>
    <row r="4103" spans="1:15" x14ac:dyDescent="0.25">
      <c r="A4103" t="s">
        <v>13</v>
      </c>
      <c r="B4103" t="s">
        <v>14</v>
      </c>
      <c r="C4103">
        <v>15</v>
      </c>
      <c r="D4103">
        <v>27</v>
      </c>
      <c r="E4103" t="b">
        <v>1</v>
      </c>
      <c r="F4103">
        <v>10.002000000000001</v>
      </c>
      <c r="G4103">
        <v>1</v>
      </c>
      <c r="H4103">
        <v>0</v>
      </c>
      <c r="I4103">
        <v>924113</v>
      </c>
      <c r="J4103">
        <v>922945</v>
      </c>
      <c r="K4103">
        <v>461472</v>
      </c>
      <c r="L4103">
        <v>25</v>
      </c>
      <c r="M4103">
        <f t="shared" si="8385"/>
        <v>1</v>
      </c>
      <c r="N4103" t="b">
        <f t="shared" ref="N4103" si="8394">AND(MIN($F4103,$F4104,$F4105)=$F4103,MAX($H4103,$H4104,$H4105)=$H4103)</f>
        <v>0</v>
      </c>
      <c r="O4103" t="b">
        <f t="shared" ref="O4103" si="8395">AND(N4103,NOT(N4104),NOT(N4105))</f>
        <v>0</v>
      </c>
    </row>
    <row r="4104" spans="1:15" x14ac:dyDescent="0.25">
      <c r="A4104" t="s">
        <v>15</v>
      </c>
      <c r="B4104" t="s">
        <v>14</v>
      </c>
      <c r="C4104">
        <v>15</v>
      </c>
      <c r="D4104">
        <v>27</v>
      </c>
      <c r="E4104" t="b">
        <v>0</v>
      </c>
      <c r="F4104">
        <v>4.4999999999999998E-2</v>
      </c>
      <c r="G4104">
        <v>1</v>
      </c>
      <c r="H4104">
        <v>1</v>
      </c>
      <c r="I4104">
        <v>4974</v>
      </c>
      <c r="J4104">
        <v>4972</v>
      </c>
      <c r="K4104">
        <v>2483</v>
      </c>
      <c r="L4104">
        <v>13</v>
      </c>
      <c r="M4104">
        <f t="shared" si="8385"/>
        <v>0</v>
      </c>
      <c r="N4104" t="b">
        <f t="shared" ref="N4104" si="8396">AND(MIN($F4103,$F4104,$F4105)=$F4104,MAX($H4103,$H4104,$H4105)=$H4104)</f>
        <v>1</v>
      </c>
      <c r="O4104" t="b">
        <f t="shared" ref="O4104" si="8397">AND(NOT(N4103),N4104,NOT(N4105))</f>
        <v>1</v>
      </c>
    </row>
    <row r="4105" spans="1:15" x14ac:dyDescent="0.25">
      <c r="A4105" t="s">
        <v>19</v>
      </c>
      <c r="B4105" t="s">
        <v>14</v>
      </c>
      <c r="C4105">
        <v>15</v>
      </c>
      <c r="D4105">
        <v>27</v>
      </c>
      <c r="E4105" t="b">
        <v>1</v>
      </c>
      <c r="F4105">
        <v>10.000999999999999</v>
      </c>
      <c r="G4105">
        <v>1</v>
      </c>
      <c r="H4105">
        <v>0</v>
      </c>
      <c r="I4105">
        <v>889544</v>
      </c>
      <c r="J4105">
        <v>888417</v>
      </c>
      <c r="K4105">
        <v>444208</v>
      </c>
      <c r="L4105">
        <v>25</v>
      </c>
      <c r="M4105">
        <f t="shared" si="8385"/>
        <v>1</v>
      </c>
      <c r="N4105" t="b">
        <f t="shared" ref="N4105" si="8398">AND(MIN($F4103,$F4104,$F4105)=$F4105,MAX($H4103,$H4104,$H4105)=$H4105)</f>
        <v>0</v>
      </c>
      <c r="O4105" t="b">
        <f t="shared" ref="O4105" si="8399">AND(NOT(N4103),NOT(N4104),N4105)</f>
        <v>0</v>
      </c>
    </row>
    <row r="4106" spans="1:15" x14ac:dyDescent="0.25">
      <c r="A4106" t="s">
        <v>13</v>
      </c>
      <c r="B4106" t="s">
        <v>14</v>
      </c>
      <c r="C4106">
        <v>15</v>
      </c>
      <c r="D4106">
        <v>28</v>
      </c>
      <c r="E4106" t="b">
        <v>1</v>
      </c>
      <c r="F4106">
        <v>10.000999999999999</v>
      </c>
      <c r="G4106">
        <v>1</v>
      </c>
      <c r="H4106">
        <v>0</v>
      </c>
      <c r="I4106">
        <v>1018935</v>
      </c>
      <c r="J4106">
        <v>1017293</v>
      </c>
      <c r="K4106">
        <v>508645</v>
      </c>
      <c r="L4106">
        <v>18</v>
      </c>
      <c r="M4106">
        <f t="shared" si="8385"/>
        <v>1</v>
      </c>
      <c r="N4106" t="b">
        <f t="shared" ref="N4106" si="8400">AND(MIN($F4106,$F4107,$F4108)=$F4106,MAX($H4106,$H4107,$H4108)=$H4106)</f>
        <v>1</v>
      </c>
      <c r="O4106" t="b">
        <f t="shared" ref="O4106" si="8401">AND(N4106,NOT(N4107),NOT(N4108))</f>
        <v>0</v>
      </c>
    </row>
    <row r="4107" spans="1:15" x14ac:dyDescent="0.25">
      <c r="A4107" t="s">
        <v>15</v>
      </c>
      <c r="B4107" t="s">
        <v>14</v>
      </c>
      <c r="C4107">
        <v>15</v>
      </c>
      <c r="D4107">
        <v>28</v>
      </c>
      <c r="E4107" t="b">
        <v>1</v>
      </c>
      <c r="F4107">
        <v>10.000999999999999</v>
      </c>
      <c r="G4107">
        <v>1</v>
      </c>
      <c r="H4107">
        <v>0</v>
      </c>
      <c r="I4107">
        <v>75072</v>
      </c>
      <c r="J4107">
        <v>75070</v>
      </c>
      <c r="K4107">
        <v>37533</v>
      </c>
      <c r="L4107">
        <v>13</v>
      </c>
      <c r="M4107">
        <f t="shared" si="8385"/>
        <v>1</v>
      </c>
      <c r="N4107" t="b">
        <f t="shared" ref="N4107" si="8402">AND(MIN($F4106,$F4107,$F4108)=$F4107,MAX($H4106,$H4107,$H4108)=$H4107)</f>
        <v>1</v>
      </c>
      <c r="O4107" t="b">
        <f t="shared" ref="O4107" si="8403">AND(NOT(N4106),N4107,NOT(N4108))</f>
        <v>0</v>
      </c>
    </row>
    <row r="4108" spans="1:15" x14ac:dyDescent="0.25">
      <c r="A4108" t="s">
        <v>19</v>
      </c>
      <c r="B4108" t="s">
        <v>14</v>
      </c>
      <c r="C4108">
        <v>15</v>
      </c>
      <c r="D4108">
        <v>28</v>
      </c>
      <c r="E4108" t="b">
        <v>1</v>
      </c>
      <c r="F4108">
        <v>10.000999999999999</v>
      </c>
      <c r="G4108">
        <v>1</v>
      </c>
      <c r="H4108">
        <v>0</v>
      </c>
      <c r="I4108">
        <v>973807</v>
      </c>
      <c r="J4108">
        <v>972231</v>
      </c>
      <c r="K4108">
        <v>486114</v>
      </c>
      <c r="L4108">
        <v>18</v>
      </c>
      <c r="M4108">
        <f t="shared" si="8385"/>
        <v>1</v>
      </c>
      <c r="N4108" t="b">
        <f t="shared" ref="N4108" si="8404">AND(MIN($F4106,$F4107,$F4108)=$F4108,MAX($H4106,$H4107,$H4108)=$H4108)</f>
        <v>1</v>
      </c>
      <c r="O4108" t="b">
        <f t="shared" ref="O4108" si="8405">AND(NOT(N4106),NOT(N4107),N4108)</f>
        <v>0</v>
      </c>
    </row>
    <row r="4109" spans="1:15" x14ac:dyDescent="0.25">
      <c r="A4109" t="s">
        <v>13</v>
      </c>
      <c r="B4109" t="s">
        <v>14</v>
      </c>
      <c r="C4109">
        <v>15</v>
      </c>
      <c r="D4109">
        <v>29</v>
      </c>
      <c r="E4109" t="b">
        <v>0</v>
      </c>
      <c r="F4109">
        <v>2.5000000000000001E-2</v>
      </c>
      <c r="G4109">
        <v>1</v>
      </c>
      <c r="H4109">
        <v>1</v>
      </c>
      <c r="I4109">
        <v>2256</v>
      </c>
      <c r="J4109">
        <v>2070</v>
      </c>
      <c r="K4109">
        <v>1032</v>
      </c>
      <c r="L4109">
        <v>16</v>
      </c>
      <c r="M4109">
        <f t="shared" si="8385"/>
        <v>0</v>
      </c>
      <c r="N4109" t="b">
        <f t="shared" ref="N4109" si="8406">AND(MIN($F4109,$F4110,$F4111)=$F4109,MAX($H4109,$H4110,$H4111)=$H4109)</f>
        <v>1</v>
      </c>
      <c r="O4109" t="b">
        <f t="shared" ref="O4109" si="8407">AND(N4109,NOT(N4110),NOT(N4111))</f>
        <v>1</v>
      </c>
    </row>
    <row r="4110" spans="1:15" x14ac:dyDescent="0.25">
      <c r="A4110" t="s">
        <v>15</v>
      </c>
      <c r="B4110" t="s">
        <v>14</v>
      </c>
      <c r="C4110">
        <v>15</v>
      </c>
      <c r="D4110">
        <v>29</v>
      </c>
      <c r="E4110" t="b">
        <v>0</v>
      </c>
      <c r="F4110">
        <v>0.04</v>
      </c>
      <c r="G4110">
        <v>1</v>
      </c>
      <c r="H4110">
        <v>1</v>
      </c>
      <c r="I4110">
        <v>2922</v>
      </c>
      <c r="J4110">
        <v>2920</v>
      </c>
      <c r="K4110">
        <v>1457</v>
      </c>
      <c r="L4110">
        <v>14</v>
      </c>
      <c r="M4110">
        <f t="shared" si="8385"/>
        <v>0</v>
      </c>
      <c r="N4110" t="b">
        <f t="shared" ref="N4110" si="8408">AND(MIN($F4109,$F4110,$F4111)=$F4110,MAX($H4109,$H4110,$H4111)=$H4110)</f>
        <v>0</v>
      </c>
      <c r="O4110" t="b">
        <f t="shared" ref="O4110" si="8409">AND(NOT(N4109),N4110,NOT(N4111))</f>
        <v>0</v>
      </c>
    </row>
    <row r="4111" spans="1:15" x14ac:dyDescent="0.25">
      <c r="A4111" t="s">
        <v>19</v>
      </c>
      <c r="B4111" t="s">
        <v>14</v>
      </c>
      <c r="C4111">
        <v>15</v>
      </c>
      <c r="D4111">
        <v>29</v>
      </c>
      <c r="E4111" t="b">
        <v>0</v>
      </c>
      <c r="F4111">
        <v>2.8000000000000001E-2</v>
      </c>
      <c r="G4111">
        <v>1</v>
      </c>
      <c r="H4111">
        <v>1</v>
      </c>
      <c r="I4111">
        <v>2256</v>
      </c>
      <c r="J4111">
        <v>2070</v>
      </c>
      <c r="K4111">
        <v>1032</v>
      </c>
      <c r="L4111">
        <v>16</v>
      </c>
      <c r="M4111">
        <f t="shared" si="8385"/>
        <v>0</v>
      </c>
      <c r="N4111" t="b">
        <f t="shared" ref="N4111" si="8410">AND(MIN($F4109,$F4110,$F4111)=$F4111,MAX($H4109,$H4110,$H4111)=$H4111)</f>
        <v>0</v>
      </c>
      <c r="O4111" t="b">
        <f t="shared" ref="O4111" si="8411">AND(NOT(N4109),NOT(N4110),N4111)</f>
        <v>0</v>
      </c>
    </row>
    <row r="4112" spans="1:15" x14ac:dyDescent="0.25">
      <c r="A4112" t="s">
        <v>13</v>
      </c>
      <c r="B4112" t="s">
        <v>14</v>
      </c>
      <c r="C4112">
        <v>15</v>
      </c>
      <c r="D4112">
        <v>2</v>
      </c>
      <c r="E4112" t="b">
        <v>0</v>
      </c>
      <c r="F4112">
        <v>1E-3</v>
      </c>
      <c r="G4112">
        <v>1</v>
      </c>
      <c r="H4112">
        <v>1</v>
      </c>
      <c r="I4112">
        <v>8</v>
      </c>
      <c r="J4112">
        <v>4</v>
      </c>
      <c r="K4112">
        <v>0</v>
      </c>
      <c r="L4112">
        <v>3</v>
      </c>
      <c r="M4112">
        <f t="shared" si="8385"/>
        <v>0</v>
      </c>
      <c r="N4112" t="b">
        <f t="shared" ref="N4112" si="8412">AND(MIN($F4112,$F4113,$F4114)=$F4112,MAX($H4112,$H4113,$H4114)=$H4112)</f>
        <v>1</v>
      </c>
      <c r="O4112" t="b">
        <f t="shared" ref="O4112" si="8413">AND(N4112,NOT(N4113),NOT(N4114))</f>
        <v>0</v>
      </c>
    </row>
    <row r="4113" spans="1:15" x14ac:dyDescent="0.25">
      <c r="A4113" t="s">
        <v>15</v>
      </c>
      <c r="B4113" t="s">
        <v>14</v>
      </c>
      <c r="C4113">
        <v>15</v>
      </c>
      <c r="D4113">
        <v>2</v>
      </c>
      <c r="E4113" t="b">
        <v>0</v>
      </c>
      <c r="F4113">
        <v>2E-3</v>
      </c>
      <c r="G4113">
        <v>1</v>
      </c>
      <c r="H4113">
        <v>1</v>
      </c>
      <c r="I4113">
        <v>4</v>
      </c>
      <c r="J4113">
        <v>4</v>
      </c>
      <c r="K4113">
        <v>0</v>
      </c>
      <c r="L4113">
        <v>3</v>
      </c>
      <c r="M4113">
        <f t="shared" si="8385"/>
        <v>0</v>
      </c>
      <c r="N4113" t="b">
        <f t="shared" ref="N4113" si="8414">AND(MIN($F4112,$F4113,$F4114)=$F4113,MAX($H4112,$H4113,$H4114)=$H4113)</f>
        <v>0</v>
      </c>
      <c r="O4113" t="b">
        <f t="shared" ref="O4113" si="8415">AND(NOT(N4112),N4113,NOT(N4114))</f>
        <v>0</v>
      </c>
    </row>
    <row r="4114" spans="1:15" x14ac:dyDescent="0.25">
      <c r="A4114" t="s">
        <v>19</v>
      </c>
      <c r="B4114" t="s">
        <v>14</v>
      </c>
      <c r="C4114">
        <v>15</v>
      </c>
      <c r="D4114">
        <v>2</v>
      </c>
      <c r="E4114" t="b">
        <v>0</v>
      </c>
      <c r="F4114">
        <v>1E-3</v>
      </c>
      <c r="G4114">
        <v>1</v>
      </c>
      <c r="H4114">
        <v>1</v>
      </c>
      <c r="I4114">
        <v>8</v>
      </c>
      <c r="J4114">
        <v>4</v>
      </c>
      <c r="K4114">
        <v>0</v>
      </c>
      <c r="L4114">
        <v>3</v>
      </c>
      <c r="M4114">
        <f t="shared" si="8385"/>
        <v>0</v>
      </c>
      <c r="N4114" t="b">
        <f t="shared" ref="N4114" si="8416">AND(MIN($F4112,$F4113,$F4114)=$F4114,MAX($H4112,$H4113,$H4114)=$H4114)</f>
        <v>1</v>
      </c>
      <c r="O4114" t="b">
        <f t="shared" ref="O4114" si="8417">AND(NOT(N4112),NOT(N4113),N4114)</f>
        <v>0</v>
      </c>
    </row>
    <row r="4115" spans="1:15" x14ac:dyDescent="0.25">
      <c r="A4115" t="s">
        <v>13</v>
      </c>
      <c r="B4115" t="s">
        <v>14</v>
      </c>
      <c r="C4115">
        <v>15</v>
      </c>
      <c r="D4115">
        <v>30</v>
      </c>
      <c r="E4115" t="b">
        <v>1</v>
      </c>
      <c r="F4115">
        <v>10.006</v>
      </c>
      <c r="G4115">
        <v>1</v>
      </c>
      <c r="H4115">
        <v>0</v>
      </c>
      <c r="I4115">
        <v>938654</v>
      </c>
      <c r="J4115">
        <v>937462</v>
      </c>
      <c r="K4115">
        <v>468729</v>
      </c>
      <c r="L4115">
        <v>11</v>
      </c>
      <c r="M4115">
        <f t="shared" si="8385"/>
        <v>1</v>
      </c>
      <c r="N4115" t="b">
        <f t="shared" ref="N4115" si="8418">AND(MIN($F4115,$F4116,$F4117)=$F4115,MAX($H4115,$H4116,$H4117)=$H4115)</f>
        <v>0</v>
      </c>
      <c r="O4115" t="b">
        <f t="shared" ref="O4115" si="8419">AND(N4115,NOT(N4116),NOT(N4117))</f>
        <v>0</v>
      </c>
    </row>
    <row r="4116" spans="1:15" x14ac:dyDescent="0.25">
      <c r="A4116" t="s">
        <v>15</v>
      </c>
      <c r="B4116" t="s">
        <v>14</v>
      </c>
      <c r="C4116">
        <v>15</v>
      </c>
      <c r="D4116">
        <v>30</v>
      </c>
      <c r="E4116" t="b">
        <v>0</v>
      </c>
      <c r="F4116">
        <v>1.0999999999999999E-2</v>
      </c>
      <c r="G4116">
        <v>1</v>
      </c>
      <c r="H4116">
        <v>1</v>
      </c>
      <c r="I4116">
        <v>557</v>
      </c>
      <c r="J4116">
        <v>556</v>
      </c>
      <c r="K4116">
        <v>275</v>
      </c>
      <c r="L4116">
        <v>11</v>
      </c>
      <c r="M4116">
        <f t="shared" si="8385"/>
        <v>0</v>
      </c>
      <c r="N4116" t="b">
        <f t="shared" ref="N4116" si="8420">AND(MIN($F4115,$F4116,$F4117)=$F4116,MAX($H4115,$H4116,$H4117)=$H4116)</f>
        <v>1</v>
      </c>
      <c r="O4116" t="b">
        <f t="shared" ref="O4116" si="8421">AND(NOT(N4115),N4116,NOT(N4117))</f>
        <v>1</v>
      </c>
    </row>
    <row r="4117" spans="1:15" x14ac:dyDescent="0.25">
      <c r="A4117" t="s">
        <v>19</v>
      </c>
      <c r="B4117" t="s">
        <v>14</v>
      </c>
      <c r="C4117">
        <v>15</v>
      </c>
      <c r="D4117">
        <v>30</v>
      </c>
      <c r="E4117" t="b">
        <v>1</v>
      </c>
      <c r="F4117">
        <v>10.000999999999999</v>
      </c>
      <c r="G4117">
        <v>1</v>
      </c>
      <c r="H4117">
        <v>0</v>
      </c>
      <c r="I4117">
        <v>955559</v>
      </c>
      <c r="J4117">
        <v>954342</v>
      </c>
      <c r="K4117">
        <v>477169</v>
      </c>
      <c r="L4117">
        <v>11</v>
      </c>
      <c r="M4117">
        <f t="shared" si="8385"/>
        <v>1</v>
      </c>
      <c r="N4117" t="b">
        <f t="shared" ref="N4117" si="8422">AND(MIN($F4115,$F4116,$F4117)=$F4117,MAX($H4115,$H4116,$H4117)=$H4117)</f>
        <v>0</v>
      </c>
      <c r="O4117" t="b">
        <f t="shared" ref="O4117" si="8423">AND(NOT(N4115),NOT(N4116),N4117)</f>
        <v>0</v>
      </c>
    </row>
    <row r="4118" spans="1:15" x14ac:dyDescent="0.25">
      <c r="A4118" t="s">
        <v>13</v>
      </c>
      <c r="B4118" t="s">
        <v>14</v>
      </c>
      <c r="C4118">
        <v>15</v>
      </c>
      <c r="D4118">
        <v>31</v>
      </c>
      <c r="E4118" t="b">
        <v>0</v>
      </c>
      <c r="F4118">
        <v>1E-3</v>
      </c>
      <c r="G4118">
        <v>1</v>
      </c>
      <c r="H4118">
        <v>1</v>
      </c>
      <c r="I4118">
        <v>12</v>
      </c>
      <c r="J4118">
        <v>6</v>
      </c>
      <c r="K4118">
        <v>0</v>
      </c>
      <c r="L4118">
        <v>5</v>
      </c>
      <c r="M4118">
        <f t="shared" si="8385"/>
        <v>0</v>
      </c>
      <c r="N4118" t="b">
        <f t="shared" ref="N4118" si="8424">AND(MIN($F4118,$F4119,$F4120)=$F4118,MAX($H4118,$H4119,$H4120)=$H4118)</f>
        <v>1</v>
      </c>
      <c r="O4118" t="b">
        <f t="shared" ref="O4118" si="8425">AND(N4118,NOT(N4119),NOT(N4120))</f>
        <v>0</v>
      </c>
    </row>
    <row r="4119" spans="1:15" x14ac:dyDescent="0.25">
      <c r="A4119" t="s">
        <v>15</v>
      </c>
      <c r="B4119" t="s">
        <v>14</v>
      </c>
      <c r="C4119">
        <v>15</v>
      </c>
      <c r="D4119">
        <v>31</v>
      </c>
      <c r="E4119" t="b">
        <v>0</v>
      </c>
      <c r="F4119">
        <v>1E-3</v>
      </c>
      <c r="G4119">
        <v>1</v>
      </c>
      <c r="H4119">
        <v>1</v>
      </c>
      <c r="I4119">
        <v>6</v>
      </c>
      <c r="J4119">
        <v>6</v>
      </c>
      <c r="K4119">
        <v>0</v>
      </c>
      <c r="L4119">
        <v>5</v>
      </c>
      <c r="M4119">
        <f t="shared" si="8385"/>
        <v>0</v>
      </c>
      <c r="N4119" t="b">
        <f t="shared" ref="N4119" si="8426">AND(MIN($F4118,$F4119,$F4120)=$F4119,MAX($H4118,$H4119,$H4120)=$H4119)</f>
        <v>1</v>
      </c>
      <c r="O4119" t="b">
        <f t="shared" ref="O4119" si="8427">AND(NOT(N4118),N4119,NOT(N4120))</f>
        <v>0</v>
      </c>
    </row>
    <row r="4120" spans="1:15" x14ac:dyDescent="0.25">
      <c r="A4120" t="s">
        <v>19</v>
      </c>
      <c r="B4120" t="s">
        <v>14</v>
      </c>
      <c r="C4120">
        <v>15</v>
      </c>
      <c r="D4120">
        <v>31</v>
      </c>
      <c r="E4120" t="b">
        <v>0</v>
      </c>
      <c r="F4120">
        <v>1E-3</v>
      </c>
      <c r="G4120">
        <v>1</v>
      </c>
      <c r="H4120">
        <v>1</v>
      </c>
      <c r="I4120">
        <v>12</v>
      </c>
      <c r="J4120">
        <v>6</v>
      </c>
      <c r="K4120">
        <v>0</v>
      </c>
      <c r="L4120">
        <v>5</v>
      </c>
      <c r="M4120">
        <f t="shared" si="8385"/>
        <v>0</v>
      </c>
      <c r="N4120" t="b">
        <f t="shared" ref="N4120" si="8428">AND(MIN($F4118,$F4119,$F4120)=$F4120,MAX($H4118,$H4119,$H4120)=$H4120)</f>
        <v>1</v>
      </c>
      <c r="O4120" t="b">
        <f t="shared" ref="O4120" si="8429">AND(NOT(N4118),NOT(N4119),N4120)</f>
        <v>0</v>
      </c>
    </row>
    <row r="4121" spans="1:15" x14ac:dyDescent="0.25">
      <c r="A4121" t="s">
        <v>13</v>
      </c>
      <c r="B4121" t="s">
        <v>14</v>
      </c>
      <c r="C4121">
        <v>15</v>
      </c>
      <c r="D4121">
        <v>33</v>
      </c>
      <c r="E4121" t="b">
        <v>1</v>
      </c>
      <c r="F4121">
        <v>10.002000000000001</v>
      </c>
      <c r="G4121">
        <v>1</v>
      </c>
      <c r="H4121">
        <v>0</v>
      </c>
      <c r="I4121">
        <v>1889517</v>
      </c>
      <c r="J4121">
        <v>426994</v>
      </c>
      <c r="K4121">
        <v>213496</v>
      </c>
      <c r="L4121">
        <v>10</v>
      </c>
      <c r="M4121">
        <f t="shared" si="8385"/>
        <v>1</v>
      </c>
      <c r="N4121" t="b">
        <f t="shared" ref="N4121" si="8430">AND(MIN($F4121,$F4122,$F4123)=$F4121,MAX($H4121,$H4122,$H4123)=$H4121)</f>
        <v>1</v>
      </c>
      <c r="O4121" t="b">
        <f t="shared" ref="O4121" si="8431">AND(N4121,NOT(N4122),NOT(N4123))</f>
        <v>0</v>
      </c>
    </row>
    <row r="4122" spans="1:15" x14ac:dyDescent="0.25">
      <c r="A4122" t="s">
        <v>15</v>
      </c>
      <c r="B4122" t="s">
        <v>14</v>
      </c>
      <c r="C4122">
        <v>15</v>
      </c>
      <c r="D4122">
        <v>33</v>
      </c>
      <c r="E4122" t="b">
        <v>1</v>
      </c>
      <c r="F4122">
        <v>10.002000000000001</v>
      </c>
      <c r="G4122">
        <v>1</v>
      </c>
      <c r="H4122">
        <v>0</v>
      </c>
      <c r="I4122">
        <v>2150406</v>
      </c>
      <c r="J4122">
        <v>656696</v>
      </c>
      <c r="K4122">
        <v>328347</v>
      </c>
      <c r="L4122">
        <v>10</v>
      </c>
      <c r="M4122">
        <f t="shared" si="8385"/>
        <v>1</v>
      </c>
      <c r="N4122" t="b">
        <f t="shared" ref="N4122" si="8432">AND(MIN($F4121,$F4122,$F4123)=$F4122,MAX($H4121,$H4122,$H4123)=$H4122)</f>
        <v>1</v>
      </c>
      <c r="O4122" t="b">
        <f t="shared" ref="O4122" si="8433">AND(NOT(N4121),N4122,NOT(N4123))</f>
        <v>0</v>
      </c>
    </row>
    <row r="4123" spans="1:15" x14ac:dyDescent="0.25">
      <c r="A4123" t="s">
        <v>19</v>
      </c>
      <c r="B4123" t="s">
        <v>14</v>
      </c>
      <c r="C4123">
        <v>15</v>
      </c>
      <c r="D4123">
        <v>33</v>
      </c>
      <c r="E4123" t="b">
        <v>1</v>
      </c>
      <c r="F4123">
        <v>10.002000000000001</v>
      </c>
      <c r="G4123">
        <v>1</v>
      </c>
      <c r="H4123">
        <v>0</v>
      </c>
      <c r="I4123">
        <v>1851719</v>
      </c>
      <c r="J4123">
        <v>415874</v>
      </c>
      <c r="K4123">
        <v>207936</v>
      </c>
      <c r="L4123">
        <v>10</v>
      </c>
      <c r="M4123">
        <f t="shared" si="8385"/>
        <v>1</v>
      </c>
      <c r="N4123" t="b">
        <f t="shared" ref="N4123" si="8434">AND(MIN($F4121,$F4122,$F4123)=$F4123,MAX($H4121,$H4122,$H4123)=$H4123)</f>
        <v>1</v>
      </c>
      <c r="O4123" t="b">
        <f t="shared" ref="O4123" si="8435">AND(NOT(N4121),NOT(N4122),N4123)</f>
        <v>0</v>
      </c>
    </row>
    <row r="4124" spans="1:15" x14ac:dyDescent="0.25">
      <c r="A4124" t="s">
        <v>13</v>
      </c>
      <c r="B4124" t="s">
        <v>14</v>
      </c>
      <c r="C4124">
        <v>15</v>
      </c>
      <c r="D4124">
        <v>35</v>
      </c>
      <c r="E4124" t="b">
        <v>0</v>
      </c>
      <c r="F4124">
        <v>3.0000000000000001E-3</v>
      </c>
      <c r="G4124">
        <v>1</v>
      </c>
      <c r="H4124">
        <v>1</v>
      </c>
      <c r="I4124">
        <v>46</v>
      </c>
      <c r="J4124">
        <v>8</v>
      </c>
      <c r="K4124">
        <v>2</v>
      </c>
      <c r="L4124">
        <v>5</v>
      </c>
      <c r="M4124">
        <f t="shared" si="8385"/>
        <v>0</v>
      </c>
      <c r="N4124" t="b">
        <f t="shared" ref="N4124" si="8436">AND(MIN($F4124,$F4125,$F4126)=$F4124,MAX($H4124,$H4125,$H4126)=$H4124)</f>
        <v>0</v>
      </c>
      <c r="O4124" t="b">
        <f t="shared" ref="O4124" si="8437">AND(N4124,NOT(N4125),NOT(N4126))</f>
        <v>0</v>
      </c>
    </row>
    <row r="4125" spans="1:15" x14ac:dyDescent="0.25">
      <c r="A4125" t="s">
        <v>15</v>
      </c>
      <c r="B4125" t="s">
        <v>14</v>
      </c>
      <c r="C4125">
        <v>15</v>
      </c>
      <c r="D4125">
        <v>35</v>
      </c>
      <c r="E4125" t="b">
        <v>0</v>
      </c>
      <c r="F4125">
        <v>1E-3</v>
      </c>
      <c r="G4125">
        <v>1</v>
      </c>
      <c r="H4125">
        <v>1</v>
      </c>
      <c r="I4125">
        <v>29</v>
      </c>
      <c r="J4125">
        <v>8</v>
      </c>
      <c r="K4125">
        <v>2</v>
      </c>
      <c r="L4125">
        <v>5</v>
      </c>
      <c r="M4125">
        <f t="shared" si="8385"/>
        <v>0</v>
      </c>
      <c r="N4125" t="b">
        <f t="shared" ref="N4125" si="8438">AND(MIN($F4124,$F4125,$F4126)=$F4125,MAX($H4124,$H4125,$H4126)=$H4125)</f>
        <v>1</v>
      </c>
      <c r="O4125" t="b">
        <f t="shared" ref="O4125" si="8439">AND(NOT(N4124),N4125,NOT(N4126))</f>
        <v>1</v>
      </c>
    </row>
    <row r="4126" spans="1:15" x14ac:dyDescent="0.25">
      <c r="A4126" t="s">
        <v>19</v>
      </c>
      <c r="B4126" t="s">
        <v>14</v>
      </c>
      <c r="C4126">
        <v>15</v>
      </c>
      <c r="D4126">
        <v>35</v>
      </c>
      <c r="E4126" t="b">
        <v>0</v>
      </c>
      <c r="F4126">
        <v>2E-3</v>
      </c>
      <c r="G4126">
        <v>1</v>
      </c>
      <c r="H4126">
        <v>1</v>
      </c>
      <c r="I4126">
        <v>46</v>
      </c>
      <c r="J4126">
        <v>8</v>
      </c>
      <c r="K4126">
        <v>2</v>
      </c>
      <c r="L4126">
        <v>5</v>
      </c>
      <c r="M4126">
        <f t="shared" si="8385"/>
        <v>0</v>
      </c>
      <c r="N4126" t="b">
        <f t="shared" ref="N4126" si="8440">AND(MIN($F4124,$F4125,$F4126)=$F4126,MAX($H4124,$H4125,$H4126)=$H4126)</f>
        <v>0</v>
      </c>
      <c r="O4126" t="b">
        <f t="shared" ref="O4126" si="8441">AND(NOT(N4124),NOT(N4125),N4126)</f>
        <v>0</v>
      </c>
    </row>
    <row r="4127" spans="1:15" x14ac:dyDescent="0.25">
      <c r="A4127" t="s">
        <v>13</v>
      </c>
      <c r="B4127" t="s">
        <v>14</v>
      </c>
      <c r="C4127">
        <v>15</v>
      </c>
      <c r="D4127">
        <v>37</v>
      </c>
      <c r="E4127" t="b">
        <v>1</v>
      </c>
      <c r="F4127">
        <v>10.002000000000001</v>
      </c>
      <c r="G4127">
        <v>1</v>
      </c>
      <c r="H4127">
        <v>0</v>
      </c>
      <c r="I4127">
        <v>4442218</v>
      </c>
      <c r="J4127">
        <v>396962</v>
      </c>
      <c r="K4127">
        <v>198480</v>
      </c>
      <c r="L4127">
        <v>10</v>
      </c>
      <c r="M4127">
        <f t="shared" si="8385"/>
        <v>1</v>
      </c>
      <c r="N4127" t="b">
        <f t="shared" ref="N4127" si="8442">AND(MIN($F4127,$F4128,$F4129)=$F4127,MAX($H4127,$H4128,$H4129)=$H4127)</f>
        <v>0</v>
      </c>
      <c r="O4127" t="b">
        <f t="shared" ref="O4127" si="8443">AND(N4127,NOT(N4128),NOT(N4129))</f>
        <v>0</v>
      </c>
    </row>
    <row r="4128" spans="1:15" x14ac:dyDescent="0.25">
      <c r="A4128" t="s">
        <v>15</v>
      </c>
      <c r="B4128" t="s">
        <v>14</v>
      </c>
      <c r="C4128">
        <v>15</v>
      </c>
      <c r="D4128">
        <v>37</v>
      </c>
      <c r="E4128" t="b">
        <v>1</v>
      </c>
      <c r="F4128">
        <v>10.000999999999999</v>
      </c>
      <c r="G4128">
        <v>1</v>
      </c>
      <c r="H4128">
        <v>0</v>
      </c>
      <c r="I4128">
        <v>6269494</v>
      </c>
      <c r="J4128">
        <v>639322</v>
      </c>
      <c r="K4128">
        <v>319660</v>
      </c>
      <c r="L4128">
        <v>10</v>
      </c>
      <c r="M4128">
        <f t="shared" si="8385"/>
        <v>1</v>
      </c>
      <c r="N4128" t="b">
        <f t="shared" ref="N4128" si="8444">AND(MIN($F4127,$F4128,$F4129)=$F4128,MAX($H4127,$H4128,$H4129)=$H4128)</f>
        <v>1</v>
      </c>
      <c r="O4128" t="b">
        <f t="shared" ref="O4128" si="8445">AND(NOT(N4127),N4128,NOT(N4129))</f>
        <v>0</v>
      </c>
    </row>
    <row r="4129" spans="1:15" x14ac:dyDescent="0.25">
      <c r="A4129" t="s">
        <v>19</v>
      </c>
      <c r="B4129" t="s">
        <v>14</v>
      </c>
      <c r="C4129">
        <v>15</v>
      </c>
      <c r="D4129">
        <v>37</v>
      </c>
      <c r="E4129" t="b">
        <v>1</v>
      </c>
      <c r="F4129">
        <v>10.000999999999999</v>
      </c>
      <c r="G4129">
        <v>1</v>
      </c>
      <c r="H4129">
        <v>0</v>
      </c>
      <c r="I4129">
        <v>4508186</v>
      </c>
      <c r="J4129">
        <v>402286</v>
      </c>
      <c r="K4129">
        <v>201142</v>
      </c>
      <c r="L4129">
        <v>10</v>
      </c>
      <c r="M4129">
        <f t="shared" si="8385"/>
        <v>1</v>
      </c>
      <c r="N4129" t="b">
        <f t="shared" ref="N4129" si="8446">AND(MIN($F4127,$F4128,$F4129)=$F4129,MAX($H4127,$H4128,$H4129)=$H4129)</f>
        <v>1</v>
      </c>
      <c r="O4129" t="b">
        <f t="shared" ref="O4129" si="8447">AND(NOT(N4127),NOT(N4128),N4129)</f>
        <v>0</v>
      </c>
    </row>
    <row r="4130" spans="1:15" x14ac:dyDescent="0.25">
      <c r="A4130" t="s">
        <v>13</v>
      </c>
      <c r="B4130" t="s">
        <v>14</v>
      </c>
      <c r="C4130">
        <v>15</v>
      </c>
      <c r="D4130">
        <v>38</v>
      </c>
      <c r="E4130" t="b">
        <v>0</v>
      </c>
      <c r="F4130">
        <v>1E-3</v>
      </c>
      <c r="G4130">
        <v>1</v>
      </c>
      <c r="H4130">
        <v>1</v>
      </c>
      <c r="I4130">
        <v>10</v>
      </c>
      <c r="J4130">
        <v>5</v>
      </c>
      <c r="K4130">
        <v>0</v>
      </c>
      <c r="L4130">
        <v>4</v>
      </c>
      <c r="M4130">
        <f t="shared" si="8385"/>
        <v>0</v>
      </c>
      <c r="N4130" t="b">
        <f t="shared" ref="N4130" si="8448">AND(MIN($F4130,$F4131,$F4132)=$F4130,MAX($H4130,$H4131,$H4132)=$H4130)</f>
        <v>1</v>
      </c>
      <c r="O4130" t="b">
        <f t="shared" ref="O4130" si="8449">AND(N4130,NOT(N4131),NOT(N4132))</f>
        <v>0</v>
      </c>
    </row>
    <row r="4131" spans="1:15" x14ac:dyDescent="0.25">
      <c r="A4131" t="s">
        <v>15</v>
      </c>
      <c r="B4131" t="s">
        <v>14</v>
      </c>
      <c r="C4131">
        <v>15</v>
      </c>
      <c r="D4131">
        <v>38</v>
      </c>
      <c r="E4131" t="b">
        <v>0</v>
      </c>
      <c r="F4131">
        <v>2E-3</v>
      </c>
      <c r="G4131">
        <v>1</v>
      </c>
      <c r="H4131">
        <v>1</v>
      </c>
      <c r="I4131">
        <v>5</v>
      </c>
      <c r="J4131">
        <v>5</v>
      </c>
      <c r="K4131">
        <v>0</v>
      </c>
      <c r="L4131">
        <v>4</v>
      </c>
      <c r="M4131">
        <f t="shared" si="8385"/>
        <v>0</v>
      </c>
      <c r="N4131" t="b">
        <f t="shared" ref="N4131" si="8450">AND(MIN($F4130,$F4131,$F4132)=$F4131,MAX($H4130,$H4131,$H4132)=$H4131)</f>
        <v>0</v>
      </c>
      <c r="O4131" t="b">
        <f t="shared" ref="O4131" si="8451">AND(NOT(N4130),N4131,NOT(N4132))</f>
        <v>0</v>
      </c>
    </row>
    <row r="4132" spans="1:15" x14ac:dyDescent="0.25">
      <c r="A4132" t="s">
        <v>19</v>
      </c>
      <c r="B4132" t="s">
        <v>14</v>
      </c>
      <c r="C4132">
        <v>15</v>
      </c>
      <c r="D4132">
        <v>38</v>
      </c>
      <c r="E4132" t="b">
        <v>0</v>
      </c>
      <c r="F4132">
        <v>1E-3</v>
      </c>
      <c r="G4132">
        <v>1</v>
      </c>
      <c r="H4132">
        <v>1</v>
      </c>
      <c r="I4132">
        <v>10</v>
      </c>
      <c r="J4132">
        <v>5</v>
      </c>
      <c r="K4132">
        <v>0</v>
      </c>
      <c r="L4132">
        <v>4</v>
      </c>
      <c r="M4132">
        <f t="shared" si="8385"/>
        <v>0</v>
      </c>
      <c r="N4132" t="b">
        <f t="shared" ref="N4132" si="8452">AND(MIN($F4130,$F4131,$F4132)=$F4132,MAX($H4130,$H4131,$H4132)=$H4132)</f>
        <v>1</v>
      </c>
      <c r="O4132" t="b">
        <f t="shared" ref="O4132" si="8453">AND(NOT(N4130),NOT(N4131),N4132)</f>
        <v>0</v>
      </c>
    </row>
    <row r="4133" spans="1:15" x14ac:dyDescent="0.25">
      <c r="A4133" t="s">
        <v>13</v>
      </c>
      <c r="B4133" t="s">
        <v>14</v>
      </c>
      <c r="C4133">
        <v>15</v>
      </c>
      <c r="D4133">
        <v>39</v>
      </c>
      <c r="E4133" t="b">
        <v>0</v>
      </c>
      <c r="F4133">
        <v>1E-3</v>
      </c>
      <c r="G4133">
        <v>1</v>
      </c>
      <c r="H4133">
        <v>1</v>
      </c>
      <c r="I4133">
        <v>10</v>
      </c>
      <c r="J4133">
        <v>5</v>
      </c>
      <c r="K4133">
        <v>0</v>
      </c>
      <c r="L4133">
        <v>4</v>
      </c>
      <c r="M4133">
        <f t="shared" si="8385"/>
        <v>0</v>
      </c>
      <c r="N4133" t="b">
        <f t="shared" ref="N4133" si="8454">AND(MIN($F4133,$F4134,$F4135)=$F4133,MAX($H4133,$H4134,$H4135)=$H4133)</f>
        <v>1</v>
      </c>
      <c r="O4133" t="b">
        <f t="shared" ref="O4133" si="8455">AND(N4133,NOT(N4134),NOT(N4135))</f>
        <v>0</v>
      </c>
    </row>
    <row r="4134" spans="1:15" x14ac:dyDescent="0.25">
      <c r="A4134" t="s">
        <v>15</v>
      </c>
      <c r="B4134" t="s">
        <v>14</v>
      </c>
      <c r="C4134">
        <v>15</v>
      </c>
      <c r="D4134">
        <v>39</v>
      </c>
      <c r="E4134" t="b">
        <v>0</v>
      </c>
      <c r="F4134">
        <v>1E-3</v>
      </c>
      <c r="G4134">
        <v>1</v>
      </c>
      <c r="H4134">
        <v>1</v>
      </c>
      <c r="I4134">
        <v>5</v>
      </c>
      <c r="J4134">
        <v>5</v>
      </c>
      <c r="K4134">
        <v>0</v>
      </c>
      <c r="L4134">
        <v>4</v>
      </c>
      <c r="M4134">
        <f t="shared" si="8385"/>
        <v>0</v>
      </c>
      <c r="N4134" t="b">
        <f t="shared" ref="N4134" si="8456">AND(MIN($F4133,$F4134,$F4135)=$F4134,MAX($H4133,$H4134,$H4135)=$H4134)</f>
        <v>1</v>
      </c>
      <c r="O4134" t="b">
        <f t="shared" ref="O4134" si="8457">AND(NOT(N4133),N4134,NOT(N4135))</f>
        <v>0</v>
      </c>
    </row>
    <row r="4135" spans="1:15" x14ac:dyDescent="0.25">
      <c r="A4135" t="s">
        <v>19</v>
      </c>
      <c r="B4135" t="s">
        <v>14</v>
      </c>
      <c r="C4135">
        <v>15</v>
      </c>
      <c r="D4135">
        <v>39</v>
      </c>
      <c r="E4135" t="b">
        <v>0</v>
      </c>
      <c r="F4135">
        <v>1E-3</v>
      </c>
      <c r="G4135">
        <v>1</v>
      </c>
      <c r="H4135">
        <v>1</v>
      </c>
      <c r="I4135">
        <v>10</v>
      </c>
      <c r="J4135">
        <v>5</v>
      </c>
      <c r="K4135">
        <v>0</v>
      </c>
      <c r="L4135">
        <v>4</v>
      </c>
      <c r="M4135">
        <f t="shared" si="8385"/>
        <v>0</v>
      </c>
      <c r="N4135" t="b">
        <f t="shared" ref="N4135" si="8458">AND(MIN($F4133,$F4134,$F4135)=$F4135,MAX($H4133,$H4134,$H4135)=$H4135)</f>
        <v>1</v>
      </c>
      <c r="O4135" t="b">
        <f t="shared" ref="O4135" si="8459">AND(NOT(N4133),NOT(N4134),N4135)</f>
        <v>0</v>
      </c>
    </row>
    <row r="4136" spans="1:15" x14ac:dyDescent="0.25">
      <c r="A4136" t="s">
        <v>13</v>
      </c>
      <c r="B4136" t="s">
        <v>14</v>
      </c>
      <c r="C4136">
        <v>15</v>
      </c>
      <c r="D4136">
        <v>3</v>
      </c>
      <c r="E4136" t="b">
        <v>0</v>
      </c>
      <c r="F4136">
        <v>1E-3</v>
      </c>
      <c r="G4136">
        <v>1</v>
      </c>
      <c r="H4136">
        <v>1</v>
      </c>
      <c r="I4136">
        <v>4</v>
      </c>
      <c r="J4136">
        <v>2</v>
      </c>
      <c r="K4136">
        <v>0</v>
      </c>
      <c r="L4136">
        <v>1</v>
      </c>
      <c r="M4136">
        <f t="shared" si="8385"/>
        <v>0</v>
      </c>
      <c r="N4136" t="b">
        <f t="shared" ref="N4136" si="8460">AND(MIN($F4136,$F4137,$F4138)=$F4136,MAX($H4136,$H4137,$H4138)=$H4136)</f>
        <v>1</v>
      </c>
      <c r="O4136" t="b">
        <f t="shared" ref="O4136" si="8461">AND(N4136,NOT(N4137),NOT(N4138))</f>
        <v>0</v>
      </c>
    </row>
    <row r="4137" spans="1:15" x14ac:dyDescent="0.25">
      <c r="A4137" t="s">
        <v>15</v>
      </c>
      <c r="B4137" t="s">
        <v>14</v>
      </c>
      <c r="C4137">
        <v>15</v>
      </c>
      <c r="D4137">
        <v>3</v>
      </c>
      <c r="E4137" t="b">
        <v>0</v>
      </c>
      <c r="F4137">
        <v>1E-3</v>
      </c>
      <c r="G4137">
        <v>1</v>
      </c>
      <c r="H4137">
        <v>1</v>
      </c>
      <c r="I4137">
        <v>2</v>
      </c>
      <c r="J4137">
        <v>2</v>
      </c>
      <c r="K4137">
        <v>0</v>
      </c>
      <c r="L4137">
        <v>1</v>
      </c>
      <c r="M4137">
        <f t="shared" si="8385"/>
        <v>0</v>
      </c>
      <c r="N4137" t="b">
        <f t="shared" ref="N4137" si="8462">AND(MIN($F4136,$F4137,$F4138)=$F4137,MAX($H4136,$H4137,$H4138)=$H4137)</f>
        <v>1</v>
      </c>
      <c r="O4137" t="b">
        <f t="shared" ref="O4137" si="8463">AND(NOT(N4136),N4137,NOT(N4138))</f>
        <v>0</v>
      </c>
    </row>
    <row r="4138" spans="1:15" x14ac:dyDescent="0.25">
      <c r="A4138" t="s">
        <v>19</v>
      </c>
      <c r="B4138" t="s">
        <v>14</v>
      </c>
      <c r="C4138">
        <v>15</v>
      </c>
      <c r="D4138">
        <v>3</v>
      </c>
      <c r="E4138" t="b">
        <v>0</v>
      </c>
      <c r="F4138">
        <v>1E-3</v>
      </c>
      <c r="G4138">
        <v>1</v>
      </c>
      <c r="H4138">
        <v>1</v>
      </c>
      <c r="I4138">
        <v>4</v>
      </c>
      <c r="J4138">
        <v>2</v>
      </c>
      <c r="K4138">
        <v>0</v>
      </c>
      <c r="L4138">
        <v>1</v>
      </c>
      <c r="M4138">
        <f t="shared" si="8385"/>
        <v>0</v>
      </c>
      <c r="N4138" t="b">
        <f t="shared" ref="N4138" si="8464">AND(MIN($F4136,$F4137,$F4138)=$F4138,MAX($H4136,$H4137,$H4138)=$H4138)</f>
        <v>1</v>
      </c>
      <c r="O4138" t="b">
        <f t="shared" ref="O4138" si="8465">AND(NOT(N4136),NOT(N4137),N4138)</f>
        <v>0</v>
      </c>
    </row>
    <row r="4139" spans="1:15" x14ac:dyDescent="0.25">
      <c r="A4139" t="s">
        <v>13</v>
      </c>
      <c r="B4139" t="s">
        <v>14</v>
      </c>
      <c r="C4139">
        <v>15</v>
      </c>
      <c r="D4139">
        <v>40</v>
      </c>
      <c r="E4139" t="b">
        <v>0</v>
      </c>
      <c r="F4139">
        <v>1E-3</v>
      </c>
      <c r="G4139">
        <v>1</v>
      </c>
      <c r="H4139">
        <v>1</v>
      </c>
      <c r="I4139">
        <v>10</v>
      </c>
      <c r="J4139">
        <v>5</v>
      </c>
      <c r="K4139">
        <v>0</v>
      </c>
      <c r="L4139">
        <v>4</v>
      </c>
      <c r="M4139">
        <f t="shared" si="8385"/>
        <v>0</v>
      </c>
      <c r="N4139" t="b">
        <f t="shared" ref="N4139" si="8466">AND(MIN($F4139,$F4140,$F4141)=$F4139,MAX($H4139,$H4140,$H4141)=$H4139)</f>
        <v>1</v>
      </c>
      <c r="O4139" t="b">
        <f t="shared" ref="O4139" si="8467">AND(N4139,NOT(N4140),NOT(N4141))</f>
        <v>0</v>
      </c>
    </row>
    <row r="4140" spans="1:15" x14ac:dyDescent="0.25">
      <c r="A4140" t="s">
        <v>15</v>
      </c>
      <c r="B4140" t="s">
        <v>14</v>
      </c>
      <c r="C4140">
        <v>15</v>
      </c>
      <c r="D4140">
        <v>40</v>
      </c>
      <c r="E4140" t="b">
        <v>0</v>
      </c>
      <c r="F4140">
        <v>3.0000000000000001E-3</v>
      </c>
      <c r="G4140">
        <v>1</v>
      </c>
      <c r="H4140">
        <v>1</v>
      </c>
      <c r="I4140">
        <v>5</v>
      </c>
      <c r="J4140">
        <v>5</v>
      </c>
      <c r="K4140">
        <v>0</v>
      </c>
      <c r="L4140">
        <v>4</v>
      </c>
      <c r="M4140">
        <f t="shared" si="8385"/>
        <v>0</v>
      </c>
      <c r="N4140" t="b">
        <f t="shared" ref="N4140" si="8468">AND(MIN($F4139,$F4140,$F4141)=$F4140,MAX($H4139,$H4140,$H4141)=$H4140)</f>
        <v>0</v>
      </c>
      <c r="O4140" t="b">
        <f t="shared" ref="O4140" si="8469">AND(NOT(N4139),N4140,NOT(N4141))</f>
        <v>0</v>
      </c>
    </row>
    <row r="4141" spans="1:15" x14ac:dyDescent="0.25">
      <c r="A4141" t="s">
        <v>19</v>
      </c>
      <c r="B4141" t="s">
        <v>14</v>
      </c>
      <c r="C4141">
        <v>15</v>
      </c>
      <c r="D4141">
        <v>40</v>
      </c>
      <c r="E4141" t="b">
        <v>0</v>
      </c>
      <c r="F4141">
        <v>1E-3</v>
      </c>
      <c r="G4141">
        <v>1</v>
      </c>
      <c r="H4141">
        <v>1</v>
      </c>
      <c r="I4141">
        <v>10</v>
      </c>
      <c r="J4141">
        <v>5</v>
      </c>
      <c r="K4141">
        <v>0</v>
      </c>
      <c r="L4141">
        <v>4</v>
      </c>
      <c r="M4141">
        <f t="shared" si="8385"/>
        <v>0</v>
      </c>
      <c r="N4141" t="b">
        <f t="shared" ref="N4141" si="8470">AND(MIN($F4139,$F4140,$F4141)=$F4141,MAX($H4139,$H4140,$H4141)=$H4141)</f>
        <v>1</v>
      </c>
      <c r="O4141" t="b">
        <f t="shared" ref="O4141" si="8471">AND(NOT(N4139),NOT(N4140),N4141)</f>
        <v>0</v>
      </c>
    </row>
    <row r="4142" spans="1:15" x14ac:dyDescent="0.25">
      <c r="A4142" t="s">
        <v>13</v>
      </c>
      <c r="B4142" t="s">
        <v>14</v>
      </c>
      <c r="C4142">
        <v>15</v>
      </c>
      <c r="D4142">
        <v>41</v>
      </c>
      <c r="E4142" t="b">
        <v>0</v>
      </c>
      <c r="F4142">
        <v>3.0000000000000001E-3</v>
      </c>
      <c r="G4142">
        <v>1</v>
      </c>
      <c r="H4142">
        <v>1</v>
      </c>
      <c r="I4142">
        <v>10</v>
      </c>
      <c r="J4142">
        <v>5</v>
      </c>
      <c r="K4142">
        <v>0</v>
      </c>
      <c r="L4142">
        <v>4</v>
      </c>
      <c r="M4142">
        <f t="shared" si="8385"/>
        <v>0</v>
      </c>
      <c r="N4142" t="b">
        <f t="shared" ref="N4142" si="8472">AND(MIN($F4142,$F4143,$F4144)=$F4142,MAX($H4142,$H4143,$H4144)=$H4142)</f>
        <v>0</v>
      </c>
      <c r="O4142" t="b">
        <f t="shared" ref="O4142" si="8473">AND(N4142,NOT(N4143),NOT(N4144))</f>
        <v>0</v>
      </c>
    </row>
    <row r="4143" spans="1:15" x14ac:dyDescent="0.25">
      <c r="A4143" t="s">
        <v>15</v>
      </c>
      <c r="B4143" t="s">
        <v>14</v>
      </c>
      <c r="C4143">
        <v>15</v>
      </c>
      <c r="D4143">
        <v>41</v>
      </c>
      <c r="E4143" t="b">
        <v>0</v>
      </c>
      <c r="F4143">
        <v>4.0000000000000001E-3</v>
      </c>
      <c r="G4143">
        <v>1</v>
      </c>
      <c r="H4143">
        <v>1</v>
      </c>
      <c r="I4143">
        <v>5</v>
      </c>
      <c r="J4143">
        <v>5</v>
      </c>
      <c r="K4143">
        <v>0</v>
      </c>
      <c r="L4143">
        <v>4</v>
      </c>
      <c r="M4143">
        <f t="shared" si="8385"/>
        <v>0</v>
      </c>
      <c r="N4143" t="b">
        <f t="shared" ref="N4143" si="8474">AND(MIN($F4142,$F4143,$F4144)=$F4143,MAX($H4142,$H4143,$H4144)=$H4143)</f>
        <v>0</v>
      </c>
      <c r="O4143" t="b">
        <f t="shared" ref="O4143" si="8475">AND(NOT(N4142),N4143,NOT(N4144))</f>
        <v>0</v>
      </c>
    </row>
    <row r="4144" spans="1:15" x14ac:dyDescent="0.25">
      <c r="A4144" t="s">
        <v>19</v>
      </c>
      <c r="B4144" t="s">
        <v>14</v>
      </c>
      <c r="C4144">
        <v>15</v>
      </c>
      <c r="D4144">
        <v>41</v>
      </c>
      <c r="E4144" t="b">
        <v>0</v>
      </c>
      <c r="F4144">
        <v>1E-3</v>
      </c>
      <c r="G4144">
        <v>1</v>
      </c>
      <c r="H4144">
        <v>1</v>
      </c>
      <c r="I4144">
        <v>10</v>
      </c>
      <c r="J4144">
        <v>5</v>
      </c>
      <c r="K4144">
        <v>0</v>
      </c>
      <c r="L4144">
        <v>4</v>
      </c>
      <c r="M4144">
        <f t="shared" si="8385"/>
        <v>0</v>
      </c>
      <c r="N4144" t="b">
        <f t="shared" ref="N4144" si="8476">AND(MIN($F4142,$F4143,$F4144)=$F4144,MAX($H4142,$H4143,$H4144)=$H4144)</f>
        <v>1</v>
      </c>
      <c r="O4144" t="b">
        <f t="shared" ref="O4144" si="8477">AND(NOT(N4142),NOT(N4143),N4144)</f>
        <v>1</v>
      </c>
    </row>
    <row r="4145" spans="1:15" x14ac:dyDescent="0.25">
      <c r="A4145" t="s">
        <v>13</v>
      </c>
      <c r="B4145" t="s">
        <v>14</v>
      </c>
      <c r="C4145">
        <v>15</v>
      </c>
      <c r="D4145">
        <v>42</v>
      </c>
      <c r="E4145" t="b">
        <v>0</v>
      </c>
      <c r="F4145">
        <v>1.2999999999999999E-2</v>
      </c>
      <c r="G4145">
        <v>1</v>
      </c>
      <c r="H4145">
        <v>1</v>
      </c>
      <c r="I4145">
        <v>10</v>
      </c>
      <c r="J4145">
        <v>5</v>
      </c>
      <c r="K4145">
        <v>0</v>
      </c>
      <c r="L4145">
        <v>4</v>
      </c>
      <c r="M4145">
        <f t="shared" si="8385"/>
        <v>0</v>
      </c>
      <c r="N4145" t="b">
        <f t="shared" ref="N4145" si="8478">AND(MIN($F4145,$F4146,$F4147)=$F4145,MAX($H4145,$H4146,$H4147)=$H4145)</f>
        <v>0</v>
      </c>
      <c r="O4145" t="b">
        <f t="shared" ref="O4145" si="8479">AND(N4145,NOT(N4146),NOT(N4147))</f>
        <v>0</v>
      </c>
    </row>
    <row r="4146" spans="1:15" x14ac:dyDescent="0.25">
      <c r="A4146" t="s">
        <v>15</v>
      </c>
      <c r="B4146" t="s">
        <v>14</v>
      </c>
      <c r="C4146">
        <v>15</v>
      </c>
      <c r="D4146">
        <v>42</v>
      </c>
      <c r="E4146" t="b">
        <v>0</v>
      </c>
      <c r="F4146">
        <v>4.0000000000000001E-3</v>
      </c>
      <c r="G4146">
        <v>1</v>
      </c>
      <c r="H4146">
        <v>1</v>
      </c>
      <c r="I4146">
        <v>5</v>
      </c>
      <c r="J4146">
        <v>5</v>
      </c>
      <c r="K4146">
        <v>0</v>
      </c>
      <c r="L4146">
        <v>4</v>
      </c>
      <c r="M4146">
        <f t="shared" si="8385"/>
        <v>0</v>
      </c>
      <c r="N4146" t="b">
        <f t="shared" ref="N4146" si="8480">AND(MIN($F4145,$F4146,$F4147)=$F4146,MAX($H4145,$H4146,$H4147)=$H4146)</f>
        <v>0</v>
      </c>
      <c r="O4146" t="b">
        <f t="shared" ref="O4146" si="8481">AND(NOT(N4145),N4146,NOT(N4147))</f>
        <v>0</v>
      </c>
    </row>
    <row r="4147" spans="1:15" x14ac:dyDescent="0.25">
      <c r="A4147" t="s">
        <v>19</v>
      </c>
      <c r="B4147" t="s">
        <v>14</v>
      </c>
      <c r="C4147">
        <v>15</v>
      </c>
      <c r="D4147">
        <v>42</v>
      </c>
      <c r="E4147" t="b">
        <v>0</v>
      </c>
      <c r="F4147">
        <v>2E-3</v>
      </c>
      <c r="G4147">
        <v>1</v>
      </c>
      <c r="H4147">
        <v>1</v>
      </c>
      <c r="I4147">
        <v>10</v>
      </c>
      <c r="J4147">
        <v>5</v>
      </c>
      <c r="K4147">
        <v>0</v>
      </c>
      <c r="L4147">
        <v>4</v>
      </c>
      <c r="M4147">
        <f t="shared" si="8385"/>
        <v>0</v>
      </c>
      <c r="N4147" t="b">
        <f t="shared" ref="N4147" si="8482">AND(MIN($F4145,$F4146,$F4147)=$F4147,MAX($H4145,$H4146,$H4147)=$H4147)</f>
        <v>1</v>
      </c>
      <c r="O4147" t="b">
        <f t="shared" ref="O4147" si="8483">AND(NOT(N4145),NOT(N4146),N4147)</f>
        <v>1</v>
      </c>
    </row>
    <row r="4148" spans="1:15" x14ac:dyDescent="0.25">
      <c r="A4148" t="s">
        <v>13</v>
      </c>
      <c r="B4148" t="s">
        <v>14</v>
      </c>
      <c r="C4148">
        <v>15</v>
      </c>
      <c r="D4148">
        <v>43</v>
      </c>
      <c r="E4148" t="b">
        <v>0</v>
      </c>
      <c r="F4148">
        <v>7.0000000000000001E-3</v>
      </c>
      <c r="G4148">
        <v>1</v>
      </c>
      <c r="H4148">
        <v>1</v>
      </c>
      <c r="I4148">
        <v>10</v>
      </c>
      <c r="J4148">
        <v>5</v>
      </c>
      <c r="K4148">
        <v>0</v>
      </c>
      <c r="L4148">
        <v>4</v>
      </c>
      <c r="M4148">
        <f t="shared" si="8385"/>
        <v>0</v>
      </c>
      <c r="N4148" t="b">
        <f t="shared" ref="N4148" si="8484">AND(MIN($F4148,$F4149,$F4150)=$F4148,MAX($H4148,$H4149,$H4150)=$H4148)</f>
        <v>0</v>
      </c>
      <c r="O4148" t="b">
        <f t="shared" ref="O4148" si="8485">AND(N4148,NOT(N4149),NOT(N4150))</f>
        <v>0</v>
      </c>
    </row>
    <row r="4149" spans="1:15" x14ac:dyDescent="0.25">
      <c r="A4149" t="s">
        <v>15</v>
      </c>
      <c r="B4149" t="s">
        <v>14</v>
      </c>
      <c r="C4149">
        <v>15</v>
      </c>
      <c r="D4149">
        <v>43</v>
      </c>
      <c r="E4149" t="b">
        <v>0</v>
      </c>
      <c r="F4149">
        <v>4.0000000000000001E-3</v>
      </c>
      <c r="G4149">
        <v>1</v>
      </c>
      <c r="H4149">
        <v>1</v>
      </c>
      <c r="I4149">
        <v>5</v>
      </c>
      <c r="J4149">
        <v>5</v>
      </c>
      <c r="K4149">
        <v>0</v>
      </c>
      <c r="L4149">
        <v>4</v>
      </c>
      <c r="M4149">
        <f t="shared" si="8385"/>
        <v>0</v>
      </c>
      <c r="N4149" t="b">
        <f t="shared" ref="N4149" si="8486">AND(MIN($F4148,$F4149,$F4150)=$F4149,MAX($H4148,$H4149,$H4150)=$H4149)</f>
        <v>0</v>
      </c>
      <c r="O4149" t="b">
        <f t="shared" ref="O4149" si="8487">AND(NOT(N4148),N4149,NOT(N4150))</f>
        <v>0</v>
      </c>
    </row>
    <row r="4150" spans="1:15" x14ac:dyDescent="0.25">
      <c r="A4150" t="s">
        <v>19</v>
      </c>
      <c r="B4150" t="s">
        <v>14</v>
      </c>
      <c r="C4150">
        <v>15</v>
      </c>
      <c r="D4150">
        <v>43</v>
      </c>
      <c r="E4150" t="b">
        <v>0</v>
      </c>
      <c r="F4150">
        <v>1E-3</v>
      </c>
      <c r="G4150">
        <v>1</v>
      </c>
      <c r="H4150">
        <v>1</v>
      </c>
      <c r="I4150">
        <v>10</v>
      </c>
      <c r="J4150">
        <v>5</v>
      </c>
      <c r="K4150">
        <v>0</v>
      </c>
      <c r="L4150">
        <v>4</v>
      </c>
      <c r="M4150">
        <f t="shared" si="8385"/>
        <v>0</v>
      </c>
      <c r="N4150" t="b">
        <f t="shared" ref="N4150" si="8488">AND(MIN($F4148,$F4149,$F4150)=$F4150,MAX($H4148,$H4149,$H4150)=$H4150)</f>
        <v>1</v>
      </c>
      <c r="O4150" t="b">
        <f t="shared" ref="O4150" si="8489">AND(NOT(N4148),NOT(N4149),N4150)</f>
        <v>1</v>
      </c>
    </row>
    <row r="4151" spans="1:15" x14ac:dyDescent="0.25">
      <c r="A4151" t="s">
        <v>13</v>
      </c>
      <c r="B4151" t="s">
        <v>14</v>
      </c>
      <c r="C4151">
        <v>15</v>
      </c>
      <c r="D4151">
        <v>44</v>
      </c>
      <c r="E4151" t="b">
        <v>0</v>
      </c>
      <c r="F4151">
        <v>7.0000000000000001E-3</v>
      </c>
      <c r="G4151">
        <v>1</v>
      </c>
      <c r="H4151">
        <v>1</v>
      </c>
      <c r="I4151">
        <v>10</v>
      </c>
      <c r="J4151">
        <v>5</v>
      </c>
      <c r="K4151">
        <v>0</v>
      </c>
      <c r="L4151">
        <v>4</v>
      </c>
      <c r="M4151">
        <f t="shared" si="8385"/>
        <v>0</v>
      </c>
      <c r="N4151" t="b">
        <f t="shared" ref="N4151" si="8490">AND(MIN($F4151,$F4152,$F4153)=$F4151,MAX($H4151,$H4152,$H4153)=$H4151)</f>
        <v>0</v>
      </c>
      <c r="O4151" t="b">
        <f t="shared" ref="O4151" si="8491">AND(N4151,NOT(N4152),NOT(N4153))</f>
        <v>0</v>
      </c>
    </row>
    <row r="4152" spans="1:15" x14ac:dyDescent="0.25">
      <c r="A4152" t="s">
        <v>15</v>
      </c>
      <c r="B4152" t="s">
        <v>14</v>
      </c>
      <c r="C4152">
        <v>15</v>
      </c>
      <c r="D4152">
        <v>44</v>
      </c>
      <c r="E4152" t="b">
        <v>0</v>
      </c>
      <c r="F4152">
        <v>3.0000000000000001E-3</v>
      </c>
      <c r="G4152">
        <v>1</v>
      </c>
      <c r="H4152">
        <v>1</v>
      </c>
      <c r="I4152">
        <v>5</v>
      </c>
      <c r="J4152">
        <v>5</v>
      </c>
      <c r="K4152">
        <v>0</v>
      </c>
      <c r="L4152">
        <v>4</v>
      </c>
      <c r="M4152">
        <f t="shared" si="8385"/>
        <v>0</v>
      </c>
      <c r="N4152" t="b">
        <f t="shared" ref="N4152" si="8492">AND(MIN($F4151,$F4152,$F4153)=$F4152,MAX($H4151,$H4152,$H4153)=$H4152)</f>
        <v>0</v>
      </c>
      <c r="O4152" t="b">
        <f t="shared" ref="O4152" si="8493">AND(NOT(N4151),N4152,NOT(N4153))</f>
        <v>0</v>
      </c>
    </row>
    <row r="4153" spans="1:15" x14ac:dyDescent="0.25">
      <c r="A4153" t="s">
        <v>19</v>
      </c>
      <c r="B4153" t="s">
        <v>14</v>
      </c>
      <c r="C4153">
        <v>15</v>
      </c>
      <c r="D4153">
        <v>44</v>
      </c>
      <c r="E4153" t="b">
        <v>0</v>
      </c>
      <c r="F4153">
        <v>1E-3</v>
      </c>
      <c r="G4153">
        <v>1</v>
      </c>
      <c r="H4153">
        <v>1</v>
      </c>
      <c r="I4153">
        <v>10</v>
      </c>
      <c r="J4153">
        <v>5</v>
      </c>
      <c r="K4153">
        <v>0</v>
      </c>
      <c r="L4153">
        <v>4</v>
      </c>
      <c r="M4153">
        <f t="shared" si="8385"/>
        <v>0</v>
      </c>
      <c r="N4153" t="b">
        <f t="shared" ref="N4153" si="8494">AND(MIN($F4151,$F4152,$F4153)=$F4153,MAX($H4151,$H4152,$H4153)=$H4153)</f>
        <v>1</v>
      </c>
      <c r="O4153" t="b">
        <f t="shared" ref="O4153" si="8495">AND(NOT(N4151),NOT(N4152),N4153)</f>
        <v>1</v>
      </c>
    </row>
    <row r="4154" spans="1:15" x14ac:dyDescent="0.25">
      <c r="A4154" t="s">
        <v>13</v>
      </c>
      <c r="B4154" t="s">
        <v>14</v>
      </c>
      <c r="C4154">
        <v>15</v>
      </c>
      <c r="D4154">
        <v>45</v>
      </c>
      <c r="E4154" t="b">
        <v>0</v>
      </c>
      <c r="F4154">
        <v>3.0000000000000001E-3</v>
      </c>
      <c r="G4154">
        <v>1</v>
      </c>
      <c r="H4154">
        <v>1</v>
      </c>
      <c r="I4154">
        <v>10</v>
      </c>
      <c r="J4154">
        <v>5</v>
      </c>
      <c r="K4154">
        <v>0</v>
      </c>
      <c r="L4154">
        <v>4</v>
      </c>
      <c r="M4154">
        <f t="shared" si="8385"/>
        <v>0</v>
      </c>
      <c r="N4154" t="b">
        <f t="shared" ref="N4154" si="8496">AND(MIN($F4154,$F4155,$F4156)=$F4154,MAX($H4154,$H4155,$H4156)=$H4154)</f>
        <v>0</v>
      </c>
      <c r="O4154" t="b">
        <f t="shared" ref="O4154" si="8497">AND(N4154,NOT(N4155),NOT(N4156))</f>
        <v>0</v>
      </c>
    </row>
    <row r="4155" spans="1:15" x14ac:dyDescent="0.25">
      <c r="A4155" t="s">
        <v>15</v>
      </c>
      <c r="B4155" t="s">
        <v>14</v>
      </c>
      <c r="C4155">
        <v>15</v>
      </c>
      <c r="D4155">
        <v>45</v>
      </c>
      <c r="E4155" t="b">
        <v>0</v>
      </c>
      <c r="F4155">
        <v>2E-3</v>
      </c>
      <c r="G4155">
        <v>1</v>
      </c>
      <c r="H4155">
        <v>1</v>
      </c>
      <c r="I4155">
        <v>5</v>
      </c>
      <c r="J4155">
        <v>5</v>
      </c>
      <c r="K4155">
        <v>0</v>
      </c>
      <c r="L4155">
        <v>4</v>
      </c>
      <c r="M4155">
        <f t="shared" si="8385"/>
        <v>0</v>
      </c>
      <c r="N4155" t="b">
        <f t="shared" ref="N4155" si="8498">AND(MIN($F4154,$F4155,$F4156)=$F4155,MAX($H4154,$H4155,$H4156)=$H4155)</f>
        <v>0</v>
      </c>
      <c r="O4155" t="b">
        <f t="shared" ref="O4155" si="8499">AND(NOT(N4154),N4155,NOT(N4156))</f>
        <v>0</v>
      </c>
    </row>
    <row r="4156" spans="1:15" x14ac:dyDescent="0.25">
      <c r="A4156" t="s">
        <v>19</v>
      </c>
      <c r="B4156" t="s">
        <v>14</v>
      </c>
      <c r="C4156">
        <v>15</v>
      </c>
      <c r="D4156">
        <v>45</v>
      </c>
      <c r="E4156" t="b">
        <v>0</v>
      </c>
      <c r="F4156">
        <v>1E-3</v>
      </c>
      <c r="G4156">
        <v>1</v>
      </c>
      <c r="H4156">
        <v>1</v>
      </c>
      <c r="I4156">
        <v>10</v>
      </c>
      <c r="J4156">
        <v>5</v>
      </c>
      <c r="K4156">
        <v>0</v>
      </c>
      <c r="L4156">
        <v>4</v>
      </c>
      <c r="M4156">
        <f t="shared" si="8385"/>
        <v>0</v>
      </c>
      <c r="N4156" t="b">
        <f t="shared" ref="N4156" si="8500">AND(MIN($F4154,$F4155,$F4156)=$F4156,MAX($H4154,$H4155,$H4156)=$H4156)</f>
        <v>1</v>
      </c>
      <c r="O4156" t="b">
        <f t="shared" ref="O4156" si="8501">AND(NOT(N4154),NOT(N4155),N4156)</f>
        <v>1</v>
      </c>
    </row>
    <row r="4157" spans="1:15" x14ac:dyDescent="0.25">
      <c r="A4157" t="s">
        <v>13</v>
      </c>
      <c r="B4157" t="s">
        <v>14</v>
      </c>
      <c r="C4157">
        <v>15</v>
      </c>
      <c r="D4157">
        <v>46</v>
      </c>
      <c r="E4157" t="b">
        <v>0</v>
      </c>
      <c r="F4157">
        <v>6.0000000000000001E-3</v>
      </c>
      <c r="G4157">
        <v>1</v>
      </c>
      <c r="H4157">
        <v>1</v>
      </c>
      <c r="I4157">
        <v>10</v>
      </c>
      <c r="J4157">
        <v>5</v>
      </c>
      <c r="K4157">
        <v>0</v>
      </c>
      <c r="L4157">
        <v>4</v>
      </c>
      <c r="M4157">
        <f t="shared" si="8385"/>
        <v>0</v>
      </c>
      <c r="N4157" t="b">
        <f t="shared" ref="N4157" si="8502">AND(MIN($F4157,$F4158,$F4159)=$F4157,MAX($H4157,$H4158,$H4159)=$H4157)</f>
        <v>0</v>
      </c>
      <c r="O4157" t="b">
        <f t="shared" ref="O4157" si="8503">AND(N4157,NOT(N4158),NOT(N4159))</f>
        <v>0</v>
      </c>
    </row>
    <row r="4158" spans="1:15" x14ac:dyDescent="0.25">
      <c r="A4158" t="s">
        <v>15</v>
      </c>
      <c r="B4158" t="s">
        <v>14</v>
      </c>
      <c r="C4158">
        <v>15</v>
      </c>
      <c r="D4158">
        <v>46</v>
      </c>
      <c r="E4158" t="b">
        <v>0</v>
      </c>
      <c r="F4158">
        <v>3.0000000000000001E-3</v>
      </c>
      <c r="G4158">
        <v>1</v>
      </c>
      <c r="H4158">
        <v>1</v>
      </c>
      <c r="I4158">
        <v>5</v>
      </c>
      <c r="J4158">
        <v>5</v>
      </c>
      <c r="K4158">
        <v>0</v>
      </c>
      <c r="L4158">
        <v>4</v>
      </c>
      <c r="M4158">
        <f t="shared" si="8385"/>
        <v>0</v>
      </c>
      <c r="N4158" t="b">
        <f t="shared" ref="N4158" si="8504">AND(MIN($F4157,$F4158,$F4159)=$F4158,MAX($H4157,$H4158,$H4159)=$H4158)</f>
        <v>0</v>
      </c>
      <c r="O4158" t="b">
        <f t="shared" ref="O4158" si="8505">AND(NOT(N4157),N4158,NOT(N4159))</f>
        <v>0</v>
      </c>
    </row>
    <row r="4159" spans="1:15" x14ac:dyDescent="0.25">
      <c r="A4159" t="s">
        <v>19</v>
      </c>
      <c r="B4159" t="s">
        <v>14</v>
      </c>
      <c r="C4159">
        <v>15</v>
      </c>
      <c r="D4159">
        <v>46</v>
      </c>
      <c r="E4159" t="b">
        <v>0</v>
      </c>
      <c r="F4159">
        <v>1E-3</v>
      </c>
      <c r="G4159">
        <v>1</v>
      </c>
      <c r="H4159">
        <v>1</v>
      </c>
      <c r="I4159">
        <v>10</v>
      </c>
      <c r="J4159">
        <v>5</v>
      </c>
      <c r="K4159">
        <v>0</v>
      </c>
      <c r="L4159">
        <v>4</v>
      </c>
      <c r="M4159">
        <f t="shared" si="8385"/>
        <v>0</v>
      </c>
      <c r="N4159" t="b">
        <f t="shared" ref="N4159" si="8506">AND(MIN($F4157,$F4158,$F4159)=$F4159,MAX($H4157,$H4158,$H4159)=$H4159)</f>
        <v>1</v>
      </c>
      <c r="O4159" t="b">
        <f t="shared" ref="O4159" si="8507">AND(NOT(N4157),NOT(N4158),N4159)</f>
        <v>1</v>
      </c>
    </row>
    <row r="4160" spans="1:15" x14ac:dyDescent="0.25">
      <c r="A4160" t="s">
        <v>13</v>
      </c>
      <c r="B4160" t="s">
        <v>14</v>
      </c>
      <c r="C4160">
        <v>15</v>
      </c>
      <c r="D4160">
        <v>47</v>
      </c>
      <c r="E4160" t="b">
        <v>0</v>
      </c>
      <c r="F4160">
        <v>8.0000000000000002E-3</v>
      </c>
      <c r="G4160">
        <v>1</v>
      </c>
      <c r="H4160">
        <v>1</v>
      </c>
      <c r="I4160">
        <v>10</v>
      </c>
      <c r="J4160">
        <v>5</v>
      </c>
      <c r="K4160">
        <v>0</v>
      </c>
      <c r="L4160">
        <v>4</v>
      </c>
      <c r="M4160">
        <f t="shared" si="8385"/>
        <v>0</v>
      </c>
      <c r="N4160" t="b">
        <f t="shared" ref="N4160" si="8508">AND(MIN($F4160,$F4161,$F4162)=$F4160,MAX($H4160,$H4161,$H4162)=$H4160)</f>
        <v>0</v>
      </c>
      <c r="O4160" t="b">
        <f t="shared" ref="O4160" si="8509">AND(N4160,NOT(N4161),NOT(N4162))</f>
        <v>0</v>
      </c>
    </row>
    <row r="4161" spans="1:15" x14ac:dyDescent="0.25">
      <c r="A4161" t="s">
        <v>15</v>
      </c>
      <c r="B4161" t="s">
        <v>14</v>
      </c>
      <c r="C4161">
        <v>15</v>
      </c>
      <c r="D4161">
        <v>47</v>
      </c>
      <c r="E4161" t="b">
        <v>0</v>
      </c>
      <c r="F4161">
        <v>1.4E-2</v>
      </c>
      <c r="G4161">
        <v>1</v>
      </c>
      <c r="H4161">
        <v>1</v>
      </c>
      <c r="I4161">
        <v>5</v>
      </c>
      <c r="J4161">
        <v>5</v>
      </c>
      <c r="K4161">
        <v>0</v>
      </c>
      <c r="L4161">
        <v>4</v>
      </c>
      <c r="M4161">
        <f t="shared" si="8385"/>
        <v>0</v>
      </c>
      <c r="N4161" t="b">
        <f t="shared" ref="N4161" si="8510">AND(MIN($F4160,$F4161,$F4162)=$F4161,MAX($H4160,$H4161,$H4162)=$H4161)</f>
        <v>0</v>
      </c>
      <c r="O4161" t="b">
        <f t="shared" ref="O4161" si="8511">AND(NOT(N4160),N4161,NOT(N4162))</f>
        <v>0</v>
      </c>
    </row>
    <row r="4162" spans="1:15" x14ac:dyDescent="0.25">
      <c r="A4162" t="s">
        <v>19</v>
      </c>
      <c r="B4162" t="s">
        <v>14</v>
      </c>
      <c r="C4162">
        <v>15</v>
      </c>
      <c r="D4162">
        <v>47</v>
      </c>
      <c r="E4162" t="b">
        <v>0</v>
      </c>
      <c r="F4162">
        <v>1E-3</v>
      </c>
      <c r="G4162">
        <v>1</v>
      </c>
      <c r="H4162">
        <v>1</v>
      </c>
      <c r="I4162">
        <v>10</v>
      </c>
      <c r="J4162">
        <v>5</v>
      </c>
      <c r="K4162">
        <v>0</v>
      </c>
      <c r="L4162">
        <v>4</v>
      </c>
      <c r="M4162">
        <f t="shared" si="8385"/>
        <v>0</v>
      </c>
      <c r="N4162" t="b">
        <f t="shared" ref="N4162" si="8512">AND(MIN($F4160,$F4161,$F4162)=$F4162,MAX($H4160,$H4161,$H4162)=$H4162)</f>
        <v>1</v>
      </c>
      <c r="O4162" t="b">
        <f t="shared" ref="O4162" si="8513">AND(NOT(N4160),NOT(N4161),N4162)</f>
        <v>1</v>
      </c>
    </row>
    <row r="4163" spans="1:15" x14ac:dyDescent="0.25">
      <c r="A4163" t="s">
        <v>13</v>
      </c>
      <c r="B4163" t="s">
        <v>14</v>
      </c>
      <c r="C4163">
        <v>15</v>
      </c>
      <c r="D4163">
        <v>48</v>
      </c>
      <c r="E4163" t="b">
        <v>0</v>
      </c>
      <c r="F4163">
        <v>2E-3</v>
      </c>
      <c r="G4163">
        <v>1</v>
      </c>
      <c r="H4163">
        <v>1</v>
      </c>
      <c r="I4163">
        <v>15</v>
      </c>
      <c r="J4163">
        <v>7</v>
      </c>
      <c r="K4163">
        <v>1</v>
      </c>
      <c r="L4163">
        <v>5</v>
      </c>
      <c r="M4163">
        <f t="shared" ref="M4163:M4226" si="8514">G4163-H4163</f>
        <v>0</v>
      </c>
      <c r="N4163" t="b">
        <f t="shared" ref="N4163" si="8515">AND(MIN($F4163,$F4164,$F4165)=$F4163,MAX($H4163,$H4164,$H4165)=$H4163)</f>
        <v>0</v>
      </c>
      <c r="O4163" t="b">
        <f t="shared" ref="O4163" si="8516">AND(N4163,NOT(N4164),NOT(N4165))</f>
        <v>0</v>
      </c>
    </row>
    <row r="4164" spans="1:15" x14ac:dyDescent="0.25">
      <c r="A4164" t="s">
        <v>15</v>
      </c>
      <c r="B4164" t="s">
        <v>14</v>
      </c>
      <c r="C4164">
        <v>15</v>
      </c>
      <c r="D4164">
        <v>48</v>
      </c>
      <c r="E4164" t="b">
        <v>0</v>
      </c>
      <c r="F4164">
        <v>6.0000000000000001E-3</v>
      </c>
      <c r="G4164">
        <v>1</v>
      </c>
      <c r="H4164">
        <v>1</v>
      </c>
      <c r="I4164">
        <v>8</v>
      </c>
      <c r="J4164">
        <v>7</v>
      </c>
      <c r="K4164">
        <v>1</v>
      </c>
      <c r="L4164">
        <v>5</v>
      </c>
      <c r="M4164">
        <f t="shared" si="8514"/>
        <v>0</v>
      </c>
      <c r="N4164" t="b">
        <f t="shared" ref="N4164" si="8517">AND(MIN($F4163,$F4164,$F4165)=$F4164,MAX($H4163,$H4164,$H4165)=$H4164)</f>
        <v>0</v>
      </c>
      <c r="O4164" t="b">
        <f t="shared" ref="O4164" si="8518">AND(NOT(N4163),N4164,NOT(N4165))</f>
        <v>0</v>
      </c>
    </row>
    <row r="4165" spans="1:15" x14ac:dyDescent="0.25">
      <c r="A4165" t="s">
        <v>19</v>
      </c>
      <c r="B4165" t="s">
        <v>14</v>
      </c>
      <c r="C4165">
        <v>15</v>
      </c>
      <c r="D4165">
        <v>48</v>
      </c>
      <c r="E4165" t="b">
        <v>0</v>
      </c>
      <c r="F4165">
        <v>1E-3</v>
      </c>
      <c r="G4165">
        <v>1</v>
      </c>
      <c r="H4165">
        <v>1</v>
      </c>
      <c r="I4165">
        <v>15</v>
      </c>
      <c r="J4165">
        <v>7</v>
      </c>
      <c r="K4165">
        <v>1</v>
      </c>
      <c r="L4165">
        <v>5</v>
      </c>
      <c r="M4165">
        <f t="shared" si="8514"/>
        <v>0</v>
      </c>
      <c r="N4165" t="b">
        <f t="shared" ref="N4165" si="8519">AND(MIN($F4163,$F4164,$F4165)=$F4165,MAX($H4163,$H4164,$H4165)=$H4165)</f>
        <v>1</v>
      </c>
      <c r="O4165" t="b">
        <f t="shared" ref="O4165" si="8520">AND(NOT(N4163),NOT(N4164),N4165)</f>
        <v>1</v>
      </c>
    </row>
    <row r="4166" spans="1:15" x14ac:dyDescent="0.25">
      <c r="A4166" t="s">
        <v>13</v>
      </c>
      <c r="B4166" t="s">
        <v>14</v>
      </c>
      <c r="C4166">
        <v>15</v>
      </c>
      <c r="D4166">
        <v>49</v>
      </c>
      <c r="E4166" t="b">
        <v>0</v>
      </c>
      <c r="F4166">
        <v>3.0000000000000001E-3</v>
      </c>
      <c r="G4166">
        <v>1</v>
      </c>
      <c r="H4166">
        <v>1</v>
      </c>
      <c r="I4166">
        <v>10</v>
      </c>
      <c r="J4166">
        <v>5</v>
      </c>
      <c r="K4166">
        <v>0</v>
      </c>
      <c r="L4166">
        <v>4</v>
      </c>
      <c r="M4166">
        <f t="shared" si="8514"/>
        <v>0</v>
      </c>
      <c r="N4166" t="b">
        <f t="shared" ref="N4166" si="8521">AND(MIN($F4166,$F4167,$F4168)=$F4166,MAX($H4166,$H4167,$H4168)=$H4166)</f>
        <v>0</v>
      </c>
      <c r="O4166" t="b">
        <f t="shared" ref="O4166" si="8522">AND(N4166,NOT(N4167),NOT(N4168))</f>
        <v>0</v>
      </c>
    </row>
    <row r="4167" spans="1:15" x14ac:dyDescent="0.25">
      <c r="A4167" t="s">
        <v>15</v>
      </c>
      <c r="B4167" t="s">
        <v>14</v>
      </c>
      <c r="C4167">
        <v>15</v>
      </c>
      <c r="D4167">
        <v>49</v>
      </c>
      <c r="E4167" t="b">
        <v>0</v>
      </c>
      <c r="F4167">
        <v>1E-3</v>
      </c>
      <c r="G4167">
        <v>1</v>
      </c>
      <c r="H4167">
        <v>1</v>
      </c>
      <c r="I4167">
        <v>5</v>
      </c>
      <c r="J4167">
        <v>5</v>
      </c>
      <c r="K4167">
        <v>0</v>
      </c>
      <c r="L4167">
        <v>4</v>
      </c>
      <c r="M4167">
        <f t="shared" si="8514"/>
        <v>0</v>
      </c>
      <c r="N4167" t="b">
        <f t="shared" ref="N4167" si="8523">AND(MIN($F4166,$F4167,$F4168)=$F4167,MAX($H4166,$H4167,$H4168)=$H4167)</f>
        <v>1</v>
      </c>
      <c r="O4167" t="b">
        <f t="shared" ref="O4167" si="8524">AND(NOT(N4166),N4167,NOT(N4168))</f>
        <v>0</v>
      </c>
    </row>
    <row r="4168" spans="1:15" x14ac:dyDescent="0.25">
      <c r="A4168" t="s">
        <v>19</v>
      </c>
      <c r="B4168" t="s">
        <v>14</v>
      </c>
      <c r="C4168">
        <v>15</v>
      </c>
      <c r="D4168">
        <v>49</v>
      </c>
      <c r="E4168" t="b">
        <v>0</v>
      </c>
      <c r="F4168">
        <v>1E-3</v>
      </c>
      <c r="G4168">
        <v>1</v>
      </c>
      <c r="H4168">
        <v>1</v>
      </c>
      <c r="I4168">
        <v>10</v>
      </c>
      <c r="J4168">
        <v>5</v>
      </c>
      <c r="K4168">
        <v>0</v>
      </c>
      <c r="L4168">
        <v>4</v>
      </c>
      <c r="M4168">
        <f t="shared" si="8514"/>
        <v>0</v>
      </c>
      <c r="N4168" t="b">
        <f t="shared" ref="N4168" si="8525">AND(MIN($F4166,$F4167,$F4168)=$F4168,MAX($H4166,$H4167,$H4168)=$H4168)</f>
        <v>1</v>
      </c>
      <c r="O4168" t="b">
        <f t="shared" ref="O4168" si="8526">AND(NOT(N4166),NOT(N4167),N4168)</f>
        <v>0</v>
      </c>
    </row>
    <row r="4169" spans="1:15" x14ac:dyDescent="0.25">
      <c r="A4169" t="s">
        <v>13</v>
      </c>
      <c r="B4169" t="s">
        <v>14</v>
      </c>
      <c r="C4169">
        <v>15</v>
      </c>
      <c r="D4169">
        <v>4</v>
      </c>
      <c r="E4169" t="b">
        <v>0</v>
      </c>
      <c r="F4169">
        <v>4.0339999999999998</v>
      </c>
      <c r="G4169">
        <v>1</v>
      </c>
      <c r="H4169">
        <v>1</v>
      </c>
      <c r="I4169">
        <v>505046</v>
      </c>
      <c r="J4169">
        <v>275496</v>
      </c>
      <c r="K4169">
        <v>137745</v>
      </c>
      <c r="L4169">
        <v>17</v>
      </c>
      <c r="M4169">
        <f t="shared" si="8514"/>
        <v>0</v>
      </c>
      <c r="N4169" t="b">
        <f t="shared" ref="N4169" si="8527">AND(MIN($F4169,$F4170,$F4171)=$F4169,MAX($H4169,$H4170,$H4171)=$H4169)</f>
        <v>0</v>
      </c>
      <c r="O4169" t="b">
        <f t="shared" ref="O4169" si="8528">AND(N4169,NOT(N4170),NOT(N4171))</f>
        <v>0</v>
      </c>
    </row>
    <row r="4170" spans="1:15" x14ac:dyDescent="0.25">
      <c r="A4170" t="s">
        <v>15</v>
      </c>
      <c r="B4170" t="s">
        <v>14</v>
      </c>
      <c r="C4170">
        <v>15</v>
      </c>
      <c r="D4170">
        <v>4</v>
      </c>
      <c r="E4170" t="b">
        <v>0</v>
      </c>
      <c r="F4170">
        <v>1.762</v>
      </c>
      <c r="G4170">
        <v>1</v>
      </c>
      <c r="H4170">
        <v>1</v>
      </c>
      <c r="I4170">
        <v>284320</v>
      </c>
      <c r="J4170">
        <v>275496</v>
      </c>
      <c r="K4170">
        <v>137745</v>
      </c>
      <c r="L4170">
        <v>17</v>
      </c>
      <c r="M4170">
        <f t="shared" si="8514"/>
        <v>0</v>
      </c>
      <c r="N4170" t="b">
        <f t="shared" ref="N4170" si="8529">AND(MIN($F4169,$F4170,$F4171)=$F4170,MAX($H4169,$H4170,$H4171)=$H4170)</f>
        <v>1</v>
      </c>
      <c r="O4170" t="b">
        <f t="shared" ref="O4170" si="8530">AND(NOT(N4169),N4170,NOT(N4171))</f>
        <v>1</v>
      </c>
    </row>
    <row r="4171" spans="1:15" x14ac:dyDescent="0.25">
      <c r="A4171" t="s">
        <v>19</v>
      </c>
      <c r="B4171" t="s">
        <v>14</v>
      </c>
      <c r="C4171">
        <v>15</v>
      </c>
      <c r="D4171">
        <v>4</v>
      </c>
      <c r="E4171" t="b">
        <v>0</v>
      </c>
      <c r="F4171">
        <v>4.0419999999999998</v>
      </c>
      <c r="G4171">
        <v>1</v>
      </c>
      <c r="H4171">
        <v>1</v>
      </c>
      <c r="I4171">
        <v>505046</v>
      </c>
      <c r="J4171">
        <v>275496</v>
      </c>
      <c r="K4171">
        <v>137745</v>
      </c>
      <c r="L4171">
        <v>17</v>
      </c>
      <c r="M4171">
        <f t="shared" si="8514"/>
        <v>0</v>
      </c>
      <c r="N4171" t="b">
        <f t="shared" ref="N4171" si="8531">AND(MIN($F4169,$F4170,$F4171)=$F4171,MAX($H4169,$H4170,$H4171)=$H4171)</f>
        <v>0</v>
      </c>
      <c r="O4171" t="b">
        <f t="shared" ref="O4171" si="8532">AND(NOT(N4169),NOT(N4170),N4171)</f>
        <v>0</v>
      </c>
    </row>
    <row r="4172" spans="1:15" x14ac:dyDescent="0.25">
      <c r="A4172" t="s">
        <v>13</v>
      </c>
      <c r="B4172" t="s">
        <v>14</v>
      </c>
      <c r="C4172">
        <v>15</v>
      </c>
      <c r="D4172">
        <v>50</v>
      </c>
      <c r="E4172" t="b">
        <v>0</v>
      </c>
      <c r="F4172">
        <v>2E-3</v>
      </c>
      <c r="G4172">
        <v>1</v>
      </c>
      <c r="H4172">
        <v>1</v>
      </c>
      <c r="I4172">
        <v>10</v>
      </c>
      <c r="J4172">
        <v>5</v>
      </c>
      <c r="K4172">
        <v>0</v>
      </c>
      <c r="L4172">
        <v>4</v>
      </c>
      <c r="M4172">
        <f t="shared" si="8514"/>
        <v>0</v>
      </c>
      <c r="N4172" t="b">
        <f t="shared" ref="N4172" si="8533">AND(MIN($F4172,$F4173,$F4174)=$F4172,MAX($H4172,$H4173,$H4174)=$H4172)</f>
        <v>0</v>
      </c>
      <c r="O4172" t="b">
        <f t="shared" ref="O4172" si="8534">AND(N4172,NOT(N4173),NOT(N4174))</f>
        <v>0</v>
      </c>
    </row>
    <row r="4173" spans="1:15" x14ac:dyDescent="0.25">
      <c r="A4173" t="s">
        <v>15</v>
      </c>
      <c r="B4173" t="s">
        <v>14</v>
      </c>
      <c r="C4173">
        <v>15</v>
      </c>
      <c r="D4173">
        <v>50</v>
      </c>
      <c r="E4173" t="b">
        <v>0</v>
      </c>
      <c r="F4173">
        <v>3.0000000000000001E-3</v>
      </c>
      <c r="G4173">
        <v>1</v>
      </c>
      <c r="H4173">
        <v>1</v>
      </c>
      <c r="I4173">
        <v>5</v>
      </c>
      <c r="J4173">
        <v>5</v>
      </c>
      <c r="K4173">
        <v>0</v>
      </c>
      <c r="L4173">
        <v>4</v>
      </c>
      <c r="M4173">
        <f t="shared" si="8514"/>
        <v>0</v>
      </c>
      <c r="N4173" t="b">
        <f t="shared" ref="N4173" si="8535">AND(MIN($F4172,$F4173,$F4174)=$F4173,MAX($H4172,$H4173,$H4174)=$H4173)</f>
        <v>0</v>
      </c>
      <c r="O4173" t="b">
        <f t="shared" ref="O4173" si="8536">AND(NOT(N4172),N4173,NOT(N4174))</f>
        <v>0</v>
      </c>
    </row>
    <row r="4174" spans="1:15" x14ac:dyDescent="0.25">
      <c r="A4174" t="s">
        <v>19</v>
      </c>
      <c r="B4174" t="s">
        <v>14</v>
      </c>
      <c r="C4174">
        <v>15</v>
      </c>
      <c r="D4174">
        <v>50</v>
      </c>
      <c r="E4174" t="b">
        <v>0</v>
      </c>
      <c r="F4174">
        <v>1E-3</v>
      </c>
      <c r="G4174">
        <v>1</v>
      </c>
      <c r="H4174">
        <v>1</v>
      </c>
      <c r="I4174">
        <v>10</v>
      </c>
      <c r="J4174">
        <v>5</v>
      </c>
      <c r="K4174">
        <v>0</v>
      </c>
      <c r="L4174">
        <v>4</v>
      </c>
      <c r="M4174">
        <f t="shared" si="8514"/>
        <v>0</v>
      </c>
      <c r="N4174" t="b">
        <f t="shared" ref="N4174" si="8537">AND(MIN($F4172,$F4173,$F4174)=$F4174,MAX($H4172,$H4173,$H4174)=$H4174)</f>
        <v>1</v>
      </c>
      <c r="O4174" t="b">
        <f t="shared" ref="O4174" si="8538">AND(NOT(N4172),NOT(N4173),N4174)</f>
        <v>1</v>
      </c>
    </row>
    <row r="4175" spans="1:15" x14ac:dyDescent="0.25">
      <c r="A4175" t="s">
        <v>13</v>
      </c>
      <c r="B4175" t="s">
        <v>14</v>
      </c>
      <c r="C4175">
        <v>15</v>
      </c>
      <c r="D4175">
        <v>5</v>
      </c>
      <c r="E4175" t="b">
        <v>0</v>
      </c>
      <c r="F4175">
        <v>1E-3</v>
      </c>
      <c r="G4175">
        <v>1</v>
      </c>
      <c r="H4175">
        <v>1</v>
      </c>
      <c r="I4175">
        <v>20</v>
      </c>
      <c r="J4175">
        <v>10</v>
      </c>
      <c r="K4175">
        <v>0</v>
      </c>
      <c r="L4175">
        <v>9</v>
      </c>
      <c r="M4175">
        <f t="shared" si="8514"/>
        <v>0</v>
      </c>
      <c r="N4175" t="b">
        <f t="shared" ref="N4175" si="8539">AND(MIN($F4175,$F4176,$F4177)=$F4175,MAX($H4175,$H4176,$H4177)=$H4175)</f>
        <v>1</v>
      </c>
      <c r="O4175" t="b">
        <f t="shared" ref="O4175" si="8540">AND(N4175,NOT(N4176),NOT(N4177))</f>
        <v>0</v>
      </c>
    </row>
    <row r="4176" spans="1:15" x14ac:dyDescent="0.25">
      <c r="A4176" t="s">
        <v>15</v>
      </c>
      <c r="B4176" t="s">
        <v>14</v>
      </c>
      <c r="C4176">
        <v>15</v>
      </c>
      <c r="D4176">
        <v>5</v>
      </c>
      <c r="E4176" t="b">
        <v>0</v>
      </c>
      <c r="F4176">
        <v>1E-3</v>
      </c>
      <c r="G4176">
        <v>1</v>
      </c>
      <c r="H4176">
        <v>1</v>
      </c>
      <c r="I4176">
        <v>10</v>
      </c>
      <c r="J4176">
        <v>10</v>
      </c>
      <c r="K4176">
        <v>0</v>
      </c>
      <c r="L4176">
        <v>9</v>
      </c>
      <c r="M4176">
        <f t="shared" si="8514"/>
        <v>0</v>
      </c>
      <c r="N4176" t="b">
        <f t="shared" ref="N4176" si="8541">AND(MIN($F4175,$F4176,$F4177)=$F4176,MAX($H4175,$H4176,$H4177)=$H4176)</f>
        <v>1</v>
      </c>
      <c r="O4176" t="b">
        <f t="shared" ref="O4176" si="8542">AND(NOT(N4175),N4176,NOT(N4177))</f>
        <v>0</v>
      </c>
    </row>
    <row r="4177" spans="1:15" x14ac:dyDescent="0.25">
      <c r="A4177" t="s">
        <v>19</v>
      </c>
      <c r="B4177" t="s">
        <v>14</v>
      </c>
      <c r="C4177">
        <v>15</v>
      </c>
      <c r="D4177">
        <v>5</v>
      </c>
      <c r="E4177" t="b">
        <v>0</v>
      </c>
      <c r="F4177">
        <v>4.0000000000000001E-3</v>
      </c>
      <c r="G4177">
        <v>1</v>
      </c>
      <c r="H4177">
        <v>1</v>
      </c>
      <c r="I4177">
        <v>20</v>
      </c>
      <c r="J4177">
        <v>10</v>
      </c>
      <c r="K4177">
        <v>0</v>
      </c>
      <c r="L4177">
        <v>9</v>
      </c>
      <c r="M4177">
        <f t="shared" si="8514"/>
        <v>0</v>
      </c>
      <c r="N4177" t="b">
        <f t="shared" ref="N4177" si="8543">AND(MIN($F4175,$F4176,$F4177)=$F4177,MAX($H4175,$H4176,$H4177)=$H4177)</f>
        <v>0</v>
      </c>
      <c r="O4177" t="b">
        <f t="shared" ref="O4177" si="8544">AND(NOT(N4175),NOT(N4176),N4177)</f>
        <v>0</v>
      </c>
    </row>
    <row r="4178" spans="1:15" x14ac:dyDescent="0.25">
      <c r="A4178" t="s">
        <v>13</v>
      </c>
      <c r="B4178" t="s">
        <v>14</v>
      </c>
      <c r="C4178">
        <v>15</v>
      </c>
      <c r="D4178">
        <v>6</v>
      </c>
      <c r="E4178" t="b">
        <v>0</v>
      </c>
      <c r="F4178">
        <v>1E-3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f t="shared" si="8514"/>
        <v>1</v>
      </c>
      <c r="N4178" t="b">
        <f t="shared" ref="N4178" si="8545">AND(MIN($F4178,$F4179,$F4180)=$F4178,MAX($H4178,$H4179,$H4180)=$H4178)</f>
        <v>0</v>
      </c>
      <c r="O4178" t="b">
        <f t="shared" ref="O4178" si="8546">AND(N4178,NOT(N4179),NOT(N4180))</f>
        <v>0</v>
      </c>
    </row>
    <row r="4179" spans="1:15" x14ac:dyDescent="0.25">
      <c r="A4179" t="s">
        <v>15</v>
      </c>
      <c r="B4179" t="s">
        <v>14</v>
      </c>
      <c r="C4179">
        <v>15</v>
      </c>
      <c r="D4179">
        <v>6</v>
      </c>
      <c r="E4179" t="b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f t="shared" si="8514"/>
        <v>1</v>
      </c>
      <c r="N4179" t="b">
        <f t="shared" ref="N4179" si="8547">AND(MIN($F4178,$F4179,$F4180)=$F4179,MAX($H4178,$H4179,$H4180)=$H4179)</f>
        <v>1</v>
      </c>
      <c r="O4179" t="b">
        <f t="shared" ref="O4179" si="8548">AND(NOT(N4178),N4179,NOT(N4180))</f>
        <v>1</v>
      </c>
    </row>
    <row r="4180" spans="1:15" x14ac:dyDescent="0.25">
      <c r="A4180" t="s">
        <v>19</v>
      </c>
      <c r="B4180" t="s">
        <v>14</v>
      </c>
      <c r="C4180">
        <v>15</v>
      </c>
      <c r="D4180">
        <v>6</v>
      </c>
      <c r="E4180" t="b">
        <v>0</v>
      </c>
      <c r="F4180">
        <v>1E-3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f t="shared" si="8514"/>
        <v>1</v>
      </c>
      <c r="N4180" t="b">
        <f t="shared" ref="N4180" si="8549">AND(MIN($F4178,$F4179,$F4180)=$F4180,MAX($H4178,$H4179,$H4180)=$H4180)</f>
        <v>0</v>
      </c>
      <c r="O4180" t="b">
        <f t="shared" ref="O4180" si="8550">AND(NOT(N4178),NOT(N4179),N4180)</f>
        <v>0</v>
      </c>
    </row>
    <row r="4181" spans="1:15" x14ac:dyDescent="0.25">
      <c r="A4181" t="s">
        <v>13</v>
      </c>
      <c r="B4181" t="s">
        <v>14</v>
      </c>
      <c r="C4181">
        <v>15</v>
      </c>
      <c r="D4181">
        <v>7</v>
      </c>
      <c r="E4181" t="b">
        <v>0</v>
      </c>
      <c r="F4181">
        <v>1E-3</v>
      </c>
      <c r="G4181">
        <v>1</v>
      </c>
      <c r="H4181">
        <v>1</v>
      </c>
      <c r="I4181">
        <v>16</v>
      </c>
      <c r="J4181">
        <v>12</v>
      </c>
      <c r="K4181">
        <v>4</v>
      </c>
      <c r="L4181">
        <v>3</v>
      </c>
      <c r="M4181">
        <f t="shared" si="8514"/>
        <v>0</v>
      </c>
      <c r="N4181" t="b">
        <f t="shared" ref="N4181" si="8551">AND(MIN($F4181,$F4182,$F4183)=$F4181,MAX($H4181,$H4182,$H4183)=$H4181)</f>
        <v>1</v>
      </c>
      <c r="O4181" t="b">
        <f t="shared" ref="O4181" si="8552">AND(N4181,NOT(N4182),NOT(N4183))</f>
        <v>1</v>
      </c>
    </row>
    <row r="4182" spans="1:15" x14ac:dyDescent="0.25">
      <c r="A4182" t="s">
        <v>15</v>
      </c>
      <c r="B4182" t="s">
        <v>14</v>
      </c>
      <c r="C4182">
        <v>15</v>
      </c>
      <c r="D4182">
        <v>7</v>
      </c>
      <c r="E4182" t="b">
        <v>0</v>
      </c>
      <c r="F4182">
        <v>2E-3</v>
      </c>
      <c r="G4182">
        <v>1</v>
      </c>
      <c r="H4182">
        <v>1</v>
      </c>
      <c r="I4182">
        <v>50</v>
      </c>
      <c r="J4182">
        <v>50</v>
      </c>
      <c r="K4182">
        <v>23</v>
      </c>
      <c r="L4182">
        <v>6</v>
      </c>
      <c r="M4182">
        <f t="shared" si="8514"/>
        <v>0</v>
      </c>
      <c r="N4182" t="b">
        <f t="shared" ref="N4182" si="8553">AND(MIN($F4181,$F4182,$F4183)=$F4182,MAX($H4181,$H4182,$H4183)=$H4182)</f>
        <v>0</v>
      </c>
      <c r="O4182" t="b">
        <f t="shared" ref="O4182" si="8554">AND(NOT(N4181),N4182,NOT(N4183))</f>
        <v>0</v>
      </c>
    </row>
    <row r="4183" spans="1:15" x14ac:dyDescent="0.25">
      <c r="A4183" t="s">
        <v>19</v>
      </c>
      <c r="B4183" t="s">
        <v>14</v>
      </c>
      <c r="C4183">
        <v>15</v>
      </c>
      <c r="D4183">
        <v>7</v>
      </c>
      <c r="E4183" t="b">
        <v>0</v>
      </c>
      <c r="F4183">
        <v>2E-3</v>
      </c>
      <c r="G4183">
        <v>1</v>
      </c>
      <c r="H4183">
        <v>1</v>
      </c>
      <c r="I4183">
        <v>16</v>
      </c>
      <c r="J4183">
        <v>12</v>
      </c>
      <c r="K4183">
        <v>4</v>
      </c>
      <c r="L4183">
        <v>3</v>
      </c>
      <c r="M4183">
        <f t="shared" si="8514"/>
        <v>0</v>
      </c>
      <c r="N4183" t="b">
        <f t="shared" ref="N4183" si="8555">AND(MIN($F4181,$F4182,$F4183)=$F4183,MAX($H4181,$H4182,$H4183)=$H4183)</f>
        <v>0</v>
      </c>
      <c r="O4183" t="b">
        <f t="shared" ref="O4183" si="8556">AND(NOT(N4181),NOT(N4182),N4183)</f>
        <v>0</v>
      </c>
    </row>
    <row r="4184" spans="1:15" x14ac:dyDescent="0.25">
      <c r="A4184" t="s">
        <v>13</v>
      </c>
      <c r="B4184" t="s">
        <v>14</v>
      </c>
      <c r="C4184">
        <v>15</v>
      </c>
      <c r="D4184">
        <v>8</v>
      </c>
      <c r="E4184" t="b">
        <v>0</v>
      </c>
      <c r="F4184">
        <v>4.0000000000000001E-3</v>
      </c>
      <c r="G4184">
        <v>1</v>
      </c>
      <c r="H4184">
        <v>1</v>
      </c>
      <c r="I4184">
        <v>12</v>
      </c>
      <c r="J4184">
        <v>8</v>
      </c>
      <c r="K4184">
        <v>3</v>
      </c>
      <c r="L4184">
        <v>1</v>
      </c>
      <c r="M4184">
        <f t="shared" si="8514"/>
        <v>0</v>
      </c>
      <c r="N4184" t="b">
        <f t="shared" ref="N4184" si="8557">AND(MIN($F4184,$F4185,$F4186)=$F4184,MAX($H4184,$H4185,$H4186)=$H4184)</f>
        <v>0</v>
      </c>
      <c r="O4184" t="b">
        <f t="shared" ref="O4184" si="8558">AND(N4184,NOT(N4185),NOT(N4186))</f>
        <v>0</v>
      </c>
    </row>
    <row r="4185" spans="1:15" x14ac:dyDescent="0.25">
      <c r="A4185" t="s">
        <v>15</v>
      </c>
      <c r="B4185" t="s">
        <v>14</v>
      </c>
      <c r="C4185">
        <v>15</v>
      </c>
      <c r="D4185">
        <v>8</v>
      </c>
      <c r="E4185" t="b">
        <v>0</v>
      </c>
      <c r="F4185">
        <v>1E-3</v>
      </c>
      <c r="G4185">
        <v>1</v>
      </c>
      <c r="H4185">
        <v>1</v>
      </c>
      <c r="I4185">
        <v>8</v>
      </c>
      <c r="J4185">
        <v>8</v>
      </c>
      <c r="K4185">
        <v>3</v>
      </c>
      <c r="L4185">
        <v>1</v>
      </c>
      <c r="M4185">
        <f t="shared" si="8514"/>
        <v>0</v>
      </c>
      <c r="N4185" t="b">
        <f t="shared" ref="N4185" si="8559">AND(MIN($F4184,$F4185,$F4186)=$F4185,MAX($H4184,$H4185,$H4186)=$H4185)</f>
        <v>1</v>
      </c>
      <c r="O4185" t="b">
        <f t="shared" ref="O4185" si="8560">AND(NOT(N4184),N4185,NOT(N4186))</f>
        <v>1</v>
      </c>
    </row>
    <row r="4186" spans="1:15" x14ac:dyDescent="0.25">
      <c r="A4186" t="s">
        <v>19</v>
      </c>
      <c r="B4186" t="s">
        <v>14</v>
      </c>
      <c r="C4186">
        <v>15</v>
      </c>
      <c r="D4186">
        <v>8</v>
      </c>
      <c r="E4186" t="b">
        <v>0</v>
      </c>
      <c r="F4186">
        <v>2E-3</v>
      </c>
      <c r="G4186">
        <v>1</v>
      </c>
      <c r="H4186">
        <v>1</v>
      </c>
      <c r="I4186">
        <v>12</v>
      </c>
      <c r="J4186">
        <v>8</v>
      </c>
      <c r="K4186">
        <v>3</v>
      </c>
      <c r="L4186">
        <v>1</v>
      </c>
      <c r="M4186">
        <f t="shared" si="8514"/>
        <v>0</v>
      </c>
      <c r="N4186" t="b">
        <f t="shared" ref="N4186" si="8561">AND(MIN($F4184,$F4185,$F4186)=$F4186,MAX($H4184,$H4185,$H4186)=$H4186)</f>
        <v>0</v>
      </c>
      <c r="O4186" t="b">
        <f t="shared" ref="O4186" si="8562">AND(NOT(N4184),NOT(N4185),N4186)</f>
        <v>0</v>
      </c>
    </row>
    <row r="4187" spans="1:15" x14ac:dyDescent="0.25">
      <c r="A4187" t="s">
        <v>13</v>
      </c>
      <c r="B4187" t="s">
        <v>14</v>
      </c>
      <c r="C4187">
        <v>15</v>
      </c>
      <c r="D4187">
        <v>9</v>
      </c>
      <c r="E4187" t="b">
        <v>0</v>
      </c>
      <c r="F4187">
        <v>2E-3</v>
      </c>
      <c r="G4187">
        <v>1</v>
      </c>
      <c r="H4187">
        <v>1</v>
      </c>
      <c r="I4187">
        <v>15</v>
      </c>
      <c r="J4187">
        <v>7</v>
      </c>
      <c r="K4187">
        <v>0</v>
      </c>
      <c r="L4187">
        <v>6</v>
      </c>
      <c r="M4187">
        <f t="shared" si="8514"/>
        <v>0</v>
      </c>
      <c r="N4187" t="b">
        <f t="shared" ref="N4187" si="8563">AND(MIN($F4187,$F4188,$F4189)=$F4187,MAX($H4187,$H4188,$H4189)=$H4187)</f>
        <v>0</v>
      </c>
      <c r="O4187" t="b">
        <f t="shared" ref="O4187" si="8564">AND(N4187,NOT(N4188),NOT(N4189))</f>
        <v>0</v>
      </c>
    </row>
    <row r="4188" spans="1:15" x14ac:dyDescent="0.25">
      <c r="A4188" t="s">
        <v>15</v>
      </c>
      <c r="B4188" t="s">
        <v>14</v>
      </c>
      <c r="C4188">
        <v>15</v>
      </c>
      <c r="D4188">
        <v>9</v>
      </c>
      <c r="E4188" t="b">
        <v>0</v>
      </c>
      <c r="F4188">
        <v>1E-3</v>
      </c>
      <c r="G4188">
        <v>1</v>
      </c>
      <c r="H4188">
        <v>1</v>
      </c>
      <c r="I4188">
        <v>7</v>
      </c>
      <c r="J4188">
        <v>7</v>
      </c>
      <c r="K4188">
        <v>0</v>
      </c>
      <c r="L4188">
        <v>6</v>
      </c>
      <c r="M4188">
        <f t="shared" si="8514"/>
        <v>0</v>
      </c>
      <c r="N4188" t="b">
        <f t="shared" ref="N4188" si="8565">AND(MIN($F4187,$F4188,$F4189)=$F4188,MAX($H4187,$H4188,$H4189)=$H4188)</f>
        <v>1</v>
      </c>
      <c r="O4188" t="b">
        <f t="shared" ref="O4188" si="8566">AND(NOT(N4187),N4188,NOT(N4189))</f>
        <v>1</v>
      </c>
    </row>
    <row r="4189" spans="1:15" x14ac:dyDescent="0.25">
      <c r="A4189" t="s">
        <v>19</v>
      </c>
      <c r="B4189" t="s">
        <v>14</v>
      </c>
      <c r="C4189">
        <v>15</v>
      </c>
      <c r="D4189">
        <v>9</v>
      </c>
      <c r="E4189" t="b">
        <v>0</v>
      </c>
      <c r="F4189">
        <v>2E-3</v>
      </c>
      <c r="G4189">
        <v>1</v>
      </c>
      <c r="H4189">
        <v>1</v>
      </c>
      <c r="I4189">
        <v>15</v>
      </c>
      <c r="J4189">
        <v>7</v>
      </c>
      <c r="K4189">
        <v>0</v>
      </c>
      <c r="L4189">
        <v>6</v>
      </c>
      <c r="M4189">
        <f t="shared" si="8514"/>
        <v>0</v>
      </c>
      <c r="N4189" t="b">
        <f t="shared" ref="N4189" si="8567">AND(MIN($F4187,$F4188,$F4189)=$F4189,MAX($H4187,$H4188,$H4189)=$H4189)</f>
        <v>0</v>
      </c>
      <c r="O4189" t="b">
        <f t="shared" ref="O4189" si="8568">AND(NOT(N4187),NOT(N4188),N4189)</f>
        <v>0</v>
      </c>
    </row>
    <row r="4190" spans="1:15" x14ac:dyDescent="0.25">
      <c r="A4190" t="s">
        <v>13</v>
      </c>
      <c r="B4190" t="s">
        <v>14</v>
      </c>
      <c r="C4190">
        <v>16</v>
      </c>
      <c r="D4190">
        <v>0</v>
      </c>
      <c r="E4190" t="b">
        <v>0</v>
      </c>
      <c r="F4190">
        <v>1E-3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f t="shared" si="8514"/>
        <v>1</v>
      </c>
      <c r="N4190" t="b">
        <f t="shared" ref="N4190" si="8569">AND(MIN($F4190,$F4191,$F4192)=$F4190,MAX($H4190,$H4191,$H4192)=$H4190)</f>
        <v>0</v>
      </c>
      <c r="O4190" t="b">
        <f t="shared" ref="O4190" si="8570">AND(N4190,NOT(N4191),NOT(N4192))</f>
        <v>0</v>
      </c>
    </row>
    <row r="4191" spans="1:15" x14ac:dyDescent="0.25">
      <c r="A4191" t="s">
        <v>15</v>
      </c>
      <c r="B4191" t="s">
        <v>14</v>
      </c>
      <c r="C4191">
        <v>16</v>
      </c>
      <c r="D4191">
        <v>0</v>
      </c>
      <c r="E4191" t="b">
        <v>0</v>
      </c>
      <c r="F4191">
        <v>0.01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f t="shared" si="8514"/>
        <v>1</v>
      </c>
      <c r="N4191" t="b">
        <f t="shared" ref="N4191" si="8571">AND(MIN($F4190,$F4191,$F4192)=$F4191,MAX($H4190,$H4191,$H4192)=$H4191)</f>
        <v>0</v>
      </c>
      <c r="O4191" t="b">
        <f t="shared" ref="O4191" si="8572">AND(NOT(N4190),N4191,NOT(N4192))</f>
        <v>0</v>
      </c>
    </row>
    <row r="4192" spans="1:15" x14ac:dyDescent="0.25">
      <c r="A4192" t="s">
        <v>19</v>
      </c>
      <c r="B4192" t="s">
        <v>14</v>
      </c>
      <c r="C4192">
        <v>16</v>
      </c>
      <c r="D4192">
        <v>0</v>
      </c>
      <c r="E4192" t="b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f t="shared" si="8514"/>
        <v>1</v>
      </c>
      <c r="N4192" t="b">
        <f t="shared" ref="N4192" si="8573">AND(MIN($F4190,$F4191,$F4192)=$F4192,MAX($H4190,$H4191,$H4192)=$H4192)</f>
        <v>1</v>
      </c>
      <c r="O4192" t="b">
        <f t="shared" ref="O4192" si="8574">AND(NOT(N4190),NOT(N4191),N4192)</f>
        <v>1</v>
      </c>
    </row>
    <row r="4193" spans="1:15" x14ac:dyDescent="0.25">
      <c r="A4193" t="s">
        <v>13</v>
      </c>
      <c r="B4193" t="s">
        <v>14</v>
      </c>
      <c r="C4193">
        <v>16</v>
      </c>
      <c r="D4193">
        <v>10</v>
      </c>
      <c r="E4193" t="b">
        <v>0</v>
      </c>
      <c r="F4193">
        <v>2E-3</v>
      </c>
      <c r="G4193">
        <v>1</v>
      </c>
      <c r="H4193">
        <v>1</v>
      </c>
      <c r="I4193">
        <v>42</v>
      </c>
      <c r="J4193">
        <v>20</v>
      </c>
      <c r="K4193">
        <v>7</v>
      </c>
      <c r="L4193">
        <v>11</v>
      </c>
      <c r="M4193">
        <f t="shared" si="8514"/>
        <v>0</v>
      </c>
      <c r="N4193" t="b">
        <f t="shared" ref="N4193" si="8575">AND(MIN($F4193,$F4194,$F4195)=$F4193,MAX($H4193,$H4194,$H4195)=$H4193)</f>
        <v>1</v>
      </c>
      <c r="O4193" t="b">
        <f t="shared" ref="O4193" si="8576">AND(N4193,NOT(N4194),NOT(N4195))</f>
        <v>0</v>
      </c>
    </row>
    <row r="4194" spans="1:15" x14ac:dyDescent="0.25">
      <c r="A4194" t="s">
        <v>15</v>
      </c>
      <c r="B4194" t="s">
        <v>14</v>
      </c>
      <c r="C4194">
        <v>16</v>
      </c>
      <c r="D4194">
        <v>10</v>
      </c>
      <c r="E4194" t="b">
        <v>0</v>
      </c>
      <c r="F4194">
        <v>2E-3</v>
      </c>
      <c r="G4194">
        <v>1</v>
      </c>
      <c r="H4194">
        <v>1</v>
      </c>
      <c r="I4194">
        <v>21</v>
      </c>
      <c r="J4194">
        <v>20</v>
      </c>
      <c r="K4194">
        <v>7</v>
      </c>
      <c r="L4194">
        <v>11</v>
      </c>
      <c r="M4194">
        <f t="shared" si="8514"/>
        <v>0</v>
      </c>
      <c r="N4194" t="b">
        <f t="shared" ref="N4194" si="8577">AND(MIN($F4193,$F4194,$F4195)=$F4194,MAX($H4193,$H4194,$H4195)=$H4194)</f>
        <v>1</v>
      </c>
      <c r="O4194" t="b">
        <f t="shared" ref="O4194" si="8578">AND(NOT(N4193),N4194,NOT(N4195))</f>
        <v>0</v>
      </c>
    </row>
    <row r="4195" spans="1:15" x14ac:dyDescent="0.25">
      <c r="A4195" t="s">
        <v>19</v>
      </c>
      <c r="B4195" t="s">
        <v>14</v>
      </c>
      <c r="C4195">
        <v>16</v>
      </c>
      <c r="D4195">
        <v>10</v>
      </c>
      <c r="E4195" t="b">
        <v>0</v>
      </c>
      <c r="F4195">
        <v>6.0000000000000001E-3</v>
      </c>
      <c r="G4195">
        <v>1</v>
      </c>
      <c r="H4195">
        <v>1</v>
      </c>
      <c r="I4195">
        <v>42</v>
      </c>
      <c r="J4195">
        <v>20</v>
      </c>
      <c r="K4195">
        <v>7</v>
      </c>
      <c r="L4195">
        <v>11</v>
      </c>
      <c r="M4195">
        <f t="shared" si="8514"/>
        <v>0</v>
      </c>
      <c r="N4195" t="b">
        <f t="shared" ref="N4195" si="8579">AND(MIN($F4193,$F4194,$F4195)=$F4195,MAX($H4193,$H4194,$H4195)=$H4195)</f>
        <v>0</v>
      </c>
      <c r="O4195" t="b">
        <f t="shared" ref="O4195" si="8580">AND(NOT(N4193),NOT(N4194),N4195)</f>
        <v>0</v>
      </c>
    </row>
    <row r="4196" spans="1:15" x14ac:dyDescent="0.25">
      <c r="A4196" t="s">
        <v>13</v>
      </c>
      <c r="B4196" t="s">
        <v>14</v>
      </c>
      <c r="C4196">
        <v>16</v>
      </c>
      <c r="D4196">
        <v>11</v>
      </c>
      <c r="E4196" t="b">
        <v>1</v>
      </c>
      <c r="F4196">
        <v>10.003</v>
      </c>
      <c r="G4196">
        <v>1</v>
      </c>
      <c r="H4196">
        <v>0</v>
      </c>
      <c r="I4196">
        <v>997319</v>
      </c>
      <c r="J4196">
        <v>996439</v>
      </c>
      <c r="K4196">
        <v>498217</v>
      </c>
      <c r="L4196">
        <v>13</v>
      </c>
      <c r="M4196">
        <f t="shared" si="8514"/>
        <v>1</v>
      </c>
      <c r="N4196" t="b">
        <f t="shared" ref="N4196" si="8581">AND(MIN($F4196,$F4197,$F4198)=$F4196,MAX($H4196,$H4197,$H4198)=$H4196)</f>
        <v>0</v>
      </c>
      <c r="O4196" t="b">
        <f t="shared" ref="O4196" si="8582">AND(N4196,NOT(N4197),NOT(N4198))</f>
        <v>0</v>
      </c>
    </row>
    <row r="4197" spans="1:15" x14ac:dyDescent="0.25">
      <c r="A4197" t="s">
        <v>15</v>
      </c>
      <c r="B4197" t="s">
        <v>14</v>
      </c>
      <c r="C4197">
        <v>16</v>
      </c>
      <c r="D4197">
        <v>11</v>
      </c>
      <c r="E4197" t="b">
        <v>0</v>
      </c>
      <c r="F4197">
        <v>0.01</v>
      </c>
      <c r="G4197">
        <v>1</v>
      </c>
      <c r="H4197">
        <v>1</v>
      </c>
      <c r="I4197">
        <v>13</v>
      </c>
      <c r="J4197">
        <v>12</v>
      </c>
      <c r="K4197">
        <v>3</v>
      </c>
      <c r="L4197">
        <v>8</v>
      </c>
      <c r="M4197">
        <f t="shared" si="8514"/>
        <v>0</v>
      </c>
      <c r="N4197" t="b">
        <f t="shared" ref="N4197" si="8583">AND(MIN($F4196,$F4197,$F4198)=$F4197,MAX($H4196,$H4197,$H4198)=$H4197)</f>
        <v>1</v>
      </c>
      <c r="O4197" t="b">
        <f t="shared" ref="O4197" si="8584">AND(NOT(N4196),N4197,NOT(N4198))</f>
        <v>1</v>
      </c>
    </row>
    <row r="4198" spans="1:15" x14ac:dyDescent="0.25">
      <c r="A4198" t="s">
        <v>19</v>
      </c>
      <c r="B4198" t="s">
        <v>14</v>
      </c>
      <c r="C4198">
        <v>16</v>
      </c>
      <c r="D4198">
        <v>11</v>
      </c>
      <c r="E4198" t="b">
        <v>1</v>
      </c>
      <c r="F4198">
        <v>10.000999999999999</v>
      </c>
      <c r="G4198">
        <v>1</v>
      </c>
      <c r="H4198">
        <v>0</v>
      </c>
      <c r="I4198">
        <v>980887</v>
      </c>
      <c r="J4198">
        <v>980023</v>
      </c>
      <c r="K4198">
        <v>490009</v>
      </c>
      <c r="L4198">
        <v>13</v>
      </c>
      <c r="M4198">
        <f t="shared" si="8514"/>
        <v>1</v>
      </c>
      <c r="N4198" t="b">
        <f t="shared" ref="N4198" si="8585">AND(MIN($F4196,$F4197,$F4198)=$F4198,MAX($H4196,$H4197,$H4198)=$H4198)</f>
        <v>0</v>
      </c>
      <c r="O4198" t="b">
        <f t="shared" ref="O4198" si="8586">AND(NOT(N4196),NOT(N4197),N4198)</f>
        <v>0</v>
      </c>
    </row>
    <row r="4199" spans="1:15" x14ac:dyDescent="0.25">
      <c r="A4199" t="s">
        <v>13</v>
      </c>
      <c r="B4199" t="s">
        <v>14</v>
      </c>
      <c r="C4199">
        <v>16</v>
      </c>
      <c r="D4199">
        <v>12</v>
      </c>
      <c r="E4199" t="b">
        <v>0</v>
      </c>
      <c r="F4199">
        <v>1.2999999999999999E-2</v>
      </c>
      <c r="G4199">
        <v>1</v>
      </c>
      <c r="H4199">
        <v>1</v>
      </c>
      <c r="I4199">
        <v>313</v>
      </c>
      <c r="J4199">
        <v>262</v>
      </c>
      <c r="K4199">
        <v>128</v>
      </c>
      <c r="L4199">
        <v>20</v>
      </c>
      <c r="M4199">
        <f t="shared" si="8514"/>
        <v>0</v>
      </c>
      <c r="N4199" t="b">
        <f t="shared" ref="N4199" si="8587">AND(MIN($F4199,$F4200,$F4201)=$F4199,MAX($H4199,$H4200,$H4201)=$H4199)</f>
        <v>1</v>
      </c>
      <c r="O4199" t="b">
        <f t="shared" ref="O4199" si="8588">AND(N4199,NOT(N4200),NOT(N4201))</f>
        <v>0</v>
      </c>
    </row>
    <row r="4200" spans="1:15" x14ac:dyDescent="0.25">
      <c r="A4200" t="s">
        <v>15</v>
      </c>
      <c r="B4200" t="s">
        <v>14</v>
      </c>
      <c r="C4200">
        <v>16</v>
      </c>
      <c r="D4200">
        <v>12</v>
      </c>
      <c r="E4200" t="b">
        <v>1</v>
      </c>
      <c r="F4200">
        <v>10.000999999999999</v>
      </c>
      <c r="G4200">
        <v>1</v>
      </c>
      <c r="H4200">
        <v>0</v>
      </c>
      <c r="I4200">
        <v>45766</v>
      </c>
      <c r="J4200">
        <v>45764</v>
      </c>
      <c r="K4200">
        <v>22880</v>
      </c>
      <c r="L4200">
        <v>13</v>
      </c>
      <c r="M4200">
        <f t="shared" si="8514"/>
        <v>1</v>
      </c>
      <c r="N4200" t="b">
        <f t="shared" ref="N4200" si="8589">AND(MIN($F4199,$F4200,$F4201)=$F4200,MAX($H4199,$H4200,$H4201)=$H4200)</f>
        <v>0</v>
      </c>
      <c r="O4200" t="b">
        <f t="shared" ref="O4200" si="8590">AND(NOT(N4199),N4200,NOT(N4201))</f>
        <v>0</v>
      </c>
    </row>
    <row r="4201" spans="1:15" x14ac:dyDescent="0.25">
      <c r="A4201" t="s">
        <v>19</v>
      </c>
      <c r="B4201" t="s">
        <v>14</v>
      </c>
      <c r="C4201">
        <v>16</v>
      </c>
      <c r="D4201">
        <v>12</v>
      </c>
      <c r="E4201" t="b">
        <v>0</v>
      </c>
      <c r="F4201">
        <v>1.2999999999999999E-2</v>
      </c>
      <c r="G4201">
        <v>1</v>
      </c>
      <c r="H4201">
        <v>1</v>
      </c>
      <c r="I4201">
        <v>313</v>
      </c>
      <c r="J4201">
        <v>262</v>
      </c>
      <c r="K4201">
        <v>128</v>
      </c>
      <c r="L4201">
        <v>20</v>
      </c>
      <c r="M4201">
        <f t="shared" si="8514"/>
        <v>0</v>
      </c>
      <c r="N4201" t="b">
        <f t="shared" ref="N4201" si="8591">AND(MIN($F4199,$F4200,$F4201)=$F4201,MAX($H4199,$H4200,$H4201)=$H4201)</f>
        <v>1</v>
      </c>
      <c r="O4201" t="b">
        <f t="shared" ref="O4201" si="8592">AND(NOT(N4199),NOT(N4200),N4201)</f>
        <v>0</v>
      </c>
    </row>
    <row r="4202" spans="1:15" x14ac:dyDescent="0.25">
      <c r="A4202" t="s">
        <v>13</v>
      </c>
      <c r="B4202" t="s">
        <v>14</v>
      </c>
      <c r="C4202">
        <v>16</v>
      </c>
      <c r="D4202">
        <v>13</v>
      </c>
      <c r="E4202" t="b">
        <v>0</v>
      </c>
      <c r="F4202">
        <v>2E-3</v>
      </c>
      <c r="G4202">
        <v>1</v>
      </c>
      <c r="H4202">
        <v>1</v>
      </c>
      <c r="I4202">
        <v>59</v>
      </c>
      <c r="J4202">
        <v>44</v>
      </c>
      <c r="K4202">
        <v>19</v>
      </c>
      <c r="L4202">
        <v>12</v>
      </c>
      <c r="M4202">
        <f t="shared" si="8514"/>
        <v>0</v>
      </c>
      <c r="N4202" t="b">
        <f t="shared" ref="N4202" si="8593">AND(MIN($F4202,$F4203,$F4204)=$F4202,MAX($H4202,$H4203,$H4204)=$H4202)</f>
        <v>1</v>
      </c>
      <c r="O4202" t="b">
        <f t="shared" ref="O4202" si="8594">AND(N4202,NOT(N4203),NOT(N4204))</f>
        <v>0</v>
      </c>
    </row>
    <row r="4203" spans="1:15" x14ac:dyDescent="0.25">
      <c r="A4203" t="s">
        <v>15</v>
      </c>
      <c r="B4203" t="s">
        <v>14</v>
      </c>
      <c r="C4203">
        <v>16</v>
      </c>
      <c r="D4203">
        <v>13</v>
      </c>
      <c r="E4203" t="b">
        <v>1</v>
      </c>
      <c r="F4203">
        <v>10.013</v>
      </c>
      <c r="G4203">
        <v>1</v>
      </c>
      <c r="H4203">
        <v>0</v>
      </c>
      <c r="I4203">
        <v>55584</v>
      </c>
      <c r="J4203">
        <v>55582</v>
      </c>
      <c r="K4203">
        <v>27789</v>
      </c>
      <c r="L4203">
        <v>13</v>
      </c>
      <c r="M4203">
        <f t="shared" si="8514"/>
        <v>1</v>
      </c>
      <c r="N4203" t="b">
        <f t="shared" ref="N4203" si="8595">AND(MIN($F4202,$F4203,$F4204)=$F4203,MAX($H4202,$H4203,$H4204)=$H4203)</f>
        <v>0</v>
      </c>
      <c r="O4203" t="b">
        <f t="shared" ref="O4203" si="8596">AND(NOT(N4202),N4203,NOT(N4204))</f>
        <v>0</v>
      </c>
    </row>
    <row r="4204" spans="1:15" x14ac:dyDescent="0.25">
      <c r="A4204" t="s">
        <v>19</v>
      </c>
      <c r="B4204" t="s">
        <v>14</v>
      </c>
      <c r="C4204">
        <v>16</v>
      </c>
      <c r="D4204">
        <v>13</v>
      </c>
      <c r="E4204" t="b">
        <v>0</v>
      </c>
      <c r="F4204">
        <v>2E-3</v>
      </c>
      <c r="G4204">
        <v>1</v>
      </c>
      <c r="H4204">
        <v>1</v>
      </c>
      <c r="I4204">
        <v>59</v>
      </c>
      <c r="J4204">
        <v>44</v>
      </c>
      <c r="K4204">
        <v>19</v>
      </c>
      <c r="L4204">
        <v>12</v>
      </c>
      <c r="M4204">
        <f t="shared" si="8514"/>
        <v>0</v>
      </c>
      <c r="N4204" t="b">
        <f t="shared" ref="N4204" si="8597">AND(MIN($F4202,$F4203,$F4204)=$F4204,MAX($H4202,$H4203,$H4204)=$H4204)</f>
        <v>1</v>
      </c>
      <c r="O4204" t="b">
        <f t="shared" ref="O4204" si="8598">AND(NOT(N4202),NOT(N4203),N4204)</f>
        <v>0</v>
      </c>
    </row>
    <row r="4205" spans="1:15" x14ac:dyDescent="0.25">
      <c r="A4205" t="s">
        <v>13</v>
      </c>
      <c r="B4205" t="s">
        <v>14</v>
      </c>
      <c r="C4205">
        <v>16</v>
      </c>
      <c r="D4205">
        <v>14</v>
      </c>
      <c r="E4205" t="b">
        <v>1</v>
      </c>
      <c r="F4205">
        <v>10.000999999999999</v>
      </c>
      <c r="G4205">
        <v>1</v>
      </c>
      <c r="H4205">
        <v>0</v>
      </c>
      <c r="I4205">
        <v>836757</v>
      </c>
      <c r="J4205">
        <v>836225</v>
      </c>
      <c r="K4205">
        <v>418111</v>
      </c>
      <c r="L4205">
        <v>18</v>
      </c>
      <c r="M4205">
        <f t="shared" si="8514"/>
        <v>1</v>
      </c>
      <c r="N4205" t="b">
        <f t="shared" ref="N4205" si="8599">AND(MIN($F4205,$F4206,$F4207)=$F4205,MAX($H4205,$H4206,$H4207)=$H4205)</f>
        <v>0</v>
      </c>
      <c r="O4205" t="b">
        <f t="shared" ref="O4205" si="8600">AND(N4205,NOT(N4206),NOT(N4207))</f>
        <v>0</v>
      </c>
    </row>
    <row r="4206" spans="1:15" x14ac:dyDescent="0.25">
      <c r="A4206" t="s">
        <v>15</v>
      </c>
      <c r="B4206" t="s">
        <v>14</v>
      </c>
      <c r="C4206">
        <v>16</v>
      </c>
      <c r="D4206">
        <v>14</v>
      </c>
      <c r="E4206" t="b">
        <v>0</v>
      </c>
      <c r="F4206">
        <v>0.01</v>
      </c>
      <c r="G4206">
        <v>1</v>
      </c>
      <c r="H4206">
        <v>1</v>
      </c>
      <c r="I4206">
        <v>27</v>
      </c>
      <c r="J4206">
        <v>26</v>
      </c>
      <c r="K4206">
        <v>10</v>
      </c>
      <c r="L4206">
        <v>11</v>
      </c>
      <c r="M4206">
        <f t="shared" si="8514"/>
        <v>0</v>
      </c>
      <c r="N4206" t="b">
        <f t="shared" ref="N4206" si="8601">AND(MIN($F4205,$F4206,$F4207)=$F4206,MAX($H4205,$H4206,$H4207)=$H4206)</f>
        <v>1</v>
      </c>
      <c r="O4206" t="b">
        <f t="shared" ref="O4206" si="8602">AND(NOT(N4205),N4206,NOT(N4207))</f>
        <v>1</v>
      </c>
    </row>
    <row r="4207" spans="1:15" x14ac:dyDescent="0.25">
      <c r="A4207" t="s">
        <v>19</v>
      </c>
      <c r="B4207" t="s">
        <v>14</v>
      </c>
      <c r="C4207">
        <v>16</v>
      </c>
      <c r="D4207">
        <v>14</v>
      </c>
      <c r="E4207" t="b">
        <v>1</v>
      </c>
      <c r="F4207">
        <v>10.000999999999999</v>
      </c>
      <c r="G4207">
        <v>1</v>
      </c>
      <c r="H4207">
        <v>0</v>
      </c>
      <c r="I4207">
        <v>880368</v>
      </c>
      <c r="J4207">
        <v>879804</v>
      </c>
      <c r="K4207">
        <v>439900</v>
      </c>
      <c r="L4207">
        <v>18</v>
      </c>
      <c r="M4207">
        <f t="shared" si="8514"/>
        <v>1</v>
      </c>
      <c r="N4207" t="b">
        <f t="shared" ref="N4207" si="8603">AND(MIN($F4205,$F4206,$F4207)=$F4207,MAX($H4205,$H4206,$H4207)=$H4207)</f>
        <v>0</v>
      </c>
      <c r="O4207" t="b">
        <f t="shared" ref="O4207" si="8604">AND(NOT(N4205),NOT(N4206),N4207)</f>
        <v>0</v>
      </c>
    </row>
    <row r="4208" spans="1:15" x14ac:dyDescent="0.25">
      <c r="A4208" t="s">
        <v>13</v>
      </c>
      <c r="B4208" t="s">
        <v>14</v>
      </c>
      <c r="C4208">
        <v>16</v>
      </c>
      <c r="D4208">
        <v>15</v>
      </c>
      <c r="E4208" t="b">
        <v>0</v>
      </c>
      <c r="F4208">
        <v>7.0000000000000001E-3</v>
      </c>
      <c r="G4208">
        <v>1</v>
      </c>
      <c r="H4208">
        <v>1</v>
      </c>
      <c r="I4208">
        <v>757</v>
      </c>
      <c r="J4208">
        <v>398</v>
      </c>
      <c r="K4208">
        <v>196</v>
      </c>
      <c r="L4208">
        <v>13</v>
      </c>
      <c r="M4208">
        <f t="shared" si="8514"/>
        <v>0</v>
      </c>
      <c r="N4208" t="b">
        <f t="shared" ref="N4208" si="8605">AND(MIN($F4208,$F4209,$F4210)=$F4208,MAX($H4208,$H4209,$H4210)=$H4208)</f>
        <v>0</v>
      </c>
      <c r="O4208" t="b">
        <f t="shared" ref="O4208" si="8606">AND(N4208,NOT(N4209),NOT(N4210))</f>
        <v>0</v>
      </c>
    </row>
    <row r="4209" spans="1:15" x14ac:dyDescent="0.25">
      <c r="A4209" t="s">
        <v>15</v>
      </c>
      <c r="B4209" t="s">
        <v>14</v>
      </c>
      <c r="C4209">
        <v>16</v>
      </c>
      <c r="D4209">
        <v>15</v>
      </c>
      <c r="E4209" t="b">
        <v>0</v>
      </c>
      <c r="F4209">
        <v>5.0000000000000001E-3</v>
      </c>
      <c r="G4209">
        <v>1</v>
      </c>
      <c r="H4209">
        <v>1</v>
      </c>
      <c r="I4209">
        <v>400</v>
      </c>
      <c r="J4209">
        <v>398</v>
      </c>
      <c r="K4209">
        <v>196</v>
      </c>
      <c r="L4209">
        <v>13</v>
      </c>
      <c r="M4209">
        <f t="shared" si="8514"/>
        <v>0</v>
      </c>
      <c r="N4209" t="b">
        <f t="shared" ref="N4209" si="8607">AND(MIN($F4208,$F4209,$F4210)=$F4209,MAX($H4208,$H4209,$H4210)=$H4209)</f>
        <v>1</v>
      </c>
      <c r="O4209" t="b">
        <f t="shared" ref="O4209" si="8608">AND(NOT(N4208),N4209,NOT(N4210))</f>
        <v>1</v>
      </c>
    </row>
    <row r="4210" spans="1:15" x14ac:dyDescent="0.25">
      <c r="A4210" t="s">
        <v>19</v>
      </c>
      <c r="B4210" t="s">
        <v>14</v>
      </c>
      <c r="C4210">
        <v>16</v>
      </c>
      <c r="D4210">
        <v>15</v>
      </c>
      <c r="E4210" t="b">
        <v>0</v>
      </c>
      <c r="F4210">
        <v>8.0000000000000002E-3</v>
      </c>
      <c r="G4210">
        <v>1</v>
      </c>
      <c r="H4210">
        <v>1</v>
      </c>
      <c r="I4210">
        <v>757</v>
      </c>
      <c r="J4210">
        <v>398</v>
      </c>
      <c r="K4210">
        <v>196</v>
      </c>
      <c r="L4210">
        <v>13</v>
      </c>
      <c r="M4210">
        <f t="shared" si="8514"/>
        <v>0</v>
      </c>
      <c r="N4210" t="b">
        <f t="shared" ref="N4210" si="8609">AND(MIN($F4208,$F4209,$F4210)=$F4210,MAX($H4208,$H4209,$H4210)=$H4210)</f>
        <v>0</v>
      </c>
      <c r="O4210" t="b">
        <f t="shared" ref="O4210" si="8610">AND(NOT(N4208),NOT(N4209),N4210)</f>
        <v>0</v>
      </c>
    </row>
    <row r="4211" spans="1:15" x14ac:dyDescent="0.25">
      <c r="A4211" t="s">
        <v>13</v>
      </c>
      <c r="B4211" t="s">
        <v>14</v>
      </c>
      <c r="C4211">
        <v>16</v>
      </c>
      <c r="D4211">
        <v>16</v>
      </c>
      <c r="E4211" t="b">
        <v>0</v>
      </c>
      <c r="F4211">
        <v>0.35099999999999998</v>
      </c>
      <c r="G4211">
        <v>1</v>
      </c>
      <c r="H4211">
        <v>1</v>
      </c>
      <c r="I4211">
        <v>25260</v>
      </c>
      <c r="J4211">
        <v>25237</v>
      </c>
      <c r="K4211">
        <v>12616</v>
      </c>
      <c r="L4211">
        <v>19</v>
      </c>
      <c r="M4211">
        <f t="shared" si="8514"/>
        <v>0</v>
      </c>
      <c r="N4211" t="b">
        <f t="shared" ref="N4211" si="8611">AND(MIN($F4211,$F4212,$F4213)=$F4211,MAX($H4211,$H4212,$H4213)=$H4211)</f>
        <v>0</v>
      </c>
      <c r="O4211" t="b">
        <f t="shared" ref="O4211" si="8612">AND(N4211,NOT(N4212),NOT(N4213))</f>
        <v>0</v>
      </c>
    </row>
    <row r="4212" spans="1:15" x14ac:dyDescent="0.25">
      <c r="A4212" t="s">
        <v>15</v>
      </c>
      <c r="B4212" t="s">
        <v>14</v>
      </c>
      <c r="C4212">
        <v>16</v>
      </c>
      <c r="D4212">
        <v>16</v>
      </c>
      <c r="E4212" t="b">
        <v>0</v>
      </c>
      <c r="F4212">
        <v>2.7E-2</v>
      </c>
      <c r="G4212">
        <v>1</v>
      </c>
      <c r="H4212">
        <v>1</v>
      </c>
      <c r="I4212">
        <v>31</v>
      </c>
      <c r="J4212">
        <v>30</v>
      </c>
      <c r="K4212">
        <v>12</v>
      </c>
      <c r="L4212">
        <v>11</v>
      </c>
      <c r="M4212">
        <f t="shared" si="8514"/>
        <v>0</v>
      </c>
      <c r="N4212" t="b">
        <f t="shared" ref="N4212" si="8613">AND(MIN($F4211,$F4212,$F4213)=$F4212,MAX($H4211,$H4212,$H4213)=$H4212)</f>
        <v>1</v>
      </c>
      <c r="O4212" t="b">
        <f t="shared" ref="O4212" si="8614">AND(NOT(N4211),N4212,NOT(N4213))</f>
        <v>1</v>
      </c>
    </row>
    <row r="4213" spans="1:15" x14ac:dyDescent="0.25">
      <c r="A4213" t="s">
        <v>19</v>
      </c>
      <c r="B4213" t="s">
        <v>14</v>
      </c>
      <c r="C4213">
        <v>16</v>
      </c>
      <c r="D4213">
        <v>16</v>
      </c>
      <c r="E4213" t="b">
        <v>0</v>
      </c>
      <c r="F4213">
        <v>0.28000000000000003</v>
      </c>
      <c r="G4213">
        <v>1</v>
      </c>
      <c r="H4213">
        <v>1</v>
      </c>
      <c r="I4213">
        <v>25260</v>
      </c>
      <c r="J4213">
        <v>25237</v>
      </c>
      <c r="K4213">
        <v>12616</v>
      </c>
      <c r="L4213">
        <v>19</v>
      </c>
      <c r="M4213">
        <f t="shared" si="8514"/>
        <v>0</v>
      </c>
      <c r="N4213" t="b">
        <f t="shared" ref="N4213" si="8615">AND(MIN($F4211,$F4212,$F4213)=$F4213,MAX($H4211,$H4212,$H4213)=$H4213)</f>
        <v>0</v>
      </c>
      <c r="O4213" t="b">
        <f t="shared" ref="O4213" si="8616">AND(NOT(N4211),NOT(N4212),N4213)</f>
        <v>0</v>
      </c>
    </row>
    <row r="4214" spans="1:15" x14ac:dyDescent="0.25">
      <c r="A4214" t="s">
        <v>13</v>
      </c>
      <c r="B4214" t="s">
        <v>14</v>
      </c>
      <c r="C4214">
        <v>16</v>
      </c>
      <c r="D4214">
        <v>17</v>
      </c>
      <c r="E4214" t="b">
        <v>0</v>
      </c>
      <c r="F4214">
        <v>0.13500000000000001</v>
      </c>
      <c r="G4214">
        <v>1</v>
      </c>
      <c r="H4214">
        <v>1</v>
      </c>
      <c r="I4214">
        <v>18617</v>
      </c>
      <c r="J4214">
        <v>11520</v>
      </c>
      <c r="K4214">
        <v>5757</v>
      </c>
      <c r="L4214">
        <v>13</v>
      </c>
      <c r="M4214">
        <f t="shared" si="8514"/>
        <v>0</v>
      </c>
      <c r="N4214" t="b">
        <f t="shared" ref="N4214" si="8617">AND(MIN($F4214,$F4215,$F4216)=$F4214,MAX($H4214,$H4215,$H4216)=$H4214)</f>
        <v>0</v>
      </c>
      <c r="O4214" t="b">
        <f t="shared" ref="O4214" si="8618">AND(N4214,NOT(N4215),NOT(N4216))</f>
        <v>0</v>
      </c>
    </row>
    <row r="4215" spans="1:15" x14ac:dyDescent="0.25">
      <c r="A4215" t="s">
        <v>15</v>
      </c>
      <c r="B4215" t="s">
        <v>14</v>
      </c>
      <c r="C4215">
        <v>16</v>
      </c>
      <c r="D4215">
        <v>17</v>
      </c>
      <c r="E4215" t="b">
        <v>0</v>
      </c>
      <c r="F4215">
        <v>8.1000000000000003E-2</v>
      </c>
      <c r="G4215">
        <v>1</v>
      </c>
      <c r="H4215">
        <v>1</v>
      </c>
      <c r="I4215">
        <v>11537</v>
      </c>
      <c r="J4215">
        <v>11520</v>
      </c>
      <c r="K4215">
        <v>5757</v>
      </c>
      <c r="L4215">
        <v>13</v>
      </c>
      <c r="M4215">
        <f t="shared" si="8514"/>
        <v>0</v>
      </c>
      <c r="N4215" t="b">
        <f t="shared" ref="N4215" si="8619">AND(MIN($F4214,$F4215,$F4216)=$F4215,MAX($H4214,$H4215,$H4216)=$H4215)</f>
        <v>1</v>
      </c>
      <c r="O4215" t="b">
        <f t="shared" ref="O4215" si="8620">AND(NOT(N4214),N4215,NOT(N4216))</f>
        <v>1</v>
      </c>
    </row>
    <row r="4216" spans="1:15" x14ac:dyDescent="0.25">
      <c r="A4216" t="s">
        <v>19</v>
      </c>
      <c r="B4216" t="s">
        <v>14</v>
      </c>
      <c r="C4216">
        <v>16</v>
      </c>
      <c r="D4216">
        <v>17</v>
      </c>
      <c r="E4216" t="b">
        <v>0</v>
      </c>
      <c r="F4216">
        <v>0.14599999999999999</v>
      </c>
      <c r="G4216">
        <v>1</v>
      </c>
      <c r="H4216">
        <v>1</v>
      </c>
      <c r="I4216">
        <v>18617</v>
      </c>
      <c r="J4216">
        <v>11520</v>
      </c>
      <c r="K4216">
        <v>5757</v>
      </c>
      <c r="L4216">
        <v>13</v>
      </c>
      <c r="M4216">
        <f t="shared" si="8514"/>
        <v>0</v>
      </c>
      <c r="N4216" t="b">
        <f t="shared" ref="N4216" si="8621">AND(MIN($F4214,$F4215,$F4216)=$F4216,MAX($H4214,$H4215,$H4216)=$H4216)</f>
        <v>0</v>
      </c>
      <c r="O4216" t="b">
        <f t="shared" ref="O4216" si="8622">AND(NOT(N4214),NOT(N4215),N4216)</f>
        <v>0</v>
      </c>
    </row>
    <row r="4217" spans="1:15" x14ac:dyDescent="0.25">
      <c r="A4217" t="s">
        <v>13</v>
      </c>
      <c r="B4217" t="s">
        <v>14</v>
      </c>
      <c r="C4217">
        <v>16</v>
      </c>
      <c r="D4217">
        <v>18</v>
      </c>
      <c r="E4217" t="b">
        <v>1</v>
      </c>
      <c r="F4217">
        <v>10.000999999999999</v>
      </c>
      <c r="G4217">
        <v>1</v>
      </c>
      <c r="H4217">
        <v>0</v>
      </c>
      <c r="I4217">
        <v>860469</v>
      </c>
      <c r="J4217">
        <v>859917</v>
      </c>
      <c r="K4217">
        <v>429957</v>
      </c>
      <c r="L4217">
        <v>13</v>
      </c>
      <c r="M4217">
        <f t="shared" si="8514"/>
        <v>1</v>
      </c>
      <c r="N4217" t="b">
        <f t="shared" ref="N4217" si="8623">AND(MIN($F4217,$F4218,$F4219)=$F4217,MAX($H4217,$H4218,$H4219)=$H4217)</f>
        <v>0</v>
      </c>
      <c r="O4217" t="b">
        <f t="shared" ref="O4217" si="8624">AND(N4217,NOT(N4218),NOT(N4219))</f>
        <v>0</v>
      </c>
    </row>
    <row r="4218" spans="1:15" x14ac:dyDescent="0.25">
      <c r="A4218" t="s">
        <v>15</v>
      </c>
      <c r="B4218" t="s">
        <v>14</v>
      </c>
      <c r="C4218">
        <v>16</v>
      </c>
      <c r="D4218">
        <v>18</v>
      </c>
      <c r="E4218" t="b">
        <v>0</v>
      </c>
      <c r="F4218">
        <v>2E-3</v>
      </c>
      <c r="G4218">
        <v>1</v>
      </c>
      <c r="H4218">
        <v>1</v>
      </c>
      <c r="I4218">
        <v>6</v>
      </c>
      <c r="J4218">
        <v>6</v>
      </c>
      <c r="K4218">
        <v>0</v>
      </c>
      <c r="L4218">
        <v>5</v>
      </c>
      <c r="M4218">
        <f t="shared" si="8514"/>
        <v>0</v>
      </c>
      <c r="N4218" t="b">
        <f t="shared" ref="N4218" si="8625">AND(MIN($F4217,$F4218,$F4219)=$F4218,MAX($H4217,$H4218,$H4219)=$H4218)</f>
        <v>1</v>
      </c>
      <c r="O4218" t="b">
        <f t="shared" ref="O4218" si="8626">AND(NOT(N4217),N4218,NOT(N4219))</f>
        <v>1</v>
      </c>
    </row>
    <row r="4219" spans="1:15" x14ac:dyDescent="0.25">
      <c r="A4219" t="s">
        <v>19</v>
      </c>
      <c r="B4219" t="s">
        <v>14</v>
      </c>
      <c r="C4219">
        <v>16</v>
      </c>
      <c r="D4219">
        <v>18</v>
      </c>
      <c r="E4219" t="b">
        <v>1</v>
      </c>
      <c r="F4219">
        <v>10.000999999999999</v>
      </c>
      <c r="G4219">
        <v>1</v>
      </c>
      <c r="H4219">
        <v>0</v>
      </c>
      <c r="I4219">
        <v>871331</v>
      </c>
      <c r="J4219">
        <v>870779</v>
      </c>
      <c r="K4219">
        <v>435388</v>
      </c>
      <c r="L4219">
        <v>13</v>
      </c>
      <c r="M4219">
        <f t="shared" si="8514"/>
        <v>1</v>
      </c>
      <c r="N4219" t="b">
        <f t="shared" ref="N4219" si="8627">AND(MIN($F4217,$F4218,$F4219)=$F4219,MAX($H4217,$H4218,$H4219)=$H4219)</f>
        <v>0</v>
      </c>
      <c r="O4219" t="b">
        <f t="shared" ref="O4219" si="8628">AND(NOT(N4217),NOT(N4218),N4219)</f>
        <v>0</v>
      </c>
    </row>
    <row r="4220" spans="1:15" x14ac:dyDescent="0.25">
      <c r="A4220" t="s">
        <v>13</v>
      </c>
      <c r="B4220" t="s">
        <v>14</v>
      </c>
      <c r="C4220">
        <v>16</v>
      </c>
      <c r="D4220">
        <v>19</v>
      </c>
      <c r="E4220" t="b">
        <v>1</v>
      </c>
      <c r="F4220">
        <v>13.233000000000001</v>
      </c>
      <c r="G4220">
        <v>1</v>
      </c>
      <c r="H4220">
        <v>0</v>
      </c>
      <c r="I4220">
        <v>1437</v>
      </c>
      <c r="J4220">
        <v>1358</v>
      </c>
      <c r="K4220">
        <v>678</v>
      </c>
      <c r="L4220">
        <v>10</v>
      </c>
      <c r="M4220">
        <f t="shared" si="8514"/>
        <v>1</v>
      </c>
      <c r="N4220" t="b">
        <f t="shared" ref="N4220" si="8629">AND(MIN($F4220,$F4221,$F4222)=$F4220,MAX($H4220,$H4221,$H4222)=$H4220)</f>
        <v>0</v>
      </c>
      <c r="O4220" t="b">
        <f t="shared" ref="O4220" si="8630">AND(N4220,NOT(N4221),NOT(N4222))</f>
        <v>0</v>
      </c>
    </row>
    <row r="4221" spans="1:15" x14ac:dyDescent="0.25">
      <c r="A4221" t="s">
        <v>15</v>
      </c>
      <c r="B4221" t="s">
        <v>14</v>
      </c>
      <c r="C4221">
        <v>16</v>
      </c>
      <c r="D4221">
        <v>19</v>
      </c>
      <c r="E4221" t="b">
        <v>0</v>
      </c>
      <c r="F4221">
        <v>1.0999999999999999E-2</v>
      </c>
      <c r="G4221">
        <v>1</v>
      </c>
      <c r="H4221">
        <v>1</v>
      </c>
      <c r="I4221">
        <v>263</v>
      </c>
      <c r="J4221">
        <v>262</v>
      </c>
      <c r="K4221">
        <v>128</v>
      </c>
      <c r="L4221">
        <v>11</v>
      </c>
      <c r="M4221">
        <f t="shared" si="8514"/>
        <v>0</v>
      </c>
      <c r="N4221" t="b">
        <f t="shared" ref="N4221" si="8631">AND(MIN($F4220,$F4221,$F4222)=$F4221,MAX($H4220,$H4221,$H4222)=$H4221)</f>
        <v>1</v>
      </c>
      <c r="O4221" t="b">
        <f t="shared" ref="O4221" si="8632">AND(NOT(N4220),N4221,NOT(N4222))</f>
        <v>1</v>
      </c>
    </row>
    <row r="4222" spans="1:15" x14ac:dyDescent="0.25">
      <c r="A4222" t="s">
        <v>19</v>
      </c>
      <c r="B4222" t="s">
        <v>14</v>
      </c>
      <c r="C4222">
        <v>16</v>
      </c>
      <c r="D4222">
        <v>19</v>
      </c>
      <c r="E4222" t="b">
        <v>1</v>
      </c>
      <c r="F4222">
        <v>13.249000000000001</v>
      </c>
      <c r="G4222">
        <v>1</v>
      </c>
      <c r="H4222">
        <v>0</v>
      </c>
      <c r="I4222">
        <v>1437</v>
      </c>
      <c r="J4222">
        <v>1358</v>
      </c>
      <c r="K4222">
        <v>678</v>
      </c>
      <c r="L4222">
        <v>10</v>
      </c>
      <c r="M4222">
        <f t="shared" si="8514"/>
        <v>1</v>
      </c>
      <c r="N4222" t="b">
        <f t="shared" ref="N4222" si="8633">AND(MIN($F4220,$F4221,$F4222)=$F4222,MAX($H4220,$H4221,$H4222)=$H4222)</f>
        <v>0</v>
      </c>
      <c r="O4222" t="b">
        <f t="shared" ref="O4222" si="8634">AND(NOT(N4220),NOT(N4221),N4222)</f>
        <v>0</v>
      </c>
    </row>
    <row r="4223" spans="1:15" x14ac:dyDescent="0.25">
      <c r="A4223" t="s">
        <v>13</v>
      </c>
      <c r="B4223" t="s">
        <v>14</v>
      </c>
      <c r="C4223">
        <v>16</v>
      </c>
      <c r="D4223">
        <v>1</v>
      </c>
      <c r="E4223" t="b">
        <v>0</v>
      </c>
      <c r="F4223">
        <v>1E-3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f t="shared" si="8514"/>
        <v>1</v>
      </c>
      <c r="N4223" t="b">
        <f t="shared" ref="N4223" si="8635">AND(MIN($F4223,$F4224,$F4225)=$F4223,MAX($H4223,$H4224,$H4225)=$H4223)</f>
        <v>1</v>
      </c>
      <c r="O4223" t="b">
        <f t="shared" ref="O4223" si="8636">AND(N4223,NOT(N4224),NOT(N4225))</f>
        <v>0</v>
      </c>
    </row>
    <row r="4224" spans="1:15" x14ac:dyDescent="0.25">
      <c r="A4224" t="s">
        <v>15</v>
      </c>
      <c r="B4224" t="s">
        <v>14</v>
      </c>
      <c r="C4224">
        <v>16</v>
      </c>
      <c r="D4224">
        <v>1</v>
      </c>
      <c r="E4224" t="b">
        <v>0</v>
      </c>
      <c r="F4224">
        <v>1E-3</v>
      </c>
      <c r="G4224">
        <v>1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f t="shared" si="8514"/>
        <v>1</v>
      </c>
      <c r="N4224" t="b">
        <f t="shared" ref="N4224" si="8637">AND(MIN($F4223,$F4224,$F4225)=$F4224,MAX($H4223,$H4224,$H4225)=$H4224)</f>
        <v>1</v>
      </c>
      <c r="O4224" t="b">
        <f t="shared" ref="O4224" si="8638">AND(NOT(N4223),N4224,NOT(N4225))</f>
        <v>0</v>
      </c>
    </row>
    <row r="4225" spans="1:15" x14ac:dyDescent="0.25">
      <c r="A4225" t="s">
        <v>19</v>
      </c>
      <c r="B4225" t="s">
        <v>14</v>
      </c>
      <c r="C4225">
        <v>16</v>
      </c>
      <c r="D4225">
        <v>1</v>
      </c>
      <c r="E4225" t="b">
        <v>0</v>
      </c>
      <c r="F4225">
        <v>1E-3</v>
      </c>
      <c r="G4225">
        <v>1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f t="shared" si="8514"/>
        <v>1</v>
      </c>
      <c r="N4225" t="b">
        <f t="shared" ref="N4225" si="8639">AND(MIN($F4223,$F4224,$F4225)=$F4225,MAX($H4223,$H4224,$H4225)=$H4225)</f>
        <v>1</v>
      </c>
      <c r="O4225" t="b">
        <f t="shared" ref="O4225" si="8640">AND(NOT(N4223),NOT(N4224),N4225)</f>
        <v>0</v>
      </c>
    </row>
    <row r="4226" spans="1:15" x14ac:dyDescent="0.25">
      <c r="A4226" t="s">
        <v>13</v>
      </c>
      <c r="B4226" t="s">
        <v>14</v>
      </c>
      <c r="C4226">
        <v>16</v>
      </c>
      <c r="D4226">
        <v>20</v>
      </c>
      <c r="E4226" t="b">
        <v>1</v>
      </c>
      <c r="F4226">
        <v>26.645</v>
      </c>
      <c r="G4226">
        <v>1</v>
      </c>
      <c r="H4226">
        <v>0</v>
      </c>
      <c r="I4226">
        <v>997753</v>
      </c>
      <c r="J4226">
        <v>997110</v>
      </c>
      <c r="K4226">
        <v>498554</v>
      </c>
      <c r="L4226">
        <v>18</v>
      </c>
      <c r="M4226">
        <f t="shared" si="8514"/>
        <v>1</v>
      </c>
      <c r="N4226" t="b">
        <f t="shared" ref="N4226" si="8641">AND(MIN($F4226,$F4227,$F4228)=$F4226,MAX($H4226,$H4227,$H4228)=$H4226)</f>
        <v>0</v>
      </c>
      <c r="O4226" t="b">
        <f t="shared" ref="O4226" si="8642">AND(N4226,NOT(N4227),NOT(N4228))</f>
        <v>0</v>
      </c>
    </row>
    <row r="4227" spans="1:15" x14ac:dyDescent="0.25">
      <c r="A4227" t="s">
        <v>15</v>
      </c>
      <c r="B4227" t="s">
        <v>14</v>
      </c>
      <c r="C4227">
        <v>16</v>
      </c>
      <c r="D4227">
        <v>20</v>
      </c>
      <c r="E4227" t="b">
        <v>1</v>
      </c>
      <c r="F4227">
        <v>10.003</v>
      </c>
      <c r="G4227">
        <v>1</v>
      </c>
      <c r="H4227">
        <v>0</v>
      </c>
      <c r="I4227">
        <v>15484</v>
      </c>
      <c r="J4227">
        <v>15482</v>
      </c>
      <c r="K4227">
        <v>7739</v>
      </c>
      <c r="L4227">
        <v>13</v>
      </c>
      <c r="M4227">
        <f t="shared" ref="M4227:M4290" si="8643">G4227-H4227</f>
        <v>1</v>
      </c>
      <c r="N4227" t="b">
        <f t="shared" ref="N4227" si="8644">AND(MIN($F4226,$F4227,$F4228)=$F4227,MAX($H4226,$H4227,$H4228)=$H4227)</f>
        <v>0</v>
      </c>
      <c r="O4227" t="b">
        <f t="shared" ref="O4227" si="8645">AND(NOT(N4226),N4227,NOT(N4228))</f>
        <v>0</v>
      </c>
    </row>
    <row r="4228" spans="1:15" x14ac:dyDescent="0.25">
      <c r="A4228" t="s">
        <v>19</v>
      </c>
      <c r="B4228" t="s">
        <v>14</v>
      </c>
      <c r="C4228">
        <v>16</v>
      </c>
      <c r="D4228">
        <v>20</v>
      </c>
      <c r="E4228" t="b">
        <v>1</v>
      </c>
      <c r="F4228">
        <v>10.000999999999999</v>
      </c>
      <c r="G4228">
        <v>1</v>
      </c>
      <c r="H4228">
        <v>0</v>
      </c>
      <c r="I4228">
        <v>984353</v>
      </c>
      <c r="J4228">
        <v>983718</v>
      </c>
      <c r="K4228">
        <v>491857</v>
      </c>
      <c r="L4228">
        <v>18</v>
      </c>
      <c r="M4228">
        <f t="shared" si="8643"/>
        <v>1</v>
      </c>
      <c r="N4228" t="b">
        <f t="shared" ref="N4228" si="8646">AND(MIN($F4226,$F4227,$F4228)=$F4228,MAX($H4226,$H4227,$H4228)=$H4228)</f>
        <v>1</v>
      </c>
      <c r="O4228" t="b">
        <f t="shared" ref="O4228" si="8647">AND(NOT(N4226),NOT(N4227),N4228)</f>
        <v>1</v>
      </c>
    </row>
    <row r="4229" spans="1:15" x14ac:dyDescent="0.25">
      <c r="A4229" t="s">
        <v>13</v>
      </c>
      <c r="B4229" t="s">
        <v>14</v>
      </c>
      <c r="C4229">
        <v>16</v>
      </c>
      <c r="D4229">
        <v>21</v>
      </c>
      <c r="E4229" t="b">
        <v>1</v>
      </c>
      <c r="F4229">
        <v>10.000999999999999</v>
      </c>
      <c r="G4229">
        <v>1</v>
      </c>
      <c r="H4229">
        <v>0</v>
      </c>
      <c r="I4229">
        <v>402731</v>
      </c>
      <c r="J4229">
        <v>394169</v>
      </c>
      <c r="K4229">
        <v>197083</v>
      </c>
      <c r="L4229">
        <v>11</v>
      </c>
      <c r="M4229">
        <f t="shared" si="8643"/>
        <v>1</v>
      </c>
      <c r="N4229" t="b">
        <f t="shared" ref="N4229" si="8648">AND(MIN($F4229,$F4230,$F4231)=$F4229,MAX($H4229,$H4230,$H4231)=$H4229)</f>
        <v>0</v>
      </c>
      <c r="O4229" t="b">
        <f t="shared" ref="O4229" si="8649">AND(N4229,NOT(N4230),NOT(N4231))</f>
        <v>0</v>
      </c>
    </row>
    <row r="4230" spans="1:15" x14ac:dyDescent="0.25">
      <c r="A4230" t="s">
        <v>15</v>
      </c>
      <c r="B4230" t="s">
        <v>14</v>
      </c>
      <c r="C4230">
        <v>16</v>
      </c>
      <c r="D4230">
        <v>21</v>
      </c>
      <c r="E4230" t="b">
        <v>0</v>
      </c>
      <c r="F4230">
        <v>5.9119999999999999</v>
      </c>
      <c r="G4230">
        <v>1</v>
      </c>
      <c r="H4230">
        <v>1</v>
      </c>
      <c r="I4230">
        <v>11466</v>
      </c>
      <c r="J4230">
        <v>11464</v>
      </c>
      <c r="K4230">
        <v>5729</v>
      </c>
      <c r="L4230">
        <v>11</v>
      </c>
      <c r="M4230">
        <f t="shared" si="8643"/>
        <v>0</v>
      </c>
      <c r="N4230" t="b">
        <f t="shared" ref="N4230" si="8650">AND(MIN($F4229,$F4230,$F4231)=$F4230,MAX($H4229,$H4230,$H4231)=$H4230)</f>
        <v>1</v>
      </c>
      <c r="O4230" t="b">
        <f t="shared" ref="O4230" si="8651">AND(NOT(N4229),N4230,NOT(N4231))</f>
        <v>1</v>
      </c>
    </row>
    <row r="4231" spans="1:15" x14ac:dyDescent="0.25">
      <c r="A4231" t="s">
        <v>19</v>
      </c>
      <c r="B4231" t="s">
        <v>14</v>
      </c>
      <c r="C4231">
        <v>16</v>
      </c>
      <c r="D4231">
        <v>21</v>
      </c>
      <c r="E4231" t="b">
        <v>1</v>
      </c>
      <c r="F4231">
        <v>10.000999999999999</v>
      </c>
      <c r="G4231">
        <v>1</v>
      </c>
      <c r="H4231">
        <v>0</v>
      </c>
      <c r="I4231">
        <v>404155</v>
      </c>
      <c r="J4231">
        <v>395557</v>
      </c>
      <c r="K4231">
        <v>197777</v>
      </c>
      <c r="L4231">
        <v>11</v>
      </c>
      <c r="M4231">
        <f t="shared" si="8643"/>
        <v>1</v>
      </c>
      <c r="N4231" t="b">
        <f t="shared" ref="N4231" si="8652">AND(MIN($F4229,$F4230,$F4231)=$F4231,MAX($H4229,$H4230,$H4231)=$H4231)</f>
        <v>0</v>
      </c>
      <c r="O4231" t="b">
        <f t="shared" ref="O4231" si="8653">AND(NOT(N4229),NOT(N4230),N4231)</f>
        <v>0</v>
      </c>
    </row>
    <row r="4232" spans="1:15" x14ac:dyDescent="0.25">
      <c r="A4232" t="s">
        <v>13</v>
      </c>
      <c r="B4232" t="s">
        <v>14</v>
      </c>
      <c r="C4232">
        <v>16</v>
      </c>
      <c r="D4232">
        <v>22</v>
      </c>
      <c r="E4232" t="b">
        <v>1</v>
      </c>
      <c r="F4232">
        <v>10.000999999999999</v>
      </c>
      <c r="G4232">
        <v>1</v>
      </c>
      <c r="H4232">
        <v>0</v>
      </c>
      <c r="I4232">
        <v>784379</v>
      </c>
      <c r="J4232">
        <v>783721</v>
      </c>
      <c r="K4232">
        <v>391860</v>
      </c>
      <c r="L4232">
        <v>9</v>
      </c>
      <c r="M4232">
        <f t="shared" si="8643"/>
        <v>1</v>
      </c>
      <c r="N4232" t="b">
        <f t="shared" ref="N4232" si="8654">AND(MIN($F4232,$F4233,$F4234)=$F4232,MAX($H4232,$H4233,$H4234)=$H4232)</f>
        <v>0</v>
      </c>
      <c r="O4232" t="b">
        <f t="shared" ref="O4232" si="8655">AND(N4232,NOT(N4233),NOT(N4234))</f>
        <v>0</v>
      </c>
    </row>
    <row r="4233" spans="1:15" x14ac:dyDescent="0.25">
      <c r="A4233" t="s">
        <v>15</v>
      </c>
      <c r="B4233" t="s">
        <v>14</v>
      </c>
      <c r="C4233">
        <v>16</v>
      </c>
      <c r="D4233">
        <v>22</v>
      </c>
      <c r="E4233" t="b">
        <v>0</v>
      </c>
      <c r="F4233">
        <v>1.0999999999999999E-2</v>
      </c>
      <c r="G4233">
        <v>1</v>
      </c>
      <c r="H4233">
        <v>1</v>
      </c>
      <c r="I4233">
        <v>1206</v>
      </c>
      <c r="J4233">
        <v>1204</v>
      </c>
      <c r="K4233">
        <v>599</v>
      </c>
      <c r="L4233">
        <v>13</v>
      </c>
      <c r="M4233">
        <f t="shared" si="8643"/>
        <v>0</v>
      </c>
      <c r="N4233" t="b">
        <f t="shared" ref="N4233" si="8656">AND(MIN($F4232,$F4233,$F4234)=$F4233,MAX($H4232,$H4233,$H4234)=$H4233)</f>
        <v>1</v>
      </c>
      <c r="O4233" t="b">
        <f t="shared" ref="O4233" si="8657">AND(NOT(N4232),N4233,NOT(N4234))</f>
        <v>1</v>
      </c>
    </row>
    <row r="4234" spans="1:15" x14ac:dyDescent="0.25">
      <c r="A4234" t="s">
        <v>19</v>
      </c>
      <c r="B4234" t="s">
        <v>14</v>
      </c>
      <c r="C4234">
        <v>16</v>
      </c>
      <c r="D4234">
        <v>22</v>
      </c>
      <c r="E4234" t="b">
        <v>1</v>
      </c>
      <c r="F4234">
        <v>10.000999999999999</v>
      </c>
      <c r="G4234">
        <v>1</v>
      </c>
      <c r="H4234">
        <v>0</v>
      </c>
      <c r="I4234">
        <v>789000</v>
      </c>
      <c r="J4234">
        <v>788333</v>
      </c>
      <c r="K4234">
        <v>394166</v>
      </c>
      <c r="L4234">
        <v>9</v>
      </c>
      <c r="M4234">
        <f t="shared" si="8643"/>
        <v>1</v>
      </c>
      <c r="N4234" t="b">
        <f t="shared" ref="N4234" si="8658">AND(MIN($F4232,$F4233,$F4234)=$F4234,MAX($H4232,$H4233,$H4234)=$H4234)</f>
        <v>0</v>
      </c>
      <c r="O4234" t="b">
        <f t="shared" ref="O4234" si="8659">AND(NOT(N4232),NOT(N4233),N4234)</f>
        <v>0</v>
      </c>
    </row>
    <row r="4235" spans="1:15" x14ac:dyDescent="0.25">
      <c r="A4235" t="s">
        <v>13</v>
      </c>
      <c r="B4235" t="s">
        <v>14</v>
      </c>
      <c r="C4235">
        <v>16</v>
      </c>
      <c r="D4235">
        <v>23</v>
      </c>
      <c r="E4235" t="b">
        <v>1</v>
      </c>
      <c r="F4235">
        <v>10.000999999999999</v>
      </c>
      <c r="G4235">
        <v>1</v>
      </c>
      <c r="H4235">
        <v>0</v>
      </c>
      <c r="I4235">
        <v>921700</v>
      </c>
      <c r="J4235">
        <v>921119</v>
      </c>
      <c r="K4235">
        <v>460558</v>
      </c>
      <c r="L4235">
        <v>11</v>
      </c>
      <c r="M4235">
        <f t="shared" si="8643"/>
        <v>1</v>
      </c>
      <c r="N4235" t="b">
        <f t="shared" ref="N4235" si="8660">AND(MIN($F4235,$F4236,$F4237)=$F4235,MAX($H4235,$H4236,$H4237)=$H4235)</f>
        <v>0</v>
      </c>
      <c r="O4235" t="b">
        <f t="shared" ref="O4235" si="8661">AND(N4235,NOT(N4236),NOT(N4237))</f>
        <v>0</v>
      </c>
    </row>
    <row r="4236" spans="1:15" x14ac:dyDescent="0.25">
      <c r="A4236" t="s">
        <v>15</v>
      </c>
      <c r="B4236" t="s">
        <v>14</v>
      </c>
      <c r="C4236">
        <v>16</v>
      </c>
      <c r="D4236">
        <v>23</v>
      </c>
      <c r="E4236" t="b">
        <v>0</v>
      </c>
      <c r="F4236">
        <v>2E-3</v>
      </c>
      <c r="G4236">
        <v>1</v>
      </c>
      <c r="H4236">
        <v>1</v>
      </c>
      <c r="I4236">
        <v>115</v>
      </c>
      <c r="J4236">
        <v>114</v>
      </c>
      <c r="K4236">
        <v>54</v>
      </c>
      <c r="L4236">
        <v>11</v>
      </c>
      <c r="M4236">
        <f t="shared" si="8643"/>
        <v>0</v>
      </c>
      <c r="N4236" t="b">
        <f t="shared" ref="N4236" si="8662">AND(MIN($F4235,$F4236,$F4237)=$F4236,MAX($H4235,$H4236,$H4237)=$H4236)</f>
        <v>1</v>
      </c>
      <c r="O4236" t="b">
        <f t="shared" ref="O4236" si="8663">AND(NOT(N4235),N4236,NOT(N4237))</f>
        <v>1</v>
      </c>
    </row>
    <row r="4237" spans="1:15" x14ac:dyDescent="0.25">
      <c r="A4237" t="s">
        <v>19</v>
      </c>
      <c r="B4237" t="s">
        <v>14</v>
      </c>
      <c r="C4237">
        <v>16</v>
      </c>
      <c r="D4237">
        <v>23</v>
      </c>
      <c r="E4237" t="b">
        <v>1</v>
      </c>
      <c r="F4237">
        <v>10.000999999999999</v>
      </c>
      <c r="G4237">
        <v>1</v>
      </c>
      <c r="H4237">
        <v>0</v>
      </c>
      <c r="I4237">
        <v>938440</v>
      </c>
      <c r="J4237">
        <v>937843</v>
      </c>
      <c r="K4237">
        <v>468920</v>
      </c>
      <c r="L4237">
        <v>11</v>
      </c>
      <c r="M4237">
        <f t="shared" si="8643"/>
        <v>1</v>
      </c>
      <c r="N4237" t="b">
        <f t="shared" ref="N4237" si="8664">AND(MIN($F4235,$F4236,$F4237)=$F4237,MAX($H4235,$H4236,$H4237)=$H4237)</f>
        <v>0</v>
      </c>
      <c r="O4237" t="b">
        <f t="shared" ref="O4237" si="8665">AND(NOT(N4235),NOT(N4236),N4237)</f>
        <v>0</v>
      </c>
    </row>
    <row r="4238" spans="1:15" x14ac:dyDescent="0.25">
      <c r="A4238" t="s">
        <v>13</v>
      </c>
      <c r="B4238" t="s">
        <v>14</v>
      </c>
      <c r="C4238">
        <v>16</v>
      </c>
      <c r="D4238">
        <v>24</v>
      </c>
      <c r="E4238" t="b">
        <v>0</v>
      </c>
      <c r="F4238">
        <v>3.0000000000000001E-3</v>
      </c>
      <c r="G4238">
        <v>1</v>
      </c>
      <c r="H4238">
        <v>1</v>
      </c>
      <c r="I4238">
        <v>189</v>
      </c>
      <c r="J4238">
        <v>118</v>
      </c>
      <c r="K4238">
        <v>56</v>
      </c>
      <c r="L4238">
        <v>11</v>
      </c>
      <c r="M4238">
        <f t="shared" si="8643"/>
        <v>0</v>
      </c>
      <c r="N4238" t="b">
        <f t="shared" ref="N4238" si="8666">AND(MIN($F4238,$F4239,$F4240)=$F4238,MAX($H4238,$H4239,$H4240)=$H4238)</f>
        <v>1</v>
      </c>
      <c r="O4238" t="b">
        <f t="shared" ref="O4238" si="8667">AND(N4238,NOT(N4239),NOT(N4240))</f>
        <v>0</v>
      </c>
    </row>
    <row r="4239" spans="1:15" x14ac:dyDescent="0.25">
      <c r="A4239" t="s">
        <v>15</v>
      </c>
      <c r="B4239" t="s">
        <v>14</v>
      </c>
      <c r="C4239">
        <v>16</v>
      </c>
      <c r="D4239">
        <v>24</v>
      </c>
      <c r="E4239" t="b">
        <v>0</v>
      </c>
      <c r="F4239">
        <v>4.0000000000000001E-3</v>
      </c>
      <c r="G4239">
        <v>1</v>
      </c>
      <c r="H4239">
        <v>1</v>
      </c>
      <c r="I4239">
        <v>119</v>
      </c>
      <c r="J4239">
        <v>118</v>
      </c>
      <c r="K4239">
        <v>56</v>
      </c>
      <c r="L4239">
        <v>11</v>
      </c>
      <c r="M4239">
        <f t="shared" si="8643"/>
        <v>0</v>
      </c>
      <c r="N4239" t="b">
        <f t="shared" ref="N4239" si="8668">AND(MIN($F4238,$F4239,$F4240)=$F4239,MAX($H4238,$H4239,$H4240)=$H4239)</f>
        <v>0</v>
      </c>
      <c r="O4239" t="b">
        <f t="shared" ref="O4239" si="8669">AND(NOT(N4238),N4239,NOT(N4240))</f>
        <v>0</v>
      </c>
    </row>
    <row r="4240" spans="1:15" x14ac:dyDescent="0.25">
      <c r="A4240" t="s">
        <v>19</v>
      </c>
      <c r="B4240" t="s">
        <v>14</v>
      </c>
      <c r="C4240">
        <v>16</v>
      </c>
      <c r="D4240">
        <v>24</v>
      </c>
      <c r="E4240" t="b">
        <v>0</v>
      </c>
      <c r="F4240">
        <v>3.0000000000000001E-3</v>
      </c>
      <c r="G4240">
        <v>1</v>
      </c>
      <c r="H4240">
        <v>1</v>
      </c>
      <c r="I4240">
        <v>189</v>
      </c>
      <c r="J4240">
        <v>118</v>
      </c>
      <c r="K4240">
        <v>56</v>
      </c>
      <c r="L4240">
        <v>11</v>
      </c>
      <c r="M4240">
        <f t="shared" si="8643"/>
        <v>0</v>
      </c>
      <c r="N4240" t="b">
        <f t="shared" ref="N4240" si="8670">AND(MIN($F4238,$F4239,$F4240)=$F4240,MAX($H4238,$H4239,$H4240)=$H4240)</f>
        <v>1</v>
      </c>
      <c r="O4240" t="b">
        <f t="shared" ref="O4240" si="8671">AND(NOT(N4238),NOT(N4239),N4240)</f>
        <v>0</v>
      </c>
    </row>
    <row r="4241" spans="1:15" x14ac:dyDescent="0.25">
      <c r="A4241" t="s">
        <v>13</v>
      </c>
      <c r="B4241" t="s">
        <v>14</v>
      </c>
      <c r="C4241">
        <v>16</v>
      </c>
      <c r="D4241">
        <v>25</v>
      </c>
      <c r="E4241" t="b">
        <v>0</v>
      </c>
      <c r="F4241">
        <v>9.6000000000000002E-2</v>
      </c>
      <c r="G4241">
        <v>1</v>
      </c>
      <c r="H4241">
        <v>1</v>
      </c>
      <c r="I4241">
        <v>10577</v>
      </c>
      <c r="J4241">
        <v>6014</v>
      </c>
      <c r="K4241">
        <v>3004</v>
      </c>
      <c r="L4241">
        <v>13</v>
      </c>
      <c r="M4241">
        <f t="shared" si="8643"/>
        <v>0</v>
      </c>
      <c r="N4241" t="b">
        <f t="shared" ref="N4241" si="8672">AND(MIN($F4241,$F4242,$F4243)=$F4241,MAX($H4241,$H4242,$H4243)=$H4241)</f>
        <v>0</v>
      </c>
      <c r="O4241" t="b">
        <f t="shared" ref="O4241" si="8673">AND(N4241,NOT(N4242),NOT(N4243))</f>
        <v>0</v>
      </c>
    </row>
    <row r="4242" spans="1:15" x14ac:dyDescent="0.25">
      <c r="A4242" t="s">
        <v>15</v>
      </c>
      <c r="B4242" t="s">
        <v>14</v>
      </c>
      <c r="C4242">
        <v>16</v>
      </c>
      <c r="D4242">
        <v>25</v>
      </c>
      <c r="E4242" t="b">
        <v>0</v>
      </c>
      <c r="F4242">
        <v>3.5999999999999997E-2</v>
      </c>
      <c r="G4242">
        <v>1</v>
      </c>
      <c r="H4242">
        <v>1</v>
      </c>
      <c r="I4242">
        <v>6056</v>
      </c>
      <c r="J4242">
        <v>6014</v>
      </c>
      <c r="K4242">
        <v>3004</v>
      </c>
      <c r="L4242">
        <v>13</v>
      </c>
      <c r="M4242">
        <f t="shared" si="8643"/>
        <v>0</v>
      </c>
      <c r="N4242" t="b">
        <f t="shared" ref="N4242" si="8674">AND(MIN($F4241,$F4242,$F4243)=$F4242,MAX($H4241,$H4242,$H4243)=$H4242)</f>
        <v>1</v>
      </c>
      <c r="O4242" t="b">
        <f t="shared" ref="O4242" si="8675">AND(NOT(N4241),N4242,NOT(N4243))</f>
        <v>1</v>
      </c>
    </row>
    <row r="4243" spans="1:15" x14ac:dyDescent="0.25">
      <c r="A4243" t="s">
        <v>19</v>
      </c>
      <c r="B4243" t="s">
        <v>14</v>
      </c>
      <c r="C4243">
        <v>16</v>
      </c>
      <c r="D4243">
        <v>25</v>
      </c>
      <c r="E4243" t="b">
        <v>0</v>
      </c>
      <c r="F4243">
        <v>8.2000000000000003E-2</v>
      </c>
      <c r="G4243">
        <v>1</v>
      </c>
      <c r="H4243">
        <v>1</v>
      </c>
      <c r="I4243">
        <v>10577</v>
      </c>
      <c r="J4243">
        <v>6014</v>
      </c>
      <c r="K4243">
        <v>3004</v>
      </c>
      <c r="L4243">
        <v>13</v>
      </c>
      <c r="M4243">
        <f t="shared" si="8643"/>
        <v>0</v>
      </c>
      <c r="N4243" t="b">
        <f t="shared" ref="N4243" si="8676">AND(MIN($F4241,$F4242,$F4243)=$F4243,MAX($H4241,$H4242,$H4243)=$H4243)</f>
        <v>0</v>
      </c>
      <c r="O4243" t="b">
        <f t="shared" ref="O4243" si="8677">AND(NOT(N4241),NOT(N4242),N4243)</f>
        <v>0</v>
      </c>
    </row>
    <row r="4244" spans="1:15" x14ac:dyDescent="0.25">
      <c r="A4244" t="s">
        <v>13</v>
      </c>
      <c r="B4244" t="s">
        <v>14</v>
      </c>
      <c r="C4244">
        <v>16</v>
      </c>
      <c r="D4244">
        <v>26</v>
      </c>
      <c r="E4244" t="b">
        <v>1</v>
      </c>
      <c r="F4244">
        <v>10.000999999999999</v>
      </c>
      <c r="G4244">
        <v>1</v>
      </c>
      <c r="H4244">
        <v>0</v>
      </c>
      <c r="I4244">
        <v>985811</v>
      </c>
      <c r="J4244">
        <v>984627</v>
      </c>
      <c r="K4244">
        <v>492311</v>
      </c>
      <c r="L4244">
        <v>13</v>
      </c>
      <c r="M4244">
        <f t="shared" si="8643"/>
        <v>1</v>
      </c>
      <c r="N4244" t="b">
        <f t="shared" ref="N4244" si="8678">AND(MIN($F4244,$F4245,$F4246)=$F4244,MAX($H4244,$H4245,$H4246)=$H4244)</f>
        <v>0</v>
      </c>
      <c r="O4244" t="b">
        <f t="shared" ref="O4244" si="8679">AND(N4244,NOT(N4245),NOT(N4246))</f>
        <v>0</v>
      </c>
    </row>
    <row r="4245" spans="1:15" x14ac:dyDescent="0.25">
      <c r="A4245" t="s">
        <v>15</v>
      </c>
      <c r="B4245" t="s">
        <v>14</v>
      </c>
      <c r="C4245">
        <v>16</v>
      </c>
      <c r="D4245">
        <v>26</v>
      </c>
      <c r="E4245" t="b">
        <v>0</v>
      </c>
      <c r="F4245">
        <v>1.2999999999999999E-2</v>
      </c>
      <c r="G4245">
        <v>1</v>
      </c>
      <c r="H4245">
        <v>1</v>
      </c>
      <c r="I4245">
        <v>6</v>
      </c>
      <c r="J4245">
        <v>6</v>
      </c>
      <c r="K4245">
        <v>0</v>
      </c>
      <c r="L4245">
        <v>5</v>
      </c>
      <c r="M4245">
        <f t="shared" si="8643"/>
        <v>0</v>
      </c>
      <c r="N4245" t="b">
        <f t="shared" ref="N4245" si="8680">AND(MIN($F4244,$F4245,$F4246)=$F4245,MAX($H4244,$H4245,$H4246)=$H4245)</f>
        <v>1</v>
      </c>
      <c r="O4245" t="b">
        <f t="shared" ref="O4245" si="8681">AND(NOT(N4244),N4245,NOT(N4246))</f>
        <v>1</v>
      </c>
    </row>
    <row r="4246" spans="1:15" x14ac:dyDescent="0.25">
      <c r="A4246" t="s">
        <v>19</v>
      </c>
      <c r="B4246" t="s">
        <v>14</v>
      </c>
      <c r="C4246">
        <v>16</v>
      </c>
      <c r="D4246">
        <v>26</v>
      </c>
      <c r="E4246" t="b">
        <v>1</v>
      </c>
      <c r="F4246">
        <v>10.000999999999999</v>
      </c>
      <c r="G4246">
        <v>1</v>
      </c>
      <c r="H4246">
        <v>0</v>
      </c>
      <c r="I4246">
        <v>981414</v>
      </c>
      <c r="J4246">
        <v>980238</v>
      </c>
      <c r="K4246">
        <v>490117</v>
      </c>
      <c r="L4246">
        <v>13</v>
      </c>
      <c r="M4246">
        <f t="shared" si="8643"/>
        <v>1</v>
      </c>
      <c r="N4246" t="b">
        <f t="shared" ref="N4246" si="8682">AND(MIN($F4244,$F4245,$F4246)=$F4246,MAX($H4244,$H4245,$H4246)=$H4246)</f>
        <v>0</v>
      </c>
      <c r="O4246" t="b">
        <f t="shared" ref="O4246" si="8683">AND(NOT(N4244),NOT(N4245),N4246)</f>
        <v>0</v>
      </c>
    </row>
    <row r="4247" spans="1:15" x14ac:dyDescent="0.25">
      <c r="A4247" t="s">
        <v>13</v>
      </c>
      <c r="B4247" t="s">
        <v>14</v>
      </c>
      <c r="C4247">
        <v>16</v>
      </c>
      <c r="D4247">
        <v>27</v>
      </c>
      <c r="E4247" t="b">
        <v>0</v>
      </c>
      <c r="F4247">
        <v>0.126</v>
      </c>
      <c r="G4247">
        <v>1</v>
      </c>
      <c r="H4247">
        <v>1</v>
      </c>
      <c r="I4247">
        <v>12476</v>
      </c>
      <c r="J4247">
        <v>12449</v>
      </c>
      <c r="K4247">
        <v>6222</v>
      </c>
      <c r="L4247">
        <v>25</v>
      </c>
      <c r="M4247">
        <f t="shared" si="8643"/>
        <v>0</v>
      </c>
      <c r="N4247" t="b">
        <f t="shared" ref="N4247" si="8684">AND(MIN($F4247,$F4248,$F4249)=$F4247,MAX($H4247,$H4248,$H4249)=$H4247)</f>
        <v>0</v>
      </c>
      <c r="O4247" t="b">
        <f t="shared" ref="O4247" si="8685">AND(N4247,NOT(N4248),NOT(N4249))</f>
        <v>0</v>
      </c>
    </row>
    <row r="4248" spans="1:15" x14ac:dyDescent="0.25">
      <c r="A4248" t="s">
        <v>15</v>
      </c>
      <c r="B4248" t="s">
        <v>14</v>
      </c>
      <c r="C4248">
        <v>16</v>
      </c>
      <c r="D4248">
        <v>27</v>
      </c>
      <c r="E4248" t="b">
        <v>0</v>
      </c>
      <c r="F4248">
        <v>3.9E-2</v>
      </c>
      <c r="G4248">
        <v>1</v>
      </c>
      <c r="H4248">
        <v>1</v>
      </c>
      <c r="I4248">
        <v>4974</v>
      </c>
      <c r="J4248">
        <v>4972</v>
      </c>
      <c r="K4248">
        <v>2483</v>
      </c>
      <c r="L4248">
        <v>13</v>
      </c>
      <c r="M4248">
        <f t="shared" si="8643"/>
        <v>0</v>
      </c>
      <c r="N4248" t="b">
        <f t="shared" ref="N4248" si="8686">AND(MIN($F4247,$F4248,$F4249)=$F4248,MAX($H4247,$H4248,$H4249)=$H4248)</f>
        <v>1</v>
      </c>
      <c r="O4248" t="b">
        <f t="shared" ref="O4248" si="8687">AND(NOT(N4247),N4248,NOT(N4249))</f>
        <v>1</v>
      </c>
    </row>
    <row r="4249" spans="1:15" x14ac:dyDescent="0.25">
      <c r="A4249" t="s">
        <v>19</v>
      </c>
      <c r="B4249" t="s">
        <v>14</v>
      </c>
      <c r="C4249">
        <v>16</v>
      </c>
      <c r="D4249">
        <v>27</v>
      </c>
      <c r="E4249" t="b">
        <v>0</v>
      </c>
      <c r="F4249">
        <v>0.13300000000000001</v>
      </c>
      <c r="G4249">
        <v>1</v>
      </c>
      <c r="H4249">
        <v>1</v>
      </c>
      <c r="I4249">
        <v>12476</v>
      </c>
      <c r="J4249">
        <v>12449</v>
      </c>
      <c r="K4249">
        <v>6222</v>
      </c>
      <c r="L4249">
        <v>25</v>
      </c>
      <c r="M4249">
        <f t="shared" si="8643"/>
        <v>0</v>
      </c>
      <c r="N4249" t="b">
        <f t="shared" ref="N4249" si="8688">AND(MIN($F4247,$F4248,$F4249)=$F4249,MAX($H4247,$H4248,$H4249)=$H4249)</f>
        <v>0</v>
      </c>
      <c r="O4249" t="b">
        <f t="shared" ref="O4249" si="8689">AND(NOT(N4247),NOT(N4248),N4249)</f>
        <v>0</v>
      </c>
    </row>
    <row r="4250" spans="1:15" x14ac:dyDescent="0.25">
      <c r="A4250" t="s">
        <v>13</v>
      </c>
      <c r="B4250" t="s">
        <v>14</v>
      </c>
      <c r="C4250">
        <v>16</v>
      </c>
      <c r="D4250">
        <v>28</v>
      </c>
      <c r="E4250" t="b">
        <v>1</v>
      </c>
      <c r="F4250">
        <v>10.000999999999999</v>
      </c>
      <c r="G4250">
        <v>1</v>
      </c>
      <c r="H4250">
        <v>0</v>
      </c>
      <c r="I4250">
        <v>1000472</v>
      </c>
      <c r="J4250">
        <v>999732</v>
      </c>
      <c r="K4250">
        <v>499864</v>
      </c>
      <c r="L4250">
        <v>18</v>
      </c>
      <c r="M4250">
        <f t="shared" si="8643"/>
        <v>1</v>
      </c>
      <c r="N4250" t="b">
        <f t="shared" ref="N4250" si="8690">AND(MIN($F4250,$F4251,$F4252)=$F4250,MAX($H4250,$H4251,$H4252)=$H4250)</f>
        <v>1</v>
      </c>
      <c r="O4250" t="b">
        <f t="shared" ref="O4250" si="8691">AND(N4250,NOT(N4251),NOT(N4252))</f>
        <v>0</v>
      </c>
    </row>
    <row r="4251" spans="1:15" x14ac:dyDescent="0.25">
      <c r="A4251" t="s">
        <v>15</v>
      </c>
      <c r="B4251" t="s">
        <v>14</v>
      </c>
      <c r="C4251">
        <v>16</v>
      </c>
      <c r="D4251">
        <v>28</v>
      </c>
      <c r="E4251" t="b">
        <v>1</v>
      </c>
      <c r="F4251">
        <v>10.003</v>
      </c>
      <c r="G4251">
        <v>1</v>
      </c>
      <c r="H4251">
        <v>0</v>
      </c>
      <c r="I4251">
        <v>39472</v>
      </c>
      <c r="J4251">
        <v>39470</v>
      </c>
      <c r="K4251">
        <v>19733</v>
      </c>
      <c r="L4251">
        <v>13</v>
      </c>
      <c r="M4251">
        <f t="shared" si="8643"/>
        <v>1</v>
      </c>
      <c r="N4251" t="b">
        <f t="shared" ref="N4251" si="8692">AND(MIN($F4250,$F4251,$F4252)=$F4251,MAX($H4250,$H4251,$H4252)=$H4251)</f>
        <v>0</v>
      </c>
      <c r="O4251" t="b">
        <f t="shared" ref="O4251" si="8693">AND(NOT(N4250),N4251,NOT(N4252))</f>
        <v>0</v>
      </c>
    </row>
    <row r="4252" spans="1:15" x14ac:dyDescent="0.25">
      <c r="A4252" t="s">
        <v>19</v>
      </c>
      <c r="B4252" t="s">
        <v>14</v>
      </c>
      <c r="C4252">
        <v>16</v>
      </c>
      <c r="D4252">
        <v>28</v>
      </c>
      <c r="E4252" t="b">
        <v>1</v>
      </c>
      <c r="F4252">
        <v>10.000999999999999</v>
      </c>
      <c r="G4252">
        <v>1</v>
      </c>
      <c r="H4252">
        <v>0</v>
      </c>
      <c r="I4252">
        <v>986501</v>
      </c>
      <c r="J4252">
        <v>985769</v>
      </c>
      <c r="K4252">
        <v>492883</v>
      </c>
      <c r="L4252">
        <v>18</v>
      </c>
      <c r="M4252">
        <f t="shared" si="8643"/>
        <v>1</v>
      </c>
      <c r="N4252" t="b">
        <f t="shared" ref="N4252" si="8694">AND(MIN($F4250,$F4251,$F4252)=$F4252,MAX($H4250,$H4251,$H4252)=$H4252)</f>
        <v>1</v>
      </c>
      <c r="O4252" t="b">
        <f t="shared" ref="O4252" si="8695">AND(NOT(N4250),NOT(N4251),N4252)</f>
        <v>0</v>
      </c>
    </row>
    <row r="4253" spans="1:15" x14ac:dyDescent="0.25">
      <c r="A4253" t="s">
        <v>13</v>
      </c>
      <c r="B4253" t="s">
        <v>14</v>
      </c>
      <c r="C4253">
        <v>16</v>
      </c>
      <c r="D4253">
        <v>29</v>
      </c>
      <c r="E4253" t="b">
        <v>0</v>
      </c>
      <c r="F4253">
        <v>3.4000000000000002E-2</v>
      </c>
      <c r="G4253">
        <v>1</v>
      </c>
      <c r="H4253">
        <v>1</v>
      </c>
      <c r="I4253">
        <v>2256</v>
      </c>
      <c r="J4253">
        <v>2070</v>
      </c>
      <c r="K4253">
        <v>1032</v>
      </c>
      <c r="L4253">
        <v>16</v>
      </c>
      <c r="M4253">
        <f t="shared" si="8643"/>
        <v>0</v>
      </c>
      <c r="N4253" t="b">
        <f t="shared" ref="N4253" si="8696">AND(MIN($F4253,$F4254,$F4255)=$F4253,MAX($H4253,$H4254,$H4255)=$H4253)</f>
        <v>0</v>
      </c>
      <c r="O4253" t="b">
        <f t="shared" ref="O4253" si="8697">AND(N4253,NOT(N4254),NOT(N4255))</f>
        <v>0</v>
      </c>
    </row>
    <row r="4254" spans="1:15" x14ac:dyDescent="0.25">
      <c r="A4254" t="s">
        <v>15</v>
      </c>
      <c r="B4254" t="s">
        <v>14</v>
      </c>
      <c r="C4254">
        <v>16</v>
      </c>
      <c r="D4254">
        <v>29</v>
      </c>
      <c r="E4254" t="b">
        <v>0</v>
      </c>
      <c r="F4254">
        <v>2.4E-2</v>
      </c>
      <c r="G4254">
        <v>1</v>
      </c>
      <c r="H4254">
        <v>1</v>
      </c>
      <c r="I4254">
        <v>2922</v>
      </c>
      <c r="J4254">
        <v>2920</v>
      </c>
      <c r="K4254">
        <v>1457</v>
      </c>
      <c r="L4254">
        <v>14</v>
      </c>
      <c r="M4254">
        <f t="shared" si="8643"/>
        <v>0</v>
      </c>
      <c r="N4254" t="b">
        <f t="shared" ref="N4254" si="8698">AND(MIN($F4253,$F4254,$F4255)=$F4254,MAX($H4253,$H4254,$H4255)=$H4254)</f>
        <v>1</v>
      </c>
      <c r="O4254" t="b">
        <f t="shared" ref="O4254" si="8699">AND(NOT(N4253),N4254,NOT(N4255))</f>
        <v>1</v>
      </c>
    </row>
    <row r="4255" spans="1:15" x14ac:dyDescent="0.25">
      <c r="A4255" t="s">
        <v>19</v>
      </c>
      <c r="B4255" t="s">
        <v>14</v>
      </c>
      <c r="C4255">
        <v>16</v>
      </c>
      <c r="D4255">
        <v>29</v>
      </c>
      <c r="E4255" t="b">
        <v>0</v>
      </c>
      <c r="F4255">
        <v>2.9000000000000001E-2</v>
      </c>
      <c r="G4255">
        <v>1</v>
      </c>
      <c r="H4255">
        <v>1</v>
      </c>
      <c r="I4255">
        <v>2256</v>
      </c>
      <c r="J4255">
        <v>2070</v>
      </c>
      <c r="K4255">
        <v>1032</v>
      </c>
      <c r="L4255">
        <v>16</v>
      </c>
      <c r="M4255">
        <f t="shared" si="8643"/>
        <v>0</v>
      </c>
      <c r="N4255" t="b">
        <f t="shared" ref="N4255" si="8700">AND(MIN($F4253,$F4254,$F4255)=$F4255,MAX($H4253,$H4254,$H4255)=$H4255)</f>
        <v>0</v>
      </c>
      <c r="O4255" t="b">
        <f t="shared" ref="O4255" si="8701">AND(NOT(N4253),NOT(N4254),N4255)</f>
        <v>0</v>
      </c>
    </row>
    <row r="4256" spans="1:15" x14ac:dyDescent="0.25">
      <c r="A4256" t="s">
        <v>13</v>
      </c>
      <c r="B4256" t="s">
        <v>14</v>
      </c>
      <c r="C4256">
        <v>16</v>
      </c>
      <c r="D4256">
        <v>2</v>
      </c>
      <c r="E4256" t="b">
        <v>0</v>
      </c>
      <c r="F4256">
        <v>1.2999999999999999E-2</v>
      </c>
      <c r="G4256">
        <v>1</v>
      </c>
      <c r="H4256">
        <v>1</v>
      </c>
      <c r="I4256">
        <v>8</v>
      </c>
      <c r="J4256">
        <v>4</v>
      </c>
      <c r="K4256">
        <v>0</v>
      </c>
      <c r="L4256">
        <v>3</v>
      </c>
      <c r="M4256">
        <f t="shared" si="8643"/>
        <v>0</v>
      </c>
      <c r="N4256" t="b">
        <f t="shared" ref="N4256" si="8702">AND(MIN($F4256,$F4257,$F4258)=$F4256,MAX($H4256,$H4257,$H4258)=$H4256)</f>
        <v>0</v>
      </c>
      <c r="O4256" t="b">
        <f t="shared" ref="O4256" si="8703">AND(N4256,NOT(N4257),NOT(N4258))</f>
        <v>0</v>
      </c>
    </row>
    <row r="4257" spans="1:15" x14ac:dyDescent="0.25">
      <c r="A4257" t="s">
        <v>15</v>
      </c>
      <c r="B4257" t="s">
        <v>14</v>
      </c>
      <c r="C4257">
        <v>16</v>
      </c>
      <c r="D4257">
        <v>2</v>
      </c>
      <c r="E4257" t="b">
        <v>0</v>
      </c>
      <c r="F4257">
        <v>2.4E-2</v>
      </c>
      <c r="G4257">
        <v>1</v>
      </c>
      <c r="H4257">
        <v>1</v>
      </c>
      <c r="I4257">
        <v>4</v>
      </c>
      <c r="J4257">
        <v>4</v>
      </c>
      <c r="K4257">
        <v>0</v>
      </c>
      <c r="L4257">
        <v>3</v>
      </c>
      <c r="M4257">
        <f t="shared" si="8643"/>
        <v>0</v>
      </c>
      <c r="N4257" t="b">
        <f t="shared" ref="N4257" si="8704">AND(MIN($F4256,$F4257,$F4258)=$F4257,MAX($H4256,$H4257,$H4258)=$H4257)</f>
        <v>0</v>
      </c>
      <c r="O4257" t="b">
        <f t="shared" ref="O4257" si="8705">AND(NOT(N4256),N4257,NOT(N4258))</f>
        <v>0</v>
      </c>
    </row>
    <row r="4258" spans="1:15" x14ac:dyDescent="0.25">
      <c r="A4258" t="s">
        <v>19</v>
      </c>
      <c r="B4258" t="s">
        <v>14</v>
      </c>
      <c r="C4258">
        <v>16</v>
      </c>
      <c r="D4258">
        <v>2</v>
      </c>
      <c r="E4258" t="b">
        <v>0</v>
      </c>
      <c r="F4258">
        <v>1E-3</v>
      </c>
      <c r="G4258">
        <v>1</v>
      </c>
      <c r="H4258">
        <v>1</v>
      </c>
      <c r="I4258">
        <v>8</v>
      </c>
      <c r="J4258">
        <v>4</v>
      </c>
      <c r="K4258">
        <v>0</v>
      </c>
      <c r="L4258">
        <v>3</v>
      </c>
      <c r="M4258">
        <f t="shared" si="8643"/>
        <v>0</v>
      </c>
      <c r="N4258" t="b">
        <f t="shared" ref="N4258" si="8706">AND(MIN($F4256,$F4257,$F4258)=$F4258,MAX($H4256,$H4257,$H4258)=$H4258)</f>
        <v>1</v>
      </c>
      <c r="O4258" t="b">
        <f t="shared" ref="O4258" si="8707">AND(NOT(N4256),NOT(N4257),N4258)</f>
        <v>1</v>
      </c>
    </row>
    <row r="4259" spans="1:15" x14ac:dyDescent="0.25">
      <c r="A4259" t="s">
        <v>13</v>
      </c>
      <c r="B4259" t="s">
        <v>14</v>
      </c>
      <c r="C4259">
        <v>16</v>
      </c>
      <c r="D4259">
        <v>30</v>
      </c>
      <c r="E4259" t="b">
        <v>1</v>
      </c>
      <c r="F4259">
        <v>10.000999999999999</v>
      </c>
      <c r="G4259">
        <v>1</v>
      </c>
      <c r="H4259">
        <v>0</v>
      </c>
      <c r="I4259">
        <v>948644</v>
      </c>
      <c r="J4259">
        <v>948028</v>
      </c>
      <c r="K4259">
        <v>474012</v>
      </c>
      <c r="L4259">
        <v>11</v>
      </c>
      <c r="M4259">
        <f t="shared" si="8643"/>
        <v>1</v>
      </c>
      <c r="N4259" t="b">
        <f t="shared" ref="N4259" si="8708">AND(MIN($F4259,$F4260,$F4261)=$F4259,MAX($H4259,$H4260,$H4261)=$H4259)</f>
        <v>0</v>
      </c>
      <c r="O4259" t="b">
        <f t="shared" ref="O4259" si="8709">AND(N4259,NOT(N4260),NOT(N4261))</f>
        <v>0</v>
      </c>
    </row>
    <row r="4260" spans="1:15" x14ac:dyDescent="0.25">
      <c r="A4260" t="s">
        <v>15</v>
      </c>
      <c r="B4260" t="s">
        <v>14</v>
      </c>
      <c r="C4260">
        <v>16</v>
      </c>
      <c r="D4260">
        <v>30</v>
      </c>
      <c r="E4260" t="b">
        <v>0</v>
      </c>
      <c r="F4260">
        <v>1.2E-2</v>
      </c>
      <c r="G4260">
        <v>1</v>
      </c>
      <c r="H4260">
        <v>1</v>
      </c>
      <c r="I4260">
        <v>557</v>
      </c>
      <c r="J4260">
        <v>556</v>
      </c>
      <c r="K4260">
        <v>275</v>
      </c>
      <c r="L4260">
        <v>11</v>
      </c>
      <c r="M4260">
        <f t="shared" si="8643"/>
        <v>0</v>
      </c>
      <c r="N4260" t="b">
        <f t="shared" ref="N4260" si="8710">AND(MIN($F4259,$F4260,$F4261)=$F4260,MAX($H4259,$H4260,$H4261)=$H4260)</f>
        <v>1</v>
      </c>
      <c r="O4260" t="b">
        <f t="shared" ref="O4260" si="8711">AND(NOT(N4259),N4260,NOT(N4261))</f>
        <v>1</v>
      </c>
    </row>
    <row r="4261" spans="1:15" x14ac:dyDescent="0.25">
      <c r="A4261" t="s">
        <v>19</v>
      </c>
      <c r="B4261" t="s">
        <v>14</v>
      </c>
      <c r="C4261">
        <v>16</v>
      </c>
      <c r="D4261">
        <v>30</v>
      </c>
      <c r="E4261" t="b">
        <v>1</v>
      </c>
      <c r="F4261">
        <v>10.000999999999999</v>
      </c>
      <c r="G4261">
        <v>1</v>
      </c>
      <c r="H4261">
        <v>0</v>
      </c>
      <c r="I4261">
        <v>1024154</v>
      </c>
      <c r="J4261">
        <v>1023496</v>
      </c>
      <c r="K4261">
        <v>511746</v>
      </c>
      <c r="L4261">
        <v>11</v>
      </c>
      <c r="M4261">
        <f t="shared" si="8643"/>
        <v>1</v>
      </c>
      <c r="N4261" t="b">
        <f t="shared" ref="N4261" si="8712">AND(MIN($F4259,$F4260,$F4261)=$F4261,MAX($H4259,$H4260,$H4261)=$H4261)</f>
        <v>0</v>
      </c>
      <c r="O4261" t="b">
        <f t="shared" ref="O4261" si="8713">AND(NOT(N4259),NOT(N4260),N4261)</f>
        <v>0</v>
      </c>
    </row>
    <row r="4262" spans="1:15" x14ac:dyDescent="0.25">
      <c r="A4262" t="s">
        <v>13</v>
      </c>
      <c r="B4262" t="s">
        <v>14</v>
      </c>
      <c r="C4262">
        <v>16</v>
      </c>
      <c r="D4262">
        <v>31</v>
      </c>
      <c r="E4262" t="b">
        <v>0</v>
      </c>
      <c r="F4262">
        <v>2E-3</v>
      </c>
      <c r="G4262">
        <v>1</v>
      </c>
      <c r="H4262">
        <v>1</v>
      </c>
      <c r="I4262">
        <v>12</v>
      </c>
      <c r="J4262">
        <v>6</v>
      </c>
      <c r="K4262">
        <v>0</v>
      </c>
      <c r="L4262">
        <v>5</v>
      </c>
      <c r="M4262">
        <f t="shared" si="8643"/>
        <v>0</v>
      </c>
      <c r="N4262" t="b">
        <f t="shared" ref="N4262" si="8714">AND(MIN($F4262,$F4263,$F4264)=$F4262,MAX($H4262,$H4263,$H4264)=$H4262)</f>
        <v>1</v>
      </c>
      <c r="O4262" t="b">
        <f t="shared" ref="O4262" si="8715">AND(N4262,NOT(N4263),NOT(N4264))</f>
        <v>1</v>
      </c>
    </row>
    <row r="4263" spans="1:15" x14ac:dyDescent="0.25">
      <c r="A4263" t="s">
        <v>15</v>
      </c>
      <c r="B4263" t="s">
        <v>14</v>
      </c>
      <c r="C4263">
        <v>16</v>
      </c>
      <c r="D4263">
        <v>31</v>
      </c>
      <c r="E4263" t="b">
        <v>0</v>
      </c>
      <c r="F4263">
        <v>3.0000000000000001E-3</v>
      </c>
      <c r="G4263">
        <v>1</v>
      </c>
      <c r="H4263">
        <v>1</v>
      </c>
      <c r="I4263">
        <v>6</v>
      </c>
      <c r="J4263">
        <v>6</v>
      </c>
      <c r="K4263">
        <v>0</v>
      </c>
      <c r="L4263">
        <v>5</v>
      </c>
      <c r="M4263">
        <f t="shared" si="8643"/>
        <v>0</v>
      </c>
      <c r="N4263" t="b">
        <f t="shared" ref="N4263" si="8716">AND(MIN($F4262,$F4263,$F4264)=$F4263,MAX($H4262,$H4263,$H4264)=$H4263)</f>
        <v>0</v>
      </c>
      <c r="O4263" t="b">
        <f t="shared" ref="O4263" si="8717">AND(NOT(N4262),N4263,NOT(N4264))</f>
        <v>0</v>
      </c>
    </row>
    <row r="4264" spans="1:15" x14ac:dyDescent="0.25">
      <c r="A4264" t="s">
        <v>19</v>
      </c>
      <c r="B4264" t="s">
        <v>14</v>
      </c>
      <c r="C4264">
        <v>16</v>
      </c>
      <c r="D4264">
        <v>31</v>
      </c>
      <c r="E4264" t="b">
        <v>0</v>
      </c>
      <c r="F4264">
        <v>3.0000000000000001E-3</v>
      </c>
      <c r="G4264">
        <v>1</v>
      </c>
      <c r="H4264">
        <v>1</v>
      </c>
      <c r="I4264">
        <v>12</v>
      </c>
      <c r="J4264">
        <v>6</v>
      </c>
      <c r="K4264">
        <v>0</v>
      </c>
      <c r="L4264">
        <v>5</v>
      </c>
      <c r="M4264">
        <f t="shared" si="8643"/>
        <v>0</v>
      </c>
      <c r="N4264" t="b">
        <f t="shared" ref="N4264" si="8718">AND(MIN($F4262,$F4263,$F4264)=$F4264,MAX($H4262,$H4263,$H4264)=$H4264)</f>
        <v>0</v>
      </c>
      <c r="O4264" t="b">
        <f t="shared" ref="O4264" si="8719">AND(NOT(N4262),NOT(N4263),N4264)</f>
        <v>0</v>
      </c>
    </row>
    <row r="4265" spans="1:15" x14ac:dyDescent="0.25">
      <c r="A4265" t="s">
        <v>13</v>
      </c>
      <c r="B4265" t="s">
        <v>14</v>
      </c>
      <c r="C4265">
        <v>16</v>
      </c>
      <c r="D4265">
        <v>33</v>
      </c>
      <c r="E4265" t="b">
        <v>1</v>
      </c>
      <c r="F4265">
        <v>10.000999999999999</v>
      </c>
      <c r="G4265">
        <v>1</v>
      </c>
      <c r="H4265">
        <v>0</v>
      </c>
      <c r="I4265">
        <v>1895831</v>
      </c>
      <c r="J4265">
        <v>428641</v>
      </c>
      <c r="K4265">
        <v>214319</v>
      </c>
      <c r="L4265">
        <v>10</v>
      </c>
      <c r="M4265">
        <f t="shared" si="8643"/>
        <v>1</v>
      </c>
      <c r="N4265" t="b">
        <f t="shared" ref="N4265" si="8720">AND(MIN($F4265,$F4266,$F4267)=$F4265,MAX($H4265,$H4266,$H4267)=$H4265)</f>
        <v>1</v>
      </c>
      <c r="O4265" t="b">
        <f t="shared" ref="O4265" si="8721">AND(N4265,NOT(N4266),NOT(N4267))</f>
        <v>0</v>
      </c>
    </row>
    <row r="4266" spans="1:15" x14ac:dyDescent="0.25">
      <c r="A4266" t="s">
        <v>15</v>
      </c>
      <c r="B4266" t="s">
        <v>14</v>
      </c>
      <c r="C4266">
        <v>16</v>
      </c>
      <c r="D4266">
        <v>33</v>
      </c>
      <c r="E4266" t="b">
        <v>1</v>
      </c>
      <c r="F4266">
        <v>10.000999999999999</v>
      </c>
      <c r="G4266">
        <v>1</v>
      </c>
      <c r="H4266">
        <v>0</v>
      </c>
      <c r="I4266">
        <v>2119166</v>
      </c>
      <c r="J4266">
        <v>646518</v>
      </c>
      <c r="K4266">
        <v>323258</v>
      </c>
      <c r="L4266">
        <v>10</v>
      </c>
      <c r="M4266">
        <f t="shared" si="8643"/>
        <v>1</v>
      </c>
      <c r="N4266" t="b">
        <f t="shared" ref="N4266" si="8722">AND(MIN($F4265,$F4266,$F4267)=$F4266,MAX($H4265,$H4266,$H4267)=$H4266)</f>
        <v>1</v>
      </c>
      <c r="O4266" t="b">
        <f t="shared" ref="O4266" si="8723">AND(NOT(N4265),N4266,NOT(N4267))</f>
        <v>0</v>
      </c>
    </row>
    <row r="4267" spans="1:15" x14ac:dyDescent="0.25">
      <c r="A4267" t="s">
        <v>19</v>
      </c>
      <c r="B4267" t="s">
        <v>14</v>
      </c>
      <c r="C4267">
        <v>16</v>
      </c>
      <c r="D4267">
        <v>33</v>
      </c>
      <c r="E4267" t="b">
        <v>1</v>
      </c>
      <c r="F4267">
        <v>10.000999999999999</v>
      </c>
      <c r="G4267">
        <v>1</v>
      </c>
      <c r="H4267">
        <v>0</v>
      </c>
      <c r="I4267">
        <v>2029077</v>
      </c>
      <c r="J4267">
        <v>454997</v>
      </c>
      <c r="K4267">
        <v>227497</v>
      </c>
      <c r="L4267">
        <v>10</v>
      </c>
      <c r="M4267">
        <f t="shared" si="8643"/>
        <v>1</v>
      </c>
      <c r="N4267" t="b">
        <f t="shared" ref="N4267" si="8724">AND(MIN($F4265,$F4266,$F4267)=$F4267,MAX($H4265,$H4266,$H4267)=$H4267)</f>
        <v>1</v>
      </c>
      <c r="O4267" t="b">
        <f t="shared" ref="O4267" si="8725">AND(NOT(N4265),NOT(N4266),N4267)</f>
        <v>0</v>
      </c>
    </row>
    <row r="4268" spans="1:15" x14ac:dyDescent="0.25">
      <c r="A4268" t="s">
        <v>13</v>
      </c>
      <c r="B4268" t="s">
        <v>14</v>
      </c>
      <c r="C4268">
        <v>16</v>
      </c>
      <c r="D4268">
        <v>35</v>
      </c>
      <c r="E4268" t="b">
        <v>0</v>
      </c>
      <c r="F4268">
        <v>3.0000000000000001E-3</v>
      </c>
      <c r="G4268">
        <v>1</v>
      </c>
      <c r="H4268">
        <v>1</v>
      </c>
      <c r="I4268">
        <v>46</v>
      </c>
      <c r="J4268">
        <v>8</v>
      </c>
      <c r="K4268">
        <v>2</v>
      </c>
      <c r="L4268">
        <v>5</v>
      </c>
      <c r="M4268">
        <f t="shared" si="8643"/>
        <v>0</v>
      </c>
      <c r="N4268" t="b">
        <f t="shared" ref="N4268" si="8726">AND(MIN($F4268,$F4269,$F4270)=$F4268,MAX($H4268,$H4269,$H4270)=$H4268)</f>
        <v>0</v>
      </c>
      <c r="O4268" t="b">
        <f t="shared" ref="O4268" si="8727">AND(N4268,NOT(N4269),NOT(N4270))</f>
        <v>0</v>
      </c>
    </row>
    <row r="4269" spans="1:15" x14ac:dyDescent="0.25">
      <c r="A4269" t="s">
        <v>15</v>
      </c>
      <c r="B4269" t="s">
        <v>14</v>
      </c>
      <c r="C4269">
        <v>16</v>
      </c>
      <c r="D4269">
        <v>35</v>
      </c>
      <c r="E4269" t="b">
        <v>0</v>
      </c>
      <c r="F4269">
        <v>2E-3</v>
      </c>
      <c r="G4269">
        <v>1</v>
      </c>
      <c r="H4269">
        <v>1</v>
      </c>
      <c r="I4269">
        <v>29</v>
      </c>
      <c r="J4269">
        <v>8</v>
      </c>
      <c r="K4269">
        <v>2</v>
      </c>
      <c r="L4269">
        <v>5</v>
      </c>
      <c r="M4269">
        <f t="shared" si="8643"/>
        <v>0</v>
      </c>
      <c r="N4269" t="b">
        <f t="shared" ref="N4269" si="8728">AND(MIN($F4268,$F4269,$F4270)=$F4269,MAX($H4268,$H4269,$H4270)=$H4269)</f>
        <v>1</v>
      </c>
      <c r="O4269" t="b">
        <f t="shared" ref="O4269" si="8729">AND(NOT(N4268),N4269,NOT(N4270))</f>
        <v>0</v>
      </c>
    </row>
    <row r="4270" spans="1:15" x14ac:dyDescent="0.25">
      <c r="A4270" t="s">
        <v>19</v>
      </c>
      <c r="B4270" t="s">
        <v>14</v>
      </c>
      <c r="C4270">
        <v>16</v>
      </c>
      <c r="D4270">
        <v>35</v>
      </c>
      <c r="E4270" t="b">
        <v>0</v>
      </c>
      <c r="F4270">
        <v>2E-3</v>
      </c>
      <c r="G4270">
        <v>1</v>
      </c>
      <c r="H4270">
        <v>1</v>
      </c>
      <c r="I4270">
        <v>46</v>
      </c>
      <c r="J4270">
        <v>8</v>
      </c>
      <c r="K4270">
        <v>2</v>
      </c>
      <c r="L4270">
        <v>5</v>
      </c>
      <c r="M4270">
        <f t="shared" si="8643"/>
        <v>0</v>
      </c>
      <c r="N4270" t="b">
        <f t="shared" ref="N4270" si="8730">AND(MIN($F4268,$F4269,$F4270)=$F4270,MAX($H4268,$H4269,$H4270)=$H4270)</f>
        <v>1</v>
      </c>
      <c r="O4270" t="b">
        <f t="shared" ref="O4270" si="8731">AND(NOT(N4268),NOT(N4269),N4270)</f>
        <v>0</v>
      </c>
    </row>
    <row r="4271" spans="1:15" x14ac:dyDescent="0.25">
      <c r="A4271" t="s">
        <v>13</v>
      </c>
      <c r="B4271" t="s">
        <v>14</v>
      </c>
      <c r="C4271">
        <v>16</v>
      </c>
      <c r="D4271">
        <v>37</v>
      </c>
      <c r="E4271" t="b">
        <v>1</v>
      </c>
      <c r="F4271">
        <v>10.000999999999999</v>
      </c>
      <c r="G4271">
        <v>1</v>
      </c>
      <c r="H4271">
        <v>0</v>
      </c>
      <c r="I4271">
        <v>4664062</v>
      </c>
      <c r="J4271">
        <v>416546</v>
      </c>
      <c r="K4271">
        <v>208272</v>
      </c>
      <c r="L4271">
        <v>10</v>
      </c>
      <c r="M4271">
        <f t="shared" si="8643"/>
        <v>1</v>
      </c>
      <c r="N4271" t="b">
        <f t="shared" ref="N4271" si="8732">AND(MIN($F4271,$F4272,$F4273)=$F4271,MAX($H4271,$H4272,$H4273)=$H4271)</f>
        <v>1</v>
      </c>
      <c r="O4271" t="b">
        <f t="shared" ref="O4271" si="8733">AND(N4271,NOT(N4272),NOT(N4273))</f>
        <v>0</v>
      </c>
    </row>
    <row r="4272" spans="1:15" x14ac:dyDescent="0.25">
      <c r="A4272" t="s">
        <v>15</v>
      </c>
      <c r="B4272" t="s">
        <v>14</v>
      </c>
      <c r="C4272">
        <v>16</v>
      </c>
      <c r="D4272">
        <v>37</v>
      </c>
      <c r="E4272" t="b">
        <v>1</v>
      </c>
      <c r="F4272">
        <v>10.006</v>
      </c>
      <c r="G4272">
        <v>1</v>
      </c>
      <c r="H4272">
        <v>0</v>
      </c>
      <c r="I4272">
        <v>6580896</v>
      </c>
      <c r="J4272">
        <v>673330</v>
      </c>
      <c r="K4272">
        <v>336664</v>
      </c>
      <c r="L4272">
        <v>10</v>
      </c>
      <c r="M4272">
        <f t="shared" si="8643"/>
        <v>1</v>
      </c>
      <c r="N4272" t="b">
        <f t="shared" ref="N4272" si="8734">AND(MIN($F4271,$F4272,$F4273)=$F4272,MAX($H4271,$H4272,$H4273)=$H4272)</f>
        <v>0</v>
      </c>
      <c r="O4272" t="b">
        <f t="shared" ref="O4272" si="8735">AND(NOT(N4271),N4272,NOT(N4273))</f>
        <v>0</v>
      </c>
    </row>
    <row r="4273" spans="1:15" x14ac:dyDescent="0.25">
      <c r="A4273" t="s">
        <v>19</v>
      </c>
      <c r="B4273" t="s">
        <v>14</v>
      </c>
      <c r="C4273">
        <v>16</v>
      </c>
      <c r="D4273">
        <v>37</v>
      </c>
      <c r="E4273" t="b">
        <v>1</v>
      </c>
      <c r="F4273">
        <v>10.000999999999999</v>
      </c>
      <c r="G4273">
        <v>1</v>
      </c>
      <c r="H4273">
        <v>0</v>
      </c>
      <c r="I4273">
        <v>5144186</v>
      </c>
      <c r="J4273">
        <v>462260</v>
      </c>
      <c r="K4273">
        <v>231129</v>
      </c>
      <c r="L4273">
        <v>10</v>
      </c>
      <c r="M4273">
        <f t="shared" si="8643"/>
        <v>1</v>
      </c>
      <c r="N4273" t="b">
        <f t="shared" ref="N4273" si="8736">AND(MIN($F4271,$F4272,$F4273)=$F4273,MAX($H4271,$H4272,$H4273)=$H4273)</f>
        <v>1</v>
      </c>
      <c r="O4273" t="b">
        <f t="shared" ref="O4273" si="8737">AND(NOT(N4271),NOT(N4272),N4273)</f>
        <v>0</v>
      </c>
    </row>
    <row r="4274" spans="1:15" x14ac:dyDescent="0.25">
      <c r="A4274" t="s">
        <v>13</v>
      </c>
      <c r="B4274" t="s">
        <v>14</v>
      </c>
      <c r="C4274">
        <v>16</v>
      </c>
      <c r="D4274">
        <v>38</v>
      </c>
      <c r="E4274" t="b">
        <v>0</v>
      </c>
      <c r="F4274">
        <v>3.0000000000000001E-3</v>
      </c>
      <c r="G4274">
        <v>1</v>
      </c>
      <c r="H4274">
        <v>1</v>
      </c>
      <c r="I4274">
        <v>10</v>
      </c>
      <c r="J4274">
        <v>5</v>
      </c>
      <c r="K4274">
        <v>0</v>
      </c>
      <c r="L4274">
        <v>4</v>
      </c>
      <c r="M4274">
        <f t="shared" si="8643"/>
        <v>0</v>
      </c>
      <c r="N4274" t="b">
        <f t="shared" ref="N4274" si="8738">AND(MIN($F4274,$F4275,$F4276)=$F4274,MAX($H4274,$H4275,$H4276)=$H4274)</f>
        <v>0</v>
      </c>
      <c r="O4274" t="b">
        <f t="shared" ref="O4274" si="8739">AND(N4274,NOT(N4275),NOT(N4276))</f>
        <v>0</v>
      </c>
    </row>
    <row r="4275" spans="1:15" x14ac:dyDescent="0.25">
      <c r="A4275" t="s">
        <v>15</v>
      </c>
      <c r="B4275" t="s">
        <v>14</v>
      </c>
      <c r="C4275">
        <v>16</v>
      </c>
      <c r="D4275">
        <v>38</v>
      </c>
      <c r="E4275" t="b">
        <v>0</v>
      </c>
      <c r="F4275">
        <v>1E-3</v>
      </c>
      <c r="G4275">
        <v>1</v>
      </c>
      <c r="H4275">
        <v>1</v>
      </c>
      <c r="I4275">
        <v>5</v>
      </c>
      <c r="J4275">
        <v>5</v>
      </c>
      <c r="K4275">
        <v>0</v>
      </c>
      <c r="L4275">
        <v>4</v>
      </c>
      <c r="M4275">
        <f t="shared" si="8643"/>
        <v>0</v>
      </c>
      <c r="N4275" t="b">
        <f t="shared" ref="N4275" si="8740">AND(MIN($F4274,$F4275,$F4276)=$F4275,MAX($H4274,$H4275,$H4276)=$H4275)</f>
        <v>1</v>
      </c>
      <c r="O4275" t="b">
        <f t="shared" ref="O4275" si="8741">AND(NOT(N4274),N4275,NOT(N4276))</f>
        <v>0</v>
      </c>
    </row>
    <row r="4276" spans="1:15" x14ac:dyDescent="0.25">
      <c r="A4276" t="s">
        <v>19</v>
      </c>
      <c r="B4276" t="s">
        <v>14</v>
      </c>
      <c r="C4276">
        <v>16</v>
      </c>
      <c r="D4276">
        <v>38</v>
      </c>
      <c r="E4276" t="b">
        <v>0</v>
      </c>
      <c r="F4276">
        <v>1E-3</v>
      </c>
      <c r="G4276">
        <v>1</v>
      </c>
      <c r="H4276">
        <v>1</v>
      </c>
      <c r="I4276">
        <v>10</v>
      </c>
      <c r="J4276">
        <v>5</v>
      </c>
      <c r="K4276">
        <v>0</v>
      </c>
      <c r="L4276">
        <v>4</v>
      </c>
      <c r="M4276">
        <f t="shared" si="8643"/>
        <v>0</v>
      </c>
      <c r="N4276" t="b">
        <f t="shared" ref="N4276" si="8742">AND(MIN($F4274,$F4275,$F4276)=$F4276,MAX($H4274,$H4275,$H4276)=$H4276)</f>
        <v>1</v>
      </c>
      <c r="O4276" t="b">
        <f t="shared" ref="O4276" si="8743">AND(NOT(N4274),NOT(N4275),N4276)</f>
        <v>0</v>
      </c>
    </row>
    <row r="4277" spans="1:15" x14ac:dyDescent="0.25">
      <c r="A4277" t="s">
        <v>13</v>
      </c>
      <c r="B4277" t="s">
        <v>14</v>
      </c>
      <c r="C4277">
        <v>16</v>
      </c>
      <c r="D4277">
        <v>39</v>
      </c>
      <c r="E4277" t="b">
        <v>0</v>
      </c>
      <c r="F4277">
        <v>2E-3</v>
      </c>
      <c r="G4277">
        <v>1</v>
      </c>
      <c r="H4277">
        <v>1</v>
      </c>
      <c r="I4277">
        <v>10</v>
      </c>
      <c r="J4277">
        <v>5</v>
      </c>
      <c r="K4277">
        <v>0</v>
      </c>
      <c r="L4277">
        <v>4</v>
      </c>
      <c r="M4277">
        <f t="shared" si="8643"/>
        <v>0</v>
      </c>
      <c r="N4277" t="b">
        <f t="shared" ref="N4277" si="8744">AND(MIN($F4277,$F4278,$F4279)=$F4277,MAX($H4277,$H4278,$H4279)=$H4277)</f>
        <v>0</v>
      </c>
      <c r="O4277" t="b">
        <f t="shared" ref="O4277" si="8745">AND(N4277,NOT(N4278),NOT(N4279))</f>
        <v>0</v>
      </c>
    </row>
    <row r="4278" spans="1:15" x14ac:dyDescent="0.25">
      <c r="A4278" t="s">
        <v>15</v>
      </c>
      <c r="B4278" t="s">
        <v>14</v>
      </c>
      <c r="C4278">
        <v>16</v>
      </c>
      <c r="D4278">
        <v>39</v>
      </c>
      <c r="E4278" t="b">
        <v>0</v>
      </c>
      <c r="F4278">
        <v>1E-3</v>
      </c>
      <c r="G4278">
        <v>1</v>
      </c>
      <c r="H4278">
        <v>1</v>
      </c>
      <c r="I4278">
        <v>5</v>
      </c>
      <c r="J4278">
        <v>5</v>
      </c>
      <c r="K4278">
        <v>0</v>
      </c>
      <c r="L4278">
        <v>4</v>
      </c>
      <c r="M4278">
        <f t="shared" si="8643"/>
        <v>0</v>
      </c>
      <c r="N4278" t="b">
        <f t="shared" ref="N4278" si="8746">AND(MIN($F4277,$F4278,$F4279)=$F4278,MAX($H4277,$H4278,$H4279)=$H4278)</f>
        <v>1</v>
      </c>
      <c r="O4278" t="b">
        <f t="shared" ref="O4278" si="8747">AND(NOT(N4277),N4278,NOT(N4279))</f>
        <v>1</v>
      </c>
    </row>
    <row r="4279" spans="1:15" x14ac:dyDescent="0.25">
      <c r="A4279" t="s">
        <v>19</v>
      </c>
      <c r="B4279" t="s">
        <v>14</v>
      </c>
      <c r="C4279">
        <v>16</v>
      </c>
      <c r="D4279">
        <v>39</v>
      </c>
      <c r="E4279" t="b">
        <v>0</v>
      </c>
      <c r="F4279">
        <v>2E-3</v>
      </c>
      <c r="G4279">
        <v>1</v>
      </c>
      <c r="H4279">
        <v>1</v>
      </c>
      <c r="I4279">
        <v>10</v>
      </c>
      <c r="J4279">
        <v>5</v>
      </c>
      <c r="K4279">
        <v>0</v>
      </c>
      <c r="L4279">
        <v>4</v>
      </c>
      <c r="M4279">
        <f t="shared" si="8643"/>
        <v>0</v>
      </c>
      <c r="N4279" t="b">
        <f t="shared" ref="N4279" si="8748">AND(MIN($F4277,$F4278,$F4279)=$F4279,MAX($H4277,$H4278,$H4279)=$H4279)</f>
        <v>0</v>
      </c>
      <c r="O4279" t="b">
        <f t="shared" ref="O4279" si="8749">AND(NOT(N4277),NOT(N4278),N4279)</f>
        <v>0</v>
      </c>
    </row>
    <row r="4280" spans="1:15" x14ac:dyDescent="0.25">
      <c r="A4280" t="s">
        <v>13</v>
      </c>
      <c r="B4280" t="s">
        <v>14</v>
      </c>
      <c r="C4280">
        <v>16</v>
      </c>
      <c r="D4280">
        <v>3</v>
      </c>
      <c r="E4280" t="b">
        <v>0</v>
      </c>
      <c r="F4280">
        <v>2E-3</v>
      </c>
      <c r="G4280">
        <v>1</v>
      </c>
      <c r="H4280">
        <v>1</v>
      </c>
      <c r="I4280">
        <v>4</v>
      </c>
      <c r="J4280">
        <v>2</v>
      </c>
      <c r="K4280">
        <v>0</v>
      </c>
      <c r="L4280">
        <v>1</v>
      </c>
      <c r="M4280">
        <f t="shared" si="8643"/>
        <v>0</v>
      </c>
      <c r="N4280" t="b">
        <f t="shared" ref="N4280" si="8750">AND(MIN($F4280,$F4281,$F4282)=$F4280,MAX($H4280,$H4281,$H4282)=$H4280)</f>
        <v>0</v>
      </c>
      <c r="O4280" t="b">
        <f t="shared" ref="O4280" si="8751">AND(N4280,NOT(N4281),NOT(N4282))</f>
        <v>0</v>
      </c>
    </row>
    <row r="4281" spans="1:15" x14ac:dyDescent="0.25">
      <c r="A4281" t="s">
        <v>15</v>
      </c>
      <c r="B4281" t="s">
        <v>14</v>
      </c>
      <c r="C4281">
        <v>16</v>
      </c>
      <c r="D4281">
        <v>3</v>
      </c>
      <c r="E4281" t="b">
        <v>0</v>
      </c>
      <c r="F4281">
        <v>4.0000000000000001E-3</v>
      </c>
      <c r="G4281">
        <v>1</v>
      </c>
      <c r="H4281">
        <v>1</v>
      </c>
      <c r="I4281">
        <v>2</v>
      </c>
      <c r="J4281">
        <v>2</v>
      </c>
      <c r="K4281">
        <v>0</v>
      </c>
      <c r="L4281">
        <v>1</v>
      </c>
      <c r="M4281">
        <f t="shared" si="8643"/>
        <v>0</v>
      </c>
      <c r="N4281" t="b">
        <f t="shared" ref="N4281" si="8752">AND(MIN($F4280,$F4281,$F4282)=$F4281,MAX($H4280,$H4281,$H4282)=$H4281)</f>
        <v>0</v>
      </c>
      <c r="O4281" t="b">
        <f t="shared" ref="O4281" si="8753">AND(NOT(N4280),N4281,NOT(N4282))</f>
        <v>0</v>
      </c>
    </row>
    <row r="4282" spans="1:15" x14ac:dyDescent="0.25">
      <c r="A4282" t="s">
        <v>19</v>
      </c>
      <c r="B4282" t="s">
        <v>14</v>
      </c>
      <c r="C4282">
        <v>16</v>
      </c>
      <c r="D4282">
        <v>3</v>
      </c>
      <c r="E4282" t="b">
        <v>0</v>
      </c>
      <c r="F4282">
        <v>1E-3</v>
      </c>
      <c r="G4282">
        <v>1</v>
      </c>
      <c r="H4282">
        <v>1</v>
      </c>
      <c r="I4282">
        <v>4</v>
      </c>
      <c r="J4282">
        <v>2</v>
      </c>
      <c r="K4282">
        <v>0</v>
      </c>
      <c r="L4282">
        <v>1</v>
      </c>
      <c r="M4282">
        <f t="shared" si="8643"/>
        <v>0</v>
      </c>
      <c r="N4282" t="b">
        <f t="shared" ref="N4282" si="8754">AND(MIN($F4280,$F4281,$F4282)=$F4282,MAX($H4280,$H4281,$H4282)=$H4282)</f>
        <v>1</v>
      </c>
      <c r="O4282" t="b">
        <f t="shared" ref="O4282" si="8755">AND(NOT(N4280),NOT(N4281),N4282)</f>
        <v>1</v>
      </c>
    </row>
    <row r="4283" spans="1:15" x14ac:dyDescent="0.25">
      <c r="A4283" t="s">
        <v>13</v>
      </c>
      <c r="B4283" t="s">
        <v>14</v>
      </c>
      <c r="C4283">
        <v>16</v>
      </c>
      <c r="D4283">
        <v>40</v>
      </c>
      <c r="E4283" t="b">
        <v>0</v>
      </c>
      <c r="F4283">
        <v>1E-3</v>
      </c>
      <c r="G4283">
        <v>1</v>
      </c>
      <c r="H4283">
        <v>1</v>
      </c>
      <c r="I4283">
        <v>10</v>
      </c>
      <c r="J4283">
        <v>5</v>
      </c>
      <c r="K4283">
        <v>0</v>
      </c>
      <c r="L4283">
        <v>4</v>
      </c>
      <c r="M4283">
        <f t="shared" si="8643"/>
        <v>0</v>
      </c>
      <c r="N4283" t="b">
        <f t="shared" ref="N4283" si="8756">AND(MIN($F4283,$F4284,$F4285)=$F4283,MAX($H4283,$H4284,$H4285)=$H4283)</f>
        <v>1</v>
      </c>
      <c r="O4283" t="b">
        <f t="shared" ref="O4283" si="8757">AND(N4283,NOT(N4284),NOT(N4285))</f>
        <v>0</v>
      </c>
    </row>
    <row r="4284" spans="1:15" x14ac:dyDescent="0.25">
      <c r="A4284" t="s">
        <v>15</v>
      </c>
      <c r="B4284" t="s">
        <v>14</v>
      </c>
      <c r="C4284">
        <v>16</v>
      </c>
      <c r="D4284">
        <v>40</v>
      </c>
      <c r="E4284" t="b">
        <v>0</v>
      </c>
      <c r="F4284">
        <v>1E-3</v>
      </c>
      <c r="G4284">
        <v>1</v>
      </c>
      <c r="H4284">
        <v>1</v>
      </c>
      <c r="I4284">
        <v>5</v>
      </c>
      <c r="J4284">
        <v>5</v>
      </c>
      <c r="K4284">
        <v>0</v>
      </c>
      <c r="L4284">
        <v>4</v>
      </c>
      <c r="M4284">
        <f t="shared" si="8643"/>
        <v>0</v>
      </c>
      <c r="N4284" t="b">
        <f t="shared" ref="N4284" si="8758">AND(MIN($F4283,$F4284,$F4285)=$F4284,MAX($H4283,$H4284,$H4285)=$H4284)</f>
        <v>1</v>
      </c>
      <c r="O4284" t="b">
        <f t="shared" ref="O4284" si="8759">AND(NOT(N4283),N4284,NOT(N4285))</f>
        <v>0</v>
      </c>
    </row>
    <row r="4285" spans="1:15" x14ac:dyDescent="0.25">
      <c r="A4285" t="s">
        <v>19</v>
      </c>
      <c r="B4285" t="s">
        <v>14</v>
      </c>
      <c r="C4285">
        <v>16</v>
      </c>
      <c r="D4285">
        <v>40</v>
      </c>
      <c r="E4285" t="b">
        <v>0</v>
      </c>
      <c r="F4285">
        <v>1E-3</v>
      </c>
      <c r="G4285">
        <v>1</v>
      </c>
      <c r="H4285">
        <v>1</v>
      </c>
      <c r="I4285">
        <v>10</v>
      </c>
      <c r="J4285">
        <v>5</v>
      </c>
      <c r="K4285">
        <v>0</v>
      </c>
      <c r="L4285">
        <v>4</v>
      </c>
      <c r="M4285">
        <f t="shared" si="8643"/>
        <v>0</v>
      </c>
      <c r="N4285" t="b">
        <f t="shared" ref="N4285" si="8760">AND(MIN($F4283,$F4284,$F4285)=$F4285,MAX($H4283,$H4284,$H4285)=$H4285)</f>
        <v>1</v>
      </c>
      <c r="O4285" t="b">
        <f t="shared" ref="O4285" si="8761">AND(NOT(N4283),NOT(N4284),N4285)</f>
        <v>0</v>
      </c>
    </row>
    <row r="4286" spans="1:15" x14ac:dyDescent="0.25">
      <c r="A4286" t="s">
        <v>13</v>
      </c>
      <c r="B4286" t="s">
        <v>14</v>
      </c>
      <c r="C4286">
        <v>16</v>
      </c>
      <c r="D4286">
        <v>41</v>
      </c>
      <c r="E4286" t="b">
        <v>0</v>
      </c>
      <c r="F4286">
        <v>1E-3</v>
      </c>
      <c r="G4286">
        <v>1</v>
      </c>
      <c r="H4286">
        <v>1</v>
      </c>
      <c r="I4286">
        <v>10</v>
      </c>
      <c r="J4286">
        <v>5</v>
      </c>
      <c r="K4286">
        <v>0</v>
      </c>
      <c r="L4286">
        <v>4</v>
      </c>
      <c r="M4286">
        <f t="shared" si="8643"/>
        <v>0</v>
      </c>
      <c r="N4286" t="b">
        <f t="shared" ref="N4286" si="8762">AND(MIN($F4286,$F4287,$F4288)=$F4286,MAX($H4286,$H4287,$H4288)=$H4286)</f>
        <v>1</v>
      </c>
      <c r="O4286" t="b">
        <f t="shared" ref="O4286" si="8763">AND(N4286,NOT(N4287),NOT(N4288))</f>
        <v>0</v>
      </c>
    </row>
    <row r="4287" spans="1:15" x14ac:dyDescent="0.25">
      <c r="A4287" t="s">
        <v>15</v>
      </c>
      <c r="B4287" t="s">
        <v>14</v>
      </c>
      <c r="C4287">
        <v>16</v>
      </c>
      <c r="D4287">
        <v>41</v>
      </c>
      <c r="E4287" t="b">
        <v>0</v>
      </c>
      <c r="F4287">
        <v>1E-3</v>
      </c>
      <c r="G4287">
        <v>1</v>
      </c>
      <c r="H4287">
        <v>1</v>
      </c>
      <c r="I4287">
        <v>5</v>
      </c>
      <c r="J4287">
        <v>5</v>
      </c>
      <c r="K4287">
        <v>0</v>
      </c>
      <c r="L4287">
        <v>4</v>
      </c>
      <c r="M4287">
        <f t="shared" si="8643"/>
        <v>0</v>
      </c>
      <c r="N4287" t="b">
        <f t="shared" ref="N4287" si="8764">AND(MIN($F4286,$F4287,$F4288)=$F4287,MAX($H4286,$H4287,$H4288)=$H4287)</f>
        <v>1</v>
      </c>
      <c r="O4287" t="b">
        <f t="shared" ref="O4287" si="8765">AND(NOT(N4286),N4287,NOT(N4288))</f>
        <v>0</v>
      </c>
    </row>
    <row r="4288" spans="1:15" x14ac:dyDescent="0.25">
      <c r="A4288" t="s">
        <v>19</v>
      </c>
      <c r="B4288" t="s">
        <v>14</v>
      </c>
      <c r="C4288">
        <v>16</v>
      </c>
      <c r="D4288">
        <v>41</v>
      </c>
      <c r="E4288" t="b">
        <v>0</v>
      </c>
      <c r="F4288">
        <v>1E-3</v>
      </c>
      <c r="G4288">
        <v>1</v>
      </c>
      <c r="H4288">
        <v>1</v>
      </c>
      <c r="I4288">
        <v>10</v>
      </c>
      <c r="J4288">
        <v>5</v>
      </c>
      <c r="K4288">
        <v>0</v>
      </c>
      <c r="L4288">
        <v>4</v>
      </c>
      <c r="M4288">
        <f t="shared" si="8643"/>
        <v>0</v>
      </c>
      <c r="N4288" t="b">
        <f t="shared" ref="N4288" si="8766">AND(MIN($F4286,$F4287,$F4288)=$F4288,MAX($H4286,$H4287,$H4288)=$H4288)</f>
        <v>1</v>
      </c>
      <c r="O4288" t="b">
        <f t="shared" ref="O4288" si="8767">AND(NOT(N4286),NOT(N4287),N4288)</f>
        <v>0</v>
      </c>
    </row>
    <row r="4289" spans="1:15" x14ac:dyDescent="0.25">
      <c r="A4289" t="s">
        <v>13</v>
      </c>
      <c r="B4289" t="s">
        <v>14</v>
      </c>
      <c r="C4289">
        <v>16</v>
      </c>
      <c r="D4289">
        <v>42</v>
      </c>
      <c r="E4289" t="b">
        <v>0</v>
      </c>
      <c r="F4289">
        <v>1E-3</v>
      </c>
      <c r="G4289">
        <v>1</v>
      </c>
      <c r="H4289">
        <v>1</v>
      </c>
      <c r="I4289">
        <v>10</v>
      </c>
      <c r="J4289">
        <v>5</v>
      </c>
      <c r="K4289">
        <v>0</v>
      </c>
      <c r="L4289">
        <v>4</v>
      </c>
      <c r="M4289">
        <f t="shared" si="8643"/>
        <v>0</v>
      </c>
      <c r="N4289" t="b">
        <f t="shared" ref="N4289" si="8768">AND(MIN($F4289,$F4290,$F4291)=$F4289,MAX($H4289,$H4290,$H4291)=$H4289)</f>
        <v>1</v>
      </c>
      <c r="O4289" t="b">
        <f t="shared" ref="O4289" si="8769">AND(N4289,NOT(N4290),NOT(N4291))</f>
        <v>0</v>
      </c>
    </row>
    <row r="4290" spans="1:15" x14ac:dyDescent="0.25">
      <c r="A4290" t="s">
        <v>15</v>
      </c>
      <c r="B4290" t="s">
        <v>14</v>
      </c>
      <c r="C4290">
        <v>16</v>
      </c>
      <c r="D4290">
        <v>42</v>
      </c>
      <c r="E4290" t="b">
        <v>0</v>
      </c>
      <c r="F4290">
        <v>1E-3</v>
      </c>
      <c r="G4290">
        <v>1</v>
      </c>
      <c r="H4290">
        <v>1</v>
      </c>
      <c r="I4290">
        <v>5</v>
      </c>
      <c r="J4290">
        <v>5</v>
      </c>
      <c r="K4290">
        <v>0</v>
      </c>
      <c r="L4290">
        <v>4</v>
      </c>
      <c r="M4290">
        <f t="shared" si="8643"/>
        <v>0</v>
      </c>
      <c r="N4290" t="b">
        <f t="shared" ref="N4290" si="8770">AND(MIN($F4289,$F4290,$F4291)=$F4290,MAX($H4289,$H4290,$H4291)=$H4290)</f>
        <v>1</v>
      </c>
      <c r="O4290" t="b">
        <f t="shared" ref="O4290" si="8771">AND(NOT(N4289),N4290,NOT(N4291))</f>
        <v>0</v>
      </c>
    </row>
    <row r="4291" spans="1:15" x14ac:dyDescent="0.25">
      <c r="A4291" t="s">
        <v>19</v>
      </c>
      <c r="B4291" t="s">
        <v>14</v>
      </c>
      <c r="C4291">
        <v>16</v>
      </c>
      <c r="D4291">
        <v>42</v>
      </c>
      <c r="E4291" t="b">
        <v>0</v>
      </c>
      <c r="F4291">
        <v>1E-3</v>
      </c>
      <c r="G4291">
        <v>1</v>
      </c>
      <c r="H4291">
        <v>1</v>
      </c>
      <c r="I4291">
        <v>10</v>
      </c>
      <c r="J4291">
        <v>5</v>
      </c>
      <c r="K4291">
        <v>0</v>
      </c>
      <c r="L4291">
        <v>4</v>
      </c>
      <c r="M4291">
        <f t="shared" ref="M4291:M4354" si="8772">G4291-H4291</f>
        <v>0</v>
      </c>
      <c r="N4291" t="b">
        <f t="shared" ref="N4291" si="8773">AND(MIN($F4289,$F4290,$F4291)=$F4291,MAX($H4289,$H4290,$H4291)=$H4291)</f>
        <v>1</v>
      </c>
      <c r="O4291" t="b">
        <f t="shared" ref="O4291" si="8774">AND(NOT(N4289),NOT(N4290),N4291)</f>
        <v>0</v>
      </c>
    </row>
    <row r="4292" spans="1:15" x14ac:dyDescent="0.25">
      <c r="A4292" t="s">
        <v>13</v>
      </c>
      <c r="B4292" t="s">
        <v>14</v>
      </c>
      <c r="C4292">
        <v>16</v>
      </c>
      <c r="D4292">
        <v>43</v>
      </c>
      <c r="E4292" t="b">
        <v>0</v>
      </c>
      <c r="F4292">
        <v>1E-3</v>
      </c>
      <c r="G4292">
        <v>1</v>
      </c>
      <c r="H4292">
        <v>1</v>
      </c>
      <c r="I4292">
        <v>10</v>
      </c>
      <c r="J4292">
        <v>5</v>
      </c>
      <c r="K4292">
        <v>0</v>
      </c>
      <c r="L4292">
        <v>4</v>
      </c>
      <c r="M4292">
        <f t="shared" si="8772"/>
        <v>0</v>
      </c>
      <c r="N4292" t="b">
        <f t="shared" ref="N4292" si="8775">AND(MIN($F4292,$F4293,$F4294)=$F4292,MAX($H4292,$H4293,$H4294)=$H4292)</f>
        <v>1</v>
      </c>
      <c r="O4292" t="b">
        <f t="shared" ref="O4292" si="8776">AND(N4292,NOT(N4293),NOT(N4294))</f>
        <v>0</v>
      </c>
    </row>
    <row r="4293" spans="1:15" x14ac:dyDescent="0.25">
      <c r="A4293" t="s">
        <v>15</v>
      </c>
      <c r="B4293" t="s">
        <v>14</v>
      </c>
      <c r="C4293">
        <v>16</v>
      </c>
      <c r="D4293">
        <v>43</v>
      </c>
      <c r="E4293" t="b">
        <v>0</v>
      </c>
      <c r="F4293">
        <v>1E-3</v>
      </c>
      <c r="G4293">
        <v>1</v>
      </c>
      <c r="H4293">
        <v>1</v>
      </c>
      <c r="I4293">
        <v>5</v>
      </c>
      <c r="J4293">
        <v>5</v>
      </c>
      <c r="K4293">
        <v>0</v>
      </c>
      <c r="L4293">
        <v>4</v>
      </c>
      <c r="M4293">
        <f t="shared" si="8772"/>
        <v>0</v>
      </c>
      <c r="N4293" t="b">
        <f t="shared" ref="N4293" si="8777">AND(MIN($F4292,$F4293,$F4294)=$F4293,MAX($H4292,$H4293,$H4294)=$H4293)</f>
        <v>1</v>
      </c>
      <c r="O4293" t="b">
        <f t="shared" ref="O4293" si="8778">AND(NOT(N4292),N4293,NOT(N4294))</f>
        <v>0</v>
      </c>
    </row>
    <row r="4294" spans="1:15" x14ac:dyDescent="0.25">
      <c r="A4294" t="s">
        <v>19</v>
      </c>
      <c r="B4294" t="s">
        <v>14</v>
      </c>
      <c r="C4294">
        <v>16</v>
      </c>
      <c r="D4294">
        <v>43</v>
      </c>
      <c r="E4294" t="b">
        <v>0</v>
      </c>
      <c r="F4294">
        <v>1E-3</v>
      </c>
      <c r="G4294">
        <v>1</v>
      </c>
      <c r="H4294">
        <v>1</v>
      </c>
      <c r="I4294">
        <v>10</v>
      </c>
      <c r="J4294">
        <v>5</v>
      </c>
      <c r="K4294">
        <v>0</v>
      </c>
      <c r="L4294">
        <v>4</v>
      </c>
      <c r="M4294">
        <f t="shared" si="8772"/>
        <v>0</v>
      </c>
      <c r="N4294" t="b">
        <f t="shared" ref="N4294" si="8779">AND(MIN($F4292,$F4293,$F4294)=$F4294,MAX($H4292,$H4293,$H4294)=$H4294)</f>
        <v>1</v>
      </c>
      <c r="O4294" t="b">
        <f t="shared" ref="O4294" si="8780">AND(NOT(N4292),NOT(N4293),N4294)</f>
        <v>0</v>
      </c>
    </row>
    <row r="4295" spans="1:15" x14ac:dyDescent="0.25">
      <c r="A4295" t="s">
        <v>13</v>
      </c>
      <c r="B4295" t="s">
        <v>14</v>
      </c>
      <c r="C4295">
        <v>16</v>
      </c>
      <c r="D4295">
        <v>44</v>
      </c>
      <c r="E4295" t="b">
        <v>0</v>
      </c>
      <c r="F4295">
        <v>0</v>
      </c>
      <c r="G4295">
        <v>1</v>
      </c>
      <c r="H4295">
        <v>1</v>
      </c>
      <c r="I4295">
        <v>10</v>
      </c>
      <c r="J4295">
        <v>5</v>
      </c>
      <c r="K4295">
        <v>0</v>
      </c>
      <c r="L4295">
        <v>4</v>
      </c>
      <c r="M4295">
        <f t="shared" si="8772"/>
        <v>0</v>
      </c>
      <c r="N4295" t="b">
        <f t="shared" ref="N4295" si="8781">AND(MIN($F4295,$F4296,$F4297)=$F4295,MAX($H4295,$H4296,$H4297)=$H4295)</f>
        <v>1</v>
      </c>
      <c r="O4295" t="b">
        <f t="shared" ref="O4295" si="8782">AND(N4295,NOT(N4296),NOT(N4297))</f>
        <v>1</v>
      </c>
    </row>
    <row r="4296" spans="1:15" x14ac:dyDescent="0.25">
      <c r="A4296" t="s">
        <v>15</v>
      </c>
      <c r="B4296" t="s">
        <v>14</v>
      </c>
      <c r="C4296">
        <v>16</v>
      </c>
      <c r="D4296">
        <v>44</v>
      </c>
      <c r="E4296" t="b">
        <v>0</v>
      </c>
      <c r="F4296">
        <v>1E-3</v>
      </c>
      <c r="G4296">
        <v>1</v>
      </c>
      <c r="H4296">
        <v>1</v>
      </c>
      <c r="I4296">
        <v>5</v>
      </c>
      <c r="J4296">
        <v>5</v>
      </c>
      <c r="K4296">
        <v>0</v>
      </c>
      <c r="L4296">
        <v>4</v>
      </c>
      <c r="M4296">
        <f t="shared" si="8772"/>
        <v>0</v>
      </c>
      <c r="N4296" t="b">
        <f t="shared" ref="N4296" si="8783">AND(MIN($F4295,$F4296,$F4297)=$F4296,MAX($H4295,$H4296,$H4297)=$H4296)</f>
        <v>0</v>
      </c>
      <c r="O4296" t="b">
        <f t="shared" ref="O4296" si="8784">AND(NOT(N4295),N4296,NOT(N4297))</f>
        <v>0</v>
      </c>
    </row>
    <row r="4297" spans="1:15" x14ac:dyDescent="0.25">
      <c r="A4297" t="s">
        <v>19</v>
      </c>
      <c r="B4297" t="s">
        <v>14</v>
      </c>
      <c r="C4297">
        <v>16</v>
      </c>
      <c r="D4297">
        <v>44</v>
      </c>
      <c r="E4297" t="b">
        <v>0</v>
      </c>
      <c r="F4297">
        <v>7.0000000000000001E-3</v>
      </c>
      <c r="G4297">
        <v>1</v>
      </c>
      <c r="H4297">
        <v>1</v>
      </c>
      <c r="I4297">
        <v>10</v>
      </c>
      <c r="J4297">
        <v>5</v>
      </c>
      <c r="K4297">
        <v>0</v>
      </c>
      <c r="L4297">
        <v>4</v>
      </c>
      <c r="M4297">
        <f t="shared" si="8772"/>
        <v>0</v>
      </c>
      <c r="N4297" t="b">
        <f t="shared" ref="N4297" si="8785">AND(MIN($F4295,$F4296,$F4297)=$F4297,MAX($H4295,$H4296,$H4297)=$H4297)</f>
        <v>0</v>
      </c>
      <c r="O4297" t="b">
        <f t="shared" ref="O4297" si="8786">AND(NOT(N4295),NOT(N4296),N4297)</f>
        <v>0</v>
      </c>
    </row>
    <row r="4298" spans="1:15" x14ac:dyDescent="0.25">
      <c r="A4298" t="s">
        <v>13</v>
      </c>
      <c r="B4298" t="s">
        <v>14</v>
      </c>
      <c r="C4298">
        <v>16</v>
      </c>
      <c r="D4298">
        <v>45</v>
      </c>
      <c r="E4298" t="b">
        <v>0</v>
      </c>
      <c r="F4298">
        <v>2E-3</v>
      </c>
      <c r="G4298">
        <v>1</v>
      </c>
      <c r="H4298">
        <v>1</v>
      </c>
      <c r="I4298">
        <v>10</v>
      </c>
      <c r="J4298">
        <v>5</v>
      </c>
      <c r="K4298">
        <v>0</v>
      </c>
      <c r="L4298">
        <v>4</v>
      </c>
      <c r="M4298">
        <f t="shared" si="8772"/>
        <v>0</v>
      </c>
      <c r="N4298" t="b">
        <f t="shared" ref="N4298" si="8787">AND(MIN($F4298,$F4299,$F4300)=$F4298,MAX($H4298,$H4299,$H4300)=$H4298)</f>
        <v>0</v>
      </c>
      <c r="O4298" t="b">
        <f t="shared" ref="O4298" si="8788">AND(N4298,NOT(N4299),NOT(N4300))</f>
        <v>0</v>
      </c>
    </row>
    <row r="4299" spans="1:15" x14ac:dyDescent="0.25">
      <c r="A4299" t="s">
        <v>15</v>
      </c>
      <c r="B4299" t="s">
        <v>14</v>
      </c>
      <c r="C4299">
        <v>16</v>
      </c>
      <c r="D4299">
        <v>45</v>
      </c>
      <c r="E4299" t="b">
        <v>0</v>
      </c>
      <c r="F4299">
        <v>1E-3</v>
      </c>
      <c r="G4299">
        <v>1</v>
      </c>
      <c r="H4299">
        <v>1</v>
      </c>
      <c r="I4299">
        <v>5</v>
      </c>
      <c r="J4299">
        <v>5</v>
      </c>
      <c r="K4299">
        <v>0</v>
      </c>
      <c r="L4299">
        <v>4</v>
      </c>
      <c r="M4299">
        <f t="shared" si="8772"/>
        <v>0</v>
      </c>
      <c r="N4299" t="b">
        <f t="shared" ref="N4299" si="8789">AND(MIN($F4298,$F4299,$F4300)=$F4299,MAX($H4298,$H4299,$H4300)=$H4299)</f>
        <v>1</v>
      </c>
      <c r="O4299" t="b">
        <f t="shared" ref="O4299" si="8790">AND(NOT(N4298),N4299,NOT(N4300))</f>
        <v>0</v>
      </c>
    </row>
    <row r="4300" spans="1:15" x14ac:dyDescent="0.25">
      <c r="A4300" t="s">
        <v>19</v>
      </c>
      <c r="B4300" t="s">
        <v>14</v>
      </c>
      <c r="C4300">
        <v>16</v>
      </c>
      <c r="D4300">
        <v>45</v>
      </c>
      <c r="E4300" t="b">
        <v>0</v>
      </c>
      <c r="F4300">
        <v>1E-3</v>
      </c>
      <c r="G4300">
        <v>1</v>
      </c>
      <c r="H4300">
        <v>1</v>
      </c>
      <c r="I4300">
        <v>10</v>
      </c>
      <c r="J4300">
        <v>5</v>
      </c>
      <c r="K4300">
        <v>0</v>
      </c>
      <c r="L4300">
        <v>4</v>
      </c>
      <c r="M4300">
        <f t="shared" si="8772"/>
        <v>0</v>
      </c>
      <c r="N4300" t="b">
        <f t="shared" ref="N4300" si="8791">AND(MIN($F4298,$F4299,$F4300)=$F4300,MAX($H4298,$H4299,$H4300)=$H4300)</f>
        <v>1</v>
      </c>
      <c r="O4300" t="b">
        <f t="shared" ref="O4300" si="8792">AND(NOT(N4298),NOT(N4299),N4300)</f>
        <v>0</v>
      </c>
    </row>
    <row r="4301" spans="1:15" x14ac:dyDescent="0.25">
      <c r="A4301" t="s">
        <v>13</v>
      </c>
      <c r="B4301" t="s">
        <v>14</v>
      </c>
      <c r="C4301">
        <v>16</v>
      </c>
      <c r="D4301">
        <v>46</v>
      </c>
      <c r="E4301" t="b">
        <v>0</v>
      </c>
      <c r="F4301">
        <v>1E-3</v>
      </c>
      <c r="G4301">
        <v>1</v>
      </c>
      <c r="H4301">
        <v>1</v>
      </c>
      <c r="I4301">
        <v>10</v>
      </c>
      <c r="J4301">
        <v>5</v>
      </c>
      <c r="K4301">
        <v>0</v>
      </c>
      <c r="L4301">
        <v>4</v>
      </c>
      <c r="M4301">
        <f t="shared" si="8772"/>
        <v>0</v>
      </c>
      <c r="N4301" t="b">
        <f t="shared" ref="N4301" si="8793">AND(MIN($F4301,$F4302,$F4303)=$F4301,MAX($H4301,$H4302,$H4303)=$H4301)</f>
        <v>1</v>
      </c>
      <c r="O4301" t="b">
        <f t="shared" ref="O4301" si="8794">AND(N4301,NOT(N4302),NOT(N4303))</f>
        <v>0</v>
      </c>
    </row>
    <row r="4302" spans="1:15" x14ac:dyDescent="0.25">
      <c r="A4302" t="s">
        <v>15</v>
      </c>
      <c r="B4302" t="s">
        <v>14</v>
      </c>
      <c r="C4302">
        <v>16</v>
      </c>
      <c r="D4302">
        <v>46</v>
      </c>
      <c r="E4302" t="b">
        <v>0</v>
      </c>
      <c r="F4302">
        <v>1E-3</v>
      </c>
      <c r="G4302">
        <v>1</v>
      </c>
      <c r="H4302">
        <v>1</v>
      </c>
      <c r="I4302">
        <v>5</v>
      </c>
      <c r="J4302">
        <v>5</v>
      </c>
      <c r="K4302">
        <v>0</v>
      </c>
      <c r="L4302">
        <v>4</v>
      </c>
      <c r="M4302">
        <f t="shared" si="8772"/>
        <v>0</v>
      </c>
      <c r="N4302" t="b">
        <f t="shared" ref="N4302" si="8795">AND(MIN($F4301,$F4302,$F4303)=$F4302,MAX($H4301,$H4302,$H4303)=$H4302)</f>
        <v>1</v>
      </c>
      <c r="O4302" t="b">
        <f t="shared" ref="O4302" si="8796">AND(NOT(N4301),N4302,NOT(N4303))</f>
        <v>0</v>
      </c>
    </row>
    <row r="4303" spans="1:15" x14ac:dyDescent="0.25">
      <c r="A4303" t="s">
        <v>19</v>
      </c>
      <c r="B4303" t="s">
        <v>14</v>
      </c>
      <c r="C4303">
        <v>16</v>
      </c>
      <c r="D4303">
        <v>46</v>
      </c>
      <c r="E4303" t="b">
        <v>0</v>
      </c>
      <c r="F4303">
        <v>2E-3</v>
      </c>
      <c r="G4303">
        <v>1</v>
      </c>
      <c r="H4303">
        <v>1</v>
      </c>
      <c r="I4303">
        <v>10</v>
      </c>
      <c r="J4303">
        <v>5</v>
      </c>
      <c r="K4303">
        <v>0</v>
      </c>
      <c r="L4303">
        <v>4</v>
      </c>
      <c r="M4303">
        <f t="shared" si="8772"/>
        <v>0</v>
      </c>
      <c r="N4303" t="b">
        <f t="shared" ref="N4303" si="8797">AND(MIN($F4301,$F4302,$F4303)=$F4303,MAX($H4301,$H4302,$H4303)=$H4303)</f>
        <v>0</v>
      </c>
      <c r="O4303" t="b">
        <f t="shared" ref="O4303" si="8798">AND(NOT(N4301),NOT(N4302),N4303)</f>
        <v>0</v>
      </c>
    </row>
    <row r="4304" spans="1:15" x14ac:dyDescent="0.25">
      <c r="A4304" t="s">
        <v>13</v>
      </c>
      <c r="B4304" t="s">
        <v>14</v>
      </c>
      <c r="C4304">
        <v>16</v>
      </c>
      <c r="D4304">
        <v>47</v>
      </c>
      <c r="E4304" t="b">
        <v>0</v>
      </c>
      <c r="F4304">
        <v>1E-3</v>
      </c>
      <c r="G4304">
        <v>1</v>
      </c>
      <c r="H4304">
        <v>1</v>
      </c>
      <c r="I4304">
        <v>10</v>
      </c>
      <c r="J4304">
        <v>5</v>
      </c>
      <c r="K4304">
        <v>0</v>
      </c>
      <c r="L4304">
        <v>4</v>
      </c>
      <c r="M4304">
        <f t="shared" si="8772"/>
        <v>0</v>
      </c>
      <c r="N4304" t="b">
        <f t="shared" ref="N4304" si="8799">AND(MIN($F4304,$F4305,$F4306)=$F4304,MAX($H4304,$H4305,$H4306)=$H4304)</f>
        <v>0</v>
      </c>
      <c r="O4304" t="b">
        <f t="shared" ref="O4304" si="8800">AND(N4304,NOT(N4305),NOT(N4306))</f>
        <v>0</v>
      </c>
    </row>
    <row r="4305" spans="1:15" x14ac:dyDescent="0.25">
      <c r="A4305" t="s">
        <v>15</v>
      </c>
      <c r="B4305" t="s">
        <v>14</v>
      </c>
      <c r="C4305">
        <v>16</v>
      </c>
      <c r="D4305">
        <v>47</v>
      </c>
      <c r="E4305" t="b">
        <v>0</v>
      </c>
      <c r="F4305">
        <v>0</v>
      </c>
      <c r="G4305">
        <v>1</v>
      </c>
      <c r="H4305">
        <v>1</v>
      </c>
      <c r="I4305">
        <v>5</v>
      </c>
      <c r="J4305">
        <v>5</v>
      </c>
      <c r="K4305">
        <v>0</v>
      </c>
      <c r="L4305">
        <v>4</v>
      </c>
      <c r="M4305">
        <f t="shared" si="8772"/>
        <v>0</v>
      </c>
      <c r="N4305" t="b">
        <f t="shared" ref="N4305" si="8801">AND(MIN($F4304,$F4305,$F4306)=$F4305,MAX($H4304,$H4305,$H4306)=$H4305)</f>
        <v>1</v>
      </c>
      <c r="O4305" t="b">
        <f t="shared" ref="O4305" si="8802">AND(NOT(N4304),N4305,NOT(N4306))</f>
        <v>1</v>
      </c>
    </row>
    <row r="4306" spans="1:15" x14ac:dyDescent="0.25">
      <c r="A4306" t="s">
        <v>19</v>
      </c>
      <c r="B4306" t="s">
        <v>14</v>
      </c>
      <c r="C4306">
        <v>16</v>
      </c>
      <c r="D4306">
        <v>47</v>
      </c>
      <c r="E4306" t="b">
        <v>0</v>
      </c>
      <c r="F4306">
        <v>1E-3</v>
      </c>
      <c r="G4306">
        <v>1</v>
      </c>
      <c r="H4306">
        <v>1</v>
      </c>
      <c r="I4306">
        <v>10</v>
      </c>
      <c r="J4306">
        <v>5</v>
      </c>
      <c r="K4306">
        <v>0</v>
      </c>
      <c r="L4306">
        <v>4</v>
      </c>
      <c r="M4306">
        <f t="shared" si="8772"/>
        <v>0</v>
      </c>
      <c r="N4306" t="b">
        <f t="shared" ref="N4306" si="8803">AND(MIN($F4304,$F4305,$F4306)=$F4306,MAX($H4304,$H4305,$H4306)=$H4306)</f>
        <v>0</v>
      </c>
      <c r="O4306" t="b">
        <f t="shared" ref="O4306" si="8804">AND(NOT(N4304),NOT(N4305),N4306)</f>
        <v>0</v>
      </c>
    </row>
    <row r="4307" spans="1:15" x14ac:dyDescent="0.25">
      <c r="A4307" t="s">
        <v>13</v>
      </c>
      <c r="B4307" t="s">
        <v>14</v>
      </c>
      <c r="C4307">
        <v>16</v>
      </c>
      <c r="D4307">
        <v>48</v>
      </c>
      <c r="E4307" t="b">
        <v>0</v>
      </c>
      <c r="F4307">
        <v>3.0000000000000001E-3</v>
      </c>
      <c r="G4307">
        <v>1</v>
      </c>
      <c r="H4307">
        <v>1</v>
      </c>
      <c r="I4307">
        <v>15</v>
      </c>
      <c r="J4307">
        <v>7</v>
      </c>
      <c r="K4307">
        <v>1</v>
      </c>
      <c r="L4307">
        <v>5</v>
      </c>
      <c r="M4307">
        <f t="shared" si="8772"/>
        <v>0</v>
      </c>
      <c r="N4307" t="b">
        <f t="shared" ref="N4307" si="8805">AND(MIN($F4307,$F4308,$F4309)=$F4307,MAX($H4307,$H4308,$H4309)=$H4307)</f>
        <v>0</v>
      </c>
      <c r="O4307" t="b">
        <f t="shared" ref="O4307" si="8806">AND(N4307,NOT(N4308),NOT(N4309))</f>
        <v>0</v>
      </c>
    </row>
    <row r="4308" spans="1:15" x14ac:dyDescent="0.25">
      <c r="A4308" t="s">
        <v>15</v>
      </c>
      <c r="B4308" t="s">
        <v>14</v>
      </c>
      <c r="C4308">
        <v>16</v>
      </c>
      <c r="D4308">
        <v>48</v>
      </c>
      <c r="E4308" t="b">
        <v>0</v>
      </c>
      <c r="F4308">
        <v>1E-3</v>
      </c>
      <c r="G4308">
        <v>1</v>
      </c>
      <c r="H4308">
        <v>1</v>
      </c>
      <c r="I4308">
        <v>8</v>
      </c>
      <c r="J4308">
        <v>7</v>
      </c>
      <c r="K4308">
        <v>1</v>
      </c>
      <c r="L4308">
        <v>5</v>
      </c>
      <c r="M4308">
        <f t="shared" si="8772"/>
        <v>0</v>
      </c>
      <c r="N4308" t="b">
        <f t="shared" ref="N4308" si="8807">AND(MIN($F4307,$F4308,$F4309)=$F4308,MAX($H4307,$H4308,$H4309)=$H4308)</f>
        <v>1</v>
      </c>
      <c r="O4308" t="b">
        <f t="shared" ref="O4308" si="8808">AND(NOT(N4307),N4308,NOT(N4309))</f>
        <v>0</v>
      </c>
    </row>
    <row r="4309" spans="1:15" x14ac:dyDescent="0.25">
      <c r="A4309" t="s">
        <v>19</v>
      </c>
      <c r="B4309" t="s">
        <v>14</v>
      </c>
      <c r="C4309">
        <v>16</v>
      </c>
      <c r="D4309">
        <v>48</v>
      </c>
      <c r="E4309" t="b">
        <v>0</v>
      </c>
      <c r="F4309">
        <v>1E-3</v>
      </c>
      <c r="G4309">
        <v>1</v>
      </c>
      <c r="H4309">
        <v>1</v>
      </c>
      <c r="I4309">
        <v>15</v>
      </c>
      <c r="J4309">
        <v>7</v>
      </c>
      <c r="K4309">
        <v>1</v>
      </c>
      <c r="L4309">
        <v>5</v>
      </c>
      <c r="M4309">
        <f t="shared" si="8772"/>
        <v>0</v>
      </c>
      <c r="N4309" t="b">
        <f t="shared" ref="N4309" si="8809">AND(MIN($F4307,$F4308,$F4309)=$F4309,MAX($H4307,$H4308,$H4309)=$H4309)</f>
        <v>1</v>
      </c>
      <c r="O4309" t="b">
        <f t="shared" ref="O4309" si="8810">AND(NOT(N4307),NOT(N4308),N4309)</f>
        <v>0</v>
      </c>
    </row>
    <row r="4310" spans="1:15" x14ac:dyDescent="0.25">
      <c r="A4310" t="s">
        <v>13</v>
      </c>
      <c r="B4310" t="s">
        <v>14</v>
      </c>
      <c r="C4310">
        <v>16</v>
      </c>
      <c r="D4310">
        <v>49</v>
      </c>
      <c r="E4310" t="b">
        <v>0</v>
      </c>
      <c r="F4310">
        <v>1E-3</v>
      </c>
      <c r="G4310">
        <v>1</v>
      </c>
      <c r="H4310">
        <v>1</v>
      </c>
      <c r="I4310">
        <v>10</v>
      </c>
      <c r="J4310">
        <v>5</v>
      </c>
      <c r="K4310">
        <v>0</v>
      </c>
      <c r="L4310">
        <v>4</v>
      </c>
      <c r="M4310">
        <f t="shared" si="8772"/>
        <v>0</v>
      </c>
      <c r="N4310" t="b">
        <f t="shared" ref="N4310" si="8811">AND(MIN($F4310,$F4311,$F4312)=$F4310,MAX($H4310,$H4311,$H4312)=$H4310)</f>
        <v>1</v>
      </c>
      <c r="O4310" t="b">
        <f t="shared" ref="O4310" si="8812">AND(N4310,NOT(N4311),NOT(N4312))</f>
        <v>0</v>
      </c>
    </row>
    <row r="4311" spans="1:15" x14ac:dyDescent="0.25">
      <c r="A4311" t="s">
        <v>15</v>
      </c>
      <c r="B4311" t="s">
        <v>14</v>
      </c>
      <c r="C4311">
        <v>16</v>
      </c>
      <c r="D4311">
        <v>49</v>
      </c>
      <c r="E4311" t="b">
        <v>0</v>
      </c>
      <c r="F4311">
        <v>2E-3</v>
      </c>
      <c r="G4311">
        <v>1</v>
      </c>
      <c r="H4311">
        <v>1</v>
      </c>
      <c r="I4311">
        <v>5</v>
      </c>
      <c r="J4311">
        <v>5</v>
      </c>
      <c r="K4311">
        <v>0</v>
      </c>
      <c r="L4311">
        <v>4</v>
      </c>
      <c r="M4311">
        <f t="shared" si="8772"/>
        <v>0</v>
      </c>
      <c r="N4311" t="b">
        <f t="shared" ref="N4311" si="8813">AND(MIN($F4310,$F4311,$F4312)=$F4311,MAX($H4310,$H4311,$H4312)=$H4311)</f>
        <v>0</v>
      </c>
      <c r="O4311" t="b">
        <f t="shared" ref="O4311" si="8814">AND(NOT(N4310),N4311,NOT(N4312))</f>
        <v>0</v>
      </c>
    </row>
    <row r="4312" spans="1:15" x14ac:dyDescent="0.25">
      <c r="A4312" t="s">
        <v>19</v>
      </c>
      <c r="B4312" t="s">
        <v>14</v>
      </c>
      <c r="C4312">
        <v>16</v>
      </c>
      <c r="D4312">
        <v>49</v>
      </c>
      <c r="E4312" t="b">
        <v>0</v>
      </c>
      <c r="F4312">
        <v>1E-3</v>
      </c>
      <c r="G4312">
        <v>1</v>
      </c>
      <c r="H4312">
        <v>1</v>
      </c>
      <c r="I4312">
        <v>10</v>
      </c>
      <c r="J4312">
        <v>5</v>
      </c>
      <c r="K4312">
        <v>0</v>
      </c>
      <c r="L4312">
        <v>4</v>
      </c>
      <c r="M4312">
        <f t="shared" si="8772"/>
        <v>0</v>
      </c>
      <c r="N4312" t="b">
        <f t="shared" ref="N4312" si="8815">AND(MIN($F4310,$F4311,$F4312)=$F4312,MAX($H4310,$H4311,$H4312)=$H4312)</f>
        <v>1</v>
      </c>
      <c r="O4312" t="b">
        <f t="shared" ref="O4312" si="8816">AND(NOT(N4310),NOT(N4311),N4312)</f>
        <v>0</v>
      </c>
    </row>
    <row r="4313" spans="1:15" x14ac:dyDescent="0.25">
      <c r="A4313" t="s">
        <v>13</v>
      </c>
      <c r="B4313" t="s">
        <v>14</v>
      </c>
      <c r="C4313">
        <v>16</v>
      </c>
      <c r="D4313">
        <v>4</v>
      </c>
      <c r="E4313" t="b">
        <v>0</v>
      </c>
      <c r="F4313">
        <v>4.0330000000000004</v>
      </c>
      <c r="G4313">
        <v>1</v>
      </c>
      <c r="H4313">
        <v>1</v>
      </c>
      <c r="I4313">
        <v>505046</v>
      </c>
      <c r="J4313">
        <v>275496</v>
      </c>
      <c r="K4313">
        <v>137745</v>
      </c>
      <c r="L4313">
        <v>17</v>
      </c>
      <c r="M4313">
        <f t="shared" si="8772"/>
        <v>0</v>
      </c>
      <c r="N4313" t="b">
        <f t="shared" ref="N4313" si="8817">AND(MIN($F4313,$F4314,$F4315)=$F4313,MAX($H4313,$H4314,$H4315)=$H4313)</f>
        <v>0</v>
      </c>
      <c r="O4313" t="b">
        <f t="shared" ref="O4313" si="8818">AND(N4313,NOT(N4314),NOT(N4315))</f>
        <v>0</v>
      </c>
    </row>
    <row r="4314" spans="1:15" x14ac:dyDescent="0.25">
      <c r="A4314" t="s">
        <v>15</v>
      </c>
      <c r="B4314" t="s">
        <v>14</v>
      </c>
      <c r="C4314">
        <v>16</v>
      </c>
      <c r="D4314">
        <v>4</v>
      </c>
      <c r="E4314" t="b">
        <v>0</v>
      </c>
      <c r="F4314">
        <v>1.839</v>
      </c>
      <c r="G4314">
        <v>1</v>
      </c>
      <c r="H4314">
        <v>1</v>
      </c>
      <c r="I4314">
        <v>284320</v>
      </c>
      <c r="J4314">
        <v>275496</v>
      </c>
      <c r="K4314">
        <v>137745</v>
      </c>
      <c r="L4314">
        <v>17</v>
      </c>
      <c r="M4314">
        <f t="shared" si="8772"/>
        <v>0</v>
      </c>
      <c r="N4314" t="b">
        <f t="shared" ref="N4314" si="8819">AND(MIN($F4313,$F4314,$F4315)=$F4314,MAX($H4313,$H4314,$H4315)=$H4314)</f>
        <v>1</v>
      </c>
      <c r="O4314" t="b">
        <f t="shared" ref="O4314" si="8820">AND(NOT(N4313),N4314,NOT(N4315))</f>
        <v>1</v>
      </c>
    </row>
    <row r="4315" spans="1:15" x14ac:dyDescent="0.25">
      <c r="A4315" t="s">
        <v>19</v>
      </c>
      <c r="B4315" t="s">
        <v>14</v>
      </c>
      <c r="C4315">
        <v>16</v>
      </c>
      <c r="D4315">
        <v>4</v>
      </c>
      <c r="E4315" t="b">
        <v>0</v>
      </c>
      <c r="F4315">
        <v>4.0940000000000003</v>
      </c>
      <c r="G4315">
        <v>1</v>
      </c>
      <c r="H4315">
        <v>1</v>
      </c>
      <c r="I4315">
        <v>505046</v>
      </c>
      <c r="J4315">
        <v>275496</v>
      </c>
      <c r="K4315">
        <v>137745</v>
      </c>
      <c r="L4315">
        <v>17</v>
      </c>
      <c r="M4315">
        <f t="shared" si="8772"/>
        <v>0</v>
      </c>
      <c r="N4315" t="b">
        <f t="shared" ref="N4315" si="8821">AND(MIN($F4313,$F4314,$F4315)=$F4315,MAX($H4313,$H4314,$H4315)=$H4315)</f>
        <v>0</v>
      </c>
      <c r="O4315" t="b">
        <f t="shared" ref="O4315" si="8822">AND(NOT(N4313),NOT(N4314),N4315)</f>
        <v>0</v>
      </c>
    </row>
    <row r="4316" spans="1:15" x14ac:dyDescent="0.25">
      <c r="A4316" t="s">
        <v>13</v>
      </c>
      <c r="B4316" t="s">
        <v>14</v>
      </c>
      <c r="C4316">
        <v>16</v>
      </c>
      <c r="D4316">
        <v>50</v>
      </c>
      <c r="E4316" t="b">
        <v>0</v>
      </c>
      <c r="F4316">
        <v>2E-3</v>
      </c>
      <c r="G4316">
        <v>1</v>
      </c>
      <c r="H4316">
        <v>1</v>
      </c>
      <c r="I4316">
        <v>10</v>
      </c>
      <c r="J4316">
        <v>5</v>
      </c>
      <c r="K4316">
        <v>0</v>
      </c>
      <c r="L4316">
        <v>4</v>
      </c>
      <c r="M4316">
        <f t="shared" si="8772"/>
        <v>0</v>
      </c>
      <c r="N4316" t="b">
        <f t="shared" ref="N4316" si="8823">AND(MIN($F4316,$F4317,$F4318)=$F4316,MAX($H4316,$H4317,$H4318)=$H4316)</f>
        <v>0</v>
      </c>
      <c r="O4316" t="b">
        <f t="shared" ref="O4316" si="8824">AND(N4316,NOT(N4317),NOT(N4318))</f>
        <v>0</v>
      </c>
    </row>
    <row r="4317" spans="1:15" x14ac:dyDescent="0.25">
      <c r="A4317" t="s">
        <v>15</v>
      </c>
      <c r="B4317" t="s">
        <v>14</v>
      </c>
      <c r="C4317">
        <v>16</v>
      </c>
      <c r="D4317">
        <v>50</v>
      </c>
      <c r="E4317" t="b">
        <v>0</v>
      </c>
      <c r="F4317">
        <v>1E-3</v>
      </c>
      <c r="G4317">
        <v>1</v>
      </c>
      <c r="H4317">
        <v>1</v>
      </c>
      <c r="I4317">
        <v>5</v>
      </c>
      <c r="J4317">
        <v>5</v>
      </c>
      <c r="K4317">
        <v>0</v>
      </c>
      <c r="L4317">
        <v>4</v>
      </c>
      <c r="M4317">
        <f t="shared" si="8772"/>
        <v>0</v>
      </c>
      <c r="N4317" t="b">
        <f t="shared" ref="N4317" si="8825">AND(MIN($F4316,$F4317,$F4318)=$F4317,MAX($H4316,$H4317,$H4318)=$H4317)</f>
        <v>1</v>
      </c>
      <c r="O4317" t="b">
        <f t="shared" ref="O4317" si="8826">AND(NOT(N4316),N4317,NOT(N4318))</f>
        <v>0</v>
      </c>
    </row>
    <row r="4318" spans="1:15" x14ac:dyDescent="0.25">
      <c r="A4318" t="s">
        <v>19</v>
      </c>
      <c r="B4318" t="s">
        <v>14</v>
      </c>
      <c r="C4318">
        <v>16</v>
      </c>
      <c r="D4318">
        <v>50</v>
      </c>
      <c r="E4318" t="b">
        <v>0</v>
      </c>
      <c r="F4318">
        <v>1E-3</v>
      </c>
      <c r="G4318">
        <v>1</v>
      </c>
      <c r="H4318">
        <v>1</v>
      </c>
      <c r="I4318">
        <v>10</v>
      </c>
      <c r="J4318">
        <v>5</v>
      </c>
      <c r="K4318">
        <v>0</v>
      </c>
      <c r="L4318">
        <v>4</v>
      </c>
      <c r="M4318">
        <f t="shared" si="8772"/>
        <v>0</v>
      </c>
      <c r="N4318" t="b">
        <f t="shared" ref="N4318" si="8827">AND(MIN($F4316,$F4317,$F4318)=$F4318,MAX($H4316,$H4317,$H4318)=$H4318)</f>
        <v>1</v>
      </c>
      <c r="O4318" t="b">
        <f t="shared" ref="O4318" si="8828">AND(NOT(N4316),NOT(N4317),N4318)</f>
        <v>0</v>
      </c>
    </row>
    <row r="4319" spans="1:15" x14ac:dyDescent="0.25">
      <c r="A4319" t="s">
        <v>13</v>
      </c>
      <c r="B4319" t="s">
        <v>14</v>
      </c>
      <c r="C4319">
        <v>16</v>
      </c>
      <c r="D4319">
        <v>5</v>
      </c>
      <c r="E4319" t="b">
        <v>0</v>
      </c>
      <c r="F4319">
        <v>1E-3</v>
      </c>
      <c r="G4319">
        <v>1</v>
      </c>
      <c r="H4319">
        <v>1</v>
      </c>
      <c r="I4319">
        <v>20</v>
      </c>
      <c r="J4319">
        <v>10</v>
      </c>
      <c r="K4319">
        <v>0</v>
      </c>
      <c r="L4319">
        <v>9</v>
      </c>
      <c r="M4319">
        <f t="shared" si="8772"/>
        <v>0</v>
      </c>
      <c r="N4319" t="b">
        <f t="shared" ref="N4319" si="8829">AND(MIN($F4319,$F4320,$F4321)=$F4319,MAX($H4319,$H4320,$H4321)=$H4319)</f>
        <v>1</v>
      </c>
      <c r="O4319" t="b">
        <f t="shared" ref="O4319" si="8830">AND(N4319,NOT(N4320),NOT(N4321))</f>
        <v>0</v>
      </c>
    </row>
    <row r="4320" spans="1:15" x14ac:dyDescent="0.25">
      <c r="A4320" t="s">
        <v>15</v>
      </c>
      <c r="B4320" t="s">
        <v>14</v>
      </c>
      <c r="C4320">
        <v>16</v>
      </c>
      <c r="D4320">
        <v>5</v>
      </c>
      <c r="E4320" t="b">
        <v>0</v>
      </c>
      <c r="F4320">
        <v>1E-3</v>
      </c>
      <c r="G4320">
        <v>1</v>
      </c>
      <c r="H4320">
        <v>1</v>
      </c>
      <c r="I4320">
        <v>10</v>
      </c>
      <c r="J4320">
        <v>10</v>
      </c>
      <c r="K4320">
        <v>0</v>
      </c>
      <c r="L4320">
        <v>9</v>
      </c>
      <c r="M4320">
        <f t="shared" si="8772"/>
        <v>0</v>
      </c>
      <c r="N4320" t="b">
        <f t="shared" ref="N4320" si="8831">AND(MIN($F4319,$F4320,$F4321)=$F4320,MAX($H4319,$H4320,$H4321)=$H4320)</f>
        <v>1</v>
      </c>
      <c r="O4320" t="b">
        <f t="shared" ref="O4320" si="8832">AND(NOT(N4319),N4320,NOT(N4321))</f>
        <v>0</v>
      </c>
    </row>
    <row r="4321" spans="1:15" x14ac:dyDescent="0.25">
      <c r="A4321" t="s">
        <v>19</v>
      </c>
      <c r="B4321" t="s">
        <v>14</v>
      </c>
      <c r="C4321">
        <v>16</v>
      </c>
      <c r="D4321">
        <v>5</v>
      </c>
      <c r="E4321" t="b">
        <v>0</v>
      </c>
      <c r="F4321">
        <v>2E-3</v>
      </c>
      <c r="G4321">
        <v>1</v>
      </c>
      <c r="H4321">
        <v>1</v>
      </c>
      <c r="I4321">
        <v>20</v>
      </c>
      <c r="J4321">
        <v>10</v>
      </c>
      <c r="K4321">
        <v>0</v>
      </c>
      <c r="L4321">
        <v>9</v>
      </c>
      <c r="M4321">
        <f t="shared" si="8772"/>
        <v>0</v>
      </c>
      <c r="N4321" t="b">
        <f t="shared" ref="N4321" si="8833">AND(MIN($F4319,$F4320,$F4321)=$F4321,MAX($H4319,$H4320,$H4321)=$H4321)</f>
        <v>0</v>
      </c>
      <c r="O4321" t="b">
        <f t="shared" ref="O4321" si="8834">AND(NOT(N4319),NOT(N4320),N4321)</f>
        <v>0</v>
      </c>
    </row>
    <row r="4322" spans="1:15" x14ac:dyDescent="0.25">
      <c r="A4322" t="s">
        <v>13</v>
      </c>
      <c r="B4322" t="s">
        <v>14</v>
      </c>
      <c r="C4322">
        <v>16</v>
      </c>
      <c r="D4322">
        <v>6</v>
      </c>
      <c r="E4322" t="b">
        <v>0</v>
      </c>
      <c r="F4322">
        <v>1E-3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f t="shared" si="8772"/>
        <v>1</v>
      </c>
      <c r="N4322" t="b">
        <f t="shared" ref="N4322" si="8835">AND(MIN($F4322,$F4323,$F4324)=$F4322,MAX($H4322,$H4323,$H4324)=$H4322)</f>
        <v>0</v>
      </c>
      <c r="O4322" t="b">
        <f t="shared" ref="O4322" si="8836">AND(N4322,NOT(N4323),NOT(N4324))</f>
        <v>0</v>
      </c>
    </row>
    <row r="4323" spans="1:15" x14ac:dyDescent="0.25">
      <c r="A4323" t="s">
        <v>15</v>
      </c>
      <c r="B4323" t="s">
        <v>14</v>
      </c>
      <c r="C4323">
        <v>16</v>
      </c>
      <c r="D4323">
        <v>6</v>
      </c>
      <c r="E4323" t="b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f t="shared" si="8772"/>
        <v>1</v>
      </c>
      <c r="N4323" t="b">
        <f t="shared" ref="N4323" si="8837">AND(MIN($F4322,$F4323,$F4324)=$F4323,MAX($H4322,$H4323,$H4324)=$H4323)</f>
        <v>1</v>
      </c>
      <c r="O4323" t="b">
        <f t="shared" ref="O4323" si="8838">AND(NOT(N4322),N4323,NOT(N4324))</f>
        <v>1</v>
      </c>
    </row>
    <row r="4324" spans="1:15" x14ac:dyDescent="0.25">
      <c r="A4324" t="s">
        <v>19</v>
      </c>
      <c r="B4324" t="s">
        <v>14</v>
      </c>
      <c r="C4324">
        <v>16</v>
      </c>
      <c r="D4324">
        <v>6</v>
      </c>
      <c r="E4324" t="b">
        <v>0</v>
      </c>
      <c r="F4324">
        <v>2E-3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f t="shared" si="8772"/>
        <v>1</v>
      </c>
      <c r="N4324" t="b">
        <f t="shared" ref="N4324" si="8839">AND(MIN($F4322,$F4323,$F4324)=$F4324,MAX($H4322,$H4323,$H4324)=$H4324)</f>
        <v>0</v>
      </c>
      <c r="O4324" t="b">
        <f t="shared" ref="O4324" si="8840">AND(NOT(N4322),NOT(N4323),N4324)</f>
        <v>0</v>
      </c>
    </row>
    <row r="4325" spans="1:15" x14ac:dyDescent="0.25">
      <c r="A4325" t="s">
        <v>13</v>
      </c>
      <c r="B4325" t="s">
        <v>14</v>
      </c>
      <c r="C4325">
        <v>16</v>
      </c>
      <c r="D4325">
        <v>7</v>
      </c>
      <c r="E4325" t="b">
        <v>0</v>
      </c>
      <c r="F4325">
        <v>1E-3</v>
      </c>
      <c r="G4325">
        <v>1</v>
      </c>
      <c r="H4325">
        <v>1</v>
      </c>
      <c r="I4325">
        <v>16</v>
      </c>
      <c r="J4325">
        <v>12</v>
      </c>
      <c r="K4325">
        <v>4</v>
      </c>
      <c r="L4325">
        <v>3</v>
      </c>
      <c r="M4325">
        <f t="shared" si="8772"/>
        <v>0</v>
      </c>
      <c r="N4325" t="b">
        <f t="shared" ref="N4325" si="8841">AND(MIN($F4325,$F4326,$F4327)=$F4325,MAX($H4325,$H4326,$H4327)=$H4325)</f>
        <v>1</v>
      </c>
      <c r="O4325" t="b">
        <f t="shared" ref="O4325" si="8842">AND(N4325,NOT(N4326),NOT(N4327))</f>
        <v>0</v>
      </c>
    </row>
    <row r="4326" spans="1:15" x14ac:dyDescent="0.25">
      <c r="A4326" t="s">
        <v>15</v>
      </c>
      <c r="B4326" t="s">
        <v>14</v>
      </c>
      <c r="C4326">
        <v>16</v>
      </c>
      <c r="D4326">
        <v>7</v>
      </c>
      <c r="E4326" t="b">
        <v>0</v>
      </c>
      <c r="F4326">
        <v>1E-3</v>
      </c>
      <c r="G4326">
        <v>1</v>
      </c>
      <c r="H4326">
        <v>1</v>
      </c>
      <c r="I4326">
        <v>50</v>
      </c>
      <c r="J4326">
        <v>50</v>
      </c>
      <c r="K4326">
        <v>23</v>
      </c>
      <c r="L4326">
        <v>6</v>
      </c>
      <c r="M4326">
        <f t="shared" si="8772"/>
        <v>0</v>
      </c>
      <c r="N4326" t="b">
        <f t="shared" ref="N4326" si="8843">AND(MIN($F4325,$F4326,$F4327)=$F4326,MAX($H4325,$H4326,$H4327)=$H4326)</f>
        <v>1</v>
      </c>
      <c r="O4326" t="b">
        <f t="shared" ref="O4326" si="8844">AND(NOT(N4325),N4326,NOT(N4327))</f>
        <v>0</v>
      </c>
    </row>
    <row r="4327" spans="1:15" x14ac:dyDescent="0.25">
      <c r="A4327" t="s">
        <v>19</v>
      </c>
      <c r="B4327" t="s">
        <v>14</v>
      </c>
      <c r="C4327">
        <v>16</v>
      </c>
      <c r="D4327">
        <v>7</v>
      </c>
      <c r="E4327" t="b">
        <v>0</v>
      </c>
      <c r="F4327">
        <v>2E-3</v>
      </c>
      <c r="G4327">
        <v>1</v>
      </c>
      <c r="H4327">
        <v>1</v>
      </c>
      <c r="I4327">
        <v>16</v>
      </c>
      <c r="J4327">
        <v>12</v>
      </c>
      <c r="K4327">
        <v>4</v>
      </c>
      <c r="L4327">
        <v>3</v>
      </c>
      <c r="M4327">
        <f t="shared" si="8772"/>
        <v>0</v>
      </c>
      <c r="N4327" t="b">
        <f t="shared" ref="N4327" si="8845">AND(MIN($F4325,$F4326,$F4327)=$F4327,MAX($H4325,$H4326,$H4327)=$H4327)</f>
        <v>0</v>
      </c>
      <c r="O4327" t="b">
        <f t="shared" ref="O4327" si="8846">AND(NOT(N4325),NOT(N4326),N4327)</f>
        <v>0</v>
      </c>
    </row>
    <row r="4328" spans="1:15" x14ac:dyDescent="0.25">
      <c r="A4328" t="s">
        <v>13</v>
      </c>
      <c r="B4328" t="s">
        <v>14</v>
      </c>
      <c r="C4328">
        <v>16</v>
      </c>
      <c r="D4328">
        <v>8</v>
      </c>
      <c r="E4328" t="b">
        <v>0</v>
      </c>
      <c r="F4328">
        <v>1E-3</v>
      </c>
      <c r="G4328">
        <v>1</v>
      </c>
      <c r="H4328">
        <v>1</v>
      </c>
      <c r="I4328">
        <v>12</v>
      </c>
      <c r="J4328">
        <v>8</v>
      </c>
      <c r="K4328">
        <v>3</v>
      </c>
      <c r="L4328">
        <v>1</v>
      </c>
      <c r="M4328">
        <f t="shared" si="8772"/>
        <v>0</v>
      </c>
      <c r="N4328" t="b">
        <f t="shared" ref="N4328" si="8847">AND(MIN($F4328,$F4329,$F4330)=$F4328,MAX($H4328,$H4329,$H4330)=$H4328)</f>
        <v>1</v>
      </c>
      <c r="O4328" t="b">
        <f t="shared" ref="O4328" si="8848">AND(N4328,NOT(N4329),NOT(N4330))</f>
        <v>0</v>
      </c>
    </row>
    <row r="4329" spans="1:15" x14ac:dyDescent="0.25">
      <c r="A4329" t="s">
        <v>15</v>
      </c>
      <c r="B4329" t="s">
        <v>14</v>
      </c>
      <c r="C4329">
        <v>16</v>
      </c>
      <c r="D4329">
        <v>8</v>
      </c>
      <c r="E4329" t="b">
        <v>0</v>
      </c>
      <c r="F4329">
        <v>1E-3</v>
      </c>
      <c r="G4329">
        <v>1</v>
      </c>
      <c r="H4329">
        <v>1</v>
      </c>
      <c r="I4329">
        <v>8</v>
      </c>
      <c r="J4329">
        <v>8</v>
      </c>
      <c r="K4329">
        <v>3</v>
      </c>
      <c r="L4329">
        <v>1</v>
      </c>
      <c r="M4329">
        <f t="shared" si="8772"/>
        <v>0</v>
      </c>
      <c r="N4329" t="b">
        <f t="shared" ref="N4329" si="8849">AND(MIN($F4328,$F4329,$F4330)=$F4329,MAX($H4328,$H4329,$H4330)=$H4329)</f>
        <v>1</v>
      </c>
      <c r="O4329" t="b">
        <f t="shared" ref="O4329" si="8850">AND(NOT(N4328),N4329,NOT(N4330))</f>
        <v>0</v>
      </c>
    </row>
    <row r="4330" spans="1:15" x14ac:dyDescent="0.25">
      <c r="A4330" t="s">
        <v>19</v>
      </c>
      <c r="B4330" t="s">
        <v>14</v>
      </c>
      <c r="C4330">
        <v>16</v>
      </c>
      <c r="D4330">
        <v>8</v>
      </c>
      <c r="E4330" t="b">
        <v>0</v>
      </c>
      <c r="F4330">
        <v>4.0000000000000001E-3</v>
      </c>
      <c r="G4330">
        <v>1</v>
      </c>
      <c r="H4330">
        <v>1</v>
      </c>
      <c r="I4330">
        <v>12</v>
      </c>
      <c r="J4330">
        <v>8</v>
      </c>
      <c r="K4330">
        <v>3</v>
      </c>
      <c r="L4330">
        <v>1</v>
      </c>
      <c r="M4330">
        <f t="shared" si="8772"/>
        <v>0</v>
      </c>
      <c r="N4330" t="b">
        <f t="shared" ref="N4330" si="8851">AND(MIN($F4328,$F4329,$F4330)=$F4330,MAX($H4328,$H4329,$H4330)=$H4330)</f>
        <v>0</v>
      </c>
      <c r="O4330" t="b">
        <f t="shared" ref="O4330" si="8852">AND(NOT(N4328),NOT(N4329),N4330)</f>
        <v>0</v>
      </c>
    </row>
    <row r="4331" spans="1:15" x14ac:dyDescent="0.25">
      <c r="A4331" t="s">
        <v>13</v>
      </c>
      <c r="B4331" t="s">
        <v>14</v>
      </c>
      <c r="C4331">
        <v>16</v>
      </c>
      <c r="D4331">
        <v>9</v>
      </c>
      <c r="E4331" t="b">
        <v>0</v>
      </c>
      <c r="F4331">
        <v>1E-3</v>
      </c>
      <c r="G4331">
        <v>1</v>
      </c>
      <c r="H4331">
        <v>1</v>
      </c>
      <c r="I4331">
        <v>15</v>
      </c>
      <c r="J4331">
        <v>7</v>
      </c>
      <c r="K4331">
        <v>0</v>
      </c>
      <c r="L4331">
        <v>6</v>
      </c>
      <c r="M4331">
        <f t="shared" si="8772"/>
        <v>0</v>
      </c>
      <c r="N4331" t="b">
        <f t="shared" ref="N4331" si="8853">AND(MIN($F4331,$F4332,$F4333)=$F4331,MAX($H4331,$H4332,$H4333)=$H4331)</f>
        <v>1</v>
      </c>
      <c r="O4331" t="b">
        <f t="shared" ref="O4331" si="8854">AND(N4331,NOT(N4332),NOT(N4333))</f>
        <v>0</v>
      </c>
    </row>
    <row r="4332" spans="1:15" x14ac:dyDescent="0.25">
      <c r="A4332" t="s">
        <v>15</v>
      </c>
      <c r="B4332" t="s">
        <v>14</v>
      </c>
      <c r="C4332">
        <v>16</v>
      </c>
      <c r="D4332">
        <v>9</v>
      </c>
      <c r="E4332" t="b">
        <v>0</v>
      </c>
      <c r="F4332">
        <v>1E-3</v>
      </c>
      <c r="G4332">
        <v>1</v>
      </c>
      <c r="H4332">
        <v>1</v>
      </c>
      <c r="I4332">
        <v>7</v>
      </c>
      <c r="J4332">
        <v>7</v>
      </c>
      <c r="K4332">
        <v>0</v>
      </c>
      <c r="L4332">
        <v>6</v>
      </c>
      <c r="M4332">
        <f t="shared" si="8772"/>
        <v>0</v>
      </c>
      <c r="N4332" t="b">
        <f t="shared" ref="N4332" si="8855">AND(MIN($F4331,$F4332,$F4333)=$F4332,MAX($H4331,$H4332,$H4333)=$H4332)</f>
        <v>1</v>
      </c>
      <c r="O4332" t="b">
        <f t="shared" ref="O4332" si="8856">AND(NOT(N4331),N4332,NOT(N4333))</f>
        <v>0</v>
      </c>
    </row>
    <row r="4333" spans="1:15" x14ac:dyDescent="0.25">
      <c r="A4333" t="s">
        <v>19</v>
      </c>
      <c r="B4333" t="s">
        <v>14</v>
      </c>
      <c r="C4333">
        <v>16</v>
      </c>
      <c r="D4333">
        <v>9</v>
      </c>
      <c r="E4333" t="b">
        <v>0</v>
      </c>
      <c r="F4333">
        <v>4.0000000000000001E-3</v>
      </c>
      <c r="G4333">
        <v>1</v>
      </c>
      <c r="H4333">
        <v>1</v>
      </c>
      <c r="I4333">
        <v>15</v>
      </c>
      <c r="J4333">
        <v>7</v>
      </c>
      <c r="K4333">
        <v>0</v>
      </c>
      <c r="L4333">
        <v>6</v>
      </c>
      <c r="M4333">
        <f t="shared" si="8772"/>
        <v>0</v>
      </c>
      <c r="N4333" t="b">
        <f t="shared" ref="N4333" si="8857">AND(MIN($F4331,$F4332,$F4333)=$F4333,MAX($H4331,$H4332,$H4333)=$H4333)</f>
        <v>0</v>
      </c>
      <c r="O4333" t="b">
        <f t="shared" ref="O4333" si="8858">AND(NOT(N4331),NOT(N4332),N4333)</f>
        <v>0</v>
      </c>
    </row>
    <row r="4334" spans="1:15" x14ac:dyDescent="0.25">
      <c r="A4334" t="s">
        <v>13</v>
      </c>
      <c r="B4334" t="s">
        <v>14</v>
      </c>
      <c r="C4334">
        <v>17</v>
      </c>
      <c r="D4334">
        <v>0</v>
      </c>
      <c r="E4334" t="b">
        <v>0</v>
      </c>
      <c r="F4334">
        <v>1E-3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f t="shared" si="8772"/>
        <v>1</v>
      </c>
      <c r="N4334" t="b">
        <f t="shared" ref="N4334" si="8859">AND(MIN($F4334,$F4335,$F4336)=$F4334,MAX($H4334,$H4335,$H4336)=$H4334)</f>
        <v>0</v>
      </c>
      <c r="O4334" t="b">
        <f t="shared" ref="O4334" si="8860">AND(N4334,NOT(N4335),NOT(N4336))</f>
        <v>0</v>
      </c>
    </row>
    <row r="4335" spans="1:15" x14ac:dyDescent="0.25">
      <c r="A4335" t="s">
        <v>15</v>
      </c>
      <c r="B4335" t="s">
        <v>14</v>
      </c>
      <c r="C4335">
        <v>17</v>
      </c>
      <c r="D4335">
        <v>0</v>
      </c>
      <c r="E4335" t="b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f t="shared" si="8772"/>
        <v>1</v>
      </c>
      <c r="N4335" t="b">
        <f t="shared" ref="N4335" si="8861">AND(MIN($F4334,$F4335,$F4336)=$F4335,MAX($H4334,$H4335,$H4336)=$H4335)</f>
        <v>1</v>
      </c>
      <c r="O4335" t="b">
        <f t="shared" ref="O4335" si="8862">AND(NOT(N4334),N4335,NOT(N4336))</f>
        <v>1</v>
      </c>
    </row>
    <row r="4336" spans="1:15" x14ac:dyDescent="0.25">
      <c r="A4336" t="s">
        <v>19</v>
      </c>
      <c r="B4336" t="s">
        <v>14</v>
      </c>
      <c r="C4336">
        <v>17</v>
      </c>
      <c r="D4336">
        <v>0</v>
      </c>
      <c r="E4336" t="b">
        <v>0</v>
      </c>
      <c r="F4336">
        <v>1E-3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f t="shared" si="8772"/>
        <v>1</v>
      </c>
      <c r="N4336" t="b">
        <f t="shared" ref="N4336" si="8863">AND(MIN($F4334,$F4335,$F4336)=$F4336,MAX($H4334,$H4335,$H4336)=$H4336)</f>
        <v>0</v>
      </c>
      <c r="O4336" t="b">
        <f t="shared" ref="O4336" si="8864">AND(NOT(N4334),NOT(N4335),N4336)</f>
        <v>0</v>
      </c>
    </row>
    <row r="4337" spans="1:15" x14ac:dyDescent="0.25">
      <c r="A4337" t="s">
        <v>13</v>
      </c>
      <c r="B4337" t="s">
        <v>14</v>
      </c>
      <c r="C4337">
        <v>17</v>
      </c>
      <c r="D4337">
        <v>10</v>
      </c>
      <c r="E4337" t="b">
        <v>0</v>
      </c>
      <c r="F4337">
        <v>2E-3</v>
      </c>
      <c r="G4337">
        <v>1</v>
      </c>
      <c r="H4337">
        <v>1</v>
      </c>
      <c r="I4337">
        <v>42</v>
      </c>
      <c r="J4337">
        <v>20</v>
      </c>
      <c r="K4337">
        <v>7</v>
      </c>
      <c r="L4337">
        <v>11</v>
      </c>
      <c r="M4337">
        <f t="shared" si="8772"/>
        <v>0</v>
      </c>
      <c r="N4337" t="b">
        <f t="shared" ref="N4337" si="8865">AND(MIN($F4337,$F4338,$F4339)=$F4337,MAX($H4337,$H4338,$H4339)=$H4337)</f>
        <v>0</v>
      </c>
      <c r="O4337" t="b">
        <f t="shared" ref="O4337" si="8866">AND(N4337,NOT(N4338),NOT(N4339))</f>
        <v>0</v>
      </c>
    </row>
    <row r="4338" spans="1:15" x14ac:dyDescent="0.25">
      <c r="A4338" t="s">
        <v>15</v>
      </c>
      <c r="B4338" t="s">
        <v>14</v>
      </c>
      <c r="C4338">
        <v>17</v>
      </c>
      <c r="D4338">
        <v>10</v>
      </c>
      <c r="E4338" t="b">
        <v>0</v>
      </c>
      <c r="F4338">
        <v>1E-3</v>
      </c>
      <c r="G4338">
        <v>1</v>
      </c>
      <c r="H4338">
        <v>1</v>
      </c>
      <c r="I4338">
        <v>21</v>
      </c>
      <c r="J4338">
        <v>20</v>
      </c>
      <c r="K4338">
        <v>7</v>
      </c>
      <c r="L4338">
        <v>11</v>
      </c>
      <c r="M4338">
        <f t="shared" si="8772"/>
        <v>0</v>
      </c>
      <c r="N4338" t="b">
        <f t="shared" ref="N4338" si="8867">AND(MIN($F4337,$F4338,$F4339)=$F4338,MAX($H4337,$H4338,$H4339)=$H4338)</f>
        <v>1</v>
      </c>
      <c r="O4338" t="b">
        <f t="shared" ref="O4338" si="8868">AND(NOT(N4337),N4338,NOT(N4339))</f>
        <v>1</v>
      </c>
    </row>
    <row r="4339" spans="1:15" x14ac:dyDescent="0.25">
      <c r="A4339" t="s">
        <v>19</v>
      </c>
      <c r="B4339" t="s">
        <v>14</v>
      </c>
      <c r="C4339">
        <v>17</v>
      </c>
      <c r="D4339">
        <v>10</v>
      </c>
      <c r="E4339" t="b">
        <v>0</v>
      </c>
      <c r="F4339">
        <v>2E-3</v>
      </c>
      <c r="G4339">
        <v>1</v>
      </c>
      <c r="H4339">
        <v>1</v>
      </c>
      <c r="I4339">
        <v>42</v>
      </c>
      <c r="J4339">
        <v>20</v>
      </c>
      <c r="K4339">
        <v>7</v>
      </c>
      <c r="L4339">
        <v>11</v>
      </c>
      <c r="M4339">
        <f t="shared" si="8772"/>
        <v>0</v>
      </c>
      <c r="N4339" t="b">
        <f t="shared" ref="N4339" si="8869">AND(MIN($F4337,$F4338,$F4339)=$F4339,MAX($H4337,$H4338,$H4339)=$H4339)</f>
        <v>0</v>
      </c>
      <c r="O4339" t="b">
        <f t="shared" ref="O4339" si="8870">AND(NOT(N4337),NOT(N4338),N4339)</f>
        <v>0</v>
      </c>
    </row>
    <row r="4340" spans="1:15" x14ac:dyDescent="0.25">
      <c r="A4340" t="s">
        <v>13</v>
      </c>
      <c r="B4340" t="s">
        <v>14</v>
      </c>
      <c r="C4340">
        <v>17</v>
      </c>
      <c r="D4340">
        <v>11</v>
      </c>
      <c r="E4340" t="b">
        <v>1</v>
      </c>
      <c r="F4340">
        <v>10.000999999999999</v>
      </c>
      <c r="G4340">
        <v>1</v>
      </c>
      <c r="H4340">
        <v>0</v>
      </c>
      <c r="I4340">
        <v>966499</v>
      </c>
      <c r="J4340">
        <v>966067</v>
      </c>
      <c r="K4340">
        <v>483031</v>
      </c>
      <c r="L4340">
        <v>13</v>
      </c>
      <c r="M4340">
        <f t="shared" si="8772"/>
        <v>1</v>
      </c>
      <c r="N4340" t="b">
        <f t="shared" ref="N4340" si="8871">AND(MIN($F4340,$F4341,$F4342)=$F4340,MAX($H4340,$H4341,$H4342)=$H4340)</f>
        <v>0</v>
      </c>
      <c r="O4340" t="b">
        <f t="shared" ref="O4340" si="8872">AND(N4340,NOT(N4341),NOT(N4342))</f>
        <v>0</v>
      </c>
    </row>
    <row r="4341" spans="1:15" x14ac:dyDescent="0.25">
      <c r="A4341" t="s">
        <v>15</v>
      </c>
      <c r="B4341" t="s">
        <v>14</v>
      </c>
      <c r="C4341">
        <v>17</v>
      </c>
      <c r="D4341">
        <v>11</v>
      </c>
      <c r="E4341" t="b">
        <v>0</v>
      </c>
      <c r="F4341">
        <v>6.0000000000000001E-3</v>
      </c>
      <c r="G4341">
        <v>1</v>
      </c>
      <c r="H4341">
        <v>1</v>
      </c>
      <c r="I4341">
        <v>6</v>
      </c>
      <c r="J4341">
        <v>6</v>
      </c>
      <c r="K4341">
        <v>0</v>
      </c>
      <c r="L4341">
        <v>5</v>
      </c>
      <c r="M4341">
        <f t="shared" si="8772"/>
        <v>0</v>
      </c>
      <c r="N4341" t="b">
        <f t="shared" ref="N4341" si="8873">AND(MIN($F4340,$F4341,$F4342)=$F4341,MAX($H4340,$H4341,$H4342)=$H4341)</f>
        <v>1</v>
      </c>
      <c r="O4341" t="b">
        <f t="shared" ref="O4341" si="8874">AND(NOT(N4340),N4341,NOT(N4342))</f>
        <v>1</v>
      </c>
    </row>
    <row r="4342" spans="1:15" x14ac:dyDescent="0.25">
      <c r="A4342" t="s">
        <v>19</v>
      </c>
      <c r="B4342" t="s">
        <v>14</v>
      </c>
      <c r="C4342">
        <v>17</v>
      </c>
      <c r="D4342">
        <v>11</v>
      </c>
      <c r="E4342" t="b">
        <v>1</v>
      </c>
      <c r="F4342">
        <v>10.000999999999999</v>
      </c>
      <c r="G4342">
        <v>1</v>
      </c>
      <c r="H4342">
        <v>0</v>
      </c>
      <c r="I4342">
        <v>1089787</v>
      </c>
      <c r="J4342">
        <v>1089299</v>
      </c>
      <c r="K4342">
        <v>544647</v>
      </c>
      <c r="L4342">
        <v>13</v>
      </c>
      <c r="M4342">
        <f t="shared" si="8772"/>
        <v>1</v>
      </c>
      <c r="N4342" t="b">
        <f t="shared" ref="N4342" si="8875">AND(MIN($F4340,$F4341,$F4342)=$F4342,MAX($H4340,$H4341,$H4342)=$H4342)</f>
        <v>0</v>
      </c>
      <c r="O4342" t="b">
        <f t="shared" ref="O4342" si="8876">AND(NOT(N4340),NOT(N4341),N4342)</f>
        <v>0</v>
      </c>
    </row>
    <row r="4343" spans="1:15" x14ac:dyDescent="0.25">
      <c r="A4343" t="s">
        <v>13</v>
      </c>
      <c r="B4343" t="s">
        <v>14</v>
      </c>
      <c r="C4343">
        <v>17</v>
      </c>
      <c r="D4343">
        <v>12</v>
      </c>
      <c r="E4343" t="b">
        <v>0</v>
      </c>
      <c r="F4343">
        <v>3.0000000000000001E-3</v>
      </c>
      <c r="G4343">
        <v>1</v>
      </c>
      <c r="H4343">
        <v>1</v>
      </c>
      <c r="I4343">
        <v>182</v>
      </c>
      <c r="J4343">
        <v>146</v>
      </c>
      <c r="K4343">
        <v>70</v>
      </c>
      <c r="L4343">
        <v>15</v>
      </c>
      <c r="M4343">
        <f t="shared" si="8772"/>
        <v>0</v>
      </c>
      <c r="N4343" t="b">
        <f t="shared" ref="N4343" si="8877">AND(MIN($F4343,$F4344,$F4345)=$F4343,MAX($H4343,$H4344,$H4345)=$H4343)</f>
        <v>1</v>
      </c>
      <c r="O4343" t="b">
        <f t="shared" ref="O4343" si="8878">AND(N4343,NOT(N4344),NOT(N4345))</f>
        <v>0</v>
      </c>
    </row>
    <row r="4344" spans="1:15" x14ac:dyDescent="0.25">
      <c r="A4344" t="s">
        <v>15</v>
      </c>
      <c r="B4344" t="s">
        <v>14</v>
      </c>
      <c r="C4344">
        <v>17</v>
      </c>
      <c r="D4344">
        <v>12</v>
      </c>
      <c r="E4344" t="b">
        <v>1</v>
      </c>
      <c r="F4344">
        <v>10.003</v>
      </c>
      <c r="G4344">
        <v>1</v>
      </c>
      <c r="H4344">
        <v>0</v>
      </c>
      <c r="I4344">
        <v>24606</v>
      </c>
      <c r="J4344">
        <v>24604</v>
      </c>
      <c r="K4344">
        <v>12300</v>
      </c>
      <c r="L4344">
        <v>13</v>
      </c>
      <c r="M4344">
        <f t="shared" si="8772"/>
        <v>1</v>
      </c>
      <c r="N4344" t="b">
        <f t="shared" ref="N4344" si="8879">AND(MIN($F4343,$F4344,$F4345)=$F4344,MAX($H4343,$H4344,$H4345)=$H4344)</f>
        <v>0</v>
      </c>
      <c r="O4344" t="b">
        <f t="shared" ref="O4344" si="8880">AND(NOT(N4343),N4344,NOT(N4345))</f>
        <v>0</v>
      </c>
    </row>
    <row r="4345" spans="1:15" x14ac:dyDescent="0.25">
      <c r="A4345" t="s">
        <v>19</v>
      </c>
      <c r="B4345" t="s">
        <v>14</v>
      </c>
      <c r="C4345">
        <v>17</v>
      </c>
      <c r="D4345">
        <v>12</v>
      </c>
      <c r="E4345" t="b">
        <v>0</v>
      </c>
      <c r="F4345">
        <v>3.0000000000000001E-3</v>
      </c>
      <c r="G4345">
        <v>1</v>
      </c>
      <c r="H4345">
        <v>1</v>
      </c>
      <c r="I4345">
        <v>182</v>
      </c>
      <c r="J4345">
        <v>146</v>
      </c>
      <c r="K4345">
        <v>70</v>
      </c>
      <c r="L4345">
        <v>15</v>
      </c>
      <c r="M4345">
        <f t="shared" si="8772"/>
        <v>0</v>
      </c>
      <c r="N4345" t="b">
        <f t="shared" ref="N4345" si="8881">AND(MIN($F4343,$F4344,$F4345)=$F4345,MAX($H4343,$H4344,$H4345)=$H4345)</f>
        <v>1</v>
      </c>
      <c r="O4345" t="b">
        <f t="shared" ref="O4345" si="8882">AND(NOT(N4343),NOT(N4344),N4345)</f>
        <v>0</v>
      </c>
    </row>
    <row r="4346" spans="1:15" x14ac:dyDescent="0.25">
      <c r="A4346" t="s">
        <v>13</v>
      </c>
      <c r="B4346" t="s">
        <v>14</v>
      </c>
      <c r="C4346">
        <v>17</v>
      </c>
      <c r="D4346">
        <v>13</v>
      </c>
      <c r="E4346" t="b">
        <v>1</v>
      </c>
      <c r="F4346">
        <v>10.010999999999999</v>
      </c>
      <c r="G4346">
        <v>1</v>
      </c>
      <c r="H4346">
        <v>0</v>
      </c>
      <c r="I4346">
        <v>16835</v>
      </c>
      <c r="J4346">
        <v>16318</v>
      </c>
      <c r="K4346">
        <v>8157</v>
      </c>
      <c r="L4346">
        <v>13</v>
      </c>
      <c r="M4346">
        <f t="shared" si="8772"/>
        <v>1</v>
      </c>
      <c r="N4346" t="b">
        <f t="shared" ref="N4346" si="8883">AND(MIN($F4346,$F4347,$F4348)=$F4346,MAX($H4346,$H4347,$H4348)=$H4346)</f>
        <v>0</v>
      </c>
      <c r="O4346" t="b">
        <f t="shared" ref="O4346" si="8884">AND(N4346,NOT(N4347),NOT(N4348))</f>
        <v>0</v>
      </c>
    </row>
    <row r="4347" spans="1:15" x14ac:dyDescent="0.25">
      <c r="A4347" t="s">
        <v>15</v>
      </c>
      <c r="B4347" t="s">
        <v>14</v>
      </c>
      <c r="C4347">
        <v>17</v>
      </c>
      <c r="D4347">
        <v>13</v>
      </c>
      <c r="E4347" t="b">
        <v>1</v>
      </c>
      <c r="F4347">
        <v>10.002000000000001</v>
      </c>
      <c r="G4347">
        <v>1</v>
      </c>
      <c r="H4347">
        <v>0</v>
      </c>
      <c r="I4347">
        <v>24250</v>
      </c>
      <c r="J4347">
        <v>24248</v>
      </c>
      <c r="K4347">
        <v>12122</v>
      </c>
      <c r="L4347">
        <v>13</v>
      </c>
      <c r="M4347">
        <f t="shared" si="8772"/>
        <v>1</v>
      </c>
      <c r="N4347" t="b">
        <f t="shared" ref="N4347" si="8885">AND(MIN($F4346,$F4347,$F4348)=$F4347,MAX($H4346,$H4347,$H4348)=$H4347)</f>
        <v>1</v>
      </c>
      <c r="O4347" t="b">
        <f t="shared" ref="O4347" si="8886">AND(NOT(N4346),N4347,NOT(N4348))</f>
        <v>1</v>
      </c>
    </row>
    <row r="4348" spans="1:15" x14ac:dyDescent="0.25">
      <c r="A4348" t="s">
        <v>19</v>
      </c>
      <c r="B4348" t="s">
        <v>14</v>
      </c>
      <c r="C4348">
        <v>17</v>
      </c>
      <c r="D4348">
        <v>13</v>
      </c>
      <c r="E4348" t="b">
        <v>1</v>
      </c>
      <c r="F4348">
        <v>10.034000000000001</v>
      </c>
      <c r="G4348">
        <v>1</v>
      </c>
      <c r="H4348">
        <v>0</v>
      </c>
      <c r="I4348">
        <v>22788</v>
      </c>
      <c r="J4348">
        <v>22172</v>
      </c>
      <c r="K4348">
        <v>11084</v>
      </c>
      <c r="L4348">
        <v>13</v>
      </c>
      <c r="M4348">
        <f t="shared" si="8772"/>
        <v>1</v>
      </c>
      <c r="N4348" t="b">
        <f t="shared" ref="N4348" si="8887">AND(MIN($F4346,$F4347,$F4348)=$F4348,MAX($H4346,$H4347,$H4348)=$H4348)</f>
        <v>0</v>
      </c>
      <c r="O4348" t="b">
        <f t="shared" ref="O4348" si="8888">AND(NOT(N4346),NOT(N4347),N4348)</f>
        <v>0</v>
      </c>
    </row>
    <row r="4349" spans="1:15" x14ac:dyDescent="0.25">
      <c r="A4349" t="s">
        <v>13</v>
      </c>
      <c r="B4349" t="s">
        <v>14</v>
      </c>
      <c r="C4349">
        <v>17</v>
      </c>
      <c r="D4349">
        <v>14</v>
      </c>
      <c r="E4349" t="b">
        <v>1</v>
      </c>
      <c r="F4349">
        <v>10.000999999999999</v>
      </c>
      <c r="G4349">
        <v>1</v>
      </c>
      <c r="H4349">
        <v>0</v>
      </c>
      <c r="I4349">
        <v>893368</v>
      </c>
      <c r="J4349">
        <v>893091</v>
      </c>
      <c r="K4349">
        <v>446544</v>
      </c>
      <c r="L4349">
        <v>19</v>
      </c>
      <c r="M4349">
        <f t="shared" si="8772"/>
        <v>1</v>
      </c>
      <c r="N4349" t="b">
        <f t="shared" ref="N4349" si="8889">AND(MIN($F4349,$F4350,$F4351)=$F4349,MAX($H4349,$H4350,$H4351)=$H4349)</f>
        <v>0</v>
      </c>
      <c r="O4349" t="b">
        <f t="shared" ref="O4349" si="8890">AND(N4349,NOT(N4350),NOT(N4351))</f>
        <v>0</v>
      </c>
    </row>
    <row r="4350" spans="1:15" x14ac:dyDescent="0.25">
      <c r="A4350" t="s">
        <v>15</v>
      </c>
      <c r="B4350" t="s">
        <v>14</v>
      </c>
      <c r="C4350">
        <v>17</v>
      </c>
      <c r="D4350">
        <v>14</v>
      </c>
      <c r="E4350" t="b">
        <v>0</v>
      </c>
      <c r="F4350">
        <v>0.01</v>
      </c>
      <c r="G4350">
        <v>1</v>
      </c>
      <c r="H4350">
        <v>1</v>
      </c>
      <c r="I4350">
        <v>6</v>
      </c>
      <c r="J4350">
        <v>6</v>
      </c>
      <c r="K4350">
        <v>0</v>
      </c>
      <c r="L4350">
        <v>5</v>
      </c>
      <c r="M4350">
        <f t="shared" si="8772"/>
        <v>0</v>
      </c>
      <c r="N4350" t="b">
        <f t="shared" ref="N4350" si="8891">AND(MIN($F4349,$F4350,$F4351)=$F4350,MAX($H4349,$H4350,$H4351)=$H4350)</f>
        <v>1</v>
      </c>
      <c r="O4350" t="b">
        <f t="shared" ref="O4350" si="8892">AND(NOT(N4349),N4350,NOT(N4351))</f>
        <v>1</v>
      </c>
    </row>
    <row r="4351" spans="1:15" x14ac:dyDescent="0.25">
      <c r="A4351" t="s">
        <v>19</v>
      </c>
      <c r="B4351" t="s">
        <v>14</v>
      </c>
      <c r="C4351">
        <v>17</v>
      </c>
      <c r="D4351">
        <v>14</v>
      </c>
      <c r="E4351" t="b">
        <v>1</v>
      </c>
      <c r="F4351">
        <v>10.000999999999999</v>
      </c>
      <c r="G4351">
        <v>1</v>
      </c>
      <c r="H4351">
        <v>0</v>
      </c>
      <c r="I4351">
        <v>963552</v>
      </c>
      <c r="J4351">
        <v>963243</v>
      </c>
      <c r="K4351">
        <v>481620</v>
      </c>
      <c r="L4351">
        <v>19</v>
      </c>
      <c r="M4351">
        <f t="shared" si="8772"/>
        <v>1</v>
      </c>
      <c r="N4351" t="b">
        <f t="shared" ref="N4351" si="8893">AND(MIN($F4349,$F4350,$F4351)=$F4351,MAX($H4349,$H4350,$H4351)=$H4351)</f>
        <v>0</v>
      </c>
      <c r="O4351" t="b">
        <f t="shared" ref="O4351" si="8894">AND(NOT(N4349),NOT(N4350),N4351)</f>
        <v>0</v>
      </c>
    </row>
    <row r="4352" spans="1:15" x14ac:dyDescent="0.25">
      <c r="A4352" t="s">
        <v>13</v>
      </c>
      <c r="B4352" t="s">
        <v>14</v>
      </c>
      <c r="C4352">
        <v>17</v>
      </c>
      <c r="D4352">
        <v>15</v>
      </c>
      <c r="E4352" t="b">
        <v>0</v>
      </c>
      <c r="F4352">
        <v>1.7000000000000001E-2</v>
      </c>
      <c r="G4352">
        <v>1</v>
      </c>
      <c r="H4352">
        <v>1</v>
      </c>
      <c r="I4352">
        <v>757</v>
      </c>
      <c r="J4352">
        <v>398</v>
      </c>
      <c r="K4352">
        <v>196</v>
      </c>
      <c r="L4352">
        <v>13</v>
      </c>
      <c r="M4352">
        <f t="shared" si="8772"/>
        <v>0</v>
      </c>
      <c r="N4352" t="b">
        <f t="shared" ref="N4352" si="8895">AND(MIN($F4352,$F4353,$F4354)=$F4352,MAX($H4352,$H4353,$H4354)=$H4352)</f>
        <v>0</v>
      </c>
      <c r="O4352" t="b">
        <f t="shared" ref="O4352" si="8896">AND(N4352,NOT(N4353),NOT(N4354))</f>
        <v>0</v>
      </c>
    </row>
    <row r="4353" spans="1:15" x14ac:dyDescent="0.25">
      <c r="A4353" t="s">
        <v>15</v>
      </c>
      <c r="B4353" t="s">
        <v>14</v>
      </c>
      <c r="C4353">
        <v>17</v>
      </c>
      <c r="D4353">
        <v>15</v>
      </c>
      <c r="E4353" t="b">
        <v>0</v>
      </c>
      <c r="F4353">
        <v>6.0000000000000001E-3</v>
      </c>
      <c r="G4353">
        <v>1</v>
      </c>
      <c r="H4353">
        <v>1</v>
      </c>
      <c r="I4353">
        <v>400</v>
      </c>
      <c r="J4353">
        <v>398</v>
      </c>
      <c r="K4353">
        <v>196</v>
      </c>
      <c r="L4353">
        <v>13</v>
      </c>
      <c r="M4353">
        <f t="shared" si="8772"/>
        <v>0</v>
      </c>
      <c r="N4353" t="b">
        <f t="shared" ref="N4353" si="8897">AND(MIN($F4352,$F4353,$F4354)=$F4353,MAX($H4352,$H4353,$H4354)=$H4353)</f>
        <v>1</v>
      </c>
      <c r="O4353" t="b">
        <f t="shared" ref="O4353" si="8898">AND(NOT(N4352),N4353,NOT(N4354))</f>
        <v>1</v>
      </c>
    </row>
    <row r="4354" spans="1:15" x14ac:dyDescent="0.25">
      <c r="A4354" t="s">
        <v>19</v>
      </c>
      <c r="B4354" t="s">
        <v>14</v>
      </c>
      <c r="C4354">
        <v>17</v>
      </c>
      <c r="D4354">
        <v>15</v>
      </c>
      <c r="E4354" t="b">
        <v>0</v>
      </c>
      <c r="F4354">
        <v>7.0000000000000001E-3</v>
      </c>
      <c r="G4354">
        <v>1</v>
      </c>
      <c r="H4354">
        <v>1</v>
      </c>
      <c r="I4354">
        <v>757</v>
      </c>
      <c r="J4354">
        <v>398</v>
      </c>
      <c r="K4354">
        <v>196</v>
      </c>
      <c r="L4354">
        <v>13</v>
      </c>
      <c r="M4354">
        <f t="shared" si="8772"/>
        <v>0</v>
      </c>
      <c r="N4354" t="b">
        <f t="shared" ref="N4354" si="8899">AND(MIN($F4352,$F4353,$F4354)=$F4354,MAX($H4352,$H4353,$H4354)=$H4354)</f>
        <v>0</v>
      </c>
      <c r="O4354" t="b">
        <f t="shared" ref="O4354" si="8900">AND(NOT(N4352),NOT(N4353),N4354)</f>
        <v>0</v>
      </c>
    </row>
    <row r="4355" spans="1:15" x14ac:dyDescent="0.25">
      <c r="A4355" t="s">
        <v>13</v>
      </c>
      <c r="B4355" t="s">
        <v>14</v>
      </c>
      <c r="C4355">
        <v>17</v>
      </c>
      <c r="D4355">
        <v>16</v>
      </c>
      <c r="E4355" t="b">
        <v>0</v>
      </c>
      <c r="F4355">
        <v>0.41099999999999998</v>
      </c>
      <c r="G4355">
        <v>1</v>
      </c>
      <c r="H4355">
        <v>1</v>
      </c>
      <c r="I4355">
        <v>38054</v>
      </c>
      <c r="J4355">
        <v>38030</v>
      </c>
      <c r="K4355">
        <v>19012</v>
      </c>
      <c r="L4355">
        <v>19</v>
      </c>
      <c r="M4355">
        <f t="shared" ref="M4355:M4418" si="8901">G4355-H4355</f>
        <v>0</v>
      </c>
      <c r="N4355" t="b">
        <f t="shared" ref="N4355" si="8902">AND(MIN($F4355,$F4356,$F4357)=$F4355,MAX($H4355,$H4356,$H4357)=$H4355)</f>
        <v>0</v>
      </c>
      <c r="O4355" t="b">
        <f t="shared" ref="O4355" si="8903">AND(N4355,NOT(N4356),NOT(N4357))</f>
        <v>0</v>
      </c>
    </row>
    <row r="4356" spans="1:15" x14ac:dyDescent="0.25">
      <c r="A4356" t="s">
        <v>15</v>
      </c>
      <c r="B4356" t="s">
        <v>14</v>
      </c>
      <c r="C4356">
        <v>17</v>
      </c>
      <c r="D4356">
        <v>16</v>
      </c>
      <c r="E4356" t="b">
        <v>0</v>
      </c>
      <c r="F4356">
        <v>1.9E-2</v>
      </c>
      <c r="G4356">
        <v>1</v>
      </c>
      <c r="H4356">
        <v>1</v>
      </c>
      <c r="I4356">
        <v>13</v>
      </c>
      <c r="J4356">
        <v>12</v>
      </c>
      <c r="K4356">
        <v>3</v>
      </c>
      <c r="L4356">
        <v>8</v>
      </c>
      <c r="M4356">
        <f t="shared" si="8901"/>
        <v>0</v>
      </c>
      <c r="N4356" t="b">
        <f t="shared" ref="N4356" si="8904">AND(MIN($F4355,$F4356,$F4357)=$F4356,MAX($H4355,$H4356,$H4357)=$H4356)</f>
        <v>1</v>
      </c>
      <c r="O4356" t="b">
        <f t="shared" ref="O4356" si="8905">AND(NOT(N4355),N4356,NOT(N4357))</f>
        <v>1</v>
      </c>
    </row>
    <row r="4357" spans="1:15" x14ac:dyDescent="0.25">
      <c r="A4357" t="s">
        <v>19</v>
      </c>
      <c r="B4357" t="s">
        <v>14</v>
      </c>
      <c r="C4357">
        <v>17</v>
      </c>
      <c r="D4357">
        <v>16</v>
      </c>
      <c r="E4357" t="b">
        <v>0</v>
      </c>
      <c r="F4357">
        <v>0.35599999999999998</v>
      </c>
      <c r="G4357">
        <v>1</v>
      </c>
      <c r="H4357">
        <v>1</v>
      </c>
      <c r="I4357">
        <v>38054</v>
      </c>
      <c r="J4357">
        <v>38030</v>
      </c>
      <c r="K4357">
        <v>19012</v>
      </c>
      <c r="L4357">
        <v>19</v>
      </c>
      <c r="M4357">
        <f t="shared" si="8901"/>
        <v>0</v>
      </c>
      <c r="N4357" t="b">
        <f t="shared" ref="N4357" si="8906">AND(MIN($F4355,$F4356,$F4357)=$F4357,MAX($H4355,$H4356,$H4357)=$H4357)</f>
        <v>0</v>
      </c>
      <c r="O4357" t="b">
        <f t="shared" ref="O4357" si="8907">AND(NOT(N4355),NOT(N4356),N4357)</f>
        <v>0</v>
      </c>
    </row>
    <row r="4358" spans="1:15" x14ac:dyDescent="0.25">
      <c r="A4358" t="s">
        <v>13</v>
      </c>
      <c r="B4358" t="s">
        <v>14</v>
      </c>
      <c r="C4358">
        <v>17</v>
      </c>
      <c r="D4358">
        <v>17</v>
      </c>
      <c r="E4358" t="b">
        <v>0</v>
      </c>
      <c r="F4358">
        <v>0.14599999999999999</v>
      </c>
      <c r="G4358">
        <v>1</v>
      </c>
      <c r="H4358">
        <v>1</v>
      </c>
      <c r="I4358">
        <v>18617</v>
      </c>
      <c r="J4358">
        <v>11520</v>
      </c>
      <c r="K4358">
        <v>5757</v>
      </c>
      <c r="L4358">
        <v>13</v>
      </c>
      <c r="M4358">
        <f t="shared" si="8901"/>
        <v>0</v>
      </c>
      <c r="N4358" t="b">
        <f t="shared" ref="N4358" si="8908">AND(MIN($F4358,$F4359,$F4360)=$F4358,MAX($H4358,$H4359,$H4360)=$H4358)</f>
        <v>0</v>
      </c>
      <c r="O4358" t="b">
        <f t="shared" ref="O4358" si="8909">AND(N4358,NOT(N4359),NOT(N4360))</f>
        <v>0</v>
      </c>
    </row>
    <row r="4359" spans="1:15" x14ac:dyDescent="0.25">
      <c r="A4359" t="s">
        <v>15</v>
      </c>
      <c r="B4359" t="s">
        <v>14</v>
      </c>
      <c r="C4359">
        <v>17</v>
      </c>
      <c r="D4359">
        <v>17</v>
      </c>
      <c r="E4359" t="b">
        <v>0</v>
      </c>
      <c r="F4359">
        <v>8.3000000000000004E-2</v>
      </c>
      <c r="G4359">
        <v>1</v>
      </c>
      <c r="H4359">
        <v>1</v>
      </c>
      <c r="I4359">
        <v>11537</v>
      </c>
      <c r="J4359">
        <v>11520</v>
      </c>
      <c r="K4359">
        <v>5757</v>
      </c>
      <c r="L4359">
        <v>13</v>
      </c>
      <c r="M4359">
        <f t="shared" si="8901"/>
        <v>0</v>
      </c>
      <c r="N4359" t="b">
        <f t="shared" ref="N4359" si="8910">AND(MIN($F4358,$F4359,$F4360)=$F4359,MAX($H4358,$H4359,$H4360)=$H4359)</f>
        <v>1</v>
      </c>
      <c r="O4359" t="b">
        <f t="shared" ref="O4359" si="8911">AND(NOT(N4358),N4359,NOT(N4360))</f>
        <v>1</v>
      </c>
    </row>
    <row r="4360" spans="1:15" x14ac:dyDescent="0.25">
      <c r="A4360" t="s">
        <v>19</v>
      </c>
      <c r="B4360" t="s">
        <v>14</v>
      </c>
      <c r="C4360">
        <v>17</v>
      </c>
      <c r="D4360">
        <v>17</v>
      </c>
      <c r="E4360" t="b">
        <v>0</v>
      </c>
      <c r="F4360">
        <v>0.13500000000000001</v>
      </c>
      <c r="G4360">
        <v>1</v>
      </c>
      <c r="H4360">
        <v>1</v>
      </c>
      <c r="I4360">
        <v>18617</v>
      </c>
      <c r="J4360">
        <v>11520</v>
      </c>
      <c r="K4360">
        <v>5757</v>
      </c>
      <c r="L4360">
        <v>13</v>
      </c>
      <c r="M4360">
        <f t="shared" si="8901"/>
        <v>0</v>
      </c>
      <c r="N4360" t="b">
        <f t="shared" ref="N4360" si="8912">AND(MIN($F4358,$F4359,$F4360)=$F4360,MAX($H4358,$H4359,$H4360)=$H4360)</f>
        <v>0</v>
      </c>
      <c r="O4360" t="b">
        <f t="shared" ref="O4360" si="8913">AND(NOT(N4358),NOT(N4359),N4360)</f>
        <v>0</v>
      </c>
    </row>
    <row r="4361" spans="1:15" x14ac:dyDescent="0.25">
      <c r="A4361" t="s">
        <v>13</v>
      </c>
      <c r="B4361" t="s">
        <v>14</v>
      </c>
      <c r="C4361">
        <v>17</v>
      </c>
      <c r="D4361">
        <v>18</v>
      </c>
      <c r="E4361" t="b">
        <v>1</v>
      </c>
      <c r="F4361">
        <v>10.000999999999999</v>
      </c>
      <c r="G4361">
        <v>1</v>
      </c>
      <c r="H4361">
        <v>0</v>
      </c>
      <c r="I4361">
        <v>954232</v>
      </c>
      <c r="J4361">
        <v>953904</v>
      </c>
      <c r="K4361">
        <v>476950</v>
      </c>
      <c r="L4361">
        <v>18</v>
      </c>
      <c r="M4361">
        <f t="shared" si="8901"/>
        <v>1</v>
      </c>
      <c r="N4361" t="b">
        <f t="shared" ref="N4361" si="8914">AND(MIN($F4361,$F4362,$F4363)=$F4361,MAX($H4361,$H4362,$H4363)=$H4361)</f>
        <v>0</v>
      </c>
      <c r="O4361" t="b">
        <f t="shared" ref="O4361" si="8915">AND(N4361,NOT(N4362),NOT(N4363))</f>
        <v>0</v>
      </c>
    </row>
    <row r="4362" spans="1:15" x14ac:dyDescent="0.25">
      <c r="A4362" t="s">
        <v>15</v>
      </c>
      <c r="B4362" t="s">
        <v>14</v>
      </c>
      <c r="C4362">
        <v>17</v>
      </c>
      <c r="D4362">
        <v>18</v>
      </c>
      <c r="E4362" t="b">
        <v>0</v>
      </c>
      <c r="F4362">
        <v>4.0000000000000001E-3</v>
      </c>
      <c r="G4362">
        <v>1</v>
      </c>
      <c r="H4362">
        <v>1</v>
      </c>
      <c r="I4362">
        <v>7</v>
      </c>
      <c r="J4362">
        <v>7</v>
      </c>
      <c r="K4362">
        <v>0</v>
      </c>
      <c r="L4362">
        <v>6</v>
      </c>
      <c r="M4362">
        <f t="shared" si="8901"/>
        <v>0</v>
      </c>
      <c r="N4362" t="b">
        <f t="shared" ref="N4362" si="8916">AND(MIN($F4361,$F4362,$F4363)=$F4362,MAX($H4361,$H4362,$H4363)=$H4362)</f>
        <v>1</v>
      </c>
      <c r="O4362" t="b">
        <f t="shared" ref="O4362" si="8917">AND(NOT(N4361),N4362,NOT(N4363))</f>
        <v>1</v>
      </c>
    </row>
    <row r="4363" spans="1:15" x14ac:dyDescent="0.25">
      <c r="A4363" t="s">
        <v>19</v>
      </c>
      <c r="B4363" t="s">
        <v>14</v>
      </c>
      <c r="C4363">
        <v>17</v>
      </c>
      <c r="D4363">
        <v>18</v>
      </c>
      <c r="E4363" t="b">
        <v>1</v>
      </c>
      <c r="F4363">
        <v>10.000999999999999</v>
      </c>
      <c r="G4363">
        <v>1</v>
      </c>
      <c r="H4363">
        <v>0</v>
      </c>
      <c r="I4363">
        <v>1072491</v>
      </c>
      <c r="J4363">
        <v>1072129</v>
      </c>
      <c r="K4363">
        <v>536063</v>
      </c>
      <c r="L4363">
        <v>18</v>
      </c>
      <c r="M4363">
        <f t="shared" si="8901"/>
        <v>1</v>
      </c>
      <c r="N4363" t="b">
        <f t="shared" ref="N4363" si="8918">AND(MIN($F4361,$F4362,$F4363)=$F4363,MAX($H4361,$H4362,$H4363)=$H4363)</f>
        <v>0</v>
      </c>
      <c r="O4363" t="b">
        <f t="shared" ref="O4363" si="8919">AND(NOT(N4361),NOT(N4362),N4363)</f>
        <v>0</v>
      </c>
    </row>
    <row r="4364" spans="1:15" x14ac:dyDescent="0.25">
      <c r="A4364" t="s">
        <v>13</v>
      </c>
      <c r="B4364" t="s">
        <v>14</v>
      </c>
      <c r="C4364">
        <v>17</v>
      </c>
      <c r="D4364">
        <v>19</v>
      </c>
      <c r="E4364" t="b">
        <v>1</v>
      </c>
      <c r="F4364">
        <v>10.031000000000001</v>
      </c>
      <c r="G4364">
        <v>1</v>
      </c>
      <c r="H4364">
        <v>0</v>
      </c>
      <c r="I4364">
        <v>3635</v>
      </c>
      <c r="J4364">
        <v>3132</v>
      </c>
      <c r="K4364">
        <v>1565</v>
      </c>
      <c r="L4364">
        <v>4</v>
      </c>
      <c r="M4364">
        <f t="shared" si="8901"/>
        <v>1</v>
      </c>
      <c r="N4364" t="b">
        <f t="shared" ref="N4364" si="8920">AND(MIN($F4364,$F4365,$F4366)=$F4364,MAX($H4364,$H4365,$H4366)=$H4364)</f>
        <v>0</v>
      </c>
      <c r="O4364" t="b">
        <f t="shared" ref="O4364" si="8921">AND(N4364,NOT(N4365),NOT(N4366))</f>
        <v>0</v>
      </c>
    </row>
    <row r="4365" spans="1:15" x14ac:dyDescent="0.25">
      <c r="A4365" t="s">
        <v>15</v>
      </c>
      <c r="B4365" t="s">
        <v>14</v>
      </c>
      <c r="C4365">
        <v>17</v>
      </c>
      <c r="D4365">
        <v>19</v>
      </c>
      <c r="E4365" t="b">
        <v>0</v>
      </c>
      <c r="F4365">
        <v>6.0000000000000001E-3</v>
      </c>
      <c r="G4365">
        <v>1</v>
      </c>
      <c r="H4365">
        <v>1</v>
      </c>
      <c r="I4365">
        <v>263</v>
      </c>
      <c r="J4365">
        <v>262</v>
      </c>
      <c r="K4365">
        <v>128</v>
      </c>
      <c r="L4365">
        <v>11</v>
      </c>
      <c r="M4365">
        <f t="shared" si="8901"/>
        <v>0</v>
      </c>
      <c r="N4365" t="b">
        <f t="shared" ref="N4365" si="8922">AND(MIN($F4364,$F4365,$F4366)=$F4365,MAX($H4364,$H4365,$H4366)=$H4365)</f>
        <v>1</v>
      </c>
      <c r="O4365" t="b">
        <f t="shared" ref="O4365" si="8923">AND(NOT(N4364),N4365,NOT(N4366))</f>
        <v>1</v>
      </c>
    </row>
    <row r="4366" spans="1:15" x14ac:dyDescent="0.25">
      <c r="A4366" t="s">
        <v>19</v>
      </c>
      <c r="B4366" t="s">
        <v>14</v>
      </c>
      <c r="C4366">
        <v>17</v>
      </c>
      <c r="D4366">
        <v>19</v>
      </c>
      <c r="E4366" t="b">
        <v>1</v>
      </c>
      <c r="F4366">
        <v>12.03</v>
      </c>
      <c r="G4366">
        <v>1</v>
      </c>
      <c r="H4366">
        <v>0</v>
      </c>
      <c r="I4366">
        <v>3645</v>
      </c>
      <c r="J4366">
        <v>3142</v>
      </c>
      <c r="K4366">
        <v>1570</v>
      </c>
      <c r="L4366">
        <v>4</v>
      </c>
      <c r="M4366">
        <f t="shared" si="8901"/>
        <v>1</v>
      </c>
      <c r="N4366" t="b">
        <f t="shared" ref="N4366" si="8924">AND(MIN($F4364,$F4365,$F4366)=$F4366,MAX($H4364,$H4365,$H4366)=$H4366)</f>
        <v>0</v>
      </c>
      <c r="O4366" t="b">
        <f t="shared" ref="O4366" si="8925">AND(NOT(N4364),NOT(N4365),N4366)</f>
        <v>0</v>
      </c>
    </row>
    <row r="4367" spans="1:15" x14ac:dyDescent="0.25">
      <c r="A4367" t="s">
        <v>13</v>
      </c>
      <c r="B4367" t="s">
        <v>14</v>
      </c>
      <c r="C4367">
        <v>17</v>
      </c>
      <c r="D4367">
        <v>1</v>
      </c>
      <c r="E4367" t="b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f t="shared" si="8901"/>
        <v>1</v>
      </c>
      <c r="N4367" t="b">
        <f t="shared" ref="N4367" si="8926">AND(MIN($F4367,$F4368,$F4369)=$F4367,MAX($H4367,$H4368,$H4369)=$H4367)</f>
        <v>1</v>
      </c>
      <c r="O4367" t="b">
        <f t="shared" ref="O4367" si="8927">AND(N4367,NOT(N4368),NOT(N4369))</f>
        <v>0</v>
      </c>
    </row>
    <row r="4368" spans="1:15" x14ac:dyDescent="0.25">
      <c r="A4368" t="s">
        <v>15</v>
      </c>
      <c r="B4368" t="s">
        <v>14</v>
      </c>
      <c r="C4368">
        <v>17</v>
      </c>
      <c r="D4368">
        <v>1</v>
      </c>
      <c r="E4368" t="b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f t="shared" si="8901"/>
        <v>1</v>
      </c>
      <c r="N4368" t="b">
        <f t="shared" ref="N4368" si="8928">AND(MIN($F4367,$F4368,$F4369)=$F4368,MAX($H4367,$H4368,$H4369)=$H4368)</f>
        <v>1</v>
      </c>
      <c r="O4368" t="b">
        <f t="shared" ref="O4368" si="8929">AND(NOT(N4367),N4368,NOT(N4369))</f>
        <v>0</v>
      </c>
    </row>
    <row r="4369" spans="1:15" x14ac:dyDescent="0.25">
      <c r="A4369" t="s">
        <v>19</v>
      </c>
      <c r="B4369" t="s">
        <v>14</v>
      </c>
      <c r="C4369">
        <v>17</v>
      </c>
      <c r="D4369">
        <v>1</v>
      </c>
      <c r="E4369" t="b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f t="shared" si="8901"/>
        <v>1</v>
      </c>
      <c r="N4369" t="b">
        <f t="shared" ref="N4369" si="8930">AND(MIN($F4367,$F4368,$F4369)=$F4369,MAX($H4367,$H4368,$H4369)=$H4369)</f>
        <v>1</v>
      </c>
      <c r="O4369" t="b">
        <f t="shared" ref="O4369" si="8931">AND(NOT(N4367),NOT(N4368),N4369)</f>
        <v>0</v>
      </c>
    </row>
    <row r="4370" spans="1:15" x14ac:dyDescent="0.25">
      <c r="A4370" t="s">
        <v>13</v>
      </c>
      <c r="B4370" t="s">
        <v>14</v>
      </c>
      <c r="C4370">
        <v>17</v>
      </c>
      <c r="D4370">
        <v>20</v>
      </c>
      <c r="E4370" t="b">
        <v>1</v>
      </c>
      <c r="F4370">
        <v>10.000999999999999</v>
      </c>
      <c r="G4370">
        <v>1</v>
      </c>
      <c r="H4370">
        <v>0</v>
      </c>
      <c r="I4370">
        <v>1041694</v>
      </c>
      <c r="J4370">
        <v>1041349</v>
      </c>
      <c r="K4370">
        <v>520673</v>
      </c>
      <c r="L4370">
        <v>14</v>
      </c>
      <c r="M4370">
        <f t="shared" si="8901"/>
        <v>1</v>
      </c>
      <c r="N4370" t="b">
        <f t="shared" ref="N4370" si="8932">AND(MIN($F4370,$F4371,$F4372)=$F4370,MAX($H4370,$H4371,$H4372)=$H4370)</f>
        <v>1</v>
      </c>
      <c r="O4370" t="b">
        <f t="shared" ref="O4370" si="8933">AND(N4370,NOT(N4371),NOT(N4372))</f>
        <v>0</v>
      </c>
    </row>
    <row r="4371" spans="1:15" x14ac:dyDescent="0.25">
      <c r="A4371" t="s">
        <v>15</v>
      </c>
      <c r="B4371" t="s">
        <v>14</v>
      </c>
      <c r="C4371">
        <v>17</v>
      </c>
      <c r="D4371">
        <v>20</v>
      </c>
      <c r="E4371" t="b">
        <v>1</v>
      </c>
      <c r="F4371">
        <v>10.002000000000001</v>
      </c>
      <c r="G4371">
        <v>1</v>
      </c>
      <c r="H4371">
        <v>0</v>
      </c>
      <c r="I4371">
        <v>5455</v>
      </c>
      <c r="J4371">
        <v>5454</v>
      </c>
      <c r="K4371">
        <v>2725</v>
      </c>
      <c r="L4371">
        <v>11</v>
      </c>
      <c r="M4371">
        <f t="shared" si="8901"/>
        <v>1</v>
      </c>
      <c r="N4371" t="b">
        <f t="shared" ref="N4371" si="8934">AND(MIN($F4370,$F4371,$F4372)=$F4371,MAX($H4370,$H4371,$H4372)=$H4371)</f>
        <v>0</v>
      </c>
      <c r="O4371" t="b">
        <f t="shared" ref="O4371" si="8935">AND(NOT(N4370),N4371,NOT(N4372))</f>
        <v>0</v>
      </c>
    </row>
    <row r="4372" spans="1:15" x14ac:dyDescent="0.25">
      <c r="A4372" t="s">
        <v>19</v>
      </c>
      <c r="B4372" t="s">
        <v>14</v>
      </c>
      <c r="C4372">
        <v>17</v>
      </c>
      <c r="D4372">
        <v>20</v>
      </c>
      <c r="E4372" t="b">
        <v>1</v>
      </c>
      <c r="F4372">
        <v>10.000999999999999</v>
      </c>
      <c r="G4372">
        <v>1</v>
      </c>
      <c r="H4372">
        <v>0</v>
      </c>
      <c r="I4372">
        <v>1140926</v>
      </c>
      <c r="J4372">
        <v>1140549</v>
      </c>
      <c r="K4372">
        <v>570273</v>
      </c>
      <c r="L4372">
        <v>14</v>
      </c>
      <c r="M4372">
        <f t="shared" si="8901"/>
        <v>1</v>
      </c>
      <c r="N4372" t="b">
        <f t="shared" ref="N4372" si="8936">AND(MIN($F4370,$F4371,$F4372)=$F4372,MAX($H4370,$H4371,$H4372)=$H4372)</f>
        <v>1</v>
      </c>
      <c r="O4372" t="b">
        <f t="shared" ref="O4372" si="8937">AND(NOT(N4370),NOT(N4371),N4372)</f>
        <v>0</v>
      </c>
    </row>
    <row r="4373" spans="1:15" x14ac:dyDescent="0.25">
      <c r="A4373" t="s">
        <v>13</v>
      </c>
      <c r="B4373" t="s">
        <v>14</v>
      </c>
      <c r="C4373">
        <v>17</v>
      </c>
      <c r="D4373">
        <v>21</v>
      </c>
      <c r="E4373" t="b">
        <v>1</v>
      </c>
      <c r="F4373">
        <v>10.002000000000001</v>
      </c>
      <c r="G4373">
        <v>1</v>
      </c>
      <c r="H4373">
        <v>0</v>
      </c>
      <c r="I4373">
        <v>159783</v>
      </c>
      <c r="J4373">
        <v>153245</v>
      </c>
      <c r="K4373">
        <v>76621</v>
      </c>
      <c r="L4373">
        <v>11</v>
      </c>
      <c r="M4373">
        <f t="shared" si="8901"/>
        <v>1</v>
      </c>
      <c r="N4373" t="b">
        <f t="shared" ref="N4373" si="8938">AND(MIN($F4373,$F4374,$F4375)=$F4373,MAX($H4373,$H4374,$H4375)=$H4373)</f>
        <v>0</v>
      </c>
      <c r="O4373" t="b">
        <f t="shared" ref="O4373" si="8939">AND(N4373,NOT(N4374),NOT(N4375))</f>
        <v>0</v>
      </c>
    </row>
    <row r="4374" spans="1:15" x14ac:dyDescent="0.25">
      <c r="A4374" t="s">
        <v>15</v>
      </c>
      <c r="B4374" t="s">
        <v>14</v>
      </c>
      <c r="C4374">
        <v>17</v>
      </c>
      <c r="D4374">
        <v>21</v>
      </c>
      <c r="E4374" t="b">
        <v>1</v>
      </c>
      <c r="F4374">
        <v>10.007</v>
      </c>
      <c r="G4374">
        <v>1</v>
      </c>
      <c r="H4374">
        <v>0</v>
      </c>
      <c r="I4374">
        <v>5813</v>
      </c>
      <c r="J4374">
        <v>5812</v>
      </c>
      <c r="K4374">
        <v>2904</v>
      </c>
      <c r="L4374">
        <v>11</v>
      </c>
      <c r="M4374">
        <f t="shared" si="8901"/>
        <v>1</v>
      </c>
      <c r="N4374" t="b">
        <f t="shared" ref="N4374" si="8940">AND(MIN($F4373,$F4374,$F4375)=$F4374,MAX($H4373,$H4374,$H4375)=$H4374)</f>
        <v>0</v>
      </c>
      <c r="O4374" t="b">
        <f t="shared" ref="O4374" si="8941">AND(NOT(N4373),N4374,NOT(N4375))</f>
        <v>0</v>
      </c>
    </row>
    <row r="4375" spans="1:15" x14ac:dyDescent="0.25">
      <c r="A4375" t="s">
        <v>19</v>
      </c>
      <c r="B4375" t="s">
        <v>14</v>
      </c>
      <c r="C4375">
        <v>17</v>
      </c>
      <c r="D4375">
        <v>21</v>
      </c>
      <c r="E4375" t="b">
        <v>1</v>
      </c>
      <c r="F4375">
        <v>10.000999999999999</v>
      </c>
      <c r="G4375">
        <v>1</v>
      </c>
      <c r="H4375">
        <v>0</v>
      </c>
      <c r="I4375">
        <v>184070</v>
      </c>
      <c r="J4375">
        <v>176615</v>
      </c>
      <c r="K4375">
        <v>88306</v>
      </c>
      <c r="L4375">
        <v>11</v>
      </c>
      <c r="M4375">
        <f t="shared" si="8901"/>
        <v>1</v>
      </c>
      <c r="N4375" t="b">
        <f t="shared" ref="N4375" si="8942">AND(MIN($F4373,$F4374,$F4375)=$F4375,MAX($H4373,$H4374,$H4375)=$H4375)</f>
        <v>1</v>
      </c>
      <c r="O4375" t="b">
        <f t="shared" ref="O4375" si="8943">AND(NOT(N4373),NOT(N4374),N4375)</f>
        <v>1</v>
      </c>
    </row>
    <row r="4376" spans="1:15" x14ac:dyDescent="0.25">
      <c r="A4376" t="s">
        <v>13</v>
      </c>
      <c r="B4376" t="s">
        <v>14</v>
      </c>
      <c r="C4376">
        <v>17</v>
      </c>
      <c r="D4376">
        <v>22</v>
      </c>
      <c r="E4376" t="b">
        <v>0</v>
      </c>
      <c r="F4376">
        <v>0.14699999999999999</v>
      </c>
      <c r="G4376">
        <v>1</v>
      </c>
      <c r="H4376">
        <v>1</v>
      </c>
      <c r="I4376">
        <v>13860</v>
      </c>
      <c r="J4376">
        <v>13846</v>
      </c>
      <c r="K4376">
        <v>6921</v>
      </c>
      <c r="L4376">
        <v>10</v>
      </c>
      <c r="M4376">
        <f t="shared" si="8901"/>
        <v>0</v>
      </c>
      <c r="N4376" t="b">
        <f t="shared" ref="N4376" si="8944">AND(MIN($F4376,$F4377,$F4378)=$F4376,MAX($H4376,$H4377,$H4378)=$H4376)</f>
        <v>0</v>
      </c>
      <c r="O4376" t="b">
        <f t="shared" ref="O4376" si="8945">AND(N4376,NOT(N4377),NOT(N4378))</f>
        <v>0</v>
      </c>
    </row>
    <row r="4377" spans="1:15" x14ac:dyDescent="0.25">
      <c r="A4377" t="s">
        <v>15</v>
      </c>
      <c r="B4377" t="s">
        <v>14</v>
      </c>
      <c r="C4377">
        <v>17</v>
      </c>
      <c r="D4377">
        <v>22</v>
      </c>
      <c r="E4377" t="b">
        <v>0</v>
      </c>
      <c r="F4377">
        <v>1.0999999999999999E-2</v>
      </c>
      <c r="G4377">
        <v>1</v>
      </c>
      <c r="H4377">
        <v>1</v>
      </c>
      <c r="I4377">
        <v>1206</v>
      </c>
      <c r="J4377">
        <v>1204</v>
      </c>
      <c r="K4377">
        <v>599</v>
      </c>
      <c r="L4377">
        <v>13</v>
      </c>
      <c r="M4377">
        <f t="shared" si="8901"/>
        <v>0</v>
      </c>
      <c r="N4377" t="b">
        <f t="shared" ref="N4377" si="8946">AND(MIN($F4376,$F4377,$F4378)=$F4377,MAX($H4376,$H4377,$H4378)=$H4377)</f>
        <v>1</v>
      </c>
      <c r="O4377" t="b">
        <f t="shared" ref="O4377" si="8947">AND(NOT(N4376),N4377,NOT(N4378))</f>
        <v>1</v>
      </c>
    </row>
    <row r="4378" spans="1:15" x14ac:dyDescent="0.25">
      <c r="A4378" t="s">
        <v>19</v>
      </c>
      <c r="B4378" t="s">
        <v>14</v>
      </c>
      <c r="C4378">
        <v>17</v>
      </c>
      <c r="D4378">
        <v>22</v>
      </c>
      <c r="E4378" t="b">
        <v>0</v>
      </c>
      <c r="F4378">
        <v>0.14299999999999999</v>
      </c>
      <c r="G4378">
        <v>1</v>
      </c>
      <c r="H4378">
        <v>1</v>
      </c>
      <c r="I4378">
        <v>13860</v>
      </c>
      <c r="J4378">
        <v>13846</v>
      </c>
      <c r="K4378">
        <v>6921</v>
      </c>
      <c r="L4378">
        <v>10</v>
      </c>
      <c r="M4378">
        <f t="shared" si="8901"/>
        <v>0</v>
      </c>
      <c r="N4378" t="b">
        <f t="shared" ref="N4378" si="8948">AND(MIN($F4376,$F4377,$F4378)=$F4378,MAX($H4376,$H4377,$H4378)=$H4378)</f>
        <v>0</v>
      </c>
      <c r="O4378" t="b">
        <f t="shared" ref="O4378" si="8949">AND(NOT(N4376),NOT(N4377),N4378)</f>
        <v>0</v>
      </c>
    </row>
    <row r="4379" spans="1:15" x14ac:dyDescent="0.25">
      <c r="A4379" t="s">
        <v>13</v>
      </c>
      <c r="B4379" t="s">
        <v>14</v>
      </c>
      <c r="C4379">
        <v>17</v>
      </c>
      <c r="D4379">
        <v>23</v>
      </c>
      <c r="E4379" t="b">
        <v>1</v>
      </c>
      <c r="F4379">
        <v>10.000999999999999</v>
      </c>
      <c r="G4379">
        <v>1</v>
      </c>
      <c r="H4379">
        <v>0</v>
      </c>
      <c r="I4379">
        <v>970641</v>
      </c>
      <c r="J4379">
        <v>970332</v>
      </c>
      <c r="K4379">
        <v>485164</v>
      </c>
      <c r="L4379">
        <v>11</v>
      </c>
      <c r="M4379">
        <f t="shared" si="8901"/>
        <v>1</v>
      </c>
      <c r="N4379" t="b">
        <f t="shared" ref="N4379" si="8950">AND(MIN($F4379,$F4380,$F4381)=$F4379,MAX($H4379,$H4380,$H4381)=$H4379)</f>
        <v>0</v>
      </c>
      <c r="O4379" t="b">
        <f t="shared" ref="O4379" si="8951">AND(N4379,NOT(N4380),NOT(N4381))</f>
        <v>0</v>
      </c>
    </row>
    <row r="4380" spans="1:15" x14ac:dyDescent="0.25">
      <c r="A4380" t="s">
        <v>15</v>
      </c>
      <c r="B4380" t="s">
        <v>14</v>
      </c>
      <c r="C4380">
        <v>17</v>
      </c>
      <c r="D4380">
        <v>23</v>
      </c>
      <c r="E4380" t="b">
        <v>0</v>
      </c>
      <c r="F4380">
        <v>1.0999999999999999E-2</v>
      </c>
      <c r="G4380">
        <v>1</v>
      </c>
      <c r="H4380">
        <v>1</v>
      </c>
      <c r="I4380">
        <v>115</v>
      </c>
      <c r="J4380">
        <v>114</v>
      </c>
      <c r="K4380">
        <v>54</v>
      </c>
      <c r="L4380">
        <v>11</v>
      </c>
      <c r="M4380">
        <f t="shared" si="8901"/>
        <v>0</v>
      </c>
      <c r="N4380" t="b">
        <f t="shared" ref="N4380" si="8952">AND(MIN($F4379,$F4380,$F4381)=$F4380,MAX($H4379,$H4380,$H4381)=$H4380)</f>
        <v>1</v>
      </c>
      <c r="O4380" t="b">
        <f t="shared" ref="O4380" si="8953">AND(NOT(N4379),N4380,NOT(N4381))</f>
        <v>1</v>
      </c>
    </row>
    <row r="4381" spans="1:15" x14ac:dyDescent="0.25">
      <c r="A4381" t="s">
        <v>19</v>
      </c>
      <c r="B4381" t="s">
        <v>14</v>
      </c>
      <c r="C4381">
        <v>17</v>
      </c>
      <c r="D4381">
        <v>23</v>
      </c>
      <c r="E4381" t="b">
        <v>1</v>
      </c>
      <c r="F4381">
        <v>10.002000000000001</v>
      </c>
      <c r="G4381">
        <v>1</v>
      </c>
      <c r="H4381">
        <v>0</v>
      </c>
      <c r="I4381">
        <v>1038545</v>
      </c>
      <c r="J4381">
        <v>1038212</v>
      </c>
      <c r="K4381">
        <v>519104</v>
      </c>
      <c r="L4381">
        <v>11</v>
      </c>
      <c r="M4381">
        <f t="shared" si="8901"/>
        <v>1</v>
      </c>
      <c r="N4381" t="b">
        <f t="shared" ref="N4381" si="8954">AND(MIN($F4379,$F4380,$F4381)=$F4381,MAX($H4379,$H4380,$H4381)=$H4381)</f>
        <v>0</v>
      </c>
      <c r="O4381" t="b">
        <f t="shared" ref="O4381" si="8955">AND(NOT(N4379),NOT(N4380),N4381)</f>
        <v>0</v>
      </c>
    </row>
    <row r="4382" spans="1:15" x14ac:dyDescent="0.25">
      <c r="A4382" t="s">
        <v>13</v>
      </c>
      <c r="B4382" t="s">
        <v>14</v>
      </c>
      <c r="C4382">
        <v>17</v>
      </c>
      <c r="D4382">
        <v>24</v>
      </c>
      <c r="E4382" t="b">
        <v>0</v>
      </c>
      <c r="F4382">
        <v>4.0000000000000001E-3</v>
      </c>
      <c r="G4382">
        <v>1</v>
      </c>
      <c r="H4382">
        <v>1</v>
      </c>
      <c r="I4382">
        <v>189</v>
      </c>
      <c r="J4382">
        <v>118</v>
      </c>
      <c r="K4382">
        <v>56</v>
      </c>
      <c r="L4382">
        <v>11</v>
      </c>
      <c r="M4382">
        <f t="shared" si="8901"/>
        <v>0</v>
      </c>
      <c r="N4382" t="b">
        <f t="shared" ref="N4382" si="8956">AND(MIN($F4382,$F4383,$F4384)=$F4382,MAX($H4382,$H4383,$H4384)=$H4382)</f>
        <v>1</v>
      </c>
      <c r="O4382" t="b">
        <f t="shared" ref="O4382" si="8957">AND(N4382,NOT(N4383),NOT(N4384))</f>
        <v>0</v>
      </c>
    </row>
    <row r="4383" spans="1:15" x14ac:dyDescent="0.25">
      <c r="A4383" t="s">
        <v>15</v>
      </c>
      <c r="B4383" t="s">
        <v>14</v>
      </c>
      <c r="C4383">
        <v>17</v>
      </c>
      <c r="D4383">
        <v>24</v>
      </c>
      <c r="E4383" t="b">
        <v>0</v>
      </c>
      <c r="F4383">
        <v>4.0000000000000001E-3</v>
      </c>
      <c r="G4383">
        <v>1</v>
      </c>
      <c r="H4383">
        <v>1</v>
      </c>
      <c r="I4383">
        <v>119</v>
      </c>
      <c r="J4383">
        <v>118</v>
      </c>
      <c r="K4383">
        <v>56</v>
      </c>
      <c r="L4383">
        <v>11</v>
      </c>
      <c r="M4383">
        <f t="shared" si="8901"/>
        <v>0</v>
      </c>
      <c r="N4383" t="b">
        <f t="shared" ref="N4383" si="8958">AND(MIN($F4382,$F4383,$F4384)=$F4383,MAX($H4382,$H4383,$H4384)=$H4383)</f>
        <v>1</v>
      </c>
      <c r="O4383" t="b">
        <f t="shared" ref="O4383" si="8959">AND(NOT(N4382),N4383,NOT(N4384))</f>
        <v>0</v>
      </c>
    </row>
    <row r="4384" spans="1:15" x14ac:dyDescent="0.25">
      <c r="A4384" t="s">
        <v>19</v>
      </c>
      <c r="B4384" t="s">
        <v>14</v>
      </c>
      <c r="C4384">
        <v>17</v>
      </c>
      <c r="D4384">
        <v>24</v>
      </c>
      <c r="E4384" t="b">
        <v>0</v>
      </c>
      <c r="F4384">
        <v>7.0000000000000001E-3</v>
      </c>
      <c r="G4384">
        <v>1</v>
      </c>
      <c r="H4384">
        <v>1</v>
      </c>
      <c r="I4384">
        <v>189</v>
      </c>
      <c r="J4384">
        <v>118</v>
      </c>
      <c r="K4384">
        <v>56</v>
      </c>
      <c r="L4384">
        <v>11</v>
      </c>
      <c r="M4384">
        <f t="shared" si="8901"/>
        <v>0</v>
      </c>
      <c r="N4384" t="b">
        <f t="shared" ref="N4384" si="8960">AND(MIN($F4382,$F4383,$F4384)=$F4384,MAX($H4382,$H4383,$H4384)=$H4384)</f>
        <v>0</v>
      </c>
      <c r="O4384" t="b">
        <f t="shared" ref="O4384" si="8961">AND(NOT(N4382),NOT(N4383),N4384)</f>
        <v>0</v>
      </c>
    </row>
    <row r="4385" spans="1:15" x14ac:dyDescent="0.25">
      <c r="A4385" t="s">
        <v>13</v>
      </c>
      <c r="B4385" t="s">
        <v>14</v>
      </c>
      <c r="C4385">
        <v>17</v>
      </c>
      <c r="D4385">
        <v>25</v>
      </c>
      <c r="E4385" t="b">
        <v>0</v>
      </c>
      <c r="F4385">
        <v>8.2000000000000003E-2</v>
      </c>
      <c r="G4385">
        <v>1</v>
      </c>
      <c r="H4385">
        <v>1</v>
      </c>
      <c r="I4385">
        <v>10577</v>
      </c>
      <c r="J4385">
        <v>6014</v>
      </c>
      <c r="K4385">
        <v>3004</v>
      </c>
      <c r="L4385">
        <v>13</v>
      </c>
      <c r="M4385">
        <f t="shared" si="8901"/>
        <v>0</v>
      </c>
      <c r="N4385" t="b">
        <f t="shared" ref="N4385" si="8962">AND(MIN($F4385,$F4386,$F4387)=$F4385,MAX($H4385,$H4386,$H4387)=$H4385)</f>
        <v>0</v>
      </c>
      <c r="O4385" t="b">
        <f t="shared" ref="O4385" si="8963">AND(N4385,NOT(N4386),NOT(N4387))</f>
        <v>0</v>
      </c>
    </row>
    <row r="4386" spans="1:15" x14ac:dyDescent="0.25">
      <c r="A4386" t="s">
        <v>15</v>
      </c>
      <c r="B4386" t="s">
        <v>14</v>
      </c>
      <c r="C4386">
        <v>17</v>
      </c>
      <c r="D4386">
        <v>25</v>
      </c>
      <c r="E4386" t="b">
        <v>0</v>
      </c>
      <c r="F4386">
        <v>4.2999999999999997E-2</v>
      </c>
      <c r="G4386">
        <v>1</v>
      </c>
      <c r="H4386">
        <v>1</v>
      </c>
      <c r="I4386">
        <v>6056</v>
      </c>
      <c r="J4386">
        <v>6014</v>
      </c>
      <c r="K4386">
        <v>3004</v>
      </c>
      <c r="L4386">
        <v>13</v>
      </c>
      <c r="M4386">
        <f t="shared" si="8901"/>
        <v>0</v>
      </c>
      <c r="N4386" t="b">
        <f t="shared" ref="N4386" si="8964">AND(MIN($F4385,$F4386,$F4387)=$F4386,MAX($H4385,$H4386,$H4387)=$H4386)</f>
        <v>1</v>
      </c>
      <c r="O4386" t="b">
        <f t="shared" ref="O4386" si="8965">AND(NOT(N4385),N4386,NOT(N4387))</f>
        <v>1</v>
      </c>
    </row>
    <row r="4387" spans="1:15" x14ac:dyDescent="0.25">
      <c r="A4387" t="s">
        <v>19</v>
      </c>
      <c r="B4387" t="s">
        <v>14</v>
      </c>
      <c r="C4387">
        <v>17</v>
      </c>
      <c r="D4387">
        <v>25</v>
      </c>
      <c r="E4387" t="b">
        <v>0</v>
      </c>
      <c r="F4387">
        <v>7.8E-2</v>
      </c>
      <c r="G4387">
        <v>1</v>
      </c>
      <c r="H4387">
        <v>1</v>
      </c>
      <c r="I4387">
        <v>10577</v>
      </c>
      <c r="J4387">
        <v>6014</v>
      </c>
      <c r="K4387">
        <v>3004</v>
      </c>
      <c r="L4387">
        <v>13</v>
      </c>
      <c r="M4387">
        <f t="shared" si="8901"/>
        <v>0</v>
      </c>
      <c r="N4387" t="b">
        <f t="shared" ref="N4387" si="8966">AND(MIN($F4385,$F4386,$F4387)=$F4387,MAX($H4385,$H4386,$H4387)=$H4387)</f>
        <v>0</v>
      </c>
      <c r="O4387" t="b">
        <f t="shared" ref="O4387" si="8967">AND(NOT(N4385),NOT(N4386),N4387)</f>
        <v>0</v>
      </c>
    </row>
    <row r="4388" spans="1:15" x14ac:dyDescent="0.25">
      <c r="A4388" t="s">
        <v>13</v>
      </c>
      <c r="B4388" t="s">
        <v>14</v>
      </c>
      <c r="C4388">
        <v>17</v>
      </c>
      <c r="D4388">
        <v>26</v>
      </c>
      <c r="E4388" t="b">
        <v>1</v>
      </c>
      <c r="F4388">
        <v>10.000999999999999</v>
      </c>
      <c r="G4388">
        <v>1</v>
      </c>
      <c r="H4388">
        <v>0</v>
      </c>
      <c r="I4388">
        <v>1023425</v>
      </c>
      <c r="J4388">
        <v>1022809</v>
      </c>
      <c r="K4388">
        <v>511402</v>
      </c>
      <c r="L4388">
        <v>13</v>
      </c>
      <c r="M4388">
        <f t="shared" si="8901"/>
        <v>1</v>
      </c>
      <c r="N4388" t="b">
        <f t="shared" ref="N4388" si="8968">AND(MIN($F4388,$F4389,$F4390)=$F4388,MAX($H4388,$H4389,$H4390)=$H4388)</f>
        <v>0</v>
      </c>
      <c r="O4388" t="b">
        <f t="shared" ref="O4388" si="8969">AND(N4388,NOT(N4389),NOT(N4390))</f>
        <v>0</v>
      </c>
    </row>
    <row r="4389" spans="1:15" x14ac:dyDescent="0.25">
      <c r="A4389" t="s">
        <v>15</v>
      </c>
      <c r="B4389" t="s">
        <v>14</v>
      </c>
      <c r="C4389">
        <v>17</v>
      </c>
      <c r="D4389">
        <v>26</v>
      </c>
      <c r="E4389" t="b">
        <v>0</v>
      </c>
      <c r="F4389">
        <v>6.0000000000000001E-3</v>
      </c>
      <c r="G4389">
        <v>1</v>
      </c>
      <c r="H4389">
        <v>1</v>
      </c>
      <c r="I4389">
        <v>6</v>
      </c>
      <c r="J4389">
        <v>6</v>
      </c>
      <c r="K4389">
        <v>0</v>
      </c>
      <c r="L4389">
        <v>5</v>
      </c>
      <c r="M4389">
        <f t="shared" si="8901"/>
        <v>0</v>
      </c>
      <c r="N4389" t="b">
        <f t="shared" ref="N4389" si="8970">AND(MIN($F4388,$F4389,$F4390)=$F4389,MAX($H4388,$H4389,$H4390)=$H4389)</f>
        <v>1</v>
      </c>
      <c r="O4389" t="b">
        <f t="shared" ref="O4389" si="8971">AND(NOT(N4388),N4389,NOT(N4390))</f>
        <v>1</v>
      </c>
    </row>
    <row r="4390" spans="1:15" x14ac:dyDescent="0.25">
      <c r="A4390" t="s">
        <v>19</v>
      </c>
      <c r="B4390" t="s">
        <v>14</v>
      </c>
      <c r="C4390">
        <v>17</v>
      </c>
      <c r="D4390">
        <v>26</v>
      </c>
      <c r="E4390" t="b">
        <v>1</v>
      </c>
      <c r="F4390">
        <v>10.002000000000001</v>
      </c>
      <c r="G4390">
        <v>1</v>
      </c>
      <c r="H4390">
        <v>0</v>
      </c>
      <c r="I4390">
        <v>1071834</v>
      </c>
      <c r="J4390">
        <v>1071186</v>
      </c>
      <c r="K4390">
        <v>535591</v>
      </c>
      <c r="L4390">
        <v>13</v>
      </c>
      <c r="M4390">
        <f t="shared" si="8901"/>
        <v>1</v>
      </c>
      <c r="N4390" t="b">
        <f t="shared" ref="N4390" si="8972">AND(MIN($F4388,$F4389,$F4390)=$F4390,MAX($H4388,$H4389,$H4390)=$H4390)</f>
        <v>0</v>
      </c>
      <c r="O4390" t="b">
        <f t="shared" ref="O4390" si="8973">AND(NOT(N4388),NOT(N4389),N4390)</f>
        <v>0</v>
      </c>
    </row>
    <row r="4391" spans="1:15" x14ac:dyDescent="0.25">
      <c r="A4391" t="s">
        <v>13</v>
      </c>
      <c r="B4391" t="s">
        <v>14</v>
      </c>
      <c r="C4391">
        <v>17</v>
      </c>
      <c r="D4391">
        <v>27</v>
      </c>
      <c r="E4391" t="b">
        <v>0</v>
      </c>
      <c r="F4391">
        <v>0.34300000000000003</v>
      </c>
      <c r="G4391">
        <v>1</v>
      </c>
      <c r="H4391">
        <v>1</v>
      </c>
      <c r="I4391">
        <v>32300</v>
      </c>
      <c r="J4391">
        <v>32273</v>
      </c>
      <c r="K4391">
        <v>16134</v>
      </c>
      <c r="L4391">
        <v>25</v>
      </c>
      <c r="M4391">
        <f t="shared" si="8901"/>
        <v>0</v>
      </c>
      <c r="N4391" t="b">
        <f t="shared" ref="N4391" si="8974">AND(MIN($F4391,$F4392,$F4393)=$F4391,MAX($H4391,$H4392,$H4393)=$H4391)</f>
        <v>0</v>
      </c>
      <c r="O4391" t="b">
        <f t="shared" ref="O4391" si="8975">AND(N4391,NOT(N4392),NOT(N4393))</f>
        <v>0</v>
      </c>
    </row>
    <row r="4392" spans="1:15" x14ac:dyDescent="0.25">
      <c r="A4392" t="s">
        <v>15</v>
      </c>
      <c r="B4392" t="s">
        <v>14</v>
      </c>
      <c r="C4392">
        <v>17</v>
      </c>
      <c r="D4392">
        <v>27</v>
      </c>
      <c r="E4392" t="b">
        <v>0</v>
      </c>
      <c r="F4392">
        <v>4.4999999999999998E-2</v>
      </c>
      <c r="G4392">
        <v>1</v>
      </c>
      <c r="H4392">
        <v>1</v>
      </c>
      <c r="I4392">
        <v>4974</v>
      </c>
      <c r="J4392">
        <v>4972</v>
      </c>
      <c r="K4392">
        <v>2483</v>
      </c>
      <c r="L4392">
        <v>13</v>
      </c>
      <c r="M4392">
        <f t="shared" si="8901"/>
        <v>0</v>
      </c>
      <c r="N4392" t="b">
        <f t="shared" ref="N4392" si="8976">AND(MIN($F4391,$F4392,$F4393)=$F4392,MAX($H4391,$H4392,$H4393)=$H4392)</f>
        <v>1</v>
      </c>
      <c r="O4392" t="b">
        <f t="shared" ref="O4392" si="8977">AND(NOT(N4391),N4392,NOT(N4393))</f>
        <v>1</v>
      </c>
    </row>
    <row r="4393" spans="1:15" x14ac:dyDescent="0.25">
      <c r="A4393" t="s">
        <v>19</v>
      </c>
      <c r="B4393" t="s">
        <v>14</v>
      </c>
      <c r="C4393">
        <v>17</v>
      </c>
      <c r="D4393">
        <v>27</v>
      </c>
      <c r="E4393" t="b">
        <v>0</v>
      </c>
      <c r="F4393">
        <v>0.33900000000000002</v>
      </c>
      <c r="G4393">
        <v>1</v>
      </c>
      <c r="H4393">
        <v>1</v>
      </c>
      <c r="I4393">
        <v>32300</v>
      </c>
      <c r="J4393">
        <v>32273</v>
      </c>
      <c r="K4393">
        <v>16134</v>
      </c>
      <c r="L4393">
        <v>25</v>
      </c>
      <c r="M4393">
        <f t="shared" si="8901"/>
        <v>0</v>
      </c>
      <c r="N4393" t="b">
        <f t="shared" ref="N4393" si="8978">AND(MIN($F4391,$F4392,$F4393)=$F4393,MAX($H4391,$H4392,$H4393)=$H4393)</f>
        <v>0</v>
      </c>
      <c r="O4393" t="b">
        <f t="shared" ref="O4393" si="8979">AND(NOT(N4391),NOT(N4392),N4393)</f>
        <v>0</v>
      </c>
    </row>
    <row r="4394" spans="1:15" x14ac:dyDescent="0.25">
      <c r="A4394" t="s">
        <v>13</v>
      </c>
      <c r="B4394" t="s">
        <v>14</v>
      </c>
      <c r="C4394">
        <v>17</v>
      </c>
      <c r="D4394">
        <v>28</v>
      </c>
      <c r="E4394" t="b">
        <v>1</v>
      </c>
      <c r="F4394">
        <v>10.000999999999999</v>
      </c>
      <c r="G4394">
        <v>1</v>
      </c>
      <c r="H4394">
        <v>0</v>
      </c>
      <c r="I4394">
        <v>1017632</v>
      </c>
      <c r="J4394">
        <v>1017241</v>
      </c>
      <c r="K4394">
        <v>508619</v>
      </c>
      <c r="L4394">
        <v>18</v>
      </c>
      <c r="M4394">
        <f t="shared" si="8901"/>
        <v>1</v>
      </c>
      <c r="N4394" t="b">
        <f t="shared" ref="N4394" si="8980">AND(MIN($F4394,$F4395,$F4396)=$F4394,MAX($H4394,$H4395,$H4396)=$H4394)</f>
        <v>1</v>
      </c>
      <c r="O4394" t="b">
        <f t="shared" ref="O4394" si="8981">AND(N4394,NOT(N4395),NOT(N4396))</f>
        <v>0</v>
      </c>
    </row>
    <row r="4395" spans="1:15" x14ac:dyDescent="0.25">
      <c r="A4395" t="s">
        <v>15</v>
      </c>
      <c r="B4395" t="s">
        <v>14</v>
      </c>
      <c r="C4395">
        <v>17</v>
      </c>
      <c r="D4395">
        <v>28</v>
      </c>
      <c r="E4395" t="b">
        <v>1</v>
      </c>
      <c r="F4395">
        <v>10.000999999999999</v>
      </c>
      <c r="G4395">
        <v>1</v>
      </c>
      <c r="H4395">
        <v>0</v>
      </c>
      <c r="I4395">
        <v>19168</v>
      </c>
      <c r="J4395">
        <v>19166</v>
      </c>
      <c r="K4395">
        <v>9581</v>
      </c>
      <c r="L4395">
        <v>13</v>
      </c>
      <c r="M4395">
        <f t="shared" si="8901"/>
        <v>1</v>
      </c>
      <c r="N4395" t="b">
        <f t="shared" ref="N4395" si="8982">AND(MIN($F4394,$F4395,$F4396)=$F4395,MAX($H4394,$H4395,$H4396)=$H4395)</f>
        <v>1</v>
      </c>
      <c r="O4395" t="b">
        <f t="shared" ref="O4395" si="8983">AND(NOT(N4394),N4395,NOT(N4396))</f>
        <v>0</v>
      </c>
    </row>
    <row r="4396" spans="1:15" x14ac:dyDescent="0.25">
      <c r="A4396" t="s">
        <v>19</v>
      </c>
      <c r="B4396" t="s">
        <v>14</v>
      </c>
      <c r="C4396">
        <v>17</v>
      </c>
      <c r="D4396">
        <v>28</v>
      </c>
      <c r="E4396" t="b">
        <v>1</v>
      </c>
      <c r="F4396">
        <v>10.000999999999999</v>
      </c>
      <c r="G4396">
        <v>1</v>
      </c>
      <c r="H4396">
        <v>0</v>
      </c>
      <c r="I4396">
        <v>1070140</v>
      </c>
      <c r="J4396">
        <v>1069732</v>
      </c>
      <c r="K4396">
        <v>534864</v>
      </c>
      <c r="L4396">
        <v>18</v>
      </c>
      <c r="M4396">
        <f t="shared" si="8901"/>
        <v>1</v>
      </c>
      <c r="N4396" t="b">
        <f t="shared" ref="N4396" si="8984">AND(MIN($F4394,$F4395,$F4396)=$F4396,MAX($H4394,$H4395,$H4396)=$H4396)</f>
        <v>1</v>
      </c>
      <c r="O4396" t="b">
        <f t="shared" ref="O4396" si="8985">AND(NOT(N4394),NOT(N4395),N4396)</f>
        <v>0</v>
      </c>
    </row>
    <row r="4397" spans="1:15" x14ac:dyDescent="0.25">
      <c r="A4397" t="s">
        <v>13</v>
      </c>
      <c r="B4397" t="s">
        <v>14</v>
      </c>
      <c r="C4397">
        <v>17</v>
      </c>
      <c r="D4397">
        <v>29</v>
      </c>
      <c r="E4397" t="b">
        <v>0</v>
      </c>
      <c r="F4397">
        <v>2.8000000000000001E-2</v>
      </c>
      <c r="G4397">
        <v>1</v>
      </c>
      <c r="H4397">
        <v>1</v>
      </c>
      <c r="I4397">
        <v>2256</v>
      </c>
      <c r="J4397">
        <v>2070</v>
      </c>
      <c r="K4397">
        <v>1032</v>
      </c>
      <c r="L4397">
        <v>16</v>
      </c>
      <c r="M4397">
        <f t="shared" si="8901"/>
        <v>0</v>
      </c>
      <c r="N4397" t="b">
        <f t="shared" ref="N4397" si="8986">AND(MIN($F4397,$F4398,$F4399)=$F4397,MAX($H4397,$H4398,$H4399)=$H4397)</f>
        <v>0</v>
      </c>
      <c r="O4397" t="b">
        <f t="shared" ref="O4397" si="8987">AND(N4397,NOT(N4398),NOT(N4399))</f>
        <v>0</v>
      </c>
    </row>
    <row r="4398" spans="1:15" x14ac:dyDescent="0.25">
      <c r="A4398" t="s">
        <v>15</v>
      </c>
      <c r="B4398" t="s">
        <v>14</v>
      </c>
      <c r="C4398">
        <v>17</v>
      </c>
      <c r="D4398">
        <v>29</v>
      </c>
      <c r="E4398" t="b">
        <v>0</v>
      </c>
      <c r="F4398">
        <v>2.1999999999999999E-2</v>
      </c>
      <c r="G4398">
        <v>1</v>
      </c>
      <c r="H4398">
        <v>1</v>
      </c>
      <c r="I4398">
        <v>2922</v>
      </c>
      <c r="J4398">
        <v>2920</v>
      </c>
      <c r="K4398">
        <v>1457</v>
      </c>
      <c r="L4398">
        <v>14</v>
      </c>
      <c r="M4398">
        <f t="shared" si="8901"/>
        <v>0</v>
      </c>
      <c r="N4398" t="b">
        <f t="shared" ref="N4398" si="8988">AND(MIN($F4397,$F4398,$F4399)=$F4398,MAX($H4397,$H4398,$H4399)=$H4398)</f>
        <v>1</v>
      </c>
      <c r="O4398" t="b">
        <f t="shared" ref="O4398" si="8989">AND(NOT(N4397),N4398,NOT(N4399))</f>
        <v>1</v>
      </c>
    </row>
    <row r="4399" spans="1:15" x14ac:dyDescent="0.25">
      <c r="A4399" t="s">
        <v>19</v>
      </c>
      <c r="B4399" t="s">
        <v>14</v>
      </c>
      <c r="C4399">
        <v>17</v>
      </c>
      <c r="D4399">
        <v>29</v>
      </c>
      <c r="E4399" t="b">
        <v>0</v>
      </c>
      <c r="F4399">
        <v>2.5999999999999999E-2</v>
      </c>
      <c r="G4399">
        <v>1</v>
      </c>
      <c r="H4399">
        <v>1</v>
      </c>
      <c r="I4399">
        <v>2256</v>
      </c>
      <c r="J4399">
        <v>2070</v>
      </c>
      <c r="K4399">
        <v>1032</v>
      </c>
      <c r="L4399">
        <v>16</v>
      </c>
      <c r="M4399">
        <f t="shared" si="8901"/>
        <v>0</v>
      </c>
      <c r="N4399" t="b">
        <f t="shared" ref="N4399" si="8990">AND(MIN($F4397,$F4398,$F4399)=$F4399,MAX($H4397,$H4398,$H4399)=$H4399)</f>
        <v>0</v>
      </c>
      <c r="O4399" t="b">
        <f t="shared" ref="O4399" si="8991">AND(NOT(N4397),NOT(N4398),N4399)</f>
        <v>0</v>
      </c>
    </row>
    <row r="4400" spans="1:15" x14ac:dyDescent="0.25">
      <c r="A4400" t="s">
        <v>13</v>
      </c>
      <c r="B4400" t="s">
        <v>14</v>
      </c>
      <c r="C4400">
        <v>17</v>
      </c>
      <c r="D4400">
        <v>2</v>
      </c>
      <c r="E4400" t="b">
        <v>0</v>
      </c>
      <c r="F4400">
        <v>1E-3</v>
      </c>
      <c r="G4400">
        <v>1</v>
      </c>
      <c r="H4400">
        <v>1</v>
      </c>
      <c r="I4400">
        <v>8</v>
      </c>
      <c r="J4400">
        <v>4</v>
      </c>
      <c r="K4400">
        <v>0</v>
      </c>
      <c r="L4400">
        <v>3</v>
      </c>
      <c r="M4400">
        <f t="shared" si="8901"/>
        <v>0</v>
      </c>
      <c r="N4400" t="b">
        <f t="shared" ref="N4400" si="8992">AND(MIN($F4400,$F4401,$F4402)=$F4400,MAX($H4400,$H4401,$H4402)=$H4400)</f>
        <v>1</v>
      </c>
      <c r="O4400" t="b">
        <f t="shared" ref="O4400" si="8993">AND(N4400,NOT(N4401),NOT(N4402))</f>
        <v>0</v>
      </c>
    </row>
    <row r="4401" spans="1:15" x14ac:dyDescent="0.25">
      <c r="A4401" t="s">
        <v>15</v>
      </c>
      <c r="B4401" t="s">
        <v>14</v>
      </c>
      <c r="C4401">
        <v>17</v>
      </c>
      <c r="D4401">
        <v>2</v>
      </c>
      <c r="E4401" t="b">
        <v>0</v>
      </c>
      <c r="F4401">
        <v>1E-3</v>
      </c>
      <c r="G4401">
        <v>1</v>
      </c>
      <c r="H4401">
        <v>1</v>
      </c>
      <c r="I4401">
        <v>4</v>
      </c>
      <c r="J4401">
        <v>4</v>
      </c>
      <c r="K4401">
        <v>0</v>
      </c>
      <c r="L4401">
        <v>3</v>
      </c>
      <c r="M4401">
        <f t="shared" si="8901"/>
        <v>0</v>
      </c>
      <c r="N4401" t="b">
        <f t="shared" ref="N4401" si="8994">AND(MIN($F4400,$F4401,$F4402)=$F4401,MAX($H4400,$H4401,$H4402)=$H4401)</f>
        <v>1</v>
      </c>
      <c r="O4401" t="b">
        <f t="shared" ref="O4401" si="8995">AND(NOT(N4400),N4401,NOT(N4402))</f>
        <v>0</v>
      </c>
    </row>
    <row r="4402" spans="1:15" x14ac:dyDescent="0.25">
      <c r="A4402" t="s">
        <v>19</v>
      </c>
      <c r="B4402" t="s">
        <v>14</v>
      </c>
      <c r="C4402">
        <v>17</v>
      </c>
      <c r="D4402">
        <v>2</v>
      </c>
      <c r="E4402" t="b">
        <v>0</v>
      </c>
      <c r="F4402">
        <v>1E-3</v>
      </c>
      <c r="G4402">
        <v>1</v>
      </c>
      <c r="H4402">
        <v>1</v>
      </c>
      <c r="I4402">
        <v>8</v>
      </c>
      <c r="J4402">
        <v>4</v>
      </c>
      <c r="K4402">
        <v>0</v>
      </c>
      <c r="L4402">
        <v>3</v>
      </c>
      <c r="M4402">
        <f t="shared" si="8901"/>
        <v>0</v>
      </c>
      <c r="N4402" t="b">
        <f t="shared" ref="N4402" si="8996">AND(MIN($F4400,$F4401,$F4402)=$F4402,MAX($H4400,$H4401,$H4402)=$H4402)</f>
        <v>1</v>
      </c>
      <c r="O4402" t="b">
        <f t="shared" ref="O4402" si="8997">AND(NOT(N4400),NOT(N4401),N4402)</f>
        <v>0</v>
      </c>
    </row>
    <row r="4403" spans="1:15" x14ac:dyDescent="0.25">
      <c r="A4403" t="s">
        <v>13</v>
      </c>
      <c r="B4403" t="s">
        <v>14</v>
      </c>
      <c r="C4403">
        <v>17</v>
      </c>
      <c r="D4403">
        <v>30</v>
      </c>
      <c r="E4403" t="b">
        <v>1</v>
      </c>
      <c r="F4403">
        <v>10.000999999999999</v>
      </c>
      <c r="G4403">
        <v>1</v>
      </c>
      <c r="H4403">
        <v>0</v>
      </c>
      <c r="I4403">
        <v>946154</v>
      </c>
      <c r="J4403">
        <v>945842</v>
      </c>
      <c r="K4403">
        <v>472919</v>
      </c>
      <c r="L4403">
        <v>11</v>
      </c>
      <c r="M4403">
        <f t="shared" si="8901"/>
        <v>1</v>
      </c>
      <c r="N4403" t="b">
        <f t="shared" ref="N4403" si="8998">AND(MIN($F4403,$F4404,$F4405)=$F4403,MAX($H4403,$H4404,$H4405)=$H4403)</f>
        <v>0</v>
      </c>
      <c r="O4403" t="b">
        <f t="shared" ref="O4403" si="8999">AND(N4403,NOT(N4404),NOT(N4405))</f>
        <v>0</v>
      </c>
    </row>
    <row r="4404" spans="1:15" x14ac:dyDescent="0.25">
      <c r="A4404" t="s">
        <v>15</v>
      </c>
      <c r="B4404" t="s">
        <v>14</v>
      </c>
      <c r="C4404">
        <v>17</v>
      </c>
      <c r="D4404">
        <v>30</v>
      </c>
      <c r="E4404" t="b">
        <v>0</v>
      </c>
      <c r="F4404">
        <v>1.0999999999999999E-2</v>
      </c>
      <c r="G4404">
        <v>1</v>
      </c>
      <c r="H4404">
        <v>1</v>
      </c>
      <c r="I4404">
        <v>557</v>
      </c>
      <c r="J4404">
        <v>556</v>
      </c>
      <c r="K4404">
        <v>275</v>
      </c>
      <c r="L4404">
        <v>11</v>
      </c>
      <c r="M4404">
        <f t="shared" si="8901"/>
        <v>0</v>
      </c>
      <c r="N4404" t="b">
        <f t="shared" ref="N4404" si="9000">AND(MIN($F4403,$F4404,$F4405)=$F4404,MAX($H4403,$H4404,$H4405)=$H4404)</f>
        <v>1</v>
      </c>
      <c r="O4404" t="b">
        <f t="shared" ref="O4404" si="9001">AND(NOT(N4403),N4404,NOT(N4405))</f>
        <v>1</v>
      </c>
    </row>
    <row r="4405" spans="1:15" x14ac:dyDescent="0.25">
      <c r="A4405" t="s">
        <v>19</v>
      </c>
      <c r="B4405" t="s">
        <v>14</v>
      </c>
      <c r="C4405">
        <v>17</v>
      </c>
      <c r="D4405">
        <v>30</v>
      </c>
      <c r="E4405" t="b">
        <v>1</v>
      </c>
      <c r="F4405">
        <v>10.000999999999999</v>
      </c>
      <c r="G4405">
        <v>1</v>
      </c>
      <c r="H4405">
        <v>0</v>
      </c>
      <c r="I4405">
        <v>1065226</v>
      </c>
      <c r="J4405">
        <v>1064871</v>
      </c>
      <c r="K4405">
        <v>532434</v>
      </c>
      <c r="L4405">
        <v>11</v>
      </c>
      <c r="M4405">
        <f t="shared" si="8901"/>
        <v>1</v>
      </c>
      <c r="N4405" t="b">
        <f t="shared" ref="N4405" si="9002">AND(MIN($F4403,$F4404,$F4405)=$F4405,MAX($H4403,$H4404,$H4405)=$H4405)</f>
        <v>0</v>
      </c>
      <c r="O4405" t="b">
        <f t="shared" ref="O4405" si="9003">AND(NOT(N4403),NOT(N4404),N4405)</f>
        <v>0</v>
      </c>
    </row>
    <row r="4406" spans="1:15" x14ac:dyDescent="0.25">
      <c r="A4406" t="s">
        <v>13</v>
      </c>
      <c r="B4406" t="s">
        <v>14</v>
      </c>
      <c r="C4406">
        <v>17</v>
      </c>
      <c r="D4406">
        <v>31</v>
      </c>
      <c r="E4406" t="b">
        <v>0</v>
      </c>
      <c r="F4406">
        <v>1E-3</v>
      </c>
      <c r="G4406">
        <v>1</v>
      </c>
      <c r="H4406">
        <v>1</v>
      </c>
      <c r="I4406">
        <v>12</v>
      </c>
      <c r="J4406">
        <v>6</v>
      </c>
      <c r="K4406">
        <v>0</v>
      </c>
      <c r="L4406">
        <v>5</v>
      </c>
      <c r="M4406">
        <f t="shared" si="8901"/>
        <v>0</v>
      </c>
      <c r="N4406" t="b">
        <f t="shared" ref="N4406" si="9004">AND(MIN($F4406,$F4407,$F4408)=$F4406,MAX($H4406,$H4407,$H4408)=$H4406)</f>
        <v>1</v>
      </c>
      <c r="O4406" t="b">
        <f t="shared" ref="O4406" si="9005">AND(N4406,NOT(N4407),NOT(N4408))</f>
        <v>0</v>
      </c>
    </row>
    <row r="4407" spans="1:15" x14ac:dyDescent="0.25">
      <c r="A4407" t="s">
        <v>15</v>
      </c>
      <c r="B4407" t="s">
        <v>14</v>
      </c>
      <c r="C4407">
        <v>17</v>
      </c>
      <c r="D4407">
        <v>31</v>
      </c>
      <c r="E4407" t="b">
        <v>0</v>
      </c>
      <c r="F4407">
        <v>1E-3</v>
      </c>
      <c r="G4407">
        <v>1</v>
      </c>
      <c r="H4407">
        <v>1</v>
      </c>
      <c r="I4407">
        <v>6</v>
      </c>
      <c r="J4407">
        <v>6</v>
      </c>
      <c r="K4407">
        <v>0</v>
      </c>
      <c r="L4407">
        <v>5</v>
      </c>
      <c r="M4407">
        <f t="shared" si="8901"/>
        <v>0</v>
      </c>
      <c r="N4407" t="b">
        <f t="shared" ref="N4407" si="9006">AND(MIN($F4406,$F4407,$F4408)=$F4407,MAX($H4406,$H4407,$H4408)=$H4407)</f>
        <v>1</v>
      </c>
      <c r="O4407" t="b">
        <f t="shared" ref="O4407" si="9007">AND(NOT(N4406),N4407,NOT(N4408))</f>
        <v>0</v>
      </c>
    </row>
    <row r="4408" spans="1:15" x14ac:dyDescent="0.25">
      <c r="A4408" t="s">
        <v>19</v>
      </c>
      <c r="B4408" t="s">
        <v>14</v>
      </c>
      <c r="C4408">
        <v>17</v>
      </c>
      <c r="D4408">
        <v>31</v>
      </c>
      <c r="E4408" t="b">
        <v>0</v>
      </c>
      <c r="F4408">
        <v>2E-3</v>
      </c>
      <c r="G4408">
        <v>1</v>
      </c>
      <c r="H4408">
        <v>1</v>
      </c>
      <c r="I4408">
        <v>12</v>
      </c>
      <c r="J4408">
        <v>6</v>
      </c>
      <c r="K4408">
        <v>0</v>
      </c>
      <c r="L4408">
        <v>5</v>
      </c>
      <c r="M4408">
        <f t="shared" si="8901"/>
        <v>0</v>
      </c>
      <c r="N4408" t="b">
        <f t="shared" ref="N4408" si="9008">AND(MIN($F4406,$F4407,$F4408)=$F4408,MAX($H4406,$H4407,$H4408)=$H4408)</f>
        <v>0</v>
      </c>
      <c r="O4408" t="b">
        <f t="shared" ref="O4408" si="9009">AND(NOT(N4406),NOT(N4407),N4408)</f>
        <v>0</v>
      </c>
    </row>
    <row r="4409" spans="1:15" x14ac:dyDescent="0.25">
      <c r="A4409" t="s">
        <v>13</v>
      </c>
      <c r="B4409" t="s">
        <v>14</v>
      </c>
      <c r="C4409">
        <v>17</v>
      </c>
      <c r="D4409">
        <v>33</v>
      </c>
      <c r="E4409" t="b">
        <v>1</v>
      </c>
      <c r="F4409">
        <v>10.000999999999999</v>
      </c>
      <c r="G4409">
        <v>1</v>
      </c>
      <c r="H4409">
        <v>0</v>
      </c>
      <c r="I4409">
        <v>1860252</v>
      </c>
      <c r="J4409">
        <v>418294</v>
      </c>
      <c r="K4409">
        <v>209146</v>
      </c>
      <c r="L4409">
        <v>10</v>
      </c>
      <c r="M4409">
        <f t="shared" si="8901"/>
        <v>1</v>
      </c>
      <c r="N4409" t="b">
        <f t="shared" ref="N4409" si="9010">AND(MIN($F4409,$F4410,$F4411)=$F4409,MAX($H4409,$H4410,$H4411)=$H4409)</f>
        <v>1</v>
      </c>
      <c r="O4409" t="b">
        <f t="shared" ref="O4409" si="9011">AND(N4409,NOT(N4410),NOT(N4411))</f>
        <v>0</v>
      </c>
    </row>
    <row r="4410" spans="1:15" x14ac:dyDescent="0.25">
      <c r="A4410" t="s">
        <v>15</v>
      </c>
      <c r="B4410" t="s">
        <v>14</v>
      </c>
      <c r="C4410">
        <v>17</v>
      </c>
      <c r="D4410">
        <v>33</v>
      </c>
      <c r="E4410" t="b">
        <v>1</v>
      </c>
      <c r="F4410">
        <v>10.000999999999999</v>
      </c>
      <c r="G4410">
        <v>1</v>
      </c>
      <c r="H4410">
        <v>0</v>
      </c>
      <c r="I4410">
        <v>2138946</v>
      </c>
      <c r="J4410">
        <v>652904</v>
      </c>
      <c r="K4410">
        <v>326451</v>
      </c>
      <c r="L4410">
        <v>10</v>
      </c>
      <c r="M4410">
        <f t="shared" si="8901"/>
        <v>1</v>
      </c>
      <c r="N4410" t="b">
        <f t="shared" ref="N4410" si="9012">AND(MIN($F4409,$F4410,$F4411)=$F4410,MAX($H4409,$H4410,$H4411)=$H4410)</f>
        <v>1</v>
      </c>
      <c r="O4410" t="b">
        <f t="shared" ref="O4410" si="9013">AND(NOT(N4409),N4410,NOT(N4411))</f>
        <v>0</v>
      </c>
    </row>
    <row r="4411" spans="1:15" x14ac:dyDescent="0.25">
      <c r="A4411" t="s">
        <v>19</v>
      </c>
      <c r="B4411" t="s">
        <v>14</v>
      </c>
      <c r="C4411">
        <v>17</v>
      </c>
      <c r="D4411">
        <v>33</v>
      </c>
      <c r="E4411" t="b">
        <v>1</v>
      </c>
      <c r="F4411">
        <v>10.000999999999999</v>
      </c>
      <c r="G4411">
        <v>1</v>
      </c>
      <c r="H4411">
        <v>0</v>
      </c>
      <c r="I4411">
        <v>2079180</v>
      </c>
      <c r="J4411">
        <v>465247</v>
      </c>
      <c r="K4411">
        <v>232622</v>
      </c>
      <c r="L4411">
        <v>10</v>
      </c>
      <c r="M4411">
        <f t="shared" si="8901"/>
        <v>1</v>
      </c>
      <c r="N4411" t="b">
        <f t="shared" ref="N4411" si="9014">AND(MIN($F4409,$F4410,$F4411)=$F4411,MAX($H4409,$H4410,$H4411)=$H4411)</f>
        <v>1</v>
      </c>
      <c r="O4411" t="b">
        <f t="shared" ref="O4411" si="9015">AND(NOT(N4409),NOT(N4410),N4411)</f>
        <v>0</v>
      </c>
    </row>
    <row r="4412" spans="1:15" x14ac:dyDescent="0.25">
      <c r="A4412" t="s">
        <v>13</v>
      </c>
      <c r="B4412" t="s">
        <v>14</v>
      </c>
      <c r="C4412">
        <v>17</v>
      </c>
      <c r="D4412">
        <v>35</v>
      </c>
      <c r="E4412" t="b">
        <v>0</v>
      </c>
      <c r="F4412">
        <v>2E-3</v>
      </c>
      <c r="G4412">
        <v>1</v>
      </c>
      <c r="H4412">
        <v>1</v>
      </c>
      <c r="I4412">
        <v>46</v>
      </c>
      <c r="J4412">
        <v>8</v>
      </c>
      <c r="K4412">
        <v>2</v>
      </c>
      <c r="L4412">
        <v>5</v>
      </c>
      <c r="M4412">
        <f t="shared" si="8901"/>
        <v>0</v>
      </c>
      <c r="N4412" t="b">
        <f t="shared" ref="N4412" si="9016">AND(MIN($F4412,$F4413,$F4414)=$F4412,MAX($H4412,$H4413,$H4414)=$H4412)</f>
        <v>1</v>
      </c>
      <c r="O4412" t="b">
        <f t="shared" ref="O4412" si="9017">AND(N4412,NOT(N4413),NOT(N4414))</f>
        <v>1</v>
      </c>
    </row>
    <row r="4413" spans="1:15" x14ac:dyDescent="0.25">
      <c r="A4413" t="s">
        <v>15</v>
      </c>
      <c r="B4413" t="s">
        <v>14</v>
      </c>
      <c r="C4413">
        <v>17</v>
      </c>
      <c r="D4413">
        <v>35</v>
      </c>
      <c r="E4413" t="b">
        <v>0</v>
      </c>
      <c r="F4413">
        <v>3.0000000000000001E-3</v>
      </c>
      <c r="G4413">
        <v>1</v>
      </c>
      <c r="H4413">
        <v>1</v>
      </c>
      <c r="I4413">
        <v>29</v>
      </c>
      <c r="J4413">
        <v>8</v>
      </c>
      <c r="K4413">
        <v>2</v>
      </c>
      <c r="L4413">
        <v>5</v>
      </c>
      <c r="M4413">
        <f t="shared" si="8901"/>
        <v>0</v>
      </c>
      <c r="N4413" t="b">
        <f t="shared" ref="N4413" si="9018">AND(MIN($F4412,$F4413,$F4414)=$F4413,MAX($H4412,$H4413,$H4414)=$H4413)</f>
        <v>0</v>
      </c>
      <c r="O4413" t="b">
        <f t="shared" ref="O4413" si="9019">AND(NOT(N4412),N4413,NOT(N4414))</f>
        <v>0</v>
      </c>
    </row>
    <row r="4414" spans="1:15" x14ac:dyDescent="0.25">
      <c r="A4414" t="s">
        <v>19</v>
      </c>
      <c r="B4414" t="s">
        <v>14</v>
      </c>
      <c r="C4414">
        <v>17</v>
      </c>
      <c r="D4414">
        <v>35</v>
      </c>
      <c r="E4414" t="b">
        <v>0</v>
      </c>
      <c r="F4414">
        <v>3.0000000000000001E-3</v>
      </c>
      <c r="G4414">
        <v>1</v>
      </c>
      <c r="H4414">
        <v>1</v>
      </c>
      <c r="I4414">
        <v>46</v>
      </c>
      <c r="J4414">
        <v>8</v>
      </c>
      <c r="K4414">
        <v>2</v>
      </c>
      <c r="L4414">
        <v>5</v>
      </c>
      <c r="M4414">
        <f t="shared" si="8901"/>
        <v>0</v>
      </c>
      <c r="N4414" t="b">
        <f t="shared" ref="N4414" si="9020">AND(MIN($F4412,$F4413,$F4414)=$F4414,MAX($H4412,$H4413,$H4414)=$H4414)</f>
        <v>0</v>
      </c>
      <c r="O4414" t="b">
        <f t="shared" ref="O4414" si="9021">AND(NOT(N4412),NOT(N4413),N4414)</f>
        <v>0</v>
      </c>
    </row>
    <row r="4415" spans="1:15" x14ac:dyDescent="0.25">
      <c r="A4415" t="s">
        <v>13</v>
      </c>
      <c r="B4415" t="s">
        <v>14</v>
      </c>
      <c r="C4415">
        <v>17</v>
      </c>
      <c r="D4415">
        <v>37</v>
      </c>
      <c r="E4415" t="b">
        <v>1</v>
      </c>
      <c r="F4415">
        <v>10.000999999999999</v>
      </c>
      <c r="G4415">
        <v>1</v>
      </c>
      <c r="H4415">
        <v>0</v>
      </c>
      <c r="I4415">
        <v>4714841</v>
      </c>
      <c r="J4415">
        <v>421748</v>
      </c>
      <c r="K4415">
        <v>210873</v>
      </c>
      <c r="L4415">
        <v>10</v>
      </c>
      <c r="M4415">
        <f t="shared" si="8901"/>
        <v>1</v>
      </c>
      <c r="N4415" t="b">
        <f t="shared" ref="N4415" si="9022">AND(MIN($F4415,$F4416,$F4417)=$F4415,MAX($H4415,$H4416,$H4417)=$H4415)</f>
        <v>1</v>
      </c>
      <c r="O4415" t="b">
        <f t="shared" ref="O4415" si="9023">AND(N4415,NOT(N4416),NOT(N4417))</f>
        <v>0</v>
      </c>
    </row>
    <row r="4416" spans="1:15" x14ac:dyDescent="0.25">
      <c r="A4416" t="s">
        <v>15</v>
      </c>
      <c r="B4416" t="s">
        <v>14</v>
      </c>
      <c r="C4416">
        <v>17</v>
      </c>
      <c r="D4416">
        <v>37</v>
      </c>
      <c r="E4416" t="b">
        <v>1</v>
      </c>
      <c r="F4416">
        <v>10.000999999999999</v>
      </c>
      <c r="G4416">
        <v>1</v>
      </c>
      <c r="H4416">
        <v>0</v>
      </c>
      <c r="I4416">
        <v>6716835</v>
      </c>
      <c r="J4416">
        <v>689104</v>
      </c>
      <c r="K4416">
        <v>344551</v>
      </c>
      <c r="L4416">
        <v>10</v>
      </c>
      <c r="M4416">
        <f t="shared" si="8901"/>
        <v>1</v>
      </c>
      <c r="N4416" t="b">
        <f t="shared" ref="N4416" si="9024">AND(MIN($F4415,$F4416,$F4417)=$F4416,MAX($H4415,$H4416,$H4417)=$H4416)</f>
        <v>1</v>
      </c>
      <c r="O4416" t="b">
        <f t="shared" ref="O4416" si="9025">AND(NOT(N4415),N4416,NOT(N4417))</f>
        <v>0</v>
      </c>
    </row>
    <row r="4417" spans="1:15" x14ac:dyDescent="0.25">
      <c r="A4417" t="s">
        <v>19</v>
      </c>
      <c r="B4417" t="s">
        <v>14</v>
      </c>
      <c r="C4417">
        <v>17</v>
      </c>
      <c r="D4417">
        <v>37</v>
      </c>
      <c r="E4417" t="b">
        <v>1</v>
      </c>
      <c r="F4417">
        <v>10.000999999999999</v>
      </c>
      <c r="G4417">
        <v>1</v>
      </c>
      <c r="H4417">
        <v>0</v>
      </c>
      <c r="I4417">
        <v>5192995</v>
      </c>
      <c r="J4417">
        <v>465914</v>
      </c>
      <c r="K4417">
        <v>232956</v>
      </c>
      <c r="L4417">
        <v>10</v>
      </c>
      <c r="M4417">
        <f t="shared" si="8901"/>
        <v>1</v>
      </c>
      <c r="N4417" t="b">
        <f t="shared" ref="N4417" si="9026">AND(MIN($F4415,$F4416,$F4417)=$F4417,MAX($H4415,$H4416,$H4417)=$H4417)</f>
        <v>1</v>
      </c>
      <c r="O4417" t="b">
        <f t="shared" ref="O4417" si="9027">AND(NOT(N4415),NOT(N4416),N4417)</f>
        <v>0</v>
      </c>
    </row>
    <row r="4418" spans="1:15" x14ac:dyDescent="0.25">
      <c r="A4418" t="s">
        <v>13</v>
      </c>
      <c r="B4418" t="s">
        <v>14</v>
      </c>
      <c r="C4418">
        <v>17</v>
      </c>
      <c r="D4418">
        <v>38</v>
      </c>
      <c r="E4418" t="b">
        <v>0</v>
      </c>
      <c r="F4418">
        <v>1E-3</v>
      </c>
      <c r="G4418">
        <v>1</v>
      </c>
      <c r="H4418">
        <v>1</v>
      </c>
      <c r="I4418">
        <v>10</v>
      </c>
      <c r="J4418">
        <v>5</v>
      </c>
      <c r="K4418">
        <v>0</v>
      </c>
      <c r="L4418">
        <v>4</v>
      </c>
      <c r="M4418">
        <f t="shared" si="8901"/>
        <v>0</v>
      </c>
      <c r="N4418" t="b">
        <f t="shared" ref="N4418" si="9028">AND(MIN($F4418,$F4419,$F4420)=$F4418,MAX($H4418,$H4419,$H4420)=$H4418)</f>
        <v>1</v>
      </c>
      <c r="O4418" t="b">
        <f t="shared" ref="O4418" si="9029">AND(N4418,NOT(N4419),NOT(N4420))</f>
        <v>0</v>
      </c>
    </row>
    <row r="4419" spans="1:15" x14ac:dyDescent="0.25">
      <c r="A4419" t="s">
        <v>15</v>
      </c>
      <c r="B4419" t="s">
        <v>14</v>
      </c>
      <c r="C4419">
        <v>17</v>
      </c>
      <c r="D4419">
        <v>38</v>
      </c>
      <c r="E4419" t="b">
        <v>0</v>
      </c>
      <c r="F4419">
        <v>1E-3</v>
      </c>
      <c r="G4419">
        <v>1</v>
      </c>
      <c r="H4419">
        <v>1</v>
      </c>
      <c r="I4419">
        <v>5</v>
      </c>
      <c r="J4419">
        <v>5</v>
      </c>
      <c r="K4419">
        <v>0</v>
      </c>
      <c r="L4419">
        <v>4</v>
      </c>
      <c r="M4419">
        <f t="shared" ref="M4419:M4482" si="9030">G4419-H4419</f>
        <v>0</v>
      </c>
      <c r="N4419" t="b">
        <f t="shared" ref="N4419" si="9031">AND(MIN($F4418,$F4419,$F4420)=$F4419,MAX($H4418,$H4419,$H4420)=$H4419)</f>
        <v>1</v>
      </c>
      <c r="O4419" t="b">
        <f t="shared" ref="O4419" si="9032">AND(NOT(N4418),N4419,NOT(N4420))</f>
        <v>0</v>
      </c>
    </row>
    <row r="4420" spans="1:15" x14ac:dyDescent="0.25">
      <c r="A4420" t="s">
        <v>19</v>
      </c>
      <c r="B4420" t="s">
        <v>14</v>
      </c>
      <c r="C4420">
        <v>17</v>
      </c>
      <c r="D4420">
        <v>38</v>
      </c>
      <c r="E4420" t="b">
        <v>0</v>
      </c>
      <c r="F4420">
        <v>1E-3</v>
      </c>
      <c r="G4420">
        <v>1</v>
      </c>
      <c r="H4420">
        <v>1</v>
      </c>
      <c r="I4420">
        <v>10</v>
      </c>
      <c r="J4420">
        <v>5</v>
      </c>
      <c r="K4420">
        <v>0</v>
      </c>
      <c r="L4420">
        <v>4</v>
      </c>
      <c r="M4420">
        <f t="shared" si="9030"/>
        <v>0</v>
      </c>
      <c r="N4420" t="b">
        <f t="shared" ref="N4420" si="9033">AND(MIN($F4418,$F4419,$F4420)=$F4420,MAX($H4418,$H4419,$H4420)=$H4420)</f>
        <v>1</v>
      </c>
      <c r="O4420" t="b">
        <f t="shared" ref="O4420" si="9034">AND(NOT(N4418),NOT(N4419),N4420)</f>
        <v>0</v>
      </c>
    </row>
    <row r="4421" spans="1:15" x14ac:dyDescent="0.25">
      <c r="A4421" t="s">
        <v>13</v>
      </c>
      <c r="B4421" t="s">
        <v>14</v>
      </c>
      <c r="C4421">
        <v>17</v>
      </c>
      <c r="D4421">
        <v>39</v>
      </c>
      <c r="E4421" t="b">
        <v>0</v>
      </c>
      <c r="F4421">
        <v>1E-3</v>
      </c>
      <c r="G4421">
        <v>1</v>
      </c>
      <c r="H4421">
        <v>1</v>
      </c>
      <c r="I4421">
        <v>10</v>
      </c>
      <c r="J4421">
        <v>5</v>
      </c>
      <c r="K4421">
        <v>0</v>
      </c>
      <c r="L4421">
        <v>4</v>
      </c>
      <c r="M4421">
        <f t="shared" si="9030"/>
        <v>0</v>
      </c>
      <c r="N4421" t="b">
        <f t="shared" ref="N4421" si="9035">AND(MIN($F4421,$F4422,$F4423)=$F4421,MAX($H4421,$H4422,$H4423)=$H4421)</f>
        <v>1</v>
      </c>
      <c r="O4421" t="b">
        <f t="shared" ref="O4421" si="9036">AND(N4421,NOT(N4422),NOT(N4423))</f>
        <v>1</v>
      </c>
    </row>
    <row r="4422" spans="1:15" x14ac:dyDescent="0.25">
      <c r="A4422" t="s">
        <v>15</v>
      </c>
      <c r="B4422" t="s">
        <v>14</v>
      </c>
      <c r="C4422">
        <v>17</v>
      </c>
      <c r="D4422">
        <v>39</v>
      </c>
      <c r="E4422" t="b">
        <v>0</v>
      </c>
      <c r="F4422">
        <v>2E-3</v>
      </c>
      <c r="G4422">
        <v>1</v>
      </c>
      <c r="H4422">
        <v>1</v>
      </c>
      <c r="I4422">
        <v>5</v>
      </c>
      <c r="J4422">
        <v>5</v>
      </c>
      <c r="K4422">
        <v>0</v>
      </c>
      <c r="L4422">
        <v>4</v>
      </c>
      <c r="M4422">
        <f t="shared" si="9030"/>
        <v>0</v>
      </c>
      <c r="N4422" t="b">
        <f t="shared" ref="N4422" si="9037">AND(MIN($F4421,$F4422,$F4423)=$F4422,MAX($H4421,$H4422,$H4423)=$H4422)</f>
        <v>0</v>
      </c>
      <c r="O4422" t="b">
        <f t="shared" ref="O4422" si="9038">AND(NOT(N4421),N4422,NOT(N4423))</f>
        <v>0</v>
      </c>
    </row>
    <row r="4423" spans="1:15" x14ac:dyDescent="0.25">
      <c r="A4423" t="s">
        <v>19</v>
      </c>
      <c r="B4423" t="s">
        <v>14</v>
      </c>
      <c r="C4423">
        <v>17</v>
      </c>
      <c r="D4423">
        <v>39</v>
      </c>
      <c r="E4423" t="b">
        <v>0</v>
      </c>
      <c r="F4423">
        <v>2E-3</v>
      </c>
      <c r="G4423">
        <v>1</v>
      </c>
      <c r="H4423">
        <v>1</v>
      </c>
      <c r="I4423">
        <v>10</v>
      </c>
      <c r="J4423">
        <v>5</v>
      </c>
      <c r="K4423">
        <v>0</v>
      </c>
      <c r="L4423">
        <v>4</v>
      </c>
      <c r="M4423">
        <f t="shared" si="9030"/>
        <v>0</v>
      </c>
      <c r="N4423" t="b">
        <f t="shared" ref="N4423" si="9039">AND(MIN($F4421,$F4422,$F4423)=$F4423,MAX($H4421,$H4422,$H4423)=$H4423)</f>
        <v>0</v>
      </c>
      <c r="O4423" t="b">
        <f t="shared" ref="O4423" si="9040">AND(NOT(N4421),NOT(N4422),N4423)</f>
        <v>0</v>
      </c>
    </row>
    <row r="4424" spans="1:15" x14ac:dyDescent="0.25">
      <c r="A4424" t="s">
        <v>13</v>
      </c>
      <c r="B4424" t="s">
        <v>14</v>
      </c>
      <c r="C4424">
        <v>17</v>
      </c>
      <c r="D4424">
        <v>3</v>
      </c>
      <c r="E4424" t="b">
        <v>0</v>
      </c>
      <c r="F4424">
        <v>1E-3</v>
      </c>
      <c r="G4424">
        <v>1</v>
      </c>
      <c r="H4424">
        <v>1</v>
      </c>
      <c r="I4424">
        <v>4</v>
      </c>
      <c r="J4424">
        <v>2</v>
      </c>
      <c r="K4424">
        <v>0</v>
      </c>
      <c r="L4424">
        <v>1</v>
      </c>
      <c r="M4424">
        <f t="shared" si="9030"/>
        <v>0</v>
      </c>
      <c r="N4424" t="b">
        <f t="shared" ref="N4424" si="9041">AND(MIN($F4424,$F4425,$F4426)=$F4424,MAX($H4424,$H4425,$H4426)=$H4424)</f>
        <v>1</v>
      </c>
      <c r="O4424" t="b">
        <f t="shared" ref="O4424" si="9042">AND(N4424,NOT(N4425),NOT(N4426))</f>
        <v>0</v>
      </c>
    </row>
    <row r="4425" spans="1:15" x14ac:dyDescent="0.25">
      <c r="A4425" t="s">
        <v>15</v>
      </c>
      <c r="B4425" t="s">
        <v>14</v>
      </c>
      <c r="C4425">
        <v>17</v>
      </c>
      <c r="D4425">
        <v>3</v>
      </c>
      <c r="E4425" t="b">
        <v>0</v>
      </c>
      <c r="F4425">
        <v>1E-3</v>
      </c>
      <c r="G4425">
        <v>1</v>
      </c>
      <c r="H4425">
        <v>1</v>
      </c>
      <c r="I4425">
        <v>2</v>
      </c>
      <c r="J4425">
        <v>2</v>
      </c>
      <c r="K4425">
        <v>0</v>
      </c>
      <c r="L4425">
        <v>1</v>
      </c>
      <c r="M4425">
        <f t="shared" si="9030"/>
        <v>0</v>
      </c>
      <c r="N4425" t="b">
        <f t="shared" ref="N4425" si="9043">AND(MIN($F4424,$F4425,$F4426)=$F4425,MAX($H4424,$H4425,$H4426)=$H4425)</f>
        <v>1</v>
      </c>
      <c r="O4425" t="b">
        <f t="shared" ref="O4425" si="9044">AND(NOT(N4424),N4425,NOT(N4426))</f>
        <v>0</v>
      </c>
    </row>
    <row r="4426" spans="1:15" x14ac:dyDescent="0.25">
      <c r="A4426" t="s">
        <v>19</v>
      </c>
      <c r="B4426" t="s">
        <v>14</v>
      </c>
      <c r="C4426">
        <v>17</v>
      </c>
      <c r="D4426">
        <v>3</v>
      </c>
      <c r="E4426" t="b">
        <v>0</v>
      </c>
      <c r="F4426">
        <v>1E-3</v>
      </c>
      <c r="G4426">
        <v>1</v>
      </c>
      <c r="H4426">
        <v>1</v>
      </c>
      <c r="I4426">
        <v>4</v>
      </c>
      <c r="J4426">
        <v>2</v>
      </c>
      <c r="K4426">
        <v>0</v>
      </c>
      <c r="L4426">
        <v>1</v>
      </c>
      <c r="M4426">
        <f t="shared" si="9030"/>
        <v>0</v>
      </c>
      <c r="N4426" t="b">
        <f t="shared" ref="N4426" si="9045">AND(MIN($F4424,$F4425,$F4426)=$F4426,MAX($H4424,$H4425,$H4426)=$H4426)</f>
        <v>1</v>
      </c>
      <c r="O4426" t="b">
        <f t="shared" ref="O4426" si="9046">AND(NOT(N4424),NOT(N4425),N4426)</f>
        <v>0</v>
      </c>
    </row>
    <row r="4427" spans="1:15" x14ac:dyDescent="0.25">
      <c r="A4427" t="s">
        <v>13</v>
      </c>
      <c r="B4427" t="s">
        <v>14</v>
      </c>
      <c r="C4427">
        <v>17</v>
      </c>
      <c r="D4427">
        <v>40</v>
      </c>
      <c r="E4427" t="b">
        <v>0</v>
      </c>
      <c r="F4427">
        <v>1E-3</v>
      </c>
      <c r="G4427">
        <v>1</v>
      </c>
      <c r="H4427">
        <v>1</v>
      </c>
      <c r="I4427">
        <v>10</v>
      </c>
      <c r="J4427">
        <v>5</v>
      </c>
      <c r="K4427">
        <v>0</v>
      </c>
      <c r="L4427">
        <v>4</v>
      </c>
      <c r="M4427">
        <f t="shared" si="9030"/>
        <v>0</v>
      </c>
      <c r="N4427" t="b">
        <f t="shared" ref="N4427" si="9047">AND(MIN($F4427,$F4428,$F4429)=$F4427,MAX($H4427,$H4428,$H4429)=$H4427)</f>
        <v>1</v>
      </c>
      <c r="O4427" t="b">
        <f t="shared" ref="O4427" si="9048">AND(N4427,NOT(N4428),NOT(N4429))</f>
        <v>0</v>
      </c>
    </row>
    <row r="4428" spans="1:15" x14ac:dyDescent="0.25">
      <c r="A4428" t="s">
        <v>15</v>
      </c>
      <c r="B4428" t="s">
        <v>14</v>
      </c>
      <c r="C4428">
        <v>17</v>
      </c>
      <c r="D4428">
        <v>40</v>
      </c>
      <c r="E4428" t="b">
        <v>0</v>
      </c>
      <c r="F4428">
        <v>1E-3</v>
      </c>
      <c r="G4428">
        <v>1</v>
      </c>
      <c r="H4428">
        <v>1</v>
      </c>
      <c r="I4428">
        <v>5</v>
      </c>
      <c r="J4428">
        <v>5</v>
      </c>
      <c r="K4428">
        <v>0</v>
      </c>
      <c r="L4428">
        <v>4</v>
      </c>
      <c r="M4428">
        <f t="shared" si="9030"/>
        <v>0</v>
      </c>
      <c r="N4428" t="b">
        <f t="shared" ref="N4428" si="9049">AND(MIN($F4427,$F4428,$F4429)=$F4428,MAX($H4427,$H4428,$H4429)=$H4428)</f>
        <v>1</v>
      </c>
      <c r="O4428" t="b">
        <f t="shared" ref="O4428" si="9050">AND(NOT(N4427),N4428,NOT(N4429))</f>
        <v>0</v>
      </c>
    </row>
    <row r="4429" spans="1:15" x14ac:dyDescent="0.25">
      <c r="A4429" t="s">
        <v>19</v>
      </c>
      <c r="B4429" t="s">
        <v>14</v>
      </c>
      <c r="C4429">
        <v>17</v>
      </c>
      <c r="D4429">
        <v>40</v>
      </c>
      <c r="E4429" t="b">
        <v>0</v>
      </c>
      <c r="F4429">
        <v>2E-3</v>
      </c>
      <c r="G4429">
        <v>1</v>
      </c>
      <c r="H4429">
        <v>1</v>
      </c>
      <c r="I4429">
        <v>10</v>
      </c>
      <c r="J4429">
        <v>5</v>
      </c>
      <c r="K4429">
        <v>0</v>
      </c>
      <c r="L4429">
        <v>4</v>
      </c>
      <c r="M4429">
        <f t="shared" si="9030"/>
        <v>0</v>
      </c>
      <c r="N4429" t="b">
        <f t="shared" ref="N4429" si="9051">AND(MIN($F4427,$F4428,$F4429)=$F4429,MAX($H4427,$H4428,$H4429)=$H4429)</f>
        <v>0</v>
      </c>
      <c r="O4429" t="b">
        <f t="shared" ref="O4429" si="9052">AND(NOT(N4427),NOT(N4428),N4429)</f>
        <v>0</v>
      </c>
    </row>
    <row r="4430" spans="1:15" x14ac:dyDescent="0.25">
      <c r="A4430" t="s">
        <v>13</v>
      </c>
      <c r="B4430" t="s">
        <v>14</v>
      </c>
      <c r="C4430">
        <v>17</v>
      </c>
      <c r="D4430">
        <v>41</v>
      </c>
      <c r="E4430" t="b">
        <v>0</v>
      </c>
      <c r="F4430">
        <v>1E-3</v>
      </c>
      <c r="G4430">
        <v>1</v>
      </c>
      <c r="H4430">
        <v>1</v>
      </c>
      <c r="I4430">
        <v>10</v>
      </c>
      <c r="J4430">
        <v>5</v>
      </c>
      <c r="K4430">
        <v>0</v>
      </c>
      <c r="L4430">
        <v>4</v>
      </c>
      <c r="M4430">
        <f t="shared" si="9030"/>
        <v>0</v>
      </c>
      <c r="N4430" t="b">
        <f t="shared" ref="N4430" si="9053">AND(MIN($F4430,$F4431,$F4432)=$F4430,MAX($H4430,$H4431,$H4432)=$H4430)</f>
        <v>1</v>
      </c>
      <c r="O4430" t="b">
        <f t="shared" ref="O4430" si="9054">AND(N4430,NOT(N4431),NOT(N4432))</f>
        <v>0</v>
      </c>
    </row>
    <row r="4431" spans="1:15" x14ac:dyDescent="0.25">
      <c r="A4431" t="s">
        <v>15</v>
      </c>
      <c r="B4431" t="s">
        <v>14</v>
      </c>
      <c r="C4431">
        <v>17</v>
      </c>
      <c r="D4431">
        <v>41</v>
      </c>
      <c r="E4431" t="b">
        <v>0</v>
      </c>
      <c r="F4431">
        <v>1E-3</v>
      </c>
      <c r="G4431">
        <v>1</v>
      </c>
      <c r="H4431">
        <v>1</v>
      </c>
      <c r="I4431">
        <v>5</v>
      </c>
      <c r="J4431">
        <v>5</v>
      </c>
      <c r="K4431">
        <v>0</v>
      </c>
      <c r="L4431">
        <v>4</v>
      </c>
      <c r="M4431">
        <f t="shared" si="9030"/>
        <v>0</v>
      </c>
      <c r="N4431" t="b">
        <f t="shared" ref="N4431" si="9055">AND(MIN($F4430,$F4431,$F4432)=$F4431,MAX($H4430,$H4431,$H4432)=$H4431)</f>
        <v>1</v>
      </c>
      <c r="O4431" t="b">
        <f t="shared" ref="O4431" si="9056">AND(NOT(N4430),N4431,NOT(N4432))</f>
        <v>0</v>
      </c>
    </row>
    <row r="4432" spans="1:15" x14ac:dyDescent="0.25">
      <c r="A4432" t="s">
        <v>19</v>
      </c>
      <c r="B4432" t="s">
        <v>14</v>
      </c>
      <c r="C4432">
        <v>17</v>
      </c>
      <c r="D4432">
        <v>41</v>
      </c>
      <c r="E4432" t="b">
        <v>0</v>
      </c>
      <c r="F4432">
        <v>3.0000000000000001E-3</v>
      </c>
      <c r="G4432">
        <v>1</v>
      </c>
      <c r="H4432">
        <v>1</v>
      </c>
      <c r="I4432">
        <v>10</v>
      </c>
      <c r="J4432">
        <v>5</v>
      </c>
      <c r="K4432">
        <v>0</v>
      </c>
      <c r="L4432">
        <v>4</v>
      </c>
      <c r="M4432">
        <f t="shared" si="9030"/>
        <v>0</v>
      </c>
      <c r="N4432" t="b">
        <f t="shared" ref="N4432" si="9057">AND(MIN($F4430,$F4431,$F4432)=$F4432,MAX($H4430,$H4431,$H4432)=$H4432)</f>
        <v>0</v>
      </c>
      <c r="O4432" t="b">
        <f t="shared" ref="O4432" si="9058">AND(NOT(N4430),NOT(N4431),N4432)</f>
        <v>0</v>
      </c>
    </row>
    <row r="4433" spans="1:15" x14ac:dyDescent="0.25">
      <c r="A4433" t="s">
        <v>13</v>
      </c>
      <c r="B4433" t="s">
        <v>14</v>
      </c>
      <c r="C4433">
        <v>17</v>
      </c>
      <c r="D4433">
        <v>42</v>
      </c>
      <c r="E4433" t="b">
        <v>0</v>
      </c>
      <c r="F4433">
        <v>2E-3</v>
      </c>
      <c r="G4433">
        <v>1</v>
      </c>
      <c r="H4433">
        <v>1</v>
      </c>
      <c r="I4433">
        <v>10</v>
      </c>
      <c r="J4433">
        <v>5</v>
      </c>
      <c r="K4433">
        <v>0</v>
      </c>
      <c r="L4433">
        <v>4</v>
      </c>
      <c r="M4433">
        <f t="shared" si="9030"/>
        <v>0</v>
      </c>
      <c r="N4433" t="b">
        <f t="shared" ref="N4433" si="9059">AND(MIN($F4433,$F4434,$F4435)=$F4433,MAX($H4433,$H4434,$H4435)=$H4433)</f>
        <v>1</v>
      </c>
      <c r="O4433" t="b">
        <f t="shared" ref="O4433" si="9060">AND(N4433,NOT(N4434),NOT(N4435))</f>
        <v>0</v>
      </c>
    </row>
    <row r="4434" spans="1:15" x14ac:dyDescent="0.25">
      <c r="A4434" t="s">
        <v>15</v>
      </c>
      <c r="B4434" t="s">
        <v>14</v>
      </c>
      <c r="C4434">
        <v>17</v>
      </c>
      <c r="D4434">
        <v>42</v>
      </c>
      <c r="E4434" t="b">
        <v>0</v>
      </c>
      <c r="F4434">
        <v>3.0000000000000001E-3</v>
      </c>
      <c r="G4434">
        <v>1</v>
      </c>
      <c r="H4434">
        <v>1</v>
      </c>
      <c r="I4434">
        <v>5</v>
      </c>
      <c r="J4434">
        <v>5</v>
      </c>
      <c r="K4434">
        <v>0</v>
      </c>
      <c r="L4434">
        <v>4</v>
      </c>
      <c r="M4434">
        <f t="shared" si="9030"/>
        <v>0</v>
      </c>
      <c r="N4434" t="b">
        <f t="shared" ref="N4434" si="9061">AND(MIN($F4433,$F4434,$F4435)=$F4434,MAX($H4433,$H4434,$H4435)=$H4434)</f>
        <v>0</v>
      </c>
      <c r="O4434" t="b">
        <f t="shared" ref="O4434" si="9062">AND(NOT(N4433),N4434,NOT(N4435))</f>
        <v>0</v>
      </c>
    </row>
    <row r="4435" spans="1:15" x14ac:dyDescent="0.25">
      <c r="A4435" t="s">
        <v>19</v>
      </c>
      <c r="B4435" t="s">
        <v>14</v>
      </c>
      <c r="C4435">
        <v>17</v>
      </c>
      <c r="D4435">
        <v>42</v>
      </c>
      <c r="E4435" t="b">
        <v>0</v>
      </c>
      <c r="F4435">
        <v>2E-3</v>
      </c>
      <c r="G4435">
        <v>1</v>
      </c>
      <c r="H4435">
        <v>1</v>
      </c>
      <c r="I4435">
        <v>10</v>
      </c>
      <c r="J4435">
        <v>5</v>
      </c>
      <c r="K4435">
        <v>0</v>
      </c>
      <c r="L4435">
        <v>4</v>
      </c>
      <c r="M4435">
        <f t="shared" si="9030"/>
        <v>0</v>
      </c>
      <c r="N4435" t="b">
        <f t="shared" ref="N4435" si="9063">AND(MIN($F4433,$F4434,$F4435)=$F4435,MAX($H4433,$H4434,$H4435)=$H4435)</f>
        <v>1</v>
      </c>
      <c r="O4435" t="b">
        <f t="shared" ref="O4435" si="9064">AND(NOT(N4433),NOT(N4434),N4435)</f>
        <v>0</v>
      </c>
    </row>
    <row r="4436" spans="1:15" x14ac:dyDescent="0.25">
      <c r="A4436" t="s">
        <v>13</v>
      </c>
      <c r="B4436" t="s">
        <v>14</v>
      </c>
      <c r="C4436">
        <v>17</v>
      </c>
      <c r="D4436">
        <v>43</v>
      </c>
      <c r="E4436" t="b">
        <v>0</v>
      </c>
      <c r="F4436">
        <v>0</v>
      </c>
      <c r="G4436">
        <v>1</v>
      </c>
      <c r="H4436">
        <v>1</v>
      </c>
      <c r="I4436">
        <v>10</v>
      </c>
      <c r="J4436">
        <v>5</v>
      </c>
      <c r="K4436">
        <v>0</v>
      </c>
      <c r="L4436">
        <v>4</v>
      </c>
      <c r="M4436">
        <f t="shared" si="9030"/>
        <v>0</v>
      </c>
      <c r="N4436" t="b">
        <f t="shared" ref="N4436" si="9065">AND(MIN($F4436,$F4437,$F4438)=$F4436,MAX($H4436,$H4437,$H4438)=$H4436)</f>
        <v>1</v>
      </c>
      <c r="O4436" t="b">
        <f t="shared" ref="O4436" si="9066">AND(N4436,NOT(N4437),NOT(N4438))</f>
        <v>1</v>
      </c>
    </row>
    <row r="4437" spans="1:15" x14ac:dyDescent="0.25">
      <c r="A4437" t="s">
        <v>15</v>
      </c>
      <c r="B4437" t="s">
        <v>14</v>
      </c>
      <c r="C4437">
        <v>17</v>
      </c>
      <c r="D4437">
        <v>43</v>
      </c>
      <c r="E4437" t="b">
        <v>0</v>
      </c>
      <c r="F4437">
        <v>1E-3</v>
      </c>
      <c r="G4437">
        <v>1</v>
      </c>
      <c r="H4437">
        <v>1</v>
      </c>
      <c r="I4437">
        <v>5</v>
      </c>
      <c r="J4437">
        <v>5</v>
      </c>
      <c r="K4437">
        <v>0</v>
      </c>
      <c r="L4437">
        <v>4</v>
      </c>
      <c r="M4437">
        <f t="shared" si="9030"/>
        <v>0</v>
      </c>
      <c r="N4437" t="b">
        <f t="shared" ref="N4437" si="9067">AND(MIN($F4436,$F4437,$F4438)=$F4437,MAX($H4436,$H4437,$H4438)=$H4437)</f>
        <v>0</v>
      </c>
      <c r="O4437" t="b">
        <f t="shared" ref="O4437" si="9068">AND(NOT(N4436),N4437,NOT(N4438))</f>
        <v>0</v>
      </c>
    </row>
    <row r="4438" spans="1:15" x14ac:dyDescent="0.25">
      <c r="A4438" t="s">
        <v>19</v>
      </c>
      <c r="B4438" t="s">
        <v>14</v>
      </c>
      <c r="C4438">
        <v>17</v>
      </c>
      <c r="D4438">
        <v>43</v>
      </c>
      <c r="E4438" t="b">
        <v>0</v>
      </c>
      <c r="F4438">
        <v>2E-3</v>
      </c>
      <c r="G4438">
        <v>1</v>
      </c>
      <c r="H4438">
        <v>1</v>
      </c>
      <c r="I4438">
        <v>10</v>
      </c>
      <c r="J4438">
        <v>5</v>
      </c>
      <c r="K4438">
        <v>0</v>
      </c>
      <c r="L4438">
        <v>4</v>
      </c>
      <c r="M4438">
        <f t="shared" si="9030"/>
        <v>0</v>
      </c>
      <c r="N4438" t="b">
        <f t="shared" ref="N4438" si="9069">AND(MIN($F4436,$F4437,$F4438)=$F4438,MAX($H4436,$H4437,$H4438)=$H4438)</f>
        <v>0</v>
      </c>
      <c r="O4438" t="b">
        <f t="shared" ref="O4438" si="9070">AND(NOT(N4436),NOT(N4437),N4438)</f>
        <v>0</v>
      </c>
    </row>
    <row r="4439" spans="1:15" x14ac:dyDescent="0.25">
      <c r="A4439" t="s">
        <v>13</v>
      </c>
      <c r="B4439" t="s">
        <v>14</v>
      </c>
      <c r="C4439">
        <v>17</v>
      </c>
      <c r="D4439">
        <v>44</v>
      </c>
      <c r="E4439" t="b">
        <v>0</v>
      </c>
      <c r="F4439">
        <v>4.0000000000000001E-3</v>
      </c>
      <c r="G4439">
        <v>1</v>
      </c>
      <c r="H4439">
        <v>1</v>
      </c>
      <c r="I4439">
        <v>10</v>
      </c>
      <c r="J4439">
        <v>5</v>
      </c>
      <c r="K4439">
        <v>0</v>
      </c>
      <c r="L4439">
        <v>4</v>
      </c>
      <c r="M4439">
        <f t="shared" si="9030"/>
        <v>0</v>
      </c>
      <c r="N4439" t="b">
        <f t="shared" ref="N4439" si="9071">AND(MIN($F4439,$F4440,$F4441)=$F4439,MAX($H4439,$H4440,$H4441)=$H4439)</f>
        <v>0</v>
      </c>
      <c r="O4439" t="b">
        <f t="shared" ref="O4439" si="9072">AND(N4439,NOT(N4440),NOT(N4441))</f>
        <v>0</v>
      </c>
    </row>
    <row r="4440" spans="1:15" x14ac:dyDescent="0.25">
      <c r="A4440" t="s">
        <v>15</v>
      </c>
      <c r="B4440" t="s">
        <v>14</v>
      </c>
      <c r="C4440">
        <v>17</v>
      </c>
      <c r="D4440">
        <v>44</v>
      </c>
      <c r="E4440" t="b">
        <v>0</v>
      </c>
      <c r="F4440">
        <v>0</v>
      </c>
      <c r="G4440">
        <v>1</v>
      </c>
      <c r="H4440">
        <v>1</v>
      </c>
      <c r="I4440">
        <v>5</v>
      </c>
      <c r="J4440">
        <v>5</v>
      </c>
      <c r="K4440">
        <v>0</v>
      </c>
      <c r="L4440">
        <v>4</v>
      </c>
      <c r="M4440">
        <f t="shared" si="9030"/>
        <v>0</v>
      </c>
      <c r="N4440" t="b">
        <f t="shared" ref="N4440" si="9073">AND(MIN($F4439,$F4440,$F4441)=$F4440,MAX($H4439,$H4440,$H4441)=$H4440)</f>
        <v>1</v>
      </c>
      <c r="O4440" t="b">
        <f t="shared" ref="O4440" si="9074">AND(NOT(N4439),N4440,NOT(N4441))</f>
        <v>1</v>
      </c>
    </row>
    <row r="4441" spans="1:15" x14ac:dyDescent="0.25">
      <c r="A4441" t="s">
        <v>19</v>
      </c>
      <c r="B4441" t="s">
        <v>14</v>
      </c>
      <c r="C4441">
        <v>17</v>
      </c>
      <c r="D4441">
        <v>44</v>
      </c>
      <c r="E4441" t="b">
        <v>0</v>
      </c>
      <c r="F4441">
        <v>1E-3</v>
      </c>
      <c r="G4441">
        <v>1</v>
      </c>
      <c r="H4441">
        <v>1</v>
      </c>
      <c r="I4441">
        <v>10</v>
      </c>
      <c r="J4441">
        <v>5</v>
      </c>
      <c r="K4441">
        <v>0</v>
      </c>
      <c r="L4441">
        <v>4</v>
      </c>
      <c r="M4441">
        <f t="shared" si="9030"/>
        <v>0</v>
      </c>
      <c r="N4441" t="b">
        <f t="shared" ref="N4441" si="9075">AND(MIN($F4439,$F4440,$F4441)=$F4441,MAX($H4439,$H4440,$H4441)=$H4441)</f>
        <v>0</v>
      </c>
      <c r="O4441" t="b">
        <f t="shared" ref="O4441" si="9076">AND(NOT(N4439),NOT(N4440),N4441)</f>
        <v>0</v>
      </c>
    </row>
    <row r="4442" spans="1:15" x14ac:dyDescent="0.25">
      <c r="A4442" t="s">
        <v>13</v>
      </c>
      <c r="B4442" t="s">
        <v>14</v>
      </c>
      <c r="C4442">
        <v>17</v>
      </c>
      <c r="D4442">
        <v>45</v>
      </c>
      <c r="E4442" t="b">
        <v>0</v>
      </c>
      <c r="F4442">
        <v>1E-3</v>
      </c>
      <c r="G4442">
        <v>1</v>
      </c>
      <c r="H4442">
        <v>1</v>
      </c>
      <c r="I4442">
        <v>10</v>
      </c>
      <c r="J4442">
        <v>5</v>
      </c>
      <c r="K4442">
        <v>0</v>
      </c>
      <c r="L4442">
        <v>4</v>
      </c>
      <c r="M4442">
        <f t="shared" si="9030"/>
        <v>0</v>
      </c>
      <c r="N4442" t="b">
        <f t="shared" ref="N4442" si="9077">AND(MIN($F4442,$F4443,$F4444)=$F4442,MAX($H4442,$H4443,$H4444)=$H4442)</f>
        <v>1</v>
      </c>
      <c r="O4442" t="b">
        <f t="shared" ref="O4442" si="9078">AND(N4442,NOT(N4443),NOT(N4444))</f>
        <v>0</v>
      </c>
    </row>
    <row r="4443" spans="1:15" x14ac:dyDescent="0.25">
      <c r="A4443" t="s">
        <v>15</v>
      </c>
      <c r="B4443" t="s">
        <v>14</v>
      </c>
      <c r="C4443">
        <v>17</v>
      </c>
      <c r="D4443">
        <v>45</v>
      </c>
      <c r="E4443" t="b">
        <v>0</v>
      </c>
      <c r="F4443">
        <v>2E-3</v>
      </c>
      <c r="G4443">
        <v>1</v>
      </c>
      <c r="H4443">
        <v>1</v>
      </c>
      <c r="I4443">
        <v>5</v>
      </c>
      <c r="J4443">
        <v>5</v>
      </c>
      <c r="K4443">
        <v>0</v>
      </c>
      <c r="L4443">
        <v>4</v>
      </c>
      <c r="M4443">
        <f t="shared" si="9030"/>
        <v>0</v>
      </c>
      <c r="N4443" t="b">
        <f t="shared" ref="N4443" si="9079">AND(MIN($F4442,$F4443,$F4444)=$F4443,MAX($H4442,$H4443,$H4444)=$H4443)</f>
        <v>0</v>
      </c>
      <c r="O4443" t="b">
        <f t="shared" ref="O4443" si="9080">AND(NOT(N4442),N4443,NOT(N4444))</f>
        <v>0</v>
      </c>
    </row>
    <row r="4444" spans="1:15" x14ac:dyDescent="0.25">
      <c r="A4444" t="s">
        <v>19</v>
      </c>
      <c r="B4444" t="s">
        <v>14</v>
      </c>
      <c r="C4444">
        <v>17</v>
      </c>
      <c r="D4444">
        <v>45</v>
      </c>
      <c r="E4444" t="b">
        <v>0</v>
      </c>
      <c r="F4444">
        <v>1E-3</v>
      </c>
      <c r="G4444">
        <v>1</v>
      </c>
      <c r="H4444">
        <v>1</v>
      </c>
      <c r="I4444">
        <v>10</v>
      </c>
      <c r="J4444">
        <v>5</v>
      </c>
      <c r="K4444">
        <v>0</v>
      </c>
      <c r="L4444">
        <v>4</v>
      </c>
      <c r="M4444">
        <f t="shared" si="9030"/>
        <v>0</v>
      </c>
      <c r="N4444" t="b">
        <f t="shared" ref="N4444" si="9081">AND(MIN($F4442,$F4443,$F4444)=$F4444,MAX($H4442,$H4443,$H4444)=$H4444)</f>
        <v>1</v>
      </c>
      <c r="O4444" t="b">
        <f t="shared" ref="O4444" si="9082">AND(NOT(N4442),NOT(N4443),N4444)</f>
        <v>0</v>
      </c>
    </row>
    <row r="4445" spans="1:15" x14ac:dyDescent="0.25">
      <c r="A4445" t="s">
        <v>13</v>
      </c>
      <c r="B4445" t="s">
        <v>14</v>
      </c>
      <c r="C4445">
        <v>17</v>
      </c>
      <c r="D4445">
        <v>46</v>
      </c>
      <c r="E4445" t="b">
        <v>0</v>
      </c>
      <c r="F4445">
        <v>1E-3</v>
      </c>
      <c r="G4445">
        <v>1</v>
      </c>
      <c r="H4445">
        <v>1</v>
      </c>
      <c r="I4445">
        <v>10</v>
      </c>
      <c r="J4445">
        <v>5</v>
      </c>
      <c r="K4445">
        <v>0</v>
      </c>
      <c r="L4445">
        <v>4</v>
      </c>
      <c r="M4445">
        <f t="shared" si="9030"/>
        <v>0</v>
      </c>
      <c r="N4445" t="b">
        <f t="shared" ref="N4445" si="9083">AND(MIN($F4445,$F4446,$F4447)=$F4445,MAX($H4445,$H4446,$H4447)=$H4445)</f>
        <v>1</v>
      </c>
      <c r="O4445" t="b">
        <f t="shared" ref="O4445" si="9084">AND(N4445,NOT(N4446),NOT(N4447))</f>
        <v>0</v>
      </c>
    </row>
    <row r="4446" spans="1:15" x14ac:dyDescent="0.25">
      <c r="A4446" t="s">
        <v>15</v>
      </c>
      <c r="B4446" t="s">
        <v>14</v>
      </c>
      <c r="C4446">
        <v>17</v>
      </c>
      <c r="D4446">
        <v>46</v>
      </c>
      <c r="E4446" t="b">
        <v>0</v>
      </c>
      <c r="F4446">
        <v>1E-3</v>
      </c>
      <c r="G4446">
        <v>1</v>
      </c>
      <c r="H4446">
        <v>1</v>
      </c>
      <c r="I4446">
        <v>5</v>
      </c>
      <c r="J4446">
        <v>5</v>
      </c>
      <c r="K4446">
        <v>0</v>
      </c>
      <c r="L4446">
        <v>4</v>
      </c>
      <c r="M4446">
        <f t="shared" si="9030"/>
        <v>0</v>
      </c>
      <c r="N4446" t="b">
        <f t="shared" ref="N4446" si="9085">AND(MIN($F4445,$F4446,$F4447)=$F4446,MAX($H4445,$H4446,$H4447)=$H4446)</f>
        <v>1</v>
      </c>
      <c r="O4446" t="b">
        <f t="shared" ref="O4446" si="9086">AND(NOT(N4445),N4446,NOT(N4447))</f>
        <v>0</v>
      </c>
    </row>
    <row r="4447" spans="1:15" x14ac:dyDescent="0.25">
      <c r="A4447" t="s">
        <v>19</v>
      </c>
      <c r="B4447" t="s">
        <v>14</v>
      </c>
      <c r="C4447">
        <v>17</v>
      </c>
      <c r="D4447">
        <v>46</v>
      </c>
      <c r="E4447" t="b">
        <v>0</v>
      </c>
      <c r="F4447">
        <v>1E-3</v>
      </c>
      <c r="G4447">
        <v>1</v>
      </c>
      <c r="H4447">
        <v>1</v>
      </c>
      <c r="I4447">
        <v>10</v>
      </c>
      <c r="J4447">
        <v>5</v>
      </c>
      <c r="K4447">
        <v>0</v>
      </c>
      <c r="L4447">
        <v>4</v>
      </c>
      <c r="M4447">
        <f t="shared" si="9030"/>
        <v>0</v>
      </c>
      <c r="N4447" t="b">
        <f t="shared" ref="N4447" si="9087">AND(MIN($F4445,$F4446,$F4447)=$F4447,MAX($H4445,$H4446,$H4447)=$H4447)</f>
        <v>1</v>
      </c>
      <c r="O4447" t="b">
        <f t="shared" ref="O4447" si="9088">AND(NOT(N4445),NOT(N4446),N4447)</f>
        <v>0</v>
      </c>
    </row>
    <row r="4448" spans="1:15" x14ac:dyDescent="0.25">
      <c r="A4448" t="s">
        <v>13</v>
      </c>
      <c r="B4448" t="s">
        <v>14</v>
      </c>
      <c r="C4448">
        <v>17</v>
      </c>
      <c r="D4448">
        <v>47</v>
      </c>
      <c r="E4448" t="b">
        <v>0</v>
      </c>
      <c r="F4448">
        <v>1E-3</v>
      </c>
      <c r="G4448">
        <v>1</v>
      </c>
      <c r="H4448">
        <v>1</v>
      </c>
      <c r="I4448">
        <v>10</v>
      </c>
      <c r="J4448">
        <v>5</v>
      </c>
      <c r="K4448">
        <v>0</v>
      </c>
      <c r="L4448">
        <v>4</v>
      </c>
      <c r="M4448">
        <f t="shared" si="9030"/>
        <v>0</v>
      </c>
      <c r="N4448" t="b">
        <f t="shared" ref="N4448" si="9089">AND(MIN($F4448,$F4449,$F4450)=$F4448,MAX($H4448,$H4449,$H4450)=$H4448)</f>
        <v>1</v>
      </c>
      <c r="O4448" t="b">
        <f t="shared" ref="O4448" si="9090">AND(N4448,NOT(N4449),NOT(N4450))</f>
        <v>0</v>
      </c>
    </row>
    <row r="4449" spans="1:15" x14ac:dyDescent="0.25">
      <c r="A4449" t="s">
        <v>15</v>
      </c>
      <c r="B4449" t="s">
        <v>14</v>
      </c>
      <c r="C4449">
        <v>17</v>
      </c>
      <c r="D4449">
        <v>47</v>
      </c>
      <c r="E4449" t="b">
        <v>0</v>
      </c>
      <c r="F4449">
        <v>1E-3</v>
      </c>
      <c r="G4449">
        <v>1</v>
      </c>
      <c r="H4449">
        <v>1</v>
      </c>
      <c r="I4449">
        <v>5</v>
      </c>
      <c r="J4449">
        <v>5</v>
      </c>
      <c r="K4449">
        <v>0</v>
      </c>
      <c r="L4449">
        <v>4</v>
      </c>
      <c r="M4449">
        <f t="shared" si="9030"/>
        <v>0</v>
      </c>
      <c r="N4449" t="b">
        <f t="shared" ref="N4449" si="9091">AND(MIN($F4448,$F4449,$F4450)=$F4449,MAX($H4448,$H4449,$H4450)=$H4449)</f>
        <v>1</v>
      </c>
      <c r="O4449" t="b">
        <f t="shared" ref="O4449" si="9092">AND(NOT(N4448),N4449,NOT(N4450))</f>
        <v>0</v>
      </c>
    </row>
    <row r="4450" spans="1:15" x14ac:dyDescent="0.25">
      <c r="A4450" t="s">
        <v>19</v>
      </c>
      <c r="B4450" t="s">
        <v>14</v>
      </c>
      <c r="C4450">
        <v>17</v>
      </c>
      <c r="D4450">
        <v>47</v>
      </c>
      <c r="E4450" t="b">
        <v>0</v>
      </c>
      <c r="F4450">
        <v>1E-3</v>
      </c>
      <c r="G4450">
        <v>1</v>
      </c>
      <c r="H4450">
        <v>1</v>
      </c>
      <c r="I4450">
        <v>10</v>
      </c>
      <c r="J4450">
        <v>5</v>
      </c>
      <c r="K4450">
        <v>0</v>
      </c>
      <c r="L4450">
        <v>4</v>
      </c>
      <c r="M4450">
        <f t="shared" si="9030"/>
        <v>0</v>
      </c>
      <c r="N4450" t="b">
        <f t="shared" ref="N4450" si="9093">AND(MIN($F4448,$F4449,$F4450)=$F4450,MAX($H4448,$H4449,$H4450)=$H4450)</f>
        <v>1</v>
      </c>
      <c r="O4450" t="b">
        <f t="shared" ref="O4450" si="9094">AND(NOT(N4448),NOT(N4449),N4450)</f>
        <v>0</v>
      </c>
    </row>
    <row r="4451" spans="1:15" x14ac:dyDescent="0.25">
      <c r="A4451" t="s">
        <v>13</v>
      </c>
      <c r="B4451" t="s">
        <v>14</v>
      </c>
      <c r="C4451">
        <v>17</v>
      </c>
      <c r="D4451">
        <v>48</v>
      </c>
      <c r="E4451" t="b">
        <v>0</v>
      </c>
      <c r="F4451">
        <v>1E-3</v>
      </c>
      <c r="G4451">
        <v>1</v>
      </c>
      <c r="H4451">
        <v>1</v>
      </c>
      <c r="I4451">
        <v>15</v>
      </c>
      <c r="J4451">
        <v>7</v>
      </c>
      <c r="K4451">
        <v>1</v>
      </c>
      <c r="L4451">
        <v>5</v>
      </c>
      <c r="M4451">
        <f t="shared" si="9030"/>
        <v>0</v>
      </c>
      <c r="N4451" t="b">
        <f t="shared" ref="N4451" si="9095">AND(MIN($F4451,$F4452,$F4453)=$F4451,MAX($H4451,$H4452,$H4453)=$H4451)</f>
        <v>1</v>
      </c>
      <c r="O4451" t="b">
        <f t="shared" ref="O4451" si="9096">AND(N4451,NOT(N4452),NOT(N4453))</f>
        <v>0</v>
      </c>
    </row>
    <row r="4452" spans="1:15" x14ac:dyDescent="0.25">
      <c r="A4452" t="s">
        <v>15</v>
      </c>
      <c r="B4452" t="s">
        <v>14</v>
      </c>
      <c r="C4452">
        <v>17</v>
      </c>
      <c r="D4452">
        <v>48</v>
      </c>
      <c r="E4452" t="b">
        <v>0</v>
      </c>
      <c r="F4452">
        <v>3.0000000000000001E-3</v>
      </c>
      <c r="G4452">
        <v>1</v>
      </c>
      <c r="H4452">
        <v>1</v>
      </c>
      <c r="I4452">
        <v>8</v>
      </c>
      <c r="J4452">
        <v>7</v>
      </c>
      <c r="K4452">
        <v>1</v>
      </c>
      <c r="L4452">
        <v>5</v>
      </c>
      <c r="M4452">
        <f t="shared" si="9030"/>
        <v>0</v>
      </c>
      <c r="N4452" t="b">
        <f t="shared" ref="N4452" si="9097">AND(MIN($F4451,$F4452,$F4453)=$F4452,MAX($H4451,$H4452,$H4453)=$H4452)</f>
        <v>0</v>
      </c>
      <c r="O4452" t="b">
        <f t="shared" ref="O4452" si="9098">AND(NOT(N4451),N4452,NOT(N4453))</f>
        <v>0</v>
      </c>
    </row>
    <row r="4453" spans="1:15" x14ac:dyDescent="0.25">
      <c r="A4453" t="s">
        <v>19</v>
      </c>
      <c r="B4453" t="s">
        <v>14</v>
      </c>
      <c r="C4453">
        <v>17</v>
      </c>
      <c r="D4453">
        <v>48</v>
      </c>
      <c r="E4453" t="b">
        <v>0</v>
      </c>
      <c r="F4453">
        <v>1E-3</v>
      </c>
      <c r="G4453">
        <v>1</v>
      </c>
      <c r="H4453">
        <v>1</v>
      </c>
      <c r="I4453">
        <v>15</v>
      </c>
      <c r="J4453">
        <v>7</v>
      </c>
      <c r="K4453">
        <v>1</v>
      </c>
      <c r="L4453">
        <v>5</v>
      </c>
      <c r="M4453">
        <f t="shared" si="9030"/>
        <v>0</v>
      </c>
      <c r="N4453" t="b">
        <f t="shared" ref="N4453" si="9099">AND(MIN($F4451,$F4452,$F4453)=$F4453,MAX($H4451,$H4452,$H4453)=$H4453)</f>
        <v>1</v>
      </c>
      <c r="O4453" t="b">
        <f t="shared" ref="O4453" si="9100">AND(NOT(N4451),NOT(N4452),N4453)</f>
        <v>0</v>
      </c>
    </row>
    <row r="4454" spans="1:15" x14ac:dyDescent="0.25">
      <c r="A4454" t="s">
        <v>13</v>
      </c>
      <c r="B4454" t="s">
        <v>14</v>
      </c>
      <c r="C4454">
        <v>17</v>
      </c>
      <c r="D4454">
        <v>49</v>
      </c>
      <c r="E4454" t="b">
        <v>0</v>
      </c>
      <c r="F4454">
        <v>1E-3</v>
      </c>
      <c r="G4454">
        <v>1</v>
      </c>
      <c r="H4454">
        <v>1</v>
      </c>
      <c r="I4454">
        <v>10</v>
      </c>
      <c r="J4454">
        <v>5</v>
      </c>
      <c r="K4454">
        <v>0</v>
      </c>
      <c r="L4454">
        <v>4</v>
      </c>
      <c r="M4454">
        <f t="shared" si="9030"/>
        <v>0</v>
      </c>
      <c r="N4454" t="b">
        <f t="shared" ref="N4454" si="9101">AND(MIN($F4454,$F4455,$F4456)=$F4454,MAX($H4454,$H4455,$H4456)=$H4454)</f>
        <v>1</v>
      </c>
      <c r="O4454" t="b">
        <f t="shared" ref="O4454" si="9102">AND(N4454,NOT(N4455),NOT(N4456))</f>
        <v>0</v>
      </c>
    </row>
    <row r="4455" spans="1:15" x14ac:dyDescent="0.25">
      <c r="A4455" t="s">
        <v>15</v>
      </c>
      <c r="B4455" t="s">
        <v>14</v>
      </c>
      <c r="C4455">
        <v>17</v>
      </c>
      <c r="D4455">
        <v>49</v>
      </c>
      <c r="E4455" t="b">
        <v>0</v>
      </c>
      <c r="F4455">
        <v>1E-3</v>
      </c>
      <c r="G4455">
        <v>1</v>
      </c>
      <c r="H4455">
        <v>1</v>
      </c>
      <c r="I4455">
        <v>5</v>
      </c>
      <c r="J4455">
        <v>5</v>
      </c>
      <c r="K4455">
        <v>0</v>
      </c>
      <c r="L4455">
        <v>4</v>
      </c>
      <c r="M4455">
        <f t="shared" si="9030"/>
        <v>0</v>
      </c>
      <c r="N4455" t="b">
        <f t="shared" ref="N4455" si="9103">AND(MIN($F4454,$F4455,$F4456)=$F4455,MAX($H4454,$H4455,$H4456)=$H4455)</f>
        <v>1</v>
      </c>
      <c r="O4455" t="b">
        <f t="shared" ref="O4455" si="9104">AND(NOT(N4454),N4455,NOT(N4456))</f>
        <v>0</v>
      </c>
    </row>
    <row r="4456" spans="1:15" x14ac:dyDescent="0.25">
      <c r="A4456" t="s">
        <v>19</v>
      </c>
      <c r="B4456" t="s">
        <v>14</v>
      </c>
      <c r="C4456">
        <v>17</v>
      </c>
      <c r="D4456">
        <v>49</v>
      </c>
      <c r="E4456" t="b">
        <v>0</v>
      </c>
      <c r="F4456">
        <v>2E-3</v>
      </c>
      <c r="G4456">
        <v>1</v>
      </c>
      <c r="H4456">
        <v>1</v>
      </c>
      <c r="I4456">
        <v>10</v>
      </c>
      <c r="J4456">
        <v>5</v>
      </c>
      <c r="K4456">
        <v>0</v>
      </c>
      <c r="L4456">
        <v>4</v>
      </c>
      <c r="M4456">
        <f t="shared" si="9030"/>
        <v>0</v>
      </c>
      <c r="N4456" t="b">
        <f t="shared" ref="N4456" si="9105">AND(MIN($F4454,$F4455,$F4456)=$F4456,MAX($H4454,$H4455,$H4456)=$H4456)</f>
        <v>0</v>
      </c>
      <c r="O4456" t="b">
        <f t="shared" ref="O4456" si="9106">AND(NOT(N4454),NOT(N4455),N4456)</f>
        <v>0</v>
      </c>
    </row>
    <row r="4457" spans="1:15" x14ac:dyDescent="0.25">
      <c r="A4457" t="s">
        <v>13</v>
      </c>
      <c r="B4457" t="s">
        <v>14</v>
      </c>
      <c r="C4457">
        <v>17</v>
      </c>
      <c r="D4457">
        <v>4</v>
      </c>
      <c r="E4457" t="b">
        <v>0</v>
      </c>
      <c r="F4457">
        <v>4.5369999999999999</v>
      </c>
      <c r="G4457">
        <v>1</v>
      </c>
      <c r="H4457">
        <v>1</v>
      </c>
      <c r="I4457">
        <v>505046</v>
      </c>
      <c r="J4457">
        <v>275496</v>
      </c>
      <c r="K4457">
        <v>137745</v>
      </c>
      <c r="L4457">
        <v>17</v>
      </c>
      <c r="M4457">
        <f t="shared" si="9030"/>
        <v>0</v>
      </c>
      <c r="N4457" t="b">
        <f t="shared" ref="N4457" si="9107">AND(MIN($F4457,$F4458,$F4459)=$F4457,MAX($H4457,$H4458,$H4459)=$H4457)</f>
        <v>0</v>
      </c>
      <c r="O4457" t="b">
        <f t="shared" ref="O4457" si="9108">AND(N4457,NOT(N4458),NOT(N4459))</f>
        <v>0</v>
      </c>
    </row>
    <row r="4458" spans="1:15" x14ac:dyDescent="0.25">
      <c r="A4458" t="s">
        <v>15</v>
      </c>
      <c r="B4458" t="s">
        <v>14</v>
      </c>
      <c r="C4458">
        <v>17</v>
      </c>
      <c r="D4458">
        <v>4</v>
      </c>
      <c r="E4458" t="b">
        <v>0</v>
      </c>
      <c r="F4458">
        <v>1.7969999999999999</v>
      </c>
      <c r="G4458">
        <v>1</v>
      </c>
      <c r="H4458">
        <v>1</v>
      </c>
      <c r="I4458">
        <v>284320</v>
      </c>
      <c r="J4458">
        <v>275496</v>
      </c>
      <c r="K4458">
        <v>137745</v>
      </c>
      <c r="L4458">
        <v>17</v>
      </c>
      <c r="M4458">
        <f t="shared" si="9030"/>
        <v>0</v>
      </c>
      <c r="N4458" t="b">
        <f t="shared" ref="N4458" si="9109">AND(MIN($F4457,$F4458,$F4459)=$F4458,MAX($H4457,$H4458,$H4459)=$H4458)</f>
        <v>1</v>
      </c>
      <c r="O4458" t="b">
        <f t="shared" ref="O4458" si="9110">AND(NOT(N4457),N4458,NOT(N4459))</f>
        <v>1</v>
      </c>
    </row>
    <row r="4459" spans="1:15" x14ac:dyDescent="0.25">
      <c r="A4459" t="s">
        <v>19</v>
      </c>
      <c r="B4459" t="s">
        <v>14</v>
      </c>
      <c r="C4459">
        <v>17</v>
      </c>
      <c r="D4459">
        <v>4</v>
      </c>
      <c r="E4459" t="b">
        <v>0</v>
      </c>
      <c r="F4459">
        <v>3.726</v>
      </c>
      <c r="G4459">
        <v>1</v>
      </c>
      <c r="H4459">
        <v>1</v>
      </c>
      <c r="I4459">
        <v>505046</v>
      </c>
      <c r="J4459">
        <v>275496</v>
      </c>
      <c r="K4459">
        <v>137745</v>
      </c>
      <c r="L4459">
        <v>17</v>
      </c>
      <c r="M4459">
        <f t="shared" si="9030"/>
        <v>0</v>
      </c>
      <c r="N4459" t="b">
        <f t="shared" ref="N4459" si="9111">AND(MIN($F4457,$F4458,$F4459)=$F4459,MAX($H4457,$H4458,$H4459)=$H4459)</f>
        <v>0</v>
      </c>
      <c r="O4459" t="b">
        <f t="shared" ref="O4459" si="9112">AND(NOT(N4457),NOT(N4458),N4459)</f>
        <v>0</v>
      </c>
    </row>
    <row r="4460" spans="1:15" x14ac:dyDescent="0.25">
      <c r="A4460" t="s">
        <v>13</v>
      </c>
      <c r="B4460" t="s">
        <v>14</v>
      </c>
      <c r="C4460">
        <v>17</v>
      </c>
      <c r="D4460">
        <v>50</v>
      </c>
      <c r="E4460" t="b">
        <v>0</v>
      </c>
      <c r="F4460">
        <v>1E-3</v>
      </c>
      <c r="G4460">
        <v>1</v>
      </c>
      <c r="H4460">
        <v>1</v>
      </c>
      <c r="I4460">
        <v>10</v>
      </c>
      <c r="J4460">
        <v>5</v>
      </c>
      <c r="K4460">
        <v>0</v>
      </c>
      <c r="L4460">
        <v>4</v>
      </c>
      <c r="M4460">
        <f t="shared" si="9030"/>
        <v>0</v>
      </c>
      <c r="N4460" t="b">
        <f t="shared" ref="N4460" si="9113">AND(MIN($F4460,$F4461,$F4462)=$F4460,MAX($H4460,$H4461,$H4462)=$H4460)</f>
        <v>1</v>
      </c>
      <c r="O4460" t="b">
        <f t="shared" ref="O4460" si="9114">AND(N4460,NOT(N4461),NOT(N4462))</f>
        <v>0</v>
      </c>
    </row>
    <row r="4461" spans="1:15" x14ac:dyDescent="0.25">
      <c r="A4461" t="s">
        <v>15</v>
      </c>
      <c r="B4461" t="s">
        <v>14</v>
      </c>
      <c r="C4461">
        <v>17</v>
      </c>
      <c r="D4461">
        <v>50</v>
      </c>
      <c r="E4461" t="b">
        <v>0</v>
      </c>
      <c r="F4461">
        <v>1E-3</v>
      </c>
      <c r="G4461">
        <v>1</v>
      </c>
      <c r="H4461">
        <v>1</v>
      </c>
      <c r="I4461">
        <v>5</v>
      </c>
      <c r="J4461">
        <v>5</v>
      </c>
      <c r="K4461">
        <v>0</v>
      </c>
      <c r="L4461">
        <v>4</v>
      </c>
      <c r="M4461">
        <f t="shared" si="9030"/>
        <v>0</v>
      </c>
      <c r="N4461" t="b">
        <f t="shared" ref="N4461" si="9115">AND(MIN($F4460,$F4461,$F4462)=$F4461,MAX($H4460,$H4461,$H4462)=$H4461)</f>
        <v>1</v>
      </c>
      <c r="O4461" t="b">
        <f t="shared" ref="O4461" si="9116">AND(NOT(N4460),N4461,NOT(N4462))</f>
        <v>0</v>
      </c>
    </row>
    <row r="4462" spans="1:15" x14ac:dyDescent="0.25">
      <c r="A4462" t="s">
        <v>19</v>
      </c>
      <c r="B4462" t="s">
        <v>14</v>
      </c>
      <c r="C4462">
        <v>17</v>
      </c>
      <c r="D4462">
        <v>50</v>
      </c>
      <c r="E4462" t="b">
        <v>0</v>
      </c>
      <c r="F4462">
        <v>1E-3</v>
      </c>
      <c r="G4462">
        <v>1</v>
      </c>
      <c r="H4462">
        <v>1</v>
      </c>
      <c r="I4462">
        <v>10</v>
      </c>
      <c r="J4462">
        <v>5</v>
      </c>
      <c r="K4462">
        <v>0</v>
      </c>
      <c r="L4462">
        <v>4</v>
      </c>
      <c r="M4462">
        <f t="shared" si="9030"/>
        <v>0</v>
      </c>
      <c r="N4462" t="b">
        <f t="shared" ref="N4462" si="9117">AND(MIN($F4460,$F4461,$F4462)=$F4462,MAX($H4460,$H4461,$H4462)=$H4462)</f>
        <v>1</v>
      </c>
      <c r="O4462" t="b">
        <f t="shared" ref="O4462" si="9118">AND(NOT(N4460),NOT(N4461),N4462)</f>
        <v>0</v>
      </c>
    </row>
    <row r="4463" spans="1:15" x14ac:dyDescent="0.25">
      <c r="A4463" t="s">
        <v>13</v>
      </c>
      <c r="B4463" t="s">
        <v>14</v>
      </c>
      <c r="C4463">
        <v>17</v>
      </c>
      <c r="D4463">
        <v>5</v>
      </c>
      <c r="E4463" t="b">
        <v>0</v>
      </c>
      <c r="F4463">
        <v>2E-3</v>
      </c>
      <c r="G4463">
        <v>1</v>
      </c>
      <c r="H4463">
        <v>1</v>
      </c>
      <c r="I4463">
        <v>20</v>
      </c>
      <c r="J4463">
        <v>10</v>
      </c>
      <c r="K4463">
        <v>0</v>
      </c>
      <c r="L4463">
        <v>9</v>
      </c>
      <c r="M4463">
        <f t="shared" si="9030"/>
        <v>0</v>
      </c>
      <c r="N4463" t="b">
        <f t="shared" ref="N4463" si="9119">AND(MIN($F4463,$F4464,$F4465)=$F4463,MAX($H4463,$H4464,$H4465)=$H4463)</f>
        <v>1</v>
      </c>
      <c r="O4463" t="b">
        <f t="shared" ref="O4463" si="9120">AND(N4463,NOT(N4464),NOT(N4465))</f>
        <v>0</v>
      </c>
    </row>
    <row r="4464" spans="1:15" x14ac:dyDescent="0.25">
      <c r="A4464" t="s">
        <v>15</v>
      </c>
      <c r="B4464" t="s">
        <v>14</v>
      </c>
      <c r="C4464">
        <v>17</v>
      </c>
      <c r="D4464">
        <v>5</v>
      </c>
      <c r="E4464" t="b">
        <v>0</v>
      </c>
      <c r="F4464">
        <v>2E-3</v>
      </c>
      <c r="G4464">
        <v>1</v>
      </c>
      <c r="H4464">
        <v>1</v>
      </c>
      <c r="I4464">
        <v>10</v>
      </c>
      <c r="J4464">
        <v>10</v>
      </c>
      <c r="K4464">
        <v>0</v>
      </c>
      <c r="L4464">
        <v>9</v>
      </c>
      <c r="M4464">
        <f t="shared" si="9030"/>
        <v>0</v>
      </c>
      <c r="N4464" t="b">
        <f t="shared" ref="N4464" si="9121">AND(MIN($F4463,$F4464,$F4465)=$F4464,MAX($H4463,$H4464,$H4465)=$H4464)</f>
        <v>1</v>
      </c>
      <c r="O4464" t="b">
        <f t="shared" ref="O4464" si="9122">AND(NOT(N4463),N4464,NOT(N4465))</f>
        <v>0</v>
      </c>
    </row>
    <row r="4465" spans="1:15" x14ac:dyDescent="0.25">
      <c r="A4465" t="s">
        <v>19</v>
      </c>
      <c r="B4465" t="s">
        <v>14</v>
      </c>
      <c r="C4465">
        <v>17</v>
      </c>
      <c r="D4465">
        <v>5</v>
      </c>
      <c r="E4465" t="b">
        <v>0</v>
      </c>
      <c r="F4465">
        <v>2E-3</v>
      </c>
      <c r="G4465">
        <v>1</v>
      </c>
      <c r="H4465">
        <v>1</v>
      </c>
      <c r="I4465">
        <v>20</v>
      </c>
      <c r="J4465">
        <v>10</v>
      </c>
      <c r="K4465">
        <v>0</v>
      </c>
      <c r="L4465">
        <v>9</v>
      </c>
      <c r="M4465">
        <f t="shared" si="9030"/>
        <v>0</v>
      </c>
      <c r="N4465" t="b">
        <f t="shared" ref="N4465" si="9123">AND(MIN($F4463,$F4464,$F4465)=$F4465,MAX($H4463,$H4464,$H4465)=$H4465)</f>
        <v>1</v>
      </c>
      <c r="O4465" t="b">
        <f t="shared" ref="O4465" si="9124">AND(NOT(N4463),NOT(N4464),N4465)</f>
        <v>0</v>
      </c>
    </row>
    <row r="4466" spans="1:15" x14ac:dyDescent="0.25">
      <c r="A4466" t="s">
        <v>13</v>
      </c>
      <c r="B4466" t="s">
        <v>14</v>
      </c>
      <c r="C4466">
        <v>17</v>
      </c>
      <c r="D4466">
        <v>6</v>
      </c>
      <c r="E4466" t="b">
        <v>0</v>
      </c>
      <c r="F4466">
        <v>1E-3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f t="shared" si="9030"/>
        <v>1</v>
      </c>
      <c r="N4466" t="b">
        <f t="shared" ref="N4466" si="9125">AND(MIN($F4466,$F4467,$F4468)=$F4466,MAX($H4466,$H4467,$H4468)=$H4466)</f>
        <v>0</v>
      </c>
      <c r="O4466" t="b">
        <f t="shared" ref="O4466" si="9126">AND(N4466,NOT(N4467),NOT(N4468))</f>
        <v>0</v>
      </c>
    </row>
    <row r="4467" spans="1:15" x14ac:dyDescent="0.25">
      <c r="A4467" t="s">
        <v>15</v>
      </c>
      <c r="B4467" t="s">
        <v>14</v>
      </c>
      <c r="C4467">
        <v>17</v>
      </c>
      <c r="D4467">
        <v>6</v>
      </c>
      <c r="E4467" t="b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f t="shared" si="9030"/>
        <v>1</v>
      </c>
      <c r="N4467" t="b">
        <f t="shared" ref="N4467" si="9127">AND(MIN($F4466,$F4467,$F4468)=$F4467,MAX($H4466,$H4467,$H4468)=$H4467)</f>
        <v>1</v>
      </c>
      <c r="O4467" t="b">
        <f t="shared" ref="O4467" si="9128">AND(NOT(N4466),N4467,NOT(N4468))</f>
        <v>1</v>
      </c>
    </row>
    <row r="4468" spans="1:15" x14ac:dyDescent="0.25">
      <c r="A4468" t="s">
        <v>19</v>
      </c>
      <c r="B4468" t="s">
        <v>14</v>
      </c>
      <c r="C4468">
        <v>17</v>
      </c>
      <c r="D4468">
        <v>6</v>
      </c>
      <c r="E4468" t="b">
        <v>0</v>
      </c>
      <c r="F4468">
        <v>1E-3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f t="shared" si="9030"/>
        <v>1</v>
      </c>
      <c r="N4468" t="b">
        <f t="shared" ref="N4468" si="9129">AND(MIN($F4466,$F4467,$F4468)=$F4468,MAX($H4466,$H4467,$H4468)=$H4468)</f>
        <v>0</v>
      </c>
      <c r="O4468" t="b">
        <f t="shared" ref="O4468" si="9130">AND(NOT(N4466),NOT(N4467),N4468)</f>
        <v>0</v>
      </c>
    </row>
    <row r="4469" spans="1:15" x14ac:dyDescent="0.25">
      <c r="A4469" t="s">
        <v>13</v>
      </c>
      <c r="B4469" t="s">
        <v>14</v>
      </c>
      <c r="C4469">
        <v>17</v>
      </c>
      <c r="D4469">
        <v>7</v>
      </c>
      <c r="E4469" t="b">
        <v>0</v>
      </c>
      <c r="F4469">
        <v>1E-3</v>
      </c>
      <c r="G4469">
        <v>1</v>
      </c>
      <c r="H4469">
        <v>1</v>
      </c>
      <c r="I4469">
        <v>16</v>
      </c>
      <c r="J4469">
        <v>12</v>
      </c>
      <c r="K4469">
        <v>4</v>
      </c>
      <c r="L4469">
        <v>3</v>
      </c>
      <c r="M4469">
        <f t="shared" si="9030"/>
        <v>0</v>
      </c>
      <c r="N4469" t="b">
        <f t="shared" ref="N4469" si="9131">AND(MIN($F4469,$F4470,$F4471)=$F4469,MAX($H4469,$H4470,$H4471)=$H4469)</f>
        <v>1</v>
      </c>
      <c r="O4469" t="b">
        <f t="shared" ref="O4469" si="9132">AND(N4469,NOT(N4470),NOT(N4471))</f>
        <v>0</v>
      </c>
    </row>
    <row r="4470" spans="1:15" x14ac:dyDescent="0.25">
      <c r="A4470" t="s">
        <v>15</v>
      </c>
      <c r="B4470" t="s">
        <v>14</v>
      </c>
      <c r="C4470">
        <v>17</v>
      </c>
      <c r="D4470">
        <v>7</v>
      </c>
      <c r="E4470" t="b">
        <v>0</v>
      </c>
      <c r="F4470">
        <v>1E-3</v>
      </c>
      <c r="G4470">
        <v>1</v>
      </c>
      <c r="H4470">
        <v>1</v>
      </c>
      <c r="I4470">
        <v>50</v>
      </c>
      <c r="J4470">
        <v>50</v>
      </c>
      <c r="K4470">
        <v>23</v>
      </c>
      <c r="L4470">
        <v>6</v>
      </c>
      <c r="M4470">
        <f t="shared" si="9030"/>
        <v>0</v>
      </c>
      <c r="N4470" t="b">
        <f t="shared" ref="N4470" si="9133">AND(MIN($F4469,$F4470,$F4471)=$F4470,MAX($H4469,$H4470,$H4471)=$H4470)</f>
        <v>1</v>
      </c>
      <c r="O4470" t="b">
        <f t="shared" ref="O4470" si="9134">AND(NOT(N4469),N4470,NOT(N4471))</f>
        <v>0</v>
      </c>
    </row>
    <row r="4471" spans="1:15" x14ac:dyDescent="0.25">
      <c r="A4471" t="s">
        <v>19</v>
      </c>
      <c r="B4471" t="s">
        <v>14</v>
      </c>
      <c r="C4471">
        <v>17</v>
      </c>
      <c r="D4471">
        <v>7</v>
      </c>
      <c r="E4471" t="b">
        <v>0</v>
      </c>
      <c r="F4471">
        <v>1E-3</v>
      </c>
      <c r="G4471">
        <v>1</v>
      </c>
      <c r="H4471">
        <v>1</v>
      </c>
      <c r="I4471">
        <v>16</v>
      </c>
      <c r="J4471">
        <v>12</v>
      </c>
      <c r="K4471">
        <v>4</v>
      </c>
      <c r="L4471">
        <v>3</v>
      </c>
      <c r="M4471">
        <f t="shared" si="9030"/>
        <v>0</v>
      </c>
      <c r="N4471" t="b">
        <f t="shared" ref="N4471" si="9135">AND(MIN($F4469,$F4470,$F4471)=$F4471,MAX($H4469,$H4470,$H4471)=$H4471)</f>
        <v>1</v>
      </c>
      <c r="O4471" t="b">
        <f t="shared" ref="O4471" si="9136">AND(NOT(N4469),NOT(N4470),N4471)</f>
        <v>0</v>
      </c>
    </row>
    <row r="4472" spans="1:15" x14ac:dyDescent="0.25">
      <c r="A4472" t="s">
        <v>13</v>
      </c>
      <c r="B4472" t="s">
        <v>14</v>
      </c>
      <c r="C4472">
        <v>17</v>
      </c>
      <c r="D4472">
        <v>8</v>
      </c>
      <c r="E4472" t="b">
        <v>0</v>
      </c>
      <c r="F4472">
        <v>1E-3</v>
      </c>
      <c r="G4472">
        <v>1</v>
      </c>
      <c r="H4472">
        <v>1</v>
      </c>
      <c r="I4472">
        <v>12</v>
      </c>
      <c r="J4472">
        <v>8</v>
      </c>
      <c r="K4472">
        <v>3</v>
      </c>
      <c r="L4472">
        <v>1</v>
      </c>
      <c r="M4472">
        <f t="shared" si="9030"/>
        <v>0</v>
      </c>
      <c r="N4472" t="b">
        <f t="shared" ref="N4472" si="9137">AND(MIN($F4472,$F4473,$F4474)=$F4472,MAX($H4472,$H4473,$H4474)=$H4472)</f>
        <v>1</v>
      </c>
      <c r="O4472" t="b">
        <f t="shared" ref="O4472" si="9138">AND(N4472,NOT(N4473),NOT(N4474))</f>
        <v>0</v>
      </c>
    </row>
    <row r="4473" spans="1:15" x14ac:dyDescent="0.25">
      <c r="A4473" t="s">
        <v>15</v>
      </c>
      <c r="B4473" t="s">
        <v>14</v>
      </c>
      <c r="C4473">
        <v>17</v>
      </c>
      <c r="D4473">
        <v>8</v>
      </c>
      <c r="E4473" t="b">
        <v>0</v>
      </c>
      <c r="F4473">
        <v>1E-3</v>
      </c>
      <c r="G4473">
        <v>1</v>
      </c>
      <c r="H4473">
        <v>1</v>
      </c>
      <c r="I4473">
        <v>8</v>
      </c>
      <c r="J4473">
        <v>8</v>
      </c>
      <c r="K4473">
        <v>3</v>
      </c>
      <c r="L4473">
        <v>1</v>
      </c>
      <c r="M4473">
        <f t="shared" si="9030"/>
        <v>0</v>
      </c>
      <c r="N4473" t="b">
        <f t="shared" ref="N4473" si="9139">AND(MIN($F4472,$F4473,$F4474)=$F4473,MAX($H4472,$H4473,$H4474)=$H4473)</f>
        <v>1</v>
      </c>
      <c r="O4473" t="b">
        <f t="shared" ref="O4473" si="9140">AND(NOT(N4472),N4473,NOT(N4474))</f>
        <v>0</v>
      </c>
    </row>
    <row r="4474" spans="1:15" x14ac:dyDescent="0.25">
      <c r="A4474" t="s">
        <v>19</v>
      </c>
      <c r="B4474" t="s">
        <v>14</v>
      </c>
      <c r="C4474">
        <v>17</v>
      </c>
      <c r="D4474">
        <v>8</v>
      </c>
      <c r="E4474" t="b">
        <v>0</v>
      </c>
      <c r="F4474">
        <v>1E-3</v>
      </c>
      <c r="G4474">
        <v>1</v>
      </c>
      <c r="H4474">
        <v>1</v>
      </c>
      <c r="I4474">
        <v>12</v>
      </c>
      <c r="J4474">
        <v>8</v>
      </c>
      <c r="K4474">
        <v>3</v>
      </c>
      <c r="L4474">
        <v>1</v>
      </c>
      <c r="M4474">
        <f t="shared" si="9030"/>
        <v>0</v>
      </c>
      <c r="N4474" t="b">
        <f t="shared" ref="N4474" si="9141">AND(MIN($F4472,$F4473,$F4474)=$F4474,MAX($H4472,$H4473,$H4474)=$H4474)</f>
        <v>1</v>
      </c>
      <c r="O4474" t="b">
        <f t="shared" ref="O4474" si="9142">AND(NOT(N4472),NOT(N4473),N4474)</f>
        <v>0</v>
      </c>
    </row>
    <row r="4475" spans="1:15" x14ac:dyDescent="0.25">
      <c r="A4475" t="s">
        <v>13</v>
      </c>
      <c r="B4475" t="s">
        <v>14</v>
      </c>
      <c r="C4475">
        <v>17</v>
      </c>
      <c r="D4475">
        <v>9</v>
      </c>
      <c r="E4475" t="b">
        <v>0</v>
      </c>
      <c r="F4475">
        <v>2E-3</v>
      </c>
      <c r="G4475">
        <v>1</v>
      </c>
      <c r="H4475">
        <v>1</v>
      </c>
      <c r="I4475">
        <v>15</v>
      </c>
      <c r="J4475">
        <v>7</v>
      </c>
      <c r="K4475">
        <v>0</v>
      </c>
      <c r="L4475">
        <v>6</v>
      </c>
      <c r="M4475">
        <f t="shared" si="9030"/>
        <v>0</v>
      </c>
      <c r="N4475" t="b">
        <f t="shared" ref="N4475" si="9143">AND(MIN($F4475,$F4476,$F4477)=$F4475,MAX($H4475,$H4476,$H4477)=$H4475)</f>
        <v>0</v>
      </c>
      <c r="O4475" t="b">
        <f t="shared" ref="O4475" si="9144">AND(N4475,NOT(N4476),NOT(N4477))</f>
        <v>0</v>
      </c>
    </row>
    <row r="4476" spans="1:15" x14ac:dyDescent="0.25">
      <c r="A4476" t="s">
        <v>15</v>
      </c>
      <c r="B4476" t="s">
        <v>14</v>
      </c>
      <c r="C4476">
        <v>17</v>
      </c>
      <c r="D4476">
        <v>9</v>
      </c>
      <c r="E4476" t="b">
        <v>0</v>
      </c>
      <c r="F4476">
        <v>2E-3</v>
      </c>
      <c r="G4476">
        <v>1</v>
      </c>
      <c r="H4476">
        <v>1</v>
      </c>
      <c r="I4476">
        <v>7</v>
      </c>
      <c r="J4476">
        <v>7</v>
      </c>
      <c r="K4476">
        <v>0</v>
      </c>
      <c r="L4476">
        <v>6</v>
      </c>
      <c r="M4476">
        <f t="shared" si="9030"/>
        <v>0</v>
      </c>
      <c r="N4476" t="b">
        <f t="shared" ref="N4476" si="9145">AND(MIN($F4475,$F4476,$F4477)=$F4476,MAX($H4475,$H4476,$H4477)=$H4476)</f>
        <v>0</v>
      </c>
      <c r="O4476" t="b">
        <f t="shared" ref="O4476" si="9146">AND(NOT(N4475),N4476,NOT(N4477))</f>
        <v>0</v>
      </c>
    </row>
    <row r="4477" spans="1:15" x14ac:dyDescent="0.25">
      <c r="A4477" t="s">
        <v>19</v>
      </c>
      <c r="B4477" t="s">
        <v>14</v>
      </c>
      <c r="C4477">
        <v>17</v>
      </c>
      <c r="D4477">
        <v>9</v>
      </c>
      <c r="E4477" t="b">
        <v>0</v>
      </c>
      <c r="F4477">
        <v>1E-3</v>
      </c>
      <c r="G4477">
        <v>1</v>
      </c>
      <c r="H4477">
        <v>1</v>
      </c>
      <c r="I4477">
        <v>15</v>
      </c>
      <c r="J4477">
        <v>7</v>
      </c>
      <c r="K4477">
        <v>0</v>
      </c>
      <c r="L4477">
        <v>6</v>
      </c>
      <c r="M4477">
        <f t="shared" si="9030"/>
        <v>0</v>
      </c>
      <c r="N4477" t="b">
        <f t="shared" ref="N4477" si="9147">AND(MIN($F4475,$F4476,$F4477)=$F4477,MAX($H4475,$H4476,$H4477)=$H4477)</f>
        <v>1</v>
      </c>
      <c r="O4477" t="b">
        <f t="shared" ref="O4477" si="9148">AND(NOT(N4475),NOT(N4476),N4477)</f>
        <v>1</v>
      </c>
    </row>
    <row r="4478" spans="1:15" x14ac:dyDescent="0.25">
      <c r="A4478" t="s">
        <v>13</v>
      </c>
      <c r="B4478" t="s">
        <v>14</v>
      </c>
      <c r="C4478">
        <v>18</v>
      </c>
      <c r="D4478">
        <v>0</v>
      </c>
      <c r="E4478" t="b">
        <v>0</v>
      </c>
      <c r="F4478">
        <v>1E-3</v>
      </c>
      <c r="G4478">
        <v>1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f t="shared" si="9030"/>
        <v>1</v>
      </c>
      <c r="N4478" t="b">
        <f t="shared" ref="N4478" si="9149">AND(MIN($F4478,$F4479,$F4480)=$F4478,MAX($H4478,$H4479,$H4480)=$H4478)</f>
        <v>0</v>
      </c>
      <c r="O4478" t="b">
        <f t="shared" ref="O4478" si="9150">AND(N4478,NOT(N4479),NOT(N4480))</f>
        <v>0</v>
      </c>
    </row>
    <row r="4479" spans="1:15" x14ac:dyDescent="0.25">
      <c r="A4479" t="s">
        <v>15</v>
      </c>
      <c r="B4479" t="s">
        <v>14</v>
      </c>
      <c r="C4479">
        <v>18</v>
      </c>
      <c r="D4479">
        <v>0</v>
      </c>
      <c r="E4479" t="b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f t="shared" si="9030"/>
        <v>1</v>
      </c>
      <c r="N4479" t="b">
        <f t="shared" ref="N4479" si="9151">AND(MIN($F4478,$F4479,$F4480)=$F4479,MAX($H4478,$H4479,$H4480)=$H4479)</f>
        <v>1</v>
      </c>
      <c r="O4479" t="b">
        <f t="shared" ref="O4479" si="9152">AND(NOT(N4478),N4479,NOT(N4480))</f>
        <v>1</v>
      </c>
    </row>
    <row r="4480" spans="1:15" x14ac:dyDescent="0.25">
      <c r="A4480" t="s">
        <v>19</v>
      </c>
      <c r="B4480" t="s">
        <v>14</v>
      </c>
      <c r="C4480">
        <v>18</v>
      </c>
      <c r="D4480">
        <v>0</v>
      </c>
      <c r="E4480" t="b">
        <v>0</v>
      </c>
      <c r="F4480">
        <v>1E-3</v>
      </c>
      <c r="G4480">
        <v>1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f t="shared" si="9030"/>
        <v>1</v>
      </c>
      <c r="N4480" t="b">
        <f t="shared" ref="N4480" si="9153">AND(MIN($F4478,$F4479,$F4480)=$F4480,MAX($H4478,$H4479,$H4480)=$H4480)</f>
        <v>0</v>
      </c>
      <c r="O4480" t="b">
        <f t="shared" ref="O4480" si="9154">AND(NOT(N4478),NOT(N4479),N4480)</f>
        <v>0</v>
      </c>
    </row>
    <row r="4481" spans="1:15" x14ac:dyDescent="0.25">
      <c r="A4481" t="s">
        <v>13</v>
      </c>
      <c r="B4481" t="s">
        <v>14</v>
      </c>
      <c r="C4481">
        <v>18</v>
      </c>
      <c r="D4481">
        <v>10</v>
      </c>
      <c r="E4481" t="b">
        <v>0</v>
      </c>
      <c r="F4481">
        <v>2E-3</v>
      </c>
      <c r="G4481">
        <v>1</v>
      </c>
      <c r="H4481">
        <v>1</v>
      </c>
      <c r="I4481">
        <v>42</v>
      </c>
      <c r="J4481">
        <v>20</v>
      </c>
      <c r="K4481">
        <v>7</v>
      </c>
      <c r="L4481">
        <v>11</v>
      </c>
      <c r="M4481">
        <f t="shared" si="9030"/>
        <v>0</v>
      </c>
      <c r="N4481" t="b">
        <f t="shared" ref="N4481" si="9155">AND(MIN($F4481,$F4482,$F4483)=$F4481,MAX($H4481,$H4482,$H4483)=$H4481)</f>
        <v>1</v>
      </c>
      <c r="O4481" t="b">
        <f t="shared" ref="O4481" si="9156">AND(N4481,NOT(N4482),NOT(N4483))</f>
        <v>0</v>
      </c>
    </row>
    <row r="4482" spans="1:15" x14ac:dyDescent="0.25">
      <c r="A4482" t="s">
        <v>15</v>
      </c>
      <c r="B4482" t="s">
        <v>14</v>
      </c>
      <c r="C4482">
        <v>18</v>
      </c>
      <c r="D4482">
        <v>10</v>
      </c>
      <c r="E4482" t="b">
        <v>0</v>
      </c>
      <c r="F4482">
        <v>5.0000000000000001E-3</v>
      </c>
      <c r="G4482">
        <v>1</v>
      </c>
      <c r="H4482">
        <v>1</v>
      </c>
      <c r="I4482">
        <v>21</v>
      </c>
      <c r="J4482">
        <v>20</v>
      </c>
      <c r="K4482">
        <v>7</v>
      </c>
      <c r="L4482">
        <v>11</v>
      </c>
      <c r="M4482">
        <f t="shared" si="9030"/>
        <v>0</v>
      </c>
      <c r="N4482" t="b">
        <f t="shared" ref="N4482" si="9157">AND(MIN($F4481,$F4482,$F4483)=$F4482,MAX($H4481,$H4482,$H4483)=$H4482)</f>
        <v>0</v>
      </c>
      <c r="O4482" t="b">
        <f t="shared" ref="O4482" si="9158">AND(NOT(N4481),N4482,NOT(N4483))</f>
        <v>0</v>
      </c>
    </row>
    <row r="4483" spans="1:15" x14ac:dyDescent="0.25">
      <c r="A4483" t="s">
        <v>19</v>
      </c>
      <c r="B4483" t="s">
        <v>14</v>
      </c>
      <c r="C4483">
        <v>18</v>
      </c>
      <c r="D4483">
        <v>10</v>
      </c>
      <c r="E4483" t="b">
        <v>0</v>
      </c>
      <c r="F4483">
        <v>2E-3</v>
      </c>
      <c r="G4483">
        <v>1</v>
      </c>
      <c r="H4483">
        <v>1</v>
      </c>
      <c r="I4483">
        <v>42</v>
      </c>
      <c r="J4483">
        <v>20</v>
      </c>
      <c r="K4483">
        <v>7</v>
      </c>
      <c r="L4483">
        <v>11</v>
      </c>
      <c r="M4483">
        <f t="shared" ref="M4483:M4546" si="9159">G4483-H4483</f>
        <v>0</v>
      </c>
      <c r="N4483" t="b">
        <f t="shared" ref="N4483" si="9160">AND(MIN($F4481,$F4482,$F4483)=$F4483,MAX($H4481,$H4482,$H4483)=$H4483)</f>
        <v>1</v>
      </c>
      <c r="O4483" t="b">
        <f t="shared" ref="O4483" si="9161">AND(NOT(N4481),NOT(N4482),N4483)</f>
        <v>0</v>
      </c>
    </row>
    <row r="4484" spans="1:15" x14ac:dyDescent="0.25">
      <c r="A4484" t="s">
        <v>13</v>
      </c>
      <c r="B4484" t="s">
        <v>14</v>
      </c>
      <c r="C4484">
        <v>18</v>
      </c>
      <c r="D4484">
        <v>11</v>
      </c>
      <c r="E4484" t="b">
        <v>1</v>
      </c>
      <c r="F4484">
        <v>10.004</v>
      </c>
      <c r="G4484">
        <v>1</v>
      </c>
      <c r="H4484">
        <v>0</v>
      </c>
      <c r="I4484">
        <v>1026925</v>
      </c>
      <c r="J4484">
        <v>1026693</v>
      </c>
      <c r="K4484">
        <v>513344</v>
      </c>
      <c r="L4484">
        <v>13</v>
      </c>
      <c r="M4484">
        <f t="shared" si="9159"/>
        <v>1</v>
      </c>
      <c r="N4484" t="b">
        <f t="shared" ref="N4484" si="9162">AND(MIN($F4484,$F4485,$F4486)=$F4484,MAX($H4484,$H4485,$H4486)=$H4484)</f>
        <v>0</v>
      </c>
      <c r="O4484" t="b">
        <f t="shared" ref="O4484" si="9163">AND(N4484,NOT(N4485),NOT(N4486))</f>
        <v>0</v>
      </c>
    </row>
    <row r="4485" spans="1:15" x14ac:dyDescent="0.25">
      <c r="A4485" t="s">
        <v>15</v>
      </c>
      <c r="B4485" t="s">
        <v>14</v>
      </c>
      <c r="C4485">
        <v>18</v>
      </c>
      <c r="D4485">
        <v>11</v>
      </c>
      <c r="E4485" t="b">
        <v>0</v>
      </c>
      <c r="F4485">
        <v>8.9999999999999993E-3</v>
      </c>
      <c r="G4485">
        <v>1</v>
      </c>
      <c r="H4485">
        <v>1</v>
      </c>
      <c r="I4485">
        <v>6</v>
      </c>
      <c r="J4485">
        <v>6</v>
      </c>
      <c r="K4485">
        <v>0</v>
      </c>
      <c r="L4485">
        <v>5</v>
      </c>
      <c r="M4485">
        <f t="shared" si="9159"/>
        <v>0</v>
      </c>
      <c r="N4485" t="b">
        <f t="shared" ref="N4485" si="9164">AND(MIN($F4484,$F4485,$F4486)=$F4485,MAX($H4484,$H4485,$H4486)=$H4485)</f>
        <v>1</v>
      </c>
      <c r="O4485" t="b">
        <f t="shared" ref="O4485" si="9165">AND(NOT(N4484),N4485,NOT(N4486))</f>
        <v>1</v>
      </c>
    </row>
    <row r="4486" spans="1:15" x14ac:dyDescent="0.25">
      <c r="A4486" t="s">
        <v>19</v>
      </c>
      <c r="B4486" t="s">
        <v>14</v>
      </c>
      <c r="C4486">
        <v>18</v>
      </c>
      <c r="D4486">
        <v>11</v>
      </c>
      <c r="E4486" t="b">
        <v>1</v>
      </c>
      <c r="F4486">
        <v>10.000999999999999</v>
      </c>
      <c r="G4486">
        <v>1</v>
      </c>
      <c r="H4486">
        <v>0</v>
      </c>
      <c r="I4486">
        <v>956346</v>
      </c>
      <c r="J4486">
        <v>956130</v>
      </c>
      <c r="K4486">
        <v>478063</v>
      </c>
      <c r="L4486">
        <v>13</v>
      </c>
      <c r="M4486">
        <f t="shared" si="9159"/>
        <v>1</v>
      </c>
      <c r="N4486" t="b">
        <f t="shared" ref="N4486" si="9166">AND(MIN($F4484,$F4485,$F4486)=$F4486,MAX($H4484,$H4485,$H4486)=$H4486)</f>
        <v>0</v>
      </c>
      <c r="O4486" t="b">
        <f t="shared" ref="O4486" si="9167">AND(NOT(N4484),NOT(N4485),N4486)</f>
        <v>0</v>
      </c>
    </row>
    <row r="4487" spans="1:15" x14ac:dyDescent="0.25">
      <c r="A4487" t="s">
        <v>13</v>
      </c>
      <c r="B4487" t="s">
        <v>14</v>
      </c>
      <c r="C4487">
        <v>18</v>
      </c>
      <c r="D4487">
        <v>12</v>
      </c>
      <c r="E4487" t="b">
        <v>0</v>
      </c>
      <c r="F4487">
        <v>3.0000000000000001E-3</v>
      </c>
      <c r="G4487">
        <v>1</v>
      </c>
      <c r="H4487">
        <v>1</v>
      </c>
      <c r="I4487">
        <v>182</v>
      </c>
      <c r="J4487">
        <v>146</v>
      </c>
      <c r="K4487">
        <v>70</v>
      </c>
      <c r="L4487">
        <v>15</v>
      </c>
      <c r="M4487">
        <f t="shared" si="9159"/>
        <v>0</v>
      </c>
      <c r="N4487" t="b">
        <f t="shared" ref="N4487" si="9168">AND(MIN($F4487,$F4488,$F4489)=$F4487,MAX($H4487,$H4488,$H4489)=$H4487)</f>
        <v>1</v>
      </c>
      <c r="O4487" t="b">
        <f t="shared" ref="O4487" si="9169">AND(N4487,NOT(N4488),NOT(N4489))</f>
        <v>1</v>
      </c>
    </row>
    <row r="4488" spans="1:15" x14ac:dyDescent="0.25">
      <c r="A4488" t="s">
        <v>15</v>
      </c>
      <c r="B4488" t="s">
        <v>14</v>
      </c>
      <c r="C4488">
        <v>18</v>
      </c>
      <c r="D4488">
        <v>12</v>
      </c>
      <c r="E4488" t="b">
        <v>1</v>
      </c>
      <c r="F4488">
        <v>10.000999999999999</v>
      </c>
      <c r="G4488">
        <v>1</v>
      </c>
      <c r="H4488">
        <v>0</v>
      </c>
      <c r="I4488">
        <v>13237</v>
      </c>
      <c r="J4488">
        <v>13236</v>
      </c>
      <c r="K4488">
        <v>6616</v>
      </c>
      <c r="L4488">
        <v>11</v>
      </c>
      <c r="M4488">
        <f t="shared" si="9159"/>
        <v>1</v>
      </c>
      <c r="N4488" t="b">
        <f t="shared" ref="N4488" si="9170">AND(MIN($F4487,$F4488,$F4489)=$F4488,MAX($H4487,$H4488,$H4489)=$H4488)</f>
        <v>0</v>
      </c>
      <c r="O4488" t="b">
        <f t="shared" ref="O4488" si="9171">AND(NOT(N4487),N4488,NOT(N4489))</f>
        <v>0</v>
      </c>
    </row>
    <row r="4489" spans="1:15" x14ac:dyDescent="0.25">
      <c r="A4489" t="s">
        <v>19</v>
      </c>
      <c r="B4489" t="s">
        <v>14</v>
      </c>
      <c r="C4489">
        <v>18</v>
      </c>
      <c r="D4489">
        <v>12</v>
      </c>
      <c r="E4489" t="b">
        <v>0</v>
      </c>
      <c r="F4489">
        <v>4.0000000000000001E-3</v>
      </c>
      <c r="G4489">
        <v>1</v>
      </c>
      <c r="H4489">
        <v>1</v>
      </c>
      <c r="I4489">
        <v>182</v>
      </c>
      <c r="J4489">
        <v>146</v>
      </c>
      <c r="K4489">
        <v>70</v>
      </c>
      <c r="L4489">
        <v>15</v>
      </c>
      <c r="M4489">
        <f t="shared" si="9159"/>
        <v>0</v>
      </c>
      <c r="N4489" t="b">
        <f t="shared" ref="N4489" si="9172">AND(MIN($F4487,$F4488,$F4489)=$F4489,MAX($H4487,$H4488,$H4489)=$H4489)</f>
        <v>0</v>
      </c>
      <c r="O4489" t="b">
        <f t="shared" ref="O4489" si="9173">AND(NOT(N4487),NOT(N4488),N4489)</f>
        <v>0</v>
      </c>
    </row>
    <row r="4490" spans="1:15" x14ac:dyDescent="0.25">
      <c r="A4490" t="s">
        <v>13</v>
      </c>
      <c r="B4490" t="s">
        <v>14</v>
      </c>
      <c r="C4490">
        <v>18</v>
      </c>
      <c r="D4490">
        <v>13</v>
      </c>
      <c r="E4490" t="b">
        <v>1</v>
      </c>
      <c r="F4490">
        <v>10.003</v>
      </c>
      <c r="G4490">
        <v>1</v>
      </c>
      <c r="H4490">
        <v>0</v>
      </c>
      <c r="I4490">
        <v>3886</v>
      </c>
      <c r="J4490">
        <v>3568</v>
      </c>
      <c r="K4490">
        <v>1782</v>
      </c>
      <c r="L4490">
        <v>16</v>
      </c>
      <c r="M4490">
        <f t="shared" si="9159"/>
        <v>1</v>
      </c>
      <c r="N4490" t="b">
        <f t="shared" ref="N4490" si="9174">AND(MIN($F4490,$F4491,$F4492)=$F4490,MAX($H4490,$H4491,$H4492)=$H4490)</f>
        <v>0</v>
      </c>
      <c r="O4490" t="b">
        <f t="shared" ref="O4490" si="9175">AND(N4490,NOT(N4491),NOT(N4492))</f>
        <v>0</v>
      </c>
    </row>
    <row r="4491" spans="1:15" x14ac:dyDescent="0.25">
      <c r="A4491" t="s">
        <v>15</v>
      </c>
      <c r="B4491" t="s">
        <v>14</v>
      </c>
      <c r="C4491">
        <v>18</v>
      </c>
      <c r="D4491">
        <v>13</v>
      </c>
      <c r="E4491" t="b">
        <v>1</v>
      </c>
      <c r="F4491">
        <v>10.002000000000001</v>
      </c>
      <c r="G4491">
        <v>1</v>
      </c>
      <c r="H4491">
        <v>0</v>
      </c>
      <c r="I4491">
        <v>7631</v>
      </c>
      <c r="J4491">
        <v>7630</v>
      </c>
      <c r="K4491">
        <v>3813</v>
      </c>
      <c r="L4491">
        <v>11</v>
      </c>
      <c r="M4491">
        <f t="shared" si="9159"/>
        <v>1</v>
      </c>
      <c r="N4491" t="b">
        <f t="shared" ref="N4491" si="9176">AND(MIN($F4490,$F4491,$F4492)=$F4491,MAX($H4490,$H4491,$H4492)=$H4491)</f>
        <v>1</v>
      </c>
      <c r="O4491" t="b">
        <f t="shared" ref="O4491" si="9177">AND(NOT(N4490),N4491,NOT(N4492))</f>
        <v>1</v>
      </c>
    </row>
    <row r="4492" spans="1:15" x14ac:dyDescent="0.25">
      <c r="A4492" t="s">
        <v>19</v>
      </c>
      <c r="B4492" t="s">
        <v>14</v>
      </c>
      <c r="C4492">
        <v>18</v>
      </c>
      <c r="D4492">
        <v>13</v>
      </c>
      <c r="E4492" t="b">
        <v>1</v>
      </c>
      <c r="F4492">
        <v>10.02</v>
      </c>
      <c r="G4492">
        <v>1</v>
      </c>
      <c r="H4492">
        <v>0</v>
      </c>
      <c r="I4492">
        <v>3964</v>
      </c>
      <c r="J4492">
        <v>3638</v>
      </c>
      <c r="K4492">
        <v>1817</v>
      </c>
      <c r="L4492">
        <v>16</v>
      </c>
      <c r="M4492">
        <f t="shared" si="9159"/>
        <v>1</v>
      </c>
      <c r="N4492" t="b">
        <f t="shared" ref="N4492" si="9178">AND(MIN($F4490,$F4491,$F4492)=$F4492,MAX($H4490,$H4491,$H4492)=$H4492)</f>
        <v>0</v>
      </c>
      <c r="O4492" t="b">
        <f t="shared" ref="O4492" si="9179">AND(NOT(N4490),NOT(N4491),N4492)</f>
        <v>0</v>
      </c>
    </row>
    <row r="4493" spans="1:15" x14ac:dyDescent="0.25">
      <c r="A4493" t="s">
        <v>13</v>
      </c>
      <c r="B4493" t="s">
        <v>14</v>
      </c>
      <c r="C4493">
        <v>18</v>
      </c>
      <c r="D4493">
        <v>14</v>
      </c>
      <c r="E4493" t="b">
        <v>0</v>
      </c>
      <c r="F4493">
        <v>2.411</v>
      </c>
      <c r="G4493">
        <v>1</v>
      </c>
      <c r="H4493">
        <v>1</v>
      </c>
      <c r="I4493">
        <v>190677</v>
      </c>
      <c r="J4493">
        <v>190634</v>
      </c>
      <c r="K4493">
        <v>95314</v>
      </c>
      <c r="L4493">
        <v>19</v>
      </c>
      <c r="M4493">
        <f t="shared" si="9159"/>
        <v>0</v>
      </c>
      <c r="N4493" t="b">
        <f t="shared" ref="N4493" si="9180">AND(MIN($F4493,$F4494,$F4495)=$F4493,MAX($H4493,$H4494,$H4495)=$H4493)</f>
        <v>0</v>
      </c>
      <c r="O4493" t="b">
        <f t="shared" ref="O4493" si="9181">AND(N4493,NOT(N4494),NOT(N4495))</f>
        <v>0</v>
      </c>
    </row>
    <row r="4494" spans="1:15" x14ac:dyDescent="0.25">
      <c r="A4494" t="s">
        <v>15</v>
      </c>
      <c r="B4494" t="s">
        <v>14</v>
      </c>
      <c r="C4494">
        <v>18</v>
      </c>
      <c r="D4494">
        <v>14</v>
      </c>
      <c r="E4494" t="b">
        <v>0</v>
      </c>
      <c r="F4494">
        <v>8.0000000000000002E-3</v>
      </c>
      <c r="G4494">
        <v>1</v>
      </c>
      <c r="H4494">
        <v>1</v>
      </c>
      <c r="I4494">
        <v>6</v>
      </c>
      <c r="J4494">
        <v>6</v>
      </c>
      <c r="K4494">
        <v>0</v>
      </c>
      <c r="L4494">
        <v>5</v>
      </c>
      <c r="M4494">
        <f t="shared" si="9159"/>
        <v>0</v>
      </c>
      <c r="N4494" t="b">
        <f t="shared" ref="N4494" si="9182">AND(MIN($F4493,$F4494,$F4495)=$F4494,MAX($H4493,$H4494,$H4495)=$H4494)</f>
        <v>1</v>
      </c>
      <c r="O4494" t="b">
        <f t="shared" ref="O4494" si="9183">AND(NOT(N4493),N4494,NOT(N4495))</f>
        <v>1</v>
      </c>
    </row>
    <row r="4495" spans="1:15" x14ac:dyDescent="0.25">
      <c r="A4495" t="s">
        <v>19</v>
      </c>
      <c r="B4495" t="s">
        <v>14</v>
      </c>
      <c r="C4495">
        <v>18</v>
      </c>
      <c r="D4495">
        <v>14</v>
      </c>
      <c r="E4495" t="b">
        <v>0</v>
      </c>
      <c r="F4495">
        <v>1.9450000000000001</v>
      </c>
      <c r="G4495">
        <v>1</v>
      </c>
      <c r="H4495">
        <v>1</v>
      </c>
      <c r="I4495">
        <v>190677</v>
      </c>
      <c r="J4495">
        <v>190634</v>
      </c>
      <c r="K4495">
        <v>95314</v>
      </c>
      <c r="L4495">
        <v>19</v>
      </c>
      <c r="M4495">
        <f t="shared" si="9159"/>
        <v>0</v>
      </c>
      <c r="N4495" t="b">
        <f t="shared" ref="N4495" si="9184">AND(MIN($F4493,$F4494,$F4495)=$F4495,MAX($H4493,$H4494,$H4495)=$H4495)</f>
        <v>0</v>
      </c>
      <c r="O4495" t="b">
        <f t="shared" ref="O4495" si="9185">AND(NOT(N4493),NOT(N4494),N4495)</f>
        <v>0</v>
      </c>
    </row>
    <row r="4496" spans="1:15" x14ac:dyDescent="0.25">
      <c r="A4496" t="s">
        <v>13</v>
      </c>
      <c r="B4496" t="s">
        <v>14</v>
      </c>
      <c r="C4496">
        <v>18</v>
      </c>
      <c r="D4496">
        <v>15</v>
      </c>
      <c r="E4496" t="b">
        <v>0</v>
      </c>
      <c r="F4496">
        <v>1.7000000000000001E-2</v>
      </c>
      <c r="G4496">
        <v>1</v>
      </c>
      <c r="H4496">
        <v>1</v>
      </c>
      <c r="I4496">
        <v>757</v>
      </c>
      <c r="J4496">
        <v>398</v>
      </c>
      <c r="K4496">
        <v>196</v>
      </c>
      <c r="L4496">
        <v>13</v>
      </c>
      <c r="M4496">
        <f t="shared" si="9159"/>
        <v>0</v>
      </c>
      <c r="N4496" t="b">
        <f t="shared" ref="N4496" si="9186">AND(MIN($F4496,$F4497,$F4498)=$F4496,MAX($H4496,$H4497,$H4498)=$H4496)</f>
        <v>0</v>
      </c>
      <c r="O4496" t="b">
        <f t="shared" ref="O4496" si="9187">AND(N4496,NOT(N4497),NOT(N4498))</f>
        <v>0</v>
      </c>
    </row>
    <row r="4497" spans="1:15" x14ac:dyDescent="0.25">
      <c r="A4497" t="s">
        <v>15</v>
      </c>
      <c r="B4497" t="s">
        <v>14</v>
      </c>
      <c r="C4497">
        <v>18</v>
      </c>
      <c r="D4497">
        <v>15</v>
      </c>
      <c r="E4497" t="b">
        <v>0</v>
      </c>
      <c r="F4497">
        <v>1.4999999999999999E-2</v>
      </c>
      <c r="G4497">
        <v>1</v>
      </c>
      <c r="H4497">
        <v>1</v>
      </c>
      <c r="I4497">
        <v>400</v>
      </c>
      <c r="J4497">
        <v>398</v>
      </c>
      <c r="K4497">
        <v>196</v>
      </c>
      <c r="L4497">
        <v>13</v>
      </c>
      <c r="M4497">
        <f t="shared" si="9159"/>
        <v>0</v>
      </c>
      <c r="N4497" t="b">
        <f t="shared" ref="N4497" si="9188">AND(MIN($F4496,$F4497,$F4498)=$F4497,MAX($H4496,$H4497,$H4498)=$H4497)</f>
        <v>0</v>
      </c>
      <c r="O4497" t="b">
        <f t="shared" ref="O4497" si="9189">AND(NOT(N4496),N4497,NOT(N4498))</f>
        <v>0</v>
      </c>
    </row>
    <row r="4498" spans="1:15" x14ac:dyDescent="0.25">
      <c r="A4498" t="s">
        <v>19</v>
      </c>
      <c r="B4498" t="s">
        <v>14</v>
      </c>
      <c r="C4498">
        <v>18</v>
      </c>
      <c r="D4498">
        <v>15</v>
      </c>
      <c r="E4498" t="b">
        <v>0</v>
      </c>
      <c r="F4498">
        <v>8.0000000000000002E-3</v>
      </c>
      <c r="G4498">
        <v>1</v>
      </c>
      <c r="H4498">
        <v>1</v>
      </c>
      <c r="I4498">
        <v>757</v>
      </c>
      <c r="J4498">
        <v>398</v>
      </c>
      <c r="K4498">
        <v>196</v>
      </c>
      <c r="L4498">
        <v>13</v>
      </c>
      <c r="M4498">
        <f t="shared" si="9159"/>
        <v>0</v>
      </c>
      <c r="N4498" t="b">
        <f t="shared" ref="N4498" si="9190">AND(MIN($F4496,$F4497,$F4498)=$F4498,MAX($H4496,$H4497,$H4498)=$H4498)</f>
        <v>1</v>
      </c>
      <c r="O4498" t="b">
        <f t="shared" ref="O4498" si="9191">AND(NOT(N4496),NOT(N4497),N4498)</f>
        <v>1</v>
      </c>
    </row>
    <row r="4499" spans="1:15" x14ac:dyDescent="0.25">
      <c r="A4499" t="s">
        <v>13</v>
      </c>
      <c r="B4499" t="s">
        <v>14</v>
      </c>
      <c r="C4499">
        <v>18</v>
      </c>
      <c r="D4499">
        <v>16</v>
      </c>
      <c r="E4499" t="b">
        <v>0</v>
      </c>
      <c r="F4499">
        <v>0.70099999999999996</v>
      </c>
      <c r="G4499">
        <v>1</v>
      </c>
      <c r="H4499">
        <v>1</v>
      </c>
      <c r="I4499">
        <v>63664</v>
      </c>
      <c r="J4499">
        <v>63640</v>
      </c>
      <c r="K4499">
        <v>31817</v>
      </c>
      <c r="L4499">
        <v>19</v>
      </c>
      <c r="M4499">
        <f t="shared" si="9159"/>
        <v>0</v>
      </c>
      <c r="N4499" t="b">
        <f t="shared" ref="N4499" si="9192">AND(MIN($F4499,$F4500,$F4501)=$F4499,MAX($H4499,$H4500,$H4501)=$H4499)</f>
        <v>0</v>
      </c>
      <c r="O4499" t="b">
        <f t="shared" ref="O4499" si="9193">AND(N4499,NOT(N4500),NOT(N4501))</f>
        <v>0</v>
      </c>
    </row>
    <row r="4500" spans="1:15" x14ac:dyDescent="0.25">
      <c r="A4500" t="s">
        <v>15</v>
      </c>
      <c r="B4500" t="s">
        <v>14</v>
      </c>
      <c r="C4500">
        <v>18</v>
      </c>
      <c r="D4500">
        <v>16</v>
      </c>
      <c r="E4500" t="b">
        <v>0</v>
      </c>
      <c r="F4500">
        <v>3.3000000000000002E-2</v>
      </c>
      <c r="G4500">
        <v>1</v>
      </c>
      <c r="H4500">
        <v>1</v>
      </c>
      <c r="I4500">
        <v>13</v>
      </c>
      <c r="J4500">
        <v>12</v>
      </c>
      <c r="K4500">
        <v>3</v>
      </c>
      <c r="L4500">
        <v>8</v>
      </c>
      <c r="M4500">
        <f t="shared" si="9159"/>
        <v>0</v>
      </c>
      <c r="N4500" t="b">
        <f t="shared" ref="N4500" si="9194">AND(MIN($F4499,$F4500,$F4501)=$F4500,MAX($H4499,$H4500,$H4501)=$H4500)</f>
        <v>1</v>
      </c>
      <c r="O4500" t="b">
        <f t="shared" ref="O4500" si="9195">AND(NOT(N4499),N4500,NOT(N4501))</f>
        <v>1</v>
      </c>
    </row>
    <row r="4501" spans="1:15" x14ac:dyDescent="0.25">
      <c r="A4501" t="s">
        <v>19</v>
      </c>
      <c r="B4501" t="s">
        <v>14</v>
      </c>
      <c r="C4501">
        <v>18</v>
      </c>
      <c r="D4501">
        <v>16</v>
      </c>
      <c r="E4501" t="b">
        <v>0</v>
      </c>
      <c r="F4501">
        <v>0.58599999999999997</v>
      </c>
      <c r="G4501">
        <v>1</v>
      </c>
      <c r="H4501">
        <v>1</v>
      </c>
      <c r="I4501">
        <v>63664</v>
      </c>
      <c r="J4501">
        <v>63640</v>
      </c>
      <c r="K4501">
        <v>31817</v>
      </c>
      <c r="L4501">
        <v>19</v>
      </c>
      <c r="M4501">
        <f t="shared" si="9159"/>
        <v>0</v>
      </c>
      <c r="N4501" t="b">
        <f t="shared" ref="N4501" si="9196">AND(MIN($F4499,$F4500,$F4501)=$F4501,MAX($H4499,$H4500,$H4501)=$H4501)</f>
        <v>0</v>
      </c>
      <c r="O4501" t="b">
        <f t="shared" ref="O4501" si="9197">AND(NOT(N4499),NOT(N4500),N4501)</f>
        <v>0</v>
      </c>
    </row>
    <row r="4502" spans="1:15" x14ac:dyDescent="0.25">
      <c r="A4502" t="s">
        <v>13</v>
      </c>
      <c r="B4502" t="s">
        <v>14</v>
      </c>
      <c r="C4502">
        <v>18</v>
      </c>
      <c r="D4502">
        <v>17</v>
      </c>
      <c r="E4502" t="b">
        <v>0</v>
      </c>
      <c r="F4502">
        <v>0.156</v>
      </c>
      <c r="G4502">
        <v>1</v>
      </c>
      <c r="H4502">
        <v>1</v>
      </c>
      <c r="I4502">
        <v>18617</v>
      </c>
      <c r="J4502">
        <v>11520</v>
      </c>
      <c r="K4502">
        <v>5757</v>
      </c>
      <c r="L4502">
        <v>13</v>
      </c>
      <c r="M4502">
        <f t="shared" si="9159"/>
        <v>0</v>
      </c>
      <c r="N4502" t="b">
        <f t="shared" ref="N4502" si="9198">AND(MIN($F4502,$F4503,$F4504)=$F4502,MAX($H4502,$H4503,$H4504)=$H4502)</f>
        <v>0</v>
      </c>
      <c r="O4502" t="b">
        <f t="shared" ref="O4502" si="9199">AND(N4502,NOT(N4503),NOT(N4504))</f>
        <v>0</v>
      </c>
    </row>
    <row r="4503" spans="1:15" x14ac:dyDescent="0.25">
      <c r="A4503" t="s">
        <v>15</v>
      </c>
      <c r="B4503" t="s">
        <v>14</v>
      </c>
      <c r="C4503">
        <v>18</v>
      </c>
      <c r="D4503">
        <v>17</v>
      </c>
      <c r="E4503" t="b">
        <v>0</v>
      </c>
      <c r="F4503">
        <v>8.3000000000000004E-2</v>
      </c>
      <c r="G4503">
        <v>1</v>
      </c>
      <c r="H4503">
        <v>1</v>
      </c>
      <c r="I4503">
        <v>11537</v>
      </c>
      <c r="J4503">
        <v>11520</v>
      </c>
      <c r="K4503">
        <v>5757</v>
      </c>
      <c r="L4503">
        <v>13</v>
      </c>
      <c r="M4503">
        <f t="shared" si="9159"/>
        <v>0</v>
      </c>
      <c r="N4503" t="b">
        <f t="shared" ref="N4503" si="9200">AND(MIN($F4502,$F4503,$F4504)=$F4503,MAX($H4502,$H4503,$H4504)=$H4503)</f>
        <v>1</v>
      </c>
      <c r="O4503" t="b">
        <f t="shared" ref="O4503" si="9201">AND(NOT(N4502),N4503,NOT(N4504))</f>
        <v>1</v>
      </c>
    </row>
    <row r="4504" spans="1:15" x14ac:dyDescent="0.25">
      <c r="A4504" t="s">
        <v>19</v>
      </c>
      <c r="B4504" t="s">
        <v>14</v>
      </c>
      <c r="C4504">
        <v>18</v>
      </c>
      <c r="D4504">
        <v>17</v>
      </c>
      <c r="E4504" t="b">
        <v>0</v>
      </c>
      <c r="F4504">
        <v>0.13500000000000001</v>
      </c>
      <c r="G4504">
        <v>1</v>
      </c>
      <c r="H4504">
        <v>1</v>
      </c>
      <c r="I4504">
        <v>18617</v>
      </c>
      <c r="J4504">
        <v>11520</v>
      </c>
      <c r="K4504">
        <v>5757</v>
      </c>
      <c r="L4504">
        <v>13</v>
      </c>
      <c r="M4504">
        <f t="shared" si="9159"/>
        <v>0</v>
      </c>
      <c r="N4504" t="b">
        <f t="shared" ref="N4504" si="9202">AND(MIN($F4502,$F4503,$F4504)=$F4504,MAX($H4502,$H4503,$H4504)=$H4504)</f>
        <v>0</v>
      </c>
      <c r="O4504" t="b">
        <f t="shared" ref="O4504" si="9203">AND(NOT(N4502),NOT(N4503),N4504)</f>
        <v>0</v>
      </c>
    </row>
    <row r="4505" spans="1:15" x14ac:dyDescent="0.25">
      <c r="A4505" t="s">
        <v>13</v>
      </c>
      <c r="B4505" t="s">
        <v>14</v>
      </c>
      <c r="C4505">
        <v>18</v>
      </c>
      <c r="D4505">
        <v>18</v>
      </c>
      <c r="E4505" t="b">
        <v>0</v>
      </c>
      <c r="F4505">
        <v>7.0999999999999994E-2</v>
      </c>
      <c r="G4505">
        <v>1</v>
      </c>
      <c r="H4505">
        <v>1</v>
      </c>
      <c r="I4505">
        <v>6118</v>
      </c>
      <c r="J4505">
        <v>6101</v>
      </c>
      <c r="K4505">
        <v>3047</v>
      </c>
      <c r="L4505">
        <v>13</v>
      </c>
      <c r="M4505">
        <f t="shared" si="9159"/>
        <v>0</v>
      </c>
      <c r="N4505" t="b">
        <f t="shared" ref="N4505" si="9204">AND(MIN($F4505,$F4506,$F4507)=$F4505,MAX($H4505,$H4506,$H4507)=$H4505)</f>
        <v>0</v>
      </c>
      <c r="O4505" t="b">
        <f t="shared" ref="O4505" si="9205">AND(N4505,NOT(N4506),NOT(N4507))</f>
        <v>0</v>
      </c>
    </row>
    <row r="4506" spans="1:15" x14ac:dyDescent="0.25">
      <c r="A4506" t="s">
        <v>15</v>
      </c>
      <c r="B4506" t="s">
        <v>14</v>
      </c>
      <c r="C4506">
        <v>18</v>
      </c>
      <c r="D4506">
        <v>18</v>
      </c>
      <c r="E4506" t="b">
        <v>0</v>
      </c>
      <c r="F4506">
        <v>6.0000000000000001E-3</v>
      </c>
      <c r="G4506">
        <v>1</v>
      </c>
      <c r="H4506">
        <v>1</v>
      </c>
      <c r="I4506">
        <v>7</v>
      </c>
      <c r="J4506">
        <v>7</v>
      </c>
      <c r="K4506">
        <v>0</v>
      </c>
      <c r="L4506">
        <v>6</v>
      </c>
      <c r="M4506">
        <f t="shared" si="9159"/>
        <v>0</v>
      </c>
      <c r="N4506" t="b">
        <f t="shared" ref="N4506" si="9206">AND(MIN($F4505,$F4506,$F4507)=$F4506,MAX($H4505,$H4506,$H4507)=$H4506)</f>
        <v>1</v>
      </c>
      <c r="O4506" t="b">
        <f t="shared" ref="O4506" si="9207">AND(NOT(N4505),N4506,NOT(N4507))</f>
        <v>1</v>
      </c>
    </row>
    <row r="4507" spans="1:15" x14ac:dyDescent="0.25">
      <c r="A4507" t="s">
        <v>19</v>
      </c>
      <c r="B4507" t="s">
        <v>14</v>
      </c>
      <c r="C4507">
        <v>18</v>
      </c>
      <c r="D4507">
        <v>18</v>
      </c>
      <c r="E4507" t="b">
        <v>0</v>
      </c>
      <c r="F4507">
        <v>6.4000000000000001E-2</v>
      </c>
      <c r="G4507">
        <v>1</v>
      </c>
      <c r="H4507">
        <v>1</v>
      </c>
      <c r="I4507">
        <v>6118</v>
      </c>
      <c r="J4507">
        <v>6101</v>
      </c>
      <c r="K4507">
        <v>3047</v>
      </c>
      <c r="L4507">
        <v>13</v>
      </c>
      <c r="M4507">
        <f t="shared" si="9159"/>
        <v>0</v>
      </c>
      <c r="N4507" t="b">
        <f t="shared" ref="N4507" si="9208">AND(MIN($F4505,$F4506,$F4507)=$F4507,MAX($H4505,$H4506,$H4507)=$H4507)</f>
        <v>0</v>
      </c>
      <c r="O4507" t="b">
        <f t="shared" ref="O4507" si="9209">AND(NOT(N4505),NOT(N4506),N4507)</f>
        <v>0</v>
      </c>
    </row>
    <row r="4508" spans="1:15" x14ac:dyDescent="0.25">
      <c r="A4508" t="s">
        <v>13</v>
      </c>
      <c r="B4508" t="s">
        <v>14</v>
      </c>
      <c r="C4508">
        <v>18</v>
      </c>
      <c r="D4508">
        <v>19</v>
      </c>
      <c r="E4508" t="b">
        <v>1</v>
      </c>
      <c r="F4508">
        <v>11.738</v>
      </c>
      <c r="G4508">
        <v>1</v>
      </c>
      <c r="H4508">
        <v>0</v>
      </c>
      <c r="I4508">
        <v>10147</v>
      </c>
      <c r="J4508">
        <v>8164</v>
      </c>
      <c r="K4508">
        <v>4081</v>
      </c>
      <c r="L4508">
        <v>6</v>
      </c>
      <c r="M4508">
        <f t="shared" si="9159"/>
        <v>1</v>
      </c>
      <c r="N4508" t="b">
        <f t="shared" ref="N4508" si="9210">AND(MIN($F4508,$F4509,$F4510)=$F4508,MAX($H4508,$H4509,$H4510)=$H4508)</f>
        <v>0</v>
      </c>
      <c r="O4508" t="b">
        <f t="shared" ref="O4508" si="9211">AND(N4508,NOT(N4509),NOT(N4510))</f>
        <v>0</v>
      </c>
    </row>
    <row r="4509" spans="1:15" x14ac:dyDescent="0.25">
      <c r="A4509" t="s">
        <v>15</v>
      </c>
      <c r="B4509" t="s">
        <v>14</v>
      </c>
      <c r="C4509">
        <v>18</v>
      </c>
      <c r="D4509">
        <v>19</v>
      </c>
      <c r="E4509" t="b">
        <v>0</v>
      </c>
      <c r="F4509">
        <v>7.0000000000000001E-3</v>
      </c>
      <c r="G4509">
        <v>1</v>
      </c>
      <c r="H4509">
        <v>1</v>
      </c>
      <c r="I4509">
        <v>263</v>
      </c>
      <c r="J4509">
        <v>262</v>
      </c>
      <c r="K4509">
        <v>128</v>
      </c>
      <c r="L4509">
        <v>11</v>
      </c>
      <c r="M4509">
        <f t="shared" si="9159"/>
        <v>0</v>
      </c>
      <c r="N4509" t="b">
        <f t="shared" ref="N4509" si="9212">AND(MIN($F4508,$F4509,$F4510)=$F4509,MAX($H4508,$H4509,$H4510)=$H4509)</f>
        <v>1</v>
      </c>
      <c r="O4509" t="b">
        <f t="shared" ref="O4509" si="9213">AND(NOT(N4508),N4509,NOT(N4510))</f>
        <v>1</v>
      </c>
    </row>
    <row r="4510" spans="1:15" x14ac:dyDescent="0.25">
      <c r="A4510" t="s">
        <v>19</v>
      </c>
      <c r="B4510" t="s">
        <v>14</v>
      </c>
      <c r="C4510">
        <v>18</v>
      </c>
      <c r="D4510">
        <v>19</v>
      </c>
      <c r="E4510" t="b">
        <v>1</v>
      </c>
      <c r="F4510">
        <v>10.323</v>
      </c>
      <c r="G4510">
        <v>1</v>
      </c>
      <c r="H4510">
        <v>0</v>
      </c>
      <c r="I4510">
        <v>10147</v>
      </c>
      <c r="J4510">
        <v>8164</v>
      </c>
      <c r="K4510">
        <v>4081</v>
      </c>
      <c r="L4510">
        <v>6</v>
      </c>
      <c r="M4510">
        <f t="shared" si="9159"/>
        <v>1</v>
      </c>
      <c r="N4510" t="b">
        <f t="shared" ref="N4510" si="9214">AND(MIN($F4508,$F4509,$F4510)=$F4510,MAX($H4508,$H4509,$H4510)=$H4510)</f>
        <v>0</v>
      </c>
      <c r="O4510" t="b">
        <f t="shared" ref="O4510" si="9215">AND(NOT(N4508),NOT(N4509),N4510)</f>
        <v>0</v>
      </c>
    </row>
    <row r="4511" spans="1:15" x14ac:dyDescent="0.25">
      <c r="A4511" t="s">
        <v>13</v>
      </c>
      <c r="B4511" t="s">
        <v>14</v>
      </c>
      <c r="C4511">
        <v>18</v>
      </c>
      <c r="D4511">
        <v>1</v>
      </c>
      <c r="E4511" t="b">
        <v>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f t="shared" si="9159"/>
        <v>1</v>
      </c>
      <c r="N4511" t="b">
        <f t="shared" ref="N4511" si="9216">AND(MIN($F4511,$F4512,$F4513)=$F4511,MAX($H4511,$H4512,$H4513)=$H4511)</f>
        <v>1</v>
      </c>
      <c r="O4511" t="b">
        <f t="shared" ref="O4511" si="9217">AND(N4511,NOT(N4512),NOT(N4513))</f>
        <v>0</v>
      </c>
    </row>
    <row r="4512" spans="1:15" x14ac:dyDescent="0.25">
      <c r="A4512" t="s">
        <v>15</v>
      </c>
      <c r="B4512" t="s">
        <v>14</v>
      </c>
      <c r="C4512">
        <v>18</v>
      </c>
      <c r="D4512">
        <v>1</v>
      </c>
      <c r="E4512" t="b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f t="shared" si="9159"/>
        <v>1</v>
      </c>
      <c r="N4512" t="b">
        <f t="shared" ref="N4512" si="9218">AND(MIN($F4511,$F4512,$F4513)=$F4512,MAX($H4511,$H4512,$H4513)=$H4512)</f>
        <v>1</v>
      </c>
      <c r="O4512" t="b">
        <f t="shared" ref="O4512" si="9219">AND(NOT(N4511),N4512,NOT(N4513))</f>
        <v>0</v>
      </c>
    </row>
    <row r="4513" spans="1:15" x14ac:dyDescent="0.25">
      <c r="A4513" t="s">
        <v>19</v>
      </c>
      <c r="B4513" t="s">
        <v>14</v>
      </c>
      <c r="C4513">
        <v>18</v>
      </c>
      <c r="D4513">
        <v>1</v>
      </c>
      <c r="E4513" t="b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f t="shared" si="9159"/>
        <v>1</v>
      </c>
      <c r="N4513" t="b">
        <f t="shared" ref="N4513" si="9220">AND(MIN($F4511,$F4512,$F4513)=$F4513,MAX($H4511,$H4512,$H4513)=$H4513)</f>
        <v>1</v>
      </c>
      <c r="O4513" t="b">
        <f t="shared" ref="O4513" si="9221">AND(NOT(N4511),NOT(N4512),N4513)</f>
        <v>0</v>
      </c>
    </row>
    <row r="4514" spans="1:15" x14ac:dyDescent="0.25">
      <c r="A4514" t="s">
        <v>13</v>
      </c>
      <c r="B4514" t="s">
        <v>14</v>
      </c>
      <c r="C4514">
        <v>18</v>
      </c>
      <c r="D4514">
        <v>20</v>
      </c>
      <c r="E4514" t="b">
        <v>1</v>
      </c>
      <c r="F4514">
        <v>19.173999999999999</v>
      </c>
      <c r="G4514">
        <v>1</v>
      </c>
      <c r="H4514">
        <v>0</v>
      </c>
      <c r="I4514">
        <v>51238</v>
      </c>
      <c r="J4514">
        <v>51219</v>
      </c>
      <c r="K4514">
        <v>25608</v>
      </c>
      <c r="L4514">
        <v>14</v>
      </c>
      <c r="M4514">
        <f t="shared" si="9159"/>
        <v>1</v>
      </c>
      <c r="N4514" t="b">
        <f t="shared" ref="N4514" si="9222">AND(MIN($F4514,$F4515,$F4516)=$F4514,MAX($H4514,$H4515,$H4516)=$H4514)</f>
        <v>0</v>
      </c>
      <c r="O4514" t="b">
        <f t="shared" ref="O4514" si="9223">AND(N4514,NOT(N4515),NOT(N4516))</f>
        <v>0</v>
      </c>
    </row>
    <row r="4515" spans="1:15" x14ac:dyDescent="0.25">
      <c r="A4515" t="s">
        <v>15</v>
      </c>
      <c r="B4515" t="s">
        <v>14</v>
      </c>
      <c r="C4515">
        <v>18</v>
      </c>
      <c r="D4515">
        <v>20</v>
      </c>
      <c r="E4515" t="b">
        <v>1</v>
      </c>
      <c r="F4515">
        <v>10.007999999999999</v>
      </c>
      <c r="G4515">
        <v>1</v>
      </c>
      <c r="H4515">
        <v>0</v>
      </c>
      <c r="I4515">
        <v>2533</v>
      </c>
      <c r="J4515">
        <v>2532</v>
      </c>
      <c r="K4515">
        <v>1264</v>
      </c>
      <c r="L4515">
        <v>11</v>
      </c>
      <c r="M4515">
        <f t="shared" si="9159"/>
        <v>1</v>
      </c>
      <c r="N4515" t="b">
        <f t="shared" ref="N4515" si="9224">AND(MIN($F4514,$F4515,$F4516)=$F4515,MAX($H4514,$H4515,$H4516)=$H4515)</f>
        <v>1</v>
      </c>
      <c r="O4515" t="b">
        <f t="shared" ref="O4515" si="9225">AND(NOT(N4514),N4515,NOT(N4516))</f>
        <v>1</v>
      </c>
    </row>
    <row r="4516" spans="1:15" x14ac:dyDescent="0.25">
      <c r="A4516" t="s">
        <v>19</v>
      </c>
      <c r="B4516" t="s">
        <v>14</v>
      </c>
      <c r="C4516">
        <v>18</v>
      </c>
      <c r="D4516">
        <v>20</v>
      </c>
      <c r="E4516" t="b">
        <v>1</v>
      </c>
      <c r="F4516">
        <v>15.856999999999999</v>
      </c>
      <c r="G4516">
        <v>1</v>
      </c>
      <c r="H4516">
        <v>0</v>
      </c>
      <c r="I4516">
        <v>51238</v>
      </c>
      <c r="J4516">
        <v>51219</v>
      </c>
      <c r="K4516">
        <v>25608</v>
      </c>
      <c r="L4516">
        <v>14</v>
      </c>
      <c r="M4516">
        <f t="shared" si="9159"/>
        <v>1</v>
      </c>
      <c r="N4516" t="b">
        <f t="shared" ref="N4516" si="9226">AND(MIN($F4514,$F4515,$F4516)=$F4516,MAX($H4514,$H4515,$H4516)=$H4516)</f>
        <v>0</v>
      </c>
      <c r="O4516" t="b">
        <f t="shared" ref="O4516" si="9227">AND(NOT(N4514),NOT(N4515),N4516)</f>
        <v>0</v>
      </c>
    </row>
    <row r="4517" spans="1:15" x14ac:dyDescent="0.25">
      <c r="A4517" t="s">
        <v>13</v>
      </c>
      <c r="B4517" t="s">
        <v>14</v>
      </c>
      <c r="C4517">
        <v>18</v>
      </c>
      <c r="D4517">
        <v>21</v>
      </c>
      <c r="E4517" t="b">
        <v>1</v>
      </c>
      <c r="F4517">
        <v>10.002000000000001</v>
      </c>
      <c r="G4517">
        <v>1</v>
      </c>
      <c r="H4517">
        <v>0</v>
      </c>
      <c r="I4517">
        <v>29146</v>
      </c>
      <c r="J4517">
        <v>25911</v>
      </c>
      <c r="K4517">
        <v>12954</v>
      </c>
      <c r="L4517">
        <v>11</v>
      </c>
      <c r="M4517">
        <f t="shared" si="9159"/>
        <v>1</v>
      </c>
      <c r="N4517" t="b">
        <f t="shared" ref="N4517" si="9228">AND(MIN($F4517,$F4518,$F4519)=$F4517,MAX($H4517,$H4518,$H4519)=$H4517)</f>
        <v>0</v>
      </c>
      <c r="O4517" t="b">
        <f t="shared" ref="O4517" si="9229">AND(N4517,NOT(N4518),NOT(N4519))</f>
        <v>0</v>
      </c>
    </row>
    <row r="4518" spans="1:15" x14ac:dyDescent="0.25">
      <c r="A4518" t="s">
        <v>15</v>
      </c>
      <c r="B4518" t="s">
        <v>14</v>
      </c>
      <c r="C4518">
        <v>18</v>
      </c>
      <c r="D4518">
        <v>21</v>
      </c>
      <c r="E4518" t="b">
        <v>1</v>
      </c>
      <c r="F4518">
        <v>10.003</v>
      </c>
      <c r="G4518">
        <v>1</v>
      </c>
      <c r="H4518">
        <v>0</v>
      </c>
      <c r="I4518">
        <v>2359</v>
      </c>
      <c r="J4518">
        <v>2358</v>
      </c>
      <c r="K4518">
        <v>1177</v>
      </c>
      <c r="L4518">
        <v>11</v>
      </c>
      <c r="M4518">
        <f t="shared" si="9159"/>
        <v>1</v>
      </c>
      <c r="N4518" t="b">
        <f t="shared" ref="N4518" si="9230">AND(MIN($F4517,$F4518,$F4519)=$F4518,MAX($H4517,$H4518,$H4519)=$H4518)</f>
        <v>0</v>
      </c>
      <c r="O4518" t="b">
        <f t="shared" ref="O4518" si="9231">AND(NOT(N4517),N4518,NOT(N4519))</f>
        <v>0</v>
      </c>
    </row>
    <row r="4519" spans="1:15" x14ac:dyDescent="0.25">
      <c r="A4519" t="s">
        <v>19</v>
      </c>
      <c r="B4519" t="s">
        <v>14</v>
      </c>
      <c r="C4519">
        <v>18</v>
      </c>
      <c r="D4519">
        <v>21</v>
      </c>
      <c r="E4519" t="b">
        <v>1</v>
      </c>
      <c r="F4519">
        <v>10.000999999999999</v>
      </c>
      <c r="G4519">
        <v>1</v>
      </c>
      <c r="H4519">
        <v>0</v>
      </c>
      <c r="I4519">
        <v>41930</v>
      </c>
      <c r="J4519">
        <v>37958</v>
      </c>
      <c r="K4519">
        <v>18977</v>
      </c>
      <c r="L4519">
        <v>11</v>
      </c>
      <c r="M4519">
        <f t="shared" si="9159"/>
        <v>1</v>
      </c>
      <c r="N4519" t="b">
        <f t="shared" ref="N4519" si="9232">AND(MIN($F4517,$F4518,$F4519)=$F4519,MAX($H4517,$H4518,$H4519)=$H4519)</f>
        <v>1</v>
      </c>
      <c r="O4519" t="b">
        <f t="shared" ref="O4519" si="9233">AND(NOT(N4517),NOT(N4518),N4519)</f>
        <v>1</v>
      </c>
    </row>
    <row r="4520" spans="1:15" x14ac:dyDescent="0.25">
      <c r="A4520" t="s">
        <v>13</v>
      </c>
      <c r="B4520" t="s">
        <v>14</v>
      </c>
      <c r="C4520">
        <v>18</v>
      </c>
      <c r="D4520">
        <v>22</v>
      </c>
      <c r="E4520" t="b">
        <v>0</v>
      </c>
      <c r="F4520">
        <v>0.13800000000000001</v>
      </c>
      <c r="G4520">
        <v>1</v>
      </c>
      <c r="H4520">
        <v>1</v>
      </c>
      <c r="I4520">
        <v>13459</v>
      </c>
      <c r="J4520">
        <v>13445</v>
      </c>
      <c r="K4520">
        <v>6720</v>
      </c>
      <c r="L4520">
        <v>11</v>
      </c>
      <c r="M4520">
        <f t="shared" si="9159"/>
        <v>0</v>
      </c>
      <c r="N4520" t="b">
        <f t="shared" ref="N4520" si="9234">AND(MIN($F4520,$F4521,$F4522)=$F4520,MAX($H4520,$H4521,$H4522)=$H4520)</f>
        <v>0</v>
      </c>
      <c r="O4520" t="b">
        <f t="shared" ref="O4520" si="9235">AND(N4520,NOT(N4521),NOT(N4522))</f>
        <v>0</v>
      </c>
    </row>
    <row r="4521" spans="1:15" x14ac:dyDescent="0.25">
      <c r="A4521" t="s">
        <v>15</v>
      </c>
      <c r="B4521" t="s">
        <v>14</v>
      </c>
      <c r="C4521">
        <v>18</v>
      </c>
      <c r="D4521">
        <v>22</v>
      </c>
      <c r="E4521" t="b">
        <v>0</v>
      </c>
      <c r="F4521">
        <v>0.01</v>
      </c>
      <c r="G4521">
        <v>1</v>
      </c>
      <c r="H4521">
        <v>1</v>
      </c>
      <c r="I4521">
        <v>1206</v>
      </c>
      <c r="J4521">
        <v>1204</v>
      </c>
      <c r="K4521">
        <v>599</v>
      </c>
      <c r="L4521">
        <v>13</v>
      </c>
      <c r="M4521">
        <f t="shared" si="9159"/>
        <v>0</v>
      </c>
      <c r="N4521" t="b">
        <f t="shared" ref="N4521" si="9236">AND(MIN($F4520,$F4521,$F4522)=$F4521,MAX($H4520,$H4521,$H4522)=$H4521)</f>
        <v>1</v>
      </c>
      <c r="O4521" t="b">
        <f t="shared" ref="O4521" si="9237">AND(NOT(N4520),N4521,NOT(N4522))</f>
        <v>1</v>
      </c>
    </row>
    <row r="4522" spans="1:15" x14ac:dyDescent="0.25">
      <c r="A4522" t="s">
        <v>19</v>
      </c>
      <c r="B4522" t="s">
        <v>14</v>
      </c>
      <c r="C4522">
        <v>18</v>
      </c>
      <c r="D4522">
        <v>22</v>
      </c>
      <c r="E4522" t="b">
        <v>0</v>
      </c>
      <c r="F4522">
        <v>0.11799999999999999</v>
      </c>
      <c r="G4522">
        <v>1</v>
      </c>
      <c r="H4522">
        <v>1</v>
      </c>
      <c r="I4522">
        <v>13459</v>
      </c>
      <c r="J4522">
        <v>13445</v>
      </c>
      <c r="K4522">
        <v>6720</v>
      </c>
      <c r="L4522">
        <v>11</v>
      </c>
      <c r="M4522">
        <f t="shared" si="9159"/>
        <v>0</v>
      </c>
      <c r="N4522" t="b">
        <f t="shared" ref="N4522" si="9238">AND(MIN($F4520,$F4521,$F4522)=$F4522,MAX($H4520,$H4521,$H4522)=$H4522)</f>
        <v>0</v>
      </c>
      <c r="O4522" t="b">
        <f t="shared" ref="O4522" si="9239">AND(NOT(N4520),NOT(N4521),N4522)</f>
        <v>0</v>
      </c>
    </row>
    <row r="4523" spans="1:15" x14ac:dyDescent="0.25">
      <c r="A4523" t="s">
        <v>13</v>
      </c>
      <c r="B4523" t="s">
        <v>14</v>
      </c>
      <c r="C4523">
        <v>18</v>
      </c>
      <c r="D4523">
        <v>23</v>
      </c>
      <c r="E4523" t="b">
        <v>0</v>
      </c>
      <c r="F4523">
        <v>0.38400000000000001</v>
      </c>
      <c r="G4523">
        <v>1</v>
      </c>
      <c r="H4523">
        <v>1</v>
      </c>
      <c r="I4523">
        <v>35248</v>
      </c>
      <c r="J4523">
        <v>35233</v>
      </c>
      <c r="K4523">
        <v>17614</v>
      </c>
      <c r="L4523">
        <v>11</v>
      </c>
      <c r="M4523">
        <f t="shared" si="9159"/>
        <v>0</v>
      </c>
      <c r="N4523" t="b">
        <f t="shared" ref="N4523" si="9240">AND(MIN($F4523,$F4524,$F4525)=$F4523,MAX($H4523,$H4524,$H4525)=$H4523)</f>
        <v>0</v>
      </c>
      <c r="O4523" t="b">
        <f t="shared" ref="O4523" si="9241">AND(N4523,NOT(N4524),NOT(N4525))</f>
        <v>0</v>
      </c>
    </row>
    <row r="4524" spans="1:15" x14ac:dyDescent="0.25">
      <c r="A4524" t="s">
        <v>15</v>
      </c>
      <c r="B4524" t="s">
        <v>14</v>
      </c>
      <c r="C4524">
        <v>18</v>
      </c>
      <c r="D4524">
        <v>23</v>
      </c>
      <c r="E4524" t="b">
        <v>0</v>
      </c>
      <c r="F4524">
        <v>3.0000000000000001E-3</v>
      </c>
      <c r="G4524">
        <v>1</v>
      </c>
      <c r="H4524">
        <v>1</v>
      </c>
      <c r="I4524">
        <v>115</v>
      </c>
      <c r="J4524">
        <v>114</v>
      </c>
      <c r="K4524">
        <v>54</v>
      </c>
      <c r="L4524">
        <v>11</v>
      </c>
      <c r="M4524">
        <f t="shared" si="9159"/>
        <v>0</v>
      </c>
      <c r="N4524" t="b">
        <f t="shared" ref="N4524" si="9242">AND(MIN($F4523,$F4524,$F4525)=$F4524,MAX($H4523,$H4524,$H4525)=$H4524)</f>
        <v>1</v>
      </c>
      <c r="O4524" t="b">
        <f t="shared" ref="O4524" si="9243">AND(NOT(N4523),N4524,NOT(N4525))</f>
        <v>1</v>
      </c>
    </row>
    <row r="4525" spans="1:15" x14ac:dyDescent="0.25">
      <c r="A4525" t="s">
        <v>19</v>
      </c>
      <c r="B4525" t="s">
        <v>14</v>
      </c>
      <c r="C4525">
        <v>18</v>
      </c>
      <c r="D4525">
        <v>23</v>
      </c>
      <c r="E4525" t="b">
        <v>0</v>
      </c>
      <c r="F4525">
        <v>0.35</v>
      </c>
      <c r="G4525">
        <v>1</v>
      </c>
      <c r="H4525">
        <v>1</v>
      </c>
      <c r="I4525">
        <v>35248</v>
      </c>
      <c r="J4525">
        <v>35233</v>
      </c>
      <c r="K4525">
        <v>17614</v>
      </c>
      <c r="L4525">
        <v>11</v>
      </c>
      <c r="M4525">
        <f t="shared" si="9159"/>
        <v>0</v>
      </c>
      <c r="N4525" t="b">
        <f t="shared" ref="N4525" si="9244">AND(MIN($F4523,$F4524,$F4525)=$F4525,MAX($H4523,$H4524,$H4525)=$H4525)</f>
        <v>0</v>
      </c>
      <c r="O4525" t="b">
        <f t="shared" ref="O4525" si="9245">AND(NOT(N4523),NOT(N4524),N4525)</f>
        <v>0</v>
      </c>
    </row>
    <row r="4526" spans="1:15" x14ac:dyDescent="0.25">
      <c r="A4526" t="s">
        <v>13</v>
      </c>
      <c r="B4526" t="s">
        <v>14</v>
      </c>
      <c r="C4526">
        <v>18</v>
      </c>
      <c r="D4526">
        <v>24</v>
      </c>
      <c r="E4526" t="b">
        <v>0</v>
      </c>
      <c r="F4526">
        <v>3.0000000000000001E-3</v>
      </c>
      <c r="G4526">
        <v>1</v>
      </c>
      <c r="H4526">
        <v>1</v>
      </c>
      <c r="I4526">
        <v>189</v>
      </c>
      <c r="J4526">
        <v>118</v>
      </c>
      <c r="K4526">
        <v>56</v>
      </c>
      <c r="L4526">
        <v>11</v>
      </c>
      <c r="M4526">
        <f t="shared" si="9159"/>
        <v>0</v>
      </c>
      <c r="N4526" t="b">
        <f t="shared" ref="N4526" si="9246">AND(MIN($F4526,$F4527,$F4528)=$F4526,MAX($H4526,$H4527,$H4528)=$H4526)</f>
        <v>1</v>
      </c>
      <c r="O4526" t="b">
        <f t="shared" ref="O4526" si="9247">AND(N4526,NOT(N4527),NOT(N4528))</f>
        <v>1</v>
      </c>
    </row>
    <row r="4527" spans="1:15" x14ac:dyDescent="0.25">
      <c r="A4527" t="s">
        <v>15</v>
      </c>
      <c r="B4527" t="s">
        <v>14</v>
      </c>
      <c r="C4527">
        <v>18</v>
      </c>
      <c r="D4527">
        <v>24</v>
      </c>
      <c r="E4527" t="b">
        <v>0</v>
      </c>
      <c r="F4527">
        <v>4.0000000000000001E-3</v>
      </c>
      <c r="G4527">
        <v>1</v>
      </c>
      <c r="H4527">
        <v>1</v>
      </c>
      <c r="I4527">
        <v>119</v>
      </c>
      <c r="J4527">
        <v>118</v>
      </c>
      <c r="K4527">
        <v>56</v>
      </c>
      <c r="L4527">
        <v>11</v>
      </c>
      <c r="M4527">
        <f t="shared" si="9159"/>
        <v>0</v>
      </c>
      <c r="N4527" t="b">
        <f t="shared" ref="N4527" si="9248">AND(MIN($F4526,$F4527,$F4528)=$F4527,MAX($H4526,$H4527,$H4528)=$H4527)</f>
        <v>0</v>
      </c>
      <c r="O4527" t="b">
        <f t="shared" ref="O4527" si="9249">AND(NOT(N4526),N4527,NOT(N4528))</f>
        <v>0</v>
      </c>
    </row>
    <row r="4528" spans="1:15" x14ac:dyDescent="0.25">
      <c r="A4528" t="s">
        <v>19</v>
      </c>
      <c r="B4528" t="s">
        <v>14</v>
      </c>
      <c r="C4528">
        <v>18</v>
      </c>
      <c r="D4528">
        <v>24</v>
      </c>
      <c r="E4528" t="b">
        <v>0</v>
      </c>
      <c r="F4528">
        <v>4.0000000000000001E-3</v>
      </c>
      <c r="G4528">
        <v>1</v>
      </c>
      <c r="H4528">
        <v>1</v>
      </c>
      <c r="I4528">
        <v>189</v>
      </c>
      <c r="J4528">
        <v>118</v>
      </c>
      <c r="K4528">
        <v>56</v>
      </c>
      <c r="L4528">
        <v>11</v>
      </c>
      <c r="M4528">
        <f t="shared" si="9159"/>
        <v>0</v>
      </c>
      <c r="N4528" t="b">
        <f t="shared" ref="N4528" si="9250">AND(MIN($F4526,$F4527,$F4528)=$F4528,MAX($H4526,$H4527,$H4528)=$H4528)</f>
        <v>0</v>
      </c>
      <c r="O4528" t="b">
        <f t="shared" ref="O4528" si="9251">AND(NOT(N4526),NOT(N4527),N4528)</f>
        <v>0</v>
      </c>
    </row>
    <row r="4529" spans="1:15" x14ac:dyDescent="0.25">
      <c r="A4529" t="s">
        <v>13</v>
      </c>
      <c r="B4529" t="s">
        <v>14</v>
      </c>
      <c r="C4529">
        <v>18</v>
      </c>
      <c r="D4529">
        <v>25</v>
      </c>
      <c r="E4529" t="b">
        <v>0</v>
      </c>
      <c r="F4529">
        <v>9.9000000000000005E-2</v>
      </c>
      <c r="G4529">
        <v>1</v>
      </c>
      <c r="H4529">
        <v>1</v>
      </c>
      <c r="I4529">
        <v>10577</v>
      </c>
      <c r="J4529">
        <v>6014</v>
      </c>
      <c r="K4529">
        <v>3004</v>
      </c>
      <c r="L4529">
        <v>13</v>
      </c>
      <c r="M4529">
        <f t="shared" si="9159"/>
        <v>0</v>
      </c>
      <c r="N4529" t="b">
        <f t="shared" ref="N4529" si="9252">AND(MIN($F4529,$F4530,$F4531)=$F4529,MAX($H4529,$H4530,$H4531)=$H4529)</f>
        <v>0</v>
      </c>
      <c r="O4529" t="b">
        <f t="shared" ref="O4529" si="9253">AND(N4529,NOT(N4530),NOT(N4531))</f>
        <v>0</v>
      </c>
    </row>
    <row r="4530" spans="1:15" x14ac:dyDescent="0.25">
      <c r="A4530" t="s">
        <v>15</v>
      </c>
      <c r="B4530" t="s">
        <v>14</v>
      </c>
      <c r="C4530">
        <v>18</v>
      </c>
      <c r="D4530">
        <v>25</v>
      </c>
      <c r="E4530" t="b">
        <v>0</v>
      </c>
      <c r="F4530">
        <v>4.1000000000000002E-2</v>
      </c>
      <c r="G4530">
        <v>1</v>
      </c>
      <c r="H4530">
        <v>1</v>
      </c>
      <c r="I4530">
        <v>6056</v>
      </c>
      <c r="J4530">
        <v>6014</v>
      </c>
      <c r="K4530">
        <v>3004</v>
      </c>
      <c r="L4530">
        <v>13</v>
      </c>
      <c r="M4530">
        <f t="shared" si="9159"/>
        <v>0</v>
      </c>
      <c r="N4530" t="b">
        <f t="shared" ref="N4530" si="9254">AND(MIN($F4529,$F4530,$F4531)=$F4530,MAX($H4529,$H4530,$H4531)=$H4530)</f>
        <v>1</v>
      </c>
      <c r="O4530" t="b">
        <f t="shared" ref="O4530" si="9255">AND(NOT(N4529),N4530,NOT(N4531))</f>
        <v>1</v>
      </c>
    </row>
    <row r="4531" spans="1:15" x14ac:dyDescent="0.25">
      <c r="A4531" t="s">
        <v>19</v>
      </c>
      <c r="B4531" t="s">
        <v>14</v>
      </c>
      <c r="C4531">
        <v>18</v>
      </c>
      <c r="D4531">
        <v>25</v>
      </c>
      <c r="E4531" t="b">
        <v>0</v>
      </c>
      <c r="F4531">
        <v>0.10199999999999999</v>
      </c>
      <c r="G4531">
        <v>1</v>
      </c>
      <c r="H4531">
        <v>1</v>
      </c>
      <c r="I4531">
        <v>10577</v>
      </c>
      <c r="J4531">
        <v>6014</v>
      </c>
      <c r="K4531">
        <v>3004</v>
      </c>
      <c r="L4531">
        <v>13</v>
      </c>
      <c r="M4531">
        <f t="shared" si="9159"/>
        <v>0</v>
      </c>
      <c r="N4531" t="b">
        <f t="shared" ref="N4531" si="9256">AND(MIN($F4529,$F4530,$F4531)=$F4531,MAX($H4529,$H4530,$H4531)=$H4531)</f>
        <v>0</v>
      </c>
      <c r="O4531" t="b">
        <f t="shared" ref="O4531" si="9257">AND(NOT(N4529),NOT(N4530),N4531)</f>
        <v>0</v>
      </c>
    </row>
    <row r="4532" spans="1:15" x14ac:dyDescent="0.25">
      <c r="A4532" t="s">
        <v>13</v>
      </c>
      <c r="B4532" t="s">
        <v>14</v>
      </c>
      <c r="C4532">
        <v>18</v>
      </c>
      <c r="D4532">
        <v>26</v>
      </c>
      <c r="E4532" t="b">
        <v>1</v>
      </c>
      <c r="F4532">
        <v>10.000999999999999</v>
      </c>
      <c r="G4532">
        <v>1</v>
      </c>
      <c r="H4532">
        <v>0</v>
      </c>
      <c r="I4532">
        <v>978448</v>
      </c>
      <c r="J4532">
        <v>978144</v>
      </c>
      <c r="K4532">
        <v>489070</v>
      </c>
      <c r="L4532">
        <v>13</v>
      </c>
      <c r="M4532">
        <f t="shared" si="9159"/>
        <v>1</v>
      </c>
      <c r="N4532" t="b">
        <f t="shared" ref="N4532" si="9258">AND(MIN($F4532,$F4533,$F4534)=$F4532,MAX($H4532,$H4533,$H4534)=$H4532)</f>
        <v>0</v>
      </c>
      <c r="O4532" t="b">
        <f t="shared" ref="O4532" si="9259">AND(N4532,NOT(N4533),NOT(N4534))</f>
        <v>0</v>
      </c>
    </row>
    <row r="4533" spans="1:15" x14ac:dyDescent="0.25">
      <c r="A4533" t="s">
        <v>15</v>
      </c>
      <c r="B4533" t="s">
        <v>14</v>
      </c>
      <c r="C4533">
        <v>18</v>
      </c>
      <c r="D4533">
        <v>26</v>
      </c>
      <c r="E4533" t="b">
        <v>0</v>
      </c>
      <c r="F4533">
        <v>8.0000000000000002E-3</v>
      </c>
      <c r="G4533">
        <v>1</v>
      </c>
      <c r="H4533">
        <v>1</v>
      </c>
      <c r="I4533">
        <v>6</v>
      </c>
      <c r="J4533">
        <v>6</v>
      </c>
      <c r="K4533">
        <v>0</v>
      </c>
      <c r="L4533">
        <v>5</v>
      </c>
      <c r="M4533">
        <f t="shared" si="9159"/>
        <v>0</v>
      </c>
      <c r="N4533" t="b">
        <f t="shared" ref="N4533" si="9260">AND(MIN($F4532,$F4533,$F4534)=$F4533,MAX($H4532,$H4533,$H4534)=$H4533)</f>
        <v>1</v>
      </c>
      <c r="O4533" t="b">
        <f t="shared" ref="O4533" si="9261">AND(NOT(N4532),N4533,NOT(N4534))</f>
        <v>1</v>
      </c>
    </row>
    <row r="4534" spans="1:15" x14ac:dyDescent="0.25">
      <c r="A4534" t="s">
        <v>19</v>
      </c>
      <c r="B4534" t="s">
        <v>14</v>
      </c>
      <c r="C4534">
        <v>18</v>
      </c>
      <c r="D4534">
        <v>26</v>
      </c>
      <c r="E4534" t="b">
        <v>1</v>
      </c>
      <c r="F4534">
        <v>10.002000000000001</v>
      </c>
      <c r="G4534">
        <v>1</v>
      </c>
      <c r="H4534">
        <v>0</v>
      </c>
      <c r="I4534">
        <v>986465</v>
      </c>
      <c r="J4534">
        <v>986161</v>
      </c>
      <c r="K4534">
        <v>493078</v>
      </c>
      <c r="L4534">
        <v>13</v>
      </c>
      <c r="M4534">
        <f t="shared" si="9159"/>
        <v>1</v>
      </c>
      <c r="N4534" t="b">
        <f t="shared" ref="N4534" si="9262">AND(MIN($F4532,$F4533,$F4534)=$F4534,MAX($H4532,$H4533,$H4534)=$H4534)</f>
        <v>0</v>
      </c>
      <c r="O4534" t="b">
        <f t="shared" ref="O4534" si="9263">AND(NOT(N4532),NOT(N4533),N4534)</f>
        <v>0</v>
      </c>
    </row>
    <row r="4535" spans="1:15" x14ac:dyDescent="0.25">
      <c r="A4535" t="s">
        <v>13</v>
      </c>
      <c r="B4535" t="s">
        <v>14</v>
      </c>
      <c r="C4535">
        <v>18</v>
      </c>
      <c r="D4535">
        <v>27</v>
      </c>
      <c r="E4535" t="b">
        <v>0</v>
      </c>
      <c r="F4535">
        <v>1.2999999999999999E-2</v>
      </c>
      <c r="G4535">
        <v>1</v>
      </c>
      <c r="H4535">
        <v>1</v>
      </c>
      <c r="I4535">
        <v>166</v>
      </c>
      <c r="J4535">
        <v>154</v>
      </c>
      <c r="K4535">
        <v>75</v>
      </c>
      <c r="L4535">
        <v>11</v>
      </c>
      <c r="M4535">
        <f t="shared" si="9159"/>
        <v>0</v>
      </c>
      <c r="N4535" t="b">
        <f t="shared" ref="N4535" si="9264">AND(MIN($F4535,$F4536,$F4537)=$F4535,MAX($H4535,$H4536,$H4537)=$H4535)</f>
        <v>1</v>
      </c>
      <c r="O4535" t="b">
        <f t="shared" ref="O4535" si="9265">AND(N4535,NOT(N4536),NOT(N4537))</f>
        <v>0</v>
      </c>
    </row>
    <row r="4536" spans="1:15" x14ac:dyDescent="0.25">
      <c r="A4536" t="s">
        <v>15</v>
      </c>
      <c r="B4536" t="s">
        <v>14</v>
      </c>
      <c r="C4536">
        <v>18</v>
      </c>
      <c r="D4536">
        <v>27</v>
      </c>
      <c r="E4536" t="b">
        <v>0</v>
      </c>
      <c r="F4536">
        <v>4.7E-2</v>
      </c>
      <c r="G4536">
        <v>1</v>
      </c>
      <c r="H4536">
        <v>1</v>
      </c>
      <c r="I4536">
        <v>4974</v>
      </c>
      <c r="J4536">
        <v>4972</v>
      </c>
      <c r="K4536">
        <v>2483</v>
      </c>
      <c r="L4536">
        <v>13</v>
      </c>
      <c r="M4536">
        <f t="shared" si="9159"/>
        <v>0</v>
      </c>
      <c r="N4536" t="b">
        <f t="shared" ref="N4536" si="9266">AND(MIN($F4535,$F4536,$F4537)=$F4536,MAX($H4535,$H4536,$H4537)=$H4536)</f>
        <v>0</v>
      </c>
      <c r="O4536" t="b">
        <f t="shared" ref="O4536" si="9267">AND(NOT(N4535),N4536,NOT(N4537))</f>
        <v>0</v>
      </c>
    </row>
    <row r="4537" spans="1:15" x14ac:dyDescent="0.25">
      <c r="A4537" t="s">
        <v>19</v>
      </c>
      <c r="B4537" t="s">
        <v>14</v>
      </c>
      <c r="C4537">
        <v>18</v>
      </c>
      <c r="D4537">
        <v>27</v>
      </c>
      <c r="E4537" t="b">
        <v>0</v>
      </c>
      <c r="F4537">
        <v>1.2999999999999999E-2</v>
      </c>
      <c r="G4537">
        <v>1</v>
      </c>
      <c r="H4537">
        <v>1</v>
      </c>
      <c r="I4537">
        <v>166</v>
      </c>
      <c r="J4537">
        <v>154</v>
      </c>
      <c r="K4537">
        <v>75</v>
      </c>
      <c r="L4537">
        <v>11</v>
      </c>
      <c r="M4537">
        <f t="shared" si="9159"/>
        <v>0</v>
      </c>
      <c r="N4537" t="b">
        <f t="shared" ref="N4537" si="9268">AND(MIN($F4535,$F4536,$F4537)=$F4537,MAX($H4535,$H4536,$H4537)=$H4537)</f>
        <v>1</v>
      </c>
      <c r="O4537" t="b">
        <f t="shared" ref="O4537" si="9269">AND(NOT(N4535),NOT(N4536),N4537)</f>
        <v>0</v>
      </c>
    </row>
    <row r="4538" spans="1:15" x14ac:dyDescent="0.25">
      <c r="A4538" t="s">
        <v>13</v>
      </c>
      <c r="B4538" t="s">
        <v>14</v>
      </c>
      <c r="C4538">
        <v>18</v>
      </c>
      <c r="D4538">
        <v>28</v>
      </c>
      <c r="E4538" t="b">
        <v>1</v>
      </c>
      <c r="F4538">
        <v>10.003</v>
      </c>
      <c r="G4538">
        <v>1</v>
      </c>
      <c r="H4538">
        <v>0</v>
      </c>
      <c r="I4538">
        <v>958373</v>
      </c>
      <c r="J4538">
        <v>958190</v>
      </c>
      <c r="K4538">
        <v>479093</v>
      </c>
      <c r="L4538">
        <v>12</v>
      </c>
      <c r="M4538">
        <f t="shared" si="9159"/>
        <v>1</v>
      </c>
      <c r="N4538" t="b">
        <f t="shared" ref="N4538" si="9270">AND(MIN($F4538,$F4539,$F4540)=$F4538,MAX($H4538,$H4539,$H4540)=$H4538)</f>
        <v>0</v>
      </c>
      <c r="O4538" t="b">
        <f t="shared" ref="O4538" si="9271">AND(N4538,NOT(N4539),NOT(N4540))</f>
        <v>0</v>
      </c>
    </row>
    <row r="4539" spans="1:15" x14ac:dyDescent="0.25">
      <c r="A4539" t="s">
        <v>15</v>
      </c>
      <c r="B4539" t="s">
        <v>14</v>
      </c>
      <c r="C4539">
        <v>18</v>
      </c>
      <c r="D4539">
        <v>28</v>
      </c>
      <c r="E4539" t="b">
        <v>1</v>
      </c>
      <c r="F4539">
        <v>10.002000000000001</v>
      </c>
      <c r="G4539">
        <v>1</v>
      </c>
      <c r="H4539">
        <v>0</v>
      </c>
      <c r="I4539">
        <v>5977</v>
      </c>
      <c r="J4539">
        <v>5976</v>
      </c>
      <c r="K4539">
        <v>2986</v>
      </c>
      <c r="L4539">
        <v>11</v>
      </c>
      <c r="M4539">
        <f t="shared" si="9159"/>
        <v>1</v>
      </c>
      <c r="N4539" t="b">
        <f t="shared" ref="N4539" si="9272">AND(MIN($F4538,$F4539,$F4540)=$F4539,MAX($H4538,$H4539,$H4540)=$H4539)</f>
        <v>0</v>
      </c>
      <c r="O4539" t="b">
        <f t="shared" ref="O4539" si="9273">AND(NOT(N4538),N4539,NOT(N4540))</f>
        <v>0</v>
      </c>
    </row>
    <row r="4540" spans="1:15" x14ac:dyDescent="0.25">
      <c r="A4540" t="s">
        <v>19</v>
      </c>
      <c r="B4540" t="s">
        <v>14</v>
      </c>
      <c r="C4540">
        <v>18</v>
      </c>
      <c r="D4540">
        <v>28</v>
      </c>
      <c r="E4540" t="b">
        <v>1</v>
      </c>
      <c r="F4540">
        <v>10.000999999999999</v>
      </c>
      <c r="G4540">
        <v>1</v>
      </c>
      <c r="H4540">
        <v>0</v>
      </c>
      <c r="I4540">
        <v>894457</v>
      </c>
      <c r="J4540">
        <v>894291</v>
      </c>
      <c r="K4540">
        <v>447144</v>
      </c>
      <c r="L4540">
        <v>12</v>
      </c>
      <c r="M4540">
        <f t="shared" si="9159"/>
        <v>1</v>
      </c>
      <c r="N4540" t="b">
        <f t="shared" ref="N4540" si="9274">AND(MIN($F4538,$F4539,$F4540)=$F4540,MAX($H4538,$H4539,$H4540)=$H4540)</f>
        <v>1</v>
      </c>
      <c r="O4540" t="b">
        <f t="shared" ref="O4540" si="9275">AND(NOT(N4538),NOT(N4539),N4540)</f>
        <v>1</v>
      </c>
    </row>
    <row r="4541" spans="1:15" x14ac:dyDescent="0.25">
      <c r="A4541" t="s">
        <v>13</v>
      </c>
      <c r="B4541" t="s">
        <v>14</v>
      </c>
      <c r="C4541">
        <v>18</v>
      </c>
      <c r="D4541">
        <v>29</v>
      </c>
      <c r="E4541" t="b">
        <v>0</v>
      </c>
      <c r="F4541">
        <v>2.5999999999999999E-2</v>
      </c>
      <c r="G4541">
        <v>1</v>
      </c>
      <c r="H4541">
        <v>1</v>
      </c>
      <c r="I4541">
        <v>2256</v>
      </c>
      <c r="J4541">
        <v>2070</v>
      </c>
      <c r="K4541">
        <v>1032</v>
      </c>
      <c r="L4541">
        <v>16</v>
      </c>
      <c r="M4541">
        <f t="shared" si="9159"/>
        <v>0</v>
      </c>
      <c r="N4541" t="b">
        <f t="shared" ref="N4541" si="9276">AND(MIN($F4541,$F4542,$F4543)=$F4541,MAX($H4541,$H4542,$H4543)=$H4541)</f>
        <v>1</v>
      </c>
      <c r="O4541" t="b">
        <f t="shared" ref="O4541" si="9277">AND(N4541,NOT(N4542),NOT(N4543))</f>
        <v>1</v>
      </c>
    </row>
    <row r="4542" spans="1:15" x14ac:dyDescent="0.25">
      <c r="A4542" t="s">
        <v>15</v>
      </c>
      <c r="B4542" t="s">
        <v>14</v>
      </c>
      <c r="C4542">
        <v>18</v>
      </c>
      <c r="D4542">
        <v>29</v>
      </c>
      <c r="E4542" t="b">
        <v>0</v>
      </c>
      <c r="F4542">
        <v>2.7E-2</v>
      </c>
      <c r="G4542">
        <v>1</v>
      </c>
      <c r="H4542">
        <v>1</v>
      </c>
      <c r="I4542">
        <v>2922</v>
      </c>
      <c r="J4542">
        <v>2920</v>
      </c>
      <c r="K4542">
        <v>1457</v>
      </c>
      <c r="L4542">
        <v>14</v>
      </c>
      <c r="M4542">
        <f t="shared" si="9159"/>
        <v>0</v>
      </c>
      <c r="N4542" t="b">
        <f t="shared" ref="N4542" si="9278">AND(MIN($F4541,$F4542,$F4543)=$F4542,MAX($H4541,$H4542,$H4543)=$H4542)</f>
        <v>0</v>
      </c>
      <c r="O4542" t="b">
        <f t="shared" ref="O4542" si="9279">AND(NOT(N4541),N4542,NOT(N4543))</f>
        <v>0</v>
      </c>
    </row>
    <row r="4543" spans="1:15" x14ac:dyDescent="0.25">
      <c r="A4543" t="s">
        <v>19</v>
      </c>
      <c r="B4543" t="s">
        <v>14</v>
      </c>
      <c r="C4543">
        <v>18</v>
      </c>
      <c r="D4543">
        <v>29</v>
      </c>
      <c r="E4543" t="b">
        <v>0</v>
      </c>
      <c r="F4543">
        <v>0.03</v>
      </c>
      <c r="G4543">
        <v>1</v>
      </c>
      <c r="H4543">
        <v>1</v>
      </c>
      <c r="I4543">
        <v>2256</v>
      </c>
      <c r="J4543">
        <v>2070</v>
      </c>
      <c r="K4543">
        <v>1032</v>
      </c>
      <c r="L4543">
        <v>16</v>
      </c>
      <c r="M4543">
        <f t="shared" si="9159"/>
        <v>0</v>
      </c>
      <c r="N4543" t="b">
        <f t="shared" ref="N4543" si="9280">AND(MIN($F4541,$F4542,$F4543)=$F4543,MAX($H4541,$H4542,$H4543)=$H4543)</f>
        <v>0</v>
      </c>
      <c r="O4543" t="b">
        <f t="shared" ref="O4543" si="9281">AND(NOT(N4541),NOT(N4542),N4543)</f>
        <v>0</v>
      </c>
    </row>
    <row r="4544" spans="1:15" x14ac:dyDescent="0.25">
      <c r="A4544" t="s">
        <v>13</v>
      </c>
      <c r="B4544" t="s">
        <v>14</v>
      </c>
      <c r="C4544">
        <v>18</v>
      </c>
      <c r="D4544">
        <v>2</v>
      </c>
      <c r="E4544" t="b">
        <v>0</v>
      </c>
      <c r="F4544">
        <v>1E-3</v>
      </c>
      <c r="G4544">
        <v>1</v>
      </c>
      <c r="H4544">
        <v>1</v>
      </c>
      <c r="I4544">
        <v>8</v>
      </c>
      <c r="J4544">
        <v>4</v>
      </c>
      <c r="K4544">
        <v>0</v>
      </c>
      <c r="L4544">
        <v>3</v>
      </c>
      <c r="M4544">
        <f t="shared" si="9159"/>
        <v>0</v>
      </c>
      <c r="N4544" t="b">
        <f t="shared" ref="N4544" si="9282">AND(MIN($F4544,$F4545,$F4546)=$F4544,MAX($H4544,$H4545,$H4546)=$H4544)</f>
        <v>1</v>
      </c>
      <c r="O4544" t="b">
        <f t="shared" ref="O4544" si="9283">AND(N4544,NOT(N4545),NOT(N4546))</f>
        <v>1</v>
      </c>
    </row>
    <row r="4545" spans="1:15" x14ac:dyDescent="0.25">
      <c r="A4545" t="s">
        <v>15</v>
      </c>
      <c r="B4545" t="s">
        <v>14</v>
      </c>
      <c r="C4545">
        <v>18</v>
      </c>
      <c r="D4545">
        <v>2</v>
      </c>
      <c r="E4545" t="b">
        <v>0</v>
      </c>
      <c r="F4545">
        <v>2E-3</v>
      </c>
      <c r="G4545">
        <v>1</v>
      </c>
      <c r="H4545">
        <v>1</v>
      </c>
      <c r="I4545">
        <v>4</v>
      </c>
      <c r="J4545">
        <v>4</v>
      </c>
      <c r="K4545">
        <v>0</v>
      </c>
      <c r="L4545">
        <v>3</v>
      </c>
      <c r="M4545">
        <f t="shared" si="9159"/>
        <v>0</v>
      </c>
      <c r="N4545" t="b">
        <f t="shared" ref="N4545" si="9284">AND(MIN($F4544,$F4545,$F4546)=$F4545,MAX($H4544,$H4545,$H4546)=$H4545)</f>
        <v>0</v>
      </c>
      <c r="O4545" t="b">
        <f t="shared" ref="O4545" si="9285">AND(NOT(N4544),N4545,NOT(N4546))</f>
        <v>0</v>
      </c>
    </row>
    <row r="4546" spans="1:15" x14ac:dyDescent="0.25">
      <c r="A4546" t="s">
        <v>19</v>
      </c>
      <c r="B4546" t="s">
        <v>14</v>
      </c>
      <c r="C4546">
        <v>18</v>
      </c>
      <c r="D4546">
        <v>2</v>
      </c>
      <c r="E4546" t="b">
        <v>0</v>
      </c>
      <c r="F4546">
        <v>2E-3</v>
      </c>
      <c r="G4546">
        <v>1</v>
      </c>
      <c r="H4546">
        <v>1</v>
      </c>
      <c r="I4546">
        <v>8</v>
      </c>
      <c r="J4546">
        <v>4</v>
      </c>
      <c r="K4546">
        <v>0</v>
      </c>
      <c r="L4546">
        <v>3</v>
      </c>
      <c r="M4546">
        <f t="shared" si="9159"/>
        <v>0</v>
      </c>
      <c r="N4546" t="b">
        <f t="shared" ref="N4546" si="9286">AND(MIN($F4544,$F4545,$F4546)=$F4546,MAX($H4544,$H4545,$H4546)=$H4546)</f>
        <v>0</v>
      </c>
      <c r="O4546" t="b">
        <f t="shared" ref="O4546" si="9287">AND(NOT(N4544),NOT(N4545),N4546)</f>
        <v>0</v>
      </c>
    </row>
    <row r="4547" spans="1:15" x14ac:dyDescent="0.25">
      <c r="A4547" t="s">
        <v>13</v>
      </c>
      <c r="B4547" t="s">
        <v>14</v>
      </c>
      <c r="C4547">
        <v>18</v>
      </c>
      <c r="D4547">
        <v>30</v>
      </c>
      <c r="E4547" t="b">
        <v>0</v>
      </c>
      <c r="F4547">
        <v>1.716</v>
      </c>
      <c r="G4547">
        <v>1</v>
      </c>
      <c r="H4547">
        <v>1</v>
      </c>
      <c r="I4547">
        <v>162377</v>
      </c>
      <c r="J4547">
        <v>162338</v>
      </c>
      <c r="K4547">
        <v>81166</v>
      </c>
      <c r="L4547">
        <v>19</v>
      </c>
      <c r="M4547">
        <f t="shared" ref="M4547:M4610" si="9288">G4547-H4547</f>
        <v>0</v>
      </c>
      <c r="N4547" t="b">
        <f t="shared" ref="N4547" si="9289">AND(MIN($F4547,$F4548,$F4549)=$F4547,MAX($H4547,$H4548,$H4549)=$H4547)</f>
        <v>0</v>
      </c>
      <c r="O4547" t="b">
        <f t="shared" ref="O4547" si="9290">AND(N4547,NOT(N4548),NOT(N4549))</f>
        <v>0</v>
      </c>
    </row>
    <row r="4548" spans="1:15" x14ac:dyDescent="0.25">
      <c r="A4548" t="s">
        <v>15</v>
      </c>
      <c r="B4548" t="s">
        <v>14</v>
      </c>
      <c r="C4548">
        <v>18</v>
      </c>
      <c r="D4548">
        <v>30</v>
      </c>
      <c r="E4548" t="b">
        <v>0</v>
      </c>
      <c r="F4548">
        <v>1.2E-2</v>
      </c>
      <c r="G4548">
        <v>1</v>
      </c>
      <c r="H4548">
        <v>1</v>
      </c>
      <c r="I4548">
        <v>557</v>
      </c>
      <c r="J4548">
        <v>556</v>
      </c>
      <c r="K4548">
        <v>275</v>
      </c>
      <c r="L4548">
        <v>11</v>
      </c>
      <c r="M4548">
        <f t="shared" si="9288"/>
        <v>0</v>
      </c>
      <c r="N4548" t="b">
        <f t="shared" ref="N4548" si="9291">AND(MIN($F4547,$F4548,$F4549)=$F4548,MAX($H4547,$H4548,$H4549)=$H4548)</f>
        <v>1</v>
      </c>
      <c r="O4548" t="b">
        <f t="shared" ref="O4548" si="9292">AND(NOT(N4547),N4548,NOT(N4549))</f>
        <v>1</v>
      </c>
    </row>
    <row r="4549" spans="1:15" x14ac:dyDescent="0.25">
      <c r="A4549" t="s">
        <v>19</v>
      </c>
      <c r="B4549" t="s">
        <v>14</v>
      </c>
      <c r="C4549">
        <v>18</v>
      </c>
      <c r="D4549">
        <v>30</v>
      </c>
      <c r="E4549" t="b">
        <v>0</v>
      </c>
      <c r="F4549">
        <v>1.653</v>
      </c>
      <c r="G4549">
        <v>1</v>
      </c>
      <c r="H4549">
        <v>1</v>
      </c>
      <c r="I4549">
        <v>162377</v>
      </c>
      <c r="J4549">
        <v>162338</v>
      </c>
      <c r="K4549">
        <v>81166</v>
      </c>
      <c r="L4549">
        <v>19</v>
      </c>
      <c r="M4549">
        <f t="shared" si="9288"/>
        <v>0</v>
      </c>
      <c r="N4549" t="b">
        <f t="shared" ref="N4549" si="9293">AND(MIN($F4547,$F4548,$F4549)=$F4549,MAX($H4547,$H4548,$H4549)=$H4549)</f>
        <v>0</v>
      </c>
      <c r="O4549" t="b">
        <f t="shared" ref="O4549" si="9294">AND(NOT(N4547),NOT(N4548),N4549)</f>
        <v>0</v>
      </c>
    </row>
    <row r="4550" spans="1:15" x14ac:dyDescent="0.25">
      <c r="A4550" t="s">
        <v>13</v>
      </c>
      <c r="B4550" t="s">
        <v>14</v>
      </c>
      <c r="C4550">
        <v>18</v>
      </c>
      <c r="D4550">
        <v>31</v>
      </c>
      <c r="E4550" t="b">
        <v>0</v>
      </c>
      <c r="F4550">
        <v>4.0000000000000001E-3</v>
      </c>
      <c r="G4550">
        <v>1</v>
      </c>
      <c r="H4550">
        <v>1</v>
      </c>
      <c r="I4550">
        <v>12</v>
      </c>
      <c r="J4550">
        <v>6</v>
      </c>
      <c r="K4550">
        <v>0</v>
      </c>
      <c r="L4550">
        <v>5</v>
      </c>
      <c r="M4550">
        <f t="shared" si="9288"/>
        <v>0</v>
      </c>
      <c r="N4550" t="b">
        <f t="shared" ref="N4550" si="9295">AND(MIN($F4550,$F4551,$F4552)=$F4550,MAX($H4550,$H4551,$H4552)=$H4550)</f>
        <v>0</v>
      </c>
      <c r="O4550" t="b">
        <f t="shared" ref="O4550" si="9296">AND(N4550,NOT(N4551),NOT(N4552))</f>
        <v>0</v>
      </c>
    </row>
    <row r="4551" spans="1:15" x14ac:dyDescent="0.25">
      <c r="A4551" t="s">
        <v>15</v>
      </c>
      <c r="B4551" t="s">
        <v>14</v>
      </c>
      <c r="C4551">
        <v>18</v>
      </c>
      <c r="D4551">
        <v>31</v>
      </c>
      <c r="E4551" t="b">
        <v>0</v>
      </c>
      <c r="F4551">
        <v>8.0000000000000002E-3</v>
      </c>
      <c r="G4551">
        <v>1</v>
      </c>
      <c r="H4551">
        <v>1</v>
      </c>
      <c r="I4551">
        <v>6</v>
      </c>
      <c r="J4551">
        <v>6</v>
      </c>
      <c r="K4551">
        <v>0</v>
      </c>
      <c r="L4551">
        <v>5</v>
      </c>
      <c r="M4551">
        <f t="shared" si="9288"/>
        <v>0</v>
      </c>
      <c r="N4551" t="b">
        <f t="shared" ref="N4551" si="9297">AND(MIN($F4550,$F4551,$F4552)=$F4551,MAX($H4550,$H4551,$H4552)=$H4551)</f>
        <v>0</v>
      </c>
      <c r="O4551" t="b">
        <f t="shared" ref="O4551" si="9298">AND(NOT(N4550),N4551,NOT(N4552))</f>
        <v>0</v>
      </c>
    </row>
    <row r="4552" spans="1:15" x14ac:dyDescent="0.25">
      <c r="A4552" t="s">
        <v>19</v>
      </c>
      <c r="B4552" t="s">
        <v>14</v>
      </c>
      <c r="C4552">
        <v>18</v>
      </c>
      <c r="D4552">
        <v>31</v>
      </c>
      <c r="E4552" t="b">
        <v>0</v>
      </c>
      <c r="F4552">
        <v>2E-3</v>
      </c>
      <c r="G4552">
        <v>1</v>
      </c>
      <c r="H4552">
        <v>1</v>
      </c>
      <c r="I4552">
        <v>12</v>
      </c>
      <c r="J4552">
        <v>6</v>
      </c>
      <c r="K4552">
        <v>0</v>
      </c>
      <c r="L4552">
        <v>5</v>
      </c>
      <c r="M4552">
        <f t="shared" si="9288"/>
        <v>0</v>
      </c>
      <c r="N4552" t="b">
        <f t="shared" ref="N4552" si="9299">AND(MIN($F4550,$F4551,$F4552)=$F4552,MAX($H4550,$H4551,$H4552)=$H4552)</f>
        <v>1</v>
      </c>
      <c r="O4552" t="b">
        <f t="shared" ref="O4552" si="9300">AND(NOT(N4550),NOT(N4551),N4552)</f>
        <v>1</v>
      </c>
    </row>
    <row r="4553" spans="1:15" x14ac:dyDescent="0.25">
      <c r="A4553" t="s">
        <v>13</v>
      </c>
      <c r="B4553" t="s">
        <v>14</v>
      </c>
      <c r="C4553">
        <v>18</v>
      </c>
      <c r="D4553">
        <v>33</v>
      </c>
      <c r="E4553" t="b">
        <v>1</v>
      </c>
      <c r="F4553">
        <v>10.000999999999999</v>
      </c>
      <c r="G4553">
        <v>1</v>
      </c>
      <c r="H4553">
        <v>0</v>
      </c>
      <c r="I4553">
        <v>1814540</v>
      </c>
      <c r="J4553">
        <v>405728</v>
      </c>
      <c r="K4553">
        <v>202863</v>
      </c>
      <c r="L4553">
        <v>10</v>
      </c>
      <c r="M4553">
        <f t="shared" si="9288"/>
        <v>1</v>
      </c>
      <c r="N4553" t="b">
        <f t="shared" ref="N4553" si="9301">AND(MIN($F4553,$F4554,$F4555)=$F4553,MAX($H4553,$H4554,$H4555)=$H4553)</f>
        <v>1</v>
      </c>
      <c r="O4553" t="b">
        <f t="shared" ref="O4553" si="9302">AND(N4553,NOT(N4554),NOT(N4555))</f>
        <v>0</v>
      </c>
    </row>
    <row r="4554" spans="1:15" x14ac:dyDescent="0.25">
      <c r="A4554" t="s">
        <v>15</v>
      </c>
      <c r="B4554" t="s">
        <v>14</v>
      </c>
      <c r="C4554">
        <v>18</v>
      </c>
      <c r="D4554">
        <v>33</v>
      </c>
      <c r="E4554" t="b">
        <v>1</v>
      </c>
      <c r="F4554">
        <v>10.003</v>
      </c>
      <c r="G4554">
        <v>1</v>
      </c>
      <c r="H4554">
        <v>0</v>
      </c>
      <c r="I4554">
        <v>2088768</v>
      </c>
      <c r="J4554">
        <v>637051</v>
      </c>
      <c r="K4554">
        <v>318524</v>
      </c>
      <c r="L4554">
        <v>10</v>
      </c>
      <c r="M4554">
        <f t="shared" si="9288"/>
        <v>1</v>
      </c>
      <c r="N4554" t="b">
        <f t="shared" ref="N4554" si="9303">AND(MIN($F4553,$F4554,$F4555)=$F4554,MAX($H4553,$H4554,$H4555)=$H4554)</f>
        <v>0</v>
      </c>
      <c r="O4554" t="b">
        <f t="shared" ref="O4554" si="9304">AND(NOT(N4553),N4554,NOT(N4555))</f>
        <v>0</v>
      </c>
    </row>
    <row r="4555" spans="1:15" x14ac:dyDescent="0.25">
      <c r="A4555" t="s">
        <v>19</v>
      </c>
      <c r="B4555" t="s">
        <v>14</v>
      </c>
      <c r="C4555">
        <v>18</v>
      </c>
      <c r="D4555">
        <v>33</v>
      </c>
      <c r="E4555" t="b">
        <v>1</v>
      </c>
      <c r="F4555">
        <v>10.000999999999999</v>
      </c>
      <c r="G4555">
        <v>1</v>
      </c>
      <c r="H4555">
        <v>0</v>
      </c>
      <c r="I4555">
        <v>1966734</v>
      </c>
      <c r="J4555">
        <v>442523</v>
      </c>
      <c r="K4555">
        <v>221260</v>
      </c>
      <c r="L4555">
        <v>10</v>
      </c>
      <c r="M4555">
        <f t="shared" si="9288"/>
        <v>1</v>
      </c>
      <c r="N4555" t="b">
        <f t="shared" ref="N4555" si="9305">AND(MIN($F4553,$F4554,$F4555)=$F4555,MAX($H4553,$H4554,$H4555)=$H4555)</f>
        <v>1</v>
      </c>
      <c r="O4555" t="b">
        <f t="shared" ref="O4555" si="9306">AND(NOT(N4553),NOT(N4554),N4555)</f>
        <v>0</v>
      </c>
    </row>
    <row r="4556" spans="1:15" x14ac:dyDescent="0.25">
      <c r="A4556" t="s">
        <v>13</v>
      </c>
      <c r="B4556" t="s">
        <v>14</v>
      </c>
      <c r="C4556">
        <v>18</v>
      </c>
      <c r="D4556">
        <v>35</v>
      </c>
      <c r="E4556" t="b">
        <v>0</v>
      </c>
      <c r="F4556">
        <v>1E-3</v>
      </c>
      <c r="G4556">
        <v>1</v>
      </c>
      <c r="H4556">
        <v>1</v>
      </c>
      <c r="I4556">
        <v>46</v>
      </c>
      <c r="J4556">
        <v>8</v>
      </c>
      <c r="K4556">
        <v>2</v>
      </c>
      <c r="L4556">
        <v>5</v>
      </c>
      <c r="M4556">
        <f t="shared" si="9288"/>
        <v>0</v>
      </c>
      <c r="N4556" t="b">
        <f t="shared" ref="N4556" si="9307">AND(MIN($F4556,$F4557,$F4558)=$F4556,MAX($H4556,$H4557,$H4558)=$H4556)</f>
        <v>1</v>
      </c>
      <c r="O4556" t="b">
        <f t="shared" ref="O4556" si="9308">AND(N4556,NOT(N4557),NOT(N4558))</f>
        <v>0</v>
      </c>
    </row>
    <row r="4557" spans="1:15" x14ac:dyDescent="0.25">
      <c r="A4557" t="s">
        <v>15</v>
      </c>
      <c r="B4557" t="s">
        <v>14</v>
      </c>
      <c r="C4557">
        <v>18</v>
      </c>
      <c r="D4557">
        <v>35</v>
      </c>
      <c r="E4557" t="b">
        <v>0</v>
      </c>
      <c r="F4557">
        <v>1E-3</v>
      </c>
      <c r="G4557">
        <v>1</v>
      </c>
      <c r="H4557">
        <v>1</v>
      </c>
      <c r="I4557">
        <v>29</v>
      </c>
      <c r="J4557">
        <v>8</v>
      </c>
      <c r="K4557">
        <v>2</v>
      </c>
      <c r="L4557">
        <v>5</v>
      </c>
      <c r="M4557">
        <f t="shared" si="9288"/>
        <v>0</v>
      </c>
      <c r="N4557" t="b">
        <f t="shared" ref="N4557" si="9309">AND(MIN($F4556,$F4557,$F4558)=$F4557,MAX($H4556,$H4557,$H4558)=$H4557)</f>
        <v>1</v>
      </c>
      <c r="O4557" t="b">
        <f t="shared" ref="O4557" si="9310">AND(NOT(N4556),N4557,NOT(N4558))</f>
        <v>0</v>
      </c>
    </row>
    <row r="4558" spans="1:15" x14ac:dyDescent="0.25">
      <c r="A4558" t="s">
        <v>19</v>
      </c>
      <c r="B4558" t="s">
        <v>14</v>
      </c>
      <c r="C4558">
        <v>18</v>
      </c>
      <c r="D4558">
        <v>35</v>
      </c>
      <c r="E4558" t="b">
        <v>0</v>
      </c>
      <c r="F4558">
        <v>1E-3</v>
      </c>
      <c r="G4558">
        <v>1</v>
      </c>
      <c r="H4558">
        <v>1</v>
      </c>
      <c r="I4558">
        <v>46</v>
      </c>
      <c r="J4558">
        <v>8</v>
      </c>
      <c r="K4558">
        <v>2</v>
      </c>
      <c r="L4558">
        <v>5</v>
      </c>
      <c r="M4558">
        <f t="shared" si="9288"/>
        <v>0</v>
      </c>
      <c r="N4558" t="b">
        <f t="shared" ref="N4558" si="9311">AND(MIN($F4556,$F4557,$F4558)=$F4558,MAX($H4556,$H4557,$H4558)=$H4558)</f>
        <v>1</v>
      </c>
      <c r="O4558" t="b">
        <f t="shared" ref="O4558" si="9312">AND(NOT(N4556),NOT(N4557),N4558)</f>
        <v>0</v>
      </c>
    </row>
    <row r="4559" spans="1:15" x14ac:dyDescent="0.25">
      <c r="A4559" t="s">
        <v>13</v>
      </c>
      <c r="B4559" t="s">
        <v>14</v>
      </c>
      <c r="C4559">
        <v>18</v>
      </c>
      <c r="D4559">
        <v>37</v>
      </c>
      <c r="E4559" t="b">
        <v>1</v>
      </c>
      <c r="F4559">
        <v>10.000999999999999</v>
      </c>
      <c r="G4559">
        <v>1</v>
      </c>
      <c r="H4559">
        <v>0</v>
      </c>
      <c r="I4559">
        <v>4630535</v>
      </c>
      <c r="J4559">
        <v>413826</v>
      </c>
      <c r="K4559">
        <v>206912</v>
      </c>
      <c r="L4559">
        <v>10</v>
      </c>
      <c r="M4559">
        <f t="shared" si="9288"/>
        <v>1</v>
      </c>
      <c r="N4559" t="b">
        <f t="shared" ref="N4559" si="9313">AND(MIN($F4559,$F4560,$F4561)=$F4559,MAX($H4559,$H4560,$H4561)=$H4559)</f>
        <v>1</v>
      </c>
      <c r="O4559" t="b">
        <f t="shared" ref="O4559" si="9314">AND(N4559,NOT(N4560),NOT(N4561))</f>
        <v>0</v>
      </c>
    </row>
    <row r="4560" spans="1:15" x14ac:dyDescent="0.25">
      <c r="A4560" t="s">
        <v>15</v>
      </c>
      <c r="B4560" t="s">
        <v>14</v>
      </c>
      <c r="C4560">
        <v>18</v>
      </c>
      <c r="D4560">
        <v>37</v>
      </c>
      <c r="E4560" t="b">
        <v>1</v>
      </c>
      <c r="F4560">
        <v>10.000999999999999</v>
      </c>
      <c r="G4560">
        <v>1</v>
      </c>
      <c r="H4560">
        <v>0</v>
      </c>
      <c r="I4560">
        <v>6529858</v>
      </c>
      <c r="J4560">
        <v>668129</v>
      </c>
      <c r="K4560">
        <v>334063</v>
      </c>
      <c r="L4560">
        <v>10</v>
      </c>
      <c r="M4560">
        <f t="shared" si="9288"/>
        <v>1</v>
      </c>
      <c r="N4560" t="b">
        <f t="shared" ref="N4560" si="9315">AND(MIN($F4559,$F4560,$F4561)=$F4560,MAX($H4559,$H4560,$H4561)=$H4560)</f>
        <v>1</v>
      </c>
      <c r="O4560" t="b">
        <f t="shared" ref="O4560" si="9316">AND(NOT(N4559),N4560,NOT(N4561))</f>
        <v>0</v>
      </c>
    </row>
    <row r="4561" spans="1:15" x14ac:dyDescent="0.25">
      <c r="A4561" t="s">
        <v>19</v>
      </c>
      <c r="B4561" t="s">
        <v>14</v>
      </c>
      <c r="C4561">
        <v>18</v>
      </c>
      <c r="D4561">
        <v>37</v>
      </c>
      <c r="E4561" t="b">
        <v>1</v>
      </c>
      <c r="F4561">
        <v>10.000999999999999</v>
      </c>
      <c r="G4561">
        <v>1</v>
      </c>
      <c r="H4561">
        <v>0</v>
      </c>
      <c r="I4561">
        <v>5022562</v>
      </c>
      <c r="J4561">
        <v>450660</v>
      </c>
      <c r="K4561">
        <v>225329</v>
      </c>
      <c r="L4561">
        <v>10</v>
      </c>
      <c r="M4561">
        <f t="shared" si="9288"/>
        <v>1</v>
      </c>
      <c r="N4561" t="b">
        <f t="shared" ref="N4561" si="9317">AND(MIN($F4559,$F4560,$F4561)=$F4561,MAX($H4559,$H4560,$H4561)=$H4561)</f>
        <v>1</v>
      </c>
      <c r="O4561" t="b">
        <f t="shared" ref="O4561" si="9318">AND(NOT(N4559),NOT(N4560),N4561)</f>
        <v>0</v>
      </c>
    </row>
    <row r="4562" spans="1:15" x14ac:dyDescent="0.25">
      <c r="A4562" t="s">
        <v>13</v>
      </c>
      <c r="B4562" t="s">
        <v>14</v>
      </c>
      <c r="C4562">
        <v>18</v>
      </c>
      <c r="D4562">
        <v>38</v>
      </c>
      <c r="E4562" t="b">
        <v>0</v>
      </c>
      <c r="F4562">
        <v>1E-3</v>
      </c>
      <c r="G4562">
        <v>1</v>
      </c>
      <c r="H4562">
        <v>1</v>
      </c>
      <c r="I4562">
        <v>10</v>
      </c>
      <c r="J4562">
        <v>5</v>
      </c>
      <c r="K4562">
        <v>0</v>
      </c>
      <c r="L4562">
        <v>4</v>
      </c>
      <c r="M4562">
        <f t="shared" si="9288"/>
        <v>0</v>
      </c>
      <c r="N4562" t="b">
        <f t="shared" ref="N4562" si="9319">AND(MIN($F4562,$F4563,$F4564)=$F4562,MAX($H4562,$H4563,$H4564)=$H4562)</f>
        <v>1</v>
      </c>
      <c r="O4562" t="b">
        <f t="shared" ref="O4562" si="9320">AND(N4562,NOT(N4563),NOT(N4564))</f>
        <v>0</v>
      </c>
    </row>
    <row r="4563" spans="1:15" x14ac:dyDescent="0.25">
      <c r="A4563" t="s">
        <v>15</v>
      </c>
      <c r="B4563" t="s">
        <v>14</v>
      </c>
      <c r="C4563">
        <v>18</v>
      </c>
      <c r="D4563">
        <v>38</v>
      </c>
      <c r="E4563" t="b">
        <v>0</v>
      </c>
      <c r="F4563">
        <v>1E-3</v>
      </c>
      <c r="G4563">
        <v>1</v>
      </c>
      <c r="H4563">
        <v>1</v>
      </c>
      <c r="I4563">
        <v>5</v>
      </c>
      <c r="J4563">
        <v>5</v>
      </c>
      <c r="K4563">
        <v>0</v>
      </c>
      <c r="L4563">
        <v>4</v>
      </c>
      <c r="M4563">
        <f t="shared" si="9288"/>
        <v>0</v>
      </c>
      <c r="N4563" t="b">
        <f t="shared" ref="N4563" si="9321">AND(MIN($F4562,$F4563,$F4564)=$F4563,MAX($H4562,$H4563,$H4564)=$H4563)</f>
        <v>1</v>
      </c>
      <c r="O4563" t="b">
        <f t="shared" ref="O4563" si="9322">AND(NOT(N4562),N4563,NOT(N4564))</f>
        <v>0</v>
      </c>
    </row>
    <row r="4564" spans="1:15" x14ac:dyDescent="0.25">
      <c r="A4564" t="s">
        <v>19</v>
      </c>
      <c r="B4564" t="s">
        <v>14</v>
      </c>
      <c r="C4564">
        <v>18</v>
      </c>
      <c r="D4564">
        <v>38</v>
      </c>
      <c r="E4564" t="b">
        <v>0</v>
      </c>
      <c r="F4564">
        <v>2E-3</v>
      </c>
      <c r="G4564">
        <v>1</v>
      </c>
      <c r="H4564">
        <v>1</v>
      </c>
      <c r="I4564">
        <v>10</v>
      </c>
      <c r="J4564">
        <v>5</v>
      </c>
      <c r="K4564">
        <v>0</v>
      </c>
      <c r="L4564">
        <v>4</v>
      </c>
      <c r="M4564">
        <f t="shared" si="9288"/>
        <v>0</v>
      </c>
      <c r="N4564" t="b">
        <f t="shared" ref="N4564" si="9323">AND(MIN($F4562,$F4563,$F4564)=$F4564,MAX($H4562,$H4563,$H4564)=$H4564)</f>
        <v>0</v>
      </c>
      <c r="O4564" t="b">
        <f t="shared" ref="O4564" si="9324">AND(NOT(N4562),NOT(N4563),N4564)</f>
        <v>0</v>
      </c>
    </row>
    <row r="4565" spans="1:15" x14ac:dyDescent="0.25">
      <c r="A4565" t="s">
        <v>13</v>
      </c>
      <c r="B4565" t="s">
        <v>14</v>
      </c>
      <c r="C4565">
        <v>18</v>
      </c>
      <c r="D4565">
        <v>39</v>
      </c>
      <c r="E4565" t="b">
        <v>0</v>
      </c>
      <c r="F4565">
        <v>1E-3</v>
      </c>
      <c r="G4565">
        <v>1</v>
      </c>
      <c r="H4565">
        <v>1</v>
      </c>
      <c r="I4565">
        <v>10</v>
      </c>
      <c r="J4565">
        <v>5</v>
      </c>
      <c r="K4565">
        <v>0</v>
      </c>
      <c r="L4565">
        <v>4</v>
      </c>
      <c r="M4565">
        <f t="shared" si="9288"/>
        <v>0</v>
      </c>
      <c r="N4565" t="b">
        <f t="shared" ref="N4565" si="9325">AND(MIN($F4565,$F4566,$F4567)=$F4565,MAX($H4565,$H4566,$H4567)=$H4565)</f>
        <v>1</v>
      </c>
      <c r="O4565" t="b">
        <f t="shared" ref="O4565" si="9326">AND(N4565,NOT(N4566),NOT(N4567))</f>
        <v>0</v>
      </c>
    </row>
    <row r="4566" spans="1:15" x14ac:dyDescent="0.25">
      <c r="A4566" t="s">
        <v>15</v>
      </c>
      <c r="B4566" t="s">
        <v>14</v>
      </c>
      <c r="C4566">
        <v>18</v>
      </c>
      <c r="D4566">
        <v>39</v>
      </c>
      <c r="E4566" t="b">
        <v>0</v>
      </c>
      <c r="F4566">
        <v>1E-3</v>
      </c>
      <c r="G4566">
        <v>1</v>
      </c>
      <c r="H4566">
        <v>1</v>
      </c>
      <c r="I4566">
        <v>5</v>
      </c>
      <c r="J4566">
        <v>5</v>
      </c>
      <c r="K4566">
        <v>0</v>
      </c>
      <c r="L4566">
        <v>4</v>
      </c>
      <c r="M4566">
        <f t="shared" si="9288"/>
        <v>0</v>
      </c>
      <c r="N4566" t="b">
        <f t="shared" ref="N4566" si="9327">AND(MIN($F4565,$F4566,$F4567)=$F4566,MAX($H4565,$H4566,$H4567)=$H4566)</f>
        <v>1</v>
      </c>
      <c r="O4566" t="b">
        <f t="shared" ref="O4566" si="9328">AND(NOT(N4565),N4566,NOT(N4567))</f>
        <v>0</v>
      </c>
    </row>
    <row r="4567" spans="1:15" x14ac:dyDescent="0.25">
      <c r="A4567" t="s">
        <v>19</v>
      </c>
      <c r="B4567" t="s">
        <v>14</v>
      </c>
      <c r="C4567">
        <v>18</v>
      </c>
      <c r="D4567">
        <v>39</v>
      </c>
      <c r="E4567" t="b">
        <v>0</v>
      </c>
      <c r="F4567">
        <v>1E-3</v>
      </c>
      <c r="G4567">
        <v>1</v>
      </c>
      <c r="H4567">
        <v>1</v>
      </c>
      <c r="I4567">
        <v>10</v>
      </c>
      <c r="J4567">
        <v>5</v>
      </c>
      <c r="K4567">
        <v>0</v>
      </c>
      <c r="L4567">
        <v>4</v>
      </c>
      <c r="M4567">
        <f t="shared" si="9288"/>
        <v>0</v>
      </c>
      <c r="N4567" t="b">
        <f t="shared" ref="N4567" si="9329">AND(MIN($F4565,$F4566,$F4567)=$F4567,MAX($H4565,$H4566,$H4567)=$H4567)</f>
        <v>1</v>
      </c>
      <c r="O4567" t="b">
        <f t="shared" ref="O4567" si="9330">AND(NOT(N4565),NOT(N4566),N4567)</f>
        <v>0</v>
      </c>
    </row>
    <row r="4568" spans="1:15" x14ac:dyDescent="0.25">
      <c r="A4568" t="s">
        <v>13</v>
      </c>
      <c r="B4568" t="s">
        <v>14</v>
      </c>
      <c r="C4568">
        <v>18</v>
      </c>
      <c r="D4568">
        <v>3</v>
      </c>
      <c r="E4568" t="b">
        <v>0</v>
      </c>
      <c r="F4568">
        <v>2E-3</v>
      </c>
      <c r="G4568">
        <v>1</v>
      </c>
      <c r="H4568">
        <v>1</v>
      </c>
      <c r="I4568">
        <v>4</v>
      </c>
      <c r="J4568">
        <v>2</v>
      </c>
      <c r="K4568">
        <v>0</v>
      </c>
      <c r="L4568">
        <v>1</v>
      </c>
      <c r="M4568">
        <f t="shared" si="9288"/>
        <v>0</v>
      </c>
      <c r="N4568" t="b">
        <f t="shared" ref="N4568" si="9331">AND(MIN($F4568,$F4569,$F4570)=$F4568,MAX($H4568,$H4569,$H4570)=$H4568)</f>
        <v>0</v>
      </c>
      <c r="O4568" t="b">
        <f t="shared" ref="O4568" si="9332">AND(N4568,NOT(N4569),NOT(N4570))</f>
        <v>0</v>
      </c>
    </row>
    <row r="4569" spans="1:15" x14ac:dyDescent="0.25">
      <c r="A4569" t="s">
        <v>15</v>
      </c>
      <c r="B4569" t="s">
        <v>14</v>
      </c>
      <c r="C4569">
        <v>18</v>
      </c>
      <c r="D4569">
        <v>3</v>
      </c>
      <c r="E4569" t="b">
        <v>0</v>
      </c>
      <c r="F4569">
        <v>8.9999999999999993E-3</v>
      </c>
      <c r="G4569">
        <v>1</v>
      </c>
      <c r="H4569">
        <v>1</v>
      </c>
      <c r="I4569">
        <v>2</v>
      </c>
      <c r="J4569">
        <v>2</v>
      </c>
      <c r="K4569">
        <v>0</v>
      </c>
      <c r="L4569">
        <v>1</v>
      </c>
      <c r="M4569">
        <f t="shared" si="9288"/>
        <v>0</v>
      </c>
      <c r="N4569" t="b">
        <f t="shared" ref="N4569" si="9333">AND(MIN($F4568,$F4569,$F4570)=$F4569,MAX($H4568,$H4569,$H4570)=$H4569)</f>
        <v>0</v>
      </c>
      <c r="O4569" t="b">
        <f t="shared" ref="O4569" si="9334">AND(NOT(N4568),N4569,NOT(N4570))</f>
        <v>0</v>
      </c>
    </row>
    <row r="4570" spans="1:15" x14ac:dyDescent="0.25">
      <c r="A4570" t="s">
        <v>19</v>
      </c>
      <c r="B4570" t="s">
        <v>14</v>
      </c>
      <c r="C4570">
        <v>18</v>
      </c>
      <c r="D4570">
        <v>3</v>
      </c>
      <c r="E4570" t="b">
        <v>0</v>
      </c>
      <c r="F4570">
        <v>1E-3</v>
      </c>
      <c r="G4570">
        <v>1</v>
      </c>
      <c r="H4570">
        <v>1</v>
      </c>
      <c r="I4570">
        <v>4</v>
      </c>
      <c r="J4570">
        <v>2</v>
      </c>
      <c r="K4570">
        <v>0</v>
      </c>
      <c r="L4570">
        <v>1</v>
      </c>
      <c r="M4570">
        <f t="shared" si="9288"/>
        <v>0</v>
      </c>
      <c r="N4570" t="b">
        <f t="shared" ref="N4570" si="9335">AND(MIN($F4568,$F4569,$F4570)=$F4570,MAX($H4568,$H4569,$H4570)=$H4570)</f>
        <v>1</v>
      </c>
      <c r="O4570" t="b">
        <f t="shared" ref="O4570" si="9336">AND(NOT(N4568),NOT(N4569),N4570)</f>
        <v>1</v>
      </c>
    </row>
    <row r="4571" spans="1:15" x14ac:dyDescent="0.25">
      <c r="A4571" t="s">
        <v>13</v>
      </c>
      <c r="B4571" t="s">
        <v>14</v>
      </c>
      <c r="C4571">
        <v>18</v>
      </c>
      <c r="D4571">
        <v>40</v>
      </c>
      <c r="E4571" t="b">
        <v>0</v>
      </c>
      <c r="F4571">
        <v>1E-3</v>
      </c>
      <c r="G4571">
        <v>1</v>
      </c>
      <c r="H4571">
        <v>1</v>
      </c>
      <c r="I4571">
        <v>10</v>
      </c>
      <c r="J4571">
        <v>5</v>
      </c>
      <c r="K4571">
        <v>0</v>
      </c>
      <c r="L4571">
        <v>4</v>
      </c>
      <c r="M4571">
        <f t="shared" si="9288"/>
        <v>0</v>
      </c>
      <c r="N4571" t="b">
        <f t="shared" ref="N4571" si="9337">AND(MIN($F4571,$F4572,$F4573)=$F4571,MAX($H4571,$H4572,$H4573)=$H4571)</f>
        <v>0</v>
      </c>
      <c r="O4571" t="b">
        <f t="shared" ref="O4571" si="9338">AND(N4571,NOT(N4572),NOT(N4573))</f>
        <v>0</v>
      </c>
    </row>
    <row r="4572" spans="1:15" x14ac:dyDescent="0.25">
      <c r="A4572" t="s">
        <v>15</v>
      </c>
      <c r="B4572" t="s">
        <v>14</v>
      </c>
      <c r="C4572">
        <v>18</v>
      </c>
      <c r="D4572">
        <v>40</v>
      </c>
      <c r="E4572" t="b">
        <v>0</v>
      </c>
      <c r="F4572">
        <v>2E-3</v>
      </c>
      <c r="G4572">
        <v>1</v>
      </c>
      <c r="H4572">
        <v>1</v>
      </c>
      <c r="I4572">
        <v>5</v>
      </c>
      <c r="J4572">
        <v>5</v>
      </c>
      <c r="K4572">
        <v>0</v>
      </c>
      <c r="L4572">
        <v>4</v>
      </c>
      <c r="M4572">
        <f t="shared" si="9288"/>
        <v>0</v>
      </c>
      <c r="N4572" t="b">
        <f t="shared" ref="N4572" si="9339">AND(MIN($F4571,$F4572,$F4573)=$F4572,MAX($H4571,$H4572,$H4573)=$H4572)</f>
        <v>0</v>
      </c>
      <c r="O4572" t="b">
        <f t="shared" ref="O4572" si="9340">AND(NOT(N4571),N4572,NOT(N4573))</f>
        <v>0</v>
      </c>
    </row>
    <row r="4573" spans="1:15" x14ac:dyDescent="0.25">
      <c r="A4573" t="s">
        <v>19</v>
      </c>
      <c r="B4573" t="s">
        <v>14</v>
      </c>
      <c r="C4573">
        <v>18</v>
      </c>
      <c r="D4573">
        <v>40</v>
      </c>
      <c r="E4573" t="b">
        <v>0</v>
      </c>
      <c r="F4573">
        <v>0</v>
      </c>
      <c r="G4573">
        <v>1</v>
      </c>
      <c r="H4573">
        <v>1</v>
      </c>
      <c r="I4573">
        <v>10</v>
      </c>
      <c r="J4573">
        <v>5</v>
      </c>
      <c r="K4573">
        <v>0</v>
      </c>
      <c r="L4573">
        <v>4</v>
      </c>
      <c r="M4573">
        <f t="shared" si="9288"/>
        <v>0</v>
      </c>
      <c r="N4573" t="b">
        <f t="shared" ref="N4573" si="9341">AND(MIN($F4571,$F4572,$F4573)=$F4573,MAX($H4571,$H4572,$H4573)=$H4573)</f>
        <v>1</v>
      </c>
      <c r="O4573" t="b">
        <f t="shared" ref="O4573" si="9342">AND(NOT(N4571),NOT(N4572),N4573)</f>
        <v>1</v>
      </c>
    </row>
    <row r="4574" spans="1:15" x14ac:dyDescent="0.25">
      <c r="A4574" t="s">
        <v>13</v>
      </c>
      <c r="B4574" t="s">
        <v>14</v>
      </c>
      <c r="C4574">
        <v>18</v>
      </c>
      <c r="D4574">
        <v>41</v>
      </c>
      <c r="E4574" t="b">
        <v>0</v>
      </c>
      <c r="F4574">
        <v>1E-3</v>
      </c>
      <c r="G4574">
        <v>1</v>
      </c>
      <c r="H4574">
        <v>1</v>
      </c>
      <c r="I4574">
        <v>10</v>
      </c>
      <c r="J4574">
        <v>5</v>
      </c>
      <c r="K4574">
        <v>0</v>
      </c>
      <c r="L4574">
        <v>4</v>
      </c>
      <c r="M4574">
        <f t="shared" si="9288"/>
        <v>0</v>
      </c>
      <c r="N4574" t="b">
        <f t="shared" ref="N4574" si="9343">AND(MIN($F4574,$F4575,$F4576)=$F4574,MAX($H4574,$H4575,$H4576)=$H4574)</f>
        <v>1</v>
      </c>
      <c r="O4574" t="b">
        <f t="shared" ref="O4574" si="9344">AND(N4574,NOT(N4575),NOT(N4576))</f>
        <v>0</v>
      </c>
    </row>
    <row r="4575" spans="1:15" x14ac:dyDescent="0.25">
      <c r="A4575" t="s">
        <v>15</v>
      </c>
      <c r="B4575" t="s">
        <v>14</v>
      </c>
      <c r="C4575">
        <v>18</v>
      </c>
      <c r="D4575">
        <v>41</v>
      </c>
      <c r="E4575" t="b">
        <v>0</v>
      </c>
      <c r="F4575">
        <v>1E-3</v>
      </c>
      <c r="G4575">
        <v>1</v>
      </c>
      <c r="H4575">
        <v>1</v>
      </c>
      <c r="I4575">
        <v>5</v>
      </c>
      <c r="J4575">
        <v>5</v>
      </c>
      <c r="K4575">
        <v>0</v>
      </c>
      <c r="L4575">
        <v>4</v>
      </c>
      <c r="M4575">
        <f t="shared" si="9288"/>
        <v>0</v>
      </c>
      <c r="N4575" t="b">
        <f t="shared" ref="N4575" si="9345">AND(MIN($F4574,$F4575,$F4576)=$F4575,MAX($H4574,$H4575,$H4576)=$H4575)</f>
        <v>1</v>
      </c>
      <c r="O4575" t="b">
        <f t="shared" ref="O4575" si="9346">AND(NOT(N4574),N4575,NOT(N4576))</f>
        <v>0</v>
      </c>
    </row>
    <row r="4576" spans="1:15" x14ac:dyDescent="0.25">
      <c r="A4576" t="s">
        <v>19</v>
      </c>
      <c r="B4576" t="s">
        <v>14</v>
      </c>
      <c r="C4576">
        <v>18</v>
      </c>
      <c r="D4576">
        <v>41</v>
      </c>
      <c r="E4576" t="b">
        <v>0</v>
      </c>
      <c r="F4576">
        <v>1E-3</v>
      </c>
      <c r="G4576">
        <v>1</v>
      </c>
      <c r="H4576">
        <v>1</v>
      </c>
      <c r="I4576">
        <v>10</v>
      </c>
      <c r="J4576">
        <v>5</v>
      </c>
      <c r="K4576">
        <v>0</v>
      </c>
      <c r="L4576">
        <v>4</v>
      </c>
      <c r="M4576">
        <f t="shared" si="9288"/>
        <v>0</v>
      </c>
      <c r="N4576" t="b">
        <f t="shared" ref="N4576" si="9347">AND(MIN($F4574,$F4575,$F4576)=$F4576,MAX($H4574,$H4575,$H4576)=$H4576)</f>
        <v>1</v>
      </c>
      <c r="O4576" t="b">
        <f t="shared" ref="O4576" si="9348">AND(NOT(N4574),NOT(N4575),N4576)</f>
        <v>0</v>
      </c>
    </row>
    <row r="4577" spans="1:15" x14ac:dyDescent="0.25">
      <c r="A4577" t="s">
        <v>13</v>
      </c>
      <c r="B4577" t="s">
        <v>14</v>
      </c>
      <c r="C4577">
        <v>18</v>
      </c>
      <c r="D4577">
        <v>42</v>
      </c>
      <c r="E4577" t="b">
        <v>0</v>
      </c>
      <c r="F4577">
        <v>1E-3</v>
      </c>
      <c r="G4577">
        <v>1</v>
      </c>
      <c r="H4577">
        <v>1</v>
      </c>
      <c r="I4577">
        <v>10</v>
      </c>
      <c r="J4577">
        <v>5</v>
      </c>
      <c r="K4577">
        <v>0</v>
      </c>
      <c r="L4577">
        <v>4</v>
      </c>
      <c r="M4577">
        <f t="shared" si="9288"/>
        <v>0</v>
      </c>
      <c r="N4577" t="b">
        <f t="shared" ref="N4577" si="9349">AND(MIN($F4577,$F4578,$F4579)=$F4577,MAX($H4577,$H4578,$H4579)=$H4577)</f>
        <v>1</v>
      </c>
      <c r="O4577" t="b">
        <f t="shared" ref="O4577" si="9350">AND(N4577,NOT(N4578),NOT(N4579))</f>
        <v>0</v>
      </c>
    </row>
    <row r="4578" spans="1:15" x14ac:dyDescent="0.25">
      <c r="A4578" t="s">
        <v>15</v>
      </c>
      <c r="B4578" t="s">
        <v>14</v>
      </c>
      <c r="C4578">
        <v>18</v>
      </c>
      <c r="D4578">
        <v>42</v>
      </c>
      <c r="E4578" t="b">
        <v>0</v>
      </c>
      <c r="F4578">
        <v>2E-3</v>
      </c>
      <c r="G4578">
        <v>1</v>
      </c>
      <c r="H4578">
        <v>1</v>
      </c>
      <c r="I4578">
        <v>5</v>
      </c>
      <c r="J4578">
        <v>5</v>
      </c>
      <c r="K4578">
        <v>0</v>
      </c>
      <c r="L4578">
        <v>4</v>
      </c>
      <c r="M4578">
        <f t="shared" si="9288"/>
        <v>0</v>
      </c>
      <c r="N4578" t="b">
        <f t="shared" ref="N4578" si="9351">AND(MIN($F4577,$F4578,$F4579)=$F4578,MAX($H4577,$H4578,$H4579)=$H4578)</f>
        <v>0</v>
      </c>
      <c r="O4578" t="b">
        <f t="shared" ref="O4578" si="9352">AND(NOT(N4577),N4578,NOT(N4579))</f>
        <v>0</v>
      </c>
    </row>
    <row r="4579" spans="1:15" x14ac:dyDescent="0.25">
      <c r="A4579" t="s">
        <v>19</v>
      </c>
      <c r="B4579" t="s">
        <v>14</v>
      </c>
      <c r="C4579">
        <v>18</v>
      </c>
      <c r="D4579">
        <v>42</v>
      </c>
      <c r="E4579" t="b">
        <v>0</v>
      </c>
      <c r="F4579">
        <v>1E-3</v>
      </c>
      <c r="G4579">
        <v>1</v>
      </c>
      <c r="H4579">
        <v>1</v>
      </c>
      <c r="I4579">
        <v>10</v>
      </c>
      <c r="J4579">
        <v>5</v>
      </c>
      <c r="K4579">
        <v>0</v>
      </c>
      <c r="L4579">
        <v>4</v>
      </c>
      <c r="M4579">
        <f t="shared" si="9288"/>
        <v>0</v>
      </c>
      <c r="N4579" t="b">
        <f t="shared" ref="N4579" si="9353">AND(MIN($F4577,$F4578,$F4579)=$F4579,MAX($H4577,$H4578,$H4579)=$H4579)</f>
        <v>1</v>
      </c>
      <c r="O4579" t="b">
        <f t="shared" ref="O4579" si="9354">AND(NOT(N4577),NOT(N4578),N4579)</f>
        <v>0</v>
      </c>
    </row>
    <row r="4580" spans="1:15" x14ac:dyDescent="0.25">
      <c r="A4580" t="s">
        <v>13</v>
      </c>
      <c r="B4580" t="s">
        <v>14</v>
      </c>
      <c r="C4580">
        <v>18</v>
      </c>
      <c r="D4580">
        <v>43</v>
      </c>
      <c r="E4580" t="b">
        <v>0</v>
      </c>
      <c r="F4580">
        <v>3.0000000000000001E-3</v>
      </c>
      <c r="G4580">
        <v>1</v>
      </c>
      <c r="H4580">
        <v>1</v>
      </c>
      <c r="I4580">
        <v>10</v>
      </c>
      <c r="J4580">
        <v>5</v>
      </c>
      <c r="K4580">
        <v>0</v>
      </c>
      <c r="L4580">
        <v>4</v>
      </c>
      <c r="M4580">
        <f t="shared" si="9288"/>
        <v>0</v>
      </c>
      <c r="N4580" t="b">
        <f t="shared" ref="N4580" si="9355">AND(MIN($F4580,$F4581,$F4582)=$F4580,MAX($H4580,$H4581,$H4582)=$H4580)</f>
        <v>0</v>
      </c>
      <c r="O4580" t="b">
        <f t="shared" ref="O4580" si="9356">AND(N4580,NOT(N4581),NOT(N4582))</f>
        <v>0</v>
      </c>
    </row>
    <row r="4581" spans="1:15" x14ac:dyDescent="0.25">
      <c r="A4581" t="s">
        <v>15</v>
      </c>
      <c r="B4581" t="s">
        <v>14</v>
      </c>
      <c r="C4581">
        <v>18</v>
      </c>
      <c r="D4581">
        <v>43</v>
      </c>
      <c r="E4581" t="b">
        <v>0</v>
      </c>
      <c r="F4581">
        <v>0.01</v>
      </c>
      <c r="G4581">
        <v>1</v>
      </c>
      <c r="H4581">
        <v>1</v>
      </c>
      <c r="I4581">
        <v>5</v>
      </c>
      <c r="J4581">
        <v>5</v>
      </c>
      <c r="K4581">
        <v>0</v>
      </c>
      <c r="L4581">
        <v>4</v>
      </c>
      <c r="M4581">
        <f t="shared" si="9288"/>
        <v>0</v>
      </c>
      <c r="N4581" t="b">
        <f t="shared" ref="N4581" si="9357">AND(MIN($F4580,$F4581,$F4582)=$F4581,MAX($H4580,$H4581,$H4582)=$H4581)</f>
        <v>0</v>
      </c>
      <c r="O4581" t="b">
        <f t="shared" ref="O4581" si="9358">AND(NOT(N4580),N4581,NOT(N4582))</f>
        <v>0</v>
      </c>
    </row>
    <row r="4582" spans="1:15" x14ac:dyDescent="0.25">
      <c r="A4582" t="s">
        <v>19</v>
      </c>
      <c r="B4582" t="s">
        <v>14</v>
      </c>
      <c r="C4582">
        <v>18</v>
      </c>
      <c r="D4582">
        <v>43</v>
      </c>
      <c r="E4582" t="b">
        <v>0</v>
      </c>
      <c r="F4582">
        <v>1E-3</v>
      </c>
      <c r="G4582">
        <v>1</v>
      </c>
      <c r="H4582">
        <v>1</v>
      </c>
      <c r="I4582">
        <v>10</v>
      </c>
      <c r="J4582">
        <v>5</v>
      </c>
      <c r="K4582">
        <v>0</v>
      </c>
      <c r="L4582">
        <v>4</v>
      </c>
      <c r="M4582">
        <f t="shared" si="9288"/>
        <v>0</v>
      </c>
      <c r="N4582" t="b">
        <f t="shared" ref="N4582" si="9359">AND(MIN($F4580,$F4581,$F4582)=$F4582,MAX($H4580,$H4581,$H4582)=$H4582)</f>
        <v>1</v>
      </c>
      <c r="O4582" t="b">
        <f t="shared" ref="O4582" si="9360">AND(NOT(N4580),NOT(N4581),N4582)</f>
        <v>1</v>
      </c>
    </row>
    <row r="4583" spans="1:15" x14ac:dyDescent="0.25">
      <c r="A4583" t="s">
        <v>13</v>
      </c>
      <c r="B4583" t="s">
        <v>14</v>
      </c>
      <c r="C4583">
        <v>18</v>
      </c>
      <c r="D4583">
        <v>44</v>
      </c>
      <c r="E4583" t="b">
        <v>0</v>
      </c>
      <c r="F4583">
        <v>1E-3</v>
      </c>
      <c r="G4583">
        <v>1</v>
      </c>
      <c r="H4583">
        <v>1</v>
      </c>
      <c r="I4583">
        <v>10</v>
      </c>
      <c r="J4583">
        <v>5</v>
      </c>
      <c r="K4583">
        <v>0</v>
      </c>
      <c r="L4583">
        <v>4</v>
      </c>
      <c r="M4583">
        <f t="shared" si="9288"/>
        <v>0</v>
      </c>
      <c r="N4583" t="b">
        <f t="shared" ref="N4583" si="9361">AND(MIN($F4583,$F4584,$F4585)=$F4583,MAX($H4583,$H4584,$H4585)=$H4583)</f>
        <v>1</v>
      </c>
      <c r="O4583" t="b">
        <f t="shared" ref="O4583" si="9362">AND(N4583,NOT(N4584),NOT(N4585))</f>
        <v>0</v>
      </c>
    </row>
    <row r="4584" spans="1:15" x14ac:dyDescent="0.25">
      <c r="A4584" t="s">
        <v>15</v>
      </c>
      <c r="B4584" t="s">
        <v>14</v>
      </c>
      <c r="C4584">
        <v>18</v>
      </c>
      <c r="D4584">
        <v>44</v>
      </c>
      <c r="E4584" t="b">
        <v>0</v>
      </c>
      <c r="F4584">
        <v>1E-3</v>
      </c>
      <c r="G4584">
        <v>1</v>
      </c>
      <c r="H4584">
        <v>1</v>
      </c>
      <c r="I4584">
        <v>5</v>
      </c>
      <c r="J4584">
        <v>5</v>
      </c>
      <c r="K4584">
        <v>0</v>
      </c>
      <c r="L4584">
        <v>4</v>
      </c>
      <c r="M4584">
        <f t="shared" si="9288"/>
        <v>0</v>
      </c>
      <c r="N4584" t="b">
        <f t="shared" ref="N4584" si="9363">AND(MIN($F4583,$F4584,$F4585)=$F4584,MAX($H4583,$H4584,$H4585)=$H4584)</f>
        <v>1</v>
      </c>
      <c r="O4584" t="b">
        <f t="shared" ref="O4584" si="9364">AND(NOT(N4583),N4584,NOT(N4585))</f>
        <v>0</v>
      </c>
    </row>
    <row r="4585" spans="1:15" x14ac:dyDescent="0.25">
      <c r="A4585" t="s">
        <v>19</v>
      </c>
      <c r="B4585" t="s">
        <v>14</v>
      </c>
      <c r="C4585">
        <v>18</v>
      </c>
      <c r="D4585">
        <v>44</v>
      </c>
      <c r="E4585" t="b">
        <v>0</v>
      </c>
      <c r="F4585">
        <v>2E-3</v>
      </c>
      <c r="G4585">
        <v>1</v>
      </c>
      <c r="H4585">
        <v>1</v>
      </c>
      <c r="I4585">
        <v>10</v>
      </c>
      <c r="J4585">
        <v>5</v>
      </c>
      <c r="K4585">
        <v>0</v>
      </c>
      <c r="L4585">
        <v>4</v>
      </c>
      <c r="M4585">
        <f t="shared" si="9288"/>
        <v>0</v>
      </c>
      <c r="N4585" t="b">
        <f t="shared" ref="N4585" si="9365">AND(MIN($F4583,$F4584,$F4585)=$F4585,MAX($H4583,$H4584,$H4585)=$H4585)</f>
        <v>0</v>
      </c>
      <c r="O4585" t="b">
        <f t="shared" ref="O4585" si="9366">AND(NOT(N4583),NOT(N4584),N4585)</f>
        <v>0</v>
      </c>
    </row>
    <row r="4586" spans="1:15" x14ac:dyDescent="0.25">
      <c r="A4586" t="s">
        <v>13</v>
      </c>
      <c r="B4586" t="s">
        <v>14</v>
      </c>
      <c r="C4586">
        <v>18</v>
      </c>
      <c r="D4586">
        <v>45</v>
      </c>
      <c r="E4586" t="b">
        <v>0</v>
      </c>
      <c r="F4586">
        <v>4.0000000000000001E-3</v>
      </c>
      <c r="G4586">
        <v>1</v>
      </c>
      <c r="H4586">
        <v>1</v>
      </c>
      <c r="I4586">
        <v>10</v>
      </c>
      <c r="J4586">
        <v>5</v>
      </c>
      <c r="K4586">
        <v>0</v>
      </c>
      <c r="L4586">
        <v>4</v>
      </c>
      <c r="M4586">
        <f t="shared" si="9288"/>
        <v>0</v>
      </c>
      <c r="N4586" t="b">
        <f t="shared" ref="N4586" si="9367">AND(MIN($F4586,$F4587,$F4588)=$F4586,MAX($H4586,$H4587,$H4588)=$H4586)</f>
        <v>0</v>
      </c>
      <c r="O4586" t="b">
        <f t="shared" ref="O4586" si="9368">AND(N4586,NOT(N4587),NOT(N4588))</f>
        <v>0</v>
      </c>
    </row>
    <row r="4587" spans="1:15" x14ac:dyDescent="0.25">
      <c r="A4587" t="s">
        <v>15</v>
      </c>
      <c r="B4587" t="s">
        <v>14</v>
      </c>
      <c r="C4587">
        <v>18</v>
      </c>
      <c r="D4587">
        <v>45</v>
      </c>
      <c r="E4587" t="b">
        <v>0</v>
      </c>
      <c r="F4587">
        <v>2E-3</v>
      </c>
      <c r="G4587">
        <v>1</v>
      </c>
      <c r="H4587">
        <v>1</v>
      </c>
      <c r="I4587">
        <v>5</v>
      </c>
      <c r="J4587">
        <v>5</v>
      </c>
      <c r="K4587">
        <v>0</v>
      </c>
      <c r="L4587">
        <v>4</v>
      </c>
      <c r="M4587">
        <f t="shared" si="9288"/>
        <v>0</v>
      </c>
      <c r="N4587" t="b">
        <f t="shared" ref="N4587" si="9369">AND(MIN($F4586,$F4587,$F4588)=$F4587,MAX($H4586,$H4587,$H4588)=$H4587)</f>
        <v>0</v>
      </c>
      <c r="O4587" t="b">
        <f t="shared" ref="O4587" si="9370">AND(NOT(N4586),N4587,NOT(N4588))</f>
        <v>0</v>
      </c>
    </row>
    <row r="4588" spans="1:15" x14ac:dyDescent="0.25">
      <c r="A4588" t="s">
        <v>19</v>
      </c>
      <c r="B4588" t="s">
        <v>14</v>
      </c>
      <c r="C4588">
        <v>18</v>
      </c>
      <c r="D4588">
        <v>45</v>
      </c>
      <c r="E4588" t="b">
        <v>0</v>
      </c>
      <c r="F4588">
        <v>1E-3</v>
      </c>
      <c r="G4588">
        <v>1</v>
      </c>
      <c r="H4588">
        <v>1</v>
      </c>
      <c r="I4588">
        <v>10</v>
      </c>
      <c r="J4588">
        <v>5</v>
      </c>
      <c r="K4588">
        <v>0</v>
      </c>
      <c r="L4588">
        <v>4</v>
      </c>
      <c r="M4588">
        <f t="shared" si="9288"/>
        <v>0</v>
      </c>
      <c r="N4588" t="b">
        <f t="shared" ref="N4588" si="9371">AND(MIN($F4586,$F4587,$F4588)=$F4588,MAX($H4586,$H4587,$H4588)=$H4588)</f>
        <v>1</v>
      </c>
      <c r="O4588" t="b">
        <f t="shared" ref="O4588" si="9372">AND(NOT(N4586),NOT(N4587),N4588)</f>
        <v>1</v>
      </c>
    </row>
    <row r="4589" spans="1:15" x14ac:dyDescent="0.25">
      <c r="A4589" t="s">
        <v>13</v>
      </c>
      <c r="B4589" t="s">
        <v>14</v>
      </c>
      <c r="C4589">
        <v>18</v>
      </c>
      <c r="D4589">
        <v>46</v>
      </c>
      <c r="E4589" t="b">
        <v>0</v>
      </c>
      <c r="F4589">
        <v>1E-3</v>
      </c>
      <c r="G4589">
        <v>1</v>
      </c>
      <c r="H4589">
        <v>1</v>
      </c>
      <c r="I4589">
        <v>10</v>
      </c>
      <c r="J4589">
        <v>5</v>
      </c>
      <c r="K4589">
        <v>0</v>
      </c>
      <c r="L4589">
        <v>4</v>
      </c>
      <c r="M4589">
        <f t="shared" si="9288"/>
        <v>0</v>
      </c>
      <c r="N4589" t="b">
        <f t="shared" ref="N4589" si="9373">AND(MIN($F4589,$F4590,$F4591)=$F4589,MAX($H4589,$H4590,$H4591)=$H4589)</f>
        <v>1</v>
      </c>
      <c r="O4589" t="b">
        <f t="shared" ref="O4589" si="9374">AND(N4589,NOT(N4590),NOT(N4591))</f>
        <v>0</v>
      </c>
    </row>
    <row r="4590" spans="1:15" x14ac:dyDescent="0.25">
      <c r="A4590" t="s">
        <v>15</v>
      </c>
      <c r="B4590" t="s">
        <v>14</v>
      </c>
      <c r="C4590">
        <v>18</v>
      </c>
      <c r="D4590">
        <v>46</v>
      </c>
      <c r="E4590" t="b">
        <v>0</v>
      </c>
      <c r="F4590">
        <v>1E-3</v>
      </c>
      <c r="G4590">
        <v>1</v>
      </c>
      <c r="H4590">
        <v>1</v>
      </c>
      <c r="I4590">
        <v>5</v>
      </c>
      <c r="J4590">
        <v>5</v>
      </c>
      <c r="K4590">
        <v>0</v>
      </c>
      <c r="L4590">
        <v>4</v>
      </c>
      <c r="M4590">
        <f t="shared" si="9288"/>
        <v>0</v>
      </c>
      <c r="N4590" t="b">
        <f t="shared" ref="N4590" si="9375">AND(MIN($F4589,$F4590,$F4591)=$F4590,MAX($H4589,$H4590,$H4591)=$H4590)</f>
        <v>1</v>
      </c>
      <c r="O4590" t="b">
        <f t="shared" ref="O4590" si="9376">AND(NOT(N4589),N4590,NOT(N4591))</f>
        <v>0</v>
      </c>
    </row>
    <row r="4591" spans="1:15" x14ac:dyDescent="0.25">
      <c r="A4591" t="s">
        <v>19</v>
      </c>
      <c r="B4591" t="s">
        <v>14</v>
      </c>
      <c r="C4591">
        <v>18</v>
      </c>
      <c r="D4591">
        <v>46</v>
      </c>
      <c r="E4591" t="b">
        <v>0</v>
      </c>
      <c r="F4591">
        <v>2E-3</v>
      </c>
      <c r="G4591">
        <v>1</v>
      </c>
      <c r="H4591">
        <v>1</v>
      </c>
      <c r="I4591">
        <v>10</v>
      </c>
      <c r="J4591">
        <v>5</v>
      </c>
      <c r="K4591">
        <v>0</v>
      </c>
      <c r="L4591">
        <v>4</v>
      </c>
      <c r="M4591">
        <f t="shared" si="9288"/>
        <v>0</v>
      </c>
      <c r="N4591" t="b">
        <f t="shared" ref="N4591" si="9377">AND(MIN($F4589,$F4590,$F4591)=$F4591,MAX($H4589,$H4590,$H4591)=$H4591)</f>
        <v>0</v>
      </c>
      <c r="O4591" t="b">
        <f t="shared" ref="O4591" si="9378">AND(NOT(N4589),NOT(N4590),N4591)</f>
        <v>0</v>
      </c>
    </row>
    <row r="4592" spans="1:15" x14ac:dyDescent="0.25">
      <c r="A4592" t="s">
        <v>13</v>
      </c>
      <c r="B4592" t="s">
        <v>14</v>
      </c>
      <c r="C4592">
        <v>18</v>
      </c>
      <c r="D4592">
        <v>47</v>
      </c>
      <c r="E4592" t="b">
        <v>0</v>
      </c>
      <c r="F4592">
        <v>1E-3</v>
      </c>
      <c r="G4592">
        <v>1</v>
      </c>
      <c r="H4592">
        <v>1</v>
      </c>
      <c r="I4592">
        <v>10</v>
      </c>
      <c r="J4592">
        <v>5</v>
      </c>
      <c r="K4592">
        <v>0</v>
      </c>
      <c r="L4592">
        <v>4</v>
      </c>
      <c r="M4592">
        <f t="shared" si="9288"/>
        <v>0</v>
      </c>
      <c r="N4592" t="b">
        <f t="shared" ref="N4592" si="9379">AND(MIN($F4592,$F4593,$F4594)=$F4592,MAX($H4592,$H4593,$H4594)=$H4592)</f>
        <v>1</v>
      </c>
      <c r="O4592" t="b">
        <f t="shared" ref="O4592" si="9380">AND(N4592,NOT(N4593),NOT(N4594))</f>
        <v>0</v>
      </c>
    </row>
    <row r="4593" spans="1:15" x14ac:dyDescent="0.25">
      <c r="A4593" t="s">
        <v>15</v>
      </c>
      <c r="B4593" t="s">
        <v>14</v>
      </c>
      <c r="C4593">
        <v>18</v>
      </c>
      <c r="D4593">
        <v>47</v>
      </c>
      <c r="E4593" t="b">
        <v>0</v>
      </c>
      <c r="F4593">
        <v>3.0000000000000001E-3</v>
      </c>
      <c r="G4593">
        <v>1</v>
      </c>
      <c r="H4593">
        <v>1</v>
      </c>
      <c r="I4593">
        <v>5</v>
      </c>
      <c r="J4593">
        <v>5</v>
      </c>
      <c r="K4593">
        <v>0</v>
      </c>
      <c r="L4593">
        <v>4</v>
      </c>
      <c r="M4593">
        <f t="shared" si="9288"/>
        <v>0</v>
      </c>
      <c r="N4593" t="b">
        <f t="shared" ref="N4593" si="9381">AND(MIN($F4592,$F4593,$F4594)=$F4593,MAX($H4592,$H4593,$H4594)=$H4593)</f>
        <v>0</v>
      </c>
      <c r="O4593" t="b">
        <f t="shared" ref="O4593" si="9382">AND(NOT(N4592),N4593,NOT(N4594))</f>
        <v>0</v>
      </c>
    </row>
    <row r="4594" spans="1:15" x14ac:dyDescent="0.25">
      <c r="A4594" t="s">
        <v>19</v>
      </c>
      <c r="B4594" t="s">
        <v>14</v>
      </c>
      <c r="C4594">
        <v>18</v>
      </c>
      <c r="D4594">
        <v>47</v>
      </c>
      <c r="E4594" t="b">
        <v>0</v>
      </c>
      <c r="F4594">
        <v>1E-3</v>
      </c>
      <c r="G4594">
        <v>1</v>
      </c>
      <c r="H4594">
        <v>1</v>
      </c>
      <c r="I4594">
        <v>10</v>
      </c>
      <c r="J4594">
        <v>5</v>
      </c>
      <c r="K4594">
        <v>0</v>
      </c>
      <c r="L4594">
        <v>4</v>
      </c>
      <c r="M4594">
        <f t="shared" si="9288"/>
        <v>0</v>
      </c>
      <c r="N4594" t="b">
        <f t="shared" ref="N4594" si="9383">AND(MIN($F4592,$F4593,$F4594)=$F4594,MAX($H4592,$H4593,$H4594)=$H4594)</f>
        <v>1</v>
      </c>
      <c r="O4594" t="b">
        <f t="shared" ref="O4594" si="9384">AND(NOT(N4592),NOT(N4593),N4594)</f>
        <v>0</v>
      </c>
    </row>
    <row r="4595" spans="1:15" x14ac:dyDescent="0.25">
      <c r="A4595" t="s">
        <v>13</v>
      </c>
      <c r="B4595" t="s">
        <v>14</v>
      </c>
      <c r="C4595">
        <v>18</v>
      </c>
      <c r="D4595">
        <v>48</v>
      </c>
      <c r="E4595" t="b">
        <v>0</v>
      </c>
      <c r="F4595">
        <v>1E-3</v>
      </c>
      <c r="G4595">
        <v>1</v>
      </c>
      <c r="H4595">
        <v>1</v>
      </c>
      <c r="I4595">
        <v>15</v>
      </c>
      <c r="J4595">
        <v>7</v>
      </c>
      <c r="K4595">
        <v>1</v>
      </c>
      <c r="L4595">
        <v>5</v>
      </c>
      <c r="M4595">
        <f t="shared" si="9288"/>
        <v>0</v>
      </c>
      <c r="N4595" t="b">
        <f t="shared" ref="N4595" si="9385">AND(MIN($F4595,$F4596,$F4597)=$F4595,MAX($H4595,$H4596,$H4597)=$H4595)</f>
        <v>1</v>
      </c>
      <c r="O4595" t="b">
        <f t="shared" ref="O4595" si="9386">AND(N4595,NOT(N4596),NOT(N4597))</f>
        <v>0</v>
      </c>
    </row>
    <row r="4596" spans="1:15" x14ac:dyDescent="0.25">
      <c r="A4596" t="s">
        <v>15</v>
      </c>
      <c r="B4596" t="s">
        <v>14</v>
      </c>
      <c r="C4596">
        <v>18</v>
      </c>
      <c r="D4596">
        <v>48</v>
      </c>
      <c r="E4596" t="b">
        <v>0</v>
      </c>
      <c r="F4596">
        <v>2E-3</v>
      </c>
      <c r="G4596">
        <v>1</v>
      </c>
      <c r="H4596">
        <v>1</v>
      </c>
      <c r="I4596">
        <v>8</v>
      </c>
      <c r="J4596">
        <v>7</v>
      </c>
      <c r="K4596">
        <v>1</v>
      </c>
      <c r="L4596">
        <v>5</v>
      </c>
      <c r="M4596">
        <f t="shared" si="9288"/>
        <v>0</v>
      </c>
      <c r="N4596" t="b">
        <f t="shared" ref="N4596" si="9387">AND(MIN($F4595,$F4596,$F4597)=$F4596,MAX($H4595,$H4596,$H4597)=$H4596)</f>
        <v>0</v>
      </c>
      <c r="O4596" t="b">
        <f t="shared" ref="O4596" si="9388">AND(NOT(N4595),N4596,NOT(N4597))</f>
        <v>0</v>
      </c>
    </row>
    <row r="4597" spans="1:15" x14ac:dyDescent="0.25">
      <c r="A4597" t="s">
        <v>19</v>
      </c>
      <c r="B4597" t="s">
        <v>14</v>
      </c>
      <c r="C4597">
        <v>18</v>
      </c>
      <c r="D4597">
        <v>48</v>
      </c>
      <c r="E4597" t="b">
        <v>0</v>
      </c>
      <c r="F4597">
        <v>1E-3</v>
      </c>
      <c r="G4597">
        <v>1</v>
      </c>
      <c r="H4597">
        <v>1</v>
      </c>
      <c r="I4597">
        <v>15</v>
      </c>
      <c r="J4597">
        <v>7</v>
      </c>
      <c r="K4597">
        <v>1</v>
      </c>
      <c r="L4597">
        <v>5</v>
      </c>
      <c r="M4597">
        <f t="shared" si="9288"/>
        <v>0</v>
      </c>
      <c r="N4597" t="b">
        <f t="shared" ref="N4597" si="9389">AND(MIN($F4595,$F4596,$F4597)=$F4597,MAX($H4595,$H4596,$H4597)=$H4597)</f>
        <v>1</v>
      </c>
      <c r="O4597" t="b">
        <f t="shared" ref="O4597" si="9390">AND(NOT(N4595),NOT(N4596),N4597)</f>
        <v>0</v>
      </c>
    </row>
    <row r="4598" spans="1:15" x14ac:dyDescent="0.25">
      <c r="A4598" t="s">
        <v>13</v>
      </c>
      <c r="B4598" t="s">
        <v>14</v>
      </c>
      <c r="C4598">
        <v>18</v>
      </c>
      <c r="D4598">
        <v>49</v>
      </c>
      <c r="E4598" t="b">
        <v>0</v>
      </c>
      <c r="F4598">
        <v>1E-3</v>
      </c>
      <c r="G4598">
        <v>1</v>
      </c>
      <c r="H4598">
        <v>1</v>
      </c>
      <c r="I4598">
        <v>10</v>
      </c>
      <c r="J4598">
        <v>5</v>
      </c>
      <c r="K4598">
        <v>0</v>
      </c>
      <c r="L4598">
        <v>4</v>
      </c>
      <c r="M4598">
        <f t="shared" si="9288"/>
        <v>0</v>
      </c>
      <c r="N4598" t="b">
        <f t="shared" ref="N4598" si="9391">AND(MIN($F4598,$F4599,$F4600)=$F4598,MAX($H4598,$H4599,$H4600)=$H4598)</f>
        <v>1</v>
      </c>
      <c r="O4598" t="b">
        <f t="shared" ref="O4598" si="9392">AND(N4598,NOT(N4599),NOT(N4600))</f>
        <v>0</v>
      </c>
    </row>
    <row r="4599" spans="1:15" x14ac:dyDescent="0.25">
      <c r="A4599" t="s">
        <v>15</v>
      </c>
      <c r="B4599" t="s">
        <v>14</v>
      </c>
      <c r="C4599">
        <v>18</v>
      </c>
      <c r="D4599">
        <v>49</v>
      </c>
      <c r="E4599" t="b">
        <v>0</v>
      </c>
      <c r="F4599">
        <v>1E-3</v>
      </c>
      <c r="G4599">
        <v>1</v>
      </c>
      <c r="H4599">
        <v>1</v>
      </c>
      <c r="I4599">
        <v>5</v>
      </c>
      <c r="J4599">
        <v>5</v>
      </c>
      <c r="K4599">
        <v>0</v>
      </c>
      <c r="L4599">
        <v>4</v>
      </c>
      <c r="M4599">
        <f t="shared" si="9288"/>
        <v>0</v>
      </c>
      <c r="N4599" t="b">
        <f t="shared" ref="N4599" si="9393">AND(MIN($F4598,$F4599,$F4600)=$F4599,MAX($H4598,$H4599,$H4600)=$H4599)</f>
        <v>1</v>
      </c>
      <c r="O4599" t="b">
        <f t="shared" ref="O4599" si="9394">AND(NOT(N4598),N4599,NOT(N4600))</f>
        <v>0</v>
      </c>
    </row>
    <row r="4600" spans="1:15" x14ac:dyDescent="0.25">
      <c r="A4600" t="s">
        <v>19</v>
      </c>
      <c r="B4600" t="s">
        <v>14</v>
      </c>
      <c r="C4600">
        <v>18</v>
      </c>
      <c r="D4600">
        <v>49</v>
      </c>
      <c r="E4600" t="b">
        <v>0</v>
      </c>
      <c r="F4600">
        <v>2E-3</v>
      </c>
      <c r="G4600">
        <v>1</v>
      </c>
      <c r="H4600">
        <v>1</v>
      </c>
      <c r="I4600">
        <v>10</v>
      </c>
      <c r="J4600">
        <v>5</v>
      </c>
      <c r="K4600">
        <v>0</v>
      </c>
      <c r="L4600">
        <v>4</v>
      </c>
      <c r="M4600">
        <f t="shared" si="9288"/>
        <v>0</v>
      </c>
      <c r="N4600" t="b">
        <f t="shared" ref="N4600" si="9395">AND(MIN($F4598,$F4599,$F4600)=$F4600,MAX($H4598,$H4599,$H4600)=$H4600)</f>
        <v>0</v>
      </c>
      <c r="O4600" t="b">
        <f t="shared" ref="O4600" si="9396">AND(NOT(N4598),NOT(N4599),N4600)</f>
        <v>0</v>
      </c>
    </row>
    <row r="4601" spans="1:15" x14ac:dyDescent="0.25">
      <c r="A4601" t="s">
        <v>13</v>
      </c>
      <c r="B4601" t="s">
        <v>14</v>
      </c>
      <c r="C4601">
        <v>18</v>
      </c>
      <c r="D4601">
        <v>4</v>
      </c>
      <c r="E4601" t="b">
        <v>0</v>
      </c>
      <c r="F4601">
        <v>4.01</v>
      </c>
      <c r="G4601">
        <v>1</v>
      </c>
      <c r="H4601">
        <v>1</v>
      </c>
      <c r="I4601">
        <v>505046</v>
      </c>
      <c r="J4601">
        <v>275496</v>
      </c>
      <c r="K4601">
        <v>137745</v>
      </c>
      <c r="L4601">
        <v>17</v>
      </c>
      <c r="M4601">
        <f t="shared" si="9288"/>
        <v>0</v>
      </c>
      <c r="N4601" t="b">
        <f t="shared" ref="N4601" si="9397">AND(MIN($F4601,$F4602,$F4603)=$F4601,MAX($H4601,$H4602,$H4603)=$H4601)</f>
        <v>0</v>
      </c>
      <c r="O4601" t="b">
        <f t="shared" ref="O4601" si="9398">AND(N4601,NOT(N4602),NOT(N4603))</f>
        <v>0</v>
      </c>
    </row>
    <row r="4602" spans="1:15" x14ac:dyDescent="0.25">
      <c r="A4602" t="s">
        <v>15</v>
      </c>
      <c r="B4602" t="s">
        <v>14</v>
      </c>
      <c r="C4602">
        <v>18</v>
      </c>
      <c r="D4602">
        <v>4</v>
      </c>
      <c r="E4602" t="b">
        <v>0</v>
      </c>
      <c r="F4602">
        <v>1.76</v>
      </c>
      <c r="G4602">
        <v>1</v>
      </c>
      <c r="H4602">
        <v>1</v>
      </c>
      <c r="I4602">
        <v>284320</v>
      </c>
      <c r="J4602">
        <v>275496</v>
      </c>
      <c r="K4602">
        <v>137745</v>
      </c>
      <c r="L4602">
        <v>17</v>
      </c>
      <c r="M4602">
        <f t="shared" si="9288"/>
        <v>0</v>
      </c>
      <c r="N4602" t="b">
        <f t="shared" ref="N4602" si="9399">AND(MIN($F4601,$F4602,$F4603)=$F4602,MAX($H4601,$H4602,$H4603)=$H4602)</f>
        <v>1</v>
      </c>
      <c r="O4602" t="b">
        <f t="shared" ref="O4602" si="9400">AND(NOT(N4601),N4602,NOT(N4603))</f>
        <v>1</v>
      </c>
    </row>
    <row r="4603" spans="1:15" x14ac:dyDescent="0.25">
      <c r="A4603" t="s">
        <v>19</v>
      </c>
      <c r="B4603" t="s">
        <v>14</v>
      </c>
      <c r="C4603">
        <v>18</v>
      </c>
      <c r="D4603">
        <v>4</v>
      </c>
      <c r="E4603" t="b">
        <v>0</v>
      </c>
      <c r="F4603">
        <v>3.617</v>
      </c>
      <c r="G4603">
        <v>1</v>
      </c>
      <c r="H4603">
        <v>1</v>
      </c>
      <c r="I4603">
        <v>505046</v>
      </c>
      <c r="J4603">
        <v>275496</v>
      </c>
      <c r="K4603">
        <v>137745</v>
      </c>
      <c r="L4603">
        <v>17</v>
      </c>
      <c r="M4603">
        <f t="shared" si="9288"/>
        <v>0</v>
      </c>
      <c r="N4603" t="b">
        <f t="shared" ref="N4603" si="9401">AND(MIN($F4601,$F4602,$F4603)=$F4603,MAX($H4601,$H4602,$H4603)=$H4603)</f>
        <v>0</v>
      </c>
      <c r="O4603" t="b">
        <f t="shared" ref="O4603" si="9402">AND(NOT(N4601),NOT(N4602),N4603)</f>
        <v>0</v>
      </c>
    </row>
    <row r="4604" spans="1:15" x14ac:dyDescent="0.25">
      <c r="A4604" t="s">
        <v>13</v>
      </c>
      <c r="B4604" t="s">
        <v>14</v>
      </c>
      <c r="C4604">
        <v>18</v>
      </c>
      <c r="D4604">
        <v>50</v>
      </c>
      <c r="E4604" t="b">
        <v>0</v>
      </c>
      <c r="F4604">
        <v>1E-3</v>
      </c>
      <c r="G4604">
        <v>1</v>
      </c>
      <c r="H4604">
        <v>1</v>
      </c>
      <c r="I4604">
        <v>10</v>
      </c>
      <c r="J4604">
        <v>5</v>
      </c>
      <c r="K4604">
        <v>0</v>
      </c>
      <c r="L4604">
        <v>4</v>
      </c>
      <c r="M4604">
        <f t="shared" si="9288"/>
        <v>0</v>
      </c>
      <c r="N4604" t="b">
        <f t="shared" ref="N4604" si="9403">AND(MIN($F4604,$F4605,$F4606)=$F4604,MAX($H4604,$H4605,$H4606)=$H4604)</f>
        <v>1</v>
      </c>
      <c r="O4604" t="b">
        <f t="shared" ref="O4604" si="9404">AND(N4604,NOT(N4605),NOT(N4606))</f>
        <v>0</v>
      </c>
    </row>
    <row r="4605" spans="1:15" x14ac:dyDescent="0.25">
      <c r="A4605" t="s">
        <v>15</v>
      </c>
      <c r="B4605" t="s">
        <v>14</v>
      </c>
      <c r="C4605">
        <v>18</v>
      </c>
      <c r="D4605">
        <v>50</v>
      </c>
      <c r="E4605" t="b">
        <v>0</v>
      </c>
      <c r="F4605">
        <v>1E-3</v>
      </c>
      <c r="G4605">
        <v>1</v>
      </c>
      <c r="H4605">
        <v>1</v>
      </c>
      <c r="I4605">
        <v>5</v>
      </c>
      <c r="J4605">
        <v>5</v>
      </c>
      <c r="K4605">
        <v>0</v>
      </c>
      <c r="L4605">
        <v>4</v>
      </c>
      <c r="M4605">
        <f t="shared" si="9288"/>
        <v>0</v>
      </c>
      <c r="N4605" t="b">
        <f t="shared" ref="N4605" si="9405">AND(MIN($F4604,$F4605,$F4606)=$F4605,MAX($H4604,$H4605,$H4606)=$H4605)</f>
        <v>1</v>
      </c>
      <c r="O4605" t="b">
        <f t="shared" ref="O4605" si="9406">AND(NOT(N4604),N4605,NOT(N4606))</f>
        <v>0</v>
      </c>
    </row>
    <row r="4606" spans="1:15" x14ac:dyDescent="0.25">
      <c r="A4606" t="s">
        <v>19</v>
      </c>
      <c r="B4606" t="s">
        <v>14</v>
      </c>
      <c r="C4606">
        <v>18</v>
      </c>
      <c r="D4606">
        <v>50</v>
      </c>
      <c r="E4606" t="b">
        <v>0</v>
      </c>
      <c r="F4606">
        <v>1E-3</v>
      </c>
      <c r="G4606">
        <v>1</v>
      </c>
      <c r="H4606">
        <v>1</v>
      </c>
      <c r="I4606">
        <v>10</v>
      </c>
      <c r="J4606">
        <v>5</v>
      </c>
      <c r="K4606">
        <v>0</v>
      </c>
      <c r="L4606">
        <v>4</v>
      </c>
      <c r="M4606">
        <f t="shared" si="9288"/>
        <v>0</v>
      </c>
      <c r="N4606" t="b">
        <f t="shared" ref="N4606" si="9407">AND(MIN($F4604,$F4605,$F4606)=$F4606,MAX($H4604,$H4605,$H4606)=$H4606)</f>
        <v>1</v>
      </c>
      <c r="O4606" t="b">
        <f t="shared" ref="O4606" si="9408">AND(NOT(N4604),NOT(N4605),N4606)</f>
        <v>0</v>
      </c>
    </row>
    <row r="4607" spans="1:15" x14ac:dyDescent="0.25">
      <c r="A4607" t="s">
        <v>13</v>
      </c>
      <c r="B4607" t="s">
        <v>14</v>
      </c>
      <c r="C4607">
        <v>18</v>
      </c>
      <c r="D4607">
        <v>5</v>
      </c>
      <c r="E4607" t="b">
        <v>0</v>
      </c>
      <c r="F4607">
        <v>2E-3</v>
      </c>
      <c r="G4607">
        <v>1</v>
      </c>
      <c r="H4607">
        <v>1</v>
      </c>
      <c r="I4607">
        <v>20</v>
      </c>
      <c r="J4607">
        <v>10</v>
      </c>
      <c r="K4607">
        <v>0</v>
      </c>
      <c r="L4607">
        <v>9</v>
      </c>
      <c r="M4607">
        <f t="shared" si="9288"/>
        <v>0</v>
      </c>
      <c r="N4607" t="b">
        <f t="shared" ref="N4607" si="9409">AND(MIN($F4607,$F4608,$F4609)=$F4607,MAX($H4607,$H4608,$H4609)=$H4607)</f>
        <v>0</v>
      </c>
      <c r="O4607" t="b">
        <f t="shared" ref="O4607" si="9410">AND(N4607,NOT(N4608),NOT(N4609))</f>
        <v>0</v>
      </c>
    </row>
    <row r="4608" spans="1:15" x14ac:dyDescent="0.25">
      <c r="A4608" t="s">
        <v>15</v>
      </c>
      <c r="B4608" t="s">
        <v>14</v>
      </c>
      <c r="C4608">
        <v>18</v>
      </c>
      <c r="D4608">
        <v>5</v>
      </c>
      <c r="E4608" t="b">
        <v>0</v>
      </c>
      <c r="F4608">
        <v>1E-3</v>
      </c>
      <c r="G4608">
        <v>1</v>
      </c>
      <c r="H4608">
        <v>1</v>
      </c>
      <c r="I4608">
        <v>10</v>
      </c>
      <c r="J4608">
        <v>10</v>
      </c>
      <c r="K4608">
        <v>0</v>
      </c>
      <c r="L4608">
        <v>9</v>
      </c>
      <c r="M4608">
        <f t="shared" si="9288"/>
        <v>0</v>
      </c>
      <c r="N4608" t="b">
        <f t="shared" ref="N4608" si="9411">AND(MIN($F4607,$F4608,$F4609)=$F4608,MAX($H4607,$H4608,$H4609)=$H4608)</f>
        <v>1</v>
      </c>
      <c r="O4608" t="b">
        <f t="shared" ref="O4608" si="9412">AND(NOT(N4607),N4608,NOT(N4609))</f>
        <v>1</v>
      </c>
    </row>
    <row r="4609" spans="1:15" x14ac:dyDescent="0.25">
      <c r="A4609" t="s">
        <v>19</v>
      </c>
      <c r="B4609" t="s">
        <v>14</v>
      </c>
      <c r="C4609">
        <v>18</v>
      </c>
      <c r="D4609">
        <v>5</v>
      </c>
      <c r="E4609" t="b">
        <v>0</v>
      </c>
      <c r="F4609">
        <v>2E-3</v>
      </c>
      <c r="G4609">
        <v>1</v>
      </c>
      <c r="H4609">
        <v>1</v>
      </c>
      <c r="I4609">
        <v>20</v>
      </c>
      <c r="J4609">
        <v>10</v>
      </c>
      <c r="K4609">
        <v>0</v>
      </c>
      <c r="L4609">
        <v>9</v>
      </c>
      <c r="M4609">
        <f t="shared" si="9288"/>
        <v>0</v>
      </c>
      <c r="N4609" t="b">
        <f t="shared" ref="N4609" si="9413">AND(MIN($F4607,$F4608,$F4609)=$F4609,MAX($H4607,$H4608,$H4609)=$H4609)</f>
        <v>0</v>
      </c>
      <c r="O4609" t="b">
        <f t="shared" ref="O4609" si="9414">AND(NOT(N4607),NOT(N4608),N4609)</f>
        <v>0</v>
      </c>
    </row>
    <row r="4610" spans="1:15" x14ac:dyDescent="0.25">
      <c r="A4610" t="s">
        <v>13</v>
      </c>
      <c r="B4610" t="s">
        <v>14</v>
      </c>
      <c r="C4610">
        <v>18</v>
      </c>
      <c r="D4610">
        <v>6</v>
      </c>
      <c r="E4610" t="b">
        <v>0</v>
      </c>
      <c r="F4610">
        <v>1E-3</v>
      </c>
      <c r="G4610">
        <v>1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f t="shared" si="9288"/>
        <v>1</v>
      </c>
      <c r="N4610" t="b">
        <f t="shared" ref="N4610" si="9415">AND(MIN($F4610,$F4611,$F4612)=$F4610,MAX($H4610,$H4611,$H4612)=$H4610)</f>
        <v>0</v>
      </c>
      <c r="O4610" t="b">
        <f t="shared" ref="O4610" si="9416">AND(N4610,NOT(N4611),NOT(N4612))</f>
        <v>0</v>
      </c>
    </row>
    <row r="4611" spans="1:15" x14ac:dyDescent="0.25">
      <c r="A4611" t="s">
        <v>15</v>
      </c>
      <c r="B4611" t="s">
        <v>14</v>
      </c>
      <c r="C4611">
        <v>18</v>
      </c>
      <c r="D4611">
        <v>6</v>
      </c>
      <c r="E4611" t="b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f t="shared" ref="M4611:M4674" si="9417">G4611-H4611</f>
        <v>1</v>
      </c>
      <c r="N4611" t="b">
        <f t="shared" ref="N4611" si="9418">AND(MIN($F4610,$F4611,$F4612)=$F4611,MAX($H4610,$H4611,$H4612)=$H4611)</f>
        <v>1</v>
      </c>
      <c r="O4611" t="b">
        <f t="shared" ref="O4611" si="9419">AND(NOT(N4610),N4611,NOT(N4612))</f>
        <v>1</v>
      </c>
    </row>
    <row r="4612" spans="1:15" x14ac:dyDescent="0.25">
      <c r="A4612" t="s">
        <v>19</v>
      </c>
      <c r="B4612" t="s">
        <v>14</v>
      </c>
      <c r="C4612">
        <v>18</v>
      </c>
      <c r="D4612">
        <v>6</v>
      </c>
      <c r="E4612" t="b">
        <v>0</v>
      </c>
      <c r="F4612">
        <v>1E-3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f t="shared" si="9417"/>
        <v>1</v>
      </c>
      <c r="N4612" t="b">
        <f t="shared" ref="N4612" si="9420">AND(MIN($F4610,$F4611,$F4612)=$F4612,MAX($H4610,$H4611,$H4612)=$H4612)</f>
        <v>0</v>
      </c>
      <c r="O4612" t="b">
        <f t="shared" ref="O4612" si="9421">AND(NOT(N4610),NOT(N4611),N4612)</f>
        <v>0</v>
      </c>
    </row>
    <row r="4613" spans="1:15" x14ac:dyDescent="0.25">
      <c r="A4613" t="s">
        <v>13</v>
      </c>
      <c r="B4613" t="s">
        <v>14</v>
      </c>
      <c r="C4613">
        <v>18</v>
      </c>
      <c r="D4613">
        <v>7</v>
      </c>
      <c r="E4613" t="b">
        <v>0</v>
      </c>
      <c r="F4613">
        <v>1E-3</v>
      </c>
      <c r="G4613">
        <v>1</v>
      </c>
      <c r="H4613">
        <v>1</v>
      </c>
      <c r="I4613">
        <v>16</v>
      </c>
      <c r="J4613">
        <v>12</v>
      </c>
      <c r="K4613">
        <v>4</v>
      </c>
      <c r="L4613">
        <v>3</v>
      </c>
      <c r="M4613">
        <f t="shared" si="9417"/>
        <v>0</v>
      </c>
      <c r="N4613" t="b">
        <f t="shared" ref="N4613" si="9422">AND(MIN($F4613,$F4614,$F4615)=$F4613,MAX($H4613,$H4614,$H4615)=$H4613)</f>
        <v>1</v>
      </c>
      <c r="O4613" t="b">
        <f t="shared" ref="O4613" si="9423">AND(N4613,NOT(N4614),NOT(N4615))</f>
        <v>0</v>
      </c>
    </row>
    <row r="4614" spans="1:15" x14ac:dyDescent="0.25">
      <c r="A4614" t="s">
        <v>15</v>
      </c>
      <c r="B4614" t="s">
        <v>14</v>
      </c>
      <c r="C4614">
        <v>18</v>
      </c>
      <c r="D4614">
        <v>7</v>
      </c>
      <c r="E4614" t="b">
        <v>0</v>
      </c>
      <c r="F4614">
        <v>1E-3</v>
      </c>
      <c r="G4614">
        <v>1</v>
      </c>
      <c r="H4614">
        <v>1</v>
      </c>
      <c r="I4614">
        <v>50</v>
      </c>
      <c r="J4614">
        <v>50</v>
      </c>
      <c r="K4614">
        <v>23</v>
      </c>
      <c r="L4614">
        <v>6</v>
      </c>
      <c r="M4614">
        <f t="shared" si="9417"/>
        <v>0</v>
      </c>
      <c r="N4614" t="b">
        <f t="shared" ref="N4614" si="9424">AND(MIN($F4613,$F4614,$F4615)=$F4614,MAX($H4613,$H4614,$H4615)=$H4614)</f>
        <v>1</v>
      </c>
      <c r="O4614" t="b">
        <f t="shared" ref="O4614" si="9425">AND(NOT(N4613),N4614,NOT(N4615))</f>
        <v>0</v>
      </c>
    </row>
    <row r="4615" spans="1:15" x14ac:dyDescent="0.25">
      <c r="A4615" t="s">
        <v>19</v>
      </c>
      <c r="B4615" t="s">
        <v>14</v>
      </c>
      <c r="C4615">
        <v>18</v>
      </c>
      <c r="D4615">
        <v>7</v>
      </c>
      <c r="E4615" t="b">
        <v>0</v>
      </c>
      <c r="F4615">
        <v>2E-3</v>
      </c>
      <c r="G4615">
        <v>1</v>
      </c>
      <c r="H4615">
        <v>1</v>
      </c>
      <c r="I4615">
        <v>16</v>
      </c>
      <c r="J4615">
        <v>12</v>
      </c>
      <c r="K4615">
        <v>4</v>
      </c>
      <c r="L4615">
        <v>3</v>
      </c>
      <c r="M4615">
        <f t="shared" si="9417"/>
        <v>0</v>
      </c>
      <c r="N4615" t="b">
        <f t="shared" ref="N4615" si="9426">AND(MIN($F4613,$F4614,$F4615)=$F4615,MAX($H4613,$H4614,$H4615)=$H4615)</f>
        <v>0</v>
      </c>
      <c r="O4615" t="b">
        <f t="shared" ref="O4615" si="9427">AND(NOT(N4613),NOT(N4614),N4615)</f>
        <v>0</v>
      </c>
    </row>
    <row r="4616" spans="1:15" x14ac:dyDescent="0.25">
      <c r="A4616" t="s">
        <v>13</v>
      </c>
      <c r="B4616" t="s">
        <v>14</v>
      </c>
      <c r="C4616">
        <v>18</v>
      </c>
      <c r="D4616">
        <v>8</v>
      </c>
      <c r="E4616" t="b">
        <v>0</v>
      </c>
      <c r="F4616">
        <v>1E-3</v>
      </c>
      <c r="G4616">
        <v>1</v>
      </c>
      <c r="H4616">
        <v>1</v>
      </c>
      <c r="I4616">
        <v>12</v>
      </c>
      <c r="J4616">
        <v>8</v>
      </c>
      <c r="K4616">
        <v>3</v>
      </c>
      <c r="L4616">
        <v>1</v>
      </c>
      <c r="M4616">
        <f t="shared" si="9417"/>
        <v>0</v>
      </c>
      <c r="N4616" t="b">
        <f t="shared" ref="N4616" si="9428">AND(MIN($F4616,$F4617,$F4618)=$F4616,MAX($H4616,$H4617,$H4618)=$H4616)</f>
        <v>1</v>
      </c>
      <c r="O4616" t="b">
        <f t="shared" ref="O4616" si="9429">AND(N4616,NOT(N4617),NOT(N4618))</f>
        <v>1</v>
      </c>
    </row>
    <row r="4617" spans="1:15" x14ac:dyDescent="0.25">
      <c r="A4617" t="s">
        <v>15</v>
      </c>
      <c r="B4617" t="s">
        <v>14</v>
      </c>
      <c r="C4617">
        <v>18</v>
      </c>
      <c r="D4617">
        <v>8</v>
      </c>
      <c r="E4617" t="b">
        <v>0</v>
      </c>
      <c r="F4617">
        <v>2E-3</v>
      </c>
      <c r="G4617">
        <v>1</v>
      </c>
      <c r="H4617">
        <v>1</v>
      </c>
      <c r="I4617">
        <v>8</v>
      </c>
      <c r="J4617">
        <v>8</v>
      </c>
      <c r="K4617">
        <v>3</v>
      </c>
      <c r="L4617">
        <v>1</v>
      </c>
      <c r="M4617">
        <f t="shared" si="9417"/>
        <v>0</v>
      </c>
      <c r="N4617" t="b">
        <f t="shared" ref="N4617" si="9430">AND(MIN($F4616,$F4617,$F4618)=$F4617,MAX($H4616,$H4617,$H4618)=$H4617)</f>
        <v>0</v>
      </c>
      <c r="O4617" t="b">
        <f t="shared" ref="O4617" si="9431">AND(NOT(N4616),N4617,NOT(N4618))</f>
        <v>0</v>
      </c>
    </row>
    <row r="4618" spans="1:15" x14ac:dyDescent="0.25">
      <c r="A4618" t="s">
        <v>19</v>
      </c>
      <c r="B4618" t="s">
        <v>14</v>
      </c>
      <c r="C4618">
        <v>18</v>
      </c>
      <c r="D4618">
        <v>8</v>
      </c>
      <c r="E4618" t="b">
        <v>0</v>
      </c>
      <c r="F4618">
        <v>3.0000000000000001E-3</v>
      </c>
      <c r="G4618">
        <v>1</v>
      </c>
      <c r="H4618">
        <v>1</v>
      </c>
      <c r="I4618">
        <v>12</v>
      </c>
      <c r="J4618">
        <v>8</v>
      </c>
      <c r="K4618">
        <v>3</v>
      </c>
      <c r="L4618">
        <v>1</v>
      </c>
      <c r="M4618">
        <f t="shared" si="9417"/>
        <v>0</v>
      </c>
      <c r="N4618" t="b">
        <f t="shared" ref="N4618" si="9432">AND(MIN($F4616,$F4617,$F4618)=$F4618,MAX($H4616,$H4617,$H4618)=$H4618)</f>
        <v>0</v>
      </c>
      <c r="O4618" t="b">
        <f t="shared" ref="O4618" si="9433">AND(NOT(N4616),NOT(N4617),N4618)</f>
        <v>0</v>
      </c>
    </row>
    <row r="4619" spans="1:15" x14ac:dyDescent="0.25">
      <c r="A4619" t="s">
        <v>13</v>
      </c>
      <c r="B4619" t="s">
        <v>14</v>
      </c>
      <c r="C4619">
        <v>18</v>
      </c>
      <c r="D4619">
        <v>9</v>
      </c>
      <c r="E4619" t="b">
        <v>0</v>
      </c>
      <c r="F4619">
        <v>2E-3</v>
      </c>
      <c r="G4619">
        <v>1</v>
      </c>
      <c r="H4619">
        <v>1</v>
      </c>
      <c r="I4619">
        <v>15</v>
      </c>
      <c r="J4619">
        <v>7</v>
      </c>
      <c r="K4619">
        <v>0</v>
      </c>
      <c r="L4619">
        <v>6</v>
      </c>
      <c r="M4619">
        <f t="shared" si="9417"/>
        <v>0</v>
      </c>
      <c r="N4619" t="b">
        <f t="shared" ref="N4619" si="9434">AND(MIN($F4619,$F4620,$F4621)=$F4619,MAX($H4619,$H4620,$H4621)=$H4619)</f>
        <v>1</v>
      </c>
      <c r="O4619" t="b">
        <f t="shared" ref="O4619" si="9435">AND(N4619,NOT(N4620),NOT(N4621))</f>
        <v>0</v>
      </c>
    </row>
    <row r="4620" spans="1:15" x14ac:dyDescent="0.25">
      <c r="A4620" t="s">
        <v>15</v>
      </c>
      <c r="B4620" t="s">
        <v>14</v>
      </c>
      <c r="C4620">
        <v>18</v>
      </c>
      <c r="D4620">
        <v>9</v>
      </c>
      <c r="E4620" t="b">
        <v>0</v>
      </c>
      <c r="F4620">
        <v>2E-3</v>
      </c>
      <c r="G4620">
        <v>1</v>
      </c>
      <c r="H4620">
        <v>1</v>
      </c>
      <c r="I4620">
        <v>7</v>
      </c>
      <c r="J4620">
        <v>7</v>
      </c>
      <c r="K4620">
        <v>0</v>
      </c>
      <c r="L4620">
        <v>6</v>
      </c>
      <c r="M4620">
        <f t="shared" si="9417"/>
        <v>0</v>
      </c>
      <c r="N4620" t="b">
        <f t="shared" ref="N4620" si="9436">AND(MIN($F4619,$F4620,$F4621)=$F4620,MAX($H4619,$H4620,$H4621)=$H4620)</f>
        <v>1</v>
      </c>
      <c r="O4620" t="b">
        <f t="shared" ref="O4620" si="9437">AND(NOT(N4619),N4620,NOT(N4621))</f>
        <v>0</v>
      </c>
    </row>
    <row r="4621" spans="1:15" x14ac:dyDescent="0.25">
      <c r="A4621" t="s">
        <v>19</v>
      </c>
      <c r="B4621" t="s">
        <v>14</v>
      </c>
      <c r="C4621">
        <v>18</v>
      </c>
      <c r="D4621">
        <v>9</v>
      </c>
      <c r="E4621" t="b">
        <v>0</v>
      </c>
      <c r="F4621">
        <v>6.0000000000000001E-3</v>
      </c>
      <c r="G4621">
        <v>1</v>
      </c>
      <c r="H4621">
        <v>1</v>
      </c>
      <c r="I4621">
        <v>15</v>
      </c>
      <c r="J4621">
        <v>7</v>
      </c>
      <c r="K4621">
        <v>0</v>
      </c>
      <c r="L4621">
        <v>6</v>
      </c>
      <c r="M4621">
        <f t="shared" si="9417"/>
        <v>0</v>
      </c>
      <c r="N4621" t="b">
        <f t="shared" ref="N4621" si="9438">AND(MIN($F4619,$F4620,$F4621)=$F4621,MAX($H4619,$H4620,$H4621)=$H4621)</f>
        <v>0</v>
      </c>
      <c r="O4621" t="b">
        <f t="shared" ref="O4621" si="9439">AND(NOT(N4619),NOT(N4620),N4621)</f>
        <v>0</v>
      </c>
    </row>
    <row r="4622" spans="1:15" x14ac:dyDescent="0.25">
      <c r="A4622" t="s">
        <v>13</v>
      </c>
      <c r="B4622" t="s">
        <v>14</v>
      </c>
      <c r="C4622">
        <v>19</v>
      </c>
      <c r="D4622">
        <v>0</v>
      </c>
      <c r="E4622" t="b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f t="shared" si="9417"/>
        <v>1</v>
      </c>
      <c r="N4622" t="b">
        <f t="shared" ref="N4622" si="9440">AND(MIN($F4622,$F4623,$F4624)=$F4622,MAX($H4622,$H4623,$H4624)=$H4622)</f>
        <v>1</v>
      </c>
      <c r="O4622" t="b">
        <f t="shared" ref="O4622" si="9441">AND(N4622,NOT(N4623),NOT(N4624))</f>
        <v>1</v>
      </c>
    </row>
    <row r="4623" spans="1:15" x14ac:dyDescent="0.25">
      <c r="A4623" t="s">
        <v>15</v>
      </c>
      <c r="B4623" t="s">
        <v>14</v>
      </c>
      <c r="C4623">
        <v>19</v>
      </c>
      <c r="D4623">
        <v>0</v>
      </c>
      <c r="E4623" t="b">
        <v>0</v>
      </c>
      <c r="F4623">
        <v>1E-3</v>
      </c>
      <c r="G4623">
        <v>1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f t="shared" si="9417"/>
        <v>1</v>
      </c>
      <c r="N4623" t="b">
        <f t="shared" ref="N4623" si="9442">AND(MIN($F4622,$F4623,$F4624)=$F4623,MAX($H4622,$H4623,$H4624)=$H4623)</f>
        <v>0</v>
      </c>
      <c r="O4623" t="b">
        <f t="shared" ref="O4623" si="9443">AND(NOT(N4622),N4623,NOT(N4624))</f>
        <v>0</v>
      </c>
    </row>
    <row r="4624" spans="1:15" x14ac:dyDescent="0.25">
      <c r="A4624" t="s">
        <v>19</v>
      </c>
      <c r="B4624" t="s">
        <v>14</v>
      </c>
      <c r="C4624">
        <v>19</v>
      </c>
      <c r="D4624">
        <v>0</v>
      </c>
      <c r="E4624" t="b">
        <v>0</v>
      </c>
      <c r="F4624">
        <v>1E-3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f t="shared" si="9417"/>
        <v>1</v>
      </c>
      <c r="N4624" t="b">
        <f t="shared" ref="N4624" si="9444">AND(MIN($F4622,$F4623,$F4624)=$F4624,MAX($H4622,$H4623,$H4624)=$H4624)</f>
        <v>0</v>
      </c>
      <c r="O4624" t="b">
        <f t="shared" ref="O4624" si="9445">AND(NOT(N4622),NOT(N4623),N4624)</f>
        <v>0</v>
      </c>
    </row>
    <row r="4625" spans="1:15" x14ac:dyDescent="0.25">
      <c r="A4625" t="s">
        <v>13</v>
      </c>
      <c r="B4625" t="s">
        <v>14</v>
      </c>
      <c r="C4625">
        <v>19</v>
      </c>
      <c r="D4625">
        <v>10</v>
      </c>
      <c r="E4625" t="b">
        <v>0</v>
      </c>
      <c r="F4625">
        <v>1E-3</v>
      </c>
      <c r="G4625">
        <v>1</v>
      </c>
      <c r="H4625">
        <v>1</v>
      </c>
      <c r="I4625">
        <v>42</v>
      </c>
      <c r="J4625">
        <v>20</v>
      </c>
      <c r="K4625">
        <v>7</v>
      </c>
      <c r="L4625">
        <v>11</v>
      </c>
      <c r="M4625">
        <f t="shared" si="9417"/>
        <v>0</v>
      </c>
      <c r="N4625" t="b">
        <f t="shared" ref="N4625" si="9446">AND(MIN($F4625,$F4626,$F4627)=$F4625,MAX($H4625,$H4626,$H4627)=$H4625)</f>
        <v>1</v>
      </c>
      <c r="O4625" t="b">
        <f t="shared" ref="O4625" si="9447">AND(N4625,NOT(N4626),NOT(N4627))</f>
        <v>1</v>
      </c>
    </row>
    <row r="4626" spans="1:15" x14ac:dyDescent="0.25">
      <c r="A4626" t="s">
        <v>15</v>
      </c>
      <c r="B4626" t="s">
        <v>14</v>
      </c>
      <c r="C4626">
        <v>19</v>
      </c>
      <c r="D4626">
        <v>10</v>
      </c>
      <c r="E4626" t="b">
        <v>0</v>
      </c>
      <c r="F4626">
        <v>2E-3</v>
      </c>
      <c r="G4626">
        <v>1</v>
      </c>
      <c r="H4626">
        <v>1</v>
      </c>
      <c r="I4626">
        <v>21</v>
      </c>
      <c r="J4626">
        <v>20</v>
      </c>
      <c r="K4626">
        <v>7</v>
      </c>
      <c r="L4626">
        <v>11</v>
      </c>
      <c r="M4626">
        <f t="shared" si="9417"/>
        <v>0</v>
      </c>
      <c r="N4626" t="b">
        <f t="shared" ref="N4626" si="9448">AND(MIN($F4625,$F4626,$F4627)=$F4626,MAX($H4625,$H4626,$H4627)=$H4626)</f>
        <v>0</v>
      </c>
      <c r="O4626" t="b">
        <f t="shared" ref="O4626" si="9449">AND(NOT(N4625),N4626,NOT(N4627))</f>
        <v>0</v>
      </c>
    </row>
    <row r="4627" spans="1:15" x14ac:dyDescent="0.25">
      <c r="A4627" t="s">
        <v>19</v>
      </c>
      <c r="B4627" t="s">
        <v>14</v>
      </c>
      <c r="C4627">
        <v>19</v>
      </c>
      <c r="D4627">
        <v>10</v>
      </c>
      <c r="E4627" t="b">
        <v>0</v>
      </c>
      <c r="F4627">
        <v>2E-3</v>
      </c>
      <c r="G4627">
        <v>1</v>
      </c>
      <c r="H4627">
        <v>1</v>
      </c>
      <c r="I4627">
        <v>42</v>
      </c>
      <c r="J4627">
        <v>20</v>
      </c>
      <c r="K4627">
        <v>7</v>
      </c>
      <c r="L4627">
        <v>11</v>
      </c>
      <c r="M4627">
        <f t="shared" si="9417"/>
        <v>0</v>
      </c>
      <c r="N4627" t="b">
        <f t="shared" ref="N4627" si="9450">AND(MIN($F4625,$F4626,$F4627)=$F4627,MAX($H4625,$H4626,$H4627)=$H4627)</f>
        <v>0</v>
      </c>
      <c r="O4627" t="b">
        <f t="shared" ref="O4627" si="9451">AND(NOT(N4625),NOT(N4626),N4627)</f>
        <v>0</v>
      </c>
    </row>
    <row r="4628" spans="1:15" x14ac:dyDescent="0.25">
      <c r="A4628" t="s">
        <v>13</v>
      </c>
      <c r="B4628" t="s">
        <v>14</v>
      </c>
      <c r="C4628">
        <v>19</v>
      </c>
      <c r="D4628">
        <v>11</v>
      </c>
      <c r="E4628" t="b">
        <v>1</v>
      </c>
      <c r="F4628">
        <v>10.003</v>
      </c>
      <c r="G4628">
        <v>1</v>
      </c>
      <c r="H4628">
        <v>0</v>
      </c>
      <c r="I4628">
        <v>980974</v>
      </c>
      <c r="J4628">
        <v>980854</v>
      </c>
      <c r="K4628">
        <v>490425</v>
      </c>
      <c r="L4628">
        <v>13</v>
      </c>
      <c r="M4628">
        <f t="shared" si="9417"/>
        <v>1</v>
      </c>
      <c r="N4628" t="b">
        <f t="shared" ref="N4628" si="9452">AND(MIN($F4628,$F4629,$F4630)=$F4628,MAX($H4628,$H4629,$H4630)=$H4628)</f>
        <v>0</v>
      </c>
      <c r="O4628" t="b">
        <f t="shared" ref="O4628" si="9453">AND(N4628,NOT(N4629),NOT(N4630))</f>
        <v>0</v>
      </c>
    </row>
    <row r="4629" spans="1:15" x14ac:dyDescent="0.25">
      <c r="A4629" t="s">
        <v>15</v>
      </c>
      <c r="B4629" t="s">
        <v>14</v>
      </c>
      <c r="C4629">
        <v>19</v>
      </c>
      <c r="D4629">
        <v>11</v>
      </c>
      <c r="E4629" t="b">
        <v>0</v>
      </c>
      <c r="F4629">
        <v>1.7000000000000001E-2</v>
      </c>
      <c r="G4629">
        <v>1</v>
      </c>
      <c r="H4629">
        <v>1</v>
      </c>
      <c r="I4629">
        <v>6</v>
      </c>
      <c r="J4629">
        <v>6</v>
      </c>
      <c r="K4629">
        <v>0</v>
      </c>
      <c r="L4629">
        <v>5</v>
      </c>
      <c r="M4629">
        <f t="shared" si="9417"/>
        <v>0</v>
      </c>
      <c r="N4629" t="b">
        <f t="shared" ref="N4629" si="9454">AND(MIN($F4628,$F4629,$F4630)=$F4629,MAX($H4628,$H4629,$H4630)=$H4629)</f>
        <v>1</v>
      </c>
      <c r="O4629" t="b">
        <f t="shared" ref="O4629" si="9455">AND(NOT(N4628),N4629,NOT(N4630))</f>
        <v>1</v>
      </c>
    </row>
    <row r="4630" spans="1:15" x14ac:dyDescent="0.25">
      <c r="A4630" t="s">
        <v>19</v>
      </c>
      <c r="B4630" t="s">
        <v>14</v>
      </c>
      <c r="C4630">
        <v>19</v>
      </c>
      <c r="D4630">
        <v>11</v>
      </c>
      <c r="E4630" t="b">
        <v>1</v>
      </c>
      <c r="F4630">
        <v>10.000999999999999</v>
      </c>
      <c r="G4630">
        <v>1</v>
      </c>
      <c r="H4630">
        <v>0</v>
      </c>
      <c r="I4630">
        <v>964666</v>
      </c>
      <c r="J4630">
        <v>964546</v>
      </c>
      <c r="K4630">
        <v>482271</v>
      </c>
      <c r="L4630">
        <v>13</v>
      </c>
      <c r="M4630">
        <f t="shared" si="9417"/>
        <v>1</v>
      </c>
      <c r="N4630" t="b">
        <f t="shared" ref="N4630" si="9456">AND(MIN($F4628,$F4629,$F4630)=$F4630,MAX($H4628,$H4629,$H4630)=$H4630)</f>
        <v>0</v>
      </c>
      <c r="O4630" t="b">
        <f t="shared" ref="O4630" si="9457">AND(NOT(N4628),NOT(N4629),N4630)</f>
        <v>0</v>
      </c>
    </row>
    <row r="4631" spans="1:15" x14ac:dyDescent="0.25">
      <c r="A4631" t="s">
        <v>13</v>
      </c>
      <c r="B4631" t="s">
        <v>14</v>
      </c>
      <c r="C4631">
        <v>19</v>
      </c>
      <c r="D4631">
        <v>12</v>
      </c>
      <c r="E4631" t="b">
        <v>0</v>
      </c>
      <c r="F4631">
        <v>3.0000000000000001E-3</v>
      </c>
      <c r="G4631">
        <v>1</v>
      </c>
      <c r="H4631">
        <v>1</v>
      </c>
      <c r="I4631">
        <v>182</v>
      </c>
      <c r="J4631">
        <v>146</v>
      </c>
      <c r="K4631">
        <v>70</v>
      </c>
      <c r="L4631">
        <v>15</v>
      </c>
      <c r="M4631">
        <f t="shared" si="9417"/>
        <v>0</v>
      </c>
      <c r="N4631" t="b">
        <f t="shared" ref="N4631" si="9458">AND(MIN($F4631,$F4632,$F4633)=$F4631,MAX($H4631,$H4632,$H4633)=$H4631)</f>
        <v>0</v>
      </c>
      <c r="O4631" t="b">
        <f t="shared" ref="O4631" si="9459">AND(N4631,NOT(N4632),NOT(N4633))</f>
        <v>0</v>
      </c>
    </row>
    <row r="4632" spans="1:15" x14ac:dyDescent="0.25">
      <c r="A4632" t="s">
        <v>15</v>
      </c>
      <c r="B4632" t="s">
        <v>14</v>
      </c>
      <c r="C4632">
        <v>19</v>
      </c>
      <c r="D4632">
        <v>12</v>
      </c>
      <c r="E4632" t="b">
        <v>1</v>
      </c>
      <c r="F4632">
        <v>10.003</v>
      </c>
      <c r="G4632">
        <v>1</v>
      </c>
      <c r="H4632">
        <v>0</v>
      </c>
      <c r="I4632">
        <v>12355</v>
      </c>
      <c r="J4632">
        <v>12354</v>
      </c>
      <c r="K4632">
        <v>6175</v>
      </c>
      <c r="L4632">
        <v>11</v>
      </c>
      <c r="M4632">
        <f t="shared" si="9417"/>
        <v>1</v>
      </c>
      <c r="N4632" t="b">
        <f t="shared" ref="N4632" si="9460">AND(MIN($F4631,$F4632,$F4633)=$F4632,MAX($H4631,$H4632,$H4633)=$H4632)</f>
        <v>0</v>
      </c>
      <c r="O4632" t="b">
        <f t="shared" ref="O4632" si="9461">AND(NOT(N4631),N4632,NOT(N4633))</f>
        <v>0</v>
      </c>
    </row>
    <row r="4633" spans="1:15" x14ac:dyDescent="0.25">
      <c r="A4633" t="s">
        <v>19</v>
      </c>
      <c r="B4633" t="s">
        <v>14</v>
      </c>
      <c r="C4633">
        <v>19</v>
      </c>
      <c r="D4633">
        <v>12</v>
      </c>
      <c r="E4633" t="b">
        <v>0</v>
      </c>
      <c r="F4633">
        <v>2E-3</v>
      </c>
      <c r="G4633">
        <v>1</v>
      </c>
      <c r="H4633">
        <v>1</v>
      </c>
      <c r="I4633">
        <v>182</v>
      </c>
      <c r="J4633">
        <v>146</v>
      </c>
      <c r="K4633">
        <v>70</v>
      </c>
      <c r="L4633">
        <v>15</v>
      </c>
      <c r="M4633">
        <f t="shared" si="9417"/>
        <v>0</v>
      </c>
      <c r="N4633" t="b">
        <f t="shared" ref="N4633" si="9462">AND(MIN($F4631,$F4632,$F4633)=$F4633,MAX($H4631,$H4632,$H4633)=$H4633)</f>
        <v>1</v>
      </c>
      <c r="O4633" t="b">
        <f t="shared" ref="O4633" si="9463">AND(NOT(N4631),NOT(N4632),N4633)</f>
        <v>1</v>
      </c>
    </row>
    <row r="4634" spans="1:15" x14ac:dyDescent="0.25">
      <c r="A4634" t="s">
        <v>13</v>
      </c>
      <c r="B4634" t="s">
        <v>14</v>
      </c>
      <c r="C4634">
        <v>19</v>
      </c>
      <c r="D4634">
        <v>13</v>
      </c>
      <c r="E4634" t="b">
        <v>1</v>
      </c>
      <c r="F4634">
        <v>10.032</v>
      </c>
      <c r="G4634">
        <v>1</v>
      </c>
      <c r="H4634">
        <v>0</v>
      </c>
      <c r="I4634">
        <v>361813</v>
      </c>
      <c r="J4634">
        <v>361688</v>
      </c>
      <c r="K4634">
        <v>180842</v>
      </c>
      <c r="L4634">
        <v>19</v>
      </c>
      <c r="M4634">
        <f t="shared" si="9417"/>
        <v>1</v>
      </c>
      <c r="N4634" t="b">
        <f t="shared" ref="N4634" si="9464">AND(MIN($F4634,$F4635,$F4636)=$F4634,MAX($H4634,$H4635,$H4636)=$H4634)</f>
        <v>0</v>
      </c>
      <c r="O4634" t="b">
        <f t="shared" ref="O4634" si="9465">AND(N4634,NOT(N4635),NOT(N4636))</f>
        <v>0</v>
      </c>
    </row>
    <row r="4635" spans="1:15" x14ac:dyDescent="0.25">
      <c r="A4635" t="s">
        <v>15</v>
      </c>
      <c r="B4635" t="s">
        <v>14</v>
      </c>
      <c r="C4635">
        <v>19</v>
      </c>
      <c r="D4635">
        <v>13</v>
      </c>
      <c r="E4635" t="b">
        <v>1</v>
      </c>
      <c r="F4635">
        <v>10.002000000000001</v>
      </c>
      <c r="G4635">
        <v>1</v>
      </c>
      <c r="H4635">
        <v>0</v>
      </c>
      <c r="I4635">
        <v>3637</v>
      </c>
      <c r="J4635">
        <v>3636</v>
      </c>
      <c r="K4635">
        <v>1816</v>
      </c>
      <c r="L4635">
        <v>11</v>
      </c>
      <c r="M4635">
        <f t="shared" si="9417"/>
        <v>1</v>
      </c>
      <c r="N4635" t="b">
        <f t="shared" ref="N4635" si="9466">AND(MIN($F4634,$F4635,$F4636)=$F4635,MAX($H4634,$H4635,$H4636)=$H4635)</f>
        <v>1</v>
      </c>
      <c r="O4635" t="b">
        <f t="shared" ref="O4635" si="9467">AND(NOT(N4634),N4635,NOT(N4636))</f>
        <v>1</v>
      </c>
    </row>
    <row r="4636" spans="1:15" x14ac:dyDescent="0.25">
      <c r="A4636" t="s">
        <v>19</v>
      </c>
      <c r="B4636" t="s">
        <v>14</v>
      </c>
      <c r="C4636">
        <v>19</v>
      </c>
      <c r="D4636">
        <v>13</v>
      </c>
      <c r="E4636" t="b">
        <v>1</v>
      </c>
      <c r="F4636">
        <v>10.007999999999999</v>
      </c>
      <c r="G4636">
        <v>1</v>
      </c>
      <c r="H4636">
        <v>0</v>
      </c>
      <c r="I4636">
        <v>388611</v>
      </c>
      <c r="J4636">
        <v>388478</v>
      </c>
      <c r="K4636">
        <v>194237</v>
      </c>
      <c r="L4636">
        <v>19</v>
      </c>
      <c r="M4636">
        <f t="shared" si="9417"/>
        <v>1</v>
      </c>
      <c r="N4636" t="b">
        <f t="shared" ref="N4636" si="9468">AND(MIN($F4634,$F4635,$F4636)=$F4636,MAX($H4634,$H4635,$H4636)=$H4636)</f>
        <v>0</v>
      </c>
      <c r="O4636" t="b">
        <f t="shared" ref="O4636" si="9469">AND(NOT(N4634),NOT(N4635),N4636)</f>
        <v>0</v>
      </c>
    </row>
    <row r="4637" spans="1:15" x14ac:dyDescent="0.25">
      <c r="A4637" t="s">
        <v>13</v>
      </c>
      <c r="B4637" t="s">
        <v>14</v>
      </c>
      <c r="C4637">
        <v>19</v>
      </c>
      <c r="D4637">
        <v>14</v>
      </c>
      <c r="E4637" t="b">
        <v>0</v>
      </c>
      <c r="F4637">
        <v>3.0139999999999998</v>
      </c>
      <c r="G4637">
        <v>1</v>
      </c>
      <c r="H4637">
        <v>1</v>
      </c>
      <c r="I4637">
        <v>270154</v>
      </c>
      <c r="J4637">
        <v>270114</v>
      </c>
      <c r="K4637">
        <v>135054</v>
      </c>
      <c r="L4637">
        <v>18</v>
      </c>
      <c r="M4637">
        <f t="shared" si="9417"/>
        <v>0</v>
      </c>
      <c r="N4637" t="b">
        <f t="shared" ref="N4637" si="9470">AND(MIN($F4637,$F4638,$F4639)=$F4637,MAX($H4637,$H4638,$H4639)=$H4637)</f>
        <v>0</v>
      </c>
      <c r="O4637" t="b">
        <f t="shared" ref="O4637" si="9471">AND(N4637,NOT(N4638),NOT(N4639))</f>
        <v>0</v>
      </c>
    </row>
    <row r="4638" spans="1:15" x14ac:dyDescent="0.25">
      <c r="A4638" t="s">
        <v>15</v>
      </c>
      <c r="B4638" t="s">
        <v>14</v>
      </c>
      <c r="C4638">
        <v>19</v>
      </c>
      <c r="D4638">
        <v>14</v>
      </c>
      <c r="E4638" t="b">
        <v>0</v>
      </c>
      <c r="F4638">
        <v>3.0000000000000001E-3</v>
      </c>
      <c r="G4638">
        <v>1</v>
      </c>
      <c r="H4638">
        <v>1</v>
      </c>
      <c r="I4638">
        <v>7</v>
      </c>
      <c r="J4638">
        <v>7</v>
      </c>
      <c r="K4638">
        <v>0</v>
      </c>
      <c r="L4638">
        <v>6</v>
      </c>
      <c r="M4638">
        <f t="shared" si="9417"/>
        <v>0</v>
      </c>
      <c r="N4638" t="b">
        <f t="shared" ref="N4638" si="9472">AND(MIN($F4637,$F4638,$F4639)=$F4638,MAX($H4637,$H4638,$H4639)=$H4638)</f>
        <v>1</v>
      </c>
      <c r="O4638" t="b">
        <f t="shared" ref="O4638" si="9473">AND(NOT(N4637),N4638,NOT(N4639))</f>
        <v>1</v>
      </c>
    </row>
    <row r="4639" spans="1:15" x14ac:dyDescent="0.25">
      <c r="A4639" t="s">
        <v>19</v>
      </c>
      <c r="B4639" t="s">
        <v>14</v>
      </c>
      <c r="C4639">
        <v>19</v>
      </c>
      <c r="D4639">
        <v>14</v>
      </c>
      <c r="E4639" t="b">
        <v>0</v>
      </c>
      <c r="F4639">
        <v>2.677</v>
      </c>
      <c r="G4639">
        <v>1</v>
      </c>
      <c r="H4639">
        <v>1</v>
      </c>
      <c r="I4639">
        <v>270154</v>
      </c>
      <c r="J4639">
        <v>270114</v>
      </c>
      <c r="K4639">
        <v>135054</v>
      </c>
      <c r="L4639">
        <v>18</v>
      </c>
      <c r="M4639">
        <f t="shared" si="9417"/>
        <v>0</v>
      </c>
      <c r="N4639" t="b">
        <f t="shared" ref="N4639" si="9474">AND(MIN($F4637,$F4638,$F4639)=$F4639,MAX($H4637,$H4638,$H4639)=$H4639)</f>
        <v>0</v>
      </c>
      <c r="O4639" t="b">
        <f t="shared" ref="O4639" si="9475">AND(NOT(N4637),NOT(N4638),N4639)</f>
        <v>0</v>
      </c>
    </row>
    <row r="4640" spans="1:15" x14ac:dyDescent="0.25">
      <c r="A4640" t="s">
        <v>13</v>
      </c>
      <c r="B4640" t="s">
        <v>14</v>
      </c>
      <c r="C4640">
        <v>19</v>
      </c>
      <c r="D4640">
        <v>15</v>
      </c>
      <c r="E4640" t="b">
        <v>0</v>
      </c>
      <c r="F4640">
        <v>7.0000000000000001E-3</v>
      </c>
      <c r="G4640">
        <v>1</v>
      </c>
      <c r="H4640">
        <v>1</v>
      </c>
      <c r="I4640">
        <v>757</v>
      </c>
      <c r="J4640">
        <v>398</v>
      </c>
      <c r="K4640">
        <v>196</v>
      </c>
      <c r="L4640">
        <v>13</v>
      </c>
      <c r="M4640">
        <f t="shared" si="9417"/>
        <v>0</v>
      </c>
      <c r="N4640" t="b">
        <f t="shared" ref="N4640" si="9476">AND(MIN($F4640,$F4641,$F4642)=$F4640,MAX($H4640,$H4641,$H4642)=$H4640)</f>
        <v>0</v>
      </c>
      <c r="O4640" t="b">
        <f t="shared" ref="O4640" si="9477">AND(N4640,NOT(N4641),NOT(N4642))</f>
        <v>0</v>
      </c>
    </row>
    <row r="4641" spans="1:15" x14ac:dyDescent="0.25">
      <c r="A4641" t="s">
        <v>15</v>
      </c>
      <c r="B4641" t="s">
        <v>14</v>
      </c>
      <c r="C4641">
        <v>19</v>
      </c>
      <c r="D4641">
        <v>15</v>
      </c>
      <c r="E4641" t="b">
        <v>0</v>
      </c>
      <c r="F4641">
        <v>4.0000000000000001E-3</v>
      </c>
      <c r="G4641">
        <v>1</v>
      </c>
      <c r="H4641">
        <v>1</v>
      </c>
      <c r="I4641">
        <v>400</v>
      </c>
      <c r="J4641">
        <v>398</v>
      </c>
      <c r="K4641">
        <v>196</v>
      </c>
      <c r="L4641">
        <v>13</v>
      </c>
      <c r="M4641">
        <f t="shared" si="9417"/>
        <v>0</v>
      </c>
      <c r="N4641" t="b">
        <f t="shared" ref="N4641" si="9478">AND(MIN($F4640,$F4641,$F4642)=$F4641,MAX($H4640,$H4641,$H4642)=$H4641)</f>
        <v>1</v>
      </c>
      <c r="O4641" t="b">
        <f t="shared" ref="O4641" si="9479">AND(NOT(N4640),N4641,NOT(N4642))</f>
        <v>1</v>
      </c>
    </row>
    <row r="4642" spans="1:15" x14ac:dyDescent="0.25">
      <c r="A4642" t="s">
        <v>19</v>
      </c>
      <c r="B4642" t="s">
        <v>14</v>
      </c>
      <c r="C4642">
        <v>19</v>
      </c>
      <c r="D4642">
        <v>15</v>
      </c>
      <c r="E4642" t="b">
        <v>0</v>
      </c>
      <c r="F4642">
        <v>7.0000000000000001E-3</v>
      </c>
      <c r="G4642">
        <v>1</v>
      </c>
      <c r="H4642">
        <v>1</v>
      </c>
      <c r="I4642">
        <v>757</v>
      </c>
      <c r="J4642">
        <v>398</v>
      </c>
      <c r="K4642">
        <v>196</v>
      </c>
      <c r="L4642">
        <v>13</v>
      </c>
      <c r="M4642">
        <f t="shared" si="9417"/>
        <v>0</v>
      </c>
      <c r="N4642" t="b">
        <f t="shared" ref="N4642" si="9480">AND(MIN($F4640,$F4641,$F4642)=$F4642,MAX($H4640,$H4641,$H4642)=$H4642)</f>
        <v>0</v>
      </c>
      <c r="O4642" t="b">
        <f t="shared" ref="O4642" si="9481">AND(NOT(N4640),NOT(N4641),N4642)</f>
        <v>0</v>
      </c>
    </row>
    <row r="4643" spans="1:15" x14ac:dyDescent="0.25">
      <c r="A4643" t="s">
        <v>13</v>
      </c>
      <c r="B4643" t="s">
        <v>14</v>
      </c>
      <c r="C4643">
        <v>19</v>
      </c>
      <c r="D4643">
        <v>16</v>
      </c>
      <c r="E4643" t="b">
        <v>0</v>
      </c>
      <c r="F4643">
        <v>1.1859999999999999</v>
      </c>
      <c r="G4643">
        <v>1</v>
      </c>
      <c r="H4643">
        <v>1</v>
      </c>
      <c r="I4643">
        <v>114858</v>
      </c>
      <c r="J4643">
        <v>114834</v>
      </c>
      <c r="K4643">
        <v>57414</v>
      </c>
      <c r="L4643">
        <v>19</v>
      </c>
      <c r="M4643">
        <f t="shared" si="9417"/>
        <v>0</v>
      </c>
      <c r="N4643" t="b">
        <f t="shared" ref="N4643" si="9482">AND(MIN($F4643,$F4644,$F4645)=$F4643,MAX($H4643,$H4644,$H4645)=$H4643)</f>
        <v>0</v>
      </c>
      <c r="O4643" t="b">
        <f t="shared" ref="O4643" si="9483">AND(N4643,NOT(N4644),NOT(N4645))</f>
        <v>0</v>
      </c>
    </row>
    <row r="4644" spans="1:15" x14ac:dyDescent="0.25">
      <c r="A4644" t="s">
        <v>15</v>
      </c>
      <c r="B4644" t="s">
        <v>14</v>
      </c>
      <c r="C4644">
        <v>19</v>
      </c>
      <c r="D4644">
        <v>16</v>
      </c>
      <c r="E4644" t="b">
        <v>0</v>
      </c>
      <c r="F4644">
        <v>3.5000000000000003E-2</v>
      </c>
      <c r="G4644">
        <v>1</v>
      </c>
      <c r="H4644">
        <v>1</v>
      </c>
      <c r="I4644">
        <v>9</v>
      </c>
      <c r="J4644">
        <v>8</v>
      </c>
      <c r="K4644">
        <v>1</v>
      </c>
      <c r="L4644">
        <v>6</v>
      </c>
      <c r="M4644">
        <f t="shared" si="9417"/>
        <v>0</v>
      </c>
      <c r="N4644" t="b">
        <f t="shared" ref="N4644" si="9484">AND(MIN($F4643,$F4644,$F4645)=$F4644,MAX($H4643,$H4644,$H4645)=$H4644)</f>
        <v>1</v>
      </c>
      <c r="O4644" t="b">
        <f t="shared" ref="O4644" si="9485">AND(NOT(N4643),N4644,NOT(N4645))</f>
        <v>1</v>
      </c>
    </row>
    <row r="4645" spans="1:15" x14ac:dyDescent="0.25">
      <c r="A4645" t="s">
        <v>19</v>
      </c>
      <c r="B4645" t="s">
        <v>14</v>
      </c>
      <c r="C4645">
        <v>19</v>
      </c>
      <c r="D4645">
        <v>16</v>
      </c>
      <c r="E4645" t="b">
        <v>0</v>
      </c>
      <c r="F4645">
        <v>1.022</v>
      </c>
      <c r="G4645">
        <v>1</v>
      </c>
      <c r="H4645">
        <v>1</v>
      </c>
      <c r="I4645">
        <v>114858</v>
      </c>
      <c r="J4645">
        <v>114834</v>
      </c>
      <c r="K4645">
        <v>57414</v>
      </c>
      <c r="L4645">
        <v>19</v>
      </c>
      <c r="M4645">
        <f t="shared" si="9417"/>
        <v>0</v>
      </c>
      <c r="N4645" t="b">
        <f t="shared" ref="N4645" si="9486">AND(MIN($F4643,$F4644,$F4645)=$F4645,MAX($H4643,$H4644,$H4645)=$H4645)</f>
        <v>0</v>
      </c>
      <c r="O4645" t="b">
        <f t="shared" ref="O4645" si="9487">AND(NOT(N4643),NOT(N4644),N4645)</f>
        <v>0</v>
      </c>
    </row>
    <row r="4646" spans="1:15" x14ac:dyDescent="0.25">
      <c r="A4646" t="s">
        <v>13</v>
      </c>
      <c r="B4646" t="s">
        <v>14</v>
      </c>
      <c r="C4646">
        <v>19</v>
      </c>
      <c r="D4646">
        <v>17</v>
      </c>
      <c r="E4646" t="b">
        <v>0</v>
      </c>
      <c r="F4646">
        <v>0.13700000000000001</v>
      </c>
      <c r="G4646">
        <v>1</v>
      </c>
      <c r="H4646">
        <v>1</v>
      </c>
      <c r="I4646">
        <v>18617</v>
      </c>
      <c r="J4646">
        <v>11520</v>
      </c>
      <c r="K4646">
        <v>5757</v>
      </c>
      <c r="L4646">
        <v>13</v>
      </c>
      <c r="M4646">
        <f t="shared" si="9417"/>
        <v>0</v>
      </c>
      <c r="N4646" t="b">
        <f t="shared" ref="N4646" si="9488">AND(MIN($F4646,$F4647,$F4648)=$F4646,MAX($H4646,$H4647,$H4648)=$H4646)</f>
        <v>0</v>
      </c>
      <c r="O4646" t="b">
        <f t="shared" ref="O4646" si="9489">AND(N4646,NOT(N4647),NOT(N4648))</f>
        <v>0</v>
      </c>
    </row>
    <row r="4647" spans="1:15" x14ac:dyDescent="0.25">
      <c r="A4647" t="s">
        <v>15</v>
      </c>
      <c r="B4647" t="s">
        <v>14</v>
      </c>
      <c r="C4647">
        <v>19</v>
      </c>
      <c r="D4647">
        <v>17</v>
      </c>
      <c r="E4647" t="b">
        <v>0</v>
      </c>
      <c r="F4647">
        <v>7.0000000000000007E-2</v>
      </c>
      <c r="G4647">
        <v>1</v>
      </c>
      <c r="H4647">
        <v>1</v>
      </c>
      <c r="I4647">
        <v>11537</v>
      </c>
      <c r="J4647">
        <v>11520</v>
      </c>
      <c r="K4647">
        <v>5757</v>
      </c>
      <c r="L4647">
        <v>13</v>
      </c>
      <c r="M4647">
        <f t="shared" si="9417"/>
        <v>0</v>
      </c>
      <c r="N4647" t="b">
        <f t="shared" ref="N4647" si="9490">AND(MIN($F4646,$F4647,$F4648)=$F4647,MAX($H4646,$H4647,$H4648)=$H4647)</f>
        <v>1</v>
      </c>
      <c r="O4647" t="b">
        <f t="shared" ref="O4647" si="9491">AND(NOT(N4646),N4647,NOT(N4648))</f>
        <v>1</v>
      </c>
    </row>
    <row r="4648" spans="1:15" x14ac:dyDescent="0.25">
      <c r="A4648" t="s">
        <v>19</v>
      </c>
      <c r="B4648" t="s">
        <v>14</v>
      </c>
      <c r="C4648">
        <v>19</v>
      </c>
      <c r="D4648">
        <v>17</v>
      </c>
      <c r="E4648" t="b">
        <v>0</v>
      </c>
      <c r="F4648">
        <v>0.13600000000000001</v>
      </c>
      <c r="G4648">
        <v>1</v>
      </c>
      <c r="H4648">
        <v>1</v>
      </c>
      <c r="I4648">
        <v>18617</v>
      </c>
      <c r="J4648">
        <v>11520</v>
      </c>
      <c r="K4648">
        <v>5757</v>
      </c>
      <c r="L4648">
        <v>13</v>
      </c>
      <c r="M4648">
        <f t="shared" si="9417"/>
        <v>0</v>
      </c>
      <c r="N4648" t="b">
        <f t="shared" ref="N4648" si="9492">AND(MIN($F4646,$F4647,$F4648)=$F4648,MAX($H4646,$H4647,$H4648)=$H4648)</f>
        <v>0</v>
      </c>
      <c r="O4648" t="b">
        <f t="shared" ref="O4648" si="9493">AND(NOT(N4646),NOT(N4647),N4648)</f>
        <v>0</v>
      </c>
    </row>
    <row r="4649" spans="1:15" x14ac:dyDescent="0.25">
      <c r="A4649" t="s">
        <v>13</v>
      </c>
      <c r="B4649" t="s">
        <v>14</v>
      </c>
      <c r="C4649">
        <v>19</v>
      </c>
      <c r="D4649">
        <v>18</v>
      </c>
      <c r="E4649" t="b">
        <v>0</v>
      </c>
      <c r="F4649">
        <v>7.6999999999999999E-2</v>
      </c>
      <c r="G4649">
        <v>1</v>
      </c>
      <c r="H4649">
        <v>1</v>
      </c>
      <c r="I4649">
        <v>6118</v>
      </c>
      <c r="J4649">
        <v>6101</v>
      </c>
      <c r="K4649">
        <v>3047</v>
      </c>
      <c r="L4649">
        <v>13</v>
      </c>
      <c r="M4649">
        <f t="shared" si="9417"/>
        <v>0</v>
      </c>
      <c r="N4649" t="b">
        <f t="shared" ref="N4649" si="9494">AND(MIN($F4649,$F4650,$F4651)=$F4649,MAX($H4649,$H4650,$H4651)=$H4649)</f>
        <v>0</v>
      </c>
      <c r="O4649" t="b">
        <f t="shared" ref="O4649" si="9495">AND(N4649,NOT(N4650),NOT(N4651))</f>
        <v>0</v>
      </c>
    </row>
    <row r="4650" spans="1:15" x14ac:dyDescent="0.25">
      <c r="A4650" t="s">
        <v>15</v>
      </c>
      <c r="B4650" t="s">
        <v>14</v>
      </c>
      <c r="C4650">
        <v>19</v>
      </c>
      <c r="D4650">
        <v>18</v>
      </c>
      <c r="E4650" t="b">
        <v>0</v>
      </c>
      <c r="F4650">
        <v>1E-3</v>
      </c>
      <c r="G4650">
        <v>1</v>
      </c>
      <c r="H4650">
        <v>1</v>
      </c>
      <c r="I4650">
        <v>7</v>
      </c>
      <c r="J4650">
        <v>7</v>
      </c>
      <c r="K4650">
        <v>0</v>
      </c>
      <c r="L4650">
        <v>6</v>
      </c>
      <c r="M4650">
        <f t="shared" si="9417"/>
        <v>0</v>
      </c>
      <c r="N4650" t="b">
        <f t="shared" ref="N4650" si="9496">AND(MIN($F4649,$F4650,$F4651)=$F4650,MAX($H4649,$H4650,$H4651)=$H4650)</f>
        <v>1</v>
      </c>
      <c r="O4650" t="b">
        <f t="shared" ref="O4650" si="9497">AND(NOT(N4649),N4650,NOT(N4651))</f>
        <v>1</v>
      </c>
    </row>
    <row r="4651" spans="1:15" x14ac:dyDescent="0.25">
      <c r="A4651" t="s">
        <v>19</v>
      </c>
      <c r="B4651" t="s">
        <v>14</v>
      </c>
      <c r="C4651">
        <v>19</v>
      </c>
      <c r="D4651">
        <v>18</v>
      </c>
      <c r="E4651" t="b">
        <v>0</v>
      </c>
      <c r="F4651">
        <v>6.8000000000000005E-2</v>
      </c>
      <c r="G4651">
        <v>1</v>
      </c>
      <c r="H4651">
        <v>1</v>
      </c>
      <c r="I4651">
        <v>6118</v>
      </c>
      <c r="J4651">
        <v>6101</v>
      </c>
      <c r="K4651">
        <v>3047</v>
      </c>
      <c r="L4651">
        <v>13</v>
      </c>
      <c r="M4651">
        <f t="shared" si="9417"/>
        <v>0</v>
      </c>
      <c r="N4651" t="b">
        <f t="shared" ref="N4651" si="9498">AND(MIN($F4649,$F4650,$F4651)=$F4651,MAX($H4649,$H4650,$H4651)=$H4651)</f>
        <v>0</v>
      </c>
      <c r="O4651" t="b">
        <f t="shared" ref="O4651" si="9499">AND(NOT(N4649),NOT(N4650),N4651)</f>
        <v>0</v>
      </c>
    </row>
    <row r="4652" spans="1:15" x14ac:dyDescent="0.25">
      <c r="A4652" t="s">
        <v>13</v>
      </c>
      <c r="B4652" t="s">
        <v>14</v>
      </c>
      <c r="C4652">
        <v>19</v>
      </c>
      <c r="D4652">
        <v>19</v>
      </c>
      <c r="E4652" t="b">
        <v>1</v>
      </c>
      <c r="F4652">
        <v>11.754</v>
      </c>
      <c r="G4652">
        <v>1</v>
      </c>
      <c r="H4652">
        <v>0</v>
      </c>
      <c r="I4652">
        <v>28896</v>
      </c>
      <c r="J4652">
        <v>22050</v>
      </c>
      <c r="K4652">
        <v>11024</v>
      </c>
      <c r="L4652">
        <v>9</v>
      </c>
      <c r="M4652">
        <f t="shared" si="9417"/>
        <v>1</v>
      </c>
      <c r="N4652" t="b">
        <f t="shared" ref="N4652" si="9500">AND(MIN($F4652,$F4653,$F4654)=$F4652,MAX($H4652,$H4653,$H4654)=$H4652)</f>
        <v>0</v>
      </c>
      <c r="O4652" t="b">
        <f t="shared" ref="O4652" si="9501">AND(N4652,NOT(N4653),NOT(N4654))</f>
        <v>0</v>
      </c>
    </row>
    <row r="4653" spans="1:15" x14ac:dyDescent="0.25">
      <c r="A4653" t="s">
        <v>15</v>
      </c>
      <c r="B4653" t="s">
        <v>14</v>
      </c>
      <c r="C4653">
        <v>19</v>
      </c>
      <c r="D4653">
        <v>19</v>
      </c>
      <c r="E4653" t="b">
        <v>0</v>
      </c>
      <c r="F4653">
        <v>8.0000000000000002E-3</v>
      </c>
      <c r="G4653">
        <v>1</v>
      </c>
      <c r="H4653">
        <v>1</v>
      </c>
      <c r="I4653">
        <v>263</v>
      </c>
      <c r="J4653">
        <v>262</v>
      </c>
      <c r="K4653">
        <v>128</v>
      </c>
      <c r="L4653">
        <v>11</v>
      </c>
      <c r="M4653">
        <f t="shared" si="9417"/>
        <v>0</v>
      </c>
      <c r="N4653" t="b">
        <f t="shared" ref="N4653" si="9502">AND(MIN($F4652,$F4653,$F4654)=$F4653,MAX($H4652,$H4653,$H4654)=$H4653)</f>
        <v>1</v>
      </c>
      <c r="O4653" t="b">
        <f t="shared" ref="O4653" si="9503">AND(NOT(N4652),N4653,NOT(N4654))</f>
        <v>1</v>
      </c>
    </row>
    <row r="4654" spans="1:15" x14ac:dyDescent="0.25">
      <c r="A4654" t="s">
        <v>19</v>
      </c>
      <c r="B4654" t="s">
        <v>14</v>
      </c>
      <c r="C4654">
        <v>19</v>
      </c>
      <c r="D4654">
        <v>19</v>
      </c>
      <c r="E4654" t="b">
        <v>1</v>
      </c>
      <c r="F4654">
        <v>10.638</v>
      </c>
      <c r="G4654">
        <v>1</v>
      </c>
      <c r="H4654">
        <v>0</v>
      </c>
      <c r="I4654">
        <v>28896</v>
      </c>
      <c r="J4654">
        <v>22050</v>
      </c>
      <c r="K4654">
        <v>11024</v>
      </c>
      <c r="L4654">
        <v>9</v>
      </c>
      <c r="M4654">
        <f t="shared" si="9417"/>
        <v>1</v>
      </c>
      <c r="N4654" t="b">
        <f t="shared" ref="N4654" si="9504">AND(MIN($F4652,$F4653,$F4654)=$F4654,MAX($H4652,$H4653,$H4654)=$H4654)</f>
        <v>0</v>
      </c>
      <c r="O4654" t="b">
        <f t="shared" ref="O4654" si="9505">AND(NOT(N4652),NOT(N4653),N4654)</f>
        <v>0</v>
      </c>
    </row>
    <row r="4655" spans="1:15" x14ac:dyDescent="0.25">
      <c r="A4655" t="s">
        <v>13</v>
      </c>
      <c r="B4655" t="s">
        <v>14</v>
      </c>
      <c r="C4655">
        <v>19</v>
      </c>
      <c r="D4655">
        <v>1</v>
      </c>
      <c r="E4655" t="b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f t="shared" si="9417"/>
        <v>1</v>
      </c>
      <c r="N4655" t="b">
        <f t="shared" ref="N4655" si="9506">AND(MIN($F4655,$F4656,$F4657)=$F4655,MAX($H4655,$H4656,$H4657)=$H4655)</f>
        <v>1</v>
      </c>
      <c r="O4655" t="b">
        <f t="shared" ref="O4655" si="9507">AND(N4655,NOT(N4656),NOT(N4657))</f>
        <v>0</v>
      </c>
    </row>
    <row r="4656" spans="1:15" x14ac:dyDescent="0.25">
      <c r="A4656" t="s">
        <v>15</v>
      </c>
      <c r="B4656" t="s">
        <v>14</v>
      </c>
      <c r="C4656">
        <v>19</v>
      </c>
      <c r="D4656">
        <v>1</v>
      </c>
      <c r="E4656" t="b">
        <v>0</v>
      </c>
      <c r="F4656">
        <v>2E-3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f t="shared" si="9417"/>
        <v>1</v>
      </c>
      <c r="N4656" t="b">
        <f t="shared" ref="N4656" si="9508">AND(MIN($F4655,$F4656,$F4657)=$F4656,MAX($H4655,$H4656,$H4657)=$H4656)</f>
        <v>0</v>
      </c>
      <c r="O4656" t="b">
        <f t="shared" ref="O4656" si="9509">AND(NOT(N4655),N4656,NOT(N4657))</f>
        <v>0</v>
      </c>
    </row>
    <row r="4657" spans="1:15" x14ac:dyDescent="0.25">
      <c r="A4657" t="s">
        <v>19</v>
      </c>
      <c r="B4657" t="s">
        <v>14</v>
      </c>
      <c r="C4657">
        <v>19</v>
      </c>
      <c r="D4657">
        <v>1</v>
      </c>
      <c r="E4657" t="b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f t="shared" si="9417"/>
        <v>1</v>
      </c>
      <c r="N4657" t="b">
        <f t="shared" ref="N4657" si="9510">AND(MIN($F4655,$F4656,$F4657)=$F4657,MAX($H4655,$H4656,$H4657)=$H4657)</f>
        <v>1</v>
      </c>
      <c r="O4657" t="b">
        <f t="shared" ref="O4657" si="9511">AND(NOT(N4655),NOT(N4656),N4657)</f>
        <v>0</v>
      </c>
    </row>
    <row r="4658" spans="1:15" x14ac:dyDescent="0.25">
      <c r="A4658" t="s">
        <v>13</v>
      </c>
      <c r="B4658" t="s">
        <v>14</v>
      </c>
      <c r="C4658">
        <v>19</v>
      </c>
      <c r="D4658">
        <v>20</v>
      </c>
      <c r="E4658" t="b">
        <v>1</v>
      </c>
      <c r="F4658">
        <v>16.401</v>
      </c>
      <c r="G4658">
        <v>1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f t="shared" si="9417"/>
        <v>1</v>
      </c>
      <c r="N4658" t="b">
        <f t="shared" ref="N4658" si="9512">AND(MIN($F4658,$F4659,$F4660)=$F4658,MAX($H4658,$H4659,$H4660)=$H4658)</f>
        <v>0</v>
      </c>
      <c r="O4658" t="b">
        <f t="shared" ref="O4658" si="9513">AND(N4658,NOT(N4659),NOT(N4660))</f>
        <v>0</v>
      </c>
    </row>
    <row r="4659" spans="1:15" x14ac:dyDescent="0.25">
      <c r="A4659" t="s">
        <v>15</v>
      </c>
      <c r="B4659" t="s">
        <v>14</v>
      </c>
      <c r="C4659">
        <v>19</v>
      </c>
      <c r="D4659">
        <v>20</v>
      </c>
      <c r="E4659" t="b">
        <v>1</v>
      </c>
      <c r="F4659">
        <v>10.007999999999999</v>
      </c>
      <c r="G4659">
        <v>1</v>
      </c>
      <c r="H4659">
        <v>0</v>
      </c>
      <c r="I4659">
        <v>1359</v>
      </c>
      <c r="J4659">
        <v>1358</v>
      </c>
      <c r="K4659">
        <v>677</v>
      </c>
      <c r="L4659">
        <v>11</v>
      </c>
      <c r="M4659">
        <f t="shared" si="9417"/>
        <v>1</v>
      </c>
      <c r="N4659" t="b">
        <f t="shared" ref="N4659" si="9514">AND(MIN($F4658,$F4659,$F4660)=$F4659,MAX($H4658,$H4659,$H4660)=$H4659)</f>
        <v>1</v>
      </c>
      <c r="O4659" t="b">
        <f t="shared" ref="O4659" si="9515">AND(NOT(N4658),N4659,NOT(N4660))</f>
        <v>1</v>
      </c>
    </row>
    <row r="4660" spans="1:15" x14ac:dyDescent="0.25">
      <c r="A4660" t="s">
        <v>19</v>
      </c>
      <c r="B4660" t="s">
        <v>14</v>
      </c>
      <c r="C4660">
        <v>19</v>
      </c>
      <c r="D4660">
        <v>20</v>
      </c>
      <c r="E4660" t="b">
        <v>1</v>
      </c>
      <c r="F4660">
        <v>15.632</v>
      </c>
      <c r="G4660">
        <v>1</v>
      </c>
      <c r="H4660">
        <v>0</v>
      </c>
      <c r="I4660">
        <v>20</v>
      </c>
      <c r="J4660">
        <v>11</v>
      </c>
      <c r="K4660">
        <v>4</v>
      </c>
      <c r="L4660">
        <v>7</v>
      </c>
      <c r="M4660">
        <f t="shared" si="9417"/>
        <v>1</v>
      </c>
      <c r="N4660" t="b">
        <f t="shared" ref="N4660" si="9516">AND(MIN($F4658,$F4659,$F4660)=$F4660,MAX($H4658,$H4659,$H4660)=$H4660)</f>
        <v>0</v>
      </c>
      <c r="O4660" t="b">
        <f t="shared" ref="O4660" si="9517">AND(NOT(N4658),NOT(N4659),N4660)</f>
        <v>0</v>
      </c>
    </row>
    <row r="4661" spans="1:15" x14ac:dyDescent="0.25">
      <c r="A4661" t="s">
        <v>13</v>
      </c>
      <c r="B4661" t="s">
        <v>14</v>
      </c>
      <c r="C4661">
        <v>19</v>
      </c>
      <c r="D4661">
        <v>21</v>
      </c>
      <c r="E4661" t="b">
        <v>0</v>
      </c>
      <c r="F4661">
        <v>7.0000000000000001E-3</v>
      </c>
      <c r="G4661">
        <v>1</v>
      </c>
      <c r="H4661">
        <v>1</v>
      </c>
      <c r="I4661">
        <v>16</v>
      </c>
      <c r="J4661">
        <v>7</v>
      </c>
      <c r="K4661">
        <v>1</v>
      </c>
      <c r="L4661">
        <v>5</v>
      </c>
      <c r="M4661">
        <f t="shared" si="9417"/>
        <v>0</v>
      </c>
      <c r="N4661" t="b">
        <f t="shared" ref="N4661" si="9518">AND(MIN($F4661,$F4662,$F4663)=$F4661,MAX($H4661,$H4662,$H4663)=$H4661)</f>
        <v>0</v>
      </c>
      <c r="O4661" t="b">
        <f t="shared" ref="O4661" si="9519">AND(N4661,NOT(N4662),NOT(N4663))</f>
        <v>0</v>
      </c>
    </row>
    <row r="4662" spans="1:15" x14ac:dyDescent="0.25">
      <c r="A4662" t="s">
        <v>15</v>
      </c>
      <c r="B4662" t="s">
        <v>14</v>
      </c>
      <c r="C4662">
        <v>19</v>
      </c>
      <c r="D4662">
        <v>21</v>
      </c>
      <c r="E4662" t="b">
        <v>1</v>
      </c>
      <c r="F4662">
        <v>10.02</v>
      </c>
      <c r="G4662">
        <v>1</v>
      </c>
      <c r="H4662">
        <v>0</v>
      </c>
      <c r="I4662">
        <v>1305</v>
      </c>
      <c r="J4662">
        <v>1304</v>
      </c>
      <c r="K4662">
        <v>650</v>
      </c>
      <c r="L4662">
        <v>11</v>
      </c>
      <c r="M4662">
        <f t="shared" si="9417"/>
        <v>1</v>
      </c>
      <c r="N4662" t="b">
        <f t="shared" ref="N4662" si="9520">AND(MIN($F4661,$F4662,$F4663)=$F4662,MAX($H4661,$H4662,$H4663)=$H4662)</f>
        <v>0</v>
      </c>
      <c r="O4662" t="b">
        <f t="shared" ref="O4662" si="9521">AND(NOT(N4661),N4662,NOT(N4663))</f>
        <v>0</v>
      </c>
    </row>
    <row r="4663" spans="1:15" x14ac:dyDescent="0.25">
      <c r="A4663" t="s">
        <v>19</v>
      </c>
      <c r="B4663" t="s">
        <v>14</v>
      </c>
      <c r="C4663">
        <v>19</v>
      </c>
      <c r="D4663">
        <v>21</v>
      </c>
      <c r="E4663" t="b">
        <v>0</v>
      </c>
      <c r="F4663">
        <v>6.0000000000000001E-3</v>
      </c>
      <c r="G4663">
        <v>1</v>
      </c>
      <c r="H4663">
        <v>1</v>
      </c>
      <c r="I4663">
        <v>16</v>
      </c>
      <c r="J4663">
        <v>7</v>
      </c>
      <c r="K4663">
        <v>1</v>
      </c>
      <c r="L4663">
        <v>5</v>
      </c>
      <c r="M4663">
        <f t="shared" si="9417"/>
        <v>0</v>
      </c>
      <c r="N4663" t="b">
        <f t="shared" ref="N4663" si="9522">AND(MIN($F4661,$F4662,$F4663)=$F4663,MAX($H4661,$H4662,$H4663)=$H4663)</f>
        <v>1</v>
      </c>
      <c r="O4663" t="b">
        <f t="shared" ref="O4663" si="9523">AND(NOT(N4661),NOT(N4662),N4663)</f>
        <v>1</v>
      </c>
    </row>
    <row r="4664" spans="1:15" x14ac:dyDescent="0.25">
      <c r="A4664" t="s">
        <v>13</v>
      </c>
      <c r="B4664" t="s">
        <v>14</v>
      </c>
      <c r="C4664">
        <v>19</v>
      </c>
      <c r="D4664">
        <v>22</v>
      </c>
      <c r="E4664" t="b">
        <v>0</v>
      </c>
      <c r="F4664">
        <v>0.186</v>
      </c>
      <c r="G4664">
        <v>1</v>
      </c>
      <c r="H4664">
        <v>1</v>
      </c>
      <c r="I4664">
        <v>16989</v>
      </c>
      <c r="J4664">
        <v>16974</v>
      </c>
      <c r="K4664">
        <v>8484</v>
      </c>
      <c r="L4664">
        <v>12</v>
      </c>
      <c r="M4664">
        <f t="shared" si="9417"/>
        <v>0</v>
      </c>
      <c r="N4664" t="b">
        <f t="shared" ref="N4664" si="9524">AND(MIN($F4664,$F4665,$F4666)=$F4664,MAX($H4664,$H4665,$H4666)=$H4664)</f>
        <v>0</v>
      </c>
      <c r="O4664" t="b">
        <f t="shared" ref="O4664" si="9525">AND(N4664,NOT(N4665),NOT(N4666))</f>
        <v>0</v>
      </c>
    </row>
    <row r="4665" spans="1:15" x14ac:dyDescent="0.25">
      <c r="A4665" t="s">
        <v>15</v>
      </c>
      <c r="B4665" t="s">
        <v>14</v>
      </c>
      <c r="C4665">
        <v>19</v>
      </c>
      <c r="D4665">
        <v>22</v>
      </c>
      <c r="E4665" t="b">
        <v>0</v>
      </c>
      <c r="F4665">
        <v>1.2E-2</v>
      </c>
      <c r="G4665">
        <v>1</v>
      </c>
      <c r="H4665">
        <v>1</v>
      </c>
      <c r="I4665">
        <v>1206</v>
      </c>
      <c r="J4665">
        <v>1204</v>
      </c>
      <c r="K4665">
        <v>599</v>
      </c>
      <c r="L4665">
        <v>13</v>
      </c>
      <c r="M4665">
        <f t="shared" si="9417"/>
        <v>0</v>
      </c>
      <c r="N4665" t="b">
        <f t="shared" ref="N4665" si="9526">AND(MIN($F4664,$F4665,$F4666)=$F4665,MAX($H4664,$H4665,$H4666)=$H4665)</f>
        <v>1</v>
      </c>
      <c r="O4665" t="b">
        <f t="shared" ref="O4665" si="9527">AND(NOT(N4664),N4665,NOT(N4666))</f>
        <v>1</v>
      </c>
    </row>
    <row r="4666" spans="1:15" x14ac:dyDescent="0.25">
      <c r="A4666" t="s">
        <v>19</v>
      </c>
      <c r="B4666" t="s">
        <v>14</v>
      </c>
      <c r="C4666">
        <v>19</v>
      </c>
      <c r="D4666">
        <v>22</v>
      </c>
      <c r="E4666" t="b">
        <v>0</v>
      </c>
      <c r="F4666">
        <v>0.154</v>
      </c>
      <c r="G4666">
        <v>1</v>
      </c>
      <c r="H4666">
        <v>1</v>
      </c>
      <c r="I4666">
        <v>16989</v>
      </c>
      <c r="J4666">
        <v>16974</v>
      </c>
      <c r="K4666">
        <v>8484</v>
      </c>
      <c r="L4666">
        <v>12</v>
      </c>
      <c r="M4666">
        <f t="shared" si="9417"/>
        <v>0</v>
      </c>
      <c r="N4666" t="b">
        <f t="shared" ref="N4666" si="9528">AND(MIN($F4664,$F4665,$F4666)=$F4666,MAX($H4664,$H4665,$H4666)=$H4666)</f>
        <v>0</v>
      </c>
      <c r="O4666" t="b">
        <f t="shared" ref="O4666" si="9529">AND(NOT(N4664),NOT(N4665),N4666)</f>
        <v>0</v>
      </c>
    </row>
    <row r="4667" spans="1:15" x14ac:dyDescent="0.25">
      <c r="A4667" t="s">
        <v>13</v>
      </c>
      <c r="B4667" t="s">
        <v>14</v>
      </c>
      <c r="C4667">
        <v>19</v>
      </c>
      <c r="D4667">
        <v>23</v>
      </c>
      <c r="E4667" t="b">
        <v>0</v>
      </c>
      <c r="F4667">
        <v>0.38700000000000001</v>
      </c>
      <c r="G4667">
        <v>1</v>
      </c>
      <c r="H4667">
        <v>1</v>
      </c>
      <c r="I4667">
        <v>38039</v>
      </c>
      <c r="J4667">
        <v>38016</v>
      </c>
      <c r="K4667">
        <v>19005</v>
      </c>
      <c r="L4667">
        <v>19</v>
      </c>
      <c r="M4667">
        <f t="shared" si="9417"/>
        <v>0</v>
      </c>
      <c r="N4667" t="b">
        <f t="shared" ref="N4667" si="9530">AND(MIN($F4667,$F4668,$F4669)=$F4667,MAX($H4667,$H4668,$H4669)=$H4667)</f>
        <v>0</v>
      </c>
      <c r="O4667" t="b">
        <f t="shared" ref="O4667" si="9531">AND(N4667,NOT(N4668),NOT(N4669))</f>
        <v>0</v>
      </c>
    </row>
    <row r="4668" spans="1:15" x14ac:dyDescent="0.25">
      <c r="A4668" t="s">
        <v>15</v>
      </c>
      <c r="B4668" t="s">
        <v>14</v>
      </c>
      <c r="C4668">
        <v>19</v>
      </c>
      <c r="D4668">
        <v>23</v>
      </c>
      <c r="E4668" t="b">
        <v>0</v>
      </c>
      <c r="F4668">
        <v>4.0000000000000001E-3</v>
      </c>
      <c r="G4668">
        <v>1</v>
      </c>
      <c r="H4668">
        <v>1</v>
      </c>
      <c r="I4668">
        <v>115</v>
      </c>
      <c r="J4668">
        <v>114</v>
      </c>
      <c r="K4668">
        <v>54</v>
      </c>
      <c r="L4668">
        <v>11</v>
      </c>
      <c r="M4668">
        <f t="shared" si="9417"/>
        <v>0</v>
      </c>
      <c r="N4668" t="b">
        <f t="shared" ref="N4668" si="9532">AND(MIN($F4667,$F4668,$F4669)=$F4668,MAX($H4667,$H4668,$H4669)=$H4668)</f>
        <v>1</v>
      </c>
      <c r="O4668" t="b">
        <f t="shared" ref="O4668" si="9533">AND(NOT(N4667),N4668,NOT(N4669))</f>
        <v>1</v>
      </c>
    </row>
    <row r="4669" spans="1:15" x14ac:dyDescent="0.25">
      <c r="A4669" t="s">
        <v>19</v>
      </c>
      <c r="B4669" t="s">
        <v>14</v>
      </c>
      <c r="C4669">
        <v>19</v>
      </c>
      <c r="D4669">
        <v>23</v>
      </c>
      <c r="E4669" t="b">
        <v>0</v>
      </c>
      <c r="F4669">
        <v>0.35699999999999998</v>
      </c>
      <c r="G4669">
        <v>1</v>
      </c>
      <c r="H4669">
        <v>1</v>
      </c>
      <c r="I4669">
        <v>38039</v>
      </c>
      <c r="J4669">
        <v>38016</v>
      </c>
      <c r="K4669">
        <v>19005</v>
      </c>
      <c r="L4669">
        <v>19</v>
      </c>
      <c r="M4669">
        <f t="shared" si="9417"/>
        <v>0</v>
      </c>
      <c r="N4669" t="b">
        <f t="shared" ref="N4669" si="9534">AND(MIN($F4667,$F4668,$F4669)=$F4669,MAX($H4667,$H4668,$H4669)=$H4669)</f>
        <v>0</v>
      </c>
      <c r="O4669" t="b">
        <f t="shared" ref="O4669" si="9535">AND(NOT(N4667),NOT(N4668),N4669)</f>
        <v>0</v>
      </c>
    </row>
    <row r="4670" spans="1:15" x14ac:dyDescent="0.25">
      <c r="A4670" t="s">
        <v>13</v>
      </c>
      <c r="B4670" t="s">
        <v>14</v>
      </c>
      <c r="C4670">
        <v>19</v>
      </c>
      <c r="D4670">
        <v>24</v>
      </c>
      <c r="E4670" t="b">
        <v>0</v>
      </c>
      <c r="F4670">
        <v>4.0000000000000001E-3</v>
      </c>
      <c r="G4670">
        <v>1</v>
      </c>
      <c r="H4670">
        <v>1</v>
      </c>
      <c r="I4670">
        <v>189</v>
      </c>
      <c r="J4670">
        <v>118</v>
      </c>
      <c r="K4670">
        <v>56</v>
      </c>
      <c r="L4670">
        <v>11</v>
      </c>
      <c r="M4670">
        <f t="shared" si="9417"/>
        <v>0</v>
      </c>
      <c r="N4670" t="b">
        <f t="shared" ref="N4670" si="9536">AND(MIN($F4670,$F4671,$F4672)=$F4670,MAX($H4670,$H4671,$H4672)=$H4670)</f>
        <v>0</v>
      </c>
      <c r="O4670" t="b">
        <f t="shared" ref="O4670" si="9537">AND(N4670,NOT(N4671),NOT(N4672))</f>
        <v>0</v>
      </c>
    </row>
    <row r="4671" spans="1:15" x14ac:dyDescent="0.25">
      <c r="A4671" t="s">
        <v>15</v>
      </c>
      <c r="B4671" t="s">
        <v>14</v>
      </c>
      <c r="C4671">
        <v>19</v>
      </c>
      <c r="D4671">
        <v>24</v>
      </c>
      <c r="E4671" t="b">
        <v>0</v>
      </c>
      <c r="F4671">
        <v>1.4E-2</v>
      </c>
      <c r="G4671">
        <v>1</v>
      </c>
      <c r="H4671">
        <v>1</v>
      </c>
      <c r="I4671">
        <v>119</v>
      </c>
      <c r="J4671">
        <v>118</v>
      </c>
      <c r="K4671">
        <v>56</v>
      </c>
      <c r="L4671">
        <v>11</v>
      </c>
      <c r="M4671">
        <f t="shared" si="9417"/>
        <v>0</v>
      </c>
      <c r="N4671" t="b">
        <f t="shared" ref="N4671" si="9538">AND(MIN($F4670,$F4671,$F4672)=$F4671,MAX($H4670,$H4671,$H4672)=$H4671)</f>
        <v>0</v>
      </c>
      <c r="O4671" t="b">
        <f t="shared" ref="O4671" si="9539">AND(NOT(N4670),N4671,NOT(N4672))</f>
        <v>0</v>
      </c>
    </row>
    <row r="4672" spans="1:15" x14ac:dyDescent="0.25">
      <c r="A4672" t="s">
        <v>19</v>
      </c>
      <c r="B4672" t="s">
        <v>14</v>
      </c>
      <c r="C4672">
        <v>19</v>
      </c>
      <c r="D4672">
        <v>24</v>
      </c>
      <c r="E4672" t="b">
        <v>0</v>
      </c>
      <c r="F4672">
        <v>3.0000000000000001E-3</v>
      </c>
      <c r="G4672">
        <v>1</v>
      </c>
      <c r="H4672">
        <v>1</v>
      </c>
      <c r="I4672">
        <v>189</v>
      </c>
      <c r="J4672">
        <v>118</v>
      </c>
      <c r="K4672">
        <v>56</v>
      </c>
      <c r="L4672">
        <v>11</v>
      </c>
      <c r="M4672">
        <f t="shared" si="9417"/>
        <v>0</v>
      </c>
      <c r="N4672" t="b">
        <f t="shared" ref="N4672" si="9540">AND(MIN($F4670,$F4671,$F4672)=$F4672,MAX($H4670,$H4671,$H4672)=$H4672)</f>
        <v>1</v>
      </c>
      <c r="O4672" t="b">
        <f t="shared" ref="O4672" si="9541">AND(NOT(N4670),NOT(N4671),N4672)</f>
        <v>1</v>
      </c>
    </row>
    <row r="4673" spans="1:15" x14ac:dyDescent="0.25">
      <c r="A4673" t="s">
        <v>13</v>
      </c>
      <c r="B4673" t="s">
        <v>14</v>
      </c>
      <c r="C4673">
        <v>19</v>
      </c>
      <c r="D4673">
        <v>25</v>
      </c>
      <c r="E4673" t="b">
        <v>0</v>
      </c>
      <c r="F4673">
        <v>7.3999999999999996E-2</v>
      </c>
      <c r="G4673">
        <v>1</v>
      </c>
      <c r="H4673">
        <v>1</v>
      </c>
      <c r="I4673">
        <v>10577</v>
      </c>
      <c r="J4673">
        <v>6014</v>
      </c>
      <c r="K4673">
        <v>3004</v>
      </c>
      <c r="L4673">
        <v>13</v>
      </c>
      <c r="M4673">
        <f t="shared" si="9417"/>
        <v>0</v>
      </c>
      <c r="N4673" t="b">
        <f t="shared" ref="N4673" si="9542">AND(MIN($F4673,$F4674,$F4675)=$F4673,MAX($H4673,$H4674,$H4675)=$H4673)</f>
        <v>0</v>
      </c>
      <c r="O4673" t="b">
        <f t="shared" ref="O4673" si="9543">AND(N4673,NOT(N4674),NOT(N4675))</f>
        <v>0</v>
      </c>
    </row>
    <row r="4674" spans="1:15" x14ac:dyDescent="0.25">
      <c r="A4674" t="s">
        <v>15</v>
      </c>
      <c r="B4674" t="s">
        <v>14</v>
      </c>
      <c r="C4674">
        <v>19</v>
      </c>
      <c r="D4674">
        <v>25</v>
      </c>
      <c r="E4674" t="b">
        <v>0</v>
      </c>
      <c r="F4674">
        <v>0.04</v>
      </c>
      <c r="G4674">
        <v>1</v>
      </c>
      <c r="H4674">
        <v>1</v>
      </c>
      <c r="I4674">
        <v>6056</v>
      </c>
      <c r="J4674">
        <v>6014</v>
      </c>
      <c r="K4674">
        <v>3004</v>
      </c>
      <c r="L4674">
        <v>13</v>
      </c>
      <c r="M4674">
        <f t="shared" si="9417"/>
        <v>0</v>
      </c>
      <c r="N4674" t="b">
        <f t="shared" ref="N4674" si="9544">AND(MIN($F4673,$F4674,$F4675)=$F4674,MAX($H4673,$H4674,$H4675)=$H4674)</f>
        <v>1</v>
      </c>
      <c r="O4674" t="b">
        <f t="shared" ref="O4674" si="9545">AND(NOT(N4673),N4674,NOT(N4675))</f>
        <v>1</v>
      </c>
    </row>
    <row r="4675" spans="1:15" x14ac:dyDescent="0.25">
      <c r="A4675" t="s">
        <v>19</v>
      </c>
      <c r="B4675" t="s">
        <v>14</v>
      </c>
      <c r="C4675">
        <v>19</v>
      </c>
      <c r="D4675">
        <v>25</v>
      </c>
      <c r="E4675" t="b">
        <v>0</v>
      </c>
      <c r="F4675">
        <v>7.0999999999999994E-2</v>
      </c>
      <c r="G4675">
        <v>1</v>
      </c>
      <c r="H4675">
        <v>1</v>
      </c>
      <c r="I4675">
        <v>10577</v>
      </c>
      <c r="J4675">
        <v>6014</v>
      </c>
      <c r="K4675">
        <v>3004</v>
      </c>
      <c r="L4675">
        <v>13</v>
      </c>
      <c r="M4675">
        <f t="shared" ref="M4675:M4738" si="9546">G4675-H4675</f>
        <v>0</v>
      </c>
      <c r="N4675" t="b">
        <f t="shared" ref="N4675" si="9547">AND(MIN($F4673,$F4674,$F4675)=$F4675,MAX($H4673,$H4674,$H4675)=$H4675)</f>
        <v>0</v>
      </c>
      <c r="O4675" t="b">
        <f t="shared" ref="O4675" si="9548">AND(NOT(N4673),NOT(N4674),N4675)</f>
        <v>0</v>
      </c>
    </row>
    <row r="4676" spans="1:15" x14ac:dyDescent="0.25">
      <c r="A4676" t="s">
        <v>13</v>
      </c>
      <c r="B4676" t="s">
        <v>14</v>
      </c>
      <c r="C4676">
        <v>19</v>
      </c>
      <c r="D4676">
        <v>26</v>
      </c>
      <c r="E4676" t="b">
        <v>1</v>
      </c>
      <c r="F4676">
        <v>10.000999999999999</v>
      </c>
      <c r="G4676">
        <v>1</v>
      </c>
      <c r="H4676">
        <v>0</v>
      </c>
      <c r="I4676">
        <v>1010555</v>
      </c>
      <c r="J4676">
        <v>1010395</v>
      </c>
      <c r="K4676">
        <v>505195</v>
      </c>
      <c r="L4676">
        <v>13</v>
      </c>
      <c r="M4676">
        <f t="shared" si="9546"/>
        <v>1</v>
      </c>
      <c r="N4676" t="b">
        <f t="shared" ref="N4676" si="9549">AND(MIN($F4676,$F4677,$F4678)=$F4676,MAX($H4676,$H4677,$H4678)=$H4676)</f>
        <v>0</v>
      </c>
      <c r="O4676" t="b">
        <f t="shared" ref="O4676" si="9550">AND(N4676,NOT(N4677),NOT(N4678))</f>
        <v>0</v>
      </c>
    </row>
    <row r="4677" spans="1:15" x14ac:dyDescent="0.25">
      <c r="A4677" t="s">
        <v>15</v>
      </c>
      <c r="B4677" t="s">
        <v>14</v>
      </c>
      <c r="C4677">
        <v>19</v>
      </c>
      <c r="D4677">
        <v>26</v>
      </c>
      <c r="E4677" t="b">
        <v>0</v>
      </c>
      <c r="F4677">
        <v>3.0000000000000001E-3</v>
      </c>
      <c r="G4677">
        <v>1</v>
      </c>
      <c r="H4677">
        <v>1</v>
      </c>
      <c r="I4677">
        <v>7</v>
      </c>
      <c r="J4677">
        <v>7</v>
      </c>
      <c r="K4677">
        <v>0</v>
      </c>
      <c r="L4677">
        <v>6</v>
      </c>
      <c r="M4677">
        <f t="shared" si="9546"/>
        <v>0</v>
      </c>
      <c r="N4677" t="b">
        <f t="shared" ref="N4677" si="9551">AND(MIN($F4676,$F4677,$F4678)=$F4677,MAX($H4676,$H4677,$H4678)=$H4677)</f>
        <v>1</v>
      </c>
      <c r="O4677" t="b">
        <f t="shared" ref="O4677" si="9552">AND(NOT(N4676),N4677,NOT(N4678))</f>
        <v>1</v>
      </c>
    </row>
    <row r="4678" spans="1:15" x14ac:dyDescent="0.25">
      <c r="A4678" t="s">
        <v>19</v>
      </c>
      <c r="B4678" t="s">
        <v>14</v>
      </c>
      <c r="C4678">
        <v>19</v>
      </c>
      <c r="D4678">
        <v>26</v>
      </c>
      <c r="E4678" t="b">
        <v>1</v>
      </c>
      <c r="F4678">
        <v>10.000999999999999</v>
      </c>
      <c r="G4678">
        <v>1</v>
      </c>
      <c r="H4678">
        <v>0</v>
      </c>
      <c r="I4678">
        <v>1120177</v>
      </c>
      <c r="J4678">
        <v>1120001</v>
      </c>
      <c r="K4678">
        <v>559998</v>
      </c>
      <c r="L4678">
        <v>13</v>
      </c>
      <c r="M4678">
        <f t="shared" si="9546"/>
        <v>1</v>
      </c>
      <c r="N4678" t="b">
        <f t="shared" ref="N4678" si="9553">AND(MIN($F4676,$F4677,$F4678)=$F4678,MAX($H4676,$H4677,$H4678)=$H4678)</f>
        <v>0</v>
      </c>
      <c r="O4678" t="b">
        <f t="shared" ref="O4678" si="9554">AND(NOT(N4676),NOT(N4677),N4678)</f>
        <v>0</v>
      </c>
    </row>
    <row r="4679" spans="1:15" x14ac:dyDescent="0.25">
      <c r="A4679" t="s">
        <v>13</v>
      </c>
      <c r="B4679" t="s">
        <v>14</v>
      </c>
      <c r="C4679">
        <v>19</v>
      </c>
      <c r="D4679">
        <v>27</v>
      </c>
      <c r="E4679" t="b">
        <v>0</v>
      </c>
      <c r="F4679">
        <v>0.02</v>
      </c>
      <c r="G4679">
        <v>1</v>
      </c>
      <c r="H4679">
        <v>1</v>
      </c>
      <c r="I4679">
        <v>1858</v>
      </c>
      <c r="J4679">
        <v>1836</v>
      </c>
      <c r="K4679">
        <v>915</v>
      </c>
      <c r="L4679">
        <v>19</v>
      </c>
      <c r="M4679">
        <f t="shared" si="9546"/>
        <v>0</v>
      </c>
      <c r="N4679" t="b">
        <f t="shared" ref="N4679" si="9555">AND(MIN($F4679,$F4680,$F4681)=$F4679,MAX($H4679,$H4680,$H4681)=$H4679)</f>
        <v>1</v>
      </c>
      <c r="O4679" t="b">
        <f t="shared" ref="O4679" si="9556">AND(N4679,NOT(N4680),NOT(N4681))</f>
        <v>1</v>
      </c>
    </row>
    <row r="4680" spans="1:15" x14ac:dyDescent="0.25">
      <c r="A4680" t="s">
        <v>15</v>
      </c>
      <c r="B4680" t="s">
        <v>14</v>
      </c>
      <c r="C4680">
        <v>19</v>
      </c>
      <c r="D4680">
        <v>27</v>
      </c>
      <c r="E4680" t="b">
        <v>0</v>
      </c>
      <c r="F4680">
        <v>4.2999999999999997E-2</v>
      </c>
      <c r="G4680">
        <v>1</v>
      </c>
      <c r="H4680">
        <v>1</v>
      </c>
      <c r="I4680">
        <v>4974</v>
      </c>
      <c r="J4680">
        <v>4972</v>
      </c>
      <c r="K4680">
        <v>2483</v>
      </c>
      <c r="L4680">
        <v>13</v>
      </c>
      <c r="M4680">
        <f t="shared" si="9546"/>
        <v>0</v>
      </c>
      <c r="N4680" t="b">
        <f t="shared" ref="N4680" si="9557">AND(MIN($F4679,$F4680,$F4681)=$F4680,MAX($H4679,$H4680,$H4681)=$H4680)</f>
        <v>0</v>
      </c>
      <c r="O4680" t="b">
        <f t="shared" ref="O4680" si="9558">AND(NOT(N4679),N4680,NOT(N4681))</f>
        <v>0</v>
      </c>
    </row>
    <row r="4681" spans="1:15" x14ac:dyDescent="0.25">
      <c r="A4681" t="s">
        <v>19</v>
      </c>
      <c r="B4681" t="s">
        <v>14</v>
      </c>
      <c r="C4681">
        <v>19</v>
      </c>
      <c r="D4681">
        <v>27</v>
      </c>
      <c r="E4681" t="b">
        <v>0</v>
      </c>
      <c r="F4681">
        <v>2.1000000000000001E-2</v>
      </c>
      <c r="G4681">
        <v>1</v>
      </c>
      <c r="H4681">
        <v>1</v>
      </c>
      <c r="I4681">
        <v>1858</v>
      </c>
      <c r="J4681">
        <v>1836</v>
      </c>
      <c r="K4681">
        <v>915</v>
      </c>
      <c r="L4681">
        <v>19</v>
      </c>
      <c r="M4681">
        <f t="shared" si="9546"/>
        <v>0</v>
      </c>
      <c r="N4681" t="b">
        <f t="shared" ref="N4681" si="9559">AND(MIN($F4679,$F4680,$F4681)=$F4681,MAX($H4679,$H4680,$H4681)=$H4681)</f>
        <v>0</v>
      </c>
      <c r="O4681" t="b">
        <f t="shared" ref="O4681" si="9560">AND(NOT(N4679),NOT(N4680),N4681)</f>
        <v>0</v>
      </c>
    </row>
    <row r="4682" spans="1:15" x14ac:dyDescent="0.25">
      <c r="A4682" t="s">
        <v>13</v>
      </c>
      <c r="B4682" t="s">
        <v>14</v>
      </c>
      <c r="C4682">
        <v>19</v>
      </c>
      <c r="D4682">
        <v>28</v>
      </c>
      <c r="E4682" t="b">
        <v>0</v>
      </c>
      <c r="F4682">
        <v>0.192</v>
      </c>
      <c r="G4682">
        <v>1</v>
      </c>
      <c r="H4682">
        <v>1</v>
      </c>
      <c r="I4682">
        <v>16805</v>
      </c>
      <c r="J4682">
        <v>11194</v>
      </c>
      <c r="K4682">
        <v>5594</v>
      </c>
      <c r="L4682">
        <v>13</v>
      </c>
      <c r="M4682">
        <f t="shared" si="9546"/>
        <v>0</v>
      </c>
      <c r="N4682" t="b">
        <f t="shared" ref="N4682" si="9561">AND(MIN($F4682,$F4683,$F4684)=$F4682,MAX($H4682,$H4683,$H4684)=$H4682)</f>
        <v>0</v>
      </c>
      <c r="O4682" t="b">
        <f t="shared" ref="O4682" si="9562">AND(N4682,NOT(N4683),NOT(N4684))</f>
        <v>0</v>
      </c>
    </row>
    <row r="4683" spans="1:15" x14ac:dyDescent="0.25">
      <c r="A4683" t="s">
        <v>15</v>
      </c>
      <c r="B4683" t="s">
        <v>14</v>
      </c>
      <c r="C4683">
        <v>19</v>
      </c>
      <c r="D4683">
        <v>28</v>
      </c>
      <c r="E4683" t="b">
        <v>1</v>
      </c>
      <c r="F4683">
        <v>10.000999999999999</v>
      </c>
      <c r="G4683">
        <v>1</v>
      </c>
      <c r="H4683">
        <v>0</v>
      </c>
      <c r="I4683">
        <v>2593</v>
      </c>
      <c r="J4683">
        <v>2592</v>
      </c>
      <c r="K4683">
        <v>1294</v>
      </c>
      <c r="L4683">
        <v>11</v>
      </c>
      <c r="M4683">
        <f t="shared" si="9546"/>
        <v>1</v>
      </c>
      <c r="N4683" t="b">
        <f t="shared" ref="N4683" si="9563">AND(MIN($F4682,$F4683,$F4684)=$F4683,MAX($H4682,$H4683,$H4684)=$H4683)</f>
        <v>0</v>
      </c>
      <c r="O4683" t="b">
        <f t="shared" ref="O4683" si="9564">AND(NOT(N4682),N4683,NOT(N4684))</f>
        <v>0</v>
      </c>
    </row>
    <row r="4684" spans="1:15" x14ac:dyDescent="0.25">
      <c r="A4684" t="s">
        <v>19</v>
      </c>
      <c r="B4684" t="s">
        <v>14</v>
      </c>
      <c r="C4684">
        <v>19</v>
      </c>
      <c r="D4684">
        <v>28</v>
      </c>
      <c r="E4684" t="b">
        <v>0</v>
      </c>
      <c r="F4684">
        <v>0.17799999999999999</v>
      </c>
      <c r="G4684">
        <v>1</v>
      </c>
      <c r="H4684">
        <v>1</v>
      </c>
      <c r="I4684">
        <v>16805</v>
      </c>
      <c r="J4684">
        <v>11194</v>
      </c>
      <c r="K4684">
        <v>5594</v>
      </c>
      <c r="L4684">
        <v>13</v>
      </c>
      <c r="M4684">
        <f t="shared" si="9546"/>
        <v>0</v>
      </c>
      <c r="N4684" t="b">
        <f t="shared" ref="N4684" si="9565">AND(MIN($F4682,$F4683,$F4684)=$F4684,MAX($H4682,$H4683,$H4684)=$H4684)</f>
        <v>1</v>
      </c>
      <c r="O4684" t="b">
        <f t="shared" ref="O4684" si="9566">AND(NOT(N4682),NOT(N4683),N4684)</f>
        <v>1</v>
      </c>
    </row>
    <row r="4685" spans="1:15" x14ac:dyDescent="0.25">
      <c r="A4685" t="s">
        <v>13</v>
      </c>
      <c r="B4685" t="s">
        <v>14</v>
      </c>
      <c r="C4685">
        <v>19</v>
      </c>
      <c r="D4685">
        <v>29</v>
      </c>
      <c r="E4685" t="b">
        <v>0</v>
      </c>
      <c r="F4685">
        <v>3.2000000000000001E-2</v>
      </c>
      <c r="G4685">
        <v>1</v>
      </c>
      <c r="H4685">
        <v>1</v>
      </c>
      <c r="I4685">
        <v>2256</v>
      </c>
      <c r="J4685">
        <v>2070</v>
      </c>
      <c r="K4685">
        <v>1032</v>
      </c>
      <c r="L4685">
        <v>16</v>
      </c>
      <c r="M4685">
        <f t="shared" si="9546"/>
        <v>0</v>
      </c>
      <c r="N4685" t="b">
        <f t="shared" ref="N4685" si="9567">AND(MIN($F4685,$F4686,$F4687)=$F4685,MAX($H4685,$H4686,$H4687)=$H4685)</f>
        <v>0</v>
      </c>
      <c r="O4685" t="b">
        <f t="shared" ref="O4685" si="9568">AND(N4685,NOT(N4686),NOT(N4687))</f>
        <v>0</v>
      </c>
    </row>
    <row r="4686" spans="1:15" x14ac:dyDescent="0.25">
      <c r="A4686" t="s">
        <v>15</v>
      </c>
      <c r="B4686" t="s">
        <v>14</v>
      </c>
      <c r="C4686">
        <v>19</v>
      </c>
      <c r="D4686">
        <v>29</v>
      </c>
      <c r="E4686" t="b">
        <v>0</v>
      </c>
      <c r="F4686">
        <v>2.1999999999999999E-2</v>
      </c>
      <c r="G4686">
        <v>1</v>
      </c>
      <c r="H4686">
        <v>1</v>
      </c>
      <c r="I4686">
        <v>2922</v>
      </c>
      <c r="J4686">
        <v>2920</v>
      </c>
      <c r="K4686">
        <v>1457</v>
      </c>
      <c r="L4686">
        <v>14</v>
      </c>
      <c r="M4686">
        <f t="shared" si="9546"/>
        <v>0</v>
      </c>
      <c r="N4686" t="b">
        <f t="shared" ref="N4686" si="9569">AND(MIN($F4685,$F4686,$F4687)=$F4686,MAX($H4685,$H4686,$H4687)=$H4686)</f>
        <v>1</v>
      </c>
      <c r="O4686" t="b">
        <f t="shared" ref="O4686" si="9570">AND(NOT(N4685),N4686,NOT(N4687))</f>
        <v>1</v>
      </c>
    </row>
    <row r="4687" spans="1:15" x14ac:dyDescent="0.25">
      <c r="A4687" t="s">
        <v>19</v>
      </c>
      <c r="B4687" t="s">
        <v>14</v>
      </c>
      <c r="C4687">
        <v>19</v>
      </c>
      <c r="D4687">
        <v>29</v>
      </c>
      <c r="E4687" t="b">
        <v>0</v>
      </c>
      <c r="F4687">
        <v>2.8000000000000001E-2</v>
      </c>
      <c r="G4687">
        <v>1</v>
      </c>
      <c r="H4687">
        <v>1</v>
      </c>
      <c r="I4687">
        <v>2256</v>
      </c>
      <c r="J4687">
        <v>2070</v>
      </c>
      <c r="K4687">
        <v>1032</v>
      </c>
      <c r="L4687">
        <v>16</v>
      </c>
      <c r="M4687">
        <f t="shared" si="9546"/>
        <v>0</v>
      </c>
      <c r="N4687" t="b">
        <f t="shared" ref="N4687" si="9571">AND(MIN($F4685,$F4686,$F4687)=$F4687,MAX($H4685,$H4686,$H4687)=$H4687)</f>
        <v>0</v>
      </c>
      <c r="O4687" t="b">
        <f t="shared" ref="O4687" si="9572">AND(NOT(N4685),NOT(N4686),N4687)</f>
        <v>0</v>
      </c>
    </row>
    <row r="4688" spans="1:15" x14ac:dyDescent="0.25">
      <c r="A4688" t="s">
        <v>13</v>
      </c>
      <c r="B4688" t="s">
        <v>14</v>
      </c>
      <c r="C4688">
        <v>19</v>
      </c>
      <c r="D4688">
        <v>2</v>
      </c>
      <c r="E4688" t="b">
        <v>0</v>
      </c>
      <c r="F4688">
        <v>1E-3</v>
      </c>
      <c r="G4688">
        <v>1</v>
      </c>
      <c r="H4688">
        <v>1</v>
      </c>
      <c r="I4688">
        <v>8</v>
      </c>
      <c r="J4688">
        <v>4</v>
      </c>
      <c r="K4688">
        <v>0</v>
      </c>
      <c r="L4688">
        <v>3</v>
      </c>
      <c r="M4688">
        <f t="shared" si="9546"/>
        <v>0</v>
      </c>
      <c r="N4688" t="b">
        <f t="shared" ref="N4688" si="9573">AND(MIN($F4688,$F4689,$F4690)=$F4688,MAX($H4688,$H4689,$H4690)=$H4688)</f>
        <v>1</v>
      </c>
      <c r="O4688" t="b">
        <f t="shared" ref="O4688" si="9574">AND(N4688,NOT(N4689),NOT(N4690))</f>
        <v>1</v>
      </c>
    </row>
    <row r="4689" spans="1:15" x14ac:dyDescent="0.25">
      <c r="A4689" t="s">
        <v>15</v>
      </c>
      <c r="B4689" t="s">
        <v>14</v>
      </c>
      <c r="C4689">
        <v>19</v>
      </c>
      <c r="D4689">
        <v>2</v>
      </c>
      <c r="E4689" t="b">
        <v>0</v>
      </c>
      <c r="F4689">
        <v>2E-3</v>
      </c>
      <c r="G4689">
        <v>1</v>
      </c>
      <c r="H4689">
        <v>1</v>
      </c>
      <c r="I4689">
        <v>4</v>
      </c>
      <c r="J4689">
        <v>4</v>
      </c>
      <c r="K4689">
        <v>0</v>
      </c>
      <c r="L4689">
        <v>3</v>
      </c>
      <c r="M4689">
        <f t="shared" si="9546"/>
        <v>0</v>
      </c>
      <c r="N4689" t="b">
        <f t="shared" ref="N4689" si="9575">AND(MIN($F4688,$F4689,$F4690)=$F4689,MAX($H4688,$H4689,$H4690)=$H4689)</f>
        <v>0</v>
      </c>
      <c r="O4689" t="b">
        <f t="shared" ref="O4689" si="9576">AND(NOT(N4688),N4689,NOT(N4690))</f>
        <v>0</v>
      </c>
    </row>
    <row r="4690" spans="1:15" x14ac:dyDescent="0.25">
      <c r="A4690" t="s">
        <v>19</v>
      </c>
      <c r="B4690" t="s">
        <v>14</v>
      </c>
      <c r="C4690">
        <v>19</v>
      </c>
      <c r="D4690">
        <v>2</v>
      </c>
      <c r="E4690" t="b">
        <v>0</v>
      </c>
      <c r="F4690">
        <v>2E-3</v>
      </c>
      <c r="G4690">
        <v>1</v>
      </c>
      <c r="H4690">
        <v>1</v>
      </c>
      <c r="I4690">
        <v>8</v>
      </c>
      <c r="J4690">
        <v>4</v>
      </c>
      <c r="K4690">
        <v>0</v>
      </c>
      <c r="L4690">
        <v>3</v>
      </c>
      <c r="M4690">
        <f t="shared" si="9546"/>
        <v>0</v>
      </c>
      <c r="N4690" t="b">
        <f t="shared" ref="N4690" si="9577">AND(MIN($F4688,$F4689,$F4690)=$F4690,MAX($H4688,$H4689,$H4690)=$H4690)</f>
        <v>0</v>
      </c>
      <c r="O4690" t="b">
        <f t="shared" ref="O4690" si="9578">AND(NOT(N4688),NOT(N4689),N4690)</f>
        <v>0</v>
      </c>
    </row>
    <row r="4691" spans="1:15" x14ac:dyDescent="0.25">
      <c r="A4691" t="s">
        <v>13</v>
      </c>
      <c r="B4691" t="s">
        <v>14</v>
      </c>
      <c r="C4691">
        <v>19</v>
      </c>
      <c r="D4691">
        <v>30</v>
      </c>
      <c r="E4691" t="b">
        <v>0</v>
      </c>
      <c r="F4691">
        <v>1.1040000000000001</v>
      </c>
      <c r="G4691">
        <v>1</v>
      </c>
      <c r="H4691">
        <v>1</v>
      </c>
      <c r="I4691">
        <v>110250</v>
      </c>
      <c r="J4691">
        <v>110227</v>
      </c>
      <c r="K4691">
        <v>55110</v>
      </c>
      <c r="L4691">
        <v>20</v>
      </c>
      <c r="M4691">
        <f t="shared" si="9546"/>
        <v>0</v>
      </c>
      <c r="N4691" t="b">
        <f t="shared" ref="N4691" si="9579">AND(MIN($F4691,$F4692,$F4693)=$F4691,MAX($H4691,$H4692,$H4693)=$H4691)</f>
        <v>0</v>
      </c>
      <c r="O4691" t="b">
        <f t="shared" ref="O4691" si="9580">AND(N4691,NOT(N4692),NOT(N4693))</f>
        <v>0</v>
      </c>
    </row>
    <row r="4692" spans="1:15" x14ac:dyDescent="0.25">
      <c r="A4692" t="s">
        <v>15</v>
      </c>
      <c r="B4692" t="s">
        <v>14</v>
      </c>
      <c r="C4692">
        <v>19</v>
      </c>
      <c r="D4692">
        <v>30</v>
      </c>
      <c r="E4692" t="b">
        <v>0</v>
      </c>
      <c r="F4692">
        <v>8.9999999999999993E-3</v>
      </c>
      <c r="G4692">
        <v>1</v>
      </c>
      <c r="H4692">
        <v>1</v>
      </c>
      <c r="I4692">
        <v>557</v>
      </c>
      <c r="J4692">
        <v>556</v>
      </c>
      <c r="K4692">
        <v>275</v>
      </c>
      <c r="L4692">
        <v>11</v>
      </c>
      <c r="M4692">
        <f t="shared" si="9546"/>
        <v>0</v>
      </c>
      <c r="N4692" t="b">
        <f t="shared" ref="N4692" si="9581">AND(MIN($F4691,$F4692,$F4693)=$F4692,MAX($H4691,$H4692,$H4693)=$H4692)</f>
        <v>1</v>
      </c>
      <c r="O4692" t="b">
        <f t="shared" ref="O4692" si="9582">AND(NOT(N4691),N4692,NOT(N4693))</f>
        <v>1</v>
      </c>
    </row>
    <row r="4693" spans="1:15" x14ac:dyDescent="0.25">
      <c r="A4693" t="s">
        <v>19</v>
      </c>
      <c r="B4693" t="s">
        <v>14</v>
      </c>
      <c r="C4693">
        <v>19</v>
      </c>
      <c r="D4693">
        <v>30</v>
      </c>
      <c r="E4693" t="b">
        <v>0</v>
      </c>
      <c r="F4693">
        <v>0.98599999999999999</v>
      </c>
      <c r="G4693">
        <v>1</v>
      </c>
      <c r="H4693">
        <v>1</v>
      </c>
      <c r="I4693">
        <v>110250</v>
      </c>
      <c r="J4693">
        <v>110227</v>
      </c>
      <c r="K4693">
        <v>55110</v>
      </c>
      <c r="L4693">
        <v>20</v>
      </c>
      <c r="M4693">
        <f t="shared" si="9546"/>
        <v>0</v>
      </c>
      <c r="N4693" t="b">
        <f t="shared" ref="N4693" si="9583">AND(MIN($F4691,$F4692,$F4693)=$F4693,MAX($H4691,$H4692,$H4693)=$H4693)</f>
        <v>0</v>
      </c>
      <c r="O4693" t="b">
        <f t="shared" ref="O4693" si="9584">AND(NOT(N4691),NOT(N4692),N4693)</f>
        <v>0</v>
      </c>
    </row>
    <row r="4694" spans="1:15" x14ac:dyDescent="0.25">
      <c r="A4694" t="s">
        <v>13</v>
      </c>
      <c r="B4694" t="s">
        <v>14</v>
      </c>
      <c r="C4694">
        <v>19</v>
      </c>
      <c r="D4694">
        <v>31</v>
      </c>
      <c r="E4694" t="b">
        <v>0</v>
      </c>
      <c r="F4694">
        <v>2E-3</v>
      </c>
      <c r="G4694">
        <v>1</v>
      </c>
      <c r="H4694">
        <v>1</v>
      </c>
      <c r="I4694">
        <v>12</v>
      </c>
      <c r="J4694">
        <v>6</v>
      </c>
      <c r="K4694">
        <v>0</v>
      </c>
      <c r="L4694">
        <v>5</v>
      </c>
      <c r="M4694">
        <f t="shared" si="9546"/>
        <v>0</v>
      </c>
      <c r="N4694" t="b">
        <f t="shared" ref="N4694" si="9585">AND(MIN($F4694,$F4695,$F4696)=$F4694,MAX($H4694,$H4695,$H4696)=$H4694)</f>
        <v>1</v>
      </c>
      <c r="O4694" t="b">
        <f t="shared" ref="O4694" si="9586">AND(N4694,NOT(N4695),NOT(N4696))</f>
        <v>0</v>
      </c>
    </row>
    <row r="4695" spans="1:15" x14ac:dyDescent="0.25">
      <c r="A4695" t="s">
        <v>15</v>
      </c>
      <c r="B4695" t="s">
        <v>14</v>
      </c>
      <c r="C4695">
        <v>19</v>
      </c>
      <c r="D4695">
        <v>31</v>
      </c>
      <c r="E4695" t="b">
        <v>0</v>
      </c>
      <c r="F4695">
        <v>3.0000000000000001E-3</v>
      </c>
      <c r="G4695">
        <v>1</v>
      </c>
      <c r="H4695">
        <v>1</v>
      </c>
      <c r="I4695">
        <v>6</v>
      </c>
      <c r="J4695">
        <v>6</v>
      </c>
      <c r="K4695">
        <v>0</v>
      </c>
      <c r="L4695">
        <v>5</v>
      </c>
      <c r="M4695">
        <f t="shared" si="9546"/>
        <v>0</v>
      </c>
      <c r="N4695" t="b">
        <f t="shared" ref="N4695" si="9587">AND(MIN($F4694,$F4695,$F4696)=$F4695,MAX($H4694,$H4695,$H4696)=$H4695)</f>
        <v>0</v>
      </c>
      <c r="O4695" t="b">
        <f t="shared" ref="O4695" si="9588">AND(NOT(N4694),N4695,NOT(N4696))</f>
        <v>0</v>
      </c>
    </row>
    <row r="4696" spans="1:15" x14ac:dyDescent="0.25">
      <c r="A4696" t="s">
        <v>19</v>
      </c>
      <c r="B4696" t="s">
        <v>14</v>
      </c>
      <c r="C4696">
        <v>19</v>
      </c>
      <c r="D4696">
        <v>31</v>
      </c>
      <c r="E4696" t="b">
        <v>0</v>
      </c>
      <c r="F4696">
        <v>2E-3</v>
      </c>
      <c r="G4696">
        <v>1</v>
      </c>
      <c r="H4696">
        <v>1</v>
      </c>
      <c r="I4696">
        <v>12</v>
      </c>
      <c r="J4696">
        <v>6</v>
      </c>
      <c r="K4696">
        <v>0</v>
      </c>
      <c r="L4696">
        <v>5</v>
      </c>
      <c r="M4696">
        <f t="shared" si="9546"/>
        <v>0</v>
      </c>
      <c r="N4696" t="b">
        <f t="shared" ref="N4696" si="9589">AND(MIN($F4694,$F4695,$F4696)=$F4696,MAX($H4694,$H4695,$H4696)=$H4696)</f>
        <v>1</v>
      </c>
      <c r="O4696" t="b">
        <f t="shared" ref="O4696" si="9590">AND(NOT(N4694),NOT(N4695),N4696)</f>
        <v>0</v>
      </c>
    </row>
    <row r="4697" spans="1:15" x14ac:dyDescent="0.25">
      <c r="A4697" t="s">
        <v>13</v>
      </c>
      <c r="B4697" t="s">
        <v>14</v>
      </c>
      <c r="C4697">
        <v>19</v>
      </c>
      <c r="D4697">
        <v>33</v>
      </c>
      <c r="E4697" t="b">
        <v>1</v>
      </c>
      <c r="F4697">
        <v>10.000999999999999</v>
      </c>
      <c r="G4697">
        <v>1</v>
      </c>
      <c r="H4697">
        <v>0</v>
      </c>
      <c r="I4697">
        <v>1907133</v>
      </c>
      <c r="J4697">
        <v>430836</v>
      </c>
      <c r="K4697">
        <v>215417</v>
      </c>
      <c r="L4697">
        <v>10</v>
      </c>
      <c r="M4697">
        <f t="shared" si="9546"/>
        <v>1</v>
      </c>
      <c r="N4697" t="b">
        <f t="shared" ref="N4697" si="9591">AND(MIN($F4697,$F4698,$F4699)=$F4697,MAX($H4697,$H4698,$H4699)=$H4697)</f>
        <v>1</v>
      </c>
      <c r="O4697" t="b">
        <f t="shared" ref="O4697" si="9592">AND(N4697,NOT(N4698),NOT(N4699))</f>
        <v>0</v>
      </c>
    </row>
    <row r="4698" spans="1:15" x14ac:dyDescent="0.25">
      <c r="A4698" t="s">
        <v>15</v>
      </c>
      <c r="B4698" t="s">
        <v>14</v>
      </c>
      <c r="C4698">
        <v>19</v>
      </c>
      <c r="D4698">
        <v>33</v>
      </c>
      <c r="E4698" t="b">
        <v>1</v>
      </c>
      <c r="F4698">
        <v>10.000999999999999</v>
      </c>
      <c r="G4698">
        <v>1</v>
      </c>
      <c r="H4698">
        <v>0</v>
      </c>
      <c r="I4698">
        <v>2027829</v>
      </c>
      <c r="J4698">
        <v>619028</v>
      </c>
      <c r="K4698">
        <v>309513</v>
      </c>
      <c r="L4698">
        <v>10</v>
      </c>
      <c r="M4698">
        <f t="shared" si="9546"/>
        <v>1</v>
      </c>
      <c r="N4698" t="b">
        <f t="shared" ref="N4698" si="9593">AND(MIN($F4697,$F4698,$F4699)=$F4698,MAX($H4697,$H4698,$H4699)=$H4698)</f>
        <v>1</v>
      </c>
      <c r="O4698" t="b">
        <f t="shared" ref="O4698" si="9594">AND(NOT(N4697),N4698,NOT(N4699))</f>
        <v>0</v>
      </c>
    </row>
    <row r="4699" spans="1:15" x14ac:dyDescent="0.25">
      <c r="A4699" t="s">
        <v>19</v>
      </c>
      <c r="B4699" t="s">
        <v>14</v>
      </c>
      <c r="C4699">
        <v>19</v>
      </c>
      <c r="D4699">
        <v>33</v>
      </c>
      <c r="E4699" t="b">
        <v>1</v>
      </c>
      <c r="F4699">
        <v>10.002000000000001</v>
      </c>
      <c r="G4699">
        <v>1</v>
      </c>
      <c r="H4699">
        <v>0</v>
      </c>
      <c r="I4699">
        <v>2145578</v>
      </c>
      <c r="J4699">
        <v>479204</v>
      </c>
      <c r="K4699">
        <v>239601</v>
      </c>
      <c r="L4699">
        <v>10</v>
      </c>
      <c r="M4699">
        <f t="shared" si="9546"/>
        <v>1</v>
      </c>
      <c r="N4699" t="b">
        <f t="shared" ref="N4699" si="9595">AND(MIN($F4697,$F4698,$F4699)=$F4699,MAX($H4697,$H4698,$H4699)=$H4699)</f>
        <v>0</v>
      </c>
      <c r="O4699" t="b">
        <f t="shared" ref="O4699" si="9596">AND(NOT(N4697),NOT(N4698),N4699)</f>
        <v>0</v>
      </c>
    </row>
    <row r="4700" spans="1:15" x14ac:dyDescent="0.25">
      <c r="A4700" t="s">
        <v>13</v>
      </c>
      <c r="B4700" t="s">
        <v>14</v>
      </c>
      <c r="C4700">
        <v>19</v>
      </c>
      <c r="D4700">
        <v>35</v>
      </c>
      <c r="E4700" t="b">
        <v>0</v>
      </c>
      <c r="F4700">
        <v>1E-3</v>
      </c>
      <c r="G4700">
        <v>1</v>
      </c>
      <c r="H4700">
        <v>1</v>
      </c>
      <c r="I4700">
        <v>46</v>
      </c>
      <c r="J4700">
        <v>8</v>
      </c>
      <c r="K4700">
        <v>2</v>
      </c>
      <c r="L4700">
        <v>5</v>
      </c>
      <c r="M4700">
        <f t="shared" si="9546"/>
        <v>0</v>
      </c>
      <c r="N4700" t="b">
        <f t="shared" ref="N4700" si="9597">AND(MIN($F4700,$F4701,$F4702)=$F4700,MAX($H4700,$H4701,$H4702)=$H4700)</f>
        <v>1</v>
      </c>
      <c r="O4700" t="b">
        <f t="shared" ref="O4700" si="9598">AND(N4700,NOT(N4701),NOT(N4702))</f>
        <v>0</v>
      </c>
    </row>
    <row r="4701" spans="1:15" x14ac:dyDescent="0.25">
      <c r="A4701" t="s">
        <v>15</v>
      </c>
      <c r="B4701" t="s">
        <v>14</v>
      </c>
      <c r="C4701">
        <v>19</v>
      </c>
      <c r="D4701">
        <v>35</v>
      </c>
      <c r="E4701" t="b">
        <v>0</v>
      </c>
      <c r="F4701">
        <v>3.0000000000000001E-3</v>
      </c>
      <c r="G4701">
        <v>1</v>
      </c>
      <c r="H4701">
        <v>1</v>
      </c>
      <c r="I4701">
        <v>29</v>
      </c>
      <c r="J4701">
        <v>8</v>
      </c>
      <c r="K4701">
        <v>2</v>
      </c>
      <c r="L4701">
        <v>5</v>
      </c>
      <c r="M4701">
        <f t="shared" si="9546"/>
        <v>0</v>
      </c>
      <c r="N4701" t="b">
        <f t="shared" ref="N4701" si="9599">AND(MIN($F4700,$F4701,$F4702)=$F4701,MAX($H4700,$H4701,$H4702)=$H4701)</f>
        <v>0</v>
      </c>
      <c r="O4701" t="b">
        <f t="shared" ref="O4701" si="9600">AND(NOT(N4700),N4701,NOT(N4702))</f>
        <v>0</v>
      </c>
    </row>
    <row r="4702" spans="1:15" x14ac:dyDescent="0.25">
      <c r="A4702" t="s">
        <v>19</v>
      </c>
      <c r="B4702" t="s">
        <v>14</v>
      </c>
      <c r="C4702">
        <v>19</v>
      </c>
      <c r="D4702">
        <v>35</v>
      </c>
      <c r="E4702" t="b">
        <v>0</v>
      </c>
      <c r="F4702">
        <v>1E-3</v>
      </c>
      <c r="G4702">
        <v>1</v>
      </c>
      <c r="H4702">
        <v>1</v>
      </c>
      <c r="I4702">
        <v>46</v>
      </c>
      <c r="J4702">
        <v>8</v>
      </c>
      <c r="K4702">
        <v>2</v>
      </c>
      <c r="L4702">
        <v>5</v>
      </c>
      <c r="M4702">
        <f t="shared" si="9546"/>
        <v>0</v>
      </c>
      <c r="N4702" t="b">
        <f t="shared" ref="N4702" si="9601">AND(MIN($F4700,$F4701,$F4702)=$F4702,MAX($H4700,$H4701,$H4702)=$H4702)</f>
        <v>1</v>
      </c>
      <c r="O4702" t="b">
        <f t="shared" ref="O4702" si="9602">AND(NOT(N4700),NOT(N4701),N4702)</f>
        <v>0</v>
      </c>
    </row>
    <row r="4703" spans="1:15" x14ac:dyDescent="0.25">
      <c r="A4703" t="s">
        <v>13</v>
      </c>
      <c r="B4703" t="s">
        <v>14</v>
      </c>
      <c r="C4703">
        <v>19</v>
      </c>
      <c r="D4703">
        <v>37</v>
      </c>
      <c r="E4703" t="b">
        <v>1</v>
      </c>
      <c r="F4703">
        <v>10.000999999999999</v>
      </c>
      <c r="G4703">
        <v>1</v>
      </c>
      <c r="H4703">
        <v>0</v>
      </c>
      <c r="I4703">
        <v>4204574</v>
      </c>
      <c r="J4703">
        <v>374578</v>
      </c>
      <c r="K4703">
        <v>187288</v>
      </c>
      <c r="L4703">
        <v>10</v>
      </c>
      <c r="M4703">
        <f t="shared" si="9546"/>
        <v>1</v>
      </c>
      <c r="N4703" t="b">
        <f t="shared" ref="N4703" si="9603">AND(MIN($F4703,$F4704,$F4705)=$F4703,MAX($H4703,$H4704,$H4705)=$H4703)</f>
        <v>1</v>
      </c>
      <c r="O4703" t="b">
        <f t="shared" ref="O4703" si="9604">AND(N4703,NOT(N4704),NOT(N4705))</f>
        <v>0</v>
      </c>
    </row>
    <row r="4704" spans="1:15" x14ac:dyDescent="0.25">
      <c r="A4704" t="s">
        <v>15</v>
      </c>
      <c r="B4704" t="s">
        <v>14</v>
      </c>
      <c r="C4704">
        <v>19</v>
      </c>
      <c r="D4704">
        <v>37</v>
      </c>
      <c r="E4704" t="b">
        <v>1</v>
      </c>
      <c r="F4704">
        <v>10.000999999999999</v>
      </c>
      <c r="G4704">
        <v>1</v>
      </c>
      <c r="H4704">
        <v>0</v>
      </c>
      <c r="I4704">
        <v>6649120</v>
      </c>
      <c r="J4704">
        <v>680891</v>
      </c>
      <c r="K4704">
        <v>340444</v>
      </c>
      <c r="L4704">
        <v>10</v>
      </c>
      <c r="M4704">
        <f t="shared" si="9546"/>
        <v>1</v>
      </c>
      <c r="N4704" t="b">
        <f t="shared" ref="N4704" si="9605">AND(MIN($F4703,$F4704,$F4705)=$F4704,MAX($H4703,$H4704,$H4705)=$H4704)</f>
        <v>1</v>
      </c>
      <c r="O4704" t="b">
        <f t="shared" ref="O4704" si="9606">AND(NOT(N4703),N4704,NOT(N4705))</f>
        <v>0</v>
      </c>
    </row>
    <row r="4705" spans="1:15" x14ac:dyDescent="0.25">
      <c r="A4705" t="s">
        <v>19</v>
      </c>
      <c r="B4705" t="s">
        <v>14</v>
      </c>
      <c r="C4705">
        <v>19</v>
      </c>
      <c r="D4705">
        <v>37</v>
      </c>
      <c r="E4705" t="b">
        <v>1</v>
      </c>
      <c r="F4705">
        <v>10.000999999999999</v>
      </c>
      <c r="G4705">
        <v>1</v>
      </c>
      <c r="H4705">
        <v>0</v>
      </c>
      <c r="I4705">
        <v>5258301</v>
      </c>
      <c r="J4705">
        <v>472173</v>
      </c>
      <c r="K4705">
        <v>236085</v>
      </c>
      <c r="L4705">
        <v>10</v>
      </c>
      <c r="M4705">
        <f t="shared" si="9546"/>
        <v>1</v>
      </c>
      <c r="N4705" t="b">
        <f t="shared" ref="N4705" si="9607">AND(MIN($F4703,$F4704,$F4705)=$F4705,MAX($H4703,$H4704,$H4705)=$H4705)</f>
        <v>1</v>
      </c>
      <c r="O4705" t="b">
        <f t="shared" ref="O4705" si="9608">AND(NOT(N4703),NOT(N4704),N4705)</f>
        <v>0</v>
      </c>
    </row>
    <row r="4706" spans="1:15" x14ac:dyDescent="0.25">
      <c r="A4706" t="s">
        <v>13</v>
      </c>
      <c r="B4706" t="s">
        <v>14</v>
      </c>
      <c r="C4706">
        <v>19</v>
      </c>
      <c r="D4706">
        <v>38</v>
      </c>
      <c r="E4706" t="b">
        <v>0</v>
      </c>
      <c r="F4706">
        <v>1E-3</v>
      </c>
      <c r="G4706">
        <v>1</v>
      </c>
      <c r="H4706">
        <v>1</v>
      </c>
      <c r="I4706">
        <v>10</v>
      </c>
      <c r="J4706">
        <v>5</v>
      </c>
      <c r="K4706">
        <v>0</v>
      </c>
      <c r="L4706">
        <v>4</v>
      </c>
      <c r="M4706">
        <f t="shared" si="9546"/>
        <v>0</v>
      </c>
      <c r="N4706" t="b">
        <f t="shared" ref="N4706" si="9609">AND(MIN($F4706,$F4707,$F4708)=$F4706,MAX($H4706,$H4707,$H4708)=$H4706)</f>
        <v>1</v>
      </c>
      <c r="O4706" t="b">
        <f t="shared" ref="O4706" si="9610">AND(N4706,NOT(N4707),NOT(N4708))</f>
        <v>0</v>
      </c>
    </row>
    <row r="4707" spans="1:15" x14ac:dyDescent="0.25">
      <c r="A4707" t="s">
        <v>15</v>
      </c>
      <c r="B4707" t="s">
        <v>14</v>
      </c>
      <c r="C4707">
        <v>19</v>
      </c>
      <c r="D4707">
        <v>38</v>
      </c>
      <c r="E4707" t="b">
        <v>0</v>
      </c>
      <c r="F4707">
        <v>1E-3</v>
      </c>
      <c r="G4707">
        <v>1</v>
      </c>
      <c r="H4707">
        <v>1</v>
      </c>
      <c r="I4707">
        <v>5</v>
      </c>
      <c r="J4707">
        <v>5</v>
      </c>
      <c r="K4707">
        <v>0</v>
      </c>
      <c r="L4707">
        <v>4</v>
      </c>
      <c r="M4707">
        <f t="shared" si="9546"/>
        <v>0</v>
      </c>
      <c r="N4707" t="b">
        <f t="shared" ref="N4707" si="9611">AND(MIN($F4706,$F4707,$F4708)=$F4707,MAX($H4706,$H4707,$H4708)=$H4707)</f>
        <v>1</v>
      </c>
      <c r="O4707" t="b">
        <f t="shared" ref="O4707" si="9612">AND(NOT(N4706),N4707,NOT(N4708))</f>
        <v>0</v>
      </c>
    </row>
    <row r="4708" spans="1:15" x14ac:dyDescent="0.25">
      <c r="A4708" t="s">
        <v>19</v>
      </c>
      <c r="B4708" t="s">
        <v>14</v>
      </c>
      <c r="C4708">
        <v>19</v>
      </c>
      <c r="D4708">
        <v>38</v>
      </c>
      <c r="E4708" t="b">
        <v>0</v>
      </c>
      <c r="F4708">
        <v>2E-3</v>
      </c>
      <c r="G4708">
        <v>1</v>
      </c>
      <c r="H4708">
        <v>1</v>
      </c>
      <c r="I4708">
        <v>10</v>
      </c>
      <c r="J4708">
        <v>5</v>
      </c>
      <c r="K4708">
        <v>0</v>
      </c>
      <c r="L4708">
        <v>4</v>
      </c>
      <c r="M4708">
        <f t="shared" si="9546"/>
        <v>0</v>
      </c>
      <c r="N4708" t="b">
        <f t="shared" ref="N4708" si="9613">AND(MIN($F4706,$F4707,$F4708)=$F4708,MAX($H4706,$H4707,$H4708)=$H4708)</f>
        <v>0</v>
      </c>
      <c r="O4708" t="b">
        <f t="shared" ref="O4708" si="9614">AND(NOT(N4706),NOT(N4707),N4708)</f>
        <v>0</v>
      </c>
    </row>
    <row r="4709" spans="1:15" x14ac:dyDescent="0.25">
      <c r="A4709" t="s">
        <v>13</v>
      </c>
      <c r="B4709" t="s">
        <v>14</v>
      </c>
      <c r="C4709">
        <v>19</v>
      </c>
      <c r="D4709">
        <v>39</v>
      </c>
      <c r="E4709" t="b">
        <v>0</v>
      </c>
      <c r="F4709">
        <v>2E-3</v>
      </c>
      <c r="G4709">
        <v>1</v>
      </c>
      <c r="H4709">
        <v>1</v>
      </c>
      <c r="I4709">
        <v>10</v>
      </c>
      <c r="J4709">
        <v>5</v>
      </c>
      <c r="K4709">
        <v>0</v>
      </c>
      <c r="L4709">
        <v>4</v>
      </c>
      <c r="M4709">
        <f t="shared" si="9546"/>
        <v>0</v>
      </c>
      <c r="N4709" t="b">
        <f t="shared" ref="N4709" si="9615">AND(MIN($F4709,$F4710,$F4711)=$F4709,MAX($H4709,$H4710,$H4711)=$H4709)</f>
        <v>0</v>
      </c>
      <c r="O4709" t="b">
        <f t="shared" ref="O4709" si="9616">AND(N4709,NOT(N4710),NOT(N4711))</f>
        <v>0</v>
      </c>
    </row>
    <row r="4710" spans="1:15" x14ac:dyDescent="0.25">
      <c r="A4710" t="s">
        <v>15</v>
      </c>
      <c r="B4710" t="s">
        <v>14</v>
      </c>
      <c r="C4710">
        <v>19</v>
      </c>
      <c r="D4710">
        <v>39</v>
      </c>
      <c r="E4710" t="b">
        <v>0</v>
      </c>
      <c r="F4710">
        <v>1E-3</v>
      </c>
      <c r="G4710">
        <v>1</v>
      </c>
      <c r="H4710">
        <v>1</v>
      </c>
      <c r="I4710">
        <v>5</v>
      </c>
      <c r="J4710">
        <v>5</v>
      </c>
      <c r="K4710">
        <v>0</v>
      </c>
      <c r="L4710">
        <v>4</v>
      </c>
      <c r="M4710">
        <f t="shared" si="9546"/>
        <v>0</v>
      </c>
      <c r="N4710" t="b">
        <f t="shared" ref="N4710" si="9617">AND(MIN($F4709,$F4710,$F4711)=$F4710,MAX($H4709,$H4710,$H4711)=$H4710)</f>
        <v>1</v>
      </c>
      <c r="O4710" t="b">
        <f t="shared" ref="O4710" si="9618">AND(NOT(N4709),N4710,NOT(N4711))</f>
        <v>1</v>
      </c>
    </row>
    <row r="4711" spans="1:15" x14ac:dyDescent="0.25">
      <c r="A4711" t="s">
        <v>19</v>
      </c>
      <c r="B4711" t="s">
        <v>14</v>
      </c>
      <c r="C4711">
        <v>19</v>
      </c>
      <c r="D4711">
        <v>39</v>
      </c>
      <c r="E4711" t="b">
        <v>0</v>
      </c>
      <c r="F4711">
        <v>2E-3</v>
      </c>
      <c r="G4711">
        <v>1</v>
      </c>
      <c r="H4711">
        <v>1</v>
      </c>
      <c r="I4711">
        <v>10</v>
      </c>
      <c r="J4711">
        <v>5</v>
      </c>
      <c r="K4711">
        <v>0</v>
      </c>
      <c r="L4711">
        <v>4</v>
      </c>
      <c r="M4711">
        <f t="shared" si="9546"/>
        <v>0</v>
      </c>
      <c r="N4711" t="b">
        <f t="shared" ref="N4711" si="9619">AND(MIN($F4709,$F4710,$F4711)=$F4711,MAX($H4709,$H4710,$H4711)=$H4711)</f>
        <v>0</v>
      </c>
      <c r="O4711" t="b">
        <f t="shared" ref="O4711" si="9620">AND(NOT(N4709),NOT(N4710),N4711)</f>
        <v>0</v>
      </c>
    </row>
    <row r="4712" spans="1:15" x14ac:dyDescent="0.25">
      <c r="A4712" t="s">
        <v>13</v>
      </c>
      <c r="B4712" t="s">
        <v>14</v>
      </c>
      <c r="C4712">
        <v>19</v>
      </c>
      <c r="D4712">
        <v>3</v>
      </c>
      <c r="E4712" t="b">
        <v>0</v>
      </c>
      <c r="F4712">
        <v>1E-3</v>
      </c>
      <c r="G4712">
        <v>1</v>
      </c>
      <c r="H4712">
        <v>1</v>
      </c>
      <c r="I4712">
        <v>4</v>
      </c>
      <c r="J4712">
        <v>2</v>
      </c>
      <c r="K4712">
        <v>0</v>
      </c>
      <c r="L4712">
        <v>1</v>
      </c>
      <c r="M4712">
        <f t="shared" si="9546"/>
        <v>0</v>
      </c>
      <c r="N4712" t="b">
        <f t="shared" ref="N4712" si="9621">AND(MIN($F4712,$F4713,$F4714)=$F4712,MAX($H4712,$H4713,$H4714)=$H4712)</f>
        <v>1</v>
      </c>
      <c r="O4712" t="b">
        <f t="shared" ref="O4712" si="9622">AND(N4712,NOT(N4713),NOT(N4714))</f>
        <v>0</v>
      </c>
    </row>
    <row r="4713" spans="1:15" x14ac:dyDescent="0.25">
      <c r="A4713" t="s">
        <v>15</v>
      </c>
      <c r="B4713" t="s">
        <v>14</v>
      </c>
      <c r="C4713">
        <v>19</v>
      </c>
      <c r="D4713">
        <v>3</v>
      </c>
      <c r="E4713" t="b">
        <v>0</v>
      </c>
      <c r="F4713">
        <v>1E-3</v>
      </c>
      <c r="G4713">
        <v>1</v>
      </c>
      <c r="H4713">
        <v>1</v>
      </c>
      <c r="I4713">
        <v>2</v>
      </c>
      <c r="J4713">
        <v>2</v>
      </c>
      <c r="K4713">
        <v>0</v>
      </c>
      <c r="L4713">
        <v>1</v>
      </c>
      <c r="M4713">
        <f t="shared" si="9546"/>
        <v>0</v>
      </c>
      <c r="N4713" t="b">
        <f t="shared" ref="N4713" si="9623">AND(MIN($F4712,$F4713,$F4714)=$F4713,MAX($H4712,$H4713,$H4714)=$H4713)</f>
        <v>1</v>
      </c>
      <c r="O4713" t="b">
        <f t="shared" ref="O4713" si="9624">AND(NOT(N4712),N4713,NOT(N4714))</f>
        <v>0</v>
      </c>
    </row>
    <row r="4714" spans="1:15" x14ac:dyDescent="0.25">
      <c r="A4714" t="s">
        <v>19</v>
      </c>
      <c r="B4714" t="s">
        <v>14</v>
      </c>
      <c r="C4714">
        <v>19</v>
      </c>
      <c r="D4714">
        <v>3</v>
      </c>
      <c r="E4714" t="b">
        <v>0</v>
      </c>
      <c r="F4714">
        <v>2E-3</v>
      </c>
      <c r="G4714">
        <v>1</v>
      </c>
      <c r="H4714">
        <v>1</v>
      </c>
      <c r="I4714">
        <v>4</v>
      </c>
      <c r="J4714">
        <v>2</v>
      </c>
      <c r="K4714">
        <v>0</v>
      </c>
      <c r="L4714">
        <v>1</v>
      </c>
      <c r="M4714">
        <f t="shared" si="9546"/>
        <v>0</v>
      </c>
      <c r="N4714" t="b">
        <f t="shared" ref="N4714" si="9625">AND(MIN($F4712,$F4713,$F4714)=$F4714,MAX($H4712,$H4713,$H4714)=$H4714)</f>
        <v>0</v>
      </c>
      <c r="O4714" t="b">
        <f t="shared" ref="O4714" si="9626">AND(NOT(N4712),NOT(N4713),N4714)</f>
        <v>0</v>
      </c>
    </row>
    <row r="4715" spans="1:15" x14ac:dyDescent="0.25">
      <c r="A4715" t="s">
        <v>13</v>
      </c>
      <c r="B4715" t="s">
        <v>14</v>
      </c>
      <c r="C4715">
        <v>19</v>
      </c>
      <c r="D4715">
        <v>40</v>
      </c>
      <c r="E4715" t="b">
        <v>0</v>
      </c>
      <c r="F4715">
        <v>2E-3</v>
      </c>
      <c r="G4715">
        <v>1</v>
      </c>
      <c r="H4715">
        <v>1</v>
      </c>
      <c r="I4715">
        <v>10</v>
      </c>
      <c r="J4715">
        <v>5</v>
      </c>
      <c r="K4715">
        <v>0</v>
      </c>
      <c r="L4715">
        <v>4</v>
      </c>
      <c r="M4715">
        <f t="shared" si="9546"/>
        <v>0</v>
      </c>
      <c r="N4715" t="b">
        <f t="shared" ref="N4715" si="9627">AND(MIN($F4715,$F4716,$F4717)=$F4715,MAX($H4715,$H4716,$H4717)=$H4715)</f>
        <v>0</v>
      </c>
      <c r="O4715" t="b">
        <f t="shared" ref="O4715" si="9628">AND(N4715,NOT(N4716),NOT(N4717))</f>
        <v>0</v>
      </c>
    </row>
    <row r="4716" spans="1:15" x14ac:dyDescent="0.25">
      <c r="A4716" t="s">
        <v>15</v>
      </c>
      <c r="B4716" t="s">
        <v>14</v>
      </c>
      <c r="C4716">
        <v>19</v>
      </c>
      <c r="D4716">
        <v>40</v>
      </c>
      <c r="E4716" t="b">
        <v>0</v>
      </c>
      <c r="F4716">
        <v>1E-3</v>
      </c>
      <c r="G4716">
        <v>1</v>
      </c>
      <c r="H4716">
        <v>1</v>
      </c>
      <c r="I4716">
        <v>5</v>
      </c>
      <c r="J4716">
        <v>5</v>
      </c>
      <c r="K4716">
        <v>0</v>
      </c>
      <c r="L4716">
        <v>4</v>
      </c>
      <c r="M4716">
        <f t="shared" si="9546"/>
        <v>0</v>
      </c>
      <c r="N4716" t="b">
        <f t="shared" ref="N4716" si="9629">AND(MIN($F4715,$F4716,$F4717)=$F4716,MAX($H4715,$H4716,$H4717)=$H4716)</f>
        <v>1</v>
      </c>
      <c r="O4716" t="b">
        <f t="shared" ref="O4716" si="9630">AND(NOT(N4715),N4716,NOT(N4717))</f>
        <v>1</v>
      </c>
    </row>
    <row r="4717" spans="1:15" x14ac:dyDescent="0.25">
      <c r="A4717" t="s">
        <v>19</v>
      </c>
      <c r="B4717" t="s">
        <v>14</v>
      </c>
      <c r="C4717">
        <v>19</v>
      </c>
      <c r="D4717">
        <v>40</v>
      </c>
      <c r="E4717" t="b">
        <v>0</v>
      </c>
      <c r="F4717">
        <v>2E-3</v>
      </c>
      <c r="G4717">
        <v>1</v>
      </c>
      <c r="H4717">
        <v>1</v>
      </c>
      <c r="I4717">
        <v>10</v>
      </c>
      <c r="J4717">
        <v>5</v>
      </c>
      <c r="K4717">
        <v>0</v>
      </c>
      <c r="L4717">
        <v>4</v>
      </c>
      <c r="M4717">
        <f t="shared" si="9546"/>
        <v>0</v>
      </c>
      <c r="N4717" t="b">
        <f t="shared" ref="N4717" si="9631">AND(MIN($F4715,$F4716,$F4717)=$F4717,MAX($H4715,$H4716,$H4717)=$H4717)</f>
        <v>0</v>
      </c>
      <c r="O4717" t="b">
        <f t="shared" ref="O4717" si="9632">AND(NOT(N4715),NOT(N4716),N4717)</f>
        <v>0</v>
      </c>
    </row>
    <row r="4718" spans="1:15" x14ac:dyDescent="0.25">
      <c r="A4718" t="s">
        <v>13</v>
      </c>
      <c r="B4718" t="s">
        <v>14</v>
      </c>
      <c r="C4718">
        <v>19</v>
      </c>
      <c r="D4718">
        <v>41</v>
      </c>
      <c r="E4718" t="b">
        <v>0</v>
      </c>
      <c r="F4718">
        <v>1E-3</v>
      </c>
      <c r="G4718">
        <v>1</v>
      </c>
      <c r="H4718">
        <v>1</v>
      </c>
      <c r="I4718">
        <v>10</v>
      </c>
      <c r="J4718">
        <v>5</v>
      </c>
      <c r="K4718">
        <v>0</v>
      </c>
      <c r="L4718">
        <v>4</v>
      </c>
      <c r="M4718">
        <f t="shared" si="9546"/>
        <v>0</v>
      </c>
      <c r="N4718" t="b">
        <f t="shared" ref="N4718" si="9633">AND(MIN($F4718,$F4719,$F4720)=$F4718,MAX($H4718,$H4719,$H4720)=$H4718)</f>
        <v>1</v>
      </c>
      <c r="O4718" t="b">
        <f t="shared" ref="O4718" si="9634">AND(N4718,NOT(N4719),NOT(N4720))</f>
        <v>0</v>
      </c>
    </row>
    <row r="4719" spans="1:15" x14ac:dyDescent="0.25">
      <c r="A4719" t="s">
        <v>15</v>
      </c>
      <c r="B4719" t="s">
        <v>14</v>
      </c>
      <c r="C4719">
        <v>19</v>
      </c>
      <c r="D4719">
        <v>41</v>
      </c>
      <c r="E4719" t="b">
        <v>0</v>
      </c>
      <c r="F4719">
        <v>1E-3</v>
      </c>
      <c r="G4719">
        <v>1</v>
      </c>
      <c r="H4719">
        <v>1</v>
      </c>
      <c r="I4719">
        <v>5</v>
      </c>
      <c r="J4719">
        <v>5</v>
      </c>
      <c r="K4719">
        <v>0</v>
      </c>
      <c r="L4719">
        <v>4</v>
      </c>
      <c r="M4719">
        <f t="shared" si="9546"/>
        <v>0</v>
      </c>
      <c r="N4719" t="b">
        <f t="shared" ref="N4719" si="9635">AND(MIN($F4718,$F4719,$F4720)=$F4719,MAX($H4718,$H4719,$H4720)=$H4719)</f>
        <v>1</v>
      </c>
      <c r="O4719" t="b">
        <f t="shared" ref="O4719" si="9636">AND(NOT(N4718),N4719,NOT(N4720))</f>
        <v>0</v>
      </c>
    </row>
    <row r="4720" spans="1:15" x14ac:dyDescent="0.25">
      <c r="A4720" t="s">
        <v>19</v>
      </c>
      <c r="B4720" t="s">
        <v>14</v>
      </c>
      <c r="C4720">
        <v>19</v>
      </c>
      <c r="D4720">
        <v>41</v>
      </c>
      <c r="E4720" t="b">
        <v>0</v>
      </c>
      <c r="F4720">
        <v>1E-3</v>
      </c>
      <c r="G4720">
        <v>1</v>
      </c>
      <c r="H4720">
        <v>1</v>
      </c>
      <c r="I4720">
        <v>10</v>
      </c>
      <c r="J4720">
        <v>5</v>
      </c>
      <c r="K4720">
        <v>0</v>
      </c>
      <c r="L4720">
        <v>4</v>
      </c>
      <c r="M4720">
        <f t="shared" si="9546"/>
        <v>0</v>
      </c>
      <c r="N4720" t="b">
        <f t="shared" ref="N4720" si="9637">AND(MIN($F4718,$F4719,$F4720)=$F4720,MAX($H4718,$H4719,$H4720)=$H4720)</f>
        <v>1</v>
      </c>
      <c r="O4720" t="b">
        <f t="shared" ref="O4720" si="9638">AND(NOT(N4718),NOT(N4719),N4720)</f>
        <v>0</v>
      </c>
    </row>
    <row r="4721" spans="1:15" x14ac:dyDescent="0.25">
      <c r="A4721" t="s">
        <v>13</v>
      </c>
      <c r="B4721" t="s">
        <v>14</v>
      </c>
      <c r="C4721">
        <v>19</v>
      </c>
      <c r="D4721">
        <v>42</v>
      </c>
      <c r="E4721" t="b">
        <v>0</v>
      </c>
      <c r="F4721">
        <v>2E-3</v>
      </c>
      <c r="G4721">
        <v>1</v>
      </c>
      <c r="H4721">
        <v>1</v>
      </c>
      <c r="I4721">
        <v>10</v>
      </c>
      <c r="J4721">
        <v>5</v>
      </c>
      <c r="K4721">
        <v>0</v>
      </c>
      <c r="L4721">
        <v>4</v>
      </c>
      <c r="M4721">
        <f t="shared" si="9546"/>
        <v>0</v>
      </c>
      <c r="N4721" t="b">
        <f t="shared" ref="N4721" si="9639">AND(MIN($F4721,$F4722,$F4723)=$F4721,MAX($H4721,$H4722,$H4723)=$H4721)</f>
        <v>0</v>
      </c>
      <c r="O4721" t="b">
        <f t="shared" ref="O4721" si="9640">AND(N4721,NOT(N4722),NOT(N4723))</f>
        <v>0</v>
      </c>
    </row>
    <row r="4722" spans="1:15" x14ac:dyDescent="0.25">
      <c r="A4722" t="s">
        <v>15</v>
      </c>
      <c r="B4722" t="s">
        <v>14</v>
      </c>
      <c r="C4722">
        <v>19</v>
      </c>
      <c r="D4722">
        <v>42</v>
      </c>
      <c r="E4722" t="b">
        <v>0</v>
      </c>
      <c r="F4722">
        <v>1E-3</v>
      </c>
      <c r="G4722">
        <v>1</v>
      </c>
      <c r="H4722">
        <v>1</v>
      </c>
      <c r="I4722">
        <v>5</v>
      </c>
      <c r="J4722">
        <v>5</v>
      </c>
      <c r="K4722">
        <v>0</v>
      </c>
      <c r="L4722">
        <v>4</v>
      </c>
      <c r="M4722">
        <f t="shared" si="9546"/>
        <v>0</v>
      </c>
      <c r="N4722" t="b">
        <f t="shared" ref="N4722" si="9641">AND(MIN($F4721,$F4722,$F4723)=$F4722,MAX($H4721,$H4722,$H4723)=$H4722)</f>
        <v>1</v>
      </c>
      <c r="O4722" t="b">
        <f t="shared" ref="O4722" si="9642">AND(NOT(N4721),N4722,NOT(N4723))</f>
        <v>0</v>
      </c>
    </row>
    <row r="4723" spans="1:15" x14ac:dyDescent="0.25">
      <c r="A4723" t="s">
        <v>19</v>
      </c>
      <c r="B4723" t="s">
        <v>14</v>
      </c>
      <c r="C4723">
        <v>19</v>
      </c>
      <c r="D4723">
        <v>42</v>
      </c>
      <c r="E4723" t="b">
        <v>0</v>
      </c>
      <c r="F4723">
        <v>1E-3</v>
      </c>
      <c r="G4723">
        <v>1</v>
      </c>
      <c r="H4723">
        <v>1</v>
      </c>
      <c r="I4723">
        <v>10</v>
      </c>
      <c r="J4723">
        <v>5</v>
      </c>
      <c r="K4723">
        <v>0</v>
      </c>
      <c r="L4723">
        <v>4</v>
      </c>
      <c r="M4723">
        <f t="shared" si="9546"/>
        <v>0</v>
      </c>
      <c r="N4723" t="b">
        <f t="shared" ref="N4723" si="9643">AND(MIN($F4721,$F4722,$F4723)=$F4723,MAX($H4721,$H4722,$H4723)=$H4723)</f>
        <v>1</v>
      </c>
      <c r="O4723" t="b">
        <f t="shared" ref="O4723" si="9644">AND(NOT(N4721),NOT(N4722),N4723)</f>
        <v>0</v>
      </c>
    </row>
    <row r="4724" spans="1:15" x14ac:dyDescent="0.25">
      <c r="A4724" t="s">
        <v>13</v>
      </c>
      <c r="B4724" t="s">
        <v>14</v>
      </c>
      <c r="C4724">
        <v>19</v>
      </c>
      <c r="D4724">
        <v>43</v>
      </c>
      <c r="E4724" t="b">
        <v>0</v>
      </c>
      <c r="F4724">
        <v>2E-3</v>
      </c>
      <c r="G4724">
        <v>1</v>
      </c>
      <c r="H4724">
        <v>1</v>
      </c>
      <c r="I4724">
        <v>10</v>
      </c>
      <c r="J4724">
        <v>5</v>
      </c>
      <c r="K4724">
        <v>0</v>
      </c>
      <c r="L4724">
        <v>4</v>
      </c>
      <c r="M4724">
        <f t="shared" si="9546"/>
        <v>0</v>
      </c>
      <c r="N4724" t="b">
        <f t="shared" ref="N4724" si="9645">AND(MIN($F4724,$F4725,$F4726)=$F4724,MAX($H4724,$H4725,$H4726)=$H4724)</f>
        <v>0</v>
      </c>
      <c r="O4724" t="b">
        <f t="shared" ref="O4724" si="9646">AND(N4724,NOT(N4725),NOT(N4726))</f>
        <v>0</v>
      </c>
    </row>
    <row r="4725" spans="1:15" x14ac:dyDescent="0.25">
      <c r="A4725" t="s">
        <v>15</v>
      </c>
      <c r="B4725" t="s">
        <v>14</v>
      </c>
      <c r="C4725">
        <v>19</v>
      </c>
      <c r="D4725">
        <v>43</v>
      </c>
      <c r="E4725" t="b">
        <v>0</v>
      </c>
      <c r="F4725">
        <v>1E-3</v>
      </c>
      <c r="G4725">
        <v>1</v>
      </c>
      <c r="H4725">
        <v>1</v>
      </c>
      <c r="I4725">
        <v>5</v>
      </c>
      <c r="J4725">
        <v>5</v>
      </c>
      <c r="K4725">
        <v>0</v>
      </c>
      <c r="L4725">
        <v>4</v>
      </c>
      <c r="M4725">
        <f t="shared" si="9546"/>
        <v>0</v>
      </c>
      <c r="N4725" t="b">
        <f t="shared" ref="N4725" si="9647">AND(MIN($F4724,$F4725,$F4726)=$F4725,MAX($H4724,$H4725,$H4726)=$H4725)</f>
        <v>1</v>
      </c>
      <c r="O4725" t="b">
        <f t="shared" ref="O4725" si="9648">AND(NOT(N4724),N4725,NOT(N4726))</f>
        <v>0</v>
      </c>
    </row>
    <row r="4726" spans="1:15" x14ac:dyDescent="0.25">
      <c r="A4726" t="s">
        <v>19</v>
      </c>
      <c r="B4726" t="s">
        <v>14</v>
      </c>
      <c r="C4726">
        <v>19</v>
      </c>
      <c r="D4726">
        <v>43</v>
      </c>
      <c r="E4726" t="b">
        <v>0</v>
      </c>
      <c r="F4726">
        <v>1E-3</v>
      </c>
      <c r="G4726">
        <v>1</v>
      </c>
      <c r="H4726">
        <v>1</v>
      </c>
      <c r="I4726">
        <v>10</v>
      </c>
      <c r="J4726">
        <v>5</v>
      </c>
      <c r="K4726">
        <v>0</v>
      </c>
      <c r="L4726">
        <v>4</v>
      </c>
      <c r="M4726">
        <f t="shared" si="9546"/>
        <v>0</v>
      </c>
      <c r="N4726" t="b">
        <f t="shared" ref="N4726" si="9649">AND(MIN($F4724,$F4725,$F4726)=$F4726,MAX($H4724,$H4725,$H4726)=$H4726)</f>
        <v>1</v>
      </c>
      <c r="O4726" t="b">
        <f t="shared" ref="O4726" si="9650">AND(NOT(N4724),NOT(N4725),N4726)</f>
        <v>0</v>
      </c>
    </row>
    <row r="4727" spans="1:15" x14ac:dyDescent="0.25">
      <c r="A4727" t="s">
        <v>13</v>
      </c>
      <c r="B4727" t="s">
        <v>14</v>
      </c>
      <c r="C4727">
        <v>19</v>
      </c>
      <c r="D4727">
        <v>44</v>
      </c>
      <c r="E4727" t="b">
        <v>0</v>
      </c>
      <c r="F4727">
        <v>1E-3</v>
      </c>
      <c r="G4727">
        <v>1</v>
      </c>
      <c r="H4727">
        <v>1</v>
      </c>
      <c r="I4727">
        <v>10</v>
      </c>
      <c r="J4727">
        <v>5</v>
      </c>
      <c r="K4727">
        <v>0</v>
      </c>
      <c r="L4727">
        <v>4</v>
      </c>
      <c r="M4727">
        <f t="shared" si="9546"/>
        <v>0</v>
      </c>
      <c r="N4727" t="b">
        <f t="shared" ref="N4727" si="9651">AND(MIN($F4727,$F4728,$F4729)=$F4727,MAX($H4727,$H4728,$H4729)=$H4727)</f>
        <v>1</v>
      </c>
      <c r="O4727" t="b">
        <f t="shared" ref="O4727" si="9652">AND(N4727,NOT(N4728),NOT(N4729))</f>
        <v>0</v>
      </c>
    </row>
    <row r="4728" spans="1:15" x14ac:dyDescent="0.25">
      <c r="A4728" t="s">
        <v>15</v>
      </c>
      <c r="B4728" t="s">
        <v>14</v>
      </c>
      <c r="C4728">
        <v>19</v>
      </c>
      <c r="D4728">
        <v>44</v>
      </c>
      <c r="E4728" t="b">
        <v>0</v>
      </c>
      <c r="F4728">
        <v>1E-3</v>
      </c>
      <c r="G4728">
        <v>1</v>
      </c>
      <c r="H4728">
        <v>1</v>
      </c>
      <c r="I4728">
        <v>5</v>
      </c>
      <c r="J4728">
        <v>5</v>
      </c>
      <c r="K4728">
        <v>0</v>
      </c>
      <c r="L4728">
        <v>4</v>
      </c>
      <c r="M4728">
        <f t="shared" si="9546"/>
        <v>0</v>
      </c>
      <c r="N4728" t="b">
        <f t="shared" ref="N4728" si="9653">AND(MIN($F4727,$F4728,$F4729)=$F4728,MAX($H4727,$H4728,$H4729)=$H4728)</f>
        <v>1</v>
      </c>
      <c r="O4728" t="b">
        <f t="shared" ref="O4728" si="9654">AND(NOT(N4727),N4728,NOT(N4729))</f>
        <v>0</v>
      </c>
    </row>
    <row r="4729" spans="1:15" x14ac:dyDescent="0.25">
      <c r="A4729" t="s">
        <v>19</v>
      </c>
      <c r="B4729" t="s">
        <v>14</v>
      </c>
      <c r="C4729">
        <v>19</v>
      </c>
      <c r="D4729">
        <v>44</v>
      </c>
      <c r="E4729" t="b">
        <v>0</v>
      </c>
      <c r="F4729">
        <v>1E-3</v>
      </c>
      <c r="G4729">
        <v>1</v>
      </c>
      <c r="H4729">
        <v>1</v>
      </c>
      <c r="I4729">
        <v>10</v>
      </c>
      <c r="J4729">
        <v>5</v>
      </c>
      <c r="K4729">
        <v>0</v>
      </c>
      <c r="L4729">
        <v>4</v>
      </c>
      <c r="M4729">
        <f t="shared" si="9546"/>
        <v>0</v>
      </c>
      <c r="N4729" t="b">
        <f t="shared" ref="N4729" si="9655">AND(MIN($F4727,$F4728,$F4729)=$F4729,MAX($H4727,$H4728,$H4729)=$H4729)</f>
        <v>1</v>
      </c>
      <c r="O4729" t="b">
        <f t="shared" ref="O4729" si="9656">AND(NOT(N4727),NOT(N4728),N4729)</f>
        <v>0</v>
      </c>
    </row>
    <row r="4730" spans="1:15" x14ac:dyDescent="0.25">
      <c r="A4730" t="s">
        <v>13</v>
      </c>
      <c r="B4730" t="s">
        <v>14</v>
      </c>
      <c r="C4730">
        <v>19</v>
      </c>
      <c r="D4730">
        <v>45</v>
      </c>
      <c r="E4730" t="b">
        <v>0</v>
      </c>
      <c r="F4730">
        <v>1E-3</v>
      </c>
      <c r="G4730">
        <v>1</v>
      </c>
      <c r="H4730">
        <v>1</v>
      </c>
      <c r="I4730">
        <v>10</v>
      </c>
      <c r="J4730">
        <v>5</v>
      </c>
      <c r="K4730">
        <v>0</v>
      </c>
      <c r="L4730">
        <v>4</v>
      </c>
      <c r="M4730">
        <f t="shared" si="9546"/>
        <v>0</v>
      </c>
      <c r="N4730" t="b">
        <f t="shared" ref="N4730" si="9657">AND(MIN($F4730,$F4731,$F4732)=$F4730,MAX($H4730,$H4731,$H4732)=$H4730)</f>
        <v>1</v>
      </c>
      <c r="O4730" t="b">
        <f t="shared" ref="O4730" si="9658">AND(N4730,NOT(N4731),NOT(N4732))</f>
        <v>0</v>
      </c>
    </row>
    <row r="4731" spans="1:15" x14ac:dyDescent="0.25">
      <c r="A4731" t="s">
        <v>15</v>
      </c>
      <c r="B4731" t="s">
        <v>14</v>
      </c>
      <c r="C4731">
        <v>19</v>
      </c>
      <c r="D4731">
        <v>45</v>
      </c>
      <c r="E4731" t="b">
        <v>0</v>
      </c>
      <c r="F4731">
        <v>1E-3</v>
      </c>
      <c r="G4731">
        <v>1</v>
      </c>
      <c r="H4731">
        <v>1</v>
      </c>
      <c r="I4731">
        <v>5</v>
      </c>
      <c r="J4731">
        <v>5</v>
      </c>
      <c r="K4731">
        <v>0</v>
      </c>
      <c r="L4731">
        <v>4</v>
      </c>
      <c r="M4731">
        <f t="shared" si="9546"/>
        <v>0</v>
      </c>
      <c r="N4731" t="b">
        <f t="shared" ref="N4731" si="9659">AND(MIN($F4730,$F4731,$F4732)=$F4731,MAX($H4730,$H4731,$H4732)=$H4731)</f>
        <v>1</v>
      </c>
      <c r="O4731" t="b">
        <f t="shared" ref="O4731" si="9660">AND(NOT(N4730),N4731,NOT(N4732))</f>
        <v>0</v>
      </c>
    </row>
    <row r="4732" spans="1:15" x14ac:dyDescent="0.25">
      <c r="A4732" t="s">
        <v>19</v>
      </c>
      <c r="B4732" t="s">
        <v>14</v>
      </c>
      <c r="C4732">
        <v>19</v>
      </c>
      <c r="D4732">
        <v>45</v>
      </c>
      <c r="E4732" t="b">
        <v>0</v>
      </c>
      <c r="F4732">
        <v>1E-3</v>
      </c>
      <c r="G4732">
        <v>1</v>
      </c>
      <c r="H4732">
        <v>1</v>
      </c>
      <c r="I4732">
        <v>10</v>
      </c>
      <c r="J4732">
        <v>5</v>
      </c>
      <c r="K4732">
        <v>0</v>
      </c>
      <c r="L4732">
        <v>4</v>
      </c>
      <c r="M4732">
        <f t="shared" si="9546"/>
        <v>0</v>
      </c>
      <c r="N4732" t="b">
        <f t="shared" ref="N4732" si="9661">AND(MIN($F4730,$F4731,$F4732)=$F4732,MAX($H4730,$H4731,$H4732)=$H4732)</f>
        <v>1</v>
      </c>
      <c r="O4732" t="b">
        <f t="shared" ref="O4732" si="9662">AND(NOT(N4730),NOT(N4731),N4732)</f>
        <v>0</v>
      </c>
    </row>
    <row r="4733" spans="1:15" x14ac:dyDescent="0.25">
      <c r="A4733" t="s">
        <v>13</v>
      </c>
      <c r="B4733" t="s">
        <v>14</v>
      </c>
      <c r="C4733">
        <v>19</v>
      </c>
      <c r="D4733">
        <v>46</v>
      </c>
      <c r="E4733" t="b">
        <v>0</v>
      </c>
      <c r="F4733">
        <v>1E-3</v>
      </c>
      <c r="G4733">
        <v>1</v>
      </c>
      <c r="H4733">
        <v>1</v>
      </c>
      <c r="I4733">
        <v>10</v>
      </c>
      <c r="J4733">
        <v>5</v>
      </c>
      <c r="K4733">
        <v>0</v>
      </c>
      <c r="L4733">
        <v>4</v>
      </c>
      <c r="M4733">
        <f t="shared" si="9546"/>
        <v>0</v>
      </c>
      <c r="N4733" t="b">
        <f t="shared" ref="N4733" si="9663">AND(MIN($F4733,$F4734,$F4735)=$F4733,MAX($H4733,$H4734,$H4735)=$H4733)</f>
        <v>1</v>
      </c>
      <c r="O4733" t="b">
        <f t="shared" ref="O4733" si="9664">AND(N4733,NOT(N4734),NOT(N4735))</f>
        <v>0</v>
      </c>
    </row>
    <row r="4734" spans="1:15" x14ac:dyDescent="0.25">
      <c r="A4734" t="s">
        <v>15</v>
      </c>
      <c r="B4734" t="s">
        <v>14</v>
      </c>
      <c r="C4734">
        <v>19</v>
      </c>
      <c r="D4734">
        <v>46</v>
      </c>
      <c r="E4734" t="b">
        <v>0</v>
      </c>
      <c r="F4734">
        <v>1E-3</v>
      </c>
      <c r="G4734">
        <v>1</v>
      </c>
      <c r="H4734">
        <v>1</v>
      </c>
      <c r="I4734">
        <v>5</v>
      </c>
      <c r="J4734">
        <v>5</v>
      </c>
      <c r="K4734">
        <v>0</v>
      </c>
      <c r="L4734">
        <v>4</v>
      </c>
      <c r="M4734">
        <f t="shared" si="9546"/>
        <v>0</v>
      </c>
      <c r="N4734" t="b">
        <f t="shared" ref="N4734" si="9665">AND(MIN($F4733,$F4734,$F4735)=$F4734,MAX($H4733,$H4734,$H4735)=$H4734)</f>
        <v>1</v>
      </c>
      <c r="O4734" t="b">
        <f t="shared" ref="O4734" si="9666">AND(NOT(N4733),N4734,NOT(N4735))</f>
        <v>0</v>
      </c>
    </row>
    <row r="4735" spans="1:15" x14ac:dyDescent="0.25">
      <c r="A4735" t="s">
        <v>19</v>
      </c>
      <c r="B4735" t="s">
        <v>14</v>
      </c>
      <c r="C4735">
        <v>19</v>
      </c>
      <c r="D4735">
        <v>46</v>
      </c>
      <c r="E4735" t="b">
        <v>0</v>
      </c>
      <c r="F4735">
        <v>1E-3</v>
      </c>
      <c r="G4735">
        <v>1</v>
      </c>
      <c r="H4735">
        <v>1</v>
      </c>
      <c r="I4735">
        <v>10</v>
      </c>
      <c r="J4735">
        <v>5</v>
      </c>
      <c r="K4735">
        <v>0</v>
      </c>
      <c r="L4735">
        <v>4</v>
      </c>
      <c r="M4735">
        <f t="shared" si="9546"/>
        <v>0</v>
      </c>
      <c r="N4735" t="b">
        <f t="shared" ref="N4735" si="9667">AND(MIN($F4733,$F4734,$F4735)=$F4735,MAX($H4733,$H4734,$H4735)=$H4735)</f>
        <v>1</v>
      </c>
      <c r="O4735" t="b">
        <f t="shared" ref="O4735" si="9668">AND(NOT(N4733),NOT(N4734),N4735)</f>
        <v>0</v>
      </c>
    </row>
    <row r="4736" spans="1:15" x14ac:dyDescent="0.25">
      <c r="A4736" t="s">
        <v>13</v>
      </c>
      <c r="B4736" t="s">
        <v>14</v>
      </c>
      <c r="C4736">
        <v>19</v>
      </c>
      <c r="D4736">
        <v>47</v>
      </c>
      <c r="E4736" t="b">
        <v>0</v>
      </c>
      <c r="F4736">
        <v>1E-3</v>
      </c>
      <c r="G4736">
        <v>1</v>
      </c>
      <c r="H4736">
        <v>1</v>
      </c>
      <c r="I4736">
        <v>10</v>
      </c>
      <c r="J4736">
        <v>5</v>
      </c>
      <c r="K4736">
        <v>0</v>
      </c>
      <c r="L4736">
        <v>4</v>
      </c>
      <c r="M4736">
        <f t="shared" si="9546"/>
        <v>0</v>
      </c>
      <c r="N4736" t="b">
        <f t="shared" ref="N4736" si="9669">AND(MIN($F4736,$F4737,$F4738)=$F4736,MAX($H4736,$H4737,$H4738)=$H4736)</f>
        <v>1</v>
      </c>
      <c r="O4736" t="b">
        <f t="shared" ref="O4736" si="9670">AND(N4736,NOT(N4737),NOT(N4738))</f>
        <v>0</v>
      </c>
    </row>
    <row r="4737" spans="1:15" x14ac:dyDescent="0.25">
      <c r="A4737" t="s">
        <v>15</v>
      </c>
      <c r="B4737" t="s">
        <v>14</v>
      </c>
      <c r="C4737">
        <v>19</v>
      </c>
      <c r="D4737">
        <v>47</v>
      </c>
      <c r="E4737" t="b">
        <v>0</v>
      </c>
      <c r="F4737">
        <v>1E-3</v>
      </c>
      <c r="G4737">
        <v>1</v>
      </c>
      <c r="H4737">
        <v>1</v>
      </c>
      <c r="I4737">
        <v>5</v>
      </c>
      <c r="J4737">
        <v>5</v>
      </c>
      <c r="K4737">
        <v>0</v>
      </c>
      <c r="L4737">
        <v>4</v>
      </c>
      <c r="M4737">
        <f t="shared" si="9546"/>
        <v>0</v>
      </c>
      <c r="N4737" t="b">
        <f t="shared" ref="N4737" si="9671">AND(MIN($F4736,$F4737,$F4738)=$F4737,MAX($H4736,$H4737,$H4738)=$H4737)</f>
        <v>1</v>
      </c>
      <c r="O4737" t="b">
        <f t="shared" ref="O4737" si="9672">AND(NOT(N4736),N4737,NOT(N4738))</f>
        <v>0</v>
      </c>
    </row>
    <row r="4738" spans="1:15" x14ac:dyDescent="0.25">
      <c r="A4738" t="s">
        <v>19</v>
      </c>
      <c r="B4738" t="s">
        <v>14</v>
      </c>
      <c r="C4738">
        <v>19</v>
      </c>
      <c r="D4738">
        <v>47</v>
      </c>
      <c r="E4738" t="b">
        <v>0</v>
      </c>
      <c r="F4738">
        <v>2E-3</v>
      </c>
      <c r="G4738">
        <v>1</v>
      </c>
      <c r="H4738">
        <v>1</v>
      </c>
      <c r="I4738">
        <v>10</v>
      </c>
      <c r="J4738">
        <v>5</v>
      </c>
      <c r="K4738">
        <v>0</v>
      </c>
      <c r="L4738">
        <v>4</v>
      </c>
      <c r="M4738">
        <f t="shared" si="9546"/>
        <v>0</v>
      </c>
      <c r="N4738" t="b">
        <f t="shared" ref="N4738" si="9673">AND(MIN($F4736,$F4737,$F4738)=$F4738,MAX($H4736,$H4737,$H4738)=$H4738)</f>
        <v>0</v>
      </c>
      <c r="O4738" t="b">
        <f t="shared" ref="O4738" si="9674">AND(NOT(N4736),NOT(N4737),N4738)</f>
        <v>0</v>
      </c>
    </row>
    <row r="4739" spans="1:15" x14ac:dyDescent="0.25">
      <c r="A4739" t="s">
        <v>13</v>
      </c>
      <c r="B4739" t="s">
        <v>14</v>
      </c>
      <c r="C4739">
        <v>19</v>
      </c>
      <c r="D4739">
        <v>48</v>
      </c>
      <c r="E4739" t="b">
        <v>0</v>
      </c>
      <c r="F4739">
        <v>1E-3</v>
      </c>
      <c r="G4739">
        <v>1</v>
      </c>
      <c r="H4739">
        <v>1</v>
      </c>
      <c r="I4739">
        <v>15</v>
      </c>
      <c r="J4739">
        <v>7</v>
      </c>
      <c r="K4739">
        <v>1</v>
      </c>
      <c r="L4739">
        <v>5</v>
      </c>
      <c r="M4739">
        <f t="shared" ref="M4739:M4802" si="9675">G4739-H4739</f>
        <v>0</v>
      </c>
      <c r="N4739" t="b">
        <f t="shared" ref="N4739" si="9676">AND(MIN($F4739,$F4740,$F4741)=$F4739,MAX($H4739,$H4740,$H4741)=$H4739)</f>
        <v>1</v>
      </c>
      <c r="O4739" t="b">
        <f t="shared" ref="O4739" si="9677">AND(N4739,NOT(N4740),NOT(N4741))</f>
        <v>0</v>
      </c>
    </row>
    <row r="4740" spans="1:15" x14ac:dyDescent="0.25">
      <c r="A4740" t="s">
        <v>15</v>
      </c>
      <c r="B4740" t="s">
        <v>14</v>
      </c>
      <c r="C4740">
        <v>19</v>
      </c>
      <c r="D4740">
        <v>48</v>
      </c>
      <c r="E4740" t="b">
        <v>0</v>
      </c>
      <c r="F4740">
        <v>1E-3</v>
      </c>
      <c r="G4740">
        <v>1</v>
      </c>
      <c r="H4740">
        <v>1</v>
      </c>
      <c r="I4740">
        <v>8</v>
      </c>
      <c r="J4740">
        <v>7</v>
      </c>
      <c r="K4740">
        <v>1</v>
      </c>
      <c r="L4740">
        <v>5</v>
      </c>
      <c r="M4740">
        <f t="shared" si="9675"/>
        <v>0</v>
      </c>
      <c r="N4740" t="b">
        <f t="shared" ref="N4740" si="9678">AND(MIN($F4739,$F4740,$F4741)=$F4740,MAX($H4739,$H4740,$H4741)=$H4740)</f>
        <v>1</v>
      </c>
      <c r="O4740" t="b">
        <f t="shared" ref="O4740" si="9679">AND(NOT(N4739),N4740,NOT(N4741))</f>
        <v>0</v>
      </c>
    </row>
    <row r="4741" spans="1:15" x14ac:dyDescent="0.25">
      <c r="A4741" t="s">
        <v>19</v>
      </c>
      <c r="B4741" t="s">
        <v>14</v>
      </c>
      <c r="C4741">
        <v>19</v>
      </c>
      <c r="D4741">
        <v>48</v>
      </c>
      <c r="E4741" t="b">
        <v>0</v>
      </c>
      <c r="F4741">
        <v>1E-3</v>
      </c>
      <c r="G4741">
        <v>1</v>
      </c>
      <c r="H4741">
        <v>1</v>
      </c>
      <c r="I4741">
        <v>15</v>
      </c>
      <c r="J4741">
        <v>7</v>
      </c>
      <c r="K4741">
        <v>1</v>
      </c>
      <c r="L4741">
        <v>5</v>
      </c>
      <c r="M4741">
        <f t="shared" si="9675"/>
        <v>0</v>
      </c>
      <c r="N4741" t="b">
        <f t="shared" ref="N4741" si="9680">AND(MIN($F4739,$F4740,$F4741)=$F4741,MAX($H4739,$H4740,$H4741)=$H4741)</f>
        <v>1</v>
      </c>
      <c r="O4741" t="b">
        <f t="shared" ref="O4741" si="9681">AND(NOT(N4739),NOT(N4740),N4741)</f>
        <v>0</v>
      </c>
    </row>
    <row r="4742" spans="1:15" x14ac:dyDescent="0.25">
      <c r="A4742" t="s">
        <v>13</v>
      </c>
      <c r="B4742" t="s">
        <v>14</v>
      </c>
      <c r="C4742">
        <v>19</v>
      </c>
      <c r="D4742">
        <v>49</v>
      </c>
      <c r="E4742" t="b">
        <v>0</v>
      </c>
      <c r="F4742">
        <v>1E-3</v>
      </c>
      <c r="G4742">
        <v>1</v>
      </c>
      <c r="H4742">
        <v>1</v>
      </c>
      <c r="I4742">
        <v>10</v>
      </c>
      <c r="J4742">
        <v>5</v>
      </c>
      <c r="K4742">
        <v>0</v>
      </c>
      <c r="L4742">
        <v>4</v>
      </c>
      <c r="M4742">
        <f t="shared" si="9675"/>
        <v>0</v>
      </c>
      <c r="N4742" t="b">
        <f t="shared" ref="N4742" si="9682">AND(MIN($F4742,$F4743,$F4744)=$F4742,MAX($H4742,$H4743,$H4744)=$H4742)</f>
        <v>1</v>
      </c>
      <c r="O4742" t="b">
        <f t="shared" ref="O4742" si="9683">AND(N4742,NOT(N4743),NOT(N4744))</f>
        <v>0</v>
      </c>
    </row>
    <row r="4743" spans="1:15" x14ac:dyDescent="0.25">
      <c r="A4743" t="s">
        <v>15</v>
      </c>
      <c r="B4743" t="s">
        <v>14</v>
      </c>
      <c r="C4743">
        <v>19</v>
      </c>
      <c r="D4743">
        <v>49</v>
      </c>
      <c r="E4743" t="b">
        <v>0</v>
      </c>
      <c r="F4743">
        <v>8.0000000000000002E-3</v>
      </c>
      <c r="G4743">
        <v>1</v>
      </c>
      <c r="H4743">
        <v>1</v>
      </c>
      <c r="I4743">
        <v>5</v>
      </c>
      <c r="J4743">
        <v>5</v>
      </c>
      <c r="K4743">
        <v>0</v>
      </c>
      <c r="L4743">
        <v>4</v>
      </c>
      <c r="M4743">
        <f t="shared" si="9675"/>
        <v>0</v>
      </c>
      <c r="N4743" t="b">
        <f t="shared" ref="N4743" si="9684">AND(MIN($F4742,$F4743,$F4744)=$F4743,MAX($H4742,$H4743,$H4744)=$H4743)</f>
        <v>0</v>
      </c>
      <c r="O4743" t="b">
        <f t="shared" ref="O4743" si="9685">AND(NOT(N4742),N4743,NOT(N4744))</f>
        <v>0</v>
      </c>
    </row>
    <row r="4744" spans="1:15" x14ac:dyDescent="0.25">
      <c r="A4744" t="s">
        <v>19</v>
      </c>
      <c r="B4744" t="s">
        <v>14</v>
      </c>
      <c r="C4744">
        <v>19</v>
      </c>
      <c r="D4744">
        <v>49</v>
      </c>
      <c r="E4744" t="b">
        <v>0</v>
      </c>
      <c r="F4744">
        <v>1E-3</v>
      </c>
      <c r="G4744">
        <v>1</v>
      </c>
      <c r="H4744">
        <v>1</v>
      </c>
      <c r="I4744">
        <v>10</v>
      </c>
      <c r="J4744">
        <v>5</v>
      </c>
      <c r="K4744">
        <v>0</v>
      </c>
      <c r="L4744">
        <v>4</v>
      </c>
      <c r="M4744">
        <f t="shared" si="9675"/>
        <v>0</v>
      </c>
      <c r="N4744" t="b">
        <f t="shared" ref="N4744" si="9686">AND(MIN($F4742,$F4743,$F4744)=$F4744,MAX($H4742,$H4743,$H4744)=$H4744)</f>
        <v>1</v>
      </c>
      <c r="O4744" t="b">
        <f t="shared" ref="O4744" si="9687">AND(NOT(N4742),NOT(N4743),N4744)</f>
        <v>0</v>
      </c>
    </row>
    <row r="4745" spans="1:15" x14ac:dyDescent="0.25">
      <c r="A4745" t="s">
        <v>13</v>
      </c>
      <c r="B4745" t="s">
        <v>14</v>
      </c>
      <c r="C4745">
        <v>19</v>
      </c>
      <c r="D4745">
        <v>4</v>
      </c>
      <c r="E4745" t="b">
        <v>0</v>
      </c>
      <c r="F4745">
        <v>4.0419999999999998</v>
      </c>
      <c r="G4745">
        <v>1</v>
      </c>
      <c r="H4745">
        <v>1</v>
      </c>
      <c r="I4745">
        <v>505046</v>
      </c>
      <c r="J4745">
        <v>275496</v>
      </c>
      <c r="K4745">
        <v>137745</v>
      </c>
      <c r="L4745">
        <v>17</v>
      </c>
      <c r="M4745">
        <f t="shared" si="9675"/>
        <v>0</v>
      </c>
      <c r="N4745" t="b">
        <f t="shared" ref="N4745" si="9688">AND(MIN($F4745,$F4746,$F4747)=$F4745,MAX($H4745,$H4746,$H4747)=$H4745)</f>
        <v>0</v>
      </c>
      <c r="O4745" t="b">
        <f t="shared" ref="O4745" si="9689">AND(N4745,NOT(N4746),NOT(N4747))</f>
        <v>0</v>
      </c>
    </row>
    <row r="4746" spans="1:15" x14ac:dyDescent="0.25">
      <c r="A4746" t="s">
        <v>15</v>
      </c>
      <c r="B4746" t="s">
        <v>14</v>
      </c>
      <c r="C4746">
        <v>19</v>
      </c>
      <c r="D4746">
        <v>4</v>
      </c>
      <c r="E4746" t="b">
        <v>0</v>
      </c>
      <c r="F4746">
        <v>1.8180000000000001</v>
      </c>
      <c r="G4746">
        <v>1</v>
      </c>
      <c r="H4746">
        <v>1</v>
      </c>
      <c r="I4746">
        <v>284320</v>
      </c>
      <c r="J4746">
        <v>275496</v>
      </c>
      <c r="K4746">
        <v>137745</v>
      </c>
      <c r="L4746">
        <v>17</v>
      </c>
      <c r="M4746">
        <f t="shared" si="9675"/>
        <v>0</v>
      </c>
      <c r="N4746" t="b">
        <f t="shared" ref="N4746" si="9690">AND(MIN($F4745,$F4746,$F4747)=$F4746,MAX($H4745,$H4746,$H4747)=$H4746)</f>
        <v>1</v>
      </c>
      <c r="O4746" t="b">
        <f t="shared" ref="O4746" si="9691">AND(NOT(N4745),N4746,NOT(N4747))</f>
        <v>1</v>
      </c>
    </row>
    <row r="4747" spans="1:15" x14ac:dyDescent="0.25">
      <c r="A4747" t="s">
        <v>19</v>
      </c>
      <c r="B4747" t="s">
        <v>14</v>
      </c>
      <c r="C4747">
        <v>19</v>
      </c>
      <c r="D4747">
        <v>4</v>
      </c>
      <c r="E4747" t="b">
        <v>0</v>
      </c>
      <c r="F4747">
        <v>3.8690000000000002</v>
      </c>
      <c r="G4747">
        <v>1</v>
      </c>
      <c r="H4747">
        <v>1</v>
      </c>
      <c r="I4747">
        <v>505046</v>
      </c>
      <c r="J4747">
        <v>275496</v>
      </c>
      <c r="K4747">
        <v>137745</v>
      </c>
      <c r="L4747">
        <v>17</v>
      </c>
      <c r="M4747">
        <f t="shared" si="9675"/>
        <v>0</v>
      </c>
      <c r="N4747" t="b">
        <f t="shared" ref="N4747" si="9692">AND(MIN($F4745,$F4746,$F4747)=$F4747,MAX($H4745,$H4746,$H4747)=$H4747)</f>
        <v>0</v>
      </c>
      <c r="O4747" t="b">
        <f t="shared" ref="O4747" si="9693">AND(NOT(N4745),NOT(N4746),N4747)</f>
        <v>0</v>
      </c>
    </row>
    <row r="4748" spans="1:15" x14ac:dyDescent="0.25">
      <c r="A4748" t="s">
        <v>13</v>
      </c>
      <c r="B4748" t="s">
        <v>14</v>
      </c>
      <c r="C4748">
        <v>19</v>
      </c>
      <c r="D4748">
        <v>50</v>
      </c>
      <c r="E4748" t="b">
        <v>0</v>
      </c>
      <c r="F4748">
        <v>1E-3</v>
      </c>
      <c r="G4748">
        <v>1</v>
      </c>
      <c r="H4748">
        <v>1</v>
      </c>
      <c r="I4748">
        <v>10</v>
      </c>
      <c r="J4748">
        <v>5</v>
      </c>
      <c r="K4748">
        <v>0</v>
      </c>
      <c r="L4748">
        <v>4</v>
      </c>
      <c r="M4748">
        <f t="shared" si="9675"/>
        <v>0</v>
      </c>
      <c r="N4748" t="b">
        <f t="shared" ref="N4748" si="9694">AND(MIN($F4748,$F4749,$F4750)=$F4748,MAX($H4748,$H4749,$H4750)=$H4748)</f>
        <v>1</v>
      </c>
      <c r="O4748" t="b">
        <f t="shared" ref="O4748" si="9695">AND(N4748,NOT(N4749),NOT(N4750))</f>
        <v>0</v>
      </c>
    </row>
    <row r="4749" spans="1:15" x14ac:dyDescent="0.25">
      <c r="A4749" t="s">
        <v>15</v>
      </c>
      <c r="B4749" t="s">
        <v>14</v>
      </c>
      <c r="C4749">
        <v>19</v>
      </c>
      <c r="D4749">
        <v>50</v>
      </c>
      <c r="E4749" t="b">
        <v>0</v>
      </c>
      <c r="F4749">
        <v>1E-3</v>
      </c>
      <c r="G4749">
        <v>1</v>
      </c>
      <c r="H4749">
        <v>1</v>
      </c>
      <c r="I4749">
        <v>5</v>
      </c>
      <c r="J4749">
        <v>5</v>
      </c>
      <c r="K4749">
        <v>0</v>
      </c>
      <c r="L4749">
        <v>4</v>
      </c>
      <c r="M4749">
        <f t="shared" si="9675"/>
        <v>0</v>
      </c>
      <c r="N4749" t="b">
        <f t="shared" ref="N4749" si="9696">AND(MIN($F4748,$F4749,$F4750)=$F4749,MAX($H4748,$H4749,$H4750)=$H4749)</f>
        <v>1</v>
      </c>
      <c r="O4749" t="b">
        <f t="shared" ref="O4749" si="9697">AND(NOT(N4748),N4749,NOT(N4750))</f>
        <v>0</v>
      </c>
    </row>
    <row r="4750" spans="1:15" x14ac:dyDescent="0.25">
      <c r="A4750" t="s">
        <v>19</v>
      </c>
      <c r="B4750" t="s">
        <v>14</v>
      </c>
      <c r="C4750">
        <v>19</v>
      </c>
      <c r="D4750">
        <v>50</v>
      </c>
      <c r="E4750" t="b">
        <v>0</v>
      </c>
      <c r="F4750">
        <v>1E-3</v>
      </c>
      <c r="G4750">
        <v>1</v>
      </c>
      <c r="H4750">
        <v>1</v>
      </c>
      <c r="I4750">
        <v>10</v>
      </c>
      <c r="J4750">
        <v>5</v>
      </c>
      <c r="K4750">
        <v>0</v>
      </c>
      <c r="L4750">
        <v>4</v>
      </c>
      <c r="M4750">
        <f t="shared" si="9675"/>
        <v>0</v>
      </c>
      <c r="N4750" t="b">
        <f t="shared" ref="N4750" si="9698">AND(MIN($F4748,$F4749,$F4750)=$F4750,MAX($H4748,$H4749,$H4750)=$H4750)</f>
        <v>1</v>
      </c>
      <c r="O4750" t="b">
        <f t="shared" ref="O4750" si="9699">AND(NOT(N4748),NOT(N4749),N4750)</f>
        <v>0</v>
      </c>
    </row>
    <row r="4751" spans="1:15" x14ac:dyDescent="0.25">
      <c r="A4751" t="s">
        <v>13</v>
      </c>
      <c r="B4751" t="s">
        <v>14</v>
      </c>
      <c r="C4751">
        <v>19</v>
      </c>
      <c r="D4751">
        <v>5</v>
      </c>
      <c r="E4751" t="b">
        <v>0</v>
      </c>
      <c r="F4751">
        <v>2E-3</v>
      </c>
      <c r="G4751">
        <v>1</v>
      </c>
      <c r="H4751">
        <v>1</v>
      </c>
      <c r="I4751">
        <v>20</v>
      </c>
      <c r="J4751">
        <v>10</v>
      </c>
      <c r="K4751">
        <v>0</v>
      </c>
      <c r="L4751">
        <v>9</v>
      </c>
      <c r="M4751">
        <f t="shared" si="9675"/>
        <v>0</v>
      </c>
      <c r="N4751" t="b">
        <f t="shared" ref="N4751" si="9700">AND(MIN($F4751,$F4752,$F4753)=$F4751,MAX($H4751,$H4752,$H4753)=$H4751)</f>
        <v>0</v>
      </c>
      <c r="O4751" t="b">
        <f t="shared" ref="O4751" si="9701">AND(N4751,NOT(N4752),NOT(N4753))</f>
        <v>0</v>
      </c>
    </row>
    <row r="4752" spans="1:15" x14ac:dyDescent="0.25">
      <c r="A4752" t="s">
        <v>15</v>
      </c>
      <c r="B4752" t="s">
        <v>14</v>
      </c>
      <c r="C4752">
        <v>19</v>
      </c>
      <c r="D4752">
        <v>5</v>
      </c>
      <c r="E4752" t="b">
        <v>0</v>
      </c>
      <c r="F4752">
        <v>1E-3</v>
      </c>
      <c r="G4752">
        <v>1</v>
      </c>
      <c r="H4752">
        <v>1</v>
      </c>
      <c r="I4752">
        <v>10</v>
      </c>
      <c r="J4752">
        <v>10</v>
      </c>
      <c r="K4752">
        <v>0</v>
      </c>
      <c r="L4752">
        <v>9</v>
      </c>
      <c r="M4752">
        <f t="shared" si="9675"/>
        <v>0</v>
      </c>
      <c r="N4752" t="b">
        <f t="shared" ref="N4752" si="9702">AND(MIN($F4751,$F4752,$F4753)=$F4752,MAX($H4751,$H4752,$H4753)=$H4752)</f>
        <v>1</v>
      </c>
      <c r="O4752" t="b">
        <f t="shared" ref="O4752" si="9703">AND(NOT(N4751),N4752,NOT(N4753))</f>
        <v>1</v>
      </c>
    </row>
    <row r="4753" spans="1:15" x14ac:dyDescent="0.25">
      <c r="A4753" t="s">
        <v>19</v>
      </c>
      <c r="B4753" t="s">
        <v>14</v>
      </c>
      <c r="C4753">
        <v>19</v>
      </c>
      <c r="D4753">
        <v>5</v>
      </c>
      <c r="E4753" t="b">
        <v>0</v>
      </c>
      <c r="F4753">
        <v>2E-3</v>
      </c>
      <c r="G4753">
        <v>1</v>
      </c>
      <c r="H4753">
        <v>1</v>
      </c>
      <c r="I4753">
        <v>20</v>
      </c>
      <c r="J4753">
        <v>10</v>
      </c>
      <c r="K4753">
        <v>0</v>
      </c>
      <c r="L4753">
        <v>9</v>
      </c>
      <c r="M4753">
        <f t="shared" si="9675"/>
        <v>0</v>
      </c>
      <c r="N4753" t="b">
        <f t="shared" ref="N4753" si="9704">AND(MIN($F4751,$F4752,$F4753)=$F4753,MAX($H4751,$H4752,$H4753)=$H4753)</f>
        <v>0</v>
      </c>
      <c r="O4753" t="b">
        <f t="shared" ref="O4753" si="9705">AND(NOT(N4751),NOT(N4752),N4753)</f>
        <v>0</v>
      </c>
    </row>
    <row r="4754" spans="1:15" x14ac:dyDescent="0.25">
      <c r="A4754" t="s">
        <v>13</v>
      </c>
      <c r="B4754" t="s">
        <v>14</v>
      </c>
      <c r="C4754">
        <v>19</v>
      </c>
      <c r="D4754">
        <v>6</v>
      </c>
      <c r="E4754" t="b">
        <v>0</v>
      </c>
      <c r="F4754">
        <v>1E-3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f t="shared" si="9675"/>
        <v>1</v>
      </c>
      <c r="N4754" t="b">
        <f t="shared" ref="N4754" si="9706">AND(MIN($F4754,$F4755,$F4756)=$F4754,MAX($H4754,$H4755,$H4756)=$H4754)</f>
        <v>0</v>
      </c>
      <c r="O4754" t="b">
        <f t="shared" ref="O4754" si="9707">AND(N4754,NOT(N4755),NOT(N4756))</f>
        <v>0</v>
      </c>
    </row>
    <row r="4755" spans="1:15" x14ac:dyDescent="0.25">
      <c r="A4755" t="s">
        <v>15</v>
      </c>
      <c r="B4755" t="s">
        <v>14</v>
      </c>
      <c r="C4755">
        <v>19</v>
      </c>
      <c r="D4755">
        <v>6</v>
      </c>
      <c r="E4755" t="b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f t="shared" si="9675"/>
        <v>1</v>
      </c>
      <c r="N4755" t="b">
        <f t="shared" ref="N4755" si="9708">AND(MIN($F4754,$F4755,$F4756)=$F4755,MAX($H4754,$H4755,$H4756)=$H4755)</f>
        <v>1</v>
      </c>
      <c r="O4755" t="b">
        <f t="shared" ref="O4755" si="9709">AND(NOT(N4754),N4755,NOT(N4756))</f>
        <v>1</v>
      </c>
    </row>
    <row r="4756" spans="1:15" x14ac:dyDescent="0.25">
      <c r="A4756" t="s">
        <v>19</v>
      </c>
      <c r="B4756" t="s">
        <v>14</v>
      </c>
      <c r="C4756">
        <v>19</v>
      </c>
      <c r="D4756">
        <v>6</v>
      </c>
      <c r="E4756" t="b">
        <v>0</v>
      </c>
      <c r="F4756">
        <v>1E-3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f t="shared" si="9675"/>
        <v>1</v>
      </c>
      <c r="N4756" t="b">
        <f t="shared" ref="N4756" si="9710">AND(MIN($F4754,$F4755,$F4756)=$F4756,MAX($H4754,$H4755,$H4756)=$H4756)</f>
        <v>0</v>
      </c>
      <c r="O4756" t="b">
        <f t="shared" ref="O4756" si="9711">AND(NOT(N4754),NOT(N4755),N4756)</f>
        <v>0</v>
      </c>
    </row>
    <row r="4757" spans="1:15" x14ac:dyDescent="0.25">
      <c r="A4757" t="s">
        <v>13</v>
      </c>
      <c r="B4757" t="s">
        <v>14</v>
      </c>
      <c r="C4757">
        <v>19</v>
      </c>
      <c r="D4757">
        <v>7</v>
      </c>
      <c r="E4757" t="b">
        <v>0</v>
      </c>
      <c r="F4757">
        <v>1E-3</v>
      </c>
      <c r="G4757">
        <v>1</v>
      </c>
      <c r="H4757">
        <v>1</v>
      </c>
      <c r="I4757">
        <v>16</v>
      </c>
      <c r="J4757">
        <v>12</v>
      </c>
      <c r="K4757">
        <v>4</v>
      </c>
      <c r="L4757">
        <v>3</v>
      </c>
      <c r="M4757">
        <f t="shared" si="9675"/>
        <v>0</v>
      </c>
      <c r="N4757" t="b">
        <f t="shared" ref="N4757" si="9712">AND(MIN($F4757,$F4758,$F4759)=$F4757,MAX($H4757,$H4758,$H4759)=$H4757)</f>
        <v>1</v>
      </c>
      <c r="O4757" t="b">
        <f t="shared" ref="O4757" si="9713">AND(N4757,NOT(N4758),NOT(N4759))</f>
        <v>0</v>
      </c>
    </row>
    <row r="4758" spans="1:15" x14ac:dyDescent="0.25">
      <c r="A4758" t="s">
        <v>15</v>
      </c>
      <c r="B4758" t="s">
        <v>14</v>
      </c>
      <c r="C4758">
        <v>19</v>
      </c>
      <c r="D4758">
        <v>7</v>
      </c>
      <c r="E4758" t="b">
        <v>0</v>
      </c>
      <c r="F4758">
        <v>1E-3</v>
      </c>
      <c r="G4758">
        <v>1</v>
      </c>
      <c r="H4758">
        <v>1</v>
      </c>
      <c r="I4758">
        <v>50</v>
      </c>
      <c r="J4758">
        <v>50</v>
      </c>
      <c r="K4758">
        <v>23</v>
      </c>
      <c r="L4758">
        <v>6</v>
      </c>
      <c r="M4758">
        <f t="shared" si="9675"/>
        <v>0</v>
      </c>
      <c r="N4758" t="b">
        <f t="shared" ref="N4758" si="9714">AND(MIN($F4757,$F4758,$F4759)=$F4758,MAX($H4757,$H4758,$H4759)=$H4758)</f>
        <v>1</v>
      </c>
      <c r="O4758" t="b">
        <f t="shared" ref="O4758" si="9715">AND(NOT(N4757),N4758,NOT(N4759))</f>
        <v>0</v>
      </c>
    </row>
    <row r="4759" spans="1:15" x14ac:dyDescent="0.25">
      <c r="A4759" t="s">
        <v>19</v>
      </c>
      <c r="B4759" t="s">
        <v>14</v>
      </c>
      <c r="C4759">
        <v>19</v>
      </c>
      <c r="D4759">
        <v>7</v>
      </c>
      <c r="E4759" t="b">
        <v>0</v>
      </c>
      <c r="F4759">
        <v>2E-3</v>
      </c>
      <c r="G4759">
        <v>1</v>
      </c>
      <c r="H4759">
        <v>1</v>
      </c>
      <c r="I4759">
        <v>16</v>
      </c>
      <c r="J4759">
        <v>12</v>
      </c>
      <c r="K4759">
        <v>4</v>
      </c>
      <c r="L4759">
        <v>3</v>
      </c>
      <c r="M4759">
        <f t="shared" si="9675"/>
        <v>0</v>
      </c>
      <c r="N4759" t="b">
        <f t="shared" ref="N4759" si="9716">AND(MIN($F4757,$F4758,$F4759)=$F4759,MAX($H4757,$H4758,$H4759)=$H4759)</f>
        <v>0</v>
      </c>
      <c r="O4759" t="b">
        <f t="shared" ref="O4759" si="9717">AND(NOT(N4757),NOT(N4758),N4759)</f>
        <v>0</v>
      </c>
    </row>
    <row r="4760" spans="1:15" x14ac:dyDescent="0.25">
      <c r="A4760" t="s">
        <v>13</v>
      </c>
      <c r="B4760" t="s">
        <v>14</v>
      </c>
      <c r="C4760">
        <v>19</v>
      </c>
      <c r="D4760">
        <v>8</v>
      </c>
      <c r="E4760" t="b">
        <v>0</v>
      </c>
      <c r="F4760">
        <v>1E-3</v>
      </c>
      <c r="G4760">
        <v>1</v>
      </c>
      <c r="H4760">
        <v>1</v>
      </c>
      <c r="I4760">
        <v>12</v>
      </c>
      <c r="J4760">
        <v>8</v>
      </c>
      <c r="K4760">
        <v>3</v>
      </c>
      <c r="L4760">
        <v>1</v>
      </c>
      <c r="M4760">
        <f t="shared" si="9675"/>
        <v>0</v>
      </c>
      <c r="N4760" t="b">
        <f t="shared" ref="N4760" si="9718">AND(MIN($F4760,$F4761,$F4762)=$F4760,MAX($H4760,$H4761,$H4762)=$H4760)</f>
        <v>1</v>
      </c>
      <c r="O4760" t="b">
        <f t="shared" ref="O4760" si="9719">AND(N4760,NOT(N4761),NOT(N4762))</f>
        <v>1</v>
      </c>
    </row>
    <row r="4761" spans="1:15" x14ac:dyDescent="0.25">
      <c r="A4761" t="s">
        <v>15</v>
      </c>
      <c r="B4761" t="s">
        <v>14</v>
      </c>
      <c r="C4761">
        <v>19</v>
      </c>
      <c r="D4761">
        <v>8</v>
      </c>
      <c r="E4761" t="b">
        <v>0</v>
      </c>
      <c r="F4761">
        <v>2E-3</v>
      </c>
      <c r="G4761">
        <v>1</v>
      </c>
      <c r="H4761">
        <v>1</v>
      </c>
      <c r="I4761">
        <v>8</v>
      </c>
      <c r="J4761">
        <v>8</v>
      </c>
      <c r="K4761">
        <v>3</v>
      </c>
      <c r="L4761">
        <v>1</v>
      </c>
      <c r="M4761">
        <f t="shared" si="9675"/>
        <v>0</v>
      </c>
      <c r="N4761" t="b">
        <f t="shared" ref="N4761" si="9720">AND(MIN($F4760,$F4761,$F4762)=$F4761,MAX($H4760,$H4761,$H4762)=$H4761)</f>
        <v>0</v>
      </c>
      <c r="O4761" t="b">
        <f t="shared" ref="O4761" si="9721">AND(NOT(N4760),N4761,NOT(N4762))</f>
        <v>0</v>
      </c>
    </row>
    <row r="4762" spans="1:15" x14ac:dyDescent="0.25">
      <c r="A4762" t="s">
        <v>19</v>
      </c>
      <c r="B4762" t="s">
        <v>14</v>
      </c>
      <c r="C4762">
        <v>19</v>
      </c>
      <c r="D4762">
        <v>8</v>
      </c>
      <c r="E4762" t="b">
        <v>0</v>
      </c>
      <c r="F4762">
        <v>6.0000000000000001E-3</v>
      </c>
      <c r="G4762">
        <v>1</v>
      </c>
      <c r="H4762">
        <v>1</v>
      </c>
      <c r="I4762">
        <v>12</v>
      </c>
      <c r="J4762">
        <v>8</v>
      </c>
      <c r="K4762">
        <v>3</v>
      </c>
      <c r="L4762">
        <v>1</v>
      </c>
      <c r="M4762">
        <f t="shared" si="9675"/>
        <v>0</v>
      </c>
      <c r="N4762" t="b">
        <f t="shared" ref="N4762" si="9722">AND(MIN($F4760,$F4761,$F4762)=$F4762,MAX($H4760,$H4761,$H4762)=$H4762)</f>
        <v>0</v>
      </c>
      <c r="O4762" t="b">
        <f t="shared" ref="O4762" si="9723">AND(NOT(N4760),NOT(N4761),N4762)</f>
        <v>0</v>
      </c>
    </row>
    <row r="4763" spans="1:15" x14ac:dyDescent="0.25">
      <c r="A4763" t="s">
        <v>13</v>
      </c>
      <c r="B4763" t="s">
        <v>14</v>
      </c>
      <c r="C4763">
        <v>19</v>
      </c>
      <c r="D4763">
        <v>9</v>
      </c>
      <c r="E4763" t="b">
        <v>0</v>
      </c>
      <c r="F4763">
        <v>1E-3</v>
      </c>
      <c r="G4763">
        <v>1</v>
      </c>
      <c r="H4763">
        <v>1</v>
      </c>
      <c r="I4763">
        <v>15</v>
      </c>
      <c r="J4763">
        <v>7</v>
      </c>
      <c r="K4763">
        <v>0</v>
      </c>
      <c r="L4763">
        <v>6</v>
      </c>
      <c r="M4763">
        <f t="shared" si="9675"/>
        <v>0</v>
      </c>
      <c r="N4763" t="b">
        <f t="shared" ref="N4763" si="9724">AND(MIN($F4763,$F4764,$F4765)=$F4763,MAX($H4763,$H4764,$H4765)=$H4763)</f>
        <v>1</v>
      </c>
      <c r="O4763" t="b">
        <f t="shared" ref="O4763" si="9725">AND(N4763,NOT(N4764),NOT(N4765))</f>
        <v>0</v>
      </c>
    </row>
    <row r="4764" spans="1:15" x14ac:dyDescent="0.25">
      <c r="A4764" t="s">
        <v>15</v>
      </c>
      <c r="B4764" t="s">
        <v>14</v>
      </c>
      <c r="C4764">
        <v>19</v>
      </c>
      <c r="D4764">
        <v>9</v>
      </c>
      <c r="E4764" t="b">
        <v>0</v>
      </c>
      <c r="F4764">
        <v>1E-3</v>
      </c>
      <c r="G4764">
        <v>1</v>
      </c>
      <c r="H4764">
        <v>1</v>
      </c>
      <c r="I4764">
        <v>7</v>
      </c>
      <c r="J4764">
        <v>7</v>
      </c>
      <c r="K4764">
        <v>0</v>
      </c>
      <c r="L4764">
        <v>6</v>
      </c>
      <c r="M4764">
        <f t="shared" si="9675"/>
        <v>0</v>
      </c>
      <c r="N4764" t="b">
        <f t="shared" ref="N4764" si="9726">AND(MIN($F4763,$F4764,$F4765)=$F4764,MAX($H4763,$H4764,$H4765)=$H4764)</f>
        <v>1</v>
      </c>
      <c r="O4764" t="b">
        <f t="shared" ref="O4764" si="9727">AND(NOT(N4763),N4764,NOT(N4765))</f>
        <v>0</v>
      </c>
    </row>
    <row r="4765" spans="1:15" x14ac:dyDescent="0.25">
      <c r="A4765" t="s">
        <v>19</v>
      </c>
      <c r="B4765" t="s">
        <v>14</v>
      </c>
      <c r="C4765">
        <v>19</v>
      </c>
      <c r="D4765">
        <v>9</v>
      </c>
      <c r="E4765" t="b">
        <v>0</v>
      </c>
      <c r="F4765">
        <v>3.0000000000000001E-3</v>
      </c>
      <c r="G4765">
        <v>1</v>
      </c>
      <c r="H4765">
        <v>1</v>
      </c>
      <c r="I4765">
        <v>15</v>
      </c>
      <c r="J4765">
        <v>7</v>
      </c>
      <c r="K4765">
        <v>0</v>
      </c>
      <c r="L4765">
        <v>6</v>
      </c>
      <c r="M4765">
        <f t="shared" si="9675"/>
        <v>0</v>
      </c>
      <c r="N4765" t="b">
        <f t="shared" ref="N4765" si="9728">AND(MIN($F4763,$F4764,$F4765)=$F4765,MAX($H4763,$H4764,$H4765)=$H4765)</f>
        <v>0</v>
      </c>
      <c r="O4765" t="b">
        <f t="shared" ref="O4765" si="9729">AND(NOT(N4763),NOT(N4764),N4765)</f>
        <v>0</v>
      </c>
    </row>
    <row r="4766" spans="1:15" x14ac:dyDescent="0.25">
      <c r="A4766" t="s">
        <v>13</v>
      </c>
      <c r="B4766" t="s">
        <v>14</v>
      </c>
      <c r="C4766">
        <v>20</v>
      </c>
      <c r="D4766">
        <v>0</v>
      </c>
      <c r="E4766" t="b">
        <v>0</v>
      </c>
      <c r="F4766">
        <v>1E-3</v>
      </c>
      <c r="G4766">
        <v>1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f t="shared" si="9675"/>
        <v>1</v>
      </c>
      <c r="N4766" t="b">
        <f t="shared" ref="N4766" si="9730">AND(MIN($F4766,$F4767,$F4768)=$F4766,MAX($H4766,$H4767,$H4768)=$H4766)</f>
        <v>0</v>
      </c>
      <c r="O4766" t="b">
        <f t="shared" ref="O4766" si="9731">AND(N4766,NOT(N4767),NOT(N4768))</f>
        <v>0</v>
      </c>
    </row>
    <row r="4767" spans="1:15" x14ac:dyDescent="0.25">
      <c r="A4767" t="s">
        <v>15</v>
      </c>
      <c r="B4767" t="s">
        <v>14</v>
      </c>
      <c r="C4767">
        <v>20</v>
      </c>
      <c r="D4767">
        <v>0</v>
      </c>
      <c r="E4767" t="b">
        <v>0</v>
      </c>
      <c r="F4767">
        <v>1E-3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f t="shared" si="9675"/>
        <v>1</v>
      </c>
      <c r="N4767" t="b">
        <f t="shared" ref="N4767" si="9732">AND(MIN($F4766,$F4767,$F4768)=$F4767,MAX($H4766,$H4767,$H4768)=$H4767)</f>
        <v>0</v>
      </c>
      <c r="O4767" t="b">
        <f t="shared" ref="O4767" si="9733">AND(NOT(N4766),N4767,NOT(N4768))</f>
        <v>0</v>
      </c>
    </row>
    <row r="4768" spans="1:15" x14ac:dyDescent="0.25">
      <c r="A4768" t="s">
        <v>19</v>
      </c>
      <c r="B4768" t="s">
        <v>14</v>
      </c>
      <c r="C4768">
        <v>20</v>
      </c>
      <c r="D4768">
        <v>0</v>
      </c>
      <c r="E4768" t="b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f t="shared" si="9675"/>
        <v>1</v>
      </c>
      <c r="N4768" t="b">
        <f t="shared" ref="N4768" si="9734">AND(MIN($F4766,$F4767,$F4768)=$F4768,MAX($H4766,$H4767,$H4768)=$H4768)</f>
        <v>1</v>
      </c>
      <c r="O4768" t="b">
        <f t="shared" ref="O4768" si="9735">AND(NOT(N4766),NOT(N4767),N4768)</f>
        <v>1</v>
      </c>
    </row>
    <row r="4769" spans="1:15" x14ac:dyDescent="0.25">
      <c r="A4769" t="s">
        <v>13</v>
      </c>
      <c r="B4769" t="s">
        <v>14</v>
      </c>
      <c r="C4769">
        <v>20</v>
      </c>
      <c r="D4769">
        <v>10</v>
      </c>
      <c r="E4769" t="b">
        <v>0</v>
      </c>
      <c r="F4769">
        <v>1E-3</v>
      </c>
      <c r="G4769">
        <v>1</v>
      </c>
      <c r="H4769">
        <v>1</v>
      </c>
      <c r="I4769">
        <v>42</v>
      </c>
      <c r="J4769">
        <v>20</v>
      </c>
      <c r="K4769">
        <v>7</v>
      </c>
      <c r="L4769">
        <v>11</v>
      </c>
      <c r="M4769">
        <f t="shared" si="9675"/>
        <v>0</v>
      </c>
      <c r="N4769" t="b">
        <f t="shared" ref="N4769" si="9736">AND(MIN($F4769,$F4770,$F4771)=$F4769,MAX($H4769,$H4770,$H4771)=$H4769)</f>
        <v>1</v>
      </c>
      <c r="O4769" t="b">
        <f t="shared" ref="O4769" si="9737">AND(N4769,NOT(N4770),NOT(N4771))</f>
        <v>1</v>
      </c>
    </row>
    <row r="4770" spans="1:15" x14ac:dyDescent="0.25">
      <c r="A4770" t="s">
        <v>15</v>
      </c>
      <c r="B4770" t="s">
        <v>14</v>
      </c>
      <c r="C4770">
        <v>20</v>
      </c>
      <c r="D4770">
        <v>10</v>
      </c>
      <c r="E4770" t="b">
        <v>0</v>
      </c>
      <c r="F4770">
        <v>4.0000000000000001E-3</v>
      </c>
      <c r="G4770">
        <v>1</v>
      </c>
      <c r="H4770">
        <v>1</v>
      </c>
      <c r="I4770">
        <v>21</v>
      </c>
      <c r="J4770">
        <v>20</v>
      </c>
      <c r="K4770">
        <v>7</v>
      </c>
      <c r="L4770">
        <v>11</v>
      </c>
      <c r="M4770">
        <f t="shared" si="9675"/>
        <v>0</v>
      </c>
      <c r="N4770" t="b">
        <f t="shared" ref="N4770" si="9738">AND(MIN($F4769,$F4770,$F4771)=$F4770,MAX($H4769,$H4770,$H4771)=$H4770)</f>
        <v>0</v>
      </c>
      <c r="O4770" t="b">
        <f t="shared" ref="O4770" si="9739">AND(NOT(N4769),N4770,NOT(N4771))</f>
        <v>0</v>
      </c>
    </row>
    <row r="4771" spans="1:15" x14ac:dyDescent="0.25">
      <c r="A4771" t="s">
        <v>19</v>
      </c>
      <c r="B4771" t="s">
        <v>14</v>
      </c>
      <c r="C4771">
        <v>20</v>
      </c>
      <c r="D4771">
        <v>10</v>
      </c>
      <c r="E4771" t="b">
        <v>0</v>
      </c>
      <c r="F4771">
        <v>2E-3</v>
      </c>
      <c r="G4771">
        <v>1</v>
      </c>
      <c r="H4771">
        <v>1</v>
      </c>
      <c r="I4771">
        <v>42</v>
      </c>
      <c r="J4771">
        <v>20</v>
      </c>
      <c r="K4771">
        <v>7</v>
      </c>
      <c r="L4771">
        <v>11</v>
      </c>
      <c r="M4771">
        <f t="shared" si="9675"/>
        <v>0</v>
      </c>
      <c r="N4771" t="b">
        <f t="shared" ref="N4771" si="9740">AND(MIN($F4769,$F4770,$F4771)=$F4771,MAX($H4769,$H4770,$H4771)=$H4771)</f>
        <v>0</v>
      </c>
      <c r="O4771" t="b">
        <f t="shared" ref="O4771" si="9741">AND(NOT(N4769),NOT(N4770),N4771)</f>
        <v>0</v>
      </c>
    </row>
    <row r="4772" spans="1:15" x14ac:dyDescent="0.25">
      <c r="A4772" t="s">
        <v>13</v>
      </c>
      <c r="B4772" t="s">
        <v>14</v>
      </c>
      <c r="C4772">
        <v>20</v>
      </c>
      <c r="D4772">
        <v>11</v>
      </c>
      <c r="E4772" t="b">
        <v>1</v>
      </c>
      <c r="F4772">
        <v>10.000999999999999</v>
      </c>
      <c r="G4772">
        <v>1</v>
      </c>
      <c r="H4772">
        <v>0</v>
      </c>
      <c r="I4772">
        <v>983670</v>
      </c>
      <c r="J4772">
        <v>983606</v>
      </c>
      <c r="K4772">
        <v>491801</v>
      </c>
      <c r="L4772">
        <v>13</v>
      </c>
      <c r="M4772">
        <f t="shared" si="9675"/>
        <v>1</v>
      </c>
      <c r="N4772" t="b">
        <f t="shared" ref="N4772" si="9742">AND(MIN($F4772,$F4773,$F4774)=$F4772,MAX($H4772,$H4773,$H4774)=$H4772)</f>
        <v>0</v>
      </c>
      <c r="O4772" t="b">
        <f t="shared" ref="O4772" si="9743">AND(N4772,NOT(N4773),NOT(N4774))</f>
        <v>0</v>
      </c>
    </row>
    <row r="4773" spans="1:15" x14ac:dyDescent="0.25">
      <c r="A4773" t="s">
        <v>15</v>
      </c>
      <c r="B4773" t="s">
        <v>14</v>
      </c>
      <c r="C4773">
        <v>20</v>
      </c>
      <c r="D4773">
        <v>11</v>
      </c>
      <c r="E4773" t="b">
        <v>0</v>
      </c>
      <c r="F4773">
        <v>0.01</v>
      </c>
      <c r="G4773">
        <v>1</v>
      </c>
      <c r="H4773">
        <v>1</v>
      </c>
      <c r="I4773">
        <v>7</v>
      </c>
      <c r="J4773">
        <v>7</v>
      </c>
      <c r="K4773">
        <v>0</v>
      </c>
      <c r="L4773">
        <v>6</v>
      </c>
      <c r="M4773">
        <f t="shared" si="9675"/>
        <v>0</v>
      </c>
      <c r="N4773" t="b">
        <f t="shared" ref="N4773" si="9744">AND(MIN($F4772,$F4773,$F4774)=$F4773,MAX($H4772,$H4773,$H4774)=$H4773)</f>
        <v>1</v>
      </c>
      <c r="O4773" t="b">
        <f t="shared" ref="O4773" si="9745">AND(NOT(N4772),N4773,NOT(N4774))</f>
        <v>1</v>
      </c>
    </row>
    <row r="4774" spans="1:15" x14ac:dyDescent="0.25">
      <c r="A4774" t="s">
        <v>19</v>
      </c>
      <c r="B4774" t="s">
        <v>14</v>
      </c>
      <c r="C4774">
        <v>20</v>
      </c>
      <c r="D4774">
        <v>11</v>
      </c>
      <c r="E4774" t="b">
        <v>1</v>
      </c>
      <c r="F4774">
        <v>10.000999999999999</v>
      </c>
      <c r="G4774">
        <v>1</v>
      </c>
      <c r="H4774">
        <v>0</v>
      </c>
      <c r="I4774">
        <v>1124008</v>
      </c>
      <c r="J4774">
        <v>1123936</v>
      </c>
      <c r="K4774">
        <v>561966</v>
      </c>
      <c r="L4774">
        <v>13</v>
      </c>
      <c r="M4774">
        <f t="shared" si="9675"/>
        <v>1</v>
      </c>
      <c r="N4774" t="b">
        <f t="shared" ref="N4774" si="9746">AND(MIN($F4772,$F4773,$F4774)=$F4774,MAX($H4772,$H4773,$H4774)=$H4774)</f>
        <v>0</v>
      </c>
      <c r="O4774" t="b">
        <f t="shared" ref="O4774" si="9747">AND(NOT(N4772),NOT(N4773),N4774)</f>
        <v>0</v>
      </c>
    </row>
    <row r="4775" spans="1:15" x14ac:dyDescent="0.25">
      <c r="A4775" t="s">
        <v>13</v>
      </c>
      <c r="B4775" t="s">
        <v>14</v>
      </c>
      <c r="C4775">
        <v>20</v>
      </c>
      <c r="D4775">
        <v>12</v>
      </c>
      <c r="E4775" t="b">
        <v>0</v>
      </c>
      <c r="F4775">
        <v>3.0000000000000001E-3</v>
      </c>
      <c r="G4775">
        <v>1</v>
      </c>
      <c r="H4775">
        <v>1</v>
      </c>
      <c r="I4775">
        <v>182</v>
      </c>
      <c r="J4775">
        <v>146</v>
      </c>
      <c r="K4775">
        <v>70</v>
      </c>
      <c r="L4775">
        <v>15</v>
      </c>
      <c r="M4775">
        <f t="shared" si="9675"/>
        <v>0</v>
      </c>
      <c r="N4775" t="b">
        <f t="shared" ref="N4775" si="9748">AND(MIN($F4775,$F4776,$F4777)=$F4775,MAX($H4775,$H4776,$H4777)=$H4775)</f>
        <v>1</v>
      </c>
      <c r="O4775" t="b">
        <f t="shared" ref="O4775" si="9749">AND(N4775,NOT(N4776),NOT(N4777))</f>
        <v>0</v>
      </c>
    </row>
    <row r="4776" spans="1:15" x14ac:dyDescent="0.25">
      <c r="A4776" t="s">
        <v>15</v>
      </c>
      <c r="B4776" t="s">
        <v>14</v>
      </c>
      <c r="C4776">
        <v>20</v>
      </c>
      <c r="D4776">
        <v>12</v>
      </c>
      <c r="E4776" t="b">
        <v>1</v>
      </c>
      <c r="F4776">
        <v>10.005000000000001</v>
      </c>
      <c r="G4776">
        <v>1</v>
      </c>
      <c r="H4776">
        <v>0</v>
      </c>
      <c r="I4776">
        <v>12303</v>
      </c>
      <c r="J4776">
        <v>12302</v>
      </c>
      <c r="K4776">
        <v>6149</v>
      </c>
      <c r="L4776">
        <v>11</v>
      </c>
      <c r="M4776">
        <f t="shared" si="9675"/>
        <v>1</v>
      </c>
      <c r="N4776" t="b">
        <f t="shared" ref="N4776" si="9750">AND(MIN($F4775,$F4776,$F4777)=$F4776,MAX($H4775,$H4776,$H4777)=$H4776)</f>
        <v>0</v>
      </c>
      <c r="O4776" t="b">
        <f t="shared" ref="O4776" si="9751">AND(NOT(N4775),N4776,NOT(N4777))</f>
        <v>0</v>
      </c>
    </row>
    <row r="4777" spans="1:15" x14ac:dyDescent="0.25">
      <c r="A4777" t="s">
        <v>19</v>
      </c>
      <c r="B4777" t="s">
        <v>14</v>
      </c>
      <c r="C4777">
        <v>20</v>
      </c>
      <c r="D4777">
        <v>12</v>
      </c>
      <c r="E4777" t="b">
        <v>0</v>
      </c>
      <c r="F4777">
        <v>3.0000000000000001E-3</v>
      </c>
      <c r="G4777">
        <v>1</v>
      </c>
      <c r="H4777">
        <v>1</v>
      </c>
      <c r="I4777">
        <v>182</v>
      </c>
      <c r="J4777">
        <v>146</v>
      </c>
      <c r="K4777">
        <v>70</v>
      </c>
      <c r="L4777">
        <v>15</v>
      </c>
      <c r="M4777">
        <f t="shared" si="9675"/>
        <v>0</v>
      </c>
      <c r="N4777" t="b">
        <f t="shared" ref="N4777" si="9752">AND(MIN($F4775,$F4776,$F4777)=$F4777,MAX($H4775,$H4776,$H4777)=$H4777)</f>
        <v>1</v>
      </c>
      <c r="O4777" t="b">
        <f t="shared" ref="O4777" si="9753">AND(NOT(N4775),NOT(N4776),N4777)</f>
        <v>0</v>
      </c>
    </row>
    <row r="4778" spans="1:15" x14ac:dyDescent="0.25">
      <c r="A4778" t="s">
        <v>13</v>
      </c>
      <c r="B4778" t="s">
        <v>14</v>
      </c>
      <c r="C4778">
        <v>20</v>
      </c>
      <c r="D4778">
        <v>13</v>
      </c>
      <c r="E4778" t="b">
        <v>1</v>
      </c>
      <c r="F4778">
        <v>10.013999999999999</v>
      </c>
      <c r="G4778">
        <v>1</v>
      </c>
      <c r="H4778">
        <v>0</v>
      </c>
      <c r="I4778">
        <v>642743</v>
      </c>
      <c r="J4778">
        <v>642678</v>
      </c>
      <c r="K4778">
        <v>321337</v>
      </c>
      <c r="L4778">
        <v>19</v>
      </c>
      <c r="M4778">
        <f t="shared" si="9675"/>
        <v>1</v>
      </c>
      <c r="N4778" t="b">
        <f t="shared" ref="N4778" si="9754">AND(MIN($F4778,$F4779,$F4780)=$F4778,MAX($H4778,$H4779,$H4780)=$H4778)</f>
        <v>0</v>
      </c>
      <c r="O4778" t="b">
        <f t="shared" ref="O4778" si="9755">AND(N4778,NOT(N4779),NOT(N4780))</f>
        <v>0</v>
      </c>
    </row>
    <row r="4779" spans="1:15" x14ac:dyDescent="0.25">
      <c r="A4779" t="s">
        <v>15</v>
      </c>
      <c r="B4779" t="s">
        <v>14</v>
      </c>
      <c r="C4779">
        <v>20</v>
      </c>
      <c r="D4779">
        <v>13</v>
      </c>
      <c r="E4779" t="b">
        <v>1</v>
      </c>
      <c r="F4779">
        <v>10.006</v>
      </c>
      <c r="G4779">
        <v>1</v>
      </c>
      <c r="H4779">
        <v>0</v>
      </c>
      <c r="I4779">
        <v>1827</v>
      </c>
      <c r="J4779">
        <v>1826</v>
      </c>
      <c r="K4779">
        <v>911</v>
      </c>
      <c r="L4779">
        <v>11</v>
      </c>
      <c r="M4779">
        <f t="shared" si="9675"/>
        <v>1</v>
      </c>
      <c r="N4779" t="b">
        <f t="shared" ref="N4779" si="9756">AND(MIN($F4778,$F4779,$F4780)=$F4779,MAX($H4778,$H4779,$H4780)=$H4779)</f>
        <v>0</v>
      </c>
      <c r="O4779" t="b">
        <f t="shared" ref="O4779" si="9757">AND(NOT(N4778),N4779,NOT(N4780))</f>
        <v>0</v>
      </c>
    </row>
    <row r="4780" spans="1:15" x14ac:dyDescent="0.25">
      <c r="A4780" t="s">
        <v>19</v>
      </c>
      <c r="B4780" t="s">
        <v>14</v>
      </c>
      <c r="C4780">
        <v>20</v>
      </c>
      <c r="D4780">
        <v>13</v>
      </c>
      <c r="E4780" t="b">
        <v>1</v>
      </c>
      <c r="F4780">
        <v>10.002000000000001</v>
      </c>
      <c r="G4780">
        <v>1</v>
      </c>
      <c r="H4780">
        <v>0</v>
      </c>
      <c r="I4780">
        <v>712591</v>
      </c>
      <c r="J4780">
        <v>712522</v>
      </c>
      <c r="K4780">
        <v>356259</v>
      </c>
      <c r="L4780">
        <v>19</v>
      </c>
      <c r="M4780">
        <f t="shared" si="9675"/>
        <v>1</v>
      </c>
      <c r="N4780" t="b">
        <f t="shared" ref="N4780" si="9758">AND(MIN($F4778,$F4779,$F4780)=$F4780,MAX($H4778,$H4779,$H4780)=$H4780)</f>
        <v>1</v>
      </c>
      <c r="O4780" t="b">
        <f t="shared" ref="O4780" si="9759">AND(NOT(N4778),NOT(N4779),N4780)</f>
        <v>1</v>
      </c>
    </row>
    <row r="4781" spans="1:15" x14ac:dyDescent="0.25">
      <c r="A4781" t="s">
        <v>13</v>
      </c>
      <c r="B4781" t="s">
        <v>14</v>
      </c>
      <c r="C4781">
        <v>20</v>
      </c>
      <c r="D4781">
        <v>14</v>
      </c>
      <c r="E4781" t="b">
        <v>1</v>
      </c>
      <c r="F4781">
        <v>10.002000000000001</v>
      </c>
      <c r="G4781">
        <v>1</v>
      </c>
      <c r="H4781">
        <v>0</v>
      </c>
      <c r="I4781">
        <v>972265</v>
      </c>
      <c r="J4781">
        <v>972210</v>
      </c>
      <c r="K4781">
        <v>486103</v>
      </c>
      <c r="L4781">
        <v>26</v>
      </c>
      <c r="M4781">
        <f t="shared" si="9675"/>
        <v>1</v>
      </c>
      <c r="N4781" t="b">
        <f t="shared" ref="N4781" si="9760">AND(MIN($F4781,$F4782,$F4783)=$F4781,MAX($H4781,$H4782,$H4783)=$H4781)</f>
        <v>0</v>
      </c>
      <c r="O4781" t="b">
        <f t="shared" ref="O4781" si="9761">AND(N4781,NOT(N4782),NOT(N4783))</f>
        <v>0</v>
      </c>
    </row>
    <row r="4782" spans="1:15" x14ac:dyDescent="0.25">
      <c r="A4782" t="s">
        <v>15</v>
      </c>
      <c r="B4782" t="s">
        <v>14</v>
      </c>
      <c r="C4782">
        <v>20</v>
      </c>
      <c r="D4782">
        <v>14</v>
      </c>
      <c r="E4782" t="b">
        <v>0</v>
      </c>
      <c r="F4782">
        <v>6.0000000000000001E-3</v>
      </c>
      <c r="G4782">
        <v>1</v>
      </c>
      <c r="H4782">
        <v>1</v>
      </c>
      <c r="I4782">
        <v>7</v>
      </c>
      <c r="J4782">
        <v>7</v>
      </c>
      <c r="K4782">
        <v>0</v>
      </c>
      <c r="L4782">
        <v>6</v>
      </c>
      <c r="M4782">
        <f t="shared" si="9675"/>
        <v>0</v>
      </c>
      <c r="N4782" t="b">
        <f t="shared" ref="N4782" si="9762">AND(MIN($F4781,$F4782,$F4783)=$F4782,MAX($H4781,$H4782,$H4783)=$H4782)</f>
        <v>1</v>
      </c>
      <c r="O4782" t="b">
        <f t="shared" ref="O4782" si="9763">AND(NOT(N4781),N4782,NOT(N4783))</f>
        <v>1</v>
      </c>
    </row>
    <row r="4783" spans="1:15" x14ac:dyDescent="0.25">
      <c r="A4783" t="s">
        <v>19</v>
      </c>
      <c r="B4783" t="s">
        <v>14</v>
      </c>
      <c r="C4783">
        <v>20</v>
      </c>
      <c r="D4783">
        <v>14</v>
      </c>
      <c r="E4783" t="b">
        <v>1</v>
      </c>
      <c r="F4783">
        <v>10.000999999999999</v>
      </c>
      <c r="G4783">
        <v>1</v>
      </c>
      <c r="H4783">
        <v>0</v>
      </c>
      <c r="I4783">
        <v>1086770</v>
      </c>
      <c r="J4783">
        <v>1086707</v>
      </c>
      <c r="K4783">
        <v>543351</v>
      </c>
      <c r="L4783">
        <v>26</v>
      </c>
      <c r="M4783">
        <f t="shared" si="9675"/>
        <v>1</v>
      </c>
      <c r="N4783" t="b">
        <f t="shared" ref="N4783" si="9764">AND(MIN($F4781,$F4782,$F4783)=$F4783,MAX($H4781,$H4782,$H4783)=$H4783)</f>
        <v>0</v>
      </c>
      <c r="O4783" t="b">
        <f t="shared" ref="O4783" si="9765">AND(NOT(N4781),NOT(N4782),N4783)</f>
        <v>0</v>
      </c>
    </row>
    <row r="4784" spans="1:15" x14ac:dyDescent="0.25">
      <c r="A4784" t="s">
        <v>13</v>
      </c>
      <c r="B4784" t="s">
        <v>14</v>
      </c>
      <c r="C4784">
        <v>20</v>
      </c>
      <c r="D4784">
        <v>15</v>
      </c>
      <c r="E4784" t="b">
        <v>0</v>
      </c>
      <c r="F4784">
        <v>8.9999999999999993E-3</v>
      </c>
      <c r="G4784">
        <v>1</v>
      </c>
      <c r="H4784">
        <v>1</v>
      </c>
      <c r="I4784">
        <v>757</v>
      </c>
      <c r="J4784">
        <v>398</v>
      </c>
      <c r="K4784">
        <v>196</v>
      </c>
      <c r="L4784">
        <v>13</v>
      </c>
      <c r="M4784">
        <f t="shared" si="9675"/>
        <v>0</v>
      </c>
      <c r="N4784" t="b">
        <f t="shared" ref="N4784" si="9766">AND(MIN($F4784,$F4785,$F4786)=$F4784,MAX($H4784,$H4785,$H4786)=$H4784)</f>
        <v>0</v>
      </c>
      <c r="O4784" t="b">
        <f t="shared" ref="O4784" si="9767">AND(N4784,NOT(N4785),NOT(N4786))</f>
        <v>0</v>
      </c>
    </row>
    <row r="4785" spans="1:15" x14ac:dyDescent="0.25">
      <c r="A4785" t="s">
        <v>15</v>
      </c>
      <c r="B4785" t="s">
        <v>14</v>
      </c>
      <c r="C4785">
        <v>20</v>
      </c>
      <c r="D4785">
        <v>15</v>
      </c>
      <c r="E4785" t="b">
        <v>0</v>
      </c>
      <c r="F4785">
        <v>5.0000000000000001E-3</v>
      </c>
      <c r="G4785">
        <v>1</v>
      </c>
      <c r="H4785">
        <v>1</v>
      </c>
      <c r="I4785">
        <v>400</v>
      </c>
      <c r="J4785">
        <v>398</v>
      </c>
      <c r="K4785">
        <v>196</v>
      </c>
      <c r="L4785">
        <v>13</v>
      </c>
      <c r="M4785">
        <f t="shared" si="9675"/>
        <v>0</v>
      </c>
      <c r="N4785" t="b">
        <f t="shared" ref="N4785" si="9768">AND(MIN($F4784,$F4785,$F4786)=$F4785,MAX($H4784,$H4785,$H4786)=$H4785)</f>
        <v>1</v>
      </c>
      <c r="O4785" t="b">
        <f t="shared" ref="O4785" si="9769">AND(NOT(N4784),N4785,NOT(N4786))</f>
        <v>1</v>
      </c>
    </row>
    <row r="4786" spans="1:15" x14ac:dyDescent="0.25">
      <c r="A4786" t="s">
        <v>19</v>
      </c>
      <c r="B4786" t="s">
        <v>14</v>
      </c>
      <c r="C4786">
        <v>20</v>
      </c>
      <c r="D4786">
        <v>15</v>
      </c>
      <c r="E4786" t="b">
        <v>0</v>
      </c>
      <c r="F4786">
        <v>7.0000000000000001E-3</v>
      </c>
      <c r="G4786">
        <v>1</v>
      </c>
      <c r="H4786">
        <v>1</v>
      </c>
      <c r="I4786">
        <v>757</v>
      </c>
      <c r="J4786">
        <v>398</v>
      </c>
      <c r="K4786">
        <v>196</v>
      </c>
      <c r="L4786">
        <v>13</v>
      </c>
      <c r="M4786">
        <f t="shared" si="9675"/>
        <v>0</v>
      </c>
      <c r="N4786" t="b">
        <f t="shared" ref="N4786" si="9770">AND(MIN($F4784,$F4785,$F4786)=$F4786,MAX($H4784,$H4785,$H4786)=$H4786)</f>
        <v>0</v>
      </c>
      <c r="O4786" t="b">
        <f t="shared" ref="O4786" si="9771">AND(NOT(N4784),NOT(N4785),N4786)</f>
        <v>0</v>
      </c>
    </row>
    <row r="4787" spans="1:15" x14ac:dyDescent="0.25">
      <c r="A4787" t="s">
        <v>13</v>
      </c>
      <c r="B4787" t="s">
        <v>14</v>
      </c>
      <c r="C4787">
        <v>20</v>
      </c>
      <c r="D4787">
        <v>16</v>
      </c>
      <c r="E4787" t="b">
        <v>0</v>
      </c>
      <c r="F4787">
        <v>7.0000000000000001E-3</v>
      </c>
      <c r="G4787">
        <v>1</v>
      </c>
      <c r="H4787">
        <v>1</v>
      </c>
      <c r="I4787">
        <v>602</v>
      </c>
      <c r="J4787">
        <v>588</v>
      </c>
      <c r="K4787">
        <v>291</v>
      </c>
      <c r="L4787">
        <v>12</v>
      </c>
      <c r="M4787">
        <f t="shared" si="9675"/>
        <v>0</v>
      </c>
      <c r="N4787" t="b">
        <f t="shared" ref="N4787" si="9772">AND(MIN($F4787,$F4788,$F4789)=$F4787,MAX($H4787,$H4788,$H4789)=$H4787)</f>
        <v>1</v>
      </c>
      <c r="O4787" t="b">
        <f t="shared" ref="O4787" si="9773">AND(N4787,NOT(N4788),NOT(N4789))</f>
        <v>0</v>
      </c>
    </row>
    <row r="4788" spans="1:15" x14ac:dyDescent="0.25">
      <c r="A4788" t="s">
        <v>15</v>
      </c>
      <c r="B4788" t="s">
        <v>14</v>
      </c>
      <c r="C4788">
        <v>20</v>
      </c>
      <c r="D4788">
        <v>16</v>
      </c>
      <c r="E4788" t="b">
        <v>0</v>
      </c>
      <c r="F4788">
        <v>3.3000000000000002E-2</v>
      </c>
      <c r="G4788">
        <v>1</v>
      </c>
      <c r="H4788">
        <v>1</v>
      </c>
      <c r="I4788">
        <v>6</v>
      </c>
      <c r="J4788">
        <v>6</v>
      </c>
      <c r="K4788">
        <v>0</v>
      </c>
      <c r="L4788">
        <v>5</v>
      </c>
      <c r="M4788">
        <f t="shared" si="9675"/>
        <v>0</v>
      </c>
      <c r="N4788" t="b">
        <f t="shared" ref="N4788" si="9774">AND(MIN($F4787,$F4788,$F4789)=$F4788,MAX($H4787,$H4788,$H4789)=$H4788)</f>
        <v>0</v>
      </c>
      <c r="O4788" t="b">
        <f t="shared" ref="O4788" si="9775">AND(NOT(N4787),N4788,NOT(N4789))</f>
        <v>0</v>
      </c>
    </row>
    <row r="4789" spans="1:15" x14ac:dyDescent="0.25">
      <c r="A4789" t="s">
        <v>19</v>
      </c>
      <c r="B4789" t="s">
        <v>14</v>
      </c>
      <c r="C4789">
        <v>20</v>
      </c>
      <c r="D4789">
        <v>16</v>
      </c>
      <c r="E4789" t="b">
        <v>0</v>
      </c>
      <c r="F4789">
        <v>7.0000000000000001E-3</v>
      </c>
      <c r="G4789">
        <v>1</v>
      </c>
      <c r="H4789">
        <v>1</v>
      </c>
      <c r="I4789">
        <v>602</v>
      </c>
      <c r="J4789">
        <v>588</v>
      </c>
      <c r="K4789">
        <v>291</v>
      </c>
      <c r="L4789">
        <v>12</v>
      </c>
      <c r="M4789">
        <f t="shared" si="9675"/>
        <v>0</v>
      </c>
      <c r="N4789" t="b">
        <f t="shared" ref="N4789" si="9776">AND(MIN($F4787,$F4788,$F4789)=$F4789,MAX($H4787,$H4788,$H4789)=$H4789)</f>
        <v>1</v>
      </c>
      <c r="O4789" t="b">
        <f t="shared" ref="O4789" si="9777">AND(NOT(N4787),NOT(N4788),N4789)</f>
        <v>0</v>
      </c>
    </row>
    <row r="4790" spans="1:15" x14ac:dyDescent="0.25">
      <c r="A4790" t="s">
        <v>13</v>
      </c>
      <c r="B4790" t="s">
        <v>14</v>
      </c>
      <c r="C4790">
        <v>20</v>
      </c>
      <c r="D4790">
        <v>17</v>
      </c>
      <c r="E4790" t="b">
        <v>0</v>
      </c>
      <c r="F4790">
        <v>0.15</v>
      </c>
      <c r="G4790">
        <v>1</v>
      </c>
      <c r="H4790">
        <v>1</v>
      </c>
      <c r="I4790">
        <v>18617</v>
      </c>
      <c r="J4790">
        <v>11520</v>
      </c>
      <c r="K4790">
        <v>5757</v>
      </c>
      <c r="L4790">
        <v>13</v>
      </c>
      <c r="M4790">
        <f t="shared" si="9675"/>
        <v>0</v>
      </c>
      <c r="N4790" t="b">
        <f t="shared" ref="N4790" si="9778">AND(MIN($F4790,$F4791,$F4792)=$F4790,MAX($H4790,$H4791,$H4792)=$H4790)</f>
        <v>0</v>
      </c>
      <c r="O4790" t="b">
        <f t="shared" ref="O4790" si="9779">AND(N4790,NOT(N4791),NOT(N4792))</f>
        <v>0</v>
      </c>
    </row>
    <row r="4791" spans="1:15" x14ac:dyDescent="0.25">
      <c r="A4791" t="s">
        <v>15</v>
      </c>
      <c r="B4791" t="s">
        <v>14</v>
      </c>
      <c r="C4791">
        <v>20</v>
      </c>
      <c r="D4791">
        <v>17</v>
      </c>
      <c r="E4791" t="b">
        <v>0</v>
      </c>
      <c r="F4791">
        <v>7.3999999999999996E-2</v>
      </c>
      <c r="G4791">
        <v>1</v>
      </c>
      <c r="H4791">
        <v>1</v>
      </c>
      <c r="I4791">
        <v>11537</v>
      </c>
      <c r="J4791">
        <v>11520</v>
      </c>
      <c r="K4791">
        <v>5757</v>
      </c>
      <c r="L4791">
        <v>13</v>
      </c>
      <c r="M4791">
        <f t="shared" si="9675"/>
        <v>0</v>
      </c>
      <c r="N4791" t="b">
        <f t="shared" ref="N4791" si="9780">AND(MIN($F4790,$F4791,$F4792)=$F4791,MAX($H4790,$H4791,$H4792)=$H4791)</f>
        <v>1</v>
      </c>
      <c r="O4791" t="b">
        <f t="shared" ref="O4791" si="9781">AND(NOT(N4790),N4791,NOT(N4792))</f>
        <v>1</v>
      </c>
    </row>
    <row r="4792" spans="1:15" x14ac:dyDescent="0.25">
      <c r="A4792" t="s">
        <v>19</v>
      </c>
      <c r="B4792" t="s">
        <v>14</v>
      </c>
      <c r="C4792">
        <v>20</v>
      </c>
      <c r="D4792">
        <v>17</v>
      </c>
      <c r="E4792" t="b">
        <v>0</v>
      </c>
      <c r="F4792">
        <v>0.127</v>
      </c>
      <c r="G4792">
        <v>1</v>
      </c>
      <c r="H4792">
        <v>1</v>
      </c>
      <c r="I4792">
        <v>18617</v>
      </c>
      <c r="J4792">
        <v>11520</v>
      </c>
      <c r="K4792">
        <v>5757</v>
      </c>
      <c r="L4792">
        <v>13</v>
      </c>
      <c r="M4792">
        <f t="shared" si="9675"/>
        <v>0</v>
      </c>
      <c r="N4792" t="b">
        <f t="shared" ref="N4792" si="9782">AND(MIN($F4790,$F4791,$F4792)=$F4792,MAX($H4790,$H4791,$H4792)=$H4792)</f>
        <v>0</v>
      </c>
      <c r="O4792" t="b">
        <f t="shared" ref="O4792" si="9783">AND(NOT(N4790),NOT(N4791),N4792)</f>
        <v>0</v>
      </c>
    </row>
    <row r="4793" spans="1:15" x14ac:dyDescent="0.25">
      <c r="A4793" t="s">
        <v>13</v>
      </c>
      <c r="B4793" t="s">
        <v>14</v>
      </c>
      <c r="C4793">
        <v>20</v>
      </c>
      <c r="D4793">
        <v>18</v>
      </c>
      <c r="E4793" t="b">
        <v>0</v>
      </c>
      <c r="F4793">
        <v>6.9000000000000006E-2</v>
      </c>
      <c r="G4793">
        <v>1</v>
      </c>
      <c r="H4793">
        <v>1</v>
      </c>
      <c r="I4793">
        <v>6118</v>
      </c>
      <c r="J4793">
        <v>6101</v>
      </c>
      <c r="K4793">
        <v>3047</v>
      </c>
      <c r="L4793">
        <v>13</v>
      </c>
      <c r="M4793">
        <f t="shared" si="9675"/>
        <v>0</v>
      </c>
      <c r="N4793" t="b">
        <f t="shared" ref="N4793" si="9784">AND(MIN($F4793,$F4794,$F4795)=$F4793,MAX($H4793,$H4794,$H4795)=$H4793)</f>
        <v>0</v>
      </c>
      <c r="O4793" t="b">
        <f t="shared" ref="O4793" si="9785">AND(N4793,NOT(N4794),NOT(N4795))</f>
        <v>0</v>
      </c>
    </row>
    <row r="4794" spans="1:15" x14ac:dyDescent="0.25">
      <c r="A4794" t="s">
        <v>15</v>
      </c>
      <c r="B4794" t="s">
        <v>14</v>
      </c>
      <c r="C4794">
        <v>20</v>
      </c>
      <c r="D4794">
        <v>18</v>
      </c>
      <c r="E4794" t="b">
        <v>0</v>
      </c>
      <c r="F4794">
        <v>2E-3</v>
      </c>
      <c r="G4794">
        <v>1</v>
      </c>
      <c r="H4794">
        <v>1</v>
      </c>
      <c r="I4794">
        <v>7</v>
      </c>
      <c r="J4794">
        <v>7</v>
      </c>
      <c r="K4794">
        <v>0</v>
      </c>
      <c r="L4794">
        <v>6</v>
      </c>
      <c r="M4794">
        <f t="shared" si="9675"/>
        <v>0</v>
      </c>
      <c r="N4794" t="b">
        <f t="shared" ref="N4794" si="9786">AND(MIN($F4793,$F4794,$F4795)=$F4794,MAX($H4793,$H4794,$H4795)=$H4794)</f>
        <v>1</v>
      </c>
      <c r="O4794" t="b">
        <f t="shared" ref="O4794" si="9787">AND(NOT(N4793),N4794,NOT(N4795))</f>
        <v>1</v>
      </c>
    </row>
    <row r="4795" spans="1:15" x14ac:dyDescent="0.25">
      <c r="A4795" t="s">
        <v>19</v>
      </c>
      <c r="B4795" t="s">
        <v>14</v>
      </c>
      <c r="C4795">
        <v>20</v>
      </c>
      <c r="D4795">
        <v>18</v>
      </c>
      <c r="E4795" t="b">
        <v>0</v>
      </c>
      <c r="F4795">
        <v>6.0999999999999999E-2</v>
      </c>
      <c r="G4795">
        <v>1</v>
      </c>
      <c r="H4795">
        <v>1</v>
      </c>
      <c r="I4795">
        <v>6118</v>
      </c>
      <c r="J4795">
        <v>6101</v>
      </c>
      <c r="K4795">
        <v>3047</v>
      </c>
      <c r="L4795">
        <v>13</v>
      </c>
      <c r="M4795">
        <f t="shared" si="9675"/>
        <v>0</v>
      </c>
      <c r="N4795" t="b">
        <f t="shared" ref="N4795" si="9788">AND(MIN($F4793,$F4794,$F4795)=$F4795,MAX($H4793,$H4794,$H4795)=$H4795)</f>
        <v>0</v>
      </c>
      <c r="O4795" t="b">
        <f t="shared" ref="O4795" si="9789">AND(NOT(N4793),NOT(N4794),N4795)</f>
        <v>0</v>
      </c>
    </row>
    <row r="4796" spans="1:15" x14ac:dyDescent="0.25">
      <c r="A4796" t="s">
        <v>13</v>
      </c>
      <c r="B4796" t="s">
        <v>14</v>
      </c>
      <c r="C4796">
        <v>20</v>
      </c>
      <c r="D4796">
        <v>19</v>
      </c>
      <c r="E4796" t="b">
        <v>0</v>
      </c>
      <c r="F4796">
        <v>2.5999999999999999E-2</v>
      </c>
      <c r="G4796">
        <v>1</v>
      </c>
      <c r="H4796">
        <v>1</v>
      </c>
      <c r="I4796">
        <v>2341</v>
      </c>
      <c r="J4796">
        <v>2326</v>
      </c>
      <c r="K4796">
        <v>1160</v>
      </c>
      <c r="L4796">
        <v>11</v>
      </c>
      <c r="M4796">
        <f t="shared" si="9675"/>
        <v>0</v>
      </c>
      <c r="N4796" t="b">
        <f t="shared" ref="N4796" si="9790">AND(MIN($F4796,$F4797,$F4798)=$F4796,MAX($H4796,$H4797,$H4798)=$H4796)</f>
        <v>0</v>
      </c>
      <c r="O4796" t="b">
        <f t="shared" ref="O4796" si="9791">AND(N4796,NOT(N4797),NOT(N4798))</f>
        <v>0</v>
      </c>
    </row>
    <row r="4797" spans="1:15" x14ac:dyDescent="0.25">
      <c r="A4797" t="s">
        <v>15</v>
      </c>
      <c r="B4797" t="s">
        <v>14</v>
      </c>
      <c r="C4797">
        <v>20</v>
      </c>
      <c r="D4797">
        <v>19</v>
      </c>
      <c r="E4797" t="b">
        <v>0</v>
      </c>
      <c r="F4797">
        <v>8.9999999999999993E-3</v>
      </c>
      <c r="G4797">
        <v>1</v>
      </c>
      <c r="H4797">
        <v>1</v>
      </c>
      <c r="I4797">
        <v>263</v>
      </c>
      <c r="J4797">
        <v>262</v>
      </c>
      <c r="K4797">
        <v>128</v>
      </c>
      <c r="L4797">
        <v>11</v>
      </c>
      <c r="M4797">
        <f t="shared" si="9675"/>
        <v>0</v>
      </c>
      <c r="N4797" t="b">
        <f t="shared" ref="N4797" si="9792">AND(MIN($F4796,$F4797,$F4798)=$F4797,MAX($H4796,$H4797,$H4798)=$H4797)</f>
        <v>1</v>
      </c>
      <c r="O4797" t="b">
        <f t="shared" ref="O4797" si="9793">AND(NOT(N4796),N4797,NOT(N4798))</f>
        <v>1</v>
      </c>
    </row>
    <row r="4798" spans="1:15" x14ac:dyDescent="0.25">
      <c r="A4798" t="s">
        <v>19</v>
      </c>
      <c r="B4798" t="s">
        <v>14</v>
      </c>
      <c r="C4798">
        <v>20</v>
      </c>
      <c r="D4798">
        <v>19</v>
      </c>
      <c r="E4798" t="b">
        <v>0</v>
      </c>
      <c r="F4798">
        <v>2.4E-2</v>
      </c>
      <c r="G4798">
        <v>1</v>
      </c>
      <c r="H4798">
        <v>1</v>
      </c>
      <c r="I4798">
        <v>2341</v>
      </c>
      <c r="J4798">
        <v>2326</v>
      </c>
      <c r="K4798">
        <v>1160</v>
      </c>
      <c r="L4798">
        <v>11</v>
      </c>
      <c r="M4798">
        <f t="shared" si="9675"/>
        <v>0</v>
      </c>
      <c r="N4798" t="b">
        <f t="shared" ref="N4798" si="9794">AND(MIN($F4796,$F4797,$F4798)=$F4798,MAX($H4796,$H4797,$H4798)=$H4798)</f>
        <v>0</v>
      </c>
      <c r="O4798" t="b">
        <f t="shared" ref="O4798" si="9795">AND(NOT(N4796),NOT(N4797),N4798)</f>
        <v>0</v>
      </c>
    </row>
    <row r="4799" spans="1:15" x14ac:dyDescent="0.25">
      <c r="A4799" t="s">
        <v>13</v>
      </c>
      <c r="B4799" t="s">
        <v>14</v>
      </c>
      <c r="C4799">
        <v>20</v>
      </c>
      <c r="D4799">
        <v>1</v>
      </c>
      <c r="E4799" t="b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f t="shared" si="9675"/>
        <v>1</v>
      </c>
      <c r="N4799" t="b">
        <f t="shared" ref="N4799" si="9796">AND(MIN($F4799,$F4800,$F4801)=$F4799,MAX($H4799,$H4800,$H4801)=$H4799)</f>
        <v>1</v>
      </c>
      <c r="O4799" t="b">
        <f t="shared" ref="O4799" si="9797">AND(N4799,NOT(N4800),NOT(N4801))</f>
        <v>1</v>
      </c>
    </row>
    <row r="4800" spans="1:15" x14ac:dyDescent="0.25">
      <c r="A4800" t="s">
        <v>15</v>
      </c>
      <c r="B4800" t="s">
        <v>14</v>
      </c>
      <c r="C4800">
        <v>20</v>
      </c>
      <c r="D4800">
        <v>1</v>
      </c>
      <c r="E4800" t="b">
        <v>0</v>
      </c>
      <c r="F4800">
        <v>2E-3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f t="shared" si="9675"/>
        <v>1</v>
      </c>
      <c r="N4800" t="b">
        <f t="shared" ref="N4800" si="9798">AND(MIN($F4799,$F4800,$F4801)=$F4800,MAX($H4799,$H4800,$H4801)=$H4800)</f>
        <v>0</v>
      </c>
      <c r="O4800" t="b">
        <f t="shared" ref="O4800" si="9799">AND(NOT(N4799),N4800,NOT(N4801))</f>
        <v>0</v>
      </c>
    </row>
    <row r="4801" spans="1:15" x14ac:dyDescent="0.25">
      <c r="A4801" t="s">
        <v>19</v>
      </c>
      <c r="B4801" t="s">
        <v>14</v>
      </c>
      <c r="C4801">
        <v>20</v>
      </c>
      <c r="D4801">
        <v>1</v>
      </c>
      <c r="E4801" t="b">
        <v>0</v>
      </c>
      <c r="F4801">
        <v>1E-3</v>
      </c>
      <c r="G4801">
        <v>1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f t="shared" si="9675"/>
        <v>1</v>
      </c>
      <c r="N4801" t="b">
        <f t="shared" ref="N4801" si="9800">AND(MIN($F4799,$F4800,$F4801)=$F4801,MAX($H4799,$H4800,$H4801)=$H4801)</f>
        <v>0</v>
      </c>
      <c r="O4801" t="b">
        <f t="shared" ref="O4801" si="9801">AND(NOT(N4799),NOT(N4800),N4801)</f>
        <v>0</v>
      </c>
    </row>
    <row r="4802" spans="1:15" x14ac:dyDescent="0.25">
      <c r="A4802" t="s">
        <v>13</v>
      </c>
      <c r="B4802" t="s">
        <v>14</v>
      </c>
      <c r="C4802">
        <v>20</v>
      </c>
      <c r="D4802">
        <v>20</v>
      </c>
      <c r="E4802" t="b">
        <v>0</v>
      </c>
      <c r="F4802">
        <v>4.0000000000000001E-3</v>
      </c>
      <c r="G4802">
        <v>1</v>
      </c>
      <c r="H4802">
        <v>1</v>
      </c>
      <c r="I4802">
        <v>25</v>
      </c>
      <c r="J4802">
        <v>13</v>
      </c>
      <c r="K4802">
        <v>3</v>
      </c>
      <c r="L4802">
        <v>9</v>
      </c>
      <c r="M4802">
        <f t="shared" si="9675"/>
        <v>0</v>
      </c>
      <c r="N4802" t="b">
        <f t="shared" ref="N4802" si="9802">AND(MIN($F4802,$F4803,$F4804)=$F4802,MAX($H4802,$H4803,$H4804)=$H4802)</f>
        <v>1</v>
      </c>
      <c r="O4802" t="b">
        <f t="shared" ref="O4802" si="9803">AND(N4802,NOT(N4803),NOT(N4804))</f>
        <v>0</v>
      </c>
    </row>
    <row r="4803" spans="1:15" x14ac:dyDescent="0.25">
      <c r="A4803" t="s">
        <v>15</v>
      </c>
      <c r="B4803" t="s">
        <v>14</v>
      </c>
      <c r="C4803">
        <v>20</v>
      </c>
      <c r="D4803">
        <v>20</v>
      </c>
      <c r="E4803" t="b">
        <v>1</v>
      </c>
      <c r="F4803">
        <v>10.018000000000001</v>
      </c>
      <c r="G4803">
        <v>1</v>
      </c>
      <c r="H4803">
        <v>0</v>
      </c>
      <c r="I4803">
        <v>639</v>
      </c>
      <c r="J4803">
        <v>638</v>
      </c>
      <c r="K4803">
        <v>317</v>
      </c>
      <c r="L4803">
        <v>11</v>
      </c>
      <c r="M4803">
        <f t="shared" ref="M4803:M4866" si="9804">G4803-H4803</f>
        <v>1</v>
      </c>
      <c r="N4803" t="b">
        <f t="shared" ref="N4803" si="9805">AND(MIN($F4802,$F4803,$F4804)=$F4803,MAX($H4802,$H4803,$H4804)=$H4803)</f>
        <v>0</v>
      </c>
      <c r="O4803" t="b">
        <f t="shared" ref="O4803" si="9806">AND(NOT(N4802),N4803,NOT(N4804))</f>
        <v>0</v>
      </c>
    </row>
    <row r="4804" spans="1:15" x14ac:dyDescent="0.25">
      <c r="A4804" t="s">
        <v>19</v>
      </c>
      <c r="B4804" t="s">
        <v>14</v>
      </c>
      <c r="C4804">
        <v>20</v>
      </c>
      <c r="D4804">
        <v>20</v>
      </c>
      <c r="E4804" t="b">
        <v>0</v>
      </c>
      <c r="F4804">
        <v>4.0000000000000001E-3</v>
      </c>
      <c r="G4804">
        <v>1</v>
      </c>
      <c r="H4804">
        <v>1</v>
      </c>
      <c r="I4804">
        <v>25</v>
      </c>
      <c r="J4804">
        <v>13</v>
      </c>
      <c r="K4804">
        <v>3</v>
      </c>
      <c r="L4804">
        <v>9</v>
      </c>
      <c r="M4804">
        <f t="shared" si="9804"/>
        <v>0</v>
      </c>
      <c r="N4804" t="b">
        <f t="shared" ref="N4804" si="9807">AND(MIN($F4802,$F4803,$F4804)=$F4804,MAX($H4802,$H4803,$H4804)=$H4804)</f>
        <v>1</v>
      </c>
      <c r="O4804" t="b">
        <f t="shared" ref="O4804" si="9808">AND(NOT(N4802),NOT(N4803),N4804)</f>
        <v>0</v>
      </c>
    </row>
    <row r="4805" spans="1:15" x14ac:dyDescent="0.25">
      <c r="A4805" t="s">
        <v>13</v>
      </c>
      <c r="B4805" t="s">
        <v>14</v>
      </c>
      <c r="C4805">
        <v>20</v>
      </c>
      <c r="D4805">
        <v>21</v>
      </c>
      <c r="E4805" t="b">
        <v>1</v>
      </c>
      <c r="F4805">
        <v>10.000999999999999</v>
      </c>
      <c r="G4805">
        <v>1</v>
      </c>
      <c r="H4805">
        <v>0</v>
      </c>
      <c r="I4805">
        <v>955468</v>
      </c>
      <c r="J4805">
        <v>955403</v>
      </c>
      <c r="K4805">
        <v>477699</v>
      </c>
      <c r="L4805">
        <v>13</v>
      </c>
      <c r="M4805">
        <f t="shared" si="9804"/>
        <v>1</v>
      </c>
      <c r="N4805" t="b">
        <f t="shared" ref="N4805" si="9809">AND(MIN($F4805,$F4806,$F4807)=$F4805,MAX($H4805,$H4806,$H4807)=$H4805)</f>
        <v>1</v>
      </c>
      <c r="O4805" t="b">
        <f t="shared" ref="O4805" si="9810">AND(N4805,NOT(N4806),NOT(N4807))</f>
        <v>0</v>
      </c>
    </row>
    <row r="4806" spans="1:15" x14ac:dyDescent="0.25">
      <c r="A4806" t="s">
        <v>15</v>
      </c>
      <c r="B4806" t="s">
        <v>14</v>
      </c>
      <c r="C4806">
        <v>20</v>
      </c>
      <c r="D4806">
        <v>21</v>
      </c>
      <c r="E4806" t="b">
        <v>1</v>
      </c>
      <c r="F4806">
        <v>10.010999999999999</v>
      </c>
      <c r="G4806">
        <v>1</v>
      </c>
      <c r="H4806">
        <v>0</v>
      </c>
      <c r="I4806">
        <v>631</v>
      </c>
      <c r="J4806">
        <v>630</v>
      </c>
      <c r="K4806">
        <v>313</v>
      </c>
      <c r="L4806">
        <v>11</v>
      </c>
      <c r="M4806">
        <f t="shared" si="9804"/>
        <v>1</v>
      </c>
      <c r="N4806" t="b">
        <f t="shared" ref="N4806" si="9811">AND(MIN($F4805,$F4806,$F4807)=$F4806,MAX($H4805,$H4806,$H4807)=$H4806)</f>
        <v>0</v>
      </c>
      <c r="O4806" t="b">
        <f t="shared" ref="O4806" si="9812">AND(NOT(N4805),N4806,NOT(N4807))</f>
        <v>0</v>
      </c>
    </row>
    <row r="4807" spans="1:15" x14ac:dyDescent="0.25">
      <c r="A4807" t="s">
        <v>19</v>
      </c>
      <c r="B4807" t="s">
        <v>14</v>
      </c>
      <c r="C4807">
        <v>20</v>
      </c>
      <c r="D4807">
        <v>21</v>
      </c>
      <c r="E4807" t="b">
        <v>1</v>
      </c>
      <c r="F4807">
        <v>10.000999999999999</v>
      </c>
      <c r="G4807">
        <v>1</v>
      </c>
      <c r="H4807">
        <v>0</v>
      </c>
      <c r="I4807">
        <v>1115771</v>
      </c>
      <c r="J4807">
        <v>1115698</v>
      </c>
      <c r="K4807">
        <v>557847</v>
      </c>
      <c r="L4807">
        <v>13</v>
      </c>
      <c r="M4807">
        <f t="shared" si="9804"/>
        <v>1</v>
      </c>
      <c r="N4807" t="b">
        <f t="shared" ref="N4807" si="9813">AND(MIN($F4805,$F4806,$F4807)=$F4807,MAX($H4805,$H4806,$H4807)=$H4807)</f>
        <v>1</v>
      </c>
      <c r="O4807" t="b">
        <f t="shared" ref="O4807" si="9814">AND(NOT(N4805),NOT(N4806),N4807)</f>
        <v>0</v>
      </c>
    </row>
    <row r="4808" spans="1:15" x14ac:dyDescent="0.25">
      <c r="A4808" t="s">
        <v>13</v>
      </c>
      <c r="B4808" t="s">
        <v>14</v>
      </c>
      <c r="C4808">
        <v>20</v>
      </c>
      <c r="D4808">
        <v>22</v>
      </c>
      <c r="E4808" t="b">
        <v>0</v>
      </c>
      <c r="F4808">
        <v>0.32800000000000001</v>
      </c>
      <c r="G4808">
        <v>1</v>
      </c>
      <c r="H4808">
        <v>1</v>
      </c>
      <c r="I4808">
        <v>29186</v>
      </c>
      <c r="J4808">
        <v>29163</v>
      </c>
      <c r="K4808">
        <v>14578</v>
      </c>
      <c r="L4808">
        <v>20</v>
      </c>
      <c r="M4808">
        <f t="shared" si="9804"/>
        <v>0</v>
      </c>
      <c r="N4808" t="b">
        <f t="shared" ref="N4808" si="9815">AND(MIN($F4808,$F4809,$F4810)=$F4808,MAX($H4808,$H4809,$H4810)=$H4808)</f>
        <v>0</v>
      </c>
      <c r="O4808" t="b">
        <f t="shared" ref="O4808" si="9816">AND(N4808,NOT(N4809),NOT(N4810))</f>
        <v>0</v>
      </c>
    </row>
    <row r="4809" spans="1:15" x14ac:dyDescent="0.25">
      <c r="A4809" t="s">
        <v>15</v>
      </c>
      <c r="B4809" t="s">
        <v>14</v>
      </c>
      <c r="C4809">
        <v>20</v>
      </c>
      <c r="D4809">
        <v>22</v>
      </c>
      <c r="E4809" t="b">
        <v>0</v>
      </c>
      <c r="F4809">
        <v>1.2E-2</v>
      </c>
      <c r="G4809">
        <v>1</v>
      </c>
      <c r="H4809">
        <v>1</v>
      </c>
      <c r="I4809">
        <v>1206</v>
      </c>
      <c r="J4809">
        <v>1204</v>
      </c>
      <c r="K4809">
        <v>599</v>
      </c>
      <c r="L4809">
        <v>13</v>
      </c>
      <c r="M4809">
        <f t="shared" si="9804"/>
        <v>0</v>
      </c>
      <c r="N4809" t="b">
        <f t="shared" ref="N4809" si="9817">AND(MIN($F4808,$F4809,$F4810)=$F4809,MAX($H4808,$H4809,$H4810)=$H4809)</f>
        <v>1</v>
      </c>
      <c r="O4809" t="b">
        <f t="shared" ref="O4809" si="9818">AND(NOT(N4808),N4809,NOT(N4810))</f>
        <v>1</v>
      </c>
    </row>
    <row r="4810" spans="1:15" x14ac:dyDescent="0.25">
      <c r="A4810" t="s">
        <v>19</v>
      </c>
      <c r="B4810" t="s">
        <v>14</v>
      </c>
      <c r="C4810">
        <v>20</v>
      </c>
      <c r="D4810">
        <v>22</v>
      </c>
      <c r="E4810" t="b">
        <v>0</v>
      </c>
      <c r="F4810">
        <v>0.27400000000000002</v>
      </c>
      <c r="G4810">
        <v>1</v>
      </c>
      <c r="H4810">
        <v>1</v>
      </c>
      <c r="I4810">
        <v>29186</v>
      </c>
      <c r="J4810">
        <v>29163</v>
      </c>
      <c r="K4810">
        <v>14578</v>
      </c>
      <c r="L4810">
        <v>20</v>
      </c>
      <c r="M4810">
        <f t="shared" si="9804"/>
        <v>0</v>
      </c>
      <c r="N4810" t="b">
        <f t="shared" ref="N4810" si="9819">AND(MIN($F4808,$F4809,$F4810)=$F4810,MAX($H4808,$H4809,$H4810)=$H4810)</f>
        <v>0</v>
      </c>
      <c r="O4810" t="b">
        <f t="shared" ref="O4810" si="9820">AND(NOT(N4808),NOT(N4809),N4810)</f>
        <v>0</v>
      </c>
    </row>
    <row r="4811" spans="1:15" x14ac:dyDescent="0.25">
      <c r="A4811" t="s">
        <v>13</v>
      </c>
      <c r="B4811" t="s">
        <v>14</v>
      </c>
      <c r="C4811">
        <v>20</v>
      </c>
      <c r="D4811">
        <v>23</v>
      </c>
      <c r="E4811" t="b">
        <v>0</v>
      </c>
      <c r="F4811">
        <v>0.51500000000000001</v>
      </c>
      <c r="G4811">
        <v>1</v>
      </c>
      <c r="H4811">
        <v>1</v>
      </c>
      <c r="I4811">
        <v>37447</v>
      </c>
      <c r="J4811">
        <v>37424</v>
      </c>
      <c r="K4811">
        <v>18709</v>
      </c>
      <c r="L4811">
        <v>19</v>
      </c>
      <c r="M4811">
        <f t="shared" si="9804"/>
        <v>0</v>
      </c>
      <c r="N4811" t="b">
        <f t="shared" ref="N4811" si="9821">AND(MIN($F4811,$F4812,$F4813)=$F4811,MAX($H4811,$H4812,$H4813)=$H4811)</f>
        <v>0</v>
      </c>
      <c r="O4811" t="b">
        <f t="shared" ref="O4811" si="9822">AND(N4811,NOT(N4812),NOT(N4813))</f>
        <v>0</v>
      </c>
    </row>
    <row r="4812" spans="1:15" x14ac:dyDescent="0.25">
      <c r="A4812" t="s">
        <v>15</v>
      </c>
      <c r="B4812" t="s">
        <v>14</v>
      </c>
      <c r="C4812">
        <v>20</v>
      </c>
      <c r="D4812">
        <v>23</v>
      </c>
      <c r="E4812" t="b">
        <v>0</v>
      </c>
      <c r="F4812">
        <v>2E-3</v>
      </c>
      <c r="G4812">
        <v>1</v>
      </c>
      <c r="H4812">
        <v>1</v>
      </c>
      <c r="I4812">
        <v>115</v>
      </c>
      <c r="J4812">
        <v>114</v>
      </c>
      <c r="K4812">
        <v>54</v>
      </c>
      <c r="L4812">
        <v>11</v>
      </c>
      <c r="M4812">
        <f t="shared" si="9804"/>
        <v>0</v>
      </c>
      <c r="N4812" t="b">
        <f t="shared" ref="N4812" si="9823">AND(MIN($F4811,$F4812,$F4813)=$F4812,MAX($H4811,$H4812,$H4813)=$H4812)</f>
        <v>1</v>
      </c>
      <c r="O4812" t="b">
        <f t="shared" ref="O4812" si="9824">AND(NOT(N4811),N4812,NOT(N4813))</f>
        <v>1</v>
      </c>
    </row>
    <row r="4813" spans="1:15" x14ac:dyDescent="0.25">
      <c r="A4813" t="s">
        <v>19</v>
      </c>
      <c r="B4813" t="s">
        <v>14</v>
      </c>
      <c r="C4813">
        <v>20</v>
      </c>
      <c r="D4813">
        <v>23</v>
      </c>
      <c r="E4813" t="b">
        <v>0</v>
      </c>
      <c r="F4813">
        <v>0.34300000000000003</v>
      </c>
      <c r="G4813">
        <v>1</v>
      </c>
      <c r="H4813">
        <v>1</v>
      </c>
      <c r="I4813">
        <v>37447</v>
      </c>
      <c r="J4813">
        <v>37424</v>
      </c>
      <c r="K4813">
        <v>18709</v>
      </c>
      <c r="L4813">
        <v>19</v>
      </c>
      <c r="M4813">
        <f t="shared" si="9804"/>
        <v>0</v>
      </c>
      <c r="N4813" t="b">
        <f t="shared" ref="N4813" si="9825">AND(MIN($F4811,$F4812,$F4813)=$F4813,MAX($H4811,$H4812,$H4813)=$H4813)</f>
        <v>0</v>
      </c>
      <c r="O4813" t="b">
        <f t="shared" ref="O4813" si="9826">AND(NOT(N4811),NOT(N4812),N4813)</f>
        <v>0</v>
      </c>
    </row>
    <row r="4814" spans="1:15" x14ac:dyDescent="0.25">
      <c r="A4814" t="s">
        <v>13</v>
      </c>
      <c r="B4814" t="s">
        <v>14</v>
      </c>
      <c r="C4814">
        <v>20</v>
      </c>
      <c r="D4814">
        <v>24</v>
      </c>
      <c r="E4814" t="b">
        <v>0</v>
      </c>
      <c r="F4814">
        <v>5.0000000000000001E-3</v>
      </c>
      <c r="G4814">
        <v>1</v>
      </c>
      <c r="H4814">
        <v>1</v>
      </c>
      <c r="I4814">
        <v>189</v>
      </c>
      <c r="J4814">
        <v>118</v>
      </c>
      <c r="K4814">
        <v>56</v>
      </c>
      <c r="L4814">
        <v>11</v>
      </c>
      <c r="M4814">
        <f t="shared" si="9804"/>
        <v>0</v>
      </c>
      <c r="N4814" t="b">
        <f t="shared" ref="N4814" si="9827">AND(MIN($F4814,$F4815,$F4816)=$F4814,MAX($H4814,$H4815,$H4816)=$H4814)</f>
        <v>1</v>
      </c>
      <c r="O4814" t="b">
        <f t="shared" ref="O4814" si="9828">AND(N4814,NOT(N4815),NOT(N4816))</f>
        <v>0</v>
      </c>
    </row>
    <row r="4815" spans="1:15" x14ac:dyDescent="0.25">
      <c r="A4815" t="s">
        <v>15</v>
      </c>
      <c r="B4815" t="s">
        <v>14</v>
      </c>
      <c r="C4815">
        <v>20</v>
      </c>
      <c r="D4815">
        <v>24</v>
      </c>
      <c r="E4815" t="b">
        <v>0</v>
      </c>
      <c r="F4815">
        <v>5.0000000000000001E-3</v>
      </c>
      <c r="G4815">
        <v>1</v>
      </c>
      <c r="H4815">
        <v>1</v>
      </c>
      <c r="I4815">
        <v>119</v>
      </c>
      <c r="J4815">
        <v>118</v>
      </c>
      <c r="K4815">
        <v>56</v>
      </c>
      <c r="L4815">
        <v>11</v>
      </c>
      <c r="M4815">
        <f t="shared" si="9804"/>
        <v>0</v>
      </c>
      <c r="N4815" t="b">
        <f t="shared" ref="N4815" si="9829">AND(MIN($F4814,$F4815,$F4816)=$F4815,MAX($H4814,$H4815,$H4816)=$H4815)</f>
        <v>1</v>
      </c>
      <c r="O4815" t="b">
        <f t="shared" ref="O4815" si="9830">AND(NOT(N4814),N4815,NOT(N4816))</f>
        <v>0</v>
      </c>
    </row>
    <row r="4816" spans="1:15" x14ac:dyDescent="0.25">
      <c r="A4816" t="s">
        <v>19</v>
      </c>
      <c r="B4816" t="s">
        <v>14</v>
      </c>
      <c r="C4816">
        <v>20</v>
      </c>
      <c r="D4816">
        <v>24</v>
      </c>
      <c r="E4816" t="b">
        <v>0</v>
      </c>
      <c r="F4816">
        <v>5.0000000000000001E-3</v>
      </c>
      <c r="G4816">
        <v>1</v>
      </c>
      <c r="H4816">
        <v>1</v>
      </c>
      <c r="I4816">
        <v>189</v>
      </c>
      <c r="J4816">
        <v>118</v>
      </c>
      <c r="K4816">
        <v>56</v>
      </c>
      <c r="L4816">
        <v>11</v>
      </c>
      <c r="M4816">
        <f t="shared" si="9804"/>
        <v>0</v>
      </c>
      <c r="N4816" t="b">
        <f t="shared" ref="N4816" si="9831">AND(MIN($F4814,$F4815,$F4816)=$F4816,MAX($H4814,$H4815,$H4816)=$H4816)</f>
        <v>1</v>
      </c>
      <c r="O4816" t="b">
        <f t="shared" ref="O4816" si="9832">AND(NOT(N4814),NOT(N4815),N4816)</f>
        <v>0</v>
      </c>
    </row>
    <row r="4817" spans="1:15" x14ac:dyDescent="0.25">
      <c r="A4817" t="s">
        <v>13</v>
      </c>
      <c r="B4817" t="s">
        <v>14</v>
      </c>
      <c r="C4817">
        <v>20</v>
      </c>
      <c r="D4817">
        <v>25</v>
      </c>
      <c r="E4817" t="b">
        <v>0</v>
      </c>
      <c r="F4817">
        <v>9.5000000000000001E-2</v>
      </c>
      <c r="G4817">
        <v>1</v>
      </c>
      <c r="H4817">
        <v>1</v>
      </c>
      <c r="I4817">
        <v>10577</v>
      </c>
      <c r="J4817">
        <v>6014</v>
      </c>
      <c r="K4817">
        <v>3004</v>
      </c>
      <c r="L4817">
        <v>13</v>
      </c>
      <c r="M4817">
        <f t="shared" si="9804"/>
        <v>0</v>
      </c>
      <c r="N4817" t="b">
        <f t="shared" ref="N4817" si="9833">AND(MIN($F4817,$F4818,$F4819)=$F4817,MAX($H4817,$H4818,$H4819)=$H4817)</f>
        <v>0</v>
      </c>
      <c r="O4817" t="b">
        <f t="shared" ref="O4817" si="9834">AND(N4817,NOT(N4818),NOT(N4819))</f>
        <v>0</v>
      </c>
    </row>
    <row r="4818" spans="1:15" x14ac:dyDescent="0.25">
      <c r="A4818" t="s">
        <v>15</v>
      </c>
      <c r="B4818" t="s">
        <v>14</v>
      </c>
      <c r="C4818">
        <v>20</v>
      </c>
      <c r="D4818">
        <v>25</v>
      </c>
      <c r="E4818" t="b">
        <v>0</v>
      </c>
      <c r="F4818">
        <v>7.8E-2</v>
      </c>
      <c r="G4818">
        <v>1</v>
      </c>
      <c r="H4818">
        <v>1</v>
      </c>
      <c r="I4818">
        <v>6056</v>
      </c>
      <c r="J4818">
        <v>6014</v>
      </c>
      <c r="K4818">
        <v>3004</v>
      </c>
      <c r="L4818">
        <v>13</v>
      </c>
      <c r="M4818">
        <f t="shared" si="9804"/>
        <v>0</v>
      </c>
      <c r="N4818" t="b">
        <f t="shared" ref="N4818" si="9835">AND(MIN($F4817,$F4818,$F4819)=$F4818,MAX($H4817,$H4818,$H4819)=$H4818)</f>
        <v>1</v>
      </c>
      <c r="O4818" t="b">
        <f t="shared" ref="O4818" si="9836">AND(NOT(N4817),N4818,NOT(N4819))</f>
        <v>1</v>
      </c>
    </row>
    <row r="4819" spans="1:15" x14ac:dyDescent="0.25">
      <c r="A4819" t="s">
        <v>19</v>
      </c>
      <c r="B4819" t="s">
        <v>14</v>
      </c>
      <c r="C4819">
        <v>20</v>
      </c>
      <c r="D4819">
        <v>25</v>
      </c>
      <c r="E4819" t="b">
        <v>0</v>
      </c>
      <c r="F4819">
        <v>8.5000000000000006E-2</v>
      </c>
      <c r="G4819">
        <v>1</v>
      </c>
      <c r="H4819">
        <v>1</v>
      </c>
      <c r="I4819">
        <v>10577</v>
      </c>
      <c r="J4819">
        <v>6014</v>
      </c>
      <c r="K4819">
        <v>3004</v>
      </c>
      <c r="L4819">
        <v>13</v>
      </c>
      <c r="M4819">
        <f t="shared" si="9804"/>
        <v>0</v>
      </c>
      <c r="N4819" t="b">
        <f t="shared" ref="N4819" si="9837">AND(MIN($F4817,$F4818,$F4819)=$F4819,MAX($H4817,$H4818,$H4819)=$H4819)</f>
        <v>0</v>
      </c>
      <c r="O4819" t="b">
        <f t="shared" ref="O4819" si="9838">AND(NOT(N4817),NOT(N4818),N4819)</f>
        <v>0</v>
      </c>
    </row>
    <row r="4820" spans="1:15" x14ac:dyDescent="0.25">
      <c r="A4820" t="s">
        <v>13</v>
      </c>
      <c r="B4820" t="s">
        <v>14</v>
      </c>
      <c r="C4820">
        <v>20</v>
      </c>
      <c r="D4820">
        <v>26</v>
      </c>
      <c r="E4820" t="b">
        <v>1</v>
      </c>
      <c r="F4820">
        <v>10.003</v>
      </c>
      <c r="G4820">
        <v>1</v>
      </c>
      <c r="H4820">
        <v>0</v>
      </c>
      <c r="I4820">
        <v>945386</v>
      </c>
      <c r="J4820">
        <v>945306</v>
      </c>
      <c r="K4820">
        <v>472651</v>
      </c>
      <c r="L4820">
        <v>13</v>
      </c>
      <c r="M4820">
        <f t="shared" si="9804"/>
        <v>1</v>
      </c>
      <c r="N4820" t="b">
        <f t="shared" ref="N4820" si="9839">AND(MIN($F4820,$F4821,$F4822)=$F4820,MAX($H4820,$H4821,$H4822)=$H4820)</f>
        <v>0</v>
      </c>
      <c r="O4820" t="b">
        <f t="shared" ref="O4820" si="9840">AND(N4820,NOT(N4821),NOT(N4822))</f>
        <v>0</v>
      </c>
    </row>
    <row r="4821" spans="1:15" x14ac:dyDescent="0.25">
      <c r="A4821" t="s">
        <v>15</v>
      </c>
      <c r="B4821" t="s">
        <v>14</v>
      </c>
      <c r="C4821">
        <v>20</v>
      </c>
      <c r="D4821">
        <v>26</v>
      </c>
      <c r="E4821" t="b">
        <v>0</v>
      </c>
      <c r="F4821">
        <v>4.0000000000000001E-3</v>
      </c>
      <c r="G4821">
        <v>1</v>
      </c>
      <c r="H4821">
        <v>1</v>
      </c>
      <c r="I4821">
        <v>7</v>
      </c>
      <c r="J4821">
        <v>7</v>
      </c>
      <c r="K4821">
        <v>0</v>
      </c>
      <c r="L4821">
        <v>6</v>
      </c>
      <c r="M4821">
        <f t="shared" si="9804"/>
        <v>0</v>
      </c>
      <c r="N4821" t="b">
        <f t="shared" ref="N4821" si="9841">AND(MIN($F4820,$F4821,$F4822)=$F4821,MAX($H4820,$H4821,$H4822)=$H4821)</f>
        <v>1</v>
      </c>
      <c r="O4821" t="b">
        <f t="shared" ref="O4821" si="9842">AND(NOT(N4820),N4821,NOT(N4822))</f>
        <v>1</v>
      </c>
    </row>
    <row r="4822" spans="1:15" x14ac:dyDescent="0.25">
      <c r="A4822" t="s">
        <v>19</v>
      </c>
      <c r="B4822" t="s">
        <v>14</v>
      </c>
      <c r="C4822">
        <v>20</v>
      </c>
      <c r="D4822">
        <v>26</v>
      </c>
      <c r="E4822" t="b">
        <v>1</v>
      </c>
      <c r="F4822">
        <v>10.000999999999999</v>
      </c>
      <c r="G4822">
        <v>1</v>
      </c>
      <c r="H4822">
        <v>0</v>
      </c>
      <c r="I4822">
        <v>1124420</v>
      </c>
      <c r="J4822">
        <v>1124324</v>
      </c>
      <c r="K4822">
        <v>562160</v>
      </c>
      <c r="L4822">
        <v>13</v>
      </c>
      <c r="M4822">
        <f t="shared" si="9804"/>
        <v>1</v>
      </c>
      <c r="N4822" t="b">
        <f t="shared" ref="N4822" si="9843">AND(MIN($F4820,$F4821,$F4822)=$F4822,MAX($H4820,$H4821,$H4822)=$H4822)</f>
        <v>0</v>
      </c>
      <c r="O4822" t="b">
        <f t="shared" ref="O4822" si="9844">AND(NOT(N4820),NOT(N4821),N4822)</f>
        <v>0</v>
      </c>
    </row>
    <row r="4823" spans="1:15" x14ac:dyDescent="0.25">
      <c r="A4823" t="s">
        <v>13</v>
      </c>
      <c r="B4823" t="s">
        <v>14</v>
      </c>
      <c r="C4823">
        <v>20</v>
      </c>
      <c r="D4823">
        <v>27</v>
      </c>
      <c r="E4823" t="b">
        <v>0</v>
      </c>
      <c r="F4823">
        <v>0.13500000000000001</v>
      </c>
      <c r="G4823">
        <v>1</v>
      </c>
      <c r="H4823">
        <v>1</v>
      </c>
      <c r="I4823">
        <v>13720</v>
      </c>
      <c r="J4823">
        <v>13690</v>
      </c>
      <c r="K4823">
        <v>6842</v>
      </c>
      <c r="L4823">
        <v>26</v>
      </c>
      <c r="M4823">
        <f t="shared" si="9804"/>
        <v>0</v>
      </c>
      <c r="N4823" t="b">
        <f t="shared" ref="N4823" si="9845">AND(MIN($F4823,$F4824,$F4825)=$F4823,MAX($H4823,$H4824,$H4825)=$H4823)</f>
        <v>0</v>
      </c>
      <c r="O4823" t="b">
        <f t="shared" ref="O4823" si="9846">AND(N4823,NOT(N4824),NOT(N4825))</f>
        <v>0</v>
      </c>
    </row>
    <row r="4824" spans="1:15" x14ac:dyDescent="0.25">
      <c r="A4824" t="s">
        <v>15</v>
      </c>
      <c r="B4824" t="s">
        <v>14</v>
      </c>
      <c r="C4824">
        <v>20</v>
      </c>
      <c r="D4824">
        <v>27</v>
      </c>
      <c r="E4824" t="b">
        <v>0</v>
      </c>
      <c r="F4824">
        <v>4.3999999999999997E-2</v>
      </c>
      <c r="G4824">
        <v>1</v>
      </c>
      <c r="H4824">
        <v>1</v>
      </c>
      <c r="I4824">
        <v>4974</v>
      </c>
      <c r="J4824">
        <v>4972</v>
      </c>
      <c r="K4824">
        <v>2483</v>
      </c>
      <c r="L4824">
        <v>13</v>
      </c>
      <c r="M4824">
        <f t="shared" si="9804"/>
        <v>0</v>
      </c>
      <c r="N4824" t="b">
        <f t="shared" ref="N4824" si="9847">AND(MIN($F4823,$F4824,$F4825)=$F4824,MAX($H4823,$H4824,$H4825)=$H4824)</f>
        <v>1</v>
      </c>
      <c r="O4824" t="b">
        <f t="shared" ref="O4824" si="9848">AND(NOT(N4823),N4824,NOT(N4825))</f>
        <v>1</v>
      </c>
    </row>
    <row r="4825" spans="1:15" x14ac:dyDescent="0.25">
      <c r="A4825" t="s">
        <v>19</v>
      </c>
      <c r="B4825" t="s">
        <v>14</v>
      </c>
      <c r="C4825">
        <v>20</v>
      </c>
      <c r="D4825">
        <v>27</v>
      </c>
      <c r="E4825" t="b">
        <v>0</v>
      </c>
      <c r="F4825">
        <v>0.126</v>
      </c>
      <c r="G4825">
        <v>1</v>
      </c>
      <c r="H4825">
        <v>1</v>
      </c>
      <c r="I4825">
        <v>13720</v>
      </c>
      <c r="J4825">
        <v>13690</v>
      </c>
      <c r="K4825">
        <v>6842</v>
      </c>
      <c r="L4825">
        <v>26</v>
      </c>
      <c r="M4825">
        <f t="shared" si="9804"/>
        <v>0</v>
      </c>
      <c r="N4825" t="b">
        <f t="shared" ref="N4825" si="9849">AND(MIN($F4823,$F4824,$F4825)=$F4825,MAX($H4823,$H4824,$H4825)=$H4825)</f>
        <v>0</v>
      </c>
      <c r="O4825" t="b">
        <f t="shared" ref="O4825" si="9850">AND(NOT(N4823),NOT(N4824),N4825)</f>
        <v>0</v>
      </c>
    </row>
    <row r="4826" spans="1:15" x14ac:dyDescent="0.25">
      <c r="A4826" t="s">
        <v>13</v>
      </c>
      <c r="B4826" t="s">
        <v>14</v>
      </c>
      <c r="C4826">
        <v>20</v>
      </c>
      <c r="D4826">
        <v>28</v>
      </c>
      <c r="E4826" t="b">
        <v>0</v>
      </c>
      <c r="F4826">
        <v>1E-3</v>
      </c>
      <c r="G4826">
        <v>1</v>
      </c>
      <c r="H4826">
        <v>1</v>
      </c>
      <c r="I4826">
        <v>19</v>
      </c>
      <c r="J4826">
        <v>9</v>
      </c>
      <c r="K4826">
        <v>1</v>
      </c>
      <c r="L4826">
        <v>7</v>
      </c>
      <c r="M4826">
        <f t="shared" si="9804"/>
        <v>0</v>
      </c>
      <c r="N4826" t="b">
        <f t="shared" ref="N4826" si="9851">AND(MIN($F4826,$F4827,$F4828)=$F4826,MAX($H4826,$H4827,$H4828)=$H4826)</f>
        <v>1</v>
      </c>
      <c r="O4826" t="b">
        <f t="shared" ref="O4826" si="9852">AND(N4826,NOT(N4827),NOT(N4828))</f>
        <v>0</v>
      </c>
    </row>
    <row r="4827" spans="1:15" x14ac:dyDescent="0.25">
      <c r="A4827" t="s">
        <v>15</v>
      </c>
      <c r="B4827" t="s">
        <v>14</v>
      </c>
      <c r="C4827">
        <v>20</v>
      </c>
      <c r="D4827">
        <v>28</v>
      </c>
      <c r="E4827" t="b">
        <v>1</v>
      </c>
      <c r="F4827">
        <v>10.007999999999999</v>
      </c>
      <c r="G4827">
        <v>1</v>
      </c>
      <c r="H4827">
        <v>0</v>
      </c>
      <c r="I4827">
        <v>1227</v>
      </c>
      <c r="J4827">
        <v>1226</v>
      </c>
      <c r="K4827">
        <v>611</v>
      </c>
      <c r="L4827">
        <v>11</v>
      </c>
      <c r="M4827">
        <f t="shared" si="9804"/>
        <v>1</v>
      </c>
      <c r="N4827" t="b">
        <f t="shared" ref="N4827" si="9853">AND(MIN($F4826,$F4827,$F4828)=$F4827,MAX($H4826,$H4827,$H4828)=$H4827)</f>
        <v>0</v>
      </c>
      <c r="O4827" t="b">
        <f t="shared" ref="O4827" si="9854">AND(NOT(N4826),N4827,NOT(N4828))</f>
        <v>0</v>
      </c>
    </row>
    <row r="4828" spans="1:15" x14ac:dyDescent="0.25">
      <c r="A4828" t="s">
        <v>19</v>
      </c>
      <c r="B4828" t="s">
        <v>14</v>
      </c>
      <c r="C4828">
        <v>20</v>
      </c>
      <c r="D4828">
        <v>28</v>
      </c>
      <c r="E4828" t="b">
        <v>0</v>
      </c>
      <c r="F4828">
        <v>1E-3</v>
      </c>
      <c r="G4828">
        <v>1</v>
      </c>
      <c r="H4828">
        <v>1</v>
      </c>
      <c r="I4828">
        <v>19</v>
      </c>
      <c r="J4828">
        <v>9</v>
      </c>
      <c r="K4828">
        <v>1</v>
      </c>
      <c r="L4828">
        <v>7</v>
      </c>
      <c r="M4828">
        <f t="shared" si="9804"/>
        <v>0</v>
      </c>
      <c r="N4828" t="b">
        <f t="shared" ref="N4828" si="9855">AND(MIN($F4826,$F4827,$F4828)=$F4828,MAX($H4826,$H4827,$H4828)=$H4828)</f>
        <v>1</v>
      </c>
      <c r="O4828" t="b">
        <f t="shared" ref="O4828" si="9856">AND(NOT(N4826),NOT(N4827),N4828)</f>
        <v>0</v>
      </c>
    </row>
    <row r="4829" spans="1:15" x14ac:dyDescent="0.25">
      <c r="A4829" t="s">
        <v>13</v>
      </c>
      <c r="B4829" t="s">
        <v>14</v>
      </c>
      <c r="C4829">
        <v>20</v>
      </c>
      <c r="D4829">
        <v>29</v>
      </c>
      <c r="E4829" t="b">
        <v>0</v>
      </c>
      <c r="F4829">
        <v>2.5999999999999999E-2</v>
      </c>
      <c r="G4829">
        <v>1</v>
      </c>
      <c r="H4829">
        <v>1</v>
      </c>
      <c r="I4829">
        <v>2256</v>
      </c>
      <c r="J4829">
        <v>2070</v>
      </c>
      <c r="K4829">
        <v>1032</v>
      </c>
      <c r="L4829">
        <v>16</v>
      </c>
      <c r="M4829">
        <f t="shared" si="9804"/>
        <v>0</v>
      </c>
      <c r="N4829" t="b">
        <f t="shared" ref="N4829" si="9857">AND(MIN($F4829,$F4830,$F4831)=$F4829,MAX($H4829,$H4830,$H4831)=$H4829)</f>
        <v>0</v>
      </c>
      <c r="O4829" t="b">
        <f t="shared" ref="O4829" si="9858">AND(N4829,NOT(N4830),NOT(N4831))</f>
        <v>0</v>
      </c>
    </row>
    <row r="4830" spans="1:15" x14ac:dyDescent="0.25">
      <c r="A4830" t="s">
        <v>15</v>
      </c>
      <c r="B4830" t="s">
        <v>14</v>
      </c>
      <c r="C4830">
        <v>20</v>
      </c>
      <c r="D4830">
        <v>29</v>
      </c>
      <c r="E4830" t="b">
        <v>0</v>
      </c>
      <c r="F4830">
        <v>0.02</v>
      </c>
      <c r="G4830">
        <v>1</v>
      </c>
      <c r="H4830">
        <v>1</v>
      </c>
      <c r="I4830">
        <v>2922</v>
      </c>
      <c r="J4830">
        <v>2920</v>
      </c>
      <c r="K4830">
        <v>1457</v>
      </c>
      <c r="L4830">
        <v>14</v>
      </c>
      <c r="M4830">
        <f t="shared" si="9804"/>
        <v>0</v>
      </c>
      <c r="N4830" t="b">
        <f t="shared" ref="N4830" si="9859">AND(MIN($F4829,$F4830,$F4831)=$F4830,MAX($H4829,$H4830,$H4831)=$H4830)</f>
        <v>1</v>
      </c>
      <c r="O4830" t="b">
        <f t="shared" ref="O4830" si="9860">AND(NOT(N4829),N4830,NOT(N4831))</f>
        <v>1</v>
      </c>
    </row>
    <row r="4831" spans="1:15" x14ac:dyDescent="0.25">
      <c r="A4831" t="s">
        <v>19</v>
      </c>
      <c r="B4831" t="s">
        <v>14</v>
      </c>
      <c r="C4831">
        <v>20</v>
      </c>
      <c r="D4831">
        <v>29</v>
      </c>
      <c r="E4831" t="b">
        <v>0</v>
      </c>
      <c r="F4831">
        <v>2.5999999999999999E-2</v>
      </c>
      <c r="G4831">
        <v>1</v>
      </c>
      <c r="H4831">
        <v>1</v>
      </c>
      <c r="I4831">
        <v>2256</v>
      </c>
      <c r="J4831">
        <v>2070</v>
      </c>
      <c r="K4831">
        <v>1032</v>
      </c>
      <c r="L4831">
        <v>16</v>
      </c>
      <c r="M4831">
        <f t="shared" si="9804"/>
        <v>0</v>
      </c>
      <c r="N4831" t="b">
        <f t="shared" ref="N4831" si="9861">AND(MIN($F4829,$F4830,$F4831)=$F4831,MAX($H4829,$H4830,$H4831)=$H4831)</f>
        <v>0</v>
      </c>
      <c r="O4831" t="b">
        <f t="shared" ref="O4831" si="9862">AND(NOT(N4829),NOT(N4830),N4831)</f>
        <v>0</v>
      </c>
    </row>
    <row r="4832" spans="1:15" x14ac:dyDescent="0.25">
      <c r="A4832" t="s">
        <v>13</v>
      </c>
      <c r="B4832" t="s">
        <v>14</v>
      </c>
      <c r="C4832">
        <v>20</v>
      </c>
      <c r="D4832">
        <v>2</v>
      </c>
      <c r="E4832" t="b">
        <v>0</v>
      </c>
      <c r="F4832">
        <v>2E-3</v>
      </c>
      <c r="G4832">
        <v>1</v>
      </c>
      <c r="H4832">
        <v>1</v>
      </c>
      <c r="I4832">
        <v>8</v>
      </c>
      <c r="J4832">
        <v>4</v>
      </c>
      <c r="K4832">
        <v>0</v>
      </c>
      <c r="L4832">
        <v>3</v>
      </c>
      <c r="M4832">
        <f t="shared" si="9804"/>
        <v>0</v>
      </c>
      <c r="N4832" t="b">
        <f t="shared" ref="N4832" si="9863">AND(MIN($F4832,$F4833,$F4834)=$F4832,MAX($H4832,$H4833,$H4834)=$H4832)</f>
        <v>0</v>
      </c>
      <c r="O4832" t="b">
        <f t="shared" ref="O4832" si="9864">AND(N4832,NOT(N4833),NOT(N4834))</f>
        <v>0</v>
      </c>
    </row>
    <row r="4833" spans="1:15" x14ac:dyDescent="0.25">
      <c r="A4833" t="s">
        <v>15</v>
      </c>
      <c r="B4833" t="s">
        <v>14</v>
      </c>
      <c r="C4833">
        <v>20</v>
      </c>
      <c r="D4833">
        <v>2</v>
      </c>
      <c r="E4833" t="b">
        <v>0</v>
      </c>
      <c r="F4833">
        <v>1E-3</v>
      </c>
      <c r="G4833">
        <v>1</v>
      </c>
      <c r="H4833">
        <v>1</v>
      </c>
      <c r="I4833">
        <v>4</v>
      </c>
      <c r="J4833">
        <v>4</v>
      </c>
      <c r="K4833">
        <v>0</v>
      </c>
      <c r="L4833">
        <v>3</v>
      </c>
      <c r="M4833">
        <f t="shared" si="9804"/>
        <v>0</v>
      </c>
      <c r="N4833" t="b">
        <f t="shared" ref="N4833" si="9865">AND(MIN($F4832,$F4833,$F4834)=$F4833,MAX($H4832,$H4833,$H4834)=$H4833)</f>
        <v>1</v>
      </c>
      <c r="O4833" t="b">
        <f t="shared" ref="O4833" si="9866">AND(NOT(N4832),N4833,NOT(N4834))</f>
        <v>0</v>
      </c>
    </row>
    <row r="4834" spans="1:15" x14ac:dyDescent="0.25">
      <c r="A4834" t="s">
        <v>19</v>
      </c>
      <c r="B4834" t="s">
        <v>14</v>
      </c>
      <c r="C4834">
        <v>20</v>
      </c>
      <c r="D4834">
        <v>2</v>
      </c>
      <c r="E4834" t="b">
        <v>0</v>
      </c>
      <c r="F4834">
        <v>1E-3</v>
      </c>
      <c r="G4834">
        <v>1</v>
      </c>
      <c r="H4834">
        <v>1</v>
      </c>
      <c r="I4834">
        <v>8</v>
      </c>
      <c r="J4834">
        <v>4</v>
      </c>
      <c r="K4834">
        <v>0</v>
      </c>
      <c r="L4834">
        <v>3</v>
      </c>
      <c r="M4834">
        <f t="shared" si="9804"/>
        <v>0</v>
      </c>
      <c r="N4834" t="b">
        <f t="shared" ref="N4834" si="9867">AND(MIN($F4832,$F4833,$F4834)=$F4834,MAX($H4832,$H4833,$H4834)=$H4834)</f>
        <v>1</v>
      </c>
      <c r="O4834" t="b">
        <f t="shared" ref="O4834" si="9868">AND(NOT(N4832),NOT(N4833),N4834)</f>
        <v>0</v>
      </c>
    </row>
    <row r="4835" spans="1:15" x14ac:dyDescent="0.25">
      <c r="A4835" t="s">
        <v>13</v>
      </c>
      <c r="B4835" t="s">
        <v>14</v>
      </c>
      <c r="C4835">
        <v>20</v>
      </c>
      <c r="D4835">
        <v>30</v>
      </c>
      <c r="E4835" t="b">
        <v>0</v>
      </c>
      <c r="F4835">
        <v>1.1060000000000001</v>
      </c>
      <c r="G4835">
        <v>1</v>
      </c>
      <c r="H4835">
        <v>1</v>
      </c>
      <c r="I4835">
        <v>110250</v>
      </c>
      <c r="J4835">
        <v>110227</v>
      </c>
      <c r="K4835">
        <v>55110</v>
      </c>
      <c r="L4835">
        <v>20</v>
      </c>
      <c r="M4835">
        <f t="shared" si="9804"/>
        <v>0</v>
      </c>
      <c r="N4835" t="b">
        <f t="shared" ref="N4835" si="9869">AND(MIN($F4835,$F4836,$F4837)=$F4835,MAX($H4835,$H4836,$H4837)=$H4835)</f>
        <v>0</v>
      </c>
      <c r="O4835" t="b">
        <f t="shared" ref="O4835" si="9870">AND(N4835,NOT(N4836),NOT(N4837))</f>
        <v>0</v>
      </c>
    </row>
    <row r="4836" spans="1:15" x14ac:dyDescent="0.25">
      <c r="A4836" t="s">
        <v>15</v>
      </c>
      <c r="B4836" t="s">
        <v>14</v>
      </c>
      <c r="C4836">
        <v>20</v>
      </c>
      <c r="D4836">
        <v>30</v>
      </c>
      <c r="E4836" t="b">
        <v>0</v>
      </c>
      <c r="F4836">
        <v>8.9999999999999993E-3</v>
      </c>
      <c r="G4836">
        <v>1</v>
      </c>
      <c r="H4836">
        <v>1</v>
      </c>
      <c r="I4836">
        <v>557</v>
      </c>
      <c r="J4836">
        <v>556</v>
      </c>
      <c r="K4836">
        <v>275</v>
      </c>
      <c r="L4836">
        <v>11</v>
      </c>
      <c r="M4836">
        <f t="shared" si="9804"/>
        <v>0</v>
      </c>
      <c r="N4836" t="b">
        <f t="shared" ref="N4836" si="9871">AND(MIN($F4835,$F4836,$F4837)=$F4836,MAX($H4835,$H4836,$H4837)=$H4836)</f>
        <v>1</v>
      </c>
      <c r="O4836" t="b">
        <f t="shared" ref="O4836" si="9872">AND(NOT(N4835),N4836,NOT(N4837))</f>
        <v>1</v>
      </c>
    </row>
    <row r="4837" spans="1:15" x14ac:dyDescent="0.25">
      <c r="A4837" t="s">
        <v>19</v>
      </c>
      <c r="B4837" t="s">
        <v>14</v>
      </c>
      <c r="C4837">
        <v>20</v>
      </c>
      <c r="D4837">
        <v>30</v>
      </c>
      <c r="E4837" t="b">
        <v>0</v>
      </c>
      <c r="F4837">
        <v>0.97699999999999998</v>
      </c>
      <c r="G4837">
        <v>1</v>
      </c>
      <c r="H4837">
        <v>1</v>
      </c>
      <c r="I4837">
        <v>110250</v>
      </c>
      <c r="J4837">
        <v>110227</v>
      </c>
      <c r="K4837">
        <v>55110</v>
      </c>
      <c r="L4837">
        <v>20</v>
      </c>
      <c r="M4837">
        <f t="shared" si="9804"/>
        <v>0</v>
      </c>
      <c r="N4837" t="b">
        <f t="shared" ref="N4837" si="9873">AND(MIN($F4835,$F4836,$F4837)=$F4837,MAX($H4835,$H4836,$H4837)=$H4837)</f>
        <v>0</v>
      </c>
      <c r="O4837" t="b">
        <f t="shared" ref="O4837" si="9874">AND(NOT(N4835),NOT(N4836),N4837)</f>
        <v>0</v>
      </c>
    </row>
    <row r="4838" spans="1:15" x14ac:dyDescent="0.25">
      <c r="A4838" t="s">
        <v>13</v>
      </c>
      <c r="B4838" t="s">
        <v>14</v>
      </c>
      <c r="C4838">
        <v>20</v>
      </c>
      <c r="D4838">
        <v>31</v>
      </c>
      <c r="E4838" t="b">
        <v>0</v>
      </c>
      <c r="F4838">
        <v>2E-3</v>
      </c>
      <c r="G4838">
        <v>1</v>
      </c>
      <c r="H4838">
        <v>1</v>
      </c>
      <c r="I4838">
        <v>12</v>
      </c>
      <c r="J4838">
        <v>6</v>
      </c>
      <c r="K4838">
        <v>0</v>
      </c>
      <c r="L4838">
        <v>5</v>
      </c>
      <c r="M4838">
        <f t="shared" si="9804"/>
        <v>0</v>
      </c>
      <c r="N4838" t="b">
        <f t="shared" ref="N4838" si="9875">AND(MIN($F4838,$F4839,$F4840)=$F4838,MAX($H4838,$H4839,$H4840)=$H4838)</f>
        <v>0</v>
      </c>
      <c r="O4838" t="b">
        <f t="shared" ref="O4838" si="9876">AND(N4838,NOT(N4839),NOT(N4840))</f>
        <v>0</v>
      </c>
    </row>
    <row r="4839" spans="1:15" x14ac:dyDescent="0.25">
      <c r="A4839" t="s">
        <v>15</v>
      </c>
      <c r="B4839" t="s">
        <v>14</v>
      </c>
      <c r="C4839">
        <v>20</v>
      </c>
      <c r="D4839">
        <v>31</v>
      </c>
      <c r="E4839" t="b">
        <v>0</v>
      </c>
      <c r="F4839">
        <v>1E-3</v>
      </c>
      <c r="G4839">
        <v>1</v>
      </c>
      <c r="H4839">
        <v>1</v>
      </c>
      <c r="I4839">
        <v>6</v>
      </c>
      <c r="J4839">
        <v>6</v>
      </c>
      <c r="K4839">
        <v>0</v>
      </c>
      <c r="L4839">
        <v>5</v>
      </c>
      <c r="M4839">
        <f t="shared" si="9804"/>
        <v>0</v>
      </c>
      <c r="N4839" t="b">
        <f t="shared" ref="N4839" si="9877">AND(MIN($F4838,$F4839,$F4840)=$F4839,MAX($H4838,$H4839,$H4840)=$H4839)</f>
        <v>1</v>
      </c>
      <c r="O4839" t="b">
        <f t="shared" ref="O4839" si="9878">AND(NOT(N4838),N4839,NOT(N4840))</f>
        <v>1</v>
      </c>
    </row>
    <row r="4840" spans="1:15" x14ac:dyDescent="0.25">
      <c r="A4840" t="s">
        <v>19</v>
      </c>
      <c r="B4840" t="s">
        <v>14</v>
      </c>
      <c r="C4840">
        <v>20</v>
      </c>
      <c r="D4840">
        <v>31</v>
      </c>
      <c r="E4840" t="b">
        <v>0</v>
      </c>
      <c r="F4840">
        <v>2E-3</v>
      </c>
      <c r="G4840">
        <v>1</v>
      </c>
      <c r="H4840">
        <v>1</v>
      </c>
      <c r="I4840">
        <v>12</v>
      </c>
      <c r="J4840">
        <v>6</v>
      </c>
      <c r="K4840">
        <v>0</v>
      </c>
      <c r="L4840">
        <v>5</v>
      </c>
      <c r="M4840">
        <f t="shared" si="9804"/>
        <v>0</v>
      </c>
      <c r="N4840" t="b">
        <f t="shared" ref="N4840" si="9879">AND(MIN($F4838,$F4839,$F4840)=$F4840,MAX($H4838,$H4839,$H4840)=$H4840)</f>
        <v>0</v>
      </c>
      <c r="O4840" t="b">
        <f t="shared" ref="O4840" si="9880">AND(NOT(N4838),NOT(N4839),N4840)</f>
        <v>0</v>
      </c>
    </row>
    <row r="4841" spans="1:15" x14ac:dyDescent="0.25">
      <c r="A4841" t="s">
        <v>13</v>
      </c>
      <c r="B4841" t="s">
        <v>14</v>
      </c>
      <c r="C4841">
        <v>20</v>
      </c>
      <c r="D4841">
        <v>33</v>
      </c>
      <c r="E4841" t="b">
        <v>1</v>
      </c>
      <c r="F4841">
        <v>10.002000000000001</v>
      </c>
      <c r="G4841">
        <v>1</v>
      </c>
      <c r="H4841">
        <v>0</v>
      </c>
      <c r="I4841">
        <v>1874995</v>
      </c>
      <c r="J4841">
        <v>422603</v>
      </c>
      <c r="K4841">
        <v>211300</v>
      </c>
      <c r="L4841">
        <v>10</v>
      </c>
      <c r="M4841">
        <f t="shared" si="9804"/>
        <v>1</v>
      </c>
      <c r="N4841" t="b">
        <f t="shared" ref="N4841" si="9881">AND(MIN($F4841,$F4842,$F4843)=$F4841,MAX($H4841,$H4842,$H4843)=$H4841)</f>
        <v>0</v>
      </c>
      <c r="O4841" t="b">
        <f t="shared" ref="O4841" si="9882">AND(N4841,NOT(N4842),NOT(N4843))</f>
        <v>0</v>
      </c>
    </row>
    <row r="4842" spans="1:15" x14ac:dyDescent="0.25">
      <c r="A4842" t="s">
        <v>15</v>
      </c>
      <c r="B4842" t="s">
        <v>14</v>
      </c>
      <c r="C4842">
        <v>20</v>
      </c>
      <c r="D4842">
        <v>33</v>
      </c>
      <c r="E4842" t="b">
        <v>1</v>
      </c>
      <c r="F4842">
        <v>10.000999999999999</v>
      </c>
      <c r="G4842">
        <v>1</v>
      </c>
      <c r="H4842">
        <v>0</v>
      </c>
      <c r="I4842">
        <v>2169828</v>
      </c>
      <c r="J4842">
        <v>663280</v>
      </c>
      <c r="K4842">
        <v>331639</v>
      </c>
      <c r="L4842">
        <v>10</v>
      </c>
      <c r="M4842">
        <f t="shared" si="9804"/>
        <v>1</v>
      </c>
      <c r="N4842" t="b">
        <f t="shared" ref="N4842" si="9883">AND(MIN($F4841,$F4842,$F4843)=$F4842,MAX($H4841,$H4842,$H4843)=$H4842)</f>
        <v>1</v>
      </c>
      <c r="O4842" t="b">
        <f t="shared" ref="O4842" si="9884">AND(NOT(N4841),N4842,NOT(N4843))</f>
        <v>0</v>
      </c>
    </row>
    <row r="4843" spans="1:15" x14ac:dyDescent="0.25">
      <c r="A4843" t="s">
        <v>19</v>
      </c>
      <c r="B4843" t="s">
        <v>14</v>
      </c>
      <c r="C4843">
        <v>20</v>
      </c>
      <c r="D4843">
        <v>33</v>
      </c>
      <c r="E4843" t="b">
        <v>1</v>
      </c>
      <c r="F4843">
        <v>10.000999999999999</v>
      </c>
      <c r="G4843">
        <v>1</v>
      </c>
      <c r="H4843">
        <v>0</v>
      </c>
      <c r="I4843">
        <v>2136085</v>
      </c>
      <c r="J4843">
        <v>477202</v>
      </c>
      <c r="K4843">
        <v>238600</v>
      </c>
      <c r="L4843">
        <v>10</v>
      </c>
      <c r="M4843">
        <f t="shared" si="9804"/>
        <v>1</v>
      </c>
      <c r="N4843" t="b">
        <f t="shared" ref="N4843" si="9885">AND(MIN($F4841,$F4842,$F4843)=$F4843,MAX($H4841,$H4842,$H4843)=$H4843)</f>
        <v>1</v>
      </c>
      <c r="O4843" t="b">
        <f t="shared" ref="O4843" si="9886">AND(NOT(N4841),NOT(N4842),N4843)</f>
        <v>0</v>
      </c>
    </row>
    <row r="4844" spans="1:15" x14ac:dyDescent="0.25">
      <c r="A4844" t="s">
        <v>13</v>
      </c>
      <c r="B4844" t="s">
        <v>14</v>
      </c>
      <c r="C4844">
        <v>20</v>
      </c>
      <c r="D4844">
        <v>35</v>
      </c>
      <c r="E4844" t="b">
        <v>0</v>
      </c>
      <c r="F4844">
        <v>2E-3</v>
      </c>
      <c r="G4844">
        <v>1</v>
      </c>
      <c r="H4844">
        <v>1</v>
      </c>
      <c r="I4844">
        <v>46</v>
      </c>
      <c r="J4844">
        <v>8</v>
      </c>
      <c r="K4844">
        <v>2</v>
      </c>
      <c r="L4844">
        <v>5</v>
      </c>
      <c r="M4844">
        <f t="shared" si="9804"/>
        <v>0</v>
      </c>
      <c r="N4844" t="b">
        <f t="shared" ref="N4844" si="9887">AND(MIN($F4844,$F4845,$F4846)=$F4844,MAX($H4844,$H4845,$H4846)=$H4844)</f>
        <v>1</v>
      </c>
      <c r="O4844" t="b">
        <f t="shared" ref="O4844" si="9888">AND(N4844,NOT(N4845),NOT(N4846))</f>
        <v>0</v>
      </c>
    </row>
    <row r="4845" spans="1:15" x14ac:dyDescent="0.25">
      <c r="A4845" t="s">
        <v>15</v>
      </c>
      <c r="B4845" t="s">
        <v>14</v>
      </c>
      <c r="C4845">
        <v>20</v>
      </c>
      <c r="D4845">
        <v>35</v>
      </c>
      <c r="E4845" t="b">
        <v>0</v>
      </c>
      <c r="F4845">
        <v>4.0000000000000001E-3</v>
      </c>
      <c r="G4845">
        <v>1</v>
      </c>
      <c r="H4845">
        <v>1</v>
      </c>
      <c r="I4845">
        <v>29</v>
      </c>
      <c r="J4845">
        <v>8</v>
      </c>
      <c r="K4845">
        <v>2</v>
      </c>
      <c r="L4845">
        <v>5</v>
      </c>
      <c r="M4845">
        <f t="shared" si="9804"/>
        <v>0</v>
      </c>
      <c r="N4845" t="b">
        <f t="shared" ref="N4845" si="9889">AND(MIN($F4844,$F4845,$F4846)=$F4845,MAX($H4844,$H4845,$H4846)=$H4845)</f>
        <v>0</v>
      </c>
      <c r="O4845" t="b">
        <f t="shared" ref="O4845" si="9890">AND(NOT(N4844),N4845,NOT(N4846))</f>
        <v>0</v>
      </c>
    </row>
    <row r="4846" spans="1:15" x14ac:dyDescent="0.25">
      <c r="A4846" t="s">
        <v>19</v>
      </c>
      <c r="B4846" t="s">
        <v>14</v>
      </c>
      <c r="C4846">
        <v>20</v>
      </c>
      <c r="D4846">
        <v>35</v>
      </c>
      <c r="E4846" t="b">
        <v>0</v>
      </c>
      <c r="F4846">
        <v>2E-3</v>
      </c>
      <c r="G4846">
        <v>1</v>
      </c>
      <c r="H4846">
        <v>1</v>
      </c>
      <c r="I4846">
        <v>46</v>
      </c>
      <c r="J4846">
        <v>8</v>
      </c>
      <c r="K4846">
        <v>2</v>
      </c>
      <c r="L4846">
        <v>5</v>
      </c>
      <c r="M4846">
        <f t="shared" si="9804"/>
        <v>0</v>
      </c>
      <c r="N4846" t="b">
        <f t="shared" ref="N4846" si="9891">AND(MIN($F4844,$F4845,$F4846)=$F4846,MAX($H4844,$H4845,$H4846)=$H4846)</f>
        <v>1</v>
      </c>
      <c r="O4846" t="b">
        <f t="shared" ref="O4846" si="9892">AND(NOT(N4844),NOT(N4845),N4846)</f>
        <v>0</v>
      </c>
    </row>
    <row r="4847" spans="1:15" x14ac:dyDescent="0.25">
      <c r="A4847" t="s">
        <v>13</v>
      </c>
      <c r="B4847" t="s">
        <v>14</v>
      </c>
      <c r="C4847">
        <v>20</v>
      </c>
      <c r="D4847">
        <v>37</v>
      </c>
      <c r="E4847" t="b">
        <v>1</v>
      </c>
      <c r="F4847">
        <v>10.000999999999999</v>
      </c>
      <c r="G4847">
        <v>1</v>
      </c>
      <c r="H4847">
        <v>0</v>
      </c>
      <c r="I4847">
        <v>4717058</v>
      </c>
      <c r="J4847">
        <v>422046</v>
      </c>
      <c r="K4847">
        <v>211022</v>
      </c>
      <c r="L4847">
        <v>10</v>
      </c>
      <c r="M4847">
        <f t="shared" si="9804"/>
        <v>1</v>
      </c>
      <c r="N4847" t="b">
        <f t="shared" ref="N4847" si="9893">AND(MIN($F4847,$F4848,$F4849)=$F4847,MAX($H4847,$H4848,$H4849)=$H4847)</f>
        <v>1</v>
      </c>
      <c r="O4847" t="b">
        <f t="shared" ref="O4847" si="9894">AND(N4847,NOT(N4848),NOT(N4849))</f>
        <v>0</v>
      </c>
    </row>
    <row r="4848" spans="1:15" x14ac:dyDescent="0.25">
      <c r="A4848" t="s">
        <v>15</v>
      </c>
      <c r="B4848" t="s">
        <v>14</v>
      </c>
      <c r="C4848">
        <v>20</v>
      </c>
      <c r="D4848">
        <v>37</v>
      </c>
      <c r="E4848" t="b">
        <v>1</v>
      </c>
      <c r="F4848">
        <v>10.002000000000001</v>
      </c>
      <c r="G4848">
        <v>1</v>
      </c>
      <c r="H4848">
        <v>0</v>
      </c>
      <c r="I4848">
        <v>6723123</v>
      </c>
      <c r="J4848">
        <v>689637</v>
      </c>
      <c r="K4848">
        <v>344817</v>
      </c>
      <c r="L4848">
        <v>10</v>
      </c>
      <c r="M4848">
        <f t="shared" si="9804"/>
        <v>1</v>
      </c>
      <c r="N4848" t="b">
        <f t="shared" ref="N4848" si="9895">AND(MIN($F4847,$F4848,$F4849)=$F4848,MAX($H4847,$H4848,$H4849)=$H4848)</f>
        <v>0</v>
      </c>
      <c r="O4848" t="b">
        <f t="shared" ref="O4848" si="9896">AND(NOT(N4847),N4848,NOT(N4849))</f>
        <v>0</v>
      </c>
    </row>
    <row r="4849" spans="1:15" x14ac:dyDescent="0.25">
      <c r="A4849" t="s">
        <v>19</v>
      </c>
      <c r="B4849" t="s">
        <v>14</v>
      </c>
      <c r="C4849">
        <v>20</v>
      </c>
      <c r="D4849">
        <v>37</v>
      </c>
      <c r="E4849" t="b">
        <v>1</v>
      </c>
      <c r="F4849">
        <v>10.000999999999999</v>
      </c>
      <c r="G4849">
        <v>1</v>
      </c>
      <c r="H4849">
        <v>0</v>
      </c>
      <c r="I4849">
        <v>5262844</v>
      </c>
      <c r="J4849">
        <v>472755</v>
      </c>
      <c r="K4849">
        <v>236376</v>
      </c>
      <c r="L4849">
        <v>10</v>
      </c>
      <c r="M4849">
        <f t="shared" si="9804"/>
        <v>1</v>
      </c>
      <c r="N4849" t="b">
        <f t="shared" ref="N4849" si="9897">AND(MIN($F4847,$F4848,$F4849)=$F4849,MAX($H4847,$H4848,$H4849)=$H4849)</f>
        <v>1</v>
      </c>
      <c r="O4849" t="b">
        <f t="shared" ref="O4849" si="9898">AND(NOT(N4847),NOT(N4848),N4849)</f>
        <v>0</v>
      </c>
    </row>
    <row r="4850" spans="1:15" x14ac:dyDescent="0.25">
      <c r="A4850" t="s">
        <v>13</v>
      </c>
      <c r="B4850" t="s">
        <v>14</v>
      </c>
      <c r="C4850">
        <v>20</v>
      </c>
      <c r="D4850">
        <v>38</v>
      </c>
      <c r="E4850" t="b">
        <v>0</v>
      </c>
      <c r="F4850">
        <v>1E-3</v>
      </c>
      <c r="G4850">
        <v>1</v>
      </c>
      <c r="H4850">
        <v>1</v>
      </c>
      <c r="I4850">
        <v>10</v>
      </c>
      <c r="J4850">
        <v>5</v>
      </c>
      <c r="K4850">
        <v>0</v>
      </c>
      <c r="L4850">
        <v>4</v>
      </c>
      <c r="M4850">
        <f t="shared" si="9804"/>
        <v>0</v>
      </c>
      <c r="N4850" t="b">
        <f t="shared" ref="N4850" si="9899">AND(MIN($F4850,$F4851,$F4852)=$F4850,MAX($H4850,$H4851,$H4852)=$H4850)</f>
        <v>1</v>
      </c>
      <c r="O4850" t="b">
        <f t="shared" ref="O4850" si="9900">AND(N4850,NOT(N4851),NOT(N4852))</f>
        <v>0</v>
      </c>
    </row>
    <row r="4851" spans="1:15" x14ac:dyDescent="0.25">
      <c r="A4851" t="s">
        <v>15</v>
      </c>
      <c r="B4851" t="s">
        <v>14</v>
      </c>
      <c r="C4851">
        <v>20</v>
      </c>
      <c r="D4851">
        <v>38</v>
      </c>
      <c r="E4851" t="b">
        <v>0</v>
      </c>
      <c r="F4851">
        <v>2E-3</v>
      </c>
      <c r="G4851">
        <v>1</v>
      </c>
      <c r="H4851">
        <v>1</v>
      </c>
      <c r="I4851">
        <v>5</v>
      </c>
      <c r="J4851">
        <v>5</v>
      </c>
      <c r="K4851">
        <v>0</v>
      </c>
      <c r="L4851">
        <v>4</v>
      </c>
      <c r="M4851">
        <f t="shared" si="9804"/>
        <v>0</v>
      </c>
      <c r="N4851" t="b">
        <f t="shared" ref="N4851" si="9901">AND(MIN($F4850,$F4851,$F4852)=$F4851,MAX($H4850,$H4851,$H4852)=$H4851)</f>
        <v>0</v>
      </c>
      <c r="O4851" t="b">
        <f t="shared" ref="O4851" si="9902">AND(NOT(N4850),N4851,NOT(N4852))</f>
        <v>0</v>
      </c>
    </row>
    <row r="4852" spans="1:15" x14ac:dyDescent="0.25">
      <c r="A4852" t="s">
        <v>19</v>
      </c>
      <c r="B4852" t="s">
        <v>14</v>
      </c>
      <c r="C4852">
        <v>20</v>
      </c>
      <c r="D4852">
        <v>38</v>
      </c>
      <c r="E4852" t="b">
        <v>0</v>
      </c>
      <c r="F4852">
        <v>1E-3</v>
      </c>
      <c r="G4852">
        <v>1</v>
      </c>
      <c r="H4852">
        <v>1</v>
      </c>
      <c r="I4852">
        <v>10</v>
      </c>
      <c r="J4852">
        <v>5</v>
      </c>
      <c r="K4852">
        <v>0</v>
      </c>
      <c r="L4852">
        <v>4</v>
      </c>
      <c r="M4852">
        <f t="shared" si="9804"/>
        <v>0</v>
      </c>
      <c r="N4852" t="b">
        <f t="shared" ref="N4852" si="9903">AND(MIN($F4850,$F4851,$F4852)=$F4852,MAX($H4850,$H4851,$H4852)=$H4852)</f>
        <v>1</v>
      </c>
      <c r="O4852" t="b">
        <f t="shared" ref="O4852" si="9904">AND(NOT(N4850),NOT(N4851),N4852)</f>
        <v>0</v>
      </c>
    </row>
    <row r="4853" spans="1:15" x14ac:dyDescent="0.25">
      <c r="A4853" t="s">
        <v>13</v>
      </c>
      <c r="B4853" t="s">
        <v>14</v>
      </c>
      <c r="C4853">
        <v>20</v>
      </c>
      <c r="D4853">
        <v>39</v>
      </c>
      <c r="E4853" t="b">
        <v>0</v>
      </c>
      <c r="F4853">
        <v>1E-3</v>
      </c>
      <c r="G4853">
        <v>1</v>
      </c>
      <c r="H4853">
        <v>1</v>
      </c>
      <c r="I4853">
        <v>10</v>
      </c>
      <c r="J4853">
        <v>5</v>
      </c>
      <c r="K4853">
        <v>0</v>
      </c>
      <c r="L4853">
        <v>4</v>
      </c>
      <c r="M4853">
        <f t="shared" si="9804"/>
        <v>0</v>
      </c>
      <c r="N4853" t="b">
        <f t="shared" ref="N4853" si="9905">AND(MIN($F4853,$F4854,$F4855)=$F4853,MAX($H4853,$H4854,$H4855)=$H4853)</f>
        <v>1</v>
      </c>
      <c r="O4853" t="b">
        <f t="shared" ref="O4853" si="9906">AND(N4853,NOT(N4854),NOT(N4855))</f>
        <v>0</v>
      </c>
    </row>
    <row r="4854" spans="1:15" x14ac:dyDescent="0.25">
      <c r="A4854" t="s">
        <v>15</v>
      </c>
      <c r="B4854" t="s">
        <v>14</v>
      </c>
      <c r="C4854">
        <v>20</v>
      </c>
      <c r="D4854">
        <v>39</v>
      </c>
      <c r="E4854" t="b">
        <v>0</v>
      </c>
      <c r="F4854">
        <v>1E-3</v>
      </c>
      <c r="G4854">
        <v>1</v>
      </c>
      <c r="H4854">
        <v>1</v>
      </c>
      <c r="I4854">
        <v>5</v>
      </c>
      <c r="J4854">
        <v>5</v>
      </c>
      <c r="K4854">
        <v>0</v>
      </c>
      <c r="L4854">
        <v>4</v>
      </c>
      <c r="M4854">
        <f t="shared" si="9804"/>
        <v>0</v>
      </c>
      <c r="N4854" t="b">
        <f t="shared" ref="N4854" si="9907">AND(MIN($F4853,$F4854,$F4855)=$F4854,MAX($H4853,$H4854,$H4855)=$H4854)</f>
        <v>1</v>
      </c>
      <c r="O4854" t="b">
        <f t="shared" ref="O4854" si="9908">AND(NOT(N4853),N4854,NOT(N4855))</f>
        <v>0</v>
      </c>
    </row>
    <row r="4855" spans="1:15" x14ac:dyDescent="0.25">
      <c r="A4855" t="s">
        <v>19</v>
      </c>
      <c r="B4855" t="s">
        <v>14</v>
      </c>
      <c r="C4855">
        <v>20</v>
      </c>
      <c r="D4855">
        <v>39</v>
      </c>
      <c r="E4855" t="b">
        <v>0</v>
      </c>
      <c r="F4855">
        <v>2E-3</v>
      </c>
      <c r="G4855">
        <v>1</v>
      </c>
      <c r="H4855">
        <v>1</v>
      </c>
      <c r="I4855">
        <v>10</v>
      </c>
      <c r="J4855">
        <v>5</v>
      </c>
      <c r="K4855">
        <v>0</v>
      </c>
      <c r="L4855">
        <v>4</v>
      </c>
      <c r="M4855">
        <f t="shared" si="9804"/>
        <v>0</v>
      </c>
      <c r="N4855" t="b">
        <f t="shared" ref="N4855" si="9909">AND(MIN($F4853,$F4854,$F4855)=$F4855,MAX($H4853,$H4854,$H4855)=$H4855)</f>
        <v>0</v>
      </c>
      <c r="O4855" t="b">
        <f t="shared" ref="O4855" si="9910">AND(NOT(N4853),NOT(N4854),N4855)</f>
        <v>0</v>
      </c>
    </row>
    <row r="4856" spans="1:15" x14ac:dyDescent="0.25">
      <c r="A4856" t="s">
        <v>13</v>
      </c>
      <c r="B4856" t="s">
        <v>14</v>
      </c>
      <c r="C4856">
        <v>20</v>
      </c>
      <c r="D4856">
        <v>3</v>
      </c>
      <c r="E4856" t="b">
        <v>0</v>
      </c>
      <c r="F4856">
        <v>1E-3</v>
      </c>
      <c r="G4856">
        <v>1</v>
      </c>
      <c r="H4856">
        <v>1</v>
      </c>
      <c r="I4856">
        <v>4</v>
      </c>
      <c r="J4856">
        <v>2</v>
      </c>
      <c r="K4856">
        <v>0</v>
      </c>
      <c r="L4856">
        <v>1</v>
      </c>
      <c r="M4856">
        <f t="shared" si="9804"/>
        <v>0</v>
      </c>
      <c r="N4856" t="b">
        <f t="shared" ref="N4856" si="9911">AND(MIN($F4856,$F4857,$F4858)=$F4856,MAX($H4856,$H4857,$H4858)=$H4856)</f>
        <v>1</v>
      </c>
      <c r="O4856" t="b">
        <f t="shared" ref="O4856" si="9912">AND(N4856,NOT(N4857),NOT(N4858))</f>
        <v>0</v>
      </c>
    </row>
    <row r="4857" spans="1:15" x14ac:dyDescent="0.25">
      <c r="A4857" t="s">
        <v>15</v>
      </c>
      <c r="B4857" t="s">
        <v>14</v>
      </c>
      <c r="C4857">
        <v>20</v>
      </c>
      <c r="D4857">
        <v>3</v>
      </c>
      <c r="E4857" t="b">
        <v>0</v>
      </c>
      <c r="F4857">
        <v>1E-3</v>
      </c>
      <c r="G4857">
        <v>1</v>
      </c>
      <c r="H4857">
        <v>1</v>
      </c>
      <c r="I4857">
        <v>2</v>
      </c>
      <c r="J4857">
        <v>2</v>
      </c>
      <c r="K4857">
        <v>0</v>
      </c>
      <c r="L4857">
        <v>1</v>
      </c>
      <c r="M4857">
        <f t="shared" si="9804"/>
        <v>0</v>
      </c>
      <c r="N4857" t="b">
        <f t="shared" ref="N4857" si="9913">AND(MIN($F4856,$F4857,$F4858)=$F4857,MAX($H4856,$H4857,$H4858)=$H4857)</f>
        <v>1</v>
      </c>
      <c r="O4857" t="b">
        <f t="shared" ref="O4857" si="9914">AND(NOT(N4856),N4857,NOT(N4858))</f>
        <v>0</v>
      </c>
    </row>
    <row r="4858" spans="1:15" x14ac:dyDescent="0.25">
      <c r="A4858" t="s">
        <v>19</v>
      </c>
      <c r="B4858" t="s">
        <v>14</v>
      </c>
      <c r="C4858">
        <v>20</v>
      </c>
      <c r="D4858">
        <v>3</v>
      </c>
      <c r="E4858" t="b">
        <v>0</v>
      </c>
      <c r="F4858">
        <v>1E-3</v>
      </c>
      <c r="G4858">
        <v>1</v>
      </c>
      <c r="H4858">
        <v>1</v>
      </c>
      <c r="I4858">
        <v>4</v>
      </c>
      <c r="J4858">
        <v>2</v>
      </c>
      <c r="K4858">
        <v>0</v>
      </c>
      <c r="L4858">
        <v>1</v>
      </c>
      <c r="M4858">
        <f t="shared" si="9804"/>
        <v>0</v>
      </c>
      <c r="N4858" t="b">
        <f t="shared" ref="N4858" si="9915">AND(MIN($F4856,$F4857,$F4858)=$F4858,MAX($H4856,$H4857,$H4858)=$H4858)</f>
        <v>1</v>
      </c>
      <c r="O4858" t="b">
        <f t="shared" ref="O4858" si="9916">AND(NOT(N4856),NOT(N4857),N4858)</f>
        <v>0</v>
      </c>
    </row>
    <row r="4859" spans="1:15" x14ac:dyDescent="0.25">
      <c r="A4859" t="s">
        <v>13</v>
      </c>
      <c r="B4859" t="s">
        <v>14</v>
      </c>
      <c r="C4859">
        <v>20</v>
      </c>
      <c r="D4859">
        <v>40</v>
      </c>
      <c r="E4859" t="b">
        <v>0</v>
      </c>
      <c r="F4859">
        <v>3.0000000000000001E-3</v>
      </c>
      <c r="G4859">
        <v>1</v>
      </c>
      <c r="H4859">
        <v>1</v>
      </c>
      <c r="I4859">
        <v>10</v>
      </c>
      <c r="J4859">
        <v>5</v>
      </c>
      <c r="K4859">
        <v>0</v>
      </c>
      <c r="L4859">
        <v>4</v>
      </c>
      <c r="M4859">
        <f t="shared" si="9804"/>
        <v>0</v>
      </c>
      <c r="N4859" t="b">
        <f t="shared" ref="N4859" si="9917">AND(MIN($F4859,$F4860,$F4861)=$F4859,MAX($H4859,$H4860,$H4861)=$H4859)</f>
        <v>0</v>
      </c>
      <c r="O4859" t="b">
        <f t="shared" ref="O4859" si="9918">AND(N4859,NOT(N4860),NOT(N4861))</f>
        <v>0</v>
      </c>
    </row>
    <row r="4860" spans="1:15" x14ac:dyDescent="0.25">
      <c r="A4860" t="s">
        <v>15</v>
      </c>
      <c r="B4860" t="s">
        <v>14</v>
      </c>
      <c r="C4860">
        <v>20</v>
      </c>
      <c r="D4860">
        <v>40</v>
      </c>
      <c r="E4860" t="b">
        <v>0</v>
      </c>
      <c r="F4860">
        <v>1E-3</v>
      </c>
      <c r="G4860">
        <v>1</v>
      </c>
      <c r="H4860">
        <v>1</v>
      </c>
      <c r="I4860">
        <v>5</v>
      </c>
      <c r="J4860">
        <v>5</v>
      </c>
      <c r="K4860">
        <v>0</v>
      </c>
      <c r="L4860">
        <v>4</v>
      </c>
      <c r="M4860">
        <f t="shared" si="9804"/>
        <v>0</v>
      </c>
      <c r="N4860" t="b">
        <f t="shared" ref="N4860" si="9919">AND(MIN($F4859,$F4860,$F4861)=$F4860,MAX($H4859,$H4860,$H4861)=$H4860)</f>
        <v>1</v>
      </c>
      <c r="O4860" t="b">
        <f t="shared" ref="O4860" si="9920">AND(NOT(N4859),N4860,NOT(N4861))</f>
        <v>1</v>
      </c>
    </row>
    <row r="4861" spans="1:15" x14ac:dyDescent="0.25">
      <c r="A4861" t="s">
        <v>19</v>
      </c>
      <c r="B4861" t="s">
        <v>14</v>
      </c>
      <c r="C4861">
        <v>20</v>
      </c>
      <c r="D4861">
        <v>40</v>
      </c>
      <c r="E4861" t="b">
        <v>0</v>
      </c>
      <c r="F4861">
        <v>2E-3</v>
      </c>
      <c r="G4861">
        <v>1</v>
      </c>
      <c r="H4861">
        <v>1</v>
      </c>
      <c r="I4861">
        <v>10</v>
      </c>
      <c r="J4861">
        <v>5</v>
      </c>
      <c r="K4861">
        <v>0</v>
      </c>
      <c r="L4861">
        <v>4</v>
      </c>
      <c r="M4861">
        <f t="shared" si="9804"/>
        <v>0</v>
      </c>
      <c r="N4861" t="b">
        <f t="shared" ref="N4861" si="9921">AND(MIN($F4859,$F4860,$F4861)=$F4861,MAX($H4859,$H4860,$H4861)=$H4861)</f>
        <v>0</v>
      </c>
      <c r="O4861" t="b">
        <f t="shared" ref="O4861" si="9922">AND(NOT(N4859),NOT(N4860),N4861)</f>
        <v>0</v>
      </c>
    </row>
    <row r="4862" spans="1:15" x14ac:dyDescent="0.25">
      <c r="A4862" t="s">
        <v>13</v>
      </c>
      <c r="B4862" t="s">
        <v>14</v>
      </c>
      <c r="C4862">
        <v>20</v>
      </c>
      <c r="D4862">
        <v>41</v>
      </c>
      <c r="E4862" t="b">
        <v>0</v>
      </c>
      <c r="F4862">
        <v>2E-3</v>
      </c>
      <c r="G4862">
        <v>1</v>
      </c>
      <c r="H4862">
        <v>1</v>
      </c>
      <c r="I4862">
        <v>10</v>
      </c>
      <c r="J4862">
        <v>5</v>
      </c>
      <c r="K4862">
        <v>0</v>
      </c>
      <c r="L4862">
        <v>4</v>
      </c>
      <c r="M4862">
        <f t="shared" si="9804"/>
        <v>0</v>
      </c>
      <c r="N4862" t="b">
        <f t="shared" ref="N4862" si="9923">AND(MIN($F4862,$F4863,$F4864)=$F4862,MAX($H4862,$H4863,$H4864)=$H4862)</f>
        <v>0</v>
      </c>
      <c r="O4862" t="b">
        <f t="shared" ref="O4862" si="9924">AND(N4862,NOT(N4863),NOT(N4864))</f>
        <v>0</v>
      </c>
    </row>
    <row r="4863" spans="1:15" x14ac:dyDescent="0.25">
      <c r="A4863" t="s">
        <v>15</v>
      </c>
      <c r="B4863" t="s">
        <v>14</v>
      </c>
      <c r="C4863">
        <v>20</v>
      </c>
      <c r="D4863">
        <v>41</v>
      </c>
      <c r="E4863" t="b">
        <v>0</v>
      </c>
      <c r="F4863">
        <v>1E-3</v>
      </c>
      <c r="G4863">
        <v>1</v>
      </c>
      <c r="H4863">
        <v>1</v>
      </c>
      <c r="I4863">
        <v>5</v>
      </c>
      <c r="J4863">
        <v>5</v>
      </c>
      <c r="K4863">
        <v>0</v>
      </c>
      <c r="L4863">
        <v>4</v>
      </c>
      <c r="M4863">
        <f t="shared" si="9804"/>
        <v>0</v>
      </c>
      <c r="N4863" t="b">
        <f t="shared" ref="N4863" si="9925">AND(MIN($F4862,$F4863,$F4864)=$F4863,MAX($H4862,$H4863,$H4864)=$H4863)</f>
        <v>1</v>
      </c>
      <c r="O4863" t="b">
        <f t="shared" ref="O4863" si="9926">AND(NOT(N4862),N4863,NOT(N4864))</f>
        <v>0</v>
      </c>
    </row>
    <row r="4864" spans="1:15" x14ac:dyDescent="0.25">
      <c r="A4864" t="s">
        <v>19</v>
      </c>
      <c r="B4864" t="s">
        <v>14</v>
      </c>
      <c r="C4864">
        <v>20</v>
      </c>
      <c r="D4864">
        <v>41</v>
      </c>
      <c r="E4864" t="b">
        <v>0</v>
      </c>
      <c r="F4864">
        <v>1E-3</v>
      </c>
      <c r="G4864">
        <v>1</v>
      </c>
      <c r="H4864">
        <v>1</v>
      </c>
      <c r="I4864">
        <v>10</v>
      </c>
      <c r="J4864">
        <v>5</v>
      </c>
      <c r="K4864">
        <v>0</v>
      </c>
      <c r="L4864">
        <v>4</v>
      </c>
      <c r="M4864">
        <f t="shared" si="9804"/>
        <v>0</v>
      </c>
      <c r="N4864" t="b">
        <f t="shared" ref="N4864" si="9927">AND(MIN($F4862,$F4863,$F4864)=$F4864,MAX($H4862,$H4863,$H4864)=$H4864)</f>
        <v>1</v>
      </c>
      <c r="O4864" t="b">
        <f t="shared" ref="O4864" si="9928">AND(NOT(N4862),NOT(N4863),N4864)</f>
        <v>0</v>
      </c>
    </row>
    <row r="4865" spans="1:15" x14ac:dyDescent="0.25">
      <c r="A4865" t="s">
        <v>13</v>
      </c>
      <c r="B4865" t="s">
        <v>14</v>
      </c>
      <c r="C4865">
        <v>20</v>
      </c>
      <c r="D4865">
        <v>42</v>
      </c>
      <c r="E4865" t="b">
        <v>0</v>
      </c>
      <c r="F4865">
        <v>1E-3</v>
      </c>
      <c r="G4865">
        <v>1</v>
      </c>
      <c r="H4865">
        <v>1</v>
      </c>
      <c r="I4865">
        <v>10</v>
      </c>
      <c r="J4865">
        <v>5</v>
      </c>
      <c r="K4865">
        <v>0</v>
      </c>
      <c r="L4865">
        <v>4</v>
      </c>
      <c r="M4865">
        <f t="shared" si="9804"/>
        <v>0</v>
      </c>
      <c r="N4865" t="b">
        <f t="shared" ref="N4865" si="9929">AND(MIN($F4865,$F4866,$F4867)=$F4865,MAX($H4865,$H4866,$H4867)=$H4865)</f>
        <v>1</v>
      </c>
      <c r="O4865" t="b">
        <f t="shared" ref="O4865" si="9930">AND(N4865,NOT(N4866),NOT(N4867))</f>
        <v>0</v>
      </c>
    </row>
    <row r="4866" spans="1:15" x14ac:dyDescent="0.25">
      <c r="A4866" t="s">
        <v>15</v>
      </c>
      <c r="B4866" t="s">
        <v>14</v>
      </c>
      <c r="C4866">
        <v>20</v>
      </c>
      <c r="D4866">
        <v>42</v>
      </c>
      <c r="E4866" t="b">
        <v>0</v>
      </c>
      <c r="F4866">
        <v>1E-3</v>
      </c>
      <c r="G4866">
        <v>1</v>
      </c>
      <c r="H4866">
        <v>1</v>
      </c>
      <c r="I4866">
        <v>5</v>
      </c>
      <c r="J4866">
        <v>5</v>
      </c>
      <c r="K4866">
        <v>0</v>
      </c>
      <c r="L4866">
        <v>4</v>
      </c>
      <c r="M4866">
        <f t="shared" si="9804"/>
        <v>0</v>
      </c>
      <c r="N4866" t="b">
        <f t="shared" ref="N4866" si="9931">AND(MIN($F4865,$F4866,$F4867)=$F4866,MAX($H4865,$H4866,$H4867)=$H4866)</f>
        <v>1</v>
      </c>
      <c r="O4866" t="b">
        <f t="shared" ref="O4866" si="9932">AND(NOT(N4865),N4866,NOT(N4867))</f>
        <v>0</v>
      </c>
    </row>
    <row r="4867" spans="1:15" x14ac:dyDescent="0.25">
      <c r="A4867" t="s">
        <v>19</v>
      </c>
      <c r="B4867" t="s">
        <v>14</v>
      </c>
      <c r="C4867">
        <v>20</v>
      </c>
      <c r="D4867">
        <v>42</v>
      </c>
      <c r="E4867" t="b">
        <v>0</v>
      </c>
      <c r="F4867">
        <v>1E-3</v>
      </c>
      <c r="G4867">
        <v>1</v>
      </c>
      <c r="H4867">
        <v>1</v>
      </c>
      <c r="I4867">
        <v>10</v>
      </c>
      <c r="J4867">
        <v>5</v>
      </c>
      <c r="K4867">
        <v>0</v>
      </c>
      <c r="L4867">
        <v>4</v>
      </c>
      <c r="M4867">
        <f t="shared" ref="M4867:M4930" si="9933">G4867-H4867</f>
        <v>0</v>
      </c>
      <c r="N4867" t="b">
        <f t="shared" ref="N4867" si="9934">AND(MIN($F4865,$F4866,$F4867)=$F4867,MAX($H4865,$H4866,$H4867)=$H4867)</f>
        <v>1</v>
      </c>
      <c r="O4867" t="b">
        <f t="shared" ref="O4867" si="9935">AND(NOT(N4865),NOT(N4866),N4867)</f>
        <v>0</v>
      </c>
    </row>
    <row r="4868" spans="1:15" x14ac:dyDescent="0.25">
      <c r="A4868" t="s">
        <v>13</v>
      </c>
      <c r="B4868" t="s">
        <v>14</v>
      </c>
      <c r="C4868">
        <v>20</v>
      </c>
      <c r="D4868">
        <v>43</v>
      </c>
      <c r="E4868" t="b">
        <v>0</v>
      </c>
      <c r="F4868">
        <v>2E-3</v>
      </c>
      <c r="G4868">
        <v>1</v>
      </c>
      <c r="H4868">
        <v>1</v>
      </c>
      <c r="I4868">
        <v>10</v>
      </c>
      <c r="J4868">
        <v>5</v>
      </c>
      <c r="K4868">
        <v>0</v>
      </c>
      <c r="L4868">
        <v>4</v>
      </c>
      <c r="M4868">
        <f t="shared" si="9933"/>
        <v>0</v>
      </c>
      <c r="N4868" t="b">
        <f t="shared" ref="N4868" si="9936">AND(MIN($F4868,$F4869,$F4870)=$F4868,MAX($H4868,$H4869,$H4870)=$H4868)</f>
        <v>0</v>
      </c>
      <c r="O4868" t="b">
        <f t="shared" ref="O4868" si="9937">AND(N4868,NOT(N4869),NOT(N4870))</f>
        <v>0</v>
      </c>
    </row>
    <row r="4869" spans="1:15" x14ac:dyDescent="0.25">
      <c r="A4869" t="s">
        <v>15</v>
      </c>
      <c r="B4869" t="s">
        <v>14</v>
      </c>
      <c r="C4869">
        <v>20</v>
      </c>
      <c r="D4869">
        <v>43</v>
      </c>
      <c r="E4869" t="b">
        <v>0</v>
      </c>
      <c r="F4869">
        <v>1E-3</v>
      </c>
      <c r="G4869">
        <v>1</v>
      </c>
      <c r="H4869">
        <v>1</v>
      </c>
      <c r="I4869">
        <v>5</v>
      </c>
      <c r="J4869">
        <v>5</v>
      </c>
      <c r="K4869">
        <v>0</v>
      </c>
      <c r="L4869">
        <v>4</v>
      </c>
      <c r="M4869">
        <f t="shared" si="9933"/>
        <v>0</v>
      </c>
      <c r="N4869" t="b">
        <f t="shared" ref="N4869" si="9938">AND(MIN($F4868,$F4869,$F4870)=$F4869,MAX($H4868,$H4869,$H4870)=$H4869)</f>
        <v>1</v>
      </c>
      <c r="O4869" t="b">
        <f t="shared" ref="O4869" si="9939">AND(NOT(N4868),N4869,NOT(N4870))</f>
        <v>0</v>
      </c>
    </row>
    <row r="4870" spans="1:15" x14ac:dyDescent="0.25">
      <c r="A4870" t="s">
        <v>19</v>
      </c>
      <c r="B4870" t="s">
        <v>14</v>
      </c>
      <c r="C4870">
        <v>20</v>
      </c>
      <c r="D4870">
        <v>43</v>
      </c>
      <c r="E4870" t="b">
        <v>0</v>
      </c>
      <c r="F4870">
        <v>1E-3</v>
      </c>
      <c r="G4870">
        <v>1</v>
      </c>
      <c r="H4870">
        <v>1</v>
      </c>
      <c r="I4870">
        <v>10</v>
      </c>
      <c r="J4870">
        <v>5</v>
      </c>
      <c r="K4870">
        <v>0</v>
      </c>
      <c r="L4870">
        <v>4</v>
      </c>
      <c r="M4870">
        <f t="shared" si="9933"/>
        <v>0</v>
      </c>
      <c r="N4870" t="b">
        <f t="shared" ref="N4870" si="9940">AND(MIN($F4868,$F4869,$F4870)=$F4870,MAX($H4868,$H4869,$H4870)=$H4870)</f>
        <v>1</v>
      </c>
      <c r="O4870" t="b">
        <f t="shared" ref="O4870" si="9941">AND(NOT(N4868),NOT(N4869),N4870)</f>
        <v>0</v>
      </c>
    </row>
    <row r="4871" spans="1:15" x14ac:dyDescent="0.25">
      <c r="A4871" t="s">
        <v>13</v>
      </c>
      <c r="B4871" t="s">
        <v>14</v>
      </c>
      <c r="C4871">
        <v>20</v>
      </c>
      <c r="D4871">
        <v>44</v>
      </c>
      <c r="E4871" t="b">
        <v>0</v>
      </c>
      <c r="F4871">
        <v>1E-3</v>
      </c>
      <c r="G4871">
        <v>1</v>
      </c>
      <c r="H4871">
        <v>1</v>
      </c>
      <c r="I4871">
        <v>10</v>
      </c>
      <c r="J4871">
        <v>5</v>
      </c>
      <c r="K4871">
        <v>0</v>
      </c>
      <c r="L4871">
        <v>4</v>
      </c>
      <c r="M4871">
        <f t="shared" si="9933"/>
        <v>0</v>
      </c>
      <c r="N4871" t="b">
        <f t="shared" ref="N4871" si="9942">AND(MIN($F4871,$F4872,$F4873)=$F4871,MAX($H4871,$H4872,$H4873)=$H4871)</f>
        <v>1</v>
      </c>
      <c r="O4871" t="b">
        <f t="shared" ref="O4871" si="9943">AND(N4871,NOT(N4872),NOT(N4873))</f>
        <v>0</v>
      </c>
    </row>
    <row r="4872" spans="1:15" x14ac:dyDescent="0.25">
      <c r="A4872" t="s">
        <v>15</v>
      </c>
      <c r="B4872" t="s">
        <v>14</v>
      </c>
      <c r="C4872">
        <v>20</v>
      </c>
      <c r="D4872">
        <v>44</v>
      </c>
      <c r="E4872" t="b">
        <v>0</v>
      </c>
      <c r="F4872">
        <v>1E-3</v>
      </c>
      <c r="G4872">
        <v>1</v>
      </c>
      <c r="H4872">
        <v>1</v>
      </c>
      <c r="I4872">
        <v>5</v>
      </c>
      <c r="J4872">
        <v>5</v>
      </c>
      <c r="K4872">
        <v>0</v>
      </c>
      <c r="L4872">
        <v>4</v>
      </c>
      <c r="M4872">
        <f t="shared" si="9933"/>
        <v>0</v>
      </c>
      <c r="N4872" t="b">
        <f t="shared" ref="N4872" si="9944">AND(MIN($F4871,$F4872,$F4873)=$F4872,MAX($H4871,$H4872,$H4873)=$H4872)</f>
        <v>1</v>
      </c>
      <c r="O4872" t="b">
        <f t="shared" ref="O4872" si="9945">AND(NOT(N4871),N4872,NOT(N4873))</f>
        <v>0</v>
      </c>
    </row>
    <row r="4873" spans="1:15" x14ac:dyDescent="0.25">
      <c r="A4873" t="s">
        <v>19</v>
      </c>
      <c r="B4873" t="s">
        <v>14</v>
      </c>
      <c r="C4873">
        <v>20</v>
      </c>
      <c r="D4873">
        <v>44</v>
      </c>
      <c r="E4873" t="b">
        <v>0</v>
      </c>
      <c r="F4873">
        <v>2E-3</v>
      </c>
      <c r="G4873">
        <v>1</v>
      </c>
      <c r="H4873">
        <v>1</v>
      </c>
      <c r="I4873">
        <v>10</v>
      </c>
      <c r="J4873">
        <v>5</v>
      </c>
      <c r="K4873">
        <v>0</v>
      </c>
      <c r="L4873">
        <v>4</v>
      </c>
      <c r="M4873">
        <f t="shared" si="9933"/>
        <v>0</v>
      </c>
      <c r="N4873" t="b">
        <f t="shared" ref="N4873" si="9946">AND(MIN($F4871,$F4872,$F4873)=$F4873,MAX($H4871,$H4872,$H4873)=$H4873)</f>
        <v>0</v>
      </c>
      <c r="O4873" t="b">
        <f t="shared" ref="O4873" si="9947">AND(NOT(N4871),NOT(N4872),N4873)</f>
        <v>0</v>
      </c>
    </row>
    <row r="4874" spans="1:15" x14ac:dyDescent="0.25">
      <c r="A4874" t="s">
        <v>13</v>
      </c>
      <c r="B4874" t="s">
        <v>14</v>
      </c>
      <c r="C4874">
        <v>20</v>
      </c>
      <c r="D4874">
        <v>45</v>
      </c>
      <c r="E4874" t="b">
        <v>0</v>
      </c>
      <c r="F4874">
        <v>1E-3</v>
      </c>
      <c r="G4874">
        <v>1</v>
      </c>
      <c r="H4874">
        <v>1</v>
      </c>
      <c r="I4874">
        <v>10</v>
      </c>
      <c r="J4874">
        <v>5</v>
      </c>
      <c r="K4874">
        <v>0</v>
      </c>
      <c r="L4874">
        <v>4</v>
      </c>
      <c r="M4874">
        <f t="shared" si="9933"/>
        <v>0</v>
      </c>
      <c r="N4874" t="b">
        <f t="shared" ref="N4874" si="9948">AND(MIN($F4874,$F4875,$F4876)=$F4874,MAX($H4874,$H4875,$H4876)=$H4874)</f>
        <v>1</v>
      </c>
      <c r="O4874" t="b">
        <f t="shared" ref="O4874" si="9949">AND(N4874,NOT(N4875),NOT(N4876))</f>
        <v>0</v>
      </c>
    </row>
    <row r="4875" spans="1:15" x14ac:dyDescent="0.25">
      <c r="A4875" t="s">
        <v>15</v>
      </c>
      <c r="B4875" t="s">
        <v>14</v>
      </c>
      <c r="C4875">
        <v>20</v>
      </c>
      <c r="D4875">
        <v>45</v>
      </c>
      <c r="E4875" t="b">
        <v>0</v>
      </c>
      <c r="F4875">
        <v>1E-3</v>
      </c>
      <c r="G4875">
        <v>1</v>
      </c>
      <c r="H4875">
        <v>1</v>
      </c>
      <c r="I4875">
        <v>5</v>
      </c>
      <c r="J4875">
        <v>5</v>
      </c>
      <c r="K4875">
        <v>0</v>
      </c>
      <c r="L4875">
        <v>4</v>
      </c>
      <c r="M4875">
        <f t="shared" si="9933"/>
        <v>0</v>
      </c>
      <c r="N4875" t="b">
        <f t="shared" ref="N4875" si="9950">AND(MIN($F4874,$F4875,$F4876)=$F4875,MAX($H4874,$H4875,$H4876)=$H4875)</f>
        <v>1</v>
      </c>
      <c r="O4875" t="b">
        <f t="shared" ref="O4875" si="9951">AND(NOT(N4874),N4875,NOT(N4876))</f>
        <v>0</v>
      </c>
    </row>
    <row r="4876" spans="1:15" x14ac:dyDescent="0.25">
      <c r="A4876" t="s">
        <v>19</v>
      </c>
      <c r="B4876" t="s">
        <v>14</v>
      </c>
      <c r="C4876">
        <v>20</v>
      </c>
      <c r="D4876">
        <v>45</v>
      </c>
      <c r="E4876" t="b">
        <v>0</v>
      </c>
      <c r="F4876">
        <v>1E-3</v>
      </c>
      <c r="G4876">
        <v>1</v>
      </c>
      <c r="H4876">
        <v>1</v>
      </c>
      <c r="I4876">
        <v>10</v>
      </c>
      <c r="J4876">
        <v>5</v>
      </c>
      <c r="K4876">
        <v>0</v>
      </c>
      <c r="L4876">
        <v>4</v>
      </c>
      <c r="M4876">
        <f t="shared" si="9933"/>
        <v>0</v>
      </c>
      <c r="N4876" t="b">
        <f t="shared" ref="N4876" si="9952">AND(MIN($F4874,$F4875,$F4876)=$F4876,MAX($H4874,$H4875,$H4876)=$H4876)</f>
        <v>1</v>
      </c>
      <c r="O4876" t="b">
        <f t="shared" ref="O4876" si="9953">AND(NOT(N4874),NOT(N4875),N4876)</f>
        <v>0</v>
      </c>
    </row>
    <row r="4877" spans="1:15" x14ac:dyDescent="0.25">
      <c r="A4877" t="s">
        <v>13</v>
      </c>
      <c r="B4877" t="s">
        <v>14</v>
      </c>
      <c r="C4877">
        <v>20</v>
      </c>
      <c r="D4877">
        <v>46</v>
      </c>
      <c r="E4877" t="b">
        <v>0</v>
      </c>
      <c r="F4877">
        <v>1E-3</v>
      </c>
      <c r="G4877">
        <v>1</v>
      </c>
      <c r="H4877">
        <v>1</v>
      </c>
      <c r="I4877">
        <v>10</v>
      </c>
      <c r="J4877">
        <v>5</v>
      </c>
      <c r="K4877">
        <v>0</v>
      </c>
      <c r="L4877">
        <v>4</v>
      </c>
      <c r="M4877">
        <f t="shared" si="9933"/>
        <v>0</v>
      </c>
      <c r="N4877" t="b">
        <f t="shared" ref="N4877" si="9954">AND(MIN($F4877,$F4878,$F4879)=$F4877,MAX($H4877,$H4878,$H4879)=$H4877)</f>
        <v>0</v>
      </c>
      <c r="O4877" t="b">
        <f t="shared" ref="O4877" si="9955">AND(N4877,NOT(N4878),NOT(N4879))</f>
        <v>0</v>
      </c>
    </row>
    <row r="4878" spans="1:15" x14ac:dyDescent="0.25">
      <c r="A4878" t="s">
        <v>15</v>
      </c>
      <c r="B4878" t="s">
        <v>14</v>
      </c>
      <c r="C4878">
        <v>20</v>
      </c>
      <c r="D4878">
        <v>46</v>
      </c>
      <c r="E4878" t="b">
        <v>0</v>
      </c>
      <c r="F4878">
        <v>0</v>
      </c>
      <c r="G4878">
        <v>1</v>
      </c>
      <c r="H4878">
        <v>1</v>
      </c>
      <c r="I4878">
        <v>5</v>
      </c>
      <c r="J4878">
        <v>5</v>
      </c>
      <c r="K4878">
        <v>0</v>
      </c>
      <c r="L4878">
        <v>4</v>
      </c>
      <c r="M4878">
        <f t="shared" si="9933"/>
        <v>0</v>
      </c>
      <c r="N4878" t="b">
        <f t="shared" ref="N4878" si="9956">AND(MIN($F4877,$F4878,$F4879)=$F4878,MAX($H4877,$H4878,$H4879)=$H4878)</f>
        <v>1</v>
      </c>
      <c r="O4878" t="b">
        <f t="shared" ref="O4878" si="9957">AND(NOT(N4877),N4878,NOT(N4879))</f>
        <v>1</v>
      </c>
    </row>
    <row r="4879" spans="1:15" x14ac:dyDescent="0.25">
      <c r="A4879" t="s">
        <v>19</v>
      </c>
      <c r="B4879" t="s">
        <v>14</v>
      </c>
      <c r="C4879">
        <v>20</v>
      </c>
      <c r="D4879">
        <v>46</v>
      </c>
      <c r="E4879" t="b">
        <v>0</v>
      </c>
      <c r="F4879">
        <v>1E-3</v>
      </c>
      <c r="G4879">
        <v>1</v>
      </c>
      <c r="H4879">
        <v>1</v>
      </c>
      <c r="I4879">
        <v>10</v>
      </c>
      <c r="J4879">
        <v>5</v>
      </c>
      <c r="K4879">
        <v>0</v>
      </c>
      <c r="L4879">
        <v>4</v>
      </c>
      <c r="M4879">
        <f t="shared" si="9933"/>
        <v>0</v>
      </c>
      <c r="N4879" t="b">
        <f t="shared" ref="N4879" si="9958">AND(MIN($F4877,$F4878,$F4879)=$F4879,MAX($H4877,$H4878,$H4879)=$H4879)</f>
        <v>0</v>
      </c>
      <c r="O4879" t="b">
        <f t="shared" ref="O4879" si="9959">AND(NOT(N4877),NOT(N4878),N4879)</f>
        <v>0</v>
      </c>
    </row>
    <row r="4880" spans="1:15" x14ac:dyDescent="0.25">
      <c r="A4880" t="s">
        <v>13</v>
      </c>
      <c r="B4880" t="s">
        <v>14</v>
      </c>
      <c r="C4880">
        <v>20</v>
      </c>
      <c r="D4880">
        <v>47</v>
      </c>
      <c r="E4880" t="b">
        <v>0</v>
      </c>
      <c r="F4880">
        <v>3.0000000000000001E-3</v>
      </c>
      <c r="G4880">
        <v>1</v>
      </c>
      <c r="H4880">
        <v>1</v>
      </c>
      <c r="I4880">
        <v>10</v>
      </c>
      <c r="J4880">
        <v>5</v>
      </c>
      <c r="K4880">
        <v>0</v>
      </c>
      <c r="L4880">
        <v>4</v>
      </c>
      <c r="M4880">
        <f t="shared" si="9933"/>
        <v>0</v>
      </c>
      <c r="N4880" t="b">
        <f t="shared" ref="N4880" si="9960">AND(MIN($F4880,$F4881,$F4882)=$F4880,MAX($H4880,$H4881,$H4882)=$H4880)</f>
        <v>0</v>
      </c>
      <c r="O4880" t="b">
        <f t="shared" ref="O4880" si="9961">AND(N4880,NOT(N4881),NOT(N4882))</f>
        <v>0</v>
      </c>
    </row>
    <row r="4881" spans="1:15" x14ac:dyDescent="0.25">
      <c r="A4881" t="s">
        <v>15</v>
      </c>
      <c r="B4881" t="s">
        <v>14</v>
      </c>
      <c r="C4881">
        <v>20</v>
      </c>
      <c r="D4881">
        <v>47</v>
      </c>
      <c r="E4881" t="b">
        <v>0</v>
      </c>
      <c r="F4881">
        <v>1E-3</v>
      </c>
      <c r="G4881">
        <v>1</v>
      </c>
      <c r="H4881">
        <v>1</v>
      </c>
      <c r="I4881">
        <v>5</v>
      </c>
      <c r="J4881">
        <v>5</v>
      </c>
      <c r="K4881">
        <v>0</v>
      </c>
      <c r="L4881">
        <v>4</v>
      </c>
      <c r="M4881">
        <f t="shared" si="9933"/>
        <v>0</v>
      </c>
      <c r="N4881" t="b">
        <f t="shared" ref="N4881" si="9962">AND(MIN($F4880,$F4881,$F4882)=$F4881,MAX($H4880,$H4881,$H4882)=$H4881)</f>
        <v>1</v>
      </c>
      <c r="O4881" t="b">
        <f t="shared" ref="O4881" si="9963">AND(NOT(N4880),N4881,NOT(N4882))</f>
        <v>0</v>
      </c>
    </row>
    <row r="4882" spans="1:15" x14ac:dyDescent="0.25">
      <c r="A4882" t="s">
        <v>19</v>
      </c>
      <c r="B4882" t="s">
        <v>14</v>
      </c>
      <c r="C4882">
        <v>20</v>
      </c>
      <c r="D4882">
        <v>47</v>
      </c>
      <c r="E4882" t="b">
        <v>0</v>
      </c>
      <c r="F4882">
        <v>1E-3</v>
      </c>
      <c r="G4882">
        <v>1</v>
      </c>
      <c r="H4882">
        <v>1</v>
      </c>
      <c r="I4882">
        <v>10</v>
      </c>
      <c r="J4882">
        <v>5</v>
      </c>
      <c r="K4882">
        <v>0</v>
      </c>
      <c r="L4882">
        <v>4</v>
      </c>
      <c r="M4882">
        <f t="shared" si="9933"/>
        <v>0</v>
      </c>
      <c r="N4882" t="b">
        <f t="shared" ref="N4882" si="9964">AND(MIN($F4880,$F4881,$F4882)=$F4882,MAX($H4880,$H4881,$H4882)=$H4882)</f>
        <v>1</v>
      </c>
      <c r="O4882" t="b">
        <f t="shared" ref="O4882" si="9965">AND(NOT(N4880),NOT(N4881),N4882)</f>
        <v>0</v>
      </c>
    </row>
    <row r="4883" spans="1:15" x14ac:dyDescent="0.25">
      <c r="A4883" t="s">
        <v>13</v>
      </c>
      <c r="B4883" t="s">
        <v>14</v>
      </c>
      <c r="C4883">
        <v>20</v>
      </c>
      <c r="D4883">
        <v>48</v>
      </c>
      <c r="E4883" t="b">
        <v>0</v>
      </c>
      <c r="F4883">
        <v>1E-3</v>
      </c>
      <c r="G4883">
        <v>1</v>
      </c>
      <c r="H4883">
        <v>1</v>
      </c>
      <c r="I4883">
        <v>15</v>
      </c>
      <c r="J4883">
        <v>7</v>
      </c>
      <c r="K4883">
        <v>1</v>
      </c>
      <c r="L4883">
        <v>5</v>
      </c>
      <c r="M4883">
        <f t="shared" si="9933"/>
        <v>0</v>
      </c>
      <c r="N4883" t="b">
        <f t="shared" ref="N4883" si="9966">AND(MIN($F4883,$F4884,$F4885)=$F4883,MAX($H4883,$H4884,$H4885)=$H4883)</f>
        <v>1</v>
      </c>
      <c r="O4883" t="b">
        <f t="shared" ref="O4883" si="9967">AND(N4883,NOT(N4884),NOT(N4885))</f>
        <v>0</v>
      </c>
    </row>
    <row r="4884" spans="1:15" x14ac:dyDescent="0.25">
      <c r="A4884" t="s">
        <v>15</v>
      </c>
      <c r="B4884" t="s">
        <v>14</v>
      </c>
      <c r="C4884">
        <v>20</v>
      </c>
      <c r="D4884">
        <v>48</v>
      </c>
      <c r="E4884" t="b">
        <v>0</v>
      </c>
      <c r="F4884">
        <v>1E-3</v>
      </c>
      <c r="G4884">
        <v>1</v>
      </c>
      <c r="H4884">
        <v>1</v>
      </c>
      <c r="I4884">
        <v>8</v>
      </c>
      <c r="J4884">
        <v>7</v>
      </c>
      <c r="K4884">
        <v>1</v>
      </c>
      <c r="L4884">
        <v>5</v>
      </c>
      <c r="M4884">
        <f t="shared" si="9933"/>
        <v>0</v>
      </c>
      <c r="N4884" t="b">
        <f t="shared" ref="N4884" si="9968">AND(MIN($F4883,$F4884,$F4885)=$F4884,MAX($H4883,$H4884,$H4885)=$H4884)</f>
        <v>1</v>
      </c>
      <c r="O4884" t="b">
        <f t="shared" ref="O4884" si="9969">AND(NOT(N4883),N4884,NOT(N4885))</f>
        <v>0</v>
      </c>
    </row>
    <row r="4885" spans="1:15" x14ac:dyDescent="0.25">
      <c r="A4885" t="s">
        <v>19</v>
      </c>
      <c r="B4885" t="s">
        <v>14</v>
      </c>
      <c r="C4885">
        <v>20</v>
      </c>
      <c r="D4885">
        <v>48</v>
      </c>
      <c r="E4885" t="b">
        <v>0</v>
      </c>
      <c r="F4885">
        <v>1E-3</v>
      </c>
      <c r="G4885">
        <v>1</v>
      </c>
      <c r="H4885">
        <v>1</v>
      </c>
      <c r="I4885">
        <v>15</v>
      </c>
      <c r="J4885">
        <v>7</v>
      </c>
      <c r="K4885">
        <v>1</v>
      </c>
      <c r="L4885">
        <v>5</v>
      </c>
      <c r="M4885">
        <f t="shared" si="9933"/>
        <v>0</v>
      </c>
      <c r="N4885" t="b">
        <f t="shared" ref="N4885" si="9970">AND(MIN($F4883,$F4884,$F4885)=$F4885,MAX($H4883,$H4884,$H4885)=$H4885)</f>
        <v>1</v>
      </c>
      <c r="O4885" t="b">
        <f t="shared" ref="O4885" si="9971">AND(NOT(N4883),NOT(N4884),N4885)</f>
        <v>0</v>
      </c>
    </row>
    <row r="4886" spans="1:15" x14ac:dyDescent="0.25">
      <c r="A4886" t="s">
        <v>13</v>
      </c>
      <c r="B4886" t="s">
        <v>14</v>
      </c>
      <c r="C4886">
        <v>20</v>
      </c>
      <c r="D4886">
        <v>49</v>
      </c>
      <c r="E4886" t="b">
        <v>0</v>
      </c>
      <c r="F4886">
        <v>0</v>
      </c>
      <c r="G4886">
        <v>1</v>
      </c>
      <c r="H4886">
        <v>1</v>
      </c>
      <c r="I4886">
        <v>10</v>
      </c>
      <c r="J4886">
        <v>5</v>
      </c>
      <c r="K4886">
        <v>0</v>
      </c>
      <c r="L4886">
        <v>4</v>
      </c>
      <c r="M4886">
        <f t="shared" si="9933"/>
        <v>0</v>
      </c>
      <c r="N4886" t="b">
        <f t="shared" ref="N4886" si="9972">AND(MIN($F4886,$F4887,$F4888)=$F4886,MAX($H4886,$H4887,$H4888)=$H4886)</f>
        <v>1</v>
      </c>
      <c r="O4886" t="b">
        <f t="shared" ref="O4886" si="9973">AND(N4886,NOT(N4887),NOT(N4888))</f>
        <v>1</v>
      </c>
    </row>
    <row r="4887" spans="1:15" x14ac:dyDescent="0.25">
      <c r="A4887" t="s">
        <v>15</v>
      </c>
      <c r="B4887" t="s">
        <v>14</v>
      </c>
      <c r="C4887">
        <v>20</v>
      </c>
      <c r="D4887">
        <v>49</v>
      </c>
      <c r="E4887" t="b">
        <v>0</v>
      </c>
      <c r="F4887">
        <v>1.2999999999999999E-2</v>
      </c>
      <c r="G4887">
        <v>1</v>
      </c>
      <c r="H4887">
        <v>1</v>
      </c>
      <c r="I4887">
        <v>5</v>
      </c>
      <c r="J4887">
        <v>5</v>
      </c>
      <c r="K4887">
        <v>0</v>
      </c>
      <c r="L4887">
        <v>4</v>
      </c>
      <c r="M4887">
        <f t="shared" si="9933"/>
        <v>0</v>
      </c>
      <c r="N4887" t="b">
        <f t="shared" ref="N4887" si="9974">AND(MIN($F4886,$F4887,$F4888)=$F4887,MAX($H4886,$H4887,$H4888)=$H4887)</f>
        <v>0</v>
      </c>
      <c r="O4887" t="b">
        <f t="shared" ref="O4887" si="9975">AND(NOT(N4886),N4887,NOT(N4888))</f>
        <v>0</v>
      </c>
    </row>
    <row r="4888" spans="1:15" x14ac:dyDescent="0.25">
      <c r="A4888" t="s">
        <v>19</v>
      </c>
      <c r="B4888" t="s">
        <v>14</v>
      </c>
      <c r="C4888">
        <v>20</v>
      </c>
      <c r="D4888">
        <v>49</v>
      </c>
      <c r="E4888" t="b">
        <v>0</v>
      </c>
      <c r="F4888">
        <v>1E-3</v>
      </c>
      <c r="G4888">
        <v>1</v>
      </c>
      <c r="H4888">
        <v>1</v>
      </c>
      <c r="I4888">
        <v>10</v>
      </c>
      <c r="J4888">
        <v>5</v>
      </c>
      <c r="K4888">
        <v>0</v>
      </c>
      <c r="L4888">
        <v>4</v>
      </c>
      <c r="M4888">
        <f t="shared" si="9933"/>
        <v>0</v>
      </c>
      <c r="N4888" t="b">
        <f t="shared" ref="N4888" si="9976">AND(MIN($F4886,$F4887,$F4888)=$F4888,MAX($H4886,$H4887,$H4888)=$H4888)</f>
        <v>0</v>
      </c>
      <c r="O4888" t="b">
        <f t="shared" ref="O4888" si="9977">AND(NOT(N4886),NOT(N4887),N4888)</f>
        <v>0</v>
      </c>
    </row>
    <row r="4889" spans="1:15" x14ac:dyDescent="0.25">
      <c r="A4889" t="s">
        <v>13</v>
      </c>
      <c r="B4889" t="s">
        <v>14</v>
      </c>
      <c r="C4889">
        <v>20</v>
      </c>
      <c r="D4889">
        <v>4</v>
      </c>
      <c r="E4889" t="b">
        <v>0</v>
      </c>
      <c r="F4889">
        <v>3.9809999999999999</v>
      </c>
      <c r="G4889">
        <v>1</v>
      </c>
      <c r="H4889">
        <v>1</v>
      </c>
      <c r="I4889">
        <v>505046</v>
      </c>
      <c r="J4889">
        <v>275496</v>
      </c>
      <c r="K4889">
        <v>137745</v>
      </c>
      <c r="L4889">
        <v>17</v>
      </c>
      <c r="M4889">
        <f t="shared" si="9933"/>
        <v>0</v>
      </c>
      <c r="N4889" t="b">
        <f t="shared" ref="N4889" si="9978">AND(MIN($F4889,$F4890,$F4891)=$F4889,MAX($H4889,$H4890,$H4891)=$H4889)</f>
        <v>0</v>
      </c>
      <c r="O4889" t="b">
        <f t="shared" ref="O4889" si="9979">AND(N4889,NOT(N4890),NOT(N4891))</f>
        <v>0</v>
      </c>
    </row>
    <row r="4890" spans="1:15" x14ac:dyDescent="0.25">
      <c r="A4890" t="s">
        <v>15</v>
      </c>
      <c r="B4890" t="s">
        <v>14</v>
      </c>
      <c r="C4890">
        <v>20</v>
      </c>
      <c r="D4890">
        <v>4</v>
      </c>
      <c r="E4890" t="b">
        <v>0</v>
      </c>
      <c r="F4890">
        <v>1.954</v>
      </c>
      <c r="G4890">
        <v>1</v>
      </c>
      <c r="H4890">
        <v>1</v>
      </c>
      <c r="I4890">
        <v>284320</v>
      </c>
      <c r="J4890">
        <v>275496</v>
      </c>
      <c r="K4890">
        <v>137745</v>
      </c>
      <c r="L4890">
        <v>17</v>
      </c>
      <c r="M4890">
        <f t="shared" si="9933"/>
        <v>0</v>
      </c>
      <c r="N4890" t="b">
        <f t="shared" ref="N4890" si="9980">AND(MIN($F4889,$F4890,$F4891)=$F4890,MAX($H4889,$H4890,$H4891)=$H4890)</f>
        <v>1</v>
      </c>
      <c r="O4890" t="b">
        <f t="shared" ref="O4890" si="9981">AND(NOT(N4889),N4890,NOT(N4891))</f>
        <v>1</v>
      </c>
    </row>
    <row r="4891" spans="1:15" x14ac:dyDescent="0.25">
      <c r="A4891" t="s">
        <v>19</v>
      </c>
      <c r="B4891" t="s">
        <v>14</v>
      </c>
      <c r="C4891">
        <v>20</v>
      </c>
      <c r="D4891">
        <v>4</v>
      </c>
      <c r="E4891" t="b">
        <v>0</v>
      </c>
      <c r="F4891">
        <v>3.625</v>
      </c>
      <c r="G4891">
        <v>1</v>
      </c>
      <c r="H4891">
        <v>1</v>
      </c>
      <c r="I4891">
        <v>505046</v>
      </c>
      <c r="J4891">
        <v>275496</v>
      </c>
      <c r="K4891">
        <v>137745</v>
      </c>
      <c r="L4891">
        <v>17</v>
      </c>
      <c r="M4891">
        <f t="shared" si="9933"/>
        <v>0</v>
      </c>
      <c r="N4891" t="b">
        <f t="shared" ref="N4891" si="9982">AND(MIN($F4889,$F4890,$F4891)=$F4891,MAX($H4889,$H4890,$H4891)=$H4891)</f>
        <v>0</v>
      </c>
      <c r="O4891" t="b">
        <f t="shared" ref="O4891" si="9983">AND(NOT(N4889),NOT(N4890),N4891)</f>
        <v>0</v>
      </c>
    </row>
    <row r="4892" spans="1:15" x14ac:dyDescent="0.25">
      <c r="A4892" t="s">
        <v>13</v>
      </c>
      <c r="B4892" t="s">
        <v>14</v>
      </c>
      <c r="C4892">
        <v>20</v>
      </c>
      <c r="D4892">
        <v>50</v>
      </c>
      <c r="E4892" t="b">
        <v>0</v>
      </c>
      <c r="F4892">
        <v>3.0000000000000001E-3</v>
      </c>
      <c r="G4892">
        <v>1</v>
      </c>
      <c r="H4892">
        <v>1</v>
      </c>
      <c r="I4892">
        <v>10</v>
      </c>
      <c r="J4892">
        <v>5</v>
      </c>
      <c r="K4892">
        <v>0</v>
      </c>
      <c r="L4892">
        <v>4</v>
      </c>
      <c r="M4892">
        <f t="shared" si="9933"/>
        <v>0</v>
      </c>
      <c r="N4892" t="b">
        <f t="shared" ref="N4892" si="9984">AND(MIN($F4892,$F4893,$F4894)=$F4892,MAX($H4892,$H4893,$H4894)=$H4892)</f>
        <v>0</v>
      </c>
      <c r="O4892" t="b">
        <f t="shared" ref="O4892" si="9985">AND(N4892,NOT(N4893),NOT(N4894))</f>
        <v>0</v>
      </c>
    </row>
    <row r="4893" spans="1:15" x14ac:dyDescent="0.25">
      <c r="A4893" t="s">
        <v>15</v>
      </c>
      <c r="B4893" t="s">
        <v>14</v>
      </c>
      <c r="C4893">
        <v>20</v>
      </c>
      <c r="D4893">
        <v>50</v>
      </c>
      <c r="E4893" t="b">
        <v>0</v>
      </c>
      <c r="F4893">
        <v>2E-3</v>
      </c>
      <c r="G4893">
        <v>1</v>
      </c>
      <c r="H4893">
        <v>1</v>
      </c>
      <c r="I4893">
        <v>5</v>
      </c>
      <c r="J4893">
        <v>5</v>
      </c>
      <c r="K4893">
        <v>0</v>
      </c>
      <c r="L4893">
        <v>4</v>
      </c>
      <c r="M4893">
        <f t="shared" si="9933"/>
        <v>0</v>
      </c>
      <c r="N4893" t="b">
        <f t="shared" ref="N4893" si="9986">AND(MIN($F4892,$F4893,$F4894)=$F4893,MAX($H4892,$H4893,$H4894)=$H4893)</f>
        <v>0</v>
      </c>
      <c r="O4893" t="b">
        <f t="shared" ref="O4893" si="9987">AND(NOT(N4892),N4893,NOT(N4894))</f>
        <v>0</v>
      </c>
    </row>
    <row r="4894" spans="1:15" x14ac:dyDescent="0.25">
      <c r="A4894" t="s">
        <v>19</v>
      </c>
      <c r="B4894" t="s">
        <v>14</v>
      </c>
      <c r="C4894">
        <v>20</v>
      </c>
      <c r="D4894">
        <v>50</v>
      </c>
      <c r="E4894" t="b">
        <v>0</v>
      </c>
      <c r="F4894">
        <v>1E-3</v>
      </c>
      <c r="G4894">
        <v>1</v>
      </c>
      <c r="H4894">
        <v>1</v>
      </c>
      <c r="I4894">
        <v>10</v>
      </c>
      <c r="J4894">
        <v>5</v>
      </c>
      <c r="K4894">
        <v>0</v>
      </c>
      <c r="L4894">
        <v>4</v>
      </c>
      <c r="M4894">
        <f t="shared" si="9933"/>
        <v>0</v>
      </c>
      <c r="N4894" t="b">
        <f t="shared" ref="N4894" si="9988">AND(MIN($F4892,$F4893,$F4894)=$F4894,MAX($H4892,$H4893,$H4894)=$H4894)</f>
        <v>1</v>
      </c>
      <c r="O4894" t="b">
        <f t="shared" ref="O4894" si="9989">AND(NOT(N4892),NOT(N4893),N4894)</f>
        <v>1</v>
      </c>
    </row>
    <row r="4895" spans="1:15" x14ac:dyDescent="0.25">
      <c r="A4895" t="s">
        <v>13</v>
      </c>
      <c r="B4895" t="s">
        <v>14</v>
      </c>
      <c r="C4895">
        <v>20</v>
      </c>
      <c r="D4895">
        <v>5</v>
      </c>
      <c r="E4895" t="b">
        <v>0</v>
      </c>
      <c r="F4895">
        <v>1.2E-2</v>
      </c>
      <c r="G4895">
        <v>1</v>
      </c>
      <c r="H4895">
        <v>1</v>
      </c>
      <c r="I4895">
        <v>20</v>
      </c>
      <c r="J4895">
        <v>10</v>
      </c>
      <c r="K4895">
        <v>0</v>
      </c>
      <c r="L4895">
        <v>9</v>
      </c>
      <c r="M4895">
        <f t="shared" si="9933"/>
        <v>0</v>
      </c>
      <c r="N4895" t="b">
        <f t="shared" ref="N4895" si="9990">AND(MIN($F4895,$F4896,$F4897)=$F4895,MAX($H4895,$H4896,$H4897)=$H4895)</f>
        <v>0</v>
      </c>
      <c r="O4895" t="b">
        <f t="shared" ref="O4895" si="9991">AND(N4895,NOT(N4896),NOT(N4897))</f>
        <v>0</v>
      </c>
    </row>
    <row r="4896" spans="1:15" x14ac:dyDescent="0.25">
      <c r="A4896" t="s">
        <v>15</v>
      </c>
      <c r="B4896" t="s">
        <v>14</v>
      </c>
      <c r="C4896">
        <v>20</v>
      </c>
      <c r="D4896">
        <v>5</v>
      </c>
      <c r="E4896" t="b">
        <v>0</v>
      </c>
      <c r="F4896">
        <v>2E-3</v>
      </c>
      <c r="G4896">
        <v>1</v>
      </c>
      <c r="H4896">
        <v>1</v>
      </c>
      <c r="I4896">
        <v>10</v>
      </c>
      <c r="J4896">
        <v>10</v>
      </c>
      <c r="K4896">
        <v>0</v>
      </c>
      <c r="L4896">
        <v>9</v>
      </c>
      <c r="M4896">
        <f t="shared" si="9933"/>
        <v>0</v>
      </c>
      <c r="N4896" t="b">
        <f t="shared" ref="N4896" si="9992">AND(MIN($F4895,$F4896,$F4897)=$F4896,MAX($H4895,$H4896,$H4897)=$H4896)</f>
        <v>0</v>
      </c>
      <c r="O4896" t="b">
        <f t="shared" ref="O4896" si="9993">AND(NOT(N4895),N4896,NOT(N4897))</f>
        <v>0</v>
      </c>
    </row>
    <row r="4897" spans="1:15" x14ac:dyDescent="0.25">
      <c r="A4897" t="s">
        <v>19</v>
      </c>
      <c r="B4897" t="s">
        <v>14</v>
      </c>
      <c r="C4897">
        <v>20</v>
      </c>
      <c r="D4897">
        <v>5</v>
      </c>
      <c r="E4897" t="b">
        <v>0</v>
      </c>
      <c r="F4897">
        <v>1E-3</v>
      </c>
      <c r="G4897">
        <v>1</v>
      </c>
      <c r="H4897">
        <v>1</v>
      </c>
      <c r="I4897">
        <v>20</v>
      </c>
      <c r="J4897">
        <v>10</v>
      </c>
      <c r="K4897">
        <v>0</v>
      </c>
      <c r="L4897">
        <v>9</v>
      </c>
      <c r="M4897">
        <f t="shared" si="9933"/>
        <v>0</v>
      </c>
      <c r="N4897" t="b">
        <f t="shared" ref="N4897" si="9994">AND(MIN($F4895,$F4896,$F4897)=$F4897,MAX($H4895,$H4896,$H4897)=$H4897)</f>
        <v>1</v>
      </c>
      <c r="O4897" t="b">
        <f t="shared" ref="O4897" si="9995">AND(NOT(N4895),NOT(N4896),N4897)</f>
        <v>1</v>
      </c>
    </row>
    <row r="4898" spans="1:15" x14ac:dyDescent="0.25">
      <c r="A4898" t="s">
        <v>13</v>
      </c>
      <c r="B4898" t="s">
        <v>14</v>
      </c>
      <c r="C4898">
        <v>20</v>
      </c>
      <c r="D4898">
        <v>6</v>
      </c>
      <c r="E4898" t="b">
        <v>0</v>
      </c>
      <c r="F4898">
        <v>1E-3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f t="shared" si="9933"/>
        <v>1</v>
      </c>
      <c r="N4898" t="b">
        <f t="shared" ref="N4898" si="9996">AND(MIN($F4898,$F4899,$F4900)=$F4898,MAX($H4898,$H4899,$H4900)=$H4898)</f>
        <v>1</v>
      </c>
      <c r="O4898" t="b">
        <f t="shared" ref="O4898" si="9997">AND(N4898,NOT(N4899),NOT(N4900))</f>
        <v>1</v>
      </c>
    </row>
    <row r="4899" spans="1:15" x14ac:dyDescent="0.25">
      <c r="A4899" t="s">
        <v>15</v>
      </c>
      <c r="B4899" t="s">
        <v>14</v>
      </c>
      <c r="C4899">
        <v>20</v>
      </c>
      <c r="D4899">
        <v>6</v>
      </c>
      <c r="E4899" t="b">
        <v>0</v>
      </c>
      <c r="F4899">
        <v>6.3E-2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f t="shared" si="9933"/>
        <v>1</v>
      </c>
      <c r="N4899" t="b">
        <f t="shared" ref="N4899" si="9998">AND(MIN($F4898,$F4899,$F4900)=$F4899,MAX($H4898,$H4899,$H4900)=$H4899)</f>
        <v>0</v>
      </c>
      <c r="O4899" t="b">
        <f t="shared" ref="O4899" si="9999">AND(NOT(N4898),N4899,NOT(N4900))</f>
        <v>0</v>
      </c>
    </row>
    <row r="4900" spans="1:15" x14ac:dyDescent="0.25">
      <c r="A4900" t="s">
        <v>19</v>
      </c>
      <c r="B4900" t="s">
        <v>14</v>
      </c>
      <c r="C4900">
        <v>20</v>
      </c>
      <c r="D4900">
        <v>6</v>
      </c>
      <c r="E4900" t="b">
        <v>0</v>
      </c>
      <c r="F4900">
        <v>2E-3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f t="shared" si="9933"/>
        <v>1</v>
      </c>
      <c r="N4900" t="b">
        <f t="shared" ref="N4900" si="10000">AND(MIN($F4898,$F4899,$F4900)=$F4900,MAX($H4898,$H4899,$H4900)=$H4900)</f>
        <v>0</v>
      </c>
      <c r="O4900" t="b">
        <f t="shared" ref="O4900" si="10001">AND(NOT(N4898),NOT(N4899),N4900)</f>
        <v>0</v>
      </c>
    </row>
    <row r="4901" spans="1:15" x14ac:dyDescent="0.25">
      <c r="A4901" t="s">
        <v>13</v>
      </c>
      <c r="B4901" t="s">
        <v>14</v>
      </c>
      <c r="C4901">
        <v>20</v>
      </c>
      <c r="D4901">
        <v>7</v>
      </c>
      <c r="E4901" t="b">
        <v>0</v>
      </c>
      <c r="F4901">
        <v>1.7000000000000001E-2</v>
      </c>
      <c r="G4901">
        <v>1</v>
      </c>
      <c r="H4901">
        <v>1</v>
      </c>
      <c r="I4901">
        <v>16</v>
      </c>
      <c r="J4901">
        <v>12</v>
      </c>
      <c r="K4901">
        <v>4</v>
      </c>
      <c r="L4901">
        <v>3</v>
      </c>
      <c r="M4901">
        <f t="shared" si="9933"/>
        <v>0</v>
      </c>
      <c r="N4901" t="b">
        <f t="shared" ref="N4901" si="10002">AND(MIN($F4901,$F4902,$F4903)=$F4901,MAX($H4901,$H4902,$H4903)=$H4901)</f>
        <v>0</v>
      </c>
      <c r="O4901" t="b">
        <f t="shared" ref="O4901" si="10003">AND(N4901,NOT(N4902),NOT(N4903))</f>
        <v>0</v>
      </c>
    </row>
    <row r="4902" spans="1:15" x14ac:dyDescent="0.25">
      <c r="A4902" t="s">
        <v>15</v>
      </c>
      <c r="B4902" t="s">
        <v>14</v>
      </c>
      <c r="C4902">
        <v>20</v>
      </c>
      <c r="D4902">
        <v>7</v>
      </c>
      <c r="E4902" t="b">
        <v>0</v>
      </c>
      <c r="F4902">
        <v>2E-3</v>
      </c>
      <c r="G4902">
        <v>1</v>
      </c>
      <c r="H4902">
        <v>1</v>
      </c>
      <c r="I4902">
        <v>50</v>
      </c>
      <c r="J4902">
        <v>50</v>
      </c>
      <c r="K4902">
        <v>23</v>
      </c>
      <c r="L4902">
        <v>6</v>
      </c>
      <c r="M4902">
        <f t="shared" si="9933"/>
        <v>0</v>
      </c>
      <c r="N4902" t="b">
        <f t="shared" ref="N4902" si="10004">AND(MIN($F4901,$F4902,$F4903)=$F4902,MAX($H4901,$H4902,$H4903)=$H4902)</f>
        <v>1</v>
      </c>
      <c r="O4902" t="b">
        <f t="shared" ref="O4902" si="10005">AND(NOT(N4901),N4902,NOT(N4903))</f>
        <v>1</v>
      </c>
    </row>
    <row r="4903" spans="1:15" x14ac:dyDescent="0.25">
      <c r="A4903" t="s">
        <v>19</v>
      </c>
      <c r="B4903" t="s">
        <v>14</v>
      </c>
      <c r="C4903">
        <v>20</v>
      </c>
      <c r="D4903">
        <v>7</v>
      </c>
      <c r="E4903" t="b">
        <v>0</v>
      </c>
      <c r="F4903">
        <v>3.0000000000000001E-3</v>
      </c>
      <c r="G4903">
        <v>1</v>
      </c>
      <c r="H4903">
        <v>1</v>
      </c>
      <c r="I4903">
        <v>16</v>
      </c>
      <c r="J4903">
        <v>12</v>
      </c>
      <c r="K4903">
        <v>4</v>
      </c>
      <c r="L4903">
        <v>3</v>
      </c>
      <c r="M4903">
        <f t="shared" si="9933"/>
        <v>0</v>
      </c>
      <c r="N4903" t="b">
        <f t="shared" ref="N4903" si="10006">AND(MIN($F4901,$F4902,$F4903)=$F4903,MAX($H4901,$H4902,$H4903)=$H4903)</f>
        <v>0</v>
      </c>
      <c r="O4903" t="b">
        <f t="shared" ref="O4903" si="10007">AND(NOT(N4901),NOT(N4902),N4903)</f>
        <v>0</v>
      </c>
    </row>
    <row r="4904" spans="1:15" x14ac:dyDescent="0.25">
      <c r="A4904" t="s">
        <v>13</v>
      </c>
      <c r="B4904" t="s">
        <v>14</v>
      </c>
      <c r="C4904">
        <v>20</v>
      </c>
      <c r="D4904">
        <v>8</v>
      </c>
      <c r="E4904" t="b">
        <v>0</v>
      </c>
      <c r="F4904">
        <v>2E-3</v>
      </c>
      <c r="G4904">
        <v>1</v>
      </c>
      <c r="H4904">
        <v>1</v>
      </c>
      <c r="I4904">
        <v>12</v>
      </c>
      <c r="J4904">
        <v>8</v>
      </c>
      <c r="K4904">
        <v>3</v>
      </c>
      <c r="L4904">
        <v>1</v>
      </c>
      <c r="M4904">
        <f t="shared" si="9933"/>
        <v>0</v>
      </c>
      <c r="N4904" t="b">
        <f t="shared" ref="N4904" si="10008">AND(MIN($F4904,$F4905,$F4906)=$F4904,MAX($H4904,$H4905,$H4906)=$H4904)</f>
        <v>1</v>
      </c>
      <c r="O4904" t="b">
        <f t="shared" ref="O4904" si="10009">AND(N4904,NOT(N4905),NOT(N4906))</f>
        <v>1</v>
      </c>
    </row>
    <row r="4905" spans="1:15" x14ac:dyDescent="0.25">
      <c r="A4905" t="s">
        <v>15</v>
      </c>
      <c r="B4905" t="s">
        <v>14</v>
      </c>
      <c r="C4905">
        <v>20</v>
      </c>
      <c r="D4905">
        <v>8</v>
      </c>
      <c r="E4905" t="b">
        <v>0</v>
      </c>
      <c r="F4905">
        <v>3.0000000000000001E-3</v>
      </c>
      <c r="G4905">
        <v>1</v>
      </c>
      <c r="H4905">
        <v>1</v>
      </c>
      <c r="I4905">
        <v>8</v>
      </c>
      <c r="J4905">
        <v>8</v>
      </c>
      <c r="K4905">
        <v>3</v>
      </c>
      <c r="L4905">
        <v>1</v>
      </c>
      <c r="M4905">
        <f t="shared" si="9933"/>
        <v>0</v>
      </c>
      <c r="N4905" t="b">
        <f t="shared" ref="N4905" si="10010">AND(MIN($F4904,$F4905,$F4906)=$F4905,MAX($H4904,$H4905,$H4906)=$H4905)</f>
        <v>0</v>
      </c>
      <c r="O4905" t="b">
        <f t="shared" ref="O4905" si="10011">AND(NOT(N4904),N4905,NOT(N4906))</f>
        <v>0</v>
      </c>
    </row>
    <row r="4906" spans="1:15" x14ac:dyDescent="0.25">
      <c r="A4906" t="s">
        <v>19</v>
      </c>
      <c r="B4906" t="s">
        <v>14</v>
      </c>
      <c r="C4906">
        <v>20</v>
      </c>
      <c r="D4906">
        <v>8</v>
      </c>
      <c r="E4906" t="b">
        <v>0</v>
      </c>
      <c r="F4906">
        <v>5.0000000000000001E-3</v>
      </c>
      <c r="G4906">
        <v>1</v>
      </c>
      <c r="H4906">
        <v>1</v>
      </c>
      <c r="I4906">
        <v>12</v>
      </c>
      <c r="J4906">
        <v>8</v>
      </c>
      <c r="K4906">
        <v>3</v>
      </c>
      <c r="L4906">
        <v>1</v>
      </c>
      <c r="M4906">
        <f t="shared" si="9933"/>
        <v>0</v>
      </c>
      <c r="N4906" t="b">
        <f t="shared" ref="N4906" si="10012">AND(MIN($F4904,$F4905,$F4906)=$F4906,MAX($H4904,$H4905,$H4906)=$H4906)</f>
        <v>0</v>
      </c>
      <c r="O4906" t="b">
        <f t="shared" ref="O4906" si="10013">AND(NOT(N4904),NOT(N4905),N4906)</f>
        <v>0</v>
      </c>
    </row>
    <row r="4907" spans="1:15" x14ac:dyDescent="0.25">
      <c r="A4907" t="s">
        <v>13</v>
      </c>
      <c r="B4907" t="s">
        <v>14</v>
      </c>
      <c r="C4907">
        <v>20</v>
      </c>
      <c r="D4907">
        <v>9</v>
      </c>
      <c r="E4907" t="b">
        <v>0</v>
      </c>
      <c r="F4907">
        <v>1E-3</v>
      </c>
      <c r="G4907">
        <v>1</v>
      </c>
      <c r="H4907">
        <v>1</v>
      </c>
      <c r="I4907">
        <v>15</v>
      </c>
      <c r="J4907">
        <v>7</v>
      </c>
      <c r="K4907">
        <v>0</v>
      </c>
      <c r="L4907">
        <v>6</v>
      </c>
      <c r="M4907">
        <f t="shared" si="9933"/>
        <v>0</v>
      </c>
      <c r="N4907" t="b">
        <f t="shared" ref="N4907" si="10014">AND(MIN($F4907,$F4908,$F4909)=$F4907,MAX($H4907,$H4908,$H4909)=$H4907)</f>
        <v>1</v>
      </c>
      <c r="O4907" t="b">
        <f t="shared" ref="O4907" si="10015">AND(N4907,NOT(N4908),NOT(N4909))</f>
        <v>0</v>
      </c>
    </row>
    <row r="4908" spans="1:15" x14ac:dyDescent="0.25">
      <c r="A4908" t="s">
        <v>15</v>
      </c>
      <c r="B4908" t="s">
        <v>14</v>
      </c>
      <c r="C4908">
        <v>20</v>
      </c>
      <c r="D4908">
        <v>9</v>
      </c>
      <c r="E4908" t="b">
        <v>0</v>
      </c>
      <c r="F4908">
        <v>1E-3</v>
      </c>
      <c r="G4908">
        <v>1</v>
      </c>
      <c r="H4908">
        <v>1</v>
      </c>
      <c r="I4908">
        <v>7</v>
      </c>
      <c r="J4908">
        <v>7</v>
      </c>
      <c r="K4908">
        <v>0</v>
      </c>
      <c r="L4908">
        <v>6</v>
      </c>
      <c r="M4908">
        <f t="shared" si="9933"/>
        <v>0</v>
      </c>
      <c r="N4908" t="b">
        <f t="shared" ref="N4908" si="10016">AND(MIN($F4907,$F4908,$F4909)=$F4908,MAX($H4907,$H4908,$H4909)=$H4908)</f>
        <v>1</v>
      </c>
      <c r="O4908" t="b">
        <f t="shared" ref="O4908" si="10017">AND(NOT(N4907),N4908,NOT(N4909))</f>
        <v>0</v>
      </c>
    </row>
    <row r="4909" spans="1:15" x14ac:dyDescent="0.25">
      <c r="A4909" t="s">
        <v>19</v>
      </c>
      <c r="B4909" t="s">
        <v>14</v>
      </c>
      <c r="C4909">
        <v>20</v>
      </c>
      <c r="D4909">
        <v>9</v>
      </c>
      <c r="E4909" t="b">
        <v>0</v>
      </c>
      <c r="F4909">
        <v>3.0000000000000001E-3</v>
      </c>
      <c r="G4909">
        <v>1</v>
      </c>
      <c r="H4909">
        <v>1</v>
      </c>
      <c r="I4909">
        <v>15</v>
      </c>
      <c r="J4909">
        <v>7</v>
      </c>
      <c r="K4909">
        <v>0</v>
      </c>
      <c r="L4909">
        <v>6</v>
      </c>
      <c r="M4909">
        <f t="shared" si="9933"/>
        <v>0</v>
      </c>
      <c r="N4909" t="b">
        <f t="shared" ref="N4909" si="10018">AND(MIN($F4907,$F4908,$F4909)=$F4909,MAX($H4907,$H4908,$H4909)=$H4909)</f>
        <v>0</v>
      </c>
      <c r="O4909" t="b">
        <f t="shared" ref="O4909" si="10019">AND(NOT(N4907),NOT(N4908),N4909)</f>
        <v>0</v>
      </c>
    </row>
    <row r="4910" spans="1:15" x14ac:dyDescent="0.25">
      <c r="A4910" t="s">
        <v>13</v>
      </c>
      <c r="B4910" t="s">
        <v>18</v>
      </c>
      <c r="C4910">
        <v>250</v>
      </c>
      <c r="D4910">
        <v>0</v>
      </c>
      <c r="E4910" t="b">
        <v>0</v>
      </c>
      <c r="F4910">
        <v>3.0000000000000001E-3</v>
      </c>
      <c r="G4910">
        <v>1</v>
      </c>
      <c r="H4910">
        <v>1</v>
      </c>
      <c r="I4910">
        <v>45</v>
      </c>
      <c r="J4910">
        <v>22</v>
      </c>
      <c r="K4910">
        <v>9</v>
      </c>
      <c r="L4910">
        <v>10</v>
      </c>
      <c r="M4910">
        <f t="shared" si="9933"/>
        <v>0</v>
      </c>
      <c r="N4910" t="b">
        <f t="shared" ref="N4910" si="10020">AND(MIN($F4910,$F4911,$F4912)=$F4910,MAX($H4910,$H4911,$H4912)=$H4910)</f>
        <v>0</v>
      </c>
      <c r="O4910" t="b">
        <f t="shared" ref="O4910" si="10021">AND(N4910,NOT(N4911),NOT(N4912))</f>
        <v>0</v>
      </c>
    </row>
    <row r="4911" spans="1:15" x14ac:dyDescent="0.25">
      <c r="A4911" t="s">
        <v>15</v>
      </c>
      <c r="B4911" t="s">
        <v>18</v>
      </c>
      <c r="C4911">
        <v>250</v>
      </c>
      <c r="D4911">
        <v>0</v>
      </c>
      <c r="E4911" t="b">
        <v>0</v>
      </c>
      <c r="F4911">
        <v>3.0000000000000001E-3</v>
      </c>
      <c r="G4911">
        <v>1</v>
      </c>
      <c r="H4911">
        <v>1</v>
      </c>
      <c r="I4911">
        <v>23</v>
      </c>
      <c r="J4911">
        <v>22</v>
      </c>
      <c r="K4911">
        <v>9</v>
      </c>
      <c r="L4911">
        <v>10</v>
      </c>
      <c r="M4911">
        <f t="shared" si="9933"/>
        <v>0</v>
      </c>
      <c r="N4911" t="b">
        <f t="shared" ref="N4911" si="10022">AND(MIN($F4910,$F4911,$F4912)=$F4911,MAX($H4910,$H4911,$H4912)=$H4911)</f>
        <v>0</v>
      </c>
      <c r="O4911" t="b">
        <f t="shared" ref="O4911" si="10023">AND(NOT(N4910),N4911,NOT(N4912))</f>
        <v>0</v>
      </c>
    </row>
    <row r="4912" spans="1:15" x14ac:dyDescent="0.25">
      <c r="A4912" t="s">
        <v>19</v>
      </c>
      <c r="B4912" t="s">
        <v>18</v>
      </c>
      <c r="C4912">
        <v>250</v>
      </c>
      <c r="D4912">
        <v>0</v>
      </c>
      <c r="E4912" t="b">
        <v>0</v>
      </c>
      <c r="F4912">
        <v>2E-3</v>
      </c>
      <c r="G4912">
        <v>1</v>
      </c>
      <c r="H4912">
        <v>1</v>
      </c>
      <c r="I4912">
        <v>45</v>
      </c>
      <c r="J4912">
        <v>22</v>
      </c>
      <c r="K4912">
        <v>9</v>
      </c>
      <c r="L4912">
        <v>10</v>
      </c>
      <c r="M4912">
        <f t="shared" si="9933"/>
        <v>0</v>
      </c>
      <c r="N4912" t="b">
        <f t="shared" ref="N4912" si="10024">AND(MIN($F4910,$F4911,$F4912)=$F4912,MAX($H4910,$H4911,$H4912)=$H4912)</f>
        <v>1</v>
      </c>
      <c r="O4912" t="b">
        <f t="shared" ref="O4912" si="10025">AND(NOT(N4910),NOT(N4911),N4912)</f>
        <v>1</v>
      </c>
    </row>
    <row r="4913" spans="1:15" x14ac:dyDescent="0.25">
      <c r="A4913" t="s">
        <v>13</v>
      </c>
      <c r="B4913" t="s">
        <v>18</v>
      </c>
      <c r="C4913">
        <v>250</v>
      </c>
      <c r="D4913">
        <v>100</v>
      </c>
      <c r="E4913" t="b">
        <v>0</v>
      </c>
      <c r="F4913">
        <v>1.6E-2</v>
      </c>
      <c r="G4913">
        <v>1</v>
      </c>
      <c r="H4913">
        <v>1</v>
      </c>
      <c r="I4913">
        <v>405</v>
      </c>
      <c r="J4913">
        <v>236</v>
      </c>
      <c r="K4913">
        <v>114</v>
      </c>
      <c r="L4913">
        <v>18</v>
      </c>
      <c r="M4913">
        <f t="shared" si="9933"/>
        <v>0</v>
      </c>
      <c r="N4913" t="b">
        <f t="shared" ref="N4913" si="10026">AND(MIN($F4913,$F4914,$F4915)=$F4913,MAX($H4913,$H4914,$H4915)=$H4913)</f>
        <v>0</v>
      </c>
      <c r="O4913" t="b">
        <f t="shared" ref="O4913" si="10027">AND(N4913,NOT(N4914),NOT(N4915))</f>
        <v>0</v>
      </c>
    </row>
    <row r="4914" spans="1:15" x14ac:dyDescent="0.25">
      <c r="A4914" t="s">
        <v>15</v>
      </c>
      <c r="B4914" t="s">
        <v>18</v>
      </c>
      <c r="C4914">
        <v>250</v>
      </c>
      <c r="D4914">
        <v>100</v>
      </c>
      <c r="E4914" t="b">
        <v>0</v>
      </c>
      <c r="F4914">
        <v>3.0000000000000001E-3</v>
      </c>
      <c r="G4914">
        <v>1</v>
      </c>
      <c r="H4914">
        <v>1</v>
      </c>
      <c r="I4914">
        <v>240</v>
      </c>
      <c r="J4914">
        <v>236</v>
      </c>
      <c r="K4914">
        <v>114</v>
      </c>
      <c r="L4914">
        <v>18</v>
      </c>
      <c r="M4914">
        <f t="shared" si="9933"/>
        <v>0</v>
      </c>
      <c r="N4914" t="b">
        <f t="shared" ref="N4914" si="10028">AND(MIN($F4913,$F4914,$F4915)=$F4914,MAX($H4913,$H4914,$H4915)=$H4914)</f>
        <v>1</v>
      </c>
      <c r="O4914" t="b">
        <f t="shared" ref="O4914" si="10029">AND(NOT(N4913),N4914,NOT(N4915))</f>
        <v>1</v>
      </c>
    </row>
    <row r="4915" spans="1:15" x14ac:dyDescent="0.25">
      <c r="A4915" t="s">
        <v>19</v>
      </c>
      <c r="B4915" t="s">
        <v>18</v>
      </c>
      <c r="C4915">
        <v>250</v>
      </c>
      <c r="D4915">
        <v>100</v>
      </c>
      <c r="E4915" t="b">
        <v>0</v>
      </c>
      <c r="F4915">
        <v>1.0999999999999999E-2</v>
      </c>
      <c r="G4915">
        <v>1</v>
      </c>
      <c r="H4915">
        <v>1</v>
      </c>
      <c r="I4915">
        <v>405</v>
      </c>
      <c r="J4915">
        <v>236</v>
      </c>
      <c r="K4915">
        <v>114</v>
      </c>
      <c r="L4915">
        <v>18</v>
      </c>
      <c r="M4915">
        <f t="shared" si="9933"/>
        <v>0</v>
      </c>
      <c r="N4915" t="b">
        <f t="shared" ref="N4915" si="10030">AND(MIN($F4913,$F4914,$F4915)=$F4915,MAX($H4913,$H4914,$H4915)=$H4915)</f>
        <v>0</v>
      </c>
      <c r="O4915" t="b">
        <f t="shared" ref="O4915" si="10031">AND(NOT(N4913),NOT(N4914),N4915)</f>
        <v>0</v>
      </c>
    </row>
    <row r="4916" spans="1:15" x14ac:dyDescent="0.25">
      <c r="A4916" t="s">
        <v>13</v>
      </c>
      <c r="B4916" t="s">
        <v>18</v>
      </c>
      <c r="C4916">
        <v>250</v>
      </c>
      <c r="D4916">
        <v>101</v>
      </c>
      <c r="E4916" t="b">
        <v>0</v>
      </c>
      <c r="F4916">
        <v>8.9999999999999993E-3</v>
      </c>
      <c r="G4916">
        <v>1</v>
      </c>
      <c r="H4916">
        <v>1</v>
      </c>
      <c r="I4916">
        <v>156</v>
      </c>
      <c r="J4916">
        <v>96</v>
      </c>
      <c r="K4916">
        <v>45</v>
      </c>
      <c r="L4916">
        <v>11</v>
      </c>
      <c r="M4916">
        <f t="shared" si="9933"/>
        <v>0</v>
      </c>
      <c r="N4916" t="b">
        <f t="shared" ref="N4916" si="10032">AND(MIN($F4916,$F4917,$F4918)=$F4916,MAX($H4916,$H4917,$H4918)=$H4916)</f>
        <v>0</v>
      </c>
      <c r="O4916" t="b">
        <f t="shared" ref="O4916" si="10033">AND(N4916,NOT(N4917),NOT(N4918))</f>
        <v>0</v>
      </c>
    </row>
    <row r="4917" spans="1:15" x14ac:dyDescent="0.25">
      <c r="A4917" t="s">
        <v>15</v>
      </c>
      <c r="B4917" t="s">
        <v>18</v>
      </c>
      <c r="C4917">
        <v>250</v>
      </c>
      <c r="D4917">
        <v>101</v>
      </c>
      <c r="E4917" t="b">
        <v>0</v>
      </c>
      <c r="F4917">
        <v>4.0000000000000001E-3</v>
      </c>
      <c r="G4917">
        <v>1</v>
      </c>
      <c r="H4917">
        <v>1</v>
      </c>
      <c r="I4917">
        <v>97</v>
      </c>
      <c r="J4917">
        <v>96</v>
      </c>
      <c r="K4917">
        <v>45</v>
      </c>
      <c r="L4917">
        <v>11</v>
      </c>
      <c r="M4917">
        <f t="shared" si="9933"/>
        <v>0</v>
      </c>
      <c r="N4917" t="b">
        <f t="shared" ref="N4917" si="10034">AND(MIN($F4916,$F4917,$F4918)=$F4917,MAX($H4916,$H4917,$H4918)=$H4917)</f>
        <v>1</v>
      </c>
      <c r="O4917" t="b">
        <f t="shared" ref="O4917" si="10035">AND(NOT(N4916),N4917,NOT(N4918))</f>
        <v>1</v>
      </c>
    </row>
    <row r="4918" spans="1:15" x14ac:dyDescent="0.25">
      <c r="A4918" t="s">
        <v>19</v>
      </c>
      <c r="B4918" t="s">
        <v>18</v>
      </c>
      <c r="C4918">
        <v>250</v>
      </c>
      <c r="D4918">
        <v>101</v>
      </c>
      <c r="E4918" t="b">
        <v>0</v>
      </c>
      <c r="F4918">
        <v>1.0999999999999999E-2</v>
      </c>
      <c r="G4918">
        <v>1</v>
      </c>
      <c r="H4918">
        <v>1</v>
      </c>
      <c r="I4918">
        <v>156</v>
      </c>
      <c r="J4918">
        <v>96</v>
      </c>
      <c r="K4918">
        <v>45</v>
      </c>
      <c r="L4918">
        <v>11</v>
      </c>
      <c r="M4918">
        <f t="shared" si="9933"/>
        <v>0</v>
      </c>
      <c r="N4918" t="b">
        <f t="shared" ref="N4918" si="10036">AND(MIN($F4916,$F4917,$F4918)=$F4918,MAX($H4916,$H4917,$H4918)=$H4918)</f>
        <v>0</v>
      </c>
      <c r="O4918" t="b">
        <f t="shared" ref="O4918" si="10037">AND(NOT(N4916),NOT(N4917),N4918)</f>
        <v>0</v>
      </c>
    </row>
    <row r="4919" spans="1:15" x14ac:dyDescent="0.25">
      <c r="A4919" t="s">
        <v>13</v>
      </c>
      <c r="B4919" t="s">
        <v>18</v>
      </c>
      <c r="C4919">
        <v>250</v>
      </c>
      <c r="D4919">
        <v>102</v>
      </c>
      <c r="E4919" t="b">
        <v>0</v>
      </c>
      <c r="F4919">
        <v>6.0000000000000001E-3</v>
      </c>
      <c r="G4919">
        <v>1</v>
      </c>
      <c r="H4919">
        <v>1</v>
      </c>
      <c r="I4919">
        <v>315</v>
      </c>
      <c r="J4919">
        <v>200</v>
      </c>
      <c r="K4919">
        <v>96</v>
      </c>
      <c r="L4919">
        <v>16</v>
      </c>
      <c r="M4919">
        <f t="shared" si="9933"/>
        <v>0</v>
      </c>
      <c r="N4919" t="b">
        <f t="shared" ref="N4919" si="10038">AND(MIN($F4919,$F4920,$F4921)=$F4919,MAX($H4919,$H4920,$H4921)=$H4919)</f>
        <v>0</v>
      </c>
      <c r="O4919" t="b">
        <f t="shared" ref="O4919" si="10039">AND(N4919,NOT(N4920),NOT(N4921))</f>
        <v>0</v>
      </c>
    </row>
    <row r="4920" spans="1:15" x14ac:dyDescent="0.25">
      <c r="A4920" t="s">
        <v>15</v>
      </c>
      <c r="B4920" t="s">
        <v>18</v>
      </c>
      <c r="C4920">
        <v>250</v>
      </c>
      <c r="D4920">
        <v>102</v>
      </c>
      <c r="E4920" t="b">
        <v>0</v>
      </c>
      <c r="F4920">
        <v>3.0000000000000001E-3</v>
      </c>
      <c r="G4920">
        <v>1</v>
      </c>
      <c r="H4920">
        <v>1</v>
      </c>
      <c r="I4920">
        <v>206</v>
      </c>
      <c r="J4920">
        <v>200</v>
      </c>
      <c r="K4920">
        <v>96</v>
      </c>
      <c r="L4920">
        <v>16</v>
      </c>
      <c r="M4920">
        <f t="shared" si="9933"/>
        <v>0</v>
      </c>
      <c r="N4920" t="b">
        <f t="shared" ref="N4920" si="10040">AND(MIN($F4919,$F4920,$F4921)=$F4920,MAX($H4919,$H4920,$H4921)=$H4920)</f>
        <v>1</v>
      </c>
      <c r="O4920" t="b">
        <f t="shared" ref="O4920" si="10041">AND(NOT(N4919),N4920,NOT(N4921))</f>
        <v>1</v>
      </c>
    </row>
    <row r="4921" spans="1:15" x14ac:dyDescent="0.25">
      <c r="A4921" t="s">
        <v>19</v>
      </c>
      <c r="B4921" t="s">
        <v>18</v>
      </c>
      <c r="C4921">
        <v>250</v>
      </c>
      <c r="D4921">
        <v>102</v>
      </c>
      <c r="E4921" t="b">
        <v>0</v>
      </c>
      <c r="F4921">
        <v>6.0000000000000001E-3</v>
      </c>
      <c r="G4921">
        <v>1</v>
      </c>
      <c r="H4921">
        <v>1</v>
      </c>
      <c r="I4921">
        <v>315</v>
      </c>
      <c r="J4921">
        <v>200</v>
      </c>
      <c r="K4921">
        <v>96</v>
      </c>
      <c r="L4921">
        <v>16</v>
      </c>
      <c r="M4921">
        <f t="shared" si="9933"/>
        <v>0</v>
      </c>
      <c r="N4921" t="b">
        <f t="shared" ref="N4921" si="10042">AND(MIN($F4919,$F4920,$F4921)=$F4921,MAX($H4919,$H4920,$H4921)=$H4921)</f>
        <v>0</v>
      </c>
      <c r="O4921" t="b">
        <f t="shared" ref="O4921" si="10043">AND(NOT(N4919),NOT(N4920),N4921)</f>
        <v>0</v>
      </c>
    </row>
    <row r="4922" spans="1:15" x14ac:dyDescent="0.25">
      <c r="A4922" t="s">
        <v>13</v>
      </c>
      <c r="B4922" t="s">
        <v>18</v>
      </c>
      <c r="C4922">
        <v>250</v>
      </c>
      <c r="D4922">
        <v>103</v>
      </c>
      <c r="E4922" t="b">
        <v>0</v>
      </c>
      <c r="F4922">
        <v>1.9E-2</v>
      </c>
      <c r="G4922">
        <v>1</v>
      </c>
      <c r="H4922">
        <v>1</v>
      </c>
      <c r="I4922">
        <v>1130</v>
      </c>
      <c r="J4922">
        <v>743</v>
      </c>
      <c r="K4922">
        <v>369</v>
      </c>
      <c r="L4922">
        <v>14</v>
      </c>
      <c r="M4922">
        <f t="shared" si="9933"/>
        <v>0</v>
      </c>
      <c r="N4922" t="b">
        <f t="shared" ref="N4922" si="10044">AND(MIN($F4922,$F4923,$F4924)=$F4922,MAX($H4922,$H4923,$H4924)=$H4922)</f>
        <v>0</v>
      </c>
      <c r="O4922" t="b">
        <f t="shared" ref="O4922" si="10045">AND(N4922,NOT(N4923),NOT(N4924))</f>
        <v>0</v>
      </c>
    </row>
    <row r="4923" spans="1:15" x14ac:dyDescent="0.25">
      <c r="A4923" t="s">
        <v>15</v>
      </c>
      <c r="B4923" t="s">
        <v>18</v>
      </c>
      <c r="C4923">
        <v>250</v>
      </c>
      <c r="D4923">
        <v>103</v>
      </c>
      <c r="E4923" t="b">
        <v>0</v>
      </c>
      <c r="F4923">
        <v>8.0000000000000002E-3</v>
      </c>
      <c r="G4923">
        <v>1</v>
      </c>
      <c r="H4923">
        <v>1</v>
      </c>
      <c r="I4923">
        <v>750</v>
      </c>
      <c r="J4923">
        <v>743</v>
      </c>
      <c r="K4923">
        <v>369</v>
      </c>
      <c r="L4923">
        <v>14</v>
      </c>
      <c r="M4923">
        <f t="shared" si="9933"/>
        <v>0</v>
      </c>
      <c r="N4923" t="b">
        <f t="shared" ref="N4923" si="10046">AND(MIN($F4922,$F4923,$F4924)=$F4923,MAX($H4922,$H4923,$H4924)=$H4923)</f>
        <v>1</v>
      </c>
      <c r="O4923" t="b">
        <f t="shared" ref="O4923" si="10047">AND(NOT(N4922),N4923,NOT(N4924))</f>
        <v>1</v>
      </c>
    </row>
    <row r="4924" spans="1:15" x14ac:dyDescent="0.25">
      <c r="A4924" t="s">
        <v>19</v>
      </c>
      <c r="B4924" t="s">
        <v>18</v>
      </c>
      <c r="C4924">
        <v>250</v>
      </c>
      <c r="D4924">
        <v>103</v>
      </c>
      <c r="E4924" t="b">
        <v>0</v>
      </c>
      <c r="F4924">
        <v>2.5000000000000001E-2</v>
      </c>
      <c r="G4924">
        <v>1</v>
      </c>
      <c r="H4924">
        <v>1</v>
      </c>
      <c r="I4924">
        <v>1130</v>
      </c>
      <c r="J4924">
        <v>743</v>
      </c>
      <c r="K4924">
        <v>369</v>
      </c>
      <c r="L4924">
        <v>14</v>
      </c>
      <c r="M4924">
        <f t="shared" si="9933"/>
        <v>0</v>
      </c>
      <c r="N4924" t="b">
        <f t="shared" ref="N4924" si="10048">AND(MIN($F4922,$F4923,$F4924)=$F4924,MAX($H4922,$H4923,$H4924)=$H4924)</f>
        <v>0</v>
      </c>
      <c r="O4924" t="b">
        <f t="shared" ref="O4924" si="10049">AND(NOT(N4922),NOT(N4923),N4924)</f>
        <v>0</v>
      </c>
    </row>
    <row r="4925" spans="1:15" x14ac:dyDescent="0.25">
      <c r="A4925" t="s">
        <v>13</v>
      </c>
      <c r="B4925" t="s">
        <v>18</v>
      </c>
      <c r="C4925">
        <v>250</v>
      </c>
      <c r="D4925">
        <v>104</v>
      </c>
      <c r="E4925" t="b">
        <v>0</v>
      </c>
      <c r="F4925">
        <v>5.0000000000000001E-3</v>
      </c>
      <c r="G4925">
        <v>1</v>
      </c>
      <c r="H4925">
        <v>1</v>
      </c>
      <c r="I4925">
        <v>408</v>
      </c>
      <c r="J4925">
        <v>205</v>
      </c>
      <c r="K4925">
        <v>100</v>
      </c>
      <c r="L4925">
        <v>13</v>
      </c>
      <c r="M4925">
        <f t="shared" si="9933"/>
        <v>0</v>
      </c>
      <c r="N4925" t="b">
        <f t="shared" ref="N4925" si="10050">AND(MIN($F4925,$F4926,$F4927)=$F4925,MAX($H4925,$H4926,$H4927)=$H4925)</f>
        <v>0</v>
      </c>
      <c r="O4925" t="b">
        <f t="shared" ref="O4925" si="10051">AND(N4925,NOT(N4926),NOT(N4927))</f>
        <v>0</v>
      </c>
    </row>
    <row r="4926" spans="1:15" x14ac:dyDescent="0.25">
      <c r="A4926" t="s">
        <v>15</v>
      </c>
      <c r="B4926" t="s">
        <v>18</v>
      </c>
      <c r="C4926">
        <v>250</v>
      </c>
      <c r="D4926">
        <v>104</v>
      </c>
      <c r="E4926" t="b">
        <v>0</v>
      </c>
      <c r="F4926">
        <v>3.0000000000000001E-3</v>
      </c>
      <c r="G4926">
        <v>1</v>
      </c>
      <c r="H4926">
        <v>1</v>
      </c>
      <c r="I4926">
        <v>214</v>
      </c>
      <c r="J4926">
        <v>205</v>
      </c>
      <c r="K4926">
        <v>100</v>
      </c>
      <c r="L4926">
        <v>13</v>
      </c>
      <c r="M4926">
        <f t="shared" si="9933"/>
        <v>0</v>
      </c>
      <c r="N4926" t="b">
        <f t="shared" ref="N4926" si="10052">AND(MIN($F4925,$F4926,$F4927)=$F4926,MAX($H4925,$H4926,$H4927)=$H4926)</f>
        <v>1</v>
      </c>
      <c r="O4926" t="b">
        <f t="shared" ref="O4926" si="10053">AND(NOT(N4925),N4926,NOT(N4927))</f>
        <v>1</v>
      </c>
    </row>
    <row r="4927" spans="1:15" x14ac:dyDescent="0.25">
      <c r="A4927" t="s">
        <v>19</v>
      </c>
      <c r="B4927" t="s">
        <v>18</v>
      </c>
      <c r="C4927">
        <v>250</v>
      </c>
      <c r="D4927">
        <v>104</v>
      </c>
      <c r="E4927" t="b">
        <v>0</v>
      </c>
      <c r="F4927">
        <v>0.108</v>
      </c>
      <c r="G4927">
        <v>1</v>
      </c>
      <c r="H4927">
        <v>1</v>
      </c>
      <c r="I4927">
        <v>408</v>
      </c>
      <c r="J4927">
        <v>205</v>
      </c>
      <c r="K4927">
        <v>100</v>
      </c>
      <c r="L4927">
        <v>13</v>
      </c>
      <c r="M4927">
        <f t="shared" si="9933"/>
        <v>0</v>
      </c>
      <c r="N4927" t="b">
        <f t="shared" ref="N4927" si="10054">AND(MIN($F4925,$F4926,$F4927)=$F4927,MAX($H4925,$H4926,$H4927)=$H4927)</f>
        <v>0</v>
      </c>
      <c r="O4927" t="b">
        <f t="shared" ref="O4927" si="10055">AND(NOT(N4925),NOT(N4926),N4927)</f>
        <v>0</v>
      </c>
    </row>
    <row r="4928" spans="1:15" x14ac:dyDescent="0.25">
      <c r="A4928" t="s">
        <v>13</v>
      </c>
      <c r="B4928" t="s">
        <v>18</v>
      </c>
      <c r="C4928">
        <v>250</v>
      </c>
      <c r="D4928">
        <v>105</v>
      </c>
      <c r="E4928" t="b">
        <v>0</v>
      </c>
      <c r="F4928">
        <v>3.4000000000000002E-2</v>
      </c>
      <c r="G4928">
        <v>1</v>
      </c>
      <c r="H4928">
        <v>1</v>
      </c>
      <c r="I4928">
        <v>3525</v>
      </c>
      <c r="J4928">
        <v>1862</v>
      </c>
      <c r="K4928">
        <v>927</v>
      </c>
      <c r="L4928">
        <v>19</v>
      </c>
      <c r="M4928">
        <f t="shared" si="9933"/>
        <v>0</v>
      </c>
      <c r="N4928" t="b">
        <f t="shared" ref="N4928" si="10056">AND(MIN($F4928,$F4929,$F4930)=$F4928,MAX($H4928,$H4929,$H4930)=$H4928)</f>
        <v>0</v>
      </c>
      <c r="O4928" t="b">
        <f t="shared" ref="O4928" si="10057">AND(N4928,NOT(N4929),NOT(N4930))</f>
        <v>0</v>
      </c>
    </row>
    <row r="4929" spans="1:15" x14ac:dyDescent="0.25">
      <c r="A4929" t="s">
        <v>15</v>
      </c>
      <c r="B4929" t="s">
        <v>18</v>
      </c>
      <c r="C4929">
        <v>250</v>
      </c>
      <c r="D4929">
        <v>105</v>
      </c>
      <c r="E4929" t="b">
        <v>0</v>
      </c>
      <c r="F4929">
        <v>1.4999999999999999E-2</v>
      </c>
      <c r="G4929">
        <v>1</v>
      </c>
      <c r="H4929">
        <v>1</v>
      </c>
      <c r="I4929">
        <v>1898</v>
      </c>
      <c r="J4929">
        <v>1862</v>
      </c>
      <c r="K4929">
        <v>927</v>
      </c>
      <c r="L4929">
        <v>19</v>
      </c>
      <c r="M4929">
        <f t="shared" si="9933"/>
        <v>0</v>
      </c>
      <c r="N4929" t="b">
        <f t="shared" ref="N4929" si="10058">AND(MIN($F4928,$F4929,$F4930)=$F4929,MAX($H4928,$H4929,$H4930)=$H4929)</f>
        <v>1</v>
      </c>
      <c r="O4929" t="b">
        <f t="shared" ref="O4929" si="10059">AND(NOT(N4928),N4929,NOT(N4930))</f>
        <v>1</v>
      </c>
    </row>
    <row r="4930" spans="1:15" x14ac:dyDescent="0.25">
      <c r="A4930" t="s">
        <v>19</v>
      </c>
      <c r="B4930" t="s">
        <v>18</v>
      </c>
      <c r="C4930">
        <v>250</v>
      </c>
      <c r="D4930">
        <v>105</v>
      </c>
      <c r="E4930" t="b">
        <v>0</v>
      </c>
      <c r="F4930">
        <v>0.12</v>
      </c>
      <c r="G4930">
        <v>1</v>
      </c>
      <c r="H4930">
        <v>1</v>
      </c>
      <c r="I4930">
        <v>3525</v>
      </c>
      <c r="J4930">
        <v>1862</v>
      </c>
      <c r="K4930">
        <v>927</v>
      </c>
      <c r="L4930">
        <v>19</v>
      </c>
      <c r="M4930">
        <f t="shared" si="9933"/>
        <v>0</v>
      </c>
      <c r="N4930" t="b">
        <f t="shared" ref="N4930" si="10060">AND(MIN($F4928,$F4929,$F4930)=$F4930,MAX($H4928,$H4929,$H4930)=$H4930)</f>
        <v>0</v>
      </c>
      <c r="O4930" t="b">
        <f t="shared" ref="O4930" si="10061">AND(NOT(N4928),NOT(N4929),N4930)</f>
        <v>0</v>
      </c>
    </row>
    <row r="4931" spans="1:15" x14ac:dyDescent="0.25">
      <c r="A4931" t="s">
        <v>13</v>
      </c>
      <c r="B4931" t="s">
        <v>18</v>
      </c>
      <c r="C4931">
        <v>250</v>
      </c>
      <c r="D4931">
        <v>106</v>
      </c>
      <c r="E4931" t="b">
        <v>0</v>
      </c>
      <c r="F4931">
        <v>1.6E-2</v>
      </c>
      <c r="G4931">
        <v>1</v>
      </c>
      <c r="H4931">
        <v>1</v>
      </c>
      <c r="I4931">
        <v>1747</v>
      </c>
      <c r="J4931">
        <v>925</v>
      </c>
      <c r="K4931">
        <v>458</v>
      </c>
      <c r="L4931">
        <v>18</v>
      </c>
      <c r="M4931">
        <f t="shared" ref="M4931:M4994" si="10062">G4931-H4931</f>
        <v>0</v>
      </c>
      <c r="N4931" t="b">
        <f t="shared" ref="N4931" si="10063">AND(MIN($F4931,$F4932,$F4933)=$F4931,MAX($H4931,$H4932,$H4933)=$H4931)</f>
        <v>1</v>
      </c>
      <c r="O4931" t="b">
        <f t="shared" ref="O4931" si="10064">AND(N4931,NOT(N4932),NOT(N4933))</f>
        <v>0</v>
      </c>
    </row>
    <row r="4932" spans="1:15" x14ac:dyDescent="0.25">
      <c r="A4932" t="s">
        <v>15</v>
      </c>
      <c r="B4932" t="s">
        <v>18</v>
      </c>
      <c r="C4932">
        <v>250</v>
      </c>
      <c r="D4932">
        <v>106</v>
      </c>
      <c r="E4932" t="b">
        <v>0</v>
      </c>
      <c r="F4932">
        <v>1.6E-2</v>
      </c>
      <c r="G4932">
        <v>1</v>
      </c>
      <c r="H4932">
        <v>1</v>
      </c>
      <c r="I4932">
        <v>935</v>
      </c>
      <c r="J4932">
        <v>925</v>
      </c>
      <c r="K4932">
        <v>458</v>
      </c>
      <c r="L4932">
        <v>18</v>
      </c>
      <c r="M4932">
        <f t="shared" si="10062"/>
        <v>0</v>
      </c>
      <c r="N4932" t="b">
        <f t="shared" ref="N4932" si="10065">AND(MIN($F4931,$F4932,$F4933)=$F4932,MAX($H4931,$H4932,$H4933)=$H4932)</f>
        <v>1</v>
      </c>
      <c r="O4932" t="b">
        <f t="shared" ref="O4932" si="10066">AND(NOT(N4931),N4932,NOT(N4933))</f>
        <v>0</v>
      </c>
    </row>
    <row r="4933" spans="1:15" x14ac:dyDescent="0.25">
      <c r="A4933" t="s">
        <v>19</v>
      </c>
      <c r="B4933" t="s">
        <v>18</v>
      </c>
      <c r="C4933">
        <v>250</v>
      </c>
      <c r="D4933">
        <v>106</v>
      </c>
      <c r="E4933" t="b">
        <v>0</v>
      </c>
      <c r="F4933">
        <v>3.4000000000000002E-2</v>
      </c>
      <c r="G4933">
        <v>1</v>
      </c>
      <c r="H4933">
        <v>1</v>
      </c>
      <c r="I4933">
        <v>1747</v>
      </c>
      <c r="J4933">
        <v>925</v>
      </c>
      <c r="K4933">
        <v>458</v>
      </c>
      <c r="L4933">
        <v>18</v>
      </c>
      <c r="M4933">
        <f t="shared" si="10062"/>
        <v>0</v>
      </c>
      <c r="N4933" t="b">
        <f t="shared" ref="N4933" si="10067">AND(MIN($F4931,$F4932,$F4933)=$F4933,MAX($H4931,$H4932,$H4933)=$H4933)</f>
        <v>0</v>
      </c>
      <c r="O4933" t="b">
        <f t="shared" ref="O4933" si="10068">AND(NOT(N4931),NOT(N4932),N4933)</f>
        <v>0</v>
      </c>
    </row>
    <row r="4934" spans="1:15" x14ac:dyDescent="0.25">
      <c r="A4934" t="s">
        <v>13</v>
      </c>
      <c r="B4934" t="s">
        <v>18</v>
      </c>
      <c r="C4934">
        <v>250</v>
      </c>
      <c r="D4934">
        <v>107</v>
      </c>
      <c r="E4934" t="b">
        <v>0</v>
      </c>
      <c r="F4934">
        <v>4.0000000000000001E-3</v>
      </c>
      <c r="G4934">
        <v>1</v>
      </c>
      <c r="H4934">
        <v>1</v>
      </c>
      <c r="I4934">
        <v>9</v>
      </c>
      <c r="J4934">
        <v>4</v>
      </c>
      <c r="K4934">
        <v>0</v>
      </c>
      <c r="L4934">
        <v>3</v>
      </c>
      <c r="M4934">
        <f t="shared" si="10062"/>
        <v>0</v>
      </c>
      <c r="N4934" t="b">
        <f t="shared" ref="N4934" si="10069">AND(MIN($F4934,$F4935,$F4936)=$F4934,MAX($H4934,$H4935,$H4936)=$H4934)</f>
        <v>0</v>
      </c>
      <c r="O4934" t="b">
        <f t="shared" ref="O4934" si="10070">AND(N4934,NOT(N4935),NOT(N4936))</f>
        <v>0</v>
      </c>
    </row>
    <row r="4935" spans="1:15" x14ac:dyDescent="0.25">
      <c r="A4935" t="s">
        <v>15</v>
      </c>
      <c r="B4935" t="s">
        <v>18</v>
      </c>
      <c r="C4935">
        <v>250</v>
      </c>
      <c r="D4935">
        <v>107</v>
      </c>
      <c r="E4935" t="b">
        <v>0</v>
      </c>
      <c r="F4935">
        <v>3.0000000000000001E-3</v>
      </c>
      <c r="G4935">
        <v>1</v>
      </c>
      <c r="H4935">
        <v>1</v>
      </c>
      <c r="I4935">
        <v>4</v>
      </c>
      <c r="J4935">
        <v>4</v>
      </c>
      <c r="K4935">
        <v>0</v>
      </c>
      <c r="L4935">
        <v>3</v>
      </c>
      <c r="M4935">
        <f t="shared" si="10062"/>
        <v>0</v>
      </c>
      <c r="N4935" t="b">
        <f t="shared" ref="N4935" si="10071">AND(MIN($F4934,$F4935,$F4936)=$F4935,MAX($H4934,$H4935,$H4936)=$H4935)</f>
        <v>1</v>
      </c>
      <c r="O4935" t="b">
        <f t="shared" ref="O4935" si="10072">AND(NOT(N4934),N4935,NOT(N4936))</f>
        <v>1</v>
      </c>
    </row>
    <row r="4936" spans="1:15" x14ac:dyDescent="0.25">
      <c r="A4936" t="s">
        <v>19</v>
      </c>
      <c r="B4936" t="s">
        <v>18</v>
      </c>
      <c r="C4936">
        <v>250</v>
      </c>
      <c r="D4936">
        <v>107</v>
      </c>
      <c r="E4936" t="b">
        <v>0</v>
      </c>
      <c r="F4936">
        <v>1.4E-2</v>
      </c>
      <c r="G4936">
        <v>1</v>
      </c>
      <c r="H4936">
        <v>1</v>
      </c>
      <c r="I4936">
        <v>9</v>
      </c>
      <c r="J4936">
        <v>4</v>
      </c>
      <c r="K4936">
        <v>0</v>
      </c>
      <c r="L4936">
        <v>3</v>
      </c>
      <c r="M4936">
        <f t="shared" si="10062"/>
        <v>0</v>
      </c>
      <c r="N4936" t="b">
        <f t="shared" ref="N4936" si="10073">AND(MIN($F4934,$F4935,$F4936)=$F4936,MAX($H4934,$H4935,$H4936)=$H4936)</f>
        <v>0</v>
      </c>
      <c r="O4936" t="b">
        <f t="shared" ref="O4936" si="10074">AND(NOT(N4934),NOT(N4935),N4936)</f>
        <v>0</v>
      </c>
    </row>
    <row r="4937" spans="1:15" x14ac:dyDescent="0.25">
      <c r="A4937" t="s">
        <v>13</v>
      </c>
      <c r="B4937" t="s">
        <v>18</v>
      </c>
      <c r="C4937">
        <v>250</v>
      </c>
      <c r="D4937">
        <v>108</v>
      </c>
      <c r="E4937" t="b">
        <v>0</v>
      </c>
      <c r="F4937">
        <v>7.0999999999999994E-2</v>
      </c>
      <c r="G4937">
        <v>1</v>
      </c>
      <c r="H4937">
        <v>1</v>
      </c>
      <c r="I4937">
        <v>585</v>
      </c>
      <c r="J4937">
        <v>298</v>
      </c>
      <c r="K4937">
        <v>145</v>
      </c>
      <c r="L4937">
        <v>23</v>
      </c>
      <c r="M4937">
        <f t="shared" si="10062"/>
        <v>0</v>
      </c>
      <c r="N4937" t="b">
        <f t="shared" ref="N4937" si="10075">AND(MIN($F4937,$F4938,$F4939)=$F4937,MAX($H4937,$H4938,$H4939)=$H4937)</f>
        <v>0</v>
      </c>
      <c r="O4937" t="b">
        <f t="shared" ref="O4937" si="10076">AND(N4937,NOT(N4938),NOT(N4939))</f>
        <v>0</v>
      </c>
    </row>
    <row r="4938" spans="1:15" x14ac:dyDescent="0.25">
      <c r="A4938" t="s">
        <v>15</v>
      </c>
      <c r="B4938" t="s">
        <v>18</v>
      </c>
      <c r="C4938">
        <v>250</v>
      </c>
      <c r="D4938">
        <v>108</v>
      </c>
      <c r="E4938" t="b">
        <v>0</v>
      </c>
      <c r="F4938">
        <v>6.0000000000000001E-3</v>
      </c>
      <c r="G4938">
        <v>1</v>
      </c>
      <c r="H4938">
        <v>1</v>
      </c>
      <c r="I4938">
        <v>327</v>
      </c>
      <c r="J4938">
        <v>318</v>
      </c>
      <c r="K4938">
        <v>155</v>
      </c>
      <c r="L4938">
        <v>21</v>
      </c>
      <c r="M4938">
        <f t="shared" si="10062"/>
        <v>0</v>
      </c>
      <c r="N4938" t="b">
        <f t="shared" ref="N4938" si="10077">AND(MIN($F4937,$F4938,$F4939)=$F4938,MAX($H4937,$H4938,$H4939)=$H4938)</f>
        <v>1</v>
      </c>
      <c r="O4938" t="b">
        <f t="shared" ref="O4938" si="10078">AND(NOT(N4937),N4938,NOT(N4939))</f>
        <v>1</v>
      </c>
    </row>
    <row r="4939" spans="1:15" x14ac:dyDescent="0.25">
      <c r="A4939" t="s">
        <v>19</v>
      </c>
      <c r="B4939" t="s">
        <v>18</v>
      </c>
      <c r="C4939">
        <v>250</v>
      </c>
      <c r="D4939">
        <v>108</v>
      </c>
      <c r="E4939" t="b">
        <v>0</v>
      </c>
      <c r="F4939">
        <v>2.5000000000000001E-2</v>
      </c>
      <c r="G4939">
        <v>1</v>
      </c>
      <c r="H4939">
        <v>1</v>
      </c>
      <c r="I4939">
        <v>585</v>
      </c>
      <c r="J4939">
        <v>298</v>
      </c>
      <c r="K4939">
        <v>145</v>
      </c>
      <c r="L4939">
        <v>23</v>
      </c>
      <c r="M4939">
        <f t="shared" si="10062"/>
        <v>0</v>
      </c>
      <c r="N4939" t="b">
        <f t="shared" ref="N4939" si="10079">AND(MIN($F4937,$F4938,$F4939)=$F4939,MAX($H4937,$H4938,$H4939)=$H4939)</f>
        <v>0</v>
      </c>
      <c r="O4939" t="b">
        <f t="shared" ref="O4939" si="10080">AND(NOT(N4937),NOT(N4938),N4939)</f>
        <v>0</v>
      </c>
    </row>
    <row r="4940" spans="1:15" x14ac:dyDescent="0.25">
      <c r="A4940" t="s">
        <v>13</v>
      </c>
      <c r="B4940" t="s">
        <v>18</v>
      </c>
      <c r="C4940">
        <v>250</v>
      </c>
      <c r="D4940">
        <v>109</v>
      </c>
      <c r="E4940" t="b">
        <v>0</v>
      </c>
      <c r="F4940">
        <v>1.4E-2</v>
      </c>
      <c r="G4940">
        <v>1</v>
      </c>
      <c r="H4940">
        <v>1</v>
      </c>
      <c r="I4940">
        <v>43</v>
      </c>
      <c r="J4940">
        <v>17</v>
      </c>
      <c r="K4940">
        <v>5</v>
      </c>
      <c r="L4940">
        <v>8</v>
      </c>
      <c r="M4940">
        <f t="shared" si="10062"/>
        <v>0</v>
      </c>
      <c r="N4940" t="b">
        <f t="shared" ref="N4940" si="10081">AND(MIN($F4940,$F4941,$F4942)=$F4940,MAX($H4940,$H4941,$H4942)=$H4940)</f>
        <v>0</v>
      </c>
      <c r="O4940" t="b">
        <f t="shared" ref="O4940" si="10082">AND(N4940,NOT(N4941),NOT(N4942))</f>
        <v>0</v>
      </c>
    </row>
    <row r="4941" spans="1:15" x14ac:dyDescent="0.25">
      <c r="A4941" t="s">
        <v>15</v>
      </c>
      <c r="B4941" t="s">
        <v>18</v>
      </c>
      <c r="C4941">
        <v>250</v>
      </c>
      <c r="D4941">
        <v>109</v>
      </c>
      <c r="E4941" t="b">
        <v>0</v>
      </c>
      <c r="F4941">
        <v>3.0000000000000001E-3</v>
      </c>
      <c r="G4941">
        <v>1</v>
      </c>
      <c r="H4941">
        <v>1</v>
      </c>
      <c r="I4941">
        <v>20</v>
      </c>
      <c r="J4941">
        <v>17</v>
      </c>
      <c r="K4941">
        <v>5</v>
      </c>
      <c r="L4941">
        <v>8</v>
      </c>
      <c r="M4941">
        <f t="shared" si="10062"/>
        <v>0</v>
      </c>
      <c r="N4941" t="b">
        <f t="shared" ref="N4941" si="10083">AND(MIN($F4940,$F4941,$F4942)=$F4941,MAX($H4940,$H4941,$H4942)=$H4941)</f>
        <v>1</v>
      </c>
      <c r="O4941" t="b">
        <f t="shared" ref="O4941" si="10084">AND(NOT(N4940),N4941,NOT(N4942))</f>
        <v>1</v>
      </c>
    </row>
    <row r="4942" spans="1:15" x14ac:dyDescent="0.25">
      <c r="A4942" t="s">
        <v>19</v>
      </c>
      <c r="B4942" t="s">
        <v>18</v>
      </c>
      <c r="C4942">
        <v>250</v>
      </c>
      <c r="D4942">
        <v>109</v>
      </c>
      <c r="E4942" t="b">
        <v>0</v>
      </c>
      <c r="F4942">
        <v>1.0999999999999999E-2</v>
      </c>
      <c r="G4942">
        <v>1</v>
      </c>
      <c r="H4942">
        <v>1</v>
      </c>
      <c r="I4942">
        <v>43</v>
      </c>
      <c r="J4942">
        <v>17</v>
      </c>
      <c r="K4942">
        <v>5</v>
      </c>
      <c r="L4942">
        <v>8</v>
      </c>
      <c r="M4942">
        <f t="shared" si="10062"/>
        <v>0</v>
      </c>
      <c r="N4942" t="b">
        <f t="shared" ref="N4942" si="10085">AND(MIN($F4940,$F4941,$F4942)=$F4942,MAX($H4940,$H4941,$H4942)=$H4942)</f>
        <v>0</v>
      </c>
      <c r="O4942" t="b">
        <f t="shared" ref="O4942" si="10086">AND(NOT(N4940),NOT(N4941),N4942)</f>
        <v>0</v>
      </c>
    </row>
    <row r="4943" spans="1:15" x14ac:dyDescent="0.25">
      <c r="A4943" t="s">
        <v>13</v>
      </c>
      <c r="B4943" t="s">
        <v>18</v>
      </c>
      <c r="C4943">
        <v>250</v>
      </c>
      <c r="D4943">
        <v>10</v>
      </c>
      <c r="E4943" t="b">
        <v>0</v>
      </c>
      <c r="F4943">
        <v>2E-3</v>
      </c>
      <c r="G4943">
        <v>1</v>
      </c>
      <c r="H4943">
        <v>1</v>
      </c>
      <c r="I4943">
        <v>15</v>
      </c>
      <c r="J4943">
        <v>7</v>
      </c>
      <c r="K4943">
        <v>0</v>
      </c>
      <c r="L4943">
        <v>6</v>
      </c>
      <c r="M4943">
        <f t="shared" si="10062"/>
        <v>0</v>
      </c>
      <c r="N4943" t="b">
        <f t="shared" ref="N4943" si="10087">AND(MIN($F4943,$F4944,$F4945)=$F4943,MAX($H4943,$H4944,$H4945)=$H4943)</f>
        <v>0</v>
      </c>
      <c r="O4943" t="b">
        <f t="shared" ref="O4943" si="10088">AND(N4943,NOT(N4944),NOT(N4945))</f>
        <v>0</v>
      </c>
    </row>
    <row r="4944" spans="1:15" x14ac:dyDescent="0.25">
      <c r="A4944" t="s">
        <v>15</v>
      </c>
      <c r="B4944" t="s">
        <v>18</v>
      </c>
      <c r="C4944">
        <v>250</v>
      </c>
      <c r="D4944">
        <v>10</v>
      </c>
      <c r="E4944" t="b">
        <v>0</v>
      </c>
      <c r="F4944">
        <v>1E-3</v>
      </c>
      <c r="G4944">
        <v>1</v>
      </c>
      <c r="H4944">
        <v>1</v>
      </c>
      <c r="I4944">
        <v>7</v>
      </c>
      <c r="J4944">
        <v>7</v>
      </c>
      <c r="K4944">
        <v>0</v>
      </c>
      <c r="L4944">
        <v>6</v>
      </c>
      <c r="M4944">
        <f t="shared" si="10062"/>
        <v>0</v>
      </c>
      <c r="N4944" t="b">
        <f t="shared" ref="N4944" si="10089">AND(MIN($F4943,$F4944,$F4945)=$F4944,MAX($H4943,$H4944,$H4945)=$H4944)</f>
        <v>0</v>
      </c>
      <c r="O4944" t="b">
        <f t="shared" ref="O4944" si="10090">AND(NOT(N4943),N4944,NOT(N4945))</f>
        <v>0</v>
      </c>
    </row>
    <row r="4945" spans="1:15" x14ac:dyDescent="0.25">
      <c r="A4945" t="s">
        <v>19</v>
      </c>
      <c r="B4945" t="s">
        <v>18</v>
      </c>
      <c r="C4945">
        <v>250</v>
      </c>
      <c r="D4945">
        <v>10</v>
      </c>
      <c r="E4945" t="b">
        <v>0</v>
      </c>
      <c r="F4945">
        <v>0</v>
      </c>
      <c r="G4945">
        <v>1</v>
      </c>
      <c r="H4945">
        <v>1</v>
      </c>
      <c r="I4945">
        <v>15</v>
      </c>
      <c r="J4945">
        <v>7</v>
      </c>
      <c r="K4945">
        <v>0</v>
      </c>
      <c r="L4945">
        <v>6</v>
      </c>
      <c r="M4945">
        <f t="shared" si="10062"/>
        <v>0</v>
      </c>
      <c r="N4945" t="b">
        <f t="shared" ref="N4945" si="10091">AND(MIN($F4943,$F4944,$F4945)=$F4945,MAX($H4943,$H4944,$H4945)=$H4945)</f>
        <v>1</v>
      </c>
      <c r="O4945" t="b">
        <f t="shared" ref="O4945" si="10092">AND(NOT(N4943),NOT(N4944),N4945)</f>
        <v>1</v>
      </c>
    </row>
    <row r="4946" spans="1:15" x14ac:dyDescent="0.25">
      <c r="A4946" t="s">
        <v>13</v>
      </c>
      <c r="B4946" t="s">
        <v>18</v>
      </c>
      <c r="C4946">
        <v>250</v>
      </c>
      <c r="D4946">
        <v>110</v>
      </c>
      <c r="E4946" t="b">
        <v>0</v>
      </c>
      <c r="F4946">
        <v>2E-3</v>
      </c>
      <c r="G4946">
        <v>1</v>
      </c>
      <c r="H4946">
        <v>1</v>
      </c>
      <c r="I4946">
        <v>113</v>
      </c>
      <c r="J4946">
        <v>74</v>
      </c>
      <c r="K4946">
        <v>35</v>
      </c>
      <c r="L4946">
        <v>11</v>
      </c>
      <c r="M4946">
        <f t="shared" si="10062"/>
        <v>0</v>
      </c>
      <c r="N4946" t="b">
        <f t="shared" ref="N4946" si="10093">AND(MIN($F4946,$F4947,$F4948)=$F4946,MAX($H4946,$H4947,$H4948)=$H4946)</f>
        <v>1</v>
      </c>
      <c r="O4946" t="b">
        <f t="shared" ref="O4946" si="10094">AND(N4946,NOT(N4947),NOT(N4948))</f>
        <v>0</v>
      </c>
    </row>
    <row r="4947" spans="1:15" x14ac:dyDescent="0.25">
      <c r="A4947" t="s">
        <v>15</v>
      </c>
      <c r="B4947" t="s">
        <v>18</v>
      </c>
      <c r="C4947">
        <v>250</v>
      </c>
      <c r="D4947">
        <v>110</v>
      </c>
      <c r="E4947" t="b">
        <v>0</v>
      </c>
      <c r="F4947">
        <v>6.0000000000000001E-3</v>
      </c>
      <c r="G4947">
        <v>1</v>
      </c>
      <c r="H4947">
        <v>1</v>
      </c>
      <c r="I4947">
        <v>75</v>
      </c>
      <c r="J4947">
        <v>74</v>
      </c>
      <c r="K4947">
        <v>35</v>
      </c>
      <c r="L4947">
        <v>11</v>
      </c>
      <c r="M4947">
        <f t="shared" si="10062"/>
        <v>0</v>
      </c>
      <c r="N4947" t="b">
        <f t="shared" ref="N4947" si="10095">AND(MIN($F4946,$F4947,$F4948)=$F4947,MAX($H4946,$H4947,$H4948)=$H4947)</f>
        <v>0</v>
      </c>
      <c r="O4947" t="b">
        <f t="shared" ref="O4947" si="10096">AND(NOT(N4946),N4947,NOT(N4948))</f>
        <v>0</v>
      </c>
    </row>
    <row r="4948" spans="1:15" x14ac:dyDescent="0.25">
      <c r="A4948" t="s">
        <v>19</v>
      </c>
      <c r="B4948" t="s">
        <v>18</v>
      </c>
      <c r="C4948">
        <v>250</v>
      </c>
      <c r="D4948">
        <v>110</v>
      </c>
      <c r="E4948" t="b">
        <v>0</v>
      </c>
      <c r="F4948">
        <v>2E-3</v>
      </c>
      <c r="G4948">
        <v>1</v>
      </c>
      <c r="H4948">
        <v>1</v>
      </c>
      <c r="I4948">
        <v>113</v>
      </c>
      <c r="J4948">
        <v>74</v>
      </c>
      <c r="K4948">
        <v>35</v>
      </c>
      <c r="L4948">
        <v>11</v>
      </c>
      <c r="M4948">
        <f t="shared" si="10062"/>
        <v>0</v>
      </c>
      <c r="N4948" t="b">
        <f t="shared" ref="N4948" si="10097">AND(MIN($F4946,$F4947,$F4948)=$F4948,MAX($H4946,$H4947,$H4948)=$H4948)</f>
        <v>1</v>
      </c>
      <c r="O4948" t="b">
        <f t="shared" ref="O4948" si="10098">AND(NOT(N4946),NOT(N4947),N4948)</f>
        <v>0</v>
      </c>
    </row>
    <row r="4949" spans="1:15" x14ac:dyDescent="0.25">
      <c r="A4949" t="s">
        <v>13</v>
      </c>
      <c r="B4949" t="s">
        <v>18</v>
      </c>
      <c r="C4949">
        <v>250</v>
      </c>
      <c r="D4949">
        <v>111</v>
      </c>
      <c r="E4949" t="b">
        <v>0</v>
      </c>
      <c r="F4949">
        <v>2E-3</v>
      </c>
      <c r="G4949">
        <v>1</v>
      </c>
      <c r="H4949">
        <v>1</v>
      </c>
      <c r="I4949">
        <v>40</v>
      </c>
      <c r="J4949">
        <v>16</v>
      </c>
      <c r="K4949">
        <v>4</v>
      </c>
      <c r="L4949">
        <v>10</v>
      </c>
      <c r="M4949">
        <f t="shared" si="10062"/>
        <v>0</v>
      </c>
      <c r="N4949" t="b">
        <f t="shared" ref="N4949" si="10099">AND(MIN($F4949,$F4950,$F4951)=$F4949,MAX($H4949,$H4950,$H4951)=$H4949)</f>
        <v>0</v>
      </c>
      <c r="O4949" t="b">
        <f t="shared" ref="O4949" si="10100">AND(N4949,NOT(N4950),NOT(N4951))</f>
        <v>0</v>
      </c>
    </row>
    <row r="4950" spans="1:15" x14ac:dyDescent="0.25">
      <c r="A4950" t="s">
        <v>15</v>
      </c>
      <c r="B4950" t="s">
        <v>18</v>
      </c>
      <c r="C4950">
        <v>250</v>
      </c>
      <c r="D4950">
        <v>111</v>
      </c>
      <c r="E4950" t="b">
        <v>0</v>
      </c>
      <c r="F4950">
        <v>3.0000000000000001E-3</v>
      </c>
      <c r="G4950">
        <v>1</v>
      </c>
      <c r="H4950">
        <v>1</v>
      </c>
      <c r="I4950">
        <v>18</v>
      </c>
      <c r="J4950">
        <v>16</v>
      </c>
      <c r="K4950">
        <v>4</v>
      </c>
      <c r="L4950">
        <v>10</v>
      </c>
      <c r="M4950">
        <f t="shared" si="10062"/>
        <v>0</v>
      </c>
      <c r="N4950" t="b">
        <f t="shared" ref="N4950" si="10101">AND(MIN($F4949,$F4950,$F4951)=$F4950,MAX($H4949,$H4950,$H4951)=$H4950)</f>
        <v>0</v>
      </c>
      <c r="O4950" t="b">
        <f t="shared" ref="O4950" si="10102">AND(NOT(N4949),N4950,NOT(N4951))</f>
        <v>0</v>
      </c>
    </row>
    <row r="4951" spans="1:15" x14ac:dyDescent="0.25">
      <c r="A4951" t="s">
        <v>19</v>
      </c>
      <c r="B4951" t="s">
        <v>18</v>
      </c>
      <c r="C4951">
        <v>250</v>
      </c>
      <c r="D4951">
        <v>111</v>
      </c>
      <c r="E4951" t="b">
        <v>0</v>
      </c>
      <c r="F4951">
        <v>1E-3</v>
      </c>
      <c r="G4951">
        <v>1</v>
      </c>
      <c r="H4951">
        <v>1</v>
      </c>
      <c r="I4951">
        <v>40</v>
      </c>
      <c r="J4951">
        <v>16</v>
      </c>
      <c r="K4951">
        <v>4</v>
      </c>
      <c r="L4951">
        <v>10</v>
      </c>
      <c r="M4951">
        <f t="shared" si="10062"/>
        <v>0</v>
      </c>
      <c r="N4951" t="b">
        <f t="shared" ref="N4951" si="10103">AND(MIN($F4949,$F4950,$F4951)=$F4951,MAX($H4949,$H4950,$H4951)=$H4951)</f>
        <v>1</v>
      </c>
      <c r="O4951" t="b">
        <f t="shared" ref="O4951" si="10104">AND(NOT(N4949),NOT(N4950),N4951)</f>
        <v>1</v>
      </c>
    </row>
    <row r="4952" spans="1:15" x14ac:dyDescent="0.25">
      <c r="A4952" t="s">
        <v>13</v>
      </c>
      <c r="B4952" t="s">
        <v>18</v>
      </c>
      <c r="C4952">
        <v>250</v>
      </c>
      <c r="D4952">
        <v>112</v>
      </c>
      <c r="E4952" t="b">
        <v>0</v>
      </c>
      <c r="F4952">
        <v>4.0000000000000001E-3</v>
      </c>
      <c r="G4952">
        <v>1</v>
      </c>
      <c r="H4952">
        <v>1</v>
      </c>
      <c r="I4952">
        <v>199</v>
      </c>
      <c r="J4952">
        <v>102</v>
      </c>
      <c r="K4952">
        <v>48</v>
      </c>
      <c r="L4952">
        <v>13</v>
      </c>
      <c r="M4952">
        <f t="shared" si="10062"/>
        <v>0</v>
      </c>
      <c r="N4952" t="b">
        <f t="shared" ref="N4952" si="10105">AND(MIN($F4952,$F4953,$F4954)=$F4952,MAX($H4952,$H4953,$H4954)=$H4952)</f>
        <v>0</v>
      </c>
      <c r="O4952" t="b">
        <f t="shared" ref="O4952" si="10106">AND(N4952,NOT(N4953),NOT(N4954))</f>
        <v>0</v>
      </c>
    </row>
    <row r="4953" spans="1:15" x14ac:dyDescent="0.25">
      <c r="A4953" t="s">
        <v>15</v>
      </c>
      <c r="B4953" t="s">
        <v>18</v>
      </c>
      <c r="C4953">
        <v>250</v>
      </c>
      <c r="D4953">
        <v>112</v>
      </c>
      <c r="E4953" t="b">
        <v>0</v>
      </c>
      <c r="F4953">
        <v>3.0000000000000001E-3</v>
      </c>
      <c r="G4953">
        <v>1</v>
      </c>
      <c r="H4953">
        <v>1</v>
      </c>
      <c r="I4953">
        <v>104</v>
      </c>
      <c r="J4953">
        <v>102</v>
      </c>
      <c r="K4953">
        <v>48</v>
      </c>
      <c r="L4953">
        <v>13</v>
      </c>
      <c r="M4953">
        <f t="shared" si="10062"/>
        <v>0</v>
      </c>
      <c r="N4953" t="b">
        <f t="shared" ref="N4953" si="10107">AND(MIN($F4952,$F4953,$F4954)=$F4953,MAX($H4952,$H4953,$H4954)=$H4953)</f>
        <v>1</v>
      </c>
      <c r="O4953" t="b">
        <f t="shared" ref="O4953" si="10108">AND(NOT(N4952),N4953,NOT(N4954))</f>
        <v>0</v>
      </c>
    </row>
    <row r="4954" spans="1:15" x14ac:dyDescent="0.25">
      <c r="A4954" t="s">
        <v>19</v>
      </c>
      <c r="B4954" t="s">
        <v>18</v>
      </c>
      <c r="C4954">
        <v>250</v>
      </c>
      <c r="D4954">
        <v>112</v>
      </c>
      <c r="E4954" t="b">
        <v>0</v>
      </c>
      <c r="F4954">
        <v>3.0000000000000001E-3</v>
      </c>
      <c r="G4954">
        <v>1</v>
      </c>
      <c r="H4954">
        <v>1</v>
      </c>
      <c r="I4954">
        <v>199</v>
      </c>
      <c r="J4954">
        <v>102</v>
      </c>
      <c r="K4954">
        <v>48</v>
      </c>
      <c r="L4954">
        <v>13</v>
      </c>
      <c r="M4954">
        <f t="shared" si="10062"/>
        <v>0</v>
      </c>
      <c r="N4954" t="b">
        <f t="shared" ref="N4954" si="10109">AND(MIN($F4952,$F4953,$F4954)=$F4954,MAX($H4952,$H4953,$H4954)=$H4954)</f>
        <v>1</v>
      </c>
      <c r="O4954" t="b">
        <f t="shared" ref="O4954" si="10110">AND(NOT(N4952),NOT(N4953),N4954)</f>
        <v>0</v>
      </c>
    </row>
    <row r="4955" spans="1:15" x14ac:dyDescent="0.25">
      <c r="A4955" t="s">
        <v>13</v>
      </c>
      <c r="B4955" t="s">
        <v>18</v>
      </c>
      <c r="C4955">
        <v>250</v>
      </c>
      <c r="D4955">
        <v>113</v>
      </c>
      <c r="E4955" t="b">
        <v>0</v>
      </c>
      <c r="F4955">
        <v>1E-3</v>
      </c>
      <c r="G4955">
        <v>1</v>
      </c>
      <c r="H4955">
        <v>1</v>
      </c>
      <c r="I4955">
        <v>21</v>
      </c>
      <c r="J4955">
        <v>8</v>
      </c>
      <c r="K4955">
        <v>2</v>
      </c>
      <c r="L4955">
        <v>5</v>
      </c>
      <c r="M4955">
        <f t="shared" si="10062"/>
        <v>0</v>
      </c>
      <c r="N4955" t="b">
        <f t="shared" ref="N4955" si="10111">AND(MIN($F4955,$F4956,$F4957)=$F4955,MAX($H4955,$H4956,$H4957)=$H4955)</f>
        <v>1</v>
      </c>
      <c r="O4955" t="b">
        <f t="shared" ref="O4955" si="10112">AND(N4955,NOT(N4956),NOT(N4957))</f>
        <v>0</v>
      </c>
    </row>
    <row r="4956" spans="1:15" x14ac:dyDescent="0.25">
      <c r="A4956" t="s">
        <v>15</v>
      </c>
      <c r="B4956" t="s">
        <v>18</v>
      </c>
      <c r="C4956">
        <v>250</v>
      </c>
      <c r="D4956">
        <v>113</v>
      </c>
      <c r="E4956" t="b">
        <v>0</v>
      </c>
      <c r="F4956">
        <v>1E-3</v>
      </c>
      <c r="G4956">
        <v>1</v>
      </c>
      <c r="H4956">
        <v>1</v>
      </c>
      <c r="I4956">
        <v>10</v>
      </c>
      <c r="J4956">
        <v>8</v>
      </c>
      <c r="K4956">
        <v>2</v>
      </c>
      <c r="L4956">
        <v>5</v>
      </c>
      <c r="M4956">
        <f t="shared" si="10062"/>
        <v>0</v>
      </c>
      <c r="N4956" t="b">
        <f t="shared" ref="N4956" si="10113">AND(MIN($F4955,$F4956,$F4957)=$F4956,MAX($H4955,$H4956,$H4957)=$H4956)</f>
        <v>1</v>
      </c>
      <c r="O4956" t="b">
        <f t="shared" ref="O4956" si="10114">AND(NOT(N4955),N4956,NOT(N4957))</f>
        <v>0</v>
      </c>
    </row>
    <row r="4957" spans="1:15" x14ac:dyDescent="0.25">
      <c r="A4957" t="s">
        <v>19</v>
      </c>
      <c r="B4957" t="s">
        <v>18</v>
      </c>
      <c r="C4957">
        <v>250</v>
      </c>
      <c r="D4957">
        <v>113</v>
      </c>
      <c r="E4957" t="b">
        <v>0</v>
      </c>
      <c r="F4957">
        <v>1.6E-2</v>
      </c>
      <c r="G4957">
        <v>1</v>
      </c>
      <c r="H4957">
        <v>1</v>
      </c>
      <c r="I4957">
        <v>21</v>
      </c>
      <c r="J4957">
        <v>8</v>
      </c>
      <c r="K4957">
        <v>2</v>
      </c>
      <c r="L4957">
        <v>5</v>
      </c>
      <c r="M4957">
        <f t="shared" si="10062"/>
        <v>0</v>
      </c>
      <c r="N4957" t="b">
        <f t="shared" ref="N4957" si="10115">AND(MIN($F4955,$F4956,$F4957)=$F4957,MAX($H4955,$H4956,$H4957)=$H4957)</f>
        <v>0</v>
      </c>
      <c r="O4957" t="b">
        <f t="shared" ref="O4957" si="10116">AND(NOT(N4955),NOT(N4956),N4957)</f>
        <v>0</v>
      </c>
    </row>
    <row r="4958" spans="1:15" x14ac:dyDescent="0.25">
      <c r="A4958" t="s">
        <v>13</v>
      </c>
      <c r="B4958" t="s">
        <v>18</v>
      </c>
      <c r="C4958">
        <v>250</v>
      </c>
      <c r="D4958">
        <v>114</v>
      </c>
      <c r="E4958" t="b">
        <v>0</v>
      </c>
      <c r="F4958">
        <v>8.5999999999999993E-2</v>
      </c>
      <c r="G4958">
        <v>1</v>
      </c>
      <c r="H4958">
        <v>1</v>
      </c>
      <c r="I4958">
        <v>1512</v>
      </c>
      <c r="J4958">
        <v>1101</v>
      </c>
      <c r="K4958">
        <v>545</v>
      </c>
      <c r="L4958">
        <v>21</v>
      </c>
      <c r="M4958">
        <f t="shared" si="10062"/>
        <v>0</v>
      </c>
      <c r="N4958" t="b">
        <f t="shared" ref="N4958" si="10117">AND(MIN($F4958,$F4959,$F4960)=$F4958,MAX($H4958,$H4959,$H4960)=$H4958)</f>
        <v>0</v>
      </c>
      <c r="O4958" t="b">
        <f t="shared" ref="O4958" si="10118">AND(N4958,NOT(N4959),NOT(N4960))</f>
        <v>0</v>
      </c>
    </row>
    <row r="4959" spans="1:15" x14ac:dyDescent="0.25">
      <c r="A4959" t="s">
        <v>15</v>
      </c>
      <c r="B4959" t="s">
        <v>18</v>
      </c>
      <c r="C4959">
        <v>250</v>
      </c>
      <c r="D4959">
        <v>114</v>
      </c>
      <c r="E4959" t="b">
        <v>0</v>
      </c>
      <c r="F4959">
        <v>3.4000000000000002E-2</v>
      </c>
      <c r="G4959">
        <v>1</v>
      </c>
      <c r="H4959">
        <v>1</v>
      </c>
      <c r="I4959">
        <v>2090</v>
      </c>
      <c r="J4959">
        <v>2077</v>
      </c>
      <c r="K4959">
        <v>1033</v>
      </c>
      <c r="L4959">
        <v>20</v>
      </c>
      <c r="M4959">
        <f t="shared" si="10062"/>
        <v>0</v>
      </c>
      <c r="N4959" t="b">
        <f t="shared" ref="N4959" si="10119">AND(MIN($F4958,$F4959,$F4960)=$F4959,MAX($H4958,$H4959,$H4960)=$H4959)</f>
        <v>0</v>
      </c>
      <c r="O4959" t="b">
        <f t="shared" ref="O4959" si="10120">AND(NOT(N4958),N4959,NOT(N4960))</f>
        <v>0</v>
      </c>
    </row>
    <row r="4960" spans="1:15" x14ac:dyDescent="0.25">
      <c r="A4960" t="s">
        <v>19</v>
      </c>
      <c r="B4960" t="s">
        <v>18</v>
      </c>
      <c r="C4960">
        <v>250</v>
      </c>
      <c r="D4960">
        <v>114</v>
      </c>
      <c r="E4960" t="b">
        <v>0</v>
      </c>
      <c r="F4960">
        <v>2.3E-2</v>
      </c>
      <c r="G4960">
        <v>1</v>
      </c>
      <c r="H4960">
        <v>1</v>
      </c>
      <c r="I4960">
        <v>1512</v>
      </c>
      <c r="J4960">
        <v>1101</v>
      </c>
      <c r="K4960">
        <v>545</v>
      </c>
      <c r="L4960">
        <v>21</v>
      </c>
      <c r="M4960">
        <f t="shared" si="10062"/>
        <v>0</v>
      </c>
      <c r="N4960" t="b">
        <f t="shared" ref="N4960" si="10121">AND(MIN($F4958,$F4959,$F4960)=$F4960,MAX($H4958,$H4959,$H4960)=$H4960)</f>
        <v>1</v>
      </c>
      <c r="O4960" t="b">
        <f t="shared" ref="O4960" si="10122">AND(NOT(N4958),NOT(N4959),N4960)</f>
        <v>1</v>
      </c>
    </row>
    <row r="4961" spans="1:15" x14ac:dyDescent="0.25">
      <c r="A4961" t="s">
        <v>13</v>
      </c>
      <c r="B4961" t="s">
        <v>18</v>
      </c>
      <c r="C4961">
        <v>250</v>
      </c>
      <c r="D4961">
        <v>115</v>
      </c>
      <c r="E4961" t="b">
        <v>0</v>
      </c>
      <c r="F4961">
        <v>3.3000000000000002E-2</v>
      </c>
      <c r="G4961">
        <v>1</v>
      </c>
      <c r="H4961">
        <v>1</v>
      </c>
      <c r="I4961">
        <v>37</v>
      </c>
      <c r="J4961">
        <v>22</v>
      </c>
      <c r="K4961">
        <v>9</v>
      </c>
      <c r="L4961">
        <v>10</v>
      </c>
      <c r="M4961">
        <f t="shared" si="10062"/>
        <v>0</v>
      </c>
      <c r="N4961" t="b">
        <f t="shared" ref="N4961" si="10123">AND(MIN($F4961,$F4962,$F4963)=$F4961,MAX($H4961,$H4962,$H4963)=$H4961)</f>
        <v>0</v>
      </c>
      <c r="O4961" t="b">
        <f t="shared" ref="O4961" si="10124">AND(N4961,NOT(N4962),NOT(N4963))</f>
        <v>0</v>
      </c>
    </row>
    <row r="4962" spans="1:15" x14ac:dyDescent="0.25">
      <c r="A4962" t="s">
        <v>15</v>
      </c>
      <c r="B4962" t="s">
        <v>18</v>
      </c>
      <c r="C4962">
        <v>250</v>
      </c>
      <c r="D4962">
        <v>115</v>
      </c>
      <c r="E4962" t="b">
        <v>0</v>
      </c>
      <c r="F4962">
        <v>1.2999999999999999E-2</v>
      </c>
      <c r="G4962">
        <v>1</v>
      </c>
      <c r="H4962">
        <v>1</v>
      </c>
      <c r="I4962">
        <v>23</v>
      </c>
      <c r="J4962">
        <v>22</v>
      </c>
      <c r="K4962">
        <v>9</v>
      </c>
      <c r="L4962">
        <v>10</v>
      </c>
      <c r="M4962">
        <f t="shared" si="10062"/>
        <v>0</v>
      </c>
      <c r="N4962" t="b">
        <f t="shared" ref="N4962" si="10125">AND(MIN($F4961,$F4962,$F4963)=$F4962,MAX($H4961,$H4962,$H4963)=$H4962)</f>
        <v>1</v>
      </c>
      <c r="O4962" t="b">
        <f t="shared" ref="O4962" si="10126">AND(NOT(N4961),N4962,NOT(N4963))</f>
        <v>1</v>
      </c>
    </row>
    <row r="4963" spans="1:15" x14ac:dyDescent="0.25">
      <c r="A4963" t="s">
        <v>19</v>
      </c>
      <c r="B4963" t="s">
        <v>18</v>
      </c>
      <c r="C4963">
        <v>250</v>
      </c>
      <c r="D4963">
        <v>115</v>
      </c>
      <c r="E4963" t="b">
        <v>0</v>
      </c>
      <c r="F4963">
        <v>2.4E-2</v>
      </c>
      <c r="G4963">
        <v>1</v>
      </c>
      <c r="H4963">
        <v>1</v>
      </c>
      <c r="I4963">
        <v>37</v>
      </c>
      <c r="J4963">
        <v>22</v>
      </c>
      <c r="K4963">
        <v>9</v>
      </c>
      <c r="L4963">
        <v>10</v>
      </c>
      <c r="M4963">
        <f t="shared" si="10062"/>
        <v>0</v>
      </c>
      <c r="N4963" t="b">
        <f t="shared" ref="N4963" si="10127">AND(MIN($F4961,$F4962,$F4963)=$F4963,MAX($H4961,$H4962,$H4963)=$H4963)</f>
        <v>0</v>
      </c>
      <c r="O4963" t="b">
        <f t="shared" ref="O4963" si="10128">AND(NOT(N4961),NOT(N4962),N4963)</f>
        <v>0</v>
      </c>
    </row>
    <row r="4964" spans="1:15" x14ac:dyDescent="0.25">
      <c r="A4964" t="s">
        <v>13</v>
      </c>
      <c r="B4964" t="s">
        <v>18</v>
      </c>
      <c r="C4964">
        <v>250</v>
      </c>
      <c r="D4964">
        <v>116</v>
      </c>
      <c r="E4964" t="b">
        <v>0</v>
      </c>
      <c r="F4964">
        <v>2E-3</v>
      </c>
      <c r="G4964">
        <v>1</v>
      </c>
      <c r="H4964">
        <v>1</v>
      </c>
      <c r="I4964">
        <v>60</v>
      </c>
      <c r="J4964">
        <v>39</v>
      </c>
      <c r="K4964">
        <v>18</v>
      </c>
      <c r="L4964">
        <v>9</v>
      </c>
      <c r="M4964">
        <f t="shared" si="10062"/>
        <v>0</v>
      </c>
      <c r="N4964" t="b">
        <f t="shared" ref="N4964" si="10129">AND(MIN($F4964,$F4965,$F4966)=$F4964,MAX($H4964,$H4965,$H4966)=$H4964)</f>
        <v>1</v>
      </c>
      <c r="O4964" t="b">
        <f t="shared" ref="O4964" si="10130">AND(N4964,NOT(N4965),NOT(N4966))</f>
        <v>1</v>
      </c>
    </row>
    <row r="4965" spans="1:15" x14ac:dyDescent="0.25">
      <c r="A4965" t="s">
        <v>15</v>
      </c>
      <c r="B4965" t="s">
        <v>18</v>
      </c>
      <c r="C4965">
        <v>250</v>
      </c>
      <c r="D4965">
        <v>116</v>
      </c>
      <c r="E4965" t="b">
        <v>0</v>
      </c>
      <c r="F4965">
        <v>3.3000000000000002E-2</v>
      </c>
      <c r="G4965">
        <v>1</v>
      </c>
      <c r="H4965">
        <v>1</v>
      </c>
      <c r="I4965">
        <v>39</v>
      </c>
      <c r="J4965">
        <v>39</v>
      </c>
      <c r="K4965">
        <v>18</v>
      </c>
      <c r="L4965">
        <v>9</v>
      </c>
      <c r="M4965">
        <f t="shared" si="10062"/>
        <v>0</v>
      </c>
      <c r="N4965" t="b">
        <f t="shared" ref="N4965" si="10131">AND(MIN($F4964,$F4965,$F4966)=$F4965,MAX($H4964,$H4965,$H4966)=$H4965)</f>
        <v>0</v>
      </c>
      <c r="O4965" t="b">
        <f t="shared" ref="O4965" si="10132">AND(NOT(N4964),N4965,NOT(N4966))</f>
        <v>0</v>
      </c>
    </row>
    <row r="4966" spans="1:15" x14ac:dyDescent="0.25">
      <c r="A4966" t="s">
        <v>19</v>
      </c>
      <c r="B4966" t="s">
        <v>18</v>
      </c>
      <c r="C4966">
        <v>250</v>
      </c>
      <c r="D4966">
        <v>116</v>
      </c>
      <c r="E4966" t="b">
        <v>0</v>
      </c>
      <c r="F4966">
        <v>8.9999999999999993E-3</v>
      </c>
      <c r="G4966">
        <v>1</v>
      </c>
      <c r="H4966">
        <v>1</v>
      </c>
      <c r="I4966">
        <v>60</v>
      </c>
      <c r="J4966">
        <v>39</v>
      </c>
      <c r="K4966">
        <v>18</v>
      </c>
      <c r="L4966">
        <v>9</v>
      </c>
      <c r="M4966">
        <f t="shared" si="10062"/>
        <v>0</v>
      </c>
      <c r="N4966" t="b">
        <f t="shared" ref="N4966" si="10133">AND(MIN($F4964,$F4965,$F4966)=$F4966,MAX($H4964,$H4965,$H4966)=$H4966)</f>
        <v>0</v>
      </c>
      <c r="O4966" t="b">
        <f t="shared" ref="O4966" si="10134">AND(NOT(N4964),NOT(N4965),N4966)</f>
        <v>0</v>
      </c>
    </row>
    <row r="4967" spans="1:15" x14ac:dyDescent="0.25">
      <c r="A4967" t="s">
        <v>13</v>
      </c>
      <c r="B4967" t="s">
        <v>18</v>
      </c>
      <c r="C4967">
        <v>250</v>
      </c>
      <c r="D4967">
        <v>117</v>
      </c>
      <c r="E4967" t="b">
        <v>0</v>
      </c>
      <c r="F4967">
        <v>1.0999999999999999E-2</v>
      </c>
      <c r="G4967">
        <v>1</v>
      </c>
      <c r="H4967">
        <v>1</v>
      </c>
      <c r="I4967">
        <v>103</v>
      </c>
      <c r="J4967">
        <v>45</v>
      </c>
      <c r="K4967">
        <v>19</v>
      </c>
      <c r="L4967">
        <v>14</v>
      </c>
      <c r="M4967">
        <f t="shared" si="10062"/>
        <v>0</v>
      </c>
      <c r="N4967" t="b">
        <f t="shared" ref="N4967" si="10135">AND(MIN($F4967,$F4968,$F4969)=$F4967,MAX($H4967,$H4968,$H4969)=$H4967)</f>
        <v>0</v>
      </c>
      <c r="O4967" t="b">
        <f t="shared" ref="O4967" si="10136">AND(N4967,NOT(N4968),NOT(N4969))</f>
        <v>0</v>
      </c>
    </row>
    <row r="4968" spans="1:15" x14ac:dyDescent="0.25">
      <c r="A4968" t="s">
        <v>15</v>
      </c>
      <c r="B4968" t="s">
        <v>18</v>
      </c>
      <c r="C4968">
        <v>250</v>
      </c>
      <c r="D4968">
        <v>117</v>
      </c>
      <c r="E4968" t="b">
        <v>0</v>
      </c>
      <c r="F4968">
        <v>3.0000000000000001E-3</v>
      </c>
      <c r="G4968">
        <v>1</v>
      </c>
      <c r="H4968">
        <v>1</v>
      </c>
      <c r="I4968">
        <v>47</v>
      </c>
      <c r="J4968">
        <v>45</v>
      </c>
      <c r="K4968">
        <v>19</v>
      </c>
      <c r="L4968">
        <v>14</v>
      </c>
      <c r="M4968">
        <f t="shared" si="10062"/>
        <v>0</v>
      </c>
      <c r="N4968" t="b">
        <f t="shared" ref="N4968" si="10137">AND(MIN($F4967,$F4968,$F4969)=$F4968,MAX($H4967,$H4968,$H4969)=$H4968)</f>
        <v>1</v>
      </c>
      <c r="O4968" t="b">
        <f t="shared" ref="O4968" si="10138">AND(NOT(N4967),N4968,NOT(N4969))</f>
        <v>1</v>
      </c>
    </row>
    <row r="4969" spans="1:15" x14ac:dyDescent="0.25">
      <c r="A4969" t="s">
        <v>19</v>
      </c>
      <c r="B4969" t="s">
        <v>18</v>
      </c>
      <c r="C4969">
        <v>250</v>
      </c>
      <c r="D4969">
        <v>117</v>
      </c>
      <c r="E4969" t="b">
        <v>0</v>
      </c>
      <c r="F4969">
        <v>6.0000000000000001E-3</v>
      </c>
      <c r="G4969">
        <v>1</v>
      </c>
      <c r="H4969">
        <v>1</v>
      </c>
      <c r="I4969">
        <v>103</v>
      </c>
      <c r="J4969">
        <v>45</v>
      </c>
      <c r="K4969">
        <v>19</v>
      </c>
      <c r="L4969">
        <v>14</v>
      </c>
      <c r="M4969">
        <f t="shared" si="10062"/>
        <v>0</v>
      </c>
      <c r="N4969" t="b">
        <f t="shared" ref="N4969" si="10139">AND(MIN($F4967,$F4968,$F4969)=$F4969,MAX($H4967,$H4968,$H4969)=$H4969)</f>
        <v>0</v>
      </c>
      <c r="O4969" t="b">
        <f t="shared" ref="O4969" si="10140">AND(NOT(N4967),NOT(N4968),N4969)</f>
        <v>0</v>
      </c>
    </row>
    <row r="4970" spans="1:15" x14ac:dyDescent="0.25">
      <c r="A4970" t="s">
        <v>13</v>
      </c>
      <c r="B4970" t="s">
        <v>18</v>
      </c>
      <c r="C4970">
        <v>250</v>
      </c>
      <c r="D4970">
        <v>118</v>
      </c>
      <c r="E4970" t="b">
        <v>0</v>
      </c>
      <c r="F4970">
        <v>1.6E-2</v>
      </c>
      <c r="G4970">
        <v>1</v>
      </c>
      <c r="H4970">
        <v>1</v>
      </c>
      <c r="I4970">
        <v>819</v>
      </c>
      <c r="J4970">
        <v>442</v>
      </c>
      <c r="K4970">
        <v>216</v>
      </c>
      <c r="L4970">
        <v>21</v>
      </c>
      <c r="M4970">
        <f t="shared" si="10062"/>
        <v>0</v>
      </c>
      <c r="N4970" t="b">
        <f t="shared" ref="N4970" si="10141">AND(MIN($F4970,$F4971,$F4972)=$F4970,MAX($H4970,$H4971,$H4972)=$H4970)</f>
        <v>0</v>
      </c>
      <c r="O4970" t="b">
        <f t="shared" ref="O4970" si="10142">AND(N4970,NOT(N4971),NOT(N4972))</f>
        <v>0</v>
      </c>
    </row>
    <row r="4971" spans="1:15" x14ac:dyDescent="0.25">
      <c r="A4971" t="s">
        <v>15</v>
      </c>
      <c r="B4971" t="s">
        <v>18</v>
      </c>
      <c r="C4971">
        <v>250</v>
      </c>
      <c r="D4971">
        <v>118</v>
      </c>
      <c r="E4971" t="b">
        <v>0</v>
      </c>
      <c r="F4971">
        <v>5.0000000000000001E-3</v>
      </c>
      <c r="G4971">
        <v>1</v>
      </c>
      <c r="H4971">
        <v>1</v>
      </c>
      <c r="I4971">
        <v>444</v>
      </c>
      <c r="J4971">
        <v>442</v>
      </c>
      <c r="K4971">
        <v>216</v>
      </c>
      <c r="L4971">
        <v>21</v>
      </c>
      <c r="M4971">
        <f t="shared" si="10062"/>
        <v>0</v>
      </c>
      <c r="N4971" t="b">
        <f t="shared" ref="N4971" si="10143">AND(MIN($F4970,$F4971,$F4972)=$F4971,MAX($H4970,$H4971,$H4972)=$H4971)</f>
        <v>1</v>
      </c>
      <c r="O4971" t="b">
        <f t="shared" ref="O4971" si="10144">AND(NOT(N4970),N4971,NOT(N4972))</f>
        <v>1</v>
      </c>
    </row>
    <row r="4972" spans="1:15" x14ac:dyDescent="0.25">
      <c r="A4972" t="s">
        <v>19</v>
      </c>
      <c r="B4972" t="s">
        <v>18</v>
      </c>
      <c r="C4972">
        <v>250</v>
      </c>
      <c r="D4972">
        <v>118</v>
      </c>
      <c r="E4972" t="b">
        <v>0</v>
      </c>
      <c r="F4972">
        <v>8.0000000000000002E-3</v>
      </c>
      <c r="G4972">
        <v>1</v>
      </c>
      <c r="H4972">
        <v>1</v>
      </c>
      <c r="I4972">
        <v>819</v>
      </c>
      <c r="J4972">
        <v>442</v>
      </c>
      <c r="K4972">
        <v>216</v>
      </c>
      <c r="L4972">
        <v>21</v>
      </c>
      <c r="M4972">
        <f t="shared" si="10062"/>
        <v>0</v>
      </c>
      <c r="N4972" t="b">
        <f t="shared" ref="N4972" si="10145">AND(MIN($F4970,$F4971,$F4972)=$F4972,MAX($H4970,$H4971,$H4972)=$H4972)</f>
        <v>0</v>
      </c>
      <c r="O4972" t="b">
        <f t="shared" ref="O4972" si="10146">AND(NOT(N4970),NOT(N4971),N4972)</f>
        <v>0</v>
      </c>
    </row>
    <row r="4973" spans="1:15" x14ac:dyDescent="0.25">
      <c r="A4973" t="s">
        <v>13</v>
      </c>
      <c r="B4973" t="s">
        <v>18</v>
      </c>
      <c r="C4973">
        <v>250</v>
      </c>
      <c r="D4973">
        <v>119</v>
      </c>
      <c r="E4973" t="b">
        <v>0</v>
      </c>
      <c r="F4973">
        <v>3.0000000000000001E-3</v>
      </c>
      <c r="G4973">
        <v>1</v>
      </c>
      <c r="H4973">
        <v>1</v>
      </c>
      <c r="I4973">
        <v>161</v>
      </c>
      <c r="J4973">
        <v>80</v>
      </c>
      <c r="K4973">
        <v>37</v>
      </c>
      <c r="L4973">
        <v>19</v>
      </c>
      <c r="M4973">
        <f t="shared" si="10062"/>
        <v>0</v>
      </c>
      <c r="N4973" t="b">
        <f t="shared" ref="N4973" si="10147">AND(MIN($F4973,$F4974,$F4975)=$F4973,MAX($H4973,$H4974,$H4975)=$H4973)</f>
        <v>0</v>
      </c>
      <c r="O4973" t="b">
        <f t="shared" ref="O4973" si="10148">AND(N4973,NOT(N4974),NOT(N4975))</f>
        <v>0</v>
      </c>
    </row>
    <row r="4974" spans="1:15" x14ac:dyDescent="0.25">
      <c r="A4974" t="s">
        <v>15</v>
      </c>
      <c r="B4974" t="s">
        <v>18</v>
      </c>
      <c r="C4974">
        <v>250</v>
      </c>
      <c r="D4974">
        <v>119</v>
      </c>
      <c r="E4974" t="b">
        <v>0</v>
      </c>
      <c r="F4974">
        <v>2E-3</v>
      </c>
      <c r="G4974">
        <v>1</v>
      </c>
      <c r="H4974">
        <v>1</v>
      </c>
      <c r="I4974">
        <v>89</v>
      </c>
      <c r="J4974">
        <v>88</v>
      </c>
      <c r="K4974">
        <v>41</v>
      </c>
      <c r="L4974">
        <v>19</v>
      </c>
      <c r="M4974">
        <f t="shared" si="10062"/>
        <v>0</v>
      </c>
      <c r="N4974" t="b">
        <f t="shared" ref="N4974" si="10149">AND(MIN($F4973,$F4974,$F4975)=$F4974,MAX($H4973,$H4974,$H4975)=$H4974)</f>
        <v>1</v>
      </c>
      <c r="O4974" t="b">
        <f t="shared" ref="O4974" si="10150">AND(NOT(N4973),N4974,NOT(N4975))</f>
        <v>1</v>
      </c>
    </row>
    <row r="4975" spans="1:15" x14ac:dyDescent="0.25">
      <c r="A4975" t="s">
        <v>19</v>
      </c>
      <c r="B4975" t="s">
        <v>18</v>
      </c>
      <c r="C4975">
        <v>250</v>
      </c>
      <c r="D4975">
        <v>119</v>
      </c>
      <c r="E4975" t="b">
        <v>0</v>
      </c>
      <c r="F4975">
        <v>2.5000000000000001E-2</v>
      </c>
      <c r="G4975">
        <v>1</v>
      </c>
      <c r="H4975">
        <v>1</v>
      </c>
      <c r="I4975">
        <v>161</v>
      </c>
      <c r="J4975">
        <v>80</v>
      </c>
      <c r="K4975">
        <v>37</v>
      </c>
      <c r="L4975">
        <v>19</v>
      </c>
      <c r="M4975">
        <f t="shared" si="10062"/>
        <v>0</v>
      </c>
      <c r="N4975" t="b">
        <f t="shared" ref="N4975" si="10151">AND(MIN($F4973,$F4974,$F4975)=$F4975,MAX($H4973,$H4974,$H4975)=$H4975)</f>
        <v>0</v>
      </c>
      <c r="O4975" t="b">
        <f t="shared" ref="O4975" si="10152">AND(NOT(N4973),NOT(N4974),N4975)</f>
        <v>0</v>
      </c>
    </row>
    <row r="4976" spans="1:15" x14ac:dyDescent="0.25">
      <c r="A4976" t="s">
        <v>13</v>
      </c>
      <c r="B4976" t="s">
        <v>18</v>
      </c>
      <c r="C4976">
        <v>250</v>
      </c>
      <c r="D4976">
        <v>11</v>
      </c>
      <c r="E4976" t="b">
        <v>0</v>
      </c>
      <c r="F4976">
        <v>2E-3</v>
      </c>
      <c r="G4976">
        <v>1</v>
      </c>
      <c r="H4976">
        <v>1</v>
      </c>
      <c r="I4976">
        <v>170</v>
      </c>
      <c r="J4976">
        <v>117</v>
      </c>
      <c r="K4976">
        <v>56</v>
      </c>
      <c r="L4976">
        <v>12</v>
      </c>
      <c r="M4976">
        <f t="shared" si="10062"/>
        <v>0</v>
      </c>
      <c r="N4976" t="b">
        <f t="shared" ref="N4976" si="10153">AND(MIN($F4976,$F4977,$F4978)=$F4976,MAX($H4976,$H4977,$H4978)=$H4976)</f>
        <v>0</v>
      </c>
      <c r="O4976" t="b">
        <f t="shared" ref="O4976" si="10154">AND(N4976,NOT(N4977),NOT(N4978))</f>
        <v>0</v>
      </c>
    </row>
    <row r="4977" spans="1:15" x14ac:dyDescent="0.25">
      <c r="A4977" t="s">
        <v>15</v>
      </c>
      <c r="B4977" t="s">
        <v>18</v>
      </c>
      <c r="C4977">
        <v>250</v>
      </c>
      <c r="D4977">
        <v>11</v>
      </c>
      <c r="E4977" t="b">
        <v>0</v>
      </c>
      <c r="F4977">
        <v>1E-3</v>
      </c>
      <c r="G4977">
        <v>1</v>
      </c>
      <c r="H4977">
        <v>1</v>
      </c>
      <c r="I4977">
        <v>119</v>
      </c>
      <c r="J4977">
        <v>117</v>
      </c>
      <c r="K4977">
        <v>56</v>
      </c>
      <c r="L4977">
        <v>12</v>
      </c>
      <c r="M4977">
        <f t="shared" si="10062"/>
        <v>0</v>
      </c>
      <c r="N4977" t="b">
        <f t="shared" ref="N4977" si="10155">AND(MIN($F4976,$F4977,$F4978)=$F4977,MAX($H4976,$H4977,$H4978)=$H4977)</f>
        <v>1</v>
      </c>
      <c r="O4977" t="b">
        <f t="shared" ref="O4977" si="10156">AND(NOT(N4976),N4977,NOT(N4978))</f>
        <v>1</v>
      </c>
    </row>
    <row r="4978" spans="1:15" x14ac:dyDescent="0.25">
      <c r="A4978" t="s">
        <v>19</v>
      </c>
      <c r="B4978" t="s">
        <v>18</v>
      </c>
      <c r="C4978">
        <v>250</v>
      </c>
      <c r="D4978">
        <v>11</v>
      </c>
      <c r="E4978" t="b">
        <v>0</v>
      </c>
      <c r="F4978">
        <v>1.2E-2</v>
      </c>
      <c r="G4978">
        <v>1</v>
      </c>
      <c r="H4978">
        <v>1</v>
      </c>
      <c r="I4978">
        <v>170</v>
      </c>
      <c r="J4978">
        <v>117</v>
      </c>
      <c r="K4978">
        <v>56</v>
      </c>
      <c r="L4978">
        <v>12</v>
      </c>
      <c r="M4978">
        <f t="shared" si="10062"/>
        <v>0</v>
      </c>
      <c r="N4978" t="b">
        <f t="shared" ref="N4978" si="10157">AND(MIN($F4976,$F4977,$F4978)=$F4978,MAX($H4976,$H4977,$H4978)=$H4978)</f>
        <v>0</v>
      </c>
      <c r="O4978" t="b">
        <f t="shared" ref="O4978" si="10158">AND(NOT(N4976),NOT(N4977),N4978)</f>
        <v>0</v>
      </c>
    </row>
    <row r="4979" spans="1:15" x14ac:dyDescent="0.25">
      <c r="A4979" t="s">
        <v>13</v>
      </c>
      <c r="B4979" t="s">
        <v>18</v>
      </c>
      <c r="C4979">
        <v>250</v>
      </c>
      <c r="D4979">
        <v>120</v>
      </c>
      <c r="E4979" t="b">
        <v>0</v>
      </c>
      <c r="F4979">
        <v>1E-3</v>
      </c>
      <c r="G4979">
        <v>1</v>
      </c>
      <c r="H4979">
        <v>1</v>
      </c>
      <c r="I4979">
        <v>12</v>
      </c>
      <c r="J4979">
        <v>8</v>
      </c>
      <c r="K4979">
        <v>2</v>
      </c>
      <c r="L4979">
        <v>3</v>
      </c>
      <c r="M4979">
        <f t="shared" si="10062"/>
        <v>0</v>
      </c>
      <c r="N4979" t="b">
        <f t="shared" ref="N4979" si="10159">AND(MIN($F4979,$F4980,$F4981)=$F4979,MAX($H4979,$H4980,$H4981)=$H4979)</f>
        <v>1</v>
      </c>
      <c r="O4979" t="b">
        <f t="shared" ref="O4979" si="10160">AND(N4979,NOT(N4980),NOT(N4981))</f>
        <v>1</v>
      </c>
    </row>
    <row r="4980" spans="1:15" x14ac:dyDescent="0.25">
      <c r="A4980" t="s">
        <v>15</v>
      </c>
      <c r="B4980" t="s">
        <v>18</v>
      </c>
      <c r="C4980">
        <v>250</v>
      </c>
      <c r="D4980">
        <v>120</v>
      </c>
      <c r="E4980" t="b">
        <v>0</v>
      </c>
      <c r="F4980">
        <v>0.108</v>
      </c>
      <c r="G4980">
        <v>1</v>
      </c>
      <c r="H4980">
        <v>1</v>
      </c>
      <c r="I4980">
        <v>1688</v>
      </c>
      <c r="J4980">
        <v>1688</v>
      </c>
      <c r="K4980">
        <v>842</v>
      </c>
      <c r="L4980">
        <v>9</v>
      </c>
      <c r="M4980">
        <f t="shared" si="10062"/>
        <v>0</v>
      </c>
      <c r="N4980" t="b">
        <f t="shared" ref="N4980" si="10161">AND(MIN($F4979,$F4980,$F4981)=$F4980,MAX($H4979,$H4980,$H4981)=$H4980)</f>
        <v>0</v>
      </c>
      <c r="O4980" t="b">
        <f t="shared" ref="O4980" si="10162">AND(NOT(N4979),N4980,NOT(N4981))</f>
        <v>0</v>
      </c>
    </row>
    <row r="4981" spans="1:15" x14ac:dyDescent="0.25">
      <c r="A4981" t="s">
        <v>19</v>
      </c>
      <c r="B4981" t="s">
        <v>18</v>
      </c>
      <c r="C4981">
        <v>250</v>
      </c>
      <c r="D4981">
        <v>120</v>
      </c>
      <c r="E4981" t="b">
        <v>0</v>
      </c>
      <c r="F4981">
        <v>1.9E-2</v>
      </c>
      <c r="G4981">
        <v>1</v>
      </c>
      <c r="H4981">
        <v>1</v>
      </c>
      <c r="I4981">
        <v>12</v>
      </c>
      <c r="J4981">
        <v>8</v>
      </c>
      <c r="K4981">
        <v>2</v>
      </c>
      <c r="L4981">
        <v>3</v>
      </c>
      <c r="M4981">
        <f t="shared" si="10062"/>
        <v>0</v>
      </c>
      <c r="N4981" t="b">
        <f t="shared" ref="N4981" si="10163">AND(MIN($F4979,$F4980,$F4981)=$F4981,MAX($H4979,$H4980,$H4981)=$H4981)</f>
        <v>0</v>
      </c>
      <c r="O4981" t="b">
        <f t="shared" ref="O4981" si="10164">AND(NOT(N4979),NOT(N4980),N4981)</f>
        <v>0</v>
      </c>
    </row>
    <row r="4982" spans="1:15" x14ac:dyDescent="0.25">
      <c r="A4982" t="s">
        <v>13</v>
      </c>
      <c r="B4982" t="s">
        <v>18</v>
      </c>
      <c r="C4982">
        <v>250</v>
      </c>
      <c r="D4982">
        <v>121</v>
      </c>
      <c r="E4982" t="b">
        <v>0</v>
      </c>
      <c r="F4982">
        <v>7.0000000000000001E-3</v>
      </c>
      <c r="G4982">
        <v>1</v>
      </c>
      <c r="H4982">
        <v>1</v>
      </c>
      <c r="I4982">
        <v>54</v>
      </c>
      <c r="J4982">
        <v>28</v>
      </c>
      <c r="K4982">
        <v>12</v>
      </c>
      <c r="L4982">
        <v>10</v>
      </c>
      <c r="M4982">
        <f t="shared" si="10062"/>
        <v>0</v>
      </c>
      <c r="N4982" t="b">
        <f t="shared" ref="N4982" si="10165">AND(MIN($F4982,$F4983,$F4984)=$F4982,MAX($H4982,$H4983,$H4984)=$H4982)</f>
        <v>0</v>
      </c>
      <c r="O4982" t="b">
        <f t="shared" ref="O4982" si="10166">AND(N4982,NOT(N4983),NOT(N4984))</f>
        <v>0</v>
      </c>
    </row>
    <row r="4983" spans="1:15" x14ac:dyDescent="0.25">
      <c r="A4983" t="s">
        <v>15</v>
      </c>
      <c r="B4983" t="s">
        <v>18</v>
      </c>
      <c r="C4983">
        <v>250</v>
      </c>
      <c r="D4983">
        <v>121</v>
      </c>
      <c r="E4983" t="b">
        <v>0</v>
      </c>
      <c r="F4983">
        <v>2E-3</v>
      </c>
      <c r="G4983">
        <v>1</v>
      </c>
      <c r="H4983">
        <v>1</v>
      </c>
      <c r="I4983">
        <v>29</v>
      </c>
      <c r="J4983">
        <v>28</v>
      </c>
      <c r="K4983">
        <v>12</v>
      </c>
      <c r="L4983">
        <v>10</v>
      </c>
      <c r="M4983">
        <f t="shared" si="10062"/>
        <v>0</v>
      </c>
      <c r="N4983" t="b">
        <f t="shared" ref="N4983" si="10167">AND(MIN($F4982,$F4983,$F4984)=$F4983,MAX($H4982,$H4983,$H4984)=$H4983)</f>
        <v>1</v>
      </c>
      <c r="O4983" t="b">
        <f t="shared" ref="O4983" si="10168">AND(NOT(N4982),N4983,NOT(N4984))</f>
        <v>1</v>
      </c>
    </row>
    <row r="4984" spans="1:15" x14ac:dyDescent="0.25">
      <c r="A4984" t="s">
        <v>19</v>
      </c>
      <c r="B4984" t="s">
        <v>18</v>
      </c>
      <c r="C4984">
        <v>250</v>
      </c>
      <c r="D4984">
        <v>121</v>
      </c>
      <c r="E4984" t="b">
        <v>0</v>
      </c>
      <c r="F4984">
        <v>2.1999999999999999E-2</v>
      </c>
      <c r="G4984">
        <v>1</v>
      </c>
      <c r="H4984">
        <v>1</v>
      </c>
      <c r="I4984">
        <v>54</v>
      </c>
      <c r="J4984">
        <v>28</v>
      </c>
      <c r="K4984">
        <v>12</v>
      </c>
      <c r="L4984">
        <v>10</v>
      </c>
      <c r="M4984">
        <f t="shared" si="10062"/>
        <v>0</v>
      </c>
      <c r="N4984" t="b">
        <f t="shared" ref="N4984" si="10169">AND(MIN($F4982,$F4983,$F4984)=$F4984,MAX($H4982,$H4983,$H4984)=$H4984)</f>
        <v>0</v>
      </c>
      <c r="O4984" t="b">
        <f t="shared" ref="O4984" si="10170">AND(NOT(N4982),NOT(N4983),N4984)</f>
        <v>0</v>
      </c>
    </row>
    <row r="4985" spans="1:15" x14ac:dyDescent="0.25">
      <c r="A4985" t="s">
        <v>13</v>
      </c>
      <c r="B4985" t="s">
        <v>18</v>
      </c>
      <c r="C4985">
        <v>250</v>
      </c>
      <c r="D4985">
        <v>122</v>
      </c>
      <c r="E4985" t="b">
        <v>0</v>
      </c>
      <c r="F4985">
        <v>0.02</v>
      </c>
      <c r="G4985">
        <v>1</v>
      </c>
      <c r="H4985">
        <v>1</v>
      </c>
      <c r="I4985">
        <v>302</v>
      </c>
      <c r="J4985">
        <v>151</v>
      </c>
      <c r="K4985">
        <v>72</v>
      </c>
      <c r="L4985">
        <v>13</v>
      </c>
      <c r="M4985">
        <f t="shared" si="10062"/>
        <v>0</v>
      </c>
      <c r="N4985" t="b">
        <f t="shared" ref="N4985" si="10171">AND(MIN($F4985,$F4986,$F4987)=$F4985,MAX($H4985,$H4986,$H4987)=$H4985)</f>
        <v>0</v>
      </c>
      <c r="O4985" t="b">
        <f t="shared" ref="O4985" si="10172">AND(N4985,NOT(N4986),NOT(N4987))</f>
        <v>0</v>
      </c>
    </row>
    <row r="4986" spans="1:15" x14ac:dyDescent="0.25">
      <c r="A4986" t="s">
        <v>15</v>
      </c>
      <c r="B4986" t="s">
        <v>18</v>
      </c>
      <c r="C4986">
        <v>250</v>
      </c>
      <c r="D4986">
        <v>122</v>
      </c>
      <c r="E4986" t="b">
        <v>0</v>
      </c>
      <c r="F4986">
        <v>5.0000000000000001E-3</v>
      </c>
      <c r="G4986">
        <v>1</v>
      </c>
      <c r="H4986">
        <v>1</v>
      </c>
      <c r="I4986">
        <v>153</v>
      </c>
      <c r="J4986">
        <v>151</v>
      </c>
      <c r="K4986">
        <v>72</v>
      </c>
      <c r="L4986">
        <v>13</v>
      </c>
      <c r="M4986">
        <f t="shared" si="10062"/>
        <v>0</v>
      </c>
      <c r="N4986" t="b">
        <f t="shared" ref="N4986" si="10173">AND(MIN($F4985,$F4986,$F4987)=$F4986,MAX($H4985,$H4986,$H4987)=$H4986)</f>
        <v>0</v>
      </c>
      <c r="O4986" t="b">
        <f t="shared" ref="O4986" si="10174">AND(NOT(N4985),N4986,NOT(N4987))</f>
        <v>0</v>
      </c>
    </row>
    <row r="4987" spans="1:15" x14ac:dyDescent="0.25">
      <c r="A4987" t="s">
        <v>19</v>
      </c>
      <c r="B4987" t="s">
        <v>18</v>
      </c>
      <c r="C4987">
        <v>250</v>
      </c>
      <c r="D4987">
        <v>122</v>
      </c>
      <c r="E4987" t="b">
        <v>0</v>
      </c>
      <c r="F4987">
        <v>4.0000000000000001E-3</v>
      </c>
      <c r="G4987">
        <v>1</v>
      </c>
      <c r="H4987">
        <v>1</v>
      </c>
      <c r="I4987">
        <v>302</v>
      </c>
      <c r="J4987">
        <v>151</v>
      </c>
      <c r="K4987">
        <v>72</v>
      </c>
      <c r="L4987">
        <v>13</v>
      </c>
      <c r="M4987">
        <f t="shared" si="10062"/>
        <v>0</v>
      </c>
      <c r="N4987" t="b">
        <f t="shared" ref="N4987" si="10175">AND(MIN($F4985,$F4986,$F4987)=$F4987,MAX($H4985,$H4986,$H4987)=$H4987)</f>
        <v>1</v>
      </c>
      <c r="O4987" t="b">
        <f t="shared" ref="O4987" si="10176">AND(NOT(N4985),NOT(N4986),N4987)</f>
        <v>1</v>
      </c>
    </row>
    <row r="4988" spans="1:15" x14ac:dyDescent="0.25">
      <c r="A4988" t="s">
        <v>13</v>
      </c>
      <c r="B4988" t="s">
        <v>18</v>
      </c>
      <c r="C4988">
        <v>250</v>
      </c>
      <c r="D4988">
        <v>123</v>
      </c>
      <c r="E4988" t="b">
        <v>0</v>
      </c>
      <c r="F4988">
        <v>7.0000000000000001E-3</v>
      </c>
      <c r="G4988">
        <v>1</v>
      </c>
      <c r="H4988">
        <v>1</v>
      </c>
      <c r="I4988">
        <v>220</v>
      </c>
      <c r="J4988">
        <v>108</v>
      </c>
      <c r="K4988">
        <v>51</v>
      </c>
      <c r="L4988">
        <v>9</v>
      </c>
      <c r="M4988">
        <f t="shared" si="10062"/>
        <v>0</v>
      </c>
      <c r="N4988" t="b">
        <f t="shared" ref="N4988" si="10177">AND(MIN($F4988,$F4989,$F4990)=$F4988,MAX($H4988,$H4989,$H4990)=$H4988)</f>
        <v>0</v>
      </c>
      <c r="O4988" t="b">
        <f t="shared" ref="O4988" si="10178">AND(N4988,NOT(N4989),NOT(N4990))</f>
        <v>0</v>
      </c>
    </row>
    <row r="4989" spans="1:15" x14ac:dyDescent="0.25">
      <c r="A4989" t="s">
        <v>15</v>
      </c>
      <c r="B4989" t="s">
        <v>18</v>
      </c>
      <c r="C4989">
        <v>250</v>
      </c>
      <c r="D4989">
        <v>123</v>
      </c>
      <c r="E4989" t="b">
        <v>0</v>
      </c>
      <c r="F4989">
        <v>2E-3</v>
      </c>
      <c r="G4989">
        <v>1</v>
      </c>
      <c r="H4989">
        <v>1</v>
      </c>
      <c r="I4989">
        <v>115</v>
      </c>
      <c r="J4989">
        <v>108</v>
      </c>
      <c r="K4989">
        <v>51</v>
      </c>
      <c r="L4989">
        <v>9</v>
      </c>
      <c r="M4989">
        <f t="shared" si="10062"/>
        <v>0</v>
      </c>
      <c r="N4989" t="b">
        <f t="shared" ref="N4989" si="10179">AND(MIN($F4988,$F4989,$F4990)=$F4989,MAX($H4988,$H4989,$H4990)=$H4989)</f>
        <v>1</v>
      </c>
      <c r="O4989" t="b">
        <f t="shared" ref="O4989" si="10180">AND(NOT(N4988),N4989,NOT(N4990))</f>
        <v>1</v>
      </c>
    </row>
    <row r="4990" spans="1:15" x14ac:dyDescent="0.25">
      <c r="A4990" t="s">
        <v>19</v>
      </c>
      <c r="B4990" t="s">
        <v>18</v>
      </c>
      <c r="C4990">
        <v>250</v>
      </c>
      <c r="D4990">
        <v>123</v>
      </c>
      <c r="E4990" t="b">
        <v>0</v>
      </c>
      <c r="F4990">
        <v>3.0000000000000001E-3</v>
      </c>
      <c r="G4990">
        <v>1</v>
      </c>
      <c r="H4990">
        <v>1</v>
      </c>
      <c r="I4990">
        <v>220</v>
      </c>
      <c r="J4990">
        <v>108</v>
      </c>
      <c r="K4990">
        <v>51</v>
      </c>
      <c r="L4990">
        <v>9</v>
      </c>
      <c r="M4990">
        <f t="shared" si="10062"/>
        <v>0</v>
      </c>
      <c r="N4990" t="b">
        <f t="shared" ref="N4990" si="10181">AND(MIN($F4988,$F4989,$F4990)=$F4990,MAX($H4988,$H4989,$H4990)=$H4990)</f>
        <v>0</v>
      </c>
      <c r="O4990" t="b">
        <f t="shared" ref="O4990" si="10182">AND(NOT(N4988),NOT(N4989),N4990)</f>
        <v>0</v>
      </c>
    </row>
    <row r="4991" spans="1:15" x14ac:dyDescent="0.25">
      <c r="A4991" t="s">
        <v>13</v>
      </c>
      <c r="B4991" t="s">
        <v>18</v>
      </c>
      <c r="C4991">
        <v>250</v>
      </c>
      <c r="D4991">
        <v>124</v>
      </c>
      <c r="E4991" t="b">
        <v>0</v>
      </c>
      <c r="F4991">
        <v>1E-3</v>
      </c>
      <c r="G4991">
        <v>1</v>
      </c>
      <c r="H4991">
        <v>1</v>
      </c>
      <c r="I4991">
        <v>13</v>
      </c>
      <c r="J4991">
        <v>6</v>
      </c>
      <c r="K4991">
        <v>0</v>
      </c>
      <c r="L4991">
        <v>5</v>
      </c>
      <c r="M4991">
        <f t="shared" si="10062"/>
        <v>0</v>
      </c>
      <c r="N4991" t="b">
        <f t="shared" ref="N4991" si="10183">AND(MIN($F4991,$F4992,$F4993)=$F4991,MAX($H4991,$H4992,$H4993)=$H4991)</f>
        <v>1</v>
      </c>
      <c r="O4991" t="b">
        <f t="shared" ref="O4991" si="10184">AND(N4991,NOT(N4992),NOT(N4993))</f>
        <v>0</v>
      </c>
    </row>
    <row r="4992" spans="1:15" x14ac:dyDescent="0.25">
      <c r="A4992" t="s">
        <v>15</v>
      </c>
      <c r="B4992" t="s">
        <v>18</v>
      </c>
      <c r="C4992">
        <v>250</v>
      </c>
      <c r="D4992">
        <v>124</v>
      </c>
      <c r="E4992" t="b">
        <v>0</v>
      </c>
      <c r="F4992">
        <v>1E-3</v>
      </c>
      <c r="G4992">
        <v>1</v>
      </c>
      <c r="H4992">
        <v>1</v>
      </c>
      <c r="I4992">
        <v>6</v>
      </c>
      <c r="J4992">
        <v>6</v>
      </c>
      <c r="K4992">
        <v>0</v>
      </c>
      <c r="L4992">
        <v>5</v>
      </c>
      <c r="M4992">
        <f t="shared" si="10062"/>
        <v>0</v>
      </c>
      <c r="N4992" t="b">
        <f t="shared" ref="N4992" si="10185">AND(MIN($F4991,$F4992,$F4993)=$F4992,MAX($H4991,$H4992,$H4993)=$H4992)</f>
        <v>1</v>
      </c>
      <c r="O4992" t="b">
        <f t="shared" ref="O4992" si="10186">AND(NOT(N4991),N4992,NOT(N4993))</f>
        <v>0</v>
      </c>
    </row>
    <row r="4993" spans="1:15" x14ac:dyDescent="0.25">
      <c r="A4993" t="s">
        <v>19</v>
      </c>
      <c r="B4993" t="s">
        <v>18</v>
      </c>
      <c r="C4993">
        <v>250</v>
      </c>
      <c r="D4993">
        <v>124</v>
      </c>
      <c r="E4993" t="b">
        <v>0</v>
      </c>
      <c r="F4993">
        <v>1E-3</v>
      </c>
      <c r="G4993">
        <v>1</v>
      </c>
      <c r="H4993">
        <v>1</v>
      </c>
      <c r="I4993">
        <v>13</v>
      </c>
      <c r="J4993">
        <v>6</v>
      </c>
      <c r="K4993">
        <v>0</v>
      </c>
      <c r="L4993">
        <v>5</v>
      </c>
      <c r="M4993">
        <f t="shared" si="10062"/>
        <v>0</v>
      </c>
      <c r="N4993" t="b">
        <f t="shared" ref="N4993" si="10187">AND(MIN($F4991,$F4992,$F4993)=$F4993,MAX($H4991,$H4992,$H4993)=$H4993)</f>
        <v>1</v>
      </c>
      <c r="O4993" t="b">
        <f t="shared" ref="O4993" si="10188">AND(NOT(N4991),NOT(N4992),N4993)</f>
        <v>0</v>
      </c>
    </row>
    <row r="4994" spans="1:15" x14ac:dyDescent="0.25">
      <c r="A4994" t="s">
        <v>13</v>
      </c>
      <c r="B4994" t="s">
        <v>18</v>
      </c>
      <c r="C4994">
        <v>250</v>
      </c>
      <c r="D4994">
        <v>125</v>
      </c>
      <c r="E4994" t="b">
        <v>0</v>
      </c>
      <c r="F4994">
        <v>5.0000000000000001E-3</v>
      </c>
      <c r="G4994">
        <v>1</v>
      </c>
      <c r="H4994">
        <v>1</v>
      </c>
      <c r="I4994">
        <v>340</v>
      </c>
      <c r="J4994">
        <v>168</v>
      </c>
      <c r="K4994">
        <v>80</v>
      </c>
      <c r="L4994">
        <v>18</v>
      </c>
      <c r="M4994">
        <f t="shared" si="10062"/>
        <v>0</v>
      </c>
      <c r="N4994" t="b">
        <f t="shared" ref="N4994" si="10189">AND(MIN($F4994,$F4995,$F4996)=$F4994,MAX($H4994,$H4995,$H4996)=$H4994)</f>
        <v>0</v>
      </c>
      <c r="O4994" t="b">
        <f t="shared" ref="O4994" si="10190">AND(N4994,NOT(N4995),NOT(N4996))</f>
        <v>0</v>
      </c>
    </row>
    <row r="4995" spans="1:15" x14ac:dyDescent="0.25">
      <c r="A4995" t="s">
        <v>15</v>
      </c>
      <c r="B4995" t="s">
        <v>18</v>
      </c>
      <c r="C4995">
        <v>250</v>
      </c>
      <c r="D4995">
        <v>125</v>
      </c>
      <c r="E4995" t="b">
        <v>0</v>
      </c>
      <c r="F4995">
        <v>3.0000000000000001E-3</v>
      </c>
      <c r="G4995">
        <v>1</v>
      </c>
      <c r="H4995">
        <v>1</v>
      </c>
      <c r="I4995">
        <v>176</v>
      </c>
      <c r="J4995">
        <v>168</v>
      </c>
      <c r="K4995">
        <v>80</v>
      </c>
      <c r="L4995">
        <v>18</v>
      </c>
      <c r="M4995">
        <f t="shared" ref="M4995:M5058" si="10191">G4995-H4995</f>
        <v>0</v>
      </c>
      <c r="N4995" t="b">
        <f t="shared" ref="N4995" si="10192">AND(MIN($F4994,$F4995,$F4996)=$F4995,MAX($H4994,$H4995,$H4996)=$H4995)</f>
        <v>1</v>
      </c>
      <c r="O4995" t="b">
        <f t="shared" ref="O4995" si="10193">AND(NOT(N4994),N4995,NOT(N4996))</f>
        <v>1</v>
      </c>
    </row>
    <row r="4996" spans="1:15" x14ac:dyDescent="0.25">
      <c r="A4996" t="s">
        <v>19</v>
      </c>
      <c r="B4996" t="s">
        <v>18</v>
      </c>
      <c r="C4996">
        <v>250</v>
      </c>
      <c r="D4996">
        <v>125</v>
      </c>
      <c r="E4996" t="b">
        <v>0</v>
      </c>
      <c r="F4996">
        <v>1.2E-2</v>
      </c>
      <c r="G4996">
        <v>1</v>
      </c>
      <c r="H4996">
        <v>1</v>
      </c>
      <c r="I4996">
        <v>340</v>
      </c>
      <c r="J4996">
        <v>168</v>
      </c>
      <c r="K4996">
        <v>80</v>
      </c>
      <c r="L4996">
        <v>18</v>
      </c>
      <c r="M4996">
        <f t="shared" si="10191"/>
        <v>0</v>
      </c>
      <c r="N4996" t="b">
        <f t="shared" ref="N4996" si="10194">AND(MIN($F4994,$F4995,$F4996)=$F4996,MAX($H4994,$H4995,$H4996)=$H4996)</f>
        <v>0</v>
      </c>
      <c r="O4996" t="b">
        <f t="shared" ref="O4996" si="10195">AND(NOT(N4994),NOT(N4995),N4996)</f>
        <v>0</v>
      </c>
    </row>
    <row r="4997" spans="1:15" x14ac:dyDescent="0.25">
      <c r="A4997" t="s">
        <v>13</v>
      </c>
      <c r="B4997" t="s">
        <v>18</v>
      </c>
      <c r="C4997">
        <v>250</v>
      </c>
      <c r="D4997">
        <v>126</v>
      </c>
      <c r="E4997" t="b">
        <v>0</v>
      </c>
      <c r="F4997">
        <v>3.0000000000000001E-3</v>
      </c>
      <c r="G4997">
        <v>1</v>
      </c>
      <c r="H4997">
        <v>1</v>
      </c>
      <c r="I4997">
        <v>318</v>
      </c>
      <c r="J4997">
        <v>165</v>
      </c>
      <c r="K4997">
        <v>77</v>
      </c>
      <c r="L4997">
        <v>15</v>
      </c>
      <c r="M4997">
        <f t="shared" si="10191"/>
        <v>0</v>
      </c>
      <c r="N4997" t="b">
        <f t="shared" ref="N4997" si="10196">AND(MIN($F4997,$F4998,$F4999)=$F4997,MAX($H4997,$H4998,$H4999)=$H4997)</f>
        <v>0</v>
      </c>
      <c r="O4997" t="b">
        <f t="shared" ref="O4997" si="10197">AND(N4997,NOT(N4998),NOT(N4999))</f>
        <v>0</v>
      </c>
    </row>
    <row r="4998" spans="1:15" x14ac:dyDescent="0.25">
      <c r="A4998" t="s">
        <v>15</v>
      </c>
      <c r="B4998" t="s">
        <v>18</v>
      </c>
      <c r="C4998">
        <v>250</v>
      </c>
      <c r="D4998">
        <v>126</v>
      </c>
      <c r="E4998" t="b">
        <v>0</v>
      </c>
      <c r="F4998">
        <v>2E-3</v>
      </c>
      <c r="G4998">
        <v>1</v>
      </c>
      <c r="H4998">
        <v>1</v>
      </c>
      <c r="I4998">
        <v>172</v>
      </c>
      <c r="J4998">
        <v>165</v>
      </c>
      <c r="K4998">
        <v>77</v>
      </c>
      <c r="L4998">
        <v>15</v>
      </c>
      <c r="M4998">
        <f t="shared" si="10191"/>
        <v>0</v>
      </c>
      <c r="N4998" t="b">
        <f t="shared" ref="N4998" si="10198">AND(MIN($F4997,$F4998,$F4999)=$F4998,MAX($H4997,$H4998,$H4999)=$H4998)</f>
        <v>1</v>
      </c>
      <c r="O4998" t="b">
        <f t="shared" ref="O4998" si="10199">AND(NOT(N4997),N4998,NOT(N4999))</f>
        <v>1</v>
      </c>
    </row>
    <row r="4999" spans="1:15" x14ac:dyDescent="0.25">
      <c r="A4999" t="s">
        <v>19</v>
      </c>
      <c r="B4999" t="s">
        <v>18</v>
      </c>
      <c r="C4999">
        <v>250</v>
      </c>
      <c r="D4999">
        <v>126</v>
      </c>
      <c r="E4999" t="b">
        <v>0</v>
      </c>
      <c r="F4999">
        <v>4.0000000000000001E-3</v>
      </c>
      <c r="G4999">
        <v>1</v>
      </c>
      <c r="H4999">
        <v>1</v>
      </c>
      <c r="I4999">
        <v>318</v>
      </c>
      <c r="J4999">
        <v>165</v>
      </c>
      <c r="K4999">
        <v>77</v>
      </c>
      <c r="L4999">
        <v>15</v>
      </c>
      <c r="M4999">
        <f t="shared" si="10191"/>
        <v>0</v>
      </c>
      <c r="N4999" t="b">
        <f t="shared" ref="N4999" si="10200">AND(MIN($F4997,$F4998,$F4999)=$F4999,MAX($H4997,$H4998,$H4999)=$H4999)</f>
        <v>0</v>
      </c>
      <c r="O4999" t="b">
        <f t="shared" ref="O4999" si="10201">AND(NOT(N4997),NOT(N4998),N4999)</f>
        <v>0</v>
      </c>
    </row>
    <row r="5000" spans="1:15" x14ac:dyDescent="0.25">
      <c r="A5000" t="s">
        <v>13</v>
      </c>
      <c r="B5000" t="s">
        <v>18</v>
      </c>
      <c r="C5000">
        <v>250</v>
      </c>
      <c r="D5000">
        <v>127</v>
      </c>
      <c r="E5000" t="b">
        <v>0</v>
      </c>
      <c r="F5000">
        <v>5.0000000000000001E-3</v>
      </c>
      <c r="G5000">
        <v>1</v>
      </c>
      <c r="H5000">
        <v>1</v>
      </c>
      <c r="I5000">
        <v>391</v>
      </c>
      <c r="J5000">
        <v>247</v>
      </c>
      <c r="K5000">
        <v>119</v>
      </c>
      <c r="L5000">
        <v>21</v>
      </c>
      <c r="M5000">
        <f t="shared" si="10191"/>
        <v>0</v>
      </c>
      <c r="N5000" t="b">
        <f t="shared" ref="N5000" si="10202">AND(MIN($F5000,$F5001,$F5002)=$F5000,MAX($H5000,$H5001,$H5002)=$H5000)</f>
        <v>1</v>
      </c>
      <c r="O5000" t="b">
        <f t="shared" ref="O5000" si="10203">AND(N5000,NOT(N5001),NOT(N5002))</f>
        <v>0</v>
      </c>
    </row>
    <row r="5001" spans="1:15" x14ac:dyDescent="0.25">
      <c r="A5001" t="s">
        <v>15</v>
      </c>
      <c r="B5001" t="s">
        <v>18</v>
      </c>
      <c r="C5001">
        <v>250</v>
      </c>
      <c r="D5001">
        <v>127</v>
      </c>
      <c r="E5001" t="b">
        <v>0</v>
      </c>
      <c r="F5001">
        <v>5.0000000000000001E-3</v>
      </c>
      <c r="G5001">
        <v>1</v>
      </c>
      <c r="H5001">
        <v>1</v>
      </c>
      <c r="I5001">
        <v>249</v>
      </c>
      <c r="J5001">
        <v>247</v>
      </c>
      <c r="K5001">
        <v>119</v>
      </c>
      <c r="L5001">
        <v>21</v>
      </c>
      <c r="M5001">
        <f t="shared" si="10191"/>
        <v>0</v>
      </c>
      <c r="N5001" t="b">
        <f t="shared" ref="N5001" si="10204">AND(MIN($F5000,$F5001,$F5002)=$F5001,MAX($H5000,$H5001,$H5002)=$H5001)</f>
        <v>1</v>
      </c>
      <c r="O5001" t="b">
        <f t="shared" ref="O5001" si="10205">AND(NOT(N5000),N5001,NOT(N5002))</f>
        <v>0</v>
      </c>
    </row>
    <row r="5002" spans="1:15" x14ac:dyDescent="0.25">
      <c r="A5002" t="s">
        <v>19</v>
      </c>
      <c r="B5002" t="s">
        <v>18</v>
      </c>
      <c r="C5002">
        <v>250</v>
      </c>
      <c r="D5002">
        <v>127</v>
      </c>
      <c r="E5002" t="b">
        <v>0</v>
      </c>
      <c r="F5002">
        <v>7.0000000000000001E-3</v>
      </c>
      <c r="G5002">
        <v>1</v>
      </c>
      <c r="H5002">
        <v>1</v>
      </c>
      <c r="I5002">
        <v>391</v>
      </c>
      <c r="J5002">
        <v>247</v>
      </c>
      <c r="K5002">
        <v>119</v>
      </c>
      <c r="L5002">
        <v>21</v>
      </c>
      <c r="M5002">
        <f t="shared" si="10191"/>
        <v>0</v>
      </c>
      <c r="N5002" t="b">
        <f t="shared" ref="N5002" si="10206">AND(MIN($F5000,$F5001,$F5002)=$F5002,MAX($H5000,$H5001,$H5002)=$H5002)</f>
        <v>0</v>
      </c>
      <c r="O5002" t="b">
        <f t="shared" ref="O5002" si="10207">AND(NOT(N5000),NOT(N5001),N5002)</f>
        <v>0</v>
      </c>
    </row>
    <row r="5003" spans="1:15" x14ac:dyDescent="0.25">
      <c r="A5003" t="s">
        <v>13</v>
      </c>
      <c r="B5003" t="s">
        <v>18</v>
      </c>
      <c r="C5003">
        <v>250</v>
      </c>
      <c r="D5003">
        <v>128</v>
      </c>
      <c r="E5003" t="b">
        <v>0</v>
      </c>
      <c r="F5003">
        <v>4.0000000000000001E-3</v>
      </c>
      <c r="G5003">
        <v>1</v>
      </c>
      <c r="H5003">
        <v>1</v>
      </c>
      <c r="I5003">
        <v>50</v>
      </c>
      <c r="J5003">
        <v>32</v>
      </c>
      <c r="K5003">
        <v>11</v>
      </c>
      <c r="L5003">
        <v>13</v>
      </c>
      <c r="M5003">
        <f t="shared" si="10191"/>
        <v>0</v>
      </c>
      <c r="N5003" t="b">
        <f t="shared" ref="N5003" si="10208">AND(MIN($F5003,$F5004,$F5005)=$F5003,MAX($H5003,$H5004,$H5005)=$H5003)</f>
        <v>0</v>
      </c>
      <c r="O5003" t="b">
        <f t="shared" ref="O5003" si="10209">AND(N5003,NOT(N5004),NOT(N5005))</f>
        <v>0</v>
      </c>
    </row>
    <row r="5004" spans="1:15" x14ac:dyDescent="0.25">
      <c r="A5004" t="s">
        <v>15</v>
      </c>
      <c r="B5004" t="s">
        <v>18</v>
      </c>
      <c r="C5004">
        <v>250</v>
      </c>
      <c r="D5004">
        <v>128</v>
      </c>
      <c r="E5004" t="b">
        <v>0</v>
      </c>
      <c r="F5004">
        <v>2E-3</v>
      </c>
      <c r="G5004">
        <v>1</v>
      </c>
      <c r="H5004">
        <v>1</v>
      </c>
      <c r="I5004">
        <v>87</v>
      </c>
      <c r="J5004">
        <v>87</v>
      </c>
      <c r="K5004">
        <v>38</v>
      </c>
      <c r="L5004">
        <v>17</v>
      </c>
      <c r="M5004">
        <f t="shared" si="10191"/>
        <v>0</v>
      </c>
      <c r="N5004" t="b">
        <f t="shared" ref="N5004" si="10210">AND(MIN($F5003,$F5004,$F5005)=$F5004,MAX($H5003,$H5004,$H5005)=$H5004)</f>
        <v>1</v>
      </c>
      <c r="O5004" t="b">
        <f t="shared" ref="O5004" si="10211">AND(NOT(N5003),N5004,NOT(N5005))</f>
        <v>1</v>
      </c>
    </row>
    <row r="5005" spans="1:15" x14ac:dyDescent="0.25">
      <c r="A5005" t="s">
        <v>19</v>
      </c>
      <c r="B5005" t="s">
        <v>18</v>
      </c>
      <c r="C5005">
        <v>250</v>
      </c>
      <c r="D5005">
        <v>128</v>
      </c>
      <c r="E5005" t="b">
        <v>0</v>
      </c>
      <c r="F5005">
        <v>8.9999999999999993E-3</v>
      </c>
      <c r="G5005">
        <v>1</v>
      </c>
      <c r="H5005">
        <v>1</v>
      </c>
      <c r="I5005">
        <v>50</v>
      </c>
      <c r="J5005">
        <v>32</v>
      </c>
      <c r="K5005">
        <v>11</v>
      </c>
      <c r="L5005">
        <v>13</v>
      </c>
      <c r="M5005">
        <f t="shared" si="10191"/>
        <v>0</v>
      </c>
      <c r="N5005" t="b">
        <f t="shared" ref="N5005" si="10212">AND(MIN($F5003,$F5004,$F5005)=$F5005,MAX($H5003,$H5004,$H5005)=$H5005)</f>
        <v>0</v>
      </c>
      <c r="O5005" t="b">
        <f t="shared" ref="O5005" si="10213">AND(NOT(N5003),NOT(N5004),N5005)</f>
        <v>0</v>
      </c>
    </row>
    <row r="5006" spans="1:15" x14ac:dyDescent="0.25">
      <c r="A5006" t="s">
        <v>13</v>
      </c>
      <c r="B5006" t="s">
        <v>18</v>
      </c>
      <c r="C5006">
        <v>250</v>
      </c>
      <c r="D5006">
        <v>129</v>
      </c>
      <c r="E5006" t="b">
        <v>0</v>
      </c>
      <c r="F5006">
        <v>8.0000000000000002E-3</v>
      </c>
      <c r="G5006">
        <v>1</v>
      </c>
      <c r="H5006">
        <v>1</v>
      </c>
      <c r="I5006">
        <v>102</v>
      </c>
      <c r="J5006">
        <v>57</v>
      </c>
      <c r="K5006">
        <v>24</v>
      </c>
      <c r="L5006">
        <v>16</v>
      </c>
      <c r="M5006">
        <f t="shared" si="10191"/>
        <v>0</v>
      </c>
      <c r="N5006" t="b">
        <f t="shared" ref="N5006" si="10214">AND(MIN($F5006,$F5007,$F5008)=$F5006,MAX($H5006,$H5007,$H5008)=$H5006)</f>
        <v>0</v>
      </c>
      <c r="O5006" t="b">
        <f t="shared" ref="O5006" si="10215">AND(N5006,NOT(N5007),NOT(N5008))</f>
        <v>0</v>
      </c>
    </row>
    <row r="5007" spans="1:15" x14ac:dyDescent="0.25">
      <c r="A5007" t="s">
        <v>15</v>
      </c>
      <c r="B5007" t="s">
        <v>18</v>
      </c>
      <c r="C5007">
        <v>250</v>
      </c>
      <c r="D5007">
        <v>129</v>
      </c>
      <c r="E5007" t="b">
        <v>0</v>
      </c>
      <c r="F5007">
        <v>0.13100000000000001</v>
      </c>
      <c r="G5007">
        <v>1</v>
      </c>
      <c r="H5007">
        <v>1</v>
      </c>
      <c r="I5007">
        <v>1707</v>
      </c>
      <c r="J5007">
        <v>1705</v>
      </c>
      <c r="K5007">
        <v>848</v>
      </c>
      <c r="L5007">
        <v>15</v>
      </c>
      <c r="M5007">
        <f t="shared" si="10191"/>
        <v>0</v>
      </c>
      <c r="N5007" t="b">
        <f t="shared" ref="N5007" si="10216">AND(MIN($F5006,$F5007,$F5008)=$F5007,MAX($H5006,$H5007,$H5008)=$H5007)</f>
        <v>0</v>
      </c>
      <c r="O5007" t="b">
        <f t="shared" ref="O5007" si="10217">AND(NOT(N5006),N5007,NOT(N5008))</f>
        <v>0</v>
      </c>
    </row>
    <row r="5008" spans="1:15" x14ac:dyDescent="0.25">
      <c r="A5008" t="s">
        <v>19</v>
      </c>
      <c r="B5008" t="s">
        <v>18</v>
      </c>
      <c r="C5008">
        <v>250</v>
      </c>
      <c r="D5008">
        <v>129</v>
      </c>
      <c r="E5008" t="b">
        <v>0</v>
      </c>
      <c r="F5008">
        <v>4.0000000000000001E-3</v>
      </c>
      <c r="G5008">
        <v>1</v>
      </c>
      <c r="H5008">
        <v>1</v>
      </c>
      <c r="I5008">
        <v>102</v>
      </c>
      <c r="J5008">
        <v>57</v>
      </c>
      <c r="K5008">
        <v>24</v>
      </c>
      <c r="L5008">
        <v>16</v>
      </c>
      <c r="M5008">
        <f t="shared" si="10191"/>
        <v>0</v>
      </c>
      <c r="N5008" t="b">
        <f t="shared" ref="N5008" si="10218">AND(MIN($F5006,$F5007,$F5008)=$F5008,MAX($H5006,$H5007,$H5008)=$H5008)</f>
        <v>1</v>
      </c>
      <c r="O5008" t="b">
        <f t="shared" ref="O5008" si="10219">AND(NOT(N5006),NOT(N5007),N5008)</f>
        <v>1</v>
      </c>
    </row>
    <row r="5009" spans="1:15" x14ac:dyDescent="0.25">
      <c r="A5009" t="s">
        <v>13</v>
      </c>
      <c r="B5009" t="s">
        <v>18</v>
      </c>
      <c r="C5009">
        <v>250</v>
      </c>
      <c r="D5009">
        <v>12</v>
      </c>
      <c r="E5009" t="b">
        <v>0</v>
      </c>
      <c r="F5009">
        <v>7.0000000000000001E-3</v>
      </c>
      <c r="G5009">
        <v>1</v>
      </c>
      <c r="H5009">
        <v>1</v>
      </c>
      <c r="I5009">
        <v>461</v>
      </c>
      <c r="J5009">
        <v>251</v>
      </c>
      <c r="K5009">
        <v>121</v>
      </c>
      <c r="L5009">
        <v>18</v>
      </c>
      <c r="M5009">
        <f t="shared" si="10191"/>
        <v>0</v>
      </c>
      <c r="N5009" t="b">
        <f t="shared" ref="N5009" si="10220">AND(MIN($F5009,$F5010,$F5011)=$F5009,MAX($H5009,$H5010,$H5011)=$H5009)</f>
        <v>0</v>
      </c>
      <c r="O5009" t="b">
        <f t="shared" ref="O5009" si="10221">AND(N5009,NOT(N5010),NOT(N5011))</f>
        <v>0</v>
      </c>
    </row>
    <row r="5010" spans="1:15" x14ac:dyDescent="0.25">
      <c r="A5010" t="s">
        <v>15</v>
      </c>
      <c r="B5010" t="s">
        <v>18</v>
      </c>
      <c r="C5010">
        <v>250</v>
      </c>
      <c r="D5010">
        <v>12</v>
      </c>
      <c r="E5010" t="b">
        <v>0</v>
      </c>
      <c r="F5010">
        <v>4.0000000000000001E-3</v>
      </c>
      <c r="G5010">
        <v>1</v>
      </c>
      <c r="H5010">
        <v>1</v>
      </c>
      <c r="I5010">
        <v>269</v>
      </c>
      <c r="J5010">
        <v>260</v>
      </c>
      <c r="K5010">
        <v>125</v>
      </c>
      <c r="L5010">
        <v>17</v>
      </c>
      <c r="M5010">
        <f t="shared" si="10191"/>
        <v>0</v>
      </c>
      <c r="N5010" t="b">
        <f t="shared" ref="N5010" si="10222">AND(MIN($F5009,$F5010,$F5011)=$F5010,MAX($H5009,$H5010,$H5011)=$H5010)</f>
        <v>1</v>
      </c>
      <c r="O5010" t="b">
        <f t="shared" ref="O5010" si="10223">AND(NOT(N5009),N5010,NOT(N5011))</f>
        <v>1</v>
      </c>
    </row>
    <row r="5011" spans="1:15" x14ac:dyDescent="0.25">
      <c r="A5011" t="s">
        <v>19</v>
      </c>
      <c r="B5011" t="s">
        <v>18</v>
      </c>
      <c r="C5011">
        <v>250</v>
      </c>
      <c r="D5011">
        <v>12</v>
      </c>
      <c r="E5011" t="b">
        <v>0</v>
      </c>
      <c r="F5011">
        <v>1.2E-2</v>
      </c>
      <c r="G5011">
        <v>1</v>
      </c>
      <c r="H5011">
        <v>1</v>
      </c>
      <c r="I5011">
        <v>461</v>
      </c>
      <c r="J5011">
        <v>251</v>
      </c>
      <c r="K5011">
        <v>121</v>
      </c>
      <c r="L5011">
        <v>18</v>
      </c>
      <c r="M5011">
        <f t="shared" si="10191"/>
        <v>0</v>
      </c>
      <c r="N5011" t="b">
        <f t="shared" ref="N5011" si="10224">AND(MIN($F5009,$F5010,$F5011)=$F5011,MAX($H5009,$H5010,$H5011)=$H5011)</f>
        <v>0</v>
      </c>
      <c r="O5011" t="b">
        <f t="shared" ref="O5011" si="10225">AND(NOT(N5009),NOT(N5010),N5011)</f>
        <v>0</v>
      </c>
    </row>
    <row r="5012" spans="1:15" x14ac:dyDescent="0.25">
      <c r="A5012" t="s">
        <v>13</v>
      </c>
      <c r="B5012" t="s">
        <v>18</v>
      </c>
      <c r="C5012">
        <v>250</v>
      </c>
      <c r="D5012">
        <v>130</v>
      </c>
      <c r="E5012" t="b">
        <v>0</v>
      </c>
      <c r="F5012">
        <v>5.3999999999999999E-2</v>
      </c>
      <c r="G5012">
        <v>1</v>
      </c>
      <c r="H5012">
        <v>1</v>
      </c>
      <c r="I5012">
        <v>221</v>
      </c>
      <c r="J5012">
        <v>100</v>
      </c>
      <c r="K5012">
        <v>45</v>
      </c>
      <c r="L5012">
        <v>21</v>
      </c>
      <c r="M5012">
        <f t="shared" si="10191"/>
        <v>0</v>
      </c>
      <c r="N5012" t="b">
        <f t="shared" ref="N5012" si="10226">AND(MIN($F5012,$F5013,$F5014)=$F5012,MAX($H5012,$H5013,$H5014)=$H5012)</f>
        <v>0</v>
      </c>
      <c r="O5012" t="b">
        <f t="shared" ref="O5012" si="10227">AND(N5012,NOT(N5013),NOT(N5014))</f>
        <v>0</v>
      </c>
    </row>
    <row r="5013" spans="1:15" x14ac:dyDescent="0.25">
      <c r="A5013" t="s">
        <v>15</v>
      </c>
      <c r="B5013" t="s">
        <v>18</v>
      </c>
      <c r="C5013">
        <v>250</v>
      </c>
      <c r="D5013">
        <v>130</v>
      </c>
      <c r="E5013" t="b">
        <v>0</v>
      </c>
      <c r="F5013">
        <v>2.1000000000000001E-2</v>
      </c>
      <c r="G5013">
        <v>1</v>
      </c>
      <c r="H5013">
        <v>1</v>
      </c>
      <c r="I5013">
        <v>102</v>
      </c>
      <c r="J5013">
        <v>100</v>
      </c>
      <c r="K5013">
        <v>45</v>
      </c>
      <c r="L5013">
        <v>21</v>
      </c>
      <c r="M5013">
        <f t="shared" si="10191"/>
        <v>0</v>
      </c>
      <c r="N5013" t="b">
        <f t="shared" ref="N5013" si="10228">AND(MIN($F5012,$F5013,$F5014)=$F5013,MAX($H5012,$H5013,$H5014)=$H5013)</f>
        <v>0</v>
      </c>
      <c r="O5013" t="b">
        <f t="shared" ref="O5013" si="10229">AND(NOT(N5012),N5013,NOT(N5014))</f>
        <v>0</v>
      </c>
    </row>
    <row r="5014" spans="1:15" x14ac:dyDescent="0.25">
      <c r="A5014" t="s">
        <v>19</v>
      </c>
      <c r="B5014" t="s">
        <v>18</v>
      </c>
      <c r="C5014">
        <v>250</v>
      </c>
      <c r="D5014">
        <v>130</v>
      </c>
      <c r="E5014" t="b">
        <v>0</v>
      </c>
      <c r="F5014">
        <v>1.2E-2</v>
      </c>
      <c r="G5014">
        <v>1</v>
      </c>
      <c r="H5014">
        <v>1</v>
      </c>
      <c r="I5014">
        <v>221</v>
      </c>
      <c r="J5014">
        <v>100</v>
      </c>
      <c r="K5014">
        <v>45</v>
      </c>
      <c r="L5014">
        <v>21</v>
      </c>
      <c r="M5014">
        <f t="shared" si="10191"/>
        <v>0</v>
      </c>
      <c r="N5014" t="b">
        <f t="shared" ref="N5014" si="10230">AND(MIN($F5012,$F5013,$F5014)=$F5014,MAX($H5012,$H5013,$H5014)=$H5014)</f>
        <v>1</v>
      </c>
      <c r="O5014" t="b">
        <f t="shared" ref="O5014" si="10231">AND(NOT(N5012),NOT(N5013),N5014)</f>
        <v>1</v>
      </c>
    </row>
    <row r="5015" spans="1:15" x14ac:dyDescent="0.25">
      <c r="A5015" t="s">
        <v>13</v>
      </c>
      <c r="B5015" t="s">
        <v>18</v>
      </c>
      <c r="C5015">
        <v>250</v>
      </c>
      <c r="D5015">
        <v>131</v>
      </c>
      <c r="E5015" t="b">
        <v>0</v>
      </c>
      <c r="F5015">
        <v>2.3E-2</v>
      </c>
      <c r="G5015">
        <v>1</v>
      </c>
      <c r="H5015">
        <v>1</v>
      </c>
      <c r="I5015">
        <v>65</v>
      </c>
      <c r="J5015">
        <v>35</v>
      </c>
      <c r="K5015">
        <v>15</v>
      </c>
      <c r="L5015">
        <v>11</v>
      </c>
      <c r="M5015">
        <f t="shared" si="10191"/>
        <v>0</v>
      </c>
      <c r="N5015" t="b">
        <f t="shared" ref="N5015" si="10232">AND(MIN($F5015,$F5016,$F5017)=$F5015,MAX($H5015,$H5016,$H5017)=$H5015)</f>
        <v>0</v>
      </c>
      <c r="O5015" t="b">
        <f t="shared" ref="O5015" si="10233">AND(N5015,NOT(N5016),NOT(N5017))</f>
        <v>0</v>
      </c>
    </row>
    <row r="5016" spans="1:15" x14ac:dyDescent="0.25">
      <c r="A5016" t="s">
        <v>15</v>
      </c>
      <c r="B5016" t="s">
        <v>18</v>
      </c>
      <c r="C5016">
        <v>250</v>
      </c>
      <c r="D5016">
        <v>131</v>
      </c>
      <c r="E5016" t="b">
        <v>0</v>
      </c>
      <c r="F5016">
        <v>4.0000000000000001E-3</v>
      </c>
      <c r="G5016">
        <v>1</v>
      </c>
      <c r="H5016">
        <v>1</v>
      </c>
      <c r="I5016">
        <v>36</v>
      </c>
      <c r="J5016">
        <v>35</v>
      </c>
      <c r="K5016">
        <v>15</v>
      </c>
      <c r="L5016">
        <v>11</v>
      </c>
      <c r="M5016">
        <f t="shared" si="10191"/>
        <v>0</v>
      </c>
      <c r="N5016" t="b">
        <f t="shared" ref="N5016" si="10234">AND(MIN($F5015,$F5016,$F5017)=$F5016,MAX($H5015,$H5016,$H5017)=$H5016)</f>
        <v>1</v>
      </c>
      <c r="O5016" t="b">
        <f t="shared" ref="O5016" si="10235">AND(NOT(N5015),N5016,NOT(N5017))</f>
        <v>1</v>
      </c>
    </row>
    <row r="5017" spans="1:15" x14ac:dyDescent="0.25">
      <c r="A5017" t="s">
        <v>19</v>
      </c>
      <c r="B5017" t="s">
        <v>18</v>
      </c>
      <c r="C5017">
        <v>250</v>
      </c>
      <c r="D5017">
        <v>131</v>
      </c>
      <c r="E5017" t="b">
        <v>0</v>
      </c>
      <c r="F5017">
        <v>8.9999999999999993E-3</v>
      </c>
      <c r="G5017">
        <v>1</v>
      </c>
      <c r="H5017">
        <v>1</v>
      </c>
      <c r="I5017">
        <v>65</v>
      </c>
      <c r="J5017">
        <v>35</v>
      </c>
      <c r="K5017">
        <v>15</v>
      </c>
      <c r="L5017">
        <v>11</v>
      </c>
      <c r="M5017">
        <f t="shared" si="10191"/>
        <v>0</v>
      </c>
      <c r="N5017" t="b">
        <f t="shared" ref="N5017" si="10236">AND(MIN($F5015,$F5016,$F5017)=$F5017,MAX($H5015,$H5016,$H5017)=$H5017)</f>
        <v>0</v>
      </c>
      <c r="O5017" t="b">
        <f t="shared" ref="O5017" si="10237">AND(NOT(N5015),NOT(N5016),N5017)</f>
        <v>0</v>
      </c>
    </row>
    <row r="5018" spans="1:15" x14ac:dyDescent="0.25">
      <c r="A5018" t="s">
        <v>13</v>
      </c>
      <c r="B5018" t="s">
        <v>18</v>
      </c>
      <c r="C5018">
        <v>250</v>
      </c>
      <c r="D5018">
        <v>132</v>
      </c>
      <c r="E5018" t="b">
        <v>0</v>
      </c>
      <c r="F5018">
        <v>2E-3</v>
      </c>
      <c r="G5018">
        <v>1</v>
      </c>
      <c r="H5018">
        <v>1</v>
      </c>
      <c r="I5018">
        <v>57</v>
      </c>
      <c r="J5018">
        <v>30</v>
      </c>
      <c r="K5018">
        <v>13</v>
      </c>
      <c r="L5018">
        <v>10</v>
      </c>
      <c r="M5018">
        <f t="shared" si="10191"/>
        <v>0</v>
      </c>
      <c r="N5018" t="b">
        <f t="shared" ref="N5018" si="10238">AND(MIN($F5018,$F5019,$F5020)=$F5018,MAX($H5018,$H5019,$H5020)=$H5018)</f>
        <v>1</v>
      </c>
      <c r="O5018" t="b">
        <f t="shared" ref="O5018" si="10239">AND(N5018,NOT(N5019),NOT(N5020))</f>
        <v>0</v>
      </c>
    </row>
    <row r="5019" spans="1:15" x14ac:dyDescent="0.25">
      <c r="A5019" t="s">
        <v>15</v>
      </c>
      <c r="B5019" t="s">
        <v>18</v>
      </c>
      <c r="C5019">
        <v>250</v>
      </c>
      <c r="D5019">
        <v>132</v>
      </c>
      <c r="E5019" t="b">
        <v>0</v>
      </c>
      <c r="F5019">
        <v>2E-3</v>
      </c>
      <c r="G5019">
        <v>1</v>
      </c>
      <c r="H5019">
        <v>1</v>
      </c>
      <c r="I5019">
        <v>31</v>
      </c>
      <c r="J5019">
        <v>30</v>
      </c>
      <c r="K5019">
        <v>13</v>
      </c>
      <c r="L5019">
        <v>10</v>
      </c>
      <c r="M5019">
        <f t="shared" si="10191"/>
        <v>0</v>
      </c>
      <c r="N5019" t="b">
        <f t="shared" ref="N5019" si="10240">AND(MIN($F5018,$F5019,$F5020)=$F5019,MAX($H5018,$H5019,$H5020)=$H5019)</f>
        <v>1</v>
      </c>
      <c r="O5019" t="b">
        <f t="shared" ref="O5019" si="10241">AND(NOT(N5018),N5019,NOT(N5020))</f>
        <v>0</v>
      </c>
    </row>
    <row r="5020" spans="1:15" x14ac:dyDescent="0.25">
      <c r="A5020" t="s">
        <v>19</v>
      </c>
      <c r="B5020" t="s">
        <v>18</v>
      </c>
      <c r="C5020">
        <v>250</v>
      </c>
      <c r="D5020">
        <v>132</v>
      </c>
      <c r="E5020" t="b">
        <v>0</v>
      </c>
      <c r="F5020">
        <v>3.6999999999999998E-2</v>
      </c>
      <c r="G5020">
        <v>1</v>
      </c>
      <c r="H5020">
        <v>1</v>
      </c>
      <c r="I5020">
        <v>57</v>
      </c>
      <c r="J5020">
        <v>30</v>
      </c>
      <c r="K5020">
        <v>13</v>
      </c>
      <c r="L5020">
        <v>10</v>
      </c>
      <c r="M5020">
        <f t="shared" si="10191"/>
        <v>0</v>
      </c>
      <c r="N5020" t="b">
        <f t="shared" ref="N5020" si="10242">AND(MIN($F5018,$F5019,$F5020)=$F5020,MAX($H5018,$H5019,$H5020)=$H5020)</f>
        <v>0</v>
      </c>
      <c r="O5020" t="b">
        <f t="shared" ref="O5020" si="10243">AND(NOT(N5018),NOT(N5019),N5020)</f>
        <v>0</v>
      </c>
    </row>
    <row r="5021" spans="1:15" x14ac:dyDescent="0.25">
      <c r="A5021" t="s">
        <v>13</v>
      </c>
      <c r="B5021" t="s">
        <v>18</v>
      </c>
      <c r="C5021">
        <v>250</v>
      </c>
      <c r="D5021">
        <v>133</v>
      </c>
      <c r="E5021" t="b">
        <v>0</v>
      </c>
      <c r="F5021">
        <v>1.4E-2</v>
      </c>
      <c r="G5021">
        <v>1</v>
      </c>
      <c r="H5021">
        <v>1</v>
      </c>
      <c r="I5021">
        <v>1319</v>
      </c>
      <c r="J5021">
        <v>698</v>
      </c>
      <c r="K5021">
        <v>345</v>
      </c>
      <c r="L5021">
        <v>15</v>
      </c>
      <c r="M5021">
        <f t="shared" si="10191"/>
        <v>0</v>
      </c>
      <c r="N5021" t="b">
        <f t="shared" ref="N5021" si="10244">AND(MIN($F5021,$F5022,$F5023)=$F5021,MAX($H5021,$H5022,$H5023)=$H5021)</f>
        <v>0</v>
      </c>
      <c r="O5021" t="b">
        <f t="shared" ref="O5021" si="10245">AND(N5021,NOT(N5022),NOT(N5023))</f>
        <v>0</v>
      </c>
    </row>
    <row r="5022" spans="1:15" x14ac:dyDescent="0.25">
      <c r="A5022" t="s">
        <v>15</v>
      </c>
      <c r="B5022" t="s">
        <v>18</v>
      </c>
      <c r="C5022">
        <v>250</v>
      </c>
      <c r="D5022">
        <v>133</v>
      </c>
      <c r="E5022" t="b">
        <v>0</v>
      </c>
      <c r="F5022">
        <v>5.0000000000000001E-3</v>
      </c>
      <c r="G5022">
        <v>1</v>
      </c>
      <c r="H5022">
        <v>1</v>
      </c>
      <c r="I5022">
        <v>714</v>
      </c>
      <c r="J5022">
        <v>698</v>
      </c>
      <c r="K5022">
        <v>345</v>
      </c>
      <c r="L5022">
        <v>15</v>
      </c>
      <c r="M5022">
        <f t="shared" si="10191"/>
        <v>0</v>
      </c>
      <c r="N5022" t="b">
        <f t="shared" ref="N5022" si="10246">AND(MIN($F5021,$F5022,$F5023)=$F5022,MAX($H5021,$H5022,$H5023)=$H5022)</f>
        <v>1</v>
      </c>
      <c r="O5022" t="b">
        <f t="shared" ref="O5022" si="10247">AND(NOT(N5021),N5022,NOT(N5023))</f>
        <v>1</v>
      </c>
    </row>
    <row r="5023" spans="1:15" x14ac:dyDescent="0.25">
      <c r="A5023" t="s">
        <v>19</v>
      </c>
      <c r="B5023" t="s">
        <v>18</v>
      </c>
      <c r="C5023">
        <v>250</v>
      </c>
      <c r="D5023">
        <v>133</v>
      </c>
      <c r="E5023" t="b">
        <v>0</v>
      </c>
      <c r="F5023">
        <v>1.7999999999999999E-2</v>
      </c>
      <c r="G5023">
        <v>1</v>
      </c>
      <c r="H5023">
        <v>1</v>
      </c>
      <c r="I5023">
        <v>1319</v>
      </c>
      <c r="J5023">
        <v>698</v>
      </c>
      <c r="K5023">
        <v>345</v>
      </c>
      <c r="L5023">
        <v>15</v>
      </c>
      <c r="M5023">
        <f t="shared" si="10191"/>
        <v>0</v>
      </c>
      <c r="N5023" t="b">
        <f t="shared" ref="N5023" si="10248">AND(MIN($F5021,$F5022,$F5023)=$F5023,MAX($H5021,$H5022,$H5023)=$H5023)</f>
        <v>0</v>
      </c>
      <c r="O5023" t="b">
        <f t="shared" ref="O5023" si="10249">AND(NOT(N5021),NOT(N5022),N5023)</f>
        <v>0</v>
      </c>
    </row>
    <row r="5024" spans="1:15" x14ac:dyDescent="0.25">
      <c r="A5024" t="s">
        <v>13</v>
      </c>
      <c r="B5024" t="s">
        <v>18</v>
      </c>
      <c r="C5024">
        <v>250</v>
      </c>
      <c r="D5024">
        <v>134</v>
      </c>
      <c r="E5024" t="b">
        <v>0</v>
      </c>
      <c r="F5024">
        <v>3.0000000000000001E-3</v>
      </c>
      <c r="G5024">
        <v>1</v>
      </c>
      <c r="H5024">
        <v>1</v>
      </c>
      <c r="I5024">
        <v>183</v>
      </c>
      <c r="J5024">
        <v>114</v>
      </c>
      <c r="K5024">
        <v>55</v>
      </c>
      <c r="L5024">
        <v>10</v>
      </c>
      <c r="M5024">
        <f t="shared" si="10191"/>
        <v>0</v>
      </c>
      <c r="N5024" t="b">
        <f t="shared" ref="N5024" si="10250">AND(MIN($F5024,$F5025,$F5026)=$F5024,MAX($H5024,$H5025,$H5026)=$H5024)</f>
        <v>1</v>
      </c>
      <c r="O5024" t="b">
        <f t="shared" ref="O5024" si="10251">AND(N5024,NOT(N5025),NOT(N5026))</f>
        <v>0</v>
      </c>
    </row>
    <row r="5025" spans="1:15" x14ac:dyDescent="0.25">
      <c r="A5025" t="s">
        <v>15</v>
      </c>
      <c r="B5025" t="s">
        <v>18</v>
      </c>
      <c r="C5025">
        <v>250</v>
      </c>
      <c r="D5025">
        <v>134</v>
      </c>
      <c r="E5025" t="b">
        <v>0</v>
      </c>
      <c r="F5025">
        <v>1.9E-2</v>
      </c>
      <c r="G5025">
        <v>1</v>
      </c>
      <c r="H5025">
        <v>1</v>
      </c>
      <c r="I5025">
        <v>115</v>
      </c>
      <c r="J5025">
        <v>114</v>
      </c>
      <c r="K5025">
        <v>55</v>
      </c>
      <c r="L5025">
        <v>10</v>
      </c>
      <c r="M5025">
        <f t="shared" si="10191"/>
        <v>0</v>
      </c>
      <c r="N5025" t="b">
        <f t="shared" ref="N5025" si="10252">AND(MIN($F5024,$F5025,$F5026)=$F5025,MAX($H5024,$H5025,$H5026)=$H5025)</f>
        <v>0</v>
      </c>
      <c r="O5025" t="b">
        <f t="shared" ref="O5025" si="10253">AND(NOT(N5024),N5025,NOT(N5026))</f>
        <v>0</v>
      </c>
    </row>
    <row r="5026" spans="1:15" x14ac:dyDescent="0.25">
      <c r="A5026" t="s">
        <v>19</v>
      </c>
      <c r="B5026" t="s">
        <v>18</v>
      </c>
      <c r="C5026">
        <v>250</v>
      </c>
      <c r="D5026">
        <v>134</v>
      </c>
      <c r="E5026" t="b">
        <v>0</v>
      </c>
      <c r="F5026">
        <v>3.0000000000000001E-3</v>
      </c>
      <c r="G5026">
        <v>1</v>
      </c>
      <c r="H5026">
        <v>1</v>
      </c>
      <c r="I5026">
        <v>183</v>
      </c>
      <c r="J5026">
        <v>114</v>
      </c>
      <c r="K5026">
        <v>55</v>
      </c>
      <c r="L5026">
        <v>10</v>
      </c>
      <c r="M5026">
        <f t="shared" si="10191"/>
        <v>0</v>
      </c>
      <c r="N5026" t="b">
        <f t="shared" ref="N5026" si="10254">AND(MIN($F5024,$F5025,$F5026)=$F5026,MAX($H5024,$H5025,$H5026)=$H5026)</f>
        <v>1</v>
      </c>
      <c r="O5026" t="b">
        <f t="shared" ref="O5026" si="10255">AND(NOT(N5024),NOT(N5025),N5026)</f>
        <v>0</v>
      </c>
    </row>
    <row r="5027" spans="1:15" x14ac:dyDescent="0.25">
      <c r="A5027" t="s">
        <v>13</v>
      </c>
      <c r="B5027" t="s">
        <v>18</v>
      </c>
      <c r="C5027">
        <v>250</v>
      </c>
      <c r="D5027">
        <v>135</v>
      </c>
      <c r="E5027" t="b">
        <v>0</v>
      </c>
      <c r="F5027">
        <v>8.9999999999999993E-3</v>
      </c>
      <c r="G5027">
        <v>1</v>
      </c>
      <c r="H5027">
        <v>1</v>
      </c>
      <c r="I5027">
        <v>100</v>
      </c>
      <c r="J5027">
        <v>43</v>
      </c>
      <c r="K5027">
        <v>18</v>
      </c>
      <c r="L5027">
        <v>14</v>
      </c>
      <c r="M5027">
        <f t="shared" si="10191"/>
        <v>0</v>
      </c>
      <c r="N5027" t="b">
        <f t="shared" ref="N5027" si="10256">AND(MIN($F5027,$F5028,$F5029)=$F5027,MAX($H5027,$H5028,$H5029)=$H5027)</f>
        <v>0</v>
      </c>
      <c r="O5027" t="b">
        <f t="shared" ref="O5027" si="10257">AND(N5027,NOT(N5028),NOT(N5029))</f>
        <v>0</v>
      </c>
    </row>
    <row r="5028" spans="1:15" x14ac:dyDescent="0.25">
      <c r="A5028" t="s">
        <v>15</v>
      </c>
      <c r="B5028" t="s">
        <v>18</v>
      </c>
      <c r="C5028">
        <v>250</v>
      </c>
      <c r="D5028">
        <v>135</v>
      </c>
      <c r="E5028" t="b">
        <v>0</v>
      </c>
      <c r="F5028">
        <v>2E-3</v>
      </c>
      <c r="G5028">
        <v>1</v>
      </c>
      <c r="H5028">
        <v>1</v>
      </c>
      <c r="I5028">
        <v>46</v>
      </c>
      <c r="J5028">
        <v>43</v>
      </c>
      <c r="K5028">
        <v>18</v>
      </c>
      <c r="L5028">
        <v>14</v>
      </c>
      <c r="M5028">
        <f t="shared" si="10191"/>
        <v>0</v>
      </c>
      <c r="N5028" t="b">
        <f t="shared" ref="N5028" si="10258">AND(MIN($F5027,$F5028,$F5029)=$F5028,MAX($H5027,$H5028,$H5029)=$H5028)</f>
        <v>1</v>
      </c>
      <c r="O5028" t="b">
        <f t="shared" ref="O5028" si="10259">AND(NOT(N5027),N5028,NOT(N5029))</f>
        <v>1</v>
      </c>
    </row>
    <row r="5029" spans="1:15" x14ac:dyDescent="0.25">
      <c r="A5029" t="s">
        <v>19</v>
      </c>
      <c r="B5029" t="s">
        <v>18</v>
      </c>
      <c r="C5029">
        <v>250</v>
      </c>
      <c r="D5029">
        <v>135</v>
      </c>
      <c r="E5029" t="b">
        <v>0</v>
      </c>
      <c r="F5029">
        <v>3.0000000000000001E-3</v>
      </c>
      <c r="G5029">
        <v>1</v>
      </c>
      <c r="H5029">
        <v>1</v>
      </c>
      <c r="I5029">
        <v>100</v>
      </c>
      <c r="J5029">
        <v>43</v>
      </c>
      <c r="K5029">
        <v>18</v>
      </c>
      <c r="L5029">
        <v>14</v>
      </c>
      <c r="M5029">
        <f t="shared" si="10191"/>
        <v>0</v>
      </c>
      <c r="N5029" t="b">
        <f t="shared" ref="N5029" si="10260">AND(MIN($F5027,$F5028,$F5029)=$F5029,MAX($H5027,$H5028,$H5029)=$H5029)</f>
        <v>0</v>
      </c>
      <c r="O5029" t="b">
        <f t="shared" ref="O5029" si="10261">AND(NOT(N5027),NOT(N5028),N5029)</f>
        <v>0</v>
      </c>
    </row>
    <row r="5030" spans="1:15" x14ac:dyDescent="0.25">
      <c r="A5030" t="s">
        <v>13</v>
      </c>
      <c r="B5030" t="s">
        <v>18</v>
      </c>
      <c r="C5030">
        <v>250</v>
      </c>
      <c r="D5030">
        <v>136</v>
      </c>
      <c r="E5030" t="b">
        <v>0</v>
      </c>
      <c r="F5030">
        <v>2E-3</v>
      </c>
      <c r="G5030">
        <v>1</v>
      </c>
      <c r="H5030">
        <v>1</v>
      </c>
      <c r="I5030">
        <v>48</v>
      </c>
      <c r="J5030">
        <v>22</v>
      </c>
      <c r="K5030">
        <v>6</v>
      </c>
      <c r="L5030">
        <v>12</v>
      </c>
      <c r="M5030">
        <f t="shared" si="10191"/>
        <v>0</v>
      </c>
      <c r="N5030" t="b">
        <f t="shared" ref="N5030" si="10262">AND(MIN($F5030,$F5031,$F5032)=$F5030,MAX($H5030,$H5031,$H5032)=$H5030)</f>
        <v>0</v>
      </c>
      <c r="O5030" t="b">
        <f t="shared" ref="O5030" si="10263">AND(N5030,NOT(N5031),NOT(N5032))</f>
        <v>0</v>
      </c>
    </row>
    <row r="5031" spans="1:15" x14ac:dyDescent="0.25">
      <c r="A5031" t="s">
        <v>15</v>
      </c>
      <c r="B5031" t="s">
        <v>18</v>
      </c>
      <c r="C5031">
        <v>250</v>
      </c>
      <c r="D5031">
        <v>136</v>
      </c>
      <c r="E5031" t="b">
        <v>0</v>
      </c>
      <c r="F5031">
        <v>1E-3</v>
      </c>
      <c r="G5031">
        <v>1</v>
      </c>
      <c r="H5031">
        <v>1</v>
      </c>
      <c r="I5031">
        <v>24</v>
      </c>
      <c r="J5031">
        <v>22</v>
      </c>
      <c r="K5031">
        <v>6</v>
      </c>
      <c r="L5031">
        <v>12</v>
      </c>
      <c r="M5031">
        <f t="shared" si="10191"/>
        <v>0</v>
      </c>
      <c r="N5031" t="b">
        <f t="shared" ref="N5031" si="10264">AND(MIN($F5030,$F5031,$F5032)=$F5031,MAX($H5030,$H5031,$H5032)=$H5031)</f>
        <v>1</v>
      </c>
      <c r="O5031" t="b">
        <f t="shared" ref="O5031" si="10265">AND(NOT(N5030),N5031,NOT(N5032))</f>
        <v>1</v>
      </c>
    </row>
    <row r="5032" spans="1:15" x14ac:dyDescent="0.25">
      <c r="A5032" t="s">
        <v>19</v>
      </c>
      <c r="B5032" t="s">
        <v>18</v>
      </c>
      <c r="C5032">
        <v>250</v>
      </c>
      <c r="D5032">
        <v>136</v>
      </c>
      <c r="E5032" t="b">
        <v>0</v>
      </c>
      <c r="F5032">
        <v>3.0000000000000001E-3</v>
      </c>
      <c r="G5032">
        <v>1</v>
      </c>
      <c r="H5032">
        <v>1</v>
      </c>
      <c r="I5032">
        <v>48</v>
      </c>
      <c r="J5032">
        <v>22</v>
      </c>
      <c r="K5032">
        <v>6</v>
      </c>
      <c r="L5032">
        <v>12</v>
      </c>
      <c r="M5032">
        <f t="shared" si="10191"/>
        <v>0</v>
      </c>
      <c r="N5032" t="b">
        <f t="shared" ref="N5032" si="10266">AND(MIN($F5030,$F5031,$F5032)=$F5032,MAX($H5030,$H5031,$H5032)=$H5032)</f>
        <v>0</v>
      </c>
      <c r="O5032" t="b">
        <f t="shared" ref="O5032" si="10267">AND(NOT(N5030),NOT(N5031),N5032)</f>
        <v>0</v>
      </c>
    </row>
    <row r="5033" spans="1:15" x14ac:dyDescent="0.25">
      <c r="A5033" t="s">
        <v>13</v>
      </c>
      <c r="B5033" t="s">
        <v>18</v>
      </c>
      <c r="C5033">
        <v>250</v>
      </c>
      <c r="D5033">
        <v>137</v>
      </c>
      <c r="E5033" t="b">
        <v>0</v>
      </c>
      <c r="F5033">
        <v>2E-3</v>
      </c>
      <c r="G5033">
        <v>1</v>
      </c>
      <c r="H5033">
        <v>1</v>
      </c>
      <c r="I5033">
        <v>37</v>
      </c>
      <c r="J5033">
        <v>19</v>
      </c>
      <c r="K5033">
        <v>8</v>
      </c>
      <c r="L5033">
        <v>9</v>
      </c>
      <c r="M5033">
        <f t="shared" si="10191"/>
        <v>0</v>
      </c>
      <c r="N5033" t="b">
        <f t="shared" ref="N5033" si="10268">AND(MIN($F5033,$F5034,$F5035)=$F5033,MAX($H5033,$H5034,$H5035)=$H5033)</f>
        <v>0</v>
      </c>
      <c r="O5033" t="b">
        <f t="shared" ref="O5033" si="10269">AND(N5033,NOT(N5034),NOT(N5035))</f>
        <v>0</v>
      </c>
    </row>
    <row r="5034" spans="1:15" x14ac:dyDescent="0.25">
      <c r="A5034" t="s">
        <v>15</v>
      </c>
      <c r="B5034" t="s">
        <v>18</v>
      </c>
      <c r="C5034">
        <v>250</v>
      </c>
      <c r="D5034">
        <v>137</v>
      </c>
      <c r="E5034" t="b">
        <v>0</v>
      </c>
      <c r="F5034">
        <v>3.5999999999999997E-2</v>
      </c>
      <c r="G5034">
        <v>1</v>
      </c>
      <c r="H5034">
        <v>1</v>
      </c>
      <c r="I5034">
        <v>629</v>
      </c>
      <c r="J5034">
        <v>629</v>
      </c>
      <c r="K5034">
        <v>313</v>
      </c>
      <c r="L5034">
        <v>9</v>
      </c>
      <c r="M5034">
        <f t="shared" si="10191"/>
        <v>0</v>
      </c>
      <c r="N5034" t="b">
        <f t="shared" ref="N5034" si="10270">AND(MIN($F5033,$F5034,$F5035)=$F5034,MAX($H5033,$H5034,$H5035)=$H5034)</f>
        <v>0</v>
      </c>
      <c r="O5034" t="b">
        <f t="shared" ref="O5034" si="10271">AND(NOT(N5033),N5034,NOT(N5035))</f>
        <v>0</v>
      </c>
    </row>
    <row r="5035" spans="1:15" x14ac:dyDescent="0.25">
      <c r="A5035" t="s">
        <v>19</v>
      </c>
      <c r="B5035" t="s">
        <v>18</v>
      </c>
      <c r="C5035">
        <v>250</v>
      </c>
      <c r="D5035">
        <v>137</v>
      </c>
      <c r="E5035" t="b">
        <v>0</v>
      </c>
      <c r="F5035">
        <v>1E-3</v>
      </c>
      <c r="G5035">
        <v>1</v>
      </c>
      <c r="H5035">
        <v>1</v>
      </c>
      <c r="I5035">
        <v>37</v>
      </c>
      <c r="J5035">
        <v>19</v>
      </c>
      <c r="K5035">
        <v>8</v>
      </c>
      <c r="L5035">
        <v>9</v>
      </c>
      <c r="M5035">
        <f t="shared" si="10191"/>
        <v>0</v>
      </c>
      <c r="N5035" t="b">
        <f t="shared" ref="N5035" si="10272">AND(MIN($F5033,$F5034,$F5035)=$F5035,MAX($H5033,$H5034,$H5035)=$H5035)</f>
        <v>1</v>
      </c>
      <c r="O5035" t="b">
        <f t="shared" ref="O5035" si="10273">AND(NOT(N5033),NOT(N5034),N5035)</f>
        <v>1</v>
      </c>
    </row>
    <row r="5036" spans="1:15" x14ac:dyDescent="0.25">
      <c r="A5036" t="s">
        <v>13</v>
      </c>
      <c r="B5036" t="s">
        <v>18</v>
      </c>
      <c r="C5036">
        <v>250</v>
      </c>
      <c r="D5036">
        <v>138</v>
      </c>
      <c r="E5036" t="b">
        <v>0</v>
      </c>
      <c r="F5036">
        <v>4.0000000000000001E-3</v>
      </c>
      <c r="G5036">
        <v>1</v>
      </c>
      <c r="H5036">
        <v>1</v>
      </c>
      <c r="I5036">
        <v>96</v>
      </c>
      <c r="J5036">
        <v>56</v>
      </c>
      <c r="K5036">
        <v>26</v>
      </c>
      <c r="L5036">
        <v>10</v>
      </c>
      <c r="M5036">
        <f t="shared" si="10191"/>
        <v>0</v>
      </c>
      <c r="N5036" t="b">
        <f t="shared" ref="N5036" si="10274">AND(MIN($F5036,$F5037,$F5038)=$F5036,MAX($H5036,$H5037,$H5038)=$H5036)</f>
        <v>1</v>
      </c>
      <c r="O5036" t="b">
        <f t="shared" ref="O5036" si="10275">AND(N5036,NOT(N5037),NOT(N5038))</f>
        <v>1</v>
      </c>
    </row>
    <row r="5037" spans="1:15" x14ac:dyDescent="0.25">
      <c r="A5037" t="s">
        <v>15</v>
      </c>
      <c r="B5037" t="s">
        <v>18</v>
      </c>
      <c r="C5037">
        <v>250</v>
      </c>
      <c r="D5037">
        <v>138</v>
      </c>
      <c r="E5037" t="b">
        <v>0</v>
      </c>
      <c r="F5037">
        <v>5.0000000000000001E-3</v>
      </c>
      <c r="G5037">
        <v>1</v>
      </c>
      <c r="H5037">
        <v>1</v>
      </c>
      <c r="I5037">
        <v>57</v>
      </c>
      <c r="J5037">
        <v>56</v>
      </c>
      <c r="K5037">
        <v>26</v>
      </c>
      <c r="L5037">
        <v>10</v>
      </c>
      <c r="M5037">
        <f t="shared" si="10191"/>
        <v>0</v>
      </c>
      <c r="N5037" t="b">
        <f t="shared" ref="N5037" si="10276">AND(MIN($F5036,$F5037,$F5038)=$F5037,MAX($H5036,$H5037,$H5038)=$H5037)</f>
        <v>0</v>
      </c>
      <c r="O5037" t="b">
        <f t="shared" ref="O5037" si="10277">AND(NOT(N5036),N5037,NOT(N5038))</f>
        <v>0</v>
      </c>
    </row>
    <row r="5038" spans="1:15" x14ac:dyDescent="0.25">
      <c r="A5038" t="s">
        <v>19</v>
      </c>
      <c r="B5038" t="s">
        <v>18</v>
      </c>
      <c r="C5038">
        <v>250</v>
      </c>
      <c r="D5038">
        <v>138</v>
      </c>
      <c r="E5038" t="b">
        <v>0</v>
      </c>
      <c r="F5038">
        <v>5.0000000000000001E-3</v>
      </c>
      <c r="G5038">
        <v>1</v>
      </c>
      <c r="H5038">
        <v>1</v>
      </c>
      <c r="I5038">
        <v>96</v>
      </c>
      <c r="J5038">
        <v>56</v>
      </c>
      <c r="K5038">
        <v>26</v>
      </c>
      <c r="L5038">
        <v>10</v>
      </c>
      <c r="M5038">
        <f t="shared" si="10191"/>
        <v>0</v>
      </c>
      <c r="N5038" t="b">
        <f t="shared" ref="N5038" si="10278">AND(MIN($F5036,$F5037,$F5038)=$F5038,MAX($H5036,$H5037,$H5038)=$H5038)</f>
        <v>0</v>
      </c>
      <c r="O5038" t="b">
        <f t="shared" ref="O5038" si="10279">AND(NOT(N5036),NOT(N5037),N5038)</f>
        <v>0</v>
      </c>
    </row>
    <row r="5039" spans="1:15" x14ac:dyDescent="0.25">
      <c r="A5039" t="s">
        <v>13</v>
      </c>
      <c r="B5039" t="s">
        <v>18</v>
      </c>
      <c r="C5039">
        <v>250</v>
      </c>
      <c r="D5039">
        <v>139</v>
      </c>
      <c r="E5039" t="b">
        <v>0</v>
      </c>
      <c r="F5039">
        <v>7.0000000000000001E-3</v>
      </c>
      <c r="G5039">
        <v>1</v>
      </c>
      <c r="H5039">
        <v>1</v>
      </c>
      <c r="I5039">
        <v>11</v>
      </c>
      <c r="J5039">
        <v>5</v>
      </c>
      <c r="K5039">
        <v>1</v>
      </c>
      <c r="L5039">
        <v>3</v>
      </c>
      <c r="M5039">
        <f t="shared" si="10191"/>
        <v>0</v>
      </c>
      <c r="N5039" t="b">
        <f t="shared" ref="N5039" si="10280">AND(MIN($F5039,$F5040,$F5041)=$F5039,MAX($H5039,$H5040,$H5041)=$H5039)</f>
        <v>0</v>
      </c>
      <c r="O5039" t="b">
        <f t="shared" ref="O5039" si="10281">AND(N5039,NOT(N5040),NOT(N5041))</f>
        <v>0</v>
      </c>
    </row>
    <row r="5040" spans="1:15" x14ac:dyDescent="0.25">
      <c r="A5040" t="s">
        <v>15</v>
      </c>
      <c r="B5040" t="s">
        <v>18</v>
      </c>
      <c r="C5040">
        <v>250</v>
      </c>
      <c r="D5040">
        <v>139</v>
      </c>
      <c r="E5040" t="b">
        <v>0</v>
      </c>
      <c r="F5040">
        <v>2E-3</v>
      </c>
      <c r="G5040">
        <v>1</v>
      </c>
      <c r="H5040">
        <v>1</v>
      </c>
      <c r="I5040">
        <v>5</v>
      </c>
      <c r="J5040">
        <v>5</v>
      </c>
      <c r="K5040">
        <v>1</v>
      </c>
      <c r="L5040">
        <v>3</v>
      </c>
      <c r="M5040">
        <f t="shared" si="10191"/>
        <v>0</v>
      </c>
      <c r="N5040" t="b">
        <f t="shared" ref="N5040" si="10282">AND(MIN($F5039,$F5040,$F5041)=$F5040,MAX($H5039,$H5040,$H5041)=$H5040)</f>
        <v>1</v>
      </c>
      <c r="O5040" t="b">
        <f t="shared" ref="O5040" si="10283">AND(NOT(N5039),N5040,NOT(N5041))</f>
        <v>0</v>
      </c>
    </row>
    <row r="5041" spans="1:15" x14ac:dyDescent="0.25">
      <c r="A5041" t="s">
        <v>19</v>
      </c>
      <c r="B5041" t="s">
        <v>18</v>
      </c>
      <c r="C5041">
        <v>250</v>
      </c>
      <c r="D5041">
        <v>139</v>
      </c>
      <c r="E5041" t="b">
        <v>0</v>
      </c>
      <c r="F5041">
        <v>2E-3</v>
      </c>
      <c r="G5041">
        <v>1</v>
      </c>
      <c r="H5041">
        <v>1</v>
      </c>
      <c r="I5041">
        <v>11</v>
      </c>
      <c r="J5041">
        <v>5</v>
      </c>
      <c r="K5041">
        <v>1</v>
      </c>
      <c r="L5041">
        <v>3</v>
      </c>
      <c r="M5041">
        <f t="shared" si="10191"/>
        <v>0</v>
      </c>
      <c r="N5041" t="b">
        <f t="shared" ref="N5041" si="10284">AND(MIN($F5039,$F5040,$F5041)=$F5041,MAX($H5039,$H5040,$H5041)=$H5041)</f>
        <v>1</v>
      </c>
      <c r="O5041" t="b">
        <f t="shared" ref="O5041" si="10285">AND(NOT(N5039),NOT(N5040),N5041)</f>
        <v>0</v>
      </c>
    </row>
    <row r="5042" spans="1:15" x14ac:dyDescent="0.25">
      <c r="A5042" t="s">
        <v>13</v>
      </c>
      <c r="B5042" t="s">
        <v>18</v>
      </c>
      <c r="C5042">
        <v>250</v>
      </c>
      <c r="D5042">
        <v>13</v>
      </c>
      <c r="E5042" t="b">
        <v>0</v>
      </c>
      <c r="F5042">
        <v>1E-3</v>
      </c>
      <c r="G5042">
        <v>1</v>
      </c>
      <c r="H5042">
        <v>1</v>
      </c>
      <c r="I5042">
        <v>15</v>
      </c>
      <c r="J5042">
        <v>7</v>
      </c>
      <c r="K5042">
        <v>2</v>
      </c>
      <c r="L5042">
        <v>4</v>
      </c>
      <c r="M5042">
        <f t="shared" si="10191"/>
        <v>0</v>
      </c>
      <c r="N5042" t="b">
        <f t="shared" ref="N5042" si="10286">AND(MIN($F5042,$F5043,$F5044)=$F5042,MAX($H5042,$H5043,$H5044)=$H5042)</f>
        <v>1</v>
      </c>
      <c r="O5042" t="b">
        <f t="shared" ref="O5042" si="10287">AND(N5042,NOT(N5043),NOT(N5044))</f>
        <v>0</v>
      </c>
    </row>
    <row r="5043" spans="1:15" x14ac:dyDescent="0.25">
      <c r="A5043" t="s">
        <v>15</v>
      </c>
      <c r="B5043" t="s">
        <v>18</v>
      </c>
      <c r="C5043">
        <v>250</v>
      </c>
      <c r="D5043">
        <v>13</v>
      </c>
      <c r="E5043" t="b">
        <v>0</v>
      </c>
      <c r="F5043">
        <v>1E-3</v>
      </c>
      <c r="G5043">
        <v>1</v>
      </c>
      <c r="H5043">
        <v>1</v>
      </c>
      <c r="I5043">
        <v>7</v>
      </c>
      <c r="J5043">
        <v>7</v>
      </c>
      <c r="K5043">
        <v>2</v>
      </c>
      <c r="L5043">
        <v>4</v>
      </c>
      <c r="M5043">
        <f t="shared" si="10191"/>
        <v>0</v>
      </c>
      <c r="N5043" t="b">
        <f t="shared" ref="N5043" si="10288">AND(MIN($F5042,$F5043,$F5044)=$F5043,MAX($H5042,$H5043,$H5044)=$H5043)</f>
        <v>1</v>
      </c>
      <c r="O5043" t="b">
        <f t="shared" ref="O5043" si="10289">AND(NOT(N5042),N5043,NOT(N5044))</f>
        <v>0</v>
      </c>
    </row>
    <row r="5044" spans="1:15" x14ac:dyDescent="0.25">
      <c r="A5044" t="s">
        <v>19</v>
      </c>
      <c r="B5044" t="s">
        <v>18</v>
      </c>
      <c r="C5044">
        <v>250</v>
      </c>
      <c r="D5044">
        <v>13</v>
      </c>
      <c r="E5044" t="b">
        <v>0</v>
      </c>
      <c r="F5044">
        <v>1E-3</v>
      </c>
      <c r="G5044">
        <v>1</v>
      </c>
      <c r="H5044">
        <v>1</v>
      </c>
      <c r="I5044">
        <v>15</v>
      </c>
      <c r="J5044">
        <v>7</v>
      </c>
      <c r="K5044">
        <v>2</v>
      </c>
      <c r="L5044">
        <v>4</v>
      </c>
      <c r="M5044">
        <f t="shared" si="10191"/>
        <v>0</v>
      </c>
      <c r="N5044" t="b">
        <f t="shared" ref="N5044" si="10290">AND(MIN($F5042,$F5043,$F5044)=$F5044,MAX($H5042,$H5043,$H5044)=$H5044)</f>
        <v>1</v>
      </c>
      <c r="O5044" t="b">
        <f t="shared" ref="O5044" si="10291">AND(NOT(N5042),NOT(N5043),N5044)</f>
        <v>0</v>
      </c>
    </row>
    <row r="5045" spans="1:15" x14ac:dyDescent="0.25">
      <c r="A5045" t="s">
        <v>13</v>
      </c>
      <c r="B5045" t="s">
        <v>18</v>
      </c>
      <c r="C5045">
        <v>250</v>
      </c>
      <c r="D5045">
        <v>140</v>
      </c>
      <c r="E5045" t="b">
        <v>0</v>
      </c>
      <c r="F5045">
        <v>8.0000000000000002E-3</v>
      </c>
      <c r="G5045">
        <v>1</v>
      </c>
      <c r="H5045">
        <v>1</v>
      </c>
      <c r="I5045">
        <v>525</v>
      </c>
      <c r="J5045">
        <v>275</v>
      </c>
      <c r="K5045">
        <v>132</v>
      </c>
      <c r="L5045">
        <v>17</v>
      </c>
      <c r="M5045">
        <f t="shared" si="10191"/>
        <v>0</v>
      </c>
      <c r="N5045" t="b">
        <f t="shared" ref="N5045" si="10292">AND(MIN($F5045,$F5046,$F5047)=$F5045,MAX($H5045,$H5046,$H5047)=$H5045)</f>
        <v>0</v>
      </c>
      <c r="O5045" t="b">
        <f t="shared" ref="O5045" si="10293">AND(N5045,NOT(N5046),NOT(N5047))</f>
        <v>0</v>
      </c>
    </row>
    <row r="5046" spans="1:15" x14ac:dyDescent="0.25">
      <c r="A5046" t="s">
        <v>15</v>
      </c>
      <c r="B5046" t="s">
        <v>18</v>
      </c>
      <c r="C5046">
        <v>250</v>
      </c>
      <c r="D5046">
        <v>140</v>
      </c>
      <c r="E5046" t="b">
        <v>0</v>
      </c>
      <c r="F5046">
        <v>5.0000000000000001E-3</v>
      </c>
      <c r="G5046">
        <v>1</v>
      </c>
      <c r="H5046">
        <v>1</v>
      </c>
      <c r="I5046">
        <v>284</v>
      </c>
      <c r="J5046">
        <v>275</v>
      </c>
      <c r="K5046">
        <v>132</v>
      </c>
      <c r="L5046">
        <v>17</v>
      </c>
      <c r="M5046">
        <f t="shared" si="10191"/>
        <v>0</v>
      </c>
      <c r="N5046" t="b">
        <f t="shared" ref="N5046" si="10294">AND(MIN($F5045,$F5046,$F5047)=$F5046,MAX($H5045,$H5046,$H5047)=$H5046)</f>
        <v>1</v>
      </c>
      <c r="O5046" t="b">
        <f t="shared" ref="O5046" si="10295">AND(NOT(N5045),N5046,NOT(N5047))</f>
        <v>1</v>
      </c>
    </row>
    <row r="5047" spans="1:15" x14ac:dyDescent="0.25">
      <c r="A5047" t="s">
        <v>19</v>
      </c>
      <c r="B5047" t="s">
        <v>18</v>
      </c>
      <c r="C5047">
        <v>250</v>
      </c>
      <c r="D5047">
        <v>140</v>
      </c>
      <c r="E5047" t="b">
        <v>0</v>
      </c>
      <c r="F5047">
        <v>8.9999999999999993E-3</v>
      </c>
      <c r="G5047">
        <v>1</v>
      </c>
      <c r="H5047">
        <v>1</v>
      </c>
      <c r="I5047">
        <v>525</v>
      </c>
      <c r="J5047">
        <v>275</v>
      </c>
      <c r="K5047">
        <v>132</v>
      </c>
      <c r="L5047">
        <v>17</v>
      </c>
      <c r="M5047">
        <f t="shared" si="10191"/>
        <v>0</v>
      </c>
      <c r="N5047" t="b">
        <f t="shared" ref="N5047" si="10296">AND(MIN($F5045,$F5046,$F5047)=$F5047,MAX($H5045,$H5046,$H5047)=$H5047)</f>
        <v>0</v>
      </c>
      <c r="O5047" t="b">
        <f t="shared" ref="O5047" si="10297">AND(NOT(N5045),NOT(N5046),N5047)</f>
        <v>0</v>
      </c>
    </row>
    <row r="5048" spans="1:15" x14ac:dyDescent="0.25">
      <c r="A5048" t="s">
        <v>13</v>
      </c>
      <c r="B5048" t="s">
        <v>18</v>
      </c>
      <c r="C5048">
        <v>250</v>
      </c>
      <c r="D5048">
        <v>141</v>
      </c>
      <c r="E5048" t="b">
        <v>0</v>
      </c>
      <c r="F5048">
        <v>4.0000000000000001E-3</v>
      </c>
      <c r="G5048">
        <v>1</v>
      </c>
      <c r="H5048">
        <v>1</v>
      </c>
      <c r="I5048">
        <v>32</v>
      </c>
      <c r="J5048">
        <v>12</v>
      </c>
      <c r="K5048">
        <v>3</v>
      </c>
      <c r="L5048">
        <v>8</v>
      </c>
      <c r="M5048">
        <f t="shared" si="10191"/>
        <v>0</v>
      </c>
      <c r="N5048" t="b">
        <f t="shared" ref="N5048" si="10298">AND(MIN($F5048,$F5049,$F5050)=$F5048,MAX($H5048,$H5049,$H5050)=$H5048)</f>
        <v>0</v>
      </c>
      <c r="O5048" t="b">
        <f t="shared" ref="O5048" si="10299">AND(N5048,NOT(N5049),NOT(N5050))</f>
        <v>0</v>
      </c>
    </row>
    <row r="5049" spans="1:15" x14ac:dyDescent="0.25">
      <c r="A5049" t="s">
        <v>15</v>
      </c>
      <c r="B5049" t="s">
        <v>18</v>
      </c>
      <c r="C5049">
        <v>250</v>
      </c>
      <c r="D5049">
        <v>141</v>
      </c>
      <c r="E5049" t="b">
        <v>0</v>
      </c>
      <c r="F5049">
        <v>2E-3</v>
      </c>
      <c r="G5049">
        <v>1</v>
      </c>
      <c r="H5049">
        <v>1</v>
      </c>
      <c r="I5049">
        <v>14</v>
      </c>
      <c r="J5049">
        <v>12</v>
      </c>
      <c r="K5049">
        <v>3</v>
      </c>
      <c r="L5049">
        <v>8</v>
      </c>
      <c r="M5049">
        <f t="shared" si="10191"/>
        <v>0</v>
      </c>
      <c r="N5049" t="b">
        <f t="shared" ref="N5049" si="10300">AND(MIN($F5048,$F5049,$F5050)=$F5049,MAX($H5048,$H5049,$H5050)=$H5049)</f>
        <v>0</v>
      </c>
      <c r="O5049" t="b">
        <f t="shared" ref="O5049" si="10301">AND(NOT(N5048),N5049,NOT(N5050))</f>
        <v>0</v>
      </c>
    </row>
    <row r="5050" spans="1:15" x14ac:dyDescent="0.25">
      <c r="A5050" t="s">
        <v>19</v>
      </c>
      <c r="B5050" t="s">
        <v>18</v>
      </c>
      <c r="C5050">
        <v>250</v>
      </c>
      <c r="D5050">
        <v>141</v>
      </c>
      <c r="E5050" t="b">
        <v>0</v>
      </c>
      <c r="F5050">
        <v>1E-3</v>
      </c>
      <c r="G5050">
        <v>1</v>
      </c>
      <c r="H5050">
        <v>1</v>
      </c>
      <c r="I5050">
        <v>32</v>
      </c>
      <c r="J5050">
        <v>12</v>
      </c>
      <c r="K5050">
        <v>3</v>
      </c>
      <c r="L5050">
        <v>8</v>
      </c>
      <c r="M5050">
        <f t="shared" si="10191"/>
        <v>0</v>
      </c>
      <c r="N5050" t="b">
        <f t="shared" ref="N5050" si="10302">AND(MIN($F5048,$F5049,$F5050)=$F5050,MAX($H5048,$H5049,$H5050)=$H5050)</f>
        <v>1</v>
      </c>
      <c r="O5050" t="b">
        <f t="shared" ref="O5050" si="10303">AND(NOT(N5048),NOT(N5049),N5050)</f>
        <v>1</v>
      </c>
    </row>
    <row r="5051" spans="1:15" x14ac:dyDescent="0.25">
      <c r="A5051" t="s">
        <v>13</v>
      </c>
      <c r="B5051" t="s">
        <v>18</v>
      </c>
      <c r="C5051">
        <v>250</v>
      </c>
      <c r="D5051">
        <v>142</v>
      </c>
      <c r="E5051" t="b">
        <v>0</v>
      </c>
      <c r="F5051">
        <v>1E-3</v>
      </c>
      <c r="G5051">
        <v>1</v>
      </c>
      <c r="H5051">
        <v>1</v>
      </c>
      <c r="I5051">
        <v>27</v>
      </c>
      <c r="J5051">
        <v>14</v>
      </c>
      <c r="K5051">
        <v>4</v>
      </c>
      <c r="L5051">
        <v>9</v>
      </c>
      <c r="M5051">
        <f t="shared" si="10191"/>
        <v>0</v>
      </c>
      <c r="N5051" t="b">
        <f t="shared" ref="N5051" si="10304">AND(MIN($F5051,$F5052,$F5053)=$F5051,MAX($H5051,$H5052,$H5053)=$H5051)</f>
        <v>1</v>
      </c>
      <c r="O5051" t="b">
        <f t="shared" ref="O5051" si="10305">AND(N5051,NOT(N5052),NOT(N5053))</f>
        <v>1</v>
      </c>
    </row>
    <row r="5052" spans="1:15" x14ac:dyDescent="0.25">
      <c r="A5052" t="s">
        <v>15</v>
      </c>
      <c r="B5052" t="s">
        <v>18</v>
      </c>
      <c r="C5052">
        <v>250</v>
      </c>
      <c r="D5052">
        <v>142</v>
      </c>
      <c r="E5052" t="b">
        <v>0</v>
      </c>
      <c r="F5052">
        <v>4.0000000000000001E-3</v>
      </c>
      <c r="G5052">
        <v>1</v>
      </c>
      <c r="H5052">
        <v>1</v>
      </c>
      <c r="I5052">
        <v>15</v>
      </c>
      <c r="J5052">
        <v>14</v>
      </c>
      <c r="K5052">
        <v>4</v>
      </c>
      <c r="L5052">
        <v>9</v>
      </c>
      <c r="M5052">
        <f t="shared" si="10191"/>
        <v>0</v>
      </c>
      <c r="N5052" t="b">
        <f t="shared" ref="N5052" si="10306">AND(MIN($F5051,$F5052,$F5053)=$F5052,MAX($H5051,$H5052,$H5053)=$H5052)</f>
        <v>0</v>
      </c>
      <c r="O5052" t="b">
        <f t="shared" ref="O5052" si="10307">AND(NOT(N5051),N5052,NOT(N5053))</f>
        <v>0</v>
      </c>
    </row>
    <row r="5053" spans="1:15" x14ac:dyDescent="0.25">
      <c r="A5053" t="s">
        <v>19</v>
      </c>
      <c r="B5053" t="s">
        <v>18</v>
      </c>
      <c r="C5053">
        <v>250</v>
      </c>
      <c r="D5053">
        <v>142</v>
      </c>
      <c r="E5053" t="b">
        <v>0</v>
      </c>
      <c r="F5053">
        <v>5.0000000000000001E-3</v>
      </c>
      <c r="G5053">
        <v>1</v>
      </c>
      <c r="H5053">
        <v>1</v>
      </c>
      <c r="I5053">
        <v>27</v>
      </c>
      <c r="J5053">
        <v>14</v>
      </c>
      <c r="K5053">
        <v>4</v>
      </c>
      <c r="L5053">
        <v>9</v>
      </c>
      <c r="M5053">
        <f t="shared" si="10191"/>
        <v>0</v>
      </c>
      <c r="N5053" t="b">
        <f t="shared" ref="N5053" si="10308">AND(MIN($F5051,$F5052,$F5053)=$F5053,MAX($H5051,$H5052,$H5053)=$H5053)</f>
        <v>0</v>
      </c>
      <c r="O5053" t="b">
        <f t="shared" ref="O5053" si="10309">AND(NOT(N5051),NOT(N5052),N5053)</f>
        <v>0</v>
      </c>
    </row>
    <row r="5054" spans="1:15" x14ac:dyDescent="0.25">
      <c r="A5054" t="s">
        <v>13</v>
      </c>
      <c r="B5054" t="s">
        <v>18</v>
      </c>
      <c r="C5054">
        <v>250</v>
      </c>
      <c r="D5054">
        <v>143</v>
      </c>
      <c r="E5054" t="b">
        <v>0</v>
      </c>
      <c r="F5054">
        <v>2E-3</v>
      </c>
      <c r="G5054">
        <v>1</v>
      </c>
      <c r="H5054">
        <v>1</v>
      </c>
      <c r="I5054">
        <v>23</v>
      </c>
      <c r="J5054">
        <v>11</v>
      </c>
      <c r="K5054">
        <v>3</v>
      </c>
      <c r="L5054">
        <v>7</v>
      </c>
      <c r="M5054">
        <f t="shared" si="10191"/>
        <v>0</v>
      </c>
      <c r="N5054" t="b">
        <f t="shared" ref="N5054" si="10310">AND(MIN($F5054,$F5055,$F5056)=$F5054,MAX($H5054,$H5055,$H5056)=$H5054)</f>
        <v>1</v>
      </c>
      <c r="O5054" t="b">
        <f t="shared" ref="O5054" si="10311">AND(N5054,NOT(N5055),NOT(N5056))</f>
        <v>0</v>
      </c>
    </row>
    <row r="5055" spans="1:15" x14ac:dyDescent="0.25">
      <c r="A5055" t="s">
        <v>15</v>
      </c>
      <c r="B5055" t="s">
        <v>18</v>
      </c>
      <c r="C5055">
        <v>250</v>
      </c>
      <c r="D5055">
        <v>143</v>
      </c>
      <c r="E5055" t="b">
        <v>0</v>
      </c>
      <c r="F5055">
        <v>2E-3</v>
      </c>
      <c r="G5055">
        <v>1</v>
      </c>
      <c r="H5055">
        <v>1</v>
      </c>
      <c r="I5055">
        <v>85</v>
      </c>
      <c r="J5055">
        <v>83</v>
      </c>
      <c r="K5055">
        <v>39</v>
      </c>
      <c r="L5055">
        <v>12</v>
      </c>
      <c r="M5055">
        <f t="shared" si="10191"/>
        <v>0</v>
      </c>
      <c r="N5055" t="b">
        <f t="shared" ref="N5055" si="10312">AND(MIN($F5054,$F5055,$F5056)=$F5055,MAX($H5054,$H5055,$H5056)=$H5055)</f>
        <v>1</v>
      </c>
      <c r="O5055" t="b">
        <f t="shared" ref="O5055" si="10313">AND(NOT(N5054),N5055,NOT(N5056))</f>
        <v>0</v>
      </c>
    </row>
    <row r="5056" spans="1:15" x14ac:dyDescent="0.25">
      <c r="A5056" t="s">
        <v>19</v>
      </c>
      <c r="B5056" t="s">
        <v>18</v>
      </c>
      <c r="C5056">
        <v>250</v>
      </c>
      <c r="D5056">
        <v>143</v>
      </c>
      <c r="E5056" t="b">
        <v>0</v>
      </c>
      <c r="F5056">
        <v>1.0999999999999999E-2</v>
      </c>
      <c r="G5056">
        <v>1</v>
      </c>
      <c r="H5056">
        <v>1</v>
      </c>
      <c r="I5056">
        <v>23</v>
      </c>
      <c r="J5056">
        <v>11</v>
      </c>
      <c r="K5056">
        <v>3</v>
      </c>
      <c r="L5056">
        <v>7</v>
      </c>
      <c r="M5056">
        <f t="shared" si="10191"/>
        <v>0</v>
      </c>
      <c r="N5056" t="b">
        <f t="shared" ref="N5056" si="10314">AND(MIN($F5054,$F5055,$F5056)=$F5056,MAX($H5054,$H5055,$H5056)=$H5056)</f>
        <v>0</v>
      </c>
      <c r="O5056" t="b">
        <f t="shared" ref="O5056" si="10315">AND(NOT(N5054),NOT(N5055),N5056)</f>
        <v>0</v>
      </c>
    </row>
    <row r="5057" spans="1:15" x14ac:dyDescent="0.25">
      <c r="A5057" t="s">
        <v>13</v>
      </c>
      <c r="B5057" t="s">
        <v>18</v>
      </c>
      <c r="C5057">
        <v>250</v>
      </c>
      <c r="D5057">
        <v>144</v>
      </c>
      <c r="E5057" t="b">
        <v>0</v>
      </c>
      <c r="F5057">
        <v>0.02</v>
      </c>
      <c r="G5057">
        <v>1</v>
      </c>
      <c r="H5057">
        <v>1</v>
      </c>
      <c r="I5057">
        <v>1504</v>
      </c>
      <c r="J5057">
        <v>765</v>
      </c>
      <c r="K5057">
        <v>377</v>
      </c>
      <c r="L5057">
        <v>16</v>
      </c>
      <c r="M5057">
        <f t="shared" si="10191"/>
        <v>0</v>
      </c>
      <c r="N5057" t="b">
        <f t="shared" ref="N5057" si="10316">AND(MIN($F5057,$F5058,$F5059)=$F5057,MAX($H5057,$H5058,$H5059)=$H5057)</f>
        <v>0</v>
      </c>
      <c r="O5057" t="b">
        <f t="shared" ref="O5057" si="10317">AND(N5057,NOT(N5058),NOT(N5059))</f>
        <v>0</v>
      </c>
    </row>
    <row r="5058" spans="1:15" x14ac:dyDescent="0.25">
      <c r="A5058" t="s">
        <v>15</v>
      </c>
      <c r="B5058" t="s">
        <v>18</v>
      </c>
      <c r="C5058">
        <v>250</v>
      </c>
      <c r="D5058">
        <v>144</v>
      </c>
      <c r="E5058" t="b">
        <v>0</v>
      </c>
      <c r="F5058">
        <v>1.6E-2</v>
      </c>
      <c r="G5058">
        <v>1</v>
      </c>
      <c r="H5058">
        <v>1</v>
      </c>
      <c r="I5058">
        <v>798</v>
      </c>
      <c r="J5058">
        <v>765</v>
      </c>
      <c r="K5058">
        <v>377</v>
      </c>
      <c r="L5058">
        <v>16</v>
      </c>
      <c r="M5058">
        <f t="shared" si="10191"/>
        <v>0</v>
      </c>
      <c r="N5058" t="b">
        <f t="shared" ref="N5058" si="10318">AND(MIN($F5057,$F5058,$F5059)=$F5058,MAX($H5057,$H5058,$H5059)=$H5058)</f>
        <v>1</v>
      </c>
      <c r="O5058" t="b">
        <f t="shared" ref="O5058" si="10319">AND(NOT(N5057),N5058,NOT(N5059))</f>
        <v>1</v>
      </c>
    </row>
    <row r="5059" spans="1:15" x14ac:dyDescent="0.25">
      <c r="A5059" t="s">
        <v>19</v>
      </c>
      <c r="B5059" t="s">
        <v>18</v>
      </c>
      <c r="C5059">
        <v>250</v>
      </c>
      <c r="D5059">
        <v>144</v>
      </c>
      <c r="E5059" t="b">
        <v>0</v>
      </c>
      <c r="F5059">
        <v>2.1000000000000001E-2</v>
      </c>
      <c r="G5059">
        <v>1</v>
      </c>
      <c r="H5059">
        <v>1</v>
      </c>
      <c r="I5059">
        <v>1504</v>
      </c>
      <c r="J5059">
        <v>765</v>
      </c>
      <c r="K5059">
        <v>377</v>
      </c>
      <c r="L5059">
        <v>16</v>
      </c>
      <c r="M5059">
        <f t="shared" ref="M5059:M5122" si="10320">G5059-H5059</f>
        <v>0</v>
      </c>
      <c r="N5059" t="b">
        <f t="shared" ref="N5059" si="10321">AND(MIN($F5057,$F5058,$F5059)=$F5059,MAX($H5057,$H5058,$H5059)=$H5059)</f>
        <v>0</v>
      </c>
      <c r="O5059" t="b">
        <f t="shared" ref="O5059" si="10322">AND(NOT(N5057),NOT(N5058),N5059)</f>
        <v>0</v>
      </c>
    </row>
    <row r="5060" spans="1:15" x14ac:dyDescent="0.25">
      <c r="A5060" t="s">
        <v>13</v>
      </c>
      <c r="B5060" t="s">
        <v>18</v>
      </c>
      <c r="C5060">
        <v>250</v>
      </c>
      <c r="D5060">
        <v>145</v>
      </c>
      <c r="E5060" t="b">
        <v>0</v>
      </c>
      <c r="F5060">
        <v>4.0000000000000001E-3</v>
      </c>
      <c r="G5060">
        <v>1</v>
      </c>
      <c r="H5060">
        <v>1</v>
      </c>
      <c r="I5060">
        <v>9</v>
      </c>
      <c r="J5060">
        <v>4</v>
      </c>
      <c r="K5060">
        <v>0</v>
      </c>
      <c r="L5060">
        <v>3</v>
      </c>
      <c r="M5060">
        <f t="shared" si="10320"/>
        <v>0</v>
      </c>
      <c r="N5060" t="b">
        <f t="shared" ref="N5060" si="10323">AND(MIN($F5060,$F5061,$F5062)=$F5060,MAX($H5060,$H5061,$H5062)=$H5060)</f>
        <v>0</v>
      </c>
      <c r="O5060" t="b">
        <f t="shared" ref="O5060" si="10324">AND(N5060,NOT(N5061),NOT(N5062))</f>
        <v>0</v>
      </c>
    </row>
    <row r="5061" spans="1:15" x14ac:dyDescent="0.25">
      <c r="A5061" t="s">
        <v>15</v>
      </c>
      <c r="B5061" t="s">
        <v>18</v>
      </c>
      <c r="C5061">
        <v>250</v>
      </c>
      <c r="D5061">
        <v>145</v>
      </c>
      <c r="E5061" t="b">
        <v>0</v>
      </c>
      <c r="F5061">
        <v>3.0000000000000001E-3</v>
      </c>
      <c r="G5061">
        <v>1</v>
      </c>
      <c r="H5061">
        <v>1</v>
      </c>
      <c r="I5061">
        <v>173</v>
      </c>
      <c r="J5061">
        <v>172</v>
      </c>
      <c r="K5061">
        <v>84</v>
      </c>
      <c r="L5061">
        <v>10</v>
      </c>
      <c r="M5061">
        <f t="shared" si="10320"/>
        <v>0</v>
      </c>
      <c r="N5061" t="b">
        <f t="shared" ref="N5061" si="10325">AND(MIN($F5060,$F5061,$F5062)=$F5061,MAX($H5060,$H5061,$H5062)=$H5061)</f>
        <v>1</v>
      </c>
      <c r="O5061" t="b">
        <f t="shared" ref="O5061" si="10326">AND(NOT(N5060),N5061,NOT(N5062))</f>
        <v>0</v>
      </c>
    </row>
    <row r="5062" spans="1:15" x14ac:dyDescent="0.25">
      <c r="A5062" t="s">
        <v>19</v>
      </c>
      <c r="B5062" t="s">
        <v>18</v>
      </c>
      <c r="C5062">
        <v>250</v>
      </c>
      <c r="D5062">
        <v>145</v>
      </c>
      <c r="E5062" t="b">
        <v>0</v>
      </c>
      <c r="F5062">
        <v>3.0000000000000001E-3</v>
      </c>
      <c r="G5062">
        <v>1</v>
      </c>
      <c r="H5062">
        <v>1</v>
      </c>
      <c r="I5062">
        <v>9</v>
      </c>
      <c r="J5062">
        <v>4</v>
      </c>
      <c r="K5062">
        <v>0</v>
      </c>
      <c r="L5062">
        <v>3</v>
      </c>
      <c r="M5062">
        <f t="shared" si="10320"/>
        <v>0</v>
      </c>
      <c r="N5062" t="b">
        <f t="shared" ref="N5062" si="10327">AND(MIN($F5060,$F5061,$F5062)=$F5062,MAX($H5060,$H5061,$H5062)=$H5062)</f>
        <v>1</v>
      </c>
      <c r="O5062" t="b">
        <f t="shared" ref="O5062" si="10328">AND(NOT(N5060),NOT(N5061),N5062)</f>
        <v>0</v>
      </c>
    </row>
    <row r="5063" spans="1:15" x14ac:dyDescent="0.25">
      <c r="A5063" t="s">
        <v>13</v>
      </c>
      <c r="B5063" t="s">
        <v>18</v>
      </c>
      <c r="C5063">
        <v>250</v>
      </c>
      <c r="D5063">
        <v>146</v>
      </c>
      <c r="E5063" t="b">
        <v>0</v>
      </c>
      <c r="F5063">
        <v>2E-3</v>
      </c>
      <c r="G5063">
        <v>1</v>
      </c>
      <c r="H5063">
        <v>1</v>
      </c>
      <c r="I5063">
        <v>33</v>
      </c>
      <c r="J5063">
        <v>14</v>
      </c>
      <c r="K5063">
        <v>3</v>
      </c>
      <c r="L5063">
        <v>10</v>
      </c>
      <c r="M5063">
        <f t="shared" si="10320"/>
        <v>0</v>
      </c>
      <c r="N5063" t="b">
        <f t="shared" ref="N5063" si="10329">AND(MIN($F5063,$F5064,$F5065)=$F5063,MAX($H5063,$H5064,$H5065)=$H5063)</f>
        <v>1</v>
      </c>
      <c r="O5063" t="b">
        <f t="shared" ref="O5063" si="10330">AND(N5063,NOT(N5064),NOT(N5065))</f>
        <v>0</v>
      </c>
    </row>
    <row r="5064" spans="1:15" x14ac:dyDescent="0.25">
      <c r="A5064" t="s">
        <v>15</v>
      </c>
      <c r="B5064" t="s">
        <v>18</v>
      </c>
      <c r="C5064">
        <v>250</v>
      </c>
      <c r="D5064">
        <v>146</v>
      </c>
      <c r="E5064" t="b">
        <v>0</v>
      </c>
      <c r="F5064">
        <v>2E-3</v>
      </c>
      <c r="G5064">
        <v>1</v>
      </c>
      <c r="H5064">
        <v>1</v>
      </c>
      <c r="I5064">
        <v>16</v>
      </c>
      <c r="J5064">
        <v>14</v>
      </c>
      <c r="K5064">
        <v>3</v>
      </c>
      <c r="L5064">
        <v>10</v>
      </c>
      <c r="M5064">
        <f t="shared" si="10320"/>
        <v>0</v>
      </c>
      <c r="N5064" t="b">
        <f t="shared" ref="N5064" si="10331">AND(MIN($F5063,$F5064,$F5065)=$F5064,MAX($H5063,$H5064,$H5065)=$H5064)</f>
        <v>1</v>
      </c>
      <c r="O5064" t="b">
        <f t="shared" ref="O5064" si="10332">AND(NOT(N5063),N5064,NOT(N5065))</f>
        <v>0</v>
      </c>
    </row>
    <row r="5065" spans="1:15" x14ac:dyDescent="0.25">
      <c r="A5065" t="s">
        <v>19</v>
      </c>
      <c r="B5065" t="s">
        <v>18</v>
      </c>
      <c r="C5065">
        <v>250</v>
      </c>
      <c r="D5065">
        <v>146</v>
      </c>
      <c r="E5065" t="b">
        <v>0</v>
      </c>
      <c r="F5065">
        <v>2E-3</v>
      </c>
      <c r="G5065">
        <v>1</v>
      </c>
      <c r="H5065">
        <v>1</v>
      </c>
      <c r="I5065">
        <v>33</v>
      </c>
      <c r="J5065">
        <v>14</v>
      </c>
      <c r="K5065">
        <v>3</v>
      </c>
      <c r="L5065">
        <v>10</v>
      </c>
      <c r="M5065">
        <f t="shared" si="10320"/>
        <v>0</v>
      </c>
      <c r="N5065" t="b">
        <f t="shared" ref="N5065" si="10333">AND(MIN($F5063,$F5064,$F5065)=$F5065,MAX($H5063,$H5064,$H5065)=$H5065)</f>
        <v>1</v>
      </c>
      <c r="O5065" t="b">
        <f t="shared" ref="O5065" si="10334">AND(NOT(N5063),NOT(N5064),N5065)</f>
        <v>0</v>
      </c>
    </row>
    <row r="5066" spans="1:15" x14ac:dyDescent="0.25">
      <c r="A5066" t="s">
        <v>13</v>
      </c>
      <c r="B5066" t="s">
        <v>18</v>
      </c>
      <c r="C5066">
        <v>250</v>
      </c>
      <c r="D5066">
        <v>147</v>
      </c>
      <c r="E5066" t="b">
        <v>0</v>
      </c>
      <c r="F5066">
        <v>4.0000000000000001E-3</v>
      </c>
      <c r="G5066">
        <v>1</v>
      </c>
      <c r="H5066">
        <v>1</v>
      </c>
      <c r="I5066">
        <v>84</v>
      </c>
      <c r="J5066">
        <v>36</v>
      </c>
      <c r="K5066">
        <v>14</v>
      </c>
      <c r="L5066">
        <v>14</v>
      </c>
      <c r="M5066">
        <f t="shared" si="10320"/>
        <v>0</v>
      </c>
      <c r="N5066" t="b">
        <f t="shared" ref="N5066" si="10335">AND(MIN($F5066,$F5067,$F5068)=$F5066,MAX($H5066,$H5067,$H5068)=$H5066)</f>
        <v>0</v>
      </c>
      <c r="O5066" t="b">
        <f t="shared" ref="O5066" si="10336">AND(N5066,NOT(N5067),NOT(N5068))</f>
        <v>0</v>
      </c>
    </row>
    <row r="5067" spans="1:15" x14ac:dyDescent="0.25">
      <c r="A5067" t="s">
        <v>15</v>
      </c>
      <c r="B5067" t="s">
        <v>18</v>
      </c>
      <c r="C5067">
        <v>250</v>
      </c>
      <c r="D5067">
        <v>147</v>
      </c>
      <c r="E5067" t="b">
        <v>0</v>
      </c>
      <c r="F5067">
        <v>1E-3</v>
      </c>
      <c r="G5067">
        <v>1</v>
      </c>
      <c r="H5067">
        <v>1</v>
      </c>
      <c r="I5067">
        <v>39</v>
      </c>
      <c r="J5067">
        <v>36</v>
      </c>
      <c r="K5067">
        <v>14</v>
      </c>
      <c r="L5067">
        <v>14</v>
      </c>
      <c r="M5067">
        <f t="shared" si="10320"/>
        <v>0</v>
      </c>
      <c r="N5067" t="b">
        <f t="shared" ref="N5067" si="10337">AND(MIN($F5066,$F5067,$F5068)=$F5067,MAX($H5066,$H5067,$H5068)=$H5067)</f>
        <v>1</v>
      </c>
      <c r="O5067" t="b">
        <f t="shared" ref="O5067" si="10338">AND(NOT(N5066),N5067,NOT(N5068))</f>
        <v>1</v>
      </c>
    </row>
    <row r="5068" spans="1:15" x14ac:dyDescent="0.25">
      <c r="A5068" t="s">
        <v>19</v>
      </c>
      <c r="B5068" t="s">
        <v>18</v>
      </c>
      <c r="C5068">
        <v>250</v>
      </c>
      <c r="D5068">
        <v>147</v>
      </c>
      <c r="E5068" t="b">
        <v>0</v>
      </c>
      <c r="F5068">
        <v>2E-3</v>
      </c>
      <c r="G5068">
        <v>1</v>
      </c>
      <c r="H5068">
        <v>1</v>
      </c>
      <c r="I5068">
        <v>84</v>
      </c>
      <c r="J5068">
        <v>36</v>
      </c>
      <c r="K5068">
        <v>14</v>
      </c>
      <c r="L5068">
        <v>14</v>
      </c>
      <c r="M5068">
        <f t="shared" si="10320"/>
        <v>0</v>
      </c>
      <c r="N5068" t="b">
        <f t="shared" ref="N5068" si="10339">AND(MIN($F5066,$F5067,$F5068)=$F5068,MAX($H5066,$H5067,$H5068)=$H5068)</f>
        <v>0</v>
      </c>
      <c r="O5068" t="b">
        <f t="shared" ref="O5068" si="10340">AND(NOT(N5066),NOT(N5067),N5068)</f>
        <v>0</v>
      </c>
    </row>
    <row r="5069" spans="1:15" x14ac:dyDescent="0.25">
      <c r="A5069" t="s">
        <v>13</v>
      </c>
      <c r="B5069" t="s">
        <v>18</v>
      </c>
      <c r="C5069">
        <v>250</v>
      </c>
      <c r="D5069">
        <v>148</v>
      </c>
      <c r="E5069" t="b">
        <v>0</v>
      </c>
      <c r="F5069">
        <v>1.2E-2</v>
      </c>
      <c r="G5069">
        <v>1</v>
      </c>
      <c r="H5069">
        <v>1</v>
      </c>
      <c r="I5069">
        <v>286</v>
      </c>
      <c r="J5069">
        <v>182</v>
      </c>
      <c r="K5069">
        <v>87</v>
      </c>
      <c r="L5069">
        <v>15</v>
      </c>
      <c r="M5069">
        <f t="shared" si="10320"/>
        <v>0</v>
      </c>
      <c r="N5069" t="b">
        <f t="shared" ref="N5069" si="10341">AND(MIN($F5069,$F5070,$F5071)=$F5069,MAX($H5069,$H5070,$H5071)=$H5069)</f>
        <v>0</v>
      </c>
      <c r="O5069" t="b">
        <f t="shared" ref="O5069" si="10342">AND(N5069,NOT(N5070),NOT(N5071))</f>
        <v>0</v>
      </c>
    </row>
    <row r="5070" spans="1:15" x14ac:dyDescent="0.25">
      <c r="A5070" t="s">
        <v>15</v>
      </c>
      <c r="B5070" t="s">
        <v>18</v>
      </c>
      <c r="C5070">
        <v>250</v>
      </c>
      <c r="D5070">
        <v>148</v>
      </c>
      <c r="E5070" t="b">
        <v>0</v>
      </c>
      <c r="F5070">
        <v>7.0000000000000001E-3</v>
      </c>
      <c r="G5070">
        <v>1</v>
      </c>
      <c r="H5070">
        <v>1</v>
      </c>
      <c r="I5070">
        <v>188</v>
      </c>
      <c r="J5070">
        <v>182</v>
      </c>
      <c r="K5070">
        <v>87</v>
      </c>
      <c r="L5070">
        <v>15</v>
      </c>
      <c r="M5070">
        <f t="shared" si="10320"/>
        <v>0</v>
      </c>
      <c r="N5070" t="b">
        <f t="shared" ref="N5070" si="10343">AND(MIN($F5069,$F5070,$F5071)=$F5070,MAX($H5069,$H5070,$H5071)=$H5070)</f>
        <v>0</v>
      </c>
      <c r="O5070" t="b">
        <f t="shared" ref="O5070" si="10344">AND(NOT(N5069),N5070,NOT(N5071))</f>
        <v>0</v>
      </c>
    </row>
    <row r="5071" spans="1:15" x14ac:dyDescent="0.25">
      <c r="A5071" t="s">
        <v>19</v>
      </c>
      <c r="B5071" t="s">
        <v>18</v>
      </c>
      <c r="C5071">
        <v>250</v>
      </c>
      <c r="D5071">
        <v>148</v>
      </c>
      <c r="E5071" t="b">
        <v>0</v>
      </c>
      <c r="F5071">
        <v>4.0000000000000001E-3</v>
      </c>
      <c r="G5071">
        <v>1</v>
      </c>
      <c r="H5071">
        <v>1</v>
      </c>
      <c r="I5071">
        <v>286</v>
      </c>
      <c r="J5071">
        <v>182</v>
      </c>
      <c r="K5071">
        <v>87</v>
      </c>
      <c r="L5071">
        <v>15</v>
      </c>
      <c r="M5071">
        <f t="shared" si="10320"/>
        <v>0</v>
      </c>
      <c r="N5071" t="b">
        <f t="shared" ref="N5071" si="10345">AND(MIN($F5069,$F5070,$F5071)=$F5071,MAX($H5069,$H5070,$H5071)=$H5071)</f>
        <v>1</v>
      </c>
      <c r="O5071" t="b">
        <f t="shared" ref="O5071" si="10346">AND(NOT(N5069),NOT(N5070),N5071)</f>
        <v>1</v>
      </c>
    </row>
    <row r="5072" spans="1:15" x14ac:dyDescent="0.25">
      <c r="A5072" t="s">
        <v>13</v>
      </c>
      <c r="B5072" t="s">
        <v>18</v>
      </c>
      <c r="C5072">
        <v>250</v>
      </c>
      <c r="D5072">
        <v>149</v>
      </c>
      <c r="E5072" t="b">
        <v>0</v>
      </c>
      <c r="F5072">
        <v>5.0000000000000001E-3</v>
      </c>
      <c r="G5072">
        <v>1</v>
      </c>
      <c r="H5072">
        <v>1</v>
      </c>
      <c r="I5072">
        <v>204</v>
      </c>
      <c r="J5072">
        <v>104</v>
      </c>
      <c r="K5072">
        <v>48</v>
      </c>
      <c r="L5072">
        <v>14</v>
      </c>
      <c r="M5072">
        <f t="shared" si="10320"/>
        <v>0</v>
      </c>
      <c r="N5072" t="b">
        <f t="shared" ref="N5072" si="10347">AND(MIN($F5072,$F5073,$F5074)=$F5072,MAX($H5072,$H5073,$H5074)=$H5072)</f>
        <v>0</v>
      </c>
      <c r="O5072" t="b">
        <f t="shared" ref="O5072" si="10348">AND(N5072,NOT(N5073),NOT(N5074))</f>
        <v>0</v>
      </c>
    </row>
    <row r="5073" spans="1:15" x14ac:dyDescent="0.25">
      <c r="A5073" t="s">
        <v>15</v>
      </c>
      <c r="B5073" t="s">
        <v>18</v>
      </c>
      <c r="C5073">
        <v>250</v>
      </c>
      <c r="D5073">
        <v>149</v>
      </c>
      <c r="E5073" t="b">
        <v>0</v>
      </c>
      <c r="F5073">
        <v>3.0000000000000001E-3</v>
      </c>
      <c r="G5073">
        <v>1</v>
      </c>
      <c r="H5073">
        <v>1</v>
      </c>
      <c r="I5073">
        <v>106</v>
      </c>
      <c r="J5073">
        <v>104</v>
      </c>
      <c r="K5073">
        <v>48</v>
      </c>
      <c r="L5073">
        <v>14</v>
      </c>
      <c r="M5073">
        <f t="shared" si="10320"/>
        <v>0</v>
      </c>
      <c r="N5073" t="b">
        <f t="shared" ref="N5073" si="10349">AND(MIN($F5072,$F5073,$F5074)=$F5073,MAX($H5072,$H5073,$H5074)=$H5073)</f>
        <v>1</v>
      </c>
      <c r="O5073" t="b">
        <f t="shared" ref="O5073" si="10350">AND(NOT(N5072),N5073,NOT(N5074))</f>
        <v>1</v>
      </c>
    </row>
    <row r="5074" spans="1:15" x14ac:dyDescent="0.25">
      <c r="A5074" t="s">
        <v>19</v>
      </c>
      <c r="B5074" t="s">
        <v>18</v>
      </c>
      <c r="C5074">
        <v>250</v>
      </c>
      <c r="D5074">
        <v>149</v>
      </c>
      <c r="E5074" t="b">
        <v>0</v>
      </c>
      <c r="F5074">
        <v>2.1999999999999999E-2</v>
      </c>
      <c r="G5074">
        <v>1</v>
      </c>
      <c r="H5074">
        <v>1</v>
      </c>
      <c r="I5074">
        <v>204</v>
      </c>
      <c r="J5074">
        <v>104</v>
      </c>
      <c r="K5074">
        <v>48</v>
      </c>
      <c r="L5074">
        <v>14</v>
      </c>
      <c r="M5074">
        <f t="shared" si="10320"/>
        <v>0</v>
      </c>
      <c r="N5074" t="b">
        <f t="shared" ref="N5074" si="10351">AND(MIN($F5072,$F5073,$F5074)=$F5074,MAX($H5072,$H5073,$H5074)=$H5074)</f>
        <v>0</v>
      </c>
      <c r="O5074" t="b">
        <f t="shared" ref="O5074" si="10352">AND(NOT(N5072),NOT(N5073),N5074)</f>
        <v>0</v>
      </c>
    </row>
    <row r="5075" spans="1:15" x14ac:dyDescent="0.25">
      <c r="A5075" t="s">
        <v>13</v>
      </c>
      <c r="B5075" t="s">
        <v>18</v>
      </c>
      <c r="C5075">
        <v>250</v>
      </c>
      <c r="D5075">
        <v>14</v>
      </c>
      <c r="E5075" t="b">
        <v>0</v>
      </c>
      <c r="F5075">
        <v>2E-3</v>
      </c>
      <c r="G5075">
        <v>1</v>
      </c>
      <c r="H5075">
        <v>1</v>
      </c>
      <c r="I5075">
        <v>37</v>
      </c>
      <c r="J5075">
        <v>14</v>
      </c>
      <c r="K5075">
        <v>3</v>
      </c>
      <c r="L5075">
        <v>9</v>
      </c>
      <c r="M5075">
        <f t="shared" si="10320"/>
        <v>0</v>
      </c>
      <c r="N5075" t="b">
        <f t="shared" ref="N5075" si="10353">AND(MIN($F5075,$F5076,$F5077)=$F5075,MAX($H5075,$H5076,$H5077)=$H5075)</f>
        <v>0</v>
      </c>
      <c r="O5075" t="b">
        <f t="shared" ref="O5075" si="10354">AND(N5075,NOT(N5076),NOT(N5077))</f>
        <v>0</v>
      </c>
    </row>
    <row r="5076" spans="1:15" x14ac:dyDescent="0.25">
      <c r="A5076" t="s">
        <v>15</v>
      </c>
      <c r="B5076" t="s">
        <v>18</v>
      </c>
      <c r="C5076">
        <v>250</v>
      </c>
      <c r="D5076">
        <v>14</v>
      </c>
      <c r="E5076" t="b">
        <v>0</v>
      </c>
      <c r="F5076">
        <v>1E-3</v>
      </c>
      <c r="G5076">
        <v>1</v>
      </c>
      <c r="H5076">
        <v>1</v>
      </c>
      <c r="I5076">
        <v>17</v>
      </c>
      <c r="J5076">
        <v>14</v>
      </c>
      <c r="K5076">
        <v>3</v>
      </c>
      <c r="L5076">
        <v>9</v>
      </c>
      <c r="M5076">
        <f t="shared" si="10320"/>
        <v>0</v>
      </c>
      <c r="N5076" t="b">
        <f t="shared" ref="N5076" si="10355">AND(MIN($F5075,$F5076,$F5077)=$F5076,MAX($H5075,$H5076,$H5077)=$H5076)</f>
        <v>1</v>
      </c>
      <c r="O5076" t="b">
        <f t="shared" ref="O5076" si="10356">AND(NOT(N5075),N5076,NOT(N5077))</f>
        <v>0</v>
      </c>
    </row>
    <row r="5077" spans="1:15" x14ac:dyDescent="0.25">
      <c r="A5077" t="s">
        <v>19</v>
      </c>
      <c r="B5077" t="s">
        <v>18</v>
      </c>
      <c r="C5077">
        <v>250</v>
      </c>
      <c r="D5077">
        <v>14</v>
      </c>
      <c r="E5077" t="b">
        <v>0</v>
      </c>
      <c r="F5077">
        <v>1E-3</v>
      </c>
      <c r="G5077">
        <v>1</v>
      </c>
      <c r="H5077">
        <v>1</v>
      </c>
      <c r="I5077">
        <v>37</v>
      </c>
      <c r="J5077">
        <v>14</v>
      </c>
      <c r="K5077">
        <v>3</v>
      </c>
      <c r="L5077">
        <v>9</v>
      </c>
      <c r="M5077">
        <f t="shared" si="10320"/>
        <v>0</v>
      </c>
      <c r="N5077" t="b">
        <f t="shared" ref="N5077" si="10357">AND(MIN($F5075,$F5076,$F5077)=$F5077,MAX($H5075,$H5076,$H5077)=$H5077)</f>
        <v>1</v>
      </c>
      <c r="O5077" t="b">
        <f t="shared" ref="O5077" si="10358">AND(NOT(N5075),NOT(N5076),N5077)</f>
        <v>0</v>
      </c>
    </row>
    <row r="5078" spans="1:15" x14ac:dyDescent="0.25">
      <c r="A5078" t="s">
        <v>13</v>
      </c>
      <c r="B5078" t="s">
        <v>18</v>
      </c>
      <c r="C5078">
        <v>250</v>
      </c>
      <c r="D5078">
        <v>150</v>
      </c>
      <c r="E5078" t="b">
        <v>0</v>
      </c>
      <c r="F5078">
        <v>3.0000000000000001E-3</v>
      </c>
      <c r="G5078">
        <v>1</v>
      </c>
      <c r="H5078">
        <v>1</v>
      </c>
      <c r="I5078">
        <v>173</v>
      </c>
      <c r="J5078">
        <v>108</v>
      </c>
      <c r="K5078">
        <v>49</v>
      </c>
      <c r="L5078">
        <v>13</v>
      </c>
      <c r="M5078">
        <f t="shared" si="10320"/>
        <v>0</v>
      </c>
      <c r="N5078" t="b">
        <f t="shared" ref="N5078" si="10359">AND(MIN($F5078,$F5079,$F5080)=$F5078,MAX($H5078,$H5079,$H5080)=$H5078)</f>
        <v>0</v>
      </c>
      <c r="O5078" t="b">
        <f t="shared" ref="O5078" si="10360">AND(N5078,NOT(N5079),NOT(N5080))</f>
        <v>0</v>
      </c>
    </row>
    <row r="5079" spans="1:15" x14ac:dyDescent="0.25">
      <c r="A5079" t="s">
        <v>15</v>
      </c>
      <c r="B5079" t="s">
        <v>18</v>
      </c>
      <c r="C5079">
        <v>250</v>
      </c>
      <c r="D5079">
        <v>150</v>
      </c>
      <c r="E5079" t="b">
        <v>0</v>
      </c>
      <c r="F5079">
        <v>2E-3</v>
      </c>
      <c r="G5079">
        <v>1</v>
      </c>
      <c r="H5079">
        <v>1</v>
      </c>
      <c r="I5079">
        <v>113</v>
      </c>
      <c r="J5079">
        <v>108</v>
      </c>
      <c r="K5079">
        <v>49</v>
      </c>
      <c r="L5079">
        <v>13</v>
      </c>
      <c r="M5079">
        <f t="shared" si="10320"/>
        <v>0</v>
      </c>
      <c r="N5079" t="b">
        <f t="shared" ref="N5079" si="10361">AND(MIN($F5078,$F5079,$F5080)=$F5079,MAX($H5078,$H5079,$H5080)=$H5079)</f>
        <v>1</v>
      </c>
      <c r="O5079" t="b">
        <f t="shared" ref="O5079" si="10362">AND(NOT(N5078),N5079,NOT(N5080))</f>
        <v>1</v>
      </c>
    </row>
    <row r="5080" spans="1:15" x14ac:dyDescent="0.25">
      <c r="A5080" t="s">
        <v>19</v>
      </c>
      <c r="B5080" t="s">
        <v>18</v>
      </c>
      <c r="C5080">
        <v>250</v>
      </c>
      <c r="D5080">
        <v>150</v>
      </c>
      <c r="E5080" t="b">
        <v>0</v>
      </c>
      <c r="F5080">
        <v>5.8999999999999997E-2</v>
      </c>
      <c r="G5080">
        <v>1</v>
      </c>
      <c r="H5080">
        <v>1</v>
      </c>
      <c r="I5080">
        <v>173</v>
      </c>
      <c r="J5080">
        <v>108</v>
      </c>
      <c r="K5080">
        <v>49</v>
      </c>
      <c r="L5080">
        <v>13</v>
      </c>
      <c r="M5080">
        <f t="shared" si="10320"/>
        <v>0</v>
      </c>
      <c r="N5080" t="b">
        <f t="shared" ref="N5080" si="10363">AND(MIN($F5078,$F5079,$F5080)=$F5080,MAX($H5078,$H5079,$H5080)=$H5080)</f>
        <v>0</v>
      </c>
      <c r="O5080" t="b">
        <f t="shared" ref="O5080" si="10364">AND(NOT(N5078),NOT(N5079),N5080)</f>
        <v>0</v>
      </c>
    </row>
    <row r="5081" spans="1:15" x14ac:dyDescent="0.25">
      <c r="A5081" t="s">
        <v>13</v>
      </c>
      <c r="B5081" t="s">
        <v>18</v>
      </c>
      <c r="C5081">
        <v>250</v>
      </c>
      <c r="D5081">
        <v>151</v>
      </c>
      <c r="E5081" t="b">
        <v>0</v>
      </c>
      <c r="F5081">
        <v>3.0000000000000001E-3</v>
      </c>
      <c r="G5081">
        <v>1</v>
      </c>
      <c r="H5081">
        <v>1</v>
      </c>
      <c r="I5081">
        <v>121</v>
      </c>
      <c r="J5081">
        <v>59</v>
      </c>
      <c r="K5081">
        <v>25</v>
      </c>
      <c r="L5081">
        <v>13</v>
      </c>
      <c r="M5081">
        <f t="shared" si="10320"/>
        <v>0</v>
      </c>
      <c r="N5081" t="b">
        <f t="shared" ref="N5081" si="10365">AND(MIN($F5081,$F5082,$F5083)=$F5081,MAX($H5081,$H5082,$H5083)=$H5081)</f>
        <v>0</v>
      </c>
      <c r="O5081" t="b">
        <f t="shared" ref="O5081" si="10366">AND(N5081,NOT(N5082),NOT(N5083))</f>
        <v>0</v>
      </c>
    </row>
    <row r="5082" spans="1:15" x14ac:dyDescent="0.25">
      <c r="A5082" t="s">
        <v>15</v>
      </c>
      <c r="B5082" t="s">
        <v>18</v>
      </c>
      <c r="C5082">
        <v>250</v>
      </c>
      <c r="D5082">
        <v>151</v>
      </c>
      <c r="E5082" t="b">
        <v>0</v>
      </c>
      <c r="F5082">
        <v>1E-3</v>
      </c>
      <c r="G5082">
        <v>1</v>
      </c>
      <c r="H5082">
        <v>1</v>
      </c>
      <c r="I5082">
        <v>63</v>
      </c>
      <c r="J5082">
        <v>59</v>
      </c>
      <c r="K5082">
        <v>25</v>
      </c>
      <c r="L5082">
        <v>13</v>
      </c>
      <c r="M5082">
        <f t="shared" si="10320"/>
        <v>0</v>
      </c>
      <c r="N5082" t="b">
        <f t="shared" ref="N5082" si="10367">AND(MIN($F5081,$F5082,$F5083)=$F5082,MAX($H5081,$H5082,$H5083)=$H5082)</f>
        <v>1</v>
      </c>
      <c r="O5082" t="b">
        <f t="shared" ref="O5082" si="10368">AND(NOT(N5081),N5082,NOT(N5083))</f>
        <v>1</v>
      </c>
    </row>
    <row r="5083" spans="1:15" x14ac:dyDescent="0.25">
      <c r="A5083" t="s">
        <v>19</v>
      </c>
      <c r="B5083" t="s">
        <v>18</v>
      </c>
      <c r="C5083">
        <v>250</v>
      </c>
      <c r="D5083">
        <v>151</v>
      </c>
      <c r="E5083" t="b">
        <v>0</v>
      </c>
      <c r="F5083">
        <v>0.05</v>
      </c>
      <c r="G5083">
        <v>1</v>
      </c>
      <c r="H5083">
        <v>1</v>
      </c>
      <c r="I5083">
        <v>121</v>
      </c>
      <c r="J5083">
        <v>59</v>
      </c>
      <c r="K5083">
        <v>25</v>
      </c>
      <c r="L5083">
        <v>13</v>
      </c>
      <c r="M5083">
        <f t="shared" si="10320"/>
        <v>0</v>
      </c>
      <c r="N5083" t="b">
        <f t="shared" ref="N5083" si="10369">AND(MIN($F5081,$F5082,$F5083)=$F5083,MAX($H5081,$H5082,$H5083)=$H5083)</f>
        <v>0</v>
      </c>
      <c r="O5083" t="b">
        <f t="shared" ref="O5083" si="10370">AND(NOT(N5081),NOT(N5082),N5083)</f>
        <v>0</v>
      </c>
    </row>
    <row r="5084" spans="1:15" x14ac:dyDescent="0.25">
      <c r="A5084" t="s">
        <v>13</v>
      </c>
      <c r="B5084" t="s">
        <v>18</v>
      </c>
      <c r="C5084">
        <v>250</v>
      </c>
      <c r="D5084">
        <v>152</v>
      </c>
      <c r="E5084" t="b">
        <v>0</v>
      </c>
      <c r="F5084">
        <v>4.0000000000000001E-3</v>
      </c>
      <c r="G5084">
        <v>1</v>
      </c>
      <c r="H5084">
        <v>1</v>
      </c>
      <c r="I5084">
        <v>100</v>
      </c>
      <c r="J5084">
        <v>49</v>
      </c>
      <c r="K5084">
        <v>21</v>
      </c>
      <c r="L5084">
        <v>13</v>
      </c>
      <c r="M5084">
        <f t="shared" si="10320"/>
        <v>0</v>
      </c>
      <c r="N5084" t="b">
        <f t="shared" ref="N5084" si="10371">AND(MIN($F5084,$F5085,$F5086)=$F5084,MAX($H5084,$H5085,$H5086)=$H5084)</f>
        <v>1</v>
      </c>
      <c r="O5084" t="b">
        <f t="shared" ref="O5084" si="10372">AND(N5084,NOT(N5085),NOT(N5086))</f>
        <v>1</v>
      </c>
    </row>
    <row r="5085" spans="1:15" x14ac:dyDescent="0.25">
      <c r="A5085" t="s">
        <v>15</v>
      </c>
      <c r="B5085" t="s">
        <v>18</v>
      </c>
      <c r="C5085">
        <v>250</v>
      </c>
      <c r="D5085">
        <v>152</v>
      </c>
      <c r="E5085" t="b">
        <v>0</v>
      </c>
      <c r="F5085">
        <v>1.4E-2</v>
      </c>
      <c r="G5085">
        <v>1</v>
      </c>
      <c r="H5085">
        <v>1</v>
      </c>
      <c r="I5085">
        <v>51</v>
      </c>
      <c r="J5085">
        <v>49</v>
      </c>
      <c r="K5085">
        <v>21</v>
      </c>
      <c r="L5085">
        <v>13</v>
      </c>
      <c r="M5085">
        <f t="shared" si="10320"/>
        <v>0</v>
      </c>
      <c r="N5085" t="b">
        <f t="shared" ref="N5085" si="10373">AND(MIN($F5084,$F5085,$F5086)=$F5085,MAX($H5084,$H5085,$H5086)=$H5085)</f>
        <v>0</v>
      </c>
      <c r="O5085" t="b">
        <f t="shared" ref="O5085" si="10374">AND(NOT(N5084),N5085,NOT(N5086))</f>
        <v>0</v>
      </c>
    </row>
    <row r="5086" spans="1:15" x14ac:dyDescent="0.25">
      <c r="A5086" t="s">
        <v>19</v>
      </c>
      <c r="B5086" t="s">
        <v>18</v>
      </c>
      <c r="C5086">
        <v>250</v>
      </c>
      <c r="D5086">
        <v>152</v>
      </c>
      <c r="E5086" t="b">
        <v>0</v>
      </c>
      <c r="F5086">
        <v>0.03</v>
      </c>
      <c r="G5086">
        <v>1</v>
      </c>
      <c r="H5086">
        <v>1</v>
      </c>
      <c r="I5086">
        <v>100</v>
      </c>
      <c r="J5086">
        <v>49</v>
      </c>
      <c r="K5086">
        <v>21</v>
      </c>
      <c r="L5086">
        <v>13</v>
      </c>
      <c r="M5086">
        <f t="shared" si="10320"/>
        <v>0</v>
      </c>
      <c r="N5086" t="b">
        <f t="shared" ref="N5086" si="10375">AND(MIN($F5084,$F5085,$F5086)=$F5086,MAX($H5084,$H5085,$H5086)=$H5086)</f>
        <v>0</v>
      </c>
      <c r="O5086" t="b">
        <f t="shared" ref="O5086" si="10376">AND(NOT(N5084),NOT(N5085),N5086)</f>
        <v>0</v>
      </c>
    </row>
    <row r="5087" spans="1:15" x14ac:dyDescent="0.25">
      <c r="A5087" t="s">
        <v>13</v>
      </c>
      <c r="B5087" t="s">
        <v>18</v>
      </c>
      <c r="C5087">
        <v>250</v>
      </c>
      <c r="D5087">
        <v>153</v>
      </c>
      <c r="E5087" t="b">
        <v>0</v>
      </c>
      <c r="F5087">
        <v>4.0000000000000001E-3</v>
      </c>
      <c r="G5087">
        <v>1</v>
      </c>
      <c r="H5087">
        <v>1</v>
      </c>
      <c r="I5087">
        <v>9</v>
      </c>
      <c r="J5087">
        <v>4</v>
      </c>
      <c r="K5087">
        <v>0</v>
      </c>
      <c r="L5087">
        <v>3</v>
      </c>
      <c r="M5087">
        <f t="shared" si="10320"/>
        <v>0</v>
      </c>
      <c r="N5087" t="b">
        <f t="shared" ref="N5087" si="10377">AND(MIN($F5087,$F5088,$F5089)=$F5087,MAX($H5087,$H5088,$H5089)=$H5087)</f>
        <v>0</v>
      </c>
      <c r="O5087" t="b">
        <f t="shared" ref="O5087" si="10378">AND(N5087,NOT(N5088),NOT(N5089))</f>
        <v>0</v>
      </c>
    </row>
    <row r="5088" spans="1:15" x14ac:dyDescent="0.25">
      <c r="A5088" t="s">
        <v>15</v>
      </c>
      <c r="B5088" t="s">
        <v>18</v>
      </c>
      <c r="C5088">
        <v>250</v>
      </c>
      <c r="D5088">
        <v>153</v>
      </c>
      <c r="E5088" t="b">
        <v>0</v>
      </c>
      <c r="F5088">
        <v>1E-3</v>
      </c>
      <c r="G5088">
        <v>1</v>
      </c>
      <c r="H5088">
        <v>1</v>
      </c>
      <c r="I5088">
        <v>4</v>
      </c>
      <c r="J5088">
        <v>4</v>
      </c>
      <c r="K5088">
        <v>0</v>
      </c>
      <c r="L5088">
        <v>3</v>
      </c>
      <c r="M5088">
        <f t="shared" si="10320"/>
        <v>0</v>
      </c>
      <c r="N5088" t="b">
        <f t="shared" ref="N5088" si="10379">AND(MIN($F5087,$F5088,$F5089)=$F5088,MAX($H5087,$H5088,$H5089)=$H5088)</f>
        <v>1</v>
      </c>
      <c r="O5088" t="b">
        <f t="shared" ref="O5088" si="10380">AND(NOT(N5087),N5088,NOT(N5089))</f>
        <v>1</v>
      </c>
    </row>
    <row r="5089" spans="1:15" x14ac:dyDescent="0.25">
      <c r="A5089" t="s">
        <v>19</v>
      </c>
      <c r="B5089" t="s">
        <v>18</v>
      </c>
      <c r="C5089">
        <v>250</v>
      </c>
      <c r="D5089">
        <v>153</v>
      </c>
      <c r="E5089" t="b">
        <v>0</v>
      </c>
      <c r="F5089">
        <v>2.3E-2</v>
      </c>
      <c r="G5089">
        <v>1</v>
      </c>
      <c r="H5089">
        <v>1</v>
      </c>
      <c r="I5089">
        <v>9</v>
      </c>
      <c r="J5089">
        <v>4</v>
      </c>
      <c r="K5089">
        <v>0</v>
      </c>
      <c r="L5089">
        <v>3</v>
      </c>
      <c r="M5089">
        <f t="shared" si="10320"/>
        <v>0</v>
      </c>
      <c r="N5089" t="b">
        <f t="shared" ref="N5089" si="10381">AND(MIN($F5087,$F5088,$F5089)=$F5089,MAX($H5087,$H5088,$H5089)=$H5089)</f>
        <v>0</v>
      </c>
      <c r="O5089" t="b">
        <f t="shared" ref="O5089" si="10382">AND(NOT(N5087),NOT(N5088),N5089)</f>
        <v>0</v>
      </c>
    </row>
    <row r="5090" spans="1:15" x14ac:dyDescent="0.25">
      <c r="A5090" t="s">
        <v>13</v>
      </c>
      <c r="B5090" t="s">
        <v>18</v>
      </c>
      <c r="C5090">
        <v>250</v>
      </c>
      <c r="D5090">
        <v>154</v>
      </c>
      <c r="E5090" t="b">
        <v>0</v>
      </c>
      <c r="F5090">
        <v>1.7999999999999999E-2</v>
      </c>
      <c r="G5090">
        <v>1</v>
      </c>
      <c r="H5090">
        <v>1</v>
      </c>
      <c r="I5090">
        <v>1829</v>
      </c>
      <c r="J5090">
        <v>957</v>
      </c>
      <c r="K5090">
        <v>474</v>
      </c>
      <c r="L5090">
        <v>15</v>
      </c>
      <c r="M5090">
        <f t="shared" si="10320"/>
        <v>0</v>
      </c>
      <c r="N5090" t="b">
        <f t="shared" ref="N5090" si="10383">AND(MIN($F5090,$F5091,$F5092)=$F5090,MAX($H5090,$H5091,$H5092)=$H5090)</f>
        <v>0</v>
      </c>
      <c r="O5090" t="b">
        <f t="shared" ref="O5090" si="10384">AND(N5090,NOT(N5091),NOT(N5092))</f>
        <v>0</v>
      </c>
    </row>
    <row r="5091" spans="1:15" x14ac:dyDescent="0.25">
      <c r="A5091" t="s">
        <v>15</v>
      </c>
      <c r="B5091" t="s">
        <v>18</v>
      </c>
      <c r="C5091">
        <v>250</v>
      </c>
      <c r="D5091">
        <v>154</v>
      </c>
      <c r="E5091" t="b">
        <v>0</v>
      </c>
      <c r="F5091">
        <v>1.2999999999999999E-2</v>
      </c>
      <c r="G5091">
        <v>1</v>
      </c>
      <c r="H5091">
        <v>1</v>
      </c>
      <c r="I5091">
        <v>989</v>
      </c>
      <c r="J5091">
        <v>957</v>
      </c>
      <c r="K5091">
        <v>474</v>
      </c>
      <c r="L5091">
        <v>15</v>
      </c>
      <c r="M5091">
        <f t="shared" si="10320"/>
        <v>0</v>
      </c>
      <c r="N5091" t="b">
        <f t="shared" ref="N5091" si="10385">AND(MIN($F5090,$F5091,$F5092)=$F5091,MAX($H5090,$H5091,$H5092)=$H5091)</f>
        <v>1</v>
      </c>
      <c r="O5091" t="b">
        <f t="shared" ref="O5091" si="10386">AND(NOT(N5090),N5091,NOT(N5092))</f>
        <v>1</v>
      </c>
    </row>
    <row r="5092" spans="1:15" x14ac:dyDescent="0.25">
      <c r="A5092" t="s">
        <v>19</v>
      </c>
      <c r="B5092" t="s">
        <v>18</v>
      </c>
      <c r="C5092">
        <v>250</v>
      </c>
      <c r="D5092">
        <v>154</v>
      </c>
      <c r="E5092" t="b">
        <v>0</v>
      </c>
      <c r="F5092">
        <v>2.5999999999999999E-2</v>
      </c>
      <c r="G5092">
        <v>1</v>
      </c>
      <c r="H5092">
        <v>1</v>
      </c>
      <c r="I5092">
        <v>1829</v>
      </c>
      <c r="J5092">
        <v>957</v>
      </c>
      <c r="K5092">
        <v>474</v>
      </c>
      <c r="L5092">
        <v>15</v>
      </c>
      <c r="M5092">
        <f t="shared" si="10320"/>
        <v>0</v>
      </c>
      <c r="N5092" t="b">
        <f t="shared" ref="N5092" si="10387">AND(MIN($F5090,$F5091,$F5092)=$F5092,MAX($H5090,$H5091,$H5092)=$H5092)</f>
        <v>0</v>
      </c>
      <c r="O5092" t="b">
        <f t="shared" ref="O5092" si="10388">AND(NOT(N5090),NOT(N5091),N5092)</f>
        <v>0</v>
      </c>
    </row>
    <row r="5093" spans="1:15" x14ac:dyDescent="0.25">
      <c r="A5093" t="s">
        <v>13</v>
      </c>
      <c r="B5093" t="s">
        <v>18</v>
      </c>
      <c r="C5093">
        <v>250</v>
      </c>
      <c r="D5093">
        <v>155</v>
      </c>
      <c r="E5093" t="b">
        <v>0</v>
      </c>
      <c r="F5093">
        <v>4.0000000000000001E-3</v>
      </c>
      <c r="G5093">
        <v>1</v>
      </c>
      <c r="H5093">
        <v>1</v>
      </c>
      <c r="I5093">
        <v>42</v>
      </c>
      <c r="J5093">
        <v>18</v>
      </c>
      <c r="K5093">
        <v>5</v>
      </c>
      <c r="L5093">
        <v>10</v>
      </c>
      <c r="M5093">
        <f t="shared" si="10320"/>
        <v>0</v>
      </c>
      <c r="N5093" t="b">
        <f t="shared" ref="N5093" si="10389">AND(MIN($F5093,$F5094,$F5095)=$F5093,MAX($H5093,$H5094,$H5095)=$H5093)</f>
        <v>1</v>
      </c>
      <c r="O5093" t="b">
        <f t="shared" ref="O5093" si="10390">AND(N5093,NOT(N5094),NOT(N5095))</f>
        <v>0</v>
      </c>
    </row>
    <row r="5094" spans="1:15" x14ac:dyDescent="0.25">
      <c r="A5094" t="s">
        <v>15</v>
      </c>
      <c r="B5094" t="s">
        <v>18</v>
      </c>
      <c r="C5094">
        <v>250</v>
      </c>
      <c r="D5094">
        <v>155</v>
      </c>
      <c r="E5094" t="b">
        <v>0</v>
      </c>
      <c r="F5094">
        <v>4.0000000000000001E-3</v>
      </c>
      <c r="G5094">
        <v>1</v>
      </c>
      <c r="H5094">
        <v>1</v>
      </c>
      <c r="I5094">
        <v>20</v>
      </c>
      <c r="J5094">
        <v>18</v>
      </c>
      <c r="K5094">
        <v>5</v>
      </c>
      <c r="L5094">
        <v>10</v>
      </c>
      <c r="M5094">
        <f t="shared" si="10320"/>
        <v>0</v>
      </c>
      <c r="N5094" t="b">
        <f t="shared" ref="N5094" si="10391">AND(MIN($F5093,$F5094,$F5095)=$F5094,MAX($H5093,$H5094,$H5095)=$H5094)</f>
        <v>1</v>
      </c>
      <c r="O5094" t="b">
        <f t="shared" ref="O5094" si="10392">AND(NOT(N5093),N5094,NOT(N5095))</f>
        <v>0</v>
      </c>
    </row>
    <row r="5095" spans="1:15" x14ac:dyDescent="0.25">
      <c r="A5095" t="s">
        <v>19</v>
      </c>
      <c r="B5095" t="s">
        <v>18</v>
      </c>
      <c r="C5095">
        <v>250</v>
      </c>
      <c r="D5095">
        <v>155</v>
      </c>
      <c r="E5095" t="b">
        <v>0</v>
      </c>
      <c r="F5095">
        <v>6.0999999999999999E-2</v>
      </c>
      <c r="G5095">
        <v>1</v>
      </c>
      <c r="H5095">
        <v>1</v>
      </c>
      <c r="I5095">
        <v>42</v>
      </c>
      <c r="J5095">
        <v>18</v>
      </c>
      <c r="K5095">
        <v>5</v>
      </c>
      <c r="L5095">
        <v>10</v>
      </c>
      <c r="M5095">
        <f t="shared" si="10320"/>
        <v>0</v>
      </c>
      <c r="N5095" t="b">
        <f t="shared" ref="N5095" si="10393">AND(MIN($F5093,$F5094,$F5095)=$F5095,MAX($H5093,$H5094,$H5095)=$H5095)</f>
        <v>0</v>
      </c>
      <c r="O5095" t="b">
        <f t="shared" ref="O5095" si="10394">AND(NOT(N5093),NOT(N5094),N5095)</f>
        <v>0</v>
      </c>
    </row>
    <row r="5096" spans="1:15" x14ac:dyDescent="0.25">
      <c r="A5096" t="s">
        <v>13</v>
      </c>
      <c r="B5096" t="s">
        <v>18</v>
      </c>
      <c r="C5096">
        <v>250</v>
      </c>
      <c r="D5096">
        <v>156</v>
      </c>
      <c r="E5096" t="b">
        <v>0</v>
      </c>
      <c r="F5096">
        <v>2E-3</v>
      </c>
      <c r="G5096">
        <v>1</v>
      </c>
      <c r="H5096">
        <v>1</v>
      </c>
      <c r="I5096">
        <v>55</v>
      </c>
      <c r="J5096">
        <v>24</v>
      </c>
      <c r="K5096">
        <v>8</v>
      </c>
      <c r="L5096">
        <v>11</v>
      </c>
      <c r="M5096">
        <f t="shared" si="10320"/>
        <v>0</v>
      </c>
      <c r="N5096" t="b">
        <f t="shared" ref="N5096" si="10395">AND(MIN($F5096,$F5097,$F5098)=$F5096,MAX($H5096,$H5097,$H5098)=$H5096)</f>
        <v>1</v>
      </c>
      <c r="O5096" t="b">
        <f t="shared" ref="O5096" si="10396">AND(N5096,NOT(N5097),NOT(N5098))</f>
        <v>0</v>
      </c>
    </row>
    <row r="5097" spans="1:15" x14ac:dyDescent="0.25">
      <c r="A5097" t="s">
        <v>15</v>
      </c>
      <c r="B5097" t="s">
        <v>18</v>
      </c>
      <c r="C5097">
        <v>250</v>
      </c>
      <c r="D5097">
        <v>156</v>
      </c>
      <c r="E5097" t="b">
        <v>0</v>
      </c>
      <c r="F5097">
        <v>2E-3</v>
      </c>
      <c r="G5097">
        <v>1</v>
      </c>
      <c r="H5097">
        <v>1</v>
      </c>
      <c r="I5097">
        <v>27</v>
      </c>
      <c r="J5097">
        <v>24</v>
      </c>
      <c r="K5097">
        <v>8</v>
      </c>
      <c r="L5097">
        <v>11</v>
      </c>
      <c r="M5097">
        <f t="shared" si="10320"/>
        <v>0</v>
      </c>
      <c r="N5097" t="b">
        <f t="shared" ref="N5097" si="10397">AND(MIN($F5096,$F5097,$F5098)=$F5097,MAX($H5096,$H5097,$H5098)=$H5097)</f>
        <v>1</v>
      </c>
      <c r="O5097" t="b">
        <f t="shared" ref="O5097" si="10398">AND(NOT(N5096),N5097,NOT(N5098))</f>
        <v>0</v>
      </c>
    </row>
    <row r="5098" spans="1:15" x14ac:dyDescent="0.25">
      <c r="A5098" t="s">
        <v>19</v>
      </c>
      <c r="B5098" t="s">
        <v>18</v>
      </c>
      <c r="C5098">
        <v>250</v>
      </c>
      <c r="D5098">
        <v>156</v>
      </c>
      <c r="E5098" t="b">
        <v>0</v>
      </c>
      <c r="F5098">
        <v>2E-3</v>
      </c>
      <c r="G5098">
        <v>1</v>
      </c>
      <c r="H5098">
        <v>1</v>
      </c>
      <c r="I5098">
        <v>55</v>
      </c>
      <c r="J5098">
        <v>24</v>
      </c>
      <c r="K5098">
        <v>8</v>
      </c>
      <c r="L5098">
        <v>11</v>
      </c>
      <c r="M5098">
        <f t="shared" si="10320"/>
        <v>0</v>
      </c>
      <c r="N5098" t="b">
        <f t="shared" ref="N5098" si="10399">AND(MIN($F5096,$F5097,$F5098)=$F5098,MAX($H5096,$H5097,$H5098)=$H5098)</f>
        <v>1</v>
      </c>
      <c r="O5098" t="b">
        <f t="shared" ref="O5098" si="10400">AND(NOT(N5096),NOT(N5097),N5098)</f>
        <v>0</v>
      </c>
    </row>
    <row r="5099" spans="1:15" x14ac:dyDescent="0.25">
      <c r="A5099" t="s">
        <v>13</v>
      </c>
      <c r="B5099" t="s">
        <v>18</v>
      </c>
      <c r="C5099">
        <v>250</v>
      </c>
      <c r="D5099">
        <v>157</v>
      </c>
      <c r="E5099" t="b">
        <v>0</v>
      </c>
      <c r="F5099">
        <v>0.01</v>
      </c>
      <c r="G5099">
        <v>1</v>
      </c>
      <c r="H5099">
        <v>1</v>
      </c>
      <c r="I5099">
        <v>247</v>
      </c>
      <c r="J5099">
        <v>128</v>
      </c>
      <c r="K5099">
        <v>60</v>
      </c>
      <c r="L5099">
        <v>19</v>
      </c>
      <c r="M5099">
        <f t="shared" si="10320"/>
        <v>0</v>
      </c>
      <c r="N5099" t="b">
        <f t="shared" ref="N5099" si="10401">AND(MIN($F5099,$F5100,$F5101)=$F5099,MAX($H5099,$H5100,$H5101)=$H5099)</f>
        <v>0</v>
      </c>
      <c r="O5099" t="b">
        <f t="shared" ref="O5099" si="10402">AND(N5099,NOT(N5100),NOT(N5101))</f>
        <v>0</v>
      </c>
    </row>
    <row r="5100" spans="1:15" x14ac:dyDescent="0.25">
      <c r="A5100" t="s">
        <v>15</v>
      </c>
      <c r="B5100" t="s">
        <v>18</v>
      </c>
      <c r="C5100">
        <v>250</v>
      </c>
      <c r="D5100">
        <v>157</v>
      </c>
      <c r="E5100" t="b">
        <v>0</v>
      </c>
      <c r="F5100">
        <v>2E-3</v>
      </c>
      <c r="G5100">
        <v>1</v>
      </c>
      <c r="H5100">
        <v>1</v>
      </c>
      <c r="I5100">
        <v>241</v>
      </c>
      <c r="J5100">
        <v>232</v>
      </c>
      <c r="K5100">
        <v>112</v>
      </c>
      <c r="L5100">
        <v>17</v>
      </c>
      <c r="M5100">
        <f t="shared" si="10320"/>
        <v>0</v>
      </c>
      <c r="N5100" t="b">
        <f t="shared" ref="N5100" si="10403">AND(MIN($F5099,$F5100,$F5101)=$F5100,MAX($H5099,$H5100,$H5101)=$H5100)</f>
        <v>1</v>
      </c>
      <c r="O5100" t="b">
        <f t="shared" ref="O5100" si="10404">AND(NOT(N5099),N5100,NOT(N5101))</f>
        <v>1</v>
      </c>
    </row>
    <row r="5101" spans="1:15" x14ac:dyDescent="0.25">
      <c r="A5101" t="s">
        <v>19</v>
      </c>
      <c r="B5101" t="s">
        <v>18</v>
      </c>
      <c r="C5101">
        <v>250</v>
      </c>
      <c r="D5101">
        <v>157</v>
      </c>
      <c r="E5101" t="b">
        <v>0</v>
      </c>
      <c r="F5101">
        <v>5.0000000000000001E-3</v>
      </c>
      <c r="G5101">
        <v>1</v>
      </c>
      <c r="H5101">
        <v>1</v>
      </c>
      <c r="I5101">
        <v>247</v>
      </c>
      <c r="J5101">
        <v>128</v>
      </c>
      <c r="K5101">
        <v>60</v>
      </c>
      <c r="L5101">
        <v>19</v>
      </c>
      <c r="M5101">
        <f t="shared" si="10320"/>
        <v>0</v>
      </c>
      <c r="N5101" t="b">
        <f t="shared" ref="N5101" si="10405">AND(MIN($F5099,$F5100,$F5101)=$F5101,MAX($H5099,$H5100,$H5101)=$H5101)</f>
        <v>0</v>
      </c>
      <c r="O5101" t="b">
        <f t="shared" ref="O5101" si="10406">AND(NOT(N5099),NOT(N5100),N5101)</f>
        <v>0</v>
      </c>
    </row>
    <row r="5102" spans="1:15" x14ac:dyDescent="0.25">
      <c r="A5102" t="s">
        <v>13</v>
      </c>
      <c r="B5102" t="s">
        <v>18</v>
      </c>
      <c r="C5102">
        <v>250</v>
      </c>
      <c r="D5102">
        <v>158</v>
      </c>
      <c r="E5102" t="b">
        <v>0</v>
      </c>
      <c r="F5102">
        <v>3.0000000000000001E-3</v>
      </c>
      <c r="G5102">
        <v>1</v>
      </c>
      <c r="H5102">
        <v>1</v>
      </c>
      <c r="I5102">
        <v>188</v>
      </c>
      <c r="J5102">
        <v>119</v>
      </c>
      <c r="K5102">
        <v>57</v>
      </c>
      <c r="L5102">
        <v>14</v>
      </c>
      <c r="M5102">
        <f t="shared" si="10320"/>
        <v>0</v>
      </c>
      <c r="N5102" t="b">
        <f t="shared" ref="N5102" si="10407">AND(MIN($F5102,$F5103,$F5104)=$F5102,MAX($H5102,$H5103,$H5104)=$H5102)</f>
        <v>0</v>
      </c>
      <c r="O5102" t="b">
        <f t="shared" ref="O5102" si="10408">AND(N5102,NOT(N5103),NOT(N5104))</f>
        <v>0</v>
      </c>
    </row>
    <row r="5103" spans="1:15" x14ac:dyDescent="0.25">
      <c r="A5103" t="s">
        <v>15</v>
      </c>
      <c r="B5103" t="s">
        <v>18</v>
      </c>
      <c r="C5103">
        <v>250</v>
      </c>
      <c r="D5103">
        <v>158</v>
      </c>
      <c r="E5103" t="b">
        <v>0</v>
      </c>
      <c r="F5103">
        <v>2E-3</v>
      </c>
      <c r="G5103">
        <v>1</v>
      </c>
      <c r="H5103">
        <v>1</v>
      </c>
      <c r="I5103">
        <v>143</v>
      </c>
      <c r="J5103">
        <v>141</v>
      </c>
      <c r="K5103">
        <v>68</v>
      </c>
      <c r="L5103">
        <v>13</v>
      </c>
      <c r="M5103">
        <f t="shared" si="10320"/>
        <v>0</v>
      </c>
      <c r="N5103" t="b">
        <f t="shared" ref="N5103" si="10409">AND(MIN($F5102,$F5103,$F5104)=$F5103,MAX($H5102,$H5103,$H5104)=$H5103)</f>
        <v>1</v>
      </c>
      <c r="O5103" t="b">
        <f t="shared" ref="O5103" si="10410">AND(NOT(N5102),N5103,NOT(N5104))</f>
        <v>1</v>
      </c>
    </row>
    <row r="5104" spans="1:15" x14ac:dyDescent="0.25">
      <c r="A5104" t="s">
        <v>19</v>
      </c>
      <c r="B5104" t="s">
        <v>18</v>
      </c>
      <c r="C5104">
        <v>250</v>
      </c>
      <c r="D5104">
        <v>158</v>
      </c>
      <c r="E5104" t="b">
        <v>0</v>
      </c>
      <c r="F5104">
        <v>2.4E-2</v>
      </c>
      <c r="G5104">
        <v>1</v>
      </c>
      <c r="H5104">
        <v>1</v>
      </c>
      <c r="I5104">
        <v>188</v>
      </c>
      <c r="J5104">
        <v>119</v>
      </c>
      <c r="K5104">
        <v>57</v>
      </c>
      <c r="L5104">
        <v>14</v>
      </c>
      <c r="M5104">
        <f t="shared" si="10320"/>
        <v>0</v>
      </c>
      <c r="N5104" t="b">
        <f t="shared" ref="N5104" si="10411">AND(MIN($F5102,$F5103,$F5104)=$F5104,MAX($H5102,$H5103,$H5104)=$H5104)</f>
        <v>0</v>
      </c>
      <c r="O5104" t="b">
        <f t="shared" ref="O5104" si="10412">AND(NOT(N5102),NOT(N5103),N5104)</f>
        <v>0</v>
      </c>
    </row>
    <row r="5105" spans="1:15" x14ac:dyDescent="0.25">
      <c r="A5105" t="s">
        <v>13</v>
      </c>
      <c r="B5105" t="s">
        <v>18</v>
      </c>
      <c r="C5105">
        <v>250</v>
      </c>
      <c r="D5105">
        <v>159</v>
      </c>
      <c r="E5105" t="b">
        <v>0</v>
      </c>
      <c r="F5105">
        <v>3.0000000000000001E-3</v>
      </c>
      <c r="G5105">
        <v>1</v>
      </c>
      <c r="H5105">
        <v>1</v>
      </c>
      <c r="I5105">
        <v>28</v>
      </c>
      <c r="J5105">
        <v>12</v>
      </c>
      <c r="K5105">
        <v>2</v>
      </c>
      <c r="L5105">
        <v>9</v>
      </c>
      <c r="M5105">
        <f t="shared" si="10320"/>
        <v>0</v>
      </c>
      <c r="N5105" t="b">
        <f t="shared" ref="N5105" si="10413">AND(MIN($F5105,$F5106,$F5107)=$F5105,MAX($H5105,$H5106,$H5107)=$H5105)</f>
        <v>0</v>
      </c>
      <c r="O5105" t="b">
        <f t="shared" ref="O5105" si="10414">AND(N5105,NOT(N5106),NOT(N5107))</f>
        <v>0</v>
      </c>
    </row>
    <row r="5106" spans="1:15" x14ac:dyDescent="0.25">
      <c r="A5106" t="s">
        <v>15</v>
      </c>
      <c r="B5106" t="s">
        <v>18</v>
      </c>
      <c r="C5106">
        <v>250</v>
      </c>
      <c r="D5106">
        <v>159</v>
      </c>
      <c r="E5106" t="b">
        <v>0</v>
      </c>
      <c r="F5106">
        <v>2E-3</v>
      </c>
      <c r="G5106">
        <v>1</v>
      </c>
      <c r="H5106">
        <v>1</v>
      </c>
      <c r="I5106">
        <v>13</v>
      </c>
      <c r="J5106">
        <v>12</v>
      </c>
      <c r="K5106">
        <v>2</v>
      </c>
      <c r="L5106">
        <v>9</v>
      </c>
      <c r="M5106">
        <f t="shared" si="10320"/>
        <v>0</v>
      </c>
      <c r="N5106" t="b">
        <f t="shared" ref="N5106" si="10415">AND(MIN($F5105,$F5106,$F5107)=$F5106,MAX($H5105,$H5106,$H5107)=$H5106)</f>
        <v>1</v>
      </c>
      <c r="O5106" t="b">
        <f t="shared" ref="O5106" si="10416">AND(NOT(N5105),N5106,NOT(N5107))</f>
        <v>0</v>
      </c>
    </row>
    <row r="5107" spans="1:15" x14ac:dyDescent="0.25">
      <c r="A5107" t="s">
        <v>19</v>
      </c>
      <c r="B5107" t="s">
        <v>18</v>
      </c>
      <c r="C5107">
        <v>250</v>
      </c>
      <c r="D5107">
        <v>159</v>
      </c>
      <c r="E5107" t="b">
        <v>0</v>
      </c>
      <c r="F5107">
        <v>2E-3</v>
      </c>
      <c r="G5107">
        <v>1</v>
      </c>
      <c r="H5107">
        <v>1</v>
      </c>
      <c r="I5107">
        <v>28</v>
      </c>
      <c r="J5107">
        <v>12</v>
      </c>
      <c r="K5107">
        <v>2</v>
      </c>
      <c r="L5107">
        <v>9</v>
      </c>
      <c r="M5107">
        <f t="shared" si="10320"/>
        <v>0</v>
      </c>
      <c r="N5107" t="b">
        <f t="shared" ref="N5107" si="10417">AND(MIN($F5105,$F5106,$F5107)=$F5107,MAX($H5105,$H5106,$H5107)=$H5107)</f>
        <v>1</v>
      </c>
      <c r="O5107" t="b">
        <f t="shared" ref="O5107" si="10418">AND(NOT(N5105),NOT(N5106),N5107)</f>
        <v>0</v>
      </c>
    </row>
    <row r="5108" spans="1:15" x14ac:dyDescent="0.25">
      <c r="A5108" t="s">
        <v>13</v>
      </c>
      <c r="B5108" t="s">
        <v>18</v>
      </c>
      <c r="C5108">
        <v>250</v>
      </c>
      <c r="D5108">
        <v>15</v>
      </c>
      <c r="E5108" t="b">
        <v>0</v>
      </c>
      <c r="F5108">
        <v>2E-3</v>
      </c>
      <c r="G5108">
        <v>1</v>
      </c>
      <c r="H5108">
        <v>1</v>
      </c>
      <c r="I5108">
        <v>78</v>
      </c>
      <c r="J5108">
        <v>44</v>
      </c>
      <c r="K5108">
        <v>19</v>
      </c>
      <c r="L5108">
        <v>11</v>
      </c>
      <c r="M5108">
        <f t="shared" si="10320"/>
        <v>0</v>
      </c>
      <c r="N5108" t="b">
        <f t="shared" ref="N5108" si="10419">AND(MIN($F5108,$F5109,$F5110)=$F5108,MAX($H5108,$H5109,$H5110)=$H5108)</f>
        <v>0</v>
      </c>
      <c r="O5108" t="b">
        <f t="shared" ref="O5108" si="10420">AND(N5108,NOT(N5109),NOT(N5110))</f>
        <v>0</v>
      </c>
    </row>
    <row r="5109" spans="1:15" x14ac:dyDescent="0.25">
      <c r="A5109" t="s">
        <v>15</v>
      </c>
      <c r="B5109" t="s">
        <v>18</v>
      </c>
      <c r="C5109">
        <v>250</v>
      </c>
      <c r="D5109">
        <v>15</v>
      </c>
      <c r="E5109" t="b">
        <v>0</v>
      </c>
      <c r="F5109">
        <v>2E-3</v>
      </c>
      <c r="G5109">
        <v>1</v>
      </c>
      <c r="H5109">
        <v>1</v>
      </c>
      <c r="I5109">
        <v>45</v>
      </c>
      <c r="J5109">
        <v>44</v>
      </c>
      <c r="K5109">
        <v>19</v>
      </c>
      <c r="L5109">
        <v>11</v>
      </c>
      <c r="M5109">
        <f t="shared" si="10320"/>
        <v>0</v>
      </c>
      <c r="N5109" t="b">
        <f t="shared" ref="N5109" si="10421">AND(MIN($F5108,$F5109,$F5110)=$F5109,MAX($H5108,$H5109,$H5110)=$H5109)</f>
        <v>0</v>
      </c>
      <c r="O5109" t="b">
        <f t="shared" ref="O5109" si="10422">AND(NOT(N5108),N5109,NOT(N5110))</f>
        <v>0</v>
      </c>
    </row>
    <row r="5110" spans="1:15" x14ac:dyDescent="0.25">
      <c r="A5110" t="s">
        <v>19</v>
      </c>
      <c r="B5110" t="s">
        <v>18</v>
      </c>
      <c r="C5110">
        <v>250</v>
      </c>
      <c r="D5110">
        <v>15</v>
      </c>
      <c r="E5110" t="b">
        <v>0</v>
      </c>
      <c r="F5110">
        <v>1E-3</v>
      </c>
      <c r="G5110">
        <v>1</v>
      </c>
      <c r="H5110">
        <v>1</v>
      </c>
      <c r="I5110">
        <v>78</v>
      </c>
      <c r="J5110">
        <v>44</v>
      </c>
      <c r="K5110">
        <v>19</v>
      </c>
      <c r="L5110">
        <v>11</v>
      </c>
      <c r="M5110">
        <f t="shared" si="10320"/>
        <v>0</v>
      </c>
      <c r="N5110" t="b">
        <f t="shared" ref="N5110" si="10423">AND(MIN($F5108,$F5109,$F5110)=$F5110,MAX($H5108,$H5109,$H5110)=$H5110)</f>
        <v>1</v>
      </c>
      <c r="O5110" t="b">
        <f t="shared" ref="O5110" si="10424">AND(NOT(N5108),NOT(N5109),N5110)</f>
        <v>1</v>
      </c>
    </row>
    <row r="5111" spans="1:15" x14ac:dyDescent="0.25">
      <c r="A5111" t="s">
        <v>13</v>
      </c>
      <c r="B5111" t="s">
        <v>18</v>
      </c>
      <c r="C5111">
        <v>250</v>
      </c>
      <c r="D5111">
        <v>160</v>
      </c>
      <c r="E5111" t="b">
        <v>0</v>
      </c>
      <c r="F5111">
        <v>2E-3</v>
      </c>
      <c r="G5111">
        <v>1</v>
      </c>
      <c r="H5111">
        <v>1</v>
      </c>
      <c r="I5111">
        <v>53</v>
      </c>
      <c r="J5111">
        <v>27</v>
      </c>
      <c r="K5111">
        <v>9</v>
      </c>
      <c r="L5111">
        <v>12</v>
      </c>
      <c r="M5111">
        <f t="shared" si="10320"/>
        <v>0</v>
      </c>
      <c r="N5111" t="b">
        <f t="shared" ref="N5111" si="10425">AND(MIN($F5111,$F5112,$F5113)=$F5111,MAX($H5111,$H5112,$H5113)=$H5111)</f>
        <v>1</v>
      </c>
      <c r="O5111" t="b">
        <f t="shared" ref="O5111" si="10426">AND(N5111,NOT(N5112),NOT(N5113))</f>
        <v>1</v>
      </c>
    </row>
    <row r="5112" spans="1:15" x14ac:dyDescent="0.25">
      <c r="A5112" t="s">
        <v>15</v>
      </c>
      <c r="B5112" t="s">
        <v>18</v>
      </c>
      <c r="C5112">
        <v>250</v>
      </c>
      <c r="D5112">
        <v>160</v>
      </c>
      <c r="E5112" t="b">
        <v>0</v>
      </c>
      <c r="F5112">
        <v>7.3719999999999999</v>
      </c>
      <c r="G5112">
        <v>1</v>
      </c>
      <c r="H5112">
        <v>1</v>
      </c>
      <c r="I5112">
        <v>239798</v>
      </c>
      <c r="J5112">
        <v>239793</v>
      </c>
      <c r="K5112">
        <v>119892</v>
      </c>
      <c r="L5112">
        <v>16</v>
      </c>
      <c r="M5112">
        <f t="shared" si="10320"/>
        <v>0</v>
      </c>
      <c r="N5112" t="b">
        <f t="shared" ref="N5112" si="10427">AND(MIN($F5111,$F5112,$F5113)=$F5112,MAX($H5111,$H5112,$H5113)=$H5112)</f>
        <v>0</v>
      </c>
      <c r="O5112" t="b">
        <f t="shared" ref="O5112" si="10428">AND(NOT(N5111),N5112,NOT(N5113))</f>
        <v>0</v>
      </c>
    </row>
    <row r="5113" spans="1:15" x14ac:dyDescent="0.25">
      <c r="A5113" t="s">
        <v>19</v>
      </c>
      <c r="B5113" t="s">
        <v>18</v>
      </c>
      <c r="C5113">
        <v>250</v>
      </c>
      <c r="D5113">
        <v>160</v>
      </c>
      <c r="E5113" t="b">
        <v>0</v>
      </c>
      <c r="F5113">
        <v>0.01</v>
      </c>
      <c r="G5113">
        <v>1</v>
      </c>
      <c r="H5113">
        <v>1</v>
      </c>
      <c r="I5113">
        <v>53</v>
      </c>
      <c r="J5113">
        <v>27</v>
      </c>
      <c r="K5113">
        <v>9</v>
      </c>
      <c r="L5113">
        <v>12</v>
      </c>
      <c r="M5113">
        <f t="shared" si="10320"/>
        <v>0</v>
      </c>
      <c r="N5113" t="b">
        <f t="shared" ref="N5113" si="10429">AND(MIN($F5111,$F5112,$F5113)=$F5113,MAX($H5111,$H5112,$H5113)=$H5113)</f>
        <v>0</v>
      </c>
      <c r="O5113" t="b">
        <f t="shared" ref="O5113" si="10430">AND(NOT(N5111),NOT(N5112),N5113)</f>
        <v>0</v>
      </c>
    </row>
    <row r="5114" spans="1:15" x14ac:dyDescent="0.25">
      <c r="A5114" t="s">
        <v>13</v>
      </c>
      <c r="B5114" t="s">
        <v>18</v>
      </c>
      <c r="C5114">
        <v>250</v>
      </c>
      <c r="D5114">
        <v>161</v>
      </c>
      <c r="E5114" t="b">
        <v>0</v>
      </c>
      <c r="F5114">
        <v>3.0000000000000001E-3</v>
      </c>
      <c r="G5114">
        <v>1</v>
      </c>
      <c r="H5114">
        <v>1</v>
      </c>
      <c r="I5114">
        <v>119</v>
      </c>
      <c r="J5114">
        <v>96</v>
      </c>
      <c r="K5114">
        <v>46</v>
      </c>
      <c r="L5114">
        <v>10</v>
      </c>
      <c r="M5114">
        <f t="shared" si="10320"/>
        <v>0</v>
      </c>
      <c r="N5114" t="b">
        <f t="shared" ref="N5114" si="10431">AND(MIN($F5114,$F5115,$F5116)=$F5114,MAX($H5114,$H5115,$H5116)=$H5114)</f>
        <v>0</v>
      </c>
      <c r="O5114" t="b">
        <f t="shared" ref="O5114" si="10432">AND(N5114,NOT(N5115),NOT(N5116))</f>
        <v>0</v>
      </c>
    </row>
    <row r="5115" spans="1:15" x14ac:dyDescent="0.25">
      <c r="A5115" t="s">
        <v>15</v>
      </c>
      <c r="B5115" t="s">
        <v>18</v>
      </c>
      <c r="C5115">
        <v>250</v>
      </c>
      <c r="D5115">
        <v>161</v>
      </c>
      <c r="E5115" t="b">
        <v>0</v>
      </c>
      <c r="F5115">
        <v>2E-3</v>
      </c>
      <c r="G5115">
        <v>1</v>
      </c>
      <c r="H5115">
        <v>1</v>
      </c>
      <c r="I5115">
        <v>97</v>
      </c>
      <c r="J5115">
        <v>96</v>
      </c>
      <c r="K5115">
        <v>46</v>
      </c>
      <c r="L5115">
        <v>10</v>
      </c>
      <c r="M5115">
        <f t="shared" si="10320"/>
        <v>0</v>
      </c>
      <c r="N5115" t="b">
        <f t="shared" ref="N5115" si="10433">AND(MIN($F5114,$F5115,$F5116)=$F5115,MAX($H5114,$H5115,$H5116)=$H5115)</f>
        <v>1</v>
      </c>
      <c r="O5115" t="b">
        <f t="shared" ref="O5115" si="10434">AND(NOT(N5114),N5115,NOT(N5116))</f>
        <v>1</v>
      </c>
    </row>
    <row r="5116" spans="1:15" x14ac:dyDescent="0.25">
      <c r="A5116" t="s">
        <v>19</v>
      </c>
      <c r="B5116" t="s">
        <v>18</v>
      </c>
      <c r="C5116">
        <v>250</v>
      </c>
      <c r="D5116">
        <v>161</v>
      </c>
      <c r="E5116" t="b">
        <v>0</v>
      </c>
      <c r="F5116">
        <v>7.0000000000000001E-3</v>
      </c>
      <c r="G5116">
        <v>1</v>
      </c>
      <c r="H5116">
        <v>1</v>
      </c>
      <c r="I5116">
        <v>119</v>
      </c>
      <c r="J5116">
        <v>96</v>
      </c>
      <c r="K5116">
        <v>46</v>
      </c>
      <c r="L5116">
        <v>10</v>
      </c>
      <c r="M5116">
        <f t="shared" si="10320"/>
        <v>0</v>
      </c>
      <c r="N5116" t="b">
        <f t="shared" ref="N5116" si="10435">AND(MIN($F5114,$F5115,$F5116)=$F5116,MAX($H5114,$H5115,$H5116)=$H5116)</f>
        <v>0</v>
      </c>
      <c r="O5116" t="b">
        <f t="shared" ref="O5116" si="10436">AND(NOT(N5114),NOT(N5115),N5116)</f>
        <v>0</v>
      </c>
    </row>
    <row r="5117" spans="1:15" x14ac:dyDescent="0.25">
      <c r="A5117" t="s">
        <v>13</v>
      </c>
      <c r="B5117" t="s">
        <v>18</v>
      </c>
      <c r="C5117">
        <v>250</v>
      </c>
      <c r="D5117">
        <v>162</v>
      </c>
      <c r="E5117" t="b">
        <v>0</v>
      </c>
      <c r="F5117">
        <v>5.0000000000000001E-3</v>
      </c>
      <c r="G5117">
        <v>1</v>
      </c>
      <c r="H5117">
        <v>1</v>
      </c>
      <c r="I5117">
        <v>427</v>
      </c>
      <c r="J5117">
        <v>224</v>
      </c>
      <c r="K5117">
        <v>109</v>
      </c>
      <c r="L5117">
        <v>10</v>
      </c>
      <c r="M5117">
        <f t="shared" si="10320"/>
        <v>0</v>
      </c>
      <c r="N5117" t="b">
        <f t="shared" ref="N5117" si="10437">AND(MIN($F5117,$F5118,$F5119)=$F5117,MAX($H5117,$H5118,$H5119)=$H5117)</f>
        <v>0</v>
      </c>
      <c r="O5117" t="b">
        <f t="shared" ref="O5117" si="10438">AND(N5117,NOT(N5118),NOT(N5119))</f>
        <v>0</v>
      </c>
    </row>
    <row r="5118" spans="1:15" x14ac:dyDescent="0.25">
      <c r="A5118" t="s">
        <v>15</v>
      </c>
      <c r="B5118" t="s">
        <v>18</v>
      </c>
      <c r="C5118">
        <v>250</v>
      </c>
      <c r="D5118">
        <v>162</v>
      </c>
      <c r="E5118" t="b">
        <v>0</v>
      </c>
      <c r="F5118">
        <v>3.0000000000000001E-3</v>
      </c>
      <c r="G5118">
        <v>1</v>
      </c>
      <c r="H5118">
        <v>1</v>
      </c>
      <c r="I5118">
        <v>232</v>
      </c>
      <c r="J5118">
        <v>224</v>
      </c>
      <c r="K5118">
        <v>109</v>
      </c>
      <c r="L5118">
        <v>10</v>
      </c>
      <c r="M5118">
        <f t="shared" si="10320"/>
        <v>0</v>
      </c>
      <c r="N5118" t="b">
        <f t="shared" ref="N5118" si="10439">AND(MIN($F5117,$F5118,$F5119)=$F5118,MAX($H5117,$H5118,$H5119)=$H5118)</f>
        <v>1</v>
      </c>
      <c r="O5118" t="b">
        <f t="shared" ref="O5118" si="10440">AND(NOT(N5117),N5118,NOT(N5119))</f>
        <v>1</v>
      </c>
    </row>
    <row r="5119" spans="1:15" x14ac:dyDescent="0.25">
      <c r="A5119" t="s">
        <v>19</v>
      </c>
      <c r="B5119" t="s">
        <v>18</v>
      </c>
      <c r="C5119">
        <v>250</v>
      </c>
      <c r="D5119">
        <v>162</v>
      </c>
      <c r="E5119" t="b">
        <v>0</v>
      </c>
      <c r="F5119">
        <v>7.0000000000000001E-3</v>
      </c>
      <c r="G5119">
        <v>1</v>
      </c>
      <c r="H5119">
        <v>1</v>
      </c>
      <c r="I5119">
        <v>427</v>
      </c>
      <c r="J5119">
        <v>224</v>
      </c>
      <c r="K5119">
        <v>109</v>
      </c>
      <c r="L5119">
        <v>10</v>
      </c>
      <c r="M5119">
        <f t="shared" si="10320"/>
        <v>0</v>
      </c>
      <c r="N5119" t="b">
        <f t="shared" ref="N5119" si="10441">AND(MIN($F5117,$F5118,$F5119)=$F5119,MAX($H5117,$H5118,$H5119)=$H5119)</f>
        <v>0</v>
      </c>
      <c r="O5119" t="b">
        <f t="shared" ref="O5119" si="10442">AND(NOT(N5117),NOT(N5118),N5119)</f>
        <v>0</v>
      </c>
    </row>
    <row r="5120" spans="1:15" x14ac:dyDescent="0.25">
      <c r="A5120" t="s">
        <v>13</v>
      </c>
      <c r="B5120" t="s">
        <v>18</v>
      </c>
      <c r="C5120">
        <v>250</v>
      </c>
      <c r="D5120">
        <v>163</v>
      </c>
      <c r="E5120" t="b">
        <v>0</v>
      </c>
      <c r="F5120">
        <v>1.4E-2</v>
      </c>
      <c r="G5120">
        <v>1</v>
      </c>
      <c r="H5120">
        <v>1</v>
      </c>
      <c r="I5120">
        <v>76</v>
      </c>
      <c r="J5120">
        <v>35</v>
      </c>
      <c r="K5120">
        <v>14</v>
      </c>
      <c r="L5120">
        <v>11</v>
      </c>
      <c r="M5120">
        <f t="shared" si="10320"/>
        <v>0</v>
      </c>
      <c r="N5120" t="b">
        <f t="shared" ref="N5120" si="10443">AND(MIN($F5120,$F5121,$F5122)=$F5120,MAX($H5120,$H5121,$H5122)=$H5120)</f>
        <v>0</v>
      </c>
      <c r="O5120" t="b">
        <f t="shared" ref="O5120" si="10444">AND(N5120,NOT(N5121),NOT(N5122))</f>
        <v>0</v>
      </c>
    </row>
    <row r="5121" spans="1:15" x14ac:dyDescent="0.25">
      <c r="A5121" t="s">
        <v>15</v>
      </c>
      <c r="B5121" t="s">
        <v>18</v>
      </c>
      <c r="C5121">
        <v>250</v>
      </c>
      <c r="D5121">
        <v>163</v>
      </c>
      <c r="E5121" t="b">
        <v>0</v>
      </c>
      <c r="F5121">
        <v>6.0000000000000001E-3</v>
      </c>
      <c r="G5121">
        <v>1</v>
      </c>
      <c r="H5121">
        <v>1</v>
      </c>
      <c r="I5121">
        <v>38</v>
      </c>
      <c r="J5121">
        <v>35</v>
      </c>
      <c r="K5121">
        <v>14</v>
      </c>
      <c r="L5121">
        <v>11</v>
      </c>
      <c r="M5121">
        <f t="shared" si="10320"/>
        <v>0</v>
      </c>
      <c r="N5121" t="b">
        <f t="shared" ref="N5121" si="10445">AND(MIN($F5120,$F5121,$F5122)=$F5121,MAX($H5120,$H5121,$H5122)=$H5121)</f>
        <v>0</v>
      </c>
      <c r="O5121" t="b">
        <f t="shared" ref="O5121" si="10446">AND(NOT(N5120),N5121,NOT(N5122))</f>
        <v>0</v>
      </c>
    </row>
    <row r="5122" spans="1:15" x14ac:dyDescent="0.25">
      <c r="A5122" t="s">
        <v>19</v>
      </c>
      <c r="B5122" t="s">
        <v>18</v>
      </c>
      <c r="C5122">
        <v>250</v>
      </c>
      <c r="D5122">
        <v>163</v>
      </c>
      <c r="E5122" t="b">
        <v>0</v>
      </c>
      <c r="F5122">
        <v>4.0000000000000001E-3</v>
      </c>
      <c r="G5122">
        <v>1</v>
      </c>
      <c r="H5122">
        <v>1</v>
      </c>
      <c r="I5122">
        <v>76</v>
      </c>
      <c r="J5122">
        <v>35</v>
      </c>
      <c r="K5122">
        <v>14</v>
      </c>
      <c r="L5122">
        <v>11</v>
      </c>
      <c r="M5122">
        <f t="shared" si="10320"/>
        <v>0</v>
      </c>
      <c r="N5122" t="b">
        <f t="shared" ref="N5122" si="10447">AND(MIN($F5120,$F5121,$F5122)=$F5122,MAX($H5120,$H5121,$H5122)=$H5122)</f>
        <v>1</v>
      </c>
      <c r="O5122" t="b">
        <f t="shared" ref="O5122" si="10448">AND(NOT(N5120),NOT(N5121),N5122)</f>
        <v>1</v>
      </c>
    </row>
    <row r="5123" spans="1:15" x14ac:dyDescent="0.25">
      <c r="A5123" t="s">
        <v>13</v>
      </c>
      <c r="B5123" t="s">
        <v>18</v>
      </c>
      <c r="C5123">
        <v>250</v>
      </c>
      <c r="D5123">
        <v>164</v>
      </c>
      <c r="E5123" t="b">
        <v>0</v>
      </c>
      <c r="F5123">
        <v>5.0000000000000001E-3</v>
      </c>
      <c r="G5123">
        <v>1</v>
      </c>
      <c r="H5123">
        <v>1</v>
      </c>
      <c r="I5123">
        <v>387</v>
      </c>
      <c r="J5123">
        <v>263</v>
      </c>
      <c r="K5123">
        <v>129</v>
      </c>
      <c r="L5123">
        <v>14</v>
      </c>
      <c r="M5123">
        <f t="shared" ref="M5123:M5186" si="10449">G5123-H5123</f>
        <v>0</v>
      </c>
      <c r="N5123" t="b">
        <f t="shared" ref="N5123" si="10450">AND(MIN($F5123,$F5124,$F5125)=$F5123,MAX($H5123,$H5124,$H5125)=$H5123)</f>
        <v>1</v>
      </c>
      <c r="O5123" t="b">
        <f t="shared" ref="O5123" si="10451">AND(N5123,NOT(N5124),NOT(N5125))</f>
        <v>1</v>
      </c>
    </row>
    <row r="5124" spans="1:15" x14ac:dyDescent="0.25">
      <c r="A5124" t="s">
        <v>15</v>
      </c>
      <c r="B5124" t="s">
        <v>18</v>
      </c>
      <c r="C5124">
        <v>250</v>
      </c>
      <c r="D5124">
        <v>164</v>
      </c>
      <c r="E5124" t="b">
        <v>0</v>
      </c>
      <c r="F5124">
        <v>3.3239999999999998</v>
      </c>
      <c r="G5124">
        <v>1</v>
      </c>
      <c r="H5124">
        <v>1</v>
      </c>
      <c r="I5124">
        <v>219960</v>
      </c>
      <c r="J5124">
        <v>219957</v>
      </c>
      <c r="K5124">
        <v>109976</v>
      </c>
      <c r="L5124">
        <v>14</v>
      </c>
      <c r="M5124">
        <f t="shared" si="10449"/>
        <v>0</v>
      </c>
      <c r="N5124" t="b">
        <f t="shared" ref="N5124" si="10452">AND(MIN($F5123,$F5124,$F5125)=$F5124,MAX($H5123,$H5124,$H5125)=$H5124)</f>
        <v>0</v>
      </c>
      <c r="O5124" t="b">
        <f t="shared" ref="O5124" si="10453">AND(NOT(N5123),N5124,NOT(N5125))</f>
        <v>0</v>
      </c>
    </row>
    <row r="5125" spans="1:15" x14ac:dyDescent="0.25">
      <c r="A5125" t="s">
        <v>19</v>
      </c>
      <c r="B5125" t="s">
        <v>18</v>
      </c>
      <c r="C5125">
        <v>250</v>
      </c>
      <c r="D5125">
        <v>164</v>
      </c>
      <c r="E5125" t="b">
        <v>0</v>
      </c>
      <c r="F5125">
        <v>0.02</v>
      </c>
      <c r="G5125">
        <v>1</v>
      </c>
      <c r="H5125">
        <v>1</v>
      </c>
      <c r="I5125">
        <v>387</v>
      </c>
      <c r="J5125">
        <v>263</v>
      </c>
      <c r="K5125">
        <v>129</v>
      </c>
      <c r="L5125">
        <v>14</v>
      </c>
      <c r="M5125">
        <f t="shared" si="10449"/>
        <v>0</v>
      </c>
      <c r="N5125" t="b">
        <f t="shared" ref="N5125" si="10454">AND(MIN($F5123,$F5124,$F5125)=$F5125,MAX($H5123,$H5124,$H5125)=$H5125)</f>
        <v>0</v>
      </c>
      <c r="O5125" t="b">
        <f t="shared" ref="O5125" si="10455">AND(NOT(N5123),NOT(N5124),N5125)</f>
        <v>0</v>
      </c>
    </row>
    <row r="5126" spans="1:15" x14ac:dyDescent="0.25">
      <c r="A5126" t="s">
        <v>13</v>
      </c>
      <c r="B5126" t="s">
        <v>18</v>
      </c>
      <c r="C5126">
        <v>250</v>
      </c>
      <c r="D5126">
        <v>165</v>
      </c>
      <c r="E5126" t="b">
        <v>0</v>
      </c>
      <c r="F5126">
        <v>5.0000000000000001E-3</v>
      </c>
      <c r="G5126">
        <v>1</v>
      </c>
      <c r="H5126">
        <v>1</v>
      </c>
      <c r="I5126">
        <v>111</v>
      </c>
      <c r="J5126">
        <v>52</v>
      </c>
      <c r="K5126">
        <v>22</v>
      </c>
      <c r="L5126">
        <v>11</v>
      </c>
      <c r="M5126">
        <f t="shared" si="10449"/>
        <v>0</v>
      </c>
      <c r="N5126" t="b">
        <f t="shared" ref="N5126" si="10456">AND(MIN($F5126,$F5127,$F5128)=$F5126,MAX($H5126,$H5127,$H5128)=$H5126)</f>
        <v>0</v>
      </c>
      <c r="O5126" t="b">
        <f t="shared" ref="O5126" si="10457">AND(N5126,NOT(N5127),NOT(N5128))</f>
        <v>0</v>
      </c>
    </row>
    <row r="5127" spans="1:15" x14ac:dyDescent="0.25">
      <c r="A5127" t="s">
        <v>15</v>
      </c>
      <c r="B5127" t="s">
        <v>18</v>
      </c>
      <c r="C5127">
        <v>250</v>
      </c>
      <c r="D5127">
        <v>165</v>
      </c>
      <c r="E5127" t="b">
        <v>0</v>
      </c>
      <c r="F5127">
        <v>2E-3</v>
      </c>
      <c r="G5127">
        <v>1</v>
      </c>
      <c r="H5127">
        <v>1</v>
      </c>
      <c r="I5127">
        <v>57</v>
      </c>
      <c r="J5127">
        <v>52</v>
      </c>
      <c r="K5127">
        <v>22</v>
      </c>
      <c r="L5127">
        <v>11</v>
      </c>
      <c r="M5127">
        <f t="shared" si="10449"/>
        <v>0</v>
      </c>
      <c r="N5127" t="b">
        <f t="shared" ref="N5127" si="10458">AND(MIN($F5126,$F5127,$F5128)=$F5127,MAX($H5126,$H5127,$H5128)=$H5127)</f>
        <v>1</v>
      </c>
      <c r="O5127" t="b">
        <f t="shared" ref="O5127" si="10459">AND(NOT(N5126),N5127,NOT(N5128))</f>
        <v>1</v>
      </c>
    </row>
    <row r="5128" spans="1:15" x14ac:dyDescent="0.25">
      <c r="A5128" t="s">
        <v>19</v>
      </c>
      <c r="B5128" t="s">
        <v>18</v>
      </c>
      <c r="C5128">
        <v>250</v>
      </c>
      <c r="D5128">
        <v>165</v>
      </c>
      <c r="E5128" t="b">
        <v>0</v>
      </c>
      <c r="F5128">
        <v>5.0000000000000001E-3</v>
      </c>
      <c r="G5128">
        <v>1</v>
      </c>
      <c r="H5128">
        <v>1</v>
      </c>
      <c r="I5128">
        <v>111</v>
      </c>
      <c r="J5128">
        <v>52</v>
      </c>
      <c r="K5128">
        <v>22</v>
      </c>
      <c r="L5128">
        <v>11</v>
      </c>
      <c r="M5128">
        <f t="shared" si="10449"/>
        <v>0</v>
      </c>
      <c r="N5128" t="b">
        <f t="shared" ref="N5128" si="10460">AND(MIN($F5126,$F5127,$F5128)=$F5128,MAX($H5126,$H5127,$H5128)=$H5128)</f>
        <v>0</v>
      </c>
      <c r="O5128" t="b">
        <f t="shared" ref="O5128" si="10461">AND(NOT(N5126),NOT(N5127),N5128)</f>
        <v>0</v>
      </c>
    </row>
    <row r="5129" spans="1:15" x14ac:dyDescent="0.25">
      <c r="A5129" t="s">
        <v>13</v>
      </c>
      <c r="B5129" t="s">
        <v>18</v>
      </c>
      <c r="C5129">
        <v>250</v>
      </c>
      <c r="D5129">
        <v>166</v>
      </c>
      <c r="E5129" t="b">
        <v>0</v>
      </c>
      <c r="F5129">
        <v>5.0000000000000001E-3</v>
      </c>
      <c r="G5129">
        <v>1</v>
      </c>
      <c r="H5129">
        <v>1</v>
      </c>
      <c r="I5129">
        <v>249</v>
      </c>
      <c r="J5129">
        <v>117</v>
      </c>
      <c r="K5129">
        <v>54</v>
      </c>
      <c r="L5129">
        <v>16</v>
      </c>
      <c r="M5129">
        <f t="shared" si="10449"/>
        <v>0</v>
      </c>
      <c r="N5129" t="b">
        <f t="shared" ref="N5129" si="10462">AND(MIN($F5129,$F5130,$F5131)=$F5129,MAX($H5129,$H5130,$H5131)=$H5129)</f>
        <v>0</v>
      </c>
      <c r="O5129" t="b">
        <f t="shared" ref="O5129" si="10463">AND(N5129,NOT(N5130),NOT(N5131))</f>
        <v>0</v>
      </c>
    </row>
    <row r="5130" spans="1:15" x14ac:dyDescent="0.25">
      <c r="A5130" t="s">
        <v>15</v>
      </c>
      <c r="B5130" t="s">
        <v>18</v>
      </c>
      <c r="C5130">
        <v>250</v>
      </c>
      <c r="D5130">
        <v>166</v>
      </c>
      <c r="E5130" t="b">
        <v>0</v>
      </c>
      <c r="F5130">
        <v>2E-3</v>
      </c>
      <c r="G5130">
        <v>1</v>
      </c>
      <c r="H5130">
        <v>1</v>
      </c>
      <c r="I5130">
        <v>138</v>
      </c>
      <c r="J5130">
        <v>131</v>
      </c>
      <c r="K5130">
        <v>61</v>
      </c>
      <c r="L5130">
        <v>15</v>
      </c>
      <c r="M5130">
        <f t="shared" si="10449"/>
        <v>0</v>
      </c>
      <c r="N5130" t="b">
        <f t="shared" ref="N5130" si="10464">AND(MIN($F5129,$F5130,$F5131)=$F5130,MAX($H5129,$H5130,$H5131)=$H5130)</f>
        <v>1</v>
      </c>
      <c r="O5130" t="b">
        <f t="shared" ref="O5130" si="10465">AND(NOT(N5129),N5130,NOT(N5131))</f>
        <v>1</v>
      </c>
    </row>
    <row r="5131" spans="1:15" x14ac:dyDescent="0.25">
      <c r="A5131" t="s">
        <v>19</v>
      </c>
      <c r="B5131" t="s">
        <v>18</v>
      </c>
      <c r="C5131">
        <v>250</v>
      </c>
      <c r="D5131">
        <v>166</v>
      </c>
      <c r="E5131" t="b">
        <v>0</v>
      </c>
      <c r="F5131">
        <v>8.0000000000000002E-3</v>
      </c>
      <c r="G5131">
        <v>1</v>
      </c>
      <c r="H5131">
        <v>1</v>
      </c>
      <c r="I5131">
        <v>249</v>
      </c>
      <c r="J5131">
        <v>117</v>
      </c>
      <c r="K5131">
        <v>54</v>
      </c>
      <c r="L5131">
        <v>16</v>
      </c>
      <c r="M5131">
        <f t="shared" si="10449"/>
        <v>0</v>
      </c>
      <c r="N5131" t="b">
        <f t="shared" ref="N5131" si="10466">AND(MIN($F5129,$F5130,$F5131)=$F5131,MAX($H5129,$H5130,$H5131)=$H5131)</f>
        <v>0</v>
      </c>
      <c r="O5131" t="b">
        <f t="shared" ref="O5131" si="10467">AND(NOT(N5129),NOT(N5130),N5131)</f>
        <v>0</v>
      </c>
    </row>
    <row r="5132" spans="1:15" x14ac:dyDescent="0.25">
      <c r="A5132" t="s">
        <v>13</v>
      </c>
      <c r="B5132" t="s">
        <v>18</v>
      </c>
      <c r="C5132">
        <v>250</v>
      </c>
      <c r="D5132">
        <v>167</v>
      </c>
      <c r="E5132" t="b">
        <v>0</v>
      </c>
      <c r="F5132">
        <v>2E-3</v>
      </c>
      <c r="G5132">
        <v>1</v>
      </c>
      <c r="H5132">
        <v>1</v>
      </c>
      <c r="I5132">
        <v>41</v>
      </c>
      <c r="J5132">
        <v>21</v>
      </c>
      <c r="K5132">
        <v>9</v>
      </c>
      <c r="L5132">
        <v>9</v>
      </c>
      <c r="M5132">
        <f t="shared" si="10449"/>
        <v>0</v>
      </c>
      <c r="N5132" t="b">
        <f t="shared" ref="N5132" si="10468">AND(MIN($F5132,$F5133,$F5134)=$F5132,MAX($H5132,$H5133,$H5134)=$H5132)</f>
        <v>0</v>
      </c>
      <c r="O5132" t="b">
        <f t="shared" ref="O5132" si="10469">AND(N5132,NOT(N5133),NOT(N5134))</f>
        <v>0</v>
      </c>
    </row>
    <row r="5133" spans="1:15" x14ac:dyDescent="0.25">
      <c r="A5133" t="s">
        <v>15</v>
      </c>
      <c r="B5133" t="s">
        <v>18</v>
      </c>
      <c r="C5133">
        <v>250</v>
      </c>
      <c r="D5133">
        <v>167</v>
      </c>
      <c r="E5133" t="b">
        <v>0</v>
      </c>
      <c r="F5133">
        <v>1E-3</v>
      </c>
      <c r="G5133">
        <v>1</v>
      </c>
      <c r="H5133">
        <v>1</v>
      </c>
      <c r="I5133">
        <v>21</v>
      </c>
      <c r="J5133">
        <v>21</v>
      </c>
      <c r="K5133">
        <v>9</v>
      </c>
      <c r="L5133">
        <v>9</v>
      </c>
      <c r="M5133">
        <f t="shared" si="10449"/>
        <v>0</v>
      </c>
      <c r="N5133" t="b">
        <f t="shared" ref="N5133" si="10470">AND(MIN($F5132,$F5133,$F5134)=$F5133,MAX($H5132,$H5133,$H5134)=$H5133)</f>
        <v>1</v>
      </c>
      <c r="O5133" t="b">
        <f t="shared" ref="O5133" si="10471">AND(NOT(N5132),N5133,NOT(N5134))</f>
        <v>1</v>
      </c>
    </row>
    <row r="5134" spans="1:15" x14ac:dyDescent="0.25">
      <c r="A5134" t="s">
        <v>19</v>
      </c>
      <c r="B5134" t="s">
        <v>18</v>
      </c>
      <c r="C5134">
        <v>250</v>
      </c>
      <c r="D5134">
        <v>167</v>
      </c>
      <c r="E5134" t="b">
        <v>0</v>
      </c>
      <c r="F5134">
        <v>2E-3</v>
      </c>
      <c r="G5134">
        <v>1</v>
      </c>
      <c r="H5134">
        <v>1</v>
      </c>
      <c r="I5134">
        <v>41</v>
      </c>
      <c r="J5134">
        <v>21</v>
      </c>
      <c r="K5134">
        <v>9</v>
      </c>
      <c r="L5134">
        <v>9</v>
      </c>
      <c r="M5134">
        <f t="shared" si="10449"/>
        <v>0</v>
      </c>
      <c r="N5134" t="b">
        <f t="shared" ref="N5134" si="10472">AND(MIN($F5132,$F5133,$F5134)=$F5134,MAX($H5132,$H5133,$H5134)=$H5134)</f>
        <v>0</v>
      </c>
      <c r="O5134" t="b">
        <f t="shared" ref="O5134" si="10473">AND(NOT(N5132),NOT(N5133),N5134)</f>
        <v>0</v>
      </c>
    </row>
    <row r="5135" spans="1:15" x14ac:dyDescent="0.25">
      <c r="A5135" t="s">
        <v>13</v>
      </c>
      <c r="B5135" t="s">
        <v>18</v>
      </c>
      <c r="C5135">
        <v>250</v>
      </c>
      <c r="D5135">
        <v>168</v>
      </c>
      <c r="E5135" t="b">
        <v>0</v>
      </c>
      <c r="F5135">
        <v>5.0000000000000001E-3</v>
      </c>
      <c r="G5135">
        <v>1</v>
      </c>
      <c r="H5135">
        <v>1</v>
      </c>
      <c r="I5135">
        <v>80</v>
      </c>
      <c r="J5135">
        <v>40</v>
      </c>
      <c r="K5135">
        <v>18</v>
      </c>
      <c r="L5135">
        <v>9</v>
      </c>
      <c r="M5135">
        <f t="shared" si="10449"/>
        <v>0</v>
      </c>
      <c r="N5135" t="b">
        <f t="shared" ref="N5135" si="10474">AND(MIN($F5135,$F5136,$F5137)=$F5135,MAX($H5135,$H5136,$H5137)=$H5135)</f>
        <v>0</v>
      </c>
      <c r="O5135" t="b">
        <f t="shared" ref="O5135" si="10475">AND(N5135,NOT(N5136),NOT(N5137))</f>
        <v>0</v>
      </c>
    </row>
    <row r="5136" spans="1:15" x14ac:dyDescent="0.25">
      <c r="A5136" t="s">
        <v>15</v>
      </c>
      <c r="B5136" t="s">
        <v>18</v>
      </c>
      <c r="C5136">
        <v>250</v>
      </c>
      <c r="D5136">
        <v>168</v>
      </c>
      <c r="E5136" t="b">
        <v>0</v>
      </c>
      <c r="F5136">
        <v>2E-3</v>
      </c>
      <c r="G5136">
        <v>1</v>
      </c>
      <c r="H5136">
        <v>1</v>
      </c>
      <c r="I5136">
        <v>42</v>
      </c>
      <c r="J5136">
        <v>40</v>
      </c>
      <c r="K5136">
        <v>18</v>
      </c>
      <c r="L5136">
        <v>9</v>
      </c>
      <c r="M5136">
        <f t="shared" si="10449"/>
        <v>0</v>
      </c>
      <c r="N5136" t="b">
        <f t="shared" ref="N5136" si="10476">AND(MIN($F5135,$F5136,$F5137)=$F5136,MAX($H5135,$H5136,$H5137)=$H5136)</f>
        <v>1</v>
      </c>
      <c r="O5136" t="b">
        <f t="shared" ref="O5136" si="10477">AND(NOT(N5135),N5136,NOT(N5137))</f>
        <v>1</v>
      </c>
    </row>
    <row r="5137" spans="1:15" x14ac:dyDescent="0.25">
      <c r="A5137" t="s">
        <v>19</v>
      </c>
      <c r="B5137" t="s">
        <v>18</v>
      </c>
      <c r="C5137">
        <v>250</v>
      </c>
      <c r="D5137">
        <v>168</v>
      </c>
      <c r="E5137" t="b">
        <v>0</v>
      </c>
      <c r="F5137">
        <v>4.0000000000000001E-3</v>
      </c>
      <c r="G5137">
        <v>1</v>
      </c>
      <c r="H5137">
        <v>1</v>
      </c>
      <c r="I5137">
        <v>80</v>
      </c>
      <c r="J5137">
        <v>40</v>
      </c>
      <c r="K5137">
        <v>18</v>
      </c>
      <c r="L5137">
        <v>9</v>
      </c>
      <c r="M5137">
        <f t="shared" si="10449"/>
        <v>0</v>
      </c>
      <c r="N5137" t="b">
        <f t="shared" ref="N5137" si="10478">AND(MIN($F5135,$F5136,$F5137)=$F5137,MAX($H5135,$H5136,$H5137)=$H5137)</f>
        <v>0</v>
      </c>
      <c r="O5137" t="b">
        <f t="shared" ref="O5137" si="10479">AND(NOT(N5135),NOT(N5136),N5137)</f>
        <v>0</v>
      </c>
    </row>
    <row r="5138" spans="1:15" x14ac:dyDescent="0.25">
      <c r="A5138" t="s">
        <v>13</v>
      </c>
      <c r="B5138" t="s">
        <v>18</v>
      </c>
      <c r="C5138">
        <v>250</v>
      </c>
      <c r="D5138">
        <v>169</v>
      </c>
      <c r="E5138" t="b">
        <v>0</v>
      </c>
      <c r="F5138">
        <v>1E-3</v>
      </c>
      <c r="G5138">
        <v>1</v>
      </c>
      <c r="H5138">
        <v>1</v>
      </c>
      <c r="I5138">
        <v>40</v>
      </c>
      <c r="J5138">
        <v>29</v>
      </c>
      <c r="K5138">
        <v>13</v>
      </c>
      <c r="L5138">
        <v>9</v>
      </c>
      <c r="M5138">
        <f t="shared" si="10449"/>
        <v>0</v>
      </c>
      <c r="N5138" t="b">
        <f t="shared" ref="N5138" si="10480">AND(MIN($F5138,$F5139,$F5140)=$F5138,MAX($H5138,$H5139,$H5140)=$H5138)</f>
        <v>1</v>
      </c>
      <c r="O5138" t="b">
        <f t="shared" ref="O5138" si="10481">AND(N5138,NOT(N5139),NOT(N5140))</f>
        <v>0</v>
      </c>
    </row>
    <row r="5139" spans="1:15" x14ac:dyDescent="0.25">
      <c r="A5139" t="s">
        <v>15</v>
      </c>
      <c r="B5139" t="s">
        <v>18</v>
      </c>
      <c r="C5139">
        <v>250</v>
      </c>
      <c r="D5139">
        <v>169</v>
      </c>
      <c r="E5139" t="b">
        <v>0</v>
      </c>
      <c r="F5139">
        <v>1E-3</v>
      </c>
      <c r="G5139">
        <v>1</v>
      </c>
      <c r="H5139">
        <v>1</v>
      </c>
      <c r="I5139">
        <v>29</v>
      </c>
      <c r="J5139">
        <v>29</v>
      </c>
      <c r="K5139">
        <v>13</v>
      </c>
      <c r="L5139">
        <v>9</v>
      </c>
      <c r="M5139">
        <f t="shared" si="10449"/>
        <v>0</v>
      </c>
      <c r="N5139" t="b">
        <f t="shared" ref="N5139" si="10482">AND(MIN($F5138,$F5139,$F5140)=$F5139,MAX($H5138,$H5139,$H5140)=$H5139)</f>
        <v>1</v>
      </c>
      <c r="O5139" t="b">
        <f t="shared" ref="O5139" si="10483">AND(NOT(N5138),N5139,NOT(N5140))</f>
        <v>0</v>
      </c>
    </row>
    <row r="5140" spans="1:15" x14ac:dyDescent="0.25">
      <c r="A5140" t="s">
        <v>19</v>
      </c>
      <c r="B5140" t="s">
        <v>18</v>
      </c>
      <c r="C5140">
        <v>250</v>
      </c>
      <c r="D5140">
        <v>169</v>
      </c>
      <c r="E5140" t="b">
        <v>0</v>
      </c>
      <c r="F5140">
        <v>2E-3</v>
      </c>
      <c r="G5140">
        <v>1</v>
      </c>
      <c r="H5140">
        <v>1</v>
      </c>
      <c r="I5140">
        <v>40</v>
      </c>
      <c r="J5140">
        <v>29</v>
      </c>
      <c r="K5140">
        <v>13</v>
      </c>
      <c r="L5140">
        <v>9</v>
      </c>
      <c r="M5140">
        <f t="shared" si="10449"/>
        <v>0</v>
      </c>
      <c r="N5140" t="b">
        <f t="shared" ref="N5140" si="10484">AND(MIN($F5138,$F5139,$F5140)=$F5140,MAX($H5138,$H5139,$H5140)=$H5140)</f>
        <v>0</v>
      </c>
      <c r="O5140" t="b">
        <f t="shared" ref="O5140" si="10485">AND(NOT(N5138),NOT(N5139),N5140)</f>
        <v>0</v>
      </c>
    </row>
    <row r="5141" spans="1:15" x14ac:dyDescent="0.25">
      <c r="A5141" t="s">
        <v>13</v>
      </c>
      <c r="B5141" t="s">
        <v>18</v>
      </c>
      <c r="C5141">
        <v>250</v>
      </c>
      <c r="D5141">
        <v>16</v>
      </c>
      <c r="E5141" t="b">
        <v>0</v>
      </c>
      <c r="F5141">
        <v>4.0000000000000001E-3</v>
      </c>
      <c r="G5141">
        <v>1</v>
      </c>
      <c r="H5141">
        <v>1</v>
      </c>
      <c r="I5141">
        <v>149</v>
      </c>
      <c r="J5141">
        <v>83</v>
      </c>
      <c r="K5141">
        <v>39</v>
      </c>
      <c r="L5141">
        <v>12</v>
      </c>
      <c r="M5141">
        <f t="shared" si="10449"/>
        <v>0</v>
      </c>
      <c r="N5141" t="b">
        <f t="shared" ref="N5141" si="10486">AND(MIN($F5141,$F5142,$F5143)=$F5141,MAX($H5141,$H5142,$H5143)=$H5141)</f>
        <v>0</v>
      </c>
      <c r="O5141" t="b">
        <f t="shared" ref="O5141" si="10487">AND(N5141,NOT(N5142),NOT(N5143))</f>
        <v>0</v>
      </c>
    </row>
    <row r="5142" spans="1:15" x14ac:dyDescent="0.25">
      <c r="A5142" t="s">
        <v>15</v>
      </c>
      <c r="B5142" t="s">
        <v>18</v>
      </c>
      <c r="C5142">
        <v>250</v>
      </c>
      <c r="D5142">
        <v>16</v>
      </c>
      <c r="E5142" t="b">
        <v>0</v>
      </c>
      <c r="F5142">
        <v>2E-3</v>
      </c>
      <c r="G5142">
        <v>1</v>
      </c>
      <c r="H5142">
        <v>1</v>
      </c>
      <c r="I5142">
        <v>86</v>
      </c>
      <c r="J5142">
        <v>83</v>
      </c>
      <c r="K5142">
        <v>39</v>
      </c>
      <c r="L5142">
        <v>12</v>
      </c>
      <c r="M5142">
        <f t="shared" si="10449"/>
        <v>0</v>
      </c>
      <c r="N5142" t="b">
        <f t="shared" ref="N5142" si="10488">AND(MIN($F5141,$F5142,$F5143)=$F5142,MAX($H5141,$H5142,$H5143)=$H5142)</f>
        <v>1</v>
      </c>
      <c r="O5142" t="b">
        <f t="shared" ref="O5142" si="10489">AND(NOT(N5141),N5142,NOT(N5143))</f>
        <v>0</v>
      </c>
    </row>
    <row r="5143" spans="1:15" x14ac:dyDescent="0.25">
      <c r="A5143" t="s">
        <v>19</v>
      </c>
      <c r="B5143" t="s">
        <v>18</v>
      </c>
      <c r="C5143">
        <v>250</v>
      </c>
      <c r="D5143">
        <v>16</v>
      </c>
      <c r="E5143" t="b">
        <v>0</v>
      </c>
      <c r="F5143">
        <v>2E-3</v>
      </c>
      <c r="G5143">
        <v>1</v>
      </c>
      <c r="H5143">
        <v>1</v>
      </c>
      <c r="I5143">
        <v>149</v>
      </c>
      <c r="J5143">
        <v>83</v>
      </c>
      <c r="K5143">
        <v>39</v>
      </c>
      <c r="L5143">
        <v>12</v>
      </c>
      <c r="M5143">
        <f t="shared" si="10449"/>
        <v>0</v>
      </c>
      <c r="N5143" t="b">
        <f t="shared" ref="N5143" si="10490">AND(MIN($F5141,$F5142,$F5143)=$F5143,MAX($H5141,$H5142,$H5143)=$H5143)</f>
        <v>1</v>
      </c>
      <c r="O5143" t="b">
        <f t="shared" ref="O5143" si="10491">AND(NOT(N5141),NOT(N5142),N5143)</f>
        <v>0</v>
      </c>
    </row>
    <row r="5144" spans="1:15" x14ac:dyDescent="0.25">
      <c r="A5144" t="s">
        <v>13</v>
      </c>
      <c r="B5144" t="s">
        <v>18</v>
      </c>
      <c r="C5144">
        <v>250</v>
      </c>
      <c r="D5144">
        <v>170</v>
      </c>
      <c r="E5144" t="b">
        <v>0</v>
      </c>
      <c r="F5144">
        <v>2E-3</v>
      </c>
      <c r="G5144">
        <v>1</v>
      </c>
      <c r="H5144">
        <v>1</v>
      </c>
      <c r="I5144">
        <v>18</v>
      </c>
      <c r="J5144">
        <v>8</v>
      </c>
      <c r="K5144">
        <v>2</v>
      </c>
      <c r="L5144">
        <v>5</v>
      </c>
      <c r="M5144">
        <f t="shared" si="10449"/>
        <v>0</v>
      </c>
      <c r="N5144" t="b">
        <f t="shared" ref="N5144" si="10492">AND(MIN($F5144,$F5145,$F5146)=$F5144,MAX($H5144,$H5145,$H5146)=$H5144)</f>
        <v>1</v>
      </c>
      <c r="O5144" t="b">
        <f t="shared" ref="O5144" si="10493">AND(N5144,NOT(N5145),NOT(N5146))</f>
        <v>0</v>
      </c>
    </row>
    <row r="5145" spans="1:15" x14ac:dyDescent="0.25">
      <c r="A5145" t="s">
        <v>15</v>
      </c>
      <c r="B5145" t="s">
        <v>18</v>
      </c>
      <c r="C5145">
        <v>250</v>
      </c>
      <c r="D5145">
        <v>170</v>
      </c>
      <c r="E5145" t="b">
        <v>0</v>
      </c>
      <c r="F5145">
        <v>4.0000000000000001E-3</v>
      </c>
      <c r="G5145">
        <v>1</v>
      </c>
      <c r="H5145">
        <v>1</v>
      </c>
      <c r="I5145">
        <v>8</v>
      </c>
      <c r="J5145">
        <v>8</v>
      </c>
      <c r="K5145">
        <v>2</v>
      </c>
      <c r="L5145">
        <v>5</v>
      </c>
      <c r="M5145">
        <f t="shared" si="10449"/>
        <v>0</v>
      </c>
      <c r="N5145" t="b">
        <f t="shared" ref="N5145" si="10494">AND(MIN($F5144,$F5145,$F5146)=$F5145,MAX($H5144,$H5145,$H5146)=$H5145)</f>
        <v>0</v>
      </c>
      <c r="O5145" t="b">
        <f t="shared" ref="O5145" si="10495">AND(NOT(N5144),N5145,NOT(N5146))</f>
        <v>0</v>
      </c>
    </row>
    <row r="5146" spans="1:15" x14ac:dyDescent="0.25">
      <c r="A5146" t="s">
        <v>19</v>
      </c>
      <c r="B5146" t="s">
        <v>18</v>
      </c>
      <c r="C5146">
        <v>250</v>
      </c>
      <c r="D5146">
        <v>170</v>
      </c>
      <c r="E5146" t="b">
        <v>0</v>
      </c>
      <c r="F5146">
        <v>2E-3</v>
      </c>
      <c r="G5146">
        <v>1</v>
      </c>
      <c r="H5146">
        <v>1</v>
      </c>
      <c r="I5146">
        <v>18</v>
      </c>
      <c r="J5146">
        <v>8</v>
      </c>
      <c r="K5146">
        <v>2</v>
      </c>
      <c r="L5146">
        <v>5</v>
      </c>
      <c r="M5146">
        <f t="shared" si="10449"/>
        <v>0</v>
      </c>
      <c r="N5146" t="b">
        <f t="shared" ref="N5146" si="10496">AND(MIN($F5144,$F5145,$F5146)=$F5146,MAX($H5144,$H5145,$H5146)=$H5146)</f>
        <v>1</v>
      </c>
      <c r="O5146" t="b">
        <f t="shared" ref="O5146" si="10497">AND(NOT(N5144),NOT(N5145),N5146)</f>
        <v>0</v>
      </c>
    </row>
    <row r="5147" spans="1:15" x14ac:dyDescent="0.25">
      <c r="A5147" t="s">
        <v>13</v>
      </c>
      <c r="B5147" t="s">
        <v>18</v>
      </c>
      <c r="C5147">
        <v>250</v>
      </c>
      <c r="D5147">
        <v>171</v>
      </c>
      <c r="E5147" t="b">
        <v>0</v>
      </c>
      <c r="F5147">
        <v>7.0000000000000001E-3</v>
      </c>
      <c r="G5147">
        <v>1</v>
      </c>
      <c r="H5147">
        <v>1</v>
      </c>
      <c r="I5147">
        <v>759</v>
      </c>
      <c r="J5147">
        <v>400</v>
      </c>
      <c r="K5147">
        <v>198</v>
      </c>
      <c r="L5147">
        <v>13</v>
      </c>
      <c r="M5147">
        <f t="shared" si="10449"/>
        <v>0</v>
      </c>
      <c r="N5147" t="b">
        <f t="shared" ref="N5147" si="10498">AND(MIN($F5147,$F5148,$F5149)=$F5147,MAX($H5147,$H5148,$H5149)=$H5147)</f>
        <v>0</v>
      </c>
      <c r="O5147" t="b">
        <f t="shared" ref="O5147" si="10499">AND(N5147,NOT(N5148),NOT(N5149))</f>
        <v>0</v>
      </c>
    </row>
    <row r="5148" spans="1:15" x14ac:dyDescent="0.25">
      <c r="A5148" t="s">
        <v>15</v>
      </c>
      <c r="B5148" t="s">
        <v>18</v>
      </c>
      <c r="C5148">
        <v>250</v>
      </c>
      <c r="D5148">
        <v>171</v>
      </c>
      <c r="E5148" t="b">
        <v>0</v>
      </c>
      <c r="F5148">
        <v>5.0000000000000001E-3</v>
      </c>
      <c r="G5148">
        <v>1</v>
      </c>
      <c r="H5148">
        <v>1</v>
      </c>
      <c r="I5148">
        <v>409</v>
      </c>
      <c r="J5148">
        <v>400</v>
      </c>
      <c r="K5148">
        <v>198</v>
      </c>
      <c r="L5148">
        <v>13</v>
      </c>
      <c r="M5148">
        <f t="shared" si="10449"/>
        <v>0</v>
      </c>
      <c r="N5148" t="b">
        <f t="shared" ref="N5148" si="10500">AND(MIN($F5147,$F5148,$F5149)=$F5148,MAX($H5147,$H5148,$H5149)=$H5148)</f>
        <v>1</v>
      </c>
      <c r="O5148" t="b">
        <f t="shared" ref="O5148" si="10501">AND(NOT(N5147),N5148,NOT(N5149))</f>
        <v>1</v>
      </c>
    </row>
    <row r="5149" spans="1:15" x14ac:dyDescent="0.25">
      <c r="A5149" t="s">
        <v>19</v>
      </c>
      <c r="B5149" t="s">
        <v>18</v>
      </c>
      <c r="C5149">
        <v>250</v>
      </c>
      <c r="D5149">
        <v>171</v>
      </c>
      <c r="E5149" t="b">
        <v>0</v>
      </c>
      <c r="F5149">
        <v>7.0000000000000001E-3</v>
      </c>
      <c r="G5149">
        <v>1</v>
      </c>
      <c r="H5149">
        <v>1</v>
      </c>
      <c r="I5149">
        <v>759</v>
      </c>
      <c r="J5149">
        <v>400</v>
      </c>
      <c r="K5149">
        <v>198</v>
      </c>
      <c r="L5149">
        <v>13</v>
      </c>
      <c r="M5149">
        <f t="shared" si="10449"/>
        <v>0</v>
      </c>
      <c r="N5149" t="b">
        <f t="shared" ref="N5149" si="10502">AND(MIN($F5147,$F5148,$F5149)=$F5149,MAX($H5147,$H5148,$H5149)=$H5149)</f>
        <v>0</v>
      </c>
      <c r="O5149" t="b">
        <f t="shared" ref="O5149" si="10503">AND(NOT(N5147),NOT(N5148),N5149)</f>
        <v>0</v>
      </c>
    </row>
    <row r="5150" spans="1:15" x14ac:dyDescent="0.25">
      <c r="A5150" t="s">
        <v>13</v>
      </c>
      <c r="B5150" t="s">
        <v>18</v>
      </c>
      <c r="C5150">
        <v>250</v>
      </c>
      <c r="D5150">
        <v>172</v>
      </c>
      <c r="E5150" t="b">
        <v>0</v>
      </c>
      <c r="F5150">
        <v>6.0000000000000001E-3</v>
      </c>
      <c r="G5150">
        <v>1</v>
      </c>
      <c r="H5150">
        <v>1</v>
      </c>
      <c r="I5150">
        <v>531</v>
      </c>
      <c r="J5150">
        <v>294</v>
      </c>
      <c r="K5150">
        <v>143</v>
      </c>
      <c r="L5150">
        <v>17</v>
      </c>
      <c r="M5150">
        <f t="shared" si="10449"/>
        <v>0</v>
      </c>
      <c r="N5150" t="b">
        <f t="shared" ref="N5150" si="10504">AND(MIN($F5150,$F5151,$F5152)=$F5150,MAX($H5150,$H5151,$H5152)=$H5150)</f>
        <v>0</v>
      </c>
      <c r="O5150" t="b">
        <f t="shared" ref="O5150" si="10505">AND(N5150,NOT(N5151),NOT(N5152))</f>
        <v>0</v>
      </c>
    </row>
    <row r="5151" spans="1:15" x14ac:dyDescent="0.25">
      <c r="A5151" t="s">
        <v>15</v>
      </c>
      <c r="B5151" t="s">
        <v>18</v>
      </c>
      <c r="C5151">
        <v>250</v>
      </c>
      <c r="D5151">
        <v>172</v>
      </c>
      <c r="E5151" t="b">
        <v>0</v>
      </c>
      <c r="F5151">
        <v>3.0000000000000001E-3</v>
      </c>
      <c r="G5151">
        <v>1</v>
      </c>
      <c r="H5151">
        <v>1</v>
      </c>
      <c r="I5151">
        <v>299</v>
      </c>
      <c r="J5151">
        <v>294</v>
      </c>
      <c r="K5151">
        <v>143</v>
      </c>
      <c r="L5151">
        <v>17</v>
      </c>
      <c r="M5151">
        <f t="shared" si="10449"/>
        <v>0</v>
      </c>
      <c r="N5151" t="b">
        <f t="shared" ref="N5151" si="10506">AND(MIN($F5150,$F5151,$F5152)=$F5151,MAX($H5150,$H5151,$H5152)=$H5151)</f>
        <v>1</v>
      </c>
      <c r="O5151" t="b">
        <f t="shared" ref="O5151" si="10507">AND(NOT(N5150),N5151,NOT(N5152))</f>
        <v>1</v>
      </c>
    </row>
    <row r="5152" spans="1:15" x14ac:dyDescent="0.25">
      <c r="A5152" t="s">
        <v>19</v>
      </c>
      <c r="B5152" t="s">
        <v>18</v>
      </c>
      <c r="C5152">
        <v>250</v>
      </c>
      <c r="D5152">
        <v>172</v>
      </c>
      <c r="E5152" t="b">
        <v>0</v>
      </c>
      <c r="F5152">
        <v>5.0000000000000001E-3</v>
      </c>
      <c r="G5152">
        <v>1</v>
      </c>
      <c r="H5152">
        <v>1</v>
      </c>
      <c r="I5152">
        <v>531</v>
      </c>
      <c r="J5152">
        <v>294</v>
      </c>
      <c r="K5152">
        <v>143</v>
      </c>
      <c r="L5152">
        <v>17</v>
      </c>
      <c r="M5152">
        <f t="shared" si="10449"/>
        <v>0</v>
      </c>
      <c r="N5152" t="b">
        <f t="shared" ref="N5152" si="10508">AND(MIN($F5150,$F5151,$F5152)=$F5152,MAX($H5150,$H5151,$H5152)=$H5152)</f>
        <v>0</v>
      </c>
      <c r="O5152" t="b">
        <f t="shared" ref="O5152" si="10509">AND(NOT(N5150),NOT(N5151),N5152)</f>
        <v>0</v>
      </c>
    </row>
    <row r="5153" spans="1:15" x14ac:dyDescent="0.25">
      <c r="A5153" t="s">
        <v>13</v>
      </c>
      <c r="B5153" t="s">
        <v>18</v>
      </c>
      <c r="C5153">
        <v>250</v>
      </c>
      <c r="D5153">
        <v>173</v>
      </c>
      <c r="E5153" t="b">
        <v>0</v>
      </c>
      <c r="F5153">
        <v>2E-3</v>
      </c>
      <c r="G5153">
        <v>1</v>
      </c>
      <c r="H5153">
        <v>1</v>
      </c>
      <c r="I5153">
        <v>52</v>
      </c>
      <c r="J5153">
        <v>22</v>
      </c>
      <c r="K5153">
        <v>7</v>
      </c>
      <c r="L5153">
        <v>10</v>
      </c>
      <c r="M5153">
        <f t="shared" si="10449"/>
        <v>0</v>
      </c>
      <c r="N5153" t="b">
        <f t="shared" ref="N5153" si="10510">AND(MIN($F5153,$F5154,$F5155)=$F5153,MAX($H5153,$H5154,$H5155)=$H5153)</f>
        <v>0</v>
      </c>
      <c r="O5153" t="b">
        <f t="shared" ref="O5153" si="10511">AND(N5153,NOT(N5154),NOT(N5155))</f>
        <v>0</v>
      </c>
    </row>
    <row r="5154" spans="1:15" x14ac:dyDescent="0.25">
      <c r="A5154" t="s">
        <v>15</v>
      </c>
      <c r="B5154" t="s">
        <v>18</v>
      </c>
      <c r="C5154">
        <v>250</v>
      </c>
      <c r="D5154">
        <v>173</v>
      </c>
      <c r="E5154" t="b">
        <v>0</v>
      </c>
      <c r="F5154">
        <v>2E-3</v>
      </c>
      <c r="G5154">
        <v>1</v>
      </c>
      <c r="H5154">
        <v>1</v>
      </c>
      <c r="I5154">
        <v>25</v>
      </c>
      <c r="J5154">
        <v>22</v>
      </c>
      <c r="K5154">
        <v>7</v>
      </c>
      <c r="L5154">
        <v>10</v>
      </c>
      <c r="M5154">
        <f t="shared" si="10449"/>
        <v>0</v>
      </c>
      <c r="N5154" t="b">
        <f t="shared" ref="N5154" si="10512">AND(MIN($F5153,$F5154,$F5155)=$F5154,MAX($H5153,$H5154,$H5155)=$H5154)</f>
        <v>0</v>
      </c>
      <c r="O5154" t="b">
        <f t="shared" ref="O5154" si="10513">AND(NOT(N5153),N5154,NOT(N5155))</f>
        <v>0</v>
      </c>
    </row>
    <row r="5155" spans="1:15" x14ac:dyDescent="0.25">
      <c r="A5155" t="s">
        <v>19</v>
      </c>
      <c r="B5155" t="s">
        <v>18</v>
      </c>
      <c r="C5155">
        <v>250</v>
      </c>
      <c r="D5155">
        <v>173</v>
      </c>
      <c r="E5155" t="b">
        <v>0</v>
      </c>
      <c r="F5155">
        <v>1E-3</v>
      </c>
      <c r="G5155">
        <v>1</v>
      </c>
      <c r="H5155">
        <v>1</v>
      </c>
      <c r="I5155">
        <v>52</v>
      </c>
      <c r="J5155">
        <v>22</v>
      </c>
      <c r="K5155">
        <v>7</v>
      </c>
      <c r="L5155">
        <v>10</v>
      </c>
      <c r="M5155">
        <f t="shared" si="10449"/>
        <v>0</v>
      </c>
      <c r="N5155" t="b">
        <f t="shared" ref="N5155" si="10514">AND(MIN($F5153,$F5154,$F5155)=$F5155,MAX($H5153,$H5154,$H5155)=$H5155)</f>
        <v>1</v>
      </c>
      <c r="O5155" t="b">
        <f t="shared" ref="O5155" si="10515">AND(NOT(N5153),NOT(N5154),N5155)</f>
        <v>1</v>
      </c>
    </row>
    <row r="5156" spans="1:15" x14ac:dyDescent="0.25">
      <c r="A5156" t="s">
        <v>13</v>
      </c>
      <c r="B5156" t="s">
        <v>18</v>
      </c>
      <c r="C5156">
        <v>250</v>
      </c>
      <c r="D5156">
        <v>174</v>
      </c>
      <c r="E5156" t="b">
        <v>0</v>
      </c>
      <c r="F5156">
        <v>0.31</v>
      </c>
      <c r="G5156">
        <v>1</v>
      </c>
      <c r="H5156">
        <v>1</v>
      </c>
      <c r="I5156">
        <v>44179</v>
      </c>
      <c r="J5156">
        <v>28965</v>
      </c>
      <c r="K5156">
        <v>14480</v>
      </c>
      <c r="L5156">
        <v>18</v>
      </c>
      <c r="M5156">
        <f t="shared" si="10449"/>
        <v>0</v>
      </c>
      <c r="N5156" t="b">
        <f t="shared" ref="N5156" si="10516">AND(MIN($F5156,$F5157,$F5158)=$F5156,MAX($H5156,$H5157,$H5158)=$H5156)</f>
        <v>0</v>
      </c>
      <c r="O5156" t="b">
        <f t="shared" ref="O5156" si="10517">AND(N5156,NOT(N5157),NOT(N5158))</f>
        <v>0</v>
      </c>
    </row>
    <row r="5157" spans="1:15" x14ac:dyDescent="0.25">
      <c r="A5157" t="s">
        <v>15</v>
      </c>
      <c r="B5157" t="s">
        <v>18</v>
      </c>
      <c r="C5157">
        <v>250</v>
      </c>
      <c r="D5157">
        <v>174</v>
      </c>
      <c r="E5157" t="b">
        <v>0</v>
      </c>
      <c r="F5157">
        <v>0.16500000000000001</v>
      </c>
      <c r="G5157">
        <v>1</v>
      </c>
      <c r="H5157">
        <v>1</v>
      </c>
      <c r="I5157">
        <v>27645</v>
      </c>
      <c r="J5157">
        <v>28965</v>
      </c>
      <c r="K5157">
        <v>14480</v>
      </c>
      <c r="L5157">
        <v>18</v>
      </c>
      <c r="M5157">
        <f t="shared" si="10449"/>
        <v>0</v>
      </c>
      <c r="N5157" t="b">
        <f t="shared" ref="N5157" si="10518">AND(MIN($F5156,$F5157,$F5158)=$F5157,MAX($H5156,$H5157,$H5158)=$H5157)</f>
        <v>1</v>
      </c>
      <c r="O5157" t="b">
        <f t="shared" ref="O5157" si="10519">AND(NOT(N5156),N5157,NOT(N5158))</f>
        <v>1</v>
      </c>
    </row>
    <row r="5158" spans="1:15" x14ac:dyDescent="0.25">
      <c r="A5158" t="s">
        <v>19</v>
      </c>
      <c r="B5158" t="s">
        <v>18</v>
      </c>
      <c r="C5158">
        <v>250</v>
      </c>
      <c r="D5158">
        <v>174</v>
      </c>
      <c r="E5158" t="b">
        <v>0</v>
      </c>
      <c r="F5158">
        <v>0.32200000000000001</v>
      </c>
      <c r="G5158">
        <v>1</v>
      </c>
      <c r="H5158">
        <v>1</v>
      </c>
      <c r="I5158">
        <v>44179</v>
      </c>
      <c r="J5158">
        <v>28965</v>
      </c>
      <c r="K5158">
        <v>14480</v>
      </c>
      <c r="L5158">
        <v>18</v>
      </c>
      <c r="M5158">
        <f t="shared" si="10449"/>
        <v>0</v>
      </c>
      <c r="N5158" t="b">
        <f t="shared" ref="N5158" si="10520">AND(MIN($F5156,$F5157,$F5158)=$F5158,MAX($H5156,$H5157,$H5158)=$H5158)</f>
        <v>0</v>
      </c>
      <c r="O5158" t="b">
        <f t="shared" ref="O5158" si="10521">AND(NOT(N5156),NOT(N5157),N5158)</f>
        <v>0</v>
      </c>
    </row>
    <row r="5159" spans="1:15" x14ac:dyDescent="0.25">
      <c r="A5159" t="s">
        <v>13</v>
      </c>
      <c r="B5159" t="s">
        <v>18</v>
      </c>
      <c r="C5159">
        <v>250</v>
      </c>
      <c r="D5159">
        <v>175</v>
      </c>
      <c r="E5159" t="b">
        <v>0</v>
      </c>
      <c r="F5159">
        <v>2E-3</v>
      </c>
      <c r="G5159">
        <v>1</v>
      </c>
      <c r="H5159">
        <v>1</v>
      </c>
      <c r="I5159">
        <v>54</v>
      </c>
      <c r="J5159">
        <v>28</v>
      </c>
      <c r="K5159">
        <v>12</v>
      </c>
      <c r="L5159">
        <v>10</v>
      </c>
      <c r="M5159">
        <f t="shared" si="10449"/>
        <v>0</v>
      </c>
      <c r="N5159" t="b">
        <f t="shared" ref="N5159" si="10522">AND(MIN($F5159,$F5160,$F5161)=$F5159,MAX($H5159,$H5160,$H5161)=$H5159)</f>
        <v>1</v>
      </c>
      <c r="O5159" t="b">
        <f t="shared" ref="O5159" si="10523">AND(N5159,NOT(N5160),NOT(N5161))</f>
        <v>0</v>
      </c>
    </row>
    <row r="5160" spans="1:15" x14ac:dyDescent="0.25">
      <c r="A5160" t="s">
        <v>15</v>
      </c>
      <c r="B5160" t="s">
        <v>18</v>
      </c>
      <c r="C5160">
        <v>250</v>
      </c>
      <c r="D5160">
        <v>175</v>
      </c>
      <c r="E5160" t="b">
        <v>0</v>
      </c>
      <c r="F5160">
        <v>2E-3</v>
      </c>
      <c r="G5160">
        <v>1</v>
      </c>
      <c r="H5160">
        <v>1</v>
      </c>
      <c r="I5160">
        <v>29</v>
      </c>
      <c r="J5160">
        <v>28</v>
      </c>
      <c r="K5160">
        <v>12</v>
      </c>
      <c r="L5160">
        <v>10</v>
      </c>
      <c r="M5160">
        <f t="shared" si="10449"/>
        <v>0</v>
      </c>
      <c r="N5160" t="b">
        <f t="shared" ref="N5160" si="10524">AND(MIN($F5159,$F5160,$F5161)=$F5160,MAX($H5159,$H5160,$H5161)=$H5160)</f>
        <v>1</v>
      </c>
      <c r="O5160" t="b">
        <f t="shared" ref="O5160" si="10525">AND(NOT(N5159),N5160,NOT(N5161))</f>
        <v>0</v>
      </c>
    </row>
    <row r="5161" spans="1:15" x14ac:dyDescent="0.25">
      <c r="A5161" t="s">
        <v>19</v>
      </c>
      <c r="B5161" t="s">
        <v>18</v>
      </c>
      <c r="C5161">
        <v>250</v>
      </c>
      <c r="D5161">
        <v>175</v>
      </c>
      <c r="E5161" t="b">
        <v>0</v>
      </c>
      <c r="F5161">
        <v>2.1999999999999999E-2</v>
      </c>
      <c r="G5161">
        <v>1</v>
      </c>
      <c r="H5161">
        <v>1</v>
      </c>
      <c r="I5161">
        <v>54</v>
      </c>
      <c r="J5161">
        <v>28</v>
      </c>
      <c r="K5161">
        <v>12</v>
      </c>
      <c r="L5161">
        <v>10</v>
      </c>
      <c r="M5161">
        <f t="shared" si="10449"/>
        <v>0</v>
      </c>
      <c r="N5161" t="b">
        <f t="shared" ref="N5161" si="10526">AND(MIN($F5159,$F5160,$F5161)=$F5161,MAX($H5159,$H5160,$H5161)=$H5161)</f>
        <v>0</v>
      </c>
      <c r="O5161" t="b">
        <f t="shared" ref="O5161" si="10527">AND(NOT(N5159),NOT(N5160),N5161)</f>
        <v>0</v>
      </c>
    </row>
    <row r="5162" spans="1:15" x14ac:dyDescent="0.25">
      <c r="A5162" t="s">
        <v>13</v>
      </c>
      <c r="B5162" t="s">
        <v>18</v>
      </c>
      <c r="C5162">
        <v>250</v>
      </c>
      <c r="D5162">
        <v>176</v>
      </c>
      <c r="E5162" t="b">
        <v>0</v>
      </c>
      <c r="F5162">
        <v>7.0000000000000001E-3</v>
      </c>
      <c r="G5162">
        <v>1</v>
      </c>
      <c r="H5162">
        <v>1</v>
      </c>
      <c r="I5162">
        <v>618</v>
      </c>
      <c r="J5162">
        <v>407</v>
      </c>
      <c r="K5162">
        <v>198</v>
      </c>
      <c r="L5162">
        <v>21</v>
      </c>
      <c r="M5162">
        <f t="shared" si="10449"/>
        <v>0</v>
      </c>
      <c r="N5162" t="b">
        <f t="shared" ref="N5162" si="10528">AND(MIN($F5162,$F5163,$F5164)=$F5162,MAX($H5162,$H5163,$H5164)=$H5162)</f>
        <v>0</v>
      </c>
      <c r="O5162" t="b">
        <f t="shared" ref="O5162" si="10529">AND(N5162,NOT(N5163),NOT(N5164))</f>
        <v>0</v>
      </c>
    </row>
    <row r="5163" spans="1:15" x14ac:dyDescent="0.25">
      <c r="A5163" t="s">
        <v>15</v>
      </c>
      <c r="B5163" t="s">
        <v>18</v>
      </c>
      <c r="C5163">
        <v>250</v>
      </c>
      <c r="D5163">
        <v>176</v>
      </c>
      <c r="E5163" t="b">
        <v>0</v>
      </c>
      <c r="F5163">
        <v>4.0000000000000001E-3</v>
      </c>
      <c r="G5163">
        <v>1</v>
      </c>
      <c r="H5163">
        <v>1</v>
      </c>
      <c r="I5163">
        <v>414</v>
      </c>
      <c r="J5163">
        <v>407</v>
      </c>
      <c r="K5163">
        <v>198</v>
      </c>
      <c r="L5163">
        <v>21</v>
      </c>
      <c r="M5163">
        <f t="shared" si="10449"/>
        <v>0</v>
      </c>
      <c r="N5163" t="b">
        <f t="shared" ref="N5163" si="10530">AND(MIN($F5162,$F5163,$F5164)=$F5163,MAX($H5162,$H5163,$H5164)=$H5163)</f>
        <v>1</v>
      </c>
      <c r="O5163" t="b">
        <f t="shared" ref="O5163" si="10531">AND(NOT(N5162),N5163,NOT(N5164))</f>
        <v>1</v>
      </c>
    </row>
    <row r="5164" spans="1:15" x14ac:dyDescent="0.25">
      <c r="A5164" t="s">
        <v>19</v>
      </c>
      <c r="B5164" t="s">
        <v>18</v>
      </c>
      <c r="C5164">
        <v>250</v>
      </c>
      <c r="D5164">
        <v>176</v>
      </c>
      <c r="E5164" t="b">
        <v>0</v>
      </c>
      <c r="F5164">
        <v>8.0000000000000002E-3</v>
      </c>
      <c r="G5164">
        <v>1</v>
      </c>
      <c r="H5164">
        <v>1</v>
      </c>
      <c r="I5164">
        <v>618</v>
      </c>
      <c r="J5164">
        <v>407</v>
      </c>
      <c r="K5164">
        <v>198</v>
      </c>
      <c r="L5164">
        <v>21</v>
      </c>
      <c r="M5164">
        <f t="shared" si="10449"/>
        <v>0</v>
      </c>
      <c r="N5164" t="b">
        <f t="shared" ref="N5164" si="10532">AND(MIN($F5162,$F5163,$F5164)=$F5164,MAX($H5162,$H5163,$H5164)=$H5164)</f>
        <v>0</v>
      </c>
      <c r="O5164" t="b">
        <f t="shared" ref="O5164" si="10533">AND(NOT(N5162),NOT(N5163),N5164)</f>
        <v>0</v>
      </c>
    </row>
    <row r="5165" spans="1:15" x14ac:dyDescent="0.25">
      <c r="A5165" t="s">
        <v>13</v>
      </c>
      <c r="B5165" t="s">
        <v>18</v>
      </c>
      <c r="C5165">
        <v>250</v>
      </c>
      <c r="D5165">
        <v>177</v>
      </c>
      <c r="E5165" t="b">
        <v>0</v>
      </c>
      <c r="F5165">
        <v>5.0000000000000001E-3</v>
      </c>
      <c r="G5165">
        <v>1</v>
      </c>
      <c r="H5165">
        <v>1</v>
      </c>
      <c r="I5165">
        <v>13</v>
      </c>
      <c r="J5165">
        <v>6</v>
      </c>
      <c r="K5165">
        <v>1</v>
      </c>
      <c r="L5165">
        <v>4</v>
      </c>
      <c r="M5165">
        <f t="shared" si="10449"/>
        <v>0</v>
      </c>
      <c r="N5165" t="b">
        <f t="shared" ref="N5165" si="10534">AND(MIN($F5165,$F5166,$F5167)=$F5165,MAX($H5165,$H5166,$H5167)=$H5165)</f>
        <v>0</v>
      </c>
      <c r="O5165" t="b">
        <f t="shared" ref="O5165" si="10535">AND(N5165,NOT(N5166),NOT(N5167))</f>
        <v>0</v>
      </c>
    </row>
    <row r="5166" spans="1:15" x14ac:dyDescent="0.25">
      <c r="A5166" t="s">
        <v>15</v>
      </c>
      <c r="B5166" t="s">
        <v>18</v>
      </c>
      <c r="C5166">
        <v>250</v>
      </c>
      <c r="D5166">
        <v>177</v>
      </c>
      <c r="E5166" t="b">
        <v>0</v>
      </c>
      <c r="F5166">
        <v>2E-3</v>
      </c>
      <c r="G5166">
        <v>1</v>
      </c>
      <c r="H5166">
        <v>1</v>
      </c>
      <c r="I5166">
        <v>17</v>
      </c>
      <c r="J5166">
        <v>16</v>
      </c>
      <c r="K5166">
        <v>6</v>
      </c>
      <c r="L5166">
        <v>4</v>
      </c>
      <c r="M5166">
        <f t="shared" si="10449"/>
        <v>0</v>
      </c>
      <c r="N5166" t="b">
        <f t="shared" ref="N5166" si="10536">AND(MIN($F5165,$F5166,$F5167)=$F5166,MAX($H5165,$H5166,$H5167)=$H5166)</f>
        <v>1</v>
      </c>
      <c r="O5166" t="b">
        <f t="shared" ref="O5166" si="10537">AND(NOT(N5165),N5166,NOT(N5167))</f>
        <v>1</v>
      </c>
    </row>
    <row r="5167" spans="1:15" x14ac:dyDescent="0.25">
      <c r="A5167" t="s">
        <v>19</v>
      </c>
      <c r="B5167" t="s">
        <v>18</v>
      </c>
      <c r="C5167">
        <v>250</v>
      </c>
      <c r="D5167">
        <v>177</v>
      </c>
      <c r="E5167" t="b">
        <v>0</v>
      </c>
      <c r="F5167">
        <v>4.0000000000000001E-3</v>
      </c>
      <c r="G5167">
        <v>1</v>
      </c>
      <c r="H5167">
        <v>1</v>
      </c>
      <c r="I5167">
        <v>13</v>
      </c>
      <c r="J5167">
        <v>6</v>
      </c>
      <c r="K5167">
        <v>1</v>
      </c>
      <c r="L5167">
        <v>4</v>
      </c>
      <c r="M5167">
        <f t="shared" si="10449"/>
        <v>0</v>
      </c>
      <c r="N5167" t="b">
        <f t="shared" ref="N5167" si="10538">AND(MIN($F5165,$F5166,$F5167)=$F5167,MAX($H5165,$H5166,$H5167)=$H5167)</f>
        <v>0</v>
      </c>
      <c r="O5167" t="b">
        <f t="shared" ref="O5167" si="10539">AND(NOT(N5165),NOT(N5166),N5167)</f>
        <v>0</v>
      </c>
    </row>
    <row r="5168" spans="1:15" x14ac:dyDescent="0.25">
      <c r="A5168" t="s">
        <v>13</v>
      </c>
      <c r="B5168" t="s">
        <v>18</v>
      </c>
      <c r="C5168">
        <v>250</v>
      </c>
      <c r="D5168">
        <v>178</v>
      </c>
      <c r="E5168" t="b">
        <v>0</v>
      </c>
      <c r="F5168">
        <v>5.0000000000000001E-3</v>
      </c>
      <c r="G5168">
        <v>1</v>
      </c>
      <c r="H5168">
        <v>1</v>
      </c>
      <c r="I5168">
        <v>434</v>
      </c>
      <c r="J5168">
        <v>235</v>
      </c>
      <c r="K5168">
        <v>114</v>
      </c>
      <c r="L5168">
        <v>14</v>
      </c>
      <c r="M5168">
        <f t="shared" si="10449"/>
        <v>0</v>
      </c>
      <c r="N5168" t="b">
        <f t="shared" ref="N5168" si="10540">AND(MIN($F5168,$F5169,$F5170)=$F5168,MAX($H5168,$H5169,$H5170)=$H5168)</f>
        <v>0</v>
      </c>
      <c r="O5168" t="b">
        <f t="shared" ref="O5168" si="10541">AND(N5168,NOT(N5169),NOT(N5170))</f>
        <v>0</v>
      </c>
    </row>
    <row r="5169" spans="1:15" x14ac:dyDescent="0.25">
      <c r="A5169" t="s">
        <v>15</v>
      </c>
      <c r="B5169" t="s">
        <v>18</v>
      </c>
      <c r="C5169">
        <v>250</v>
      </c>
      <c r="D5169">
        <v>178</v>
      </c>
      <c r="E5169" t="b">
        <v>0</v>
      </c>
      <c r="F5169">
        <v>4.0000000000000001E-3</v>
      </c>
      <c r="G5169">
        <v>1</v>
      </c>
      <c r="H5169">
        <v>1</v>
      </c>
      <c r="I5169">
        <v>237</v>
      </c>
      <c r="J5169">
        <v>235</v>
      </c>
      <c r="K5169">
        <v>114</v>
      </c>
      <c r="L5169">
        <v>14</v>
      </c>
      <c r="M5169">
        <f t="shared" si="10449"/>
        <v>0</v>
      </c>
      <c r="N5169" t="b">
        <f t="shared" ref="N5169" si="10542">AND(MIN($F5168,$F5169,$F5170)=$F5169,MAX($H5168,$H5169,$H5170)=$H5169)</f>
        <v>1</v>
      </c>
      <c r="O5169" t="b">
        <f t="shared" ref="O5169" si="10543">AND(NOT(N5168),N5169,NOT(N5170))</f>
        <v>1</v>
      </c>
    </row>
    <row r="5170" spans="1:15" x14ac:dyDescent="0.25">
      <c r="A5170" t="s">
        <v>19</v>
      </c>
      <c r="B5170" t="s">
        <v>18</v>
      </c>
      <c r="C5170">
        <v>250</v>
      </c>
      <c r="D5170">
        <v>178</v>
      </c>
      <c r="E5170" t="b">
        <v>0</v>
      </c>
      <c r="F5170">
        <v>1.4E-2</v>
      </c>
      <c r="G5170">
        <v>1</v>
      </c>
      <c r="H5170">
        <v>1</v>
      </c>
      <c r="I5170">
        <v>434</v>
      </c>
      <c r="J5170">
        <v>235</v>
      </c>
      <c r="K5170">
        <v>114</v>
      </c>
      <c r="L5170">
        <v>14</v>
      </c>
      <c r="M5170">
        <f t="shared" si="10449"/>
        <v>0</v>
      </c>
      <c r="N5170" t="b">
        <f t="shared" ref="N5170" si="10544">AND(MIN($F5168,$F5169,$F5170)=$F5170,MAX($H5168,$H5169,$H5170)=$H5170)</f>
        <v>0</v>
      </c>
      <c r="O5170" t="b">
        <f t="shared" ref="O5170" si="10545">AND(NOT(N5168),NOT(N5169),N5170)</f>
        <v>0</v>
      </c>
    </row>
    <row r="5171" spans="1:15" x14ac:dyDescent="0.25">
      <c r="A5171" t="s">
        <v>13</v>
      </c>
      <c r="B5171" t="s">
        <v>18</v>
      </c>
      <c r="C5171">
        <v>250</v>
      </c>
      <c r="D5171">
        <v>179</v>
      </c>
      <c r="E5171" t="b">
        <v>0</v>
      </c>
      <c r="F5171">
        <v>2E-3</v>
      </c>
      <c r="G5171">
        <v>1</v>
      </c>
      <c r="H5171">
        <v>1</v>
      </c>
      <c r="I5171">
        <v>102</v>
      </c>
      <c r="J5171">
        <v>60</v>
      </c>
      <c r="K5171">
        <v>27</v>
      </c>
      <c r="L5171">
        <v>11</v>
      </c>
      <c r="M5171">
        <f t="shared" si="10449"/>
        <v>0</v>
      </c>
      <c r="N5171" t="b">
        <f t="shared" ref="N5171" si="10546">AND(MIN($F5171,$F5172,$F5173)=$F5171,MAX($H5171,$H5172,$H5173)=$H5171)</f>
        <v>0</v>
      </c>
      <c r="O5171" t="b">
        <f t="shared" ref="O5171" si="10547">AND(N5171,NOT(N5172),NOT(N5173))</f>
        <v>0</v>
      </c>
    </row>
    <row r="5172" spans="1:15" x14ac:dyDescent="0.25">
      <c r="A5172" t="s">
        <v>15</v>
      </c>
      <c r="B5172" t="s">
        <v>18</v>
      </c>
      <c r="C5172">
        <v>250</v>
      </c>
      <c r="D5172">
        <v>179</v>
      </c>
      <c r="E5172" t="b">
        <v>0</v>
      </c>
      <c r="F5172">
        <v>1E-3</v>
      </c>
      <c r="G5172">
        <v>1</v>
      </c>
      <c r="H5172">
        <v>1</v>
      </c>
      <c r="I5172">
        <v>61</v>
      </c>
      <c r="J5172">
        <v>60</v>
      </c>
      <c r="K5172">
        <v>27</v>
      </c>
      <c r="L5172">
        <v>11</v>
      </c>
      <c r="M5172">
        <f t="shared" si="10449"/>
        <v>0</v>
      </c>
      <c r="N5172" t="b">
        <f t="shared" ref="N5172" si="10548">AND(MIN($F5171,$F5172,$F5173)=$F5172,MAX($H5171,$H5172,$H5173)=$H5172)</f>
        <v>1</v>
      </c>
      <c r="O5172" t="b">
        <f t="shared" ref="O5172" si="10549">AND(NOT(N5171),N5172,NOT(N5173))</f>
        <v>1</v>
      </c>
    </row>
    <row r="5173" spans="1:15" x14ac:dyDescent="0.25">
      <c r="A5173" t="s">
        <v>19</v>
      </c>
      <c r="B5173" t="s">
        <v>18</v>
      </c>
      <c r="C5173">
        <v>250</v>
      </c>
      <c r="D5173">
        <v>179</v>
      </c>
      <c r="E5173" t="b">
        <v>0</v>
      </c>
      <c r="F5173">
        <v>8.9999999999999993E-3</v>
      </c>
      <c r="G5173">
        <v>1</v>
      </c>
      <c r="H5173">
        <v>1</v>
      </c>
      <c r="I5173">
        <v>102</v>
      </c>
      <c r="J5173">
        <v>60</v>
      </c>
      <c r="K5173">
        <v>27</v>
      </c>
      <c r="L5173">
        <v>11</v>
      </c>
      <c r="M5173">
        <f t="shared" si="10449"/>
        <v>0</v>
      </c>
      <c r="N5173" t="b">
        <f t="shared" ref="N5173" si="10550">AND(MIN($F5171,$F5172,$F5173)=$F5173,MAX($H5171,$H5172,$H5173)=$H5173)</f>
        <v>0</v>
      </c>
      <c r="O5173" t="b">
        <f t="shared" ref="O5173" si="10551">AND(NOT(N5171),NOT(N5172),N5173)</f>
        <v>0</v>
      </c>
    </row>
    <row r="5174" spans="1:15" x14ac:dyDescent="0.25">
      <c r="A5174" t="s">
        <v>13</v>
      </c>
      <c r="B5174" t="s">
        <v>18</v>
      </c>
      <c r="C5174">
        <v>250</v>
      </c>
      <c r="D5174">
        <v>17</v>
      </c>
      <c r="E5174" t="b">
        <v>0</v>
      </c>
      <c r="F5174">
        <v>1.4E-2</v>
      </c>
      <c r="G5174">
        <v>1</v>
      </c>
      <c r="H5174">
        <v>1</v>
      </c>
      <c r="I5174">
        <v>434</v>
      </c>
      <c r="J5174">
        <v>272</v>
      </c>
      <c r="K5174">
        <v>131</v>
      </c>
      <c r="L5174">
        <v>19</v>
      </c>
      <c r="M5174">
        <f t="shared" si="10449"/>
        <v>0</v>
      </c>
      <c r="N5174" t="b">
        <f t="shared" ref="N5174" si="10552">AND(MIN($F5174,$F5175,$F5176)=$F5174,MAX($H5174,$H5175,$H5176)=$H5174)</f>
        <v>0</v>
      </c>
      <c r="O5174" t="b">
        <f t="shared" ref="O5174" si="10553">AND(N5174,NOT(N5175),NOT(N5176))</f>
        <v>0</v>
      </c>
    </row>
    <row r="5175" spans="1:15" x14ac:dyDescent="0.25">
      <c r="A5175" t="s">
        <v>15</v>
      </c>
      <c r="B5175" t="s">
        <v>18</v>
      </c>
      <c r="C5175">
        <v>250</v>
      </c>
      <c r="D5175">
        <v>17</v>
      </c>
      <c r="E5175" t="b">
        <v>0</v>
      </c>
      <c r="F5175">
        <v>3.0000000000000001E-3</v>
      </c>
      <c r="G5175">
        <v>1</v>
      </c>
      <c r="H5175">
        <v>1</v>
      </c>
      <c r="I5175">
        <v>280</v>
      </c>
      <c r="J5175">
        <v>272</v>
      </c>
      <c r="K5175">
        <v>131</v>
      </c>
      <c r="L5175">
        <v>19</v>
      </c>
      <c r="M5175">
        <f t="shared" si="10449"/>
        <v>0</v>
      </c>
      <c r="N5175" t="b">
        <f t="shared" ref="N5175" si="10554">AND(MIN($F5174,$F5175,$F5176)=$F5175,MAX($H5174,$H5175,$H5176)=$H5175)</f>
        <v>1</v>
      </c>
      <c r="O5175" t="b">
        <f t="shared" ref="O5175" si="10555">AND(NOT(N5174),N5175,NOT(N5176))</f>
        <v>1</v>
      </c>
    </row>
    <row r="5176" spans="1:15" x14ac:dyDescent="0.25">
      <c r="A5176" t="s">
        <v>19</v>
      </c>
      <c r="B5176" t="s">
        <v>18</v>
      </c>
      <c r="C5176">
        <v>250</v>
      </c>
      <c r="D5176">
        <v>17</v>
      </c>
      <c r="E5176" t="b">
        <v>0</v>
      </c>
      <c r="F5176">
        <v>5.0000000000000001E-3</v>
      </c>
      <c r="G5176">
        <v>1</v>
      </c>
      <c r="H5176">
        <v>1</v>
      </c>
      <c r="I5176">
        <v>434</v>
      </c>
      <c r="J5176">
        <v>272</v>
      </c>
      <c r="K5176">
        <v>131</v>
      </c>
      <c r="L5176">
        <v>19</v>
      </c>
      <c r="M5176">
        <f t="shared" si="10449"/>
        <v>0</v>
      </c>
      <c r="N5176" t="b">
        <f t="shared" ref="N5176" si="10556">AND(MIN($F5174,$F5175,$F5176)=$F5176,MAX($H5174,$H5175,$H5176)=$H5176)</f>
        <v>0</v>
      </c>
      <c r="O5176" t="b">
        <f t="shared" ref="O5176" si="10557">AND(NOT(N5174),NOT(N5175),N5176)</f>
        <v>0</v>
      </c>
    </row>
    <row r="5177" spans="1:15" x14ac:dyDescent="0.25">
      <c r="A5177" t="s">
        <v>13</v>
      </c>
      <c r="B5177" t="s">
        <v>18</v>
      </c>
      <c r="C5177">
        <v>250</v>
      </c>
      <c r="D5177">
        <v>180</v>
      </c>
      <c r="E5177" t="b">
        <v>0</v>
      </c>
      <c r="F5177">
        <v>1E-3</v>
      </c>
      <c r="G5177">
        <v>1</v>
      </c>
      <c r="H5177">
        <v>1</v>
      </c>
      <c r="I5177">
        <v>11</v>
      </c>
      <c r="J5177">
        <v>5</v>
      </c>
      <c r="K5177">
        <v>1</v>
      </c>
      <c r="L5177">
        <v>3</v>
      </c>
      <c r="M5177">
        <f t="shared" si="10449"/>
        <v>0</v>
      </c>
      <c r="N5177" t="b">
        <f t="shared" ref="N5177" si="10558">AND(MIN($F5177,$F5178,$F5179)=$F5177,MAX($H5177,$H5178,$H5179)=$H5177)</f>
        <v>1</v>
      </c>
      <c r="O5177" t="b">
        <f t="shared" ref="O5177" si="10559">AND(N5177,NOT(N5178),NOT(N5179))</f>
        <v>1</v>
      </c>
    </row>
    <row r="5178" spans="1:15" x14ac:dyDescent="0.25">
      <c r="A5178" t="s">
        <v>15</v>
      </c>
      <c r="B5178" t="s">
        <v>18</v>
      </c>
      <c r="C5178">
        <v>250</v>
      </c>
      <c r="D5178">
        <v>180</v>
      </c>
      <c r="E5178" t="b">
        <v>0</v>
      </c>
      <c r="F5178">
        <v>2E-3</v>
      </c>
      <c r="G5178">
        <v>1</v>
      </c>
      <c r="H5178">
        <v>1</v>
      </c>
      <c r="I5178">
        <v>5</v>
      </c>
      <c r="J5178">
        <v>5</v>
      </c>
      <c r="K5178">
        <v>1</v>
      </c>
      <c r="L5178">
        <v>3</v>
      </c>
      <c r="M5178">
        <f t="shared" si="10449"/>
        <v>0</v>
      </c>
      <c r="N5178" t="b">
        <f t="shared" ref="N5178" si="10560">AND(MIN($F5177,$F5178,$F5179)=$F5178,MAX($H5177,$H5178,$H5179)=$H5178)</f>
        <v>0</v>
      </c>
      <c r="O5178" t="b">
        <f t="shared" ref="O5178" si="10561">AND(NOT(N5177),N5178,NOT(N5179))</f>
        <v>0</v>
      </c>
    </row>
    <row r="5179" spans="1:15" x14ac:dyDescent="0.25">
      <c r="A5179" t="s">
        <v>19</v>
      </c>
      <c r="B5179" t="s">
        <v>18</v>
      </c>
      <c r="C5179">
        <v>250</v>
      </c>
      <c r="D5179">
        <v>180</v>
      </c>
      <c r="E5179" t="b">
        <v>0</v>
      </c>
      <c r="F5179">
        <v>2E-3</v>
      </c>
      <c r="G5179">
        <v>1</v>
      </c>
      <c r="H5179">
        <v>1</v>
      </c>
      <c r="I5179">
        <v>11</v>
      </c>
      <c r="J5179">
        <v>5</v>
      </c>
      <c r="K5179">
        <v>1</v>
      </c>
      <c r="L5179">
        <v>3</v>
      </c>
      <c r="M5179">
        <f t="shared" si="10449"/>
        <v>0</v>
      </c>
      <c r="N5179" t="b">
        <f t="shared" ref="N5179" si="10562">AND(MIN($F5177,$F5178,$F5179)=$F5179,MAX($H5177,$H5178,$H5179)=$H5179)</f>
        <v>0</v>
      </c>
      <c r="O5179" t="b">
        <f t="shared" ref="O5179" si="10563">AND(NOT(N5177),NOT(N5178),N5179)</f>
        <v>0</v>
      </c>
    </row>
    <row r="5180" spans="1:15" x14ac:dyDescent="0.25">
      <c r="A5180" t="s">
        <v>13</v>
      </c>
      <c r="B5180" t="s">
        <v>18</v>
      </c>
      <c r="C5180">
        <v>250</v>
      </c>
      <c r="D5180">
        <v>181</v>
      </c>
      <c r="E5180" t="b">
        <v>0</v>
      </c>
      <c r="F5180">
        <v>4.0000000000000001E-3</v>
      </c>
      <c r="G5180">
        <v>1</v>
      </c>
      <c r="H5180">
        <v>1</v>
      </c>
      <c r="I5180">
        <v>7</v>
      </c>
      <c r="J5180">
        <v>3</v>
      </c>
      <c r="K5180">
        <v>0</v>
      </c>
      <c r="L5180">
        <v>2</v>
      </c>
      <c r="M5180">
        <f t="shared" si="10449"/>
        <v>0</v>
      </c>
      <c r="N5180" t="b">
        <f t="shared" ref="N5180" si="10564">AND(MIN($F5180,$F5181,$F5182)=$F5180,MAX($H5180,$H5181,$H5182)=$H5180)</f>
        <v>0</v>
      </c>
      <c r="O5180" t="b">
        <f t="shared" ref="O5180" si="10565">AND(N5180,NOT(N5181),NOT(N5182))</f>
        <v>0</v>
      </c>
    </row>
    <row r="5181" spans="1:15" x14ac:dyDescent="0.25">
      <c r="A5181" t="s">
        <v>15</v>
      </c>
      <c r="B5181" t="s">
        <v>18</v>
      </c>
      <c r="C5181">
        <v>250</v>
      </c>
      <c r="D5181">
        <v>181</v>
      </c>
      <c r="E5181" t="b">
        <v>0</v>
      </c>
      <c r="F5181">
        <v>1E-3</v>
      </c>
      <c r="G5181">
        <v>1</v>
      </c>
      <c r="H5181">
        <v>1</v>
      </c>
      <c r="I5181">
        <v>3</v>
      </c>
      <c r="J5181">
        <v>3</v>
      </c>
      <c r="K5181">
        <v>0</v>
      </c>
      <c r="L5181">
        <v>2</v>
      </c>
      <c r="M5181">
        <f t="shared" si="10449"/>
        <v>0</v>
      </c>
      <c r="N5181" t="b">
        <f t="shared" ref="N5181" si="10566">AND(MIN($F5180,$F5181,$F5182)=$F5181,MAX($H5180,$H5181,$H5182)=$H5181)</f>
        <v>1</v>
      </c>
      <c r="O5181" t="b">
        <f t="shared" ref="O5181" si="10567">AND(NOT(N5180),N5181,NOT(N5182))</f>
        <v>1</v>
      </c>
    </row>
    <row r="5182" spans="1:15" x14ac:dyDescent="0.25">
      <c r="A5182" t="s">
        <v>19</v>
      </c>
      <c r="B5182" t="s">
        <v>18</v>
      </c>
      <c r="C5182">
        <v>250</v>
      </c>
      <c r="D5182">
        <v>181</v>
      </c>
      <c r="E5182" t="b">
        <v>0</v>
      </c>
      <c r="F5182">
        <v>2E-3</v>
      </c>
      <c r="G5182">
        <v>1</v>
      </c>
      <c r="H5182">
        <v>1</v>
      </c>
      <c r="I5182">
        <v>7</v>
      </c>
      <c r="J5182">
        <v>3</v>
      </c>
      <c r="K5182">
        <v>0</v>
      </c>
      <c r="L5182">
        <v>2</v>
      </c>
      <c r="M5182">
        <f t="shared" si="10449"/>
        <v>0</v>
      </c>
      <c r="N5182" t="b">
        <f t="shared" ref="N5182" si="10568">AND(MIN($F5180,$F5181,$F5182)=$F5182,MAX($H5180,$H5181,$H5182)=$H5182)</f>
        <v>0</v>
      </c>
      <c r="O5182" t="b">
        <f t="shared" ref="O5182" si="10569">AND(NOT(N5180),NOT(N5181),N5182)</f>
        <v>0</v>
      </c>
    </row>
    <row r="5183" spans="1:15" x14ac:dyDescent="0.25">
      <c r="A5183" t="s">
        <v>13</v>
      </c>
      <c r="B5183" t="s">
        <v>18</v>
      </c>
      <c r="C5183">
        <v>250</v>
      </c>
      <c r="D5183">
        <v>182</v>
      </c>
      <c r="E5183" t="b">
        <v>0</v>
      </c>
      <c r="F5183">
        <v>2E-3</v>
      </c>
      <c r="G5183">
        <v>1</v>
      </c>
      <c r="H5183">
        <v>1</v>
      </c>
      <c r="I5183">
        <v>90</v>
      </c>
      <c r="J5183">
        <v>38</v>
      </c>
      <c r="K5183">
        <v>16</v>
      </c>
      <c r="L5183">
        <v>11</v>
      </c>
      <c r="M5183">
        <f t="shared" si="10449"/>
        <v>0</v>
      </c>
      <c r="N5183" t="b">
        <f t="shared" ref="N5183" si="10570">AND(MIN($F5183,$F5184,$F5185)=$F5183,MAX($H5183,$H5184,$H5185)=$H5183)</f>
        <v>0</v>
      </c>
      <c r="O5183" t="b">
        <f t="shared" ref="O5183" si="10571">AND(N5183,NOT(N5184),NOT(N5185))</f>
        <v>0</v>
      </c>
    </row>
    <row r="5184" spans="1:15" x14ac:dyDescent="0.25">
      <c r="A5184" t="s">
        <v>15</v>
      </c>
      <c r="B5184" t="s">
        <v>18</v>
      </c>
      <c r="C5184">
        <v>250</v>
      </c>
      <c r="D5184">
        <v>182</v>
      </c>
      <c r="E5184" t="b">
        <v>0</v>
      </c>
      <c r="F5184">
        <v>1E-3</v>
      </c>
      <c r="G5184">
        <v>1</v>
      </c>
      <c r="H5184">
        <v>1</v>
      </c>
      <c r="I5184">
        <v>41</v>
      </c>
      <c r="J5184">
        <v>38</v>
      </c>
      <c r="K5184">
        <v>16</v>
      </c>
      <c r="L5184">
        <v>11</v>
      </c>
      <c r="M5184">
        <f t="shared" si="10449"/>
        <v>0</v>
      </c>
      <c r="N5184" t="b">
        <f t="shared" ref="N5184" si="10572">AND(MIN($F5183,$F5184,$F5185)=$F5184,MAX($H5183,$H5184,$H5185)=$H5184)</f>
        <v>1</v>
      </c>
      <c r="O5184" t="b">
        <f t="shared" ref="O5184" si="10573">AND(NOT(N5183),N5184,NOT(N5185))</f>
        <v>1</v>
      </c>
    </row>
    <row r="5185" spans="1:15" x14ac:dyDescent="0.25">
      <c r="A5185" t="s">
        <v>19</v>
      </c>
      <c r="B5185" t="s">
        <v>18</v>
      </c>
      <c r="C5185">
        <v>250</v>
      </c>
      <c r="D5185">
        <v>182</v>
      </c>
      <c r="E5185" t="b">
        <v>0</v>
      </c>
      <c r="F5185">
        <v>5.0000000000000001E-3</v>
      </c>
      <c r="G5185">
        <v>1</v>
      </c>
      <c r="H5185">
        <v>1</v>
      </c>
      <c r="I5185">
        <v>90</v>
      </c>
      <c r="J5185">
        <v>38</v>
      </c>
      <c r="K5185">
        <v>16</v>
      </c>
      <c r="L5185">
        <v>11</v>
      </c>
      <c r="M5185">
        <f t="shared" si="10449"/>
        <v>0</v>
      </c>
      <c r="N5185" t="b">
        <f t="shared" ref="N5185" si="10574">AND(MIN($F5183,$F5184,$F5185)=$F5185,MAX($H5183,$H5184,$H5185)=$H5185)</f>
        <v>0</v>
      </c>
      <c r="O5185" t="b">
        <f t="shared" ref="O5185" si="10575">AND(NOT(N5183),NOT(N5184),N5185)</f>
        <v>0</v>
      </c>
    </row>
    <row r="5186" spans="1:15" x14ac:dyDescent="0.25">
      <c r="A5186" t="s">
        <v>13</v>
      </c>
      <c r="B5186" t="s">
        <v>18</v>
      </c>
      <c r="C5186">
        <v>250</v>
      </c>
      <c r="D5186">
        <v>183</v>
      </c>
      <c r="E5186" t="b">
        <v>0</v>
      </c>
      <c r="F5186">
        <v>1E-3</v>
      </c>
      <c r="G5186">
        <v>1</v>
      </c>
      <c r="H5186">
        <v>1</v>
      </c>
      <c r="I5186">
        <v>31</v>
      </c>
      <c r="J5186">
        <v>15</v>
      </c>
      <c r="K5186">
        <v>6</v>
      </c>
      <c r="L5186">
        <v>4</v>
      </c>
      <c r="M5186">
        <f t="shared" si="10449"/>
        <v>0</v>
      </c>
      <c r="N5186" t="b">
        <f t="shared" ref="N5186" si="10576">AND(MIN($F5186,$F5187,$F5188)=$F5186,MAX($H5186,$H5187,$H5188)=$H5186)</f>
        <v>1</v>
      </c>
      <c r="O5186" t="b">
        <f t="shared" ref="O5186" si="10577">AND(N5186,NOT(N5187),NOT(N5188))</f>
        <v>1</v>
      </c>
    </row>
    <row r="5187" spans="1:15" x14ac:dyDescent="0.25">
      <c r="A5187" t="s">
        <v>15</v>
      </c>
      <c r="B5187" t="s">
        <v>18</v>
      </c>
      <c r="C5187">
        <v>250</v>
      </c>
      <c r="D5187">
        <v>183</v>
      </c>
      <c r="E5187" t="b">
        <v>0</v>
      </c>
      <c r="F5187">
        <v>2E-3</v>
      </c>
      <c r="G5187">
        <v>1</v>
      </c>
      <c r="H5187">
        <v>1</v>
      </c>
      <c r="I5187">
        <v>15</v>
      </c>
      <c r="J5187">
        <v>15</v>
      </c>
      <c r="K5187">
        <v>6</v>
      </c>
      <c r="L5187">
        <v>4</v>
      </c>
      <c r="M5187">
        <f t="shared" ref="M5187:M5250" si="10578">G5187-H5187</f>
        <v>0</v>
      </c>
      <c r="N5187" t="b">
        <f t="shared" ref="N5187" si="10579">AND(MIN($F5186,$F5187,$F5188)=$F5187,MAX($H5186,$H5187,$H5188)=$H5187)</f>
        <v>0</v>
      </c>
      <c r="O5187" t="b">
        <f t="shared" ref="O5187" si="10580">AND(NOT(N5186),N5187,NOT(N5188))</f>
        <v>0</v>
      </c>
    </row>
    <row r="5188" spans="1:15" x14ac:dyDescent="0.25">
      <c r="A5188" t="s">
        <v>19</v>
      </c>
      <c r="B5188" t="s">
        <v>18</v>
      </c>
      <c r="C5188">
        <v>250</v>
      </c>
      <c r="D5188">
        <v>183</v>
      </c>
      <c r="E5188" t="b">
        <v>0</v>
      </c>
      <c r="F5188">
        <v>6.0000000000000001E-3</v>
      </c>
      <c r="G5188">
        <v>1</v>
      </c>
      <c r="H5188">
        <v>1</v>
      </c>
      <c r="I5188">
        <v>31</v>
      </c>
      <c r="J5188">
        <v>15</v>
      </c>
      <c r="K5188">
        <v>6</v>
      </c>
      <c r="L5188">
        <v>4</v>
      </c>
      <c r="M5188">
        <f t="shared" si="10578"/>
        <v>0</v>
      </c>
      <c r="N5188" t="b">
        <f t="shared" ref="N5188" si="10581">AND(MIN($F5186,$F5187,$F5188)=$F5188,MAX($H5186,$H5187,$H5188)=$H5188)</f>
        <v>0</v>
      </c>
      <c r="O5188" t="b">
        <f t="shared" ref="O5188" si="10582">AND(NOT(N5186),NOT(N5187),N5188)</f>
        <v>0</v>
      </c>
    </row>
    <row r="5189" spans="1:15" x14ac:dyDescent="0.25">
      <c r="A5189" t="s">
        <v>13</v>
      </c>
      <c r="B5189" t="s">
        <v>18</v>
      </c>
      <c r="C5189">
        <v>250</v>
      </c>
      <c r="D5189">
        <v>184</v>
      </c>
      <c r="E5189" t="b">
        <v>0</v>
      </c>
      <c r="F5189">
        <v>3.0000000000000001E-3</v>
      </c>
      <c r="G5189">
        <v>1</v>
      </c>
      <c r="H5189">
        <v>1</v>
      </c>
      <c r="I5189">
        <v>237</v>
      </c>
      <c r="J5189">
        <v>122</v>
      </c>
      <c r="K5189">
        <v>59</v>
      </c>
      <c r="L5189">
        <v>11</v>
      </c>
      <c r="M5189">
        <f t="shared" si="10578"/>
        <v>0</v>
      </c>
      <c r="N5189" t="b">
        <f t="shared" ref="N5189" si="10583">AND(MIN($F5189,$F5190,$F5191)=$F5189,MAX($H5189,$H5190,$H5191)=$H5189)</f>
        <v>0</v>
      </c>
      <c r="O5189" t="b">
        <f t="shared" ref="O5189" si="10584">AND(N5189,NOT(N5190),NOT(N5191))</f>
        <v>0</v>
      </c>
    </row>
    <row r="5190" spans="1:15" x14ac:dyDescent="0.25">
      <c r="A5190" t="s">
        <v>15</v>
      </c>
      <c r="B5190" t="s">
        <v>18</v>
      </c>
      <c r="C5190">
        <v>250</v>
      </c>
      <c r="D5190">
        <v>184</v>
      </c>
      <c r="E5190" t="b">
        <v>0</v>
      </c>
      <c r="F5190">
        <v>2E-3</v>
      </c>
      <c r="G5190">
        <v>1</v>
      </c>
      <c r="H5190">
        <v>1</v>
      </c>
      <c r="I5190">
        <v>123</v>
      </c>
      <c r="J5190">
        <v>122</v>
      </c>
      <c r="K5190">
        <v>59</v>
      </c>
      <c r="L5190">
        <v>11</v>
      </c>
      <c r="M5190">
        <f t="shared" si="10578"/>
        <v>0</v>
      </c>
      <c r="N5190" t="b">
        <f t="shared" ref="N5190" si="10585">AND(MIN($F5189,$F5190,$F5191)=$F5190,MAX($H5189,$H5190,$H5191)=$H5190)</f>
        <v>1</v>
      </c>
      <c r="O5190" t="b">
        <f t="shared" ref="O5190" si="10586">AND(NOT(N5189),N5190,NOT(N5191))</f>
        <v>1</v>
      </c>
    </row>
    <row r="5191" spans="1:15" x14ac:dyDescent="0.25">
      <c r="A5191" t="s">
        <v>19</v>
      </c>
      <c r="B5191" t="s">
        <v>18</v>
      </c>
      <c r="C5191">
        <v>250</v>
      </c>
      <c r="D5191">
        <v>184</v>
      </c>
      <c r="E5191" t="b">
        <v>0</v>
      </c>
      <c r="F5191">
        <v>4.0000000000000001E-3</v>
      </c>
      <c r="G5191">
        <v>1</v>
      </c>
      <c r="H5191">
        <v>1</v>
      </c>
      <c r="I5191">
        <v>237</v>
      </c>
      <c r="J5191">
        <v>122</v>
      </c>
      <c r="K5191">
        <v>59</v>
      </c>
      <c r="L5191">
        <v>11</v>
      </c>
      <c r="M5191">
        <f t="shared" si="10578"/>
        <v>0</v>
      </c>
      <c r="N5191" t="b">
        <f t="shared" ref="N5191" si="10587">AND(MIN($F5189,$F5190,$F5191)=$F5191,MAX($H5189,$H5190,$H5191)=$H5191)</f>
        <v>0</v>
      </c>
      <c r="O5191" t="b">
        <f t="shared" ref="O5191" si="10588">AND(NOT(N5189),NOT(N5190),N5191)</f>
        <v>0</v>
      </c>
    </row>
    <row r="5192" spans="1:15" x14ac:dyDescent="0.25">
      <c r="A5192" t="s">
        <v>13</v>
      </c>
      <c r="B5192" t="s">
        <v>18</v>
      </c>
      <c r="C5192">
        <v>250</v>
      </c>
      <c r="D5192">
        <v>185</v>
      </c>
      <c r="E5192" t="b">
        <v>0</v>
      </c>
      <c r="F5192">
        <v>3.0000000000000001E-3</v>
      </c>
      <c r="G5192">
        <v>1</v>
      </c>
      <c r="H5192">
        <v>1</v>
      </c>
      <c r="I5192">
        <v>132</v>
      </c>
      <c r="J5192">
        <v>103</v>
      </c>
      <c r="K5192">
        <v>47</v>
      </c>
      <c r="L5192">
        <v>15</v>
      </c>
      <c r="M5192">
        <f t="shared" si="10578"/>
        <v>0</v>
      </c>
      <c r="N5192" t="b">
        <f t="shared" ref="N5192" si="10589">AND(MIN($F5192,$F5193,$F5194)=$F5192,MAX($H5192,$H5193,$H5194)=$H5192)</f>
        <v>0</v>
      </c>
      <c r="O5192" t="b">
        <f t="shared" ref="O5192" si="10590">AND(N5192,NOT(N5193),NOT(N5194))</f>
        <v>0</v>
      </c>
    </row>
    <row r="5193" spans="1:15" x14ac:dyDescent="0.25">
      <c r="A5193" t="s">
        <v>15</v>
      </c>
      <c r="B5193" t="s">
        <v>18</v>
      </c>
      <c r="C5193">
        <v>250</v>
      </c>
      <c r="D5193">
        <v>185</v>
      </c>
      <c r="E5193" t="b">
        <v>0</v>
      </c>
      <c r="F5193">
        <v>2E-3</v>
      </c>
      <c r="G5193">
        <v>1</v>
      </c>
      <c r="H5193">
        <v>1</v>
      </c>
      <c r="I5193">
        <v>105</v>
      </c>
      <c r="J5193">
        <v>103</v>
      </c>
      <c r="K5193">
        <v>47</v>
      </c>
      <c r="L5193">
        <v>15</v>
      </c>
      <c r="M5193">
        <f t="shared" si="10578"/>
        <v>0</v>
      </c>
      <c r="N5193" t="b">
        <f t="shared" ref="N5193" si="10591">AND(MIN($F5192,$F5193,$F5194)=$F5193,MAX($H5192,$H5193,$H5194)=$H5193)</f>
        <v>1</v>
      </c>
      <c r="O5193" t="b">
        <f t="shared" ref="O5193" si="10592">AND(NOT(N5192),N5193,NOT(N5194))</f>
        <v>1</v>
      </c>
    </row>
    <row r="5194" spans="1:15" x14ac:dyDescent="0.25">
      <c r="A5194" t="s">
        <v>19</v>
      </c>
      <c r="B5194" t="s">
        <v>18</v>
      </c>
      <c r="C5194">
        <v>250</v>
      </c>
      <c r="D5194">
        <v>185</v>
      </c>
      <c r="E5194" t="b">
        <v>0</v>
      </c>
      <c r="F5194">
        <v>3.0000000000000001E-3</v>
      </c>
      <c r="G5194">
        <v>1</v>
      </c>
      <c r="H5194">
        <v>1</v>
      </c>
      <c r="I5194">
        <v>132</v>
      </c>
      <c r="J5194">
        <v>103</v>
      </c>
      <c r="K5194">
        <v>47</v>
      </c>
      <c r="L5194">
        <v>15</v>
      </c>
      <c r="M5194">
        <f t="shared" si="10578"/>
        <v>0</v>
      </c>
      <c r="N5194" t="b">
        <f t="shared" ref="N5194" si="10593">AND(MIN($F5192,$F5193,$F5194)=$F5194,MAX($H5192,$H5193,$H5194)=$H5194)</f>
        <v>0</v>
      </c>
      <c r="O5194" t="b">
        <f t="shared" ref="O5194" si="10594">AND(NOT(N5192),NOT(N5193),N5194)</f>
        <v>0</v>
      </c>
    </row>
    <row r="5195" spans="1:15" x14ac:dyDescent="0.25">
      <c r="A5195" t="s">
        <v>13</v>
      </c>
      <c r="B5195" t="s">
        <v>18</v>
      </c>
      <c r="C5195">
        <v>250</v>
      </c>
      <c r="D5195">
        <v>186</v>
      </c>
      <c r="E5195" t="b">
        <v>0</v>
      </c>
      <c r="F5195">
        <v>6.0000000000000001E-3</v>
      </c>
      <c r="G5195">
        <v>1</v>
      </c>
      <c r="H5195">
        <v>1</v>
      </c>
      <c r="I5195">
        <v>45</v>
      </c>
      <c r="J5195">
        <v>25</v>
      </c>
      <c r="K5195">
        <v>11</v>
      </c>
      <c r="L5195">
        <v>9</v>
      </c>
      <c r="M5195">
        <f t="shared" si="10578"/>
        <v>0</v>
      </c>
      <c r="N5195" t="b">
        <f t="shared" ref="N5195" si="10595">AND(MIN($F5195,$F5196,$F5197)=$F5195,MAX($H5195,$H5196,$H5197)=$H5195)</f>
        <v>0</v>
      </c>
      <c r="O5195" t="b">
        <f t="shared" ref="O5195" si="10596">AND(N5195,NOT(N5196),NOT(N5197))</f>
        <v>0</v>
      </c>
    </row>
    <row r="5196" spans="1:15" x14ac:dyDescent="0.25">
      <c r="A5196" t="s">
        <v>15</v>
      </c>
      <c r="B5196" t="s">
        <v>18</v>
      </c>
      <c r="C5196">
        <v>250</v>
      </c>
      <c r="D5196">
        <v>186</v>
      </c>
      <c r="E5196" t="b">
        <v>0</v>
      </c>
      <c r="F5196">
        <v>1E-3</v>
      </c>
      <c r="G5196">
        <v>1</v>
      </c>
      <c r="H5196">
        <v>1</v>
      </c>
      <c r="I5196">
        <v>25</v>
      </c>
      <c r="J5196">
        <v>25</v>
      </c>
      <c r="K5196">
        <v>11</v>
      </c>
      <c r="L5196">
        <v>9</v>
      </c>
      <c r="M5196">
        <f t="shared" si="10578"/>
        <v>0</v>
      </c>
      <c r="N5196" t="b">
        <f t="shared" ref="N5196" si="10597">AND(MIN($F5195,$F5196,$F5197)=$F5196,MAX($H5195,$H5196,$H5197)=$H5196)</f>
        <v>1</v>
      </c>
      <c r="O5196" t="b">
        <f t="shared" ref="O5196" si="10598">AND(NOT(N5195),N5196,NOT(N5197))</f>
        <v>1</v>
      </c>
    </row>
    <row r="5197" spans="1:15" x14ac:dyDescent="0.25">
      <c r="A5197" t="s">
        <v>19</v>
      </c>
      <c r="B5197" t="s">
        <v>18</v>
      </c>
      <c r="C5197">
        <v>250</v>
      </c>
      <c r="D5197">
        <v>186</v>
      </c>
      <c r="E5197" t="b">
        <v>0</v>
      </c>
      <c r="F5197">
        <v>6.0000000000000001E-3</v>
      </c>
      <c r="G5197">
        <v>1</v>
      </c>
      <c r="H5197">
        <v>1</v>
      </c>
      <c r="I5197">
        <v>45</v>
      </c>
      <c r="J5197">
        <v>25</v>
      </c>
      <c r="K5197">
        <v>11</v>
      </c>
      <c r="L5197">
        <v>9</v>
      </c>
      <c r="M5197">
        <f t="shared" si="10578"/>
        <v>0</v>
      </c>
      <c r="N5197" t="b">
        <f t="shared" ref="N5197" si="10599">AND(MIN($F5195,$F5196,$F5197)=$F5197,MAX($H5195,$H5196,$H5197)=$H5197)</f>
        <v>0</v>
      </c>
      <c r="O5197" t="b">
        <f t="shared" ref="O5197" si="10600">AND(NOT(N5195),NOT(N5196),N5197)</f>
        <v>0</v>
      </c>
    </row>
    <row r="5198" spans="1:15" x14ac:dyDescent="0.25">
      <c r="A5198" t="s">
        <v>13</v>
      </c>
      <c r="B5198" t="s">
        <v>18</v>
      </c>
      <c r="C5198">
        <v>250</v>
      </c>
      <c r="D5198">
        <v>187</v>
      </c>
      <c r="E5198" t="b">
        <v>0</v>
      </c>
      <c r="F5198">
        <v>2E-3</v>
      </c>
      <c r="G5198">
        <v>1</v>
      </c>
      <c r="H5198">
        <v>1</v>
      </c>
      <c r="I5198">
        <v>23</v>
      </c>
      <c r="J5198">
        <v>10</v>
      </c>
      <c r="K5198">
        <v>1</v>
      </c>
      <c r="L5198">
        <v>8</v>
      </c>
      <c r="M5198">
        <f t="shared" si="10578"/>
        <v>0</v>
      </c>
      <c r="N5198" t="b">
        <f t="shared" ref="N5198" si="10601">AND(MIN($F5198,$F5199,$F5200)=$F5198,MAX($H5198,$H5199,$H5200)=$H5198)</f>
        <v>1</v>
      </c>
      <c r="O5198" t="b">
        <f t="shared" ref="O5198" si="10602">AND(N5198,NOT(N5199),NOT(N5200))</f>
        <v>0</v>
      </c>
    </row>
    <row r="5199" spans="1:15" x14ac:dyDescent="0.25">
      <c r="A5199" t="s">
        <v>15</v>
      </c>
      <c r="B5199" t="s">
        <v>18</v>
      </c>
      <c r="C5199">
        <v>250</v>
      </c>
      <c r="D5199">
        <v>187</v>
      </c>
      <c r="E5199" t="b">
        <v>0</v>
      </c>
      <c r="F5199">
        <v>2E-3</v>
      </c>
      <c r="G5199">
        <v>1</v>
      </c>
      <c r="H5199">
        <v>1</v>
      </c>
      <c r="I5199">
        <v>11</v>
      </c>
      <c r="J5199">
        <v>10</v>
      </c>
      <c r="K5199">
        <v>1</v>
      </c>
      <c r="L5199">
        <v>8</v>
      </c>
      <c r="M5199">
        <f t="shared" si="10578"/>
        <v>0</v>
      </c>
      <c r="N5199" t="b">
        <f t="shared" ref="N5199" si="10603">AND(MIN($F5198,$F5199,$F5200)=$F5199,MAX($H5198,$H5199,$H5200)=$H5199)</f>
        <v>1</v>
      </c>
      <c r="O5199" t="b">
        <f t="shared" ref="O5199" si="10604">AND(NOT(N5198),N5199,NOT(N5200))</f>
        <v>0</v>
      </c>
    </row>
    <row r="5200" spans="1:15" x14ac:dyDescent="0.25">
      <c r="A5200" t="s">
        <v>19</v>
      </c>
      <c r="B5200" t="s">
        <v>18</v>
      </c>
      <c r="C5200">
        <v>250</v>
      </c>
      <c r="D5200">
        <v>187</v>
      </c>
      <c r="E5200" t="b">
        <v>0</v>
      </c>
      <c r="F5200">
        <v>8.0000000000000002E-3</v>
      </c>
      <c r="G5200">
        <v>1</v>
      </c>
      <c r="H5200">
        <v>1</v>
      </c>
      <c r="I5200">
        <v>23</v>
      </c>
      <c r="J5200">
        <v>10</v>
      </c>
      <c r="K5200">
        <v>1</v>
      </c>
      <c r="L5200">
        <v>8</v>
      </c>
      <c r="M5200">
        <f t="shared" si="10578"/>
        <v>0</v>
      </c>
      <c r="N5200" t="b">
        <f t="shared" ref="N5200" si="10605">AND(MIN($F5198,$F5199,$F5200)=$F5200,MAX($H5198,$H5199,$H5200)=$H5200)</f>
        <v>0</v>
      </c>
      <c r="O5200" t="b">
        <f t="shared" ref="O5200" si="10606">AND(NOT(N5198),NOT(N5199),N5200)</f>
        <v>0</v>
      </c>
    </row>
    <row r="5201" spans="1:15" x14ac:dyDescent="0.25">
      <c r="A5201" t="s">
        <v>13</v>
      </c>
      <c r="B5201" t="s">
        <v>18</v>
      </c>
      <c r="C5201">
        <v>250</v>
      </c>
      <c r="D5201">
        <v>188</v>
      </c>
      <c r="E5201" t="b">
        <v>0</v>
      </c>
      <c r="F5201">
        <v>3.0000000000000001E-3</v>
      </c>
      <c r="G5201">
        <v>1</v>
      </c>
      <c r="H5201">
        <v>1</v>
      </c>
      <c r="I5201">
        <v>9</v>
      </c>
      <c r="J5201">
        <v>4</v>
      </c>
      <c r="K5201">
        <v>0</v>
      </c>
      <c r="L5201">
        <v>3</v>
      </c>
      <c r="M5201">
        <f t="shared" si="10578"/>
        <v>0</v>
      </c>
      <c r="N5201" t="b">
        <f t="shared" ref="N5201" si="10607">AND(MIN($F5201,$F5202,$F5203)=$F5201,MAX($H5201,$H5202,$H5203)=$H5201)</f>
        <v>0</v>
      </c>
      <c r="O5201" t="b">
        <f t="shared" ref="O5201" si="10608">AND(N5201,NOT(N5202),NOT(N5203))</f>
        <v>0</v>
      </c>
    </row>
    <row r="5202" spans="1:15" x14ac:dyDescent="0.25">
      <c r="A5202" t="s">
        <v>15</v>
      </c>
      <c r="B5202" t="s">
        <v>18</v>
      </c>
      <c r="C5202">
        <v>250</v>
      </c>
      <c r="D5202">
        <v>188</v>
      </c>
      <c r="E5202" t="b">
        <v>0</v>
      </c>
      <c r="F5202">
        <v>2E-3</v>
      </c>
      <c r="G5202">
        <v>1</v>
      </c>
      <c r="H5202">
        <v>1</v>
      </c>
      <c r="I5202">
        <v>8</v>
      </c>
      <c r="J5202">
        <v>8</v>
      </c>
      <c r="K5202">
        <v>2</v>
      </c>
      <c r="L5202">
        <v>5</v>
      </c>
      <c r="M5202">
        <f t="shared" si="10578"/>
        <v>0</v>
      </c>
      <c r="N5202" t="b">
        <f t="shared" ref="N5202" si="10609">AND(MIN($F5201,$F5202,$F5203)=$F5202,MAX($H5201,$H5202,$H5203)=$H5202)</f>
        <v>1</v>
      </c>
      <c r="O5202" t="b">
        <f t="shared" ref="O5202" si="10610">AND(NOT(N5201),N5202,NOT(N5203))</f>
        <v>1</v>
      </c>
    </row>
    <row r="5203" spans="1:15" x14ac:dyDescent="0.25">
      <c r="A5203" t="s">
        <v>19</v>
      </c>
      <c r="B5203" t="s">
        <v>18</v>
      </c>
      <c r="C5203">
        <v>250</v>
      </c>
      <c r="D5203">
        <v>188</v>
      </c>
      <c r="E5203" t="b">
        <v>0</v>
      </c>
      <c r="F5203">
        <v>3.0000000000000001E-3</v>
      </c>
      <c r="G5203">
        <v>1</v>
      </c>
      <c r="H5203">
        <v>1</v>
      </c>
      <c r="I5203">
        <v>9</v>
      </c>
      <c r="J5203">
        <v>4</v>
      </c>
      <c r="K5203">
        <v>0</v>
      </c>
      <c r="L5203">
        <v>3</v>
      </c>
      <c r="M5203">
        <f t="shared" si="10578"/>
        <v>0</v>
      </c>
      <c r="N5203" t="b">
        <f t="shared" ref="N5203" si="10611">AND(MIN($F5201,$F5202,$F5203)=$F5203,MAX($H5201,$H5202,$H5203)=$H5203)</f>
        <v>0</v>
      </c>
      <c r="O5203" t="b">
        <f t="shared" ref="O5203" si="10612">AND(NOT(N5201),NOT(N5202),N5203)</f>
        <v>0</v>
      </c>
    </row>
    <row r="5204" spans="1:15" x14ac:dyDescent="0.25">
      <c r="A5204" t="s">
        <v>13</v>
      </c>
      <c r="B5204" t="s">
        <v>18</v>
      </c>
      <c r="C5204">
        <v>250</v>
      </c>
      <c r="D5204">
        <v>189</v>
      </c>
      <c r="E5204" t="b">
        <v>0</v>
      </c>
      <c r="F5204">
        <v>4.0000000000000001E-3</v>
      </c>
      <c r="G5204">
        <v>1</v>
      </c>
      <c r="H5204">
        <v>1</v>
      </c>
      <c r="I5204">
        <v>247</v>
      </c>
      <c r="J5204">
        <v>153</v>
      </c>
      <c r="K5204">
        <v>74</v>
      </c>
      <c r="L5204">
        <v>11</v>
      </c>
      <c r="M5204">
        <f t="shared" si="10578"/>
        <v>0</v>
      </c>
      <c r="N5204" t="b">
        <f t="shared" ref="N5204" si="10613">AND(MIN($F5204,$F5205,$F5206)=$F5204,MAX($H5204,$H5205,$H5206)=$H5204)</f>
        <v>0</v>
      </c>
      <c r="O5204" t="b">
        <f t="shared" ref="O5204" si="10614">AND(N5204,NOT(N5205),NOT(N5206))</f>
        <v>0</v>
      </c>
    </row>
    <row r="5205" spans="1:15" x14ac:dyDescent="0.25">
      <c r="A5205" t="s">
        <v>15</v>
      </c>
      <c r="B5205" t="s">
        <v>18</v>
      </c>
      <c r="C5205">
        <v>250</v>
      </c>
      <c r="D5205">
        <v>189</v>
      </c>
      <c r="E5205" t="b">
        <v>0</v>
      </c>
      <c r="F5205">
        <v>2E-3</v>
      </c>
      <c r="G5205">
        <v>1</v>
      </c>
      <c r="H5205">
        <v>1</v>
      </c>
      <c r="I5205">
        <v>154</v>
      </c>
      <c r="J5205">
        <v>153</v>
      </c>
      <c r="K5205">
        <v>74</v>
      </c>
      <c r="L5205">
        <v>11</v>
      </c>
      <c r="M5205">
        <f t="shared" si="10578"/>
        <v>0</v>
      </c>
      <c r="N5205" t="b">
        <f t="shared" ref="N5205" si="10615">AND(MIN($F5204,$F5205,$F5206)=$F5205,MAX($H5204,$H5205,$H5206)=$H5205)</f>
        <v>1</v>
      </c>
      <c r="O5205" t="b">
        <f t="shared" ref="O5205" si="10616">AND(NOT(N5204),N5205,NOT(N5206))</f>
        <v>1</v>
      </c>
    </row>
    <row r="5206" spans="1:15" x14ac:dyDescent="0.25">
      <c r="A5206" t="s">
        <v>19</v>
      </c>
      <c r="B5206" t="s">
        <v>18</v>
      </c>
      <c r="C5206">
        <v>250</v>
      </c>
      <c r="D5206">
        <v>189</v>
      </c>
      <c r="E5206" t="b">
        <v>0</v>
      </c>
      <c r="F5206">
        <v>6.0000000000000001E-3</v>
      </c>
      <c r="G5206">
        <v>1</v>
      </c>
      <c r="H5206">
        <v>1</v>
      </c>
      <c r="I5206">
        <v>247</v>
      </c>
      <c r="J5206">
        <v>153</v>
      </c>
      <c r="K5206">
        <v>74</v>
      </c>
      <c r="L5206">
        <v>11</v>
      </c>
      <c r="M5206">
        <f t="shared" si="10578"/>
        <v>0</v>
      </c>
      <c r="N5206" t="b">
        <f t="shared" ref="N5206" si="10617">AND(MIN($F5204,$F5205,$F5206)=$F5206,MAX($H5204,$H5205,$H5206)=$H5206)</f>
        <v>0</v>
      </c>
      <c r="O5206" t="b">
        <f t="shared" ref="O5206" si="10618">AND(NOT(N5204),NOT(N5205),N5206)</f>
        <v>0</v>
      </c>
    </row>
    <row r="5207" spans="1:15" x14ac:dyDescent="0.25">
      <c r="A5207" t="s">
        <v>13</v>
      </c>
      <c r="B5207" t="s">
        <v>18</v>
      </c>
      <c r="C5207">
        <v>250</v>
      </c>
      <c r="D5207">
        <v>18</v>
      </c>
      <c r="E5207" t="b">
        <v>0</v>
      </c>
      <c r="F5207">
        <v>1.6E-2</v>
      </c>
      <c r="G5207">
        <v>1</v>
      </c>
      <c r="H5207">
        <v>1</v>
      </c>
      <c r="I5207">
        <v>910</v>
      </c>
      <c r="J5207">
        <v>457</v>
      </c>
      <c r="K5207">
        <v>224</v>
      </c>
      <c r="L5207">
        <v>17</v>
      </c>
      <c r="M5207">
        <f t="shared" si="10578"/>
        <v>0</v>
      </c>
      <c r="N5207" t="b">
        <f t="shared" ref="N5207" si="10619">AND(MIN($F5207,$F5208,$F5209)=$F5207,MAX($H5207,$H5208,$H5209)=$H5207)</f>
        <v>0</v>
      </c>
      <c r="O5207" t="b">
        <f t="shared" ref="O5207" si="10620">AND(N5207,NOT(N5208),NOT(N5209))</f>
        <v>0</v>
      </c>
    </row>
    <row r="5208" spans="1:15" x14ac:dyDescent="0.25">
      <c r="A5208" t="s">
        <v>15</v>
      </c>
      <c r="B5208" t="s">
        <v>18</v>
      </c>
      <c r="C5208">
        <v>250</v>
      </c>
      <c r="D5208">
        <v>18</v>
      </c>
      <c r="E5208" t="b">
        <v>0</v>
      </c>
      <c r="F5208">
        <v>7.0000000000000001E-3</v>
      </c>
      <c r="G5208">
        <v>1</v>
      </c>
      <c r="H5208">
        <v>1</v>
      </c>
      <c r="I5208">
        <v>475</v>
      </c>
      <c r="J5208">
        <v>457</v>
      </c>
      <c r="K5208">
        <v>224</v>
      </c>
      <c r="L5208">
        <v>17</v>
      </c>
      <c r="M5208">
        <f t="shared" si="10578"/>
        <v>0</v>
      </c>
      <c r="N5208" t="b">
        <f t="shared" ref="N5208" si="10621">AND(MIN($F5207,$F5208,$F5209)=$F5208,MAX($H5207,$H5208,$H5209)=$H5208)</f>
        <v>1</v>
      </c>
      <c r="O5208" t="b">
        <f t="shared" ref="O5208" si="10622">AND(NOT(N5207),N5208,NOT(N5209))</f>
        <v>1</v>
      </c>
    </row>
    <row r="5209" spans="1:15" x14ac:dyDescent="0.25">
      <c r="A5209" t="s">
        <v>19</v>
      </c>
      <c r="B5209" t="s">
        <v>18</v>
      </c>
      <c r="C5209">
        <v>250</v>
      </c>
      <c r="D5209">
        <v>18</v>
      </c>
      <c r="E5209" t="b">
        <v>0</v>
      </c>
      <c r="F5209">
        <v>1.6E-2</v>
      </c>
      <c r="G5209">
        <v>1</v>
      </c>
      <c r="H5209">
        <v>1</v>
      </c>
      <c r="I5209">
        <v>910</v>
      </c>
      <c r="J5209">
        <v>457</v>
      </c>
      <c r="K5209">
        <v>224</v>
      </c>
      <c r="L5209">
        <v>17</v>
      </c>
      <c r="M5209">
        <f t="shared" si="10578"/>
        <v>0</v>
      </c>
      <c r="N5209" t="b">
        <f t="shared" ref="N5209" si="10623">AND(MIN($F5207,$F5208,$F5209)=$F5209,MAX($H5207,$H5208,$H5209)=$H5209)</f>
        <v>0</v>
      </c>
      <c r="O5209" t="b">
        <f t="shared" ref="O5209" si="10624">AND(NOT(N5207),NOT(N5208),N5209)</f>
        <v>0</v>
      </c>
    </row>
    <row r="5210" spans="1:15" x14ac:dyDescent="0.25">
      <c r="A5210" t="s">
        <v>13</v>
      </c>
      <c r="B5210" t="s">
        <v>18</v>
      </c>
      <c r="C5210">
        <v>250</v>
      </c>
      <c r="D5210">
        <v>190</v>
      </c>
      <c r="E5210" t="b">
        <v>0</v>
      </c>
      <c r="F5210">
        <v>4.0000000000000001E-3</v>
      </c>
      <c r="G5210">
        <v>1</v>
      </c>
      <c r="H5210">
        <v>1</v>
      </c>
      <c r="I5210">
        <v>187</v>
      </c>
      <c r="J5210">
        <v>89</v>
      </c>
      <c r="K5210">
        <v>39</v>
      </c>
      <c r="L5210">
        <v>17</v>
      </c>
      <c r="M5210">
        <f t="shared" si="10578"/>
        <v>0</v>
      </c>
      <c r="N5210" t="b">
        <f t="shared" ref="N5210" si="10625">AND(MIN($F5210,$F5211,$F5212)=$F5210,MAX($H5210,$H5211,$H5212)=$H5210)</f>
        <v>0</v>
      </c>
      <c r="O5210" t="b">
        <f t="shared" ref="O5210" si="10626">AND(N5210,NOT(N5211),NOT(N5212))</f>
        <v>0</v>
      </c>
    </row>
    <row r="5211" spans="1:15" x14ac:dyDescent="0.25">
      <c r="A5211" t="s">
        <v>15</v>
      </c>
      <c r="B5211" t="s">
        <v>18</v>
      </c>
      <c r="C5211">
        <v>250</v>
      </c>
      <c r="D5211">
        <v>190</v>
      </c>
      <c r="E5211" t="b">
        <v>0</v>
      </c>
      <c r="F5211">
        <v>2E-3</v>
      </c>
      <c r="G5211">
        <v>1</v>
      </c>
      <c r="H5211">
        <v>1</v>
      </c>
      <c r="I5211">
        <v>93</v>
      </c>
      <c r="J5211">
        <v>89</v>
      </c>
      <c r="K5211">
        <v>39</v>
      </c>
      <c r="L5211">
        <v>17</v>
      </c>
      <c r="M5211">
        <f t="shared" si="10578"/>
        <v>0</v>
      </c>
      <c r="N5211" t="b">
        <f t="shared" ref="N5211" si="10627">AND(MIN($F5210,$F5211,$F5212)=$F5211,MAX($H5210,$H5211,$H5212)=$H5211)</f>
        <v>1</v>
      </c>
      <c r="O5211" t="b">
        <f t="shared" ref="O5211" si="10628">AND(NOT(N5210),N5211,NOT(N5212))</f>
        <v>1</v>
      </c>
    </row>
    <row r="5212" spans="1:15" x14ac:dyDescent="0.25">
      <c r="A5212" t="s">
        <v>19</v>
      </c>
      <c r="B5212" t="s">
        <v>18</v>
      </c>
      <c r="C5212">
        <v>250</v>
      </c>
      <c r="D5212">
        <v>190</v>
      </c>
      <c r="E5212" t="b">
        <v>0</v>
      </c>
      <c r="F5212">
        <v>3.0000000000000001E-3</v>
      </c>
      <c r="G5212">
        <v>1</v>
      </c>
      <c r="H5212">
        <v>1</v>
      </c>
      <c r="I5212">
        <v>187</v>
      </c>
      <c r="J5212">
        <v>89</v>
      </c>
      <c r="K5212">
        <v>39</v>
      </c>
      <c r="L5212">
        <v>17</v>
      </c>
      <c r="M5212">
        <f t="shared" si="10578"/>
        <v>0</v>
      </c>
      <c r="N5212" t="b">
        <f t="shared" ref="N5212" si="10629">AND(MIN($F5210,$F5211,$F5212)=$F5212,MAX($H5210,$H5211,$H5212)=$H5212)</f>
        <v>0</v>
      </c>
      <c r="O5212" t="b">
        <f t="shared" ref="O5212" si="10630">AND(NOT(N5210),NOT(N5211),N5212)</f>
        <v>0</v>
      </c>
    </row>
    <row r="5213" spans="1:15" x14ac:dyDescent="0.25">
      <c r="A5213" t="s">
        <v>13</v>
      </c>
      <c r="B5213" t="s">
        <v>18</v>
      </c>
      <c r="C5213">
        <v>250</v>
      </c>
      <c r="D5213">
        <v>191</v>
      </c>
      <c r="E5213" t="b">
        <v>0</v>
      </c>
      <c r="F5213">
        <v>3.0000000000000001E-3</v>
      </c>
      <c r="G5213">
        <v>1</v>
      </c>
      <c r="H5213">
        <v>1</v>
      </c>
      <c r="I5213">
        <v>192</v>
      </c>
      <c r="J5213">
        <v>117</v>
      </c>
      <c r="K5213">
        <v>53</v>
      </c>
      <c r="L5213">
        <v>21</v>
      </c>
      <c r="M5213">
        <f t="shared" si="10578"/>
        <v>0</v>
      </c>
      <c r="N5213" t="b">
        <f t="shared" ref="N5213" si="10631">AND(MIN($F5213,$F5214,$F5215)=$F5213,MAX($H5213,$H5214,$H5215)=$H5213)</f>
        <v>0</v>
      </c>
      <c r="O5213" t="b">
        <f t="shared" ref="O5213" si="10632">AND(N5213,NOT(N5214),NOT(N5215))</f>
        <v>0</v>
      </c>
    </row>
    <row r="5214" spans="1:15" x14ac:dyDescent="0.25">
      <c r="A5214" t="s">
        <v>15</v>
      </c>
      <c r="B5214" t="s">
        <v>18</v>
      </c>
      <c r="C5214">
        <v>250</v>
      </c>
      <c r="D5214">
        <v>191</v>
      </c>
      <c r="E5214" t="b">
        <v>0</v>
      </c>
      <c r="F5214">
        <v>2E-3</v>
      </c>
      <c r="G5214">
        <v>1</v>
      </c>
      <c r="H5214">
        <v>1</v>
      </c>
      <c r="I5214">
        <v>117</v>
      </c>
      <c r="J5214">
        <v>117</v>
      </c>
      <c r="K5214">
        <v>53</v>
      </c>
      <c r="L5214">
        <v>21</v>
      </c>
      <c r="M5214">
        <f t="shared" si="10578"/>
        <v>0</v>
      </c>
      <c r="N5214" t="b">
        <f t="shared" ref="N5214" si="10633">AND(MIN($F5213,$F5214,$F5215)=$F5214,MAX($H5213,$H5214,$H5215)=$H5214)</f>
        <v>1</v>
      </c>
      <c r="O5214" t="b">
        <f t="shared" ref="O5214" si="10634">AND(NOT(N5213),N5214,NOT(N5215))</f>
        <v>1</v>
      </c>
    </row>
    <row r="5215" spans="1:15" x14ac:dyDescent="0.25">
      <c r="A5215" t="s">
        <v>19</v>
      </c>
      <c r="B5215" t="s">
        <v>18</v>
      </c>
      <c r="C5215">
        <v>250</v>
      </c>
      <c r="D5215">
        <v>191</v>
      </c>
      <c r="E5215" t="b">
        <v>0</v>
      </c>
      <c r="F5215">
        <v>4.0000000000000001E-3</v>
      </c>
      <c r="G5215">
        <v>1</v>
      </c>
      <c r="H5215">
        <v>1</v>
      </c>
      <c r="I5215">
        <v>192</v>
      </c>
      <c r="J5215">
        <v>117</v>
      </c>
      <c r="K5215">
        <v>53</v>
      </c>
      <c r="L5215">
        <v>21</v>
      </c>
      <c r="M5215">
        <f t="shared" si="10578"/>
        <v>0</v>
      </c>
      <c r="N5215" t="b">
        <f t="shared" ref="N5215" si="10635">AND(MIN($F5213,$F5214,$F5215)=$F5215,MAX($H5213,$H5214,$H5215)=$H5215)</f>
        <v>0</v>
      </c>
      <c r="O5215" t="b">
        <f t="shared" ref="O5215" si="10636">AND(NOT(N5213),NOT(N5214),N5215)</f>
        <v>0</v>
      </c>
    </row>
    <row r="5216" spans="1:15" x14ac:dyDescent="0.25">
      <c r="A5216" t="s">
        <v>13</v>
      </c>
      <c r="B5216" t="s">
        <v>18</v>
      </c>
      <c r="C5216">
        <v>250</v>
      </c>
      <c r="D5216">
        <v>192</v>
      </c>
      <c r="E5216" t="b">
        <v>0</v>
      </c>
      <c r="F5216">
        <v>3.0000000000000001E-3</v>
      </c>
      <c r="G5216">
        <v>1</v>
      </c>
      <c r="H5216">
        <v>1</v>
      </c>
      <c r="I5216">
        <v>28</v>
      </c>
      <c r="J5216">
        <v>12</v>
      </c>
      <c r="K5216">
        <v>2</v>
      </c>
      <c r="L5216">
        <v>9</v>
      </c>
      <c r="M5216">
        <f t="shared" si="10578"/>
        <v>0</v>
      </c>
      <c r="N5216" t="b">
        <f t="shared" ref="N5216" si="10637">AND(MIN($F5216,$F5217,$F5218)=$F5216,MAX($H5216,$H5217,$H5218)=$H5216)</f>
        <v>0</v>
      </c>
      <c r="O5216" t="b">
        <f t="shared" ref="O5216" si="10638">AND(N5216,NOT(N5217),NOT(N5218))</f>
        <v>0</v>
      </c>
    </row>
    <row r="5217" spans="1:15" x14ac:dyDescent="0.25">
      <c r="A5217" t="s">
        <v>15</v>
      </c>
      <c r="B5217" t="s">
        <v>18</v>
      </c>
      <c r="C5217">
        <v>250</v>
      </c>
      <c r="D5217">
        <v>192</v>
      </c>
      <c r="E5217" t="b">
        <v>0</v>
      </c>
      <c r="F5217">
        <v>1E-3</v>
      </c>
      <c r="G5217">
        <v>1</v>
      </c>
      <c r="H5217">
        <v>1</v>
      </c>
      <c r="I5217">
        <v>13</v>
      </c>
      <c r="J5217">
        <v>12</v>
      </c>
      <c r="K5217">
        <v>2</v>
      </c>
      <c r="L5217">
        <v>9</v>
      </c>
      <c r="M5217">
        <f t="shared" si="10578"/>
        <v>0</v>
      </c>
      <c r="N5217" t="b">
        <f t="shared" ref="N5217" si="10639">AND(MIN($F5216,$F5217,$F5218)=$F5217,MAX($H5216,$H5217,$H5218)=$H5217)</f>
        <v>1</v>
      </c>
      <c r="O5217" t="b">
        <f t="shared" ref="O5217" si="10640">AND(NOT(N5216),N5217,NOT(N5218))</f>
        <v>1</v>
      </c>
    </row>
    <row r="5218" spans="1:15" x14ac:dyDescent="0.25">
      <c r="A5218" t="s">
        <v>19</v>
      </c>
      <c r="B5218" t="s">
        <v>18</v>
      </c>
      <c r="C5218">
        <v>250</v>
      </c>
      <c r="D5218">
        <v>192</v>
      </c>
      <c r="E5218" t="b">
        <v>0</v>
      </c>
      <c r="F5218">
        <v>2E-3</v>
      </c>
      <c r="G5218">
        <v>1</v>
      </c>
      <c r="H5218">
        <v>1</v>
      </c>
      <c r="I5218">
        <v>28</v>
      </c>
      <c r="J5218">
        <v>12</v>
      </c>
      <c r="K5218">
        <v>2</v>
      </c>
      <c r="L5218">
        <v>9</v>
      </c>
      <c r="M5218">
        <f t="shared" si="10578"/>
        <v>0</v>
      </c>
      <c r="N5218" t="b">
        <f t="shared" ref="N5218" si="10641">AND(MIN($F5216,$F5217,$F5218)=$F5218,MAX($H5216,$H5217,$H5218)=$H5218)</f>
        <v>0</v>
      </c>
      <c r="O5218" t="b">
        <f t="shared" ref="O5218" si="10642">AND(NOT(N5216),NOT(N5217),N5218)</f>
        <v>0</v>
      </c>
    </row>
    <row r="5219" spans="1:15" x14ac:dyDescent="0.25">
      <c r="A5219" t="s">
        <v>13</v>
      </c>
      <c r="B5219" t="s">
        <v>18</v>
      </c>
      <c r="C5219">
        <v>250</v>
      </c>
      <c r="D5219">
        <v>193</v>
      </c>
      <c r="E5219" t="b">
        <v>0</v>
      </c>
      <c r="F5219">
        <v>1.7999999999999999E-2</v>
      </c>
      <c r="G5219">
        <v>1</v>
      </c>
      <c r="H5219">
        <v>1</v>
      </c>
      <c r="I5219">
        <v>1492</v>
      </c>
      <c r="J5219">
        <v>918</v>
      </c>
      <c r="K5219">
        <v>455</v>
      </c>
      <c r="L5219">
        <v>15</v>
      </c>
      <c r="M5219">
        <f t="shared" si="10578"/>
        <v>0</v>
      </c>
      <c r="N5219" t="b">
        <f t="shared" ref="N5219" si="10643">AND(MIN($F5219,$F5220,$F5221)=$F5219,MAX($H5219,$H5220,$H5221)=$H5219)</f>
        <v>0</v>
      </c>
      <c r="O5219" t="b">
        <f t="shared" ref="O5219" si="10644">AND(N5219,NOT(N5220),NOT(N5221))</f>
        <v>0</v>
      </c>
    </row>
    <row r="5220" spans="1:15" x14ac:dyDescent="0.25">
      <c r="A5220" t="s">
        <v>15</v>
      </c>
      <c r="B5220" t="s">
        <v>18</v>
      </c>
      <c r="C5220">
        <v>250</v>
      </c>
      <c r="D5220">
        <v>193</v>
      </c>
      <c r="E5220" t="b">
        <v>0</v>
      </c>
      <c r="F5220">
        <v>1.0999999999999999E-2</v>
      </c>
      <c r="G5220">
        <v>1</v>
      </c>
      <c r="H5220">
        <v>1</v>
      </c>
      <c r="I5220">
        <v>920</v>
      </c>
      <c r="J5220">
        <v>918</v>
      </c>
      <c r="K5220">
        <v>455</v>
      </c>
      <c r="L5220">
        <v>15</v>
      </c>
      <c r="M5220">
        <f t="shared" si="10578"/>
        <v>0</v>
      </c>
      <c r="N5220" t="b">
        <f t="shared" ref="N5220" si="10645">AND(MIN($F5219,$F5220,$F5221)=$F5220,MAX($H5219,$H5220,$H5221)=$H5220)</f>
        <v>1</v>
      </c>
      <c r="O5220" t="b">
        <f t="shared" ref="O5220" si="10646">AND(NOT(N5219),N5220,NOT(N5221))</f>
        <v>1</v>
      </c>
    </row>
    <row r="5221" spans="1:15" x14ac:dyDescent="0.25">
      <c r="A5221" t="s">
        <v>19</v>
      </c>
      <c r="B5221" t="s">
        <v>18</v>
      </c>
      <c r="C5221">
        <v>250</v>
      </c>
      <c r="D5221">
        <v>193</v>
      </c>
      <c r="E5221" t="b">
        <v>0</v>
      </c>
      <c r="F5221">
        <v>1.4999999999999999E-2</v>
      </c>
      <c r="G5221">
        <v>1</v>
      </c>
      <c r="H5221">
        <v>1</v>
      </c>
      <c r="I5221">
        <v>1492</v>
      </c>
      <c r="J5221">
        <v>918</v>
      </c>
      <c r="K5221">
        <v>455</v>
      </c>
      <c r="L5221">
        <v>15</v>
      </c>
      <c r="M5221">
        <f t="shared" si="10578"/>
        <v>0</v>
      </c>
      <c r="N5221" t="b">
        <f t="shared" ref="N5221" si="10647">AND(MIN($F5219,$F5220,$F5221)=$F5221,MAX($H5219,$H5220,$H5221)=$H5221)</f>
        <v>0</v>
      </c>
      <c r="O5221" t="b">
        <f t="shared" ref="O5221" si="10648">AND(NOT(N5219),NOT(N5220),N5221)</f>
        <v>0</v>
      </c>
    </row>
    <row r="5222" spans="1:15" x14ac:dyDescent="0.25">
      <c r="A5222" t="s">
        <v>13</v>
      </c>
      <c r="B5222" t="s">
        <v>18</v>
      </c>
      <c r="C5222">
        <v>250</v>
      </c>
      <c r="D5222">
        <v>194</v>
      </c>
      <c r="E5222" t="b">
        <v>0</v>
      </c>
      <c r="F5222">
        <v>0.01</v>
      </c>
      <c r="G5222">
        <v>1</v>
      </c>
      <c r="H5222">
        <v>1</v>
      </c>
      <c r="I5222">
        <v>138</v>
      </c>
      <c r="J5222">
        <v>74</v>
      </c>
      <c r="K5222">
        <v>33</v>
      </c>
      <c r="L5222">
        <v>17</v>
      </c>
      <c r="M5222">
        <f t="shared" si="10578"/>
        <v>0</v>
      </c>
      <c r="N5222" t="b">
        <f t="shared" ref="N5222" si="10649">AND(MIN($F5222,$F5223,$F5224)=$F5222,MAX($H5222,$H5223,$H5224)=$H5222)</f>
        <v>0</v>
      </c>
      <c r="O5222" t="b">
        <f t="shared" ref="O5222" si="10650">AND(N5222,NOT(N5223),NOT(N5224))</f>
        <v>0</v>
      </c>
    </row>
    <row r="5223" spans="1:15" x14ac:dyDescent="0.25">
      <c r="A5223" t="s">
        <v>15</v>
      </c>
      <c r="B5223" t="s">
        <v>18</v>
      </c>
      <c r="C5223">
        <v>250</v>
      </c>
      <c r="D5223">
        <v>194</v>
      </c>
      <c r="E5223" t="b">
        <v>0</v>
      </c>
      <c r="F5223">
        <v>8.9999999999999993E-3</v>
      </c>
      <c r="G5223">
        <v>1</v>
      </c>
      <c r="H5223">
        <v>1</v>
      </c>
      <c r="I5223">
        <v>77</v>
      </c>
      <c r="J5223">
        <v>74</v>
      </c>
      <c r="K5223">
        <v>33</v>
      </c>
      <c r="L5223">
        <v>17</v>
      </c>
      <c r="M5223">
        <f t="shared" si="10578"/>
        <v>0</v>
      </c>
      <c r="N5223" t="b">
        <f t="shared" ref="N5223" si="10651">AND(MIN($F5222,$F5223,$F5224)=$F5223,MAX($H5222,$H5223,$H5224)=$H5223)</f>
        <v>0</v>
      </c>
      <c r="O5223" t="b">
        <f t="shared" ref="O5223" si="10652">AND(NOT(N5222),N5223,NOT(N5224))</f>
        <v>0</v>
      </c>
    </row>
    <row r="5224" spans="1:15" x14ac:dyDescent="0.25">
      <c r="A5224" t="s">
        <v>19</v>
      </c>
      <c r="B5224" t="s">
        <v>18</v>
      </c>
      <c r="C5224">
        <v>250</v>
      </c>
      <c r="D5224">
        <v>194</v>
      </c>
      <c r="E5224" t="b">
        <v>0</v>
      </c>
      <c r="F5224">
        <v>5.0000000000000001E-3</v>
      </c>
      <c r="G5224">
        <v>1</v>
      </c>
      <c r="H5224">
        <v>1</v>
      </c>
      <c r="I5224">
        <v>138</v>
      </c>
      <c r="J5224">
        <v>74</v>
      </c>
      <c r="K5224">
        <v>33</v>
      </c>
      <c r="L5224">
        <v>17</v>
      </c>
      <c r="M5224">
        <f t="shared" si="10578"/>
        <v>0</v>
      </c>
      <c r="N5224" t="b">
        <f t="shared" ref="N5224" si="10653">AND(MIN($F5222,$F5223,$F5224)=$F5224,MAX($H5222,$H5223,$H5224)=$H5224)</f>
        <v>1</v>
      </c>
      <c r="O5224" t="b">
        <f t="shared" ref="O5224" si="10654">AND(NOT(N5222),NOT(N5223),N5224)</f>
        <v>1</v>
      </c>
    </row>
    <row r="5225" spans="1:15" x14ac:dyDescent="0.25">
      <c r="A5225" t="s">
        <v>13</v>
      </c>
      <c r="B5225" t="s">
        <v>18</v>
      </c>
      <c r="C5225">
        <v>250</v>
      </c>
      <c r="D5225">
        <v>195</v>
      </c>
      <c r="E5225" t="b">
        <v>0</v>
      </c>
      <c r="F5225">
        <v>2E-3</v>
      </c>
      <c r="G5225">
        <v>1</v>
      </c>
      <c r="H5225">
        <v>1</v>
      </c>
      <c r="I5225">
        <v>46</v>
      </c>
      <c r="J5225">
        <v>21</v>
      </c>
      <c r="K5225">
        <v>6</v>
      </c>
      <c r="L5225">
        <v>14</v>
      </c>
      <c r="M5225">
        <f t="shared" si="10578"/>
        <v>0</v>
      </c>
      <c r="N5225" t="b">
        <f t="shared" ref="N5225" si="10655">AND(MIN($F5225,$F5226,$F5227)=$F5225,MAX($H5225,$H5226,$H5227)=$H5225)</f>
        <v>0</v>
      </c>
      <c r="O5225" t="b">
        <f t="shared" ref="O5225" si="10656">AND(N5225,NOT(N5226),NOT(N5227))</f>
        <v>0</v>
      </c>
    </row>
    <row r="5226" spans="1:15" x14ac:dyDescent="0.25">
      <c r="A5226" t="s">
        <v>15</v>
      </c>
      <c r="B5226" t="s">
        <v>18</v>
      </c>
      <c r="C5226">
        <v>250</v>
      </c>
      <c r="D5226">
        <v>195</v>
      </c>
      <c r="E5226" t="b">
        <v>0</v>
      </c>
      <c r="F5226">
        <v>1E-3</v>
      </c>
      <c r="G5226">
        <v>1</v>
      </c>
      <c r="H5226">
        <v>1</v>
      </c>
      <c r="I5226">
        <v>38</v>
      </c>
      <c r="J5226">
        <v>36</v>
      </c>
      <c r="K5226">
        <v>13</v>
      </c>
      <c r="L5226">
        <v>11</v>
      </c>
      <c r="M5226">
        <f t="shared" si="10578"/>
        <v>0</v>
      </c>
      <c r="N5226" t="b">
        <f t="shared" ref="N5226" si="10657">AND(MIN($F5225,$F5226,$F5227)=$F5226,MAX($H5225,$H5226,$H5227)=$H5226)</f>
        <v>1</v>
      </c>
      <c r="O5226" t="b">
        <f t="shared" ref="O5226" si="10658">AND(NOT(N5225),N5226,NOT(N5227))</f>
        <v>0</v>
      </c>
    </row>
    <row r="5227" spans="1:15" x14ac:dyDescent="0.25">
      <c r="A5227" t="s">
        <v>19</v>
      </c>
      <c r="B5227" t="s">
        <v>18</v>
      </c>
      <c r="C5227">
        <v>250</v>
      </c>
      <c r="D5227">
        <v>195</v>
      </c>
      <c r="E5227" t="b">
        <v>0</v>
      </c>
      <c r="F5227">
        <v>1E-3</v>
      </c>
      <c r="G5227">
        <v>1</v>
      </c>
      <c r="H5227">
        <v>1</v>
      </c>
      <c r="I5227">
        <v>46</v>
      </c>
      <c r="J5227">
        <v>21</v>
      </c>
      <c r="K5227">
        <v>6</v>
      </c>
      <c r="L5227">
        <v>14</v>
      </c>
      <c r="M5227">
        <f t="shared" si="10578"/>
        <v>0</v>
      </c>
      <c r="N5227" t="b">
        <f t="shared" ref="N5227" si="10659">AND(MIN($F5225,$F5226,$F5227)=$F5227,MAX($H5225,$H5226,$H5227)=$H5227)</f>
        <v>1</v>
      </c>
      <c r="O5227" t="b">
        <f t="shared" ref="O5227" si="10660">AND(NOT(N5225),NOT(N5226),N5227)</f>
        <v>0</v>
      </c>
    </row>
    <row r="5228" spans="1:15" x14ac:dyDescent="0.25">
      <c r="A5228" t="s">
        <v>13</v>
      </c>
      <c r="B5228" t="s">
        <v>18</v>
      </c>
      <c r="C5228">
        <v>250</v>
      </c>
      <c r="D5228">
        <v>196</v>
      </c>
      <c r="E5228" t="b">
        <v>0</v>
      </c>
      <c r="F5228">
        <v>2E-3</v>
      </c>
      <c r="G5228">
        <v>1</v>
      </c>
      <c r="H5228">
        <v>1</v>
      </c>
      <c r="I5228">
        <v>35</v>
      </c>
      <c r="J5228">
        <v>17</v>
      </c>
      <c r="K5228">
        <v>4</v>
      </c>
      <c r="L5228">
        <v>12</v>
      </c>
      <c r="M5228">
        <f t="shared" si="10578"/>
        <v>0</v>
      </c>
      <c r="N5228" t="b">
        <f t="shared" ref="N5228" si="10661">AND(MIN($F5228,$F5229,$F5230)=$F5228,MAX($H5228,$H5229,$H5230)=$H5228)</f>
        <v>1</v>
      </c>
      <c r="O5228" t="b">
        <f t="shared" ref="O5228" si="10662">AND(N5228,NOT(N5229),NOT(N5230))</f>
        <v>0</v>
      </c>
    </row>
    <row r="5229" spans="1:15" x14ac:dyDescent="0.25">
      <c r="A5229" t="s">
        <v>15</v>
      </c>
      <c r="B5229" t="s">
        <v>18</v>
      </c>
      <c r="C5229">
        <v>250</v>
      </c>
      <c r="D5229">
        <v>196</v>
      </c>
      <c r="E5229" t="b">
        <v>0</v>
      </c>
      <c r="F5229">
        <v>2E-3</v>
      </c>
      <c r="G5229">
        <v>1</v>
      </c>
      <c r="H5229">
        <v>1</v>
      </c>
      <c r="I5229">
        <v>19</v>
      </c>
      <c r="J5229">
        <v>17</v>
      </c>
      <c r="K5229">
        <v>4</v>
      </c>
      <c r="L5229">
        <v>12</v>
      </c>
      <c r="M5229">
        <f t="shared" si="10578"/>
        <v>0</v>
      </c>
      <c r="N5229" t="b">
        <f t="shared" ref="N5229" si="10663">AND(MIN($F5228,$F5229,$F5230)=$F5229,MAX($H5228,$H5229,$H5230)=$H5229)</f>
        <v>1</v>
      </c>
      <c r="O5229" t="b">
        <f t="shared" ref="O5229" si="10664">AND(NOT(N5228),N5229,NOT(N5230))</f>
        <v>0</v>
      </c>
    </row>
    <row r="5230" spans="1:15" x14ac:dyDescent="0.25">
      <c r="A5230" t="s">
        <v>19</v>
      </c>
      <c r="B5230" t="s">
        <v>18</v>
      </c>
      <c r="C5230">
        <v>250</v>
      </c>
      <c r="D5230">
        <v>196</v>
      </c>
      <c r="E5230" t="b">
        <v>0</v>
      </c>
      <c r="F5230">
        <v>4.0000000000000001E-3</v>
      </c>
      <c r="G5230">
        <v>1</v>
      </c>
      <c r="H5230">
        <v>1</v>
      </c>
      <c r="I5230">
        <v>35</v>
      </c>
      <c r="J5230">
        <v>17</v>
      </c>
      <c r="K5230">
        <v>4</v>
      </c>
      <c r="L5230">
        <v>12</v>
      </c>
      <c r="M5230">
        <f t="shared" si="10578"/>
        <v>0</v>
      </c>
      <c r="N5230" t="b">
        <f t="shared" ref="N5230" si="10665">AND(MIN($F5228,$F5229,$F5230)=$F5230,MAX($H5228,$H5229,$H5230)=$H5230)</f>
        <v>0</v>
      </c>
      <c r="O5230" t="b">
        <f t="shared" ref="O5230" si="10666">AND(NOT(N5228),NOT(N5229),N5230)</f>
        <v>0</v>
      </c>
    </row>
    <row r="5231" spans="1:15" x14ac:dyDescent="0.25">
      <c r="A5231" t="s">
        <v>13</v>
      </c>
      <c r="B5231" t="s">
        <v>18</v>
      </c>
      <c r="C5231">
        <v>250</v>
      </c>
      <c r="D5231">
        <v>197</v>
      </c>
      <c r="E5231" t="b">
        <v>0</v>
      </c>
      <c r="F5231">
        <v>0.01</v>
      </c>
      <c r="G5231">
        <v>1</v>
      </c>
      <c r="H5231">
        <v>1</v>
      </c>
      <c r="I5231">
        <v>699</v>
      </c>
      <c r="J5231">
        <v>405</v>
      </c>
      <c r="K5231">
        <v>197</v>
      </c>
      <c r="L5231">
        <v>18</v>
      </c>
      <c r="M5231">
        <f t="shared" si="10578"/>
        <v>0</v>
      </c>
      <c r="N5231" t="b">
        <f t="shared" ref="N5231" si="10667">AND(MIN($F5231,$F5232,$F5233)=$F5231,MAX($H5231,$H5232,$H5233)=$H5231)</f>
        <v>0</v>
      </c>
      <c r="O5231" t="b">
        <f t="shared" ref="O5231" si="10668">AND(N5231,NOT(N5232),NOT(N5233))</f>
        <v>0</v>
      </c>
    </row>
    <row r="5232" spans="1:15" x14ac:dyDescent="0.25">
      <c r="A5232" t="s">
        <v>15</v>
      </c>
      <c r="B5232" t="s">
        <v>18</v>
      </c>
      <c r="C5232">
        <v>250</v>
      </c>
      <c r="D5232">
        <v>197</v>
      </c>
      <c r="E5232" t="b">
        <v>0</v>
      </c>
      <c r="F5232">
        <v>1.0999999999999999E-2</v>
      </c>
      <c r="G5232">
        <v>1</v>
      </c>
      <c r="H5232">
        <v>1</v>
      </c>
      <c r="I5232">
        <v>1580</v>
      </c>
      <c r="J5232">
        <v>1540</v>
      </c>
      <c r="K5232">
        <v>764</v>
      </c>
      <c r="L5232">
        <v>24</v>
      </c>
      <c r="M5232">
        <f t="shared" si="10578"/>
        <v>0</v>
      </c>
      <c r="N5232" t="b">
        <f t="shared" ref="N5232" si="10669">AND(MIN($F5231,$F5232,$F5233)=$F5232,MAX($H5231,$H5232,$H5233)=$H5232)</f>
        <v>0</v>
      </c>
      <c r="O5232" t="b">
        <f t="shared" ref="O5232" si="10670">AND(NOT(N5231),N5232,NOT(N5233))</f>
        <v>0</v>
      </c>
    </row>
    <row r="5233" spans="1:15" x14ac:dyDescent="0.25">
      <c r="A5233" t="s">
        <v>19</v>
      </c>
      <c r="B5233" t="s">
        <v>18</v>
      </c>
      <c r="C5233">
        <v>250</v>
      </c>
      <c r="D5233">
        <v>197</v>
      </c>
      <c r="E5233" t="b">
        <v>0</v>
      </c>
      <c r="F5233">
        <v>8.9999999999999993E-3</v>
      </c>
      <c r="G5233">
        <v>1</v>
      </c>
      <c r="H5233">
        <v>1</v>
      </c>
      <c r="I5233">
        <v>699</v>
      </c>
      <c r="J5233">
        <v>405</v>
      </c>
      <c r="K5233">
        <v>197</v>
      </c>
      <c r="L5233">
        <v>18</v>
      </c>
      <c r="M5233">
        <f t="shared" si="10578"/>
        <v>0</v>
      </c>
      <c r="N5233" t="b">
        <f t="shared" ref="N5233" si="10671">AND(MIN($F5231,$F5232,$F5233)=$F5233,MAX($H5231,$H5232,$H5233)=$H5233)</f>
        <v>1</v>
      </c>
      <c r="O5233" t="b">
        <f t="shared" ref="O5233" si="10672">AND(NOT(N5231),NOT(N5232),N5233)</f>
        <v>1</v>
      </c>
    </row>
    <row r="5234" spans="1:15" x14ac:dyDescent="0.25">
      <c r="A5234" t="s">
        <v>13</v>
      </c>
      <c r="B5234" t="s">
        <v>18</v>
      </c>
      <c r="C5234">
        <v>250</v>
      </c>
      <c r="D5234">
        <v>198</v>
      </c>
      <c r="E5234" t="b">
        <v>0</v>
      </c>
      <c r="F5234">
        <v>4.0000000000000001E-3</v>
      </c>
      <c r="G5234">
        <v>1</v>
      </c>
      <c r="H5234">
        <v>1</v>
      </c>
      <c r="I5234">
        <v>407</v>
      </c>
      <c r="J5234">
        <v>200</v>
      </c>
      <c r="K5234">
        <v>96</v>
      </c>
      <c r="L5234">
        <v>18</v>
      </c>
      <c r="M5234">
        <f t="shared" si="10578"/>
        <v>0</v>
      </c>
      <c r="N5234" t="b">
        <f t="shared" ref="N5234" si="10673">AND(MIN($F5234,$F5235,$F5236)=$F5234,MAX($H5234,$H5235,$H5236)=$H5234)</f>
        <v>0</v>
      </c>
      <c r="O5234" t="b">
        <f t="shared" ref="O5234" si="10674">AND(N5234,NOT(N5235),NOT(N5236))</f>
        <v>0</v>
      </c>
    </row>
    <row r="5235" spans="1:15" x14ac:dyDescent="0.25">
      <c r="A5235" t="s">
        <v>15</v>
      </c>
      <c r="B5235" t="s">
        <v>18</v>
      </c>
      <c r="C5235">
        <v>250</v>
      </c>
      <c r="D5235">
        <v>198</v>
      </c>
      <c r="E5235" t="b">
        <v>0</v>
      </c>
      <c r="F5235">
        <v>2E-3</v>
      </c>
      <c r="G5235">
        <v>1</v>
      </c>
      <c r="H5235">
        <v>1</v>
      </c>
      <c r="I5235">
        <v>203</v>
      </c>
      <c r="J5235">
        <v>200</v>
      </c>
      <c r="K5235">
        <v>96</v>
      </c>
      <c r="L5235">
        <v>18</v>
      </c>
      <c r="M5235">
        <f t="shared" si="10578"/>
        <v>0</v>
      </c>
      <c r="N5235" t="b">
        <f t="shared" ref="N5235" si="10675">AND(MIN($F5234,$F5235,$F5236)=$F5235,MAX($H5234,$H5235,$H5236)=$H5235)</f>
        <v>1</v>
      </c>
      <c r="O5235" t="b">
        <f t="shared" ref="O5235" si="10676">AND(NOT(N5234),N5235,NOT(N5236))</f>
        <v>1</v>
      </c>
    </row>
    <row r="5236" spans="1:15" x14ac:dyDescent="0.25">
      <c r="A5236" t="s">
        <v>19</v>
      </c>
      <c r="B5236" t="s">
        <v>18</v>
      </c>
      <c r="C5236">
        <v>250</v>
      </c>
      <c r="D5236">
        <v>198</v>
      </c>
      <c r="E5236" t="b">
        <v>0</v>
      </c>
      <c r="F5236">
        <v>4.0000000000000001E-3</v>
      </c>
      <c r="G5236">
        <v>1</v>
      </c>
      <c r="H5236">
        <v>1</v>
      </c>
      <c r="I5236">
        <v>407</v>
      </c>
      <c r="J5236">
        <v>200</v>
      </c>
      <c r="K5236">
        <v>96</v>
      </c>
      <c r="L5236">
        <v>18</v>
      </c>
      <c r="M5236">
        <f t="shared" si="10578"/>
        <v>0</v>
      </c>
      <c r="N5236" t="b">
        <f t="shared" ref="N5236" si="10677">AND(MIN($F5234,$F5235,$F5236)=$F5236,MAX($H5234,$H5235,$H5236)=$H5236)</f>
        <v>0</v>
      </c>
      <c r="O5236" t="b">
        <f t="shared" ref="O5236" si="10678">AND(NOT(N5234),NOT(N5235),N5236)</f>
        <v>0</v>
      </c>
    </row>
    <row r="5237" spans="1:15" x14ac:dyDescent="0.25">
      <c r="A5237" t="s">
        <v>13</v>
      </c>
      <c r="B5237" t="s">
        <v>18</v>
      </c>
      <c r="C5237">
        <v>250</v>
      </c>
      <c r="D5237">
        <v>199</v>
      </c>
      <c r="E5237" t="b">
        <v>0</v>
      </c>
      <c r="F5237">
        <v>5.0000000000000001E-3</v>
      </c>
      <c r="G5237">
        <v>1</v>
      </c>
      <c r="H5237">
        <v>1</v>
      </c>
      <c r="I5237">
        <v>354</v>
      </c>
      <c r="J5237">
        <v>171</v>
      </c>
      <c r="K5237">
        <v>80</v>
      </c>
      <c r="L5237">
        <v>15</v>
      </c>
      <c r="M5237">
        <f t="shared" si="10578"/>
        <v>0</v>
      </c>
      <c r="N5237" t="b">
        <f t="shared" ref="N5237" si="10679">AND(MIN($F5237,$F5238,$F5239)=$F5237,MAX($H5237,$H5238,$H5239)=$H5237)</f>
        <v>0</v>
      </c>
      <c r="O5237" t="b">
        <f t="shared" ref="O5237" si="10680">AND(N5237,NOT(N5238),NOT(N5239))</f>
        <v>0</v>
      </c>
    </row>
    <row r="5238" spans="1:15" x14ac:dyDescent="0.25">
      <c r="A5238" t="s">
        <v>15</v>
      </c>
      <c r="B5238" t="s">
        <v>18</v>
      </c>
      <c r="C5238">
        <v>250</v>
      </c>
      <c r="D5238">
        <v>199</v>
      </c>
      <c r="E5238" t="b">
        <v>0</v>
      </c>
      <c r="F5238">
        <v>3.0000000000000001E-3</v>
      </c>
      <c r="G5238">
        <v>1</v>
      </c>
      <c r="H5238">
        <v>1</v>
      </c>
      <c r="I5238">
        <v>181</v>
      </c>
      <c r="J5238">
        <v>171</v>
      </c>
      <c r="K5238">
        <v>80</v>
      </c>
      <c r="L5238">
        <v>15</v>
      </c>
      <c r="M5238">
        <f t="shared" si="10578"/>
        <v>0</v>
      </c>
      <c r="N5238" t="b">
        <f t="shared" ref="N5238" si="10681">AND(MIN($F5237,$F5238,$F5239)=$F5238,MAX($H5237,$H5238,$H5239)=$H5238)</f>
        <v>1</v>
      </c>
      <c r="O5238" t="b">
        <f t="shared" ref="O5238" si="10682">AND(NOT(N5237),N5238,NOT(N5239))</f>
        <v>1</v>
      </c>
    </row>
    <row r="5239" spans="1:15" x14ac:dyDescent="0.25">
      <c r="A5239" t="s">
        <v>19</v>
      </c>
      <c r="B5239" t="s">
        <v>18</v>
      </c>
      <c r="C5239">
        <v>250</v>
      </c>
      <c r="D5239">
        <v>199</v>
      </c>
      <c r="E5239" t="b">
        <v>0</v>
      </c>
      <c r="F5239">
        <v>5.0000000000000001E-3</v>
      </c>
      <c r="G5239">
        <v>1</v>
      </c>
      <c r="H5239">
        <v>1</v>
      </c>
      <c r="I5239">
        <v>354</v>
      </c>
      <c r="J5239">
        <v>171</v>
      </c>
      <c r="K5239">
        <v>80</v>
      </c>
      <c r="L5239">
        <v>15</v>
      </c>
      <c r="M5239">
        <f t="shared" si="10578"/>
        <v>0</v>
      </c>
      <c r="N5239" t="b">
        <f t="shared" ref="N5239" si="10683">AND(MIN($F5237,$F5238,$F5239)=$F5239,MAX($H5237,$H5238,$H5239)=$H5239)</f>
        <v>0</v>
      </c>
      <c r="O5239" t="b">
        <f t="shared" ref="O5239" si="10684">AND(NOT(N5237),NOT(N5238),N5239)</f>
        <v>0</v>
      </c>
    </row>
    <row r="5240" spans="1:15" x14ac:dyDescent="0.25">
      <c r="A5240" t="s">
        <v>13</v>
      </c>
      <c r="B5240" t="s">
        <v>18</v>
      </c>
      <c r="C5240">
        <v>250</v>
      </c>
      <c r="D5240">
        <v>19</v>
      </c>
      <c r="E5240" t="b">
        <v>0</v>
      </c>
      <c r="F5240">
        <v>8.0000000000000002E-3</v>
      </c>
      <c r="G5240">
        <v>1</v>
      </c>
      <c r="H5240">
        <v>1</v>
      </c>
      <c r="I5240">
        <v>828</v>
      </c>
      <c r="J5240">
        <v>429</v>
      </c>
      <c r="K5240">
        <v>211</v>
      </c>
      <c r="L5240">
        <v>17</v>
      </c>
      <c r="M5240">
        <f t="shared" si="10578"/>
        <v>0</v>
      </c>
      <c r="N5240" t="b">
        <f t="shared" ref="N5240" si="10685">AND(MIN($F5240,$F5241,$F5242)=$F5240,MAX($H5240,$H5241,$H5242)=$H5240)</f>
        <v>0</v>
      </c>
      <c r="O5240" t="b">
        <f t="shared" ref="O5240" si="10686">AND(N5240,NOT(N5241),NOT(N5242))</f>
        <v>0</v>
      </c>
    </row>
    <row r="5241" spans="1:15" x14ac:dyDescent="0.25">
      <c r="A5241" t="s">
        <v>15</v>
      </c>
      <c r="B5241" t="s">
        <v>18</v>
      </c>
      <c r="C5241">
        <v>250</v>
      </c>
      <c r="D5241">
        <v>19</v>
      </c>
      <c r="E5241" t="b">
        <v>0</v>
      </c>
      <c r="F5241">
        <v>5.0000000000000001E-3</v>
      </c>
      <c r="G5241">
        <v>1</v>
      </c>
      <c r="H5241">
        <v>1</v>
      </c>
      <c r="I5241">
        <v>440</v>
      </c>
      <c r="J5241">
        <v>429</v>
      </c>
      <c r="K5241">
        <v>211</v>
      </c>
      <c r="L5241">
        <v>17</v>
      </c>
      <c r="M5241">
        <f t="shared" si="10578"/>
        <v>0</v>
      </c>
      <c r="N5241" t="b">
        <f t="shared" ref="N5241" si="10687">AND(MIN($F5240,$F5241,$F5242)=$F5241,MAX($H5240,$H5241,$H5242)=$H5241)</f>
        <v>1</v>
      </c>
      <c r="O5241" t="b">
        <f t="shared" ref="O5241" si="10688">AND(NOT(N5240),N5241,NOT(N5242))</f>
        <v>1</v>
      </c>
    </row>
    <row r="5242" spans="1:15" x14ac:dyDescent="0.25">
      <c r="A5242" t="s">
        <v>19</v>
      </c>
      <c r="B5242" t="s">
        <v>18</v>
      </c>
      <c r="C5242">
        <v>250</v>
      </c>
      <c r="D5242">
        <v>19</v>
      </c>
      <c r="E5242" t="b">
        <v>0</v>
      </c>
      <c r="F5242">
        <v>8.0000000000000002E-3</v>
      </c>
      <c r="G5242">
        <v>1</v>
      </c>
      <c r="H5242">
        <v>1</v>
      </c>
      <c r="I5242">
        <v>828</v>
      </c>
      <c r="J5242">
        <v>429</v>
      </c>
      <c r="K5242">
        <v>211</v>
      </c>
      <c r="L5242">
        <v>17</v>
      </c>
      <c r="M5242">
        <f t="shared" si="10578"/>
        <v>0</v>
      </c>
      <c r="N5242" t="b">
        <f t="shared" ref="N5242" si="10689">AND(MIN($F5240,$F5241,$F5242)=$F5242,MAX($H5240,$H5241,$H5242)=$H5242)</f>
        <v>0</v>
      </c>
      <c r="O5242" t="b">
        <f t="shared" ref="O5242" si="10690">AND(NOT(N5240),NOT(N5241),N5242)</f>
        <v>0</v>
      </c>
    </row>
    <row r="5243" spans="1:15" x14ac:dyDescent="0.25">
      <c r="A5243" t="s">
        <v>13</v>
      </c>
      <c r="B5243" t="s">
        <v>18</v>
      </c>
      <c r="C5243">
        <v>250</v>
      </c>
      <c r="D5243">
        <v>1</v>
      </c>
      <c r="E5243" t="b">
        <v>0</v>
      </c>
      <c r="F5243">
        <v>8.0000000000000002E-3</v>
      </c>
      <c r="G5243">
        <v>1</v>
      </c>
      <c r="H5243">
        <v>1</v>
      </c>
      <c r="I5243">
        <v>403</v>
      </c>
      <c r="J5243">
        <v>213</v>
      </c>
      <c r="K5243">
        <v>103</v>
      </c>
      <c r="L5243">
        <v>16</v>
      </c>
      <c r="M5243">
        <f t="shared" si="10578"/>
        <v>0</v>
      </c>
      <c r="N5243" t="b">
        <f t="shared" ref="N5243" si="10691">AND(MIN($F5243,$F5244,$F5245)=$F5243,MAX($H5243,$H5244,$H5245)=$H5243)</f>
        <v>0</v>
      </c>
      <c r="O5243" t="b">
        <f t="shared" ref="O5243" si="10692">AND(N5243,NOT(N5244),NOT(N5245))</f>
        <v>0</v>
      </c>
    </row>
    <row r="5244" spans="1:15" x14ac:dyDescent="0.25">
      <c r="A5244" t="s">
        <v>15</v>
      </c>
      <c r="B5244" t="s">
        <v>18</v>
      </c>
      <c r="C5244">
        <v>250</v>
      </c>
      <c r="D5244">
        <v>1</v>
      </c>
      <c r="E5244" t="b">
        <v>0</v>
      </c>
      <c r="F5244">
        <v>5.0000000000000001E-3</v>
      </c>
      <c r="G5244">
        <v>1</v>
      </c>
      <c r="H5244">
        <v>1</v>
      </c>
      <c r="I5244">
        <v>220</v>
      </c>
      <c r="J5244">
        <v>213</v>
      </c>
      <c r="K5244">
        <v>103</v>
      </c>
      <c r="L5244">
        <v>16</v>
      </c>
      <c r="M5244">
        <f t="shared" si="10578"/>
        <v>0</v>
      </c>
      <c r="N5244" t="b">
        <f t="shared" ref="N5244" si="10693">AND(MIN($F5243,$F5244,$F5245)=$F5244,MAX($H5243,$H5244,$H5245)=$H5244)</f>
        <v>0</v>
      </c>
      <c r="O5244" t="b">
        <f t="shared" ref="O5244" si="10694">AND(NOT(N5243),N5244,NOT(N5245))</f>
        <v>0</v>
      </c>
    </row>
    <row r="5245" spans="1:15" x14ac:dyDescent="0.25">
      <c r="A5245" t="s">
        <v>19</v>
      </c>
      <c r="B5245" t="s">
        <v>18</v>
      </c>
      <c r="C5245">
        <v>250</v>
      </c>
      <c r="D5245">
        <v>1</v>
      </c>
      <c r="E5245" t="b">
        <v>0</v>
      </c>
      <c r="F5245">
        <v>3.0000000000000001E-3</v>
      </c>
      <c r="G5245">
        <v>1</v>
      </c>
      <c r="H5245">
        <v>1</v>
      </c>
      <c r="I5245">
        <v>403</v>
      </c>
      <c r="J5245">
        <v>213</v>
      </c>
      <c r="K5245">
        <v>103</v>
      </c>
      <c r="L5245">
        <v>16</v>
      </c>
      <c r="M5245">
        <f t="shared" si="10578"/>
        <v>0</v>
      </c>
      <c r="N5245" t="b">
        <f t="shared" ref="N5245" si="10695">AND(MIN($F5243,$F5244,$F5245)=$F5245,MAX($H5243,$H5244,$H5245)=$H5245)</f>
        <v>1</v>
      </c>
      <c r="O5245" t="b">
        <f t="shared" ref="O5245" si="10696">AND(NOT(N5243),NOT(N5244),N5245)</f>
        <v>1</v>
      </c>
    </row>
    <row r="5246" spans="1:15" x14ac:dyDescent="0.25">
      <c r="A5246" t="s">
        <v>13</v>
      </c>
      <c r="B5246" t="s">
        <v>18</v>
      </c>
      <c r="C5246">
        <v>250</v>
      </c>
      <c r="D5246">
        <v>200</v>
      </c>
      <c r="E5246" t="b">
        <v>0</v>
      </c>
      <c r="F5246">
        <v>8.0000000000000002E-3</v>
      </c>
      <c r="G5246">
        <v>1</v>
      </c>
      <c r="H5246">
        <v>1</v>
      </c>
      <c r="I5246">
        <v>798</v>
      </c>
      <c r="J5246">
        <v>369</v>
      </c>
      <c r="K5246">
        <v>181</v>
      </c>
      <c r="L5246">
        <v>16</v>
      </c>
      <c r="M5246">
        <f t="shared" si="10578"/>
        <v>0</v>
      </c>
      <c r="N5246" t="b">
        <f t="shared" ref="N5246" si="10697">AND(MIN($F5246,$F5247,$F5248)=$F5246,MAX($H5246,$H5247,$H5248)=$H5246)</f>
        <v>0</v>
      </c>
      <c r="O5246" t="b">
        <f t="shared" ref="O5246" si="10698">AND(N5246,NOT(N5247),NOT(N5248))</f>
        <v>0</v>
      </c>
    </row>
    <row r="5247" spans="1:15" x14ac:dyDescent="0.25">
      <c r="A5247" t="s">
        <v>15</v>
      </c>
      <c r="B5247" t="s">
        <v>18</v>
      </c>
      <c r="C5247">
        <v>250</v>
      </c>
      <c r="D5247">
        <v>200</v>
      </c>
      <c r="E5247" t="b">
        <v>0</v>
      </c>
      <c r="F5247">
        <v>5.0000000000000001E-3</v>
      </c>
      <c r="G5247">
        <v>1</v>
      </c>
      <c r="H5247">
        <v>1</v>
      </c>
      <c r="I5247">
        <v>379</v>
      </c>
      <c r="J5247">
        <v>369</v>
      </c>
      <c r="K5247">
        <v>181</v>
      </c>
      <c r="L5247">
        <v>16</v>
      </c>
      <c r="M5247">
        <f t="shared" si="10578"/>
        <v>0</v>
      </c>
      <c r="N5247" t="b">
        <f t="shared" ref="N5247" si="10699">AND(MIN($F5246,$F5247,$F5248)=$F5247,MAX($H5246,$H5247,$H5248)=$H5247)</f>
        <v>1</v>
      </c>
      <c r="O5247" t="b">
        <f t="shared" ref="O5247" si="10700">AND(NOT(N5246),N5247,NOT(N5248))</f>
        <v>1</v>
      </c>
    </row>
    <row r="5248" spans="1:15" x14ac:dyDescent="0.25">
      <c r="A5248" t="s">
        <v>19</v>
      </c>
      <c r="B5248" t="s">
        <v>18</v>
      </c>
      <c r="C5248">
        <v>250</v>
      </c>
      <c r="D5248">
        <v>200</v>
      </c>
      <c r="E5248" t="b">
        <v>0</v>
      </c>
      <c r="F5248">
        <v>7.0000000000000001E-3</v>
      </c>
      <c r="G5248">
        <v>1</v>
      </c>
      <c r="H5248">
        <v>1</v>
      </c>
      <c r="I5248">
        <v>798</v>
      </c>
      <c r="J5248">
        <v>369</v>
      </c>
      <c r="K5248">
        <v>181</v>
      </c>
      <c r="L5248">
        <v>16</v>
      </c>
      <c r="M5248">
        <f t="shared" si="10578"/>
        <v>0</v>
      </c>
      <c r="N5248" t="b">
        <f t="shared" ref="N5248" si="10701">AND(MIN($F5246,$F5247,$F5248)=$F5248,MAX($H5246,$H5247,$H5248)=$H5248)</f>
        <v>0</v>
      </c>
      <c r="O5248" t="b">
        <f t="shared" ref="O5248" si="10702">AND(NOT(N5246),NOT(N5247),N5248)</f>
        <v>0</v>
      </c>
    </row>
    <row r="5249" spans="1:15" x14ac:dyDescent="0.25">
      <c r="A5249" t="s">
        <v>13</v>
      </c>
      <c r="B5249" t="s">
        <v>18</v>
      </c>
      <c r="C5249">
        <v>250</v>
      </c>
      <c r="D5249">
        <v>201</v>
      </c>
      <c r="E5249" t="b">
        <v>0</v>
      </c>
      <c r="F5249">
        <v>2E-3</v>
      </c>
      <c r="G5249">
        <v>1</v>
      </c>
      <c r="H5249">
        <v>1</v>
      </c>
      <c r="I5249">
        <v>45</v>
      </c>
      <c r="J5249">
        <v>20</v>
      </c>
      <c r="K5249">
        <v>5</v>
      </c>
      <c r="L5249">
        <v>14</v>
      </c>
      <c r="M5249">
        <f t="shared" si="10578"/>
        <v>0</v>
      </c>
      <c r="N5249" t="b">
        <f t="shared" ref="N5249" si="10703">AND(MIN($F5249,$F5250,$F5251)=$F5249,MAX($H5249,$H5250,$H5251)=$H5249)</f>
        <v>1</v>
      </c>
      <c r="O5249" t="b">
        <f t="shared" ref="O5249" si="10704">AND(N5249,NOT(N5250),NOT(N5251))</f>
        <v>0</v>
      </c>
    </row>
    <row r="5250" spans="1:15" x14ac:dyDescent="0.25">
      <c r="A5250" t="s">
        <v>15</v>
      </c>
      <c r="B5250" t="s">
        <v>18</v>
      </c>
      <c r="C5250">
        <v>250</v>
      </c>
      <c r="D5250">
        <v>201</v>
      </c>
      <c r="E5250" t="b">
        <v>0</v>
      </c>
      <c r="F5250">
        <v>2E-3</v>
      </c>
      <c r="G5250">
        <v>1</v>
      </c>
      <c r="H5250">
        <v>1</v>
      </c>
      <c r="I5250">
        <v>22</v>
      </c>
      <c r="J5250">
        <v>20</v>
      </c>
      <c r="K5250">
        <v>5</v>
      </c>
      <c r="L5250">
        <v>14</v>
      </c>
      <c r="M5250">
        <f t="shared" si="10578"/>
        <v>0</v>
      </c>
      <c r="N5250" t="b">
        <f t="shared" ref="N5250" si="10705">AND(MIN($F5249,$F5250,$F5251)=$F5250,MAX($H5249,$H5250,$H5251)=$H5250)</f>
        <v>1</v>
      </c>
      <c r="O5250" t="b">
        <f t="shared" ref="O5250" si="10706">AND(NOT(N5249),N5250,NOT(N5251))</f>
        <v>0</v>
      </c>
    </row>
    <row r="5251" spans="1:15" x14ac:dyDescent="0.25">
      <c r="A5251" t="s">
        <v>19</v>
      </c>
      <c r="B5251" t="s">
        <v>18</v>
      </c>
      <c r="C5251">
        <v>250</v>
      </c>
      <c r="D5251">
        <v>201</v>
      </c>
      <c r="E5251" t="b">
        <v>0</v>
      </c>
      <c r="F5251">
        <v>2E-3</v>
      </c>
      <c r="G5251">
        <v>1</v>
      </c>
      <c r="H5251">
        <v>1</v>
      </c>
      <c r="I5251">
        <v>45</v>
      </c>
      <c r="J5251">
        <v>20</v>
      </c>
      <c r="K5251">
        <v>5</v>
      </c>
      <c r="L5251">
        <v>14</v>
      </c>
      <c r="M5251">
        <f t="shared" ref="M5251:M5314" si="10707">G5251-H5251</f>
        <v>0</v>
      </c>
      <c r="N5251" t="b">
        <f t="shared" ref="N5251" si="10708">AND(MIN($F5249,$F5250,$F5251)=$F5251,MAX($H5249,$H5250,$H5251)=$H5251)</f>
        <v>1</v>
      </c>
      <c r="O5251" t="b">
        <f t="shared" ref="O5251" si="10709">AND(NOT(N5249),NOT(N5250),N5251)</f>
        <v>0</v>
      </c>
    </row>
    <row r="5252" spans="1:15" x14ac:dyDescent="0.25">
      <c r="A5252" t="s">
        <v>13</v>
      </c>
      <c r="B5252" t="s">
        <v>18</v>
      </c>
      <c r="C5252">
        <v>250</v>
      </c>
      <c r="D5252">
        <v>202</v>
      </c>
      <c r="E5252" t="b">
        <v>0</v>
      </c>
      <c r="F5252">
        <v>6.0000000000000001E-3</v>
      </c>
      <c r="G5252">
        <v>1</v>
      </c>
      <c r="H5252">
        <v>1</v>
      </c>
      <c r="I5252">
        <v>675</v>
      </c>
      <c r="J5252">
        <v>338</v>
      </c>
      <c r="K5252">
        <v>166</v>
      </c>
      <c r="L5252">
        <v>14</v>
      </c>
      <c r="M5252">
        <f t="shared" si="10707"/>
        <v>0</v>
      </c>
      <c r="N5252" t="b">
        <f t="shared" ref="N5252" si="10710">AND(MIN($F5252,$F5253,$F5254)=$F5252,MAX($H5252,$H5253,$H5254)=$H5252)</f>
        <v>0</v>
      </c>
      <c r="O5252" t="b">
        <f t="shared" ref="O5252" si="10711">AND(N5252,NOT(N5253),NOT(N5254))</f>
        <v>0</v>
      </c>
    </row>
    <row r="5253" spans="1:15" x14ac:dyDescent="0.25">
      <c r="A5253" t="s">
        <v>15</v>
      </c>
      <c r="B5253" t="s">
        <v>18</v>
      </c>
      <c r="C5253">
        <v>250</v>
      </c>
      <c r="D5253">
        <v>202</v>
      </c>
      <c r="E5253" t="b">
        <v>0</v>
      </c>
      <c r="F5253">
        <v>3.0000000000000001E-3</v>
      </c>
      <c r="G5253">
        <v>1</v>
      </c>
      <c r="H5253">
        <v>1</v>
      </c>
      <c r="I5253">
        <v>357</v>
      </c>
      <c r="J5253">
        <v>338</v>
      </c>
      <c r="K5253">
        <v>166</v>
      </c>
      <c r="L5253">
        <v>14</v>
      </c>
      <c r="M5253">
        <f t="shared" si="10707"/>
        <v>0</v>
      </c>
      <c r="N5253" t="b">
        <f t="shared" ref="N5253" si="10712">AND(MIN($F5252,$F5253,$F5254)=$F5253,MAX($H5252,$H5253,$H5254)=$H5253)</f>
        <v>1</v>
      </c>
      <c r="O5253" t="b">
        <f t="shared" ref="O5253" si="10713">AND(NOT(N5252),N5253,NOT(N5254))</f>
        <v>1</v>
      </c>
    </row>
    <row r="5254" spans="1:15" x14ac:dyDescent="0.25">
      <c r="A5254" t="s">
        <v>19</v>
      </c>
      <c r="B5254" t="s">
        <v>18</v>
      </c>
      <c r="C5254">
        <v>250</v>
      </c>
      <c r="D5254">
        <v>202</v>
      </c>
      <c r="E5254" t="b">
        <v>0</v>
      </c>
      <c r="F5254">
        <v>8.0000000000000002E-3</v>
      </c>
      <c r="G5254">
        <v>1</v>
      </c>
      <c r="H5254">
        <v>1</v>
      </c>
      <c r="I5254">
        <v>675</v>
      </c>
      <c r="J5254">
        <v>338</v>
      </c>
      <c r="K5254">
        <v>166</v>
      </c>
      <c r="L5254">
        <v>14</v>
      </c>
      <c r="M5254">
        <f t="shared" si="10707"/>
        <v>0</v>
      </c>
      <c r="N5254" t="b">
        <f t="shared" ref="N5254" si="10714">AND(MIN($F5252,$F5253,$F5254)=$F5254,MAX($H5252,$H5253,$H5254)=$H5254)</f>
        <v>0</v>
      </c>
      <c r="O5254" t="b">
        <f t="shared" ref="O5254" si="10715">AND(NOT(N5252),NOT(N5253),N5254)</f>
        <v>0</v>
      </c>
    </row>
    <row r="5255" spans="1:15" x14ac:dyDescent="0.25">
      <c r="A5255" t="s">
        <v>13</v>
      </c>
      <c r="B5255" t="s">
        <v>18</v>
      </c>
      <c r="C5255">
        <v>250</v>
      </c>
      <c r="D5255">
        <v>203</v>
      </c>
      <c r="E5255" t="b">
        <v>0</v>
      </c>
      <c r="F5255">
        <v>2E-3</v>
      </c>
      <c r="G5255">
        <v>1</v>
      </c>
      <c r="H5255">
        <v>1</v>
      </c>
      <c r="I5255">
        <v>15</v>
      </c>
      <c r="J5255">
        <v>7</v>
      </c>
      <c r="K5255">
        <v>0</v>
      </c>
      <c r="L5255">
        <v>6</v>
      </c>
      <c r="M5255">
        <f t="shared" si="10707"/>
        <v>0</v>
      </c>
      <c r="N5255" t="b">
        <f t="shared" ref="N5255" si="10716">AND(MIN($F5255,$F5256,$F5257)=$F5255,MAX($H5255,$H5256,$H5257)=$H5255)</f>
        <v>0</v>
      </c>
      <c r="O5255" t="b">
        <f t="shared" ref="O5255" si="10717">AND(N5255,NOT(N5256),NOT(N5257))</f>
        <v>0</v>
      </c>
    </row>
    <row r="5256" spans="1:15" x14ac:dyDescent="0.25">
      <c r="A5256" t="s">
        <v>15</v>
      </c>
      <c r="B5256" t="s">
        <v>18</v>
      </c>
      <c r="C5256">
        <v>250</v>
      </c>
      <c r="D5256">
        <v>203</v>
      </c>
      <c r="E5256" t="b">
        <v>0</v>
      </c>
      <c r="F5256">
        <v>1E-3</v>
      </c>
      <c r="G5256">
        <v>1</v>
      </c>
      <c r="H5256">
        <v>1</v>
      </c>
      <c r="I5256">
        <v>7</v>
      </c>
      <c r="J5256">
        <v>7</v>
      </c>
      <c r="K5256">
        <v>0</v>
      </c>
      <c r="L5256">
        <v>6</v>
      </c>
      <c r="M5256">
        <f t="shared" si="10707"/>
        <v>0</v>
      </c>
      <c r="N5256" t="b">
        <f t="shared" ref="N5256" si="10718">AND(MIN($F5255,$F5256,$F5257)=$F5256,MAX($H5255,$H5256,$H5257)=$H5256)</f>
        <v>1</v>
      </c>
      <c r="O5256" t="b">
        <f t="shared" ref="O5256" si="10719">AND(NOT(N5255),N5256,NOT(N5257))</f>
        <v>1</v>
      </c>
    </row>
    <row r="5257" spans="1:15" x14ac:dyDescent="0.25">
      <c r="A5257" t="s">
        <v>19</v>
      </c>
      <c r="B5257" t="s">
        <v>18</v>
      </c>
      <c r="C5257">
        <v>250</v>
      </c>
      <c r="D5257">
        <v>203</v>
      </c>
      <c r="E5257" t="b">
        <v>0</v>
      </c>
      <c r="F5257">
        <v>6.0000000000000001E-3</v>
      </c>
      <c r="G5257">
        <v>1</v>
      </c>
      <c r="H5257">
        <v>1</v>
      </c>
      <c r="I5257">
        <v>15</v>
      </c>
      <c r="J5257">
        <v>7</v>
      </c>
      <c r="K5257">
        <v>0</v>
      </c>
      <c r="L5257">
        <v>6</v>
      </c>
      <c r="M5257">
        <f t="shared" si="10707"/>
        <v>0</v>
      </c>
      <c r="N5257" t="b">
        <f t="shared" ref="N5257" si="10720">AND(MIN($F5255,$F5256,$F5257)=$F5257,MAX($H5255,$H5256,$H5257)=$H5257)</f>
        <v>0</v>
      </c>
      <c r="O5257" t="b">
        <f t="shared" ref="O5257" si="10721">AND(NOT(N5255),NOT(N5256),N5257)</f>
        <v>0</v>
      </c>
    </row>
    <row r="5258" spans="1:15" x14ac:dyDescent="0.25">
      <c r="A5258" t="s">
        <v>13</v>
      </c>
      <c r="B5258" t="s">
        <v>18</v>
      </c>
      <c r="C5258">
        <v>250</v>
      </c>
      <c r="D5258">
        <v>204</v>
      </c>
      <c r="E5258" t="b">
        <v>0</v>
      </c>
      <c r="F5258">
        <v>5.0000000000000001E-3</v>
      </c>
      <c r="G5258">
        <v>1</v>
      </c>
      <c r="H5258">
        <v>1</v>
      </c>
      <c r="I5258">
        <v>384</v>
      </c>
      <c r="J5258">
        <v>191</v>
      </c>
      <c r="K5258">
        <v>92</v>
      </c>
      <c r="L5258">
        <v>13</v>
      </c>
      <c r="M5258">
        <f t="shared" si="10707"/>
        <v>0</v>
      </c>
      <c r="N5258" t="b">
        <f t="shared" ref="N5258" si="10722">AND(MIN($F5258,$F5259,$F5260)=$F5258,MAX($H5258,$H5259,$H5260)=$H5258)</f>
        <v>0</v>
      </c>
      <c r="O5258" t="b">
        <f t="shared" ref="O5258" si="10723">AND(N5258,NOT(N5259),NOT(N5260))</f>
        <v>0</v>
      </c>
    </row>
    <row r="5259" spans="1:15" x14ac:dyDescent="0.25">
      <c r="A5259" t="s">
        <v>15</v>
      </c>
      <c r="B5259" t="s">
        <v>18</v>
      </c>
      <c r="C5259">
        <v>250</v>
      </c>
      <c r="D5259">
        <v>204</v>
      </c>
      <c r="E5259" t="b">
        <v>0</v>
      </c>
      <c r="F5259">
        <v>2E-3</v>
      </c>
      <c r="G5259">
        <v>1</v>
      </c>
      <c r="H5259">
        <v>1</v>
      </c>
      <c r="I5259">
        <v>203</v>
      </c>
      <c r="J5259">
        <v>191</v>
      </c>
      <c r="K5259">
        <v>92</v>
      </c>
      <c r="L5259">
        <v>13</v>
      </c>
      <c r="M5259">
        <f t="shared" si="10707"/>
        <v>0</v>
      </c>
      <c r="N5259" t="b">
        <f t="shared" ref="N5259" si="10724">AND(MIN($F5258,$F5259,$F5260)=$F5259,MAX($H5258,$H5259,$H5260)=$H5259)</f>
        <v>1</v>
      </c>
      <c r="O5259" t="b">
        <f t="shared" ref="O5259" si="10725">AND(NOT(N5258),N5259,NOT(N5260))</f>
        <v>1</v>
      </c>
    </row>
    <row r="5260" spans="1:15" x14ac:dyDescent="0.25">
      <c r="A5260" t="s">
        <v>19</v>
      </c>
      <c r="B5260" t="s">
        <v>18</v>
      </c>
      <c r="C5260">
        <v>250</v>
      </c>
      <c r="D5260">
        <v>204</v>
      </c>
      <c r="E5260" t="b">
        <v>0</v>
      </c>
      <c r="F5260">
        <v>4.0000000000000001E-3</v>
      </c>
      <c r="G5260">
        <v>1</v>
      </c>
      <c r="H5260">
        <v>1</v>
      </c>
      <c r="I5260">
        <v>384</v>
      </c>
      <c r="J5260">
        <v>191</v>
      </c>
      <c r="K5260">
        <v>92</v>
      </c>
      <c r="L5260">
        <v>13</v>
      </c>
      <c r="M5260">
        <f t="shared" si="10707"/>
        <v>0</v>
      </c>
      <c r="N5260" t="b">
        <f t="shared" ref="N5260" si="10726">AND(MIN($F5258,$F5259,$F5260)=$F5260,MAX($H5258,$H5259,$H5260)=$H5260)</f>
        <v>0</v>
      </c>
      <c r="O5260" t="b">
        <f t="shared" ref="O5260" si="10727">AND(NOT(N5258),NOT(N5259),N5260)</f>
        <v>0</v>
      </c>
    </row>
    <row r="5261" spans="1:15" x14ac:dyDescent="0.25">
      <c r="A5261" t="s">
        <v>13</v>
      </c>
      <c r="B5261" t="s">
        <v>18</v>
      </c>
      <c r="C5261">
        <v>250</v>
      </c>
      <c r="D5261">
        <v>205</v>
      </c>
      <c r="E5261" t="b">
        <v>0</v>
      </c>
      <c r="F5261">
        <v>1.0999999999999999E-2</v>
      </c>
      <c r="G5261">
        <v>1</v>
      </c>
      <c r="H5261">
        <v>1</v>
      </c>
      <c r="I5261">
        <v>583</v>
      </c>
      <c r="J5261">
        <v>304</v>
      </c>
      <c r="K5261">
        <v>147</v>
      </c>
      <c r="L5261">
        <v>19</v>
      </c>
      <c r="M5261">
        <f t="shared" si="10707"/>
        <v>0</v>
      </c>
      <c r="N5261" t="b">
        <f t="shared" ref="N5261" si="10728">AND(MIN($F5261,$F5262,$F5263)=$F5261,MAX($H5261,$H5262,$H5263)=$H5261)</f>
        <v>0</v>
      </c>
      <c r="O5261" t="b">
        <f t="shared" ref="O5261" si="10729">AND(N5261,NOT(N5262),NOT(N5263))</f>
        <v>0</v>
      </c>
    </row>
    <row r="5262" spans="1:15" x14ac:dyDescent="0.25">
      <c r="A5262" t="s">
        <v>15</v>
      </c>
      <c r="B5262" t="s">
        <v>18</v>
      </c>
      <c r="C5262">
        <v>250</v>
      </c>
      <c r="D5262">
        <v>205</v>
      </c>
      <c r="E5262" t="b">
        <v>0</v>
      </c>
      <c r="F5262">
        <v>5.0000000000000001E-3</v>
      </c>
      <c r="G5262">
        <v>1</v>
      </c>
      <c r="H5262">
        <v>1</v>
      </c>
      <c r="I5262">
        <v>310</v>
      </c>
      <c r="J5262">
        <v>304</v>
      </c>
      <c r="K5262">
        <v>147</v>
      </c>
      <c r="L5262">
        <v>19</v>
      </c>
      <c r="M5262">
        <f t="shared" si="10707"/>
        <v>0</v>
      </c>
      <c r="N5262" t="b">
        <f t="shared" ref="N5262" si="10730">AND(MIN($F5261,$F5262,$F5263)=$F5262,MAX($H5261,$H5262,$H5263)=$H5262)</f>
        <v>1</v>
      </c>
      <c r="O5262" t="b">
        <f t="shared" ref="O5262" si="10731">AND(NOT(N5261),N5262,NOT(N5263))</f>
        <v>1</v>
      </c>
    </row>
    <row r="5263" spans="1:15" x14ac:dyDescent="0.25">
      <c r="A5263" t="s">
        <v>19</v>
      </c>
      <c r="B5263" t="s">
        <v>18</v>
      </c>
      <c r="C5263">
        <v>250</v>
      </c>
      <c r="D5263">
        <v>205</v>
      </c>
      <c r="E5263" t="b">
        <v>0</v>
      </c>
      <c r="F5263">
        <v>6.0000000000000001E-3</v>
      </c>
      <c r="G5263">
        <v>1</v>
      </c>
      <c r="H5263">
        <v>1</v>
      </c>
      <c r="I5263">
        <v>583</v>
      </c>
      <c r="J5263">
        <v>304</v>
      </c>
      <c r="K5263">
        <v>147</v>
      </c>
      <c r="L5263">
        <v>19</v>
      </c>
      <c r="M5263">
        <f t="shared" si="10707"/>
        <v>0</v>
      </c>
      <c r="N5263" t="b">
        <f t="shared" ref="N5263" si="10732">AND(MIN($F5261,$F5262,$F5263)=$F5263,MAX($H5261,$H5262,$H5263)=$H5263)</f>
        <v>0</v>
      </c>
      <c r="O5263" t="b">
        <f t="shared" ref="O5263" si="10733">AND(NOT(N5261),NOT(N5262),N5263)</f>
        <v>0</v>
      </c>
    </row>
    <row r="5264" spans="1:15" x14ac:dyDescent="0.25">
      <c r="A5264" t="s">
        <v>13</v>
      </c>
      <c r="B5264" t="s">
        <v>18</v>
      </c>
      <c r="C5264">
        <v>250</v>
      </c>
      <c r="D5264">
        <v>206</v>
      </c>
      <c r="E5264" t="b">
        <v>0</v>
      </c>
      <c r="F5264">
        <v>7.0000000000000001E-3</v>
      </c>
      <c r="G5264">
        <v>1</v>
      </c>
      <c r="H5264">
        <v>1</v>
      </c>
      <c r="I5264">
        <v>806</v>
      </c>
      <c r="J5264">
        <v>409</v>
      </c>
      <c r="K5264">
        <v>200</v>
      </c>
      <c r="L5264">
        <v>16</v>
      </c>
      <c r="M5264">
        <f t="shared" si="10707"/>
        <v>0</v>
      </c>
      <c r="N5264" t="b">
        <f t="shared" ref="N5264" si="10734">AND(MIN($F5264,$F5265,$F5266)=$F5264,MAX($H5264,$H5265,$H5266)=$H5264)</f>
        <v>1</v>
      </c>
      <c r="O5264" t="b">
        <f t="shared" ref="O5264" si="10735">AND(N5264,NOT(N5265),NOT(N5266))</f>
        <v>0</v>
      </c>
    </row>
    <row r="5265" spans="1:15" x14ac:dyDescent="0.25">
      <c r="A5265" t="s">
        <v>15</v>
      </c>
      <c r="B5265" t="s">
        <v>18</v>
      </c>
      <c r="C5265">
        <v>250</v>
      </c>
      <c r="D5265">
        <v>206</v>
      </c>
      <c r="E5265" t="b">
        <v>0</v>
      </c>
      <c r="F5265">
        <v>7.0000000000000001E-3</v>
      </c>
      <c r="G5265">
        <v>1</v>
      </c>
      <c r="H5265">
        <v>1</v>
      </c>
      <c r="I5265">
        <v>429</v>
      </c>
      <c r="J5265">
        <v>409</v>
      </c>
      <c r="K5265">
        <v>200</v>
      </c>
      <c r="L5265">
        <v>16</v>
      </c>
      <c r="M5265">
        <f t="shared" si="10707"/>
        <v>0</v>
      </c>
      <c r="N5265" t="b">
        <f t="shared" ref="N5265" si="10736">AND(MIN($F5264,$F5265,$F5266)=$F5265,MAX($H5264,$H5265,$H5266)=$H5265)</f>
        <v>1</v>
      </c>
      <c r="O5265" t="b">
        <f t="shared" ref="O5265" si="10737">AND(NOT(N5264),N5265,NOT(N5266))</f>
        <v>0</v>
      </c>
    </row>
    <row r="5266" spans="1:15" x14ac:dyDescent="0.25">
      <c r="A5266" t="s">
        <v>19</v>
      </c>
      <c r="B5266" t="s">
        <v>18</v>
      </c>
      <c r="C5266">
        <v>250</v>
      </c>
      <c r="D5266">
        <v>206</v>
      </c>
      <c r="E5266" t="b">
        <v>0</v>
      </c>
      <c r="F5266">
        <v>0.01</v>
      </c>
      <c r="G5266">
        <v>1</v>
      </c>
      <c r="H5266">
        <v>1</v>
      </c>
      <c r="I5266">
        <v>806</v>
      </c>
      <c r="J5266">
        <v>409</v>
      </c>
      <c r="K5266">
        <v>200</v>
      </c>
      <c r="L5266">
        <v>16</v>
      </c>
      <c r="M5266">
        <f t="shared" si="10707"/>
        <v>0</v>
      </c>
      <c r="N5266" t="b">
        <f t="shared" ref="N5266" si="10738">AND(MIN($F5264,$F5265,$F5266)=$F5266,MAX($H5264,$H5265,$H5266)=$H5266)</f>
        <v>0</v>
      </c>
      <c r="O5266" t="b">
        <f t="shared" ref="O5266" si="10739">AND(NOT(N5264),NOT(N5265),N5266)</f>
        <v>0</v>
      </c>
    </row>
    <row r="5267" spans="1:15" x14ac:dyDescent="0.25">
      <c r="A5267" t="s">
        <v>13</v>
      </c>
      <c r="B5267" t="s">
        <v>18</v>
      </c>
      <c r="C5267">
        <v>250</v>
      </c>
      <c r="D5267">
        <v>207</v>
      </c>
      <c r="E5267" t="b">
        <v>0</v>
      </c>
      <c r="F5267">
        <v>3.0000000000000001E-3</v>
      </c>
      <c r="G5267">
        <v>1</v>
      </c>
      <c r="H5267">
        <v>1</v>
      </c>
      <c r="I5267">
        <v>93</v>
      </c>
      <c r="J5267">
        <v>75</v>
      </c>
      <c r="K5267">
        <v>36</v>
      </c>
      <c r="L5267">
        <v>9</v>
      </c>
      <c r="M5267">
        <f t="shared" si="10707"/>
        <v>0</v>
      </c>
      <c r="N5267" t="b">
        <f t="shared" ref="N5267" si="10740">AND(MIN($F5267,$F5268,$F5269)=$F5267,MAX($H5267,$H5268,$H5269)=$H5267)</f>
        <v>0</v>
      </c>
      <c r="O5267" t="b">
        <f t="shared" ref="O5267" si="10741">AND(N5267,NOT(N5268),NOT(N5269))</f>
        <v>0</v>
      </c>
    </row>
    <row r="5268" spans="1:15" x14ac:dyDescent="0.25">
      <c r="A5268" t="s">
        <v>15</v>
      </c>
      <c r="B5268" t="s">
        <v>18</v>
      </c>
      <c r="C5268">
        <v>250</v>
      </c>
      <c r="D5268">
        <v>207</v>
      </c>
      <c r="E5268" t="b">
        <v>0</v>
      </c>
      <c r="F5268">
        <v>2E-3</v>
      </c>
      <c r="G5268">
        <v>1</v>
      </c>
      <c r="H5268">
        <v>1</v>
      </c>
      <c r="I5268">
        <v>75</v>
      </c>
      <c r="J5268">
        <v>75</v>
      </c>
      <c r="K5268">
        <v>36</v>
      </c>
      <c r="L5268">
        <v>9</v>
      </c>
      <c r="M5268">
        <f t="shared" si="10707"/>
        <v>0</v>
      </c>
      <c r="N5268" t="b">
        <f t="shared" ref="N5268" si="10742">AND(MIN($F5267,$F5268,$F5269)=$F5268,MAX($H5267,$H5268,$H5269)=$H5268)</f>
        <v>1</v>
      </c>
      <c r="O5268" t="b">
        <f t="shared" ref="O5268" si="10743">AND(NOT(N5267),N5268,NOT(N5269))</f>
        <v>0</v>
      </c>
    </row>
    <row r="5269" spans="1:15" x14ac:dyDescent="0.25">
      <c r="A5269" t="s">
        <v>19</v>
      </c>
      <c r="B5269" t="s">
        <v>18</v>
      </c>
      <c r="C5269">
        <v>250</v>
      </c>
      <c r="D5269">
        <v>207</v>
      </c>
      <c r="E5269" t="b">
        <v>0</v>
      </c>
      <c r="F5269">
        <v>2E-3</v>
      </c>
      <c r="G5269">
        <v>1</v>
      </c>
      <c r="H5269">
        <v>1</v>
      </c>
      <c r="I5269">
        <v>93</v>
      </c>
      <c r="J5269">
        <v>75</v>
      </c>
      <c r="K5269">
        <v>36</v>
      </c>
      <c r="L5269">
        <v>9</v>
      </c>
      <c r="M5269">
        <f t="shared" si="10707"/>
        <v>0</v>
      </c>
      <c r="N5269" t="b">
        <f t="shared" ref="N5269" si="10744">AND(MIN($F5267,$F5268,$F5269)=$F5269,MAX($H5267,$H5268,$H5269)=$H5269)</f>
        <v>1</v>
      </c>
      <c r="O5269" t="b">
        <f t="shared" ref="O5269" si="10745">AND(NOT(N5267),NOT(N5268),N5269)</f>
        <v>0</v>
      </c>
    </row>
    <row r="5270" spans="1:15" x14ac:dyDescent="0.25">
      <c r="A5270" t="s">
        <v>13</v>
      </c>
      <c r="B5270" t="s">
        <v>18</v>
      </c>
      <c r="C5270">
        <v>250</v>
      </c>
      <c r="D5270">
        <v>208</v>
      </c>
      <c r="E5270" t="b">
        <v>0</v>
      </c>
      <c r="F5270">
        <v>2E-3</v>
      </c>
      <c r="G5270">
        <v>1</v>
      </c>
      <c r="H5270">
        <v>1</v>
      </c>
      <c r="I5270">
        <v>217</v>
      </c>
      <c r="J5270">
        <v>105</v>
      </c>
      <c r="K5270">
        <v>49</v>
      </c>
      <c r="L5270">
        <v>12</v>
      </c>
      <c r="M5270">
        <f t="shared" si="10707"/>
        <v>0</v>
      </c>
      <c r="N5270" t="b">
        <f t="shared" ref="N5270" si="10746">AND(MIN($F5270,$F5271,$F5272)=$F5270,MAX($H5270,$H5271,$H5272)=$H5270)</f>
        <v>1</v>
      </c>
      <c r="O5270" t="b">
        <f t="shared" ref="O5270" si="10747">AND(N5270,NOT(N5271),NOT(N5272))</f>
        <v>1</v>
      </c>
    </row>
    <row r="5271" spans="1:15" x14ac:dyDescent="0.25">
      <c r="A5271" t="s">
        <v>15</v>
      </c>
      <c r="B5271" t="s">
        <v>18</v>
      </c>
      <c r="C5271">
        <v>250</v>
      </c>
      <c r="D5271">
        <v>208</v>
      </c>
      <c r="E5271" t="b">
        <v>0</v>
      </c>
      <c r="F5271">
        <v>5.0000000000000001E-3</v>
      </c>
      <c r="G5271">
        <v>1</v>
      </c>
      <c r="H5271">
        <v>1</v>
      </c>
      <c r="I5271">
        <v>111</v>
      </c>
      <c r="J5271">
        <v>105</v>
      </c>
      <c r="K5271">
        <v>49</v>
      </c>
      <c r="L5271">
        <v>12</v>
      </c>
      <c r="M5271">
        <f t="shared" si="10707"/>
        <v>0</v>
      </c>
      <c r="N5271" t="b">
        <f t="shared" ref="N5271" si="10748">AND(MIN($F5270,$F5271,$F5272)=$F5271,MAX($H5270,$H5271,$H5272)=$H5271)</f>
        <v>0</v>
      </c>
      <c r="O5271" t="b">
        <f t="shared" ref="O5271" si="10749">AND(NOT(N5270),N5271,NOT(N5272))</f>
        <v>0</v>
      </c>
    </row>
    <row r="5272" spans="1:15" x14ac:dyDescent="0.25">
      <c r="A5272" t="s">
        <v>19</v>
      </c>
      <c r="B5272" t="s">
        <v>18</v>
      </c>
      <c r="C5272">
        <v>250</v>
      </c>
      <c r="D5272">
        <v>208</v>
      </c>
      <c r="E5272" t="b">
        <v>0</v>
      </c>
      <c r="F5272">
        <v>3.0000000000000001E-3</v>
      </c>
      <c r="G5272">
        <v>1</v>
      </c>
      <c r="H5272">
        <v>1</v>
      </c>
      <c r="I5272">
        <v>217</v>
      </c>
      <c r="J5272">
        <v>105</v>
      </c>
      <c r="K5272">
        <v>49</v>
      </c>
      <c r="L5272">
        <v>12</v>
      </c>
      <c r="M5272">
        <f t="shared" si="10707"/>
        <v>0</v>
      </c>
      <c r="N5272" t="b">
        <f t="shared" ref="N5272" si="10750">AND(MIN($F5270,$F5271,$F5272)=$F5272,MAX($H5270,$H5271,$H5272)=$H5272)</f>
        <v>0</v>
      </c>
      <c r="O5272" t="b">
        <f t="shared" ref="O5272" si="10751">AND(NOT(N5270),NOT(N5271),N5272)</f>
        <v>0</v>
      </c>
    </row>
    <row r="5273" spans="1:15" x14ac:dyDescent="0.25">
      <c r="A5273" t="s">
        <v>13</v>
      </c>
      <c r="B5273" t="s">
        <v>18</v>
      </c>
      <c r="C5273">
        <v>250</v>
      </c>
      <c r="D5273">
        <v>209</v>
      </c>
      <c r="E5273" t="b">
        <v>0</v>
      </c>
      <c r="F5273">
        <v>6.0000000000000001E-3</v>
      </c>
      <c r="G5273">
        <v>1</v>
      </c>
      <c r="H5273">
        <v>1</v>
      </c>
      <c r="I5273">
        <v>47</v>
      </c>
      <c r="J5273">
        <v>20</v>
      </c>
      <c r="K5273">
        <v>7</v>
      </c>
      <c r="L5273">
        <v>12</v>
      </c>
      <c r="M5273">
        <f t="shared" si="10707"/>
        <v>0</v>
      </c>
      <c r="N5273" t="b">
        <f t="shared" ref="N5273" si="10752">AND(MIN($F5273,$F5274,$F5275)=$F5273,MAX($H5273,$H5274,$H5275)=$H5273)</f>
        <v>0</v>
      </c>
      <c r="O5273" t="b">
        <f t="shared" ref="O5273" si="10753">AND(N5273,NOT(N5274),NOT(N5275))</f>
        <v>0</v>
      </c>
    </row>
    <row r="5274" spans="1:15" x14ac:dyDescent="0.25">
      <c r="A5274" t="s">
        <v>15</v>
      </c>
      <c r="B5274" t="s">
        <v>18</v>
      </c>
      <c r="C5274">
        <v>250</v>
      </c>
      <c r="D5274">
        <v>209</v>
      </c>
      <c r="E5274" t="b">
        <v>0</v>
      </c>
      <c r="F5274">
        <v>2E-3</v>
      </c>
      <c r="G5274">
        <v>1</v>
      </c>
      <c r="H5274">
        <v>1</v>
      </c>
      <c r="I5274">
        <v>23</v>
      </c>
      <c r="J5274">
        <v>20</v>
      </c>
      <c r="K5274">
        <v>7</v>
      </c>
      <c r="L5274">
        <v>12</v>
      </c>
      <c r="M5274">
        <f t="shared" si="10707"/>
        <v>0</v>
      </c>
      <c r="N5274" t="b">
        <f t="shared" ref="N5274" si="10754">AND(MIN($F5273,$F5274,$F5275)=$F5274,MAX($H5273,$H5274,$H5275)=$H5274)</f>
        <v>1</v>
      </c>
      <c r="O5274" t="b">
        <f t="shared" ref="O5274" si="10755">AND(NOT(N5273),N5274,NOT(N5275))</f>
        <v>0</v>
      </c>
    </row>
    <row r="5275" spans="1:15" x14ac:dyDescent="0.25">
      <c r="A5275" t="s">
        <v>19</v>
      </c>
      <c r="B5275" t="s">
        <v>18</v>
      </c>
      <c r="C5275">
        <v>250</v>
      </c>
      <c r="D5275">
        <v>209</v>
      </c>
      <c r="E5275" t="b">
        <v>0</v>
      </c>
      <c r="F5275">
        <v>2E-3</v>
      </c>
      <c r="G5275">
        <v>1</v>
      </c>
      <c r="H5275">
        <v>1</v>
      </c>
      <c r="I5275">
        <v>47</v>
      </c>
      <c r="J5275">
        <v>20</v>
      </c>
      <c r="K5275">
        <v>7</v>
      </c>
      <c r="L5275">
        <v>12</v>
      </c>
      <c r="M5275">
        <f t="shared" si="10707"/>
        <v>0</v>
      </c>
      <c r="N5275" t="b">
        <f t="shared" ref="N5275" si="10756">AND(MIN($F5273,$F5274,$F5275)=$F5275,MAX($H5273,$H5274,$H5275)=$H5275)</f>
        <v>1</v>
      </c>
      <c r="O5275" t="b">
        <f t="shared" ref="O5275" si="10757">AND(NOT(N5273),NOT(N5274),N5275)</f>
        <v>0</v>
      </c>
    </row>
    <row r="5276" spans="1:15" x14ac:dyDescent="0.25">
      <c r="A5276" t="s">
        <v>13</v>
      </c>
      <c r="B5276" t="s">
        <v>18</v>
      </c>
      <c r="C5276">
        <v>250</v>
      </c>
      <c r="D5276">
        <v>20</v>
      </c>
      <c r="E5276" t="b">
        <v>0</v>
      </c>
      <c r="F5276">
        <v>3.0000000000000001E-3</v>
      </c>
      <c r="G5276">
        <v>1</v>
      </c>
      <c r="H5276">
        <v>1</v>
      </c>
      <c r="I5276">
        <v>227</v>
      </c>
      <c r="J5276">
        <v>168</v>
      </c>
      <c r="K5276">
        <v>82</v>
      </c>
      <c r="L5276">
        <v>11</v>
      </c>
      <c r="M5276">
        <f t="shared" si="10707"/>
        <v>0</v>
      </c>
      <c r="N5276" t="b">
        <f t="shared" ref="N5276" si="10758">AND(MIN($F5276,$F5277,$F5278)=$F5276,MAX($H5276,$H5277,$H5278)=$H5276)</f>
        <v>0</v>
      </c>
      <c r="O5276" t="b">
        <f t="shared" ref="O5276" si="10759">AND(N5276,NOT(N5277),NOT(N5278))</f>
        <v>0</v>
      </c>
    </row>
    <row r="5277" spans="1:15" x14ac:dyDescent="0.25">
      <c r="A5277" t="s">
        <v>15</v>
      </c>
      <c r="B5277" t="s">
        <v>18</v>
      </c>
      <c r="C5277">
        <v>250</v>
      </c>
      <c r="D5277">
        <v>20</v>
      </c>
      <c r="E5277" t="b">
        <v>0</v>
      </c>
      <c r="F5277">
        <v>2E-3</v>
      </c>
      <c r="G5277">
        <v>1</v>
      </c>
      <c r="H5277">
        <v>1</v>
      </c>
      <c r="I5277">
        <v>169</v>
      </c>
      <c r="J5277">
        <v>168</v>
      </c>
      <c r="K5277">
        <v>82</v>
      </c>
      <c r="L5277">
        <v>11</v>
      </c>
      <c r="M5277">
        <f t="shared" si="10707"/>
        <v>0</v>
      </c>
      <c r="N5277" t="b">
        <f t="shared" ref="N5277" si="10760">AND(MIN($F5276,$F5277,$F5278)=$F5277,MAX($H5276,$H5277,$H5278)=$H5277)</f>
        <v>1</v>
      </c>
      <c r="O5277" t="b">
        <f t="shared" ref="O5277" si="10761">AND(NOT(N5276),N5277,NOT(N5278))</f>
        <v>1</v>
      </c>
    </row>
    <row r="5278" spans="1:15" x14ac:dyDescent="0.25">
      <c r="A5278" t="s">
        <v>19</v>
      </c>
      <c r="B5278" t="s">
        <v>18</v>
      </c>
      <c r="C5278">
        <v>250</v>
      </c>
      <c r="D5278">
        <v>20</v>
      </c>
      <c r="E5278" t="b">
        <v>0</v>
      </c>
      <c r="F5278">
        <v>3.0000000000000001E-3</v>
      </c>
      <c r="G5278">
        <v>1</v>
      </c>
      <c r="H5278">
        <v>1</v>
      </c>
      <c r="I5278">
        <v>227</v>
      </c>
      <c r="J5278">
        <v>168</v>
      </c>
      <c r="K5278">
        <v>82</v>
      </c>
      <c r="L5278">
        <v>11</v>
      </c>
      <c r="M5278">
        <f t="shared" si="10707"/>
        <v>0</v>
      </c>
      <c r="N5278" t="b">
        <f t="shared" ref="N5278" si="10762">AND(MIN($F5276,$F5277,$F5278)=$F5278,MAX($H5276,$H5277,$H5278)=$H5278)</f>
        <v>0</v>
      </c>
      <c r="O5278" t="b">
        <f t="shared" ref="O5278" si="10763">AND(NOT(N5276),NOT(N5277),N5278)</f>
        <v>0</v>
      </c>
    </row>
    <row r="5279" spans="1:15" x14ac:dyDescent="0.25">
      <c r="A5279" t="s">
        <v>13</v>
      </c>
      <c r="B5279" t="s">
        <v>18</v>
      </c>
      <c r="C5279">
        <v>250</v>
      </c>
      <c r="D5279">
        <v>210</v>
      </c>
      <c r="E5279" t="b">
        <v>0</v>
      </c>
      <c r="F5279">
        <v>2.1000000000000001E-2</v>
      </c>
      <c r="G5279">
        <v>1</v>
      </c>
      <c r="H5279">
        <v>1</v>
      </c>
      <c r="I5279">
        <v>91</v>
      </c>
      <c r="J5279">
        <v>48</v>
      </c>
      <c r="K5279">
        <v>19</v>
      </c>
      <c r="L5279">
        <v>17</v>
      </c>
      <c r="M5279">
        <f t="shared" si="10707"/>
        <v>0</v>
      </c>
      <c r="N5279" t="b">
        <f t="shared" ref="N5279" si="10764">AND(MIN($F5279,$F5280,$F5281)=$F5279,MAX($H5279,$H5280,$H5281)=$H5279)</f>
        <v>0</v>
      </c>
      <c r="O5279" t="b">
        <f t="shared" ref="O5279" si="10765">AND(N5279,NOT(N5280),NOT(N5281))</f>
        <v>0</v>
      </c>
    </row>
    <row r="5280" spans="1:15" x14ac:dyDescent="0.25">
      <c r="A5280" t="s">
        <v>15</v>
      </c>
      <c r="B5280" t="s">
        <v>18</v>
      </c>
      <c r="C5280">
        <v>250</v>
      </c>
      <c r="D5280">
        <v>210</v>
      </c>
      <c r="E5280" t="b">
        <v>0</v>
      </c>
      <c r="F5280">
        <v>0.01</v>
      </c>
      <c r="G5280">
        <v>1</v>
      </c>
      <c r="H5280">
        <v>1</v>
      </c>
      <c r="I5280">
        <v>143</v>
      </c>
      <c r="J5280">
        <v>138</v>
      </c>
      <c r="K5280">
        <v>64</v>
      </c>
      <c r="L5280">
        <v>21</v>
      </c>
      <c r="M5280">
        <f t="shared" si="10707"/>
        <v>0</v>
      </c>
      <c r="N5280" t="b">
        <f t="shared" ref="N5280" si="10766">AND(MIN($F5279,$F5280,$F5281)=$F5280,MAX($H5279,$H5280,$H5281)=$H5280)</f>
        <v>0</v>
      </c>
      <c r="O5280" t="b">
        <f t="shared" ref="O5280" si="10767">AND(NOT(N5279),N5280,NOT(N5281))</f>
        <v>0</v>
      </c>
    </row>
    <row r="5281" spans="1:15" x14ac:dyDescent="0.25">
      <c r="A5281" t="s">
        <v>19</v>
      </c>
      <c r="B5281" t="s">
        <v>18</v>
      </c>
      <c r="C5281">
        <v>250</v>
      </c>
      <c r="D5281">
        <v>210</v>
      </c>
      <c r="E5281" t="b">
        <v>0</v>
      </c>
      <c r="F5281">
        <v>7.0000000000000001E-3</v>
      </c>
      <c r="G5281">
        <v>1</v>
      </c>
      <c r="H5281">
        <v>1</v>
      </c>
      <c r="I5281">
        <v>91</v>
      </c>
      <c r="J5281">
        <v>48</v>
      </c>
      <c r="K5281">
        <v>19</v>
      </c>
      <c r="L5281">
        <v>17</v>
      </c>
      <c r="M5281">
        <f t="shared" si="10707"/>
        <v>0</v>
      </c>
      <c r="N5281" t="b">
        <f t="shared" ref="N5281" si="10768">AND(MIN($F5279,$F5280,$F5281)=$F5281,MAX($H5279,$H5280,$H5281)=$H5281)</f>
        <v>1</v>
      </c>
      <c r="O5281" t="b">
        <f t="shared" ref="O5281" si="10769">AND(NOT(N5279),NOT(N5280),N5281)</f>
        <v>1</v>
      </c>
    </row>
    <row r="5282" spans="1:15" x14ac:dyDescent="0.25">
      <c r="A5282" t="s">
        <v>13</v>
      </c>
      <c r="B5282" t="s">
        <v>18</v>
      </c>
      <c r="C5282">
        <v>250</v>
      </c>
      <c r="D5282">
        <v>211</v>
      </c>
      <c r="E5282" t="b">
        <v>0</v>
      </c>
      <c r="F5282">
        <v>2.9000000000000001E-2</v>
      </c>
      <c r="G5282">
        <v>1</v>
      </c>
      <c r="H5282">
        <v>1</v>
      </c>
      <c r="I5282">
        <v>65</v>
      </c>
      <c r="J5282">
        <v>33</v>
      </c>
      <c r="K5282">
        <v>15</v>
      </c>
      <c r="L5282">
        <v>8</v>
      </c>
      <c r="M5282">
        <f t="shared" si="10707"/>
        <v>0</v>
      </c>
      <c r="N5282" t="b">
        <f t="shared" ref="N5282" si="10770">AND(MIN($F5282,$F5283,$F5284)=$F5282,MAX($H5282,$H5283,$H5284)=$H5282)</f>
        <v>0</v>
      </c>
      <c r="O5282" t="b">
        <f t="shared" ref="O5282" si="10771">AND(N5282,NOT(N5283),NOT(N5284))</f>
        <v>0</v>
      </c>
    </row>
    <row r="5283" spans="1:15" x14ac:dyDescent="0.25">
      <c r="A5283" t="s">
        <v>15</v>
      </c>
      <c r="B5283" t="s">
        <v>18</v>
      </c>
      <c r="C5283">
        <v>250</v>
      </c>
      <c r="D5283">
        <v>211</v>
      </c>
      <c r="E5283" t="b">
        <v>0</v>
      </c>
      <c r="F5283">
        <v>4.0000000000000001E-3</v>
      </c>
      <c r="G5283">
        <v>1</v>
      </c>
      <c r="H5283">
        <v>1</v>
      </c>
      <c r="I5283">
        <v>33</v>
      </c>
      <c r="J5283">
        <v>33</v>
      </c>
      <c r="K5283">
        <v>15</v>
      </c>
      <c r="L5283">
        <v>8</v>
      </c>
      <c r="M5283">
        <f t="shared" si="10707"/>
        <v>0</v>
      </c>
      <c r="N5283" t="b">
        <f t="shared" ref="N5283" si="10772">AND(MIN($F5282,$F5283,$F5284)=$F5283,MAX($H5282,$H5283,$H5284)=$H5283)</f>
        <v>0</v>
      </c>
      <c r="O5283" t="b">
        <f t="shared" ref="O5283" si="10773">AND(NOT(N5282),N5283,NOT(N5284))</f>
        <v>0</v>
      </c>
    </row>
    <row r="5284" spans="1:15" x14ac:dyDescent="0.25">
      <c r="A5284" t="s">
        <v>19</v>
      </c>
      <c r="B5284" t="s">
        <v>18</v>
      </c>
      <c r="C5284">
        <v>250</v>
      </c>
      <c r="D5284">
        <v>211</v>
      </c>
      <c r="E5284" t="b">
        <v>0</v>
      </c>
      <c r="F5284">
        <v>2E-3</v>
      </c>
      <c r="G5284">
        <v>1</v>
      </c>
      <c r="H5284">
        <v>1</v>
      </c>
      <c r="I5284">
        <v>65</v>
      </c>
      <c r="J5284">
        <v>33</v>
      </c>
      <c r="K5284">
        <v>15</v>
      </c>
      <c r="L5284">
        <v>8</v>
      </c>
      <c r="M5284">
        <f t="shared" si="10707"/>
        <v>0</v>
      </c>
      <c r="N5284" t="b">
        <f t="shared" ref="N5284" si="10774">AND(MIN($F5282,$F5283,$F5284)=$F5284,MAX($H5282,$H5283,$H5284)=$H5284)</f>
        <v>1</v>
      </c>
      <c r="O5284" t="b">
        <f t="shared" ref="O5284" si="10775">AND(NOT(N5282),NOT(N5283),N5284)</f>
        <v>1</v>
      </c>
    </row>
    <row r="5285" spans="1:15" x14ac:dyDescent="0.25">
      <c r="A5285" t="s">
        <v>13</v>
      </c>
      <c r="B5285" t="s">
        <v>18</v>
      </c>
      <c r="C5285">
        <v>250</v>
      </c>
      <c r="D5285">
        <v>212</v>
      </c>
      <c r="E5285" t="b">
        <v>0</v>
      </c>
      <c r="F5285">
        <v>7.0000000000000001E-3</v>
      </c>
      <c r="G5285">
        <v>1</v>
      </c>
      <c r="H5285">
        <v>1</v>
      </c>
      <c r="I5285">
        <v>60</v>
      </c>
      <c r="J5285">
        <v>26</v>
      </c>
      <c r="K5285">
        <v>10</v>
      </c>
      <c r="L5285">
        <v>8</v>
      </c>
      <c r="M5285">
        <f t="shared" si="10707"/>
        <v>0</v>
      </c>
      <c r="N5285" t="b">
        <f t="shared" ref="N5285" si="10776">AND(MIN($F5285,$F5286,$F5287)=$F5285,MAX($H5285,$H5286,$H5287)=$H5285)</f>
        <v>0</v>
      </c>
      <c r="O5285" t="b">
        <f t="shared" ref="O5285" si="10777">AND(N5285,NOT(N5286),NOT(N5287))</f>
        <v>0</v>
      </c>
    </row>
    <row r="5286" spans="1:15" x14ac:dyDescent="0.25">
      <c r="A5286" t="s">
        <v>15</v>
      </c>
      <c r="B5286" t="s">
        <v>18</v>
      </c>
      <c r="C5286">
        <v>250</v>
      </c>
      <c r="D5286">
        <v>212</v>
      </c>
      <c r="E5286" t="b">
        <v>0</v>
      </c>
      <c r="F5286">
        <v>6.0000000000000001E-3</v>
      </c>
      <c r="G5286">
        <v>1</v>
      </c>
      <c r="H5286">
        <v>1</v>
      </c>
      <c r="I5286">
        <v>29</v>
      </c>
      <c r="J5286">
        <v>26</v>
      </c>
      <c r="K5286">
        <v>10</v>
      </c>
      <c r="L5286">
        <v>8</v>
      </c>
      <c r="M5286">
        <f t="shared" si="10707"/>
        <v>0</v>
      </c>
      <c r="N5286" t="b">
        <f t="shared" ref="N5286" si="10778">AND(MIN($F5285,$F5286,$F5287)=$F5286,MAX($H5285,$H5286,$H5287)=$H5286)</f>
        <v>0</v>
      </c>
      <c r="O5286" t="b">
        <f t="shared" ref="O5286" si="10779">AND(NOT(N5285),N5286,NOT(N5287))</f>
        <v>0</v>
      </c>
    </row>
    <row r="5287" spans="1:15" x14ac:dyDescent="0.25">
      <c r="A5287" t="s">
        <v>19</v>
      </c>
      <c r="B5287" t="s">
        <v>18</v>
      </c>
      <c r="C5287">
        <v>250</v>
      </c>
      <c r="D5287">
        <v>212</v>
      </c>
      <c r="E5287" t="b">
        <v>0</v>
      </c>
      <c r="F5287">
        <v>4.0000000000000001E-3</v>
      </c>
      <c r="G5287">
        <v>1</v>
      </c>
      <c r="H5287">
        <v>1</v>
      </c>
      <c r="I5287">
        <v>60</v>
      </c>
      <c r="J5287">
        <v>26</v>
      </c>
      <c r="K5287">
        <v>10</v>
      </c>
      <c r="L5287">
        <v>8</v>
      </c>
      <c r="M5287">
        <f t="shared" si="10707"/>
        <v>0</v>
      </c>
      <c r="N5287" t="b">
        <f t="shared" ref="N5287" si="10780">AND(MIN($F5285,$F5286,$F5287)=$F5287,MAX($H5285,$H5286,$H5287)=$H5287)</f>
        <v>1</v>
      </c>
      <c r="O5287" t="b">
        <f t="shared" ref="O5287" si="10781">AND(NOT(N5285),NOT(N5286),N5287)</f>
        <v>1</v>
      </c>
    </row>
    <row r="5288" spans="1:15" x14ac:dyDescent="0.25">
      <c r="A5288" t="s">
        <v>13</v>
      </c>
      <c r="B5288" t="s">
        <v>18</v>
      </c>
      <c r="C5288">
        <v>250</v>
      </c>
      <c r="D5288">
        <v>213</v>
      </c>
      <c r="E5288" t="b">
        <v>0</v>
      </c>
      <c r="F5288">
        <v>4.0000000000000001E-3</v>
      </c>
      <c r="G5288">
        <v>1</v>
      </c>
      <c r="H5288">
        <v>1</v>
      </c>
      <c r="I5288">
        <v>39</v>
      </c>
      <c r="J5288">
        <v>18</v>
      </c>
      <c r="K5288">
        <v>6</v>
      </c>
      <c r="L5288">
        <v>11</v>
      </c>
      <c r="M5288">
        <f t="shared" si="10707"/>
        <v>0</v>
      </c>
      <c r="N5288" t="b">
        <f t="shared" ref="N5288" si="10782">AND(MIN($F5288,$F5289,$F5290)=$F5288,MAX($H5288,$H5289,$H5290)=$H5288)</f>
        <v>0</v>
      </c>
      <c r="O5288" t="b">
        <f t="shared" ref="O5288" si="10783">AND(N5288,NOT(N5289),NOT(N5290))</f>
        <v>0</v>
      </c>
    </row>
    <row r="5289" spans="1:15" x14ac:dyDescent="0.25">
      <c r="A5289" t="s">
        <v>15</v>
      </c>
      <c r="B5289" t="s">
        <v>18</v>
      </c>
      <c r="C5289">
        <v>250</v>
      </c>
      <c r="D5289">
        <v>213</v>
      </c>
      <c r="E5289" t="b">
        <v>0</v>
      </c>
      <c r="F5289">
        <v>2E-3</v>
      </c>
      <c r="G5289">
        <v>1</v>
      </c>
      <c r="H5289">
        <v>1</v>
      </c>
      <c r="I5289">
        <v>19</v>
      </c>
      <c r="J5289">
        <v>18</v>
      </c>
      <c r="K5289">
        <v>6</v>
      </c>
      <c r="L5289">
        <v>11</v>
      </c>
      <c r="M5289">
        <f t="shared" si="10707"/>
        <v>0</v>
      </c>
      <c r="N5289" t="b">
        <f t="shared" ref="N5289" si="10784">AND(MIN($F5288,$F5289,$F5290)=$F5289,MAX($H5288,$H5289,$H5290)=$H5289)</f>
        <v>1</v>
      </c>
      <c r="O5289" t="b">
        <f t="shared" ref="O5289" si="10785">AND(NOT(N5288),N5289,NOT(N5290))</f>
        <v>0</v>
      </c>
    </row>
    <row r="5290" spans="1:15" x14ac:dyDescent="0.25">
      <c r="A5290" t="s">
        <v>19</v>
      </c>
      <c r="B5290" t="s">
        <v>18</v>
      </c>
      <c r="C5290">
        <v>250</v>
      </c>
      <c r="D5290">
        <v>213</v>
      </c>
      <c r="E5290" t="b">
        <v>0</v>
      </c>
      <c r="F5290">
        <v>2E-3</v>
      </c>
      <c r="G5290">
        <v>1</v>
      </c>
      <c r="H5290">
        <v>1</v>
      </c>
      <c r="I5290">
        <v>39</v>
      </c>
      <c r="J5290">
        <v>18</v>
      </c>
      <c r="K5290">
        <v>6</v>
      </c>
      <c r="L5290">
        <v>11</v>
      </c>
      <c r="M5290">
        <f t="shared" si="10707"/>
        <v>0</v>
      </c>
      <c r="N5290" t="b">
        <f t="shared" ref="N5290" si="10786">AND(MIN($F5288,$F5289,$F5290)=$F5290,MAX($H5288,$H5289,$H5290)=$H5290)</f>
        <v>1</v>
      </c>
      <c r="O5290" t="b">
        <f t="shared" ref="O5290" si="10787">AND(NOT(N5288),NOT(N5289),N5290)</f>
        <v>0</v>
      </c>
    </row>
    <row r="5291" spans="1:15" x14ac:dyDescent="0.25">
      <c r="A5291" t="s">
        <v>13</v>
      </c>
      <c r="B5291" t="s">
        <v>18</v>
      </c>
      <c r="C5291">
        <v>250</v>
      </c>
      <c r="D5291">
        <v>214</v>
      </c>
      <c r="E5291" t="b">
        <v>0</v>
      </c>
      <c r="F5291">
        <v>4.0000000000000001E-3</v>
      </c>
      <c r="G5291">
        <v>1</v>
      </c>
      <c r="H5291">
        <v>1</v>
      </c>
      <c r="I5291">
        <v>354</v>
      </c>
      <c r="J5291">
        <v>184</v>
      </c>
      <c r="K5291">
        <v>88</v>
      </c>
      <c r="L5291">
        <v>15</v>
      </c>
      <c r="M5291">
        <f t="shared" si="10707"/>
        <v>0</v>
      </c>
      <c r="N5291" t="b">
        <f t="shared" ref="N5291" si="10788">AND(MIN($F5291,$F5292,$F5293)=$F5291,MAX($H5291,$H5292,$H5293)=$H5291)</f>
        <v>0</v>
      </c>
      <c r="O5291" t="b">
        <f t="shared" ref="O5291" si="10789">AND(N5291,NOT(N5292),NOT(N5293))</f>
        <v>0</v>
      </c>
    </row>
    <row r="5292" spans="1:15" x14ac:dyDescent="0.25">
      <c r="A5292" t="s">
        <v>15</v>
      </c>
      <c r="B5292" t="s">
        <v>18</v>
      </c>
      <c r="C5292">
        <v>250</v>
      </c>
      <c r="D5292">
        <v>214</v>
      </c>
      <c r="E5292" t="b">
        <v>0</v>
      </c>
      <c r="F5292">
        <v>3.0000000000000001E-3</v>
      </c>
      <c r="G5292">
        <v>1</v>
      </c>
      <c r="H5292">
        <v>1</v>
      </c>
      <c r="I5292">
        <v>189</v>
      </c>
      <c r="J5292">
        <v>184</v>
      </c>
      <c r="K5292">
        <v>88</v>
      </c>
      <c r="L5292">
        <v>15</v>
      </c>
      <c r="M5292">
        <f t="shared" si="10707"/>
        <v>0</v>
      </c>
      <c r="N5292" t="b">
        <f t="shared" ref="N5292" si="10790">AND(MIN($F5291,$F5292,$F5293)=$F5292,MAX($H5291,$H5292,$H5293)=$H5292)</f>
        <v>1</v>
      </c>
      <c r="O5292" t="b">
        <f t="shared" ref="O5292" si="10791">AND(NOT(N5291),N5292,NOT(N5293))</f>
        <v>1</v>
      </c>
    </row>
    <row r="5293" spans="1:15" x14ac:dyDescent="0.25">
      <c r="A5293" t="s">
        <v>19</v>
      </c>
      <c r="B5293" t="s">
        <v>18</v>
      </c>
      <c r="C5293">
        <v>250</v>
      </c>
      <c r="D5293">
        <v>214</v>
      </c>
      <c r="E5293" t="b">
        <v>0</v>
      </c>
      <c r="F5293">
        <v>4.0000000000000001E-3</v>
      </c>
      <c r="G5293">
        <v>1</v>
      </c>
      <c r="H5293">
        <v>1</v>
      </c>
      <c r="I5293">
        <v>354</v>
      </c>
      <c r="J5293">
        <v>184</v>
      </c>
      <c r="K5293">
        <v>88</v>
      </c>
      <c r="L5293">
        <v>15</v>
      </c>
      <c r="M5293">
        <f t="shared" si="10707"/>
        <v>0</v>
      </c>
      <c r="N5293" t="b">
        <f t="shared" ref="N5293" si="10792">AND(MIN($F5291,$F5292,$F5293)=$F5293,MAX($H5291,$H5292,$H5293)=$H5293)</f>
        <v>0</v>
      </c>
      <c r="O5293" t="b">
        <f t="shared" ref="O5293" si="10793">AND(NOT(N5291),NOT(N5292),N5293)</f>
        <v>0</v>
      </c>
    </row>
    <row r="5294" spans="1:15" x14ac:dyDescent="0.25">
      <c r="A5294" t="s">
        <v>13</v>
      </c>
      <c r="B5294" t="s">
        <v>18</v>
      </c>
      <c r="C5294">
        <v>250</v>
      </c>
      <c r="D5294">
        <v>215</v>
      </c>
      <c r="E5294" t="b">
        <v>0</v>
      </c>
      <c r="F5294">
        <v>3.0000000000000001E-3</v>
      </c>
      <c r="G5294">
        <v>1</v>
      </c>
      <c r="H5294">
        <v>1</v>
      </c>
      <c r="I5294">
        <v>208</v>
      </c>
      <c r="J5294">
        <v>98</v>
      </c>
      <c r="K5294">
        <v>44</v>
      </c>
      <c r="L5294">
        <v>14</v>
      </c>
      <c r="M5294">
        <f t="shared" si="10707"/>
        <v>0</v>
      </c>
      <c r="N5294" t="b">
        <f t="shared" ref="N5294" si="10794">AND(MIN($F5294,$F5295,$F5296)=$F5294,MAX($H5294,$H5295,$H5296)=$H5294)</f>
        <v>1</v>
      </c>
      <c r="O5294" t="b">
        <f t="shared" ref="O5294" si="10795">AND(N5294,NOT(N5295),NOT(N5296))</f>
        <v>1</v>
      </c>
    </row>
    <row r="5295" spans="1:15" x14ac:dyDescent="0.25">
      <c r="A5295" t="s">
        <v>15</v>
      </c>
      <c r="B5295" t="s">
        <v>18</v>
      </c>
      <c r="C5295">
        <v>250</v>
      </c>
      <c r="D5295">
        <v>215</v>
      </c>
      <c r="E5295" t="b">
        <v>0</v>
      </c>
      <c r="F5295">
        <v>6.0000000000000001E-3</v>
      </c>
      <c r="G5295">
        <v>1</v>
      </c>
      <c r="H5295">
        <v>1</v>
      </c>
      <c r="I5295">
        <v>103</v>
      </c>
      <c r="J5295">
        <v>98</v>
      </c>
      <c r="K5295">
        <v>44</v>
      </c>
      <c r="L5295">
        <v>14</v>
      </c>
      <c r="M5295">
        <f t="shared" si="10707"/>
        <v>0</v>
      </c>
      <c r="N5295" t="b">
        <f t="shared" ref="N5295" si="10796">AND(MIN($F5294,$F5295,$F5296)=$F5295,MAX($H5294,$H5295,$H5296)=$H5295)</f>
        <v>0</v>
      </c>
      <c r="O5295" t="b">
        <f t="shared" ref="O5295" si="10797">AND(NOT(N5294),N5295,NOT(N5296))</f>
        <v>0</v>
      </c>
    </row>
    <row r="5296" spans="1:15" x14ac:dyDescent="0.25">
      <c r="A5296" t="s">
        <v>19</v>
      </c>
      <c r="B5296" t="s">
        <v>18</v>
      </c>
      <c r="C5296">
        <v>250</v>
      </c>
      <c r="D5296">
        <v>215</v>
      </c>
      <c r="E5296" t="b">
        <v>0</v>
      </c>
      <c r="F5296">
        <v>4.0000000000000001E-3</v>
      </c>
      <c r="G5296">
        <v>1</v>
      </c>
      <c r="H5296">
        <v>1</v>
      </c>
      <c r="I5296">
        <v>208</v>
      </c>
      <c r="J5296">
        <v>98</v>
      </c>
      <c r="K5296">
        <v>44</v>
      </c>
      <c r="L5296">
        <v>14</v>
      </c>
      <c r="M5296">
        <f t="shared" si="10707"/>
        <v>0</v>
      </c>
      <c r="N5296" t="b">
        <f t="shared" ref="N5296" si="10798">AND(MIN($F5294,$F5295,$F5296)=$F5296,MAX($H5294,$H5295,$H5296)=$H5296)</f>
        <v>0</v>
      </c>
      <c r="O5296" t="b">
        <f t="shared" ref="O5296" si="10799">AND(NOT(N5294),NOT(N5295),N5296)</f>
        <v>0</v>
      </c>
    </row>
    <row r="5297" spans="1:15" x14ac:dyDescent="0.25">
      <c r="A5297" t="s">
        <v>13</v>
      </c>
      <c r="B5297" t="s">
        <v>18</v>
      </c>
      <c r="C5297">
        <v>250</v>
      </c>
      <c r="D5297">
        <v>216</v>
      </c>
      <c r="E5297" t="b">
        <v>0</v>
      </c>
      <c r="F5297">
        <v>5.0000000000000001E-3</v>
      </c>
      <c r="G5297">
        <v>1</v>
      </c>
      <c r="H5297">
        <v>1</v>
      </c>
      <c r="I5297">
        <v>181</v>
      </c>
      <c r="J5297">
        <v>90</v>
      </c>
      <c r="K5297">
        <v>42</v>
      </c>
      <c r="L5297">
        <v>17</v>
      </c>
      <c r="M5297">
        <f t="shared" si="10707"/>
        <v>0</v>
      </c>
      <c r="N5297" t="b">
        <f t="shared" ref="N5297" si="10800">AND(MIN($F5297,$F5298,$F5299)=$F5297,MAX($H5297,$H5298,$H5299)=$H5297)</f>
        <v>0</v>
      </c>
      <c r="O5297" t="b">
        <f t="shared" ref="O5297" si="10801">AND(N5297,NOT(N5298),NOT(N5299))</f>
        <v>0</v>
      </c>
    </row>
    <row r="5298" spans="1:15" x14ac:dyDescent="0.25">
      <c r="A5298" t="s">
        <v>15</v>
      </c>
      <c r="B5298" t="s">
        <v>18</v>
      </c>
      <c r="C5298">
        <v>250</v>
      </c>
      <c r="D5298">
        <v>216</v>
      </c>
      <c r="E5298" t="b">
        <v>0</v>
      </c>
      <c r="F5298">
        <v>3.0000000000000001E-3</v>
      </c>
      <c r="G5298">
        <v>1</v>
      </c>
      <c r="H5298">
        <v>1</v>
      </c>
      <c r="I5298">
        <v>96</v>
      </c>
      <c r="J5298">
        <v>94</v>
      </c>
      <c r="K5298">
        <v>44</v>
      </c>
      <c r="L5298">
        <v>17</v>
      </c>
      <c r="M5298">
        <f t="shared" si="10707"/>
        <v>0</v>
      </c>
      <c r="N5298" t="b">
        <f t="shared" ref="N5298" si="10802">AND(MIN($F5297,$F5298,$F5299)=$F5298,MAX($H5297,$H5298,$H5299)=$H5298)</f>
        <v>1</v>
      </c>
      <c r="O5298" t="b">
        <f t="shared" ref="O5298" si="10803">AND(NOT(N5297),N5298,NOT(N5299))</f>
        <v>0</v>
      </c>
    </row>
    <row r="5299" spans="1:15" x14ac:dyDescent="0.25">
      <c r="A5299" t="s">
        <v>19</v>
      </c>
      <c r="B5299" t="s">
        <v>18</v>
      </c>
      <c r="C5299">
        <v>250</v>
      </c>
      <c r="D5299">
        <v>216</v>
      </c>
      <c r="E5299" t="b">
        <v>0</v>
      </c>
      <c r="F5299">
        <v>3.0000000000000001E-3</v>
      </c>
      <c r="G5299">
        <v>1</v>
      </c>
      <c r="H5299">
        <v>1</v>
      </c>
      <c r="I5299">
        <v>181</v>
      </c>
      <c r="J5299">
        <v>90</v>
      </c>
      <c r="K5299">
        <v>42</v>
      </c>
      <c r="L5299">
        <v>17</v>
      </c>
      <c r="M5299">
        <f t="shared" si="10707"/>
        <v>0</v>
      </c>
      <c r="N5299" t="b">
        <f t="shared" ref="N5299" si="10804">AND(MIN($F5297,$F5298,$F5299)=$F5299,MAX($H5297,$H5298,$H5299)=$H5299)</f>
        <v>1</v>
      </c>
      <c r="O5299" t="b">
        <f t="shared" ref="O5299" si="10805">AND(NOT(N5297),NOT(N5298),N5299)</f>
        <v>0</v>
      </c>
    </row>
    <row r="5300" spans="1:15" x14ac:dyDescent="0.25">
      <c r="A5300" t="s">
        <v>13</v>
      </c>
      <c r="B5300" t="s">
        <v>18</v>
      </c>
      <c r="C5300">
        <v>250</v>
      </c>
      <c r="D5300">
        <v>217</v>
      </c>
      <c r="E5300" t="b">
        <v>0</v>
      </c>
      <c r="F5300">
        <v>1.4E-2</v>
      </c>
      <c r="G5300">
        <v>1</v>
      </c>
      <c r="H5300">
        <v>1</v>
      </c>
      <c r="I5300">
        <v>100</v>
      </c>
      <c r="J5300">
        <v>49</v>
      </c>
      <c r="K5300">
        <v>21</v>
      </c>
      <c r="L5300">
        <v>13</v>
      </c>
      <c r="M5300">
        <f t="shared" si="10707"/>
        <v>0</v>
      </c>
      <c r="N5300" t="b">
        <f t="shared" ref="N5300" si="10806">AND(MIN($F5300,$F5301,$F5302)=$F5300,MAX($H5300,$H5301,$H5302)=$H5300)</f>
        <v>0</v>
      </c>
      <c r="O5300" t="b">
        <f t="shared" ref="O5300" si="10807">AND(N5300,NOT(N5301),NOT(N5302))</f>
        <v>0</v>
      </c>
    </row>
    <row r="5301" spans="1:15" x14ac:dyDescent="0.25">
      <c r="A5301" t="s">
        <v>15</v>
      </c>
      <c r="B5301" t="s">
        <v>18</v>
      </c>
      <c r="C5301">
        <v>250</v>
      </c>
      <c r="D5301">
        <v>217</v>
      </c>
      <c r="E5301" t="b">
        <v>0</v>
      </c>
      <c r="F5301">
        <v>3.0000000000000001E-3</v>
      </c>
      <c r="G5301">
        <v>1</v>
      </c>
      <c r="H5301">
        <v>1</v>
      </c>
      <c r="I5301">
        <v>144</v>
      </c>
      <c r="J5301">
        <v>137</v>
      </c>
      <c r="K5301">
        <v>65</v>
      </c>
      <c r="L5301">
        <v>13</v>
      </c>
      <c r="M5301">
        <f t="shared" si="10707"/>
        <v>0</v>
      </c>
      <c r="N5301" t="b">
        <f t="shared" ref="N5301" si="10808">AND(MIN($F5300,$F5301,$F5302)=$F5301,MAX($H5300,$H5301,$H5302)=$H5301)</f>
        <v>0</v>
      </c>
      <c r="O5301" t="b">
        <f t="shared" ref="O5301" si="10809">AND(NOT(N5300),N5301,NOT(N5302))</f>
        <v>0</v>
      </c>
    </row>
    <row r="5302" spans="1:15" x14ac:dyDescent="0.25">
      <c r="A5302" t="s">
        <v>19</v>
      </c>
      <c r="B5302" t="s">
        <v>18</v>
      </c>
      <c r="C5302">
        <v>250</v>
      </c>
      <c r="D5302">
        <v>217</v>
      </c>
      <c r="E5302" t="b">
        <v>0</v>
      </c>
      <c r="F5302">
        <v>2E-3</v>
      </c>
      <c r="G5302">
        <v>1</v>
      </c>
      <c r="H5302">
        <v>1</v>
      </c>
      <c r="I5302">
        <v>100</v>
      </c>
      <c r="J5302">
        <v>49</v>
      </c>
      <c r="K5302">
        <v>21</v>
      </c>
      <c r="L5302">
        <v>13</v>
      </c>
      <c r="M5302">
        <f t="shared" si="10707"/>
        <v>0</v>
      </c>
      <c r="N5302" t="b">
        <f t="shared" ref="N5302" si="10810">AND(MIN($F5300,$F5301,$F5302)=$F5302,MAX($H5300,$H5301,$H5302)=$H5302)</f>
        <v>1</v>
      </c>
      <c r="O5302" t="b">
        <f t="shared" ref="O5302" si="10811">AND(NOT(N5300),NOT(N5301),N5302)</f>
        <v>1</v>
      </c>
    </row>
    <row r="5303" spans="1:15" x14ac:dyDescent="0.25">
      <c r="A5303" t="s">
        <v>13</v>
      </c>
      <c r="B5303" t="s">
        <v>18</v>
      </c>
      <c r="C5303">
        <v>250</v>
      </c>
      <c r="D5303">
        <v>218</v>
      </c>
      <c r="E5303" t="b">
        <v>0</v>
      </c>
      <c r="F5303">
        <v>4.0000000000000001E-3</v>
      </c>
      <c r="G5303">
        <v>1</v>
      </c>
      <c r="H5303">
        <v>1</v>
      </c>
      <c r="I5303">
        <v>32</v>
      </c>
      <c r="J5303">
        <v>17</v>
      </c>
      <c r="K5303">
        <v>5</v>
      </c>
      <c r="L5303">
        <v>11</v>
      </c>
      <c r="M5303">
        <f t="shared" si="10707"/>
        <v>0</v>
      </c>
      <c r="N5303" t="b">
        <f t="shared" ref="N5303" si="10812">AND(MIN($F5303,$F5304,$F5305)=$F5303,MAX($H5303,$H5304,$H5305)=$H5303)</f>
        <v>0</v>
      </c>
      <c r="O5303" t="b">
        <f t="shared" ref="O5303" si="10813">AND(N5303,NOT(N5304),NOT(N5305))</f>
        <v>0</v>
      </c>
    </row>
    <row r="5304" spans="1:15" x14ac:dyDescent="0.25">
      <c r="A5304" t="s">
        <v>15</v>
      </c>
      <c r="B5304" t="s">
        <v>18</v>
      </c>
      <c r="C5304">
        <v>250</v>
      </c>
      <c r="D5304">
        <v>218</v>
      </c>
      <c r="E5304" t="b">
        <v>0</v>
      </c>
      <c r="F5304">
        <v>4.0000000000000001E-3</v>
      </c>
      <c r="G5304">
        <v>1</v>
      </c>
      <c r="H5304">
        <v>1</v>
      </c>
      <c r="I5304">
        <v>18</v>
      </c>
      <c r="J5304">
        <v>17</v>
      </c>
      <c r="K5304">
        <v>5</v>
      </c>
      <c r="L5304">
        <v>11</v>
      </c>
      <c r="M5304">
        <f t="shared" si="10707"/>
        <v>0</v>
      </c>
      <c r="N5304" t="b">
        <f t="shared" ref="N5304" si="10814">AND(MIN($F5303,$F5304,$F5305)=$F5304,MAX($H5303,$H5304,$H5305)=$H5304)</f>
        <v>0</v>
      </c>
      <c r="O5304" t="b">
        <f t="shared" ref="O5304" si="10815">AND(NOT(N5303),N5304,NOT(N5305))</f>
        <v>0</v>
      </c>
    </row>
    <row r="5305" spans="1:15" x14ac:dyDescent="0.25">
      <c r="A5305" t="s">
        <v>19</v>
      </c>
      <c r="B5305" t="s">
        <v>18</v>
      </c>
      <c r="C5305">
        <v>250</v>
      </c>
      <c r="D5305">
        <v>218</v>
      </c>
      <c r="E5305" t="b">
        <v>0</v>
      </c>
      <c r="F5305">
        <v>2E-3</v>
      </c>
      <c r="G5305">
        <v>1</v>
      </c>
      <c r="H5305">
        <v>1</v>
      </c>
      <c r="I5305">
        <v>32</v>
      </c>
      <c r="J5305">
        <v>17</v>
      </c>
      <c r="K5305">
        <v>5</v>
      </c>
      <c r="L5305">
        <v>11</v>
      </c>
      <c r="M5305">
        <f t="shared" si="10707"/>
        <v>0</v>
      </c>
      <c r="N5305" t="b">
        <f t="shared" ref="N5305" si="10816">AND(MIN($F5303,$F5304,$F5305)=$F5305,MAX($H5303,$H5304,$H5305)=$H5305)</f>
        <v>1</v>
      </c>
      <c r="O5305" t="b">
        <f t="shared" ref="O5305" si="10817">AND(NOT(N5303),NOT(N5304),N5305)</f>
        <v>1</v>
      </c>
    </row>
    <row r="5306" spans="1:15" x14ac:dyDescent="0.25">
      <c r="A5306" t="s">
        <v>13</v>
      </c>
      <c r="B5306" t="s">
        <v>18</v>
      </c>
      <c r="C5306">
        <v>250</v>
      </c>
      <c r="D5306">
        <v>219</v>
      </c>
      <c r="E5306" t="b">
        <v>0</v>
      </c>
      <c r="F5306">
        <v>5.0000000000000001E-3</v>
      </c>
      <c r="G5306">
        <v>1</v>
      </c>
      <c r="H5306">
        <v>1</v>
      </c>
      <c r="I5306">
        <v>391</v>
      </c>
      <c r="J5306">
        <v>208</v>
      </c>
      <c r="K5306">
        <v>102</v>
      </c>
      <c r="L5306">
        <v>11</v>
      </c>
      <c r="M5306">
        <f t="shared" si="10707"/>
        <v>0</v>
      </c>
      <c r="N5306" t="b">
        <f t="shared" ref="N5306" si="10818">AND(MIN($F5306,$F5307,$F5308)=$F5306,MAX($H5306,$H5307,$H5308)=$H5306)</f>
        <v>0</v>
      </c>
      <c r="O5306" t="b">
        <f t="shared" ref="O5306" si="10819">AND(N5306,NOT(N5307),NOT(N5308))</f>
        <v>0</v>
      </c>
    </row>
    <row r="5307" spans="1:15" x14ac:dyDescent="0.25">
      <c r="A5307" t="s">
        <v>15</v>
      </c>
      <c r="B5307" t="s">
        <v>18</v>
      </c>
      <c r="C5307">
        <v>250</v>
      </c>
      <c r="D5307">
        <v>219</v>
      </c>
      <c r="E5307" t="b">
        <v>0</v>
      </c>
      <c r="F5307">
        <v>3.0000000000000001E-3</v>
      </c>
      <c r="G5307">
        <v>1</v>
      </c>
      <c r="H5307">
        <v>1</v>
      </c>
      <c r="I5307">
        <v>209</v>
      </c>
      <c r="J5307">
        <v>208</v>
      </c>
      <c r="K5307">
        <v>102</v>
      </c>
      <c r="L5307">
        <v>11</v>
      </c>
      <c r="M5307">
        <f t="shared" si="10707"/>
        <v>0</v>
      </c>
      <c r="N5307" t="b">
        <f t="shared" ref="N5307" si="10820">AND(MIN($F5306,$F5307,$F5308)=$F5307,MAX($H5306,$H5307,$H5308)=$H5307)</f>
        <v>1</v>
      </c>
      <c r="O5307" t="b">
        <f t="shared" ref="O5307" si="10821">AND(NOT(N5306),N5307,NOT(N5308))</f>
        <v>1</v>
      </c>
    </row>
    <row r="5308" spans="1:15" x14ac:dyDescent="0.25">
      <c r="A5308" t="s">
        <v>19</v>
      </c>
      <c r="B5308" t="s">
        <v>18</v>
      </c>
      <c r="C5308">
        <v>250</v>
      </c>
      <c r="D5308">
        <v>219</v>
      </c>
      <c r="E5308" t="b">
        <v>0</v>
      </c>
      <c r="F5308">
        <v>1.0999999999999999E-2</v>
      </c>
      <c r="G5308">
        <v>1</v>
      </c>
      <c r="H5308">
        <v>1</v>
      </c>
      <c r="I5308">
        <v>391</v>
      </c>
      <c r="J5308">
        <v>208</v>
      </c>
      <c r="K5308">
        <v>102</v>
      </c>
      <c r="L5308">
        <v>11</v>
      </c>
      <c r="M5308">
        <f t="shared" si="10707"/>
        <v>0</v>
      </c>
      <c r="N5308" t="b">
        <f t="shared" ref="N5308" si="10822">AND(MIN($F5306,$F5307,$F5308)=$F5308,MAX($H5306,$H5307,$H5308)=$H5308)</f>
        <v>0</v>
      </c>
      <c r="O5308" t="b">
        <f t="shared" ref="O5308" si="10823">AND(NOT(N5306),NOT(N5307),N5308)</f>
        <v>0</v>
      </c>
    </row>
    <row r="5309" spans="1:15" x14ac:dyDescent="0.25">
      <c r="A5309" t="s">
        <v>13</v>
      </c>
      <c r="B5309" t="s">
        <v>18</v>
      </c>
      <c r="C5309">
        <v>250</v>
      </c>
      <c r="D5309">
        <v>21</v>
      </c>
      <c r="E5309" t="b">
        <v>0</v>
      </c>
      <c r="F5309">
        <v>2E-3</v>
      </c>
      <c r="G5309">
        <v>1</v>
      </c>
      <c r="H5309">
        <v>1</v>
      </c>
      <c r="I5309">
        <v>92</v>
      </c>
      <c r="J5309">
        <v>53</v>
      </c>
      <c r="K5309">
        <v>23</v>
      </c>
      <c r="L5309">
        <v>12</v>
      </c>
      <c r="M5309">
        <f t="shared" si="10707"/>
        <v>0</v>
      </c>
      <c r="N5309" t="b">
        <f t="shared" ref="N5309" si="10824">AND(MIN($F5309,$F5310,$F5311)=$F5309,MAX($H5309,$H5310,$H5311)=$H5309)</f>
        <v>0</v>
      </c>
      <c r="O5309" t="b">
        <f t="shared" ref="O5309" si="10825">AND(N5309,NOT(N5310),NOT(N5311))</f>
        <v>0</v>
      </c>
    </row>
    <row r="5310" spans="1:15" x14ac:dyDescent="0.25">
      <c r="A5310" t="s">
        <v>15</v>
      </c>
      <c r="B5310" t="s">
        <v>18</v>
      </c>
      <c r="C5310">
        <v>250</v>
      </c>
      <c r="D5310">
        <v>21</v>
      </c>
      <c r="E5310" t="b">
        <v>0</v>
      </c>
      <c r="F5310">
        <v>3.0000000000000001E-3</v>
      </c>
      <c r="G5310">
        <v>1</v>
      </c>
      <c r="H5310">
        <v>1</v>
      </c>
      <c r="I5310">
        <v>54</v>
      </c>
      <c r="J5310">
        <v>53</v>
      </c>
      <c r="K5310">
        <v>23</v>
      </c>
      <c r="L5310">
        <v>12</v>
      </c>
      <c r="M5310">
        <f t="shared" si="10707"/>
        <v>0</v>
      </c>
      <c r="N5310" t="b">
        <f t="shared" ref="N5310" si="10826">AND(MIN($F5309,$F5310,$F5311)=$F5310,MAX($H5309,$H5310,$H5311)=$H5310)</f>
        <v>0</v>
      </c>
      <c r="O5310" t="b">
        <f t="shared" ref="O5310" si="10827">AND(NOT(N5309),N5310,NOT(N5311))</f>
        <v>0</v>
      </c>
    </row>
    <row r="5311" spans="1:15" x14ac:dyDescent="0.25">
      <c r="A5311" t="s">
        <v>19</v>
      </c>
      <c r="B5311" t="s">
        <v>18</v>
      </c>
      <c r="C5311">
        <v>250</v>
      </c>
      <c r="D5311">
        <v>21</v>
      </c>
      <c r="E5311" t="b">
        <v>0</v>
      </c>
      <c r="F5311">
        <v>1E-3</v>
      </c>
      <c r="G5311">
        <v>1</v>
      </c>
      <c r="H5311">
        <v>1</v>
      </c>
      <c r="I5311">
        <v>92</v>
      </c>
      <c r="J5311">
        <v>53</v>
      </c>
      <c r="K5311">
        <v>23</v>
      </c>
      <c r="L5311">
        <v>12</v>
      </c>
      <c r="M5311">
        <f t="shared" si="10707"/>
        <v>0</v>
      </c>
      <c r="N5311" t="b">
        <f t="shared" ref="N5311" si="10828">AND(MIN($F5309,$F5310,$F5311)=$F5311,MAX($H5309,$H5310,$H5311)=$H5311)</f>
        <v>1</v>
      </c>
      <c r="O5311" t="b">
        <f t="shared" ref="O5311" si="10829">AND(NOT(N5309),NOT(N5310),N5311)</f>
        <v>1</v>
      </c>
    </row>
    <row r="5312" spans="1:15" x14ac:dyDescent="0.25">
      <c r="A5312" t="s">
        <v>13</v>
      </c>
      <c r="B5312" t="s">
        <v>18</v>
      </c>
      <c r="C5312">
        <v>250</v>
      </c>
      <c r="D5312">
        <v>220</v>
      </c>
      <c r="E5312" t="b">
        <v>0</v>
      </c>
      <c r="F5312">
        <v>2.1000000000000001E-2</v>
      </c>
      <c r="G5312">
        <v>1</v>
      </c>
      <c r="H5312">
        <v>1</v>
      </c>
      <c r="I5312">
        <v>2475</v>
      </c>
      <c r="J5312">
        <v>1255</v>
      </c>
      <c r="K5312">
        <v>622</v>
      </c>
      <c r="L5312">
        <v>20</v>
      </c>
      <c r="M5312">
        <f t="shared" si="10707"/>
        <v>0</v>
      </c>
      <c r="N5312" t="b">
        <f t="shared" ref="N5312" si="10830">AND(MIN($F5312,$F5313,$F5314)=$F5312,MAX($H5312,$H5313,$H5314)=$H5312)</f>
        <v>0</v>
      </c>
      <c r="O5312" t="b">
        <f t="shared" ref="O5312" si="10831">AND(N5312,NOT(N5313),NOT(N5314))</f>
        <v>0</v>
      </c>
    </row>
    <row r="5313" spans="1:15" x14ac:dyDescent="0.25">
      <c r="A5313" t="s">
        <v>15</v>
      </c>
      <c r="B5313" t="s">
        <v>18</v>
      </c>
      <c r="C5313">
        <v>250</v>
      </c>
      <c r="D5313">
        <v>220</v>
      </c>
      <c r="E5313" t="b">
        <v>0</v>
      </c>
      <c r="F5313">
        <v>8.9999999999999993E-3</v>
      </c>
      <c r="G5313">
        <v>1</v>
      </c>
      <c r="H5313">
        <v>1</v>
      </c>
      <c r="I5313">
        <v>1302</v>
      </c>
      <c r="J5313">
        <v>1255</v>
      </c>
      <c r="K5313">
        <v>622</v>
      </c>
      <c r="L5313">
        <v>20</v>
      </c>
      <c r="M5313">
        <f t="shared" si="10707"/>
        <v>0</v>
      </c>
      <c r="N5313" t="b">
        <f t="shared" ref="N5313" si="10832">AND(MIN($F5312,$F5313,$F5314)=$F5313,MAX($H5312,$H5313,$H5314)=$H5313)</f>
        <v>1</v>
      </c>
      <c r="O5313" t="b">
        <f t="shared" ref="O5313" si="10833">AND(NOT(N5312),N5313,NOT(N5314))</f>
        <v>1</v>
      </c>
    </row>
    <row r="5314" spans="1:15" x14ac:dyDescent="0.25">
      <c r="A5314" t="s">
        <v>19</v>
      </c>
      <c r="B5314" t="s">
        <v>18</v>
      </c>
      <c r="C5314">
        <v>250</v>
      </c>
      <c r="D5314">
        <v>220</v>
      </c>
      <c r="E5314" t="b">
        <v>0</v>
      </c>
      <c r="F5314">
        <v>2.4E-2</v>
      </c>
      <c r="G5314">
        <v>1</v>
      </c>
      <c r="H5314">
        <v>1</v>
      </c>
      <c r="I5314">
        <v>2475</v>
      </c>
      <c r="J5314">
        <v>1255</v>
      </c>
      <c r="K5314">
        <v>622</v>
      </c>
      <c r="L5314">
        <v>20</v>
      </c>
      <c r="M5314">
        <f t="shared" si="10707"/>
        <v>0</v>
      </c>
      <c r="N5314" t="b">
        <f t="shared" ref="N5314" si="10834">AND(MIN($F5312,$F5313,$F5314)=$F5314,MAX($H5312,$H5313,$H5314)=$H5314)</f>
        <v>0</v>
      </c>
      <c r="O5314" t="b">
        <f t="shared" ref="O5314" si="10835">AND(NOT(N5312),NOT(N5313),N5314)</f>
        <v>0</v>
      </c>
    </row>
    <row r="5315" spans="1:15" x14ac:dyDescent="0.25">
      <c r="A5315" t="s">
        <v>13</v>
      </c>
      <c r="B5315" t="s">
        <v>18</v>
      </c>
      <c r="C5315">
        <v>250</v>
      </c>
      <c r="D5315">
        <v>221</v>
      </c>
      <c r="E5315" t="b">
        <v>0</v>
      </c>
      <c r="F5315">
        <v>1E-3</v>
      </c>
      <c r="G5315">
        <v>1</v>
      </c>
      <c r="H5315">
        <v>1</v>
      </c>
      <c r="I5315">
        <v>43</v>
      </c>
      <c r="J5315">
        <v>21</v>
      </c>
      <c r="K5315">
        <v>8</v>
      </c>
      <c r="L5315">
        <v>11</v>
      </c>
      <c r="M5315">
        <f t="shared" ref="M5315:M5378" si="10836">G5315-H5315</f>
        <v>0</v>
      </c>
      <c r="N5315" t="b">
        <f t="shared" ref="N5315" si="10837">AND(MIN($F5315,$F5316,$F5317)=$F5315,MAX($H5315,$H5316,$H5317)=$H5315)</f>
        <v>1</v>
      </c>
      <c r="O5315" t="b">
        <f t="shared" ref="O5315" si="10838">AND(N5315,NOT(N5316),NOT(N5317))</f>
        <v>1</v>
      </c>
    </row>
    <row r="5316" spans="1:15" x14ac:dyDescent="0.25">
      <c r="A5316" t="s">
        <v>15</v>
      </c>
      <c r="B5316" t="s">
        <v>18</v>
      </c>
      <c r="C5316">
        <v>250</v>
      </c>
      <c r="D5316">
        <v>221</v>
      </c>
      <c r="E5316" t="b">
        <v>0</v>
      </c>
      <c r="F5316">
        <v>9.5289999999999999</v>
      </c>
      <c r="G5316">
        <v>1</v>
      </c>
      <c r="H5316">
        <v>1</v>
      </c>
      <c r="I5316">
        <v>322937</v>
      </c>
      <c r="J5316">
        <v>322935</v>
      </c>
      <c r="K5316">
        <v>161465</v>
      </c>
      <c r="L5316">
        <v>11</v>
      </c>
      <c r="M5316">
        <f t="shared" si="10836"/>
        <v>0</v>
      </c>
      <c r="N5316" t="b">
        <f t="shared" ref="N5316" si="10839">AND(MIN($F5315,$F5316,$F5317)=$F5316,MAX($H5315,$H5316,$H5317)=$H5316)</f>
        <v>0</v>
      </c>
      <c r="O5316" t="b">
        <f t="shared" ref="O5316" si="10840">AND(NOT(N5315),N5316,NOT(N5317))</f>
        <v>0</v>
      </c>
    </row>
    <row r="5317" spans="1:15" x14ac:dyDescent="0.25">
      <c r="A5317" t="s">
        <v>19</v>
      </c>
      <c r="B5317" t="s">
        <v>18</v>
      </c>
      <c r="C5317">
        <v>250</v>
      </c>
      <c r="D5317">
        <v>221</v>
      </c>
      <c r="E5317" t="b">
        <v>0</v>
      </c>
      <c r="F5317">
        <v>2E-3</v>
      </c>
      <c r="G5317">
        <v>1</v>
      </c>
      <c r="H5317">
        <v>1</v>
      </c>
      <c r="I5317">
        <v>43</v>
      </c>
      <c r="J5317">
        <v>21</v>
      </c>
      <c r="K5317">
        <v>8</v>
      </c>
      <c r="L5317">
        <v>11</v>
      </c>
      <c r="M5317">
        <f t="shared" si="10836"/>
        <v>0</v>
      </c>
      <c r="N5317" t="b">
        <f t="shared" ref="N5317" si="10841">AND(MIN($F5315,$F5316,$F5317)=$F5317,MAX($H5315,$H5316,$H5317)=$H5317)</f>
        <v>0</v>
      </c>
      <c r="O5317" t="b">
        <f t="shared" ref="O5317" si="10842">AND(NOT(N5315),NOT(N5316),N5317)</f>
        <v>0</v>
      </c>
    </row>
    <row r="5318" spans="1:15" x14ac:dyDescent="0.25">
      <c r="A5318" t="s">
        <v>13</v>
      </c>
      <c r="B5318" t="s">
        <v>18</v>
      </c>
      <c r="C5318">
        <v>250</v>
      </c>
      <c r="D5318">
        <v>222</v>
      </c>
      <c r="E5318" t="b">
        <v>0</v>
      </c>
      <c r="F5318">
        <v>1.7000000000000001E-2</v>
      </c>
      <c r="G5318">
        <v>1</v>
      </c>
      <c r="H5318">
        <v>1</v>
      </c>
      <c r="I5318">
        <v>1571</v>
      </c>
      <c r="J5318">
        <v>861</v>
      </c>
      <c r="K5318">
        <v>425</v>
      </c>
      <c r="L5318">
        <v>19</v>
      </c>
      <c r="M5318">
        <f t="shared" si="10836"/>
        <v>0</v>
      </c>
      <c r="N5318" t="b">
        <f t="shared" ref="N5318" si="10843">AND(MIN($F5318,$F5319,$F5320)=$F5318,MAX($H5318,$H5319,$H5320)=$H5318)</f>
        <v>0</v>
      </c>
      <c r="O5318" t="b">
        <f t="shared" ref="O5318" si="10844">AND(N5318,NOT(N5319),NOT(N5320))</f>
        <v>0</v>
      </c>
    </row>
    <row r="5319" spans="1:15" x14ac:dyDescent="0.25">
      <c r="A5319" t="s">
        <v>15</v>
      </c>
      <c r="B5319" t="s">
        <v>18</v>
      </c>
      <c r="C5319">
        <v>250</v>
      </c>
      <c r="D5319">
        <v>222</v>
      </c>
      <c r="E5319" t="b">
        <v>0</v>
      </c>
      <c r="F5319">
        <v>1.0999999999999999E-2</v>
      </c>
      <c r="G5319">
        <v>1</v>
      </c>
      <c r="H5319">
        <v>1</v>
      </c>
      <c r="I5319">
        <v>872</v>
      </c>
      <c r="J5319">
        <v>861</v>
      </c>
      <c r="K5319">
        <v>425</v>
      </c>
      <c r="L5319">
        <v>19</v>
      </c>
      <c r="M5319">
        <f t="shared" si="10836"/>
        <v>0</v>
      </c>
      <c r="N5319" t="b">
        <f t="shared" ref="N5319" si="10845">AND(MIN($F5318,$F5319,$F5320)=$F5319,MAX($H5318,$H5319,$H5320)=$H5319)</f>
        <v>1</v>
      </c>
      <c r="O5319" t="b">
        <f t="shared" ref="O5319" si="10846">AND(NOT(N5318),N5319,NOT(N5320))</f>
        <v>1</v>
      </c>
    </row>
    <row r="5320" spans="1:15" x14ac:dyDescent="0.25">
      <c r="A5320" t="s">
        <v>19</v>
      </c>
      <c r="B5320" t="s">
        <v>18</v>
      </c>
      <c r="C5320">
        <v>250</v>
      </c>
      <c r="D5320">
        <v>222</v>
      </c>
      <c r="E5320" t="b">
        <v>0</v>
      </c>
      <c r="F5320">
        <v>1.2E-2</v>
      </c>
      <c r="G5320">
        <v>1</v>
      </c>
      <c r="H5320">
        <v>1</v>
      </c>
      <c r="I5320">
        <v>1571</v>
      </c>
      <c r="J5320">
        <v>861</v>
      </c>
      <c r="K5320">
        <v>425</v>
      </c>
      <c r="L5320">
        <v>19</v>
      </c>
      <c r="M5320">
        <f t="shared" si="10836"/>
        <v>0</v>
      </c>
      <c r="N5320" t="b">
        <f t="shared" ref="N5320" si="10847">AND(MIN($F5318,$F5319,$F5320)=$F5320,MAX($H5318,$H5319,$H5320)=$H5320)</f>
        <v>0</v>
      </c>
      <c r="O5320" t="b">
        <f t="shared" ref="O5320" si="10848">AND(NOT(N5318),NOT(N5319),N5320)</f>
        <v>0</v>
      </c>
    </row>
    <row r="5321" spans="1:15" x14ac:dyDescent="0.25">
      <c r="A5321" t="s">
        <v>13</v>
      </c>
      <c r="B5321" t="s">
        <v>18</v>
      </c>
      <c r="C5321">
        <v>250</v>
      </c>
      <c r="D5321">
        <v>223</v>
      </c>
      <c r="E5321" t="b">
        <v>0</v>
      </c>
      <c r="F5321">
        <v>4.0000000000000001E-3</v>
      </c>
      <c r="G5321">
        <v>1</v>
      </c>
      <c r="H5321">
        <v>1</v>
      </c>
      <c r="I5321">
        <v>45</v>
      </c>
      <c r="J5321">
        <v>26</v>
      </c>
      <c r="K5321">
        <v>11</v>
      </c>
      <c r="L5321">
        <v>11</v>
      </c>
      <c r="M5321">
        <f t="shared" si="10836"/>
        <v>0</v>
      </c>
      <c r="N5321" t="b">
        <f t="shared" ref="N5321" si="10849">AND(MIN($F5321,$F5322,$F5323)=$F5321,MAX($H5321,$H5322,$H5323)=$H5321)</f>
        <v>0</v>
      </c>
      <c r="O5321" t="b">
        <f t="shared" ref="O5321" si="10850">AND(N5321,NOT(N5322),NOT(N5323))</f>
        <v>0</v>
      </c>
    </row>
    <row r="5322" spans="1:15" x14ac:dyDescent="0.25">
      <c r="A5322" t="s">
        <v>15</v>
      </c>
      <c r="B5322" t="s">
        <v>18</v>
      </c>
      <c r="C5322">
        <v>250</v>
      </c>
      <c r="D5322">
        <v>223</v>
      </c>
      <c r="E5322" t="b">
        <v>0</v>
      </c>
      <c r="F5322">
        <v>8.9999999999999993E-3</v>
      </c>
      <c r="G5322">
        <v>1</v>
      </c>
      <c r="H5322">
        <v>1</v>
      </c>
      <c r="I5322">
        <v>38</v>
      </c>
      <c r="J5322">
        <v>36</v>
      </c>
      <c r="K5322">
        <v>16</v>
      </c>
      <c r="L5322">
        <v>11</v>
      </c>
      <c r="M5322">
        <f t="shared" si="10836"/>
        <v>0</v>
      </c>
      <c r="N5322" t="b">
        <f t="shared" ref="N5322" si="10851">AND(MIN($F5321,$F5322,$F5323)=$F5322,MAX($H5321,$H5322,$H5323)=$H5322)</f>
        <v>0</v>
      </c>
      <c r="O5322" t="b">
        <f t="shared" ref="O5322" si="10852">AND(NOT(N5321),N5322,NOT(N5323))</f>
        <v>0</v>
      </c>
    </row>
    <row r="5323" spans="1:15" x14ac:dyDescent="0.25">
      <c r="A5323" t="s">
        <v>19</v>
      </c>
      <c r="B5323" t="s">
        <v>18</v>
      </c>
      <c r="C5323">
        <v>250</v>
      </c>
      <c r="D5323">
        <v>223</v>
      </c>
      <c r="E5323" t="b">
        <v>0</v>
      </c>
      <c r="F5323">
        <v>1E-3</v>
      </c>
      <c r="G5323">
        <v>1</v>
      </c>
      <c r="H5323">
        <v>1</v>
      </c>
      <c r="I5323">
        <v>45</v>
      </c>
      <c r="J5323">
        <v>26</v>
      </c>
      <c r="K5323">
        <v>11</v>
      </c>
      <c r="L5323">
        <v>11</v>
      </c>
      <c r="M5323">
        <f t="shared" si="10836"/>
        <v>0</v>
      </c>
      <c r="N5323" t="b">
        <f t="shared" ref="N5323" si="10853">AND(MIN($F5321,$F5322,$F5323)=$F5323,MAX($H5321,$H5322,$H5323)=$H5323)</f>
        <v>1</v>
      </c>
      <c r="O5323" t="b">
        <f t="shared" ref="O5323" si="10854">AND(NOT(N5321),NOT(N5322),N5323)</f>
        <v>1</v>
      </c>
    </row>
    <row r="5324" spans="1:15" x14ac:dyDescent="0.25">
      <c r="A5324" t="s">
        <v>13</v>
      </c>
      <c r="B5324" t="s">
        <v>18</v>
      </c>
      <c r="C5324">
        <v>250</v>
      </c>
      <c r="D5324">
        <v>224</v>
      </c>
      <c r="E5324" t="b">
        <v>0</v>
      </c>
      <c r="F5324">
        <v>3.0000000000000001E-3</v>
      </c>
      <c r="G5324">
        <v>1</v>
      </c>
      <c r="H5324">
        <v>1</v>
      </c>
      <c r="I5324">
        <v>78</v>
      </c>
      <c r="J5324">
        <v>38</v>
      </c>
      <c r="K5324">
        <v>16</v>
      </c>
      <c r="L5324">
        <v>10</v>
      </c>
      <c r="M5324">
        <f t="shared" si="10836"/>
        <v>0</v>
      </c>
      <c r="N5324" t="b">
        <f t="shared" ref="N5324" si="10855">AND(MIN($F5324,$F5325,$F5326)=$F5324,MAX($H5324,$H5325,$H5326)=$H5324)</f>
        <v>0</v>
      </c>
      <c r="O5324" t="b">
        <f t="shared" ref="O5324" si="10856">AND(N5324,NOT(N5325),NOT(N5326))</f>
        <v>0</v>
      </c>
    </row>
    <row r="5325" spans="1:15" x14ac:dyDescent="0.25">
      <c r="A5325" t="s">
        <v>15</v>
      </c>
      <c r="B5325" t="s">
        <v>18</v>
      </c>
      <c r="C5325">
        <v>250</v>
      </c>
      <c r="D5325">
        <v>224</v>
      </c>
      <c r="E5325" t="b">
        <v>0</v>
      </c>
      <c r="F5325">
        <v>2E-3</v>
      </c>
      <c r="G5325">
        <v>1</v>
      </c>
      <c r="H5325">
        <v>1</v>
      </c>
      <c r="I5325">
        <v>40</v>
      </c>
      <c r="J5325">
        <v>38</v>
      </c>
      <c r="K5325">
        <v>16</v>
      </c>
      <c r="L5325">
        <v>10</v>
      </c>
      <c r="M5325">
        <f t="shared" si="10836"/>
        <v>0</v>
      </c>
      <c r="N5325" t="b">
        <f t="shared" ref="N5325" si="10857">AND(MIN($F5324,$F5325,$F5326)=$F5325,MAX($H5324,$H5325,$H5326)=$H5325)</f>
        <v>1</v>
      </c>
      <c r="O5325" t="b">
        <f t="shared" ref="O5325" si="10858">AND(NOT(N5324),N5325,NOT(N5326))</f>
        <v>0</v>
      </c>
    </row>
    <row r="5326" spans="1:15" x14ac:dyDescent="0.25">
      <c r="A5326" t="s">
        <v>19</v>
      </c>
      <c r="B5326" t="s">
        <v>18</v>
      </c>
      <c r="C5326">
        <v>250</v>
      </c>
      <c r="D5326">
        <v>224</v>
      </c>
      <c r="E5326" t="b">
        <v>0</v>
      </c>
      <c r="F5326">
        <v>2E-3</v>
      </c>
      <c r="G5326">
        <v>1</v>
      </c>
      <c r="H5326">
        <v>1</v>
      </c>
      <c r="I5326">
        <v>78</v>
      </c>
      <c r="J5326">
        <v>38</v>
      </c>
      <c r="K5326">
        <v>16</v>
      </c>
      <c r="L5326">
        <v>10</v>
      </c>
      <c r="M5326">
        <f t="shared" si="10836"/>
        <v>0</v>
      </c>
      <c r="N5326" t="b">
        <f t="shared" ref="N5326" si="10859">AND(MIN($F5324,$F5325,$F5326)=$F5326,MAX($H5324,$H5325,$H5326)=$H5326)</f>
        <v>1</v>
      </c>
      <c r="O5326" t="b">
        <f t="shared" ref="O5326" si="10860">AND(NOT(N5324),NOT(N5325),N5326)</f>
        <v>0</v>
      </c>
    </row>
    <row r="5327" spans="1:15" x14ac:dyDescent="0.25">
      <c r="A5327" t="s">
        <v>13</v>
      </c>
      <c r="B5327" t="s">
        <v>18</v>
      </c>
      <c r="C5327">
        <v>250</v>
      </c>
      <c r="D5327">
        <v>225</v>
      </c>
      <c r="E5327" t="b">
        <v>0</v>
      </c>
      <c r="F5327">
        <v>2E-3</v>
      </c>
      <c r="G5327">
        <v>1</v>
      </c>
      <c r="H5327">
        <v>1</v>
      </c>
      <c r="I5327">
        <v>89</v>
      </c>
      <c r="J5327">
        <v>51</v>
      </c>
      <c r="K5327">
        <v>22</v>
      </c>
      <c r="L5327">
        <v>12</v>
      </c>
      <c r="M5327">
        <f t="shared" si="10836"/>
        <v>0</v>
      </c>
      <c r="N5327" t="b">
        <f t="shared" ref="N5327" si="10861">AND(MIN($F5327,$F5328,$F5329)=$F5327,MAX($H5327,$H5328,$H5329)=$H5327)</f>
        <v>0</v>
      </c>
      <c r="O5327" t="b">
        <f t="shared" ref="O5327" si="10862">AND(N5327,NOT(N5328),NOT(N5329))</f>
        <v>0</v>
      </c>
    </row>
    <row r="5328" spans="1:15" x14ac:dyDescent="0.25">
      <c r="A5328" t="s">
        <v>15</v>
      </c>
      <c r="B5328" t="s">
        <v>18</v>
      </c>
      <c r="C5328">
        <v>250</v>
      </c>
      <c r="D5328">
        <v>225</v>
      </c>
      <c r="E5328" t="b">
        <v>0</v>
      </c>
      <c r="F5328">
        <v>2E-3</v>
      </c>
      <c r="G5328">
        <v>1</v>
      </c>
      <c r="H5328">
        <v>1</v>
      </c>
      <c r="I5328">
        <v>52</v>
      </c>
      <c r="J5328">
        <v>51</v>
      </c>
      <c r="K5328">
        <v>22</v>
      </c>
      <c r="L5328">
        <v>12</v>
      </c>
      <c r="M5328">
        <f t="shared" si="10836"/>
        <v>0</v>
      </c>
      <c r="N5328" t="b">
        <f t="shared" ref="N5328" si="10863">AND(MIN($F5327,$F5328,$F5329)=$F5328,MAX($H5327,$H5328,$H5329)=$H5328)</f>
        <v>0</v>
      </c>
      <c r="O5328" t="b">
        <f t="shared" ref="O5328" si="10864">AND(NOT(N5327),N5328,NOT(N5329))</f>
        <v>0</v>
      </c>
    </row>
    <row r="5329" spans="1:15" x14ac:dyDescent="0.25">
      <c r="A5329" t="s">
        <v>19</v>
      </c>
      <c r="B5329" t="s">
        <v>18</v>
      </c>
      <c r="C5329">
        <v>250</v>
      </c>
      <c r="D5329">
        <v>225</v>
      </c>
      <c r="E5329" t="b">
        <v>0</v>
      </c>
      <c r="F5329">
        <v>1E-3</v>
      </c>
      <c r="G5329">
        <v>1</v>
      </c>
      <c r="H5329">
        <v>1</v>
      </c>
      <c r="I5329">
        <v>89</v>
      </c>
      <c r="J5329">
        <v>51</v>
      </c>
      <c r="K5329">
        <v>22</v>
      </c>
      <c r="L5329">
        <v>12</v>
      </c>
      <c r="M5329">
        <f t="shared" si="10836"/>
        <v>0</v>
      </c>
      <c r="N5329" t="b">
        <f t="shared" ref="N5329" si="10865">AND(MIN($F5327,$F5328,$F5329)=$F5329,MAX($H5327,$H5328,$H5329)=$H5329)</f>
        <v>1</v>
      </c>
      <c r="O5329" t="b">
        <f t="shared" ref="O5329" si="10866">AND(NOT(N5327),NOT(N5328),N5329)</f>
        <v>1</v>
      </c>
    </row>
    <row r="5330" spans="1:15" x14ac:dyDescent="0.25">
      <c r="A5330" t="s">
        <v>13</v>
      </c>
      <c r="B5330" t="s">
        <v>18</v>
      </c>
      <c r="C5330">
        <v>250</v>
      </c>
      <c r="D5330">
        <v>226</v>
      </c>
      <c r="E5330" t="b">
        <v>0</v>
      </c>
      <c r="F5330">
        <v>4.0000000000000001E-3</v>
      </c>
      <c r="G5330">
        <v>1</v>
      </c>
      <c r="H5330">
        <v>1</v>
      </c>
      <c r="I5330">
        <v>138</v>
      </c>
      <c r="J5330">
        <v>64</v>
      </c>
      <c r="K5330">
        <v>28</v>
      </c>
      <c r="L5330">
        <v>13</v>
      </c>
      <c r="M5330">
        <f t="shared" si="10836"/>
        <v>0</v>
      </c>
      <c r="N5330" t="b">
        <f t="shared" ref="N5330" si="10867">AND(MIN($F5330,$F5331,$F5332)=$F5330,MAX($H5330,$H5331,$H5332)=$H5330)</f>
        <v>1</v>
      </c>
      <c r="O5330" t="b">
        <f t="shared" ref="O5330" si="10868">AND(N5330,NOT(N5331),NOT(N5332))</f>
        <v>0</v>
      </c>
    </row>
    <row r="5331" spans="1:15" x14ac:dyDescent="0.25">
      <c r="A5331" t="s">
        <v>15</v>
      </c>
      <c r="B5331" t="s">
        <v>18</v>
      </c>
      <c r="C5331">
        <v>250</v>
      </c>
      <c r="D5331">
        <v>226</v>
      </c>
      <c r="E5331" t="b">
        <v>0</v>
      </c>
      <c r="F5331">
        <v>4.0000000000000001E-3</v>
      </c>
      <c r="G5331">
        <v>1</v>
      </c>
      <c r="H5331">
        <v>1</v>
      </c>
      <c r="I5331">
        <v>67</v>
      </c>
      <c r="J5331">
        <v>64</v>
      </c>
      <c r="K5331">
        <v>28</v>
      </c>
      <c r="L5331">
        <v>13</v>
      </c>
      <c r="M5331">
        <f t="shared" si="10836"/>
        <v>0</v>
      </c>
      <c r="N5331" t="b">
        <f t="shared" ref="N5331" si="10869">AND(MIN($F5330,$F5331,$F5332)=$F5331,MAX($H5330,$H5331,$H5332)=$H5331)</f>
        <v>1</v>
      </c>
      <c r="O5331" t="b">
        <f t="shared" ref="O5331" si="10870">AND(NOT(N5330),N5331,NOT(N5332))</f>
        <v>0</v>
      </c>
    </row>
    <row r="5332" spans="1:15" x14ac:dyDescent="0.25">
      <c r="A5332" t="s">
        <v>19</v>
      </c>
      <c r="B5332" t="s">
        <v>18</v>
      </c>
      <c r="C5332">
        <v>250</v>
      </c>
      <c r="D5332">
        <v>226</v>
      </c>
      <c r="E5332" t="b">
        <v>0</v>
      </c>
      <c r="F5332">
        <v>4.0000000000000001E-3</v>
      </c>
      <c r="G5332">
        <v>1</v>
      </c>
      <c r="H5332">
        <v>1</v>
      </c>
      <c r="I5332">
        <v>138</v>
      </c>
      <c r="J5332">
        <v>64</v>
      </c>
      <c r="K5332">
        <v>28</v>
      </c>
      <c r="L5332">
        <v>13</v>
      </c>
      <c r="M5332">
        <f t="shared" si="10836"/>
        <v>0</v>
      </c>
      <c r="N5332" t="b">
        <f t="shared" ref="N5332" si="10871">AND(MIN($F5330,$F5331,$F5332)=$F5332,MAX($H5330,$H5331,$H5332)=$H5332)</f>
        <v>1</v>
      </c>
      <c r="O5332" t="b">
        <f t="shared" ref="O5332" si="10872">AND(NOT(N5330),NOT(N5331),N5332)</f>
        <v>0</v>
      </c>
    </row>
    <row r="5333" spans="1:15" x14ac:dyDescent="0.25">
      <c r="A5333" t="s">
        <v>13</v>
      </c>
      <c r="B5333" t="s">
        <v>18</v>
      </c>
      <c r="C5333">
        <v>250</v>
      </c>
      <c r="D5333">
        <v>227</v>
      </c>
      <c r="E5333" t="b">
        <v>0</v>
      </c>
      <c r="F5333">
        <v>4.0000000000000001E-3</v>
      </c>
      <c r="G5333">
        <v>1</v>
      </c>
      <c r="H5333">
        <v>1</v>
      </c>
      <c r="I5333">
        <v>138</v>
      </c>
      <c r="J5333">
        <v>66</v>
      </c>
      <c r="K5333">
        <v>30</v>
      </c>
      <c r="L5333">
        <v>11</v>
      </c>
      <c r="M5333">
        <f t="shared" si="10836"/>
        <v>0</v>
      </c>
      <c r="N5333" t="b">
        <f t="shared" ref="N5333" si="10873">AND(MIN($F5333,$F5334,$F5335)=$F5333,MAX($H5333,$H5334,$H5335)=$H5333)</f>
        <v>0</v>
      </c>
      <c r="O5333" t="b">
        <f t="shared" ref="O5333" si="10874">AND(N5333,NOT(N5334),NOT(N5335))</f>
        <v>0</v>
      </c>
    </row>
    <row r="5334" spans="1:15" x14ac:dyDescent="0.25">
      <c r="A5334" t="s">
        <v>15</v>
      </c>
      <c r="B5334" t="s">
        <v>18</v>
      </c>
      <c r="C5334">
        <v>250</v>
      </c>
      <c r="D5334">
        <v>227</v>
      </c>
      <c r="E5334" t="b">
        <v>0</v>
      </c>
      <c r="F5334">
        <v>4.0000000000000001E-3</v>
      </c>
      <c r="G5334">
        <v>1</v>
      </c>
      <c r="H5334">
        <v>1</v>
      </c>
      <c r="I5334">
        <v>71</v>
      </c>
      <c r="J5334">
        <v>66</v>
      </c>
      <c r="K5334">
        <v>30</v>
      </c>
      <c r="L5334">
        <v>11</v>
      </c>
      <c r="M5334">
        <f t="shared" si="10836"/>
        <v>0</v>
      </c>
      <c r="N5334" t="b">
        <f t="shared" ref="N5334" si="10875">AND(MIN($F5333,$F5334,$F5335)=$F5334,MAX($H5333,$H5334,$H5335)=$H5334)</f>
        <v>0</v>
      </c>
      <c r="O5334" t="b">
        <f t="shared" ref="O5334" si="10876">AND(NOT(N5333),N5334,NOT(N5335))</f>
        <v>0</v>
      </c>
    </row>
    <row r="5335" spans="1:15" x14ac:dyDescent="0.25">
      <c r="A5335" t="s">
        <v>19</v>
      </c>
      <c r="B5335" t="s">
        <v>18</v>
      </c>
      <c r="C5335">
        <v>250</v>
      </c>
      <c r="D5335">
        <v>227</v>
      </c>
      <c r="E5335" t="b">
        <v>0</v>
      </c>
      <c r="F5335">
        <v>2E-3</v>
      </c>
      <c r="G5335">
        <v>1</v>
      </c>
      <c r="H5335">
        <v>1</v>
      </c>
      <c r="I5335">
        <v>138</v>
      </c>
      <c r="J5335">
        <v>66</v>
      </c>
      <c r="K5335">
        <v>30</v>
      </c>
      <c r="L5335">
        <v>11</v>
      </c>
      <c r="M5335">
        <f t="shared" si="10836"/>
        <v>0</v>
      </c>
      <c r="N5335" t="b">
        <f t="shared" ref="N5335" si="10877">AND(MIN($F5333,$F5334,$F5335)=$F5335,MAX($H5333,$H5334,$H5335)=$H5335)</f>
        <v>1</v>
      </c>
      <c r="O5335" t="b">
        <f t="shared" ref="O5335" si="10878">AND(NOT(N5333),NOT(N5334),N5335)</f>
        <v>1</v>
      </c>
    </row>
    <row r="5336" spans="1:15" x14ac:dyDescent="0.25">
      <c r="A5336" t="s">
        <v>13</v>
      </c>
      <c r="B5336" t="s">
        <v>18</v>
      </c>
      <c r="C5336">
        <v>250</v>
      </c>
      <c r="D5336">
        <v>228</v>
      </c>
      <c r="E5336" t="b">
        <v>0</v>
      </c>
      <c r="F5336">
        <v>3.0000000000000001E-3</v>
      </c>
      <c r="G5336">
        <v>1</v>
      </c>
      <c r="H5336">
        <v>1</v>
      </c>
      <c r="I5336">
        <v>52</v>
      </c>
      <c r="J5336">
        <v>21</v>
      </c>
      <c r="K5336">
        <v>8</v>
      </c>
      <c r="L5336">
        <v>11</v>
      </c>
      <c r="M5336">
        <f t="shared" si="10836"/>
        <v>0</v>
      </c>
      <c r="N5336" t="b">
        <f t="shared" ref="N5336" si="10879">AND(MIN($F5336,$F5337,$F5338)=$F5336,MAX($H5336,$H5337,$H5338)=$H5336)</f>
        <v>0</v>
      </c>
      <c r="O5336" t="b">
        <f t="shared" ref="O5336" si="10880">AND(N5336,NOT(N5337),NOT(N5338))</f>
        <v>0</v>
      </c>
    </row>
    <row r="5337" spans="1:15" x14ac:dyDescent="0.25">
      <c r="A5337" t="s">
        <v>15</v>
      </c>
      <c r="B5337" t="s">
        <v>18</v>
      </c>
      <c r="C5337">
        <v>250</v>
      </c>
      <c r="D5337">
        <v>228</v>
      </c>
      <c r="E5337" t="b">
        <v>0</v>
      </c>
      <c r="F5337">
        <v>2E-3</v>
      </c>
      <c r="G5337">
        <v>1</v>
      </c>
      <c r="H5337">
        <v>1</v>
      </c>
      <c r="I5337">
        <v>22</v>
      </c>
      <c r="J5337">
        <v>21</v>
      </c>
      <c r="K5337">
        <v>8</v>
      </c>
      <c r="L5337">
        <v>11</v>
      </c>
      <c r="M5337">
        <f t="shared" si="10836"/>
        <v>0</v>
      </c>
      <c r="N5337" t="b">
        <f t="shared" ref="N5337" si="10881">AND(MIN($F5336,$F5337,$F5338)=$F5337,MAX($H5336,$H5337,$H5338)=$H5337)</f>
        <v>1</v>
      </c>
      <c r="O5337" t="b">
        <f t="shared" ref="O5337" si="10882">AND(NOT(N5336),N5337,NOT(N5338))</f>
        <v>0</v>
      </c>
    </row>
    <row r="5338" spans="1:15" x14ac:dyDescent="0.25">
      <c r="A5338" t="s">
        <v>19</v>
      </c>
      <c r="B5338" t="s">
        <v>18</v>
      </c>
      <c r="C5338">
        <v>250</v>
      </c>
      <c r="D5338">
        <v>228</v>
      </c>
      <c r="E5338" t="b">
        <v>0</v>
      </c>
      <c r="F5338">
        <v>2E-3</v>
      </c>
      <c r="G5338">
        <v>1</v>
      </c>
      <c r="H5338">
        <v>1</v>
      </c>
      <c r="I5338">
        <v>52</v>
      </c>
      <c r="J5338">
        <v>21</v>
      </c>
      <c r="K5338">
        <v>8</v>
      </c>
      <c r="L5338">
        <v>11</v>
      </c>
      <c r="M5338">
        <f t="shared" si="10836"/>
        <v>0</v>
      </c>
      <c r="N5338" t="b">
        <f t="shared" ref="N5338" si="10883">AND(MIN($F5336,$F5337,$F5338)=$F5338,MAX($H5336,$H5337,$H5338)=$H5338)</f>
        <v>1</v>
      </c>
      <c r="O5338" t="b">
        <f t="shared" ref="O5338" si="10884">AND(NOT(N5336),NOT(N5337),N5338)</f>
        <v>0</v>
      </c>
    </row>
    <row r="5339" spans="1:15" x14ac:dyDescent="0.25">
      <c r="A5339" t="s">
        <v>13</v>
      </c>
      <c r="B5339" t="s">
        <v>18</v>
      </c>
      <c r="C5339">
        <v>250</v>
      </c>
      <c r="D5339">
        <v>229</v>
      </c>
      <c r="E5339" t="b">
        <v>0</v>
      </c>
      <c r="F5339">
        <v>8.0000000000000002E-3</v>
      </c>
      <c r="G5339">
        <v>1</v>
      </c>
      <c r="H5339">
        <v>1</v>
      </c>
      <c r="I5339">
        <v>258</v>
      </c>
      <c r="J5339">
        <v>174</v>
      </c>
      <c r="K5339">
        <v>82</v>
      </c>
      <c r="L5339">
        <v>19</v>
      </c>
      <c r="M5339">
        <f t="shared" si="10836"/>
        <v>0</v>
      </c>
      <c r="N5339" t="b">
        <f t="shared" ref="N5339" si="10885">AND(MIN($F5339,$F5340,$F5341)=$F5339,MAX($H5339,$H5340,$H5341)=$H5339)</f>
        <v>0</v>
      </c>
      <c r="O5339" t="b">
        <f t="shared" ref="O5339" si="10886">AND(N5339,NOT(N5340),NOT(N5341))</f>
        <v>0</v>
      </c>
    </row>
    <row r="5340" spans="1:15" x14ac:dyDescent="0.25">
      <c r="A5340" t="s">
        <v>15</v>
      </c>
      <c r="B5340" t="s">
        <v>18</v>
      </c>
      <c r="C5340">
        <v>250</v>
      </c>
      <c r="D5340">
        <v>229</v>
      </c>
      <c r="E5340" t="b">
        <v>0</v>
      </c>
      <c r="F5340">
        <v>3.0000000000000001E-3</v>
      </c>
      <c r="G5340">
        <v>1</v>
      </c>
      <c r="H5340">
        <v>1</v>
      </c>
      <c r="I5340">
        <v>177</v>
      </c>
      <c r="J5340">
        <v>174</v>
      </c>
      <c r="K5340">
        <v>82</v>
      </c>
      <c r="L5340">
        <v>19</v>
      </c>
      <c r="M5340">
        <f t="shared" si="10836"/>
        <v>0</v>
      </c>
      <c r="N5340" t="b">
        <f t="shared" ref="N5340" si="10887">AND(MIN($F5339,$F5340,$F5341)=$F5340,MAX($H5339,$H5340,$H5341)=$H5340)</f>
        <v>1</v>
      </c>
      <c r="O5340" t="b">
        <f t="shared" ref="O5340" si="10888">AND(NOT(N5339),N5340,NOT(N5341))</f>
        <v>0</v>
      </c>
    </row>
    <row r="5341" spans="1:15" x14ac:dyDescent="0.25">
      <c r="A5341" t="s">
        <v>19</v>
      </c>
      <c r="B5341" t="s">
        <v>18</v>
      </c>
      <c r="C5341">
        <v>250</v>
      </c>
      <c r="D5341">
        <v>229</v>
      </c>
      <c r="E5341" t="b">
        <v>0</v>
      </c>
      <c r="F5341">
        <v>3.0000000000000001E-3</v>
      </c>
      <c r="G5341">
        <v>1</v>
      </c>
      <c r="H5341">
        <v>1</v>
      </c>
      <c r="I5341">
        <v>258</v>
      </c>
      <c r="J5341">
        <v>174</v>
      </c>
      <c r="K5341">
        <v>82</v>
      </c>
      <c r="L5341">
        <v>19</v>
      </c>
      <c r="M5341">
        <f t="shared" si="10836"/>
        <v>0</v>
      </c>
      <c r="N5341" t="b">
        <f t="shared" ref="N5341" si="10889">AND(MIN($F5339,$F5340,$F5341)=$F5341,MAX($H5339,$H5340,$H5341)=$H5341)</f>
        <v>1</v>
      </c>
      <c r="O5341" t="b">
        <f t="shared" ref="O5341" si="10890">AND(NOT(N5339),NOT(N5340),N5341)</f>
        <v>0</v>
      </c>
    </row>
    <row r="5342" spans="1:15" x14ac:dyDescent="0.25">
      <c r="A5342" t="s">
        <v>13</v>
      </c>
      <c r="B5342" t="s">
        <v>18</v>
      </c>
      <c r="C5342">
        <v>250</v>
      </c>
      <c r="D5342">
        <v>22</v>
      </c>
      <c r="E5342" t="b">
        <v>0</v>
      </c>
      <c r="F5342">
        <v>4.0000000000000001E-3</v>
      </c>
      <c r="G5342">
        <v>1</v>
      </c>
      <c r="H5342">
        <v>1</v>
      </c>
      <c r="I5342">
        <v>282</v>
      </c>
      <c r="J5342">
        <v>195</v>
      </c>
      <c r="K5342">
        <v>94</v>
      </c>
      <c r="L5342">
        <v>14</v>
      </c>
      <c r="M5342">
        <f t="shared" si="10836"/>
        <v>0</v>
      </c>
      <c r="N5342" t="b">
        <f t="shared" ref="N5342" si="10891">AND(MIN($F5342,$F5343,$F5344)=$F5342,MAX($H5342,$H5343,$H5344)=$H5342)</f>
        <v>0</v>
      </c>
      <c r="O5342" t="b">
        <f t="shared" ref="O5342" si="10892">AND(N5342,NOT(N5343),NOT(N5344))</f>
        <v>0</v>
      </c>
    </row>
    <row r="5343" spans="1:15" x14ac:dyDescent="0.25">
      <c r="A5343" t="s">
        <v>15</v>
      </c>
      <c r="B5343" t="s">
        <v>18</v>
      </c>
      <c r="C5343">
        <v>250</v>
      </c>
      <c r="D5343">
        <v>22</v>
      </c>
      <c r="E5343" t="b">
        <v>0</v>
      </c>
      <c r="F5343">
        <v>3.0000000000000001E-3</v>
      </c>
      <c r="G5343">
        <v>1</v>
      </c>
      <c r="H5343">
        <v>1</v>
      </c>
      <c r="I5343">
        <v>197</v>
      </c>
      <c r="J5343">
        <v>195</v>
      </c>
      <c r="K5343">
        <v>94</v>
      </c>
      <c r="L5343">
        <v>14</v>
      </c>
      <c r="M5343">
        <f t="shared" si="10836"/>
        <v>0</v>
      </c>
      <c r="N5343" t="b">
        <f t="shared" ref="N5343" si="10893">AND(MIN($F5342,$F5343,$F5344)=$F5343,MAX($H5342,$H5343,$H5344)=$H5343)</f>
        <v>1</v>
      </c>
      <c r="O5343" t="b">
        <f t="shared" ref="O5343" si="10894">AND(NOT(N5342),N5343,NOT(N5344))</f>
        <v>0</v>
      </c>
    </row>
    <row r="5344" spans="1:15" x14ac:dyDescent="0.25">
      <c r="A5344" t="s">
        <v>19</v>
      </c>
      <c r="B5344" t="s">
        <v>18</v>
      </c>
      <c r="C5344">
        <v>250</v>
      </c>
      <c r="D5344">
        <v>22</v>
      </c>
      <c r="E5344" t="b">
        <v>0</v>
      </c>
      <c r="F5344">
        <v>3.0000000000000001E-3</v>
      </c>
      <c r="G5344">
        <v>1</v>
      </c>
      <c r="H5344">
        <v>1</v>
      </c>
      <c r="I5344">
        <v>282</v>
      </c>
      <c r="J5344">
        <v>195</v>
      </c>
      <c r="K5344">
        <v>94</v>
      </c>
      <c r="L5344">
        <v>14</v>
      </c>
      <c r="M5344">
        <f t="shared" si="10836"/>
        <v>0</v>
      </c>
      <c r="N5344" t="b">
        <f t="shared" ref="N5344" si="10895">AND(MIN($F5342,$F5343,$F5344)=$F5344,MAX($H5342,$H5343,$H5344)=$H5344)</f>
        <v>1</v>
      </c>
      <c r="O5344" t="b">
        <f t="shared" ref="O5344" si="10896">AND(NOT(N5342),NOT(N5343),N5344)</f>
        <v>0</v>
      </c>
    </row>
    <row r="5345" spans="1:15" x14ac:dyDescent="0.25">
      <c r="A5345" t="s">
        <v>13</v>
      </c>
      <c r="B5345" t="s">
        <v>18</v>
      </c>
      <c r="C5345">
        <v>250</v>
      </c>
      <c r="D5345">
        <v>230</v>
      </c>
      <c r="E5345" t="b">
        <v>0</v>
      </c>
      <c r="F5345">
        <v>4.0000000000000001E-3</v>
      </c>
      <c r="G5345">
        <v>1</v>
      </c>
      <c r="H5345">
        <v>1</v>
      </c>
      <c r="I5345">
        <v>73</v>
      </c>
      <c r="J5345">
        <v>31</v>
      </c>
      <c r="K5345">
        <v>12</v>
      </c>
      <c r="L5345">
        <v>13</v>
      </c>
      <c r="M5345">
        <f t="shared" si="10836"/>
        <v>0</v>
      </c>
      <c r="N5345" t="b">
        <f t="shared" ref="N5345" si="10897">AND(MIN($F5345,$F5346,$F5347)=$F5345,MAX($H5345,$H5346,$H5347)=$H5345)</f>
        <v>0</v>
      </c>
      <c r="O5345" t="b">
        <f t="shared" ref="O5345" si="10898">AND(N5345,NOT(N5346),NOT(N5347))</f>
        <v>0</v>
      </c>
    </row>
    <row r="5346" spans="1:15" x14ac:dyDescent="0.25">
      <c r="A5346" t="s">
        <v>15</v>
      </c>
      <c r="B5346" t="s">
        <v>18</v>
      </c>
      <c r="C5346">
        <v>250</v>
      </c>
      <c r="D5346">
        <v>230</v>
      </c>
      <c r="E5346" t="b">
        <v>0</v>
      </c>
      <c r="F5346">
        <v>6.0000000000000001E-3</v>
      </c>
      <c r="G5346">
        <v>1</v>
      </c>
      <c r="H5346">
        <v>1</v>
      </c>
      <c r="I5346">
        <v>35</v>
      </c>
      <c r="J5346">
        <v>31</v>
      </c>
      <c r="K5346">
        <v>12</v>
      </c>
      <c r="L5346">
        <v>13</v>
      </c>
      <c r="M5346">
        <f t="shared" si="10836"/>
        <v>0</v>
      </c>
      <c r="N5346" t="b">
        <f t="shared" ref="N5346" si="10899">AND(MIN($F5345,$F5346,$F5347)=$F5346,MAX($H5345,$H5346,$H5347)=$H5346)</f>
        <v>0</v>
      </c>
      <c r="O5346" t="b">
        <f t="shared" ref="O5346" si="10900">AND(NOT(N5345),N5346,NOT(N5347))</f>
        <v>0</v>
      </c>
    </row>
    <row r="5347" spans="1:15" x14ac:dyDescent="0.25">
      <c r="A5347" t="s">
        <v>19</v>
      </c>
      <c r="B5347" t="s">
        <v>18</v>
      </c>
      <c r="C5347">
        <v>250</v>
      </c>
      <c r="D5347">
        <v>230</v>
      </c>
      <c r="E5347" t="b">
        <v>0</v>
      </c>
      <c r="F5347">
        <v>2E-3</v>
      </c>
      <c r="G5347">
        <v>1</v>
      </c>
      <c r="H5347">
        <v>1</v>
      </c>
      <c r="I5347">
        <v>73</v>
      </c>
      <c r="J5347">
        <v>31</v>
      </c>
      <c r="K5347">
        <v>12</v>
      </c>
      <c r="L5347">
        <v>13</v>
      </c>
      <c r="M5347">
        <f t="shared" si="10836"/>
        <v>0</v>
      </c>
      <c r="N5347" t="b">
        <f t="shared" ref="N5347" si="10901">AND(MIN($F5345,$F5346,$F5347)=$F5347,MAX($H5345,$H5346,$H5347)=$H5347)</f>
        <v>1</v>
      </c>
      <c r="O5347" t="b">
        <f t="shared" ref="O5347" si="10902">AND(NOT(N5345),NOT(N5346),N5347)</f>
        <v>1</v>
      </c>
    </row>
    <row r="5348" spans="1:15" x14ac:dyDescent="0.25">
      <c r="A5348" t="s">
        <v>13</v>
      </c>
      <c r="B5348" t="s">
        <v>18</v>
      </c>
      <c r="C5348">
        <v>250</v>
      </c>
      <c r="D5348">
        <v>231</v>
      </c>
      <c r="E5348" t="b">
        <v>0</v>
      </c>
      <c r="F5348">
        <v>2E-3</v>
      </c>
      <c r="G5348">
        <v>1</v>
      </c>
      <c r="H5348">
        <v>1</v>
      </c>
      <c r="I5348">
        <v>85</v>
      </c>
      <c r="J5348">
        <v>46</v>
      </c>
      <c r="K5348">
        <v>19</v>
      </c>
      <c r="L5348">
        <v>14</v>
      </c>
      <c r="M5348">
        <f t="shared" si="10836"/>
        <v>0</v>
      </c>
      <c r="N5348" t="b">
        <f t="shared" ref="N5348" si="10903">AND(MIN($F5348,$F5349,$F5350)=$F5348,MAX($H5348,$H5349,$H5350)=$H5348)</f>
        <v>1</v>
      </c>
      <c r="O5348" t="b">
        <f t="shared" ref="O5348" si="10904">AND(N5348,NOT(N5349),NOT(N5350))</f>
        <v>0</v>
      </c>
    </row>
    <row r="5349" spans="1:15" x14ac:dyDescent="0.25">
      <c r="A5349" t="s">
        <v>15</v>
      </c>
      <c r="B5349" t="s">
        <v>18</v>
      </c>
      <c r="C5349">
        <v>250</v>
      </c>
      <c r="D5349">
        <v>231</v>
      </c>
      <c r="E5349" t="b">
        <v>0</v>
      </c>
      <c r="F5349">
        <v>3.0000000000000001E-3</v>
      </c>
      <c r="G5349">
        <v>1</v>
      </c>
      <c r="H5349">
        <v>1</v>
      </c>
      <c r="I5349">
        <v>48</v>
      </c>
      <c r="J5349">
        <v>46</v>
      </c>
      <c r="K5349">
        <v>19</v>
      </c>
      <c r="L5349">
        <v>14</v>
      </c>
      <c r="M5349">
        <f t="shared" si="10836"/>
        <v>0</v>
      </c>
      <c r="N5349" t="b">
        <f t="shared" ref="N5349" si="10905">AND(MIN($F5348,$F5349,$F5350)=$F5349,MAX($H5348,$H5349,$H5350)=$H5349)</f>
        <v>0</v>
      </c>
      <c r="O5349" t="b">
        <f t="shared" ref="O5349" si="10906">AND(NOT(N5348),N5349,NOT(N5350))</f>
        <v>0</v>
      </c>
    </row>
    <row r="5350" spans="1:15" x14ac:dyDescent="0.25">
      <c r="A5350" t="s">
        <v>19</v>
      </c>
      <c r="B5350" t="s">
        <v>18</v>
      </c>
      <c r="C5350">
        <v>250</v>
      </c>
      <c r="D5350">
        <v>231</v>
      </c>
      <c r="E5350" t="b">
        <v>0</v>
      </c>
      <c r="F5350">
        <v>2E-3</v>
      </c>
      <c r="G5350">
        <v>1</v>
      </c>
      <c r="H5350">
        <v>1</v>
      </c>
      <c r="I5350">
        <v>85</v>
      </c>
      <c r="J5350">
        <v>46</v>
      </c>
      <c r="K5350">
        <v>19</v>
      </c>
      <c r="L5350">
        <v>14</v>
      </c>
      <c r="M5350">
        <f t="shared" si="10836"/>
        <v>0</v>
      </c>
      <c r="N5350" t="b">
        <f t="shared" ref="N5350" si="10907">AND(MIN($F5348,$F5349,$F5350)=$F5350,MAX($H5348,$H5349,$H5350)=$H5350)</f>
        <v>1</v>
      </c>
      <c r="O5350" t="b">
        <f t="shared" ref="O5350" si="10908">AND(NOT(N5348),NOT(N5349),N5350)</f>
        <v>0</v>
      </c>
    </row>
    <row r="5351" spans="1:15" x14ac:dyDescent="0.25">
      <c r="A5351" t="s">
        <v>13</v>
      </c>
      <c r="B5351" t="s">
        <v>18</v>
      </c>
      <c r="C5351">
        <v>250</v>
      </c>
      <c r="D5351">
        <v>232</v>
      </c>
      <c r="E5351" t="b">
        <v>0</v>
      </c>
      <c r="F5351">
        <v>2E-3</v>
      </c>
      <c r="G5351">
        <v>1</v>
      </c>
      <c r="H5351">
        <v>1</v>
      </c>
      <c r="I5351">
        <v>17</v>
      </c>
      <c r="J5351">
        <v>6</v>
      </c>
      <c r="K5351">
        <v>1</v>
      </c>
      <c r="L5351">
        <v>4</v>
      </c>
      <c r="M5351">
        <f t="shared" si="10836"/>
        <v>0</v>
      </c>
      <c r="N5351" t="b">
        <f t="shared" ref="N5351" si="10909">AND(MIN($F5351,$F5352,$F5353)=$F5351,MAX($H5351,$H5352,$H5353)=$H5351)</f>
        <v>1</v>
      </c>
      <c r="O5351" t="b">
        <f t="shared" ref="O5351" si="10910">AND(N5351,NOT(N5352),NOT(N5353))</f>
        <v>0</v>
      </c>
    </row>
    <row r="5352" spans="1:15" x14ac:dyDescent="0.25">
      <c r="A5352" t="s">
        <v>15</v>
      </c>
      <c r="B5352" t="s">
        <v>18</v>
      </c>
      <c r="C5352">
        <v>250</v>
      </c>
      <c r="D5352">
        <v>232</v>
      </c>
      <c r="E5352" t="b">
        <v>0</v>
      </c>
      <c r="F5352">
        <v>3.0000000000000001E-3</v>
      </c>
      <c r="G5352">
        <v>1</v>
      </c>
      <c r="H5352">
        <v>1</v>
      </c>
      <c r="I5352">
        <v>7</v>
      </c>
      <c r="J5352">
        <v>6</v>
      </c>
      <c r="K5352">
        <v>1</v>
      </c>
      <c r="L5352">
        <v>4</v>
      </c>
      <c r="M5352">
        <f t="shared" si="10836"/>
        <v>0</v>
      </c>
      <c r="N5352" t="b">
        <f t="shared" ref="N5352" si="10911">AND(MIN($F5351,$F5352,$F5353)=$F5352,MAX($H5351,$H5352,$H5353)=$H5352)</f>
        <v>0</v>
      </c>
      <c r="O5352" t="b">
        <f t="shared" ref="O5352" si="10912">AND(NOT(N5351),N5352,NOT(N5353))</f>
        <v>0</v>
      </c>
    </row>
    <row r="5353" spans="1:15" x14ac:dyDescent="0.25">
      <c r="A5353" t="s">
        <v>19</v>
      </c>
      <c r="B5353" t="s">
        <v>18</v>
      </c>
      <c r="C5353">
        <v>250</v>
      </c>
      <c r="D5353">
        <v>232</v>
      </c>
      <c r="E5353" t="b">
        <v>0</v>
      </c>
      <c r="F5353">
        <v>2E-3</v>
      </c>
      <c r="G5353">
        <v>1</v>
      </c>
      <c r="H5353">
        <v>1</v>
      </c>
      <c r="I5353">
        <v>17</v>
      </c>
      <c r="J5353">
        <v>6</v>
      </c>
      <c r="K5353">
        <v>1</v>
      </c>
      <c r="L5353">
        <v>4</v>
      </c>
      <c r="M5353">
        <f t="shared" si="10836"/>
        <v>0</v>
      </c>
      <c r="N5353" t="b">
        <f t="shared" ref="N5353" si="10913">AND(MIN($F5351,$F5352,$F5353)=$F5353,MAX($H5351,$H5352,$H5353)=$H5353)</f>
        <v>1</v>
      </c>
      <c r="O5353" t="b">
        <f t="shared" ref="O5353" si="10914">AND(NOT(N5351),NOT(N5352),N5353)</f>
        <v>0</v>
      </c>
    </row>
    <row r="5354" spans="1:15" x14ac:dyDescent="0.25">
      <c r="A5354" t="s">
        <v>13</v>
      </c>
      <c r="B5354" t="s">
        <v>18</v>
      </c>
      <c r="C5354">
        <v>250</v>
      </c>
      <c r="D5354">
        <v>233</v>
      </c>
      <c r="E5354" t="b">
        <v>0</v>
      </c>
      <c r="F5354">
        <v>4.0000000000000001E-3</v>
      </c>
      <c r="G5354">
        <v>1</v>
      </c>
      <c r="H5354">
        <v>1</v>
      </c>
      <c r="I5354">
        <v>281</v>
      </c>
      <c r="J5354">
        <v>144</v>
      </c>
      <c r="K5354">
        <v>67</v>
      </c>
      <c r="L5354">
        <v>16</v>
      </c>
      <c r="M5354">
        <f t="shared" si="10836"/>
        <v>0</v>
      </c>
      <c r="N5354" t="b">
        <f t="shared" ref="N5354" si="10915">AND(MIN($F5354,$F5355,$F5356)=$F5354,MAX($H5354,$H5355,$H5356)=$H5354)</f>
        <v>0</v>
      </c>
      <c r="O5354" t="b">
        <f t="shared" ref="O5354" si="10916">AND(N5354,NOT(N5355),NOT(N5356))</f>
        <v>0</v>
      </c>
    </row>
    <row r="5355" spans="1:15" x14ac:dyDescent="0.25">
      <c r="A5355" t="s">
        <v>15</v>
      </c>
      <c r="B5355" t="s">
        <v>18</v>
      </c>
      <c r="C5355">
        <v>250</v>
      </c>
      <c r="D5355">
        <v>233</v>
      </c>
      <c r="E5355" t="b">
        <v>0</v>
      </c>
      <c r="F5355">
        <v>2E-3</v>
      </c>
      <c r="G5355">
        <v>1</v>
      </c>
      <c r="H5355">
        <v>1</v>
      </c>
      <c r="I5355">
        <v>170</v>
      </c>
      <c r="J5355">
        <v>160</v>
      </c>
      <c r="K5355">
        <v>75</v>
      </c>
      <c r="L5355">
        <v>14</v>
      </c>
      <c r="M5355">
        <f t="shared" si="10836"/>
        <v>0</v>
      </c>
      <c r="N5355" t="b">
        <f t="shared" ref="N5355" si="10917">AND(MIN($F5354,$F5355,$F5356)=$F5355,MAX($H5354,$H5355,$H5356)=$H5355)</f>
        <v>1</v>
      </c>
      <c r="O5355" t="b">
        <f t="shared" ref="O5355" si="10918">AND(NOT(N5354),N5355,NOT(N5356))</f>
        <v>1</v>
      </c>
    </row>
    <row r="5356" spans="1:15" x14ac:dyDescent="0.25">
      <c r="A5356" t="s">
        <v>19</v>
      </c>
      <c r="B5356" t="s">
        <v>18</v>
      </c>
      <c r="C5356">
        <v>250</v>
      </c>
      <c r="D5356">
        <v>233</v>
      </c>
      <c r="E5356" t="b">
        <v>0</v>
      </c>
      <c r="F5356">
        <v>4.0000000000000001E-3</v>
      </c>
      <c r="G5356">
        <v>1</v>
      </c>
      <c r="H5356">
        <v>1</v>
      </c>
      <c r="I5356">
        <v>281</v>
      </c>
      <c r="J5356">
        <v>144</v>
      </c>
      <c r="K5356">
        <v>67</v>
      </c>
      <c r="L5356">
        <v>16</v>
      </c>
      <c r="M5356">
        <f t="shared" si="10836"/>
        <v>0</v>
      </c>
      <c r="N5356" t="b">
        <f t="shared" ref="N5356" si="10919">AND(MIN($F5354,$F5355,$F5356)=$F5356,MAX($H5354,$H5355,$H5356)=$H5356)</f>
        <v>0</v>
      </c>
      <c r="O5356" t="b">
        <f t="shared" ref="O5356" si="10920">AND(NOT(N5354),NOT(N5355),N5356)</f>
        <v>0</v>
      </c>
    </row>
    <row r="5357" spans="1:15" x14ac:dyDescent="0.25">
      <c r="A5357" t="s">
        <v>13</v>
      </c>
      <c r="B5357" t="s">
        <v>18</v>
      </c>
      <c r="C5357">
        <v>250</v>
      </c>
      <c r="D5357">
        <v>234</v>
      </c>
      <c r="E5357" t="b">
        <v>0</v>
      </c>
      <c r="F5357">
        <v>2E-3</v>
      </c>
      <c r="G5357">
        <v>1</v>
      </c>
      <c r="H5357">
        <v>1</v>
      </c>
      <c r="I5357">
        <v>137</v>
      </c>
      <c r="J5357">
        <v>62</v>
      </c>
      <c r="K5357">
        <v>27</v>
      </c>
      <c r="L5357">
        <v>17</v>
      </c>
      <c r="M5357">
        <f t="shared" si="10836"/>
        <v>0</v>
      </c>
      <c r="N5357" t="b">
        <f t="shared" ref="N5357" si="10921">AND(MIN($F5357,$F5358,$F5359)=$F5357,MAX($H5357,$H5358,$H5359)=$H5357)</f>
        <v>1</v>
      </c>
      <c r="O5357" t="b">
        <f t="shared" ref="O5357" si="10922">AND(N5357,NOT(N5358),NOT(N5359))</f>
        <v>0</v>
      </c>
    </row>
    <row r="5358" spans="1:15" x14ac:dyDescent="0.25">
      <c r="A5358" t="s">
        <v>15</v>
      </c>
      <c r="B5358" t="s">
        <v>18</v>
      </c>
      <c r="C5358">
        <v>250</v>
      </c>
      <c r="D5358">
        <v>234</v>
      </c>
      <c r="E5358" t="b">
        <v>0</v>
      </c>
      <c r="F5358">
        <v>2E-3</v>
      </c>
      <c r="G5358">
        <v>1</v>
      </c>
      <c r="H5358">
        <v>1</v>
      </c>
      <c r="I5358">
        <v>65</v>
      </c>
      <c r="J5358">
        <v>62</v>
      </c>
      <c r="K5358">
        <v>27</v>
      </c>
      <c r="L5358">
        <v>17</v>
      </c>
      <c r="M5358">
        <f t="shared" si="10836"/>
        <v>0</v>
      </c>
      <c r="N5358" t="b">
        <f t="shared" ref="N5358" si="10923">AND(MIN($F5357,$F5358,$F5359)=$F5358,MAX($H5357,$H5358,$H5359)=$H5358)</f>
        <v>1</v>
      </c>
      <c r="O5358" t="b">
        <f t="shared" ref="O5358" si="10924">AND(NOT(N5357),N5358,NOT(N5359))</f>
        <v>0</v>
      </c>
    </row>
    <row r="5359" spans="1:15" x14ac:dyDescent="0.25">
      <c r="A5359" t="s">
        <v>19</v>
      </c>
      <c r="B5359" t="s">
        <v>18</v>
      </c>
      <c r="C5359">
        <v>250</v>
      </c>
      <c r="D5359">
        <v>234</v>
      </c>
      <c r="E5359" t="b">
        <v>0</v>
      </c>
      <c r="F5359">
        <v>2E-3</v>
      </c>
      <c r="G5359">
        <v>1</v>
      </c>
      <c r="H5359">
        <v>1</v>
      </c>
      <c r="I5359">
        <v>137</v>
      </c>
      <c r="J5359">
        <v>62</v>
      </c>
      <c r="K5359">
        <v>27</v>
      </c>
      <c r="L5359">
        <v>17</v>
      </c>
      <c r="M5359">
        <f t="shared" si="10836"/>
        <v>0</v>
      </c>
      <c r="N5359" t="b">
        <f t="shared" ref="N5359" si="10925">AND(MIN($F5357,$F5358,$F5359)=$F5359,MAX($H5357,$H5358,$H5359)=$H5359)</f>
        <v>1</v>
      </c>
      <c r="O5359" t="b">
        <f t="shared" ref="O5359" si="10926">AND(NOT(N5357),NOT(N5358),N5359)</f>
        <v>0</v>
      </c>
    </row>
    <row r="5360" spans="1:15" x14ac:dyDescent="0.25">
      <c r="A5360" t="s">
        <v>13</v>
      </c>
      <c r="B5360" t="s">
        <v>18</v>
      </c>
      <c r="C5360">
        <v>250</v>
      </c>
      <c r="D5360">
        <v>235</v>
      </c>
      <c r="E5360" t="b">
        <v>0</v>
      </c>
      <c r="F5360">
        <v>4.0000000000000001E-3</v>
      </c>
      <c r="G5360">
        <v>1</v>
      </c>
      <c r="H5360">
        <v>1</v>
      </c>
      <c r="I5360">
        <v>304</v>
      </c>
      <c r="J5360">
        <v>216</v>
      </c>
      <c r="K5360">
        <v>103</v>
      </c>
      <c r="L5360">
        <v>18</v>
      </c>
      <c r="M5360">
        <f t="shared" si="10836"/>
        <v>0</v>
      </c>
      <c r="N5360" t="b">
        <f t="shared" ref="N5360" si="10927">AND(MIN($F5360,$F5361,$F5362)=$F5360,MAX($H5360,$H5361,$H5362)=$H5360)</f>
        <v>1</v>
      </c>
      <c r="O5360" t="b">
        <f t="shared" ref="O5360" si="10928">AND(N5360,NOT(N5361),NOT(N5362))</f>
        <v>1</v>
      </c>
    </row>
    <row r="5361" spans="1:15" x14ac:dyDescent="0.25">
      <c r="A5361" t="s">
        <v>15</v>
      </c>
      <c r="B5361" t="s">
        <v>18</v>
      </c>
      <c r="C5361">
        <v>250</v>
      </c>
      <c r="D5361">
        <v>235</v>
      </c>
      <c r="E5361" t="b">
        <v>0</v>
      </c>
      <c r="F5361">
        <v>2.5299999999999998</v>
      </c>
      <c r="G5361">
        <v>1</v>
      </c>
      <c r="H5361">
        <v>1</v>
      </c>
      <c r="I5361">
        <v>137349</v>
      </c>
      <c r="J5361">
        <v>137344</v>
      </c>
      <c r="K5361">
        <v>68667</v>
      </c>
      <c r="L5361">
        <v>18</v>
      </c>
      <c r="M5361">
        <f t="shared" si="10836"/>
        <v>0</v>
      </c>
      <c r="N5361" t="b">
        <f t="shared" ref="N5361" si="10929">AND(MIN($F5360,$F5361,$F5362)=$F5361,MAX($H5360,$H5361,$H5362)=$H5361)</f>
        <v>0</v>
      </c>
      <c r="O5361" t="b">
        <f t="shared" ref="O5361" si="10930">AND(NOT(N5360),N5361,NOT(N5362))</f>
        <v>0</v>
      </c>
    </row>
    <row r="5362" spans="1:15" x14ac:dyDescent="0.25">
      <c r="A5362" t="s">
        <v>19</v>
      </c>
      <c r="B5362" t="s">
        <v>18</v>
      </c>
      <c r="C5362">
        <v>250</v>
      </c>
      <c r="D5362">
        <v>235</v>
      </c>
      <c r="E5362" t="b">
        <v>0</v>
      </c>
      <c r="F5362">
        <v>5.0000000000000001E-3</v>
      </c>
      <c r="G5362">
        <v>1</v>
      </c>
      <c r="H5362">
        <v>1</v>
      </c>
      <c r="I5362">
        <v>304</v>
      </c>
      <c r="J5362">
        <v>216</v>
      </c>
      <c r="K5362">
        <v>103</v>
      </c>
      <c r="L5362">
        <v>18</v>
      </c>
      <c r="M5362">
        <f t="shared" si="10836"/>
        <v>0</v>
      </c>
      <c r="N5362" t="b">
        <f t="shared" ref="N5362" si="10931">AND(MIN($F5360,$F5361,$F5362)=$F5362,MAX($H5360,$H5361,$H5362)=$H5362)</f>
        <v>0</v>
      </c>
      <c r="O5362" t="b">
        <f t="shared" ref="O5362" si="10932">AND(NOT(N5360),NOT(N5361),N5362)</f>
        <v>0</v>
      </c>
    </row>
    <row r="5363" spans="1:15" x14ac:dyDescent="0.25">
      <c r="A5363" t="s">
        <v>13</v>
      </c>
      <c r="B5363" t="s">
        <v>18</v>
      </c>
      <c r="C5363">
        <v>250</v>
      </c>
      <c r="D5363">
        <v>236</v>
      </c>
      <c r="E5363" t="b">
        <v>0</v>
      </c>
      <c r="F5363">
        <v>2E-3</v>
      </c>
      <c r="G5363">
        <v>1</v>
      </c>
      <c r="H5363">
        <v>1</v>
      </c>
      <c r="I5363">
        <v>53</v>
      </c>
      <c r="J5363">
        <v>27</v>
      </c>
      <c r="K5363">
        <v>10</v>
      </c>
      <c r="L5363">
        <v>12</v>
      </c>
      <c r="M5363">
        <f t="shared" si="10836"/>
        <v>0</v>
      </c>
      <c r="N5363" t="b">
        <f t="shared" ref="N5363" si="10933">AND(MIN($F5363,$F5364,$F5365)=$F5363,MAX($H5363,$H5364,$H5365)=$H5363)</f>
        <v>1</v>
      </c>
      <c r="O5363" t="b">
        <f t="shared" ref="O5363" si="10934">AND(N5363,NOT(N5364),NOT(N5365))</f>
        <v>0</v>
      </c>
    </row>
    <row r="5364" spans="1:15" x14ac:dyDescent="0.25">
      <c r="A5364" t="s">
        <v>15</v>
      </c>
      <c r="B5364" t="s">
        <v>18</v>
      </c>
      <c r="C5364">
        <v>250</v>
      </c>
      <c r="D5364">
        <v>236</v>
      </c>
      <c r="E5364" t="b">
        <v>0</v>
      </c>
      <c r="F5364">
        <v>2E-3</v>
      </c>
      <c r="G5364">
        <v>1</v>
      </c>
      <c r="H5364">
        <v>1</v>
      </c>
      <c r="I5364">
        <v>28</v>
      </c>
      <c r="J5364">
        <v>27</v>
      </c>
      <c r="K5364">
        <v>10</v>
      </c>
      <c r="L5364">
        <v>12</v>
      </c>
      <c r="M5364">
        <f t="shared" si="10836"/>
        <v>0</v>
      </c>
      <c r="N5364" t="b">
        <f t="shared" ref="N5364" si="10935">AND(MIN($F5363,$F5364,$F5365)=$F5364,MAX($H5363,$H5364,$H5365)=$H5364)</f>
        <v>1</v>
      </c>
      <c r="O5364" t="b">
        <f t="shared" ref="O5364" si="10936">AND(NOT(N5363),N5364,NOT(N5365))</f>
        <v>0</v>
      </c>
    </row>
    <row r="5365" spans="1:15" x14ac:dyDescent="0.25">
      <c r="A5365" t="s">
        <v>19</v>
      </c>
      <c r="B5365" t="s">
        <v>18</v>
      </c>
      <c r="C5365">
        <v>250</v>
      </c>
      <c r="D5365">
        <v>236</v>
      </c>
      <c r="E5365" t="b">
        <v>0</v>
      </c>
      <c r="F5365">
        <v>2E-3</v>
      </c>
      <c r="G5365">
        <v>1</v>
      </c>
      <c r="H5365">
        <v>1</v>
      </c>
      <c r="I5365">
        <v>53</v>
      </c>
      <c r="J5365">
        <v>27</v>
      </c>
      <c r="K5365">
        <v>10</v>
      </c>
      <c r="L5365">
        <v>12</v>
      </c>
      <c r="M5365">
        <f t="shared" si="10836"/>
        <v>0</v>
      </c>
      <c r="N5365" t="b">
        <f t="shared" ref="N5365" si="10937">AND(MIN($F5363,$F5364,$F5365)=$F5365,MAX($H5363,$H5364,$H5365)=$H5365)</f>
        <v>1</v>
      </c>
      <c r="O5365" t="b">
        <f t="shared" ref="O5365" si="10938">AND(NOT(N5363),NOT(N5364),N5365)</f>
        <v>0</v>
      </c>
    </row>
    <row r="5366" spans="1:15" x14ac:dyDescent="0.25">
      <c r="A5366" t="s">
        <v>13</v>
      </c>
      <c r="B5366" t="s">
        <v>18</v>
      </c>
      <c r="C5366">
        <v>250</v>
      </c>
      <c r="D5366">
        <v>237</v>
      </c>
      <c r="E5366" t="b">
        <v>0</v>
      </c>
      <c r="F5366">
        <v>2E-3</v>
      </c>
      <c r="G5366">
        <v>1</v>
      </c>
      <c r="H5366">
        <v>1</v>
      </c>
      <c r="I5366">
        <v>69</v>
      </c>
      <c r="J5366">
        <v>30</v>
      </c>
      <c r="K5366">
        <v>12</v>
      </c>
      <c r="L5366">
        <v>13</v>
      </c>
      <c r="M5366">
        <f t="shared" si="10836"/>
        <v>0</v>
      </c>
      <c r="N5366" t="b">
        <f t="shared" ref="N5366" si="10939">AND(MIN($F5366,$F5367,$F5368)=$F5366,MAX($H5366,$H5367,$H5368)=$H5366)</f>
        <v>1</v>
      </c>
      <c r="O5366" t="b">
        <f t="shared" ref="O5366" si="10940">AND(N5366,NOT(N5367),NOT(N5368))</f>
        <v>0</v>
      </c>
    </row>
    <row r="5367" spans="1:15" x14ac:dyDescent="0.25">
      <c r="A5367" t="s">
        <v>15</v>
      </c>
      <c r="B5367" t="s">
        <v>18</v>
      </c>
      <c r="C5367">
        <v>250</v>
      </c>
      <c r="D5367">
        <v>237</v>
      </c>
      <c r="E5367" t="b">
        <v>0</v>
      </c>
      <c r="F5367">
        <v>2E-3</v>
      </c>
      <c r="G5367">
        <v>1</v>
      </c>
      <c r="H5367">
        <v>1</v>
      </c>
      <c r="I5367">
        <v>32</v>
      </c>
      <c r="J5367">
        <v>30</v>
      </c>
      <c r="K5367">
        <v>12</v>
      </c>
      <c r="L5367">
        <v>13</v>
      </c>
      <c r="M5367">
        <f t="shared" si="10836"/>
        <v>0</v>
      </c>
      <c r="N5367" t="b">
        <f t="shared" ref="N5367" si="10941">AND(MIN($F5366,$F5367,$F5368)=$F5367,MAX($H5366,$H5367,$H5368)=$H5367)</f>
        <v>1</v>
      </c>
      <c r="O5367" t="b">
        <f t="shared" ref="O5367" si="10942">AND(NOT(N5366),N5367,NOT(N5368))</f>
        <v>0</v>
      </c>
    </row>
    <row r="5368" spans="1:15" x14ac:dyDescent="0.25">
      <c r="A5368" t="s">
        <v>19</v>
      </c>
      <c r="B5368" t="s">
        <v>18</v>
      </c>
      <c r="C5368">
        <v>250</v>
      </c>
      <c r="D5368">
        <v>237</v>
      </c>
      <c r="E5368" t="b">
        <v>0</v>
      </c>
      <c r="F5368">
        <v>2E-3</v>
      </c>
      <c r="G5368">
        <v>1</v>
      </c>
      <c r="H5368">
        <v>1</v>
      </c>
      <c r="I5368">
        <v>69</v>
      </c>
      <c r="J5368">
        <v>30</v>
      </c>
      <c r="K5368">
        <v>12</v>
      </c>
      <c r="L5368">
        <v>13</v>
      </c>
      <c r="M5368">
        <f t="shared" si="10836"/>
        <v>0</v>
      </c>
      <c r="N5368" t="b">
        <f t="shared" ref="N5368" si="10943">AND(MIN($F5366,$F5367,$F5368)=$F5368,MAX($H5366,$H5367,$H5368)=$H5368)</f>
        <v>1</v>
      </c>
      <c r="O5368" t="b">
        <f t="shared" ref="O5368" si="10944">AND(NOT(N5366),NOT(N5367),N5368)</f>
        <v>0</v>
      </c>
    </row>
    <row r="5369" spans="1:15" x14ac:dyDescent="0.25">
      <c r="A5369" t="s">
        <v>13</v>
      </c>
      <c r="B5369" t="s">
        <v>18</v>
      </c>
      <c r="C5369">
        <v>250</v>
      </c>
      <c r="D5369">
        <v>238</v>
      </c>
      <c r="E5369" t="b">
        <v>0</v>
      </c>
      <c r="F5369">
        <v>5.0000000000000001E-3</v>
      </c>
      <c r="G5369">
        <v>1</v>
      </c>
      <c r="H5369">
        <v>1</v>
      </c>
      <c r="I5369">
        <v>350</v>
      </c>
      <c r="J5369">
        <v>177</v>
      </c>
      <c r="K5369">
        <v>83</v>
      </c>
      <c r="L5369">
        <v>20</v>
      </c>
      <c r="M5369">
        <f t="shared" si="10836"/>
        <v>0</v>
      </c>
      <c r="N5369" t="b">
        <f t="shared" ref="N5369" si="10945">AND(MIN($F5369,$F5370,$F5371)=$F5369,MAX($H5369,$H5370,$H5371)=$H5369)</f>
        <v>0</v>
      </c>
      <c r="O5369" t="b">
        <f t="shared" ref="O5369" si="10946">AND(N5369,NOT(N5370),NOT(N5371))</f>
        <v>0</v>
      </c>
    </row>
    <row r="5370" spans="1:15" x14ac:dyDescent="0.25">
      <c r="A5370" t="s">
        <v>15</v>
      </c>
      <c r="B5370" t="s">
        <v>18</v>
      </c>
      <c r="C5370">
        <v>250</v>
      </c>
      <c r="D5370">
        <v>238</v>
      </c>
      <c r="E5370" t="b">
        <v>0</v>
      </c>
      <c r="F5370">
        <v>3.0000000000000001E-3</v>
      </c>
      <c r="G5370">
        <v>1</v>
      </c>
      <c r="H5370">
        <v>1</v>
      </c>
      <c r="I5370">
        <v>185</v>
      </c>
      <c r="J5370">
        <v>179</v>
      </c>
      <c r="K5370">
        <v>84</v>
      </c>
      <c r="L5370">
        <v>17</v>
      </c>
      <c r="M5370">
        <f t="shared" si="10836"/>
        <v>0</v>
      </c>
      <c r="N5370" t="b">
        <f t="shared" ref="N5370" si="10947">AND(MIN($F5369,$F5370,$F5371)=$F5370,MAX($H5369,$H5370,$H5371)=$H5370)</f>
        <v>1</v>
      </c>
      <c r="O5370" t="b">
        <f t="shared" ref="O5370" si="10948">AND(NOT(N5369),N5370,NOT(N5371))</f>
        <v>1</v>
      </c>
    </row>
    <row r="5371" spans="1:15" x14ac:dyDescent="0.25">
      <c r="A5371" t="s">
        <v>19</v>
      </c>
      <c r="B5371" t="s">
        <v>18</v>
      </c>
      <c r="C5371">
        <v>250</v>
      </c>
      <c r="D5371">
        <v>238</v>
      </c>
      <c r="E5371" t="b">
        <v>0</v>
      </c>
      <c r="F5371">
        <v>5.0000000000000001E-3</v>
      </c>
      <c r="G5371">
        <v>1</v>
      </c>
      <c r="H5371">
        <v>1</v>
      </c>
      <c r="I5371">
        <v>350</v>
      </c>
      <c r="J5371">
        <v>177</v>
      </c>
      <c r="K5371">
        <v>83</v>
      </c>
      <c r="L5371">
        <v>20</v>
      </c>
      <c r="M5371">
        <f t="shared" si="10836"/>
        <v>0</v>
      </c>
      <c r="N5371" t="b">
        <f t="shared" ref="N5371" si="10949">AND(MIN($F5369,$F5370,$F5371)=$F5371,MAX($H5369,$H5370,$H5371)=$H5371)</f>
        <v>0</v>
      </c>
      <c r="O5371" t="b">
        <f t="shared" ref="O5371" si="10950">AND(NOT(N5369),NOT(N5370),N5371)</f>
        <v>0</v>
      </c>
    </row>
    <row r="5372" spans="1:15" x14ac:dyDescent="0.25">
      <c r="A5372" t="s">
        <v>13</v>
      </c>
      <c r="B5372" t="s">
        <v>18</v>
      </c>
      <c r="C5372">
        <v>250</v>
      </c>
      <c r="D5372">
        <v>239</v>
      </c>
      <c r="E5372" t="b">
        <v>0</v>
      </c>
      <c r="F5372">
        <v>8.0000000000000002E-3</v>
      </c>
      <c r="G5372">
        <v>1</v>
      </c>
      <c r="H5372">
        <v>1</v>
      </c>
      <c r="I5372">
        <v>679</v>
      </c>
      <c r="J5372">
        <v>445</v>
      </c>
      <c r="K5372">
        <v>219</v>
      </c>
      <c r="L5372">
        <v>17</v>
      </c>
      <c r="M5372">
        <f t="shared" si="10836"/>
        <v>0</v>
      </c>
      <c r="N5372" t="b">
        <f t="shared" ref="N5372" si="10951">AND(MIN($F5372,$F5373,$F5374)=$F5372,MAX($H5372,$H5373,$H5374)=$H5372)</f>
        <v>0</v>
      </c>
      <c r="O5372" t="b">
        <f t="shared" ref="O5372" si="10952">AND(N5372,NOT(N5373),NOT(N5374))</f>
        <v>0</v>
      </c>
    </row>
    <row r="5373" spans="1:15" x14ac:dyDescent="0.25">
      <c r="A5373" t="s">
        <v>15</v>
      </c>
      <c r="B5373" t="s">
        <v>18</v>
      </c>
      <c r="C5373">
        <v>250</v>
      </c>
      <c r="D5373">
        <v>239</v>
      </c>
      <c r="E5373" t="b">
        <v>0</v>
      </c>
      <c r="F5373">
        <v>6.0000000000000001E-3</v>
      </c>
      <c r="G5373">
        <v>1</v>
      </c>
      <c r="H5373">
        <v>1</v>
      </c>
      <c r="I5373">
        <v>548</v>
      </c>
      <c r="J5373">
        <v>545</v>
      </c>
      <c r="K5373">
        <v>269</v>
      </c>
      <c r="L5373">
        <v>19</v>
      </c>
      <c r="M5373">
        <f t="shared" si="10836"/>
        <v>0</v>
      </c>
      <c r="N5373" t="b">
        <f t="shared" ref="N5373" si="10953">AND(MIN($F5372,$F5373,$F5374)=$F5373,MAX($H5372,$H5373,$H5374)=$H5373)</f>
        <v>1</v>
      </c>
      <c r="O5373" t="b">
        <f t="shared" ref="O5373" si="10954">AND(NOT(N5372),N5373,NOT(N5374))</f>
        <v>1</v>
      </c>
    </row>
    <row r="5374" spans="1:15" x14ac:dyDescent="0.25">
      <c r="A5374" t="s">
        <v>19</v>
      </c>
      <c r="B5374" t="s">
        <v>18</v>
      </c>
      <c r="C5374">
        <v>250</v>
      </c>
      <c r="D5374">
        <v>239</v>
      </c>
      <c r="E5374" t="b">
        <v>0</v>
      </c>
      <c r="F5374">
        <v>8.0000000000000002E-3</v>
      </c>
      <c r="G5374">
        <v>1</v>
      </c>
      <c r="H5374">
        <v>1</v>
      </c>
      <c r="I5374">
        <v>679</v>
      </c>
      <c r="J5374">
        <v>445</v>
      </c>
      <c r="K5374">
        <v>219</v>
      </c>
      <c r="L5374">
        <v>17</v>
      </c>
      <c r="M5374">
        <f t="shared" si="10836"/>
        <v>0</v>
      </c>
      <c r="N5374" t="b">
        <f t="shared" ref="N5374" si="10955">AND(MIN($F5372,$F5373,$F5374)=$F5374,MAX($H5372,$H5373,$H5374)=$H5374)</f>
        <v>0</v>
      </c>
      <c r="O5374" t="b">
        <f t="shared" ref="O5374" si="10956">AND(NOT(N5372),NOT(N5373),N5374)</f>
        <v>0</v>
      </c>
    </row>
    <row r="5375" spans="1:15" x14ac:dyDescent="0.25">
      <c r="A5375" t="s">
        <v>13</v>
      </c>
      <c r="B5375" t="s">
        <v>18</v>
      </c>
      <c r="C5375">
        <v>250</v>
      </c>
      <c r="D5375">
        <v>23</v>
      </c>
      <c r="E5375" t="b">
        <v>0</v>
      </c>
      <c r="F5375">
        <v>4.0000000000000001E-3</v>
      </c>
      <c r="G5375">
        <v>1</v>
      </c>
      <c r="H5375">
        <v>1</v>
      </c>
      <c r="I5375">
        <v>91</v>
      </c>
      <c r="J5375">
        <v>56</v>
      </c>
      <c r="K5375">
        <v>25</v>
      </c>
      <c r="L5375">
        <v>13</v>
      </c>
      <c r="M5375">
        <f t="shared" si="10836"/>
        <v>0</v>
      </c>
      <c r="N5375" t="b">
        <f t="shared" ref="N5375" si="10957">AND(MIN($F5375,$F5376,$F5377)=$F5375,MAX($H5375,$H5376,$H5377)=$H5375)</f>
        <v>0</v>
      </c>
      <c r="O5375" t="b">
        <f t="shared" ref="O5375" si="10958">AND(N5375,NOT(N5376),NOT(N5377))</f>
        <v>0</v>
      </c>
    </row>
    <row r="5376" spans="1:15" x14ac:dyDescent="0.25">
      <c r="A5376" t="s">
        <v>15</v>
      </c>
      <c r="B5376" t="s">
        <v>18</v>
      </c>
      <c r="C5376">
        <v>250</v>
      </c>
      <c r="D5376">
        <v>23</v>
      </c>
      <c r="E5376" t="b">
        <v>0</v>
      </c>
      <c r="F5376">
        <v>2E-3</v>
      </c>
      <c r="G5376">
        <v>1</v>
      </c>
      <c r="H5376">
        <v>1</v>
      </c>
      <c r="I5376">
        <v>58</v>
      </c>
      <c r="J5376">
        <v>56</v>
      </c>
      <c r="K5376">
        <v>25</v>
      </c>
      <c r="L5376">
        <v>13</v>
      </c>
      <c r="M5376">
        <f t="shared" si="10836"/>
        <v>0</v>
      </c>
      <c r="N5376" t="b">
        <f t="shared" ref="N5376" si="10959">AND(MIN($F5375,$F5376,$F5377)=$F5376,MAX($H5375,$H5376,$H5377)=$H5376)</f>
        <v>0</v>
      </c>
      <c r="O5376" t="b">
        <f t="shared" ref="O5376" si="10960">AND(NOT(N5375),N5376,NOT(N5377))</f>
        <v>0</v>
      </c>
    </row>
    <row r="5377" spans="1:15" x14ac:dyDescent="0.25">
      <c r="A5377" t="s">
        <v>19</v>
      </c>
      <c r="B5377" t="s">
        <v>18</v>
      </c>
      <c r="C5377">
        <v>250</v>
      </c>
      <c r="D5377">
        <v>23</v>
      </c>
      <c r="E5377" t="b">
        <v>0</v>
      </c>
      <c r="F5377">
        <v>1E-3</v>
      </c>
      <c r="G5377">
        <v>1</v>
      </c>
      <c r="H5377">
        <v>1</v>
      </c>
      <c r="I5377">
        <v>91</v>
      </c>
      <c r="J5377">
        <v>56</v>
      </c>
      <c r="K5377">
        <v>25</v>
      </c>
      <c r="L5377">
        <v>13</v>
      </c>
      <c r="M5377">
        <f t="shared" si="10836"/>
        <v>0</v>
      </c>
      <c r="N5377" t="b">
        <f t="shared" ref="N5377" si="10961">AND(MIN($F5375,$F5376,$F5377)=$F5377,MAX($H5375,$H5376,$H5377)=$H5377)</f>
        <v>1</v>
      </c>
      <c r="O5377" t="b">
        <f t="shared" ref="O5377" si="10962">AND(NOT(N5375),NOT(N5376),N5377)</f>
        <v>1</v>
      </c>
    </row>
    <row r="5378" spans="1:15" x14ac:dyDescent="0.25">
      <c r="A5378" t="s">
        <v>13</v>
      </c>
      <c r="B5378" t="s">
        <v>18</v>
      </c>
      <c r="C5378">
        <v>250</v>
      </c>
      <c r="D5378">
        <v>240</v>
      </c>
      <c r="E5378" t="b">
        <v>0</v>
      </c>
      <c r="F5378">
        <v>2E-3</v>
      </c>
      <c r="G5378">
        <v>1</v>
      </c>
      <c r="H5378">
        <v>1</v>
      </c>
      <c r="I5378">
        <v>109</v>
      </c>
      <c r="J5378">
        <v>54</v>
      </c>
      <c r="K5378">
        <v>22</v>
      </c>
      <c r="L5378">
        <v>12</v>
      </c>
      <c r="M5378">
        <f t="shared" si="10836"/>
        <v>0</v>
      </c>
      <c r="N5378" t="b">
        <f t="shared" ref="N5378" si="10963">AND(MIN($F5378,$F5379,$F5380)=$F5378,MAX($H5378,$H5379,$H5380)=$H5378)</f>
        <v>0</v>
      </c>
      <c r="O5378" t="b">
        <f t="shared" ref="O5378" si="10964">AND(N5378,NOT(N5379),NOT(N5380))</f>
        <v>0</v>
      </c>
    </row>
    <row r="5379" spans="1:15" x14ac:dyDescent="0.25">
      <c r="A5379" t="s">
        <v>15</v>
      </c>
      <c r="B5379" t="s">
        <v>18</v>
      </c>
      <c r="C5379">
        <v>250</v>
      </c>
      <c r="D5379">
        <v>240</v>
      </c>
      <c r="E5379" t="b">
        <v>0</v>
      </c>
      <c r="F5379">
        <v>1E-3</v>
      </c>
      <c r="G5379">
        <v>1</v>
      </c>
      <c r="H5379">
        <v>1</v>
      </c>
      <c r="I5379">
        <v>92</v>
      </c>
      <c r="J5379">
        <v>86</v>
      </c>
      <c r="K5379">
        <v>38</v>
      </c>
      <c r="L5379">
        <v>12</v>
      </c>
      <c r="M5379">
        <f t="shared" ref="M5379:M5442" si="10965">G5379-H5379</f>
        <v>0</v>
      </c>
      <c r="N5379" t="b">
        <f t="shared" ref="N5379" si="10966">AND(MIN($F5378,$F5379,$F5380)=$F5379,MAX($H5378,$H5379,$H5380)=$H5379)</f>
        <v>1</v>
      </c>
      <c r="O5379" t="b">
        <f t="shared" ref="O5379" si="10967">AND(NOT(N5378),N5379,NOT(N5380))</f>
        <v>1</v>
      </c>
    </row>
    <row r="5380" spans="1:15" x14ac:dyDescent="0.25">
      <c r="A5380" t="s">
        <v>19</v>
      </c>
      <c r="B5380" t="s">
        <v>18</v>
      </c>
      <c r="C5380">
        <v>250</v>
      </c>
      <c r="D5380">
        <v>240</v>
      </c>
      <c r="E5380" t="b">
        <v>0</v>
      </c>
      <c r="F5380">
        <v>2E-3</v>
      </c>
      <c r="G5380">
        <v>1</v>
      </c>
      <c r="H5380">
        <v>1</v>
      </c>
      <c r="I5380">
        <v>109</v>
      </c>
      <c r="J5380">
        <v>54</v>
      </c>
      <c r="K5380">
        <v>22</v>
      </c>
      <c r="L5380">
        <v>12</v>
      </c>
      <c r="M5380">
        <f t="shared" si="10965"/>
        <v>0</v>
      </c>
      <c r="N5380" t="b">
        <f t="shared" ref="N5380" si="10968">AND(MIN($F5378,$F5379,$F5380)=$F5380,MAX($H5378,$H5379,$H5380)=$H5380)</f>
        <v>0</v>
      </c>
      <c r="O5380" t="b">
        <f t="shared" ref="O5380" si="10969">AND(NOT(N5378),NOT(N5379),N5380)</f>
        <v>0</v>
      </c>
    </row>
    <row r="5381" spans="1:15" x14ac:dyDescent="0.25">
      <c r="A5381" t="s">
        <v>13</v>
      </c>
      <c r="B5381" t="s">
        <v>18</v>
      </c>
      <c r="C5381">
        <v>250</v>
      </c>
      <c r="D5381">
        <v>241</v>
      </c>
      <c r="E5381" t="b">
        <v>0</v>
      </c>
      <c r="F5381">
        <v>2E-3</v>
      </c>
      <c r="G5381">
        <v>1</v>
      </c>
      <c r="H5381">
        <v>1</v>
      </c>
      <c r="I5381">
        <v>9</v>
      </c>
      <c r="J5381">
        <v>4</v>
      </c>
      <c r="K5381">
        <v>0</v>
      </c>
      <c r="L5381">
        <v>3</v>
      </c>
      <c r="M5381">
        <f t="shared" si="10965"/>
        <v>0</v>
      </c>
      <c r="N5381" t="b">
        <f t="shared" ref="N5381" si="10970">AND(MIN($F5381,$F5382,$F5383)=$F5381,MAX($H5381,$H5382,$H5383)=$H5381)</f>
        <v>1</v>
      </c>
      <c r="O5381" t="b">
        <f t="shared" ref="O5381" si="10971">AND(N5381,NOT(N5382),NOT(N5383))</f>
        <v>0</v>
      </c>
    </row>
    <row r="5382" spans="1:15" x14ac:dyDescent="0.25">
      <c r="A5382" t="s">
        <v>15</v>
      </c>
      <c r="B5382" t="s">
        <v>18</v>
      </c>
      <c r="C5382">
        <v>250</v>
      </c>
      <c r="D5382">
        <v>241</v>
      </c>
      <c r="E5382" t="b">
        <v>0</v>
      </c>
      <c r="F5382">
        <v>2E-3</v>
      </c>
      <c r="G5382">
        <v>1</v>
      </c>
      <c r="H5382">
        <v>1</v>
      </c>
      <c r="I5382">
        <v>4</v>
      </c>
      <c r="J5382">
        <v>4</v>
      </c>
      <c r="K5382">
        <v>0</v>
      </c>
      <c r="L5382">
        <v>3</v>
      </c>
      <c r="M5382">
        <f t="shared" si="10965"/>
        <v>0</v>
      </c>
      <c r="N5382" t="b">
        <f t="shared" ref="N5382" si="10972">AND(MIN($F5381,$F5382,$F5383)=$F5382,MAX($H5381,$H5382,$H5383)=$H5382)</f>
        <v>1</v>
      </c>
      <c r="O5382" t="b">
        <f t="shared" ref="O5382" si="10973">AND(NOT(N5381),N5382,NOT(N5383))</f>
        <v>0</v>
      </c>
    </row>
    <row r="5383" spans="1:15" x14ac:dyDescent="0.25">
      <c r="A5383" t="s">
        <v>19</v>
      </c>
      <c r="B5383" t="s">
        <v>18</v>
      </c>
      <c r="C5383">
        <v>250</v>
      </c>
      <c r="D5383">
        <v>241</v>
      </c>
      <c r="E5383" t="b">
        <v>0</v>
      </c>
      <c r="F5383">
        <v>3.0000000000000001E-3</v>
      </c>
      <c r="G5383">
        <v>1</v>
      </c>
      <c r="H5383">
        <v>1</v>
      </c>
      <c r="I5383">
        <v>9</v>
      </c>
      <c r="J5383">
        <v>4</v>
      </c>
      <c r="K5383">
        <v>0</v>
      </c>
      <c r="L5383">
        <v>3</v>
      </c>
      <c r="M5383">
        <f t="shared" si="10965"/>
        <v>0</v>
      </c>
      <c r="N5383" t="b">
        <f t="shared" ref="N5383" si="10974">AND(MIN($F5381,$F5382,$F5383)=$F5383,MAX($H5381,$H5382,$H5383)=$H5383)</f>
        <v>0</v>
      </c>
      <c r="O5383" t="b">
        <f t="shared" ref="O5383" si="10975">AND(NOT(N5381),NOT(N5382),N5383)</f>
        <v>0</v>
      </c>
    </row>
    <row r="5384" spans="1:15" x14ac:dyDescent="0.25">
      <c r="A5384" t="s">
        <v>13</v>
      </c>
      <c r="B5384" t="s">
        <v>18</v>
      </c>
      <c r="C5384">
        <v>250</v>
      </c>
      <c r="D5384">
        <v>242</v>
      </c>
      <c r="E5384" t="b">
        <v>0</v>
      </c>
      <c r="F5384">
        <v>4.0000000000000001E-3</v>
      </c>
      <c r="G5384">
        <v>1</v>
      </c>
      <c r="H5384">
        <v>1</v>
      </c>
      <c r="I5384">
        <v>275</v>
      </c>
      <c r="J5384">
        <v>160</v>
      </c>
      <c r="K5384">
        <v>75</v>
      </c>
      <c r="L5384">
        <v>20</v>
      </c>
      <c r="M5384">
        <f t="shared" si="10965"/>
        <v>0</v>
      </c>
      <c r="N5384" t="b">
        <f t="shared" ref="N5384" si="10976">AND(MIN($F5384,$F5385,$F5386)=$F5384,MAX($H5384,$H5385,$H5386)=$H5384)</f>
        <v>1</v>
      </c>
      <c r="O5384" t="b">
        <f t="shared" ref="O5384" si="10977">AND(N5384,NOT(N5385),NOT(N5386))</f>
        <v>0</v>
      </c>
    </row>
    <row r="5385" spans="1:15" x14ac:dyDescent="0.25">
      <c r="A5385" t="s">
        <v>15</v>
      </c>
      <c r="B5385" t="s">
        <v>18</v>
      </c>
      <c r="C5385">
        <v>250</v>
      </c>
      <c r="D5385">
        <v>242</v>
      </c>
      <c r="E5385" t="b">
        <v>0</v>
      </c>
      <c r="F5385">
        <v>4.0000000000000001E-3</v>
      </c>
      <c r="G5385">
        <v>1</v>
      </c>
      <c r="H5385">
        <v>1</v>
      </c>
      <c r="I5385">
        <v>282</v>
      </c>
      <c r="J5385">
        <v>276</v>
      </c>
      <c r="K5385">
        <v>133</v>
      </c>
      <c r="L5385">
        <v>21</v>
      </c>
      <c r="M5385">
        <f t="shared" si="10965"/>
        <v>0</v>
      </c>
      <c r="N5385" t="b">
        <f t="shared" ref="N5385" si="10978">AND(MIN($F5384,$F5385,$F5386)=$F5385,MAX($H5384,$H5385,$H5386)=$H5385)</f>
        <v>1</v>
      </c>
      <c r="O5385" t="b">
        <f t="shared" ref="O5385" si="10979">AND(NOT(N5384),N5385,NOT(N5386))</f>
        <v>0</v>
      </c>
    </row>
    <row r="5386" spans="1:15" x14ac:dyDescent="0.25">
      <c r="A5386" t="s">
        <v>19</v>
      </c>
      <c r="B5386" t="s">
        <v>18</v>
      </c>
      <c r="C5386">
        <v>250</v>
      </c>
      <c r="D5386">
        <v>242</v>
      </c>
      <c r="E5386" t="b">
        <v>0</v>
      </c>
      <c r="F5386">
        <v>0.01</v>
      </c>
      <c r="G5386">
        <v>1</v>
      </c>
      <c r="H5386">
        <v>1</v>
      </c>
      <c r="I5386">
        <v>275</v>
      </c>
      <c r="J5386">
        <v>160</v>
      </c>
      <c r="K5386">
        <v>75</v>
      </c>
      <c r="L5386">
        <v>20</v>
      </c>
      <c r="M5386">
        <f t="shared" si="10965"/>
        <v>0</v>
      </c>
      <c r="N5386" t="b">
        <f t="shared" ref="N5386" si="10980">AND(MIN($F5384,$F5385,$F5386)=$F5386,MAX($H5384,$H5385,$H5386)=$H5386)</f>
        <v>0</v>
      </c>
      <c r="O5386" t="b">
        <f t="shared" ref="O5386" si="10981">AND(NOT(N5384),NOT(N5385),N5386)</f>
        <v>0</v>
      </c>
    </row>
    <row r="5387" spans="1:15" x14ac:dyDescent="0.25">
      <c r="A5387" t="s">
        <v>13</v>
      </c>
      <c r="B5387" t="s">
        <v>18</v>
      </c>
      <c r="C5387">
        <v>250</v>
      </c>
      <c r="D5387">
        <v>243</v>
      </c>
      <c r="E5387" t="b">
        <v>0</v>
      </c>
      <c r="F5387">
        <v>4.0000000000000001E-3</v>
      </c>
      <c r="G5387">
        <v>1</v>
      </c>
      <c r="H5387">
        <v>1</v>
      </c>
      <c r="I5387">
        <v>282</v>
      </c>
      <c r="J5387">
        <v>140</v>
      </c>
      <c r="K5387">
        <v>67</v>
      </c>
      <c r="L5387">
        <v>16</v>
      </c>
      <c r="M5387">
        <f t="shared" si="10965"/>
        <v>0</v>
      </c>
      <c r="N5387" t="b">
        <f t="shared" ref="N5387" si="10982">AND(MIN($F5387,$F5388,$F5389)=$F5387,MAX($H5387,$H5388,$H5389)=$H5387)</f>
        <v>0</v>
      </c>
      <c r="O5387" t="b">
        <f t="shared" ref="O5387" si="10983">AND(N5387,NOT(N5388),NOT(N5389))</f>
        <v>0</v>
      </c>
    </row>
    <row r="5388" spans="1:15" x14ac:dyDescent="0.25">
      <c r="A5388" t="s">
        <v>15</v>
      </c>
      <c r="B5388" t="s">
        <v>18</v>
      </c>
      <c r="C5388">
        <v>250</v>
      </c>
      <c r="D5388">
        <v>243</v>
      </c>
      <c r="E5388" t="b">
        <v>0</v>
      </c>
      <c r="F5388">
        <v>2E-3</v>
      </c>
      <c r="G5388">
        <v>1</v>
      </c>
      <c r="H5388">
        <v>1</v>
      </c>
      <c r="I5388">
        <v>142</v>
      </c>
      <c r="J5388">
        <v>140</v>
      </c>
      <c r="K5388">
        <v>67</v>
      </c>
      <c r="L5388">
        <v>16</v>
      </c>
      <c r="M5388">
        <f t="shared" si="10965"/>
        <v>0</v>
      </c>
      <c r="N5388" t="b">
        <f t="shared" ref="N5388" si="10984">AND(MIN($F5387,$F5388,$F5389)=$F5388,MAX($H5387,$H5388,$H5389)=$H5388)</f>
        <v>1</v>
      </c>
      <c r="O5388" t="b">
        <f t="shared" ref="O5388" si="10985">AND(NOT(N5387),N5388,NOT(N5389))</f>
        <v>1</v>
      </c>
    </row>
    <row r="5389" spans="1:15" x14ac:dyDescent="0.25">
      <c r="A5389" t="s">
        <v>19</v>
      </c>
      <c r="B5389" t="s">
        <v>18</v>
      </c>
      <c r="C5389">
        <v>250</v>
      </c>
      <c r="D5389">
        <v>243</v>
      </c>
      <c r="E5389" t="b">
        <v>0</v>
      </c>
      <c r="F5389">
        <v>4.0000000000000001E-3</v>
      </c>
      <c r="G5389">
        <v>1</v>
      </c>
      <c r="H5389">
        <v>1</v>
      </c>
      <c r="I5389">
        <v>282</v>
      </c>
      <c r="J5389">
        <v>140</v>
      </c>
      <c r="K5389">
        <v>67</v>
      </c>
      <c r="L5389">
        <v>16</v>
      </c>
      <c r="M5389">
        <f t="shared" si="10965"/>
        <v>0</v>
      </c>
      <c r="N5389" t="b">
        <f t="shared" ref="N5389" si="10986">AND(MIN($F5387,$F5388,$F5389)=$F5389,MAX($H5387,$H5388,$H5389)=$H5389)</f>
        <v>0</v>
      </c>
      <c r="O5389" t="b">
        <f t="shared" ref="O5389" si="10987">AND(NOT(N5387),NOT(N5388),N5389)</f>
        <v>0</v>
      </c>
    </row>
    <row r="5390" spans="1:15" x14ac:dyDescent="0.25">
      <c r="A5390" t="s">
        <v>13</v>
      </c>
      <c r="B5390" t="s">
        <v>18</v>
      </c>
      <c r="C5390">
        <v>250</v>
      </c>
      <c r="D5390">
        <v>244</v>
      </c>
      <c r="E5390" t="b">
        <v>0</v>
      </c>
      <c r="F5390">
        <v>4.0000000000000001E-3</v>
      </c>
      <c r="G5390">
        <v>1</v>
      </c>
      <c r="H5390">
        <v>1</v>
      </c>
      <c r="I5390">
        <v>219</v>
      </c>
      <c r="J5390">
        <v>107</v>
      </c>
      <c r="K5390">
        <v>49</v>
      </c>
      <c r="L5390">
        <v>17</v>
      </c>
      <c r="M5390">
        <f t="shared" si="10965"/>
        <v>0</v>
      </c>
      <c r="N5390" t="b">
        <f t="shared" ref="N5390" si="10988">AND(MIN($F5390,$F5391,$F5392)=$F5390,MAX($H5390,$H5391,$H5392)=$H5390)</f>
        <v>0</v>
      </c>
      <c r="O5390" t="b">
        <f t="shared" ref="O5390" si="10989">AND(N5390,NOT(N5391),NOT(N5392))</f>
        <v>0</v>
      </c>
    </row>
    <row r="5391" spans="1:15" x14ac:dyDescent="0.25">
      <c r="A5391" t="s">
        <v>15</v>
      </c>
      <c r="B5391" t="s">
        <v>18</v>
      </c>
      <c r="C5391">
        <v>250</v>
      </c>
      <c r="D5391">
        <v>244</v>
      </c>
      <c r="E5391" t="b">
        <v>0</v>
      </c>
      <c r="F5391">
        <v>8.0000000000000002E-3</v>
      </c>
      <c r="G5391">
        <v>1</v>
      </c>
      <c r="H5391">
        <v>1</v>
      </c>
      <c r="I5391">
        <v>112</v>
      </c>
      <c r="J5391">
        <v>107</v>
      </c>
      <c r="K5391">
        <v>49</v>
      </c>
      <c r="L5391">
        <v>17</v>
      </c>
      <c r="M5391">
        <f t="shared" si="10965"/>
        <v>0</v>
      </c>
      <c r="N5391" t="b">
        <f t="shared" ref="N5391" si="10990">AND(MIN($F5390,$F5391,$F5392)=$F5391,MAX($H5390,$H5391,$H5392)=$H5391)</f>
        <v>0</v>
      </c>
      <c r="O5391" t="b">
        <f t="shared" ref="O5391" si="10991">AND(NOT(N5390),N5391,NOT(N5392))</f>
        <v>0</v>
      </c>
    </row>
    <row r="5392" spans="1:15" x14ac:dyDescent="0.25">
      <c r="A5392" t="s">
        <v>19</v>
      </c>
      <c r="B5392" t="s">
        <v>18</v>
      </c>
      <c r="C5392">
        <v>250</v>
      </c>
      <c r="D5392">
        <v>244</v>
      </c>
      <c r="E5392" t="b">
        <v>0</v>
      </c>
      <c r="F5392">
        <v>3.0000000000000001E-3</v>
      </c>
      <c r="G5392">
        <v>1</v>
      </c>
      <c r="H5392">
        <v>1</v>
      </c>
      <c r="I5392">
        <v>219</v>
      </c>
      <c r="J5392">
        <v>107</v>
      </c>
      <c r="K5392">
        <v>49</v>
      </c>
      <c r="L5392">
        <v>17</v>
      </c>
      <c r="M5392">
        <f t="shared" si="10965"/>
        <v>0</v>
      </c>
      <c r="N5392" t="b">
        <f t="shared" ref="N5392" si="10992">AND(MIN($F5390,$F5391,$F5392)=$F5392,MAX($H5390,$H5391,$H5392)=$H5392)</f>
        <v>1</v>
      </c>
      <c r="O5392" t="b">
        <f t="shared" ref="O5392" si="10993">AND(NOT(N5390),NOT(N5391),N5392)</f>
        <v>1</v>
      </c>
    </row>
    <row r="5393" spans="1:15" x14ac:dyDescent="0.25">
      <c r="A5393" t="s">
        <v>13</v>
      </c>
      <c r="B5393" t="s">
        <v>18</v>
      </c>
      <c r="C5393">
        <v>250</v>
      </c>
      <c r="D5393">
        <v>245</v>
      </c>
      <c r="E5393" t="b">
        <v>0</v>
      </c>
      <c r="F5393">
        <v>3.0000000000000001E-3</v>
      </c>
      <c r="G5393">
        <v>1</v>
      </c>
      <c r="H5393">
        <v>1</v>
      </c>
      <c r="I5393">
        <v>49</v>
      </c>
      <c r="J5393">
        <v>20</v>
      </c>
      <c r="K5393">
        <v>7</v>
      </c>
      <c r="L5393">
        <v>10</v>
      </c>
      <c r="M5393">
        <f t="shared" si="10965"/>
        <v>0</v>
      </c>
      <c r="N5393" t="b">
        <f t="shared" ref="N5393" si="10994">AND(MIN($F5393,$F5394,$F5395)=$F5393,MAX($H5393,$H5394,$H5395)=$H5393)</f>
        <v>0</v>
      </c>
      <c r="O5393" t="b">
        <f t="shared" ref="O5393" si="10995">AND(N5393,NOT(N5394),NOT(N5395))</f>
        <v>0</v>
      </c>
    </row>
    <row r="5394" spans="1:15" x14ac:dyDescent="0.25">
      <c r="A5394" t="s">
        <v>15</v>
      </c>
      <c r="B5394" t="s">
        <v>18</v>
      </c>
      <c r="C5394">
        <v>250</v>
      </c>
      <c r="D5394">
        <v>245</v>
      </c>
      <c r="E5394" t="b">
        <v>0</v>
      </c>
      <c r="F5394">
        <v>1E-3</v>
      </c>
      <c r="G5394">
        <v>1</v>
      </c>
      <c r="H5394">
        <v>1</v>
      </c>
      <c r="I5394">
        <v>21</v>
      </c>
      <c r="J5394">
        <v>20</v>
      </c>
      <c r="K5394">
        <v>7</v>
      </c>
      <c r="L5394">
        <v>10</v>
      </c>
      <c r="M5394">
        <f t="shared" si="10965"/>
        <v>0</v>
      </c>
      <c r="N5394" t="b">
        <f t="shared" ref="N5394" si="10996">AND(MIN($F5393,$F5394,$F5395)=$F5394,MAX($H5393,$H5394,$H5395)=$H5394)</f>
        <v>1</v>
      </c>
      <c r="O5394" t="b">
        <f t="shared" ref="O5394" si="10997">AND(NOT(N5393),N5394,NOT(N5395))</f>
        <v>1</v>
      </c>
    </row>
    <row r="5395" spans="1:15" x14ac:dyDescent="0.25">
      <c r="A5395" t="s">
        <v>19</v>
      </c>
      <c r="B5395" t="s">
        <v>18</v>
      </c>
      <c r="C5395">
        <v>250</v>
      </c>
      <c r="D5395">
        <v>245</v>
      </c>
      <c r="E5395" t="b">
        <v>0</v>
      </c>
      <c r="F5395">
        <v>2E-3</v>
      </c>
      <c r="G5395">
        <v>1</v>
      </c>
      <c r="H5395">
        <v>1</v>
      </c>
      <c r="I5395">
        <v>49</v>
      </c>
      <c r="J5395">
        <v>20</v>
      </c>
      <c r="K5395">
        <v>7</v>
      </c>
      <c r="L5395">
        <v>10</v>
      </c>
      <c r="M5395">
        <f t="shared" si="10965"/>
        <v>0</v>
      </c>
      <c r="N5395" t="b">
        <f t="shared" ref="N5395" si="10998">AND(MIN($F5393,$F5394,$F5395)=$F5395,MAX($H5393,$H5394,$H5395)=$H5395)</f>
        <v>0</v>
      </c>
      <c r="O5395" t="b">
        <f t="shared" ref="O5395" si="10999">AND(NOT(N5393),NOT(N5394),N5395)</f>
        <v>0</v>
      </c>
    </row>
    <row r="5396" spans="1:15" x14ac:dyDescent="0.25">
      <c r="A5396" t="s">
        <v>13</v>
      </c>
      <c r="B5396" t="s">
        <v>18</v>
      </c>
      <c r="C5396">
        <v>250</v>
      </c>
      <c r="D5396">
        <v>246</v>
      </c>
      <c r="E5396" t="b">
        <v>0</v>
      </c>
      <c r="F5396">
        <v>2E-3</v>
      </c>
      <c r="G5396">
        <v>1</v>
      </c>
      <c r="H5396">
        <v>1</v>
      </c>
      <c r="I5396">
        <v>58</v>
      </c>
      <c r="J5396">
        <v>25</v>
      </c>
      <c r="K5396">
        <v>10</v>
      </c>
      <c r="L5396">
        <v>11</v>
      </c>
      <c r="M5396">
        <f t="shared" si="10965"/>
        <v>0</v>
      </c>
      <c r="N5396" t="b">
        <f t="shared" ref="N5396" si="11000">AND(MIN($F5396,$F5397,$F5398)=$F5396,MAX($H5396,$H5397,$H5398)=$H5396)</f>
        <v>0</v>
      </c>
      <c r="O5396" t="b">
        <f t="shared" ref="O5396" si="11001">AND(N5396,NOT(N5397),NOT(N5398))</f>
        <v>0</v>
      </c>
    </row>
    <row r="5397" spans="1:15" x14ac:dyDescent="0.25">
      <c r="A5397" t="s">
        <v>15</v>
      </c>
      <c r="B5397" t="s">
        <v>18</v>
      </c>
      <c r="C5397">
        <v>250</v>
      </c>
      <c r="D5397">
        <v>246</v>
      </c>
      <c r="E5397" t="b">
        <v>0</v>
      </c>
      <c r="F5397">
        <v>1E-3</v>
      </c>
      <c r="G5397">
        <v>1</v>
      </c>
      <c r="H5397">
        <v>1</v>
      </c>
      <c r="I5397">
        <v>26</v>
      </c>
      <c r="J5397">
        <v>25</v>
      </c>
      <c r="K5397">
        <v>10</v>
      </c>
      <c r="L5397">
        <v>11</v>
      </c>
      <c r="M5397">
        <f t="shared" si="10965"/>
        <v>0</v>
      </c>
      <c r="N5397" t="b">
        <f t="shared" ref="N5397" si="11002">AND(MIN($F5396,$F5397,$F5398)=$F5397,MAX($H5396,$H5397,$H5398)=$H5397)</f>
        <v>1</v>
      </c>
      <c r="O5397" t="b">
        <f t="shared" ref="O5397" si="11003">AND(NOT(N5396),N5397,NOT(N5398))</f>
        <v>0</v>
      </c>
    </row>
    <row r="5398" spans="1:15" x14ac:dyDescent="0.25">
      <c r="A5398" t="s">
        <v>19</v>
      </c>
      <c r="B5398" t="s">
        <v>18</v>
      </c>
      <c r="C5398">
        <v>250</v>
      </c>
      <c r="D5398">
        <v>246</v>
      </c>
      <c r="E5398" t="b">
        <v>0</v>
      </c>
      <c r="F5398">
        <v>1E-3</v>
      </c>
      <c r="G5398">
        <v>1</v>
      </c>
      <c r="H5398">
        <v>1</v>
      </c>
      <c r="I5398">
        <v>58</v>
      </c>
      <c r="J5398">
        <v>25</v>
      </c>
      <c r="K5398">
        <v>10</v>
      </c>
      <c r="L5398">
        <v>11</v>
      </c>
      <c r="M5398">
        <f t="shared" si="10965"/>
        <v>0</v>
      </c>
      <c r="N5398" t="b">
        <f t="shared" ref="N5398" si="11004">AND(MIN($F5396,$F5397,$F5398)=$F5398,MAX($H5396,$H5397,$H5398)=$H5398)</f>
        <v>1</v>
      </c>
      <c r="O5398" t="b">
        <f t="shared" ref="O5398" si="11005">AND(NOT(N5396),NOT(N5397),N5398)</f>
        <v>0</v>
      </c>
    </row>
    <row r="5399" spans="1:15" x14ac:dyDescent="0.25">
      <c r="A5399" t="s">
        <v>13</v>
      </c>
      <c r="B5399" t="s">
        <v>18</v>
      </c>
      <c r="C5399">
        <v>250</v>
      </c>
      <c r="D5399">
        <v>247</v>
      </c>
      <c r="E5399" t="b">
        <v>0</v>
      </c>
      <c r="F5399">
        <v>2E-3</v>
      </c>
      <c r="G5399">
        <v>1</v>
      </c>
      <c r="H5399">
        <v>1</v>
      </c>
      <c r="I5399">
        <v>68</v>
      </c>
      <c r="J5399">
        <v>41</v>
      </c>
      <c r="K5399">
        <v>15</v>
      </c>
      <c r="L5399">
        <v>18</v>
      </c>
      <c r="M5399">
        <f t="shared" si="10965"/>
        <v>0</v>
      </c>
      <c r="N5399" t="b">
        <f t="shared" ref="N5399" si="11006">AND(MIN($F5399,$F5400,$F5401)=$F5399,MAX($H5399,$H5400,$H5401)=$H5399)</f>
        <v>1</v>
      </c>
      <c r="O5399" t="b">
        <f t="shared" ref="O5399" si="11007">AND(N5399,NOT(N5400),NOT(N5401))</f>
        <v>1</v>
      </c>
    </row>
    <row r="5400" spans="1:15" x14ac:dyDescent="0.25">
      <c r="A5400" t="s">
        <v>15</v>
      </c>
      <c r="B5400" t="s">
        <v>18</v>
      </c>
      <c r="C5400">
        <v>250</v>
      </c>
      <c r="D5400">
        <v>247</v>
      </c>
      <c r="E5400" t="b">
        <v>1</v>
      </c>
      <c r="F5400">
        <v>10.000999999999999</v>
      </c>
      <c r="G5400">
        <v>1</v>
      </c>
      <c r="H5400">
        <v>0</v>
      </c>
      <c r="I5400">
        <v>337964</v>
      </c>
      <c r="J5400">
        <v>337961</v>
      </c>
      <c r="K5400">
        <v>168976</v>
      </c>
      <c r="L5400">
        <v>19</v>
      </c>
      <c r="M5400">
        <f t="shared" si="10965"/>
        <v>1</v>
      </c>
      <c r="N5400" t="b">
        <f t="shared" ref="N5400" si="11008">AND(MIN($F5399,$F5400,$F5401)=$F5400,MAX($H5399,$H5400,$H5401)=$H5400)</f>
        <v>0</v>
      </c>
      <c r="O5400" t="b">
        <f t="shared" ref="O5400" si="11009">AND(NOT(N5399),N5400,NOT(N5401))</f>
        <v>0</v>
      </c>
    </row>
    <row r="5401" spans="1:15" x14ac:dyDescent="0.25">
      <c r="A5401" t="s">
        <v>19</v>
      </c>
      <c r="B5401" t="s">
        <v>18</v>
      </c>
      <c r="C5401">
        <v>250</v>
      </c>
      <c r="D5401">
        <v>247</v>
      </c>
      <c r="E5401" t="b">
        <v>0</v>
      </c>
      <c r="F5401">
        <v>3.0000000000000001E-3</v>
      </c>
      <c r="G5401">
        <v>1</v>
      </c>
      <c r="H5401">
        <v>1</v>
      </c>
      <c r="I5401">
        <v>68</v>
      </c>
      <c r="J5401">
        <v>41</v>
      </c>
      <c r="K5401">
        <v>15</v>
      </c>
      <c r="L5401">
        <v>18</v>
      </c>
      <c r="M5401">
        <f t="shared" si="10965"/>
        <v>0</v>
      </c>
      <c r="N5401" t="b">
        <f t="shared" ref="N5401" si="11010">AND(MIN($F5399,$F5400,$F5401)=$F5401,MAX($H5399,$H5400,$H5401)=$H5401)</f>
        <v>0</v>
      </c>
      <c r="O5401" t="b">
        <f t="shared" ref="O5401" si="11011">AND(NOT(N5399),NOT(N5400),N5401)</f>
        <v>0</v>
      </c>
    </row>
    <row r="5402" spans="1:15" x14ac:dyDescent="0.25">
      <c r="A5402" t="s">
        <v>13</v>
      </c>
      <c r="B5402" t="s">
        <v>18</v>
      </c>
      <c r="C5402">
        <v>250</v>
      </c>
      <c r="D5402">
        <v>248</v>
      </c>
      <c r="E5402" t="b">
        <v>0</v>
      </c>
      <c r="F5402">
        <v>3.0000000000000001E-3</v>
      </c>
      <c r="G5402">
        <v>1</v>
      </c>
      <c r="H5402">
        <v>1</v>
      </c>
      <c r="I5402">
        <v>110</v>
      </c>
      <c r="J5402">
        <v>55</v>
      </c>
      <c r="K5402">
        <v>24</v>
      </c>
      <c r="L5402">
        <v>11</v>
      </c>
      <c r="M5402">
        <f t="shared" si="10965"/>
        <v>0</v>
      </c>
      <c r="N5402" t="b">
        <f t="shared" ref="N5402" si="11012">AND(MIN($F5402,$F5403,$F5404)=$F5402,MAX($H5402,$H5403,$H5404)=$H5402)</f>
        <v>0</v>
      </c>
      <c r="O5402" t="b">
        <f t="shared" ref="O5402" si="11013">AND(N5402,NOT(N5403),NOT(N5404))</f>
        <v>0</v>
      </c>
    </row>
    <row r="5403" spans="1:15" x14ac:dyDescent="0.25">
      <c r="A5403" t="s">
        <v>15</v>
      </c>
      <c r="B5403" t="s">
        <v>18</v>
      </c>
      <c r="C5403">
        <v>250</v>
      </c>
      <c r="D5403">
        <v>248</v>
      </c>
      <c r="E5403" t="b">
        <v>0</v>
      </c>
      <c r="F5403">
        <v>8.0000000000000002E-3</v>
      </c>
      <c r="G5403">
        <v>1</v>
      </c>
      <c r="H5403">
        <v>1</v>
      </c>
      <c r="I5403">
        <v>57</v>
      </c>
      <c r="J5403">
        <v>55</v>
      </c>
      <c r="K5403">
        <v>24</v>
      </c>
      <c r="L5403">
        <v>11</v>
      </c>
      <c r="M5403">
        <f t="shared" si="10965"/>
        <v>0</v>
      </c>
      <c r="N5403" t="b">
        <f t="shared" ref="N5403" si="11014">AND(MIN($F5402,$F5403,$F5404)=$F5403,MAX($H5402,$H5403,$H5404)=$H5403)</f>
        <v>0</v>
      </c>
      <c r="O5403" t="b">
        <f t="shared" ref="O5403" si="11015">AND(NOT(N5402),N5403,NOT(N5404))</f>
        <v>0</v>
      </c>
    </row>
    <row r="5404" spans="1:15" x14ac:dyDescent="0.25">
      <c r="A5404" t="s">
        <v>19</v>
      </c>
      <c r="B5404" t="s">
        <v>18</v>
      </c>
      <c r="C5404">
        <v>250</v>
      </c>
      <c r="D5404">
        <v>248</v>
      </c>
      <c r="E5404" t="b">
        <v>0</v>
      </c>
      <c r="F5404">
        <v>2E-3</v>
      </c>
      <c r="G5404">
        <v>1</v>
      </c>
      <c r="H5404">
        <v>1</v>
      </c>
      <c r="I5404">
        <v>110</v>
      </c>
      <c r="J5404">
        <v>55</v>
      </c>
      <c r="K5404">
        <v>24</v>
      </c>
      <c r="L5404">
        <v>11</v>
      </c>
      <c r="M5404">
        <f t="shared" si="10965"/>
        <v>0</v>
      </c>
      <c r="N5404" t="b">
        <f t="shared" ref="N5404" si="11016">AND(MIN($F5402,$F5403,$F5404)=$F5404,MAX($H5402,$H5403,$H5404)=$H5404)</f>
        <v>1</v>
      </c>
      <c r="O5404" t="b">
        <f t="shared" ref="O5404" si="11017">AND(NOT(N5402),NOT(N5403),N5404)</f>
        <v>1</v>
      </c>
    </row>
    <row r="5405" spans="1:15" x14ac:dyDescent="0.25">
      <c r="A5405" t="s">
        <v>13</v>
      </c>
      <c r="B5405" t="s">
        <v>18</v>
      </c>
      <c r="C5405">
        <v>250</v>
      </c>
      <c r="D5405">
        <v>249</v>
      </c>
      <c r="E5405" t="b">
        <v>0</v>
      </c>
      <c r="F5405">
        <v>3.0000000000000001E-3</v>
      </c>
      <c r="G5405">
        <v>1</v>
      </c>
      <c r="H5405">
        <v>1</v>
      </c>
      <c r="I5405">
        <v>186</v>
      </c>
      <c r="J5405">
        <v>89</v>
      </c>
      <c r="K5405">
        <v>42</v>
      </c>
      <c r="L5405">
        <v>9</v>
      </c>
      <c r="M5405">
        <f t="shared" si="10965"/>
        <v>0</v>
      </c>
      <c r="N5405" t="b">
        <f t="shared" ref="N5405" si="11018">AND(MIN($F5405,$F5406,$F5407)=$F5405,MAX($H5405,$H5406,$H5407)=$H5405)</f>
        <v>0</v>
      </c>
      <c r="O5405" t="b">
        <f t="shared" ref="O5405" si="11019">AND(N5405,NOT(N5406),NOT(N5407))</f>
        <v>0</v>
      </c>
    </row>
    <row r="5406" spans="1:15" x14ac:dyDescent="0.25">
      <c r="A5406" t="s">
        <v>15</v>
      </c>
      <c r="B5406" t="s">
        <v>18</v>
      </c>
      <c r="C5406">
        <v>250</v>
      </c>
      <c r="D5406">
        <v>249</v>
      </c>
      <c r="E5406" t="b">
        <v>0</v>
      </c>
      <c r="F5406">
        <v>4.0000000000000001E-3</v>
      </c>
      <c r="G5406">
        <v>1</v>
      </c>
      <c r="H5406">
        <v>1</v>
      </c>
      <c r="I5406">
        <v>95</v>
      </c>
      <c r="J5406">
        <v>89</v>
      </c>
      <c r="K5406">
        <v>42</v>
      </c>
      <c r="L5406">
        <v>9</v>
      </c>
      <c r="M5406">
        <f t="shared" si="10965"/>
        <v>0</v>
      </c>
      <c r="N5406" t="b">
        <f t="shared" ref="N5406" si="11020">AND(MIN($F5405,$F5406,$F5407)=$F5406,MAX($H5405,$H5406,$H5407)=$H5406)</f>
        <v>0</v>
      </c>
      <c r="O5406" t="b">
        <f t="shared" ref="O5406" si="11021">AND(NOT(N5405),N5406,NOT(N5407))</f>
        <v>0</v>
      </c>
    </row>
    <row r="5407" spans="1:15" x14ac:dyDescent="0.25">
      <c r="A5407" t="s">
        <v>19</v>
      </c>
      <c r="B5407" t="s">
        <v>18</v>
      </c>
      <c r="C5407">
        <v>250</v>
      </c>
      <c r="D5407">
        <v>249</v>
      </c>
      <c r="E5407" t="b">
        <v>0</v>
      </c>
      <c r="F5407">
        <v>2E-3</v>
      </c>
      <c r="G5407">
        <v>1</v>
      </c>
      <c r="H5407">
        <v>1</v>
      </c>
      <c r="I5407">
        <v>186</v>
      </c>
      <c r="J5407">
        <v>89</v>
      </c>
      <c r="K5407">
        <v>42</v>
      </c>
      <c r="L5407">
        <v>9</v>
      </c>
      <c r="M5407">
        <f t="shared" si="10965"/>
        <v>0</v>
      </c>
      <c r="N5407" t="b">
        <f t="shared" ref="N5407" si="11022">AND(MIN($F5405,$F5406,$F5407)=$F5407,MAX($H5405,$H5406,$H5407)=$H5407)</f>
        <v>1</v>
      </c>
      <c r="O5407" t="b">
        <f t="shared" ref="O5407" si="11023">AND(NOT(N5405),NOT(N5406),N5407)</f>
        <v>1</v>
      </c>
    </row>
    <row r="5408" spans="1:15" x14ac:dyDescent="0.25">
      <c r="A5408" t="s">
        <v>13</v>
      </c>
      <c r="B5408" t="s">
        <v>18</v>
      </c>
      <c r="C5408">
        <v>250</v>
      </c>
      <c r="D5408">
        <v>24</v>
      </c>
      <c r="E5408" t="b">
        <v>0</v>
      </c>
      <c r="F5408">
        <v>5.0000000000000001E-3</v>
      </c>
      <c r="G5408">
        <v>1</v>
      </c>
      <c r="H5408">
        <v>1</v>
      </c>
      <c r="I5408">
        <v>121</v>
      </c>
      <c r="J5408">
        <v>64</v>
      </c>
      <c r="K5408">
        <v>27</v>
      </c>
      <c r="L5408">
        <v>23</v>
      </c>
      <c r="M5408">
        <f t="shared" si="10965"/>
        <v>0</v>
      </c>
      <c r="N5408" t="b">
        <f t="shared" ref="N5408" si="11024">AND(MIN($F5408,$F5409,$F5410)=$F5408,MAX($H5408,$H5409,$H5410)=$H5408)</f>
        <v>0</v>
      </c>
      <c r="O5408" t="b">
        <f t="shared" ref="O5408" si="11025">AND(N5408,NOT(N5409),NOT(N5410))</f>
        <v>0</v>
      </c>
    </row>
    <row r="5409" spans="1:15" x14ac:dyDescent="0.25">
      <c r="A5409" t="s">
        <v>15</v>
      </c>
      <c r="B5409" t="s">
        <v>18</v>
      </c>
      <c r="C5409">
        <v>250</v>
      </c>
      <c r="D5409">
        <v>24</v>
      </c>
      <c r="E5409" t="b">
        <v>0</v>
      </c>
      <c r="F5409">
        <v>4.0000000000000001E-3</v>
      </c>
      <c r="G5409">
        <v>1</v>
      </c>
      <c r="H5409">
        <v>1</v>
      </c>
      <c r="I5409">
        <v>505</v>
      </c>
      <c r="J5409">
        <v>500</v>
      </c>
      <c r="K5409">
        <v>245</v>
      </c>
      <c r="L5409">
        <v>22</v>
      </c>
      <c r="M5409">
        <f t="shared" si="10965"/>
        <v>0</v>
      </c>
      <c r="N5409" t="b">
        <f t="shared" ref="N5409" si="11026">AND(MIN($F5408,$F5409,$F5410)=$F5409,MAX($H5408,$H5409,$H5410)=$H5409)</f>
        <v>0</v>
      </c>
      <c r="O5409" t="b">
        <f t="shared" ref="O5409" si="11027">AND(NOT(N5408),N5409,NOT(N5410))</f>
        <v>0</v>
      </c>
    </row>
    <row r="5410" spans="1:15" x14ac:dyDescent="0.25">
      <c r="A5410" t="s">
        <v>19</v>
      </c>
      <c r="B5410" t="s">
        <v>18</v>
      </c>
      <c r="C5410">
        <v>250</v>
      </c>
      <c r="D5410">
        <v>24</v>
      </c>
      <c r="E5410" t="b">
        <v>0</v>
      </c>
      <c r="F5410">
        <v>2E-3</v>
      </c>
      <c r="G5410">
        <v>1</v>
      </c>
      <c r="H5410">
        <v>1</v>
      </c>
      <c r="I5410">
        <v>121</v>
      </c>
      <c r="J5410">
        <v>64</v>
      </c>
      <c r="K5410">
        <v>27</v>
      </c>
      <c r="L5410">
        <v>23</v>
      </c>
      <c r="M5410">
        <f t="shared" si="10965"/>
        <v>0</v>
      </c>
      <c r="N5410" t="b">
        <f t="shared" ref="N5410" si="11028">AND(MIN($F5408,$F5409,$F5410)=$F5410,MAX($H5408,$H5409,$H5410)=$H5410)</f>
        <v>1</v>
      </c>
      <c r="O5410" t="b">
        <f t="shared" ref="O5410" si="11029">AND(NOT(N5408),NOT(N5409),N5410)</f>
        <v>1</v>
      </c>
    </row>
    <row r="5411" spans="1:15" x14ac:dyDescent="0.25">
      <c r="A5411" t="s">
        <v>13</v>
      </c>
      <c r="B5411" t="s">
        <v>18</v>
      </c>
      <c r="C5411">
        <v>250</v>
      </c>
      <c r="D5411">
        <v>25</v>
      </c>
      <c r="E5411" t="b">
        <v>0</v>
      </c>
      <c r="F5411">
        <v>4.0000000000000001E-3</v>
      </c>
      <c r="G5411">
        <v>1</v>
      </c>
      <c r="H5411">
        <v>1</v>
      </c>
      <c r="I5411">
        <v>135</v>
      </c>
      <c r="J5411">
        <v>90</v>
      </c>
      <c r="K5411">
        <v>40</v>
      </c>
      <c r="L5411">
        <v>18</v>
      </c>
      <c r="M5411">
        <f t="shared" si="10965"/>
        <v>0</v>
      </c>
      <c r="N5411" t="b">
        <f t="shared" ref="N5411" si="11030">AND(MIN($F5411,$F5412,$F5413)=$F5411,MAX($H5411,$H5412,$H5413)=$H5411)</f>
        <v>0</v>
      </c>
      <c r="O5411" t="b">
        <f t="shared" ref="O5411" si="11031">AND(N5411,NOT(N5412),NOT(N5413))</f>
        <v>0</v>
      </c>
    </row>
    <row r="5412" spans="1:15" x14ac:dyDescent="0.25">
      <c r="A5412" t="s">
        <v>15</v>
      </c>
      <c r="B5412" t="s">
        <v>18</v>
      </c>
      <c r="C5412">
        <v>250</v>
      </c>
      <c r="D5412">
        <v>25</v>
      </c>
      <c r="E5412" t="b">
        <v>0</v>
      </c>
      <c r="F5412">
        <v>2.5000000000000001E-2</v>
      </c>
      <c r="G5412">
        <v>1</v>
      </c>
      <c r="H5412">
        <v>1</v>
      </c>
      <c r="I5412">
        <v>190</v>
      </c>
      <c r="J5412">
        <v>188</v>
      </c>
      <c r="K5412">
        <v>89</v>
      </c>
      <c r="L5412">
        <v>17</v>
      </c>
      <c r="M5412">
        <f t="shared" si="10965"/>
        <v>0</v>
      </c>
      <c r="N5412" t="b">
        <f t="shared" ref="N5412" si="11032">AND(MIN($F5411,$F5412,$F5413)=$F5412,MAX($H5411,$H5412,$H5413)=$H5412)</f>
        <v>0</v>
      </c>
      <c r="O5412" t="b">
        <f t="shared" ref="O5412" si="11033">AND(NOT(N5411),N5412,NOT(N5413))</f>
        <v>0</v>
      </c>
    </row>
    <row r="5413" spans="1:15" x14ac:dyDescent="0.25">
      <c r="A5413" t="s">
        <v>19</v>
      </c>
      <c r="B5413" t="s">
        <v>18</v>
      </c>
      <c r="C5413">
        <v>250</v>
      </c>
      <c r="D5413">
        <v>25</v>
      </c>
      <c r="E5413" t="b">
        <v>0</v>
      </c>
      <c r="F5413">
        <v>3.0000000000000001E-3</v>
      </c>
      <c r="G5413">
        <v>1</v>
      </c>
      <c r="H5413">
        <v>1</v>
      </c>
      <c r="I5413">
        <v>135</v>
      </c>
      <c r="J5413">
        <v>90</v>
      </c>
      <c r="K5413">
        <v>40</v>
      </c>
      <c r="L5413">
        <v>18</v>
      </c>
      <c r="M5413">
        <f t="shared" si="10965"/>
        <v>0</v>
      </c>
      <c r="N5413" t="b">
        <f t="shared" ref="N5413" si="11034">AND(MIN($F5411,$F5412,$F5413)=$F5413,MAX($H5411,$H5412,$H5413)=$H5413)</f>
        <v>1</v>
      </c>
      <c r="O5413" t="b">
        <f t="shared" ref="O5413" si="11035">AND(NOT(N5411),NOT(N5412),N5413)</f>
        <v>1</v>
      </c>
    </row>
    <row r="5414" spans="1:15" x14ac:dyDescent="0.25">
      <c r="A5414" t="s">
        <v>13</v>
      </c>
      <c r="B5414" t="s">
        <v>18</v>
      </c>
      <c r="C5414">
        <v>250</v>
      </c>
      <c r="D5414">
        <v>26</v>
      </c>
      <c r="E5414" t="b">
        <v>0</v>
      </c>
      <c r="F5414">
        <v>4.0000000000000001E-3</v>
      </c>
      <c r="G5414">
        <v>1</v>
      </c>
      <c r="H5414">
        <v>1</v>
      </c>
      <c r="I5414">
        <v>111</v>
      </c>
      <c r="J5414">
        <v>49</v>
      </c>
      <c r="K5414">
        <v>20</v>
      </c>
      <c r="L5414">
        <v>15</v>
      </c>
      <c r="M5414">
        <f t="shared" si="10965"/>
        <v>0</v>
      </c>
      <c r="N5414" t="b">
        <f t="shared" ref="N5414" si="11036">AND(MIN($F5414,$F5415,$F5416)=$F5414,MAX($H5414,$H5415,$H5416)=$H5414)</f>
        <v>0</v>
      </c>
      <c r="O5414" t="b">
        <f t="shared" ref="O5414" si="11037">AND(N5414,NOT(N5415),NOT(N5416))</f>
        <v>0</v>
      </c>
    </row>
    <row r="5415" spans="1:15" x14ac:dyDescent="0.25">
      <c r="A5415" t="s">
        <v>15</v>
      </c>
      <c r="B5415" t="s">
        <v>18</v>
      </c>
      <c r="C5415">
        <v>250</v>
      </c>
      <c r="D5415">
        <v>26</v>
      </c>
      <c r="E5415" t="b">
        <v>0</v>
      </c>
      <c r="F5415">
        <v>1E-3</v>
      </c>
      <c r="G5415">
        <v>1</v>
      </c>
      <c r="H5415">
        <v>1</v>
      </c>
      <c r="I5415">
        <v>54</v>
      </c>
      <c r="J5415">
        <v>49</v>
      </c>
      <c r="K5415">
        <v>20</v>
      </c>
      <c r="L5415">
        <v>15</v>
      </c>
      <c r="M5415">
        <f t="shared" si="10965"/>
        <v>0</v>
      </c>
      <c r="N5415" t="b">
        <f t="shared" ref="N5415" si="11038">AND(MIN($F5414,$F5415,$F5416)=$F5415,MAX($H5414,$H5415,$H5416)=$H5415)</f>
        <v>1</v>
      </c>
      <c r="O5415" t="b">
        <f t="shared" ref="O5415" si="11039">AND(NOT(N5414),N5415,NOT(N5416))</f>
        <v>1</v>
      </c>
    </row>
    <row r="5416" spans="1:15" x14ac:dyDescent="0.25">
      <c r="A5416" t="s">
        <v>19</v>
      </c>
      <c r="B5416" t="s">
        <v>18</v>
      </c>
      <c r="C5416">
        <v>250</v>
      </c>
      <c r="D5416">
        <v>26</v>
      </c>
      <c r="E5416" t="b">
        <v>0</v>
      </c>
      <c r="F5416">
        <v>3.0000000000000001E-3</v>
      </c>
      <c r="G5416">
        <v>1</v>
      </c>
      <c r="H5416">
        <v>1</v>
      </c>
      <c r="I5416">
        <v>111</v>
      </c>
      <c r="J5416">
        <v>49</v>
      </c>
      <c r="K5416">
        <v>20</v>
      </c>
      <c r="L5416">
        <v>15</v>
      </c>
      <c r="M5416">
        <f t="shared" si="10965"/>
        <v>0</v>
      </c>
      <c r="N5416" t="b">
        <f t="shared" ref="N5416" si="11040">AND(MIN($F5414,$F5415,$F5416)=$F5416,MAX($H5414,$H5415,$H5416)=$H5416)</f>
        <v>0</v>
      </c>
      <c r="O5416" t="b">
        <f t="shared" ref="O5416" si="11041">AND(NOT(N5414),NOT(N5415),N5416)</f>
        <v>0</v>
      </c>
    </row>
    <row r="5417" spans="1:15" x14ac:dyDescent="0.25">
      <c r="A5417" t="s">
        <v>13</v>
      </c>
      <c r="B5417" t="s">
        <v>18</v>
      </c>
      <c r="C5417">
        <v>250</v>
      </c>
      <c r="D5417">
        <v>27</v>
      </c>
      <c r="E5417" t="b">
        <v>0</v>
      </c>
      <c r="F5417">
        <v>2E-3</v>
      </c>
      <c r="G5417">
        <v>1</v>
      </c>
      <c r="H5417">
        <v>1</v>
      </c>
      <c r="I5417">
        <v>71</v>
      </c>
      <c r="J5417">
        <v>56</v>
      </c>
      <c r="K5417">
        <v>25</v>
      </c>
      <c r="L5417">
        <v>11</v>
      </c>
      <c r="M5417">
        <f t="shared" si="10965"/>
        <v>0</v>
      </c>
      <c r="N5417" t="b">
        <f t="shared" ref="N5417" si="11042">AND(MIN($F5417,$F5418,$F5419)=$F5417,MAX($H5417,$H5418,$H5419)=$H5417)</f>
        <v>1</v>
      </c>
      <c r="O5417" t="b">
        <f t="shared" ref="O5417" si="11043">AND(N5417,NOT(N5418),NOT(N5419))</f>
        <v>1</v>
      </c>
    </row>
    <row r="5418" spans="1:15" x14ac:dyDescent="0.25">
      <c r="A5418" t="s">
        <v>15</v>
      </c>
      <c r="B5418" t="s">
        <v>18</v>
      </c>
      <c r="C5418">
        <v>250</v>
      </c>
      <c r="D5418">
        <v>27</v>
      </c>
      <c r="E5418" t="b">
        <v>0</v>
      </c>
      <c r="F5418">
        <v>3.0000000000000001E-3</v>
      </c>
      <c r="G5418">
        <v>1</v>
      </c>
      <c r="H5418">
        <v>1</v>
      </c>
      <c r="I5418">
        <v>57</v>
      </c>
      <c r="J5418">
        <v>56</v>
      </c>
      <c r="K5418">
        <v>25</v>
      </c>
      <c r="L5418">
        <v>11</v>
      </c>
      <c r="M5418">
        <f t="shared" si="10965"/>
        <v>0</v>
      </c>
      <c r="N5418" t="b">
        <f t="shared" ref="N5418" si="11044">AND(MIN($F5417,$F5418,$F5419)=$F5418,MAX($H5417,$H5418,$H5419)=$H5418)</f>
        <v>0</v>
      </c>
      <c r="O5418" t="b">
        <f t="shared" ref="O5418" si="11045">AND(NOT(N5417),N5418,NOT(N5419))</f>
        <v>0</v>
      </c>
    </row>
    <row r="5419" spans="1:15" x14ac:dyDescent="0.25">
      <c r="A5419" t="s">
        <v>19</v>
      </c>
      <c r="B5419" t="s">
        <v>18</v>
      </c>
      <c r="C5419">
        <v>250</v>
      </c>
      <c r="D5419">
        <v>27</v>
      </c>
      <c r="E5419" t="b">
        <v>0</v>
      </c>
      <c r="F5419">
        <v>3.0000000000000001E-3</v>
      </c>
      <c r="G5419">
        <v>1</v>
      </c>
      <c r="H5419">
        <v>1</v>
      </c>
      <c r="I5419">
        <v>71</v>
      </c>
      <c r="J5419">
        <v>56</v>
      </c>
      <c r="K5419">
        <v>25</v>
      </c>
      <c r="L5419">
        <v>11</v>
      </c>
      <c r="M5419">
        <f t="shared" si="10965"/>
        <v>0</v>
      </c>
      <c r="N5419" t="b">
        <f t="shared" ref="N5419" si="11046">AND(MIN($F5417,$F5418,$F5419)=$F5419,MAX($H5417,$H5418,$H5419)=$H5419)</f>
        <v>0</v>
      </c>
      <c r="O5419" t="b">
        <f t="shared" ref="O5419" si="11047">AND(NOT(N5417),NOT(N5418),N5419)</f>
        <v>0</v>
      </c>
    </row>
    <row r="5420" spans="1:15" x14ac:dyDescent="0.25">
      <c r="A5420" t="s">
        <v>13</v>
      </c>
      <c r="B5420" t="s">
        <v>18</v>
      </c>
      <c r="C5420">
        <v>250</v>
      </c>
      <c r="D5420">
        <v>28</v>
      </c>
      <c r="E5420" t="b">
        <v>0</v>
      </c>
      <c r="F5420">
        <v>7.0000000000000001E-3</v>
      </c>
      <c r="G5420">
        <v>1</v>
      </c>
      <c r="H5420">
        <v>1</v>
      </c>
      <c r="I5420">
        <v>553</v>
      </c>
      <c r="J5420">
        <v>343</v>
      </c>
      <c r="K5420">
        <v>168</v>
      </c>
      <c r="L5420">
        <v>16</v>
      </c>
      <c r="M5420">
        <f t="shared" si="10965"/>
        <v>0</v>
      </c>
      <c r="N5420" t="b">
        <f t="shared" ref="N5420" si="11048">AND(MIN($F5420,$F5421,$F5422)=$F5420,MAX($H5420,$H5421,$H5422)=$H5420)</f>
        <v>0</v>
      </c>
      <c r="O5420" t="b">
        <f t="shared" ref="O5420" si="11049">AND(N5420,NOT(N5421),NOT(N5422))</f>
        <v>0</v>
      </c>
    </row>
    <row r="5421" spans="1:15" x14ac:dyDescent="0.25">
      <c r="A5421" t="s">
        <v>15</v>
      </c>
      <c r="B5421" t="s">
        <v>18</v>
      </c>
      <c r="C5421">
        <v>250</v>
      </c>
      <c r="D5421">
        <v>28</v>
      </c>
      <c r="E5421" t="b">
        <v>0</v>
      </c>
      <c r="F5421">
        <v>3.0000000000000001E-3</v>
      </c>
      <c r="G5421">
        <v>1</v>
      </c>
      <c r="H5421">
        <v>1</v>
      </c>
      <c r="I5421">
        <v>345</v>
      </c>
      <c r="J5421">
        <v>343</v>
      </c>
      <c r="K5421">
        <v>168</v>
      </c>
      <c r="L5421">
        <v>16</v>
      </c>
      <c r="M5421">
        <f t="shared" si="10965"/>
        <v>0</v>
      </c>
      <c r="N5421" t="b">
        <f t="shared" ref="N5421" si="11050">AND(MIN($F5420,$F5421,$F5422)=$F5421,MAX($H5420,$H5421,$H5422)=$H5421)</f>
        <v>1</v>
      </c>
      <c r="O5421" t="b">
        <f t="shared" ref="O5421" si="11051">AND(NOT(N5420),N5421,NOT(N5422))</f>
        <v>1</v>
      </c>
    </row>
    <row r="5422" spans="1:15" x14ac:dyDescent="0.25">
      <c r="A5422" t="s">
        <v>19</v>
      </c>
      <c r="B5422" t="s">
        <v>18</v>
      </c>
      <c r="C5422">
        <v>250</v>
      </c>
      <c r="D5422">
        <v>28</v>
      </c>
      <c r="E5422" t="b">
        <v>0</v>
      </c>
      <c r="F5422">
        <v>5.0000000000000001E-3</v>
      </c>
      <c r="G5422">
        <v>1</v>
      </c>
      <c r="H5422">
        <v>1</v>
      </c>
      <c r="I5422">
        <v>553</v>
      </c>
      <c r="J5422">
        <v>343</v>
      </c>
      <c r="K5422">
        <v>168</v>
      </c>
      <c r="L5422">
        <v>16</v>
      </c>
      <c r="M5422">
        <f t="shared" si="10965"/>
        <v>0</v>
      </c>
      <c r="N5422" t="b">
        <f t="shared" ref="N5422" si="11052">AND(MIN($F5420,$F5421,$F5422)=$F5422,MAX($H5420,$H5421,$H5422)=$H5422)</f>
        <v>0</v>
      </c>
      <c r="O5422" t="b">
        <f t="shared" ref="O5422" si="11053">AND(NOT(N5420),NOT(N5421),N5422)</f>
        <v>0</v>
      </c>
    </row>
    <row r="5423" spans="1:15" x14ac:dyDescent="0.25">
      <c r="A5423" t="s">
        <v>13</v>
      </c>
      <c r="B5423" t="s">
        <v>18</v>
      </c>
      <c r="C5423">
        <v>250</v>
      </c>
      <c r="D5423">
        <v>29</v>
      </c>
      <c r="E5423" t="b">
        <v>0</v>
      </c>
      <c r="F5423">
        <v>3.0000000000000001E-3</v>
      </c>
      <c r="G5423">
        <v>1</v>
      </c>
      <c r="H5423">
        <v>1</v>
      </c>
      <c r="I5423">
        <v>85</v>
      </c>
      <c r="J5423">
        <v>49</v>
      </c>
      <c r="K5423">
        <v>22</v>
      </c>
      <c r="L5423">
        <v>11</v>
      </c>
      <c r="M5423">
        <f t="shared" si="10965"/>
        <v>0</v>
      </c>
      <c r="N5423" t="b">
        <f t="shared" ref="N5423" si="11054">AND(MIN($F5423,$F5424,$F5425)=$F5423,MAX($H5423,$H5424,$H5425)=$H5423)</f>
        <v>1</v>
      </c>
      <c r="O5423" t="b">
        <f t="shared" ref="O5423" si="11055">AND(N5423,NOT(N5424),NOT(N5425))</f>
        <v>1</v>
      </c>
    </row>
    <row r="5424" spans="1:15" x14ac:dyDescent="0.25">
      <c r="A5424" t="s">
        <v>15</v>
      </c>
      <c r="B5424" t="s">
        <v>18</v>
      </c>
      <c r="C5424">
        <v>250</v>
      </c>
      <c r="D5424">
        <v>29</v>
      </c>
      <c r="E5424" t="b">
        <v>1</v>
      </c>
      <c r="F5424">
        <v>10.000999999999999</v>
      </c>
      <c r="G5424">
        <v>1</v>
      </c>
      <c r="H5424">
        <v>0</v>
      </c>
      <c r="I5424">
        <v>345768</v>
      </c>
      <c r="J5424">
        <v>345767</v>
      </c>
      <c r="K5424">
        <v>172882</v>
      </c>
      <c r="L5424">
        <v>11</v>
      </c>
      <c r="M5424">
        <f t="shared" si="10965"/>
        <v>1</v>
      </c>
      <c r="N5424" t="b">
        <f t="shared" ref="N5424" si="11056">AND(MIN($F5423,$F5424,$F5425)=$F5424,MAX($H5423,$H5424,$H5425)=$H5424)</f>
        <v>0</v>
      </c>
      <c r="O5424" t="b">
        <f t="shared" ref="O5424" si="11057">AND(NOT(N5423),N5424,NOT(N5425))</f>
        <v>0</v>
      </c>
    </row>
    <row r="5425" spans="1:15" x14ac:dyDescent="0.25">
      <c r="A5425" t="s">
        <v>19</v>
      </c>
      <c r="B5425" t="s">
        <v>18</v>
      </c>
      <c r="C5425">
        <v>250</v>
      </c>
      <c r="D5425">
        <v>29</v>
      </c>
      <c r="E5425" t="b">
        <v>0</v>
      </c>
      <c r="F5425">
        <v>5.0000000000000001E-3</v>
      </c>
      <c r="G5425">
        <v>1</v>
      </c>
      <c r="H5425">
        <v>1</v>
      </c>
      <c r="I5425">
        <v>85</v>
      </c>
      <c r="J5425">
        <v>49</v>
      </c>
      <c r="K5425">
        <v>22</v>
      </c>
      <c r="L5425">
        <v>11</v>
      </c>
      <c r="M5425">
        <f t="shared" si="10965"/>
        <v>0</v>
      </c>
      <c r="N5425" t="b">
        <f t="shared" ref="N5425" si="11058">AND(MIN($F5423,$F5424,$F5425)=$F5425,MAX($H5423,$H5424,$H5425)=$H5425)</f>
        <v>0</v>
      </c>
      <c r="O5425" t="b">
        <f t="shared" ref="O5425" si="11059">AND(NOT(N5423),NOT(N5424),N5425)</f>
        <v>0</v>
      </c>
    </row>
    <row r="5426" spans="1:15" x14ac:dyDescent="0.25">
      <c r="A5426" t="s">
        <v>13</v>
      </c>
      <c r="B5426" t="s">
        <v>18</v>
      </c>
      <c r="C5426">
        <v>250</v>
      </c>
      <c r="D5426">
        <v>2</v>
      </c>
      <c r="E5426" t="b">
        <v>0</v>
      </c>
      <c r="F5426">
        <v>4.0000000000000001E-3</v>
      </c>
      <c r="G5426">
        <v>1</v>
      </c>
      <c r="H5426">
        <v>1</v>
      </c>
      <c r="I5426">
        <v>143</v>
      </c>
      <c r="J5426">
        <v>73</v>
      </c>
      <c r="K5426">
        <v>35</v>
      </c>
      <c r="L5426">
        <v>10</v>
      </c>
      <c r="M5426">
        <f t="shared" si="10965"/>
        <v>0</v>
      </c>
      <c r="N5426" t="b">
        <f t="shared" ref="N5426" si="11060">AND(MIN($F5426,$F5427,$F5428)=$F5426,MAX($H5426,$H5427,$H5428)=$H5426)</f>
        <v>0</v>
      </c>
      <c r="O5426" t="b">
        <f t="shared" ref="O5426" si="11061">AND(N5426,NOT(N5427),NOT(N5428))</f>
        <v>0</v>
      </c>
    </row>
    <row r="5427" spans="1:15" x14ac:dyDescent="0.25">
      <c r="A5427" t="s">
        <v>15</v>
      </c>
      <c r="B5427" t="s">
        <v>18</v>
      </c>
      <c r="C5427">
        <v>250</v>
      </c>
      <c r="D5427">
        <v>2</v>
      </c>
      <c r="E5427" t="b">
        <v>0</v>
      </c>
      <c r="F5427">
        <v>3.0000000000000001E-3</v>
      </c>
      <c r="G5427">
        <v>1</v>
      </c>
      <c r="H5427">
        <v>1</v>
      </c>
      <c r="I5427">
        <v>74</v>
      </c>
      <c r="J5427">
        <v>73</v>
      </c>
      <c r="K5427">
        <v>35</v>
      </c>
      <c r="L5427">
        <v>10</v>
      </c>
      <c r="M5427">
        <f t="shared" si="10965"/>
        <v>0</v>
      </c>
      <c r="N5427" t="b">
        <f t="shared" ref="N5427" si="11062">AND(MIN($F5426,$F5427,$F5428)=$F5427,MAX($H5426,$H5427,$H5428)=$H5427)</f>
        <v>0</v>
      </c>
      <c r="O5427" t="b">
        <f t="shared" ref="O5427" si="11063">AND(NOT(N5426),N5427,NOT(N5428))</f>
        <v>0</v>
      </c>
    </row>
    <row r="5428" spans="1:15" x14ac:dyDescent="0.25">
      <c r="A5428" t="s">
        <v>19</v>
      </c>
      <c r="B5428" t="s">
        <v>18</v>
      </c>
      <c r="C5428">
        <v>250</v>
      </c>
      <c r="D5428">
        <v>2</v>
      </c>
      <c r="E5428" t="b">
        <v>0</v>
      </c>
      <c r="F5428">
        <v>2E-3</v>
      </c>
      <c r="G5428">
        <v>1</v>
      </c>
      <c r="H5428">
        <v>1</v>
      </c>
      <c r="I5428">
        <v>143</v>
      </c>
      <c r="J5428">
        <v>73</v>
      </c>
      <c r="K5428">
        <v>35</v>
      </c>
      <c r="L5428">
        <v>10</v>
      </c>
      <c r="M5428">
        <f t="shared" si="10965"/>
        <v>0</v>
      </c>
      <c r="N5428" t="b">
        <f t="shared" ref="N5428" si="11064">AND(MIN($F5426,$F5427,$F5428)=$F5428,MAX($H5426,$H5427,$H5428)=$H5428)</f>
        <v>1</v>
      </c>
      <c r="O5428" t="b">
        <f t="shared" ref="O5428" si="11065">AND(NOT(N5426),NOT(N5427),N5428)</f>
        <v>1</v>
      </c>
    </row>
    <row r="5429" spans="1:15" x14ac:dyDescent="0.25">
      <c r="A5429" t="s">
        <v>13</v>
      </c>
      <c r="B5429" t="s">
        <v>18</v>
      </c>
      <c r="C5429">
        <v>250</v>
      </c>
      <c r="D5429">
        <v>30</v>
      </c>
      <c r="E5429" t="b">
        <v>0</v>
      </c>
      <c r="F5429">
        <v>3.0000000000000001E-3</v>
      </c>
      <c r="G5429">
        <v>1</v>
      </c>
      <c r="H5429">
        <v>1</v>
      </c>
      <c r="I5429">
        <v>212</v>
      </c>
      <c r="J5429">
        <v>104</v>
      </c>
      <c r="K5429">
        <v>49</v>
      </c>
      <c r="L5429">
        <v>11</v>
      </c>
      <c r="M5429">
        <f t="shared" si="10965"/>
        <v>0</v>
      </c>
      <c r="N5429" t="b">
        <f t="shared" ref="N5429" si="11066">AND(MIN($F5429,$F5430,$F5431)=$F5429,MAX($H5429,$H5430,$H5431)=$H5429)</f>
        <v>0</v>
      </c>
      <c r="O5429" t="b">
        <f t="shared" ref="O5429" si="11067">AND(N5429,NOT(N5430),NOT(N5431))</f>
        <v>0</v>
      </c>
    </row>
    <row r="5430" spans="1:15" x14ac:dyDescent="0.25">
      <c r="A5430" t="s">
        <v>15</v>
      </c>
      <c r="B5430" t="s">
        <v>18</v>
      </c>
      <c r="C5430">
        <v>250</v>
      </c>
      <c r="D5430">
        <v>30</v>
      </c>
      <c r="E5430" t="b">
        <v>0</v>
      </c>
      <c r="F5430">
        <v>2E-3</v>
      </c>
      <c r="G5430">
        <v>1</v>
      </c>
      <c r="H5430">
        <v>1</v>
      </c>
      <c r="I5430">
        <v>110</v>
      </c>
      <c r="J5430">
        <v>104</v>
      </c>
      <c r="K5430">
        <v>49</v>
      </c>
      <c r="L5430">
        <v>11</v>
      </c>
      <c r="M5430">
        <f t="shared" si="10965"/>
        <v>0</v>
      </c>
      <c r="N5430" t="b">
        <f t="shared" ref="N5430" si="11068">AND(MIN($F5429,$F5430,$F5431)=$F5430,MAX($H5429,$H5430,$H5431)=$H5430)</f>
        <v>1</v>
      </c>
      <c r="O5430" t="b">
        <f t="shared" ref="O5430" si="11069">AND(NOT(N5429),N5430,NOT(N5431))</f>
        <v>1</v>
      </c>
    </row>
    <row r="5431" spans="1:15" x14ac:dyDescent="0.25">
      <c r="A5431" t="s">
        <v>19</v>
      </c>
      <c r="B5431" t="s">
        <v>18</v>
      </c>
      <c r="C5431">
        <v>250</v>
      </c>
      <c r="D5431">
        <v>30</v>
      </c>
      <c r="E5431" t="b">
        <v>0</v>
      </c>
      <c r="F5431">
        <v>4.0000000000000001E-3</v>
      </c>
      <c r="G5431">
        <v>1</v>
      </c>
      <c r="H5431">
        <v>1</v>
      </c>
      <c r="I5431">
        <v>212</v>
      </c>
      <c r="J5431">
        <v>104</v>
      </c>
      <c r="K5431">
        <v>49</v>
      </c>
      <c r="L5431">
        <v>11</v>
      </c>
      <c r="M5431">
        <f t="shared" si="10965"/>
        <v>0</v>
      </c>
      <c r="N5431" t="b">
        <f t="shared" ref="N5431" si="11070">AND(MIN($F5429,$F5430,$F5431)=$F5431,MAX($H5429,$H5430,$H5431)=$H5431)</f>
        <v>0</v>
      </c>
      <c r="O5431" t="b">
        <f t="shared" ref="O5431" si="11071">AND(NOT(N5429),NOT(N5430),N5431)</f>
        <v>0</v>
      </c>
    </row>
    <row r="5432" spans="1:15" x14ac:dyDescent="0.25">
      <c r="A5432" t="s">
        <v>13</v>
      </c>
      <c r="B5432" t="s">
        <v>18</v>
      </c>
      <c r="C5432">
        <v>250</v>
      </c>
      <c r="D5432">
        <v>31</v>
      </c>
      <c r="E5432" t="b">
        <v>0</v>
      </c>
      <c r="F5432">
        <v>3.0000000000000001E-3</v>
      </c>
      <c r="G5432">
        <v>1</v>
      </c>
      <c r="H5432">
        <v>1</v>
      </c>
      <c r="I5432">
        <v>147</v>
      </c>
      <c r="J5432">
        <v>84</v>
      </c>
      <c r="K5432">
        <v>39</v>
      </c>
      <c r="L5432">
        <v>11</v>
      </c>
      <c r="M5432">
        <f t="shared" si="10965"/>
        <v>0</v>
      </c>
      <c r="N5432" t="b">
        <f t="shared" ref="N5432" si="11072">AND(MIN($F5432,$F5433,$F5434)=$F5432,MAX($H5432,$H5433,$H5434)=$H5432)</f>
        <v>1</v>
      </c>
      <c r="O5432" t="b">
        <f t="shared" ref="O5432" si="11073">AND(N5432,NOT(N5433),NOT(N5434))</f>
        <v>0</v>
      </c>
    </row>
    <row r="5433" spans="1:15" x14ac:dyDescent="0.25">
      <c r="A5433" t="s">
        <v>15</v>
      </c>
      <c r="B5433" t="s">
        <v>18</v>
      </c>
      <c r="C5433">
        <v>250</v>
      </c>
      <c r="D5433">
        <v>31</v>
      </c>
      <c r="E5433" t="b">
        <v>0</v>
      </c>
      <c r="F5433">
        <v>3.0000000000000001E-3</v>
      </c>
      <c r="G5433">
        <v>1</v>
      </c>
      <c r="H5433">
        <v>1</v>
      </c>
      <c r="I5433">
        <v>206</v>
      </c>
      <c r="J5433">
        <v>200</v>
      </c>
      <c r="K5433">
        <v>97</v>
      </c>
      <c r="L5433">
        <v>16</v>
      </c>
      <c r="M5433">
        <f t="shared" si="10965"/>
        <v>0</v>
      </c>
      <c r="N5433" t="b">
        <f t="shared" ref="N5433" si="11074">AND(MIN($F5432,$F5433,$F5434)=$F5433,MAX($H5432,$H5433,$H5434)=$H5433)</f>
        <v>1</v>
      </c>
      <c r="O5433" t="b">
        <f t="shared" ref="O5433" si="11075">AND(NOT(N5432),N5433,NOT(N5434))</f>
        <v>0</v>
      </c>
    </row>
    <row r="5434" spans="1:15" x14ac:dyDescent="0.25">
      <c r="A5434" t="s">
        <v>19</v>
      </c>
      <c r="B5434" t="s">
        <v>18</v>
      </c>
      <c r="C5434">
        <v>250</v>
      </c>
      <c r="D5434">
        <v>31</v>
      </c>
      <c r="E5434" t="b">
        <v>0</v>
      </c>
      <c r="F5434">
        <v>3.0000000000000001E-3</v>
      </c>
      <c r="G5434">
        <v>1</v>
      </c>
      <c r="H5434">
        <v>1</v>
      </c>
      <c r="I5434">
        <v>147</v>
      </c>
      <c r="J5434">
        <v>84</v>
      </c>
      <c r="K5434">
        <v>39</v>
      </c>
      <c r="L5434">
        <v>11</v>
      </c>
      <c r="M5434">
        <f t="shared" si="10965"/>
        <v>0</v>
      </c>
      <c r="N5434" t="b">
        <f t="shared" ref="N5434" si="11076">AND(MIN($F5432,$F5433,$F5434)=$F5434,MAX($H5432,$H5433,$H5434)=$H5434)</f>
        <v>1</v>
      </c>
      <c r="O5434" t="b">
        <f t="shared" ref="O5434" si="11077">AND(NOT(N5432),NOT(N5433),N5434)</f>
        <v>0</v>
      </c>
    </row>
    <row r="5435" spans="1:15" x14ac:dyDescent="0.25">
      <c r="A5435" t="s">
        <v>13</v>
      </c>
      <c r="B5435" t="s">
        <v>18</v>
      </c>
      <c r="C5435">
        <v>250</v>
      </c>
      <c r="D5435">
        <v>32</v>
      </c>
      <c r="E5435" t="b">
        <v>0</v>
      </c>
      <c r="F5435">
        <v>3.0000000000000001E-3</v>
      </c>
      <c r="G5435">
        <v>1</v>
      </c>
      <c r="H5435">
        <v>1</v>
      </c>
      <c r="I5435">
        <v>118</v>
      </c>
      <c r="J5435">
        <v>55</v>
      </c>
      <c r="K5435">
        <v>24</v>
      </c>
      <c r="L5435">
        <v>12</v>
      </c>
      <c r="M5435">
        <f t="shared" si="10965"/>
        <v>0</v>
      </c>
      <c r="N5435" t="b">
        <f t="shared" ref="N5435" si="11078">AND(MIN($F5435,$F5436,$F5437)=$F5435,MAX($H5435,$H5436,$H5437)=$H5435)</f>
        <v>0</v>
      </c>
      <c r="O5435" t="b">
        <f t="shared" ref="O5435" si="11079">AND(N5435,NOT(N5436),NOT(N5437))</f>
        <v>0</v>
      </c>
    </row>
    <row r="5436" spans="1:15" x14ac:dyDescent="0.25">
      <c r="A5436" t="s">
        <v>15</v>
      </c>
      <c r="B5436" t="s">
        <v>18</v>
      </c>
      <c r="C5436">
        <v>250</v>
      </c>
      <c r="D5436">
        <v>32</v>
      </c>
      <c r="E5436" t="b">
        <v>0</v>
      </c>
      <c r="F5436">
        <v>4.0000000000000001E-3</v>
      </c>
      <c r="G5436">
        <v>1</v>
      </c>
      <c r="H5436">
        <v>1</v>
      </c>
      <c r="I5436">
        <v>59</v>
      </c>
      <c r="J5436">
        <v>55</v>
      </c>
      <c r="K5436">
        <v>24</v>
      </c>
      <c r="L5436">
        <v>12</v>
      </c>
      <c r="M5436">
        <f t="shared" si="10965"/>
        <v>0</v>
      </c>
      <c r="N5436" t="b">
        <f t="shared" ref="N5436" si="11080">AND(MIN($F5435,$F5436,$F5437)=$F5436,MAX($H5435,$H5436,$H5437)=$H5436)</f>
        <v>0</v>
      </c>
      <c r="O5436" t="b">
        <f t="shared" ref="O5436" si="11081">AND(NOT(N5435),N5436,NOT(N5437))</f>
        <v>0</v>
      </c>
    </row>
    <row r="5437" spans="1:15" x14ac:dyDescent="0.25">
      <c r="A5437" t="s">
        <v>19</v>
      </c>
      <c r="B5437" t="s">
        <v>18</v>
      </c>
      <c r="C5437">
        <v>250</v>
      </c>
      <c r="D5437">
        <v>32</v>
      </c>
      <c r="E5437" t="b">
        <v>0</v>
      </c>
      <c r="F5437">
        <v>2E-3</v>
      </c>
      <c r="G5437">
        <v>1</v>
      </c>
      <c r="H5437">
        <v>1</v>
      </c>
      <c r="I5437">
        <v>118</v>
      </c>
      <c r="J5437">
        <v>55</v>
      </c>
      <c r="K5437">
        <v>24</v>
      </c>
      <c r="L5437">
        <v>12</v>
      </c>
      <c r="M5437">
        <f t="shared" si="10965"/>
        <v>0</v>
      </c>
      <c r="N5437" t="b">
        <f t="shared" ref="N5437" si="11082">AND(MIN($F5435,$F5436,$F5437)=$F5437,MAX($H5435,$H5436,$H5437)=$H5437)</f>
        <v>1</v>
      </c>
      <c r="O5437" t="b">
        <f t="shared" ref="O5437" si="11083">AND(NOT(N5435),NOT(N5436),N5437)</f>
        <v>1</v>
      </c>
    </row>
    <row r="5438" spans="1:15" x14ac:dyDescent="0.25">
      <c r="A5438" t="s">
        <v>13</v>
      </c>
      <c r="B5438" t="s">
        <v>18</v>
      </c>
      <c r="C5438">
        <v>250</v>
      </c>
      <c r="D5438">
        <v>33</v>
      </c>
      <c r="E5438" t="b">
        <v>0</v>
      </c>
      <c r="F5438">
        <v>3.0000000000000001E-3</v>
      </c>
      <c r="G5438">
        <v>1</v>
      </c>
      <c r="H5438">
        <v>1</v>
      </c>
      <c r="I5438">
        <v>121</v>
      </c>
      <c r="J5438">
        <v>76</v>
      </c>
      <c r="K5438">
        <v>34</v>
      </c>
      <c r="L5438">
        <v>16</v>
      </c>
      <c r="M5438">
        <f t="shared" si="10965"/>
        <v>0</v>
      </c>
      <c r="N5438" t="b">
        <f t="shared" ref="N5438" si="11084">AND(MIN($F5438,$F5439,$F5440)=$F5438,MAX($H5438,$H5439,$H5440)=$H5438)</f>
        <v>0</v>
      </c>
      <c r="O5438" t="b">
        <f t="shared" ref="O5438" si="11085">AND(N5438,NOT(N5439),NOT(N5440))</f>
        <v>0</v>
      </c>
    </row>
    <row r="5439" spans="1:15" x14ac:dyDescent="0.25">
      <c r="A5439" t="s">
        <v>15</v>
      </c>
      <c r="B5439" t="s">
        <v>18</v>
      </c>
      <c r="C5439">
        <v>250</v>
      </c>
      <c r="D5439">
        <v>33</v>
      </c>
      <c r="E5439" t="b">
        <v>0</v>
      </c>
      <c r="F5439">
        <v>2E-3</v>
      </c>
      <c r="G5439">
        <v>1</v>
      </c>
      <c r="H5439">
        <v>1</v>
      </c>
      <c r="I5439">
        <v>172</v>
      </c>
      <c r="J5439">
        <v>168</v>
      </c>
      <c r="K5439">
        <v>80</v>
      </c>
      <c r="L5439">
        <v>18</v>
      </c>
      <c r="M5439">
        <f t="shared" si="10965"/>
        <v>0</v>
      </c>
      <c r="N5439" t="b">
        <f t="shared" ref="N5439" si="11086">AND(MIN($F5438,$F5439,$F5440)=$F5439,MAX($H5438,$H5439,$H5440)=$H5439)</f>
        <v>1</v>
      </c>
      <c r="O5439" t="b">
        <f t="shared" ref="O5439" si="11087">AND(NOT(N5438),N5439,NOT(N5440))</f>
        <v>0</v>
      </c>
    </row>
    <row r="5440" spans="1:15" x14ac:dyDescent="0.25">
      <c r="A5440" t="s">
        <v>19</v>
      </c>
      <c r="B5440" t="s">
        <v>18</v>
      </c>
      <c r="C5440">
        <v>250</v>
      </c>
      <c r="D5440">
        <v>33</v>
      </c>
      <c r="E5440" t="b">
        <v>0</v>
      </c>
      <c r="F5440">
        <v>2E-3</v>
      </c>
      <c r="G5440">
        <v>1</v>
      </c>
      <c r="H5440">
        <v>1</v>
      </c>
      <c r="I5440">
        <v>121</v>
      </c>
      <c r="J5440">
        <v>76</v>
      </c>
      <c r="K5440">
        <v>34</v>
      </c>
      <c r="L5440">
        <v>16</v>
      </c>
      <c r="M5440">
        <f t="shared" si="10965"/>
        <v>0</v>
      </c>
      <c r="N5440" t="b">
        <f t="shared" ref="N5440" si="11088">AND(MIN($F5438,$F5439,$F5440)=$F5440,MAX($H5438,$H5439,$H5440)=$H5440)</f>
        <v>1</v>
      </c>
      <c r="O5440" t="b">
        <f t="shared" ref="O5440" si="11089">AND(NOT(N5438),NOT(N5439),N5440)</f>
        <v>0</v>
      </c>
    </row>
    <row r="5441" spans="1:15" x14ac:dyDescent="0.25">
      <c r="A5441" t="s">
        <v>13</v>
      </c>
      <c r="B5441" t="s">
        <v>18</v>
      </c>
      <c r="C5441">
        <v>250</v>
      </c>
      <c r="D5441">
        <v>34</v>
      </c>
      <c r="E5441" t="b">
        <v>0</v>
      </c>
      <c r="F5441">
        <v>3.0000000000000001E-3</v>
      </c>
      <c r="G5441">
        <v>1</v>
      </c>
      <c r="H5441">
        <v>1</v>
      </c>
      <c r="I5441">
        <v>278</v>
      </c>
      <c r="J5441">
        <v>155</v>
      </c>
      <c r="K5441">
        <v>74</v>
      </c>
      <c r="L5441">
        <v>15</v>
      </c>
      <c r="M5441">
        <f t="shared" si="10965"/>
        <v>0</v>
      </c>
      <c r="N5441" t="b">
        <f t="shared" ref="N5441" si="11090">AND(MIN($F5441,$F5442,$F5443)=$F5441,MAX($H5441,$H5442,$H5443)=$H5441)</f>
        <v>0</v>
      </c>
      <c r="O5441" t="b">
        <f t="shared" ref="O5441" si="11091">AND(N5441,NOT(N5442),NOT(N5443))</f>
        <v>0</v>
      </c>
    </row>
    <row r="5442" spans="1:15" x14ac:dyDescent="0.25">
      <c r="A5442" t="s">
        <v>15</v>
      </c>
      <c r="B5442" t="s">
        <v>18</v>
      </c>
      <c r="C5442">
        <v>250</v>
      </c>
      <c r="D5442">
        <v>34</v>
      </c>
      <c r="E5442" t="b">
        <v>0</v>
      </c>
      <c r="F5442">
        <v>2E-3</v>
      </c>
      <c r="G5442">
        <v>1</v>
      </c>
      <c r="H5442">
        <v>1</v>
      </c>
      <c r="I5442">
        <v>157</v>
      </c>
      <c r="J5442">
        <v>155</v>
      </c>
      <c r="K5442">
        <v>74</v>
      </c>
      <c r="L5442">
        <v>15</v>
      </c>
      <c r="M5442">
        <f t="shared" si="10965"/>
        <v>0</v>
      </c>
      <c r="N5442" t="b">
        <f t="shared" ref="N5442" si="11092">AND(MIN($F5441,$F5442,$F5443)=$F5442,MAX($H5441,$H5442,$H5443)=$H5442)</f>
        <v>1</v>
      </c>
      <c r="O5442" t="b">
        <f t="shared" ref="O5442" si="11093">AND(NOT(N5441),N5442,NOT(N5443))</f>
        <v>1</v>
      </c>
    </row>
    <row r="5443" spans="1:15" x14ac:dyDescent="0.25">
      <c r="A5443" t="s">
        <v>19</v>
      </c>
      <c r="B5443" t="s">
        <v>18</v>
      </c>
      <c r="C5443">
        <v>250</v>
      </c>
      <c r="D5443">
        <v>34</v>
      </c>
      <c r="E5443" t="b">
        <v>0</v>
      </c>
      <c r="F5443">
        <v>4.0000000000000001E-3</v>
      </c>
      <c r="G5443">
        <v>1</v>
      </c>
      <c r="H5443">
        <v>1</v>
      </c>
      <c r="I5443">
        <v>278</v>
      </c>
      <c r="J5443">
        <v>155</v>
      </c>
      <c r="K5443">
        <v>74</v>
      </c>
      <c r="L5443">
        <v>15</v>
      </c>
      <c r="M5443">
        <f t="shared" ref="M5443:M5506" si="11094">G5443-H5443</f>
        <v>0</v>
      </c>
      <c r="N5443" t="b">
        <f t="shared" ref="N5443" si="11095">AND(MIN($F5441,$F5442,$F5443)=$F5443,MAX($H5441,$H5442,$H5443)=$H5443)</f>
        <v>0</v>
      </c>
      <c r="O5443" t="b">
        <f t="shared" ref="O5443" si="11096">AND(NOT(N5441),NOT(N5442),N5443)</f>
        <v>0</v>
      </c>
    </row>
    <row r="5444" spans="1:15" x14ac:dyDescent="0.25">
      <c r="A5444" t="s">
        <v>13</v>
      </c>
      <c r="B5444" t="s">
        <v>18</v>
      </c>
      <c r="C5444">
        <v>250</v>
      </c>
      <c r="D5444">
        <v>35</v>
      </c>
      <c r="E5444" t="b">
        <v>0</v>
      </c>
      <c r="F5444">
        <v>0.01</v>
      </c>
      <c r="G5444">
        <v>1</v>
      </c>
      <c r="H5444">
        <v>1</v>
      </c>
      <c r="I5444">
        <v>52</v>
      </c>
      <c r="J5444">
        <v>33</v>
      </c>
      <c r="K5444">
        <v>15</v>
      </c>
      <c r="L5444">
        <v>7</v>
      </c>
      <c r="M5444">
        <f t="shared" si="11094"/>
        <v>0</v>
      </c>
      <c r="N5444" t="b">
        <f t="shared" ref="N5444" si="11097">AND(MIN($F5444,$F5445,$F5446)=$F5444,MAX($H5444,$H5445,$H5446)=$H5444)</f>
        <v>0</v>
      </c>
      <c r="O5444" t="b">
        <f t="shared" ref="O5444" si="11098">AND(N5444,NOT(N5445),NOT(N5446))</f>
        <v>0</v>
      </c>
    </row>
    <row r="5445" spans="1:15" x14ac:dyDescent="0.25">
      <c r="A5445" t="s">
        <v>15</v>
      </c>
      <c r="B5445" t="s">
        <v>18</v>
      </c>
      <c r="C5445">
        <v>250</v>
      </c>
      <c r="D5445">
        <v>35</v>
      </c>
      <c r="E5445" t="b">
        <v>0</v>
      </c>
      <c r="F5445">
        <v>3.0000000000000001E-3</v>
      </c>
      <c r="G5445">
        <v>1</v>
      </c>
      <c r="H5445">
        <v>1</v>
      </c>
      <c r="I5445">
        <v>33</v>
      </c>
      <c r="J5445">
        <v>33</v>
      </c>
      <c r="K5445">
        <v>15</v>
      </c>
      <c r="L5445">
        <v>7</v>
      </c>
      <c r="M5445">
        <f t="shared" si="11094"/>
        <v>0</v>
      </c>
      <c r="N5445" t="b">
        <f t="shared" ref="N5445" si="11099">AND(MIN($F5444,$F5445,$F5446)=$F5445,MAX($H5444,$H5445,$H5446)=$H5445)</f>
        <v>0</v>
      </c>
      <c r="O5445" t="b">
        <f t="shared" ref="O5445" si="11100">AND(NOT(N5444),N5445,NOT(N5446))</f>
        <v>0</v>
      </c>
    </row>
    <row r="5446" spans="1:15" x14ac:dyDescent="0.25">
      <c r="A5446" t="s">
        <v>19</v>
      </c>
      <c r="B5446" t="s">
        <v>18</v>
      </c>
      <c r="C5446">
        <v>250</v>
      </c>
      <c r="D5446">
        <v>35</v>
      </c>
      <c r="E5446" t="b">
        <v>0</v>
      </c>
      <c r="F5446">
        <v>2E-3</v>
      </c>
      <c r="G5446">
        <v>1</v>
      </c>
      <c r="H5446">
        <v>1</v>
      </c>
      <c r="I5446">
        <v>52</v>
      </c>
      <c r="J5446">
        <v>33</v>
      </c>
      <c r="K5446">
        <v>15</v>
      </c>
      <c r="L5446">
        <v>7</v>
      </c>
      <c r="M5446">
        <f t="shared" si="11094"/>
        <v>0</v>
      </c>
      <c r="N5446" t="b">
        <f t="shared" ref="N5446" si="11101">AND(MIN($F5444,$F5445,$F5446)=$F5446,MAX($H5444,$H5445,$H5446)=$H5446)</f>
        <v>1</v>
      </c>
      <c r="O5446" t="b">
        <f t="shared" ref="O5446" si="11102">AND(NOT(N5444),NOT(N5445),N5446)</f>
        <v>1</v>
      </c>
    </row>
    <row r="5447" spans="1:15" x14ac:dyDescent="0.25">
      <c r="A5447" t="s">
        <v>13</v>
      </c>
      <c r="B5447" t="s">
        <v>18</v>
      </c>
      <c r="C5447">
        <v>250</v>
      </c>
      <c r="D5447">
        <v>36</v>
      </c>
      <c r="E5447" t="b">
        <v>0</v>
      </c>
      <c r="F5447">
        <v>3.0000000000000001E-3</v>
      </c>
      <c r="G5447">
        <v>1</v>
      </c>
      <c r="H5447">
        <v>1</v>
      </c>
      <c r="I5447">
        <v>15</v>
      </c>
      <c r="J5447">
        <v>6</v>
      </c>
      <c r="K5447">
        <v>1</v>
      </c>
      <c r="L5447">
        <v>4</v>
      </c>
      <c r="M5447">
        <f t="shared" si="11094"/>
        <v>0</v>
      </c>
      <c r="N5447" t="b">
        <f t="shared" ref="N5447" si="11103">AND(MIN($F5447,$F5448,$F5449)=$F5447,MAX($H5447,$H5448,$H5449)=$H5447)</f>
        <v>0</v>
      </c>
      <c r="O5447" t="b">
        <f t="shared" ref="O5447" si="11104">AND(N5447,NOT(N5448),NOT(N5449))</f>
        <v>0</v>
      </c>
    </row>
    <row r="5448" spans="1:15" x14ac:dyDescent="0.25">
      <c r="A5448" t="s">
        <v>15</v>
      </c>
      <c r="B5448" t="s">
        <v>18</v>
      </c>
      <c r="C5448">
        <v>250</v>
      </c>
      <c r="D5448">
        <v>36</v>
      </c>
      <c r="E5448" t="b">
        <v>0</v>
      </c>
      <c r="F5448">
        <v>2E-3</v>
      </c>
      <c r="G5448">
        <v>1</v>
      </c>
      <c r="H5448">
        <v>1</v>
      </c>
      <c r="I5448">
        <v>7</v>
      </c>
      <c r="J5448">
        <v>6</v>
      </c>
      <c r="K5448">
        <v>1</v>
      </c>
      <c r="L5448">
        <v>4</v>
      </c>
      <c r="M5448">
        <f t="shared" si="11094"/>
        <v>0</v>
      </c>
      <c r="N5448" t="b">
        <f t="shared" ref="N5448" si="11105">AND(MIN($F5447,$F5448,$F5449)=$F5448,MAX($H5447,$H5448,$H5449)=$H5448)</f>
        <v>0</v>
      </c>
      <c r="O5448" t="b">
        <f t="shared" ref="O5448" si="11106">AND(NOT(N5447),N5448,NOT(N5449))</f>
        <v>0</v>
      </c>
    </row>
    <row r="5449" spans="1:15" x14ac:dyDescent="0.25">
      <c r="A5449" t="s">
        <v>19</v>
      </c>
      <c r="B5449" t="s">
        <v>18</v>
      </c>
      <c r="C5449">
        <v>250</v>
      </c>
      <c r="D5449">
        <v>36</v>
      </c>
      <c r="E5449" t="b">
        <v>0</v>
      </c>
      <c r="F5449">
        <v>1E-3</v>
      </c>
      <c r="G5449">
        <v>1</v>
      </c>
      <c r="H5449">
        <v>1</v>
      </c>
      <c r="I5449">
        <v>15</v>
      </c>
      <c r="J5449">
        <v>6</v>
      </c>
      <c r="K5449">
        <v>1</v>
      </c>
      <c r="L5449">
        <v>4</v>
      </c>
      <c r="M5449">
        <f t="shared" si="11094"/>
        <v>0</v>
      </c>
      <c r="N5449" t="b">
        <f t="shared" ref="N5449" si="11107">AND(MIN($F5447,$F5448,$F5449)=$F5449,MAX($H5447,$H5448,$H5449)=$H5449)</f>
        <v>1</v>
      </c>
      <c r="O5449" t="b">
        <f t="shared" ref="O5449" si="11108">AND(NOT(N5447),NOT(N5448),N5449)</f>
        <v>1</v>
      </c>
    </row>
    <row r="5450" spans="1:15" x14ac:dyDescent="0.25">
      <c r="A5450" t="s">
        <v>13</v>
      </c>
      <c r="B5450" t="s">
        <v>18</v>
      </c>
      <c r="C5450">
        <v>250</v>
      </c>
      <c r="D5450">
        <v>37</v>
      </c>
      <c r="E5450" t="b">
        <v>0</v>
      </c>
      <c r="F5450">
        <v>2E-3</v>
      </c>
      <c r="G5450">
        <v>1</v>
      </c>
      <c r="H5450">
        <v>1</v>
      </c>
      <c r="I5450">
        <v>157</v>
      </c>
      <c r="J5450">
        <v>79</v>
      </c>
      <c r="K5450">
        <v>37</v>
      </c>
      <c r="L5450">
        <v>10</v>
      </c>
      <c r="M5450">
        <f t="shared" si="11094"/>
        <v>0</v>
      </c>
      <c r="N5450" t="b">
        <f t="shared" ref="N5450" si="11109">AND(MIN($F5450,$F5451,$F5452)=$F5450,MAX($H5450,$H5451,$H5452)=$H5450)</f>
        <v>1</v>
      </c>
      <c r="O5450" t="b">
        <f t="shared" ref="O5450" si="11110">AND(N5450,NOT(N5451),NOT(N5452))</f>
        <v>1</v>
      </c>
    </row>
    <row r="5451" spans="1:15" x14ac:dyDescent="0.25">
      <c r="A5451" t="s">
        <v>15</v>
      </c>
      <c r="B5451" t="s">
        <v>18</v>
      </c>
      <c r="C5451">
        <v>250</v>
      </c>
      <c r="D5451">
        <v>37</v>
      </c>
      <c r="E5451" t="b">
        <v>0</v>
      </c>
      <c r="F5451">
        <v>6.0000000000000001E-3</v>
      </c>
      <c r="G5451">
        <v>1</v>
      </c>
      <c r="H5451">
        <v>1</v>
      </c>
      <c r="I5451">
        <v>83</v>
      </c>
      <c r="J5451">
        <v>79</v>
      </c>
      <c r="K5451">
        <v>37</v>
      </c>
      <c r="L5451">
        <v>10</v>
      </c>
      <c r="M5451">
        <f t="shared" si="11094"/>
        <v>0</v>
      </c>
      <c r="N5451" t="b">
        <f t="shared" ref="N5451" si="11111">AND(MIN($F5450,$F5451,$F5452)=$F5451,MAX($H5450,$H5451,$H5452)=$H5451)</f>
        <v>0</v>
      </c>
      <c r="O5451" t="b">
        <f t="shared" ref="O5451" si="11112">AND(NOT(N5450),N5451,NOT(N5452))</f>
        <v>0</v>
      </c>
    </row>
    <row r="5452" spans="1:15" x14ac:dyDescent="0.25">
      <c r="A5452" t="s">
        <v>19</v>
      </c>
      <c r="B5452" t="s">
        <v>18</v>
      </c>
      <c r="C5452">
        <v>250</v>
      </c>
      <c r="D5452">
        <v>37</v>
      </c>
      <c r="E5452" t="b">
        <v>0</v>
      </c>
      <c r="F5452">
        <v>3.0000000000000001E-3</v>
      </c>
      <c r="G5452">
        <v>1</v>
      </c>
      <c r="H5452">
        <v>1</v>
      </c>
      <c r="I5452">
        <v>157</v>
      </c>
      <c r="J5452">
        <v>79</v>
      </c>
      <c r="K5452">
        <v>37</v>
      </c>
      <c r="L5452">
        <v>10</v>
      </c>
      <c r="M5452">
        <f t="shared" si="11094"/>
        <v>0</v>
      </c>
      <c r="N5452" t="b">
        <f t="shared" ref="N5452" si="11113">AND(MIN($F5450,$F5451,$F5452)=$F5452,MAX($H5450,$H5451,$H5452)=$H5452)</f>
        <v>0</v>
      </c>
      <c r="O5452" t="b">
        <f t="shared" ref="O5452" si="11114">AND(NOT(N5450),NOT(N5451),N5452)</f>
        <v>0</v>
      </c>
    </row>
    <row r="5453" spans="1:15" x14ac:dyDescent="0.25">
      <c r="A5453" t="s">
        <v>13</v>
      </c>
      <c r="B5453" t="s">
        <v>18</v>
      </c>
      <c r="C5453">
        <v>250</v>
      </c>
      <c r="D5453">
        <v>38</v>
      </c>
      <c r="E5453" t="b">
        <v>0</v>
      </c>
      <c r="F5453">
        <v>3.0000000000000001E-3</v>
      </c>
      <c r="G5453">
        <v>1</v>
      </c>
      <c r="H5453">
        <v>1</v>
      </c>
      <c r="I5453">
        <v>178</v>
      </c>
      <c r="J5453">
        <v>93</v>
      </c>
      <c r="K5453">
        <v>45</v>
      </c>
      <c r="L5453">
        <v>9</v>
      </c>
      <c r="M5453">
        <f t="shared" si="11094"/>
        <v>0</v>
      </c>
      <c r="N5453" t="b">
        <f t="shared" ref="N5453" si="11115">AND(MIN($F5453,$F5454,$F5455)=$F5453,MAX($H5453,$H5454,$H5455)=$H5453)</f>
        <v>1</v>
      </c>
      <c r="O5453" t="b">
        <f t="shared" ref="O5453" si="11116">AND(N5453,NOT(N5454),NOT(N5455))</f>
        <v>1</v>
      </c>
    </row>
    <row r="5454" spans="1:15" x14ac:dyDescent="0.25">
      <c r="A5454" t="s">
        <v>15</v>
      </c>
      <c r="B5454" t="s">
        <v>18</v>
      </c>
      <c r="C5454">
        <v>250</v>
      </c>
      <c r="D5454">
        <v>38</v>
      </c>
      <c r="E5454" t="b">
        <v>0</v>
      </c>
      <c r="F5454">
        <v>4.0000000000000001E-3</v>
      </c>
      <c r="G5454">
        <v>1</v>
      </c>
      <c r="H5454">
        <v>1</v>
      </c>
      <c r="I5454">
        <v>93</v>
      </c>
      <c r="J5454">
        <v>93</v>
      </c>
      <c r="K5454">
        <v>45</v>
      </c>
      <c r="L5454">
        <v>9</v>
      </c>
      <c r="M5454">
        <f t="shared" si="11094"/>
        <v>0</v>
      </c>
      <c r="N5454" t="b">
        <f t="shared" ref="N5454" si="11117">AND(MIN($F5453,$F5454,$F5455)=$F5454,MAX($H5453,$H5454,$H5455)=$H5454)</f>
        <v>0</v>
      </c>
      <c r="O5454" t="b">
        <f t="shared" ref="O5454" si="11118">AND(NOT(N5453),N5454,NOT(N5455))</f>
        <v>0</v>
      </c>
    </row>
    <row r="5455" spans="1:15" x14ac:dyDescent="0.25">
      <c r="A5455" t="s">
        <v>19</v>
      </c>
      <c r="B5455" t="s">
        <v>18</v>
      </c>
      <c r="C5455">
        <v>250</v>
      </c>
      <c r="D5455">
        <v>38</v>
      </c>
      <c r="E5455" t="b">
        <v>0</v>
      </c>
      <c r="F5455">
        <v>1.2999999999999999E-2</v>
      </c>
      <c r="G5455">
        <v>1</v>
      </c>
      <c r="H5455">
        <v>1</v>
      </c>
      <c r="I5455">
        <v>178</v>
      </c>
      <c r="J5455">
        <v>93</v>
      </c>
      <c r="K5455">
        <v>45</v>
      </c>
      <c r="L5455">
        <v>9</v>
      </c>
      <c r="M5455">
        <f t="shared" si="11094"/>
        <v>0</v>
      </c>
      <c r="N5455" t="b">
        <f t="shared" ref="N5455" si="11119">AND(MIN($F5453,$F5454,$F5455)=$F5455,MAX($H5453,$H5454,$H5455)=$H5455)</f>
        <v>0</v>
      </c>
      <c r="O5455" t="b">
        <f t="shared" ref="O5455" si="11120">AND(NOT(N5453),NOT(N5454),N5455)</f>
        <v>0</v>
      </c>
    </row>
    <row r="5456" spans="1:15" x14ac:dyDescent="0.25">
      <c r="A5456" t="s">
        <v>13</v>
      </c>
      <c r="B5456" t="s">
        <v>18</v>
      </c>
      <c r="C5456">
        <v>250</v>
      </c>
      <c r="D5456">
        <v>39</v>
      </c>
      <c r="E5456" t="b">
        <v>0</v>
      </c>
      <c r="F5456">
        <v>1E-3</v>
      </c>
      <c r="G5456">
        <v>1</v>
      </c>
      <c r="H5456">
        <v>1</v>
      </c>
      <c r="I5456">
        <v>38</v>
      </c>
      <c r="J5456">
        <v>19</v>
      </c>
      <c r="K5456">
        <v>8</v>
      </c>
      <c r="L5456">
        <v>9</v>
      </c>
      <c r="M5456">
        <f t="shared" si="11094"/>
        <v>0</v>
      </c>
      <c r="N5456" t="b">
        <f t="shared" ref="N5456" si="11121">AND(MIN($F5456,$F5457,$F5458)=$F5456,MAX($H5456,$H5457,$H5458)=$H5456)</f>
        <v>1</v>
      </c>
      <c r="O5456" t="b">
        <f t="shared" ref="O5456" si="11122">AND(N5456,NOT(N5457),NOT(N5458))</f>
        <v>0</v>
      </c>
    </row>
    <row r="5457" spans="1:15" x14ac:dyDescent="0.25">
      <c r="A5457" t="s">
        <v>15</v>
      </c>
      <c r="B5457" t="s">
        <v>18</v>
      </c>
      <c r="C5457">
        <v>250</v>
      </c>
      <c r="D5457">
        <v>39</v>
      </c>
      <c r="E5457" t="b">
        <v>0</v>
      </c>
      <c r="F5457">
        <v>1E-3</v>
      </c>
      <c r="G5457">
        <v>1</v>
      </c>
      <c r="H5457">
        <v>1</v>
      </c>
      <c r="I5457">
        <v>19</v>
      </c>
      <c r="J5457">
        <v>19</v>
      </c>
      <c r="K5457">
        <v>8</v>
      </c>
      <c r="L5457">
        <v>9</v>
      </c>
      <c r="M5457">
        <f t="shared" si="11094"/>
        <v>0</v>
      </c>
      <c r="N5457" t="b">
        <f t="shared" ref="N5457" si="11123">AND(MIN($F5456,$F5457,$F5458)=$F5457,MAX($H5456,$H5457,$H5458)=$H5457)</f>
        <v>1</v>
      </c>
      <c r="O5457" t="b">
        <f t="shared" ref="O5457" si="11124">AND(NOT(N5456),N5457,NOT(N5458))</f>
        <v>0</v>
      </c>
    </row>
    <row r="5458" spans="1:15" x14ac:dyDescent="0.25">
      <c r="A5458" t="s">
        <v>19</v>
      </c>
      <c r="B5458" t="s">
        <v>18</v>
      </c>
      <c r="C5458">
        <v>250</v>
      </c>
      <c r="D5458">
        <v>39</v>
      </c>
      <c r="E5458" t="b">
        <v>0</v>
      </c>
      <c r="F5458">
        <v>0.01</v>
      </c>
      <c r="G5458">
        <v>1</v>
      </c>
      <c r="H5458">
        <v>1</v>
      </c>
      <c r="I5458">
        <v>38</v>
      </c>
      <c r="J5458">
        <v>19</v>
      </c>
      <c r="K5458">
        <v>8</v>
      </c>
      <c r="L5458">
        <v>9</v>
      </c>
      <c r="M5458">
        <f t="shared" si="11094"/>
        <v>0</v>
      </c>
      <c r="N5458" t="b">
        <f t="shared" ref="N5458" si="11125">AND(MIN($F5456,$F5457,$F5458)=$F5458,MAX($H5456,$H5457,$H5458)=$H5458)</f>
        <v>0</v>
      </c>
      <c r="O5458" t="b">
        <f t="shared" ref="O5458" si="11126">AND(NOT(N5456),NOT(N5457),N5458)</f>
        <v>0</v>
      </c>
    </row>
    <row r="5459" spans="1:15" x14ac:dyDescent="0.25">
      <c r="A5459" t="s">
        <v>13</v>
      </c>
      <c r="B5459" t="s">
        <v>18</v>
      </c>
      <c r="C5459">
        <v>250</v>
      </c>
      <c r="D5459">
        <v>3</v>
      </c>
      <c r="E5459" t="b">
        <v>0</v>
      </c>
      <c r="F5459">
        <v>5.0000000000000001E-3</v>
      </c>
      <c r="G5459">
        <v>1</v>
      </c>
      <c r="H5459">
        <v>1</v>
      </c>
      <c r="I5459">
        <v>112</v>
      </c>
      <c r="J5459">
        <v>53</v>
      </c>
      <c r="K5459">
        <v>21</v>
      </c>
      <c r="L5459">
        <v>16</v>
      </c>
      <c r="M5459">
        <f t="shared" si="11094"/>
        <v>0</v>
      </c>
      <c r="N5459" t="b">
        <f t="shared" ref="N5459" si="11127">AND(MIN($F5459,$F5460,$F5461)=$F5459,MAX($H5459,$H5460,$H5461)=$H5459)</f>
        <v>0</v>
      </c>
      <c r="O5459" t="b">
        <f t="shared" ref="O5459" si="11128">AND(N5459,NOT(N5460),NOT(N5461))</f>
        <v>0</v>
      </c>
    </row>
    <row r="5460" spans="1:15" x14ac:dyDescent="0.25">
      <c r="A5460" t="s">
        <v>15</v>
      </c>
      <c r="B5460" t="s">
        <v>18</v>
      </c>
      <c r="C5460">
        <v>250</v>
      </c>
      <c r="D5460">
        <v>3</v>
      </c>
      <c r="E5460" t="b">
        <v>0</v>
      </c>
      <c r="F5460">
        <v>6.0000000000000001E-3</v>
      </c>
      <c r="G5460">
        <v>1</v>
      </c>
      <c r="H5460">
        <v>1</v>
      </c>
      <c r="I5460">
        <v>60</v>
      </c>
      <c r="J5460">
        <v>55</v>
      </c>
      <c r="K5460">
        <v>22</v>
      </c>
      <c r="L5460">
        <v>15</v>
      </c>
      <c r="M5460">
        <f t="shared" si="11094"/>
        <v>0</v>
      </c>
      <c r="N5460" t="b">
        <f t="shared" ref="N5460" si="11129">AND(MIN($F5459,$F5460,$F5461)=$F5460,MAX($H5459,$H5460,$H5461)=$H5460)</f>
        <v>0</v>
      </c>
      <c r="O5460" t="b">
        <f t="shared" ref="O5460" si="11130">AND(NOT(N5459),N5460,NOT(N5461))</f>
        <v>0</v>
      </c>
    </row>
    <row r="5461" spans="1:15" x14ac:dyDescent="0.25">
      <c r="A5461" t="s">
        <v>19</v>
      </c>
      <c r="B5461" t="s">
        <v>18</v>
      </c>
      <c r="C5461">
        <v>250</v>
      </c>
      <c r="D5461">
        <v>3</v>
      </c>
      <c r="E5461" t="b">
        <v>0</v>
      </c>
      <c r="F5461">
        <v>2E-3</v>
      </c>
      <c r="G5461">
        <v>1</v>
      </c>
      <c r="H5461">
        <v>1</v>
      </c>
      <c r="I5461">
        <v>112</v>
      </c>
      <c r="J5461">
        <v>53</v>
      </c>
      <c r="K5461">
        <v>21</v>
      </c>
      <c r="L5461">
        <v>16</v>
      </c>
      <c r="M5461">
        <f t="shared" si="11094"/>
        <v>0</v>
      </c>
      <c r="N5461" t="b">
        <f t="shared" ref="N5461" si="11131">AND(MIN($F5459,$F5460,$F5461)=$F5461,MAX($H5459,$H5460,$H5461)=$H5461)</f>
        <v>1</v>
      </c>
      <c r="O5461" t="b">
        <f t="shared" ref="O5461" si="11132">AND(NOT(N5459),NOT(N5460),N5461)</f>
        <v>1</v>
      </c>
    </row>
    <row r="5462" spans="1:15" x14ac:dyDescent="0.25">
      <c r="A5462" t="s">
        <v>13</v>
      </c>
      <c r="B5462" t="s">
        <v>18</v>
      </c>
      <c r="C5462">
        <v>250</v>
      </c>
      <c r="D5462">
        <v>40</v>
      </c>
      <c r="E5462" t="b">
        <v>0</v>
      </c>
      <c r="F5462">
        <v>2E-3</v>
      </c>
      <c r="G5462">
        <v>1</v>
      </c>
      <c r="H5462">
        <v>1</v>
      </c>
      <c r="I5462">
        <v>85</v>
      </c>
      <c r="J5462">
        <v>39</v>
      </c>
      <c r="K5462">
        <v>16</v>
      </c>
      <c r="L5462">
        <v>12</v>
      </c>
      <c r="M5462">
        <f t="shared" si="11094"/>
        <v>0</v>
      </c>
      <c r="N5462" t="b">
        <f t="shared" ref="N5462" si="11133">AND(MIN($F5462,$F5463,$F5464)=$F5462,MAX($H5462,$H5463,$H5464)=$H5462)</f>
        <v>1</v>
      </c>
      <c r="O5462" t="b">
        <f t="shared" ref="O5462" si="11134">AND(N5462,NOT(N5463),NOT(N5464))</f>
        <v>1</v>
      </c>
    </row>
    <row r="5463" spans="1:15" x14ac:dyDescent="0.25">
      <c r="A5463" t="s">
        <v>15</v>
      </c>
      <c r="B5463" t="s">
        <v>18</v>
      </c>
      <c r="C5463">
        <v>250</v>
      </c>
      <c r="D5463">
        <v>40</v>
      </c>
      <c r="E5463" t="b">
        <v>0</v>
      </c>
      <c r="F5463">
        <v>3.0000000000000001E-3</v>
      </c>
      <c r="G5463">
        <v>1</v>
      </c>
      <c r="H5463">
        <v>1</v>
      </c>
      <c r="I5463">
        <v>47</v>
      </c>
      <c r="J5463">
        <v>45</v>
      </c>
      <c r="K5463">
        <v>19</v>
      </c>
      <c r="L5463">
        <v>12</v>
      </c>
      <c r="M5463">
        <f t="shared" si="11094"/>
        <v>0</v>
      </c>
      <c r="N5463" t="b">
        <f t="shared" ref="N5463" si="11135">AND(MIN($F5462,$F5463,$F5464)=$F5463,MAX($H5462,$H5463,$H5464)=$H5463)</f>
        <v>0</v>
      </c>
      <c r="O5463" t="b">
        <f t="shared" ref="O5463" si="11136">AND(NOT(N5462),N5463,NOT(N5464))</f>
        <v>0</v>
      </c>
    </row>
    <row r="5464" spans="1:15" x14ac:dyDescent="0.25">
      <c r="A5464" t="s">
        <v>19</v>
      </c>
      <c r="B5464" t="s">
        <v>18</v>
      </c>
      <c r="C5464">
        <v>250</v>
      </c>
      <c r="D5464">
        <v>40</v>
      </c>
      <c r="E5464" t="b">
        <v>0</v>
      </c>
      <c r="F5464">
        <v>0.01</v>
      </c>
      <c r="G5464">
        <v>1</v>
      </c>
      <c r="H5464">
        <v>1</v>
      </c>
      <c r="I5464">
        <v>85</v>
      </c>
      <c r="J5464">
        <v>39</v>
      </c>
      <c r="K5464">
        <v>16</v>
      </c>
      <c r="L5464">
        <v>12</v>
      </c>
      <c r="M5464">
        <f t="shared" si="11094"/>
        <v>0</v>
      </c>
      <c r="N5464" t="b">
        <f t="shared" ref="N5464" si="11137">AND(MIN($F5462,$F5463,$F5464)=$F5464,MAX($H5462,$H5463,$H5464)=$H5464)</f>
        <v>0</v>
      </c>
      <c r="O5464" t="b">
        <f t="shared" ref="O5464" si="11138">AND(NOT(N5462),NOT(N5463),N5464)</f>
        <v>0</v>
      </c>
    </row>
    <row r="5465" spans="1:15" x14ac:dyDescent="0.25">
      <c r="A5465" t="s">
        <v>13</v>
      </c>
      <c r="B5465" t="s">
        <v>18</v>
      </c>
      <c r="C5465">
        <v>250</v>
      </c>
      <c r="D5465">
        <v>41</v>
      </c>
      <c r="E5465" t="b">
        <v>0</v>
      </c>
      <c r="F5465">
        <v>2E-3</v>
      </c>
      <c r="G5465">
        <v>1</v>
      </c>
      <c r="H5465">
        <v>1</v>
      </c>
      <c r="I5465">
        <v>70</v>
      </c>
      <c r="J5465">
        <v>39</v>
      </c>
      <c r="K5465">
        <v>17</v>
      </c>
      <c r="L5465">
        <v>11</v>
      </c>
      <c r="M5465">
        <f t="shared" si="11094"/>
        <v>0</v>
      </c>
      <c r="N5465" t="b">
        <f t="shared" ref="N5465" si="11139">AND(MIN($F5465,$F5466,$F5467)=$F5465,MAX($H5465,$H5466,$H5467)=$H5465)</f>
        <v>0</v>
      </c>
      <c r="O5465" t="b">
        <f t="shared" ref="O5465" si="11140">AND(N5465,NOT(N5466),NOT(N5467))</f>
        <v>0</v>
      </c>
    </row>
    <row r="5466" spans="1:15" x14ac:dyDescent="0.25">
      <c r="A5466" t="s">
        <v>15</v>
      </c>
      <c r="B5466" t="s">
        <v>18</v>
      </c>
      <c r="C5466">
        <v>250</v>
      </c>
      <c r="D5466">
        <v>41</v>
      </c>
      <c r="E5466" t="b">
        <v>0</v>
      </c>
      <c r="F5466">
        <v>1E-3</v>
      </c>
      <c r="G5466">
        <v>1</v>
      </c>
      <c r="H5466">
        <v>1</v>
      </c>
      <c r="I5466">
        <v>42</v>
      </c>
      <c r="J5466">
        <v>39</v>
      </c>
      <c r="K5466">
        <v>17</v>
      </c>
      <c r="L5466">
        <v>11</v>
      </c>
      <c r="M5466">
        <f t="shared" si="11094"/>
        <v>0</v>
      </c>
      <c r="N5466" t="b">
        <f t="shared" ref="N5466" si="11141">AND(MIN($F5465,$F5466,$F5467)=$F5466,MAX($H5465,$H5466,$H5467)=$H5466)</f>
        <v>1</v>
      </c>
      <c r="O5466" t="b">
        <f t="shared" ref="O5466" si="11142">AND(NOT(N5465),N5466,NOT(N5467))</f>
        <v>1</v>
      </c>
    </row>
    <row r="5467" spans="1:15" x14ac:dyDescent="0.25">
      <c r="A5467" t="s">
        <v>19</v>
      </c>
      <c r="B5467" t="s">
        <v>18</v>
      </c>
      <c r="C5467">
        <v>250</v>
      </c>
      <c r="D5467">
        <v>41</v>
      </c>
      <c r="E5467" t="b">
        <v>0</v>
      </c>
      <c r="F5467">
        <v>2E-3</v>
      </c>
      <c r="G5467">
        <v>1</v>
      </c>
      <c r="H5467">
        <v>1</v>
      </c>
      <c r="I5467">
        <v>70</v>
      </c>
      <c r="J5467">
        <v>39</v>
      </c>
      <c r="K5467">
        <v>17</v>
      </c>
      <c r="L5467">
        <v>11</v>
      </c>
      <c r="M5467">
        <f t="shared" si="11094"/>
        <v>0</v>
      </c>
      <c r="N5467" t="b">
        <f t="shared" ref="N5467" si="11143">AND(MIN($F5465,$F5466,$F5467)=$F5467,MAX($H5465,$H5466,$H5467)=$H5467)</f>
        <v>0</v>
      </c>
      <c r="O5467" t="b">
        <f t="shared" ref="O5467" si="11144">AND(NOT(N5465),NOT(N5466),N5467)</f>
        <v>0</v>
      </c>
    </row>
    <row r="5468" spans="1:15" x14ac:dyDescent="0.25">
      <c r="A5468" t="s">
        <v>13</v>
      </c>
      <c r="B5468" t="s">
        <v>18</v>
      </c>
      <c r="C5468">
        <v>250</v>
      </c>
      <c r="D5468">
        <v>42</v>
      </c>
      <c r="E5468" t="b">
        <v>0</v>
      </c>
      <c r="F5468">
        <v>8.0000000000000002E-3</v>
      </c>
      <c r="G5468">
        <v>1</v>
      </c>
      <c r="H5468">
        <v>1</v>
      </c>
      <c r="I5468">
        <v>831</v>
      </c>
      <c r="J5468">
        <v>435</v>
      </c>
      <c r="K5468">
        <v>212</v>
      </c>
      <c r="L5468">
        <v>19</v>
      </c>
      <c r="M5468">
        <f t="shared" si="11094"/>
        <v>0</v>
      </c>
      <c r="N5468" t="b">
        <f t="shared" ref="N5468" si="11145">AND(MIN($F5468,$F5469,$F5470)=$F5468,MAX($H5468,$H5469,$H5470)=$H5468)</f>
        <v>0</v>
      </c>
      <c r="O5468" t="b">
        <f t="shared" ref="O5468" si="11146">AND(N5468,NOT(N5469),NOT(N5470))</f>
        <v>0</v>
      </c>
    </row>
    <row r="5469" spans="1:15" x14ac:dyDescent="0.25">
      <c r="A5469" t="s">
        <v>15</v>
      </c>
      <c r="B5469" t="s">
        <v>18</v>
      </c>
      <c r="C5469">
        <v>250</v>
      </c>
      <c r="D5469">
        <v>42</v>
      </c>
      <c r="E5469" t="b">
        <v>0</v>
      </c>
      <c r="F5469">
        <v>6.0000000000000001E-3</v>
      </c>
      <c r="G5469">
        <v>1</v>
      </c>
      <c r="H5469">
        <v>1</v>
      </c>
      <c r="I5469">
        <v>448</v>
      </c>
      <c r="J5469">
        <v>435</v>
      </c>
      <c r="K5469">
        <v>212</v>
      </c>
      <c r="L5469">
        <v>19</v>
      </c>
      <c r="M5469">
        <f t="shared" si="11094"/>
        <v>0</v>
      </c>
      <c r="N5469" t="b">
        <f t="shared" ref="N5469" si="11147">AND(MIN($F5468,$F5469,$F5470)=$F5469,MAX($H5468,$H5469,$H5470)=$H5469)</f>
        <v>1</v>
      </c>
      <c r="O5469" t="b">
        <f t="shared" ref="O5469" si="11148">AND(NOT(N5468),N5469,NOT(N5470))</f>
        <v>1</v>
      </c>
    </row>
    <row r="5470" spans="1:15" x14ac:dyDescent="0.25">
      <c r="A5470" t="s">
        <v>19</v>
      </c>
      <c r="B5470" t="s">
        <v>18</v>
      </c>
      <c r="C5470">
        <v>250</v>
      </c>
      <c r="D5470">
        <v>42</v>
      </c>
      <c r="E5470" t="b">
        <v>0</v>
      </c>
      <c r="F5470">
        <v>7.0000000000000001E-3</v>
      </c>
      <c r="G5470">
        <v>1</v>
      </c>
      <c r="H5470">
        <v>1</v>
      </c>
      <c r="I5470">
        <v>831</v>
      </c>
      <c r="J5470">
        <v>435</v>
      </c>
      <c r="K5470">
        <v>212</v>
      </c>
      <c r="L5470">
        <v>19</v>
      </c>
      <c r="M5470">
        <f t="shared" si="11094"/>
        <v>0</v>
      </c>
      <c r="N5470" t="b">
        <f t="shared" ref="N5470" si="11149">AND(MIN($F5468,$F5469,$F5470)=$F5470,MAX($H5468,$H5469,$H5470)=$H5470)</f>
        <v>0</v>
      </c>
      <c r="O5470" t="b">
        <f t="shared" ref="O5470" si="11150">AND(NOT(N5468),NOT(N5469),N5470)</f>
        <v>0</v>
      </c>
    </row>
    <row r="5471" spans="1:15" x14ac:dyDescent="0.25">
      <c r="A5471" t="s">
        <v>13</v>
      </c>
      <c r="B5471" t="s">
        <v>18</v>
      </c>
      <c r="C5471">
        <v>250</v>
      </c>
      <c r="D5471">
        <v>43</v>
      </c>
      <c r="E5471" t="b">
        <v>0</v>
      </c>
      <c r="F5471">
        <v>5.0000000000000001E-3</v>
      </c>
      <c r="G5471">
        <v>1</v>
      </c>
      <c r="H5471">
        <v>1</v>
      </c>
      <c r="I5471">
        <v>45</v>
      </c>
      <c r="J5471">
        <v>22</v>
      </c>
      <c r="K5471">
        <v>9</v>
      </c>
      <c r="L5471">
        <v>10</v>
      </c>
      <c r="M5471">
        <f t="shared" si="11094"/>
        <v>0</v>
      </c>
      <c r="N5471" t="b">
        <f t="shared" ref="N5471" si="11151">AND(MIN($F5471,$F5472,$F5473)=$F5471,MAX($H5471,$H5472,$H5473)=$H5471)</f>
        <v>0</v>
      </c>
      <c r="O5471" t="b">
        <f t="shared" ref="O5471" si="11152">AND(N5471,NOT(N5472),NOT(N5473))</f>
        <v>0</v>
      </c>
    </row>
    <row r="5472" spans="1:15" x14ac:dyDescent="0.25">
      <c r="A5472" t="s">
        <v>15</v>
      </c>
      <c r="B5472" t="s">
        <v>18</v>
      </c>
      <c r="C5472">
        <v>250</v>
      </c>
      <c r="D5472">
        <v>43</v>
      </c>
      <c r="E5472" t="b">
        <v>0</v>
      </c>
      <c r="F5472">
        <v>8.0000000000000002E-3</v>
      </c>
      <c r="G5472">
        <v>1</v>
      </c>
      <c r="H5472">
        <v>1</v>
      </c>
      <c r="I5472">
        <v>23</v>
      </c>
      <c r="J5472">
        <v>22</v>
      </c>
      <c r="K5472">
        <v>9</v>
      </c>
      <c r="L5472">
        <v>10</v>
      </c>
      <c r="M5472">
        <f t="shared" si="11094"/>
        <v>0</v>
      </c>
      <c r="N5472" t="b">
        <f t="shared" ref="N5472" si="11153">AND(MIN($F5471,$F5472,$F5473)=$F5472,MAX($H5471,$H5472,$H5473)=$H5472)</f>
        <v>0</v>
      </c>
      <c r="O5472" t="b">
        <f t="shared" ref="O5472" si="11154">AND(NOT(N5471),N5472,NOT(N5473))</f>
        <v>0</v>
      </c>
    </row>
    <row r="5473" spans="1:15" x14ac:dyDescent="0.25">
      <c r="A5473" t="s">
        <v>19</v>
      </c>
      <c r="B5473" t="s">
        <v>18</v>
      </c>
      <c r="C5473">
        <v>250</v>
      </c>
      <c r="D5473">
        <v>43</v>
      </c>
      <c r="E5473" t="b">
        <v>0</v>
      </c>
      <c r="F5473">
        <v>2E-3</v>
      </c>
      <c r="G5473">
        <v>1</v>
      </c>
      <c r="H5473">
        <v>1</v>
      </c>
      <c r="I5473">
        <v>45</v>
      </c>
      <c r="J5473">
        <v>22</v>
      </c>
      <c r="K5473">
        <v>9</v>
      </c>
      <c r="L5473">
        <v>10</v>
      </c>
      <c r="M5473">
        <f t="shared" si="11094"/>
        <v>0</v>
      </c>
      <c r="N5473" t="b">
        <f t="shared" ref="N5473" si="11155">AND(MIN($F5471,$F5472,$F5473)=$F5473,MAX($H5471,$H5472,$H5473)=$H5473)</f>
        <v>1</v>
      </c>
      <c r="O5473" t="b">
        <f t="shared" ref="O5473" si="11156">AND(NOT(N5471),NOT(N5472),N5473)</f>
        <v>1</v>
      </c>
    </row>
    <row r="5474" spans="1:15" x14ac:dyDescent="0.25">
      <c r="A5474" t="s">
        <v>13</v>
      </c>
      <c r="B5474" t="s">
        <v>18</v>
      </c>
      <c r="C5474">
        <v>250</v>
      </c>
      <c r="D5474">
        <v>44</v>
      </c>
      <c r="E5474" t="b">
        <v>0</v>
      </c>
      <c r="F5474">
        <v>0.01</v>
      </c>
      <c r="G5474">
        <v>1</v>
      </c>
      <c r="H5474">
        <v>1</v>
      </c>
      <c r="I5474">
        <v>1096</v>
      </c>
      <c r="J5474">
        <v>586</v>
      </c>
      <c r="K5474">
        <v>287</v>
      </c>
      <c r="L5474">
        <v>21</v>
      </c>
      <c r="M5474">
        <f t="shared" si="11094"/>
        <v>0</v>
      </c>
      <c r="N5474" t="b">
        <f t="shared" ref="N5474" si="11157">AND(MIN($F5474,$F5475,$F5476)=$F5474,MAX($H5474,$H5475,$H5476)=$H5474)</f>
        <v>0</v>
      </c>
      <c r="O5474" t="b">
        <f t="shared" ref="O5474" si="11158">AND(N5474,NOT(N5475),NOT(N5476))</f>
        <v>0</v>
      </c>
    </row>
    <row r="5475" spans="1:15" x14ac:dyDescent="0.25">
      <c r="A5475" t="s">
        <v>15</v>
      </c>
      <c r="B5475" t="s">
        <v>18</v>
      </c>
      <c r="C5475">
        <v>250</v>
      </c>
      <c r="D5475">
        <v>44</v>
      </c>
      <c r="E5475" t="b">
        <v>0</v>
      </c>
      <c r="F5475">
        <v>4.0000000000000001E-3</v>
      </c>
      <c r="G5475">
        <v>1</v>
      </c>
      <c r="H5475">
        <v>1</v>
      </c>
      <c r="I5475">
        <v>586</v>
      </c>
      <c r="J5475">
        <v>586</v>
      </c>
      <c r="K5475">
        <v>287</v>
      </c>
      <c r="L5475">
        <v>21</v>
      </c>
      <c r="M5475">
        <f t="shared" si="11094"/>
        <v>0</v>
      </c>
      <c r="N5475" t="b">
        <f t="shared" ref="N5475" si="11159">AND(MIN($F5474,$F5475,$F5476)=$F5475,MAX($H5474,$H5475,$H5476)=$H5475)</f>
        <v>1</v>
      </c>
      <c r="O5475" t="b">
        <f t="shared" ref="O5475" si="11160">AND(NOT(N5474),N5475,NOT(N5476))</f>
        <v>1</v>
      </c>
    </row>
    <row r="5476" spans="1:15" x14ac:dyDescent="0.25">
      <c r="A5476" t="s">
        <v>19</v>
      </c>
      <c r="B5476" t="s">
        <v>18</v>
      </c>
      <c r="C5476">
        <v>250</v>
      </c>
      <c r="D5476">
        <v>44</v>
      </c>
      <c r="E5476" t="b">
        <v>0</v>
      </c>
      <c r="F5476">
        <v>2.1000000000000001E-2</v>
      </c>
      <c r="G5476">
        <v>1</v>
      </c>
      <c r="H5476">
        <v>1</v>
      </c>
      <c r="I5476">
        <v>1096</v>
      </c>
      <c r="J5476">
        <v>586</v>
      </c>
      <c r="K5476">
        <v>287</v>
      </c>
      <c r="L5476">
        <v>21</v>
      </c>
      <c r="M5476">
        <f t="shared" si="11094"/>
        <v>0</v>
      </c>
      <c r="N5476" t="b">
        <f t="shared" ref="N5476" si="11161">AND(MIN($F5474,$F5475,$F5476)=$F5476,MAX($H5474,$H5475,$H5476)=$H5476)</f>
        <v>0</v>
      </c>
      <c r="O5476" t="b">
        <f t="shared" ref="O5476" si="11162">AND(NOT(N5474),NOT(N5475),N5476)</f>
        <v>0</v>
      </c>
    </row>
    <row r="5477" spans="1:15" x14ac:dyDescent="0.25">
      <c r="A5477" t="s">
        <v>13</v>
      </c>
      <c r="B5477" t="s">
        <v>18</v>
      </c>
      <c r="C5477">
        <v>250</v>
      </c>
      <c r="D5477">
        <v>45</v>
      </c>
      <c r="E5477" t="b">
        <v>0</v>
      </c>
      <c r="F5477">
        <v>2E-3</v>
      </c>
      <c r="G5477">
        <v>1</v>
      </c>
      <c r="H5477">
        <v>1</v>
      </c>
      <c r="I5477">
        <v>186</v>
      </c>
      <c r="J5477">
        <v>109</v>
      </c>
      <c r="K5477">
        <v>52</v>
      </c>
      <c r="L5477">
        <v>18</v>
      </c>
      <c r="M5477">
        <f t="shared" si="11094"/>
        <v>0</v>
      </c>
      <c r="N5477" t="b">
        <f t="shared" ref="N5477" si="11163">AND(MIN($F5477,$F5478,$F5479)=$F5477,MAX($H5477,$H5478,$H5479)=$H5477)</f>
        <v>1</v>
      </c>
      <c r="O5477" t="b">
        <f t="shared" ref="O5477" si="11164">AND(N5477,NOT(N5478),NOT(N5479))</f>
        <v>0</v>
      </c>
    </row>
    <row r="5478" spans="1:15" x14ac:dyDescent="0.25">
      <c r="A5478" t="s">
        <v>15</v>
      </c>
      <c r="B5478" t="s">
        <v>18</v>
      </c>
      <c r="C5478">
        <v>250</v>
      </c>
      <c r="D5478">
        <v>45</v>
      </c>
      <c r="E5478" t="b">
        <v>0</v>
      </c>
      <c r="F5478">
        <v>3.0000000000000001E-3</v>
      </c>
      <c r="G5478">
        <v>1</v>
      </c>
      <c r="H5478">
        <v>1</v>
      </c>
      <c r="I5478">
        <v>110</v>
      </c>
      <c r="J5478">
        <v>109</v>
      </c>
      <c r="K5478">
        <v>52</v>
      </c>
      <c r="L5478">
        <v>18</v>
      </c>
      <c r="M5478">
        <f t="shared" si="11094"/>
        <v>0</v>
      </c>
      <c r="N5478" t="b">
        <f t="shared" ref="N5478" si="11165">AND(MIN($F5477,$F5478,$F5479)=$F5478,MAX($H5477,$H5478,$H5479)=$H5478)</f>
        <v>0</v>
      </c>
      <c r="O5478" t="b">
        <f t="shared" ref="O5478" si="11166">AND(NOT(N5477),N5478,NOT(N5479))</f>
        <v>0</v>
      </c>
    </row>
    <row r="5479" spans="1:15" x14ac:dyDescent="0.25">
      <c r="A5479" t="s">
        <v>19</v>
      </c>
      <c r="B5479" t="s">
        <v>18</v>
      </c>
      <c r="C5479">
        <v>250</v>
      </c>
      <c r="D5479">
        <v>45</v>
      </c>
      <c r="E5479" t="b">
        <v>0</v>
      </c>
      <c r="F5479">
        <v>2E-3</v>
      </c>
      <c r="G5479">
        <v>1</v>
      </c>
      <c r="H5479">
        <v>1</v>
      </c>
      <c r="I5479">
        <v>186</v>
      </c>
      <c r="J5479">
        <v>109</v>
      </c>
      <c r="K5479">
        <v>52</v>
      </c>
      <c r="L5479">
        <v>18</v>
      </c>
      <c r="M5479">
        <f t="shared" si="11094"/>
        <v>0</v>
      </c>
      <c r="N5479" t="b">
        <f t="shared" ref="N5479" si="11167">AND(MIN($F5477,$F5478,$F5479)=$F5479,MAX($H5477,$H5478,$H5479)=$H5479)</f>
        <v>1</v>
      </c>
      <c r="O5479" t="b">
        <f t="shared" ref="O5479" si="11168">AND(NOT(N5477),NOT(N5478),N5479)</f>
        <v>0</v>
      </c>
    </row>
    <row r="5480" spans="1:15" x14ac:dyDescent="0.25">
      <c r="A5480" t="s">
        <v>13</v>
      </c>
      <c r="B5480" t="s">
        <v>18</v>
      </c>
      <c r="C5480">
        <v>250</v>
      </c>
      <c r="D5480">
        <v>46</v>
      </c>
      <c r="E5480" t="b">
        <v>0</v>
      </c>
      <c r="F5480">
        <v>1E-3</v>
      </c>
      <c r="G5480">
        <v>1</v>
      </c>
      <c r="H5480">
        <v>1</v>
      </c>
      <c r="I5480">
        <v>19</v>
      </c>
      <c r="J5480">
        <v>9</v>
      </c>
      <c r="K5480">
        <v>3</v>
      </c>
      <c r="L5480">
        <v>5</v>
      </c>
      <c r="M5480">
        <f t="shared" si="11094"/>
        <v>0</v>
      </c>
      <c r="N5480" t="b">
        <f t="shared" ref="N5480" si="11169">AND(MIN($F5480,$F5481,$F5482)=$F5480,MAX($H5480,$H5481,$H5482)=$H5480)</f>
        <v>1</v>
      </c>
      <c r="O5480" t="b">
        <f t="shared" ref="O5480" si="11170">AND(N5480,NOT(N5481),NOT(N5482))</f>
        <v>1</v>
      </c>
    </row>
    <row r="5481" spans="1:15" x14ac:dyDescent="0.25">
      <c r="A5481" t="s">
        <v>15</v>
      </c>
      <c r="B5481" t="s">
        <v>18</v>
      </c>
      <c r="C5481">
        <v>250</v>
      </c>
      <c r="D5481">
        <v>46</v>
      </c>
      <c r="E5481" t="b">
        <v>0</v>
      </c>
      <c r="F5481">
        <v>2E-3</v>
      </c>
      <c r="G5481">
        <v>1</v>
      </c>
      <c r="H5481">
        <v>1</v>
      </c>
      <c r="I5481">
        <v>9</v>
      </c>
      <c r="J5481">
        <v>9</v>
      </c>
      <c r="K5481">
        <v>3</v>
      </c>
      <c r="L5481">
        <v>5</v>
      </c>
      <c r="M5481">
        <f t="shared" si="11094"/>
        <v>0</v>
      </c>
      <c r="N5481" t="b">
        <f t="shared" ref="N5481" si="11171">AND(MIN($F5480,$F5481,$F5482)=$F5481,MAX($H5480,$H5481,$H5482)=$H5481)</f>
        <v>0</v>
      </c>
      <c r="O5481" t="b">
        <f t="shared" ref="O5481" si="11172">AND(NOT(N5480),N5481,NOT(N5482))</f>
        <v>0</v>
      </c>
    </row>
    <row r="5482" spans="1:15" x14ac:dyDescent="0.25">
      <c r="A5482" t="s">
        <v>19</v>
      </c>
      <c r="B5482" t="s">
        <v>18</v>
      </c>
      <c r="C5482">
        <v>250</v>
      </c>
      <c r="D5482">
        <v>46</v>
      </c>
      <c r="E5482" t="b">
        <v>0</v>
      </c>
      <c r="F5482">
        <v>2E-3</v>
      </c>
      <c r="G5482">
        <v>1</v>
      </c>
      <c r="H5482">
        <v>1</v>
      </c>
      <c r="I5482">
        <v>19</v>
      </c>
      <c r="J5482">
        <v>9</v>
      </c>
      <c r="K5482">
        <v>3</v>
      </c>
      <c r="L5482">
        <v>5</v>
      </c>
      <c r="M5482">
        <f t="shared" si="11094"/>
        <v>0</v>
      </c>
      <c r="N5482" t="b">
        <f t="shared" ref="N5482" si="11173">AND(MIN($F5480,$F5481,$F5482)=$F5482,MAX($H5480,$H5481,$H5482)=$H5482)</f>
        <v>0</v>
      </c>
      <c r="O5482" t="b">
        <f t="shared" ref="O5482" si="11174">AND(NOT(N5480),NOT(N5481),N5482)</f>
        <v>0</v>
      </c>
    </row>
    <row r="5483" spans="1:15" x14ac:dyDescent="0.25">
      <c r="A5483" t="s">
        <v>13</v>
      </c>
      <c r="B5483" t="s">
        <v>18</v>
      </c>
      <c r="C5483">
        <v>250</v>
      </c>
      <c r="D5483">
        <v>47</v>
      </c>
      <c r="E5483" t="b">
        <v>0</v>
      </c>
      <c r="F5483">
        <v>2E-3</v>
      </c>
      <c r="G5483">
        <v>1</v>
      </c>
      <c r="H5483">
        <v>1</v>
      </c>
      <c r="I5483">
        <v>76</v>
      </c>
      <c r="J5483">
        <v>39</v>
      </c>
      <c r="K5483">
        <v>17</v>
      </c>
      <c r="L5483">
        <v>13</v>
      </c>
      <c r="M5483">
        <f t="shared" si="11094"/>
        <v>0</v>
      </c>
      <c r="N5483" t="b">
        <f t="shared" ref="N5483" si="11175">AND(MIN($F5483,$F5484,$F5485)=$F5483,MAX($H5483,$H5484,$H5485)=$H5483)</f>
        <v>1</v>
      </c>
      <c r="O5483" t="b">
        <f t="shared" ref="O5483" si="11176">AND(N5483,NOT(N5484),NOT(N5485))</f>
        <v>0</v>
      </c>
    </row>
    <row r="5484" spans="1:15" x14ac:dyDescent="0.25">
      <c r="A5484" t="s">
        <v>15</v>
      </c>
      <c r="B5484" t="s">
        <v>18</v>
      </c>
      <c r="C5484">
        <v>250</v>
      </c>
      <c r="D5484">
        <v>47</v>
      </c>
      <c r="E5484" t="b">
        <v>0</v>
      </c>
      <c r="F5484">
        <v>2E-3</v>
      </c>
      <c r="G5484">
        <v>1</v>
      </c>
      <c r="H5484">
        <v>1</v>
      </c>
      <c r="I5484">
        <v>41</v>
      </c>
      <c r="J5484">
        <v>39</v>
      </c>
      <c r="K5484">
        <v>17</v>
      </c>
      <c r="L5484">
        <v>13</v>
      </c>
      <c r="M5484">
        <f t="shared" si="11094"/>
        <v>0</v>
      </c>
      <c r="N5484" t="b">
        <f t="shared" ref="N5484" si="11177">AND(MIN($F5483,$F5484,$F5485)=$F5484,MAX($H5483,$H5484,$H5485)=$H5484)</f>
        <v>1</v>
      </c>
      <c r="O5484" t="b">
        <f t="shared" ref="O5484" si="11178">AND(NOT(N5483),N5484,NOT(N5485))</f>
        <v>0</v>
      </c>
    </row>
    <row r="5485" spans="1:15" x14ac:dyDescent="0.25">
      <c r="A5485" t="s">
        <v>19</v>
      </c>
      <c r="B5485" t="s">
        <v>18</v>
      </c>
      <c r="C5485">
        <v>250</v>
      </c>
      <c r="D5485">
        <v>47</v>
      </c>
      <c r="E5485" t="b">
        <v>0</v>
      </c>
      <c r="F5485">
        <v>7.0000000000000001E-3</v>
      </c>
      <c r="G5485">
        <v>1</v>
      </c>
      <c r="H5485">
        <v>1</v>
      </c>
      <c r="I5485">
        <v>76</v>
      </c>
      <c r="J5485">
        <v>39</v>
      </c>
      <c r="K5485">
        <v>17</v>
      </c>
      <c r="L5485">
        <v>13</v>
      </c>
      <c r="M5485">
        <f t="shared" si="11094"/>
        <v>0</v>
      </c>
      <c r="N5485" t="b">
        <f t="shared" ref="N5485" si="11179">AND(MIN($F5483,$F5484,$F5485)=$F5485,MAX($H5483,$H5484,$H5485)=$H5485)</f>
        <v>0</v>
      </c>
      <c r="O5485" t="b">
        <f t="shared" ref="O5485" si="11180">AND(NOT(N5483),NOT(N5484),N5485)</f>
        <v>0</v>
      </c>
    </row>
    <row r="5486" spans="1:15" x14ac:dyDescent="0.25">
      <c r="A5486" t="s">
        <v>13</v>
      </c>
      <c r="B5486" t="s">
        <v>18</v>
      </c>
      <c r="C5486">
        <v>250</v>
      </c>
      <c r="D5486">
        <v>48</v>
      </c>
      <c r="E5486" t="b">
        <v>0</v>
      </c>
      <c r="F5486">
        <v>5.0000000000000001E-3</v>
      </c>
      <c r="G5486">
        <v>1</v>
      </c>
      <c r="H5486">
        <v>1</v>
      </c>
      <c r="I5486">
        <v>527</v>
      </c>
      <c r="J5486">
        <v>321</v>
      </c>
      <c r="K5486">
        <v>159</v>
      </c>
      <c r="L5486">
        <v>9</v>
      </c>
      <c r="M5486">
        <f t="shared" si="11094"/>
        <v>0</v>
      </c>
      <c r="N5486" t="b">
        <f t="shared" ref="N5486" si="11181">AND(MIN($F5486,$F5487,$F5488)=$F5486,MAX($H5486,$H5487,$H5488)=$H5486)</f>
        <v>0</v>
      </c>
      <c r="O5486" t="b">
        <f t="shared" ref="O5486" si="11182">AND(N5486,NOT(N5487),NOT(N5488))</f>
        <v>0</v>
      </c>
    </row>
    <row r="5487" spans="1:15" x14ac:dyDescent="0.25">
      <c r="A5487" t="s">
        <v>15</v>
      </c>
      <c r="B5487" t="s">
        <v>18</v>
      </c>
      <c r="C5487">
        <v>250</v>
      </c>
      <c r="D5487">
        <v>48</v>
      </c>
      <c r="E5487" t="b">
        <v>0</v>
      </c>
      <c r="F5487">
        <v>3.0000000000000001E-3</v>
      </c>
      <c r="G5487">
        <v>1</v>
      </c>
      <c r="H5487">
        <v>1</v>
      </c>
      <c r="I5487">
        <v>321</v>
      </c>
      <c r="J5487">
        <v>321</v>
      </c>
      <c r="K5487">
        <v>159</v>
      </c>
      <c r="L5487">
        <v>9</v>
      </c>
      <c r="M5487">
        <f t="shared" si="11094"/>
        <v>0</v>
      </c>
      <c r="N5487" t="b">
        <f t="shared" ref="N5487" si="11183">AND(MIN($F5486,$F5487,$F5488)=$F5487,MAX($H5486,$H5487,$H5488)=$H5487)</f>
        <v>1</v>
      </c>
      <c r="O5487" t="b">
        <f t="shared" ref="O5487" si="11184">AND(NOT(N5486),N5487,NOT(N5488))</f>
        <v>1</v>
      </c>
    </row>
    <row r="5488" spans="1:15" x14ac:dyDescent="0.25">
      <c r="A5488" t="s">
        <v>19</v>
      </c>
      <c r="B5488" t="s">
        <v>18</v>
      </c>
      <c r="C5488">
        <v>250</v>
      </c>
      <c r="D5488">
        <v>48</v>
      </c>
      <c r="E5488" t="b">
        <v>0</v>
      </c>
      <c r="F5488">
        <v>1.4999999999999999E-2</v>
      </c>
      <c r="G5488">
        <v>1</v>
      </c>
      <c r="H5488">
        <v>1</v>
      </c>
      <c r="I5488">
        <v>527</v>
      </c>
      <c r="J5488">
        <v>321</v>
      </c>
      <c r="K5488">
        <v>159</v>
      </c>
      <c r="L5488">
        <v>9</v>
      </c>
      <c r="M5488">
        <f t="shared" si="11094"/>
        <v>0</v>
      </c>
      <c r="N5488" t="b">
        <f t="shared" ref="N5488" si="11185">AND(MIN($F5486,$F5487,$F5488)=$F5488,MAX($H5486,$H5487,$H5488)=$H5488)</f>
        <v>0</v>
      </c>
      <c r="O5488" t="b">
        <f t="shared" ref="O5488" si="11186">AND(NOT(N5486),NOT(N5487),N5488)</f>
        <v>0</v>
      </c>
    </row>
    <row r="5489" spans="1:15" x14ac:dyDescent="0.25">
      <c r="A5489" t="s">
        <v>13</v>
      </c>
      <c r="B5489" t="s">
        <v>18</v>
      </c>
      <c r="C5489">
        <v>250</v>
      </c>
      <c r="D5489">
        <v>49</v>
      </c>
      <c r="E5489" t="b">
        <v>0</v>
      </c>
      <c r="F5489">
        <v>2E-3</v>
      </c>
      <c r="G5489">
        <v>1</v>
      </c>
      <c r="H5489">
        <v>1</v>
      </c>
      <c r="I5489">
        <v>128</v>
      </c>
      <c r="J5489">
        <v>77</v>
      </c>
      <c r="K5489">
        <v>36</v>
      </c>
      <c r="L5489">
        <v>11</v>
      </c>
      <c r="M5489">
        <f t="shared" si="11094"/>
        <v>0</v>
      </c>
      <c r="N5489" t="b">
        <f t="shared" ref="N5489" si="11187">AND(MIN($F5489,$F5490,$F5491)=$F5489,MAX($H5489,$H5490,$H5491)=$H5489)</f>
        <v>1</v>
      </c>
      <c r="O5489" t="b">
        <f t="shared" ref="O5489" si="11188">AND(N5489,NOT(N5490),NOT(N5491))</f>
        <v>1</v>
      </c>
    </row>
    <row r="5490" spans="1:15" x14ac:dyDescent="0.25">
      <c r="A5490" t="s">
        <v>15</v>
      </c>
      <c r="B5490" t="s">
        <v>18</v>
      </c>
      <c r="C5490">
        <v>250</v>
      </c>
      <c r="D5490">
        <v>49</v>
      </c>
      <c r="E5490" t="b">
        <v>0</v>
      </c>
      <c r="F5490">
        <v>3.0000000000000001E-3</v>
      </c>
      <c r="G5490">
        <v>1</v>
      </c>
      <c r="H5490">
        <v>1</v>
      </c>
      <c r="I5490">
        <v>78</v>
      </c>
      <c r="J5490">
        <v>77</v>
      </c>
      <c r="K5490">
        <v>36</v>
      </c>
      <c r="L5490">
        <v>11</v>
      </c>
      <c r="M5490">
        <f t="shared" si="11094"/>
        <v>0</v>
      </c>
      <c r="N5490" t="b">
        <f t="shared" ref="N5490" si="11189">AND(MIN($F5489,$F5490,$F5491)=$F5490,MAX($H5489,$H5490,$H5491)=$H5490)</f>
        <v>0</v>
      </c>
      <c r="O5490" t="b">
        <f t="shared" ref="O5490" si="11190">AND(NOT(N5489),N5490,NOT(N5491))</f>
        <v>0</v>
      </c>
    </row>
    <row r="5491" spans="1:15" x14ac:dyDescent="0.25">
      <c r="A5491" t="s">
        <v>19</v>
      </c>
      <c r="B5491" t="s">
        <v>18</v>
      </c>
      <c r="C5491">
        <v>250</v>
      </c>
      <c r="D5491">
        <v>49</v>
      </c>
      <c r="E5491" t="b">
        <v>0</v>
      </c>
      <c r="F5491">
        <v>1.7999999999999999E-2</v>
      </c>
      <c r="G5491">
        <v>1</v>
      </c>
      <c r="H5491">
        <v>1</v>
      </c>
      <c r="I5491">
        <v>128</v>
      </c>
      <c r="J5491">
        <v>77</v>
      </c>
      <c r="K5491">
        <v>36</v>
      </c>
      <c r="L5491">
        <v>11</v>
      </c>
      <c r="M5491">
        <f t="shared" si="11094"/>
        <v>0</v>
      </c>
      <c r="N5491" t="b">
        <f t="shared" ref="N5491" si="11191">AND(MIN($F5489,$F5490,$F5491)=$F5491,MAX($H5489,$H5490,$H5491)=$H5491)</f>
        <v>0</v>
      </c>
      <c r="O5491" t="b">
        <f t="shared" ref="O5491" si="11192">AND(NOT(N5489),NOT(N5490),N5491)</f>
        <v>0</v>
      </c>
    </row>
    <row r="5492" spans="1:15" x14ac:dyDescent="0.25">
      <c r="A5492" t="s">
        <v>13</v>
      </c>
      <c r="B5492" t="s">
        <v>18</v>
      </c>
      <c r="C5492">
        <v>250</v>
      </c>
      <c r="D5492">
        <v>4</v>
      </c>
      <c r="E5492" t="b">
        <v>0</v>
      </c>
      <c r="F5492">
        <v>1.7999999999999999E-2</v>
      </c>
      <c r="G5492">
        <v>1</v>
      </c>
      <c r="H5492">
        <v>1</v>
      </c>
      <c r="I5492">
        <v>592</v>
      </c>
      <c r="J5492">
        <v>299</v>
      </c>
      <c r="K5492">
        <v>145</v>
      </c>
      <c r="L5492">
        <v>16</v>
      </c>
      <c r="M5492">
        <f t="shared" si="11094"/>
        <v>0</v>
      </c>
      <c r="N5492" t="b">
        <f t="shared" ref="N5492" si="11193">AND(MIN($F5492,$F5493,$F5494)=$F5492,MAX($H5492,$H5493,$H5494)=$H5492)</f>
        <v>0</v>
      </c>
      <c r="O5492" t="b">
        <f t="shared" ref="O5492" si="11194">AND(N5492,NOT(N5493),NOT(N5494))</f>
        <v>0</v>
      </c>
    </row>
    <row r="5493" spans="1:15" x14ac:dyDescent="0.25">
      <c r="A5493" t="s">
        <v>15</v>
      </c>
      <c r="B5493" t="s">
        <v>18</v>
      </c>
      <c r="C5493">
        <v>250</v>
      </c>
      <c r="D5493">
        <v>4</v>
      </c>
      <c r="E5493" t="b">
        <v>0</v>
      </c>
      <c r="F5493">
        <v>1.4E-2</v>
      </c>
      <c r="G5493">
        <v>1</v>
      </c>
      <c r="H5493">
        <v>1</v>
      </c>
      <c r="I5493">
        <v>317</v>
      </c>
      <c r="J5493">
        <v>299</v>
      </c>
      <c r="K5493">
        <v>145</v>
      </c>
      <c r="L5493">
        <v>16</v>
      </c>
      <c r="M5493">
        <f t="shared" si="11094"/>
        <v>0</v>
      </c>
      <c r="N5493" t="b">
        <f t="shared" ref="N5493" si="11195">AND(MIN($F5492,$F5493,$F5494)=$F5493,MAX($H5492,$H5493,$H5494)=$H5493)</f>
        <v>0</v>
      </c>
      <c r="O5493" t="b">
        <f t="shared" ref="O5493" si="11196">AND(NOT(N5492),N5493,NOT(N5494))</f>
        <v>0</v>
      </c>
    </row>
    <row r="5494" spans="1:15" x14ac:dyDescent="0.25">
      <c r="A5494" t="s">
        <v>19</v>
      </c>
      <c r="B5494" t="s">
        <v>18</v>
      </c>
      <c r="C5494">
        <v>250</v>
      </c>
      <c r="D5494">
        <v>4</v>
      </c>
      <c r="E5494" t="b">
        <v>0</v>
      </c>
      <c r="F5494">
        <v>5.0000000000000001E-3</v>
      </c>
      <c r="G5494">
        <v>1</v>
      </c>
      <c r="H5494">
        <v>1</v>
      </c>
      <c r="I5494">
        <v>592</v>
      </c>
      <c r="J5494">
        <v>299</v>
      </c>
      <c r="K5494">
        <v>145</v>
      </c>
      <c r="L5494">
        <v>16</v>
      </c>
      <c r="M5494">
        <f t="shared" si="11094"/>
        <v>0</v>
      </c>
      <c r="N5494" t="b">
        <f t="shared" ref="N5494" si="11197">AND(MIN($F5492,$F5493,$F5494)=$F5494,MAX($H5492,$H5493,$H5494)=$H5494)</f>
        <v>1</v>
      </c>
      <c r="O5494" t="b">
        <f t="shared" ref="O5494" si="11198">AND(NOT(N5492),NOT(N5493),N5494)</f>
        <v>1</v>
      </c>
    </row>
    <row r="5495" spans="1:15" x14ac:dyDescent="0.25">
      <c r="A5495" t="s">
        <v>13</v>
      </c>
      <c r="B5495" t="s">
        <v>18</v>
      </c>
      <c r="C5495">
        <v>250</v>
      </c>
      <c r="D5495">
        <v>50</v>
      </c>
      <c r="E5495" t="b">
        <v>0</v>
      </c>
      <c r="F5495">
        <v>1E-3</v>
      </c>
      <c r="G5495">
        <v>1</v>
      </c>
      <c r="H5495">
        <v>1</v>
      </c>
      <c r="I5495">
        <v>28</v>
      </c>
      <c r="J5495">
        <v>11</v>
      </c>
      <c r="K5495">
        <v>2</v>
      </c>
      <c r="L5495">
        <v>8</v>
      </c>
      <c r="M5495">
        <f t="shared" si="11094"/>
        <v>0</v>
      </c>
      <c r="N5495" t="b">
        <f t="shared" ref="N5495" si="11199">AND(MIN($F5495,$F5496,$F5497)=$F5495,MAX($H5495,$H5496,$H5497)=$H5495)</f>
        <v>1</v>
      </c>
      <c r="O5495" t="b">
        <f t="shared" ref="O5495" si="11200">AND(N5495,NOT(N5496),NOT(N5497))</f>
        <v>1</v>
      </c>
    </row>
    <row r="5496" spans="1:15" x14ac:dyDescent="0.25">
      <c r="A5496" t="s">
        <v>15</v>
      </c>
      <c r="B5496" t="s">
        <v>18</v>
      </c>
      <c r="C5496">
        <v>250</v>
      </c>
      <c r="D5496">
        <v>50</v>
      </c>
      <c r="E5496" t="b">
        <v>0</v>
      </c>
      <c r="F5496">
        <v>2E-3</v>
      </c>
      <c r="G5496">
        <v>1</v>
      </c>
      <c r="H5496">
        <v>1</v>
      </c>
      <c r="I5496">
        <v>13</v>
      </c>
      <c r="J5496">
        <v>11</v>
      </c>
      <c r="K5496">
        <v>2</v>
      </c>
      <c r="L5496">
        <v>8</v>
      </c>
      <c r="M5496">
        <f t="shared" si="11094"/>
        <v>0</v>
      </c>
      <c r="N5496" t="b">
        <f t="shared" ref="N5496" si="11201">AND(MIN($F5495,$F5496,$F5497)=$F5496,MAX($H5495,$H5496,$H5497)=$H5496)</f>
        <v>0</v>
      </c>
      <c r="O5496" t="b">
        <f t="shared" ref="O5496" si="11202">AND(NOT(N5495),N5496,NOT(N5497))</f>
        <v>0</v>
      </c>
    </row>
    <row r="5497" spans="1:15" x14ac:dyDescent="0.25">
      <c r="A5497" t="s">
        <v>19</v>
      </c>
      <c r="B5497" t="s">
        <v>18</v>
      </c>
      <c r="C5497">
        <v>250</v>
      </c>
      <c r="D5497">
        <v>50</v>
      </c>
      <c r="E5497" t="b">
        <v>0</v>
      </c>
      <c r="F5497">
        <v>4.0000000000000001E-3</v>
      </c>
      <c r="G5497">
        <v>1</v>
      </c>
      <c r="H5497">
        <v>1</v>
      </c>
      <c r="I5497">
        <v>28</v>
      </c>
      <c r="J5497">
        <v>11</v>
      </c>
      <c r="K5497">
        <v>2</v>
      </c>
      <c r="L5497">
        <v>8</v>
      </c>
      <c r="M5497">
        <f t="shared" si="11094"/>
        <v>0</v>
      </c>
      <c r="N5497" t="b">
        <f t="shared" ref="N5497" si="11203">AND(MIN($F5495,$F5496,$F5497)=$F5497,MAX($H5495,$H5496,$H5497)=$H5497)</f>
        <v>0</v>
      </c>
      <c r="O5497" t="b">
        <f t="shared" ref="O5497" si="11204">AND(NOT(N5495),NOT(N5496),N5497)</f>
        <v>0</v>
      </c>
    </row>
    <row r="5498" spans="1:15" x14ac:dyDescent="0.25">
      <c r="A5498" t="s">
        <v>13</v>
      </c>
      <c r="B5498" t="s">
        <v>18</v>
      </c>
      <c r="C5498">
        <v>250</v>
      </c>
      <c r="D5498">
        <v>51</v>
      </c>
      <c r="E5498" t="b">
        <v>0</v>
      </c>
      <c r="F5498">
        <v>2E-3</v>
      </c>
      <c r="G5498">
        <v>1</v>
      </c>
      <c r="H5498">
        <v>1</v>
      </c>
      <c r="I5498">
        <v>19</v>
      </c>
      <c r="J5498">
        <v>8</v>
      </c>
      <c r="K5498">
        <v>1</v>
      </c>
      <c r="L5498">
        <v>6</v>
      </c>
      <c r="M5498">
        <f t="shared" si="11094"/>
        <v>0</v>
      </c>
      <c r="N5498" t="b">
        <f t="shared" ref="N5498" si="11205">AND(MIN($F5498,$F5499,$F5500)=$F5498,MAX($H5498,$H5499,$H5500)=$H5498)</f>
        <v>0</v>
      </c>
      <c r="O5498" t="b">
        <f t="shared" ref="O5498" si="11206">AND(N5498,NOT(N5499),NOT(N5500))</f>
        <v>0</v>
      </c>
    </row>
    <row r="5499" spans="1:15" x14ac:dyDescent="0.25">
      <c r="A5499" t="s">
        <v>15</v>
      </c>
      <c r="B5499" t="s">
        <v>18</v>
      </c>
      <c r="C5499">
        <v>250</v>
      </c>
      <c r="D5499">
        <v>51</v>
      </c>
      <c r="E5499" t="b">
        <v>0</v>
      </c>
      <c r="F5499">
        <v>2E-3</v>
      </c>
      <c r="G5499">
        <v>1</v>
      </c>
      <c r="H5499">
        <v>1</v>
      </c>
      <c r="I5499">
        <v>9</v>
      </c>
      <c r="J5499">
        <v>8</v>
      </c>
      <c r="K5499">
        <v>1</v>
      </c>
      <c r="L5499">
        <v>6</v>
      </c>
      <c r="M5499">
        <f t="shared" si="11094"/>
        <v>0</v>
      </c>
      <c r="N5499" t="b">
        <f t="shared" ref="N5499" si="11207">AND(MIN($F5498,$F5499,$F5500)=$F5499,MAX($H5498,$H5499,$H5500)=$H5499)</f>
        <v>0</v>
      </c>
      <c r="O5499" t="b">
        <f t="shared" ref="O5499" si="11208">AND(NOT(N5498),N5499,NOT(N5500))</f>
        <v>0</v>
      </c>
    </row>
    <row r="5500" spans="1:15" x14ac:dyDescent="0.25">
      <c r="A5500" t="s">
        <v>19</v>
      </c>
      <c r="B5500" t="s">
        <v>18</v>
      </c>
      <c r="C5500">
        <v>250</v>
      </c>
      <c r="D5500">
        <v>51</v>
      </c>
      <c r="E5500" t="b">
        <v>0</v>
      </c>
      <c r="F5500">
        <v>1E-3</v>
      </c>
      <c r="G5500">
        <v>1</v>
      </c>
      <c r="H5500">
        <v>1</v>
      </c>
      <c r="I5500">
        <v>19</v>
      </c>
      <c r="J5500">
        <v>8</v>
      </c>
      <c r="K5500">
        <v>1</v>
      </c>
      <c r="L5500">
        <v>6</v>
      </c>
      <c r="M5500">
        <f t="shared" si="11094"/>
        <v>0</v>
      </c>
      <c r="N5500" t="b">
        <f t="shared" ref="N5500" si="11209">AND(MIN($F5498,$F5499,$F5500)=$F5500,MAX($H5498,$H5499,$H5500)=$H5500)</f>
        <v>1</v>
      </c>
      <c r="O5500" t="b">
        <f t="shared" ref="O5500" si="11210">AND(NOT(N5498),NOT(N5499),N5500)</f>
        <v>1</v>
      </c>
    </row>
    <row r="5501" spans="1:15" x14ac:dyDescent="0.25">
      <c r="A5501" t="s">
        <v>13</v>
      </c>
      <c r="B5501" t="s">
        <v>18</v>
      </c>
      <c r="C5501">
        <v>250</v>
      </c>
      <c r="D5501">
        <v>52</v>
      </c>
      <c r="E5501" t="b">
        <v>0</v>
      </c>
      <c r="F5501">
        <v>2E-3</v>
      </c>
      <c r="G5501">
        <v>1</v>
      </c>
      <c r="H5501">
        <v>1</v>
      </c>
      <c r="I5501">
        <v>41</v>
      </c>
      <c r="J5501">
        <v>16</v>
      </c>
      <c r="K5501">
        <v>5</v>
      </c>
      <c r="L5501">
        <v>10</v>
      </c>
      <c r="M5501">
        <f t="shared" si="11094"/>
        <v>0</v>
      </c>
      <c r="N5501" t="b">
        <f t="shared" ref="N5501" si="11211">AND(MIN($F5501,$F5502,$F5503)=$F5501,MAX($H5501,$H5502,$H5503)=$H5501)</f>
        <v>1</v>
      </c>
      <c r="O5501" t="b">
        <f t="shared" ref="O5501" si="11212">AND(N5501,NOT(N5502),NOT(N5503))</f>
        <v>1</v>
      </c>
    </row>
    <row r="5502" spans="1:15" x14ac:dyDescent="0.25">
      <c r="A5502" t="s">
        <v>15</v>
      </c>
      <c r="B5502" t="s">
        <v>18</v>
      </c>
      <c r="C5502">
        <v>250</v>
      </c>
      <c r="D5502">
        <v>52</v>
      </c>
      <c r="E5502" t="b">
        <v>0</v>
      </c>
      <c r="F5502">
        <v>4.0000000000000001E-3</v>
      </c>
      <c r="G5502">
        <v>1</v>
      </c>
      <c r="H5502">
        <v>1</v>
      </c>
      <c r="I5502">
        <v>18</v>
      </c>
      <c r="J5502">
        <v>16</v>
      </c>
      <c r="K5502">
        <v>5</v>
      </c>
      <c r="L5502">
        <v>10</v>
      </c>
      <c r="M5502">
        <f t="shared" si="11094"/>
        <v>0</v>
      </c>
      <c r="N5502" t="b">
        <f t="shared" ref="N5502" si="11213">AND(MIN($F5501,$F5502,$F5503)=$F5502,MAX($H5501,$H5502,$H5503)=$H5502)</f>
        <v>0</v>
      </c>
      <c r="O5502" t="b">
        <f t="shared" ref="O5502" si="11214">AND(NOT(N5501),N5502,NOT(N5503))</f>
        <v>0</v>
      </c>
    </row>
    <row r="5503" spans="1:15" x14ac:dyDescent="0.25">
      <c r="A5503" t="s">
        <v>19</v>
      </c>
      <c r="B5503" t="s">
        <v>18</v>
      </c>
      <c r="C5503">
        <v>250</v>
      </c>
      <c r="D5503">
        <v>52</v>
      </c>
      <c r="E5503" t="b">
        <v>0</v>
      </c>
      <c r="F5503">
        <v>3.0000000000000001E-3</v>
      </c>
      <c r="G5503">
        <v>1</v>
      </c>
      <c r="H5503">
        <v>1</v>
      </c>
      <c r="I5503">
        <v>41</v>
      </c>
      <c r="J5503">
        <v>16</v>
      </c>
      <c r="K5503">
        <v>5</v>
      </c>
      <c r="L5503">
        <v>10</v>
      </c>
      <c r="M5503">
        <f t="shared" si="11094"/>
        <v>0</v>
      </c>
      <c r="N5503" t="b">
        <f t="shared" ref="N5503" si="11215">AND(MIN($F5501,$F5502,$F5503)=$F5503,MAX($H5501,$H5502,$H5503)=$H5503)</f>
        <v>0</v>
      </c>
      <c r="O5503" t="b">
        <f t="shared" ref="O5503" si="11216">AND(NOT(N5501),NOT(N5502),N5503)</f>
        <v>0</v>
      </c>
    </row>
    <row r="5504" spans="1:15" x14ac:dyDescent="0.25">
      <c r="A5504" t="s">
        <v>13</v>
      </c>
      <c r="B5504" t="s">
        <v>18</v>
      </c>
      <c r="C5504">
        <v>250</v>
      </c>
      <c r="D5504">
        <v>53</v>
      </c>
      <c r="E5504" t="b">
        <v>0</v>
      </c>
      <c r="F5504">
        <v>0.01</v>
      </c>
      <c r="G5504">
        <v>1</v>
      </c>
      <c r="H5504">
        <v>1</v>
      </c>
      <c r="I5504">
        <v>1169</v>
      </c>
      <c r="J5504">
        <v>611</v>
      </c>
      <c r="K5504">
        <v>301</v>
      </c>
      <c r="L5504">
        <v>18</v>
      </c>
      <c r="M5504">
        <f t="shared" si="11094"/>
        <v>0</v>
      </c>
      <c r="N5504" t="b">
        <f t="shared" ref="N5504" si="11217">AND(MIN($F5504,$F5505,$F5506)=$F5504,MAX($H5504,$H5505,$H5506)=$H5504)</f>
        <v>0</v>
      </c>
      <c r="O5504" t="b">
        <f t="shared" ref="O5504" si="11218">AND(N5504,NOT(N5505),NOT(N5506))</f>
        <v>0</v>
      </c>
    </row>
    <row r="5505" spans="1:15" x14ac:dyDescent="0.25">
      <c r="A5505" t="s">
        <v>15</v>
      </c>
      <c r="B5505" t="s">
        <v>18</v>
      </c>
      <c r="C5505">
        <v>250</v>
      </c>
      <c r="D5505">
        <v>53</v>
      </c>
      <c r="E5505" t="b">
        <v>0</v>
      </c>
      <c r="F5505">
        <v>5.0000000000000001E-3</v>
      </c>
      <c r="G5505">
        <v>1</v>
      </c>
      <c r="H5505">
        <v>1</v>
      </c>
      <c r="I5505">
        <v>629</v>
      </c>
      <c r="J5505">
        <v>611</v>
      </c>
      <c r="K5505">
        <v>301</v>
      </c>
      <c r="L5505">
        <v>18</v>
      </c>
      <c r="M5505">
        <f t="shared" si="11094"/>
        <v>0</v>
      </c>
      <c r="N5505" t="b">
        <f t="shared" ref="N5505" si="11219">AND(MIN($F5504,$F5505,$F5506)=$F5505,MAX($H5504,$H5505,$H5506)=$H5505)</f>
        <v>1</v>
      </c>
      <c r="O5505" t="b">
        <f t="shared" ref="O5505" si="11220">AND(NOT(N5504),N5505,NOT(N5506))</f>
        <v>1</v>
      </c>
    </row>
    <row r="5506" spans="1:15" x14ac:dyDescent="0.25">
      <c r="A5506" t="s">
        <v>19</v>
      </c>
      <c r="B5506" t="s">
        <v>18</v>
      </c>
      <c r="C5506">
        <v>250</v>
      </c>
      <c r="D5506">
        <v>53</v>
      </c>
      <c r="E5506" t="b">
        <v>0</v>
      </c>
      <c r="F5506">
        <v>2.8000000000000001E-2</v>
      </c>
      <c r="G5506">
        <v>1</v>
      </c>
      <c r="H5506">
        <v>1</v>
      </c>
      <c r="I5506">
        <v>1169</v>
      </c>
      <c r="J5506">
        <v>611</v>
      </c>
      <c r="K5506">
        <v>301</v>
      </c>
      <c r="L5506">
        <v>18</v>
      </c>
      <c r="M5506">
        <f t="shared" si="11094"/>
        <v>0</v>
      </c>
      <c r="N5506" t="b">
        <f t="shared" ref="N5506" si="11221">AND(MIN($F5504,$F5505,$F5506)=$F5506,MAX($H5504,$H5505,$H5506)=$H5506)</f>
        <v>0</v>
      </c>
      <c r="O5506" t="b">
        <f t="shared" ref="O5506" si="11222">AND(NOT(N5504),NOT(N5505),N5506)</f>
        <v>0</v>
      </c>
    </row>
    <row r="5507" spans="1:15" x14ac:dyDescent="0.25">
      <c r="A5507" t="s">
        <v>13</v>
      </c>
      <c r="B5507" t="s">
        <v>18</v>
      </c>
      <c r="C5507">
        <v>250</v>
      </c>
      <c r="D5507">
        <v>54</v>
      </c>
      <c r="E5507" t="b">
        <v>0</v>
      </c>
      <c r="F5507">
        <v>2E-3</v>
      </c>
      <c r="G5507">
        <v>1</v>
      </c>
      <c r="H5507">
        <v>1</v>
      </c>
      <c r="I5507">
        <v>89</v>
      </c>
      <c r="J5507">
        <v>50</v>
      </c>
      <c r="K5507">
        <v>23</v>
      </c>
      <c r="L5507">
        <v>10</v>
      </c>
      <c r="M5507">
        <f t="shared" ref="M5507:M5570" si="11223">G5507-H5507</f>
        <v>0</v>
      </c>
      <c r="N5507" t="b">
        <f t="shared" ref="N5507" si="11224">AND(MIN($F5507,$F5508,$F5509)=$F5507,MAX($H5507,$H5508,$H5509)=$H5507)</f>
        <v>1</v>
      </c>
      <c r="O5507" t="b">
        <f t="shared" ref="O5507" si="11225">AND(N5507,NOT(N5508),NOT(N5509))</f>
        <v>1</v>
      </c>
    </row>
    <row r="5508" spans="1:15" x14ac:dyDescent="0.25">
      <c r="A5508" t="s">
        <v>15</v>
      </c>
      <c r="B5508" t="s">
        <v>18</v>
      </c>
      <c r="C5508">
        <v>250</v>
      </c>
      <c r="D5508">
        <v>54</v>
      </c>
      <c r="E5508" t="b">
        <v>0</v>
      </c>
      <c r="F5508">
        <v>3.0000000000000001E-3</v>
      </c>
      <c r="G5508">
        <v>1</v>
      </c>
      <c r="H5508">
        <v>1</v>
      </c>
      <c r="I5508">
        <v>54</v>
      </c>
      <c r="J5508">
        <v>50</v>
      </c>
      <c r="K5508">
        <v>23</v>
      </c>
      <c r="L5508">
        <v>10</v>
      </c>
      <c r="M5508">
        <f t="shared" si="11223"/>
        <v>0</v>
      </c>
      <c r="N5508" t="b">
        <f t="shared" ref="N5508" si="11226">AND(MIN($F5507,$F5508,$F5509)=$F5508,MAX($H5507,$H5508,$H5509)=$H5508)</f>
        <v>0</v>
      </c>
      <c r="O5508" t="b">
        <f t="shared" ref="O5508" si="11227">AND(NOT(N5507),N5508,NOT(N5509))</f>
        <v>0</v>
      </c>
    </row>
    <row r="5509" spans="1:15" x14ac:dyDescent="0.25">
      <c r="A5509" t="s">
        <v>19</v>
      </c>
      <c r="B5509" t="s">
        <v>18</v>
      </c>
      <c r="C5509">
        <v>250</v>
      </c>
      <c r="D5509">
        <v>54</v>
      </c>
      <c r="E5509" t="b">
        <v>0</v>
      </c>
      <c r="F5509">
        <v>4.0000000000000001E-3</v>
      </c>
      <c r="G5509">
        <v>1</v>
      </c>
      <c r="H5509">
        <v>1</v>
      </c>
      <c r="I5509">
        <v>89</v>
      </c>
      <c r="J5509">
        <v>50</v>
      </c>
      <c r="K5509">
        <v>23</v>
      </c>
      <c r="L5509">
        <v>10</v>
      </c>
      <c r="M5509">
        <f t="shared" si="11223"/>
        <v>0</v>
      </c>
      <c r="N5509" t="b">
        <f t="shared" ref="N5509" si="11228">AND(MIN($F5507,$F5508,$F5509)=$F5509,MAX($H5507,$H5508,$H5509)=$H5509)</f>
        <v>0</v>
      </c>
      <c r="O5509" t="b">
        <f t="shared" ref="O5509" si="11229">AND(NOT(N5507),NOT(N5508),N5509)</f>
        <v>0</v>
      </c>
    </row>
    <row r="5510" spans="1:15" x14ac:dyDescent="0.25">
      <c r="A5510" t="s">
        <v>13</v>
      </c>
      <c r="B5510" t="s">
        <v>18</v>
      </c>
      <c r="C5510">
        <v>250</v>
      </c>
      <c r="D5510">
        <v>55</v>
      </c>
      <c r="E5510" t="b">
        <v>0</v>
      </c>
      <c r="F5510">
        <v>1.0999999999999999E-2</v>
      </c>
      <c r="G5510">
        <v>1</v>
      </c>
      <c r="H5510">
        <v>1</v>
      </c>
      <c r="I5510">
        <v>592</v>
      </c>
      <c r="J5510">
        <v>310</v>
      </c>
      <c r="K5510">
        <v>152</v>
      </c>
      <c r="L5510">
        <v>14</v>
      </c>
      <c r="M5510">
        <f t="shared" si="11223"/>
        <v>0</v>
      </c>
      <c r="N5510" t="b">
        <f t="shared" ref="N5510" si="11230">AND(MIN($F5510,$F5511,$F5512)=$F5510,MAX($H5510,$H5511,$H5512)=$H5510)</f>
        <v>0</v>
      </c>
      <c r="O5510" t="b">
        <f t="shared" ref="O5510" si="11231">AND(N5510,NOT(N5511),NOT(N5512))</f>
        <v>0</v>
      </c>
    </row>
    <row r="5511" spans="1:15" x14ac:dyDescent="0.25">
      <c r="A5511" t="s">
        <v>15</v>
      </c>
      <c r="B5511" t="s">
        <v>18</v>
      </c>
      <c r="C5511">
        <v>250</v>
      </c>
      <c r="D5511">
        <v>55</v>
      </c>
      <c r="E5511" t="b">
        <v>0</v>
      </c>
      <c r="F5511">
        <v>4.0000000000000001E-3</v>
      </c>
      <c r="G5511">
        <v>1</v>
      </c>
      <c r="H5511">
        <v>1</v>
      </c>
      <c r="I5511">
        <v>317</v>
      </c>
      <c r="J5511">
        <v>310</v>
      </c>
      <c r="K5511">
        <v>152</v>
      </c>
      <c r="L5511">
        <v>14</v>
      </c>
      <c r="M5511">
        <f t="shared" si="11223"/>
        <v>0</v>
      </c>
      <c r="N5511" t="b">
        <f t="shared" ref="N5511" si="11232">AND(MIN($F5510,$F5511,$F5512)=$F5511,MAX($H5510,$H5511,$H5512)=$H5511)</f>
        <v>1</v>
      </c>
      <c r="O5511" t="b">
        <f t="shared" ref="O5511" si="11233">AND(NOT(N5510),N5511,NOT(N5512))</f>
        <v>1</v>
      </c>
    </row>
    <row r="5512" spans="1:15" x14ac:dyDescent="0.25">
      <c r="A5512" t="s">
        <v>19</v>
      </c>
      <c r="B5512" t="s">
        <v>18</v>
      </c>
      <c r="C5512">
        <v>250</v>
      </c>
      <c r="D5512">
        <v>55</v>
      </c>
      <c r="E5512" t="b">
        <v>0</v>
      </c>
      <c r="F5512">
        <v>6.0000000000000001E-3</v>
      </c>
      <c r="G5512">
        <v>1</v>
      </c>
      <c r="H5512">
        <v>1</v>
      </c>
      <c r="I5512">
        <v>592</v>
      </c>
      <c r="J5512">
        <v>310</v>
      </c>
      <c r="K5512">
        <v>152</v>
      </c>
      <c r="L5512">
        <v>14</v>
      </c>
      <c r="M5512">
        <f t="shared" si="11223"/>
        <v>0</v>
      </c>
      <c r="N5512" t="b">
        <f t="shared" ref="N5512" si="11234">AND(MIN($F5510,$F5511,$F5512)=$F5512,MAX($H5510,$H5511,$H5512)=$H5512)</f>
        <v>0</v>
      </c>
      <c r="O5512" t="b">
        <f t="shared" ref="O5512" si="11235">AND(NOT(N5510),NOT(N5511),N5512)</f>
        <v>0</v>
      </c>
    </row>
    <row r="5513" spans="1:15" x14ac:dyDescent="0.25">
      <c r="A5513" t="s">
        <v>13</v>
      </c>
      <c r="B5513" t="s">
        <v>18</v>
      </c>
      <c r="C5513">
        <v>250</v>
      </c>
      <c r="D5513">
        <v>56</v>
      </c>
      <c r="E5513" t="b">
        <v>0</v>
      </c>
      <c r="F5513">
        <v>3.0000000000000001E-3</v>
      </c>
      <c r="G5513">
        <v>1</v>
      </c>
      <c r="H5513">
        <v>1</v>
      </c>
      <c r="I5513">
        <v>189</v>
      </c>
      <c r="J5513">
        <v>96</v>
      </c>
      <c r="K5513">
        <v>43</v>
      </c>
      <c r="L5513">
        <v>17</v>
      </c>
      <c r="M5513">
        <f t="shared" si="11223"/>
        <v>0</v>
      </c>
      <c r="N5513" t="b">
        <f t="shared" ref="N5513" si="11236">AND(MIN($F5513,$F5514,$F5515)=$F5513,MAX($H5513,$H5514,$H5515)=$H5513)</f>
        <v>0</v>
      </c>
      <c r="O5513" t="b">
        <f t="shared" ref="O5513" si="11237">AND(N5513,NOT(N5514),NOT(N5515))</f>
        <v>0</v>
      </c>
    </row>
    <row r="5514" spans="1:15" x14ac:dyDescent="0.25">
      <c r="A5514" t="s">
        <v>15</v>
      </c>
      <c r="B5514" t="s">
        <v>18</v>
      </c>
      <c r="C5514">
        <v>250</v>
      </c>
      <c r="D5514">
        <v>56</v>
      </c>
      <c r="E5514" t="b">
        <v>0</v>
      </c>
      <c r="F5514">
        <v>2E-3</v>
      </c>
      <c r="G5514">
        <v>1</v>
      </c>
      <c r="H5514">
        <v>1</v>
      </c>
      <c r="I5514">
        <v>100</v>
      </c>
      <c r="J5514">
        <v>96</v>
      </c>
      <c r="K5514">
        <v>43</v>
      </c>
      <c r="L5514">
        <v>17</v>
      </c>
      <c r="M5514">
        <f t="shared" si="11223"/>
        <v>0</v>
      </c>
      <c r="N5514" t="b">
        <f t="shared" ref="N5514" si="11238">AND(MIN($F5513,$F5514,$F5515)=$F5514,MAX($H5513,$H5514,$H5515)=$H5514)</f>
        <v>1</v>
      </c>
      <c r="O5514" t="b">
        <f t="shared" ref="O5514" si="11239">AND(NOT(N5513),N5514,NOT(N5515))</f>
        <v>1</v>
      </c>
    </row>
    <row r="5515" spans="1:15" x14ac:dyDescent="0.25">
      <c r="A5515" t="s">
        <v>19</v>
      </c>
      <c r="B5515" t="s">
        <v>18</v>
      </c>
      <c r="C5515">
        <v>250</v>
      </c>
      <c r="D5515">
        <v>56</v>
      </c>
      <c r="E5515" t="b">
        <v>0</v>
      </c>
      <c r="F5515">
        <v>4.0000000000000001E-3</v>
      </c>
      <c r="G5515">
        <v>1</v>
      </c>
      <c r="H5515">
        <v>1</v>
      </c>
      <c r="I5515">
        <v>189</v>
      </c>
      <c r="J5515">
        <v>96</v>
      </c>
      <c r="K5515">
        <v>43</v>
      </c>
      <c r="L5515">
        <v>17</v>
      </c>
      <c r="M5515">
        <f t="shared" si="11223"/>
        <v>0</v>
      </c>
      <c r="N5515" t="b">
        <f t="shared" ref="N5515" si="11240">AND(MIN($F5513,$F5514,$F5515)=$F5515,MAX($H5513,$H5514,$H5515)=$H5515)</f>
        <v>0</v>
      </c>
      <c r="O5515" t="b">
        <f t="shared" ref="O5515" si="11241">AND(NOT(N5513),NOT(N5514),N5515)</f>
        <v>0</v>
      </c>
    </row>
    <row r="5516" spans="1:15" x14ac:dyDescent="0.25">
      <c r="A5516" t="s">
        <v>13</v>
      </c>
      <c r="B5516" t="s">
        <v>18</v>
      </c>
      <c r="C5516">
        <v>250</v>
      </c>
      <c r="D5516">
        <v>57</v>
      </c>
      <c r="E5516" t="b">
        <v>0</v>
      </c>
      <c r="F5516">
        <v>8.0000000000000002E-3</v>
      </c>
      <c r="G5516">
        <v>1</v>
      </c>
      <c r="H5516">
        <v>1</v>
      </c>
      <c r="I5516">
        <v>359</v>
      </c>
      <c r="J5516">
        <v>207</v>
      </c>
      <c r="K5516">
        <v>99</v>
      </c>
      <c r="L5516">
        <v>19</v>
      </c>
      <c r="M5516">
        <f t="shared" si="11223"/>
        <v>0</v>
      </c>
      <c r="N5516" t="b">
        <f t="shared" ref="N5516" si="11242">AND(MIN($F5516,$F5517,$F5518)=$F5516,MAX($H5516,$H5517,$H5518)=$H5516)</f>
        <v>0</v>
      </c>
      <c r="O5516" t="b">
        <f t="shared" ref="O5516" si="11243">AND(N5516,NOT(N5517),NOT(N5518))</f>
        <v>0</v>
      </c>
    </row>
    <row r="5517" spans="1:15" x14ac:dyDescent="0.25">
      <c r="A5517" t="s">
        <v>15</v>
      </c>
      <c r="B5517" t="s">
        <v>18</v>
      </c>
      <c r="C5517">
        <v>250</v>
      </c>
      <c r="D5517">
        <v>57</v>
      </c>
      <c r="E5517" t="b">
        <v>0</v>
      </c>
      <c r="F5517">
        <v>2E-3</v>
      </c>
      <c r="G5517">
        <v>1</v>
      </c>
      <c r="H5517">
        <v>1</v>
      </c>
      <c r="I5517">
        <v>209</v>
      </c>
      <c r="J5517">
        <v>207</v>
      </c>
      <c r="K5517">
        <v>99</v>
      </c>
      <c r="L5517">
        <v>19</v>
      </c>
      <c r="M5517">
        <f t="shared" si="11223"/>
        <v>0</v>
      </c>
      <c r="N5517" t="b">
        <f t="shared" ref="N5517" si="11244">AND(MIN($F5516,$F5517,$F5518)=$F5517,MAX($H5516,$H5517,$H5518)=$H5517)</f>
        <v>1</v>
      </c>
      <c r="O5517" t="b">
        <f t="shared" ref="O5517" si="11245">AND(NOT(N5516),N5517,NOT(N5518))</f>
        <v>1</v>
      </c>
    </row>
    <row r="5518" spans="1:15" x14ac:dyDescent="0.25">
      <c r="A5518" t="s">
        <v>19</v>
      </c>
      <c r="B5518" t="s">
        <v>18</v>
      </c>
      <c r="C5518">
        <v>250</v>
      </c>
      <c r="D5518">
        <v>57</v>
      </c>
      <c r="E5518" t="b">
        <v>0</v>
      </c>
      <c r="F5518">
        <v>2.1999999999999999E-2</v>
      </c>
      <c r="G5518">
        <v>1</v>
      </c>
      <c r="H5518">
        <v>1</v>
      </c>
      <c r="I5518">
        <v>359</v>
      </c>
      <c r="J5518">
        <v>207</v>
      </c>
      <c r="K5518">
        <v>99</v>
      </c>
      <c r="L5518">
        <v>19</v>
      </c>
      <c r="M5518">
        <f t="shared" si="11223"/>
        <v>0</v>
      </c>
      <c r="N5518" t="b">
        <f t="shared" ref="N5518" si="11246">AND(MIN($F5516,$F5517,$F5518)=$F5518,MAX($H5516,$H5517,$H5518)=$H5518)</f>
        <v>0</v>
      </c>
      <c r="O5518" t="b">
        <f t="shared" ref="O5518" si="11247">AND(NOT(N5516),NOT(N5517),N5518)</f>
        <v>0</v>
      </c>
    </row>
    <row r="5519" spans="1:15" x14ac:dyDescent="0.25">
      <c r="A5519" t="s">
        <v>13</v>
      </c>
      <c r="B5519" t="s">
        <v>18</v>
      </c>
      <c r="C5519">
        <v>250</v>
      </c>
      <c r="D5519">
        <v>58</v>
      </c>
      <c r="E5519" t="b">
        <v>0</v>
      </c>
      <c r="F5519">
        <v>1E-3</v>
      </c>
      <c r="G5519">
        <v>1</v>
      </c>
      <c r="H5519">
        <v>1</v>
      </c>
      <c r="I5519">
        <v>20</v>
      </c>
      <c r="J5519">
        <v>9</v>
      </c>
      <c r="K5519">
        <v>1</v>
      </c>
      <c r="L5519">
        <v>7</v>
      </c>
      <c r="M5519">
        <f t="shared" si="11223"/>
        <v>0</v>
      </c>
      <c r="N5519" t="b">
        <f t="shared" ref="N5519" si="11248">AND(MIN($F5519,$F5520,$F5521)=$F5519,MAX($H5519,$H5520,$H5521)=$H5519)</f>
        <v>1</v>
      </c>
      <c r="O5519" t="b">
        <f t="shared" ref="O5519" si="11249">AND(N5519,NOT(N5520),NOT(N5521))</f>
        <v>1</v>
      </c>
    </row>
    <row r="5520" spans="1:15" x14ac:dyDescent="0.25">
      <c r="A5520" t="s">
        <v>15</v>
      </c>
      <c r="B5520" t="s">
        <v>18</v>
      </c>
      <c r="C5520">
        <v>250</v>
      </c>
      <c r="D5520">
        <v>58</v>
      </c>
      <c r="E5520" t="b">
        <v>1</v>
      </c>
      <c r="F5520">
        <v>10.000999999999999</v>
      </c>
      <c r="G5520">
        <v>1</v>
      </c>
      <c r="H5520">
        <v>0</v>
      </c>
      <c r="I5520">
        <v>189147</v>
      </c>
      <c r="J5520">
        <v>189145</v>
      </c>
      <c r="K5520">
        <v>94570</v>
      </c>
      <c r="L5520">
        <v>14</v>
      </c>
      <c r="M5520">
        <f t="shared" si="11223"/>
        <v>1</v>
      </c>
      <c r="N5520" t="b">
        <f t="shared" ref="N5520" si="11250">AND(MIN($F5519,$F5520,$F5521)=$F5520,MAX($H5519,$H5520,$H5521)=$H5520)</f>
        <v>0</v>
      </c>
      <c r="O5520" t="b">
        <f t="shared" ref="O5520" si="11251">AND(NOT(N5519),N5520,NOT(N5521))</f>
        <v>0</v>
      </c>
    </row>
    <row r="5521" spans="1:15" x14ac:dyDescent="0.25">
      <c r="A5521" t="s">
        <v>19</v>
      </c>
      <c r="B5521" t="s">
        <v>18</v>
      </c>
      <c r="C5521">
        <v>250</v>
      </c>
      <c r="D5521">
        <v>58</v>
      </c>
      <c r="E5521" t="b">
        <v>0</v>
      </c>
      <c r="F5521">
        <v>4.0000000000000001E-3</v>
      </c>
      <c r="G5521">
        <v>1</v>
      </c>
      <c r="H5521">
        <v>1</v>
      </c>
      <c r="I5521">
        <v>20</v>
      </c>
      <c r="J5521">
        <v>9</v>
      </c>
      <c r="K5521">
        <v>1</v>
      </c>
      <c r="L5521">
        <v>7</v>
      </c>
      <c r="M5521">
        <f t="shared" si="11223"/>
        <v>0</v>
      </c>
      <c r="N5521" t="b">
        <f t="shared" ref="N5521" si="11252">AND(MIN($F5519,$F5520,$F5521)=$F5521,MAX($H5519,$H5520,$H5521)=$H5521)</f>
        <v>0</v>
      </c>
      <c r="O5521" t="b">
        <f t="shared" ref="O5521" si="11253">AND(NOT(N5519),NOT(N5520),N5521)</f>
        <v>0</v>
      </c>
    </row>
    <row r="5522" spans="1:15" x14ac:dyDescent="0.25">
      <c r="A5522" t="s">
        <v>13</v>
      </c>
      <c r="B5522" t="s">
        <v>18</v>
      </c>
      <c r="C5522">
        <v>250</v>
      </c>
      <c r="D5522">
        <v>59</v>
      </c>
      <c r="E5522" t="b">
        <v>0</v>
      </c>
      <c r="F5522">
        <v>1.7999999999999999E-2</v>
      </c>
      <c r="G5522">
        <v>1</v>
      </c>
      <c r="H5522">
        <v>1</v>
      </c>
      <c r="I5522">
        <v>381</v>
      </c>
      <c r="J5522">
        <v>199</v>
      </c>
      <c r="K5522">
        <v>96</v>
      </c>
      <c r="L5522">
        <v>14</v>
      </c>
      <c r="M5522">
        <f t="shared" si="11223"/>
        <v>0</v>
      </c>
      <c r="N5522" t="b">
        <f t="shared" ref="N5522" si="11254">AND(MIN($F5522,$F5523,$F5524)=$F5522,MAX($H5522,$H5523,$H5524)=$H5522)</f>
        <v>0</v>
      </c>
      <c r="O5522" t="b">
        <f t="shared" ref="O5522" si="11255">AND(N5522,NOT(N5523),NOT(N5524))</f>
        <v>0</v>
      </c>
    </row>
    <row r="5523" spans="1:15" x14ac:dyDescent="0.25">
      <c r="A5523" t="s">
        <v>15</v>
      </c>
      <c r="B5523" t="s">
        <v>18</v>
      </c>
      <c r="C5523">
        <v>250</v>
      </c>
      <c r="D5523">
        <v>59</v>
      </c>
      <c r="E5523" t="b">
        <v>0</v>
      </c>
      <c r="F5523">
        <v>8.9999999999999993E-3</v>
      </c>
      <c r="G5523">
        <v>1</v>
      </c>
      <c r="H5523">
        <v>1</v>
      </c>
      <c r="I5523">
        <v>201</v>
      </c>
      <c r="J5523">
        <v>199</v>
      </c>
      <c r="K5523">
        <v>96</v>
      </c>
      <c r="L5523">
        <v>14</v>
      </c>
      <c r="M5523">
        <f t="shared" si="11223"/>
        <v>0</v>
      </c>
      <c r="N5523" t="b">
        <f t="shared" ref="N5523" si="11256">AND(MIN($F5522,$F5523,$F5524)=$F5523,MAX($H5522,$H5523,$H5524)=$H5523)</f>
        <v>0</v>
      </c>
      <c r="O5523" t="b">
        <f t="shared" ref="O5523" si="11257">AND(NOT(N5522),N5523,NOT(N5524))</f>
        <v>0</v>
      </c>
    </row>
    <row r="5524" spans="1:15" x14ac:dyDescent="0.25">
      <c r="A5524" t="s">
        <v>19</v>
      </c>
      <c r="B5524" t="s">
        <v>18</v>
      </c>
      <c r="C5524">
        <v>250</v>
      </c>
      <c r="D5524">
        <v>59</v>
      </c>
      <c r="E5524" t="b">
        <v>0</v>
      </c>
      <c r="F5524">
        <v>7.0000000000000001E-3</v>
      </c>
      <c r="G5524">
        <v>1</v>
      </c>
      <c r="H5524">
        <v>1</v>
      </c>
      <c r="I5524">
        <v>381</v>
      </c>
      <c r="J5524">
        <v>199</v>
      </c>
      <c r="K5524">
        <v>96</v>
      </c>
      <c r="L5524">
        <v>14</v>
      </c>
      <c r="M5524">
        <f t="shared" si="11223"/>
        <v>0</v>
      </c>
      <c r="N5524" t="b">
        <f t="shared" ref="N5524" si="11258">AND(MIN($F5522,$F5523,$F5524)=$F5524,MAX($H5522,$H5523,$H5524)=$H5524)</f>
        <v>1</v>
      </c>
      <c r="O5524" t="b">
        <f t="shared" ref="O5524" si="11259">AND(NOT(N5522),NOT(N5523),N5524)</f>
        <v>1</v>
      </c>
    </row>
    <row r="5525" spans="1:15" x14ac:dyDescent="0.25">
      <c r="A5525" t="s">
        <v>13</v>
      </c>
      <c r="B5525" t="s">
        <v>18</v>
      </c>
      <c r="C5525">
        <v>250</v>
      </c>
      <c r="D5525">
        <v>5</v>
      </c>
      <c r="E5525" t="b">
        <v>0</v>
      </c>
      <c r="F5525">
        <v>1E-3</v>
      </c>
      <c r="G5525">
        <v>1</v>
      </c>
      <c r="H5525">
        <v>1</v>
      </c>
      <c r="I5525">
        <v>28</v>
      </c>
      <c r="J5525">
        <v>12</v>
      </c>
      <c r="K5525">
        <v>1</v>
      </c>
      <c r="L5525">
        <v>10</v>
      </c>
      <c r="M5525">
        <f t="shared" si="11223"/>
        <v>0</v>
      </c>
      <c r="N5525" t="b">
        <f t="shared" ref="N5525" si="11260">AND(MIN($F5525,$F5526,$F5527)=$F5525,MAX($H5525,$H5526,$H5527)=$H5525)</f>
        <v>1</v>
      </c>
      <c r="O5525" t="b">
        <f t="shared" ref="O5525" si="11261">AND(N5525,NOT(N5526),NOT(N5527))</f>
        <v>0</v>
      </c>
    </row>
    <row r="5526" spans="1:15" x14ac:dyDescent="0.25">
      <c r="A5526" t="s">
        <v>15</v>
      </c>
      <c r="B5526" t="s">
        <v>18</v>
      </c>
      <c r="C5526">
        <v>250</v>
      </c>
      <c r="D5526">
        <v>5</v>
      </c>
      <c r="E5526" t="b">
        <v>0</v>
      </c>
      <c r="F5526">
        <v>1E-3</v>
      </c>
      <c r="G5526">
        <v>1</v>
      </c>
      <c r="H5526">
        <v>1</v>
      </c>
      <c r="I5526">
        <v>13</v>
      </c>
      <c r="J5526">
        <v>12</v>
      </c>
      <c r="K5526">
        <v>1</v>
      </c>
      <c r="L5526">
        <v>10</v>
      </c>
      <c r="M5526">
        <f t="shared" si="11223"/>
        <v>0</v>
      </c>
      <c r="N5526" t="b">
        <f t="shared" ref="N5526" si="11262">AND(MIN($F5525,$F5526,$F5527)=$F5526,MAX($H5525,$H5526,$H5527)=$H5526)</f>
        <v>1</v>
      </c>
      <c r="O5526" t="b">
        <f t="shared" ref="O5526" si="11263">AND(NOT(N5525),N5526,NOT(N5527))</f>
        <v>0</v>
      </c>
    </row>
    <row r="5527" spans="1:15" x14ac:dyDescent="0.25">
      <c r="A5527" t="s">
        <v>19</v>
      </c>
      <c r="B5527" t="s">
        <v>18</v>
      </c>
      <c r="C5527">
        <v>250</v>
      </c>
      <c r="D5527">
        <v>5</v>
      </c>
      <c r="E5527" t="b">
        <v>0</v>
      </c>
      <c r="F5527">
        <v>1E-3</v>
      </c>
      <c r="G5527">
        <v>1</v>
      </c>
      <c r="H5527">
        <v>1</v>
      </c>
      <c r="I5527">
        <v>28</v>
      </c>
      <c r="J5527">
        <v>12</v>
      </c>
      <c r="K5527">
        <v>1</v>
      </c>
      <c r="L5527">
        <v>10</v>
      </c>
      <c r="M5527">
        <f t="shared" si="11223"/>
        <v>0</v>
      </c>
      <c r="N5527" t="b">
        <f t="shared" ref="N5527" si="11264">AND(MIN($F5525,$F5526,$F5527)=$F5527,MAX($H5525,$H5526,$H5527)=$H5527)</f>
        <v>1</v>
      </c>
      <c r="O5527" t="b">
        <f t="shared" ref="O5527" si="11265">AND(NOT(N5525),NOT(N5526),N5527)</f>
        <v>0</v>
      </c>
    </row>
    <row r="5528" spans="1:15" x14ac:dyDescent="0.25">
      <c r="A5528" t="s">
        <v>13</v>
      </c>
      <c r="B5528" t="s">
        <v>18</v>
      </c>
      <c r="C5528">
        <v>250</v>
      </c>
      <c r="D5528">
        <v>60</v>
      </c>
      <c r="E5528" t="b">
        <v>0</v>
      </c>
      <c r="F5528">
        <v>6.0000000000000001E-3</v>
      </c>
      <c r="G5528">
        <v>1</v>
      </c>
      <c r="H5528">
        <v>1</v>
      </c>
      <c r="I5528">
        <v>371</v>
      </c>
      <c r="J5528">
        <v>192</v>
      </c>
      <c r="K5528">
        <v>93</v>
      </c>
      <c r="L5528">
        <v>13</v>
      </c>
      <c r="M5528">
        <f t="shared" si="11223"/>
        <v>0</v>
      </c>
      <c r="N5528" t="b">
        <f t="shared" ref="N5528" si="11266">AND(MIN($F5528,$F5529,$F5530)=$F5528,MAX($H5528,$H5529,$H5530)=$H5528)</f>
        <v>0</v>
      </c>
      <c r="O5528" t="b">
        <f t="shared" ref="O5528" si="11267">AND(N5528,NOT(N5529),NOT(N5530))</f>
        <v>0</v>
      </c>
    </row>
    <row r="5529" spans="1:15" x14ac:dyDescent="0.25">
      <c r="A5529" t="s">
        <v>15</v>
      </c>
      <c r="B5529" t="s">
        <v>18</v>
      </c>
      <c r="C5529">
        <v>250</v>
      </c>
      <c r="D5529">
        <v>60</v>
      </c>
      <c r="E5529" t="b">
        <v>0</v>
      </c>
      <c r="F5529">
        <v>8.0000000000000002E-3</v>
      </c>
      <c r="G5529">
        <v>1</v>
      </c>
      <c r="H5529">
        <v>1</v>
      </c>
      <c r="I5529">
        <v>194</v>
      </c>
      <c r="J5529">
        <v>192</v>
      </c>
      <c r="K5529">
        <v>93</v>
      </c>
      <c r="L5529">
        <v>13</v>
      </c>
      <c r="M5529">
        <f t="shared" si="11223"/>
        <v>0</v>
      </c>
      <c r="N5529" t="b">
        <f t="shared" ref="N5529" si="11268">AND(MIN($F5528,$F5529,$F5530)=$F5529,MAX($H5528,$H5529,$H5530)=$H5529)</f>
        <v>0</v>
      </c>
      <c r="O5529" t="b">
        <f t="shared" ref="O5529" si="11269">AND(NOT(N5528),N5529,NOT(N5530))</f>
        <v>0</v>
      </c>
    </row>
    <row r="5530" spans="1:15" x14ac:dyDescent="0.25">
      <c r="A5530" t="s">
        <v>19</v>
      </c>
      <c r="B5530" t="s">
        <v>18</v>
      </c>
      <c r="C5530">
        <v>250</v>
      </c>
      <c r="D5530">
        <v>60</v>
      </c>
      <c r="E5530" t="b">
        <v>0</v>
      </c>
      <c r="F5530">
        <v>5.0000000000000001E-3</v>
      </c>
      <c r="G5530">
        <v>1</v>
      </c>
      <c r="H5530">
        <v>1</v>
      </c>
      <c r="I5530">
        <v>371</v>
      </c>
      <c r="J5530">
        <v>192</v>
      </c>
      <c r="K5530">
        <v>93</v>
      </c>
      <c r="L5530">
        <v>13</v>
      </c>
      <c r="M5530">
        <f t="shared" si="11223"/>
        <v>0</v>
      </c>
      <c r="N5530" t="b">
        <f t="shared" ref="N5530" si="11270">AND(MIN($F5528,$F5529,$F5530)=$F5530,MAX($H5528,$H5529,$H5530)=$H5530)</f>
        <v>1</v>
      </c>
      <c r="O5530" t="b">
        <f t="shared" ref="O5530" si="11271">AND(NOT(N5528),NOT(N5529),N5530)</f>
        <v>1</v>
      </c>
    </row>
    <row r="5531" spans="1:15" x14ac:dyDescent="0.25">
      <c r="A5531" t="s">
        <v>13</v>
      </c>
      <c r="B5531" t="s">
        <v>18</v>
      </c>
      <c r="C5531">
        <v>250</v>
      </c>
      <c r="D5531">
        <v>61</v>
      </c>
      <c r="E5531" t="b">
        <v>0</v>
      </c>
      <c r="F5531">
        <v>1E-3</v>
      </c>
      <c r="G5531">
        <v>1</v>
      </c>
      <c r="H5531">
        <v>1</v>
      </c>
      <c r="I5531">
        <v>27</v>
      </c>
      <c r="J5531">
        <v>12</v>
      </c>
      <c r="K5531">
        <v>4</v>
      </c>
      <c r="L5531">
        <v>7</v>
      </c>
      <c r="M5531">
        <f t="shared" si="11223"/>
        <v>0</v>
      </c>
      <c r="N5531" t="b">
        <f t="shared" ref="N5531" si="11272">AND(MIN($F5531,$F5532,$F5533)=$F5531,MAX($H5531,$H5532,$H5533)=$H5531)</f>
        <v>1</v>
      </c>
      <c r="O5531" t="b">
        <f t="shared" ref="O5531" si="11273">AND(N5531,NOT(N5532),NOT(N5533))</f>
        <v>1</v>
      </c>
    </row>
    <row r="5532" spans="1:15" x14ac:dyDescent="0.25">
      <c r="A5532" t="s">
        <v>15</v>
      </c>
      <c r="B5532" t="s">
        <v>18</v>
      </c>
      <c r="C5532">
        <v>250</v>
      </c>
      <c r="D5532">
        <v>61</v>
      </c>
      <c r="E5532" t="b">
        <v>0</v>
      </c>
      <c r="F5532">
        <v>4.0000000000000001E-3</v>
      </c>
      <c r="G5532">
        <v>1</v>
      </c>
      <c r="H5532">
        <v>1</v>
      </c>
      <c r="I5532">
        <v>13</v>
      </c>
      <c r="J5532">
        <v>12</v>
      </c>
      <c r="K5532">
        <v>4</v>
      </c>
      <c r="L5532">
        <v>7</v>
      </c>
      <c r="M5532">
        <f t="shared" si="11223"/>
        <v>0</v>
      </c>
      <c r="N5532" t="b">
        <f t="shared" ref="N5532" si="11274">AND(MIN($F5531,$F5532,$F5533)=$F5532,MAX($H5531,$H5532,$H5533)=$H5532)</f>
        <v>0</v>
      </c>
      <c r="O5532" t="b">
        <f t="shared" ref="O5532" si="11275">AND(NOT(N5531),N5532,NOT(N5533))</f>
        <v>0</v>
      </c>
    </row>
    <row r="5533" spans="1:15" x14ac:dyDescent="0.25">
      <c r="A5533" t="s">
        <v>19</v>
      </c>
      <c r="B5533" t="s">
        <v>18</v>
      </c>
      <c r="C5533">
        <v>250</v>
      </c>
      <c r="D5533">
        <v>61</v>
      </c>
      <c r="E5533" t="b">
        <v>0</v>
      </c>
      <c r="F5533">
        <v>4.0000000000000001E-3</v>
      </c>
      <c r="G5533">
        <v>1</v>
      </c>
      <c r="H5533">
        <v>1</v>
      </c>
      <c r="I5533">
        <v>27</v>
      </c>
      <c r="J5533">
        <v>12</v>
      </c>
      <c r="K5533">
        <v>4</v>
      </c>
      <c r="L5533">
        <v>7</v>
      </c>
      <c r="M5533">
        <f t="shared" si="11223"/>
        <v>0</v>
      </c>
      <c r="N5533" t="b">
        <f t="shared" ref="N5533" si="11276">AND(MIN($F5531,$F5532,$F5533)=$F5533,MAX($H5531,$H5532,$H5533)=$H5533)</f>
        <v>0</v>
      </c>
      <c r="O5533" t="b">
        <f t="shared" ref="O5533" si="11277">AND(NOT(N5531),NOT(N5532),N5533)</f>
        <v>0</v>
      </c>
    </row>
    <row r="5534" spans="1:15" x14ac:dyDescent="0.25">
      <c r="A5534" t="s">
        <v>13</v>
      </c>
      <c r="B5534" t="s">
        <v>18</v>
      </c>
      <c r="C5534">
        <v>250</v>
      </c>
      <c r="D5534">
        <v>62</v>
      </c>
      <c r="E5534" t="b">
        <v>0</v>
      </c>
      <c r="F5534">
        <v>2E-3</v>
      </c>
      <c r="G5534">
        <v>1</v>
      </c>
      <c r="H5534">
        <v>1</v>
      </c>
      <c r="I5534">
        <v>22</v>
      </c>
      <c r="J5534">
        <v>13</v>
      </c>
      <c r="K5534">
        <v>5</v>
      </c>
      <c r="L5534">
        <v>7</v>
      </c>
      <c r="M5534">
        <f t="shared" si="11223"/>
        <v>0</v>
      </c>
      <c r="N5534" t="b">
        <f t="shared" ref="N5534" si="11278">AND(MIN($F5534,$F5535,$F5536)=$F5534,MAX($H5534,$H5535,$H5536)=$H5534)</f>
        <v>1</v>
      </c>
      <c r="O5534" t="b">
        <f t="shared" ref="O5534" si="11279">AND(N5534,NOT(N5535),NOT(N5536))</f>
        <v>0</v>
      </c>
    </row>
    <row r="5535" spans="1:15" x14ac:dyDescent="0.25">
      <c r="A5535" t="s">
        <v>15</v>
      </c>
      <c r="B5535" t="s">
        <v>18</v>
      </c>
      <c r="C5535">
        <v>250</v>
      </c>
      <c r="D5535">
        <v>62</v>
      </c>
      <c r="E5535" t="b">
        <v>0</v>
      </c>
      <c r="F5535">
        <v>2E-3</v>
      </c>
      <c r="G5535">
        <v>1</v>
      </c>
      <c r="H5535">
        <v>1</v>
      </c>
      <c r="I5535">
        <v>13</v>
      </c>
      <c r="J5535">
        <v>13</v>
      </c>
      <c r="K5535">
        <v>5</v>
      </c>
      <c r="L5535">
        <v>7</v>
      </c>
      <c r="M5535">
        <f t="shared" si="11223"/>
        <v>0</v>
      </c>
      <c r="N5535" t="b">
        <f t="shared" ref="N5535" si="11280">AND(MIN($F5534,$F5535,$F5536)=$F5535,MAX($H5534,$H5535,$H5536)=$H5535)</f>
        <v>1</v>
      </c>
      <c r="O5535" t="b">
        <f t="shared" ref="O5535" si="11281">AND(NOT(N5534),N5535,NOT(N5536))</f>
        <v>0</v>
      </c>
    </row>
    <row r="5536" spans="1:15" x14ac:dyDescent="0.25">
      <c r="A5536" t="s">
        <v>19</v>
      </c>
      <c r="B5536" t="s">
        <v>18</v>
      </c>
      <c r="C5536">
        <v>250</v>
      </c>
      <c r="D5536">
        <v>62</v>
      </c>
      <c r="E5536" t="b">
        <v>0</v>
      </c>
      <c r="F5536">
        <v>5.0000000000000001E-3</v>
      </c>
      <c r="G5536">
        <v>1</v>
      </c>
      <c r="H5536">
        <v>1</v>
      </c>
      <c r="I5536">
        <v>22</v>
      </c>
      <c r="J5536">
        <v>13</v>
      </c>
      <c r="K5536">
        <v>5</v>
      </c>
      <c r="L5536">
        <v>7</v>
      </c>
      <c r="M5536">
        <f t="shared" si="11223"/>
        <v>0</v>
      </c>
      <c r="N5536" t="b">
        <f t="shared" ref="N5536" si="11282">AND(MIN($F5534,$F5535,$F5536)=$F5536,MAX($H5534,$H5535,$H5536)=$H5536)</f>
        <v>0</v>
      </c>
      <c r="O5536" t="b">
        <f t="shared" ref="O5536" si="11283">AND(NOT(N5534),NOT(N5535),N5536)</f>
        <v>0</v>
      </c>
    </row>
    <row r="5537" spans="1:15" x14ac:dyDescent="0.25">
      <c r="A5537" t="s">
        <v>13</v>
      </c>
      <c r="B5537" t="s">
        <v>18</v>
      </c>
      <c r="C5537">
        <v>250</v>
      </c>
      <c r="D5537">
        <v>63</v>
      </c>
      <c r="E5537" t="b">
        <v>0</v>
      </c>
      <c r="F5537">
        <v>7.0000000000000001E-3</v>
      </c>
      <c r="G5537">
        <v>1</v>
      </c>
      <c r="H5537">
        <v>1</v>
      </c>
      <c r="I5537">
        <v>69</v>
      </c>
      <c r="J5537">
        <v>30</v>
      </c>
      <c r="K5537">
        <v>11</v>
      </c>
      <c r="L5537">
        <v>15</v>
      </c>
      <c r="M5537">
        <f t="shared" si="11223"/>
        <v>0</v>
      </c>
      <c r="N5537" t="b">
        <f t="shared" ref="N5537" si="11284">AND(MIN($F5537,$F5538,$F5539)=$F5537,MAX($H5537,$H5538,$H5539)=$H5537)</f>
        <v>0</v>
      </c>
      <c r="O5537" t="b">
        <f t="shared" ref="O5537" si="11285">AND(N5537,NOT(N5538),NOT(N5539))</f>
        <v>0</v>
      </c>
    </row>
    <row r="5538" spans="1:15" x14ac:dyDescent="0.25">
      <c r="A5538" t="s">
        <v>15</v>
      </c>
      <c r="B5538" t="s">
        <v>18</v>
      </c>
      <c r="C5538">
        <v>250</v>
      </c>
      <c r="D5538">
        <v>63</v>
      </c>
      <c r="E5538" t="b">
        <v>0</v>
      </c>
      <c r="F5538">
        <v>4.0000000000000001E-3</v>
      </c>
      <c r="G5538">
        <v>1</v>
      </c>
      <c r="H5538">
        <v>1</v>
      </c>
      <c r="I5538">
        <v>32</v>
      </c>
      <c r="J5538">
        <v>30</v>
      </c>
      <c r="K5538">
        <v>11</v>
      </c>
      <c r="L5538">
        <v>15</v>
      </c>
      <c r="M5538">
        <f t="shared" si="11223"/>
        <v>0</v>
      </c>
      <c r="N5538" t="b">
        <f t="shared" ref="N5538" si="11286">AND(MIN($F5537,$F5538,$F5539)=$F5538,MAX($H5537,$H5538,$H5539)=$H5538)</f>
        <v>0</v>
      </c>
      <c r="O5538" t="b">
        <f t="shared" ref="O5538" si="11287">AND(NOT(N5537),N5538,NOT(N5539))</f>
        <v>0</v>
      </c>
    </row>
    <row r="5539" spans="1:15" x14ac:dyDescent="0.25">
      <c r="A5539" t="s">
        <v>19</v>
      </c>
      <c r="B5539" t="s">
        <v>18</v>
      </c>
      <c r="C5539">
        <v>250</v>
      </c>
      <c r="D5539">
        <v>63</v>
      </c>
      <c r="E5539" t="b">
        <v>0</v>
      </c>
      <c r="F5539">
        <v>2E-3</v>
      </c>
      <c r="G5539">
        <v>1</v>
      </c>
      <c r="H5539">
        <v>1</v>
      </c>
      <c r="I5539">
        <v>69</v>
      </c>
      <c r="J5539">
        <v>30</v>
      </c>
      <c r="K5539">
        <v>11</v>
      </c>
      <c r="L5539">
        <v>15</v>
      </c>
      <c r="M5539">
        <f t="shared" si="11223"/>
        <v>0</v>
      </c>
      <c r="N5539" t="b">
        <f t="shared" ref="N5539" si="11288">AND(MIN($F5537,$F5538,$F5539)=$F5539,MAX($H5537,$H5538,$H5539)=$H5539)</f>
        <v>1</v>
      </c>
      <c r="O5539" t="b">
        <f t="shared" ref="O5539" si="11289">AND(NOT(N5537),NOT(N5538),N5539)</f>
        <v>1</v>
      </c>
    </row>
    <row r="5540" spans="1:15" x14ac:dyDescent="0.25">
      <c r="A5540" t="s">
        <v>13</v>
      </c>
      <c r="B5540" t="s">
        <v>18</v>
      </c>
      <c r="C5540">
        <v>250</v>
      </c>
      <c r="D5540">
        <v>64</v>
      </c>
      <c r="E5540" t="b">
        <v>0</v>
      </c>
      <c r="F5540">
        <v>8.9999999999999993E-3</v>
      </c>
      <c r="G5540">
        <v>1</v>
      </c>
      <c r="H5540">
        <v>1</v>
      </c>
      <c r="I5540">
        <v>417</v>
      </c>
      <c r="J5540">
        <v>218</v>
      </c>
      <c r="K5540">
        <v>106</v>
      </c>
      <c r="L5540">
        <v>10</v>
      </c>
      <c r="M5540">
        <f t="shared" si="11223"/>
        <v>0</v>
      </c>
      <c r="N5540" t="b">
        <f t="shared" ref="N5540" si="11290">AND(MIN($F5540,$F5541,$F5542)=$F5540,MAX($H5540,$H5541,$H5542)=$H5540)</f>
        <v>0</v>
      </c>
      <c r="O5540" t="b">
        <f t="shared" ref="O5540" si="11291">AND(N5540,NOT(N5541),NOT(N5542))</f>
        <v>0</v>
      </c>
    </row>
    <row r="5541" spans="1:15" x14ac:dyDescent="0.25">
      <c r="A5541" t="s">
        <v>15</v>
      </c>
      <c r="B5541" t="s">
        <v>18</v>
      </c>
      <c r="C5541">
        <v>250</v>
      </c>
      <c r="D5541">
        <v>64</v>
      </c>
      <c r="E5541" t="b">
        <v>0</v>
      </c>
      <c r="F5541">
        <v>1.0999999999999999E-2</v>
      </c>
      <c r="G5541">
        <v>1</v>
      </c>
      <c r="H5541">
        <v>1</v>
      </c>
      <c r="I5541">
        <v>224</v>
      </c>
      <c r="J5541">
        <v>218</v>
      </c>
      <c r="K5541">
        <v>106</v>
      </c>
      <c r="L5541">
        <v>10</v>
      </c>
      <c r="M5541">
        <f t="shared" si="11223"/>
        <v>0</v>
      </c>
      <c r="N5541" t="b">
        <f t="shared" ref="N5541" si="11292">AND(MIN($F5540,$F5541,$F5542)=$F5541,MAX($H5540,$H5541,$H5542)=$H5541)</f>
        <v>0</v>
      </c>
      <c r="O5541" t="b">
        <f t="shared" ref="O5541" si="11293">AND(NOT(N5540),N5541,NOT(N5542))</f>
        <v>0</v>
      </c>
    </row>
    <row r="5542" spans="1:15" x14ac:dyDescent="0.25">
      <c r="A5542" t="s">
        <v>19</v>
      </c>
      <c r="B5542" t="s">
        <v>18</v>
      </c>
      <c r="C5542">
        <v>250</v>
      </c>
      <c r="D5542">
        <v>64</v>
      </c>
      <c r="E5542" t="b">
        <v>0</v>
      </c>
      <c r="F5542">
        <v>4.0000000000000001E-3</v>
      </c>
      <c r="G5542">
        <v>1</v>
      </c>
      <c r="H5542">
        <v>1</v>
      </c>
      <c r="I5542">
        <v>417</v>
      </c>
      <c r="J5542">
        <v>218</v>
      </c>
      <c r="K5542">
        <v>106</v>
      </c>
      <c r="L5542">
        <v>10</v>
      </c>
      <c r="M5542">
        <f t="shared" si="11223"/>
        <v>0</v>
      </c>
      <c r="N5542" t="b">
        <f t="shared" ref="N5542" si="11294">AND(MIN($F5540,$F5541,$F5542)=$F5542,MAX($H5540,$H5541,$H5542)=$H5542)</f>
        <v>1</v>
      </c>
      <c r="O5542" t="b">
        <f t="shared" ref="O5542" si="11295">AND(NOT(N5540),NOT(N5541),N5542)</f>
        <v>1</v>
      </c>
    </row>
    <row r="5543" spans="1:15" x14ac:dyDescent="0.25">
      <c r="A5543" t="s">
        <v>13</v>
      </c>
      <c r="B5543" t="s">
        <v>18</v>
      </c>
      <c r="C5543">
        <v>250</v>
      </c>
      <c r="D5543">
        <v>65</v>
      </c>
      <c r="E5543" t="b">
        <v>0</v>
      </c>
      <c r="F5543">
        <v>1.2E-2</v>
      </c>
      <c r="G5543">
        <v>1</v>
      </c>
      <c r="H5543">
        <v>1</v>
      </c>
      <c r="I5543">
        <v>269</v>
      </c>
      <c r="J5543">
        <v>137</v>
      </c>
      <c r="K5543">
        <v>64</v>
      </c>
      <c r="L5543">
        <v>15</v>
      </c>
      <c r="M5543">
        <f t="shared" si="11223"/>
        <v>0</v>
      </c>
      <c r="N5543" t="b">
        <f t="shared" ref="N5543" si="11296">AND(MIN($F5543,$F5544,$F5545)=$F5543,MAX($H5543,$H5544,$H5545)=$H5543)</f>
        <v>0</v>
      </c>
      <c r="O5543" t="b">
        <f t="shared" ref="O5543" si="11297">AND(N5543,NOT(N5544),NOT(N5545))</f>
        <v>0</v>
      </c>
    </row>
    <row r="5544" spans="1:15" x14ac:dyDescent="0.25">
      <c r="A5544" t="s">
        <v>15</v>
      </c>
      <c r="B5544" t="s">
        <v>18</v>
      </c>
      <c r="C5544">
        <v>250</v>
      </c>
      <c r="D5544">
        <v>65</v>
      </c>
      <c r="E5544" t="b">
        <v>0</v>
      </c>
      <c r="F5544">
        <v>8.0000000000000002E-3</v>
      </c>
      <c r="G5544">
        <v>1</v>
      </c>
      <c r="H5544">
        <v>1</v>
      </c>
      <c r="I5544">
        <v>143</v>
      </c>
      <c r="J5544">
        <v>137</v>
      </c>
      <c r="K5544">
        <v>64</v>
      </c>
      <c r="L5544">
        <v>15</v>
      </c>
      <c r="M5544">
        <f t="shared" si="11223"/>
        <v>0</v>
      </c>
      <c r="N5544" t="b">
        <f t="shared" ref="N5544" si="11298">AND(MIN($F5543,$F5544,$F5545)=$F5544,MAX($H5543,$H5544,$H5545)=$H5544)</f>
        <v>0</v>
      </c>
      <c r="O5544" t="b">
        <f t="shared" ref="O5544" si="11299">AND(NOT(N5543),N5544,NOT(N5545))</f>
        <v>0</v>
      </c>
    </row>
    <row r="5545" spans="1:15" x14ac:dyDescent="0.25">
      <c r="A5545" t="s">
        <v>19</v>
      </c>
      <c r="B5545" t="s">
        <v>18</v>
      </c>
      <c r="C5545">
        <v>250</v>
      </c>
      <c r="D5545">
        <v>65</v>
      </c>
      <c r="E5545" t="b">
        <v>0</v>
      </c>
      <c r="F5545">
        <v>7.0000000000000001E-3</v>
      </c>
      <c r="G5545">
        <v>1</v>
      </c>
      <c r="H5545">
        <v>1</v>
      </c>
      <c r="I5545">
        <v>269</v>
      </c>
      <c r="J5545">
        <v>137</v>
      </c>
      <c r="K5545">
        <v>64</v>
      </c>
      <c r="L5545">
        <v>15</v>
      </c>
      <c r="M5545">
        <f t="shared" si="11223"/>
        <v>0</v>
      </c>
      <c r="N5545" t="b">
        <f t="shared" ref="N5545" si="11300">AND(MIN($F5543,$F5544,$F5545)=$F5545,MAX($H5543,$H5544,$H5545)=$H5545)</f>
        <v>1</v>
      </c>
      <c r="O5545" t="b">
        <f t="shared" ref="O5545" si="11301">AND(NOT(N5543),NOT(N5544),N5545)</f>
        <v>1</v>
      </c>
    </row>
    <row r="5546" spans="1:15" x14ac:dyDescent="0.25">
      <c r="A5546" t="s">
        <v>13</v>
      </c>
      <c r="B5546" t="s">
        <v>18</v>
      </c>
      <c r="C5546">
        <v>250</v>
      </c>
      <c r="D5546">
        <v>66</v>
      </c>
      <c r="E5546" t="b">
        <v>0</v>
      </c>
      <c r="F5546">
        <v>1.4E-2</v>
      </c>
      <c r="G5546">
        <v>1</v>
      </c>
      <c r="H5546">
        <v>1</v>
      </c>
      <c r="I5546">
        <v>246</v>
      </c>
      <c r="J5546">
        <v>160</v>
      </c>
      <c r="K5546">
        <v>74</v>
      </c>
      <c r="L5546">
        <v>19</v>
      </c>
      <c r="M5546">
        <f t="shared" si="11223"/>
        <v>0</v>
      </c>
      <c r="N5546" t="b">
        <f t="shared" ref="N5546" si="11302">AND(MIN($F5546,$F5547,$F5548)=$F5546,MAX($H5546,$H5547,$H5548)=$H5546)</f>
        <v>0</v>
      </c>
      <c r="O5546" t="b">
        <f t="shared" ref="O5546" si="11303">AND(N5546,NOT(N5547),NOT(N5548))</f>
        <v>0</v>
      </c>
    </row>
    <row r="5547" spans="1:15" x14ac:dyDescent="0.25">
      <c r="A5547" t="s">
        <v>15</v>
      </c>
      <c r="B5547" t="s">
        <v>18</v>
      </c>
      <c r="C5547">
        <v>250</v>
      </c>
      <c r="D5547">
        <v>66</v>
      </c>
      <c r="E5547" t="b">
        <v>0</v>
      </c>
      <c r="F5547">
        <v>3.0000000000000001E-3</v>
      </c>
      <c r="G5547">
        <v>1</v>
      </c>
      <c r="H5547">
        <v>1</v>
      </c>
      <c r="I5547">
        <v>161</v>
      </c>
      <c r="J5547">
        <v>160</v>
      </c>
      <c r="K5547">
        <v>74</v>
      </c>
      <c r="L5547">
        <v>19</v>
      </c>
      <c r="M5547">
        <f t="shared" si="11223"/>
        <v>0</v>
      </c>
      <c r="N5547" t="b">
        <f t="shared" ref="N5547" si="11304">AND(MIN($F5546,$F5547,$F5548)=$F5547,MAX($H5546,$H5547,$H5548)=$H5547)</f>
        <v>1</v>
      </c>
      <c r="O5547" t="b">
        <f t="shared" ref="O5547" si="11305">AND(NOT(N5546),N5547,NOT(N5548))</f>
        <v>1</v>
      </c>
    </row>
    <row r="5548" spans="1:15" x14ac:dyDescent="0.25">
      <c r="A5548" t="s">
        <v>19</v>
      </c>
      <c r="B5548" t="s">
        <v>18</v>
      </c>
      <c r="C5548">
        <v>250</v>
      </c>
      <c r="D5548">
        <v>66</v>
      </c>
      <c r="E5548" t="b">
        <v>0</v>
      </c>
      <c r="F5548">
        <v>5.0000000000000001E-3</v>
      </c>
      <c r="G5548">
        <v>1</v>
      </c>
      <c r="H5548">
        <v>1</v>
      </c>
      <c r="I5548">
        <v>246</v>
      </c>
      <c r="J5548">
        <v>160</v>
      </c>
      <c r="K5548">
        <v>74</v>
      </c>
      <c r="L5548">
        <v>19</v>
      </c>
      <c r="M5548">
        <f t="shared" si="11223"/>
        <v>0</v>
      </c>
      <c r="N5548" t="b">
        <f t="shared" ref="N5548" si="11306">AND(MIN($F5546,$F5547,$F5548)=$F5548,MAX($H5546,$H5547,$H5548)=$H5548)</f>
        <v>0</v>
      </c>
      <c r="O5548" t="b">
        <f t="shared" ref="O5548" si="11307">AND(NOT(N5546),NOT(N5547),N5548)</f>
        <v>0</v>
      </c>
    </row>
    <row r="5549" spans="1:15" x14ac:dyDescent="0.25">
      <c r="A5549" t="s">
        <v>13</v>
      </c>
      <c r="B5549" t="s">
        <v>18</v>
      </c>
      <c r="C5549">
        <v>250</v>
      </c>
      <c r="D5549">
        <v>67</v>
      </c>
      <c r="E5549" t="b">
        <v>0</v>
      </c>
      <c r="F5549">
        <v>8.9999999999999993E-3</v>
      </c>
      <c r="G5549">
        <v>1</v>
      </c>
      <c r="H5549">
        <v>1</v>
      </c>
      <c r="I5549">
        <v>417</v>
      </c>
      <c r="J5549">
        <v>217</v>
      </c>
      <c r="K5549">
        <v>103</v>
      </c>
      <c r="L5549">
        <v>22</v>
      </c>
      <c r="M5549">
        <f t="shared" si="11223"/>
        <v>0</v>
      </c>
      <c r="N5549" t="b">
        <f t="shared" ref="N5549" si="11308">AND(MIN($F5549,$F5550,$F5551)=$F5549,MAX($H5549,$H5550,$H5551)=$H5549)</f>
        <v>0</v>
      </c>
      <c r="O5549" t="b">
        <f t="shared" ref="O5549" si="11309">AND(N5549,NOT(N5550),NOT(N5551))</f>
        <v>0</v>
      </c>
    </row>
    <row r="5550" spans="1:15" x14ac:dyDescent="0.25">
      <c r="A5550" t="s">
        <v>15</v>
      </c>
      <c r="B5550" t="s">
        <v>18</v>
      </c>
      <c r="C5550">
        <v>250</v>
      </c>
      <c r="D5550">
        <v>67</v>
      </c>
      <c r="E5550" t="b">
        <v>0</v>
      </c>
      <c r="F5550">
        <v>3.0000000000000001E-3</v>
      </c>
      <c r="G5550">
        <v>1</v>
      </c>
      <c r="H5550">
        <v>1</v>
      </c>
      <c r="I5550">
        <v>222</v>
      </c>
      <c r="J5550">
        <v>217</v>
      </c>
      <c r="K5550">
        <v>103</v>
      </c>
      <c r="L5550">
        <v>22</v>
      </c>
      <c r="M5550">
        <f t="shared" si="11223"/>
        <v>0</v>
      </c>
      <c r="N5550" t="b">
        <f t="shared" ref="N5550" si="11310">AND(MIN($F5549,$F5550,$F5551)=$F5550,MAX($H5549,$H5550,$H5551)=$H5550)</f>
        <v>1</v>
      </c>
      <c r="O5550" t="b">
        <f t="shared" ref="O5550" si="11311">AND(NOT(N5549),N5550,NOT(N5551))</f>
        <v>1</v>
      </c>
    </row>
    <row r="5551" spans="1:15" x14ac:dyDescent="0.25">
      <c r="A5551" t="s">
        <v>19</v>
      </c>
      <c r="B5551" t="s">
        <v>18</v>
      </c>
      <c r="C5551">
        <v>250</v>
      </c>
      <c r="D5551">
        <v>67</v>
      </c>
      <c r="E5551" t="b">
        <v>0</v>
      </c>
      <c r="F5551">
        <v>8.9999999999999993E-3</v>
      </c>
      <c r="G5551">
        <v>1</v>
      </c>
      <c r="H5551">
        <v>1</v>
      </c>
      <c r="I5551">
        <v>417</v>
      </c>
      <c r="J5551">
        <v>217</v>
      </c>
      <c r="K5551">
        <v>103</v>
      </c>
      <c r="L5551">
        <v>22</v>
      </c>
      <c r="M5551">
        <f t="shared" si="11223"/>
        <v>0</v>
      </c>
      <c r="N5551" t="b">
        <f t="shared" ref="N5551" si="11312">AND(MIN($F5549,$F5550,$F5551)=$F5551,MAX($H5549,$H5550,$H5551)=$H5551)</f>
        <v>0</v>
      </c>
      <c r="O5551" t="b">
        <f t="shared" ref="O5551" si="11313">AND(NOT(N5549),NOT(N5550),N5551)</f>
        <v>0</v>
      </c>
    </row>
    <row r="5552" spans="1:15" x14ac:dyDescent="0.25">
      <c r="A5552" t="s">
        <v>13</v>
      </c>
      <c r="B5552" t="s">
        <v>18</v>
      </c>
      <c r="C5552">
        <v>250</v>
      </c>
      <c r="D5552">
        <v>68</v>
      </c>
      <c r="E5552" t="b">
        <v>0</v>
      </c>
      <c r="F5552">
        <v>6.0000000000000001E-3</v>
      </c>
      <c r="G5552">
        <v>1</v>
      </c>
      <c r="H5552">
        <v>1</v>
      </c>
      <c r="I5552">
        <v>22</v>
      </c>
      <c r="J5552">
        <v>11</v>
      </c>
      <c r="K5552">
        <v>2</v>
      </c>
      <c r="L5552">
        <v>8</v>
      </c>
      <c r="M5552">
        <f t="shared" si="11223"/>
        <v>0</v>
      </c>
      <c r="N5552" t="b">
        <f t="shared" ref="N5552" si="11314">AND(MIN($F5552,$F5553,$F5554)=$F5552,MAX($H5552,$H5553,$H5554)=$H5552)</f>
        <v>1</v>
      </c>
      <c r="O5552" t="b">
        <f t="shared" ref="O5552" si="11315">AND(N5552,NOT(N5553),NOT(N5554))</f>
        <v>1</v>
      </c>
    </row>
    <row r="5553" spans="1:15" x14ac:dyDescent="0.25">
      <c r="A5553" t="s">
        <v>15</v>
      </c>
      <c r="B5553" t="s">
        <v>18</v>
      </c>
      <c r="C5553">
        <v>250</v>
      </c>
      <c r="D5553">
        <v>68</v>
      </c>
      <c r="E5553" t="b">
        <v>0</v>
      </c>
      <c r="F5553">
        <v>0.20799999999999999</v>
      </c>
      <c r="G5553">
        <v>1</v>
      </c>
      <c r="H5553">
        <v>1</v>
      </c>
      <c r="I5553">
        <v>2849</v>
      </c>
      <c r="J5553">
        <v>2847</v>
      </c>
      <c r="K5553">
        <v>1420</v>
      </c>
      <c r="L5553">
        <v>13</v>
      </c>
      <c r="M5553">
        <f t="shared" si="11223"/>
        <v>0</v>
      </c>
      <c r="N5553" t="b">
        <f t="shared" ref="N5553" si="11316">AND(MIN($F5552,$F5553,$F5554)=$F5553,MAX($H5552,$H5553,$H5554)=$H5553)</f>
        <v>0</v>
      </c>
      <c r="O5553" t="b">
        <f t="shared" ref="O5553" si="11317">AND(NOT(N5552),N5553,NOT(N5554))</f>
        <v>0</v>
      </c>
    </row>
    <row r="5554" spans="1:15" x14ac:dyDescent="0.25">
      <c r="A5554" t="s">
        <v>19</v>
      </c>
      <c r="B5554" t="s">
        <v>18</v>
      </c>
      <c r="C5554">
        <v>250</v>
      </c>
      <c r="D5554">
        <v>68</v>
      </c>
      <c r="E5554" t="b">
        <v>0</v>
      </c>
      <c r="F5554">
        <v>3.5000000000000003E-2</v>
      </c>
      <c r="G5554">
        <v>1</v>
      </c>
      <c r="H5554">
        <v>1</v>
      </c>
      <c r="I5554">
        <v>22</v>
      </c>
      <c r="J5554">
        <v>11</v>
      </c>
      <c r="K5554">
        <v>2</v>
      </c>
      <c r="L5554">
        <v>8</v>
      </c>
      <c r="M5554">
        <f t="shared" si="11223"/>
        <v>0</v>
      </c>
      <c r="N5554" t="b">
        <f t="shared" ref="N5554" si="11318">AND(MIN($F5552,$F5553,$F5554)=$F5554,MAX($H5552,$H5553,$H5554)=$H5554)</f>
        <v>0</v>
      </c>
      <c r="O5554" t="b">
        <f t="shared" ref="O5554" si="11319">AND(NOT(N5552),NOT(N5553),N5554)</f>
        <v>0</v>
      </c>
    </row>
    <row r="5555" spans="1:15" x14ac:dyDescent="0.25">
      <c r="A5555" t="s">
        <v>13</v>
      </c>
      <c r="B5555" t="s">
        <v>18</v>
      </c>
      <c r="C5555">
        <v>250</v>
      </c>
      <c r="D5555">
        <v>69</v>
      </c>
      <c r="E5555" t="b">
        <v>0</v>
      </c>
      <c r="F5555">
        <v>3.0000000000000001E-3</v>
      </c>
      <c r="G5555">
        <v>1</v>
      </c>
      <c r="H5555">
        <v>1</v>
      </c>
      <c r="I5555">
        <v>157</v>
      </c>
      <c r="J5555">
        <v>77</v>
      </c>
      <c r="K5555">
        <v>36</v>
      </c>
      <c r="L5555">
        <v>12</v>
      </c>
      <c r="M5555">
        <f t="shared" si="11223"/>
        <v>0</v>
      </c>
      <c r="N5555" t="b">
        <f t="shared" ref="N5555" si="11320">AND(MIN($F5555,$F5556,$F5557)=$F5555,MAX($H5555,$H5556,$H5557)=$H5555)</f>
        <v>0</v>
      </c>
      <c r="O5555" t="b">
        <f t="shared" ref="O5555" si="11321">AND(N5555,NOT(N5556),NOT(N5557))</f>
        <v>0</v>
      </c>
    </row>
    <row r="5556" spans="1:15" x14ac:dyDescent="0.25">
      <c r="A5556" t="s">
        <v>15</v>
      </c>
      <c r="B5556" t="s">
        <v>18</v>
      </c>
      <c r="C5556">
        <v>250</v>
      </c>
      <c r="D5556">
        <v>69</v>
      </c>
      <c r="E5556" t="b">
        <v>0</v>
      </c>
      <c r="F5556">
        <v>2E-3</v>
      </c>
      <c r="G5556">
        <v>1</v>
      </c>
      <c r="H5556">
        <v>1</v>
      </c>
      <c r="I5556">
        <v>82</v>
      </c>
      <c r="J5556">
        <v>77</v>
      </c>
      <c r="K5556">
        <v>36</v>
      </c>
      <c r="L5556">
        <v>12</v>
      </c>
      <c r="M5556">
        <f t="shared" si="11223"/>
        <v>0</v>
      </c>
      <c r="N5556" t="b">
        <f t="shared" ref="N5556" si="11322">AND(MIN($F5555,$F5556,$F5557)=$F5556,MAX($H5555,$H5556,$H5557)=$H5556)</f>
        <v>1</v>
      </c>
      <c r="O5556" t="b">
        <f t="shared" ref="O5556" si="11323">AND(NOT(N5555),N5556,NOT(N5557))</f>
        <v>1</v>
      </c>
    </row>
    <row r="5557" spans="1:15" x14ac:dyDescent="0.25">
      <c r="A5557" t="s">
        <v>19</v>
      </c>
      <c r="B5557" t="s">
        <v>18</v>
      </c>
      <c r="C5557">
        <v>250</v>
      </c>
      <c r="D5557">
        <v>69</v>
      </c>
      <c r="E5557" t="b">
        <v>0</v>
      </c>
      <c r="F5557">
        <v>5.0000000000000001E-3</v>
      </c>
      <c r="G5557">
        <v>1</v>
      </c>
      <c r="H5557">
        <v>1</v>
      </c>
      <c r="I5557">
        <v>157</v>
      </c>
      <c r="J5557">
        <v>77</v>
      </c>
      <c r="K5557">
        <v>36</v>
      </c>
      <c r="L5557">
        <v>12</v>
      </c>
      <c r="M5557">
        <f t="shared" si="11223"/>
        <v>0</v>
      </c>
      <c r="N5557" t="b">
        <f t="shared" ref="N5557" si="11324">AND(MIN($F5555,$F5556,$F5557)=$F5557,MAX($H5555,$H5556,$H5557)=$H5557)</f>
        <v>0</v>
      </c>
      <c r="O5557" t="b">
        <f t="shared" ref="O5557" si="11325">AND(NOT(N5555),NOT(N5556),N5557)</f>
        <v>0</v>
      </c>
    </row>
    <row r="5558" spans="1:15" x14ac:dyDescent="0.25">
      <c r="A5558" t="s">
        <v>13</v>
      </c>
      <c r="B5558" t="s">
        <v>18</v>
      </c>
      <c r="C5558">
        <v>250</v>
      </c>
      <c r="D5558">
        <v>6</v>
      </c>
      <c r="E5558" t="b">
        <v>0</v>
      </c>
      <c r="F5558">
        <v>1E-3</v>
      </c>
      <c r="G5558">
        <v>1</v>
      </c>
      <c r="H5558">
        <v>1</v>
      </c>
      <c r="I5558">
        <v>21</v>
      </c>
      <c r="J5558">
        <v>9</v>
      </c>
      <c r="K5558">
        <v>3</v>
      </c>
      <c r="L5558">
        <v>5</v>
      </c>
      <c r="M5558">
        <f t="shared" si="11223"/>
        <v>0</v>
      </c>
      <c r="N5558" t="b">
        <f t="shared" ref="N5558" si="11326">AND(MIN($F5558,$F5559,$F5560)=$F5558,MAX($H5558,$H5559,$H5560)=$H5558)</f>
        <v>0</v>
      </c>
      <c r="O5558" t="b">
        <f t="shared" ref="O5558" si="11327">AND(N5558,NOT(N5559),NOT(N5560))</f>
        <v>0</v>
      </c>
    </row>
    <row r="5559" spans="1:15" x14ac:dyDescent="0.25">
      <c r="A5559" t="s">
        <v>15</v>
      </c>
      <c r="B5559" t="s">
        <v>18</v>
      </c>
      <c r="C5559">
        <v>250</v>
      </c>
      <c r="D5559">
        <v>6</v>
      </c>
      <c r="E5559" t="b">
        <v>0</v>
      </c>
      <c r="F5559">
        <v>0</v>
      </c>
      <c r="G5559">
        <v>1</v>
      </c>
      <c r="H5559">
        <v>1</v>
      </c>
      <c r="I5559">
        <v>10</v>
      </c>
      <c r="J5559">
        <v>9</v>
      </c>
      <c r="K5559">
        <v>3</v>
      </c>
      <c r="L5559">
        <v>5</v>
      </c>
      <c r="M5559">
        <f t="shared" si="11223"/>
        <v>0</v>
      </c>
      <c r="N5559" t="b">
        <f t="shared" ref="N5559" si="11328">AND(MIN($F5558,$F5559,$F5560)=$F5559,MAX($H5558,$H5559,$H5560)=$H5559)</f>
        <v>1</v>
      </c>
      <c r="O5559" t="b">
        <f t="shared" ref="O5559" si="11329">AND(NOT(N5558),N5559,NOT(N5560))</f>
        <v>1</v>
      </c>
    </row>
    <row r="5560" spans="1:15" x14ac:dyDescent="0.25">
      <c r="A5560" t="s">
        <v>19</v>
      </c>
      <c r="B5560" t="s">
        <v>18</v>
      </c>
      <c r="C5560">
        <v>250</v>
      </c>
      <c r="D5560">
        <v>6</v>
      </c>
      <c r="E5560" t="b">
        <v>0</v>
      </c>
      <c r="F5560">
        <v>1E-3</v>
      </c>
      <c r="G5560">
        <v>1</v>
      </c>
      <c r="H5560">
        <v>1</v>
      </c>
      <c r="I5560">
        <v>21</v>
      </c>
      <c r="J5560">
        <v>9</v>
      </c>
      <c r="K5560">
        <v>3</v>
      </c>
      <c r="L5560">
        <v>5</v>
      </c>
      <c r="M5560">
        <f t="shared" si="11223"/>
        <v>0</v>
      </c>
      <c r="N5560" t="b">
        <f t="shared" ref="N5560" si="11330">AND(MIN($F5558,$F5559,$F5560)=$F5560,MAX($H5558,$H5559,$H5560)=$H5560)</f>
        <v>0</v>
      </c>
      <c r="O5560" t="b">
        <f t="shared" ref="O5560" si="11331">AND(NOT(N5558),NOT(N5559),N5560)</f>
        <v>0</v>
      </c>
    </row>
    <row r="5561" spans="1:15" x14ac:dyDescent="0.25">
      <c r="A5561" t="s">
        <v>13</v>
      </c>
      <c r="B5561" t="s">
        <v>18</v>
      </c>
      <c r="C5561">
        <v>250</v>
      </c>
      <c r="D5561">
        <v>70</v>
      </c>
      <c r="E5561" t="b">
        <v>0</v>
      </c>
      <c r="F5561">
        <v>5.0000000000000001E-3</v>
      </c>
      <c r="G5561">
        <v>1</v>
      </c>
      <c r="H5561">
        <v>1</v>
      </c>
      <c r="I5561">
        <v>300</v>
      </c>
      <c r="J5561">
        <v>192</v>
      </c>
      <c r="K5561">
        <v>93</v>
      </c>
      <c r="L5561">
        <v>14</v>
      </c>
      <c r="M5561">
        <f t="shared" si="11223"/>
        <v>0</v>
      </c>
      <c r="N5561" t="b">
        <f t="shared" ref="N5561" si="11332">AND(MIN($F5561,$F5562,$F5563)=$F5561,MAX($H5561,$H5562,$H5563)=$H5561)</f>
        <v>0</v>
      </c>
      <c r="O5561" t="b">
        <f t="shared" ref="O5561" si="11333">AND(N5561,NOT(N5562),NOT(N5563))</f>
        <v>0</v>
      </c>
    </row>
    <row r="5562" spans="1:15" x14ac:dyDescent="0.25">
      <c r="A5562" t="s">
        <v>15</v>
      </c>
      <c r="B5562" t="s">
        <v>18</v>
      </c>
      <c r="C5562">
        <v>250</v>
      </c>
      <c r="D5562">
        <v>70</v>
      </c>
      <c r="E5562" t="b">
        <v>0</v>
      </c>
      <c r="F5562">
        <v>3.0000000000000001E-3</v>
      </c>
      <c r="G5562">
        <v>1</v>
      </c>
      <c r="H5562">
        <v>1</v>
      </c>
      <c r="I5562">
        <v>194</v>
      </c>
      <c r="J5562">
        <v>192</v>
      </c>
      <c r="K5562">
        <v>93</v>
      </c>
      <c r="L5562">
        <v>14</v>
      </c>
      <c r="M5562">
        <f t="shared" si="11223"/>
        <v>0</v>
      </c>
      <c r="N5562" t="b">
        <f t="shared" ref="N5562" si="11334">AND(MIN($F5561,$F5562,$F5563)=$F5562,MAX($H5561,$H5562,$H5563)=$H5562)</f>
        <v>1</v>
      </c>
      <c r="O5562" t="b">
        <f t="shared" ref="O5562" si="11335">AND(NOT(N5561),N5562,NOT(N5563))</f>
        <v>1</v>
      </c>
    </row>
    <row r="5563" spans="1:15" x14ac:dyDescent="0.25">
      <c r="A5563" t="s">
        <v>19</v>
      </c>
      <c r="B5563" t="s">
        <v>18</v>
      </c>
      <c r="C5563">
        <v>250</v>
      </c>
      <c r="D5563">
        <v>70</v>
      </c>
      <c r="E5563" t="b">
        <v>0</v>
      </c>
      <c r="F5563">
        <v>6.0000000000000001E-3</v>
      </c>
      <c r="G5563">
        <v>1</v>
      </c>
      <c r="H5563">
        <v>1</v>
      </c>
      <c r="I5563">
        <v>300</v>
      </c>
      <c r="J5563">
        <v>192</v>
      </c>
      <c r="K5563">
        <v>93</v>
      </c>
      <c r="L5563">
        <v>14</v>
      </c>
      <c r="M5563">
        <f t="shared" si="11223"/>
        <v>0</v>
      </c>
      <c r="N5563" t="b">
        <f t="shared" ref="N5563" si="11336">AND(MIN($F5561,$F5562,$F5563)=$F5563,MAX($H5561,$H5562,$H5563)=$H5563)</f>
        <v>0</v>
      </c>
      <c r="O5563" t="b">
        <f t="shared" ref="O5563" si="11337">AND(NOT(N5561),NOT(N5562),N5563)</f>
        <v>0</v>
      </c>
    </row>
    <row r="5564" spans="1:15" x14ac:dyDescent="0.25">
      <c r="A5564" t="s">
        <v>13</v>
      </c>
      <c r="B5564" t="s">
        <v>18</v>
      </c>
      <c r="C5564">
        <v>250</v>
      </c>
      <c r="D5564">
        <v>71</v>
      </c>
      <c r="E5564" t="b">
        <v>0</v>
      </c>
      <c r="F5564">
        <v>6.0000000000000001E-3</v>
      </c>
      <c r="G5564">
        <v>1</v>
      </c>
      <c r="H5564">
        <v>1</v>
      </c>
      <c r="I5564">
        <v>330</v>
      </c>
      <c r="J5564">
        <v>154</v>
      </c>
      <c r="K5564">
        <v>73</v>
      </c>
      <c r="L5564">
        <v>18</v>
      </c>
      <c r="M5564">
        <f t="shared" si="11223"/>
        <v>0</v>
      </c>
      <c r="N5564" t="b">
        <f t="shared" ref="N5564" si="11338">AND(MIN($F5564,$F5565,$F5566)=$F5564,MAX($H5564,$H5565,$H5566)=$H5564)</f>
        <v>1</v>
      </c>
      <c r="O5564" t="b">
        <f t="shared" ref="O5564" si="11339">AND(N5564,NOT(N5565),NOT(N5566))</f>
        <v>0</v>
      </c>
    </row>
    <row r="5565" spans="1:15" x14ac:dyDescent="0.25">
      <c r="A5565" t="s">
        <v>15</v>
      </c>
      <c r="B5565" t="s">
        <v>18</v>
      </c>
      <c r="C5565">
        <v>250</v>
      </c>
      <c r="D5565">
        <v>71</v>
      </c>
      <c r="E5565" t="b">
        <v>0</v>
      </c>
      <c r="F5565">
        <v>6.0000000000000001E-3</v>
      </c>
      <c r="G5565">
        <v>1</v>
      </c>
      <c r="H5565">
        <v>1</v>
      </c>
      <c r="I5565">
        <v>159</v>
      </c>
      <c r="J5565">
        <v>154</v>
      </c>
      <c r="K5565">
        <v>73</v>
      </c>
      <c r="L5565">
        <v>18</v>
      </c>
      <c r="M5565">
        <f t="shared" si="11223"/>
        <v>0</v>
      </c>
      <c r="N5565" t="b">
        <f t="shared" ref="N5565" si="11340">AND(MIN($F5564,$F5565,$F5566)=$F5565,MAX($H5564,$H5565,$H5566)=$H5565)</f>
        <v>1</v>
      </c>
      <c r="O5565" t="b">
        <f t="shared" ref="O5565" si="11341">AND(NOT(N5564),N5565,NOT(N5566))</f>
        <v>0</v>
      </c>
    </row>
    <row r="5566" spans="1:15" x14ac:dyDescent="0.25">
      <c r="A5566" t="s">
        <v>19</v>
      </c>
      <c r="B5566" t="s">
        <v>18</v>
      </c>
      <c r="C5566">
        <v>250</v>
      </c>
      <c r="D5566">
        <v>71</v>
      </c>
      <c r="E5566" t="b">
        <v>0</v>
      </c>
      <c r="F5566">
        <v>1.2E-2</v>
      </c>
      <c r="G5566">
        <v>1</v>
      </c>
      <c r="H5566">
        <v>1</v>
      </c>
      <c r="I5566">
        <v>330</v>
      </c>
      <c r="J5566">
        <v>154</v>
      </c>
      <c r="K5566">
        <v>73</v>
      </c>
      <c r="L5566">
        <v>18</v>
      </c>
      <c r="M5566">
        <f t="shared" si="11223"/>
        <v>0</v>
      </c>
      <c r="N5566" t="b">
        <f t="shared" ref="N5566" si="11342">AND(MIN($F5564,$F5565,$F5566)=$F5566,MAX($H5564,$H5565,$H5566)=$H5566)</f>
        <v>0</v>
      </c>
      <c r="O5566" t="b">
        <f t="shared" ref="O5566" si="11343">AND(NOT(N5564),NOT(N5565),N5566)</f>
        <v>0</v>
      </c>
    </row>
    <row r="5567" spans="1:15" x14ac:dyDescent="0.25">
      <c r="A5567" t="s">
        <v>13</v>
      </c>
      <c r="B5567" t="s">
        <v>18</v>
      </c>
      <c r="C5567">
        <v>250</v>
      </c>
      <c r="D5567">
        <v>72</v>
      </c>
      <c r="E5567" t="b">
        <v>0</v>
      </c>
      <c r="F5567">
        <v>3.0000000000000001E-3</v>
      </c>
      <c r="G5567">
        <v>1</v>
      </c>
      <c r="H5567">
        <v>1</v>
      </c>
      <c r="I5567">
        <v>38</v>
      </c>
      <c r="J5567">
        <v>16</v>
      </c>
      <c r="K5567">
        <v>3</v>
      </c>
      <c r="L5567">
        <v>12</v>
      </c>
      <c r="M5567">
        <f t="shared" si="11223"/>
        <v>0</v>
      </c>
      <c r="N5567" t="b">
        <f t="shared" ref="N5567" si="11344">AND(MIN($F5567,$F5568,$F5569)=$F5567,MAX($H5567,$H5568,$H5569)=$H5567)</f>
        <v>1</v>
      </c>
      <c r="O5567" t="b">
        <f t="shared" ref="O5567" si="11345">AND(N5567,NOT(N5568),NOT(N5569))</f>
        <v>1</v>
      </c>
    </row>
    <row r="5568" spans="1:15" x14ac:dyDescent="0.25">
      <c r="A5568" t="s">
        <v>15</v>
      </c>
      <c r="B5568" t="s">
        <v>18</v>
      </c>
      <c r="C5568">
        <v>250</v>
      </c>
      <c r="D5568">
        <v>72</v>
      </c>
      <c r="E5568" t="b">
        <v>1</v>
      </c>
      <c r="F5568">
        <v>10.003</v>
      </c>
      <c r="G5568">
        <v>1</v>
      </c>
      <c r="H5568">
        <v>0</v>
      </c>
      <c r="I5568">
        <v>1290322</v>
      </c>
      <c r="J5568">
        <v>1290293</v>
      </c>
      <c r="K5568">
        <v>645141</v>
      </c>
      <c r="L5568">
        <v>21</v>
      </c>
      <c r="M5568">
        <f t="shared" si="11223"/>
        <v>1</v>
      </c>
      <c r="N5568" t="b">
        <f t="shared" ref="N5568" si="11346">AND(MIN($F5567,$F5568,$F5569)=$F5568,MAX($H5567,$H5568,$H5569)=$H5568)</f>
        <v>0</v>
      </c>
      <c r="O5568" t="b">
        <f t="shared" ref="O5568" si="11347">AND(NOT(N5567),N5568,NOT(N5569))</f>
        <v>0</v>
      </c>
    </row>
    <row r="5569" spans="1:15" x14ac:dyDescent="0.25">
      <c r="A5569" t="s">
        <v>19</v>
      </c>
      <c r="B5569" t="s">
        <v>18</v>
      </c>
      <c r="C5569">
        <v>250</v>
      </c>
      <c r="D5569">
        <v>72</v>
      </c>
      <c r="E5569" t="b">
        <v>0</v>
      </c>
      <c r="F5569">
        <v>4.0000000000000001E-3</v>
      </c>
      <c r="G5569">
        <v>1</v>
      </c>
      <c r="H5569">
        <v>1</v>
      </c>
      <c r="I5569">
        <v>38</v>
      </c>
      <c r="J5569">
        <v>16</v>
      </c>
      <c r="K5569">
        <v>3</v>
      </c>
      <c r="L5569">
        <v>12</v>
      </c>
      <c r="M5569">
        <f t="shared" si="11223"/>
        <v>0</v>
      </c>
      <c r="N5569" t="b">
        <f t="shared" ref="N5569" si="11348">AND(MIN($F5567,$F5568,$F5569)=$F5569,MAX($H5567,$H5568,$H5569)=$H5569)</f>
        <v>0</v>
      </c>
      <c r="O5569" t="b">
        <f t="shared" ref="O5569" si="11349">AND(NOT(N5567),NOT(N5568),N5569)</f>
        <v>0</v>
      </c>
    </row>
    <row r="5570" spans="1:15" x14ac:dyDescent="0.25">
      <c r="A5570" t="s">
        <v>13</v>
      </c>
      <c r="B5570" t="s">
        <v>18</v>
      </c>
      <c r="C5570">
        <v>250</v>
      </c>
      <c r="D5570">
        <v>73</v>
      </c>
      <c r="E5570" t="b">
        <v>0</v>
      </c>
      <c r="F5570">
        <v>0.02</v>
      </c>
      <c r="G5570">
        <v>1</v>
      </c>
      <c r="H5570">
        <v>1</v>
      </c>
      <c r="I5570">
        <v>1993</v>
      </c>
      <c r="J5570">
        <v>1057</v>
      </c>
      <c r="K5570">
        <v>526</v>
      </c>
      <c r="L5570">
        <v>22</v>
      </c>
      <c r="M5570">
        <f t="shared" si="11223"/>
        <v>0</v>
      </c>
      <c r="N5570" t="b">
        <f t="shared" ref="N5570" si="11350">AND(MIN($F5570,$F5571,$F5572)=$F5570,MAX($H5570,$H5571,$H5572)=$H5570)</f>
        <v>0</v>
      </c>
      <c r="O5570" t="b">
        <f t="shared" ref="O5570" si="11351">AND(N5570,NOT(N5571),NOT(N5572))</f>
        <v>0</v>
      </c>
    </row>
    <row r="5571" spans="1:15" x14ac:dyDescent="0.25">
      <c r="A5571" t="s">
        <v>15</v>
      </c>
      <c r="B5571" t="s">
        <v>18</v>
      </c>
      <c r="C5571">
        <v>250</v>
      </c>
      <c r="D5571">
        <v>73</v>
      </c>
      <c r="E5571" t="b">
        <v>0</v>
      </c>
      <c r="F5571">
        <v>8.9999999999999993E-3</v>
      </c>
      <c r="G5571">
        <v>1</v>
      </c>
      <c r="H5571">
        <v>1</v>
      </c>
      <c r="I5571">
        <v>1062</v>
      </c>
      <c r="J5571">
        <v>1057</v>
      </c>
      <c r="K5571">
        <v>526</v>
      </c>
      <c r="L5571">
        <v>22</v>
      </c>
      <c r="M5571">
        <f t="shared" ref="M5571:M5634" si="11352">G5571-H5571</f>
        <v>0</v>
      </c>
      <c r="N5571" t="b">
        <f t="shared" ref="N5571" si="11353">AND(MIN($F5570,$F5571,$F5572)=$F5571,MAX($H5570,$H5571,$H5572)=$H5571)</f>
        <v>1</v>
      </c>
      <c r="O5571" t="b">
        <f t="shared" ref="O5571" si="11354">AND(NOT(N5570),N5571,NOT(N5572))</f>
        <v>1</v>
      </c>
    </row>
    <row r="5572" spans="1:15" x14ac:dyDescent="0.25">
      <c r="A5572" t="s">
        <v>19</v>
      </c>
      <c r="B5572" t="s">
        <v>18</v>
      </c>
      <c r="C5572">
        <v>250</v>
      </c>
      <c r="D5572">
        <v>73</v>
      </c>
      <c r="E5572" t="b">
        <v>0</v>
      </c>
      <c r="F5572">
        <v>2.1999999999999999E-2</v>
      </c>
      <c r="G5572">
        <v>1</v>
      </c>
      <c r="H5572">
        <v>1</v>
      </c>
      <c r="I5572">
        <v>1993</v>
      </c>
      <c r="J5572">
        <v>1057</v>
      </c>
      <c r="K5572">
        <v>526</v>
      </c>
      <c r="L5572">
        <v>22</v>
      </c>
      <c r="M5572">
        <f t="shared" si="11352"/>
        <v>0</v>
      </c>
      <c r="N5572" t="b">
        <f t="shared" ref="N5572" si="11355">AND(MIN($F5570,$F5571,$F5572)=$F5572,MAX($H5570,$H5571,$H5572)=$H5572)</f>
        <v>0</v>
      </c>
      <c r="O5572" t="b">
        <f t="shared" ref="O5572" si="11356">AND(NOT(N5570),NOT(N5571),N5572)</f>
        <v>0</v>
      </c>
    </row>
    <row r="5573" spans="1:15" x14ac:dyDescent="0.25">
      <c r="A5573" t="s">
        <v>13</v>
      </c>
      <c r="B5573" t="s">
        <v>18</v>
      </c>
      <c r="C5573">
        <v>250</v>
      </c>
      <c r="D5573">
        <v>74</v>
      </c>
      <c r="E5573" t="b">
        <v>0</v>
      </c>
      <c r="F5573">
        <v>7.0000000000000001E-3</v>
      </c>
      <c r="G5573">
        <v>1</v>
      </c>
      <c r="H5573">
        <v>1</v>
      </c>
      <c r="I5573">
        <v>376</v>
      </c>
      <c r="J5573">
        <v>254</v>
      </c>
      <c r="K5573">
        <v>123</v>
      </c>
      <c r="L5573">
        <v>16</v>
      </c>
      <c r="M5573">
        <f t="shared" si="11352"/>
        <v>0</v>
      </c>
      <c r="N5573" t="b">
        <f t="shared" ref="N5573" si="11357">AND(MIN($F5573,$F5574,$F5575)=$F5573,MAX($H5573,$H5574,$H5575)=$H5573)</f>
        <v>0</v>
      </c>
      <c r="O5573" t="b">
        <f t="shared" ref="O5573" si="11358">AND(N5573,NOT(N5574),NOT(N5575))</f>
        <v>0</v>
      </c>
    </row>
    <row r="5574" spans="1:15" x14ac:dyDescent="0.25">
      <c r="A5574" t="s">
        <v>15</v>
      </c>
      <c r="B5574" t="s">
        <v>18</v>
      </c>
      <c r="C5574">
        <v>250</v>
      </c>
      <c r="D5574">
        <v>74</v>
      </c>
      <c r="E5574" t="b">
        <v>0</v>
      </c>
      <c r="F5574">
        <v>5.0000000000000001E-3</v>
      </c>
      <c r="G5574">
        <v>1</v>
      </c>
      <c r="H5574">
        <v>1</v>
      </c>
      <c r="I5574">
        <v>256</v>
      </c>
      <c r="J5574">
        <v>254</v>
      </c>
      <c r="K5574">
        <v>123</v>
      </c>
      <c r="L5574">
        <v>16</v>
      </c>
      <c r="M5574">
        <f t="shared" si="11352"/>
        <v>0</v>
      </c>
      <c r="N5574" t="b">
        <f t="shared" ref="N5574" si="11359">AND(MIN($F5573,$F5574,$F5575)=$F5574,MAX($H5573,$H5574,$H5575)=$H5574)</f>
        <v>1</v>
      </c>
      <c r="O5574" t="b">
        <f t="shared" ref="O5574" si="11360">AND(NOT(N5573),N5574,NOT(N5575))</f>
        <v>1</v>
      </c>
    </row>
    <row r="5575" spans="1:15" x14ac:dyDescent="0.25">
      <c r="A5575" t="s">
        <v>19</v>
      </c>
      <c r="B5575" t="s">
        <v>18</v>
      </c>
      <c r="C5575">
        <v>250</v>
      </c>
      <c r="D5575">
        <v>74</v>
      </c>
      <c r="E5575" t="b">
        <v>0</v>
      </c>
      <c r="F5575">
        <v>1.4E-2</v>
      </c>
      <c r="G5575">
        <v>1</v>
      </c>
      <c r="H5575">
        <v>1</v>
      </c>
      <c r="I5575">
        <v>376</v>
      </c>
      <c r="J5575">
        <v>254</v>
      </c>
      <c r="K5575">
        <v>123</v>
      </c>
      <c r="L5575">
        <v>16</v>
      </c>
      <c r="M5575">
        <f t="shared" si="11352"/>
        <v>0</v>
      </c>
      <c r="N5575" t="b">
        <f t="shared" ref="N5575" si="11361">AND(MIN($F5573,$F5574,$F5575)=$F5575,MAX($H5573,$H5574,$H5575)=$H5575)</f>
        <v>0</v>
      </c>
      <c r="O5575" t="b">
        <f t="shared" ref="O5575" si="11362">AND(NOT(N5573),NOT(N5574),N5575)</f>
        <v>0</v>
      </c>
    </row>
    <row r="5576" spans="1:15" x14ac:dyDescent="0.25">
      <c r="A5576" t="s">
        <v>13</v>
      </c>
      <c r="B5576" t="s">
        <v>18</v>
      </c>
      <c r="C5576">
        <v>250</v>
      </c>
      <c r="D5576">
        <v>75</v>
      </c>
      <c r="E5576" t="b">
        <v>0</v>
      </c>
      <c r="F5576">
        <v>8.9999999999999993E-3</v>
      </c>
      <c r="G5576">
        <v>1</v>
      </c>
      <c r="H5576">
        <v>1</v>
      </c>
      <c r="I5576">
        <v>296</v>
      </c>
      <c r="J5576">
        <v>226</v>
      </c>
      <c r="K5576">
        <v>108</v>
      </c>
      <c r="L5576">
        <v>17</v>
      </c>
      <c r="M5576">
        <f t="shared" si="11352"/>
        <v>0</v>
      </c>
      <c r="N5576" t="b">
        <f t="shared" ref="N5576" si="11363">AND(MIN($F5576,$F5577,$F5578)=$F5576,MAX($H5576,$H5577,$H5578)=$H5576)</f>
        <v>0</v>
      </c>
      <c r="O5576" t="b">
        <f t="shared" ref="O5576" si="11364">AND(N5576,NOT(N5577),NOT(N5578))</f>
        <v>0</v>
      </c>
    </row>
    <row r="5577" spans="1:15" x14ac:dyDescent="0.25">
      <c r="A5577" t="s">
        <v>15</v>
      </c>
      <c r="B5577" t="s">
        <v>18</v>
      </c>
      <c r="C5577">
        <v>250</v>
      </c>
      <c r="D5577">
        <v>75</v>
      </c>
      <c r="E5577" t="b">
        <v>0</v>
      </c>
      <c r="F5577">
        <v>3.0000000000000001E-3</v>
      </c>
      <c r="G5577">
        <v>1</v>
      </c>
      <c r="H5577">
        <v>1</v>
      </c>
      <c r="I5577">
        <v>229</v>
      </c>
      <c r="J5577">
        <v>226</v>
      </c>
      <c r="K5577">
        <v>108</v>
      </c>
      <c r="L5577">
        <v>17</v>
      </c>
      <c r="M5577">
        <f t="shared" si="11352"/>
        <v>0</v>
      </c>
      <c r="N5577" t="b">
        <f t="shared" ref="N5577" si="11365">AND(MIN($F5576,$F5577,$F5578)=$F5577,MAX($H5576,$H5577,$H5578)=$H5577)</f>
        <v>1</v>
      </c>
      <c r="O5577" t="b">
        <f t="shared" ref="O5577" si="11366">AND(NOT(N5576),N5577,NOT(N5578))</f>
        <v>1</v>
      </c>
    </row>
    <row r="5578" spans="1:15" x14ac:dyDescent="0.25">
      <c r="A5578" t="s">
        <v>19</v>
      </c>
      <c r="B5578" t="s">
        <v>18</v>
      </c>
      <c r="C5578">
        <v>250</v>
      </c>
      <c r="D5578">
        <v>75</v>
      </c>
      <c r="E5578" t="b">
        <v>0</v>
      </c>
      <c r="F5578">
        <v>7.0000000000000001E-3</v>
      </c>
      <c r="G5578">
        <v>1</v>
      </c>
      <c r="H5578">
        <v>1</v>
      </c>
      <c r="I5578">
        <v>296</v>
      </c>
      <c r="J5578">
        <v>226</v>
      </c>
      <c r="K5578">
        <v>108</v>
      </c>
      <c r="L5578">
        <v>17</v>
      </c>
      <c r="M5578">
        <f t="shared" si="11352"/>
        <v>0</v>
      </c>
      <c r="N5578" t="b">
        <f t="shared" ref="N5578" si="11367">AND(MIN($F5576,$F5577,$F5578)=$F5578,MAX($H5576,$H5577,$H5578)=$H5578)</f>
        <v>0</v>
      </c>
      <c r="O5578" t="b">
        <f t="shared" ref="O5578" si="11368">AND(NOT(N5576),NOT(N5577),N5578)</f>
        <v>0</v>
      </c>
    </row>
    <row r="5579" spans="1:15" x14ac:dyDescent="0.25">
      <c r="A5579" t="s">
        <v>13</v>
      </c>
      <c r="B5579" t="s">
        <v>18</v>
      </c>
      <c r="C5579">
        <v>250</v>
      </c>
      <c r="D5579">
        <v>76</v>
      </c>
      <c r="E5579" t="b">
        <v>0</v>
      </c>
      <c r="F5579">
        <v>4.0000000000000001E-3</v>
      </c>
      <c r="G5579">
        <v>1</v>
      </c>
      <c r="H5579">
        <v>1</v>
      </c>
      <c r="I5579">
        <v>303</v>
      </c>
      <c r="J5579">
        <v>159</v>
      </c>
      <c r="K5579">
        <v>75</v>
      </c>
      <c r="L5579">
        <v>18</v>
      </c>
      <c r="M5579">
        <f t="shared" si="11352"/>
        <v>0</v>
      </c>
      <c r="N5579" t="b">
        <f t="shared" ref="N5579" si="11369">AND(MIN($F5579,$F5580,$F5581)=$F5579,MAX($H5579,$H5580,$H5581)=$H5579)</f>
        <v>0</v>
      </c>
      <c r="O5579" t="b">
        <f t="shared" ref="O5579" si="11370">AND(N5579,NOT(N5580),NOT(N5581))</f>
        <v>0</v>
      </c>
    </row>
    <row r="5580" spans="1:15" x14ac:dyDescent="0.25">
      <c r="A5580" t="s">
        <v>15</v>
      </c>
      <c r="B5580" t="s">
        <v>18</v>
      </c>
      <c r="C5580">
        <v>250</v>
      </c>
      <c r="D5580">
        <v>76</v>
      </c>
      <c r="E5580" t="b">
        <v>0</v>
      </c>
      <c r="F5580">
        <v>3.0000000000000001E-3</v>
      </c>
      <c r="G5580">
        <v>1</v>
      </c>
      <c r="H5580">
        <v>1</v>
      </c>
      <c r="I5580">
        <v>165</v>
      </c>
      <c r="J5580">
        <v>159</v>
      </c>
      <c r="K5580">
        <v>75</v>
      </c>
      <c r="L5580">
        <v>18</v>
      </c>
      <c r="M5580">
        <f t="shared" si="11352"/>
        <v>0</v>
      </c>
      <c r="N5580" t="b">
        <f t="shared" ref="N5580" si="11371">AND(MIN($F5579,$F5580,$F5581)=$F5580,MAX($H5579,$H5580,$H5581)=$H5580)</f>
        <v>1</v>
      </c>
      <c r="O5580" t="b">
        <f t="shared" ref="O5580" si="11372">AND(NOT(N5579),N5580,NOT(N5581))</f>
        <v>1</v>
      </c>
    </row>
    <row r="5581" spans="1:15" x14ac:dyDescent="0.25">
      <c r="A5581" t="s">
        <v>19</v>
      </c>
      <c r="B5581" t="s">
        <v>18</v>
      </c>
      <c r="C5581">
        <v>250</v>
      </c>
      <c r="D5581">
        <v>76</v>
      </c>
      <c r="E5581" t="b">
        <v>0</v>
      </c>
      <c r="F5581">
        <v>7.0000000000000001E-3</v>
      </c>
      <c r="G5581">
        <v>1</v>
      </c>
      <c r="H5581">
        <v>1</v>
      </c>
      <c r="I5581">
        <v>303</v>
      </c>
      <c r="J5581">
        <v>159</v>
      </c>
      <c r="K5581">
        <v>75</v>
      </c>
      <c r="L5581">
        <v>18</v>
      </c>
      <c r="M5581">
        <f t="shared" si="11352"/>
        <v>0</v>
      </c>
      <c r="N5581" t="b">
        <f t="shared" ref="N5581" si="11373">AND(MIN($F5579,$F5580,$F5581)=$F5581,MAX($H5579,$H5580,$H5581)=$H5581)</f>
        <v>0</v>
      </c>
      <c r="O5581" t="b">
        <f t="shared" ref="O5581" si="11374">AND(NOT(N5579),NOT(N5580),N5581)</f>
        <v>0</v>
      </c>
    </row>
    <row r="5582" spans="1:15" x14ac:dyDescent="0.25">
      <c r="A5582" t="s">
        <v>13</v>
      </c>
      <c r="B5582" t="s">
        <v>18</v>
      </c>
      <c r="C5582">
        <v>250</v>
      </c>
      <c r="D5582">
        <v>77</v>
      </c>
      <c r="E5582" t="b">
        <v>0</v>
      </c>
      <c r="F5582">
        <v>2E-3</v>
      </c>
      <c r="G5582">
        <v>1</v>
      </c>
      <c r="H5582">
        <v>1</v>
      </c>
      <c r="I5582">
        <v>9</v>
      </c>
      <c r="J5582">
        <v>4</v>
      </c>
      <c r="K5582">
        <v>0</v>
      </c>
      <c r="L5582">
        <v>3</v>
      </c>
      <c r="M5582">
        <f t="shared" si="11352"/>
        <v>0</v>
      </c>
      <c r="N5582" t="b">
        <f t="shared" ref="N5582" si="11375">AND(MIN($F5582,$F5583,$F5584)=$F5582,MAX($H5582,$H5583,$H5584)=$H5582)</f>
        <v>1</v>
      </c>
      <c r="O5582" t="b">
        <f t="shared" ref="O5582" si="11376">AND(N5582,NOT(N5583),NOT(N5584))</f>
        <v>0</v>
      </c>
    </row>
    <row r="5583" spans="1:15" x14ac:dyDescent="0.25">
      <c r="A5583" t="s">
        <v>15</v>
      </c>
      <c r="B5583" t="s">
        <v>18</v>
      </c>
      <c r="C5583">
        <v>250</v>
      </c>
      <c r="D5583">
        <v>77</v>
      </c>
      <c r="E5583" t="b">
        <v>0</v>
      </c>
      <c r="F5583">
        <v>2E-3</v>
      </c>
      <c r="G5583">
        <v>1</v>
      </c>
      <c r="H5583">
        <v>1</v>
      </c>
      <c r="I5583">
        <v>4</v>
      </c>
      <c r="J5583">
        <v>4</v>
      </c>
      <c r="K5583">
        <v>0</v>
      </c>
      <c r="L5583">
        <v>3</v>
      </c>
      <c r="M5583">
        <f t="shared" si="11352"/>
        <v>0</v>
      </c>
      <c r="N5583" t="b">
        <f t="shared" ref="N5583" si="11377">AND(MIN($F5582,$F5583,$F5584)=$F5583,MAX($H5582,$H5583,$H5584)=$H5583)</f>
        <v>1</v>
      </c>
      <c r="O5583" t="b">
        <f t="shared" ref="O5583" si="11378">AND(NOT(N5582),N5583,NOT(N5584))</f>
        <v>0</v>
      </c>
    </row>
    <row r="5584" spans="1:15" x14ac:dyDescent="0.25">
      <c r="A5584" t="s">
        <v>19</v>
      </c>
      <c r="B5584" t="s">
        <v>18</v>
      </c>
      <c r="C5584">
        <v>250</v>
      </c>
      <c r="D5584">
        <v>77</v>
      </c>
      <c r="E5584" t="b">
        <v>0</v>
      </c>
      <c r="F5584">
        <v>8.0000000000000002E-3</v>
      </c>
      <c r="G5584">
        <v>1</v>
      </c>
      <c r="H5584">
        <v>1</v>
      </c>
      <c r="I5584">
        <v>9</v>
      </c>
      <c r="J5584">
        <v>4</v>
      </c>
      <c r="K5584">
        <v>0</v>
      </c>
      <c r="L5584">
        <v>3</v>
      </c>
      <c r="M5584">
        <f t="shared" si="11352"/>
        <v>0</v>
      </c>
      <c r="N5584" t="b">
        <f t="shared" ref="N5584" si="11379">AND(MIN($F5582,$F5583,$F5584)=$F5584,MAX($H5582,$H5583,$H5584)=$H5584)</f>
        <v>0</v>
      </c>
      <c r="O5584" t="b">
        <f t="shared" ref="O5584" si="11380">AND(NOT(N5582),NOT(N5583),N5584)</f>
        <v>0</v>
      </c>
    </row>
    <row r="5585" spans="1:15" x14ac:dyDescent="0.25">
      <c r="A5585" t="s">
        <v>13</v>
      </c>
      <c r="B5585" t="s">
        <v>18</v>
      </c>
      <c r="C5585">
        <v>250</v>
      </c>
      <c r="D5585">
        <v>78</v>
      </c>
      <c r="E5585" t="b">
        <v>0</v>
      </c>
      <c r="F5585">
        <v>3.0000000000000001E-3</v>
      </c>
      <c r="G5585">
        <v>1</v>
      </c>
      <c r="H5585">
        <v>1</v>
      </c>
      <c r="I5585">
        <v>124</v>
      </c>
      <c r="J5585">
        <v>70</v>
      </c>
      <c r="K5585">
        <v>30</v>
      </c>
      <c r="L5585">
        <v>17</v>
      </c>
      <c r="M5585">
        <f t="shared" si="11352"/>
        <v>0</v>
      </c>
      <c r="N5585" t="b">
        <f t="shared" ref="N5585" si="11381">AND(MIN($F5585,$F5586,$F5587)=$F5585,MAX($H5585,$H5586,$H5587)=$H5585)</f>
        <v>0</v>
      </c>
      <c r="O5585" t="b">
        <f t="shared" ref="O5585" si="11382">AND(N5585,NOT(N5586),NOT(N5587))</f>
        <v>0</v>
      </c>
    </row>
    <row r="5586" spans="1:15" x14ac:dyDescent="0.25">
      <c r="A5586" t="s">
        <v>15</v>
      </c>
      <c r="B5586" t="s">
        <v>18</v>
      </c>
      <c r="C5586">
        <v>250</v>
      </c>
      <c r="D5586">
        <v>78</v>
      </c>
      <c r="E5586" t="b">
        <v>0</v>
      </c>
      <c r="F5586">
        <v>2E-3</v>
      </c>
      <c r="G5586">
        <v>1</v>
      </c>
      <c r="H5586">
        <v>1</v>
      </c>
      <c r="I5586">
        <v>72</v>
      </c>
      <c r="J5586">
        <v>70</v>
      </c>
      <c r="K5586">
        <v>30</v>
      </c>
      <c r="L5586">
        <v>17</v>
      </c>
      <c r="M5586">
        <f t="shared" si="11352"/>
        <v>0</v>
      </c>
      <c r="N5586" t="b">
        <f t="shared" ref="N5586" si="11383">AND(MIN($F5585,$F5586,$F5587)=$F5586,MAX($H5585,$H5586,$H5587)=$H5586)</f>
        <v>1</v>
      </c>
      <c r="O5586" t="b">
        <f t="shared" ref="O5586" si="11384">AND(NOT(N5585),N5586,NOT(N5587))</f>
        <v>1</v>
      </c>
    </row>
    <row r="5587" spans="1:15" x14ac:dyDescent="0.25">
      <c r="A5587" t="s">
        <v>19</v>
      </c>
      <c r="B5587" t="s">
        <v>18</v>
      </c>
      <c r="C5587">
        <v>250</v>
      </c>
      <c r="D5587">
        <v>78</v>
      </c>
      <c r="E5587" t="b">
        <v>0</v>
      </c>
      <c r="F5587">
        <v>6.0000000000000001E-3</v>
      </c>
      <c r="G5587">
        <v>1</v>
      </c>
      <c r="H5587">
        <v>1</v>
      </c>
      <c r="I5587">
        <v>124</v>
      </c>
      <c r="J5587">
        <v>70</v>
      </c>
      <c r="K5587">
        <v>30</v>
      </c>
      <c r="L5587">
        <v>17</v>
      </c>
      <c r="M5587">
        <f t="shared" si="11352"/>
        <v>0</v>
      </c>
      <c r="N5587" t="b">
        <f t="shared" ref="N5587" si="11385">AND(MIN($F5585,$F5586,$F5587)=$F5587,MAX($H5585,$H5586,$H5587)=$H5587)</f>
        <v>0</v>
      </c>
      <c r="O5587" t="b">
        <f t="shared" ref="O5587" si="11386">AND(NOT(N5585),NOT(N5586),N5587)</f>
        <v>0</v>
      </c>
    </row>
    <row r="5588" spans="1:15" x14ac:dyDescent="0.25">
      <c r="A5588" t="s">
        <v>13</v>
      </c>
      <c r="B5588" t="s">
        <v>18</v>
      </c>
      <c r="C5588">
        <v>250</v>
      </c>
      <c r="D5588">
        <v>79</v>
      </c>
      <c r="E5588" t="b">
        <v>0</v>
      </c>
      <c r="F5588">
        <v>3.0000000000000001E-3</v>
      </c>
      <c r="G5588">
        <v>1</v>
      </c>
      <c r="H5588">
        <v>1</v>
      </c>
      <c r="I5588">
        <v>98</v>
      </c>
      <c r="J5588">
        <v>49</v>
      </c>
      <c r="K5588">
        <v>23</v>
      </c>
      <c r="L5588">
        <v>10</v>
      </c>
      <c r="M5588">
        <f t="shared" si="11352"/>
        <v>0</v>
      </c>
      <c r="N5588" t="b">
        <f t="shared" ref="N5588" si="11387">AND(MIN($F5588,$F5589,$F5590)=$F5588,MAX($H5588,$H5589,$H5590)=$H5588)</f>
        <v>0</v>
      </c>
      <c r="O5588" t="b">
        <f t="shared" ref="O5588" si="11388">AND(N5588,NOT(N5589),NOT(N5590))</f>
        <v>0</v>
      </c>
    </row>
    <row r="5589" spans="1:15" x14ac:dyDescent="0.25">
      <c r="A5589" t="s">
        <v>15</v>
      </c>
      <c r="B5589" t="s">
        <v>18</v>
      </c>
      <c r="C5589">
        <v>250</v>
      </c>
      <c r="D5589">
        <v>79</v>
      </c>
      <c r="E5589" t="b">
        <v>0</v>
      </c>
      <c r="F5589">
        <v>1E-3</v>
      </c>
      <c r="G5589">
        <v>1</v>
      </c>
      <c r="H5589">
        <v>1</v>
      </c>
      <c r="I5589">
        <v>50</v>
      </c>
      <c r="J5589">
        <v>49</v>
      </c>
      <c r="K5589">
        <v>23</v>
      </c>
      <c r="L5589">
        <v>10</v>
      </c>
      <c r="M5589">
        <f t="shared" si="11352"/>
        <v>0</v>
      </c>
      <c r="N5589" t="b">
        <f t="shared" ref="N5589" si="11389">AND(MIN($F5588,$F5589,$F5590)=$F5589,MAX($H5588,$H5589,$H5590)=$H5589)</f>
        <v>1</v>
      </c>
      <c r="O5589" t="b">
        <f t="shared" ref="O5589" si="11390">AND(NOT(N5588),N5589,NOT(N5590))</f>
        <v>1</v>
      </c>
    </row>
    <row r="5590" spans="1:15" x14ac:dyDescent="0.25">
      <c r="A5590" t="s">
        <v>19</v>
      </c>
      <c r="B5590" t="s">
        <v>18</v>
      </c>
      <c r="C5590">
        <v>250</v>
      </c>
      <c r="D5590">
        <v>79</v>
      </c>
      <c r="E5590" t="b">
        <v>0</v>
      </c>
      <c r="F5590">
        <v>2E-3</v>
      </c>
      <c r="G5590">
        <v>1</v>
      </c>
      <c r="H5590">
        <v>1</v>
      </c>
      <c r="I5590">
        <v>98</v>
      </c>
      <c r="J5590">
        <v>49</v>
      </c>
      <c r="K5590">
        <v>23</v>
      </c>
      <c r="L5590">
        <v>10</v>
      </c>
      <c r="M5590">
        <f t="shared" si="11352"/>
        <v>0</v>
      </c>
      <c r="N5590" t="b">
        <f t="shared" ref="N5590" si="11391">AND(MIN($F5588,$F5589,$F5590)=$F5590,MAX($H5588,$H5589,$H5590)=$H5590)</f>
        <v>0</v>
      </c>
      <c r="O5590" t="b">
        <f t="shared" ref="O5590" si="11392">AND(NOT(N5588),NOT(N5589),N5590)</f>
        <v>0</v>
      </c>
    </row>
    <row r="5591" spans="1:15" x14ac:dyDescent="0.25">
      <c r="A5591" t="s">
        <v>13</v>
      </c>
      <c r="B5591" t="s">
        <v>18</v>
      </c>
      <c r="C5591">
        <v>250</v>
      </c>
      <c r="D5591">
        <v>7</v>
      </c>
      <c r="E5591" t="b">
        <v>0</v>
      </c>
      <c r="F5591">
        <v>1E-3</v>
      </c>
      <c r="G5591">
        <v>1</v>
      </c>
      <c r="H5591">
        <v>1</v>
      </c>
      <c r="I5591">
        <v>62</v>
      </c>
      <c r="J5591">
        <v>47</v>
      </c>
      <c r="K5591">
        <v>21</v>
      </c>
      <c r="L5591">
        <v>11</v>
      </c>
      <c r="M5591">
        <f t="shared" si="11352"/>
        <v>0</v>
      </c>
      <c r="N5591" t="b">
        <f t="shared" ref="N5591" si="11393">AND(MIN($F5591,$F5592,$F5593)=$F5591,MAX($H5591,$H5592,$H5593)=$H5591)</f>
        <v>1</v>
      </c>
      <c r="O5591" t="b">
        <f t="shared" ref="O5591" si="11394">AND(N5591,NOT(N5592),NOT(N5593))</f>
        <v>0</v>
      </c>
    </row>
    <row r="5592" spans="1:15" x14ac:dyDescent="0.25">
      <c r="A5592" t="s">
        <v>15</v>
      </c>
      <c r="B5592" t="s">
        <v>18</v>
      </c>
      <c r="C5592">
        <v>250</v>
      </c>
      <c r="D5592">
        <v>7</v>
      </c>
      <c r="E5592" t="b">
        <v>0</v>
      </c>
      <c r="F5592">
        <v>2.1720000000000002</v>
      </c>
      <c r="G5592">
        <v>1</v>
      </c>
      <c r="H5592">
        <v>1</v>
      </c>
      <c r="I5592">
        <v>108827</v>
      </c>
      <c r="J5592">
        <v>108825</v>
      </c>
      <c r="K5592">
        <v>54410</v>
      </c>
      <c r="L5592">
        <v>11</v>
      </c>
      <c r="M5592">
        <f t="shared" si="11352"/>
        <v>0</v>
      </c>
      <c r="N5592" t="b">
        <f t="shared" ref="N5592" si="11395">AND(MIN($F5591,$F5592,$F5593)=$F5592,MAX($H5591,$H5592,$H5593)=$H5592)</f>
        <v>0</v>
      </c>
      <c r="O5592" t="b">
        <f t="shared" ref="O5592" si="11396">AND(NOT(N5591),N5592,NOT(N5593))</f>
        <v>0</v>
      </c>
    </row>
    <row r="5593" spans="1:15" x14ac:dyDescent="0.25">
      <c r="A5593" t="s">
        <v>19</v>
      </c>
      <c r="B5593" t="s">
        <v>18</v>
      </c>
      <c r="C5593">
        <v>250</v>
      </c>
      <c r="D5593">
        <v>7</v>
      </c>
      <c r="E5593" t="b">
        <v>0</v>
      </c>
      <c r="F5593">
        <v>1E-3</v>
      </c>
      <c r="G5593">
        <v>1</v>
      </c>
      <c r="H5593">
        <v>1</v>
      </c>
      <c r="I5593">
        <v>62</v>
      </c>
      <c r="J5593">
        <v>47</v>
      </c>
      <c r="K5593">
        <v>21</v>
      </c>
      <c r="L5593">
        <v>11</v>
      </c>
      <c r="M5593">
        <f t="shared" si="11352"/>
        <v>0</v>
      </c>
      <c r="N5593" t="b">
        <f t="shared" ref="N5593" si="11397">AND(MIN($F5591,$F5592,$F5593)=$F5593,MAX($H5591,$H5592,$H5593)=$H5593)</f>
        <v>1</v>
      </c>
      <c r="O5593" t="b">
        <f t="shared" ref="O5593" si="11398">AND(NOT(N5591),NOT(N5592),N5593)</f>
        <v>0</v>
      </c>
    </row>
    <row r="5594" spans="1:15" x14ac:dyDescent="0.25">
      <c r="A5594" t="s">
        <v>13</v>
      </c>
      <c r="B5594" t="s">
        <v>18</v>
      </c>
      <c r="C5594">
        <v>250</v>
      </c>
      <c r="D5594">
        <v>80</v>
      </c>
      <c r="E5594" t="b">
        <v>0</v>
      </c>
      <c r="F5594">
        <v>4.0000000000000001E-3</v>
      </c>
      <c r="G5594">
        <v>1</v>
      </c>
      <c r="H5594">
        <v>1</v>
      </c>
      <c r="I5594">
        <v>335</v>
      </c>
      <c r="J5594">
        <v>172</v>
      </c>
      <c r="K5594">
        <v>83</v>
      </c>
      <c r="L5594">
        <v>13</v>
      </c>
      <c r="M5594">
        <f t="shared" si="11352"/>
        <v>0</v>
      </c>
      <c r="N5594" t="b">
        <f t="shared" ref="N5594" si="11399">AND(MIN($F5594,$F5595,$F5596)=$F5594,MAX($H5594,$H5595,$H5596)=$H5594)</f>
        <v>0</v>
      </c>
      <c r="O5594" t="b">
        <f t="shared" ref="O5594" si="11400">AND(N5594,NOT(N5595),NOT(N5596))</f>
        <v>0</v>
      </c>
    </row>
    <row r="5595" spans="1:15" x14ac:dyDescent="0.25">
      <c r="A5595" t="s">
        <v>15</v>
      </c>
      <c r="B5595" t="s">
        <v>18</v>
      </c>
      <c r="C5595">
        <v>250</v>
      </c>
      <c r="D5595">
        <v>80</v>
      </c>
      <c r="E5595" t="b">
        <v>0</v>
      </c>
      <c r="F5595">
        <v>2E-3</v>
      </c>
      <c r="G5595">
        <v>1</v>
      </c>
      <c r="H5595">
        <v>1</v>
      </c>
      <c r="I5595">
        <v>174</v>
      </c>
      <c r="J5595">
        <v>172</v>
      </c>
      <c r="K5595">
        <v>83</v>
      </c>
      <c r="L5595">
        <v>13</v>
      </c>
      <c r="M5595">
        <f t="shared" si="11352"/>
        <v>0</v>
      </c>
      <c r="N5595" t="b">
        <f t="shared" ref="N5595" si="11401">AND(MIN($F5594,$F5595,$F5596)=$F5595,MAX($H5594,$H5595,$H5596)=$H5595)</f>
        <v>1</v>
      </c>
      <c r="O5595" t="b">
        <f t="shared" ref="O5595" si="11402">AND(NOT(N5594),N5595,NOT(N5596))</f>
        <v>1</v>
      </c>
    </row>
    <row r="5596" spans="1:15" x14ac:dyDescent="0.25">
      <c r="A5596" t="s">
        <v>19</v>
      </c>
      <c r="B5596" t="s">
        <v>18</v>
      </c>
      <c r="C5596">
        <v>250</v>
      </c>
      <c r="D5596">
        <v>80</v>
      </c>
      <c r="E5596" t="b">
        <v>0</v>
      </c>
      <c r="F5596">
        <v>3.0000000000000001E-3</v>
      </c>
      <c r="G5596">
        <v>1</v>
      </c>
      <c r="H5596">
        <v>1</v>
      </c>
      <c r="I5596">
        <v>335</v>
      </c>
      <c r="J5596">
        <v>172</v>
      </c>
      <c r="K5596">
        <v>83</v>
      </c>
      <c r="L5596">
        <v>13</v>
      </c>
      <c r="M5596">
        <f t="shared" si="11352"/>
        <v>0</v>
      </c>
      <c r="N5596" t="b">
        <f t="shared" ref="N5596" si="11403">AND(MIN($F5594,$F5595,$F5596)=$F5596,MAX($H5594,$H5595,$H5596)=$H5596)</f>
        <v>0</v>
      </c>
      <c r="O5596" t="b">
        <f t="shared" ref="O5596" si="11404">AND(NOT(N5594),NOT(N5595),N5596)</f>
        <v>0</v>
      </c>
    </row>
    <row r="5597" spans="1:15" x14ac:dyDescent="0.25">
      <c r="A5597" t="s">
        <v>13</v>
      </c>
      <c r="B5597" t="s">
        <v>18</v>
      </c>
      <c r="C5597">
        <v>250</v>
      </c>
      <c r="D5597">
        <v>81</v>
      </c>
      <c r="E5597" t="b">
        <v>0</v>
      </c>
      <c r="F5597">
        <v>3.0000000000000001E-3</v>
      </c>
      <c r="G5597">
        <v>1</v>
      </c>
      <c r="H5597">
        <v>1</v>
      </c>
      <c r="I5597">
        <v>34</v>
      </c>
      <c r="J5597">
        <v>15</v>
      </c>
      <c r="K5597">
        <v>4</v>
      </c>
      <c r="L5597">
        <v>8</v>
      </c>
      <c r="M5597">
        <f t="shared" si="11352"/>
        <v>0</v>
      </c>
      <c r="N5597" t="b">
        <f t="shared" ref="N5597" si="11405">AND(MIN($F5597,$F5598,$F5599)=$F5597,MAX($H5597,$H5598,$H5599)=$H5597)</f>
        <v>0</v>
      </c>
      <c r="O5597" t="b">
        <f t="shared" ref="O5597" si="11406">AND(N5597,NOT(N5598),NOT(N5599))</f>
        <v>0</v>
      </c>
    </row>
    <row r="5598" spans="1:15" x14ac:dyDescent="0.25">
      <c r="A5598" t="s">
        <v>15</v>
      </c>
      <c r="B5598" t="s">
        <v>18</v>
      </c>
      <c r="C5598">
        <v>250</v>
      </c>
      <c r="D5598">
        <v>81</v>
      </c>
      <c r="E5598" t="b">
        <v>0</v>
      </c>
      <c r="F5598">
        <v>1E-3</v>
      </c>
      <c r="G5598">
        <v>1</v>
      </c>
      <c r="H5598">
        <v>1</v>
      </c>
      <c r="I5598">
        <v>17</v>
      </c>
      <c r="J5598">
        <v>15</v>
      </c>
      <c r="K5598">
        <v>4</v>
      </c>
      <c r="L5598">
        <v>8</v>
      </c>
      <c r="M5598">
        <f t="shared" si="11352"/>
        <v>0</v>
      </c>
      <c r="N5598" t="b">
        <f t="shared" ref="N5598" si="11407">AND(MIN($F5597,$F5598,$F5599)=$F5598,MAX($H5597,$H5598,$H5599)=$H5598)</f>
        <v>1</v>
      </c>
      <c r="O5598" t="b">
        <f t="shared" ref="O5598" si="11408">AND(NOT(N5597),N5598,NOT(N5599))</f>
        <v>1</v>
      </c>
    </row>
    <row r="5599" spans="1:15" x14ac:dyDescent="0.25">
      <c r="A5599" t="s">
        <v>19</v>
      </c>
      <c r="B5599" t="s">
        <v>18</v>
      </c>
      <c r="C5599">
        <v>250</v>
      </c>
      <c r="D5599">
        <v>81</v>
      </c>
      <c r="E5599" t="b">
        <v>0</v>
      </c>
      <c r="F5599">
        <v>3.0000000000000001E-3</v>
      </c>
      <c r="G5599">
        <v>1</v>
      </c>
      <c r="H5599">
        <v>1</v>
      </c>
      <c r="I5599">
        <v>34</v>
      </c>
      <c r="J5599">
        <v>15</v>
      </c>
      <c r="K5599">
        <v>4</v>
      </c>
      <c r="L5599">
        <v>8</v>
      </c>
      <c r="M5599">
        <f t="shared" si="11352"/>
        <v>0</v>
      </c>
      <c r="N5599" t="b">
        <f t="shared" ref="N5599" si="11409">AND(MIN($F5597,$F5598,$F5599)=$F5599,MAX($H5597,$H5598,$H5599)=$H5599)</f>
        <v>0</v>
      </c>
      <c r="O5599" t="b">
        <f t="shared" ref="O5599" si="11410">AND(NOT(N5597),NOT(N5598),N5599)</f>
        <v>0</v>
      </c>
    </row>
    <row r="5600" spans="1:15" x14ac:dyDescent="0.25">
      <c r="A5600" t="s">
        <v>13</v>
      </c>
      <c r="B5600" t="s">
        <v>18</v>
      </c>
      <c r="C5600">
        <v>250</v>
      </c>
      <c r="D5600">
        <v>82</v>
      </c>
      <c r="E5600" t="b">
        <v>0</v>
      </c>
      <c r="F5600">
        <v>3.0000000000000001E-3</v>
      </c>
      <c r="G5600">
        <v>1</v>
      </c>
      <c r="H5600">
        <v>1</v>
      </c>
      <c r="I5600">
        <v>54</v>
      </c>
      <c r="J5600">
        <v>28</v>
      </c>
      <c r="K5600">
        <v>11</v>
      </c>
      <c r="L5600">
        <v>11</v>
      </c>
      <c r="M5600">
        <f t="shared" si="11352"/>
        <v>0</v>
      </c>
      <c r="N5600" t="b">
        <f t="shared" ref="N5600" si="11411">AND(MIN($F5600,$F5601,$F5602)=$F5600,MAX($H5600,$H5601,$H5602)=$H5600)</f>
        <v>0</v>
      </c>
      <c r="O5600" t="b">
        <f t="shared" ref="O5600" si="11412">AND(N5600,NOT(N5601),NOT(N5602))</f>
        <v>0</v>
      </c>
    </row>
    <row r="5601" spans="1:15" x14ac:dyDescent="0.25">
      <c r="A5601" t="s">
        <v>15</v>
      </c>
      <c r="B5601" t="s">
        <v>18</v>
      </c>
      <c r="C5601">
        <v>250</v>
      </c>
      <c r="D5601">
        <v>82</v>
      </c>
      <c r="E5601" t="b">
        <v>0</v>
      </c>
      <c r="F5601">
        <v>2E-3</v>
      </c>
      <c r="G5601">
        <v>1</v>
      </c>
      <c r="H5601">
        <v>1</v>
      </c>
      <c r="I5601">
        <v>29</v>
      </c>
      <c r="J5601">
        <v>28</v>
      </c>
      <c r="K5601">
        <v>11</v>
      </c>
      <c r="L5601">
        <v>11</v>
      </c>
      <c r="M5601">
        <f t="shared" si="11352"/>
        <v>0</v>
      </c>
      <c r="N5601" t="b">
        <f t="shared" ref="N5601" si="11413">AND(MIN($F5600,$F5601,$F5602)=$F5601,MAX($H5600,$H5601,$H5602)=$H5601)</f>
        <v>1</v>
      </c>
      <c r="O5601" t="b">
        <f t="shared" ref="O5601" si="11414">AND(NOT(N5600),N5601,NOT(N5602))</f>
        <v>1</v>
      </c>
    </row>
    <row r="5602" spans="1:15" x14ac:dyDescent="0.25">
      <c r="A5602" t="s">
        <v>19</v>
      </c>
      <c r="B5602" t="s">
        <v>18</v>
      </c>
      <c r="C5602">
        <v>250</v>
      </c>
      <c r="D5602">
        <v>82</v>
      </c>
      <c r="E5602" t="b">
        <v>0</v>
      </c>
      <c r="F5602">
        <v>1.2E-2</v>
      </c>
      <c r="G5602">
        <v>1</v>
      </c>
      <c r="H5602">
        <v>1</v>
      </c>
      <c r="I5602">
        <v>54</v>
      </c>
      <c r="J5602">
        <v>28</v>
      </c>
      <c r="K5602">
        <v>11</v>
      </c>
      <c r="L5602">
        <v>11</v>
      </c>
      <c r="M5602">
        <f t="shared" si="11352"/>
        <v>0</v>
      </c>
      <c r="N5602" t="b">
        <f t="shared" ref="N5602" si="11415">AND(MIN($F5600,$F5601,$F5602)=$F5602,MAX($H5600,$H5601,$H5602)=$H5602)</f>
        <v>0</v>
      </c>
      <c r="O5602" t="b">
        <f t="shared" ref="O5602" si="11416">AND(NOT(N5600),NOT(N5601),N5602)</f>
        <v>0</v>
      </c>
    </row>
    <row r="5603" spans="1:15" x14ac:dyDescent="0.25">
      <c r="A5603" t="s">
        <v>13</v>
      </c>
      <c r="B5603" t="s">
        <v>18</v>
      </c>
      <c r="C5603">
        <v>250</v>
      </c>
      <c r="D5603">
        <v>83</v>
      </c>
      <c r="E5603" t="b">
        <v>0</v>
      </c>
      <c r="F5603">
        <v>3.0000000000000001E-3</v>
      </c>
      <c r="G5603">
        <v>1</v>
      </c>
      <c r="H5603">
        <v>1</v>
      </c>
      <c r="I5603">
        <v>142</v>
      </c>
      <c r="J5603">
        <v>79</v>
      </c>
      <c r="K5603">
        <v>34</v>
      </c>
      <c r="L5603">
        <v>13</v>
      </c>
      <c r="M5603">
        <f t="shared" si="11352"/>
        <v>0</v>
      </c>
      <c r="N5603" t="b">
        <f t="shared" ref="N5603" si="11417">AND(MIN($F5603,$F5604,$F5605)=$F5603,MAX($H5603,$H5604,$H5605)=$H5603)</f>
        <v>0</v>
      </c>
      <c r="O5603" t="b">
        <f t="shared" ref="O5603" si="11418">AND(N5603,NOT(N5604),NOT(N5605))</f>
        <v>0</v>
      </c>
    </row>
    <row r="5604" spans="1:15" x14ac:dyDescent="0.25">
      <c r="A5604" t="s">
        <v>15</v>
      </c>
      <c r="B5604" t="s">
        <v>18</v>
      </c>
      <c r="C5604">
        <v>250</v>
      </c>
      <c r="D5604">
        <v>83</v>
      </c>
      <c r="E5604" t="b">
        <v>0</v>
      </c>
      <c r="F5604">
        <v>2E-3</v>
      </c>
      <c r="G5604">
        <v>1</v>
      </c>
      <c r="H5604">
        <v>1</v>
      </c>
      <c r="I5604">
        <v>157</v>
      </c>
      <c r="J5604">
        <v>151</v>
      </c>
      <c r="K5604">
        <v>70</v>
      </c>
      <c r="L5604">
        <v>14</v>
      </c>
      <c r="M5604">
        <f t="shared" si="11352"/>
        <v>0</v>
      </c>
      <c r="N5604" t="b">
        <f t="shared" ref="N5604" si="11419">AND(MIN($F5603,$F5604,$F5605)=$F5604,MAX($H5603,$H5604,$H5605)=$H5604)</f>
        <v>1</v>
      </c>
      <c r="O5604" t="b">
        <f t="shared" ref="O5604" si="11420">AND(NOT(N5603),N5604,NOT(N5605))</f>
        <v>1</v>
      </c>
    </row>
    <row r="5605" spans="1:15" x14ac:dyDescent="0.25">
      <c r="A5605" t="s">
        <v>19</v>
      </c>
      <c r="B5605" t="s">
        <v>18</v>
      </c>
      <c r="C5605">
        <v>250</v>
      </c>
      <c r="D5605">
        <v>83</v>
      </c>
      <c r="E5605" t="b">
        <v>0</v>
      </c>
      <c r="F5605">
        <v>4.0000000000000001E-3</v>
      </c>
      <c r="G5605">
        <v>1</v>
      </c>
      <c r="H5605">
        <v>1</v>
      </c>
      <c r="I5605">
        <v>142</v>
      </c>
      <c r="J5605">
        <v>79</v>
      </c>
      <c r="K5605">
        <v>34</v>
      </c>
      <c r="L5605">
        <v>13</v>
      </c>
      <c r="M5605">
        <f t="shared" si="11352"/>
        <v>0</v>
      </c>
      <c r="N5605" t="b">
        <f t="shared" ref="N5605" si="11421">AND(MIN($F5603,$F5604,$F5605)=$F5605,MAX($H5603,$H5604,$H5605)=$H5605)</f>
        <v>0</v>
      </c>
      <c r="O5605" t="b">
        <f t="shared" ref="O5605" si="11422">AND(NOT(N5603),NOT(N5604),N5605)</f>
        <v>0</v>
      </c>
    </row>
    <row r="5606" spans="1:15" x14ac:dyDescent="0.25">
      <c r="A5606" t="s">
        <v>13</v>
      </c>
      <c r="B5606" t="s">
        <v>18</v>
      </c>
      <c r="C5606">
        <v>250</v>
      </c>
      <c r="D5606">
        <v>84</v>
      </c>
      <c r="E5606" t="b">
        <v>0</v>
      </c>
      <c r="F5606">
        <v>2E-3</v>
      </c>
      <c r="G5606">
        <v>1</v>
      </c>
      <c r="H5606">
        <v>1</v>
      </c>
      <c r="I5606">
        <v>35</v>
      </c>
      <c r="J5606">
        <v>23</v>
      </c>
      <c r="K5606">
        <v>10</v>
      </c>
      <c r="L5606">
        <v>9</v>
      </c>
      <c r="M5606">
        <f t="shared" si="11352"/>
        <v>0</v>
      </c>
      <c r="N5606" t="b">
        <f t="shared" ref="N5606" si="11423">AND(MIN($F5606,$F5607,$F5608)=$F5606,MAX($H5606,$H5607,$H5608)=$H5606)</f>
        <v>1</v>
      </c>
      <c r="O5606" t="b">
        <f t="shared" ref="O5606" si="11424">AND(N5606,NOT(N5607),NOT(N5608))</f>
        <v>0</v>
      </c>
    </row>
    <row r="5607" spans="1:15" x14ac:dyDescent="0.25">
      <c r="A5607" t="s">
        <v>15</v>
      </c>
      <c r="B5607" t="s">
        <v>18</v>
      </c>
      <c r="C5607">
        <v>250</v>
      </c>
      <c r="D5607">
        <v>84</v>
      </c>
      <c r="E5607" t="b">
        <v>0</v>
      </c>
      <c r="F5607">
        <v>2E-3</v>
      </c>
      <c r="G5607">
        <v>1</v>
      </c>
      <c r="H5607">
        <v>1</v>
      </c>
      <c r="I5607">
        <v>23</v>
      </c>
      <c r="J5607">
        <v>23</v>
      </c>
      <c r="K5607">
        <v>10</v>
      </c>
      <c r="L5607">
        <v>9</v>
      </c>
      <c r="M5607">
        <f t="shared" si="11352"/>
        <v>0</v>
      </c>
      <c r="N5607" t="b">
        <f t="shared" ref="N5607" si="11425">AND(MIN($F5606,$F5607,$F5608)=$F5607,MAX($H5606,$H5607,$H5608)=$H5607)</f>
        <v>1</v>
      </c>
      <c r="O5607" t="b">
        <f t="shared" ref="O5607" si="11426">AND(NOT(N5606),N5607,NOT(N5608))</f>
        <v>0</v>
      </c>
    </row>
    <row r="5608" spans="1:15" x14ac:dyDescent="0.25">
      <c r="A5608" t="s">
        <v>19</v>
      </c>
      <c r="B5608" t="s">
        <v>18</v>
      </c>
      <c r="C5608">
        <v>250</v>
      </c>
      <c r="D5608">
        <v>84</v>
      </c>
      <c r="E5608" t="b">
        <v>0</v>
      </c>
      <c r="F5608">
        <v>2.5000000000000001E-2</v>
      </c>
      <c r="G5608">
        <v>1</v>
      </c>
      <c r="H5608">
        <v>1</v>
      </c>
      <c r="I5608">
        <v>35</v>
      </c>
      <c r="J5608">
        <v>23</v>
      </c>
      <c r="K5608">
        <v>10</v>
      </c>
      <c r="L5608">
        <v>9</v>
      </c>
      <c r="M5608">
        <f t="shared" si="11352"/>
        <v>0</v>
      </c>
      <c r="N5608" t="b">
        <f t="shared" ref="N5608" si="11427">AND(MIN($F5606,$F5607,$F5608)=$F5608,MAX($H5606,$H5607,$H5608)=$H5608)</f>
        <v>0</v>
      </c>
      <c r="O5608" t="b">
        <f t="shared" ref="O5608" si="11428">AND(NOT(N5606),NOT(N5607),N5608)</f>
        <v>0</v>
      </c>
    </row>
    <row r="5609" spans="1:15" x14ac:dyDescent="0.25">
      <c r="A5609" t="s">
        <v>13</v>
      </c>
      <c r="B5609" t="s">
        <v>18</v>
      </c>
      <c r="C5609">
        <v>250</v>
      </c>
      <c r="D5609">
        <v>85</v>
      </c>
      <c r="E5609" t="b">
        <v>0</v>
      </c>
      <c r="F5609">
        <v>8.0000000000000002E-3</v>
      </c>
      <c r="G5609">
        <v>1</v>
      </c>
      <c r="H5609">
        <v>1</v>
      </c>
      <c r="I5609">
        <v>695</v>
      </c>
      <c r="J5609">
        <v>361</v>
      </c>
      <c r="K5609">
        <v>176</v>
      </c>
      <c r="L5609">
        <v>16</v>
      </c>
      <c r="M5609">
        <f t="shared" si="11352"/>
        <v>0</v>
      </c>
      <c r="N5609" t="b">
        <f t="shared" ref="N5609" si="11429">AND(MIN($F5609,$F5610,$F5611)=$F5609,MAX($H5609,$H5610,$H5611)=$H5609)</f>
        <v>0</v>
      </c>
      <c r="O5609" t="b">
        <f t="shared" ref="O5609" si="11430">AND(N5609,NOT(N5610),NOT(N5611))</f>
        <v>0</v>
      </c>
    </row>
    <row r="5610" spans="1:15" x14ac:dyDescent="0.25">
      <c r="A5610" t="s">
        <v>15</v>
      </c>
      <c r="B5610" t="s">
        <v>18</v>
      </c>
      <c r="C5610">
        <v>250</v>
      </c>
      <c r="D5610">
        <v>85</v>
      </c>
      <c r="E5610" t="b">
        <v>0</v>
      </c>
      <c r="F5610">
        <v>5.0000000000000001E-3</v>
      </c>
      <c r="G5610">
        <v>1</v>
      </c>
      <c r="H5610">
        <v>1</v>
      </c>
      <c r="I5610">
        <v>365</v>
      </c>
      <c r="J5610">
        <v>361</v>
      </c>
      <c r="K5610">
        <v>176</v>
      </c>
      <c r="L5610">
        <v>16</v>
      </c>
      <c r="M5610">
        <f t="shared" si="11352"/>
        <v>0</v>
      </c>
      <c r="N5610" t="b">
        <f t="shared" ref="N5610" si="11431">AND(MIN($F5609,$F5610,$F5611)=$F5610,MAX($H5609,$H5610,$H5611)=$H5610)</f>
        <v>1</v>
      </c>
      <c r="O5610" t="b">
        <f t="shared" ref="O5610" si="11432">AND(NOT(N5609),N5610,NOT(N5611))</f>
        <v>1</v>
      </c>
    </row>
    <row r="5611" spans="1:15" x14ac:dyDescent="0.25">
      <c r="A5611" t="s">
        <v>19</v>
      </c>
      <c r="B5611" t="s">
        <v>18</v>
      </c>
      <c r="C5611">
        <v>250</v>
      </c>
      <c r="D5611">
        <v>85</v>
      </c>
      <c r="E5611" t="b">
        <v>0</v>
      </c>
      <c r="F5611">
        <v>0.03</v>
      </c>
      <c r="G5611">
        <v>1</v>
      </c>
      <c r="H5611">
        <v>1</v>
      </c>
      <c r="I5611">
        <v>695</v>
      </c>
      <c r="J5611">
        <v>361</v>
      </c>
      <c r="K5611">
        <v>176</v>
      </c>
      <c r="L5611">
        <v>16</v>
      </c>
      <c r="M5611">
        <f t="shared" si="11352"/>
        <v>0</v>
      </c>
      <c r="N5611" t="b">
        <f t="shared" ref="N5611" si="11433">AND(MIN($F5609,$F5610,$F5611)=$F5611,MAX($H5609,$H5610,$H5611)=$H5611)</f>
        <v>0</v>
      </c>
      <c r="O5611" t="b">
        <f t="shared" ref="O5611" si="11434">AND(NOT(N5609),NOT(N5610),N5611)</f>
        <v>0</v>
      </c>
    </row>
    <row r="5612" spans="1:15" x14ac:dyDescent="0.25">
      <c r="A5612" t="s">
        <v>13</v>
      </c>
      <c r="B5612" t="s">
        <v>18</v>
      </c>
      <c r="C5612">
        <v>250</v>
      </c>
      <c r="D5612">
        <v>86</v>
      </c>
      <c r="E5612" t="b">
        <v>0</v>
      </c>
      <c r="F5612">
        <v>1E-3</v>
      </c>
      <c r="G5612">
        <v>1</v>
      </c>
      <c r="H5612">
        <v>1</v>
      </c>
      <c r="I5612">
        <v>22</v>
      </c>
      <c r="J5612">
        <v>13</v>
      </c>
      <c r="K5612">
        <v>5</v>
      </c>
      <c r="L5612">
        <v>7</v>
      </c>
      <c r="M5612">
        <f t="shared" si="11352"/>
        <v>0</v>
      </c>
      <c r="N5612" t="b">
        <f t="shared" ref="N5612" si="11435">AND(MIN($F5612,$F5613,$F5614)=$F5612,MAX($H5612,$H5613,$H5614)=$H5612)</f>
        <v>1</v>
      </c>
      <c r="O5612" t="b">
        <f t="shared" ref="O5612" si="11436">AND(N5612,NOT(N5613),NOT(N5614))</f>
        <v>0</v>
      </c>
    </row>
    <row r="5613" spans="1:15" x14ac:dyDescent="0.25">
      <c r="A5613" t="s">
        <v>15</v>
      </c>
      <c r="B5613" t="s">
        <v>18</v>
      </c>
      <c r="C5613">
        <v>250</v>
      </c>
      <c r="D5613">
        <v>86</v>
      </c>
      <c r="E5613" t="b">
        <v>0</v>
      </c>
      <c r="F5613">
        <v>1E-3</v>
      </c>
      <c r="G5613">
        <v>1</v>
      </c>
      <c r="H5613">
        <v>1</v>
      </c>
      <c r="I5613">
        <v>13</v>
      </c>
      <c r="J5613">
        <v>13</v>
      </c>
      <c r="K5613">
        <v>5</v>
      </c>
      <c r="L5613">
        <v>7</v>
      </c>
      <c r="M5613">
        <f t="shared" si="11352"/>
        <v>0</v>
      </c>
      <c r="N5613" t="b">
        <f t="shared" ref="N5613" si="11437">AND(MIN($F5612,$F5613,$F5614)=$F5613,MAX($H5612,$H5613,$H5614)=$H5613)</f>
        <v>1</v>
      </c>
      <c r="O5613" t="b">
        <f t="shared" ref="O5613" si="11438">AND(NOT(N5612),N5613,NOT(N5614))</f>
        <v>0</v>
      </c>
    </row>
    <row r="5614" spans="1:15" x14ac:dyDescent="0.25">
      <c r="A5614" t="s">
        <v>19</v>
      </c>
      <c r="B5614" t="s">
        <v>18</v>
      </c>
      <c r="C5614">
        <v>250</v>
      </c>
      <c r="D5614">
        <v>86</v>
      </c>
      <c r="E5614" t="b">
        <v>0</v>
      </c>
      <c r="F5614">
        <v>7.0000000000000001E-3</v>
      </c>
      <c r="G5614">
        <v>1</v>
      </c>
      <c r="H5614">
        <v>1</v>
      </c>
      <c r="I5614">
        <v>22</v>
      </c>
      <c r="J5614">
        <v>13</v>
      </c>
      <c r="K5614">
        <v>5</v>
      </c>
      <c r="L5614">
        <v>7</v>
      </c>
      <c r="M5614">
        <f t="shared" si="11352"/>
        <v>0</v>
      </c>
      <c r="N5614" t="b">
        <f t="shared" ref="N5614" si="11439">AND(MIN($F5612,$F5613,$F5614)=$F5614,MAX($H5612,$H5613,$H5614)=$H5614)</f>
        <v>0</v>
      </c>
      <c r="O5614" t="b">
        <f t="shared" ref="O5614" si="11440">AND(NOT(N5612),NOT(N5613),N5614)</f>
        <v>0</v>
      </c>
    </row>
    <row r="5615" spans="1:15" x14ac:dyDescent="0.25">
      <c r="A5615" t="s">
        <v>13</v>
      </c>
      <c r="B5615" t="s">
        <v>18</v>
      </c>
      <c r="C5615">
        <v>250</v>
      </c>
      <c r="D5615">
        <v>87</v>
      </c>
      <c r="E5615" t="b">
        <v>0</v>
      </c>
      <c r="F5615">
        <v>2E-3</v>
      </c>
      <c r="G5615">
        <v>1</v>
      </c>
      <c r="H5615">
        <v>1</v>
      </c>
      <c r="I5615">
        <v>69</v>
      </c>
      <c r="J5615">
        <v>37</v>
      </c>
      <c r="K5615">
        <v>13</v>
      </c>
      <c r="L5615">
        <v>17</v>
      </c>
      <c r="M5615">
        <f t="shared" si="11352"/>
        <v>0</v>
      </c>
      <c r="N5615" t="b">
        <f t="shared" ref="N5615" si="11441">AND(MIN($F5615,$F5616,$F5617)=$F5615,MAX($H5615,$H5616,$H5617)=$H5615)</f>
        <v>1</v>
      </c>
      <c r="O5615" t="b">
        <f t="shared" ref="O5615" si="11442">AND(N5615,NOT(N5616),NOT(N5617))</f>
        <v>0</v>
      </c>
    </row>
    <row r="5616" spans="1:15" x14ac:dyDescent="0.25">
      <c r="A5616" t="s">
        <v>15</v>
      </c>
      <c r="B5616" t="s">
        <v>18</v>
      </c>
      <c r="C5616">
        <v>250</v>
      </c>
      <c r="D5616">
        <v>87</v>
      </c>
      <c r="E5616" t="b">
        <v>0</v>
      </c>
      <c r="F5616">
        <v>2E-3</v>
      </c>
      <c r="G5616">
        <v>1</v>
      </c>
      <c r="H5616">
        <v>1</v>
      </c>
      <c r="I5616">
        <v>37</v>
      </c>
      <c r="J5616">
        <v>37</v>
      </c>
      <c r="K5616">
        <v>13</v>
      </c>
      <c r="L5616">
        <v>17</v>
      </c>
      <c r="M5616">
        <f t="shared" si="11352"/>
        <v>0</v>
      </c>
      <c r="N5616" t="b">
        <f t="shared" ref="N5616" si="11443">AND(MIN($F5615,$F5616,$F5617)=$F5616,MAX($H5615,$H5616,$H5617)=$H5616)</f>
        <v>1</v>
      </c>
      <c r="O5616" t="b">
        <f t="shared" ref="O5616" si="11444">AND(NOT(N5615),N5616,NOT(N5617))</f>
        <v>0</v>
      </c>
    </row>
    <row r="5617" spans="1:15" x14ac:dyDescent="0.25">
      <c r="A5617" t="s">
        <v>19</v>
      </c>
      <c r="B5617" t="s">
        <v>18</v>
      </c>
      <c r="C5617">
        <v>250</v>
      </c>
      <c r="D5617">
        <v>87</v>
      </c>
      <c r="E5617" t="b">
        <v>0</v>
      </c>
      <c r="F5617">
        <v>2E-3</v>
      </c>
      <c r="G5617">
        <v>1</v>
      </c>
      <c r="H5617">
        <v>1</v>
      </c>
      <c r="I5617">
        <v>69</v>
      </c>
      <c r="J5617">
        <v>37</v>
      </c>
      <c r="K5617">
        <v>13</v>
      </c>
      <c r="L5617">
        <v>17</v>
      </c>
      <c r="M5617">
        <f t="shared" si="11352"/>
        <v>0</v>
      </c>
      <c r="N5617" t="b">
        <f t="shared" ref="N5617" si="11445">AND(MIN($F5615,$F5616,$F5617)=$F5617,MAX($H5615,$H5616,$H5617)=$H5617)</f>
        <v>1</v>
      </c>
      <c r="O5617" t="b">
        <f t="shared" ref="O5617" si="11446">AND(NOT(N5615),NOT(N5616),N5617)</f>
        <v>0</v>
      </c>
    </row>
    <row r="5618" spans="1:15" x14ac:dyDescent="0.25">
      <c r="A5618" t="s">
        <v>13</v>
      </c>
      <c r="B5618" t="s">
        <v>18</v>
      </c>
      <c r="C5618">
        <v>250</v>
      </c>
      <c r="D5618">
        <v>88</v>
      </c>
      <c r="E5618" t="b">
        <v>0</v>
      </c>
      <c r="F5618">
        <v>3.0000000000000001E-3</v>
      </c>
      <c r="G5618">
        <v>1</v>
      </c>
      <c r="H5618">
        <v>1</v>
      </c>
      <c r="I5618">
        <v>13</v>
      </c>
      <c r="J5618">
        <v>6</v>
      </c>
      <c r="K5618">
        <v>0</v>
      </c>
      <c r="L5618">
        <v>5</v>
      </c>
      <c r="M5618">
        <f t="shared" si="11352"/>
        <v>0</v>
      </c>
      <c r="N5618" t="b">
        <f t="shared" ref="N5618" si="11447">AND(MIN($F5618,$F5619,$F5620)=$F5618,MAX($H5618,$H5619,$H5620)=$H5618)</f>
        <v>1</v>
      </c>
      <c r="O5618" t="b">
        <f t="shared" ref="O5618" si="11448">AND(N5618,NOT(N5619),NOT(N5620))</f>
        <v>1</v>
      </c>
    </row>
    <row r="5619" spans="1:15" x14ac:dyDescent="0.25">
      <c r="A5619" t="s">
        <v>15</v>
      </c>
      <c r="B5619" t="s">
        <v>18</v>
      </c>
      <c r="C5619">
        <v>250</v>
      </c>
      <c r="D5619">
        <v>88</v>
      </c>
      <c r="E5619" t="b">
        <v>0</v>
      </c>
      <c r="F5619">
        <v>5.5E-2</v>
      </c>
      <c r="G5619">
        <v>1</v>
      </c>
      <c r="H5619">
        <v>1</v>
      </c>
      <c r="I5619">
        <v>6</v>
      </c>
      <c r="J5619">
        <v>6</v>
      </c>
      <c r="K5619">
        <v>0</v>
      </c>
      <c r="L5619">
        <v>5</v>
      </c>
      <c r="M5619">
        <f t="shared" si="11352"/>
        <v>0</v>
      </c>
      <c r="N5619" t="b">
        <f t="shared" ref="N5619" si="11449">AND(MIN($F5618,$F5619,$F5620)=$F5619,MAX($H5618,$H5619,$H5620)=$H5619)</f>
        <v>0</v>
      </c>
      <c r="O5619" t="b">
        <f t="shared" ref="O5619" si="11450">AND(NOT(N5618),N5619,NOT(N5620))</f>
        <v>0</v>
      </c>
    </row>
    <row r="5620" spans="1:15" x14ac:dyDescent="0.25">
      <c r="A5620" t="s">
        <v>19</v>
      </c>
      <c r="B5620" t="s">
        <v>18</v>
      </c>
      <c r="C5620">
        <v>250</v>
      </c>
      <c r="D5620">
        <v>88</v>
      </c>
      <c r="E5620" t="b">
        <v>0</v>
      </c>
      <c r="F5620">
        <v>6.0000000000000001E-3</v>
      </c>
      <c r="G5620">
        <v>1</v>
      </c>
      <c r="H5620">
        <v>1</v>
      </c>
      <c r="I5620">
        <v>13</v>
      </c>
      <c r="J5620">
        <v>6</v>
      </c>
      <c r="K5620">
        <v>0</v>
      </c>
      <c r="L5620">
        <v>5</v>
      </c>
      <c r="M5620">
        <f t="shared" si="11352"/>
        <v>0</v>
      </c>
      <c r="N5620" t="b">
        <f t="shared" ref="N5620" si="11451">AND(MIN($F5618,$F5619,$F5620)=$F5620,MAX($H5618,$H5619,$H5620)=$H5620)</f>
        <v>0</v>
      </c>
      <c r="O5620" t="b">
        <f t="shared" ref="O5620" si="11452">AND(NOT(N5618),NOT(N5619),N5620)</f>
        <v>0</v>
      </c>
    </row>
    <row r="5621" spans="1:15" x14ac:dyDescent="0.25">
      <c r="A5621" t="s">
        <v>13</v>
      </c>
      <c r="B5621" t="s">
        <v>18</v>
      </c>
      <c r="C5621">
        <v>250</v>
      </c>
      <c r="D5621">
        <v>89</v>
      </c>
      <c r="E5621" t="b">
        <v>0</v>
      </c>
      <c r="F5621">
        <v>4.5999999999999999E-2</v>
      </c>
      <c r="G5621">
        <v>1</v>
      </c>
      <c r="H5621">
        <v>1</v>
      </c>
      <c r="I5621">
        <v>160</v>
      </c>
      <c r="J5621">
        <v>102</v>
      </c>
      <c r="K5621">
        <v>48</v>
      </c>
      <c r="L5621">
        <v>15</v>
      </c>
      <c r="M5621">
        <f t="shared" si="11352"/>
        <v>0</v>
      </c>
      <c r="N5621" t="b">
        <f t="shared" ref="N5621" si="11453">AND(MIN($F5621,$F5622,$F5623)=$F5621,MAX($H5621,$H5622,$H5623)=$H5621)</f>
        <v>0</v>
      </c>
      <c r="O5621" t="b">
        <f t="shared" ref="O5621" si="11454">AND(N5621,NOT(N5622),NOT(N5623))</f>
        <v>0</v>
      </c>
    </row>
    <row r="5622" spans="1:15" x14ac:dyDescent="0.25">
      <c r="A5622" t="s">
        <v>15</v>
      </c>
      <c r="B5622" t="s">
        <v>18</v>
      </c>
      <c r="C5622">
        <v>250</v>
      </c>
      <c r="D5622">
        <v>89</v>
      </c>
      <c r="E5622" t="b">
        <v>0</v>
      </c>
      <c r="F5622">
        <v>2.1000000000000001E-2</v>
      </c>
      <c r="G5622">
        <v>1</v>
      </c>
      <c r="H5622">
        <v>1</v>
      </c>
      <c r="I5622">
        <v>106</v>
      </c>
      <c r="J5622">
        <v>102</v>
      </c>
      <c r="K5622">
        <v>48</v>
      </c>
      <c r="L5622">
        <v>15</v>
      </c>
      <c r="M5622">
        <f t="shared" si="11352"/>
        <v>0</v>
      </c>
      <c r="N5622" t="b">
        <f t="shared" ref="N5622" si="11455">AND(MIN($F5621,$F5622,$F5623)=$F5622,MAX($H5621,$H5622,$H5623)=$H5622)</f>
        <v>0</v>
      </c>
      <c r="O5622" t="b">
        <f t="shared" ref="O5622" si="11456">AND(NOT(N5621),N5622,NOT(N5623))</f>
        <v>0</v>
      </c>
    </row>
    <row r="5623" spans="1:15" x14ac:dyDescent="0.25">
      <c r="A5623" t="s">
        <v>19</v>
      </c>
      <c r="B5623" t="s">
        <v>18</v>
      </c>
      <c r="C5623">
        <v>250</v>
      </c>
      <c r="D5623">
        <v>89</v>
      </c>
      <c r="E5623" t="b">
        <v>0</v>
      </c>
      <c r="F5623">
        <v>4.0000000000000001E-3</v>
      </c>
      <c r="G5623">
        <v>1</v>
      </c>
      <c r="H5623">
        <v>1</v>
      </c>
      <c r="I5623">
        <v>160</v>
      </c>
      <c r="J5623">
        <v>102</v>
      </c>
      <c r="K5623">
        <v>48</v>
      </c>
      <c r="L5623">
        <v>15</v>
      </c>
      <c r="M5623">
        <f t="shared" si="11352"/>
        <v>0</v>
      </c>
      <c r="N5623" t="b">
        <f t="shared" ref="N5623" si="11457">AND(MIN($F5621,$F5622,$F5623)=$F5623,MAX($H5621,$H5622,$H5623)=$H5623)</f>
        <v>1</v>
      </c>
      <c r="O5623" t="b">
        <f t="shared" ref="O5623" si="11458">AND(NOT(N5621),NOT(N5622),N5623)</f>
        <v>1</v>
      </c>
    </row>
    <row r="5624" spans="1:15" x14ac:dyDescent="0.25">
      <c r="A5624" t="s">
        <v>13</v>
      </c>
      <c r="B5624" t="s">
        <v>18</v>
      </c>
      <c r="C5624">
        <v>250</v>
      </c>
      <c r="D5624">
        <v>8</v>
      </c>
      <c r="E5624" t="b">
        <v>0</v>
      </c>
      <c r="F5624">
        <v>2E-3</v>
      </c>
      <c r="G5624">
        <v>1</v>
      </c>
      <c r="H5624">
        <v>1</v>
      </c>
      <c r="I5624">
        <v>70</v>
      </c>
      <c r="J5624">
        <v>27</v>
      </c>
      <c r="K5624">
        <v>10</v>
      </c>
      <c r="L5624">
        <v>16</v>
      </c>
      <c r="M5624">
        <f t="shared" si="11352"/>
        <v>0</v>
      </c>
      <c r="N5624" t="b">
        <f t="shared" ref="N5624" si="11459">AND(MIN($F5624,$F5625,$F5626)=$F5624,MAX($H5624,$H5625,$H5626)=$H5624)</f>
        <v>0</v>
      </c>
      <c r="O5624" t="b">
        <f t="shared" ref="O5624" si="11460">AND(N5624,NOT(N5625),NOT(N5626))</f>
        <v>0</v>
      </c>
    </row>
    <row r="5625" spans="1:15" x14ac:dyDescent="0.25">
      <c r="A5625" t="s">
        <v>15</v>
      </c>
      <c r="B5625" t="s">
        <v>18</v>
      </c>
      <c r="C5625">
        <v>250</v>
      </c>
      <c r="D5625">
        <v>8</v>
      </c>
      <c r="E5625" t="b">
        <v>0</v>
      </c>
      <c r="F5625">
        <v>2E-3</v>
      </c>
      <c r="G5625">
        <v>1</v>
      </c>
      <c r="H5625">
        <v>1</v>
      </c>
      <c r="I5625">
        <v>29</v>
      </c>
      <c r="J5625">
        <v>27</v>
      </c>
      <c r="K5625">
        <v>10</v>
      </c>
      <c r="L5625">
        <v>16</v>
      </c>
      <c r="M5625">
        <f t="shared" si="11352"/>
        <v>0</v>
      </c>
      <c r="N5625" t="b">
        <f t="shared" ref="N5625" si="11461">AND(MIN($F5624,$F5625,$F5626)=$F5625,MAX($H5624,$H5625,$H5626)=$H5625)</f>
        <v>0</v>
      </c>
      <c r="O5625" t="b">
        <f t="shared" ref="O5625" si="11462">AND(NOT(N5624),N5625,NOT(N5626))</f>
        <v>0</v>
      </c>
    </row>
    <row r="5626" spans="1:15" x14ac:dyDescent="0.25">
      <c r="A5626" t="s">
        <v>19</v>
      </c>
      <c r="B5626" t="s">
        <v>18</v>
      </c>
      <c r="C5626">
        <v>250</v>
      </c>
      <c r="D5626">
        <v>8</v>
      </c>
      <c r="E5626" t="b">
        <v>0</v>
      </c>
      <c r="F5626">
        <v>1E-3</v>
      </c>
      <c r="G5626">
        <v>1</v>
      </c>
      <c r="H5626">
        <v>1</v>
      </c>
      <c r="I5626">
        <v>70</v>
      </c>
      <c r="J5626">
        <v>27</v>
      </c>
      <c r="K5626">
        <v>10</v>
      </c>
      <c r="L5626">
        <v>16</v>
      </c>
      <c r="M5626">
        <f t="shared" si="11352"/>
        <v>0</v>
      </c>
      <c r="N5626" t="b">
        <f t="shared" ref="N5626" si="11463">AND(MIN($F5624,$F5625,$F5626)=$F5626,MAX($H5624,$H5625,$H5626)=$H5626)</f>
        <v>1</v>
      </c>
      <c r="O5626" t="b">
        <f t="shared" ref="O5626" si="11464">AND(NOT(N5624),NOT(N5625),N5626)</f>
        <v>1</v>
      </c>
    </row>
    <row r="5627" spans="1:15" x14ac:dyDescent="0.25">
      <c r="A5627" t="s">
        <v>13</v>
      </c>
      <c r="B5627" t="s">
        <v>18</v>
      </c>
      <c r="C5627">
        <v>250</v>
      </c>
      <c r="D5627">
        <v>90</v>
      </c>
      <c r="E5627" t="b">
        <v>0</v>
      </c>
      <c r="F5627">
        <v>5.0000000000000001E-3</v>
      </c>
      <c r="G5627">
        <v>1</v>
      </c>
      <c r="H5627">
        <v>1</v>
      </c>
      <c r="I5627">
        <v>94</v>
      </c>
      <c r="J5627">
        <v>47</v>
      </c>
      <c r="K5627">
        <v>20</v>
      </c>
      <c r="L5627">
        <v>11</v>
      </c>
      <c r="M5627">
        <f t="shared" si="11352"/>
        <v>0</v>
      </c>
      <c r="N5627" t="b">
        <f t="shared" ref="N5627" si="11465">AND(MIN($F5627,$F5628,$F5629)=$F5627,MAX($H5627,$H5628,$H5629)=$H5627)</f>
        <v>0</v>
      </c>
      <c r="O5627" t="b">
        <f t="shared" ref="O5627" si="11466">AND(N5627,NOT(N5628),NOT(N5629))</f>
        <v>0</v>
      </c>
    </row>
    <row r="5628" spans="1:15" x14ac:dyDescent="0.25">
      <c r="A5628" t="s">
        <v>15</v>
      </c>
      <c r="B5628" t="s">
        <v>18</v>
      </c>
      <c r="C5628">
        <v>250</v>
      </c>
      <c r="D5628">
        <v>90</v>
      </c>
      <c r="E5628" t="b">
        <v>0</v>
      </c>
      <c r="F5628">
        <v>3.0000000000000001E-3</v>
      </c>
      <c r="G5628">
        <v>1</v>
      </c>
      <c r="H5628">
        <v>1</v>
      </c>
      <c r="I5628">
        <v>49</v>
      </c>
      <c r="J5628">
        <v>47</v>
      </c>
      <c r="K5628">
        <v>20</v>
      </c>
      <c r="L5628">
        <v>11</v>
      </c>
      <c r="M5628">
        <f t="shared" si="11352"/>
        <v>0</v>
      </c>
      <c r="N5628" t="b">
        <f t="shared" ref="N5628" si="11467">AND(MIN($F5627,$F5628,$F5629)=$F5628,MAX($H5627,$H5628,$H5629)=$H5628)</f>
        <v>1</v>
      </c>
      <c r="O5628" t="b">
        <f t="shared" ref="O5628" si="11468">AND(NOT(N5627),N5628,NOT(N5629))</f>
        <v>1</v>
      </c>
    </row>
    <row r="5629" spans="1:15" x14ac:dyDescent="0.25">
      <c r="A5629" t="s">
        <v>19</v>
      </c>
      <c r="B5629" t="s">
        <v>18</v>
      </c>
      <c r="C5629">
        <v>250</v>
      </c>
      <c r="D5629">
        <v>90</v>
      </c>
      <c r="E5629" t="b">
        <v>0</v>
      </c>
      <c r="F5629">
        <v>4.0000000000000001E-3</v>
      </c>
      <c r="G5629">
        <v>1</v>
      </c>
      <c r="H5629">
        <v>1</v>
      </c>
      <c r="I5629">
        <v>94</v>
      </c>
      <c r="J5629">
        <v>47</v>
      </c>
      <c r="K5629">
        <v>20</v>
      </c>
      <c r="L5629">
        <v>11</v>
      </c>
      <c r="M5629">
        <f t="shared" si="11352"/>
        <v>0</v>
      </c>
      <c r="N5629" t="b">
        <f t="shared" ref="N5629" si="11469">AND(MIN($F5627,$F5628,$F5629)=$F5629,MAX($H5627,$H5628,$H5629)=$H5629)</f>
        <v>0</v>
      </c>
      <c r="O5629" t="b">
        <f t="shared" ref="O5629" si="11470">AND(NOT(N5627),NOT(N5628),N5629)</f>
        <v>0</v>
      </c>
    </row>
    <row r="5630" spans="1:15" x14ac:dyDescent="0.25">
      <c r="A5630" t="s">
        <v>13</v>
      </c>
      <c r="B5630" t="s">
        <v>18</v>
      </c>
      <c r="C5630">
        <v>250</v>
      </c>
      <c r="D5630">
        <v>91</v>
      </c>
      <c r="E5630" t="b">
        <v>0</v>
      </c>
      <c r="F5630">
        <v>8.9999999999999993E-3</v>
      </c>
      <c r="G5630">
        <v>1</v>
      </c>
      <c r="H5630">
        <v>1</v>
      </c>
      <c r="I5630">
        <v>34</v>
      </c>
      <c r="J5630">
        <v>21</v>
      </c>
      <c r="K5630">
        <v>9</v>
      </c>
      <c r="L5630">
        <v>9</v>
      </c>
      <c r="M5630">
        <f t="shared" si="11352"/>
        <v>0</v>
      </c>
      <c r="N5630" t="b">
        <f t="shared" ref="N5630" si="11471">AND(MIN($F5630,$F5631,$F5632)=$F5630,MAX($H5630,$H5631,$H5632)=$H5630)</f>
        <v>0</v>
      </c>
      <c r="O5630" t="b">
        <f t="shared" ref="O5630" si="11472">AND(N5630,NOT(N5631),NOT(N5632))</f>
        <v>0</v>
      </c>
    </row>
    <row r="5631" spans="1:15" x14ac:dyDescent="0.25">
      <c r="A5631" t="s">
        <v>15</v>
      </c>
      <c r="B5631" t="s">
        <v>18</v>
      </c>
      <c r="C5631">
        <v>250</v>
      </c>
      <c r="D5631">
        <v>91</v>
      </c>
      <c r="E5631" t="b">
        <v>0</v>
      </c>
      <c r="F5631">
        <v>2E-3</v>
      </c>
      <c r="G5631">
        <v>1</v>
      </c>
      <c r="H5631">
        <v>1</v>
      </c>
      <c r="I5631">
        <v>21</v>
      </c>
      <c r="J5631">
        <v>21</v>
      </c>
      <c r="K5631">
        <v>9</v>
      </c>
      <c r="L5631">
        <v>9</v>
      </c>
      <c r="M5631">
        <f t="shared" si="11352"/>
        <v>0</v>
      </c>
      <c r="N5631" t="b">
        <f t="shared" ref="N5631" si="11473">AND(MIN($F5630,$F5631,$F5632)=$F5631,MAX($H5630,$H5631,$H5632)=$H5631)</f>
        <v>1</v>
      </c>
      <c r="O5631" t="b">
        <f t="shared" ref="O5631" si="11474">AND(NOT(N5630),N5631,NOT(N5632))</f>
        <v>1</v>
      </c>
    </row>
    <row r="5632" spans="1:15" x14ac:dyDescent="0.25">
      <c r="A5632" t="s">
        <v>19</v>
      </c>
      <c r="B5632" t="s">
        <v>18</v>
      </c>
      <c r="C5632">
        <v>250</v>
      </c>
      <c r="D5632">
        <v>91</v>
      </c>
      <c r="E5632" t="b">
        <v>0</v>
      </c>
      <c r="F5632">
        <v>0.01</v>
      </c>
      <c r="G5632">
        <v>1</v>
      </c>
      <c r="H5632">
        <v>1</v>
      </c>
      <c r="I5632">
        <v>34</v>
      </c>
      <c r="J5632">
        <v>21</v>
      </c>
      <c r="K5632">
        <v>9</v>
      </c>
      <c r="L5632">
        <v>9</v>
      </c>
      <c r="M5632">
        <f t="shared" si="11352"/>
        <v>0</v>
      </c>
      <c r="N5632" t="b">
        <f t="shared" ref="N5632" si="11475">AND(MIN($F5630,$F5631,$F5632)=$F5632,MAX($H5630,$H5631,$H5632)=$H5632)</f>
        <v>0</v>
      </c>
      <c r="O5632" t="b">
        <f t="shared" ref="O5632" si="11476">AND(NOT(N5630),NOT(N5631),N5632)</f>
        <v>0</v>
      </c>
    </row>
    <row r="5633" spans="1:15" x14ac:dyDescent="0.25">
      <c r="A5633" t="s">
        <v>13</v>
      </c>
      <c r="B5633" t="s">
        <v>18</v>
      </c>
      <c r="C5633">
        <v>250</v>
      </c>
      <c r="D5633">
        <v>92</v>
      </c>
      <c r="E5633" t="b">
        <v>0</v>
      </c>
      <c r="F5633">
        <v>4.0000000000000001E-3</v>
      </c>
      <c r="G5633">
        <v>1</v>
      </c>
      <c r="H5633">
        <v>1</v>
      </c>
      <c r="I5633">
        <v>182</v>
      </c>
      <c r="J5633">
        <v>89</v>
      </c>
      <c r="K5633">
        <v>40</v>
      </c>
      <c r="L5633">
        <v>12</v>
      </c>
      <c r="M5633">
        <f t="shared" si="11352"/>
        <v>0</v>
      </c>
      <c r="N5633" t="b">
        <f t="shared" ref="N5633" si="11477">AND(MIN($F5633,$F5634,$F5635)=$F5633,MAX($H5633,$H5634,$H5635)=$H5633)</f>
        <v>1</v>
      </c>
      <c r="O5633" t="b">
        <f t="shared" ref="O5633" si="11478">AND(N5633,NOT(N5634),NOT(N5635))</f>
        <v>1</v>
      </c>
    </row>
    <row r="5634" spans="1:15" x14ac:dyDescent="0.25">
      <c r="A5634" t="s">
        <v>15</v>
      </c>
      <c r="B5634" t="s">
        <v>18</v>
      </c>
      <c r="C5634">
        <v>250</v>
      </c>
      <c r="D5634">
        <v>92</v>
      </c>
      <c r="E5634" t="b">
        <v>0</v>
      </c>
      <c r="F5634">
        <v>7.0000000000000001E-3</v>
      </c>
      <c r="G5634">
        <v>1</v>
      </c>
      <c r="H5634">
        <v>1</v>
      </c>
      <c r="I5634">
        <v>93</v>
      </c>
      <c r="J5634">
        <v>89</v>
      </c>
      <c r="K5634">
        <v>40</v>
      </c>
      <c r="L5634">
        <v>12</v>
      </c>
      <c r="M5634">
        <f t="shared" si="11352"/>
        <v>0</v>
      </c>
      <c r="N5634" t="b">
        <f t="shared" ref="N5634" si="11479">AND(MIN($F5633,$F5634,$F5635)=$F5634,MAX($H5633,$H5634,$H5635)=$H5634)</f>
        <v>0</v>
      </c>
      <c r="O5634" t="b">
        <f t="shared" ref="O5634" si="11480">AND(NOT(N5633),N5634,NOT(N5635))</f>
        <v>0</v>
      </c>
    </row>
    <row r="5635" spans="1:15" x14ac:dyDescent="0.25">
      <c r="A5635" t="s">
        <v>19</v>
      </c>
      <c r="B5635" t="s">
        <v>18</v>
      </c>
      <c r="C5635">
        <v>250</v>
      </c>
      <c r="D5635">
        <v>92</v>
      </c>
      <c r="E5635" t="b">
        <v>0</v>
      </c>
      <c r="F5635">
        <v>8.0000000000000002E-3</v>
      </c>
      <c r="G5635">
        <v>1</v>
      </c>
      <c r="H5635">
        <v>1</v>
      </c>
      <c r="I5635">
        <v>182</v>
      </c>
      <c r="J5635">
        <v>89</v>
      </c>
      <c r="K5635">
        <v>40</v>
      </c>
      <c r="L5635">
        <v>12</v>
      </c>
      <c r="M5635">
        <f t="shared" ref="M5635:M5698" si="11481">G5635-H5635</f>
        <v>0</v>
      </c>
      <c r="N5635" t="b">
        <f t="shared" ref="N5635" si="11482">AND(MIN($F5633,$F5634,$F5635)=$F5635,MAX($H5633,$H5634,$H5635)=$H5635)</f>
        <v>0</v>
      </c>
      <c r="O5635" t="b">
        <f t="shared" ref="O5635" si="11483">AND(NOT(N5633),NOT(N5634),N5635)</f>
        <v>0</v>
      </c>
    </row>
    <row r="5636" spans="1:15" x14ac:dyDescent="0.25">
      <c r="A5636" t="s">
        <v>13</v>
      </c>
      <c r="B5636" t="s">
        <v>18</v>
      </c>
      <c r="C5636">
        <v>250</v>
      </c>
      <c r="D5636">
        <v>93</v>
      </c>
      <c r="E5636" t="b">
        <v>0</v>
      </c>
      <c r="F5636">
        <v>3.0000000000000001E-3</v>
      </c>
      <c r="G5636">
        <v>1</v>
      </c>
      <c r="H5636">
        <v>1</v>
      </c>
      <c r="I5636">
        <v>196</v>
      </c>
      <c r="J5636">
        <v>99</v>
      </c>
      <c r="K5636">
        <v>47</v>
      </c>
      <c r="L5636">
        <v>13</v>
      </c>
      <c r="M5636">
        <f t="shared" si="11481"/>
        <v>0</v>
      </c>
      <c r="N5636" t="b">
        <f t="shared" ref="N5636" si="11484">AND(MIN($F5636,$F5637,$F5638)=$F5636,MAX($H5636,$H5637,$H5638)=$H5636)</f>
        <v>0</v>
      </c>
      <c r="O5636" t="b">
        <f t="shared" ref="O5636" si="11485">AND(N5636,NOT(N5637),NOT(N5638))</f>
        <v>0</v>
      </c>
    </row>
    <row r="5637" spans="1:15" x14ac:dyDescent="0.25">
      <c r="A5637" t="s">
        <v>15</v>
      </c>
      <c r="B5637" t="s">
        <v>18</v>
      </c>
      <c r="C5637">
        <v>250</v>
      </c>
      <c r="D5637">
        <v>93</v>
      </c>
      <c r="E5637" t="b">
        <v>0</v>
      </c>
      <c r="F5637">
        <v>2E-3</v>
      </c>
      <c r="G5637">
        <v>1</v>
      </c>
      <c r="H5637">
        <v>1</v>
      </c>
      <c r="I5637">
        <v>102</v>
      </c>
      <c r="J5637">
        <v>99</v>
      </c>
      <c r="K5637">
        <v>47</v>
      </c>
      <c r="L5637">
        <v>13</v>
      </c>
      <c r="M5637">
        <f t="shared" si="11481"/>
        <v>0</v>
      </c>
      <c r="N5637" t="b">
        <f t="shared" ref="N5637" si="11486">AND(MIN($F5636,$F5637,$F5638)=$F5637,MAX($H5636,$H5637,$H5638)=$H5637)</f>
        <v>1</v>
      </c>
      <c r="O5637" t="b">
        <f t="shared" ref="O5637" si="11487">AND(NOT(N5636),N5637,NOT(N5638))</f>
        <v>1</v>
      </c>
    </row>
    <row r="5638" spans="1:15" x14ac:dyDescent="0.25">
      <c r="A5638" t="s">
        <v>19</v>
      </c>
      <c r="B5638" t="s">
        <v>18</v>
      </c>
      <c r="C5638">
        <v>250</v>
      </c>
      <c r="D5638">
        <v>93</v>
      </c>
      <c r="E5638" t="b">
        <v>0</v>
      </c>
      <c r="F5638">
        <v>6.0000000000000001E-3</v>
      </c>
      <c r="G5638">
        <v>1</v>
      </c>
      <c r="H5638">
        <v>1</v>
      </c>
      <c r="I5638">
        <v>196</v>
      </c>
      <c r="J5638">
        <v>99</v>
      </c>
      <c r="K5638">
        <v>47</v>
      </c>
      <c r="L5638">
        <v>13</v>
      </c>
      <c r="M5638">
        <f t="shared" si="11481"/>
        <v>0</v>
      </c>
      <c r="N5638" t="b">
        <f t="shared" ref="N5638" si="11488">AND(MIN($F5636,$F5637,$F5638)=$F5638,MAX($H5636,$H5637,$H5638)=$H5638)</f>
        <v>0</v>
      </c>
      <c r="O5638" t="b">
        <f t="shared" ref="O5638" si="11489">AND(NOT(N5636),NOT(N5637),N5638)</f>
        <v>0</v>
      </c>
    </row>
    <row r="5639" spans="1:15" x14ac:dyDescent="0.25">
      <c r="A5639" t="s">
        <v>13</v>
      </c>
      <c r="B5639" t="s">
        <v>18</v>
      </c>
      <c r="C5639">
        <v>250</v>
      </c>
      <c r="D5639">
        <v>94</v>
      </c>
      <c r="E5639" t="b">
        <v>0</v>
      </c>
      <c r="F5639">
        <v>2E-3</v>
      </c>
      <c r="G5639">
        <v>1</v>
      </c>
      <c r="H5639">
        <v>1</v>
      </c>
      <c r="I5639">
        <v>37</v>
      </c>
      <c r="J5639">
        <v>18</v>
      </c>
      <c r="K5639">
        <v>5</v>
      </c>
      <c r="L5639">
        <v>12</v>
      </c>
      <c r="M5639">
        <f t="shared" si="11481"/>
        <v>0</v>
      </c>
      <c r="N5639" t="b">
        <f t="shared" ref="N5639" si="11490">AND(MIN($F5639,$F5640,$F5641)=$F5639,MAX($H5639,$H5640,$H5641)=$H5639)</f>
        <v>1</v>
      </c>
      <c r="O5639" t="b">
        <f t="shared" ref="O5639" si="11491">AND(N5639,NOT(N5640),NOT(N5641))</f>
        <v>1</v>
      </c>
    </row>
    <row r="5640" spans="1:15" x14ac:dyDescent="0.25">
      <c r="A5640" t="s">
        <v>15</v>
      </c>
      <c r="B5640" t="s">
        <v>18</v>
      </c>
      <c r="C5640">
        <v>250</v>
      </c>
      <c r="D5640">
        <v>94</v>
      </c>
      <c r="E5640" t="b">
        <v>0</v>
      </c>
      <c r="F5640">
        <v>3.0000000000000001E-3</v>
      </c>
      <c r="G5640">
        <v>1</v>
      </c>
      <c r="H5640">
        <v>1</v>
      </c>
      <c r="I5640">
        <v>20</v>
      </c>
      <c r="J5640">
        <v>18</v>
      </c>
      <c r="K5640">
        <v>5</v>
      </c>
      <c r="L5640">
        <v>12</v>
      </c>
      <c r="M5640">
        <f t="shared" si="11481"/>
        <v>0</v>
      </c>
      <c r="N5640" t="b">
        <f t="shared" ref="N5640" si="11492">AND(MIN($F5639,$F5640,$F5641)=$F5640,MAX($H5639,$H5640,$H5641)=$H5640)</f>
        <v>0</v>
      </c>
      <c r="O5640" t="b">
        <f t="shared" ref="O5640" si="11493">AND(NOT(N5639),N5640,NOT(N5641))</f>
        <v>0</v>
      </c>
    </row>
    <row r="5641" spans="1:15" x14ac:dyDescent="0.25">
      <c r="A5641" t="s">
        <v>19</v>
      </c>
      <c r="B5641" t="s">
        <v>18</v>
      </c>
      <c r="C5641">
        <v>250</v>
      </c>
      <c r="D5641">
        <v>94</v>
      </c>
      <c r="E5641" t="b">
        <v>0</v>
      </c>
      <c r="F5641">
        <v>5.0000000000000001E-3</v>
      </c>
      <c r="G5641">
        <v>1</v>
      </c>
      <c r="H5641">
        <v>1</v>
      </c>
      <c r="I5641">
        <v>37</v>
      </c>
      <c r="J5641">
        <v>18</v>
      </c>
      <c r="K5641">
        <v>5</v>
      </c>
      <c r="L5641">
        <v>12</v>
      </c>
      <c r="M5641">
        <f t="shared" si="11481"/>
        <v>0</v>
      </c>
      <c r="N5641" t="b">
        <f t="shared" ref="N5641" si="11494">AND(MIN($F5639,$F5640,$F5641)=$F5641,MAX($H5639,$H5640,$H5641)=$H5641)</f>
        <v>0</v>
      </c>
      <c r="O5641" t="b">
        <f t="shared" ref="O5641" si="11495">AND(NOT(N5639),NOT(N5640),N5641)</f>
        <v>0</v>
      </c>
    </row>
    <row r="5642" spans="1:15" x14ac:dyDescent="0.25">
      <c r="A5642" t="s">
        <v>13</v>
      </c>
      <c r="B5642" t="s">
        <v>18</v>
      </c>
      <c r="C5642">
        <v>250</v>
      </c>
      <c r="D5642">
        <v>95</v>
      </c>
      <c r="E5642" t="b">
        <v>0</v>
      </c>
      <c r="F5642">
        <v>1E-3</v>
      </c>
      <c r="G5642">
        <v>1</v>
      </c>
      <c r="H5642">
        <v>1</v>
      </c>
      <c r="I5642">
        <v>35</v>
      </c>
      <c r="J5642">
        <v>20</v>
      </c>
      <c r="K5642">
        <v>7</v>
      </c>
      <c r="L5642">
        <v>11</v>
      </c>
      <c r="M5642">
        <f t="shared" si="11481"/>
        <v>0</v>
      </c>
      <c r="N5642" t="b">
        <f t="shared" ref="N5642" si="11496">AND(MIN($F5642,$F5643,$F5644)=$F5642,MAX($H5642,$H5643,$H5644)=$H5642)</f>
        <v>1</v>
      </c>
      <c r="O5642" t="b">
        <f t="shared" ref="O5642" si="11497">AND(N5642,NOT(N5643),NOT(N5644))</f>
        <v>1</v>
      </c>
    </row>
    <row r="5643" spans="1:15" x14ac:dyDescent="0.25">
      <c r="A5643" t="s">
        <v>15</v>
      </c>
      <c r="B5643" t="s">
        <v>18</v>
      </c>
      <c r="C5643">
        <v>250</v>
      </c>
      <c r="D5643">
        <v>95</v>
      </c>
      <c r="E5643" t="b">
        <v>0</v>
      </c>
      <c r="F5643">
        <v>0.36899999999999999</v>
      </c>
      <c r="G5643">
        <v>1</v>
      </c>
      <c r="H5643">
        <v>1</v>
      </c>
      <c r="I5643">
        <v>5646</v>
      </c>
      <c r="J5643">
        <v>5644</v>
      </c>
      <c r="K5643">
        <v>2819</v>
      </c>
      <c r="L5643">
        <v>13</v>
      </c>
      <c r="M5643">
        <f t="shared" si="11481"/>
        <v>0</v>
      </c>
      <c r="N5643" t="b">
        <f t="shared" ref="N5643" si="11498">AND(MIN($F5642,$F5643,$F5644)=$F5643,MAX($H5642,$H5643,$H5644)=$H5643)</f>
        <v>0</v>
      </c>
      <c r="O5643" t="b">
        <f t="shared" ref="O5643" si="11499">AND(NOT(N5642),N5643,NOT(N5644))</f>
        <v>0</v>
      </c>
    </row>
    <row r="5644" spans="1:15" x14ac:dyDescent="0.25">
      <c r="A5644" t="s">
        <v>19</v>
      </c>
      <c r="B5644" t="s">
        <v>18</v>
      </c>
      <c r="C5644">
        <v>250</v>
      </c>
      <c r="D5644">
        <v>95</v>
      </c>
      <c r="E5644" t="b">
        <v>0</v>
      </c>
      <c r="F5644">
        <v>4.0000000000000001E-3</v>
      </c>
      <c r="G5644">
        <v>1</v>
      </c>
      <c r="H5644">
        <v>1</v>
      </c>
      <c r="I5644">
        <v>35</v>
      </c>
      <c r="J5644">
        <v>20</v>
      </c>
      <c r="K5644">
        <v>7</v>
      </c>
      <c r="L5644">
        <v>11</v>
      </c>
      <c r="M5644">
        <f t="shared" si="11481"/>
        <v>0</v>
      </c>
      <c r="N5644" t="b">
        <f t="shared" ref="N5644" si="11500">AND(MIN($F5642,$F5643,$F5644)=$F5644,MAX($H5642,$H5643,$H5644)=$H5644)</f>
        <v>0</v>
      </c>
      <c r="O5644" t="b">
        <f t="shared" ref="O5644" si="11501">AND(NOT(N5642),NOT(N5643),N5644)</f>
        <v>0</v>
      </c>
    </row>
    <row r="5645" spans="1:15" x14ac:dyDescent="0.25">
      <c r="A5645" t="s">
        <v>13</v>
      </c>
      <c r="B5645" t="s">
        <v>18</v>
      </c>
      <c r="C5645">
        <v>250</v>
      </c>
      <c r="D5645">
        <v>96</v>
      </c>
      <c r="E5645" t="b">
        <v>0</v>
      </c>
      <c r="F5645">
        <v>4.0000000000000001E-3</v>
      </c>
      <c r="G5645">
        <v>1</v>
      </c>
      <c r="H5645">
        <v>1</v>
      </c>
      <c r="I5645">
        <v>22</v>
      </c>
      <c r="J5645">
        <v>10</v>
      </c>
      <c r="K5645">
        <v>1</v>
      </c>
      <c r="L5645">
        <v>8</v>
      </c>
      <c r="M5645">
        <f t="shared" si="11481"/>
        <v>0</v>
      </c>
      <c r="N5645" t="b">
        <f t="shared" ref="N5645" si="11502">AND(MIN($F5645,$F5646,$F5647)=$F5645,MAX($H5645,$H5646,$H5647)=$H5645)</f>
        <v>0</v>
      </c>
      <c r="O5645" t="b">
        <f t="shared" ref="O5645" si="11503">AND(N5645,NOT(N5646),NOT(N5647))</f>
        <v>0</v>
      </c>
    </row>
    <row r="5646" spans="1:15" x14ac:dyDescent="0.25">
      <c r="A5646" t="s">
        <v>15</v>
      </c>
      <c r="B5646" t="s">
        <v>18</v>
      </c>
      <c r="C5646">
        <v>250</v>
      </c>
      <c r="D5646">
        <v>96</v>
      </c>
      <c r="E5646" t="b">
        <v>0</v>
      </c>
      <c r="F5646">
        <v>5.0000000000000001E-3</v>
      </c>
      <c r="G5646">
        <v>1</v>
      </c>
      <c r="H5646">
        <v>1</v>
      </c>
      <c r="I5646">
        <v>11</v>
      </c>
      <c r="J5646">
        <v>10</v>
      </c>
      <c r="K5646">
        <v>1</v>
      </c>
      <c r="L5646">
        <v>8</v>
      </c>
      <c r="M5646">
        <f t="shared" si="11481"/>
        <v>0</v>
      </c>
      <c r="N5646" t="b">
        <f t="shared" ref="N5646" si="11504">AND(MIN($F5645,$F5646,$F5647)=$F5646,MAX($H5645,$H5646,$H5647)=$H5646)</f>
        <v>0</v>
      </c>
      <c r="O5646" t="b">
        <f t="shared" ref="O5646" si="11505">AND(NOT(N5645),N5646,NOT(N5647))</f>
        <v>0</v>
      </c>
    </row>
    <row r="5647" spans="1:15" x14ac:dyDescent="0.25">
      <c r="A5647" t="s">
        <v>19</v>
      </c>
      <c r="B5647" t="s">
        <v>18</v>
      </c>
      <c r="C5647">
        <v>250</v>
      </c>
      <c r="D5647">
        <v>96</v>
      </c>
      <c r="E5647" t="b">
        <v>0</v>
      </c>
      <c r="F5647">
        <v>2E-3</v>
      </c>
      <c r="G5647">
        <v>1</v>
      </c>
      <c r="H5647">
        <v>1</v>
      </c>
      <c r="I5647">
        <v>22</v>
      </c>
      <c r="J5647">
        <v>10</v>
      </c>
      <c r="K5647">
        <v>1</v>
      </c>
      <c r="L5647">
        <v>8</v>
      </c>
      <c r="M5647">
        <f t="shared" si="11481"/>
        <v>0</v>
      </c>
      <c r="N5647" t="b">
        <f t="shared" ref="N5647" si="11506">AND(MIN($F5645,$F5646,$F5647)=$F5647,MAX($H5645,$H5646,$H5647)=$H5647)</f>
        <v>1</v>
      </c>
      <c r="O5647" t="b">
        <f t="shared" ref="O5647" si="11507">AND(NOT(N5645),NOT(N5646),N5647)</f>
        <v>1</v>
      </c>
    </row>
    <row r="5648" spans="1:15" x14ac:dyDescent="0.25">
      <c r="A5648" t="s">
        <v>13</v>
      </c>
      <c r="B5648" t="s">
        <v>18</v>
      </c>
      <c r="C5648">
        <v>250</v>
      </c>
      <c r="D5648">
        <v>97</v>
      </c>
      <c r="E5648" t="b">
        <v>0</v>
      </c>
      <c r="F5648">
        <v>0.02</v>
      </c>
      <c r="G5648">
        <v>1</v>
      </c>
      <c r="H5648">
        <v>1</v>
      </c>
      <c r="I5648">
        <v>1646</v>
      </c>
      <c r="J5648">
        <v>937</v>
      </c>
      <c r="K5648">
        <v>464</v>
      </c>
      <c r="L5648">
        <v>19</v>
      </c>
      <c r="M5648">
        <f t="shared" si="11481"/>
        <v>0</v>
      </c>
      <c r="N5648" t="b">
        <f t="shared" ref="N5648" si="11508">AND(MIN($F5648,$F5649,$F5650)=$F5648,MAX($H5648,$H5649,$H5650)=$H5648)</f>
        <v>0</v>
      </c>
      <c r="O5648" t="b">
        <f t="shared" ref="O5648" si="11509">AND(N5648,NOT(N5649),NOT(N5650))</f>
        <v>0</v>
      </c>
    </row>
    <row r="5649" spans="1:15" x14ac:dyDescent="0.25">
      <c r="A5649" t="s">
        <v>15</v>
      </c>
      <c r="B5649" t="s">
        <v>18</v>
      </c>
      <c r="C5649">
        <v>250</v>
      </c>
      <c r="D5649">
        <v>97</v>
      </c>
      <c r="E5649" t="b">
        <v>0</v>
      </c>
      <c r="F5649">
        <v>1.2E-2</v>
      </c>
      <c r="G5649">
        <v>1</v>
      </c>
      <c r="H5649">
        <v>1</v>
      </c>
      <c r="I5649">
        <v>946</v>
      </c>
      <c r="J5649">
        <v>937</v>
      </c>
      <c r="K5649">
        <v>464</v>
      </c>
      <c r="L5649">
        <v>19</v>
      </c>
      <c r="M5649">
        <f t="shared" si="11481"/>
        <v>0</v>
      </c>
      <c r="N5649" t="b">
        <f t="shared" ref="N5649" si="11510">AND(MIN($F5648,$F5649,$F5650)=$F5649,MAX($H5648,$H5649,$H5650)=$H5649)</f>
        <v>1</v>
      </c>
      <c r="O5649" t="b">
        <f t="shared" ref="O5649" si="11511">AND(NOT(N5648),N5649,NOT(N5650))</f>
        <v>1</v>
      </c>
    </row>
    <row r="5650" spans="1:15" x14ac:dyDescent="0.25">
      <c r="A5650" t="s">
        <v>19</v>
      </c>
      <c r="B5650" t="s">
        <v>18</v>
      </c>
      <c r="C5650">
        <v>250</v>
      </c>
      <c r="D5650">
        <v>97</v>
      </c>
      <c r="E5650" t="b">
        <v>0</v>
      </c>
      <c r="F5650">
        <v>3.3000000000000002E-2</v>
      </c>
      <c r="G5650">
        <v>1</v>
      </c>
      <c r="H5650">
        <v>1</v>
      </c>
      <c r="I5650">
        <v>1646</v>
      </c>
      <c r="J5650">
        <v>937</v>
      </c>
      <c r="K5650">
        <v>464</v>
      </c>
      <c r="L5650">
        <v>19</v>
      </c>
      <c r="M5650">
        <f t="shared" si="11481"/>
        <v>0</v>
      </c>
      <c r="N5650" t="b">
        <f t="shared" ref="N5650" si="11512">AND(MIN($F5648,$F5649,$F5650)=$F5650,MAX($H5648,$H5649,$H5650)=$H5650)</f>
        <v>0</v>
      </c>
      <c r="O5650" t="b">
        <f t="shared" ref="O5650" si="11513">AND(NOT(N5648),NOT(N5649),N5650)</f>
        <v>0</v>
      </c>
    </row>
    <row r="5651" spans="1:15" x14ac:dyDescent="0.25">
      <c r="A5651" t="s">
        <v>13</v>
      </c>
      <c r="B5651" t="s">
        <v>18</v>
      </c>
      <c r="C5651">
        <v>250</v>
      </c>
      <c r="D5651">
        <v>98</v>
      </c>
      <c r="E5651" t="b">
        <v>0</v>
      </c>
      <c r="F5651">
        <v>3.0000000000000001E-3</v>
      </c>
      <c r="G5651">
        <v>1</v>
      </c>
      <c r="H5651">
        <v>1</v>
      </c>
      <c r="I5651">
        <v>23</v>
      </c>
      <c r="J5651">
        <v>10</v>
      </c>
      <c r="K5651">
        <v>2</v>
      </c>
      <c r="L5651">
        <v>7</v>
      </c>
      <c r="M5651">
        <f t="shared" si="11481"/>
        <v>0</v>
      </c>
      <c r="N5651" t="b">
        <f t="shared" ref="N5651" si="11514">AND(MIN($F5651,$F5652,$F5653)=$F5651,MAX($H5651,$H5652,$H5653)=$H5651)</f>
        <v>1</v>
      </c>
      <c r="O5651" t="b">
        <f t="shared" ref="O5651" si="11515">AND(N5651,NOT(N5652),NOT(N5653))</f>
        <v>1</v>
      </c>
    </row>
    <row r="5652" spans="1:15" x14ac:dyDescent="0.25">
      <c r="A5652" t="s">
        <v>15</v>
      </c>
      <c r="B5652" t="s">
        <v>18</v>
      </c>
      <c r="C5652">
        <v>250</v>
      </c>
      <c r="D5652">
        <v>98</v>
      </c>
      <c r="E5652" t="b">
        <v>0</v>
      </c>
      <c r="F5652">
        <v>4.0000000000000001E-3</v>
      </c>
      <c r="G5652">
        <v>1</v>
      </c>
      <c r="H5652">
        <v>1</v>
      </c>
      <c r="I5652">
        <v>11</v>
      </c>
      <c r="J5652">
        <v>10</v>
      </c>
      <c r="K5652">
        <v>2</v>
      </c>
      <c r="L5652">
        <v>7</v>
      </c>
      <c r="M5652">
        <f t="shared" si="11481"/>
        <v>0</v>
      </c>
      <c r="N5652" t="b">
        <f t="shared" ref="N5652" si="11516">AND(MIN($F5651,$F5652,$F5653)=$F5652,MAX($H5651,$H5652,$H5653)=$H5652)</f>
        <v>0</v>
      </c>
      <c r="O5652" t="b">
        <f t="shared" ref="O5652" si="11517">AND(NOT(N5651),N5652,NOT(N5653))</f>
        <v>0</v>
      </c>
    </row>
    <row r="5653" spans="1:15" x14ac:dyDescent="0.25">
      <c r="A5653" t="s">
        <v>19</v>
      </c>
      <c r="B5653" t="s">
        <v>18</v>
      </c>
      <c r="C5653">
        <v>250</v>
      </c>
      <c r="D5653">
        <v>98</v>
      </c>
      <c r="E5653" t="b">
        <v>0</v>
      </c>
      <c r="F5653">
        <v>2.1000000000000001E-2</v>
      </c>
      <c r="G5653">
        <v>1</v>
      </c>
      <c r="H5653">
        <v>1</v>
      </c>
      <c r="I5653">
        <v>23</v>
      </c>
      <c r="J5653">
        <v>10</v>
      </c>
      <c r="K5653">
        <v>2</v>
      </c>
      <c r="L5653">
        <v>7</v>
      </c>
      <c r="M5653">
        <f t="shared" si="11481"/>
        <v>0</v>
      </c>
      <c r="N5653" t="b">
        <f t="shared" ref="N5653" si="11518">AND(MIN($F5651,$F5652,$F5653)=$F5653,MAX($H5651,$H5652,$H5653)=$H5653)</f>
        <v>0</v>
      </c>
      <c r="O5653" t="b">
        <f t="shared" ref="O5653" si="11519">AND(NOT(N5651),NOT(N5652),N5653)</f>
        <v>0</v>
      </c>
    </row>
    <row r="5654" spans="1:15" x14ac:dyDescent="0.25">
      <c r="A5654" t="s">
        <v>13</v>
      </c>
      <c r="B5654" t="s">
        <v>18</v>
      </c>
      <c r="C5654">
        <v>250</v>
      </c>
      <c r="D5654">
        <v>99</v>
      </c>
      <c r="E5654" t="b">
        <v>0</v>
      </c>
      <c r="F5654">
        <v>2E-3</v>
      </c>
      <c r="G5654">
        <v>1</v>
      </c>
      <c r="H5654">
        <v>1</v>
      </c>
      <c r="I5654">
        <v>25</v>
      </c>
      <c r="J5654">
        <v>11</v>
      </c>
      <c r="K5654">
        <v>2</v>
      </c>
      <c r="L5654">
        <v>8</v>
      </c>
      <c r="M5654">
        <f t="shared" si="11481"/>
        <v>0</v>
      </c>
      <c r="N5654" t="b">
        <f t="shared" ref="N5654" si="11520">AND(MIN($F5654,$F5655,$F5656)=$F5654,MAX($H5654,$H5655,$H5656)=$H5654)</f>
        <v>1</v>
      </c>
      <c r="O5654" t="b">
        <f t="shared" ref="O5654" si="11521">AND(N5654,NOT(N5655),NOT(N5656))</f>
        <v>1</v>
      </c>
    </row>
    <row r="5655" spans="1:15" x14ac:dyDescent="0.25">
      <c r="A5655" t="s">
        <v>15</v>
      </c>
      <c r="B5655" t="s">
        <v>18</v>
      </c>
      <c r="C5655">
        <v>250</v>
      </c>
      <c r="D5655">
        <v>99</v>
      </c>
      <c r="E5655" t="b">
        <v>0</v>
      </c>
      <c r="F5655">
        <v>4.0000000000000001E-3</v>
      </c>
      <c r="G5655">
        <v>1</v>
      </c>
      <c r="H5655">
        <v>1</v>
      </c>
      <c r="I5655">
        <v>12</v>
      </c>
      <c r="J5655">
        <v>11</v>
      </c>
      <c r="K5655">
        <v>2</v>
      </c>
      <c r="L5655">
        <v>8</v>
      </c>
      <c r="M5655">
        <f t="shared" si="11481"/>
        <v>0</v>
      </c>
      <c r="N5655" t="b">
        <f t="shared" ref="N5655" si="11522">AND(MIN($F5654,$F5655,$F5656)=$F5655,MAX($H5654,$H5655,$H5656)=$H5655)</f>
        <v>0</v>
      </c>
      <c r="O5655" t="b">
        <f t="shared" ref="O5655" si="11523">AND(NOT(N5654),N5655,NOT(N5656))</f>
        <v>0</v>
      </c>
    </row>
    <row r="5656" spans="1:15" x14ac:dyDescent="0.25">
      <c r="A5656" t="s">
        <v>19</v>
      </c>
      <c r="B5656" t="s">
        <v>18</v>
      </c>
      <c r="C5656">
        <v>250</v>
      </c>
      <c r="D5656">
        <v>99</v>
      </c>
      <c r="E5656" t="b">
        <v>0</v>
      </c>
      <c r="F5656">
        <v>1.7000000000000001E-2</v>
      </c>
      <c r="G5656">
        <v>1</v>
      </c>
      <c r="H5656">
        <v>1</v>
      </c>
      <c r="I5656">
        <v>25</v>
      </c>
      <c r="J5656">
        <v>11</v>
      </c>
      <c r="K5656">
        <v>2</v>
      </c>
      <c r="L5656">
        <v>8</v>
      </c>
      <c r="M5656">
        <f t="shared" si="11481"/>
        <v>0</v>
      </c>
      <c r="N5656" t="b">
        <f t="shared" ref="N5656" si="11524">AND(MIN($F5654,$F5655,$F5656)=$F5656,MAX($H5654,$H5655,$H5656)=$H5656)</f>
        <v>0</v>
      </c>
      <c r="O5656" t="b">
        <f t="shared" ref="O5656" si="11525">AND(NOT(N5654),NOT(N5655),N5656)</f>
        <v>0</v>
      </c>
    </row>
    <row r="5657" spans="1:15" x14ac:dyDescent="0.25">
      <c r="A5657" t="s">
        <v>13</v>
      </c>
      <c r="B5657" t="s">
        <v>18</v>
      </c>
      <c r="C5657">
        <v>250</v>
      </c>
      <c r="D5657">
        <v>9</v>
      </c>
      <c r="E5657" t="b">
        <v>0</v>
      </c>
      <c r="F5657">
        <v>2E-3</v>
      </c>
      <c r="G5657">
        <v>1</v>
      </c>
      <c r="H5657">
        <v>1</v>
      </c>
      <c r="I5657">
        <v>16</v>
      </c>
      <c r="J5657">
        <v>7</v>
      </c>
      <c r="K5657">
        <v>0</v>
      </c>
      <c r="L5657">
        <v>6</v>
      </c>
      <c r="M5657">
        <f t="shared" si="11481"/>
        <v>0</v>
      </c>
      <c r="N5657" t="b">
        <f t="shared" ref="N5657" si="11526">AND(MIN($F5657,$F5658,$F5659)=$F5657,MAX($H5657,$H5658,$H5659)=$H5657)</f>
        <v>0</v>
      </c>
      <c r="O5657" t="b">
        <f t="shared" ref="O5657" si="11527">AND(N5657,NOT(N5658),NOT(N5659))</f>
        <v>0</v>
      </c>
    </row>
    <row r="5658" spans="1:15" x14ac:dyDescent="0.25">
      <c r="A5658" t="s">
        <v>15</v>
      </c>
      <c r="B5658" t="s">
        <v>18</v>
      </c>
      <c r="C5658">
        <v>250</v>
      </c>
      <c r="D5658">
        <v>9</v>
      </c>
      <c r="E5658" t="b">
        <v>0</v>
      </c>
      <c r="F5658">
        <v>2E-3</v>
      </c>
      <c r="G5658">
        <v>1</v>
      </c>
      <c r="H5658">
        <v>1</v>
      </c>
      <c r="I5658">
        <v>7</v>
      </c>
      <c r="J5658">
        <v>7</v>
      </c>
      <c r="K5658">
        <v>0</v>
      </c>
      <c r="L5658">
        <v>6</v>
      </c>
      <c r="M5658">
        <f t="shared" si="11481"/>
        <v>0</v>
      </c>
      <c r="N5658" t="b">
        <f t="shared" ref="N5658" si="11528">AND(MIN($F5657,$F5658,$F5659)=$F5658,MAX($H5657,$H5658,$H5659)=$H5658)</f>
        <v>0</v>
      </c>
      <c r="O5658" t="b">
        <f t="shared" ref="O5658" si="11529">AND(NOT(N5657),N5658,NOT(N5659))</f>
        <v>0</v>
      </c>
    </row>
    <row r="5659" spans="1:15" x14ac:dyDescent="0.25">
      <c r="A5659" t="s">
        <v>19</v>
      </c>
      <c r="B5659" t="s">
        <v>18</v>
      </c>
      <c r="C5659">
        <v>250</v>
      </c>
      <c r="D5659">
        <v>9</v>
      </c>
      <c r="E5659" t="b">
        <v>0</v>
      </c>
      <c r="F5659">
        <v>1E-3</v>
      </c>
      <c r="G5659">
        <v>1</v>
      </c>
      <c r="H5659">
        <v>1</v>
      </c>
      <c r="I5659">
        <v>16</v>
      </c>
      <c r="J5659">
        <v>7</v>
      </c>
      <c r="K5659">
        <v>0</v>
      </c>
      <c r="L5659">
        <v>6</v>
      </c>
      <c r="M5659">
        <f t="shared" si="11481"/>
        <v>0</v>
      </c>
      <c r="N5659" t="b">
        <f t="shared" ref="N5659" si="11530">AND(MIN($F5657,$F5658,$F5659)=$F5659,MAX($H5657,$H5658,$H5659)=$H5659)</f>
        <v>1</v>
      </c>
      <c r="O5659" t="b">
        <f t="shared" ref="O5659" si="11531">AND(NOT(N5657),NOT(N5658),N5659)</f>
        <v>1</v>
      </c>
    </row>
    <row r="5660" spans="1:15" x14ac:dyDescent="0.25">
      <c r="A5660" t="s">
        <v>13</v>
      </c>
      <c r="B5660" t="s">
        <v>17</v>
      </c>
      <c r="C5660">
        <v>10</v>
      </c>
      <c r="D5660">
        <v>0</v>
      </c>
      <c r="E5660" t="b">
        <v>0</v>
      </c>
      <c r="F5660">
        <v>1E-3</v>
      </c>
      <c r="G5660">
        <v>1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f t="shared" si="11481"/>
        <v>0</v>
      </c>
      <c r="N5660" t="b">
        <f t="shared" ref="N5660" si="11532">AND(MIN($F5660,$F5661,$F5662)=$F5660,MAX($H5660,$H5661,$H5662)=$H5660)</f>
        <v>1</v>
      </c>
      <c r="O5660" t="b">
        <f t="shared" ref="O5660" si="11533">AND(N5660,NOT(N5661),NOT(N5662))</f>
        <v>0</v>
      </c>
    </row>
    <row r="5661" spans="1:15" x14ac:dyDescent="0.25">
      <c r="A5661" t="s">
        <v>15</v>
      </c>
      <c r="B5661" t="s">
        <v>17</v>
      </c>
      <c r="C5661">
        <v>10</v>
      </c>
      <c r="D5661">
        <v>0</v>
      </c>
      <c r="E5661" t="b">
        <v>0</v>
      </c>
      <c r="F5661">
        <v>1E-3</v>
      </c>
      <c r="G5661">
        <v>1</v>
      </c>
      <c r="H5661">
        <v>1</v>
      </c>
      <c r="I5661">
        <v>1</v>
      </c>
      <c r="J5661">
        <v>1</v>
      </c>
      <c r="K5661">
        <v>0</v>
      </c>
      <c r="L5661">
        <v>0</v>
      </c>
      <c r="M5661">
        <f t="shared" si="11481"/>
        <v>0</v>
      </c>
      <c r="N5661" t="b">
        <f t="shared" ref="N5661" si="11534">AND(MIN($F5660,$F5661,$F5662)=$F5661,MAX($H5660,$H5661,$H5662)=$H5661)</f>
        <v>1</v>
      </c>
      <c r="O5661" t="b">
        <f t="shared" ref="O5661" si="11535">AND(NOT(N5660),N5661,NOT(N5662))</f>
        <v>0</v>
      </c>
    </row>
    <row r="5662" spans="1:15" x14ac:dyDescent="0.25">
      <c r="A5662" t="s">
        <v>19</v>
      </c>
      <c r="B5662" t="s">
        <v>17</v>
      </c>
      <c r="C5662">
        <v>10</v>
      </c>
      <c r="D5662">
        <v>0</v>
      </c>
      <c r="E5662" t="b">
        <v>0</v>
      </c>
      <c r="F5662">
        <v>2E-3</v>
      </c>
      <c r="G5662">
        <v>1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f t="shared" si="11481"/>
        <v>0</v>
      </c>
      <c r="N5662" t="b">
        <f t="shared" ref="N5662" si="11536">AND(MIN($F5660,$F5661,$F5662)=$F5662,MAX($H5660,$H5661,$H5662)=$H5662)</f>
        <v>0</v>
      </c>
      <c r="O5662" t="b">
        <f t="shared" ref="O5662" si="11537">AND(NOT(N5660),NOT(N5661),N5662)</f>
        <v>0</v>
      </c>
    </row>
    <row r="5663" spans="1:15" x14ac:dyDescent="0.25">
      <c r="A5663" t="s">
        <v>13</v>
      </c>
      <c r="B5663" t="s">
        <v>17</v>
      </c>
      <c r="C5663">
        <v>10</v>
      </c>
      <c r="D5663">
        <v>10</v>
      </c>
      <c r="E5663" t="b">
        <v>0</v>
      </c>
      <c r="F5663">
        <v>3.0000000000000001E-3</v>
      </c>
      <c r="G5663">
        <v>1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f t="shared" si="11481"/>
        <v>0</v>
      </c>
      <c r="N5663" t="b">
        <f t="shared" ref="N5663" si="11538">AND(MIN($F5663,$F5664,$F5665)=$F5663,MAX($H5663,$H5664,$H5665)=$H5663)</f>
        <v>0</v>
      </c>
      <c r="O5663" t="b">
        <f t="shared" ref="O5663" si="11539">AND(N5663,NOT(N5664),NOT(N5665))</f>
        <v>0</v>
      </c>
    </row>
    <row r="5664" spans="1:15" x14ac:dyDescent="0.25">
      <c r="A5664" t="s">
        <v>15</v>
      </c>
      <c r="B5664" t="s">
        <v>17</v>
      </c>
      <c r="C5664">
        <v>10</v>
      </c>
      <c r="D5664">
        <v>10</v>
      </c>
      <c r="E5664" t="b">
        <v>0</v>
      </c>
      <c r="F5664">
        <v>2E-3</v>
      </c>
      <c r="G5664">
        <v>1</v>
      </c>
      <c r="H5664">
        <v>1</v>
      </c>
      <c r="I5664">
        <v>1</v>
      </c>
      <c r="J5664">
        <v>1</v>
      </c>
      <c r="K5664">
        <v>0</v>
      </c>
      <c r="L5664">
        <v>0</v>
      </c>
      <c r="M5664">
        <f t="shared" si="11481"/>
        <v>0</v>
      </c>
      <c r="N5664" t="b">
        <f t="shared" ref="N5664" si="11540">AND(MIN($F5663,$F5664,$F5665)=$F5664,MAX($H5663,$H5664,$H5665)=$H5664)</f>
        <v>0</v>
      </c>
      <c r="O5664" t="b">
        <f t="shared" ref="O5664" si="11541">AND(NOT(N5663),N5664,NOT(N5665))</f>
        <v>0</v>
      </c>
    </row>
    <row r="5665" spans="1:15" x14ac:dyDescent="0.25">
      <c r="A5665" t="s">
        <v>19</v>
      </c>
      <c r="B5665" t="s">
        <v>17</v>
      </c>
      <c r="C5665">
        <v>10</v>
      </c>
      <c r="D5665">
        <v>10</v>
      </c>
      <c r="E5665" t="b">
        <v>0</v>
      </c>
      <c r="F5665">
        <v>1E-3</v>
      </c>
      <c r="G5665">
        <v>1</v>
      </c>
      <c r="H5665">
        <v>1</v>
      </c>
      <c r="I5665">
        <v>2</v>
      </c>
      <c r="J5665">
        <v>1</v>
      </c>
      <c r="K5665">
        <v>0</v>
      </c>
      <c r="L5665">
        <v>0</v>
      </c>
      <c r="M5665">
        <f t="shared" si="11481"/>
        <v>0</v>
      </c>
      <c r="N5665" t="b">
        <f t="shared" ref="N5665" si="11542">AND(MIN($F5663,$F5664,$F5665)=$F5665,MAX($H5663,$H5664,$H5665)=$H5665)</f>
        <v>1</v>
      </c>
      <c r="O5665" t="b">
        <f t="shared" ref="O5665" si="11543">AND(NOT(N5663),NOT(N5664),N5665)</f>
        <v>1</v>
      </c>
    </row>
    <row r="5666" spans="1:15" x14ac:dyDescent="0.25">
      <c r="A5666" t="s">
        <v>13</v>
      </c>
      <c r="B5666" t="s">
        <v>17</v>
      </c>
      <c r="C5666">
        <v>10</v>
      </c>
      <c r="D5666">
        <v>11</v>
      </c>
      <c r="E5666" t="b">
        <v>0</v>
      </c>
      <c r="F5666">
        <v>2E-3</v>
      </c>
      <c r="G5666">
        <v>1</v>
      </c>
      <c r="H5666">
        <v>1</v>
      </c>
      <c r="I5666">
        <v>2</v>
      </c>
      <c r="J5666">
        <v>1</v>
      </c>
      <c r="K5666">
        <v>0</v>
      </c>
      <c r="L5666">
        <v>0</v>
      </c>
      <c r="M5666">
        <f t="shared" si="11481"/>
        <v>0</v>
      </c>
      <c r="N5666" t="b">
        <f t="shared" ref="N5666" si="11544">AND(MIN($F5666,$F5667,$F5668)=$F5666,MAX($H5666,$H5667,$H5668)=$H5666)</f>
        <v>0</v>
      </c>
      <c r="O5666" t="b">
        <f t="shared" ref="O5666" si="11545">AND(N5666,NOT(N5667),NOT(N5668))</f>
        <v>0</v>
      </c>
    </row>
    <row r="5667" spans="1:15" x14ac:dyDescent="0.25">
      <c r="A5667" t="s">
        <v>15</v>
      </c>
      <c r="B5667" t="s">
        <v>17</v>
      </c>
      <c r="C5667">
        <v>10</v>
      </c>
      <c r="D5667">
        <v>11</v>
      </c>
      <c r="E5667" t="b">
        <v>0</v>
      </c>
      <c r="F5667">
        <v>5.0000000000000001E-3</v>
      </c>
      <c r="G5667">
        <v>1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f t="shared" si="11481"/>
        <v>0</v>
      </c>
      <c r="N5667" t="b">
        <f t="shared" ref="N5667" si="11546">AND(MIN($F5666,$F5667,$F5668)=$F5667,MAX($H5666,$H5667,$H5668)=$H5667)</f>
        <v>0</v>
      </c>
      <c r="O5667" t="b">
        <f t="shared" ref="O5667" si="11547">AND(NOT(N5666),N5667,NOT(N5668))</f>
        <v>0</v>
      </c>
    </row>
    <row r="5668" spans="1:15" x14ac:dyDescent="0.25">
      <c r="A5668" t="s">
        <v>19</v>
      </c>
      <c r="B5668" t="s">
        <v>17</v>
      </c>
      <c r="C5668">
        <v>10</v>
      </c>
      <c r="D5668">
        <v>11</v>
      </c>
      <c r="E5668" t="b">
        <v>0</v>
      </c>
      <c r="F5668">
        <v>1E-3</v>
      </c>
      <c r="G5668">
        <v>1</v>
      </c>
      <c r="H5668">
        <v>1</v>
      </c>
      <c r="I5668">
        <v>2</v>
      </c>
      <c r="J5668">
        <v>1</v>
      </c>
      <c r="K5668">
        <v>0</v>
      </c>
      <c r="L5668">
        <v>0</v>
      </c>
      <c r="M5668">
        <f t="shared" si="11481"/>
        <v>0</v>
      </c>
      <c r="N5668" t="b">
        <f t="shared" ref="N5668" si="11548">AND(MIN($F5666,$F5667,$F5668)=$F5668,MAX($H5666,$H5667,$H5668)=$H5668)</f>
        <v>1</v>
      </c>
      <c r="O5668" t="b">
        <f t="shared" ref="O5668" si="11549">AND(NOT(N5666),NOT(N5667),N5668)</f>
        <v>1</v>
      </c>
    </row>
    <row r="5669" spans="1:15" x14ac:dyDescent="0.25">
      <c r="A5669" t="s">
        <v>13</v>
      </c>
      <c r="B5669" t="s">
        <v>17</v>
      </c>
      <c r="C5669">
        <v>10</v>
      </c>
      <c r="D5669">
        <v>12</v>
      </c>
      <c r="E5669" t="b">
        <v>0</v>
      </c>
      <c r="F5669">
        <v>1E-3</v>
      </c>
      <c r="G5669">
        <v>1</v>
      </c>
      <c r="H5669">
        <v>1</v>
      </c>
      <c r="I5669">
        <v>2</v>
      </c>
      <c r="J5669">
        <v>1</v>
      </c>
      <c r="K5669">
        <v>0</v>
      </c>
      <c r="L5669">
        <v>0</v>
      </c>
      <c r="M5669">
        <f t="shared" si="11481"/>
        <v>0</v>
      </c>
      <c r="N5669" t="b">
        <f t="shared" ref="N5669" si="11550">AND(MIN($F5669,$F5670,$F5671)=$F5669,MAX($H5669,$H5670,$H5671)=$H5669)</f>
        <v>1</v>
      </c>
      <c r="O5669" t="b">
        <f t="shared" ref="O5669" si="11551">AND(N5669,NOT(N5670),NOT(N5671))</f>
        <v>0</v>
      </c>
    </row>
    <row r="5670" spans="1:15" x14ac:dyDescent="0.25">
      <c r="A5670" t="s">
        <v>15</v>
      </c>
      <c r="B5670" t="s">
        <v>17</v>
      </c>
      <c r="C5670">
        <v>10</v>
      </c>
      <c r="D5670">
        <v>12</v>
      </c>
      <c r="E5670" t="b">
        <v>0</v>
      </c>
      <c r="F5670">
        <v>1E-3</v>
      </c>
      <c r="G5670">
        <v>1</v>
      </c>
      <c r="H5670">
        <v>1</v>
      </c>
      <c r="I5670">
        <v>1</v>
      </c>
      <c r="J5670">
        <v>1</v>
      </c>
      <c r="K5670">
        <v>0</v>
      </c>
      <c r="L5670">
        <v>0</v>
      </c>
      <c r="M5670">
        <f t="shared" si="11481"/>
        <v>0</v>
      </c>
      <c r="N5670" t="b">
        <f t="shared" ref="N5670" si="11552">AND(MIN($F5669,$F5670,$F5671)=$F5670,MAX($H5669,$H5670,$H5671)=$H5670)</f>
        <v>1</v>
      </c>
      <c r="O5670" t="b">
        <f t="shared" ref="O5670" si="11553">AND(NOT(N5669),N5670,NOT(N5671))</f>
        <v>0</v>
      </c>
    </row>
    <row r="5671" spans="1:15" x14ac:dyDescent="0.25">
      <c r="A5671" t="s">
        <v>19</v>
      </c>
      <c r="B5671" t="s">
        <v>17</v>
      </c>
      <c r="C5671">
        <v>10</v>
      </c>
      <c r="D5671">
        <v>12</v>
      </c>
      <c r="E5671" t="b">
        <v>0</v>
      </c>
      <c r="F5671">
        <v>1E-3</v>
      </c>
      <c r="G5671">
        <v>1</v>
      </c>
      <c r="H5671">
        <v>1</v>
      </c>
      <c r="I5671">
        <v>2</v>
      </c>
      <c r="J5671">
        <v>1</v>
      </c>
      <c r="K5671">
        <v>0</v>
      </c>
      <c r="L5671">
        <v>0</v>
      </c>
      <c r="M5671">
        <f t="shared" si="11481"/>
        <v>0</v>
      </c>
      <c r="N5671" t="b">
        <f t="shared" ref="N5671" si="11554">AND(MIN($F5669,$F5670,$F5671)=$F5671,MAX($H5669,$H5670,$H5671)=$H5671)</f>
        <v>1</v>
      </c>
      <c r="O5671" t="b">
        <f t="shared" ref="O5671" si="11555">AND(NOT(N5669),NOT(N5670),N5671)</f>
        <v>0</v>
      </c>
    </row>
    <row r="5672" spans="1:15" x14ac:dyDescent="0.25">
      <c r="A5672" t="s">
        <v>13</v>
      </c>
      <c r="B5672" t="s">
        <v>17</v>
      </c>
      <c r="C5672">
        <v>10</v>
      </c>
      <c r="D5672">
        <v>13</v>
      </c>
      <c r="E5672" t="b">
        <v>0</v>
      </c>
      <c r="F5672">
        <v>1E-3</v>
      </c>
      <c r="G5672">
        <v>1</v>
      </c>
      <c r="H5672">
        <v>1</v>
      </c>
      <c r="I5672">
        <v>2</v>
      </c>
      <c r="J5672">
        <v>1</v>
      </c>
      <c r="K5672">
        <v>0</v>
      </c>
      <c r="L5672">
        <v>0</v>
      </c>
      <c r="M5672">
        <f t="shared" si="11481"/>
        <v>0</v>
      </c>
      <c r="N5672" t="b">
        <f t="shared" ref="N5672" si="11556">AND(MIN($F5672,$F5673,$F5674)=$F5672,MAX($H5672,$H5673,$H5674)=$H5672)</f>
        <v>1</v>
      </c>
      <c r="O5672" t="b">
        <f t="shared" ref="O5672" si="11557">AND(N5672,NOT(N5673),NOT(N5674))</f>
        <v>0</v>
      </c>
    </row>
    <row r="5673" spans="1:15" x14ac:dyDescent="0.25">
      <c r="A5673" t="s">
        <v>15</v>
      </c>
      <c r="B5673" t="s">
        <v>17</v>
      </c>
      <c r="C5673">
        <v>10</v>
      </c>
      <c r="D5673">
        <v>13</v>
      </c>
      <c r="E5673" t="b">
        <v>0</v>
      </c>
      <c r="F5673">
        <v>1E-3</v>
      </c>
      <c r="G5673">
        <v>1</v>
      </c>
      <c r="H5673">
        <v>1</v>
      </c>
      <c r="I5673">
        <v>1</v>
      </c>
      <c r="J5673">
        <v>1</v>
      </c>
      <c r="K5673">
        <v>0</v>
      </c>
      <c r="L5673">
        <v>0</v>
      </c>
      <c r="M5673">
        <f t="shared" si="11481"/>
        <v>0</v>
      </c>
      <c r="N5673" t="b">
        <f t="shared" ref="N5673" si="11558">AND(MIN($F5672,$F5673,$F5674)=$F5673,MAX($H5672,$H5673,$H5674)=$H5673)</f>
        <v>1</v>
      </c>
      <c r="O5673" t="b">
        <f t="shared" ref="O5673" si="11559">AND(NOT(N5672),N5673,NOT(N5674))</f>
        <v>0</v>
      </c>
    </row>
    <row r="5674" spans="1:15" x14ac:dyDescent="0.25">
      <c r="A5674" t="s">
        <v>19</v>
      </c>
      <c r="B5674" t="s">
        <v>17</v>
      </c>
      <c r="C5674">
        <v>10</v>
      </c>
      <c r="D5674">
        <v>13</v>
      </c>
      <c r="E5674" t="b">
        <v>0</v>
      </c>
      <c r="F5674">
        <v>1E-3</v>
      </c>
      <c r="G5674">
        <v>1</v>
      </c>
      <c r="H5674">
        <v>1</v>
      </c>
      <c r="I5674">
        <v>2</v>
      </c>
      <c r="J5674">
        <v>1</v>
      </c>
      <c r="K5674">
        <v>0</v>
      </c>
      <c r="L5674">
        <v>0</v>
      </c>
      <c r="M5674">
        <f t="shared" si="11481"/>
        <v>0</v>
      </c>
      <c r="N5674" t="b">
        <f t="shared" ref="N5674" si="11560">AND(MIN($F5672,$F5673,$F5674)=$F5674,MAX($H5672,$H5673,$H5674)=$H5674)</f>
        <v>1</v>
      </c>
      <c r="O5674" t="b">
        <f t="shared" ref="O5674" si="11561">AND(NOT(N5672),NOT(N5673),N5674)</f>
        <v>0</v>
      </c>
    </row>
    <row r="5675" spans="1:15" x14ac:dyDescent="0.25">
      <c r="A5675" t="s">
        <v>13</v>
      </c>
      <c r="B5675" t="s">
        <v>17</v>
      </c>
      <c r="C5675">
        <v>10</v>
      </c>
      <c r="D5675">
        <v>14</v>
      </c>
      <c r="E5675" t="b">
        <v>0</v>
      </c>
      <c r="F5675">
        <v>0</v>
      </c>
      <c r="G5675">
        <v>1</v>
      </c>
      <c r="H5675">
        <v>1</v>
      </c>
      <c r="I5675">
        <v>2</v>
      </c>
      <c r="J5675">
        <v>1</v>
      </c>
      <c r="K5675">
        <v>0</v>
      </c>
      <c r="L5675">
        <v>0</v>
      </c>
      <c r="M5675">
        <f t="shared" si="11481"/>
        <v>0</v>
      </c>
      <c r="N5675" t="b">
        <f t="shared" ref="N5675" si="11562">AND(MIN($F5675,$F5676,$F5677)=$F5675,MAX($H5675,$H5676,$H5677)=$H5675)</f>
        <v>1</v>
      </c>
      <c r="O5675" t="b">
        <f t="shared" ref="O5675" si="11563">AND(N5675,NOT(N5676),NOT(N5677))</f>
        <v>1</v>
      </c>
    </row>
    <row r="5676" spans="1:15" x14ac:dyDescent="0.25">
      <c r="A5676" t="s">
        <v>15</v>
      </c>
      <c r="B5676" t="s">
        <v>17</v>
      </c>
      <c r="C5676">
        <v>10</v>
      </c>
      <c r="D5676">
        <v>14</v>
      </c>
      <c r="E5676" t="b">
        <v>0</v>
      </c>
      <c r="F5676">
        <v>2E-3</v>
      </c>
      <c r="G5676">
        <v>1</v>
      </c>
      <c r="H5676">
        <v>1</v>
      </c>
      <c r="I5676">
        <v>1</v>
      </c>
      <c r="J5676">
        <v>1</v>
      </c>
      <c r="K5676">
        <v>0</v>
      </c>
      <c r="L5676">
        <v>0</v>
      </c>
      <c r="M5676">
        <f t="shared" si="11481"/>
        <v>0</v>
      </c>
      <c r="N5676" t="b">
        <f t="shared" ref="N5676" si="11564">AND(MIN($F5675,$F5676,$F5677)=$F5676,MAX($H5675,$H5676,$H5677)=$H5676)</f>
        <v>0</v>
      </c>
      <c r="O5676" t="b">
        <f t="shared" ref="O5676" si="11565">AND(NOT(N5675),N5676,NOT(N5677))</f>
        <v>0</v>
      </c>
    </row>
    <row r="5677" spans="1:15" x14ac:dyDescent="0.25">
      <c r="A5677" t="s">
        <v>19</v>
      </c>
      <c r="B5677" t="s">
        <v>17</v>
      </c>
      <c r="C5677">
        <v>10</v>
      </c>
      <c r="D5677">
        <v>14</v>
      </c>
      <c r="E5677" t="b">
        <v>0</v>
      </c>
      <c r="F5677">
        <v>1E-3</v>
      </c>
      <c r="G5677">
        <v>1</v>
      </c>
      <c r="H5677">
        <v>1</v>
      </c>
      <c r="I5677">
        <v>2</v>
      </c>
      <c r="J5677">
        <v>1</v>
      </c>
      <c r="K5677">
        <v>0</v>
      </c>
      <c r="L5677">
        <v>0</v>
      </c>
      <c r="M5677">
        <f t="shared" si="11481"/>
        <v>0</v>
      </c>
      <c r="N5677" t="b">
        <f t="shared" ref="N5677" si="11566">AND(MIN($F5675,$F5676,$F5677)=$F5677,MAX($H5675,$H5676,$H5677)=$H5677)</f>
        <v>0</v>
      </c>
      <c r="O5677" t="b">
        <f t="shared" ref="O5677" si="11567">AND(NOT(N5675),NOT(N5676),N5677)</f>
        <v>0</v>
      </c>
    </row>
    <row r="5678" spans="1:15" x14ac:dyDescent="0.25">
      <c r="A5678" t="s">
        <v>13</v>
      </c>
      <c r="B5678" t="s">
        <v>17</v>
      </c>
      <c r="C5678">
        <v>10</v>
      </c>
      <c r="D5678">
        <v>15</v>
      </c>
      <c r="E5678" t="b">
        <v>0</v>
      </c>
      <c r="F5678">
        <v>1E-3</v>
      </c>
      <c r="G5678">
        <v>1</v>
      </c>
      <c r="H5678">
        <v>1</v>
      </c>
      <c r="I5678">
        <v>2</v>
      </c>
      <c r="J5678">
        <v>1</v>
      </c>
      <c r="K5678">
        <v>0</v>
      </c>
      <c r="L5678">
        <v>0</v>
      </c>
      <c r="M5678">
        <f t="shared" si="11481"/>
        <v>0</v>
      </c>
      <c r="N5678" t="b">
        <f t="shared" ref="N5678" si="11568">AND(MIN($F5678,$F5679,$F5680)=$F5678,MAX($H5678,$H5679,$H5680)=$H5678)</f>
        <v>1</v>
      </c>
      <c r="O5678" t="b">
        <f t="shared" ref="O5678" si="11569">AND(N5678,NOT(N5679),NOT(N5680))</f>
        <v>0</v>
      </c>
    </row>
    <row r="5679" spans="1:15" x14ac:dyDescent="0.25">
      <c r="A5679" t="s">
        <v>15</v>
      </c>
      <c r="B5679" t="s">
        <v>17</v>
      </c>
      <c r="C5679">
        <v>10</v>
      </c>
      <c r="D5679">
        <v>15</v>
      </c>
      <c r="E5679" t="b">
        <v>0</v>
      </c>
      <c r="F5679">
        <v>2E-3</v>
      </c>
      <c r="G5679">
        <v>1</v>
      </c>
      <c r="H5679">
        <v>1</v>
      </c>
      <c r="I5679">
        <v>1</v>
      </c>
      <c r="J5679">
        <v>1</v>
      </c>
      <c r="K5679">
        <v>0</v>
      </c>
      <c r="L5679">
        <v>0</v>
      </c>
      <c r="M5679">
        <f t="shared" si="11481"/>
        <v>0</v>
      </c>
      <c r="N5679" t="b">
        <f t="shared" ref="N5679" si="11570">AND(MIN($F5678,$F5679,$F5680)=$F5679,MAX($H5678,$H5679,$H5680)=$H5679)</f>
        <v>0</v>
      </c>
      <c r="O5679" t="b">
        <f t="shared" ref="O5679" si="11571">AND(NOT(N5678),N5679,NOT(N5680))</f>
        <v>0</v>
      </c>
    </row>
    <row r="5680" spans="1:15" x14ac:dyDescent="0.25">
      <c r="A5680" t="s">
        <v>19</v>
      </c>
      <c r="B5680" t="s">
        <v>17</v>
      </c>
      <c r="C5680">
        <v>10</v>
      </c>
      <c r="D5680">
        <v>15</v>
      </c>
      <c r="E5680" t="b">
        <v>0</v>
      </c>
      <c r="F5680">
        <v>1E-3</v>
      </c>
      <c r="G5680">
        <v>1</v>
      </c>
      <c r="H5680">
        <v>1</v>
      </c>
      <c r="I5680">
        <v>2</v>
      </c>
      <c r="J5680">
        <v>1</v>
      </c>
      <c r="K5680">
        <v>0</v>
      </c>
      <c r="L5680">
        <v>0</v>
      </c>
      <c r="M5680">
        <f t="shared" si="11481"/>
        <v>0</v>
      </c>
      <c r="N5680" t="b">
        <f t="shared" ref="N5680" si="11572">AND(MIN($F5678,$F5679,$F5680)=$F5680,MAX($H5678,$H5679,$H5680)=$H5680)</f>
        <v>1</v>
      </c>
      <c r="O5680" t="b">
        <f t="shared" ref="O5680" si="11573">AND(NOT(N5678),NOT(N5679),N5680)</f>
        <v>0</v>
      </c>
    </row>
    <row r="5681" spans="1:15" x14ac:dyDescent="0.25">
      <c r="A5681" t="s">
        <v>13</v>
      </c>
      <c r="B5681" t="s">
        <v>17</v>
      </c>
      <c r="C5681">
        <v>10</v>
      </c>
      <c r="D5681">
        <v>16</v>
      </c>
      <c r="E5681" t="b">
        <v>0</v>
      </c>
      <c r="F5681">
        <v>1E-3</v>
      </c>
      <c r="G5681">
        <v>1</v>
      </c>
      <c r="H5681">
        <v>1</v>
      </c>
      <c r="I5681">
        <v>2</v>
      </c>
      <c r="J5681">
        <v>1</v>
      </c>
      <c r="K5681">
        <v>0</v>
      </c>
      <c r="L5681">
        <v>0</v>
      </c>
      <c r="M5681">
        <f t="shared" si="11481"/>
        <v>0</v>
      </c>
      <c r="N5681" t="b">
        <f t="shared" ref="N5681" si="11574">AND(MIN($F5681,$F5682,$F5683)=$F5681,MAX($H5681,$H5682,$H5683)=$H5681)</f>
        <v>0</v>
      </c>
      <c r="O5681" t="b">
        <f t="shared" ref="O5681" si="11575">AND(N5681,NOT(N5682),NOT(N5683))</f>
        <v>0</v>
      </c>
    </row>
    <row r="5682" spans="1:15" x14ac:dyDescent="0.25">
      <c r="A5682" t="s">
        <v>15</v>
      </c>
      <c r="B5682" t="s">
        <v>17</v>
      </c>
      <c r="C5682">
        <v>10</v>
      </c>
      <c r="D5682">
        <v>16</v>
      </c>
      <c r="E5682" t="b">
        <v>0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0</v>
      </c>
      <c r="L5682">
        <v>0</v>
      </c>
      <c r="M5682">
        <f t="shared" si="11481"/>
        <v>0</v>
      </c>
      <c r="N5682" t="b">
        <f t="shared" ref="N5682" si="11576">AND(MIN($F5681,$F5682,$F5683)=$F5682,MAX($H5681,$H5682,$H5683)=$H5682)</f>
        <v>1</v>
      </c>
      <c r="O5682" t="b">
        <f t="shared" ref="O5682" si="11577">AND(NOT(N5681),N5682,NOT(N5683))</f>
        <v>1</v>
      </c>
    </row>
    <row r="5683" spans="1:15" x14ac:dyDescent="0.25">
      <c r="A5683" t="s">
        <v>19</v>
      </c>
      <c r="B5683" t="s">
        <v>17</v>
      </c>
      <c r="C5683">
        <v>10</v>
      </c>
      <c r="D5683">
        <v>16</v>
      </c>
      <c r="E5683" t="b">
        <v>0</v>
      </c>
      <c r="F5683">
        <v>1E-3</v>
      </c>
      <c r="G5683">
        <v>1</v>
      </c>
      <c r="H5683">
        <v>1</v>
      </c>
      <c r="I5683">
        <v>2</v>
      </c>
      <c r="J5683">
        <v>1</v>
      </c>
      <c r="K5683">
        <v>0</v>
      </c>
      <c r="L5683">
        <v>0</v>
      </c>
      <c r="M5683">
        <f t="shared" si="11481"/>
        <v>0</v>
      </c>
      <c r="N5683" t="b">
        <f t="shared" ref="N5683" si="11578">AND(MIN($F5681,$F5682,$F5683)=$F5683,MAX($H5681,$H5682,$H5683)=$H5683)</f>
        <v>0</v>
      </c>
      <c r="O5683" t="b">
        <f t="shared" ref="O5683" si="11579">AND(NOT(N5681),NOT(N5682),N5683)</f>
        <v>0</v>
      </c>
    </row>
    <row r="5684" spans="1:15" x14ac:dyDescent="0.25">
      <c r="A5684" t="s">
        <v>13</v>
      </c>
      <c r="B5684" t="s">
        <v>17</v>
      </c>
      <c r="C5684">
        <v>10</v>
      </c>
      <c r="D5684">
        <v>17</v>
      </c>
      <c r="E5684" t="b">
        <v>0</v>
      </c>
      <c r="F5684">
        <v>1E-3</v>
      </c>
      <c r="G5684">
        <v>1</v>
      </c>
      <c r="H5684">
        <v>1</v>
      </c>
      <c r="I5684">
        <v>2</v>
      </c>
      <c r="J5684">
        <v>1</v>
      </c>
      <c r="K5684">
        <v>0</v>
      </c>
      <c r="L5684">
        <v>0</v>
      </c>
      <c r="M5684">
        <f t="shared" si="11481"/>
        <v>0</v>
      </c>
      <c r="N5684" t="b">
        <f t="shared" ref="N5684" si="11580">AND(MIN($F5684,$F5685,$F5686)=$F5684,MAX($H5684,$H5685,$H5686)=$H5684)</f>
        <v>1</v>
      </c>
      <c r="O5684" t="b">
        <f t="shared" ref="O5684" si="11581">AND(N5684,NOT(N5685),NOT(N5686))</f>
        <v>0</v>
      </c>
    </row>
    <row r="5685" spans="1:15" x14ac:dyDescent="0.25">
      <c r="A5685" t="s">
        <v>15</v>
      </c>
      <c r="B5685" t="s">
        <v>17</v>
      </c>
      <c r="C5685">
        <v>10</v>
      </c>
      <c r="D5685">
        <v>17</v>
      </c>
      <c r="E5685" t="b">
        <v>0</v>
      </c>
      <c r="F5685">
        <v>1E-3</v>
      </c>
      <c r="G5685">
        <v>1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f t="shared" si="11481"/>
        <v>0</v>
      </c>
      <c r="N5685" t="b">
        <f t="shared" ref="N5685" si="11582">AND(MIN($F5684,$F5685,$F5686)=$F5685,MAX($H5684,$H5685,$H5686)=$H5685)</f>
        <v>1</v>
      </c>
      <c r="O5685" t="b">
        <f t="shared" ref="O5685" si="11583">AND(NOT(N5684),N5685,NOT(N5686))</f>
        <v>0</v>
      </c>
    </row>
    <row r="5686" spans="1:15" x14ac:dyDescent="0.25">
      <c r="A5686" t="s">
        <v>19</v>
      </c>
      <c r="B5686" t="s">
        <v>17</v>
      </c>
      <c r="C5686">
        <v>10</v>
      </c>
      <c r="D5686">
        <v>17</v>
      </c>
      <c r="E5686" t="b">
        <v>0</v>
      </c>
      <c r="F5686">
        <v>1E-3</v>
      </c>
      <c r="G5686">
        <v>1</v>
      </c>
      <c r="H5686">
        <v>1</v>
      </c>
      <c r="I5686">
        <v>2</v>
      </c>
      <c r="J5686">
        <v>1</v>
      </c>
      <c r="K5686">
        <v>0</v>
      </c>
      <c r="L5686">
        <v>0</v>
      </c>
      <c r="M5686">
        <f t="shared" si="11481"/>
        <v>0</v>
      </c>
      <c r="N5686" t="b">
        <f t="shared" ref="N5686" si="11584">AND(MIN($F5684,$F5685,$F5686)=$F5686,MAX($H5684,$H5685,$H5686)=$H5686)</f>
        <v>1</v>
      </c>
      <c r="O5686" t="b">
        <f t="shared" ref="O5686" si="11585">AND(NOT(N5684),NOT(N5685),N5686)</f>
        <v>0</v>
      </c>
    </row>
    <row r="5687" spans="1:15" x14ac:dyDescent="0.25">
      <c r="A5687" t="s">
        <v>13</v>
      </c>
      <c r="B5687" t="s">
        <v>17</v>
      </c>
      <c r="C5687">
        <v>10</v>
      </c>
      <c r="D5687">
        <v>18</v>
      </c>
      <c r="E5687" t="b">
        <v>0</v>
      </c>
      <c r="F5687">
        <v>0</v>
      </c>
      <c r="G5687">
        <v>1</v>
      </c>
      <c r="H5687">
        <v>1</v>
      </c>
      <c r="I5687">
        <v>2</v>
      </c>
      <c r="J5687">
        <v>1</v>
      </c>
      <c r="K5687">
        <v>0</v>
      </c>
      <c r="L5687">
        <v>0</v>
      </c>
      <c r="M5687">
        <f t="shared" si="11481"/>
        <v>0</v>
      </c>
      <c r="N5687" t="b">
        <f t="shared" ref="N5687" si="11586">AND(MIN($F5687,$F5688,$F5689)=$F5687,MAX($H5687,$H5688,$H5689)=$H5687)</f>
        <v>1</v>
      </c>
      <c r="O5687" t="b">
        <f t="shared" ref="O5687" si="11587">AND(N5687,NOT(N5688),NOT(N5689))</f>
        <v>1</v>
      </c>
    </row>
    <row r="5688" spans="1:15" x14ac:dyDescent="0.25">
      <c r="A5688" t="s">
        <v>15</v>
      </c>
      <c r="B5688" t="s">
        <v>17</v>
      </c>
      <c r="C5688">
        <v>10</v>
      </c>
      <c r="D5688">
        <v>18</v>
      </c>
      <c r="E5688" t="b">
        <v>0</v>
      </c>
      <c r="F5688">
        <v>1E-3</v>
      </c>
      <c r="G5688">
        <v>1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f t="shared" si="11481"/>
        <v>0</v>
      </c>
      <c r="N5688" t="b">
        <f t="shared" ref="N5688" si="11588">AND(MIN($F5687,$F5688,$F5689)=$F5688,MAX($H5687,$H5688,$H5689)=$H5688)</f>
        <v>0</v>
      </c>
      <c r="O5688" t="b">
        <f t="shared" ref="O5688" si="11589">AND(NOT(N5687),N5688,NOT(N5689))</f>
        <v>0</v>
      </c>
    </row>
    <row r="5689" spans="1:15" x14ac:dyDescent="0.25">
      <c r="A5689" t="s">
        <v>19</v>
      </c>
      <c r="B5689" t="s">
        <v>17</v>
      </c>
      <c r="C5689">
        <v>10</v>
      </c>
      <c r="D5689">
        <v>18</v>
      </c>
      <c r="E5689" t="b">
        <v>0</v>
      </c>
      <c r="F5689">
        <v>1E-3</v>
      </c>
      <c r="G5689">
        <v>1</v>
      </c>
      <c r="H5689">
        <v>1</v>
      </c>
      <c r="I5689">
        <v>2</v>
      </c>
      <c r="J5689">
        <v>1</v>
      </c>
      <c r="K5689">
        <v>0</v>
      </c>
      <c r="L5689">
        <v>0</v>
      </c>
      <c r="M5689">
        <f t="shared" si="11481"/>
        <v>0</v>
      </c>
      <c r="N5689" t="b">
        <f t="shared" ref="N5689" si="11590">AND(MIN($F5687,$F5688,$F5689)=$F5689,MAX($H5687,$H5688,$H5689)=$H5689)</f>
        <v>0</v>
      </c>
      <c r="O5689" t="b">
        <f t="shared" ref="O5689" si="11591">AND(NOT(N5687),NOT(N5688),N5689)</f>
        <v>0</v>
      </c>
    </row>
    <row r="5690" spans="1:15" x14ac:dyDescent="0.25">
      <c r="A5690" t="s">
        <v>13</v>
      </c>
      <c r="B5690" t="s">
        <v>17</v>
      </c>
      <c r="C5690">
        <v>10</v>
      </c>
      <c r="D5690">
        <v>19</v>
      </c>
      <c r="E5690" t="b">
        <v>0</v>
      </c>
      <c r="F5690">
        <v>1E-3</v>
      </c>
      <c r="G5690">
        <v>1</v>
      </c>
      <c r="H5690">
        <v>1</v>
      </c>
      <c r="I5690">
        <v>2</v>
      </c>
      <c r="J5690">
        <v>1</v>
      </c>
      <c r="K5690">
        <v>0</v>
      </c>
      <c r="L5690">
        <v>0</v>
      </c>
      <c r="M5690">
        <f t="shared" si="11481"/>
        <v>0</v>
      </c>
      <c r="N5690" t="b">
        <f t="shared" ref="N5690" si="11592">AND(MIN($F5690,$F5691,$F5692)=$F5690,MAX($H5690,$H5691,$H5692)=$H5690)</f>
        <v>0</v>
      </c>
      <c r="O5690" t="b">
        <f t="shared" ref="O5690" si="11593">AND(N5690,NOT(N5691),NOT(N5692))</f>
        <v>0</v>
      </c>
    </row>
    <row r="5691" spans="1:15" x14ac:dyDescent="0.25">
      <c r="A5691" t="s">
        <v>15</v>
      </c>
      <c r="B5691" t="s">
        <v>17</v>
      </c>
      <c r="C5691">
        <v>10</v>
      </c>
      <c r="D5691">
        <v>19</v>
      </c>
      <c r="E5691" t="b">
        <v>0</v>
      </c>
      <c r="F5691">
        <v>0</v>
      </c>
      <c r="G5691">
        <v>1</v>
      </c>
      <c r="H5691">
        <v>1</v>
      </c>
      <c r="I5691">
        <v>1</v>
      </c>
      <c r="J5691">
        <v>1</v>
      </c>
      <c r="K5691">
        <v>0</v>
      </c>
      <c r="L5691">
        <v>0</v>
      </c>
      <c r="M5691">
        <f t="shared" si="11481"/>
        <v>0</v>
      </c>
      <c r="N5691" t="b">
        <f t="shared" ref="N5691" si="11594">AND(MIN($F5690,$F5691,$F5692)=$F5691,MAX($H5690,$H5691,$H5692)=$H5691)</f>
        <v>1</v>
      </c>
      <c r="O5691" t="b">
        <f t="shared" ref="O5691" si="11595">AND(NOT(N5690),N5691,NOT(N5692))</f>
        <v>0</v>
      </c>
    </row>
    <row r="5692" spans="1:15" x14ac:dyDescent="0.25">
      <c r="A5692" t="s">
        <v>19</v>
      </c>
      <c r="B5692" t="s">
        <v>17</v>
      </c>
      <c r="C5692">
        <v>10</v>
      </c>
      <c r="D5692">
        <v>19</v>
      </c>
      <c r="E5692" t="b">
        <v>0</v>
      </c>
      <c r="F5692">
        <v>0</v>
      </c>
      <c r="G5692">
        <v>1</v>
      </c>
      <c r="H5692">
        <v>1</v>
      </c>
      <c r="I5692">
        <v>2</v>
      </c>
      <c r="J5692">
        <v>1</v>
      </c>
      <c r="K5692">
        <v>0</v>
      </c>
      <c r="L5692">
        <v>0</v>
      </c>
      <c r="M5692">
        <f t="shared" si="11481"/>
        <v>0</v>
      </c>
      <c r="N5692" t="b">
        <f t="shared" ref="N5692" si="11596">AND(MIN($F5690,$F5691,$F5692)=$F5692,MAX($H5690,$H5691,$H5692)=$H5692)</f>
        <v>1</v>
      </c>
      <c r="O5692" t="b">
        <f t="shared" ref="O5692" si="11597">AND(NOT(N5690),NOT(N5691),N5692)</f>
        <v>0</v>
      </c>
    </row>
    <row r="5693" spans="1:15" x14ac:dyDescent="0.25">
      <c r="A5693" t="s">
        <v>13</v>
      </c>
      <c r="B5693" t="s">
        <v>17</v>
      </c>
      <c r="C5693">
        <v>10</v>
      </c>
      <c r="D5693">
        <v>1</v>
      </c>
      <c r="E5693" t="b">
        <v>0</v>
      </c>
      <c r="F5693">
        <v>1E-3</v>
      </c>
      <c r="G5693">
        <v>1</v>
      </c>
      <c r="H5693">
        <v>1</v>
      </c>
      <c r="I5693">
        <v>2</v>
      </c>
      <c r="J5693">
        <v>1</v>
      </c>
      <c r="K5693">
        <v>0</v>
      </c>
      <c r="L5693">
        <v>0</v>
      </c>
      <c r="M5693">
        <f t="shared" si="11481"/>
        <v>0</v>
      </c>
      <c r="N5693" t="b">
        <f t="shared" ref="N5693" si="11598">AND(MIN($F5693,$F5694,$F5695)=$F5693,MAX($H5693,$H5694,$H5695)=$H5693)</f>
        <v>1</v>
      </c>
      <c r="O5693" t="b">
        <f t="shared" ref="O5693" si="11599">AND(N5693,NOT(N5694),NOT(N5695))</f>
        <v>0</v>
      </c>
    </row>
    <row r="5694" spans="1:15" x14ac:dyDescent="0.25">
      <c r="A5694" t="s">
        <v>15</v>
      </c>
      <c r="B5694" t="s">
        <v>17</v>
      </c>
      <c r="C5694">
        <v>10</v>
      </c>
      <c r="D5694">
        <v>1</v>
      </c>
      <c r="E5694" t="b">
        <v>0</v>
      </c>
      <c r="F5694">
        <v>1E-3</v>
      </c>
      <c r="G5694">
        <v>1</v>
      </c>
      <c r="H5694">
        <v>1</v>
      </c>
      <c r="I5694">
        <v>1</v>
      </c>
      <c r="J5694">
        <v>1</v>
      </c>
      <c r="K5694">
        <v>0</v>
      </c>
      <c r="L5694">
        <v>0</v>
      </c>
      <c r="M5694">
        <f t="shared" si="11481"/>
        <v>0</v>
      </c>
      <c r="N5694" t="b">
        <f t="shared" ref="N5694" si="11600">AND(MIN($F5693,$F5694,$F5695)=$F5694,MAX($H5693,$H5694,$H5695)=$H5694)</f>
        <v>1</v>
      </c>
      <c r="O5694" t="b">
        <f t="shared" ref="O5694" si="11601">AND(NOT(N5693),N5694,NOT(N5695))</f>
        <v>0</v>
      </c>
    </row>
    <row r="5695" spans="1:15" x14ac:dyDescent="0.25">
      <c r="A5695" t="s">
        <v>19</v>
      </c>
      <c r="B5695" t="s">
        <v>17</v>
      </c>
      <c r="C5695">
        <v>10</v>
      </c>
      <c r="D5695">
        <v>1</v>
      </c>
      <c r="E5695" t="b">
        <v>0</v>
      </c>
      <c r="F5695">
        <v>1E-3</v>
      </c>
      <c r="G5695">
        <v>1</v>
      </c>
      <c r="H5695">
        <v>1</v>
      </c>
      <c r="I5695">
        <v>2</v>
      </c>
      <c r="J5695">
        <v>1</v>
      </c>
      <c r="K5695">
        <v>0</v>
      </c>
      <c r="L5695">
        <v>0</v>
      </c>
      <c r="M5695">
        <f t="shared" si="11481"/>
        <v>0</v>
      </c>
      <c r="N5695" t="b">
        <f t="shared" ref="N5695" si="11602">AND(MIN($F5693,$F5694,$F5695)=$F5695,MAX($H5693,$H5694,$H5695)=$H5695)</f>
        <v>1</v>
      </c>
      <c r="O5695" t="b">
        <f t="shared" ref="O5695" si="11603">AND(NOT(N5693),NOT(N5694),N5695)</f>
        <v>0</v>
      </c>
    </row>
    <row r="5696" spans="1:15" x14ac:dyDescent="0.25">
      <c r="A5696" t="s">
        <v>13</v>
      </c>
      <c r="B5696" t="s">
        <v>17</v>
      </c>
      <c r="C5696">
        <v>10</v>
      </c>
      <c r="D5696">
        <v>20</v>
      </c>
      <c r="E5696" t="b">
        <v>0</v>
      </c>
      <c r="F5696">
        <v>1E-3</v>
      </c>
      <c r="G5696">
        <v>1</v>
      </c>
      <c r="H5696">
        <v>1</v>
      </c>
      <c r="I5696">
        <v>2</v>
      </c>
      <c r="J5696">
        <v>1</v>
      </c>
      <c r="K5696">
        <v>0</v>
      </c>
      <c r="L5696">
        <v>0</v>
      </c>
      <c r="M5696">
        <f t="shared" si="11481"/>
        <v>0</v>
      </c>
      <c r="N5696" t="b">
        <f t="shared" ref="N5696" si="11604">AND(MIN($F5696,$F5697,$F5698)=$F5696,MAX($H5696,$H5697,$H5698)=$H5696)</f>
        <v>1</v>
      </c>
      <c r="O5696" t="b">
        <f t="shared" ref="O5696" si="11605">AND(N5696,NOT(N5697),NOT(N5698))</f>
        <v>0</v>
      </c>
    </row>
    <row r="5697" spans="1:15" x14ac:dyDescent="0.25">
      <c r="A5697" t="s">
        <v>15</v>
      </c>
      <c r="B5697" t="s">
        <v>17</v>
      </c>
      <c r="C5697">
        <v>10</v>
      </c>
      <c r="D5697">
        <v>20</v>
      </c>
      <c r="E5697" t="b">
        <v>0</v>
      </c>
      <c r="F5697">
        <v>1E-3</v>
      </c>
      <c r="G5697">
        <v>1</v>
      </c>
      <c r="H5697">
        <v>1</v>
      </c>
      <c r="I5697">
        <v>1</v>
      </c>
      <c r="J5697">
        <v>1</v>
      </c>
      <c r="K5697">
        <v>0</v>
      </c>
      <c r="L5697">
        <v>0</v>
      </c>
      <c r="M5697">
        <f t="shared" si="11481"/>
        <v>0</v>
      </c>
      <c r="N5697" t="b">
        <f t="shared" ref="N5697" si="11606">AND(MIN($F5696,$F5697,$F5698)=$F5697,MAX($H5696,$H5697,$H5698)=$H5697)</f>
        <v>1</v>
      </c>
      <c r="O5697" t="b">
        <f t="shared" ref="O5697" si="11607">AND(NOT(N5696),N5697,NOT(N5698))</f>
        <v>0</v>
      </c>
    </row>
    <row r="5698" spans="1:15" x14ac:dyDescent="0.25">
      <c r="A5698" t="s">
        <v>19</v>
      </c>
      <c r="B5698" t="s">
        <v>17</v>
      </c>
      <c r="C5698">
        <v>10</v>
      </c>
      <c r="D5698">
        <v>20</v>
      </c>
      <c r="E5698" t="b">
        <v>0</v>
      </c>
      <c r="F5698">
        <v>1E-3</v>
      </c>
      <c r="G5698">
        <v>1</v>
      </c>
      <c r="H5698">
        <v>1</v>
      </c>
      <c r="I5698">
        <v>2</v>
      </c>
      <c r="J5698">
        <v>1</v>
      </c>
      <c r="K5698">
        <v>0</v>
      </c>
      <c r="L5698">
        <v>0</v>
      </c>
      <c r="M5698">
        <f t="shared" si="11481"/>
        <v>0</v>
      </c>
      <c r="N5698" t="b">
        <f t="shared" ref="N5698" si="11608">AND(MIN($F5696,$F5697,$F5698)=$F5698,MAX($H5696,$H5697,$H5698)=$H5698)</f>
        <v>1</v>
      </c>
      <c r="O5698" t="b">
        <f t="shared" ref="O5698" si="11609">AND(NOT(N5696),NOT(N5697),N5698)</f>
        <v>0</v>
      </c>
    </row>
    <row r="5699" spans="1:15" x14ac:dyDescent="0.25">
      <c r="A5699" t="s">
        <v>13</v>
      </c>
      <c r="B5699" t="s">
        <v>17</v>
      </c>
      <c r="C5699">
        <v>10</v>
      </c>
      <c r="D5699">
        <v>21</v>
      </c>
      <c r="E5699" t="b">
        <v>0</v>
      </c>
      <c r="F5699">
        <v>1E-3</v>
      </c>
      <c r="G5699">
        <v>1</v>
      </c>
      <c r="H5699">
        <v>1</v>
      </c>
      <c r="I5699">
        <v>2</v>
      </c>
      <c r="J5699">
        <v>1</v>
      </c>
      <c r="K5699">
        <v>0</v>
      </c>
      <c r="L5699">
        <v>0</v>
      </c>
      <c r="M5699">
        <f t="shared" ref="M5699:M5762" si="11610">G5699-H5699</f>
        <v>0</v>
      </c>
      <c r="N5699" t="b">
        <f t="shared" ref="N5699" si="11611">AND(MIN($F5699,$F5700,$F5701)=$F5699,MAX($H5699,$H5700,$H5701)=$H5699)</f>
        <v>1</v>
      </c>
      <c r="O5699" t="b">
        <f t="shared" ref="O5699" si="11612">AND(N5699,NOT(N5700),NOT(N5701))</f>
        <v>0</v>
      </c>
    </row>
    <row r="5700" spans="1:15" x14ac:dyDescent="0.25">
      <c r="A5700" t="s">
        <v>15</v>
      </c>
      <c r="B5700" t="s">
        <v>17</v>
      </c>
      <c r="C5700">
        <v>10</v>
      </c>
      <c r="D5700">
        <v>21</v>
      </c>
      <c r="E5700" t="b">
        <v>0</v>
      </c>
      <c r="F5700">
        <v>1E-3</v>
      </c>
      <c r="G5700">
        <v>1</v>
      </c>
      <c r="H5700">
        <v>1</v>
      </c>
      <c r="I5700">
        <v>1</v>
      </c>
      <c r="J5700">
        <v>1</v>
      </c>
      <c r="K5700">
        <v>0</v>
      </c>
      <c r="L5700">
        <v>0</v>
      </c>
      <c r="M5700">
        <f t="shared" si="11610"/>
        <v>0</v>
      </c>
      <c r="N5700" t="b">
        <f t="shared" ref="N5700" si="11613">AND(MIN($F5699,$F5700,$F5701)=$F5700,MAX($H5699,$H5700,$H5701)=$H5700)</f>
        <v>1</v>
      </c>
      <c r="O5700" t="b">
        <f t="shared" ref="O5700" si="11614">AND(NOT(N5699),N5700,NOT(N5701))</f>
        <v>0</v>
      </c>
    </row>
    <row r="5701" spans="1:15" x14ac:dyDescent="0.25">
      <c r="A5701" t="s">
        <v>19</v>
      </c>
      <c r="B5701" t="s">
        <v>17</v>
      </c>
      <c r="C5701">
        <v>10</v>
      </c>
      <c r="D5701">
        <v>21</v>
      </c>
      <c r="E5701" t="b">
        <v>0</v>
      </c>
      <c r="F5701">
        <v>1E-3</v>
      </c>
      <c r="G5701">
        <v>1</v>
      </c>
      <c r="H5701">
        <v>1</v>
      </c>
      <c r="I5701">
        <v>2</v>
      </c>
      <c r="J5701">
        <v>1</v>
      </c>
      <c r="K5701">
        <v>0</v>
      </c>
      <c r="L5701">
        <v>0</v>
      </c>
      <c r="M5701">
        <f t="shared" si="11610"/>
        <v>0</v>
      </c>
      <c r="N5701" t="b">
        <f t="shared" ref="N5701" si="11615">AND(MIN($F5699,$F5700,$F5701)=$F5701,MAX($H5699,$H5700,$H5701)=$H5701)</f>
        <v>1</v>
      </c>
      <c r="O5701" t="b">
        <f t="shared" ref="O5701" si="11616">AND(NOT(N5699),NOT(N5700),N5701)</f>
        <v>0</v>
      </c>
    </row>
    <row r="5702" spans="1:15" x14ac:dyDescent="0.25">
      <c r="A5702" t="s">
        <v>13</v>
      </c>
      <c r="B5702" t="s">
        <v>17</v>
      </c>
      <c r="C5702">
        <v>10</v>
      </c>
      <c r="D5702">
        <v>22</v>
      </c>
      <c r="E5702" t="b">
        <v>0</v>
      </c>
      <c r="F5702">
        <v>0</v>
      </c>
      <c r="G5702">
        <v>1</v>
      </c>
      <c r="H5702">
        <v>1</v>
      </c>
      <c r="I5702">
        <v>2</v>
      </c>
      <c r="J5702">
        <v>1</v>
      </c>
      <c r="K5702">
        <v>0</v>
      </c>
      <c r="L5702">
        <v>0</v>
      </c>
      <c r="M5702">
        <f t="shared" si="11610"/>
        <v>0</v>
      </c>
      <c r="N5702" t="b">
        <f t="shared" ref="N5702" si="11617">AND(MIN($F5702,$F5703,$F5704)=$F5702,MAX($H5702,$H5703,$H5704)=$H5702)</f>
        <v>1</v>
      </c>
      <c r="O5702" t="b">
        <f t="shared" ref="O5702" si="11618">AND(N5702,NOT(N5703),NOT(N5704))</f>
        <v>1</v>
      </c>
    </row>
    <row r="5703" spans="1:15" x14ac:dyDescent="0.25">
      <c r="A5703" t="s">
        <v>15</v>
      </c>
      <c r="B5703" t="s">
        <v>17</v>
      </c>
      <c r="C5703">
        <v>10</v>
      </c>
      <c r="D5703">
        <v>22</v>
      </c>
      <c r="E5703" t="b">
        <v>0</v>
      </c>
      <c r="F5703">
        <v>2E-3</v>
      </c>
      <c r="G5703">
        <v>1</v>
      </c>
      <c r="H5703">
        <v>1</v>
      </c>
      <c r="I5703">
        <v>1</v>
      </c>
      <c r="J5703">
        <v>1</v>
      </c>
      <c r="K5703">
        <v>0</v>
      </c>
      <c r="L5703">
        <v>0</v>
      </c>
      <c r="M5703">
        <f t="shared" si="11610"/>
        <v>0</v>
      </c>
      <c r="N5703" t="b">
        <f t="shared" ref="N5703" si="11619">AND(MIN($F5702,$F5703,$F5704)=$F5703,MAX($H5702,$H5703,$H5704)=$H5703)</f>
        <v>0</v>
      </c>
      <c r="O5703" t="b">
        <f t="shared" ref="O5703" si="11620">AND(NOT(N5702),N5703,NOT(N5704))</f>
        <v>0</v>
      </c>
    </row>
    <row r="5704" spans="1:15" x14ac:dyDescent="0.25">
      <c r="A5704" t="s">
        <v>19</v>
      </c>
      <c r="B5704" t="s">
        <v>17</v>
      </c>
      <c r="C5704">
        <v>10</v>
      </c>
      <c r="D5704">
        <v>22</v>
      </c>
      <c r="E5704" t="b">
        <v>0</v>
      </c>
      <c r="F5704">
        <v>1E-3</v>
      </c>
      <c r="G5704">
        <v>1</v>
      </c>
      <c r="H5704">
        <v>1</v>
      </c>
      <c r="I5704">
        <v>2</v>
      </c>
      <c r="J5704">
        <v>1</v>
      </c>
      <c r="K5704">
        <v>0</v>
      </c>
      <c r="L5704">
        <v>0</v>
      </c>
      <c r="M5704">
        <f t="shared" si="11610"/>
        <v>0</v>
      </c>
      <c r="N5704" t="b">
        <f t="shared" ref="N5704" si="11621">AND(MIN($F5702,$F5703,$F5704)=$F5704,MAX($H5702,$H5703,$H5704)=$H5704)</f>
        <v>0</v>
      </c>
      <c r="O5704" t="b">
        <f t="shared" ref="O5704" si="11622">AND(NOT(N5702),NOT(N5703),N5704)</f>
        <v>0</v>
      </c>
    </row>
    <row r="5705" spans="1:15" x14ac:dyDescent="0.25">
      <c r="A5705" t="s">
        <v>13</v>
      </c>
      <c r="B5705" t="s">
        <v>17</v>
      </c>
      <c r="C5705">
        <v>10</v>
      </c>
      <c r="D5705">
        <v>23</v>
      </c>
      <c r="E5705" t="b">
        <v>0</v>
      </c>
      <c r="F5705">
        <v>1.2999999999999999E-2</v>
      </c>
      <c r="G5705">
        <v>1</v>
      </c>
      <c r="H5705">
        <v>1</v>
      </c>
      <c r="I5705">
        <v>2</v>
      </c>
      <c r="J5705">
        <v>1</v>
      </c>
      <c r="K5705">
        <v>0</v>
      </c>
      <c r="L5705">
        <v>0</v>
      </c>
      <c r="M5705">
        <f t="shared" si="11610"/>
        <v>0</v>
      </c>
      <c r="N5705" t="b">
        <f t="shared" ref="N5705" si="11623">AND(MIN($F5705,$F5706,$F5707)=$F5705,MAX($H5705,$H5706,$H5707)=$H5705)</f>
        <v>0</v>
      </c>
      <c r="O5705" t="b">
        <f t="shared" ref="O5705" si="11624">AND(N5705,NOT(N5706),NOT(N5707))</f>
        <v>0</v>
      </c>
    </row>
    <row r="5706" spans="1:15" x14ac:dyDescent="0.25">
      <c r="A5706" t="s">
        <v>15</v>
      </c>
      <c r="B5706" t="s">
        <v>17</v>
      </c>
      <c r="C5706">
        <v>10</v>
      </c>
      <c r="D5706">
        <v>23</v>
      </c>
      <c r="E5706" t="b">
        <v>0</v>
      </c>
      <c r="F5706">
        <v>3.0000000000000001E-3</v>
      </c>
      <c r="G5706">
        <v>1</v>
      </c>
      <c r="H5706">
        <v>1</v>
      </c>
      <c r="I5706">
        <v>1</v>
      </c>
      <c r="J5706">
        <v>1</v>
      </c>
      <c r="K5706">
        <v>0</v>
      </c>
      <c r="L5706">
        <v>0</v>
      </c>
      <c r="M5706">
        <f t="shared" si="11610"/>
        <v>0</v>
      </c>
      <c r="N5706" t="b">
        <f t="shared" ref="N5706" si="11625">AND(MIN($F5705,$F5706,$F5707)=$F5706,MAX($H5705,$H5706,$H5707)=$H5706)</f>
        <v>0</v>
      </c>
      <c r="O5706" t="b">
        <f t="shared" ref="O5706" si="11626">AND(NOT(N5705),N5706,NOT(N5707))</f>
        <v>0</v>
      </c>
    </row>
    <row r="5707" spans="1:15" x14ac:dyDescent="0.25">
      <c r="A5707" t="s">
        <v>19</v>
      </c>
      <c r="B5707" t="s">
        <v>17</v>
      </c>
      <c r="C5707">
        <v>10</v>
      </c>
      <c r="D5707">
        <v>23</v>
      </c>
      <c r="E5707" t="b">
        <v>0</v>
      </c>
      <c r="F5707">
        <v>1E-3</v>
      </c>
      <c r="G5707">
        <v>1</v>
      </c>
      <c r="H5707">
        <v>1</v>
      </c>
      <c r="I5707">
        <v>2</v>
      </c>
      <c r="J5707">
        <v>1</v>
      </c>
      <c r="K5707">
        <v>0</v>
      </c>
      <c r="L5707">
        <v>0</v>
      </c>
      <c r="M5707">
        <f t="shared" si="11610"/>
        <v>0</v>
      </c>
      <c r="N5707" t="b">
        <f t="shared" ref="N5707" si="11627">AND(MIN($F5705,$F5706,$F5707)=$F5707,MAX($H5705,$H5706,$H5707)=$H5707)</f>
        <v>1</v>
      </c>
      <c r="O5707" t="b">
        <f t="shared" ref="O5707" si="11628">AND(NOT(N5705),NOT(N5706),N5707)</f>
        <v>1</v>
      </c>
    </row>
    <row r="5708" spans="1:15" x14ac:dyDescent="0.25">
      <c r="A5708" t="s">
        <v>13</v>
      </c>
      <c r="B5708" t="s">
        <v>17</v>
      </c>
      <c r="C5708">
        <v>10</v>
      </c>
      <c r="D5708">
        <v>24</v>
      </c>
      <c r="E5708" t="b">
        <v>0</v>
      </c>
      <c r="F5708">
        <v>1E-3</v>
      </c>
      <c r="G5708">
        <v>1</v>
      </c>
      <c r="H5708">
        <v>1</v>
      </c>
      <c r="I5708">
        <v>2</v>
      </c>
      <c r="J5708">
        <v>1</v>
      </c>
      <c r="K5708">
        <v>0</v>
      </c>
      <c r="L5708">
        <v>0</v>
      </c>
      <c r="M5708">
        <f t="shared" si="11610"/>
        <v>0</v>
      </c>
      <c r="N5708" t="b">
        <f t="shared" ref="N5708" si="11629">AND(MIN($F5708,$F5709,$F5710)=$F5708,MAX($H5708,$H5709,$H5710)=$H5708)</f>
        <v>1</v>
      </c>
      <c r="O5708" t="b">
        <f t="shared" ref="O5708" si="11630">AND(N5708,NOT(N5709),NOT(N5710))</f>
        <v>1</v>
      </c>
    </row>
    <row r="5709" spans="1:15" x14ac:dyDescent="0.25">
      <c r="A5709" t="s">
        <v>15</v>
      </c>
      <c r="B5709" t="s">
        <v>17</v>
      </c>
      <c r="C5709">
        <v>10</v>
      </c>
      <c r="D5709">
        <v>24</v>
      </c>
      <c r="E5709" t="b">
        <v>0</v>
      </c>
      <c r="F5709">
        <v>3.0000000000000001E-3</v>
      </c>
      <c r="G5709">
        <v>1</v>
      </c>
      <c r="H5709">
        <v>1</v>
      </c>
      <c r="I5709">
        <v>1</v>
      </c>
      <c r="J5709">
        <v>1</v>
      </c>
      <c r="K5709">
        <v>0</v>
      </c>
      <c r="L5709">
        <v>0</v>
      </c>
      <c r="M5709">
        <f t="shared" si="11610"/>
        <v>0</v>
      </c>
      <c r="N5709" t="b">
        <f t="shared" ref="N5709" si="11631">AND(MIN($F5708,$F5709,$F5710)=$F5709,MAX($H5708,$H5709,$H5710)=$H5709)</f>
        <v>0</v>
      </c>
      <c r="O5709" t="b">
        <f t="shared" ref="O5709" si="11632">AND(NOT(N5708),N5709,NOT(N5710))</f>
        <v>0</v>
      </c>
    </row>
    <row r="5710" spans="1:15" x14ac:dyDescent="0.25">
      <c r="A5710" t="s">
        <v>19</v>
      </c>
      <c r="B5710" t="s">
        <v>17</v>
      </c>
      <c r="C5710">
        <v>10</v>
      </c>
      <c r="D5710">
        <v>24</v>
      </c>
      <c r="E5710" t="b">
        <v>0</v>
      </c>
      <c r="F5710">
        <v>3.0000000000000001E-3</v>
      </c>
      <c r="G5710">
        <v>1</v>
      </c>
      <c r="H5710">
        <v>1</v>
      </c>
      <c r="I5710">
        <v>2</v>
      </c>
      <c r="J5710">
        <v>1</v>
      </c>
      <c r="K5710">
        <v>0</v>
      </c>
      <c r="L5710">
        <v>0</v>
      </c>
      <c r="M5710">
        <f t="shared" si="11610"/>
        <v>0</v>
      </c>
      <c r="N5710" t="b">
        <f t="shared" ref="N5710" si="11633">AND(MIN($F5708,$F5709,$F5710)=$F5710,MAX($H5708,$H5709,$H5710)=$H5710)</f>
        <v>0</v>
      </c>
      <c r="O5710" t="b">
        <f t="shared" ref="O5710" si="11634">AND(NOT(N5708),NOT(N5709),N5710)</f>
        <v>0</v>
      </c>
    </row>
    <row r="5711" spans="1:15" x14ac:dyDescent="0.25">
      <c r="A5711" t="s">
        <v>13</v>
      </c>
      <c r="B5711" t="s">
        <v>17</v>
      </c>
      <c r="C5711">
        <v>10</v>
      </c>
      <c r="D5711">
        <v>25</v>
      </c>
      <c r="E5711" t="b">
        <v>0</v>
      </c>
      <c r="F5711">
        <v>1E-3</v>
      </c>
      <c r="G5711">
        <v>1</v>
      </c>
      <c r="H5711">
        <v>1</v>
      </c>
      <c r="I5711">
        <v>2</v>
      </c>
      <c r="J5711">
        <v>1</v>
      </c>
      <c r="K5711">
        <v>0</v>
      </c>
      <c r="L5711">
        <v>0</v>
      </c>
      <c r="M5711">
        <f t="shared" si="11610"/>
        <v>0</v>
      </c>
      <c r="N5711" t="b">
        <f t="shared" ref="N5711" si="11635">AND(MIN($F5711,$F5712,$F5713)=$F5711,MAX($H5711,$H5712,$H5713)=$H5711)</f>
        <v>1</v>
      </c>
      <c r="O5711" t="b">
        <f t="shared" ref="O5711" si="11636">AND(N5711,NOT(N5712),NOT(N5713))</f>
        <v>0</v>
      </c>
    </row>
    <row r="5712" spans="1:15" x14ac:dyDescent="0.25">
      <c r="A5712" t="s">
        <v>15</v>
      </c>
      <c r="B5712" t="s">
        <v>17</v>
      </c>
      <c r="C5712">
        <v>10</v>
      </c>
      <c r="D5712">
        <v>25</v>
      </c>
      <c r="E5712" t="b">
        <v>0</v>
      </c>
      <c r="F5712">
        <v>1E-3</v>
      </c>
      <c r="G5712">
        <v>1</v>
      </c>
      <c r="H5712">
        <v>1</v>
      </c>
      <c r="I5712">
        <v>1</v>
      </c>
      <c r="J5712">
        <v>1</v>
      </c>
      <c r="K5712">
        <v>0</v>
      </c>
      <c r="L5712">
        <v>0</v>
      </c>
      <c r="M5712">
        <f t="shared" si="11610"/>
        <v>0</v>
      </c>
      <c r="N5712" t="b">
        <f t="shared" ref="N5712" si="11637">AND(MIN($F5711,$F5712,$F5713)=$F5712,MAX($H5711,$H5712,$H5713)=$H5712)</f>
        <v>1</v>
      </c>
      <c r="O5712" t="b">
        <f t="shared" ref="O5712" si="11638">AND(NOT(N5711),N5712,NOT(N5713))</f>
        <v>0</v>
      </c>
    </row>
    <row r="5713" spans="1:15" x14ac:dyDescent="0.25">
      <c r="A5713" t="s">
        <v>19</v>
      </c>
      <c r="B5713" t="s">
        <v>17</v>
      </c>
      <c r="C5713">
        <v>10</v>
      </c>
      <c r="D5713">
        <v>25</v>
      </c>
      <c r="E5713" t="b">
        <v>0</v>
      </c>
      <c r="F5713">
        <v>1E-3</v>
      </c>
      <c r="G5713">
        <v>1</v>
      </c>
      <c r="H5713">
        <v>1</v>
      </c>
      <c r="I5713">
        <v>2</v>
      </c>
      <c r="J5713">
        <v>1</v>
      </c>
      <c r="K5713">
        <v>0</v>
      </c>
      <c r="L5713">
        <v>0</v>
      </c>
      <c r="M5713">
        <f t="shared" si="11610"/>
        <v>0</v>
      </c>
      <c r="N5713" t="b">
        <f t="shared" ref="N5713" si="11639">AND(MIN($F5711,$F5712,$F5713)=$F5713,MAX($H5711,$H5712,$H5713)=$H5713)</f>
        <v>1</v>
      </c>
      <c r="O5713" t="b">
        <f t="shared" ref="O5713" si="11640">AND(NOT(N5711),NOT(N5712),N5713)</f>
        <v>0</v>
      </c>
    </row>
    <row r="5714" spans="1:15" x14ac:dyDescent="0.25">
      <c r="A5714" t="s">
        <v>13</v>
      </c>
      <c r="B5714" t="s">
        <v>17</v>
      </c>
      <c r="C5714">
        <v>10</v>
      </c>
      <c r="D5714">
        <v>26</v>
      </c>
      <c r="E5714" t="b">
        <v>0</v>
      </c>
      <c r="F5714">
        <v>2E-3</v>
      </c>
      <c r="G5714">
        <v>1</v>
      </c>
      <c r="H5714">
        <v>1</v>
      </c>
      <c r="I5714">
        <v>2</v>
      </c>
      <c r="J5714">
        <v>1</v>
      </c>
      <c r="K5714">
        <v>0</v>
      </c>
      <c r="L5714">
        <v>0</v>
      </c>
      <c r="M5714">
        <f t="shared" si="11610"/>
        <v>0</v>
      </c>
      <c r="N5714" t="b">
        <f t="shared" ref="N5714" si="11641">AND(MIN($F5714,$F5715,$F5716)=$F5714,MAX($H5714,$H5715,$H5716)=$H5714)</f>
        <v>0</v>
      </c>
      <c r="O5714" t="b">
        <f t="shared" ref="O5714" si="11642">AND(N5714,NOT(N5715),NOT(N5716))</f>
        <v>0</v>
      </c>
    </row>
    <row r="5715" spans="1:15" x14ac:dyDescent="0.25">
      <c r="A5715" t="s">
        <v>15</v>
      </c>
      <c r="B5715" t="s">
        <v>17</v>
      </c>
      <c r="C5715">
        <v>10</v>
      </c>
      <c r="D5715">
        <v>26</v>
      </c>
      <c r="E5715" t="b">
        <v>0</v>
      </c>
      <c r="F5715">
        <v>1E-3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0</v>
      </c>
      <c r="M5715">
        <f t="shared" si="11610"/>
        <v>0</v>
      </c>
      <c r="N5715" t="b">
        <f t="shared" ref="N5715" si="11643">AND(MIN($F5714,$F5715,$F5716)=$F5715,MAX($H5714,$H5715,$H5716)=$H5715)</f>
        <v>1</v>
      </c>
      <c r="O5715" t="b">
        <f t="shared" ref="O5715" si="11644">AND(NOT(N5714),N5715,NOT(N5716))</f>
        <v>0</v>
      </c>
    </row>
    <row r="5716" spans="1:15" x14ac:dyDescent="0.25">
      <c r="A5716" t="s">
        <v>19</v>
      </c>
      <c r="B5716" t="s">
        <v>17</v>
      </c>
      <c r="C5716">
        <v>10</v>
      </c>
      <c r="D5716">
        <v>26</v>
      </c>
      <c r="E5716" t="b">
        <v>0</v>
      </c>
      <c r="F5716">
        <v>1E-3</v>
      </c>
      <c r="G5716">
        <v>1</v>
      </c>
      <c r="H5716">
        <v>1</v>
      </c>
      <c r="I5716">
        <v>2</v>
      </c>
      <c r="J5716">
        <v>1</v>
      </c>
      <c r="K5716">
        <v>0</v>
      </c>
      <c r="L5716">
        <v>0</v>
      </c>
      <c r="M5716">
        <f t="shared" si="11610"/>
        <v>0</v>
      </c>
      <c r="N5716" t="b">
        <f t="shared" ref="N5716" si="11645">AND(MIN($F5714,$F5715,$F5716)=$F5716,MAX($H5714,$H5715,$H5716)=$H5716)</f>
        <v>1</v>
      </c>
      <c r="O5716" t="b">
        <f t="shared" ref="O5716" si="11646">AND(NOT(N5714),NOT(N5715),N5716)</f>
        <v>0</v>
      </c>
    </row>
    <row r="5717" spans="1:15" x14ac:dyDescent="0.25">
      <c r="A5717" t="s">
        <v>13</v>
      </c>
      <c r="B5717" t="s">
        <v>17</v>
      </c>
      <c r="C5717">
        <v>10</v>
      </c>
      <c r="D5717">
        <v>27</v>
      </c>
      <c r="E5717" t="b">
        <v>0</v>
      </c>
      <c r="F5717">
        <v>1E-3</v>
      </c>
      <c r="G5717">
        <v>1</v>
      </c>
      <c r="H5717">
        <v>1</v>
      </c>
      <c r="I5717">
        <v>2</v>
      </c>
      <c r="J5717">
        <v>1</v>
      </c>
      <c r="K5717">
        <v>0</v>
      </c>
      <c r="L5717">
        <v>0</v>
      </c>
      <c r="M5717">
        <f t="shared" si="11610"/>
        <v>0</v>
      </c>
      <c r="N5717" t="b">
        <f t="shared" ref="N5717" si="11647">AND(MIN($F5717,$F5718,$F5719)=$F5717,MAX($H5717,$H5718,$H5719)=$H5717)</f>
        <v>1</v>
      </c>
      <c r="O5717" t="b">
        <f t="shared" ref="O5717" si="11648">AND(N5717,NOT(N5718),NOT(N5719))</f>
        <v>0</v>
      </c>
    </row>
    <row r="5718" spans="1:15" x14ac:dyDescent="0.25">
      <c r="A5718" t="s">
        <v>15</v>
      </c>
      <c r="B5718" t="s">
        <v>17</v>
      </c>
      <c r="C5718">
        <v>10</v>
      </c>
      <c r="D5718">
        <v>27</v>
      </c>
      <c r="E5718" t="b">
        <v>0</v>
      </c>
      <c r="F5718">
        <v>2E-3</v>
      </c>
      <c r="G5718">
        <v>1</v>
      </c>
      <c r="H5718">
        <v>1</v>
      </c>
      <c r="I5718">
        <v>1</v>
      </c>
      <c r="J5718">
        <v>1</v>
      </c>
      <c r="K5718">
        <v>0</v>
      </c>
      <c r="L5718">
        <v>0</v>
      </c>
      <c r="M5718">
        <f t="shared" si="11610"/>
        <v>0</v>
      </c>
      <c r="N5718" t="b">
        <f t="shared" ref="N5718" si="11649">AND(MIN($F5717,$F5718,$F5719)=$F5718,MAX($H5717,$H5718,$H5719)=$H5718)</f>
        <v>0</v>
      </c>
      <c r="O5718" t="b">
        <f t="shared" ref="O5718" si="11650">AND(NOT(N5717),N5718,NOT(N5719))</f>
        <v>0</v>
      </c>
    </row>
    <row r="5719" spans="1:15" x14ac:dyDescent="0.25">
      <c r="A5719" t="s">
        <v>19</v>
      </c>
      <c r="B5719" t="s">
        <v>17</v>
      </c>
      <c r="C5719">
        <v>10</v>
      </c>
      <c r="D5719">
        <v>27</v>
      </c>
      <c r="E5719" t="b">
        <v>0</v>
      </c>
      <c r="F5719">
        <v>1E-3</v>
      </c>
      <c r="G5719">
        <v>1</v>
      </c>
      <c r="H5719">
        <v>1</v>
      </c>
      <c r="I5719">
        <v>2</v>
      </c>
      <c r="J5719">
        <v>1</v>
      </c>
      <c r="K5719">
        <v>0</v>
      </c>
      <c r="L5719">
        <v>0</v>
      </c>
      <c r="M5719">
        <f t="shared" si="11610"/>
        <v>0</v>
      </c>
      <c r="N5719" t="b">
        <f t="shared" ref="N5719" si="11651">AND(MIN($F5717,$F5718,$F5719)=$F5719,MAX($H5717,$H5718,$H5719)=$H5719)</f>
        <v>1</v>
      </c>
      <c r="O5719" t="b">
        <f t="shared" ref="O5719" si="11652">AND(NOT(N5717),NOT(N5718),N5719)</f>
        <v>0</v>
      </c>
    </row>
    <row r="5720" spans="1:15" x14ac:dyDescent="0.25">
      <c r="A5720" t="s">
        <v>13</v>
      </c>
      <c r="B5720" t="s">
        <v>17</v>
      </c>
      <c r="C5720">
        <v>10</v>
      </c>
      <c r="D5720">
        <v>28</v>
      </c>
      <c r="E5720" t="b">
        <v>0</v>
      </c>
      <c r="F5720">
        <v>1E-3</v>
      </c>
      <c r="G5720">
        <v>1</v>
      </c>
      <c r="H5720">
        <v>1</v>
      </c>
      <c r="I5720">
        <v>2</v>
      </c>
      <c r="J5720">
        <v>1</v>
      </c>
      <c r="K5720">
        <v>0</v>
      </c>
      <c r="L5720">
        <v>0</v>
      </c>
      <c r="M5720">
        <f t="shared" si="11610"/>
        <v>0</v>
      </c>
      <c r="N5720" t="b">
        <f t="shared" ref="N5720" si="11653">AND(MIN($F5720,$F5721,$F5722)=$F5720,MAX($H5720,$H5721,$H5722)=$H5720)</f>
        <v>1</v>
      </c>
      <c r="O5720" t="b">
        <f t="shared" ref="O5720" si="11654">AND(N5720,NOT(N5721),NOT(N5722))</f>
        <v>0</v>
      </c>
    </row>
    <row r="5721" spans="1:15" x14ac:dyDescent="0.25">
      <c r="A5721" t="s">
        <v>15</v>
      </c>
      <c r="B5721" t="s">
        <v>17</v>
      </c>
      <c r="C5721">
        <v>10</v>
      </c>
      <c r="D5721">
        <v>28</v>
      </c>
      <c r="E5721" t="b">
        <v>0</v>
      </c>
      <c r="F5721">
        <v>1E-3</v>
      </c>
      <c r="G5721">
        <v>1</v>
      </c>
      <c r="H5721">
        <v>1</v>
      </c>
      <c r="I5721">
        <v>1</v>
      </c>
      <c r="J5721">
        <v>1</v>
      </c>
      <c r="K5721">
        <v>0</v>
      </c>
      <c r="L5721">
        <v>0</v>
      </c>
      <c r="M5721">
        <f t="shared" si="11610"/>
        <v>0</v>
      </c>
      <c r="N5721" t="b">
        <f t="shared" ref="N5721" si="11655">AND(MIN($F5720,$F5721,$F5722)=$F5721,MAX($H5720,$H5721,$H5722)=$H5721)</f>
        <v>1</v>
      </c>
      <c r="O5721" t="b">
        <f t="shared" ref="O5721" si="11656">AND(NOT(N5720),N5721,NOT(N5722))</f>
        <v>0</v>
      </c>
    </row>
    <row r="5722" spans="1:15" x14ac:dyDescent="0.25">
      <c r="A5722" t="s">
        <v>19</v>
      </c>
      <c r="B5722" t="s">
        <v>17</v>
      </c>
      <c r="C5722">
        <v>10</v>
      </c>
      <c r="D5722">
        <v>28</v>
      </c>
      <c r="E5722" t="b">
        <v>0</v>
      </c>
      <c r="F5722">
        <v>1E-3</v>
      </c>
      <c r="G5722">
        <v>1</v>
      </c>
      <c r="H5722">
        <v>1</v>
      </c>
      <c r="I5722">
        <v>2</v>
      </c>
      <c r="J5722">
        <v>1</v>
      </c>
      <c r="K5722">
        <v>0</v>
      </c>
      <c r="L5722">
        <v>0</v>
      </c>
      <c r="M5722">
        <f t="shared" si="11610"/>
        <v>0</v>
      </c>
      <c r="N5722" t="b">
        <f t="shared" ref="N5722" si="11657">AND(MIN($F5720,$F5721,$F5722)=$F5722,MAX($H5720,$H5721,$H5722)=$H5722)</f>
        <v>1</v>
      </c>
      <c r="O5722" t="b">
        <f t="shared" ref="O5722" si="11658">AND(NOT(N5720),NOT(N5721),N5722)</f>
        <v>0</v>
      </c>
    </row>
    <row r="5723" spans="1:15" x14ac:dyDescent="0.25">
      <c r="A5723" t="s">
        <v>13</v>
      </c>
      <c r="B5723" t="s">
        <v>17</v>
      </c>
      <c r="C5723">
        <v>10</v>
      </c>
      <c r="D5723">
        <v>29</v>
      </c>
      <c r="E5723" t="b">
        <v>0</v>
      </c>
      <c r="F5723">
        <v>1E-3</v>
      </c>
      <c r="G5723">
        <v>1</v>
      </c>
      <c r="H5723">
        <v>1</v>
      </c>
      <c r="I5723">
        <v>2</v>
      </c>
      <c r="J5723">
        <v>1</v>
      </c>
      <c r="K5723">
        <v>0</v>
      </c>
      <c r="L5723">
        <v>0</v>
      </c>
      <c r="M5723">
        <f t="shared" si="11610"/>
        <v>0</v>
      </c>
      <c r="N5723" t="b">
        <f t="shared" ref="N5723" si="11659">AND(MIN($F5723,$F5724,$F5725)=$F5723,MAX($H5723,$H5724,$H5725)=$H5723)</f>
        <v>1</v>
      </c>
      <c r="O5723" t="b">
        <f t="shared" ref="O5723" si="11660">AND(N5723,NOT(N5724),NOT(N5725))</f>
        <v>0</v>
      </c>
    </row>
    <row r="5724" spans="1:15" x14ac:dyDescent="0.25">
      <c r="A5724" t="s">
        <v>15</v>
      </c>
      <c r="B5724" t="s">
        <v>17</v>
      </c>
      <c r="C5724">
        <v>10</v>
      </c>
      <c r="D5724">
        <v>29</v>
      </c>
      <c r="E5724" t="b">
        <v>0</v>
      </c>
      <c r="F5724">
        <v>1E-3</v>
      </c>
      <c r="G5724">
        <v>1</v>
      </c>
      <c r="H5724">
        <v>1</v>
      </c>
      <c r="I5724">
        <v>1</v>
      </c>
      <c r="J5724">
        <v>1</v>
      </c>
      <c r="K5724">
        <v>0</v>
      </c>
      <c r="L5724">
        <v>0</v>
      </c>
      <c r="M5724">
        <f t="shared" si="11610"/>
        <v>0</v>
      </c>
      <c r="N5724" t="b">
        <f t="shared" ref="N5724" si="11661">AND(MIN($F5723,$F5724,$F5725)=$F5724,MAX($H5723,$H5724,$H5725)=$H5724)</f>
        <v>1</v>
      </c>
      <c r="O5724" t="b">
        <f t="shared" ref="O5724" si="11662">AND(NOT(N5723),N5724,NOT(N5725))</f>
        <v>0</v>
      </c>
    </row>
    <row r="5725" spans="1:15" x14ac:dyDescent="0.25">
      <c r="A5725" t="s">
        <v>19</v>
      </c>
      <c r="B5725" t="s">
        <v>17</v>
      </c>
      <c r="C5725">
        <v>10</v>
      </c>
      <c r="D5725">
        <v>29</v>
      </c>
      <c r="E5725" t="b">
        <v>0</v>
      </c>
      <c r="F5725">
        <v>1E-3</v>
      </c>
      <c r="G5725">
        <v>1</v>
      </c>
      <c r="H5725">
        <v>1</v>
      </c>
      <c r="I5725">
        <v>2</v>
      </c>
      <c r="J5725">
        <v>1</v>
      </c>
      <c r="K5725">
        <v>0</v>
      </c>
      <c r="L5725">
        <v>0</v>
      </c>
      <c r="M5725">
        <f t="shared" si="11610"/>
        <v>0</v>
      </c>
      <c r="N5725" t="b">
        <f t="shared" ref="N5725" si="11663">AND(MIN($F5723,$F5724,$F5725)=$F5725,MAX($H5723,$H5724,$H5725)=$H5725)</f>
        <v>1</v>
      </c>
      <c r="O5725" t="b">
        <f t="shared" ref="O5725" si="11664">AND(NOT(N5723),NOT(N5724),N5725)</f>
        <v>0</v>
      </c>
    </row>
    <row r="5726" spans="1:15" x14ac:dyDescent="0.25">
      <c r="A5726" t="s">
        <v>13</v>
      </c>
      <c r="B5726" t="s">
        <v>17</v>
      </c>
      <c r="C5726">
        <v>10</v>
      </c>
      <c r="D5726">
        <v>2</v>
      </c>
      <c r="E5726" t="b">
        <v>0</v>
      </c>
      <c r="F5726">
        <v>1E-3</v>
      </c>
      <c r="G5726">
        <v>1</v>
      </c>
      <c r="H5726">
        <v>1</v>
      </c>
      <c r="I5726">
        <v>2</v>
      </c>
      <c r="J5726">
        <v>1</v>
      </c>
      <c r="K5726">
        <v>0</v>
      </c>
      <c r="L5726">
        <v>0</v>
      </c>
      <c r="M5726">
        <f t="shared" si="11610"/>
        <v>0</v>
      </c>
      <c r="N5726" t="b">
        <f t="shared" ref="N5726" si="11665">AND(MIN($F5726,$F5727,$F5728)=$F5726,MAX($H5726,$H5727,$H5728)=$H5726)</f>
        <v>1</v>
      </c>
      <c r="O5726" t="b">
        <f t="shared" ref="O5726" si="11666">AND(N5726,NOT(N5727),NOT(N5728))</f>
        <v>0</v>
      </c>
    </row>
    <row r="5727" spans="1:15" x14ac:dyDescent="0.25">
      <c r="A5727" t="s">
        <v>15</v>
      </c>
      <c r="B5727" t="s">
        <v>17</v>
      </c>
      <c r="C5727">
        <v>10</v>
      </c>
      <c r="D5727">
        <v>2</v>
      </c>
      <c r="E5727" t="b">
        <v>0</v>
      </c>
      <c r="F5727">
        <v>1E-3</v>
      </c>
      <c r="G5727">
        <v>1</v>
      </c>
      <c r="H5727">
        <v>1</v>
      </c>
      <c r="I5727">
        <v>1</v>
      </c>
      <c r="J5727">
        <v>1</v>
      </c>
      <c r="K5727">
        <v>0</v>
      </c>
      <c r="L5727">
        <v>0</v>
      </c>
      <c r="M5727">
        <f t="shared" si="11610"/>
        <v>0</v>
      </c>
      <c r="N5727" t="b">
        <f t="shared" ref="N5727" si="11667">AND(MIN($F5726,$F5727,$F5728)=$F5727,MAX($H5726,$H5727,$H5728)=$H5727)</f>
        <v>1</v>
      </c>
      <c r="O5727" t="b">
        <f t="shared" ref="O5727" si="11668">AND(NOT(N5726),N5727,NOT(N5728))</f>
        <v>0</v>
      </c>
    </row>
    <row r="5728" spans="1:15" x14ac:dyDescent="0.25">
      <c r="A5728" t="s">
        <v>19</v>
      </c>
      <c r="B5728" t="s">
        <v>17</v>
      </c>
      <c r="C5728">
        <v>10</v>
      </c>
      <c r="D5728">
        <v>2</v>
      </c>
      <c r="E5728" t="b">
        <v>0</v>
      </c>
      <c r="F5728">
        <v>1E-3</v>
      </c>
      <c r="G5728">
        <v>1</v>
      </c>
      <c r="H5728">
        <v>1</v>
      </c>
      <c r="I5728">
        <v>2</v>
      </c>
      <c r="J5728">
        <v>1</v>
      </c>
      <c r="K5728">
        <v>0</v>
      </c>
      <c r="L5728">
        <v>0</v>
      </c>
      <c r="M5728">
        <f t="shared" si="11610"/>
        <v>0</v>
      </c>
      <c r="N5728" t="b">
        <f t="shared" ref="N5728" si="11669">AND(MIN($F5726,$F5727,$F5728)=$F5728,MAX($H5726,$H5727,$H5728)=$H5728)</f>
        <v>1</v>
      </c>
      <c r="O5728" t="b">
        <f t="shared" ref="O5728" si="11670">AND(NOT(N5726),NOT(N5727),N5728)</f>
        <v>0</v>
      </c>
    </row>
    <row r="5729" spans="1:15" x14ac:dyDescent="0.25">
      <c r="A5729" t="s">
        <v>13</v>
      </c>
      <c r="B5729" t="s">
        <v>17</v>
      </c>
      <c r="C5729">
        <v>10</v>
      </c>
      <c r="D5729">
        <v>30</v>
      </c>
      <c r="E5729" t="b">
        <v>0</v>
      </c>
      <c r="F5729">
        <v>1E-3</v>
      </c>
      <c r="G5729">
        <v>1</v>
      </c>
      <c r="H5729">
        <v>1</v>
      </c>
      <c r="I5729">
        <v>2</v>
      </c>
      <c r="J5729">
        <v>1</v>
      </c>
      <c r="K5729">
        <v>0</v>
      </c>
      <c r="L5729">
        <v>0</v>
      </c>
      <c r="M5729">
        <f t="shared" si="11610"/>
        <v>0</v>
      </c>
      <c r="N5729" t="b">
        <f t="shared" ref="N5729" si="11671">AND(MIN($F5729,$F5730,$F5731)=$F5729,MAX($H5729,$H5730,$H5731)=$H5729)</f>
        <v>1</v>
      </c>
      <c r="O5729" t="b">
        <f t="shared" ref="O5729" si="11672">AND(N5729,NOT(N5730),NOT(N5731))</f>
        <v>0</v>
      </c>
    </row>
    <row r="5730" spans="1:15" x14ac:dyDescent="0.25">
      <c r="A5730" t="s">
        <v>15</v>
      </c>
      <c r="B5730" t="s">
        <v>17</v>
      </c>
      <c r="C5730">
        <v>10</v>
      </c>
      <c r="D5730">
        <v>30</v>
      </c>
      <c r="E5730" t="b">
        <v>0</v>
      </c>
      <c r="F5730">
        <v>1E-3</v>
      </c>
      <c r="G5730">
        <v>1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f t="shared" si="11610"/>
        <v>0</v>
      </c>
      <c r="N5730" t="b">
        <f t="shared" ref="N5730" si="11673">AND(MIN($F5729,$F5730,$F5731)=$F5730,MAX($H5729,$H5730,$H5731)=$H5730)</f>
        <v>1</v>
      </c>
      <c r="O5730" t="b">
        <f t="shared" ref="O5730" si="11674">AND(NOT(N5729),N5730,NOT(N5731))</f>
        <v>0</v>
      </c>
    </row>
    <row r="5731" spans="1:15" x14ac:dyDescent="0.25">
      <c r="A5731" t="s">
        <v>19</v>
      </c>
      <c r="B5731" t="s">
        <v>17</v>
      </c>
      <c r="C5731">
        <v>10</v>
      </c>
      <c r="D5731">
        <v>30</v>
      </c>
      <c r="E5731" t="b">
        <v>0</v>
      </c>
      <c r="F5731">
        <v>1E-3</v>
      </c>
      <c r="G5731">
        <v>1</v>
      </c>
      <c r="H5731">
        <v>1</v>
      </c>
      <c r="I5731">
        <v>2</v>
      </c>
      <c r="J5731">
        <v>1</v>
      </c>
      <c r="K5731">
        <v>0</v>
      </c>
      <c r="L5731">
        <v>0</v>
      </c>
      <c r="M5731">
        <f t="shared" si="11610"/>
        <v>0</v>
      </c>
      <c r="N5731" t="b">
        <f t="shared" ref="N5731" si="11675">AND(MIN($F5729,$F5730,$F5731)=$F5731,MAX($H5729,$H5730,$H5731)=$H5731)</f>
        <v>1</v>
      </c>
      <c r="O5731" t="b">
        <f t="shared" ref="O5731" si="11676">AND(NOT(N5729),NOT(N5730),N5731)</f>
        <v>0</v>
      </c>
    </row>
    <row r="5732" spans="1:15" x14ac:dyDescent="0.25">
      <c r="A5732" t="s">
        <v>13</v>
      </c>
      <c r="B5732" t="s">
        <v>17</v>
      </c>
      <c r="C5732">
        <v>10</v>
      </c>
      <c r="D5732">
        <v>31</v>
      </c>
      <c r="E5732" t="b">
        <v>0</v>
      </c>
      <c r="F5732">
        <v>1E-3</v>
      </c>
      <c r="G5732">
        <v>1</v>
      </c>
      <c r="H5732">
        <v>1</v>
      </c>
      <c r="I5732">
        <v>2</v>
      </c>
      <c r="J5732">
        <v>1</v>
      </c>
      <c r="K5732">
        <v>0</v>
      </c>
      <c r="L5732">
        <v>0</v>
      </c>
      <c r="M5732">
        <f t="shared" si="11610"/>
        <v>0</v>
      </c>
      <c r="N5732" t="b">
        <f t="shared" ref="N5732" si="11677">AND(MIN($F5732,$F5733,$F5734)=$F5732,MAX($H5732,$H5733,$H5734)=$H5732)</f>
        <v>1</v>
      </c>
      <c r="O5732" t="b">
        <f t="shared" ref="O5732" si="11678">AND(N5732,NOT(N5733),NOT(N5734))</f>
        <v>0</v>
      </c>
    </row>
    <row r="5733" spans="1:15" x14ac:dyDescent="0.25">
      <c r="A5733" t="s">
        <v>15</v>
      </c>
      <c r="B5733" t="s">
        <v>17</v>
      </c>
      <c r="C5733">
        <v>10</v>
      </c>
      <c r="D5733">
        <v>31</v>
      </c>
      <c r="E5733" t="b">
        <v>0</v>
      </c>
      <c r="F5733">
        <v>1E-3</v>
      </c>
      <c r="G5733">
        <v>1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f t="shared" si="11610"/>
        <v>0</v>
      </c>
      <c r="N5733" t="b">
        <f t="shared" ref="N5733" si="11679">AND(MIN($F5732,$F5733,$F5734)=$F5733,MAX($H5732,$H5733,$H5734)=$H5733)</f>
        <v>1</v>
      </c>
      <c r="O5733" t="b">
        <f t="shared" ref="O5733" si="11680">AND(NOT(N5732),N5733,NOT(N5734))</f>
        <v>0</v>
      </c>
    </row>
    <row r="5734" spans="1:15" x14ac:dyDescent="0.25">
      <c r="A5734" t="s">
        <v>19</v>
      </c>
      <c r="B5734" t="s">
        <v>17</v>
      </c>
      <c r="C5734">
        <v>10</v>
      </c>
      <c r="D5734">
        <v>31</v>
      </c>
      <c r="E5734" t="b">
        <v>0</v>
      </c>
      <c r="F5734">
        <v>2E-3</v>
      </c>
      <c r="G5734">
        <v>1</v>
      </c>
      <c r="H5734">
        <v>1</v>
      </c>
      <c r="I5734">
        <v>2</v>
      </c>
      <c r="J5734">
        <v>1</v>
      </c>
      <c r="K5734">
        <v>0</v>
      </c>
      <c r="L5734">
        <v>0</v>
      </c>
      <c r="M5734">
        <f t="shared" si="11610"/>
        <v>0</v>
      </c>
      <c r="N5734" t="b">
        <f t="shared" ref="N5734" si="11681">AND(MIN($F5732,$F5733,$F5734)=$F5734,MAX($H5732,$H5733,$H5734)=$H5734)</f>
        <v>0</v>
      </c>
      <c r="O5734" t="b">
        <f t="shared" ref="O5734" si="11682">AND(NOT(N5732),NOT(N5733),N5734)</f>
        <v>0</v>
      </c>
    </row>
    <row r="5735" spans="1:15" x14ac:dyDescent="0.25">
      <c r="A5735" t="s">
        <v>13</v>
      </c>
      <c r="B5735" t="s">
        <v>17</v>
      </c>
      <c r="C5735">
        <v>10</v>
      </c>
      <c r="D5735">
        <v>32</v>
      </c>
      <c r="E5735" t="b">
        <v>0</v>
      </c>
      <c r="F5735">
        <v>1E-3</v>
      </c>
      <c r="G5735">
        <v>1</v>
      </c>
      <c r="H5735">
        <v>1</v>
      </c>
      <c r="I5735">
        <v>2</v>
      </c>
      <c r="J5735">
        <v>1</v>
      </c>
      <c r="K5735">
        <v>0</v>
      </c>
      <c r="L5735">
        <v>0</v>
      </c>
      <c r="M5735">
        <f t="shared" si="11610"/>
        <v>0</v>
      </c>
      <c r="N5735" t="b">
        <f t="shared" ref="N5735" si="11683">AND(MIN($F5735,$F5736,$F5737)=$F5735,MAX($H5735,$H5736,$H5737)=$H5735)</f>
        <v>1</v>
      </c>
      <c r="O5735" t="b">
        <f t="shared" ref="O5735" si="11684">AND(N5735,NOT(N5736),NOT(N5737))</f>
        <v>0</v>
      </c>
    </row>
    <row r="5736" spans="1:15" x14ac:dyDescent="0.25">
      <c r="A5736" t="s">
        <v>15</v>
      </c>
      <c r="B5736" t="s">
        <v>17</v>
      </c>
      <c r="C5736">
        <v>10</v>
      </c>
      <c r="D5736">
        <v>32</v>
      </c>
      <c r="E5736" t="b">
        <v>0</v>
      </c>
      <c r="F5736">
        <v>1E-3</v>
      </c>
      <c r="G5736">
        <v>1</v>
      </c>
      <c r="H5736">
        <v>1</v>
      </c>
      <c r="I5736">
        <v>1</v>
      </c>
      <c r="J5736">
        <v>1</v>
      </c>
      <c r="K5736">
        <v>0</v>
      </c>
      <c r="L5736">
        <v>0</v>
      </c>
      <c r="M5736">
        <f t="shared" si="11610"/>
        <v>0</v>
      </c>
      <c r="N5736" t="b">
        <f t="shared" ref="N5736" si="11685">AND(MIN($F5735,$F5736,$F5737)=$F5736,MAX($H5735,$H5736,$H5737)=$H5736)</f>
        <v>1</v>
      </c>
      <c r="O5736" t="b">
        <f t="shared" ref="O5736" si="11686">AND(NOT(N5735),N5736,NOT(N5737))</f>
        <v>0</v>
      </c>
    </row>
    <row r="5737" spans="1:15" x14ac:dyDescent="0.25">
      <c r="A5737" t="s">
        <v>19</v>
      </c>
      <c r="B5737" t="s">
        <v>17</v>
      </c>
      <c r="C5737">
        <v>10</v>
      </c>
      <c r="D5737">
        <v>32</v>
      </c>
      <c r="E5737" t="b">
        <v>0</v>
      </c>
      <c r="F5737">
        <v>1E-3</v>
      </c>
      <c r="G5737">
        <v>1</v>
      </c>
      <c r="H5737">
        <v>1</v>
      </c>
      <c r="I5737">
        <v>2</v>
      </c>
      <c r="J5737">
        <v>1</v>
      </c>
      <c r="K5737">
        <v>0</v>
      </c>
      <c r="L5737">
        <v>0</v>
      </c>
      <c r="M5737">
        <f t="shared" si="11610"/>
        <v>0</v>
      </c>
      <c r="N5737" t="b">
        <f t="shared" ref="N5737" si="11687">AND(MIN($F5735,$F5736,$F5737)=$F5737,MAX($H5735,$H5736,$H5737)=$H5737)</f>
        <v>1</v>
      </c>
      <c r="O5737" t="b">
        <f t="shared" ref="O5737" si="11688">AND(NOT(N5735),NOT(N5736),N5737)</f>
        <v>0</v>
      </c>
    </row>
    <row r="5738" spans="1:15" x14ac:dyDescent="0.25">
      <c r="A5738" t="s">
        <v>13</v>
      </c>
      <c r="B5738" t="s">
        <v>17</v>
      </c>
      <c r="C5738">
        <v>10</v>
      </c>
      <c r="D5738">
        <v>3</v>
      </c>
      <c r="E5738" t="b">
        <v>0</v>
      </c>
      <c r="F5738">
        <v>1E-3</v>
      </c>
      <c r="G5738">
        <v>1</v>
      </c>
      <c r="H5738">
        <v>1</v>
      </c>
      <c r="I5738">
        <v>2</v>
      </c>
      <c r="J5738">
        <v>1</v>
      </c>
      <c r="K5738">
        <v>0</v>
      </c>
      <c r="L5738">
        <v>0</v>
      </c>
      <c r="M5738">
        <f t="shared" si="11610"/>
        <v>0</v>
      </c>
      <c r="N5738" t="b">
        <f t="shared" ref="N5738" si="11689">AND(MIN($F5738,$F5739,$F5740)=$F5738,MAX($H5738,$H5739,$H5740)=$H5738)</f>
        <v>1</v>
      </c>
      <c r="O5738" t="b">
        <f t="shared" ref="O5738" si="11690">AND(N5738,NOT(N5739),NOT(N5740))</f>
        <v>1</v>
      </c>
    </row>
    <row r="5739" spans="1:15" x14ac:dyDescent="0.25">
      <c r="A5739" t="s">
        <v>15</v>
      </c>
      <c r="B5739" t="s">
        <v>17</v>
      </c>
      <c r="C5739">
        <v>10</v>
      </c>
      <c r="D5739">
        <v>3</v>
      </c>
      <c r="E5739" t="b">
        <v>0</v>
      </c>
      <c r="F5739">
        <v>4.0000000000000001E-3</v>
      </c>
      <c r="G5739">
        <v>1</v>
      </c>
      <c r="H5739">
        <v>1</v>
      </c>
      <c r="I5739">
        <v>1</v>
      </c>
      <c r="J5739">
        <v>1</v>
      </c>
      <c r="K5739">
        <v>0</v>
      </c>
      <c r="L5739">
        <v>0</v>
      </c>
      <c r="M5739">
        <f t="shared" si="11610"/>
        <v>0</v>
      </c>
      <c r="N5739" t="b">
        <f t="shared" ref="N5739" si="11691">AND(MIN($F5738,$F5739,$F5740)=$F5739,MAX($H5738,$H5739,$H5740)=$H5739)</f>
        <v>0</v>
      </c>
      <c r="O5739" t="b">
        <f t="shared" ref="O5739" si="11692">AND(NOT(N5738),N5739,NOT(N5740))</f>
        <v>0</v>
      </c>
    </row>
    <row r="5740" spans="1:15" x14ac:dyDescent="0.25">
      <c r="A5740" t="s">
        <v>19</v>
      </c>
      <c r="B5740" t="s">
        <v>17</v>
      </c>
      <c r="C5740">
        <v>10</v>
      </c>
      <c r="D5740">
        <v>3</v>
      </c>
      <c r="E5740" t="b">
        <v>0</v>
      </c>
      <c r="F5740">
        <v>3.0000000000000001E-3</v>
      </c>
      <c r="G5740">
        <v>1</v>
      </c>
      <c r="H5740">
        <v>1</v>
      </c>
      <c r="I5740">
        <v>2</v>
      </c>
      <c r="J5740">
        <v>1</v>
      </c>
      <c r="K5740">
        <v>0</v>
      </c>
      <c r="L5740">
        <v>0</v>
      </c>
      <c r="M5740">
        <f t="shared" si="11610"/>
        <v>0</v>
      </c>
      <c r="N5740" t="b">
        <f t="shared" ref="N5740" si="11693">AND(MIN($F5738,$F5739,$F5740)=$F5740,MAX($H5738,$H5739,$H5740)=$H5740)</f>
        <v>0</v>
      </c>
      <c r="O5740" t="b">
        <f t="shared" ref="O5740" si="11694">AND(NOT(N5738),NOT(N5739),N5740)</f>
        <v>0</v>
      </c>
    </row>
    <row r="5741" spans="1:15" x14ac:dyDescent="0.25">
      <c r="A5741" t="s">
        <v>13</v>
      </c>
      <c r="B5741" t="s">
        <v>17</v>
      </c>
      <c r="C5741">
        <v>10</v>
      </c>
      <c r="D5741">
        <v>4</v>
      </c>
      <c r="E5741" t="b">
        <v>0</v>
      </c>
      <c r="F5741">
        <v>1E-3</v>
      </c>
      <c r="G5741">
        <v>1</v>
      </c>
      <c r="H5741">
        <v>1</v>
      </c>
      <c r="I5741">
        <v>2</v>
      </c>
      <c r="J5741">
        <v>1</v>
      </c>
      <c r="K5741">
        <v>0</v>
      </c>
      <c r="L5741">
        <v>0</v>
      </c>
      <c r="M5741">
        <f t="shared" si="11610"/>
        <v>0</v>
      </c>
      <c r="N5741" t="b">
        <f t="shared" ref="N5741" si="11695">AND(MIN($F5741,$F5742,$F5743)=$F5741,MAX($H5741,$H5742,$H5743)=$H5741)</f>
        <v>1</v>
      </c>
      <c r="O5741" t="b">
        <f t="shared" ref="O5741" si="11696">AND(N5741,NOT(N5742),NOT(N5743))</f>
        <v>0</v>
      </c>
    </row>
    <row r="5742" spans="1:15" x14ac:dyDescent="0.25">
      <c r="A5742" t="s">
        <v>15</v>
      </c>
      <c r="B5742" t="s">
        <v>17</v>
      </c>
      <c r="C5742">
        <v>10</v>
      </c>
      <c r="D5742">
        <v>4</v>
      </c>
      <c r="E5742" t="b">
        <v>0</v>
      </c>
      <c r="F5742">
        <v>1E-3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0</v>
      </c>
      <c r="M5742">
        <f t="shared" si="11610"/>
        <v>0</v>
      </c>
      <c r="N5742" t="b">
        <f t="shared" ref="N5742" si="11697">AND(MIN($F5741,$F5742,$F5743)=$F5742,MAX($H5741,$H5742,$H5743)=$H5742)</f>
        <v>1</v>
      </c>
      <c r="O5742" t="b">
        <f t="shared" ref="O5742" si="11698">AND(NOT(N5741),N5742,NOT(N5743))</f>
        <v>0</v>
      </c>
    </row>
    <row r="5743" spans="1:15" x14ac:dyDescent="0.25">
      <c r="A5743" t="s">
        <v>19</v>
      </c>
      <c r="B5743" t="s">
        <v>17</v>
      </c>
      <c r="C5743">
        <v>10</v>
      </c>
      <c r="D5743">
        <v>4</v>
      </c>
      <c r="E5743" t="b">
        <v>0</v>
      </c>
      <c r="F5743">
        <v>1E-3</v>
      </c>
      <c r="G5743">
        <v>1</v>
      </c>
      <c r="H5743">
        <v>1</v>
      </c>
      <c r="I5743">
        <v>2</v>
      </c>
      <c r="J5743">
        <v>1</v>
      </c>
      <c r="K5743">
        <v>0</v>
      </c>
      <c r="L5743">
        <v>0</v>
      </c>
      <c r="M5743">
        <f t="shared" si="11610"/>
        <v>0</v>
      </c>
      <c r="N5743" t="b">
        <f t="shared" ref="N5743" si="11699">AND(MIN($F5741,$F5742,$F5743)=$F5743,MAX($H5741,$H5742,$H5743)=$H5743)</f>
        <v>1</v>
      </c>
      <c r="O5743" t="b">
        <f t="shared" ref="O5743" si="11700">AND(NOT(N5741),NOT(N5742),N5743)</f>
        <v>0</v>
      </c>
    </row>
    <row r="5744" spans="1:15" x14ac:dyDescent="0.25">
      <c r="A5744" t="s">
        <v>13</v>
      </c>
      <c r="B5744" t="s">
        <v>17</v>
      </c>
      <c r="C5744">
        <v>10</v>
      </c>
      <c r="D5744">
        <v>5</v>
      </c>
      <c r="E5744" t="b">
        <v>0</v>
      </c>
      <c r="F5744">
        <v>1E-3</v>
      </c>
      <c r="G5744">
        <v>1</v>
      </c>
      <c r="H5744">
        <v>1</v>
      </c>
      <c r="I5744">
        <v>2</v>
      </c>
      <c r="J5744">
        <v>1</v>
      </c>
      <c r="K5744">
        <v>0</v>
      </c>
      <c r="L5744">
        <v>0</v>
      </c>
      <c r="M5744">
        <f t="shared" si="11610"/>
        <v>0</v>
      </c>
      <c r="N5744" t="b">
        <f t="shared" ref="N5744" si="11701">AND(MIN($F5744,$F5745,$F5746)=$F5744,MAX($H5744,$H5745,$H5746)=$H5744)</f>
        <v>1</v>
      </c>
      <c r="O5744" t="b">
        <f t="shared" ref="O5744" si="11702">AND(N5744,NOT(N5745),NOT(N5746))</f>
        <v>0</v>
      </c>
    </row>
    <row r="5745" spans="1:15" x14ac:dyDescent="0.25">
      <c r="A5745" t="s">
        <v>15</v>
      </c>
      <c r="B5745" t="s">
        <v>17</v>
      </c>
      <c r="C5745">
        <v>10</v>
      </c>
      <c r="D5745">
        <v>5</v>
      </c>
      <c r="E5745" t="b">
        <v>0</v>
      </c>
      <c r="F5745">
        <v>1E-3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0</v>
      </c>
      <c r="M5745">
        <f t="shared" si="11610"/>
        <v>0</v>
      </c>
      <c r="N5745" t="b">
        <f t="shared" ref="N5745" si="11703">AND(MIN($F5744,$F5745,$F5746)=$F5745,MAX($H5744,$H5745,$H5746)=$H5745)</f>
        <v>1</v>
      </c>
      <c r="O5745" t="b">
        <f t="shared" ref="O5745" si="11704">AND(NOT(N5744),N5745,NOT(N5746))</f>
        <v>0</v>
      </c>
    </row>
    <row r="5746" spans="1:15" x14ac:dyDescent="0.25">
      <c r="A5746" t="s">
        <v>19</v>
      </c>
      <c r="B5746" t="s">
        <v>17</v>
      </c>
      <c r="C5746">
        <v>10</v>
      </c>
      <c r="D5746">
        <v>5</v>
      </c>
      <c r="E5746" t="b">
        <v>0</v>
      </c>
      <c r="F5746">
        <v>1E-3</v>
      </c>
      <c r="G5746">
        <v>1</v>
      </c>
      <c r="H5746">
        <v>1</v>
      </c>
      <c r="I5746">
        <v>2</v>
      </c>
      <c r="J5746">
        <v>1</v>
      </c>
      <c r="K5746">
        <v>0</v>
      </c>
      <c r="L5746">
        <v>0</v>
      </c>
      <c r="M5746">
        <f t="shared" si="11610"/>
        <v>0</v>
      </c>
      <c r="N5746" t="b">
        <f t="shared" ref="N5746" si="11705">AND(MIN($F5744,$F5745,$F5746)=$F5746,MAX($H5744,$H5745,$H5746)=$H5746)</f>
        <v>1</v>
      </c>
      <c r="O5746" t="b">
        <f t="shared" ref="O5746" si="11706">AND(NOT(N5744),NOT(N5745),N5746)</f>
        <v>0</v>
      </c>
    </row>
    <row r="5747" spans="1:15" x14ac:dyDescent="0.25">
      <c r="A5747" t="s">
        <v>13</v>
      </c>
      <c r="B5747" t="s">
        <v>17</v>
      </c>
      <c r="C5747">
        <v>10</v>
      </c>
      <c r="D5747">
        <v>6</v>
      </c>
      <c r="E5747" t="b">
        <v>0</v>
      </c>
      <c r="F5747">
        <v>3.0000000000000001E-3</v>
      </c>
      <c r="G5747">
        <v>1</v>
      </c>
      <c r="H5747">
        <v>1</v>
      </c>
      <c r="I5747">
        <v>2</v>
      </c>
      <c r="J5747">
        <v>1</v>
      </c>
      <c r="K5747">
        <v>0</v>
      </c>
      <c r="L5747">
        <v>0</v>
      </c>
      <c r="M5747">
        <f t="shared" si="11610"/>
        <v>0</v>
      </c>
      <c r="N5747" t="b">
        <f t="shared" ref="N5747" si="11707">AND(MIN($F5747,$F5748,$F5749)=$F5747,MAX($H5747,$H5748,$H5749)=$H5747)</f>
        <v>0</v>
      </c>
      <c r="O5747" t="b">
        <f t="shared" ref="O5747" si="11708">AND(N5747,NOT(N5748),NOT(N5749))</f>
        <v>0</v>
      </c>
    </row>
    <row r="5748" spans="1:15" x14ac:dyDescent="0.25">
      <c r="A5748" t="s">
        <v>15</v>
      </c>
      <c r="B5748" t="s">
        <v>17</v>
      </c>
      <c r="C5748">
        <v>10</v>
      </c>
      <c r="D5748">
        <v>6</v>
      </c>
      <c r="E5748" t="b">
        <v>0</v>
      </c>
      <c r="F5748">
        <v>1E-3</v>
      </c>
      <c r="G5748">
        <v>1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f t="shared" si="11610"/>
        <v>0</v>
      </c>
      <c r="N5748" t="b">
        <f t="shared" ref="N5748" si="11709">AND(MIN($F5747,$F5748,$F5749)=$F5748,MAX($H5747,$H5748,$H5749)=$H5748)</f>
        <v>1</v>
      </c>
      <c r="O5748" t="b">
        <f t="shared" ref="O5748" si="11710">AND(NOT(N5747),N5748,NOT(N5749))</f>
        <v>0</v>
      </c>
    </row>
    <row r="5749" spans="1:15" x14ac:dyDescent="0.25">
      <c r="A5749" t="s">
        <v>19</v>
      </c>
      <c r="B5749" t="s">
        <v>17</v>
      </c>
      <c r="C5749">
        <v>10</v>
      </c>
      <c r="D5749">
        <v>6</v>
      </c>
      <c r="E5749" t="b">
        <v>0</v>
      </c>
      <c r="F5749">
        <v>1E-3</v>
      </c>
      <c r="G5749">
        <v>1</v>
      </c>
      <c r="H5749">
        <v>1</v>
      </c>
      <c r="I5749">
        <v>2</v>
      </c>
      <c r="J5749">
        <v>1</v>
      </c>
      <c r="K5749">
        <v>0</v>
      </c>
      <c r="L5749">
        <v>0</v>
      </c>
      <c r="M5749">
        <f t="shared" si="11610"/>
        <v>0</v>
      </c>
      <c r="N5749" t="b">
        <f t="shared" ref="N5749" si="11711">AND(MIN($F5747,$F5748,$F5749)=$F5749,MAX($H5747,$H5748,$H5749)=$H5749)</f>
        <v>1</v>
      </c>
      <c r="O5749" t="b">
        <f t="shared" ref="O5749" si="11712">AND(NOT(N5747),NOT(N5748),N5749)</f>
        <v>0</v>
      </c>
    </row>
    <row r="5750" spans="1:15" x14ac:dyDescent="0.25">
      <c r="A5750" t="s">
        <v>13</v>
      </c>
      <c r="B5750" t="s">
        <v>17</v>
      </c>
      <c r="C5750">
        <v>10</v>
      </c>
      <c r="D5750">
        <v>7</v>
      </c>
      <c r="E5750" t="b">
        <v>0</v>
      </c>
      <c r="F5750">
        <v>1E-3</v>
      </c>
      <c r="G5750">
        <v>1</v>
      </c>
      <c r="H5750">
        <v>1</v>
      </c>
      <c r="I5750">
        <v>2</v>
      </c>
      <c r="J5750">
        <v>1</v>
      </c>
      <c r="K5750">
        <v>0</v>
      </c>
      <c r="L5750">
        <v>0</v>
      </c>
      <c r="M5750">
        <f t="shared" si="11610"/>
        <v>0</v>
      </c>
      <c r="N5750" t="b">
        <f t="shared" ref="N5750" si="11713">AND(MIN($F5750,$F5751,$F5752)=$F5750,MAX($H5750,$H5751,$H5752)=$H5750)</f>
        <v>1</v>
      </c>
      <c r="O5750" t="b">
        <f t="shared" ref="O5750" si="11714">AND(N5750,NOT(N5751),NOT(N5752))</f>
        <v>0</v>
      </c>
    </row>
    <row r="5751" spans="1:15" x14ac:dyDescent="0.25">
      <c r="A5751" t="s">
        <v>15</v>
      </c>
      <c r="B5751" t="s">
        <v>17</v>
      </c>
      <c r="C5751">
        <v>10</v>
      </c>
      <c r="D5751">
        <v>7</v>
      </c>
      <c r="E5751" t="b">
        <v>0</v>
      </c>
      <c r="F5751">
        <v>1E-3</v>
      </c>
      <c r="G5751">
        <v>1</v>
      </c>
      <c r="H5751">
        <v>1</v>
      </c>
      <c r="I5751">
        <v>1</v>
      </c>
      <c r="J5751">
        <v>1</v>
      </c>
      <c r="K5751">
        <v>0</v>
      </c>
      <c r="L5751">
        <v>0</v>
      </c>
      <c r="M5751">
        <f t="shared" si="11610"/>
        <v>0</v>
      </c>
      <c r="N5751" t="b">
        <f t="shared" ref="N5751" si="11715">AND(MIN($F5750,$F5751,$F5752)=$F5751,MAX($H5750,$H5751,$H5752)=$H5751)</f>
        <v>1</v>
      </c>
      <c r="O5751" t="b">
        <f t="shared" ref="O5751" si="11716">AND(NOT(N5750),N5751,NOT(N5752))</f>
        <v>0</v>
      </c>
    </row>
    <row r="5752" spans="1:15" x14ac:dyDescent="0.25">
      <c r="A5752" t="s">
        <v>19</v>
      </c>
      <c r="B5752" t="s">
        <v>17</v>
      </c>
      <c r="C5752">
        <v>10</v>
      </c>
      <c r="D5752">
        <v>7</v>
      </c>
      <c r="E5752" t="b">
        <v>0</v>
      </c>
      <c r="F5752">
        <v>1E-3</v>
      </c>
      <c r="G5752">
        <v>1</v>
      </c>
      <c r="H5752">
        <v>1</v>
      </c>
      <c r="I5752">
        <v>2</v>
      </c>
      <c r="J5752">
        <v>1</v>
      </c>
      <c r="K5752">
        <v>0</v>
      </c>
      <c r="L5752">
        <v>0</v>
      </c>
      <c r="M5752">
        <f t="shared" si="11610"/>
        <v>0</v>
      </c>
      <c r="N5752" t="b">
        <f t="shared" ref="N5752" si="11717">AND(MIN($F5750,$F5751,$F5752)=$F5752,MAX($H5750,$H5751,$H5752)=$H5752)</f>
        <v>1</v>
      </c>
      <c r="O5752" t="b">
        <f t="shared" ref="O5752" si="11718">AND(NOT(N5750),NOT(N5751),N5752)</f>
        <v>0</v>
      </c>
    </row>
    <row r="5753" spans="1:15" x14ac:dyDescent="0.25">
      <c r="A5753" t="s">
        <v>13</v>
      </c>
      <c r="B5753" t="s">
        <v>17</v>
      </c>
      <c r="C5753">
        <v>10</v>
      </c>
      <c r="D5753">
        <v>8</v>
      </c>
      <c r="E5753" t="b">
        <v>0</v>
      </c>
      <c r="F5753">
        <v>1E-3</v>
      </c>
      <c r="G5753">
        <v>1</v>
      </c>
      <c r="H5753">
        <v>1</v>
      </c>
      <c r="I5753">
        <v>2</v>
      </c>
      <c r="J5753">
        <v>1</v>
      </c>
      <c r="K5753">
        <v>0</v>
      </c>
      <c r="L5753">
        <v>0</v>
      </c>
      <c r="M5753">
        <f t="shared" si="11610"/>
        <v>0</v>
      </c>
      <c r="N5753" t="b">
        <f t="shared" ref="N5753" si="11719">AND(MIN($F5753,$F5754,$F5755)=$F5753,MAX($H5753,$H5754,$H5755)=$H5753)</f>
        <v>1</v>
      </c>
      <c r="O5753" t="b">
        <f t="shared" ref="O5753" si="11720">AND(N5753,NOT(N5754),NOT(N5755))</f>
        <v>0</v>
      </c>
    </row>
    <row r="5754" spans="1:15" x14ac:dyDescent="0.25">
      <c r="A5754" t="s">
        <v>15</v>
      </c>
      <c r="B5754" t="s">
        <v>17</v>
      </c>
      <c r="C5754">
        <v>10</v>
      </c>
      <c r="D5754">
        <v>8</v>
      </c>
      <c r="E5754" t="b">
        <v>0</v>
      </c>
      <c r="F5754">
        <v>1E-3</v>
      </c>
      <c r="G5754">
        <v>1</v>
      </c>
      <c r="H5754">
        <v>1</v>
      </c>
      <c r="I5754">
        <v>1</v>
      </c>
      <c r="J5754">
        <v>1</v>
      </c>
      <c r="K5754">
        <v>0</v>
      </c>
      <c r="L5754">
        <v>0</v>
      </c>
      <c r="M5754">
        <f t="shared" si="11610"/>
        <v>0</v>
      </c>
      <c r="N5754" t="b">
        <f t="shared" ref="N5754" si="11721">AND(MIN($F5753,$F5754,$F5755)=$F5754,MAX($H5753,$H5754,$H5755)=$H5754)</f>
        <v>1</v>
      </c>
      <c r="O5754" t="b">
        <f t="shared" ref="O5754" si="11722">AND(NOT(N5753),N5754,NOT(N5755))</f>
        <v>0</v>
      </c>
    </row>
    <row r="5755" spans="1:15" x14ac:dyDescent="0.25">
      <c r="A5755" t="s">
        <v>19</v>
      </c>
      <c r="B5755" t="s">
        <v>17</v>
      </c>
      <c r="C5755">
        <v>10</v>
      </c>
      <c r="D5755">
        <v>8</v>
      </c>
      <c r="E5755" t="b">
        <v>0</v>
      </c>
      <c r="F5755">
        <v>1E-3</v>
      </c>
      <c r="G5755">
        <v>1</v>
      </c>
      <c r="H5755">
        <v>1</v>
      </c>
      <c r="I5755">
        <v>2</v>
      </c>
      <c r="J5755">
        <v>1</v>
      </c>
      <c r="K5755">
        <v>0</v>
      </c>
      <c r="L5755">
        <v>0</v>
      </c>
      <c r="M5755">
        <f t="shared" si="11610"/>
        <v>0</v>
      </c>
      <c r="N5755" t="b">
        <f t="shared" ref="N5755" si="11723">AND(MIN($F5753,$F5754,$F5755)=$F5755,MAX($H5753,$H5754,$H5755)=$H5755)</f>
        <v>1</v>
      </c>
      <c r="O5755" t="b">
        <f t="shared" ref="O5755" si="11724">AND(NOT(N5753),NOT(N5754),N5755)</f>
        <v>0</v>
      </c>
    </row>
    <row r="5756" spans="1:15" x14ac:dyDescent="0.25">
      <c r="A5756" t="s">
        <v>13</v>
      </c>
      <c r="B5756" t="s">
        <v>17</v>
      </c>
      <c r="C5756">
        <v>10</v>
      </c>
      <c r="D5756">
        <v>9</v>
      </c>
      <c r="E5756" t="b">
        <v>0</v>
      </c>
      <c r="F5756">
        <v>1E-3</v>
      </c>
      <c r="G5756">
        <v>1</v>
      </c>
      <c r="H5756">
        <v>1</v>
      </c>
      <c r="I5756">
        <v>2</v>
      </c>
      <c r="J5756">
        <v>1</v>
      </c>
      <c r="K5756">
        <v>0</v>
      </c>
      <c r="L5756">
        <v>0</v>
      </c>
      <c r="M5756">
        <f t="shared" si="11610"/>
        <v>0</v>
      </c>
      <c r="N5756" t="b">
        <f t="shared" ref="N5756" si="11725">AND(MIN($F5756,$F5757,$F5758)=$F5756,MAX($H5756,$H5757,$H5758)=$H5756)</f>
        <v>1</v>
      </c>
      <c r="O5756" t="b">
        <f t="shared" ref="O5756" si="11726">AND(N5756,NOT(N5757),NOT(N5758))</f>
        <v>0</v>
      </c>
    </row>
    <row r="5757" spans="1:15" x14ac:dyDescent="0.25">
      <c r="A5757" t="s">
        <v>15</v>
      </c>
      <c r="B5757" t="s">
        <v>17</v>
      </c>
      <c r="C5757">
        <v>10</v>
      </c>
      <c r="D5757">
        <v>9</v>
      </c>
      <c r="E5757" t="b">
        <v>0</v>
      </c>
      <c r="F5757">
        <v>4.0000000000000001E-3</v>
      </c>
      <c r="G5757">
        <v>1</v>
      </c>
      <c r="H5757">
        <v>1</v>
      </c>
      <c r="I5757">
        <v>1</v>
      </c>
      <c r="J5757">
        <v>1</v>
      </c>
      <c r="K5757">
        <v>0</v>
      </c>
      <c r="L5757">
        <v>0</v>
      </c>
      <c r="M5757">
        <f t="shared" si="11610"/>
        <v>0</v>
      </c>
      <c r="N5757" t="b">
        <f t="shared" ref="N5757" si="11727">AND(MIN($F5756,$F5757,$F5758)=$F5757,MAX($H5756,$H5757,$H5758)=$H5757)</f>
        <v>0</v>
      </c>
      <c r="O5757" t="b">
        <f t="shared" ref="O5757" si="11728">AND(NOT(N5756),N5757,NOT(N5758))</f>
        <v>0</v>
      </c>
    </row>
    <row r="5758" spans="1:15" x14ac:dyDescent="0.25">
      <c r="A5758" t="s">
        <v>19</v>
      </c>
      <c r="B5758" t="s">
        <v>17</v>
      </c>
      <c r="C5758">
        <v>10</v>
      </c>
      <c r="D5758">
        <v>9</v>
      </c>
      <c r="E5758" t="b">
        <v>0</v>
      </c>
      <c r="F5758">
        <v>1E-3</v>
      </c>
      <c r="G5758">
        <v>1</v>
      </c>
      <c r="H5758">
        <v>1</v>
      </c>
      <c r="I5758">
        <v>2</v>
      </c>
      <c r="J5758">
        <v>1</v>
      </c>
      <c r="K5758">
        <v>0</v>
      </c>
      <c r="L5758">
        <v>0</v>
      </c>
      <c r="M5758">
        <f t="shared" si="11610"/>
        <v>0</v>
      </c>
      <c r="N5758" t="b">
        <f t="shared" ref="N5758" si="11729">AND(MIN($F5756,$F5757,$F5758)=$F5758,MAX($H5756,$H5757,$H5758)=$H5758)</f>
        <v>1</v>
      </c>
      <c r="O5758" t="b">
        <f t="shared" ref="O5758" si="11730">AND(NOT(N5756),NOT(N5757),N5758)</f>
        <v>0</v>
      </c>
    </row>
    <row r="5759" spans="1:15" x14ac:dyDescent="0.25">
      <c r="A5759" t="s">
        <v>13</v>
      </c>
      <c r="B5759" t="s">
        <v>17</v>
      </c>
      <c r="C5759">
        <v>11</v>
      </c>
      <c r="D5759">
        <v>0</v>
      </c>
      <c r="E5759" t="b">
        <v>0</v>
      </c>
      <c r="F5759">
        <v>1E-3</v>
      </c>
      <c r="G5759">
        <v>1</v>
      </c>
      <c r="H5759">
        <v>1</v>
      </c>
      <c r="I5759">
        <v>10</v>
      </c>
      <c r="J5759">
        <v>6</v>
      </c>
      <c r="K5759">
        <v>1</v>
      </c>
      <c r="L5759">
        <v>3</v>
      </c>
      <c r="M5759">
        <f t="shared" si="11610"/>
        <v>0</v>
      </c>
      <c r="N5759" t="b">
        <f t="shared" ref="N5759" si="11731">AND(MIN($F5759,$F5760,$F5761)=$F5759,MAX($H5759,$H5760,$H5761)=$H5759)</f>
        <v>1</v>
      </c>
      <c r="O5759" t="b">
        <f t="shared" ref="O5759" si="11732">AND(N5759,NOT(N5760),NOT(N5761))</f>
        <v>0</v>
      </c>
    </row>
    <row r="5760" spans="1:15" x14ac:dyDescent="0.25">
      <c r="A5760" t="s">
        <v>15</v>
      </c>
      <c r="B5760" t="s">
        <v>17</v>
      </c>
      <c r="C5760">
        <v>11</v>
      </c>
      <c r="D5760">
        <v>0</v>
      </c>
      <c r="E5760" t="b">
        <v>0</v>
      </c>
      <c r="F5760">
        <v>1E-3</v>
      </c>
      <c r="G5760">
        <v>1</v>
      </c>
      <c r="H5760">
        <v>1</v>
      </c>
      <c r="I5760">
        <v>12</v>
      </c>
      <c r="J5760">
        <v>12</v>
      </c>
      <c r="K5760">
        <v>4</v>
      </c>
      <c r="L5760">
        <v>4</v>
      </c>
      <c r="M5760">
        <f t="shared" si="11610"/>
        <v>0</v>
      </c>
      <c r="N5760" t="b">
        <f t="shared" ref="N5760" si="11733">AND(MIN($F5759,$F5760,$F5761)=$F5760,MAX($H5759,$H5760,$H5761)=$H5760)</f>
        <v>1</v>
      </c>
      <c r="O5760" t="b">
        <f t="shared" ref="O5760" si="11734">AND(NOT(N5759),N5760,NOT(N5761))</f>
        <v>0</v>
      </c>
    </row>
    <row r="5761" spans="1:15" x14ac:dyDescent="0.25">
      <c r="A5761" t="s">
        <v>19</v>
      </c>
      <c r="B5761" t="s">
        <v>17</v>
      </c>
      <c r="C5761">
        <v>11</v>
      </c>
      <c r="D5761">
        <v>0</v>
      </c>
      <c r="E5761" t="b">
        <v>0</v>
      </c>
      <c r="F5761">
        <v>1E-3</v>
      </c>
      <c r="G5761">
        <v>1</v>
      </c>
      <c r="H5761">
        <v>1</v>
      </c>
      <c r="I5761">
        <v>10</v>
      </c>
      <c r="J5761">
        <v>6</v>
      </c>
      <c r="K5761">
        <v>1</v>
      </c>
      <c r="L5761">
        <v>3</v>
      </c>
      <c r="M5761">
        <f t="shared" si="11610"/>
        <v>0</v>
      </c>
      <c r="N5761" t="b">
        <f t="shared" ref="N5761" si="11735">AND(MIN($F5759,$F5760,$F5761)=$F5761,MAX($H5759,$H5760,$H5761)=$H5761)</f>
        <v>1</v>
      </c>
      <c r="O5761" t="b">
        <f t="shared" ref="O5761" si="11736">AND(NOT(N5759),NOT(N5760),N5761)</f>
        <v>0</v>
      </c>
    </row>
    <row r="5762" spans="1:15" x14ac:dyDescent="0.25">
      <c r="A5762" t="s">
        <v>13</v>
      </c>
      <c r="B5762" t="s">
        <v>17</v>
      </c>
      <c r="C5762">
        <v>11</v>
      </c>
      <c r="D5762">
        <v>10</v>
      </c>
      <c r="E5762" t="b">
        <v>0</v>
      </c>
      <c r="F5762">
        <v>1E-3</v>
      </c>
      <c r="G5762">
        <v>1</v>
      </c>
      <c r="H5762">
        <v>1</v>
      </c>
      <c r="I5762">
        <v>2</v>
      </c>
      <c r="J5762">
        <v>1</v>
      </c>
      <c r="K5762">
        <v>0</v>
      </c>
      <c r="L5762">
        <v>0</v>
      </c>
      <c r="M5762">
        <f t="shared" si="11610"/>
        <v>0</v>
      </c>
      <c r="N5762" t="b">
        <f t="shared" ref="N5762" si="11737">AND(MIN($F5762,$F5763,$F5764)=$F5762,MAX($H5762,$H5763,$H5764)=$H5762)</f>
        <v>1</v>
      </c>
      <c r="O5762" t="b">
        <f t="shared" ref="O5762" si="11738">AND(N5762,NOT(N5763),NOT(N5764))</f>
        <v>1</v>
      </c>
    </row>
    <row r="5763" spans="1:15" x14ac:dyDescent="0.25">
      <c r="A5763" t="s">
        <v>15</v>
      </c>
      <c r="B5763" t="s">
        <v>17</v>
      </c>
      <c r="C5763">
        <v>11</v>
      </c>
      <c r="D5763">
        <v>10</v>
      </c>
      <c r="E5763" t="b">
        <v>0</v>
      </c>
      <c r="F5763">
        <v>2E-3</v>
      </c>
      <c r="G5763">
        <v>1</v>
      </c>
      <c r="H5763">
        <v>1</v>
      </c>
      <c r="I5763">
        <v>1</v>
      </c>
      <c r="J5763">
        <v>1</v>
      </c>
      <c r="K5763">
        <v>0</v>
      </c>
      <c r="L5763">
        <v>0</v>
      </c>
      <c r="M5763">
        <f t="shared" ref="M5763:M5826" si="11739">G5763-H5763</f>
        <v>0</v>
      </c>
      <c r="N5763" t="b">
        <f t="shared" ref="N5763" si="11740">AND(MIN($F5762,$F5763,$F5764)=$F5763,MAX($H5762,$H5763,$H5764)=$H5763)</f>
        <v>0</v>
      </c>
      <c r="O5763" t="b">
        <f t="shared" ref="O5763" si="11741">AND(NOT(N5762),N5763,NOT(N5764))</f>
        <v>0</v>
      </c>
    </row>
    <row r="5764" spans="1:15" x14ac:dyDescent="0.25">
      <c r="A5764" t="s">
        <v>19</v>
      </c>
      <c r="B5764" t="s">
        <v>17</v>
      </c>
      <c r="C5764">
        <v>11</v>
      </c>
      <c r="D5764">
        <v>10</v>
      </c>
      <c r="E5764" t="b">
        <v>0</v>
      </c>
      <c r="F5764">
        <v>2E-3</v>
      </c>
      <c r="G5764">
        <v>1</v>
      </c>
      <c r="H5764">
        <v>1</v>
      </c>
      <c r="I5764">
        <v>2</v>
      </c>
      <c r="J5764">
        <v>1</v>
      </c>
      <c r="K5764">
        <v>0</v>
      </c>
      <c r="L5764">
        <v>0</v>
      </c>
      <c r="M5764">
        <f t="shared" si="11739"/>
        <v>0</v>
      </c>
      <c r="N5764" t="b">
        <f t="shared" ref="N5764" si="11742">AND(MIN($F5762,$F5763,$F5764)=$F5764,MAX($H5762,$H5763,$H5764)=$H5764)</f>
        <v>0</v>
      </c>
      <c r="O5764" t="b">
        <f t="shared" ref="O5764" si="11743">AND(NOT(N5762),NOT(N5763),N5764)</f>
        <v>0</v>
      </c>
    </row>
    <row r="5765" spans="1:15" x14ac:dyDescent="0.25">
      <c r="A5765" t="s">
        <v>13</v>
      </c>
      <c r="B5765" t="s">
        <v>17</v>
      </c>
      <c r="C5765">
        <v>11</v>
      </c>
      <c r="D5765">
        <v>11</v>
      </c>
      <c r="E5765" t="b">
        <v>0</v>
      </c>
      <c r="F5765">
        <v>2E-3</v>
      </c>
      <c r="G5765">
        <v>1</v>
      </c>
      <c r="H5765">
        <v>1</v>
      </c>
      <c r="I5765">
        <v>2</v>
      </c>
      <c r="J5765">
        <v>1</v>
      </c>
      <c r="K5765">
        <v>0</v>
      </c>
      <c r="L5765">
        <v>0</v>
      </c>
      <c r="M5765">
        <f t="shared" si="11739"/>
        <v>0</v>
      </c>
      <c r="N5765" t="b">
        <f t="shared" ref="N5765" si="11744">AND(MIN($F5765,$F5766,$F5767)=$F5765,MAX($H5765,$H5766,$H5767)=$H5765)</f>
        <v>0</v>
      </c>
      <c r="O5765" t="b">
        <f t="shared" ref="O5765" si="11745">AND(N5765,NOT(N5766),NOT(N5767))</f>
        <v>0</v>
      </c>
    </row>
    <row r="5766" spans="1:15" x14ac:dyDescent="0.25">
      <c r="A5766" t="s">
        <v>15</v>
      </c>
      <c r="B5766" t="s">
        <v>17</v>
      </c>
      <c r="C5766">
        <v>11</v>
      </c>
      <c r="D5766">
        <v>11</v>
      </c>
      <c r="E5766" t="b">
        <v>0</v>
      </c>
      <c r="F5766">
        <v>1E-3</v>
      </c>
      <c r="G5766">
        <v>1</v>
      </c>
      <c r="H5766">
        <v>1</v>
      </c>
      <c r="I5766">
        <v>1</v>
      </c>
      <c r="J5766">
        <v>1</v>
      </c>
      <c r="K5766">
        <v>0</v>
      </c>
      <c r="L5766">
        <v>0</v>
      </c>
      <c r="M5766">
        <f t="shared" si="11739"/>
        <v>0</v>
      </c>
      <c r="N5766" t="b">
        <f t="shared" ref="N5766" si="11746">AND(MIN($F5765,$F5766,$F5767)=$F5766,MAX($H5765,$H5766,$H5767)=$H5766)</f>
        <v>1</v>
      </c>
      <c r="O5766" t="b">
        <f t="shared" ref="O5766" si="11747">AND(NOT(N5765),N5766,NOT(N5767))</f>
        <v>0</v>
      </c>
    </row>
    <row r="5767" spans="1:15" x14ac:dyDescent="0.25">
      <c r="A5767" t="s">
        <v>19</v>
      </c>
      <c r="B5767" t="s">
        <v>17</v>
      </c>
      <c r="C5767">
        <v>11</v>
      </c>
      <c r="D5767">
        <v>11</v>
      </c>
      <c r="E5767" t="b">
        <v>0</v>
      </c>
      <c r="F5767">
        <v>1E-3</v>
      </c>
      <c r="G5767">
        <v>1</v>
      </c>
      <c r="H5767">
        <v>1</v>
      </c>
      <c r="I5767">
        <v>2</v>
      </c>
      <c r="J5767">
        <v>1</v>
      </c>
      <c r="K5767">
        <v>0</v>
      </c>
      <c r="L5767">
        <v>0</v>
      </c>
      <c r="M5767">
        <f t="shared" si="11739"/>
        <v>0</v>
      </c>
      <c r="N5767" t="b">
        <f t="shared" ref="N5767" si="11748">AND(MIN($F5765,$F5766,$F5767)=$F5767,MAX($H5765,$H5766,$H5767)=$H5767)</f>
        <v>1</v>
      </c>
      <c r="O5767" t="b">
        <f t="shared" ref="O5767" si="11749">AND(NOT(N5765),NOT(N5766),N5767)</f>
        <v>0</v>
      </c>
    </row>
    <row r="5768" spans="1:15" x14ac:dyDescent="0.25">
      <c r="A5768" t="s">
        <v>13</v>
      </c>
      <c r="B5768" t="s">
        <v>17</v>
      </c>
      <c r="C5768">
        <v>11</v>
      </c>
      <c r="D5768">
        <v>12</v>
      </c>
      <c r="E5768" t="b">
        <v>0</v>
      </c>
      <c r="F5768">
        <v>2E-3</v>
      </c>
      <c r="G5768">
        <v>1</v>
      </c>
      <c r="H5768">
        <v>1</v>
      </c>
      <c r="I5768">
        <v>2</v>
      </c>
      <c r="J5768">
        <v>1</v>
      </c>
      <c r="K5768">
        <v>0</v>
      </c>
      <c r="L5768">
        <v>0</v>
      </c>
      <c r="M5768">
        <f t="shared" si="11739"/>
        <v>0</v>
      </c>
      <c r="N5768" t="b">
        <f t="shared" ref="N5768" si="11750">AND(MIN($F5768,$F5769,$F5770)=$F5768,MAX($H5768,$H5769,$H5770)=$H5768)</f>
        <v>0</v>
      </c>
      <c r="O5768" t="b">
        <f t="shared" ref="O5768" si="11751">AND(N5768,NOT(N5769),NOT(N5770))</f>
        <v>0</v>
      </c>
    </row>
    <row r="5769" spans="1:15" x14ac:dyDescent="0.25">
      <c r="A5769" t="s">
        <v>15</v>
      </c>
      <c r="B5769" t="s">
        <v>17</v>
      </c>
      <c r="C5769">
        <v>11</v>
      </c>
      <c r="D5769">
        <v>12</v>
      </c>
      <c r="E5769" t="b">
        <v>0</v>
      </c>
      <c r="F5769">
        <v>1E-3</v>
      </c>
      <c r="G5769">
        <v>1</v>
      </c>
      <c r="H5769">
        <v>1</v>
      </c>
      <c r="I5769">
        <v>1</v>
      </c>
      <c r="J5769">
        <v>1</v>
      </c>
      <c r="K5769">
        <v>0</v>
      </c>
      <c r="L5769">
        <v>0</v>
      </c>
      <c r="M5769">
        <f t="shared" si="11739"/>
        <v>0</v>
      </c>
      <c r="N5769" t="b">
        <f t="shared" ref="N5769" si="11752">AND(MIN($F5768,$F5769,$F5770)=$F5769,MAX($H5768,$H5769,$H5770)=$H5769)</f>
        <v>1</v>
      </c>
      <c r="O5769" t="b">
        <f t="shared" ref="O5769" si="11753">AND(NOT(N5768),N5769,NOT(N5770))</f>
        <v>1</v>
      </c>
    </row>
    <row r="5770" spans="1:15" x14ac:dyDescent="0.25">
      <c r="A5770" t="s">
        <v>19</v>
      </c>
      <c r="B5770" t="s">
        <v>17</v>
      </c>
      <c r="C5770">
        <v>11</v>
      </c>
      <c r="D5770">
        <v>12</v>
      </c>
      <c r="E5770" t="b">
        <v>0</v>
      </c>
      <c r="F5770">
        <v>3.0000000000000001E-3</v>
      </c>
      <c r="G5770">
        <v>1</v>
      </c>
      <c r="H5770">
        <v>1</v>
      </c>
      <c r="I5770">
        <v>2</v>
      </c>
      <c r="J5770">
        <v>1</v>
      </c>
      <c r="K5770">
        <v>0</v>
      </c>
      <c r="L5770">
        <v>0</v>
      </c>
      <c r="M5770">
        <f t="shared" si="11739"/>
        <v>0</v>
      </c>
      <c r="N5770" t="b">
        <f t="shared" ref="N5770" si="11754">AND(MIN($F5768,$F5769,$F5770)=$F5770,MAX($H5768,$H5769,$H5770)=$H5770)</f>
        <v>0</v>
      </c>
      <c r="O5770" t="b">
        <f t="shared" ref="O5770" si="11755">AND(NOT(N5768),NOT(N5769),N5770)</f>
        <v>0</v>
      </c>
    </row>
    <row r="5771" spans="1:15" x14ac:dyDescent="0.25">
      <c r="A5771" t="s">
        <v>13</v>
      </c>
      <c r="B5771" t="s">
        <v>17</v>
      </c>
      <c r="C5771">
        <v>11</v>
      </c>
      <c r="D5771">
        <v>13</v>
      </c>
      <c r="E5771" t="b">
        <v>0</v>
      </c>
      <c r="F5771">
        <v>1E-3</v>
      </c>
      <c r="G5771">
        <v>1</v>
      </c>
      <c r="H5771">
        <v>1</v>
      </c>
      <c r="I5771">
        <v>2</v>
      </c>
      <c r="J5771">
        <v>1</v>
      </c>
      <c r="K5771">
        <v>0</v>
      </c>
      <c r="L5771">
        <v>0</v>
      </c>
      <c r="M5771">
        <f t="shared" si="11739"/>
        <v>0</v>
      </c>
      <c r="N5771" t="b">
        <f t="shared" ref="N5771" si="11756">AND(MIN($F5771,$F5772,$F5773)=$F5771,MAX($H5771,$H5772,$H5773)=$H5771)</f>
        <v>1</v>
      </c>
      <c r="O5771" t="b">
        <f t="shared" ref="O5771" si="11757">AND(N5771,NOT(N5772),NOT(N5773))</f>
        <v>0</v>
      </c>
    </row>
    <row r="5772" spans="1:15" x14ac:dyDescent="0.25">
      <c r="A5772" t="s">
        <v>15</v>
      </c>
      <c r="B5772" t="s">
        <v>17</v>
      </c>
      <c r="C5772">
        <v>11</v>
      </c>
      <c r="D5772">
        <v>13</v>
      </c>
      <c r="E5772" t="b">
        <v>0</v>
      </c>
      <c r="F5772">
        <v>1E-3</v>
      </c>
      <c r="G5772">
        <v>1</v>
      </c>
      <c r="H5772">
        <v>1</v>
      </c>
      <c r="I5772">
        <v>1</v>
      </c>
      <c r="J5772">
        <v>1</v>
      </c>
      <c r="K5772">
        <v>0</v>
      </c>
      <c r="L5772">
        <v>0</v>
      </c>
      <c r="M5772">
        <f t="shared" si="11739"/>
        <v>0</v>
      </c>
      <c r="N5772" t="b">
        <f t="shared" ref="N5772" si="11758">AND(MIN($F5771,$F5772,$F5773)=$F5772,MAX($H5771,$H5772,$H5773)=$H5772)</f>
        <v>1</v>
      </c>
      <c r="O5772" t="b">
        <f t="shared" ref="O5772" si="11759">AND(NOT(N5771),N5772,NOT(N5773))</f>
        <v>0</v>
      </c>
    </row>
    <row r="5773" spans="1:15" x14ac:dyDescent="0.25">
      <c r="A5773" t="s">
        <v>19</v>
      </c>
      <c r="B5773" t="s">
        <v>17</v>
      </c>
      <c r="C5773">
        <v>11</v>
      </c>
      <c r="D5773">
        <v>13</v>
      </c>
      <c r="E5773" t="b">
        <v>0</v>
      </c>
      <c r="F5773">
        <v>1E-3</v>
      </c>
      <c r="G5773">
        <v>1</v>
      </c>
      <c r="H5773">
        <v>1</v>
      </c>
      <c r="I5773">
        <v>2</v>
      </c>
      <c r="J5773">
        <v>1</v>
      </c>
      <c r="K5773">
        <v>0</v>
      </c>
      <c r="L5773">
        <v>0</v>
      </c>
      <c r="M5773">
        <f t="shared" si="11739"/>
        <v>0</v>
      </c>
      <c r="N5773" t="b">
        <f t="shared" ref="N5773" si="11760">AND(MIN($F5771,$F5772,$F5773)=$F5773,MAX($H5771,$H5772,$H5773)=$H5773)</f>
        <v>1</v>
      </c>
      <c r="O5773" t="b">
        <f t="shared" ref="O5773" si="11761">AND(NOT(N5771),NOT(N5772),N5773)</f>
        <v>0</v>
      </c>
    </row>
    <row r="5774" spans="1:15" x14ac:dyDescent="0.25">
      <c r="A5774" t="s">
        <v>13</v>
      </c>
      <c r="B5774" t="s">
        <v>17</v>
      </c>
      <c r="C5774">
        <v>11</v>
      </c>
      <c r="D5774">
        <v>14</v>
      </c>
      <c r="E5774" t="b">
        <v>0</v>
      </c>
      <c r="F5774">
        <v>1E-3</v>
      </c>
      <c r="G5774">
        <v>1</v>
      </c>
      <c r="H5774">
        <v>1</v>
      </c>
      <c r="I5774">
        <v>2</v>
      </c>
      <c r="J5774">
        <v>1</v>
      </c>
      <c r="K5774">
        <v>0</v>
      </c>
      <c r="L5774">
        <v>0</v>
      </c>
      <c r="M5774">
        <f t="shared" si="11739"/>
        <v>0</v>
      </c>
      <c r="N5774" t="b">
        <f t="shared" ref="N5774" si="11762">AND(MIN($F5774,$F5775,$F5776)=$F5774,MAX($H5774,$H5775,$H5776)=$H5774)</f>
        <v>1</v>
      </c>
      <c r="O5774" t="b">
        <f t="shared" ref="O5774" si="11763">AND(N5774,NOT(N5775),NOT(N5776))</f>
        <v>0</v>
      </c>
    </row>
    <row r="5775" spans="1:15" x14ac:dyDescent="0.25">
      <c r="A5775" t="s">
        <v>15</v>
      </c>
      <c r="B5775" t="s">
        <v>17</v>
      </c>
      <c r="C5775">
        <v>11</v>
      </c>
      <c r="D5775">
        <v>14</v>
      </c>
      <c r="E5775" t="b">
        <v>0</v>
      </c>
      <c r="F5775">
        <v>1E-3</v>
      </c>
      <c r="G5775">
        <v>1</v>
      </c>
      <c r="H5775">
        <v>1</v>
      </c>
      <c r="I5775">
        <v>1</v>
      </c>
      <c r="J5775">
        <v>1</v>
      </c>
      <c r="K5775">
        <v>0</v>
      </c>
      <c r="L5775">
        <v>0</v>
      </c>
      <c r="M5775">
        <f t="shared" si="11739"/>
        <v>0</v>
      </c>
      <c r="N5775" t="b">
        <f t="shared" ref="N5775" si="11764">AND(MIN($F5774,$F5775,$F5776)=$F5775,MAX($H5774,$H5775,$H5776)=$H5775)</f>
        <v>1</v>
      </c>
      <c r="O5775" t="b">
        <f t="shared" ref="O5775" si="11765">AND(NOT(N5774),N5775,NOT(N5776))</f>
        <v>0</v>
      </c>
    </row>
    <row r="5776" spans="1:15" x14ac:dyDescent="0.25">
      <c r="A5776" t="s">
        <v>19</v>
      </c>
      <c r="B5776" t="s">
        <v>17</v>
      </c>
      <c r="C5776">
        <v>11</v>
      </c>
      <c r="D5776">
        <v>14</v>
      </c>
      <c r="E5776" t="b">
        <v>0</v>
      </c>
      <c r="F5776">
        <v>1E-3</v>
      </c>
      <c r="G5776">
        <v>1</v>
      </c>
      <c r="H5776">
        <v>1</v>
      </c>
      <c r="I5776">
        <v>2</v>
      </c>
      <c r="J5776">
        <v>1</v>
      </c>
      <c r="K5776">
        <v>0</v>
      </c>
      <c r="L5776">
        <v>0</v>
      </c>
      <c r="M5776">
        <f t="shared" si="11739"/>
        <v>0</v>
      </c>
      <c r="N5776" t="b">
        <f t="shared" ref="N5776" si="11766">AND(MIN($F5774,$F5775,$F5776)=$F5776,MAX($H5774,$H5775,$H5776)=$H5776)</f>
        <v>1</v>
      </c>
      <c r="O5776" t="b">
        <f t="shared" ref="O5776" si="11767">AND(NOT(N5774),NOT(N5775),N5776)</f>
        <v>0</v>
      </c>
    </row>
    <row r="5777" spans="1:15" x14ac:dyDescent="0.25">
      <c r="A5777" t="s">
        <v>13</v>
      </c>
      <c r="B5777" t="s">
        <v>17</v>
      </c>
      <c r="C5777">
        <v>11</v>
      </c>
      <c r="D5777">
        <v>15</v>
      </c>
      <c r="E5777" t="b">
        <v>0</v>
      </c>
      <c r="F5777">
        <v>1E-3</v>
      </c>
      <c r="G5777">
        <v>1</v>
      </c>
      <c r="H5777">
        <v>1</v>
      </c>
      <c r="I5777">
        <v>2</v>
      </c>
      <c r="J5777">
        <v>1</v>
      </c>
      <c r="K5777">
        <v>0</v>
      </c>
      <c r="L5777">
        <v>0</v>
      </c>
      <c r="M5777">
        <f t="shared" si="11739"/>
        <v>0</v>
      </c>
      <c r="N5777" t="b">
        <f t="shared" ref="N5777" si="11768">AND(MIN($F5777,$F5778,$F5779)=$F5777,MAX($H5777,$H5778,$H5779)=$H5777)</f>
        <v>1</v>
      </c>
      <c r="O5777" t="b">
        <f t="shared" ref="O5777" si="11769">AND(N5777,NOT(N5778),NOT(N5779))</f>
        <v>0</v>
      </c>
    </row>
    <row r="5778" spans="1:15" x14ac:dyDescent="0.25">
      <c r="A5778" t="s">
        <v>15</v>
      </c>
      <c r="B5778" t="s">
        <v>17</v>
      </c>
      <c r="C5778">
        <v>11</v>
      </c>
      <c r="D5778">
        <v>15</v>
      </c>
      <c r="E5778" t="b">
        <v>0</v>
      </c>
      <c r="F5778">
        <v>1E-3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0</v>
      </c>
      <c r="M5778">
        <f t="shared" si="11739"/>
        <v>0</v>
      </c>
      <c r="N5778" t="b">
        <f t="shared" ref="N5778" si="11770">AND(MIN($F5777,$F5778,$F5779)=$F5778,MAX($H5777,$H5778,$H5779)=$H5778)</f>
        <v>1</v>
      </c>
      <c r="O5778" t="b">
        <f t="shared" ref="O5778" si="11771">AND(NOT(N5777),N5778,NOT(N5779))</f>
        <v>0</v>
      </c>
    </row>
    <row r="5779" spans="1:15" x14ac:dyDescent="0.25">
      <c r="A5779" t="s">
        <v>19</v>
      </c>
      <c r="B5779" t="s">
        <v>17</v>
      </c>
      <c r="C5779">
        <v>11</v>
      </c>
      <c r="D5779">
        <v>15</v>
      </c>
      <c r="E5779" t="b">
        <v>0</v>
      </c>
      <c r="F5779">
        <v>1E-3</v>
      </c>
      <c r="G5779">
        <v>1</v>
      </c>
      <c r="H5779">
        <v>1</v>
      </c>
      <c r="I5779">
        <v>2</v>
      </c>
      <c r="J5779">
        <v>1</v>
      </c>
      <c r="K5779">
        <v>0</v>
      </c>
      <c r="L5779">
        <v>0</v>
      </c>
      <c r="M5779">
        <f t="shared" si="11739"/>
        <v>0</v>
      </c>
      <c r="N5779" t="b">
        <f t="shared" ref="N5779" si="11772">AND(MIN($F5777,$F5778,$F5779)=$F5779,MAX($H5777,$H5778,$H5779)=$H5779)</f>
        <v>1</v>
      </c>
      <c r="O5779" t="b">
        <f t="shared" ref="O5779" si="11773">AND(NOT(N5777),NOT(N5778),N5779)</f>
        <v>0</v>
      </c>
    </row>
    <row r="5780" spans="1:15" x14ac:dyDescent="0.25">
      <c r="A5780" t="s">
        <v>13</v>
      </c>
      <c r="B5780" t="s">
        <v>17</v>
      </c>
      <c r="C5780">
        <v>11</v>
      </c>
      <c r="D5780">
        <v>16</v>
      </c>
      <c r="E5780" t="b">
        <v>0</v>
      </c>
      <c r="F5780">
        <v>1E-3</v>
      </c>
      <c r="G5780">
        <v>1</v>
      </c>
      <c r="H5780">
        <v>1</v>
      </c>
      <c r="I5780">
        <v>2</v>
      </c>
      <c r="J5780">
        <v>1</v>
      </c>
      <c r="K5780">
        <v>0</v>
      </c>
      <c r="L5780">
        <v>0</v>
      </c>
      <c r="M5780">
        <f t="shared" si="11739"/>
        <v>0</v>
      </c>
      <c r="N5780" t="b">
        <f t="shared" ref="N5780" si="11774">AND(MIN($F5780,$F5781,$F5782)=$F5780,MAX($H5780,$H5781,$H5782)=$H5780)</f>
        <v>1</v>
      </c>
      <c r="O5780" t="b">
        <f t="shared" ref="O5780" si="11775">AND(N5780,NOT(N5781),NOT(N5782))</f>
        <v>0</v>
      </c>
    </row>
    <row r="5781" spans="1:15" x14ac:dyDescent="0.25">
      <c r="A5781" t="s">
        <v>15</v>
      </c>
      <c r="B5781" t="s">
        <v>17</v>
      </c>
      <c r="C5781">
        <v>11</v>
      </c>
      <c r="D5781">
        <v>16</v>
      </c>
      <c r="E5781" t="b">
        <v>0</v>
      </c>
      <c r="F5781">
        <v>1E-3</v>
      </c>
      <c r="G5781">
        <v>1</v>
      </c>
      <c r="H5781">
        <v>1</v>
      </c>
      <c r="I5781">
        <v>1</v>
      </c>
      <c r="J5781">
        <v>1</v>
      </c>
      <c r="K5781">
        <v>0</v>
      </c>
      <c r="L5781">
        <v>0</v>
      </c>
      <c r="M5781">
        <f t="shared" si="11739"/>
        <v>0</v>
      </c>
      <c r="N5781" t="b">
        <f t="shared" ref="N5781" si="11776">AND(MIN($F5780,$F5781,$F5782)=$F5781,MAX($H5780,$H5781,$H5782)=$H5781)</f>
        <v>1</v>
      </c>
      <c r="O5781" t="b">
        <f t="shared" ref="O5781" si="11777">AND(NOT(N5780),N5781,NOT(N5782))</f>
        <v>0</v>
      </c>
    </row>
    <row r="5782" spans="1:15" x14ac:dyDescent="0.25">
      <c r="A5782" t="s">
        <v>19</v>
      </c>
      <c r="B5782" t="s">
        <v>17</v>
      </c>
      <c r="C5782">
        <v>11</v>
      </c>
      <c r="D5782">
        <v>16</v>
      </c>
      <c r="E5782" t="b">
        <v>0</v>
      </c>
      <c r="F5782">
        <v>1E-3</v>
      </c>
      <c r="G5782">
        <v>1</v>
      </c>
      <c r="H5782">
        <v>1</v>
      </c>
      <c r="I5782">
        <v>2</v>
      </c>
      <c r="J5782">
        <v>1</v>
      </c>
      <c r="K5782">
        <v>0</v>
      </c>
      <c r="L5782">
        <v>0</v>
      </c>
      <c r="M5782">
        <f t="shared" si="11739"/>
        <v>0</v>
      </c>
      <c r="N5782" t="b">
        <f t="shared" ref="N5782" si="11778">AND(MIN($F5780,$F5781,$F5782)=$F5782,MAX($H5780,$H5781,$H5782)=$H5782)</f>
        <v>1</v>
      </c>
      <c r="O5782" t="b">
        <f t="shared" ref="O5782" si="11779">AND(NOT(N5780),NOT(N5781),N5782)</f>
        <v>0</v>
      </c>
    </row>
    <row r="5783" spans="1:15" x14ac:dyDescent="0.25">
      <c r="A5783" t="s">
        <v>13</v>
      </c>
      <c r="B5783" t="s">
        <v>17</v>
      </c>
      <c r="C5783">
        <v>11</v>
      </c>
      <c r="D5783">
        <v>17</v>
      </c>
      <c r="E5783" t="b">
        <v>0</v>
      </c>
      <c r="F5783">
        <v>1E-3</v>
      </c>
      <c r="G5783">
        <v>1</v>
      </c>
      <c r="H5783">
        <v>1</v>
      </c>
      <c r="I5783">
        <v>2</v>
      </c>
      <c r="J5783">
        <v>1</v>
      </c>
      <c r="K5783">
        <v>0</v>
      </c>
      <c r="L5783">
        <v>0</v>
      </c>
      <c r="M5783">
        <f t="shared" si="11739"/>
        <v>0</v>
      </c>
      <c r="N5783" t="b">
        <f t="shared" ref="N5783" si="11780">AND(MIN($F5783,$F5784,$F5785)=$F5783,MAX($H5783,$H5784,$H5785)=$H5783)</f>
        <v>1</v>
      </c>
      <c r="O5783" t="b">
        <f t="shared" ref="O5783" si="11781">AND(N5783,NOT(N5784),NOT(N5785))</f>
        <v>0</v>
      </c>
    </row>
    <row r="5784" spans="1:15" x14ac:dyDescent="0.25">
      <c r="A5784" t="s">
        <v>15</v>
      </c>
      <c r="B5784" t="s">
        <v>17</v>
      </c>
      <c r="C5784">
        <v>11</v>
      </c>
      <c r="D5784">
        <v>17</v>
      </c>
      <c r="E5784" t="b">
        <v>0</v>
      </c>
      <c r="F5784">
        <v>1E-3</v>
      </c>
      <c r="G5784">
        <v>1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f t="shared" si="11739"/>
        <v>0</v>
      </c>
      <c r="N5784" t="b">
        <f t="shared" ref="N5784" si="11782">AND(MIN($F5783,$F5784,$F5785)=$F5784,MAX($H5783,$H5784,$H5785)=$H5784)</f>
        <v>1</v>
      </c>
      <c r="O5784" t="b">
        <f t="shared" ref="O5784" si="11783">AND(NOT(N5783),N5784,NOT(N5785))</f>
        <v>0</v>
      </c>
    </row>
    <row r="5785" spans="1:15" x14ac:dyDescent="0.25">
      <c r="A5785" t="s">
        <v>19</v>
      </c>
      <c r="B5785" t="s">
        <v>17</v>
      </c>
      <c r="C5785">
        <v>11</v>
      </c>
      <c r="D5785">
        <v>17</v>
      </c>
      <c r="E5785" t="b">
        <v>0</v>
      </c>
      <c r="F5785">
        <v>1E-3</v>
      </c>
      <c r="G5785">
        <v>1</v>
      </c>
      <c r="H5785">
        <v>1</v>
      </c>
      <c r="I5785">
        <v>2</v>
      </c>
      <c r="J5785">
        <v>1</v>
      </c>
      <c r="K5785">
        <v>0</v>
      </c>
      <c r="L5785">
        <v>0</v>
      </c>
      <c r="M5785">
        <f t="shared" si="11739"/>
        <v>0</v>
      </c>
      <c r="N5785" t="b">
        <f t="shared" ref="N5785" si="11784">AND(MIN($F5783,$F5784,$F5785)=$F5785,MAX($H5783,$H5784,$H5785)=$H5785)</f>
        <v>1</v>
      </c>
      <c r="O5785" t="b">
        <f t="shared" ref="O5785" si="11785">AND(NOT(N5783),NOT(N5784),N5785)</f>
        <v>0</v>
      </c>
    </row>
    <row r="5786" spans="1:15" x14ac:dyDescent="0.25">
      <c r="A5786" t="s">
        <v>13</v>
      </c>
      <c r="B5786" t="s">
        <v>17</v>
      </c>
      <c r="C5786">
        <v>11</v>
      </c>
      <c r="D5786">
        <v>18</v>
      </c>
      <c r="E5786" t="b">
        <v>0</v>
      </c>
      <c r="F5786">
        <v>1E-3</v>
      </c>
      <c r="G5786">
        <v>1</v>
      </c>
      <c r="H5786">
        <v>1</v>
      </c>
      <c r="I5786">
        <v>2</v>
      </c>
      <c r="J5786">
        <v>1</v>
      </c>
      <c r="K5786">
        <v>0</v>
      </c>
      <c r="L5786">
        <v>0</v>
      </c>
      <c r="M5786">
        <f t="shared" si="11739"/>
        <v>0</v>
      </c>
      <c r="N5786" t="b">
        <f t="shared" ref="N5786" si="11786">AND(MIN($F5786,$F5787,$F5788)=$F5786,MAX($H5786,$H5787,$H5788)=$H5786)</f>
        <v>1</v>
      </c>
      <c r="O5786" t="b">
        <f t="shared" ref="O5786" si="11787">AND(N5786,NOT(N5787),NOT(N5788))</f>
        <v>1</v>
      </c>
    </row>
    <row r="5787" spans="1:15" x14ac:dyDescent="0.25">
      <c r="A5787" t="s">
        <v>15</v>
      </c>
      <c r="B5787" t="s">
        <v>17</v>
      </c>
      <c r="C5787">
        <v>11</v>
      </c>
      <c r="D5787">
        <v>18</v>
      </c>
      <c r="E5787" t="b">
        <v>0</v>
      </c>
      <c r="F5787">
        <v>2E-3</v>
      </c>
      <c r="G5787">
        <v>1</v>
      </c>
      <c r="H5787">
        <v>1</v>
      </c>
      <c r="I5787">
        <v>1</v>
      </c>
      <c r="J5787">
        <v>1</v>
      </c>
      <c r="K5787">
        <v>0</v>
      </c>
      <c r="L5787">
        <v>0</v>
      </c>
      <c r="M5787">
        <f t="shared" si="11739"/>
        <v>0</v>
      </c>
      <c r="N5787" t="b">
        <f t="shared" ref="N5787" si="11788">AND(MIN($F5786,$F5787,$F5788)=$F5787,MAX($H5786,$H5787,$H5788)=$H5787)</f>
        <v>0</v>
      </c>
      <c r="O5787" t="b">
        <f t="shared" ref="O5787" si="11789">AND(NOT(N5786),N5787,NOT(N5788))</f>
        <v>0</v>
      </c>
    </row>
    <row r="5788" spans="1:15" x14ac:dyDescent="0.25">
      <c r="A5788" t="s">
        <v>19</v>
      </c>
      <c r="B5788" t="s">
        <v>17</v>
      </c>
      <c r="C5788">
        <v>11</v>
      </c>
      <c r="D5788">
        <v>18</v>
      </c>
      <c r="E5788" t="b">
        <v>0</v>
      </c>
      <c r="F5788">
        <v>2E-3</v>
      </c>
      <c r="G5788">
        <v>1</v>
      </c>
      <c r="H5788">
        <v>1</v>
      </c>
      <c r="I5788">
        <v>2</v>
      </c>
      <c r="J5788">
        <v>1</v>
      </c>
      <c r="K5788">
        <v>0</v>
      </c>
      <c r="L5788">
        <v>0</v>
      </c>
      <c r="M5788">
        <f t="shared" si="11739"/>
        <v>0</v>
      </c>
      <c r="N5788" t="b">
        <f t="shared" ref="N5788" si="11790">AND(MIN($F5786,$F5787,$F5788)=$F5788,MAX($H5786,$H5787,$H5788)=$H5788)</f>
        <v>0</v>
      </c>
      <c r="O5788" t="b">
        <f t="shared" ref="O5788" si="11791">AND(NOT(N5786),NOT(N5787),N5788)</f>
        <v>0</v>
      </c>
    </row>
    <row r="5789" spans="1:15" x14ac:dyDescent="0.25">
      <c r="A5789" t="s">
        <v>13</v>
      </c>
      <c r="B5789" t="s">
        <v>17</v>
      </c>
      <c r="C5789">
        <v>11</v>
      </c>
      <c r="D5789">
        <v>19</v>
      </c>
      <c r="E5789" t="b">
        <v>0</v>
      </c>
      <c r="F5789">
        <v>1E-3</v>
      </c>
      <c r="G5789">
        <v>1</v>
      </c>
      <c r="H5789">
        <v>1</v>
      </c>
      <c r="I5789">
        <v>2</v>
      </c>
      <c r="J5789">
        <v>1</v>
      </c>
      <c r="K5789">
        <v>0</v>
      </c>
      <c r="L5789">
        <v>0</v>
      </c>
      <c r="M5789">
        <f t="shared" si="11739"/>
        <v>0</v>
      </c>
      <c r="N5789" t="b">
        <f t="shared" ref="N5789" si="11792">AND(MIN($F5789,$F5790,$F5791)=$F5789,MAX($H5789,$H5790,$H5791)=$H5789)</f>
        <v>1</v>
      </c>
      <c r="O5789" t="b">
        <f t="shared" ref="O5789" si="11793">AND(N5789,NOT(N5790),NOT(N5791))</f>
        <v>0</v>
      </c>
    </row>
    <row r="5790" spans="1:15" x14ac:dyDescent="0.25">
      <c r="A5790" t="s">
        <v>15</v>
      </c>
      <c r="B5790" t="s">
        <v>17</v>
      </c>
      <c r="C5790">
        <v>11</v>
      </c>
      <c r="D5790">
        <v>19</v>
      </c>
      <c r="E5790" t="b">
        <v>0</v>
      </c>
      <c r="F5790">
        <v>3.0000000000000001E-3</v>
      </c>
      <c r="G5790">
        <v>1</v>
      </c>
      <c r="H5790">
        <v>1</v>
      </c>
      <c r="I5790">
        <v>1</v>
      </c>
      <c r="J5790">
        <v>1</v>
      </c>
      <c r="K5790">
        <v>0</v>
      </c>
      <c r="L5790">
        <v>0</v>
      </c>
      <c r="M5790">
        <f t="shared" si="11739"/>
        <v>0</v>
      </c>
      <c r="N5790" t="b">
        <f t="shared" ref="N5790" si="11794">AND(MIN($F5789,$F5790,$F5791)=$F5790,MAX($H5789,$H5790,$H5791)=$H5790)</f>
        <v>0</v>
      </c>
      <c r="O5790" t="b">
        <f t="shared" ref="O5790" si="11795">AND(NOT(N5789),N5790,NOT(N5791))</f>
        <v>0</v>
      </c>
    </row>
    <row r="5791" spans="1:15" x14ac:dyDescent="0.25">
      <c r="A5791" t="s">
        <v>19</v>
      </c>
      <c r="B5791" t="s">
        <v>17</v>
      </c>
      <c r="C5791">
        <v>11</v>
      </c>
      <c r="D5791">
        <v>19</v>
      </c>
      <c r="E5791" t="b">
        <v>0</v>
      </c>
      <c r="F5791">
        <v>1E-3</v>
      </c>
      <c r="G5791">
        <v>1</v>
      </c>
      <c r="H5791">
        <v>1</v>
      </c>
      <c r="I5791">
        <v>2</v>
      </c>
      <c r="J5791">
        <v>1</v>
      </c>
      <c r="K5791">
        <v>0</v>
      </c>
      <c r="L5791">
        <v>0</v>
      </c>
      <c r="M5791">
        <f t="shared" si="11739"/>
        <v>0</v>
      </c>
      <c r="N5791" t="b">
        <f t="shared" ref="N5791" si="11796">AND(MIN($F5789,$F5790,$F5791)=$F5791,MAX($H5789,$H5790,$H5791)=$H5791)</f>
        <v>1</v>
      </c>
      <c r="O5791" t="b">
        <f t="shared" ref="O5791" si="11797">AND(NOT(N5789),NOT(N5790),N5791)</f>
        <v>0</v>
      </c>
    </row>
    <row r="5792" spans="1:15" x14ac:dyDescent="0.25">
      <c r="A5792" t="s">
        <v>13</v>
      </c>
      <c r="B5792" t="s">
        <v>17</v>
      </c>
      <c r="C5792">
        <v>11</v>
      </c>
      <c r="D5792">
        <v>1</v>
      </c>
      <c r="E5792" t="b">
        <v>0</v>
      </c>
      <c r="F5792">
        <v>4.0000000000000001E-3</v>
      </c>
      <c r="G5792">
        <v>1</v>
      </c>
      <c r="H5792">
        <v>1</v>
      </c>
      <c r="I5792">
        <v>12</v>
      </c>
      <c r="J5792">
        <v>7</v>
      </c>
      <c r="K5792">
        <v>1</v>
      </c>
      <c r="L5792">
        <v>4</v>
      </c>
      <c r="M5792">
        <f t="shared" si="11739"/>
        <v>0</v>
      </c>
      <c r="N5792" t="b">
        <f t="shared" ref="N5792" si="11798">AND(MIN($F5792,$F5793,$F5794)=$F5792,MAX($H5792,$H5793,$H5794)=$H5792)</f>
        <v>0</v>
      </c>
      <c r="O5792" t="b">
        <f t="shared" ref="O5792" si="11799">AND(N5792,NOT(N5793),NOT(N5794))</f>
        <v>0</v>
      </c>
    </row>
    <row r="5793" spans="1:15" x14ac:dyDescent="0.25">
      <c r="A5793" t="s">
        <v>15</v>
      </c>
      <c r="B5793" t="s">
        <v>17</v>
      </c>
      <c r="C5793">
        <v>11</v>
      </c>
      <c r="D5793">
        <v>1</v>
      </c>
      <c r="E5793" t="b">
        <v>0</v>
      </c>
      <c r="F5793">
        <v>1E-3</v>
      </c>
      <c r="G5793">
        <v>1</v>
      </c>
      <c r="H5793">
        <v>1</v>
      </c>
      <c r="I5793">
        <v>43</v>
      </c>
      <c r="J5793">
        <v>41</v>
      </c>
      <c r="K5793">
        <v>18</v>
      </c>
      <c r="L5793">
        <v>5</v>
      </c>
      <c r="M5793">
        <f t="shared" si="11739"/>
        <v>0</v>
      </c>
      <c r="N5793" t="b">
        <f t="shared" ref="N5793" si="11800">AND(MIN($F5792,$F5793,$F5794)=$F5793,MAX($H5792,$H5793,$H5794)=$H5793)</f>
        <v>1</v>
      </c>
      <c r="O5793" t="b">
        <f t="shared" ref="O5793" si="11801">AND(NOT(N5792),N5793,NOT(N5794))</f>
        <v>0</v>
      </c>
    </row>
    <row r="5794" spans="1:15" x14ac:dyDescent="0.25">
      <c r="A5794" t="s">
        <v>19</v>
      </c>
      <c r="B5794" t="s">
        <v>17</v>
      </c>
      <c r="C5794">
        <v>11</v>
      </c>
      <c r="D5794">
        <v>1</v>
      </c>
      <c r="E5794" t="b">
        <v>0</v>
      </c>
      <c r="F5794">
        <v>1E-3</v>
      </c>
      <c r="G5794">
        <v>1</v>
      </c>
      <c r="H5794">
        <v>1</v>
      </c>
      <c r="I5794">
        <v>12</v>
      </c>
      <c r="J5794">
        <v>7</v>
      </c>
      <c r="K5794">
        <v>1</v>
      </c>
      <c r="L5794">
        <v>4</v>
      </c>
      <c r="M5794">
        <f t="shared" si="11739"/>
        <v>0</v>
      </c>
      <c r="N5794" t="b">
        <f t="shared" ref="N5794" si="11802">AND(MIN($F5792,$F5793,$F5794)=$F5794,MAX($H5792,$H5793,$H5794)=$H5794)</f>
        <v>1</v>
      </c>
      <c r="O5794" t="b">
        <f t="shared" ref="O5794" si="11803">AND(NOT(N5792),NOT(N5793),N5794)</f>
        <v>0</v>
      </c>
    </row>
    <row r="5795" spans="1:15" x14ac:dyDescent="0.25">
      <c r="A5795" t="s">
        <v>13</v>
      </c>
      <c r="B5795" t="s">
        <v>17</v>
      </c>
      <c r="C5795">
        <v>11</v>
      </c>
      <c r="D5795">
        <v>20</v>
      </c>
      <c r="E5795" t="b">
        <v>0</v>
      </c>
      <c r="F5795">
        <v>1E-3</v>
      </c>
      <c r="G5795">
        <v>1</v>
      </c>
      <c r="H5795">
        <v>1</v>
      </c>
      <c r="I5795">
        <v>2</v>
      </c>
      <c r="J5795">
        <v>1</v>
      </c>
      <c r="K5795">
        <v>0</v>
      </c>
      <c r="L5795">
        <v>0</v>
      </c>
      <c r="M5795">
        <f t="shared" si="11739"/>
        <v>0</v>
      </c>
      <c r="N5795" t="b">
        <f t="shared" ref="N5795" si="11804">AND(MIN($F5795,$F5796,$F5797)=$F5795,MAX($H5795,$H5796,$H5797)=$H5795)</f>
        <v>1</v>
      </c>
      <c r="O5795" t="b">
        <f t="shared" ref="O5795" si="11805">AND(N5795,NOT(N5796),NOT(N5797))</f>
        <v>0</v>
      </c>
    </row>
    <row r="5796" spans="1:15" x14ac:dyDescent="0.25">
      <c r="A5796" t="s">
        <v>15</v>
      </c>
      <c r="B5796" t="s">
        <v>17</v>
      </c>
      <c r="C5796">
        <v>11</v>
      </c>
      <c r="D5796">
        <v>20</v>
      </c>
      <c r="E5796" t="b">
        <v>0</v>
      </c>
      <c r="F5796">
        <v>1E-3</v>
      </c>
      <c r="G5796">
        <v>1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f t="shared" si="11739"/>
        <v>0</v>
      </c>
      <c r="N5796" t="b">
        <f t="shared" ref="N5796" si="11806">AND(MIN($F5795,$F5796,$F5797)=$F5796,MAX($H5795,$H5796,$H5797)=$H5796)</f>
        <v>1</v>
      </c>
      <c r="O5796" t="b">
        <f t="shared" ref="O5796" si="11807">AND(NOT(N5795),N5796,NOT(N5797))</f>
        <v>0</v>
      </c>
    </row>
    <row r="5797" spans="1:15" x14ac:dyDescent="0.25">
      <c r="A5797" t="s">
        <v>19</v>
      </c>
      <c r="B5797" t="s">
        <v>17</v>
      </c>
      <c r="C5797">
        <v>11</v>
      </c>
      <c r="D5797">
        <v>20</v>
      </c>
      <c r="E5797" t="b">
        <v>0</v>
      </c>
      <c r="F5797">
        <v>1E-3</v>
      </c>
      <c r="G5797">
        <v>1</v>
      </c>
      <c r="H5797">
        <v>1</v>
      </c>
      <c r="I5797">
        <v>2</v>
      </c>
      <c r="J5797">
        <v>1</v>
      </c>
      <c r="K5797">
        <v>0</v>
      </c>
      <c r="L5797">
        <v>0</v>
      </c>
      <c r="M5797">
        <f t="shared" si="11739"/>
        <v>0</v>
      </c>
      <c r="N5797" t="b">
        <f t="shared" ref="N5797" si="11808">AND(MIN($F5795,$F5796,$F5797)=$F5797,MAX($H5795,$H5796,$H5797)=$H5797)</f>
        <v>1</v>
      </c>
      <c r="O5797" t="b">
        <f t="shared" ref="O5797" si="11809">AND(NOT(N5795),NOT(N5796),N5797)</f>
        <v>0</v>
      </c>
    </row>
    <row r="5798" spans="1:15" x14ac:dyDescent="0.25">
      <c r="A5798" t="s">
        <v>13</v>
      </c>
      <c r="B5798" t="s">
        <v>17</v>
      </c>
      <c r="C5798">
        <v>11</v>
      </c>
      <c r="D5798">
        <v>21</v>
      </c>
      <c r="E5798" t="b">
        <v>0</v>
      </c>
      <c r="F5798">
        <v>1E-3</v>
      </c>
      <c r="G5798">
        <v>1</v>
      </c>
      <c r="H5798">
        <v>1</v>
      </c>
      <c r="I5798">
        <v>2</v>
      </c>
      <c r="J5798">
        <v>1</v>
      </c>
      <c r="K5798">
        <v>0</v>
      </c>
      <c r="L5798">
        <v>0</v>
      </c>
      <c r="M5798">
        <f t="shared" si="11739"/>
        <v>0</v>
      </c>
      <c r="N5798" t="b">
        <f t="shared" ref="N5798" si="11810">AND(MIN($F5798,$F5799,$F5800)=$F5798,MAX($H5798,$H5799,$H5800)=$H5798)</f>
        <v>1</v>
      </c>
      <c r="O5798" t="b">
        <f t="shared" ref="O5798" si="11811">AND(N5798,NOT(N5799),NOT(N5800))</f>
        <v>0</v>
      </c>
    </row>
    <row r="5799" spans="1:15" x14ac:dyDescent="0.25">
      <c r="A5799" t="s">
        <v>15</v>
      </c>
      <c r="B5799" t="s">
        <v>17</v>
      </c>
      <c r="C5799">
        <v>11</v>
      </c>
      <c r="D5799">
        <v>21</v>
      </c>
      <c r="E5799" t="b">
        <v>0</v>
      </c>
      <c r="F5799">
        <v>1E-3</v>
      </c>
      <c r="G5799">
        <v>1</v>
      </c>
      <c r="H5799">
        <v>1</v>
      </c>
      <c r="I5799">
        <v>1</v>
      </c>
      <c r="J5799">
        <v>1</v>
      </c>
      <c r="K5799">
        <v>0</v>
      </c>
      <c r="L5799">
        <v>0</v>
      </c>
      <c r="M5799">
        <f t="shared" si="11739"/>
        <v>0</v>
      </c>
      <c r="N5799" t="b">
        <f t="shared" ref="N5799" si="11812">AND(MIN($F5798,$F5799,$F5800)=$F5799,MAX($H5798,$H5799,$H5800)=$H5799)</f>
        <v>1</v>
      </c>
      <c r="O5799" t="b">
        <f t="shared" ref="O5799" si="11813">AND(NOT(N5798),N5799,NOT(N5800))</f>
        <v>0</v>
      </c>
    </row>
    <row r="5800" spans="1:15" x14ac:dyDescent="0.25">
      <c r="A5800" t="s">
        <v>19</v>
      </c>
      <c r="B5800" t="s">
        <v>17</v>
      </c>
      <c r="C5800">
        <v>11</v>
      </c>
      <c r="D5800">
        <v>21</v>
      </c>
      <c r="E5800" t="b">
        <v>0</v>
      </c>
      <c r="F5800">
        <v>1E-3</v>
      </c>
      <c r="G5800">
        <v>1</v>
      </c>
      <c r="H5800">
        <v>1</v>
      </c>
      <c r="I5800">
        <v>2</v>
      </c>
      <c r="J5800">
        <v>1</v>
      </c>
      <c r="K5800">
        <v>0</v>
      </c>
      <c r="L5800">
        <v>0</v>
      </c>
      <c r="M5800">
        <f t="shared" si="11739"/>
        <v>0</v>
      </c>
      <c r="N5800" t="b">
        <f t="shared" ref="N5800" si="11814">AND(MIN($F5798,$F5799,$F5800)=$F5800,MAX($H5798,$H5799,$H5800)=$H5800)</f>
        <v>1</v>
      </c>
      <c r="O5800" t="b">
        <f t="shared" ref="O5800" si="11815">AND(NOT(N5798),NOT(N5799),N5800)</f>
        <v>0</v>
      </c>
    </row>
    <row r="5801" spans="1:15" x14ac:dyDescent="0.25">
      <c r="A5801" t="s">
        <v>13</v>
      </c>
      <c r="B5801" t="s">
        <v>17</v>
      </c>
      <c r="C5801">
        <v>11</v>
      </c>
      <c r="D5801">
        <v>22</v>
      </c>
      <c r="E5801" t="b">
        <v>0</v>
      </c>
      <c r="F5801">
        <v>0</v>
      </c>
      <c r="G5801">
        <v>1</v>
      </c>
      <c r="H5801">
        <v>1</v>
      </c>
      <c r="I5801">
        <v>2</v>
      </c>
      <c r="J5801">
        <v>1</v>
      </c>
      <c r="K5801">
        <v>0</v>
      </c>
      <c r="L5801">
        <v>0</v>
      </c>
      <c r="M5801">
        <f t="shared" si="11739"/>
        <v>0</v>
      </c>
      <c r="N5801" t="b">
        <f t="shared" ref="N5801" si="11816">AND(MIN($F5801,$F5802,$F5803)=$F5801,MAX($H5801,$H5802,$H5803)=$H5801)</f>
        <v>1</v>
      </c>
      <c r="O5801" t="b">
        <f t="shared" ref="O5801" si="11817">AND(N5801,NOT(N5802),NOT(N5803))</f>
        <v>1</v>
      </c>
    </row>
    <row r="5802" spans="1:15" x14ac:dyDescent="0.25">
      <c r="A5802" t="s">
        <v>15</v>
      </c>
      <c r="B5802" t="s">
        <v>17</v>
      </c>
      <c r="C5802">
        <v>11</v>
      </c>
      <c r="D5802">
        <v>22</v>
      </c>
      <c r="E5802" t="b">
        <v>0</v>
      </c>
      <c r="F5802">
        <v>1E-3</v>
      </c>
      <c r="G5802">
        <v>1</v>
      </c>
      <c r="H5802">
        <v>1</v>
      </c>
      <c r="I5802">
        <v>1</v>
      </c>
      <c r="J5802">
        <v>1</v>
      </c>
      <c r="K5802">
        <v>0</v>
      </c>
      <c r="L5802">
        <v>0</v>
      </c>
      <c r="M5802">
        <f t="shared" si="11739"/>
        <v>0</v>
      </c>
      <c r="N5802" t="b">
        <f t="shared" ref="N5802" si="11818">AND(MIN($F5801,$F5802,$F5803)=$F5802,MAX($H5801,$H5802,$H5803)=$H5802)</f>
        <v>0</v>
      </c>
      <c r="O5802" t="b">
        <f t="shared" ref="O5802" si="11819">AND(NOT(N5801),N5802,NOT(N5803))</f>
        <v>0</v>
      </c>
    </row>
    <row r="5803" spans="1:15" x14ac:dyDescent="0.25">
      <c r="A5803" t="s">
        <v>19</v>
      </c>
      <c r="B5803" t="s">
        <v>17</v>
      </c>
      <c r="C5803">
        <v>11</v>
      </c>
      <c r="D5803">
        <v>22</v>
      </c>
      <c r="E5803" t="b">
        <v>0</v>
      </c>
      <c r="F5803">
        <v>1E-3</v>
      </c>
      <c r="G5803">
        <v>1</v>
      </c>
      <c r="H5803">
        <v>1</v>
      </c>
      <c r="I5803">
        <v>2</v>
      </c>
      <c r="J5803">
        <v>1</v>
      </c>
      <c r="K5803">
        <v>0</v>
      </c>
      <c r="L5803">
        <v>0</v>
      </c>
      <c r="M5803">
        <f t="shared" si="11739"/>
        <v>0</v>
      </c>
      <c r="N5803" t="b">
        <f t="shared" ref="N5803" si="11820">AND(MIN($F5801,$F5802,$F5803)=$F5803,MAX($H5801,$H5802,$H5803)=$H5803)</f>
        <v>0</v>
      </c>
      <c r="O5803" t="b">
        <f t="shared" ref="O5803" si="11821">AND(NOT(N5801),NOT(N5802),N5803)</f>
        <v>0</v>
      </c>
    </row>
    <row r="5804" spans="1:15" x14ac:dyDescent="0.25">
      <c r="A5804" t="s">
        <v>13</v>
      </c>
      <c r="B5804" t="s">
        <v>17</v>
      </c>
      <c r="C5804">
        <v>11</v>
      </c>
      <c r="D5804">
        <v>23</v>
      </c>
      <c r="E5804" t="b">
        <v>0</v>
      </c>
      <c r="F5804">
        <v>1E-3</v>
      </c>
      <c r="G5804">
        <v>1</v>
      </c>
      <c r="H5804">
        <v>1</v>
      </c>
      <c r="I5804">
        <v>2</v>
      </c>
      <c r="J5804">
        <v>1</v>
      </c>
      <c r="K5804">
        <v>0</v>
      </c>
      <c r="L5804">
        <v>0</v>
      </c>
      <c r="M5804">
        <f t="shared" si="11739"/>
        <v>0</v>
      </c>
      <c r="N5804" t="b">
        <f t="shared" ref="N5804" si="11822">AND(MIN($F5804,$F5805,$F5806)=$F5804,MAX($H5804,$H5805,$H5806)=$H5804)</f>
        <v>1</v>
      </c>
      <c r="O5804" t="b">
        <f t="shared" ref="O5804" si="11823">AND(N5804,NOT(N5805),NOT(N5806))</f>
        <v>0</v>
      </c>
    </row>
    <row r="5805" spans="1:15" x14ac:dyDescent="0.25">
      <c r="A5805" t="s">
        <v>15</v>
      </c>
      <c r="B5805" t="s">
        <v>17</v>
      </c>
      <c r="C5805">
        <v>11</v>
      </c>
      <c r="D5805">
        <v>23</v>
      </c>
      <c r="E5805" t="b">
        <v>0</v>
      </c>
      <c r="F5805">
        <v>2E-3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f t="shared" si="11739"/>
        <v>0</v>
      </c>
      <c r="N5805" t="b">
        <f t="shared" ref="N5805" si="11824">AND(MIN($F5804,$F5805,$F5806)=$F5805,MAX($H5804,$H5805,$H5806)=$H5805)</f>
        <v>0</v>
      </c>
      <c r="O5805" t="b">
        <f t="shared" ref="O5805" si="11825">AND(NOT(N5804),N5805,NOT(N5806))</f>
        <v>0</v>
      </c>
    </row>
    <row r="5806" spans="1:15" x14ac:dyDescent="0.25">
      <c r="A5806" t="s">
        <v>19</v>
      </c>
      <c r="B5806" t="s">
        <v>17</v>
      </c>
      <c r="C5806">
        <v>11</v>
      </c>
      <c r="D5806">
        <v>23</v>
      </c>
      <c r="E5806" t="b">
        <v>0</v>
      </c>
      <c r="F5806">
        <v>1E-3</v>
      </c>
      <c r="G5806">
        <v>1</v>
      </c>
      <c r="H5806">
        <v>1</v>
      </c>
      <c r="I5806">
        <v>2</v>
      </c>
      <c r="J5806">
        <v>1</v>
      </c>
      <c r="K5806">
        <v>0</v>
      </c>
      <c r="L5806">
        <v>0</v>
      </c>
      <c r="M5806">
        <f t="shared" si="11739"/>
        <v>0</v>
      </c>
      <c r="N5806" t="b">
        <f t="shared" ref="N5806" si="11826">AND(MIN($F5804,$F5805,$F5806)=$F5806,MAX($H5804,$H5805,$H5806)=$H5806)</f>
        <v>1</v>
      </c>
      <c r="O5806" t="b">
        <f t="shared" ref="O5806" si="11827">AND(NOT(N5804),NOT(N5805),N5806)</f>
        <v>0</v>
      </c>
    </row>
    <row r="5807" spans="1:15" x14ac:dyDescent="0.25">
      <c r="A5807" t="s">
        <v>13</v>
      </c>
      <c r="B5807" t="s">
        <v>17</v>
      </c>
      <c r="C5807">
        <v>11</v>
      </c>
      <c r="D5807">
        <v>24</v>
      </c>
      <c r="E5807" t="b">
        <v>0</v>
      </c>
      <c r="F5807">
        <v>1E-3</v>
      </c>
      <c r="G5807">
        <v>1</v>
      </c>
      <c r="H5807">
        <v>1</v>
      </c>
      <c r="I5807">
        <v>2</v>
      </c>
      <c r="J5807">
        <v>1</v>
      </c>
      <c r="K5807">
        <v>0</v>
      </c>
      <c r="L5807">
        <v>0</v>
      </c>
      <c r="M5807">
        <f t="shared" si="11739"/>
        <v>0</v>
      </c>
      <c r="N5807" t="b">
        <f t="shared" ref="N5807" si="11828">AND(MIN($F5807,$F5808,$F5809)=$F5807,MAX($H5807,$H5808,$H5809)=$H5807)</f>
        <v>1</v>
      </c>
      <c r="O5807" t="b">
        <f t="shared" ref="O5807" si="11829">AND(N5807,NOT(N5808),NOT(N5809))</f>
        <v>0</v>
      </c>
    </row>
    <row r="5808" spans="1:15" x14ac:dyDescent="0.25">
      <c r="A5808" t="s">
        <v>15</v>
      </c>
      <c r="B5808" t="s">
        <v>17</v>
      </c>
      <c r="C5808">
        <v>11</v>
      </c>
      <c r="D5808">
        <v>24</v>
      </c>
      <c r="E5808" t="b">
        <v>0</v>
      </c>
      <c r="F5808">
        <v>1E-3</v>
      </c>
      <c r="G5808">
        <v>1</v>
      </c>
      <c r="H5808">
        <v>1</v>
      </c>
      <c r="I5808">
        <v>1</v>
      </c>
      <c r="J5808">
        <v>1</v>
      </c>
      <c r="K5808">
        <v>0</v>
      </c>
      <c r="L5808">
        <v>0</v>
      </c>
      <c r="M5808">
        <f t="shared" si="11739"/>
        <v>0</v>
      </c>
      <c r="N5808" t="b">
        <f t="shared" ref="N5808" si="11830">AND(MIN($F5807,$F5808,$F5809)=$F5808,MAX($H5807,$H5808,$H5809)=$H5808)</f>
        <v>1</v>
      </c>
      <c r="O5808" t="b">
        <f t="shared" ref="O5808" si="11831">AND(NOT(N5807),N5808,NOT(N5809))</f>
        <v>0</v>
      </c>
    </row>
    <row r="5809" spans="1:15" x14ac:dyDescent="0.25">
      <c r="A5809" t="s">
        <v>19</v>
      </c>
      <c r="B5809" t="s">
        <v>17</v>
      </c>
      <c r="C5809">
        <v>11</v>
      </c>
      <c r="D5809">
        <v>24</v>
      </c>
      <c r="E5809" t="b">
        <v>0</v>
      </c>
      <c r="F5809">
        <v>1E-3</v>
      </c>
      <c r="G5809">
        <v>1</v>
      </c>
      <c r="H5809">
        <v>1</v>
      </c>
      <c r="I5809">
        <v>2</v>
      </c>
      <c r="J5809">
        <v>1</v>
      </c>
      <c r="K5809">
        <v>0</v>
      </c>
      <c r="L5809">
        <v>0</v>
      </c>
      <c r="M5809">
        <f t="shared" si="11739"/>
        <v>0</v>
      </c>
      <c r="N5809" t="b">
        <f t="shared" ref="N5809" si="11832">AND(MIN($F5807,$F5808,$F5809)=$F5809,MAX($H5807,$H5808,$H5809)=$H5809)</f>
        <v>1</v>
      </c>
      <c r="O5809" t="b">
        <f t="shared" ref="O5809" si="11833">AND(NOT(N5807),NOT(N5808),N5809)</f>
        <v>0</v>
      </c>
    </row>
    <row r="5810" spans="1:15" x14ac:dyDescent="0.25">
      <c r="A5810" t="s">
        <v>13</v>
      </c>
      <c r="B5810" t="s">
        <v>17</v>
      </c>
      <c r="C5810">
        <v>11</v>
      </c>
      <c r="D5810">
        <v>25</v>
      </c>
      <c r="E5810" t="b">
        <v>0</v>
      </c>
      <c r="F5810">
        <v>1E-3</v>
      </c>
      <c r="G5810">
        <v>1</v>
      </c>
      <c r="H5810">
        <v>1</v>
      </c>
      <c r="I5810">
        <v>2</v>
      </c>
      <c r="J5810">
        <v>1</v>
      </c>
      <c r="K5810">
        <v>0</v>
      </c>
      <c r="L5810">
        <v>0</v>
      </c>
      <c r="M5810">
        <f t="shared" si="11739"/>
        <v>0</v>
      </c>
      <c r="N5810" t="b">
        <f t="shared" ref="N5810" si="11834">AND(MIN($F5810,$F5811,$F5812)=$F5810,MAX($H5810,$H5811,$H5812)=$H5810)</f>
        <v>1</v>
      </c>
      <c r="O5810" t="b">
        <f t="shared" ref="O5810" si="11835">AND(N5810,NOT(N5811),NOT(N5812))</f>
        <v>0</v>
      </c>
    </row>
    <row r="5811" spans="1:15" x14ac:dyDescent="0.25">
      <c r="A5811" t="s">
        <v>15</v>
      </c>
      <c r="B5811" t="s">
        <v>17</v>
      </c>
      <c r="C5811">
        <v>11</v>
      </c>
      <c r="D5811">
        <v>25</v>
      </c>
      <c r="E5811" t="b">
        <v>0</v>
      </c>
      <c r="F5811">
        <v>1E-3</v>
      </c>
      <c r="G5811">
        <v>1</v>
      </c>
      <c r="H5811">
        <v>1</v>
      </c>
      <c r="I5811">
        <v>1</v>
      </c>
      <c r="J5811">
        <v>1</v>
      </c>
      <c r="K5811">
        <v>0</v>
      </c>
      <c r="L5811">
        <v>0</v>
      </c>
      <c r="M5811">
        <f t="shared" si="11739"/>
        <v>0</v>
      </c>
      <c r="N5811" t="b">
        <f t="shared" ref="N5811" si="11836">AND(MIN($F5810,$F5811,$F5812)=$F5811,MAX($H5810,$H5811,$H5812)=$H5811)</f>
        <v>1</v>
      </c>
      <c r="O5811" t="b">
        <f t="shared" ref="O5811" si="11837">AND(NOT(N5810),N5811,NOT(N5812))</f>
        <v>0</v>
      </c>
    </row>
    <row r="5812" spans="1:15" x14ac:dyDescent="0.25">
      <c r="A5812" t="s">
        <v>19</v>
      </c>
      <c r="B5812" t="s">
        <v>17</v>
      </c>
      <c r="C5812">
        <v>11</v>
      </c>
      <c r="D5812">
        <v>25</v>
      </c>
      <c r="E5812" t="b">
        <v>0</v>
      </c>
      <c r="F5812">
        <v>1E-3</v>
      </c>
      <c r="G5812">
        <v>1</v>
      </c>
      <c r="H5812">
        <v>1</v>
      </c>
      <c r="I5812">
        <v>2</v>
      </c>
      <c r="J5812">
        <v>1</v>
      </c>
      <c r="K5812">
        <v>0</v>
      </c>
      <c r="L5812">
        <v>0</v>
      </c>
      <c r="M5812">
        <f t="shared" si="11739"/>
        <v>0</v>
      </c>
      <c r="N5812" t="b">
        <f t="shared" ref="N5812" si="11838">AND(MIN($F5810,$F5811,$F5812)=$F5812,MAX($H5810,$H5811,$H5812)=$H5812)</f>
        <v>1</v>
      </c>
      <c r="O5812" t="b">
        <f t="shared" ref="O5812" si="11839">AND(NOT(N5810),NOT(N5811),N5812)</f>
        <v>0</v>
      </c>
    </row>
    <row r="5813" spans="1:15" x14ac:dyDescent="0.25">
      <c r="A5813" t="s">
        <v>13</v>
      </c>
      <c r="B5813" t="s">
        <v>17</v>
      </c>
      <c r="C5813">
        <v>11</v>
      </c>
      <c r="D5813">
        <v>26</v>
      </c>
      <c r="E5813" t="b">
        <v>0</v>
      </c>
      <c r="F5813">
        <v>1E-3</v>
      </c>
      <c r="G5813">
        <v>1</v>
      </c>
      <c r="H5813">
        <v>1</v>
      </c>
      <c r="I5813">
        <v>2</v>
      </c>
      <c r="J5813">
        <v>1</v>
      </c>
      <c r="K5813">
        <v>0</v>
      </c>
      <c r="L5813">
        <v>0</v>
      </c>
      <c r="M5813">
        <f t="shared" si="11739"/>
        <v>0</v>
      </c>
      <c r="N5813" t="b">
        <f t="shared" ref="N5813" si="11840">AND(MIN($F5813,$F5814,$F5815)=$F5813,MAX($H5813,$H5814,$H5815)=$H5813)</f>
        <v>1</v>
      </c>
      <c r="O5813" t="b">
        <f t="shared" ref="O5813" si="11841">AND(N5813,NOT(N5814),NOT(N5815))</f>
        <v>0</v>
      </c>
    </row>
    <row r="5814" spans="1:15" x14ac:dyDescent="0.25">
      <c r="A5814" t="s">
        <v>15</v>
      </c>
      <c r="B5814" t="s">
        <v>17</v>
      </c>
      <c r="C5814">
        <v>11</v>
      </c>
      <c r="D5814">
        <v>26</v>
      </c>
      <c r="E5814" t="b">
        <v>0</v>
      </c>
      <c r="F5814">
        <v>2E-3</v>
      </c>
      <c r="G5814">
        <v>1</v>
      </c>
      <c r="H5814">
        <v>1</v>
      </c>
      <c r="I5814">
        <v>1</v>
      </c>
      <c r="J5814">
        <v>1</v>
      </c>
      <c r="K5814">
        <v>0</v>
      </c>
      <c r="L5814">
        <v>0</v>
      </c>
      <c r="M5814">
        <f t="shared" si="11739"/>
        <v>0</v>
      </c>
      <c r="N5814" t="b">
        <f t="shared" ref="N5814" si="11842">AND(MIN($F5813,$F5814,$F5815)=$F5814,MAX($H5813,$H5814,$H5815)=$H5814)</f>
        <v>0</v>
      </c>
      <c r="O5814" t="b">
        <f t="shared" ref="O5814" si="11843">AND(NOT(N5813),N5814,NOT(N5815))</f>
        <v>0</v>
      </c>
    </row>
    <row r="5815" spans="1:15" x14ac:dyDescent="0.25">
      <c r="A5815" t="s">
        <v>19</v>
      </c>
      <c r="B5815" t="s">
        <v>17</v>
      </c>
      <c r="C5815">
        <v>11</v>
      </c>
      <c r="D5815">
        <v>26</v>
      </c>
      <c r="E5815" t="b">
        <v>0</v>
      </c>
      <c r="F5815">
        <v>1E-3</v>
      </c>
      <c r="G5815">
        <v>1</v>
      </c>
      <c r="H5815">
        <v>1</v>
      </c>
      <c r="I5815">
        <v>2</v>
      </c>
      <c r="J5815">
        <v>1</v>
      </c>
      <c r="K5815">
        <v>0</v>
      </c>
      <c r="L5815">
        <v>0</v>
      </c>
      <c r="M5815">
        <f t="shared" si="11739"/>
        <v>0</v>
      </c>
      <c r="N5815" t="b">
        <f t="shared" ref="N5815" si="11844">AND(MIN($F5813,$F5814,$F5815)=$F5815,MAX($H5813,$H5814,$H5815)=$H5815)</f>
        <v>1</v>
      </c>
      <c r="O5815" t="b">
        <f t="shared" ref="O5815" si="11845">AND(NOT(N5813),NOT(N5814),N5815)</f>
        <v>0</v>
      </c>
    </row>
    <row r="5816" spans="1:15" x14ac:dyDescent="0.25">
      <c r="A5816" t="s">
        <v>13</v>
      </c>
      <c r="B5816" t="s">
        <v>17</v>
      </c>
      <c r="C5816">
        <v>11</v>
      </c>
      <c r="D5816">
        <v>27</v>
      </c>
      <c r="E5816" t="b">
        <v>0</v>
      </c>
      <c r="F5816">
        <v>3.0000000000000001E-3</v>
      </c>
      <c r="G5816">
        <v>1</v>
      </c>
      <c r="H5816">
        <v>1</v>
      </c>
      <c r="I5816">
        <v>2</v>
      </c>
      <c r="J5816">
        <v>1</v>
      </c>
      <c r="K5816">
        <v>0</v>
      </c>
      <c r="L5816">
        <v>0</v>
      </c>
      <c r="M5816">
        <f t="shared" si="11739"/>
        <v>0</v>
      </c>
      <c r="N5816" t="b">
        <f t="shared" ref="N5816" si="11846">AND(MIN($F5816,$F5817,$F5818)=$F5816,MAX($H5816,$H5817,$H5818)=$H5816)</f>
        <v>0</v>
      </c>
      <c r="O5816" t="b">
        <f t="shared" ref="O5816" si="11847">AND(N5816,NOT(N5817),NOT(N5818))</f>
        <v>0</v>
      </c>
    </row>
    <row r="5817" spans="1:15" x14ac:dyDescent="0.25">
      <c r="A5817" t="s">
        <v>15</v>
      </c>
      <c r="B5817" t="s">
        <v>17</v>
      </c>
      <c r="C5817">
        <v>11</v>
      </c>
      <c r="D5817">
        <v>27</v>
      </c>
      <c r="E5817" t="b">
        <v>0</v>
      </c>
      <c r="F5817">
        <v>1E-3</v>
      </c>
      <c r="G5817">
        <v>1</v>
      </c>
      <c r="H5817">
        <v>1</v>
      </c>
      <c r="I5817">
        <v>1</v>
      </c>
      <c r="J5817">
        <v>1</v>
      </c>
      <c r="K5817">
        <v>0</v>
      </c>
      <c r="L5817">
        <v>0</v>
      </c>
      <c r="M5817">
        <f t="shared" si="11739"/>
        <v>0</v>
      </c>
      <c r="N5817" t="b">
        <f t="shared" ref="N5817" si="11848">AND(MIN($F5816,$F5817,$F5818)=$F5817,MAX($H5816,$H5817,$H5818)=$H5817)</f>
        <v>1</v>
      </c>
      <c r="O5817" t="b">
        <f t="shared" ref="O5817" si="11849">AND(NOT(N5816),N5817,NOT(N5818))</f>
        <v>0</v>
      </c>
    </row>
    <row r="5818" spans="1:15" x14ac:dyDescent="0.25">
      <c r="A5818" t="s">
        <v>19</v>
      </c>
      <c r="B5818" t="s">
        <v>17</v>
      </c>
      <c r="C5818">
        <v>11</v>
      </c>
      <c r="D5818">
        <v>27</v>
      </c>
      <c r="E5818" t="b">
        <v>0</v>
      </c>
      <c r="F5818">
        <v>1E-3</v>
      </c>
      <c r="G5818">
        <v>1</v>
      </c>
      <c r="H5818">
        <v>1</v>
      </c>
      <c r="I5818">
        <v>2</v>
      </c>
      <c r="J5818">
        <v>1</v>
      </c>
      <c r="K5818">
        <v>0</v>
      </c>
      <c r="L5818">
        <v>0</v>
      </c>
      <c r="M5818">
        <f t="shared" si="11739"/>
        <v>0</v>
      </c>
      <c r="N5818" t="b">
        <f t="shared" ref="N5818" si="11850">AND(MIN($F5816,$F5817,$F5818)=$F5818,MAX($H5816,$H5817,$H5818)=$H5818)</f>
        <v>1</v>
      </c>
      <c r="O5818" t="b">
        <f t="shared" ref="O5818" si="11851">AND(NOT(N5816),NOT(N5817),N5818)</f>
        <v>0</v>
      </c>
    </row>
    <row r="5819" spans="1:15" x14ac:dyDescent="0.25">
      <c r="A5819" t="s">
        <v>13</v>
      </c>
      <c r="B5819" t="s">
        <v>17</v>
      </c>
      <c r="C5819">
        <v>11</v>
      </c>
      <c r="D5819">
        <v>28</v>
      </c>
      <c r="E5819" t="b">
        <v>0</v>
      </c>
      <c r="F5819">
        <v>1E-3</v>
      </c>
      <c r="G5819">
        <v>1</v>
      </c>
      <c r="H5819">
        <v>1</v>
      </c>
      <c r="I5819">
        <v>2</v>
      </c>
      <c r="J5819">
        <v>1</v>
      </c>
      <c r="K5819">
        <v>0</v>
      </c>
      <c r="L5819">
        <v>0</v>
      </c>
      <c r="M5819">
        <f t="shared" si="11739"/>
        <v>0</v>
      </c>
      <c r="N5819" t="b">
        <f t="shared" ref="N5819" si="11852">AND(MIN($F5819,$F5820,$F5821)=$F5819,MAX($H5819,$H5820,$H5821)=$H5819)</f>
        <v>1</v>
      </c>
      <c r="O5819" t="b">
        <f t="shared" ref="O5819" si="11853">AND(N5819,NOT(N5820),NOT(N5821))</f>
        <v>0</v>
      </c>
    </row>
    <row r="5820" spans="1:15" x14ac:dyDescent="0.25">
      <c r="A5820" t="s">
        <v>15</v>
      </c>
      <c r="B5820" t="s">
        <v>17</v>
      </c>
      <c r="C5820">
        <v>11</v>
      </c>
      <c r="D5820">
        <v>28</v>
      </c>
      <c r="E5820" t="b">
        <v>0</v>
      </c>
      <c r="F5820">
        <v>1E-3</v>
      </c>
      <c r="G5820">
        <v>1</v>
      </c>
      <c r="H5820">
        <v>1</v>
      </c>
      <c r="I5820">
        <v>1</v>
      </c>
      <c r="J5820">
        <v>1</v>
      </c>
      <c r="K5820">
        <v>0</v>
      </c>
      <c r="L5820">
        <v>0</v>
      </c>
      <c r="M5820">
        <f t="shared" si="11739"/>
        <v>0</v>
      </c>
      <c r="N5820" t="b">
        <f t="shared" ref="N5820" si="11854">AND(MIN($F5819,$F5820,$F5821)=$F5820,MAX($H5819,$H5820,$H5821)=$H5820)</f>
        <v>1</v>
      </c>
      <c r="O5820" t="b">
        <f t="shared" ref="O5820" si="11855">AND(NOT(N5819),N5820,NOT(N5821))</f>
        <v>0</v>
      </c>
    </row>
    <row r="5821" spans="1:15" x14ac:dyDescent="0.25">
      <c r="A5821" t="s">
        <v>19</v>
      </c>
      <c r="B5821" t="s">
        <v>17</v>
      </c>
      <c r="C5821">
        <v>11</v>
      </c>
      <c r="D5821">
        <v>28</v>
      </c>
      <c r="E5821" t="b">
        <v>0</v>
      </c>
      <c r="F5821">
        <v>1E-3</v>
      </c>
      <c r="G5821">
        <v>1</v>
      </c>
      <c r="H5821">
        <v>1</v>
      </c>
      <c r="I5821">
        <v>2</v>
      </c>
      <c r="J5821">
        <v>1</v>
      </c>
      <c r="K5821">
        <v>0</v>
      </c>
      <c r="L5821">
        <v>0</v>
      </c>
      <c r="M5821">
        <f t="shared" si="11739"/>
        <v>0</v>
      </c>
      <c r="N5821" t="b">
        <f t="shared" ref="N5821" si="11856">AND(MIN($F5819,$F5820,$F5821)=$F5821,MAX($H5819,$H5820,$H5821)=$H5821)</f>
        <v>1</v>
      </c>
      <c r="O5821" t="b">
        <f t="shared" ref="O5821" si="11857">AND(NOT(N5819),NOT(N5820),N5821)</f>
        <v>0</v>
      </c>
    </row>
    <row r="5822" spans="1:15" x14ac:dyDescent="0.25">
      <c r="A5822" t="s">
        <v>13</v>
      </c>
      <c r="B5822" t="s">
        <v>17</v>
      </c>
      <c r="C5822">
        <v>11</v>
      </c>
      <c r="D5822">
        <v>29</v>
      </c>
      <c r="E5822" t="b">
        <v>0</v>
      </c>
      <c r="F5822">
        <v>8.9999999999999993E-3</v>
      </c>
      <c r="G5822">
        <v>1</v>
      </c>
      <c r="H5822">
        <v>1</v>
      </c>
      <c r="I5822">
        <v>2</v>
      </c>
      <c r="J5822">
        <v>1</v>
      </c>
      <c r="K5822">
        <v>0</v>
      </c>
      <c r="L5822">
        <v>0</v>
      </c>
      <c r="M5822">
        <f t="shared" si="11739"/>
        <v>0</v>
      </c>
      <c r="N5822" t="b">
        <f t="shared" ref="N5822" si="11858">AND(MIN($F5822,$F5823,$F5824)=$F5822,MAX($H5822,$H5823,$H5824)=$H5822)</f>
        <v>0</v>
      </c>
      <c r="O5822" t="b">
        <f t="shared" ref="O5822" si="11859">AND(N5822,NOT(N5823),NOT(N5824))</f>
        <v>0</v>
      </c>
    </row>
    <row r="5823" spans="1:15" x14ac:dyDescent="0.25">
      <c r="A5823" t="s">
        <v>15</v>
      </c>
      <c r="B5823" t="s">
        <v>17</v>
      </c>
      <c r="C5823">
        <v>11</v>
      </c>
      <c r="D5823">
        <v>29</v>
      </c>
      <c r="E5823" t="b">
        <v>0</v>
      </c>
      <c r="F5823">
        <v>1E-3</v>
      </c>
      <c r="G5823">
        <v>1</v>
      </c>
      <c r="H5823">
        <v>1</v>
      </c>
      <c r="I5823">
        <v>1</v>
      </c>
      <c r="J5823">
        <v>1</v>
      </c>
      <c r="K5823">
        <v>0</v>
      </c>
      <c r="L5823">
        <v>0</v>
      </c>
      <c r="M5823">
        <f t="shared" si="11739"/>
        <v>0</v>
      </c>
      <c r="N5823" t="b">
        <f t="shared" ref="N5823" si="11860">AND(MIN($F5822,$F5823,$F5824)=$F5823,MAX($H5822,$H5823,$H5824)=$H5823)</f>
        <v>1</v>
      </c>
      <c r="O5823" t="b">
        <f t="shared" ref="O5823" si="11861">AND(NOT(N5822),N5823,NOT(N5824))</f>
        <v>0</v>
      </c>
    </row>
    <row r="5824" spans="1:15" x14ac:dyDescent="0.25">
      <c r="A5824" t="s">
        <v>19</v>
      </c>
      <c r="B5824" t="s">
        <v>17</v>
      </c>
      <c r="C5824">
        <v>11</v>
      </c>
      <c r="D5824">
        <v>29</v>
      </c>
      <c r="E5824" t="b">
        <v>0</v>
      </c>
      <c r="F5824">
        <v>1E-3</v>
      </c>
      <c r="G5824">
        <v>1</v>
      </c>
      <c r="H5824">
        <v>1</v>
      </c>
      <c r="I5824">
        <v>2</v>
      </c>
      <c r="J5824">
        <v>1</v>
      </c>
      <c r="K5824">
        <v>0</v>
      </c>
      <c r="L5824">
        <v>0</v>
      </c>
      <c r="M5824">
        <f t="shared" si="11739"/>
        <v>0</v>
      </c>
      <c r="N5824" t="b">
        <f t="shared" ref="N5824" si="11862">AND(MIN($F5822,$F5823,$F5824)=$F5824,MAX($H5822,$H5823,$H5824)=$H5824)</f>
        <v>1</v>
      </c>
      <c r="O5824" t="b">
        <f t="shared" ref="O5824" si="11863">AND(NOT(N5822),NOT(N5823),N5824)</f>
        <v>0</v>
      </c>
    </row>
    <row r="5825" spans="1:15" x14ac:dyDescent="0.25">
      <c r="A5825" t="s">
        <v>13</v>
      </c>
      <c r="B5825" t="s">
        <v>17</v>
      </c>
      <c r="C5825">
        <v>11</v>
      </c>
      <c r="D5825">
        <v>2</v>
      </c>
      <c r="E5825" t="b">
        <v>0</v>
      </c>
      <c r="F5825">
        <v>1E-3</v>
      </c>
      <c r="G5825">
        <v>1</v>
      </c>
      <c r="H5825">
        <v>1</v>
      </c>
      <c r="I5825">
        <v>14</v>
      </c>
      <c r="J5825">
        <v>8</v>
      </c>
      <c r="K5825">
        <v>1</v>
      </c>
      <c r="L5825">
        <v>5</v>
      </c>
      <c r="M5825">
        <f t="shared" si="11739"/>
        <v>0</v>
      </c>
      <c r="N5825" t="b">
        <f t="shared" ref="N5825" si="11864">AND(MIN($F5825,$F5826,$F5827)=$F5825,MAX($H5825,$H5826,$H5827)=$H5825)</f>
        <v>1</v>
      </c>
      <c r="O5825" t="b">
        <f t="shared" ref="O5825" si="11865">AND(N5825,NOT(N5826),NOT(N5827))</f>
        <v>0</v>
      </c>
    </row>
    <row r="5826" spans="1:15" x14ac:dyDescent="0.25">
      <c r="A5826" t="s">
        <v>15</v>
      </c>
      <c r="B5826" t="s">
        <v>17</v>
      </c>
      <c r="C5826">
        <v>11</v>
      </c>
      <c r="D5826">
        <v>2</v>
      </c>
      <c r="E5826" t="b">
        <v>0</v>
      </c>
      <c r="F5826">
        <v>1.4E-2</v>
      </c>
      <c r="G5826">
        <v>1</v>
      </c>
      <c r="H5826">
        <v>1</v>
      </c>
      <c r="I5826">
        <v>161</v>
      </c>
      <c r="J5826">
        <v>154</v>
      </c>
      <c r="K5826">
        <v>74</v>
      </c>
      <c r="L5826">
        <v>8</v>
      </c>
      <c r="M5826">
        <f t="shared" si="11739"/>
        <v>0</v>
      </c>
      <c r="N5826" t="b">
        <f t="shared" ref="N5826" si="11866">AND(MIN($F5825,$F5826,$F5827)=$F5826,MAX($H5825,$H5826,$H5827)=$H5826)</f>
        <v>0</v>
      </c>
      <c r="O5826" t="b">
        <f t="shared" ref="O5826" si="11867">AND(NOT(N5825),N5826,NOT(N5827))</f>
        <v>0</v>
      </c>
    </row>
    <row r="5827" spans="1:15" x14ac:dyDescent="0.25">
      <c r="A5827" t="s">
        <v>19</v>
      </c>
      <c r="B5827" t="s">
        <v>17</v>
      </c>
      <c r="C5827">
        <v>11</v>
      </c>
      <c r="D5827">
        <v>2</v>
      </c>
      <c r="E5827" t="b">
        <v>0</v>
      </c>
      <c r="F5827">
        <v>1E-3</v>
      </c>
      <c r="G5827">
        <v>1</v>
      </c>
      <c r="H5827">
        <v>1</v>
      </c>
      <c r="I5827">
        <v>14</v>
      </c>
      <c r="J5827">
        <v>8</v>
      </c>
      <c r="K5827">
        <v>1</v>
      </c>
      <c r="L5827">
        <v>5</v>
      </c>
      <c r="M5827">
        <f t="shared" ref="M5827:M5890" si="11868">G5827-H5827</f>
        <v>0</v>
      </c>
      <c r="N5827" t="b">
        <f t="shared" ref="N5827" si="11869">AND(MIN($F5825,$F5826,$F5827)=$F5827,MAX($H5825,$H5826,$H5827)=$H5827)</f>
        <v>1</v>
      </c>
      <c r="O5827" t="b">
        <f t="shared" ref="O5827" si="11870">AND(NOT(N5825),NOT(N5826),N5827)</f>
        <v>0</v>
      </c>
    </row>
    <row r="5828" spans="1:15" x14ac:dyDescent="0.25">
      <c r="A5828" t="s">
        <v>13</v>
      </c>
      <c r="B5828" t="s">
        <v>17</v>
      </c>
      <c r="C5828">
        <v>11</v>
      </c>
      <c r="D5828">
        <v>30</v>
      </c>
      <c r="E5828" t="b">
        <v>0</v>
      </c>
      <c r="F5828">
        <v>1E-3</v>
      </c>
      <c r="G5828">
        <v>1</v>
      </c>
      <c r="H5828">
        <v>1</v>
      </c>
      <c r="I5828">
        <v>2</v>
      </c>
      <c r="J5828">
        <v>1</v>
      </c>
      <c r="K5828">
        <v>0</v>
      </c>
      <c r="L5828">
        <v>0</v>
      </c>
      <c r="M5828">
        <f t="shared" si="11868"/>
        <v>0</v>
      </c>
      <c r="N5828" t="b">
        <f t="shared" ref="N5828" si="11871">AND(MIN($F5828,$F5829,$F5830)=$F5828,MAX($H5828,$H5829,$H5830)=$H5828)</f>
        <v>1</v>
      </c>
      <c r="O5828" t="b">
        <f t="shared" ref="O5828" si="11872">AND(N5828,NOT(N5829),NOT(N5830))</f>
        <v>0</v>
      </c>
    </row>
    <row r="5829" spans="1:15" x14ac:dyDescent="0.25">
      <c r="A5829" t="s">
        <v>15</v>
      </c>
      <c r="B5829" t="s">
        <v>17</v>
      </c>
      <c r="C5829">
        <v>11</v>
      </c>
      <c r="D5829">
        <v>30</v>
      </c>
      <c r="E5829" t="b">
        <v>0</v>
      </c>
      <c r="F5829">
        <v>1E-3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0</v>
      </c>
      <c r="M5829">
        <f t="shared" si="11868"/>
        <v>0</v>
      </c>
      <c r="N5829" t="b">
        <f t="shared" ref="N5829" si="11873">AND(MIN($F5828,$F5829,$F5830)=$F5829,MAX($H5828,$H5829,$H5830)=$H5829)</f>
        <v>1</v>
      </c>
      <c r="O5829" t="b">
        <f t="shared" ref="O5829" si="11874">AND(NOT(N5828),N5829,NOT(N5830))</f>
        <v>0</v>
      </c>
    </row>
    <row r="5830" spans="1:15" x14ac:dyDescent="0.25">
      <c r="A5830" t="s">
        <v>19</v>
      </c>
      <c r="B5830" t="s">
        <v>17</v>
      </c>
      <c r="C5830">
        <v>11</v>
      </c>
      <c r="D5830">
        <v>30</v>
      </c>
      <c r="E5830" t="b">
        <v>0</v>
      </c>
      <c r="F5830">
        <v>1E-3</v>
      </c>
      <c r="G5830">
        <v>1</v>
      </c>
      <c r="H5830">
        <v>1</v>
      </c>
      <c r="I5830">
        <v>2</v>
      </c>
      <c r="J5830">
        <v>1</v>
      </c>
      <c r="K5830">
        <v>0</v>
      </c>
      <c r="L5830">
        <v>0</v>
      </c>
      <c r="M5830">
        <f t="shared" si="11868"/>
        <v>0</v>
      </c>
      <c r="N5830" t="b">
        <f t="shared" ref="N5830" si="11875">AND(MIN($F5828,$F5829,$F5830)=$F5830,MAX($H5828,$H5829,$H5830)=$H5830)</f>
        <v>1</v>
      </c>
      <c r="O5830" t="b">
        <f t="shared" ref="O5830" si="11876">AND(NOT(N5828),NOT(N5829),N5830)</f>
        <v>0</v>
      </c>
    </row>
    <row r="5831" spans="1:15" x14ac:dyDescent="0.25">
      <c r="A5831" t="s">
        <v>13</v>
      </c>
      <c r="B5831" t="s">
        <v>17</v>
      </c>
      <c r="C5831">
        <v>11</v>
      </c>
      <c r="D5831">
        <v>31</v>
      </c>
      <c r="E5831" t="b">
        <v>0</v>
      </c>
      <c r="F5831">
        <v>1E-3</v>
      </c>
      <c r="G5831">
        <v>1</v>
      </c>
      <c r="H5831">
        <v>1</v>
      </c>
      <c r="I5831">
        <v>2</v>
      </c>
      <c r="J5831">
        <v>1</v>
      </c>
      <c r="K5831">
        <v>0</v>
      </c>
      <c r="L5831">
        <v>0</v>
      </c>
      <c r="M5831">
        <f t="shared" si="11868"/>
        <v>0</v>
      </c>
      <c r="N5831" t="b">
        <f t="shared" ref="N5831" si="11877">AND(MIN($F5831,$F5832,$F5833)=$F5831,MAX($H5831,$H5832,$H5833)=$H5831)</f>
        <v>1</v>
      </c>
      <c r="O5831" t="b">
        <f t="shared" ref="O5831" si="11878">AND(N5831,NOT(N5832),NOT(N5833))</f>
        <v>0</v>
      </c>
    </row>
    <row r="5832" spans="1:15" x14ac:dyDescent="0.25">
      <c r="A5832" t="s">
        <v>15</v>
      </c>
      <c r="B5832" t="s">
        <v>17</v>
      </c>
      <c r="C5832">
        <v>11</v>
      </c>
      <c r="D5832">
        <v>31</v>
      </c>
      <c r="E5832" t="b">
        <v>0</v>
      </c>
      <c r="F5832">
        <v>1E-3</v>
      </c>
      <c r="G5832">
        <v>1</v>
      </c>
      <c r="H5832">
        <v>1</v>
      </c>
      <c r="I5832">
        <v>1</v>
      </c>
      <c r="J5832">
        <v>1</v>
      </c>
      <c r="K5832">
        <v>0</v>
      </c>
      <c r="L5832">
        <v>0</v>
      </c>
      <c r="M5832">
        <f t="shared" si="11868"/>
        <v>0</v>
      </c>
      <c r="N5832" t="b">
        <f t="shared" ref="N5832" si="11879">AND(MIN($F5831,$F5832,$F5833)=$F5832,MAX($H5831,$H5832,$H5833)=$H5832)</f>
        <v>1</v>
      </c>
      <c r="O5832" t="b">
        <f t="shared" ref="O5832" si="11880">AND(NOT(N5831),N5832,NOT(N5833))</f>
        <v>0</v>
      </c>
    </row>
    <row r="5833" spans="1:15" x14ac:dyDescent="0.25">
      <c r="A5833" t="s">
        <v>19</v>
      </c>
      <c r="B5833" t="s">
        <v>17</v>
      </c>
      <c r="C5833">
        <v>11</v>
      </c>
      <c r="D5833">
        <v>31</v>
      </c>
      <c r="E5833" t="b">
        <v>0</v>
      </c>
      <c r="F5833">
        <v>2E-3</v>
      </c>
      <c r="G5833">
        <v>1</v>
      </c>
      <c r="H5833">
        <v>1</v>
      </c>
      <c r="I5833">
        <v>2</v>
      </c>
      <c r="J5833">
        <v>1</v>
      </c>
      <c r="K5833">
        <v>0</v>
      </c>
      <c r="L5833">
        <v>0</v>
      </c>
      <c r="M5833">
        <f t="shared" si="11868"/>
        <v>0</v>
      </c>
      <c r="N5833" t="b">
        <f t="shared" ref="N5833" si="11881">AND(MIN($F5831,$F5832,$F5833)=$F5833,MAX($H5831,$H5832,$H5833)=$H5833)</f>
        <v>0</v>
      </c>
      <c r="O5833" t="b">
        <f t="shared" ref="O5833" si="11882">AND(NOT(N5831),NOT(N5832),N5833)</f>
        <v>0</v>
      </c>
    </row>
    <row r="5834" spans="1:15" x14ac:dyDescent="0.25">
      <c r="A5834" t="s">
        <v>13</v>
      </c>
      <c r="B5834" t="s">
        <v>17</v>
      </c>
      <c r="C5834">
        <v>11</v>
      </c>
      <c r="D5834">
        <v>32</v>
      </c>
      <c r="E5834" t="b">
        <v>0</v>
      </c>
      <c r="F5834">
        <v>1E-3</v>
      </c>
      <c r="G5834">
        <v>1</v>
      </c>
      <c r="H5834">
        <v>1</v>
      </c>
      <c r="I5834">
        <v>2</v>
      </c>
      <c r="J5834">
        <v>1</v>
      </c>
      <c r="K5834">
        <v>0</v>
      </c>
      <c r="L5834">
        <v>0</v>
      </c>
      <c r="M5834">
        <f t="shared" si="11868"/>
        <v>0</v>
      </c>
      <c r="N5834" t="b">
        <f t="shared" ref="N5834" si="11883">AND(MIN($F5834,$F5835,$F5836)=$F5834,MAX($H5834,$H5835,$H5836)=$H5834)</f>
        <v>1</v>
      </c>
      <c r="O5834" t="b">
        <f t="shared" ref="O5834" si="11884">AND(N5834,NOT(N5835),NOT(N5836))</f>
        <v>0</v>
      </c>
    </row>
    <row r="5835" spans="1:15" x14ac:dyDescent="0.25">
      <c r="A5835" t="s">
        <v>15</v>
      </c>
      <c r="B5835" t="s">
        <v>17</v>
      </c>
      <c r="C5835">
        <v>11</v>
      </c>
      <c r="D5835">
        <v>32</v>
      </c>
      <c r="E5835" t="b">
        <v>0</v>
      </c>
      <c r="F5835">
        <v>2E-3</v>
      </c>
      <c r="G5835">
        <v>1</v>
      </c>
      <c r="H5835">
        <v>1</v>
      </c>
      <c r="I5835">
        <v>1</v>
      </c>
      <c r="J5835">
        <v>1</v>
      </c>
      <c r="K5835">
        <v>0</v>
      </c>
      <c r="L5835">
        <v>0</v>
      </c>
      <c r="M5835">
        <f t="shared" si="11868"/>
        <v>0</v>
      </c>
      <c r="N5835" t="b">
        <f t="shared" ref="N5835" si="11885">AND(MIN($F5834,$F5835,$F5836)=$F5835,MAX($H5834,$H5835,$H5836)=$H5835)</f>
        <v>0</v>
      </c>
      <c r="O5835" t="b">
        <f t="shared" ref="O5835" si="11886">AND(NOT(N5834),N5835,NOT(N5836))</f>
        <v>0</v>
      </c>
    </row>
    <row r="5836" spans="1:15" x14ac:dyDescent="0.25">
      <c r="A5836" t="s">
        <v>19</v>
      </c>
      <c r="B5836" t="s">
        <v>17</v>
      </c>
      <c r="C5836">
        <v>11</v>
      </c>
      <c r="D5836">
        <v>32</v>
      </c>
      <c r="E5836" t="b">
        <v>0</v>
      </c>
      <c r="F5836">
        <v>1E-3</v>
      </c>
      <c r="G5836">
        <v>1</v>
      </c>
      <c r="H5836">
        <v>1</v>
      </c>
      <c r="I5836">
        <v>2</v>
      </c>
      <c r="J5836">
        <v>1</v>
      </c>
      <c r="K5836">
        <v>0</v>
      </c>
      <c r="L5836">
        <v>0</v>
      </c>
      <c r="M5836">
        <f t="shared" si="11868"/>
        <v>0</v>
      </c>
      <c r="N5836" t="b">
        <f t="shared" ref="N5836" si="11887">AND(MIN($F5834,$F5835,$F5836)=$F5836,MAX($H5834,$H5835,$H5836)=$H5836)</f>
        <v>1</v>
      </c>
      <c r="O5836" t="b">
        <f t="shared" ref="O5836" si="11888">AND(NOT(N5834),NOT(N5835),N5836)</f>
        <v>0</v>
      </c>
    </row>
    <row r="5837" spans="1:15" x14ac:dyDescent="0.25">
      <c r="A5837" t="s">
        <v>13</v>
      </c>
      <c r="B5837" t="s">
        <v>17</v>
      </c>
      <c r="C5837">
        <v>11</v>
      </c>
      <c r="D5837">
        <v>3</v>
      </c>
      <c r="E5837" t="b">
        <v>0</v>
      </c>
      <c r="F5837">
        <v>1E-3</v>
      </c>
      <c r="G5837">
        <v>1</v>
      </c>
      <c r="H5837">
        <v>1</v>
      </c>
      <c r="I5837">
        <v>16</v>
      </c>
      <c r="J5837">
        <v>9</v>
      </c>
      <c r="K5837">
        <v>1</v>
      </c>
      <c r="L5837">
        <v>6</v>
      </c>
      <c r="M5837">
        <f t="shared" si="11868"/>
        <v>0</v>
      </c>
      <c r="N5837" t="b">
        <f t="shared" ref="N5837" si="11889">AND(MIN($F5837,$F5838,$F5839)=$F5837,MAX($H5837,$H5838,$H5839)=$H5837)</f>
        <v>1</v>
      </c>
      <c r="O5837" t="b">
        <f t="shared" ref="O5837" si="11890">AND(N5837,NOT(N5838),NOT(N5839))</f>
        <v>1</v>
      </c>
    </row>
    <row r="5838" spans="1:15" x14ac:dyDescent="0.25">
      <c r="A5838" t="s">
        <v>15</v>
      </c>
      <c r="B5838" t="s">
        <v>17</v>
      </c>
      <c r="C5838">
        <v>11</v>
      </c>
      <c r="D5838">
        <v>3</v>
      </c>
      <c r="E5838" t="b">
        <v>0</v>
      </c>
      <c r="F5838">
        <v>5.0000000000000001E-3</v>
      </c>
      <c r="G5838">
        <v>1</v>
      </c>
      <c r="H5838">
        <v>1</v>
      </c>
      <c r="I5838">
        <v>626</v>
      </c>
      <c r="J5838">
        <v>603</v>
      </c>
      <c r="K5838">
        <v>298</v>
      </c>
      <c r="L5838">
        <v>11</v>
      </c>
      <c r="M5838">
        <f t="shared" si="11868"/>
        <v>0</v>
      </c>
      <c r="N5838" t="b">
        <f t="shared" ref="N5838" si="11891">AND(MIN($F5837,$F5838,$F5839)=$F5838,MAX($H5837,$H5838,$H5839)=$H5838)</f>
        <v>0</v>
      </c>
      <c r="O5838" t="b">
        <f t="shared" ref="O5838" si="11892">AND(NOT(N5837),N5838,NOT(N5839))</f>
        <v>0</v>
      </c>
    </row>
    <row r="5839" spans="1:15" x14ac:dyDescent="0.25">
      <c r="A5839" t="s">
        <v>19</v>
      </c>
      <c r="B5839" t="s">
        <v>17</v>
      </c>
      <c r="C5839">
        <v>11</v>
      </c>
      <c r="D5839">
        <v>3</v>
      </c>
      <c r="E5839" t="b">
        <v>0</v>
      </c>
      <c r="F5839">
        <v>2E-3</v>
      </c>
      <c r="G5839">
        <v>1</v>
      </c>
      <c r="H5839">
        <v>1</v>
      </c>
      <c r="I5839">
        <v>16</v>
      </c>
      <c r="J5839">
        <v>9</v>
      </c>
      <c r="K5839">
        <v>1</v>
      </c>
      <c r="L5839">
        <v>6</v>
      </c>
      <c r="M5839">
        <f t="shared" si="11868"/>
        <v>0</v>
      </c>
      <c r="N5839" t="b">
        <f t="shared" ref="N5839" si="11893">AND(MIN($F5837,$F5838,$F5839)=$F5839,MAX($H5837,$H5838,$H5839)=$H5839)</f>
        <v>0</v>
      </c>
      <c r="O5839" t="b">
        <f t="shared" ref="O5839" si="11894">AND(NOT(N5837),NOT(N5838),N5839)</f>
        <v>0</v>
      </c>
    </row>
    <row r="5840" spans="1:15" x14ac:dyDescent="0.25">
      <c r="A5840" t="s">
        <v>13</v>
      </c>
      <c r="B5840" t="s">
        <v>17</v>
      </c>
      <c r="C5840">
        <v>11</v>
      </c>
      <c r="D5840">
        <v>4</v>
      </c>
      <c r="E5840" t="b">
        <v>0</v>
      </c>
      <c r="F5840">
        <v>1E-3</v>
      </c>
      <c r="G5840">
        <v>1</v>
      </c>
      <c r="H5840">
        <v>1</v>
      </c>
      <c r="I5840">
        <v>18</v>
      </c>
      <c r="J5840">
        <v>10</v>
      </c>
      <c r="K5840">
        <v>1</v>
      </c>
      <c r="L5840">
        <v>7</v>
      </c>
      <c r="M5840">
        <f t="shared" si="11868"/>
        <v>0</v>
      </c>
      <c r="N5840" t="b">
        <f t="shared" ref="N5840" si="11895">AND(MIN($F5840,$F5841,$F5842)=$F5840,MAX($H5840,$H5841,$H5842)=$H5840)</f>
        <v>1</v>
      </c>
      <c r="O5840" t="b">
        <f t="shared" ref="O5840" si="11896">AND(N5840,NOT(N5841),NOT(N5842))</f>
        <v>1</v>
      </c>
    </row>
    <row r="5841" spans="1:15" x14ac:dyDescent="0.25">
      <c r="A5841" t="s">
        <v>15</v>
      </c>
      <c r="B5841" t="s">
        <v>17</v>
      </c>
      <c r="C5841">
        <v>11</v>
      </c>
      <c r="D5841">
        <v>4</v>
      </c>
      <c r="E5841" t="b">
        <v>0</v>
      </c>
      <c r="F5841">
        <v>1.6E-2</v>
      </c>
      <c r="G5841">
        <v>1</v>
      </c>
      <c r="H5841">
        <v>1</v>
      </c>
      <c r="I5841">
        <v>2484</v>
      </c>
      <c r="J5841">
        <v>2396</v>
      </c>
      <c r="K5841">
        <v>1194</v>
      </c>
      <c r="L5841">
        <v>12</v>
      </c>
      <c r="M5841">
        <f t="shared" si="11868"/>
        <v>0</v>
      </c>
      <c r="N5841" t="b">
        <f t="shared" ref="N5841" si="11897">AND(MIN($F5840,$F5841,$F5842)=$F5841,MAX($H5840,$H5841,$H5842)=$H5841)</f>
        <v>0</v>
      </c>
      <c r="O5841" t="b">
        <f t="shared" ref="O5841" si="11898">AND(NOT(N5840),N5841,NOT(N5842))</f>
        <v>0</v>
      </c>
    </row>
    <row r="5842" spans="1:15" x14ac:dyDescent="0.25">
      <c r="A5842" t="s">
        <v>19</v>
      </c>
      <c r="B5842" t="s">
        <v>17</v>
      </c>
      <c r="C5842">
        <v>11</v>
      </c>
      <c r="D5842">
        <v>4</v>
      </c>
      <c r="E5842" t="b">
        <v>0</v>
      </c>
      <c r="F5842">
        <v>2E-3</v>
      </c>
      <c r="G5842">
        <v>1</v>
      </c>
      <c r="H5842">
        <v>1</v>
      </c>
      <c r="I5842">
        <v>18</v>
      </c>
      <c r="J5842">
        <v>10</v>
      </c>
      <c r="K5842">
        <v>1</v>
      </c>
      <c r="L5842">
        <v>7</v>
      </c>
      <c r="M5842">
        <f t="shared" si="11868"/>
        <v>0</v>
      </c>
      <c r="N5842" t="b">
        <f t="shared" ref="N5842" si="11899">AND(MIN($F5840,$F5841,$F5842)=$F5842,MAX($H5840,$H5841,$H5842)=$H5842)</f>
        <v>0</v>
      </c>
      <c r="O5842" t="b">
        <f t="shared" ref="O5842" si="11900">AND(NOT(N5840),NOT(N5841),N5842)</f>
        <v>0</v>
      </c>
    </row>
    <row r="5843" spans="1:15" x14ac:dyDescent="0.25">
      <c r="A5843" t="s">
        <v>13</v>
      </c>
      <c r="B5843" t="s">
        <v>17</v>
      </c>
      <c r="C5843">
        <v>11</v>
      </c>
      <c r="D5843">
        <v>5</v>
      </c>
      <c r="E5843" t="b">
        <v>0</v>
      </c>
      <c r="F5843">
        <v>2E-3</v>
      </c>
      <c r="G5843">
        <v>1</v>
      </c>
      <c r="H5843">
        <v>1</v>
      </c>
      <c r="I5843">
        <v>20</v>
      </c>
      <c r="J5843">
        <v>11</v>
      </c>
      <c r="K5843">
        <v>1</v>
      </c>
      <c r="L5843">
        <v>8</v>
      </c>
      <c r="M5843">
        <f t="shared" si="11868"/>
        <v>0</v>
      </c>
      <c r="N5843" t="b">
        <f t="shared" ref="N5843" si="11901">AND(MIN($F5843,$F5844,$F5845)=$F5843,MAX($H5843,$H5844,$H5845)=$H5843)</f>
        <v>0</v>
      </c>
      <c r="O5843" t="b">
        <f t="shared" ref="O5843" si="11902">AND(N5843,NOT(N5844),NOT(N5845))</f>
        <v>0</v>
      </c>
    </row>
    <row r="5844" spans="1:15" x14ac:dyDescent="0.25">
      <c r="A5844" t="s">
        <v>15</v>
      </c>
      <c r="B5844" t="s">
        <v>17</v>
      </c>
      <c r="C5844">
        <v>11</v>
      </c>
      <c r="D5844">
        <v>5</v>
      </c>
      <c r="E5844" t="b">
        <v>0</v>
      </c>
      <c r="F5844">
        <v>6.0999999999999999E-2</v>
      </c>
      <c r="G5844">
        <v>1</v>
      </c>
      <c r="H5844">
        <v>1</v>
      </c>
      <c r="I5844">
        <v>9910</v>
      </c>
      <c r="J5844">
        <v>9565</v>
      </c>
      <c r="K5844">
        <v>4778</v>
      </c>
      <c r="L5844">
        <v>13</v>
      </c>
      <c r="M5844">
        <f t="shared" si="11868"/>
        <v>0</v>
      </c>
      <c r="N5844" t="b">
        <f t="shared" ref="N5844" si="11903">AND(MIN($F5843,$F5844,$F5845)=$F5844,MAX($H5843,$H5844,$H5845)=$H5844)</f>
        <v>0</v>
      </c>
      <c r="O5844" t="b">
        <f t="shared" ref="O5844" si="11904">AND(NOT(N5843),N5844,NOT(N5845))</f>
        <v>0</v>
      </c>
    </row>
    <row r="5845" spans="1:15" x14ac:dyDescent="0.25">
      <c r="A5845" t="s">
        <v>19</v>
      </c>
      <c r="B5845" t="s">
        <v>17</v>
      </c>
      <c r="C5845">
        <v>11</v>
      </c>
      <c r="D5845">
        <v>5</v>
      </c>
      <c r="E5845" t="b">
        <v>0</v>
      </c>
      <c r="F5845">
        <v>1E-3</v>
      </c>
      <c r="G5845">
        <v>1</v>
      </c>
      <c r="H5845">
        <v>1</v>
      </c>
      <c r="I5845">
        <v>20</v>
      </c>
      <c r="J5845">
        <v>11</v>
      </c>
      <c r="K5845">
        <v>1</v>
      </c>
      <c r="L5845">
        <v>8</v>
      </c>
      <c r="M5845">
        <f t="shared" si="11868"/>
        <v>0</v>
      </c>
      <c r="N5845" t="b">
        <f t="shared" ref="N5845" si="11905">AND(MIN($F5843,$F5844,$F5845)=$F5845,MAX($H5843,$H5844,$H5845)=$H5845)</f>
        <v>1</v>
      </c>
      <c r="O5845" t="b">
        <f t="shared" ref="O5845" si="11906">AND(NOT(N5843),NOT(N5844),N5845)</f>
        <v>1</v>
      </c>
    </row>
    <row r="5846" spans="1:15" x14ac:dyDescent="0.25">
      <c r="A5846" t="s">
        <v>13</v>
      </c>
      <c r="B5846" t="s">
        <v>17</v>
      </c>
      <c r="C5846">
        <v>11</v>
      </c>
      <c r="D5846">
        <v>6</v>
      </c>
      <c r="E5846" t="b">
        <v>0</v>
      </c>
      <c r="F5846">
        <v>2E-3</v>
      </c>
      <c r="G5846">
        <v>1</v>
      </c>
      <c r="H5846">
        <v>1</v>
      </c>
      <c r="I5846">
        <v>22</v>
      </c>
      <c r="J5846">
        <v>12</v>
      </c>
      <c r="K5846">
        <v>1</v>
      </c>
      <c r="L5846">
        <v>9</v>
      </c>
      <c r="M5846">
        <f t="shared" si="11868"/>
        <v>0</v>
      </c>
      <c r="N5846" t="b">
        <f t="shared" ref="N5846" si="11907">AND(MIN($F5846,$F5847,$F5848)=$F5846,MAX($H5846,$H5847,$H5848)=$H5846)</f>
        <v>0</v>
      </c>
      <c r="O5846" t="b">
        <f t="shared" ref="O5846" si="11908">AND(N5846,NOT(N5847),NOT(N5848))</f>
        <v>0</v>
      </c>
    </row>
    <row r="5847" spans="1:15" x14ac:dyDescent="0.25">
      <c r="A5847" t="s">
        <v>15</v>
      </c>
      <c r="B5847" t="s">
        <v>17</v>
      </c>
      <c r="C5847">
        <v>11</v>
      </c>
      <c r="D5847">
        <v>6</v>
      </c>
      <c r="E5847" t="b">
        <v>0</v>
      </c>
      <c r="F5847">
        <v>0.27100000000000002</v>
      </c>
      <c r="G5847">
        <v>1</v>
      </c>
      <c r="H5847">
        <v>1</v>
      </c>
      <c r="I5847">
        <v>39608</v>
      </c>
      <c r="J5847">
        <v>38238</v>
      </c>
      <c r="K5847">
        <v>19114</v>
      </c>
      <c r="L5847">
        <v>16</v>
      </c>
      <c r="M5847">
        <f t="shared" si="11868"/>
        <v>0</v>
      </c>
      <c r="N5847" t="b">
        <f t="shared" ref="N5847" si="11909">AND(MIN($F5846,$F5847,$F5848)=$F5847,MAX($H5846,$H5847,$H5848)=$H5847)</f>
        <v>0</v>
      </c>
      <c r="O5847" t="b">
        <f t="shared" ref="O5847" si="11910">AND(NOT(N5846),N5847,NOT(N5848))</f>
        <v>0</v>
      </c>
    </row>
    <row r="5848" spans="1:15" x14ac:dyDescent="0.25">
      <c r="A5848" t="s">
        <v>19</v>
      </c>
      <c r="B5848" t="s">
        <v>17</v>
      </c>
      <c r="C5848">
        <v>11</v>
      </c>
      <c r="D5848">
        <v>6</v>
      </c>
      <c r="E5848" t="b">
        <v>0</v>
      </c>
      <c r="F5848">
        <v>1E-3</v>
      </c>
      <c r="G5848">
        <v>1</v>
      </c>
      <c r="H5848">
        <v>1</v>
      </c>
      <c r="I5848">
        <v>22</v>
      </c>
      <c r="J5848">
        <v>12</v>
      </c>
      <c r="K5848">
        <v>1</v>
      </c>
      <c r="L5848">
        <v>9</v>
      </c>
      <c r="M5848">
        <f t="shared" si="11868"/>
        <v>0</v>
      </c>
      <c r="N5848" t="b">
        <f t="shared" ref="N5848" si="11911">AND(MIN($F5846,$F5847,$F5848)=$F5848,MAX($H5846,$H5847,$H5848)=$H5848)</f>
        <v>1</v>
      </c>
      <c r="O5848" t="b">
        <f t="shared" ref="O5848" si="11912">AND(NOT(N5846),NOT(N5847),N5848)</f>
        <v>1</v>
      </c>
    </row>
    <row r="5849" spans="1:15" x14ac:dyDescent="0.25">
      <c r="A5849" t="s">
        <v>13</v>
      </c>
      <c r="B5849" t="s">
        <v>17</v>
      </c>
      <c r="C5849">
        <v>11</v>
      </c>
      <c r="D5849">
        <v>7</v>
      </c>
      <c r="E5849" t="b">
        <v>0</v>
      </c>
      <c r="F5849">
        <v>2E-3</v>
      </c>
      <c r="G5849">
        <v>1</v>
      </c>
      <c r="H5849">
        <v>1</v>
      </c>
      <c r="I5849">
        <v>24</v>
      </c>
      <c r="J5849">
        <v>13</v>
      </c>
      <c r="K5849">
        <v>1</v>
      </c>
      <c r="L5849">
        <v>10</v>
      </c>
      <c r="M5849">
        <f t="shared" si="11868"/>
        <v>0</v>
      </c>
      <c r="N5849" t="b">
        <f t="shared" ref="N5849" si="11913">AND(MIN($F5849,$F5850,$F5851)=$F5849,MAX($H5849,$H5850,$H5851)=$H5849)</f>
        <v>1</v>
      </c>
      <c r="O5849" t="b">
        <f t="shared" ref="O5849" si="11914">AND(N5849,NOT(N5850),NOT(N5851))</f>
        <v>0</v>
      </c>
    </row>
    <row r="5850" spans="1:15" x14ac:dyDescent="0.25">
      <c r="A5850" t="s">
        <v>15</v>
      </c>
      <c r="B5850" t="s">
        <v>17</v>
      </c>
      <c r="C5850">
        <v>11</v>
      </c>
      <c r="D5850">
        <v>7</v>
      </c>
      <c r="E5850" t="b">
        <v>0</v>
      </c>
      <c r="F5850">
        <v>1.03</v>
      </c>
      <c r="G5850">
        <v>1</v>
      </c>
      <c r="H5850">
        <v>1</v>
      </c>
      <c r="I5850">
        <v>158392</v>
      </c>
      <c r="J5850">
        <v>152927</v>
      </c>
      <c r="K5850">
        <v>76458</v>
      </c>
      <c r="L5850">
        <v>18</v>
      </c>
      <c r="M5850">
        <f t="shared" si="11868"/>
        <v>0</v>
      </c>
      <c r="N5850" t="b">
        <f t="shared" ref="N5850" si="11915">AND(MIN($F5849,$F5850,$F5851)=$F5850,MAX($H5849,$H5850,$H5851)=$H5850)</f>
        <v>0</v>
      </c>
      <c r="O5850" t="b">
        <f t="shared" ref="O5850" si="11916">AND(NOT(N5849),N5850,NOT(N5851))</f>
        <v>0</v>
      </c>
    </row>
    <row r="5851" spans="1:15" x14ac:dyDescent="0.25">
      <c r="A5851" t="s">
        <v>19</v>
      </c>
      <c r="B5851" t="s">
        <v>17</v>
      </c>
      <c r="C5851">
        <v>11</v>
      </c>
      <c r="D5851">
        <v>7</v>
      </c>
      <c r="E5851" t="b">
        <v>0</v>
      </c>
      <c r="F5851">
        <v>2E-3</v>
      </c>
      <c r="G5851">
        <v>1</v>
      </c>
      <c r="H5851">
        <v>1</v>
      </c>
      <c r="I5851">
        <v>24</v>
      </c>
      <c r="J5851">
        <v>13</v>
      </c>
      <c r="K5851">
        <v>1</v>
      </c>
      <c r="L5851">
        <v>10</v>
      </c>
      <c r="M5851">
        <f t="shared" si="11868"/>
        <v>0</v>
      </c>
      <c r="N5851" t="b">
        <f t="shared" ref="N5851" si="11917">AND(MIN($F5849,$F5850,$F5851)=$F5851,MAX($H5849,$H5850,$H5851)=$H5851)</f>
        <v>1</v>
      </c>
      <c r="O5851" t="b">
        <f t="shared" ref="O5851" si="11918">AND(NOT(N5849),NOT(N5850),N5851)</f>
        <v>0</v>
      </c>
    </row>
    <row r="5852" spans="1:15" x14ac:dyDescent="0.25">
      <c r="A5852" t="s">
        <v>13</v>
      </c>
      <c r="B5852" t="s">
        <v>17</v>
      </c>
      <c r="C5852">
        <v>11</v>
      </c>
      <c r="D5852">
        <v>8</v>
      </c>
      <c r="E5852" t="b">
        <v>0</v>
      </c>
      <c r="F5852">
        <v>1E-3</v>
      </c>
      <c r="G5852">
        <v>1</v>
      </c>
      <c r="H5852">
        <v>1</v>
      </c>
      <c r="I5852">
        <v>26</v>
      </c>
      <c r="J5852">
        <v>14</v>
      </c>
      <c r="K5852">
        <v>1</v>
      </c>
      <c r="L5852">
        <v>11</v>
      </c>
      <c r="M5852">
        <f t="shared" si="11868"/>
        <v>0</v>
      </c>
      <c r="N5852" t="b">
        <f t="shared" ref="N5852" si="11919">AND(MIN($F5852,$F5853,$F5854)=$F5852,MAX($H5852,$H5853,$H5854)=$H5852)</f>
        <v>1</v>
      </c>
      <c r="O5852" t="b">
        <f t="shared" ref="O5852" si="11920">AND(N5852,NOT(N5853),NOT(N5854))</f>
        <v>1</v>
      </c>
    </row>
    <row r="5853" spans="1:15" x14ac:dyDescent="0.25">
      <c r="A5853" t="s">
        <v>15</v>
      </c>
      <c r="B5853" t="s">
        <v>17</v>
      </c>
      <c r="C5853">
        <v>11</v>
      </c>
      <c r="D5853">
        <v>8</v>
      </c>
      <c r="E5853" t="b">
        <v>0</v>
      </c>
      <c r="F5853">
        <v>4.07</v>
      </c>
      <c r="G5853">
        <v>1</v>
      </c>
      <c r="H5853">
        <v>1</v>
      </c>
      <c r="I5853">
        <v>633525</v>
      </c>
      <c r="J5853">
        <v>611680</v>
      </c>
      <c r="K5853">
        <v>305834</v>
      </c>
      <c r="L5853">
        <v>20</v>
      </c>
      <c r="M5853">
        <f t="shared" si="11868"/>
        <v>0</v>
      </c>
      <c r="N5853" t="b">
        <f t="shared" ref="N5853" si="11921">AND(MIN($F5852,$F5853,$F5854)=$F5853,MAX($H5852,$H5853,$H5854)=$H5853)</f>
        <v>0</v>
      </c>
      <c r="O5853" t="b">
        <f t="shared" ref="O5853" si="11922">AND(NOT(N5852),N5853,NOT(N5854))</f>
        <v>0</v>
      </c>
    </row>
    <row r="5854" spans="1:15" x14ac:dyDescent="0.25">
      <c r="A5854" t="s">
        <v>19</v>
      </c>
      <c r="B5854" t="s">
        <v>17</v>
      </c>
      <c r="C5854">
        <v>11</v>
      </c>
      <c r="D5854">
        <v>8</v>
      </c>
      <c r="E5854" t="b">
        <v>0</v>
      </c>
      <c r="F5854">
        <v>4.0000000000000001E-3</v>
      </c>
      <c r="G5854">
        <v>1</v>
      </c>
      <c r="H5854">
        <v>1</v>
      </c>
      <c r="I5854">
        <v>26</v>
      </c>
      <c r="J5854">
        <v>14</v>
      </c>
      <c r="K5854">
        <v>1</v>
      </c>
      <c r="L5854">
        <v>11</v>
      </c>
      <c r="M5854">
        <f t="shared" si="11868"/>
        <v>0</v>
      </c>
      <c r="N5854" t="b">
        <f t="shared" ref="N5854" si="11923">AND(MIN($F5852,$F5853,$F5854)=$F5854,MAX($H5852,$H5853,$H5854)=$H5854)</f>
        <v>0</v>
      </c>
      <c r="O5854" t="b">
        <f t="shared" ref="O5854" si="11924">AND(NOT(N5852),NOT(N5853),N5854)</f>
        <v>0</v>
      </c>
    </row>
    <row r="5855" spans="1:15" x14ac:dyDescent="0.25">
      <c r="A5855" t="s">
        <v>13</v>
      </c>
      <c r="B5855" t="s">
        <v>17</v>
      </c>
      <c r="C5855">
        <v>11</v>
      </c>
      <c r="D5855">
        <v>9</v>
      </c>
      <c r="E5855" t="b">
        <v>0</v>
      </c>
      <c r="F5855">
        <v>1E-3</v>
      </c>
      <c r="G5855">
        <v>1</v>
      </c>
      <c r="H5855">
        <v>1</v>
      </c>
      <c r="I5855">
        <v>2</v>
      </c>
      <c r="J5855">
        <v>1</v>
      </c>
      <c r="K5855">
        <v>0</v>
      </c>
      <c r="L5855">
        <v>0</v>
      </c>
      <c r="M5855">
        <f t="shared" si="11868"/>
        <v>0</v>
      </c>
      <c r="N5855" t="b">
        <f t="shared" ref="N5855" si="11925">AND(MIN($F5855,$F5856,$F5857)=$F5855,MAX($H5855,$H5856,$H5857)=$H5855)</f>
        <v>1</v>
      </c>
      <c r="O5855" t="b">
        <f t="shared" ref="O5855" si="11926">AND(N5855,NOT(N5856),NOT(N5857))</f>
        <v>0</v>
      </c>
    </row>
    <row r="5856" spans="1:15" x14ac:dyDescent="0.25">
      <c r="A5856" t="s">
        <v>15</v>
      </c>
      <c r="B5856" t="s">
        <v>17</v>
      </c>
      <c r="C5856">
        <v>11</v>
      </c>
      <c r="D5856">
        <v>9</v>
      </c>
      <c r="E5856" t="b">
        <v>0</v>
      </c>
      <c r="F5856">
        <v>1E-3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0</v>
      </c>
      <c r="M5856">
        <f t="shared" si="11868"/>
        <v>0</v>
      </c>
      <c r="N5856" t="b">
        <f t="shared" ref="N5856" si="11927">AND(MIN($F5855,$F5856,$F5857)=$F5856,MAX($H5855,$H5856,$H5857)=$H5856)</f>
        <v>1</v>
      </c>
      <c r="O5856" t="b">
        <f t="shared" ref="O5856" si="11928">AND(NOT(N5855),N5856,NOT(N5857))</f>
        <v>0</v>
      </c>
    </row>
    <row r="5857" spans="1:15" x14ac:dyDescent="0.25">
      <c r="A5857" t="s">
        <v>19</v>
      </c>
      <c r="B5857" t="s">
        <v>17</v>
      </c>
      <c r="C5857">
        <v>11</v>
      </c>
      <c r="D5857">
        <v>9</v>
      </c>
      <c r="E5857" t="b">
        <v>0</v>
      </c>
      <c r="F5857">
        <v>5.0000000000000001E-3</v>
      </c>
      <c r="G5857">
        <v>1</v>
      </c>
      <c r="H5857">
        <v>1</v>
      </c>
      <c r="I5857">
        <v>2</v>
      </c>
      <c r="J5857">
        <v>1</v>
      </c>
      <c r="K5857">
        <v>0</v>
      </c>
      <c r="L5857">
        <v>0</v>
      </c>
      <c r="M5857">
        <f t="shared" si="11868"/>
        <v>0</v>
      </c>
      <c r="N5857" t="b">
        <f t="shared" ref="N5857" si="11929">AND(MIN($F5855,$F5856,$F5857)=$F5857,MAX($H5855,$H5856,$H5857)=$H5857)</f>
        <v>0</v>
      </c>
      <c r="O5857" t="b">
        <f t="shared" ref="O5857" si="11930">AND(NOT(N5855),NOT(N5856),N5857)</f>
        <v>0</v>
      </c>
    </row>
    <row r="5858" spans="1:15" x14ac:dyDescent="0.25">
      <c r="A5858" t="s">
        <v>13</v>
      </c>
      <c r="B5858" t="s">
        <v>17</v>
      </c>
      <c r="C5858">
        <v>12</v>
      </c>
      <c r="D5858">
        <v>0</v>
      </c>
      <c r="E5858" t="b">
        <v>0</v>
      </c>
      <c r="F5858">
        <v>1E-3</v>
      </c>
      <c r="G5858">
        <v>1</v>
      </c>
      <c r="H5858">
        <v>1</v>
      </c>
      <c r="I5858">
        <v>10</v>
      </c>
      <c r="J5858">
        <v>6</v>
      </c>
      <c r="K5858">
        <v>1</v>
      </c>
      <c r="L5858">
        <v>3</v>
      </c>
      <c r="M5858">
        <f t="shared" si="11868"/>
        <v>0</v>
      </c>
      <c r="N5858" t="b">
        <f t="shared" ref="N5858" si="11931">AND(MIN($F5858,$F5859,$F5860)=$F5858,MAX($H5858,$H5859,$H5860)=$H5858)</f>
        <v>1</v>
      </c>
      <c r="O5858" t="b">
        <f t="shared" ref="O5858" si="11932">AND(N5858,NOT(N5859),NOT(N5860))</f>
        <v>0</v>
      </c>
    </row>
    <row r="5859" spans="1:15" x14ac:dyDescent="0.25">
      <c r="A5859" t="s">
        <v>15</v>
      </c>
      <c r="B5859" t="s">
        <v>17</v>
      </c>
      <c r="C5859">
        <v>12</v>
      </c>
      <c r="D5859">
        <v>0</v>
      </c>
      <c r="E5859" t="b">
        <v>0</v>
      </c>
      <c r="F5859">
        <v>2E-3</v>
      </c>
      <c r="G5859">
        <v>1</v>
      </c>
      <c r="H5859">
        <v>1</v>
      </c>
      <c r="I5859">
        <v>16</v>
      </c>
      <c r="J5859">
        <v>16</v>
      </c>
      <c r="K5859">
        <v>6</v>
      </c>
      <c r="L5859">
        <v>5</v>
      </c>
      <c r="M5859">
        <f t="shared" si="11868"/>
        <v>0</v>
      </c>
      <c r="N5859" t="b">
        <f t="shared" ref="N5859" si="11933">AND(MIN($F5858,$F5859,$F5860)=$F5859,MAX($H5858,$H5859,$H5860)=$H5859)</f>
        <v>0</v>
      </c>
      <c r="O5859" t="b">
        <f t="shared" ref="O5859" si="11934">AND(NOT(N5858),N5859,NOT(N5860))</f>
        <v>0</v>
      </c>
    </row>
    <row r="5860" spans="1:15" x14ac:dyDescent="0.25">
      <c r="A5860" t="s">
        <v>19</v>
      </c>
      <c r="B5860" t="s">
        <v>17</v>
      </c>
      <c r="C5860">
        <v>12</v>
      </c>
      <c r="D5860">
        <v>0</v>
      </c>
      <c r="E5860" t="b">
        <v>0</v>
      </c>
      <c r="F5860">
        <v>1E-3</v>
      </c>
      <c r="G5860">
        <v>1</v>
      </c>
      <c r="H5860">
        <v>1</v>
      </c>
      <c r="I5860">
        <v>10</v>
      </c>
      <c r="J5860">
        <v>6</v>
      </c>
      <c r="K5860">
        <v>1</v>
      </c>
      <c r="L5860">
        <v>3</v>
      </c>
      <c r="M5860">
        <f t="shared" si="11868"/>
        <v>0</v>
      </c>
      <c r="N5860" t="b">
        <f t="shared" ref="N5860" si="11935">AND(MIN($F5858,$F5859,$F5860)=$F5860,MAX($H5858,$H5859,$H5860)=$H5860)</f>
        <v>1</v>
      </c>
      <c r="O5860" t="b">
        <f t="shared" ref="O5860" si="11936">AND(NOT(N5858),NOT(N5859),N5860)</f>
        <v>0</v>
      </c>
    </row>
    <row r="5861" spans="1:15" x14ac:dyDescent="0.25">
      <c r="A5861" t="s">
        <v>13</v>
      </c>
      <c r="B5861" t="s">
        <v>17</v>
      </c>
      <c r="C5861">
        <v>12</v>
      </c>
      <c r="D5861">
        <v>10</v>
      </c>
      <c r="E5861" t="b">
        <v>0</v>
      </c>
      <c r="F5861">
        <v>5.0000000000000001E-3</v>
      </c>
      <c r="G5861">
        <v>1</v>
      </c>
      <c r="H5861">
        <v>1</v>
      </c>
      <c r="I5861">
        <v>14</v>
      </c>
      <c r="J5861">
        <v>9</v>
      </c>
      <c r="K5861">
        <v>2</v>
      </c>
      <c r="L5861">
        <v>4</v>
      </c>
      <c r="M5861">
        <f t="shared" si="11868"/>
        <v>0</v>
      </c>
      <c r="N5861" t="b">
        <f t="shared" ref="N5861" si="11937">AND(MIN($F5861,$F5862,$F5863)=$F5861,MAX($H5861,$H5862,$H5863)=$H5861)</f>
        <v>0</v>
      </c>
      <c r="O5861" t="b">
        <f t="shared" ref="O5861" si="11938">AND(N5861,NOT(N5862),NOT(N5863))</f>
        <v>0</v>
      </c>
    </row>
    <row r="5862" spans="1:15" x14ac:dyDescent="0.25">
      <c r="A5862" t="s">
        <v>15</v>
      </c>
      <c r="B5862" t="s">
        <v>17</v>
      </c>
      <c r="C5862">
        <v>12</v>
      </c>
      <c r="D5862">
        <v>10</v>
      </c>
      <c r="E5862" t="b">
        <v>0</v>
      </c>
      <c r="F5862">
        <v>3.0000000000000001E-3</v>
      </c>
      <c r="G5862">
        <v>1</v>
      </c>
      <c r="H5862">
        <v>1</v>
      </c>
      <c r="I5862">
        <v>148</v>
      </c>
      <c r="J5862">
        <v>145</v>
      </c>
      <c r="K5862">
        <v>70</v>
      </c>
      <c r="L5862">
        <v>7</v>
      </c>
      <c r="M5862">
        <f t="shared" si="11868"/>
        <v>0</v>
      </c>
      <c r="N5862" t="b">
        <f t="shared" ref="N5862" si="11939">AND(MIN($F5861,$F5862,$F5863)=$F5862,MAX($H5861,$H5862,$H5863)=$H5862)</f>
        <v>1</v>
      </c>
      <c r="O5862" t="b">
        <f t="shared" ref="O5862" si="11940">AND(NOT(N5861),N5862,NOT(N5863))</f>
        <v>0</v>
      </c>
    </row>
    <row r="5863" spans="1:15" x14ac:dyDescent="0.25">
      <c r="A5863" t="s">
        <v>19</v>
      </c>
      <c r="B5863" t="s">
        <v>17</v>
      </c>
      <c r="C5863">
        <v>12</v>
      </c>
      <c r="D5863">
        <v>10</v>
      </c>
      <c r="E5863" t="b">
        <v>0</v>
      </c>
      <c r="F5863">
        <v>3.0000000000000001E-3</v>
      </c>
      <c r="G5863">
        <v>1</v>
      </c>
      <c r="H5863">
        <v>1</v>
      </c>
      <c r="I5863">
        <v>14</v>
      </c>
      <c r="J5863">
        <v>9</v>
      </c>
      <c r="K5863">
        <v>2</v>
      </c>
      <c r="L5863">
        <v>4</v>
      </c>
      <c r="M5863">
        <f t="shared" si="11868"/>
        <v>0</v>
      </c>
      <c r="N5863" t="b">
        <f t="shared" ref="N5863" si="11941">AND(MIN($F5861,$F5862,$F5863)=$F5863,MAX($H5861,$H5862,$H5863)=$H5863)</f>
        <v>1</v>
      </c>
      <c r="O5863" t="b">
        <f t="shared" ref="O5863" si="11942">AND(NOT(N5861),NOT(N5862),N5863)</f>
        <v>0</v>
      </c>
    </row>
    <row r="5864" spans="1:15" x14ac:dyDescent="0.25">
      <c r="A5864" t="s">
        <v>13</v>
      </c>
      <c r="B5864" t="s">
        <v>17</v>
      </c>
      <c r="C5864">
        <v>12</v>
      </c>
      <c r="D5864">
        <v>11</v>
      </c>
      <c r="E5864" t="b">
        <v>0</v>
      </c>
      <c r="F5864">
        <v>2E-3</v>
      </c>
      <c r="G5864">
        <v>1</v>
      </c>
      <c r="H5864">
        <v>1</v>
      </c>
      <c r="I5864">
        <v>16</v>
      </c>
      <c r="J5864">
        <v>10</v>
      </c>
      <c r="K5864">
        <v>2</v>
      </c>
      <c r="L5864">
        <v>5</v>
      </c>
      <c r="M5864">
        <f t="shared" si="11868"/>
        <v>0</v>
      </c>
      <c r="N5864" t="b">
        <f t="shared" ref="N5864" si="11943">AND(MIN($F5864,$F5865,$F5866)=$F5864,MAX($H5864,$H5865,$H5866)=$H5864)</f>
        <v>0</v>
      </c>
      <c r="O5864" t="b">
        <f t="shared" ref="O5864" si="11944">AND(N5864,NOT(N5865),NOT(N5866))</f>
        <v>0</v>
      </c>
    </row>
    <row r="5865" spans="1:15" x14ac:dyDescent="0.25">
      <c r="A5865" t="s">
        <v>15</v>
      </c>
      <c r="B5865" t="s">
        <v>17</v>
      </c>
      <c r="C5865">
        <v>12</v>
      </c>
      <c r="D5865">
        <v>11</v>
      </c>
      <c r="E5865" t="b">
        <v>0</v>
      </c>
      <c r="F5865">
        <v>7.0000000000000001E-3</v>
      </c>
      <c r="G5865">
        <v>1</v>
      </c>
      <c r="H5865">
        <v>1</v>
      </c>
      <c r="I5865">
        <v>894</v>
      </c>
      <c r="J5865">
        <v>878</v>
      </c>
      <c r="K5865">
        <v>436</v>
      </c>
      <c r="L5865">
        <v>10</v>
      </c>
      <c r="M5865">
        <f t="shared" si="11868"/>
        <v>0</v>
      </c>
      <c r="N5865" t="b">
        <f t="shared" ref="N5865" si="11945">AND(MIN($F5864,$F5865,$F5866)=$F5865,MAX($H5864,$H5865,$H5866)=$H5865)</f>
        <v>0</v>
      </c>
      <c r="O5865" t="b">
        <f t="shared" ref="O5865" si="11946">AND(NOT(N5864),N5865,NOT(N5866))</f>
        <v>0</v>
      </c>
    </row>
    <row r="5866" spans="1:15" x14ac:dyDescent="0.25">
      <c r="A5866" t="s">
        <v>19</v>
      </c>
      <c r="B5866" t="s">
        <v>17</v>
      </c>
      <c r="C5866">
        <v>12</v>
      </c>
      <c r="D5866">
        <v>11</v>
      </c>
      <c r="E5866" t="b">
        <v>0</v>
      </c>
      <c r="F5866">
        <v>1E-3</v>
      </c>
      <c r="G5866">
        <v>1</v>
      </c>
      <c r="H5866">
        <v>1</v>
      </c>
      <c r="I5866">
        <v>16</v>
      </c>
      <c r="J5866">
        <v>10</v>
      </c>
      <c r="K5866">
        <v>2</v>
      </c>
      <c r="L5866">
        <v>5</v>
      </c>
      <c r="M5866">
        <f t="shared" si="11868"/>
        <v>0</v>
      </c>
      <c r="N5866" t="b">
        <f t="shared" ref="N5866" si="11947">AND(MIN($F5864,$F5865,$F5866)=$F5866,MAX($H5864,$H5865,$H5866)=$H5866)</f>
        <v>1</v>
      </c>
      <c r="O5866" t="b">
        <f t="shared" ref="O5866" si="11948">AND(NOT(N5864),NOT(N5865),N5866)</f>
        <v>1</v>
      </c>
    </row>
    <row r="5867" spans="1:15" x14ac:dyDescent="0.25">
      <c r="A5867" t="s">
        <v>13</v>
      </c>
      <c r="B5867" t="s">
        <v>17</v>
      </c>
      <c r="C5867">
        <v>12</v>
      </c>
      <c r="D5867">
        <v>12</v>
      </c>
      <c r="E5867" t="b">
        <v>0</v>
      </c>
      <c r="F5867">
        <v>1E-3</v>
      </c>
      <c r="G5867">
        <v>1</v>
      </c>
      <c r="H5867">
        <v>1</v>
      </c>
      <c r="I5867">
        <v>18</v>
      </c>
      <c r="J5867">
        <v>11</v>
      </c>
      <c r="K5867">
        <v>2</v>
      </c>
      <c r="L5867">
        <v>6</v>
      </c>
      <c r="M5867">
        <f t="shared" si="11868"/>
        <v>0</v>
      </c>
      <c r="N5867" t="b">
        <f t="shared" ref="N5867" si="11949">AND(MIN($F5867,$F5868,$F5869)=$F5867,MAX($H5867,$H5868,$H5869)=$H5867)</f>
        <v>1</v>
      </c>
      <c r="O5867" t="b">
        <f t="shared" ref="O5867" si="11950">AND(N5867,NOT(N5868),NOT(N5869))</f>
        <v>0</v>
      </c>
    </row>
    <row r="5868" spans="1:15" x14ac:dyDescent="0.25">
      <c r="A5868" t="s">
        <v>15</v>
      </c>
      <c r="B5868" t="s">
        <v>17</v>
      </c>
      <c r="C5868">
        <v>12</v>
      </c>
      <c r="D5868">
        <v>12</v>
      </c>
      <c r="E5868" t="b">
        <v>0</v>
      </c>
      <c r="F5868">
        <v>3.4000000000000002E-2</v>
      </c>
      <c r="G5868">
        <v>1</v>
      </c>
      <c r="H5868">
        <v>1</v>
      </c>
      <c r="I5868">
        <v>5384</v>
      </c>
      <c r="J5868">
        <v>5295</v>
      </c>
      <c r="K5868">
        <v>2644</v>
      </c>
      <c r="L5868">
        <v>13</v>
      </c>
      <c r="M5868">
        <f t="shared" si="11868"/>
        <v>0</v>
      </c>
      <c r="N5868" t="b">
        <f t="shared" ref="N5868" si="11951">AND(MIN($F5867,$F5868,$F5869)=$F5868,MAX($H5867,$H5868,$H5869)=$H5868)</f>
        <v>0</v>
      </c>
      <c r="O5868" t="b">
        <f t="shared" ref="O5868" si="11952">AND(NOT(N5867),N5868,NOT(N5869))</f>
        <v>0</v>
      </c>
    </row>
    <row r="5869" spans="1:15" x14ac:dyDescent="0.25">
      <c r="A5869" t="s">
        <v>19</v>
      </c>
      <c r="B5869" t="s">
        <v>17</v>
      </c>
      <c r="C5869">
        <v>12</v>
      </c>
      <c r="D5869">
        <v>12</v>
      </c>
      <c r="E5869" t="b">
        <v>0</v>
      </c>
      <c r="F5869">
        <v>1E-3</v>
      </c>
      <c r="G5869">
        <v>1</v>
      </c>
      <c r="H5869">
        <v>1</v>
      </c>
      <c r="I5869">
        <v>18</v>
      </c>
      <c r="J5869">
        <v>11</v>
      </c>
      <c r="K5869">
        <v>2</v>
      </c>
      <c r="L5869">
        <v>6</v>
      </c>
      <c r="M5869">
        <f t="shared" si="11868"/>
        <v>0</v>
      </c>
      <c r="N5869" t="b">
        <f t="shared" ref="N5869" si="11953">AND(MIN($F5867,$F5868,$F5869)=$F5869,MAX($H5867,$H5868,$H5869)=$H5869)</f>
        <v>1</v>
      </c>
      <c r="O5869" t="b">
        <f t="shared" ref="O5869" si="11954">AND(NOT(N5867),NOT(N5868),N5869)</f>
        <v>0</v>
      </c>
    </row>
    <row r="5870" spans="1:15" x14ac:dyDescent="0.25">
      <c r="A5870" t="s">
        <v>13</v>
      </c>
      <c r="B5870" t="s">
        <v>17</v>
      </c>
      <c r="C5870">
        <v>12</v>
      </c>
      <c r="D5870">
        <v>13</v>
      </c>
      <c r="E5870" t="b">
        <v>0</v>
      </c>
      <c r="F5870">
        <v>1E-3</v>
      </c>
      <c r="G5870">
        <v>1</v>
      </c>
      <c r="H5870">
        <v>1</v>
      </c>
      <c r="I5870">
        <v>20</v>
      </c>
      <c r="J5870">
        <v>12</v>
      </c>
      <c r="K5870">
        <v>2</v>
      </c>
      <c r="L5870">
        <v>7</v>
      </c>
      <c r="M5870">
        <f t="shared" si="11868"/>
        <v>0</v>
      </c>
      <c r="N5870" t="b">
        <f t="shared" ref="N5870" si="11955">AND(MIN($F5870,$F5871,$F5872)=$F5870,MAX($H5870,$H5871,$H5872)=$H5870)</f>
        <v>1</v>
      </c>
      <c r="O5870" t="b">
        <f t="shared" ref="O5870" si="11956">AND(N5870,NOT(N5871),NOT(N5872))</f>
        <v>0</v>
      </c>
    </row>
    <row r="5871" spans="1:15" x14ac:dyDescent="0.25">
      <c r="A5871" t="s">
        <v>15</v>
      </c>
      <c r="B5871" t="s">
        <v>17</v>
      </c>
      <c r="C5871">
        <v>12</v>
      </c>
      <c r="D5871">
        <v>13</v>
      </c>
      <c r="E5871" t="b">
        <v>0</v>
      </c>
      <c r="F5871">
        <v>0.19700000000000001</v>
      </c>
      <c r="G5871">
        <v>1</v>
      </c>
      <c r="H5871">
        <v>1</v>
      </c>
      <c r="I5871">
        <v>32362</v>
      </c>
      <c r="J5871">
        <v>31840</v>
      </c>
      <c r="K5871">
        <v>15916</v>
      </c>
      <c r="L5871">
        <v>14</v>
      </c>
      <c r="M5871">
        <f t="shared" si="11868"/>
        <v>0</v>
      </c>
      <c r="N5871" t="b">
        <f t="shared" ref="N5871" si="11957">AND(MIN($F5870,$F5871,$F5872)=$F5871,MAX($H5870,$H5871,$H5872)=$H5871)</f>
        <v>0</v>
      </c>
      <c r="O5871" t="b">
        <f t="shared" ref="O5871" si="11958">AND(NOT(N5870),N5871,NOT(N5872))</f>
        <v>0</v>
      </c>
    </row>
    <row r="5872" spans="1:15" x14ac:dyDescent="0.25">
      <c r="A5872" t="s">
        <v>19</v>
      </c>
      <c r="B5872" t="s">
        <v>17</v>
      </c>
      <c r="C5872">
        <v>12</v>
      </c>
      <c r="D5872">
        <v>13</v>
      </c>
      <c r="E5872" t="b">
        <v>0</v>
      </c>
      <c r="F5872">
        <v>1E-3</v>
      </c>
      <c r="G5872">
        <v>1</v>
      </c>
      <c r="H5872">
        <v>1</v>
      </c>
      <c r="I5872">
        <v>20</v>
      </c>
      <c r="J5872">
        <v>12</v>
      </c>
      <c r="K5872">
        <v>2</v>
      </c>
      <c r="L5872">
        <v>7</v>
      </c>
      <c r="M5872">
        <f t="shared" si="11868"/>
        <v>0</v>
      </c>
      <c r="N5872" t="b">
        <f t="shared" ref="N5872" si="11959">AND(MIN($F5870,$F5871,$F5872)=$F5872,MAX($H5870,$H5871,$H5872)=$H5872)</f>
        <v>1</v>
      </c>
      <c r="O5872" t="b">
        <f t="shared" ref="O5872" si="11960">AND(NOT(N5870),NOT(N5871),N5872)</f>
        <v>0</v>
      </c>
    </row>
    <row r="5873" spans="1:15" x14ac:dyDescent="0.25">
      <c r="A5873" t="s">
        <v>13</v>
      </c>
      <c r="B5873" t="s">
        <v>17</v>
      </c>
      <c r="C5873">
        <v>12</v>
      </c>
      <c r="D5873">
        <v>14</v>
      </c>
      <c r="E5873" t="b">
        <v>0</v>
      </c>
      <c r="F5873">
        <v>2E-3</v>
      </c>
      <c r="G5873">
        <v>1</v>
      </c>
      <c r="H5873">
        <v>1</v>
      </c>
      <c r="I5873">
        <v>22</v>
      </c>
      <c r="J5873">
        <v>13</v>
      </c>
      <c r="K5873">
        <v>2</v>
      </c>
      <c r="L5873">
        <v>8</v>
      </c>
      <c r="M5873">
        <f t="shared" si="11868"/>
        <v>0</v>
      </c>
      <c r="N5873" t="b">
        <f t="shared" ref="N5873" si="11961">AND(MIN($F5873,$F5874,$F5875)=$F5873,MAX($H5873,$H5874,$H5875)=$H5873)</f>
        <v>1</v>
      </c>
      <c r="O5873" t="b">
        <f t="shared" ref="O5873" si="11962">AND(N5873,NOT(N5874),NOT(N5875))</f>
        <v>0</v>
      </c>
    </row>
    <row r="5874" spans="1:15" x14ac:dyDescent="0.25">
      <c r="A5874" t="s">
        <v>15</v>
      </c>
      <c r="B5874" t="s">
        <v>17</v>
      </c>
      <c r="C5874">
        <v>12</v>
      </c>
      <c r="D5874">
        <v>14</v>
      </c>
      <c r="E5874" t="b">
        <v>0</v>
      </c>
      <c r="F5874">
        <v>1.2470000000000001</v>
      </c>
      <c r="G5874">
        <v>1</v>
      </c>
      <c r="H5874">
        <v>1</v>
      </c>
      <c r="I5874">
        <v>194316</v>
      </c>
      <c r="J5874">
        <v>191201</v>
      </c>
      <c r="K5874">
        <v>95596</v>
      </c>
      <c r="L5874">
        <v>18</v>
      </c>
      <c r="M5874">
        <f t="shared" si="11868"/>
        <v>0</v>
      </c>
      <c r="N5874" t="b">
        <f t="shared" ref="N5874" si="11963">AND(MIN($F5873,$F5874,$F5875)=$F5874,MAX($H5873,$H5874,$H5875)=$H5874)</f>
        <v>0</v>
      </c>
      <c r="O5874" t="b">
        <f t="shared" ref="O5874" si="11964">AND(NOT(N5873),N5874,NOT(N5875))</f>
        <v>0</v>
      </c>
    </row>
    <row r="5875" spans="1:15" x14ac:dyDescent="0.25">
      <c r="A5875" t="s">
        <v>19</v>
      </c>
      <c r="B5875" t="s">
        <v>17</v>
      </c>
      <c r="C5875">
        <v>12</v>
      </c>
      <c r="D5875">
        <v>14</v>
      </c>
      <c r="E5875" t="b">
        <v>0</v>
      </c>
      <c r="F5875">
        <v>2E-3</v>
      </c>
      <c r="G5875">
        <v>1</v>
      </c>
      <c r="H5875">
        <v>1</v>
      </c>
      <c r="I5875">
        <v>22</v>
      </c>
      <c r="J5875">
        <v>13</v>
      </c>
      <c r="K5875">
        <v>2</v>
      </c>
      <c r="L5875">
        <v>8</v>
      </c>
      <c r="M5875">
        <f t="shared" si="11868"/>
        <v>0</v>
      </c>
      <c r="N5875" t="b">
        <f t="shared" ref="N5875" si="11965">AND(MIN($F5873,$F5874,$F5875)=$F5875,MAX($H5873,$H5874,$H5875)=$H5875)</f>
        <v>1</v>
      </c>
      <c r="O5875" t="b">
        <f t="shared" ref="O5875" si="11966">AND(NOT(N5873),NOT(N5874),N5875)</f>
        <v>0</v>
      </c>
    </row>
    <row r="5876" spans="1:15" x14ac:dyDescent="0.25">
      <c r="A5876" t="s">
        <v>13</v>
      </c>
      <c r="B5876" t="s">
        <v>17</v>
      </c>
      <c r="C5876">
        <v>12</v>
      </c>
      <c r="D5876">
        <v>15</v>
      </c>
      <c r="E5876" t="b">
        <v>0</v>
      </c>
      <c r="F5876">
        <v>1E-3</v>
      </c>
      <c r="G5876">
        <v>1</v>
      </c>
      <c r="H5876">
        <v>1</v>
      </c>
      <c r="I5876">
        <v>24</v>
      </c>
      <c r="J5876">
        <v>14</v>
      </c>
      <c r="K5876">
        <v>2</v>
      </c>
      <c r="L5876">
        <v>9</v>
      </c>
      <c r="M5876">
        <f t="shared" si="11868"/>
        <v>0</v>
      </c>
      <c r="N5876" t="b">
        <f t="shared" ref="N5876" si="11967">AND(MIN($F5876,$F5877,$F5878)=$F5876,MAX($H5876,$H5877,$H5878)=$H5876)</f>
        <v>1</v>
      </c>
      <c r="O5876" t="b">
        <f t="shared" ref="O5876" si="11968">AND(N5876,NOT(N5877),NOT(N5878))</f>
        <v>0</v>
      </c>
    </row>
    <row r="5877" spans="1:15" x14ac:dyDescent="0.25">
      <c r="A5877" t="s">
        <v>15</v>
      </c>
      <c r="B5877" t="s">
        <v>17</v>
      </c>
      <c r="C5877">
        <v>12</v>
      </c>
      <c r="D5877">
        <v>15</v>
      </c>
      <c r="E5877" t="b">
        <v>0</v>
      </c>
      <c r="F5877">
        <v>7.43</v>
      </c>
      <c r="G5877">
        <v>1</v>
      </c>
      <c r="H5877">
        <v>1</v>
      </c>
      <c r="I5877">
        <v>1166222</v>
      </c>
      <c r="J5877">
        <v>1147554</v>
      </c>
      <c r="K5877">
        <v>573772</v>
      </c>
      <c r="L5877">
        <v>21</v>
      </c>
      <c r="M5877">
        <f t="shared" si="11868"/>
        <v>0</v>
      </c>
      <c r="N5877" t="b">
        <f t="shared" ref="N5877" si="11969">AND(MIN($F5876,$F5877,$F5878)=$F5877,MAX($H5876,$H5877,$H5878)=$H5877)</f>
        <v>0</v>
      </c>
      <c r="O5877" t="b">
        <f t="shared" ref="O5877" si="11970">AND(NOT(N5876),N5877,NOT(N5878))</f>
        <v>0</v>
      </c>
    </row>
    <row r="5878" spans="1:15" x14ac:dyDescent="0.25">
      <c r="A5878" t="s">
        <v>19</v>
      </c>
      <c r="B5878" t="s">
        <v>17</v>
      </c>
      <c r="C5878">
        <v>12</v>
      </c>
      <c r="D5878">
        <v>15</v>
      </c>
      <c r="E5878" t="b">
        <v>0</v>
      </c>
      <c r="F5878">
        <v>1E-3</v>
      </c>
      <c r="G5878">
        <v>1</v>
      </c>
      <c r="H5878">
        <v>1</v>
      </c>
      <c r="I5878">
        <v>24</v>
      </c>
      <c r="J5878">
        <v>14</v>
      </c>
      <c r="K5878">
        <v>2</v>
      </c>
      <c r="L5878">
        <v>9</v>
      </c>
      <c r="M5878">
        <f t="shared" si="11868"/>
        <v>0</v>
      </c>
      <c r="N5878" t="b">
        <f t="shared" ref="N5878" si="11971">AND(MIN($F5876,$F5877,$F5878)=$F5878,MAX($H5876,$H5877,$H5878)=$H5878)</f>
        <v>1</v>
      </c>
      <c r="O5878" t="b">
        <f t="shared" ref="O5878" si="11972">AND(NOT(N5876),NOT(N5877),N5878)</f>
        <v>0</v>
      </c>
    </row>
    <row r="5879" spans="1:15" x14ac:dyDescent="0.25">
      <c r="A5879" t="s">
        <v>13</v>
      </c>
      <c r="B5879" t="s">
        <v>17</v>
      </c>
      <c r="C5879">
        <v>12</v>
      </c>
      <c r="D5879">
        <v>16</v>
      </c>
      <c r="E5879" t="b">
        <v>0</v>
      </c>
      <c r="F5879">
        <v>2E-3</v>
      </c>
      <c r="G5879">
        <v>1</v>
      </c>
      <c r="H5879">
        <v>1</v>
      </c>
      <c r="I5879">
        <v>26</v>
      </c>
      <c r="J5879">
        <v>15</v>
      </c>
      <c r="K5879">
        <v>2</v>
      </c>
      <c r="L5879">
        <v>10</v>
      </c>
      <c r="M5879">
        <f t="shared" si="11868"/>
        <v>0</v>
      </c>
      <c r="N5879" t="b">
        <f t="shared" ref="N5879" si="11973">AND(MIN($F5879,$F5880,$F5881)=$F5879,MAX($H5879,$H5880,$H5881)=$H5879)</f>
        <v>1</v>
      </c>
      <c r="O5879" t="b">
        <f t="shared" ref="O5879" si="11974">AND(N5879,NOT(N5880),NOT(N5881))</f>
        <v>0</v>
      </c>
    </row>
    <row r="5880" spans="1:15" x14ac:dyDescent="0.25">
      <c r="A5880" t="s">
        <v>15</v>
      </c>
      <c r="B5880" t="s">
        <v>17</v>
      </c>
      <c r="C5880">
        <v>12</v>
      </c>
      <c r="D5880">
        <v>16</v>
      </c>
      <c r="E5880" t="b">
        <v>1</v>
      </c>
      <c r="F5880">
        <v>10.000999999999999</v>
      </c>
      <c r="G5880">
        <v>1</v>
      </c>
      <c r="H5880">
        <v>0</v>
      </c>
      <c r="I5880">
        <v>1568534</v>
      </c>
      <c r="J5880">
        <v>1543430</v>
      </c>
      <c r="K5880">
        <v>771711</v>
      </c>
      <c r="L5880">
        <v>23</v>
      </c>
      <c r="M5880">
        <f t="shared" si="11868"/>
        <v>1</v>
      </c>
      <c r="N5880" t="b">
        <f t="shared" ref="N5880" si="11975">AND(MIN($F5879,$F5880,$F5881)=$F5880,MAX($H5879,$H5880,$H5881)=$H5880)</f>
        <v>0</v>
      </c>
      <c r="O5880" t="b">
        <f t="shared" ref="O5880" si="11976">AND(NOT(N5879),N5880,NOT(N5881))</f>
        <v>0</v>
      </c>
    </row>
    <row r="5881" spans="1:15" x14ac:dyDescent="0.25">
      <c r="A5881" t="s">
        <v>19</v>
      </c>
      <c r="B5881" t="s">
        <v>17</v>
      </c>
      <c r="C5881">
        <v>12</v>
      </c>
      <c r="D5881">
        <v>16</v>
      </c>
      <c r="E5881" t="b">
        <v>0</v>
      </c>
      <c r="F5881">
        <v>2E-3</v>
      </c>
      <c r="G5881">
        <v>1</v>
      </c>
      <c r="H5881">
        <v>1</v>
      </c>
      <c r="I5881">
        <v>26</v>
      </c>
      <c r="J5881">
        <v>15</v>
      </c>
      <c r="K5881">
        <v>2</v>
      </c>
      <c r="L5881">
        <v>10</v>
      </c>
      <c r="M5881">
        <f t="shared" si="11868"/>
        <v>0</v>
      </c>
      <c r="N5881" t="b">
        <f t="shared" ref="N5881" si="11977">AND(MIN($F5879,$F5880,$F5881)=$F5881,MAX($H5879,$H5880,$H5881)=$H5881)</f>
        <v>1</v>
      </c>
      <c r="O5881" t="b">
        <f t="shared" ref="O5881" si="11978">AND(NOT(N5879),NOT(N5880),N5881)</f>
        <v>0</v>
      </c>
    </row>
    <row r="5882" spans="1:15" x14ac:dyDescent="0.25">
      <c r="A5882" t="s">
        <v>13</v>
      </c>
      <c r="B5882" t="s">
        <v>17</v>
      </c>
      <c r="C5882">
        <v>12</v>
      </c>
      <c r="D5882">
        <v>17</v>
      </c>
      <c r="E5882" t="b">
        <v>0</v>
      </c>
      <c r="F5882">
        <v>1E-3</v>
      </c>
      <c r="G5882">
        <v>1</v>
      </c>
      <c r="H5882">
        <v>1</v>
      </c>
      <c r="I5882">
        <v>28</v>
      </c>
      <c r="J5882">
        <v>16</v>
      </c>
      <c r="K5882">
        <v>2</v>
      </c>
      <c r="L5882">
        <v>11</v>
      </c>
      <c r="M5882">
        <f t="shared" si="11868"/>
        <v>0</v>
      </c>
      <c r="N5882" t="b">
        <f t="shared" ref="N5882" si="11979">AND(MIN($F5882,$F5883,$F5884)=$F5882,MAX($H5882,$H5883,$H5884)=$H5882)</f>
        <v>1</v>
      </c>
      <c r="O5882" t="b">
        <f t="shared" ref="O5882" si="11980">AND(N5882,NOT(N5883),NOT(N5884))</f>
        <v>1</v>
      </c>
    </row>
    <row r="5883" spans="1:15" x14ac:dyDescent="0.25">
      <c r="A5883" t="s">
        <v>15</v>
      </c>
      <c r="B5883" t="s">
        <v>17</v>
      </c>
      <c r="C5883">
        <v>12</v>
      </c>
      <c r="D5883">
        <v>17</v>
      </c>
      <c r="E5883" t="b">
        <v>1</v>
      </c>
      <c r="F5883">
        <v>10.000999999999999</v>
      </c>
      <c r="G5883">
        <v>1</v>
      </c>
      <c r="H5883">
        <v>0</v>
      </c>
      <c r="I5883">
        <v>1538642</v>
      </c>
      <c r="J5883">
        <v>1514020</v>
      </c>
      <c r="K5883">
        <v>757007</v>
      </c>
      <c r="L5883">
        <v>23</v>
      </c>
      <c r="M5883">
        <f t="shared" si="11868"/>
        <v>1</v>
      </c>
      <c r="N5883" t="b">
        <f t="shared" ref="N5883" si="11981">AND(MIN($F5882,$F5883,$F5884)=$F5883,MAX($H5882,$H5883,$H5884)=$H5883)</f>
        <v>0</v>
      </c>
      <c r="O5883" t="b">
        <f t="shared" ref="O5883" si="11982">AND(NOT(N5882),N5883,NOT(N5884))</f>
        <v>0</v>
      </c>
    </row>
    <row r="5884" spans="1:15" x14ac:dyDescent="0.25">
      <c r="A5884" t="s">
        <v>19</v>
      </c>
      <c r="B5884" t="s">
        <v>17</v>
      </c>
      <c r="C5884">
        <v>12</v>
      </c>
      <c r="D5884">
        <v>17</v>
      </c>
      <c r="E5884" t="b">
        <v>0</v>
      </c>
      <c r="F5884">
        <v>3.0000000000000001E-3</v>
      </c>
      <c r="G5884">
        <v>1</v>
      </c>
      <c r="H5884">
        <v>1</v>
      </c>
      <c r="I5884">
        <v>28</v>
      </c>
      <c r="J5884">
        <v>16</v>
      </c>
      <c r="K5884">
        <v>2</v>
      </c>
      <c r="L5884">
        <v>11</v>
      </c>
      <c r="M5884">
        <f t="shared" si="11868"/>
        <v>0</v>
      </c>
      <c r="N5884" t="b">
        <f t="shared" ref="N5884" si="11983">AND(MIN($F5882,$F5883,$F5884)=$F5884,MAX($H5882,$H5883,$H5884)=$H5884)</f>
        <v>0</v>
      </c>
      <c r="O5884" t="b">
        <f t="shared" ref="O5884" si="11984">AND(NOT(N5882),NOT(N5883),N5884)</f>
        <v>0</v>
      </c>
    </row>
    <row r="5885" spans="1:15" x14ac:dyDescent="0.25">
      <c r="A5885" t="s">
        <v>13</v>
      </c>
      <c r="B5885" t="s">
        <v>17</v>
      </c>
      <c r="C5885">
        <v>12</v>
      </c>
      <c r="D5885">
        <v>18</v>
      </c>
      <c r="E5885" t="b">
        <v>0</v>
      </c>
      <c r="F5885">
        <v>7.0000000000000001E-3</v>
      </c>
      <c r="G5885">
        <v>1</v>
      </c>
      <c r="H5885">
        <v>1</v>
      </c>
      <c r="I5885">
        <v>2</v>
      </c>
      <c r="J5885">
        <v>1</v>
      </c>
      <c r="K5885">
        <v>0</v>
      </c>
      <c r="L5885">
        <v>0</v>
      </c>
      <c r="M5885">
        <f t="shared" si="11868"/>
        <v>0</v>
      </c>
      <c r="N5885" t="b">
        <f t="shared" ref="N5885" si="11985">AND(MIN($F5885,$F5886,$F5887)=$F5885,MAX($H5885,$H5886,$H5887)=$H5885)</f>
        <v>0</v>
      </c>
      <c r="O5885" t="b">
        <f t="shared" ref="O5885" si="11986">AND(N5885,NOT(N5886),NOT(N5887))</f>
        <v>0</v>
      </c>
    </row>
    <row r="5886" spans="1:15" x14ac:dyDescent="0.25">
      <c r="A5886" t="s">
        <v>15</v>
      </c>
      <c r="B5886" t="s">
        <v>17</v>
      </c>
      <c r="C5886">
        <v>12</v>
      </c>
      <c r="D5886">
        <v>18</v>
      </c>
      <c r="E5886" t="b">
        <v>0</v>
      </c>
      <c r="F5886">
        <v>3.0000000000000001E-3</v>
      </c>
      <c r="G5886">
        <v>1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f t="shared" si="11868"/>
        <v>0</v>
      </c>
      <c r="N5886" t="b">
        <f t="shared" ref="N5886" si="11987">AND(MIN($F5885,$F5886,$F5887)=$F5886,MAX($H5885,$H5886,$H5887)=$H5886)</f>
        <v>0</v>
      </c>
      <c r="O5886" t="b">
        <f t="shared" ref="O5886" si="11988">AND(NOT(N5885),N5886,NOT(N5887))</f>
        <v>0</v>
      </c>
    </row>
    <row r="5887" spans="1:15" x14ac:dyDescent="0.25">
      <c r="A5887" t="s">
        <v>19</v>
      </c>
      <c r="B5887" t="s">
        <v>17</v>
      </c>
      <c r="C5887">
        <v>12</v>
      </c>
      <c r="D5887">
        <v>18</v>
      </c>
      <c r="E5887" t="b">
        <v>0</v>
      </c>
      <c r="F5887">
        <v>2E-3</v>
      </c>
      <c r="G5887">
        <v>1</v>
      </c>
      <c r="H5887">
        <v>1</v>
      </c>
      <c r="I5887">
        <v>2</v>
      </c>
      <c r="J5887">
        <v>1</v>
      </c>
      <c r="K5887">
        <v>0</v>
      </c>
      <c r="L5887">
        <v>0</v>
      </c>
      <c r="M5887">
        <f t="shared" si="11868"/>
        <v>0</v>
      </c>
      <c r="N5887" t="b">
        <f t="shared" ref="N5887" si="11989">AND(MIN($F5885,$F5886,$F5887)=$F5887,MAX($H5885,$H5886,$H5887)=$H5887)</f>
        <v>1</v>
      </c>
      <c r="O5887" t="b">
        <f t="shared" ref="O5887" si="11990">AND(NOT(N5885),NOT(N5886),N5887)</f>
        <v>1</v>
      </c>
    </row>
    <row r="5888" spans="1:15" x14ac:dyDescent="0.25">
      <c r="A5888" t="s">
        <v>13</v>
      </c>
      <c r="B5888" t="s">
        <v>17</v>
      </c>
      <c r="C5888">
        <v>12</v>
      </c>
      <c r="D5888">
        <v>19</v>
      </c>
      <c r="E5888" t="b">
        <v>0</v>
      </c>
      <c r="F5888">
        <v>1E-3</v>
      </c>
      <c r="G5888">
        <v>1</v>
      </c>
      <c r="H5888">
        <v>1</v>
      </c>
      <c r="I5888">
        <v>2</v>
      </c>
      <c r="J5888">
        <v>1</v>
      </c>
      <c r="K5888">
        <v>0</v>
      </c>
      <c r="L5888">
        <v>0</v>
      </c>
      <c r="M5888">
        <f t="shared" si="11868"/>
        <v>0</v>
      </c>
      <c r="N5888" t="b">
        <f t="shared" ref="N5888" si="11991">AND(MIN($F5888,$F5889,$F5890)=$F5888,MAX($H5888,$H5889,$H5890)=$H5888)</f>
        <v>1</v>
      </c>
      <c r="O5888" t="b">
        <f t="shared" ref="O5888" si="11992">AND(N5888,NOT(N5889),NOT(N5890))</f>
        <v>0</v>
      </c>
    </row>
    <row r="5889" spans="1:15" x14ac:dyDescent="0.25">
      <c r="A5889" t="s">
        <v>15</v>
      </c>
      <c r="B5889" t="s">
        <v>17</v>
      </c>
      <c r="C5889">
        <v>12</v>
      </c>
      <c r="D5889">
        <v>19</v>
      </c>
      <c r="E5889" t="b">
        <v>0</v>
      </c>
      <c r="F5889">
        <v>1E-3</v>
      </c>
      <c r="G5889">
        <v>1</v>
      </c>
      <c r="H5889">
        <v>1</v>
      </c>
      <c r="I5889">
        <v>1</v>
      </c>
      <c r="J5889">
        <v>1</v>
      </c>
      <c r="K5889">
        <v>0</v>
      </c>
      <c r="L5889">
        <v>0</v>
      </c>
      <c r="M5889">
        <f t="shared" si="11868"/>
        <v>0</v>
      </c>
      <c r="N5889" t="b">
        <f t="shared" ref="N5889" si="11993">AND(MIN($F5888,$F5889,$F5890)=$F5889,MAX($H5888,$H5889,$H5890)=$H5889)</f>
        <v>1</v>
      </c>
      <c r="O5889" t="b">
        <f t="shared" ref="O5889" si="11994">AND(NOT(N5888),N5889,NOT(N5890))</f>
        <v>0</v>
      </c>
    </row>
    <row r="5890" spans="1:15" x14ac:dyDescent="0.25">
      <c r="A5890" t="s">
        <v>19</v>
      </c>
      <c r="B5890" t="s">
        <v>17</v>
      </c>
      <c r="C5890">
        <v>12</v>
      </c>
      <c r="D5890">
        <v>19</v>
      </c>
      <c r="E5890" t="b">
        <v>0</v>
      </c>
      <c r="F5890">
        <v>1E-3</v>
      </c>
      <c r="G5890">
        <v>1</v>
      </c>
      <c r="H5890">
        <v>1</v>
      </c>
      <c r="I5890">
        <v>2</v>
      </c>
      <c r="J5890">
        <v>1</v>
      </c>
      <c r="K5890">
        <v>0</v>
      </c>
      <c r="L5890">
        <v>0</v>
      </c>
      <c r="M5890">
        <f t="shared" si="11868"/>
        <v>0</v>
      </c>
      <c r="N5890" t="b">
        <f t="shared" ref="N5890" si="11995">AND(MIN($F5888,$F5889,$F5890)=$F5890,MAX($H5888,$H5889,$H5890)=$H5890)</f>
        <v>1</v>
      </c>
      <c r="O5890" t="b">
        <f t="shared" ref="O5890" si="11996">AND(NOT(N5888),NOT(N5889),N5890)</f>
        <v>0</v>
      </c>
    </row>
    <row r="5891" spans="1:15" x14ac:dyDescent="0.25">
      <c r="A5891" t="s">
        <v>13</v>
      </c>
      <c r="B5891" t="s">
        <v>17</v>
      </c>
      <c r="C5891">
        <v>12</v>
      </c>
      <c r="D5891">
        <v>1</v>
      </c>
      <c r="E5891" t="b">
        <v>0</v>
      </c>
      <c r="F5891">
        <v>2E-3</v>
      </c>
      <c r="G5891">
        <v>1</v>
      </c>
      <c r="H5891">
        <v>1</v>
      </c>
      <c r="I5891">
        <v>12</v>
      </c>
      <c r="J5891">
        <v>7</v>
      </c>
      <c r="K5891">
        <v>1</v>
      </c>
      <c r="L5891">
        <v>4</v>
      </c>
      <c r="M5891">
        <f t="shared" ref="M5891:M5954" si="11997">G5891-H5891</f>
        <v>0</v>
      </c>
      <c r="N5891" t="b">
        <f t="shared" ref="N5891" si="11998">AND(MIN($F5891,$F5892,$F5893)=$F5891,MAX($H5891,$H5892,$H5893)=$H5891)</f>
        <v>0</v>
      </c>
      <c r="O5891" t="b">
        <f t="shared" ref="O5891" si="11999">AND(N5891,NOT(N5892),NOT(N5893))</f>
        <v>0</v>
      </c>
    </row>
    <row r="5892" spans="1:15" x14ac:dyDescent="0.25">
      <c r="A5892" t="s">
        <v>15</v>
      </c>
      <c r="B5892" t="s">
        <v>17</v>
      </c>
      <c r="C5892">
        <v>12</v>
      </c>
      <c r="D5892">
        <v>1</v>
      </c>
      <c r="E5892" t="b">
        <v>0</v>
      </c>
      <c r="F5892">
        <v>2E-3</v>
      </c>
      <c r="G5892">
        <v>1</v>
      </c>
      <c r="H5892">
        <v>1</v>
      </c>
      <c r="I5892">
        <v>61</v>
      </c>
      <c r="J5892">
        <v>59</v>
      </c>
      <c r="K5892">
        <v>27</v>
      </c>
      <c r="L5892">
        <v>6</v>
      </c>
      <c r="M5892">
        <f t="shared" si="11997"/>
        <v>0</v>
      </c>
      <c r="N5892" t="b">
        <f t="shared" ref="N5892" si="12000">AND(MIN($F5891,$F5892,$F5893)=$F5892,MAX($H5891,$H5892,$H5893)=$H5892)</f>
        <v>0</v>
      </c>
      <c r="O5892" t="b">
        <f t="shared" ref="O5892" si="12001">AND(NOT(N5891),N5892,NOT(N5893))</f>
        <v>0</v>
      </c>
    </row>
    <row r="5893" spans="1:15" x14ac:dyDescent="0.25">
      <c r="A5893" t="s">
        <v>19</v>
      </c>
      <c r="B5893" t="s">
        <v>17</v>
      </c>
      <c r="C5893">
        <v>12</v>
      </c>
      <c r="D5893">
        <v>1</v>
      </c>
      <c r="E5893" t="b">
        <v>0</v>
      </c>
      <c r="F5893">
        <v>1E-3</v>
      </c>
      <c r="G5893">
        <v>1</v>
      </c>
      <c r="H5893">
        <v>1</v>
      </c>
      <c r="I5893">
        <v>12</v>
      </c>
      <c r="J5893">
        <v>7</v>
      </c>
      <c r="K5893">
        <v>1</v>
      </c>
      <c r="L5893">
        <v>4</v>
      </c>
      <c r="M5893">
        <f t="shared" si="11997"/>
        <v>0</v>
      </c>
      <c r="N5893" t="b">
        <f t="shared" ref="N5893" si="12002">AND(MIN($F5891,$F5892,$F5893)=$F5893,MAX($H5891,$H5892,$H5893)=$H5893)</f>
        <v>1</v>
      </c>
      <c r="O5893" t="b">
        <f t="shared" ref="O5893" si="12003">AND(NOT(N5891),NOT(N5892),N5893)</f>
        <v>1</v>
      </c>
    </row>
    <row r="5894" spans="1:15" x14ac:dyDescent="0.25">
      <c r="A5894" t="s">
        <v>13</v>
      </c>
      <c r="B5894" t="s">
        <v>17</v>
      </c>
      <c r="C5894">
        <v>12</v>
      </c>
      <c r="D5894">
        <v>20</v>
      </c>
      <c r="E5894" t="b">
        <v>0</v>
      </c>
      <c r="F5894">
        <v>0</v>
      </c>
      <c r="G5894">
        <v>1</v>
      </c>
      <c r="H5894">
        <v>1</v>
      </c>
      <c r="I5894">
        <v>2</v>
      </c>
      <c r="J5894">
        <v>1</v>
      </c>
      <c r="K5894">
        <v>0</v>
      </c>
      <c r="L5894">
        <v>0</v>
      </c>
      <c r="M5894">
        <f t="shared" si="11997"/>
        <v>0</v>
      </c>
      <c r="N5894" t="b">
        <f t="shared" ref="N5894" si="12004">AND(MIN($F5894,$F5895,$F5896)=$F5894,MAX($H5894,$H5895,$H5896)=$H5894)</f>
        <v>1</v>
      </c>
      <c r="O5894" t="b">
        <f t="shared" ref="O5894" si="12005">AND(N5894,NOT(N5895),NOT(N5896))</f>
        <v>1</v>
      </c>
    </row>
    <row r="5895" spans="1:15" x14ac:dyDescent="0.25">
      <c r="A5895" t="s">
        <v>15</v>
      </c>
      <c r="B5895" t="s">
        <v>17</v>
      </c>
      <c r="C5895">
        <v>12</v>
      </c>
      <c r="D5895">
        <v>20</v>
      </c>
      <c r="E5895" t="b">
        <v>0</v>
      </c>
      <c r="F5895">
        <v>2E-3</v>
      </c>
      <c r="G5895">
        <v>1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f t="shared" si="11997"/>
        <v>0</v>
      </c>
      <c r="N5895" t="b">
        <f t="shared" ref="N5895" si="12006">AND(MIN($F5894,$F5895,$F5896)=$F5895,MAX($H5894,$H5895,$H5896)=$H5895)</f>
        <v>0</v>
      </c>
      <c r="O5895" t="b">
        <f t="shared" ref="O5895" si="12007">AND(NOT(N5894),N5895,NOT(N5896))</f>
        <v>0</v>
      </c>
    </row>
    <row r="5896" spans="1:15" x14ac:dyDescent="0.25">
      <c r="A5896" t="s">
        <v>19</v>
      </c>
      <c r="B5896" t="s">
        <v>17</v>
      </c>
      <c r="C5896">
        <v>12</v>
      </c>
      <c r="D5896">
        <v>20</v>
      </c>
      <c r="E5896" t="b">
        <v>0</v>
      </c>
      <c r="F5896">
        <v>1E-3</v>
      </c>
      <c r="G5896">
        <v>1</v>
      </c>
      <c r="H5896">
        <v>1</v>
      </c>
      <c r="I5896">
        <v>2</v>
      </c>
      <c r="J5896">
        <v>1</v>
      </c>
      <c r="K5896">
        <v>0</v>
      </c>
      <c r="L5896">
        <v>0</v>
      </c>
      <c r="M5896">
        <f t="shared" si="11997"/>
        <v>0</v>
      </c>
      <c r="N5896" t="b">
        <f t="shared" ref="N5896" si="12008">AND(MIN($F5894,$F5895,$F5896)=$F5896,MAX($H5894,$H5895,$H5896)=$H5896)</f>
        <v>0</v>
      </c>
      <c r="O5896" t="b">
        <f t="shared" ref="O5896" si="12009">AND(NOT(N5894),NOT(N5895),N5896)</f>
        <v>0</v>
      </c>
    </row>
    <row r="5897" spans="1:15" x14ac:dyDescent="0.25">
      <c r="A5897" t="s">
        <v>13</v>
      </c>
      <c r="B5897" t="s">
        <v>17</v>
      </c>
      <c r="C5897">
        <v>12</v>
      </c>
      <c r="D5897">
        <v>21</v>
      </c>
      <c r="E5897" t="b">
        <v>0</v>
      </c>
      <c r="F5897">
        <v>1E-3</v>
      </c>
      <c r="G5897">
        <v>1</v>
      </c>
      <c r="H5897">
        <v>1</v>
      </c>
      <c r="I5897">
        <v>2</v>
      </c>
      <c r="J5897">
        <v>1</v>
      </c>
      <c r="K5897">
        <v>0</v>
      </c>
      <c r="L5897">
        <v>0</v>
      </c>
      <c r="M5897">
        <f t="shared" si="11997"/>
        <v>0</v>
      </c>
      <c r="N5897" t="b">
        <f t="shared" ref="N5897" si="12010">AND(MIN($F5897,$F5898,$F5899)=$F5897,MAX($H5897,$H5898,$H5899)=$H5897)</f>
        <v>1</v>
      </c>
      <c r="O5897" t="b">
        <f t="shared" ref="O5897" si="12011">AND(N5897,NOT(N5898),NOT(N5899))</f>
        <v>0</v>
      </c>
    </row>
    <row r="5898" spans="1:15" x14ac:dyDescent="0.25">
      <c r="A5898" t="s">
        <v>15</v>
      </c>
      <c r="B5898" t="s">
        <v>17</v>
      </c>
      <c r="C5898">
        <v>12</v>
      </c>
      <c r="D5898">
        <v>21</v>
      </c>
      <c r="E5898" t="b">
        <v>0</v>
      </c>
      <c r="F5898">
        <v>1E-3</v>
      </c>
      <c r="G5898">
        <v>1</v>
      </c>
      <c r="H5898">
        <v>1</v>
      </c>
      <c r="I5898">
        <v>1</v>
      </c>
      <c r="J5898">
        <v>1</v>
      </c>
      <c r="K5898">
        <v>0</v>
      </c>
      <c r="L5898">
        <v>0</v>
      </c>
      <c r="M5898">
        <f t="shared" si="11997"/>
        <v>0</v>
      </c>
      <c r="N5898" t="b">
        <f t="shared" ref="N5898" si="12012">AND(MIN($F5897,$F5898,$F5899)=$F5898,MAX($H5897,$H5898,$H5899)=$H5898)</f>
        <v>1</v>
      </c>
      <c r="O5898" t="b">
        <f t="shared" ref="O5898" si="12013">AND(NOT(N5897),N5898,NOT(N5899))</f>
        <v>0</v>
      </c>
    </row>
    <row r="5899" spans="1:15" x14ac:dyDescent="0.25">
      <c r="A5899" t="s">
        <v>19</v>
      </c>
      <c r="B5899" t="s">
        <v>17</v>
      </c>
      <c r="C5899">
        <v>12</v>
      </c>
      <c r="D5899">
        <v>21</v>
      </c>
      <c r="E5899" t="b">
        <v>0</v>
      </c>
      <c r="F5899">
        <v>1E-3</v>
      </c>
      <c r="G5899">
        <v>1</v>
      </c>
      <c r="H5899">
        <v>1</v>
      </c>
      <c r="I5899">
        <v>2</v>
      </c>
      <c r="J5899">
        <v>1</v>
      </c>
      <c r="K5899">
        <v>0</v>
      </c>
      <c r="L5899">
        <v>0</v>
      </c>
      <c r="M5899">
        <f t="shared" si="11997"/>
        <v>0</v>
      </c>
      <c r="N5899" t="b">
        <f t="shared" ref="N5899" si="12014">AND(MIN($F5897,$F5898,$F5899)=$F5899,MAX($H5897,$H5898,$H5899)=$H5899)</f>
        <v>1</v>
      </c>
      <c r="O5899" t="b">
        <f t="shared" ref="O5899" si="12015">AND(NOT(N5897),NOT(N5898),N5899)</f>
        <v>0</v>
      </c>
    </row>
    <row r="5900" spans="1:15" x14ac:dyDescent="0.25">
      <c r="A5900" t="s">
        <v>13</v>
      </c>
      <c r="B5900" t="s">
        <v>17</v>
      </c>
      <c r="C5900">
        <v>12</v>
      </c>
      <c r="D5900">
        <v>22</v>
      </c>
      <c r="E5900" t="b">
        <v>0</v>
      </c>
      <c r="F5900">
        <v>1E-3</v>
      </c>
      <c r="G5900">
        <v>1</v>
      </c>
      <c r="H5900">
        <v>1</v>
      </c>
      <c r="I5900">
        <v>2</v>
      </c>
      <c r="J5900">
        <v>1</v>
      </c>
      <c r="K5900">
        <v>0</v>
      </c>
      <c r="L5900">
        <v>0</v>
      </c>
      <c r="M5900">
        <f t="shared" si="11997"/>
        <v>0</v>
      </c>
      <c r="N5900" t="b">
        <f t="shared" ref="N5900" si="12016">AND(MIN($F5900,$F5901,$F5902)=$F5900,MAX($H5900,$H5901,$H5902)=$H5900)</f>
        <v>1</v>
      </c>
      <c r="O5900" t="b">
        <f t="shared" ref="O5900" si="12017">AND(N5900,NOT(N5901),NOT(N5902))</f>
        <v>0</v>
      </c>
    </row>
    <row r="5901" spans="1:15" x14ac:dyDescent="0.25">
      <c r="A5901" t="s">
        <v>15</v>
      </c>
      <c r="B5901" t="s">
        <v>17</v>
      </c>
      <c r="C5901">
        <v>12</v>
      </c>
      <c r="D5901">
        <v>22</v>
      </c>
      <c r="E5901" t="b">
        <v>0</v>
      </c>
      <c r="F5901">
        <v>1E-3</v>
      </c>
      <c r="G5901">
        <v>1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f t="shared" si="11997"/>
        <v>0</v>
      </c>
      <c r="N5901" t="b">
        <f t="shared" ref="N5901" si="12018">AND(MIN($F5900,$F5901,$F5902)=$F5901,MAX($H5900,$H5901,$H5902)=$H5901)</f>
        <v>1</v>
      </c>
      <c r="O5901" t="b">
        <f t="shared" ref="O5901" si="12019">AND(NOT(N5900),N5901,NOT(N5902))</f>
        <v>0</v>
      </c>
    </row>
    <row r="5902" spans="1:15" x14ac:dyDescent="0.25">
      <c r="A5902" t="s">
        <v>19</v>
      </c>
      <c r="B5902" t="s">
        <v>17</v>
      </c>
      <c r="C5902">
        <v>12</v>
      </c>
      <c r="D5902">
        <v>22</v>
      </c>
      <c r="E5902" t="b">
        <v>0</v>
      </c>
      <c r="F5902">
        <v>2E-3</v>
      </c>
      <c r="G5902">
        <v>1</v>
      </c>
      <c r="H5902">
        <v>1</v>
      </c>
      <c r="I5902">
        <v>2</v>
      </c>
      <c r="J5902">
        <v>1</v>
      </c>
      <c r="K5902">
        <v>0</v>
      </c>
      <c r="L5902">
        <v>0</v>
      </c>
      <c r="M5902">
        <f t="shared" si="11997"/>
        <v>0</v>
      </c>
      <c r="N5902" t="b">
        <f t="shared" ref="N5902" si="12020">AND(MIN($F5900,$F5901,$F5902)=$F5902,MAX($H5900,$H5901,$H5902)=$H5902)</f>
        <v>0</v>
      </c>
      <c r="O5902" t="b">
        <f t="shared" ref="O5902" si="12021">AND(NOT(N5900),NOT(N5901),N5902)</f>
        <v>0</v>
      </c>
    </row>
    <row r="5903" spans="1:15" x14ac:dyDescent="0.25">
      <c r="A5903" t="s">
        <v>13</v>
      </c>
      <c r="B5903" t="s">
        <v>17</v>
      </c>
      <c r="C5903">
        <v>12</v>
      </c>
      <c r="D5903">
        <v>23</v>
      </c>
      <c r="E5903" t="b">
        <v>0</v>
      </c>
      <c r="F5903">
        <v>1E-3</v>
      </c>
      <c r="G5903">
        <v>1</v>
      </c>
      <c r="H5903">
        <v>1</v>
      </c>
      <c r="I5903">
        <v>2</v>
      </c>
      <c r="J5903">
        <v>1</v>
      </c>
      <c r="K5903">
        <v>0</v>
      </c>
      <c r="L5903">
        <v>0</v>
      </c>
      <c r="M5903">
        <f t="shared" si="11997"/>
        <v>0</v>
      </c>
      <c r="N5903" t="b">
        <f t="shared" ref="N5903" si="12022">AND(MIN($F5903,$F5904,$F5905)=$F5903,MAX($H5903,$H5904,$H5905)=$H5903)</f>
        <v>1</v>
      </c>
      <c r="O5903" t="b">
        <f t="shared" ref="O5903" si="12023">AND(N5903,NOT(N5904),NOT(N5905))</f>
        <v>0</v>
      </c>
    </row>
    <row r="5904" spans="1:15" x14ac:dyDescent="0.25">
      <c r="A5904" t="s">
        <v>15</v>
      </c>
      <c r="B5904" t="s">
        <v>17</v>
      </c>
      <c r="C5904">
        <v>12</v>
      </c>
      <c r="D5904">
        <v>23</v>
      </c>
      <c r="E5904" t="b">
        <v>0</v>
      </c>
      <c r="F5904">
        <v>1E-3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f t="shared" si="11997"/>
        <v>0</v>
      </c>
      <c r="N5904" t="b">
        <f t="shared" ref="N5904" si="12024">AND(MIN($F5903,$F5904,$F5905)=$F5904,MAX($H5903,$H5904,$H5905)=$H5904)</f>
        <v>1</v>
      </c>
      <c r="O5904" t="b">
        <f t="shared" ref="O5904" si="12025">AND(NOT(N5903),N5904,NOT(N5905))</f>
        <v>0</v>
      </c>
    </row>
    <row r="5905" spans="1:15" x14ac:dyDescent="0.25">
      <c r="A5905" t="s">
        <v>19</v>
      </c>
      <c r="B5905" t="s">
        <v>17</v>
      </c>
      <c r="C5905">
        <v>12</v>
      </c>
      <c r="D5905">
        <v>23</v>
      </c>
      <c r="E5905" t="b">
        <v>0</v>
      </c>
      <c r="F5905">
        <v>2E-3</v>
      </c>
      <c r="G5905">
        <v>1</v>
      </c>
      <c r="H5905">
        <v>1</v>
      </c>
      <c r="I5905">
        <v>2</v>
      </c>
      <c r="J5905">
        <v>1</v>
      </c>
      <c r="K5905">
        <v>0</v>
      </c>
      <c r="L5905">
        <v>0</v>
      </c>
      <c r="M5905">
        <f t="shared" si="11997"/>
        <v>0</v>
      </c>
      <c r="N5905" t="b">
        <f t="shared" ref="N5905" si="12026">AND(MIN($F5903,$F5904,$F5905)=$F5905,MAX($H5903,$H5904,$H5905)=$H5905)</f>
        <v>0</v>
      </c>
      <c r="O5905" t="b">
        <f t="shared" ref="O5905" si="12027">AND(NOT(N5903),NOT(N5904),N5905)</f>
        <v>0</v>
      </c>
    </row>
    <row r="5906" spans="1:15" x14ac:dyDescent="0.25">
      <c r="A5906" t="s">
        <v>13</v>
      </c>
      <c r="B5906" t="s">
        <v>17</v>
      </c>
      <c r="C5906">
        <v>12</v>
      </c>
      <c r="D5906">
        <v>24</v>
      </c>
      <c r="E5906" t="b">
        <v>0</v>
      </c>
      <c r="F5906">
        <v>2E-3</v>
      </c>
      <c r="G5906">
        <v>1</v>
      </c>
      <c r="H5906">
        <v>1</v>
      </c>
      <c r="I5906">
        <v>2</v>
      </c>
      <c r="J5906">
        <v>1</v>
      </c>
      <c r="K5906">
        <v>0</v>
      </c>
      <c r="L5906">
        <v>0</v>
      </c>
      <c r="M5906">
        <f t="shared" si="11997"/>
        <v>0</v>
      </c>
      <c r="N5906" t="b">
        <f t="shared" ref="N5906" si="12028">AND(MIN($F5906,$F5907,$F5908)=$F5906,MAX($H5906,$H5907,$H5908)=$H5906)</f>
        <v>0</v>
      </c>
      <c r="O5906" t="b">
        <f t="shared" ref="O5906" si="12029">AND(N5906,NOT(N5907),NOT(N5908))</f>
        <v>0</v>
      </c>
    </row>
    <row r="5907" spans="1:15" x14ac:dyDescent="0.25">
      <c r="A5907" t="s">
        <v>15</v>
      </c>
      <c r="B5907" t="s">
        <v>17</v>
      </c>
      <c r="C5907">
        <v>12</v>
      </c>
      <c r="D5907">
        <v>24</v>
      </c>
      <c r="E5907" t="b">
        <v>0</v>
      </c>
      <c r="F5907">
        <v>1E-3</v>
      </c>
      <c r="G5907">
        <v>1</v>
      </c>
      <c r="H5907">
        <v>1</v>
      </c>
      <c r="I5907">
        <v>1</v>
      </c>
      <c r="J5907">
        <v>1</v>
      </c>
      <c r="K5907">
        <v>0</v>
      </c>
      <c r="L5907">
        <v>0</v>
      </c>
      <c r="M5907">
        <f t="shared" si="11997"/>
        <v>0</v>
      </c>
      <c r="N5907" t="b">
        <f t="shared" ref="N5907" si="12030">AND(MIN($F5906,$F5907,$F5908)=$F5907,MAX($H5906,$H5907,$H5908)=$H5907)</f>
        <v>1</v>
      </c>
      <c r="O5907" t="b">
        <f t="shared" ref="O5907" si="12031">AND(NOT(N5906),N5907,NOT(N5908))</f>
        <v>0</v>
      </c>
    </row>
    <row r="5908" spans="1:15" x14ac:dyDescent="0.25">
      <c r="A5908" t="s">
        <v>19</v>
      </c>
      <c r="B5908" t="s">
        <v>17</v>
      </c>
      <c r="C5908">
        <v>12</v>
      </c>
      <c r="D5908">
        <v>24</v>
      </c>
      <c r="E5908" t="b">
        <v>0</v>
      </c>
      <c r="F5908">
        <v>1E-3</v>
      </c>
      <c r="G5908">
        <v>1</v>
      </c>
      <c r="H5908">
        <v>1</v>
      </c>
      <c r="I5908">
        <v>2</v>
      </c>
      <c r="J5908">
        <v>1</v>
      </c>
      <c r="K5908">
        <v>0</v>
      </c>
      <c r="L5908">
        <v>0</v>
      </c>
      <c r="M5908">
        <f t="shared" si="11997"/>
        <v>0</v>
      </c>
      <c r="N5908" t="b">
        <f t="shared" ref="N5908" si="12032">AND(MIN($F5906,$F5907,$F5908)=$F5908,MAX($H5906,$H5907,$H5908)=$H5908)</f>
        <v>1</v>
      </c>
      <c r="O5908" t="b">
        <f t="shared" ref="O5908" si="12033">AND(NOT(N5906),NOT(N5907),N5908)</f>
        <v>0</v>
      </c>
    </row>
    <row r="5909" spans="1:15" x14ac:dyDescent="0.25">
      <c r="A5909" t="s">
        <v>13</v>
      </c>
      <c r="B5909" t="s">
        <v>17</v>
      </c>
      <c r="C5909">
        <v>12</v>
      </c>
      <c r="D5909">
        <v>25</v>
      </c>
      <c r="E5909" t="b">
        <v>0</v>
      </c>
      <c r="F5909">
        <v>4.0000000000000001E-3</v>
      </c>
      <c r="G5909">
        <v>1</v>
      </c>
      <c r="H5909">
        <v>1</v>
      </c>
      <c r="I5909">
        <v>2</v>
      </c>
      <c r="J5909">
        <v>1</v>
      </c>
      <c r="K5909">
        <v>0</v>
      </c>
      <c r="L5909">
        <v>0</v>
      </c>
      <c r="M5909">
        <f t="shared" si="11997"/>
        <v>0</v>
      </c>
      <c r="N5909" t="b">
        <f t="shared" ref="N5909" si="12034">AND(MIN($F5909,$F5910,$F5911)=$F5909,MAX($H5909,$H5910,$H5911)=$H5909)</f>
        <v>0</v>
      </c>
      <c r="O5909" t="b">
        <f t="shared" ref="O5909" si="12035">AND(N5909,NOT(N5910),NOT(N5911))</f>
        <v>0</v>
      </c>
    </row>
    <row r="5910" spans="1:15" x14ac:dyDescent="0.25">
      <c r="A5910" t="s">
        <v>15</v>
      </c>
      <c r="B5910" t="s">
        <v>17</v>
      </c>
      <c r="C5910">
        <v>12</v>
      </c>
      <c r="D5910">
        <v>25</v>
      </c>
      <c r="E5910" t="b">
        <v>0</v>
      </c>
      <c r="F5910">
        <v>1E-3</v>
      </c>
      <c r="G5910">
        <v>1</v>
      </c>
      <c r="H5910">
        <v>1</v>
      </c>
      <c r="I5910">
        <v>1</v>
      </c>
      <c r="J5910">
        <v>1</v>
      </c>
      <c r="K5910">
        <v>0</v>
      </c>
      <c r="L5910">
        <v>0</v>
      </c>
      <c r="M5910">
        <f t="shared" si="11997"/>
        <v>0</v>
      </c>
      <c r="N5910" t="b">
        <f t="shared" ref="N5910" si="12036">AND(MIN($F5909,$F5910,$F5911)=$F5910,MAX($H5909,$H5910,$H5911)=$H5910)</f>
        <v>1</v>
      </c>
      <c r="O5910" t="b">
        <f t="shared" ref="O5910" si="12037">AND(NOT(N5909),N5910,NOT(N5911))</f>
        <v>1</v>
      </c>
    </row>
    <row r="5911" spans="1:15" x14ac:dyDescent="0.25">
      <c r="A5911" t="s">
        <v>19</v>
      </c>
      <c r="B5911" t="s">
        <v>17</v>
      </c>
      <c r="C5911">
        <v>12</v>
      </c>
      <c r="D5911">
        <v>25</v>
      </c>
      <c r="E5911" t="b">
        <v>0</v>
      </c>
      <c r="F5911">
        <v>2E-3</v>
      </c>
      <c r="G5911">
        <v>1</v>
      </c>
      <c r="H5911">
        <v>1</v>
      </c>
      <c r="I5911">
        <v>2</v>
      </c>
      <c r="J5911">
        <v>1</v>
      </c>
      <c r="K5911">
        <v>0</v>
      </c>
      <c r="L5911">
        <v>0</v>
      </c>
      <c r="M5911">
        <f t="shared" si="11997"/>
        <v>0</v>
      </c>
      <c r="N5911" t="b">
        <f t="shared" ref="N5911" si="12038">AND(MIN($F5909,$F5910,$F5911)=$F5911,MAX($H5909,$H5910,$H5911)=$H5911)</f>
        <v>0</v>
      </c>
      <c r="O5911" t="b">
        <f t="shared" ref="O5911" si="12039">AND(NOT(N5909),NOT(N5910),N5911)</f>
        <v>0</v>
      </c>
    </row>
    <row r="5912" spans="1:15" x14ac:dyDescent="0.25">
      <c r="A5912" t="s">
        <v>13</v>
      </c>
      <c r="B5912" t="s">
        <v>17</v>
      </c>
      <c r="C5912">
        <v>12</v>
      </c>
      <c r="D5912">
        <v>26</v>
      </c>
      <c r="E5912" t="b">
        <v>0</v>
      </c>
      <c r="F5912">
        <v>1E-3</v>
      </c>
      <c r="G5912">
        <v>1</v>
      </c>
      <c r="H5912">
        <v>1</v>
      </c>
      <c r="I5912">
        <v>2</v>
      </c>
      <c r="J5912">
        <v>1</v>
      </c>
      <c r="K5912">
        <v>0</v>
      </c>
      <c r="L5912">
        <v>0</v>
      </c>
      <c r="M5912">
        <f t="shared" si="11997"/>
        <v>0</v>
      </c>
      <c r="N5912" t="b">
        <f t="shared" ref="N5912" si="12040">AND(MIN($F5912,$F5913,$F5914)=$F5912,MAX($H5912,$H5913,$H5914)=$H5912)</f>
        <v>1</v>
      </c>
      <c r="O5912" t="b">
        <f t="shared" ref="O5912" si="12041">AND(N5912,NOT(N5913),NOT(N5914))</f>
        <v>0</v>
      </c>
    </row>
    <row r="5913" spans="1:15" x14ac:dyDescent="0.25">
      <c r="A5913" t="s">
        <v>15</v>
      </c>
      <c r="B5913" t="s">
        <v>17</v>
      </c>
      <c r="C5913">
        <v>12</v>
      </c>
      <c r="D5913">
        <v>26</v>
      </c>
      <c r="E5913" t="b">
        <v>0</v>
      </c>
      <c r="F5913">
        <v>1E-3</v>
      </c>
      <c r="G5913">
        <v>1</v>
      </c>
      <c r="H5913">
        <v>1</v>
      </c>
      <c r="I5913">
        <v>1</v>
      </c>
      <c r="J5913">
        <v>1</v>
      </c>
      <c r="K5913">
        <v>0</v>
      </c>
      <c r="L5913">
        <v>0</v>
      </c>
      <c r="M5913">
        <f t="shared" si="11997"/>
        <v>0</v>
      </c>
      <c r="N5913" t="b">
        <f t="shared" ref="N5913" si="12042">AND(MIN($F5912,$F5913,$F5914)=$F5913,MAX($H5912,$H5913,$H5914)=$H5913)</f>
        <v>1</v>
      </c>
      <c r="O5913" t="b">
        <f t="shared" ref="O5913" si="12043">AND(NOT(N5912),N5913,NOT(N5914))</f>
        <v>0</v>
      </c>
    </row>
    <row r="5914" spans="1:15" x14ac:dyDescent="0.25">
      <c r="A5914" t="s">
        <v>19</v>
      </c>
      <c r="B5914" t="s">
        <v>17</v>
      </c>
      <c r="C5914">
        <v>12</v>
      </c>
      <c r="D5914">
        <v>26</v>
      </c>
      <c r="E5914" t="b">
        <v>0</v>
      </c>
      <c r="F5914">
        <v>4.0000000000000001E-3</v>
      </c>
      <c r="G5914">
        <v>1</v>
      </c>
      <c r="H5914">
        <v>1</v>
      </c>
      <c r="I5914">
        <v>2</v>
      </c>
      <c r="J5914">
        <v>1</v>
      </c>
      <c r="K5914">
        <v>0</v>
      </c>
      <c r="L5914">
        <v>0</v>
      </c>
      <c r="M5914">
        <f t="shared" si="11997"/>
        <v>0</v>
      </c>
      <c r="N5914" t="b">
        <f t="shared" ref="N5914" si="12044">AND(MIN($F5912,$F5913,$F5914)=$F5914,MAX($H5912,$H5913,$H5914)=$H5914)</f>
        <v>0</v>
      </c>
      <c r="O5914" t="b">
        <f t="shared" ref="O5914" si="12045">AND(NOT(N5912),NOT(N5913),N5914)</f>
        <v>0</v>
      </c>
    </row>
    <row r="5915" spans="1:15" x14ac:dyDescent="0.25">
      <c r="A5915" t="s">
        <v>13</v>
      </c>
      <c r="B5915" t="s">
        <v>17</v>
      </c>
      <c r="C5915">
        <v>12</v>
      </c>
      <c r="D5915">
        <v>27</v>
      </c>
      <c r="E5915" t="b">
        <v>0</v>
      </c>
      <c r="F5915">
        <v>1E-3</v>
      </c>
      <c r="G5915">
        <v>1</v>
      </c>
      <c r="H5915">
        <v>1</v>
      </c>
      <c r="I5915">
        <v>2</v>
      </c>
      <c r="J5915">
        <v>1</v>
      </c>
      <c r="K5915">
        <v>0</v>
      </c>
      <c r="L5915">
        <v>0</v>
      </c>
      <c r="M5915">
        <f t="shared" si="11997"/>
        <v>0</v>
      </c>
      <c r="N5915" t="b">
        <f t="shared" ref="N5915" si="12046">AND(MIN($F5915,$F5916,$F5917)=$F5915,MAX($H5915,$H5916,$H5917)=$H5915)</f>
        <v>1</v>
      </c>
      <c r="O5915" t="b">
        <f t="shared" ref="O5915" si="12047">AND(N5915,NOT(N5916),NOT(N5917))</f>
        <v>1</v>
      </c>
    </row>
    <row r="5916" spans="1:15" x14ac:dyDescent="0.25">
      <c r="A5916" t="s">
        <v>15</v>
      </c>
      <c r="B5916" t="s">
        <v>17</v>
      </c>
      <c r="C5916">
        <v>12</v>
      </c>
      <c r="D5916">
        <v>27</v>
      </c>
      <c r="E5916" t="b">
        <v>0</v>
      </c>
      <c r="F5916">
        <v>3.0000000000000001E-3</v>
      </c>
      <c r="G5916">
        <v>1</v>
      </c>
      <c r="H5916">
        <v>1</v>
      </c>
      <c r="I5916">
        <v>1</v>
      </c>
      <c r="J5916">
        <v>1</v>
      </c>
      <c r="K5916">
        <v>0</v>
      </c>
      <c r="L5916">
        <v>0</v>
      </c>
      <c r="M5916">
        <f t="shared" si="11997"/>
        <v>0</v>
      </c>
      <c r="N5916" t="b">
        <f t="shared" ref="N5916" si="12048">AND(MIN($F5915,$F5916,$F5917)=$F5916,MAX($H5915,$H5916,$H5917)=$H5916)</f>
        <v>0</v>
      </c>
      <c r="O5916" t="b">
        <f t="shared" ref="O5916" si="12049">AND(NOT(N5915),N5916,NOT(N5917))</f>
        <v>0</v>
      </c>
    </row>
    <row r="5917" spans="1:15" x14ac:dyDescent="0.25">
      <c r="A5917" t="s">
        <v>19</v>
      </c>
      <c r="B5917" t="s">
        <v>17</v>
      </c>
      <c r="C5917">
        <v>12</v>
      </c>
      <c r="D5917">
        <v>27</v>
      </c>
      <c r="E5917" t="b">
        <v>0</v>
      </c>
      <c r="F5917">
        <v>3.0000000000000001E-3</v>
      </c>
      <c r="G5917">
        <v>1</v>
      </c>
      <c r="H5917">
        <v>1</v>
      </c>
      <c r="I5917">
        <v>2</v>
      </c>
      <c r="J5917">
        <v>1</v>
      </c>
      <c r="K5917">
        <v>0</v>
      </c>
      <c r="L5917">
        <v>0</v>
      </c>
      <c r="M5917">
        <f t="shared" si="11997"/>
        <v>0</v>
      </c>
      <c r="N5917" t="b">
        <f t="shared" ref="N5917" si="12050">AND(MIN($F5915,$F5916,$F5917)=$F5917,MAX($H5915,$H5916,$H5917)=$H5917)</f>
        <v>0</v>
      </c>
      <c r="O5917" t="b">
        <f t="shared" ref="O5917" si="12051">AND(NOT(N5915),NOT(N5916),N5917)</f>
        <v>0</v>
      </c>
    </row>
    <row r="5918" spans="1:15" x14ac:dyDescent="0.25">
      <c r="A5918" t="s">
        <v>13</v>
      </c>
      <c r="B5918" t="s">
        <v>17</v>
      </c>
      <c r="C5918">
        <v>12</v>
      </c>
      <c r="D5918">
        <v>28</v>
      </c>
      <c r="E5918" t="b">
        <v>0</v>
      </c>
      <c r="F5918">
        <v>1E-3</v>
      </c>
      <c r="G5918">
        <v>1</v>
      </c>
      <c r="H5918">
        <v>1</v>
      </c>
      <c r="I5918">
        <v>2</v>
      </c>
      <c r="J5918">
        <v>1</v>
      </c>
      <c r="K5918">
        <v>0</v>
      </c>
      <c r="L5918">
        <v>0</v>
      </c>
      <c r="M5918">
        <f t="shared" si="11997"/>
        <v>0</v>
      </c>
      <c r="N5918" t="b">
        <f t="shared" ref="N5918" si="12052">AND(MIN($F5918,$F5919,$F5920)=$F5918,MAX($H5918,$H5919,$H5920)=$H5918)</f>
        <v>1</v>
      </c>
      <c r="O5918" t="b">
        <f t="shared" ref="O5918" si="12053">AND(N5918,NOT(N5919),NOT(N5920))</f>
        <v>0</v>
      </c>
    </row>
    <row r="5919" spans="1:15" x14ac:dyDescent="0.25">
      <c r="A5919" t="s">
        <v>15</v>
      </c>
      <c r="B5919" t="s">
        <v>17</v>
      </c>
      <c r="C5919">
        <v>12</v>
      </c>
      <c r="D5919">
        <v>28</v>
      </c>
      <c r="E5919" t="b">
        <v>0</v>
      </c>
      <c r="F5919">
        <v>1E-3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f t="shared" si="11997"/>
        <v>0</v>
      </c>
      <c r="N5919" t="b">
        <f t="shared" ref="N5919" si="12054">AND(MIN($F5918,$F5919,$F5920)=$F5919,MAX($H5918,$H5919,$H5920)=$H5919)</f>
        <v>1</v>
      </c>
      <c r="O5919" t="b">
        <f t="shared" ref="O5919" si="12055">AND(NOT(N5918),N5919,NOT(N5920))</f>
        <v>0</v>
      </c>
    </row>
    <row r="5920" spans="1:15" x14ac:dyDescent="0.25">
      <c r="A5920" t="s">
        <v>19</v>
      </c>
      <c r="B5920" t="s">
        <v>17</v>
      </c>
      <c r="C5920">
        <v>12</v>
      </c>
      <c r="D5920">
        <v>28</v>
      </c>
      <c r="E5920" t="b">
        <v>0</v>
      </c>
      <c r="F5920">
        <v>2E-3</v>
      </c>
      <c r="G5920">
        <v>1</v>
      </c>
      <c r="H5920">
        <v>1</v>
      </c>
      <c r="I5920">
        <v>2</v>
      </c>
      <c r="J5920">
        <v>1</v>
      </c>
      <c r="K5920">
        <v>0</v>
      </c>
      <c r="L5920">
        <v>0</v>
      </c>
      <c r="M5920">
        <f t="shared" si="11997"/>
        <v>0</v>
      </c>
      <c r="N5920" t="b">
        <f t="shared" ref="N5920" si="12056">AND(MIN($F5918,$F5919,$F5920)=$F5920,MAX($H5918,$H5919,$H5920)=$H5920)</f>
        <v>0</v>
      </c>
      <c r="O5920" t="b">
        <f t="shared" ref="O5920" si="12057">AND(NOT(N5918),NOT(N5919),N5920)</f>
        <v>0</v>
      </c>
    </row>
    <row r="5921" spans="1:15" x14ac:dyDescent="0.25">
      <c r="A5921" t="s">
        <v>13</v>
      </c>
      <c r="B5921" t="s">
        <v>17</v>
      </c>
      <c r="C5921">
        <v>12</v>
      </c>
      <c r="D5921">
        <v>29</v>
      </c>
      <c r="E5921" t="b">
        <v>0</v>
      </c>
      <c r="F5921">
        <v>2E-3</v>
      </c>
      <c r="G5921">
        <v>1</v>
      </c>
      <c r="H5921">
        <v>1</v>
      </c>
      <c r="I5921">
        <v>2</v>
      </c>
      <c r="J5921">
        <v>1</v>
      </c>
      <c r="K5921">
        <v>0</v>
      </c>
      <c r="L5921">
        <v>0</v>
      </c>
      <c r="M5921">
        <f t="shared" si="11997"/>
        <v>0</v>
      </c>
      <c r="N5921" t="b">
        <f t="shared" ref="N5921" si="12058">AND(MIN($F5921,$F5922,$F5923)=$F5921,MAX($H5921,$H5922,$H5923)=$H5921)</f>
        <v>0</v>
      </c>
      <c r="O5921" t="b">
        <f t="shared" ref="O5921" si="12059">AND(N5921,NOT(N5922),NOT(N5923))</f>
        <v>0</v>
      </c>
    </row>
    <row r="5922" spans="1:15" x14ac:dyDescent="0.25">
      <c r="A5922" t="s">
        <v>15</v>
      </c>
      <c r="B5922" t="s">
        <v>17</v>
      </c>
      <c r="C5922">
        <v>12</v>
      </c>
      <c r="D5922">
        <v>29</v>
      </c>
      <c r="E5922" t="b">
        <v>0</v>
      </c>
      <c r="F5922">
        <v>1E-3</v>
      </c>
      <c r="G5922">
        <v>1</v>
      </c>
      <c r="H5922">
        <v>1</v>
      </c>
      <c r="I5922">
        <v>1</v>
      </c>
      <c r="J5922">
        <v>1</v>
      </c>
      <c r="K5922">
        <v>0</v>
      </c>
      <c r="L5922">
        <v>0</v>
      </c>
      <c r="M5922">
        <f t="shared" si="11997"/>
        <v>0</v>
      </c>
      <c r="N5922" t="b">
        <f t="shared" ref="N5922" si="12060">AND(MIN($F5921,$F5922,$F5923)=$F5922,MAX($H5921,$H5922,$H5923)=$H5922)</f>
        <v>1</v>
      </c>
      <c r="O5922" t="b">
        <f t="shared" ref="O5922" si="12061">AND(NOT(N5921),N5922,NOT(N5923))</f>
        <v>0</v>
      </c>
    </row>
    <row r="5923" spans="1:15" x14ac:dyDescent="0.25">
      <c r="A5923" t="s">
        <v>19</v>
      </c>
      <c r="B5923" t="s">
        <v>17</v>
      </c>
      <c r="C5923">
        <v>12</v>
      </c>
      <c r="D5923">
        <v>29</v>
      </c>
      <c r="E5923" t="b">
        <v>0</v>
      </c>
      <c r="F5923">
        <v>1E-3</v>
      </c>
      <c r="G5923">
        <v>1</v>
      </c>
      <c r="H5923">
        <v>1</v>
      </c>
      <c r="I5923">
        <v>2</v>
      </c>
      <c r="J5923">
        <v>1</v>
      </c>
      <c r="K5923">
        <v>0</v>
      </c>
      <c r="L5923">
        <v>0</v>
      </c>
      <c r="M5923">
        <f t="shared" si="11997"/>
        <v>0</v>
      </c>
      <c r="N5923" t="b">
        <f t="shared" ref="N5923" si="12062">AND(MIN($F5921,$F5922,$F5923)=$F5923,MAX($H5921,$H5922,$H5923)=$H5923)</f>
        <v>1</v>
      </c>
      <c r="O5923" t="b">
        <f t="shared" ref="O5923" si="12063">AND(NOT(N5921),NOT(N5922),N5923)</f>
        <v>0</v>
      </c>
    </row>
    <row r="5924" spans="1:15" x14ac:dyDescent="0.25">
      <c r="A5924" t="s">
        <v>13</v>
      </c>
      <c r="B5924" t="s">
        <v>17</v>
      </c>
      <c r="C5924">
        <v>12</v>
      </c>
      <c r="D5924">
        <v>2</v>
      </c>
      <c r="E5924" t="b">
        <v>0</v>
      </c>
      <c r="F5924">
        <v>1E-3</v>
      </c>
      <c r="G5924">
        <v>1</v>
      </c>
      <c r="H5924">
        <v>1</v>
      </c>
      <c r="I5924">
        <v>14</v>
      </c>
      <c r="J5924">
        <v>8</v>
      </c>
      <c r="K5924">
        <v>1</v>
      </c>
      <c r="L5924">
        <v>5</v>
      </c>
      <c r="M5924">
        <f t="shared" si="11997"/>
        <v>0</v>
      </c>
      <c r="N5924" t="b">
        <f t="shared" ref="N5924" si="12064">AND(MIN($F5924,$F5925,$F5926)=$F5924,MAX($H5924,$H5925,$H5926)=$H5924)</f>
        <v>1</v>
      </c>
      <c r="O5924" t="b">
        <f t="shared" ref="O5924" si="12065">AND(N5924,NOT(N5925),NOT(N5926))</f>
        <v>0</v>
      </c>
    </row>
    <row r="5925" spans="1:15" x14ac:dyDescent="0.25">
      <c r="A5925" t="s">
        <v>15</v>
      </c>
      <c r="B5925" t="s">
        <v>17</v>
      </c>
      <c r="C5925">
        <v>12</v>
      </c>
      <c r="D5925">
        <v>2</v>
      </c>
      <c r="E5925" t="b">
        <v>0</v>
      </c>
      <c r="F5925">
        <v>2E-3</v>
      </c>
      <c r="G5925">
        <v>1</v>
      </c>
      <c r="H5925">
        <v>1</v>
      </c>
      <c r="I5925">
        <v>260</v>
      </c>
      <c r="J5925">
        <v>252</v>
      </c>
      <c r="K5925">
        <v>123</v>
      </c>
      <c r="L5925">
        <v>9</v>
      </c>
      <c r="M5925">
        <f t="shared" si="11997"/>
        <v>0</v>
      </c>
      <c r="N5925" t="b">
        <f t="shared" ref="N5925" si="12066">AND(MIN($F5924,$F5925,$F5926)=$F5925,MAX($H5924,$H5925,$H5926)=$H5925)</f>
        <v>0</v>
      </c>
      <c r="O5925" t="b">
        <f t="shared" ref="O5925" si="12067">AND(NOT(N5924),N5925,NOT(N5926))</f>
        <v>0</v>
      </c>
    </row>
    <row r="5926" spans="1:15" x14ac:dyDescent="0.25">
      <c r="A5926" t="s">
        <v>19</v>
      </c>
      <c r="B5926" t="s">
        <v>17</v>
      </c>
      <c r="C5926">
        <v>12</v>
      </c>
      <c r="D5926">
        <v>2</v>
      </c>
      <c r="E5926" t="b">
        <v>0</v>
      </c>
      <c r="F5926">
        <v>1E-3</v>
      </c>
      <c r="G5926">
        <v>1</v>
      </c>
      <c r="H5926">
        <v>1</v>
      </c>
      <c r="I5926">
        <v>14</v>
      </c>
      <c r="J5926">
        <v>8</v>
      </c>
      <c r="K5926">
        <v>1</v>
      </c>
      <c r="L5926">
        <v>5</v>
      </c>
      <c r="M5926">
        <f t="shared" si="11997"/>
        <v>0</v>
      </c>
      <c r="N5926" t="b">
        <f t="shared" ref="N5926" si="12068">AND(MIN($F5924,$F5925,$F5926)=$F5926,MAX($H5924,$H5925,$H5926)=$H5926)</f>
        <v>1</v>
      </c>
      <c r="O5926" t="b">
        <f t="shared" ref="O5926" si="12069">AND(NOT(N5924),NOT(N5925),N5926)</f>
        <v>0</v>
      </c>
    </row>
    <row r="5927" spans="1:15" x14ac:dyDescent="0.25">
      <c r="A5927" t="s">
        <v>13</v>
      </c>
      <c r="B5927" t="s">
        <v>17</v>
      </c>
      <c r="C5927">
        <v>12</v>
      </c>
      <c r="D5927">
        <v>30</v>
      </c>
      <c r="E5927" t="b">
        <v>0</v>
      </c>
      <c r="F5927">
        <v>1E-3</v>
      </c>
      <c r="G5927">
        <v>1</v>
      </c>
      <c r="H5927">
        <v>1</v>
      </c>
      <c r="I5927">
        <v>2</v>
      </c>
      <c r="J5927">
        <v>1</v>
      </c>
      <c r="K5927">
        <v>0</v>
      </c>
      <c r="L5927">
        <v>0</v>
      </c>
      <c r="M5927">
        <f t="shared" si="11997"/>
        <v>0</v>
      </c>
      <c r="N5927" t="b">
        <f t="shared" ref="N5927" si="12070">AND(MIN($F5927,$F5928,$F5929)=$F5927,MAX($H5927,$H5928,$H5929)=$H5927)</f>
        <v>1</v>
      </c>
      <c r="O5927" t="b">
        <f t="shared" ref="O5927" si="12071">AND(N5927,NOT(N5928),NOT(N5929))</f>
        <v>0</v>
      </c>
    </row>
    <row r="5928" spans="1:15" x14ac:dyDescent="0.25">
      <c r="A5928" t="s">
        <v>15</v>
      </c>
      <c r="B5928" t="s">
        <v>17</v>
      </c>
      <c r="C5928">
        <v>12</v>
      </c>
      <c r="D5928">
        <v>30</v>
      </c>
      <c r="E5928" t="b">
        <v>0</v>
      </c>
      <c r="F5928">
        <v>1E-3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f t="shared" si="11997"/>
        <v>0</v>
      </c>
      <c r="N5928" t="b">
        <f t="shared" ref="N5928" si="12072">AND(MIN($F5927,$F5928,$F5929)=$F5928,MAX($H5927,$H5928,$H5929)=$H5928)</f>
        <v>1</v>
      </c>
      <c r="O5928" t="b">
        <f t="shared" ref="O5928" si="12073">AND(NOT(N5927),N5928,NOT(N5929))</f>
        <v>0</v>
      </c>
    </row>
    <row r="5929" spans="1:15" x14ac:dyDescent="0.25">
      <c r="A5929" t="s">
        <v>19</v>
      </c>
      <c r="B5929" t="s">
        <v>17</v>
      </c>
      <c r="C5929">
        <v>12</v>
      </c>
      <c r="D5929">
        <v>30</v>
      </c>
      <c r="E5929" t="b">
        <v>0</v>
      </c>
      <c r="F5929">
        <v>1E-3</v>
      </c>
      <c r="G5929">
        <v>1</v>
      </c>
      <c r="H5929">
        <v>1</v>
      </c>
      <c r="I5929">
        <v>2</v>
      </c>
      <c r="J5929">
        <v>1</v>
      </c>
      <c r="K5929">
        <v>0</v>
      </c>
      <c r="L5929">
        <v>0</v>
      </c>
      <c r="M5929">
        <f t="shared" si="11997"/>
        <v>0</v>
      </c>
      <c r="N5929" t="b">
        <f t="shared" ref="N5929" si="12074">AND(MIN($F5927,$F5928,$F5929)=$F5929,MAX($H5927,$H5928,$H5929)=$H5929)</f>
        <v>1</v>
      </c>
      <c r="O5929" t="b">
        <f t="shared" ref="O5929" si="12075">AND(NOT(N5927),NOT(N5928),N5929)</f>
        <v>0</v>
      </c>
    </row>
    <row r="5930" spans="1:15" x14ac:dyDescent="0.25">
      <c r="A5930" t="s">
        <v>13</v>
      </c>
      <c r="B5930" t="s">
        <v>17</v>
      </c>
      <c r="C5930">
        <v>12</v>
      </c>
      <c r="D5930">
        <v>31</v>
      </c>
      <c r="E5930" t="b">
        <v>0</v>
      </c>
      <c r="F5930">
        <v>2E-3</v>
      </c>
      <c r="G5930">
        <v>1</v>
      </c>
      <c r="H5930">
        <v>1</v>
      </c>
      <c r="I5930">
        <v>2</v>
      </c>
      <c r="J5930">
        <v>1</v>
      </c>
      <c r="K5930">
        <v>0</v>
      </c>
      <c r="L5930">
        <v>0</v>
      </c>
      <c r="M5930">
        <f t="shared" si="11997"/>
        <v>0</v>
      </c>
      <c r="N5930" t="b">
        <f t="shared" ref="N5930" si="12076">AND(MIN($F5930,$F5931,$F5932)=$F5930,MAX($H5930,$H5931,$H5932)=$H5930)</f>
        <v>0</v>
      </c>
      <c r="O5930" t="b">
        <f t="shared" ref="O5930" si="12077">AND(N5930,NOT(N5931),NOT(N5932))</f>
        <v>0</v>
      </c>
    </row>
    <row r="5931" spans="1:15" x14ac:dyDescent="0.25">
      <c r="A5931" t="s">
        <v>15</v>
      </c>
      <c r="B5931" t="s">
        <v>17</v>
      </c>
      <c r="C5931">
        <v>12</v>
      </c>
      <c r="D5931">
        <v>31</v>
      </c>
      <c r="E5931" t="b">
        <v>0</v>
      </c>
      <c r="F5931">
        <v>2E-3</v>
      </c>
      <c r="G5931">
        <v>1</v>
      </c>
      <c r="H5931">
        <v>1</v>
      </c>
      <c r="I5931">
        <v>1</v>
      </c>
      <c r="J5931">
        <v>1</v>
      </c>
      <c r="K5931">
        <v>0</v>
      </c>
      <c r="L5931">
        <v>0</v>
      </c>
      <c r="M5931">
        <f t="shared" si="11997"/>
        <v>0</v>
      </c>
      <c r="N5931" t="b">
        <f t="shared" ref="N5931" si="12078">AND(MIN($F5930,$F5931,$F5932)=$F5931,MAX($H5930,$H5931,$H5932)=$H5931)</f>
        <v>0</v>
      </c>
      <c r="O5931" t="b">
        <f t="shared" ref="O5931" si="12079">AND(NOT(N5930),N5931,NOT(N5932))</f>
        <v>0</v>
      </c>
    </row>
    <row r="5932" spans="1:15" x14ac:dyDescent="0.25">
      <c r="A5932" t="s">
        <v>19</v>
      </c>
      <c r="B5932" t="s">
        <v>17</v>
      </c>
      <c r="C5932">
        <v>12</v>
      </c>
      <c r="D5932">
        <v>31</v>
      </c>
      <c r="E5932" t="b">
        <v>0</v>
      </c>
      <c r="F5932">
        <v>1E-3</v>
      </c>
      <c r="G5932">
        <v>1</v>
      </c>
      <c r="H5932">
        <v>1</v>
      </c>
      <c r="I5932">
        <v>2</v>
      </c>
      <c r="J5932">
        <v>1</v>
      </c>
      <c r="K5932">
        <v>0</v>
      </c>
      <c r="L5932">
        <v>0</v>
      </c>
      <c r="M5932">
        <f t="shared" si="11997"/>
        <v>0</v>
      </c>
      <c r="N5932" t="b">
        <f t="shared" ref="N5932" si="12080">AND(MIN($F5930,$F5931,$F5932)=$F5932,MAX($H5930,$H5931,$H5932)=$H5932)</f>
        <v>1</v>
      </c>
      <c r="O5932" t="b">
        <f t="shared" ref="O5932" si="12081">AND(NOT(N5930),NOT(N5931),N5932)</f>
        <v>1</v>
      </c>
    </row>
    <row r="5933" spans="1:15" x14ac:dyDescent="0.25">
      <c r="A5933" t="s">
        <v>13</v>
      </c>
      <c r="B5933" t="s">
        <v>17</v>
      </c>
      <c r="C5933">
        <v>12</v>
      </c>
      <c r="D5933">
        <v>32</v>
      </c>
      <c r="E5933" t="b">
        <v>0</v>
      </c>
      <c r="F5933">
        <v>2E-3</v>
      </c>
      <c r="G5933">
        <v>1</v>
      </c>
      <c r="H5933">
        <v>1</v>
      </c>
      <c r="I5933">
        <v>2</v>
      </c>
      <c r="J5933">
        <v>1</v>
      </c>
      <c r="K5933">
        <v>0</v>
      </c>
      <c r="L5933">
        <v>0</v>
      </c>
      <c r="M5933">
        <f t="shared" si="11997"/>
        <v>0</v>
      </c>
      <c r="N5933" t="b">
        <f t="shared" ref="N5933" si="12082">AND(MIN($F5933,$F5934,$F5935)=$F5933,MAX($H5933,$H5934,$H5935)=$H5933)</f>
        <v>0</v>
      </c>
      <c r="O5933" t="b">
        <f t="shared" ref="O5933" si="12083">AND(N5933,NOT(N5934),NOT(N5935))</f>
        <v>0</v>
      </c>
    </row>
    <row r="5934" spans="1:15" x14ac:dyDescent="0.25">
      <c r="A5934" t="s">
        <v>15</v>
      </c>
      <c r="B5934" t="s">
        <v>17</v>
      </c>
      <c r="C5934">
        <v>12</v>
      </c>
      <c r="D5934">
        <v>32</v>
      </c>
      <c r="E5934" t="b">
        <v>0</v>
      </c>
      <c r="F5934">
        <v>1E-3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0</v>
      </c>
      <c r="M5934">
        <f t="shared" si="11997"/>
        <v>0</v>
      </c>
      <c r="N5934" t="b">
        <f t="shared" ref="N5934" si="12084">AND(MIN($F5933,$F5934,$F5935)=$F5934,MAX($H5933,$H5934,$H5935)=$H5934)</f>
        <v>1</v>
      </c>
      <c r="O5934" t="b">
        <f t="shared" ref="O5934" si="12085">AND(NOT(N5933),N5934,NOT(N5935))</f>
        <v>1</v>
      </c>
    </row>
    <row r="5935" spans="1:15" x14ac:dyDescent="0.25">
      <c r="A5935" t="s">
        <v>19</v>
      </c>
      <c r="B5935" t="s">
        <v>17</v>
      </c>
      <c r="C5935">
        <v>12</v>
      </c>
      <c r="D5935">
        <v>32</v>
      </c>
      <c r="E5935" t="b">
        <v>0</v>
      </c>
      <c r="F5935">
        <v>2E-3</v>
      </c>
      <c r="G5935">
        <v>1</v>
      </c>
      <c r="H5935">
        <v>1</v>
      </c>
      <c r="I5935">
        <v>2</v>
      </c>
      <c r="J5935">
        <v>1</v>
      </c>
      <c r="K5935">
        <v>0</v>
      </c>
      <c r="L5935">
        <v>0</v>
      </c>
      <c r="M5935">
        <f t="shared" si="11997"/>
        <v>0</v>
      </c>
      <c r="N5935" t="b">
        <f t="shared" ref="N5935" si="12086">AND(MIN($F5933,$F5934,$F5935)=$F5935,MAX($H5933,$H5934,$H5935)=$H5935)</f>
        <v>0</v>
      </c>
      <c r="O5935" t="b">
        <f t="shared" ref="O5935" si="12087">AND(NOT(N5933),NOT(N5934),N5935)</f>
        <v>0</v>
      </c>
    </row>
    <row r="5936" spans="1:15" x14ac:dyDescent="0.25">
      <c r="A5936" t="s">
        <v>13</v>
      </c>
      <c r="B5936" t="s">
        <v>17</v>
      </c>
      <c r="C5936">
        <v>12</v>
      </c>
      <c r="D5936">
        <v>3</v>
      </c>
      <c r="E5936" t="b">
        <v>0</v>
      </c>
      <c r="F5936">
        <v>1E-3</v>
      </c>
      <c r="G5936">
        <v>1</v>
      </c>
      <c r="H5936">
        <v>1</v>
      </c>
      <c r="I5936">
        <v>16</v>
      </c>
      <c r="J5936">
        <v>9</v>
      </c>
      <c r="K5936">
        <v>1</v>
      </c>
      <c r="L5936">
        <v>6</v>
      </c>
      <c r="M5936">
        <f t="shared" si="11997"/>
        <v>0</v>
      </c>
      <c r="N5936" t="b">
        <f t="shared" ref="N5936" si="12088">AND(MIN($F5936,$F5937,$F5938)=$F5936,MAX($H5936,$H5937,$H5938)=$H5936)</f>
        <v>1</v>
      </c>
      <c r="O5936" t="b">
        <f t="shared" ref="O5936" si="12089">AND(N5936,NOT(N5937),NOT(N5938))</f>
        <v>0</v>
      </c>
    </row>
    <row r="5937" spans="1:15" x14ac:dyDescent="0.25">
      <c r="A5937" t="s">
        <v>15</v>
      </c>
      <c r="B5937" t="s">
        <v>17</v>
      </c>
      <c r="C5937">
        <v>12</v>
      </c>
      <c r="D5937">
        <v>3</v>
      </c>
      <c r="E5937" t="b">
        <v>0</v>
      </c>
      <c r="F5937">
        <v>8.9999999999999993E-3</v>
      </c>
      <c r="G5937">
        <v>1</v>
      </c>
      <c r="H5937">
        <v>1</v>
      </c>
      <c r="I5937">
        <v>1202</v>
      </c>
      <c r="J5937">
        <v>1169</v>
      </c>
      <c r="K5937">
        <v>581</v>
      </c>
      <c r="L5937">
        <v>11</v>
      </c>
      <c r="M5937">
        <f t="shared" si="11997"/>
        <v>0</v>
      </c>
      <c r="N5937" t="b">
        <f t="shared" ref="N5937" si="12090">AND(MIN($F5936,$F5937,$F5938)=$F5937,MAX($H5936,$H5937,$H5938)=$H5937)</f>
        <v>0</v>
      </c>
      <c r="O5937" t="b">
        <f t="shared" ref="O5937" si="12091">AND(NOT(N5936),N5937,NOT(N5938))</f>
        <v>0</v>
      </c>
    </row>
    <row r="5938" spans="1:15" x14ac:dyDescent="0.25">
      <c r="A5938" t="s">
        <v>19</v>
      </c>
      <c r="B5938" t="s">
        <v>17</v>
      </c>
      <c r="C5938">
        <v>12</v>
      </c>
      <c r="D5938">
        <v>3</v>
      </c>
      <c r="E5938" t="b">
        <v>0</v>
      </c>
      <c r="F5938">
        <v>1E-3</v>
      </c>
      <c r="G5938">
        <v>1</v>
      </c>
      <c r="H5938">
        <v>1</v>
      </c>
      <c r="I5938">
        <v>16</v>
      </c>
      <c r="J5938">
        <v>9</v>
      </c>
      <c r="K5938">
        <v>1</v>
      </c>
      <c r="L5938">
        <v>6</v>
      </c>
      <c r="M5938">
        <f t="shared" si="11997"/>
        <v>0</v>
      </c>
      <c r="N5938" t="b">
        <f t="shared" ref="N5938" si="12092">AND(MIN($F5936,$F5937,$F5938)=$F5938,MAX($H5936,$H5937,$H5938)=$H5938)</f>
        <v>1</v>
      </c>
      <c r="O5938" t="b">
        <f t="shared" ref="O5938" si="12093">AND(NOT(N5936),NOT(N5937),N5938)</f>
        <v>0</v>
      </c>
    </row>
    <row r="5939" spans="1:15" x14ac:dyDescent="0.25">
      <c r="A5939" t="s">
        <v>13</v>
      </c>
      <c r="B5939" t="s">
        <v>17</v>
      </c>
      <c r="C5939">
        <v>12</v>
      </c>
      <c r="D5939">
        <v>4</v>
      </c>
      <c r="E5939" t="b">
        <v>0</v>
      </c>
      <c r="F5939">
        <v>1E-3</v>
      </c>
      <c r="G5939">
        <v>1</v>
      </c>
      <c r="H5939">
        <v>1</v>
      </c>
      <c r="I5939">
        <v>18</v>
      </c>
      <c r="J5939">
        <v>10</v>
      </c>
      <c r="K5939">
        <v>1</v>
      </c>
      <c r="L5939">
        <v>7</v>
      </c>
      <c r="M5939">
        <f t="shared" si="11997"/>
        <v>0</v>
      </c>
      <c r="N5939" t="b">
        <f t="shared" ref="N5939" si="12094">AND(MIN($F5939,$F5940,$F5941)=$F5939,MAX($H5939,$H5940,$H5941)=$H5939)</f>
        <v>1</v>
      </c>
      <c r="O5939" t="b">
        <f t="shared" ref="O5939" si="12095">AND(N5939,NOT(N5940),NOT(N5941))</f>
        <v>0</v>
      </c>
    </row>
    <row r="5940" spans="1:15" x14ac:dyDescent="0.25">
      <c r="A5940" t="s">
        <v>15</v>
      </c>
      <c r="B5940" t="s">
        <v>17</v>
      </c>
      <c r="C5940">
        <v>12</v>
      </c>
      <c r="D5940">
        <v>4</v>
      </c>
      <c r="E5940" t="b">
        <v>0</v>
      </c>
      <c r="F5940">
        <v>3.3000000000000002E-2</v>
      </c>
      <c r="G5940">
        <v>1</v>
      </c>
      <c r="H5940">
        <v>1</v>
      </c>
      <c r="I5940">
        <v>5803</v>
      </c>
      <c r="J5940">
        <v>5644</v>
      </c>
      <c r="K5940">
        <v>2818</v>
      </c>
      <c r="L5940">
        <v>12</v>
      </c>
      <c r="M5940">
        <f t="shared" si="11997"/>
        <v>0</v>
      </c>
      <c r="N5940" t="b">
        <f t="shared" ref="N5940" si="12096">AND(MIN($F5939,$F5940,$F5941)=$F5940,MAX($H5939,$H5940,$H5941)=$H5940)</f>
        <v>0</v>
      </c>
      <c r="O5940" t="b">
        <f t="shared" ref="O5940" si="12097">AND(NOT(N5939),N5940,NOT(N5941))</f>
        <v>0</v>
      </c>
    </row>
    <row r="5941" spans="1:15" x14ac:dyDescent="0.25">
      <c r="A5941" t="s">
        <v>19</v>
      </c>
      <c r="B5941" t="s">
        <v>17</v>
      </c>
      <c r="C5941">
        <v>12</v>
      </c>
      <c r="D5941">
        <v>4</v>
      </c>
      <c r="E5941" t="b">
        <v>0</v>
      </c>
      <c r="F5941">
        <v>1E-3</v>
      </c>
      <c r="G5941">
        <v>1</v>
      </c>
      <c r="H5941">
        <v>1</v>
      </c>
      <c r="I5941">
        <v>18</v>
      </c>
      <c r="J5941">
        <v>10</v>
      </c>
      <c r="K5941">
        <v>1</v>
      </c>
      <c r="L5941">
        <v>7</v>
      </c>
      <c r="M5941">
        <f t="shared" si="11997"/>
        <v>0</v>
      </c>
      <c r="N5941" t="b">
        <f t="shared" ref="N5941" si="12098">AND(MIN($F5939,$F5940,$F5941)=$F5941,MAX($H5939,$H5940,$H5941)=$H5941)</f>
        <v>1</v>
      </c>
      <c r="O5941" t="b">
        <f t="shared" ref="O5941" si="12099">AND(NOT(N5939),NOT(N5940),N5941)</f>
        <v>0</v>
      </c>
    </row>
    <row r="5942" spans="1:15" x14ac:dyDescent="0.25">
      <c r="A5942" t="s">
        <v>13</v>
      </c>
      <c r="B5942" t="s">
        <v>17</v>
      </c>
      <c r="C5942">
        <v>12</v>
      </c>
      <c r="D5942">
        <v>5</v>
      </c>
      <c r="E5942" t="b">
        <v>0</v>
      </c>
      <c r="F5942">
        <v>1E-3</v>
      </c>
      <c r="G5942">
        <v>1</v>
      </c>
      <c r="H5942">
        <v>1</v>
      </c>
      <c r="I5942">
        <v>20</v>
      </c>
      <c r="J5942">
        <v>11</v>
      </c>
      <c r="K5942">
        <v>1</v>
      </c>
      <c r="L5942">
        <v>8</v>
      </c>
      <c r="M5942">
        <f t="shared" si="11997"/>
        <v>0</v>
      </c>
      <c r="N5942" t="b">
        <f t="shared" ref="N5942" si="12100">AND(MIN($F5942,$F5943,$F5944)=$F5942,MAX($H5942,$H5943,$H5944)=$H5942)</f>
        <v>1</v>
      </c>
      <c r="O5942" t="b">
        <f t="shared" ref="O5942" si="12101">AND(N5942,NOT(N5943),NOT(N5944))</f>
        <v>0</v>
      </c>
    </row>
    <row r="5943" spans="1:15" x14ac:dyDescent="0.25">
      <c r="A5943" t="s">
        <v>15</v>
      </c>
      <c r="B5943" t="s">
        <v>17</v>
      </c>
      <c r="C5943">
        <v>12</v>
      </c>
      <c r="D5943">
        <v>5</v>
      </c>
      <c r="E5943" t="b">
        <v>0</v>
      </c>
      <c r="F5943">
        <v>0.16600000000000001</v>
      </c>
      <c r="G5943">
        <v>1</v>
      </c>
      <c r="H5943">
        <v>1</v>
      </c>
      <c r="I5943">
        <v>28544</v>
      </c>
      <c r="J5943">
        <v>27759</v>
      </c>
      <c r="K5943">
        <v>13875</v>
      </c>
      <c r="L5943">
        <v>15</v>
      </c>
      <c r="M5943">
        <f t="shared" si="11997"/>
        <v>0</v>
      </c>
      <c r="N5943" t="b">
        <f t="shared" ref="N5943" si="12102">AND(MIN($F5942,$F5943,$F5944)=$F5943,MAX($H5942,$H5943,$H5944)=$H5943)</f>
        <v>0</v>
      </c>
      <c r="O5943" t="b">
        <f t="shared" ref="O5943" si="12103">AND(NOT(N5942),N5943,NOT(N5944))</f>
        <v>0</v>
      </c>
    </row>
    <row r="5944" spans="1:15" x14ac:dyDescent="0.25">
      <c r="A5944" t="s">
        <v>19</v>
      </c>
      <c r="B5944" t="s">
        <v>17</v>
      </c>
      <c r="C5944">
        <v>12</v>
      </c>
      <c r="D5944">
        <v>5</v>
      </c>
      <c r="E5944" t="b">
        <v>0</v>
      </c>
      <c r="F5944">
        <v>1E-3</v>
      </c>
      <c r="G5944">
        <v>1</v>
      </c>
      <c r="H5944">
        <v>1</v>
      </c>
      <c r="I5944">
        <v>20</v>
      </c>
      <c r="J5944">
        <v>11</v>
      </c>
      <c r="K5944">
        <v>1</v>
      </c>
      <c r="L5944">
        <v>8</v>
      </c>
      <c r="M5944">
        <f t="shared" si="11997"/>
        <v>0</v>
      </c>
      <c r="N5944" t="b">
        <f t="shared" ref="N5944" si="12104">AND(MIN($F5942,$F5943,$F5944)=$F5944,MAX($H5942,$H5943,$H5944)=$H5944)</f>
        <v>1</v>
      </c>
      <c r="O5944" t="b">
        <f t="shared" ref="O5944" si="12105">AND(NOT(N5942),NOT(N5943),N5944)</f>
        <v>0</v>
      </c>
    </row>
    <row r="5945" spans="1:15" x14ac:dyDescent="0.25">
      <c r="A5945" t="s">
        <v>13</v>
      </c>
      <c r="B5945" t="s">
        <v>17</v>
      </c>
      <c r="C5945">
        <v>12</v>
      </c>
      <c r="D5945">
        <v>6</v>
      </c>
      <c r="E5945" t="b">
        <v>0</v>
      </c>
      <c r="F5945">
        <v>2E-3</v>
      </c>
      <c r="G5945">
        <v>1</v>
      </c>
      <c r="H5945">
        <v>1</v>
      </c>
      <c r="I5945">
        <v>22</v>
      </c>
      <c r="J5945">
        <v>12</v>
      </c>
      <c r="K5945">
        <v>1</v>
      </c>
      <c r="L5945">
        <v>9</v>
      </c>
      <c r="M5945">
        <f t="shared" si="11997"/>
        <v>0</v>
      </c>
      <c r="N5945" t="b">
        <f t="shared" ref="N5945" si="12106">AND(MIN($F5945,$F5946,$F5947)=$F5945,MAX($H5945,$H5946,$H5947)=$H5945)</f>
        <v>1</v>
      </c>
      <c r="O5945" t="b">
        <f t="shared" ref="O5945" si="12107">AND(N5945,NOT(N5946),NOT(N5947))</f>
        <v>0</v>
      </c>
    </row>
    <row r="5946" spans="1:15" x14ac:dyDescent="0.25">
      <c r="A5946" t="s">
        <v>15</v>
      </c>
      <c r="B5946" t="s">
        <v>17</v>
      </c>
      <c r="C5946">
        <v>12</v>
      </c>
      <c r="D5946">
        <v>6</v>
      </c>
      <c r="E5946" t="b">
        <v>0</v>
      </c>
      <c r="F5946">
        <v>0.876</v>
      </c>
      <c r="G5946">
        <v>1</v>
      </c>
      <c r="H5946">
        <v>1</v>
      </c>
      <c r="I5946">
        <v>141623</v>
      </c>
      <c r="J5946">
        <v>137712</v>
      </c>
      <c r="K5946">
        <v>68851</v>
      </c>
      <c r="L5946">
        <v>18</v>
      </c>
      <c r="M5946">
        <f t="shared" si="11997"/>
        <v>0</v>
      </c>
      <c r="N5946" t="b">
        <f t="shared" ref="N5946" si="12108">AND(MIN($F5945,$F5946,$F5947)=$F5946,MAX($H5945,$H5946,$H5947)=$H5946)</f>
        <v>0</v>
      </c>
      <c r="O5946" t="b">
        <f t="shared" ref="O5946" si="12109">AND(NOT(N5945),N5946,NOT(N5947))</f>
        <v>0</v>
      </c>
    </row>
    <row r="5947" spans="1:15" x14ac:dyDescent="0.25">
      <c r="A5947" t="s">
        <v>19</v>
      </c>
      <c r="B5947" t="s">
        <v>17</v>
      </c>
      <c r="C5947">
        <v>12</v>
      </c>
      <c r="D5947">
        <v>6</v>
      </c>
      <c r="E5947" t="b">
        <v>0</v>
      </c>
      <c r="F5947">
        <v>2E-3</v>
      </c>
      <c r="G5947">
        <v>1</v>
      </c>
      <c r="H5947">
        <v>1</v>
      </c>
      <c r="I5947">
        <v>22</v>
      </c>
      <c r="J5947">
        <v>12</v>
      </c>
      <c r="K5947">
        <v>1</v>
      </c>
      <c r="L5947">
        <v>9</v>
      </c>
      <c r="M5947">
        <f t="shared" si="11997"/>
        <v>0</v>
      </c>
      <c r="N5947" t="b">
        <f t="shared" ref="N5947" si="12110">AND(MIN($F5945,$F5946,$F5947)=$F5947,MAX($H5945,$H5946,$H5947)=$H5947)</f>
        <v>1</v>
      </c>
      <c r="O5947" t="b">
        <f t="shared" ref="O5947" si="12111">AND(NOT(N5945),NOT(N5946),N5947)</f>
        <v>0</v>
      </c>
    </row>
    <row r="5948" spans="1:15" x14ac:dyDescent="0.25">
      <c r="A5948" t="s">
        <v>13</v>
      </c>
      <c r="B5948" t="s">
        <v>17</v>
      </c>
      <c r="C5948">
        <v>12</v>
      </c>
      <c r="D5948">
        <v>7</v>
      </c>
      <c r="E5948" t="b">
        <v>0</v>
      </c>
      <c r="F5948">
        <v>3.0000000000000001E-3</v>
      </c>
      <c r="G5948">
        <v>1</v>
      </c>
      <c r="H5948">
        <v>1</v>
      </c>
      <c r="I5948">
        <v>24</v>
      </c>
      <c r="J5948">
        <v>13</v>
      </c>
      <c r="K5948">
        <v>1</v>
      </c>
      <c r="L5948">
        <v>10</v>
      </c>
      <c r="M5948">
        <f t="shared" si="11997"/>
        <v>0</v>
      </c>
      <c r="N5948" t="b">
        <f t="shared" ref="N5948" si="12112">AND(MIN($F5948,$F5949,$F5950)=$F5948,MAX($H5948,$H5949,$H5950)=$H5948)</f>
        <v>0</v>
      </c>
      <c r="O5948" t="b">
        <f t="shared" ref="O5948" si="12113">AND(N5948,NOT(N5949),NOT(N5950))</f>
        <v>0</v>
      </c>
    </row>
    <row r="5949" spans="1:15" x14ac:dyDescent="0.25">
      <c r="A5949" t="s">
        <v>15</v>
      </c>
      <c r="B5949" t="s">
        <v>17</v>
      </c>
      <c r="C5949">
        <v>12</v>
      </c>
      <c r="D5949">
        <v>7</v>
      </c>
      <c r="E5949" t="b">
        <v>0</v>
      </c>
      <c r="F5949">
        <v>4.3959999999999999</v>
      </c>
      <c r="G5949">
        <v>1</v>
      </c>
      <c r="H5949">
        <v>1</v>
      </c>
      <c r="I5949">
        <v>705516</v>
      </c>
      <c r="J5949">
        <v>685981</v>
      </c>
      <c r="K5949">
        <v>342985</v>
      </c>
      <c r="L5949">
        <v>20</v>
      </c>
      <c r="M5949">
        <f t="shared" si="11997"/>
        <v>0</v>
      </c>
      <c r="N5949" t="b">
        <f t="shared" ref="N5949" si="12114">AND(MIN($F5948,$F5949,$F5950)=$F5949,MAX($H5948,$H5949,$H5950)=$H5949)</f>
        <v>0</v>
      </c>
      <c r="O5949" t="b">
        <f t="shared" ref="O5949" si="12115">AND(NOT(N5948),N5949,NOT(N5950))</f>
        <v>0</v>
      </c>
    </row>
    <row r="5950" spans="1:15" x14ac:dyDescent="0.25">
      <c r="A5950" t="s">
        <v>19</v>
      </c>
      <c r="B5950" t="s">
        <v>17</v>
      </c>
      <c r="C5950">
        <v>12</v>
      </c>
      <c r="D5950">
        <v>7</v>
      </c>
      <c r="E5950" t="b">
        <v>0</v>
      </c>
      <c r="F5950">
        <v>2E-3</v>
      </c>
      <c r="G5950">
        <v>1</v>
      </c>
      <c r="H5950">
        <v>1</v>
      </c>
      <c r="I5950">
        <v>24</v>
      </c>
      <c r="J5950">
        <v>13</v>
      </c>
      <c r="K5950">
        <v>1</v>
      </c>
      <c r="L5950">
        <v>10</v>
      </c>
      <c r="M5950">
        <f t="shared" si="11997"/>
        <v>0</v>
      </c>
      <c r="N5950" t="b">
        <f t="shared" ref="N5950" si="12116">AND(MIN($F5948,$F5949,$F5950)=$F5950,MAX($H5948,$H5949,$H5950)=$H5950)</f>
        <v>1</v>
      </c>
      <c r="O5950" t="b">
        <f t="shared" ref="O5950" si="12117">AND(NOT(N5948),NOT(N5949),N5950)</f>
        <v>1</v>
      </c>
    </row>
    <row r="5951" spans="1:15" x14ac:dyDescent="0.25">
      <c r="A5951" t="s">
        <v>13</v>
      </c>
      <c r="B5951" t="s">
        <v>17</v>
      </c>
      <c r="C5951">
        <v>12</v>
      </c>
      <c r="D5951">
        <v>8</v>
      </c>
      <c r="E5951" t="b">
        <v>0</v>
      </c>
      <c r="F5951">
        <v>2E-3</v>
      </c>
      <c r="G5951">
        <v>1</v>
      </c>
      <c r="H5951">
        <v>1</v>
      </c>
      <c r="I5951">
        <v>26</v>
      </c>
      <c r="J5951">
        <v>14</v>
      </c>
      <c r="K5951">
        <v>1</v>
      </c>
      <c r="L5951">
        <v>11</v>
      </c>
      <c r="M5951">
        <f t="shared" si="11997"/>
        <v>0</v>
      </c>
      <c r="N5951" t="b">
        <f t="shared" ref="N5951" si="12118">AND(MIN($F5951,$F5952,$F5953)=$F5951,MAX($H5951,$H5952,$H5953)=$H5951)</f>
        <v>0</v>
      </c>
      <c r="O5951" t="b">
        <f t="shared" ref="O5951" si="12119">AND(N5951,NOT(N5952),NOT(N5953))</f>
        <v>0</v>
      </c>
    </row>
    <row r="5952" spans="1:15" x14ac:dyDescent="0.25">
      <c r="A5952" t="s">
        <v>15</v>
      </c>
      <c r="B5952" t="s">
        <v>17</v>
      </c>
      <c r="C5952">
        <v>12</v>
      </c>
      <c r="D5952">
        <v>8</v>
      </c>
      <c r="E5952" t="b">
        <v>1</v>
      </c>
      <c r="F5952">
        <v>10.000999999999999</v>
      </c>
      <c r="G5952">
        <v>1</v>
      </c>
      <c r="H5952">
        <v>0</v>
      </c>
      <c r="I5952">
        <v>1591470</v>
      </c>
      <c r="J5952">
        <v>1547367</v>
      </c>
      <c r="K5952">
        <v>773680</v>
      </c>
      <c r="L5952">
        <v>22</v>
      </c>
      <c r="M5952">
        <f t="shared" si="11997"/>
        <v>1</v>
      </c>
      <c r="N5952" t="b">
        <f t="shared" ref="N5952" si="12120">AND(MIN($F5951,$F5952,$F5953)=$F5952,MAX($H5951,$H5952,$H5953)=$H5952)</f>
        <v>0</v>
      </c>
      <c r="O5952" t="b">
        <f t="shared" ref="O5952" si="12121">AND(NOT(N5951),N5952,NOT(N5953))</f>
        <v>0</v>
      </c>
    </row>
    <row r="5953" spans="1:15" x14ac:dyDescent="0.25">
      <c r="A5953" t="s">
        <v>19</v>
      </c>
      <c r="B5953" t="s">
        <v>17</v>
      </c>
      <c r="C5953">
        <v>12</v>
      </c>
      <c r="D5953">
        <v>8</v>
      </c>
      <c r="E5953" t="b">
        <v>0</v>
      </c>
      <c r="F5953">
        <v>1E-3</v>
      </c>
      <c r="G5953">
        <v>1</v>
      </c>
      <c r="H5953">
        <v>1</v>
      </c>
      <c r="I5953">
        <v>26</v>
      </c>
      <c r="J5953">
        <v>14</v>
      </c>
      <c r="K5953">
        <v>1</v>
      </c>
      <c r="L5953">
        <v>11</v>
      </c>
      <c r="M5953">
        <f t="shared" si="11997"/>
        <v>0</v>
      </c>
      <c r="N5953" t="b">
        <f t="shared" ref="N5953" si="12122">AND(MIN($F5951,$F5952,$F5953)=$F5953,MAX($H5951,$H5952,$H5953)=$H5953)</f>
        <v>1</v>
      </c>
      <c r="O5953" t="b">
        <f t="shared" ref="O5953" si="12123">AND(NOT(N5951),NOT(N5952),N5953)</f>
        <v>1</v>
      </c>
    </row>
    <row r="5954" spans="1:15" x14ac:dyDescent="0.25">
      <c r="A5954" t="s">
        <v>13</v>
      </c>
      <c r="B5954" t="s">
        <v>17</v>
      </c>
      <c r="C5954">
        <v>12</v>
      </c>
      <c r="D5954">
        <v>9</v>
      </c>
      <c r="E5954" t="b">
        <v>0</v>
      </c>
      <c r="F5954">
        <v>1E-3</v>
      </c>
      <c r="G5954">
        <v>1</v>
      </c>
      <c r="H5954">
        <v>1</v>
      </c>
      <c r="I5954">
        <v>12</v>
      </c>
      <c r="J5954">
        <v>8</v>
      </c>
      <c r="K5954">
        <v>2</v>
      </c>
      <c r="L5954">
        <v>3</v>
      </c>
      <c r="M5954">
        <f t="shared" si="11997"/>
        <v>0</v>
      </c>
      <c r="N5954" t="b">
        <f t="shared" ref="N5954" si="12124">AND(MIN($F5954,$F5955,$F5956)=$F5954,MAX($H5954,$H5955,$H5956)=$H5954)</f>
        <v>1</v>
      </c>
      <c r="O5954" t="b">
        <f t="shared" ref="O5954" si="12125">AND(N5954,NOT(N5955),NOT(N5956))</f>
        <v>0</v>
      </c>
    </row>
    <row r="5955" spans="1:15" x14ac:dyDescent="0.25">
      <c r="A5955" t="s">
        <v>15</v>
      </c>
      <c r="B5955" t="s">
        <v>17</v>
      </c>
      <c r="C5955">
        <v>12</v>
      </c>
      <c r="D5955">
        <v>9</v>
      </c>
      <c r="E5955" t="b">
        <v>0</v>
      </c>
      <c r="F5955">
        <v>2E-3</v>
      </c>
      <c r="G5955">
        <v>1</v>
      </c>
      <c r="H5955">
        <v>1</v>
      </c>
      <c r="I5955">
        <v>24</v>
      </c>
      <c r="J5955">
        <v>24</v>
      </c>
      <c r="K5955">
        <v>10</v>
      </c>
      <c r="L5955">
        <v>5</v>
      </c>
      <c r="M5955">
        <f t="shared" ref="M5955:M6018" si="12126">G5955-H5955</f>
        <v>0</v>
      </c>
      <c r="N5955" t="b">
        <f t="shared" ref="N5955" si="12127">AND(MIN($F5954,$F5955,$F5956)=$F5955,MAX($H5954,$H5955,$H5956)=$H5955)</f>
        <v>0</v>
      </c>
      <c r="O5955" t="b">
        <f t="shared" ref="O5955" si="12128">AND(NOT(N5954),N5955,NOT(N5956))</f>
        <v>0</v>
      </c>
    </row>
    <row r="5956" spans="1:15" x14ac:dyDescent="0.25">
      <c r="A5956" t="s">
        <v>19</v>
      </c>
      <c r="B5956" t="s">
        <v>17</v>
      </c>
      <c r="C5956">
        <v>12</v>
      </c>
      <c r="D5956">
        <v>9</v>
      </c>
      <c r="E5956" t="b">
        <v>0</v>
      </c>
      <c r="F5956">
        <v>1E-3</v>
      </c>
      <c r="G5956">
        <v>1</v>
      </c>
      <c r="H5956">
        <v>1</v>
      </c>
      <c r="I5956">
        <v>12</v>
      </c>
      <c r="J5956">
        <v>8</v>
      </c>
      <c r="K5956">
        <v>2</v>
      </c>
      <c r="L5956">
        <v>3</v>
      </c>
      <c r="M5956">
        <f t="shared" si="12126"/>
        <v>0</v>
      </c>
      <c r="N5956" t="b">
        <f t="shared" ref="N5956" si="12129">AND(MIN($F5954,$F5955,$F5956)=$F5956,MAX($H5954,$H5955,$H5956)=$H5956)</f>
        <v>1</v>
      </c>
      <c r="O5956" t="b">
        <f t="shared" ref="O5956" si="12130">AND(NOT(N5954),NOT(N5955),N5956)</f>
        <v>0</v>
      </c>
    </row>
    <row r="5957" spans="1:15" x14ac:dyDescent="0.25">
      <c r="A5957" t="s">
        <v>13</v>
      </c>
      <c r="B5957" t="s">
        <v>17</v>
      </c>
      <c r="C5957">
        <v>13</v>
      </c>
      <c r="D5957">
        <v>0</v>
      </c>
      <c r="E5957" t="b">
        <v>0</v>
      </c>
      <c r="F5957">
        <v>1E-3</v>
      </c>
      <c r="G5957">
        <v>1</v>
      </c>
      <c r="H5957">
        <v>1</v>
      </c>
      <c r="I5957">
        <v>10</v>
      </c>
      <c r="J5957">
        <v>6</v>
      </c>
      <c r="K5957">
        <v>1</v>
      </c>
      <c r="L5957">
        <v>3</v>
      </c>
      <c r="M5957">
        <f t="shared" si="12126"/>
        <v>0</v>
      </c>
      <c r="N5957" t="b">
        <f t="shared" ref="N5957" si="12131">AND(MIN($F5957,$F5958,$F5959)=$F5957,MAX($H5957,$H5958,$H5959)=$H5957)</f>
        <v>1</v>
      </c>
      <c r="O5957" t="b">
        <f t="shared" ref="O5957" si="12132">AND(N5957,NOT(N5958),NOT(N5959))</f>
        <v>0</v>
      </c>
    </row>
    <row r="5958" spans="1:15" x14ac:dyDescent="0.25">
      <c r="A5958" t="s">
        <v>15</v>
      </c>
      <c r="B5958" t="s">
        <v>17</v>
      </c>
      <c r="C5958">
        <v>13</v>
      </c>
      <c r="D5958">
        <v>0</v>
      </c>
      <c r="E5958" t="b">
        <v>0</v>
      </c>
      <c r="F5958">
        <v>1E-3</v>
      </c>
      <c r="G5958">
        <v>1</v>
      </c>
      <c r="H5958">
        <v>1</v>
      </c>
      <c r="I5958">
        <v>16</v>
      </c>
      <c r="J5958">
        <v>16</v>
      </c>
      <c r="K5958">
        <v>6</v>
      </c>
      <c r="L5958">
        <v>5</v>
      </c>
      <c r="M5958">
        <f t="shared" si="12126"/>
        <v>0</v>
      </c>
      <c r="N5958" t="b">
        <f t="shared" ref="N5958" si="12133">AND(MIN($F5957,$F5958,$F5959)=$F5958,MAX($H5957,$H5958,$H5959)=$H5958)</f>
        <v>1</v>
      </c>
      <c r="O5958" t="b">
        <f t="shared" ref="O5958" si="12134">AND(NOT(N5957),N5958,NOT(N5959))</f>
        <v>0</v>
      </c>
    </row>
    <row r="5959" spans="1:15" x14ac:dyDescent="0.25">
      <c r="A5959" t="s">
        <v>19</v>
      </c>
      <c r="B5959" t="s">
        <v>17</v>
      </c>
      <c r="C5959">
        <v>13</v>
      </c>
      <c r="D5959">
        <v>0</v>
      </c>
      <c r="E5959" t="b">
        <v>0</v>
      </c>
      <c r="F5959">
        <v>1E-3</v>
      </c>
      <c r="G5959">
        <v>1</v>
      </c>
      <c r="H5959">
        <v>1</v>
      </c>
      <c r="I5959">
        <v>10</v>
      </c>
      <c r="J5959">
        <v>6</v>
      </c>
      <c r="K5959">
        <v>1</v>
      </c>
      <c r="L5959">
        <v>3</v>
      </c>
      <c r="M5959">
        <f t="shared" si="12126"/>
        <v>0</v>
      </c>
      <c r="N5959" t="b">
        <f t="shared" ref="N5959" si="12135">AND(MIN($F5957,$F5958,$F5959)=$F5959,MAX($H5957,$H5958,$H5959)=$H5959)</f>
        <v>1</v>
      </c>
      <c r="O5959" t="b">
        <f t="shared" ref="O5959" si="12136">AND(NOT(N5957),NOT(N5958),N5959)</f>
        <v>0</v>
      </c>
    </row>
    <row r="5960" spans="1:15" x14ac:dyDescent="0.25">
      <c r="A5960" t="s">
        <v>13</v>
      </c>
      <c r="B5960" t="s">
        <v>17</v>
      </c>
      <c r="C5960">
        <v>13</v>
      </c>
      <c r="D5960">
        <v>10</v>
      </c>
      <c r="E5960" t="b">
        <v>0</v>
      </c>
      <c r="F5960">
        <v>2E-3</v>
      </c>
      <c r="G5960">
        <v>1</v>
      </c>
      <c r="H5960">
        <v>1</v>
      </c>
      <c r="I5960">
        <v>14</v>
      </c>
      <c r="J5960">
        <v>9</v>
      </c>
      <c r="K5960">
        <v>2</v>
      </c>
      <c r="L5960">
        <v>4</v>
      </c>
      <c r="M5960">
        <f t="shared" si="12126"/>
        <v>0</v>
      </c>
      <c r="N5960" t="b">
        <f t="shared" ref="N5960" si="12137">AND(MIN($F5960,$F5961,$F5962)=$F5960,MAX($H5960,$H5961,$H5962)=$H5960)</f>
        <v>0</v>
      </c>
      <c r="O5960" t="b">
        <f t="shared" ref="O5960" si="12138">AND(N5960,NOT(N5961),NOT(N5962))</f>
        <v>0</v>
      </c>
    </row>
    <row r="5961" spans="1:15" x14ac:dyDescent="0.25">
      <c r="A5961" t="s">
        <v>15</v>
      </c>
      <c r="B5961" t="s">
        <v>17</v>
      </c>
      <c r="C5961">
        <v>13</v>
      </c>
      <c r="D5961">
        <v>10</v>
      </c>
      <c r="E5961" t="b">
        <v>0</v>
      </c>
      <c r="F5961">
        <v>2E-3</v>
      </c>
      <c r="G5961">
        <v>1</v>
      </c>
      <c r="H5961">
        <v>1</v>
      </c>
      <c r="I5961">
        <v>216</v>
      </c>
      <c r="J5961">
        <v>213</v>
      </c>
      <c r="K5961">
        <v>104</v>
      </c>
      <c r="L5961">
        <v>8</v>
      </c>
      <c r="M5961">
        <f t="shared" si="12126"/>
        <v>0</v>
      </c>
      <c r="N5961" t="b">
        <f t="shared" ref="N5961" si="12139">AND(MIN($F5960,$F5961,$F5962)=$F5961,MAX($H5960,$H5961,$H5962)=$H5961)</f>
        <v>0</v>
      </c>
      <c r="O5961" t="b">
        <f t="shared" ref="O5961" si="12140">AND(NOT(N5960),N5961,NOT(N5962))</f>
        <v>0</v>
      </c>
    </row>
    <row r="5962" spans="1:15" x14ac:dyDescent="0.25">
      <c r="A5962" t="s">
        <v>19</v>
      </c>
      <c r="B5962" t="s">
        <v>17</v>
      </c>
      <c r="C5962">
        <v>13</v>
      </c>
      <c r="D5962">
        <v>10</v>
      </c>
      <c r="E5962" t="b">
        <v>0</v>
      </c>
      <c r="F5962">
        <v>1E-3</v>
      </c>
      <c r="G5962">
        <v>1</v>
      </c>
      <c r="H5962">
        <v>1</v>
      </c>
      <c r="I5962">
        <v>14</v>
      </c>
      <c r="J5962">
        <v>9</v>
      </c>
      <c r="K5962">
        <v>2</v>
      </c>
      <c r="L5962">
        <v>4</v>
      </c>
      <c r="M5962">
        <f t="shared" si="12126"/>
        <v>0</v>
      </c>
      <c r="N5962" t="b">
        <f t="shared" ref="N5962" si="12141">AND(MIN($F5960,$F5961,$F5962)=$F5962,MAX($H5960,$H5961,$H5962)=$H5962)</f>
        <v>1</v>
      </c>
      <c r="O5962" t="b">
        <f t="shared" ref="O5962" si="12142">AND(NOT(N5960),NOT(N5961),N5962)</f>
        <v>1</v>
      </c>
    </row>
    <row r="5963" spans="1:15" x14ac:dyDescent="0.25">
      <c r="A5963" t="s">
        <v>13</v>
      </c>
      <c r="B5963" t="s">
        <v>17</v>
      </c>
      <c r="C5963">
        <v>13</v>
      </c>
      <c r="D5963">
        <v>11</v>
      </c>
      <c r="E5963" t="b">
        <v>0</v>
      </c>
      <c r="F5963">
        <v>5.0000000000000001E-3</v>
      </c>
      <c r="G5963">
        <v>1</v>
      </c>
      <c r="H5963">
        <v>1</v>
      </c>
      <c r="I5963">
        <v>16</v>
      </c>
      <c r="J5963">
        <v>10</v>
      </c>
      <c r="K5963">
        <v>2</v>
      </c>
      <c r="L5963">
        <v>5</v>
      </c>
      <c r="M5963">
        <f t="shared" si="12126"/>
        <v>0</v>
      </c>
      <c r="N5963" t="b">
        <f t="shared" ref="N5963" si="12143">AND(MIN($F5963,$F5964,$F5965)=$F5963,MAX($H5963,$H5964,$H5965)=$H5963)</f>
        <v>0</v>
      </c>
      <c r="O5963" t="b">
        <f t="shared" ref="O5963" si="12144">AND(N5963,NOT(N5964),NOT(N5965))</f>
        <v>0</v>
      </c>
    </row>
    <row r="5964" spans="1:15" x14ac:dyDescent="0.25">
      <c r="A5964" t="s">
        <v>15</v>
      </c>
      <c r="B5964" t="s">
        <v>17</v>
      </c>
      <c r="C5964">
        <v>13</v>
      </c>
      <c r="D5964">
        <v>11</v>
      </c>
      <c r="E5964" t="b">
        <v>0</v>
      </c>
      <c r="F5964">
        <v>8.9999999999999993E-3</v>
      </c>
      <c r="G5964">
        <v>1</v>
      </c>
      <c r="H5964">
        <v>1</v>
      </c>
      <c r="I5964">
        <v>1424</v>
      </c>
      <c r="J5964">
        <v>1406</v>
      </c>
      <c r="K5964">
        <v>700</v>
      </c>
      <c r="L5964">
        <v>11</v>
      </c>
      <c r="M5964">
        <f t="shared" si="12126"/>
        <v>0</v>
      </c>
      <c r="N5964" t="b">
        <f t="shared" ref="N5964" si="12145">AND(MIN($F5963,$F5964,$F5965)=$F5964,MAX($H5963,$H5964,$H5965)=$H5964)</f>
        <v>0</v>
      </c>
      <c r="O5964" t="b">
        <f t="shared" ref="O5964" si="12146">AND(NOT(N5963),N5964,NOT(N5965))</f>
        <v>0</v>
      </c>
    </row>
    <row r="5965" spans="1:15" x14ac:dyDescent="0.25">
      <c r="A5965" t="s">
        <v>19</v>
      </c>
      <c r="B5965" t="s">
        <v>17</v>
      </c>
      <c r="C5965">
        <v>13</v>
      </c>
      <c r="D5965">
        <v>11</v>
      </c>
      <c r="E5965" t="b">
        <v>0</v>
      </c>
      <c r="F5965">
        <v>1E-3</v>
      </c>
      <c r="G5965">
        <v>1</v>
      </c>
      <c r="H5965">
        <v>1</v>
      </c>
      <c r="I5965">
        <v>16</v>
      </c>
      <c r="J5965">
        <v>10</v>
      </c>
      <c r="K5965">
        <v>2</v>
      </c>
      <c r="L5965">
        <v>5</v>
      </c>
      <c r="M5965">
        <f t="shared" si="12126"/>
        <v>0</v>
      </c>
      <c r="N5965" t="b">
        <f t="shared" ref="N5965" si="12147">AND(MIN($F5963,$F5964,$F5965)=$F5965,MAX($H5963,$H5964,$H5965)=$H5965)</f>
        <v>1</v>
      </c>
      <c r="O5965" t="b">
        <f t="shared" ref="O5965" si="12148">AND(NOT(N5963),NOT(N5964),N5965)</f>
        <v>1</v>
      </c>
    </row>
    <row r="5966" spans="1:15" x14ac:dyDescent="0.25">
      <c r="A5966" t="s">
        <v>13</v>
      </c>
      <c r="B5966" t="s">
        <v>17</v>
      </c>
      <c r="C5966">
        <v>13</v>
      </c>
      <c r="D5966">
        <v>12</v>
      </c>
      <c r="E5966" t="b">
        <v>0</v>
      </c>
      <c r="F5966">
        <v>2E-3</v>
      </c>
      <c r="G5966">
        <v>1</v>
      </c>
      <c r="H5966">
        <v>1</v>
      </c>
      <c r="I5966">
        <v>18</v>
      </c>
      <c r="J5966">
        <v>11</v>
      </c>
      <c r="K5966">
        <v>2</v>
      </c>
      <c r="L5966">
        <v>6</v>
      </c>
      <c r="M5966">
        <f t="shared" si="12126"/>
        <v>0</v>
      </c>
      <c r="N5966" t="b">
        <f t="shared" ref="N5966" si="12149">AND(MIN($F5966,$F5967,$F5968)=$F5966,MAX($H5966,$H5967,$H5968)=$H5966)</f>
        <v>0</v>
      </c>
      <c r="O5966" t="b">
        <f t="shared" ref="O5966" si="12150">AND(N5966,NOT(N5967),NOT(N5968))</f>
        <v>0</v>
      </c>
    </row>
    <row r="5967" spans="1:15" x14ac:dyDescent="0.25">
      <c r="A5967" t="s">
        <v>15</v>
      </c>
      <c r="B5967" t="s">
        <v>17</v>
      </c>
      <c r="C5967">
        <v>13</v>
      </c>
      <c r="D5967">
        <v>12</v>
      </c>
      <c r="E5967" t="b">
        <v>0</v>
      </c>
      <c r="F5967">
        <v>5.7000000000000002E-2</v>
      </c>
      <c r="G5967">
        <v>1</v>
      </c>
      <c r="H5967">
        <v>1</v>
      </c>
      <c r="I5967">
        <v>9788</v>
      </c>
      <c r="J5967">
        <v>9671</v>
      </c>
      <c r="K5967">
        <v>4832</v>
      </c>
      <c r="L5967">
        <v>14</v>
      </c>
      <c r="M5967">
        <f t="shared" si="12126"/>
        <v>0</v>
      </c>
      <c r="N5967" t="b">
        <f t="shared" ref="N5967" si="12151">AND(MIN($F5966,$F5967,$F5968)=$F5967,MAX($H5966,$H5967,$H5968)=$H5967)</f>
        <v>0</v>
      </c>
      <c r="O5967" t="b">
        <f t="shared" ref="O5967" si="12152">AND(NOT(N5966),N5967,NOT(N5968))</f>
        <v>0</v>
      </c>
    </row>
    <row r="5968" spans="1:15" x14ac:dyDescent="0.25">
      <c r="A5968" t="s">
        <v>19</v>
      </c>
      <c r="B5968" t="s">
        <v>17</v>
      </c>
      <c r="C5968">
        <v>13</v>
      </c>
      <c r="D5968">
        <v>12</v>
      </c>
      <c r="E5968" t="b">
        <v>0</v>
      </c>
      <c r="F5968">
        <v>1E-3</v>
      </c>
      <c r="G5968">
        <v>1</v>
      </c>
      <c r="H5968">
        <v>1</v>
      </c>
      <c r="I5968">
        <v>18</v>
      </c>
      <c r="J5968">
        <v>11</v>
      </c>
      <c r="K5968">
        <v>2</v>
      </c>
      <c r="L5968">
        <v>6</v>
      </c>
      <c r="M5968">
        <f t="shared" si="12126"/>
        <v>0</v>
      </c>
      <c r="N5968" t="b">
        <f t="shared" ref="N5968" si="12153">AND(MIN($F5966,$F5967,$F5968)=$F5968,MAX($H5966,$H5967,$H5968)=$H5968)</f>
        <v>1</v>
      </c>
      <c r="O5968" t="b">
        <f t="shared" ref="O5968" si="12154">AND(NOT(N5966),NOT(N5967),N5968)</f>
        <v>1</v>
      </c>
    </row>
    <row r="5969" spans="1:15" x14ac:dyDescent="0.25">
      <c r="A5969" t="s">
        <v>13</v>
      </c>
      <c r="B5969" t="s">
        <v>17</v>
      </c>
      <c r="C5969">
        <v>13</v>
      </c>
      <c r="D5969">
        <v>13</v>
      </c>
      <c r="E5969" t="b">
        <v>0</v>
      </c>
      <c r="F5969">
        <v>1E-3</v>
      </c>
      <c r="G5969">
        <v>1</v>
      </c>
      <c r="H5969">
        <v>1</v>
      </c>
      <c r="I5969">
        <v>20</v>
      </c>
      <c r="J5969">
        <v>12</v>
      </c>
      <c r="K5969">
        <v>2</v>
      </c>
      <c r="L5969">
        <v>7</v>
      </c>
      <c r="M5969">
        <f t="shared" si="12126"/>
        <v>0</v>
      </c>
      <c r="N5969" t="b">
        <f t="shared" ref="N5969" si="12155">AND(MIN($F5969,$F5970,$F5971)=$F5969,MAX($H5969,$H5970,$H5971)=$H5969)</f>
        <v>1</v>
      </c>
      <c r="O5969" t="b">
        <f t="shared" ref="O5969" si="12156">AND(N5969,NOT(N5970),NOT(N5971))</f>
        <v>1</v>
      </c>
    </row>
    <row r="5970" spans="1:15" x14ac:dyDescent="0.25">
      <c r="A5970" t="s">
        <v>15</v>
      </c>
      <c r="B5970" t="s">
        <v>17</v>
      </c>
      <c r="C5970">
        <v>13</v>
      </c>
      <c r="D5970">
        <v>13</v>
      </c>
      <c r="E5970" t="b">
        <v>0</v>
      </c>
      <c r="F5970">
        <v>0.40300000000000002</v>
      </c>
      <c r="G5970">
        <v>1</v>
      </c>
      <c r="H5970">
        <v>1</v>
      </c>
      <c r="I5970">
        <v>68164</v>
      </c>
      <c r="J5970">
        <v>67360</v>
      </c>
      <c r="K5970">
        <v>33676</v>
      </c>
      <c r="L5970">
        <v>15</v>
      </c>
      <c r="M5970">
        <f t="shared" si="12126"/>
        <v>0</v>
      </c>
      <c r="N5970" t="b">
        <f t="shared" ref="N5970" si="12157">AND(MIN($F5969,$F5970,$F5971)=$F5970,MAX($H5969,$H5970,$H5971)=$H5970)</f>
        <v>0</v>
      </c>
      <c r="O5970" t="b">
        <f t="shared" ref="O5970" si="12158">AND(NOT(N5969),N5970,NOT(N5971))</f>
        <v>0</v>
      </c>
    </row>
    <row r="5971" spans="1:15" x14ac:dyDescent="0.25">
      <c r="A5971" t="s">
        <v>19</v>
      </c>
      <c r="B5971" t="s">
        <v>17</v>
      </c>
      <c r="C5971">
        <v>13</v>
      </c>
      <c r="D5971">
        <v>13</v>
      </c>
      <c r="E5971" t="b">
        <v>0</v>
      </c>
      <c r="F5971">
        <v>2E-3</v>
      </c>
      <c r="G5971">
        <v>1</v>
      </c>
      <c r="H5971">
        <v>1</v>
      </c>
      <c r="I5971">
        <v>20</v>
      </c>
      <c r="J5971">
        <v>12</v>
      </c>
      <c r="K5971">
        <v>2</v>
      </c>
      <c r="L5971">
        <v>7</v>
      </c>
      <c r="M5971">
        <f t="shared" si="12126"/>
        <v>0</v>
      </c>
      <c r="N5971" t="b">
        <f t="shared" ref="N5971" si="12159">AND(MIN($F5969,$F5970,$F5971)=$F5971,MAX($H5969,$H5970,$H5971)=$H5971)</f>
        <v>0</v>
      </c>
      <c r="O5971" t="b">
        <f t="shared" ref="O5971" si="12160">AND(NOT(N5969),NOT(N5970),N5971)</f>
        <v>0</v>
      </c>
    </row>
    <row r="5972" spans="1:15" x14ac:dyDescent="0.25">
      <c r="A5972" t="s">
        <v>13</v>
      </c>
      <c r="B5972" t="s">
        <v>17</v>
      </c>
      <c r="C5972">
        <v>13</v>
      </c>
      <c r="D5972">
        <v>14</v>
      </c>
      <c r="E5972" t="b">
        <v>0</v>
      </c>
      <c r="F5972">
        <v>3.0000000000000001E-3</v>
      </c>
      <c r="G5972">
        <v>1</v>
      </c>
      <c r="H5972">
        <v>1</v>
      </c>
      <c r="I5972">
        <v>22</v>
      </c>
      <c r="J5972">
        <v>13</v>
      </c>
      <c r="K5972">
        <v>2</v>
      </c>
      <c r="L5972">
        <v>8</v>
      </c>
      <c r="M5972">
        <f t="shared" si="12126"/>
        <v>0</v>
      </c>
      <c r="N5972" t="b">
        <f t="shared" ref="N5972" si="12161">AND(MIN($F5972,$F5973,$F5974)=$F5972,MAX($H5972,$H5973,$H5974)=$H5972)</f>
        <v>0</v>
      </c>
      <c r="O5972" t="b">
        <f t="shared" ref="O5972" si="12162">AND(N5972,NOT(N5973),NOT(N5974))</f>
        <v>0</v>
      </c>
    </row>
    <row r="5973" spans="1:15" x14ac:dyDescent="0.25">
      <c r="A5973" t="s">
        <v>15</v>
      </c>
      <c r="B5973" t="s">
        <v>17</v>
      </c>
      <c r="C5973">
        <v>13</v>
      </c>
      <c r="D5973">
        <v>14</v>
      </c>
      <c r="E5973" t="b">
        <v>0</v>
      </c>
      <c r="F5973">
        <v>2.9510000000000001</v>
      </c>
      <c r="G5973">
        <v>1</v>
      </c>
      <c r="H5973">
        <v>1</v>
      </c>
      <c r="I5973">
        <v>476464</v>
      </c>
      <c r="J5973">
        <v>470857</v>
      </c>
      <c r="K5973">
        <v>235424</v>
      </c>
      <c r="L5973">
        <v>19</v>
      </c>
      <c r="M5973">
        <f t="shared" si="12126"/>
        <v>0</v>
      </c>
      <c r="N5973" t="b">
        <f t="shared" ref="N5973" si="12163">AND(MIN($F5972,$F5973,$F5974)=$F5973,MAX($H5972,$H5973,$H5974)=$H5973)</f>
        <v>0</v>
      </c>
      <c r="O5973" t="b">
        <f t="shared" ref="O5973" si="12164">AND(NOT(N5972),N5973,NOT(N5974))</f>
        <v>0</v>
      </c>
    </row>
    <row r="5974" spans="1:15" x14ac:dyDescent="0.25">
      <c r="A5974" t="s">
        <v>19</v>
      </c>
      <c r="B5974" t="s">
        <v>17</v>
      </c>
      <c r="C5974">
        <v>13</v>
      </c>
      <c r="D5974">
        <v>14</v>
      </c>
      <c r="E5974" t="b">
        <v>0</v>
      </c>
      <c r="F5974">
        <v>1E-3</v>
      </c>
      <c r="G5974">
        <v>1</v>
      </c>
      <c r="H5974">
        <v>1</v>
      </c>
      <c r="I5974">
        <v>22</v>
      </c>
      <c r="J5974">
        <v>13</v>
      </c>
      <c r="K5974">
        <v>2</v>
      </c>
      <c r="L5974">
        <v>8</v>
      </c>
      <c r="M5974">
        <f t="shared" si="12126"/>
        <v>0</v>
      </c>
      <c r="N5974" t="b">
        <f t="shared" ref="N5974" si="12165">AND(MIN($F5972,$F5973,$F5974)=$F5974,MAX($H5972,$H5973,$H5974)=$H5974)</f>
        <v>1</v>
      </c>
      <c r="O5974" t="b">
        <f t="shared" ref="O5974" si="12166">AND(NOT(N5972),NOT(N5973),N5974)</f>
        <v>1</v>
      </c>
    </row>
    <row r="5975" spans="1:15" x14ac:dyDescent="0.25">
      <c r="A5975" t="s">
        <v>13</v>
      </c>
      <c r="B5975" t="s">
        <v>17</v>
      </c>
      <c r="C5975">
        <v>13</v>
      </c>
      <c r="D5975">
        <v>15</v>
      </c>
      <c r="E5975" t="b">
        <v>0</v>
      </c>
      <c r="F5975">
        <v>5.0000000000000001E-3</v>
      </c>
      <c r="G5975">
        <v>1</v>
      </c>
      <c r="H5975">
        <v>1</v>
      </c>
      <c r="I5975">
        <v>24</v>
      </c>
      <c r="J5975">
        <v>14</v>
      </c>
      <c r="K5975">
        <v>2</v>
      </c>
      <c r="L5975">
        <v>9</v>
      </c>
      <c r="M5975">
        <f t="shared" si="12126"/>
        <v>0</v>
      </c>
      <c r="N5975" t="b">
        <f t="shared" ref="N5975" si="12167">AND(MIN($F5975,$F5976,$F5977)=$F5975,MAX($H5975,$H5976,$H5977)=$H5975)</f>
        <v>0</v>
      </c>
      <c r="O5975" t="b">
        <f t="shared" ref="O5975" si="12168">AND(N5975,NOT(N5976),NOT(N5977))</f>
        <v>0</v>
      </c>
    </row>
    <row r="5976" spans="1:15" x14ac:dyDescent="0.25">
      <c r="A5976" t="s">
        <v>15</v>
      </c>
      <c r="B5976" t="s">
        <v>17</v>
      </c>
      <c r="C5976">
        <v>13</v>
      </c>
      <c r="D5976">
        <v>15</v>
      </c>
      <c r="E5976" t="b">
        <v>1</v>
      </c>
      <c r="F5976">
        <v>10.000999999999999</v>
      </c>
      <c r="G5976">
        <v>1</v>
      </c>
      <c r="H5976">
        <v>0</v>
      </c>
      <c r="I5976">
        <v>1643537</v>
      </c>
      <c r="J5976">
        <v>1624201</v>
      </c>
      <c r="K5976">
        <v>812097</v>
      </c>
      <c r="L5976">
        <v>22</v>
      </c>
      <c r="M5976">
        <f t="shared" si="12126"/>
        <v>1</v>
      </c>
      <c r="N5976" t="b">
        <f t="shared" ref="N5976" si="12169">AND(MIN($F5975,$F5976,$F5977)=$F5976,MAX($H5975,$H5976,$H5977)=$H5976)</f>
        <v>0</v>
      </c>
      <c r="O5976" t="b">
        <f t="shared" ref="O5976" si="12170">AND(NOT(N5975),N5976,NOT(N5977))</f>
        <v>0</v>
      </c>
    </row>
    <row r="5977" spans="1:15" x14ac:dyDescent="0.25">
      <c r="A5977" t="s">
        <v>19</v>
      </c>
      <c r="B5977" t="s">
        <v>17</v>
      </c>
      <c r="C5977">
        <v>13</v>
      </c>
      <c r="D5977">
        <v>15</v>
      </c>
      <c r="E5977" t="b">
        <v>0</v>
      </c>
      <c r="F5977">
        <v>2E-3</v>
      </c>
      <c r="G5977">
        <v>1</v>
      </c>
      <c r="H5977">
        <v>1</v>
      </c>
      <c r="I5977">
        <v>24</v>
      </c>
      <c r="J5977">
        <v>14</v>
      </c>
      <c r="K5977">
        <v>2</v>
      </c>
      <c r="L5977">
        <v>9</v>
      </c>
      <c r="M5977">
        <f t="shared" si="12126"/>
        <v>0</v>
      </c>
      <c r="N5977" t="b">
        <f t="shared" ref="N5977" si="12171">AND(MIN($F5975,$F5976,$F5977)=$F5977,MAX($H5975,$H5976,$H5977)=$H5977)</f>
        <v>1</v>
      </c>
      <c r="O5977" t="b">
        <f t="shared" ref="O5977" si="12172">AND(NOT(N5975),NOT(N5976),N5977)</f>
        <v>1</v>
      </c>
    </row>
    <row r="5978" spans="1:15" x14ac:dyDescent="0.25">
      <c r="A5978" t="s">
        <v>13</v>
      </c>
      <c r="B5978" t="s">
        <v>17</v>
      </c>
      <c r="C5978">
        <v>13</v>
      </c>
      <c r="D5978">
        <v>16</v>
      </c>
      <c r="E5978" t="b">
        <v>0</v>
      </c>
      <c r="F5978">
        <v>2E-3</v>
      </c>
      <c r="G5978">
        <v>1</v>
      </c>
      <c r="H5978">
        <v>1</v>
      </c>
      <c r="I5978">
        <v>26</v>
      </c>
      <c r="J5978">
        <v>15</v>
      </c>
      <c r="K5978">
        <v>2</v>
      </c>
      <c r="L5978">
        <v>10</v>
      </c>
      <c r="M5978">
        <f t="shared" si="12126"/>
        <v>0</v>
      </c>
      <c r="N5978" t="b">
        <f t="shared" ref="N5978" si="12173">AND(MIN($F5978,$F5979,$F5980)=$F5978,MAX($H5978,$H5979,$H5980)=$H5978)</f>
        <v>1</v>
      </c>
      <c r="O5978" t="b">
        <f t="shared" ref="O5978" si="12174">AND(N5978,NOT(N5979),NOT(N5980))</f>
        <v>0</v>
      </c>
    </row>
    <row r="5979" spans="1:15" x14ac:dyDescent="0.25">
      <c r="A5979" t="s">
        <v>15</v>
      </c>
      <c r="B5979" t="s">
        <v>17</v>
      </c>
      <c r="C5979">
        <v>13</v>
      </c>
      <c r="D5979">
        <v>16</v>
      </c>
      <c r="E5979" t="b">
        <v>1</v>
      </c>
      <c r="F5979">
        <v>10.000999999999999</v>
      </c>
      <c r="G5979">
        <v>1</v>
      </c>
      <c r="H5979">
        <v>0</v>
      </c>
      <c r="I5979">
        <v>1608964</v>
      </c>
      <c r="J5979">
        <v>1590037</v>
      </c>
      <c r="K5979">
        <v>795015</v>
      </c>
      <c r="L5979">
        <v>22</v>
      </c>
      <c r="M5979">
        <f t="shared" si="12126"/>
        <v>1</v>
      </c>
      <c r="N5979" t="b">
        <f t="shared" ref="N5979" si="12175">AND(MIN($F5978,$F5979,$F5980)=$F5979,MAX($H5978,$H5979,$H5980)=$H5979)</f>
        <v>0</v>
      </c>
      <c r="O5979" t="b">
        <f t="shared" ref="O5979" si="12176">AND(NOT(N5978),N5979,NOT(N5980))</f>
        <v>0</v>
      </c>
    </row>
    <row r="5980" spans="1:15" x14ac:dyDescent="0.25">
      <c r="A5980" t="s">
        <v>19</v>
      </c>
      <c r="B5980" t="s">
        <v>17</v>
      </c>
      <c r="C5980">
        <v>13</v>
      </c>
      <c r="D5980">
        <v>16</v>
      </c>
      <c r="E5980" t="b">
        <v>0</v>
      </c>
      <c r="F5980">
        <v>2E-3</v>
      </c>
      <c r="G5980">
        <v>1</v>
      </c>
      <c r="H5980">
        <v>1</v>
      </c>
      <c r="I5980">
        <v>26</v>
      </c>
      <c r="J5980">
        <v>15</v>
      </c>
      <c r="K5980">
        <v>2</v>
      </c>
      <c r="L5980">
        <v>10</v>
      </c>
      <c r="M5980">
        <f t="shared" si="12126"/>
        <v>0</v>
      </c>
      <c r="N5980" t="b">
        <f t="shared" ref="N5980" si="12177">AND(MIN($F5978,$F5979,$F5980)=$F5980,MAX($H5978,$H5979,$H5980)=$H5980)</f>
        <v>1</v>
      </c>
      <c r="O5980" t="b">
        <f t="shared" ref="O5980" si="12178">AND(NOT(N5978),NOT(N5979),N5980)</f>
        <v>0</v>
      </c>
    </row>
    <row r="5981" spans="1:15" x14ac:dyDescent="0.25">
      <c r="A5981" t="s">
        <v>13</v>
      </c>
      <c r="B5981" t="s">
        <v>17</v>
      </c>
      <c r="C5981">
        <v>13</v>
      </c>
      <c r="D5981">
        <v>17</v>
      </c>
      <c r="E5981" t="b">
        <v>0</v>
      </c>
      <c r="F5981">
        <v>1E-3</v>
      </c>
      <c r="G5981">
        <v>1</v>
      </c>
      <c r="H5981">
        <v>1</v>
      </c>
      <c r="I5981">
        <v>28</v>
      </c>
      <c r="J5981">
        <v>16</v>
      </c>
      <c r="K5981">
        <v>2</v>
      </c>
      <c r="L5981">
        <v>11</v>
      </c>
      <c r="M5981">
        <f t="shared" si="12126"/>
        <v>0</v>
      </c>
      <c r="N5981" t="b">
        <f t="shared" ref="N5981" si="12179">AND(MIN($F5981,$F5982,$F5983)=$F5981,MAX($H5981,$H5982,$H5983)=$H5981)</f>
        <v>1</v>
      </c>
      <c r="O5981" t="b">
        <f t="shared" ref="O5981" si="12180">AND(N5981,NOT(N5982),NOT(N5983))</f>
        <v>0</v>
      </c>
    </row>
    <row r="5982" spans="1:15" x14ac:dyDescent="0.25">
      <c r="A5982" t="s">
        <v>15</v>
      </c>
      <c r="B5982" t="s">
        <v>17</v>
      </c>
      <c r="C5982">
        <v>13</v>
      </c>
      <c r="D5982">
        <v>17</v>
      </c>
      <c r="E5982" t="b">
        <v>1</v>
      </c>
      <c r="F5982">
        <v>10.002000000000001</v>
      </c>
      <c r="G5982">
        <v>1</v>
      </c>
      <c r="H5982">
        <v>0</v>
      </c>
      <c r="I5982">
        <v>1496460</v>
      </c>
      <c r="J5982">
        <v>1478854</v>
      </c>
      <c r="K5982">
        <v>739422</v>
      </c>
      <c r="L5982">
        <v>24</v>
      </c>
      <c r="M5982">
        <f t="shared" si="12126"/>
        <v>1</v>
      </c>
      <c r="N5982" t="b">
        <f t="shared" ref="N5982" si="12181">AND(MIN($F5981,$F5982,$F5983)=$F5982,MAX($H5981,$H5982,$H5983)=$H5982)</f>
        <v>0</v>
      </c>
      <c r="O5982" t="b">
        <f t="shared" ref="O5982" si="12182">AND(NOT(N5981),N5982,NOT(N5983))</f>
        <v>0</v>
      </c>
    </row>
    <row r="5983" spans="1:15" x14ac:dyDescent="0.25">
      <c r="A5983" t="s">
        <v>19</v>
      </c>
      <c r="B5983" t="s">
        <v>17</v>
      </c>
      <c r="C5983">
        <v>13</v>
      </c>
      <c r="D5983">
        <v>17</v>
      </c>
      <c r="E5983" t="b">
        <v>0</v>
      </c>
      <c r="F5983">
        <v>1E-3</v>
      </c>
      <c r="G5983">
        <v>1</v>
      </c>
      <c r="H5983">
        <v>1</v>
      </c>
      <c r="I5983">
        <v>28</v>
      </c>
      <c r="J5983">
        <v>16</v>
      </c>
      <c r="K5983">
        <v>2</v>
      </c>
      <c r="L5983">
        <v>11</v>
      </c>
      <c r="M5983">
        <f t="shared" si="12126"/>
        <v>0</v>
      </c>
      <c r="N5983" t="b">
        <f t="shared" ref="N5983" si="12183">AND(MIN($F5981,$F5982,$F5983)=$F5983,MAX($H5981,$H5982,$H5983)=$H5983)</f>
        <v>1</v>
      </c>
      <c r="O5983" t="b">
        <f t="shared" ref="O5983" si="12184">AND(NOT(N5981),NOT(N5982),N5983)</f>
        <v>0</v>
      </c>
    </row>
    <row r="5984" spans="1:15" x14ac:dyDescent="0.25">
      <c r="A5984" t="s">
        <v>13</v>
      </c>
      <c r="B5984" t="s">
        <v>17</v>
      </c>
      <c r="C5984">
        <v>13</v>
      </c>
      <c r="D5984">
        <v>18</v>
      </c>
      <c r="E5984" t="b">
        <v>0</v>
      </c>
      <c r="F5984">
        <v>2E-3</v>
      </c>
      <c r="G5984">
        <v>1</v>
      </c>
      <c r="H5984">
        <v>1</v>
      </c>
      <c r="I5984">
        <v>14</v>
      </c>
      <c r="J5984">
        <v>10</v>
      </c>
      <c r="K5984">
        <v>3</v>
      </c>
      <c r="L5984">
        <v>3</v>
      </c>
      <c r="M5984">
        <f t="shared" si="12126"/>
        <v>0</v>
      </c>
      <c r="N5984" t="b">
        <f t="shared" ref="N5984" si="12185">AND(MIN($F5984,$F5985,$F5986)=$F5984,MAX($H5984,$H5985,$H5986)=$H5984)</f>
        <v>0</v>
      </c>
      <c r="O5984" t="b">
        <f t="shared" ref="O5984" si="12186">AND(N5984,NOT(N5985),NOT(N5986))</f>
        <v>0</v>
      </c>
    </row>
    <row r="5985" spans="1:15" x14ac:dyDescent="0.25">
      <c r="A5985" t="s">
        <v>15</v>
      </c>
      <c r="B5985" t="s">
        <v>17</v>
      </c>
      <c r="C5985">
        <v>13</v>
      </c>
      <c r="D5985">
        <v>18</v>
      </c>
      <c r="E5985" t="b">
        <v>0</v>
      </c>
      <c r="F5985">
        <v>4.0000000000000001E-3</v>
      </c>
      <c r="G5985">
        <v>1</v>
      </c>
      <c r="H5985">
        <v>1</v>
      </c>
      <c r="I5985">
        <v>40</v>
      </c>
      <c r="J5985">
        <v>40</v>
      </c>
      <c r="K5985">
        <v>18</v>
      </c>
      <c r="L5985">
        <v>6</v>
      </c>
      <c r="M5985">
        <f t="shared" si="12126"/>
        <v>0</v>
      </c>
      <c r="N5985" t="b">
        <f t="shared" ref="N5985" si="12187">AND(MIN($F5984,$F5985,$F5986)=$F5985,MAX($H5984,$H5985,$H5986)=$H5985)</f>
        <v>0</v>
      </c>
      <c r="O5985" t="b">
        <f t="shared" ref="O5985" si="12188">AND(NOT(N5984),N5985,NOT(N5986))</f>
        <v>0</v>
      </c>
    </row>
    <row r="5986" spans="1:15" x14ac:dyDescent="0.25">
      <c r="A5986" t="s">
        <v>19</v>
      </c>
      <c r="B5986" t="s">
        <v>17</v>
      </c>
      <c r="C5986">
        <v>13</v>
      </c>
      <c r="D5986">
        <v>18</v>
      </c>
      <c r="E5986" t="b">
        <v>0</v>
      </c>
      <c r="F5986">
        <v>1E-3</v>
      </c>
      <c r="G5986">
        <v>1</v>
      </c>
      <c r="H5986">
        <v>1</v>
      </c>
      <c r="I5986">
        <v>14</v>
      </c>
      <c r="J5986">
        <v>10</v>
      </c>
      <c r="K5986">
        <v>3</v>
      </c>
      <c r="L5986">
        <v>3</v>
      </c>
      <c r="M5986">
        <f t="shared" si="12126"/>
        <v>0</v>
      </c>
      <c r="N5986" t="b">
        <f t="shared" ref="N5986" si="12189">AND(MIN($F5984,$F5985,$F5986)=$F5986,MAX($H5984,$H5985,$H5986)=$H5986)</f>
        <v>1</v>
      </c>
      <c r="O5986" t="b">
        <f t="shared" ref="O5986" si="12190">AND(NOT(N5984),NOT(N5985),N5986)</f>
        <v>1</v>
      </c>
    </row>
    <row r="5987" spans="1:15" x14ac:dyDescent="0.25">
      <c r="A5987" t="s">
        <v>13</v>
      </c>
      <c r="B5987" t="s">
        <v>17</v>
      </c>
      <c r="C5987">
        <v>13</v>
      </c>
      <c r="D5987">
        <v>19</v>
      </c>
      <c r="E5987" t="b">
        <v>0</v>
      </c>
      <c r="F5987">
        <v>3.0000000000000001E-3</v>
      </c>
      <c r="G5987">
        <v>1</v>
      </c>
      <c r="H5987">
        <v>1</v>
      </c>
      <c r="I5987">
        <v>16</v>
      </c>
      <c r="J5987">
        <v>11</v>
      </c>
      <c r="K5987">
        <v>3</v>
      </c>
      <c r="L5987">
        <v>4</v>
      </c>
      <c r="M5987">
        <f t="shared" si="12126"/>
        <v>0</v>
      </c>
      <c r="N5987" t="b">
        <f t="shared" ref="N5987" si="12191">AND(MIN($F5987,$F5988,$F5989)=$F5987,MAX($H5987,$H5988,$H5989)=$H5987)</f>
        <v>0</v>
      </c>
      <c r="O5987" t="b">
        <f t="shared" ref="O5987" si="12192">AND(N5987,NOT(N5988),NOT(N5989))</f>
        <v>0</v>
      </c>
    </row>
    <row r="5988" spans="1:15" x14ac:dyDescent="0.25">
      <c r="A5988" t="s">
        <v>15</v>
      </c>
      <c r="B5988" t="s">
        <v>17</v>
      </c>
      <c r="C5988">
        <v>13</v>
      </c>
      <c r="D5988">
        <v>19</v>
      </c>
      <c r="E5988" t="b">
        <v>0</v>
      </c>
      <c r="F5988">
        <v>6.0000000000000001E-3</v>
      </c>
      <c r="G5988">
        <v>1</v>
      </c>
      <c r="H5988">
        <v>1</v>
      </c>
      <c r="I5988">
        <v>357</v>
      </c>
      <c r="J5988">
        <v>353</v>
      </c>
      <c r="K5988">
        <v>174</v>
      </c>
      <c r="L5988">
        <v>9</v>
      </c>
      <c r="M5988">
        <f t="shared" si="12126"/>
        <v>0</v>
      </c>
      <c r="N5988" t="b">
        <f t="shared" ref="N5988" si="12193">AND(MIN($F5987,$F5988,$F5989)=$F5988,MAX($H5987,$H5988,$H5989)=$H5988)</f>
        <v>0</v>
      </c>
      <c r="O5988" t="b">
        <f t="shared" ref="O5988" si="12194">AND(NOT(N5987),N5988,NOT(N5989))</f>
        <v>0</v>
      </c>
    </row>
    <row r="5989" spans="1:15" x14ac:dyDescent="0.25">
      <c r="A5989" t="s">
        <v>19</v>
      </c>
      <c r="B5989" t="s">
        <v>17</v>
      </c>
      <c r="C5989">
        <v>13</v>
      </c>
      <c r="D5989">
        <v>19</v>
      </c>
      <c r="E5989" t="b">
        <v>0</v>
      </c>
      <c r="F5989">
        <v>2E-3</v>
      </c>
      <c r="G5989">
        <v>1</v>
      </c>
      <c r="H5989">
        <v>1</v>
      </c>
      <c r="I5989">
        <v>16</v>
      </c>
      <c r="J5989">
        <v>11</v>
      </c>
      <c r="K5989">
        <v>3</v>
      </c>
      <c r="L5989">
        <v>4</v>
      </c>
      <c r="M5989">
        <f t="shared" si="12126"/>
        <v>0</v>
      </c>
      <c r="N5989" t="b">
        <f t="shared" ref="N5989" si="12195">AND(MIN($F5987,$F5988,$F5989)=$F5989,MAX($H5987,$H5988,$H5989)=$H5989)</f>
        <v>1</v>
      </c>
      <c r="O5989" t="b">
        <f t="shared" ref="O5989" si="12196">AND(NOT(N5987),NOT(N5988),N5989)</f>
        <v>1</v>
      </c>
    </row>
    <row r="5990" spans="1:15" x14ac:dyDescent="0.25">
      <c r="A5990" t="s">
        <v>13</v>
      </c>
      <c r="B5990" t="s">
        <v>17</v>
      </c>
      <c r="C5990">
        <v>13</v>
      </c>
      <c r="D5990">
        <v>1</v>
      </c>
      <c r="E5990" t="b">
        <v>0</v>
      </c>
      <c r="F5990">
        <v>1E-3</v>
      </c>
      <c r="G5990">
        <v>1</v>
      </c>
      <c r="H5990">
        <v>1</v>
      </c>
      <c r="I5990">
        <v>12</v>
      </c>
      <c r="J5990">
        <v>7</v>
      </c>
      <c r="K5990">
        <v>1</v>
      </c>
      <c r="L5990">
        <v>4</v>
      </c>
      <c r="M5990">
        <f t="shared" si="12126"/>
        <v>0</v>
      </c>
      <c r="N5990" t="b">
        <f t="shared" ref="N5990" si="12197">AND(MIN($F5990,$F5991,$F5992)=$F5990,MAX($H5990,$H5991,$H5992)=$H5990)</f>
        <v>1</v>
      </c>
      <c r="O5990" t="b">
        <f t="shared" ref="O5990" si="12198">AND(N5990,NOT(N5991),NOT(N5992))</f>
        <v>0</v>
      </c>
    </row>
    <row r="5991" spans="1:15" x14ac:dyDescent="0.25">
      <c r="A5991" t="s">
        <v>15</v>
      </c>
      <c r="B5991" t="s">
        <v>17</v>
      </c>
      <c r="C5991">
        <v>13</v>
      </c>
      <c r="D5991">
        <v>1</v>
      </c>
      <c r="E5991" t="b">
        <v>0</v>
      </c>
      <c r="F5991">
        <v>2E-3</v>
      </c>
      <c r="G5991">
        <v>1</v>
      </c>
      <c r="H5991">
        <v>1</v>
      </c>
      <c r="I5991">
        <v>67</v>
      </c>
      <c r="J5991">
        <v>65</v>
      </c>
      <c r="K5991">
        <v>30</v>
      </c>
      <c r="L5991">
        <v>6</v>
      </c>
      <c r="M5991">
        <f t="shared" si="12126"/>
        <v>0</v>
      </c>
      <c r="N5991" t="b">
        <f t="shared" ref="N5991" si="12199">AND(MIN($F5990,$F5991,$F5992)=$F5991,MAX($H5990,$H5991,$H5992)=$H5991)</f>
        <v>0</v>
      </c>
      <c r="O5991" t="b">
        <f t="shared" ref="O5991" si="12200">AND(NOT(N5990),N5991,NOT(N5992))</f>
        <v>0</v>
      </c>
    </row>
    <row r="5992" spans="1:15" x14ac:dyDescent="0.25">
      <c r="A5992" t="s">
        <v>19</v>
      </c>
      <c r="B5992" t="s">
        <v>17</v>
      </c>
      <c r="C5992">
        <v>13</v>
      </c>
      <c r="D5992">
        <v>1</v>
      </c>
      <c r="E5992" t="b">
        <v>0</v>
      </c>
      <c r="F5992">
        <v>1E-3</v>
      </c>
      <c r="G5992">
        <v>1</v>
      </c>
      <c r="H5992">
        <v>1</v>
      </c>
      <c r="I5992">
        <v>12</v>
      </c>
      <c r="J5992">
        <v>7</v>
      </c>
      <c r="K5992">
        <v>1</v>
      </c>
      <c r="L5992">
        <v>4</v>
      </c>
      <c r="M5992">
        <f t="shared" si="12126"/>
        <v>0</v>
      </c>
      <c r="N5992" t="b">
        <f t="shared" ref="N5992" si="12201">AND(MIN($F5990,$F5991,$F5992)=$F5992,MAX($H5990,$H5991,$H5992)=$H5992)</f>
        <v>1</v>
      </c>
      <c r="O5992" t="b">
        <f t="shared" ref="O5992" si="12202">AND(NOT(N5990),NOT(N5991),N5992)</f>
        <v>0</v>
      </c>
    </row>
    <row r="5993" spans="1:15" x14ac:dyDescent="0.25">
      <c r="A5993" t="s">
        <v>13</v>
      </c>
      <c r="B5993" t="s">
        <v>17</v>
      </c>
      <c r="C5993">
        <v>13</v>
      </c>
      <c r="D5993">
        <v>20</v>
      </c>
      <c r="E5993" t="b">
        <v>0</v>
      </c>
      <c r="F5993">
        <v>2E-3</v>
      </c>
      <c r="G5993">
        <v>1</v>
      </c>
      <c r="H5993">
        <v>1</v>
      </c>
      <c r="I5993">
        <v>18</v>
      </c>
      <c r="J5993">
        <v>12</v>
      </c>
      <c r="K5993">
        <v>3</v>
      </c>
      <c r="L5993">
        <v>5</v>
      </c>
      <c r="M5993">
        <f t="shared" si="12126"/>
        <v>0</v>
      </c>
      <c r="N5993" t="b">
        <f t="shared" ref="N5993" si="12203">AND(MIN($F5993,$F5994,$F5995)=$F5993,MAX($H5993,$H5994,$H5995)=$H5993)</f>
        <v>0</v>
      </c>
      <c r="O5993" t="b">
        <f t="shared" ref="O5993" si="12204">AND(N5993,NOT(N5994),NOT(N5995))</f>
        <v>0</v>
      </c>
    </row>
    <row r="5994" spans="1:15" x14ac:dyDescent="0.25">
      <c r="A5994" t="s">
        <v>15</v>
      </c>
      <c r="B5994" t="s">
        <v>17</v>
      </c>
      <c r="C5994">
        <v>13</v>
      </c>
      <c r="D5994">
        <v>20</v>
      </c>
      <c r="E5994" t="b">
        <v>0</v>
      </c>
      <c r="F5994">
        <v>2.3E-2</v>
      </c>
      <c r="G5994">
        <v>1</v>
      </c>
      <c r="H5994">
        <v>1</v>
      </c>
      <c r="I5994">
        <v>2927</v>
      </c>
      <c r="J5994">
        <v>2898</v>
      </c>
      <c r="K5994">
        <v>1446</v>
      </c>
      <c r="L5994">
        <v>12</v>
      </c>
      <c r="M5994">
        <f t="shared" si="12126"/>
        <v>0</v>
      </c>
      <c r="N5994" t="b">
        <f t="shared" ref="N5994" si="12205">AND(MIN($F5993,$F5994,$F5995)=$F5994,MAX($H5993,$H5994,$H5995)=$H5994)</f>
        <v>0</v>
      </c>
      <c r="O5994" t="b">
        <f t="shared" ref="O5994" si="12206">AND(NOT(N5993),N5994,NOT(N5995))</f>
        <v>0</v>
      </c>
    </row>
    <row r="5995" spans="1:15" x14ac:dyDescent="0.25">
      <c r="A5995" t="s">
        <v>19</v>
      </c>
      <c r="B5995" t="s">
        <v>17</v>
      </c>
      <c r="C5995">
        <v>13</v>
      </c>
      <c r="D5995">
        <v>20</v>
      </c>
      <c r="E5995" t="b">
        <v>0</v>
      </c>
      <c r="F5995">
        <v>1E-3</v>
      </c>
      <c r="G5995">
        <v>1</v>
      </c>
      <c r="H5995">
        <v>1</v>
      </c>
      <c r="I5995">
        <v>18</v>
      </c>
      <c r="J5995">
        <v>12</v>
      </c>
      <c r="K5995">
        <v>3</v>
      </c>
      <c r="L5995">
        <v>5</v>
      </c>
      <c r="M5995">
        <f t="shared" si="12126"/>
        <v>0</v>
      </c>
      <c r="N5995" t="b">
        <f t="shared" ref="N5995" si="12207">AND(MIN($F5993,$F5994,$F5995)=$F5995,MAX($H5993,$H5994,$H5995)=$H5995)</f>
        <v>1</v>
      </c>
      <c r="O5995" t="b">
        <f t="shared" ref="O5995" si="12208">AND(NOT(N5993),NOT(N5994),N5995)</f>
        <v>1</v>
      </c>
    </row>
    <row r="5996" spans="1:15" x14ac:dyDescent="0.25">
      <c r="A5996" t="s">
        <v>13</v>
      </c>
      <c r="B5996" t="s">
        <v>17</v>
      </c>
      <c r="C5996">
        <v>13</v>
      </c>
      <c r="D5996">
        <v>21</v>
      </c>
      <c r="E5996" t="b">
        <v>0</v>
      </c>
      <c r="F5996">
        <v>1E-3</v>
      </c>
      <c r="G5996">
        <v>1</v>
      </c>
      <c r="H5996">
        <v>1</v>
      </c>
      <c r="I5996">
        <v>20</v>
      </c>
      <c r="J5996">
        <v>13</v>
      </c>
      <c r="K5996">
        <v>3</v>
      </c>
      <c r="L5996">
        <v>6</v>
      </c>
      <c r="M5996">
        <f t="shared" si="12126"/>
        <v>0</v>
      </c>
      <c r="N5996" t="b">
        <f t="shared" ref="N5996" si="12209">AND(MIN($F5996,$F5997,$F5998)=$F5996,MAX($H5996,$H5997,$H5998)=$H5996)</f>
        <v>1</v>
      </c>
      <c r="O5996" t="b">
        <f t="shared" ref="O5996" si="12210">AND(N5996,NOT(N5997),NOT(N5998))</f>
        <v>0</v>
      </c>
    </row>
    <row r="5997" spans="1:15" x14ac:dyDescent="0.25">
      <c r="A5997" t="s">
        <v>15</v>
      </c>
      <c r="B5997" t="s">
        <v>17</v>
      </c>
      <c r="C5997">
        <v>13</v>
      </c>
      <c r="D5997">
        <v>21</v>
      </c>
      <c r="E5997" t="b">
        <v>0</v>
      </c>
      <c r="F5997">
        <v>0.13300000000000001</v>
      </c>
      <c r="G5997">
        <v>1</v>
      </c>
      <c r="H5997">
        <v>1</v>
      </c>
      <c r="I5997">
        <v>23569</v>
      </c>
      <c r="J5997">
        <v>23347</v>
      </c>
      <c r="K5997">
        <v>11670</v>
      </c>
      <c r="L5997">
        <v>15</v>
      </c>
      <c r="M5997">
        <f t="shared" si="12126"/>
        <v>0</v>
      </c>
      <c r="N5997" t="b">
        <f t="shared" ref="N5997" si="12211">AND(MIN($F5996,$F5997,$F5998)=$F5997,MAX($H5996,$H5997,$H5998)=$H5997)</f>
        <v>0</v>
      </c>
      <c r="O5997" t="b">
        <f t="shared" ref="O5997" si="12212">AND(NOT(N5996),N5997,NOT(N5998))</f>
        <v>0</v>
      </c>
    </row>
    <row r="5998" spans="1:15" x14ac:dyDescent="0.25">
      <c r="A5998" t="s">
        <v>19</v>
      </c>
      <c r="B5998" t="s">
        <v>17</v>
      </c>
      <c r="C5998">
        <v>13</v>
      </c>
      <c r="D5998">
        <v>21</v>
      </c>
      <c r="E5998" t="b">
        <v>0</v>
      </c>
      <c r="F5998">
        <v>1E-3</v>
      </c>
      <c r="G5998">
        <v>1</v>
      </c>
      <c r="H5998">
        <v>1</v>
      </c>
      <c r="I5998">
        <v>20</v>
      </c>
      <c r="J5998">
        <v>13</v>
      </c>
      <c r="K5998">
        <v>3</v>
      </c>
      <c r="L5998">
        <v>6</v>
      </c>
      <c r="M5998">
        <f t="shared" si="12126"/>
        <v>0</v>
      </c>
      <c r="N5998" t="b">
        <f t="shared" ref="N5998" si="12213">AND(MIN($F5996,$F5997,$F5998)=$F5998,MAX($H5996,$H5997,$H5998)=$H5998)</f>
        <v>1</v>
      </c>
      <c r="O5998" t="b">
        <f t="shared" ref="O5998" si="12214">AND(NOT(N5996),NOT(N5997),N5998)</f>
        <v>0</v>
      </c>
    </row>
    <row r="5999" spans="1:15" x14ac:dyDescent="0.25">
      <c r="A5999" t="s">
        <v>13</v>
      </c>
      <c r="B5999" t="s">
        <v>17</v>
      </c>
      <c r="C5999">
        <v>13</v>
      </c>
      <c r="D5999">
        <v>22</v>
      </c>
      <c r="E5999" t="b">
        <v>0</v>
      </c>
      <c r="F5999">
        <v>2E-3</v>
      </c>
      <c r="G5999">
        <v>1</v>
      </c>
      <c r="H5999">
        <v>1</v>
      </c>
      <c r="I5999">
        <v>22</v>
      </c>
      <c r="J5999">
        <v>14</v>
      </c>
      <c r="K5999">
        <v>3</v>
      </c>
      <c r="L5999">
        <v>7</v>
      </c>
      <c r="M5999">
        <f t="shared" si="12126"/>
        <v>0</v>
      </c>
      <c r="N5999" t="b">
        <f t="shared" ref="N5999" si="12215">AND(MIN($F5999,$F6000,$F6001)=$F5999,MAX($H5999,$H6000,$H6001)=$H5999)</f>
        <v>0</v>
      </c>
      <c r="O5999" t="b">
        <f t="shared" ref="O5999" si="12216">AND(N5999,NOT(N6000),NOT(N6001))</f>
        <v>0</v>
      </c>
    </row>
    <row r="6000" spans="1:15" x14ac:dyDescent="0.25">
      <c r="A6000" t="s">
        <v>15</v>
      </c>
      <c r="B6000" t="s">
        <v>17</v>
      </c>
      <c r="C6000">
        <v>13</v>
      </c>
      <c r="D6000">
        <v>22</v>
      </c>
      <c r="E6000" t="b">
        <v>0</v>
      </c>
      <c r="F6000">
        <v>1.165</v>
      </c>
      <c r="G6000">
        <v>1</v>
      </c>
      <c r="H6000">
        <v>1</v>
      </c>
      <c r="I6000">
        <v>188883</v>
      </c>
      <c r="J6000">
        <v>187124</v>
      </c>
      <c r="K6000">
        <v>93558</v>
      </c>
      <c r="L6000">
        <v>16</v>
      </c>
      <c r="M6000">
        <f t="shared" si="12126"/>
        <v>0</v>
      </c>
      <c r="N6000" t="b">
        <f t="shared" ref="N6000" si="12217">AND(MIN($F5999,$F6000,$F6001)=$F6000,MAX($H5999,$H6000,$H6001)=$H6000)</f>
        <v>0</v>
      </c>
      <c r="O6000" t="b">
        <f t="shared" ref="O6000" si="12218">AND(NOT(N5999),N6000,NOT(N6001))</f>
        <v>0</v>
      </c>
    </row>
    <row r="6001" spans="1:15" x14ac:dyDescent="0.25">
      <c r="A6001" t="s">
        <v>19</v>
      </c>
      <c r="B6001" t="s">
        <v>17</v>
      </c>
      <c r="C6001">
        <v>13</v>
      </c>
      <c r="D6001">
        <v>22</v>
      </c>
      <c r="E6001" t="b">
        <v>0</v>
      </c>
      <c r="F6001">
        <v>1E-3</v>
      </c>
      <c r="G6001">
        <v>1</v>
      </c>
      <c r="H6001">
        <v>1</v>
      </c>
      <c r="I6001">
        <v>22</v>
      </c>
      <c r="J6001">
        <v>14</v>
      </c>
      <c r="K6001">
        <v>3</v>
      </c>
      <c r="L6001">
        <v>7</v>
      </c>
      <c r="M6001">
        <f t="shared" si="12126"/>
        <v>0</v>
      </c>
      <c r="N6001" t="b">
        <f t="shared" ref="N6001" si="12219">AND(MIN($F5999,$F6000,$F6001)=$F6001,MAX($H5999,$H6000,$H6001)=$H6001)</f>
        <v>1</v>
      </c>
      <c r="O6001" t="b">
        <f t="shared" ref="O6001" si="12220">AND(NOT(N5999),NOT(N6000),N6001)</f>
        <v>1</v>
      </c>
    </row>
    <row r="6002" spans="1:15" x14ac:dyDescent="0.25">
      <c r="A6002" t="s">
        <v>13</v>
      </c>
      <c r="B6002" t="s">
        <v>17</v>
      </c>
      <c r="C6002">
        <v>13</v>
      </c>
      <c r="D6002">
        <v>23</v>
      </c>
      <c r="E6002" t="b">
        <v>0</v>
      </c>
      <c r="F6002">
        <v>1E-3</v>
      </c>
      <c r="G6002">
        <v>1</v>
      </c>
      <c r="H6002">
        <v>1</v>
      </c>
      <c r="I6002">
        <v>24</v>
      </c>
      <c r="J6002">
        <v>15</v>
      </c>
      <c r="K6002">
        <v>3</v>
      </c>
      <c r="L6002">
        <v>8</v>
      </c>
      <c r="M6002">
        <f t="shared" si="12126"/>
        <v>0</v>
      </c>
      <c r="N6002" t="b">
        <f t="shared" ref="N6002" si="12221">AND(MIN($F6002,$F6003,$F6004)=$F6002,MAX($H6002,$H6003,$H6004)=$H6002)</f>
        <v>1</v>
      </c>
      <c r="O6002" t="b">
        <f t="shared" ref="O6002" si="12222">AND(N6002,NOT(N6003),NOT(N6004))</f>
        <v>1</v>
      </c>
    </row>
    <row r="6003" spans="1:15" x14ac:dyDescent="0.25">
      <c r="A6003" t="s">
        <v>15</v>
      </c>
      <c r="B6003" t="s">
        <v>17</v>
      </c>
      <c r="C6003">
        <v>13</v>
      </c>
      <c r="D6003">
        <v>23</v>
      </c>
      <c r="E6003" t="b">
        <v>0</v>
      </c>
      <c r="F6003">
        <v>9.3049999999999997</v>
      </c>
      <c r="G6003">
        <v>1</v>
      </c>
      <c r="H6003">
        <v>1</v>
      </c>
      <c r="I6003">
        <v>1511765</v>
      </c>
      <c r="J6003">
        <v>1497717</v>
      </c>
      <c r="K6003">
        <v>748854</v>
      </c>
      <c r="L6003">
        <v>20</v>
      </c>
      <c r="M6003">
        <f t="shared" si="12126"/>
        <v>0</v>
      </c>
      <c r="N6003" t="b">
        <f t="shared" ref="N6003" si="12223">AND(MIN($F6002,$F6003,$F6004)=$F6003,MAX($H6002,$H6003,$H6004)=$H6003)</f>
        <v>0</v>
      </c>
      <c r="O6003" t="b">
        <f t="shared" ref="O6003" si="12224">AND(NOT(N6002),N6003,NOT(N6004))</f>
        <v>0</v>
      </c>
    </row>
    <row r="6004" spans="1:15" x14ac:dyDescent="0.25">
      <c r="A6004" t="s">
        <v>19</v>
      </c>
      <c r="B6004" t="s">
        <v>17</v>
      </c>
      <c r="C6004">
        <v>13</v>
      </c>
      <c r="D6004">
        <v>23</v>
      </c>
      <c r="E6004" t="b">
        <v>0</v>
      </c>
      <c r="F6004">
        <v>2E-3</v>
      </c>
      <c r="G6004">
        <v>1</v>
      </c>
      <c r="H6004">
        <v>1</v>
      </c>
      <c r="I6004">
        <v>24</v>
      </c>
      <c r="J6004">
        <v>15</v>
      </c>
      <c r="K6004">
        <v>3</v>
      </c>
      <c r="L6004">
        <v>8</v>
      </c>
      <c r="M6004">
        <f t="shared" si="12126"/>
        <v>0</v>
      </c>
      <c r="N6004" t="b">
        <f t="shared" ref="N6004" si="12225">AND(MIN($F6002,$F6003,$F6004)=$F6004,MAX($H6002,$H6003,$H6004)=$H6004)</f>
        <v>0</v>
      </c>
      <c r="O6004" t="b">
        <f t="shared" ref="O6004" si="12226">AND(NOT(N6002),NOT(N6003),N6004)</f>
        <v>0</v>
      </c>
    </row>
    <row r="6005" spans="1:15" x14ac:dyDescent="0.25">
      <c r="A6005" t="s">
        <v>13</v>
      </c>
      <c r="B6005" t="s">
        <v>17</v>
      </c>
      <c r="C6005">
        <v>13</v>
      </c>
      <c r="D6005">
        <v>24</v>
      </c>
      <c r="E6005" t="b">
        <v>0</v>
      </c>
      <c r="F6005">
        <v>2E-3</v>
      </c>
      <c r="G6005">
        <v>1</v>
      </c>
      <c r="H6005">
        <v>1</v>
      </c>
      <c r="I6005">
        <v>26</v>
      </c>
      <c r="J6005">
        <v>16</v>
      </c>
      <c r="K6005">
        <v>3</v>
      </c>
      <c r="L6005">
        <v>9</v>
      </c>
      <c r="M6005">
        <f t="shared" si="12126"/>
        <v>0</v>
      </c>
      <c r="N6005" t="b">
        <f t="shared" ref="N6005" si="12227">AND(MIN($F6005,$F6006,$F6007)=$F6005,MAX($H6005,$H6006,$H6007)=$H6005)</f>
        <v>1</v>
      </c>
      <c r="O6005" t="b">
        <f t="shared" ref="O6005" si="12228">AND(N6005,NOT(N6006),NOT(N6007))</f>
        <v>1</v>
      </c>
    </row>
    <row r="6006" spans="1:15" x14ac:dyDescent="0.25">
      <c r="A6006" t="s">
        <v>15</v>
      </c>
      <c r="B6006" t="s">
        <v>17</v>
      </c>
      <c r="C6006">
        <v>13</v>
      </c>
      <c r="D6006">
        <v>24</v>
      </c>
      <c r="E6006" t="b">
        <v>1</v>
      </c>
      <c r="F6006">
        <v>10.000999999999999</v>
      </c>
      <c r="G6006">
        <v>1</v>
      </c>
      <c r="H6006">
        <v>0</v>
      </c>
      <c r="I6006">
        <v>1579768</v>
      </c>
      <c r="J6006">
        <v>1565088</v>
      </c>
      <c r="K6006">
        <v>782540</v>
      </c>
      <c r="L6006">
        <v>23</v>
      </c>
      <c r="M6006">
        <f t="shared" si="12126"/>
        <v>1</v>
      </c>
      <c r="N6006" t="b">
        <f t="shared" ref="N6006" si="12229">AND(MIN($F6005,$F6006,$F6007)=$F6006,MAX($H6005,$H6006,$H6007)=$H6006)</f>
        <v>0</v>
      </c>
      <c r="O6006" t="b">
        <f t="shared" ref="O6006" si="12230">AND(NOT(N6005),N6006,NOT(N6007))</f>
        <v>0</v>
      </c>
    </row>
    <row r="6007" spans="1:15" x14ac:dyDescent="0.25">
      <c r="A6007" t="s">
        <v>19</v>
      </c>
      <c r="B6007" t="s">
        <v>17</v>
      </c>
      <c r="C6007">
        <v>13</v>
      </c>
      <c r="D6007">
        <v>24</v>
      </c>
      <c r="E6007" t="b">
        <v>0</v>
      </c>
      <c r="F6007">
        <v>5.0000000000000001E-3</v>
      </c>
      <c r="G6007">
        <v>1</v>
      </c>
      <c r="H6007">
        <v>1</v>
      </c>
      <c r="I6007">
        <v>26</v>
      </c>
      <c r="J6007">
        <v>16</v>
      </c>
      <c r="K6007">
        <v>3</v>
      </c>
      <c r="L6007">
        <v>9</v>
      </c>
      <c r="M6007">
        <f t="shared" si="12126"/>
        <v>0</v>
      </c>
      <c r="N6007" t="b">
        <f t="shared" ref="N6007" si="12231">AND(MIN($F6005,$F6006,$F6007)=$F6007,MAX($H6005,$H6006,$H6007)=$H6007)</f>
        <v>0</v>
      </c>
      <c r="O6007" t="b">
        <f t="shared" ref="O6007" si="12232">AND(NOT(N6005),NOT(N6006),N6007)</f>
        <v>0</v>
      </c>
    </row>
    <row r="6008" spans="1:15" x14ac:dyDescent="0.25">
      <c r="A6008" t="s">
        <v>13</v>
      </c>
      <c r="B6008" t="s">
        <v>17</v>
      </c>
      <c r="C6008">
        <v>13</v>
      </c>
      <c r="D6008">
        <v>25</v>
      </c>
      <c r="E6008" t="b">
        <v>0</v>
      </c>
      <c r="F6008">
        <v>2E-3</v>
      </c>
      <c r="G6008">
        <v>1</v>
      </c>
      <c r="H6008">
        <v>1</v>
      </c>
      <c r="I6008">
        <v>28</v>
      </c>
      <c r="J6008">
        <v>17</v>
      </c>
      <c r="K6008">
        <v>3</v>
      </c>
      <c r="L6008">
        <v>10</v>
      </c>
      <c r="M6008">
        <f t="shared" si="12126"/>
        <v>0</v>
      </c>
      <c r="N6008" t="b">
        <f t="shared" ref="N6008" si="12233">AND(MIN($F6008,$F6009,$F6010)=$F6008,MAX($H6008,$H6009,$H6010)=$H6008)</f>
        <v>0</v>
      </c>
      <c r="O6008" t="b">
        <f t="shared" ref="O6008" si="12234">AND(N6008,NOT(N6009),NOT(N6010))</f>
        <v>0</v>
      </c>
    </row>
    <row r="6009" spans="1:15" x14ac:dyDescent="0.25">
      <c r="A6009" t="s">
        <v>15</v>
      </c>
      <c r="B6009" t="s">
        <v>17</v>
      </c>
      <c r="C6009">
        <v>13</v>
      </c>
      <c r="D6009">
        <v>25</v>
      </c>
      <c r="E6009" t="b">
        <v>1</v>
      </c>
      <c r="F6009">
        <v>10.000999999999999</v>
      </c>
      <c r="G6009">
        <v>1</v>
      </c>
      <c r="H6009">
        <v>0</v>
      </c>
      <c r="I6009">
        <v>1590832</v>
      </c>
      <c r="J6009">
        <v>1576050</v>
      </c>
      <c r="K6009">
        <v>788021</v>
      </c>
      <c r="L6009">
        <v>23</v>
      </c>
      <c r="M6009">
        <f t="shared" si="12126"/>
        <v>1</v>
      </c>
      <c r="N6009" t="b">
        <f t="shared" ref="N6009" si="12235">AND(MIN($F6008,$F6009,$F6010)=$F6009,MAX($H6008,$H6009,$H6010)=$H6009)</f>
        <v>0</v>
      </c>
      <c r="O6009" t="b">
        <f t="shared" ref="O6009" si="12236">AND(NOT(N6008),N6009,NOT(N6010))</f>
        <v>0</v>
      </c>
    </row>
    <row r="6010" spans="1:15" x14ac:dyDescent="0.25">
      <c r="A6010" t="s">
        <v>19</v>
      </c>
      <c r="B6010" t="s">
        <v>17</v>
      </c>
      <c r="C6010">
        <v>13</v>
      </c>
      <c r="D6010">
        <v>25</v>
      </c>
      <c r="E6010" t="b">
        <v>0</v>
      </c>
      <c r="F6010">
        <v>1E-3</v>
      </c>
      <c r="G6010">
        <v>1</v>
      </c>
      <c r="H6010">
        <v>1</v>
      </c>
      <c r="I6010">
        <v>28</v>
      </c>
      <c r="J6010">
        <v>17</v>
      </c>
      <c r="K6010">
        <v>3</v>
      </c>
      <c r="L6010">
        <v>10</v>
      </c>
      <c r="M6010">
        <f t="shared" si="12126"/>
        <v>0</v>
      </c>
      <c r="N6010" t="b">
        <f t="shared" ref="N6010" si="12237">AND(MIN($F6008,$F6009,$F6010)=$F6010,MAX($H6008,$H6009,$H6010)=$H6010)</f>
        <v>1</v>
      </c>
      <c r="O6010" t="b">
        <f t="shared" ref="O6010" si="12238">AND(NOT(N6008),NOT(N6009),N6010)</f>
        <v>1</v>
      </c>
    </row>
    <row r="6011" spans="1:15" x14ac:dyDescent="0.25">
      <c r="A6011" t="s">
        <v>13</v>
      </c>
      <c r="B6011" t="s">
        <v>17</v>
      </c>
      <c r="C6011">
        <v>13</v>
      </c>
      <c r="D6011">
        <v>26</v>
      </c>
      <c r="E6011" t="b">
        <v>0</v>
      </c>
      <c r="F6011">
        <v>3.0000000000000001E-3</v>
      </c>
      <c r="G6011">
        <v>1</v>
      </c>
      <c r="H6011">
        <v>1</v>
      </c>
      <c r="I6011">
        <v>30</v>
      </c>
      <c r="J6011">
        <v>18</v>
      </c>
      <c r="K6011">
        <v>3</v>
      </c>
      <c r="L6011">
        <v>11</v>
      </c>
      <c r="M6011">
        <f t="shared" si="12126"/>
        <v>0</v>
      </c>
      <c r="N6011" t="b">
        <f t="shared" ref="N6011" si="12239">AND(MIN($F6011,$F6012,$F6013)=$F6011,MAX($H6011,$H6012,$H6013)=$H6011)</f>
        <v>1</v>
      </c>
      <c r="O6011" t="b">
        <f t="shared" ref="O6011" si="12240">AND(N6011,NOT(N6012),NOT(N6013))</f>
        <v>0</v>
      </c>
    </row>
    <row r="6012" spans="1:15" x14ac:dyDescent="0.25">
      <c r="A6012" t="s">
        <v>15</v>
      </c>
      <c r="B6012" t="s">
        <v>17</v>
      </c>
      <c r="C6012">
        <v>13</v>
      </c>
      <c r="D6012">
        <v>26</v>
      </c>
      <c r="E6012" t="b">
        <v>1</v>
      </c>
      <c r="F6012">
        <v>10.003</v>
      </c>
      <c r="G6012">
        <v>1</v>
      </c>
      <c r="H6012">
        <v>0</v>
      </c>
      <c r="I6012">
        <v>1564900</v>
      </c>
      <c r="J6012">
        <v>1550359</v>
      </c>
      <c r="K6012">
        <v>775175</v>
      </c>
      <c r="L6012">
        <v>25</v>
      </c>
      <c r="M6012">
        <f t="shared" si="12126"/>
        <v>1</v>
      </c>
      <c r="N6012" t="b">
        <f t="shared" ref="N6012" si="12241">AND(MIN($F6011,$F6012,$F6013)=$F6012,MAX($H6011,$H6012,$H6013)=$H6012)</f>
        <v>0</v>
      </c>
      <c r="O6012" t="b">
        <f t="shared" ref="O6012" si="12242">AND(NOT(N6011),N6012,NOT(N6013))</f>
        <v>0</v>
      </c>
    </row>
    <row r="6013" spans="1:15" x14ac:dyDescent="0.25">
      <c r="A6013" t="s">
        <v>19</v>
      </c>
      <c r="B6013" t="s">
        <v>17</v>
      </c>
      <c r="C6013">
        <v>13</v>
      </c>
      <c r="D6013">
        <v>26</v>
      </c>
      <c r="E6013" t="b">
        <v>0</v>
      </c>
      <c r="F6013">
        <v>3.0000000000000001E-3</v>
      </c>
      <c r="G6013">
        <v>1</v>
      </c>
      <c r="H6013">
        <v>1</v>
      </c>
      <c r="I6013">
        <v>30</v>
      </c>
      <c r="J6013">
        <v>18</v>
      </c>
      <c r="K6013">
        <v>3</v>
      </c>
      <c r="L6013">
        <v>11</v>
      </c>
      <c r="M6013">
        <f t="shared" si="12126"/>
        <v>0</v>
      </c>
      <c r="N6013" t="b">
        <f t="shared" ref="N6013" si="12243">AND(MIN($F6011,$F6012,$F6013)=$F6013,MAX($H6011,$H6012,$H6013)=$H6013)</f>
        <v>1</v>
      </c>
      <c r="O6013" t="b">
        <f t="shared" ref="O6013" si="12244">AND(NOT(N6011),NOT(N6012),N6013)</f>
        <v>0</v>
      </c>
    </row>
    <row r="6014" spans="1:15" x14ac:dyDescent="0.25">
      <c r="A6014" t="s">
        <v>13</v>
      </c>
      <c r="B6014" t="s">
        <v>17</v>
      </c>
      <c r="C6014">
        <v>13</v>
      </c>
      <c r="D6014">
        <v>27</v>
      </c>
      <c r="E6014" t="b">
        <v>0</v>
      </c>
      <c r="F6014">
        <v>2E-3</v>
      </c>
      <c r="G6014">
        <v>1</v>
      </c>
      <c r="H6014">
        <v>1</v>
      </c>
      <c r="I6014">
        <v>2</v>
      </c>
      <c r="J6014">
        <v>1</v>
      </c>
      <c r="K6014">
        <v>0</v>
      </c>
      <c r="L6014">
        <v>0</v>
      </c>
      <c r="M6014">
        <f t="shared" si="12126"/>
        <v>0</v>
      </c>
      <c r="N6014" t="b">
        <f t="shared" ref="N6014" si="12245">AND(MIN($F6014,$F6015,$F6016)=$F6014,MAX($H6014,$H6015,$H6016)=$H6014)</f>
        <v>0</v>
      </c>
      <c r="O6014" t="b">
        <f t="shared" ref="O6014" si="12246">AND(N6014,NOT(N6015),NOT(N6016))</f>
        <v>0</v>
      </c>
    </row>
    <row r="6015" spans="1:15" x14ac:dyDescent="0.25">
      <c r="A6015" t="s">
        <v>15</v>
      </c>
      <c r="B6015" t="s">
        <v>17</v>
      </c>
      <c r="C6015">
        <v>13</v>
      </c>
      <c r="D6015">
        <v>27</v>
      </c>
      <c r="E6015" t="b">
        <v>0</v>
      </c>
      <c r="F6015">
        <v>2E-3</v>
      </c>
      <c r="G6015">
        <v>1</v>
      </c>
      <c r="H6015">
        <v>1</v>
      </c>
      <c r="I6015">
        <v>1</v>
      </c>
      <c r="J6015">
        <v>1</v>
      </c>
      <c r="K6015">
        <v>0</v>
      </c>
      <c r="L6015">
        <v>0</v>
      </c>
      <c r="M6015">
        <f t="shared" si="12126"/>
        <v>0</v>
      </c>
      <c r="N6015" t="b">
        <f t="shared" ref="N6015" si="12247">AND(MIN($F6014,$F6015,$F6016)=$F6015,MAX($H6014,$H6015,$H6016)=$H6015)</f>
        <v>0</v>
      </c>
      <c r="O6015" t="b">
        <f t="shared" ref="O6015" si="12248">AND(NOT(N6014),N6015,NOT(N6016))</f>
        <v>0</v>
      </c>
    </row>
    <row r="6016" spans="1:15" x14ac:dyDescent="0.25">
      <c r="A6016" t="s">
        <v>19</v>
      </c>
      <c r="B6016" t="s">
        <v>17</v>
      </c>
      <c r="C6016">
        <v>13</v>
      </c>
      <c r="D6016">
        <v>27</v>
      </c>
      <c r="E6016" t="b">
        <v>0</v>
      </c>
      <c r="F6016">
        <v>1E-3</v>
      </c>
      <c r="G6016">
        <v>1</v>
      </c>
      <c r="H6016">
        <v>1</v>
      </c>
      <c r="I6016">
        <v>2</v>
      </c>
      <c r="J6016">
        <v>1</v>
      </c>
      <c r="K6016">
        <v>0</v>
      </c>
      <c r="L6016">
        <v>0</v>
      </c>
      <c r="M6016">
        <f t="shared" si="12126"/>
        <v>0</v>
      </c>
      <c r="N6016" t="b">
        <f t="shared" ref="N6016" si="12249">AND(MIN($F6014,$F6015,$F6016)=$F6016,MAX($H6014,$H6015,$H6016)=$H6016)</f>
        <v>1</v>
      </c>
      <c r="O6016" t="b">
        <f t="shared" ref="O6016" si="12250">AND(NOT(N6014),NOT(N6015),N6016)</f>
        <v>1</v>
      </c>
    </row>
    <row r="6017" spans="1:15" x14ac:dyDescent="0.25">
      <c r="A6017" t="s">
        <v>13</v>
      </c>
      <c r="B6017" t="s">
        <v>17</v>
      </c>
      <c r="C6017">
        <v>13</v>
      </c>
      <c r="D6017">
        <v>28</v>
      </c>
      <c r="E6017" t="b">
        <v>0</v>
      </c>
      <c r="F6017">
        <v>1E-3</v>
      </c>
      <c r="G6017">
        <v>1</v>
      </c>
      <c r="H6017">
        <v>1</v>
      </c>
      <c r="I6017">
        <v>2</v>
      </c>
      <c r="J6017">
        <v>1</v>
      </c>
      <c r="K6017">
        <v>0</v>
      </c>
      <c r="L6017">
        <v>0</v>
      </c>
      <c r="M6017">
        <f t="shared" si="12126"/>
        <v>0</v>
      </c>
      <c r="N6017" t="b">
        <f t="shared" ref="N6017" si="12251">AND(MIN($F6017,$F6018,$F6019)=$F6017,MAX($H6017,$H6018,$H6019)=$H6017)</f>
        <v>0</v>
      </c>
      <c r="O6017" t="b">
        <f t="shared" ref="O6017" si="12252">AND(N6017,NOT(N6018),NOT(N6019))</f>
        <v>0</v>
      </c>
    </row>
    <row r="6018" spans="1:15" x14ac:dyDescent="0.25">
      <c r="A6018" t="s">
        <v>15</v>
      </c>
      <c r="B6018" t="s">
        <v>17</v>
      </c>
      <c r="C6018">
        <v>13</v>
      </c>
      <c r="D6018">
        <v>28</v>
      </c>
      <c r="E6018" t="b">
        <v>0</v>
      </c>
      <c r="F6018">
        <v>0</v>
      </c>
      <c r="G6018">
        <v>1</v>
      </c>
      <c r="H6018">
        <v>1</v>
      </c>
      <c r="I6018">
        <v>1</v>
      </c>
      <c r="J6018">
        <v>1</v>
      </c>
      <c r="K6018">
        <v>0</v>
      </c>
      <c r="L6018">
        <v>0</v>
      </c>
      <c r="M6018">
        <f t="shared" si="12126"/>
        <v>0</v>
      </c>
      <c r="N6018" t="b">
        <f t="shared" ref="N6018" si="12253">AND(MIN($F6017,$F6018,$F6019)=$F6018,MAX($H6017,$H6018,$H6019)=$H6018)</f>
        <v>1</v>
      </c>
      <c r="O6018" t="b">
        <f t="shared" ref="O6018" si="12254">AND(NOT(N6017),N6018,NOT(N6019))</f>
        <v>1</v>
      </c>
    </row>
    <row r="6019" spans="1:15" x14ac:dyDescent="0.25">
      <c r="A6019" t="s">
        <v>19</v>
      </c>
      <c r="B6019" t="s">
        <v>17</v>
      </c>
      <c r="C6019">
        <v>13</v>
      </c>
      <c r="D6019">
        <v>28</v>
      </c>
      <c r="E6019" t="b">
        <v>0</v>
      </c>
      <c r="F6019">
        <v>1E-3</v>
      </c>
      <c r="G6019">
        <v>1</v>
      </c>
      <c r="H6019">
        <v>1</v>
      </c>
      <c r="I6019">
        <v>2</v>
      </c>
      <c r="J6019">
        <v>1</v>
      </c>
      <c r="K6019">
        <v>0</v>
      </c>
      <c r="L6019">
        <v>0</v>
      </c>
      <c r="M6019">
        <f t="shared" ref="M6019:M6082" si="12255">G6019-H6019</f>
        <v>0</v>
      </c>
      <c r="N6019" t="b">
        <f t="shared" ref="N6019" si="12256">AND(MIN($F6017,$F6018,$F6019)=$F6019,MAX($H6017,$H6018,$H6019)=$H6019)</f>
        <v>0</v>
      </c>
      <c r="O6019" t="b">
        <f t="shared" ref="O6019" si="12257">AND(NOT(N6017),NOT(N6018),N6019)</f>
        <v>0</v>
      </c>
    </row>
    <row r="6020" spans="1:15" x14ac:dyDescent="0.25">
      <c r="A6020" t="s">
        <v>13</v>
      </c>
      <c r="B6020" t="s">
        <v>17</v>
      </c>
      <c r="C6020">
        <v>13</v>
      </c>
      <c r="D6020">
        <v>29</v>
      </c>
      <c r="E6020" t="b">
        <v>0</v>
      </c>
      <c r="F6020">
        <v>1E-3</v>
      </c>
      <c r="G6020">
        <v>1</v>
      </c>
      <c r="H6020">
        <v>1</v>
      </c>
      <c r="I6020">
        <v>2</v>
      </c>
      <c r="J6020">
        <v>1</v>
      </c>
      <c r="K6020">
        <v>0</v>
      </c>
      <c r="L6020">
        <v>0</v>
      </c>
      <c r="M6020">
        <f t="shared" si="12255"/>
        <v>0</v>
      </c>
      <c r="N6020" t="b">
        <f t="shared" ref="N6020" si="12258">AND(MIN($F6020,$F6021,$F6022)=$F6020,MAX($H6020,$H6021,$H6022)=$H6020)</f>
        <v>1</v>
      </c>
      <c r="O6020" t="b">
        <f t="shared" ref="O6020" si="12259">AND(N6020,NOT(N6021),NOT(N6022))</f>
        <v>0</v>
      </c>
    </row>
    <row r="6021" spans="1:15" x14ac:dyDescent="0.25">
      <c r="A6021" t="s">
        <v>15</v>
      </c>
      <c r="B6021" t="s">
        <v>17</v>
      </c>
      <c r="C6021">
        <v>13</v>
      </c>
      <c r="D6021">
        <v>29</v>
      </c>
      <c r="E6021" t="b">
        <v>0</v>
      </c>
      <c r="F6021">
        <v>1E-3</v>
      </c>
      <c r="G6021">
        <v>1</v>
      </c>
      <c r="H6021">
        <v>1</v>
      </c>
      <c r="I6021">
        <v>1</v>
      </c>
      <c r="J6021">
        <v>1</v>
      </c>
      <c r="K6021">
        <v>0</v>
      </c>
      <c r="L6021">
        <v>0</v>
      </c>
      <c r="M6021">
        <f t="shared" si="12255"/>
        <v>0</v>
      </c>
      <c r="N6021" t="b">
        <f t="shared" ref="N6021" si="12260">AND(MIN($F6020,$F6021,$F6022)=$F6021,MAX($H6020,$H6021,$H6022)=$H6021)</f>
        <v>1</v>
      </c>
      <c r="O6021" t="b">
        <f t="shared" ref="O6021" si="12261">AND(NOT(N6020),N6021,NOT(N6022))</f>
        <v>0</v>
      </c>
    </row>
    <row r="6022" spans="1:15" x14ac:dyDescent="0.25">
      <c r="A6022" t="s">
        <v>19</v>
      </c>
      <c r="B6022" t="s">
        <v>17</v>
      </c>
      <c r="C6022">
        <v>13</v>
      </c>
      <c r="D6022">
        <v>29</v>
      </c>
      <c r="E6022" t="b">
        <v>0</v>
      </c>
      <c r="F6022">
        <v>2E-3</v>
      </c>
      <c r="G6022">
        <v>1</v>
      </c>
      <c r="H6022">
        <v>1</v>
      </c>
      <c r="I6022">
        <v>2</v>
      </c>
      <c r="J6022">
        <v>1</v>
      </c>
      <c r="K6022">
        <v>0</v>
      </c>
      <c r="L6022">
        <v>0</v>
      </c>
      <c r="M6022">
        <f t="shared" si="12255"/>
        <v>0</v>
      </c>
      <c r="N6022" t="b">
        <f t="shared" ref="N6022" si="12262">AND(MIN($F6020,$F6021,$F6022)=$F6022,MAX($H6020,$H6021,$H6022)=$H6022)</f>
        <v>0</v>
      </c>
      <c r="O6022" t="b">
        <f t="shared" ref="O6022" si="12263">AND(NOT(N6020),NOT(N6021),N6022)</f>
        <v>0</v>
      </c>
    </row>
    <row r="6023" spans="1:15" x14ac:dyDescent="0.25">
      <c r="A6023" t="s">
        <v>13</v>
      </c>
      <c r="B6023" t="s">
        <v>17</v>
      </c>
      <c r="C6023">
        <v>13</v>
      </c>
      <c r="D6023">
        <v>2</v>
      </c>
      <c r="E6023" t="b">
        <v>0</v>
      </c>
      <c r="F6023">
        <v>2E-3</v>
      </c>
      <c r="G6023">
        <v>1</v>
      </c>
      <c r="H6023">
        <v>1</v>
      </c>
      <c r="I6023">
        <v>14</v>
      </c>
      <c r="J6023">
        <v>8</v>
      </c>
      <c r="K6023">
        <v>1</v>
      </c>
      <c r="L6023">
        <v>5</v>
      </c>
      <c r="M6023">
        <f t="shared" si="12255"/>
        <v>0</v>
      </c>
      <c r="N6023" t="b">
        <f t="shared" ref="N6023" si="12264">AND(MIN($F6023,$F6024,$F6025)=$F6023,MAX($H6023,$H6024,$H6025)=$H6023)</f>
        <v>0</v>
      </c>
      <c r="O6023" t="b">
        <f t="shared" ref="O6023" si="12265">AND(N6023,NOT(N6024),NOT(N6025))</f>
        <v>0</v>
      </c>
    </row>
    <row r="6024" spans="1:15" x14ac:dyDescent="0.25">
      <c r="A6024" t="s">
        <v>15</v>
      </c>
      <c r="B6024" t="s">
        <v>17</v>
      </c>
      <c r="C6024">
        <v>13</v>
      </c>
      <c r="D6024">
        <v>2</v>
      </c>
      <c r="E6024" t="b">
        <v>0</v>
      </c>
      <c r="F6024">
        <v>2E-3</v>
      </c>
      <c r="G6024">
        <v>1</v>
      </c>
      <c r="H6024">
        <v>1</v>
      </c>
      <c r="I6024">
        <v>327</v>
      </c>
      <c r="J6024">
        <v>318</v>
      </c>
      <c r="K6024">
        <v>156</v>
      </c>
      <c r="L6024">
        <v>9</v>
      </c>
      <c r="M6024">
        <f t="shared" si="12255"/>
        <v>0</v>
      </c>
      <c r="N6024" t="b">
        <f t="shared" ref="N6024" si="12266">AND(MIN($F6023,$F6024,$F6025)=$F6024,MAX($H6023,$H6024,$H6025)=$H6024)</f>
        <v>0</v>
      </c>
      <c r="O6024" t="b">
        <f t="shared" ref="O6024" si="12267">AND(NOT(N6023),N6024,NOT(N6025))</f>
        <v>0</v>
      </c>
    </row>
    <row r="6025" spans="1:15" x14ac:dyDescent="0.25">
      <c r="A6025" t="s">
        <v>19</v>
      </c>
      <c r="B6025" t="s">
        <v>17</v>
      </c>
      <c r="C6025">
        <v>13</v>
      </c>
      <c r="D6025">
        <v>2</v>
      </c>
      <c r="E6025" t="b">
        <v>0</v>
      </c>
      <c r="F6025">
        <v>1E-3</v>
      </c>
      <c r="G6025">
        <v>1</v>
      </c>
      <c r="H6025">
        <v>1</v>
      </c>
      <c r="I6025">
        <v>14</v>
      </c>
      <c r="J6025">
        <v>8</v>
      </c>
      <c r="K6025">
        <v>1</v>
      </c>
      <c r="L6025">
        <v>5</v>
      </c>
      <c r="M6025">
        <f t="shared" si="12255"/>
        <v>0</v>
      </c>
      <c r="N6025" t="b">
        <f t="shared" ref="N6025" si="12268">AND(MIN($F6023,$F6024,$F6025)=$F6025,MAX($H6023,$H6024,$H6025)=$H6025)</f>
        <v>1</v>
      </c>
      <c r="O6025" t="b">
        <f t="shared" ref="O6025" si="12269">AND(NOT(N6023),NOT(N6024),N6025)</f>
        <v>1</v>
      </c>
    </row>
    <row r="6026" spans="1:15" x14ac:dyDescent="0.25">
      <c r="A6026" t="s">
        <v>13</v>
      </c>
      <c r="B6026" t="s">
        <v>17</v>
      </c>
      <c r="C6026">
        <v>13</v>
      </c>
      <c r="D6026">
        <v>30</v>
      </c>
      <c r="E6026" t="b">
        <v>0</v>
      </c>
      <c r="F6026">
        <v>1E-3</v>
      </c>
      <c r="G6026">
        <v>1</v>
      </c>
      <c r="H6026">
        <v>1</v>
      </c>
      <c r="I6026">
        <v>2</v>
      </c>
      <c r="J6026">
        <v>1</v>
      </c>
      <c r="K6026">
        <v>0</v>
      </c>
      <c r="L6026">
        <v>0</v>
      </c>
      <c r="M6026">
        <f t="shared" si="12255"/>
        <v>0</v>
      </c>
      <c r="N6026" t="b">
        <f t="shared" ref="N6026" si="12270">AND(MIN($F6026,$F6027,$F6028)=$F6026,MAX($H6026,$H6027,$H6028)=$H6026)</f>
        <v>1</v>
      </c>
      <c r="O6026" t="b">
        <f t="shared" ref="O6026" si="12271">AND(N6026,NOT(N6027),NOT(N6028))</f>
        <v>0</v>
      </c>
    </row>
    <row r="6027" spans="1:15" x14ac:dyDescent="0.25">
      <c r="A6027" t="s">
        <v>15</v>
      </c>
      <c r="B6027" t="s">
        <v>17</v>
      </c>
      <c r="C6027">
        <v>13</v>
      </c>
      <c r="D6027">
        <v>30</v>
      </c>
      <c r="E6027" t="b">
        <v>0</v>
      </c>
      <c r="F6027">
        <v>1E-3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0</v>
      </c>
      <c r="M6027">
        <f t="shared" si="12255"/>
        <v>0</v>
      </c>
      <c r="N6027" t="b">
        <f t="shared" ref="N6027" si="12272">AND(MIN($F6026,$F6027,$F6028)=$F6027,MAX($H6026,$H6027,$H6028)=$H6027)</f>
        <v>1</v>
      </c>
      <c r="O6027" t="b">
        <f t="shared" ref="O6027" si="12273">AND(NOT(N6026),N6027,NOT(N6028))</f>
        <v>0</v>
      </c>
    </row>
    <row r="6028" spans="1:15" x14ac:dyDescent="0.25">
      <c r="A6028" t="s">
        <v>19</v>
      </c>
      <c r="B6028" t="s">
        <v>17</v>
      </c>
      <c r="C6028">
        <v>13</v>
      </c>
      <c r="D6028">
        <v>30</v>
      </c>
      <c r="E6028" t="b">
        <v>0</v>
      </c>
      <c r="F6028">
        <v>1E-3</v>
      </c>
      <c r="G6028">
        <v>1</v>
      </c>
      <c r="H6028">
        <v>1</v>
      </c>
      <c r="I6028">
        <v>2</v>
      </c>
      <c r="J6028">
        <v>1</v>
      </c>
      <c r="K6028">
        <v>0</v>
      </c>
      <c r="L6028">
        <v>0</v>
      </c>
      <c r="M6028">
        <f t="shared" si="12255"/>
        <v>0</v>
      </c>
      <c r="N6028" t="b">
        <f t="shared" ref="N6028" si="12274">AND(MIN($F6026,$F6027,$F6028)=$F6028,MAX($H6026,$H6027,$H6028)=$H6028)</f>
        <v>1</v>
      </c>
      <c r="O6028" t="b">
        <f t="shared" ref="O6028" si="12275">AND(NOT(N6026),NOT(N6027),N6028)</f>
        <v>0</v>
      </c>
    </row>
    <row r="6029" spans="1:15" x14ac:dyDescent="0.25">
      <c r="A6029" t="s">
        <v>13</v>
      </c>
      <c r="B6029" t="s">
        <v>17</v>
      </c>
      <c r="C6029">
        <v>13</v>
      </c>
      <c r="D6029">
        <v>31</v>
      </c>
      <c r="E6029" t="b">
        <v>0</v>
      </c>
      <c r="F6029">
        <v>0</v>
      </c>
      <c r="G6029">
        <v>1</v>
      </c>
      <c r="H6029">
        <v>1</v>
      </c>
      <c r="I6029">
        <v>2</v>
      </c>
      <c r="J6029">
        <v>1</v>
      </c>
      <c r="K6029">
        <v>0</v>
      </c>
      <c r="L6029">
        <v>0</v>
      </c>
      <c r="M6029">
        <f t="shared" si="12255"/>
        <v>0</v>
      </c>
      <c r="N6029" t="b">
        <f t="shared" ref="N6029" si="12276">AND(MIN($F6029,$F6030,$F6031)=$F6029,MAX($H6029,$H6030,$H6031)=$H6029)</f>
        <v>1</v>
      </c>
      <c r="O6029" t="b">
        <f t="shared" ref="O6029" si="12277">AND(N6029,NOT(N6030),NOT(N6031))</f>
        <v>1</v>
      </c>
    </row>
    <row r="6030" spans="1:15" x14ac:dyDescent="0.25">
      <c r="A6030" t="s">
        <v>15</v>
      </c>
      <c r="B6030" t="s">
        <v>17</v>
      </c>
      <c r="C6030">
        <v>13</v>
      </c>
      <c r="D6030">
        <v>31</v>
      </c>
      <c r="E6030" t="b">
        <v>0</v>
      </c>
      <c r="F6030">
        <v>1E-3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</v>
      </c>
      <c r="M6030">
        <f t="shared" si="12255"/>
        <v>0</v>
      </c>
      <c r="N6030" t="b">
        <f t="shared" ref="N6030" si="12278">AND(MIN($F6029,$F6030,$F6031)=$F6030,MAX($H6029,$H6030,$H6031)=$H6030)</f>
        <v>0</v>
      </c>
      <c r="O6030" t="b">
        <f t="shared" ref="O6030" si="12279">AND(NOT(N6029),N6030,NOT(N6031))</f>
        <v>0</v>
      </c>
    </row>
    <row r="6031" spans="1:15" x14ac:dyDescent="0.25">
      <c r="A6031" t="s">
        <v>19</v>
      </c>
      <c r="B6031" t="s">
        <v>17</v>
      </c>
      <c r="C6031">
        <v>13</v>
      </c>
      <c r="D6031">
        <v>31</v>
      </c>
      <c r="E6031" t="b">
        <v>0</v>
      </c>
      <c r="F6031">
        <v>1E-3</v>
      </c>
      <c r="G6031">
        <v>1</v>
      </c>
      <c r="H6031">
        <v>1</v>
      </c>
      <c r="I6031">
        <v>2</v>
      </c>
      <c r="J6031">
        <v>1</v>
      </c>
      <c r="K6031">
        <v>0</v>
      </c>
      <c r="L6031">
        <v>0</v>
      </c>
      <c r="M6031">
        <f t="shared" si="12255"/>
        <v>0</v>
      </c>
      <c r="N6031" t="b">
        <f t="shared" ref="N6031" si="12280">AND(MIN($F6029,$F6030,$F6031)=$F6031,MAX($H6029,$H6030,$H6031)=$H6031)</f>
        <v>0</v>
      </c>
      <c r="O6031" t="b">
        <f t="shared" ref="O6031" si="12281">AND(NOT(N6029),NOT(N6030),N6031)</f>
        <v>0</v>
      </c>
    </row>
    <row r="6032" spans="1:15" x14ac:dyDescent="0.25">
      <c r="A6032" t="s">
        <v>13</v>
      </c>
      <c r="B6032" t="s">
        <v>17</v>
      </c>
      <c r="C6032">
        <v>13</v>
      </c>
      <c r="D6032">
        <v>32</v>
      </c>
      <c r="E6032" t="b">
        <v>0</v>
      </c>
      <c r="F6032">
        <v>1E-3</v>
      </c>
      <c r="G6032">
        <v>1</v>
      </c>
      <c r="H6032">
        <v>1</v>
      </c>
      <c r="I6032">
        <v>2</v>
      </c>
      <c r="J6032">
        <v>1</v>
      </c>
      <c r="K6032">
        <v>0</v>
      </c>
      <c r="L6032">
        <v>0</v>
      </c>
      <c r="M6032">
        <f t="shared" si="12255"/>
        <v>0</v>
      </c>
      <c r="N6032" t="b">
        <f t="shared" ref="N6032" si="12282">AND(MIN($F6032,$F6033,$F6034)=$F6032,MAX($H6032,$H6033,$H6034)=$H6032)</f>
        <v>1</v>
      </c>
      <c r="O6032" t="b">
        <f t="shared" ref="O6032" si="12283">AND(N6032,NOT(N6033),NOT(N6034))</f>
        <v>0</v>
      </c>
    </row>
    <row r="6033" spans="1:15" x14ac:dyDescent="0.25">
      <c r="A6033" t="s">
        <v>15</v>
      </c>
      <c r="B6033" t="s">
        <v>17</v>
      </c>
      <c r="C6033">
        <v>13</v>
      </c>
      <c r="D6033">
        <v>32</v>
      </c>
      <c r="E6033" t="b">
        <v>0</v>
      </c>
      <c r="F6033">
        <v>1E-3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f t="shared" si="12255"/>
        <v>0</v>
      </c>
      <c r="N6033" t="b">
        <f t="shared" ref="N6033" si="12284">AND(MIN($F6032,$F6033,$F6034)=$F6033,MAX($H6032,$H6033,$H6034)=$H6033)</f>
        <v>1</v>
      </c>
      <c r="O6033" t="b">
        <f t="shared" ref="O6033" si="12285">AND(NOT(N6032),N6033,NOT(N6034))</f>
        <v>0</v>
      </c>
    </row>
    <row r="6034" spans="1:15" x14ac:dyDescent="0.25">
      <c r="A6034" t="s">
        <v>19</v>
      </c>
      <c r="B6034" t="s">
        <v>17</v>
      </c>
      <c r="C6034">
        <v>13</v>
      </c>
      <c r="D6034">
        <v>32</v>
      </c>
      <c r="E6034" t="b">
        <v>0</v>
      </c>
      <c r="F6034">
        <v>0.01</v>
      </c>
      <c r="G6034">
        <v>1</v>
      </c>
      <c r="H6034">
        <v>1</v>
      </c>
      <c r="I6034">
        <v>2</v>
      </c>
      <c r="J6034">
        <v>1</v>
      </c>
      <c r="K6034">
        <v>0</v>
      </c>
      <c r="L6034">
        <v>0</v>
      </c>
      <c r="M6034">
        <f t="shared" si="12255"/>
        <v>0</v>
      </c>
      <c r="N6034" t="b">
        <f t="shared" ref="N6034" si="12286">AND(MIN($F6032,$F6033,$F6034)=$F6034,MAX($H6032,$H6033,$H6034)=$H6034)</f>
        <v>0</v>
      </c>
      <c r="O6034" t="b">
        <f t="shared" ref="O6034" si="12287">AND(NOT(N6032),NOT(N6033),N6034)</f>
        <v>0</v>
      </c>
    </row>
    <row r="6035" spans="1:15" x14ac:dyDescent="0.25">
      <c r="A6035" t="s">
        <v>13</v>
      </c>
      <c r="B6035" t="s">
        <v>17</v>
      </c>
      <c r="C6035">
        <v>13</v>
      </c>
      <c r="D6035">
        <v>3</v>
      </c>
      <c r="E6035" t="b">
        <v>0</v>
      </c>
      <c r="F6035">
        <v>1E-3</v>
      </c>
      <c r="G6035">
        <v>1</v>
      </c>
      <c r="H6035">
        <v>1</v>
      </c>
      <c r="I6035">
        <v>16</v>
      </c>
      <c r="J6035">
        <v>9</v>
      </c>
      <c r="K6035">
        <v>1</v>
      </c>
      <c r="L6035">
        <v>6</v>
      </c>
      <c r="M6035">
        <f t="shared" si="12255"/>
        <v>0</v>
      </c>
      <c r="N6035" t="b">
        <f t="shared" ref="N6035" si="12288">AND(MIN($F6035,$F6036,$F6037)=$F6035,MAX($H6035,$H6036,$H6037)=$H6035)</f>
        <v>1</v>
      </c>
      <c r="O6035" t="b">
        <f t="shared" ref="O6035" si="12289">AND(N6035,NOT(N6036),NOT(N6037))</f>
        <v>0</v>
      </c>
    </row>
    <row r="6036" spans="1:15" x14ac:dyDescent="0.25">
      <c r="A6036" t="s">
        <v>15</v>
      </c>
      <c r="B6036" t="s">
        <v>17</v>
      </c>
      <c r="C6036">
        <v>13</v>
      </c>
      <c r="D6036">
        <v>3</v>
      </c>
      <c r="E6036" t="b">
        <v>0</v>
      </c>
      <c r="F6036">
        <v>1.4E-2</v>
      </c>
      <c r="G6036">
        <v>1</v>
      </c>
      <c r="H6036">
        <v>1</v>
      </c>
      <c r="I6036">
        <v>1768</v>
      </c>
      <c r="J6036">
        <v>1723</v>
      </c>
      <c r="K6036">
        <v>858</v>
      </c>
      <c r="L6036">
        <v>11</v>
      </c>
      <c r="M6036">
        <f t="shared" si="12255"/>
        <v>0</v>
      </c>
      <c r="N6036" t="b">
        <f t="shared" ref="N6036" si="12290">AND(MIN($F6035,$F6036,$F6037)=$F6036,MAX($H6035,$H6036,$H6037)=$H6036)</f>
        <v>0</v>
      </c>
      <c r="O6036" t="b">
        <f t="shared" ref="O6036" si="12291">AND(NOT(N6035),N6036,NOT(N6037))</f>
        <v>0</v>
      </c>
    </row>
    <row r="6037" spans="1:15" x14ac:dyDescent="0.25">
      <c r="A6037" t="s">
        <v>19</v>
      </c>
      <c r="B6037" t="s">
        <v>17</v>
      </c>
      <c r="C6037">
        <v>13</v>
      </c>
      <c r="D6037">
        <v>3</v>
      </c>
      <c r="E6037" t="b">
        <v>0</v>
      </c>
      <c r="F6037">
        <v>1E-3</v>
      </c>
      <c r="G6037">
        <v>1</v>
      </c>
      <c r="H6037">
        <v>1</v>
      </c>
      <c r="I6037">
        <v>16</v>
      </c>
      <c r="J6037">
        <v>9</v>
      </c>
      <c r="K6037">
        <v>1</v>
      </c>
      <c r="L6037">
        <v>6</v>
      </c>
      <c r="M6037">
        <f t="shared" si="12255"/>
        <v>0</v>
      </c>
      <c r="N6037" t="b">
        <f t="shared" ref="N6037" si="12292">AND(MIN($F6035,$F6036,$F6037)=$F6037,MAX($H6035,$H6036,$H6037)=$H6037)</f>
        <v>1</v>
      </c>
      <c r="O6037" t="b">
        <f t="shared" ref="O6037" si="12293">AND(NOT(N6035),NOT(N6036),N6037)</f>
        <v>0</v>
      </c>
    </row>
    <row r="6038" spans="1:15" x14ac:dyDescent="0.25">
      <c r="A6038" t="s">
        <v>13</v>
      </c>
      <c r="B6038" t="s">
        <v>17</v>
      </c>
      <c r="C6038">
        <v>13</v>
      </c>
      <c r="D6038">
        <v>4</v>
      </c>
      <c r="E6038" t="b">
        <v>0</v>
      </c>
      <c r="F6038">
        <v>1E-3</v>
      </c>
      <c r="G6038">
        <v>1</v>
      </c>
      <c r="H6038">
        <v>1</v>
      </c>
      <c r="I6038">
        <v>18</v>
      </c>
      <c r="J6038">
        <v>10</v>
      </c>
      <c r="K6038">
        <v>1</v>
      </c>
      <c r="L6038">
        <v>7</v>
      </c>
      <c r="M6038">
        <f t="shared" si="12255"/>
        <v>0</v>
      </c>
      <c r="N6038" t="b">
        <f t="shared" ref="N6038" si="12294">AND(MIN($F6038,$F6039,$F6040)=$F6038,MAX($H6038,$H6039,$H6040)=$H6038)</f>
        <v>1</v>
      </c>
      <c r="O6038" t="b">
        <f t="shared" ref="O6038" si="12295">AND(N6038,NOT(N6039),NOT(N6040))</f>
        <v>0</v>
      </c>
    </row>
    <row r="6039" spans="1:15" x14ac:dyDescent="0.25">
      <c r="A6039" t="s">
        <v>15</v>
      </c>
      <c r="B6039" t="s">
        <v>17</v>
      </c>
      <c r="C6039">
        <v>13</v>
      </c>
      <c r="D6039">
        <v>4</v>
      </c>
      <c r="E6039" t="b">
        <v>0</v>
      </c>
      <c r="F6039">
        <v>6.2E-2</v>
      </c>
      <c r="G6039">
        <v>1</v>
      </c>
      <c r="H6039">
        <v>1</v>
      </c>
      <c r="I6039">
        <v>10074</v>
      </c>
      <c r="J6039">
        <v>9812</v>
      </c>
      <c r="K6039">
        <v>4902</v>
      </c>
      <c r="L6039">
        <v>12</v>
      </c>
      <c r="M6039">
        <f t="shared" si="12255"/>
        <v>0</v>
      </c>
      <c r="N6039" t="b">
        <f t="shared" ref="N6039" si="12296">AND(MIN($F6038,$F6039,$F6040)=$F6039,MAX($H6038,$H6039,$H6040)=$H6039)</f>
        <v>0</v>
      </c>
      <c r="O6039" t="b">
        <f t="shared" ref="O6039" si="12297">AND(NOT(N6038),N6039,NOT(N6040))</f>
        <v>0</v>
      </c>
    </row>
    <row r="6040" spans="1:15" x14ac:dyDescent="0.25">
      <c r="A6040" t="s">
        <v>19</v>
      </c>
      <c r="B6040" t="s">
        <v>17</v>
      </c>
      <c r="C6040">
        <v>13</v>
      </c>
      <c r="D6040">
        <v>4</v>
      </c>
      <c r="E6040" t="b">
        <v>0</v>
      </c>
      <c r="F6040">
        <v>1E-3</v>
      </c>
      <c r="G6040">
        <v>1</v>
      </c>
      <c r="H6040">
        <v>1</v>
      </c>
      <c r="I6040">
        <v>18</v>
      </c>
      <c r="J6040">
        <v>10</v>
      </c>
      <c r="K6040">
        <v>1</v>
      </c>
      <c r="L6040">
        <v>7</v>
      </c>
      <c r="M6040">
        <f t="shared" si="12255"/>
        <v>0</v>
      </c>
      <c r="N6040" t="b">
        <f t="shared" ref="N6040" si="12298">AND(MIN($F6038,$F6039,$F6040)=$F6040,MAX($H6038,$H6039,$H6040)=$H6040)</f>
        <v>1</v>
      </c>
      <c r="O6040" t="b">
        <f t="shared" ref="O6040" si="12299">AND(NOT(N6038),NOT(N6039),N6040)</f>
        <v>0</v>
      </c>
    </row>
    <row r="6041" spans="1:15" x14ac:dyDescent="0.25">
      <c r="A6041" t="s">
        <v>13</v>
      </c>
      <c r="B6041" t="s">
        <v>17</v>
      </c>
      <c r="C6041">
        <v>13</v>
      </c>
      <c r="D6041">
        <v>5</v>
      </c>
      <c r="E6041" t="b">
        <v>0</v>
      </c>
      <c r="F6041">
        <v>1E-3</v>
      </c>
      <c r="G6041">
        <v>1</v>
      </c>
      <c r="H6041">
        <v>1</v>
      </c>
      <c r="I6041">
        <v>20</v>
      </c>
      <c r="J6041">
        <v>11</v>
      </c>
      <c r="K6041">
        <v>1</v>
      </c>
      <c r="L6041">
        <v>8</v>
      </c>
      <c r="M6041">
        <f t="shared" si="12255"/>
        <v>0</v>
      </c>
      <c r="N6041" t="b">
        <f t="shared" ref="N6041" si="12300">AND(MIN($F6041,$F6042,$F6043)=$F6041,MAX($H6041,$H6042,$H6043)=$H6041)</f>
        <v>1</v>
      </c>
      <c r="O6041" t="b">
        <f t="shared" ref="O6041" si="12301">AND(N6041,NOT(N6042),NOT(N6043))</f>
        <v>0</v>
      </c>
    </row>
    <row r="6042" spans="1:15" x14ac:dyDescent="0.25">
      <c r="A6042" t="s">
        <v>15</v>
      </c>
      <c r="B6042" t="s">
        <v>17</v>
      </c>
      <c r="C6042">
        <v>13</v>
      </c>
      <c r="D6042">
        <v>5</v>
      </c>
      <c r="E6042" t="b">
        <v>0</v>
      </c>
      <c r="F6042">
        <v>0.36699999999999999</v>
      </c>
      <c r="G6042">
        <v>1</v>
      </c>
      <c r="H6042">
        <v>1</v>
      </c>
      <c r="I6042">
        <v>58880</v>
      </c>
      <c r="J6042">
        <v>57321</v>
      </c>
      <c r="K6042">
        <v>28656</v>
      </c>
      <c r="L6042">
        <v>16</v>
      </c>
      <c r="M6042">
        <f t="shared" si="12255"/>
        <v>0</v>
      </c>
      <c r="N6042" t="b">
        <f t="shared" ref="N6042" si="12302">AND(MIN($F6041,$F6042,$F6043)=$F6042,MAX($H6041,$H6042,$H6043)=$H6042)</f>
        <v>0</v>
      </c>
      <c r="O6042" t="b">
        <f t="shared" ref="O6042" si="12303">AND(NOT(N6041),N6042,NOT(N6043))</f>
        <v>0</v>
      </c>
    </row>
    <row r="6043" spans="1:15" x14ac:dyDescent="0.25">
      <c r="A6043" t="s">
        <v>19</v>
      </c>
      <c r="B6043" t="s">
        <v>17</v>
      </c>
      <c r="C6043">
        <v>13</v>
      </c>
      <c r="D6043">
        <v>5</v>
      </c>
      <c r="E6043" t="b">
        <v>0</v>
      </c>
      <c r="F6043">
        <v>1E-3</v>
      </c>
      <c r="G6043">
        <v>1</v>
      </c>
      <c r="H6043">
        <v>1</v>
      </c>
      <c r="I6043">
        <v>20</v>
      </c>
      <c r="J6043">
        <v>11</v>
      </c>
      <c r="K6043">
        <v>1</v>
      </c>
      <c r="L6043">
        <v>8</v>
      </c>
      <c r="M6043">
        <f t="shared" si="12255"/>
        <v>0</v>
      </c>
      <c r="N6043" t="b">
        <f t="shared" ref="N6043" si="12304">AND(MIN($F6041,$F6042,$F6043)=$F6043,MAX($H6041,$H6042,$H6043)=$H6043)</f>
        <v>1</v>
      </c>
      <c r="O6043" t="b">
        <f t="shared" ref="O6043" si="12305">AND(NOT(N6041),NOT(N6042),N6043)</f>
        <v>0</v>
      </c>
    </row>
    <row r="6044" spans="1:15" x14ac:dyDescent="0.25">
      <c r="A6044" t="s">
        <v>13</v>
      </c>
      <c r="B6044" t="s">
        <v>17</v>
      </c>
      <c r="C6044">
        <v>13</v>
      </c>
      <c r="D6044">
        <v>6</v>
      </c>
      <c r="E6044" t="b">
        <v>0</v>
      </c>
      <c r="F6044">
        <v>3.0000000000000001E-3</v>
      </c>
      <c r="G6044">
        <v>1</v>
      </c>
      <c r="H6044">
        <v>1</v>
      </c>
      <c r="I6044">
        <v>22</v>
      </c>
      <c r="J6044">
        <v>12</v>
      </c>
      <c r="K6044">
        <v>1</v>
      </c>
      <c r="L6044">
        <v>9</v>
      </c>
      <c r="M6044">
        <f t="shared" si="12255"/>
        <v>0</v>
      </c>
      <c r="N6044" t="b">
        <f t="shared" ref="N6044" si="12306">AND(MIN($F6044,$F6045,$F6046)=$F6044,MAX($H6044,$H6045,$H6046)=$H6044)</f>
        <v>0</v>
      </c>
      <c r="O6044" t="b">
        <f t="shared" ref="O6044" si="12307">AND(N6044,NOT(N6045),NOT(N6046))</f>
        <v>0</v>
      </c>
    </row>
    <row r="6045" spans="1:15" x14ac:dyDescent="0.25">
      <c r="A6045" t="s">
        <v>15</v>
      </c>
      <c r="B6045" t="s">
        <v>17</v>
      </c>
      <c r="C6045">
        <v>13</v>
      </c>
      <c r="D6045">
        <v>6</v>
      </c>
      <c r="E6045" t="b">
        <v>0</v>
      </c>
      <c r="F6045">
        <v>2.1520000000000001</v>
      </c>
      <c r="G6045">
        <v>1</v>
      </c>
      <c r="H6045">
        <v>1</v>
      </c>
      <c r="I6045">
        <v>348634</v>
      </c>
      <c r="J6045">
        <v>339298</v>
      </c>
      <c r="K6045">
        <v>169644</v>
      </c>
      <c r="L6045">
        <v>19</v>
      </c>
      <c r="M6045">
        <f t="shared" si="12255"/>
        <v>0</v>
      </c>
      <c r="N6045" t="b">
        <f t="shared" ref="N6045" si="12308">AND(MIN($F6044,$F6045,$F6046)=$F6045,MAX($H6044,$H6045,$H6046)=$H6045)</f>
        <v>0</v>
      </c>
      <c r="O6045" t="b">
        <f t="shared" ref="O6045" si="12309">AND(NOT(N6044),N6045,NOT(N6046))</f>
        <v>0</v>
      </c>
    </row>
    <row r="6046" spans="1:15" x14ac:dyDescent="0.25">
      <c r="A6046" t="s">
        <v>19</v>
      </c>
      <c r="B6046" t="s">
        <v>17</v>
      </c>
      <c r="C6046">
        <v>13</v>
      </c>
      <c r="D6046">
        <v>6</v>
      </c>
      <c r="E6046" t="b">
        <v>0</v>
      </c>
      <c r="F6046">
        <v>2E-3</v>
      </c>
      <c r="G6046">
        <v>1</v>
      </c>
      <c r="H6046">
        <v>1</v>
      </c>
      <c r="I6046">
        <v>22</v>
      </c>
      <c r="J6046">
        <v>12</v>
      </c>
      <c r="K6046">
        <v>1</v>
      </c>
      <c r="L6046">
        <v>9</v>
      </c>
      <c r="M6046">
        <f t="shared" si="12255"/>
        <v>0</v>
      </c>
      <c r="N6046" t="b">
        <f t="shared" ref="N6046" si="12310">AND(MIN($F6044,$F6045,$F6046)=$F6046,MAX($H6044,$H6045,$H6046)=$H6046)</f>
        <v>1</v>
      </c>
      <c r="O6046" t="b">
        <f t="shared" ref="O6046" si="12311">AND(NOT(N6044),NOT(N6045),N6046)</f>
        <v>1</v>
      </c>
    </row>
    <row r="6047" spans="1:15" x14ac:dyDescent="0.25">
      <c r="A6047" t="s">
        <v>13</v>
      </c>
      <c r="B6047" t="s">
        <v>17</v>
      </c>
      <c r="C6047">
        <v>13</v>
      </c>
      <c r="D6047">
        <v>7</v>
      </c>
      <c r="E6047" t="b">
        <v>0</v>
      </c>
      <c r="F6047">
        <v>3.0000000000000001E-3</v>
      </c>
      <c r="G6047">
        <v>1</v>
      </c>
      <c r="H6047">
        <v>1</v>
      </c>
      <c r="I6047">
        <v>24</v>
      </c>
      <c r="J6047">
        <v>13</v>
      </c>
      <c r="K6047">
        <v>1</v>
      </c>
      <c r="L6047">
        <v>10</v>
      </c>
      <c r="M6047">
        <f t="shared" si="12255"/>
        <v>0</v>
      </c>
      <c r="N6047" t="b">
        <f t="shared" ref="N6047" si="12312">AND(MIN($F6047,$F6048,$F6049)=$F6047,MAX($H6047,$H6048,$H6049)=$H6047)</f>
        <v>0</v>
      </c>
      <c r="O6047" t="b">
        <f t="shared" ref="O6047" si="12313">AND(N6047,NOT(N6048),NOT(N6049))</f>
        <v>0</v>
      </c>
    </row>
    <row r="6048" spans="1:15" x14ac:dyDescent="0.25">
      <c r="A6048" t="s">
        <v>15</v>
      </c>
      <c r="B6048" t="s">
        <v>17</v>
      </c>
      <c r="C6048">
        <v>13</v>
      </c>
      <c r="D6048">
        <v>7</v>
      </c>
      <c r="E6048" t="b">
        <v>1</v>
      </c>
      <c r="F6048">
        <v>10.000999999999999</v>
      </c>
      <c r="G6048">
        <v>1</v>
      </c>
      <c r="H6048">
        <v>0</v>
      </c>
      <c r="I6048">
        <v>1633066</v>
      </c>
      <c r="J6048">
        <v>1589050</v>
      </c>
      <c r="K6048">
        <v>794522</v>
      </c>
      <c r="L6048">
        <v>21</v>
      </c>
      <c r="M6048">
        <f t="shared" si="12255"/>
        <v>1</v>
      </c>
      <c r="N6048" t="b">
        <f t="shared" ref="N6048" si="12314">AND(MIN($F6047,$F6048,$F6049)=$F6048,MAX($H6047,$H6048,$H6049)=$H6048)</f>
        <v>0</v>
      </c>
      <c r="O6048" t="b">
        <f t="shared" ref="O6048" si="12315">AND(NOT(N6047),N6048,NOT(N6049))</f>
        <v>0</v>
      </c>
    </row>
    <row r="6049" spans="1:15" x14ac:dyDescent="0.25">
      <c r="A6049" t="s">
        <v>19</v>
      </c>
      <c r="B6049" t="s">
        <v>17</v>
      </c>
      <c r="C6049">
        <v>13</v>
      </c>
      <c r="D6049">
        <v>7</v>
      </c>
      <c r="E6049" t="b">
        <v>0</v>
      </c>
      <c r="F6049">
        <v>1E-3</v>
      </c>
      <c r="G6049">
        <v>1</v>
      </c>
      <c r="H6049">
        <v>1</v>
      </c>
      <c r="I6049">
        <v>24</v>
      </c>
      <c r="J6049">
        <v>13</v>
      </c>
      <c r="K6049">
        <v>1</v>
      </c>
      <c r="L6049">
        <v>10</v>
      </c>
      <c r="M6049">
        <f t="shared" si="12255"/>
        <v>0</v>
      </c>
      <c r="N6049" t="b">
        <f t="shared" ref="N6049" si="12316">AND(MIN($F6047,$F6048,$F6049)=$F6049,MAX($H6047,$H6048,$H6049)=$H6049)</f>
        <v>1</v>
      </c>
      <c r="O6049" t="b">
        <f t="shared" ref="O6049" si="12317">AND(NOT(N6047),NOT(N6048),N6049)</f>
        <v>1</v>
      </c>
    </row>
    <row r="6050" spans="1:15" x14ac:dyDescent="0.25">
      <c r="A6050" t="s">
        <v>13</v>
      </c>
      <c r="B6050" t="s">
        <v>17</v>
      </c>
      <c r="C6050">
        <v>13</v>
      </c>
      <c r="D6050">
        <v>8</v>
      </c>
      <c r="E6050" t="b">
        <v>0</v>
      </c>
      <c r="F6050">
        <v>2E-3</v>
      </c>
      <c r="G6050">
        <v>1</v>
      </c>
      <c r="H6050">
        <v>1</v>
      </c>
      <c r="I6050">
        <v>26</v>
      </c>
      <c r="J6050">
        <v>14</v>
      </c>
      <c r="K6050">
        <v>1</v>
      </c>
      <c r="L6050">
        <v>11</v>
      </c>
      <c r="M6050">
        <f t="shared" si="12255"/>
        <v>0</v>
      </c>
      <c r="N6050" t="b">
        <f t="shared" ref="N6050" si="12318">AND(MIN($F6050,$F6051,$F6052)=$F6050,MAX($H6050,$H6051,$H6052)=$H6050)</f>
        <v>1</v>
      </c>
      <c r="O6050" t="b">
        <f t="shared" ref="O6050" si="12319">AND(N6050,NOT(N6051),NOT(N6052))</f>
        <v>0</v>
      </c>
    </row>
    <row r="6051" spans="1:15" x14ac:dyDescent="0.25">
      <c r="A6051" t="s">
        <v>15</v>
      </c>
      <c r="B6051" t="s">
        <v>17</v>
      </c>
      <c r="C6051">
        <v>13</v>
      </c>
      <c r="D6051">
        <v>8</v>
      </c>
      <c r="E6051" t="b">
        <v>1</v>
      </c>
      <c r="F6051">
        <v>10.003</v>
      </c>
      <c r="G6051">
        <v>1</v>
      </c>
      <c r="H6051">
        <v>0</v>
      </c>
      <c r="I6051">
        <v>1624459</v>
      </c>
      <c r="J6051">
        <v>1580681</v>
      </c>
      <c r="K6051">
        <v>790337</v>
      </c>
      <c r="L6051">
        <v>21</v>
      </c>
      <c r="M6051">
        <f t="shared" si="12255"/>
        <v>1</v>
      </c>
      <c r="N6051" t="b">
        <f t="shared" ref="N6051" si="12320">AND(MIN($F6050,$F6051,$F6052)=$F6051,MAX($H6050,$H6051,$H6052)=$H6051)</f>
        <v>0</v>
      </c>
      <c r="O6051" t="b">
        <f t="shared" ref="O6051" si="12321">AND(NOT(N6050),N6051,NOT(N6052))</f>
        <v>0</v>
      </c>
    </row>
    <row r="6052" spans="1:15" x14ac:dyDescent="0.25">
      <c r="A6052" t="s">
        <v>19</v>
      </c>
      <c r="B6052" t="s">
        <v>17</v>
      </c>
      <c r="C6052">
        <v>13</v>
      </c>
      <c r="D6052">
        <v>8</v>
      </c>
      <c r="E6052" t="b">
        <v>0</v>
      </c>
      <c r="F6052">
        <v>2E-3</v>
      </c>
      <c r="G6052">
        <v>1</v>
      </c>
      <c r="H6052">
        <v>1</v>
      </c>
      <c r="I6052">
        <v>26</v>
      </c>
      <c r="J6052">
        <v>14</v>
      </c>
      <c r="K6052">
        <v>1</v>
      </c>
      <c r="L6052">
        <v>11</v>
      </c>
      <c r="M6052">
        <f t="shared" si="12255"/>
        <v>0</v>
      </c>
      <c r="N6052" t="b">
        <f t="shared" ref="N6052" si="12322">AND(MIN($F6050,$F6051,$F6052)=$F6052,MAX($H6050,$H6051,$H6052)=$H6052)</f>
        <v>1</v>
      </c>
      <c r="O6052" t="b">
        <f t="shared" ref="O6052" si="12323">AND(NOT(N6050),NOT(N6051),N6052)</f>
        <v>0</v>
      </c>
    </row>
    <row r="6053" spans="1:15" x14ac:dyDescent="0.25">
      <c r="A6053" t="s">
        <v>13</v>
      </c>
      <c r="B6053" t="s">
        <v>17</v>
      </c>
      <c r="C6053">
        <v>13</v>
      </c>
      <c r="D6053">
        <v>9</v>
      </c>
      <c r="E6053" t="b">
        <v>0</v>
      </c>
      <c r="F6053">
        <v>1E-3</v>
      </c>
      <c r="G6053">
        <v>1</v>
      </c>
      <c r="H6053">
        <v>1</v>
      </c>
      <c r="I6053">
        <v>12</v>
      </c>
      <c r="J6053">
        <v>8</v>
      </c>
      <c r="K6053">
        <v>2</v>
      </c>
      <c r="L6053">
        <v>3</v>
      </c>
      <c r="M6053">
        <f t="shared" si="12255"/>
        <v>0</v>
      </c>
      <c r="N6053" t="b">
        <f t="shared" ref="N6053" si="12324">AND(MIN($F6053,$F6054,$F6055)=$F6053,MAX($H6053,$H6054,$H6055)=$H6053)</f>
        <v>1</v>
      </c>
      <c r="O6053" t="b">
        <f t="shared" ref="O6053" si="12325">AND(N6053,NOT(N6054),NOT(N6055))</f>
        <v>0</v>
      </c>
    </row>
    <row r="6054" spans="1:15" x14ac:dyDescent="0.25">
      <c r="A6054" t="s">
        <v>15</v>
      </c>
      <c r="B6054" t="s">
        <v>17</v>
      </c>
      <c r="C6054">
        <v>13</v>
      </c>
      <c r="D6054">
        <v>9</v>
      </c>
      <c r="E6054" t="b">
        <v>0</v>
      </c>
      <c r="F6054">
        <v>1E-3</v>
      </c>
      <c r="G6054">
        <v>1</v>
      </c>
      <c r="H6054">
        <v>1</v>
      </c>
      <c r="I6054">
        <v>36</v>
      </c>
      <c r="J6054">
        <v>36</v>
      </c>
      <c r="K6054">
        <v>16</v>
      </c>
      <c r="L6054">
        <v>7</v>
      </c>
      <c r="M6054">
        <f t="shared" si="12255"/>
        <v>0</v>
      </c>
      <c r="N6054" t="b">
        <f t="shared" ref="N6054" si="12326">AND(MIN($F6053,$F6054,$F6055)=$F6054,MAX($H6053,$H6054,$H6055)=$H6054)</f>
        <v>1</v>
      </c>
      <c r="O6054" t="b">
        <f t="shared" ref="O6054" si="12327">AND(NOT(N6053),N6054,NOT(N6055))</f>
        <v>0</v>
      </c>
    </row>
    <row r="6055" spans="1:15" x14ac:dyDescent="0.25">
      <c r="A6055" t="s">
        <v>19</v>
      </c>
      <c r="B6055" t="s">
        <v>17</v>
      </c>
      <c r="C6055">
        <v>13</v>
      </c>
      <c r="D6055">
        <v>9</v>
      </c>
      <c r="E6055" t="b">
        <v>0</v>
      </c>
      <c r="F6055">
        <v>1E-3</v>
      </c>
      <c r="G6055">
        <v>1</v>
      </c>
      <c r="H6055">
        <v>1</v>
      </c>
      <c r="I6055">
        <v>12</v>
      </c>
      <c r="J6055">
        <v>8</v>
      </c>
      <c r="K6055">
        <v>2</v>
      </c>
      <c r="L6055">
        <v>3</v>
      </c>
      <c r="M6055">
        <f t="shared" si="12255"/>
        <v>0</v>
      </c>
      <c r="N6055" t="b">
        <f t="shared" ref="N6055" si="12328">AND(MIN($F6053,$F6054,$F6055)=$F6055,MAX($H6053,$H6054,$H6055)=$H6055)</f>
        <v>1</v>
      </c>
      <c r="O6055" t="b">
        <f t="shared" ref="O6055" si="12329">AND(NOT(N6053),NOT(N6054),N6055)</f>
        <v>0</v>
      </c>
    </row>
    <row r="6056" spans="1:15" x14ac:dyDescent="0.25">
      <c r="A6056" t="s">
        <v>13</v>
      </c>
      <c r="B6056" t="s">
        <v>17</v>
      </c>
      <c r="C6056">
        <v>14</v>
      </c>
      <c r="D6056">
        <v>0</v>
      </c>
      <c r="E6056" t="b">
        <v>0</v>
      </c>
      <c r="F6056">
        <v>1E-3</v>
      </c>
      <c r="G6056">
        <v>1</v>
      </c>
      <c r="H6056">
        <v>1</v>
      </c>
      <c r="I6056">
        <v>10</v>
      </c>
      <c r="J6056">
        <v>6</v>
      </c>
      <c r="K6056">
        <v>1</v>
      </c>
      <c r="L6056">
        <v>3</v>
      </c>
      <c r="M6056">
        <f t="shared" si="12255"/>
        <v>0</v>
      </c>
      <c r="N6056" t="b">
        <f t="shared" ref="N6056" si="12330">AND(MIN($F6056,$F6057,$F6058)=$F6056,MAX($H6056,$H6057,$H6058)=$H6056)</f>
        <v>1</v>
      </c>
      <c r="O6056" t="b">
        <f t="shared" ref="O6056" si="12331">AND(N6056,NOT(N6057),NOT(N6058))</f>
        <v>0</v>
      </c>
    </row>
    <row r="6057" spans="1:15" x14ac:dyDescent="0.25">
      <c r="A6057" t="s">
        <v>15</v>
      </c>
      <c r="B6057" t="s">
        <v>17</v>
      </c>
      <c r="C6057">
        <v>14</v>
      </c>
      <c r="D6057">
        <v>0</v>
      </c>
      <c r="E6057" t="b">
        <v>0</v>
      </c>
      <c r="F6057">
        <v>1E-3</v>
      </c>
      <c r="G6057">
        <v>1</v>
      </c>
      <c r="H6057">
        <v>1</v>
      </c>
      <c r="I6057">
        <v>16</v>
      </c>
      <c r="J6057">
        <v>16</v>
      </c>
      <c r="K6057">
        <v>6</v>
      </c>
      <c r="L6057">
        <v>5</v>
      </c>
      <c r="M6057">
        <f t="shared" si="12255"/>
        <v>0</v>
      </c>
      <c r="N6057" t="b">
        <f t="shared" ref="N6057" si="12332">AND(MIN($F6056,$F6057,$F6058)=$F6057,MAX($H6056,$H6057,$H6058)=$H6057)</f>
        <v>1</v>
      </c>
      <c r="O6057" t="b">
        <f t="shared" ref="O6057" si="12333">AND(NOT(N6056),N6057,NOT(N6058))</f>
        <v>0</v>
      </c>
    </row>
    <row r="6058" spans="1:15" x14ac:dyDescent="0.25">
      <c r="A6058" t="s">
        <v>19</v>
      </c>
      <c r="B6058" t="s">
        <v>17</v>
      </c>
      <c r="C6058">
        <v>14</v>
      </c>
      <c r="D6058">
        <v>0</v>
      </c>
      <c r="E6058" t="b">
        <v>0</v>
      </c>
      <c r="F6058">
        <v>1E-3</v>
      </c>
      <c r="G6058">
        <v>1</v>
      </c>
      <c r="H6058">
        <v>1</v>
      </c>
      <c r="I6058">
        <v>10</v>
      </c>
      <c r="J6058">
        <v>6</v>
      </c>
      <c r="K6058">
        <v>1</v>
      </c>
      <c r="L6058">
        <v>3</v>
      </c>
      <c r="M6058">
        <f t="shared" si="12255"/>
        <v>0</v>
      </c>
      <c r="N6058" t="b">
        <f t="shared" ref="N6058" si="12334">AND(MIN($F6056,$F6057,$F6058)=$F6058,MAX($H6056,$H6057,$H6058)=$H6058)</f>
        <v>1</v>
      </c>
      <c r="O6058" t="b">
        <f t="shared" ref="O6058" si="12335">AND(NOT(N6056),NOT(N6057),N6058)</f>
        <v>0</v>
      </c>
    </row>
    <row r="6059" spans="1:15" x14ac:dyDescent="0.25">
      <c r="A6059" t="s">
        <v>13</v>
      </c>
      <c r="B6059" t="s">
        <v>17</v>
      </c>
      <c r="C6059">
        <v>14</v>
      </c>
      <c r="D6059">
        <v>10</v>
      </c>
      <c r="E6059" t="b">
        <v>0</v>
      </c>
      <c r="F6059">
        <v>1E-3</v>
      </c>
      <c r="G6059">
        <v>1</v>
      </c>
      <c r="H6059">
        <v>1</v>
      </c>
      <c r="I6059">
        <v>14</v>
      </c>
      <c r="J6059">
        <v>9</v>
      </c>
      <c r="K6059">
        <v>2</v>
      </c>
      <c r="L6059">
        <v>4</v>
      </c>
      <c r="M6059">
        <f t="shared" si="12255"/>
        <v>0</v>
      </c>
      <c r="N6059" t="b">
        <f t="shared" ref="N6059" si="12336">AND(MIN($F6059,$F6060,$F6061)=$F6059,MAX($H6059,$H6060,$H6061)=$H6059)</f>
        <v>1</v>
      </c>
      <c r="O6059" t="b">
        <f t="shared" ref="O6059" si="12337">AND(N6059,NOT(N6060),NOT(N6061))</f>
        <v>0</v>
      </c>
    </row>
    <row r="6060" spans="1:15" x14ac:dyDescent="0.25">
      <c r="A6060" t="s">
        <v>15</v>
      </c>
      <c r="B6060" t="s">
        <v>17</v>
      </c>
      <c r="C6060">
        <v>14</v>
      </c>
      <c r="D6060">
        <v>10</v>
      </c>
      <c r="E6060" t="b">
        <v>0</v>
      </c>
      <c r="F6060">
        <v>3.0000000000000001E-3</v>
      </c>
      <c r="G6060">
        <v>1</v>
      </c>
      <c r="H6060">
        <v>1</v>
      </c>
      <c r="I6060">
        <v>260</v>
      </c>
      <c r="J6060">
        <v>257</v>
      </c>
      <c r="K6060">
        <v>126</v>
      </c>
      <c r="L6060">
        <v>9</v>
      </c>
      <c r="M6060">
        <f t="shared" si="12255"/>
        <v>0</v>
      </c>
      <c r="N6060" t="b">
        <f t="shared" ref="N6060" si="12338">AND(MIN($F6059,$F6060,$F6061)=$F6060,MAX($H6059,$H6060,$H6061)=$H6060)</f>
        <v>0</v>
      </c>
      <c r="O6060" t="b">
        <f t="shared" ref="O6060" si="12339">AND(NOT(N6059),N6060,NOT(N6061))</f>
        <v>0</v>
      </c>
    </row>
    <row r="6061" spans="1:15" x14ac:dyDescent="0.25">
      <c r="A6061" t="s">
        <v>19</v>
      </c>
      <c r="B6061" t="s">
        <v>17</v>
      </c>
      <c r="C6061">
        <v>14</v>
      </c>
      <c r="D6061">
        <v>10</v>
      </c>
      <c r="E6061" t="b">
        <v>0</v>
      </c>
      <c r="F6061">
        <v>1E-3</v>
      </c>
      <c r="G6061">
        <v>1</v>
      </c>
      <c r="H6061">
        <v>1</v>
      </c>
      <c r="I6061">
        <v>14</v>
      </c>
      <c r="J6061">
        <v>9</v>
      </c>
      <c r="K6061">
        <v>2</v>
      </c>
      <c r="L6061">
        <v>4</v>
      </c>
      <c r="M6061">
        <f t="shared" si="12255"/>
        <v>0</v>
      </c>
      <c r="N6061" t="b">
        <f t="shared" ref="N6061" si="12340">AND(MIN($F6059,$F6060,$F6061)=$F6061,MAX($H6059,$H6060,$H6061)=$H6061)</f>
        <v>1</v>
      </c>
      <c r="O6061" t="b">
        <f t="shared" ref="O6061" si="12341">AND(NOT(N6059),NOT(N6060),N6061)</f>
        <v>0</v>
      </c>
    </row>
    <row r="6062" spans="1:15" x14ac:dyDescent="0.25">
      <c r="A6062" t="s">
        <v>13</v>
      </c>
      <c r="B6062" t="s">
        <v>17</v>
      </c>
      <c r="C6062">
        <v>14</v>
      </c>
      <c r="D6062">
        <v>11</v>
      </c>
      <c r="E6062" t="b">
        <v>0</v>
      </c>
      <c r="F6062">
        <v>3.0000000000000001E-3</v>
      </c>
      <c r="G6062">
        <v>1</v>
      </c>
      <c r="H6062">
        <v>1</v>
      </c>
      <c r="I6062">
        <v>16</v>
      </c>
      <c r="J6062">
        <v>10</v>
      </c>
      <c r="K6062">
        <v>2</v>
      </c>
      <c r="L6062">
        <v>5</v>
      </c>
      <c r="M6062">
        <f t="shared" si="12255"/>
        <v>0</v>
      </c>
      <c r="N6062" t="b">
        <f t="shared" ref="N6062" si="12342">AND(MIN($F6062,$F6063,$F6064)=$F6062,MAX($H6062,$H6063,$H6064)=$H6062)</f>
        <v>0</v>
      </c>
      <c r="O6062" t="b">
        <f t="shared" ref="O6062" si="12343">AND(N6062,NOT(N6063),NOT(N6064))</f>
        <v>0</v>
      </c>
    </row>
    <row r="6063" spans="1:15" x14ac:dyDescent="0.25">
      <c r="A6063" t="s">
        <v>15</v>
      </c>
      <c r="B6063" t="s">
        <v>17</v>
      </c>
      <c r="C6063">
        <v>14</v>
      </c>
      <c r="D6063">
        <v>11</v>
      </c>
      <c r="E6063" t="b">
        <v>0</v>
      </c>
      <c r="F6063">
        <v>1.4E-2</v>
      </c>
      <c r="G6063">
        <v>1</v>
      </c>
      <c r="H6063">
        <v>1</v>
      </c>
      <c r="I6063">
        <v>2058</v>
      </c>
      <c r="J6063">
        <v>2038</v>
      </c>
      <c r="K6063">
        <v>1016</v>
      </c>
      <c r="L6063">
        <v>12</v>
      </c>
      <c r="M6063">
        <f t="shared" si="12255"/>
        <v>0</v>
      </c>
      <c r="N6063" t="b">
        <f t="shared" ref="N6063" si="12344">AND(MIN($F6062,$F6063,$F6064)=$F6063,MAX($H6062,$H6063,$H6064)=$H6063)</f>
        <v>0</v>
      </c>
      <c r="O6063" t="b">
        <f t="shared" ref="O6063" si="12345">AND(NOT(N6062),N6063,NOT(N6064))</f>
        <v>0</v>
      </c>
    </row>
    <row r="6064" spans="1:15" x14ac:dyDescent="0.25">
      <c r="A6064" t="s">
        <v>19</v>
      </c>
      <c r="B6064" t="s">
        <v>17</v>
      </c>
      <c r="C6064">
        <v>14</v>
      </c>
      <c r="D6064">
        <v>11</v>
      </c>
      <c r="E6064" t="b">
        <v>0</v>
      </c>
      <c r="F6064">
        <v>1E-3</v>
      </c>
      <c r="G6064">
        <v>1</v>
      </c>
      <c r="H6064">
        <v>1</v>
      </c>
      <c r="I6064">
        <v>16</v>
      </c>
      <c r="J6064">
        <v>10</v>
      </c>
      <c r="K6064">
        <v>2</v>
      </c>
      <c r="L6064">
        <v>5</v>
      </c>
      <c r="M6064">
        <f t="shared" si="12255"/>
        <v>0</v>
      </c>
      <c r="N6064" t="b">
        <f t="shared" ref="N6064" si="12346">AND(MIN($F6062,$F6063,$F6064)=$F6064,MAX($H6062,$H6063,$H6064)=$H6064)</f>
        <v>1</v>
      </c>
      <c r="O6064" t="b">
        <f t="shared" ref="O6064" si="12347">AND(NOT(N6062),NOT(N6063),N6064)</f>
        <v>1</v>
      </c>
    </row>
    <row r="6065" spans="1:15" x14ac:dyDescent="0.25">
      <c r="A6065" t="s">
        <v>13</v>
      </c>
      <c r="B6065" t="s">
        <v>17</v>
      </c>
      <c r="C6065">
        <v>14</v>
      </c>
      <c r="D6065">
        <v>12</v>
      </c>
      <c r="E6065" t="b">
        <v>0</v>
      </c>
      <c r="F6065">
        <v>1E-3</v>
      </c>
      <c r="G6065">
        <v>1</v>
      </c>
      <c r="H6065">
        <v>1</v>
      </c>
      <c r="I6065">
        <v>18</v>
      </c>
      <c r="J6065">
        <v>11</v>
      </c>
      <c r="K6065">
        <v>2</v>
      </c>
      <c r="L6065">
        <v>6</v>
      </c>
      <c r="M6065">
        <f t="shared" si="12255"/>
        <v>0</v>
      </c>
      <c r="N6065" t="b">
        <f t="shared" ref="N6065" si="12348">AND(MIN($F6065,$F6066,$F6067)=$F6065,MAX($H6065,$H6066,$H6067)=$H6065)</f>
        <v>1</v>
      </c>
      <c r="O6065" t="b">
        <f t="shared" ref="O6065" si="12349">AND(N6065,NOT(N6066),NOT(N6067))</f>
        <v>1</v>
      </c>
    </row>
    <row r="6066" spans="1:15" x14ac:dyDescent="0.25">
      <c r="A6066" t="s">
        <v>15</v>
      </c>
      <c r="B6066" t="s">
        <v>17</v>
      </c>
      <c r="C6066">
        <v>14</v>
      </c>
      <c r="D6066">
        <v>12</v>
      </c>
      <c r="E6066" t="b">
        <v>0</v>
      </c>
      <c r="F6066">
        <v>0.10100000000000001</v>
      </c>
      <c r="G6066">
        <v>1</v>
      </c>
      <c r="H6066">
        <v>1</v>
      </c>
      <c r="I6066">
        <v>16456</v>
      </c>
      <c r="J6066">
        <v>16307</v>
      </c>
      <c r="K6066">
        <v>8150</v>
      </c>
      <c r="L6066">
        <v>15</v>
      </c>
      <c r="M6066">
        <f t="shared" si="12255"/>
        <v>0</v>
      </c>
      <c r="N6066" t="b">
        <f t="shared" ref="N6066" si="12350">AND(MIN($F6065,$F6066,$F6067)=$F6066,MAX($H6065,$H6066,$H6067)=$H6066)</f>
        <v>0</v>
      </c>
      <c r="O6066" t="b">
        <f t="shared" ref="O6066" si="12351">AND(NOT(N6065),N6066,NOT(N6067))</f>
        <v>0</v>
      </c>
    </row>
    <row r="6067" spans="1:15" x14ac:dyDescent="0.25">
      <c r="A6067" t="s">
        <v>19</v>
      </c>
      <c r="B6067" t="s">
        <v>17</v>
      </c>
      <c r="C6067">
        <v>14</v>
      </c>
      <c r="D6067">
        <v>12</v>
      </c>
      <c r="E6067" t="b">
        <v>0</v>
      </c>
      <c r="F6067">
        <v>2E-3</v>
      </c>
      <c r="G6067">
        <v>1</v>
      </c>
      <c r="H6067">
        <v>1</v>
      </c>
      <c r="I6067">
        <v>18</v>
      </c>
      <c r="J6067">
        <v>11</v>
      </c>
      <c r="K6067">
        <v>2</v>
      </c>
      <c r="L6067">
        <v>6</v>
      </c>
      <c r="M6067">
        <f t="shared" si="12255"/>
        <v>0</v>
      </c>
      <c r="N6067" t="b">
        <f t="shared" ref="N6067" si="12352">AND(MIN($F6065,$F6066,$F6067)=$F6067,MAX($H6065,$H6066,$H6067)=$H6067)</f>
        <v>0</v>
      </c>
      <c r="O6067" t="b">
        <f t="shared" ref="O6067" si="12353">AND(NOT(N6065),NOT(N6066),N6067)</f>
        <v>0</v>
      </c>
    </row>
    <row r="6068" spans="1:15" x14ac:dyDescent="0.25">
      <c r="A6068" t="s">
        <v>13</v>
      </c>
      <c r="B6068" t="s">
        <v>17</v>
      </c>
      <c r="C6068">
        <v>14</v>
      </c>
      <c r="D6068">
        <v>13</v>
      </c>
      <c r="E6068" t="b">
        <v>0</v>
      </c>
      <c r="F6068">
        <v>1E-3</v>
      </c>
      <c r="G6068">
        <v>1</v>
      </c>
      <c r="H6068">
        <v>1</v>
      </c>
      <c r="I6068">
        <v>20</v>
      </c>
      <c r="J6068">
        <v>12</v>
      </c>
      <c r="K6068">
        <v>2</v>
      </c>
      <c r="L6068">
        <v>7</v>
      </c>
      <c r="M6068">
        <f t="shared" si="12255"/>
        <v>0</v>
      </c>
      <c r="N6068" t="b">
        <f t="shared" ref="N6068" si="12354">AND(MIN($F6068,$F6069,$F6070)=$F6068,MAX($H6068,$H6069,$H6070)=$H6068)</f>
        <v>1</v>
      </c>
      <c r="O6068" t="b">
        <f t="shared" ref="O6068" si="12355">AND(N6068,NOT(N6069),NOT(N6070))</f>
        <v>1</v>
      </c>
    </row>
    <row r="6069" spans="1:15" x14ac:dyDescent="0.25">
      <c r="A6069" t="s">
        <v>15</v>
      </c>
      <c r="B6069" t="s">
        <v>17</v>
      </c>
      <c r="C6069">
        <v>14</v>
      </c>
      <c r="D6069">
        <v>13</v>
      </c>
      <c r="E6069" t="b">
        <v>0</v>
      </c>
      <c r="F6069">
        <v>0.85199999999999998</v>
      </c>
      <c r="G6069">
        <v>1</v>
      </c>
      <c r="H6069">
        <v>1</v>
      </c>
      <c r="I6069">
        <v>131690</v>
      </c>
      <c r="J6069">
        <v>130516</v>
      </c>
      <c r="K6069">
        <v>65254</v>
      </c>
      <c r="L6069">
        <v>16</v>
      </c>
      <c r="M6069">
        <f t="shared" si="12255"/>
        <v>0</v>
      </c>
      <c r="N6069" t="b">
        <f t="shared" ref="N6069" si="12356">AND(MIN($F6068,$F6069,$F6070)=$F6069,MAX($H6068,$H6069,$H6070)=$H6069)</f>
        <v>0</v>
      </c>
      <c r="O6069" t="b">
        <f t="shared" ref="O6069" si="12357">AND(NOT(N6068),N6069,NOT(N6070))</f>
        <v>0</v>
      </c>
    </row>
    <row r="6070" spans="1:15" x14ac:dyDescent="0.25">
      <c r="A6070" t="s">
        <v>19</v>
      </c>
      <c r="B6070" t="s">
        <v>17</v>
      </c>
      <c r="C6070">
        <v>14</v>
      </c>
      <c r="D6070">
        <v>13</v>
      </c>
      <c r="E6070" t="b">
        <v>0</v>
      </c>
      <c r="F6070">
        <v>2E-3</v>
      </c>
      <c r="G6070">
        <v>1</v>
      </c>
      <c r="H6070">
        <v>1</v>
      </c>
      <c r="I6070">
        <v>20</v>
      </c>
      <c r="J6070">
        <v>12</v>
      </c>
      <c r="K6070">
        <v>2</v>
      </c>
      <c r="L6070">
        <v>7</v>
      </c>
      <c r="M6070">
        <f t="shared" si="12255"/>
        <v>0</v>
      </c>
      <c r="N6070" t="b">
        <f t="shared" ref="N6070" si="12358">AND(MIN($F6068,$F6069,$F6070)=$F6070,MAX($H6068,$H6069,$H6070)=$H6070)</f>
        <v>0</v>
      </c>
      <c r="O6070" t="b">
        <f t="shared" ref="O6070" si="12359">AND(NOT(N6068),NOT(N6069),N6070)</f>
        <v>0</v>
      </c>
    </row>
    <row r="6071" spans="1:15" x14ac:dyDescent="0.25">
      <c r="A6071" t="s">
        <v>13</v>
      </c>
      <c r="B6071" t="s">
        <v>17</v>
      </c>
      <c r="C6071">
        <v>14</v>
      </c>
      <c r="D6071">
        <v>14</v>
      </c>
      <c r="E6071" t="b">
        <v>0</v>
      </c>
      <c r="F6071">
        <v>2E-3</v>
      </c>
      <c r="G6071">
        <v>1</v>
      </c>
      <c r="H6071">
        <v>1</v>
      </c>
      <c r="I6071">
        <v>22</v>
      </c>
      <c r="J6071">
        <v>13</v>
      </c>
      <c r="K6071">
        <v>2</v>
      </c>
      <c r="L6071">
        <v>8</v>
      </c>
      <c r="M6071">
        <f t="shared" si="12255"/>
        <v>0</v>
      </c>
      <c r="N6071" t="b">
        <f t="shared" ref="N6071" si="12360">AND(MIN($F6071,$F6072,$F6073)=$F6071,MAX($H6071,$H6072,$H6073)=$H6071)</f>
        <v>0</v>
      </c>
      <c r="O6071" t="b">
        <f t="shared" ref="O6071" si="12361">AND(N6071,NOT(N6072),NOT(N6073))</f>
        <v>0</v>
      </c>
    </row>
    <row r="6072" spans="1:15" x14ac:dyDescent="0.25">
      <c r="A6072" t="s">
        <v>15</v>
      </c>
      <c r="B6072" t="s">
        <v>17</v>
      </c>
      <c r="C6072">
        <v>14</v>
      </c>
      <c r="D6072">
        <v>14</v>
      </c>
      <c r="E6072" t="b">
        <v>0</v>
      </c>
      <c r="F6072">
        <v>6.8979999999999997</v>
      </c>
      <c r="G6072">
        <v>1</v>
      </c>
      <c r="H6072">
        <v>1</v>
      </c>
      <c r="I6072">
        <v>1053712</v>
      </c>
      <c r="J6072">
        <v>1044345</v>
      </c>
      <c r="K6072">
        <v>522168</v>
      </c>
      <c r="L6072">
        <v>20</v>
      </c>
      <c r="M6072">
        <f t="shared" si="12255"/>
        <v>0</v>
      </c>
      <c r="N6072" t="b">
        <f t="shared" ref="N6072" si="12362">AND(MIN($F6071,$F6072,$F6073)=$F6072,MAX($H6071,$H6072,$H6073)=$H6072)</f>
        <v>0</v>
      </c>
      <c r="O6072" t="b">
        <f t="shared" ref="O6072" si="12363">AND(NOT(N6071),N6072,NOT(N6073))</f>
        <v>0</v>
      </c>
    </row>
    <row r="6073" spans="1:15" x14ac:dyDescent="0.25">
      <c r="A6073" t="s">
        <v>19</v>
      </c>
      <c r="B6073" t="s">
        <v>17</v>
      </c>
      <c r="C6073">
        <v>14</v>
      </c>
      <c r="D6073">
        <v>14</v>
      </c>
      <c r="E6073" t="b">
        <v>0</v>
      </c>
      <c r="F6073">
        <v>1E-3</v>
      </c>
      <c r="G6073">
        <v>1</v>
      </c>
      <c r="H6073">
        <v>1</v>
      </c>
      <c r="I6073">
        <v>22</v>
      </c>
      <c r="J6073">
        <v>13</v>
      </c>
      <c r="K6073">
        <v>2</v>
      </c>
      <c r="L6073">
        <v>8</v>
      </c>
      <c r="M6073">
        <f t="shared" si="12255"/>
        <v>0</v>
      </c>
      <c r="N6073" t="b">
        <f t="shared" ref="N6073" si="12364">AND(MIN($F6071,$F6072,$F6073)=$F6073,MAX($H6071,$H6072,$H6073)=$H6073)</f>
        <v>1</v>
      </c>
      <c r="O6073" t="b">
        <f t="shared" ref="O6073" si="12365">AND(NOT(N6071),NOT(N6072),N6073)</f>
        <v>1</v>
      </c>
    </row>
    <row r="6074" spans="1:15" x14ac:dyDescent="0.25">
      <c r="A6074" t="s">
        <v>13</v>
      </c>
      <c r="B6074" t="s">
        <v>17</v>
      </c>
      <c r="C6074">
        <v>14</v>
      </c>
      <c r="D6074">
        <v>15</v>
      </c>
      <c r="E6074" t="b">
        <v>0</v>
      </c>
      <c r="F6074">
        <v>1E-3</v>
      </c>
      <c r="G6074">
        <v>1</v>
      </c>
      <c r="H6074">
        <v>1</v>
      </c>
      <c r="I6074">
        <v>24</v>
      </c>
      <c r="J6074">
        <v>14</v>
      </c>
      <c r="K6074">
        <v>2</v>
      </c>
      <c r="L6074">
        <v>9</v>
      </c>
      <c r="M6074">
        <f t="shared" si="12255"/>
        <v>0</v>
      </c>
      <c r="N6074" t="b">
        <f t="shared" ref="N6074" si="12366">AND(MIN($F6074,$F6075,$F6076)=$F6074,MAX($H6074,$H6075,$H6076)=$H6074)</f>
        <v>1</v>
      </c>
      <c r="O6074" t="b">
        <f t="shared" ref="O6074" si="12367">AND(N6074,NOT(N6075),NOT(N6076))</f>
        <v>0</v>
      </c>
    </row>
    <row r="6075" spans="1:15" x14ac:dyDescent="0.25">
      <c r="A6075" t="s">
        <v>15</v>
      </c>
      <c r="B6075" t="s">
        <v>17</v>
      </c>
      <c r="C6075">
        <v>14</v>
      </c>
      <c r="D6075">
        <v>15</v>
      </c>
      <c r="E6075" t="b">
        <v>1</v>
      </c>
      <c r="F6075">
        <v>10.000999999999999</v>
      </c>
      <c r="G6075">
        <v>1</v>
      </c>
      <c r="H6075">
        <v>0</v>
      </c>
      <c r="I6075">
        <v>1505901</v>
      </c>
      <c r="J6075">
        <v>1492517</v>
      </c>
      <c r="K6075">
        <v>746255</v>
      </c>
      <c r="L6075">
        <v>23</v>
      </c>
      <c r="M6075">
        <f t="shared" si="12255"/>
        <v>1</v>
      </c>
      <c r="N6075" t="b">
        <f t="shared" ref="N6075" si="12368">AND(MIN($F6074,$F6075,$F6076)=$F6075,MAX($H6074,$H6075,$H6076)=$H6075)</f>
        <v>0</v>
      </c>
      <c r="O6075" t="b">
        <f t="shared" ref="O6075" si="12369">AND(NOT(N6074),N6075,NOT(N6076))</f>
        <v>0</v>
      </c>
    </row>
    <row r="6076" spans="1:15" x14ac:dyDescent="0.25">
      <c r="A6076" t="s">
        <v>19</v>
      </c>
      <c r="B6076" t="s">
        <v>17</v>
      </c>
      <c r="C6076">
        <v>14</v>
      </c>
      <c r="D6076">
        <v>15</v>
      </c>
      <c r="E6076" t="b">
        <v>0</v>
      </c>
      <c r="F6076">
        <v>1E-3</v>
      </c>
      <c r="G6076">
        <v>1</v>
      </c>
      <c r="H6076">
        <v>1</v>
      </c>
      <c r="I6076">
        <v>24</v>
      </c>
      <c r="J6076">
        <v>14</v>
      </c>
      <c r="K6076">
        <v>2</v>
      </c>
      <c r="L6076">
        <v>9</v>
      </c>
      <c r="M6076">
        <f t="shared" si="12255"/>
        <v>0</v>
      </c>
      <c r="N6076" t="b">
        <f t="shared" ref="N6076" si="12370">AND(MIN($F6074,$F6075,$F6076)=$F6076,MAX($H6074,$H6075,$H6076)=$H6076)</f>
        <v>1</v>
      </c>
      <c r="O6076" t="b">
        <f t="shared" ref="O6076" si="12371">AND(NOT(N6074),NOT(N6075),N6076)</f>
        <v>0</v>
      </c>
    </row>
    <row r="6077" spans="1:15" x14ac:dyDescent="0.25">
      <c r="A6077" t="s">
        <v>13</v>
      </c>
      <c r="B6077" t="s">
        <v>17</v>
      </c>
      <c r="C6077">
        <v>14</v>
      </c>
      <c r="D6077">
        <v>16</v>
      </c>
      <c r="E6077" t="b">
        <v>0</v>
      </c>
      <c r="F6077">
        <v>7.0000000000000001E-3</v>
      </c>
      <c r="G6077">
        <v>1</v>
      </c>
      <c r="H6077">
        <v>1</v>
      </c>
      <c r="I6077">
        <v>26</v>
      </c>
      <c r="J6077">
        <v>15</v>
      </c>
      <c r="K6077">
        <v>2</v>
      </c>
      <c r="L6077">
        <v>10</v>
      </c>
      <c r="M6077">
        <f t="shared" si="12255"/>
        <v>0</v>
      </c>
      <c r="N6077" t="b">
        <f t="shared" ref="N6077" si="12372">AND(MIN($F6077,$F6078,$F6079)=$F6077,MAX($H6077,$H6078,$H6079)=$H6077)</f>
        <v>0</v>
      </c>
      <c r="O6077" t="b">
        <f t="shared" ref="O6077" si="12373">AND(N6077,NOT(N6078),NOT(N6079))</f>
        <v>0</v>
      </c>
    </row>
    <row r="6078" spans="1:15" x14ac:dyDescent="0.25">
      <c r="A6078" t="s">
        <v>15</v>
      </c>
      <c r="B6078" t="s">
        <v>17</v>
      </c>
      <c r="C6078">
        <v>14</v>
      </c>
      <c r="D6078">
        <v>16</v>
      </c>
      <c r="E6078" t="b">
        <v>1</v>
      </c>
      <c r="F6078">
        <v>10.000999999999999</v>
      </c>
      <c r="G6078">
        <v>1</v>
      </c>
      <c r="H6078">
        <v>0</v>
      </c>
      <c r="I6078">
        <v>1522328</v>
      </c>
      <c r="J6078">
        <v>1508797</v>
      </c>
      <c r="K6078">
        <v>754395</v>
      </c>
      <c r="L6078">
        <v>23</v>
      </c>
      <c r="M6078">
        <f t="shared" si="12255"/>
        <v>1</v>
      </c>
      <c r="N6078" t="b">
        <f t="shared" ref="N6078" si="12374">AND(MIN($F6077,$F6078,$F6079)=$F6078,MAX($H6077,$H6078,$H6079)=$H6078)</f>
        <v>0</v>
      </c>
      <c r="O6078" t="b">
        <f t="shared" ref="O6078" si="12375">AND(NOT(N6077),N6078,NOT(N6079))</f>
        <v>0</v>
      </c>
    </row>
    <row r="6079" spans="1:15" x14ac:dyDescent="0.25">
      <c r="A6079" t="s">
        <v>19</v>
      </c>
      <c r="B6079" t="s">
        <v>17</v>
      </c>
      <c r="C6079">
        <v>14</v>
      </c>
      <c r="D6079">
        <v>16</v>
      </c>
      <c r="E6079" t="b">
        <v>0</v>
      </c>
      <c r="F6079">
        <v>1E-3</v>
      </c>
      <c r="G6079">
        <v>1</v>
      </c>
      <c r="H6079">
        <v>1</v>
      </c>
      <c r="I6079">
        <v>26</v>
      </c>
      <c r="J6079">
        <v>15</v>
      </c>
      <c r="K6079">
        <v>2</v>
      </c>
      <c r="L6079">
        <v>10</v>
      </c>
      <c r="M6079">
        <f t="shared" si="12255"/>
        <v>0</v>
      </c>
      <c r="N6079" t="b">
        <f t="shared" ref="N6079" si="12376">AND(MIN($F6077,$F6078,$F6079)=$F6079,MAX($H6077,$H6078,$H6079)=$H6079)</f>
        <v>1</v>
      </c>
      <c r="O6079" t="b">
        <f t="shared" ref="O6079" si="12377">AND(NOT(N6077),NOT(N6078),N6079)</f>
        <v>1</v>
      </c>
    </row>
    <row r="6080" spans="1:15" x14ac:dyDescent="0.25">
      <c r="A6080" t="s">
        <v>13</v>
      </c>
      <c r="B6080" t="s">
        <v>17</v>
      </c>
      <c r="C6080">
        <v>14</v>
      </c>
      <c r="D6080">
        <v>17</v>
      </c>
      <c r="E6080" t="b">
        <v>0</v>
      </c>
      <c r="F6080">
        <v>1E-3</v>
      </c>
      <c r="G6080">
        <v>1</v>
      </c>
      <c r="H6080">
        <v>1</v>
      </c>
      <c r="I6080">
        <v>28</v>
      </c>
      <c r="J6080">
        <v>16</v>
      </c>
      <c r="K6080">
        <v>2</v>
      </c>
      <c r="L6080">
        <v>11</v>
      </c>
      <c r="M6080">
        <f t="shared" si="12255"/>
        <v>0</v>
      </c>
      <c r="N6080" t="b">
        <f t="shared" ref="N6080" si="12378">AND(MIN($F6080,$F6081,$F6082)=$F6080,MAX($H6080,$H6081,$H6082)=$H6080)</f>
        <v>1</v>
      </c>
      <c r="O6080" t="b">
        <f t="shared" ref="O6080" si="12379">AND(N6080,NOT(N6081),NOT(N6082))</f>
        <v>1</v>
      </c>
    </row>
    <row r="6081" spans="1:15" x14ac:dyDescent="0.25">
      <c r="A6081" t="s">
        <v>15</v>
      </c>
      <c r="B6081" t="s">
        <v>17</v>
      </c>
      <c r="C6081">
        <v>14</v>
      </c>
      <c r="D6081">
        <v>17</v>
      </c>
      <c r="E6081" t="b">
        <v>1</v>
      </c>
      <c r="F6081">
        <v>10.000999999999999</v>
      </c>
      <c r="G6081">
        <v>1</v>
      </c>
      <c r="H6081">
        <v>0</v>
      </c>
      <c r="I6081">
        <v>1470419</v>
      </c>
      <c r="J6081">
        <v>1457350</v>
      </c>
      <c r="K6081">
        <v>728671</v>
      </c>
      <c r="L6081">
        <v>25</v>
      </c>
      <c r="M6081">
        <f t="shared" si="12255"/>
        <v>1</v>
      </c>
      <c r="N6081" t="b">
        <f t="shared" ref="N6081" si="12380">AND(MIN($F6080,$F6081,$F6082)=$F6081,MAX($H6080,$H6081,$H6082)=$H6081)</f>
        <v>0</v>
      </c>
      <c r="O6081" t="b">
        <f t="shared" ref="O6081" si="12381">AND(NOT(N6080),N6081,NOT(N6082))</f>
        <v>0</v>
      </c>
    </row>
    <row r="6082" spans="1:15" x14ac:dyDescent="0.25">
      <c r="A6082" t="s">
        <v>19</v>
      </c>
      <c r="B6082" t="s">
        <v>17</v>
      </c>
      <c r="C6082">
        <v>14</v>
      </c>
      <c r="D6082">
        <v>17</v>
      </c>
      <c r="E6082" t="b">
        <v>0</v>
      </c>
      <c r="F6082">
        <v>2E-3</v>
      </c>
      <c r="G6082">
        <v>1</v>
      </c>
      <c r="H6082">
        <v>1</v>
      </c>
      <c r="I6082">
        <v>28</v>
      </c>
      <c r="J6082">
        <v>16</v>
      </c>
      <c r="K6082">
        <v>2</v>
      </c>
      <c r="L6082">
        <v>11</v>
      </c>
      <c r="M6082">
        <f t="shared" si="12255"/>
        <v>0</v>
      </c>
      <c r="N6082" t="b">
        <f t="shared" ref="N6082" si="12382">AND(MIN($F6080,$F6081,$F6082)=$F6082,MAX($H6080,$H6081,$H6082)=$H6082)</f>
        <v>0</v>
      </c>
      <c r="O6082" t="b">
        <f t="shared" ref="O6082" si="12383">AND(NOT(N6080),NOT(N6081),N6082)</f>
        <v>0</v>
      </c>
    </row>
    <row r="6083" spans="1:15" x14ac:dyDescent="0.25">
      <c r="A6083" t="s">
        <v>13</v>
      </c>
      <c r="B6083" t="s">
        <v>17</v>
      </c>
      <c r="C6083">
        <v>14</v>
      </c>
      <c r="D6083">
        <v>18</v>
      </c>
      <c r="E6083" t="b">
        <v>0</v>
      </c>
      <c r="F6083">
        <v>1E-3</v>
      </c>
      <c r="G6083">
        <v>1</v>
      </c>
      <c r="H6083">
        <v>1</v>
      </c>
      <c r="I6083">
        <v>14</v>
      </c>
      <c r="J6083">
        <v>10</v>
      </c>
      <c r="K6083">
        <v>3</v>
      </c>
      <c r="L6083">
        <v>3</v>
      </c>
      <c r="M6083">
        <f t="shared" ref="M6083:M6146" si="12384">G6083-H6083</f>
        <v>0</v>
      </c>
      <c r="N6083" t="b">
        <f t="shared" ref="N6083" si="12385">AND(MIN($F6083,$F6084,$F6085)=$F6083,MAX($H6083,$H6084,$H6085)=$H6083)</f>
        <v>1</v>
      </c>
      <c r="O6083" t="b">
        <f t="shared" ref="O6083" si="12386">AND(N6083,NOT(N6084),NOT(N6085))</f>
        <v>0</v>
      </c>
    </row>
    <row r="6084" spans="1:15" x14ac:dyDescent="0.25">
      <c r="A6084" t="s">
        <v>15</v>
      </c>
      <c r="B6084" t="s">
        <v>17</v>
      </c>
      <c r="C6084">
        <v>14</v>
      </c>
      <c r="D6084">
        <v>18</v>
      </c>
      <c r="E6084" t="b">
        <v>0</v>
      </c>
      <c r="F6084">
        <v>7.0000000000000001E-3</v>
      </c>
      <c r="G6084">
        <v>1</v>
      </c>
      <c r="H6084">
        <v>1</v>
      </c>
      <c r="I6084">
        <v>64</v>
      </c>
      <c r="J6084">
        <v>64</v>
      </c>
      <c r="K6084">
        <v>30</v>
      </c>
      <c r="L6084">
        <v>9</v>
      </c>
      <c r="M6084">
        <f t="shared" si="12384"/>
        <v>0</v>
      </c>
      <c r="N6084" t="b">
        <f t="shared" ref="N6084" si="12387">AND(MIN($F6083,$F6084,$F6085)=$F6084,MAX($H6083,$H6084,$H6085)=$H6084)</f>
        <v>0</v>
      </c>
      <c r="O6084" t="b">
        <f t="shared" ref="O6084" si="12388">AND(NOT(N6083),N6084,NOT(N6085))</f>
        <v>0</v>
      </c>
    </row>
    <row r="6085" spans="1:15" x14ac:dyDescent="0.25">
      <c r="A6085" t="s">
        <v>19</v>
      </c>
      <c r="B6085" t="s">
        <v>17</v>
      </c>
      <c r="C6085">
        <v>14</v>
      </c>
      <c r="D6085">
        <v>18</v>
      </c>
      <c r="E6085" t="b">
        <v>0</v>
      </c>
      <c r="F6085">
        <v>1E-3</v>
      </c>
      <c r="G6085">
        <v>1</v>
      </c>
      <c r="H6085">
        <v>1</v>
      </c>
      <c r="I6085">
        <v>14</v>
      </c>
      <c r="J6085">
        <v>10</v>
      </c>
      <c r="K6085">
        <v>3</v>
      </c>
      <c r="L6085">
        <v>3</v>
      </c>
      <c r="M6085">
        <f t="shared" si="12384"/>
        <v>0</v>
      </c>
      <c r="N6085" t="b">
        <f t="shared" ref="N6085" si="12389">AND(MIN($F6083,$F6084,$F6085)=$F6085,MAX($H6083,$H6084,$H6085)=$H6085)</f>
        <v>1</v>
      </c>
      <c r="O6085" t="b">
        <f t="shared" ref="O6085" si="12390">AND(NOT(N6083),NOT(N6084),N6085)</f>
        <v>0</v>
      </c>
    </row>
    <row r="6086" spans="1:15" x14ac:dyDescent="0.25">
      <c r="A6086" t="s">
        <v>13</v>
      </c>
      <c r="B6086" t="s">
        <v>17</v>
      </c>
      <c r="C6086">
        <v>14</v>
      </c>
      <c r="D6086">
        <v>19</v>
      </c>
      <c r="E6086" t="b">
        <v>0</v>
      </c>
      <c r="F6086">
        <v>2E-3</v>
      </c>
      <c r="G6086">
        <v>1</v>
      </c>
      <c r="H6086">
        <v>1</v>
      </c>
      <c r="I6086">
        <v>16</v>
      </c>
      <c r="J6086">
        <v>11</v>
      </c>
      <c r="K6086">
        <v>3</v>
      </c>
      <c r="L6086">
        <v>4</v>
      </c>
      <c r="M6086">
        <f t="shared" si="12384"/>
        <v>0</v>
      </c>
      <c r="N6086" t="b">
        <f t="shared" ref="N6086" si="12391">AND(MIN($F6086,$F6087,$F6088)=$F6086,MAX($H6086,$H6087,$H6088)=$H6086)</f>
        <v>1</v>
      </c>
      <c r="O6086" t="b">
        <f t="shared" ref="O6086" si="12392">AND(N6086,NOT(N6087),NOT(N6088))</f>
        <v>0</v>
      </c>
    </row>
    <row r="6087" spans="1:15" x14ac:dyDescent="0.25">
      <c r="A6087" t="s">
        <v>15</v>
      </c>
      <c r="B6087" t="s">
        <v>17</v>
      </c>
      <c r="C6087">
        <v>14</v>
      </c>
      <c r="D6087">
        <v>19</v>
      </c>
      <c r="E6087" t="b">
        <v>0</v>
      </c>
      <c r="F6087">
        <v>5.0000000000000001E-3</v>
      </c>
      <c r="G6087">
        <v>1</v>
      </c>
      <c r="H6087">
        <v>1</v>
      </c>
      <c r="I6087">
        <v>519</v>
      </c>
      <c r="J6087">
        <v>515</v>
      </c>
      <c r="K6087">
        <v>255</v>
      </c>
      <c r="L6087">
        <v>10</v>
      </c>
      <c r="M6087">
        <f t="shared" si="12384"/>
        <v>0</v>
      </c>
      <c r="N6087" t="b">
        <f t="shared" ref="N6087" si="12393">AND(MIN($F6086,$F6087,$F6088)=$F6087,MAX($H6086,$H6087,$H6088)=$H6087)</f>
        <v>0</v>
      </c>
      <c r="O6087" t="b">
        <f t="shared" ref="O6087" si="12394">AND(NOT(N6086),N6087,NOT(N6088))</f>
        <v>0</v>
      </c>
    </row>
    <row r="6088" spans="1:15" x14ac:dyDescent="0.25">
      <c r="A6088" t="s">
        <v>19</v>
      </c>
      <c r="B6088" t="s">
        <v>17</v>
      </c>
      <c r="C6088">
        <v>14</v>
      </c>
      <c r="D6088">
        <v>19</v>
      </c>
      <c r="E6088" t="b">
        <v>0</v>
      </c>
      <c r="F6088">
        <v>2E-3</v>
      </c>
      <c r="G6088">
        <v>1</v>
      </c>
      <c r="H6088">
        <v>1</v>
      </c>
      <c r="I6088">
        <v>16</v>
      </c>
      <c r="J6088">
        <v>11</v>
      </c>
      <c r="K6088">
        <v>3</v>
      </c>
      <c r="L6088">
        <v>4</v>
      </c>
      <c r="M6088">
        <f t="shared" si="12384"/>
        <v>0</v>
      </c>
      <c r="N6088" t="b">
        <f t="shared" ref="N6088" si="12395">AND(MIN($F6086,$F6087,$F6088)=$F6088,MAX($H6086,$H6087,$H6088)=$H6088)</f>
        <v>1</v>
      </c>
      <c r="O6088" t="b">
        <f t="shared" ref="O6088" si="12396">AND(NOT(N6086),NOT(N6087),N6088)</f>
        <v>0</v>
      </c>
    </row>
    <row r="6089" spans="1:15" x14ac:dyDescent="0.25">
      <c r="A6089" t="s">
        <v>13</v>
      </c>
      <c r="B6089" t="s">
        <v>17</v>
      </c>
      <c r="C6089">
        <v>14</v>
      </c>
      <c r="D6089">
        <v>1</v>
      </c>
      <c r="E6089" t="b">
        <v>0</v>
      </c>
      <c r="F6089">
        <v>1E-3</v>
      </c>
      <c r="G6089">
        <v>1</v>
      </c>
      <c r="H6089">
        <v>1</v>
      </c>
      <c r="I6089">
        <v>12</v>
      </c>
      <c r="J6089">
        <v>7</v>
      </c>
      <c r="K6089">
        <v>1</v>
      </c>
      <c r="L6089">
        <v>4</v>
      </c>
      <c r="M6089">
        <f t="shared" si="12384"/>
        <v>0</v>
      </c>
      <c r="N6089" t="b">
        <f t="shared" ref="N6089" si="12397">AND(MIN($F6089,$F6090,$F6091)=$F6089,MAX($H6089,$H6090,$H6091)=$H6089)</f>
        <v>1</v>
      </c>
      <c r="O6089" t="b">
        <f t="shared" ref="O6089" si="12398">AND(N6089,NOT(N6090),NOT(N6091))</f>
        <v>0</v>
      </c>
    </row>
    <row r="6090" spans="1:15" x14ac:dyDescent="0.25">
      <c r="A6090" t="s">
        <v>15</v>
      </c>
      <c r="B6090" t="s">
        <v>17</v>
      </c>
      <c r="C6090">
        <v>14</v>
      </c>
      <c r="D6090">
        <v>1</v>
      </c>
      <c r="E6090" t="b">
        <v>0</v>
      </c>
      <c r="F6090">
        <v>1E-3</v>
      </c>
      <c r="G6090">
        <v>1</v>
      </c>
      <c r="H6090">
        <v>1</v>
      </c>
      <c r="I6090">
        <v>71</v>
      </c>
      <c r="J6090">
        <v>69</v>
      </c>
      <c r="K6090">
        <v>32</v>
      </c>
      <c r="L6090">
        <v>6</v>
      </c>
      <c r="M6090">
        <f t="shared" si="12384"/>
        <v>0</v>
      </c>
      <c r="N6090" t="b">
        <f t="shared" ref="N6090" si="12399">AND(MIN($F6089,$F6090,$F6091)=$F6090,MAX($H6089,$H6090,$H6091)=$H6090)</f>
        <v>1</v>
      </c>
      <c r="O6090" t="b">
        <f t="shared" ref="O6090" si="12400">AND(NOT(N6089),N6090,NOT(N6091))</f>
        <v>0</v>
      </c>
    </row>
    <row r="6091" spans="1:15" x14ac:dyDescent="0.25">
      <c r="A6091" t="s">
        <v>19</v>
      </c>
      <c r="B6091" t="s">
        <v>17</v>
      </c>
      <c r="C6091">
        <v>14</v>
      </c>
      <c r="D6091">
        <v>1</v>
      </c>
      <c r="E6091" t="b">
        <v>0</v>
      </c>
      <c r="F6091">
        <v>2E-3</v>
      </c>
      <c r="G6091">
        <v>1</v>
      </c>
      <c r="H6091">
        <v>1</v>
      </c>
      <c r="I6091">
        <v>12</v>
      </c>
      <c r="J6091">
        <v>7</v>
      </c>
      <c r="K6091">
        <v>1</v>
      </c>
      <c r="L6091">
        <v>4</v>
      </c>
      <c r="M6091">
        <f t="shared" si="12384"/>
        <v>0</v>
      </c>
      <c r="N6091" t="b">
        <f t="shared" ref="N6091" si="12401">AND(MIN($F6089,$F6090,$F6091)=$F6091,MAX($H6089,$H6090,$H6091)=$H6091)</f>
        <v>0</v>
      </c>
      <c r="O6091" t="b">
        <f t="shared" ref="O6091" si="12402">AND(NOT(N6089),NOT(N6090),N6091)</f>
        <v>0</v>
      </c>
    </row>
    <row r="6092" spans="1:15" x14ac:dyDescent="0.25">
      <c r="A6092" t="s">
        <v>13</v>
      </c>
      <c r="B6092" t="s">
        <v>17</v>
      </c>
      <c r="C6092">
        <v>14</v>
      </c>
      <c r="D6092">
        <v>20</v>
      </c>
      <c r="E6092" t="b">
        <v>0</v>
      </c>
      <c r="F6092">
        <v>1E-3</v>
      </c>
      <c r="G6092">
        <v>1</v>
      </c>
      <c r="H6092">
        <v>1</v>
      </c>
      <c r="I6092">
        <v>18</v>
      </c>
      <c r="J6092">
        <v>12</v>
      </c>
      <c r="K6092">
        <v>3</v>
      </c>
      <c r="L6092">
        <v>5</v>
      </c>
      <c r="M6092">
        <f t="shared" si="12384"/>
        <v>0</v>
      </c>
      <c r="N6092" t="b">
        <f t="shared" ref="N6092" si="12403">AND(MIN($F6092,$F6093,$F6094)=$F6092,MAX($H6092,$H6093,$H6094)=$H6092)</f>
        <v>1</v>
      </c>
      <c r="O6092" t="b">
        <f t="shared" ref="O6092" si="12404">AND(N6092,NOT(N6093),NOT(N6094))</f>
        <v>1</v>
      </c>
    </row>
    <row r="6093" spans="1:15" x14ac:dyDescent="0.25">
      <c r="A6093" t="s">
        <v>15</v>
      </c>
      <c r="B6093" t="s">
        <v>17</v>
      </c>
      <c r="C6093">
        <v>14</v>
      </c>
      <c r="D6093">
        <v>20</v>
      </c>
      <c r="E6093" t="b">
        <v>0</v>
      </c>
      <c r="F6093">
        <v>2.5999999999999999E-2</v>
      </c>
      <c r="G6093">
        <v>1</v>
      </c>
      <c r="H6093">
        <v>1</v>
      </c>
      <c r="I6093">
        <v>4526</v>
      </c>
      <c r="J6093">
        <v>4494</v>
      </c>
      <c r="K6093">
        <v>2244</v>
      </c>
      <c r="L6093">
        <v>13</v>
      </c>
      <c r="M6093">
        <f t="shared" si="12384"/>
        <v>0</v>
      </c>
      <c r="N6093" t="b">
        <f t="shared" ref="N6093" si="12405">AND(MIN($F6092,$F6093,$F6094)=$F6093,MAX($H6092,$H6093,$H6094)=$H6093)</f>
        <v>0</v>
      </c>
      <c r="O6093" t="b">
        <f t="shared" ref="O6093" si="12406">AND(NOT(N6092),N6093,NOT(N6094))</f>
        <v>0</v>
      </c>
    </row>
    <row r="6094" spans="1:15" x14ac:dyDescent="0.25">
      <c r="A6094" t="s">
        <v>19</v>
      </c>
      <c r="B6094" t="s">
        <v>17</v>
      </c>
      <c r="C6094">
        <v>14</v>
      </c>
      <c r="D6094">
        <v>20</v>
      </c>
      <c r="E6094" t="b">
        <v>0</v>
      </c>
      <c r="F6094">
        <v>2E-3</v>
      </c>
      <c r="G6094">
        <v>1</v>
      </c>
      <c r="H6094">
        <v>1</v>
      </c>
      <c r="I6094">
        <v>18</v>
      </c>
      <c r="J6094">
        <v>12</v>
      </c>
      <c r="K6094">
        <v>3</v>
      </c>
      <c r="L6094">
        <v>5</v>
      </c>
      <c r="M6094">
        <f t="shared" si="12384"/>
        <v>0</v>
      </c>
      <c r="N6094" t="b">
        <f t="shared" ref="N6094" si="12407">AND(MIN($F6092,$F6093,$F6094)=$F6094,MAX($H6092,$H6093,$H6094)=$H6094)</f>
        <v>0</v>
      </c>
      <c r="O6094" t="b">
        <f t="shared" ref="O6094" si="12408">AND(NOT(N6092),NOT(N6093),N6094)</f>
        <v>0</v>
      </c>
    </row>
    <row r="6095" spans="1:15" x14ac:dyDescent="0.25">
      <c r="A6095" t="s">
        <v>13</v>
      </c>
      <c r="B6095" t="s">
        <v>17</v>
      </c>
      <c r="C6095">
        <v>14</v>
      </c>
      <c r="D6095">
        <v>21</v>
      </c>
      <c r="E6095" t="b">
        <v>0</v>
      </c>
      <c r="F6095">
        <v>3.0000000000000001E-3</v>
      </c>
      <c r="G6095">
        <v>1</v>
      </c>
      <c r="H6095">
        <v>1</v>
      </c>
      <c r="I6095">
        <v>20</v>
      </c>
      <c r="J6095">
        <v>13</v>
      </c>
      <c r="K6095">
        <v>3</v>
      </c>
      <c r="L6095">
        <v>6</v>
      </c>
      <c r="M6095">
        <f t="shared" si="12384"/>
        <v>0</v>
      </c>
      <c r="N6095" t="b">
        <f t="shared" ref="N6095" si="12409">AND(MIN($F6095,$F6096,$F6097)=$F6095,MAX($H6095,$H6096,$H6097)=$H6095)</f>
        <v>0</v>
      </c>
      <c r="O6095" t="b">
        <f t="shared" ref="O6095" si="12410">AND(N6095,NOT(N6096),NOT(N6097))</f>
        <v>0</v>
      </c>
    </row>
    <row r="6096" spans="1:15" x14ac:dyDescent="0.25">
      <c r="A6096" t="s">
        <v>15</v>
      </c>
      <c r="B6096" t="s">
        <v>17</v>
      </c>
      <c r="C6096">
        <v>14</v>
      </c>
      <c r="D6096">
        <v>21</v>
      </c>
      <c r="E6096" t="b">
        <v>0</v>
      </c>
      <c r="F6096">
        <v>0.23699999999999999</v>
      </c>
      <c r="G6096">
        <v>1</v>
      </c>
      <c r="H6096">
        <v>1</v>
      </c>
      <c r="I6096">
        <v>40429</v>
      </c>
      <c r="J6096">
        <v>40153</v>
      </c>
      <c r="K6096">
        <v>20073</v>
      </c>
      <c r="L6096">
        <v>16</v>
      </c>
      <c r="M6096">
        <f t="shared" si="12384"/>
        <v>0</v>
      </c>
      <c r="N6096" t="b">
        <f t="shared" ref="N6096" si="12411">AND(MIN($F6095,$F6096,$F6097)=$F6096,MAX($H6095,$H6096,$H6097)=$H6096)</f>
        <v>0</v>
      </c>
      <c r="O6096" t="b">
        <f t="shared" ref="O6096" si="12412">AND(NOT(N6095),N6096,NOT(N6097))</f>
        <v>0</v>
      </c>
    </row>
    <row r="6097" spans="1:15" x14ac:dyDescent="0.25">
      <c r="A6097" t="s">
        <v>19</v>
      </c>
      <c r="B6097" t="s">
        <v>17</v>
      </c>
      <c r="C6097">
        <v>14</v>
      </c>
      <c r="D6097">
        <v>21</v>
      </c>
      <c r="E6097" t="b">
        <v>0</v>
      </c>
      <c r="F6097">
        <v>1E-3</v>
      </c>
      <c r="G6097">
        <v>1</v>
      </c>
      <c r="H6097">
        <v>1</v>
      </c>
      <c r="I6097">
        <v>20</v>
      </c>
      <c r="J6097">
        <v>13</v>
      </c>
      <c r="K6097">
        <v>3</v>
      </c>
      <c r="L6097">
        <v>6</v>
      </c>
      <c r="M6097">
        <f t="shared" si="12384"/>
        <v>0</v>
      </c>
      <c r="N6097" t="b">
        <f t="shared" ref="N6097" si="12413">AND(MIN($F6095,$F6096,$F6097)=$F6097,MAX($H6095,$H6096,$H6097)=$H6097)</f>
        <v>1</v>
      </c>
      <c r="O6097" t="b">
        <f t="shared" ref="O6097" si="12414">AND(NOT(N6095),NOT(N6096),N6097)</f>
        <v>1</v>
      </c>
    </row>
    <row r="6098" spans="1:15" x14ac:dyDescent="0.25">
      <c r="A6098" t="s">
        <v>13</v>
      </c>
      <c r="B6098" t="s">
        <v>17</v>
      </c>
      <c r="C6098">
        <v>14</v>
      </c>
      <c r="D6098">
        <v>22</v>
      </c>
      <c r="E6098" t="b">
        <v>0</v>
      </c>
      <c r="F6098">
        <v>3.0000000000000001E-3</v>
      </c>
      <c r="G6098">
        <v>1</v>
      </c>
      <c r="H6098">
        <v>1</v>
      </c>
      <c r="I6098">
        <v>22</v>
      </c>
      <c r="J6098">
        <v>14</v>
      </c>
      <c r="K6098">
        <v>3</v>
      </c>
      <c r="L6098">
        <v>7</v>
      </c>
      <c r="M6098">
        <f t="shared" si="12384"/>
        <v>0</v>
      </c>
      <c r="N6098" t="b">
        <f t="shared" ref="N6098" si="12415">AND(MIN($F6098,$F6099,$F6100)=$F6098,MAX($H6098,$H6099,$H6100)=$H6098)</f>
        <v>0</v>
      </c>
      <c r="O6098" t="b">
        <f t="shared" ref="O6098" si="12416">AND(N6098,NOT(N6099),NOT(N6100))</f>
        <v>0</v>
      </c>
    </row>
    <row r="6099" spans="1:15" x14ac:dyDescent="0.25">
      <c r="A6099" t="s">
        <v>15</v>
      </c>
      <c r="B6099" t="s">
        <v>17</v>
      </c>
      <c r="C6099">
        <v>14</v>
      </c>
      <c r="D6099">
        <v>22</v>
      </c>
      <c r="E6099" t="b">
        <v>0</v>
      </c>
      <c r="F6099">
        <v>2.194</v>
      </c>
      <c r="G6099">
        <v>1</v>
      </c>
      <c r="H6099">
        <v>1</v>
      </c>
      <c r="I6099">
        <v>363252</v>
      </c>
      <c r="J6099">
        <v>360788</v>
      </c>
      <c r="K6099">
        <v>180390</v>
      </c>
      <c r="L6099">
        <v>17</v>
      </c>
      <c r="M6099">
        <f t="shared" si="12384"/>
        <v>0</v>
      </c>
      <c r="N6099" t="b">
        <f t="shared" ref="N6099" si="12417">AND(MIN($F6098,$F6099,$F6100)=$F6099,MAX($H6098,$H6099,$H6100)=$H6099)</f>
        <v>0</v>
      </c>
      <c r="O6099" t="b">
        <f t="shared" ref="O6099" si="12418">AND(NOT(N6098),N6099,NOT(N6100))</f>
        <v>0</v>
      </c>
    </row>
    <row r="6100" spans="1:15" x14ac:dyDescent="0.25">
      <c r="A6100" t="s">
        <v>19</v>
      </c>
      <c r="B6100" t="s">
        <v>17</v>
      </c>
      <c r="C6100">
        <v>14</v>
      </c>
      <c r="D6100">
        <v>22</v>
      </c>
      <c r="E6100" t="b">
        <v>0</v>
      </c>
      <c r="F6100">
        <v>1E-3</v>
      </c>
      <c r="G6100">
        <v>1</v>
      </c>
      <c r="H6100">
        <v>1</v>
      </c>
      <c r="I6100">
        <v>22</v>
      </c>
      <c r="J6100">
        <v>14</v>
      </c>
      <c r="K6100">
        <v>3</v>
      </c>
      <c r="L6100">
        <v>7</v>
      </c>
      <c r="M6100">
        <f t="shared" si="12384"/>
        <v>0</v>
      </c>
      <c r="N6100" t="b">
        <f t="shared" ref="N6100" si="12419">AND(MIN($F6098,$F6099,$F6100)=$F6100,MAX($H6098,$H6099,$H6100)=$H6100)</f>
        <v>1</v>
      </c>
      <c r="O6100" t="b">
        <f t="shared" ref="O6100" si="12420">AND(NOT(N6098),NOT(N6099),N6100)</f>
        <v>1</v>
      </c>
    </row>
    <row r="6101" spans="1:15" x14ac:dyDescent="0.25">
      <c r="A6101" t="s">
        <v>13</v>
      </c>
      <c r="B6101" t="s">
        <v>17</v>
      </c>
      <c r="C6101">
        <v>14</v>
      </c>
      <c r="D6101">
        <v>23</v>
      </c>
      <c r="E6101" t="b">
        <v>0</v>
      </c>
      <c r="F6101">
        <v>2E-3</v>
      </c>
      <c r="G6101">
        <v>1</v>
      </c>
      <c r="H6101">
        <v>1</v>
      </c>
      <c r="I6101">
        <v>24</v>
      </c>
      <c r="J6101">
        <v>15</v>
      </c>
      <c r="K6101">
        <v>3</v>
      </c>
      <c r="L6101">
        <v>8</v>
      </c>
      <c r="M6101">
        <f t="shared" si="12384"/>
        <v>0</v>
      </c>
      <c r="N6101" t="b">
        <f t="shared" ref="N6101" si="12421">AND(MIN($F6101,$F6102,$F6103)=$F6101,MAX($H6101,$H6102,$H6103)=$H6101)</f>
        <v>0</v>
      </c>
      <c r="O6101" t="b">
        <f t="shared" ref="O6101" si="12422">AND(N6101,NOT(N6102),NOT(N6103))</f>
        <v>0</v>
      </c>
    </row>
    <row r="6102" spans="1:15" x14ac:dyDescent="0.25">
      <c r="A6102" t="s">
        <v>15</v>
      </c>
      <c r="B6102" t="s">
        <v>17</v>
      </c>
      <c r="C6102">
        <v>14</v>
      </c>
      <c r="D6102">
        <v>23</v>
      </c>
      <c r="E6102" t="b">
        <v>1</v>
      </c>
      <c r="F6102">
        <v>10.002000000000001</v>
      </c>
      <c r="G6102">
        <v>1</v>
      </c>
      <c r="H6102">
        <v>0</v>
      </c>
      <c r="I6102">
        <v>1620946</v>
      </c>
      <c r="J6102">
        <v>1609959</v>
      </c>
      <c r="K6102">
        <v>804976</v>
      </c>
      <c r="L6102">
        <v>21</v>
      </c>
      <c r="M6102">
        <f t="shared" si="12384"/>
        <v>1</v>
      </c>
      <c r="N6102" t="b">
        <f t="shared" ref="N6102" si="12423">AND(MIN($F6101,$F6102,$F6103)=$F6102,MAX($H6101,$H6102,$H6103)=$H6102)</f>
        <v>0</v>
      </c>
      <c r="O6102" t="b">
        <f t="shared" ref="O6102" si="12424">AND(NOT(N6101),N6102,NOT(N6103))</f>
        <v>0</v>
      </c>
    </row>
    <row r="6103" spans="1:15" x14ac:dyDescent="0.25">
      <c r="A6103" t="s">
        <v>19</v>
      </c>
      <c r="B6103" t="s">
        <v>17</v>
      </c>
      <c r="C6103">
        <v>14</v>
      </c>
      <c r="D6103">
        <v>23</v>
      </c>
      <c r="E6103" t="b">
        <v>0</v>
      </c>
      <c r="F6103">
        <v>1E-3</v>
      </c>
      <c r="G6103">
        <v>1</v>
      </c>
      <c r="H6103">
        <v>1</v>
      </c>
      <c r="I6103">
        <v>24</v>
      </c>
      <c r="J6103">
        <v>15</v>
      </c>
      <c r="K6103">
        <v>3</v>
      </c>
      <c r="L6103">
        <v>8</v>
      </c>
      <c r="M6103">
        <f t="shared" si="12384"/>
        <v>0</v>
      </c>
      <c r="N6103" t="b">
        <f t="shared" ref="N6103" si="12425">AND(MIN($F6101,$F6102,$F6103)=$F6103,MAX($H6101,$H6102,$H6103)=$H6103)</f>
        <v>1</v>
      </c>
      <c r="O6103" t="b">
        <f t="shared" ref="O6103" si="12426">AND(NOT(N6101),NOT(N6102),N6103)</f>
        <v>1</v>
      </c>
    </row>
    <row r="6104" spans="1:15" x14ac:dyDescent="0.25">
      <c r="A6104" t="s">
        <v>13</v>
      </c>
      <c r="B6104" t="s">
        <v>17</v>
      </c>
      <c r="C6104">
        <v>14</v>
      </c>
      <c r="D6104">
        <v>24</v>
      </c>
      <c r="E6104" t="b">
        <v>0</v>
      </c>
      <c r="F6104">
        <v>2E-3</v>
      </c>
      <c r="G6104">
        <v>1</v>
      </c>
      <c r="H6104">
        <v>1</v>
      </c>
      <c r="I6104">
        <v>26</v>
      </c>
      <c r="J6104">
        <v>16</v>
      </c>
      <c r="K6104">
        <v>3</v>
      </c>
      <c r="L6104">
        <v>9</v>
      </c>
      <c r="M6104">
        <f t="shared" si="12384"/>
        <v>0</v>
      </c>
      <c r="N6104" t="b">
        <f t="shared" ref="N6104" si="12427">AND(MIN($F6104,$F6105,$F6106)=$F6104,MAX($H6104,$H6105,$H6106)=$H6104)</f>
        <v>0</v>
      </c>
      <c r="O6104" t="b">
        <f t="shared" ref="O6104" si="12428">AND(N6104,NOT(N6105),NOT(N6106))</f>
        <v>0</v>
      </c>
    </row>
    <row r="6105" spans="1:15" x14ac:dyDescent="0.25">
      <c r="A6105" t="s">
        <v>15</v>
      </c>
      <c r="B6105" t="s">
        <v>17</v>
      </c>
      <c r="C6105">
        <v>14</v>
      </c>
      <c r="D6105">
        <v>24</v>
      </c>
      <c r="E6105" t="b">
        <v>1</v>
      </c>
      <c r="F6105">
        <v>10.002000000000001</v>
      </c>
      <c r="G6105">
        <v>1</v>
      </c>
      <c r="H6105">
        <v>0</v>
      </c>
      <c r="I6105">
        <v>1629067</v>
      </c>
      <c r="J6105">
        <v>1618024</v>
      </c>
      <c r="K6105">
        <v>809008</v>
      </c>
      <c r="L6105">
        <v>24</v>
      </c>
      <c r="M6105">
        <f t="shared" si="12384"/>
        <v>1</v>
      </c>
      <c r="N6105" t="b">
        <f t="shared" ref="N6105" si="12429">AND(MIN($F6104,$F6105,$F6106)=$F6105,MAX($H6104,$H6105,$H6106)=$H6105)</f>
        <v>0</v>
      </c>
      <c r="O6105" t="b">
        <f t="shared" ref="O6105" si="12430">AND(NOT(N6104),N6105,NOT(N6106))</f>
        <v>0</v>
      </c>
    </row>
    <row r="6106" spans="1:15" x14ac:dyDescent="0.25">
      <c r="A6106" t="s">
        <v>19</v>
      </c>
      <c r="B6106" t="s">
        <v>17</v>
      </c>
      <c r="C6106">
        <v>14</v>
      </c>
      <c r="D6106">
        <v>24</v>
      </c>
      <c r="E6106" t="b">
        <v>0</v>
      </c>
      <c r="F6106">
        <v>1E-3</v>
      </c>
      <c r="G6106">
        <v>1</v>
      </c>
      <c r="H6106">
        <v>1</v>
      </c>
      <c r="I6106">
        <v>26</v>
      </c>
      <c r="J6106">
        <v>16</v>
      </c>
      <c r="K6106">
        <v>3</v>
      </c>
      <c r="L6106">
        <v>9</v>
      </c>
      <c r="M6106">
        <f t="shared" si="12384"/>
        <v>0</v>
      </c>
      <c r="N6106" t="b">
        <f t="shared" ref="N6106" si="12431">AND(MIN($F6104,$F6105,$F6106)=$F6106,MAX($H6104,$H6105,$H6106)=$H6106)</f>
        <v>1</v>
      </c>
      <c r="O6106" t="b">
        <f t="shared" ref="O6106" si="12432">AND(NOT(N6104),NOT(N6105),N6106)</f>
        <v>1</v>
      </c>
    </row>
    <row r="6107" spans="1:15" x14ac:dyDescent="0.25">
      <c r="A6107" t="s">
        <v>13</v>
      </c>
      <c r="B6107" t="s">
        <v>17</v>
      </c>
      <c r="C6107">
        <v>14</v>
      </c>
      <c r="D6107">
        <v>25</v>
      </c>
      <c r="E6107" t="b">
        <v>0</v>
      </c>
      <c r="F6107">
        <v>2E-3</v>
      </c>
      <c r="G6107">
        <v>1</v>
      </c>
      <c r="H6107">
        <v>1</v>
      </c>
      <c r="I6107">
        <v>28</v>
      </c>
      <c r="J6107">
        <v>17</v>
      </c>
      <c r="K6107">
        <v>3</v>
      </c>
      <c r="L6107">
        <v>10</v>
      </c>
      <c r="M6107">
        <f t="shared" si="12384"/>
        <v>0</v>
      </c>
      <c r="N6107" t="b">
        <f t="shared" ref="N6107" si="12433">AND(MIN($F6107,$F6108,$F6109)=$F6107,MAX($H6107,$H6108,$H6109)=$H6107)</f>
        <v>1</v>
      </c>
      <c r="O6107" t="b">
        <f t="shared" ref="O6107" si="12434">AND(N6107,NOT(N6108),NOT(N6109))</f>
        <v>0</v>
      </c>
    </row>
    <row r="6108" spans="1:15" x14ac:dyDescent="0.25">
      <c r="A6108" t="s">
        <v>15</v>
      </c>
      <c r="B6108" t="s">
        <v>17</v>
      </c>
      <c r="C6108">
        <v>14</v>
      </c>
      <c r="D6108">
        <v>25</v>
      </c>
      <c r="E6108" t="b">
        <v>1</v>
      </c>
      <c r="F6108">
        <v>10.000999999999999</v>
      </c>
      <c r="G6108">
        <v>1</v>
      </c>
      <c r="H6108">
        <v>0</v>
      </c>
      <c r="I6108">
        <v>1547523</v>
      </c>
      <c r="J6108">
        <v>1537033</v>
      </c>
      <c r="K6108">
        <v>768512</v>
      </c>
      <c r="L6108">
        <v>24</v>
      </c>
      <c r="M6108">
        <f t="shared" si="12384"/>
        <v>1</v>
      </c>
      <c r="N6108" t="b">
        <f t="shared" ref="N6108" si="12435">AND(MIN($F6107,$F6108,$F6109)=$F6108,MAX($H6107,$H6108,$H6109)=$H6108)</f>
        <v>0</v>
      </c>
      <c r="O6108" t="b">
        <f t="shared" ref="O6108" si="12436">AND(NOT(N6107),N6108,NOT(N6109))</f>
        <v>0</v>
      </c>
    </row>
    <row r="6109" spans="1:15" x14ac:dyDescent="0.25">
      <c r="A6109" t="s">
        <v>19</v>
      </c>
      <c r="B6109" t="s">
        <v>17</v>
      </c>
      <c r="C6109">
        <v>14</v>
      </c>
      <c r="D6109">
        <v>25</v>
      </c>
      <c r="E6109" t="b">
        <v>0</v>
      </c>
      <c r="F6109">
        <v>2E-3</v>
      </c>
      <c r="G6109">
        <v>1</v>
      </c>
      <c r="H6109">
        <v>1</v>
      </c>
      <c r="I6109">
        <v>28</v>
      </c>
      <c r="J6109">
        <v>17</v>
      </c>
      <c r="K6109">
        <v>3</v>
      </c>
      <c r="L6109">
        <v>10</v>
      </c>
      <c r="M6109">
        <f t="shared" si="12384"/>
        <v>0</v>
      </c>
      <c r="N6109" t="b">
        <f t="shared" ref="N6109" si="12437">AND(MIN($F6107,$F6108,$F6109)=$F6109,MAX($H6107,$H6108,$H6109)=$H6109)</f>
        <v>1</v>
      </c>
      <c r="O6109" t="b">
        <f t="shared" ref="O6109" si="12438">AND(NOT(N6107),NOT(N6108),N6109)</f>
        <v>0</v>
      </c>
    </row>
    <row r="6110" spans="1:15" x14ac:dyDescent="0.25">
      <c r="A6110" t="s">
        <v>13</v>
      </c>
      <c r="B6110" t="s">
        <v>17</v>
      </c>
      <c r="C6110">
        <v>14</v>
      </c>
      <c r="D6110">
        <v>26</v>
      </c>
      <c r="E6110" t="b">
        <v>0</v>
      </c>
      <c r="F6110">
        <v>2E-3</v>
      </c>
      <c r="G6110">
        <v>1</v>
      </c>
      <c r="H6110">
        <v>1</v>
      </c>
      <c r="I6110">
        <v>30</v>
      </c>
      <c r="J6110">
        <v>18</v>
      </c>
      <c r="K6110">
        <v>3</v>
      </c>
      <c r="L6110">
        <v>11</v>
      </c>
      <c r="M6110">
        <f t="shared" si="12384"/>
        <v>0</v>
      </c>
      <c r="N6110" t="b">
        <f t="shared" ref="N6110" si="12439">AND(MIN($F6110,$F6111,$F6112)=$F6110,MAX($H6110,$H6111,$H6112)=$H6110)</f>
        <v>1</v>
      </c>
      <c r="O6110" t="b">
        <f t="shared" ref="O6110" si="12440">AND(N6110,NOT(N6111),NOT(N6112))</f>
        <v>0</v>
      </c>
    </row>
    <row r="6111" spans="1:15" x14ac:dyDescent="0.25">
      <c r="A6111" t="s">
        <v>15</v>
      </c>
      <c r="B6111" t="s">
        <v>17</v>
      </c>
      <c r="C6111">
        <v>14</v>
      </c>
      <c r="D6111">
        <v>26</v>
      </c>
      <c r="E6111" t="b">
        <v>1</v>
      </c>
      <c r="F6111">
        <v>10.000999999999999</v>
      </c>
      <c r="G6111">
        <v>1</v>
      </c>
      <c r="H6111">
        <v>0</v>
      </c>
      <c r="I6111">
        <v>1573828</v>
      </c>
      <c r="J6111">
        <v>1563159</v>
      </c>
      <c r="K6111">
        <v>781575</v>
      </c>
      <c r="L6111">
        <v>26</v>
      </c>
      <c r="M6111">
        <f t="shared" si="12384"/>
        <v>1</v>
      </c>
      <c r="N6111" t="b">
        <f t="shared" ref="N6111" si="12441">AND(MIN($F6110,$F6111,$F6112)=$F6111,MAX($H6110,$H6111,$H6112)=$H6111)</f>
        <v>0</v>
      </c>
      <c r="O6111" t="b">
        <f t="shared" ref="O6111" si="12442">AND(NOT(N6110),N6111,NOT(N6112))</f>
        <v>0</v>
      </c>
    </row>
    <row r="6112" spans="1:15" x14ac:dyDescent="0.25">
      <c r="A6112" t="s">
        <v>19</v>
      </c>
      <c r="B6112" t="s">
        <v>17</v>
      </c>
      <c r="C6112">
        <v>14</v>
      </c>
      <c r="D6112">
        <v>26</v>
      </c>
      <c r="E6112" t="b">
        <v>0</v>
      </c>
      <c r="F6112">
        <v>2E-3</v>
      </c>
      <c r="G6112">
        <v>1</v>
      </c>
      <c r="H6112">
        <v>1</v>
      </c>
      <c r="I6112">
        <v>30</v>
      </c>
      <c r="J6112">
        <v>18</v>
      </c>
      <c r="K6112">
        <v>3</v>
      </c>
      <c r="L6112">
        <v>11</v>
      </c>
      <c r="M6112">
        <f t="shared" si="12384"/>
        <v>0</v>
      </c>
      <c r="N6112" t="b">
        <f t="shared" ref="N6112" si="12443">AND(MIN($F6110,$F6111,$F6112)=$F6112,MAX($H6110,$H6111,$H6112)=$H6112)</f>
        <v>1</v>
      </c>
      <c r="O6112" t="b">
        <f t="shared" ref="O6112" si="12444">AND(NOT(N6110),NOT(N6111),N6112)</f>
        <v>0</v>
      </c>
    </row>
    <row r="6113" spans="1:15" x14ac:dyDescent="0.25">
      <c r="A6113" t="s">
        <v>13</v>
      </c>
      <c r="B6113" t="s">
        <v>17</v>
      </c>
      <c r="C6113">
        <v>14</v>
      </c>
      <c r="D6113">
        <v>27</v>
      </c>
      <c r="E6113" t="b">
        <v>0</v>
      </c>
      <c r="F6113">
        <v>3.0000000000000001E-3</v>
      </c>
      <c r="G6113">
        <v>1</v>
      </c>
      <c r="H6113">
        <v>1</v>
      </c>
      <c r="I6113">
        <v>16</v>
      </c>
      <c r="J6113">
        <v>12</v>
      </c>
      <c r="K6113">
        <v>4</v>
      </c>
      <c r="L6113">
        <v>3</v>
      </c>
      <c r="M6113">
        <f t="shared" si="12384"/>
        <v>0</v>
      </c>
      <c r="N6113" t="b">
        <f t="shared" ref="N6113" si="12445">AND(MIN($F6113,$F6114,$F6115)=$F6113,MAX($H6113,$H6114,$H6115)=$H6113)</f>
        <v>0</v>
      </c>
      <c r="O6113" t="b">
        <f t="shared" ref="O6113" si="12446">AND(N6113,NOT(N6114),NOT(N6115))</f>
        <v>0</v>
      </c>
    </row>
    <row r="6114" spans="1:15" x14ac:dyDescent="0.25">
      <c r="A6114" t="s">
        <v>15</v>
      </c>
      <c r="B6114" t="s">
        <v>17</v>
      </c>
      <c r="C6114">
        <v>14</v>
      </c>
      <c r="D6114">
        <v>27</v>
      </c>
      <c r="E6114" t="b">
        <v>0</v>
      </c>
      <c r="F6114">
        <v>2E-3</v>
      </c>
      <c r="G6114">
        <v>1</v>
      </c>
      <c r="H6114">
        <v>1</v>
      </c>
      <c r="I6114">
        <v>60</v>
      </c>
      <c r="J6114">
        <v>60</v>
      </c>
      <c r="K6114">
        <v>28</v>
      </c>
      <c r="L6114">
        <v>7</v>
      </c>
      <c r="M6114">
        <f t="shared" si="12384"/>
        <v>0</v>
      </c>
      <c r="N6114" t="b">
        <f t="shared" ref="N6114" si="12447">AND(MIN($F6113,$F6114,$F6115)=$F6114,MAX($H6113,$H6114,$H6115)=$H6114)</f>
        <v>0</v>
      </c>
      <c r="O6114" t="b">
        <f t="shared" ref="O6114" si="12448">AND(NOT(N6113),N6114,NOT(N6115))</f>
        <v>0</v>
      </c>
    </row>
    <row r="6115" spans="1:15" x14ac:dyDescent="0.25">
      <c r="A6115" t="s">
        <v>19</v>
      </c>
      <c r="B6115" t="s">
        <v>17</v>
      </c>
      <c r="C6115">
        <v>14</v>
      </c>
      <c r="D6115">
        <v>27</v>
      </c>
      <c r="E6115" t="b">
        <v>0</v>
      </c>
      <c r="F6115">
        <v>1E-3</v>
      </c>
      <c r="G6115">
        <v>1</v>
      </c>
      <c r="H6115">
        <v>1</v>
      </c>
      <c r="I6115">
        <v>16</v>
      </c>
      <c r="J6115">
        <v>12</v>
      </c>
      <c r="K6115">
        <v>4</v>
      </c>
      <c r="L6115">
        <v>3</v>
      </c>
      <c r="M6115">
        <f t="shared" si="12384"/>
        <v>0</v>
      </c>
      <c r="N6115" t="b">
        <f t="shared" ref="N6115" si="12449">AND(MIN($F6113,$F6114,$F6115)=$F6115,MAX($H6113,$H6114,$H6115)=$H6115)</f>
        <v>1</v>
      </c>
      <c r="O6115" t="b">
        <f t="shared" ref="O6115" si="12450">AND(NOT(N6113),NOT(N6114),N6115)</f>
        <v>1</v>
      </c>
    </row>
    <row r="6116" spans="1:15" x14ac:dyDescent="0.25">
      <c r="A6116" t="s">
        <v>13</v>
      </c>
      <c r="B6116" t="s">
        <v>17</v>
      </c>
      <c r="C6116">
        <v>14</v>
      </c>
      <c r="D6116">
        <v>28</v>
      </c>
      <c r="E6116" t="b">
        <v>0</v>
      </c>
      <c r="F6116">
        <v>1E-3</v>
      </c>
      <c r="G6116">
        <v>1</v>
      </c>
      <c r="H6116">
        <v>1</v>
      </c>
      <c r="I6116">
        <v>18</v>
      </c>
      <c r="J6116">
        <v>13</v>
      </c>
      <c r="K6116">
        <v>4</v>
      </c>
      <c r="L6116">
        <v>4</v>
      </c>
      <c r="M6116">
        <f t="shared" si="12384"/>
        <v>0</v>
      </c>
      <c r="N6116" t="b">
        <f t="shared" ref="N6116" si="12451">AND(MIN($F6116,$F6117,$F6118)=$F6116,MAX($H6116,$H6117,$H6118)=$H6116)</f>
        <v>1</v>
      </c>
      <c r="O6116" t="b">
        <f t="shared" ref="O6116" si="12452">AND(N6116,NOT(N6117),NOT(N6118))</f>
        <v>0</v>
      </c>
    </row>
    <row r="6117" spans="1:15" x14ac:dyDescent="0.25">
      <c r="A6117" t="s">
        <v>15</v>
      </c>
      <c r="B6117" t="s">
        <v>17</v>
      </c>
      <c r="C6117">
        <v>14</v>
      </c>
      <c r="D6117">
        <v>28</v>
      </c>
      <c r="E6117" t="b">
        <v>0</v>
      </c>
      <c r="F6117">
        <v>6.0000000000000001E-3</v>
      </c>
      <c r="G6117">
        <v>1</v>
      </c>
      <c r="H6117">
        <v>1</v>
      </c>
      <c r="I6117">
        <v>706</v>
      </c>
      <c r="J6117">
        <v>701</v>
      </c>
      <c r="K6117">
        <v>348</v>
      </c>
      <c r="L6117">
        <v>10</v>
      </c>
      <c r="M6117">
        <f t="shared" si="12384"/>
        <v>0</v>
      </c>
      <c r="N6117" t="b">
        <f t="shared" ref="N6117" si="12453">AND(MIN($F6116,$F6117,$F6118)=$F6117,MAX($H6116,$H6117,$H6118)=$H6117)</f>
        <v>0</v>
      </c>
      <c r="O6117" t="b">
        <f t="shared" ref="O6117" si="12454">AND(NOT(N6116),N6117,NOT(N6118))</f>
        <v>0</v>
      </c>
    </row>
    <row r="6118" spans="1:15" x14ac:dyDescent="0.25">
      <c r="A6118" t="s">
        <v>19</v>
      </c>
      <c r="B6118" t="s">
        <v>17</v>
      </c>
      <c r="C6118">
        <v>14</v>
      </c>
      <c r="D6118">
        <v>28</v>
      </c>
      <c r="E6118" t="b">
        <v>0</v>
      </c>
      <c r="F6118">
        <v>1E-3</v>
      </c>
      <c r="G6118">
        <v>1</v>
      </c>
      <c r="H6118">
        <v>1</v>
      </c>
      <c r="I6118">
        <v>18</v>
      </c>
      <c r="J6118">
        <v>13</v>
      </c>
      <c r="K6118">
        <v>4</v>
      </c>
      <c r="L6118">
        <v>4</v>
      </c>
      <c r="M6118">
        <f t="shared" si="12384"/>
        <v>0</v>
      </c>
      <c r="N6118" t="b">
        <f t="shared" ref="N6118" si="12455">AND(MIN($F6116,$F6117,$F6118)=$F6118,MAX($H6116,$H6117,$H6118)=$H6118)</f>
        <v>1</v>
      </c>
      <c r="O6118" t="b">
        <f t="shared" ref="O6118" si="12456">AND(NOT(N6116),NOT(N6117),N6118)</f>
        <v>0</v>
      </c>
    </row>
    <row r="6119" spans="1:15" x14ac:dyDescent="0.25">
      <c r="A6119" t="s">
        <v>13</v>
      </c>
      <c r="B6119" t="s">
        <v>17</v>
      </c>
      <c r="C6119">
        <v>14</v>
      </c>
      <c r="D6119">
        <v>29</v>
      </c>
      <c r="E6119" t="b">
        <v>0</v>
      </c>
      <c r="F6119">
        <v>4.0000000000000001E-3</v>
      </c>
      <c r="G6119">
        <v>1</v>
      </c>
      <c r="H6119">
        <v>1</v>
      </c>
      <c r="I6119">
        <v>20</v>
      </c>
      <c r="J6119">
        <v>14</v>
      </c>
      <c r="K6119">
        <v>4</v>
      </c>
      <c r="L6119">
        <v>5</v>
      </c>
      <c r="M6119">
        <f t="shared" si="12384"/>
        <v>0</v>
      </c>
      <c r="N6119" t="b">
        <f t="shared" ref="N6119" si="12457">AND(MIN($F6119,$F6120,$F6121)=$F6119,MAX($H6119,$H6120,$H6121)=$H6119)</f>
        <v>0</v>
      </c>
      <c r="O6119" t="b">
        <f t="shared" ref="O6119" si="12458">AND(N6119,NOT(N6120),NOT(N6121))</f>
        <v>0</v>
      </c>
    </row>
    <row r="6120" spans="1:15" x14ac:dyDescent="0.25">
      <c r="A6120" t="s">
        <v>15</v>
      </c>
      <c r="B6120" t="s">
        <v>17</v>
      </c>
      <c r="C6120">
        <v>14</v>
      </c>
      <c r="D6120">
        <v>29</v>
      </c>
      <c r="E6120" t="b">
        <v>0</v>
      </c>
      <c r="F6120">
        <v>4.3999999999999997E-2</v>
      </c>
      <c r="G6120">
        <v>1</v>
      </c>
      <c r="H6120">
        <v>1</v>
      </c>
      <c r="I6120">
        <v>7268</v>
      </c>
      <c r="J6120">
        <v>7222</v>
      </c>
      <c r="K6120">
        <v>3608</v>
      </c>
      <c r="L6120">
        <v>13</v>
      </c>
      <c r="M6120">
        <f t="shared" si="12384"/>
        <v>0</v>
      </c>
      <c r="N6120" t="b">
        <f t="shared" ref="N6120" si="12459">AND(MIN($F6119,$F6120,$F6121)=$F6120,MAX($H6119,$H6120,$H6121)=$H6120)</f>
        <v>0</v>
      </c>
      <c r="O6120" t="b">
        <f t="shared" ref="O6120" si="12460">AND(NOT(N6119),N6120,NOT(N6121))</f>
        <v>0</v>
      </c>
    </row>
    <row r="6121" spans="1:15" x14ac:dyDescent="0.25">
      <c r="A6121" t="s">
        <v>19</v>
      </c>
      <c r="B6121" t="s">
        <v>17</v>
      </c>
      <c r="C6121">
        <v>14</v>
      </c>
      <c r="D6121">
        <v>29</v>
      </c>
      <c r="E6121" t="b">
        <v>0</v>
      </c>
      <c r="F6121">
        <v>1E-3</v>
      </c>
      <c r="G6121">
        <v>1</v>
      </c>
      <c r="H6121">
        <v>1</v>
      </c>
      <c r="I6121">
        <v>20</v>
      </c>
      <c r="J6121">
        <v>14</v>
      </c>
      <c r="K6121">
        <v>4</v>
      </c>
      <c r="L6121">
        <v>5</v>
      </c>
      <c r="M6121">
        <f t="shared" si="12384"/>
        <v>0</v>
      </c>
      <c r="N6121" t="b">
        <f t="shared" ref="N6121" si="12461">AND(MIN($F6119,$F6120,$F6121)=$F6121,MAX($H6119,$H6120,$H6121)=$H6121)</f>
        <v>1</v>
      </c>
      <c r="O6121" t="b">
        <f t="shared" ref="O6121" si="12462">AND(NOT(N6119),NOT(N6120),N6121)</f>
        <v>1</v>
      </c>
    </row>
    <row r="6122" spans="1:15" x14ac:dyDescent="0.25">
      <c r="A6122" t="s">
        <v>13</v>
      </c>
      <c r="B6122" t="s">
        <v>17</v>
      </c>
      <c r="C6122">
        <v>14</v>
      </c>
      <c r="D6122">
        <v>2</v>
      </c>
      <c r="E6122" t="b">
        <v>0</v>
      </c>
      <c r="F6122">
        <v>1E-3</v>
      </c>
      <c r="G6122">
        <v>1</v>
      </c>
      <c r="H6122">
        <v>1</v>
      </c>
      <c r="I6122">
        <v>14</v>
      </c>
      <c r="J6122">
        <v>8</v>
      </c>
      <c r="K6122">
        <v>1</v>
      </c>
      <c r="L6122">
        <v>5</v>
      </c>
      <c r="M6122">
        <f t="shared" si="12384"/>
        <v>0</v>
      </c>
      <c r="N6122" t="b">
        <f t="shared" ref="N6122" si="12463">AND(MIN($F6122,$F6123,$F6124)=$F6122,MAX($H6122,$H6123,$H6124)=$H6122)</f>
        <v>1</v>
      </c>
      <c r="O6122" t="b">
        <f t="shared" ref="O6122" si="12464">AND(N6122,NOT(N6123),NOT(N6124))</f>
        <v>0</v>
      </c>
    </row>
    <row r="6123" spans="1:15" x14ac:dyDescent="0.25">
      <c r="A6123" t="s">
        <v>15</v>
      </c>
      <c r="B6123" t="s">
        <v>17</v>
      </c>
      <c r="C6123">
        <v>14</v>
      </c>
      <c r="D6123">
        <v>2</v>
      </c>
      <c r="E6123" t="b">
        <v>0</v>
      </c>
      <c r="F6123">
        <v>3.0000000000000001E-3</v>
      </c>
      <c r="G6123">
        <v>1</v>
      </c>
      <c r="H6123">
        <v>1</v>
      </c>
      <c r="I6123">
        <v>382</v>
      </c>
      <c r="J6123">
        <v>372</v>
      </c>
      <c r="K6123">
        <v>183</v>
      </c>
      <c r="L6123">
        <v>9</v>
      </c>
      <c r="M6123">
        <f t="shared" si="12384"/>
        <v>0</v>
      </c>
      <c r="N6123" t="b">
        <f t="shared" ref="N6123" si="12465">AND(MIN($F6122,$F6123,$F6124)=$F6123,MAX($H6122,$H6123,$H6124)=$H6123)</f>
        <v>0</v>
      </c>
      <c r="O6123" t="b">
        <f t="shared" ref="O6123" si="12466">AND(NOT(N6122),N6123,NOT(N6124))</f>
        <v>0</v>
      </c>
    </row>
    <row r="6124" spans="1:15" x14ac:dyDescent="0.25">
      <c r="A6124" t="s">
        <v>19</v>
      </c>
      <c r="B6124" t="s">
        <v>17</v>
      </c>
      <c r="C6124">
        <v>14</v>
      </c>
      <c r="D6124">
        <v>2</v>
      </c>
      <c r="E6124" t="b">
        <v>0</v>
      </c>
      <c r="F6124">
        <v>1E-3</v>
      </c>
      <c r="G6124">
        <v>1</v>
      </c>
      <c r="H6124">
        <v>1</v>
      </c>
      <c r="I6124">
        <v>14</v>
      </c>
      <c r="J6124">
        <v>8</v>
      </c>
      <c r="K6124">
        <v>1</v>
      </c>
      <c r="L6124">
        <v>5</v>
      </c>
      <c r="M6124">
        <f t="shared" si="12384"/>
        <v>0</v>
      </c>
      <c r="N6124" t="b">
        <f t="shared" ref="N6124" si="12467">AND(MIN($F6122,$F6123,$F6124)=$F6124,MAX($H6122,$H6123,$H6124)=$H6124)</f>
        <v>1</v>
      </c>
      <c r="O6124" t="b">
        <f t="shared" ref="O6124" si="12468">AND(NOT(N6122),NOT(N6123),N6124)</f>
        <v>0</v>
      </c>
    </row>
    <row r="6125" spans="1:15" x14ac:dyDescent="0.25">
      <c r="A6125" t="s">
        <v>13</v>
      </c>
      <c r="B6125" t="s">
        <v>17</v>
      </c>
      <c r="C6125">
        <v>14</v>
      </c>
      <c r="D6125">
        <v>30</v>
      </c>
      <c r="E6125" t="b">
        <v>0</v>
      </c>
      <c r="F6125">
        <v>1E-3</v>
      </c>
      <c r="G6125">
        <v>1</v>
      </c>
      <c r="H6125">
        <v>1</v>
      </c>
      <c r="I6125">
        <v>22</v>
      </c>
      <c r="J6125">
        <v>15</v>
      </c>
      <c r="K6125">
        <v>4</v>
      </c>
      <c r="L6125">
        <v>6</v>
      </c>
      <c r="M6125">
        <f t="shared" si="12384"/>
        <v>0</v>
      </c>
      <c r="N6125" t="b">
        <f t="shared" ref="N6125" si="12469">AND(MIN($F6125,$F6126,$F6127)=$F6125,MAX($H6125,$H6126,$H6127)=$H6125)</f>
        <v>1</v>
      </c>
      <c r="O6125" t="b">
        <f t="shared" ref="O6125" si="12470">AND(N6125,NOT(N6126),NOT(N6127))</f>
        <v>0</v>
      </c>
    </row>
    <row r="6126" spans="1:15" x14ac:dyDescent="0.25">
      <c r="A6126" t="s">
        <v>15</v>
      </c>
      <c r="B6126" t="s">
        <v>17</v>
      </c>
      <c r="C6126">
        <v>14</v>
      </c>
      <c r="D6126">
        <v>30</v>
      </c>
      <c r="E6126" t="b">
        <v>0</v>
      </c>
      <c r="F6126">
        <v>0.42099999999999999</v>
      </c>
      <c r="G6126">
        <v>1</v>
      </c>
      <c r="H6126">
        <v>1</v>
      </c>
      <c r="I6126">
        <v>73110</v>
      </c>
      <c r="J6126">
        <v>72663</v>
      </c>
      <c r="K6126">
        <v>36328</v>
      </c>
      <c r="L6126">
        <v>16</v>
      </c>
      <c r="M6126">
        <f t="shared" si="12384"/>
        <v>0</v>
      </c>
      <c r="N6126" t="b">
        <f t="shared" ref="N6126" si="12471">AND(MIN($F6125,$F6126,$F6127)=$F6126,MAX($H6125,$H6126,$H6127)=$H6126)</f>
        <v>0</v>
      </c>
      <c r="O6126" t="b">
        <f t="shared" ref="O6126" si="12472">AND(NOT(N6125),N6126,NOT(N6127))</f>
        <v>0</v>
      </c>
    </row>
    <row r="6127" spans="1:15" x14ac:dyDescent="0.25">
      <c r="A6127" t="s">
        <v>19</v>
      </c>
      <c r="B6127" t="s">
        <v>17</v>
      </c>
      <c r="C6127">
        <v>14</v>
      </c>
      <c r="D6127">
        <v>30</v>
      </c>
      <c r="E6127" t="b">
        <v>0</v>
      </c>
      <c r="F6127">
        <v>1E-3</v>
      </c>
      <c r="G6127">
        <v>1</v>
      </c>
      <c r="H6127">
        <v>1</v>
      </c>
      <c r="I6127">
        <v>22</v>
      </c>
      <c r="J6127">
        <v>15</v>
      </c>
      <c r="K6127">
        <v>4</v>
      </c>
      <c r="L6127">
        <v>6</v>
      </c>
      <c r="M6127">
        <f t="shared" si="12384"/>
        <v>0</v>
      </c>
      <c r="N6127" t="b">
        <f t="shared" ref="N6127" si="12473">AND(MIN($F6125,$F6126,$F6127)=$F6127,MAX($H6125,$H6126,$H6127)=$H6127)</f>
        <v>1</v>
      </c>
      <c r="O6127" t="b">
        <f t="shared" ref="O6127" si="12474">AND(NOT(N6125),NOT(N6126),N6127)</f>
        <v>0</v>
      </c>
    </row>
    <row r="6128" spans="1:15" x14ac:dyDescent="0.25">
      <c r="A6128" t="s">
        <v>13</v>
      </c>
      <c r="B6128" t="s">
        <v>17</v>
      </c>
      <c r="C6128">
        <v>14</v>
      </c>
      <c r="D6128">
        <v>31</v>
      </c>
      <c r="E6128" t="b">
        <v>0</v>
      </c>
      <c r="F6128">
        <v>1E-3</v>
      </c>
      <c r="G6128">
        <v>1</v>
      </c>
      <c r="H6128">
        <v>1</v>
      </c>
      <c r="I6128">
        <v>24</v>
      </c>
      <c r="J6128">
        <v>16</v>
      </c>
      <c r="K6128">
        <v>4</v>
      </c>
      <c r="L6128">
        <v>7</v>
      </c>
      <c r="M6128">
        <f t="shared" si="12384"/>
        <v>0</v>
      </c>
      <c r="N6128" t="b">
        <f t="shared" ref="N6128" si="12475">AND(MIN($F6128,$F6129,$F6130)=$F6128,MAX($H6128,$H6129,$H6130)=$H6128)</f>
        <v>1</v>
      </c>
      <c r="O6128" t="b">
        <f t="shared" ref="O6128" si="12476">AND(N6128,NOT(N6129),NOT(N6130))</f>
        <v>0</v>
      </c>
    </row>
    <row r="6129" spans="1:15" x14ac:dyDescent="0.25">
      <c r="A6129" t="s">
        <v>15</v>
      </c>
      <c r="B6129" t="s">
        <v>17</v>
      </c>
      <c r="C6129">
        <v>14</v>
      </c>
      <c r="D6129">
        <v>31</v>
      </c>
      <c r="E6129" t="b">
        <v>0</v>
      </c>
      <c r="F6129">
        <v>4.6580000000000004</v>
      </c>
      <c r="G6129">
        <v>1</v>
      </c>
      <c r="H6129">
        <v>1</v>
      </c>
      <c r="I6129">
        <v>731992</v>
      </c>
      <c r="J6129">
        <v>727544</v>
      </c>
      <c r="K6129">
        <v>363768</v>
      </c>
      <c r="L6129">
        <v>17</v>
      </c>
      <c r="M6129">
        <f t="shared" si="12384"/>
        <v>0</v>
      </c>
      <c r="N6129" t="b">
        <f t="shared" ref="N6129" si="12477">AND(MIN($F6128,$F6129,$F6130)=$F6129,MAX($H6128,$H6129,$H6130)=$H6129)</f>
        <v>0</v>
      </c>
      <c r="O6129" t="b">
        <f t="shared" ref="O6129" si="12478">AND(NOT(N6128),N6129,NOT(N6130))</f>
        <v>0</v>
      </c>
    </row>
    <row r="6130" spans="1:15" x14ac:dyDescent="0.25">
      <c r="A6130" t="s">
        <v>19</v>
      </c>
      <c r="B6130" t="s">
        <v>17</v>
      </c>
      <c r="C6130">
        <v>14</v>
      </c>
      <c r="D6130">
        <v>31</v>
      </c>
      <c r="E6130" t="b">
        <v>0</v>
      </c>
      <c r="F6130">
        <v>1E-3</v>
      </c>
      <c r="G6130">
        <v>1</v>
      </c>
      <c r="H6130">
        <v>1</v>
      </c>
      <c r="I6130">
        <v>24</v>
      </c>
      <c r="J6130">
        <v>16</v>
      </c>
      <c r="K6130">
        <v>4</v>
      </c>
      <c r="L6130">
        <v>7</v>
      </c>
      <c r="M6130">
        <f t="shared" si="12384"/>
        <v>0</v>
      </c>
      <c r="N6130" t="b">
        <f t="shared" ref="N6130" si="12479">AND(MIN($F6128,$F6129,$F6130)=$F6130,MAX($H6128,$H6129,$H6130)=$H6130)</f>
        <v>1</v>
      </c>
      <c r="O6130" t="b">
        <f t="shared" ref="O6130" si="12480">AND(NOT(N6128),NOT(N6129),N6130)</f>
        <v>0</v>
      </c>
    </row>
    <row r="6131" spans="1:15" x14ac:dyDescent="0.25">
      <c r="A6131" t="s">
        <v>13</v>
      </c>
      <c r="B6131" t="s">
        <v>17</v>
      </c>
      <c r="C6131">
        <v>14</v>
      </c>
      <c r="D6131">
        <v>32</v>
      </c>
      <c r="E6131" t="b">
        <v>0</v>
      </c>
      <c r="F6131">
        <v>1E-3</v>
      </c>
      <c r="G6131">
        <v>1</v>
      </c>
      <c r="H6131">
        <v>1</v>
      </c>
      <c r="I6131">
        <v>26</v>
      </c>
      <c r="J6131">
        <v>17</v>
      </c>
      <c r="K6131">
        <v>4</v>
      </c>
      <c r="L6131">
        <v>8</v>
      </c>
      <c r="M6131">
        <f t="shared" si="12384"/>
        <v>0</v>
      </c>
      <c r="N6131" t="b">
        <f t="shared" ref="N6131" si="12481">AND(MIN($F6131,$F6132,$F6133)=$F6131,MAX($H6131,$H6132,$H6133)=$H6131)</f>
        <v>1</v>
      </c>
      <c r="O6131" t="b">
        <f t="shared" ref="O6131" si="12482">AND(N6131,NOT(N6132),NOT(N6133))</f>
        <v>1</v>
      </c>
    </row>
    <row r="6132" spans="1:15" x14ac:dyDescent="0.25">
      <c r="A6132" t="s">
        <v>15</v>
      </c>
      <c r="B6132" t="s">
        <v>17</v>
      </c>
      <c r="C6132">
        <v>14</v>
      </c>
      <c r="D6132">
        <v>32</v>
      </c>
      <c r="E6132" t="b">
        <v>1</v>
      </c>
      <c r="F6132">
        <v>10.000999999999999</v>
      </c>
      <c r="G6132">
        <v>1</v>
      </c>
      <c r="H6132">
        <v>0</v>
      </c>
      <c r="I6132">
        <v>1494622</v>
      </c>
      <c r="J6132">
        <v>1485546</v>
      </c>
      <c r="K6132">
        <v>742770</v>
      </c>
      <c r="L6132">
        <v>21</v>
      </c>
      <c r="M6132">
        <f t="shared" si="12384"/>
        <v>1</v>
      </c>
      <c r="N6132" t="b">
        <f t="shared" ref="N6132" si="12483">AND(MIN($F6131,$F6132,$F6133)=$F6132,MAX($H6131,$H6132,$H6133)=$H6132)</f>
        <v>0</v>
      </c>
      <c r="O6132" t="b">
        <f t="shared" ref="O6132" si="12484">AND(NOT(N6131),N6132,NOT(N6133))</f>
        <v>0</v>
      </c>
    </row>
    <row r="6133" spans="1:15" x14ac:dyDescent="0.25">
      <c r="A6133" t="s">
        <v>19</v>
      </c>
      <c r="B6133" t="s">
        <v>17</v>
      </c>
      <c r="C6133">
        <v>14</v>
      </c>
      <c r="D6133">
        <v>32</v>
      </c>
      <c r="E6133" t="b">
        <v>0</v>
      </c>
      <c r="F6133">
        <v>5.0000000000000001E-3</v>
      </c>
      <c r="G6133">
        <v>1</v>
      </c>
      <c r="H6133">
        <v>1</v>
      </c>
      <c r="I6133">
        <v>26</v>
      </c>
      <c r="J6133">
        <v>17</v>
      </c>
      <c r="K6133">
        <v>4</v>
      </c>
      <c r="L6133">
        <v>8</v>
      </c>
      <c r="M6133">
        <f t="shared" si="12384"/>
        <v>0</v>
      </c>
      <c r="N6133" t="b">
        <f t="shared" ref="N6133" si="12485">AND(MIN($F6131,$F6132,$F6133)=$F6133,MAX($H6131,$H6132,$H6133)=$H6133)</f>
        <v>0</v>
      </c>
      <c r="O6133" t="b">
        <f t="shared" ref="O6133" si="12486">AND(NOT(N6131),NOT(N6132),N6133)</f>
        <v>0</v>
      </c>
    </row>
    <row r="6134" spans="1:15" x14ac:dyDescent="0.25">
      <c r="A6134" t="s">
        <v>13</v>
      </c>
      <c r="B6134" t="s">
        <v>17</v>
      </c>
      <c r="C6134">
        <v>14</v>
      </c>
      <c r="D6134">
        <v>3</v>
      </c>
      <c r="E6134" t="b">
        <v>0</v>
      </c>
      <c r="F6134">
        <v>3.0000000000000001E-3</v>
      </c>
      <c r="G6134">
        <v>1</v>
      </c>
      <c r="H6134">
        <v>1</v>
      </c>
      <c r="I6134">
        <v>16</v>
      </c>
      <c r="J6134">
        <v>9</v>
      </c>
      <c r="K6134">
        <v>1</v>
      </c>
      <c r="L6134">
        <v>6</v>
      </c>
      <c r="M6134">
        <f t="shared" si="12384"/>
        <v>0</v>
      </c>
      <c r="N6134" t="b">
        <f t="shared" ref="N6134" si="12487">AND(MIN($F6134,$F6135,$F6136)=$F6134,MAX($H6134,$H6135,$H6136)=$H6134)</f>
        <v>0</v>
      </c>
      <c r="O6134" t="b">
        <f t="shared" ref="O6134" si="12488">AND(N6134,NOT(N6135),NOT(N6136))</f>
        <v>0</v>
      </c>
    </row>
    <row r="6135" spans="1:15" x14ac:dyDescent="0.25">
      <c r="A6135" t="s">
        <v>15</v>
      </c>
      <c r="B6135" t="s">
        <v>17</v>
      </c>
      <c r="C6135">
        <v>14</v>
      </c>
      <c r="D6135">
        <v>3</v>
      </c>
      <c r="E6135" t="b">
        <v>0</v>
      </c>
      <c r="F6135">
        <v>1.6E-2</v>
      </c>
      <c r="G6135">
        <v>1</v>
      </c>
      <c r="H6135">
        <v>1</v>
      </c>
      <c r="I6135">
        <v>2338</v>
      </c>
      <c r="J6135">
        <v>2279</v>
      </c>
      <c r="K6135">
        <v>1136</v>
      </c>
      <c r="L6135">
        <v>11</v>
      </c>
      <c r="M6135">
        <f t="shared" si="12384"/>
        <v>0</v>
      </c>
      <c r="N6135" t="b">
        <f t="shared" ref="N6135" si="12489">AND(MIN($F6134,$F6135,$F6136)=$F6135,MAX($H6134,$H6135,$H6136)=$H6135)</f>
        <v>0</v>
      </c>
      <c r="O6135" t="b">
        <f t="shared" ref="O6135" si="12490">AND(NOT(N6134),N6135,NOT(N6136))</f>
        <v>0</v>
      </c>
    </row>
    <row r="6136" spans="1:15" x14ac:dyDescent="0.25">
      <c r="A6136" t="s">
        <v>19</v>
      </c>
      <c r="B6136" t="s">
        <v>17</v>
      </c>
      <c r="C6136">
        <v>14</v>
      </c>
      <c r="D6136">
        <v>3</v>
      </c>
      <c r="E6136" t="b">
        <v>0</v>
      </c>
      <c r="F6136">
        <v>2E-3</v>
      </c>
      <c r="G6136">
        <v>1</v>
      </c>
      <c r="H6136">
        <v>1</v>
      </c>
      <c r="I6136">
        <v>16</v>
      </c>
      <c r="J6136">
        <v>9</v>
      </c>
      <c r="K6136">
        <v>1</v>
      </c>
      <c r="L6136">
        <v>6</v>
      </c>
      <c r="M6136">
        <f t="shared" si="12384"/>
        <v>0</v>
      </c>
      <c r="N6136" t="b">
        <f t="shared" ref="N6136" si="12491">AND(MIN($F6134,$F6135,$F6136)=$F6136,MAX($H6134,$H6135,$H6136)=$H6136)</f>
        <v>1</v>
      </c>
      <c r="O6136" t="b">
        <f t="shared" ref="O6136" si="12492">AND(NOT(N6134),NOT(N6135),N6136)</f>
        <v>1</v>
      </c>
    </row>
    <row r="6137" spans="1:15" x14ac:dyDescent="0.25">
      <c r="A6137" t="s">
        <v>13</v>
      </c>
      <c r="B6137" t="s">
        <v>17</v>
      </c>
      <c r="C6137">
        <v>14</v>
      </c>
      <c r="D6137">
        <v>4</v>
      </c>
      <c r="E6137" t="b">
        <v>0</v>
      </c>
      <c r="F6137">
        <v>1E-3</v>
      </c>
      <c r="G6137">
        <v>1</v>
      </c>
      <c r="H6137">
        <v>1</v>
      </c>
      <c r="I6137">
        <v>18</v>
      </c>
      <c r="J6137">
        <v>10</v>
      </c>
      <c r="K6137">
        <v>1</v>
      </c>
      <c r="L6137">
        <v>7</v>
      </c>
      <c r="M6137">
        <f t="shared" si="12384"/>
        <v>0</v>
      </c>
      <c r="N6137" t="b">
        <f t="shared" ref="N6137" si="12493">AND(MIN($F6137,$F6138,$F6139)=$F6137,MAX($H6137,$H6138,$H6139)=$H6137)</f>
        <v>1</v>
      </c>
      <c r="O6137" t="b">
        <f t="shared" ref="O6137" si="12494">AND(N6137,NOT(N6138),NOT(N6139))</f>
        <v>0</v>
      </c>
    </row>
    <row r="6138" spans="1:15" x14ac:dyDescent="0.25">
      <c r="A6138" t="s">
        <v>15</v>
      </c>
      <c r="B6138" t="s">
        <v>17</v>
      </c>
      <c r="C6138">
        <v>14</v>
      </c>
      <c r="D6138">
        <v>4</v>
      </c>
      <c r="E6138" t="b">
        <v>0</v>
      </c>
      <c r="F6138">
        <v>8.8999999999999996E-2</v>
      </c>
      <c r="G6138">
        <v>1</v>
      </c>
      <c r="H6138">
        <v>1</v>
      </c>
      <c r="I6138">
        <v>15331</v>
      </c>
      <c r="J6138">
        <v>14928</v>
      </c>
      <c r="K6138">
        <v>7460</v>
      </c>
      <c r="L6138">
        <v>12</v>
      </c>
      <c r="M6138">
        <f t="shared" si="12384"/>
        <v>0</v>
      </c>
      <c r="N6138" t="b">
        <f t="shared" ref="N6138" si="12495">AND(MIN($F6137,$F6138,$F6139)=$F6138,MAX($H6137,$H6138,$H6139)=$H6138)</f>
        <v>0</v>
      </c>
      <c r="O6138" t="b">
        <f t="shared" ref="O6138" si="12496">AND(NOT(N6137),N6138,NOT(N6139))</f>
        <v>0</v>
      </c>
    </row>
    <row r="6139" spans="1:15" x14ac:dyDescent="0.25">
      <c r="A6139" t="s">
        <v>19</v>
      </c>
      <c r="B6139" t="s">
        <v>17</v>
      </c>
      <c r="C6139">
        <v>14</v>
      </c>
      <c r="D6139">
        <v>4</v>
      </c>
      <c r="E6139" t="b">
        <v>0</v>
      </c>
      <c r="F6139">
        <v>1E-3</v>
      </c>
      <c r="G6139">
        <v>1</v>
      </c>
      <c r="H6139">
        <v>1</v>
      </c>
      <c r="I6139">
        <v>18</v>
      </c>
      <c r="J6139">
        <v>10</v>
      </c>
      <c r="K6139">
        <v>1</v>
      </c>
      <c r="L6139">
        <v>7</v>
      </c>
      <c r="M6139">
        <f t="shared" si="12384"/>
        <v>0</v>
      </c>
      <c r="N6139" t="b">
        <f t="shared" ref="N6139" si="12497">AND(MIN($F6137,$F6138,$F6139)=$F6139,MAX($H6137,$H6138,$H6139)=$H6139)</f>
        <v>1</v>
      </c>
      <c r="O6139" t="b">
        <f t="shared" ref="O6139" si="12498">AND(NOT(N6137),NOT(N6138),N6139)</f>
        <v>0</v>
      </c>
    </row>
    <row r="6140" spans="1:15" x14ac:dyDescent="0.25">
      <c r="A6140" t="s">
        <v>13</v>
      </c>
      <c r="B6140" t="s">
        <v>17</v>
      </c>
      <c r="C6140">
        <v>14</v>
      </c>
      <c r="D6140">
        <v>5</v>
      </c>
      <c r="E6140" t="b">
        <v>0</v>
      </c>
      <c r="F6140">
        <v>1E-3</v>
      </c>
      <c r="G6140">
        <v>1</v>
      </c>
      <c r="H6140">
        <v>1</v>
      </c>
      <c r="I6140">
        <v>20</v>
      </c>
      <c r="J6140">
        <v>11</v>
      </c>
      <c r="K6140">
        <v>1</v>
      </c>
      <c r="L6140">
        <v>8</v>
      </c>
      <c r="M6140">
        <f t="shared" si="12384"/>
        <v>0</v>
      </c>
      <c r="N6140" t="b">
        <f t="shared" ref="N6140" si="12499">AND(MIN($F6140,$F6141,$F6142)=$F6140,MAX($H6140,$H6141,$H6142)=$H6140)</f>
        <v>1</v>
      </c>
      <c r="O6140" t="b">
        <f t="shared" ref="O6140" si="12500">AND(N6140,NOT(N6141),NOT(N6142))</f>
        <v>1</v>
      </c>
    </row>
    <row r="6141" spans="1:15" x14ac:dyDescent="0.25">
      <c r="A6141" t="s">
        <v>15</v>
      </c>
      <c r="B6141" t="s">
        <v>17</v>
      </c>
      <c r="C6141">
        <v>14</v>
      </c>
      <c r="D6141">
        <v>5</v>
      </c>
      <c r="E6141" t="b">
        <v>0</v>
      </c>
      <c r="F6141">
        <v>0.6</v>
      </c>
      <c r="G6141">
        <v>1</v>
      </c>
      <c r="H6141">
        <v>1</v>
      </c>
      <c r="I6141">
        <v>103872</v>
      </c>
      <c r="J6141">
        <v>101067</v>
      </c>
      <c r="K6141">
        <v>50529</v>
      </c>
      <c r="L6141">
        <v>16</v>
      </c>
      <c r="M6141">
        <f t="shared" si="12384"/>
        <v>0</v>
      </c>
      <c r="N6141" t="b">
        <f t="shared" ref="N6141" si="12501">AND(MIN($F6140,$F6141,$F6142)=$F6141,MAX($H6140,$H6141,$H6142)=$H6141)</f>
        <v>0</v>
      </c>
      <c r="O6141" t="b">
        <f t="shared" ref="O6141" si="12502">AND(NOT(N6140),N6141,NOT(N6142))</f>
        <v>0</v>
      </c>
    </row>
    <row r="6142" spans="1:15" x14ac:dyDescent="0.25">
      <c r="A6142" t="s">
        <v>19</v>
      </c>
      <c r="B6142" t="s">
        <v>17</v>
      </c>
      <c r="C6142">
        <v>14</v>
      </c>
      <c r="D6142">
        <v>5</v>
      </c>
      <c r="E6142" t="b">
        <v>0</v>
      </c>
      <c r="F6142">
        <v>2E-3</v>
      </c>
      <c r="G6142">
        <v>1</v>
      </c>
      <c r="H6142">
        <v>1</v>
      </c>
      <c r="I6142">
        <v>20</v>
      </c>
      <c r="J6142">
        <v>11</v>
      </c>
      <c r="K6142">
        <v>1</v>
      </c>
      <c r="L6142">
        <v>8</v>
      </c>
      <c r="M6142">
        <f t="shared" si="12384"/>
        <v>0</v>
      </c>
      <c r="N6142" t="b">
        <f t="shared" ref="N6142" si="12503">AND(MIN($F6140,$F6141,$F6142)=$F6142,MAX($H6140,$H6141,$H6142)=$H6142)</f>
        <v>0</v>
      </c>
      <c r="O6142" t="b">
        <f t="shared" ref="O6142" si="12504">AND(NOT(N6140),NOT(N6141),N6142)</f>
        <v>0</v>
      </c>
    </row>
    <row r="6143" spans="1:15" x14ac:dyDescent="0.25">
      <c r="A6143" t="s">
        <v>13</v>
      </c>
      <c r="B6143" t="s">
        <v>17</v>
      </c>
      <c r="C6143">
        <v>14</v>
      </c>
      <c r="D6143">
        <v>6</v>
      </c>
      <c r="E6143" t="b">
        <v>0</v>
      </c>
      <c r="F6143">
        <v>1E-3</v>
      </c>
      <c r="G6143">
        <v>1</v>
      </c>
      <c r="H6143">
        <v>1</v>
      </c>
      <c r="I6143">
        <v>22</v>
      </c>
      <c r="J6143">
        <v>12</v>
      </c>
      <c r="K6143">
        <v>1</v>
      </c>
      <c r="L6143">
        <v>9</v>
      </c>
      <c r="M6143">
        <f t="shared" si="12384"/>
        <v>0</v>
      </c>
      <c r="N6143" t="b">
        <f t="shared" ref="N6143" si="12505">AND(MIN($F6143,$F6144,$F6145)=$F6143,MAX($H6143,$H6144,$H6145)=$H6143)</f>
        <v>1</v>
      </c>
      <c r="O6143" t="b">
        <f t="shared" ref="O6143" si="12506">AND(N6143,NOT(N6144),NOT(N6145))</f>
        <v>1</v>
      </c>
    </row>
    <row r="6144" spans="1:15" x14ac:dyDescent="0.25">
      <c r="A6144" t="s">
        <v>15</v>
      </c>
      <c r="B6144" t="s">
        <v>17</v>
      </c>
      <c r="C6144">
        <v>14</v>
      </c>
      <c r="D6144">
        <v>6</v>
      </c>
      <c r="E6144" t="b">
        <v>0</v>
      </c>
      <c r="F6144">
        <v>4.3620000000000001</v>
      </c>
      <c r="G6144">
        <v>1</v>
      </c>
      <c r="H6144">
        <v>1</v>
      </c>
      <c r="I6144">
        <v>715275</v>
      </c>
      <c r="J6144">
        <v>695662</v>
      </c>
      <c r="K6144">
        <v>347826</v>
      </c>
      <c r="L6144">
        <v>19</v>
      </c>
      <c r="M6144">
        <f t="shared" si="12384"/>
        <v>0</v>
      </c>
      <c r="N6144" t="b">
        <f t="shared" ref="N6144" si="12507">AND(MIN($F6143,$F6144,$F6145)=$F6144,MAX($H6143,$H6144,$H6145)=$H6144)</f>
        <v>0</v>
      </c>
      <c r="O6144" t="b">
        <f t="shared" ref="O6144" si="12508">AND(NOT(N6143),N6144,NOT(N6145))</f>
        <v>0</v>
      </c>
    </row>
    <row r="6145" spans="1:15" x14ac:dyDescent="0.25">
      <c r="A6145" t="s">
        <v>19</v>
      </c>
      <c r="B6145" t="s">
        <v>17</v>
      </c>
      <c r="C6145">
        <v>14</v>
      </c>
      <c r="D6145">
        <v>6</v>
      </c>
      <c r="E6145" t="b">
        <v>0</v>
      </c>
      <c r="F6145">
        <v>2E-3</v>
      </c>
      <c r="G6145">
        <v>1</v>
      </c>
      <c r="H6145">
        <v>1</v>
      </c>
      <c r="I6145">
        <v>22</v>
      </c>
      <c r="J6145">
        <v>12</v>
      </c>
      <c r="K6145">
        <v>1</v>
      </c>
      <c r="L6145">
        <v>9</v>
      </c>
      <c r="M6145">
        <f t="shared" si="12384"/>
        <v>0</v>
      </c>
      <c r="N6145" t="b">
        <f t="shared" ref="N6145" si="12509">AND(MIN($F6143,$F6144,$F6145)=$F6145,MAX($H6143,$H6144,$H6145)=$H6145)</f>
        <v>0</v>
      </c>
      <c r="O6145" t="b">
        <f t="shared" ref="O6145" si="12510">AND(NOT(N6143),NOT(N6144),N6145)</f>
        <v>0</v>
      </c>
    </row>
    <row r="6146" spans="1:15" x14ac:dyDescent="0.25">
      <c r="A6146" t="s">
        <v>13</v>
      </c>
      <c r="B6146" t="s">
        <v>17</v>
      </c>
      <c r="C6146">
        <v>14</v>
      </c>
      <c r="D6146">
        <v>7</v>
      </c>
      <c r="E6146" t="b">
        <v>0</v>
      </c>
      <c r="F6146">
        <v>2E-3</v>
      </c>
      <c r="G6146">
        <v>1</v>
      </c>
      <c r="H6146">
        <v>1</v>
      </c>
      <c r="I6146">
        <v>24</v>
      </c>
      <c r="J6146">
        <v>13</v>
      </c>
      <c r="K6146">
        <v>1</v>
      </c>
      <c r="L6146">
        <v>10</v>
      </c>
      <c r="M6146">
        <f t="shared" si="12384"/>
        <v>0</v>
      </c>
      <c r="N6146" t="b">
        <f t="shared" ref="N6146" si="12511">AND(MIN($F6146,$F6147,$F6148)=$F6146,MAX($H6146,$H6147,$H6148)=$H6146)</f>
        <v>0</v>
      </c>
      <c r="O6146" t="b">
        <f t="shared" ref="O6146" si="12512">AND(N6146,NOT(N6147),NOT(N6148))</f>
        <v>0</v>
      </c>
    </row>
    <row r="6147" spans="1:15" x14ac:dyDescent="0.25">
      <c r="A6147" t="s">
        <v>15</v>
      </c>
      <c r="B6147" t="s">
        <v>17</v>
      </c>
      <c r="C6147">
        <v>14</v>
      </c>
      <c r="D6147">
        <v>7</v>
      </c>
      <c r="E6147" t="b">
        <v>1</v>
      </c>
      <c r="F6147">
        <v>10.000999999999999</v>
      </c>
      <c r="G6147">
        <v>1</v>
      </c>
      <c r="H6147">
        <v>0</v>
      </c>
      <c r="I6147">
        <v>1640496</v>
      </c>
      <c r="J6147">
        <v>1595439</v>
      </c>
      <c r="K6147">
        <v>797715</v>
      </c>
      <c r="L6147">
        <v>21</v>
      </c>
      <c r="M6147">
        <f t="shared" ref="M6147:M6210" si="12513">G6147-H6147</f>
        <v>1</v>
      </c>
      <c r="N6147" t="b">
        <f t="shared" ref="N6147" si="12514">AND(MIN($F6146,$F6147,$F6148)=$F6147,MAX($H6146,$H6147,$H6148)=$H6147)</f>
        <v>0</v>
      </c>
      <c r="O6147" t="b">
        <f t="shared" ref="O6147" si="12515">AND(NOT(N6146),N6147,NOT(N6148))</f>
        <v>0</v>
      </c>
    </row>
    <row r="6148" spans="1:15" x14ac:dyDescent="0.25">
      <c r="A6148" t="s">
        <v>19</v>
      </c>
      <c r="B6148" t="s">
        <v>17</v>
      </c>
      <c r="C6148">
        <v>14</v>
      </c>
      <c r="D6148">
        <v>7</v>
      </c>
      <c r="E6148" t="b">
        <v>0</v>
      </c>
      <c r="F6148">
        <v>1E-3</v>
      </c>
      <c r="G6148">
        <v>1</v>
      </c>
      <c r="H6148">
        <v>1</v>
      </c>
      <c r="I6148">
        <v>24</v>
      </c>
      <c r="J6148">
        <v>13</v>
      </c>
      <c r="K6148">
        <v>1</v>
      </c>
      <c r="L6148">
        <v>10</v>
      </c>
      <c r="M6148">
        <f t="shared" si="12513"/>
        <v>0</v>
      </c>
      <c r="N6148" t="b">
        <f t="shared" ref="N6148" si="12516">AND(MIN($F6146,$F6147,$F6148)=$F6148,MAX($H6146,$H6147,$H6148)=$H6148)</f>
        <v>1</v>
      </c>
      <c r="O6148" t="b">
        <f t="shared" ref="O6148" si="12517">AND(NOT(N6146),NOT(N6147),N6148)</f>
        <v>1</v>
      </c>
    </row>
    <row r="6149" spans="1:15" x14ac:dyDescent="0.25">
      <c r="A6149" t="s">
        <v>13</v>
      </c>
      <c r="B6149" t="s">
        <v>17</v>
      </c>
      <c r="C6149">
        <v>14</v>
      </c>
      <c r="D6149">
        <v>8</v>
      </c>
      <c r="E6149" t="b">
        <v>0</v>
      </c>
      <c r="F6149">
        <v>2E-3</v>
      </c>
      <c r="G6149">
        <v>1</v>
      </c>
      <c r="H6149">
        <v>1</v>
      </c>
      <c r="I6149">
        <v>26</v>
      </c>
      <c r="J6149">
        <v>14</v>
      </c>
      <c r="K6149">
        <v>1</v>
      </c>
      <c r="L6149">
        <v>11</v>
      </c>
      <c r="M6149">
        <f t="shared" si="12513"/>
        <v>0</v>
      </c>
      <c r="N6149" t="b">
        <f t="shared" ref="N6149" si="12518">AND(MIN($F6149,$F6150,$F6151)=$F6149,MAX($H6149,$H6150,$H6151)=$H6149)</f>
        <v>0</v>
      </c>
      <c r="O6149" t="b">
        <f t="shared" ref="O6149" si="12519">AND(N6149,NOT(N6150),NOT(N6151))</f>
        <v>0</v>
      </c>
    </row>
    <row r="6150" spans="1:15" x14ac:dyDescent="0.25">
      <c r="A6150" t="s">
        <v>15</v>
      </c>
      <c r="B6150" t="s">
        <v>17</v>
      </c>
      <c r="C6150">
        <v>14</v>
      </c>
      <c r="D6150">
        <v>8</v>
      </c>
      <c r="E6150" t="b">
        <v>1</v>
      </c>
      <c r="F6150">
        <v>10.000999999999999</v>
      </c>
      <c r="G6150">
        <v>1</v>
      </c>
      <c r="H6150">
        <v>0</v>
      </c>
      <c r="I6150">
        <v>1631397</v>
      </c>
      <c r="J6150">
        <v>1586596</v>
      </c>
      <c r="K6150">
        <v>793294</v>
      </c>
      <c r="L6150">
        <v>21</v>
      </c>
      <c r="M6150">
        <f t="shared" si="12513"/>
        <v>1</v>
      </c>
      <c r="N6150" t="b">
        <f t="shared" ref="N6150" si="12520">AND(MIN($F6149,$F6150,$F6151)=$F6150,MAX($H6149,$H6150,$H6151)=$H6150)</f>
        <v>0</v>
      </c>
      <c r="O6150" t="b">
        <f t="shared" ref="O6150" si="12521">AND(NOT(N6149),N6150,NOT(N6151))</f>
        <v>0</v>
      </c>
    </row>
    <row r="6151" spans="1:15" x14ac:dyDescent="0.25">
      <c r="A6151" t="s">
        <v>19</v>
      </c>
      <c r="B6151" t="s">
        <v>17</v>
      </c>
      <c r="C6151">
        <v>14</v>
      </c>
      <c r="D6151">
        <v>8</v>
      </c>
      <c r="E6151" t="b">
        <v>0</v>
      </c>
      <c r="F6151">
        <v>1E-3</v>
      </c>
      <c r="G6151">
        <v>1</v>
      </c>
      <c r="H6151">
        <v>1</v>
      </c>
      <c r="I6151">
        <v>26</v>
      </c>
      <c r="J6151">
        <v>14</v>
      </c>
      <c r="K6151">
        <v>1</v>
      </c>
      <c r="L6151">
        <v>11</v>
      </c>
      <c r="M6151">
        <f t="shared" si="12513"/>
        <v>0</v>
      </c>
      <c r="N6151" t="b">
        <f t="shared" ref="N6151" si="12522">AND(MIN($F6149,$F6150,$F6151)=$F6151,MAX($H6149,$H6150,$H6151)=$H6151)</f>
        <v>1</v>
      </c>
      <c r="O6151" t="b">
        <f t="shared" ref="O6151" si="12523">AND(NOT(N6149),NOT(N6150),N6151)</f>
        <v>1</v>
      </c>
    </row>
    <row r="6152" spans="1:15" x14ac:dyDescent="0.25">
      <c r="A6152" t="s">
        <v>13</v>
      </c>
      <c r="B6152" t="s">
        <v>17</v>
      </c>
      <c r="C6152">
        <v>14</v>
      </c>
      <c r="D6152">
        <v>9</v>
      </c>
      <c r="E6152" t="b">
        <v>0</v>
      </c>
      <c r="F6152">
        <v>1E-3</v>
      </c>
      <c r="G6152">
        <v>1</v>
      </c>
      <c r="H6152">
        <v>1</v>
      </c>
      <c r="I6152">
        <v>12</v>
      </c>
      <c r="J6152">
        <v>8</v>
      </c>
      <c r="K6152">
        <v>2</v>
      </c>
      <c r="L6152">
        <v>3</v>
      </c>
      <c r="M6152">
        <f t="shared" si="12513"/>
        <v>0</v>
      </c>
      <c r="N6152" t="b">
        <f t="shared" ref="N6152" si="12524">AND(MIN($F6152,$F6153,$F6154)=$F6152,MAX($H6152,$H6153,$H6154)=$H6152)</f>
        <v>1</v>
      </c>
      <c r="O6152" t="b">
        <f t="shared" ref="O6152" si="12525">AND(N6152,NOT(N6153),NOT(N6154))</f>
        <v>0</v>
      </c>
    </row>
    <row r="6153" spans="1:15" x14ac:dyDescent="0.25">
      <c r="A6153" t="s">
        <v>15</v>
      </c>
      <c r="B6153" t="s">
        <v>17</v>
      </c>
      <c r="C6153">
        <v>14</v>
      </c>
      <c r="D6153">
        <v>9</v>
      </c>
      <c r="E6153" t="b">
        <v>0</v>
      </c>
      <c r="F6153">
        <v>2E-3</v>
      </c>
      <c r="G6153">
        <v>1</v>
      </c>
      <c r="H6153">
        <v>1</v>
      </c>
      <c r="I6153">
        <v>36</v>
      </c>
      <c r="J6153">
        <v>36</v>
      </c>
      <c r="K6153">
        <v>16</v>
      </c>
      <c r="L6153">
        <v>7</v>
      </c>
      <c r="M6153">
        <f t="shared" si="12513"/>
        <v>0</v>
      </c>
      <c r="N6153" t="b">
        <f t="shared" ref="N6153" si="12526">AND(MIN($F6152,$F6153,$F6154)=$F6153,MAX($H6152,$H6153,$H6154)=$H6153)</f>
        <v>0</v>
      </c>
      <c r="O6153" t="b">
        <f t="shared" ref="O6153" si="12527">AND(NOT(N6152),N6153,NOT(N6154))</f>
        <v>0</v>
      </c>
    </row>
    <row r="6154" spans="1:15" x14ac:dyDescent="0.25">
      <c r="A6154" t="s">
        <v>19</v>
      </c>
      <c r="B6154" t="s">
        <v>17</v>
      </c>
      <c r="C6154">
        <v>14</v>
      </c>
      <c r="D6154">
        <v>9</v>
      </c>
      <c r="E6154" t="b">
        <v>0</v>
      </c>
      <c r="F6154">
        <v>1E-3</v>
      </c>
      <c r="G6154">
        <v>1</v>
      </c>
      <c r="H6154">
        <v>1</v>
      </c>
      <c r="I6154">
        <v>12</v>
      </c>
      <c r="J6154">
        <v>8</v>
      </c>
      <c r="K6154">
        <v>2</v>
      </c>
      <c r="L6154">
        <v>3</v>
      </c>
      <c r="M6154">
        <f t="shared" si="12513"/>
        <v>0</v>
      </c>
      <c r="N6154" t="b">
        <f t="shared" ref="N6154" si="12528">AND(MIN($F6152,$F6153,$F6154)=$F6154,MAX($H6152,$H6153,$H6154)=$H6154)</f>
        <v>1</v>
      </c>
      <c r="O6154" t="b">
        <f t="shared" ref="O6154" si="12529">AND(NOT(N6152),NOT(N6153),N6154)</f>
        <v>0</v>
      </c>
    </row>
    <row r="6155" spans="1:15" x14ac:dyDescent="0.25">
      <c r="A6155" t="s">
        <v>13</v>
      </c>
      <c r="B6155" t="s">
        <v>17</v>
      </c>
      <c r="C6155">
        <v>15</v>
      </c>
      <c r="D6155">
        <v>0</v>
      </c>
      <c r="E6155" t="b">
        <v>0</v>
      </c>
      <c r="F6155">
        <v>2E-3</v>
      </c>
      <c r="G6155">
        <v>1</v>
      </c>
      <c r="H6155">
        <v>1</v>
      </c>
      <c r="I6155">
        <v>10</v>
      </c>
      <c r="J6155">
        <v>6</v>
      </c>
      <c r="K6155">
        <v>1</v>
      </c>
      <c r="L6155">
        <v>3</v>
      </c>
      <c r="M6155">
        <f t="shared" si="12513"/>
        <v>0</v>
      </c>
      <c r="N6155" t="b">
        <f t="shared" ref="N6155" si="12530">AND(MIN($F6155,$F6156,$F6157)=$F6155,MAX($H6155,$H6156,$H6157)=$H6155)</f>
        <v>0</v>
      </c>
      <c r="O6155" t="b">
        <f t="shared" ref="O6155" si="12531">AND(N6155,NOT(N6156),NOT(N6157))</f>
        <v>0</v>
      </c>
    </row>
    <row r="6156" spans="1:15" x14ac:dyDescent="0.25">
      <c r="A6156" t="s">
        <v>15</v>
      </c>
      <c r="B6156" t="s">
        <v>17</v>
      </c>
      <c r="C6156">
        <v>15</v>
      </c>
      <c r="D6156">
        <v>0</v>
      </c>
      <c r="E6156" t="b">
        <v>0</v>
      </c>
      <c r="F6156">
        <v>1E-3</v>
      </c>
      <c r="G6156">
        <v>1</v>
      </c>
      <c r="H6156">
        <v>1</v>
      </c>
      <c r="I6156">
        <v>16</v>
      </c>
      <c r="J6156">
        <v>16</v>
      </c>
      <c r="K6156">
        <v>6</v>
      </c>
      <c r="L6156">
        <v>5</v>
      </c>
      <c r="M6156">
        <f t="shared" si="12513"/>
        <v>0</v>
      </c>
      <c r="N6156" t="b">
        <f t="shared" ref="N6156" si="12532">AND(MIN($F6155,$F6156,$F6157)=$F6156,MAX($H6155,$H6156,$H6157)=$H6156)</f>
        <v>1</v>
      </c>
      <c r="O6156" t="b">
        <f t="shared" ref="O6156" si="12533">AND(NOT(N6155),N6156,NOT(N6157))</f>
        <v>0</v>
      </c>
    </row>
    <row r="6157" spans="1:15" x14ac:dyDescent="0.25">
      <c r="A6157" t="s">
        <v>19</v>
      </c>
      <c r="B6157" t="s">
        <v>17</v>
      </c>
      <c r="C6157">
        <v>15</v>
      </c>
      <c r="D6157">
        <v>0</v>
      </c>
      <c r="E6157" t="b">
        <v>0</v>
      </c>
      <c r="F6157">
        <v>1E-3</v>
      </c>
      <c r="G6157">
        <v>1</v>
      </c>
      <c r="H6157">
        <v>1</v>
      </c>
      <c r="I6157">
        <v>10</v>
      </c>
      <c r="J6157">
        <v>6</v>
      </c>
      <c r="K6157">
        <v>1</v>
      </c>
      <c r="L6157">
        <v>3</v>
      </c>
      <c r="M6157">
        <f t="shared" si="12513"/>
        <v>0</v>
      </c>
      <c r="N6157" t="b">
        <f t="shared" ref="N6157" si="12534">AND(MIN($F6155,$F6156,$F6157)=$F6157,MAX($H6155,$H6156,$H6157)=$H6157)</f>
        <v>1</v>
      </c>
      <c r="O6157" t="b">
        <f t="shared" ref="O6157" si="12535">AND(NOT(N6155),NOT(N6156),N6157)</f>
        <v>0</v>
      </c>
    </row>
    <row r="6158" spans="1:15" x14ac:dyDescent="0.25">
      <c r="A6158" t="s">
        <v>13</v>
      </c>
      <c r="B6158" t="s">
        <v>17</v>
      </c>
      <c r="C6158">
        <v>15</v>
      </c>
      <c r="D6158">
        <v>10</v>
      </c>
      <c r="E6158" t="b">
        <v>0</v>
      </c>
      <c r="F6158">
        <v>1E-3</v>
      </c>
      <c r="G6158">
        <v>1</v>
      </c>
      <c r="H6158">
        <v>1</v>
      </c>
      <c r="I6158">
        <v>14</v>
      </c>
      <c r="J6158">
        <v>9</v>
      </c>
      <c r="K6158">
        <v>2</v>
      </c>
      <c r="L6158">
        <v>4</v>
      </c>
      <c r="M6158">
        <f t="shared" si="12513"/>
        <v>0</v>
      </c>
      <c r="N6158" t="b">
        <f t="shared" ref="N6158" si="12536">AND(MIN($F6158,$F6159,$F6160)=$F6158,MAX($H6158,$H6159,$H6160)=$H6158)</f>
        <v>1</v>
      </c>
      <c r="O6158" t="b">
        <f t="shared" ref="O6158" si="12537">AND(N6158,NOT(N6159),NOT(N6160))</f>
        <v>0</v>
      </c>
    </row>
    <row r="6159" spans="1:15" x14ac:dyDescent="0.25">
      <c r="A6159" t="s">
        <v>15</v>
      </c>
      <c r="B6159" t="s">
        <v>17</v>
      </c>
      <c r="C6159">
        <v>15</v>
      </c>
      <c r="D6159">
        <v>10</v>
      </c>
      <c r="E6159" t="b">
        <v>0</v>
      </c>
      <c r="F6159">
        <v>3.0000000000000001E-3</v>
      </c>
      <c r="G6159">
        <v>1</v>
      </c>
      <c r="H6159">
        <v>1</v>
      </c>
      <c r="I6159">
        <v>328</v>
      </c>
      <c r="J6159">
        <v>325</v>
      </c>
      <c r="K6159">
        <v>160</v>
      </c>
      <c r="L6159">
        <v>10</v>
      </c>
      <c r="M6159">
        <f t="shared" si="12513"/>
        <v>0</v>
      </c>
      <c r="N6159" t="b">
        <f t="shared" ref="N6159" si="12538">AND(MIN($F6158,$F6159,$F6160)=$F6159,MAX($H6158,$H6159,$H6160)=$H6159)</f>
        <v>0</v>
      </c>
      <c r="O6159" t="b">
        <f t="shared" ref="O6159" si="12539">AND(NOT(N6158),N6159,NOT(N6160))</f>
        <v>0</v>
      </c>
    </row>
    <row r="6160" spans="1:15" x14ac:dyDescent="0.25">
      <c r="A6160" t="s">
        <v>19</v>
      </c>
      <c r="B6160" t="s">
        <v>17</v>
      </c>
      <c r="C6160">
        <v>15</v>
      </c>
      <c r="D6160">
        <v>10</v>
      </c>
      <c r="E6160" t="b">
        <v>0</v>
      </c>
      <c r="F6160">
        <v>1E-3</v>
      </c>
      <c r="G6160">
        <v>1</v>
      </c>
      <c r="H6160">
        <v>1</v>
      </c>
      <c r="I6160">
        <v>14</v>
      </c>
      <c r="J6160">
        <v>9</v>
      </c>
      <c r="K6160">
        <v>2</v>
      </c>
      <c r="L6160">
        <v>4</v>
      </c>
      <c r="M6160">
        <f t="shared" si="12513"/>
        <v>0</v>
      </c>
      <c r="N6160" t="b">
        <f t="shared" ref="N6160" si="12540">AND(MIN($F6158,$F6159,$F6160)=$F6160,MAX($H6158,$H6159,$H6160)=$H6160)</f>
        <v>1</v>
      </c>
      <c r="O6160" t="b">
        <f t="shared" ref="O6160" si="12541">AND(NOT(N6158),NOT(N6159),N6160)</f>
        <v>0</v>
      </c>
    </row>
    <row r="6161" spans="1:15" x14ac:dyDescent="0.25">
      <c r="A6161" t="s">
        <v>13</v>
      </c>
      <c r="B6161" t="s">
        <v>17</v>
      </c>
      <c r="C6161">
        <v>15</v>
      </c>
      <c r="D6161">
        <v>11</v>
      </c>
      <c r="E6161" t="b">
        <v>0</v>
      </c>
      <c r="F6161">
        <v>3.0000000000000001E-3</v>
      </c>
      <c r="G6161">
        <v>1</v>
      </c>
      <c r="H6161">
        <v>1</v>
      </c>
      <c r="I6161">
        <v>16</v>
      </c>
      <c r="J6161">
        <v>10</v>
      </c>
      <c r="K6161">
        <v>2</v>
      </c>
      <c r="L6161">
        <v>5</v>
      </c>
      <c r="M6161">
        <f t="shared" si="12513"/>
        <v>0</v>
      </c>
      <c r="N6161" t="b">
        <f t="shared" ref="N6161" si="12542">AND(MIN($F6161,$F6162,$F6163)=$F6161,MAX($H6161,$H6162,$H6163)=$H6161)</f>
        <v>0</v>
      </c>
      <c r="O6161" t="b">
        <f t="shared" ref="O6161" si="12543">AND(N6161,NOT(N6162),NOT(N6163))</f>
        <v>0</v>
      </c>
    </row>
    <row r="6162" spans="1:15" x14ac:dyDescent="0.25">
      <c r="A6162" t="s">
        <v>15</v>
      </c>
      <c r="B6162" t="s">
        <v>17</v>
      </c>
      <c r="C6162">
        <v>15</v>
      </c>
      <c r="D6162">
        <v>11</v>
      </c>
      <c r="E6162" t="b">
        <v>0</v>
      </c>
      <c r="F6162">
        <v>2.1000000000000001E-2</v>
      </c>
      <c r="G6162">
        <v>1</v>
      </c>
      <c r="H6162">
        <v>1</v>
      </c>
      <c r="I6162">
        <v>2940</v>
      </c>
      <c r="J6162">
        <v>2918</v>
      </c>
      <c r="K6162">
        <v>1456</v>
      </c>
      <c r="L6162">
        <v>13</v>
      </c>
      <c r="M6162">
        <f t="shared" si="12513"/>
        <v>0</v>
      </c>
      <c r="N6162" t="b">
        <f t="shared" ref="N6162" si="12544">AND(MIN($F6161,$F6162,$F6163)=$F6162,MAX($H6161,$H6162,$H6163)=$H6162)</f>
        <v>0</v>
      </c>
      <c r="O6162" t="b">
        <f t="shared" ref="O6162" si="12545">AND(NOT(N6161),N6162,NOT(N6163))</f>
        <v>0</v>
      </c>
    </row>
    <row r="6163" spans="1:15" x14ac:dyDescent="0.25">
      <c r="A6163" t="s">
        <v>19</v>
      </c>
      <c r="B6163" t="s">
        <v>17</v>
      </c>
      <c r="C6163">
        <v>15</v>
      </c>
      <c r="D6163">
        <v>11</v>
      </c>
      <c r="E6163" t="b">
        <v>0</v>
      </c>
      <c r="F6163">
        <v>2E-3</v>
      </c>
      <c r="G6163">
        <v>1</v>
      </c>
      <c r="H6163">
        <v>1</v>
      </c>
      <c r="I6163">
        <v>16</v>
      </c>
      <c r="J6163">
        <v>10</v>
      </c>
      <c r="K6163">
        <v>2</v>
      </c>
      <c r="L6163">
        <v>5</v>
      </c>
      <c r="M6163">
        <f t="shared" si="12513"/>
        <v>0</v>
      </c>
      <c r="N6163" t="b">
        <f t="shared" ref="N6163" si="12546">AND(MIN($F6161,$F6162,$F6163)=$F6163,MAX($H6161,$H6162,$H6163)=$H6163)</f>
        <v>1</v>
      </c>
      <c r="O6163" t="b">
        <f t="shared" ref="O6163" si="12547">AND(NOT(N6161),NOT(N6162),N6163)</f>
        <v>1</v>
      </c>
    </row>
    <row r="6164" spans="1:15" x14ac:dyDescent="0.25">
      <c r="A6164" t="s">
        <v>13</v>
      </c>
      <c r="B6164" t="s">
        <v>17</v>
      </c>
      <c r="C6164">
        <v>15</v>
      </c>
      <c r="D6164">
        <v>12</v>
      </c>
      <c r="E6164" t="b">
        <v>0</v>
      </c>
      <c r="F6164">
        <v>2E-3</v>
      </c>
      <c r="G6164">
        <v>1</v>
      </c>
      <c r="H6164">
        <v>1</v>
      </c>
      <c r="I6164">
        <v>18</v>
      </c>
      <c r="J6164">
        <v>11</v>
      </c>
      <c r="K6164">
        <v>2</v>
      </c>
      <c r="L6164">
        <v>6</v>
      </c>
      <c r="M6164">
        <f t="shared" si="12513"/>
        <v>0</v>
      </c>
      <c r="N6164" t="b">
        <f t="shared" ref="N6164" si="12548">AND(MIN($F6164,$F6165,$F6166)=$F6164,MAX($H6164,$H6165,$H6166)=$H6164)</f>
        <v>0</v>
      </c>
      <c r="O6164" t="b">
        <f t="shared" ref="O6164" si="12549">AND(N6164,NOT(N6165),NOT(N6166))</f>
        <v>0</v>
      </c>
    </row>
    <row r="6165" spans="1:15" x14ac:dyDescent="0.25">
      <c r="A6165" t="s">
        <v>15</v>
      </c>
      <c r="B6165" t="s">
        <v>17</v>
      </c>
      <c r="C6165">
        <v>15</v>
      </c>
      <c r="D6165">
        <v>12</v>
      </c>
      <c r="E6165" t="b">
        <v>0</v>
      </c>
      <c r="F6165">
        <v>0.159</v>
      </c>
      <c r="G6165">
        <v>1</v>
      </c>
      <c r="H6165">
        <v>1</v>
      </c>
      <c r="I6165">
        <v>26432</v>
      </c>
      <c r="J6165">
        <v>26247</v>
      </c>
      <c r="K6165">
        <v>13120</v>
      </c>
      <c r="L6165">
        <v>16</v>
      </c>
      <c r="M6165">
        <f t="shared" si="12513"/>
        <v>0</v>
      </c>
      <c r="N6165" t="b">
        <f t="shared" ref="N6165" si="12550">AND(MIN($F6164,$F6165,$F6166)=$F6165,MAX($H6164,$H6165,$H6166)=$H6165)</f>
        <v>0</v>
      </c>
      <c r="O6165" t="b">
        <f t="shared" ref="O6165" si="12551">AND(NOT(N6164),N6165,NOT(N6166))</f>
        <v>0</v>
      </c>
    </row>
    <row r="6166" spans="1:15" x14ac:dyDescent="0.25">
      <c r="A6166" t="s">
        <v>19</v>
      </c>
      <c r="B6166" t="s">
        <v>17</v>
      </c>
      <c r="C6166">
        <v>15</v>
      </c>
      <c r="D6166">
        <v>12</v>
      </c>
      <c r="E6166" t="b">
        <v>0</v>
      </c>
      <c r="F6166">
        <v>1E-3</v>
      </c>
      <c r="G6166">
        <v>1</v>
      </c>
      <c r="H6166">
        <v>1</v>
      </c>
      <c r="I6166">
        <v>18</v>
      </c>
      <c r="J6166">
        <v>11</v>
      </c>
      <c r="K6166">
        <v>2</v>
      </c>
      <c r="L6166">
        <v>6</v>
      </c>
      <c r="M6166">
        <f t="shared" si="12513"/>
        <v>0</v>
      </c>
      <c r="N6166" t="b">
        <f t="shared" ref="N6166" si="12552">AND(MIN($F6164,$F6165,$F6166)=$F6166,MAX($H6164,$H6165,$H6166)=$H6166)</f>
        <v>1</v>
      </c>
      <c r="O6166" t="b">
        <f t="shared" ref="O6166" si="12553">AND(NOT(N6164),NOT(N6165),N6166)</f>
        <v>1</v>
      </c>
    </row>
    <row r="6167" spans="1:15" x14ac:dyDescent="0.25">
      <c r="A6167" t="s">
        <v>13</v>
      </c>
      <c r="B6167" t="s">
        <v>17</v>
      </c>
      <c r="C6167">
        <v>15</v>
      </c>
      <c r="D6167">
        <v>13</v>
      </c>
      <c r="E6167" t="b">
        <v>0</v>
      </c>
      <c r="F6167">
        <v>1E-3</v>
      </c>
      <c r="G6167">
        <v>1</v>
      </c>
      <c r="H6167">
        <v>1</v>
      </c>
      <c r="I6167">
        <v>20</v>
      </c>
      <c r="J6167">
        <v>12</v>
      </c>
      <c r="K6167">
        <v>2</v>
      </c>
      <c r="L6167">
        <v>7</v>
      </c>
      <c r="M6167">
        <f t="shared" si="12513"/>
        <v>0</v>
      </c>
      <c r="N6167" t="b">
        <f t="shared" ref="N6167" si="12554">AND(MIN($F6167,$F6168,$F6169)=$F6167,MAX($H6167,$H6168,$H6169)=$H6167)</f>
        <v>1</v>
      </c>
      <c r="O6167" t="b">
        <f t="shared" ref="O6167" si="12555">AND(N6167,NOT(N6168),NOT(N6169))</f>
        <v>0</v>
      </c>
    </row>
    <row r="6168" spans="1:15" x14ac:dyDescent="0.25">
      <c r="A6168" t="s">
        <v>15</v>
      </c>
      <c r="B6168" t="s">
        <v>17</v>
      </c>
      <c r="C6168">
        <v>15</v>
      </c>
      <c r="D6168">
        <v>13</v>
      </c>
      <c r="E6168" t="b">
        <v>0</v>
      </c>
      <c r="F6168">
        <v>1.6220000000000001</v>
      </c>
      <c r="G6168">
        <v>1</v>
      </c>
      <c r="H6168">
        <v>1</v>
      </c>
      <c r="I6168">
        <v>237844</v>
      </c>
      <c r="J6168">
        <v>236200</v>
      </c>
      <c r="K6168">
        <v>118096</v>
      </c>
      <c r="L6168">
        <v>17</v>
      </c>
      <c r="M6168">
        <f t="shared" si="12513"/>
        <v>0</v>
      </c>
      <c r="N6168" t="b">
        <f t="shared" ref="N6168" si="12556">AND(MIN($F6167,$F6168,$F6169)=$F6168,MAX($H6167,$H6168,$H6169)=$H6168)</f>
        <v>0</v>
      </c>
      <c r="O6168" t="b">
        <f t="shared" ref="O6168" si="12557">AND(NOT(N6167),N6168,NOT(N6169))</f>
        <v>0</v>
      </c>
    </row>
    <row r="6169" spans="1:15" x14ac:dyDescent="0.25">
      <c r="A6169" t="s">
        <v>19</v>
      </c>
      <c r="B6169" t="s">
        <v>17</v>
      </c>
      <c r="C6169">
        <v>15</v>
      </c>
      <c r="D6169">
        <v>13</v>
      </c>
      <c r="E6169" t="b">
        <v>0</v>
      </c>
      <c r="F6169">
        <v>1E-3</v>
      </c>
      <c r="G6169">
        <v>1</v>
      </c>
      <c r="H6169">
        <v>1</v>
      </c>
      <c r="I6169">
        <v>20</v>
      </c>
      <c r="J6169">
        <v>12</v>
      </c>
      <c r="K6169">
        <v>2</v>
      </c>
      <c r="L6169">
        <v>7</v>
      </c>
      <c r="M6169">
        <f t="shared" si="12513"/>
        <v>0</v>
      </c>
      <c r="N6169" t="b">
        <f t="shared" ref="N6169" si="12558">AND(MIN($F6167,$F6168,$F6169)=$F6169,MAX($H6167,$H6168,$H6169)=$H6169)</f>
        <v>1</v>
      </c>
      <c r="O6169" t="b">
        <f t="shared" ref="O6169" si="12559">AND(NOT(N6167),NOT(N6168),N6169)</f>
        <v>0</v>
      </c>
    </row>
    <row r="6170" spans="1:15" x14ac:dyDescent="0.25">
      <c r="A6170" t="s">
        <v>13</v>
      </c>
      <c r="B6170" t="s">
        <v>17</v>
      </c>
      <c r="C6170">
        <v>15</v>
      </c>
      <c r="D6170">
        <v>14</v>
      </c>
      <c r="E6170" t="b">
        <v>0</v>
      </c>
      <c r="F6170">
        <v>2E-3</v>
      </c>
      <c r="G6170">
        <v>1</v>
      </c>
      <c r="H6170">
        <v>1</v>
      </c>
      <c r="I6170">
        <v>22</v>
      </c>
      <c r="J6170">
        <v>13</v>
      </c>
      <c r="K6170">
        <v>2</v>
      </c>
      <c r="L6170">
        <v>8</v>
      </c>
      <c r="M6170">
        <f t="shared" si="12513"/>
        <v>0</v>
      </c>
      <c r="N6170" t="b">
        <f t="shared" ref="N6170" si="12560">AND(MIN($F6170,$F6171,$F6172)=$F6170,MAX($H6170,$H6171,$H6172)=$H6170)</f>
        <v>0</v>
      </c>
      <c r="O6170" t="b">
        <f t="shared" ref="O6170" si="12561">AND(N6170,NOT(N6171),NOT(N6172))</f>
        <v>0</v>
      </c>
    </row>
    <row r="6171" spans="1:15" x14ac:dyDescent="0.25">
      <c r="A6171" t="s">
        <v>15</v>
      </c>
      <c r="B6171" t="s">
        <v>17</v>
      </c>
      <c r="C6171">
        <v>15</v>
      </c>
      <c r="D6171">
        <v>14</v>
      </c>
      <c r="E6171" t="b">
        <v>1</v>
      </c>
      <c r="F6171">
        <v>10.002000000000001</v>
      </c>
      <c r="G6171">
        <v>1</v>
      </c>
      <c r="H6171">
        <v>0</v>
      </c>
      <c r="I6171">
        <v>1565649</v>
      </c>
      <c r="J6171">
        <v>1554847</v>
      </c>
      <c r="K6171">
        <v>777420</v>
      </c>
      <c r="L6171">
        <v>21</v>
      </c>
      <c r="M6171">
        <f t="shared" si="12513"/>
        <v>1</v>
      </c>
      <c r="N6171" t="b">
        <f t="shared" ref="N6171" si="12562">AND(MIN($F6170,$F6171,$F6172)=$F6171,MAX($H6170,$H6171,$H6172)=$H6171)</f>
        <v>0</v>
      </c>
      <c r="O6171" t="b">
        <f t="shared" ref="O6171" si="12563">AND(NOT(N6170),N6171,NOT(N6172))</f>
        <v>0</v>
      </c>
    </row>
    <row r="6172" spans="1:15" x14ac:dyDescent="0.25">
      <c r="A6172" t="s">
        <v>19</v>
      </c>
      <c r="B6172" t="s">
        <v>17</v>
      </c>
      <c r="C6172">
        <v>15</v>
      </c>
      <c r="D6172">
        <v>14</v>
      </c>
      <c r="E6172" t="b">
        <v>0</v>
      </c>
      <c r="F6172">
        <v>1E-3</v>
      </c>
      <c r="G6172">
        <v>1</v>
      </c>
      <c r="H6172">
        <v>1</v>
      </c>
      <c r="I6172">
        <v>22</v>
      </c>
      <c r="J6172">
        <v>13</v>
      </c>
      <c r="K6172">
        <v>2</v>
      </c>
      <c r="L6172">
        <v>8</v>
      </c>
      <c r="M6172">
        <f t="shared" si="12513"/>
        <v>0</v>
      </c>
      <c r="N6172" t="b">
        <f t="shared" ref="N6172" si="12564">AND(MIN($F6170,$F6171,$F6172)=$F6172,MAX($H6170,$H6171,$H6172)=$H6172)</f>
        <v>1</v>
      </c>
      <c r="O6172" t="b">
        <f t="shared" ref="O6172" si="12565">AND(NOT(N6170),NOT(N6171),N6172)</f>
        <v>1</v>
      </c>
    </row>
    <row r="6173" spans="1:15" x14ac:dyDescent="0.25">
      <c r="A6173" t="s">
        <v>13</v>
      </c>
      <c r="B6173" t="s">
        <v>17</v>
      </c>
      <c r="C6173">
        <v>15</v>
      </c>
      <c r="D6173">
        <v>15</v>
      </c>
      <c r="E6173" t="b">
        <v>0</v>
      </c>
      <c r="F6173">
        <v>2E-3</v>
      </c>
      <c r="G6173">
        <v>1</v>
      </c>
      <c r="H6173">
        <v>1</v>
      </c>
      <c r="I6173">
        <v>24</v>
      </c>
      <c r="J6173">
        <v>14</v>
      </c>
      <c r="K6173">
        <v>2</v>
      </c>
      <c r="L6173">
        <v>9</v>
      </c>
      <c r="M6173">
        <f t="shared" si="12513"/>
        <v>0</v>
      </c>
      <c r="N6173" t="b">
        <f t="shared" ref="N6173" si="12566">AND(MIN($F6173,$F6174,$F6175)=$F6173,MAX($H6173,$H6174,$H6175)=$H6173)</f>
        <v>0</v>
      </c>
      <c r="O6173" t="b">
        <f t="shared" ref="O6173" si="12567">AND(N6173,NOT(N6174),NOT(N6175))</f>
        <v>0</v>
      </c>
    </row>
    <row r="6174" spans="1:15" x14ac:dyDescent="0.25">
      <c r="A6174" t="s">
        <v>15</v>
      </c>
      <c r="B6174" t="s">
        <v>17</v>
      </c>
      <c r="C6174">
        <v>15</v>
      </c>
      <c r="D6174">
        <v>15</v>
      </c>
      <c r="E6174" t="b">
        <v>1</v>
      </c>
      <c r="F6174">
        <v>10.000999999999999</v>
      </c>
      <c r="G6174">
        <v>1</v>
      </c>
      <c r="H6174">
        <v>0</v>
      </c>
      <c r="I6174">
        <v>1573407</v>
      </c>
      <c r="J6174">
        <v>1562552</v>
      </c>
      <c r="K6174">
        <v>781273</v>
      </c>
      <c r="L6174">
        <v>24</v>
      </c>
      <c r="M6174">
        <f t="shared" si="12513"/>
        <v>1</v>
      </c>
      <c r="N6174" t="b">
        <f t="shared" ref="N6174" si="12568">AND(MIN($F6173,$F6174,$F6175)=$F6174,MAX($H6173,$H6174,$H6175)=$H6174)</f>
        <v>0</v>
      </c>
      <c r="O6174" t="b">
        <f t="shared" ref="O6174" si="12569">AND(NOT(N6173),N6174,NOT(N6175))</f>
        <v>0</v>
      </c>
    </row>
    <row r="6175" spans="1:15" x14ac:dyDescent="0.25">
      <c r="A6175" t="s">
        <v>19</v>
      </c>
      <c r="B6175" t="s">
        <v>17</v>
      </c>
      <c r="C6175">
        <v>15</v>
      </c>
      <c r="D6175">
        <v>15</v>
      </c>
      <c r="E6175" t="b">
        <v>0</v>
      </c>
      <c r="F6175">
        <v>1E-3</v>
      </c>
      <c r="G6175">
        <v>1</v>
      </c>
      <c r="H6175">
        <v>1</v>
      </c>
      <c r="I6175">
        <v>24</v>
      </c>
      <c r="J6175">
        <v>14</v>
      </c>
      <c r="K6175">
        <v>2</v>
      </c>
      <c r="L6175">
        <v>9</v>
      </c>
      <c r="M6175">
        <f t="shared" si="12513"/>
        <v>0</v>
      </c>
      <c r="N6175" t="b">
        <f t="shared" ref="N6175" si="12570">AND(MIN($F6173,$F6174,$F6175)=$F6175,MAX($H6173,$H6174,$H6175)=$H6175)</f>
        <v>1</v>
      </c>
      <c r="O6175" t="b">
        <f t="shared" ref="O6175" si="12571">AND(NOT(N6173),NOT(N6174),N6175)</f>
        <v>1</v>
      </c>
    </row>
    <row r="6176" spans="1:15" x14ac:dyDescent="0.25">
      <c r="A6176" t="s">
        <v>13</v>
      </c>
      <c r="B6176" t="s">
        <v>17</v>
      </c>
      <c r="C6176">
        <v>15</v>
      </c>
      <c r="D6176">
        <v>16</v>
      </c>
      <c r="E6176" t="b">
        <v>0</v>
      </c>
      <c r="F6176">
        <v>2E-3</v>
      </c>
      <c r="G6176">
        <v>1</v>
      </c>
      <c r="H6176">
        <v>1</v>
      </c>
      <c r="I6176">
        <v>26</v>
      </c>
      <c r="J6176">
        <v>15</v>
      </c>
      <c r="K6176">
        <v>2</v>
      </c>
      <c r="L6176">
        <v>10</v>
      </c>
      <c r="M6176">
        <f t="shared" si="12513"/>
        <v>0</v>
      </c>
      <c r="N6176" t="b">
        <f t="shared" ref="N6176" si="12572">AND(MIN($F6176,$F6177,$F6178)=$F6176,MAX($H6176,$H6177,$H6178)=$H6176)</f>
        <v>1</v>
      </c>
      <c r="O6176" t="b">
        <f t="shared" ref="O6176" si="12573">AND(N6176,NOT(N6177),NOT(N6178))</f>
        <v>0</v>
      </c>
    </row>
    <row r="6177" spans="1:15" x14ac:dyDescent="0.25">
      <c r="A6177" t="s">
        <v>15</v>
      </c>
      <c r="B6177" t="s">
        <v>17</v>
      </c>
      <c r="C6177">
        <v>15</v>
      </c>
      <c r="D6177">
        <v>16</v>
      </c>
      <c r="E6177" t="b">
        <v>1</v>
      </c>
      <c r="F6177">
        <v>10.000999999999999</v>
      </c>
      <c r="G6177">
        <v>1</v>
      </c>
      <c r="H6177">
        <v>0</v>
      </c>
      <c r="I6177">
        <v>1480201</v>
      </c>
      <c r="J6177">
        <v>1469989</v>
      </c>
      <c r="K6177">
        <v>734990</v>
      </c>
      <c r="L6177">
        <v>24</v>
      </c>
      <c r="M6177">
        <f t="shared" si="12513"/>
        <v>1</v>
      </c>
      <c r="N6177" t="b">
        <f t="shared" ref="N6177" si="12574">AND(MIN($F6176,$F6177,$F6178)=$F6177,MAX($H6176,$H6177,$H6178)=$H6177)</f>
        <v>0</v>
      </c>
      <c r="O6177" t="b">
        <f t="shared" ref="O6177" si="12575">AND(NOT(N6176),N6177,NOT(N6178))</f>
        <v>0</v>
      </c>
    </row>
    <row r="6178" spans="1:15" x14ac:dyDescent="0.25">
      <c r="A6178" t="s">
        <v>19</v>
      </c>
      <c r="B6178" t="s">
        <v>17</v>
      </c>
      <c r="C6178">
        <v>15</v>
      </c>
      <c r="D6178">
        <v>16</v>
      </c>
      <c r="E6178" t="b">
        <v>0</v>
      </c>
      <c r="F6178">
        <v>2E-3</v>
      </c>
      <c r="G6178">
        <v>1</v>
      </c>
      <c r="H6178">
        <v>1</v>
      </c>
      <c r="I6178">
        <v>26</v>
      </c>
      <c r="J6178">
        <v>15</v>
      </c>
      <c r="K6178">
        <v>2</v>
      </c>
      <c r="L6178">
        <v>10</v>
      </c>
      <c r="M6178">
        <f t="shared" si="12513"/>
        <v>0</v>
      </c>
      <c r="N6178" t="b">
        <f t="shared" ref="N6178" si="12576">AND(MIN($F6176,$F6177,$F6178)=$F6178,MAX($H6176,$H6177,$H6178)=$H6178)</f>
        <v>1</v>
      </c>
      <c r="O6178" t="b">
        <f t="shared" ref="O6178" si="12577">AND(NOT(N6176),NOT(N6177),N6178)</f>
        <v>0</v>
      </c>
    </row>
    <row r="6179" spans="1:15" x14ac:dyDescent="0.25">
      <c r="A6179" t="s">
        <v>13</v>
      </c>
      <c r="B6179" t="s">
        <v>17</v>
      </c>
      <c r="C6179">
        <v>15</v>
      </c>
      <c r="D6179">
        <v>17</v>
      </c>
      <c r="E6179" t="b">
        <v>0</v>
      </c>
      <c r="F6179">
        <v>2E-3</v>
      </c>
      <c r="G6179">
        <v>1</v>
      </c>
      <c r="H6179">
        <v>1</v>
      </c>
      <c r="I6179">
        <v>28</v>
      </c>
      <c r="J6179">
        <v>16</v>
      </c>
      <c r="K6179">
        <v>2</v>
      </c>
      <c r="L6179">
        <v>11</v>
      </c>
      <c r="M6179">
        <f t="shared" si="12513"/>
        <v>0</v>
      </c>
      <c r="N6179" t="b">
        <f t="shared" ref="N6179" si="12578">AND(MIN($F6179,$F6180,$F6181)=$F6179,MAX($H6179,$H6180,$H6181)=$H6179)</f>
        <v>0</v>
      </c>
      <c r="O6179" t="b">
        <f t="shared" ref="O6179" si="12579">AND(N6179,NOT(N6180),NOT(N6181))</f>
        <v>0</v>
      </c>
    </row>
    <row r="6180" spans="1:15" x14ac:dyDescent="0.25">
      <c r="A6180" t="s">
        <v>15</v>
      </c>
      <c r="B6180" t="s">
        <v>17</v>
      </c>
      <c r="C6180">
        <v>15</v>
      </c>
      <c r="D6180">
        <v>17</v>
      </c>
      <c r="E6180" t="b">
        <v>1</v>
      </c>
      <c r="F6180">
        <v>10.000999999999999</v>
      </c>
      <c r="G6180">
        <v>1</v>
      </c>
      <c r="H6180">
        <v>0</v>
      </c>
      <c r="I6180">
        <v>1475932</v>
      </c>
      <c r="J6180">
        <v>1465750</v>
      </c>
      <c r="K6180">
        <v>732871</v>
      </c>
      <c r="L6180">
        <v>26</v>
      </c>
      <c r="M6180">
        <f t="shared" si="12513"/>
        <v>1</v>
      </c>
      <c r="N6180" t="b">
        <f t="shared" ref="N6180" si="12580">AND(MIN($F6179,$F6180,$F6181)=$F6180,MAX($H6179,$H6180,$H6181)=$H6180)</f>
        <v>0</v>
      </c>
      <c r="O6180" t="b">
        <f t="shared" ref="O6180" si="12581">AND(NOT(N6179),N6180,NOT(N6181))</f>
        <v>0</v>
      </c>
    </row>
    <row r="6181" spans="1:15" x14ac:dyDescent="0.25">
      <c r="A6181" t="s">
        <v>19</v>
      </c>
      <c r="B6181" t="s">
        <v>17</v>
      </c>
      <c r="C6181">
        <v>15</v>
      </c>
      <c r="D6181">
        <v>17</v>
      </c>
      <c r="E6181" t="b">
        <v>0</v>
      </c>
      <c r="F6181">
        <v>1E-3</v>
      </c>
      <c r="G6181">
        <v>1</v>
      </c>
      <c r="H6181">
        <v>1</v>
      </c>
      <c r="I6181">
        <v>28</v>
      </c>
      <c r="J6181">
        <v>16</v>
      </c>
      <c r="K6181">
        <v>2</v>
      </c>
      <c r="L6181">
        <v>11</v>
      </c>
      <c r="M6181">
        <f t="shared" si="12513"/>
        <v>0</v>
      </c>
      <c r="N6181" t="b">
        <f t="shared" ref="N6181" si="12582">AND(MIN($F6179,$F6180,$F6181)=$F6181,MAX($H6179,$H6180,$H6181)=$H6181)</f>
        <v>1</v>
      </c>
      <c r="O6181" t="b">
        <f t="shared" ref="O6181" si="12583">AND(NOT(N6179),NOT(N6180),N6181)</f>
        <v>1</v>
      </c>
    </row>
    <row r="6182" spans="1:15" x14ac:dyDescent="0.25">
      <c r="A6182" t="s">
        <v>13</v>
      </c>
      <c r="B6182" t="s">
        <v>17</v>
      </c>
      <c r="C6182">
        <v>15</v>
      </c>
      <c r="D6182">
        <v>18</v>
      </c>
      <c r="E6182" t="b">
        <v>0</v>
      </c>
      <c r="F6182">
        <v>1E-3</v>
      </c>
      <c r="G6182">
        <v>1</v>
      </c>
      <c r="H6182">
        <v>1</v>
      </c>
      <c r="I6182">
        <v>14</v>
      </c>
      <c r="J6182">
        <v>10</v>
      </c>
      <c r="K6182">
        <v>3</v>
      </c>
      <c r="L6182">
        <v>3</v>
      </c>
      <c r="M6182">
        <f t="shared" si="12513"/>
        <v>0</v>
      </c>
      <c r="N6182" t="b">
        <f t="shared" ref="N6182" si="12584">AND(MIN($F6182,$F6183,$F6184)=$F6182,MAX($H6182,$H6183,$H6184)=$H6182)</f>
        <v>1</v>
      </c>
      <c r="O6182" t="b">
        <f t="shared" ref="O6182" si="12585">AND(N6182,NOT(N6183),NOT(N6184))</f>
        <v>0</v>
      </c>
    </row>
    <row r="6183" spans="1:15" x14ac:dyDescent="0.25">
      <c r="A6183" t="s">
        <v>15</v>
      </c>
      <c r="B6183" t="s">
        <v>17</v>
      </c>
      <c r="C6183">
        <v>15</v>
      </c>
      <c r="D6183">
        <v>18</v>
      </c>
      <c r="E6183" t="b">
        <v>0</v>
      </c>
      <c r="F6183">
        <v>1E-3</v>
      </c>
      <c r="G6183">
        <v>1</v>
      </c>
      <c r="H6183">
        <v>1</v>
      </c>
      <c r="I6183">
        <v>64</v>
      </c>
      <c r="J6183">
        <v>64</v>
      </c>
      <c r="K6183">
        <v>30</v>
      </c>
      <c r="L6183">
        <v>9</v>
      </c>
      <c r="M6183">
        <f t="shared" si="12513"/>
        <v>0</v>
      </c>
      <c r="N6183" t="b">
        <f t="shared" ref="N6183" si="12586">AND(MIN($F6182,$F6183,$F6184)=$F6183,MAX($H6182,$H6183,$H6184)=$H6183)</f>
        <v>1</v>
      </c>
      <c r="O6183" t="b">
        <f t="shared" ref="O6183" si="12587">AND(NOT(N6182),N6183,NOT(N6184))</f>
        <v>0</v>
      </c>
    </row>
    <row r="6184" spans="1:15" x14ac:dyDescent="0.25">
      <c r="A6184" t="s">
        <v>19</v>
      </c>
      <c r="B6184" t="s">
        <v>17</v>
      </c>
      <c r="C6184">
        <v>15</v>
      </c>
      <c r="D6184">
        <v>18</v>
      </c>
      <c r="E6184" t="b">
        <v>0</v>
      </c>
      <c r="F6184">
        <v>4.0000000000000001E-3</v>
      </c>
      <c r="G6184">
        <v>1</v>
      </c>
      <c r="H6184">
        <v>1</v>
      </c>
      <c r="I6184">
        <v>14</v>
      </c>
      <c r="J6184">
        <v>10</v>
      </c>
      <c r="K6184">
        <v>3</v>
      </c>
      <c r="L6184">
        <v>3</v>
      </c>
      <c r="M6184">
        <f t="shared" si="12513"/>
        <v>0</v>
      </c>
      <c r="N6184" t="b">
        <f t="shared" ref="N6184" si="12588">AND(MIN($F6182,$F6183,$F6184)=$F6184,MAX($H6182,$H6183,$H6184)=$H6184)</f>
        <v>0</v>
      </c>
      <c r="O6184" t="b">
        <f t="shared" ref="O6184" si="12589">AND(NOT(N6182),NOT(N6183),N6184)</f>
        <v>0</v>
      </c>
    </row>
    <row r="6185" spans="1:15" x14ac:dyDescent="0.25">
      <c r="A6185" t="s">
        <v>13</v>
      </c>
      <c r="B6185" t="s">
        <v>17</v>
      </c>
      <c r="C6185">
        <v>15</v>
      </c>
      <c r="D6185">
        <v>19</v>
      </c>
      <c r="E6185" t="b">
        <v>0</v>
      </c>
      <c r="F6185">
        <v>2E-3</v>
      </c>
      <c r="G6185">
        <v>1</v>
      </c>
      <c r="H6185">
        <v>1</v>
      </c>
      <c r="I6185">
        <v>16</v>
      </c>
      <c r="J6185">
        <v>11</v>
      </c>
      <c r="K6185">
        <v>3</v>
      </c>
      <c r="L6185">
        <v>4</v>
      </c>
      <c r="M6185">
        <f t="shared" si="12513"/>
        <v>0</v>
      </c>
      <c r="N6185" t="b">
        <f t="shared" ref="N6185" si="12590">AND(MIN($F6185,$F6186,$F6187)=$F6185,MAX($H6185,$H6186,$H6187)=$H6185)</f>
        <v>0</v>
      </c>
      <c r="O6185" t="b">
        <f t="shared" ref="O6185" si="12591">AND(N6185,NOT(N6186),NOT(N6187))</f>
        <v>0</v>
      </c>
    </row>
    <row r="6186" spans="1:15" x14ac:dyDescent="0.25">
      <c r="A6186" t="s">
        <v>15</v>
      </c>
      <c r="B6186" t="s">
        <v>17</v>
      </c>
      <c r="C6186">
        <v>15</v>
      </c>
      <c r="D6186">
        <v>19</v>
      </c>
      <c r="E6186" t="b">
        <v>0</v>
      </c>
      <c r="F6186">
        <v>6.0000000000000001E-3</v>
      </c>
      <c r="G6186">
        <v>1</v>
      </c>
      <c r="H6186">
        <v>1</v>
      </c>
      <c r="I6186">
        <v>561</v>
      </c>
      <c r="J6186">
        <v>557</v>
      </c>
      <c r="K6186">
        <v>276</v>
      </c>
      <c r="L6186">
        <v>10</v>
      </c>
      <c r="M6186">
        <f t="shared" si="12513"/>
        <v>0</v>
      </c>
      <c r="N6186" t="b">
        <f t="shared" ref="N6186" si="12592">AND(MIN($F6185,$F6186,$F6187)=$F6186,MAX($H6185,$H6186,$H6187)=$H6186)</f>
        <v>0</v>
      </c>
      <c r="O6186" t="b">
        <f t="shared" ref="O6186" si="12593">AND(NOT(N6185),N6186,NOT(N6187))</f>
        <v>0</v>
      </c>
    </row>
    <row r="6187" spans="1:15" x14ac:dyDescent="0.25">
      <c r="A6187" t="s">
        <v>19</v>
      </c>
      <c r="B6187" t="s">
        <v>17</v>
      </c>
      <c r="C6187">
        <v>15</v>
      </c>
      <c r="D6187">
        <v>19</v>
      </c>
      <c r="E6187" t="b">
        <v>0</v>
      </c>
      <c r="F6187">
        <v>1E-3</v>
      </c>
      <c r="G6187">
        <v>1</v>
      </c>
      <c r="H6187">
        <v>1</v>
      </c>
      <c r="I6187">
        <v>16</v>
      </c>
      <c r="J6187">
        <v>11</v>
      </c>
      <c r="K6187">
        <v>3</v>
      </c>
      <c r="L6187">
        <v>4</v>
      </c>
      <c r="M6187">
        <f t="shared" si="12513"/>
        <v>0</v>
      </c>
      <c r="N6187" t="b">
        <f t="shared" ref="N6187" si="12594">AND(MIN($F6185,$F6186,$F6187)=$F6187,MAX($H6185,$H6186,$H6187)=$H6187)</f>
        <v>1</v>
      </c>
      <c r="O6187" t="b">
        <f t="shared" ref="O6187" si="12595">AND(NOT(N6185),NOT(N6186),N6187)</f>
        <v>1</v>
      </c>
    </row>
    <row r="6188" spans="1:15" x14ac:dyDescent="0.25">
      <c r="A6188" t="s">
        <v>13</v>
      </c>
      <c r="B6188" t="s">
        <v>17</v>
      </c>
      <c r="C6188">
        <v>15</v>
      </c>
      <c r="D6188">
        <v>1</v>
      </c>
      <c r="E6188" t="b">
        <v>0</v>
      </c>
      <c r="F6188">
        <v>1E-3</v>
      </c>
      <c r="G6188">
        <v>1</v>
      </c>
      <c r="H6188">
        <v>1</v>
      </c>
      <c r="I6188">
        <v>12</v>
      </c>
      <c r="J6188">
        <v>7</v>
      </c>
      <c r="K6188">
        <v>1</v>
      </c>
      <c r="L6188">
        <v>4</v>
      </c>
      <c r="M6188">
        <f t="shared" si="12513"/>
        <v>0</v>
      </c>
      <c r="N6188" t="b">
        <f t="shared" ref="N6188" si="12596">AND(MIN($F6188,$F6189,$F6190)=$F6188,MAX($H6188,$H6189,$H6190)=$H6188)</f>
        <v>1</v>
      </c>
      <c r="O6188" t="b">
        <f t="shared" ref="O6188" si="12597">AND(N6188,NOT(N6189),NOT(N6190))</f>
        <v>0</v>
      </c>
    </row>
    <row r="6189" spans="1:15" x14ac:dyDescent="0.25">
      <c r="A6189" t="s">
        <v>15</v>
      </c>
      <c r="B6189" t="s">
        <v>17</v>
      </c>
      <c r="C6189">
        <v>15</v>
      </c>
      <c r="D6189">
        <v>1</v>
      </c>
      <c r="E6189" t="b">
        <v>0</v>
      </c>
      <c r="F6189">
        <v>3.0000000000000001E-3</v>
      </c>
      <c r="G6189">
        <v>1</v>
      </c>
      <c r="H6189">
        <v>1</v>
      </c>
      <c r="I6189">
        <v>75</v>
      </c>
      <c r="J6189">
        <v>73</v>
      </c>
      <c r="K6189">
        <v>34</v>
      </c>
      <c r="L6189">
        <v>6</v>
      </c>
      <c r="M6189">
        <f t="shared" si="12513"/>
        <v>0</v>
      </c>
      <c r="N6189" t="b">
        <f t="shared" ref="N6189" si="12598">AND(MIN($F6188,$F6189,$F6190)=$F6189,MAX($H6188,$H6189,$H6190)=$H6189)</f>
        <v>0</v>
      </c>
      <c r="O6189" t="b">
        <f t="shared" ref="O6189" si="12599">AND(NOT(N6188),N6189,NOT(N6190))</f>
        <v>0</v>
      </c>
    </row>
    <row r="6190" spans="1:15" x14ac:dyDescent="0.25">
      <c r="A6190" t="s">
        <v>19</v>
      </c>
      <c r="B6190" t="s">
        <v>17</v>
      </c>
      <c r="C6190">
        <v>15</v>
      </c>
      <c r="D6190">
        <v>1</v>
      </c>
      <c r="E6190" t="b">
        <v>0</v>
      </c>
      <c r="F6190">
        <v>1E-3</v>
      </c>
      <c r="G6190">
        <v>1</v>
      </c>
      <c r="H6190">
        <v>1</v>
      </c>
      <c r="I6190">
        <v>12</v>
      </c>
      <c r="J6190">
        <v>7</v>
      </c>
      <c r="K6190">
        <v>1</v>
      </c>
      <c r="L6190">
        <v>4</v>
      </c>
      <c r="M6190">
        <f t="shared" si="12513"/>
        <v>0</v>
      </c>
      <c r="N6190" t="b">
        <f t="shared" ref="N6190" si="12600">AND(MIN($F6188,$F6189,$F6190)=$F6190,MAX($H6188,$H6189,$H6190)=$H6190)</f>
        <v>1</v>
      </c>
      <c r="O6190" t="b">
        <f t="shared" ref="O6190" si="12601">AND(NOT(N6188),NOT(N6189),N6190)</f>
        <v>0</v>
      </c>
    </row>
    <row r="6191" spans="1:15" x14ac:dyDescent="0.25">
      <c r="A6191" t="s">
        <v>13</v>
      </c>
      <c r="B6191" t="s">
        <v>17</v>
      </c>
      <c r="C6191">
        <v>15</v>
      </c>
      <c r="D6191">
        <v>20</v>
      </c>
      <c r="E6191" t="b">
        <v>0</v>
      </c>
      <c r="F6191">
        <v>1E-3</v>
      </c>
      <c r="G6191">
        <v>1</v>
      </c>
      <c r="H6191">
        <v>1</v>
      </c>
      <c r="I6191">
        <v>18</v>
      </c>
      <c r="J6191">
        <v>12</v>
      </c>
      <c r="K6191">
        <v>3</v>
      </c>
      <c r="L6191">
        <v>5</v>
      </c>
      <c r="M6191">
        <f t="shared" si="12513"/>
        <v>0</v>
      </c>
      <c r="N6191" t="b">
        <f t="shared" ref="N6191" si="12602">AND(MIN($F6191,$F6192,$F6193)=$F6191,MAX($H6191,$H6192,$H6193)=$H6191)</f>
        <v>1</v>
      </c>
      <c r="O6191" t="b">
        <f t="shared" ref="O6191" si="12603">AND(N6191,NOT(N6192),NOT(N6193))</f>
        <v>0</v>
      </c>
    </row>
    <row r="6192" spans="1:15" x14ac:dyDescent="0.25">
      <c r="A6192" t="s">
        <v>15</v>
      </c>
      <c r="B6192" t="s">
        <v>17</v>
      </c>
      <c r="C6192">
        <v>15</v>
      </c>
      <c r="D6192">
        <v>20</v>
      </c>
      <c r="E6192" t="b">
        <v>0</v>
      </c>
      <c r="F6192">
        <v>3.5999999999999997E-2</v>
      </c>
      <c r="G6192">
        <v>1</v>
      </c>
      <c r="H6192">
        <v>1</v>
      </c>
      <c r="I6192">
        <v>5417</v>
      </c>
      <c r="J6192">
        <v>5382</v>
      </c>
      <c r="K6192">
        <v>2688</v>
      </c>
      <c r="L6192">
        <v>13</v>
      </c>
      <c r="M6192">
        <f t="shared" si="12513"/>
        <v>0</v>
      </c>
      <c r="N6192" t="b">
        <f t="shared" ref="N6192" si="12604">AND(MIN($F6191,$F6192,$F6193)=$F6192,MAX($H6191,$H6192,$H6193)=$H6192)</f>
        <v>0</v>
      </c>
      <c r="O6192" t="b">
        <f t="shared" ref="O6192" si="12605">AND(NOT(N6191),N6192,NOT(N6193))</f>
        <v>0</v>
      </c>
    </row>
    <row r="6193" spans="1:15" x14ac:dyDescent="0.25">
      <c r="A6193" t="s">
        <v>19</v>
      </c>
      <c r="B6193" t="s">
        <v>17</v>
      </c>
      <c r="C6193">
        <v>15</v>
      </c>
      <c r="D6193">
        <v>20</v>
      </c>
      <c r="E6193" t="b">
        <v>0</v>
      </c>
      <c r="F6193">
        <v>1E-3</v>
      </c>
      <c r="G6193">
        <v>1</v>
      </c>
      <c r="H6193">
        <v>1</v>
      </c>
      <c r="I6193">
        <v>18</v>
      </c>
      <c r="J6193">
        <v>12</v>
      </c>
      <c r="K6193">
        <v>3</v>
      </c>
      <c r="L6193">
        <v>5</v>
      </c>
      <c r="M6193">
        <f t="shared" si="12513"/>
        <v>0</v>
      </c>
      <c r="N6193" t="b">
        <f t="shared" ref="N6193" si="12606">AND(MIN($F6191,$F6192,$F6193)=$F6193,MAX($H6191,$H6192,$H6193)=$H6193)</f>
        <v>1</v>
      </c>
      <c r="O6193" t="b">
        <f t="shared" ref="O6193" si="12607">AND(NOT(N6191),NOT(N6192),N6193)</f>
        <v>0</v>
      </c>
    </row>
    <row r="6194" spans="1:15" x14ac:dyDescent="0.25">
      <c r="A6194" t="s">
        <v>13</v>
      </c>
      <c r="B6194" t="s">
        <v>17</v>
      </c>
      <c r="C6194">
        <v>15</v>
      </c>
      <c r="D6194">
        <v>21</v>
      </c>
      <c r="E6194" t="b">
        <v>0</v>
      </c>
      <c r="F6194">
        <v>1E-3</v>
      </c>
      <c r="G6194">
        <v>1</v>
      </c>
      <c r="H6194">
        <v>1</v>
      </c>
      <c r="I6194">
        <v>20</v>
      </c>
      <c r="J6194">
        <v>13</v>
      </c>
      <c r="K6194">
        <v>3</v>
      </c>
      <c r="L6194">
        <v>6</v>
      </c>
      <c r="M6194">
        <f t="shared" si="12513"/>
        <v>0</v>
      </c>
      <c r="N6194" t="b">
        <f t="shared" ref="N6194" si="12608">AND(MIN($F6194,$F6195,$F6196)=$F6194,MAX($H6194,$H6195,$H6196)=$H6194)</f>
        <v>1</v>
      </c>
      <c r="O6194" t="b">
        <f t="shared" ref="O6194" si="12609">AND(N6194,NOT(N6195),NOT(N6196))</f>
        <v>0</v>
      </c>
    </row>
    <row r="6195" spans="1:15" x14ac:dyDescent="0.25">
      <c r="A6195" t="s">
        <v>15</v>
      </c>
      <c r="B6195" t="s">
        <v>17</v>
      </c>
      <c r="C6195">
        <v>15</v>
      </c>
      <c r="D6195">
        <v>21</v>
      </c>
      <c r="E6195" t="b">
        <v>0</v>
      </c>
      <c r="F6195">
        <v>0.318</v>
      </c>
      <c r="G6195">
        <v>1</v>
      </c>
      <c r="H6195">
        <v>1</v>
      </c>
      <c r="I6195">
        <v>53767</v>
      </c>
      <c r="J6195">
        <v>53431</v>
      </c>
      <c r="K6195">
        <v>26712</v>
      </c>
      <c r="L6195">
        <v>16</v>
      </c>
      <c r="M6195">
        <f t="shared" si="12513"/>
        <v>0</v>
      </c>
      <c r="N6195" t="b">
        <f t="shared" ref="N6195" si="12610">AND(MIN($F6194,$F6195,$F6196)=$F6195,MAX($H6194,$H6195,$H6196)=$H6195)</f>
        <v>0</v>
      </c>
      <c r="O6195" t="b">
        <f t="shared" ref="O6195" si="12611">AND(NOT(N6194),N6195,NOT(N6196))</f>
        <v>0</v>
      </c>
    </row>
    <row r="6196" spans="1:15" x14ac:dyDescent="0.25">
      <c r="A6196" t="s">
        <v>19</v>
      </c>
      <c r="B6196" t="s">
        <v>17</v>
      </c>
      <c r="C6196">
        <v>15</v>
      </c>
      <c r="D6196">
        <v>21</v>
      </c>
      <c r="E6196" t="b">
        <v>0</v>
      </c>
      <c r="F6196">
        <v>1E-3</v>
      </c>
      <c r="G6196">
        <v>1</v>
      </c>
      <c r="H6196">
        <v>1</v>
      </c>
      <c r="I6196">
        <v>20</v>
      </c>
      <c r="J6196">
        <v>13</v>
      </c>
      <c r="K6196">
        <v>3</v>
      </c>
      <c r="L6196">
        <v>6</v>
      </c>
      <c r="M6196">
        <f t="shared" si="12513"/>
        <v>0</v>
      </c>
      <c r="N6196" t="b">
        <f t="shared" ref="N6196" si="12612">AND(MIN($F6194,$F6195,$F6196)=$F6196,MAX($H6194,$H6195,$H6196)=$H6196)</f>
        <v>1</v>
      </c>
      <c r="O6196" t="b">
        <f t="shared" ref="O6196" si="12613">AND(NOT(N6194),NOT(N6195),N6196)</f>
        <v>0</v>
      </c>
    </row>
    <row r="6197" spans="1:15" x14ac:dyDescent="0.25">
      <c r="A6197" t="s">
        <v>13</v>
      </c>
      <c r="B6197" t="s">
        <v>17</v>
      </c>
      <c r="C6197">
        <v>15</v>
      </c>
      <c r="D6197">
        <v>22</v>
      </c>
      <c r="E6197" t="b">
        <v>0</v>
      </c>
      <c r="F6197">
        <v>2E-3</v>
      </c>
      <c r="G6197">
        <v>1</v>
      </c>
      <c r="H6197">
        <v>1</v>
      </c>
      <c r="I6197">
        <v>22</v>
      </c>
      <c r="J6197">
        <v>14</v>
      </c>
      <c r="K6197">
        <v>3</v>
      </c>
      <c r="L6197">
        <v>7</v>
      </c>
      <c r="M6197">
        <f t="shared" si="12513"/>
        <v>0</v>
      </c>
      <c r="N6197" t="b">
        <f t="shared" ref="N6197" si="12614">AND(MIN($F6197,$F6198,$F6199)=$F6197,MAX($H6197,$H6198,$H6199)=$H6197)</f>
        <v>1</v>
      </c>
      <c r="O6197" t="b">
        <f t="shared" ref="O6197" si="12615">AND(N6197,NOT(N6198),NOT(N6199))</f>
        <v>0</v>
      </c>
    </row>
    <row r="6198" spans="1:15" x14ac:dyDescent="0.25">
      <c r="A6198" t="s">
        <v>15</v>
      </c>
      <c r="B6198" t="s">
        <v>17</v>
      </c>
      <c r="C6198">
        <v>15</v>
      </c>
      <c r="D6198">
        <v>22</v>
      </c>
      <c r="E6198" t="b">
        <v>0</v>
      </c>
      <c r="F6198">
        <v>3.323</v>
      </c>
      <c r="G6198">
        <v>1</v>
      </c>
      <c r="H6198">
        <v>1</v>
      </c>
      <c r="I6198">
        <v>536865</v>
      </c>
      <c r="J6198">
        <v>533528</v>
      </c>
      <c r="K6198">
        <v>266760</v>
      </c>
      <c r="L6198">
        <v>17</v>
      </c>
      <c r="M6198">
        <f t="shared" si="12513"/>
        <v>0</v>
      </c>
      <c r="N6198" t="b">
        <f t="shared" ref="N6198" si="12616">AND(MIN($F6197,$F6198,$F6199)=$F6198,MAX($H6197,$H6198,$H6199)=$H6198)</f>
        <v>0</v>
      </c>
      <c r="O6198" t="b">
        <f t="shared" ref="O6198" si="12617">AND(NOT(N6197),N6198,NOT(N6199))</f>
        <v>0</v>
      </c>
    </row>
    <row r="6199" spans="1:15" x14ac:dyDescent="0.25">
      <c r="A6199" t="s">
        <v>19</v>
      </c>
      <c r="B6199" t="s">
        <v>17</v>
      </c>
      <c r="C6199">
        <v>15</v>
      </c>
      <c r="D6199">
        <v>22</v>
      </c>
      <c r="E6199" t="b">
        <v>0</v>
      </c>
      <c r="F6199">
        <v>2E-3</v>
      </c>
      <c r="G6199">
        <v>1</v>
      </c>
      <c r="H6199">
        <v>1</v>
      </c>
      <c r="I6199">
        <v>22</v>
      </c>
      <c r="J6199">
        <v>14</v>
      </c>
      <c r="K6199">
        <v>3</v>
      </c>
      <c r="L6199">
        <v>7</v>
      </c>
      <c r="M6199">
        <f t="shared" si="12513"/>
        <v>0</v>
      </c>
      <c r="N6199" t="b">
        <f t="shared" ref="N6199" si="12618">AND(MIN($F6197,$F6198,$F6199)=$F6199,MAX($H6197,$H6198,$H6199)=$H6199)</f>
        <v>1</v>
      </c>
      <c r="O6199" t="b">
        <f t="shared" ref="O6199" si="12619">AND(NOT(N6197),NOT(N6198),N6199)</f>
        <v>0</v>
      </c>
    </row>
    <row r="6200" spans="1:15" x14ac:dyDescent="0.25">
      <c r="A6200" t="s">
        <v>13</v>
      </c>
      <c r="B6200" t="s">
        <v>17</v>
      </c>
      <c r="C6200">
        <v>15</v>
      </c>
      <c r="D6200">
        <v>23</v>
      </c>
      <c r="E6200" t="b">
        <v>0</v>
      </c>
      <c r="F6200">
        <v>2E-3</v>
      </c>
      <c r="G6200">
        <v>1</v>
      </c>
      <c r="H6200">
        <v>1</v>
      </c>
      <c r="I6200">
        <v>24</v>
      </c>
      <c r="J6200">
        <v>15</v>
      </c>
      <c r="K6200">
        <v>3</v>
      </c>
      <c r="L6200">
        <v>8</v>
      </c>
      <c r="M6200">
        <f t="shared" si="12513"/>
        <v>0</v>
      </c>
      <c r="N6200" t="b">
        <f t="shared" ref="N6200" si="12620">AND(MIN($F6200,$F6201,$F6202)=$F6200,MAX($H6200,$H6201,$H6202)=$H6200)</f>
        <v>1</v>
      </c>
      <c r="O6200" t="b">
        <f t="shared" ref="O6200" si="12621">AND(N6200,NOT(N6201),NOT(N6202))</f>
        <v>0</v>
      </c>
    </row>
    <row r="6201" spans="1:15" x14ac:dyDescent="0.25">
      <c r="A6201" t="s">
        <v>15</v>
      </c>
      <c r="B6201" t="s">
        <v>17</v>
      </c>
      <c r="C6201">
        <v>15</v>
      </c>
      <c r="D6201">
        <v>23</v>
      </c>
      <c r="E6201" t="b">
        <v>1</v>
      </c>
      <c r="F6201">
        <v>10.000999999999999</v>
      </c>
      <c r="G6201">
        <v>1</v>
      </c>
      <c r="H6201">
        <v>0</v>
      </c>
      <c r="I6201">
        <v>1607954</v>
      </c>
      <c r="J6201">
        <v>1597965</v>
      </c>
      <c r="K6201">
        <v>798981</v>
      </c>
      <c r="L6201">
        <v>21</v>
      </c>
      <c r="M6201">
        <f t="shared" si="12513"/>
        <v>1</v>
      </c>
      <c r="N6201" t="b">
        <f t="shared" ref="N6201" si="12622">AND(MIN($F6200,$F6201,$F6202)=$F6201,MAX($H6200,$H6201,$H6202)=$H6201)</f>
        <v>0</v>
      </c>
      <c r="O6201" t="b">
        <f t="shared" ref="O6201" si="12623">AND(NOT(N6200),N6201,NOT(N6202))</f>
        <v>0</v>
      </c>
    </row>
    <row r="6202" spans="1:15" x14ac:dyDescent="0.25">
      <c r="A6202" t="s">
        <v>19</v>
      </c>
      <c r="B6202" t="s">
        <v>17</v>
      </c>
      <c r="C6202">
        <v>15</v>
      </c>
      <c r="D6202">
        <v>23</v>
      </c>
      <c r="E6202" t="b">
        <v>0</v>
      </c>
      <c r="F6202">
        <v>2E-3</v>
      </c>
      <c r="G6202">
        <v>1</v>
      </c>
      <c r="H6202">
        <v>1</v>
      </c>
      <c r="I6202">
        <v>24</v>
      </c>
      <c r="J6202">
        <v>15</v>
      </c>
      <c r="K6202">
        <v>3</v>
      </c>
      <c r="L6202">
        <v>8</v>
      </c>
      <c r="M6202">
        <f t="shared" si="12513"/>
        <v>0</v>
      </c>
      <c r="N6202" t="b">
        <f t="shared" ref="N6202" si="12624">AND(MIN($F6200,$F6201,$F6202)=$F6202,MAX($H6200,$H6201,$H6202)=$H6202)</f>
        <v>1</v>
      </c>
      <c r="O6202" t="b">
        <f t="shared" ref="O6202" si="12625">AND(NOT(N6200),NOT(N6201),N6202)</f>
        <v>0</v>
      </c>
    </row>
    <row r="6203" spans="1:15" x14ac:dyDescent="0.25">
      <c r="A6203" t="s">
        <v>13</v>
      </c>
      <c r="B6203" t="s">
        <v>17</v>
      </c>
      <c r="C6203">
        <v>15</v>
      </c>
      <c r="D6203">
        <v>24</v>
      </c>
      <c r="E6203" t="b">
        <v>0</v>
      </c>
      <c r="F6203">
        <v>2E-3</v>
      </c>
      <c r="G6203">
        <v>1</v>
      </c>
      <c r="H6203">
        <v>1</v>
      </c>
      <c r="I6203">
        <v>26</v>
      </c>
      <c r="J6203">
        <v>16</v>
      </c>
      <c r="K6203">
        <v>3</v>
      </c>
      <c r="L6203">
        <v>9</v>
      </c>
      <c r="M6203">
        <f t="shared" si="12513"/>
        <v>0</v>
      </c>
      <c r="N6203" t="b">
        <f t="shared" ref="N6203" si="12626">AND(MIN($F6203,$F6204,$F6205)=$F6203,MAX($H6203,$H6204,$H6205)=$H6203)</f>
        <v>1</v>
      </c>
      <c r="O6203" t="b">
        <f t="shared" ref="O6203" si="12627">AND(N6203,NOT(N6204),NOT(N6205))</f>
        <v>1</v>
      </c>
    </row>
    <row r="6204" spans="1:15" x14ac:dyDescent="0.25">
      <c r="A6204" t="s">
        <v>15</v>
      </c>
      <c r="B6204" t="s">
        <v>17</v>
      </c>
      <c r="C6204">
        <v>15</v>
      </c>
      <c r="D6204">
        <v>24</v>
      </c>
      <c r="E6204" t="b">
        <v>1</v>
      </c>
      <c r="F6204">
        <v>10.002000000000001</v>
      </c>
      <c r="G6204">
        <v>1</v>
      </c>
      <c r="H6204">
        <v>0</v>
      </c>
      <c r="I6204">
        <v>1595152</v>
      </c>
      <c r="J6204">
        <v>1585242</v>
      </c>
      <c r="K6204">
        <v>792618</v>
      </c>
      <c r="L6204">
        <v>22</v>
      </c>
      <c r="M6204">
        <f t="shared" si="12513"/>
        <v>1</v>
      </c>
      <c r="N6204" t="b">
        <f t="shared" ref="N6204" si="12628">AND(MIN($F6203,$F6204,$F6205)=$F6204,MAX($H6203,$H6204,$H6205)=$H6204)</f>
        <v>0</v>
      </c>
      <c r="O6204" t="b">
        <f t="shared" ref="O6204" si="12629">AND(NOT(N6203),N6204,NOT(N6205))</f>
        <v>0</v>
      </c>
    </row>
    <row r="6205" spans="1:15" x14ac:dyDescent="0.25">
      <c r="A6205" t="s">
        <v>19</v>
      </c>
      <c r="B6205" t="s">
        <v>17</v>
      </c>
      <c r="C6205">
        <v>15</v>
      </c>
      <c r="D6205">
        <v>24</v>
      </c>
      <c r="E6205" t="b">
        <v>0</v>
      </c>
      <c r="F6205">
        <v>3.0000000000000001E-3</v>
      </c>
      <c r="G6205">
        <v>1</v>
      </c>
      <c r="H6205">
        <v>1</v>
      </c>
      <c r="I6205">
        <v>26</v>
      </c>
      <c r="J6205">
        <v>16</v>
      </c>
      <c r="K6205">
        <v>3</v>
      </c>
      <c r="L6205">
        <v>9</v>
      </c>
      <c r="M6205">
        <f t="shared" si="12513"/>
        <v>0</v>
      </c>
      <c r="N6205" t="b">
        <f t="shared" ref="N6205" si="12630">AND(MIN($F6203,$F6204,$F6205)=$F6205,MAX($H6203,$H6204,$H6205)=$H6205)</f>
        <v>0</v>
      </c>
      <c r="O6205" t="b">
        <f t="shared" ref="O6205" si="12631">AND(NOT(N6203),NOT(N6204),N6205)</f>
        <v>0</v>
      </c>
    </row>
    <row r="6206" spans="1:15" x14ac:dyDescent="0.25">
      <c r="A6206" t="s">
        <v>13</v>
      </c>
      <c r="B6206" t="s">
        <v>17</v>
      </c>
      <c r="C6206">
        <v>15</v>
      </c>
      <c r="D6206">
        <v>25</v>
      </c>
      <c r="E6206" t="b">
        <v>0</v>
      </c>
      <c r="F6206">
        <v>3.0000000000000001E-3</v>
      </c>
      <c r="G6206">
        <v>1</v>
      </c>
      <c r="H6206">
        <v>1</v>
      </c>
      <c r="I6206">
        <v>28</v>
      </c>
      <c r="J6206">
        <v>17</v>
      </c>
      <c r="K6206">
        <v>3</v>
      </c>
      <c r="L6206">
        <v>10</v>
      </c>
      <c r="M6206">
        <f t="shared" si="12513"/>
        <v>0</v>
      </c>
      <c r="N6206" t="b">
        <f t="shared" ref="N6206" si="12632">AND(MIN($F6206,$F6207,$F6208)=$F6206,MAX($H6206,$H6207,$H6208)=$H6206)</f>
        <v>0</v>
      </c>
      <c r="O6206" t="b">
        <f t="shared" ref="O6206" si="12633">AND(N6206,NOT(N6207),NOT(N6208))</f>
        <v>0</v>
      </c>
    </row>
    <row r="6207" spans="1:15" x14ac:dyDescent="0.25">
      <c r="A6207" t="s">
        <v>15</v>
      </c>
      <c r="B6207" t="s">
        <v>17</v>
      </c>
      <c r="C6207">
        <v>15</v>
      </c>
      <c r="D6207">
        <v>25</v>
      </c>
      <c r="E6207" t="b">
        <v>1</v>
      </c>
      <c r="F6207">
        <v>10.000999999999999</v>
      </c>
      <c r="G6207">
        <v>1</v>
      </c>
      <c r="H6207">
        <v>0</v>
      </c>
      <c r="I6207">
        <v>1506131</v>
      </c>
      <c r="J6207">
        <v>1496773</v>
      </c>
      <c r="K6207">
        <v>748383</v>
      </c>
      <c r="L6207">
        <v>24</v>
      </c>
      <c r="M6207">
        <f t="shared" si="12513"/>
        <v>1</v>
      </c>
      <c r="N6207" t="b">
        <f t="shared" ref="N6207" si="12634">AND(MIN($F6206,$F6207,$F6208)=$F6207,MAX($H6206,$H6207,$H6208)=$H6207)</f>
        <v>0</v>
      </c>
      <c r="O6207" t="b">
        <f t="shared" ref="O6207" si="12635">AND(NOT(N6206),N6207,NOT(N6208))</f>
        <v>0</v>
      </c>
    </row>
    <row r="6208" spans="1:15" x14ac:dyDescent="0.25">
      <c r="A6208" t="s">
        <v>19</v>
      </c>
      <c r="B6208" t="s">
        <v>17</v>
      </c>
      <c r="C6208">
        <v>15</v>
      </c>
      <c r="D6208">
        <v>25</v>
      </c>
      <c r="E6208" t="b">
        <v>0</v>
      </c>
      <c r="F6208">
        <v>1E-3</v>
      </c>
      <c r="G6208">
        <v>1</v>
      </c>
      <c r="H6208">
        <v>1</v>
      </c>
      <c r="I6208">
        <v>28</v>
      </c>
      <c r="J6208">
        <v>17</v>
      </c>
      <c r="K6208">
        <v>3</v>
      </c>
      <c r="L6208">
        <v>10</v>
      </c>
      <c r="M6208">
        <f t="shared" si="12513"/>
        <v>0</v>
      </c>
      <c r="N6208" t="b">
        <f t="shared" ref="N6208" si="12636">AND(MIN($F6206,$F6207,$F6208)=$F6208,MAX($H6206,$H6207,$H6208)=$H6208)</f>
        <v>1</v>
      </c>
      <c r="O6208" t="b">
        <f t="shared" ref="O6208" si="12637">AND(NOT(N6206),NOT(N6207),N6208)</f>
        <v>1</v>
      </c>
    </row>
    <row r="6209" spans="1:15" x14ac:dyDescent="0.25">
      <c r="A6209" t="s">
        <v>13</v>
      </c>
      <c r="B6209" t="s">
        <v>17</v>
      </c>
      <c r="C6209">
        <v>15</v>
      </c>
      <c r="D6209">
        <v>26</v>
      </c>
      <c r="E6209" t="b">
        <v>0</v>
      </c>
      <c r="F6209">
        <v>2E-3</v>
      </c>
      <c r="G6209">
        <v>1</v>
      </c>
      <c r="H6209">
        <v>1</v>
      </c>
      <c r="I6209">
        <v>30</v>
      </c>
      <c r="J6209">
        <v>18</v>
      </c>
      <c r="K6209">
        <v>3</v>
      </c>
      <c r="L6209">
        <v>11</v>
      </c>
      <c r="M6209">
        <f t="shared" si="12513"/>
        <v>0</v>
      </c>
      <c r="N6209" t="b">
        <f t="shared" ref="N6209" si="12638">AND(MIN($F6209,$F6210,$F6211)=$F6209,MAX($H6209,$H6210,$H6211)=$H6209)</f>
        <v>1</v>
      </c>
      <c r="O6209" t="b">
        <f t="shared" ref="O6209" si="12639">AND(N6209,NOT(N6210),NOT(N6211))</f>
        <v>0</v>
      </c>
    </row>
    <row r="6210" spans="1:15" x14ac:dyDescent="0.25">
      <c r="A6210" t="s">
        <v>15</v>
      </c>
      <c r="B6210" t="s">
        <v>17</v>
      </c>
      <c r="C6210">
        <v>15</v>
      </c>
      <c r="D6210">
        <v>26</v>
      </c>
      <c r="E6210" t="b">
        <v>1</v>
      </c>
      <c r="F6210">
        <v>10.000999999999999</v>
      </c>
      <c r="G6210">
        <v>1</v>
      </c>
      <c r="H6210">
        <v>0</v>
      </c>
      <c r="I6210">
        <v>1544845</v>
      </c>
      <c r="J6210">
        <v>1535249</v>
      </c>
      <c r="K6210">
        <v>767621</v>
      </c>
      <c r="L6210">
        <v>21</v>
      </c>
      <c r="M6210">
        <f t="shared" si="12513"/>
        <v>1</v>
      </c>
      <c r="N6210" t="b">
        <f t="shared" ref="N6210" si="12640">AND(MIN($F6209,$F6210,$F6211)=$F6210,MAX($H6209,$H6210,$H6211)=$H6210)</f>
        <v>0</v>
      </c>
      <c r="O6210" t="b">
        <f t="shared" ref="O6210" si="12641">AND(NOT(N6209),N6210,NOT(N6211))</f>
        <v>0</v>
      </c>
    </row>
    <row r="6211" spans="1:15" x14ac:dyDescent="0.25">
      <c r="A6211" t="s">
        <v>19</v>
      </c>
      <c r="B6211" t="s">
        <v>17</v>
      </c>
      <c r="C6211">
        <v>15</v>
      </c>
      <c r="D6211">
        <v>26</v>
      </c>
      <c r="E6211" t="b">
        <v>0</v>
      </c>
      <c r="F6211">
        <v>2E-3</v>
      </c>
      <c r="G6211">
        <v>1</v>
      </c>
      <c r="H6211">
        <v>1</v>
      </c>
      <c r="I6211">
        <v>30</v>
      </c>
      <c r="J6211">
        <v>18</v>
      </c>
      <c r="K6211">
        <v>3</v>
      </c>
      <c r="L6211">
        <v>11</v>
      </c>
      <c r="M6211">
        <f t="shared" ref="M6211:M6274" si="12642">G6211-H6211</f>
        <v>0</v>
      </c>
      <c r="N6211" t="b">
        <f t="shared" ref="N6211" si="12643">AND(MIN($F6209,$F6210,$F6211)=$F6211,MAX($H6209,$H6210,$H6211)=$H6211)</f>
        <v>1</v>
      </c>
      <c r="O6211" t="b">
        <f t="shared" ref="O6211" si="12644">AND(NOT(N6209),NOT(N6210),N6211)</f>
        <v>0</v>
      </c>
    </row>
    <row r="6212" spans="1:15" x14ac:dyDescent="0.25">
      <c r="A6212" t="s">
        <v>13</v>
      </c>
      <c r="B6212" t="s">
        <v>17</v>
      </c>
      <c r="C6212">
        <v>15</v>
      </c>
      <c r="D6212">
        <v>27</v>
      </c>
      <c r="E6212" t="b">
        <v>0</v>
      </c>
      <c r="F6212">
        <v>1E-3</v>
      </c>
      <c r="G6212">
        <v>1</v>
      </c>
      <c r="H6212">
        <v>1</v>
      </c>
      <c r="I6212">
        <v>16</v>
      </c>
      <c r="J6212">
        <v>12</v>
      </c>
      <c r="K6212">
        <v>4</v>
      </c>
      <c r="L6212">
        <v>3</v>
      </c>
      <c r="M6212">
        <f t="shared" si="12642"/>
        <v>0</v>
      </c>
      <c r="N6212" t="b">
        <f t="shared" ref="N6212" si="12645">AND(MIN($F6212,$F6213,$F6214)=$F6212,MAX($H6212,$H6213,$H6214)=$H6212)</f>
        <v>1</v>
      </c>
      <c r="O6212" t="b">
        <f t="shared" ref="O6212" si="12646">AND(N6212,NOT(N6213),NOT(N6214))</f>
        <v>1</v>
      </c>
    </row>
    <row r="6213" spans="1:15" x14ac:dyDescent="0.25">
      <c r="A6213" t="s">
        <v>15</v>
      </c>
      <c r="B6213" t="s">
        <v>17</v>
      </c>
      <c r="C6213">
        <v>15</v>
      </c>
      <c r="D6213">
        <v>27</v>
      </c>
      <c r="E6213" t="b">
        <v>0</v>
      </c>
      <c r="F6213">
        <v>2E-3</v>
      </c>
      <c r="G6213">
        <v>1</v>
      </c>
      <c r="H6213">
        <v>1</v>
      </c>
      <c r="I6213">
        <v>100</v>
      </c>
      <c r="J6213">
        <v>100</v>
      </c>
      <c r="K6213">
        <v>48</v>
      </c>
      <c r="L6213">
        <v>9</v>
      </c>
      <c r="M6213">
        <f t="shared" si="12642"/>
        <v>0</v>
      </c>
      <c r="N6213" t="b">
        <f t="shared" ref="N6213" si="12647">AND(MIN($F6212,$F6213,$F6214)=$F6213,MAX($H6212,$H6213,$H6214)=$H6213)</f>
        <v>0</v>
      </c>
      <c r="O6213" t="b">
        <f t="shared" ref="O6213" si="12648">AND(NOT(N6212),N6213,NOT(N6214))</f>
        <v>0</v>
      </c>
    </row>
    <row r="6214" spans="1:15" x14ac:dyDescent="0.25">
      <c r="A6214" t="s">
        <v>19</v>
      </c>
      <c r="B6214" t="s">
        <v>17</v>
      </c>
      <c r="C6214">
        <v>15</v>
      </c>
      <c r="D6214">
        <v>27</v>
      </c>
      <c r="E6214" t="b">
        <v>0</v>
      </c>
      <c r="F6214">
        <v>2E-3</v>
      </c>
      <c r="G6214">
        <v>1</v>
      </c>
      <c r="H6214">
        <v>1</v>
      </c>
      <c r="I6214">
        <v>16</v>
      </c>
      <c r="J6214">
        <v>12</v>
      </c>
      <c r="K6214">
        <v>4</v>
      </c>
      <c r="L6214">
        <v>3</v>
      </c>
      <c r="M6214">
        <f t="shared" si="12642"/>
        <v>0</v>
      </c>
      <c r="N6214" t="b">
        <f t="shared" ref="N6214" si="12649">AND(MIN($F6212,$F6213,$F6214)=$F6214,MAX($H6212,$H6213,$H6214)=$H6214)</f>
        <v>0</v>
      </c>
      <c r="O6214" t="b">
        <f t="shared" ref="O6214" si="12650">AND(NOT(N6212),NOT(N6213),N6214)</f>
        <v>0</v>
      </c>
    </row>
    <row r="6215" spans="1:15" x14ac:dyDescent="0.25">
      <c r="A6215" t="s">
        <v>13</v>
      </c>
      <c r="B6215" t="s">
        <v>17</v>
      </c>
      <c r="C6215">
        <v>15</v>
      </c>
      <c r="D6215">
        <v>28</v>
      </c>
      <c r="E6215" t="b">
        <v>0</v>
      </c>
      <c r="F6215">
        <v>2E-3</v>
      </c>
      <c r="G6215">
        <v>1</v>
      </c>
      <c r="H6215">
        <v>1</v>
      </c>
      <c r="I6215">
        <v>18</v>
      </c>
      <c r="J6215">
        <v>13</v>
      </c>
      <c r="K6215">
        <v>4</v>
      </c>
      <c r="L6215">
        <v>4</v>
      </c>
      <c r="M6215">
        <f t="shared" si="12642"/>
        <v>0</v>
      </c>
      <c r="N6215" t="b">
        <f t="shared" ref="N6215" si="12651">AND(MIN($F6215,$F6216,$F6217)=$F6215,MAX($H6215,$H6216,$H6217)=$H6215)</f>
        <v>0</v>
      </c>
      <c r="O6215" t="b">
        <f t="shared" ref="O6215" si="12652">AND(N6215,NOT(N6216),NOT(N6217))</f>
        <v>0</v>
      </c>
    </row>
    <row r="6216" spans="1:15" x14ac:dyDescent="0.25">
      <c r="A6216" t="s">
        <v>15</v>
      </c>
      <c r="B6216" t="s">
        <v>17</v>
      </c>
      <c r="C6216">
        <v>15</v>
      </c>
      <c r="D6216">
        <v>28</v>
      </c>
      <c r="E6216" t="b">
        <v>0</v>
      </c>
      <c r="F6216">
        <v>7.0000000000000001E-3</v>
      </c>
      <c r="G6216">
        <v>1</v>
      </c>
      <c r="H6216">
        <v>1</v>
      </c>
      <c r="I6216">
        <v>1018</v>
      </c>
      <c r="J6216">
        <v>1013</v>
      </c>
      <c r="K6216">
        <v>504</v>
      </c>
      <c r="L6216">
        <v>10</v>
      </c>
      <c r="M6216">
        <f t="shared" si="12642"/>
        <v>0</v>
      </c>
      <c r="N6216" t="b">
        <f t="shared" ref="N6216" si="12653">AND(MIN($F6215,$F6216,$F6217)=$F6216,MAX($H6215,$H6216,$H6217)=$H6216)</f>
        <v>0</v>
      </c>
      <c r="O6216" t="b">
        <f t="shared" ref="O6216" si="12654">AND(NOT(N6215),N6216,NOT(N6217))</f>
        <v>0</v>
      </c>
    </row>
    <row r="6217" spans="1:15" x14ac:dyDescent="0.25">
      <c r="A6217" t="s">
        <v>19</v>
      </c>
      <c r="B6217" t="s">
        <v>17</v>
      </c>
      <c r="C6217">
        <v>15</v>
      </c>
      <c r="D6217">
        <v>28</v>
      </c>
      <c r="E6217" t="b">
        <v>0</v>
      </c>
      <c r="F6217">
        <v>1E-3</v>
      </c>
      <c r="G6217">
        <v>1</v>
      </c>
      <c r="H6217">
        <v>1</v>
      </c>
      <c r="I6217">
        <v>18</v>
      </c>
      <c r="J6217">
        <v>13</v>
      </c>
      <c r="K6217">
        <v>4</v>
      </c>
      <c r="L6217">
        <v>4</v>
      </c>
      <c r="M6217">
        <f t="shared" si="12642"/>
        <v>0</v>
      </c>
      <c r="N6217" t="b">
        <f t="shared" ref="N6217" si="12655">AND(MIN($F6215,$F6216,$F6217)=$F6217,MAX($H6215,$H6216,$H6217)=$H6217)</f>
        <v>1</v>
      </c>
      <c r="O6217" t="b">
        <f t="shared" ref="O6217" si="12656">AND(NOT(N6215),NOT(N6216),N6217)</f>
        <v>1</v>
      </c>
    </row>
    <row r="6218" spans="1:15" x14ac:dyDescent="0.25">
      <c r="A6218" t="s">
        <v>13</v>
      </c>
      <c r="B6218" t="s">
        <v>17</v>
      </c>
      <c r="C6218">
        <v>15</v>
      </c>
      <c r="D6218">
        <v>29</v>
      </c>
      <c r="E6218" t="b">
        <v>0</v>
      </c>
      <c r="F6218">
        <v>1E-3</v>
      </c>
      <c r="G6218">
        <v>1</v>
      </c>
      <c r="H6218">
        <v>1</v>
      </c>
      <c r="I6218">
        <v>20</v>
      </c>
      <c r="J6218">
        <v>14</v>
      </c>
      <c r="K6218">
        <v>4</v>
      </c>
      <c r="L6218">
        <v>5</v>
      </c>
      <c r="M6218">
        <f t="shared" si="12642"/>
        <v>0</v>
      </c>
      <c r="N6218" t="b">
        <f t="shared" ref="N6218" si="12657">AND(MIN($F6218,$F6219,$F6220)=$F6218,MAX($H6218,$H6219,$H6220)=$H6218)</f>
        <v>1</v>
      </c>
      <c r="O6218" t="b">
        <f t="shared" ref="O6218" si="12658">AND(N6218,NOT(N6219),NOT(N6220))</f>
        <v>0</v>
      </c>
    </row>
    <row r="6219" spans="1:15" x14ac:dyDescent="0.25">
      <c r="A6219" t="s">
        <v>15</v>
      </c>
      <c r="B6219" t="s">
        <v>17</v>
      </c>
      <c r="C6219">
        <v>15</v>
      </c>
      <c r="D6219">
        <v>29</v>
      </c>
      <c r="E6219" t="b">
        <v>0</v>
      </c>
      <c r="F6219">
        <v>6.0999999999999999E-2</v>
      </c>
      <c r="G6219">
        <v>1</v>
      </c>
      <c r="H6219">
        <v>1</v>
      </c>
      <c r="I6219">
        <v>10984</v>
      </c>
      <c r="J6219">
        <v>10934</v>
      </c>
      <c r="K6219">
        <v>5464</v>
      </c>
      <c r="L6219">
        <v>13</v>
      </c>
      <c r="M6219">
        <f t="shared" si="12642"/>
        <v>0</v>
      </c>
      <c r="N6219" t="b">
        <f t="shared" ref="N6219" si="12659">AND(MIN($F6218,$F6219,$F6220)=$F6219,MAX($H6218,$H6219,$H6220)=$H6219)</f>
        <v>0</v>
      </c>
      <c r="O6219" t="b">
        <f t="shared" ref="O6219" si="12660">AND(NOT(N6218),N6219,NOT(N6220))</f>
        <v>0</v>
      </c>
    </row>
    <row r="6220" spans="1:15" x14ac:dyDescent="0.25">
      <c r="A6220" t="s">
        <v>19</v>
      </c>
      <c r="B6220" t="s">
        <v>17</v>
      </c>
      <c r="C6220">
        <v>15</v>
      </c>
      <c r="D6220">
        <v>29</v>
      </c>
      <c r="E6220" t="b">
        <v>0</v>
      </c>
      <c r="F6220">
        <v>1E-3</v>
      </c>
      <c r="G6220">
        <v>1</v>
      </c>
      <c r="H6220">
        <v>1</v>
      </c>
      <c r="I6220">
        <v>20</v>
      </c>
      <c r="J6220">
        <v>14</v>
      </c>
      <c r="K6220">
        <v>4</v>
      </c>
      <c r="L6220">
        <v>5</v>
      </c>
      <c r="M6220">
        <f t="shared" si="12642"/>
        <v>0</v>
      </c>
      <c r="N6220" t="b">
        <f t="shared" ref="N6220" si="12661">AND(MIN($F6218,$F6219,$F6220)=$F6220,MAX($H6218,$H6219,$H6220)=$H6220)</f>
        <v>1</v>
      </c>
      <c r="O6220" t="b">
        <f t="shared" ref="O6220" si="12662">AND(NOT(N6218),NOT(N6219),N6220)</f>
        <v>0</v>
      </c>
    </row>
    <row r="6221" spans="1:15" x14ac:dyDescent="0.25">
      <c r="A6221" t="s">
        <v>13</v>
      </c>
      <c r="B6221" t="s">
        <v>17</v>
      </c>
      <c r="C6221">
        <v>15</v>
      </c>
      <c r="D6221">
        <v>2</v>
      </c>
      <c r="E6221" t="b">
        <v>0</v>
      </c>
      <c r="F6221">
        <v>3.0000000000000001E-3</v>
      </c>
      <c r="G6221">
        <v>1</v>
      </c>
      <c r="H6221">
        <v>1</v>
      </c>
      <c r="I6221">
        <v>14</v>
      </c>
      <c r="J6221">
        <v>8</v>
      </c>
      <c r="K6221">
        <v>1</v>
      </c>
      <c r="L6221">
        <v>5</v>
      </c>
      <c r="M6221">
        <f t="shared" si="12642"/>
        <v>0</v>
      </c>
      <c r="N6221" t="b">
        <f t="shared" ref="N6221" si="12663">AND(MIN($F6221,$F6222,$F6223)=$F6221,MAX($H6221,$H6222,$H6223)=$H6221)</f>
        <v>0</v>
      </c>
      <c r="O6221" t="b">
        <f t="shared" ref="O6221" si="12664">AND(N6221,NOT(N6222),NOT(N6223))</f>
        <v>0</v>
      </c>
    </row>
    <row r="6222" spans="1:15" x14ac:dyDescent="0.25">
      <c r="A6222" t="s">
        <v>15</v>
      </c>
      <c r="B6222" t="s">
        <v>17</v>
      </c>
      <c r="C6222">
        <v>15</v>
      </c>
      <c r="D6222">
        <v>2</v>
      </c>
      <c r="E6222" t="b">
        <v>0</v>
      </c>
      <c r="F6222">
        <v>4.0000000000000001E-3</v>
      </c>
      <c r="G6222">
        <v>1</v>
      </c>
      <c r="H6222">
        <v>1</v>
      </c>
      <c r="I6222">
        <v>437</v>
      </c>
      <c r="J6222">
        <v>426</v>
      </c>
      <c r="K6222">
        <v>210</v>
      </c>
      <c r="L6222">
        <v>9</v>
      </c>
      <c r="M6222">
        <f t="shared" si="12642"/>
        <v>0</v>
      </c>
      <c r="N6222" t="b">
        <f t="shared" ref="N6222" si="12665">AND(MIN($F6221,$F6222,$F6223)=$F6222,MAX($H6221,$H6222,$H6223)=$H6222)</f>
        <v>0</v>
      </c>
      <c r="O6222" t="b">
        <f t="shared" ref="O6222" si="12666">AND(NOT(N6221),N6222,NOT(N6223))</f>
        <v>0</v>
      </c>
    </row>
    <row r="6223" spans="1:15" x14ac:dyDescent="0.25">
      <c r="A6223" t="s">
        <v>19</v>
      </c>
      <c r="B6223" t="s">
        <v>17</v>
      </c>
      <c r="C6223">
        <v>15</v>
      </c>
      <c r="D6223">
        <v>2</v>
      </c>
      <c r="E6223" t="b">
        <v>0</v>
      </c>
      <c r="F6223">
        <v>1E-3</v>
      </c>
      <c r="G6223">
        <v>1</v>
      </c>
      <c r="H6223">
        <v>1</v>
      </c>
      <c r="I6223">
        <v>14</v>
      </c>
      <c r="J6223">
        <v>8</v>
      </c>
      <c r="K6223">
        <v>1</v>
      </c>
      <c r="L6223">
        <v>5</v>
      </c>
      <c r="M6223">
        <f t="shared" si="12642"/>
        <v>0</v>
      </c>
      <c r="N6223" t="b">
        <f t="shared" ref="N6223" si="12667">AND(MIN($F6221,$F6222,$F6223)=$F6223,MAX($H6221,$H6222,$H6223)=$H6223)</f>
        <v>1</v>
      </c>
      <c r="O6223" t="b">
        <f t="shared" ref="O6223" si="12668">AND(NOT(N6221),NOT(N6222),N6223)</f>
        <v>1</v>
      </c>
    </row>
    <row r="6224" spans="1:15" x14ac:dyDescent="0.25">
      <c r="A6224" t="s">
        <v>13</v>
      </c>
      <c r="B6224" t="s">
        <v>17</v>
      </c>
      <c r="C6224">
        <v>15</v>
      </c>
      <c r="D6224">
        <v>30</v>
      </c>
      <c r="E6224" t="b">
        <v>0</v>
      </c>
      <c r="F6224">
        <v>2E-3</v>
      </c>
      <c r="G6224">
        <v>1</v>
      </c>
      <c r="H6224">
        <v>1</v>
      </c>
      <c r="I6224">
        <v>22</v>
      </c>
      <c r="J6224">
        <v>15</v>
      </c>
      <c r="K6224">
        <v>4</v>
      </c>
      <c r="L6224">
        <v>6</v>
      </c>
      <c r="M6224">
        <f t="shared" si="12642"/>
        <v>0</v>
      </c>
      <c r="N6224" t="b">
        <f t="shared" ref="N6224" si="12669">AND(MIN($F6224,$F6225,$F6226)=$F6224,MAX($H6224,$H6225,$H6226)=$H6224)</f>
        <v>1</v>
      </c>
      <c r="O6224" t="b">
        <f t="shared" ref="O6224" si="12670">AND(N6224,NOT(N6225),NOT(N6226))</f>
        <v>1</v>
      </c>
    </row>
    <row r="6225" spans="1:15" x14ac:dyDescent="0.25">
      <c r="A6225" t="s">
        <v>15</v>
      </c>
      <c r="B6225" t="s">
        <v>17</v>
      </c>
      <c r="C6225">
        <v>15</v>
      </c>
      <c r="D6225">
        <v>30</v>
      </c>
      <c r="E6225" t="b">
        <v>0</v>
      </c>
      <c r="F6225">
        <v>0.70199999999999996</v>
      </c>
      <c r="G6225">
        <v>1</v>
      </c>
      <c r="H6225">
        <v>1</v>
      </c>
      <c r="I6225">
        <v>120366</v>
      </c>
      <c r="J6225">
        <v>119831</v>
      </c>
      <c r="K6225">
        <v>59912</v>
      </c>
      <c r="L6225">
        <v>16</v>
      </c>
      <c r="M6225">
        <f t="shared" si="12642"/>
        <v>0</v>
      </c>
      <c r="N6225" t="b">
        <f t="shared" ref="N6225" si="12671">AND(MIN($F6224,$F6225,$F6226)=$F6225,MAX($H6224,$H6225,$H6226)=$H6225)</f>
        <v>0</v>
      </c>
      <c r="O6225" t="b">
        <f t="shared" ref="O6225" si="12672">AND(NOT(N6224),N6225,NOT(N6226))</f>
        <v>0</v>
      </c>
    </row>
    <row r="6226" spans="1:15" x14ac:dyDescent="0.25">
      <c r="A6226" t="s">
        <v>19</v>
      </c>
      <c r="B6226" t="s">
        <v>17</v>
      </c>
      <c r="C6226">
        <v>15</v>
      </c>
      <c r="D6226">
        <v>30</v>
      </c>
      <c r="E6226" t="b">
        <v>0</v>
      </c>
      <c r="F6226">
        <v>3.0000000000000001E-3</v>
      </c>
      <c r="G6226">
        <v>1</v>
      </c>
      <c r="H6226">
        <v>1</v>
      </c>
      <c r="I6226">
        <v>22</v>
      </c>
      <c r="J6226">
        <v>15</v>
      </c>
      <c r="K6226">
        <v>4</v>
      </c>
      <c r="L6226">
        <v>6</v>
      </c>
      <c r="M6226">
        <f t="shared" si="12642"/>
        <v>0</v>
      </c>
      <c r="N6226" t="b">
        <f t="shared" ref="N6226" si="12673">AND(MIN($F6224,$F6225,$F6226)=$F6226,MAX($H6224,$H6225,$H6226)=$H6226)</f>
        <v>0</v>
      </c>
      <c r="O6226" t="b">
        <f t="shared" ref="O6226" si="12674">AND(NOT(N6224),NOT(N6225),N6226)</f>
        <v>0</v>
      </c>
    </row>
    <row r="6227" spans="1:15" x14ac:dyDescent="0.25">
      <c r="A6227" t="s">
        <v>13</v>
      </c>
      <c r="B6227" t="s">
        <v>17</v>
      </c>
      <c r="C6227">
        <v>15</v>
      </c>
      <c r="D6227">
        <v>31</v>
      </c>
      <c r="E6227" t="b">
        <v>0</v>
      </c>
      <c r="F6227">
        <v>2E-3</v>
      </c>
      <c r="G6227">
        <v>1</v>
      </c>
      <c r="H6227">
        <v>1</v>
      </c>
      <c r="I6227">
        <v>24</v>
      </c>
      <c r="J6227">
        <v>16</v>
      </c>
      <c r="K6227">
        <v>4</v>
      </c>
      <c r="L6227">
        <v>7</v>
      </c>
      <c r="M6227">
        <f t="shared" si="12642"/>
        <v>0</v>
      </c>
      <c r="N6227" t="b">
        <f t="shared" ref="N6227" si="12675">AND(MIN($F6227,$F6228,$F6229)=$F6227,MAX($H6227,$H6228,$H6229)=$H6227)</f>
        <v>1</v>
      </c>
      <c r="O6227" t="b">
        <f t="shared" ref="O6227" si="12676">AND(N6227,NOT(N6228),NOT(N6229))</f>
        <v>0</v>
      </c>
    </row>
    <row r="6228" spans="1:15" x14ac:dyDescent="0.25">
      <c r="A6228" t="s">
        <v>15</v>
      </c>
      <c r="B6228" t="s">
        <v>17</v>
      </c>
      <c r="C6228">
        <v>15</v>
      </c>
      <c r="D6228">
        <v>31</v>
      </c>
      <c r="E6228" t="b">
        <v>0</v>
      </c>
      <c r="F6228">
        <v>8.0090000000000003</v>
      </c>
      <c r="G6228">
        <v>1</v>
      </c>
      <c r="H6228">
        <v>1</v>
      </c>
      <c r="I6228">
        <v>1323100</v>
      </c>
      <c r="J6228">
        <v>1317240</v>
      </c>
      <c r="K6228">
        <v>658616</v>
      </c>
      <c r="L6228">
        <v>17</v>
      </c>
      <c r="M6228">
        <f t="shared" si="12642"/>
        <v>0</v>
      </c>
      <c r="N6228" t="b">
        <f t="shared" ref="N6228" si="12677">AND(MIN($F6227,$F6228,$F6229)=$F6228,MAX($H6227,$H6228,$H6229)=$H6228)</f>
        <v>0</v>
      </c>
      <c r="O6228" t="b">
        <f t="shared" ref="O6228" si="12678">AND(NOT(N6227),N6228,NOT(N6229))</f>
        <v>0</v>
      </c>
    </row>
    <row r="6229" spans="1:15" x14ac:dyDescent="0.25">
      <c r="A6229" t="s">
        <v>19</v>
      </c>
      <c r="B6229" t="s">
        <v>17</v>
      </c>
      <c r="C6229">
        <v>15</v>
      </c>
      <c r="D6229">
        <v>31</v>
      </c>
      <c r="E6229" t="b">
        <v>0</v>
      </c>
      <c r="F6229">
        <v>2E-3</v>
      </c>
      <c r="G6229">
        <v>1</v>
      </c>
      <c r="H6229">
        <v>1</v>
      </c>
      <c r="I6229">
        <v>24</v>
      </c>
      <c r="J6229">
        <v>16</v>
      </c>
      <c r="K6229">
        <v>4</v>
      </c>
      <c r="L6229">
        <v>7</v>
      </c>
      <c r="M6229">
        <f t="shared" si="12642"/>
        <v>0</v>
      </c>
      <c r="N6229" t="b">
        <f t="shared" ref="N6229" si="12679">AND(MIN($F6227,$F6228,$F6229)=$F6229,MAX($H6227,$H6228,$H6229)=$H6229)</f>
        <v>1</v>
      </c>
      <c r="O6229" t="b">
        <f t="shared" ref="O6229" si="12680">AND(NOT(N6227),NOT(N6228),N6229)</f>
        <v>0</v>
      </c>
    </row>
    <row r="6230" spans="1:15" x14ac:dyDescent="0.25">
      <c r="A6230" t="s">
        <v>13</v>
      </c>
      <c r="B6230" t="s">
        <v>17</v>
      </c>
      <c r="C6230">
        <v>15</v>
      </c>
      <c r="D6230">
        <v>32</v>
      </c>
      <c r="E6230" t="b">
        <v>0</v>
      </c>
      <c r="F6230">
        <v>1E-3</v>
      </c>
      <c r="G6230">
        <v>1</v>
      </c>
      <c r="H6230">
        <v>1</v>
      </c>
      <c r="I6230">
        <v>26</v>
      </c>
      <c r="J6230">
        <v>17</v>
      </c>
      <c r="K6230">
        <v>4</v>
      </c>
      <c r="L6230">
        <v>8</v>
      </c>
      <c r="M6230">
        <f t="shared" si="12642"/>
        <v>0</v>
      </c>
      <c r="N6230" t="b">
        <f t="shared" ref="N6230" si="12681">AND(MIN($F6230,$F6231,$F6232)=$F6230,MAX($H6230,$H6231,$H6232)=$H6230)</f>
        <v>1</v>
      </c>
      <c r="O6230" t="b">
        <f t="shared" ref="O6230" si="12682">AND(N6230,NOT(N6231),NOT(N6232))</f>
        <v>0</v>
      </c>
    </row>
    <row r="6231" spans="1:15" x14ac:dyDescent="0.25">
      <c r="A6231" t="s">
        <v>15</v>
      </c>
      <c r="B6231" t="s">
        <v>17</v>
      </c>
      <c r="C6231">
        <v>15</v>
      </c>
      <c r="D6231">
        <v>32</v>
      </c>
      <c r="E6231" t="b">
        <v>1</v>
      </c>
      <c r="F6231">
        <v>10.000999999999999</v>
      </c>
      <c r="G6231">
        <v>1</v>
      </c>
      <c r="H6231">
        <v>0</v>
      </c>
      <c r="I6231">
        <v>1219881</v>
      </c>
      <c r="J6231">
        <v>1214477</v>
      </c>
      <c r="K6231">
        <v>607235</v>
      </c>
      <c r="L6231">
        <v>21</v>
      </c>
      <c r="M6231">
        <f t="shared" si="12642"/>
        <v>1</v>
      </c>
      <c r="N6231" t="b">
        <f t="shared" ref="N6231" si="12683">AND(MIN($F6230,$F6231,$F6232)=$F6231,MAX($H6230,$H6231,$H6232)=$H6231)</f>
        <v>0</v>
      </c>
      <c r="O6231" t="b">
        <f t="shared" ref="O6231" si="12684">AND(NOT(N6230),N6231,NOT(N6232))</f>
        <v>0</v>
      </c>
    </row>
    <row r="6232" spans="1:15" x14ac:dyDescent="0.25">
      <c r="A6232" t="s">
        <v>19</v>
      </c>
      <c r="B6232" t="s">
        <v>17</v>
      </c>
      <c r="C6232">
        <v>15</v>
      </c>
      <c r="D6232">
        <v>32</v>
      </c>
      <c r="E6232" t="b">
        <v>0</v>
      </c>
      <c r="F6232">
        <v>1E-3</v>
      </c>
      <c r="G6232">
        <v>1</v>
      </c>
      <c r="H6232">
        <v>1</v>
      </c>
      <c r="I6232">
        <v>26</v>
      </c>
      <c r="J6232">
        <v>17</v>
      </c>
      <c r="K6232">
        <v>4</v>
      </c>
      <c r="L6232">
        <v>8</v>
      </c>
      <c r="M6232">
        <f t="shared" si="12642"/>
        <v>0</v>
      </c>
      <c r="N6232" t="b">
        <f t="shared" ref="N6232" si="12685">AND(MIN($F6230,$F6231,$F6232)=$F6232,MAX($H6230,$H6231,$H6232)=$H6232)</f>
        <v>1</v>
      </c>
      <c r="O6232" t="b">
        <f t="shared" ref="O6232" si="12686">AND(NOT(N6230),NOT(N6231),N6232)</f>
        <v>0</v>
      </c>
    </row>
    <row r="6233" spans="1:15" x14ac:dyDescent="0.25">
      <c r="A6233" t="s">
        <v>13</v>
      </c>
      <c r="B6233" t="s">
        <v>17</v>
      </c>
      <c r="C6233">
        <v>15</v>
      </c>
      <c r="D6233">
        <v>3</v>
      </c>
      <c r="E6233" t="b">
        <v>0</v>
      </c>
      <c r="F6233">
        <v>2E-3</v>
      </c>
      <c r="G6233">
        <v>1</v>
      </c>
      <c r="H6233">
        <v>1</v>
      </c>
      <c r="I6233">
        <v>16</v>
      </c>
      <c r="J6233">
        <v>9</v>
      </c>
      <c r="K6233">
        <v>1</v>
      </c>
      <c r="L6233">
        <v>6</v>
      </c>
      <c r="M6233">
        <f t="shared" si="12642"/>
        <v>0</v>
      </c>
      <c r="N6233" t="b">
        <f t="shared" ref="N6233" si="12687">AND(MIN($F6233,$F6234,$F6235)=$F6233,MAX($H6233,$H6234,$H6235)=$H6233)</f>
        <v>0</v>
      </c>
      <c r="O6233" t="b">
        <f t="shared" ref="O6233" si="12688">AND(N6233,NOT(N6234),NOT(N6235))</f>
        <v>0</v>
      </c>
    </row>
    <row r="6234" spans="1:15" x14ac:dyDescent="0.25">
      <c r="A6234" t="s">
        <v>15</v>
      </c>
      <c r="B6234" t="s">
        <v>17</v>
      </c>
      <c r="C6234">
        <v>15</v>
      </c>
      <c r="D6234">
        <v>3</v>
      </c>
      <c r="E6234" t="b">
        <v>0</v>
      </c>
      <c r="F6234">
        <v>2.5000000000000001E-2</v>
      </c>
      <c r="G6234">
        <v>1</v>
      </c>
      <c r="H6234">
        <v>1</v>
      </c>
      <c r="I6234">
        <v>2970</v>
      </c>
      <c r="J6234">
        <v>2895</v>
      </c>
      <c r="K6234">
        <v>1444</v>
      </c>
      <c r="L6234">
        <v>11</v>
      </c>
      <c r="M6234">
        <f t="shared" si="12642"/>
        <v>0</v>
      </c>
      <c r="N6234" t="b">
        <f t="shared" ref="N6234" si="12689">AND(MIN($F6233,$F6234,$F6235)=$F6234,MAX($H6233,$H6234,$H6235)=$H6234)</f>
        <v>0</v>
      </c>
      <c r="O6234" t="b">
        <f t="shared" ref="O6234" si="12690">AND(NOT(N6233),N6234,NOT(N6235))</f>
        <v>0</v>
      </c>
    </row>
    <row r="6235" spans="1:15" x14ac:dyDescent="0.25">
      <c r="A6235" t="s">
        <v>19</v>
      </c>
      <c r="B6235" t="s">
        <v>17</v>
      </c>
      <c r="C6235">
        <v>15</v>
      </c>
      <c r="D6235">
        <v>3</v>
      </c>
      <c r="E6235" t="b">
        <v>0</v>
      </c>
      <c r="F6235">
        <v>1E-3</v>
      </c>
      <c r="G6235">
        <v>1</v>
      </c>
      <c r="H6235">
        <v>1</v>
      </c>
      <c r="I6235">
        <v>16</v>
      </c>
      <c r="J6235">
        <v>9</v>
      </c>
      <c r="K6235">
        <v>1</v>
      </c>
      <c r="L6235">
        <v>6</v>
      </c>
      <c r="M6235">
        <f t="shared" si="12642"/>
        <v>0</v>
      </c>
      <c r="N6235" t="b">
        <f t="shared" ref="N6235" si="12691">AND(MIN($F6233,$F6234,$F6235)=$F6235,MAX($H6233,$H6234,$H6235)=$H6235)</f>
        <v>1</v>
      </c>
      <c r="O6235" t="b">
        <f t="shared" ref="O6235" si="12692">AND(NOT(N6233),NOT(N6234),N6235)</f>
        <v>1</v>
      </c>
    </row>
    <row r="6236" spans="1:15" x14ac:dyDescent="0.25">
      <c r="A6236" t="s">
        <v>13</v>
      </c>
      <c r="B6236" t="s">
        <v>17</v>
      </c>
      <c r="C6236">
        <v>15</v>
      </c>
      <c r="D6236">
        <v>4</v>
      </c>
      <c r="E6236" t="b">
        <v>0</v>
      </c>
      <c r="F6236">
        <v>2E-3</v>
      </c>
      <c r="G6236">
        <v>1</v>
      </c>
      <c r="H6236">
        <v>1</v>
      </c>
      <c r="I6236">
        <v>18</v>
      </c>
      <c r="J6236">
        <v>10</v>
      </c>
      <c r="K6236">
        <v>1</v>
      </c>
      <c r="L6236">
        <v>7</v>
      </c>
      <c r="M6236">
        <f t="shared" si="12642"/>
        <v>0</v>
      </c>
      <c r="N6236" t="b">
        <f t="shared" ref="N6236" si="12693">AND(MIN($F6236,$F6237,$F6238)=$F6236,MAX($H6236,$H6237,$H6238)=$H6236)</f>
        <v>0</v>
      </c>
      <c r="O6236" t="b">
        <f t="shared" ref="O6236" si="12694">AND(N6236,NOT(N6237),NOT(N6238))</f>
        <v>0</v>
      </c>
    </row>
    <row r="6237" spans="1:15" x14ac:dyDescent="0.25">
      <c r="A6237" t="s">
        <v>15</v>
      </c>
      <c r="B6237" t="s">
        <v>17</v>
      </c>
      <c r="C6237">
        <v>15</v>
      </c>
      <c r="D6237">
        <v>4</v>
      </c>
      <c r="E6237" t="b">
        <v>0</v>
      </c>
      <c r="F6237">
        <v>0.13500000000000001</v>
      </c>
      <c r="G6237">
        <v>1</v>
      </c>
      <c r="H6237">
        <v>1</v>
      </c>
      <c r="I6237">
        <v>21952</v>
      </c>
      <c r="J6237">
        <v>21364</v>
      </c>
      <c r="K6237">
        <v>10678</v>
      </c>
      <c r="L6237">
        <v>12</v>
      </c>
      <c r="M6237">
        <f t="shared" si="12642"/>
        <v>0</v>
      </c>
      <c r="N6237" t="b">
        <f t="shared" ref="N6237" si="12695">AND(MIN($F6236,$F6237,$F6238)=$F6237,MAX($H6236,$H6237,$H6238)=$H6237)</f>
        <v>0</v>
      </c>
      <c r="O6237" t="b">
        <f t="shared" ref="O6237" si="12696">AND(NOT(N6236),N6237,NOT(N6238))</f>
        <v>0</v>
      </c>
    </row>
    <row r="6238" spans="1:15" x14ac:dyDescent="0.25">
      <c r="A6238" t="s">
        <v>19</v>
      </c>
      <c r="B6238" t="s">
        <v>17</v>
      </c>
      <c r="C6238">
        <v>15</v>
      </c>
      <c r="D6238">
        <v>4</v>
      </c>
      <c r="E6238" t="b">
        <v>0</v>
      </c>
      <c r="F6238">
        <v>1E-3</v>
      </c>
      <c r="G6238">
        <v>1</v>
      </c>
      <c r="H6238">
        <v>1</v>
      </c>
      <c r="I6238">
        <v>18</v>
      </c>
      <c r="J6238">
        <v>10</v>
      </c>
      <c r="K6238">
        <v>1</v>
      </c>
      <c r="L6238">
        <v>7</v>
      </c>
      <c r="M6238">
        <f t="shared" si="12642"/>
        <v>0</v>
      </c>
      <c r="N6238" t="b">
        <f t="shared" ref="N6238" si="12697">AND(MIN($F6236,$F6237,$F6238)=$F6238,MAX($H6236,$H6237,$H6238)=$H6238)</f>
        <v>1</v>
      </c>
      <c r="O6238" t="b">
        <f t="shared" ref="O6238" si="12698">AND(NOT(N6236),NOT(N6237),N6238)</f>
        <v>1</v>
      </c>
    </row>
    <row r="6239" spans="1:15" x14ac:dyDescent="0.25">
      <c r="A6239" t="s">
        <v>13</v>
      </c>
      <c r="B6239" t="s">
        <v>17</v>
      </c>
      <c r="C6239">
        <v>15</v>
      </c>
      <c r="D6239">
        <v>5</v>
      </c>
      <c r="E6239" t="b">
        <v>0</v>
      </c>
      <c r="F6239">
        <v>1E-3</v>
      </c>
      <c r="G6239">
        <v>1</v>
      </c>
      <c r="H6239">
        <v>1</v>
      </c>
      <c r="I6239">
        <v>20</v>
      </c>
      <c r="J6239">
        <v>11</v>
      </c>
      <c r="K6239">
        <v>1</v>
      </c>
      <c r="L6239">
        <v>8</v>
      </c>
      <c r="M6239">
        <f t="shared" si="12642"/>
        <v>0</v>
      </c>
      <c r="N6239" t="b">
        <f t="shared" ref="N6239" si="12699">AND(MIN($F6239,$F6240,$F6241)=$F6239,MAX($H6239,$H6240,$H6241)=$H6239)</f>
        <v>1</v>
      </c>
      <c r="O6239" t="b">
        <f t="shared" ref="O6239" si="12700">AND(N6239,NOT(N6240),NOT(N6241))</f>
        <v>1</v>
      </c>
    </row>
    <row r="6240" spans="1:15" x14ac:dyDescent="0.25">
      <c r="A6240" t="s">
        <v>15</v>
      </c>
      <c r="B6240" t="s">
        <v>17</v>
      </c>
      <c r="C6240">
        <v>15</v>
      </c>
      <c r="D6240">
        <v>5</v>
      </c>
      <c r="E6240" t="b">
        <v>0</v>
      </c>
      <c r="F6240">
        <v>1.075</v>
      </c>
      <c r="G6240">
        <v>1</v>
      </c>
      <c r="H6240">
        <v>1</v>
      </c>
      <c r="I6240">
        <v>168890</v>
      </c>
      <c r="J6240">
        <v>164205</v>
      </c>
      <c r="K6240">
        <v>82098</v>
      </c>
      <c r="L6240">
        <v>16</v>
      </c>
      <c r="M6240">
        <f t="shared" si="12642"/>
        <v>0</v>
      </c>
      <c r="N6240" t="b">
        <f t="shared" ref="N6240" si="12701">AND(MIN($F6239,$F6240,$F6241)=$F6240,MAX($H6239,$H6240,$H6241)=$H6240)</f>
        <v>0</v>
      </c>
      <c r="O6240" t="b">
        <f t="shared" ref="O6240" si="12702">AND(NOT(N6239),N6240,NOT(N6241))</f>
        <v>0</v>
      </c>
    </row>
    <row r="6241" spans="1:15" x14ac:dyDescent="0.25">
      <c r="A6241" t="s">
        <v>19</v>
      </c>
      <c r="B6241" t="s">
        <v>17</v>
      </c>
      <c r="C6241">
        <v>15</v>
      </c>
      <c r="D6241">
        <v>5</v>
      </c>
      <c r="E6241" t="b">
        <v>0</v>
      </c>
      <c r="F6241">
        <v>2E-3</v>
      </c>
      <c r="G6241">
        <v>1</v>
      </c>
      <c r="H6241">
        <v>1</v>
      </c>
      <c r="I6241">
        <v>20</v>
      </c>
      <c r="J6241">
        <v>11</v>
      </c>
      <c r="K6241">
        <v>1</v>
      </c>
      <c r="L6241">
        <v>8</v>
      </c>
      <c r="M6241">
        <f t="shared" si="12642"/>
        <v>0</v>
      </c>
      <c r="N6241" t="b">
        <f t="shared" ref="N6241" si="12703">AND(MIN($F6239,$F6240,$F6241)=$F6241,MAX($H6239,$H6240,$H6241)=$H6241)</f>
        <v>0</v>
      </c>
      <c r="O6241" t="b">
        <f t="shared" ref="O6241" si="12704">AND(NOT(N6239),NOT(N6240),N6241)</f>
        <v>0</v>
      </c>
    </row>
    <row r="6242" spans="1:15" x14ac:dyDescent="0.25">
      <c r="A6242" t="s">
        <v>13</v>
      </c>
      <c r="B6242" t="s">
        <v>17</v>
      </c>
      <c r="C6242">
        <v>15</v>
      </c>
      <c r="D6242">
        <v>6</v>
      </c>
      <c r="E6242" t="b">
        <v>0</v>
      </c>
      <c r="F6242">
        <v>1E-3</v>
      </c>
      <c r="G6242">
        <v>1</v>
      </c>
      <c r="H6242">
        <v>1</v>
      </c>
      <c r="I6242">
        <v>22</v>
      </c>
      <c r="J6242">
        <v>12</v>
      </c>
      <c r="K6242">
        <v>1</v>
      </c>
      <c r="L6242">
        <v>9</v>
      </c>
      <c r="M6242">
        <f t="shared" si="12642"/>
        <v>0</v>
      </c>
      <c r="N6242" t="b">
        <f t="shared" ref="N6242" si="12705">AND(MIN($F6242,$F6243,$F6244)=$F6242,MAX($H6242,$H6243,$H6244)=$H6242)</f>
        <v>1</v>
      </c>
      <c r="O6242" t="b">
        <f t="shared" ref="O6242" si="12706">AND(N6242,NOT(N6243),NOT(N6244))</f>
        <v>0</v>
      </c>
    </row>
    <row r="6243" spans="1:15" x14ac:dyDescent="0.25">
      <c r="A6243" t="s">
        <v>15</v>
      </c>
      <c r="B6243" t="s">
        <v>17</v>
      </c>
      <c r="C6243">
        <v>15</v>
      </c>
      <c r="D6243">
        <v>6</v>
      </c>
      <c r="E6243" t="b">
        <v>0</v>
      </c>
      <c r="F6243">
        <v>8.5879999999999992</v>
      </c>
      <c r="G6243">
        <v>1</v>
      </c>
      <c r="H6243">
        <v>1</v>
      </c>
      <c r="I6243">
        <v>1325164</v>
      </c>
      <c r="J6243">
        <v>1287710</v>
      </c>
      <c r="K6243">
        <v>643850</v>
      </c>
      <c r="L6243">
        <v>19</v>
      </c>
      <c r="M6243">
        <f t="shared" si="12642"/>
        <v>0</v>
      </c>
      <c r="N6243" t="b">
        <f t="shared" ref="N6243" si="12707">AND(MIN($F6242,$F6243,$F6244)=$F6243,MAX($H6242,$H6243,$H6244)=$H6243)</f>
        <v>0</v>
      </c>
      <c r="O6243" t="b">
        <f t="shared" ref="O6243" si="12708">AND(NOT(N6242),N6243,NOT(N6244))</f>
        <v>0</v>
      </c>
    </row>
    <row r="6244" spans="1:15" x14ac:dyDescent="0.25">
      <c r="A6244" t="s">
        <v>19</v>
      </c>
      <c r="B6244" t="s">
        <v>17</v>
      </c>
      <c r="C6244">
        <v>15</v>
      </c>
      <c r="D6244">
        <v>6</v>
      </c>
      <c r="E6244" t="b">
        <v>0</v>
      </c>
      <c r="F6244">
        <v>1E-3</v>
      </c>
      <c r="G6244">
        <v>1</v>
      </c>
      <c r="H6244">
        <v>1</v>
      </c>
      <c r="I6244">
        <v>22</v>
      </c>
      <c r="J6244">
        <v>12</v>
      </c>
      <c r="K6244">
        <v>1</v>
      </c>
      <c r="L6244">
        <v>9</v>
      </c>
      <c r="M6244">
        <f t="shared" si="12642"/>
        <v>0</v>
      </c>
      <c r="N6244" t="b">
        <f t="shared" ref="N6244" si="12709">AND(MIN($F6242,$F6243,$F6244)=$F6244,MAX($H6242,$H6243,$H6244)=$H6244)</f>
        <v>1</v>
      </c>
      <c r="O6244" t="b">
        <f t="shared" ref="O6244" si="12710">AND(NOT(N6242),NOT(N6243),N6244)</f>
        <v>0</v>
      </c>
    </row>
    <row r="6245" spans="1:15" x14ac:dyDescent="0.25">
      <c r="A6245" t="s">
        <v>13</v>
      </c>
      <c r="B6245" t="s">
        <v>17</v>
      </c>
      <c r="C6245">
        <v>15</v>
      </c>
      <c r="D6245">
        <v>7</v>
      </c>
      <c r="E6245" t="b">
        <v>0</v>
      </c>
      <c r="F6245">
        <v>3.0000000000000001E-3</v>
      </c>
      <c r="G6245">
        <v>1</v>
      </c>
      <c r="H6245">
        <v>1</v>
      </c>
      <c r="I6245">
        <v>24</v>
      </c>
      <c r="J6245">
        <v>13</v>
      </c>
      <c r="K6245">
        <v>1</v>
      </c>
      <c r="L6245">
        <v>10</v>
      </c>
      <c r="M6245">
        <f t="shared" si="12642"/>
        <v>0</v>
      </c>
      <c r="N6245" t="b">
        <f t="shared" ref="N6245" si="12711">AND(MIN($F6245,$F6246,$F6247)=$F6245,MAX($H6245,$H6246,$H6247)=$H6245)</f>
        <v>1</v>
      </c>
      <c r="O6245" t="b">
        <f t="shared" ref="O6245" si="12712">AND(N6245,NOT(N6246),NOT(N6247))</f>
        <v>0</v>
      </c>
    </row>
    <row r="6246" spans="1:15" x14ac:dyDescent="0.25">
      <c r="A6246" t="s">
        <v>15</v>
      </c>
      <c r="B6246" t="s">
        <v>17</v>
      </c>
      <c r="C6246">
        <v>15</v>
      </c>
      <c r="D6246">
        <v>7</v>
      </c>
      <c r="E6246" t="b">
        <v>1</v>
      </c>
      <c r="F6246">
        <v>10.002000000000001</v>
      </c>
      <c r="G6246">
        <v>1</v>
      </c>
      <c r="H6246">
        <v>0</v>
      </c>
      <c r="I6246">
        <v>1544880</v>
      </c>
      <c r="J6246">
        <v>1501296</v>
      </c>
      <c r="K6246">
        <v>750644</v>
      </c>
      <c r="L6246">
        <v>21</v>
      </c>
      <c r="M6246">
        <f t="shared" si="12642"/>
        <v>1</v>
      </c>
      <c r="N6246" t="b">
        <f t="shared" ref="N6246" si="12713">AND(MIN($F6245,$F6246,$F6247)=$F6246,MAX($H6245,$H6246,$H6247)=$H6246)</f>
        <v>0</v>
      </c>
      <c r="O6246" t="b">
        <f t="shared" ref="O6246" si="12714">AND(NOT(N6245),N6246,NOT(N6247))</f>
        <v>0</v>
      </c>
    </row>
    <row r="6247" spans="1:15" x14ac:dyDescent="0.25">
      <c r="A6247" t="s">
        <v>19</v>
      </c>
      <c r="B6247" t="s">
        <v>17</v>
      </c>
      <c r="C6247">
        <v>15</v>
      </c>
      <c r="D6247">
        <v>7</v>
      </c>
      <c r="E6247" t="b">
        <v>0</v>
      </c>
      <c r="F6247">
        <v>3.0000000000000001E-3</v>
      </c>
      <c r="G6247">
        <v>1</v>
      </c>
      <c r="H6247">
        <v>1</v>
      </c>
      <c r="I6247">
        <v>24</v>
      </c>
      <c r="J6247">
        <v>13</v>
      </c>
      <c r="K6247">
        <v>1</v>
      </c>
      <c r="L6247">
        <v>10</v>
      </c>
      <c r="M6247">
        <f t="shared" si="12642"/>
        <v>0</v>
      </c>
      <c r="N6247" t="b">
        <f t="shared" ref="N6247" si="12715">AND(MIN($F6245,$F6246,$F6247)=$F6247,MAX($H6245,$H6246,$H6247)=$H6247)</f>
        <v>1</v>
      </c>
      <c r="O6247" t="b">
        <f t="shared" ref="O6247" si="12716">AND(NOT(N6245),NOT(N6246),N6247)</f>
        <v>0</v>
      </c>
    </row>
    <row r="6248" spans="1:15" x14ac:dyDescent="0.25">
      <c r="A6248" t="s">
        <v>13</v>
      </c>
      <c r="B6248" t="s">
        <v>17</v>
      </c>
      <c r="C6248">
        <v>15</v>
      </c>
      <c r="D6248">
        <v>8</v>
      </c>
      <c r="E6248" t="b">
        <v>0</v>
      </c>
      <c r="F6248">
        <v>2E-3</v>
      </c>
      <c r="G6248">
        <v>1</v>
      </c>
      <c r="H6248">
        <v>1</v>
      </c>
      <c r="I6248">
        <v>26</v>
      </c>
      <c r="J6248">
        <v>14</v>
      </c>
      <c r="K6248">
        <v>1</v>
      </c>
      <c r="L6248">
        <v>11</v>
      </c>
      <c r="M6248">
        <f t="shared" si="12642"/>
        <v>0</v>
      </c>
      <c r="N6248" t="b">
        <f t="shared" ref="N6248" si="12717">AND(MIN($F6248,$F6249,$F6250)=$F6248,MAX($H6248,$H6249,$H6250)=$H6248)</f>
        <v>1</v>
      </c>
      <c r="O6248" t="b">
        <f t="shared" ref="O6248" si="12718">AND(N6248,NOT(N6249),NOT(N6250))</f>
        <v>0</v>
      </c>
    </row>
    <row r="6249" spans="1:15" x14ac:dyDescent="0.25">
      <c r="A6249" t="s">
        <v>15</v>
      </c>
      <c r="B6249" t="s">
        <v>17</v>
      </c>
      <c r="C6249">
        <v>15</v>
      </c>
      <c r="D6249">
        <v>8</v>
      </c>
      <c r="E6249" t="b">
        <v>1</v>
      </c>
      <c r="F6249">
        <v>10.000999999999999</v>
      </c>
      <c r="G6249">
        <v>1</v>
      </c>
      <c r="H6249">
        <v>0</v>
      </c>
      <c r="I6249">
        <v>1589702</v>
      </c>
      <c r="J6249">
        <v>1544824</v>
      </c>
      <c r="K6249">
        <v>772408</v>
      </c>
      <c r="L6249">
        <v>21</v>
      </c>
      <c r="M6249">
        <f t="shared" si="12642"/>
        <v>1</v>
      </c>
      <c r="N6249" t="b">
        <f t="shared" ref="N6249" si="12719">AND(MIN($F6248,$F6249,$F6250)=$F6249,MAX($H6248,$H6249,$H6250)=$H6249)</f>
        <v>0</v>
      </c>
      <c r="O6249" t="b">
        <f t="shared" ref="O6249" si="12720">AND(NOT(N6248),N6249,NOT(N6250))</f>
        <v>0</v>
      </c>
    </row>
    <row r="6250" spans="1:15" x14ac:dyDescent="0.25">
      <c r="A6250" t="s">
        <v>19</v>
      </c>
      <c r="B6250" t="s">
        <v>17</v>
      </c>
      <c r="C6250">
        <v>15</v>
      </c>
      <c r="D6250">
        <v>8</v>
      </c>
      <c r="E6250" t="b">
        <v>0</v>
      </c>
      <c r="F6250">
        <v>2E-3</v>
      </c>
      <c r="G6250">
        <v>1</v>
      </c>
      <c r="H6250">
        <v>1</v>
      </c>
      <c r="I6250">
        <v>26</v>
      </c>
      <c r="J6250">
        <v>14</v>
      </c>
      <c r="K6250">
        <v>1</v>
      </c>
      <c r="L6250">
        <v>11</v>
      </c>
      <c r="M6250">
        <f t="shared" si="12642"/>
        <v>0</v>
      </c>
      <c r="N6250" t="b">
        <f t="shared" ref="N6250" si="12721">AND(MIN($F6248,$F6249,$F6250)=$F6250,MAX($H6248,$H6249,$H6250)=$H6250)</f>
        <v>1</v>
      </c>
      <c r="O6250" t="b">
        <f t="shared" ref="O6250" si="12722">AND(NOT(N6248),NOT(N6249),N6250)</f>
        <v>0</v>
      </c>
    </row>
    <row r="6251" spans="1:15" x14ac:dyDescent="0.25">
      <c r="A6251" t="s">
        <v>13</v>
      </c>
      <c r="B6251" t="s">
        <v>17</v>
      </c>
      <c r="C6251">
        <v>15</v>
      </c>
      <c r="D6251">
        <v>9</v>
      </c>
      <c r="E6251" t="b">
        <v>0</v>
      </c>
      <c r="F6251">
        <v>1E-3</v>
      </c>
      <c r="G6251">
        <v>1</v>
      </c>
      <c r="H6251">
        <v>1</v>
      </c>
      <c r="I6251">
        <v>12</v>
      </c>
      <c r="J6251">
        <v>8</v>
      </c>
      <c r="K6251">
        <v>2</v>
      </c>
      <c r="L6251">
        <v>3</v>
      </c>
      <c r="M6251">
        <f t="shared" si="12642"/>
        <v>0</v>
      </c>
      <c r="N6251" t="b">
        <f t="shared" ref="N6251" si="12723">AND(MIN($F6251,$F6252,$F6253)=$F6251,MAX($H6251,$H6252,$H6253)=$H6251)</f>
        <v>1</v>
      </c>
      <c r="O6251" t="b">
        <f t="shared" ref="O6251" si="12724">AND(N6251,NOT(N6252),NOT(N6253))</f>
        <v>0</v>
      </c>
    </row>
    <row r="6252" spans="1:15" x14ac:dyDescent="0.25">
      <c r="A6252" t="s">
        <v>15</v>
      </c>
      <c r="B6252" t="s">
        <v>17</v>
      </c>
      <c r="C6252">
        <v>15</v>
      </c>
      <c r="D6252">
        <v>9</v>
      </c>
      <c r="E6252" t="b">
        <v>0</v>
      </c>
      <c r="F6252">
        <v>8.0000000000000002E-3</v>
      </c>
      <c r="G6252">
        <v>1</v>
      </c>
      <c r="H6252">
        <v>1</v>
      </c>
      <c r="I6252">
        <v>36</v>
      </c>
      <c r="J6252">
        <v>36</v>
      </c>
      <c r="K6252">
        <v>16</v>
      </c>
      <c r="L6252">
        <v>7</v>
      </c>
      <c r="M6252">
        <f t="shared" si="12642"/>
        <v>0</v>
      </c>
      <c r="N6252" t="b">
        <f t="shared" ref="N6252" si="12725">AND(MIN($F6251,$F6252,$F6253)=$F6252,MAX($H6251,$H6252,$H6253)=$H6252)</f>
        <v>0</v>
      </c>
      <c r="O6252" t="b">
        <f t="shared" ref="O6252" si="12726">AND(NOT(N6251),N6252,NOT(N6253))</f>
        <v>0</v>
      </c>
    </row>
    <row r="6253" spans="1:15" x14ac:dyDescent="0.25">
      <c r="A6253" t="s">
        <v>19</v>
      </c>
      <c r="B6253" t="s">
        <v>17</v>
      </c>
      <c r="C6253">
        <v>15</v>
      </c>
      <c r="D6253">
        <v>9</v>
      </c>
      <c r="E6253" t="b">
        <v>0</v>
      </c>
      <c r="F6253">
        <v>1E-3</v>
      </c>
      <c r="G6253">
        <v>1</v>
      </c>
      <c r="H6253">
        <v>1</v>
      </c>
      <c r="I6253">
        <v>12</v>
      </c>
      <c r="J6253">
        <v>8</v>
      </c>
      <c r="K6253">
        <v>2</v>
      </c>
      <c r="L6253">
        <v>3</v>
      </c>
      <c r="M6253">
        <f t="shared" si="12642"/>
        <v>0</v>
      </c>
      <c r="N6253" t="b">
        <f t="shared" ref="N6253" si="12727">AND(MIN($F6251,$F6252,$F6253)=$F6253,MAX($H6251,$H6252,$H6253)=$H6253)</f>
        <v>1</v>
      </c>
      <c r="O6253" t="b">
        <f t="shared" ref="O6253" si="12728">AND(NOT(N6251),NOT(N6252),N6253)</f>
        <v>0</v>
      </c>
    </row>
    <row r="6254" spans="1:15" x14ac:dyDescent="0.25">
      <c r="A6254" t="s">
        <v>13</v>
      </c>
      <c r="B6254" t="s">
        <v>17</v>
      </c>
      <c r="C6254">
        <v>16</v>
      </c>
      <c r="D6254">
        <v>0</v>
      </c>
      <c r="E6254" t="b">
        <v>0</v>
      </c>
      <c r="F6254">
        <v>1E-3</v>
      </c>
      <c r="G6254">
        <v>1</v>
      </c>
      <c r="H6254">
        <v>1</v>
      </c>
      <c r="I6254">
        <v>10</v>
      </c>
      <c r="J6254">
        <v>6</v>
      </c>
      <c r="K6254">
        <v>1</v>
      </c>
      <c r="L6254">
        <v>3</v>
      </c>
      <c r="M6254">
        <f t="shared" si="12642"/>
        <v>0</v>
      </c>
      <c r="N6254" t="b">
        <f t="shared" ref="N6254" si="12729">AND(MIN($F6254,$F6255,$F6256)=$F6254,MAX($H6254,$H6255,$H6256)=$H6254)</f>
        <v>1</v>
      </c>
      <c r="O6254" t="b">
        <f t="shared" ref="O6254" si="12730">AND(N6254,NOT(N6255),NOT(N6256))</f>
        <v>0</v>
      </c>
    </row>
    <row r="6255" spans="1:15" x14ac:dyDescent="0.25">
      <c r="A6255" t="s">
        <v>15</v>
      </c>
      <c r="B6255" t="s">
        <v>17</v>
      </c>
      <c r="C6255">
        <v>16</v>
      </c>
      <c r="D6255">
        <v>0</v>
      </c>
      <c r="E6255" t="b">
        <v>0</v>
      </c>
      <c r="F6255">
        <v>1E-3</v>
      </c>
      <c r="G6255">
        <v>1</v>
      </c>
      <c r="H6255">
        <v>1</v>
      </c>
      <c r="I6255">
        <v>16</v>
      </c>
      <c r="J6255">
        <v>16</v>
      </c>
      <c r="K6255">
        <v>6</v>
      </c>
      <c r="L6255">
        <v>5</v>
      </c>
      <c r="M6255">
        <f t="shared" si="12642"/>
        <v>0</v>
      </c>
      <c r="N6255" t="b">
        <f t="shared" ref="N6255" si="12731">AND(MIN($F6254,$F6255,$F6256)=$F6255,MAX($H6254,$H6255,$H6256)=$H6255)</f>
        <v>1</v>
      </c>
      <c r="O6255" t="b">
        <f t="shared" ref="O6255" si="12732">AND(NOT(N6254),N6255,NOT(N6256))</f>
        <v>0</v>
      </c>
    </row>
    <row r="6256" spans="1:15" x14ac:dyDescent="0.25">
      <c r="A6256" t="s">
        <v>19</v>
      </c>
      <c r="B6256" t="s">
        <v>17</v>
      </c>
      <c r="C6256">
        <v>16</v>
      </c>
      <c r="D6256">
        <v>0</v>
      </c>
      <c r="E6256" t="b">
        <v>0</v>
      </c>
      <c r="F6256">
        <v>1E-3</v>
      </c>
      <c r="G6256">
        <v>1</v>
      </c>
      <c r="H6256">
        <v>1</v>
      </c>
      <c r="I6256">
        <v>10</v>
      </c>
      <c r="J6256">
        <v>6</v>
      </c>
      <c r="K6256">
        <v>1</v>
      </c>
      <c r="L6256">
        <v>3</v>
      </c>
      <c r="M6256">
        <f t="shared" si="12642"/>
        <v>0</v>
      </c>
      <c r="N6256" t="b">
        <f t="shared" ref="N6256" si="12733">AND(MIN($F6254,$F6255,$F6256)=$F6256,MAX($H6254,$H6255,$H6256)=$H6256)</f>
        <v>1</v>
      </c>
      <c r="O6256" t="b">
        <f t="shared" ref="O6256" si="12734">AND(NOT(N6254),NOT(N6255),N6256)</f>
        <v>0</v>
      </c>
    </row>
    <row r="6257" spans="1:15" x14ac:dyDescent="0.25">
      <c r="A6257" t="s">
        <v>13</v>
      </c>
      <c r="B6257" t="s">
        <v>17</v>
      </c>
      <c r="C6257">
        <v>16</v>
      </c>
      <c r="D6257">
        <v>10</v>
      </c>
      <c r="E6257" t="b">
        <v>0</v>
      </c>
      <c r="F6257">
        <v>3.0000000000000001E-3</v>
      </c>
      <c r="G6257">
        <v>1</v>
      </c>
      <c r="H6257">
        <v>1</v>
      </c>
      <c r="I6257">
        <v>14</v>
      </c>
      <c r="J6257">
        <v>9</v>
      </c>
      <c r="K6257">
        <v>2</v>
      </c>
      <c r="L6257">
        <v>4</v>
      </c>
      <c r="M6257">
        <f t="shared" si="12642"/>
        <v>0</v>
      </c>
      <c r="N6257" t="b">
        <f t="shared" ref="N6257" si="12735">AND(MIN($F6257,$F6258,$F6259)=$F6257,MAX($H6257,$H6258,$H6259)=$H6257)</f>
        <v>1</v>
      </c>
      <c r="O6257" t="b">
        <f t="shared" ref="O6257" si="12736">AND(N6257,NOT(N6258),NOT(N6259))</f>
        <v>0</v>
      </c>
    </row>
    <row r="6258" spans="1:15" x14ac:dyDescent="0.25">
      <c r="A6258" t="s">
        <v>15</v>
      </c>
      <c r="B6258" t="s">
        <v>17</v>
      </c>
      <c r="C6258">
        <v>16</v>
      </c>
      <c r="D6258">
        <v>10</v>
      </c>
      <c r="E6258" t="b">
        <v>0</v>
      </c>
      <c r="F6258">
        <v>3.0000000000000001E-3</v>
      </c>
      <c r="G6258">
        <v>1</v>
      </c>
      <c r="H6258">
        <v>1</v>
      </c>
      <c r="I6258">
        <v>416</v>
      </c>
      <c r="J6258">
        <v>413</v>
      </c>
      <c r="K6258">
        <v>204</v>
      </c>
      <c r="L6258">
        <v>10</v>
      </c>
      <c r="M6258">
        <f t="shared" si="12642"/>
        <v>0</v>
      </c>
      <c r="N6258" t="b">
        <f t="shared" ref="N6258" si="12737">AND(MIN($F6257,$F6258,$F6259)=$F6258,MAX($H6257,$H6258,$H6259)=$H6258)</f>
        <v>1</v>
      </c>
      <c r="O6258" t="b">
        <f t="shared" ref="O6258" si="12738">AND(NOT(N6257),N6258,NOT(N6259))</f>
        <v>0</v>
      </c>
    </row>
    <row r="6259" spans="1:15" x14ac:dyDescent="0.25">
      <c r="A6259" t="s">
        <v>19</v>
      </c>
      <c r="B6259" t="s">
        <v>17</v>
      </c>
      <c r="C6259">
        <v>16</v>
      </c>
      <c r="D6259">
        <v>10</v>
      </c>
      <c r="E6259" t="b">
        <v>0</v>
      </c>
      <c r="F6259">
        <v>8.0000000000000002E-3</v>
      </c>
      <c r="G6259">
        <v>1</v>
      </c>
      <c r="H6259">
        <v>1</v>
      </c>
      <c r="I6259">
        <v>14</v>
      </c>
      <c r="J6259">
        <v>9</v>
      </c>
      <c r="K6259">
        <v>2</v>
      </c>
      <c r="L6259">
        <v>4</v>
      </c>
      <c r="M6259">
        <f t="shared" si="12642"/>
        <v>0</v>
      </c>
      <c r="N6259" t="b">
        <f t="shared" ref="N6259" si="12739">AND(MIN($F6257,$F6258,$F6259)=$F6259,MAX($H6257,$H6258,$H6259)=$H6259)</f>
        <v>0</v>
      </c>
      <c r="O6259" t="b">
        <f t="shared" ref="O6259" si="12740">AND(NOT(N6257),NOT(N6258),N6259)</f>
        <v>0</v>
      </c>
    </row>
    <row r="6260" spans="1:15" x14ac:dyDescent="0.25">
      <c r="A6260" t="s">
        <v>13</v>
      </c>
      <c r="B6260" t="s">
        <v>17</v>
      </c>
      <c r="C6260">
        <v>16</v>
      </c>
      <c r="D6260">
        <v>11</v>
      </c>
      <c r="E6260" t="b">
        <v>0</v>
      </c>
      <c r="F6260">
        <v>1E-3</v>
      </c>
      <c r="G6260">
        <v>1</v>
      </c>
      <c r="H6260">
        <v>1</v>
      </c>
      <c r="I6260">
        <v>16</v>
      </c>
      <c r="J6260">
        <v>10</v>
      </c>
      <c r="K6260">
        <v>2</v>
      </c>
      <c r="L6260">
        <v>5</v>
      </c>
      <c r="M6260">
        <f t="shared" si="12642"/>
        <v>0</v>
      </c>
      <c r="N6260" t="b">
        <f t="shared" ref="N6260" si="12741">AND(MIN($F6260,$F6261,$F6262)=$F6260,MAX($H6260,$H6261,$H6262)=$H6260)</f>
        <v>1</v>
      </c>
      <c r="O6260" t="b">
        <f t="shared" ref="O6260" si="12742">AND(N6260,NOT(N6261),NOT(N6262))</f>
        <v>1</v>
      </c>
    </row>
    <row r="6261" spans="1:15" x14ac:dyDescent="0.25">
      <c r="A6261" t="s">
        <v>15</v>
      </c>
      <c r="B6261" t="s">
        <v>17</v>
      </c>
      <c r="C6261">
        <v>16</v>
      </c>
      <c r="D6261">
        <v>11</v>
      </c>
      <c r="E6261" t="b">
        <v>0</v>
      </c>
      <c r="F6261">
        <v>3.3000000000000002E-2</v>
      </c>
      <c r="G6261">
        <v>1</v>
      </c>
      <c r="H6261">
        <v>1</v>
      </c>
      <c r="I6261">
        <v>4074</v>
      </c>
      <c r="J6261">
        <v>4050</v>
      </c>
      <c r="K6261">
        <v>2022</v>
      </c>
      <c r="L6261">
        <v>13</v>
      </c>
      <c r="M6261">
        <f t="shared" si="12642"/>
        <v>0</v>
      </c>
      <c r="N6261" t="b">
        <f t="shared" ref="N6261" si="12743">AND(MIN($F6260,$F6261,$F6262)=$F6261,MAX($H6260,$H6261,$H6262)=$H6261)</f>
        <v>0</v>
      </c>
      <c r="O6261" t="b">
        <f t="shared" ref="O6261" si="12744">AND(NOT(N6260),N6261,NOT(N6262))</f>
        <v>0</v>
      </c>
    </row>
    <row r="6262" spans="1:15" x14ac:dyDescent="0.25">
      <c r="A6262" t="s">
        <v>19</v>
      </c>
      <c r="B6262" t="s">
        <v>17</v>
      </c>
      <c r="C6262">
        <v>16</v>
      </c>
      <c r="D6262">
        <v>11</v>
      </c>
      <c r="E6262" t="b">
        <v>0</v>
      </c>
      <c r="F6262">
        <v>2E-3</v>
      </c>
      <c r="G6262">
        <v>1</v>
      </c>
      <c r="H6262">
        <v>1</v>
      </c>
      <c r="I6262">
        <v>16</v>
      </c>
      <c r="J6262">
        <v>10</v>
      </c>
      <c r="K6262">
        <v>2</v>
      </c>
      <c r="L6262">
        <v>5</v>
      </c>
      <c r="M6262">
        <f t="shared" si="12642"/>
        <v>0</v>
      </c>
      <c r="N6262" t="b">
        <f t="shared" ref="N6262" si="12745">AND(MIN($F6260,$F6261,$F6262)=$F6262,MAX($H6260,$H6261,$H6262)=$H6262)</f>
        <v>0</v>
      </c>
      <c r="O6262" t="b">
        <f t="shared" ref="O6262" si="12746">AND(NOT(N6260),NOT(N6261),N6262)</f>
        <v>0</v>
      </c>
    </row>
    <row r="6263" spans="1:15" x14ac:dyDescent="0.25">
      <c r="A6263" t="s">
        <v>13</v>
      </c>
      <c r="B6263" t="s">
        <v>17</v>
      </c>
      <c r="C6263">
        <v>16</v>
      </c>
      <c r="D6263">
        <v>12</v>
      </c>
      <c r="E6263" t="b">
        <v>0</v>
      </c>
      <c r="F6263">
        <v>2E-3</v>
      </c>
      <c r="G6263">
        <v>1</v>
      </c>
      <c r="H6263">
        <v>1</v>
      </c>
      <c r="I6263">
        <v>18</v>
      </c>
      <c r="J6263">
        <v>11</v>
      </c>
      <c r="K6263">
        <v>2</v>
      </c>
      <c r="L6263">
        <v>6</v>
      </c>
      <c r="M6263">
        <f t="shared" si="12642"/>
        <v>0</v>
      </c>
      <c r="N6263" t="b">
        <f t="shared" ref="N6263" si="12747">AND(MIN($F6263,$F6264,$F6265)=$F6263,MAX($H6263,$H6264,$H6265)=$H6263)</f>
        <v>1</v>
      </c>
      <c r="O6263" t="b">
        <f t="shared" ref="O6263" si="12748">AND(N6263,NOT(N6264),NOT(N6265))</f>
        <v>0</v>
      </c>
    </row>
    <row r="6264" spans="1:15" x14ac:dyDescent="0.25">
      <c r="A6264" t="s">
        <v>15</v>
      </c>
      <c r="B6264" t="s">
        <v>17</v>
      </c>
      <c r="C6264">
        <v>16</v>
      </c>
      <c r="D6264">
        <v>12</v>
      </c>
      <c r="E6264" t="b">
        <v>0</v>
      </c>
      <c r="F6264">
        <v>0.26400000000000001</v>
      </c>
      <c r="G6264">
        <v>1</v>
      </c>
      <c r="H6264">
        <v>1</v>
      </c>
      <c r="I6264">
        <v>40588</v>
      </c>
      <c r="J6264">
        <v>40363</v>
      </c>
      <c r="K6264">
        <v>20178</v>
      </c>
      <c r="L6264">
        <v>16</v>
      </c>
      <c r="M6264">
        <f t="shared" si="12642"/>
        <v>0</v>
      </c>
      <c r="N6264" t="b">
        <f t="shared" ref="N6264" si="12749">AND(MIN($F6263,$F6264,$F6265)=$F6264,MAX($H6263,$H6264,$H6265)=$H6264)</f>
        <v>0</v>
      </c>
      <c r="O6264" t="b">
        <f t="shared" ref="O6264" si="12750">AND(NOT(N6263),N6264,NOT(N6265))</f>
        <v>0</v>
      </c>
    </row>
    <row r="6265" spans="1:15" x14ac:dyDescent="0.25">
      <c r="A6265" t="s">
        <v>19</v>
      </c>
      <c r="B6265" t="s">
        <v>17</v>
      </c>
      <c r="C6265">
        <v>16</v>
      </c>
      <c r="D6265">
        <v>12</v>
      </c>
      <c r="E6265" t="b">
        <v>0</v>
      </c>
      <c r="F6265">
        <v>2E-3</v>
      </c>
      <c r="G6265">
        <v>1</v>
      </c>
      <c r="H6265">
        <v>1</v>
      </c>
      <c r="I6265">
        <v>18</v>
      </c>
      <c r="J6265">
        <v>11</v>
      </c>
      <c r="K6265">
        <v>2</v>
      </c>
      <c r="L6265">
        <v>6</v>
      </c>
      <c r="M6265">
        <f t="shared" si="12642"/>
        <v>0</v>
      </c>
      <c r="N6265" t="b">
        <f t="shared" ref="N6265" si="12751">AND(MIN($F6263,$F6264,$F6265)=$F6265,MAX($H6263,$H6264,$H6265)=$H6265)</f>
        <v>1</v>
      </c>
      <c r="O6265" t="b">
        <f t="shared" ref="O6265" si="12752">AND(NOT(N6263),NOT(N6264),N6265)</f>
        <v>0</v>
      </c>
    </row>
    <row r="6266" spans="1:15" x14ac:dyDescent="0.25">
      <c r="A6266" t="s">
        <v>13</v>
      </c>
      <c r="B6266" t="s">
        <v>17</v>
      </c>
      <c r="C6266">
        <v>16</v>
      </c>
      <c r="D6266">
        <v>13</v>
      </c>
      <c r="E6266" t="b">
        <v>0</v>
      </c>
      <c r="F6266">
        <v>1E-3</v>
      </c>
      <c r="G6266">
        <v>1</v>
      </c>
      <c r="H6266">
        <v>1</v>
      </c>
      <c r="I6266">
        <v>20</v>
      </c>
      <c r="J6266">
        <v>12</v>
      </c>
      <c r="K6266">
        <v>2</v>
      </c>
      <c r="L6266">
        <v>7</v>
      </c>
      <c r="M6266">
        <f t="shared" si="12642"/>
        <v>0</v>
      </c>
      <c r="N6266" t="b">
        <f t="shared" ref="N6266" si="12753">AND(MIN($F6266,$F6267,$F6268)=$F6266,MAX($H6266,$H6267,$H6268)=$H6266)</f>
        <v>1</v>
      </c>
      <c r="O6266" t="b">
        <f t="shared" ref="O6266" si="12754">AND(N6266,NOT(N6267),NOT(N6268))</f>
        <v>0</v>
      </c>
    </row>
    <row r="6267" spans="1:15" x14ac:dyDescent="0.25">
      <c r="A6267" t="s">
        <v>15</v>
      </c>
      <c r="B6267" t="s">
        <v>17</v>
      </c>
      <c r="C6267">
        <v>16</v>
      </c>
      <c r="D6267">
        <v>13</v>
      </c>
      <c r="E6267" t="b">
        <v>0</v>
      </c>
      <c r="F6267">
        <v>2.6709999999999998</v>
      </c>
      <c r="G6267">
        <v>1</v>
      </c>
      <c r="H6267">
        <v>1</v>
      </c>
      <c r="I6267">
        <v>405562</v>
      </c>
      <c r="J6267">
        <v>403336</v>
      </c>
      <c r="K6267">
        <v>201664</v>
      </c>
      <c r="L6267">
        <v>17</v>
      </c>
      <c r="M6267">
        <f t="shared" si="12642"/>
        <v>0</v>
      </c>
      <c r="N6267" t="b">
        <f t="shared" ref="N6267" si="12755">AND(MIN($F6266,$F6267,$F6268)=$F6267,MAX($H6266,$H6267,$H6268)=$H6267)</f>
        <v>0</v>
      </c>
      <c r="O6267" t="b">
        <f t="shared" ref="O6267" si="12756">AND(NOT(N6266),N6267,NOT(N6268))</f>
        <v>0</v>
      </c>
    </row>
    <row r="6268" spans="1:15" x14ac:dyDescent="0.25">
      <c r="A6268" t="s">
        <v>19</v>
      </c>
      <c r="B6268" t="s">
        <v>17</v>
      </c>
      <c r="C6268">
        <v>16</v>
      </c>
      <c r="D6268">
        <v>13</v>
      </c>
      <c r="E6268" t="b">
        <v>0</v>
      </c>
      <c r="F6268">
        <v>1E-3</v>
      </c>
      <c r="G6268">
        <v>1</v>
      </c>
      <c r="H6268">
        <v>1</v>
      </c>
      <c r="I6268">
        <v>20</v>
      </c>
      <c r="J6268">
        <v>12</v>
      </c>
      <c r="K6268">
        <v>2</v>
      </c>
      <c r="L6268">
        <v>7</v>
      </c>
      <c r="M6268">
        <f t="shared" si="12642"/>
        <v>0</v>
      </c>
      <c r="N6268" t="b">
        <f t="shared" ref="N6268" si="12757">AND(MIN($F6266,$F6267,$F6268)=$F6268,MAX($H6266,$H6267,$H6268)=$H6268)</f>
        <v>1</v>
      </c>
      <c r="O6268" t="b">
        <f t="shared" ref="O6268" si="12758">AND(NOT(N6266),NOT(N6267),N6268)</f>
        <v>0</v>
      </c>
    </row>
    <row r="6269" spans="1:15" x14ac:dyDescent="0.25">
      <c r="A6269" t="s">
        <v>13</v>
      </c>
      <c r="B6269" t="s">
        <v>17</v>
      </c>
      <c r="C6269">
        <v>16</v>
      </c>
      <c r="D6269">
        <v>14</v>
      </c>
      <c r="E6269" t="b">
        <v>0</v>
      </c>
      <c r="F6269">
        <v>1E-3</v>
      </c>
      <c r="G6269">
        <v>1</v>
      </c>
      <c r="H6269">
        <v>1</v>
      </c>
      <c r="I6269">
        <v>22</v>
      </c>
      <c r="J6269">
        <v>13</v>
      </c>
      <c r="K6269">
        <v>2</v>
      </c>
      <c r="L6269">
        <v>8</v>
      </c>
      <c r="M6269">
        <f t="shared" si="12642"/>
        <v>0</v>
      </c>
      <c r="N6269" t="b">
        <f t="shared" ref="N6269" si="12759">AND(MIN($F6269,$F6270,$F6271)=$F6269,MAX($H6269,$H6270,$H6271)=$H6269)</f>
        <v>1</v>
      </c>
      <c r="O6269" t="b">
        <f t="shared" ref="O6269" si="12760">AND(N6269,NOT(N6270),NOT(N6271))</f>
        <v>0</v>
      </c>
    </row>
    <row r="6270" spans="1:15" x14ac:dyDescent="0.25">
      <c r="A6270" t="s">
        <v>15</v>
      </c>
      <c r="B6270" t="s">
        <v>17</v>
      </c>
      <c r="C6270">
        <v>16</v>
      </c>
      <c r="D6270">
        <v>14</v>
      </c>
      <c r="E6270" t="b">
        <v>1</v>
      </c>
      <c r="F6270">
        <v>10.000999999999999</v>
      </c>
      <c r="G6270">
        <v>1</v>
      </c>
      <c r="H6270">
        <v>0</v>
      </c>
      <c r="I6270">
        <v>1522425</v>
      </c>
      <c r="J6270">
        <v>1514077</v>
      </c>
      <c r="K6270">
        <v>757035</v>
      </c>
      <c r="L6270">
        <v>21</v>
      </c>
      <c r="M6270">
        <f t="shared" si="12642"/>
        <v>1</v>
      </c>
      <c r="N6270" t="b">
        <f t="shared" ref="N6270" si="12761">AND(MIN($F6269,$F6270,$F6271)=$F6270,MAX($H6269,$H6270,$H6271)=$H6270)</f>
        <v>0</v>
      </c>
      <c r="O6270" t="b">
        <f t="shared" ref="O6270" si="12762">AND(NOT(N6269),N6270,NOT(N6271))</f>
        <v>0</v>
      </c>
    </row>
    <row r="6271" spans="1:15" x14ac:dyDescent="0.25">
      <c r="A6271" t="s">
        <v>19</v>
      </c>
      <c r="B6271" t="s">
        <v>17</v>
      </c>
      <c r="C6271">
        <v>16</v>
      </c>
      <c r="D6271">
        <v>14</v>
      </c>
      <c r="E6271" t="b">
        <v>0</v>
      </c>
      <c r="F6271">
        <v>1E-3</v>
      </c>
      <c r="G6271">
        <v>1</v>
      </c>
      <c r="H6271">
        <v>1</v>
      </c>
      <c r="I6271">
        <v>22</v>
      </c>
      <c r="J6271">
        <v>13</v>
      </c>
      <c r="K6271">
        <v>2</v>
      </c>
      <c r="L6271">
        <v>8</v>
      </c>
      <c r="M6271">
        <f t="shared" si="12642"/>
        <v>0</v>
      </c>
      <c r="N6271" t="b">
        <f t="shared" ref="N6271" si="12763">AND(MIN($F6269,$F6270,$F6271)=$F6271,MAX($H6269,$H6270,$H6271)=$H6271)</f>
        <v>1</v>
      </c>
      <c r="O6271" t="b">
        <f t="shared" ref="O6271" si="12764">AND(NOT(N6269),NOT(N6270),N6271)</f>
        <v>0</v>
      </c>
    </row>
    <row r="6272" spans="1:15" x14ac:dyDescent="0.25">
      <c r="A6272" t="s">
        <v>13</v>
      </c>
      <c r="B6272" t="s">
        <v>17</v>
      </c>
      <c r="C6272">
        <v>16</v>
      </c>
      <c r="D6272">
        <v>15</v>
      </c>
      <c r="E6272" t="b">
        <v>0</v>
      </c>
      <c r="F6272">
        <v>2E-3</v>
      </c>
      <c r="G6272">
        <v>1</v>
      </c>
      <c r="H6272">
        <v>1</v>
      </c>
      <c r="I6272">
        <v>24</v>
      </c>
      <c r="J6272">
        <v>14</v>
      </c>
      <c r="K6272">
        <v>2</v>
      </c>
      <c r="L6272">
        <v>9</v>
      </c>
      <c r="M6272">
        <f t="shared" si="12642"/>
        <v>0</v>
      </c>
      <c r="N6272" t="b">
        <f t="shared" ref="N6272" si="12765">AND(MIN($F6272,$F6273,$F6274)=$F6272,MAX($H6272,$H6273,$H6274)=$H6272)</f>
        <v>1</v>
      </c>
      <c r="O6272" t="b">
        <f t="shared" ref="O6272" si="12766">AND(N6272,NOT(N6273),NOT(N6274))</f>
        <v>0</v>
      </c>
    </row>
    <row r="6273" spans="1:15" x14ac:dyDescent="0.25">
      <c r="A6273" t="s">
        <v>15</v>
      </c>
      <c r="B6273" t="s">
        <v>17</v>
      </c>
      <c r="C6273">
        <v>16</v>
      </c>
      <c r="D6273">
        <v>15</v>
      </c>
      <c r="E6273" t="b">
        <v>1</v>
      </c>
      <c r="F6273">
        <v>10.000999999999999</v>
      </c>
      <c r="G6273">
        <v>1</v>
      </c>
      <c r="H6273">
        <v>0</v>
      </c>
      <c r="I6273">
        <v>1558606</v>
      </c>
      <c r="J6273">
        <v>1550060</v>
      </c>
      <c r="K6273">
        <v>775026</v>
      </c>
      <c r="L6273">
        <v>22</v>
      </c>
      <c r="M6273">
        <f t="shared" si="12642"/>
        <v>1</v>
      </c>
      <c r="N6273" t="b">
        <f t="shared" ref="N6273" si="12767">AND(MIN($F6272,$F6273,$F6274)=$F6273,MAX($H6272,$H6273,$H6274)=$H6273)</f>
        <v>0</v>
      </c>
      <c r="O6273" t="b">
        <f t="shared" ref="O6273" si="12768">AND(NOT(N6272),N6273,NOT(N6274))</f>
        <v>0</v>
      </c>
    </row>
    <row r="6274" spans="1:15" x14ac:dyDescent="0.25">
      <c r="A6274" t="s">
        <v>19</v>
      </c>
      <c r="B6274" t="s">
        <v>17</v>
      </c>
      <c r="C6274">
        <v>16</v>
      </c>
      <c r="D6274">
        <v>15</v>
      </c>
      <c r="E6274" t="b">
        <v>0</v>
      </c>
      <c r="F6274">
        <v>2E-3</v>
      </c>
      <c r="G6274">
        <v>1</v>
      </c>
      <c r="H6274">
        <v>1</v>
      </c>
      <c r="I6274">
        <v>24</v>
      </c>
      <c r="J6274">
        <v>14</v>
      </c>
      <c r="K6274">
        <v>2</v>
      </c>
      <c r="L6274">
        <v>9</v>
      </c>
      <c r="M6274">
        <f t="shared" si="12642"/>
        <v>0</v>
      </c>
      <c r="N6274" t="b">
        <f t="shared" ref="N6274" si="12769">AND(MIN($F6272,$F6273,$F6274)=$F6274,MAX($H6272,$H6273,$H6274)=$H6274)</f>
        <v>1</v>
      </c>
      <c r="O6274" t="b">
        <f t="shared" ref="O6274" si="12770">AND(NOT(N6272),NOT(N6273),N6274)</f>
        <v>0</v>
      </c>
    </row>
    <row r="6275" spans="1:15" x14ac:dyDescent="0.25">
      <c r="A6275" t="s">
        <v>13</v>
      </c>
      <c r="B6275" t="s">
        <v>17</v>
      </c>
      <c r="C6275">
        <v>16</v>
      </c>
      <c r="D6275">
        <v>16</v>
      </c>
      <c r="E6275" t="b">
        <v>0</v>
      </c>
      <c r="F6275">
        <v>3.0000000000000001E-3</v>
      </c>
      <c r="G6275">
        <v>1</v>
      </c>
      <c r="H6275">
        <v>1</v>
      </c>
      <c r="I6275">
        <v>26</v>
      </c>
      <c r="J6275">
        <v>15</v>
      </c>
      <c r="K6275">
        <v>2</v>
      </c>
      <c r="L6275">
        <v>10</v>
      </c>
      <c r="M6275">
        <f t="shared" ref="M6275:M6338" si="12771">G6275-H6275</f>
        <v>0</v>
      </c>
      <c r="N6275" t="b">
        <f t="shared" ref="N6275" si="12772">AND(MIN($F6275,$F6276,$F6277)=$F6275,MAX($H6275,$H6276,$H6277)=$H6275)</f>
        <v>0</v>
      </c>
      <c r="O6275" t="b">
        <f t="shared" ref="O6275" si="12773">AND(N6275,NOT(N6276),NOT(N6277))</f>
        <v>0</v>
      </c>
    </row>
    <row r="6276" spans="1:15" x14ac:dyDescent="0.25">
      <c r="A6276" t="s">
        <v>15</v>
      </c>
      <c r="B6276" t="s">
        <v>17</v>
      </c>
      <c r="C6276">
        <v>16</v>
      </c>
      <c r="D6276">
        <v>16</v>
      </c>
      <c r="E6276" t="b">
        <v>1</v>
      </c>
      <c r="F6276">
        <v>10.000999999999999</v>
      </c>
      <c r="G6276">
        <v>1</v>
      </c>
      <c r="H6276">
        <v>0</v>
      </c>
      <c r="I6276">
        <v>1546647</v>
      </c>
      <c r="J6276">
        <v>1538165</v>
      </c>
      <c r="K6276">
        <v>769078</v>
      </c>
      <c r="L6276">
        <v>24</v>
      </c>
      <c r="M6276">
        <f t="shared" si="12771"/>
        <v>1</v>
      </c>
      <c r="N6276" t="b">
        <f t="shared" ref="N6276" si="12774">AND(MIN($F6275,$F6276,$F6277)=$F6276,MAX($H6275,$H6276,$H6277)=$H6276)</f>
        <v>0</v>
      </c>
      <c r="O6276" t="b">
        <f t="shared" ref="O6276" si="12775">AND(NOT(N6275),N6276,NOT(N6277))</f>
        <v>0</v>
      </c>
    </row>
    <row r="6277" spans="1:15" x14ac:dyDescent="0.25">
      <c r="A6277" t="s">
        <v>19</v>
      </c>
      <c r="B6277" t="s">
        <v>17</v>
      </c>
      <c r="C6277">
        <v>16</v>
      </c>
      <c r="D6277">
        <v>16</v>
      </c>
      <c r="E6277" t="b">
        <v>0</v>
      </c>
      <c r="F6277">
        <v>1E-3</v>
      </c>
      <c r="G6277">
        <v>1</v>
      </c>
      <c r="H6277">
        <v>1</v>
      </c>
      <c r="I6277">
        <v>26</v>
      </c>
      <c r="J6277">
        <v>15</v>
      </c>
      <c r="K6277">
        <v>2</v>
      </c>
      <c r="L6277">
        <v>10</v>
      </c>
      <c r="M6277">
        <f t="shared" si="12771"/>
        <v>0</v>
      </c>
      <c r="N6277" t="b">
        <f t="shared" ref="N6277" si="12776">AND(MIN($F6275,$F6276,$F6277)=$F6277,MAX($H6275,$H6276,$H6277)=$H6277)</f>
        <v>1</v>
      </c>
      <c r="O6277" t="b">
        <f t="shared" ref="O6277" si="12777">AND(NOT(N6275),NOT(N6276),N6277)</f>
        <v>1</v>
      </c>
    </row>
    <row r="6278" spans="1:15" x14ac:dyDescent="0.25">
      <c r="A6278" t="s">
        <v>13</v>
      </c>
      <c r="B6278" t="s">
        <v>17</v>
      </c>
      <c r="C6278">
        <v>16</v>
      </c>
      <c r="D6278">
        <v>17</v>
      </c>
      <c r="E6278" t="b">
        <v>0</v>
      </c>
      <c r="F6278">
        <v>2E-3</v>
      </c>
      <c r="G6278">
        <v>1</v>
      </c>
      <c r="H6278">
        <v>1</v>
      </c>
      <c r="I6278">
        <v>28</v>
      </c>
      <c r="J6278">
        <v>16</v>
      </c>
      <c r="K6278">
        <v>2</v>
      </c>
      <c r="L6278">
        <v>11</v>
      </c>
      <c r="M6278">
        <f t="shared" si="12771"/>
        <v>0</v>
      </c>
      <c r="N6278" t="b">
        <f t="shared" ref="N6278" si="12778">AND(MIN($F6278,$F6279,$F6280)=$F6278,MAX($H6278,$H6279,$H6280)=$H6278)</f>
        <v>1</v>
      </c>
      <c r="O6278" t="b">
        <f t="shared" ref="O6278" si="12779">AND(N6278,NOT(N6279),NOT(N6280))</f>
        <v>0</v>
      </c>
    </row>
    <row r="6279" spans="1:15" x14ac:dyDescent="0.25">
      <c r="A6279" t="s">
        <v>15</v>
      </c>
      <c r="B6279" t="s">
        <v>17</v>
      </c>
      <c r="C6279">
        <v>16</v>
      </c>
      <c r="D6279">
        <v>17</v>
      </c>
      <c r="E6279" t="b">
        <v>1</v>
      </c>
      <c r="F6279">
        <v>10.000999999999999</v>
      </c>
      <c r="G6279">
        <v>1</v>
      </c>
      <c r="H6279">
        <v>0</v>
      </c>
      <c r="I6279">
        <v>1516670</v>
      </c>
      <c r="J6279">
        <v>1508356</v>
      </c>
      <c r="K6279">
        <v>754173</v>
      </c>
      <c r="L6279">
        <v>21</v>
      </c>
      <c r="M6279">
        <f t="shared" si="12771"/>
        <v>1</v>
      </c>
      <c r="N6279" t="b">
        <f t="shared" ref="N6279" si="12780">AND(MIN($F6278,$F6279,$F6280)=$F6279,MAX($H6278,$H6279,$H6280)=$H6279)</f>
        <v>0</v>
      </c>
      <c r="O6279" t="b">
        <f t="shared" ref="O6279" si="12781">AND(NOT(N6278),N6279,NOT(N6280))</f>
        <v>0</v>
      </c>
    </row>
    <row r="6280" spans="1:15" x14ac:dyDescent="0.25">
      <c r="A6280" t="s">
        <v>19</v>
      </c>
      <c r="B6280" t="s">
        <v>17</v>
      </c>
      <c r="C6280">
        <v>16</v>
      </c>
      <c r="D6280">
        <v>17</v>
      </c>
      <c r="E6280" t="b">
        <v>0</v>
      </c>
      <c r="F6280">
        <v>2E-3</v>
      </c>
      <c r="G6280">
        <v>1</v>
      </c>
      <c r="H6280">
        <v>1</v>
      </c>
      <c r="I6280">
        <v>28</v>
      </c>
      <c r="J6280">
        <v>16</v>
      </c>
      <c r="K6280">
        <v>2</v>
      </c>
      <c r="L6280">
        <v>11</v>
      </c>
      <c r="M6280">
        <f t="shared" si="12771"/>
        <v>0</v>
      </c>
      <c r="N6280" t="b">
        <f t="shared" ref="N6280" si="12782">AND(MIN($F6278,$F6279,$F6280)=$F6280,MAX($H6278,$H6279,$H6280)=$H6280)</f>
        <v>1</v>
      </c>
      <c r="O6280" t="b">
        <f t="shared" ref="O6280" si="12783">AND(NOT(N6278),NOT(N6279),N6280)</f>
        <v>0</v>
      </c>
    </row>
    <row r="6281" spans="1:15" x14ac:dyDescent="0.25">
      <c r="A6281" t="s">
        <v>13</v>
      </c>
      <c r="B6281" t="s">
        <v>17</v>
      </c>
      <c r="C6281">
        <v>16</v>
      </c>
      <c r="D6281">
        <v>18</v>
      </c>
      <c r="E6281" t="b">
        <v>0</v>
      </c>
      <c r="F6281">
        <v>1E-3</v>
      </c>
      <c r="G6281">
        <v>1</v>
      </c>
      <c r="H6281">
        <v>1</v>
      </c>
      <c r="I6281">
        <v>14</v>
      </c>
      <c r="J6281">
        <v>10</v>
      </c>
      <c r="K6281">
        <v>3</v>
      </c>
      <c r="L6281">
        <v>3</v>
      </c>
      <c r="M6281">
        <f t="shared" si="12771"/>
        <v>0</v>
      </c>
      <c r="N6281" t="b">
        <f t="shared" ref="N6281" si="12784">AND(MIN($F6281,$F6282,$F6283)=$F6281,MAX($H6281,$H6282,$H6283)=$H6281)</f>
        <v>1</v>
      </c>
      <c r="O6281" t="b">
        <f t="shared" ref="O6281" si="12785">AND(N6281,NOT(N6282),NOT(N6283))</f>
        <v>0</v>
      </c>
    </row>
    <row r="6282" spans="1:15" x14ac:dyDescent="0.25">
      <c r="A6282" t="s">
        <v>15</v>
      </c>
      <c r="B6282" t="s">
        <v>17</v>
      </c>
      <c r="C6282">
        <v>16</v>
      </c>
      <c r="D6282">
        <v>18</v>
      </c>
      <c r="E6282" t="b">
        <v>0</v>
      </c>
      <c r="F6282">
        <v>2E-3</v>
      </c>
      <c r="G6282">
        <v>1</v>
      </c>
      <c r="H6282">
        <v>1</v>
      </c>
      <c r="I6282">
        <v>64</v>
      </c>
      <c r="J6282">
        <v>64</v>
      </c>
      <c r="K6282">
        <v>30</v>
      </c>
      <c r="L6282">
        <v>9</v>
      </c>
      <c r="M6282">
        <f t="shared" si="12771"/>
        <v>0</v>
      </c>
      <c r="N6282" t="b">
        <f t="shared" ref="N6282" si="12786">AND(MIN($F6281,$F6282,$F6283)=$F6282,MAX($H6281,$H6282,$H6283)=$H6282)</f>
        <v>0</v>
      </c>
      <c r="O6282" t="b">
        <f t="shared" ref="O6282" si="12787">AND(NOT(N6281),N6282,NOT(N6283))</f>
        <v>0</v>
      </c>
    </row>
    <row r="6283" spans="1:15" x14ac:dyDescent="0.25">
      <c r="A6283" t="s">
        <v>19</v>
      </c>
      <c r="B6283" t="s">
        <v>17</v>
      </c>
      <c r="C6283">
        <v>16</v>
      </c>
      <c r="D6283">
        <v>18</v>
      </c>
      <c r="E6283" t="b">
        <v>0</v>
      </c>
      <c r="F6283">
        <v>1E-3</v>
      </c>
      <c r="G6283">
        <v>1</v>
      </c>
      <c r="H6283">
        <v>1</v>
      </c>
      <c r="I6283">
        <v>14</v>
      </c>
      <c r="J6283">
        <v>10</v>
      </c>
      <c r="K6283">
        <v>3</v>
      </c>
      <c r="L6283">
        <v>3</v>
      </c>
      <c r="M6283">
        <f t="shared" si="12771"/>
        <v>0</v>
      </c>
      <c r="N6283" t="b">
        <f t="shared" ref="N6283" si="12788">AND(MIN($F6281,$F6282,$F6283)=$F6283,MAX($H6281,$H6282,$H6283)=$H6283)</f>
        <v>1</v>
      </c>
      <c r="O6283" t="b">
        <f t="shared" ref="O6283" si="12789">AND(NOT(N6281),NOT(N6282),N6283)</f>
        <v>0</v>
      </c>
    </row>
    <row r="6284" spans="1:15" x14ac:dyDescent="0.25">
      <c r="A6284" t="s">
        <v>13</v>
      </c>
      <c r="B6284" t="s">
        <v>17</v>
      </c>
      <c r="C6284">
        <v>16</v>
      </c>
      <c r="D6284">
        <v>19</v>
      </c>
      <c r="E6284" t="b">
        <v>0</v>
      </c>
      <c r="F6284">
        <v>3.0000000000000001E-3</v>
      </c>
      <c r="G6284">
        <v>1</v>
      </c>
      <c r="H6284">
        <v>1</v>
      </c>
      <c r="I6284">
        <v>16</v>
      </c>
      <c r="J6284">
        <v>11</v>
      </c>
      <c r="K6284">
        <v>3</v>
      </c>
      <c r="L6284">
        <v>4</v>
      </c>
      <c r="M6284">
        <f t="shared" si="12771"/>
        <v>0</v>
      </c>
      <c r="N6284" t="b">
        <f t="shared" ref="N6284" si="12790">AND(MIN($F6284,$F6285,$F6286)=$F6284,MAX($H6284,$H6285,$H6286)=$H6284)</f>
        <v>0</v>
      </c>
      <c r="O6284" t="b">
        <f t="shared" ref="O6284" si="12791">AND(N6284,NOT(N6285),NOT(N6286))</f>
        <v>0</v>
      </c>
    </row>
    <row r="6285" spans="1:15" x14ac:dyDescent="0.25">
      <c r="A6285" t="s">
        <v>15</v>
      </c>
      <c r="B6285" t="s">
        <v>17</v>
      </c>
      <c r="C6285">
        <v>16</v>
      </c>
      <c r="D6285">
        <v>19</v>
      </c>
      <c r="E6285" t="b">
        <v>0</v>
      </c>
      <c r="F6285">
        <v>4.0000000000000001E-3</v>
      </c>
      <c r="G6285">
        <v>1</v>
      </c>
      <c r="H6285">
        <v>1</v>
      </c>
      <c r="I6285">
        <v>675</v>
      </c>
      <c r="J6285">
        <v>671</v>
      </c>
      <c r="K6285">
        <v>333</v>
      </c>
      <c r="L6285">
        <v>10</v>
      </c>
      <c r="M6285">
        <f t="shared" si="12771"/>
        <v>0</v>
      </c>
      <c r="N6285" t="b">
        <f t="shared" ref="N6285" si="12792">AND(MIN($F6284,$F6285,$F6286)=$F6285,MAX($H6284,$H6285,$H6286)=$H6285)</f>
        <v>0</v>
      </c>
      <c r="O6285" t="b">
        <f t="shared" ref="O6285" si="12793">AND(NOT(N6284),N6285,NOT(N6286))</f>
        <v>0</v>
      </c>
    </row>
    <row r="6286" spans="1:15" x14ac:dyDescent="0.25">
      <c r="A6286" t="s">
        <v>19</v>
      </c>
      <c r="B6286" t="s">
        <v>17</v>
      </c>
      <c r="C6286">
        <v>16</v>
      </c>
      <c r="D6286">
        <v>19</v>
      </c>
      <c r="E6286" t="b">
        <v>0</v>
      </c>
      <c r="F6286">
        <v>1E-3</v>
      </c>
      <c r="G6286">
        <v>1</v>
      </c>
      <c r="H6286">
        <v>1</v>
      </c>
      <c r="I6286">
        <v>16</v>
      </c>
      <c r="J6286">
        <v>11</v>
      </c>
      <c r="K6286">
        <v>3</v>
      </c>
      <c r="L6286">
        <v>4</v>
      </c>
      <c r="M6286">
        <f t="shared" si="12771"/>
        <v>0</v>
      </c>
      <c r="N6286" t="b">
        <f t="shared" ref="N6286" si="12794">AND(MIN($F6284,$F6285,$F6286)=$F6286,MAX($H6284,$H6285,$H6286)=$H6286)</f>
        <v>1</v>
      </c>
      <c r="O6286" t="b">
        <f t="shared" ref="O6286" si="12795">AND(NOT(N6284),NOT(N6285),N6286)</f>
        <v>1</v>
      </c>
    </row>
    <row r="6287" spans="1:15" x14ac:dyDescent="0.25">
      <c r="A6287" t="s">
        <v>13</v>
      </c>
      <c r="B6287" t="s">
        <v>17</v>
      </c>
      <c r="C6287">
        <v>16</v>
      </c>
      <c r="D6287">
        <v>1</v>
      </c>
      <c r="E6287" t="b">
        <v>0</v>
      </c>
      <c r="F6287">
        <v>1E-3</v>
      </c>
      <c r="G6287">
        <v>1</v>
      </c>
      <c r="H6287">
        <v>1</v>
      </c>
      <c r="I6287">
        <v>12</v>
      </c>
      <c r="J6287">
        <v>7</v>
      </c>
      <c r="K6287">
        <v>1</v>
      </c>
      <c r="L6287">
        <v>4</v>
      </c>
      <c r="M6287">
        <f t="shared" si="12771"/>
        <v>0</v>
      </c>
      <c r="N6287" t="b">
        <f t="shared" ref="N6287" si="12796">AND(MIN($F6287,$F6288,$F6289)=$F6287,MAX($H6287,$H6288,$H6289)=$H6287)</f>
        <v>1</v>
      </c>
      <c r="O6287" t="b">
        <f t="shared" ref="O6287" si="12797">AND(N6287,NOT(N6288),NOT(N6289))</f>
        <v>0</v>
      </c>
    </row>
    <row r="6288" spans="1:15" x14ac:dyDescent="0.25">
      <c r="A6288" t="s">
        <v>15</v>
      </c>
      <c r="B6288" t="s">
        <v>17</v>
      </c>
      <c r="C6288">
        <v>16</v>
      </c>
      <c r="D6288">
        <v>1</v>
      </c>
      <c r="E6288" t="b">
        <v>0</v>
      </c>
      <c r="F6288">
        <v>2E-3</v>
      </c>
      <c r="G6288">
        <v>1</v>
      </c>
      <c r="H6288">
        <v>1</v>
      </c>
      <c r="I6288">
        <v>77</v>
      </c>
      <c r="J6288">
        <v>75</v>
      </c>
      <c r="K6288">
        <v>35</v>
      </c>
      <c r="L6288">
        <v>6</v>
      </c>
      <c r="M6288">
        <f t="shared" si="12771"/>
        <v>0</v>
      </c>
      <c r="N6288" t="b">
        <f t="shared" ref="N6288" si="12798">AND(MIN($F6287,$F6288,$F6289)=$F6288,MAX($H6287,$H6288,$H6289)=$H6288)</f>
        <v>0</v>
      </c>
      <c r="O6288" t="b">
        <f t="shared" ref="O6288" si="12799">AND(NOT(N6287),N6288,NOT(N6289))</f>
        <v>0</v>
      </c>
    </row>
    <row r="6289" spans="1:15" x14ac:dyDescent="0.25">
      <c r="A6289" t="s">
        <v>19</v>
      </c>
      <c r="B6289" t="s">
        <v>17</v>
      </c>
      <c r="C6289">
        <v>16</v>
      </c>
      <c r="D6289">
        <v>1</v>
      </c>
      <c r="E6289" t="b">
        <v>0</v>
      </c>
      <c r="F6289">
        <v>1E-3</v>
      </c>
      <c r="G6289">
        <v>1</v>
      </c>
      <c r="H6289">
        <v>1</v>
      </c>
      <c r="I6289">
        <v>12</v>
      </c>
      <c r="J6289">
        <v>7</v>
      </c>
      <c r="K6289">
        <v>1</v>
      </c>
      <c r="L6289">
        <v>4</v>
      </c>
      <c r="M6289">
        <f t="shared" si="12771"/>
        <v>0</v>
      </c>
      <c r="N6289" t="b">
        <f t="shared" ref="N6289" si="12800">AND(MIN($F6287,$F6288,$F6289)=$F6289,MAX($H6287,$H6288,$H6289)=$H6289)</f>
        <v>1</v>
      </c>
      <c r="O6289" t="b">
        <f t="shared" ref="O6289" si="12801">AND(NOT(N6287),NOT(N6288),N6289)</f>
        <v>0</v>
      </c>
    </row>
    <row r="6290" spans="1:15" x14ac:dyDescent="0.25">
      <c r="A6290" t="s">
        <v>13</v>
      </c>
      <c r="B6290" t="s">
        <v>17</v>
      </c>
      <c r="C6290">
        <v>16</v>
      </c>
      <c r="D6290">
        <v>20</v>
      </c>
      <c r="E6290" t="b">
        <v>0</v>
      </c>
      <c r="F6290">
        <v>1E-3</v>
      </c>
      <c r="G6290">
        <v>1</v>
      </c>
      <c r="H6290">
        <v>1</v>
      </c>
      <c r="I6290">
        <v>18</v>
      </c>
      <c r="J6290">
        <v>12</v>
      </c>
      <c r="K6290">
        <v>3</v>
      </c>
      <c r="L6290">
        <v>5</v>
      </c>
      <c r="M6290">
        <f t="shared" si="12771"/>
        <v>0</v>
      </c>
      <c r="N6290" t="b">
        <f t="shared" ref="N6290" si="12802">AND(MIN($F6290,$F6291,$F6292)=$F6290,MAX($H6290,$H6291,$H6292)=$H6290)</f>
        <v>1</v>
      </c>
      <c r="O6290" t="b">
        <f t="shared" ref="O6290" si="12803">AND(N6290,NOT(N6291),NOT(N6292))</f>
        <v>0</v>
      </c>
    </row>
    <row r="6291" spans="1:15" x14ac:dyDescent="0.25">
      <c r="A6291" t="s">
        <v>15</v>
      </c>
      <c r="B6291" t="s">
        <v>17</v>
      </c>
      <c r="C6291">
        <v>16</v>
      </c>
      <c r="D6291">
        <v>20</v>
      </c>
      <c r="E6291" t="b">
        <v>0</v>
      </c>
      <c r="F6291">
        <v>4.8000000000000001E-2</v>
      </c>
      <c r="G6291">
        <v>1</v>
      </c>
      <c r="H6291">
        <v>1</v>
      </c>
      <c r="I6291">
        <v>7478</v>
      </c>
      <c r="J6291">
        <v>7440</v>
      </c>
      <c r="K6291">
        <v>3717</v>
      </c>
      <c r="L6291">
        <v>13</v>
      </c>
      <c r="M6291">
        <f t="shared" si="12771"/>
        <v>0</v>
      </c>
      <c r="N6291" t="b">
        <f t="shared" ref="N6291" si="12804">AND(MIN($F6290,$F6291,$F6292)=$F6291,MAX($H6290,$H6291,$H6292)=$H6291)</f>
        <v>0</v>
      </c>
      <c r="O6291" t="b">
        <f t="shared" ref="O6291" si="12805">AND(NOT(N6290),N6291,NOT(N6292))</f>
        <v>0</v>
      </c>
    </row>
    <row r="6292" spans="1:15" x14ac:dyDescent="0.25">
      <c r="A6292" t="s">
        <v>19</v>
      </c>
      <c r="B6292" t="s">
        <v>17</v>
      </c>
      <c r="C6292">
        <v>16</v>
      </c>
      <c r="D6292">
        <v>20</v>
      </c>
      <c r="E6292" t="b">
        <v>0</v>
      </c>
      <c r="F6292">
        <v>1E-3</v>
      </c>
      <c r="G6292">
        <v>1</v>
      </c>
      <c r="H6292">
        <v>1</v>
      </c>
      <c r="I6292">
        <v>18</v>
      </c>
      <c r="J6292">
        <v>12</v>
      </c>
      <c r="K6292">
        <v>3</v>
      </c>
      <c r="L6292">
        <v>5</v>
      </c>
      <c r="M6292">
        <f t="shared" si="12771"/>
        <v>0</v>
      </c>
      <c r="N6292" t="b">
        <f t="shared" ref="N6292" si="12806">AND(MIN($F6290,$F6291,$F6292)=$F6292,MAX($H6290,$H6291,$H6292)=$H6292)</f>
        <v>1</v>
      </c>
      <c r="O6292" t="b">
        <f t="shared" ref="O6292" si="12807">AND(NOT(N6290),NOT(N6291),N6292)</f>
        <v>0</v>
      </c>
    </row>
    <row r="6293" spans="1:15" x14ac:dyDescent="0.25">
      <c r="A6293" t="s">
        <v>13</v>
      </c>
      <c r="B6293" t="s">
        <v>17</v>
      </c>
      <c r="C6293">
        <v>16</v>
      </c>
      <c r="D6293">
        <v>21</v>
      </c>
      <c r="E6293" t="b">
        <v>0</v>
      </c>
      <c r="F6293">
        <v>3.0000000000000001E-3</v>
      </c>
      <c r="G6293">
        <v>1</v>
      </c>
      <c r="H6293">
        <v>1</v>
      </c>
      <c r="I6293">
        <v>20</v>
      </c>
      <c r="J6293">
        <v>13</v>
      </c>
      <c r="K6293">
        <v>3</v>
      </c>
      <c r="L6293">
        <v>6</v>
      </c>
      <c r="M6293">
        <f t="shared" si="12771"/>
        <v>0</v>
      </c>
      <c r="N6293" t="b">
        <f t="shared" ref="N6293" si="12808">AND(MIN($F6293,$F6294,$F6295)=$F6293,MAX($H6293,$H6294,$H6295)=$H6293)</f>
        <v>0</v>
      </c>
      <c r="O6293" t="b">
        <f t="shared" ref="O6293" si="12809">AND(N6293,NOT(N6294),NOT(N6295))</f>
        <v>0</v>
      </c>
    </row>
    <row r="6294" spans="1:15" x14ac:dyDescent="0.25">
      <c r="A6294" t="s">
        <v>15</v>
      </c>
      <c r="B6294" t="s">
        <v>17</v>
      </c>
      <c r="C6294">
        <v>16</v>
      </c>
      <c r="D6294">
        <v>21</v>
      </c>
      <c r="E6294" t="b">
        <v>0</v>
      </c>
      <c r="F6294">
        <v>0.504</v>
      </c>
      <c r="G6294">
        <v>1</v>
      </c>
      <c r="H6294">
        <v>1</v>
      </c>
      <c r="I6294">
        <v>82489</v>
      </c>
      <c r="J6294">
        <v>82087</v>
      </c>
      <c r="K6294">
        <v>41040</v>
      </c>
      <c r="L6294">
        <v>16</v>
      </c>
      <c r="M6294">
        <f t="shared" si="12771"/>
        <v>0</v>
      </c>
      <c r="N6294" t="b">
        <f t="shared" ref="N6294" si="12810">AND(MIN($F6293,$F6294,$F6295)=$F6294,MAX($H6293,$H6294,$H6295)=$H6294)</f>
        <v>0</v>
      </c>
      <c r="O6294" t="b">
        <f t="shared" ref="O6294" si="12811">AND(NOT(N6293),N6294,NOT(N6295))</f>
        <v>0</v>
      </c>
    </row>
    <row r="6295" spans="1:15" x14ac:dyDescent="0.25">
      <c r="A6295" t="s">
        <v>19</v>
      </c>
      <c r="B6295" t="s">
        <v>17</v>
      </c>
      <c r="C6295">
        <v>16</v>
      </c>
      <c r="D6295">
        <v>21</v>
      </c>
      <c r="E6295" t="b">
        <v>0</v>
      </c>
      <c r="F6295">
        <v>2E-3</v>
      </c>
      <c r="G6295">
        <v>1</v>
      </c>
      <c r="H6295">
        <v>1</v>
      </c>
      <c r="I6295">
        <v>20</v>
      </c>
      <c r="J6295">
        <v>13</v>
      </c>
      <c r="K6295">
        <v>3</v>
      </c>
      <c r="L6295">
        <v>6</v>
      </c>
      <c r="M6295">
        <f t="shared" si="12771"/>
        <v>0</v>
      </c>
      <c r="N6295" t="b">
        <f t="shared" ref="N6295" si="12812">AND(MIN($F6293,$F6294,$F6295)=$F6295,MAX($H6293,$H6294,$H6295)=$H6295)</f>
        <v>1</v>
      </c>
      <c r="O6295" t="b">
        <f t="shared" ref="O6295" si="12813">AND(NOT(N6293),NOT(N6294),N6295)</f>
        <v>1</v>
      </c>
    </row>
    <row r="6296" spans="1:15" x14ac:dyDescent="0.25">
      <c r="A6296" t="s">
        <v>13</v>
      </c>
      <c r="B6296" t="s">
        <v>17</v>
      </c>
      <c r="C6296">
        <v>16</v>
      </c>
      <c r="D6296">
        <v>22</v>
      </c>
      <c r="E6296" t="b">
        <v>0</v>
      </c>
      <c r="F6296">
        <v>2E-3</v>
      </c>
      <c r="G6296">
        <v>1</v>
      </c>
      <c r="H6296">
        <v>1</v>
      </c>
      <c r="I6296">
        <v>22</v>
      </c>
      <c r="J6296">
        <v>14</v>
      </c>
      <c r="K6296">
        <v>3</v>
      </c>
      <c r="L6296">
        <v>7</v>
      </c>
      <c r="M6296">
        <f t="shared" si="12771"/>
        <v>0</v>
      </c>
      <c r="N6296" t="b">
        <f t="shared" ref="N6296" si="12814">AND(MIN($F6296,$F6297,$F6298)=$F6296,MAX($H6296,$H6297,$H6298)=$H6296)</f>
        <v>0</v>
      </c>
      <c r="O6296" t="b">
        <f t="shared" ref="O6296" si="12815">AND(N6296,NOT(N6297),NOT(N6298))</f>
        <v>0</v>
      </c>
    </row>
    <row r="6297" spans="1:15" x14ac:dyDescent="0.25">
      <c r="A6297" t="s">
        <v>15</v>
      </c>
      <c r="B6297" t="s">
        <v>17</v>
      </c>
      <c r="C6297">
        <v>16</v>
      </c>
      <c r="D6297">
        <v>22</v>
      </c>
      <c r="E6297" t="b">
        <v>0</v>
      </c>
      <c r="F6297">
        <v>5.7919999999999998</v>
      </c>
      <c r="G6297">
        <v>1</v>
      </c>
      <c r="H6297">
        <v>1</v>
      </c>
      <c r="I6297">
        <v>908082</v>
      </c>
      <c r="J6297">
        <v>903686</v>
      </c>
      <c r="K6297">
        <v>451839</v>
      </c>
      <c r="L6297">
        <v>17</v>
      </c>
      <c r="M6297">
        <f t="shared" si="12771"/>
        <v>0</v>
      </c>
      <c r="N6297" t="b">
        <f t="shared" ref="N6297" si="12816">AND(MIN($F6296,$F6297,$F6298)=$F6297,MAX($H6296,$H6297,$H6298)=$H6297)</f>
        <v>0</v>
      </c>
      <c r="O6297" t="b">
        <f t="shared" ref="O6297" si="12817">AND(NOT(N6296),N6297,NOT(N6298))</f>
        <v>0</v>
      </c>
    </row>
    <row r="6298" spans="1:15" x14ac:dyDescent="0.25">
      <c r="A6298" t="s">
        <v>19</v>
      </c>
      <c r="B6298" t="s">
        <v>17</v>
      </c>
      <c r="C6298">
        <v>16</v>
      </c>
      <c r="D6298">
        <v>22</v>
      </c>
      <c r="E6298" t="b">
        <v>0</v>
      </c>
      <c r="F6298">
        <v>1E-3</v>
      </c>
      <c r="G6298">
        <v>1</v>
      </c>
      <c r="H6298">
        <v>1</v>
      </c>
      <c r="I6298">
        <v>22</v>
      </c>
      <c r="J6298">
        <v>14</v>
      </c>
      <c r="K6298">
        <v>3</v>
      </c>
      <c r="L6298">
        <v>7</v>
      </c>
      <c r="M6298">
        <f t="shared" si="12771"/>
        <v>0</v>
      </c>
      <c r="N6298" t="b">
        <f t="shared" ref="N6298" si="12818">AND(MIN($F6296,$F6297,$F6298)=$F6298,MAX($H6296,$H6297,$H6298)=$H6298)</f>
        <v>1</v>
      </c>
      <c r="O6298" t="b">
        <f t="shared" ref="O6298" si="12819">AND(NOT(N6296),NOT(N6297),N6298)</f>
        <v>1</v>
      </c>
    </row>
    <row r="6299" spans="1:15" x14ac:dyDescent="0.25">
      <c r="A6299" t="s">
        <v>13</v>
      </c>
      <c r="B6299" t="s">
        <v>17</v>
      </c>
      <c r="C6299">
        <v>16</v>
      </c>
      <c r="D6299">
        <v>23</v>
      </c>
      <c r="E6299" t="b">
        <v>0</v>
      </c>
      <c r="F6299">
        <v>2E-3</v>
      </c>
      <c r="G6299">
        <v>1</v>
      </c>
      <c r="H6299">
        <v>1</v>
      </c>
      <c r="I6299">
        <v>24</v>
      </c>
      <c r="J6299">
        <v>15</v>
      </c>
      <c r="K6299">
        <v>3</v>
      </c>
      <c r="L6299">
        <v>8</v>
      </c>
      <c r="M6299">
        <f t="shared" si="12771"/>
        <v>0</v>
      </c>
      <c r="N6299" t="b">
        <f t="shared" ref="N6299" si="12820">AND(MIN($F6299,$F6300,$F6301)=$F6299,MAX($H6299,$H6300,$H6301)=$H6299)</f>
        <v>0</v>
      </c>
      <c r="O6299" t="b">
        <f t="shared" ref="O6299" si="12821">AND(N6299,NOT(N6300),NOT(N6301))</f>
        <v>0</v>
      </c>
    </row>
    <row r="6300" spans="1:15" x14ac:dyDescent="0.25">
      <c r="A6300" t="s">
        <v>15</v>
      </c>
      <c r="B6300" t="s">
        <v>17</v>
      </c>
      <c r="C6300">
        <v>16</v>
      </c>
      <c r="D6300">
        <v>23</v>
      </c>
      <c r="E6300" t="b">
        <v>1</v>
      </c>
      <c r="F6300">
        <v>10.000999999999999</v>
      </c>
      <c r="G6300">
        <v>1</v>
      </c>
      <c r="H6300">
        <v>0</v>
      </c>
      <c r="I6300">
        <v>1578615</v>
      </c>
      <c r="J6300">
        <v>1570977</v>
      </c>
      <c r="K6300">
        <v>785486</v>
      </c>
      <c r="L6300">
        <v>21</v>
      </c>
      <c r="M6300">
        <f t="shared" si="12771"/>
        <v>1</v>
      </c>
      <c r="N6300" t="b">
        <f t="shared" ref="N6300" si="12822">AND(MIN($F6299,$F6300,$F6301)=$F6300,MAX($H6299,$H6300,$H6301)=$H6300)</f>
        <v>0</v>
      </c>
      <c r="O6300" t="b">
        <f t="shared" ref="O6300" si="12823">AND(NOT(N6299),N6300,NOT(N6301))</f>
        <v>0</v>
      </c>
    </row>
    <row r="6301" spans="1:15" x14ac:dyDescent="0.25">
      <c r="A6301" t="s">
        <v>19</v>
      </c>
      <c r="B6301" t="s">
        <v>17</v>
      </c>
      <c r="C6301">
        <v>16</v>
      </c>
      <c r="D6301">
        <v>23</v>
      </c>
      <c r="E6301" t="b">
        <v>0</v>
      </c>
      <c r="F6301">
        <v>1E-3</v>
      </c>
      <c r="G6301">
        <v>1</v>
      </c>
      <c r="H6301">
        <v>1</v>
      </c>
      <c r="I6301">
        <v>24</v>
      </c>
      <c r="J6301">
        <v>15</v>
      </c>
      <c r="K6301">
        <v>3</v>
      </c>
      <c r="L6301">
        <v>8</v>
      </c>
      <c r="M6301">
        <f t="shared" si="12771"/>
        <v>0</v>
      </c>
      <c r="N6301" t="b">
        <f t="shared" ref="N6301" si="12824">AND(MIN($F6299,$F6300,$F6301)=$F6301,MAX($H6299,$H6300,$H6301)=$H6301)</f>
        <v>1</v>
      </c>
      <c r="O6301" t="b">
        <f t="shared" ref="O6301" si="12825">AND(NOT(N6299),NOT(N6300),N6301)</f>
        <v>1</v>
      </c>
    </row>
    <row r="6302" spans="1:15" x14ac:dyDescent="0.25">
      <c r="A6302" t="s">
        <v>13</v>
      </c>
      <c r="B6302" t="s">
        <v>17</v>
      </c>
      <c r="C6302">
        <v>16</v>
      </c>
      <c r="D6302">
        <v>24</v>
      </c>
      <c r="E6302" t="b">
        <v>0</v>
      </c>
      <c r="F6302">
        <v>2E-3</v>
      </c>
      <c r="G6302">
        <v>1</v>
      </c>
      <c r="H6302">
        <v>1</v>
      </c>
      <c r="I6302">
        <v>26</v>
      </c>
      <c r="J6302">
        <v>16</v>
      </c>
      <c r="K6302">
        <v>3</v>
      </c>
      <c r="L6302">
        <v>9</v>
      </c>
      <c r="M6302">
        <f t="shared" si="12771"/>
        <v>0</v>
      </c>
      <c r="N6302" t="b">
        <f t="shared" ref="N6302" si="12826">AND(MIN($F6302,$F6303,$F6304)=$F6302,MAX($H6302,$H6303,$H6304)=$H6302)</f>
        <v>0</v>
      </c>
      <c r="O6302" t="b">
        <f t="shared" ref="O6302" si="12827">AND(N6302,NOT(N6303),NOT(N6304))</f>
        <v>0</v>
      </c>
    </row>
    <row r="6303" spans="1:15" x14ac:dyDescent="0.25">
      <c r="A6303" t="s">
        <v>15</v>
      </c>
      <c r="B6303" t="s">
        <v>17</v>
      </c>
      <c r="C6303">
        <v>16</v>
      </c>
      <c r="D6303">
        <v>24</v>
      </c>
      <c r="E6303" t="b">
        <v>1</v>
      </c>
      <c r="F6303">
        <v>10.000999999999999</v>
      </c>
      <c r="G6303">
        <v>1</v>
      </c>
      <c r="H6303">
        <v>0</v>
      </c>
      <c r="I6303">
        <v>1567204</v>
      </c>
      <c r="J6303">
        <v>1559621</v>
      </c>
      <c r="K6303">
        <v>779807</v>
      </c>
      <c r="L6303">
        <v>22</v>
      </c>
      <c r="M6303">
        <f t="shared" si="12771"/>
        <v>1</v>
      </c>
      <c r="N6303" t="b">
        <f t="shared" ref="N6303" si="12828">AND(MIN($F6302,$F6303,$F6304)=$F6303,MAX($H6302,$H6303,$H6304)=$H6303)</f>
        <v>0</v>
      </c>
      <c r="O6303" t="b">
        <f t="shared" ref="O6303" si="12829">AND(NOT(N6302),N6303,NOT(N6304))</f>
        <v>0</v>
      </c>
    </row>
    <row r="6304" spans="1:15" x14ac:dyDescent="0.25">
      <c r="A6304" t="s">
        <v>19</v>
      </c>
      <c r="B6304" t="s">
        <v>17</v>
      </c>
      <c r="C6304">
        <v>16</v>
      </c>
      <c r="D6304">
        <v>24</v>
      </c>
      <c r="E6304" t="b">
        <v>0</v>
      </c>
      <c r="F6304">
        <v>1E-3</v>
      </c>
      <c r="G6304">
        <v>1</v>
      </c>
      <c r="H6304">
        <v>1</v>
      </c>
      <c r="I6304">
        <v>26</v>
      </c>
      <c r="J6304">
        <v>16</v>
      </c>
      <c r="K6304">
        <v>3</v>
      </c>
      <c r="L6304">
        <v>9</v>
      </c>
      <c r="M6304">
        <f t="shared" si="12771"/>
        <v>0</v>
      </c>
      <c r="N6304" t="b">
        <f t="shared" ref="N6304" si="12830">AND(MIN($F6302,$F6303,$F6304)=$F6304,MAX($H6302,$H6303,$H6304)=$H6304)</f>
        <v>1</v>
      </c>
      <c r="O6304" t="b">
        <f t="shared" ref="O6304" si="12831">AND(NOT(N6302),NOT(N6303),N6304)</f>
        <v>1</v>
      </c>
    </row>
    <row r="6305" spans="1:15" x14ac:dyDescent="0.25">
      <c r="A6305" t="s">
        <v>13</v>
      </c>
      <c r="B6305" t="s">
        <v>17</v>
      </c>
      <c r="C6305">
        <v>16</v>
      </c>
      <c r="D6305">
        <v>25</v>
      </c>
      <c r="E6305" t="b">
        <v>0</v>
      </c>
      <c r="F6305">
        <v>5.0000000000000001E-3</v>
      </c>
      <c r="G6305">
        <v>1</v>
      </c>
      <c r="H6305">
        <v>1</v>
      </c>
      <c r="I6305">
        <v>28</v>
      </c>
      <c r="J6305">
        <v>17</v>
      </c>
      <c r="K6305">
        <v>3</v>
      </c>
      <c r="L6305">
        <v>10</v>
      </c>
      <c r="M6305">
        <f t="shared" si="12771"/>
        <v>0</v>
      </c>
      <c r="N6305" t="b">
        <f t="shared" ref="N6305" si="12832">AND(MIN($F6305,$F6306,$F6307)=$F6305,MAX($H6305,$H6306,$H6307)=$H6305)</f>
        <v>0</v>
      </c>
      <c r="O6305" t="b">
        <f t="shared" ref="O6305" si="12833">AND(N6305,NOT(N6306),NOT(N6307))</f>
        <v>0</v>
      </c>
    </row>
    <row r="6306" spans="1:15" x14ac:dyDescent="0.25">
      <c r="A6306" t="s">
        <v>15</v>
      </c>
      <c r="B6306" t="s">
        <v>17</v>
      </c>
      <c r="C6306">
        <v>16</v>
      </c>
      <c r="D6306">
        <v>25</v>
      </c>
      <c r="E6306" t="b">
        <v>1</v>
      </c>
      <c r="F6306">
        <v>10.002000000000001</v>
      </c>
      <c r="G6306">
        <v>1</v>
      </c>
      <c r="H6306">
        <v>0</v>
      </c>
      <c r="I6306">
        <v>1517390</v>
      </c>
      <c r="J6306">
        <v>1510045</v>
      </c>
      <c r="K6306">
        <v>755018</v>
      </c>
      <c r="L6306">
        <v>24</v>
      </c>
      <c r="M6306">
        <f t="shared" si="12771"/>
        <v>1</v>
      </c>
      <c r="N6306" t="b">
        <f t="shared" ref="N6306" si="12834">AND(MIN($F6305,$F6306,$F6307)=$F6306,MAX($H6305,$H6306,$H6307)=$H6306)</f>
        <v>0</v>
      </c>
      <c r="O6306" t="b">
        <f t="shared" ref="O6306" si="12835">AND(NOT(N6305),N6306,NOT(N6307))</f>
        <v>0</v>
      </c>
    </row>
    <row r="6307" spans="1:15" x14ac:dyDescent="0.25">
      <c r="A6307" t="s">
        <v>19</v>
      </c>
      <c r="B6307" t="s">
        <v>17</v>
      </c>
      <c r="C6307">
        <v>16</v>
      </c>
      <c r="D6307">
        <v>25</v>
      </c>
      <c r="E6307" t="b">
        <v>0</v>
      </c>
      <c r="F6307">
        <v>2E-3</v>
      </c>
      <c r="G6307">
        <v>1</v>
      </c>
      <c r="H6307">
        <v>1</v>
      </c>
      <c r="I6307">
        <v>28</v>
      </c>
      <c r="J6307">
        <v>17</v>
      </c>
      <c r="K6307">
        <v>3</v>
      </c>
      <c r="L6307">
        <v>10</v>
      </c>
      <c r="M6307">
        <f t="shared" si="12771"/>
        <v>0</v>
      </c>
      <c r="N6307" t="b">
        <f t="shared" ref="N6307" si="12836">AND(MIN($F6305,$F6306,$F6307)=$F6307,MAX($H6305,$H6306,$H6307)=$H6307)</f>
        <v>1</v>
      </c>
      <c r="O6307" t="b">
        <f t="shared" ref="O6307" si="12837">AND(NOT(N6305),NOT(N6306),N6307)</f>
        <v>1</v>
      </c>
    </row>
    <row r="6308" spans="1:15" x14ac:dyDescent="0.25">
      <c r="A6308" t="s">
        <v>13</v>
      </c>
      <c r="B6308" t="s">
        <v>17</v>
      </c>
      <c r="C6308">
        <v>16</v>
      </c>
      <c r="D6308">
        <v>26</v>
      </c>
      <c r="E6308" t="b">
        <v>0</v>
      </c>
      <c r="F6308">
        <v>1E-3</v>
      </c>
      <c r="G6308">
        <v>1</v>
      </c>
      <c r="H6308">
        <v>1</v>
      </c>
      <c r="I6308">
        <v>30</v>
      </c>
      <c r="J6308">
        <v>18</v>
      </c>
      <c r="K6308">
        <v>3</v>
      </c>
      <c r="L6308">
        <v>11</v>
      </c>
      <c r="M6308">
        <f t="shared" si="12771"/>
        <v>0</v>
      </c>
      <c r="N6308" t="b">
        <f t="shared" ref="N6308" si="12838">AND(MIN($F6308,$F6309,$F6310)=$F6308,MAX($H6308,$H6309,$H6310)=$H6308)</f>
        <v>1</v>
      </c>
      <c r="O6308" t="b">
        <f t="shared" ref="O6308" si="12839">AND(N6308,NOT(N6309),NOT(N6310))</f>
        <v>1</v>
      </c>
    </row>
    <row r="6309" spans="1:15" x14ac:dyDescent="0.25">
      <c r="A6309" t="s">
        <v>15</v>
      </c>
      <c r="B6309" t="s">
        <v>17</v>
      </c>
      <c r="C6309">
        <v>16</v>
      </c>
      <c r="D6309">
        <v>26</v>
      </c>
      <c r="E6309" t="b">
        <v>1</v>
      </c>
      <c r="F6309">
        <v>10.000999999999999</v>
      </c>
      <c r="G6309">
        <v>1</v>
      </c>
      <c r="H6309">
        <v>0</v>
      </c>
      <c r="I6309">
        <v>1519435</v>
      </c>
      <c r="J6309">
        <v>1512084</v>
      </c>
      <c r="K6309">
        <v>756038</v>
      </c>
      <c r="L6309">
        <v>21</v>
      </c>
      <c r="M6309">
        <f t="shared" si="12771"/>
        <v>1</v>
      </c>
      <c r="N6309" t="b">
        <f t="shared" ref="N6309" si="12840">AND(MIN($F6308,$F6309,$F6310)=$F6309,MAX($H6308,$H6309,$H6310)=$H6309)</f>
        <v>0</v>
      </c>
      <c r="O6309" t="b">
        <f t="shared" ref="O6309" si="12841">AND(NOT(N6308),N6309,NOT(N6310))</f>
        <v>0</v>
      </c>
    </row>
    <row r="6310" spans="1:15" x14ac:dyDescent="0.25">
      <c r="A6310" t="s">
        <v>19</v>
      </c>
      <c r="B6310" t="s">
        <v>17</v>
      </c>
      <c r="C6310">
        <v>16</v>
      </c>
      <c r="D6310">
        <v>26</v>
      </c>
      <c r="E6310" t="b">
        <v>0</v>
      </c>
      <c r="F6310">
        <v>2E-3</v>
      </c>
      <c r="G6310">
        <v>1</v>
      </c>
      <c r="H6310">
        <v>1</v>
      </c>
      <c r="I6310">
        <v>30</v>
      </c>
      <c r="J6310">
        <v>18</v>
      </c>
      <c r="K6310">
        <v>3</v>
      </c>
      <c r="L6310">
        <v>11</v>
      </c>
      <c r="M6310">
        <f t="shared" si="12771"/>
        <v>0</v>
      </c>
      <c r="N6310" t="b">
        <f t="shared" ref="N6310" si="12842">AND(MIN($F6308,$F6309,$F6310)=$F6310,MAX($H6308,$H6309,$H6310)=$H6310)</f>
        <v>0</v>
      </c>
      <c r="O6310" t="b">
        <f t="shared" ref="O6310" si="12843">AND(NOT(N6308),NOT(N6309),N6310)</f>
        <v>0</v>
      </c>
    </row>
    <row r="6311" spans="1:15" x14ac:dyDescent="0.25">
      <c r="A6311" t="s">
        <v>13</v>
      </c>
      <c r="B6311" t="s">
        <v>17</v>
      </c>
      <c r="C6311">
        <v>16</v>
      </c>
      <c r="D6311">
        <v>27</v>
      </c>
      <c r="E6311" t="b">
        <v>0</v>
      </c>
      <c r="F6311">
        <v>2E-3</v>
      </c>
      <c r="G6311">
        <v>1</v>
      </c>
      <c r="H6311">
        <v>1</v>
      </c>
      <c r="I6311">
        <v>16</v>
      </c>
      <c r="J6311">
        <v>12</v>
      </c>
      <c r="K6311">
        <v>4</v>
      </c>
      <c r="L6311">
        <v>3</v>
      </c>
      <c r="M6311">
        <f t="shared" si="12771"/>
        <v>0</v>
      </c>
      <c r="N6311" t="b">
        <f t="shared" ref="N6311" si="12844">AND(MIN($F6311,$F6312,$F6313)=$F6311,MAX($H6311,$H6312,$H6313)=$H6311)</f>
        <v>1</v>
      </c>
      <c r="O6311" t="b">
        <f t="shared" ref="O6311" si="12845">AND(N6311,NOT(N6312),NOT(N6313))</f>
        <v>0</v>
      </c>
    </row>
    <row r="6312" spans="1:15" x14ac:dyDescent="0.25">
      <c r="A6312" t="s">
        <v>15</v>
      </c>
      <c r="B6312" t="s">
        <v>17</v>
      </c>
      <c r="C6312">
        <v>16</v>
      </c>
      <c r="D6312">
        <v>27</v>
      </c>
      <c r="E6312" t="b">
        <v>0</v>
      </c>
      <c r="F6312">
        <v>2E-3</v>
      </c>
      <c r="G6312">
        <v>1</v>
      </c>
      <c r="H6312">
        <v>1</v>
      </c>
      <c r="I6312">
        <v>100</v>
      </c>
      <c r="J6312">
        <v>100</v>
      </c>
      <c r="K6312">
        <v>48</v>
      </c>
      <c r="L6312">
        <v>9</v>
      </c>
      <c r="M6312">
        <f t="shared" si="12771"/>
        <v>0</v>
      </c>
      <c r="N6312" t="b">
        <f t="shared" ref="N6312" si="12846">AND(MIN($F6311,$F6312,$F6313)=$F6312,MAX($H6311,$H6312,$H6313)=$H6312)</f>
        <v>1</v>
      </c>
      <c r="O6312" t="b">
        <f t="shared" ref="O6312" si="12847">AND(NOT(N6311),N6312,NOT(N6313))</f>
        <v>0</v>
      </c>
    </row>
    <row r="6313" spans="1:15" x14ac:dyDescent="0.25">
      <c r="A6313" t="s">
        <v>19</v>
      </c>
      <c r="B6313" t="s">
        <v>17</v>
      </c>
      <c r="C6313">
        <v>16</v>
      </c>
      <c r="D6313">
        <v>27</v>
      </c>
      <c r="E6313" t="b">
        <v>0</v>
      </c>
      <c r="F6313">
        <v>2E-3</v>
      </c>
      <c r="G6313">
        <v>1</v>
      </c>
      <c r="H6313">
        <v>1</v>
      </c>
      <c r="I6313">
        <v>16</v>
      </c>
      <c r="J6313">
        <v>12</v>
      </c>
      <c r="K6313">
        <v>4</v>
      </c>
      <c r="L6313">
        <v>3</v>
      </c>
      <c r="M6313">
        <f t="shared" si="12771"/>
        <v>0</v>
      </c>
      <c r="N6313" t="b">
        <f t="shared" ref="N6313" si="12848">AND(MIN($F6311,$F6312,$F6313)=$F6313,MAX($H6311,$H6312,$H6313)=$H6313)</f>
        <v>1</v>
      </c>
      <c r="O6313" t="b">
        <f t="shared" ref="O6313" si="12849">AND(NOT(N6311),NOT(N6312),N6313)</f>
        <v>0</v>
      </c>
    </row>
    <row r="6314" spans="1:15" x14ac:dyDescent="0.25">
      <c r="A6314" t="s">
        <v>13</v>
      </c>
      <c r="B6314" t="s">
        <v>17</v>
      </c>
      <c r="C6314">
        <v>16</v>
      </c>
      <c r="D6314">
        <v>28</v>
      </c>
      <c r="E6314" t="b">
        <v>0</v>
      </c>
      <c r="F6314">
        <v>2E-3</v>
      </c>
      <c r="G6314">
        <v>1</v>
      </c>
      <c r="H6314">
        <v>1</v>
      </c>
      <c r="I6314">
        <v>18</v>
      </c>
      <c r="J6314">
        <v>13</v>
      </c>
      <c r="K6314">
        <v>4</v>
      </c>
      <c r="L6314">
        <v>4</v>
      </c>
      <c r="M6314">
        <f t="shared" si="12771"/>
        <v>0</v>
      </c>
      <c r="N6314" t="b">
        <f t="shared" ref="N6314" si="12850">AND(MIN($F6314,$F6315,$F6316)=$F6314,MAX($H6314,$H6315,$H6316)=$H6314)</f>
        <v>0</v>
      </c>
      <c r="O6314" t="b">
        <f t="shared" ref="O6314" si="12851">AND(N6314,NOT(N6315),NOT(N6316))</f>
        <v>0</v>
      </c>
    </row>
    <row r="6315" spans="1:15" x14ac:dyDescent="0.25">
      <c r="A6315" t="s">
        <v>15</v>
      </c>
      <c r="B6315" t="s">
        <v>17</v>
      </c>
      <c r="C6315">
        <v>16</v>
      </c>
      <c r="D6315">
        <v>28</v>
      </c>
      <c r="E6315" t="b">
        <v>0</v>
      </c>
      <c r="F6315">
        <v>8.0000000000000002E-3</v>
      </c>
      <c r="G6315">
        <v>1</v>
      </c>
      <c r="H6315">
        <v>1</v>
      </c>
      <c r="I6315">
        <v>1090</v>
      </c>
      <c r="J6315">
        <v>1085</v>
      </c>
      <c r="K6315">
        <v>540</v>
      </c>
      <c r="L6315">
        <v>10</v>
      </c>
      <c r="M6315">
        <f t="shared" si="12771"/>
        <v>0</v>
      </c>
      <c r="N6315" t="b">
        <f t="shared" ref="N6315" si="12852">AND(MIN($F6314,$F6315,$F6316)=$F6315,MAX($H6314,$H6315,$H6316)=$H6315)</f>
        <v>0</v>
      </c>
      <c r="O6315" t="b">
        <f t="shared" ref="O6315" si="12853">AND(NOT(N6314),N6315,NOT(N6316))</f>
        <v>0</v>
      </c>
    </row>
    <row r="6316" spans="1:15" x14ac:dyDescent="0.25">
      <c r="A6316" t="s">
        <v>19</v>
      </c>
      <c r="B6316" t="s">
        <v>17</v>
      </c>
      <c r="C6316">
        <v>16</v>
      </c>
      <c r="D6316">
        <v>28</v>
      </c>
      <c r="E6316" t="b">
        <v>0</v>
      </c>
      <c r="F6316">
        <v>1E-3</v>
      </c>
      <c r="G6316">
        <v>1</v>
      </c>
      <c r="H6316">
        <v>1</v>
      </c>
      <c r="I6316">
        <v>18</v>
      </c>
      <c r="J6316">
        <v>13</v>
      </c>
      <c r="K6316">
        <v>4</v>
      </c>
      <c r="L6316">
        <v>4</v>
      </c>
      <c r="M6316">
        <f t="shared" si="12771"/>
        <v>0</v>
      </c>
      <c r="N6316" t="b">
        <f t="shared" ref="N6316" si="12854">AND(MIN($F6314,$F6315,$F6316)=$F6316,MAX($H6314,$H6315,$H6316)=$H6316)</f>
        <v>1</v>
      </c>
      <c r="O6316" t="b">
        <f t="shared" ref="O6316" si="12855">AND(NOT(N6314),NOT(N6315),N6316)</f>
        <v>1</v>
      </c>
    </row>
    <row r="6317" spans="1:15" x14ac:dyDescent="0.25">
      <c r="A6317" t="s">
        <v>13</v>
      </c>
      <c r="B6317" t="s">
        <v>17</v>
      </c>
      <c r="C6317">
        <v>16</v>
      </c>
      <c r="D6317">
        <v>29</v>
      </c>
      <c r="E6317" t="b">
        <v>0</v>
      </c>
      <c r="F6317">
        <v>1E-3</v>
      </c>
      <c r="G6317">
        <v>1</v>
      </c>
      <c r="H6317">
        <v>1</v>
      </c>
      <c r="I6317">
        <v>20</v>
      </c>
      <c r="J6317">
        <v>14</v>
      </c>
      <c r="K6317">
        <v>4</v>
      </c>
      <c r="L6317">
        <v>5</v>
      </c>
      <c r="M6317">
        <f t="shared" si="12771"/>
        <v>0</v>
      </c>
      <c r="N6317" t="b">
        <f t="shared" ref="N6317" si="12856">AND(MIN($F6317,$F6318,$F6319)=$F6317,MAX($H6317,$H6318,$H6319)=$H6317)</f>
        <v>1</v>
      </c>
      <c r="O6317" t="b">
        <f t="shared" ref="O6317" si="12857">AND(N6317,NOT(N6318),NOT(N6319))</f>
        <v>0</v>
      </c>
    </row>
    <row r="6318" spans="1:15" x14ac:dyDescent="0.25">
      <c r="A6318" t="s">
        <v>15</v>
      </c>
      <c r="B6318" t="s">
        <v>17</v>
      </c>
      <c r="C6318">
        <v>16</v>
      </c>
      <c r="D6318">
        <v>29</v>
      </c>
      <c r="E6318" t="b">
        <v>0</v>
      </c>
      <c r="F6318">
        <v>7.4999999999999997E-2</v>
      </c>
      <c r="G6318">
        <v>1</v>
      </c>
      <c r="H6318">
        <v>1</v>
      </c>
      <c r="I6318">
        <v>12804</v>
      </c>
      <c r="J6318">
        <v>12750</v>
      </c>
      <c r="K6318">
        <v>6372</v>
      </c>
      <c r="L6318">
        <v>13</v>
      </c>
      <c r="M6318">
        <f t="shared" si="12771"/>
        <v>0</v>
      </c>
      <c r="N6318" t="b">
        <f t="shared" ref="N6318" si="12858">AND(MIN($F6317,$F6318,$F6319)=$F6318,MAX($H6317,$H6318,$H6319)=$H6318)</f>
        <v>0</v>
      </c>
      <c r="O6318" t="b">
        <f t="shared" ref="O6318" si="12859">AND(NOT(N6317),N6318,NOT(N6319))</f>
        <v>0</v>
      </c>
    </row>
    <row r="6319" spans="1:15" x14ac:dyDescent="0.25">
      <c r="A6319" t="s">
        <v>19</v>
      </c>
      <c r="B6319" t="s">
        <v>17</v>
      </c>
      <c r="C6319">
        <v>16</v>
      </c>
      <c r="D6319">
        <v>29</v>
      </c>
      <c r="E6319" t="b">
        <v>0</v>
      </c>
      <c r="F6319">
        <v>1E-3</v>
      </c>
      <c r="G6319">
        <v>1</v>
      </c>
      <c r="H6319">
        <v>1</v>
      </c>
      <c r="I6319">
        <v>20</v>
      </c>
      <c r="J6319">
        <v>14</v>
      </c>
      <c r="K6319">
        <v>4</v>
      </c>
      <c r="L6319">
        <v>5</v>
      </c>
      <c r="M6319">
        <f t="shared" si="12771"/>
        <v>0</v>
      </c>
      <c r="N6319" t="b">
        <f t="shared" ref="N6319" si="12860">AND(MIN($F6317,$F6318,$F6319)=$F6319,MAX($H6317,$H6318,$H6319)=$H6319)</f>
        <v>1</v>
      </c>
      <c r="O6319" t="b">
        <f t="shared" ref="O6319" si="12861">AND(NOT(N6317),NOT(N6318),N6319)</f>
        <v>0</v>
      </c>
    </row>
    <row r="6320" spans="1:15" x14ac:dyDescent="0.25">
      <c r="A6320" t="s">
        <v>13</v>
      </c>
      <c r="B6320" t="s">
        <v>17</v>
      </c>
      <c r="C6320">
        <v>16</v>
      </c>
      <c r="D6320">
        <v>2</v>
      </c>
      <c r="E6320" t="b">
        <v>0</v>
      </c>
      <c r="F6320">
        <v>1E-3</v>
      </c>
      <c r="G6320">
        <v>1</v>
      </c>
      <c r="H6320">
        <v>1</v>
      </c>
      <c r="I6320">
        <v>14</v>
      </c>
      <c r="J6320">
        <v>8</v>
      </c>
      <c r="K6320">
        <v>1</v>
      </c>
      <c r="L6320">
        <v>5</v>
      </c>
      <c r="M6320">
        <f t="shared" si="12771"/>
        <v>0</v>
      </c>
      <c r="N6320" t="b">
        <f t="shared" ref="N6320" si="12862">AND(MIN($F6320,$F6321,$F6322)=$F6320,MAX($H6320,$H6321,$H6322)=$H6320)</f>
        <v>1</v>
      </c>
      <c r="O6320" t="b">
        <f t="shared" ref="O6320" si="12863">AND(N6320,NOT(N6321),NOT(N6322))</f>
        <v>0</v>
      </c>
    </row>
    <row r="6321" spans="1:15" x14ac:dyDescent="0.25">
      <c r="A6321" t="s">
        <v>15</v>
      </c>
      <c r="B6321" t="s">
        <v>17</v>
      </c>
      <c r="C6321">
        <v>16</v>
      </c>
      <c r="D6321">
        <v>2</v>
      </c>
      <c r="E6321" t="b">
        <v>0</v>
      </c>
      <c r="F6321">
        <v>5.0000000000000001E-3</v>
      </c>
      <c r="G6321">
        <v>1</v>
      </c>
      <c r="H6321">
        <v>1</v>
      </c>
      <c r="I6321">
        <v>482</v>
      </c>
      <c r="J6321">
        <v>470</v>
      </c>
      <c r="K6321">
        <v>232</v>
      </c>
      <c r="L6321">
        <v>9</v>
      </c>
      <c r="M6321">
        <f t="shared" si="12771"/>
        <v>0</v>
      </c>
      <c r="N6321" t="b">
        <f t="shared" ref="N6321" si="12864">AND(MIN($F6320,$F6321,$F6322)=$F6321,MAX($H6320,$H6321,$H6322)=$H6321)</f>
        <v>0</v>
      </c>
      <c r="O6321" t="b">
        <f t="shared" ref="O6321" si="12865">AND(NOT(N6320),N6321,NOT(N6322))</f>
        <v>0</v>
      </c>
    </row>
    <row r="6322" spans="1:15" x14ac:dyDescent="0.25">
      <c r="A6322" t="s">
        <v>19</v>
      </c>
      <c r="B6322" t="s">
        <v>17</v>
      </c>
      <c r="C6322">
        <v>16</v>
      </c>
      <c r="D6322">
        <v>2</v>
      </c>
      <c r="E6322" t="b">
        <v>0</v>
      </c>
      <c r="F6322">
        <v>1E-3</v>
      </c>
      <c r="G6322">
        <v>1</v>
      </c>
      <c r="H6322">
        <v>1</v>
      </c>
      <c r="I6322">
        <v>14</v>
      </c>
      <c r="J6322">
        <v>8</v>
      </c>
      <c r="K6322">
        <v>1</v>
      </c>
      <c r="L6322">
        <v>5</v>
      </c>
      <c r="M6322">
        <f t="shared" si="12771"/>
        <v>0</v>
      </c>
      <c r="N6322" t="b">
        <f t="shared" ref="N6322" si="12866">AND(MIN($F6320,$F6321,$F6322)=$F6322,MAX($H6320,$H6321,$H6322)=$H6322)</f>
        <v>1</v>
      </c>
      <c r="O6322" t="b">
        <f t="shared" ref="O6322" si="12867">AND(NOT(N6320),NOT(N6321),N6322)</f>
        <v>0</v>
      </c>
    </row>
    <row r="6323" spans="1:15" x14ac:dyDescent="0.25">
      <c r="A6323" t="s">
        <v>13</v>
      </c>
      <c r="B6323" t="s">
        <v>17</v>
      </c>
      <c r="C6323">
        <v>16</v>
      </c>
      <c r="D6323">
        <v>30</v>
      </c>
      <c r="E6323" t="b">
        <v>0</v>
      </c>
      <c r="F6323">
        <v>2E-3</v>
      </c>
      <c r="G6323">
        <v>1</v>
      </c>
      <c r="H6323">
        <v>1</v>
      </c>
      <c r="I6323">
        <v>22</v>
      </c>
      <c r="J6323">
        <v>15</v>
      </c>
      <c r="K6323">
        <v>4</v>
      </c>
      <c r="L6323">
        <v>6</v>
      </c>
      <c r="M6323">
        <f t="shared" si="12771"/>
        <v>0</v>
      </c>
      <c r="N6323" t="b">
        <f t="shared" ref="N6323" si="12868">AND(MIN($F6323,$F6324,$F6325)=$F6323,MAX($H6323,$H6324,$H6325)=$H6323)</f>
        <v>0</v>
      </c>
      <c r="O6323" t="b">
        <f t="shared" ref="O6323" si="12869">AND(N6323,NOT(N6324),NOT(N6325))</f>
        <v>0</v>
      </c>
    </row>
    <row r="6324" spans="1:15" x14ac:dyDescent="0.25">
      <c r="A6324" t="s">
        <v>15</v>
      </c>
      <c r="B6324" t="s">
        <v>17</v>
      </c>
      <c r="C6324">
        <v>16</v>
      </c>
      <c r="D6324">
        <v>30</v>
      </c>
      <c r="E6324" t="b">
        <v>0</v>
      </c>
      <c r="F6324">
        <v>0.93799999999999994</v>
      </c>
      <c r="G6324">
        <v>1</v>
      </c>
      <c r="H6324">
        <v>1</v>
      </c>
      <c r="I6324">
        <v>153062</v>
      </c>
      <c r="J6324">
        <v>152431</v>
      </c>
      <c r="K6324">
        <v>76212</v>
      </c>
      <c r="L6324">
        <v>16</v>
      </c>
      <c r="M6324">
        <f t="shared" si="12771"/>
        <v>0</v>
      </c>
      <c r="N6324" t="b">
        <f t="shared" ref="N6324" si="12870">AND(MIN($F6323,$F6324,$F6325)=$F6324,MAX($H6323,$H6324,$H6325)=$H6324)</f>
        <v>0</v>
      </c>
      <c r="O6324" t="b">
        <f t="shared" ref="O6324" si="12871">AND(NOT(N6323),N6324,NOT(N6325))</f>
        <v>0</v>
      </c>
    </row>
    <row r="6325" spans="1:15" x14ac:dyDescent="0.25">
      <c r="A6325" t="s">
        <v>19</v>
      </c>
      <c r="B6325" t="s">
        <v>17</v>
      </c>
      <c r="C6325">
        <v>16</v>
      </c>
      <c r="D6325">
        <v>30</v>
      </c>
      <c r="E6325" t="b">
        <v>0</v>
      </c>
      <c r="F6325">
        <v>1E-3</v>
      </c>
      <c r="G6325">
        <v>1</v>
      </c>
      <c r="H6325">
        <v>1</v>
      </c>
      <c r="I6325">
        <v>22</v>
      </c>
      <c r="J6325">
        <v>15</v>
      </c>
      <c r="K6325">
        <v>4</v>
      </c>
      <c r="L6325">
        <v>6</v>
      </c>
      <c r="M6325">
        <f t="shared" si="12771"/>
        <v>0</v>
      </c>
      <c r="N6325" t="b">
        <f t="shared" ref="N6325" si="12872">AND(MIN($F6323,$F6324,$F6325)=$F6325,MAX($H6323,$H6324,$H6325)=$H6325)</f>
        <v>1</v>
      </c>
      <c r="O6325" t="b">
        <f t="shared" ref="O6325" si="12873">AND(NOT(N6323),NOT(N6324),N6325)</f>
        <v>1</v>
      </c>
    </row>
    <row r="6326" spans="1:15" x14ac:dyDescent="0.25">
      <c r="A6326" t="s">
        <v>13</v>
      </c>
      <c r="B6326" t="s">
        <v>17</v>
      </c>
      <c r="C6326">
        <v>16</v>
      </c>
      <c r="D6326">
        <v>31</v>
      </c>
      <c r="E6326" t="b">
        <v>0</v>
      </c>
      <c r="F6326">
        <v>2E-3</v>
      </c>
      <c r="G6326">
        <v>1</v>
      </c>
      <c r="H6326">
        <v>1</v>
      </c>
      <c r="I6326">
        <v>24</v>
      </c>
      <c r="J6326">
        <v>16</v>
      </c>
      <c r="K6326">
        <v>4</v>
      </c>
      <c r="L6326">
        <v>7</v>
      </c>
      <c r="M6326">
        <f t="shared" si="12771"/>
        <v>0</v>
      </c>
      <c r="N6326" t="b">
        <f t="shared" ref="N6326" si="12874">AND(MIN($F6326,$F6327,$F6328)=$F6326,MAX($H6326,$H6327,$H6328)=$H6326)</f>
        <v>0</v>
      </c>
      <c r="O6326" t="b">
        <f t="shared" ref="O6326" si="12875">AND(N6326,NOT(N6327),NOT(N6328))</f>
        <v>0</v>
      </c>
    </row>
    <row r="6327" spans="1:15" x14ac:dyDescent="0.25">
      <c r="A6327" t="s">
        <v>15</v>
      </c>
      <c r="B6327" t="s">
        <v>17</v>
      </c>
      <c r="C6327">
        <v>16</v>
      </c>
      <c r="D6327">
        <v>31</v>
      </c>
      <c r="E6327" t="b">
        <v>1</v>
      </c>
      <c r="F6327">
        <v>10.000999999999999</v>
      </c>
      <c r="G6327">
        <v>1</v>
      </c>
      <c r="H6327">
        <v>0</v>
      </c>
      <c r="I6327">
        <v>1654006</v>
      </c>
      <c r="J6327">
        <v>1647209</v>
      </c>
      <c r="K6327">
        <v>823602</v>
      </c>
      <c r="L6327">
        <v>17</v>
      </c>
      <c r="M6327">
        <f t="shared" si="12771"/>
        <v>1</v>
      </c>
      <c r="N6327" t="b">
        <f t="shared" ref="N6327" si="12876">AND(MIN($F6326,$F6327,$F6328)=$F6327,MAX($H6326,$H6327,$H6328)=$H6327)</f>
        <v>0</v>
      </c>
      <c r="O6327" t="b">
        <f t="shared" ref="O6327" si="12877">AND(NOT(N6326),N6327,NOT(N6328))</f>
        <v>0</v>
      </c>
    </row>
    <row r="6328" spans="1:15" x14ac:dyDescent="0.25">
      <c r="A6328" t="s">
        <v>19</v>
      </c>
      <c r="B6328" t="s">
        <v>17</v>
      </c>
      <c r="C6328">
        <v>16</v>
      </c>
      <c r="D6328">
        <v>31</v>
      </c>
      <c r="E6328" t="b">
        <v>0</v>
      </c>
      <c r="F6328">
        <v>1E-3</v>
      </c>
      <c r="G6328">
        <v>1</v>
      </c>
      <c r="H6328">
        <v>1</v>
      </c>
      <c r="I6328">
        <v>24</v>
      </c>
      <c r="J6328">
        <v>16</v>
      </c>
      <c r="K6328">
        <v>4</v>
      </c>
      <c r="L6328">
        <v>7</v>
      </c>
      <c r="M6328">
        <f t="shared" si="12771"/>
        <v>0</v>
      </c>
      <c r="N6328" t="b">
        <f t="shared" ref="N6328" si="12878">AND(MIN($F6326,$F6327,$F6328)=$F6328,MAX($H6326,$H6327,$H6328)=$H6328)</f>
        <v>1</v>
      </c>
      <c r="O6328" t="b">
        <f t="shared" ref="O6328" si="12879">AND(NOT(N6326),NOT(N6327),N6328)</f>
        <v>1</v>
      </c>
    </row>
    <row r="6329" spans="1:15" x14ac:dyDescent="0.25">
      <c r="A6329" t="s">
        <v>13</v>
      </c>
      <c r="B6329" t="s">
        <v>17</v>
      </c>
      <c r="C6329">
        <v>16</v>
      </c>
      <c r="D6329">
        <v>32</v>
      </c>
      <c r="E6329" t="b">
        <v>0</v>
      </c>
      <c r="F6329">
        <v>3.0000000000000001E-3</v>
      </c>
      <c r="G6329">
        <v>1</v>
      </c>
      <c r="H6329">
        <v>1</v>
      </c>
      <c r="I6329">
        <v>26</v>
      </c>
      <c r="J6329">
        <v>17</v>
      </c>
      <c r="K6329">
        <v>4</v>
      </c>
      <c r="L6329">
        <v>8</v>
      </c>
      <c r="M6329">
        <f t="shared" si="12771"/>
        <v>0</v>
      </c>
      <c r="N6329" t="b">
        <f t="shared" ref="N6329" si="12880">AND(MIN($F6329,$F6330,$F6331)=$F6329,MAX($H6329,$H6330,$H6331)=$H6329)</f>
        <v>0</v>
      </c>
      <c r="O6329" t="b">
        <f t="shared" ref="O6329" si="12881">AND(N6329,NOT(N6330),NOT(N6331))</f>
        <v>0</v>
      </c>
    </row>
    <row r="6330" spans="1:15" x14ac:dyDescent="0.25">
      <c r="A6330" t="s">
        <v>15</v>
      </c>
      <c r="B6330" t="s">
        <v>17</v>
      </c>
      <c r="C6330">
        <v>16</v>
      </c>
      <c r="D6330">
        <v>32</v>
      </c>
      <c r="E6330" t="b">
        <v>1</v>
      </c>
      <c r="F6330">
        <v>10.000999999999999</v>
      </c>
      <c r="G6330">
        <v>1</v>
      </c>
      <c r="H6330">
        <v>0</v>
      </c>
      <c r="I6330">
        <v>1654065</v>
      </c>
      <c r="J6330">
        <v>1647267</v>
      </c>
      <c r="K6330">
        <v>823631</v>
      </c>
      <c r="L6330">
        <v>21</v>
      </c>
      <c r="M6330">
        <f t="shared" si="12771"/>
        <v>1</v>
      </c>
      <c r="N6330" t="b">
        <f t="shared" ref="N6330" si="12882">AND(MIN($F6329,$F6330,$F6331)=$F6330,MAX($H6329,$H6330,$H6331)=$H6330)</f>
        <v>0</v>
      </c>
      <c r="O6330" t="b">
        <f t="shared" ref="O6330" si="12883">AND(NOT(N6329),N6330,NOT(N6331))</f>
        <v>0</v>
      </c>
    </row>
    <row r="6331" spans="1:15" x14ac:dyDescent="0.25">
      <c r="A6331" t="s">
        <v>19</v>
      </c>
      <c r="B6331" t="s">
        <v>17</v>
      </c>
      <c r="C6331">
        <v>16</v>
      </c>
      <c r="D6331">
        <v>32</v>
      </c>
      <c r="E6331" t="b">
        <v>0</v>
      </c>
      <c r="F6331">
        <v>2E-3</v>
      </c>
      <c r="G6331">
        <v>1</v>
      </c>
      <c r="H6331">
        <v>1</v>
      </c>
      <c r="I6331">
        <v>26</v>
      </c>
      <c r="J6331">
        <v>17</v>
      </c>
      <c r="K6331">
        <v>4</v>
      </c>
      <c r="L6331">
        <v>8</v>
      </c>
      <c r="M6331">
        <f t="shared" si="12771"/>
        <v>0</v>
      </c>
      <c r="N6331" t="b">
        <f t="shared" ref="N6331" si="12884">AND(MIN($F6329,$F6330,$F6331)=$F6331,MAX($H6329,$H6330,$H6331)=$H6331)</f>
        <v>1</v>
      </c>
      <c r="O6331" t="b">
        <f t="shared" ref="O6331" si="12885">AND(NOT(N6329),NOT(N6330),N6331)</f>
        <v>1</v>
      </c>
    </row>
    <row r="6332" spans="1:15" x14ac:dyDescent="0.25">
      <c r="A6332" t="s">
        <v>13</v>
      </c>
      <c r="B6332" t="s">
        <v>17</v>
      </c>
      <c r="C6332">
        <v>16</v>
      </c>
      <c r="D6332">
        <v>3</v>
      </c>
      <c r="E6332" t="b">
        <v>0</v>
      </c>
      <c r="F6332">
        <v>0</v>
      </c>
      <c r="G6332">
        <v>1</v>
      </c>
      <c r="H6332">
        <v>1</v>
      </c>
      <c r="I6332">
        <v>16</v>
      </c>
      <c r="J6332">
        <v>9</v>
      </c>
      <c r="K6332">
        <v>1</v>
      </c>
      <c r="L6332">
        <v>6</v>
      </c>
      <c r="M6332">
        <f t="shared" si="12771"/>
        <v>0</v>
      </c>
      <c r="N6332" t="b">
        <f t="shared" ref="N6332" si="12886">AND(MIN($F6332,$F6333,$F6334)=$F6332,MAX($H6332,$H6333,$H6334)=$H6332)</f>
        <v>1</v>
      </c>
      <c r="O6332" t="b">
        <f t="shared" ref="O6332" si="12887">AND(N6332,NOT(N6333),NOT(N6334))</f>
        <v>1</v>
      </c>
    </row>
    <row r="6333" spans="1:15" x14ac:dyDescent="0.25">
      <c r="A6333" t="s">
        <v>15</v>
      </c>
      <c r="B6333" t="s">
        <v>17</v>
      </c>
      <c r="C6333">
        <v>16</v>
      </c>
      <c r="D6333">
        <v>3</v>
      </c>
      <c r="E6333" t="b">
        <v>0</v>
      </c>
      <c r="F6333">
        <v>2.1999999999999999E-2</v>
      </c>
      <c r="G6333">
        <v>1</v>
      </c>
      <c r="H6333">
        <v>1</v>
      </c>
      <c r="I6333">
        <v>3642</v>
      </c>
      <c r="J6333">
        <v>3549</v>
      </c>
      <c r="K6333">
        <v>1771</v>
      </c>
      <c r="L6333">
        <v>11</v>
      </c>
      <c r="M6333">
        <f t="shared" si="12771"/>
        <v>0</v>
      </c>
      <c r="N6333" t="b">
        <f t="shared" ref="N6333" si="12888">AND(MIN($F6332,$F6333,$F6334)=$F6333,MAX($H6332,$H6333,$H6334)=$H6333)</f>
        <v>0</v>
      </c>
      <c r="O6333" t="b">
        <f t="shared" ref="O6333" si="12889">AND(NOT(N6332),N6333,NOT(N6334))</f>
        <v>0</v>
      </c>
    </row>
    <row r="6334" spans="1:15" x14ac:dyDescent="0.25">
      <c r="A6334" t="s">
        <v>19</v>
      </c>
      <c r="B6334" t="s">
        <v>17</v>
      </c>
      <c r="C6334">
        <v>16</v>
      </c>
      <c r="D6334">
        <v>3</v>
      </c>
      <c r="E6334" t="b">
        <v>0</v>
      </c>
      <c r="F6334">
        <v>1E-3</v>
      </c>
      <c r="G6334">
        <v>1</v>
      </c>
      <c r="H6334">
        <v>1</v>
      </c>
      <c r="I6334">
        <v>16</v>
      </c>
      <c r="J6334">
        <v>9</v>
      </c>
      <c r="K6334">
        <v>1</v>
      </c>
      <c r="L6334">
        <v>6</v>
      </c>
      <c r="M6334">
        <f t="shared" si="12771"/>
        <v>0</v>
      </c>
      <c r="N6334" t="b">
        <f t="shared" ref="N6334" si="12890">AND(MIN($F6332,$F6333,$F6334)=$F6334,MAX($H6332,$H6333,$H6334)=$H6334)</f>
        <v>0</v>
      </c>
      <c r="O6334" t="b">
        <f t="shared" ref="O6334" si="12891">AND(NOT(N6332),NOT(N6333),N6334)</f>
        <v>0</v>
      </c>
    </row>
    <row r="6335" spans="1:15" x14ac:dyDescent="0.25">
      <c r="A6335" t="s">
        <v>13</v>
      </c>
      <c r="B6335" t="s">
        <v>17</v>
      </c>
      <c r="C6335">
        <v>16</v>
      </c>
      <c r="D6335">
        <v>4</v>
      </c>
      <c r="E6335" t="b">
        <v>0</v>
      </c>
      <c r="F6335">
        <v>1E-3</v>
      </c>
      <c r="G6335">
        <v>1</v>
      </c>
      <c r="H6335">
        <v>1</v>
      </c>
      <c r="I6335">
        <v>18</v>
      </c>
      <c r="J6335">
        <v>10</v>
      </c>
      <c r="K6335">
        <v>1</v>
      </c>
      <c r="L6335">
        <v>7</v>
      </c>
      <c r="M6335">
        <f t="shared" si="12771"/>
        <v>0</v>
      </c>
      <c r="N6335" t="b">
        <f t="shared" ref="N6335" si="12892">AND(MIN($F6335,$F6336,$F6337)=$F6335,MAX($H6335,$H6336,$H6337)=$H6335)</f>
        <v>1</v>
      </c>
      <c r="O6335" t="b">
        <f t="shared" ref="O6335" si="12893">AND(N6335,NOT(N6336),NOT(N6337))</f>
        <v>1</v>
      </c>
    </row>
    <row r="6336" spans="1:15" x14ac:dyDescent="0.25">
      <c r="A6336" t="s">
        <v>15</v>
      </c>
      <c r="B6336" t="s">
        <v>17</v>
      </c>
      <c r="C6336">
        <v>16</v>
      </c>
      <c r="D6336">
        <v>4</v>
      </c>
      <c r="E6336" t="b">
        <v>0</v>
      </c>
      <c r="F6336">
        <v>0.17799999999999999</v>
      </c>
      <c r="G6336">
        <v>1</v>
      </c>
      <c r="H6336">
        <v>1</v>
      </c>
      <c r="I6336">
        <v>30087</v>
      </c>
      <c r="J6336">
        <v>29264</v>
      </c>
      <c r="K6336">
        <v>14628</v>
      </c>
      <c r="L6336">
        <v>12</v>
      </c>
      <c r="M6336">
        <f t="shared" si="12771"/>
        <v>0</v>
      </c>
      <c r="N6336" t="b">
        <f t="shared" ref="N6336" si="12894">AND(MIN($F6335,$F6336,$F6337)=$F6336,MAX($H6335,$H6336,$H6337)=$H6336)</f>
        <v>0</v>
      </c>
      <c r="O6336" t="b">
        <f t="shared" ref="O6336" si="12895">AND(NOT(N6335),N6336,NOT(N6337))</f>
        <v>0</v>
      </c>
    </row>
    <row r="6337" spans="1:15" x14ac:dyDescent="0.25">
      <c r="A6337" t="s">
        <v>19</v>
      </c>
      <c r="B6337" t="s">
        <v>17</v>
      </c>
      <c r="C6337">
        <v>16</v>
      </c>
      <c r="D6337">
        <v>4</v>
      </c>
      <c r="E6337" t="b">
        <v>0</v>
      </c>
      <c r="F6337">
        <v>3.0000000000000001E-3</v>
      </c>
      <c r="G6337">
        <v>1</v>
      </c>
      <c r="H6337">
        <v>1</v>
      </c>
      <c r="I6337">
        <v>18</v>
      </c>
      <c r="J6337">
        <v>10</v>
      </c>
      <c r="K6337">
        <v>1</v>
      </c>
      <c r="L6337">
        <v>7</v>
      </c>
      <c r="M6337">
        <f t="shared" si="12771"/>
        <v>0</v>
      </c>
      <c r="N6337" t="b">
        <f t="shared" ref="N6337" si="12896">AND(MIN($F6335,$F6336,$F6337)=$F6337,MAX($H6335,$H6336,$H6337)=$H6337)</f>
        <v>0</v>
      </c>
      <c r="O6337" t="b">
        <f t="shared" ref="O6337" si="12897">AND(NOT(N6335),NOT(N6336),N6337)</f>
        <v>0</v>
      </c>
    </row>
    <row r="6338" spans="1:15" x14ac:dyDescent="0.25">
      <c r="A6338" t="s">
        <v>13</v>
      </c>
      <c r="B6338" t="s">
        <v>17</v>
      </c>
      <c r="C6338">
        <v>16</v>
      </c>
      <c r="D6338">
        <v>5</v>
      </c>
      <c r="E6338" t="b">
        <v>0</v>
      </c>
      <c r="F6338">
        <v>3.0000000000000001E-3</v>
      </c>
      <c r="G6338">
        <v>1</v>
      </c>
      <c r="H6338">
        <v>1</v>
      </c>
      <c r="I6338">
        <v>20</v>
      </c>
      <c r="J6338">
        <v>11</v>
      </c>
      <c r="K6338">
        <v>1</v>
      </c>
      <c r="L6338">
        <v>8</v>
      </c>
      <c r="M6338">
        <f t="shared" si="12771"/>
        <v>0</v>
      </c>
      <c r="N6338" t="b">
        <f t="shared" ref="N6338" si="12898">AND(MIN($F6338,$F6339,$F6340)=$F6338,MAX($H6338,$H6339,$H6340)=$H6338)</f>
        <v>0</v>
      </c>
      <c r="O6338" t="b">
        <f t="shared" ref="O6338" si="12899">AND(N6338,NOT(N6339),NOT(N6340))</f>
        <v>0</v>
      </c>
    </row>
    <row r="6339" spans="1:15" x14ac:dyDescent="0.25">
      <c r="A6339" t="s">
        <v>15</v>
      </c>
      <c r="B6339" t="s">
        <v>17</v>
      </c>
      <c r="C6339">
        <v>16</v>
      </c>
      <c r="D6339">
        <v>5</v>
      </c>
      <c r="E6339" t="b">
        <v>0</v>
      </c>
      <c r="F6339">
        <v>1.6639999999999999</v>
      </c>
      <c r="G6339">
        <v>1</v>
      </c>
      <c r="H6339">
        <v>1</v>
      </c>
      <c r="I6339">
        <v>259332</v>
      </c>
      <c r="J6339">
        <v>251947</v>
      </c>
      <c r="K6339">
        <v>125969</v>
      </c>
      <c r="L6339">
        <v>16</v>
      </c>
      <c r="M6339">
        <f t="shared" ref="M6339:M6402" si="12900">G6339-H6339</f>
        <v>0</v>
      </c>
      <c r="N6339" t="b">
        <f t="shared" ref="N6339" si="12901">AND(MIN($F6338,$F6339,$F6340)=$F6339,MAX($H6338,$H6339,$H6340)=$H6339)</f>
        <v>0</v>
      </c>
      <c r="O6339" t="b">
        <f t="shared" ref="O6339" si="12902">AND(NOT(N6338),N6339,NOT(N6340))</f>
        <v>0</v>
      </c>
    </row>
    <row r="6340" spans="1:15" x14ac:dyDescent="0.25">
      <c r="A6340" t="s">
        <v>19</v>
      </c>
      <c r="B6340" t="s">
        <v>17</v>
      </c>
      <c r="C6340">
        <v>16</v>
      </c>
      <c r="D6340">
        <v>5</v>
      </c>
      <c r="E6340" t="b">
        <v>0</v>
      </c>
      <c r="F6340">
        <v>1E-3</v>
      </c>
      <c r="G6340">
        <v>1</v>
      </c>
      <c r="H6340">
        <v>1</v>
      </c>
      <c r="I6340">
        <v>20</v>
      </c>
      <c r="J6340">
        <v>11</v>
      </c>
      <c r="K6340">
        <v>1</v>
      </c>
      <c r="L6340">
        <v>8</v>
      </c>
      <c r="M6340">
        <f t="shared" si="12900"/>
        <v>0</v>
      </c>
      <c r="N6340" t="b">
        <f t="shared" ref="N6340" si="12903">AND(MIN($F6338,$F6339,$F6340)=$F6340,MAX($H6338,$H6339,$H6340)=$H6340)</f>
        <v>1</v>
      </c>
      <c r="O6340" t="b">
        <f t="shared" ref="O6340" si="12904">AND(NOT(N6338),NOT(N6339),N6340)</f>
        <v>1</v>
      </c>
    </row>
    <row r="6341" spans="1:15" x14ac:dyDescent="0.25">
      <c r="A6341" t="s">
        <v>13</v>
      </c>
      <c r="B6341" t="s">
        <v>17</v>
      </c>
      <c r="C6341">
        <v>16</v>
      </c>
      <c r="D6341">
        <v>6</v>
      </c>
      <c r="E6341" t="b">
        <v>0</v>
      </c>
      <c r="F6341">
        <v>2E-3</v>
      </c>
      <c r="G6341">
        <v>1</v>
      </c>
      <c r="H6341">
        <v>1</v>
      </c>
      <c r="I6341">
        <v>22</v>
      </c>
      <c r="J6341">
        <v>12</v>
      </c>
      <c r="K6341">
        <v>1</v>
      </c>
      <c r="L6341">
        <v>9</v>
      </c>
      <c r="M6341">
        <f t="shared" si="12900"/>
        <v>0</v>
      </c>
      <c r="N6341" t="b">
        <f t="shared" ref="N6341" si="12905">AND(MIN($F6341,$F6342,$F6343)=$F6341,MAX($H6341,$H6342,$H6343)=$H6341)</f>
        <v>1</v>
      </c>
      <c r="O6341" t="b">
        <f t="shared" ref="O6341" si="12906">AND(N6341,NOT(N6342),NOT(N6343))</f>
        <v>0</v>
      </c>
    </row>
    <row r="6342" spans="1:15" x14ac:dyDescent="0.25">
      <c r="A6342" t="s">
        <v>15</v>
      </c>
      <c r="B6342" t="s">
        <v>17</v>
      </c>
      <c r="C6342">
        <v>16</v>
      </c>
      <c r="D6342">
        <v>6</v>
      </c>
      <c r="E6342" t="b">
        <v>1</v>
      </c>
      <c r="F6342">
        <v>10.000999999999999</v>
      </c>
      <c r="G6342">
        <v>1</v>
      </c>
      <c r="H6342">
        <v>0</v>
      </c>
      <c r="I6342">
        <v>1543881</v>
      </c>
      <c r="J6342">
        <v>1499174</v>
      </c>
      <c r="K6342">
        <v>749584</v>
      </c>
      <c r="L6342">
        <v>19</v>
      </c>
      <c r="M6342">
        <f t="shared" si="12900"/>
        <v>1</v>
      </c>
      <c r="N6342" t="b">
        <f t="shared" ref="N6342" si="12907">AND(MIN($F6341,$F6342,$F6343)=$F6342,MAX($H6341,$H6342,$H6343)=$H6342)</f>
        <v>0</v>
      </c>
      <c r="O6342" t="b">
        <f t="shared" ref="O6342" si="12908">AND(NOT(N6341),N6342,NOT(N6343))</f>
        <v>0</v>
      </c>
    </row>
    <row r="6343" spans="1:15" x14ac:dyDescent="0.25">
      <c r="A6343" t="s">
        <v>19</v>
      </c>
      <c r="B6343" t="s">
        <v>17</v>
      </c>
      <c r="C6343">
        <v>16</v>
      </c>
      <c r="D6343">
        <v>6</v>
      </c>
      <c r="E6343" t="b">
        <v>0</v>
      </c>
      <c r="F6343">
        <v>2E-3</v>
      </c>
      <c r="G6343">
        <v>1</v>
      </c>
      <c r="H6343">
        <v>1</v>
      </c>
      <c r="I6343">
        <v>22</v>
      </c>
      <c r="J6343">
        <v>12</v>
      </c>
      <c r="K6343">
        <v>1</v>
      </c>
      <c r="L6343">
        <v>9</v>
      </c>
      <c r="M6343">
        <f t="shared" si="12900"/>
        <v>0</v>
      </c>
      <c r="N6343" t="b">
        <f t="shared" ref="N6343" si="12909">AND(MIN($F6341,$F6342,$F6343)=$F6343,MAX($H6341,$H6342,$H6343)=$H6343)</f>
        <v>1</v>
      </c>
      <c r="O6343" t="b">
        <f t="shared" ref="O6343" si="12910">AND(NOT(N6341),NOT(N6342),N6343)</f>
        <v>0</v>
      </c>
    </row>
    <row r="6344" spans="1:15" x14ac:dyDescent="0.25">
      <c r="A6344" t="s">
        <v>13</v>
      </c>
      <c r="B6344" t="s">
        <v>17</v>
      </c>
      <c r="C6344">
        <v>16</v>
      </c>
      <c r="D6344">
        <v>7</v>
      </c>
      <c r="E6344" t="b">
        <v>0</v>
      </c>
      <c r="F6344">
        <v>2E-3</v>
      </c>
      <c r="G6344">
        <v>1</v>
      </c>
      <c r="H6344">
        <v>1</v>
      </c>
      <c r="I6344">
        <v>24</v>
      </c>
      <c r="J6344">
        <v>13</v>
      </c>
      <c r="K6344">
        <v>1</v>
      </c>
      <c r="L6344">
        <v>10</v>
      </c>
      <c r="M6344">
        <f t="shared" si="12900"/>
        <v>0</v>
      </c>
      <c r="N6344" t="b">
        <f t="shared" ref="N6344" si="12911">AND(MIN($F6344,$F6345,$F6346)=$F6344,MAX($H6344,$H6345,$H6346)=$H6344)</f>
        <v>1</v>
      </c>
      <c r="O6344" t="b">
        <f t="shared" ref="O6344" si="12912">AND(N6344,NOT(N6345),NOT(N6346))</f>
        <v>0</v>
      </c>
    </row>
    <row r="6345" spans="1:15" x14ac:dyDescent="0.25">
      <c r="A6345" t="s">
        <v>15</v>
      </c>
      <c r="B6345" t="s">
        <v>17</v>
      </c>
      <c r="C6345">
        <v>16</v>
      </c>
      <c r="D6345">
        <v>7</v>
      </c>
      <c r="E6345" t="b">
        <v>1</v>
      </c>
      <c r="F6345">
        <v>10.000999999999999</v>
      </c>
      <c r="G6345">
        <v>1</v>
      </c>
      <c r="H6345">
        <v>0</v>
      </c>
      <c r="I6345">
        <v>1471106</v>
      </c>
      <c r="J6345">
        <v>1428583</v>
      </c>
      <c r="K6345">
        <v>714288</v>
      </c>
      <c r="L6345">
        <v>19</v>
      </c>
      <c r="M6345">
        <f t="shared" si="12900"/>
        <v>1</v>
      </c>
      <c r="N6345" t="b">
        <f t="shared" ref="N6345" si="12913">AND(MIN($F6344,$F6345,$F6346)=$F6345,MAX($H6344,$H6345,$H6346)=$H6345)</f>
        <v>0</v>
      </c>
      <c r="O6345" t="b">
        <f t="shared" ref="O6345" si="12914">AND(NOT(N6344),N6345,NOT(N6346))</f>
        <v>0</v>
      </c>
    </row>
    <row r="6346" spans="1:15" x14ac:dyDescent="0.25">
      <c r="A6346" t="s">
        <v>19</v>
      </c>
      <c r="B6346" t="s">
        <v>17</v>
      </c>
      <c r="C6346">
        <v>16</v>
      </c>
      <c r="D6346">
        <v>7</v>
      </c>
      <c r="E6346" t="b">
        <v>0</v>
      </c>
      <c r="F6346">
        <v>2E-3</v>
      </c>
      <c r="G6346">
        <v>1</v>
      </c>
      <c r="H6346">
        <v>1</v>
      </c>
      <c r="I6346">
        <v>24</v>
      </c>
      <c r="J6346">
        <v>13</v>
      </c>
      <c r="K6346">
        <v>1</v>
      </c>
      <c r="L6346">
        <v>10</v>
      </c>
      <c r="M6346">
        <f t="shared" si="12900"/>
        <v>0</v>
      </c>
      <c r="N6346" t="b">
        <f t="shared" ref="N6346" si="12915">AND(MIN($F6344,$F6345,$F6346)=$F6346,MAX($H6344,$H6345,$H6346)=$H6346)</f>
        <v>1</v>
      </c>
      <c r="O6346" t="b">
        <f t="shared" ref="O6346" si="12916">AND(NOT(N6344),NOT(N6345),N6346)</f>
        <v>0</v>
      </c>
    </row>
    <row r="6347" spans="1:15" x14ac:dyDescent="0.25">
      <c r="A6347" t="s">
        <v>13</v>
      </c>
      <c r="B6347" t="s">
        <v>17</v>
      </c>
      <c r="C6347">
        <v>16</v>
      </c>
      <c r="D6347">
        <v>8</v>
      </c>
      <c r="E6347" t="b">
        <v>0</v>
      </c>
      <c r="F6347">
        <v>1E-3</v>
      </c>
      <c r="G6347">
        <v>1</v>
      </c>
      <c r="H6347">
        <v>1</v>
      </c>
      <c r="I6347">
        <v>26</v>
      </c>
      <c r="J6347">
        <v>14</v>
      </c>
      <c r="K6347">
        <v>1</v>
      </c>
      <c r="L6347">
        <v>11</v>
      </c>
      <c r="M6347">
        <f t="shared" si="12900"/>
        <v>0</v>
      </c>
      <c r="N6347" t="b">
        <f t="shared" ref="N6347" si="12917">AND(MIN($F6347,$F6348,$F6349)=$F6347,MAX($H6347,$H6348,$H6349)=$H6347)</f>
        <v>1</v>
      </c>
      <c r="O6347" t="b">
        <f t="shared" ref="O6347" si="12918">AND(N6347,NOT(N6348),NOT(N6349))</f>
        <v>0</v>
      </c>
    </row>
    <row r="6348" spans="1:15" x14ac:dyDescent="0.25">
      <c r="A6348" t="s">
        <v>15</v>
      </c>
      <c r="B6348" t="s">
        <v>17</v>
      </c>
      <c r="C6348">
        <v>16</v>
      </c>
      <c r="D6348">
        <v>8</v>
      </c>
      <c r="E6348" t="b">
        <v>1</v>
      </c>
      <c r="F6348">
        <v>10.000999999999999</v>
      </c>
      <c r="G6348">
        <v>1</v>
      </c>
      <c r="H6348">
        <v>0</v>
      </c>
      <c r="I6348">
        <v>1464733</v>
      </c>
      <c r="J6348">
        <v>1422388</v>
      </c>
      <c r="K6348">
        <v>711189</v>
      </c>
      <c r="L6348">
        <v>21</v>
      </c>
      <c r="M6348">
        <f t="shared" si="12900"/>
        <v>1</v>
      </c>
      <c r="N6348" t="b">
        <f t="shared" ref="N6348" si="12919">AND(MIN($F6347,$F6348,$F6349)=$F6348,MAX($H6347,$H6348,$H6349)=$H6348)</f>
        <v>0</v>
      </c>
      <c r="O6348" t="b">
        <f t="shared" ref="O6348" si="12920">AND(NOT(N6347),N6348,NOT(N6349))</f>
        <v>0</v>
      </c>
    </row>
    <row r="6349" spans="1:15" x14ac:dyDescent="0.25">
      <c r="A6349" t="s">
        <v>19</v>
      </c>
      <c r="B6349" t="s">
        <v>17</v>
      </c>
      <c r="C6349">
        <v>16</v>
      </c>
      <c r="D6349">
        <v>8</v>
      </c>
      <c r="E6349" t="b">
        <v>0</v>
      </c>
      <c r="F6349">
        <v>1E-3</v>
      </c>
      <c r="G6349">
        <v>1</v>
      </c>
      <c r="H6349">
        <v>1</v>
      </c>
      <c r="I6349">
        <v>26</v>
      </c>
      <c r="J6349">
        <v>14</v>
      </c>
      <c r="K6349">
        <v>1</v>
      </c>
      <c r="L6349">
        <v>11</v>
      </c>
      <c r="M6349">
        <f t="shared" si="12900"/>
        <v>0</v>
      </c>
      <c r="N6349" t="b">
        <f t="shared" ref="N6349" si="12921">AND(MIN($F6347,$F6348,$F6349)=$F6349,MAX($H6347,$H6348,$H6349)=$H6349)</f>
        <v>1</v>
      </c>
      <c r="O6349" t="b">
        <f t="shared" ref="O6349" si="12922">AND(NOT(N6347),NOT(N6348),N6349)</f>
        <v>0</v>
      </c>
    </row>
    <row r="6350" spans="1:15" x14ac:dyDescent="0.25">
      <c r="A6350" t="s">
        <v>13</v>
      </c>
      <c r="B6350" t="s">
        <v>17</v>
      </c>
      <c r="C6350">
        <v>16</v>
      </c>
      <c r="D6350">
        <v>9</v>
      </c>
      <c r="E6350" t="b">
        <v>0</v>
      </c>
      <c r="F6350">
        <v>1E-3</v>
      </c>
      <c r="G6350">
        <v>1</v>
      </c>
      <c r="H6350">
        <v>1</v>
      </c>
      <c r="I6350">
        <v>12</v>
      </c>
      <c r="J6350">
        <v>8</v>
      </c>
      <c r="K6350">
        <v>2</v>
      </c>
      <c r="L6350">
        <v>3</v>
      </c>
      <c r="M6350">
        <f t="shared" si="12900"/>
        <v>0</v>
      </c>
      <c r="N6350" t="b">
        <f t="shared" ref="N6350" si="12923">AND(MIN($F6350,$F6351,$F6352)=$F6350,MAX($H6350,$H6351,$H6352)=$H6350)</f>
        <v>1</v>
      </c>
      <c r="O6350" t="b">
        <f t="shared" ref="O6350" si="12924">AND(N6350,NOT(N6351),NOT(N6352))</f>
        <v>0</v>
      </c>
    </row>
    <row r="6351" spans="1:15" x14ac:dyDescent="0.25">
      <c r="A6351" t="s">
        <v>15</v>
      </c>
      <c r="B6351" t="s">
        <v>17</v>
      </c>
      <c r="C6351">
        <v>16</v>
      </c>
      <c r="D6351">
        <v>9</v>
      </c>
      <c r="E6351" t="b">
        <v>0</v>
      </c>
      <c r="F6351">
        <v>1E-3</v>
      </c>
      <c r="G6351">
        <v>1</v>
      </c>
      <c r="H6351">
        <v>1</v>
      </c>
      <c r="I6351">
        <v>48</v>
      </c>
      <c r="J6351">
        <v>48</v>
      </c>
      <c r="K6351">
        <v>22</v>
      </c>
      <c r="L6351">
        <v>9</v>
      </c>
      <c r="M6351">
        <f t="shared" si="12900"/>
        <v>0</v>
      </c>
      <c r="N6351" t="b">
        <f t="shared" ref="N6351" si="12925">AND(MIN($F6350,$F6351,$F6352)=$F6351,MAX($H6350,$H6351,$H6352)=$H6351)</f>
        <v>1</v>
      </c>
      <c r="O6351" t="b">
        <f t="shared" ref="O6351" si="12926">AND(NOT(N6350),N6351,NOT(N6352))</f>
        <v>0</v>
      </c>
    </row>
    <row r="6352" spans="1:15" x14ac:dyDescent="0.25">
      <c r="A6352" t="s">
        <v>19</v>
      </c>
      <c r="B6352" t="s">
        <v>17</v>
      </c>
      <c r="C6352">
        <v>16</v>
      </c>
      <c r="D6352">
        <v>9</v>
      </c>
      <c r="E6352" t="b">
        <v>0</v>
      </c>
      <c r="F6352">
        <v>4.0000000000000001E-3</v>
      </c>
      <c r="G6352">
        <v>1</v>
      </c>
      <c r="H6352">
        <v>1</v>
      </c>
      <c r="I6352">
        <v>12</v>
      </c>
      <c r="J6352">
        <v>8</v>
      </c>
      <c r="K6352">
        <v>2</v>
      </c>
      <c r="L6352">
        <v>3</v>
      </c>
      <c r="M6352">
        <f t="shared" si="12900"/>
        <v>0</v>
      </c>
      <c r="N6352" t="b">
        <f t="shared" ref="N6352" si="12927">AND(MIN($F6350,$F6351,$F6352)=$F6352,MAX($H6350,$H6351,$H6352)=$H6352)</f>
        <v>0</v>
      </c>
      <c r="O6352" t="b">
        <f t="shared" ref="O6352" si="12928">AND(NOT(N6350),NOT(N6351),N6352)</f>
        <v>0</v>
      </c>
    </row>
    <row r="6353" spans="1:15" x14ac:dyDescent="0.25">
      <c r="A6353" t="s">
        <v>13</v>
      </c>
      <c r="B6353" t="s">
        <v>17</v>
      </c>
      <c r="C6353">
        <v>17</v>
      </c>
      <c r="D6353">
        <v>0</v>
      </c>
      <c r="E6353" t="b">
        <v>0</v>
      </c>
      <c r="F6353">
        <v>6.0000000000000001E-3</v>
      </c>
      <c r="G6353">
        <v>1</v>
      </c>
      <c r="H6353">
        <v>1</v>
      </c>
      <c r="I6353">
        <v>10</v>
      </c>
      <c r="J6353">
        <v>6</v>
      </c>
      <c r="K6353">
        <v>1</v>
      </c>
      <c r="L6353">
        <v>3</v>
      </c>
      <c r="M6353">
        <f t="shared" si="12900"/>
        <v>0</v>
      </c>
      <c r="N6353" t="b">
        <f t="shared" ref="N6353" si="12929">AND(MIN($F6353,$F6354,$F6355)=$F6353,MAX($H6353,$H6354,$H6355)=$H6353)</f>
        <v>0</v>
      </c>
      <c r="O6353" t="b">
        <f t="shared" ref="O6353" si="12930">AND(N6353,NOT(N6354),NOT(N6355))</f>
        <v>0</v>
      </c>
    </row>
    <row r="6354" spans="1:15" x14ac:dyDescent="0.25">
      <c r="A6354" t="s">
        <v>15</v>
      </c>
      <c r="B6354" t="s">
        <v>17</v>
      </c>
      <c r="C6354">
        <v>17</v>
      </c>
      <c r="D6354">
        <v>0</v>
      </c>
      <c r="E6354" t="b">
        <v>0</v>
      </c>
      <c r="F6354">
        <v>4.0000000000000001E-3</v>
      </c>
      <c r="G6354">
        <v>1</v>
      </c>
      <c r="H6354">
        <v>1</v>
      </c>
      <c r="I6354">
        <v>16</v>
      </c>
      <c r="J6354">
        <v>16</v>
      </c>
      <c r="K6354">
        <v>6</v>
      </c>
      <c r="L6354">
        <v>5</v>
      </c>
      <c r="M6354">
        <f t="shared" si="12900"/>
        <v>0</v>
      </c>
      <c r="N6354" t="b">
        <f t="shared" ref="N6354" si="12931">AND(MIN($F6353,$F6354,$F6355)=$F6354,MAX($H6353,$H6354,$H6355)=$H6354)</f>
        <v>0</v>
      </c>
      <c r="O6354" t="b">
        <f t="shared" ref="O6354" si="12932">AND(NOT(N6353),N6354,NOT(N6355))</f>
        <v>0</v>
      </c>
    </row>
    <row r="6355" spans="1:15" x14ac:dyDescent="0.25">
      <c r="A6355" t="s">
        <v>19</v>
      </c>
      <c r="B6355" t="s">
        <v>17</v>
      </c>
      <c r="C6355">
        <v>17</v>
      </c>
      <c r="D6355">
        <v>0</v>
      </c>
      <c r="E6355" t="b">
        <v>0</v>
      </c>
      <c r="F6355">
        <v>1E-3</v>
      </c>
      <c r="G6355">
        <v>1</v>
      </c>
      <c r="H6355">
        <v>1</v>
      </c>
      <c r="I6355">
        <v>10</v>
      </c>
      <c r="J6355">
        <v>6</v>
      </c>
      <c r="K6355">
        <v>1</v>
      </c>
      <c r="L6355">
        <v>3</v>
      </c>
      <c r="M6355">
        <f t="shared" si="12900"/>
        <v>0</v>
      </c>
      <c r="N6355" t="b">
        <f t="shared" ref="N6355" si="12933">AND(MIN($F6353,$F6354,$F6355)=$F6355,MAX($H6353,$H6354,$H6355)=$H6355)</f>
        <v>1</v>
      </c>
      <c r="O6355" t="b">
        <f t="shared" ref="O6355" si="12934">AND(NOT(N6353),NOT(N6354),N6355)</f>
        <v>1</v>
      </c>
    </row>
    <row r="6356" spans="1:15" x14ac:dyDescent="0.25">
      <c r="A6356" t="s">
        <v>13</v>
      </c>
      <c r="B6356" t="s">
        <v>17</v>
      </c>
      <c r="C6356">
        <v>17</v>
      </c>
      <c r="D6356">
        <v>10</v>
      </c>
      <c r="E6356" t="b">
        <v>0</v>
      </c>
      <c r="F6356">
        <v>1E-3</v>
      </c>
      <c r="G6356">
        <v>1</v>
      </c>
      <c r="H6356">
        <v>1</v>
      </c>
      <c r="I6356">
        <v>14</v>
      </c>
      <c r="J6356">
        <v>9</v>
      </c>
      <c r="K6356">
        <v>2</v>
      </c>
      <c r="L6356">
        <v>4</v>
      </c>
      <c r="M6356">
        <f t="shared" si="12900"/>
        <v>0</v>
      </c>
      <c r="N6356" t="b">
        <f t="shared" ref="N6356" si="12935">AND(MIN($F6356,$F6357,$F6358)=$F6356,MAX($H6356,$H6357,$H6358)=$H6356)</f>
        <v>1</v>
      </c>
      <c r="O6356" t="b">
        <f t="shared" ref="O6356" si="12936">AND(N6356,NOT(N6357),NOT(N6358))</f>
        <v>0</v>
      </c>
    </row>
    <row r="6357" spans="1:15" x14ac:dyDescent="0.25">
      <c r="A6357" t="s">
        <v>15</v>
      </c>
      <c r="B6357" t="s">
        <v>17</v>
      </c>
      <c r="C6357">
        <v>17</v>
      </c>
      <c r="D6357">
        <v>10</v>
      </c>
      <c r="E6357" t="b">
        <v>0</v>
      </c>
      <c r="F6357">
        <v>4.0000000000000001E-3</v>
      </c>
      <c r="G6357">
        <v>1</v>
      </c>
      <c r="H6357">
        <v>1</v>
      </c>
      <c r="I6357">
        <v>492</v>
      </c>
      <c r="J6357">
        <v>489</v>
      </c>
      <c r="K6357">
        <v>242</v>
      </c>
      <c r="L6357">
        <v>10</v>
      </c>
      <c r="M6357">
        <f t="shared" si="12900"/>
        <v>0</v>
      </c>
      <c r="N6357" t="b">
        <f t="shared" ref="N6357" si="12937">AND(MIN($F6356,$F6357,$F6358)=$F6357,MAX($H6356,$H6357,$H6358)=$H6357)</f>
        <v>0</v>
      </c>
      <c r="O6357" t="b">
        <f t="shared" ref="O6357" si="12938">AND(NOT(N6356),N6357,NOT(N6358))</f>
        <v>0</v>
      </c>
    </row>
    <row r="6358" spans="1:15" x14ac:dyDescent="0.25">
      <c r="A6358" t="s">
        <v>19</v>
      </c>
      <c r="B6358" t="s">
        <v>17</v>
      </c>
      <c r="C6358">
        <v>17</v>
      </c>
      <c r="D6358">
        <v>10</v>
      </c>
      <c r="E6358" t="b">
        <v>0</v>
      </c>
      <c r="F6358">
        <v>1E-3</v>
      </c>
      <c r="G6358">
        <v>1</v>
      </c>
      <c r="H6358">
        <v>1</v>
      </c>
      <c r="I6358">
        <v>14</v>
      </c>
      <c r="J6358">
        <v>9</v>
      </c>
      <c r="K6358">
        <v>2</v>
      </c>
      <c r="L6358">
        <v>4</v>
      </c>
      <c r="M6358">
        <f t="shared" si="12900"/>
        <v>0</v>
      </c>
      <c r="N6358" t="b">
        <f t="shared" ref="N6358" si="12939">AND(MIN($F6356,$F6357,$F6358)=$F6358,MAX($H6356,$H6357,$H6358)=$H6358)</f>
        <v>1</v>
      </c>
      <c r="O6358" t="b">
        <f t="shared" ref="O6358" si="12940">AND(NOT(N6356),NOT(N6357),N6358)</f>
        <v>0</v>
      </c>
    </row>
    <row r="6359" spans="1:15" x14ac:dyDescent="0.25">
      <c r="A6359" t="s">
        <v>13</v>
      </c>
      <c r="B6359" t="s">
        <v>17</v>
      </c>
      <c r="C6359">
        <v>17</v>
      </c>
      <c r="D6359">
        <v>11</v>
      </c>
      <c r="E6359" t="b">
        <v>0</v>
      </c>
      <c r="F6359">
        <v>1E-3</v>
      </c>
      <c r="G6359">
        <v>1</v>
      </c>
      <c r="H6359">
        <v>1</v>
      </c>
      <c r="I6359">
        <v>16</v>
      </c>
      <c r="J6359">
        <v>10</v>
      </c>
      <c r="K6359">
        <v>2</v>
      </c>
      <c r="L6359">
        <v>5</v>
      </c>
      <c r="M6359">
        <f t="shared" si="12900"/>
        <v>0</v>
      </c>
      <c r="N6359" t="b">
        <f t="shared" ref="N6359" si="12941">AND(MIN($F6359,$F6360,$F6361)=$F6359,MAX($H6359,$H6360,$H6361)=$H6359)</f>
        <v>1</v>
      </c>
      <c r="O6359" t="b">
        <f t="shared" ref="O6359" si="12942">AND(N6359,NOT(N6360),NOT(N6361))</f>
        <v>1</v>
      </c>
    </row>
    <row r="6360" spans="1:15" x14ac:dyDescent="0.25">
      <c r="A6360" t="s">
        <v>15</v>
      </c>
      <c r="B6360" t="s">
        <v>17</v>
      </c>
      <c r="C6360">
        <v>17</v>
      </c>
      <c r="D6360">
        <v>11</v>
      </c>
      <c r="E6360" t="b">
        <v>0</v>
      </c>
      <c r="F6360">
        <v>3.2000000000000001E-2</v>
      </c>
      <c r="G6360">
        <v>1</v>
      </c>
      <c r="H6360">
        <v>1</v>
      </c>
      <c r="I6360">
        <v>5328</v>
      </c>
      <c r="J6360">
        <v>5302</v>
      </c>
      <c r="K6360">
        <v>2648</v>
      </c>
      <c r="L6360">
        <v>13</v>
      </c>
      <c r="M6360">
        <f t="shared" si="12900"/>
        <v>0</v>
      </c>
      <c r="N6360" t="b">
        <f t="shared" ref="N6360" si="12943">AND(MIN($F6359,$F6360,$F6361)=$F6360,MAX($H6359,$H6360,$H6361)=$H6360)</f>
        <v>0</v>
      </c>
      <c r="O6360" t="b">
        <f t="shared" ref="O6360" si="12944">AND(NOT(N6359),N6360,NOT(N6361))</f>
        <v>0</v>
      </c>
    </row>
    <row r="6361" spans="1:15" x14ac:dyDescent="0.25">
      <c r="A6361" t="s">
        <v>19</v>
      </c>
      <c r="B6361" t="s">
        <v>17</v>
      </c>
      <c r="C6361">
        <v>17</v>
      </c>
      <c r="D6361">
        <v>11</v>
      </c>
      <c r="E6361" t="b">
        <v>0</v>
      </c>
      <c r="F6361">
        <v>3.0000000000000001E-3</v>
      </c>
      <c r="G6361">
        <v>1</v>
      </c>
      <c r="H6361">
        <v>1</v>
      </c>
      <c r="I6361">
        <v>16</v>
      </c>
      <c r="J6361">
        <v>10</v>
      </c>
      <c r="K6361">
        <v>2</v>
      </c>
      <c r="L6361">
        <v>5</v>
      </c>
      <c r="M6361">
        <f t="shared" si="12900"/>
        <v>0</v>
      </c>
      <c r="N6361" t="b">
        <f t="shared" ref="N6361" si="12945">AND(MIN($F6359,$F6360,$F6361)=$F6361,MAX($H6359,$H6360,$H6361)=$H6361)</f>
        <v>0</v>
      </c>
      <c r="O6361" t="b">
        <f t="shared" ref="O6361" si="12946">AND(NOT(N6359),NOT(N6360),N6361)</f>
        <v>0</v>
      </c>
    </row>
    <row r="6362" spans="1:15" x14ac:dyDescent="0.25">
      <c r="A6362" t="s">
        <v>13</v>
      </c>
      <c r="B6362" t="s">
        <v>17</v>
      </c>
      <c r="C6362">
        <v>17</v>
      </c>
      <c r="D6362">
        <v>12</v>
      </c>
      <c r="E6362" t="b">
        <v>0</v>
      </c>
      <c r="F6362">
        <v>1E-3</v>
      </c>
      <c r="G6362">
        <v>1</v>
      </c>
      <c r="H6362">
        <v>1</v>
      </c>
      <c r="I6362">
        <v>18</v>
      </c>
      <c r="J6362">
        <v>11</v>
      </c>
      <c r="K6362">
        <v>2</v>
      </c>
      <c r="L6362">
        <v>6</v>
      </c>
      <c r="M6362">
        <f t="shared" si="12900"/>
        <v>0</v>
      </c>
      <c r="N6362" t="b">
        <f t="shared" ref="N6362" si="12947">AND(MIN($F6362,$F6363,$F6364)=$F6362,MAX($H6362,$H6363,$H6364)=$H6362)</f>
        <v>1</v>
      </c>
      <c r="O6362" t="b">
        <f t="shared" ref="O6362" si="12948">AND(N6362,NOT(N6363),NOT(N6364))</f>
        <v>0</v>
      </c>
    </row>
    <row r="6363" spans="1:15" x14ac:dyDescent="0.25">
      <c r="A6363" t="s">
        <v>15</v>
      </c>
      <c r="B6363" t="s">
        <v>17</v>
      </c>
      <c r="C6363">
        <v>17</v>
      </c>
      <c r="D6363">
        <v>12</v>
      </c>
      <c r="E6363" t="b">
        <v>0</v>
      </c>
      <c r="F6363">
        <v>0.372</v>
      </c>
      <c r="G6363">
        <v>1</v>
      </c>
      <c r="H6363">
        <v>1</v>
      </c>
      <c r="I6363">
        <v>58384</v>
      </c>
      <c r="J6363">
        <v>58115</v>
      </c>
      <c r="K6363">
        <v>29054</v>
      </c>
      <c r="L6363">
        <v>16</v>
      </c>
      <c r="M6363">
        <f t="shared" si="12900"/>
        <v>0</v>
      </c>
      <c r="N6363" t="b">
        <f t="shared" ref="N6363" si="12949">AND(MIN($F6362,$F6363,$F6364)=$F6363,MAX($H6362,$H6363,$H6364)=$H6363)</f>
        <v>0</v>
      </c>
      <c r="O6363" t="b">
        <f t="shared" ref="O6363" si="12950">AND(NOT(N6362),N6363,NOT(N6364))</f>
        <v>0</v>
      </c>
    </row>
    <row r="6364" spans="1:15" x14ac:dyDescent="0.25">
      <c r="A6364" t="s">
        <v>19</v>
      </c>
      <c r="B6364" t="s">
        <v>17</v>
      </c>
      <c r="C6364">
        <v>17</v>
      </c>
      <c r="D6364">
        <v>12</v>
      </c>
      <c r="E6364" t="b">
        <v>0</v>
      </c>
      <c r="F6364">
        <v>1E-3</v>
      </c>
      <c r="G6364">
        <v>1</v>
      </c>
      <c r="H6364">
        <v>1</v>
      </c>
      <c r="I6364">
        <v>18</v>
      </c>
      <c r="J6364">
        <v>11</v>
      </c>
      <c r="K6364">
        <v>2</v>
      </c>
      <c r="L6364">
        <v>6</v>
      </c>
      <c r="M6364">
        <f t="shared" si="12900"/>
        <v>0</v>
      </c>
      <c r="N6364" t="b">
        <f t="shared" ref="N6364" si="12951">AND(MIN($F6362,$F6363,$F6364)=$F6364,MAX($H6362,$H6363,$H6364)=$H6364)</f>
        <v>1</v>
      </c>
      <c r="O6364" t="b">
        <f t="shared" ref="O6364" si="12952">AND(NOT(N6362),NOT(N6363),N6364)</f>
        <v>0</v>
      </c>
    </row>
    <row r="6365" spans="1:15" x14ac:dyDescent="0.25">
      <c r="A6365" t="s">
        <v>13</v>
      </c>
      <c r="B6365" t="s">
        <v>17</v>
      </c>
      <c r="C6365">
        <v>17</v>
      </c>
      <c r="D6365">
        <v>13</v>
      </c>
      <c r="E6365" t="b">
        <v>0</v>
      </c>
      <c r="F6365">
        <v>3.0000000000000001E-3</v>
      </c>
      <c r="G6365">
        <v>1</v>
      </c>
      <c r="H6365">
        <v>1</v>
      </c>
      <c r="I6365">
        <v>20</v>
      </c>
      <c r="J6365">
        <v>12</v>
      </c>
      <c r="K6365">
        <v>2</v>
      </c>
      <c r="L6365">
        <v>7</v>
      </c>
      <c r="M6365">
        <f t="shared" si="12900"/>
        <v>0</v>
      </c>
      <c r="N6365" t="b">
        <f t="shared" ref="N6365" si="12953">AND(MIN($F6365,$F6366,$F6367)=$F6365,MAX($H6365,$H6366,$H6367)=$H6365)</f>
        <v>0</v>
      </c>
      <c r="O6365" t="b">
        <f t="shared" ref="O6365" si="12954">AND(N6365,NOT(N6366),NOT(N6367))</f>
        <v>0</v>
      </c>
    </row>
    <row r="6366" spans="1:15" x14ac:dyDescent="0.25">
      <c r="A6366" t="s">
        <v>15</v>
      </c>
      <c r="B6366" t="s">
        <v>17</v>
      </c>
      <c r="C6366">
        <v>17</v>
      </c>
      <c r="D6366">
        <v>13</v>
      </c>
      <c r="E6366" t="b">
        <v>0</v>
      </c>
      <c r="F6366">
        <v>4.05</v>
      </c>
      <c r="G6366">
        <v>1</v>
      </c>
      <c r="H6366">
        <v>1</v>
      </c>
      <c r="I6366">
        <v>641564</v>
      </c>
      <c r="J6366">
        <v>638632</v>
      </c>
      <c r="K6366">
        <v>319312</v>
      </c>
      <c r="L6366">
        <v>17</v>
      </c>
      <c r="M6366">
        <f t="shared" si="12900"/>
        <v>0</v>
      </c>
      <c r="N6366" t="b">
        <f t="shared" ref="N6366" si="12955">AND(MIN($F6365,$F6366,$F6367)=$F6366,MAX($H6365,$H6366,$H6367)=$H6366)</f>
        <v>0</v>
      </c>
      <c r="O6366" t="b">
        <f t="shared" ref="O6366" si="12956">AND(NOT(N6365),N6366,NOT(N6367))</f>
        <v>0</v>
      </c>
    </row>
    <row r="6367" spans="1:15" x14ac:dyDescent="0.25">
      <c r="A6367" t="s">
        <v>19</v>
      </c>
      <c r="B6367" t="s">
        <v>17</v>
      </c>
      <c r="C6367">
        <v>17</v>
      </c>
      <c r="D6367">
        <v>13</v>
      </c>
      <c r="E6367" t="b">
        <v>0</v>
      </c>
      <c r="F6367">
        <v>1E-3</v>
      </c>
      <c r="G6367">
        <v>1</v>
      </c>
      <c r="H6367">
        <v>1</v>
      </c>
      <c r="I6367">
        <v>20</v>
      </c>
      <c r="J6367">
        <v>12</v>
      </c>
      <c r="K6367">
        <v>2</v>
      </c>
      <c r="L6367">
        <v>7</v>
      </c>
      <c r="M6367">
        <f t="shared" si="12900"/>
        <v>0</v>
      </c>
      <c r="N6367" t="b">
        <f t="shared" ref="N6367" si="12957">AND(MIN($F6365,$F6366,$F6367)=$F6367,MAX($H6365,$H6366,$H6367)=$H6367)</f>
        <v>1</v>
      </c>
      <c r="O6367" t="b">
        <f t="shared" ref="O6367" si="12958">AND(NOT(N6365),NOT(N6366),N6367)</f>
        <v>1</v>
      </c>
    </row>
    <row r="6368" spans="1:15" x14ac:dyDescent="0.25">
      <c r="A6368" t="s">
        <v>13</v>
      </c>
      <c r="B6368" t="s">
        <v>17</v>
      </c>
      <c r="C6368">
        <v>17</v>
      </c>
      <c r="D6368">
        <v>14</v>
      </c>
      <c r="E6368" t="b">
        <v>0</v>
      </c>
      <c r="F6368">
        <v>1E-3</v>
      </c>
      <c r="G6368">
        <v>1</v>
      </c>
      <c r="H6368">
        <v>1</v>
      </c>
      <c r="I6368">
        <v>22</v>
      </c>
      <c r="J6368">
        <v>13</v>
      </c>
      <c r="K6368">
        <v>2</v>
      </c>
      <c r="L6368">
        <v>8</v>
      </c>
      <c r="M6368">
        <f t="shared" si="12900"/>
        <v>0</v>
      </c>
      <c r="N6368" t="b">
        <f t="shared" ref="N6368" si="12959">AND(MIN($F6368,$F6369,$F6370)=$F6368,MAX($H6368,$H6369,$H6370)=$H6368)</f>
        <v>1</v>
      </c>
      <c r="O6368" t="b">
        <f t="shared" ref="O6368" si="12960">AND(N6368,NOT(N6369),NOT(N6370))</f>
        <v>0</v>
      </c>
    </row>
    <row r="6369" spans="1:15" x14ac:dyDescent="0.25">
      <c r="A6369" t="s">
        <v>15</v>
      </c>
      <c r="B6369" t="s">
        <v>17</v>
      </c>
      <c r="C6369">
        <v>17</v>
      </c>
      <c r="D6369">
        <v>14</v>
      </c>
      <c r="E6369" t="b">
        <v>1</v>
      </c>
      <c r="F6369">
        <v>10.000999999999999</v>
      </c>
      <c r="G6369">
        <v>1</v>
      </c>
      <c r="H6369">
        <v>0</v>
      </c>
      <c r="I6369">
        <v>1517384</v>
      </c>
      <c r="J6369">
        <v>1510453</v>
      </c>
      <c r="K6369">
        <v>755223</v>
      </c>
      <c r="L6369">
        <v>21</v>
      </c>
      <c r="M6369">
        <f t="shared" si="12900"/>
        <v>1</v>
      </c>
      <c r="N6369" t="b">
        <f t="shared" ref="N6369" si="12961">AND(MIN($F6368,$F6369,$F6370)=$F6369,MAX($H6368,$H6369,$H6370)=$H6369)</f>
        <v>0</v>
      </c>
      <c r="O6369" t="b">
        <f t="shared" ref="O6369" si="12962">AND(NOT(N6368),N6369,NOT(N6370))</f>
        <v>0</v>
      </c>
    </row>
    <row r="6370" spans="1:15" x14ac:dyDescent="0.25">
      <c r="A6370" t="s">
        <v>19</v>
      </c>
      <c r="B6370" t="s">
        <v>17</v>
      </c>
      <c r="C6370">
        <v>17</v>
      </c>
      <c r="D6370">
        <v>14</v>
      </c>
      <c r="E6370" t="b">
        <v>0</v>
      </c>
      <c r="F6370">
        <v>1E-3</v>
      </c>
      <c r="G6370">
        <v>1</v>
      </c>
      <c r="H6370">
        <v>1</v>
      </c>
      <c r="I6370">
        <v>22</v>
      </c>
      <c r="J6370">
        <v>13</v>
      </c>
      <c r="K6370">
        <v>2</v>
      </c>
      <c r="L6370">
        <v>8</v>
      </c>
      <c r="M6370">
        <f t="shared" si="12900"/>
        <v>0</v>
      </c>
      <c r="N6370" t="b">
        <f t="shared" ref="N6370" si="12963">AND(MIN($F6368,$F6369,$F6370)=$F6370,MAX($H6368,$H6369,$H6370)=$H6370)</f>
        <v>1</v>
      </c>
      <c r="O6370" t="b">
        <f t="shared" ref="O6370" si="12964">AND(NOT(N6368),NOT(N6369),N6370)</f>
        <v>0</v>
      </c>
    </row>
    <row r="6371" spans="1:15" x14ac:dyDescent="0.25">
      <c r="A6371" t="s">
        <v>13</v>
      </c>
      <c r="B6371" t="s">
        <v>17</v>
      </c>
      <c r="C6371">
        <v>17</v>
      </c>
      <c r="D6371">
        <v>15</v>
      </c>
      <c r="E6371" t="b">
        <v>0</v>
      </c>
      <c r="F6371">
        <v>2E-3</v>
      </c>
      <c r="G6371">
        <v>1</v>
      </c>
      <c r="H6371">
        <v>1</v>
      </c>
      <c r="I6371">
        <v>24</v>
      </c>
      <c r="J6371">
        <v>14</v>
      </c>
      <c r="K6371">
        <v>2</v>
      </c>
      <c r="L6371">
        <v>9</v>
      </c>
      <c r="M6371">
        <f t="shared" si="12900"/>
        <v>0</v>
      </c>
      <c r="N6371" t="b">
        <f t="shared" ref="N6371" si="12965">AND(MIN($F6371,$F6372,$F6373)=$F6371,MAX($H6371,$H6372,$H6373)=$H6371)</f>
        <v>1</v>
      </c>
      <c r="O6371" t="b">
        <f t="shared" ref="O6371" si="12966">AND(N6371,NOT(N6372),NOT(N6373))</f>
        <v>0</v>
      </c>
    </row>
    <row r="6372" spans="1:15" x14ac:dyDescent="0.25">
      <c r="A6372" t="s">
        <v>15</v>
      </c>
      <c r="B6372" t="s">
        <v>17</v>
      </c>
      <c r="C6372">
        <v>17</v>
      </c>
      <c r="D6372">
        <v>15</v>
      </c>
      <c r="E6372" t="b">
        <v>1</v>
      </c>
      <c r="F6372">
        <v>10.002000000000001</v>
      </c>
      <c r="G6372">
        <v>1</v>
      </c>
      <c r="H6372">
        <v>0</v>
      </c>
      <c r="I6372">
        <v>1498191</v>
      </c>
      <c r="J6372">
        <v>1491348</v>
      </c>
      <c r="K6372">
        <v>745670</v>
      </c>
      <c r="L6372">
        <v>22</v>
      </c>
      <c r="M6372">
        <f t="shared" si="12900"/>
        <v>1</v>
      </c>
      <c r="N6372" t="b">
        <f t="shared" ref="N6372" si="12967">AND(MIN($F6371,$F6372,$F6373)=$F6372,MAX($H6371,$H6372,$H6373)=$H6372)</f>
        <v>0</v>
      </c>
      <c r="O6372" t="b">
        <f t="shared" ref="O6372" si="12968">AND(NOT(N6371),N6372,NOT(N6373))</f>
        <v>0</v>
      </c>
    </row>
    <row r="6373" spans="1:15" x14ac:dyDescent="0.25">
      <c r="A6373" t="s">
        <v>19</v>
      </c>
      <c r="B6373" t="s">
        <v>17</v>
      </c>
      <c r="C6373">
        <v>17</v>
      </c>
      <c r="D6373">
        <v>15</v>
      </c>
      <c r="E6373" t="b">
        <v>0</v>
      </c>
      <c r="F6373">
        <v>2E-3</v>
      </c>
      <c r="G6373">
        <v>1</v>
      </c>
      <c r="H6373">
        <v>1</v>
      </c>
      <c r="I6373">
        <v>24</v>
      </c>
      <c r="J6373">
        <v>14</v>
      </c>
      <c r="K6373">
        <v>2</v>
      </c>
      <c r="L6373">
        <v>9</v>
      </c>
      <c r="M6373">
        <f t="shared" si="12900"/>
        <v>0</v>
      </c>
      <c r="N6373" t="b">
        <f t="shared" ref="N6373" si="12969">AND(MIN($F6371,$F6372,$F6373)=$F6373,MAX($H6371,$H6372,$H6373)=$H6373)</f>
        <v>1</v>
      </c>
      <c r="O6373" t="b">
        <f t="shared" ref="O6373" si="12970">AND(NOT(N6371),NOT(N6372),N6373)</f>
        <v>0</v>
      </c>
    </row>
    <row r="6374" spans="1:15" x14ac:dyDescent="0.25">
      <c r="A6374" t="s">
        <v>13</v>
      </c>
      <c r="B6374" t="s">
        <v>17</v>
      </c>
      <c r="C6374">
        <v>17</v>
      </c>
      <c r="D6374">
        <v>16</v>
      </c>
      <c r="E6374" t="b">
        <v>0</v>
      </c>
      <c r="F6374">
        <v>2E-3</v>
      </c>
      <c r="G6374">
        <v>1</v>
      </c>
      <c r="H6374">
        <v>1</v>
      </c>
      <c r="I6374">
        <v>26</v>
      </c>
      <c r="J6374">
        <v>15</v>
      </c>
      <c r="K6374">
        <v>2</v>
      </c>
      <c r="L6374">
        <v>10</v>
      </c>
      <c r="M6374">
        <f t="shared" si="12900"/>
        <v>0</v>
      </c>
      <c r="N6374" t="b">
        <f t="shared" ref="N6374" si="12971">AND(MIN($F6374,$F6375,$F6376)=$F6374,MAX($H6374,$H6375,$H6376)=$H6374)</f>
        <v>1</v>
      </c>
      <c r="O6374" t="b">
        <f t="shared" ref="O6374" si="12972">AND(N6374,NOT(N6375),NOT(N6376))</f>
        <v>0</v>
      </c>
    </row>
    <row r="6375" spans="1:15" x14ac:dyDescent="0.25">
      <c r="A6375" t="s">
        <v>15</v>
      </c>
      <c r="B6375" t="s">
        <v>17</v>
      </c>
      <c r="C6375">
        <v>17</v>
      </c>
      <c r="D6375">
        <v>16</v>
      </c>
      <c r="E6375" t="b">
        <v>1</v>
      </c>
      <c r="F6375">
        <v>10.000999999999999</v>
      </c>
      <c r="G6375">
        <v>1</v>
      </c>
      <c r="H6375">
        <v>0</v>
      </c>
      <c r="I6375">
        <v>1492805</v>
      </c>
      <c r="J6375">
        <v>1485985</v>
      </c>
      <c r="K6375">
        <v>742988</v>
      </c>
      <c r="L6375">
        <v>24</v>
      </c>
      <c r="M6375">
        <f t="shared" si="12900"/>
        <v>1</v>
      </c>
      <c r="N6375" t="b">
        <f t="shared" ref="N6375" si="12973">AND(MIN($F6374,$F6375,$F6376)=$F6375,MAX($H6374,$H6375,$H6376)=$H6375)</f>
        <v>0</v>
      </c>
      <c r="O6375" t="b">
        <f t="shared" ref="O6375" si="12974">AND(NOT(N6374),N6375,NOT(N6376))</f>
        <v>0</v>
      </c>
    </row>
    <row r="6376" spans="1:15" x14ac:dyDescent="0.25">
      <c r="A6376" t="s">
        <v>19</v>
      </c>
      <c r="B6376" t="s">
        <v>17</v>
      </c>
      <c r="C6376">
        <v>17</v>
      </c>
      <c r="D6376">
        <v>16</v>
      </c>
      <c r="E6376" t="b">
        <v>0</v>
      </c>
      <c r="F6376">
        <v>2E-3</v>
      </c>
      <c r="G6376">
        <v>1</v>
      </c>
      <c r="H6376">
        <v>1</v>
      </c>
      <c r="I6376">
        <v>26</v>
      </c>
      <c r="J6376">
        <v>15</v>
      </c>
      <c r="K6376">
        <v>2</v>
      </c>
      <c r="L6376">
        <v>10</v>
      </c>
      <c r="M6376">
        <f t="shared" si="12900"/>
        <v>0</v>
      </c>
      <c r="N6376" t="b">
        <f t="shared" ref="N6376" si="12975">AND(MIN($F6374,$F6375,$F6376)=$F6376,MAX($H6374,$H6375,$H6376)=$H6376)</f>
        <v>1</v>
      </c>
      <c r="O6376" t="b">
        <f t="shared" ref="O6376" si="12976">AND(NOT(N6374),NOT(N6375),N6376)</f>
        <v>0</v>
      </c>
    </row>
    <row r="6377" spans="1:15" x14ac:dyDescent="0.25">
      <c r="A6377" t="s">
        <v>13</v>
      </c>
      <c r="B6377" t="s">
        <v>17</v>
      </c>
      <c r="C6377">
        <v>17</v>
      </c>
      <c r="D6377">
        <v>17</v>
      </c>
      <c r="E6377" t="b">
        <v>0</v>
      </c>
      <c r="F6377">
        <v>1.4999999999999999E-2</v>
      </c>
      <c r="G6377">
        <v>1</v>
      </c>
      <c r="H6377">
        <v>1</v>
      </c>
      <c r="I6377">
        <v>28</v>
      </c>
      <c r="J6377">
        <v>16</v>
      </c>
      <c r="K6377">
        <v>2</v>
      </c>
      <c r="L6377">
        <v>11</v>
      </c>
      <c r="M6377">
        <f t="shared" si="12900"/>
        <v>0</v>
      </c>
      <c r="N6377" t="b">
        <f t="shared" ref="N6377" si="12977">AND(MIN($F6377,$F6378,$F6379)=$F6377,MAX($H6377,$H6378,$H6379)=$H6377)</f>
        <v>0</v>
      </c>
      <c r="O6377" t="b">
        <f t="shared" ref="O6377" si="12978">AND(N6377,NOT(N6378),NOT(N6379))</f>
        <v>0</v>
      </c>
    </row>
    <row r="6378" spans="1:15" x14ac:dyDescent="0.25">
      <c r="A6378" t="s">
        <v>15</v>
      </c>
      <c r="B6378" t="s">
        <v>17</v>
      </c>
      <c r="C6378">
        <v>17</v>
      </c>
      <c r="D6378">
        <v>17</v>
      </c>
      <c r="E6378" t="b">
        <v>1</v>
      </c>
      <c r="F6378">
        <v>10.000999999999999</v>
      </c>
      <c r="G6378">
        <v>1</v>
      </c>
      <c r="H6378">
        <v>0</v>
      </c>
      <c r="I6378">
        <v>1506815</v>
      </c>
      <c r="J6378">
        <v>1499933</v>
      </c>
      <c r="K6378">
        <v>749962</v>
      </c>
      <c r="L6378">
        <v>21</v>
      </c>
      <c r="M6378">
        <f t="shared" si="12900"/>
        <v>1</v>
      </c>
      <c r="N6378" t="b">
        <f t="shared" ref="N6378" si="12979">AND(MIN($F6377,$F6378,$F6379)=$F6378,MAX($H6377,$H6378,$H6379)=$H6378)</f>
        <v>0</v>
      </c>
      <c r="O6378" t="b">
        <f t="shared" ref="O6378" si="12980">AND(NOT(N6377),N6378,NOT(N6379))</f>
        <v>0</v>
      </c>
    </row>
    <row r="6379" spans="1:15" x14ac:dyDescent="0.25">
      <c r="A6379" t="s">
        <v>19</v>
      </c>
      <c r="B6379" t="s">
        <v>17</v>
      </c>
      <c r="C6379">
        <v>17</v>
      </c>
      <c r="D6379">
        <v>17</v>
      </c>
      <c r="E6379" t="b">
        <v>0</v>
      </c>
      <c r="F6379">
        <v>1E-3</v>
      </c>
      <c r="G6379">
        <v>1</v>
      </c>
      <c r="H6379">
        <v>1</v>
      </c>
      <c r="I6379">
        <v>28</v>
      </c>
      <c r="J6379">
        <v>16</v>
      </c>
      <c r="K6379">
        <v>2</v>
      </c>
      <c r="L6379">
        <v>11</v>
      </c>
      <c r="M6379">
        <f t="shared" si="12900"/>
        <v>0</v>
      </c>
      <c r="N6379" t="b">
        <f t="shared" ref="N6379" si="12981">AND(MIN($F6377,$F6378,$F6379)=$F6379,MAX($H6377,$H6378,$H6379)=$H6379)</f>
        <v>1</v>
      </c>
      <c r="O6379" t="b">
        <f t="shared" ref="O6379" si="12982">AND(NOT(N6377),NOT(N6378),N6379)</f>
        <v>1</v>
      </c>
    </row>
    <row r="6380" spans="1:15" x14ac:dyDescent="0.25">
      <c r="A6380" t="s">
        <v>13</v>
      </c>
      <c r="B6380" t="s">
        <v>17</v>
      </c>
      <c r="C6380">
        <v>17</v>
      </c>
      <c r="D6380">
        <v>18</v>
      </c>
      <c r="E6380" t="b">
        <v>0</v>
      </c>
      <c r="F6380">
        <v>1E-3</v>
      </c>
      <c r="G6380">
        <v>1</v>
      </c>
      <c r="H6380">
        <v>1</v>
      </c>
      <c r="I6380">
        <v>14</v>
      </c>
      <c r="J6380">
        <v>10</v>
      </c>
      <c r="K6380">
        <v>3</v>
      </c>
      <c r="L6380">
        <v>3</v>
      </c>
      <c r="M6380">
        <f t="shared" si="12900"/>
        <v>0</v>
      </c>
      <c r="N6380" t="b">
        <f t="shared" ref="N6380" si="12983">AND(MIN($F6380,$F6381,$F6382)=$F6380,MAX($H6380,$H6381,$H6382)=$H6380)</f>
        <v>1</v>
      </c>
      <c r="O6380" t="b">
        <f t="shared" ref="O6380" si="12984">AND(N6380,NOT(N6381),NOT(N6382))</f>
        <v>0</v>
      </c>
    </row>
    <row r="6381" spans="1:15" x14ac:dyDescent="0.25">
      <c r="A6381" t="s">
        <v>15</v>
      </c>
      <c r="B6381" t="s">
        <v>17</v>
      </c>
      <c r="C6381">
        <v>17</v>
      </c>
      <c r="D6381">
        <v>18</v>
      </c>
      <c r="E6381" t="b">
        <v>0</v>
      </c>
      <c r="F6381">
        <v>2E-3</v>
      </c>
      <c r="G6381">
        <v>1</v>
      </c>
      <c r="H6381">
        <v>1</v>
      </c>
      <c r="I6381">
        <v>64</v>
      </c>
      <c r="J6381">
        <v>64</v>
      </c>
      <c r="K6381">
        <v>30</v>
      </c>
      <c r="L6381">
        <v>9</v>
      </c>
      <c r="M6381">
        <f t="shared" si="12900"/>
        <v>0</v>
      </c>
      <c r="N6381" t="b">
        <f t="shared" ref="N6381" si="12985">AND(MIN($F6380,$F6381,$F6382)=$F6381,MAX($H6380,$H6381,$H6382)=$H6381)</f>
        <v>0</v>
      </c>
      <c r="O6381" t="b">
        <f t="shared" ref="O6381" si="12986">AND(NOT(N6380),N6381,NOT(N6382))</f>
        <v>0</v>
      </c>
    </row>
    <row r="6382" spans="1:15" x14ac:dyDescent="0.25">
      <c r="A6382" t="s">
        <v>19</v>
      </c>
      <c r="B6382" t="s">
        <v>17</v>
      </c>
      <c r="C6382">
        <v>17</v>
      </c>
      <c r="D6382">
        <v>18</v>
      </c>
      <c r="E6382" t="b">
        <v>0</v>
      </c>
      <c r="F6382">
        <v>1E-3</v>
      </c>
      <c r="G6382">
        <v>1</v>
      </c>
      <c r="H6382">
        <v>1</v>
      </c>
      <c r="I6382">
        <v>14</v>
      </c>
      <c r="J6382">
        <v>10</v>
      </c>
      <c r="K6382">
        <v>3</v>
      </c>
      <c r="L6382">
        <v>3</v>
      </c>
      <c r="M6382">
        <f t="shared" si="12900"/>
        <v>0</v>
      </c>
      <c r="N6382" t="b">
        <f t="shared" ref="N6382" si="12987">AND(MIN($F6380,$F6381,$F6382)=$F6382,MAX($H6380,$H6381,$H6382)=$H6382)</f>
        <v>1</v>
      </c>
      <c r="O6382" t="b">
        <f t="shared" ref="O6382" si="12988">AND(NOT(N6380),NOT(N6381),N6382)</f>
        <v>0</v>
      </c>
    </row>
    <row r="6383" spans="1:15" x14ac:dyDescent="0.25">
      <c r="A6383" t="s">
        <v>13</v>
      </c>
      <c r="B6383" t="s">
        <v>17</v>
      </c>
      <c r="C6383">
        <v>17</v>
      </c>
      <c r="D6383">
        <v>19</v>
      </c>
      <c r="E6383" t="b">
        <v>0</v>
      </c>
      <c r="F6383">
        <v>1E-3</v>
      </c>
      <c r="G6383">
        <v>1</v>
      </c>
      <c r="H6383">
        <v>1</v>
      </c>
      <c r="I6383">
        <v>16</v>
      </c>
      <c r="J6383">
        <v>11</v>
      </c>
      <c r="K6383">
        <v>3</v>
      </c>
      <c r="L6383">
        <v>4</v>
      </c>
      <c r="M6383">
        <f t="shared" si="12900"/>
        <v>0</v>
      </c>
      <c r="N6383" t="b">
        <f t="shared" ref="N6383" si="12989">AND(MIN($F6383,$F6384,$F6385)=$F6383,MAX($H6383,$H6384,$H6385)=$H6383)</f>
        <v>1</v>
      </c>
      <c r="O6383" t="b">
        <f t="shared" ref="O6383" si="12990">AND(N6383,NOT(N6384),NOT(N6385))</f>
        <v>0</v>
      </c>
    </row>
    <row r="6384" spans="1:15" x14ac:dyDescent="0.25">
      <c r="A6384" t="s">
        <v>15</v>
      </c>
      <c r="B6384" t="s">
        <v>17</v>
      </c>
      <c r="C6384">
        <v>17</v>
      </c>
      <c r="D6384">
        <v>19</v>
      </c>
      <c r="E6384" t="b">
        <v>0</v>
      </c>
      <c r="F6384">
        <v>7.0000000000000001E-3</v>
      </c>
      <c r="G6384">
        <v>1</v>
      </c>
      <c r="H6384">
        <v>1</v>
      </c>
      <c r="I6384">
        <v>837</v>
      </c>
      <c r="J6384">
        <v>833</v>
      </c>
      <c r="K6384">
        <v>414</v>
      </c>
      <c r="L6384">
        <v>10</v>
      </c>
      <c r="M6384">
        <f t="shared" si="12900"/>
        <v>0</v>
      </c>
      <c r="N6384" t="b">
        <f t="shared" ref="N6384" si="12991">AND(MIN($F6383,$F6384,$F6385)=$F6384,MAX($H6383,$H6384,$H6385)=$H6384)</f>
        <v>0</v>
      </c>
      <c r="O6384" t="b">
        <f t="shared" ref="O6384" si="12992">AND(NOT(N6383),N6384,NOT(N6385))</f>
        <v>0</v>
      </c>
    </row>
    <row r="6385" spans="1:15" x14ac:dyDescent="0.25">
      <c r="A6385" t="s">
        <v>19</v>
      </c>
      <c r="B6385" t="s">
        <v>17</v>
      </c>
      <c r="C6385">
        <v>17</v>
      </c>
      <c r="D6385">
        <v>19</v>
      </c>
      <c r="E6385" t="b">
        <v>0</v>
      </c>
      <c r="F6385">
        <v>1E-3</v>
      </c>
      <c r="G6385">
        <v>1</v>
      </c>
      <c r="H6385">
        <v>1</v>
      </c>
      <c r="I6385">
        <v>16</v>
      </c>
      <c r="J6385">
        <v>11</v>
      </c>
      <c r="K6385">
        <v>3</v>
      </c>
      <c r="L6385">
        <v>4</v>
      </c>
      <c r="M6385">
        <f t="shared" si="12900"/>
        <v>0</v>
      </c>
      <c r="N6385" t="b">
        <f t="shared" ref="N6385" si="12993">AND(MIN($F6383,$F6384,$F6385)=$F6385,MAX($H6383,$H6384,$H6385)=$H6385)</f>
        <v>1</v>
      </c>
      <c r="O6385" t="b">
        <f t="shared" ref="O6385" si="12994">AND(NOT(N6383),NOT(N6384),N6385)</f>
        <v>0</v>
      </c>
    </row>
    <row r="6386" spans="1:15" x14ac:dyDescent="0.25">
      <c r="A6386" t="s">
        <v>13</v>
      </c>
      <c r="B6386" t="s">
        <v>17</v>
      </c>
      <c r="C6386">
        <v>17</v>
      </c>
      <c r="D6386">
        <v>1</v>
      </c>
      <c r="E6386" t="b">
        <v>0</v>
      </c>
      <c r="F6386">
        <v>1E-3</v>
      </c>
      <c r="G6386">
        <v>1</v>
      </c>
      <c r="H6386">
        <v>1</v>
      </c>
      <c r="I6386">
        <v>12</v>
      </c>
      <c r="J6386">
        <v>7</v>
      </c>
      <c r="K6386">
        <v>1</v>
      </c>
      <c r="L6386">
        <v>4</v>
      </c>
      <c r="M6386">
        <f t="shared" si="12900"/>
        <v>0</v>
      </c>
      <c r="N6386" t="b">
        <f t="shared" ref="N6386" si="12995">AND(MIN($F6386,$F6387,$F6388)=$F6386,MAX($H6386,$H6387,$H6388)=$H6386)</f>
        <v>1</v>
      </c>
      <c r="O6386" t="b">
        <f t="shared" ref="O6386" si="12996">AND(N6386,NOT(N6387),NOT(N6388))</f>
        <v>0</v>
      </c>
    </row>
    <row r="6387" spans="1:15" x14ac:dyDescent="0.25">
      <c r="A6387" t="s">
        <v>15</v>
      </c>
      <c r="B6387" t="s">
        <v>17</v>
      </c>
      <c r="C6387">
        <v>17</v>
      </c>
      <c r="D6387">
        <v>1</v>
      </c>
      <c r="E6387" t="b">
        <v>0</v>
      </c>
      <c r="F6387">
        <v>1E-3</v>
      </c>
      <c r="G6387">
        <v>1</v>
      </c>
      <c r="H6387">
        <v>1</v>
      </c>
      <c r="I6387">
        <v>77</v>
      </c>
      <c r="J6387">
        <v>75</v>
      </c>
      <c r="K6387">
        <v>35</v>
      </c>
      <c r="L6387">
        <v>6</v>
      </c>
      <c r="M6387">
        <f t="shared" si="12900"/>
        <v>0</v>
      </c>
      <c r="N6387" t="b">
        <f t="shared" ref="N6387" si="12997">AND(MIN($F6386,$F6387,$F6388)=$F6387,MAX($H6386,$H6387,$H6388)=$H6387)</f>
        <v>1</v>
      </c>
      <c r="O6387" t="b">
        <f t="shared" ref="O6387" si="12998">AND(NOT(N6386),N6387,NOT(N6388))</f>
        <v>0</v>
      </c>
    </row>
    <row r="6388" spans="1:15" x14ac:dyDescent="0.25">
      <c r="A6388" t="s">
        <v>19</v>
      </c>
      <c r="B6388" t="s">
        <v>17</v>
      </c>
      <c r="C6388">
        <v>17</v>
      </c>
      <c r="D6388">
        <v>1</v>
      </c>
      <c r="E6388" t="b">
        <v>0</v>
      </c>
      <c r="F6388">
        <v>1E-3</v>
      </c>
      <c r="G6388">
        <v>1</v>
      </c>
      <c r="H6388">
        <v>1</v>
      </c>
      <c r="I6388">
        <v>12</v>
      </c>
      <c r="J6388">
        <v>7</v>
      </c>
      <c r="K6388">
        <v>1</v>
      </c>
      <c r="L6388">
        <v>4</v>
      </c>
      <c r="M6388">
        <f t="shared" si="12900"/>
        <v>0</v>
      </c>
      <c r="N6388" t="b">
        <f t="shared" ref="N6388" si="12999">AND(MIN($F6386,$F6387,$F6388)=$F6388,MAX($H6386,$H6387,$H6388)=$H6388)</f>
        <v>1</v>
      </c>
      <c r="O6388" t="b">
        <f t="shared" ref="O6388" si="13000">AND(NOT(N6386),NOT(N6387),N6388)</f>
        <v>0</v>
      </c>
    </row>
    <row r="6389" spans="1:15" x14ac:dyDescent="0.25">
      <c r="A6389" t="s">
        <v>13</v>
      </c>
      <c r="B6389" t="s">
        <v>17</v>
      </c>
      <c r="C6389">
        <v>17</v>
      </c>
      <c r="D6389">
        <v>20</v>
      </c>
      <c r="E6389" t="b">
        <v>0</v>
      </c>
      <c r="F6389">
        <v>1E-3</v>
      </c>
      <c r="G6389">
        <v>1</v>
      </c>
      <c r="H6389">
        <v>1</v>
      </c>
      <c r="I6389">
        <v>18</v>
      </c>
      <c r="J6389">
        <v>12</v>
      </c>
      <c r="K6389">
        <v>3</v>
      </c>
      <c r="L6389">
        <v>5</v>
      </c>
      <c r="M6389">
        <f t="shared" si="12900"/>
        <v>0</v>
      </c>
      <c r="N6389" t="b">
        <f t="shared" ref="N6389" si="13001">AND(MIN($F6389,$F6390,$F6391)=$F6389,MAX($H6389,$H6390,$H6391)=$H6389)</f>
        <v>1</v>
      </c>
      <c r="O6389" t="b">
        <f t="shared" ref="O6389" si="13002">AND(N6389,NOT(N6390),NOT(N6391))</f>
        <v>0</v>
      </c>
    </row>
    <row r="6390" spans="1:15" x14ac:dyDescent="0.25">
      <c r="A6390" t="s">
        <v>15</v>
      </c>
      <c r="B6390" t="s">
        <v>17</v>
      </c>
      <c r="C6390">
        <v>17</v>
      </c>
      <c r="D6390">
        <v>20</v>
      </c>
      <c r="E6390" t="b">
        <v>0</v>
      </c>
      <c r="F6390">
        <v>6.2E-2</v>
      </c>
      <c r="G6390">
        <v>1</v>
      </c>
      <c r="H6390">
        <v>1</v>
      </c>
      <c r="I6390">
        <v>10163</v>
      </c>
      <c r="J6390">
        <v>10122</v>
      </c>
      <c r="K6390">
        <v>5058</v>
      </c>
      <c r="L6390">
        <v>13</v>
      </c>
      <c r="M6390">
        <f t="shared" si="12900"/>
        <v>0</v>
      </c>
      <c r="N6390" t="b">
        <f t="shared" ref="N6390" si="13003">AND(MIN($F6389,$F6390,$F6391)=$F6390,MAX($H6389,$H6390,$H6391)=$H6390)</f>
        <v>0</v>
      </c>
      <c r="O6390" t="b">
        <f t="shared" ref="O6390" si="13004">AND(NOT(N6389),N6390,NOT(N6391))</f>
        <v>0</v>
      </c>
    </row>
    <row r="6391" spans="1:15" x14ac:dyDescent="0.25">
      <c r="A6391" t="s">
        <v>19</v>
      </c>
      <c r="B6391" t="s">
        <v>17</v>
      </c>
      <c r="C6391">
        <v>17</v>
      </c>
      <c r="D6391">
        <v>20</v>
      </c>
      <c r="E6391" t="b">
        <v>0</v>
      </c>
      <c r="F6391">
        <v>1E-3</v>
      </c>
      <c r="G6391">
        <v>1</v>
      </c>
      <c r="H6391">
        <v>1</v>
      </c>
      <c r="I6391">
        <v>18</v>
      </c>
      <c r="J6391">
        <v>12</v>
      </c>
      <c r="K6391">
        <v>3</v>
      </c>
      <c r="L6391">
        <v>5</v>
      </c>
      <c r="M6391">
        <f t="shared" si="12900"/>
        <v>0</v>
      </c>
      <c r="N6391" t="b">
        <f t="shared" ref="N6391" si="13005">AND(MIN($F6389,$F6390,$F6391)=$F6391,MAX($H6389,$H6390,$H6391)=$H6391)</f>
        <v>1</v>
      </c>
      <c r="O6391" t="b">
        <f t="shared" ref="O6391" si="13006">AND(NOT(N6389),NOT(N6390),N6391)</f>
        <v>0</v>
      </c>
    </row>
    <row r="6392" spans="1:15" x14ac:dyDescent="0.25">
      <c r="A6392" t="s">
        <v>13</v>
      </c>
      <c r="B6392" t="s">
        <v>17</v>
      </c>
      <c r="C6392">
        <v>17</v>
      </c>
      <c r="D6392">
        <v>21</v>
      </c>
      <c r="E6392" t="b">
        <v>0</v>
      </c>
      <c r="F6392">
        <v>1E-3</v>
      </c>
      <c r="G6392">
        <v>1</v>
      </c>
      <c r="H6392">
        <v>1</v>
      </c>
      <c r="I6392">
        <v>20</v>
      </c>
      <c r="J6392">
        <v>13</v>
      </c>
      <c r="K6392">
        <v>3</v>
      </c>
      <c r="L6392">
        <v>6</v>
      </c>
      <c r="M6392">
        <f t="shared" si="12900"/>
        <v>0</v>
      </c>
      <c r="N6392" t="b">
        <f t="shared" ref="N6392" si="13007">AND(MIN($F6392,$F6393,$F6394)=$F6392,MAX($H6392,$H6393,$H6394)=$H6392)</f>
        <v>1</v>
      </c>
      <c r="O6392" t="b">
        <f t="shared" ref="O6392" si="13008">AND(N6392,NOT(N6393),NOT(N6394))</f>
        <v>1</v>
      </c>
    </row>
    <row r="6393" spans="1:15" x14ac:dyDescent="0.25">
      <c r="A6393" t="s">
        <v>15</v>
      </c>
      <c r="B6393" t="s">
        <v>17</v>
      </c>
      <c r="C6393">
        <v>17</v>
      </c>
      <c r="D6393">
        <v>21</v>
      </c>
      <c r="E6393" t="b">
        <v>0</v>
      </c>
      <c r="F6393">
        <v>0.75700000000000001</v>
      </c>
      <c r="G6393">
        <v>1</v>
      </c>
      <c r="H6393">
        <v>1</v>
      </c>
      <c r="I6393">
        <v>122269</v>
      </c>
      <c r="J6393">
        <v>121795</v>
      </c>
      <c r="K6393">
        <v>60894</v>
      </c>
      <c r="L6393">
        <v>16</v>
      </c>
      <c r="M6393">
        <f t="shared" si="12900"/>
        <v>0</v>
      </c>
      <c r="N6393" t="b">
        <f t="shared" ref="N6393" si="13009">AND(MIN($F6392,$F6393,$F6394)=$F6393,MAX($H6392,$H6393,$H6394)=$H6393)</f>
        <v>0</v>
      </c>
      <c r="O6393" t="b">
        <f t="shared" ref="O6393" si="13010">AND(NOT(N6392),N6393,NOT(N6394))</f>
        <v>0</v>
      </c>
    </row>
    <row r="6394" spans="1:15" x14ac:dyDescent="0.25">
      <c r="A6394" t="s">
        <v>19</v>
      </c>
      <c r="B6394" t="s">
        <v>17</v>
      </c>
      <c r="C6394">
        <v>17</v>
      </c>
      <c r="D6394">
        <v>21</v>
      </c>
      <c r="E6394" t="b">
        <v>0</v>
      </c>
      <c r="F6394">
        <v>4.0000000000000001E-3</v>
      </c>
      <c r="G6394">
        <v>1</v>
      </c>
      <c r="H6394">
        <v>1</v>
      </c>
      <c r="I6394">
        <v>20</v>
      </c>
      <c r="J6394">
        <v>13</v>
      </c>
      <c r="K6394">
        <v>3</v>
      </c>
      <c r="L6394">
        <v>6</v>
      </c>
      <c r="M6394">
        <f t="shared" si="12900"/>
        <v>0</v>
      </c>
      <c r="N6394" t="b">
        <f t="shared" ref="N6394" si="13011">AND(MIN($F6392,$F6393,$F6394)=$F6394,MAX($H6392,$H6393,$H6394)=$H6394)</f>
        <v>0</v>
      </c>
      <c r="O6394" t="b">
        <f t="shared" ref="O6394" si="13012">AND(NOT(N6392),NOT(N6393),N6394)</f>
        <v>0</v>
      </c>
    </row>
    <row r="6395" spans="1:15" x14ac:dyDescent="0.25">
      <c r="A6395" t="s">
        <v>13</v>
      </c>
      <c r="B6395" t="s">
        <v>17</v>
      </c>
      <c r="C6395">
        <v>17</v>
      </c>
      <c r="D6395">
        <v>22</v>
      </c>
      <c r="E6395" t="b">
        <v>0</v>
      </c>
      <c r="F6395">
        <v>3.0000000000000001E-3</v>
      </c>
      <c r="G6395">
        <v>1</v>
      </c>
      <c r="H6395">
        <v>1</v>
      </c>
      <c r="I6395">
        <v>22</v>
      </c>
      <c r="J6395">
        <v>14</v>
      </c>
      <c r="K6395">
        <v>3</v>
      </c>
      <c r="L6395">
        <v>7</v>
      </c>
      <c r="M6395">
        <f t="shared" si="12900"/>
        <v>0</v>
      </c>
      <c r="N6395" t="b">
        <f t="shared" ref="N6395" si="13013">AND(MIN($F6395,$F6396,$F6397)=$F6395,MAX($H6395,$H6396,$H6397)=$H6395)</f>
        <v>1</v>
      </c>
      <c r="O6395" t="b">
        <f t="shared" ref="O6395" si="13014">AND(N6395,NOT(N6396),NOT(N6397))</f>
        <v>0</v>
      </c>
    </row>
    <row r="6396" spans="1:15" x14ac:dyDescent="0.25">
      <c r="A6396" t="s">
        <v>15</v>
      </c>
      <c r="B6396" t="s">
        <v>17</v>
      </c>
      <c r="C6396">
        <v>17</v>
      </c>
      <c r="D6396">
        <v>22</v>
      </c>
      <c r="E6396" t="b">
        <v>0</v>
      </c>
      <c r="F6396">
        <v>9.3559999999999999</v>
      </c>
      <c r="G6396">
        <v>1</v>
      </c>
      <c r="H6396">
        <v>1</v>
      </c>
      <c r="I6396">
        <v>1468167</v>
      </c>
      <c r="J6396">
        <v>1462508</v>
      </c>
      <c r="K6396">
        <v>731250</v>
      </c>
      <c r="L6396">
        <v>17</v>
      </c>
      <c r="M6396">
        <f t="shared" si="12900"/>
        <v>0</v>
      </c>
      <c r="N6396" t="b">
        <f t="shared" ref="N6396" si="13015">AND(MIN($F6395,$F6396,$F6397)=$F6396,MAX($H6395,$H6396,$H6397)=$H6396)</f>
        <v>0</v>
      </c>
      <c r="O6396" t="b">
        <f t="shared" ref="O6396" si="13016">AND(NOT(N6395),N6396,NOT(N6397))</f>
        <v>0</v>
      </c>
    </row>
    <row r="6397" spans="1:15" x14ac:dyDescent="0.25">
      <c r="A6397" t="s">
        <v>19</v>
      </c>
      <c r="B6397" t="s">
        <v>17</v>
      </c>
      <c r="C6397">
        <v>17</v>
      </c>
      <c r="D6397">
        <v>22</v>
      </c>
      <c r="E6397" t="b">
        <v>0</v>
      </c>
      <c r="F6397">
        <v>3.0000000000000001E-3</v>
      </c>
      <c r="G6397">
        <v>1</v>
      </c>
      <c r="H6397">
        <v>1</v>
      </c>
      <c r="I6397">
        <v>22</v>
      </c>
      <c r="J6397">
        <v>14</v>
      </c>
      <c r="K6397">
        <v>3</v>
      </c>
      <c r="L6397">
        <v>7</v>
      </c>
      <c r="M6397">
        <f t="shared" si="12900"/>
        <v>0</v>
      </c>
      <c r="N6397" t="b">
        <f t="shared" ref="N6397" si="13017">AND(MIN($F6395,$F6396,$F6397)=$F6397,MAX($H6395,$H6396,$H6397)=$H6397)</f>
        <v>1</v>
      </c>
      <c r="O6397" t="b">
        <f t="shared" ref="O6397" si="13018">AND(NOT(N6395),NOT(N6396),N6397)</f>
        <v>0</v>
      </c>
    </row>
    <row r="6398" spans="1:15" x14ac:dyDescent="0.25">
      <c r="A6398" t="s">
        <v>13</v>
      </c>
      <c r="B6398" t="s">
        <v>17</v>
      </c>
      <c r="C6398">
        <v>17</v>
      </c>
      <c r="D6398">
        <v>23</v>
      </c>
      <c r="E6398" t="b">
        <v>0</v>
      </c>
      <c r="F6398">
        <v>2E-3</v>
      </c>
      <c r="G6398">
        <v>1</v>
      </c>
      <c r="H6398">
        <v>1</v>
      </c>
      <c r="I6398">
        <v>24</v>
      </c>
      <c r="J6398">
        <v>15</v>
      </c>
      <c r="K6398">
        <v>3</v>
      </c>
      <c r="L6398">
        <v>8</v>
      </c>
      <c r="M6398">
        <f t="shared" si="12900"/>
        <v>0</v>
      </c>
      <c r="N6398" t="b">
        <f t="shared" ref="N6398" si="13019">AND(MIN($F6398,$F6399,$F6400)=$F6398,MAX($H6398,$H6399,$H6400)=$H6398)</f>
        <v>0</v>
      </c>
      <c r="O6398" t="b">
        <f t="shared" ref="O6398" si="13020">AND(N6398,NOT(N6399),NOT(N6400))</f>
        <v>0</v>
      </c>
    </row>
    <row r="6399" spans="1:15" x14ac:dyDescent="0.25">
      <c r="A6399" t="s">
        <v>15</v>
      </c>
      <c r="B6399" t="s">
        <v>17</v>
      </c>
      <c r="C6399">
        <v>17</v>
      </c>
      <c r="D6399">
        <v>23</v>
      </c>
      <c r="E6399" t="b">
        <v>1</v>
      </c>
      <c r="F6399">
        <v>10.000999999999999</v>
      </c>
      <c r="G6399">
        <v>1</v>
      </c>
      <c r="H6399">
        <v>0</v>
      </c>
      <c r="I6399">
        <v>1452765</v>
      </c>
      <c r="J6399">
        <v>1447165</v>
      </c>
      <c r="K6399">
        <v>723579</v>
      </c>
      <c r="L6399">
        <v>21</v>
      </c>
      <c r="M6399">
        <f t="shared" si="12900"/>
        <v>1</v>
      </c>
      <c r="N6399" t="b">
        <f t="shared" ref="N6399" si="13021">AND(MIN($F6398,$F6399,$F6400)=$F6399,MAX($H6398,$H6399,$H6400)=$H6399)</f>
        <v>0</v>
      </c>
      <c r="O6399" t="b">
        <f t="shared" ref="O6399" si="13022">AND(NOT(N6398),N6399,NOT(N6400))</f>
        <v>0</v>
      </c>
    </row>
    <row r="6400" spans="1:15" x14ac:dyDescent="0.25">
      <c r="A6400" t="s">
        <v>19</v>
      </c>
      <c r="B6400" t="s">
        <v>17</v>
      </c>
      <c r="C6400">
        <v>17</v>
      </c>
      <c r="D6400">
        <v>23</v>
      </c>
      <c r="E6400" t="b">
        <v>0</v>
      </c>
      <c r="F6400">
        <v>1E-3</v>
      </c>
      <c r="G6400">
        <v>1</v>
      </c>
      <c r="H6400">
        <v>1</v>
      </c>
      <c r="I6400">
        <v>24</v>
      </c>
      <c r="J6400">
        <v>15</v>
      </c>
      <c r="K6400">
        <v>3</v>
      </c>
      <c r="L6400">
        <v>8</v>
      </c>
      <c r="M6400">
        <f t="shared" si="12900"/>
        <v>0</v>
      </c>
      <c r="N6400" t="b">
        <f t="shared" ref="N6400" si="13023">AND(MIN($F6398,$F6399,$F6400)=$F6400,MAX($H6398,$H6399,$H6400)=$H6400)</f>
        <v>1</v>
      </c>
      <c r="O6400" t="b">
        <f t="shared" ref="O6400" si="13024">AND(NOT(N6398),NOT(N6399),N6400)</f>
        <v>1</v>
      </c>
    </row>
    <row r="6401" spans="1:15" x14ac:dyDescent="0.25">
      <c r="A6401" t="s">
        <v>13</v>
      </c>
      <c r="B6401" t="s">
        <v>17</v>
      </c>
      <c r="C6401">
        <v>17</v>
      </c>
      <c r="D6401">
        <v>24</v>
      </c>
      <c r="E6401" t="b">
        <v>0</v>
      </c>
      <c r="F6401">
        <v>6.0000000000000001E-3</v>
      </c>
      <c r="G6401">
        <v>1</v>
      </c>
      <c r="H6401">
        <v>1</v>
      </c>
      <c r="I6401">
        <v>26</v>
      </c>
      <c r="J6401">
        <v>16</v>
      </c>
      <c r="K6401">
        <v>3</v>
      </c>
      <c r="L6401">
        <v>9</v>
      </c>
      <c r="M6401">
        <f t="shared" si="12900"/>
        <v>0</v>
      </c>
      <c r="N6401" t="b">
        <f t="shared" ref="N6401" si="13025">AND(MIN($F6401,$F6402,$F6403)=$F6401,MAX($H6401,$H6402,$H6403)=$H6401)</f>
        <v>0</v>
      </c>
      <c r="O6401" t="b">
        <f t="shared" ref="O6401" si="13026">AND(N6401,NOT(N6402),NOT(N6403))</f>
        <v>0</v>
      </c>
    </row>
    <row r="6402" spans="1:15" x14ac:dyDescent="0.25">
      <c r="A6402" t="s">
        <v>15</v>
      </c>
      <c r="B6402" t="s">
        <v>17</v>
      </c>
      <c r="C6402">
        <v>17</v>
      </c>
      <c r="D6402">
        <v>24</v>
      </c>
      <c r="E6402" t="b">
        <v>1</v>
      </c>
      <c r="F6402">
        <v>10.000999999999999</v>
      </c>
      <c r="G6402">
        <v>1</v>
      </c>
      <c r="H6402">
        <v>0</v>
      </c>
      <c r="I6402">
        <v>1443908</v>
      </c>
      <c r="J6402">
        <v>1438342</v>
      </c>
      <c r="K6402">
        <v>719167</v>
      </c>
      <c r="L6402">
        <v>22</v>
      </c>
      <c r="M6402">
        <f t="shared" si="12900"/>
        <v>1</v>
      </c>
      <c r="N6402" t="b">
        <f t="shared" ref="N6402" si="13027">AND(MIN($F6401,$F6402,$F6403)=$F6402,MAX($H6401,$H6402,$H6403)=$H6402)</f>
        <v>0</v>
      </c>
      <c r="O6402" t="b">
        <f t="shared" ref="O6402" si="13028">AND(NOT(N6401),N6402,NOT(N6403))</f>
        <v>0</v>
      </c>
    </row>
    <row r="6403" spans="1:15" x14ac:dyDescent="0.25">
      <c r="A6403" t="s">
        <v>19</v>
      </c>
      <c r="B6403" t="s">
        <v>17</v>
      </c>
      <c r="C6403">
        <v>17</v>
      </c>
      <c r="D6403">
        <v>24</v>
      </c>
      <c r="E6403" t="b">
        <v>0</v>
      </c>
      <c r="F6403">
        <v>1E-3</v>
      </c>
      <c r="G6403">
        <v>1</v>
      </c>
      <c r="H6403">
        <v>1</v>
      </c>
      <c r="I6403">
        <v>26</v>
      </c>
      <c r="J6403">
        <v>16</v>
      </c>
      <c r="K6403">
        <v>3</v>
      </c>
      <c r="L6403">
        <v>9</v>
      </c>
      <c r="M6403">
        <f t="shared" ref="M6403:M6466" si="13029">G6403-H6403</f>
        <v>0</v>
      </c>
      <c r="N6403" t="b">
        <f t="shared" ref="N6403" si="13030">AND(MIN($F6401,$F6402,$F6403)=$F6403,MAX($H6401,$H6402,$H6403)=$H6403)</f>
        <v>1</v>
      </c>
      <c r="O6403" t="b">
        <f t="shared" ref="O6403" si="13031">AND(NOT(N6401),NOT(N6402),N6403)</f>
        <v>1</v>
      </c>
    </row>
    <row r="6404" spans="1:15" x14ac:dyDescent="0.25">
      <c r="A6404" t="s">
        <v>13</v>
      </c>
      <c r="B6404" t="s">
        <v>17</v>
      </c>
      <c r="C6404">
        <v>17</v>
      </c>
      <c r="D6404">
        <v>25</v>
      </c>
      <c r="E6404" t="b">
        <v>0</v>
      </c>
      <c r="F6404">
        <v>2E-3</v>
      </c>
      <c r="G6404">
        <v>1</v>
      </c>
      <c r="H6404">
        <v>1</v>
      </c>
      <c r="I6404">
        <v>28</v>
      </c>
      <c r="J6404">
        <v>17</v>
      </c>
      <c r="K6404">
        <v>3</v>
      </c>
      <c r="L6404">
        <v>10</v>
      </c>
      <c r="M6404">
        <f t="shared" si="13029"/>
        <v>0</v>
      </c>
      <c r="N6404" t="b">
        <f t="shared" ref="N6404" si="13032">AND(MIN($F6404,$F6405,$F6406)=$F6404,MAX($H6404,$H6405,$H6406)=$H6404)</f>
        <v>0</v>
      </c>
      <c r="O6404" t="b">
        <f t="shared" ref="O6404" si="13033">AND(N6404,NOT(N6405),NOT(N6406))</f>
        <v>0</v>
      </c>
    </row>
    <row r="6405" spans="1:15" x14ac:dyDescent="0.25">
      <c r="A6405" t="s">
        <v>15</v>
      </c>
      <c r="B6405" t="s">
        <v>17</v>
      </c>
      <c r="C6405">
        <v>17</v>
      </c>
      <c r="D6405">
        <v>25</v>
      </c>
      <c r="E6405" t="b">
        <v>1</v>
      </c>
      <c r="F6405">
        <v>10.000999999999999</v>
      </c>
      <c r="G6405">
        <v>1</v>
      </c>
      <c r="H6405">
        <v>0</v>
      </c>
      <c r="I6405">
        <v>1508730</v>
      </c>
      <c r="J6405">
        <v>1502913</v>
      </c>
      <c r="K6405">
        <v>751452</v>
      </c>
      <c r="L6405">
        <v>24</v>
      </c>
      <c r="M6405">
        <f t="shared" si="13029"/>
        <v>1</v>
      </c>
      <c r="N6405" t="b">
        <f t="shared" ref="N6405" si="13034">AND(MIN($F6404,$F6405,$F6406)=$F6405,MAX($H6404,$H6405,$H6406)=$H6405)</f>
        <v>0</v>
      </c>
      <c r="O6405" t="b">
        <f t="shared" ref="O6405" si="13035">AND(NOT(N6404),N6405,NOT(N6406))</f>
        <v>0</v>
      </c>
    </row>
    <row r="6406" spans="1:15" x14ac:dyDescent="0.25">
      <c r="A6406" t="s">
        <v>19</v>
      </c>
      <c r="B6406" t="s">
        <v>17</v>
      </c>
      <c r="C6406">
        <v>17</v>
      </c>
      <c r="D6406">
        <v>25</v>
      </c>
      <c r="E6406" t="b">
        <v>0</v>
      </c>
      <c r="F6406">
        <v>1E-3</v>
      </c>
      <c r="G6406">
        <v>1</v>
      </c>
      <c r="H6406">
        <v>1</v>
      </c>
      <c r="I6406">
        <v>28</v>
      </c>
      <c r="J6406">
        <v>17</v>
      </c>
      <c r="K6406">
        <v>3</v>
      </c>
      <c r="L6406">
        <v>10</v>
      </c>
      <c r="M6406">
        <f t="shared" si="13029"/>
        <v>0</v>
      </c>
      <c r="N6406" t="b">
        <f t="shared" ref="N6406" si="13036">AND(MIN($F6404,$F6405,$F6406)=$F6406,MAX($H6404,$H6405,$H6406)=$H6406)</f>
        <v>1</v>
      </c>
      <c r="O6406" t="b">
        <f t="shared" ref="O6406" si="13037">AND(NOT(N6404),NOT(N6405),N6406)</f>
        <v>1</v>
      </c>
    </row>
    <row r="6407" spans="1:15" x14ac:dyDescent="0.25">
      <c r="A6407" t="s">
        <v>13</v>
      </c>
      <c r="B6407" t="s">
        <v>17</v>
      </c>
      <c r="C6407">
        <v>17</v>
      </c>
      <c r="D6407">
        <v>26</v>
      </c>
      <c r="E6407" t="b">
        <v>0</v>
      </c>
      <c r="F6407">
        <v>1E-3</v>
      </c>
      <c r="G6407">
        <v>1</v>
      </c>
      <c r="H6407">
        <v>1</v>
      </c>
      <c r="I6407">
        <v>30</v>
      </c>
      <c r="J6407">
        <v>18</v>
      </c>
      <c r="K6407">
        <v>3</v>
      </c>
      <c r="L6407">
        <v>11</v>
      </c>
      <c r="M6407">
        <f t="shared" si="13029"/>
        <v>0</v>
      </c>
      <c r="N6407" t="b">
        <f t="shared" ref="N6407" si="13038">AND(MIN($F6407,$F6408,$F6409)=$F6407,MAX($H6407,$H6408,$H6409)=$H6407)</f>
        <v>1</v>
      </c>
      <c r="O6407" t="b">
        <f t="shared" ref="O6407" si="13039">AND(N6407,NOT(N6408),NOT(N6409))</f>
        <v>0</v>
      </c>
    </row>
    <row r="6408" spans="1:15" x14ac:dyDescent="0.25">
      <c r="A6408" t="s">
        <v>15</v>
      </c>
      <c r="B6408" t="s">
        <v>17</v>
      </c>
      <c r="C6408">
        <v>17</v>
      </c>
      <c r="D6408">
        <v>26</v>
      </c>
      <c r="E6408" t="b">
        <v>1</v>
      </c>
      <c r="F6408">
        <v>10.007</v>
      </c>
      <c r="G6408">
        <v>1</v>
      </c>
      <c r="H6408">
        <v>0</v>
      </c>
      <c r="I6408">
        <v>1493889</v>
      </c>
      <c r="J6408">
        <v>1488132</v>
      </c>
      <c r="K6408">
        <v>744062</v>
      </c>
      <c r="L6408">
        <v>21</v>
      </c>
      <c r="M6408">
        <f t="shared" si="13029"/>
        <v>1</v>
      </c>
      <c r="N6408" t="b">
        <f t="shared" ref="N6408" si="13040">AND(MIN($F6407,$F6408,$F6409)=$F6408,MAX($H6407,$H6408,$H6409)=$H6408)</f>
        <v>0</v>
      </c>
      <c r="O6408" t="b">
        <f t="shared" ref="O6408" si="13041">AND(NOT(N6407),N6408,NOT(N6409))</f>
        <v>0</v>
      </c>
    </row>
    <row r="6409" spans="1:15" x14ac:dyDescent="0.25">
      <c r="A6409" t="s">
        <v>19</v>
      </c>
      <c r="B6409" t="s">
        <v>17</v>
      </c>
      <c r="C6409">
        <v>17</v>
      </c>
      <c r="D6409">
        <v>26</v>
      </c>
      <c r="E6409" t="b">
        <v>0</v>
      </c>
      <c r="F6409">
        <v>1E-3</v>
      </c>
      <c r="G6409">
        <v>1</v>
      </c>
      <c r="H6409">
        <v>1</v>
      </c>
      <c r="I6409">
        <v>30</v>
      </c>
      <c r="J6409">
        <v>18</v>
      </c>
      <c r="K6409">
        <v>3</v>
      </c>
      <c r="L6409">
        <v>11</v>
      </c>
      <c r="M6409">
        <f t="shared" si="13029"/>
        <v>0</v>
      </c>
      <c r="N6409" t="b">
        <f t="shared" ref="N6409" si="13042">AND(MIN($F6407,$F6408,$F6409)=$F6409,MAX($H6407,$H6408,$H6409)=$H6409)</f>
        <v>1</v>
      </c>
      <c r="O6409" t="b">
        <f t="shared" ref="O6409" si="13043">AND(NOT(N6407),NOT(N6408),N6409)</f>
        <v>0</v>
      </c>
    </row>
    <row r="6410" spans="1:15" x14ac:dyDescent="0.25">
      <c r="A6410" t="s">
        <v>13</v>
      </c>
      <c r="B6410" t="s">
        <v>17</v>
      </c>
      <c r="C6410">
        <v>17</v>
      </c>
      <c r="D6410">
        <v>27</v>
      </c>
      <c r="E6410" t="b">
        <v>0</v>
      </c>
      <c r="F6410">
        <v>2E-3</v>
      </c>
      <c r="G6410">
        <v>1</v>
      </c>
      <c r="H6410">
        <v>1</v>
      </c>
      <c r="I6410">
        <v>16</v>
      </c>
      <c r="J6410">
        <v>12</v>
      </c>
      <c r="K6410">
        <v>4</v>
      </c>
      <c r="L6410">
        <v>3</v>
      </c>
      <c r="M6410">
        <f t="shared" si="13029"/>
        <v>0</v>
      </c>
      <c r="N6410" t="b">
        <f t="shared" ref="N6410" si="13044">AND(MIN($F6410,$F6411,$F6412)=$F6410,MAX($H6410,$H6411,$H6412)=$H6410)</f>
        <v>0</v>
      </c>
      <c r="O6410" t="b">
        <f t="shared" ref="O6410" si="13045">AND(N6410,NOT(N6411),NOT(N6412))</f>
        <v>0</v>
      </c>
    </row>
    <row r="6411" spans="1:15" x14ac:dyDescent="0.25">
      <c r="A6411" t="s">
        <v>15</v>
      </c>
      <c r="B6411" t="s">
        <v>17</v>
      </c>
      <c r="C6411">
        <v>17</v>
      </c>
      <c r="D6411">
        <v>27</v>
      </c>
      <c r="E6411" t="b">
        <v>0</v>
      </c>
      <c r="F6411">
        <v>2E-3</v>
      </c>
      <c r="G6411">
        <v>1</v>
      </c>
      <c r="H6411">
        <v>1</v>
      </c>
      <c r="I6411">
        <v>100</v>
      </c>
      <c r="J6411">
        <v>100</v>
      </c>
      <c r="K6411">
        <v>48</v>
      </c>
      <c r="L6411">
        <v>9</v>
      </c>
      <c r="M6411">
        <f t="shared" si="13029"/>
        <v>0</v>
      </c>
      <c r="N6411" t="b">
        <f t="shared" ref="N6411" si="13046">AND(MIN($F6410,$F6411,$F6412)=$F6411,MAX($H6410,$H6411,$H6412)=$H6411)</f>
        <v>0</v>
      </c>
      <c r="O6411" t="b">
        <f t="shared" ref="O6411" si="13047">AND(NOT(N6410),N6411,NOT(N6412))</f>
        <v>0</v>
      </c>
    </row>
    <row r="6412" spans="1:15" x14ac:dyDescent="0.25">
      <c r="A6412" t="s">
        <v>19</v>
      </c>
      <c r="B6412" t="s">
        <v>17</v>
      </c>
      <c r="C6412">
        <v>17</v>
      </c>
      <c r="D6412">
        <v>27</v>
      </c>
      <c r="E6412" t="b">
        <v>0</v>
      </c>
      <c r="F6412">
        <v>1E-3</v>
      </c>
      <c r="G6412">
        <v>1</v>
      </c>
      <c r="H6412">
        <v>1</v>
      </c>
      <c r="I6412">
        <v>16</v>
      </c>
      <c r="J6412">
        <v>12</v>
      </c>
      <c r="K6412">
        <v>4</v>
      </c>
      <c r="L6412">
        <v>3</v>
      </c>
      <c r="M6412">
        <f t="shared" si="13029"/>
        <v>0</v>
      </c>
      <c r="N6412" t="b">
        <f t="shared" ref="N6412" si="13048">AND(MIN($F6410,$F6411,$F6412)=$F6412,MAX($H6410,$H6411,$H6412)=$H6412)</f>
        <v>1</v>
      </c>
      <c r="O6412" t="b">
        <f t="shared" ref="O6412" si="13049">AND(NOT(N6410),NOT(N6411),N6412)</f>
        <v>1</v>
      </c>
    </row>
    <row r="6413" spans="1:15" x14ac:dyDescent="0.25">
      <c r="A6413" t="s">
        <v>13</v>
      </c>
      <c r="B6413" t="s">
        <v>17</v>
      </c>
      <c r="C6413">
        <v>17</v>
      </c>
      <c r="D6413">
        <v>28</v>
      </c>
      <c r="E6413" t="b">
        <v>0</v>
      </c>
      <c r="F6413">
        <v>2E-3</v>
      </c>
      <c r="G6413">
        <v>1</v>
      </c>
      <c r="H6413">
        <v>1</v>
      </c>
      <c r="I6413">
        <v>18</v>
      </c>
      <c r="J6413">
        <v>13</v>
      </c>
      <c r="K6413">
        <v>4</v>
      </c>
      <c r="L6413">
        <v>4</v>
      </c>
      <c r="M6413">
        <f t="shared" si="13029"/>
        <v>0</v>
      </c>
      <c r="N6413" t="b">
        <f t="shared" ref="N6413" si="13050">AND(MIN($F6413,$F6414,$F6415)=$F6413,MAX($H6413,$H6414,$H6415)=$H6413)</f>
        <v>0</v>
      </c>
      <c r="O6413" t="b">
        <f t="shared" ref="O6413" si="13051">AND(N6413,NOT(N6414),NOT(N6415))</f>
        <v>0</v>
      </c>
    </row>
    <row r="6414" spans="1:15" x14ac:dyDescent="0.25">
      <c r="A6414" t="s">
        <v>15</v>
      </c>
      <c r="B6414" t="s">
        <v>17</v>
      </c>
      <c r="C6414">
        <v>17</v>
      </c>
      <c r="D6414">
        <v>28</v>
      </c>
      <c r="E6414" t="b">
        <v>0</v>
      </c>
      <c r="F6414">
        <v>8.0000000000000002E-3</v>
      </c>
      <c r="G6414">
        <v>1</v>
      </c>
      <c r="H6414">
        <v>1</v>
      </c>
      <c r="I6414">
        <v>1162</v>
      </c>
      <c r="J6414">
        <v>1157</v>
      </c>
      <c r="K6414">
        <v>576</v>
      </c>
      <c r="L6414">
        <v>10</v>
      </c>
      <c r="M6414">
        <f t="shared" si="13029"/>
        <v>0</v>
      </c>
      <c r="N6414" t="b">
        <f t="shared" ref="N6414" si="13052">AND(MIN($F6413,$F6414,$F6415)=$F6414,MAX($H6413,$H6414,$H6415)=$H6414)</f>
        <v>0</v>
      </c>
      <c r="O6414" t="b">
        <f t="shared" ref="O6414" si="13053">AND(NOT(N6413),N6414,NOT(N6415))</f>
        <v>0</v>
      </c>
    </row>
    <row r="6415" spans="1:15" x14ac:dyDescent="0.25">
      <c r="A6415" t="s">
        <v>19</v>
      </c>
      <c r="B6415" t="s">
        <v>17</v>
      </c>
      <c r="C6415">
        <v>17</v>
      </c>
      <c r="D6415">
        <v>28</v>
      </c>
      <c r="E6415" t="b">
        <v>0</v>
      </c>
      <c r="F6415">
        <v>1E-3</v>
      </c>
      <c r="G6415">
        <v>1</v>
      </c>
      <c r="H6415">
        <v>1</v>
      </c>
      <c r="I6415">
        <v>18</v>
      </c>
      <c r="J6415">
        <v>13</v>
      </c>
      <c r="K6415">
        <v>4</v>
      </c>
      <c r="L6415">
        <v>4</v>
      </c>
      <c r="M6415">
        <f t="shared" si="13029"/>
        <v>0</v>
      </c>
      <c r="N6415" t="b">
        <f t="shared" ref="N6415" si="13054">AND(MIN($F6413,$F6414,$F6415)=$F6415,MAX($H6413,$H6414,$H6415)=$H6415)</f>
        <v>1</v>
      </c>
      <c r="O6415" t="b">
        <f t="shared" ref="O6415" si="13055">AND(NOT(N6413),NOT(N6414),N6415)</f>
        <v>1</v>
      </c>
    </row>
    <row r="6416" spans="1:15" x14ac:dyDescent="0.25">
      <c r="A6416" t="s">
        <v>13</v>
      </c>
      <c r="B6416" t="s">
        <v>17</v>
      </c>
      <c r="C6416">
        <v>17</v>
      </c>
      <c r="D6416">
        <v>29</v>
      </c>
      <c r="E6416" t="b">
        <v>0</v>
      </c>
      <c r="F6416">
        <v>1E-3</v>
      </c>
      <c r="G6416">
        <v>1</v>
      </c>
      <c r="H6416">
        <v>1</v>
      </c>
      <c r="I6416">
        <v>20</v>
      </c>
      <c r="J6416">
        <v>14</v>
      </c>
      <c r="K6416">
        <v>4</v>
      </c>
      <c r="L6416">
        <v>5</v>
      </c>
      <c r="M6416">
        <f t="shared" si="13029"/>
        <v>0</v>
      </c>
      <c r="N6416" t="b">
        <f t="shared" ref="N6416" si="13056">AND(MIN($F6416,$F6417,$F6418)=$F6416,MAX($H6416,$H6417,$H6418)=$H6416)</f>
        <v>1</v>
      </c>
      <c r="O6416" t="b">
        <f t="shared" ref="O6416" si="13057">AND(N6416,NOT(N6417),NOT(N6418))</f>
        <v>0</v>
      </c>
    </row>
    <row r="6417" spans="1:15" x14ac:dyDescent="0.25">
      <c r="A6417" t="s">
        <v>15</v>
      </c>
      <c r="B6417" t="s">
        <v>17</v>
      </c>
      <c r="C6417">
        <v>17</v>
      </c>
      <c r="D6417">
        <v>29</v>
      </c>
      <c r="E6417" t="b">
        <v>0</v>
      </c>
      <c r="F6417">
        <v>8.4000000000000005E-2</v>
      </c>
      <c r="G6417">
        <v>1</v>
      </c>
      <c r="H6417">
        <v>1</v>
      </c>
      <c r="I6417">
        <v>14768</v>
      </c>
      <c r="J6417">
        <v>14710</v>
      </c>
      <c r="K6417">
        <v>7352</v>
      </c>
      <c r="L6417">
        <v>13</v>
      </c>
      <c r="M6417">
        <f t="shared" si="13029"/>
        <v>0</v>
      </c>
      <c r="N6417" t="b">
        <f t="shared" ref="N6417" si="13058">AND(MIN($F6416,$F6417,$F6418)=$F6417,MAX($H6416,$H6417,$H6418)=$H6417)</f>
        <v>0</v>
      </c>
      <c r="O6417" t="b">
        <f t="shared" ref="O6417" si="13059">AND(NOT(N6416),N6417,NOT(N6418))</f>
        <v>0</v>
      </c>
    </row>
    <row r="6418" spans="1:15" x14ac:dyDescent="0.25">
      <c r="A6418" t="s">
        <v>19</v>
      </c>
      <c r="B6418" t="s">
        <v>17</v>
      </c>
      <c r="C6418">
        <v>17</v>
      </c>
      <c r="D6418">
        <v>29</v>
      </c>
      <c r="E6418" t="b">
        <v>0</v>
      </c>
      <c r="F6418">
        <v>1E-3</v>
      </c>
      <c r="G6418">
        <v>1</v>
      </c>
      <c r="H6418">
        <v>1</v>
      </c>
      <c r="I6418">
        <v>20</v>
      </c>
      <c r="J6418">
        <v>14</v>
      </c>
      <c r="K6418">
        <v>4</v>
      </c>
      <c r="L6418">
        <v>5</v>
      </c>
      <c r="M6418">
        <f t="shared" si="13029"/>
        <v>0</v>
      </c>
      <c r="N6418" t="b">
        <f t="shared" ref="N6418" si="13060">AND(MIN($F6416,$F6417,$F6418)=$F6418,MAX($H6416,$H6417,$H6418)=$H6418)</f>
        <v>1</v>
      </c>
      <c r="O6418" t="b">
        <f t="shared" ref="O6418" si="13061">AND(NOT(N6416),NOT(N6417),N6418)</f>
        <v>0</v>
      </c>
    </row>
    <row r="6419" spans="1:15" x14ac:dyDescent="0.25">
      <c r="A6419" t="s">
        <v>13</v>
      </c>
      <c r="B6419" t="s">
        <v>17</v>
      </c>
      <c r="C6419">
        <v>17</v>
      </c>
      <c r="D6419">
        <v>2</v>
      </c>
      <c r="E6419" t="b">
        <v>0</v>
      </c>
      <c r="F6419">
        <v>1E-3</v>
      </c>
      <c r="G6419">
        <v>1</v>
      </c>
      <c r="H6419">
        <v>1</v>
      </c>
      <c r="I6419">
        <v>14</v>
      </c>
      <c r="J6419">
        <v>8</v>
      </c>
      <c r="K6419">
        <v>1</v>
      </c>
      <c r="L6419">
        <v>5</v>
      </c>
      <c r="M6419">
        <f t="shared" si="13029"/>
        <v>0</v>
      </c>
      <c r="N6419" t="b">
        <f t="shared" ref="N6419" si="13062">AND(MIN($F6419,$F6420,$F6421)=$F6419,MAX($H6419,$H6420,$H6421)=$H6419)</f>
        <v>1</v>
      </c>
      <c r="O6419" t="b">
        <f t="shared" ref="O6419" si="13063">AND(N6419,NOT(N6420),NOT(N6421))</f>
        <v>0</v>
      </c>
    </row>
    <row r="6420" spans="1:15" x14ac:dyDescent="0.25">
      <c r="A6420" t="s">
        <v>15</v>
      </c>
      <c r="B6420" t="s">
        <v>17</v>
      </c>
      <c r="C6420">
        <v>17</v>
      </c>
      <c r="D6420">
        <v>2</v>
      </c>
      <c r="E6420" t="b">
        <v>0</v>
      </c>
      <c r="F6420">
        <v>3.0000000000000001E-3</v>
      </c>
      <c r="G6420">
        <v>1</v>
      </c>
      <c r="H6420">
        <v>1</v>
      </c>
      <c r="I6420">
        <v>529</v>
      </c>
      <c r="J6420">
        <v>516</v>
      </c>
      <c r="K6420">
        <v>255</v>
      </c>
      <c r="L6420">
        <v>9</v>
      </c>
      <c r="M6420">
        <f t="shared" si="13029"/>
        <v>0</v>
      </c>
      <c r="N6420" t="b">
        <f t="shared" ref="N6420" si="13064">AND(MIN($F6419,$F6420,$F6421)=$F6420,MAX($H6419,$H6420,$H6421)=$H6420)</f>
        <v>0</v>
      </c>
      <c r="O6420" t="b">
        <f t="shared" ref="O6420" si="13065">AND(NOT(N6419),N6420,NOT(N6421))</f>
        <v>0</v>
      </c>
    </row>
    <row r="6421" spans="1:15" x14ac:dyDescent="0.25">
      <c r="A6421" t="s">
        <v>19</v>
      </c>
      <c r="B6421" t="s">
        <v>17</v>
      </c>
      <c r="C6421">
        <v>17</v>
      </c>
      <c r="D6421">
        <v>2</v>
      </c>
      <c r="E6421" t="b">
        <v>0</v>
      </c>
      <c r="F6421">
        <v>1E-3</v>
      </c>
      <c r="G6421">
        <v>1</v>
      </c>
      <c r="H6421">
        <v>1</v>
      </c>
      <c r="I6421">
        <v>14</v>
      </c>
      <c r="J6421">
        <v>8</v>
      </c>
      <c r="K6421">
        <v>1</v>
      </c>
      <c r="L6421">
        <v>5</v>
      </c>
      <c r="M6421">
        <f t="shared" si="13029"/>
        <v>0</v>
      </c>
      <c r="N6421" t="b">
        <f t="shared" ref="N6421" si="13066">AND(MIN($F6419,$F6420,$F6421)=$F6421,MAX($H6419,$H6420,$H6421)=$H6421)</f>
        <v>1</v>
      </c>
      <c r="O6421" t="b">
        <f t="shared" ref="O6421" si="13067">AND(NOT(N6419),NOT(N6420),N6421)</f>
        <v>0</v>
      </c>
    </row>
    <row r="6422" spans="1:15" x14ac:dyDescent="0.25">
      <c r="A6422" t="s">
        <v>13</v>
      </c>
      <c r="B6422" t="s">
        <v>17</v>
      </c>
      <c r="C6422">
        <v>17</v>
      </c>
      <c r="D6422">
        <v>30</v>
      </c>
      <c r="E6422" t="b">
        <v>0</v>
      </c>
      <c r="F6422">
        <v>1E-3</v>
      </c>
      <c r="G6422">
        <v>1</v>
      </c>
      <c r="H6422">
        <v>1</v>
      </c>
      <c r="I6422">
        <v>22</v>
      </c>
      <c r="J6422">
        <v>15</v>
      </c>
      <c r="K6422">
        <v>4</v>
      </c>
      <c r="L6422">
        <v>6</v>
      </c>
      <c r="M6422">
        <f t="shared" si="13029"/>
        <v>0</v>
      </c>
      <c r="N6422" t="b">
        <f t="shared" ref="N6422" si="13068">AND(MIN($F6422,$F6423,$F6424)=$F6422,MAX($H6422,$H6423,$H6424)=$H6422)</f>
        <v>1</v>
      </c>
      <c r="O6422" t="b">
        <f t="shared" ref="O6422" si="13069">AND(N6422,NOT(N6423),NOT(N6424))</f>
        <v>0</v>
      </c>
    </row>
    <row r="6423" spans="1:15" x14ac:dyDescent="0.25">
      <c r="A6423" t="s">
        <v>15</v>
      </c>
      <c r="B6423" t="s">
        <v>17</v>
      </c>
      <c r="C6423">
        <v>17</v>
      </c>
      <c r="D6423">
        <v>30</v>
      </c>
      <c r="E6423" t="b">
        <v>0</v>
      </c>
      <c r="F6423">
        <v>1.165</v>
      </c>
      <c r="G6423">
        <v>1</v>
      </c>
      <c r="H6423">
        <v>1</v>
      </c>
      <c r="I6423">
        <v>191270</v>
      </c>
      <c r="J6423">
        <v>190535</v>
      </c>
      <c r="K6423">
        <v>95264</v>
      </c>
      <c r="L6423">
        <v>16</v>
      </c>
      <c r="M6423">
        <f t="shared" si="13029"/>
        <v>0</v>
      </c>
      <c r="N6423" t="b">
        <f t="shared" ref="N6423" si="13070">AND(MIN($F6422,$F6423,$F6424)=$F6423,MAX($H6422,$H6423,$H6424)=$H6423)</f>
        <v>0</v>
      </c>
      <c r="O6423" t="b">
        <f t="shared" ref="O6423" si="13071">AND(NOT(N6422),N6423,NOT(N6424))</f>
        <v>0</v>
      </c>
    </row>
    <row r="6424" spans="1:15" x14ac:dyDescent="0.25">
      <c r="A6424" t="s">
        <v>19</v>
      </c>
      <c r="B6424" t="s">
        <v>17</v>
      </c>
      <c r="C6424">
        <v>17</v>
      </c>
      <c r="D6424">
        <v>30</v>
      </c>
      <c r="E6424" t="b">
        <v>0</v>
      </c>
      <c r="F6424">
        <v>1E-3</v>
      </c>
      <c r="G6424">
        <v>1</v>
      </c>
      <c r="H6424">
        <v>1</v>
      </c>
      <c r="I6424">
        <v>22</v>
      </c>
      <c r="J6424">
        <v>15</v>
      </c>
      <c r="K6424">
        <v>4</v>
      </c>
      <c r="L6424">
        <v>6</v>
      </c>
      <c r="M6424">
        <f t="shared" si="13029"/>
        <v>0</v>
      </c>
      <c r="N6424" t="b">
        <f t="shared" ref="N6424" si="13072">AND(MIN($F6422,$F6423,$F6424)=$F6424,MAX($H6422,$H6423,$H6424)=$H6424)</f>
        <v>1</v>
      </c>
      <c r="O6424" t="b">
        <f t="shared" ref="O6424" si="13073">AND(NOT(N6422),NOT(N6423),N6424)</f>
        <v>0</v>
      </c>
    </row>
    <row r="6425" spans="1:15" x14ac:dyDescent="0.25">
      <c r="A6425" t="s">
        <v>13</v>
      </c>
      <c r="B6425" t="s">
        <v>17</v>
      </c>
      <c r="C6425">
        <v>17</v>
      </c>
      <c r="D6425">
        <v>31</v>
      </c>
      <c r="E6425" t="b">
        <v>0</v>
      </c>
      <c r="F6425">
        <v>2E-3</v>
      </c>
      <c r="G6425">
        <v>1</v>
      </c>
      <c r="H6425">
        <v>1</v>
      </c>
      <c r="I6425">
        <v>24</v>
      </c>
      <c r="J6425">
        <v>16</v>
      </c>
      <c r="K6425">
        <v>4</v>
      </c>
      <c r="L6425">
        <v>7</v>
      </c>
      <c r="M6425">
        <f t="shared" si="13029"/>
        <v>0</v>
      </c>
      <c r="N6425" t="b">
        <f t="shared" ref="N6425" si="13074">AND(MIN($F6425,$F6426,$F6427)=$F6425,MAX($H6425,$H6426,$H6427)=$H6425)</f>
        <v>0</v>
      </c>
      <c r="O6425" t="b">
        <f t="shared" ref="O6425" si="13075">AND(N6425,NOT(N6426),NOT(N6427))</f>
        <v>0</v>
      </c>
    </row>
    <row r="6426" spans="1:15" x14ac:dyDescent="0.25">
      <c r="A6426" t="s">
        <v>15</v>
      </c>
      <c r="B6426" t="s">
        <v>17</v>
      </c>
      <c r="C6426">
        <v>17</v>
      </c>
      <c r="D6426">
        <v>31</v>
      </c>
      <c r="E6426" t="b">
        <v>1</v>
      </c>
      <c r="F6426">
        <v>10.000999999999999</v>
      </c>
      <c r="G6426">
        <v>1</v>
      </c>
      <c r="H6426">
        <v>0</v>
      </c>
      <c r="I6426">
        <v>1639628</v>
      </c>
      <c r="J6426">
        <v>1633343</v>
      </c>
      <c r="K6426">
        <v>816669</v>
      </c>
      <c r="L6426">
        <v>17</v>
      </c>
      <c r="M6426">
        <f t="shared" si="13029"/>
        <v>1</v>
      </c>
      <c r="N6426" t="b">
        <f t="shared" ref="N6426" si="13076">AND(MIN($F6425,$F6426,$F6427)=$F6426,MAX($H6425,$H6426,$H6427)=$H6426)</f>
        <v>0</v>
      </c>
      <c r="O6426" t="b">
        <f t="shared" ref="O6426" si="13077">AND(NOT(N6425),N6426,NOT(N6427))</f>
        <v>0</v>
      </c>
    </row>
    <row r="6427" spans="1:15" x14ac:dyDescent="0.25">
      <c r="A6427" t="s">
        <v>19</v>
      </c>
      <c r="B6427" t="s">
        <v>17</v>
      </c>
      <c r="C6427">
        <v>17</v>
      </c>
      <c r="D6427">
        <v>31</v>
      </c>
      <c r="E6427" t="b">
        <v>0</v>
      </c>
      <c r="F6427">
        <v>1E-3</v>
      </c>
      <c r="G6427">
        <v>1</v>
      </c>
      <c r="H6427">
        <v>1</v>
      </c>
      <c r="I6427">
        <v>24</v>
      </c>
      <c r="J6427">
        <v>16</v>
      </c>
      <c r="K6427">
        <v>4</v>
      </c>
      <c r="L6427">
        <v>7</v>
      </c>
      <c r="M6427">
        <f t="shared" si="13029"/>
        <v>0</v>
      </c>
      <c r="N6427" t="b">
        <f t="shared" ref="N6427" si="13078">AND(MIN($F6425,$F6426,$F6427)=$F6427,MAX($H6425,$H6426,$H6427)=$H6427)</f>
        <v>1</v>
      </c>
      <c r="O6427" t="b">
        <f t="shared" ref="O6427" si="13079">AND(NOT(N6425),NOT(N6426),N6427)</f>
        <v>1</v>
      </c>
    </row>
    <row r="6428" spans="1:15" x14ac:dyDescent="0.25">
      <c r="A6428" t="s">
        <v>13</v>
      </c>
      <c r="B6428" t="s">
        <v>17</v>
      </c>
      <c r="C6428">
        <v>17</v>
      </c>
      <c r="D6428">
        <v>32</v>
      </c>
      <c r="E6428" t="b">
        <v>0</v>
      </c>
      <c r="F6428">
        <v>2E-3</v>
      </c>
      <c r="G6428">
        <v>1</v>
      </c>
      <c r="H6428">
        <v>1</v>
      </c>
      <c r="I6428">
        <v>26</v>
      </c>
      <c r="J6428">
        <v>17</v>
      </c>
      <c r="K6428">
        <v>4</v>
      </c>
      <c r="L6428">
        <v>8</v>
      </c>
      <c r="M6428">
        <f t="shared" si="13029"/>
        <v>0</v>
      </c>
      <c r="N6428" t="b">
        <f t="shared" ref="N6428" si="13080">AND(MIN($F6428,$F6429,$F6430)=$F6428,MAX($H6428,$H6429,$H6430)=$H6428)</f>
        <v>1</v>
      </c>
      <c r="O6428" t="b">
        <f t="shared" ref="O6428" si="13081">AND(N6428,NOT(N6429),NOT(N6430))</f>
        <v>0</v>
      </c>
    </row>
    <row r="6429" spans="1:15" x14ac:dyDescent="0.25">
      <c r="A6429" t="s">
        <v>15</v>
      </c>
      <c r="B6429" t="s">
        <v>17</v>
      </c>
      <c r="C6429">
        <v>17</v>
      </c>
      <c r="D6429">
        <v>32</v>
      </c>
      <c r="E6429" t="b">
        <v>1</v>
      </c>
      <c r="F6429">
        <v>10.000999999999999</v>
      </c>
      <c r="G6429">
        <v>1</v>
      </c>
      <c r="H6429">
        <v>0</v>
      </c>
      <c r="I6429">
        <v>1632686</v>
      </c>
      <c r="J6429">
        <v>1626428</v>
      </c>
      <c r="K6429">
        <v>813211</v>
      </c>
      <c r="L6429">
        <v>21</v>
      </c>
      <c r="M6429">
        <f t="shared" si="13029"/>
        <v>1</v>
      </c>
      <c r="N6429" t="b">
        <f t="shared" ref="N6429" si="13082">AND(MIN($F6428,$F6429,$F6430)=$F6429,MAX($H6428,$H6429,$H6430)=$H6429)</f>
        <v>0</v>
      </c>
      <c r="O6429" t="b">
        <f t="shared" ref="O6429" si="13083">AND(NOT(N6428),N6429,NOT(N6430))</f>
        <v>0</v>
      </c>
    </row>
    <row r="6430" spans="1:15" x14ac:dyDescent="0.25">
      <c r="A6430" t="s">
        <v>19</v>
      </c>
      <c r="B6430" t="s">
        <v>17</v>
      </c>
      <c r="C6430">
        <v>17</v>
      </c>
      <c r="D6430">
        <v>32</v>
      </c>
      <c r="E6430" t="b">
        <v>0</v>
      </c>
      <c r="F6430">
        <v>2E-3</v>
      </c>
      <c r="G6430">
        <v>1</v>
      </c>
      <c r="H6430">
        <v>1</v>
      </c>
      <c r="I6430">
        <v>26</v>
      </c>
      <c r="J6430">
        <v>17</v>
      </c>
      <c r="K6430">
        <v>4</v>
      </c>
      <c r="L6430">
        <v>8</v>
      </c>
      <c r="M6430">
        <f t="shared" si="13029"/>
        <v>0</v>
      </c>
      <c r="N6430" t="b">
        <f t="shared" ref="N6430" si="13084">AND(MIN($F6428,$F6429,$F6430)=$F6430,MAX($H6428,$H6429,$H6430)=$H6430)</f>
        <v>1</v>
      </c>
      <c r="O6430" t="b">
        <f t="shared" ref="O6430" si="13085">AND(NOT(N6428),NOT(N6429),N6430)</f>
        <v>0</v>
      </c>
    </row>
    <row r="6431" spans="1:15" x14ac:dyDescent="0.25">
      <c r="A6431" t="s">
        <v>13</v>
      </c>
      <c r="B6431" t="s">
        <v>17</v>
      </c>
      <c r="C6431">
        <v>17</v>
      </c>
      <c r="D6431">
        <v>3</v>
      </c>
      <c r="E6431" t="b">
        <v>0</v>
      </c>
      <c r="F6431">
        <v>5.0000000000000001E-3</v>
      </c>
      <c r="G6431">
        <v>1</v>
      </c>
      <c r="H6431">
        <v>1</v>
      </c>
      <c r="I6431">
        <v>16</v>
      </c>
      <c r="J6431">
        <v>9</v>
      </c>
      <c r="K6431">
        <v>1</v>
      </c>
      <c r="L6431">
        <v>6</v>
      </c>
      <c r="M6431">
        <f t="shared" si="13029"/>
        <v>0</v>
      </c>
      <c r="N6431" t="b">
        <f t="shared" ref="N6431" si="13086">AND(MIN($F6431,$F6432,$F6433)=$F6431,MAX($H6431,$H6432,$H6433)=$H6431)</f>
        <v>0</v>
      </c>
      <c r="O6431" t="b">
        <f t="shared" ref="O6431" si="13087">AND(N6431,NOT(N6432),NOT(N6433))</f>
        <v>0</v>
      </c>
    </row>
    <row r="6432" spans="1:15" x14ac:dyDescent="0.25">
      <c r="A6432" t="s">
        <v>15</v>
      </c>
      <c r="B6432" t="s">
        <v>17</v>
      </c>
      <c r="C6432">
        <v>17</v>
      </c>
      <c r="D6432">
        <v>3</v>
      </c>
      <c r="E6432" t="b">
        <v>0</v>
      </c>
      <c r="F6432">
        <v>3.2000000000000001E-2</v>
      </c>
      <c r="G6432">
        <v>1</v>
      </c>
      <c r="H6432">
        <v>1</v>
      </c>
      <c r="I6432">
        <v>4350</v>
      </c>
      <c r="J6432">
        <v>4237</v>
      </c>
      <c r="K6432">
        <v>2115</v>
      </c>
      <c r="L6432">
        <v>11</v>
      </c>
      <c r="M6432">
        <f t="shared" si="13029"/>
        <v>0</v>
      </c>
      <c r="N6432" t="b">
        <f t="shared" ref="N6432" si="13088">AND(MIN($F6431,$F6432,$F6433)=$F6432,MAX($H6431,$H6432,$H6433)=$H6432)</f>
        <v>0</v>
      </c>
      <c r="O6432" t="b">
        <f t="shared" ref="O6432" si="13089">AND(NOT(N6431),N6432,NOT(N6433))</f>
        <v>0</v>
      </c>
    </row>
    <row r="6433" spans="1:15" x14ac:dyDescent="0.25">
      <c r="A6433" t="s">
        <v>19</v>
      </c>
      <c r="B6433" t="s">
        <v>17</v>
      </c>
      <c r="C6433">
        <v>17</v>
      </c>
      <c r="D6433">
        <v>3</v>
      </c>
      <c r="E6433" t="b">
        <v>0</v>
      </c>
      <c r="F6433">
        <v>1E-3</v>
      </c>
      <c r="G6433">
        <v>1</v>
      </c>
      <c r="H6433">
        <v>1</v>
      </c>
      <c r="I6433">
        <v>16</v>
      </c>
      <c r="J6433">
        <v>9</v>
      </c>
      <c r="K6433">
        <v>1</v>
      </c>
      <c r="L6433">
        <v>6</v>
      </c>
      <c r="M6433">
        <f t="shared" si="13029"/>
        <v>0</v>
      </c>
      <c r="N6433" t="b">
        <f t="shared" ref="N6433" si="13090">AND(MIN($F6431,$F6432,$F6433)=$F6433,MAX($H6431,$H6432,$H6433)=$H6433)</f>
        <v>1</v>
      </c>
      <c r="O6433" t="b">
        <f t="shared" ref="O6433" si="13091">AND(NOT(N6431),NOT(N6432),N6433)</f>
        <v>1</v>
      </c>
    </row>
    <row r="6434" spans="1:15" x14ac:dyDescent="0.25">
      <c r="A6434" t="s">
        <v>13</v>
      </c>
      <c r="B6434" t="s">
        <v>17</v>
      </c>
      <c r="C6434">
        <v>17</v>
      </c>
      <c r="D6434">
        <v>4</v>
      </c>
      <c r="E6434" t="b">
        <v>0</v>
      </c>
      <c r="F6434">
        <v>1E-3</v>
      </c>
      <c r="G6434">
        <v>1</v>
      </c>
      <c r="H6434">
        <v>1</v>
      </c>
      <c r="I6434">
        <v>18</v>
      </c>
      <c r="J6434">
        <v>10</v>
      </c>
      <c r="K6434">
        <v>1</v>
      </c>
      <c r="L6434">
        <v>7</v>
      </c>
      <c r="M6434">
        <f t="shared" si="13029"/>
        <v>0</v>
      </c>
      <c r="N6434" t="b">
        <f t="shared" ref="N6434" si="13092">AND(MIN($F6434,$F6435,$F6436)=$F6434,MAX($H6434,$H6435,$H6436)=$H6434)</f>
        <v>1</v>
      </c>
      <c r="O6434" t="b">
        <f t="shared" ref="O6434" si="13093">AND(N6434,NOT(N6435),NOT(N6436))</f>
        <v>0</v>
      </c>
    </row>
    <row r="6435" spans="1:15" x14ac:dyDescent="0.25">
      <c r="A6435" t="s">
        <v>15</v>
      </c>
      <c r="B6435" t="s">
        <v>17</v>
      </c>
      <c r="C6435">
        <v>17</v>
      </c>
      <c r="D6435">
        <v>4</v>
      </c>
      <c r="E6435" t="b">
        <v>0</v>
      </c>
      <c r="F6435">
        <v>0.223</v>
      </c>
      <c r="G6435">
        <v>1</v>
      </c>
      <c r="H6435">
        <v>1</v>
      </c>
      <c r="I6435">
        <v>39308</v>
      </c>
      <c r="J6435">
        <v>38194</v>
      </c>
      <c r="K6435">
        <v>19093</v>
      </c>
      <c r="L6435">
        <v>12</v>
      </c>
      <c r="M6435">
        <f t="shared" si="13029"/>
        <v>0</v>
      </c>
      <c r="N6435" t="b">
        <f t="shared" ref="N6435" si="13094">AND(MIN($F6434,$F6435,$F6436)=$F6435,MAX($H6434,$H6435,$H6436)=$H6435)</f>
        <v>0</v>
      </c>
      <c r="O6435" t="b">
        <f t="shared" ref="O6435" si="13095">AND(NOT(N6434),N6435,NOT(N6436))</f>
        <v>0</v>
      </c>
    </row>
    <row r="6436" spans="1:15" x14ac:dyDescent="0.25">
      <c r="A6436" t="s">
        <v>19</v>
      </c>
      <c r="B6436" t="s">
        <v>17</v>
      </c>
      <c r="C6436">
        <v>17</v>
      </c>
      <c r="D6436">
        <v>4</v>
      </c>
      <c r="E6436" t="b">
        <v>0</v>
      </c>
      <c r="F6436">
        <v>1E-3</v>
      </c>
      <c r="G6436">
        <v>1</v>
      </c>
      <c r="H6436">
        <v>1</v>
      </c>
      <c r="I6436">
        <v>18</v>
      </c>
      <c r="J6436">
        <v>10</v>
      </c>
      <c r="K6436">
        <v>1</v>
      </c>
      <c r="L6436">
        <v>7</v>
      </c>
      <c r="M6436">
        <f t="shared" si="13029"/>
        <v>0</v>
      </c>
      <c r="N6436" t="b">
        <f t="shared" ref="N6436" si="13096">AND(MIN($F6434,$F6435,$F6436)=$F6436,MAX($H6434,$H6435,$H6436)=$H6436)</f>
        <v>1</v>
      </c>
      <c r="O6436" t="b">
        <f t="shared" ref="O6436" si="13097">AND(NOT(N6434),NOT(N6435),N6436)</f>
        <v>0</v>
      </c>
    </row>
    <row r="6437" spans="1:15" x14ac:dyDescent="0.25">
      <c r="A6437" t="s">
        <v>13</v>
      </c>
      <c r="B6437" t="s">
        <v>17</v>
      </c>
      <c r="C6437">
        <v>17</v>
      </c>
      <c r="D6437">
        <v>5</v>
      </c>
      <c r="E6437" t="b">
        <v>0</v>
      </c>
      <c r="F6437">
        <v>3.0000000000000001E-3</v>
      </c>
      <c r="G6437">
        <v>1</v>
      </c>
      <c r="H6437">
        <v>1</v>
      </c>
      <c r="I6437">
        <v>20</v>
      </c>
      <c r="J6437">
        <v>11</v>
      </c>
      <c r="K6437">
        <v>1</v>
      </c>
      <c r="L6437">
        <v>8</v>
      </c>
      <c r="M6437">
        <f t="shared" si="13029"/>
        <v>0</v>
      </c>
      <c r="N6437" t="b">
        <f t="shared" ref="N6437" si="13098">AND(MIN($F6437,$F6438,$F6439)=$F6437,MAX($H6437,$H6438,$H6439)=$H6437)</f>
        <v>0</v>
      </c>
      <c r="O6437" t="b">
        <f t="shared" ref="O6437" si="13099">AND(N6437,NOT(N6438),NOT(N6439))</f>
        <v>0</v>
      </c>
    </row>
    <row r="6438" spans="1:15" x14ac:dyDescent="0.25">
      <c r="A6438" t="s">
        <v>15</v>
      </c>
      <c r="B6438" t="s">
        <v>17</v>
      </c>
      <c r="C6438">
        <v>17</v>
      </c>
      <c r="D6438">
        <v>5</v>
      </c>
      <c r="E6438" t="b">
        <v>0</v>
      </c>
      <c r="F6438">
        <v>2.3239999999999998</v>
      </c>
      <c r="G6438">
        <v>1</v>
      </c>
      <c r="H6438">
        <v>1</v>
      </c>
      <c r="I6438">
        <v>373022</v>
      </c>
      <c r="J6438">
        <v>361907</v>
      </c>
      <c r="K6438">
        <v>180949</v>
      </c>
      <c r="L6438">
        <v>16</v>
      </c>
      <c r="M6438">
        <f t="shared" si="13029"/>
        <v>0</v>
      </c>
      <c r="N6438" t="b">
        <f t="shared" ref="N6438" si="13100">AND(MIN($F6437,$F6438,$F6439)=$F6438,MAX($H6437,$H6438,$H6439)=$H6438)</f>
        <v>0</v>
      </c>
      <c r="O6438" t="b">
        <f t="shared" ref="O6438" si="13101">AND(NOT(N6437),N6438,NOT(N6439))</f>
        <v>0</v>
      </c>
    </row>
    <row r="6439" spans="1:15" x14ac:dyDescent="0.25">
      <c r="A6439" t="s">
        <v>19</v>
      </c>
      <c r="B6439" t="s">
        <v>17</v>
      </c>
      <c r="C6439">
        <v>17</v>
      </c>
      <c r="D6439">
        <v>5</v>
      </c>
      <c r="E6439" t="b">
        <v>0</v>
      </c>
      <c r="F6439">
        <v>2E-3</v>
      </c>
      <c r="G6439">
        <v>1</v>
      </c>
      <c r="H6439">
        <v>1</v>
      </c>
      <c r="I6439">
        <v>20</v>
      </c>
      <c r="J6439">
        <v>11</v>
      </c>
      <c r="K6439">
        <v>1</v>
      </c>
      <c r="L6439">
        <v>8</v>
      </c>
      <c r="M6439">
        <f t="shared" si="13029"/>
        <v>0</v>
      </c>
      <c r="N6439" t="b">
        <f t="shared" ref="N6439" si="13102">AND(MIN($F6437,$F6438,$F6439)=$F6439,MAX($H6437,$H6438,$H6439)=$H6439)</f>
        <v>1</v>
      </c>
      <c r="O6439" t="b">
        <f t="shared" ref="O6439" si="13103">AND(NOT(N6437),NOT(N6438),N6439)</f>
        <v>1</v>
      </c>
    </row>
    <row r="6440" spans="1:15" x14ac:dyDescent="0.25">
      <c r="A6440" t="s">
        <v>13</v>
      </c>
      <c r="B6440" t="s">
        <v>17</v>
      </c>
      <c r="C6440">
        <v>17</v>
      </c>
      <c r="D6440">
        <v>6</v>
      </c>
      <c r="E6440" t="b">
        <v>0</v>
      </c>
      <c r="F6440">
        <v>1E-3</v>
      </c>
      <c r="G6440">
        <v>1</v>
      </c>
      <c r="H6440">
        <v>1</v>
      </c>
      <c r="I6440">
        <v>22</v>
      </c>
      <c r="J6440">
        <v>12</v>
      </c>
      <c r="K6440">
        <v>1</v>
      </c>
      <c r="L6440">
        <v>9</v>
      </c>
      <c r="M6440">
        <f t="shared" si="13029"/>
        <v>0</v>
      </c>
      <c r="N6440" t="b">
        <f t="shared" ref="N6440" si="13104">AND(MIN($F6440,$F6441,$F6442)=$F6440,MAX($H6440,$H6441,$H6442)=$H6440)</f>
        <v>1</v>
      </c>
      <c r="O6440" t="b">
        <f t="shared" ref="O6440" si="13105">AND(N6440,NOT(N6441),NOT(N6442))</f>
        <v>1</v>
      </c>
    </row>
    <row r="6441" spans="1:15" x14ac:dyDescent="0.25">
      <c r="A6441" t="s">
        <v>15</v>
      </c>
      <c r="B6441" t="s">
        <v>17</v>
      </c>
      <c r="C6441">
        <v>17</v>
      </c>
      <c r="D6441">
        <v>6</v>
      </c>
      <c r="E6441" t="b">
        <v>1</v>
      </c>
      <c r="F6441">
        <v>10.000999999999999</v>
      </c>
      <c r="G6441">
        <v>1</v>
      </c>
      <c r="H6441">
        <v>0</v>
      </c>
      <c r="I6441">
        <v>1629993</v>
      </c>
      <c r="J6441">
        <v>1580758</v>
      </c>
      <c r="K6441">
        <v>790376</v>
      </c>
      <c r="L6441">
        <v>19</v>
      </c>
      <c r="M6441">
        <f t="shared" si="13029"/>
        <v>1</v>
      </c>
      <c r="N6441" t="b">
        <f t="shared" ref="N6441" si="13106">AND(MIN($F6440,$F6441,$F6442)=$F6441,MAX($H6440,$H6441,$H6442)=$H6441)</f>
        <v>0</v>
      </c>
      <c r="O6441" t="b">
        <f t="shared" ref="O6441" si="13107">AND(NOT(N6440),N6441,NOT(N6442))</f>
        <v>0</v>
      </c>
    </row>
    <row r="6442" spans="1:15" x14ac:dyDescent="0.25">
      <c r="A6442" t="s">
        <v>19</v>
      </c>
      <c r="B6442" t="s">
        <v>17</v>
      </c>
      <c r="C6442">
        <v>17</v>
      </c>
      <c r="D6442">
        <v>6</v>
      </c>
      <c r="E6442" t="b">
        <v>0</v>
      </c>
      <c r="F6442">
        <v>2E-3</v>
      </c>
      <c r="G6442">
        <v>1</v>
      </c>
      <c r="H6442">
        <v>1</v>
      </c>
      <c r="I6442">
        <v>22</v>
      </c>
      <c r="J6442">
        <v>12</v>
      </c>
      <c r="K6442">
        <v>1</v>
      </c>
      <c r="L6442">
        <v>9</v>
      </c>
      <c r="M6442">
        <f t="shared" si="13029"/>
        <v>0</v>
      </c>
      <c r="N6442" t="b">
        <f t="shared" ref="N6442" si="13108">AND(MIN($F6440,$F6441,$F6442)=$F6442,MAX($H6440,$H6441,$H6442)=$H6442)</f>
        <v>0</v>
      </c>
      <c r="O6442" t="b">
        <f t="shared" ref="O6442" si="13109">AND(NOT(N6440),NOT(N6441),N6442)</f>
        <v>0</v>
      </c>
    </row>
    <row r="6443" spans="1:15" x14ac:dyDescent="0.25">
      <c r="A6443" t="s">
        <v>13</v>
      </c>
      <c r="B6443" t="s">
        <v>17</v>
      </c>
      <c r="C6443">
        <v>17</v>
      </c>
      <c r="D6443">
        <v>7</v>
      </c>
      <c r="E6443" t="b">
        <v>0</v>
      </c>
      <c r="F6443">
        <v>3.0000000000000001E-3</v>
      </c>
      <c r="G6443">
        <v>1</v>
      </c>
      <c r="H6443">
        <v>1</v>
      </c>
      <c r="I6443">
        <v>24</v>
      </c>
      <c r="J6443">
        <v>13</v>
      </c>
      <c r="K6443">
        <v>1</v>
      </c>
      <c r="L6443">
        <v>10</v>
      </c>
      <c r="M6443">
        <f t="shared" si="13029"/>
        <v>0</v>
      </c>
      <c r="N6443" t="b">
        <f t="shared" ref="N6443" si="13110">AND(MIN($F6443,$F6444,$F6445)=$F6443,MAX($H6443,$H6444,$H6445)=$H6443)</f>
        <v>0</v>
      </c>
      <c r="O6443" t="b">
        <f t="shared" ref="O6443" si="13111">AND(N6443,NOT(N6444),NOT(N6445))</f>
        <v>0</v>
      </c>
    </row>
    <row r="6444" spans="1:15" x14ac:dyDescent="0.25">
      <c r="A6444" t="s">
        <v>15</v>
      </c>
      <c r="B6444" t="s">
        <v>17</v>
      </c>
      <c r="C6444">
        <v>17</v>
      </c>
      <c r="D6444">
        <v>7</v>
      </c>
      <c r="E6444" t="b">
        <v>1</v>
      </c>
      <c r="F6444">
        <v>10.000999999999999</v>
      </c>
      <c r="G6444">
        <v>1</v>
      </c>
      <c r="H6444">
        <v>0</v>
      </c>
      <c r="I6444">
        <v>1492606</v>
      </c>
      <c r="J6444">
        <v>1447680</v>
      </c>
      <c r="K6444">
        <v>723837</v>
      </c>
      <c r="L6444">
        <v>19</v>
      </c>
      <c r="M6444">
        <f t="shared" si="13029"/>
        <v>1</v>
      </c>
      <c r="N6444" t="b">
        <f t="shared" ref="N6444" si="13112">AND(MIN($F6443,$F6444,$F6445)=$F6444,MAX($H6443,$H6444,$H6445)=$H6444)</f>
        <v>0</v>
      </c>
      <c r="O6444" t="b">
        <f t="shared" ref="O6444" si="13113">AND(NOT(N6443),N6444,NOT(N6445))</f>
        <v>0</v>
      </c>
    </row>
    <row r="6445" spans="1:15" x14ac:dyDescent="0.25">
      <c r="A6445" t="s">
        <v>19</v>
      </c>
      <c r="B6445" t="s">
        <v>17</v>
      </c>
      <c r="C6445">
        <v>17</v>
      </c>
      <c r="D6445">
        <v>7</v>
      </c>
      <c r="E6445" t="b">
        <v>0</v>
      </c>
      <c r="F6445">
        <v>2E-3</v>
      </c>
      <c r="G6445">
        <v>1</v>
      </c>
      <c r="H6445">
        <v>1</v>
      </c>
      <c r="I6445">
        <v>24</v>
      </c>
      <c r="J6445">
        <v>13</v>
      </c>
      <c r="K6445">
        <v>1</v>
      </c>
      <c r="L6445">
        <v>10</v>
      </c>
      <c r="M6445">
        <f t="shared" si="13029"/>
        <v>0</v>
      </c>
      <c r="N6445" t="b">
        <f t="shared" ref="N6445" si="13114">AND(MIN($F6443,$F6444,$F6445)=$F6445,MAX($H6443,$H6444,$H6445)=$H6445)</f>
        <v>1</v>
      </c>
      <c r="O6445" t="b">
        <f t="shared" ref="O6445" si="13115">AND(NOT(N6443),NOT(N6444),N6445)</f>
        <v>1</v>
      </c>
    </row>
    <row r="6446" spans="1:15" x14ac:dyDescent="0.25">
      <c r="A6446" t="s">
        <v>13</v>
      </c>
      <c r="B6446" t="s">
        <v>17</v>
      </c>
      <c r="C6446">
        <v>17</v>
      </c>
      <c r="D6446">
        <v>8</v>
      </c>
      <c r="E6446" t="b">
        <v>0</v>
      </c>
      <c r="F6446">
        <v>1E-3</v>
      </c>
      <c r="G6446">
        <v>1</v>
      </c>
      <c r="H6446">
        <v>1</v>
      </c>
      <c r="I6446">
        <v>26</v>
      </c>
      <c r="J6446">
        <v>14</v>
      </c>
      <c r="K6446">
        <v>1</v>
      </c>
      <c r="L6446">
        <v>11</v>
      </c>
      <c r="M6446">
        <f t="shared" si="13029"/>
        <v>0</v>
      </c>
      <c r="N6446" t="b">
        <f t="shared" ref="N6446" si="13116">AND(MIN($F6446,$F6447,$F6448)=$F6446,MAX($H6446,$H6447,$H6448)=$H6446)</f>
        <v>1</v>
      </c>
      <c r="O6446" t="b">
        <f t="shared" ref="O6446" si="13117">AND(N6446,NOT(N6447),NOT(N6448))</f>
        <v>0</v>
      </c>
    </row>
    <row r="6447" spans="1:15" x14ac:dyDescent="0.25">
      <c r="A6447" t="s">
        <v>15</v>
      </c>
      <c r="B6447" t="s">
        <v>17</v>
      </c>
      <c r="C6447">
        <v>17</v>
      </c>
      <c r="D6447">
        <v>8</v>
      </c>
      <c r="E6447" t="b">
        <v>1</v>
      </c>
      <c r="F6447">
        <v>10.000999999999999</v>
      </c>
      <c r="G6447">
        <v>1</v>
      </c>
      <c r="H6447">
        <v>0</v>
      </c>
      <c r="I6447">
        <v>1551656</v>
      </c>
      <c r="J6447">
        <v>1504913</v>
      </c>
      <c r="K6447">
        <v>752452</v>
      </c>
      <c r="L6447">
        <v>21</v>
      </c>
      <c r="M6447">
        <f t="shared" si="13029"/>
        <v>1</v>
      </c>
      <c r="N6447" t="b">
        <f t="shared" ref="N6447" si="13118">AND(MIN($F6446,$F6447,$F6448)=$F6447,MAX($H6446,$H6447,$H6448)=$H6447)</f>
        <v>0</v>
      </c>
      <c r="O6447" t="b">
        <f t="shared" ref="O6447" si="13119">AND(NOT(N6446),N6447,NOT(N6448))</f>
        <v>0</v>
      </c>
    </row>
    <row r="6448" spans="1:15" x14ac:dyDescent="0.25">
      <c r="A6448" t="s">
        <v>19</v>
      </c>
      <c r="B6448" t="s">
        <v>17</v>
      </c>
      <c r="C6448">
        <v>17</v>
      </c>
      <c r="D6448">
        <v>8</v>
      </c>
      <c r="E6448" t="b">
        <v>0</v>
      </c>
      <c r="F6448">
        <v>1E-3</v>
      </c>
      <c r="G6448">
        <v>1</v>
      </c>
      <c r="H6448">
        <v>1</v>
      </c>
      <c r="I6448">
        <v>26</v>
      </c>
      <c r="J6448">
        <v>14</v>
      </c>
      <c r="K6448">
        <v>1</v>
      </c>
      <c r="L6448">
        <v>11</v>
      </c>
      <c r="M6448">
        <f t="shared" si="13029"/>
        <v>0</v>
      </c>
      <c r="N6448" t="b">
        <f t="shared" ref="N6448" si="13120">AND(MIN($F6446,$F6447,$F6448)=$F6448,MAX($H6446,$H6447,$H6448)=$H6448)</f>
        <v>1</v>
      </c>
      <c r="O6448" t="b">
        <f t="shared" ref="O6448" si="13121">AND(NOT(N6446),NOT(N6447),N6448)</f>
        <v>0</v>
      </c>
    </row>
    <row r="6449" spans="1:15" x14ac:dyDescent="0.25">
      <c r="A6449" t="s">
        <v>13</v>
      </c>
      <c r="B6449" t="s">
        <v>17</v>
      </c>
      <c r="C6449">
        <v>17</v>
      </c>
      <c r="D6449">
        <v>9</v>
      </c>
      <c r="E6449" t="b">
        <v>0</v>
      </c>
      <c r="F6449">
        <v>1E-3</v>
      </c>
      <c r="G6449">
        <v>1</v>
      </c>
      <c r="H6449">
        <v>1</v>
      </c>
      <c r="I6449">
        <v>12</v>
      </c>
      <c r="J6449">
        <v>8</v>
      </c>
      <c r="K6449">
        <v>2</v>
      </c>
      <c r="L6449">
        <v>3</v>
      </c>
      <c r="M6449">
        <f t="shared" si="13029"/>
        <v>0</v>
      </c>
      <c r="N6449" t="b">
        <f t="shared" ref="N6449" si="13122">AND(MIN($F6449,$F6450,$F6451)=$F6449,MAX($H6449,$H6450,$H6451)=$H6449)</f>
        <v>1</v>
      </c>
      <c r="O6449" t="b">
        <f t="shared" ref="O6449" si="13123">AND(N6449,NOT(N6450),NOT(N6451))</f>
        <v>0</v>
      </c>
    </row>
    <row r="6450" spans="1:15" x14ac:dyDescent="0.25">
      <c r="A6450" t="s">
        <v>15</v>
      </c>
      <c r="B6450" t="s">
        <v>17</v>
      </c>
      <c r="C6450">
        <v>17</v>
      </c>
      <c r="D6450">
        <v>9</v>
      </c>
      <c r="E6450" t="b">
        <v>0</v>
      </c>
      <c r="F6450">
        <v>2E-3</v>
      </c>
      <c r="G6450">
        <v>1</v>
      </c>
      <c r="H6450">
        <v>1</v>
      </c>
      <c r="I6450">
        <v>48</v>
      </c>
      <c r="J6450">
        <v>48</v>
      </c>
      <c r="K6450">
        <v>22</v>
      </c>
      <c r="L6450">
        <v>9</v>
      </c>
      <c r="M6450">
        <f t="shared" si="13029"/>
        <v>0</v>
      </c>
      <c r="N6450" t="b">
        <f t="shared" ref="N6450" si="13124">AND(MIN($F6449,$F6450,$F6451)=$F6450,MAX($H6449,$H6450,$H6451)=$H6450)</f>
        <v>0</v>
      </c>
      <c r="O6450" t="b">
        <f t="shared" ref="O6450" si="13125">AND(NOT(N6449),N6450,NOT(N6451))</f>
        <v>0</v>
      </c>
    </row>
    <row r="6451" spans="1:15" x14ac:dyDescent="0.25">
      <c r="A6451" t="s">
        <v>19</v>
      </c>
      <c r="B6451" t="s">
        <v>17</v>
      </c>
      <c r="C6451">
        <v>17</v>
      </c>
      <c r="D6451">
        <v>9</v>
      </c>
      <c r="E6451" t="b">
        <v>0</v>
      </c>
      <c r="F6451">
        <v>1E-3</v>
      </c>
      <c r="G6451">
        <v>1</v>
      </c>
      <c r="H6451">
        <v>1</v>
      </c>
      <c r="I6451">
        <v>12</v>
      </c>
      <c r="J6451">
        <v>8</v>
      </c>
      <c r="K6451">
        <v>2</v>
      </c>
      <c r="L6451">
        <v>3</v>
      </c>
      <c r="M6451">
        <f t="shared" si="13029"/>
        <v>0</v>
      </c>
      <c r="N6451" t="b">
        <f t="shared" ref="N6451" si="13126">AND(MIN($F6449,$F6450,$F6451)=$F6451,MAX($H6449,$H6450,$H6451)=$H6451)</f>
        <v>1</v>
      </c>
      <c r="O6451" t="b">
        <f t="shared" ref="O6451" si="13127">AND(NOT(N6449),NOT(N6450),N6451)</f>
        <v>0</v>
      </c>
    </row>
    <row r="6452" spans="1:15" x14ac:dyDescent="0.25">
      <c r="A6452" t="s">
        <v>13</v>
      </c>
      <c r="B6452" t="s">
        <v>17</v>
      </c>
      <c r="C6452">
        <v>18</v>
      </c>
      <c r="D6452">
        <v>0</v>
      </c>
      <c r="E6452" t="b">
        <v>0</v>
      </c>
      <c r="F6452">
        <v>1E-3</v>
      </c>
      <c r="G6452">
        <v>1</v>
      </c>
      <c r="H6452">
        <v>1</v>
      </c>
      <c r="I6452">
        <v>10</v>
      </c>
      <c r="J6452">
        <v>6</v>
      </c>
      <c r="K6452">
        <v>1</v>
      </c>
      <c r="L6452">
        <v>3</v>
      </c>
      <c r="M6452">
        <f t="shared" si="13029"/>
        <v>0</v>
      </c>
      <c r="N6452" t="b">
        <f t="shared" ref="N6452" si="13128">AND(MIN($F6452,$F6453,$F6454)=$F6452,MAX($H6452,$H6453,$H6454)=$H6452)</f>
        <v>1</v>
      </c>
      <c r="O6452" t="b">
        <f t="shared" ref="O6452" si="13129">AND(N6452,NOT(N6453),NOT(N6454))</f>
        <v>0</v>
      </c>
    </row>
    <row r="6453" spans="1:15" x14ac:dyDescent="0.25">
      <c r="A6453" t="s">
        <v>15</v>
      </c>
      <c r="B6453" t="s">
        <v>17</v>
      </c>
      <c r="C6453">
        <v>18</v>
      </c>
      <c r="D6453">
        <v>0</v>
      </c>
      <c r="E6453" t="b">
        <v>0</v>
      </c>
      <c r="F6453">
        <v>1E-3</v>
      </c>
      <c r="G6453">
        <v>1</v>
      </c>
      <c r="H6453">
        <v>1</v>
      </c>
      <c r="I6453">
        <v>16</v>
      </c>
      <c r="J6453">
        <v>16</v>
      </c>
      <c r="K6453">
        <v>6</v>
      </c>
      <c r="L6453">
        <v>5</v>
      </c>
      <c r="M6453">
        <f t="shared" si="13029"/>
        <v>0</v>
      </c>
      <c r="N6453" t="b">
        <f t="shared" ref="N6453" si="13130">AND(MIN($F6452,$F6453,$F6454)=$F6453,MAX($H6452,$H6453,$H6454)=$H6453)</f>
        <v>1</v>
      </c>
      <c r="O6453" t="b">
        <f t="shared" ref="O6453" si="13131">AND(NOT(N6452),N6453,NOT(N6454))</f>
        <v>0</v>
      </c>
    </row>
    <row r="6454" spans="1:15" x14ac:dyDescent="0.25">
      <c r="A6454" t="s">
        <v>19</v>
      </c>
      <c r="B6454" t="s">
        <v>17</v>
      </c>
      <c r="C6454">
        <v>18</v>
      </c>
      <c r="D6454">
        <v>0</v>
      </c>
      <c r="E6454" t="b">
        <v>0</v>
      </c>
      <c r="F6454">
        <v>1E-3</v>
      </c>
      <c r="G6454">
        <v>1</v>
      </c>
      <c r="H6454">
        <v>1</v>
      </c>
      <c r="I6454">
        <v>10</v>
      </c>
      <c r="J6454">
        <v>6</v>
      </c>
      <c r="K6454">
        <v>1</v>
      </c>
      <c r="L6454">
        <v>3</v>
      </c>
      <c r="M6454">
        <f t="shared" si="13029"/>
        <v>0</v>
      </c>
      <c r="N6454" t="b">
        <f t="shared" ref="N6454" si="13132">AND(MIN($F6452,$F6453,$F6454)=$F6454,MAX($H6452,$H6453,$H6454)=$H6454)</f>
        <v>1</v>
      </c>
      <c r="O6454" t="b">
        <f t="shared" ref="O6454" si="13133">AND(NOT(N6452),NOT(N6453),N6454)</f>
        <v>0</v>
      </c>
    </row>
    <row r="6455" spans="1:15" x14ac:dyDescent="0.25">
      <c r="A6455" t="s">
        <v>13</v>
      </c>
      <c r="B6455" t="s">
        <v>17</v>
      </c>
      <c r="C6455">
        <v>18</v>
      </c>
      <c r="D6455">
        <v>10</v>
      </c>
      <c r="E6455" t="b">
        <v>0</v>
      </c>
      <c r="F6455">
        <v>1E-3</v>
      </c>
      <c r="G6455">
        <v>1</v>
      </c>
      <c r="H6455">
        <v>1</v>
      </c>
      <c r="I6455">
        <v>14</v>
      </c>
      <c r="J6455">
        <v>9</v>
      </c>
      <c r="K6455">
        <v>2</v>
      </c>
      <c r="L6455">
        <v>4</v>
      </c>
      <c r="M6455">
        <f t="shared" si="13029"/>
        <v>0</v>
      </c>
      <c r="N6455" t="b">
        <f t="shared" ref="N6455" si="13134">AND(MIN($F6455,$F6456,$F6457)=$F6455,MAX($H6455,$H6456,$H6457)=$H6455)</f>
        <v>1</v>
      </c>
      <c r="O6455" t="b">
        <f t="shared" ref="O6455" si="13135">AND(N6455,NOT(N6456),NOT(N6457))</f>
        <v>1</v>
      </c>
    </row>
    <row r="6456" spans="1:15" x14ac:dyDescent="0.25">
      <c r="A6456" t="s">
        <v>15</v>
      </c>
      <c r="B6456" t="s">
        <v>17</v>
      </c>
      <c r="C6456">
        <v>18</v>
      </c>
      <c r="D6456">
        <v>10</v>
      </c>
      <c r="E6456" t="b">
        <v>0</v>
      </c>
      <c r="F6456">
        <v>5.0000000000000001E-3</v>
      </c>
      <c r="G6456">
        <v>1</v>
      </c>
      <c r="H6456">
        <v>1</v>
      </c>
      <c r="I6456">
        <v>568</v>
      </c>
      <c r="J6456">
        <v>565</v>
      </c>
      <c r="K6456">
        <v>280</v>
      </c>
      <c r="L6456">
        <v>10</v>
      </c>
      <c r="M6456">
        <f t="shared" si="13029"/>
        <v>0</v>
      </c>
      <c r="N6456" t="b">
        <f t="shared" ref="N6456" si="13136">AND(MIN($F6455,$F6456,$F6457)=$F6456,MAX($H6455,$H6456,$H6457)=$H6456)</f>
        <v>0</v>
      </c>
      <c r="O6456" t="b">
        <f t="shared" ref="O6456" si="13137">AND(NOT(N6455),N6456,NOT(N6457))</f>
        <v>0</v>
      </c>
    </row>
    <row r="6457" spans="1:15" x14ac:dyDescent="0.25">
      <c r="A6457" t="s">
        <v>19</v>
      </c>
      <c r="B6457" t="s">
        <v>17</v>
      </c>
      <c r="C6457">
        <v>18</v>
      </c>
      <c r="D6457">
        <v>10</v>
      </c>
      <c r="E6457" t="b">
        <v>0</v>
      </c>
      <c r="F6457">
        <v>5.0000000000000001E-3</v>
      </c>
      <c r="G6457">
        <v>1</v>
      </c>
      <c r="H6457">
        <v>1</v>
      </c>
      <c r="I6457">
        <v>14</v>
      </c>
      <c r="J6457">
        <v>9</v>
      </c>
      <c r="K6457">
        <v>2</v>
      </c>
      <c r="L6457">
        <v>4</v>
      </c>
      <c r="M6457">
        <f t="shared" si="13029"/>
        <v>0</v>
      </c>
      <c r="N6457" t="b">
        <f t="shared" ref="N6457" si="13138">AND(MIN($F6455,$F6456,$F6457)=$F6457,MAX($H6455,$H6456,$H6457)=$H6457)</f>
        <v>0</v>
      </c>
      <c r="O6457" t="b">
        <f t="shared" ref="O6457" si="13139">AND(NOT(N6455),NOT(N6456),N6457)</f>
        <v>0</v>
      </c>
    </row>
    <row r="6458" spans="1:15" x14ac:dyDescent="0.25">
      <c r="A6458" t="s">
        <v>13</v>
      </c>
      <c r="B6458" t="s">
        <v>17</v>
      </c>
      <c r="C6458">
        <v>18</v>
      </c>
      <c r="D6458">
        <v>11</v>
      </c>
      <c r="E6458" t="b">
        <v>0</v>
      </c>
      <c r="F6458">
        <v>2E-3</v>
      </c>
      <c r="G6458">
        <v>1</v>
      </c>
      <c r="H6458">
        <v>1</v>
      </c>
      <c r="I6458">
        <v>16</v>
      </c>
      <c r="J6458">
        <v>10</v>
      </c>
      <c r="K6458">
        <v>2</v>
      </c>
      <c r="L6458">
        <v>5</v>
      </c>
      <c r="M6458">
        <f t="shared" si="13029"/>
        <v>0</v>
      </c>
      <c r="N6458" t="b">
        <f t="shared" ref="N6458" si="13140">AND(MIN($F6458,$F6459,$F6460)=$F6458,MAX($H6458,$H6459,$H6460)=$H6458)</f>
        <v>1</v>
      </c>
      <c r="O6458" t="b">
        <f t="shared" ref="O6458" si="13141">AND(N6458,NOT(N6459),NOT(N6460))</f>
        <v>0</v>
      </c>
    </row>
    <row r="6459" spans="1:15" x14ac:dyDescent="0.25">
      <c r="A6459" t="s">
        <v>15</v>
      </c>
      <c r="B6459" t="s">
        <v>17</v>
      </c>
      <c r="C6459">
        <v>18</v>
      </c>
      <c r="D6459">
        <v>11</v>
      </c>
      <c r="E6459" t="b">
        <v>0</v>
      </c>
      <c r="F6459">
        <v>4.2999999999999997E-2</v>
      </c>
      <c r="G6459">
        <v>1</v>
      </c>
      <c r="H6459">
        <v>1</v>
      </c>
      <c r="I6459">
        <v>6930</v>
      </c>
      <c r="J6459">
        <v>6902</v>
      </c>
      <c r="K6459">
        <v>3448</v>
      </c>
      <c r="L6459">
        <v>13</v>
      </c>
      <c r="M6459">
        <f t="shared" si="13029"/>
        <v>0</v>
      </c>
      <c r="N6459" t="b">
        <f t="shared" ref="N6459" si="13142">AND(MIN($F6458,$F6459,$F6460)=$F6459,MAX($H6458,$H6459,$H6460)=$H6459)</f>
        <v>0</v>
      </c>
      <c r="O6459" t="b">
        <f t="shared" ref="O6459" si="13143">AND(NOT(N6458),N6459,NOT(N6460))</f>
        <v>0</v>
      </c>
    </row>
    <row r="6460" spans="1:15" x14ac:dyDescent="0.25">
      <c r="A6460" t="s">
        <v>19</v>
      </c>
      <c r="B6460" t="s">
        <v>17</v>
      </c>
      <c r="C6460">
        <v>18</v>
      </c>
      <c r="D6460">
        <v>11</v>
      </c>
      <c r="E6460" t="b">
        <v>0</v>
      </c>
      <c r="F6460">
        <v>2E-3</v>
      </c>
      <c r="G6460">
        <v>1</v>
      </c>
      <c r="H6460">
        <v>1</v>
      </c>
      <c r="I6460">
        <v>16</v>
      </c>
      <c r="J6460">
        <v>10</v>
      </c>
      <c r="K6460">
        <v>2</v>
      </c>
      <c r="L6460">
        <v>5</v>
      </c>
      <c r="M6460">
        <f t="shared" si="13029"/>
        <v>0</v>
      </c>
      <c r="N6460" t="b">
        <f t="shared" ref="N6460" si="13144">AND(MIN($F6458,$F6459,$F6460)=$F6460,MAX($H6458,$H6459,$H6460)=$H6460)</f>
        <v>1</v>
      </c>
      <c r="O6460" t="b">
        <f t="shared" ref="O6460" si="13145">AND(NOT(N6458),NOT(N6459),N6460)</f>
        <v>0</v>
      </c>
    </row>
    <row r="6461" spans="1:15" x14ac:dyDescent="0.25">
      <c r="A6461" t="s">
        <v>13</v>
      </c>
      <c r="B6461" t="s">
        <v>17</v>
      </c>
      <c r="C6461">
        <v>18</v>
      </c>
      <c r="D6461">
        <v>12</v>
      </c>
      <c r="E6461" t="b">
        <v>0</v>
      </c>
      <c r="F6461">
        <v>1E-3</v>
      </c>
      <c r="G6461">
        <v>1</v>
      </c>
      <c r="H6461">
        <v>1</v>
      </c>
      <c r="I6461">
        <v>18</v>
      </c>
      <c r="J6461">
        <v>11</v>
      </c>
      <c r="K6461">
        <v>2</v>
      </c>
      <c r="L6461">
        <v>6</v>
      </c>
      <c r="M6461">
        <f t="shared" si="13029"/>
        <v>0</v>
      </c>
      <c r="N6461" t="b">
        <f t="shared" ref="N6461" si="13146">AND(MIN($F6461,$F6462,$F6463)=$F6461,MAX($H6461,$H6462,$H6463)=$H6461)</f>
        <v>1</v>
      </c>
      <c r="O6461" t="b">
        <f t="shared" ref="O6461" si="13147">AND(N6461,NOT(N6462),NOT(N6463))</f>
        <v>0</v>
      </c>
    </row>
    <row r="6462" spans="1:15" x14ac:dyDescent="0.25">
      <c r="A6462" t="s">
        <v>15</v>
      </c>
      <c r="B6462" t="s">
        <v>17</v>
      </c>
      <c r="C6462">
        <v>18</v>
      </c>
      <c r="D6462">
        <v>12</v>
      </c>
      <c r="E6462" t="b">
        <v>0</v>
      </c>
      <c r="F6462">
        <v>0.56999999999999995</v>
      </c>
      <c r="G6462">
        <v>1</v>
      </c>
      <c r="H6462">
        <v>1</v>
      </c>
      <c r="I6462">
        <v>83612</v>
      </c>
      <c r="J6462">
        <v>83295</v>
      </c>
      <c r="K6462">
        <v>41644</v>
      </c>
      <c r="L6462">
        <v>16</v>
      </c>
      <c r="M6462">
        <f t="shared" si="13029"/>
        <v>0</v>
      </c>
      <c r="N6462" t="b">
        <f t="shared" ref="N6462" si="13148">AND(MIN($F6461,$F6462,$F6463)=$F6462,MAX($H6461,$H6462,$H6463)=$H6462)</f>
        <v>0</v>
      </c>
      <c r="O6462" t="b">
        <f t="shared" ref="O6462" si="13149">AND(NOT(N6461),N6462,NOT(N6463))</f>
        <v>0</v>
      </c>
    </row>
    <row r="6463" spans="1:15" x14ac:dyDescent="0.25">
      <c r="A6463" t="s">
        <v>19</v>
      </c>
      <c r="B6463" t="s">
        <v>17</v>
      </c>
      <c r="C6463">
        <v>18</v>
      </c>
      <c r="D6463">
        <v>12</v>
      </c>
      <c r="E6463" t="b">
        <v>0</v>
      </c>
      <c r="F6463">
        <v>1E-3</v>
      </c>
      <c r="G6463">
        <v>1</v>
      </c>
      <c r="H6463">
        <v>1</v>
      </c>
      <c r="I6463">
        <v>18</v>
      </c>
      <c r="J6463">
        <v>11</v>
      </c>
      <c r="K6463">
        <v>2</v>
      </c>
      <c r="L6463">
        <v>6</v>
      </c>
      <c r="M6463">
        <f t="shared" si="13029"/>
        <v>0</v>
      </c>
      <c r="N6463" t="b">
        <f t="shared" ref="N6463" si="13150">AND(MIN($F6461,$F6462,$F6463)=$F6463,MAX($H6461,$H6462,$H6463)=$H6463)</f>
        <v>1</v>
      </c>
      <c r="O6463" t="b">
        <f t="shared" ref="O6463" si="13151">AND(NOT(N6461),NOT(N6462),N6463)</f>
        <v>0</v>
      </c>
    </row>
    <row r="6464" spans="1:15" x14ac:dyDescent="0.25">
      <c r="A6464" t="s">
        <v>13</v>
      </c>
      <c r="B6464" t="s">
        <v>17</v>
      </c>
      <c r="C6464">
        <v>18</v>
      </c>
      <c r="D6464">
        <v>13</v>
      </c>
      <c r="E6464" t="b">
        <v>0</v>
      </c>
      <c r="F6464">
        <v>1E-3</v>
      </c>
      <c r="G6464">
        <v>1</v>
      </c>
      <c r="H6464">
        <v>1</v>
      </c>
      <c r="I6464">
        <v>20</v>
      </c>
      <c r="J6464">
        <v>12</v>
      </c>
      <c r="K6464">
        <v>2</v>
      </c>
      <c r="L6464">
        <v>7</v>
      </c>
      <c r="M6464">
        <f t="shared" si="13029"/>
        <v>0</v>
      </c>
      <c r="N6464" t="b">
        <f t="shared" ref="N6464" si="13152">AND(MIN($F6464,$F6465,$F6466)=$F6464,MAX($H6464,$H6465,$H6466)=$H6464)</f>
        <v>1</v>
      </c>
      <c r="O6464" t="b">
        <f t="shared" ref="O6464" si="13153">AND(N6464,NOT(N6465),NOT(N6466))</f>
        <v>0</v>
      </c>
    </row>
    <row r="6465" spans="1:15" x14ac:dyDescent="0.25">
      <c r="A6465" t="s">
        <v>15</v>
      </c>
      <c r="B6465" t="s">
        <v>17</v>
      </c>
      <c r="C6465">
        <v>18</v>
      </c>
      <c r="D6465">
        <v>13</v>
      </c>
      <c r="E6465" t="b">
        <v>0</v>
      </c>
      <c r="F6465">
        <v>6.5970000000000004</v>
      </c>
      <c r="G6465">
        <v>1</v>
      </c>
      <c r="H6465">
        <v>1</v>
      </c>
      <c r="I6465">
        <v>1004998</v>
      </c>
      <c r="J6465">
        <v>1001224</v>
      </c>
      <c r="K6465">
        <v>500608</v>
      </c>
      <c r="L6465">
        <v>17</v>
      </c>
      <c r="M6465">
        <f t="shared" si="13029"/>
        <v>0</v>
      </c>
      <c r="N6465" t="b">
        <f t="shared" ref="N6465" si="13154">AND(MIN($F6464,$F6465,$F6466)=$F6465,MAX($H6464,$H6465,$H6466)=$H6465)</f>
        <v>0</v>
      </c>
      <c r="O6465" t="b">
        <f t="shared" ref="O6465" si="13155">AND(NOT(N6464),N6465,NOT(N6466))</f>
        <v>0</v>
      </c>
    </row>
    <row r="6466" spans="1:15" x14ac:dyDescent="0.25">
      <c r="A6466" t="s">
        <v>19</v>
      </c>
      <c r="B6466" t="s">
        <v>17</v>
      </c>
      <c r="C6466">
        <v>18</v>
      </c>
      <c r="D6466">
        <v>13</v>
      </c>
      <c r="E6466" t="b">
        <v>0</v>
      </c>
      <c r="F6466">
        <v>1E-3</v>
      </c>
      <c r="G6466">
        <v>1</v>
      </c>
      <c r="H6466">
        <v>1</v>
      </c>
      <c r="I6466">
        <v>20</v>
      </c>
      <c r="J6466">
        <v>12</v>
      </c>
      <c r="K6466">
        <v>2</v>
      </c>
      <c r="L6466">
        <v>7</v>
      </c>
      <c r="M6466">
        <f t="shared" si="13029"/>
        <v>0</v>
      </c>
      <c r="N6466" t="b">
        <f t="shared" ref="N6466" si="13156">AND(MIN($F6464,$F6465,$F6466)=$F6466,MAX($H6464,$H6465,$H6466)=$H6466)</f>
        <v>1</v>
      </c>
      <c r="O6466" t="b">
        <f t="shared" ref="O6466" si="13157">AND(NOT(N6464),NOT(N6465),N6466)</f>
        <v>0</v>
      </c>
    </row>
    <row r="6467" spans="1:15" x14ac:dyDescent="0.25">
      <c r="A6467" t="s">
        <v>13</v>
      </c>
      <c r="B6467" t="s">
        <v>17</v>
      </c>
      <c r="C6467">
        <v>18</v>
      </c>
      <c r="D6467">
        <v>14</v>
      </c>
      <c r="E6467" t="b">
        <v>0</v>
      </c>
      <c r="F6467">
        <v>1E-3</v>
      </c>
      <c r="G6467">
        <v>1</v>
      </c>
      <c r="H6467">
        <v>1</v>
      </c>
      <c r="I6467">
        <v>22</v>
      </c>
      <c r="J6467">
        <v>13</v>
      </c>
      <c r="K6467">
        <v>2</v>
      </c>
      <c r="L6467">
        <v>8</v>
      </c>
      <c r="M6467">
        <f t="shared" ref="M6467:M6530" si="13158">G6467-H6467</f>
        <v>0</v>
      </c>
      <c r="N6467" t="b">
        <f t="shared" ref="N6467" si="13159">AND(MIN($F6467,$F6468,$F6469)=$F6467,MAX($H6467,$H6468,$H6469)=$H6467)</f>
        <v>1</v>
      </c>
      <c r="O6467" t="b">
        <f t="shared" ref="O6467" si="13160">AND(N6467,NOT(N6468),NOT(N6469))</f>
        <v>1</v>
      </c>
    </row>
    <row r="6468" spans="1:15" x14ac:dyDescent="0.25">
      <c r="A6468" t="s">
        <v>15</v>
      </c>
      <c r="B6468" t="s">
        <v>17</v>
      </c>
      <c r="C6468">
        <v>18</v>
      </c>
      <c r="D6468">
        <v>14</v>
      </c>
      <c r="E6468" t="b">
        <v>1</v>
      </c>
      <c r="F6468">
        <v>10.000999999999999</v>
      </c>
      <c r="G6468">
        <v>1</v>
      </c>
      <c r="H6468">
        <v>0</v>
      </c>
      <c r="I6468">
        <v>1469836</v>
      </c>
      <c r="J6468">
        <v>1464318</v>
      </c>
      <c r="K6468">
        <v>732156</v>
      </c>
      <c r="L6468">
        <v>21</v>
      </c>
      <c r="M6468">
        <f t="shared" si="13158"/>
        <v>1</v>
      </c>
      <c r="N6468" t="b">
        <f t="shared" ref="N6468" si="13161">AND(MIN($F6467,$F6468,$F6469)=$F6468,MAX($H6467,$H6468,$H6469)=$H6468)</f>
        <v>0</v>
      </c>
      <c r="O6468" t="b">
        <f t="shared" ref="O6468" si="13162">AND(NOT(N6467),N6468,NOT(N6469))</f>
        <v>0</v>
      </c>
    </row>
    <row r="6469" spans="1:15" x14ac:dyDescent="0.25">
      <c r="A6469" t="s">
        <v>19</v>
      </c>
      <c r="B6469" t="s">
        <v>17</v>
      </c>
      <c r="C6469">
        <v>18</v>
      </c>
      <c r="D6469">
        <v>14</v>
      </c>
      <c r="E6469" t="b">
        <v>0</v>
      </c>
      <c r="F6469">
        <v>2E-3</v>
      </c>
      <c r="G6469">
        <v>1</v>
      </c>
      <c r="H6469">
        <v>1</v>
      </c>
      <c r="I6469">
        <v>22</v>
      </c>
      <c r="J6469">
        <v>13</v>
      </c>
      <c r="K6469">
        <v>2</v>
      </c>
      <c r="L6469">
        <v>8</v>
      </c>
      <c r="M6469">
        <f t="shared" si="13158"/>
        <v>0</v>
      </c>
      <c r="N6469" t="b">
        <f t="shared" ref="N6469" si="13163">AND(MIN($F6467,$F6468,$F6469)=$F6469,MAX($H6467,$H6468,$H6469)=$H6469)</f>
        <v>0</v>
      </c>
      <c r="O6469" t="b">
        <f t="shared" ref="O6469" si="13164">AND(NOT(N6467),NOT(N6468),N6469)</f>
        <v>0</v>
      </c>
    </row>
    <row r="6470" spans="1:15" x14ac:dyDescent="0.25">
      <c r="A6470" t="s">
        <v>13</v>
      </c>
      <c r="B6470" t="s">
        <v>17</v>
      </c>
      <c r="C6470">
        <v>18</v>
      </c>
      <c r="D6470">
        <v>15</v>
      </c>
      <c r="E6470" t="b">
        <v>0</v>
      </c>
      <c r="F6470">
        <v>1E-3</v>
      </c>
      <c r="G6470">
        <v>1</v>
      </c>
      <c r="H6470">
        <v>1</v>
      </c>
      <c r="I6470">
        <v>24</v>
      </c>
      <c r="J6470">
        <v>14</v>
      </c>
      <c r="K6470">
        <v>2</v>
      </c>
      <c r="L6470">
        <v>9</v>
      </c>
      <c r="M6470">
        <f t="shared" si="13158"/>
        <v>0</v>
      </c>
      <c r="N6470" t="b">
        <f t="shared" ref="N6470" si="13165">AND(MIN($F6470,$F6471,$F6472)=$F6470,MAX($H6470,$H6471,$H6472)=$H6470)</f>
        <v>1</v>
      </c>
      <c r="O6470" t="b">
        <f t="shared" ref="O6470" si="13166">AND(N6470,NOT(N6471),NOT(N6472))</f>
        <v>0</v>
      </c>
    </row>
    <row r="6471" spans="1:15" x14ac:dyDescent="0.25">
      <c r="A6471" t="s">
        <v>15</v>
      </c>
      <c r="B6471" t="s">
        <v>17</v>
      </c>
      <c r="C6471">
        <v>18</v>
      </c>
      <c r="D6471">
        <v>15</v>
      </c>
      <c r="E6471" t="b">
        <v>1</v>
      </c>
      <c r="F6471">
        <v>10.000999999999999</v>
      </c>
      <c r="G6471">
        <v>1</v>
      </c>
      <c r="H6471">
        <v>0</v>
      </c>
      <c r="I6471">
        <v>1456736</v>
      </c>
      <c r="J6471">
        <v>1451268</v>
      </c>
      <c r="K6471">
        <v>725631</v>
      </c>
      <c r="L6471">
        <v>22</v>
      </c>
      <c r="M6471">
        <f t="shared" si="13158"/>
        <v>1</v>
      </c>
      <c r="N6471" t="b">
        <f t="shared" ref="N6471" si="13167">AND(MIN($F6470,$F6471,$F6472)=$F6471,MAX($H6470,$H6471,$H6472)=$H6471)</f>
        <v>0</v>
      </c>
      <c r="O6471" t="b">
        <f t="shared" ref="O6471" si="13168">AND(NOT(N6470),N6471,NOT(N6472))</f>
        <v>0</v>
      </c>
    </row>
    <row r="6472" spans="1:15" x14ac:dyDescent="0.25">
      <c r="A6472" t="s">
        <v>19</v>
      </c>
      <c r="B6472" t="s">
        <v>17</v>
      </c>
      <c r="C6472">
        <v>18</v>
      </c>
      <c r="D6472">
        <v>15</v>
      </c>
      <c r="E6472" t="b">
        <v>0</v>
      </c>
      <c r="F6472">
        <v>1E-3</v>
      </c>
      <c r="G6472">
        <v>1</v>
      </c>
      <c r="H6472">
        <v>1</v>
      </c>
      <c r="I6472">
        <v>24</v>
      </c>
      <c r="J6472">
        <v>14</v>
      </c>
      <c r="K6472">
        <v>2</v>
      </c>
      <c r="L6472">
        <v>9</v>
      </c>
      <c r="M6472">
        <f t="shared" si="13158"/>
        <v>0</v>
      </c>
      <c r="N6472" t="b">
        <f t="shared" ref="N6472" si="13169">AND(MIN($F6470,$F6471,$F6472)=$F6472,MAX($H6470,$H6471,$H6472)=$H6472)</f>
        <v>1</v>
      </c>
      <c r="O6472" t="b">
        <f t="shared" ref="O6472" si="13170">AND(NOT(N6470),NOT(N6471),N6472)</f>
        <v>0</v>
      </c>
    </row>
    <row r="6473" spans="1:15" x14ac:dyDescent="0.25">
      <c r="A6473" t="s">
        <v>13</v>
      </c>
      <c r="B6473" t="s">
        <v>17</v>
      </c>
      <c r="C6473">
        <v>18</v>
      </c>
      <c r="D6473">
        <v>16</v>
      </c>
      <c r="E6473" t="b">
        <v>0</v>
      </c>
      <c r="F6473">
        <v>2E-3</v>
      </c>
      <c r="G6473">
        <v>1</v>
      </c>
      <c r="H6473">
        <v>1</v>
      </c>
      <c r="I6473">
        <v>26</v>
      </c>
      <c r="J6473">
        <v>15</v>
      </c>
      <c r="K6473">
        <v>2</v>
      </c>
      <c r="L6473">
        <v>10</v>
      </c>
      <c r="M6473">
        <f t="shared" si="13158"/>
        <v>0</v>
      </c>
      <c r="N6473" t="b">
        <f t="shared" ref="N6473" si="13171">AND(MIN($F6473,$F6474,$F6475)=$F6473,MAX($H6473,$H6474,$H6475)=$H6473)</f>
        <v>0</v>
      </c>
      <c r="O6473" t="b">
        <f t="shared" ref="O6473" si="13172">AND(N6473,NOT(N6474),NOT(N6475))</f>
        <v>0</v>
      </c>
    </row>
    <row r="6474" spans="1:15" x14ac:dyDescent="0.25">
      <c r="A6474" t="s">
        <v>15</v>
      </c>
      <c r="B6474" t="s">
        <v>17</v>
      </c>
      <c r="C6474">
        <v>18</v>
      </c>
      <c r="D6474">
        <v>16</v>
      </c>
      <c r="E6474" t="b">
        <v>1</v>
      </c>
      <c r="F6474">
        <v>10.000999999999999</v>
      </c>
      <c r="G6474">
        <v>1</v>
      </c>
      <c r="H6474">
        <v>0</v>
      </c>
      <c r="I6474">
        <v>1434355</v>
      </c>
      <c r="J6474">
        <v>1428969</v>
      </c>
      <c r="K6474">
        <v>714480</v>
      </c>
      <c r="L6474">
        <v>24</v>
      </c>
      <c r="M6474">
        <f t="shared" si="13158"/>
        <v>1</v>
      </c>
      <c r="N6474" t="b">
        <f t="shared" ref="N6474" si="13173">AND(MIN($F6473,$F6474,$F6475)=$F6474,MAX($H6473,$H6474,$H6475)=$H6474)</f>
        <v>0</v>
      </c>
      <c r="O6474" t="b">
        <f t="shared" ref="O6474" si="13174">AND(NOT(N6473),N6474,NOT(N6475))</f>
        <v>0</v>
      </c>
    </row>
    <row r="6475" spans="1:15" x14ac:dyDescent="0.25">
      <c r="A6475" t="s">
        <v>19</v>
      </c>
      <c r="B6475" t="s">
        <v>17</v>
      </c>
      <c r="C6475">
        <v>18</v>
      </c>
      <c r="D6475">
        <v>16</v>
      </c>
      <c r="E6475" t="b">
        <v>0</v>
      </c>
      <c r="F6475">
        <v>1E-3</v>
      </c>
      <c r="G6475">
        <v>1</v>
      </c>
      <c r="H6475">
        <v>1</v>
      </c>
      <c r="I6475">
        <v>26</v>
      </c>
      <c r="J6475">
        <v>15</v>
      </c>
      <c r="K6475">
        <v>2</v>
      </c>
      <c r="L6475">
        <v>10</v>
      </c>
      <c r="M6475">
        <f t="shared" si="13158"/>
        <v>0</v>
      </c>
      <c r="N6475" t="b">
        <f t="shared" ref="N6475" si="13175">AND(MIN($F6473,$F6474,$F6475)=$F6475,MAX($H6473,$H6474,$H6475)=$H6475)</f>
        <v>1</v>
      </c>
      <c r="O6475" t="b">
        <f t="shared" ref="O6475" si="13176">AND(NOT(N6473),NOT(N6474),N6475)</f>
        <v>1</v>
      </c>
    </row>
    <row r="6476" spans="1:15" x14ac:dyDescent="0.25">
      <c r="A6476" t="s">
        <v>13</v>
      </c>
      <c r="B6476" t="s">
        <v>17</v>
      </c>
      <c r="C6476">
        <v>18</v>
      </c>
      <c r="D6476">
        <v>17</v>
      </c>
      <c r="E6476" t="b">
        <v>0</v>
      </c>
      <c r="F6476">
        <v>2E-3</v>
      </c>
      <c r="G6476">
        <v>1</v>
      </c>
      <c r="H6476">
        <v>1</v>
      </c>
      <c r="I6476">
        <v>28</v>
      </c>
      <c r="J6476">
        <v>16</v>
      </c>
      <c r="K6476">
        <v>2</v>
      </c>
      <c r="L6476">
        <v>11</v>
      </c>
      <c r="M6476">
        <f t="shared" si="13158"/>
        <v>0</v>
      </c>
      <c r="N6476" t="b">
        <f t="shared" ref="N6476" si="13177">AND(MIN($F6476,$F6477,$F6478)=$F6476,MAX($H6476,$H6477,$H6478)=$H6476)</f>
        <v>1</v>
      </c>
      <c r="O6476" t="b">
        <f t="shared" ref="O6476" si="13178">AND(N6476,NOT(N6477),NOT(N6478))</f>
        <v>0</v>
      </c>
    </row>
    <row r="6477" spans="1:15" x14ac:dyDescent="0.25">
      <c r="A6477" t="s">
        <v>15</v>
      </c>
      <c r="B6477" t="s">
        <v>17</v>
      </c>
      <c r="C6477">
        <v>18</v>
      </c>
      <c r="D6477">
        <v>17</v>
      </c>
      <c r="E6477" t="b">
        <v>1</v>
      </c>
      <c r="F6477">
        <v>10.000999999999999</v>
      </c>
      <c r="G6477">
        <v>1</v>
      </c>
      <c r="H6477">
        <v>0</v>
      </c>
      <c r="I6477">
        <v>1349839</v>
      </c>
      <c r="J6477">
        <v>1344774</v>
      </c>
      <c r="K6477">
        <v>672383</v>
      </c>
      <c r="L6477">
        <v>21</v>
      </c>
      <c r="M6477">
        <f t="shared" si="13158"/>
        <v>1</v>
      </c>
      <c r="N6477" t="b">
        <f t="shared" ref="N6477" si="13179">AND(MIN($F6476,$F6477,$F6478)=$F6477,MAX($H6476,$H6477,$H6478)=$H6477)</f>
        <v>0</v>
      </c>
      <c r="O6477" t="b">
        <f t="shared" ref="O6477" si="13180">AND(NOT(N6476),N6477,NOT(N6478))</f>
        <v>0</v>
      </c>
    </row>
    <row r="6478" spans="1:15" x14ac:dyDescent="0.25">
      <c r="A6478" t="s">
        <v>19</v>
      </c>
      <c r="B6478" t="s">
        <v>17</v>
      </c>
      <c r="C6478">
        <v>18</v>
      </c>
      <c r="D6478">
        <v>17</v>
      </c>
      <c r="E6478" t="b">
        <v>0</v>
      </c>
      <c r="F6478">
        <v>2E-3</v>
      </c>
      <c r="G6478">
        <v>1</v>
      </c>
      <c r="H6478">
        <v>1</v>
      </c>
      <c r="I6478">
        <v>28</v>
      </c>
      <c r="J6478">
        <v>16</v>
      </c>
      <c r="K6478">
        <v>2</v>
      </c>
      <c r="L6478">
        <v>11</v>
      </c>
      <c r="M6478">
        <f t="shared" si="13158"/>
        <v>0</v>
      </c>
      <c r="N6478" t="b">
        <f t="shared" ref="N6478" si="13181">AND(MIN($F6476,$F6477,$F6478)=$F6478,MAX($H6476,$H6477,$H6478)=$H6478)</f>
        <v>1</v>
      </c>
      <c r="O6478" t="b">
        <f t="shared" ref="O6478" si="13182">AND(NOT(N6476),NOT(N6477),N6478)</f>
        <v>0</v>
      </c>
    </row>
    <row r="6479" spans="1:15" x14ac:dyDescent="0.25">
      <c r="A6479" t="s">
        <v>13</v>
      </c>
      <c r="B6479" t="s">
        <v>17</v>
      </c>
      <c r="C6479">
        <v>18</v>
      </c>
      <c r="D6479">
        <v>18</v>
      </c>
      <c r="E6479" t="b">
        <v>0</v>
      </c>
      <c r="F6479">
        <v>1E-3</v>
      </c>
      <c r="G6479">
        <v>1</v>
      </c>
      <c r="H6479">
        <v>1</v>
      </c>
      <c r="I6479">
        <v>14</v>
      </c>
      <c r="J6479">
        <v>10</v>
      </c>
      <c r="K6479">
        <v>3</v>
      </c>
      <c r="L6479">
        <v>3</v>
      </c>
      <c r="M6479">
        <f t="shared" si="13158"/>
        <v>0</v>
      </c>
      <c r="N6479" t="b">
        <f t="shared" ref="N6479" si="13183">AND(MIN($F6479,$F6480,$F6481)=$F6479,MAX($H6479,$H6480,$H6481)=$H6479)</f>
        <v>1</v>
      </c>
      <c r="O6479" t="b">
        <f t="shared" ref="O6479" si="13184">AND(N6479,NOT(N6480),NOT(N6481))</f>
        <v>0</v>
      </c>
    </row>
    <row r="6480" spans="1:15" x14ac:dyDescent="0.25">
      <c r="A6480" t="s">
        <v>15</v>
      </c>
      <c r="B6480" t="s">
        <v>17</v>
      </c>
      <c r="C6480">
        <v>18</v>
      </c>
      <c r="D6480">
        <v>18</v>
      </c>
      <c r="E6480" t="b">
        <v>0</v>
      </c>
      <c r="F6480">
        <v>1E-3</v>
      </c>
      <c r="G6480">
        <v>1</v>
      </c>
      <c r="H6480">
        <v>1</v>
      </c>
      <c r="I6480">
        <v>88</v>
      </c>
      <c r="J6480">
        <v>88</v>
      </c>
      <c r="K6480">
        <v>42</v>
      </c>
      <c r="L6480">
        <v>9</v>
      </c>
      <c r="M6480">
        <f t="shared" si="13158"/>
        <v>0</v>
      </c>
      <c r="N6480" t="b">
        <f t="shared" ref="N6480" si="13185">AND(MIN($F6479,$F6480,$F6481)=$F6480,MAX($H6479,$H6480,$H6481)=$H6480)</f>
        <v>1</v>
      </c>
      <c r="O6480" t="b">
        <f t="shared" ref="O6480" si="13186">AND(NOT(N6479),N6480,NOT(N6481))</f>
        <v>0</v>
      </c>
    </row>
    <row r="6481" spans="1:15" x14ac:dyDescent="0.25">
      <c r="A6481" t="s">
        <v>19</v>
      </c>
      <c r="B6481" t="s">
        <v>17</v>
      </c>
      <c r="C6481">
        <v>18</v>
      </c>
      <c r="D6481">
        <v>18</v>
      </c>
      <c r="E6481" t="b">
        <v>0</v>
      </c>
      <c r="F6481">
        <v>3.0000000000000001E-3</v>
      </c>
      <c r="G6481">
        <v>1</v>
      </c>
      <c r="H6481">
        <v>1</v>
      </c>
      <c r="I6481">
        <v>14</v>
      </c>
      <c r="J6481">
        <v>10</v>
      </c>
      <c r="K6481">
        <v>3</v>
      </c>
      <c r="L6481">
        <v>3</v>
      </c>
      <c r="M6481">
        <f t="shared" si="13158"/>
        <v>0</v>
      </c>
      <c r="N6481" t="b">
        <f t="shared" ref="N6481" si="13187">AND(MIN($F6479,$F6480,$F6481)=$F6481,MAX($H6479,$H6480,$H6481)=$H6481)</f>
        <v>0</v>
      </c>
      <c r="O6481" t="b">
        <f t="shared" ref="O6481" si="13188">AND(NOT(N6479),NOT(N6480),N6481)</f>
        <v>0</v>
      </c>
    </row>
    <row r="6482" spans="1:15" x14ac:dyDescent="0.25">
      <c r="A6482" t="s">
        <v>13</v>
      </c>
      <c r="B6482" t="s">
        <v>17</v>
      </c>
      <c r="C6482">
        <v>18</v>
      </c>
      <c r="D6482">
        <v>19</v>
      </c>
      <c r="E6482" t="b">
        <v>0</v>
      </c>
      <c r="F6482">
        <v>2E-3</v>
      </c>
      <c r="G6482">
        <v>1</v>
      </c>
      <c r="H6482">
        <v>1</v>
      </c>
      <c r="I6482">
        <v>16</v>
      </c>
      <c r="J6482">
        <v>11</v>
      </c>
      <c r="K6482">
        <v>3</v>
      </c>
      <c r="L6482">
        <v>4</v>
      </c>
      <c r="M6482">
        <f t="shared" si="13158"/>
        <v>0</v>
      </c>
      <c r="N6482" t="b">
        <f t="shared" ref="N6482" si="13189">AND(MIN($F6482,$F6483,$F6484)=$F6482,MAX($H6482,$H6483,$H6484)=$H6482)</f>
        <v>0</v>
      </c>
      <c r="O6482" t="b">
        <f t="shared" ref="O6482" si="13190">AND(N6482,NOT(N6483),NOT(N6484))</f>
        <v>0</v>
      </c>
    </row>
    <row r="6483" spans="1:15" x14ac:dyDescent="0.25">
      <c r="A6483" t="s">
        <v>15</v>
      </c>
      <c r="B6483" t="s">
        <v>17</v>
      </c>
      <c r="C6483">
        <v>18</v>
      </c>
      <c r="D6483">
        <v>19</v>
      </c>
      <c r="E6483" t="b">
        <v>0</v>
      </c>
      <c r="F6483">
        <v>8.0000000000000002E-3</v>
      </c>
      <c r="G6483">
        <v>1</v>
      </c>
      <c r="H6483">
        <v>1</v>
      </c>
      <c r="I6483">
        <v>1017</v>
      </c>
      <c r="J6483">
        <v>1013</v>
      </c>
      <c r="K6483">
        <v>504</v>
      </c>
      <c r="L6483">
        <v>10</v>
      </c>
      <c r="M6483">
        <f t="shared" si="13158"/>
        <v>0</v>
      </c>
      <c r="N6483" t="b">
        <f t="shared" ref="N6483" si="13191">AND(MIN($F6482,$F6483,$F6484)=$F6483,MAX($H6482,$H6483,$H6484)=$H6483)</f>
        <v>0</v>
      </c>
      <c r="O6483" t="b">
        <f t="shared" ref="O6483" si="13192">AND(NOT(N6482),N6483,NOT(N6484))</f>
        <v>0</v>
      </c>
    </row>
    <row r="6484" spans="1:15" x14ac:dyDescent="0.25">
      <c r="A6484" t="s">
        <v>19</v>
      </c>
      <c r="B6484" t="s">
        <v>17</v>
      </c>
      <c r="C6484">
        <v>18</v>
      </c>
      <c r="D6484">
        <v>19</v>
      </c>
      <c r="E6484" t="b">
        <v>0</v>
      </c>
      <c r="F6484">
        <v>1E-3</v>
      </c>
      <c r="G6484">
        <v>1</v>
      </c>
      <c r="H6484">
        <v>1</v>
      </c>
      <c r="I6484">
        <v>16</v>
      </c>
      <c r="J6484">
        <v>11</v>
      </c>
      <c r="K6484">
        <v>3</v>
      </c>
      <c r="L6484">
        <v>4</v>
      </c>
      <c r="M6484">
        <f t="shared" si="13158"/>
        <v>0</v>
      </c>
      <c r="N6484" t="b">
        <f t="shared" ref="N6484" si="13193">AND(MIN($F6482,$F6483,$F6484)=$F6484,MAX($H6482,$H6483,$H6484)=$H6484)</f>
        <v>1</v>
      </c>
      <c r="O6484" t="b">
        <f t="shared" ref="O6484" si="13194">AND(NOT(N6482),NOT(N6483),N6484)</f>
        <v>1</v>
      </c>
    </row>
    <row r="6485" spans="1:15" x14ac:dyDescent="0.25">
      <c r="A6485" t="s">
        <v>13</v>
      </c>
      <c r="B6485" t="s">
        <v>17</v>
      </c>
      <c r="C6485">
        <v>18</v>
      </c>
      <c r="D6485">
        <v>1</v>
      </c>
      <c r="E6485" t="b">
        <v>0</v>
      </c>
      <c r="F6485">
        <v>1E-3</v>
      </c>
      <c r="G6485">
        <v>1</v>
      </c>
      <c r="H6485">
        <v>1</v>
      </c>
      <c r="I6485">
        <v>12</v>
      </c>
      <c r="J6485">
        <v>7</v>
      </c>
      <c r="K6485">
        <v>1</v>
      </c>
      <c r="L6485">
        <v>4</v>
      </c>
      <c r="M6485">
        <f t="shared" si="13158"/>
        <v>0</v>
      </c>
      <c r="N6485" t="b">
        <f t="shared" ref="N6485" si="13195">AND(MIN($F6485,$F6486,$F6487)=$F6485,MAX($H6485,$H6486,$H6487)=$H6485)</f>
        <v>0</v>
      </c>
      <c r="O6485" t="b">
        <f t="shared" ref="O6485" si="13196">AND(N6485,NOT(N6486),NOT(N6487))</f>
        <v>0</v>
      </c>
    </row>
    <row r="6486" spans="1:15" x14ac:dyDescent="0.25">
      <c r="A6486" t="s">
        <v>15</v>
      </c>
      <c r="B6486" t="s">
        <v>17</v>
      </c>
      <c r="C6486">
        <v>18</v>
      </c>
      <c r="D6486">
        <v>1</v>
      </c>
      <c r="E6486" t="b">
        <v>0</v>
      </c>
      <c r="F6486">
        <v>1E-3</v>
      </c>
      <c r="G6486">
        <v>1</v>
      </c>
      <c r="H6486">
        <v>1</v>
      </c>
      <c r="I6486">
        <v>81</v>
      </c>
      <c r="J6486">
        <v>79</v>
      </c>
      <c r="K6486">
        <v>37</v>
      </c>
      <c r="L6486">
        <v>6</v>
      </c>
      <c r="M6486">
        <f t="shared" si="13158"/>
        <v>0</v>
      </c>
      <c r="N6486" t="b">
        <f t="shared" ref="N6486" si="13197">AND(MIN($F6485,$F6486,$F6487)=$F6486,MAX($H6485,$H6486,$H6487)=$H6486)</f>
        <v>0</v>
      </c>
      <c r="O6486" t="b">
        <f t="shared" ref="O6486" si="13198">AND(NOT(N6485),N6486,NOT(N6487))</f>
        <v>0</v>
      </c>
    </row>
    <row r="6487" spans="1:15" x14ac:dyDescent="0.25">
      <c r="A6487" t="s">
        <v>19</v>
      </c>
      <c r="B6487" t="s">
        <v>17</v>
      </c>
      <c r="C6487">
        <v>18</v>
      </c>
      <c r="D6487">
        <v>1</v>
      </c>
      <c r="E6487" t="b">
        <v>0</v>
      </c>
      <c r="F6487">
        <v>0</v>
      </c>
      <c r="G6487">
        <v>1</v>
      </c>
      <c r="H6487">
        <v>1</v>
      </c>
      <c r="I6487">
        <v>12</v>
      </c>
      <c r="J6487">
        <v>7</v>
      </c>
      <c r="K6487">
        <v>1</v>
      </c>
      <c r="L6487">
        <v>4</v>
      </c>
      <c r="M6487">
        <f t="shared" si="13158"/>
        <v>0</v>
      </c>
      <c r="N6487" t="b">
        <f t="shared" ref="N6487" si="13199">AND(MIN($F6485,$F6486,$F6487)=$F6487,MAX($H6485,$H6486,$H6487)=$H6487)</f>
        <v>1</v>
      </c>
      <c r="O6487" t="b">
        <f t="shared" ref="O6487" si="13200">AND(NOT(N6485),NOT(N6486),N6487)</f>
        <v>1</v>
      </c>
    </row>
    <row r="6488" spans="1:15" x14ac:dyDescent="0.25">
      <c r="A6488" t="s">
        <v>13</v>
      </c>
      <c r="B6488" t="s">
        <v>17</v>
      </c>
      <c r="C6488">
        <v>18</v>
      </c>
      <c r="D6488">
        <v>20</v>
      </c>
      <c r="E6488" t="b">
        <v>0</v>
      </c>
      <c r="F6488">
        <v>2E-3</v>
      </c>
      <c r="G6488">
        <v>1</v>
      </c>
      <c r="H6488">
        <v>1</v>
      </c>
      <c r="I6488">
        <v>18</v>
      </c>
      <c r="J6488">
        <v>12</v>
      </c>
      <c r="K6488">
        <v>3</v>
      </c>
      <c r="L6488">
        <v>5</v>
      </c>
      <c r="M6488">
        <f t="shared" si="13158"/>
        <v>0</v>
      </c>
      <c r="N6488" t="b">
        <f t="shared" ref="N6488" si="13201">AND(MIN($F6488,$F6489,$F6490)=$F6488,MAX($H6488,$H6489,$H6490)=$H6488)</f>
        <v>1</v>
      </c>
      <c r="O6488" t="b">
        <f t="shared" ref="O6488" si="13202">AND(N6488,NOT(N6489),NOT(N6490))</f>
        <v>0</v>
      </c>
    </row>
    <row r="6489" spans="1:15" x14ac:dyDescent="0.25">
      <c r="A6489" t="s">
        <v>15</v>
      </c>
      <c r="B6489" t="s">
        <v>17</v>
      </c>
      <c r="C6489">
        <v>18</v>
      </c>
      <c r="D6489">
        <v>20</v>
      </c>
      <c r="E6489" t="b">
        <v>0</v>
      </c>
      <c r="F6489">
        <v>8.1000000000000003E-2</v>
      </c>
      <c r="G6489">
        <v>1</v>
      </c>
      <c r="H6489">
        <v>1</v>
      </c>
      <c r="I6489">
        <v>12800</v>
      </c>
      <c r="J6489">
        <v>12756</v>
      </c>
      <c r="K6489">
        <v>6375</v>
      </c>
      <c r="L6489">
        <v>13</v>
      </c>
      <c r="M6489">
        <f t="shared" si="13158"/>
        <v>0</v>
      </c>
      <c r="N6489" t="b">
        <f t="shared" ref="N6489" si="13203">AND(MIN($F6488,$F6489,$F6490)=$F6489,MAX($H6488,$H6489,$H6490)=$H6489)</f>
        <v>0</v>
      </c>
      <c r="O6489" t="b">
        <f t="shared" ref="O6489" si="13204">AND(NOT(N6488),N6489,NOT(N6490))</f>
        <v>0</v>
      </c>
    </row>
    <row r="6490" spans="1:15" x14ac:dyDescent="0.25">
      <c r="A6490" t="s">
        <v>19</v>
      </c>
      <c r="B6490" t="s">
        <v>17</v>
      </c>
      <c r="C6490">
        <v>18</v>
      </c>
      <c r="D6490">
        <v>20</v>
      </c>
      <c r="E6490" t="b">
        <v>0</v>
      </c>
      <c r="F6490">
        <v>2E-3</v>
      </c>
      <c r="G6490">
        <v>1</v>
      </c>
      <c r="H6490">
        <v>1</v>
      </c>
      <c r="I6490">
        <v>18</v>
      </c>
      <c r="J6490">
        <v>12</v>
      </c>
      <c r="K6490">
        <v>3</v>
      </c>
      <c r="L6490">
        <v>5</v>
      </c>
      <c r="M6490">
        <f t="shared" si="13158"/>
        <v>0</v>
      </c>
      <c r="N6490" t="b">
        <f t="shared" ref="N6490" si="13205">AND(MIN($F6488,$F6489,$F6490)=$F6490,MAX($H6488,$H6489,$H6490)=$H6490)</f>
        <v>1</v>
      </c>
      <c r="O6490" t="b">
        <f t="shared" ref="O6490" si="13206">AND(NOT(N6488),NOT(N6489),N6490)</f>
        <v>0</v>
      </c>
    </row>
    <row r="6491" spans="1:15" x14ac:dyDescent="0.25">
      <c r="A6491" t="s">
        <v>13</v>
      </c>
      <c r="B6491" t="s">
        <v>17</v>
      </c>
      <c r="C6491">
        <v>18</v>
      </c>
      <c r="D6491">
        <v>21</v>
      </c>
      <c r="E6491" t="b">
        <v>0</v>
      </c>
      <c r="F6491">
        <v>1E-3</v>
      </c>
      <c r="G6491">
        <v>1</v>
      </c>
      <c r="H6491">
        <v>1</v>
      </c>
      <c r="I6491">
        <v>20</v>
      </c>
      <c r="J6491">
        <v>13</v>
      </c>
      <c r="K6491">
        <v>3</v>
      </c>
      <c r="L6491">
        <v>6</v>
      </c>
      <c r="M6491">
        <f t="shared" si="13158"/>
        <v>0</v>
      </c>
      <c r="N6491" t="b">
        <f t="shared" ref="N6491" si="13207">AND(MIN($F6491,$F6492,$F6493)=$F6491,MAX($H6491,$H6492,$H6493)=$H6491)</f>
        <v>1</v>
      </c>
      <c r="O6491" t="b">
        <f t="shared" ref="O6491" si="13208">AND(N6491,NOT(N6492),NOT(N6493))</f>
        <v>1</v>
      </c>
    </row>
    <row r="6492" spans="1:15" x14ac:dyDescent="0.25">
      <c r="A6492" t="s">
        <v>15</v>
      </c>
      <c r="B6492" t="s">
        <v>17</v>
      </c>
      <c r="C6492">
        <v>18</v>
      </c>
      <c r="D6492">
        <v>21</v>
      </c>
      <c r="E6492" t="b">
        <v>0</v>
      </c>
      <c r="F6492">
        <v>1.1319999999999999</v>
      </c>
      <c r="G6492">
        <v>1</v>
      </c>
      <c r="H6492">
        <v>1</v>
      </c>
      <c r="I6492">
        <v>165145</v>
      </c>
      <c r="J6492">
        <v>164593</v>
      </c>
      <c r="K6492">
        <v>82293</v>
      </c>
      <c r="L6492">
        <v>16</v>
      </c>
      <c r="M6492">
        <f t="shared" si="13158"/>
        <v>0</v>
      </c>
      <c r="N6492" t="b">
        <f t="shared" ref="N6492" si="13209">AND(MIN($F6491,$F6492,$F6493)=$F6492,MAX($H6491,$H6492,$H6493)=$H6492)</f>
        <v>0</v>
      </c>
      <c r="O6492" t="b">
        <f t="shared" ref="O6492" si="13210">AND(NOT(N6491),N6492,NOT(N6493))</f>
        <v>0</v>
      </c>
    </row>
    <row r="6493" spans="1:15" x14ac:dyDescent="0.25">
      <c r="A6493" t="s">
        <v>19</v>
      </c>
      <c r="B6493" t="s">
        <v>17</v>
      </c>
      <c r="C6493">
        <v>18</v>
      </c>
      <c r="D6493">
        <v>21</v>
      </c>
      <c r="E6493" t="b">
        <v>0</v>
      </c>
      <c r="F6493">
        <v>2E-3</v>
      </c>
      <c r="G6493">
        <v>1</v>
      </c>
      <c r="H6493">
        <v>1</v>
      </c>
      <c r="I6493">
        <v>20</v>
      </c>
      <c r="J6493">
        <v>13</v>
      </c>
      <c r="K6493">
        <v>3</v>
      </c>
      <c r="L6493">
        <v>6</v>
      </c>
      <c r="M6493">
        <f t="shared" si="13158"/>
        <v>0</v>
      </c>
      <c r="N6493" t="b">
        <f t="shared" ref="N6493" si="13211">AND(MIN($F6491,$F6492,$F6493)=$F6493,MAX($H6491,$H6492,$H6493)=$H6493)</f>
        <v>0</v>
      </c>
      <c r="O6493" t="b">
        <f t="shared" ref="O6493" si="13212">AND(NOT(N6491),NOT(N6492),N6493)</f>
        <v>0</v>
      </c>
    </row>
    <row r="6494" spans="1:15" x14ac:dyDescent="0.25">
      <c r="A6494" t="s">
        <v>13</v>
      </c>
      <c r="B6494" t="s">
        <v>17</v>
      </c>
      <c r="C6494">
        <v>18</v>
      </c>
      <c r="D6494">
        <v>22</v>
      </c>
      <c r="E6494" t="b">
        <v>0</v>
      </c>
      <c r="F6494">
        <v>1E-3</v>
      </c>
      <c r="G6494">
        <v>1</v>
      </c>
      <c r="H6494">
        <v>1</v>
      </c>
      <c r="I6494">
        <v>22</v>
      </c>
      <c r="J6494">
        <v>14</v>
      </c>
      <c r="K6494">
        <v>3</v>
      </c>
      <c r="L6494">
        <v>7</v>
      </c>
      <c r="M6494">
        <f t="shared" si="13158"/>
        <v>0</v>
      </c>
      <c r="N6494" t="b">
        <f t="shared" ref="N6494" si="13213">AND(MIN($F6494,$F6495,$F6496)=$F6494,MAX($H6494,$H6495,$H6496)=$H6494)</f>
        <v>1</v>
      </c>
      <c r="O6494" t="b">
        <f t="shared" ref="O6494" si="13214">AND(N6494,NOT(N6495),NOT(N6496))</f>
        <v>1</v>
      </c>
    </row>
    <row r="6495" spans="1:15" x14ac:dyDescent="0.25">
      <c r="A6495" t="s">
        <v>15</v>
      </c>
      <c r="B6495" t="s">
        <v>17</v>
      </c>
      <c r="C6495">
        <v>18</v>
      </c>
      <c r="D6495">
        <v>22</v>
      </c>
      <c r="E6495" t="b">
        <v>1</v>
      </c>
      <c r="F6495">
        <v>10.000999999999999</v>
      </c>
      <c r="G6495">
        <v>1</v>
      </c>
      <c r="H6495">
        <v>0</v>
      </c>
      <c r="I6495">
        <v>1468200</v>
      </c>
      <c r="J6495">
        <v>1463306</v>
      </c>
      <c r="K6495">
        <v>731651</v>
      </c>
      <c r="L6495">
        <v>17</v>
      </c>
      <c r="M6495">
        <f t="shared" si="13158"/>
        <v>1</v>
      </c>
      <c r="N6495" t="b">
        <f t="shared" ref="N6495" si="13215">AND(MIN($F6494,$F6495,$F6496)=$F6495,MAX($H6494,$H6495,$H6496)=$H6495)</f>
        <v>0</v>
      </c>
      <c r="O6495" t="b">
        <f t="shared" ref="O6495" si="13216">AND(NOT(N6494),N6495,NOT(N6496))</f>
        <v>0</v>
      </c>
    </row>
    <row r="6496" spans="1:15" x14ac:dyDescent="0.25">
      <c r="A6496" t="s">
        <v>19</v>
      </c>
      <c r="B6496" t="s">
        <v>17</v>
      </c>
      <c r="C6496">
        <v>18</v>
      </c>
      <c r="D6496">
        <v>22</v>
      </c>
      <c r="E6496" t="b">
        <v>0</v>
      </c>
      <c r="F6496">
        <v>2E-3</v>
      </c>
      <c r="G6496">
        <v>1</v>
      </c>
      <c r="H6496">
        <v>1</v>
      </c>
      <c r="I6496">
        <v>22</v>
      </c>
      <c r="J6496">
        <v>14</v>
      </c>
      <c r="K6496">
        <v>3</v>
      </c>
      <c r="L6496">
        <v>7</v>
      </c>
      <c r="M6496">
        <f t="shared" si="13158"/>
        <v>0</v>
      </c>
      <c r="N6496" t="b">
        <f t="shared" ref="N6496" si="13217">AND(MIN($F6494,$F6495,$F6496)=$F6496,MAX($H6494,$H6495,$H6496)=$H6496)</f>
        <v>0</v>
      </c>
      <c r="O6496" t="b">
        <f t="shared" ref="O6496" si="13218">AND(NOT(N6494),NOT(N6495),N6496)</f>
        <v>0</v>
      </c>
    </row>
    <row r="6497" spans="1:15" x14ac:dyDescent="0.25">
      <c r="A6497" t="s">
        <v>13</v>
      </c>
      <c r="B6497" t="s">
        <v>17</v>
      </c>
      <c r="C6497">
        <v>18</v>
      </c>
      <c r="D6497">
        <v>23</v>
      </c>
      <c r="E6497" t="b">
        <v>0</v>
      </c>
      <c r="F6497">
        <v>3.0000000000000001E-3</v>
      </c>
      <c r="G6497">
        <v>1</v>
      </c>
      <c r="H6497">
        <v>1</v>
      </c>
      <c r="I6497">
        <v>24</v>
      </c>
      <c r="J6497">
        <v>15</v>
      </c>
      <c r="K6497">
        <v>3</v>
      </c>
      <c r="L6497">
        <v>8</v>
      </c>
      <c r="M6497">
        <f t="shared" si="13158"/>
        <v>0</v>
      </c>
      <c r="N6497" t="b">
        <f t="shared" ref="N6497" si="13219">AND(MIN($F6497,$F6498,$F6499)=$F6497,MAX($H6497,$H6498,$H6499)=$H6497)</f>
        <v>0</v>
      </c>
      <c r="O6497" t="b">
        <f t="shared" ref="O6497" si="13220">AND(N6497,NOT(N6498),NOT(N6499))</f>
        <v>0</v>
      </c>
    </row>
    <row r="6498" spans="1:15" x14ac:dyDescent="0.25">
      <c r="A6498" t="s">
        <v>15</v>
      </c>
      <c r="B6498" t="s">
        <v>17</v>
      </c>
      <c r="C6498">
        <v>18</v>
      </c>
      <c r="D6498">
        <v>23</v>
      </c>
      <c r="E6498" t="b">
        <v>1</v>
      </c>
      <c r="F6498">
        <v>10.002000000000001</v>
      </c>
      <c r="G6498">
        <v>1</v>
      </c>
      <c r="H6498">
        <v>0</v>
      </c>
      <c r="I6498">
        <v>1416653</v>
      </c>
      <c r="J6498">
        <v>1411930</v>
      </c>
      <c r="K6498">
        <v>705962</v>
      </c>
      <c r="L6498">
        <v>21</v>
      </c>
      <c r="M6498">
        <f t="shared" si="13158"/>
        <v>1</v>
      </c>
      <c r="N6498" t="b">
        <f t="shared" ref="N6498" si="13221">AND(MIN($F6497,$F6498,$F6499)=$F6498,MAX($H6497,$H6498,$H6499)=$H6498)</f>
        <v>0</v>
      </c>
      <c r="O6498" t="b">
        <f t="shared" ref="O6498" si="13222">AND(NOT(N6497),N6498,NOT(N6499))</f>
        <v>0</v>
      </c>
    </row>
    <row r="6499" spans="1:15" x14ac:dyDescent="0.25">
      <c r="A6499" t="s">
        <v>19</v>
      </c>
      <c r="B6499" t="s">
        <v>17</v>
      </c>
      <c r="C6499">
        <v>18</v>
      </c>
      <c r="D6499">
        <v>23</v>
      </c>
      <c r="E6499" t="b">
        <v>0</v>
      </c>
      <c r="F6499">
        <v>2E-3</v>
      </c>
      <c r="G6499">
        <v>1</v>
      </c>
      <c r="H6499">
        <v>1</v>
      </c>
      <c r="I6499">
        <v>24</v>
      </c>
      <c r="J6499">
        <v>15</v>
      </c>
      <c r="K6499">
        <v>3</v>
      </c>
      <c r="L6499">
        <v>8</v>
      </c>
      <c r="M6499">
        <f t="shared" si="13158"/>
        <v>0</v>
      </c>
      <c r="N6499" t="b">
        <f t="shared" ref="N6499" si="13223">AND(MIN($F6497,$F6498,$F6499)=$F6499,MAX($H6497,$H6498,$H6499)=$H6499)</f>
        <v>1</v>
      </c>
      <c r="O6499" t="b">
        <f t="shared" ref="O6499" si="13224">AND(NOT(N6497),NOT(N6498),N6499)</f>
        <v>1</v>
      </c>
    </row>
    <row r="6500" spans="1:15" x14ac:dyDescent="0.25">
      <c r="A6500" t="s">
        <v>13</v>
      </c>
      <c r="B6500" t="s">
        <v>17</v>
      </c>
      <c r="C6500">
        <v>18</v>
      </c>
      <c r="D6500">
        <v>24</v>
      </c>
      <c r="E6500" t="b">
        <v>0</v>
      </c>
      <c r="F6500">
        <v>2E-3</v>
      </c>
      <c r="G6500">
        <v>1</v>
      </c>
      <c r="H6500">
        <v>1</v>
      </c>
      <c r="I6500">
        <v>26</v>
      </c>
      <c r="J6500">
        <v>16</v>
      </c>
      <c r="K6500">
        <v>3</v>
      </c>
      <c r="L6500">
        <v>9</v>
      </c>
      <c r="M6500">
        <f t="shared" si="13158"/>
        <v>0</v>
      </c>
      <c r="N6500" t="b">
        <f t="shared" ref="N6500" si="13225">AND(MIN($F6500,$F6501,$F6502)=$F6500,MAX($H6500,$H6501,$H6502)=$H6500)</f>
        <v>1</v>
      </c>
      <c r="O6500" t="b">
        <f t="shared" ref="O6500" si="13226">AND(N6500,NOT(N6501),NOT(N6502))</f>
        <v>0</v>
      </c>
    </row>
    <row r="6501" spans="1:15" x14ac:dyDescent="0.25">
      <c r="A6501" t="s">
        <v>15</v>
      </c>
      <c r="B6501" t="s">
        <v>17</v>
      </c>
      <c r="C6501">
        <v>18</v>
      </c>
      <c r="D6501">
        <v>24</v>
      </c>
      <c r="E6501" t="b">
        <v>1</v>
      </c>
      <c r="F6501">
        <v>10.000999999999999</v>
      </c>
      <c r="G6501">
        <v>1</v>
      </c>
      <c r="H6501">
        <v>0</v>
      </c>
      <c r="I6501">
        <v>1372697</v>
      </c>
      <c r="J6501">
        <v>1368120</v>
      </c>
      <c r="K6501">
        <v>684056</v>
      </c>
      <c r="L6501">
        <v>22</v>
      </c>
      <c r="M6501">
        <f t="shared" si="13158"/>
        <v>1</v>
      </c>
      <c r="N6501" t="b">
        <f t="shared" ref="N6501" si="13227">AND(MIN($F6500,$F6501,$F6502)=$F6501,MAX($H6500,$H6501,$H6502)=$H6501)</f>
        <v>0</v>
      </c>
      <c r="O6501" t="b">
        <f t="shared" ref="O6501" si="13228">AND(NOT(N6500),N6501,NOT(N6502))</f>
        <v>0</v>
      </c>
    </row>
    <row r="6502" spans="1:15" x14ac:dyDescent="0.25">
      <c r="A6502" t="s">
        <v>19</v>
      </c>
      <c r="B6502" t="s">
        <v>17</v>
      </c>
      <c r="C6502">
        <v>18</v>
      </c>
      <c r="D6502">
        <v>24</v>
      </c>
      <c r="E6502" t="b">
        <v>0</v>
      </c>
      <c r="F6502">
        <v>2E-3</v>
      </c>
      <c r="G6502">
        <v>1</v>
      </c>
      <c r="H6502">
        <v>1</v>
      </c>
      <c r="I6502">
        <v>26</v>
      </c>
      <c r="J6502">
        <v>16</v>
      </c>
      <c r="K6502">
        <v>3</v>
      </c>
      <c r="L6502">
        <v>9</v>
      </c>
      <c r="M6502">
        <f t="shared" si="13158"/>
        <v>0</v>
      </c>
      <c r="N6502" t="b">
        <f t="shared" ref="N6502" si="13229">AND(MIN($F6500,$F6501,$F6502)=$F6502,MAX($H6500,$H6501,$H6502)=$H6502)</f>
        <v>1</v>
      </c>
      <c r="O6502" t="b">
        <f t="shared" ref="O6502" si="13230">AND(NOT(N6500),NOT(N6501),N6502)</f>
        <v>0</v>
      </c>
    </row>
    <row r="6503" spans="1:15" x14ac:dyDescent="0.25">
      <c r="A6503" t="s">
        <v>13</v>
      </c>
      <c r="B6503" t="s">
        <v>17</v>
      </c>
      <c r="C6503">
        <v>18</v>
      </c>
      <c r="D6503">
        <v>25</v>
      </c>
      <c r="E6503" t="b">
        <v>0</v>
      </c>
      <c r="F6503">
        <v>2E-3</v>
      </c>
      <c r="G6503">
        <v>1</v>
      </c>
      <c r="H6503">
        <v>1</v>
      </c>
      <c r="I6503">
        <v>28</v>
      </c>
      <c r="J6503">
        <v>17</v>
      </c>
      <c r="K6503">
        <v>3</v>
      </c>
      <c r="L6503">
        <v>10</v>
      </c>
      <c r="M6503">
        <f t="shared" si="13158"/>
        <v>0</v>
      </c>
      <c r="N6503" t="b">
        <f t="shared" ref="N6503" si="13231">AND(MIN($F6503,$F6504,$F6505)=$F6503,MAX($H6503,$H6504,$H6505)=$H6503)</f>
        <v>1</v>
      </c>
      <c r="O6503" t="b">
        <f t="shared" ref="O6503" si="13232">AND(N6503,NOT(N6504),NOT(N6505))</f>
        <v>0</v>
      </c>
    </row>
    <row r="6504" spans="1:15" x14ac:dyDescent="0.25">
      <c r="A6504" t="s">
        <v>15</v>
      </c>
      <c r="B6504" t="s">
        <v>17</v>
      </c>
      <c r="C6504">
        <v>18</v>
      </c>
      <c r="D6504">
        <v>25</v>
      </c>
      <c r="E6504" t="b">
        <v>1</v>
      </c>
      <c r="F6504">
        <v>10.000999999999999</v>
      </c>
      <c r="G6504">
        <v>1</v>
      </c>
      <c r="H6504">
        <v>0</v>
      </c>
      <c r="I6504">
        <v>1391139</v>
      </c>
      <c r="J6504">
        <v>1386499</v>
      </c>
      <c r="K6504">
        <v>693245</v>
      </c>
      <c r="L6504">
        <v>24</v>
      </c>
      <c r="M6504">
        <f t="shared" si="13158"/>
        <v>1</v>
      </c>
      <c r="N6504" t="b">
        <f t="shared" ref="N6504" si="13233">AND(MIN($F6503,$F6504,$F6505)=$F6504,MAX($H6503,$H6504,$H6505)=$H6504)</f>
        <v>0</v>
      </c>
      <c r="O6504" t="b">
        <f t="shared" ref="O6504" si="13234">AND(NOT(N6503),N6504,NOT(N6505))</f>
        <v>0</v>
      </c>
    </row>
    <row r="6505" spans="1:15" x14ac:dyDescent="0.25">
      <c r="A6505" t="s">
        <v>19</v>
      </c>
      <c r="B6505" t="s">
        <v>17</v>
      </c>
      <c r="C6505">
        <v>18</v>
      </c>
      <c r="D6505">
        <v>25</v>
      </c>
      <c r="E6505" t="b">
        <v>0</v>
      </c>
      <c r="F6505">
        <v>2E-3</v>
      </c>
      <c r="G6505">
        <v>1</v>
      </c>
      <c r="H6505">
        <v>1</v>
      </c>
      <c r="I6505">
        <v>28</v>
      </c>
      <c r="J6505">
        <v>17</v>
      </c>
      <c r="K6505">
        <v>3</v>
      </c>
      <c r="L6505">
        <v>10</v>
      </c>
      <c r="M6505">
        <f t="shared" si="13158"/>
        <v>0</v>
      </c>
      <c r="N6505" t="b">
        <f t="shared" ref="N6505" si="13235">AND(MIN($F6503,$F6504,$F6505)=$F6505,MAX($H6503,$H6504,$H6505)=$H6505)</f>
        <v>1</v>
      </c>
      <c r="O6505" t="b">
        <f t="shared" ref="O6505" si="13236">AND(NOT(N6503),NOT(N6504),N6505)</f>
        <v>0</v>
      </c>
    </row>
    <row r="6506" spans="1:15" x14ac:dyDescent="0.25">
      <c r="A6506" t="s">
        <v>13</v>
      </c>
      <c r="B6506" t="s">
        <v>17</v>
      </c>
      <c r="C6506">
        <v>18</v>
      </c>
      <c r="D6506">
        <v>26</v>
      </c>
      <c r="E6506" t="b">
        <v>0</v>
      </c>
      <c r="F6506">
        <v>4.0000000000000001E-3</v>
      </c>
      <c r="G6506">
        <v>1</v>
      </c>
      <c r="H6506">
        <v>1</v>
      </c>
      <c r="I6506">
        <v>30</v>
      </c>
      <c r="J6506">
        <v>18</v>
      </c>
      <c r="K6506">
        <v>3</v>
      </c>
      <c r="L6506">
        <v>11</v>
      </c>
      <c r="M6506">
        <f t="shared" si="13158"/>
        <v>0</v>
      </c>
      <c r="N6506" t="b">
        <f t="shared" ref="N6506" si="13237">AND(MIN($F6506,$F6507,$F6508)=$F6506,MAX($H6506,$H6507,$H6508)=$H6506)</f>
        <v>0</v>
      </c>
      <c r="O6506" t="b">
        <f t="shared" ref="O6506" si="13238">AND(N6506,NOT(N6507),NOT(N6508))</f>
        <v>0</v>
      </c>
    </row>
    <row r="6507" spans="1:15" x14ac:dyDescent="0.25">
      <c r="A6507" t="s">
        <v>15</v>
      </c>
      <c r="B6507" t="s">
        <v>17</v>
      </c>
      <c r="C6507">
        <v>18</v>
      </c>
      <c r="D6507">
        <v>26</v>
      </c>
      <c r="E6507" t="b">
        <v>1</v>
      </c>
      <c r="F6507">
        <v>10.000999999999999</v>
      </c>
      <c r="G6507">
        <v>1</v>
      </c>
      <c r="H6507">
        <v>0</v>
      </c>
      <c r="I6507">
        <v>1381401</v>
      </c>
      <c r="J6507">
        <v>1376796</v>
      </c>
      <c r="K6507">
        <v>688393</v>
      </c>
      <c r="L6507">
        <v>21</v>
      </c>
      <c r="M6507">
        <f t="shared" si="13158"/>
        <v>1</v>
      </c>
      <c r="N6507" t="b">
        <f t="shared" ref="N6507" si="13239">AND(MIN($F6506,$F6507,$F6508)=$F6507,MAX($H6506,$H6507,$H6508)=$H6507)</f>
        <v>0</v>
      </c>
      <c r="O6507" t="b">
        <f t="shared" ref="O6507" si="13240">AND(NOT(N6506),N6507,NOT(N6508))</f>
        <v>0</v>
      </c>
    </row>
    <row r="6508" spans="1:15" x14ac:dyDescent="0.25">
      <c r="A6508" t="s">
        <v>19</v>
      </c>
      <c r="B6508" t="s">
        <v>17</v>
      </c>
      <c r="C6508">
        <v>18</v>
      </c>
      <c r="D6508">
        <v>26</v>
      </c>
      <c r="E6508" t="b">
        <v>0</v>
      </c>
      <c r="F6508">
        <v>2E-3</v>
      </c>
      <c r="G6508">
        <v>1</v>
      </c>
      <c r="H6508">
        <v>1</v>
      </c>
      <c r="I6508">
        <v>30</v>
      </c>
      <c r="J6508">
        <v>18</v>
      </c>
      <c r="K6508">
        <v>3</v>
      </c>
      <c r="L6508">
        <v>11</v>
      </c>
      <c r="M6508">
        <f t="shared" si="13158"/>
        <v>0</v>
      </c>
      <c r="N6508" t="b">
        <f t="shared" ref="N6508" si="13241">AND(MIN($F6506,$F6507,$F6508)=$F6508,MAX($H6506,$H6507,$H6508)=$H6508)</f>
        <v>1</v>
      </c>
      <c r="O6508" t="b">
        <f t="shared" ref="O6508" si="13242">AND(NOT(N6506),NOT(N6507),N6508)</f>
        <v>1</v>
      </c>
    </row>
    <row r="6509" spans="1:15" x14ac:dyDescent="0.25">
      <c r="A6509" t="s">
        <v>13</v>
      </c>
      <c r="B6509" t="s">
        <v>17</v>
      </c>
      <c r="C6509">
        <v>18</v>
      </c>
      <c r="D6509">
        <v>27</v>
      </c>
      <c r="E6509" t="b">
        <v>0</v>
      </c>
      <c r="F6509">
        <v>4.0000000000000001E-3</v>
      </c>
      <c r="G6509">
        <v>1</v>
      </c>
      <c r="H6509">
        <v>1</v>
      </c>
      <c r="I6509">
        <v>16</v>
      </c>
      <c r="J6509">
        <v>12</v>
      </c>
      <c r="K6509">
        <v>4</v>
      </c>
      <c r="L6509">
        <v>3</v>
      </c>
      <c r="M6509">
        <f t="shared" si="13158"/>
        <v>0</v>
      </c>
      <c r="N6509" t="b">
        <f t="shared" ref="N6509" si="13243">AND(MIN($F6509,$F6510,$F6511)=$F6509,MAX($H6509,$H6510,$H6511)=$H6509)</f>
        <v>0</v>
      </c>
      <c r="O6509" t="b">
        <f t="shared" ref="O6509" si="13244">AND(N6509,NOT(N6510),NOT(N6511))</f>
        <v>0</v>
      </c>
    </row>
    <row r="6510" spans="1:15" x14ac:dyDescent="0.25">
      <c r="A6510" t="s">
        <v>15</v>
      </c>
      <c r="B6510" t="s">
        <v>17</v>
      </c>
      <c r="C6510">
        <v>18</v>
      </c>
      <c r="D6510">
        <v>27</v>
      </c>
      <c r="E6510" t="b">
        <v>0</v>
      </c>
      <c r="F6510">
        <v>2E-3</v>
      </c>
      <c r="G6510">
        <v>1</v>
      </c>
      <c r="H6510">
        <v>1</v>
      </c>
      <c r="I6510">
        <v>100</v>
      </c>
      <c r="J6510">
        <v>100</v>
      </c>
      <c r="K6510">
        <v>48</v>
      </c>
      <c r="L6510">
        <v>9</v>
      </c>
      <c r="M6510">
        <f t="shared" si="13158"/>
        <v>0</v>
      </c>
      <c r="N6510" t="b">
        <f t="shared" ref="N6510" si="13245">AND(MIN($F6509,$F6510,$F6511)=$F6510,MAX($H6509,$H6510,$H6511)=$H6510)</f>
        <v>0</v>
      </c>
      <c r="O6510" t="b">
        <f t="shared" ref="O6510" si="13246">AND(NOT(N6509),N6510,NOT(N6511))</f>
        <v>0</v>
      </c>
    </row>
    <row r="6511" spans="1:15" x14ac:dyDescent="0.25">
      <c r="A6511" t="s">
        <v>19</v>
      </c>
      <c r="B6511" t="s">
        <v>17</v>
      </c>
      <c r="C6511">
        <v>18</v>
      </c>
      <c r="D6511">
        <v>27</v>
      </c>
      <c r="E6511" t="b">
        <v>0</v>
      </c>
      <c r="F6511">
        <v>1E-3</v>
      </c>
      <c r="G6511">
        <v>1</v>
      </c>
      <c r="H6511">
        <v>1</v>
      </c>
      <c r="I6511">
        <v>16</v>
      </c>
      <c r="J6511">
        <v>12</v>
      </c>
      <c r="K6511">
        <v>4</v>
      </c>
      <c r="L6511">
        <v>3</v>
      </c>
      <c r="M6511">
        <f t="shared" si="13158"/>
        <v>0</v>
      </c>
      <c r="N6511" t="b">
        <f t="shared" ref="N6511" si="13247">AND(MIN($F6509,$F6510,$F6511)=$F6511,MAX($H6509,$H6510,$H6511)=$H6511)</f>
        <v>1</v>
      </c>
      <c r="O6511" t="b">
        <f t="shared" ref="O6511" si="13248">AND(NOT(N6509),NOT(N6510),N6511)</f>
        <v>1</v>
      </c>
    </row>
    <row r="6512" spans="1:15" x14ac:dyDescent="0.25">
      <c r="A6512" t="s">
        <v>13</v>
      </c>
      <c r="B6512" t="s">
        <v>17</v>
      </c>
      <c r="C6512">
        <v>18</v>
      </c>
      <c r="D6512">
        <v>28</v>
      </c>
      <c r="E6512" t="b">
        <v>0</v>
      </c>
      <c r="F6512">
        <v>1E-3</v>
      </c>
      <c r="G6512">
        <v>1</v>
      </c>
      <c r="H6512">
        <v>1</v>
      </c>
      <c r="I6512">
        <v>18</v>
      </c>
      <c r="J6512">
        <v>13</v>
      </c>
      <c r="K6512">
        <v>4</v>
      </c>
      <c r="L6512">
        <v>4</v>
      </c>
      <c r="M6512">
        <f t="shared" si="13158"/>
        <v>0</v>
      </c>
      <c r="N6512" t="b">
        <f t="shared" ref="N6512" si="13249">AND(MIN($F6512,$F6513,$F6514)=$F6512,MAX($H6512,$H6513,$H6514)=$H6512)</f>
        <v>1</v>
      </c>
      <c r="O6512" t="b">
        <f t="shared" ref="O6512" si="13250">AND(N6512,NOT(N6513),NOT(N6514))</f>
        <v>0</v>
      </c>
    </row>
    <row r="6513" spans="1:15" x14ac:dyDescent="0.25">
      <c r="A6513" t="s">
        <v>15</v>
      </c>
      <c r="B6513" t="s">
        <v>17</v>
      </c>
      <c r="C6513">
        <v>18</v>
      </c>
      <c r="D6513">
        <v>28</v>
      </c>
      <c r="E6513" t="b">
        <v>0</v>
      </c>
      <c r="F6513">
        <v>0.01</v>
      </c>
      <c r="G6513">
        <v>1</v>
      </c>
      <c r="H6513">
        <v>1</v>
      </c>
      <c r="I6513">
        <v>1394</v>
      </c>
      <c r="J6513">
        <v>1389</v>
      </c>
      <c r="K6513">
        <v>692</v>
      </c>
      <c r="L6513">
        <v>10</v>
      </c>
      <c r="M6513">
        <f t="shared" si="13158"/>
        <v>0</v>
      </c>
      <c r="N6513" t="b">
        <f t="shared" ref="N6513" si="13251">AND(MIN($F6512,$F6513,$F6514)=$F6513,MAX($H6512,$H6513,$H6514)=$H6513)</f>
        <v>0</v>
      </c>
      <c r="O6513" t="b">
        <f t="shared" ref="O6513" si="13252">AND(NOT(N6512),N6513,NOT(N6514))</f>
        <v>0</v>
      </c>
    </row>
    <row r="6514" spans="1:15" x14ac:dyDescent="0.25">
      <c r="A6514" t="s">
        <v>19</v>
      </c>
      <c r="B6514" t="s">
        <v>17</v>
      </c>
      <c r="C6514">
        <v>18</v>
      </c>
      <c r="D6514">
        <v>28</v>
      </c>
      <c r="E6514" t="b">
        <v>0</v>
      </c>
      <c r="F6514">
        <v>1E-3</v>
      </c>
      <c r="G6514">
        <v>1</v>
      </c>
      <c r="H6514">
        <v>1</v>
      </c>
      <c r="I6514">
        <v>18</v>
      </c>
      <c r="J6514">
        <v>13</v>
      </c>
      <c r="K6514">
        <v>4</v>
      </c>
      <c r="L6514">
        <v>4</v>
      </c>
      <c r="M6514">
        <f t="shared" si="13158"/>
        <v>0</v>
      </c>
      <c r="N6514" t="b">
        <f t="shared" ref="N6514" si="13253">AND(MIN($F6512,$F6513,$F6514)=$F6514,MAX($H6512,$H6513,$H6514)=$H6514)</f>
        <v>1</v>
      </c>
      <c r="O6514" t="b">
        <f t="shared" ref="O6514" si="13254">AND(NOT(N6512),NOT(N6513),N6514)</f>
        <v>0</v>
      </c>
    </row>
    <row r="6515" spans="1:15" x14ac:dyDescent="0.25">
      <c r="A6515" t="s">
        <v>13</v>
      </c>
      <c r="B6515" t="s">
        <v>17</v>
      </c>
      <c r="C6515">
        <v>18</v>
      </c>
      <c r="D6515">
        <v>29</v>
      </c>
      <c r="E6515" t="b">
        <v>0</v>
      </c>
      <c r="F6515">
        <v>1E-3</v>
      </c>
      <c r="G6515">
        <v>1</v>
      </c>
      <c r="H6515">
        <v>1</v>
      </c>
      <c r="I6515">
        <v>20</v>
      </c>
      <c r="J6515">
        <v>14</v>
      </c>
      <c r="K6515">
        <v>4</v>
      </c>
      <c r="L6515">
        <v>5</v>
      </c>
      <c r="M6515">
        <f t="shared" si="13158"/>
        <v>0</v>
      </c>
      <c r="N6515" t="b">
        <f t="shared" ref="N6515" si="13255">AND(MIN($F6515,$F6516,$F6517)=$F6515,MAX($H6515,$H6516,$H6517)=$H6515)</f>
        <v>1</v>
      </c>
      <c r="O6515" t="b">
        <f t="shared" ref="O6515" si="13256">AND(N6515,NOT(N6516),NOT(N6517))</f>
        <v>1</v>
      </c>
    </row>
    <row r="6516" spans="1:15" x14ac:dyDescent="0.25">
      <c r="A6516" t="s">
        <v>15</v>
      </c>
      <c r="B6516" t="s">
        <v>17</v>
      </c>
      <c r="C6516">
        <v>18</v>
      </c>
      <c r="D6516">
        <v>29</v>
      </c>
      <c r="E6516" t="b">
        <v>0</v>
      </c>
      <c r="F6516">
        <v>0.129</v>
      </c>
      <c r="G6516">
        <v>1</v>
      </c>
      <c r="H6516">
        <v>1</v>
      </c>
      <c r="I6516">
        <v>19764</v>
      </c>
      <c r="J6516">
        <v>19702</v>
      </c>
      <c r="K6516">
        <v>9848</v>
      </c>
      <c r="L6516">
        <v>13</v>
      </c>
      <c r="M6516">
        <f t="shared" si="13158"/>
        <v>0</v>
      </c>
      <c r="N6516" t="b">
        <f t="shared" ref="N6516" si="13257">AND(MIN($F6515,$F6516,$F6517)=$F6516,MAX($H6515,$H6516,$H6517)=$H6516)</f>
        <v>0</v>
      </c>
      <c r="O6516" t="b">
        <f t="shared" ref="O6516" si="13258">AND(NOT(N6515),N6516,NOT(N6517))</f>
        <v>0</v>
      </c>
    </row>
    <row r="6517" spans="1:15" x14ac:dyDescent="0.25">
      <c r="A6517" t="s">
        <v>19</v>
      </c>
      <c r="B6517" t="s">
        <v>17</v>
      </c>
      <c r="C6517">
        <v>18</v>
      </c>
      <c r="D6517">
        <v>29</v>
      </c>
      <c r="E6517" t="b">
        <v>0</v>
      </c>
      <c r="F6517">
        <v>2E-3</v>
      </c>
      <c r="G6517">
        <v>1</v>
      </c>
      <c r="H6517">
        <v>1</v>
      </c>
      <c r="I6517">
        <v>20</v>
      </c>
      <c r="J6517">
        <v>14</v>
      </c>
      <c r="K6517">
        <v>4</v>
      </c>
      <c r="L6517">
        <v>5</v>
      </c>
      <c r="M6517">
        <f t="shared" si="13158"/>
        <v>0</v>
      </c>
      <c r="N6517" t="b">
        <f t="shared" ref="N6517" si="13259">AND(MIN($F6515,$F6516,$F6517)=$F6517,MAX($H6515,$H6516,$H6517)=$H6517)</f>
        <v>0</v>
      </c>
      <c r="O6517" t="b">
        <f t="shared" ref="O6517" si="13260">AND(NOT(N6515),NOT(N6516),N6517)</f>
        <v>0</v>
      </c>
    </row>
    <row r="6518" spans="1:15" x14ac:dyDescent="0.25">
      <c r="A6518" t="s">
        <v>13</v>
      </c>
      <c r="B6518" t="s">
        <v>17</v>
      </c>
      <c r="C6518">
        <v>18</v>
      </c>
      <c r="D6518">
        <v>2</v>
      </c>
      <c r="E6518" t="b">
        <v>0</v>
      </c>
      <c r="F6518">
        <v>2E-3</v>
      </c>
      <c r="G6518">
        <v>1</v>
      </c>
      <c r="H6518">
        <v>1</v>
      </c>
      <c r="I6518">
        <v>14</v>
      </c>
      <c r="J6518">
        <v>8</v>
      </c>
      <c r="K6518">
        <v>1</v>
      </c>
      <c r="L6518">
        <v>5</v>
      </c>
      <c r="M6518">
        <f t="shared" si="13158"/>
        <v>0</v>
      </c>
      <c r="N6518" t="b">
        <f t="shared" ref="N6518" si="13261">AND(MIN($F6518,$F6519,$F6520)=$F6518,MAX($H6518,$H6519,$H6520)=$H6518)</f>
        <v>0</v>
      </c>
      <c r="O6518" t="b">
        <f t="shared" ref="O6518" si="13262">AND(N6518,NOT(N6519),NOT(N6520))</f>
        <v>0</v>
      </c>
    </row>
    <row r="6519" spans="1:15" x14ac:dyDescent="0.25">
      <c r="A6519" t="s">
        <v>15</v>
      </c>
      <c r="B6519" t="s">
        <v>17</v>
      </c>
      <c r="C6519">
        <v>18</v>
      </c>
      <c r="D6519">
        <v>2</v>
      </c>
      <c r="E6519" t="b">
        <v>0</v>
      </c>
      <c r="F6519">
        <v>6.0000000000000001E-3</v>
      </c>
      <c r="G6519">
        <v>1</v>
      </c>
      <c r="H6519">
        <v>1</v>
      </c>
      <c r="I6519">
        <v>574</v>
      </c>
      <c r="J6519">
        <v>560</v>
      </c>
      <c r="K6519">
        <v>277</v>
      </c>
      <c r="L6519">
        <v>9</v>
      </c>
      <c r="M6519">
        <f t="shared" si="13158"/>
        <v>0</v>
      </c>
      <c r="N6519" t="b">
        <f t="shared" ref="N6519" si="13263">AND(MIN($F6518,$F6519,$F6520)=$F6519,MAX($H6518,$H6519,$H6520)=$H6519)</f>
        <v>0</v>
      </c>
      <c r="O6519" t="b">
        <f t="shared" ref="O6519" si="13264">AND(NOT(N6518),N6519,NOT(N6520))</f>
        <v>0</v>
      </c>
    </row>
    <row r="6520" spans="1:15" x14ac:dyDescent="0.25">
      <c r="A6520" t="s">
        <v>19</v>
      </c>
      <c r="B6520" t="s">
        <v>17</v>
      </c>
      <c r="C6520">
        <v>18</v>
      </c>
      <c r="D6520">
        <v>2</v>
      </c>
      <c r="E6520" t="b">
        <v>0</v>
      </c>
      <c r="F6520">
        <v>1E-3</v>
      </c>
      <c r="G6520">
        <v>1</v>
      </c>
      <c r="H6520">
        <v>1</v>
      </c>
      <c r="I6520">
        <v>14</v>
      </c>
      <c r="J6520">
        <v>8</v>
      </c>
      <c r="K6520">
        <v>1</v>
      </c>
      <c r="L6520">
        <v>5</v>
      </c>
      <c r="M6520">
        <f t="shared" si="13158"/>
        <v>0</v>
      </c>
      <c r="N6520" t="b">
        <f t="shared" ref="N6520" si="13265">AND(MIN($F6518,$F6519,$F6520)=$F6520,MAX($H6518,$H6519,$H6520)=$H6520)</f>
        <v>1</v>
      </c>
      <c r="O6520" t="b">
        <f t="shared" ref="O6520" si="13266">AND(NOT(N6518),NOT(N6519),N6520)</f>
        <v>1</v>
      </c>
    </row>
    <row r="6521" spans="1:15" x14ac:dyDescent="0.25">
      <c r="A6521" t="s">
        <v>13</v>
      </c>
      <c r="B6521" t="s">
        <v>17</v>
      </c>
      <c r="C6521">
        <v>18</v>
      </c>
      <c r="D6521">
        <v>30</v>
      </c>
      <c r="E6521" t="b">
        <v>0</v>
      </c>
      <c r="F6521">
        <v>2E-3</v>
      </c>
      <c r="G6521">
        <v>1</v>
      </c>
      <c r="H6521">
        <v>1</v>
      </c>
      <c r="I6521">
        <v>22</v>
      </c>
      <c r="J6521">
        <v>15</v>
      </c>
      <c r="K6521">
        <v>4</v>
      </c>
      <c r="L6521">
        <v>6</v>
      </c>
      <c r="M6521">
        <f t="shared" si="13158"/>
        <v>0</v>
      </c>
      <c r="N6521" t="b">
        <f t="shared" ref="N6521" si="13267">AND(MIN($F6521,$F6522,$F6523)=$F6521,MAX($H6521,$H6522,$H6523)=$H6521)</f>
        <v>1</v>
      </c>
      <c r="O6521" t="b">
        <f t="shared" ref="O6521" si="13268">AND(N6521,NOT(N6522),NOT(N6523))</f>
        <v>0</v>
      </c>
    </row>
    <row r="6522" spans="1:15" x14ac:dyDescent="0.25">
      <c r="A6522" t="s">
        <v>15</v>
      </c>
      <c r="B6522" t="s">
        <v>17</v>
      </c>
      <c r="C6522">
        <v>18</v>
      </c>
      <c r="D6522">
        <v>30</v>
      </c>
      <c r="E6522" t="b">
        <v>0</v>
      </c>
      <c r="F6522">
        <v>1.9350000000000001</v>
      </c>
      <c r="G6522">
        <v>1</v>
      </c>
      <c r="H6522">
        <v>1</v>
      </c>
      <c r="I6522">
        <v>277502</v>
      </c>
      <c r="J6522">
        <v>276655</v>
      </c>
      <c r="K6522">
        <v>138324</v>
      </c>
      <c r="L6522">
        <v>16</v>
      </c>
      <c r="M6522">
        <f t="shared" si="13158"/>
        <v>0</v>
      </c>
      <c r="N6522" t="b">
        <f t="shared" ref="N6522" si="13269">AND(MIN($F6521,$F6522,$F6523)=$F6522,MAX($H6521,$H6522,$H6523)=$H6522)</f>
        <v>0</v>
      </c>
      <c r="O6522" t="b">
        <f t="shared" ref="O6522" si="13270">AND(NOT(N6521),N6522,NOT(N6523))</f>
        <v>0</v>
      </c>
    </row>
    <row r="6523" spans="1:15" x14ac:dyDescent="0.25">
      <c r="A6523" t="s">
        <v>19</v>
      </c>
      <c r="B6523" t="s">
        <v>17</v>
      </c>
      <c r="C6523">
        <v>18</v>
      </c>
      <c r="D6523">
        <v>30</v>
      </c>
      <c r="E6523" t="b">
        <v>0</v>
      </c>
      <c r="F6523">
        <v>2E-3</v>
      </c>
      <c r="G6523">
        <v>1</v>
      </c>
      <c r="H6523">
        <v>1</v>
      </c>
      <c r="I6523">
        <v>22</v>
      </c>
      <c r="J6523">
        <v>15</v>
      </c>
      <c r="K6523">
        <v>4</v>
      </c>
      <c r="L6523">
        <v>6</v>
      </c>
      <c r="M6523">
        <f t="shared" si="13158"/>
        <v>0</v>
      </c>
      <c r="N6523" t="b">
        <f t="shared" ref="N6523" si="13271">AND(MIN($F6521,$F6522,$F6523)=$F6523,MAX($H6521,$H6522,$H6523)=$H6523)</f>
        <v>1</v>
      </c>
      <c r="O6523" t="b">
        <f t="shared" ref="O6523" si="13272">AND(NOT(N6521),NOT(N6522),N6523)</f>
        <v>0</v>
      </c>
    </row>
    <row r="6524" spans="1:15" x14ac:dyDescent="0.25">
      <c r="A6524" t="s">
        <v>13</v>
      </c>
      <c r="B6524" t="s">
        <v>17</v>
      </c>
      <c r="C6524">
        <v>18</v>
      </c>
      <c r="D6524">
        <v>31</v>
      </c>
      <c r="E6524" t="b">
        <v>0</v>
      </c>
      <c r="F6524">
        <v>3.0000000000000001E-3</v>
      </c>
      <c r="G6524">
        <v>1</v>
      </c>
      <c r="H6524">
        <v>1</v>
      </c>
      <c r="I6524">
        <v>24</v>
      </c>
      <c r="J6524">
        <v>16</v>
      </c>
      <c r="K6524">
        <v>4</v>
      </c>
      <c r="L6524">
        <v>7</v>
      </c>
      <c r="M6524">
        <f t="shared" si="13158"/>
        <v>0</v>
      </c>
      <c r="N6524" t="b">
        <f t="shared" ref="N6524" si="13273">AND(MIN($F6524,$F6525,$F6526)=$F6524,MAX($H6524,$H6525,$H6526)=$H6524)</f>
        <v>1</v>
      </c>
      <c r="O6524" t="b">
        <f t="shared" ref="O6524" si="13274">AND(N6524,NOT(N6525),NOT(N6526))</f>
        <v>0</v>
      </c>
    </row>
    <row r="6525" spans="1:15" x14ac:dyDescent="0.25">
      <c r="A6525" t="s">
        <v>15</v>
      </c>
      <c r="B6525" t="s">
        <v>17</v>
      </c>
      <c r="C6525">
        <v>18</v>
      </c>
      <c r="D6525">
        <v>31</v>
      </c>
      <c r="E6525" t="b">
        <v>1</v>
      </c>
      <c r="F6525">
        <v>10.003</v>
      </c>
      <c r="G6525">
        <v>1</v>
      </c>
      <c r="H6525">
        <v>0</v>
      </c>
      <c r="I6525">
        <v>1397941</v>
      </c>
      <c r="J6525">
        <v>1393686</v>
      </c>
      <c r="K6525">
        <v>696840</v>
      </c>
      <c r="L6525">
        <v>17</v>
      </c>
      <c r="M6525">
        <f t="shared" si="13158"/>
        <v>1</v>
      </c>
      <c r="N6525" t="b">
        <f t="shared" ref="N6525" si="13275">AND(MIN($F6524,$F6525,$F6526)=$F6525,MAX($H6524,$H6525,$H6526)=$H6525)</f>
        <v>0</v>
      </c>
      <c r="O6525" t="b">
        <f t="shared" ref="O6525" si="13276">AND(NOT(N6524),N6525,NOT(N6526))</f>
        <v>0</v>
      </c>
    </row>
    <row r="6526" spans="1:15" x14ac:dyDescent="0.25">
      <c r="A6526" t="s">
        <v>19</v>
      </c>
      <c r="B6526" t="s">
        <v>17</v>
      </c>
      <c r="C6526">
        <v>18</v>
      </c>
      <c r="D6526">
        <v>31</v>
      </c>
      <c r="E6526" t="b">
        <v>0</v>
      </c>
      <c r="F6526">
        <v>3.0000000000000001E-3</v>
      </c>
      <c r="G6526">
        <v>1</v>
      </c>
      <c r="H6526">
        <v>1</v>
      </c>
      <c r="I6526">
        <v>24</v>
      </c>
      <c r="J6526">
        <v>16</v>
      </c>
      <c r="K6526">
        <v>4</v>
      </c>
      <c r="L6526">
        <v>7</v>
      </c>
      <c r="M6526">
        <f t="shared" si="13158"/>
        <v>0</v>
      </c>
      <c r="N6526" t="b">
        <f t="shared" ref="N6526" si="13277">AND(MIN($F6524,$F6525,$F6526)=$F6526,MAX($H6524,$H6525,$H6526)=$H6526)</f>
        <v>1</v>
      </c>
      <c r="O6526" t="b">
        <f t="shared" ref="O6526" si="13278">AND(NOT(N6524),NOT(N6525),N6526)</f>
        <v>0</v>
      </c>
    </row>
    <row r="6527" spans="1:15" x14ac:dyDescent="0.25">
      <c r="A6527" t="s">
        <v>13</v>
      </c>
      <c r="B6527" t="s">
        <v>17</v>
      </c>
      <c r="C6527">
        <v>18</v>
      </c>
      <c r="D6527">
        <v>32</v>
      </c>
      <c r="E6527" t="b">
        <v>0</v>
      </c>
      <c r="F6527">
        <v>2E-3</v>
      </c>
      <c r="G6527">
        <v>1</v>
      </c>
      <c r="H6527">
        <v>1</v>
      </c>
      <c r="I6527">
        <v>26</v>
      </c>
      <c r="J6527">
        <v>17</v>
      </c>
      <c r="K6527">
        <v>4</v>
      </c>
      <c r="L6527">
        <v>8</v>
      </c>
      <c r="M6527">
        <f t="shared" si="13158"/>
        <v>0</v>
      </c>
      <c r="N6527" t="b">
        <f t="shared" ref="N6527" si="13279">AND(MIN($F6527,$F6528,$F6529)=$F6527,MAX($H6527,$H6528,$H6529)=$H6527)</f>
        <v>1</v>
      </c>
      <c r="O6527" t="b">
        <f t="shared" ref="O6527" si="13280">AND(N6527,NOT(N6528),NOT(N6529))</f>
        <v>0</v>
      </c>
    </row>
    <row r="6528" spans="1:15" x14ac:dyDescent="0.25">
      <c r="A6528" t="s">
        <v>15</v>
      </c>
      <c r="B6528" t="s">
        <v>17</v>
      </c>
      <c r="C6528">
        <v>18</v>
      </c>
      <c r="D6528">
        <v>32</v>
      </c>
      <c r="E6528" t="b">
        <v>1</v>
      </c>
      <c r="F6528">
        <v>10.004</v>
      </c>
      <c r="G6528">
        <v>1</v>
      </c>
      <c r="H6528">
        <v>0</v>
      </c>
      <c r="I6528">
        <v>1430126</v>
      </c>
      <c r="J6528">
        <v>1425772</v>
      </c>
      <c r="K6528">
        <v>712883</v>
      </c>
      <c r="L6528">
        <v>21</v>
      </c>
      <c r="M6528">
        <f t="shared" si="13158"/>
        <v>1</v>
      </c>
      <c r="N6528" t="b">
        <f t="shared" ref="N6528" si="13281">AND(MIN($F6527,$F6528,$F6529)=$F6528,MAX($H6527,$H6528,$H6529)=$H6528)</f>
        <v>0</v>
      </c>
      <c r="O6528" t="b">
        <f t="shared" ref="O6528" si="13282">AND(NOT(N6527),N6528,NOT(N6529))</f>
        <v>0</v>
      </c>
    </row>
    <row r="6529" spans="1:15" x14ac:dyDescent="0.25">
      <c r="A6529" t="s">
        <v>19</v>
      </c>
      <c r="B6529" t="s">
        <v>17</v>
      </c>
      <c r="C6529">
        <v>18</v>
      </c>
      <c r="D6529">
        <v>32</v>
      </c>
      <c r="E6529" t="b">
        <v>0</v>
      </c>
      <c r="F6529">
        <v>2E-3</v>
      </c>
      <c r="G6529">
        <v>1</v>
      </c>
      <c r="H6529">
        <v>1</v>
      </c>
      <c r="I6529">
        <v>26</v>
      </c>
      <c r="J6529">
        <v>17</v>
      </c>
      <c r="K6529">
        <v>4</v>
      </c>
      <c r="L6529">
        <v>8</v>
      </c>
      <c r="M6529">
        <f t="shared" si="13158"/>
        <v>0</v>
      </c>
      <c r="N6529" t="b">
        <f t="shared" ref="N6529" si="13283">AND(MIN($F6527,$F6528,$F6529)=$F6529,MAX($H6527,$H6528,$H6529)=$H6529)</f>
        <v>1</v>
      </c>
      <c r="O6529" t="b">
        <f t="shared" ref="O6529" si="13284">AND(NOT(N6527),NOT(N6528),N6529)</f>
        <v>0</v>
      </c>
    </row>
    <row r="6530" spans="1:15" x14ac:dyDescent="0.25">
      <c r="A6530" t="s">
        <v>13</v>
      </c>
      <c r="B6530" t="s">
        <v>17</v>
      </c>
      <c r="C6530">
        <v>18</v>
      </c>
      <c r="D6530">
        <v>3</v>
      </c>
      <c r="E6530" t="b">
        <v>0</v>
      </c>
      <c r="F6530">
        <v>1E-3</v>
      </c>
      <c r="G6530">
        <v>1</v>
      </c>
      <c r="H6530">
        <v>1</v>
      </c>
      <c r="I6530">
        <v>16</v>
      </c>
      <c r="J6530">
        <v>9</v>
      </c>
      <c r="K6530">
        <v>1</v>
      </c>
      <c r="L6530">
        <v>6</v>
      </c>
      <c r="M6530">
        <f t="shared" si="13158"/>
        <v>0</v>
      </c>
      <c r="N6530" t="b">
        <f t="shared" ref="N6530" si="13285">AND(MIN($F6530,$F6531,$F6532)=$F6530,MAX($H6530,$H6531,$H6532)=$H6530)</f>
        <v>1</v>
      </c>
      <c r="O6530" t="b">
        <f t="shared" ref="O6530" si="13286">AND(N6530,NOT(N6531),NOT(N6532))</f>
        <v>1</v>
      </c>
    </row>
    <row r="6531" spans="1:15" x14ac:dyDescent="0.25">
      <c r="A6531" t="s">
        <v>15</v>
      </c>
      <c r="B6531" t="s">
        <v>17</v>
      </c>
      <c r="C6531">
        <v>18</v>
      </c>
      <c r="D6531">
        <v>3</v>
      </c>
      <c r="E6531" t="b">
        <v>0</v>
      </c>
      <c r="F6531">
        <v>3.1E-2</v>
      </c>
      <c r="G6531">
        <v>1</v>
      </c>
      <c r="H6531">
        <v>1</v>
      </c>
      <c r="I6531">
        <v>5010</v>
      </c>
      <c r="J6531">
        <v>4875</v>
      </c>
      <c r="K6531">
        <v>2434</v>
      </c>
      <c r="L6531">
        <v>11</v>
      </c>
      <c r="M6531">
        <f t="shared" ref="M6531:M6594" si="13287">G6531-H6531</f>
        <v>0</v>
      </c>
      <c r="N6531" t="b">
        <f t="shared" ref="N6531" si="13288">AND(MIN($F6530,$F6531,$F6532)=$F6531,MAX($H6530,$H6531,$H6532)=$H6531)</f>
        <v>0</v>
      </c>
      <c r="O6531" t="b">
        <f t="shared" ref="O6531" si="13289">AND(NOT(N6530),N6531,NOT(N6532))</f>
        <v>0</v>
      </c>
    </row>
    <row r="6532" spans="1:15" x14ac:dyDescent="0.25">
      <c r="A6532" t="s">
        <v>19</v>
      </c>
      <c r="B6532" t="s">
        <v>17</v>
      </c>
      <c r="C6532">
        <v>18</v>
      </c>
      <c r="D6532">
        <v>3</v>
      </c>
      <c r="E6532" t="b">
        <v>0</v>
      </c>
      <c r="F6532">
        <v>3.0000000000000001E-3</v>
      </c>
      <c r="G6532">
        <v>1</v>
      </c>
      <c r="H6532">
        <v>1</v>
      </c>
      <c r="I6532">
        <v>16</v>
      </c>
      <c r="J6532">
        <v>9</v>
      </c>
      <c r="K6532">
        <v>1</v>
      </c>
      <c r="L6532">
        <v>6</v>
      </c>
      <c r="M6532">
        <f t="shared" si="13287"/>
        <v>0</v>
      </c>
      <c r="N6532" t="b">
        <f t="shared" ref="N6532" si="13290">AND(MIN($F6530,$F6531,$F6532)=$F6532,MAX($H6530,$H6531,$H6532)=$H6532)</f>
        <v>0</v>
      </c>
      <c r="O6532" t="b">
        <f t="shared" ref="O6532" si="13291">AND(NOT(N6530),NOT(N6531),N6532)</f>
        <v>0</v>
      </c>
    </row>
    <row r="6533" spans="1:15" x14ac:dyDescent="0.25">
      <c r="A6533" t="s">
        <v>13</v>
      </c>
      <c r="B6533" t="s">
        <v>17</v>
      </c>
      <c r="C6533">
        <v>18</v>
      </c>
      <c r="D6533">
        <v>4</v>
      </c>
      <c r="E6533" t="b">
        <v>0</v>
      </c>
      <c r="F6533">
        <v>1E-3</v>
      </c>
      <c r="G6533">
        <v>1</v>
      </c>
      <c r="H6533">
        <v>1</v>
      </c>
      <c r="I6533">
        <v>18</v>
      </c>
      <c r="J6533">
        <v>10</v>
      </c>
      <c r="K6533">
        <v>1</v>
      </c>
      <c r="L6533">
        <v>7</v>
      </c>
      <c r="M6533">
        <f t="shared" si="13287"/>
        <v>0</v>
      </c>
      <c r="N6533" t="b">
        <f t="shared" ref="N6533" si="13292">AND(MIN($F6533,$F6534,$F6535)=$F6533,MAX($H6533,$H6534,$H6535)=$H6533)</f>
        <v>1</v>
      </c>
      <c r="O6533" t="b">
        <f t="shared" ref="O6533" si="13293">AND(N6533,NOT(N6534),NOT(N6535))</f>
        <v>0</v>
      </c>
    </row>
    <row r="6534" spans="1:15" x14ac:dyDescent="0.25">
      <c r="A6534" t="s">
        <v>15</v>
      </c>
      <c r="B6534" t="s">
        <v>17</v>
      </c>
      <c r="C6534">
        <v>18</v>
      </c>
      <c r="D6534">
        <v>4</v>
      </c>
      <c r="E6534" t="b">
        <v>0</v>
      </c>
      <c r="F6534">
        <v>0.312</v>
      </c>
      <c r="G6534">
        <v>1</v>
      </c>
      <c r="H6534">
        <v>1</v>
      </c>
      <c r="I6534">
        <v>48841</v>
      </c>
      <c r="J6534">
        <v>47378</v>
      </c>
      <c r="K6534">
        <v>23685</v>
      </c>
      <c r="L6534">
        <v>12</v>
      </c>
      <c r="M6534">
        <f t="shared" si="13287"/>
        <v>0</v>
      </c>
      <c r="N6534" t="b">
        <f t="shared" ref="N6534" si="13294">AND(MIN($F6533,$F6534,$F6535)=$F6534,MAX($H6533,$H6534,$H6535)=$H6534)</f>
        <v>0</v>
      </c>
      <c r="O6534" t="b">
        <f t="shared" ref="O6534" si="13295">AND(NOT(N6533),N6534,NOT(N6535))</f>
        <v>0</v>
      </c>
    </row>
    <row r="6535" spans="1:15" x14ac:dyDescent="0.25">
      <c r="A6535" t="s">
        <v>19</v>
      </c>
      <c r="B6535" t="s">
        <v>17</v>
      </c>
      <c r="C6535">
        <v>18</v>
      </c>
      <c r="D6535">
        <v>4</v>
      </c>
      <c r="E6535" t="b">
        <v>0</v>
      </c>
      <c r="F6535">
        <v>1E-3</v>
      </c>
      <c r="G6535">
        <v>1</v>
      </c>
      <c r="H6535">
        <v>1</v>
      </c>
      <c r="I6535">
        <v>18</v>
      </c>
      <c r="J6535">
        <v>10</v>
      </c>
      <c r="K6535">
        <v>1</v>
      </c>
      <c r="L6535">
        <v>7</v>
      </c>
      <c r="M6535">
        <f t="shared" si="13287"/>
        <v>0</v>
      </c>
      <c r="N6535" t="b">
        <f t="shared" ref="N6535" si="13296">AND(MIN($F6533,$F6534,$F6535)=$F6535,MAX($H6533,$H6534,$H6535)=$H6535)</f>
        <v>1</v>
      </c>
      <c r="O6535" t="b">
        <f t="shared" ref="O6535" si="13297">AND(NOT(N6533),NOT(N6534),N6535)</f>
        <v>0</v>
      </c>
    </row>
    <row r="6536" spans="1:15" x14ac:dyDescent="0.25">
      <c r="A6536" t="s">
        <v>13</v>
      </c>
      <c r="B6536" t="s">
        <v>17</v>
      </c>
      <c r="C6536">
        <v>18</v>
      </c>
      <c r="D6536">
        <v>5</v>
      </c>
      <c r="E6536" t="b">
        <v>0</v>
      </c>
      <c r="F6536">
        <v>1E-3</v>
      </c>
      <c r="G6536">
        <v>1</v>
      </c>
      <c r="H6536">
        <v>1</v>
      </c>
      <c r="I6536">
        <v>20</v>
      </c>
      <c r="J6536">
        <v>11</v>
      </c>
      <c r="K6536">
        <v>1</v>
      </c>
      <c r="L6536">
        <v>8</v>
      </c>
      <c r="M6536">
        <f t="shared" si="13287"/>
        <v>0</v>
      </c>
      <c r="N6536" t="b">
        <f t="shared" ref="N6536" si="13298">AND(MIN($F6536,$F6537,$F6538)=$F6536,MAX($H6536,$H6537,$H6538)=$H6536)</f>
        <v>1</v>
      </c>
      <c r="O6536" t="b">
        <f t="shared" ref="O6536" si="13299">AND(N6536,NOT(N6537),NOT(N6538))</f>
        <v>0</v>
      </c>
    </row>
    <row r="6537" spans="1:15" x14ac:dyDescent="0.25">
      <c r="A6537" t="s">
        <v>15</v>
      </c>
      <c r="B6537" t="s">
        <v>17</v>
      </c>
      <c r="C6537">
        <v>18</v>
      </c>
      <c r="D6537">
        <v>5</v>
      </c>
      <c r="E6537" t="b">
        <v>0</v>
      </c>
      <c r="F6537">
        <v>3.1389999999999998</v>
      </c>
      <c r="G6537">
        <v>1</v>
      </c>
      <c r="H6537">
        <v>1</v>
      </c>
      <c r="I6537">
        <v>504644</v>
      </c>
      <c r="J6537">
        <v>488673</v>
      </c>
      <c r="K6537">
        <v>244332</v>
      </c>
      <c r="L6537">
        <v>16</v>
      </c>
      <c r="M6537">
        <f t="shared" si="13287"/>
        <v>0</v>
      </c>
      <c r="N6537" t="b">
        <f t="shared" ref="N6537" si="13300">AND(MIN($F6536,$F6537,$F6538)=$F6537,MAX($H6536,$H6537,$H6538)=$H6537)</f>
        <v>0</v>
      </c>
      <c r="O6537" t="b">
        <f t="shared" ref="O6537" si="13301">AND(NOT(N6536),N6537,NOT(N6538))</f>
        <v>0</v>
      </c>
    </row>
    <row r="6538" spans="1:15" x14ac:dyDescent="0.25">
      <c r="A6538" t="s">
        <v>19</v>
      </c>
      <c r="B6538" t="s">
        <v>17</v>
      </c>
      <c r="C6538">
        <v>18</v>
      </c>
      <c r="D6538">
        <v>5</v>
      </c>
      <c r="E6538" t="b">
        <v>0</v>
      </c>
      <c r="F6538">
        <v>1E-3</v>
      </c>
      <c r="G6538">
        <v>1</v>
      </c>
      <c r="H6538">
        <v>1</v>
      </c>
      <c r="I6538">
        <v>20</v>
      </c>
      <c r="J6538">
        <v>11</v>
      </c>
      <c r="K6538">
        <v>1</v>
      </c>
      <c r="L6538">
        <v>8</v>
      </c>
      <c r="M6538">
        <f t="shared" si="13287"/>
        <v>0</v>
      </c>
      <c r="N6538" t="b">
        <f t="shared" ref="N6538" si="13302">AND(MIN($F6536,$F6537,$F6538)=$F6538,MAX($H6536,$H6537,$H6538)=$H6538)</f>
        <v>1</v>
      </c>
      <c r="O6538" t="b">
        <f t="shared" ref="O6538" si="13303">AND(NOT(N6536),NOT(N6537),N6538)</f>
        <v>0</v>
      </c>
    </row>
    <row r="6539" spans="1:15" x14ac:dyDescent="0.25">
      <c r="A6539" t="s">
        <v>13</v>
      </c>
      <c r="B6539" t="s">
        <v>17</v>
      </c>
      <c r="C6539">
        <v>18</v>
      </c>
      <c r="D6539">
        <v>6</v>
      </c>
      <c r="E6539" t="b">
        <v>0</v>
      </c>
      <c r="F6539">
        <v>1E-3</v>
      </c>
      <c r="G6539">
        <v>1</v>
      </c>
      <c r="H6539">
        <v>1</v>
      </c>
      <c r="I6539">
        <v>22</v>
      </c>
      <c r="J6539">
        <v>12</v>
      </c>
      <c r="K6539">
        <v>1</v>
      </c>
      <c r="L6539">
        <v>9</v>
      </c>
      <c r="M6539">
        <f t="shared" si="13287"/>
        <v>0</v>
      </c>
      <c r="N6539" t="b">
        <f t="shared" ref="N6539" si="13304">AND(MIN($F6539,$F6540,$F6541)=$F6539,MAX($H6539,$H6540,$H6541)=$H6539)</f>
        <v>1</v>
      </c>
      <c r="O6539" t="b">
        <f t="shared" ref="O6539" si="13305">AND(N6539,NOT(N6540),NOT(N6541))</f>
        <v>0</v>
      </c>
    </row>
    <row r="6540" spans="1:15" x14ac:dyDescent="0.25">
      <c r="A6540" t="s">
        <v>15</v>
      </c>
      <c r="B6540" t="s">
        <v>17</v>
      </c>
      <c r="C6540">
        <v>18</v>
      </c>
      <c r="D6540">
        <v>6</v>
      </c>
      <c r="E6540" t="b">
        <v>1</v>
      </c>
      <c r="F6540">
        <v>10.000999999999999</v>
      </c>
      <c r="G6540">
        <v>1</v>
      </c>
      <c r="H6540">
        <v>0</v>
      </c>
      <c r="I6540">
        <v>1611852</v>
      </c>
      <c r="J6540">
        <v>1560558</v>
      </c>
      <c r="K6540">
        <v>780275</v>
      </c>
      <c r="L6540">
        <v>19</v>
      </c>
      <c r="M6540">
        <f t="shared" si="13287"/>
        <v>1</v>
      </c>
      <c r="N6540" t="b">
        <f t="shared" ref="N6540" si="13306">AND(MIN($F6539,$F6540,$F6541)=$F6540,MAX($H6539,$H6540,$H6541)=$H6540)</f>
        <v>0</v>
      </c>
      <c r="O6540" t="b">
        <f t="shared" ref="O6540" si="13307">AND(NOT(N6539),N6540,NOT(N6541))</f>
        <v>0</v>
      </c>
    </row>
    <row r="6541" spans="1:15" x14ac:dyDescent="0.25">
      <c r="A6541" t="s">
        <v>19</v>
      </c>
      <c r="B6541" t="s">
        <v>17</v>
      </c>
      <c r="C6541">
        <v>18</v>
      </c>
      <c r="D6541">
        <v>6</v>
      </c>
      <c r="E6541" t="b">
        <v>0</v>
      </c>
      <c r="F6541">
        <v>1E-3</v>
      </c>
      <c r="G6541">
        <v>1</v>
      </c>
      <c r="H6541">
        <v>1</v>
      </c>
      <c r="I6541">
        <v>22</v>
      </c>
      <c r="J6541">
        <v>12</v>
      </c>
      <c r="K6541">
        <v>1</v>
      </c>
      <c r="L6541">
        <v>9</v>
      </c>
      <c r="M6541">
        <f t="shared" si="13287"/>
        <v>0</v>
      </c>
      <c r="N6541" t="b">
        <f t="shared" ref="N6541" si="13308">AND(MIN($F6539,$F6540,$F6541)=$F6541,MAX($H6539,$H6540,$H6541)=$H6541)</f>
        <v>1</v>
      </c>
      <c r="O6541" t="b">
        <f t="shared" ref="O6541" si="13309">AND(NOT(N6539),NOT(N6540),N6541)</f>
        <v>0</v>
      </c>
    </row>
    <row r="6542" spans="1:15" x14ac:dyDescent="0.25">
      <c r="A6542" t="s">
        <v>13</v>
      </c>
      <c r="B6542" t="s">
        <v>17</v>
      </c>
      <c r="C6542">
        <v>18</v>
      </c>
      <c r="D6542">
        <v>7</v>
      </c>
      <c r="E6542" t="b">
        <v>0</v>
      </c>
      <c r="F6542">
        <v>1.2999999999999999E-2</v>
      </c>
      <c r="G6542">
        <v>1</v>
      </c>
      <c r="H6542">
        <v>1</v>
      </c>
      <c r="I6542">
        <v>24</v>
      </c>
      <c r="J6542">
        <v>13</v>
      </c>
      <c r="K6542">
        <v>1</v>
      </c>
      <c r="L6542">
        <v>10</v>
      </c>
      <c r="M6542">
        <f t="shared" si="13287"/>
        <v>0</v>
      </c>
      <c r="N6542" t="b">
        <f t="shared" ref="N6542" si="13310">AND(MIN($F6542,$F6543,$F6544)=$F6542,MAX($H6542,$H6543,$H6544)=$H6542)</f>
        <v>0</v>
      </c>
      <c r="O6542" t="b">
        <f t="shared" ref="O6542" si="13311">AND(N6542,NOT(N6543),NOT(N6544))</f>
        <v>0</v>
      </c>
    </row>
    <row r="6543" spans="1:15" x14ac:dyDescent="0.25">
      <c r="A6543" t="s">
        <v>15</v>
      </c>
      <c r="B6543" t="s">
        <v>17</v>
      </c>
      <c r="C6543">
        <v>18</v>
      </c>
      <c r="D6543">
        <v>7</v>
      </c>
      <c r="E6543" t="b">
        <v>1</v>
      </c>
      <c r="F6543">
        <v>10.002000000000001</v>
      </c>
      <c r="G6543">
        <v>1</v>
      </c>
      <c r="H6543">
        <v>0</v>
      </c>
      <c r="I6543">
        <v>1513456</v>
      </c>
      <c r="J6543">
        <v>1465336</v>
      </c>
      <c r="K6543">
        <v>732664</v>
      </c>
      <c r="L6543">
        <v>19</v>
      </c>
      <c r="M6543">
        <f t="shared" si="13287"/>
        <v>1</v>
      </c>
      <c r="N6543" t="b">
        <f t="shared" ref="N6543" si="13312">AND(MIN($F6542,$F6543,$F6544)=$F6543,MAX($H6542,$H6543,$H6544)=$H6543)</f>
        <v>0</v>
      </c>
      <c r="O6543" t="b">
        <f t="shared" ref="O6543" si="13313">AND(NOT(N6542),N6543,NOT(N6544))</f>
        <v>0</v>
      </c>
    </row>
    <row r="6544" spans="1:15" x14ac:dyDescent="0.25">
      <c r="A6544" t="s">
        <v>19</v>
      </c>
      <c r="B6544" t="s">
        <v>17</v>
      </c>
      <c r="C6544">
        <v>18</v>
      </c>
      <c r="D6544">
        <v>7</v>
      </c>
      <c r="E6544" t="b">
        <v>0</v>
      </c>
      <c r="F6544">
        <v>1E-3</v>
      </c>
      <c r="G6544">
        <v>1</v>
      </c>
      <c r="H6544">
        <v>1</v>
      </c>
      <c r="I6544">
        <v>24</v>
      </c>
      <c r="J6544">
        <v>13</v>
      </c>
      <c r="K6544">
        <v>1</v>
      </c>
      <c r="L6544">
        <v>10</v>
      </c>
      <c r="M6544">
        <f t="shared" si="13287"/>
        <v>0</v>
      </c>
      <c r="N6544" t="b">
        <f t="shared" ref="N6544" si="13314">AND(MIN($F6542,$F6543,$F6544)=$F6544,MAX($H6542,$H6543,$H6544)=$H6544)</f>
        <v>1</v>
      </c>
      <c r="O6544" t="b">
        <f t="shared" ref="O6544" si="13315">AND(NOT(N6542),NOT(N6543),N6544)</f>
        <v>1</v>
      </c>
    </row>
    <row r="6545" spans="1:15" x14ac:dyDescent="0.25">
      <c r="A6545" t="s">
        <v>13</v>
      </c>
      <c r="B6545" t="s">
        <v>17</v>
      </c>
      <c r="C6545">
        <v>18</v>
      </c>
      <c r="D6545">
        <v>8</v>
      </c>
      <c r="E6545" t="b">
        <v>0</v>
      </c>
      <c r="F6545">
        <v>1E-3</v>
      </c>
      <c r="G6545">
        <v>1</v>
      </c>
      <c r="H6545">
        <v>1</v>
      </c>
      <c r="I6545">
        <v>26</v>
      </c>
      <c r="J6545">
        <v>14</v>
      </c>
      <c r="K6545">
        <v>1</v>
      </c>
      <c r="L6545">
        <v>11</v>
      </c>
      <c r="M6545">
        <f t="shared" si="13287"/>
        <v>0</v>
      </c>
      <c r="N6545" t="b">
        <f t="shared" ref="N6545" si="13316">AND(MIN($F6545,$F6546,$F6547)=$F6545,MAX($H6545,$H6546,$H6547)=$H6545)</f>
        <v>1</v>
      </c>
      <c r="O6545" t="b">
        <f t="shared" ref="O6545" si="13317">AND(N6545,NOT(N6546),NOT(N6547))</f>
        <v>1</v>
      </c>
    </row>
    <row r="6546" spans="1:15" x14ac:dyDescent="0.25">
      <c r="A6546" t="s">
        <v>15</v>
      </c>
      <c r="B6546" t="s">
        <v>17</v>
      </c>
      <c r="C6546">
        <v>18</v>
      </c>
      <c r="D6546">
        <v>8</v>
      </c>
      <c r="E6546" t="b">
        <v>1</v>
      </c>
      <c r="F6546">
        <v>10.002000000000001</v>
      </c>
      <c r="G6546">
        <v>1</v>
      </c>
      <c r="H6546">
        <v>0</v>
      </c>
      <c r="I6546">
        <v>1459623</v>
      </c>
      <c r="J6546">
        <v>1413175</v>
      </c>
      <c r="K6546">
        <v>706583</v>
      </c>
      <c r="L6546">
        <v>21</v>
      </c>
      <c r="M6546">
        <f t="shared" si="13287"/>
        <v>1</v>
      </c>
      <c r="N6546" t="b">
        <f t="shared" ref="N6546" si="13318">AND(MIN($F6545,$F6546,$F6547)=$F6546,MAX($H6545,$H6546,$H6547)=$H6546)</f>
        <v>0</v>
      </c>
      <c r="O6546" t="b">
        <f t="shared" ref="O6546" si="13319">AND(NOT(N6545),N6546,NOT(N6547))</f>
        <v>0</v>
      </c>
    </row>
    <row r="6547" spans="1:15" x14ac:dyDescent="0.25">
      <c r="A6547" t="s">
        <v>19</v>
      </c>
      <c r="B6547" t="s">
        <v>17</v>
      </c>
      <c r="C6547">
        <v>18</v>
      </c>
      <c r="D6547">
        <v>8</v>
      </c>
      <c r="E6547" t="b">
        <v>0</v>
      </c>
      <c r="F6547">
        <v>2E-3</v>
      </c>
      <c r="G6547">
        <v>1</v>
      </c>
      <c r="H6547">
        <v>1</v>
      </c>
      <c r="I6547">
        <v>26</v>
      </c>
      <c r="J6547">
        <v>14</v>
      </c>
      <c r="K6547">
        <v>1</v>
      </c>
      <c r="L6547">
        <v>11</v>
      </c>
      <c r="M6547">
        <f t="shared" si="13287"/>
        <v>0</v>
      </c>
      <c r="N6547" t="b">
        <f t="shared" ref="N6547" si="13320">AND(MIN($F6545,$F6546,$F6547)=$F6547,MAX($H6545,$H6546,$H6547)=$H6547)</f>
        <v>0</v>
      </c>
      <c r="O6547" t="b">
        <f t="shared" ref="O6547" si="13321">AND(NOT(N6545),NOT(N6546),N6547)</f>
        <v>0</v>
      </c>
    </row>
    <row r="6548" spans="1:15" x14ac:dyDescent="0.25">
      <c r="A6548" t="s">
        <v>13</v>
      </c>
      <c r="B6548" t="s">
        <v>17</v>
      </c>
      <c r="C6548">
        <v>18</v>
      </c>
      <c r="D6548">
        <v>9</v>
      </c>
      <c r="E6548" t="b">
        <v>0</v>
      </c>
      <c r="F6548">
        <v>8.0000000000000002E-3</v>
      </c>
      <c r="G6548">
        <v>1</v>
      </c>
      <c r="H6548">
        <v>1</v>
      </c>
      <c r="I6548">
        <v>12</v>
      </c>
      <c r="J6548">
        <v>8</v>
      </c>
      <c r="K6548">
        <v>2</v>
      </c>
      <c r="L6548">
        <v>3</v>
      </c>
      <c r="M6548">
        <f t="shared" si="13287"/>
        <v>0</v>
      </c>
      <c r="N6548" t="b">
        <f t="shared" ref="N6548" si="13322">AND(MIN($F6548,$F6549,$F6550)=$F6548,MAX($H6548,$H6549,$H6550)=$H6548)</f>
        <v>0</v>
      </c>
      <c r="O6548" t="b">
        <f t="shared" ref="O6548" si="13323">AND(N6548,NOT(N6549),NOT(N6550))</f>
        <v>0</v>
      </c>
    </row>
    <row r="6549" spans="1:15" x14ac:dyDescent="0.25">
      <c r="A6549" t="s">
        <v>15</v>
      </c>
      <c r="B6549" t="s">
        <v>17</v>
      </c>
      <c r="C6549">
        <v>18</v>
      </c>
      <c r="D6549">
        <v>9</v>
      </c>
      <c r="E6549" t="b">
        <v>0</v>
      </c>
      <c r="F6549">
        <v>8.0000000000000002E-3</v>
      </c>
      <c r="G6549">
        <v>1</v>
      </c>
      <c r="H6549">
        <v>1</v>
      </c>
      <c r="I6549">
        <v>48</v>
      </c>
      <c r="J6549">
        <v>48</v>
      </c>
      <c r="K6549">
        <v>22</v>
      </c>
      <c r="L6549">
        <v>9</v>
      </c>
      <c r="M6549">
        <f t="shared" si="13287"/>
        <v>0</v>
      </c>
      <c r="N6549" t="b">
        <f t="shared" ref="N6549" si="13324">AND(MIN($F6548,$F6549,$F6550)=$F6549,MAX($H6548,$H6549,$H6550)=$H6549)</f>
        <v>0</v>
      </c>
      <c r="O6549" t="b">
        <f t="shared" ref="O6549" si="13325">AND(NOT(N6548),N6549,NOT(N6550))</f>
        <v>0</v>
      </c>
    </row>
    <row r="6550" spans="1:15" x14ac:dyDescent="0.25">
      <c r="A6550" t="s">
        <v>19</v>
      </c>
      <c r="B6550" t="s">
        <v>17</v>
      </c>
      <c r="C6550">
        <v>18</v>
      </c>
      <c r="D6550">
        <v>9</v>
      </c>
      <c r="E6550" t="b">
        <v>0</v>
      </c>
      <c r="F6550">
        <v>1E-3</v>
      </c>
      <c r="G6550">
        <v>1</v>
      </c>
      <c r="H6550">
        <v>1</v>
      </c>
      <c r="I6550">
        <v>12</v>
      </c>
      <c r="J6550">
        <v>8</v>
      </c>
      <c r="K6550">
        <v>2</v>
      </c>
      <c r="L6550">
        <v>3</v>
      </c>
      <c r="M6550">
        <f t="shared" si="13287"/>
        <v>0</v>
      </c>
      <c r="N6550" t="b">
        <f t="shared" ref="N6550" si="13326">AND(MIN($F6548,$F6549,$F6550)=$F6550,MAX($H6548,$H6549,$H6550)=$H6550)</f>
        <v>1</v>
      </c>
      <c r="O6550" t="b">
        <f t="shared" ref="O6550" si="13327">AND(NOT(N6548),NOT(N6549),N6550)</f>
        <v>1</v>
      </c>
    </row>
    <row r="6551" spans="1:15" x14ac:dyDescent="0.25">
      <c r="A6551" t="s">
        <v>13</v>
      </c>
      <c r="B6551" t="s">
        <v>17</v>
      </c>
      <c r="C6551">
        <v>19</v>
      </c>
      <c r="D6551">
        <v>0</v>
      </c>
      <c r="E6551" t="b">
        <v>0</v>
      </c>
      <c r="F6551">
        <v>2E-3</v>
      </c>
      <c r="G6551">
        <v>1</v>
      </c>
      <c r="H6551">
        <v>1</v>
      </c>
      <c r="I6551">
        <v>10</v>
      </c>
      <c r="J6551">
        <v>6</v>
      </c>
      <c r="K6551">
        <v>1</v>
      </c>
      <c r="L6551">
        <v>3</v>
      </c>
      <c r="M6551">
        <f t="shared" si="13287"/>
        <v>0</v>
      </c>
      <c r="N6551" t="b">
        <f t="shared" ref="N6551" si="13328">AND(MIN($F6551,$F6552,$F6553)=$F6551,MAX($H6551,$H6552,$H6553)=$H6551)</f>
        <v>1</v>
      </c>
      <c r="O6551" t="b">
        <f t="shared" ref="O6551" si="13329">AND(N6551,NOT(N6552),NOT(N6553))</f>
        <v>0</v>
      </c>
    </row>
    <row r="6552" spans="1:15" x14ac:dyDescent="0.25">
      <c r="A6552" t="s">
        <v>15</v>
      </c>
      <c r="B6552" t="s">
        <v>17</v>
      </c>
      <c r="C6552">
        <v>19</v>
      </c>
      <c r="D6552">
        <v>0</v>
      </c>
      <c r="E6552" t="b">
        <v>0</v>
      </c>
      <c r="F6552">
        <v>3.0000000000000001E-3</v>
      </c>
      <c r="G6552">
        <v>1</v>
      </c>
      <c r="H6552">
        <v>1</v>
      </c>
      <c r="I6552">
        <v>16</v>
      </c>
      <c r="J6552">
        <v>16</v>
      </c>
      <c r="K6552">
        <v>6</v>
      </c>
      <c r="L6552">
        <v>5</v>
      </c>
      <c r="M6552">
        <f t="shared" si="13287"/>
        <v>0</v>
      </c>
      <c r="N6552" t="b">
        <f t="shared" ref="N6552" si="13330">AND(MIN($F6551,$F6552,$F6553)=$F6552,MAX($H6551,$H6552,$H6553)=$H6552)</f>
        <v>0</v>
      </c>
      <c r="O6552" t="b">
        <f t="shared" ref="O6552" si="13331">AND(NOT(N6551),N6552,NOT(N6553))</f>
        <v>0</v>
      </c>
    </row>
    <row r="6553" spans="1:15" x14ac:dyDescent="0.25">
      <c r="A6553" t="s">
        <v>19</v>
      </c>
      <c r="B6553" t="s">
        <v>17</v>
      </c>
      <c r="C6553">
        <v>19</v>
      </c>
      <c r="D6553">
        <v>0</v>
      </c>
      <c r="E6553" t="b">
        <v>0</v>
      </c>
      <c r="F6553">
        <v>2E-3</v>
      </c>
      <c r="G6553">
        <v>1</v>
      </c>
      <c r="H6553">
        <v>1</v>
      </c>
      <c r="I6553">
        <v>10</v>
      </c>
      <c r="J6553">
        <v>6</v>
      </c>
      <c r="K6553">
        <v>1</v>
      </c>
      <c r="L6553">
        <v>3</v>
      </c>
      <c r="M6553">
        <f t="shared" si="13287"/>
        <v>0</v>
      </c>
      <c r="N6553" t="b">
        <f t="shared" ref="N6553" si="13332">AND(MIN($F6551,$F6552,$F6553)=$F6553,MAX($H6551,$H6552,$H6553)=$H6553)</f>
        <v>1</v>
      </c>
      <c r="O6553" t="b">
        <f t="shared" ref="O6553" si="13333">AND(NOT(N6551),NOT(N6552),N6553)</f>
        <v>0</v>
      </c>
    </row>
    <row r="6554" spans="1:15" x14ac:dyDescent="0.25">
      <c r="A6554" t="s">
        <v>13</v>
      </c>
      <c r="B6554" t="s">
        <v>17</v>
      </c>
      <c r="C6554">
        <v>19</v>
      </c>
      <c r="D6554">
        <v>10</v>
      </c>
      <c r="E6554" t="b">
        <v>0</v>
      </c>
      <c r="F6554">
        <v>2E-3</v>
      </c>
      <c r="G6554">
        <v>1</v>
      </c>
      <c r="H6554">
        <v>1</v>
      </c>
      <c r="I6554">
        <v>14</v>
      </c>
      <c r="J6554">
        <v>9</v>
      </c>
      <c r="K6554">
        <v>2</v>
      </c>
      <c r="L6554">
        <v>4</v>
      </c>
      <c r="M6554">
        <f t="shared" si="13287"/>
        <v>0</v>
      </c>
      <c r="N6554" t="b">
        <f t="shared" ref="N6554" si="13334">AND(MIN($F6554,$F6555,$F6556)=$F6554,MAX($H6554,$H6555,$H6556)=$H6554)</f>
        <v>0</v>
      </c>
      <c r="O6554" t="b">
        <f t="shared" ref="O6554" si="13335">AND(N6554,NOT(N6555),NOT(N6556))</f>
        <v>0</v>
      </c>
    </row>
    <row r="6555" spans="1:15" x14ac:dyDescent="0.25">
      <c r="A6555" t="s">
        <v>15</v>
      </c>
      <c r="B6555" t="s">
        <v>17</v>
      </c>
      <c r="C6555">
        <v>19</v>
      </c>
      <c r="D6555">
        <v>10</v>
      </c>
      <c r="E6555" t="b">
        <v>0</v>
      </c>
      <c r="F6555">
        <v>7.0000000000000001E-3</v>
      </c>
      <c r="G6555">
        <v>1</v>
      </c>
      <c r="H6555">
        <v>1</v>
      </c>
      <c r="I6555">
        <v>700</v>
      </c>
      <c r="J6555">
        <v>697</v>
      </c>
      <c r="K6555">
        <v>346</v>
      </c>
      <c r="L6555">
        <v>10</v>
      </c>
      <c r="M6555">
        <f t="shared" si="13287"/>
        <v>0</v>
      </c>
      <c r="N6555" t="b">
        <f t="shared" ref="N6555" si="13336">AND(MIN($F6554,$F6555,$F6556)=$F6555,MAX($H6554,$H6555,$H6556)=$H6555)</f>
        <v>0</v>
      </c>
      <c r="O6555" t="b">
        <f t="shared" ref="O6555" si="13337">AND(NOT(N6554),N6555,NOT(N6556))</f>
        <v>0</v>
      </c>
    </row>
    <row r="6556" spans="1:15" x14ac:dyDescent="0.25">
      <c r="A6556" t="s">
        <v>19</v>
      </c>
      <c r="B6556" t="s">
        <v>17</v>
      </c>
      <c r="C6556">
        <v>19</v>
      </c>
      <c r="D6556">
        <v>10</v>
      </c>
      <c r="E6556" t="b">
        <v>0</v>
      </c>
      <c r="F6556">
        <v>1E-3</v>
      </c>
      <c r="G6556">
        <v>1</v>
      </c>
      <c r="H6556">
        <v>1</v>
      </c>
      <c r="I6556">
        <v>14</v>
      </c>
      <c r="J6556">
        <v>9</v>
      </c>
      <c r="K6556">
        <v>2</v>
      </c>
      <c r="L6556">
        <v>4</v>
      </c>
      <c r="M6556">
        <f t="shared" si="13287"/>
        <v>0</v>
      </c>
      <c r="N6556" t="b">
        <f t="shared" ref="N6556" si="13338">AND(MIN($F6554,$F6555,$F6556)=$F6556,MAX($H6554,$H6555,$H6556)=$H6556)</f>
        <v>1</v>
      </c>
      <c r="O6556" t="b">
        <f t="shared" ref="O6556" si="13339">AND(NOT(N6554),NOT(N6555),N6556)</f>
        <v>1</v>
      </c>
    </row>
    <row r="6557" spans="1:15" x14ac:dyDescent="0.25">
      <c r="A6557" t="s">
        <v>13</v>
      </c>
      <c r="B6557" t="s">
        <v>17</v>
      </c>
      <c r="C6557">
        <v>19</v>
      </c>
      <c r="D6557">
        <v>11</v>
      </c>
      <c r="E6557" t="b">
        <v>0</v>
      </c>
      <c r="F6557">
        <v>1E-3</v>
      </c>
      <c r="G6557">
        <v>1</v>
      </c>
      <c r="H6557">
        <v>1</v>
      </c>
      <c r="I6557">
        <v>16</v>
      </c>
      <c r="J6557">
        <v>10</v>
      </c>
      <c r="K6557">
        <v>2</v>
      </c>
      <c r="L6557">
        <v>5</v>
      </c>
      <c r="M6557">
        <f t="shared" si="13287"/>
        <v>0</v>
      </c>
      <c r="N6557" t="b">
        <f t="shared" ref="N6557" si="13340">AND(MIN($F6557,$F6558,$F6559)=$F6557,MAX($H6557,$H6558,$H6559)=$H6557)</f>
        <v>1</v>
      </c>
      <c r="O6557" t="b">
        <f t="shared" ref="O6557" si="13341">AND(N6557,NOT(N6558),NOT(N6559))</f>
        <v>0</v>
      </c>
    </row>
    <row r="6558" spans="1:15" x14ac:dyDescent="0.25">
      <c r="A6558" t="s">
        <v>15</v>
      </c>
      <c r="B6558" t="s">
        <v>17</v>
      </c>
      <c r="C6558">
        <v>19</v>
      </c>
      <c r="D6558">
        <v>11</v>
      </c>
      <c r="E6558" t="b">
        <v>0</v>
      </c>
      <c r="F6558">
        <v>6.3E-2</v>
      </c>
      <c r="G6558">
        <v>1</v>
      </c>
      <c r="H6558">
        <v>1</v>
      </c>
      <c r="I6558">
        <v>8892</v>
      </c>
      <c r="J6558">
        <v>8862</v>
      </c>
      <c r="K6558">
        <v>4428</v>
      </c>
      <c r="L6558">
        <v>13</v>
      </c>
      <c r="M6558">
        <f t="shared" si="13287"/>
        <v>0</v>
      </c>
      <c r="N6558" t="b">
        <f t="shared" ref="N6558" si="13342">AND(MIN($F6557,$F6558,$F6559)=$F6558,MAX($H6557,$H6558,$H6559)=$H6558)</f>
        <v>0</v>
      </c>
      <c r="O6558" t="b">
        <f t="shared" ref="O6558" si="13343">AND(NOT(N6557),N6558,NOT(N6559))</f>
        <v>0</v>
      </c>
    </row>
    <row r="6559" spans="1:15" x14ac:dyDescent="0.25">
      <c r="A6559" t="s">
        <v>19</v>
      </c>
      <c r="B6559" t="s">
        <v>17</v>
      </c>
      <c r="C6559">
        <v>19</v>
      </c>
      <c r="D6559">
        <v>11</v>
      </c>
      <c r="E6559" t="b">
        <v>0</v>
      </c>
      <c r="F6559">
        <v>1E-3</v>
      </c>
      <c r="G6559">
        <v>1</v>
      </c>
      <c r="H6559">
        <v>1</v>
      </c>
      <c r="I6559">
        <v>16</v>
      </c>
      <c r="J6559">
        <v>10</v>
      </c>
      <c r="K6559">
        <v>2</v>
      </c>
      <c r="L6559">
        <v>5</v>
      </c>
      <c r="M6559">
        <f t="shared" si="13287"/>
        <v>0</v>
      </c>
      <c r="N6559" t="b">
        <f t="shared" ref="N6559" si="13344">AND(MIN($F6557,$F6558,$F6559)=$F6559,MAX($H6557,$H6558,$H6559)=$H6559)</f>
        <v>1</v>
      </c>
      <c r="O6559" t="b">
        <f t="shared" ref="O6559" si="13345">AND(NOT(N6557),NOT(N6558),N6559)</f>
        <v>0</v>
      </c>
    </row>
    <row r="6560" spans="1:15" x14ac:dyDescent="0.25">
      <c r="A6560" t="s">
        <v>13</v>
      </c>
      <c r="B6560" t="s">
        <v>17</v>
      </c>
      <c r="C6560">
        <v>19</v>
      </c>
      <c r="D6560">
        <v>12</v>
      </c>
      <c r="E6560" t="b">
        <v>0</v>
      </c>
      <c r="F6560">
        <v>4.0000000000000001E-3</v>
      </c>
      <c r="G6560">
        <v>1</v>
      </c>
      <c r="H6560">
        <v>1</v>
      </c>
      <c r="I6560">
        <v>18</v>
      </c>
      <c r="J6560">
        <v>11</v>
      </c>
      <c r="K6560">
        <v>2</v>
      </c>
      <c r="L6560">
        <v>6</v>
      </c>
      <c r="M6560">
        <f t="shared" si="13287"/>
        <v>0</v>
      </c>
      <c r="N6560" t="b">
        <f t="shared" ref="N6560" si="13346">AND(MIN($F6560,$F6561,$F6562)=$F6560,MAX($H6560,$H6561,$H6562)=$H6560)</f>
        <v>0</v>
      </c>
      <c r="O6560" t="b">
        <f t="shared" ref="O6560" si="13347">AND(N6560,NOT(N6561),NOT(N6562))</f>
        <v>0</v>
      </c>
    </row>
    <row r="6561" spans="1:15" x14ac:dyDescent="0.25">
      <c r="A6561" t="s">
        <v>15</v>
      </c>
      <c r="B6561" t="s">
        <v>17</v>
      </c>
      <c r="C6561">
        <v>19</v>
      </c>
      <c r="D6561">
        <v>12</v>
      </c>
      <c r="E6561" t="b">
        <v>0</v>
      </c>
      <c r="F6561">
        <v>0.78100000000000003</v>
      </c>
      <c r="G6561">
        <v>1</v>
      </c>
      <c r="H6561">
        <v>1</v>
      </c>
      <c r="I6561">
        <v>114908</v>
      </c>
      <c r="J6561">
        <v>114539</v>
      </c>
      <c r="K6561">
        <v>57266</v>
      </c>
      <c r="L6561">
        <v>16</v>
      </c>
      <c r="M6561">
        <f t="shared" si="13287"/>
        <v>0</v>
      </c>
      <c r="N6561" t="b">
        <f t="shared" ref="N6561" si="13348">AND(MIN($F6560,$F6561,$F6562)=$F6561,MAX($H6560,$H6561,$H6562)=$H6561)</f>
        <v>0</v>
      </c>
      <c r="O6561" t="b">
        <f t="shared" ref="O6561" si="13349">AND(NOT(N6560),N6561,NOT(N6562))</f>
        <v>0</v>
      </c>
    </row>
    <row r="6562" spans="1:15" x14ac:dyDescent="0.25">
      <c r="A6562" t="s">
        <v>19</v>
      </c>
      <c r="B6562" t="s">
        <v>17</v>
      </c>
      <c r="C6562">
        <v>19</v>
      </c>
      <c r="D6562">
        <v>12</v>
      </c>
      <c r="E6562" t="b">
        <v>0</v>
      </c>
      <c r="F6562">
        <v>3.0000000000000001E-3</v>
      </c>
      <c r="G6562">
        <v>1</v>
      </c>
      <c r="H6562">
        <v>1</v>
      </c>
      <c r="I6562">
        <v>18</v>
      </c>
      <c r="J6562">
        <v>11</v>
      </c>
      <c r="K6562">
        <v>2</v>
      </c>
      <c r="L6562">
        <v>6</v>
      </c>
      <c r="M6562">
        <f t="shared" si="13287"/>
        <v>0</v>
      </c>
      <c r="N6562" t="b">
        <f t="shared" ref="N6562" si="13350">AND(MIN($F6560,$F6561,$F6562)=$F6562,MAX($H6560,$H6561,$H6562)=$H6562)</f>
        <v>1</v>
      </c>
      <c r="O6562" t="b">
        <f t="shared" ref="O6562" si="13351">AND(NOT(N6560),NOT(N6561),N6562)</f>
        <v>1</v>
      </c>
    </row>
    <row r="6563" spans="1:15" x14ac:dyDescent="0.25">
      <c r="A6563" t="s">
        <v>13</v>
      </c>
      <c r="B6563" t="s">
        <v>17</v>
      </c>
      <c r="C6563">
        <v>19</v>
      </c>
      <c r="D6563">
        <v>13</v>
      </c>
      <c r="E6563" t="b">
        <v>0</v>
      </c>
      <c r="F6563">
        <v>3.0000000000000001E-3</v>
      </c>
      <c r="G6563">
        <v>1</v>
      </c>
      <c r="H6563">
        <v>1</v>
      </c>
      <c r="I6563">
        <v>20</v>
      </c>
      <c r="J6563">
        <v>12</v>
      </c>
      <c r="K6563">
        <v>2</v>
      </c>
      <c r="L6563">
        <v>7</v>
      </c>
      <c r="M6563">
        <f t="shared" si="13287"/>
        <v>0</v>
      </c>
      <c r="N6563" t="b">
        <f t="shared" ref="N6563" si="13352">AND(MIN($F6563,$F6564,$F6565)=$F6563,MAX($H6563,$H6564,$H6565)=$H6563)</f>
        <v>0</v>
      </c>
      <c r="O6563" t="b">
        <f t="shared" ref="O6563" si="13353">AND(N6563,NOT(N6564),NOT(N6565))</f>
        <v>0</v>
      </c>
    </row>
    <row r="6564" spans="1:15" x14ac:dyDescent="0.25">
      <c r="A6564" t="s">
        <v>15</v>
      </c>
      <c r="B6564" t="s">
        <v>17</v>
      </c>
      <c r="C6564">
        <v>19</v>
      </c>
      <c r="D6564">
        <v>13</v>
      </c>
      <c r="E6564" t="b">
        <v>1</v>
      </c>
      <c r="F6564">
        <v>10.007</v>
      </c>
      <c r="G6564">
        <v>1</v>
      </c>
      <c r="H6564">
        <v>0</v>
      </c>
      <c r="I6564">
        <v>1413803</v>
      </c>
      <c r="J6564">
        <v>1409286</v>
      </c>
      <c r="K6564">
        <v>704640</v>
      </c>
      <c r="L6564">
        <v>17</v>
      </c>
      <c r="M6564">
        <f t="shared" si="13287"/>
        <v>1</v>
      </c>
      <c r="N6564" t="b">
        <f t="shared" ref="N6564" si="13354">AND(MIN($F6563,$F6564,$F6565)=$F6564,MAX($H6563,$H6564,$H6565)=$H6564)</f>
        <v>0</v>
      </c>
      <c r="O6564" t="b">
        <f t="shared" ref="O6564" si="13355">AND(NOT(N6563),N6564,NOT(N6565))</f>
        <v>0</v>
      </c>
    </row>
    <row r="6565" spans="1:15" x14ac:dyDescent="0.25">
      <c r="A6565" t="s">
        <v>19</v>
      </c>
      <c r="B6565" t="s">
        <v>17</v>
      </c>
      <c r="C6565">
        <v>19</v>
      </c>
      <c r="D6565">
        <v>13</v>
      </c>
      <c r="E6565" t="b">
        <v>0</v>
      </c>
      <c r="F6565">
        <v>1E-3</v>
      </c>
      <c r="G6565">
        <v>1</v>
      </c>
      <c r="H6565">
        <v>1</v>
      </c>
      <c r="I6565">
        <v>20</v>
      </c>
      <c r="J6565">
        <v>12</v>
      </c>
      <c r="K6565">
        <v>2</v>
      </c>
      <c r="L6565">
        <v>7</v>
      </c>
      <c r="M6565">
        <f t="shared" si="13287"/>
        <v>0</v>
      </c>
      <c r="N6565" t="b">
        <f t="shared" ref="N6565" si="13356">AND(MIN($F6563,$F6564,$F6565)=$F6565,MAX($H6563,$H6564,$H6565)=$H6565)</f>
        <v>1</v>
      </c>
      <c r="O6565" t="b">
        <f t="shared" ref="O6565" si="13357">AND(NOT(N6563),NOT(N6564),N6565)</f>
        <v>1</v>
      </c>
    </row>
    <row r="6566" spans="1:15" x14ac:dyDescent="0.25">
      <c r="A6566" t="s">
        <v>13</v>
      </c>
      <c r="B6566" t="s">
        <v>17</v>
      </c>
      <c r="C6566">
        <v>19</v>
      </c>
      <c r="D6566">
        <v>14</v>
      </c>
      <c r="E6566" t="b">
        <v>0</v>
      </c>
      <c r="F6566">
        <v>3.0000000000000001E-3</v>
      </c>
      <c r="G6566">
        <v>1</v>
      </c>
      <c r="H6566">
        <v>1</v>
      </c>
      <c r="I6566">
        <v>22</v>
      </c>
      <c r="J6566">
        <v>13</v>
      </c>
      <c r="K6566">
        <v>2</v>
      </c>
      <c r="L6566">
        <v>8</v>
      </c>
      <c r="M6566">
        <f t="shared" si="13287"/>
        <v>0</v>
      </c>
      <c r="N6566" t="b">
        <f t="shared" ref="N6566" si="13358">AND(MIN($F6566,$F6567,$F6568)=$F6566,MAX($H6566,$H6567,$H6568)=$H6566)</f>
        <v>0</v>
      </c>
      <c r="O6566" t="b">
        <f t="shared" ref="O6566" si="13359">AND(N6566,NOT(N6567),NOT(N6568))</f>
        <v>0</v>
      </c>
    </row>
    <row r="6567" spans="1:15" x14ac:dyDescent="0.25">
      <c r="A6567" t="s">
        <v>15</v>
      </c>
      <c r="B6567" t="s">
        <v>17</v>
      </c>
      <c r="C6567">
        <v>19</v>
      </c>
      <c r="D6567">
        <v>14</v>
      </c>
      <c r="E6567" t="b">
        <v>1</v>
      </c>
      <c r="F6567">
        <v>10.005000000000001</v>
      </c>
      <c r="G6567">
        <v>1</v>
      </c>
      <c r="H6567">
        <v>0</v>
      </c>
      <c r="I6567">
        <v>1420671</v>
      </c>
      <c r="J6567">
        <v>1416131</v>
      </c>
      <c r="K6567">
        <v>708062</v>
      </c>
      <c r="L6567">
        <v>21</v>
      </c>
      <c r="M6567">
        <f t="shared" si="13287"/>
        <v>1</v>
      </c>
      <c r="N6567" t="b">
        <f t="shared" ref="N6567" si="13360">AND(MIN($F6566,$F6567,$F6568)=$F6567,MAX($H6566,$H6567,$H6568)=$H6567)</f>
        <v>0</v>
      </c>
      <c r="O6567" t="b">
        <f t="shared" ref="O6567" si="13361">AND(NOT(N6566),N6567,NOT(N6568))</f>
        <v>0</v>
      </c>
    </row>
    <row r="6568" spans="1:15" x14ac:dyDescent="0.25">
      <c r="A6568" t="s">
        <v>19</v>
      </c>
      <c r="B6568" t="s">
        <v>17</v>
      </c>
      <c r="C6568">
        <v>19</v>
      </c>
      <c r="D6568">
        <v>14</v>
      </c>
      <c r="E6568" t="b">
        <v>0</v>
      </c>
      <c r="F6568">
        <v>2E-3</v>
      </c>
      <c r="G6568">
        <v>1</v>
      </c>
      <c r="H6568">
        <v>1</v>
      </c>
      <c r="I6568">
        <v>22</v>
      </c>
      <c r="J6568">
        <v>13</v>
      </c>
      <c r="K6568">
        <v>2</v>
      </c>
      <c r="L6568">
        <v>8</v>
      </c>
      <c r="M6568">
        <f t="shared" si="13287"/>
        <v>0</v>
      </c>
      <c r="N6568" t="b">
        <f t="shared" ref="N6568" si="13362">AND(MIN($F6566,$F6567,$F6568)=$F6568,MAX($H6566,$H6567,$H6568)=$H6568)</f>
        <v>1</v>
      </c>
      <c r="O6568" t="b">
        <f t="shared" ref="O6568" si="13363">AND(NOT(N6566),NOT(N6567),N6568)</f>
        <v>1</v>
      </c>
    </row>
    <row r="6569" spans="1:15" x14ac:dyDescent="0.25">
      <c r="A6569" t="s">
        <v>13</v>
      </c>
      <c r="B6569" t="s">
        <v>17</v>
      </c>
      <c r="C6569">
        <v>19</v>
      </c>
      <c r="D6569">
        <v>15</v>
      </c>
      <c r="E6569" t="b">
        <v>0</v>
      </c>
      <c r="F6569">
        <v>2E-3</v>
      </c>
      <c r="G6569">
        <v>1</v>
      </c>
      <c r="H6569">
        <v>1</v>
      </c>
      <c r="I6569">
        <v>24</v>
      </c>
      <c r="J6569">
        <v>14</v>
      </c>
      <c r="K6569">
        <v>2</v>
      </c>
      <c r="L6569">
        <v>9</v>
      </c>
      <c r="M6569">
        <f t="shared" si="13287"/>
        <v>0</v>
      </c>
      <c r="N6569" t="b">
        <f t="shared" ref="N6569" si="13364">AND(MIN($F6569,$F6570,$F6571)=$F6569,MAX($H6569,$H6570,$H6571)=$H6569)</f>
        <v>1</v>
      </c>
      <c r="O6569" t="b">
        <f t="shared" ref="O6569" si="13365">AND(N6569,NOT(N6570),NOT(N6571))</f>
        <v>0</v>
      </c>
    </row>
    <row r="6570" spans="1:15" x14ac:dyDescent="0.25">
      <c r="A6570" t="s">
        <v>15</v>
      </c>
      <c r="B6570" t="s">
        <v>17</v>
      </c>
      <c r="C6570">
        <v>19</v>
      </c>
      <c r="D6570">
        <v>15</v>
      </c>
      <c r="E6570" t="b">
        <v>1</v>
      </c>
      <c r="F6570">
        <v>10.000999999999999</v>
      </c>
      <c r="G6570">
        <v>1</v>
      </c>
      <c r="H6570">
        <v>0</v>
      </c>
      <c r="I6570">
        <v>1467541</v>
      </c>
      <c r="J6570">
        <v>1462852</v>
      </c>
      <c r="K6570">
        <v>731422</v>
      </c>
      <c r="L6570">
        <v>22</v>
      </c>
      <c r="M6570">
        <f t="shared" si="13287"/>
        <v>1</v>
      </c>
      <c r="N6570" t="b">
        <f t="shared" ref="N6570" si="13366">AND(MIN($F6569,$F6570,$F6571)=$F6570,MAX($H6569,$H6570,$H6571)=$H6570)</f>
        <v>0</v>
      </c>
      <c r="O6570" t="b">
        <f t="shared" ref="O6570" si="13367">AND(NOT(N6569),N6570,NOT(N6571))</f>
        <v>0</v>
      </c>
    </row>
    <row r="6571" spans="1:15" x14ac:dyDescent="0.25">
      <c r="A6571" t="s">
        <v>19</v>
      </c>
      <c r="B6571" t="s">
        <v>17</v>
      </c>
      <c r="C6571">
        <v>19</v>
      </c>
      <c r="D6571">
        <v>15</v>
      </c>
      <c r="E6571" t="b">
        <v>0</v>
      </c>
      <c r="F6571">
        <v>2E-3</v>
      </c>
      <c r="G6571">
        <v>1</v>
      </c>
      <c r="H6571">
        <v>1</v>
      </c>
      <c r="I6571">
        <v>24</v>
      </c>
      <c r="J6571">
        <v>14</v>
      </c>
      <c r="K6571">
        <v>2</v>
      </c>
      <c r="L6571">
        <v>9</v>
      </c>
      <c r="M6571">
        <f t="shared" si="13287"/>
        <v>0</v>
      </c>
      <c r="N6571" t="b">
        <f t="shared" ref="N6571" si="13368">AND(MIN($F6569,$F6570,$F6571)=$F6571,MAX($H6569,$H6570,$H6571)=$H6571)</f>
        <v>1</v>
      </c>
      <c r="O6571" t="b">
        <f t="shared" ref="O6571" si="13369">AND(NOT(N6569),NOT(N6570),N6571)</f>
        <v>0</v>
      </c>
    </row>
    <row r="6572" spans="1:15" x14ac:dyDescent="0.25">
      <c r="A6572" t="s">
        <v>13</v>
      </c>
      <c r="B6572" t="s">
        <v>17</v>
      </c>
      <c r="C6572">
        <v>19</v>
      </c>
      <c r="D6572">
        <v>16</v>
      </c>
      <c r="E6572" t="b">
        <v>0</v>
      </c>
      <c r="F6572">
        <v>3.0000000000000001E-3</v>
      </c>
      <c r="G6572">
        <v>1</v>
      </c>
      <c r="H6572">
        <v>1</v>
      </c>
      <c r="I6572">
        <v>26</v>
      </c>
      <c r="J6572">
        <v>15</v>
      </c>
      <c r="K6572">
        <v>2</v>
      </c>
      <c r="L6572">
        <v>10</v>
      </c>
      <c r="M6572">
        <f t="shared" si="13287"/>
        <v>0</v>
      </c>
      <c r="N6572" t="b">
        <f t="shared" ref="N6572" si="13370">AND(MIN($F6572,$F6573,$F6574)=$F6572,MAX($H6572,$H6573,$H6574)=$H6572)</f>
        <v>0</v>
      </c>
      <c r="O6572" t="b">
        <f t="shared" ref="O6572" si="13371">AND(N6572,NOT(N6573),NOT(N6574))</f>
        <v>0</v>
      </c>
    </row>
    <row r="6573" spans="1:15" x14ac:dyDescent="0.25">
      <c r="A6573" t="s">
        <v>15</v>
      </c>
      <c r="B6573" t="s">
        <v>17</v>
      </c>
      <c r="C6573">
        <v>19</v>
      </c>
      <c r="D6573">
        <v>16</v>
      </c>
      <c r="E6573" t="b">
        <v>1</v>
      </c>
      <c r="F6573">
        <v>10.000999999999999</v>
      </c>
      <c r="G6573">
        <v>1</v>
      </c>
      <c r="H6573">
        <v>0</v>
      </c>
      <c r="I6573">
        <v>1377803</v>
      </c>
      <c r="J6573">
        <v>1373401</v>
      </c>
      <c r="K6573">
        <v>686696</v>
      </c>
      <c r="L6573">
        <v>24</v>
      </c>
      <c r="M6573">
        <f t="shared" si="13287"/>
        <v>1</v>
      </c>
      <c r="N6573" t="b">
        <f t="shared" ref="N6573" si="13372">AND(MIN($F6572,$F6573,$F6574)=$F6573,MAX($H6572,$H6573,$H6574)=$H6573)</f>
        <v>0</v>
      </c>
      <c r="O6573" t="b">
        <f t="shared" ref="O6573" si="13373">AND(NOT(N6572),N6573,NOT(N6574))</f>
        <v>0</v>
      </c>
    </row>
    <row r="6574" spans="1:15" x14ac:dyDescent="0.25">
      <c r="A6574" t="s">
        <v>19</v>
      </c>
      <c r="B6574" t="s">
        <v>17</v>
      </c>
      <c r="C6574">
        <v>19</v>
      </c>
      <c r="D6574">
        <v>16</v>
      </c>
      <c r="E6574" t="b">
        <v>0</v>
      </c>
      <c r="F6574">
        <v>1E-3</v>
      </c>
      <c r="G6574">
        <v>1</v>
      </c>
      <c r="H6574">
        <v>1</v>
      </c>
      <c r="I6574">
        <v>26</v>
      </c>
      <c r="J6574">
        <v>15</v>
      </c>
      <c r="K6574">
        <v>2</v>
      </c>
      <c r="L6574">
        <v>10</v>
      </c>
      <c r="M6574">
        <f t="shared" si="13287"/>
        <v>0</v>
      </c>
      <c r="N6574" t="b">
        <f t="shared" ref="N6574" si="13374">AND(MIN($F6572,$F6573,$F6574)=$F6574,MAX($H6572,$H6573,$H6574)=$H6574)</f>
        <v>1</v>
      </c>
      <c r="O6574" t="b">
        <f t="shared" ref="O6574" si="13375">AND(NOT(N6572),NOT(N6573),N6574)</f>
        <v>1</v>
      </c>
    </row>
    <row r="6575" spans="1:15" x14ac:dyDescent="0.25">
      <c r="A6575" t="s">
        <v>13</v>
      </c>
      <c r="B6575" t="s">
        <v>17</v>
      </c>
      <c r="C6575">
        <v>19</v>
      </c>
      <c r="D6575">
        <v>17</v>
      </c>
      <c r="E6575" t="b">
        <v>0</v>
      </c>
      <c r="F6575">
        <v>1E-3</v>
      </c>
      <c r="G6575">
        <v>1</v>
      </c>
      <c r="H6575">
        <v>1</v>
      </c>
      <c r="I6575">
        <v>28</v>
      </c>
      <c r="J6575">
        <v>16</v>
      </c>
      <c r="K6575">
        <v>2</v>
      </c>
      <c r="L6575">
        <v>11</v>
      </c>
      <c r="M6575">
        <f t="shared" si="13287"/>
        <v>0</v>
      </c>
      <c r="N6575" t="b">
        <f t="shared" ref="N6575" si="13376">AND(MIN($F6575,$F6576,$F6577)=$F6575,MAX($H6575,$H6576,$H6577)=$H6575)</f>
        <v>1</v>
      </c>
      <c r="O6575" t="b">
        <f t="shared" ref="O6575" si="13377">AND(N6575,NOT(N6576),NOT(N6577))</f>
        <v>1</v>
      </c>
    </row>
    <row r="6576" spans="1:15" x14ac:dyDescent="0.25">
      <c r="A6576" t="s">
        <v>15</v>
      </c>
      <c r="B6576" t="s">
        <v>17</v>
      </c>
      <c r="C6576">
        <v>19</v>
      </c>
      <c r="D6576">
        <v>17</v>
      </c>
      <c r="E6576" t="b">
        <v>1</v>
      </c>
      <c r="F6576">
        <v>10.000999999999999</v>
      </c>
      <c r="G6576">
        <v>1</v>
      </c>
      <c r="H6576">
        <v>0</v>
      </c>
      <c r="I6576">
        <v>1441799</v>
      </c>
      <c r="J6576">
        <v>1437194</v>
      </c>
      <c r="K6576">
        <v>718593</v>
      </c>
      <c r="L6576">
        <v>21</v>
      </c>
      <c r="M6576">
        <f t="shared" si="13287"/>
        <v>1</v>
      </c>
      <c r="N6576" t="b">
        <f t="shared" ref="N6576" si="13378">AND(MIN($F6575,$F6576,$F6577)=$F6576,MAX($H6575,$H6576,$H6577)=$H6576)</f>
        <v>0</v>
      </c>
      <c r="O6576" t="b">
        <f t="shared" ref="O6576" si="13379">AND(NOT(N6575),N6576,NOT(N6577))</f>
        <v>0</v>
      </c>
    </row>
    <row r="6577" spans="1:15" x14ac:dyDescent="0.25">
      <c r="A6577" t="s">
        <v>19</v>
      </c>
      <c r="B6577" t="s">
        <v>17</v>
      </c>
      <c r="C6577">
        <v>19</v>
      </c>
      <c r="D6577">
        <v>17</v>
      </c>
      <c r="E6577" t="b">
        <v>0</v>
      </c>
      <c r="F6577">
        <v>3.0000000000000001E-3</v>
      </c>
      <c r="G6577">
        <v>1</v>
      </c>
      <c r="H6577">
        <v>1</v>
      </c>
      <c r="I6577">
        <v>28</v>
      </c>
      <c r="J6577">
        <v>16</v>
      </c>
      <c r="K6577">
        <v>2</v>
      </c>
      <c r="L6577">
        <v>11</v>
      </c>
      <c r="M6577">
        <f t="shared" si="13287"/>
        <v>0</v>
      </c>
      <c r="N6577" t="b">
        <f t="shared" ref="N6577" si="13380">AND(MIN($F6575,$F6576,$F6577)=$F6577,MAX($H6575,$H6576,$H6577)=$H6577)</f>
        <v>0</v>
      </c>
      <c r="O6577" t="b">
        <f t="shared" ref="O6577" si="13381">AND(NOT(N6575),NOT(N6576),N6577)</f>
        <v>0</v>
      </c>
    </row>
    <row r="6578" spans="1:15" x14ac:dyDescent="0.25">
      <c r="A6578" t="s">
        <v>13</v>
      </c>
      <c r="B6578" t="s">
        <v>17</v>
      </c>
      <c r="C6578">
        <v>19</v>
      </c>
      <c r="D6578">
        <v>18</v>
      </c>
      <c r="E6578" t="b">
        <v>0</v>
      </c>
      <c r="F6578">
        <v>1E-3</v>
      </c>
      <c r="G6578">
        <v>1</v>
      </c>
      <c r="H6578">
        <v>1</v>
      </c>
      <c r="I6578">
        <v>14</v>
      </c>
      <c r="J6578">
        <v>10</v>
      </c>
      <c r="K6578">
        <v>3</v>
      </c>
      <c r="L6578">
        <v>3</v>
      </c>
      <c r="M6578">
        <f t="shared" si="13287"/>
        <v>0</v>
      </c>
      <c r="N6578" t="b">
        <f t="shared" ref="N6578" si="13382">AND(MIN($F6578,$F6579,$F6580)=$F6578,MAX($H6578,$H6579,$H6580)=$H6578)</f>
        <v>1</v>
      </c>
      <c r="O6578" t="b">
        <f t="shared" ref="O6578" si="13383">AND(N6578,NOT(N6579),NOT(N6580))</f>
        <v>0</v>
      </c>
    </row>
    <row r="6579" spans="1:15" x14ac:dyDescent="0.25">
      <c r="A6579" t="s">
        <v>15</v>
      </c>
      <c r="B6579" t="s">
        <v>17</v>
      </c>
      <c r="C6579">
        <v>19</v>
      </c>
      <c r="D6579">
        <v>18</v>
      </c>
      <c r="E6579" t="b">
        <v>0</v>
      </c>
      <c r="F6579">
        <v>1E-3</v>
      </c>
      <c r="G6579">
        <v>1</v>
      </c>
      <c r="H6579">
        <v>1</v>
      </c>
      <c r="I6579">
        <v>88</v>
      </c>
      <c r="J6579">
        <v>88</v>
      </c>
      <c r="K6579">
        <v>42</v>
      </c>
      <c r="L6579">
        <v>9</v>
      </c>
      <c r="M6579">
        <f t="shared" si="13287"/>
        <v>0</v>
      </c>
      <c r="N6579" t="b">
        <f t="shared" ref="N6579" si="13384">AND(MIN($F6578,$F6579,$F6580)=$F6579,MAX($H6578,$H6579,$H6580)=$H6579)</f>
        <v>1</v>
      </c>
      <c r="O6579" t="b">
        <f t="shared" ref="O6579" si="13385">AND(NOT(N6578),N6579,NOT(N6580))</f>
        <v>0</v>
      </c>
    </row>
    <row r="6580" spans="1:15" x14ac:dyDescent="0.25">
      <c r="A6580" t="s">
        <v>19</v>
      </c>
      <c r="B6580" t="s">
        <v>17</v>
      </c>
      <c r="C6580">
        <v>19</v>
      </c>
      <c r="D6580">
        <v>18</v>
      </c>
      <c r="E6580" t="b">
        <v>0</v>
      </c>
      <c r="F6580">
        <v>1E-3</v>
      </c>
      <c r="G6580">
        <v>1</v>
      </c>
      <c r="H6580">
        <v>1</v>
      </c>
      <c r="I6580">
        <v>14</v>
      </c>
      <c r="J6580">
        <v>10</v>
      </c>
      <c r="K6580">
        <v>3</v>
      </c>
      <c r="L6580">
        <v>3</v>
      </c>
      <c r="M6580">
        <f t="shared" si="13287"/>
        <v>0</v>
      </c>
      <c r="N6580" t="b">
        <f t="shared" ref="N6580" si="13386">AND(MIN($F6578,$F6579,$F6580)=$F6580,MAX($H6578,$H6579,$H6580)=$H6580)</f>
        <v>1</v>
      </c>
      <c r="O6580" t="b">
        <f t="shared" ref="O6580" si="13387">AND(NOT(N6578),NOT(N6579),N6580)</f>
        <v>0</v>
      </c>
    </row>
    <row r="6581" spans="1:15" x14ac:dyDescent="0.25">
      <c r="A6581" t="s">
        <v>13</v>
      </c>
      <c r="B6581" t="s">
        <v>17</v>
      </c>
      <c r="C6581">
        <v>19</v>
      </c>
      <c r="D6581">
        <v>19</v>
      </c>
      <c r="E6581" t="b">
        <v>0</v>
      </c>
      <c r="F6581">
        <v>1E-3</v>
      </c>
      <c r="G6581">
        <v>1</v>
      </c>
      <c r="H6581">
        <v>1</v>
      </c>
      <c r="I6581">
        <v>16</v>
      </c>
      <c r="J6581">
        <v>11</v>
      </c>
      <c r="K6581">
        <v>3</v>
      </c>
      <c r="L6581">
        <v>4</v>
      </c>
      <c r="M6581">
        <f t="shared" si="13287"/>
        <v>0</v>
      </c>
      <c r="N6581" t="b">
        <f t="shared" ref="N6581" si="13388">AND(MIN($F6581,$F6582,$F6583)=$F6581,MAX($H6581,$H6582,$H6583)=$H6581)</f>
        <v>1</v>
      </c>
      <c r="O6581" t="b">
        <f t="shared" ref="O6581" si="13389">AND(N6581,NOT(N6582),NOT(N6583))</f>
        <v>0</v>
      </c>
    </row>
    <row r="6582" spans="1:15" x14ac:dyDescent="0.25">
      <c r="A6582" t="s">
        <v>15</v>
      </c>
      <c r="B6582" t="s">
        <v>17</v>
      </c>
      <c r="C6582">
        <v>19</v>
      </c>
      <c r="D6582">
        <v>19</v>
      </c>
      <c r="E6582" t="b">
        <v>0</v>
      </c>
      <c r="F6582">
        <v>7.0000000000000001E-3</v>
      </c>
      <c r="G6582">
        <v>1</v>
      </c>
      <c r="H6582">
        <v>1</v>
      </c>
      <c r="I6582">
        <v>1125</v>
      </c>
      <c r="J6582">
        <v>1121</v>
      </c>
      <c r="K6582">
        <v>558</v>
      </c>
      <c r="L6582">
        <v>10</v>
      </c>
      <c r="M6582">
        <f t="shared" si="13287"/>
        <v>0</v>
      </c>
      <c r="N6582" t="b">
        <f t="shared" ref="N6582" si="13390">AND(MIN($F6581,$F6582,$F6583)=$F6582,MAX($H6581,$H6582,$H6583)=$H6582)</f>
        <v>0</v>
      </c>
      <c r="O6582" t="b">
        <f t="shared" ref="O6582" si="13391">AND(NOT(N6581),N6582,NOT(N6583))</f>
        <v>0</v>
      </c>
    </row>
    <row r="6583" spans="1:15" x14ac:dyDescent="0.25">
      <c r="A6583" t="s">
        <v>19</v>
      </c>
      <c r="B6583" t="s">
        <v>17</v>
      </c>
      <c r="C6583">
        <v>19</v>
      </c>
      <c r="D6583">
        <v>19</v>
      </c>
      <c r="E6583" t="b">
        <v>0</v>
      </c>
      <c r="F6583">
        <v>1E-3</v>
      </c>
      <c r="G6583">
        <v>1</v>
      </c>
      <c r="H6583">
        <v>1</v>
      </c>
      <c r="I6583">
        <v>16</v>
      </c>
      <c r="J6583">
        <v>11</v>
      </c>
      <c r="K6583">
        <v>3</v>
      </c>
      <c r="L6583">
        <v>4</v>
      </c>
      <c r="M6583">
        <f t="shared" si="13287"/>
        <v>0</v>
      </c>
      <c r="N6583" t="b">
        <f t="shared" ref="N6583" si="13392">AND(MIN($F6581,$F6582,$F6583)=$F6583,MAX($H6581,$H6582,$H6583)=$H6583)</f>
        <v>1</v>
      </c>
      <c r="O6583" t="b">
        <f t="shared" ref="O6583" si="13393">AND(NOT(N6581),NOT(N6582),N6583)</f>
        <v>0</v>
      </c>
    </row>
    <row r="6584" spans="1:15" x14ac:dyDescent="0.25">
      <c r="A6584" t="s">
        <v>13</v>
      </c>
      <c r="B6584" t="s">
        <v>17</v>
      </c>
      <c r="C6584">
        <v>19</v>
      </c>
      <c r="D6584">
        <v>1</v>
      </c>
      <c r="E6584" t="b">
        <v>0</v>
      </c>
      <c r="F6584">
        <v>1E-3</v>
      </c>
      <c r="G6584">
        <v>1</v>
      </c>
      <c r="H6584">
        <v>1</v>
      </c>
      <c r="I6584">
        <v>12</v>
      </c>
      <c r="J6584">
        <v>7</v>
      </c>
      <c r="K6584">
        <v>1</v>
      </c>
      <c r="L6584">
        <v>4</v>
      </c>
      <c r="M6584">
        <f t="shared" si="13287"/>
        <v>0</v>
      </c>
      <c r="N6584" t="b">
        <f t="shared" ref="N6584" si="13394">AND(MIN($F6584,$F6585,$F6586)=$F6584,MAX($H6584,$H6585,$H6586)=$H6584)</f>
        <v>1</v>
      </c>
      <c r="O6584" t="b">
        <f t="shared" ref="O6584" si="13395">AND(N6584,NOT(N6585),NOT(N6586))</f>
        <v>0</v>
      </c>
    </row>
    <row r="6585" spans="1:15" x14ac:dyDescent="0.25">
      <c r="A6585" t="s">
        <v>15</v>
      </c>
      <c r="B6585" t="s">
        <v>17</v>
      </c>
      <c r="C6585">
        <v>19</v>
      </c>
      <c r="D6585">
        <v>1</v>
      </c>
      <c r="E6585" t="b">
        <v>0</v>
      </c>
      <c r="F6585">
        <v>1E-3</v>
      </c>
      <c r="G6585">
        <v>1</v>
      </c>
      <c r="H6585">
        <v>1</v>
      </c>
      <c r="I6585">
        <v>81</v>
      </c>
      <c r="J6585">
        <v>79</v>
      </c>
      <c r="K6585">
        <v>37</v>
      </c>
      <c r="L6585">
        <v>6</v>
      </c>
      <c r="M6585">
        <f t="shared" si="13287"/>
        <v>0</v>
      </c>
      <c r="N6585" t="b">
        <f t="shared" ref="N6585" si="13396">AND(MIN($F6584,$F6585,$F6586)=$F6585,MAX($H6584,$H6585,$H6586)=$H6585)</f>
        <v>1</v>
      </c>
      <c r="O6585" t="b">
        <f t="shared" ref="O6585" si="13397">AND(NOT(N6584),N6585,NOT(N6586))</f>
        <v>0</v>
      </c>
    </row>
    <row r="6586" spans="1:15" x14ac:dyDescent="0.25">
      <c r="A6586" t="s">
        <v>19</v>
      </c>
      <c r="B6586" t="s">
        <v>17</v>
      </c>
      <c r="C6586">
        <v>19</v>
      </c>
      <c r="D6586">
        <v>1</v>
      </c>
      <c r="E6586" t="b">
        <v>0</v>
      </c>
      <c r="F6586">
        <v>2E-3</v>
      </c>
      <c r="G6586">
        <v>1</v>
      </c>
      <c r="H6586">
        <v>1</v>
      </c>
      <c r="I6586">
        <v>12</v>
      </c>
      <c r="J6586">
        <v>7</v>
      </c>
      <c r="K6586">
        <v>1</v>
      </c>
      <c r="L6586">
        <v>4</v>
      </c>
      <c r="M6586">
        <f t="shared" si="13287"/>
        <v>0</v>
      </c>
      <c r="N6586" t="b">
        <f t="shared" ref="N6586" si="13398">AND(MIN($F6584,$F6585,$F6586)=$F6586,MAX($H6584,$H6585,$H6586)=$H6586)</f>
        <v>0</v>
      </c>
      <c r="O6586" t="b">
        <f t="shared" ref="O6586" si="13399">AND(NOT(N6584),NOT(N6585),N6586)</f>
        <v>0</v>
      </c>
    </row>
    <row r="6587" spans="1:15" x14ac:dyDescent="0.25">
      <c r="A6587" t="s">
        <v>13</v>
      </c>
      <c r="B6587" t="s">
        <v>17</v>
      </c>
      <c r="C6587">
        <v>19</v>
      </c>
      <c r="D6587">
        <v>20</v>
      </c>
      <c r="E6587" t="b">
        <v>0</v>
      </c>
      <c r="F6587">
        <v>1E-3</v>
      </c>
      <c r="G6587">
        <v>1</v>
      </c>
      <c r="H6587">
        <v>1</v>
      </c>
      <c r="I6587">
        <v>18</v>
      </c>
      <c r="J6587">
        <v>12</v>
      </c>
      <c r="K6587">
        <v>3</v>
      </c>
      <c r="L6587">
        <v>5</v>
      </c>
      <c r="M6587">
        <f t="shared" si="13287"/>
        <v>0</v>
      </c>
      <c r="N6587" t="b">
        <f t="shared" ref="N6587" si="13400">AND(MIN($F6587,$F6588,$F6589)=$F6587,MAX($H6587,$H6588,$H6589)=$H6587)</f>
        <v>1</v>
      </c>
      <c r="O6587" t="b">
        <f t="shared" ref="O6587" si="13401">AND(N6587,NOT(N6588),NOT(N6589))</f>
        <v>0</v>
      </c>
    </row>
    <row r="6588" spans="1:15" x14ac:dyDescent="0.25">
      <c r="A6588" t="s">
        <v>15</v>
      </c>
      <c r="B6588" t="s">
        <v>17</v>
      </c>
      <c r="C6588">
        <v>19</v>
      </c>
      <c r="D6588">
        <v>20</v>
      </c>
      <c r="E6588" t="b">
        <v>0</v>
      </c>
      <c r="F6588">
        <v>0.106</v>
      </c>
      <c r="G6588">
        <v>1</v>
      </c>
      <c r="H6588">
        <v>1</v>
      </c>
      <c r="I6588">
        <v>15713</v>
      </c>
      <c r="J6588">
        <v>15666</v>
      </c>
      <c r="K6588">
        <v>7830</v>
      </c>
      <c r="L6588">
        <v>13</v>
      </c>
      <c r="M6588">
        <f t="shared" si="13287"/>
        <v>0</v>
      </c>
      <c r="N6588" t="b">
        <f t="shared" ref="N6588" si="13402">AND(MIN($F6587,$F6588,$F6589)=$F6588,MAX($H6587,$H6588,$H6589)=$H6588)</f>
        <v>0</v>
      </c>
      <c r="O6588" t="b">
        <f t="shared" ref="O6588" si="13403">AND(NOT(N6587),N6588,NOT(N6589))</f>
        <v>0</v>
      </c>
    </row>
    <row r="6589" spans="1:15" x14ac:dyDescent="0.25">
      <c r="A6589" t="s">
        <v>19</v>
      </c>
      <c r="B6589" t="s">
        <v>17</v>
      </c>
      <c r="C6589">
        <v>19</v>
      </c>
      <c r="D6589">
        <v>20</v>
      </c>
      <c r="E6589" t="b">
        <v>0</v>
      </c>
      <c r="F6589">
        <v>1E-3</v>
      </c>
      <c r="G6589">
        <v>1</v>
      </c>
      <c r="H6589">
        <v>1</v>
      </c>
      <c r="I6589">
        <v>18</v>
      </c>
      <c r="J6589">
        <v>12</v>
      </c>
      <c r="K6589">
        <v>3</v>
      </c>
      <c r="L6589">
        <v>5</v>
      </c>
      <c r="M6589">
        <f t="shared" si="13287"/>
        <v>0</v>
      </c>
      <c r="N6589" t="b">
        <f t="shared" ref="N6589" si="13404">AND(MIN($F6587,$F6588,$F6589)=$F6589,MAX($H6587,$H6588,$H6589)=$H6589)</f>
        <v>1</v>
      </c>
      <c r="O6589" t="b">
        <f t="shared" ref="O6589" si="13405">AND(NOT(N6587),NOT(N6588),N6589)</f>
        <v>0</v>
      </c>
    </row>
    <row r="6590" spans="1:15" x14ac:dyDescent="0.25">
      <c r="A6590" t="s">
        <v>13</v>
      </c>
      <c r="B6590" t="s">
        <v>17</v>
      </c>
      <c r="C6590">
        <v>19</v>
      </c>
      <c r="D6590">
        <v>21</v>
      </c>
      <c r="E6590" t="b">
        <v>0</v>
      </c>
      <c r="F6590">
        <v>2E-3</v>
      </c>
      <c r="G6590">
        <v>1</v>
      </c>
      <c r="H6590">
        <v>1</v>
      </c>
      <c r="I6590">
        <v>20</v>
      </c>
      <c r="J6590">
        <v>13</v>
      </c>
      <c r="K6590">
        <v>3</v>
      </c>
      <c r="L6590">
        <v>6</v>
      </c>
      <c r="M6590">
        <f t="shared" si="13287"/>
        <v>0</v>
      </c>
      <c r="N6590" t="b">
        <f t="shared" ref="N6590" si="13406">AND(MIN($F6590,$F6591,$F6592)=$F6590,MAX($H6590,$H6591,$H6592)=$H6590)</f>
        <v>0</v>
      </c>
      <c r="O6590" t="b">
        <f t="shared" ref="O6590" si="13407">AND(N6590,NOT(N6591),NOT(N6592))</f>
        <v>0</v>
      </c>
    </row>
    <row r="6591" spans="1:15" x14ac:dyDescent="0.25">
      <c r="A6591" t="s">
        <v>15</v>
      </c>
      <c r="B6591" t="s">
        <v>17</v>
      </c>
      <c r="C6591">
        <v>19</v>
      </c>
      <c r="D6591">
        <v>21</v>
      </c>
      <c r="E6591" t="b">
        <v>0</v>
      </c>
      <c r="F6591">
        <v>1.637</v>
      </c>
      <c r="G6591">
        <v>1</v>
      </c>
      <c r="H6591">
        <v>1</v>
      </c>
      <c r="I6591">
        <v>220135</v>
      </c>
      <c r="J6591">
        <v>219499</v>
      </c>
      <c r="K6591">
        <v>109746</v>
      </c>
      <c r="L6591">
        <v>16</v>
      </c>
      <c r="M6591">
        <f t="shared" si="13287"/>
        <v>0</v>
      </c>
      <c r="N6591" t="b">
        <f t="shared" ref="N6591" si="13408">AND(MIN($F6590,$F6591,$F6592)=$F6591,MAX($H6590,$H6591,$H6592)=$H6591)</f>
        <v>0</v>
      </c>
      <c r="O6591" t="b">
        <f t="shared" ref="O6591" si="13409">AND(NOT(N6590),N6591,NOT(N6592))</f>
        <v>0</v>
      </c>
    </row>
    <row r="6592" spans="1:15" x14ac:dyDescent="0.25">
      <c r="A6592" t="s">
        <v>19</v>
      </c>
      <c r="B6592" t="s">
        <v>17</v>
      </c>
      <c r="C6592">
        <v>19</v>
      </c>
      <c r="D6592">
        <v>21</v>
      </c>
      <c r="E6592" t="b">
        <v>0</v>
      </c>
      <c r="F6592">
        <v>1E-3</v>
      </c>
      <c r="G6592">
        <v>1</v>
      </c>
      <c r="H6592">
        <v>1</v>
      </c>
      <c r="I6592">
        <v>20</v>
      </c>
      <c r="J6592">
        <v>13</v>
      </c>
      <c r="K6592">
        <v>3</v>
      </c>
      <c r="L6592">
        <v>6</v>
      </c>
      <c r="M6592">
        <f t="shared" si="13287"/>
        <v>0</v>
      </c>
      <c r="N6592" t="b">
        <f t="shared" ref="N6592" si="13410">AND(MIN($F6590,$F6591,$F6592)=$F6592,MAX($H6590,$H6591,$H6592)=$H6592)</f>
        <v>1</v>
      </c>
      <c r="O6592" t="b">
        <f t="shared" ref="O6592" si="13411">AND(NOT(N6590),NOT(N6591),N6592)</f>
        <v>1</v>
      </c>
    </row>
    <row r="6593" spans="1:15" x14ac:dyDescent="0.25">
      <c r="A6593" t="s">
        <v>13</v>
      </c>
      <c r="B6593" t="s">
        <v>17</v>
      </c>
      <c r="C6593">
        <v>19</v>
      </c>
      <c r="D6593">
        <v>22</v>
      </c>
      <c r="E6593" t="b">
        <v>0</v>
      </c>
      <c r="F6593">
        <v>1E-3</v>
      </c>
      <c r="G6593">
        <v>1</v>
      </c>
      <c r="H6593">
        <v>1</v>
      </c>
      <c r="I6593">
        <v>22</v>
      </c>
      <c r="J6593">
        <v>14</v>
      </c>
      <c r="K6593">
        <v>3</v>
      </c>
      <c r="L6593">
        <v>7</v>
      </c>
      <c r="M6593">
        <f t="shared" si="13287"/>
        <v>0</v>
      </c>
      <c r="N6593" t="b">
        <f t="shared" ref="N6593" si="13412">AND(MIN($F6593,$F6594,$F6595)=$F6593,MAX($H6593,$H6594,$H6595)=$H6593)</f>
        <v>1</v>
      </c>
      <c r="O6593" t="b">
        <f t="shared" ref="O6593" si="13413">AND(N6593,NOT(N6594),NOT(N6595))</f>
        <v>0</v>
      </c>
    </row>
    <row r="6594" spans="1:15" x14ac:dyDescent="0.25">
      <c r="A6594" t="s">
        <v>15</v>
      </c>
      <c r="B6594" t="s">
        <v>17</v>
      </c>
      <c r="C6594">
        <v>19</v>
      </c>
      <c r="D6594">
        <v>22</v>
      </c>
      <c r="E6594" t="b">
        <v>1</v>
      </c>
      <c r="F6594">
        <v>10.002000000000001</v>
      </c>
      <c r="G6594">
        <v>1</v>
      </c>
      <c r="H6594">
        <v>0</v>
      </c>
      <c r="I6594">
        <v>1429610</v>
      </c>
      <c r="J6594">
        <v>1425496</v>
      </c>
      <c r="K6594">
        <v>712746</v>
      </c>
      <c r="L6594">
        <v>17</v>
      </c>
      <c r="M6594">
        <f t="shared" si="13287"/>
        <v>1</v>
      </c>
      <c r="N6594" t="b">
        <f t="shared" ref="N6594" si="13414">AND(MIN($F6593,$F6594,$F6595)=$F6594,MAX($H6593,$H6594,$H6595)=$H6594)</f>
        <v>0</v>
      </c>
      <c r="O6594" t="b">
        <f t="shared" ref="O6594" si="13415">AND(NOT(N6593),N6594,NOT(N6595))</f>
        <v>0</v>
      </c>
    </row>
    <row r="6595" spans="1:15" x14ac:dyDescent="0.25">
      <c r="A6595" t="s">
        <v>19</v>
      </c>
      <c r="B6595" t="s">
        <v>17</v>
      </c>
      <c r="C6595">
        <v>19</v>
      </c>
      <c r="D6595">
        <v>22</v>
      </c>
      <c r="E6595" t="b">
        <v>0</v>
      </c>
      <c r="F6595">
        <v>1E-3</v>
      </c>
      <c r="G6595">
        <v>1</v>
      </c>
      <c r="H6595">
        <v>1</v>
      </c>
      <c r="I6595">
        <v>22</v>
      </c>
      <c r="J6595">
        <v>14</v>
      </c>
      <c r="K6595">
        <v>3</v>
      </c>
      <c r="L6595">
        <v>7</v>
      </c>
      <c r="M6595">
        <f t="shared" ref="M6595:M6658" si="13416">G6595-H6595</f>
        <v>0</v>
      </c>
      <c r="N6595" t="b">
        <f t="shared" ref="N6595" si="13417">AND(MIN($F6593,$F6594,$F6595)=$F6595,MAX($H6593,$H6594,$H6595)=$H6595)</f>
        <v>1</v>
      </c>
      <c r="O6595" t="b">
        <f t="shared" ref="O6595" si="13418">AND(NOT(N6593),NOT(N6594),N6595)</f>
        <v>0</v>
      </c>
    </row>
    <row r="6596" spans="1:15" x14ac:dyDescent="0.25">
      <c r="A6596" t="s">
        <v>13</v>
      </c>
      <c r="B6596" t="s">
        <v>17</v>
      </c>
      <c r="C6596">
        <v>19</v>
      </c>
      <c r="D6596">
        <v>23</v>
      </c>
      <c r="E6596" t="b">
        <v>0</v>
      </c>
      <c r="F6596">
        <v>1E-3</v>
      </c>
      <c r="G6596">
        <v>1</v>
      </c>
      <c r="H6596">
        <v>1</v>
      </c>
      <c r="I6596">
        <v>24</v>
      </c>
      <c r="J6596">
        <v>15</v>
      </c>
      <c r="K6596">
        <v>3</v>
      </c>
      <c r="L6596">
        <v>8</v>
      </c>
      <c r="M6596">
        <f t="shared" si="13416"/>
        <v>0</v>
      </c>
      <c r="N6596" t="b">
        <f t="shared" ref="N6596" si="13419">AND(MIN($F6596,$F6597,$F6598)=$F6596,MAX($H6596,$H6597,$H6598)=$H6596)</f>
        <v>1</v>
      </c>
      <c r="O6596" t="b">
        <f t="shared" ref="O6596" si="13420">AND(N6596,NOT(N6597),NOT(N6598))</f>
        <v>1</v>
      </c>
    </row>
    <row r="6597" spans="1:15" x14ac:dyDescent="0.25">
      <c r="A6597" t="s">
        <v>15</v>
      </c>
      <c r="B6597" t="s">
        <v>17</v>
      </c>
      <c r="C6597">
        <v>19</v>
      </c>
      <c r="D6597">
        <v>23</v>
      </c>
      <c r="E6597" t="b">
        <v>1</v>
      </c>
      <c r="F6597">
        <v>10.000999999999999</v>
      </c>
      <c r="G6597">
        <v>1</v>
      </c>
      <c r="H6597">
        <v>0</v>
      </c>
      <c r="I6597">
        <v>1407603</v>
      </c>
      <c r="J6597">
        <v>1403550</v>
      </c>
      <c r="K6597">
        <v>701772</v>
      </c>
      <c r="L6597">
        <v>21</v>
      </c>
      <c r="M6597">
        <f t="shared" si="13416"/>
        <v>1</v>
      </c>
      <c r="N6597" t="b">
        <f t="shared" ref="N6597" si="13421">AND(MIN($F6596,$F6597,$F6598)=$F6597,MAX($H6596,$H6597,$H6598)=$H6597)</f>
        <v>0</v>
      </c>
      <c r="O6597" t="b">
        <f t="shared" ref="O6597" si="13422">AND(NOT(N6596),N6597,NOT(N6598))</f>
        <v>0</v>
      </c>
    </row>
    <row r="6598" spans="1:15" x14ac:dyDescent="0.25">
      <c r="A6598" t="s">
        <v>19</v>
      </c>
      <c r="B6598" t="s">
        <v>17</v>
      </c>
      <c r="C6598">
        <v>19</v>
      </c>
      <c r="D6598">
        <v>23</v>
      </c>
      <c r="E6598" t="b">
        <v>0</v>
      </c>
      <c r="F6598">
        <v>2E-3</v>
      </c>
      <c r="G6598">
        <v>1</v>
      </c>
      <c r="H6598">
        <v>1</v>
      </c>
      <c r="I6598">
        <v>24</v>
      </c>
      <c r="J6598">
        <v>15</v>
      </c>
      <c r="K6598">
        <v>3</v>
      </c>
      <c r="L6598">
        <v>8</v>
      </c>
      <c r="M6598">
        <f t="shared" si="13416"/>
        <v>0</v>
      </c>
      <c r="N6598" t="b">
        <f t="shared" ref="N6598" si="13423">AND(MIN($F6596,$F6597,$F6598)=$F6598,MAX($H6596,$H6597,$H6598)=$H6598)</f>
        <v>0</v>
      </c>
      <c r="O6598" t="b">
        <f t="shared" ref="O6598" si="13424">AND(NOT(N6596),NOT(N6597),N6598)</f>
        <v>0</v>
      </c>
    </row>
    <row r="6599" spans="1:15" x14ac:dyDescent="0.25">
      <c r="A6599" t="s">
        <v>13</v>
      </c>
      <c r="B6599" t="s">
        <v>17</v>
      </c>
      <c r="C6599">
        <v>19</v>
      </c>
      <c r="D6599">
        <v>24</v>
      </c>
      <c r="E6599" t="b">
        <v>0</v>
      </c>
      <c r="F6599">
        <v>4.0000000000000001E-3</v>
      </c>
      <c r="G6599">
        <v>1</v>
      </c>
      <c r="H6599">
        <v>1</v>
      </c>
      <c r="I6599">
        <v>26</v>
      </c>
      <c r="J6599">
        <v>16</v>
      </c>
      <c r="K6599">
        <v>3</v>
      </c>
      <c r="L6599">
        <v>9</v>
      </c>
      <c r="M6599">
        <f t="shared" si="13416"/>
        <v>0</v>
      </c>
      <c r="N6599" t="b">
        <f t="shared" ref="N6599" si="13425">AND(MIN($F6599,$F6600,$F6601)=$F6599,MAX($H6599,$H6600,$H6601)=$H6599)</f>
        <v>0</v>
      </c>
      <c r="O6599" t="b">
        <f t="shared" ref="O6599" si="13426">AND(N6599,NOT(N6600),NOT(N6601))</f>
        <v>0</v>
      </c>
    </row>
    <row r="6600" spans="1:15" x14ac:dyDescent="0.25">
      <c r="A6600" t="s">
        <v>15</v>
      </c>
      <c r="B6600" t="s">
        <v>17</v>
      </c>
      <c r="C6600">
        <v>19</v>
      </c>
      <c r="D6600">
        <v>24</v>
      </c>
      <c r="E6600" t="b">
        <v>1</v>
      </c>
      <c r="F6600">
        <v>10.000999999999999</v>
      </c>
      <c r="G6600">
        <v>1</v>
      </c>
      <c r="H6600">
        <v>0</v>
      </c>
      <c r="I6600">
        <v>1408034</v>
      </c>
      <c r="J6600">
        <v>1403980</v>
      </c>
      <c r="K6600">
        <v>701986</v>
      </c>
      <c r="L6600">
        <v>22</v>
      </c>
      <c r="M6600">
        <f t="shared" si="13416"/>
        <v>1</v>
      </c>
      <c r="N6600" t="b">
        <f t="shared" ref="N6600" si="13427">AND(MIN($F6599,$F6600,$F6601)=$F6600,MAX($H6599,$H6600,$H6601)=$H6600)</f>
        <v>0</v>
      </c>
      <c r="O6600" t="b">
        <f t="shared" ref="O6600" si="13428">AND(NOT(N6599),N6600,NOT(N6601))</f>
        <v>0</v>
      </c>
    </row>
    <row r="6601" spans="1:15" x14ac:dyDescent="0.25">
      <c r="A6601" t="s">
        <v>19</v>
      </c>
      <c r="B6601" t="s">
        <v>17</v>
      </c>
      <c r="C6601">
        <v>19</v>
      </c>
      <c r="D6601">
        <v>24</v>
      </c>
      <c r="E6601" t="b">
        <v>0</v>
      </c>
      <c r="F6601">
        <v>2E-3</v>
      </c>
      <c r="G6601">
        <v>1</v>
      </c>
      <c r="H6601">
        <v>1</v>
      </c>
      <c r="I6601">
        <v>26</v>
      </c>
      <c r="J6601">
        <v>16</v>
      </c>
      <c r="K6601">
        <v>3</v>
      </c>
      <c r="L6601">
        <v>9</v>
      </c>
      <c r="M6601">
        <f t="shared" si="13416"/>
        <v>0</v>
      </c>
      <c r="N6601" t="b">
        <f t="shared" ref="N6601" si="13429">AND(MIN($F6599,$F6600,$F6601)=$F6601,MAX($H6599,$H6600,$H6601)=$H6601)</f>
        <v>1</v>
      </c>
      <c r="O6601" t="b">
        <f t="shared" ref="O6601" si="13430">AND(NOT(N6599),NOT(N6600),N6601)</f>
        <v>1</v>
      </c>
    </row>
    <row r="6602" spans="1:15" x14ac:dyDescent="0.25">
      <c r="A6602" t="s">
        <v>13</v>
      </c>
      <c r="B6602" t="s">
        <v>17</v>
      </c>
      <c r="C6602">
        <v>19</v>
      </c>
      <c r="D6602">
        <v>25</v>
      </c>
      <c r="E6602" t="b">
        <v>0</v>
      </c>
      <c r="F6602">
        <v>4.0000000000000001E-3</v>
      </c>
      <c r="G6602">
        <v>1</v>
      </c>
      <c r="H6602">
        <v>1</v>
      </c>
      <c r="I6602">
        <v>28</v>
      </c>
      <c r="J6602">
        <v>17</v>
      </c>
      <c r="K6602">
        <v>3</v>
      </c>
      <c r="L6602">
        <v>10</v>
      </c>
      <c r="M6602">
        <f t="shared" si="13416"/>
        <v>0</v>
      </c>
      <c r="N6602" t="b">
        <f t="shared" ref="N6602" si="13431">AND(MIN($F6602,$F6603,$F6604)=$F6602,MAX($H6602,$H6603,$H6604)=$H6602)</f>
        <v>0</v>
      </c>
      <c r="O6602" t="b">
        <f t="shared" ref="O6602" si="13432">AND(N6602,NOT(N6603),NOT(N6604))</f>
        <v>0</v>
      </c>
    </row>
    <row r="6603" spans="1:15" x14ac:dyDescent="0.25">
      <c r="A6603" t="s">
        <v>15</v>
      </c>
      <c r="B6603" t="s">
        <v>17</v>
      </c>
      <c r="C6603">
        <v>19</v>
      </c>
      <c r="D6603">
        <v>25</v>
      </c>
      <c r="E6603" t="b">
        <v>1</v>
      </c>
      <c r="F6603">
        <v>10.000999999999999</v>
      </c>
      <c r="G6603">
        <v>1</v>
      </c>
      <c r="H6603">
        <v>0</v>
      </c>
      <c r="I6603">
        <v>1397278</v>
      </c>
      <c r="J6603">
        <v>1393255</v>
      </c>
      <c r="K6603">
        <v>696623</v>
      </c>
      <c r="L6603">
        <v>24</v>
      </c>
      <c r="M6603">
        <f t="shared" si="13416"/>
        <v>1</v>
      </c>
      <c r="N6603" t="b">
        <f t="shared" ref="N6603" si="13433">AND(MIN($F6602,$F6603,$F6604)=$F6603,MAX($H6602,$H6603,$H6604)=$H6603)</f>
        <v>0</v>
      </c>
      <c r="O6603" t="b">
        <f t="shared" ref="O6603" si="13434">AND(NOT(N6602),N6603,NOT(N6604))</f>
        <v>0</v>
      </c>
    </row>
    <row r="6604" spans="1:15" x14ac:dyDescent="0.25">
      <c r="A6604" t="s">
        <v>19</v>
      </c>
      <c r="B6604" t="s">
        <v>17</v>
      </c>
      <c r="C6604">
        <v>19</v>
      </c>
      <c r="D6604">
        <v>25</v>
      </c>
      <c r="E6604" t="b">
        <v>0</v>
      </c>
      <c r="F6604">
        <v>1E-3</v>
      </c>
      <c r="G6604">
        <v>1</v>
      </c>
      <c r="H6604">
        <v>1</v>
      </c>
      <c r="I6604">
        <v>28</v>
      </c>
      <c r="J6604">
        <v>17</v>
      </c>
      <c r="K6604">
        <v>3</v>
      </c>
      <c r="L6604">
        <v>10</v>
      </c>
      <c r="M6604">
        <f t="shared" si="13416"/>
        <v>0</v>
      </c>
      <c r="N6604" t="b">
        <f t="shared" ref="N6604" si="13435">AND(MIN($F6602,$F6603,$F6604)=$F6604,MAX($H6602,$H6603,$H6604)=$H6604)</f>
        <v>1</v>
      </c>
      <c r="O6604" t="b">
        <f t="shared" ref="O6604" si="13436">AND(NOT(N6602),NOT(N6603),N6604)</f>
        <v>1</v>
      </c>
    </row>
    <row r="6605" spans="1:15" x14ac:dyDescent="0.25">
      <c r="A6605" t="s">
        <v>13</v>
      </c>
      <c r="B6605" t="s">
        <v>17</v>
      </c>
      <c r="C6605">
        <v>19</v>
      </c>
      <c r="D6605">
        <v>26</v>
      </c>
      <c r="E6605" t="b">
        <v>0</v>
      </c>
      <c r="F6605">
        <v>5.0000000000000001E-3</v>
      </c>
      <c r="G6605">
        <v>1</v>
      </c>
      <c r="H6605">
        <v>1</v>
      </c>
      <c r="I6605">
        <v>30</v>
      </c>
      <c r="J6605">
        <v>18</v>
      </c>
      <c r="K6605">
        <v>3</v>
      </c>
      <c r="L6605">
        <v>11</v>
      </c>
      <c r="M6605">
        <f t="shared" si="13416"/>
        <v>0</v>
      </c>
      <c r="N6605" t="b">
        <f t="shared" ref="N6605" si="13437">AND(MIN($F6605,$F6606,$F6607)=$F6605,MAX($H6605,$H6606,$H6607)=$H6605)</f>
        <v>0</v>
      </c>
      <c r="O6605" t="b">
        <f t="shared" ref="O6605" si="13438">AND(N6605,NOT(N6606),NOT(N6607))</f>
        <v>0</v>
      </c>
    </row>
    <row r="6606" spans="1:15" x14ac:dyDescent="0.25">
      <c r="A6606" t="s">
        <v>15</v>
      </c>
      <c r="B6606" t="s">
        <v>17</v>
      </c>
      <c r="C6606">
        <v>19</v>
      </c>
      <c r="D6606">
        <v>26</v>
      </c>
      <c r="E6606" t="b">
        <v>1</v>
      </c>
      <c r="F6606">
        <v>10.004</v>
      </c>
      <c r="G6606">
        <v>1</v>
      </c>
      <c r="H6606">
        <v>0</v>
      </c>
      <c r="I6606">
        <v>1347818</v>
      </c>
      <c r="J6606">
        <v>1343938</v>
      </c>
      <c r="K6606">
        <v>671964</v>
      </c>
      <c r="L6606">
        <v>21</v>
      </c>
      <c r="M6606">
        <f t="shared" si="13416"/>
        <v>1</v>
      </c>
      <c r="N6606" t="b">
        <f t="shared" ref="N6606" si="13439">AND(MIN($F6605,$F6606,$F6607)=$F6606,MAX($H6605,$H6606,$H6607)=$H6606)</f>
        <v>0</v>
      </c>
      <c r="O6606" t="b">
        <f t="shared" ref="O6606" si="13440">AND(NOT(N6605),N6606,NOT(N6607))</f>
        <v>0</v>
      </c>
    </row>
    <row r="6607" spans="1:15" x14ac:dyDescent="0.25">
      <c r="A6607" t="s">
        <v>19</v>
      </c>
      <c r="B6607" t="s">
        <v>17</v>
      </c>
      <c r="C6607">
        <v>19</v>
      </c>
      <c r="D6607">
        <v>26</v>
      </c>
      <c r="E6607" t="b">
        <v>0</v>
      </c>
      <c r="F6607">
        <v>1E-3</v>
      </c>
      <c r="G6607">
        <v>1</v>
      </c>
      <c r="H6607">
        <v>1</v>
      </c>
      <c r="I6607">
        <v>30</v>
      </c>
      <c r="J6607">
        <v>18</v>
      </c>
      <c r="K6607">
        <v>3</v>
      </c>
      <c r="L6607">
        <v>11</v>
      </c>
      <c r="M6607">
        <f t="shared" si="13416"/>
        <v>0</v>
      </c>
      <c r="N6607" t="b">
        <f t="shared" ref="N6607" si="13441">AND(MIN($F6605,$F6606,$F6607)=$F6607,MAX($H6605,$H6606,$H6607)=$H6607)</f>
        <v>1</v>
      </c>
      <c r="O6607" t="b">
        <f t="shared" ref="O6607" si="13442">AND(NOT(N6605),NOT(N6606),N6607)</f>
        <v>1</v>
      </c>
    </row>
    <row r="6608" spans="1:15" x14ac:dyDescent="0.25">
      <c r="A6608" t="s">
        <v>13</v>
      </c>
      <c r="B6608" t="s">
        <v>17</v>
      </c>
      <c r="C6608">
        <v>19</v>
      </c>
      <c r="D6608">
        <v>27</v>
      </c>
      <c r="E6608" t="b">
        <v>0</v>
      </c>
      <c r="F6608">
        <v>2E-3</v>
      </c>
      <c r="G6608">
        <v>1</v>
      </c>
      <c r="H6608">
        <v>1</v>
      </c>
      <c r="I6608">
        <v>16</v>
      </c>
      <c r="J6608">
        <v>12</v>
      </c>
      <c r="K6608">
        <v>4</v>
      </c>
      <c r="L6608">
        <v>3</v>
      </c>
      <c r="M6608">
        <f t="shared" si="13416"/>
        <v>0</v>
      </c>
      <c r="N6608" t="b">
        <f t="shared" ref="N6608" si="13443">AND(MIN($F6608,$F6609,$F6610)=$F6608,MAX($H6608,$H6609,$H6610)=$H6608)</f>
        <v>0</v>
      </c>
      <c r="O6608" t="b">
        <f t="shared" ref="O6608" si="13444">AND(N6608,NOT(N6609),NOT(N6610))</f>
        <v>0</v>
      </c>
    </row>
    <row r="6609" spans="1:15" x14ac:dyDescent="0.25">
      <c r="A6609" t="s">
        <v>15</v>
      </c>
      <c r="B6609" t="s">
        <v>17</v>
      </c>
      <c r="C6609">
        <v>19</v>
      </c>
      <c r="D6609">
        <v>27</v>
      </c>
      <c r="E6609" t="b">
        <v>0</v>
      </c>
      <c r="F6609">
        <v>5.0000000000000001E-3</v>
      </c>
      <c r="G6609">
        <v>1</v>
      </c>
      <c r="H6609">
        <v>1</v>
      </c>
      <c r="I6609">
        <v>100</v>
      </c>
      <c r="J6609">
        <v>100</v>
      </c>
      <c r="K6609">
        <v>48</v>
      </c>
      <c r="L6609">
        <v>9</v>
      </c>
      <c r="M6609">
        <f t="shared" si="13416"/>
        <v>0</v>
      </c>
      <c r="N6609" t="b">
        <f t="shared" ref="N6609" si="13445">AND(MIN($F6608,$F6609,$F6610)=$F6609,MAX($H6608,$H6609,$H6610)=$H6609)</f>
        <v>0</v>
      </c>
      <c r="O6609" t="b">
        <f t="shared" ref="O6609" si="13446">AND(NOT(N6608),N6609,NOT(N6610))</f>
        <v>0</v>
      </c>
    </row>
    <row r="6610" spans="1:15" x14ac:dyDescent="0.25">
      <c r="A6610" t="s">
        <v>19</v>
      </c>
      <c r="B6610" t="s">
        <v>17</v>
      </c>
      <c r="C6610">
        <v>19</v>
      </c>
      <c r="D6610">
        <v>27</v>
      </c>
      <c r="E6610" t="b">
        <v>0</v>
      </c>
      <c r="F6610">
        <v>1E-3</v>
      </c>
      <c r="G6610">
        <v>1</v>
      </c>
      <c r="H6610">
        <v>1</v>
      </c>
      <c r="I6610">
        <v>16</v>
      </c>
      <c r="J6610">
        <v>12</v>
      </c>
      <c r="K6610">
        <v>4</v>
      </c>
      <c r="L6610">
        <v>3</v>
      </c>
      <c r="M6610">
        <f t="shared" si="13416"/>
        <v>0</v>
      </c>
      <c r="N6610" t="b">
        <f t="shared" ref="N6610" si="13447">AND(MIN($F6608,$F6609,$F6610)=$F6610,MAX($H6608,$H6609,$H6610)=$H6610)</f>
        <v>1</v>
      </c>
      <c r="O6610" t="b">
        <f t="shared" ref="O6610" si="13448">AND(NOT(N6608),NOT(N6609),N6610)</f>
        <v>1</v>
      </c>
    </row>
    <row r="6611" spans="1:15" x14ac:dyDescent="0.25">
      <c r="A6611" t="s">
        <v>13</v>
      </c>
      <c r="B6611" t="s">
        <v>17</v>
      </c>
      <c r="C6611">
        <v>19</v>
      </c>
      <c r="D6611">
        <v>28</v>
      </c>
      <c r="E6611" t="b">
        <v>0</v>
      </c>
      <c r="F6611">
        <v>4.0000000000000001E-3</v>
      </c>
      <c r="G6611">
        <v>1</v>
      </c>
      <c r="H6611">
        <v>1</v>
      </c>
      <c r="I6611">
        <v>18</v>
      </c>
      <c r="J6611">
        <v>13</v>
      </c>
      <c r="K6611">
        <v>4</v>
      </c>
      <c r="L6611">
        <v>4</v>
      </c>
      <c r="M6611">
        <f t="shared" si="13416"/>
        <v>0</v>
      </c>
      <c r="N6611" t="b">
        <f t="shared" ref="N6611" si="13449">AND(MIN($F6611,$F6612,$F6613)=$F6611,MAX($H6611,$H6612,$H6613)=$H6611)</f>
        <v>0</v>
      </c>
      <c r="O6611" t="b">
        <f t="shared" ref="O6611" si="13450">AND(N6611,NOT(N6612),NOT(N6613))</f>
        <v>0</v>
      </c>
    </row>
    <row r="6612" spans="1:15" x14ac:dyDescent="0.25">
      <c r="A6612" t="s">
        <v>15</v>
      </c>
      <c r="B6612" t="s">
        <v>17</v>
      </c>
      <c r="C6612">
        <v>19</v>
      </c>
      <c r="D6612">
        <v>28</v>
      </c>
      <c r="E6612" t="b">
        <v>0</v>
      </c>
      <c r="F6612">
        <v>1.6E-2</v>
      </c>
      <c r="G6612">
        <v>1</v>
      </c>
      <c r="H6612">
        <v>1</v>
      </c>
      <c r="I6612">
        <v>1706</v>
      </c>
      <c r="J6612">
        <v>1701</v>
      </c>
      <c r="K6612">
        <v>848</v>
      </c>
      <c r="L6612">
        <v>10</v>
      </c>
      <c r="M6612">
        <f t="shared" si="13416"/>
        <v>0</v>
      </c>
      <c r="N6612" t="b">
        <f t="shared" ref="N6612" si="13451">AND(MIN($F6611,$F6612,$F6613)=$F6612,MAX($H6611,$H6612,$H6613)=$H6612)</f>
        <v>0</v>
      </c>
      <c r="O6612" t="b">
        <f t="shared" ref="O6612" si="13452">AND(NOT(N6611),N6612,NOT(N6613))</f>
        <v>0</v>
      </c>
    </row>
    <row r="6613" spans="1:15" x14ac:dyDescent="0.25">
      <c r="A6613" t="s">
        <v>19</v>
      </c>
      <c r="B6613" t="s">
        <v>17</v>
      </c>
      <c r="C6613">
        <v>19</v>
      </c>
      <c r="D6613">
        <v>28</v>
      </c>
      <c r="E6613" t="b">
        <v>0</v>
      </c>
      <c r="F6613">
        <v>1E-3</v>
      </c>
      <c r="G6613">
        <v>1</v>
      </c>
      <c r="H6613">
        <v>1</v>
      </c>
      <c r="I6613">
        <v>18</v>
      </c>
      <c r="J6613">
        <v>13</v>
      </c>
      <c r="K6613">
        <v>4</v>
      </c>
      <c r="L6613">
        <v>4</v>
      </c>
      <c r="M6613">
        <f t="shared" si="13416"/>
        <v>0</v>
      </c>
      <c r="N6613" t="b">
        <f t="shared" ref="N6613" si="13453">AND(MIN($F6611,$F6612,$F6613)=$F6613,MAX($H6611,$H6612,$H6613)=$H6613)</f>
        <v>1</v>
      </c>
      <c r="O6613" t="b">
        <f t="shared" ref="O6613" si="13454">AND(NOT(N6611),NOT(N6612),N6613)</f>
        <v>1</v>
      </c>
    </row>
    <row r="6614" spans="1:15" x14ac:dyDescent="0.25">
      <c r="A6614" t="s">
        <v>13</v>
      </c>
      <c r="B6614" t="s">
        <v>17</v>
      </c>
      <c r="C6614">
        <v>19</v>
      </c>
      <c r="D6614">
        <v>29</v>
      </c>
      <c r="E6614" t="b">
        <v>0</v>
      </c>
      <c r="F6614">
        <v>2E-3</v>
      </c>
      <c r="G6614">
        <v>1</v>
      </c>
      <c r="H6614">
        <v>1</v>
      </c>
      <c r="I6614">
        <v>20</v>
      </c>
      <c r="J6614">
        <v>14</v>
      </c>
      <c r="K6614">
        <v>4</v>
      </c>
      <c r="L6614">
        <v>5</v>
      </c>
      <c r="M6614">
        <f t="shared" si="13416"/>
        <v>0</v>
      </c>
      <c r="N6614" t="b">
        <f t="shared" ref="N6614" si="13455">AND(MIN($F6614,$F6615,$F6616)=$F6614,MAX($H6614,$H6615,$H6616)=$H6614)</f>
        <v>1</v>
      </c>
      <c r="O6614" t="b">
        <f t="shared" ref="O6614" si="13456">AND(N6614,NOT(N6615),NOT(N6616))</f>
        <v>0</v>
      </c>
    </row>
    <row r="6615" spans="1:15" x14ac:dyDescent="0.25">
      <c r="A6615" t="s">
        <v>15</v>
      </c>
      <c r="B6615" t="s">
        <v>17</v>
      </c>
      <c r="C6615">
        <v>19</v>
      </c>
      <c r="D6615">
        <v>29</v>
      </c>
      <c r="E6615" t="b">
        <v>0</v>
      </c>
      <c r="F6615">
        <v>0.189</v>
      </c>
      <c r="G6615">
        <v>1</v>
      </c>
      <c r="H6615">
        <v>1</v>
      </c>
      <c r="I6615">
        <v>26008</v>
      </c>
      <c r="J6615">
        <v>25942</v>
      </c>
      <c r="K6615">
        <v>12968</v>
      </c>
      <c r="L6615">
        <v>13</v>
      </c>
      <c r="M6615">
        <f t="shared" si="13416"/>
        <v>0</v>
      </c>
      <c r="N6615" t="b">
        <f t="shared" ref="N6615" si="13457">AND(MIN($F6614,$F6615,$F6616)=$F6615,MAX($H6614,$H6615,$H6616)=$H6615)</f>
        <v>0</v>
      </c>
      <c r="O6615" t="b">
        <f t="shared" ref="O6615" si="13458">AND(NOT(N6614),N6615,NOT(N6616))</f>
        <v>0</v>
      </c>
    </row>
    <row r="6616" spans="1:15" x14ac:dyDescent="0.25">
      <c r="A6616" t="s">
        <v>19</v>
      </c>
      <c r="B6616" t="s">
        <v>17</v>
      </c>
      <c r="C6616">
        <v>19</v>
      </c>
      <c r="D6616">
        <v>29</v>
      </c>
      <c r="E6616" t="b">
        <v>0</v>
      </c>
      <c r="F6616">
        <v>2E-3</v>
      </c>
      <c r="G6616">
        <v>1</v>
      </c>
      <c r="H6616">
        <v>1</v>
      </c>
      <c r="I6616">
        <v>20</v>
      </c>
      <c r="J6616">
        <v>14</v>
      </c>
      <c r="K6616">
        <v>4</v>
      </c>
      <c r="L6616">
        <v>5</v>
      </c>
      <c r="M6616">
        <f t="shared" si="13416"/>
        <v>0</v>
      </c>
      <c r="N6616" t="b">
        <f t="shared" ref="N6616" si="13459">AND(MIN($F6614,$F6615,$F6616)=$F6616,MAX($H6614,$H6615,$H6616)=$H6616)</f>
        <v>1</v>
      </c>
      <c r="O6616" t="b">
        <f t="shared" ref="O6616" si="13460">AND(NOT(N6614),NOT(N6615),N6616)</f>
        <v>0</v>
      </c>
    </row>
    <row r="6617" spans="1:15" x14ac:dyDescent="0.25">
      <c r="A6617" t="s">
        <v>13</v>
      </c>
      <c r="B6617" t="s">
        <v>17</v>
      </c>
      <c r="C6617">
        <v>19</v>
      </c>
      <c r="D6617">
        <v>2</v>
      </c>
      <c r="E6617" t="b">
        <v>0</v>
      </c>
      <c r="F6617">
        <v>1E-3</v>
      </c>
      <c r="G6617">
        <v>1</v>
      </c>
      <c r="H6617">
        <v>1</v>
      </c>
      <c r="I6617">
        <v>14</v>
      </c>
      <c r="J6617">
        <v>8</v>
      </c>
      <c r="K6617">
        <v>1</v>
      </c>
      <c r="L6617">
        <v>5</v>
      </c>
      <c r="M6617">
        <f t="shared" si="13416"/>
        <v>0</v>
      </c>
      <c r="N6617" t="b">
        <f t="shared" ref="N6617" si="13461">AND(MIN($F6617,$F6618,$F6619)=$F6617,MAX($H6617,$H6618,$H6619)=$H6617)</f>
        <v>1</v>
      </c>
      <c r="O6617" t="b">
        <f t="shared" ref="O6617" si="13462">AND(N6617,NOT(N6618),NOT(N6619))</f>
        <v>0</v>
      </c>
    </row>
    <row r="6618" spans="1:15" x14ac:dyDescent="0.25">
      <c r="A6618" t="s">
        <v>15</v>
      </c>
      <c r="B6618" t="s">
        <v>17</v>
      </c>
      <c r="C6618">
        <v>19</v>
      </c>
      <c r="D6618">
        <v>2</v>
      </c>
      <c r="E6618" t="b">
        <v>0</v>
      </c>
      <c r="F6618">
        <v>4.0000000000000001E-3</v>
      </c>
      <c r="G6618">
        <v>1</v>
      </c>
      <c r="H6618">
        <v>1</v>
      </c>
      <c r="I6618">
        <v>607</v>
      </c>
      <c r="J6618">
        <v>592</v>
      </c>
      <c r="K6618">
        <v>293</v>
      </c>
      <c r="L6618">
        <v>9</v>
      </c>
      <c r="M6618">
        <f t="shared" si="13416"/>
        <v>0</v>
      </c>
      <c r="N6618" t="b">
        <f t="shared" ref="N6618" si="13463">AND(MIN($F6617,$F6618,$F6619)=$F6618,MAX($H6617,$H6618,$H6619)=$H6618)</f>
        <v>0</v>
      </c>
      <c r="O6618" t="b">
        <f t="shared" ref="O6618" si="13464">AND(NOT(N6617),N6618,NOT(N6619))</f>
        <v>0</v>
      </c>
    </row>
    <row r="6619" spans="1:15" x14ac:dyDescent="0.25">
      <c r="A6619" t="s">
        <v>19</v>
      </c>
      <c r="B6619" t="s">
        <v>17</v>
      </c>
      <c r="C6619">
        <v>19</v>
      </c>
      <c r="D6619">
        <v>2</v>
      </c>
      <c r="E6619" t="b">
        <v>0</v>
      </c>
      <c r="F6619">
        <v>1E-3</v>
      </c>
      <c r="G6619">
        <v>1</v>
      </c>
      <c r="H6619">
        <v>1</v>
      </c>
      <c r="I6619">
        <v>14</v>
      </c>
      <c r="J6619">
        <v>8</v>
      </c>
      <c r="K6619">
        <v>1</v>
      </c>
      <c r="L6619">
        <v>5</v>
      </c>
      <c r="M6619">
        <f t="shared" si="13416"/>
        <v>0</v>
      </c>
      <c r="N6619" t="b">
        <f t="shared" ref="N6619" si="13465">AND(MIN($F6617,$F6618,$F6619)=$F6619,MAX($H6617,$H6618,$H6619)=$H6619)</f>
        <v>1</v>
      </c>
      <c r="O6619" t="b">
        <f t="shared" ref="O6619" si="13466">AND(NOT(N6617),NOT(N6618),N6619)</f>
        <v>0</v>
      </c>
    </row>
    <row r="6620" spans="1:15" x14ac:dyDescent="0.25">
      <c r="A6620" t="s">
        <v>13</v>
      </c>
      <c r="B6620" t="s">
        <v>17</v>
      </c>
      <c r="C6620">
        <v>19</v>
      </c>
      <c r="D6620">
        <v>30</v>
      </c>
      <c r="E6620" t="b">
        <v>0</v>
      </c>
      <c r="F6620">
        <v>4.0000000000000001E-3</v>
      </c>
      <c r="G6620">
        <v>1</v>
      </c>
      <c r="H6620">
        <v>1</v>
      </c>
      <c r="I6620">
        <v>22</v>
      </c>
      <c r="J6620">
        <v>15</v>
      </c>
      <c r="K6620">
        <v>4</v>
      </c>
      <c r="L6620">
        <v>6</v>
      </c>
      <c r="M6620">
        <f t="shared" si="13416"/>
        <v>0</v>
      </c>
      <c r="N6620" t="b">
        <f t="shared" ref="N6620" si="13467">AND(MIN($F6620,$F6621,$F6622)=$F6620,MAX($H6620,$H6621,$H6622)=$H6620)</f>
        <v>1</v>
      </c>
      <c r="O6620" t="b">
        <f t="shared" ref="O6620" si="13468">AND(N6620,NOT(N6621),NOT(N6622))</f>
        <v>1</v>
      </c>
    </row>
    <row r="6621" spans="1:15" x14ac:dyDescent="0.25">
      <c r="A6621" t="s">
        <v>15</v>
      </c>
      <c r="B6621" t="s">
        <v>17</v>
      </c>
      <c r="C6621">
        <v>19</v>
      </c>
      <c r="D6621">
        <v>30</v>
      </c>
      <c r="E6621" t="b">
        <v>0</v>
      </c>
      <c r="F6621">
        <v>2.8149999999999999</v>
      </c>
      <c r="G6621">
        <v>1</v>
      </c>
      <c r="H6621">
        <v>1</v>
      </c>
      <c r="I6621">
        <v>391230</v>
      </c>
      <c r="J6621">
        <v>390263</v>
      </c>
      <c r="K6621">
        <v>195128</v>
      </c>
      <c r="L6621">
        <v>16</v>
      </c>
      <c r="M6621">
        <f t="shared" si="13416"/>
        <v>0</v>
      </c>
      <c r="N6621" t="b">
        <f t="shared" ref="N6621" si="13469">AND(MIN($F6620,$F6621,$F6622)=$F6621,MAX($H6620,$H6621,$H6622)=$H6621)</f>
        <v>0</v>
      </c>
      <c r="O6621" t="b">
        <f t="shared" ref="O6621" si="13470">AND(NOT(N6620),N6621,NOT(N6622))</f>
        <v>0</v>
      </c>
    </row>
    <row r="6622" spans="1:15" x14ac:dyDescent="0.25">
      <c r="A6622" t="s">
        <v>19</v>
      </c>
      <c r="B6622" t="s">
        <v>17</v>
      </c>
      <c r="C6622">
        <v>19</v>
      </c>
      <c r="D6622">
        <v>30</v>
      </c>
      <c r="E6622" t="b">
        <v>0</v>
      </c>
      <c r="F6622">
        <v>5.0000000000000001E-3</v>
      </c>
      <c r="G6622">
        <v>1</v>
      </c>
      <c r="H6622">
        <v>1</v>
      </c>
      <c r="I6622">
        <v>22</v>
      </c>
      <c r="J6622">
        <v>15</v>
      </c>
      <c r="K6622">
        <v>4</v>
      </c>
      <c r="L6622">
        <v>6</v>
      </c>
      <c r="M6622">
        <f t="shared" si="13416"/>
        <v>0</v>
      </c>
      <c r="N6622" t="b">
        <f t="shared" ref="N6622" si="13471">AND(MIN($F6620,$F6621,$F6622)=$F6622,MAX($H6620,$H6621,$H6622)=$H6622)</f>
        <v>0</v>
      </c>
      <c r="O6622" t="b">
        <f t="shared" ref="O6622" si="13472">AND(NOT(N6620),NOT(N6621),N6622)</f>
        <v>0</v>
      </c>
    </row>
    <row r="6623" spans="1:15" x14ac:dyDescent="0.25">
      <c r="A6623" t="s">
        <v>13</v>
      </c>
      <c r="B6623" t="s">
        <v>17</v>
      </c>
      <c r="C6623">
        <v>19</v>
      </c>
      <c r="D6623">
        <v>31</v>
      </c>
      <c r="E6623" t="b">
        <v>0</v>
      </c>
      <c r="F6623">
        <v>2E-3</v>
      </c>
      <c r="G6623">
        <v>1</v>
      </c>
      <c r="H6623">
        <v>1</v>
      </c>
      <c r="I6623">
        <v>24</v>
      </c>
      <c r="J6623">
        <v>16</v>
      </c>
      <c r="K6623">
        <v>4</v>
      </c>
      <c r="L6623">
        <v>7</v>
      </c>
      <c r="M6623">
        <f t="shared" si="13416"/>
        <v>0</v>
      </c>
      <c r="N6623" t="b">
        <f t="shared" ref="N6623" si="13473">AND(MIN($F6623,$F6624,$F6625)=$F6623,MAX($H6623,$H6624,$H6625)=$H6623)</f>
        <v>0</v>
      </c>
      <c r="O6623" t="b">
        <f t="shared" ref="O6623" si="13474">AND(N6623,NOT(N6624),NOT(N6625))</f>
        <v>0</v>
      </c>
    </row>
    <row r="6624" spans="1:15" x14ac:dyDescent="0.25">
      <c r="A6624" t="s">
        <v>15</v>
      </c>
      <c r="B6624" t="s">
        <v>17</v>
      </c>
      <c r="C6624">
        <v>19</v>
      </c>
      <c r="D6624">
        <v>31</v>
      </c>
      <c r="E6624" t="b">
        <v>1</v>
      </c>
      <c r="F6624">
        <v>10.000999999999999</v>
      </c>
      <c r="G6624">
        <v>1</v>
      </c>
      <c r="H6624">
        <v>0</v>
      </c>
      <c r="I6624">
        <v>1476305</v>
      </c>
      <c r="J6624">
        <v>1472665</v>
      </c>
      <c r="K6624">
        <v>736330</v>
      </c>
      <c r="L6624">
        <v>17</v>
      </c>
      <c r="M6624">
        <f t="shared" si="13416"/>
        <v>1</v>
      </c>
      <c r="N6624" t="b">
        <f t="shared" ref="N6624" si="13475">AND(MIN($F6623,$F6624,$F6625)=$F6624,MAX($H6623,$H6624,$H6625)=$H6624)</f>
        <v>0</v>
      </c>
      <c r="O6624" t="b">
        <f t="shared" ref="O6624" si="13476">AND(NOT(N6623),N6624,NOT(N6625))</f>
        <v>0</v>
      </c>
    </row>
    <row r="6625" spans="1:15" x14ac:dyDescent="0.25">
      <c r="A6625" t="s">
        <v>19</v>
      </c>
      <c r="B6625" t="s">
        <v>17</v>
      </c>
      <c r="C6625">
        <v>19</v>
      </c>
      <c r="D6625">
        <v>31</v>
      </c>
      <c r="E6625" t="b">
        <v>0</v>
      </c>
      <c r="F6625">
        <v>1E-3</v>
      </c>
      <c r="G6625">
        <v>1</v>
      </c>
      <c r="H6625">
        <v>1</v>
      </c>
      <c r="I6625">
        <v>24</v>
      </c>
      <c r="J6625">
        <v>16</v>
      </c>
      <c r="K6625">
        <v>4</v>
      </c>
      <c r="L6625">
        <v>7</v>
      </c>
      <c r="M6625">
        <f t="shared" si="13416"/>
        <v>0</v>
      </c>
      <c r="N6625" t="b">
        <f t="shared" ref="N6625" si="13477">AND(MIN($F6623,$F6624,$F6625)=$F6625,MAX($H6623,$H6624,$H6625)=$H6625)</f>
        <v>1</v>
      </c>
      <c r="O6625" t="b">
        <f t="shared" ref="O6625" si="13478">AND(NOT(N6623),NOT(N6624),N6625)</f>
        <v>1</v>
      </c>
    </row>
    <row r="6626" spans="1:15" x14ac:dyDescent="0.25">
      <c r="A6626" t="s">
        <v>13</v>
      </c>
      <c r="B6626" t="s">
        <v>17</v>
      </c>
      <c r="C6626">
        <v>19</v>
      </c>
      <c r="D6626">
        <v>32</v>
      </c>
      <c r="E6626" t="b">
        <v>0</v>
      </c>
      <c r="F6626">
        <v>1E-3</v>
      </c>
      <c r="G6626">
        <v>1</v>
      </c>
      <c r="H6626">
        <v>1</v>
      </c>
      <c r="I6626">
        <v>26</v>
      </c>
      <c r="J6626">
        <v>17</v>
      </c>
      <c r="K6626">
        <v>4</v>
      </c>
      <c r="L6626">
        <v>8</v>
      </c>
      <c r="M6626">
        <f t="shared" si="13416"/>
        <v>0</v>
      </c>
      <c r="N6626" t="b">
        <f t="shared" ref="N6626" si="13479">AND(MIN($F6626,$F6627,$F6628)=$F6626,MAX($H6626,$H6627,$H6628)=$H6626)</f>
        <v>1</v>
      </c>
      <c r="O6626" t="b">
        <f t="shared" ref="O6626" si="13480">AND(N6626,NOT(N6627),NOT(N6628))</f>
        <v>0</v>
      </c>
    </row>
    <row r="6627" spans="1:15" x14ac:dyDescent="0.25">
      <c r="A6627" t="s">
        <v>15</v>
      </c>
      <c r="B6627" t="s">
        <v>17</v>
      </c>
      <c r="C6627">
        <v>19</v>
      </c>
      <c r="D6627">
        <v>32</v>
      </c>
      <c r="E6627" t="b">
        <v>1</v>
      </c>
      <c r="F6627">
        <v>10.009</v>
      </c>
      <c r="G6627">
        <v>1</v>
      </c>
      <c r="H6627">
        <v>0</v>
      </c>
      <c r="I6627">
        <v>1470457</v>
      </c>
      <c r="J6627">
        <v>1466831</v>
      </c>
      <c r="K6627">
        <v>733412</v>
      </c>
      <c r="L6627">
        <v>21</v>
      </c>
      <c r="M6627">
        <f t="shared" si="13416"/>
        <v>1</v>
      </c>
      <c r="N6627" t="b">
        <f t="shared" ref="N6627" si="13481">AND(MIN($F6626,$F6627,$F6628)=$F6627,MAX($H6626,$H6627,$H6628)=$H6627)</f>
        <v>0</v>
      </c>
      <c r="O6627" t="b">
        <f t="shared" ref="O6627" si="13482">AND(NOT(N6626),N6627,NOT(N6628))</f>
        <v>0</v>
      </c>
    </row>
    <row r="6628" spans="1:15" x14ac:dyDescent="0.25">
      <c r="A6628" t="s">
        <v>19</v>
      </c>
      <c r="B6628" t="s">
        <v>17</v>
      </c>
      <c r="C6628">
        <v>19</v>
      </c>
      <c r="D6628">
        <v>32</v>
      </c>
      <c r="E6628" t="b">
        <v>0</v>
      </c>
      <c r="F6628">
        <v>1E-3</v>
      </c>
      <c r="G6628">
        <v>1</v>
      </c>
      <c r="H6628">
        <v>1</v>
      </c>
      <c r="I6628">
        <v>26</v>
      </c>
      <c r="J6628">
        <v>17</v>
      </c>
      <c r="K6628">
        <v>4</v>
      </c>
      <c r="L6628">
        <v>8</v>
      </c>
      <c r="M6628">
        <f t="shared" si="13416"/>
        <v>0</v>
      </c>
      <c r="N6628" t="b">
        <f t="shared" ref="N6628" si="13483">AND(MIN($F6626,$F6627,$F6628)=$F6628,MAX($H6626,$H6627,$H6628)=$H6628)</f>
        <v>1</v>
      </c>
      <c r="O6628" t="b">
        <f t="shared" ref="O6628" si="13484">AND(NOT(N6626),NOT(N6627),N6628)</f>
        <v>0</v>
      </c>
    </row>
    <row r="6629" spans="1:15" x14ac:dyDescent="0.25">
      <c r="A6629" t="s">
        <v>13</v>
      </c>
      <c r="B6629" t="s">
        <v>17</v>
      </c>
      <c r="C6629">
        <v>19</v>
      </c>
      <c r="D6629">
        <v>3</v>
      </c>
      <c r="E6629" t="b">
        <v>0</v>
      </c>
      <c r="F6629">
        <v>1E-3</v>
      </c>
      <c r="G6629">
        <v>1</v>
      </c>
      <c r="H6629">
        <v>1</v>
      </c>
      <c r="I6629">
        <v>16</v>
      </c>
      <c r="J6629">
        <v>9</v>
      </c>
      <c r="K6629">
        <v>1</v>
      </c>
      <c r="L6629">
        <v>6</v>
      </c>
      <c r="M6629">
        <f t="shared" si="13416"/>
        <v>0</v>
      </c>
      <c r="N6629" t="b">
        <f t="shared" ref="N6629" si="13485">AND(MIN($F6629,$F6630,$F6631)=$F6629,MAX($H6629,$H6630,$H6631)=$H6629)</f>
        <v>1</v>
      </c>
      <c r="O6629" t="b">
        <f t="shared" ref="O6629" si="13486">AND(N6629,NOT(N6630),NOT(N6631))</f>
        <v>0</v>
      </c>
    </row>
    <row r="6630" spans="1:15" x14ac:dyDescent="0.25">
      <c r="A6630" t="s">
        <v>15</v>
      </c>
      <c r="B6630" t="s">
        <v>17</v>
      </c>
      <c r="C6630">
        <v>19</v>
      </c>
      <c r="D6630">
        <v>3</v>
      </c>
      <c r="E6630" t="b">
        <v>0</v>
      </c>
      <c r="F6630">
        <v>3.4000000000000002E-2</v>
      </c>
      <c r="G6630">
        <v>1</v>
      </c>
      <c r="H6630">
        <v>1</v>
      </c>
      <c r="I6630">
        <v>5612</v>
      </c>
      <c r="J6630">
        <v>5453</v>
      </c>
      <c r="K6630">
        <v>2723</v>
      </c>
      <c r="L6630">
        <v>11</v>
      </c>
      <c r="M6630">
        <f t="shared" si="13416"/>
        <v>0</v>
      </c>
      <c r="N6630" t="b">
        <f t="shared" ref="N6630" si="13487">AND(MIN($F6629,$F6630,$F6631)=$F6630,MAX($H6629,$H6630,$H6631)=$H6630)</f>
        <v>0</v>
      </c>
      <c r="O6630" t="b">
        <f t="shared" ref="O6630" si="13488">AND(NOT(N6629),N6630,NOT(N6631))</f>
        <v>0</v>
      </c>
    </row>
    <row r="6631" spans="1:15" x14ac:dyDescent="0.25">
      <c r="A6631" t="s">
        <v>19</v>
      </c>
      <c r="B6631" t="s">
        <v>17</v>
      </c>
      <c r="C6631">
        <v>19</v>
      </c>
      <c r="D6631">
        <v>3</v>
      </c>
      <c r="E6631" t="b">
        <v>0</v>
      </c>
      <c r="F6631">
        <v>1E-3</v>
      </c>
      <c r="G6631">
        <v>1</v>
      </c>
      <c r="H6631">
        <v>1</v>
      </c>
      <c r="I6631">
        <v>16</v>
      </c>
      <c r="J6631">
        <v>9</v>
      </c>
      <c r="K6631">
        <v>1</v>
      </c>
      <c r="L6631">
        <v>6</v>
      </c>
      <c r="M6631">
        <f t="shared" si="13416"/>
        <v>0</v>
      </c>
      <c r="N6631" t="b">
        <f t="shared" ref="N6631" si="13489">AND(MIN($F6629,$F6630,$F6631)=$F6631,MAX($H6629,$H6630,$H6631)=$H6631)</f>
        <v>1</v>
      </c>
      <c r="O6631" t="b">
        <f t="shared" ref="O6631" si="13490">AND(NOT(N6629),NOT(N6630),N6631)</f>
        <v>0</v>
      </c>
    </row>
    <row r="6632" spans="1:15" x14ac:dyDescent="0.25">
      <c r="A6632" t="s">
        <v>13</v>
      </c>
      <c r="B6632" t="s">
        <v>17</v>
      </c>
      <c r="C6632">
        <v>19</v>
      </c>
      <c r="D6632">
        <v>4</v>
      </c>
      <c r="E6632" t="b">
        <v>0</v>
      </c>
      <c r="F6632">
        <v>1E-3</v>
      </c>
      <c r="G6632">
        <v>1</v>
      </c>
      <c r="H6632">
        <v>1</v>
      </c>
      <c r="I6632">
        <v>18</v>
      </c>
      <c r="J6632">
        <v>10</v>
      </c>
      <c r="K6632">
        <v>1</v>
      </c>
      <c r="L6632">
        <v>7</v>
      </c>
      <c r="M6632">
        <f t="shared" si="13416"/>
        <v>0</v>
      </c>
      <c r="N6632" t="b">
        <f t="shared" ref="N6632" si="13491">AND(MIN($F6632,$F6633,$F6634)=$F6632,MAX($H6632,$H6633,$H6634)=$H6632)</f>
        <v>1</v>
      </c>
      <c r="O6632" t="b">
        <f t="shared" ref="O6632" si="13492">AND(N6632,NOT(N6633),NOT(N6634))</f>
        <v>1</v>
      </c>
    </row>
    <row r="6633" spans="1:15" x14ac:dyDescent="0.25">
      <c r="A6633" t="s">
        <v>15</v>
      </c>
      <c r="B6633" t="s">
        <v>17</v>
      </c>
      <c r="C6633">
        <v>19</v>
      </c>
      <c r="D6633">
        <v>4</v>
      </c>
      <c r="E6633" t="b">
        <v>0</v>
      </c>
      <c r="F6633">
        <v>0.373</v>
      </c>
      <c r="G6633">
        <v>1</v>
      </c>
      <c r="H6633">
        <v>1</v>
      </c>
      <c r="I6633">
        <v>58494</v>
      </c>
      <c r="J6633">
        <v>56650</v>
      </c>
      <c r="K6633">
        <v>28321</v>
      </c>
      <c r="L6633">
        <v>12</v>
      </c>
      <c r="M6633">
        <f t="shared" si="13416"/>
        <v>0</v>
      </c>
      <c r="N6633" t="b">
        <f t="shared" ref="N6633" si="13493">AND(MIN($F6632,$F6633,$F6634)=$F6633,MAX($H6632,$H6633,$H6634)=$H6633)</f>
        <v>0</v>
      </c>
      <c r="O6633" t="b">
        <f t="shared" ref="O6633" si="13494">AND(NOT(N6632),N6633,NOT(N6634))</f>
        <v>0</v>
      </c>
    </row>
    <row r="6634" spans="1:15" x14ac:dyDescent="0.25">
      <c r="A6634" t="s">
        <v>19</v>
      </c>
      <c r="B6634" t="s">
        <v>17</v>
      </c>
      <c r="C6634">
        <v>19</v>
      </c>
      <c r="D6634">
        <v>4</v>
      </c>
      <c r="E6634" t="b">
        <v>0</v>
      </c>
      <c r="F6634">
        <v>2E-3</v>
      </c>
      <c r="G6634">
        <v>1</v>
      </c>
      <c r="H6634">
        <v>1</v>
      </c>
      <c r="I6634">
        <v>18</v>
      </c>
      <c r="J6634">
        <v>10</v>
      </c>
      <c r="K6634">
        <v>1</v>
      </c>
      <c r="L6634">
        <v>7</v>
      </c>
      <c r="M6634">
        <f t="shared" si="13416"/>
        <v>0</v>
      </c>
      <c r="N6634" t="b">
        <f t="shared" ref="N6634" si="13495">AND(MIN($F6632,$F6633,$F6634)=$F6634,MAX($H6632,$H6633,$H6634)=$H6634)</f>
        <v>0</v>
      </c>
      <c r="O6634" t="b">
        <f t="shared" ref="O6634" si="13496">AND(NOT(N6632),NOT(N6633),N6634)</f>
        <v>0</v>
      </c>
    </row>
    <row r="6635" spans="1:15" x14ac:dyDescent="0.25">
      <c r="A6635" t="s">
        <v>13</v>
      </c>
      <c r="B6635" t="s">
        <v>17</v>
      </c>
      <c r="C6635">
        <v>19</v>
      </c>
      <c r="D6635">
        <v>5</v>
      </c>
      <c r="E6635" t="b">
        <v>0</v>
      </c>
      <c r="F6635">
        <v>1E-3</v>
      </c>
      <c r="G6635">
        <v>1</v>
      </c>
      <c r="H6635">
        <v>1</v>
      </c>
      <c r="I6635">
        <v>20</v>
      </c>
      <c r="J6635">
        <v>11</v>
      </c>
      <c r="K6635">
        <v>1</v>
      </c>
      <c r="L6635">
        <v>8</v>
      </c>
      <c r="M6635">
        <f t="shared" si="13416"/>
        <v>0</v>
      </c>
      <c r="N6635" t="b">
        <f t="shared" ref="N6635" si="13497">AND(MIN($F6635,$F6636,$F6637)=$F6635,MAX($H6635,$H6636,$H6637)=$H6635)</f>
        <v>1</v>
      </c>
      <c r="O6635" t="b">
        <f t="shared" ref="O6635" si="13498">AND(N6635,NOT(N6636),NOT(N6637))</f>
        <v>0</v>
      </c>
    </row>
    <row r="6636" spans="1:15" x14ac:dyDescent="0.25">
      <c r="A6636" t="s">
        <v>15</v>
      </c>
      <c r="B6636" t="s">
        <v>17</v>
      </c>
      <c r="C6636">
        <v>19</v>
      </c>
      <c r="D6636">
        <v>5</v>
      </c>
      <c r="E6636" t="b">
        <v>0</v>
      </c>
      <c r="F6636">
        <v>4.28</v>
      </c>
      <c r="G6636">
        <v>1</v>
      </c>
      <c r="H6636">
        <v>1</v>
      </c>
      <c r="I6636">
        <v>651898</v>
      </c>
      <c r="J6636">
        <v>630247</v>
      </c>
      <c r="K6636">
        <v>315119</v>
      </c>
      <c r="L6636">
        <v>16</v>
      </c>
      <c r="M6636">
        <f t="shared" si="13416"/>
        <v>0</v>
      </c>
      <c r="N6636" t="b">
        <f t="shared" ref="N6636" si="13499">AND(MIN($F6635,$F6636,$F6637)=$F6636,MAX($H6635,$H6636,$H6637)=$H6636)</f>
        <v>0</v>
      </c>
      <c r="O6636" t="b">
        <f t="shared" ref="O6636" si="13500">AND(NOT(N6635),N6636,NOT(N6637))</f>
        <v>0</v>
      </c>
    </row>
    <row r="6637" spans="1:15" x14ac:dyDescent="0.25">
      <c r="A6637" t="s">
        <v>19</v>
      </c>
      <c r="B6637" t="s">
        <v>17</v>
      </c>
      <c r="C6637">
        <v>19</v>
      </c>
      <c r="D6637">
        <v>5</v>
      </c>
      <c r="E6637" t="b">
        <v>0</v>
      </c>
      <c r="F6637">
        <v>1E-3</v>
      </c>
      <c r="G6637">
        <v>1</v>
      </c>
      <c r="H6637">
        <v>1</v>
      </c>
      <c r="I6637">
        <v>20</v>
      </c>
      <c r="J6637">
        <v>11</v>
      </c>
      <c r="K6637">
        <v>1</v>
      </c>
      <c r="L6637">
        <v>8</v>
      </c>
      <c r="M6637">
        <f t="shared" si="13416"/>
        <v>0</v>
      </c>
      <c r="N6637" t="b">
        <f t="shared" ref="N6637" si="13501">AND(MIN($F6635,$F6636,$F6637)=$F6637,MAX($H6635,$H6636,$H6637)=$H6637)</f>
        <v>1</v>
      </c>
      <c r="O6637" t="b">
        <f t="shared" ref="O6637" si="13502">AND(NOT(N6635),NOT(N6636),N6637)</f>
        <v>0</v>
      </c>
    </row>
    <row r="6638" spans="1:15" x14ac:dyDescent="0.25">
      <c r="A6638" t="s">
        <v>13</v>
      </c>
      <c r="B6638" t="s">
        <v>17</v>
      </c>
      <c r="C6638">
        <v>19</v>
      </c>
      <c r="D6638">
        <v>6</v>
      </c>
      <c r="E6638" t="b">
        <v>0</v>
      </c>
      <c r="F6638">
        <v>2E-3</v>
      </c>
      <c r="G6638">
        <v>1</v>
      </c>
      <c r="H6638">
        <v>1</v>
      </c>
      <c r="I6638">
        <v>22</v>
      </c>
      <c r="J6638">
        <v>12</v>
      </c>
      <c r="K6638">
        <v>1</v>
      </c>
      <c r="L6638">
        <v>9</v>
      </c>
      <c r="M6638">
        <f t="shared" si="13416"/>
        <v>0</v>
      </c>
      <c r="N6638" t="b">
        <f t="shared" ref="N6638" si="13503">AND(MIN($F6638,$F6639,$F6640)=$F6638,MAX($H6638,$H6639,$H6640)=$H6638)</f>
        <v>0</v>
      </c>
      <c r="O6638" t="b">
        <f t="shared" ref="O6638" si="13504">AND(N6638,NOT(N6639),NOT(N6640))</f>
        <v>0</v>
      </c>
    </row>
    <row r="6639" spans="1:15" x14ac:dyDescent="0.25">
      <c r="A6639" t="s">
        <v>15</v>
      </c>
      <c r="B6639" t="s">
        <v>17</v>
      </c>
      <c r="C6639">
        <v>19</v>
      </c>
      <c r="D6639">
        <v>6</v>
      </c>
      <c r="E6639" t="b">
        <v>1</v>
      </c>
      <c r="F6639">
        <v>10.000999999999999</v>
      </c>
      <c r="G6639">
        <v>1</v>
      </c>
      <c r="H6639">
        <v>0</v>
      </c>
      <c r="I6639">
        <v>1525746</v>
      </c>
      <c r="J6639">
        <v>1475025</v>
      </c>
      <c r="K6639">
        <v>737510</v>
      </c>
      <c r="L6639">
        <v>19</v>
      </c>
      <c r="M6639">
        <f t="shared" si="13416"/>
        <v>1</v>
      </c>
      <c r="N6639" t="b">
        <f t="shared" ref="N6639" si="13505">AND(MIN($F6638,$F6639,$F6640)=$F6639,MAX($H6638,$H6639,$H6640)=$H6639)</f>
        <v>0</v>
      </c>
      <c r="O6639" t="b">
        <f t="shared" ref="O6639" si="13506">AND(NOT(N6638),N6639,NOT(N6640))</f>
        <v>0</v>
      </c>
    </row>
    <row r="6640" spans="1:15" x14ac:dyDescent="0.25">
      <c r="A6640" t="s">
        <v>19</v>
      </c>
      <c r="B6640" t="s">
        <v>17</v>
      </c>
      <c r="C6640">
        <v>19</v>
      </c>
      <c r="D6640">
        <v>6</v>
      </c>
      <c r="E6640" t="b">
        <v>0</v>
      </c>
      <c r="F6640">
        <v>1E-3</v>
      </c>
      <c r="G6640">
        <v>1</v>
      </c>
      <c r="H6640">
        <v>1</v>
      </c>
      <c r="I6640">
        <v>22</v>
      </c>
      <c r="J6640">
        <v>12</v>
      </c>
      <c r="K6640">
        <v>1</v>
      </c>
      <c r="L6640">
        <v>9</v>
      </c>
      <c r="M6640">
        <f t="shared" si="13416"/>
        <v>0</v>
      </c>
      <c r="N6640" t="b">
        <f t="shared" ref="N6640" si="13507">AND(MIN($F6638,$F6639,$F6640)=$F6640,MAX($H6638,$H6639,$H6640)=$H6640)</f>
        <v>1</v>
      </c>
      <c r="O6640" t="b">
        <f t="shared" ref="O6640" si="13508">AND(NOT(N6638),NOT(N6639),N6640)</f>
        <v>1</v>
      </c>
    </row>
    <row r="6641" spans="1:15" x14ac:dyDescent="0.25">
      <c r="A6641" t="s">
        <v>13</v>
      </c>
      <c r="B6641" t="s">
        <v>17</v>
      </c>
      <c r="C6641">
        <v>19</v>
      </c>
      <c r="D6641">
        <v>7</v>
      </c>
      <c r="E6641" t="b">
        <v>0</v>
      </c>
      <c r="F6641">
        <v>2E-3</v>
      </c>
      <c r="G6641">
        <v>1</v>
      </c>
      <c r="H6641">
        <v>1</v>
      </c>
      <c r="I6641">
        <v>24</v>
      </c>
      <c r="J6641">
        <v>13</v>
      </c>
      <c r="K6641">
        <v>1</v>
      </c>
      <c r="L6641">
        <v>10</v>
      </c>
      <c r="M6641">
        <f t="shared" si="13416"/>
        <v>0</v>
      </c>
      <c r="N6641" t="b">
        <f t="shared" ref="N6641" si="13509">AND(MIN($F6641,$F6642,$F6643)=$F6641,MAX($H6641,$H6642,$H6643)=$H6641)</f>
        <v>1</v>
      </c>
      <c r="O6641" t="b">
        <f t="shared" ref="O6641" si="13510">AND(N6641,NOT(N6642),NOT(N6643))</f>
        <v>0</v>
      </c>
    </row>
    <row r="6642" spans="1:15" x14ac:dyDescent="0.25">
      <c r="A6642" t="s">
        <v>15</v>
      </c>
      <c r="B6642" t="s">
        <v>17</v>
      </c>
      <c r="C6642">
        <v>19</v>
      </c>
      <c r="D6642">
        <v>7</v>
      </c>
      <c r="E6642" t="b">
        <v>1</v>
      </c>
      <c r="F6642">
        <v>10.005000000000001</v>
      </c>
      <c r="G6642">
        <v>1</v>
      </c>
      <c r="H6642">
        <v>0</v>
      </c>
      <c r="I6642">
        <v>1469796</v>
      </c>
      <c r="J6642">
        <v>1420973</v>
      </c>
      <c r="K6642">
        <v>710483</v>
      </c>
      <c r="L6642">
        <v>19</v>
      </c>
      <c r="M6642">
        <f t="shared" si="13416"/>
        <v>1</v>
      </c>
      <c r="N6642" t="b">
        <f t="shared" ref="N6642" si="13511">AND(MIN($F6641,$F6642,$F6643)=$F6642,MAX($H6641,$H6642,$H6643)=$H6642)</f>
        <v>0</v>
      </c>
      <c r="O6642" t="b">
        <f t="shared" ref="O6642" si="13512">AND(NOT(N6641),N6642,NOT(N6643))</f>
        <v>0</v>
      </c>
    </row>
    <row r="6643" spans="1:15" x14ac:dyDescent="0.25">
      <c r="A6643" t="s">
        <v>19</v>
      </c>
      <c r="B6643" t="s">
        <v>17</v>
      </c>
      <c r="C6643">
        <v>19</v>
      </c>
      <c r="D6643">
        <v>7</v>
      </c>
      <c r="E6643" t="b">
        <v>0</v>
      </c>
      <c r="F6643">
        <v>2E-3</v>
      </c>
      <c r="G6643">
        <v>1</v>
      </c>
      <c r="H6643">
        <v>1</v>
      </c>
      <c r="I6643">
        <v>24</v>
      </c>
      <c r="J6643">
        <v>13</v>
      </c>
      <c r="K6643">
        <v>1</v>
      </c>
      <c r="L6643">
        <v>10</v>
      </c>
      <c r="M6643">
        <f t="shared" si="13416"/>
        <v>0</v>
      </c>
      <c r="N6643" t="b">
        <f t="shared" ref="N6643" si="13513">AND(MIN($F6641,$F6642,$F6643)=$F6643,MAX($H6641,$H6642,$H6643)=$H6643)</f>
        <v>1</v>
      </c>
      <c r="O6643" t="b">
        <f t="shared" ref="O6643" si="13514">AND(NOT(N6641),NOT(N6642),N6643)</f>
        <v>0</v>
      </c>
    </row>
    <row r="6644" spans="1:15" x14ac:dyDescent="0.25">
      <c r="A6644" t="s">
        <v>13</v>
      </c>
      <c r="B6644" t="s">
        <v>17</v>
      </c>
      <c r="C6644">
        <v>19</v>
      </c>
      <c r="D6644">
        <v>8</v>
      </c>
      <c r="E6644" t="b">
        <v>0</v>
      </c>
      <c r="F6644">
        <v>4.0000000000000001E-3</v>
      </c>
      <c r="G6644">
        <v>1</v>
      </c>
      <c r="H6644">
        <v>1</v>
      </c>
      <c r="I6644">
        <v>26</v>
      </c>
      <c r="J6644">
        <v>14</v>
      </c>
      <c r="K6644">
        <v>1</v>
      </c>
      <c r="L6644">
        <v>11</v>
      </c>
      <c r="M6644">
        <f t="shared" si="13416"/>
        <v>0</v>
      </c>
      <c r="N6644" t="b">
        <f t="shared" ref="N6644" si="13515">AND(MIN($F6644,$F6645,$F6646)=$F6644,MAX($H6644,$H6645,$H6646)=$H6644)</f>
        <v>0</v>
      </c>
      <c r="O6644" t="b">
        <f t="shared" ref="O6644" si="13516">AND(N6644,NOT(N6645),NOT(N6646))</f>
        <v>0</v>
      </c>
    </row>
    <row r="6645" spans="1:15" x14ac:dyDescent="0.25">
      <c r="A6645" t="s">
        <v>15</v>
      </c>
      <c r="B6645" t="s">
        <v>17</v>
      </c>
      <c r="C6645">
        <v>19</v>
      </c>
      <c r="D6645">
        <v>8</v>
      </c>
      <c r="E6645" t="b">
        <v>1</v>
      </c>
      <c r="F6645">
        <v>10.000999999999999</v>
      </c>
      <c r="G6645">
        <v>1</v>
      </c>
      <c r="H6645">
        <v>0</v>
      </c>
      <c r="I6645">
        <v>1383554</v>
      </c>
      <c r="J6645">
        <v>1337592</v>
      </c>
      <c r="K6645">
        <v>668791</v>
      </c>
      <c r="L6645">
        <v>21</v>
      </c>
      <c r="M6645">
        <f t="shared" si="13416"/>
        <v>1</v>
      </c>
      <c r="N6645" t="b">
        <f t="shared" ref="N6645" si="13517">AND(MIN($F6644,$F6645,$F6646)=$F6645,MAX($H6644,$H6645,$H6646)=$H6645)</f>
        <v>0</v>
      </c>
      <c r="O6645" t="b">
        <f t="shared" ref="O6645" si="13518">AND(NOT(N6644),N6645,NOT(N6646))</f>
        <v>0</v>
      </c>
    </row>
    <row r="6646" spans="1:15" x14ac:dyDescent="0.25">
      <c r="A6646" t="s">
        <v>19</v>
      </c>
      <c r="B6646" t="s">
        <v>17</v>
      </c>
      <c r="C6646">
        <v>19</v>
      </c>
      <c r="D6646">
        <v>8</v>
      </c>
      <c r="E6646" t="b">
        <v>0</v>
      </c>
      <c r="F6646">
        <v>1E-3</v>
      </c>
      <c r="G6646">
        <v>1</v>
      </c>
      <c r="H6646">
        <v>1</v>
      </c>
      <c r="I6646">
        <v>26</v>
      </c>
      <c r="J6646">
        <v>14</v>
      </c>
      <c r="K6646">
        <v>1</v>
      </c>
      <c r="L6646">
        <v>11</v>
      </c>
      <c r="M6646">
        <f t="shared" si="13416"/>
        <v>0</v>
      </c>
      <c r="N6646" t="b">
        <f t="shared" ref="N6646" si="13519">AND(MIN($F6644,$F6645,$F6646)=$F6646,MAX($H6644,$H6645,$H6646)=$H6646)</f>
        <v>1</v>
      </c>
      <c r="O6646" t="b">
        <f t="shared" ref="O6646" si="13520">AND(NOT(N6644),NOT(N6645),N6646)</f>
        <v>1</v>
      </c>
    </row>
    <row r="6647" spans="1:15" x14ac:dyDescent="0.25">
      <c r="A6647" t="s">
        <v>13</v>
      </c>
      <c r="B6647" t="s">
        <v>17</v>
      </c>
      <c r="C6647">
        <v>19</v>
      </c>
      <c r="D6647">
        <v>9</v>
      </c>
      <c r="E6647" t="b">
        <v>0</v>
      </c>
      <c r="F6647">
        <v>2E-3</v>
      </c>
      <c r="G6647">
        <v>1</v>
      </c>
      <c r="H6647">
        <v>1</v>
      </c>
      <c r="I6647">
        <v>12</v>
      </c>
      <c r="J6647">
        <v>8</v>
      </c>
      <c r="K6647">
        <v>2</v>
      </c>
      <c r="L6647">
        <v>3</v>
      </c>
      <c r="M6647">
        <f t="shared" si="13416"/>
        <v>0</v>
      </c>
      <c r="N6647" t="b">
        <f t="shared" ref="N6647" si="13521">AND(MIN($F6647,$F6648,$F6649)=$F6647,MAX($H6647,$H6648,$H6649)=$H6647)</f>
        <v>0</v>
      </c>
      <c r="O6647" t="b">
        <f t="shared" ref="O6647" si="13522">AND(N6647,NOT(N6648),NOT(N6649))</f>
        <v>0</v>
      </c>
    </row>
    <row r="6648" spans="1:15" x14ac:dyDescent="0.25">
      <c r="A6648" t="s">
        <v>15</v>
      </c>
      <c r="B6648" t="s">
        <v>17</v>
      </c>
      <c r="C6648">
        <v>19</v>
      </c>
      <c r="D6648">
        <v>9</v>
      </c>
      <c r="E6648" t="b">
        <v>0</v>
      </c>
      <c r="F6648">
        <v>1E-3</v>
      </c>
      <c r="G6648">
        <v>1</v>
      </c>
      <c r="H6648">
        <v>1</v>
      </c>
      <c r="I6648">
        <v>60</v>
      </c>
      <c r="J6648">
        <v>60</v>
      </c>
      <c r="K6648">
        <v>28</v>
      </c>
      <c r="L6648">
        <v>9</v>
      </c>
      <c r="M6648">
        <f t="shared" si="13416"/>
        <v>0</v>
      </c>
      <c r="N6648" t="b">
        <f t="shared" ref="N6648" si="13523">AND(MIN($F6647,$F6648,$F6649)=$F6648,MAX($H6647,$H6648,$H6649)=$H6648)</f>
        <v>1</v>
      </c>
      <c r="O6648" t="b">
        <f t="shared" ref="O6648" si="13524">AND(NOT(N6647),N6648,NOT(N6649))</f>
        <v>0</v>
      </c>
    </row>
    <row r="6649" spans="1:15" x14ac:dyDescent="0.25">
      <c r="A6649" t="s">
        <v>19</v>
      </c>
      <c r="B6649" t="s">
        <v>17</v>
      </c>
      <c r="C6649">
        <v>19</v>
      </c>
      <c r="D6649">
        <v>9</v>
      </c>
      <c r="E6649" t="b">
        <v>0</v>
      </c>
      <c r="F6649">
        <v>1E-3</v>
      </c>
      <c r="G6649">
        <v>1</v>
      </c>
      <c r="H6649">
        <v>1</v>
      </c>
      <c r="I6649">
        <v>12</v>
      </c>
      <c r="J6649">
        <v>8</v>
      </c>
      <c r="K6649">
        <v>2</v>
      </c>
      <c r="L6649">
        <v>3</v>
      </c>
      <c r="M6649">
        <f t="shared" si="13416"/>
        <v>0</v>
      </c>
      <c r="N6649" t="b">
        <f t="shared" ref="N6649" si="13525">AND(MIN($F6647,$F6648,$F6649)=$F6649,MAX($H6647,$H6648,$H6649)=$H6649)</f>
        <v>1</v>
      </c>
      <c r="O6649" t="b">
        <f t="shared" ref="O6649" si="13526">AND(NOT(N6647),NOT(N6648),N6649)</f>
        <v>0</v>
      </c>
    </row>
    <row r="6650" spans="1:15" x14ac:dyDescent="0.25">
      <c r="A6650" t="s">
        <v>13</v>
      </c>
      <c r="B6650" t="s">
        <v>14</v>
      </c>
      <c r="C6650">
        <v>10</v>
      </c>
      <c r="D6650">
        <v>0</v>
      </c>
      <c r="E6650" t="b">
        <v>0</v>
      </c>
      <c r="F6650">
        <v>0</v>
      </c>
      <c r="G6650">
        <v>256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f t="shared" si="13416"/>
        <v>256</v>
      </c>
      <c r="N6650" t="b">
        <f t="shared" ref="N6650" si="13527">AND(MIN($F6650,$F6651,$F6652)=$F6650,MAX($H6650,$H6651,$H6652)=$H6650)</f>
        <v>1</v>
      </c>
      <c r="O6650" t="b">
        <f t="shared" ref="O6650" si="13528">AND(N6650,NOT(N6651),NOT(N6652))</f>
        <v>1</v>
      </c>
    </row>
    <row r="6651" spans="1:15" x14ac:dyDescent="0.25">
      <c r="A6651" t="s">
        <v>15</v>
      </c>
      <c r="B6651" t="s">
        <v>14</v>
      </c>
      <c r="C6651">
        <v>10</v>
      </c>
      <c r="D6651">
        <v>0</v>
      </c>
      <c r="E6651" t="b">
        <v>0</v>
      </c>
      <c r="F6651">
        <v>1E-3</v>
      </c>
      <c r="G6651">
        <v>256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f t="shared" si="13416"/>
        <v>256</v>
      </c>
      <c r="N6651" t="b">
        <f t="shared" ref="N6651" si="13529">AND(MIN($F6650,$F6651,$F6652)=$F6651,MAX($H6650,$H6651,$H6652)=$H6651)</f>
        <v>0</v>
      </c>
      <c r="O6651" t="b">
        <f t="shared" ref="O6651" si="13530">AND(NOT(N6650),N6651,NOT(N6652))</f>
        <v>0</v>
      </c>
    </row>
    <row r="6652" spans="1:15" x14ac:dyDescent="0.25">
      <c r="A6652" t="s">
        <v>19</v>
      </c>
      <c r="B6652" t="s">
        <v>14</v>
      </c>
      <c r="C6652">
        <v>10</v>
      </c>
      <c r="D6652">
        <v>0</v>
      </c>
      <c r="E6652" t="b">
        <v>0</v>
      </c>
      <c r="F6652">
        <v>1E-3</v>
      </c>
      <c r="G6652">
        <v>256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f t="shared" si="13416"/>
        <v>256</v>
      </c>
      <c r="N6652" t="b">
        <f t="shared" ref="N6652" si="13531">AND(MIN($F6650,$F6651,$F6652)=$F6652,MAX($H6650,$H6651,$H6652)=$H6652)</f>
        <v>0</v>
      </c>
      <c r="O6652" t="b">
        <f t="shared" ref="O6652" si="13532">AND(NOT(N6650),NOT(N6651),N6652)</f>
        <v>0</v>
      </c>
    </row>
    <row r="6653" spans="1:15" x14ac:dyDescent="0.25">
      <c r="A6653" t="s">
        <v>13</v>
      </c>
      <c r="B6653" t="s">
        <v>14</v>
      </c>
      <c r="C6653">
        <v>10</v>
      </c>
      <c r="D6653">
        <v>10</v>
      </c>
      <c r="E6653" t="b">
        <v>0</v>
      </c>
      <c r="F6653">
        <v>0.21199999999999999</v>
      </c>
      <c r="G6653">
        <v>256</v>
      </c>
      <c r="H6653">
        <v>256</v>
      </c>
      <c r="I6653">
        <v>15059</v>
      </c>
      <c r="J6653">
        <v>9296</v>
      </c>
      <c r="K6653">
        <v>4390</v>
      </c>
      <c r="L6653">
        <v>13</v>
      </c>
      <c r="M6653">
        <f t="shared" si="13416"/>
        <v>0</v>
      </c>
      <c r="N6653" t="b">
        <f t="shared" ref="N6653" si="13533">AND(MIN($F6653,$F6654,$F6655)=$F6653,MAX($H6653,$H6654,$H6655)=$H6653)</f>
        <v>0</v>
      </c>
      <c r="O6653" t="b">
        <f t="shared" ref="O6653" si="13534">AND(N6653,NOT(N6654),NOT(N6655))</f>
        <v>0</v>
      </c>
    </row>
    <row r="6654" spans="1:15" x14ac:dyDescent="0.25">
      <c r="A6654" t="s">
        <v>15</v>
      </c>
      <c r="B6654" t="s">
        <v>14</v>
      </c>
      <c r="C6654">
        <v>10</v>
      </c>
      <c r="D6654">
        <v>10</v>
      </c>
      <c r="E6654" t="b">
        <v>0</v>
      </c>
      <c r="F6654">
        <v>0.13200000000000001</v>
      </c>
      <c r="G6654">
        <v>256</v>
      </c>
      <c r="H6654">
        <v>256</v>
      </c>
      <c r="I6654">
        <v>9299</v>
      </c>
      <c r="J6654">
        <v>9296</v>
      </c>
      <c r="K6654">
        <v>4390</v>
      </c>
      <c r="L6654">
        <v>13</v>
      </c>
      <c r="M6654">
        <f t="shared" si="13416"/>
        <v>0</v>
      </c>
      <c r="N6654" t="b">
        <f t="shared" ref="N6654" si="13535">AND(MIN($F6653,$F6654,$F6655)=$F6654,MAX($H6653,$H6654,$H6655)=$H6654)</f>
        <v>1</v>
      </c>
      <c r="O6654" t="b">
        <f t="shared" ref="O6654" si="13536">AND(NOT(N6653),N6654,NOT(N6655))</f>
        <v>1</v>
      </c>
    </row>
    <row r="6655" spans="1:15" x14ac:dyDescent="0.25">
      <c r="A6655" t="s">
        <v>19</v>
      </c>
      <c r="B6655" t="s">
        <v>14</v>
      </c>
      <c r="C6655">
        <v>10</v>
      </c>
      <c r="D6655">
        <v>10</v>
      </c>
      <c r="E6655" t="b">
        <v>0</v>
      </c>
      <c r="F6655">
        <v>0.20799999999999999</v>
      </c>
      <c r="G6655">
        <v>256</v>
      </c>
      <c r="H6655">
        <v>256</v>
      </c>
      <c r="I6655">
        <v>15059</v>
      </c>
      <c r="J6655">
        <v>9296</v>
      </c>
      <c r="K6655">
        <v>4390</v>
      </c>
      <c r="L6655">
        <v>13</v>
      </c>
      <c r="M6655">
        <f t="shared" si="13416"/>
        <v>0</v>
      </c>
      <c r="N6655" t="b">
        <f t="shared" ref="N6655" si="13537">AND(MIN($F6653,$F6654,$F6655)=$F6655,MAX($H6653,$H6654,$H6655)=$H6655)</f>
        <v>0</v>
      </c>
      <c r="O6655" t="b">
        <f t="shared" ref="O6655" si="13538">AND(NOT(N6653),NOT(N6654),N6655)</f>
        <v>0</v>
      </c>
    </row>
    <row r="6656" spans="1:15" x14ac:dyDescent="0.25">
      <c r="A6656" t="s">
        <v>13</v>
      </c>
      <c r="B6656" t="s">
        <v>14</v>
      </c>
      <c r="C6656">
        <v>10</v>
      </c>
      <c r="D6656">
        <v>11</v>
      </c>
      <c r="E6656" t="b">
        <v>1</v>
      </c>
      <c r="F6656">
        <v>10.002000000000001</v>
      </c>
      <c r="G6656">
        <v>256</v>
      </c>
      <c r="H6656">
        <v>0</v>
      </c>
      <c r="I6656">
        <v>1097498</v>
      </c>
      <c r="J6656">
        <v>1031282</v>
      </c>
      <c r="K6656">
        <v>515639</v>
      </c>
      <c r="L6656">
        <v>13</v>
      </c>
      <c r="M6656">
        <f t="shared" si="13416"/>
        <v>256</v>
      </c>
      <c r="N6656" t="b">
        <f t="shared" ref="N6656" si="13539">AND(MIN($F6656,$F6657,$F6658)=$F6656,MAX($H6656,$H6657,$H6658)=$H6656)</f>
        <v>0</v>
      </c>
      <c r="O6656" t="b">
        <f t="shared" ref="O6656" si="13540">AND(N6656,NOT(N6657),NOT(N6658))</f>
        <v>0</v>
      </c>
    </row>
    <row r="6657" spans="1:15" x14ac:dyDescent="0.25">
      <c r="A6657" t="s">
        <v>15</v>
      </c>
      <c r="B6657" t="s">
        <v>14</v>
      </c>
      <c r="C6657">
        <v>10</v>
      </c>
      <c r="D6657">
        <v>11</v>
      </c>
      <c r="E6657" t="b">
        <v>0</v>
      </c>
      <c r="F6657">
        <v>7.2670000000000003</v>
      </c>
      <c r="G6657">
        <v>256</v>
      </c>
      <c r="H6657">
        <v>256</v>
      </c>
      <c r="I6657">
        <v>653513</v>
      </c>
      <c r="J6657">
        <v>653458</v>
      </c>
      <c r="K6657">
        <v>326471</v>
      </c>
      <c r="L6657">
        <v>13</v>
      </c>
      <c r="M6657">
        <f t="shared" si="13416"/>
        <v>0</v>
      </c>
      <c r="N6657" t="b">
        <f t="shared" ref="N6657" si="13541">AND(MIN($F6656,$F6657,$F6658)=$F6657,MAX($H6656,$H6657,$H6658)=$H6657)</f>
        <v>1</v>
      </c>
      <c r="O6657" t="b">
        <f t="shared" ref="O6657" si="13542">AND(NOT(N6656),N6657,NOT(N6658))</f>
        <v>1</v>
      </c>
    </row>
    <row r="6658" spans="1:15" x14ac:dyDescent="0.25">
      <c r="A6658" t="s">
        <v>19</v>
      </c>
      <c r="B6658" t="s">
        <v>14</v>
      </c>
      <c r="C6658">
        <v>10</v>
      </c>
      <c r="D6658">
        <v>11</v>
      </c>
      <c r="E6658" t="b">
        <v>1</v>
      </c>
      <c r="F6658">
        <v>10.000999999999999</v>
      </c>
      <c r="G6658">
        <v>256</v>
      </c>
      <c r="H6658">
        <v>0</v>
      </c>
      <c r="I6658">
        <v>1124413</v>
      </c>
      <c r="J6658">
        <v>1056637</v>
      </c>
      <c r="K6658">
        <v>528316</v>
      </c>
      <c r="L6658">
        <v>13</v>
      </c>
      <c r="M6658">
        <f t="shared" si="13416"/>
        <v>256</v>
      </c>
      <c r="N6658" t="b">
        <f t="shared" ref="N6658" si="13543">AND(MIN($F6656,$F6657,$F6658)=$F6658,MAX($H6656,$H6657,$H6658)=$H6658)</f>
        <v>0</v>
      </c>
      <c r="O6658" t="b">
        <f t="shared" ref="O6658" si="13544">AND(NOT(N6656),NOT(N6657),N6658)</f>
        <v>0</v>
      </c>
    </row>
    <row r="6659" spans="1:15" x14ac:dyDescent="0.25">
      <c r="A6659" t="s">
        <v>13</v>
      </c>
      <c r="B6659" t="s">
        <v>14</v>
      </c>
      <c r="C6659">
        <v>10</v>
      </c>
      <c r="D6659">
        <v>12</v>
      </c>
      <c r="E6659" t="b">
        <v>1</v>
      </c>
      <c r="F6659">
        <v>11.728999999999999</v>
      </c>
      <c r="G6659">
        <v>256</v>
      </c>
      <c r="H6659">
        <v>0</v>
      </c>
      <c r="I6659">
        <v>363</v>
      </c>
      <c r="J6659">
        <v>339</v>
      </c>
      <c r="K6659">
        <v>168</v>
      </c>
      <c r="L6659">
        <v>12</v>
      </c>
      <c r="M6659">
        <f t="shared" ref="M6659:M6722" si="13545">G6659-H6659</f>
        <v>256</v>
      </c>
      <c r="N6659" t="b">
        <f t="shared" ref="N6659" si="13546">AND(MIN($F6659,$F6660,$F6661)=$F6659,MAX($H6659,$H6660,$H6661)=$H6659)</f>
        <v>0</v>
      </c>
      <c r="O6659" t="b">
        <f t="shared" ref="O6659" si="13547">AND(N6659,NOT(N6660),NOT(N6661))</f>
        <v>0</v>
      </c>
    </row>
    <row r="6660" spans="1:15" x14ac:dyDescent="0.25">
      <c r="A6660" t="s">
        <v>15</v>
      </c>
      <c r="B6660" t="s">
        <v>14</v>
      </c>
      <c r="C6660">
        <v>10</v>
      </c>
      <c r="D6660">
        <v>12</v>
      </c>
      <c r="E6660" t="b">
        <v>0</v>
      </c>
      <c r="F6660">
        <v>3.2839999999999998</v>
      </c>
      <c r="G6660">
        <v>256</v>
      </c>
      <c r="H6660">
        <v>256</v>
      </c>
      <c r="I6660">
        <v>389507</v>
      </c>
      <c r="J6660">
        <v>389480</v>
      </c>
      <c r="K6660">
        <v>194482</v>
      </c>
      <c r="L6660">
        <v>13</v>
      </c>
      <c r="M6660">
        <f t="shared" si="13545"/>
        <v>0</v>
      </c>
      <c r="N6660" t="b">
        <f t="shared" ref="N6660" si="13548">AND(MIN($F6659,$F6660,$F6661)=$F6660,MAX($H6659,$H6660,$H6661)=$H6660)</f>
        <v>1</v>
      </c>
      <c r="O6660" t="b">
        <f t="shared" ref="O6660" si="13549">AND(NOT(N6659),N6660,NOT(N6661))</f>
        <v>1</v>
      </c>
    </row>
    <row r="6661" spans="1:15" x14ac:dyDescent="0.25">
      <c r="A6661" t="s">
        <v>19</v>
      </c>
      <c r="B6661" t="s">
        <v>14</v>
      </c>
      <c r="C6661">
        <v>10</v>
      </c>
      <c r="D6661">
        <v>12</v>
      </c>
      <c r="E6661" t="b">
        <v>1</v>
      </c>
      <c r="F6661">
        <v>11.797000000000001</v>
      </c>
      <c r="G6661">
        <v>256</v>
      </c>
      <c r="H6661">
        <v>0</v>
      </c>
      <c r="I6661">
        <v>363</v>
      </c>
      <c r="J6661">
        <v>339</v>
      </c>
      <c r="K6661">
        <v>168</v>
      </c>
      <c r="L6661">
        <v>12</v>
      </c>
      <c r="M6661">
        <f t="shared" si="13545"/>
        <v>256</v>
      </c>
      <c r="N6661" t="b">
        <f t="shared" ref="N6661" si="13550">AND(MIN($F6659,$F6660,$F6661)=$F6661,MAX($H6659,$H6660,$H6661)=$H6661)</f>
        <v>0</v>
      </c>
      <c r="O6661" t="b">
        <f t="shared" ref="O6661" si="13551">AND(NOT(N6659),NOT(N6660),N6661)</f>
        <v>0</v>
      </c>
    </row>
    <row r="6662" spans="1:15" x14ac:dyDescent="0.25">
      <c r="A6662" t="s">
        <v>13</v>
      </c>
      <c r="B6662" t="s">
        <v>14</v>
      </c>
      <c r="C6662">
        <v>10</v>
      </c>
      <c r="D6662">
        <v>13</v>
      </c>
      <c r="E6662" t="b">
        <v>1</v>
      </c>
      <c r="F6662">
        <v>10.000999999999999</v>
      </c>
      <c r="G6662">
        <v>256</v>
      </c>
      <c r="H6662">
        <v>38</v>
      </c>
      <c r="I6662">
        <v>977874</v>
      </c>
      <c r="J6662">
        <v>917723</v>
      </c>
      <c r="K6662">
        <v>458822</v>
      </c>
      <c r="L6662">
        <v>13</v>
      </c>
      <c r="M6662">
        <f t="shared" si="13545"/>
        <v>218</v>
      </c>
      <c r="N6662" t="b">
        <f t="shared" ref="N6662" si="13552">AND(MIN($F6662,$F6663,$F6664)=$F6662,MAX($H6662,$H6663,$H6664)=$H6662)</f>
        <v>0</v>
      </c>
      <c r="O6662" t="b">
        <f t="shared" ref="O6662" si="13553">AND(N6662,NOT(N6663),NOT(N6664))</f>
        <v>0</v>
      </c>
    </row>
    <row r="6663" spans="1:15" x14ac:dyDescent="0.25">
      <c r="A6663" t="s">
        <v>15</v>
      </c>
      <c r="B6663" t="s">
        <v>14</v>
      </c>
      <c r="C6663">
        <v>10</v>
      </c>
      <c r="D6663">
        <v>13</v>
      </c>
      <c r="E6663" t="b">
        <v>0</v>
      </c>
      <c r="F6663">
        <v>7.5090000000000003</v>
      </c>
      <c r="G6663">
        <v>256</v>
      </c>
      <c r="H6663">
        <v>256</v>
      </c>
      <c r="I6663">
        <v>1034648</v>
      </c>
      <c r="J6663">
        <v>1034404</v>
      </c>
      <c r="K6663">
        <v>516944</v>
      </c>
      <c r="L6663">
        <v>16</v>
      </c>
      <c r="M6663">
        <f t="shared" si="13545"/>
        <v>0</v>
      </c>
      <c r="N6663" t="b">
        <f t="shared" ref="N6663" si="13554">AND(MIN($F6662,$F6663,$F6664)=$F6663,MAX($H6662,$H6663,$H6664)=$H6663)</f>
        <v>1</v>
      </c>
      <c r="O6663" t="b">
        <f t="shared" ref="O6663" si="13555">AND(NOT(N6662),N6663,NOT(N6664))</f>
        <v>1</v>
      </c>
    </row>
    <row r="6664" spans="1:15" x14ac:dyDescent="0.25">
      <c r="A6664" t="s">
        <v>19</v>
      </c>
      <c r="B6664" t="s">
        <v>14</v>
      </c>
      <c r="C6664">
        <v>10</v>
      </c>
      <c r="D6664">
        <v>13</v>
      </c>
      <c r="E6664" t="b">
        <v>1</v>
      </c>
      <c r="F6664">
        <v>10.000999999999999</v>
      </c>
      <c r="G6664">
        <v>256</v>
      </c>
      <c r="H6664">
        <v>38</v>
      </c>
      <c r="I6664">
        <v>984331</v>
      </c>
      <c r="J6664">
        <v>923862</v>
      </c>
      <c r="K6664">
        <v>461891</v>
      </c>
      <c r="L6664">
        <v>13</v>
      </c>
      <c r="M6664">
        <f t="shared" si="13545"/>
        <v>218</v>
      </c>
      <c r="N6664" t="b">
        <f t="shared" ref="N6664" si="13556">AND(MIN($F6662,$F6663,$F6664)=$F6664,MAX($H6662,$H6663,$H6664)=$H6664)</f>
        <v>0</v>
      </c>
      <c r="O6664" t="b">
        <f t="shared" ref="O6664" si="13557">AND(NOT(N6662),NOT(N6663),N6664)</f>
        <v>0</v>
      </c>
    </row>
    <row r="6665" spans="1:15" x14ac:dyDescent="0.25">
      <c r="A6665" t="s">
        <v>13</v>
      </c>
      <c r="B6665" t="s">
        <v>14</v>
      </c>
      <c r="C6665">
        <v>10</v>
      </c>
      <c r="D6665">
        <v>14</v>
      </c>
      <c r="E6665" t="b">
        <v>1</v>
      </c>
      <c r="F6665">
        <v>10.000999999999999</v>
      </c>
      <c r="G6665">
        <v>256</v>
      </c>
      <c r="H6665">
        <v>0</v>
      </c>
      <c r="I6665">
        <v>998929</v>
      </c>
      <c r="J6665">
        <v>958091</v>
      </c>
      <c r="K6665">
        <v>479044</v>
      </c>
      <c r="L6665">
        <v>19</v>
      </c>
      <c r="M6665">
        <f t="shared" si="13545"/>
        <v>256</v>
      </c>
      <c r="N6665" t="b">
        <f t="shared" ref="N6665" si="13558">AND(MIN($F6665,$F6666,$F6667)=$F6665,MAX($H6665,$H6666,$H6667)=$H6665)</f>
        <v>0</v>
      </c>
      <c r="O6665" t="b">
        <f t="shared" ref="O6665" si="13559">AND(N6665,NOT(N6666),NOT(N6667))</f>
        <v>0</v>
      </c>
    </row>
    <row r="6666" spans="1:15" x14ac:dyDescent="0.25">
      <c r="A6666" t="s">
        <v>15</v>
      </c>
      <c r="B6666" t="s">
        <v>14</v>
      </c>
      <c r="C6666">
        <v>10</v>
      </c>
      <c r="D6666">
        <v>14</v>
      </c>
      <c r="E6666" t="b">
        <v>0</v>
      </c>
      <c r="F6666">
        <v>3.6960000000000002</v>
      </c>
      <c r="G6666">
        <v>256</v>
      </c>
      <c r="H6666">
        <v>256</v>
      </c>
      <c r="I6666">
        <v>338524</v>
      </c>
      <c r="J6666">
        <v>338506</v>
      </c>
      <c r="K6666">
        <v>168995</v>
      </c>
      <c r="L6666">
        <v>13</v>
      </c>
      <c r="M6666">
        <f t="shared" si="13545"/>
        <v>0</v>
      </c>
      <c r="N6666" t="b">
        <f t="shared" ref="N6666" si="13560">AND(MIN($F6665,$F6666,$F6667)=$F6666,MAX($H6665,$H6666,$H6667)=$H6666)</f>
        <v>1</v>
      </c>
      <c r="O6666" t="b">
        <f t="shared" ref="O6666" si="13561">AND(NOT(N6665),N6666,NOT(N6667))</f>
        <v>1</v>
      </c>
    </row>
    <row r="6667" spans="1:15" x14ac:dyDescent="0.25">
      <c r="A6667" t="s">
        <v>19</v>
      </c>
      <c r="B6667" t="s">
        <v>14</v>
      </c>
      <c r="C6667">
        <v>10</v>
      </c>
      <c r="D6667">
        <v>14</v>
      </c>
      <c r="E6667" t="b">
        <v>1</v>
      </c>
      <c r="F6667">
        <v>10.003</v>
      </c>
      <c r="G6667">
        <v>256</v>
      </c>
      <c r="H6667">
        <v>0</v>
      </c>
      <c r="I6667">
        <v>974505</v>
      </c>
      <c r="J6667">
        <v>934911</v>
      </c>
      <c r="K6667">
        <v>467454</v>
      </c>
      <c r="L6667">
        <v>19</v>
      </c>
      <c r="M6667">
        <f t="shared" si="13545"/>
        <v>256</v>
      </c>
      <c r="N6667" t="b">
        <f t="shared" ref="N6667" si="13562">AND(MIN($F6665,$F6666,$F6667)=$F6667,MAX($H6665,$H6666,$H6667)=$H6667)</f>
        <v>0</v>
      </c>
      <c r="O6667" t="b">
        <f t="shared" ref="O6667" si="13563">AND(NOT(N6665),NOT(N6666),N6667)</f>
        <v>0</v>
      </c>
    </row>
    <row r="6668" spans="1:15" x14ac:dyDescent="0.25">
      <c r="A6668" t="s">
        <v>13</v>
      </c>
      <c r="B6668" t="s">
        <v>14</v>
      </c>
      <c r="C6668">
        <v>10</v>
      </c>
      <c r="D6668">
        <v>15</v>
      </c>
      <c r="E6668" t="b">
        <v>0</v>
      </c>
      <c r="F6668">
        <v>2.9910000000000001</v>
      </c>
      <c r="G6668">
        <v>256</v>
      </c>
      <c r="H6668">
        <v>256</v>
      </c>
      <c r="I6668">
        <v>343750</v>
      </c>
      <c r="J6668">
        <v>188404</v>
      </c>
      <c r="K6668">
        <v>93944</v>
      </c>
      <c r="L6668">
        <v>16</v>
      </c>
      <c r="M6668">
        <f t="shared" si="13545"/>
        <v>0</v>
      </c>
      <c r="N6668" t="b">
        <f t="shared" ref="N6668" si="13564">AND(MIN($F6668,$F6669,$F6670)=$F6668,MAX($H6668,$H6669,$H6670)=$H6668)</f>
        <v>0</v>
      </c>
      <c r="O6668" t="b">
        <f t="shared" ref="O6668" si="13565">AND(N6668,NOT(N6669),NOT(N6670))</f>
        <v>0</v>
      </c>
    </row>
    <row r="6669" spans="1:15" x14ac:dyDescent="0.25">
      <c r="A6669" t="s">
        <v>15</v>
      </c>
      <c r="B6669" t="s">
        <v>14</v>
      </c>
      <c r="C6669">
        <v>10</v>
      </c>
      <c r="D6669">
        <v>15</v>
      </c>
      <c r="E6669" t="b">
        <v>0</v>
      </c>
      <c r="F6669">
        <v>1.7410000000000001</v>
      </c>
      <c r="G6669">
        <v>256</v>
      </c>
      <c r="H6669">
        <v>256</v>
      </c>
      <c r="I6669">
        <v>188699</v>
      </c>
      <c r="J6669">
        <v>188404</v>
      </c>
      <c r="K6669">
        <v>93944</v>
      </c>
      <c r="L6669">
        <v>16</v>
      </c>
      <c r="M6669">
        <f t="shared" si="13545"/>
        <v>0</v>
      </c>
      <c r="N6669" t="b">
        <f t="shared" ref="N6669" si="13566">AND(MIN($F6668,$F6669,$F6670)=$F6669,MAX($H6668,$H6669,$H6670)=$H6669)</f>
        <v>1</v>
      </c>
      <c r="O6669" t="b">
        <f t="shared" ref="O6669" si="13567">AND(NOT(N6668),N6669,NOT(N6670))</f>
        <v>1</v>
      </c>
    </row>
    <row r="6670" spans="1:15" x14ac:dyDescent="0.25">
      <c r="A6670" t="s">
        <v>19</v>
      </c>
      <c r="B6670" t="s">
        <v>14</v>
      </c>
      <c r="C6670">
        <v>10</v>
      </c>
      <c r="D6670">
        <v>15</v>
      </c>
      <c r="E6670" t="b">
        <v>0</v>
      </c>
      <c r="F6670">
        <v>3.1139999999999999</v>
      </c>
      <c r="G6670">
        <v>256</v>
      </c>
      <c r="H6670">
        <v>256</v>
      </c>
      <c r="I6670">
        <v>343750</v>
      </c>
      <c r="J6670">
        <v>188404</v>
      </c>
      <c r="K6670">
        <v>93944</v>
      </c>
      <c r="L6670">
        <v>16</v>
      </c>
      <c r="M6670">
        <f t="shared" si="13545"/>
        <v>0</v>
      </c>
      <c r="N6670" t="b">
        <f t="shared" ref="N6670" si="13568">AND(MIN($F6668,$F6669,$F6670)=$F6670,MAX($H6668,$H6669,$H6670)=$H6670)</f>
        <v>0</v>
      </c>
      <c r="O6670" t="b">
        <f t="shared" ref="O6670" si="13569">AND(NOT(N6668),NOT(N6669),N6670)</f>
        <v>0</v>
      </c>
    </row>
    <row r="6671" spans="1:15" x14ac:dyDescent="0.25">
      <c r="A6671" t="s">
        <v>13</v>
      </c>
      <c r="B6671" t="s">
        <v>14</v>
      </c>
      <c r="C6671">
        <v>10</v>
      </c>
      <c r="D6671">
        <v>16</v>
      </c>
      <c r="E6671" t="b">
        <v>0</v>
      </c>
      <c r="F6671">
        <v>8.8999999999999996E-2</v>
      </c>
      <c r="G6671">
        <v>256</v>
      </c>
      <c r="H6671">
        <v>0</v>
      </c>
      <c r="I6671">
        <v>3256</v>
      </c>
      <c r="J6671">
        <v>3135</v>
      </c>
      <c r="K6671">
        <v>1568</v>
      </c>
      <c r="L6671">
        <v>17</v>
      </c>
      <c r="M6671">
        <f t="shared" si="13545"/>
        <v>256</v>
      </c>
      <c r="N6671" t="b">
        <f t="shared" ref="N6671" si="13570">AND(MIN($F6671,$F6672,$F6673)=$F6671,MAX($H6671,$H6672,$H6673)=$H6671)</f>
        <v>0</v>
      </c>
      <c r="O6671" t="b">
        <f t="shared" ref="O6671" si="13571">AND(N6671,NOT(N6672),NOT(N6673))</f>
        <v>0</v>
      </c>
    </row>
    <row r="6672" spans="1:15" x14ac:dyDescent="0.25">
      <c r="A6672" t="s">
        <v>15</v>
      </c>
      <c r="B6672" t="s">
        <v>14</v>
      </c>
      <c r="C6672">
        <v>10</v>
      </c>
      <c r="D6672">
        <v>16</v>
      </c>
      <c r="E6672" t="b">
        <v>0</v>
      </c>
      <c r="F6672">
        <v>8.5519999999999996</v>
      </c>
      <c r="G6672">
        <v>256</v>
      </c>
      <c r="H6672">
        <v>256</v>
      </c>
      <c r="I6672">
        <v>616820</v>
      </c>
      <c r="J6672">
        <v>616788</v>
      </c>
      <c r="K6672">
        <v>308136</v>
      </c>
      <c r="L6672">
        <v>13</v>
      </c>
      <c r="M6672">
        <f t="shared" si="13545"/>
        <v>0</v>
      </c>
      <c r="N6672" t="b">
        <f t="shared" ref="N6672" si="13572">AND(MIN($F6671,$F6672,$F6673)=$F6672,MAX($H6671,$H6672,$H6673)=$H6672)</f>
        <v>0</v>
      </c>
      <c r="O6672" t="b">
        <f t="shared" ref="O6672" si="13573">AND(NOT(N6671),N6672,NOT(N6673))</f>
        <v>0</v>
      </c>
    </row>
    <row r="6673" spans="1:15" x14ac:dyDescent="0.25">
      <c r="A6673" t="s">
        <v>19</v>
      </c>
      <c r="B6673" t="s">
        <v>14</v>
      </c>
      <c r="C6673">
        <v>10</v>
      </c>
      <c r="D6673">
        <v>16</v>
      </c>
      <c r="E6673" t="b">
        <v>0</v>
      </c>
      <c r="F6673">
        <v>8.6999999999999994E-2</v>
      </c>
      <c r="G6673">
        <v>256</v>
      </c>
      <c r="H6673">
        <v>0</v>
      </c>
      <c r="I6673">
        <v>3256</v>
      </c>
      <c r="J6673">
        <v>3135</v>
      </c>
      <c r="K6673">
        <v>1568</v>
      </c>
      <c r="L6673">
        <v>17</v>
      </c>
      <c r="M6673">
        <f t="shared" si="13545"/>
        <v>256</v>
      </c>
      <c r="N6673" t="b">
        <f t="shared" ref="N6673" si="13574">AND(MIN($F6671,$F6672,$F6673)=$F6673,MAX($H6671,$H6672,$H6673)=$H6673)</f>
        <v>0</v>
      </c>
      <c r="O6673" t="b">
        <f t="shared" ref="O6673" si="13575">AND(NOT(N6671),NOT(N6672),N6673)</f>
        <v>0</v>
      </c>
    </row>
    <row r="6674" spans="1:15" x14ac:dyDescent="0.25">
      <c r="A6674" t="s">
        <v>13</v>
      </c>
      <c r="B6674" t="s">
        <v>14</v>
      </c>
      <c r="C6674">
        <v>10</v>
      </c>
      <c r="D6674">
        <v>17</v>
      </c>
      <c r="E6674" t="b">
        <v>1</v>
      </c>
      <c r="F6674">
        <v>10.000999999999999</v>
      </c>
      <c r="G6674">
        <v>256</v>
      </c>
      <c r="H6674">
        <v>39</v>
      </c>
      <c r="I6674">
        <v>1519084</v>
      </c>
      <c r="J6674">
        <v>929966</v>
      </c>
      <c r="K6674">
        <v>464942</v>
      </c>
      <c r="L6674">
        <v>16</v>
      </c>
      <c r="M6674">
        <f t="shared" si="13545"/>
        <v>217</v>
      </c>
      <c r="N6674" t="b">
        <f t="shared" ref="N6674" si="13576">AND(MIN($F6674,$F6675,$F6676)=$F6674,MAX($H6674,$H6675,$H6676)=$H6674)</f>
        <v>0</v>
      </c>
      <c r="O6674" t="b">
        <f t="shared" ref="O6674" si="13577">AND(N6674,NOT(N6675),NOT(N6676))</f>
        <v>0</v>
      </c>
    </row>
    <row r="6675" spans="1:15" x14ac:dyDescent="0.25">
      <c r="A6675" t="s">
        <v>15</v>
      </c>
      <c r="B6675" t="s">
        <v>14</v>
      </c>
      <c r="C6675">
        <v>10</v>
      </c>
      <c r="D6675">
        <v>17</v>
      </c>
      <c r="E6675" t="b">
        <v>1</v>
      </c>
      <c r="F6675">
        <v>10.002000000000001</v>
      </c>
      <c r="G6675">
        <v>256</v>
      </c>
      <c r="H6675">
        <v>78</v>
      </c>
      <c r="I6675">
        <v>1717840</v>
      </c>
      <c r="J6675">
        <v>1714217</v>
      </c>
      <c r="K6675">
        <v>857028</v>
      </c>
      <c r="L6675">
        <v>21</v>
      </c>
      <c r="M6675">
        <f t="shared" si="13545"/>
        <v>178</v>
      </c>
      <c r="N6675" t="b">
        <f t="shared" ref="N6675" si="13578">AND(MIN($F6674,$F6675,$F6676)=$F6675,MAX($H6674,$H6675,$H6676)=$H6675)</f>
        <v>0</v>
      </c>
      <c r="O6675" t="b">
        <f t="shared" ref="O6675" si="13579">AND(NOT(N6674),N6675,NOT(N6676))</f>
        <v>0</v>
      </c>
    </row>
    <row r="6676" spans="1:15" x14ac:dyDescent="0.25">
      <c r="A6676" t="s">
        <v>19</v>
      </c>
      <c r="B6676" t="s">
        <v>14</v>
      </c>
      <c r="C6676">
        <v>10</v>
      </c>
      <c r="D6676">
        <v>17</v>
      </c>
      <c r="E6676" t="b">
        <v>1</v>
      </c>
      <c r="F6676">
        <v>10.002000000000001</v>
      </c>
      <c r="G6676">
        <v>256</v>
      </c>
      <c r="H6676">
        <v>37</v>
      </c>
      <c r="I6676">
        <v>1380307</v>
      </c>
      <c r="J6676">
        <v>849024</v>
      </c>
      <c r="K6676">
        <v>424473</v>
      </c>
      <c r="L6676">
        <v>16</v>
      </c>
      <c r="M6676">
        <f t="shared" si="13545"/>
        <v>219</v>
      </c>
      <c r="N6676" t="b">
        <f t="shared" ref="N6676" si="13580">AND(MIN($F6674,$F6675,$F6676)=$F6676,MAX($H6674,$H6675,$H6676)=$H6676)</f>
        <v>0</v>
      </c>
      <c r="O6676" t="b">
        <f t="shared" ref="O6676" si="13581">AND(NOT(N6674),NOT(N6675),N6676)</f>
        <v>0</v>
      </c>
    </row>
    <row r="6677" spans="1:15" x14ac:dyDescent="0.25">
      <c r="A6677" t="s">
        <v>13</v>
      </c>
      <c r="B6677" t="s">
        <v>14</v>
      </c>
      <c r="C6677">
        <v>10</v>
      </c>
      <c r="D6677">
        <v>18</v>
      </c>
      <c r="E6677" t="b">
        <v>0</v>
      </c>
      <c r="F6677">
        <v>7.0999999999999994E-2</v>
      </c>
      <c r="G6677">
        <v>256</v>
      </c>
      <c r="H6677">
        <v>0</v>
      </c>
      <c r="I6677">
        <v>4564</v>
      </c>
      <c r="J6677">
        <v>4401</v>
      </c>
      <c r="K6677">
        <v>2201</v>
      </c>
      <c r="L6677">
        <v>9</v>
      </c>
      <c r="M6677">
        <f t="shared" si="13545"/>
        <v>256</v>
      </c>
      <c r="N6677" t="b">
        <f t="shared" ref="N6677" si="13582">AND(MIN($F6677,$F6678,$F6679)=$F6677,MAX($H6677,$H6678,$H6679)=$H6677)</f>
        <v>0</v>
      </c>
      <c r="O6677" t="b">
        <f t="shared" ref="O6677" si="13583">AND(N6677,NOT(N6678),NOT(N6679))</f>
        <v>0</v>
      </c>
    </row>
    <row r="6678" spans="1:15" x14ac:dyDescent="0.25">
      <c r="A6678" t="s">
        <v>15</v>
      </c>
      <c r="B6678" t="s">
        <v>14</v>
      </c>
      <c r="C6678">
        <v>10</v>
      </c>
      <c r="D6678">
        <v>18</v>
      </c>
      <c r="E6678" t="b">
        <v>0</v>
      </c>
      <c r="F6678">
        <v>3.9380000000000002</v>
      </c>
      <c r="G6678">
        <v>256</v>
      </c>
      <c r="H6678">
        <v>256</v>
      </c>
      <c r="I6678">
        <v>394994</v>
      </c>
      <c r="J6678">
        <v>394932</v>
      </c>
      <c r="K6678">
        <v>197208</v>
      </c>
      <c r="L6678">
        <v>13</v>
      </c>
      <c r="M6678">
        <f t="shared" si="13545"/>
        <v>0</v>
      </c>
      <c r="N6678" t="b">
        <f t="shared" ref="N6678" si="13584">AND(MIN($F6677,$F6678,$F6679)=$F6678,MAX($H6677,$H6678,$H6679)=$H6678)</f>
        <v>0</v>
      </c>
      <c r="O6678" t="b">
        <f t="shared" ref="O6678" si="13585">AND(NOT(N6677),N6678,NOT(N6679))</f>
        <v>0</v>
      </c>
    </row>
    <row r="6679" spans="1:15" x14ac:dyDescent="0.25">
      <c r="A6679" t="s">
        <v>19</v>
      </c>
      <c r="B6679" t="s">
        <v>14</v>
      </c>
      <c r="C6679">
        <v>10</v>
      </c>
      <c r="D6679">
        <v>18</v>
      </c>
      <c r="E6679" t="b">
        <v>0</v>
      </c>
      <c r="F6679">
        <v>7.4999999999999997E-2</v>
      </c>
      <c r="G6679">
        <v>256</v>
      </c>
      <c r="H6679">
        <v>0</v>
      </c>
      <c r="I6679">
        <v>4564</v>
      </c>
      <c r="J6679">
        <v>4401</v>
      </c>
      <c r="K6679">
        <v>2201</v>
      </c>
      <c r="L6679">
        <v>9</v>
      </c>
      <c r="M6679">
        <f t="shared" si="13545"/>
        <v>256</v>
      </c>
      <c r="N6679" t="b">
        <f t="shared" ref="N6679" si="13586">AND(MIN($F6677,$F6678,$F6679)=$F6679,MAX($H6677,$H6678,$H6679)=$H6679)</f>
        <v>0</v>
      </c>
      <c r="O6679" t="b">
        <f t="shared" ref="O6679" si="13587">AND(NOT(N6677),NOT(N6678),N6679)</f>
        <v>0</v>
      </c>
    </row>
    <row r="6680" spans="1:15" x14ac:dyDescent="0.25">
      <c r="A6680" t="s">
        <v>13</v>
      </c>
      <c r="B6680" t="s">
        <v>14</v>
      </c>
      <c r="C6680">
        <v>10</v>
      </c>
      <c r="D6680">
        <v>19</v>
      </c>
      <c r="E6680" t="b">
        <v>1</v>
      </c>
      <c r="F6680">
        <v>14.222</v>
      </c>
      <c r="G6680">
        <v>256</v>
      </c>
      <c r="H6680">
        <v>0</v>
      </c>
      <c r="I6680">
        <v>3157</v>
      </c>
      <c r="J6680">
        <v>2913</v>
      </c>
      <c r="K6680">
        <v>1456</v>
      </c>
      <c r="L6680">
        <v>10</v>
      </c>
      <c r="M6680">
        <f t="shared" si="13545"/>
        <v>256</v>
      </c>
      <c r="N6680" t="b">
        <f t="shared" ref="N6680" si="13588">AND(MIN($F6680,$F6681,$F6682)=$F6680,MAX($H6680,$H6681,$H6682)=$H6680)</f>
        <v>0</v>
      </c>
      <c r="O6680" t="b">
        <f t="shared" ref="O6680" si="13589">AND(N6680,NOT(N6681),NOT(N6682))</f>
        <v>0</v>
      </c>
    </row>
    <row r="6681" spans="1:15" x14ac:dyDescent="0.25">
      <c r="A6681" t="s">
        <v>15</v>
      </c>
      <c r="B6681" t="s">
        <v>14</v>
      </c>
      <c r="C6681">
        <v>10</v>
      </c>
      <c r="D6681">
        <v>19</v>
      </c>
      <c r="E6681" t="b">
        <v>0</v>
      </c>
      <c r="F6681">
        <v>2.7829999999999999</v>
      </c>
      <c r="G6681">
        <v>256</v>
      </c>
      <c r="H6681">
        <v>256</v>
      </c>
      <c r="I6681">
        <v>369057</v>
      </c>
      <c r="J6681">
        <v>369004</v>
      </c>
      <c r="K6681">
        <v>184244</v>
      </c>
      <c r="L6681">
        <v>13</v>
      </c>
      <c r="M6681">
        <f t="shared" si="13545"/>
        <v>0</v>
      </c>
      <c r="N6681" t="b">
        <f t="shared" ref="N6681" si="13590">AND(MIN($F6680,$F6681,$F6682)=$F6681,MAX($H6680,$H6681,$H6682)=$H6681)</f>
        <v>1</v>
      </c>
      <c r="O6681" t="b">
        <f t="shared" ref="O6681" si="13591">AND(NOT(N6680),N6681,NOT(N6682))</f>
        <v>1</v>
      </c>
    </row>
    <row r="6682" spans="1:15" x14ac:dyDescent="0.25">
      <c r="A6682" t="s">
        <v>19</v>
      </c>
      <c r="B6682" t="s">
        <v>14</v>
      </c>
      <c r="C6682">
        <v>10</v>
      </c>
      <c r="D6682">
        <v>19</v>
      </c>
      <c r="E6682" t="b">
        <v>1</v>
      </c>
      <c r="F6682">
        <v>15.468999999999999</v>
      </c>
      <c r="G6682">
        <v>256</v>
      </c>
      <c r="H6682">
        <v>0</v>
      </c>
      <c r="I6682">
        <v>3157</v>
      </c>
      <c r="J6682">
        <v>2913</v>
      </c>
      <c r="K6682">
        <v>1456</v>
      </c>
      <c r="L6682">
        <v>10</v>
      </c>
      <c r="M6682">
        <f t="shared" si="13545"/>
        <v>256</v>
      </c>
      <c r="N6682" t="b">
        <f t="shared" ref="N6682" si="13592">AND(MIN($F6680,$F6681,$F6682)=$F6682,MAX($H6680,$H6681,$H6682)=$H6682)</f>
        <v>0</v>
      </c>
      <c r="O6682" t="b">
        <f t="shared" ref="O6682" si="13593">AND(NOT(N6680),NOT(N6681),N6682)</f>
        <v>0</v>
      </c>
    </row>
    <row r="6683" spans="1:15" x14ac:dyDescent="0.25">
      <c r="A6683" t="s">
        <v>13</v>
      </c>
      <c r="B6683" t="s">
        <v>14</v>
      </c>
      <c r="C6683">
        <v>10</v>
      </c>
      <c r="D6683">
        <v>1</v>
      </c>
      <c r="E6683" t="b">
        <v>0</v>
      </c>
      <c r="F6683">
        <v>1E-3</v>
      </c>
      <c r="G6683">
        <v>256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f t="shared" si="13545"/>
        <v>256</v>
      </c>
      <c r="N6683" t="b">
        <f t="shared" ref="N6683" si="13594">AND(MIN($F6683,$F6684,$F6685)=$F6683,MAX($H6683,$H6684,$H6685)=$H6683)</f>
        <v>1</v>
      </c>
      <c r="O6683" t="b">
        <f t="shared" ref="O6683" si="13595">AND(N6683,NOT(N6684),NOT(N6685))</f>
        <v>0</v>
      </c>
    </row>
    <row r="6684" spans="1:15" x14ac:dyDescent="0.25">
      <c r="A6684" t="s">
        <v>15</v>
      </c>
      <c r="B6684" t="s">
        <v>14</v>
      </c>
      <c r="C6684">
        <v>10</v>
      </c>
      <c r="D6684">
        <v>1</v>
      </c>
      <c r="E6684" t="b">
        <v>0</v>
      </c>
      <c r="F6684">
        <v>1E-3</v>
      </c>
      <c r="G6684">
        <v>256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f t="shared" si="13545"/>
        <v>256</v>
      </c>
      <c r="N6684" t="b">
        <f t="shared" ref="N6684" si="13596">AND(MIN($F6683,$F6684,$F6685)=$F6684,MAX($H6683,$H6684,$H6685)=$H6684)</f>
        <v>1</v>
      </c>
      <c r="O6684" t="b">
        <f t="shared" ref="O6684" si="13597">AND(NOT(N6683),N6684,NOT(N6685))</f>
        <v>0</v>
      </c>
    </row>
    <row r="6685" spans="1:15" x14ac:dyDescent="0.25">
      <c r="A6685" t="s">
        <v>19</v>
      </c>
      <c r="B6685" t="s">
        <v>14</v>
      </c>
      <c r="C6685">
        <v>10</v>
      </c>
      <c r="D6685">
        <v>1</v>
      </c>
      <c r="E6685" t="b">
        <v>0</v>
      </c>
      <c r="F6685">
        <v>1E-3</v>
      </c>
      <c r="G6685">
        <v>256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f t="shared" si="13545"/>
        <v>256</v>
      </c>
      <c r="N6685" t="b">
        <f t="shared" ref="N6685" si="13598">AND(MIN($F6683,$F6684,$F6685)=$F6685,MAX($H6683,$H6684,$H6685)=$H6685)</f>
        <v>1</v>
      </c>
      <c r="O6685" t="b">
        <f t="shared" ref="O6685" si="13599">AND(NOT(N6683),NOT(N6684),N6685)</f>
        <v>0</v>
      </c>
    </row>
    <row r="6686" spans="1:15" x14ac:dyDescent="0.25">
      <c r="A6686" t="s">
        <v>13</v>
      </c>
      <c r="B6686" t="s">
        <v>14</v>
      </c>
      <c r="C6686">
        <v>10</v>
      </c>
      <c r="D6686">
        <v>20</v>
      </c>
      <c r="E6686" t="b">
        <v>1</v>
      </c>
      <c r="F6686">
        <v>14.6</v>
      </c>
      <c r="G6686">
        <v>256</v>
      </c>
      <c r="H6686">
        <v>0</v>
      </c>
      <c r="I6686">
        <v>1014</v>
      </c>
      <c r="J6686">
        <v>970</v>
      </c>
      <c r="K6686">
        <v>484</v>
      </c>
      <c r="L6686">
        <v>10</v>
      </c>
      <c r="M6686">
        <f t="shared" si="13545"/>
        <v>256</v>
      </c>
      <c r="N6686" t="b">
        <f t="shared" ref="N6686" si="13600">AND(MIN($F6686,$F6687,$F6688)=$F6686,MAX($H6686,$H6687,$H6688)=$H6686)</f>
        <v>0</v>
      </c>
      <c r="O6686" t="b">
        <f t="shared" ref="O6686" si="13601">AND(N6686,NOT(N6687),NOT(N6688))</f>
        <v>0</v>
      </c>
    </row>
    <row r="6687" spans="1:15" x14ac:dyDescent="0.25">
      <c r="A6687" t="s">
        <v>15</v>
      </c>
      <c r="B6687" t="s">
        <v>14</v>
      </c>
      <c r="C6687">
        <v>10</v>
      </c>
      <c r="D6687">
        <v>20</v>
      </c>
      <c r="E6687" t="b">
        <v>0</v>
      </c>
      <c r="F6687">
        <v>8.5510000000000002</v>
      </c>
      <c r="G6687">
        <v>256</v>
      </c>
      <c r="H6687">
        <v>256</v>
      </c>
      <c r="I6687">
        <v>642597</v>
      </c>
      <c r="J6687">
        <v>642564</v>
      </c>
      <c r="K6687">
        <v>321024</v>
      </c>
      <c r="L6687">
        <v>13</v>
      </c>
      <c r="M6687">
        <f t="shared" si="13545"/>
        <v>0</v>
      </c>
      <c r="N6687" t="b">
        <f t="shared" ref="N6687" si="13602">AND(MIN($F6686,$F6687,$F6688)=$F6687,MAX($H6686,$H6687,$H6688)=$H6687)</f>
        <v>1</v>
      </c>
      <c r="O6687" t="b">
        <f t="shared" ref="O6687" si="13603">AND(NOT(N6686),N6687,NOT(N6688))</f>
        <v>1</v>
      </c>
    </row>
    <row r="6688" spans="1:15" x14ac:dyDescent="0.25">
      <c r="A6688" t="s">
        <v>19</v>
      </c>
      <c r="B6688" t="s">
        <v>14</v>
      </c>
      <c r="C6688">
        <v>10</v>
      </c>
      <c r="D6688">
        <v>20</v>
      </c>
      <c r="E6688" t="b">
        <v>1</v>
      </c>
      <c r="F6688">
        <v>16.492999999999999</v>
      </c>
      <c r="G6688">
        <v>256</v>
      </c>
      <c r="H6688">
        <v>0</v>
      </c>
      <c r="I6688">
        <v>1014</v>
      </c>
      <c r="J6688">
        <v>970</v>
      </c>
      <c r="K6688">
        <v>484</v>
      </c>
      <c r="L6688">
        <v>10</v>
      </c>
      <c r="M6688">
        <f t="shared" si="13545"/>
        <v>256</v>
      </c>
      <c r="N6688" t="b">
        <f t="shared" ref="N6688" si="13604">AND(MIN($F6686,$F6687,$F6688)=$F6688,MAX($H6686,$H6687,$H6688)=$H6688)</f>
        <v>0</v>
      </c>
      <c r="O6688" t="b">
        <f t="shared" ref="O6688" si="13605">AND(NOT(N6686),NOT(N6687),N6688)</f>
        <v>0</v>
      </c>
    </row>
    <row r="6689" spans="1:15" x14ac:dyDescent="0.25">
      <c r="A6689" t="s">
        <v>13</v>
      </c>
      <c r="B6689" t="s">
        <v>14</v>
      </c>
      <c r="C6689">
        <v>10</v>
      </c>
      <c r="D6689">
        <v>21</v>
      </c>
      <c r="E6689" t="b">
        <v>1</v>
      </c>
      <c r="F6689">
        <v>10.000999999999999</v>
      </c>
      <c r="G6689">
        <v>256</v>
      </c>
      <c r="H6689">
        <v>1</v>
      </c>
      <c r="I6689">
        <v>908895</v>
      </c>
      <c r="J6689">
        <v>843488</v>
      </c>
      <c r="K6689">
        <v>421741</v>
      </c>
      <c r="L6689">
        <v>13</v>
      </c>
      <c r="M6689">
        <f t="shared" si="13545"/>
        <v>255</v>
      </c>
      <c r="N6689" t="b">
        <f t="shared" ref="N6689" si="13606">AND(MIN($F6689,$F6690,$F6691)=$F6689,MAX($H6689,$H6690,$H6691)=$H6689)</f>
        <v>0</v>
      </c>
      <c r="O6689" t="b">
        <f t="shared" ref="O6689" si="13607">AND(N6689,NOT(N6690),NOT(N6691))</f>
        <v>0</v>
      </c>
    </row>
    <row r="6690" spans="1:15" x14ac:dyDescent="0.25">
      <c r="A6690" t="s">
        <v>15</v>
      </c>
      <c r="B6690" t="s">
        <v>14</v>
      </c>
      <c r="C6690">
        <v>10</v>
      </c>
      <c r="D6690">
        <v>21</v>
      </c>
      <c r="E6690" t="b">
        <v>0</v>
      </c>
      <c r="F6690">
        <v>9.9320000000000004</v>
      </c>
      <c r="G6690">
        <v>256</v>
      </c>
      <c r="H6690">
        <v>256</v>
      </c>
      <c r="I6690">
        <v>1033369</v>
      </c>
      <c r="J6690">
        <v>1033156</v>
      </c>
      <c r="K6690">
        <v>516320</v>
      </c>
      <c r="L6690">
        <v>16</v>
      </c>
      <c r="M6690">
        <f t="shared" si="13545"/>
        <v>0</v>
      </c>
      <c r="N6690" t="b">
        <f t="shared" ref="N6690" si="13608">AND(MIN($F6689,$F6690,$F6691)=$F6690,MAX($H6689,$H6690,$H6691)=$H6690)</f>
        <v>1</v>
      </c>
      <c r="O6690" t="b">
        <f t="shared" ref="O6690" si="13609">AND(NOT(N6689),N6690,NOT(N6691))</f>
        <v>1</v>
      </c>
    </row>
    <row r="6691" spans="1:15" x14ac:dyDescent="0.25">
      <c r="A6691" t="s">
        <v>19</v>
      </c>
      <c r="B6691" t="s">
        <v>14</v>
      </c>
      <c r="C6691">
        <v>10</v>
      </c>
      <c r="D6691">
        <v>21</v>
      </c>
      <c r="E6691" t="b">
        <v>1</v>
      </c>
      <c r="F6691">
        <v>10.000999999999999</v>
      </c>
      <c r="G6691">
        <v>256</v>
      </c>
      <c r="H6691">
        <v>1</v>
      </c>
      <c r="I6691">
        <v>828412</v>
      </c>
      <c r="J6691">
        <v>768105</v>
      </c>
      <c r="K6691">
        <v>384050</v>
      </c>
      <c r="L6691">
        <v>13</v>
      </c>
      <c r="M6691">
        <f t="shared" si="13545"/>
        <v>255</v>
      </c>
      <c r="N6691" t="b">
        <f t="shared" ref="N6691" si="13610">AND(MIN($F6689,$F6690,$F6691)=$F6691,MAX($H6689,$H6690,$H6691)=$H6691)</f>
        <v>0</v>
      </c>
      <c r="O6691" t="b">
        <f t="shared" ref="O6691" si="13611">AND(NOT(N6689),NOT(N6690),N6691)</f>
        <v>0</v>
      </c>
    </row>
    <row r="6692" spans="1:15" x14ac:dyDescent="0.25">
      <c r="A6692" t="s">
        <v>13</v>
      </c>
      <c r="B6692" t="s">
        <v>14</v>
      </c>
      <c r="C6692">
        <v>10</v>
      </c>
      <c r="D6692">
        <v>22</v>
      </c>
      <c r="E6692" t="b">
        <v>0</v>
      </c>
      <c r="F6692">
        <v>5.0000000000000001E-3</v>
      </c>
      <c r="G6692">
        <v>256</v>
      </c>
      <c r="H6692">
        <v>0</v>
      </c>
      <c r="I6692">
        <v>202</v>
      </c>
      <c r="J6692">
        <v>201</v>
      </c>
      <c r="K6692">
        <v>101</v>
      </c>
      <c r="L6692">
        <v>1</v>
      </c>
      <c r="M6692">
        <f t="shared" si="13545"/>
        <v>256</v>
      </c>
      <c r="N6692" t="b">
        <f t="shared" ref="N6692" si="13612">AND(MIN($F6692,$F6693,$F6694)=$F6692,MAX($H6692,$H6693,$H6694)=$H6692)</f>
        <v>0</v>
      </c>
      <c r="O6692" t="b">
        <f t="shared" ref="O6692" si="13613">AND(N6692,NOT(N6693),NOT(N6694))</f>
        <v>0</v>
      </c>
    </row>
    <row r="6693" spans="1:15" x14ac:dyDescent="0.25">
      <c r="A6693" t="s">
        <v>15</v>
      </c>
      <c r="B6693" t="s">
        <v>14</v>
      </c>
      <c r="C6693">
        <v>10</v>
      </c>
      <c r="D6693">
        <v>22</v>
      </c>
      <c r="E6693" t="b">
        <v>0</v>
      </c>
      <c r="F6693">
        <v>4.4349999999999996</v>
      </c>
      <c r="G6693">
        <v>256</v>
      </c>
      <c r="H6693">
        <v>256</v>
      </c>
      <c r="I6693">
        <v>350361</v>
      </c>
      <c r="J6693">
        <v>350338</v>
      </c>
      <c r="K6693">
        <v>174911</v>
      </c>
      <c r="L6693">
        <v>13</v>
      </c>
      <c r="M6693">
        <f t="shared" si="13545"/>
        <v>0</v>
      </c>
      <c r="N6693" t="b">
        <f t="shared" ref="N6693" si="13614">AND(MIN($F6692,$F6693,$F6694)=$F6693,MAX($H6692,$H6693,$H6694)=$H6693)</f>
        <v>0</v>
      </c>
      <c r="O6693" t="b">
        <f t="shared" ref="O6693" si="13615">AND(NOT(N6692),N6693,NOT(N6694))</f>
        <v>0</v>
      </c>
    </row>
    <row r="6694" spans="1:15" x14ac:dyDescent="0.25">
      <c r="A6694" t="s">
        <v>19</v>
      </c>
      <c r="B6694" t="s">
        <v>14</v>
      </c>
      <c r="C6694">
        <v>10</v>
      </c>
      <c r="D6694">
        <v>22</v>
      </c>
      <c r="E6694" t="b">
        <v>0</v>
      </c>
      <c r="F6694">
        <v>3.0000000000000001E-3</v>
      </c>
      <c r="G6694">
        <v>256</v>
      </c>
      <c r="H6694">
        <v>0</v>
      </c>
      <c r="I6694">
        <v>202</v>
      </c>
      <c r="J6694">
        <v>201</v>
      </c>
      <c r="K6694">
        <v>101</v>
      </c>
      <c r="L6694">
        <v>1</v>
      </c>
      <c r="M6694">
        <f t="shared" si="13545"/>
        <v>256</v>
      </c>
      <c r="N6694" t="b">
        <f t="shared" ref="N6694" si="13616">AND(MIN($F6692,$F6693,$F6694)=$F6694,MAX($H6692,$H6693,$H6694)=$H6694)</f>
        <v>0</v>
      </c>
      <c r="O6694" t="b">
        <f t="shared" ref="O6694" si="13617">AND(NOT(N6692),NOT(N6693),N6694)</f>
        <v>0</v>
      </c>
    </row>
    <row r="6695" spans="1:15" x14ac:dyDescent="0.25">
      <c r="A6695" t="s">
        <v>13</v>
      </c>
      <c r="B6695" t="s">
        <v>14</v>
      </c>
      <c r="C6695">
        <v>10</v>
      </c>
      <c r="D6695">
        <v>23</v>
      </c>
      <c r="E6695" t="b">
        <v>1</v>
      </c>
      <c r="F6695">
        <v>10.000999999999999</v>
      </c>
      <c r="G6695">
        <v>256</v>
      </c>
      <c r="H6695">
        <v>8</v>
      </c>
      <c r="I6695">
        <v>1055206</v>
      </c>
      <c r="J6695">
        <v>1015170</v>
      </c>
      <c r="K6695">
        <v>507575</v>
      </c>
      <c r="L6695">
        <v>13</v>
      </c>
      <c r="M6695">
        <f t="shared" si="13545"/>
        <v>248</v>
      </c>
      <c r="N6695" t="b">
        <f t="shared" ref="N6695" si="13618">AND(MIN($F6695,$F6696,$F6697)=$F6695,MAX($H6695,$H6696,$H6697)=$H6695)</f>
        <v>0</v>
      </c>
      <c r="O6695" t="b">
        <f t="shared" ref="O6695" si="13619">AND(N6695,NOT(N6696),NOT(N6697))</f>
        <v>0</v>
      </c>
    </row>
    <row r="6696" spans="1:15" x14ac:dyDescent="0.25">
      <c r="A6696" t="s">
        <v>15</v>
      </c>
      <c r="B6696" t="s">
        <v>14</v>
      </c>
      <c r="C6696">
        <v>10</v>
      </c>
      <c r="D6696">
        <v>23</v>
      </c>
      <c r="E6696" t="b">
        <v>0</v>
      </c>
      <c r="F6696">
        <v>3.1930000000000001</v>
      </c>
      <c r="G6696">
        <v>256</v>
      </c>
      <c r="H6696">
        <v>256</v>
      </c>
      <c r="I6696">
        <v>521392</v>
      </c>
      <c r="J6696">
        <v>521364</v>
      </c>
      <c r="K6696">
        <v>260424</v>
      </c>
      <c r="L6696">
        <v>13</v>
      </c>
      <c r="M6696">
        <f t="shared" si="13545"/>
        <v>0</v>
      </c>
      <c r="N6696" t="b">
        <f t="shared" ref="N6696" si="13620">AND(MIN($F6695,$F6696,$F6697)=$F6696,MAX($H6695,$H6696,$H6697)=$H6696)</f>
        <v>1</v>
      </c>
      <c r="O6696" t="b">
        <f t="shared" ref="O6696" si="13621">AND(NOT(N6695),N6696,NOT(N6697))</f>
        <v>1</v>
      </c>
    </row>
    <row r="6697" spans="1:15" x14ac:dyDescent="0.25">
      <c r="A6697" t="s">
        <v>19</v>
      </c>
      <c r="B6697" t="s">
        <v>14</v>
      </c>
      <c r="C6697">
        <v>10</v>
      </c>
      <c r="D6697">
        <v>23</v>
      </c>
      <c r="E6697" t="b">
        <v>1</v>
      </c>
      <c r="F6697">
        <v>10.000999999999999</v>
      </c>
      <c r="G6697">
        <v>256</v>
      </c>
      <c r="H6697">
        <v>8</v>
      </c>
      <c r="I6697">
        <v>1044576</v>
      </c>
      <c r="J6697">
        <v>1004948</v>
      </c>
      <c r="K6697">
        <v>502464</v>
      </c>
      <c r="L6697">
        <v>13</v>
      </c>
      <c r="M6697">
        <f t="shared" si="13545"/>
        <v>248</v>
      </c>
      <c r="N6697" t="b">
        <f t="shared" ref="N6697" si="13622">AND(MIN($F6695,$F6696,$F6697)=$F6697,MAX($H6695,$H6696,$H6697)=$H6697)</f>
        <v>0</v>
      </c>
      <c r="O6697" t="b">
        <f t="shared" ref="O6697" si="13623">AND(NOT(N6695),NOT(N6696),N6697)</f>
        <v>0</v>
      </c>
    </row>
    <row r="6698" spans="1:15" x14ac:dyDescent="0.25">
      <c r="A6698" t="s">
        <v>13</v>
      </c>
      <c r="B6698" t="s">
        <v>14</v>
      </c>
      <c r="C6698">
        <v>10</v>
      </c>
      <c r="D6698">
        <v>24</v>
      </c>
      <c r="E6698" t="b">
        <v>0</v>
      </c>
      <c r="F6698">
        <v>2.5550000000000002</v>
      </c>
      <c r="G6698">
        <v>256</v>
      </c>
      <c r="H6698">
        <v>256</v>
      </c>
      <c r="I6698">
        <v>317476</v>
      </c>
      <c r="J6698">
        <v>200388</v>
      </c>
      <c r="K6698">
        <v>99936</v>
      </c>
      <c r="L6698">
        <v>13</v>
      </c>
      <c r="M6698">
        <f t="shared" si="13545"/>
        <v>0</v>
      </c>
      <c r="N6698" t="b">
        <f t="shared" ref="N6698" si="13624">AND(MIN($F6698,$F6699,$F6700)=$F6698,MAX($H6698,$H6699,$H6700)=$H6698)</f>
        <v>0</v>
      </c>
      <c r="O6698" t="b">
        <f t="shared" ref="O6698" si="13625">AND(N6698,NOT(N6699),NOT(N6700))</f>
        <v>0</v>
      </c>
    </row>
    <row r="6699" spans="1:15" x14ac:dyDescent="0.25">
      <c r="A6699" t="s">
        <v>15</v>
      </c>
      <c r="B6699" t="s">
        <v>14</v>
      </c>
      <c r="C6699">
        <v>10</v>
      </c>
      <c r="D6699">
        <v>24</v>
      </c>
      <c r="E6699" t="b">
        <v>0</v>
      </c>
      <c r="F6699">
        <v>1.5580000000000001</v>
      </c>
      <c r="G6699">
        <v>256</v>
      </c>
      <c r="H6699">
        <v>256</v>
      </c>
      <c r="I6699">
        <v>200410</v>
      </c>
      <c r="J6699">
        <v>200388</v>
      </c>
      <c r="K6699">
        <v>99936</v>
      </c>
      <c r="L6699">
        <v>13</v>
      </c>
      <c r="M6699">
        <f t="shared" si="13545"/>
        <v>0</v>
      </c>
      <c r="N6699" t="b">
        <f t="shared" ref="N6699" si="13626">AND(MIN($F6698,$F6699,$F6700)=$F6699,MAX($H6698,$H6699,$H6700)=$H6699)</f>
        <v>1</v>
      </c>
      <c r="O6699" t="b">
        <f t="shared" ref="O6699" si="13627">AND(NOT(N6698),N6699,NOT(N6700))</f>
        <v>1</v>
      </c>
    </row>
    <row r="6700" spans="1:15" x14ac:dyDescent="0.25">
      <c r="A6700" t="s">
        <v>19</v>
      </c>
      <c r="B6700" t="s">
        <v>14</v>
      </c>
      <c r="C6700">
        <v>10</v>
      </c>
      <c r="D6700">
        <v>24</v>
      </c>
      <c r="E6700" t="b">
        <v>0</v>
      </c>
      <c r="F6700">
        <v>2.573</v>
      </c>
      <c r="G6700">
        <v>256</v>
      </c>
      <c r="H6700">
        <v>256</v>
      </c>
      <c r="I6700">
        <v>317476</v>
      </c>
      <c r="J6700">
        <v>200388</v>
      </c>
      <c r="K6700">
        <v>99936</v>
      </c>
      <c r="L6700">
        <v>13</v>
      </c>
      <c r="M6700">
        <f t="shared" si="13545"/>
        <v>0</v>
      </c>
      <c r="N6700" t="b">
        <f t="shared" ref="N6700" si="13628">AND(MIN($F6698,$F6699,$F6700)=$F6700,MAX($H6698,$H6699,$H6700)=$H6700)</f>
        <v>0</v>
      </c>
      <c r="O6700" t="b">
        <f t="shared" ref="O6700" si="13629">AND(NOT(N6698),NOT(N6699),N6700)</f>
        <v>0</v>
      </c>
    </row>
    <row r="6701" spans="1:15" x14ac:dyDescent="0.25">
      <c r="A6701" t="s">
        <v>13</v>
      </c>
      <c r="B6701" t="s">
        <v>14</v>
      </c>
      <c r="C6701">
        <v>10</v>
      </c>
      <c r="D6701">
        <v>25</v>
      </c>
      <c r="E6701" t="b">
        <v>1</v>
      </c>
      <c r="F6701">
        <v>10.000999999999999</v>
      </c>
      <c r="G6701">
        <v>256</v>
      </c>
      <c r="H6701">
        <v>60</v>
      </c>
      <c r="I6701">
        <v>1513961</v>
      </c>
      <c r="J6701">
        <v>940616</v>
      </c>
      <c r="K6701">
        <v>470246</v>
      </c>
      <c r="L6701">
        <v>16</v>
      </c>
      <c r="M6701">
        <f t="shared" si="13545"/>
        <v>196</v>
      </c>
      <c r="N6701" t="b">
        <f t="shared" ref="N6701" si="13630">AND(MIN($F6701,$F6702,$F6703)=$F6701,MAX($H6701,$H6702,$H6703)=$H6701)</f>
        <v>0</v>
      </c>
      <c r="O6701" t="b">
        <f t="shared" ref="O6701" si="13631">AND(N6701,NOT(N6702),NOT(N6703))</f>
        <v>0</v>
      </c>
    </row>
    <row r="6702" spans="1:15" x14ac:dyDescent="0.25">
      <c r="A6702" t="s">
        <v>15</v>
      </c>
      <c r="B6702" t="s">
        <v>14</v>
      </c>
      <c r="C6702">
        <v>10</v>
      </c>
      <c r="D6702">
        <v>25</v>
      </c>
      <c r="E6702" t="b">
        <v>1</v>
      </c>
      <c r="F6702">
        <v>10.000999999999999</v>
      </c>
      <c r="G6702">
        <v>256</v>
      </c>
      <c r="H6702">
        <v>123</v>
      </c>
      <c r="I6702">
        <v>1690808</v>
      </c>
      <c r="J6702">
        <v>1689445</v>
      </c>
      <c r="K6702">
        <v>844597</v>
      </c>
      <c r="L6702">
        <v>16</v>
      </c>
      <c r="M6702">
        <f t="shared" si="13545"/>
        <v>133</v>
      </c>
      <c r="N6702" t="b">
        <f t="shared" ref="N6702" si="13632">AND(MIN($F6701,$F6702,$F6703)=$F6702,MAX($H6701,$H6702,$H6703)=$H6702)</f>
        <v>1</v>
      </c>
      <c r="O6702" t="b">
        <f t="shared" ref="O6702" si="13633">AND(NOT(N6701),N6702,NOT(N6703))</f>
        <v>1</v>
      </c>
    </row>
    <row r="6703" spans="1:15" x14ac:dyDescent="0.25">
      <c r="A6703" t="s">
        <v>19</v>
      </c>
      <c r="B6703" t="s">
        <v>14</v>
      </c>
      <c r="C6703">
        <v>10</v>
      </c>
      <c r="D6703">
        <v>25</v>
      </c>
      <c r="E6703" t="b">
        <v>1</v>
      </c>
      <c r="F6703">
        <v>10.000999999999999</v>
      </c>
      <c r="G6703">
        <v>256</v>
      </c>
      <c r="H6703">
        <v>58</v>
      </c>
      <c r="I6703">
        <v>1461945</v>
      </c>
      <c r="J6703">
        <v>907673</v>
      </c>
      <c r="K6703">
        <v>453776</v>
      </c>
      <c r="L6703">
        <v>16</v>
      </c>
      <c r="M6703">
        <f t="shared" si="13545"/>
        <v>198</v>
      </c>
      <c r="N6703" t="b">
        <f t="shared" ref="N6703" si="13634">AND(MIN($F6701,$F6702,$F6703)=$F6703,MAX($H6701,$H6702,$H6703)=$H6703)</f>
        <v>0</v>
      </c>
      <c r="O6703" t="b">
        <f t="shared" ref="O6703" si="13635">AND(NOT(N6701),NOT(N6702),N6703)</f>
        <v>0</v>
      </c>
    </row>
    <row r="6704" spans="1:15" x14ac:dyDescent="0.25">
      <c r="A6704" t="s">
        <v>13</v>
      </c>
      <c r="B6704" t="s">
        <v>14</v>
      </c>
      <c r="C6704">
        <v>10</v>
      </c>
      <c r="D6704">
        <v>26</v>
      </c>
      <c r="E6704" t="b">
        <v>1</v>
      </c>
      <c r="F6704">
        <v>10.000999999999999</v>
      </c>
      <c r="G6704">
        <v>256</v>
      </c>
      <c r="H6704">
        <v>2</v>
      </c>
      <c r="I6704">
        <v>1110449</v>
      </c>
      <c r="J6704">
        <v>1038561</v>
      </c>
      <c r="K6704">
        <v>519276</v>
      </c>
      <c r="L6704">
        <v>13</v>
      </c>
      <c r="M6704">
        <f t="shared" si="13545"/>
        <v>254</v>
      </c>
      <c r="N6704" t="b">
        <f t="shared" ref="N6704" si="13636">AND(MIN($F6704,$F6705,$F6706)=$F6704,MAX($H6704,$H6705,$H6706)=$H6704)</f>
        <v>0</v>
      </c>
      <c r="O6704" t="b">
        <f t="shared" ref="O6704" si="13637">AND(N6704,NOT(N6705),NOT(N6706))</f>
        <v>0</v>
      </c>
    </row>
    <row r="6705" spans="1:15" x14ac:dyDescent="0.25">
      <c r="A6705" t="s">
        <v>15</v>
      </c>
      <c r="B6705" t="s">
        <v>14</v>
      </c>
      <c r="C6705">
        <v>10</v>
      </c>
      <c r="D6705">
        <v>26</v>
      </c>
      <c r="E6705" t="b">
        <v>0</v>
      </c>
      <c r="F6705">
        <v>4.87</v>
      </c>
      <c r="G6705">
        <v>256</v>
      </c>
      <c r="H6705">
        <v>256</v>
      </c>
      <c r="I6705">
        <v>434844</v>
      </c>
      <c r="J6705">
        <v>434802</v>
      </c>
      <c r="K6705">
        <v>217143</v>
      </c>
      <c r="L6705">
        <v>13</v>
      </c>
      <c r="M6705">
        <f t="shared" si="13545"/>
        <v>0</v>
      </c>
      <c r="N6705" t="b">
        <f t="shared" ref="N6705" si="13638">AND(MIN($F6704,$F6705,$F6706)=$F6705,MAX($H6704,$H6705,$H6706)=$H6705)</f>
        <v>1</v>
      </c>
      <c r="O6705" t="b">
        <f t="shared" ref="O6705" si="13639">AND(NOT(N6704),N6705,NOT(N6706))</f>
        <v>1</v>
      </c>
    </row>
    <row r="6706" spans="1:15" x14ac:dyDescent="0.25">
      <c r="A6706" t="s">
        <v>19</v>
      </c>
      <c r="B6706" t="s">
        <v>14</v>
      </c>
      <c r="C6706">
        <v>10</v>
      </c>
      <c r="D6706">
        <v>26</v>
      </c>
      <c r="E6706" t="b">
        <v>1</v>
      </c>
      <c r="F6706">
        <v>10.000999999999999</v>
      </c>
      <c r="G6706">
        <v>256</v>
      </c>
      <c r="H6706">
        <v>2</v>
      </c>
      <c r="I6706">
        <v>1124492</v>
      </c>
      <c r="J6706">
        <v>1051792</v>
      </c>
      <c r="K6706">
        <v>525892</v>
      </c>
      <c r="L6706">
        <v>13</v>
      </c>
      <c r="M6706">
        <f t="shared" si="13545"/>
        <v>254</v>
      </c>
      <c r="N6706" t="b">
        <f t="shared" ref="N6706" si="13640">AND(MIN($F6704,$F6705,$F6706)=$F6706,MAX($H6704,$H6705,$H6706)=$H6706)</f>
        <v>0</v>
      </c>
      <c r="O6706" t="b">
        <f t="shared" ref="O6706" si="13641">AND(NOT(N6704),NOT(N6705),N6706)</f>
        <v>0</v>
      </c>
    </row>
    <row r="6707" spans="1:15" x14ac:dyDescent="0.25">
      <c r="A6707" t="s">
        <v>13</v>
      </c>
      <c r="B6707" t="s">
        <v>14</v>
      </c>
      <c r="C6707">
        <v>10</v>
      </c>
      <c r="D6707">
        <v>27</v>
      </c>
      <c r="E6707" t="b">
        <v>0</v>
      </c>
      <c r="F6707">
        <v>3.0000000000000001E-3</v>
      </c>
      <c r="G6707">
        <v>256</v>
      </c>
      <c r="H6707">
        <v>0</v>
      </c>
      <c r="I6707">
        <v>202</v>
      </c>
      <c r="J6707">
        <v>201</v>
      </c>
      <c r="K6707">
        <v>101</v>
      </c>
      <c r="L6707">
        <v>1</v>
      </c>
      <c r="M6707">
        <f t="shared" si="13545"/>
        <v>256</v>
      </c>
      <c r="N6707" t="b">
        <f t="shared" ref="N6707" si="13642">AND(MIN($F6707,$F6708,$F6709)=$F6707,MAX($H6707,$H6708,$H6709)=$H6707)</f>
        <v>0</v>
      </c>
      <c r="O6707" t="b">
        <f t="shared" ref="O6707" si="13643">AND(N6707,NOT(N6708),NOT(N6709))</f>
        <v>0</v>
      </c>
    </row>
    <row r="6708" spans="1:15" x14ac:dyDescent="0.25">
      <c r="A6708" t="s">
        <v>15</v>
      </c>
      <c r="B6708" t="s">
        <v>14</v>
      </c>
      <c r="C6708">
        <v>10</v>
      </c>
      <c r="D6708">
        <v>27</v>
      </c>
      <c r="E6708" t="b">
        <v>0</v>
      </c>
      <c r="F6708">
        <v>7.2990000000000004</v>
      </c>
      <c r="G6708">
        <v>256</v>
      </c>
      <c r="H6708">
        <v>256</v>
      </c>
      <c r="I6708">
        <v>753354</v>
      </c>
      <c r="J6708">
        <v>753294</v>
      </c>
      <c r="K6708">
        <v>376389</v>
      </c>
      <c r="L6708">
        <v>14</v>
      </c>
      <c r="M6708">
        <f t="shared" si="13545"/>
        <v>0</v>
      </c>
      <c r="N6708" t="b">
        <f t="shared" ref="N6708" si="13644">AND(MIN($F6707,$F6708,$F6709)=$F6708,MAX($H6707,$H6708,$H6709)=$H6708)</f>
        <v>0</v>
      </c>
      <c r="O6708" t="b">
        <f t="shared" ref="O6708" si="13645">AND(NOT(N6707),N6708,NOT(N6709))</f>
        <v>0</v>
      </c>
    </row>
    <row r="6709" spans="1:15" x14ac:dyDescent="0.25">
      <c r="A6709" t="s">
        <v>19</v>
      </c>
      <c r="B6709" t="s">
        <v>14</v>
      </c>
      <c r="C6709">
        <v>10</v>
      </c>
      <c r="D6709">
        <v>27</v>
      </c>
      <c r="E6709" t="b">
        <v>0</v>
      </c>
      <c r="F6709">
        <v>5.0000000000000001E-3</v>
      </c>
      <c r="G6709">
        <v>256</v>
      </c>
      <c r="H6709">
        <v>0</v>
      </c>
      <c r="I6709">
        <v>202</v>
      </c>
      <c r="J6709">
        <v>201</v>
      </c>
      <c r="K6709">
        <v>101</v>
      </c>
      <c r="L6709">
        <v>1</v>
      </c>
      <c r="M6709">
        <f t="shared" si="13545"/>
        <v>256</v>
      </c>
      <c r="N6709" t="b">
        <f t="shared" ref="N6709" si="13646">AND(MIN($F6707,$F6708,$F6709)=$F6709,MAX($H6707,$H6708,$H6709)=$H6709)</f>
        <v>0</v>
      </c>
      <c r="O6709" t="b">
        <f t="shared" ref="O6709" si="13647">AND(NOT(N6707),NOT(N6708),N6709)</f>
        <v>0</v>
      </c>
    </row>
    <row r="6710" spans="1:15" x14ac:dyDescent="0.25">
      <c r="A6710" t="s">
        <v>13</v>
      </c>
      <c r="B6710" t="s">
        <v>14</v>
      </c>
      <c r="C6710">
        <v>10</v>
      </c>
      <c r="D6710">
        <v>28</v>
      </c>
      <c r="E6710" t="b">
        <v>1</v>
      </c>
      <c r="F6710">
        <v>10.000999999999999</v>
      </c>
      <c r="G6710">
        <v>256</v>
      </c>
      <c r="H6710">
        <v>13</v>
      </c>
      <c r="I6710">
        <v>889023</v>
      </c>
      <c r="J6710">
        <v>854054</v>
      </c>
      <c r="K6710">
        <v>427013</v>
      </c>
      <c r="L6710">
        <v>18</v>
      </c>
      <c r="M6710">
        <f t="shared" si="13545"/>
        <v>243</v>
      </c>
      <c r="N6710" t="b">
        <f t="shared" ref="N6710" si="13648">AND(MIN($F6710,$F6711,$F6712)=$F6710,MAX($H6710,$H6711,$H6712)=$H6710)</f>
        <v>0</v>
      </c>
      <c r="O6710" t="b">
        <f t="shared" ref="O6710" si="13649">AND(N6710,NOT(N6711),NOT(N6712))</f>
        <v>0</v>
      </c>
    </row>
    <row r="6711" spans="1:15" x14ac:dyDescent="0.25">
      <c r="A6711" t="s">
        <v>15</v>
      </c>
      <c r="B6711" t="s">
        <v>14</v>
      </c>
      <c r="C6711">
        <v>10</v>
      </c>
      <c r="D6711">
        <v>28</v>
      </c>
      <c r="E6711" t="b">
        <v>0</v>
      </c>
      <c r="F6711">
        <v>2.4460000000000002</v>
      </c>
      <c r="G6711">
        <v>256</v>
      </c>
      <c r="H6711">
        <v>256</v>
      </c>
      <c r="I6711">
        <v>226983</v>
      </c>
      <c r="J6711">
        <v>226960</v>
      </c>
      <c r="K6711">
        <v>113222</v>
      </c>
      <c r="L6711">
        <v>13</v>
      </c>
      <c r="M6711">
        <f t="shared" si="13545"/>
        <v>0</v>
      </c>
      <c r="N6711" t="b">
        <f t="shared" ref="N6711" si="13650">AND(MIN($F6710,$F6711,$F6712)=$F6711,MAX($H6710,$H6711,$H6712)=$H6711)</f>
        <v>1</v>
      </c>
      <c r="O6711" t="b">
        <f t="shared" ref="O6711" si="13651">AND(NOT(N6710),N6711,NOT(N6712))</f>
        <v>1</v>
      </c>
    </row>
    <row r="6712" spans="1:15" x14ac:dyDescent="0.25">
      <c r="A6712" t="s">
        <v>19</v>
      </c>
      <c r="B6712" t="s">
        <v>14</v>
      </c>
      <c r="C6712">
        <v>10</v>
      </c>
      <c r="D6712">
        <v>28</v>
      </c>
      <c r="E6712" t="b">
        <v>1</v>
      </c>
      <c r="F6712">
        <v>10.000999999999999</v>
      </c>
      <c r="G6712">
        <v>256</v>
      </c>
      <c r="H6712">
        <v>12</v>
      </c>
      <c r="I6712">
        <v>858129</v>
      </c>
      <c r="J6712">
        <v>824354</v>
      </c>
      <c r="K6712">
        <v>412164</v>
      </c>
      <c r="L6712">
        <v>18</v>
      </c>
      <c r="M6712">
        <f t="shared" si="13545"/>
        <v>244</v>
      </c>
      <c r="N6712" t="b">
        <f t="shared" ref="N6712" si="13652">AND(MIN($F6710,$F6711,$F6712)=$F6712,MAX($H6710,$H6711,$H6712)=$H6712)</f>
        <v>0</v>
      </c>
      <c r="O6712" t="b">
        <f t="shared" ref="O6712" si="13653">AND(NOT(N6710),NOT(N6711),N6712)</f>
        <v>0</v>
      </c>
    </row>
    <row r="6713" spans="1:15" x14ac:dyDescent="0.25">
      <c r="A6713" t="s">
        <v>13</v>
      </c>
      <c r="B6713" t="s">
        <v>14</v>
      </c>
      <c r="C6713">
        <v>10</v>
      </c>
      <c r="D6713">
        <v>29</v>
      </c>
      <c r="E6713" t="b">
        <v>0</v>
      </c>
      <c r="F6713">
        <v>1.468</v>
      </c>
      <c r="G6713">
        <v>256</v>
      </c>
      <c r="H6713">
        <v>256</v>
      </c>
      <c r="I6713">
        <v>125754</v>
      </c>
      <c r="J6713">
        <v>117450</v>
      </c>
      <c r="K6713">
        <v>58467</v>
      </c>
      <c r="L6713">
        <v>21</v>
      </c>
      <c r="M6713">
        <f t="shared" si="13545"/>
        <v>0</v>
      </c>
      <c r="N6713" t="b">
        <f t="shared" ref="N6713" si="13654">AND(MIN($F6713,$F6714,$F6715)=$F6713,MAX($H6713,$H6714,$H6715)=$H6713)</f>
        <v>1</v>
      </c>
      <c r="O6713" t="b">
        <f t="shared" ref="O6713" si="13655">AND(N6713,NOT(N6714),NOT(N6715))</f>
        <v>1</v>
      </c>
    </row>
    <row r="6714" spans="1:15" x14ac:dyDescent="0.25">
      <c r="A6714" t="s">
        <v>15</v>
      </c>
      <c r="B6714" t="s">
        <v>14</v>
      </c>
      <c r="C6714">
        <v>10</v>
      </c>
      <c r="D6714">
        <v>29</v>
      </c>
      <c r="E6714" t="b">
        <v>0</v>
      </c>
      <c r="F6714">
        <v>2.4500000000000002</v>
      </c>
      <c r="G6714">
        <v>256</v>
      </c>
      <c r="H6714">
        <v>256</v>
      </c>
      <c r="I6714">
        <v>358808</v>
      </c>
      <c r="J6714">
        <v>358772</v>
      </c>
      <c r="K6714">
        <v>179128</v>
      </c>
      <c r="L6714">
        <v>14</v>
      </c>
      <c r="M6714">
        <f t="shared" si="13545"/>
        <v>0</v>
      </c>
      <c r="N6714" t="b">
        <f t="shared" ref="N6714" si="13656">AND(MIN($F6713,$F6714,$F6715)=$F6714,MAX($H6713,$H6714,$H6715)=$H6714)</f>
        <v>0</v>
      </c>
      <c r="O6714" t="b">
        <f t="shared" ref="O6714" si="13657">AND(NOT(N6713),N6714,NOT(N6715))</f>
        <v>0</v>
      </c>
    </row>
    <row r="6715" spans="1:15" x14ac:dyDescent="0.25">
      <c r="A6715" t="s">
        <v>19</v>
      </c>
      <c r="B6715" t="s">
        <v>14</v>
      </c>
      <c r="C6715">
        <v>10</v>
      </c>
      <c r="D6715">
        <v>29</v>
      </c>
      <c r="E6715" t="b">
        <v>0</v>
      </c>
      <c r="F6715">
        <v>1.4850000000000001</v>
      </c>
      <c r="G6715">
        <v>256</v>
      </c>
      <c r="H6715">
        <v>256</v>
      </c>
      <c r="I6715">
        <v>125754</v>
      </c>
      <c r="J6715">
        <v>117450</v>
      </c>
      <c r="K6715">
        <v>58467</v>
      </c>
      <c r="L6715">
        <v>21</v>
      </c>
      <c r="M6715">
        <f t="shared" si="13545"/>
        <v>0</v>
      </c>
      <c r="N6715" t="b">
        <f t="shared" ref="N6715" si="13658">AND(MIN($F6713,$F6714,$F6715)=$F6715,MAX($H6713,$H6714,$H6715)=$H6715)</f>
        <v>0</v>
      </c>
      <c r="O6715" t="b">
        <f t="shared" ref="O6715" si="13659">AND(NOT(N6713),NOT(N6714),N6715)</f>
        <v>0</v>
      </c>
    </row>
    <row r="6716" spans="1:15" x14ac:dyDescent="0.25">
      <c r="A6716" t="s">
        <v>13</v>
      </c>
      <c r="B6716" t="s">
        <v>14</v>
      </c>
      <c r="C6716">
        <v>10</v>
      </c>
      <c r="D6716">
        <v>2</v>
      </c>
      <c r="E6716" t="b">
        <v>0</v>
      </c>
      <c r="F6716">
        <v>5.8000000000000003E-2</v>
      </c>
      <c r="G6716">
        <v>256</v>
      </c>
      <c r="H6716">
        <v>256</v>
      </c>
      <c r="I6716">
        <v>782</v>
      </c>
      <c r="J6716">
        <v>514</v>
      </c>
      <c r="K6716">
        <v>0</v>
      </c>
      <c r="L6716">
        <v>10</v>
      </c>
      <c r="M6716">
        <f t="shared" si="13545"/>
        <v>0</v>
      </c>
      <c r="N6716" t="b">
        <f t="shared" ref="N6716" si="13660">AND(MIN($F6716,$F6717,$F6718)=$F6716,MAX($H6716,$H6717,$H6718)=$H6716)</f>
        <v>1</v>
      </c>
      <c r="O6716" t="b">
        <f t="shared" ref="O6716" si="13661">AND(N6716,NOT(N6717),NOT(N6718))</f>
        <v>0</v>
      </c>
    </row>
    <row r="6717" spans="1:15" x14ac:dyDescent="0.25">
      <c r="A6717" t="s">
        <v>15</v>
      </c>
      <c r="B6717" t="s">
        <v>14</v>
      </c>
      <c r="C6717">
        <v>10</v>
      </c>
      <c r="D6717">
        <v>2</v>
      </c>
      <c r="E6717" t="b">
        <v>0</v>
      </c>
      <c r="F6717">
        <v>5.8000000000000003E-2</v>
      </c>
      <c r="G6717">
        <v>256</v>
      </c>
      <c r="H6717">
        <v>256</v>
      </c>
      <c r="I6717">
        <v>515</v>
      </c>
      <c r="J6717">
        <v>514</v>
      </c>
      <c r="K6717">
        <v>0</v>
      </c>
      <c r="L6717">
        <v>10</v>
      </c>
      <c r="M6717">
        <f t="shared" si="13545"/>
        <v>0</v>
      </c>
      <c r="N6717" t="b">
        <f t="shared" ref="N6717" si="13662">AND(MIN($F6716,$F6717,$F6718)=$F6717,MAX($H6716,$H6717,$H6718)=$H6717)</f>
        <v>1</v>
      </c>
      <c r="O6717" t="b">
        <f t="shared" ref="O6717" si="13663">AND(NOT(N6716),N6717,NOT(N6718))</f>
        <v>0</v>
      </c>
    </row>
    <row r="6718" spans="1:15" x14ac:dyDescent="0.25">
      <c r="A6718" t="s">
        <v>19</v>
      </c>
      <c r="B6718" t="s">
        <v>14</v>
      </c>
      <c r="C6718">
        <v>10</v>
      </c>
      <c r="D6718">
        <v>2</v>
      </c>
      <c r="E6718" t="b">
        <v>0</v>
      </c>
      <c r="F6718">
        <v>6.3E-2</v>
      </c>
      <c r="G6718">
        <v>256</v>
      </c>
      <c r="H6718">
        <v>256</v>
      </c>
      <c r="I6718">
        <v>782</v>
      </c>
      <c r="J6718">
        <v>514</v>
      </c>
      <c r="K6718">
        <v>0</v>
      </c>
      <c r="L6718">
        <v>10</v>
      </c>
      <c r="M6718">
        <f t="shared" si="13545"/>
        <v>0</v>
      </c>
      <c r="N6718" t="b">
        <f t="shared" ref="N6718" si="13664">AND(MIN($F6716,$F6717,$F6718)=$F6718,MAX($H6716,$H6717,$H6718)=$H6718)</f>
        <v>0</v>
      </c>
      <c r="O6718" t="b">
        <f t="shared" ref="O6718" si="13665">AND(NOT(N6716),NOT(N6717),N6718)</f>
        <v>0</v>
      </c>
    </row>
    <row r="6719" spans="1:15" x14ac:dyDescent="0.25">
      <c r="A6719" t="s">
        <v>13</v>
      </c>
      <c r="B6719" t="s">
        <v>14</v>
      </c>
      <c r="C6719">
        <v>10</v>
      </c>
      <c r="D6719">
        <v>30</v>
      </c>
      <c r="E6719" t="b">
        <v>1</v>
      </c>
      <c r="F6719">
        <v>10.000999999999999</v>
      </c>
      <c r="G6719">
        <v>256</v>
      </c>
      <c r="H6719">
        <v>0</v>
      </c>
      <c r="I6719">
        <v>1028831</v>
      </c>
      <c r="J6719">
        <v>980442</v>
      </c>
      <c r="K6719">
        <v>490219</v>
      </c>
      <c r="L6719">
        <v>13</v>
      </c>
      <c r="M6719">
        <f t="shared" si="13545"/>
        <v>256</v>
      </c>
      <c r="N6719" t="b">
        <f t="shared" ref="N6719" si="13666">AND(MIN($F6719,$F6720,$F6721)=$F6719,MAX($H6719,$H6720,$H6721)=$H6719)</f>
        <v>0</v>
      </c>
      <c r="O6719" t="b">
        <f t="shared" ref="O6719" si="13667">AND(N6719,NOT(N6720),NOT(N6721))</f>
        <v>0</v>
      </c>
    </row>
    <row r="6720" spans="1:15" x14ac:dyDescent="0.25">
      <c r="A6720" t="s">
        <v>15</v>
      </c>
      <c r="B6720" t="s">
        <v>14</v>
      </c>
      <c r="C6720">
        <v>10</v>
      </c>
      <c r="D6720">
        <v>30</v>
      </c>
      <c r="E6720" t="b">
        <v>0</v>
      </c>
      <c r="F6720">
        <v>4.9749999999999996</v>
      </c>
      <c r="G6720">
        <v>256</v>
      </c>
      <c r="H6720">
        <v>256</v>
      </c>
      <c r="I6720">
        <v>378568</v>
      </c>
      <c r="J6720">
        <v>378548</v>
      </c>
      <c r="K6720">
        <v>189016</v>
      </c>
      <c r="L6720">
        <v>13</v>
      </c>
      <c r="M6720">
        <f t="shared" si="13545"/>
        <v>0</v>
      </c>
      <c r="N6720" t="b">
        <f t="shared" ref="N6720" si="13668">AND(MIN($F6719,$F6720,$F6721)=$F6720,MAX($H6719,$H6720,$H6721)=$H6720)</f>
        <v>1</v>
      </c>
      <c r="O6720" t="b">
        <f t="shared" ref="O6720" si="13669">AND(NOT(N6719),N6720,NOT(N6721))</f>
        <v>1</v>
      </c>
    </row>
    <row r="6721" spans="1:15" x14ac:dyDescent="0.25">
      <c r="A6721" t="s">
        <v>19</v>
      </c>
      <c r="B6721" t="s">
        <v>14</v>
      </c>
      <c r="C6721">
        <v>10</v>
      </c>
      <c r="D6721">
        <v>30</v>
      </c>
      <c r="E6721" t="b">
        <v>1</v>
      </c>
      <c r="F6721">
        <v>10.000999999999999</v>
      </c>
      <c r="G6721">
        <v>256</v>
      </c>
      <c r="H6721">
        <v>0</v>
      </c>
      <c r="I6721">
        <v>1045657</v>
      </c>
      <c r="J6721">
        <v>995755</v>
      </c>
      <c r="K6721">
        <v>497876</v>
      </c>
      <c r="L6721">
        <v>13</v>
      </c>
      <c r="M6721">
        <f t="shared" si="13545"/>
        <v>256</v>
      </c>
      <c r="N6721" t="b">
        <f t="shared" ref="N6721" si="13670">AND(MIN($F6719,$F6720,$F6721)=$F6721,MAX($H6719,$H6720,$H6721)=$H6721)</f>
        <v>0</v>
      </c>
      <c r="O6721" t="b">
        <f t="shared" ref="O6721" si="13671">AND(NOT(N6719),NOT(N6720),N6721)</f>
        <v>0</v>
      </c>
    </row>
    <row r="6722" spans="1:15" x14ac:dyDescent="0.25">
      <c r="A6722" t="s">
        <v>13</v>
      </c>
      <c r="B6722" t="s">
        <v>14</v>
      </c>
      <c r="C6722">
        <v>10</v>
      </c>
      <c r="D6722">
        <v>31</v>
      </c>
      <c r="E6722" t="b">
        <v>0</v>
      </c>
      <c r="F6722">
        <v>6.3E-2</v>
      </c>
      <c r="G6722">
        <v>256</v>
      </c>
      <c r="H6722">
        <v>256</v>
      </c>
      <c r="I6722">
        <v>852</v>
      </c>
      <c r="J6722">
        <v>516</v>
      </c>
      <c r="K6722">
        <v>0</v>
      </c>
      <c r="L6722">
        <v>13</v>
      </c>
      <c r="M6722">
        <f t="shared" si="13545"/>
        <v>0</v>
      </c>
      <c r="N6722" t="b">
        <f t="shared" ref="N6722" si="13672">AND(MIN($F6722,$F6723,$F6724)=$F6722,MAX($H6722,$H6723,$H6724)=$H6722)</f>
        <v>1</v>
      </c>
      <c r="O6722" t="b">
        <f t="shared" ref="O6722" si="13673">AND(N6722,NOT(N6723),NOT(N6724))</f>
        <v>1</v>
      </c>
    </row>
    <row r="6723" spans="1:15" x14ac:dyDescent="0.25">
      <c r="A6723" t="s">
        <v>15</v>
      </c>
      <c r="B6723" t="s">
        <v>14</v>
      </c>
      <c r="C6723">
        <v>10</v>
      </c>
      <c r="D6723">
        <v>31</v>
      </c>
      <c r="E6723" t="b">
        <v>0</v>
      </c>
      <c r="F6723">
        <v>7.0000000000000007E-2</v>
      </c>
      <c r="G6723">
        <v>256</v>
      </c>
      <c r="H6723">
        <v>256</v>
      </c>
      <c r="I6723">
        <v>518</v>
      </c>
      <c r="J6723">
        <v>516</v>
      </c>
      <c r="K6723">
        <v>0</v>
      </c>
      <c r="L6723">
        <v>13</v>
      </c>
      <c r="M6723">
        <f t="shared" ref="M6723:M6786" si="13674">G6723-H6723</f>
        <v>0</v>
      </c>
      <c r="N6723" t="b">
        <f t="shared" ref="N6723" si="13675">AND(MIN($F6722,$F6723,$F6724)=$F6723,MAX($H6722,$H6723,$H6724)=$H6723)</f>
        <v>0</v>
      </c>
      <c r="O6723" t="b">
        <f t="shared" ref="O6723" si="13676">AND(NOT(N6722),N6723,NOT(N6724))</f>
        <v>0</v>
      </c>
    </row>
    <row r="6724" spans="1:15" x14ac:dyDescent="0.25">
      <c r="A6724" t="s">
        <v>19</v>
      </c>
      <c r="B6724" t="s">
        <v>14</v>
      </c>
      <c r="C6724">
        <v>10</v>
      </c>
      <c r="D6724">
        <v>31</v>
      </c>
      <c r="E6724" t="b">
        <v>0</v>
      </c>
      <c r="F6724">
        <v>0.08</v>
      </c>
      <c r="G6724">
        <v>256</v>
      </c>
      <c r="H6724">
        <v>256</v>
      </c>
      <c r="I6724">
        <v>852</v>
      </c>
      <c r="J6724">
        <v>516</v>
      </c>
      <c r="K6724">
        <v>0</v>
      </c>
      <c r="L6724">
        <v>13</v>
      </c>
      <c r="M6724">
        <f t="shared" si="13674"/>
        <v>0</v>
      </c>
      <c r="N6724" t="b">
        <f t="shared" ref="N6724" si="13677">AND(MIN($F6722,$F6723,$F6724)=$F6724,MAX($H6722,$H6723,$H6724)=$H6724)</f>
        <v>0</v>
      </c>
      <c r="O6724" t="b">
        <f t="shared" ref="O6724" si="13678">AND(NOT(N6722),NOT(N6723),N6724)</f>
        <v>0</v>
      </c>
    </row>
    <row r="6725" spans="1:15" x14ac:dyDescent="0.25">
      <c r="A6725" t="s">
        <v>13</v>
      </c>
      <c r="B6725" t="s">
        <v>14</v>
      </c>
      <c r="C6725">
        <v>10</v>
      </c>
      <c r="D6725">
        <v>33</v>
      </c>
      <c r="E6725" t="b">
        <v>1</v>
      </c>
      <c r="F6725">
        <v>10.000999999999999</v>
      </c>
      <c r="G6725">
        <v>256</v>
      </c>
      <c r="H6725">
        <v>0</v>
      </c>
      <c r="I6725">
        <v>2247044</v>
      </c>
      <c r="J6725">
        <v>381592</v>
      </c>
      <c r="K6725">
        <v>190795</v>
      </c>
      <c r="L6725">
        <v>10</v>
      </c>
      <c r="M6725">
        <f t="shared" si="13674"/>
        <v>256</v>
      </c>
      <c r="N6725" t="b">
        <f t="shared" ref="N6725" si="13679">AND(MIN($F6725,$F6726,$F6727)=$F6725,MAX($H6725,$H6726,$H6727)=$H6725)</f>
        <v>1</v>
      </c>
      <c r="O6725" t="b">
        <f t="shared" ref="O6725" si="13680">AND(N6725,NOT(N6726),NOT(N6727))</f>
        <v>0</v>
      </c>
    </row>
    <row r="6726" spans="1:15" x14ac:dyDescent="0.25">
      <c r="A6726" t="s">
        <v>15</v>
      </c>
      <c r="B6726" t="s">
        <v>14</v>
      </c>
      <c r="C6726">
        <v>10</v>
      </c>
      <c r="D6726">
        <v>33</v>
      </c>
      <c r="E6726" t="b">
        <v>1</v>
      </c>
      <c r="F6726">
        <v>10.000999999999999</v>
      </c>
      <c r="G6726">
        <v>256</v>
      </c>
      <c r="H6726">
        <v>0</v>
      </c>
      <c r="I6726">
        <v>2467912</v>
      </c>
      <c r="J6726">
        <v>541196</v>
      </c>
      <c r="K6726">
        <v>270597</v>
      </c>
      <c r="L6726">
        <v>10</v>
      </c>
      <c r="M6726">
        <f t="shared" si="13674"/>
        <v>256</v>
      </c>
      <c r="N6726" t="b">
        <f t="shared" ref="N6726" si="13681">AND(MIN($F6725,$F6726,$F6727)=$F6726,MAX($H6725,$H6726,$H6727)=$H6726)</f>
        <v>1</v>
      </c>
      <c r="O6726" t="b">
        <f t="shared" ref="O6726" si="13682">AND(NOT(N6725),N6726,NOT(N6727))</f>
        <v>0</v>
      </c>
    </row>
    <row r="6727" spans="1:15" x14ac:dyDescent="0.25">
      <c r="A6727" t="s">
        <v>19</v>
      </c>
      <c r="B6727" t="s">
        <v>14</v>
      </c>
      <c r="C6727">
        <v>10</v>
      </c>
      <c r="D6727">
        <v>33</v>
      </c>
      <c r="E6727" t="b">
        <v>1</v>
      </c>
      <c r="F6727">
        <v>10.002000000000001</v>
      </c>
      <c r="G6727">
        <v>256</v>
      </c>
      <c r="H6727">
        <v>0</v>
      </c>
      <c r="I6727">
        <v>2160890</v>
      </c>
      <c r="J6727">
        <v>366350</v>
      </c>
      <c r="K6727">
        <v>183174</v>
      </c>
      <c r="L6727">
        <v>10</v>
      </c>
      <c r="M6727">
        <f t="shared" si="13674"/>
        <v>256</v>
      </c>
      <c r="N6727" t="b">
        <f t="shared" ref="N6727" si="13683">AND(MIN($F6725,$F6726,$F6727)=$F6727,MAX($H6725,$H6726,$H6727)=$H6727)</f>
        <v>0</v>
      </c>
      <c r="O6727" t="b">
        <f t="shared" ref="O6727" si="13684">AND(NOT(N6725),NOT(N6726),N6727)</f>
        <v>0</v>
      </c>
    </row>
    <row r="6728" spans="1:15" x14ac:dyDescent="0.25">
      <c r="A6728" t="s">
        <v>13</v>
      </c>
      <c r="B6728" t="s">
        <v>14</v>
      </c>
      <c r="C6728">
        <v>10</v>
      </c>
      <c r="D6728">
        <v>35</v>
      </c>
      <c r="E6728" t="b">
        <v>0</v>
      </c>
      <c r="F6728">
        <v>0.39</v>
      </c>
      <c r="G6728">
        <v>256</v>
      </c>
      <c r="H6728">
        <v>256</v>
      </c>
      <c r="I6728">
        <v>68928</v>
      </c>
      <c r="J6728">
        <v>16514</v>
      </c>
      <c r="K6728">
        <v>8000</v>
      </c>
      <c r="L6728">
        <v>10</v>
      </c>
      <c r="M6728">
        <f t="shared" si="13674"/>
        <v>0</v>
      </c>
      <c r="N6728" t="b">
        <f t="shared" ref="N6728" si="13685">AND(MIN($F6728,$F6729,$F6730)=$F6728,MAX($H6728,$H6729,$H6730)=$H6728)</f>
        <v>0</v>
      </c>
      <c r="O6728" t="b">
        <f t="shared" ref="O6728" si="13686">AND(N6728,NOT(N6729),NOT(N6730))</f>
        <v>0</v>
      </c>
    </row>
    <row r="6729" spans="1:15" x14ac:dyDescent="0.25">
      <c r="A6729" t="s">
        <v>15</v>
      </c>
      <c r="B6729" t="s">
        <v>14</v>
      </c>
      <c r="C6729">
        <v>10</v>
      </c>
      <c r="D6729">
        <v>35</v>
      </c>
      <c r="E6729" t="b">
        <v>0</v>
      </c>
      <c r="F6729">
        <v>0.245</v>
      </c>
      <c r="G6729">
        <v>256</v>
      </c>
      <c r="H6729">
        <v>256</v>
      </c>
      <c r="I6729">
        <v>55472</v>
      </c>
      <c r="J6729">
        <v>16514</v>
      </c>
      <c r="K6729">
        <v>8000</v>
      </c>
      <c r="L6729">
        <v>10</v>
      </c>
      <c r="M6729">
        <f t="shared" si="13674"/>
        <v>0</v>
      </c>
      <c r="N6729" t="b">
        <f t="shared" ref="N6729" si="13687">AND(MIN($F6728,$F6729,$F6730)=$F6729,MAX($H6728,$H6729,$H6730)=$H6729)</f>
        <v>1</v>
      </c>
      <c r="O6729" t="b">
        <f t="shared" ref="O6729" si="13688">AND(NOT(N6728),N6729,NOT(N6730))</f>
        <v>1</v>
      </c>
    </row>
    <row r="6730" spans="1:15" x14ac:dyDescent="0.25">
      <c r="A6730" t="s">
        <v>19</v>
      </c>
      <c r="B6730" t="s">
        <v>14</v>
      </c>
      <c r="C6730">
        <v>10</v>
      </c>
      <c r="D6730">
        <v>35</v>
      </c>
      <c r="E6730" t="b">
        <v>0</v>
      </c>
      <c r="F6730">
        <v>0.378</v>
      </c>
      <c r="G6730">
        <v>256</v>
      </c>
      <c r="H6730">
        <v>256</v>
      </c>
      <c r="I6730">
        <v>68928</v>
      </c>
      <c r="J6730">
        <v>16514</v>
      </c>
      <c r="K6730">
        <v>8000</v>
      </c>
      <c r="L6730">
        <v>10</v>
      </c>
      <c r="M6730">
        <f t="shared" si="13674"/>
        <v>0</v>
      </c>
      <c r="N6730" t="b">
        <f t="shared" ref="N6730" si="13689">AND(MIN($F6728,$F6729,$F6730)=$F6730,MAX($H6728,$H6729,$H6730)=$H6730)</f>
        <v>0</v>
      </c>
      <c r="O6730" t="b">
        <f t="shared" ref="O6730" si="13690">AND(NOT(N6728),NOT(N6729),N6730)</f>
        <v>0</v>
      </c>
    </row>
    <row r="6731" spans="1:15" x14ac:dyDescent="0.25">
      <c r="A6731" t="s">
        <v>13</v>
      </c>
      <c r="B6731" t="s">
        <v>14</v>
      </c>
      <c r="C6731">
        <v>10</v>
      </c>
      <c r="D6731">
        <v>37</v>
      </c>
      <c r="E6731" t="b">
        <v>1</v>
      </c>
      <c r="F6731">
        <v>10.000999999999999</v>
      </c>
      <c r="G6731">
        <v>256</v>
      </c>
      <c r="H6731">
        <v>0</v>
      </c>
      <c r="I6731">
        <v>4682017</v>
      </c>
      <c r="J6731">
        <v>546276</v>
      </c>
      <c r="K6731">
        <v>273137</v>
      </c>
      <c r="L6731">
        <v>10</v>
      </c>
      <c r="M6731">
        <f t="shared" si="13674"/>
        <v>256</v>
      </c>
      <c r="N6731" t="b">
        <f t="shared" ref="N6731" si="13691">AND(MIN($F6731,$F6732,$F6733)=$F6731,MAX($H6731,$H6732,$H6733)=$H6731)</f>
        <v>1</v>
      </c>
      <c r="O6731" t="b">
        <f t="shared" ref="O6731" si="13692">AND(N6731,NOT(N6732),NOT(N6733))</f>
        <v>0</v>
      </c>
    </row>
    <row r="6732" spans="1:15" x14ac:dyDescent="0.25">
      <c r="A6732" t="s">
        <v>15</v>
      </c>
      <c r="B6732" t="s">
        <v>14</v>
      </c>
      <c r="C6732">
        <v>10</v>
      </c>
      <c r="D6732">
        <v>37</v>
      </c>
      <c r="E6732" t="b">
        <v>1</v>
      </c>
      <c r="F6732">
        <v>10.000999999999999</v>
      </c>
      <c r="G6732">
        <v>256</v>
      </c>
      <c r="H6732">
        <v>0</v>
      </c>
      <c r="I6732">
        <v>6701669</v>
      </c>
      <c r="J6732">
        <v>934936</v>
      </c>
      <c r="K6732">
        <v>467467</v>
      </c>
      <c r="L6732">
        <v>10</v>
      </c>
      <c r="M6732">
        <f t="shared" si="13674"/>
        <v>256</v>
      </c>
      <c r="N6732" t="b">
        <f t="shared" ref="N6732" si="13693">AND(MIN($F6731,$F6732,$F6733)=$F6732,MAX($H6731,$H6732,$H6733)=$H6732)</f>
        <v>1</v>
      </c>
      <c r="O6732" t="b">
        <f t="shared" ref="O6732" si="13694">AND(NOT(N6731),N6732,NOT(N6733))</f>
        <v>0</v>
      </c>
    </row>
    <row r="6733" spans="1:15" x14ac:dyDescent="0.25">
      <c r="A6733" t="s">
        <v>19</v>
      </c>
      <c r="B6733" t="s">
        <v>14</v>
      </c>
      <c r="C6733">
        <v>10</v>
      </c>
      <c r="D6733">
        <v>37</v>
      </c>
      <c r="E6733" t="b">
        <v>1</v>
      </c>
      <c r="F6733">
        <v>10.000999999999999</v>
      </c>
      <c r="G6733">
        <v>256</v>
      </c>
      <c r="H6733">
        <v>0</v>
      </c>
      <c r="I6733">
        <v>4541305</v>
      </c>
      <c r="J6733">
        <v>529598</v>
      </c>
      <c r="K6733">
        <v>264798</v>
      </c>
      <c r="L6733">
        <v>10</v>
      </c>
      <c r="M6733">
        <f t="shared" si="13674"/>
        <v>256</v>
      </c>
      <c r="N6733" t="b">
        <f t="shared" ref="N6733" si="13695">AND(MIN($F6731,$F6732,$F6733)=$F6733,MAX($H6731,$H6732,$H6733)=$H6733)</f>
        <v>1</v>
      </c>
      <c r="O6733" t="b">
        <f t="shared" ref="O6733" si="13696">AND(NOT(N6731),NOT(N6732),N6733)</f>
        <v>0</v>
      </c>
    </row>
    <row r="6734" spans="1:15" x14ac:dyDescent="0.25">
      <c r="A6734" t="s">
        <v>13</v>
      </c>
      <c r="B6734" t="s">
        <v>14</v>
      </c>
      <c r="C6734">
        <v>10</v>
      </c>
      <c r="D6734">
        <v>38</v>
      </c>
      <c r="E6734" t="b">
        <v>0</v>
      </c>
      <c r="F6734">
        <v>7.5999999999999998E-2</v>
      </c>
      <c r="G6734">
        <v>256</v>
      </c>
      <c r="H6734">
        <v>256</v>
      </c>
      <c r="I6734">
        <v>1321</v>
      </c>
      <c r="J6734">
        <v>616</v>
      </c>
      <c r="K6734">
        <v>51</v>
      </c>
      <c r="L6734">
        <v>12</v>
      </c>
      <c r="M6734">
        <f t="shared" si="13674"/>
        <v>0</v>
      </c>
      <c r="N6734" t="b">
        <f t="shared" ref="N6734" si="13697">AND(MIN($F6734,$F6735,$F6736)=$F6734,MAX($H6734,$H6735,$H6736)=$H6734)</f>
        <v>1</v>
      </c>
      <c r="O6734" t="b">
        <f t="shared" ref="O6734" si="13698">AND(N6734,NOT(N6735),NOT(N6736))</f>
        <v>1</v>
      </c>
    </row>
    <row r="6735" spans="1:15" x14ac:dyDescent="0.25">
      <c r="A6735" t="s">
        <v>15</v>
      </c>
      <c r="B6735" t="s">
        <v>14</v>
      </c>
      <c r="C6735">
        <v>10</v>
      </c>
      <c r="D6735">
        <v>38</v>
      </c>
      <c r="E6735" t="b">
        <v>0</v>
      </c>
      <c r="F6735">
        <v>0.08</v>
      </c>
      <c r="G6735">
        <v>256</v>
      </c>
      <c r="H6735">
        <v>256</v>
      </c>
      <c r="I6735">
        <v>617</v>
      </c>
      <c r="J6735">
        <v>616</v>
      </c>
      <c r="K6735">
        <v>51</v>
      </c>
      <c r="L6735">
        <v>12</v>
      </c>
      <c r="M6735">
        <f t="shared" si="13674"/>
        <v>0</v>
      </c>
      <c r="N6735" t="b">
        <f t="shared" ref="N6735" si="13699">AND(MIN($F6734,$F6735,$F6736)=$F6735,MAX($H6734,$H6735,$H6736)=$H6735)</f>
        <v>0</v>
      </c>
      <c r="O6735" t="b">
        <f t="shared" ref="O6735" si="13700">AND(NOT(N6734),N6735,NOT(N6736))</f>
        <v>0</v>
      </c>
    </row>
    <row r="6736" spans="1:15" x14ac:dyDescent="0.25">
      <c r="A6736" t="s">
        <v>19</v>
      </c>
      <c r="B6736" t="s">
        <v>14</v>
      </c>
      <c r="C6736">
        <v>10</v>
      </c>
      <c r="D6736">
        <v>38</v>
      </c>
      <c r="E6736" t="b">
        <v>0</v>
      </c>
      <c r="F6736">
        <v>7.6999999999999999E-2</v>
      </c>
      <c r="G6736">
        <v>256</v>
      </c>
      <c r="H6736">
        <v>256</v>
      </c>
      <c r="I6736">
        <v>1321</v>
      </c>
      <c r="J6736">
        <v>616</v>
      </c>
      <c r="K6736">
        <v>51</v>
      </c>
      <c r="L6736">
        <v>12</v>
      </c>
      <c r="M6736">
        <f t="shared" si="13674"/>
        <v>0</v>
      </c>
      <c r="N6736" t="b">
        <f t="shared" ref="N6736" si="13701">AND(MIN($F6734,$F6735,$F6736)=$F6736,MAX($H6734,$H6735,$H6736)=$H6736)</f>
        <v>0</v>
      </c>
      <c r="O6736" t="b">
        <f t="shared" ref="O6736" si="13702">AND(NOT(N6734),NOT(N6735),N6736)</f>
        <v>0</v>
      </c>
    </row>
    <row r="6737" spans="1:15" x14ac:dyDescent="0.25">
      <c r="A6737" t="s">
        <v>13</v>
      </c>
      <c r="B6737" t="s">
        <v>14</v>
      </c>
      <c r="C6737">
        <v>10</v>
      </c>
      <c r="D6737">
        <v>39</v>
      </c>
      <c r="E6737" t="b">
        <v>0</v>
      </c>
      <c r="F6737">
        <v>6.9000000000000006E-2</v>
      </c>
      <c r="G6737">
        <v>256</v>
      </c>
      <c r="H6737">
        <v>256</v>
      </c>
      <c r="I6737">
        <v>1025</v>
      </c>
      <c r="J6737">
        <v>515</v>
      </c>
      <c r="K6737">
        <v>0</v>
      </c>
      <c r="L6737">
        <v>11</v>
      </c>
      <c r="M6737">
        <f t="shared" si="13674"/>
        <v>0</v>
      </c>
      <c r="N6737" t="b">
        <f t="shared" ref="N6737" si="13703">AND(MIN($F6737,$F6738,$F6739)=$F6737,MAX($H6737,$H6738,$H6739)=$H6737)</f>
        <v>0</v>
      </c>
      <c r="O6737" t="b">
        <f t="shared" ref="O6737" si="13704">AND(N6737,NOT(N6738),NOT(N6739))</f>
        <v>0</v>
      </c>
    </row>
    <row r="6738" spans="1:15" x14ac:dyDescent="0.25">
      <c r="A6738" t="s">
        <v>15</v>
      </c>
      <c r="B6738" t="s">
        <v>14</v>
      </c>
      <c r="C6738">
        <v>10</v>
      </c>
      <c r="D6738">
        <v>39</v>
      </c>
      <c r="E6738" t="b">
        <v>0</v>
      </c>
      <c r="F6738">
        <v>6.3E-2</v>
      </c>
      <c r="G6738">
        <v>256</v>
      </c>
      <c r="H6738">
        <v>256</v>
      </c>
      <c r="I6738">
        <v>516</v>
      </c>
      <c r="J6738">
        <v>515</v>
      </c>
      <c r="K6738">
        <v>0</v>
      </c>
      <c r="L6738">
        <v>11</v>
      </c>
      <c r="M6738">
        <f t="shared" si="13674"/>
        <v>0</v>
      </c>
      <c r="N6738" t="b">
        <f t="shared" ref="N6738" si="13705">AND(MIN($F6737,$F6738,$F6739)=$F6738,MAX($H6737,$H6738,$H6739)=$H6738)</f>
        <v>1</v>
      </c>
      <c r="O6738" t="b">
        <f t="shared" ref="O6738" si="13706">AND(NOT(N6737),N6738,NOT(N6739))</f>
        <v>1</v>
      </c>
    </row>
    <row r="6739" spans="1:15" x14ac:dyDescent="0.25">
      <c r="A6739" t="s">
        <v>19</v>
      </c>
      <c r="B6739" t="s">
        <v>14</v>
      </c>
      <c r="C6739">
        <v>10</v>
      </c>
      <c r="D6739">
        <v>39</v>
      </c>
      <c r="E6739" t="b">
        <v>0</v>
      </c>
      <c r="F6739">
        <v>8.1000000000000003E-2</v>
      </c>
      <c r="G6739">
        <v>256</v>
      </c>
      <c r="H6739">
        <v>256</v>
      </c>
      <c r="I6739">
        <v>1025</v>
      </c>
      <c r="J6739">
        <v>515</v>
      </c>
      <c r="K6739">
        <v>0</v>
      </c>
      <c r="L6739">
        <v>11</v>
      </c>
      <c r="M6739">
        <f t="shared" si="13674"/>
        <v>0</v>
      </c>
      <c r="N6739" t="b">
        <f t="shared" ref="N6739" si="13707">AND(MIN($F6737,$F6738,$F6739)=$F6739,MAX($H6737,$H6738,$H6739)=$H6739)</f>
        <v>0</v>
      </c>
      <c r="O6739" t="b">
        <f t="shared" ref="O6739" si="13708">AND(NOT(N6737),NOT(N6738),N6739)</f>
        <v>0</v>
      </c>
    </row>
    <row r="6740" spans="1:15" x14ac:dyDescent="0.25">
      <c r="A6740" t="s">
        <v>13</v>
      </c>
      <c r="B6740" t="s">
        <v>14</v>
      </c>
      <c r="C6740">
        <v>10</v>
      </c>
      <c r="D6740">
        <v>3</v>
      </c>
      <c r="E6740" t="b">
        <v>0</v>
      </c>
      <c r="F6740">
        <v>5.7000000000000002E-2</v>
      </c>
      <c r="G6740">
        <v>256</v>
      </c>
      <c r="H6740">
        <v>256</v>
      </c>
      <c r="I6740">
        <v>769</v>
      </c>
      <c r="J6740">
        <v>512</v>
      </c>
      <c r="K6740">
        <v>0</v>
      </c>
      <c r="L6740">
        <v>1</v>
      </c>
      <c r="M6740">
        <f t="shared" si="13674"/>
        <v>0</v>
      </c>
      <c r="N6740" t="b">
        <f t="shared" ref="N6740" si="13709">AND(MIN($F6740,$F6741,$F6742)=$F6740,MAX($H6740,$H6741,$H6742)=$H6740)</f>
        <v>0</v>
      </c>
      <c r="O6740" t="b">
        <f t="shared" ref="O6740" si="13710">AND(N6740,NOT(N6741),NOT(N6742))</f>
        <v>0</v>
      </c>
    </row>
    <row r="6741" spans="1:15" x14ac:dyDescent="0.25">
      <c r="A6741" t="s">
        <v>15</v>
      </c>
      <c r="B6741" t="s">
        <v>14</v>
      </c>
      <c r="C6741">
        <v>10</v>
      </c>
      <c r="D6741">
        <v>3</v>
      </c>
      <c r="E6741" t="b">
        <v>0</v>
      </c>
      <c r="F6741">
        <v>5.0999999999999997E-2</v>
      </c>
      <c r="G6741">
        <v>256</v>
      </c>
      <c r="H6741">
        <v>256</v>
      </c>
      <c r="I6741">
        <v>512</v>
      </c>
      <c r="J6741">
        <v>512</v>
      </c>
      <c r="K6741">
        <v>0</v>
      </c>
      <c r="L6741">
        <v>1</v>
      </c>
      <c r="M6741">
        <f t="shared" si="13674"/>
        <v>0</v>
      </c>
      <c r="N6741" t="b">
        <f t="shared" ref="N6741" si="13711">AND(MIN($F6740,$F6741,$F6742)=$F6741,MAX($H6740,$H6741,$H6742)=$H6741)</f>
        <v>1</v>
      </c>
      <c r="O6741" t="b">
        <f t="shared" ref="O6741" si="13712">AND(NOT(N6740),N6741,NOT(N6742))</f>
        <v>1</v>
      </c>
    </row>
    <row r="6742" spans="1:15" x14ac:dyDescent="0.25">
      <c r="A6742" t="s">
        <v>19</v>
      </c>
      <c r="B6742" t="s">
        <v>14</v>
      </c>
      <c r="C6742">
        <v>10</v>
      </c>
      <c r="D6742">
        <v>3</v>
      </c>
      <c r="E6742" t="b">
        <v>0</v>
      </c>
      <c r="F6742">
        <v>0.08</v>
      </c>
      <c r="G6742">
        <v>256</v>
      </c>
      <c r="H6742">
        <v>256</v>
      </c>
      <c r="I6742">
        <v>769</v>
      </c>
      <c r="J6742">
        <v>512</v>
      </c>
      <c r="K6742">
        <v>0</v>
      </c>
      <c r="L6742">
        <v>1</v>
      </c>
      <c r="M6742">
        <f t="shared" si="13674"/>
        <v>0</v>
      </c>
      <c r="N6742" t="b">
        <f t="shared" ref="N6742" si="13713">AND(MIN($F6740,$F6741,$F6742)=$F6742,MAX($H6740,$H6741,$H6742)=$H6742)</f>
        <v>0</v>
      </c>
      <c r="O6742" t="b">
        <f t="shared" ref="O6742" si="13714">AND(NOT(N6740),NOT(N6741),N6742)</f>
        <v>0</v>
      </c>
    </row>
    <row r="6743" spans="1:15" x14ac:dyDescent="0.25">
      <c r="A6743" t="s">
        <v>13</v>
      </c>
      <c r="B6743" t="s">
        <v>14</v>
      </c>
      <c r="C6743">
        <v>10</v>
      </c>
      <c r="D6743">
        <v>40</v>
      </c>
      <c r="E6743" t="b">
        <v>0</v>
      </c>
      <c r="F6743">
        <v>6.8000000000000005E-2</v>
      </c>
      <c r="G6743">
        <v>256</v>
      </c>
      <c r="H6743">
        <v>256</v>
      </c>
      <c r="I6743">
        <v>1017</v>
      </c>
      <c r="J6743">
        <v>515</v>
      </c>
      <c r="K6743">
        <v>0</v>
      </c>
      <c r="L6743">
        <v>11</v>
      </c>
      <c r="M6743">
        <f t="shared" si="13674"/>
        <v>0</v>
      </c>
      <c r="N6743" t="b">
        <f t="shared" ref="N6743" si="13715">AND(MIN($F6743,$F6744,$F6745)=$F6743,MAX($H6743,$H6744,$H6745)=$H6743)</f>
        <v>1</v>
      </c>
      <c r="O6743" t="b">
        <f t="shared" ref="O6743" si="13716">AND(N6743,NOT(N6744),NOT(N6745))</f>
        <v>1</v>
      </c>
    </row>
    <row r="6744" spans="1:15" x14ac:dyDescent="0.25">
      <c r="A6744" t="s">
        <v>15</v>
      </c>
      <c r="B6744" t="s">
        <v>14</v>
      </c>
      <c r="C6744">
        <v>10</v>
      </c>
      <c r="D6744">
        <v>40</v>
      </c>
      <c r="E6744" t="b">
        <v>0</v>
      </c>
      <c r="F6744">
        <v>6.9000000000000006E-2</v>
      </c>
      <c r="G6744">
        <v>256</v>
      </c>
      <c r="H6744">
        <v>256</v>
      </c>
      <c r="I6744">
        <v>516</v>
      </c>
      <c r="J6744">
        <v>515</v>
      </c>
      <c r="K6744">
        <v>0</v>
      </c>
      <c r="L6744">
        <v>11</v>
      </c>
      <c r="M6744">
        <f t="shared" si="13674"/>
        <v>0</v>
      </c>
      <c r="N6744" t="b">
        <f t="shared" ref="N6744" si="13717">AND(MIN($F6743,$F6744,$F6745)=$F6744,MAX($H6743,$H6744,$H6745)=$H6744)</f>
        <v>0</v>
      </c>
      <c r="O6744" t="b">
        <f t="shared" ref="O6744" si="13718">AND(NOT(N6743),N6744,NOT(N6745))</f>
        <v>0</v>
      </c>
    </row>
    <row r="6745" spans="1:15" x14ac:dyDescent="0.25">
      <c r="A6745" t="s">
        <v>19</v>
      </c>
      <c r="B6745" t="s">
        <v>14</v>
      </c>
      <c r="C6745">
        <v>10</v>
      </c>
      <c r="D6745">
        <v>40</v>
      </c>
      <c r="E6745" t="b">
        <v>0</v>
      </c>
      <c r="F6745">
        <v>8.3000000000000004E-2</v>
      </c>
      <c r="G6745">
        <v>256</v>
      </c>
      <c r="H6745">
        <v>256</v>
      </c>
      <c r="I6745">
        <v>1017</v>
      </c>
      <c r="J6745">
        <v>515</v>
      </c>
      <c r="K6745">
        <v>0</v>
      </c>
      <c r="L6745">
        <v>11</v>
      </c>
      <c r="M6745">
        <f t="shared" si="13674"/>
        <v>0</v>
      </c>
      <c r="N6745" t="b">
        <f t="shared" ref="N6745" si="13719">AND(MIN($F6743,$F6744,$F6745)=$F6745,MAX($H6743,$H6744,$H6745)=$H6745)</f>
        <v>0</v>
      </c>
      <c r="O6745" t="b">
        <f t="shared" ref="O6745" si="13720">AND(NOT(N6743),NOT(N6744),N6745)</f>
        <v>0</v>
      </c>
    </row>
    <row r="6746" spans="1:15" x14ac:dyDescent="0.25">
      <c r="A6746" t="s">
        <v>13</v>
      </c>
      <c r="B6746" t="s">
        <v>14</v>
      </c>
      <c r="C6746">
        <v>10</v>
      </c>
      <c r="D6746">
        <v>41</v>
      </c>
      <c r="E6746" t="b">
        <v>0</v>
      </c>
      <c r="F6746">
        <v>7.0000000000000007E-2</v>
      </c>
      <c r="G6746">
        <v>256</v>
      </c>
      <c r="H6746">
        <v>256</v>
      </c>
      <c r="I6746">
        <v>1041</v>
      </c>
      <c r="J6746">
        <v>517</v>
      </c>
      <c r="K6746">
        <v>1</v>
      </c>
      <c r="L6746">
        <v>11</v>
      </c>
      <c r="M6746">
        <f t="shared" si="13674"/>
        <v>0</v>
      </c>
      <c r="N6746" t="b">
        <f t="shared" ref="N6746" si="13721">AND(MIN($F6746,$F6747,$F6748)=$F6746,MAX($H6746,$H6747,$H6748)=$H6746)</f>
        <v>0</v>
      </c>
      <c r="O6746" t="b">
        <f t="shared" ref="O6746" si="13722">AND(N6746,NOT(N6747),NOT(N6748))</f>
        <v>0</v>
      </c>
    </row>
    <row r="6747" spans="1:15" x14ac:dyDescent="0.25">
      <c r="A6747" t="s">
        <v>15</v>
      </c>
      <c r="B6747" t="s">
        <v>14</v>
      </c>
      <c r="C6747">
        <v>10</v>
      </c>
      <c r="D6747">
        <v>41</v>
      </c>
      <c r="E6747" t="b">
        <v>0</v>
      </c>
      <c r="F6747">
        <v>6.0999999999999999E-2</v>
      </c>
      <c r="G6747">
        <v>256</v>
      </c>
      <c r="H6747">
        <v>256</v>
      </c>
      <c r="I6747">
        <v>520</v>
      </c>
      <c r="J6747">
        <v>517</v>
      </c>
      <c r="K6747">
        <v>1</v>
      </c>
      <c r="L6747">
        <v>11</v>
      </c>
      <c r="M6747">
        <f t="shared" si="13674"/>
        <v>0</v>
      </c>
      <c r="N6747" t="b">
        <f t="shared" ref="N6747" si="13723">AND(MIN($F6746,$F6747,$F6748)=$F6747,MAX($H6746,$H6747,$H6748)=$H6747)</f>
        <v>1</v>
      </c>
      <c r="O6747" t="b">
        <f t="shared" ref="O6747" si="13724">AND(NOT(N6746),N6747,NOT(N6748))</f>
        <v>1</v>
      </c>
    </row>
    <row r="6748" spans="1:15" x14ac:dyDescent="0.25">
      <c r="A6748" t="s">
        <v>19</v>
      </c>
      <c r="B6748" t="s">
        <v>14</v>
      </c>
      <c r="C6748">
        <v>10</v>
      </c>
      <c r="D6748">
        <v>41</v>
      </c>
      <c r="E6748" t="b">
        <v>0</v>
      </c>
      <c r="F6748">
        <v>7.5999999999999998E-2</v>
      </c>
      <c r="G6748">
        <v>256</v>
      </c>
      <c r="H6748">
        <v>256</v>
      </c>
      <c r="I6748">
        <v>1041</v>
      </c>
      <c r="J6748">
        <v>517</v>
      </c>
      <c r="K6748">
        <v>1</v>
      </c>
      <c r="L6748">
        <v>11</v>
      </c>
      <c r="M6748">
        <f t="shared" si="13674"/>
        <v>0</v>
      </c>
      <c r="N6748" t="b">
        <f t="shared" ref="N6748" si="13725">AND(MIN($F6746,$F6747,$F6748)=$F6748,MAX($H6746,$H6747,$H6748)=$H6748)</f>
        <v>0</v>
      </c>
      <c r="O6748" t="b">
        <f t="shared" ref="O6748" si="13726">AND(NOT(N6746),NOT(N6747),N6748)</f>
        <v>0</v>
      </c>
    </row>
    <row r="6749" spans="1:15" x14ac:dyDescent="0.25">
      <c r="A6749" t="s">
        <v>13</v>
      </c>
      <c r="B6749" t="s">
        <v>14</v>
      </c>
      <c r="C6749">
        <v>10</v>
      </c>
      <c r="D6749">
        <v>42</v>
      </c>
      <c r="E6749" t="b">
        <v>0</v>
      </c>
      <c r="F6749">
        <v>6.8000000000000005E-2</v>
      </c>
      <c r="G6749">
        <v>256</v>
      </c>
      <c r="H6749">
        <v>256</v>
      </c>
      <c r="I6749">
        <v>1026</v>
      </c>
      <c r="J6749">
        <v>515</v>
      </c>
      <c r="K6749">
        <v>0</v>
      </c>
      <c r="L6749">
        <v>11</v>
      </c>
      <c r="M6749">
        <f t="shared" si="13674"/>
        <v>0</v>
      </c>
      <c r="N6749" t="b">
        <f t="shared" ref="N6749" si="13727">AND(MIN($F6749,$F6750,$F6751)=$F6749,MAX($H6749,$H6750,$H6751)=$H6749)</f>
        <v>1</v>
      </c>
      <c r="O6749" t="b">
        <f t="shared" ref="O6749" si="13728">AND(N6749,NOT(N6750),NOT(N6751))</f>
        <v>1</v>
      </c>
    </row>
    <row r="6750" spans="1:15" x14ac:dyDescent="0.25">
      <c r="A6750" t="s">
        <v>15</v>
      </c>
      <c r="B6750" t="s">
        <v>14</v>
      </c>
      <c r="C6750">
        <v>10</v>
      </c>
      <c r="D6750">
        <v>42</v>
      </c>
      <c r="E6750" t="b">
        <v>0</v>
      </c>
      <c r="F6750">
        <v>6.9000000000000006E-2</v>
      </c>
      <c r="G6750">
        <v>256</v>
      </c>
      <c r="H6750">
        <v>256</v>
      </c>
      <c r="I6750">
        <v>516</v>
      </c>
      <c r="J6750">
        <v>515</v>
      </c>
      <c r="K6750">
        <v>0</v>
      </c>
      <c r="L6750">
        <v>11</v>
      </c>
      <c r="M6750">
        <f t="shared" si="13674"/>
        <v>0</v>
      </c>
      <c r="N6750" t="b">
        <f t="shared" ref="N6750" si="13729">AND(MIN($F6749,$F6750,$F6751)=$F6750,MAX($H6749,$H6750,$H6751)=$H6750)</f>
        <v>0</v>
      </c>
      <c r="O6750" t="b">
        <f t="shared" ref="O6750" si="13730">AND(NOT(N6749),N6750,NOT(N6751))</f>
        <v>0</v>
      </c>
    </row>
    <row r="6751" spans="1:15" x14ac:dyDescent="0.25">
      <c r="A6751" t="s">
        <v>19</v>
      </c>
      <c r="B6751" t="s">
        <v>14</v>
      </c>
      <c r="C6751">
        <v>10</v>
      </c>
      <c r="D6751">
        <v>42</v>
      </c>
      <c r="E6751" t="b">
        <v>0</v>
      </c>
      <c r="F6751">
        <v>8.5000000000000006E-2</v>
      </c>
      <c r="G6751">
        <v>256</v>
      </c>
      <c r="H6751">
        <v>256</v>
      </c>
      <c r="I6751">
        <v>1026</v>
      </c>
      <c r="J6751">
        <v>515</v>
      </c>
      <c r="K6751">
        <v>0</v>
      </c>
      <c r="L6751">
        <v>11</v>
      </c>
      <c r="M6751">
        <f t="shared" si="13674"/>
        <v>0</v>
      </c>
      <c r="N6751" t="b">
        <f t="shared" ref="N6751" si="13731">AND(MIN($F6749,$F6750,$F6751)=$F6751,MAX($H6749,$H6750,$H6751)=$H6751)</f>
        <v>0</v>
      </c>
      <c r="O6751" t="b">
        <f t="shared" ref="O6751" si="13732">AND(NOT(N6749),NOT(N6750),N6751)</f>
        <v>0</v>
      </c>
    </row>
    <row r="6752" spans="1:15" x14ac:dyDescent="0.25">
      <c r="A6752" t="s">
        <v>13</v>
      </c>
      <c r="B6752" t="s">
        <v>14</v>
      </c>
      <c r="C6752">
        <v>10</v>
      </c>
      <c r="D6752">
        <v>43</v>
      </c>
      <c r="E6752" t="b">
        <v>0</v>
      </c>
      <c r="F6752">
        <v>6.7000000000000004E-2</v>
      </c>
      <c r="G6752">
        <v>256</v>
      </c>
      <c r="H6752">
        <v>256</v>
      </c>
      <c r="I6752">
        <v>1181</v>
      </c>
      <c r="J6752">
        <v>564</v>
      </c>
      <c r="K6752">
        <v>25</v>
      </c>
      <c r="L6752">
        <v>13</v>
      </c>
      <c r="M6752">
        <f t="shared" si="13674"/>
        <v>0</v>
      </c>
      <c r="N6752" t="b">
        <f t="shared" ref="N6752" si="13733">AND(MIN($F6752,$F6753,$F6754)=$F6752,MAX($H6752,$H6753,$H6754)=$H6752)</f>
        <v>1</v>
      </c>
      <c r="O6752" t="b">
        <f t="shared" ref="O6752" si="13734">AND(N6752,NOT(N6753),NOT(N6754))</f>
        <v>1</v>
      </c>
    </row>
    <row r="6753" spans="1:15" x14ac:dyDescent="0.25">
      <c r="A6753" t="s">
        <v>15</v>
      </c>
      <c r="B6753" t="s">
        <v>14</v>
      </c>
      <c r="C6753">
        <v>10</v>
      </c>
      <c r="D6753">
        <v>43</v>
      </c>
      <c r="E6753" t="b">
        <v>0</v>
      </c>
      <c r="F6753">
        <v>7.0999999999999994E-2</v>
      </c>
      <c r="G6753">
        <v>256</v>
      </c>
      <c r="H6753">
        <v>256</v>
      </c>
      <c r="I6753">
        <v>565</v>
      </c>
      <c r="J6753">
        <v>564</v>
      </c>
      <c r="K6753">
        <v>25</v>
      </c>
      <c r="L6753">
        <v>13</v>
      </c>
      <c r="M6753">
        <f t="shared" si="13674"/>
        <v>0</v>
      </c>
      <c r="N6753" t="b">
        <f t="shared" ref="N6753" si="13735">AND(MIN($F6752,$F6753,$F6754)=$F6753,MAX($H6752,$H6753,$H6754)=$H6753)</f>
        <v>0</v>
      </c>
      <c r="O6753" t="b">
        <f t="shared" ref="O6753" si="13736">AND(NOT(N6752),N6753,NOT(N6754))</f>
        <v>0</v>
      </c>
    </row>
    <row r="6754" spans="1:15" x14ac:dyDescent="0.25">
      <c r="A6754" t="s">
        <v>19</v>
      </c>
      <c r="B6754" t="s">
        <v>14</v>
      </c>
      <c r="C6754">
        <v>10</v>
      </c>
      <c r="D6754">
        <v>43</v>
      </c>
      <c r="E6754" t="b">
        <v>0</v>
      </c>
      <c r="F6754">
        <v>7.3999999999999996E-2</v>
      </c>
      <c r="G6754">
        <v>256</v>
      </c>
      <c r="H6754">
        <v>256</v>
      </c>
      <c r="I6754">
        <v>1181</v>
      </c>
      <c r="J6754">
        <v>564</v>
      </c>
      <c r="K6754">
        <v>25</v>
      </c>
      <c r="L6754">
        <v>13</v>
      </c>
      <c r="M6754">
        <f t="shared" si="13674"/>
        <v>0</v>
      </c>
      <c r="N6754" t="b">
        <f t="shared" ref="N6754" si="13737">AND(MIN($F6752,$F6753,$F6754)=$F6754,MAX($H6752,$H6753,$H6754)=$H6754)</f>
        <v>0</v>
      </c>
      <c r="O6754" t="b">
        <f t="shared" ref="O6754" si="13738">AND(NOT(N6752),NOT(N6753),N6754)</f>
        <v>0</v>
      </c>
    </row>
    <row r="6755" spans="1:15" x14ac:dyDescent="0.25">
      <c r="A6755" t="s">
        <v>13</v>
      </c>
      <c r="B6755" t="s">
        <v>14</v>
      </c>
      <c r="C6755">
        <v>10</v>
      </c>
      <c r="D6755">
        <v>44</v>
      </c>
      <c r="E6755" t="b">
        <v>0</v>
      </c>
      <c r="F6755">
        <v>5.8000000000000003E-2</v>
      </c>
      <c r="G6755">
        <v>256</v>
      </c>
      <c r="H6755">
        <v>256</v>
      </c>
      <c r="I6755">
        <v>920</v>
      </c>
      <c r="J6755">
        <v>515</v>
      </c>
      <c r="K6755">
        <v>0</v>
      </c>
      <c r="L6755">
        <v>11</v>
      </c>
      <c r="M6755">
        <f t="shared" si="13674"/>
        <v>0</v>
      </c>
      <c r="N6755" t="b">
        <f t="shared" ref="N6755" si="13739">AND(MIN($F6755,$F6756,$F6757)=$F6755,MAX($H6755,$H6756,$H6757)=$H6755)</f>
        <v>1</v>
      </c>
      <c r="O6755" t="b">
        <f t="shared" ref="O6755" si="13740">AND(N6755,NOT(N6756),NOT(N6757))</f>
        <v>1</v>
      </c>
    </row>
    <row r="6756" spans="1:15" x14ac:dyDescent="0.25">
      <c r="A6756" t="s">
        <v>15</v>
      </c>
      <c r="B6756" t="s">
        <v>14</v>
      </c>
      <c r="C6756">
        <v>10</v>
      </c>
      <c r="D6756">
        <v>44</v>
      </c>
      <c r="E6756" t="b">
        <v>0</v>
      </c>
      <c r="F6756">
        <v>6.8000000000000005E-2</v>
      </c>
      <c r="G6756">
        <v>256</v>
      </c>
      <c r="H6756">
        <v>256</v>
      </c>
      <c r="I6756">
        <v>516</v>
      </c>
      <c r="J6756">
        <v>515</v>
      </c>
      <c r="K6756">
        <v>0</v>
      </c>
      <c r="L6756">
        <v>11</v>
      </c>
      <c r="M6756">
        <f t="shared" si="13674"/>
        <v>0</v>
      </c>
      <c r="N6756" t="b">
        <f t="shared" ref="N6756" si="13741">AND(MIN($F6755,$F6756,$F6757)=$F6756,MAX($H6755,$H6756,$H6757)=$H6756)</f>
        <v>0</v>
      </c>
      <c r="O6756" t="b">
        <f t="shared" ref="O6756" si="13742">AND(NOT(N6755),N6756,NOT(N6757))</f>
        <v>0</v>
      </c>
    </row>
    <row r="6757" spans="1:15" x14ac:dyDescent="0.25">
      <c r="A6757" t="s">
        <v>19</v>
      </c>
      <c r="B6757" t="s">
        <v>14</v>
      </c>
      <c r="C6757">
        <v>10</v>
      </c>
      <c r="D6757">
        <v>44</v>
      </c>
      <c r="E6757" t="b">
        <v>0</v>
      </c>
      <c r="F6757">
        <v>6.7000000000000004E-2</v>
      </c>
      <c r="G6757">
        <v>256</v>
      </c>
      <c r="H6757">
        <v>256</v>
      </c>
      <c r="I6757">
        <v>920</v>
      </c>
      <c r="J6757">
        <v>515</v>
      </c>
      <c r="K6757">
        <v>0</v>
      </c>
      <c r="L6757">
        <v>11</v>
      </c>
      <c r="M6757">
        <f t="shared" si="13674"/>
        <v>0</v>
      </c>
      <c r="N6757" t="b">
        <f t="shared" ref="N6757" si="13743">AND(MIN($F6755,$F6756,$F6757)=$F6757,MAX($H6755,$H6756,$H6757)=$H6757)</f>
        <v>0</v>
      </c>
      <c r="O6757" t="b">
        <f t="shared" ref="O6757" si="13744">AND(NOT(N6755),NOT(N6756),N6757)</f>
        <v>0</v>
      </c>
    </row>
    <row r="6758" spans="1:15" x14ac:dyDescent="0.25">
      <c r="A6758" t="s">
        <v>13</v>
      </c>
      <c r="B6758" t="s">
        <v>14</v>
      </c>
      <c r="C6758">
        <v>10</v>
      </c>
      <c r="D6758">
        <v>45</v>
      </c>
      <c r="E6758" t="b">
        <v>0</v>
      </c>
      <c r="F6758">
        <v>6.5000000000000002E-2</v>
      </c>
      <c r="G6758">
        <v>256</v>
      </c>
      <c r="H6758">
        <v>256</v>
      </c>
      <c r="I6758">
        <v>1047</v>
      </c>
      <c r="J6758">
        <v>521</v>
      </c>
      <c r="K6758">
        <v>3</v>
      </c>
      <c r="L6758">
        <v>18</v>
      </c>
      <c r="M6758">
        <f t="shared" si="13674"/>
        <v>0</v>
      </c>
      <c r="N6758" t="b">
        <f t="shared" ref="N6758" si="13745">AND(MIN($F6758,$F6759,$F6760)=$F6758,MAX($H6758,$H6759,$H6760)=$H6758)</f>
        <v>1</v>
      </c>
      <c r="O6758" t="b">
        <f t="shared" ref="O6758" si="13746">AND(N6758,NOT(N6759),NOT(N6760))</f>
        <v>1</v>
      </c>
    </row>
    <row r="6759" spans="1:15" x14ac:dyDescent="0.25">
      <c r="A6759" t="s">
        <v>15</v>
      </c>
      <c r="B6759" t="s">
        <v>14</v>
      </c>
      <c r="C6759">
        <v>10</v>
      </c>
      <c r="D6759">
        <v>45</v>
      </c>
      <c r="E6759" t="b">
        <v>0</v>
      </c>
      <c r="F6759">
        <v>8.2000000000000003E-2</v>
      </c>
      <c r="G6759">
        <v>256</v>
      </c>
      <c r="H6759">
        <v>256</v>
      </c>
      <c r="I6759">
        <v>522</v>
      </c>
      <c r="J6759">
        <v>521</v>
      </c>
      <c r="K6759">
        <v>3</v>
      </c>
      <c r="L6759">
        <v>18</v>
      </c>
      <c r="M6759">
        <f t="shared" si="13674"/>
        <v>0</v>
      </c>
      <c r="N6759" t="b">
        <f t="shared" ref="N6759" si="13747">AND(MIN($F6758,$F6759,$F6760)=$F6759,MAX($H6758,$H6759,$H6760)=$H6759)</f>
        <v>0</v>
      </c>
      <c r="O6759" t="b">
        <f t="shared" ref="O6759" si="13748">AND(NOT(N6758),N6759,NOT(N6760))</f>
        <v>0</v>
      </c>
    </row>
    <row r="6760" spans="1:15" x14ac:dyDescent="0.25">
      <c r="A6760" t="s">
        <v>19</v>
      </c>
      <c r="B6760" t="s">
        <v>14</v>
      </c>
      <c r="C6760">
        <v>10</v>
      </c>
      <c r="D6760">
        <v>45</v>
      </c>
      <c r="E6760" t="b">
        <v>0</v>
      </c>
      <c r="F6760">
        <v>8.7999999999999995E-2</v>
      </c>
      <c r="G6760">
        <v>256</v>
      </c>
      <c r="H6760">
        <v>256</v>
      </c>
      <c r="I6760">
        <v>1047</v>
      </c>
      <c r="J6760">
        <v>521</v>
      </c>
      <c r="K6760">
        <v>3</v>
      </c>
      <c r="L6760">
        <v>18</v>
      </c>
      <c r="M6760">
        <f t="shared" si="13674"/>
        <v>0</v>
      </c>
      <c r="N6760" t="b">
        <f t="shared" ref="N6760" si="13749">AND(MIN($F6758,$F6759,$F6760)=$F6760,MAX($H6758,$H6759,$H6760)=$H6760)</f>
        <v>0</v>
      </c>
      <c r="O6760" t="b">
        <f t="shared" ref="O6760" si="13750">AND(NOT(N6758),NOT(N6759),N6760)</f>
        <v>0</v>
      </c>
    </row>
    <row r="6761" spans="1:15" x14ac:dyDescent="0.25">
      <c r="A6761" t="s">
        <v>13</v>
      </c>
      <c r="B6761" t="s">
        <v>14</v>
      </c>
      <c r="C6761">
        <v>10</v>
      </c>
      <c r="D6761">
        <v>46</v>
      </c>
      <c r="E6761" t="b">
        <v>0</v>
      </c>
      <c r="F6761">
        <v>0.113</v>
      </c>
      <c r="G6761">
        <v>256</v>
      </c>
      <c r="H6761">
        <v>256</v>
      </c>
      <c r="I6761">
        <v>1043</v>
      </c>
      <c r="J6761">
        <v>519</v>
      </c>
      <c r="K6761">
        <v>2</v>
      </c>
      <c r="L6761">
        <v>11</v>
      </c>
      <c r="M6761">
        <f t="shared" si="13674"/>
        <v>0</v>
      </c>
      <c r="N6761" t="b">
        <f t="shared" ref="N6761" si="13751">AND(MIN($F6761,$F6762,$F6763)=$F6761,MAX($H6761,$H6762,$H6763)=$H6761)</f>
        <v>0</v>
      </c>
      <c r="O6761" t="b">
        <f t="shared" ref="O6761" si="13752">AND(N6761,NOT(N6762),NOT(N6763))</f>
        <v>0</v>
      </c>
    </row>
    <row r="6762" spans="1:15" x14ac:dyDescent="0.25">
      <c r="A6762" t="s">
        <v>15</v>
      </c>
      <c r="B6762" t="s">
        <v>14</v>
      </c>
      <c r="C6762">
        <v>10</v>
      </c>
      <c r="D6762">
        <v>46</v>
      </c>
      <c r="E6762" t="b">
        <v>0</v>
      </c>
      <c r="F6762">
        <v>9.0999999999999998E-2</v>
      </c>
      <c r="G6762">
        <v>256</v>
      </c>
      <c r="H6762">
        <v>256</v>
      </c>
      <c r="I6762">
        <v>522</v>
      </c>
      <c r="J6762">
        <v>519</v>
      </c>
      <c r="K6762">
        <v>2</v>
      </c>
      <c r="L6762">
        <v>11</v>
      </c>
      <c r="M6762">
        <f t="shared" si="13674"/>
        <v>0</v>
      </c>
      <c r="N6762" t="b">
        <f t="shared" ref="N6762" si="13753">AND(MIN($F6761,$F6762,$F6763)=$F6762,MAX($H6761,$H6762,$H6763)=$H6762)</f>
        <v>0</v>
      </c>
      <c r="O6762" t="b">
        <f t="shared" ref="O6762" si="13754">AND(NOT(N6761),N6762,NOT(N6763))</f>
        <v>0</v>
      </c>
    </row>
    <row r="6763" spans="1:15" x14ac:dyDescent="0.25">
      <c r="A6763" t="s">
        <v>19</v>
      </c>
      <c r="B6763" t="s">
        <v>14</v>
      </c>
      <c r="C6763">
        <v>10</v>
      </c>
      <c r="D6763">
        <v>46</v>
      </c>
      <c r="E6763" t="b">
        <v>0</v>
      </c>
      <c r="F6763">
        <v>7.2999999999999995E-2</v>
      </c>
      <c r="G6763">
        <v>256</v>
      </c>
      <c r="H6763">
        <v>256</v>
      </c>
      <c r="I6763">
        <v>1043</v>
      </c>
      <c r="J6763">
        <v>519</v>
      </c>
      <c r="K6763">
        <v>2</v>
      </c>
      <c r="L6763">
        <v>11</v>
      </c>
      <c r="M6763">
        <f t="shared" si="13674"/>
        <v>0</v>
      </c>
      <c r="N6763" t="b">
        <f t="shared" ref="N6763" si="13755">AND(MIN($F6761,$F6762,$F6763)=$F6763,MAX($H6761,$H6762,$H6763)=$H6763)</f>
        <v>1</v>
      </c>
      <c r="O6763" t="b">
        <f t="shared" ref="O6763" si="13756">AND(NOT(N6761),NOT(N6762),N6763)</f>
        <v>1</v>
      </c>
    </row>
    <row r="6764" spans="1:15" x14ac:dyDescent="0.25">
      <c r="A6764" t="s">
        <v>13</v>
      </c>
      <c r="B6764" t="s">
        <v>14</v>
      </c>
      <c r="C6764">
        <v>10</v>
      </c>
      <c r="D6764">
        <v>47</v>
      </c>
      <c r="E6764" t="b">
        <v>0</v>
      </c>
      <c r="F6764">
        <v>7.4999999999999997E-2</v>
      </c>
      <c r="G6764">
        <v>256</v>
      </c>
      <c r="H6764">
        <v>256</v>
      </c>
      <c r="I6764">
        <v>1025</v>
      </c>
      <c r="J6764">
        <v>515</v>
      </c>
      <c r="K6764">
        <v>0</v>
      </c>
      <c r="L6764">
        <v>11</v>
      </c>
      <c r="M6764">
        <f t="shared" si="13674"/>
        <v>0</v>
      </c>
      <c r="N6764" t="b">
        <f t="shared" ref="N6764" si="13757">AND(MIN($F6764,$F6765,$F6766)=$F6764,MAX($H6764,$H6765,$H6766)=$H6764)</f>
        <v>0</v>
      </c>
      <c r="O6764" t="b">
        <f t="shared" ref="O6764" si="13758">AND(N6764,NOT(N6765),NOT(N6766))</f>
        <v>0</v>
      </c>
    </row>
    <row r="6765" spans="1:15" x14ac:dyDescent="0.25">
      <c r="A6765" t="s">
        <v>15</v>
      </c>
      <c r="B6765" t="s">
        <v>14</v>
      </c>
      <c r="C6765">
        <v>10</v>
      </c>
      <c r="D6765">
        <v>47</v>
      </c>
      <c r="E6765" t="b">
        <v>0</v>
      </c>
      <c r="F6765">
        <v>0.06</v>
      </c>
      <c r="G6765">
        <v>256</v>
      </c>
      <c r="H6765">
        <v>256</v>
      </c>
      <c r="I6765">
        <v>516</v>
      </c>
      <c r="J6765">
        <v>515</v>
      </c>
      <c r="K6765">
        <v>0</v>
      </c>
      <c r="L6765">
        <v>11</v>
      </c>
      <c r="M6765">
        <f t="shared" si="13674"/>
        <v>0</v>
      </c>
      <c r="N6765" t="b">
        <f t="shared" ref="N6765" si="13759">AND(MIN($F6764,$F6765,$F6766)=$F6765,MAX($H6764,$H6765,$H6766)=$H6765)</f>
        <v>1</v>
      </c>
      <c r="O6765" t="b">
        <f t="shared" ref="O6765" si="13760">AND(NOT(N6764),N6765,NOT(N6766))</f>
        <v>1</v>
      </c>
    </row>
    <row r="6766" spans="1:15" x14ac:dyDescent="0.25">
      <c r="A6766" t="s">
        <v>19</v>
      </c>
      <c r="B6766" t="s">
        <v>14</v>
      </c>
      <c r="C6766">
        <v>10</v>
      </c>
      <c r="D6766">
        <v>47</v>
      </c>
      <c r="E6766" t="b">
        <v>0</v>
      </c>
      <c r="F6766">
        <v>7.1999999999999995E-2</v>
      </c>
      <c r="G6766">
        <v>256</v>
      </c>
      <c r="H6766">
        <v>256</v>
      </c>
      <c r="I6766">
        <v>1025</v>
      </c>
      <c r="J6766">
        <v>515</v>
      </c>
      <c r="K6766">
        <v>0</v>
      </c>
      <c r="L6766">
        <v>11</v>
      </c>
      <c r="M6766">
        <f t="shared" si="13674"/>
        <v>0</v>
      </c>
      <c r="N6766" t="b">
        <f t="shared" ref="N6766" si="13761">AND(MIN($F6764,$F6765,$F6766)=$F6766,MAX($H6764,$H6765,$H6766)=$H6766)</f>
        <v>0</v>
      </c>
      <c r="O6766" t="b">
        <f t="shared" ref="O6766" si="13762">AND(NOT(N6764),NOT(N6765),N6766)</f>
        <v>0</v>
      </c>
    </row>
    <row r="6767" spans="1:15" x14ac:dyDescent="0.25">
      <c r="A6767" t="s">
        <v>13</v>
      </c>
      <c r="B6767" t="s">
        <v>14</v>
      </c>
      <c r="C6767">
        <v>10</v>
      </c>
      <c r="D6767">
        <v>48</v>
      </c>
      <c r="E6767" t="b">
        <v>0</v>
      </c>
      <c r="F6767">
        <v>6.8000000000000005E-2</v>
      </c>
      <c r="G6767">
        <v>256</v>
      </c>
      <c r="H6767">
        <v>256</v>
      </c>
      <c r="I6767">
        <v>984</v>
      </c>
      <c r="J6767">
        <v>623</v>
      </c>
      <c r="K6767">
        <v>54</v>
      </c>
      <c r="L6767">
        <v>13</v>
      </c>
      <c r="M6767">
        <f t="shared" si="13674"/>
        <v>0</v>
      </c>
      <c r="N6767" t="b">
        <f t="shared" ref="N6767" si="13763">AND(MIN($F6767,$F6768,$F6769)=$F6767,MAX($H6767,$H6768,$H6769)=$H6767)</f>
        <v>0</v>
      </c>
      <c r="O6767" t="b">
        <f t="shared" ref="O6767" si="13764">AND(N6767,NOT(N6768),NOT(N6769))</f>
        <v>0</v>
      </c>
    </row>
    <row r="6768" spans="1:15" x14ac:dyDescent="0.25">
      <c r="A6768" t="s">
        <v>15</v>
      </c>
      <c r="B6768" t="s">
        <v>14</v>
      </c>
      <c r="C6768">
        <v>10</v>
      </c>
      <c r="D6768">
        <v>48</v>
      </c>
      <c r="E6768" t="b">
        <v>0</v>
      </c>
      <c r="F6768">
        <v>6.2E-2</v>
      </c>
      <c r="G6768">
        <v>256</v>
      </c>
      <c r="H6768">
        <v>256</v>
      </c>
      <c r="I6768">
        <v>625</v>
      </c>
      <c r="J6768">
        <v>623</v>
      </c>
      <c r="K6768">
        <v>54</v>
      </c>
      <c r="L6768">
        <v>13</v>
      </c>
      <c r="M6768">
        <f t="shared" si="13674"/>
        <v>0</v>
      </c>
      <c r="N6768" t="b">
        <f t="shared" ref="N6768" si="13765">AND(MIN($F6767,$F6768,$F6769)=$F6768,MAX($H6767,$H6768,$H6769)=$H6768)</f>
        <v>1</v>
      </c>
      <c r="O6768" t="b">
        <f t="shared" ref="O6768" si="13766">AND(NOT(N6767),N6768,NOT(N6769))</f>
        <v>1</v>
      </c>
    </row>
    <row r="6769" spans="1:15" x14ac:dyDescent="0.25">
      <c r="A6769" t="s">
        <v>19</v>
      </c>
      <c r="B6769" t="s">
        <v>14</v>
      </c>
      <c r="C6769">
        <v>10</v>
      </c>
      <c r="D6769">
        <v>48</v>
      </c>
      <c r="E6769" t="b">
        <v>0</v>
      </c>
      <c r="F6769">
        <v>8.4000000000000005E-2</v>
      </c>
      <c r="G6769">
        <v>256</v>
      </c>
      <c r="H6769">
        <v>256</v>
      </c>
      <c r="I6769">
        <v>984</v>
      </c>
      <c r="J6769">
        <v>623</v>
      </c>
      <c r="K6769">
        <v>54</v>
      </c>
      <c r="L6769">
        <v>13</v>
      </c>
      <c r="M6769">
        <f t="shared" si="13674"/>
        <v>0</v>
      </c>
      <c r="N6769" t="b">
        <f t="shared" ref="N6769" si="13767">AND(MIN($F6767,$F6768,$F6769)=$F6769,MAX($H6767,$H6768,$H6769)=$H6769)</f>
        <v>0</v>
      </c>
      <c r="O6769" t="b">
        <f t="shared" ref="O6769" si="13768">AND(NOT(N6767),NOT(N6768),N6769)</f>
        <v>0</v>
      </c>
    </row>
    <row r="6770" spans="1:15" x14ac:dyDescent="0.25">
      <c r="A6770" t="s">
        <v>13</v>
      </c>
      <c r="B6770" t="s">
        <v>14</v>
      </c>
      <c r="C6770">
        <v>10</v>
      </c>
      <c r="D6770">
        <v>49</v>
      </c>
      <c r="E6770" t="b">
        <v>0</v>
      </c>
      <c r="F6770">
        <v>7.0999999999999994E-2</v>
      </c>
      <c r="G6770">
        <v>256</v>
      </c>
      <c r="H6770">
        <v>256</v>
      </c>
      <c r="I6770">
        <v>1022</v>
      </c>
      <c r="J6770">
        <v>515</v>
      </c>
      <c r="K6770">
        <v>0</v>
      </c>
      <c r="L6770">
        <v>11</v>
      </c>
      <c r="M6770">
        <f t="shared" si="13674"/>
        <v>0</v>
      </c>
      <c r="N6770" t="b">
        <f t="shared" ref="N6770" si="13769">AND(MIN($F6770,$F6771,$F6772)=$F6770,MAX($H6770,$H6771,$H6772)=$H6770)</f>
        <v>1</v>
      </c>
      <c r="O6770" t="b">
        <f t="shared" ref="O6770" si="13770">AND(N6770,NOT(N6771),NOT(N6772))</f>
        <v>1</v>
      </c>
    </row>
    <row r="6771" spans="1:15" x14ac:dyDescent="0.25">
      <c r="A6771" t="s">
        <v>15</v>
      </c>
      <c r="B6771" t="s">
        <v>14</v>
      </c>
      <c r="C6771">
        <v>10</v>
      </c>
      <c r="D6771">
        <v>49</v>
      </c>
      <c r="E6771" t="b">
        <v>0</v>
      </c>
      <c r="F6771">
        <v>8.4000000000000005E-2</v>
      </c>
      <c r="G6771">
        <v>256</v>
      </c>
      <c r="H6771">
        <v>256</v>
      </c>
      <c r="I6771">
        <v>516</v>
      </c>
      <c r="J6771">
        <v>515</v>
      </c>
      <c r="K6771">
        <v>0</v>
      </c>
      <c r="L6771">
        <v>11</v>
      </c>
      <c r="M6771">
        <f t="shared" si="13674"/>
        <v>0</v>
      </c>
      <c r="N6771" t="b">
        <f t="shared" ref="N6771" si="13771">AND(MIN($F6770,$F6771,$F6772)=$F6771,MAX($H6770,$H6771,$H6772)=$H6771)</f>
        <v>0</v>
      </c>
      <c r="O6771" t="b">
        <f t="shared" ref="O6771" si="13772">AND(NOT(N6770),N6771,NOT(N6772))</f>
        <v>0</v>
      </c>
    </row>
    <row r="6772" spans="1:15" x14ac:dyDescent="0.25">
      <c r="A6772" t="s">
        <v>19</v>
      </c>
      <c r="B6772" t="s">
        <v>14</v>
      </c>
      <c r="C6772">
        <v>10</v>
      </c>
      <c r="D6772">
        <v>49</v>
      </c>
      <c r="E6772" t="b">
        <v>0</v>
      </c>
      <c r="F6772">
        <v>7.5999999999999998E-2</v>
      </c>
      <c r="G6772">
        <v>256</v>
      </c>
      <c r="H6772">
        <v>256</v>
      </c>
      <c r="I6772">
        <v>1022</v>
      </c>
      <c r="J6772">
        <v>515</v>
      </c>
      <c r="K6772">
        <v>0</v>
      </c>
      <c r="L6772">
        <v>11</v>
      </c>
      <c r="M6772">
        <f t="shared" si="13674"/>
        <v>0</v>
      </c>
      <c r="N6772" t="b">
        <f t="shared" ref="N6772" si="13773">AND(MIN($F6770,$F6771,$F6772)=$F6772,MAX($H6770,$H6771,$H6772)=$H6772)</f>
        <v>0</v>
      </c>
      <c r="O6772" t="b">
        <f t="shared" ref="O6772" si="13774">AND(NOT(N6770),NOT(N6771),N6772)</f>
        <v>0</v>
      </c>
    </row>
    <row r="6773" spans="1:15" x14ac:dyDescent="0.25">
      <c r="A6773" t="s">
        <v>13</v>
      </c>
      <c r="B6773" t="s">
        <v>14</v>
      </c>
      <c r="C6773">
        <v>10</v>
      </c>
      <c r="D6773">
        <v>4</v>
      </c>
      <c r="E6773" t="b">
        <v>0</v>
      </c>
      <c r="F6773">
        <v>6.702</v>
      </c>
      <c r="G6773">
        <v>256</v>
      </c>
      <c r="H6773">
        <v>256</v>
      </c>
      <c r="I6773">
        <v>952427</v>
      </c>
      <c r="J6773">
        <v>519463</v>
      </c>
      <c r="K6773">
        <v>259472</v>
      </c>
      <c r="L6773">
        <v>17</v>
      </c>
      <c r="M6773">
        <f t="shared" si="13674"/>
        <v>0</v>
      </c>
      <c r="N6773" t="b">
        <f t="shared" ref="N6773" si="13775">AND(MIN($F6773,$F6774,$F6775)=$F6773,MAX($H6773,$H6774,$H6775)=$H6773)</f>
        <v>0</v>
      </c>
      <c r="O6773" t="b">
        <f t="shared" ref="O6773" si="13776">AND(N6773,NOT(N6774),NOT(N6775))</f>
        <v>0</v>
      </c>
    </row>
    <row r="6774" spans="1:15" x14ac:dyDescent="0.25">
      <c r="A6774" t="s">
        <v>15</v>
      </c>
      <c r="B6774" t="s">
        <v>14</v>
      </c>
      <c r="C6774">
        <v>10</v>
      </c>
      <c r="D6774">
        <v>4</v>
      </c>
      <c r="E6774" t="b">
        <v>0</v>
      </c>
      <c r="F6774">
        <v>3.0840000000000001</v>
      </c>
      <c r="G6774">
        <v>256</v>
      </c>
      <c r="H6774">
        <v>256</v>
      </c>
      <c r="I6774">
        <v>536198</v>
      </c>
      <c r="J6774">
        <v>519463</v>
      </c>
      <c r="K6774">
        <v>259472</v>
      </c>
      <c r="L6774">
        <v>17</v>
      </c>
      <c r="M6774">
        <f t="shared" si="13674"/>
        <v>0</v>
      </c>
      <c r="N6774" t="b">
        <f t="shared" ref="N6774" si="13777">AND(MIN($F6773,$F6774,$F6775)=$F6774,MAX($H6773,$H6774,$H6775)=$H6774)</f>
        <v>1</v>
      </c>
      <c r="O6774" t="b">
        <f t="shared" ref="O6774" si="13778">AND(NOT(N6773),N6774,NOT(N6775))</f>
        <v>1</v>
      </c>
    </row>
    <row r="6775" spans="1:15" x14ac:dyDescent="0.25">
      <c r="A6775" t="s">
        <v>19</v>
      </c>
      <c r="B6775" t="s">
        <v>14</v>
      </c>
      <c r="C6775">
        <v>10</v>
      </c>
      <c r="D6775">
        <v>4</v>
      </c>
      <c r="E6775" t="b">
        <v>0</v>
      </c>
      <c r="F6775">
        <v>7.0430000000000001</v>
      </c>
      <c r="G6775">
        <v>256</v>
      </c>
      <c r="H6775">
        <v>256</v>
      </c>
      <c r="I6775">
        <v>952427</v>
      </c>
      <c r="J6775">
        <v>519463</v>
      </c>
      <c r="K6775">
        <v>259472</v>
      </c>
      <c r="L6775">
        <v>17</v>
      </c>
      <c r="M6775">
        <f t="shared" si="13674"/>
        <v>0</v>
      </c>
      <c r="N6775" t="b">
        <f t="shared" ref="N6775" si="13779">AND(MIN($F6773,$F6774,$F6775)=$F6775,MAX($H6773,$H6774,$H6775)=$H6775)</f>
        <v>0</v>
      </c>
      <c r="O6775" t="b">
        <f t="shared" ref="O6775" si="13780">AND(NOT(N6773),NOT(N6774),N6775)</f>
        <v>0</v>
      </c>
    </row>
    <row r="6776" spans="1:15" x14ac:dyDescent="0.25">
      <c r="A6776" t="s">
        <v>13</v>
      </c>
      <c r="B6776" t="s">
        <v>14</v>
      </c>
      <c r="C6776">
        <v>10</v>
      </c>
      <c r="D6776">
        <v>50</v>
      </c>
      <c r="E6776" t="b">
        <v>0</v>
      </c>
      <c r="F6776">
        <v>8.3000000000000004E-2</v>
      </c>
      <c r="G6776">
        <v>256</v>
      </c>
      <c r="H6776">
        <v>256</v>
      </c>
      <c r="I6776">
        <v>1032</v>
      </c>
      <c r="J6776">
        <v>515</v>
      </c>
      <c r="K6776">
        <v>0</v>
      </c>
      <c r="L6776">
        <v>10</v>
      </c>
      <c r="M6776">
        <f t="shared" si="13674"/>
        <v>0</v>
      </c>
      <c r="N6776" t="b">
        <f t="shared" ref="N6776" si="13781">AND(MIN($F6776,$F6777,$F6778)=$F6776,MAX($H6776,$H6777,$H6778)=$H6776)</f>
        <v>0</v>
      </c>
      <c r="O6776" t="b">
        <f t="shared" ref="O6776" si="13782">AND(N6776,NOT(N6777),NOT(N6778))</f>
        <v>0</v>
      </c>
    </row>
    <row r="6777" spans="1:15" x14ac:dyDescent="0.25">
      <c r="A6777" t="s">
        <v>15</v>
      </c>
      <c r="B6777" t="s">
        <v>14</v>
      </c>
      <c r="C6777">
        <v>10</v>
      </c>
      <c r="D6777">
        <v>50</v>
      </c>
      <c r="E6777" t="b">
        <v>0</v>
      </c>
      <c r="F6777">
        <v>6.2E-2</v>
      </c>
      <c r="G6777">
        <v>256</v>
      </c>
      <c r="H6777">
        <v>256</v>
      </c>
      <c r="I6777">
        <v>516</v>
      </c>
      <c r="J6777">
        <v>515</v>
      </c>
      <c r="K6777">
        <v>0</v>
      </c>
      <c r="L6777">
        <v>10</v>
      </c>
      <c r="M6777">
        <f t="shared" si="13674"/>
        <v>0</v>
      </c>
      <c r="N6777" t="b">
        <f t="shared" ref="N6777" si="13783">AND(MIN($F6776,$F6777,$F6778)=$F6777,MAX($H6776,$H6777,$H6778)=$H6777)</f>
        <v>1</v>
      </c>
      <c r="O6777" t="b">
        <f t="shared" ref="O6777" si="13784">AND(NOT(N6776),N6777,NOT(N6778))</f>
        <v>1</v>
      </c>
    </row>
    <row r="6778" spans="1:15" x14ac:dyDescent="0.25">
      <c r="A6778" t="s">
        <v>19</v>
      </c>
      <c r="B6778" t="s">
        <v>14</v>
      </c>
      <c r="C6778">
        <v>10</v>
      </c>
      <c r="D6778">
        <v>50</v>
      </c>
      <c r="E6778" t="b">
        <v>0</v>
      </c>
      <c r="F6778">
        <v>0.1</v>
      </c>
      <c r="G6778">
        <v>256</v>
      </c>
      <c r="H6778">
        <v>256</v>
      </c>
      <c r="I6778">
        <v>1032</v>
      </c>
      <c r="J6778">
        <v>515</v>
      </c>
      <c r="K6778">
        <v>0</v>
      </c>
      <c r="L6778">
        <v>10</v>
      </c>
      <c r="M6778">
        <f t="shared" si="13674"/>
        <v>0</v>
      </c>
      <c r="N6778" t="b">
        <f t="shared" ref="N6778" si="13785">AND(MIN($F6776,$F6777,$F6778)=$F6778,MAX($H6776,$H6777,$H6778)=$H6778)</f>
        <v>0</v>
      </c>
      <c r="O6778" t="b">
        <f t="shared" ref="O6778" si="13786">AND(NOT(N6776),NOT(N6777),N6778)</f>
        <v>0</v>
      </c>
    </row>
    <row r="6779" spans="1:15" x14ac:dyDescent="0.25">
      <c r="A6779" t="s">
        <v>13</v>
      </c>
      <c r="B6779" t="s">
        <v>14</v>
      </c>
      <c r="C6779">
        <v>10</v>
      </c>
      <c r="D6779">
        <v>5</v>
      </c>
      <c r="E6779" t="b">
        <v>0</v>
      </c>
      <c r="F6779">
        <v>8.5000000000000006E-2</v>
      </c>
      <c r="G6779">
        <v>256</v>
      </c>
      <c r="H6779">
        <v>256</v>
      </c>
      <c r="I6779">
        <v>1050</v>
      </c>
      <c r="J6779">
        <v>519</v>
      </c>
      <c r="K6779">
        <v>0</v>
      </c>
      <c r="L6779">
        <v>18</v>
      </c>
      <c r="M6779">
        <f t="shared" si="13674"/>
        <v>0</v>
      </c>
      <c r="N6779" t="b">
        <f t="shared" ref="N6779" si="13787">AND(MIN($F6779,$F6780,$F6781)=$F6779,MAX($H6779,$H6780,$H6781)=$H6779)</f>
        <v>0</v>
      </c>
      <c r="O6779" t="b">
        <f t="shared" ref="O6779" si="13788">AND(N6779,NOT(N6780),NOT(N6781))</f>
        <v>0</v>
      </c>
    </row>
    <row r="6780" spans="1:15" x14ac:dyDescent="0.25">
      <c r="A6780" t="s">
        <v>15</v>
      </c>
      <c r="B6780" t="s">
        <v>14</v>
      </c>
      <c r="C6780">
        <v>10</v>
      </c>
      <c r="D6780">
        <v>5</v>
      </c>
      <c r="E6780" t="b">
        <v>0</v>
      </c>
      <c r="F6780">
        <v>6.8000000000000005E-2</v>
      </c>
      <c r="G6780">
        <v>256</v>
      </c>
      <c r="H6780">
        <v>256</v>
      </c>
      <c r="I6780">
        <v>529</v>
      </c>
      <c r="J6780">
        <v>519</v>
      </c>
      <c r="K6780">
        <v>0</v>
      </c>
      <c r="L6780">
        <v>18</v>
      </c>
      <c r="M6780">
        <f t="shared" si="13674"/>
        <v>0</v>
      </c>
      <c r="N6780" t="b">
        <f t="shared" ref="N6780" si="13789">AND(MIN($F6779,$F6780,$F6781)=$F6780,MAX($H6779,$H6780,$H6781)=$H6780)</f>
        <v>1</v>
      </c>
      <c r="O6780" t="b">
        <f t="shared" ref="O6780" si="13790">AND(NOT(N6779),N6780,NOT(N6781))</f>
        <v>1</v>
      </c>
    </row>
    <row r="6781" spans="1:15" x14ac:dyDescent="0.25">
      <c r="A6781" t="s">
        <v>19</v>
      </c>
      <c r="B6781" t="s">
        <v>14</v>
      </c>
      <c r="C6781">
        <v>10</v>
      </c>
      <c r="D6781">
        <v>5</v>
      </c>
      <c r="E6781" t="b">
        <v>0</v>
      </c>
      <c r="F6781">
        <v>7.1999999999999995E-2</v>
      </c>
      <c r="G6781">
        <v>256</v>
      </c>
      <c r="H6781">
        <v>256</v>
      </c>
      <c r="I6781">
        <v>1050</v>
      </c>
      <c r="J6781">
        <v>519</v>
      </c>
      <c r="K6781">
        <v>0</v>
      </c>
      <c r="L6781">
        <v>18</v>
      </c>
      <c r="M6781">
        <f t="shared" si="13674"/>
        <v>0</v>
      </c>
      <c r="N6781" t="b">
        <f t="shared" ref="N6781" si="13791">AND(MIN($F6779,$F6780,$F6781)=$F6781,MAX($H6779,$H6780,$H6781)=$H6781)</f>
        <v>0</v>
      </c>
      <c r="O6781" t="b">
        <f t="shared" ref="O6781" si="13792">AND(NOT(N6779),NOT(N6780),N6781)</f>
        <v>0</v>
      </c>
    </row>
    <row r="6782" spans="1:15" x14ac:dyDescent="0.25">
      <c r="A6782" t="s">
        <v>13</v>
      </c>
      <c r="B6782" t="s">
        <v>14</v>
      </c>
      <c r="C6782">
        <v>10</v>
      </c>
      <c r="D6782">
        <v>6</v>
      </c>
      <c r="E6782" t="b">
        <v>0</v>
      </c>
      <c r="F6782">
        <v>0</v>
      </c>
      <c r="G6782">
        <v>256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f t="shared" si="13674"/>
        <v>256</v>
      </c>
      <c r="N6782" t="b">
        <f t="shared" ref="N6782" si="13793">AND(MIN($F6782,$F6783,$F6784)=$F6782,MAX($H6782,$H6783,$H6784)=$H6782)</f>
        <v>1</v>
      </c>
      <c r="O6782" t="b">
        <f t="shared" ref="O6782" si="13794">AND(N6782,NOT(N6783),NOT(N6784))</f>
        <v>0</v>
      </c>
    </row>
    <row r="6783" spans="1:15" x14ac:dyDescent="0.25">
      <c r="A6783" t="s">
        <v>15</v>
      </c>
      <c r="B6783" t="s">
        <v>14</v>
      </c>
      <c r="C6783">
        <v>10</v>
      </c>
      <c r="D6783">
        <v>6</v>
      </c>
      <c r="E6783" t="b">
        <v>0</v>
      </c>
      <c r="F6783">
        <v>0</v>
      </c>
      <c r="G6783">
        <v>256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f t="shared" si="13674"/>
        <v>256</v>
      </c>
      <c r="N6783" t="b">
        <f t="shared" ref="N6783" si="13795">AND(MIN($F6782,$F6783,$F6784)=$F6783,MAX($H6782,$H6783,$H6784)=$H6783)</f>
        <v>1</v>
      </c>
      <c r="O6783" t="b">
        <f t="shared" ref="O6783" si="13796">AND(NOT(N6782),N6783,NOT(N6784))</f>
        <v>0</v>
      </c>
    </row>
    <row r="6784" spans="1:15" x14ac:dyDescent="0.25">
      <c r="A6784" t="s">
        <v>19</v>
      </c>
      <c r="B6784" t="s">
        <v>14</v>
      </c>
      <c r="C6784">
        <v>10</v>
      </c>
      <c r="D6784">
        <v>6</v>
      </c>
      <c r="E6784" t="b">
        <v>0</v>
      </c>
      <c r="F6784">
        <v>1E-3</v>
      </c>
      <c r="G6784">
        <v>256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f t="shared" si="13674"/>
        <v>256</v>
      </c>
      <c r="N6784" t="b">
        <f t="shared" ref="N6784" si="13797">AND(MIN($F6782,$F6783,$F6784)=$F6784,MAX($H6782,$H6783,$H6784)=$H6784)</f>
        <v>0</v>
      </c>
      <c r="O6784" t="b">
        <f t="shared" ref="O6784" si="13798">AND(NOT(N6782),NOT(N6783),N6784)</f>
        <v>0</v>
      </c>
    </row>
    <row r="6785" spans="1:15" x14ac:dyDescent="0.25">
      <c r="A6785" t="s">
        <v>13</v>
      </c>
      <c r="B6785" t="s">
        <v>14</v>
      </c>
      <c r="C6785">
        <v>10</v>
      </c>
      <c r="D6785">
        <v>7</v>
      </c>
      <c r="E6785" t="b">
        <v>0</v>
      </c>
      <c r="F6785">
        <v>6.6000000000000003E-2</v>
      </c>
      <c r="G6785">
        <v>256</v>
      </c>
      <c r="H6785">
        <v>256</v>
      </c>
      <c r="I6785">
        <v>1043</v>
      </c>
      <c r="J6785">
        <v>665</v>
      </c>
      <c r="K6785">
        <v>76</v>
      </c>
      <c r="L6785">
        <v>9</v>
      </c>
      <c r="M6785">
        <f t="shared" si="13674"/>
        <v>0</v>
      </c>
      <c r="N6785" t="b">
        <f t="shared" ref="N6785" si="13799">AND(MIN($F6785,$F6786,$F6787)=$F6785,MAX($H6785,$H6786,$H6787)=$H6785)</f>
        <v>0</v>
      </c>
      <c r="O6785" t="b">
        <f t="shared" ref="O6785" si="13800">AND(N6785,NOT(N6786),NOT(N6787))</f>
        <v>0</v>
      </c>
    </row>
    <row r="6786" spans="1:15" x14ac:dyDescent="0.25">
      <c r="A6786" t="s">
        <v>15</v>
      </c>
      <c r="B6786" t="s">
        <v>14</v>
      </c>
      <c r="C6786">
        <v>10</v>
      </c>
      <c r="D6786">
        <v>7</v>
      </c>
      <c r="E6786" t="b">
        <v>0</v>
      </c>
      <c r="F6786">
        <v>5.8999999999999997E-2</v>
      </c>
      <c r="G6786">
        <v>256</v>
      </c>
      <c r="H6786">
        <v>256</v>
      </c>
      <c r="I6786">
        <v>710</v>
      </c>
      <c r="J6786">
        <v>709</v>
      </c>
      <c r="K6786">
        <v>98</v>
      </c>
      <c r="L6786">
        <v>9</v>
      </c>
      <c r="M6786">
        <f t="shared" si="13674"/>
        <v>0</v>
      </c>
      <c r="N6786" t="b">
        <f t="shared" ref="N6786" si="13801">AND(MIN($F6785,$F6786,$F6787)=$F6786,MAX($H6785,$H6786,$H6787)=$H6786)</f>
        <v>1</v>
      </c>
      <c r="O6786" t="b">
        <f t="shared" ref="O6786" si="13802">AND(NOT(N6785),N6786,NOT(N6787))</f>
        <v>1</v>
      </c>
    </row>
    <row r="6787" spans="1:15" x14ac:dyDescent="0.25">
      <c r="A6787" t="s">
        <v>19</v>
      </c>
      <c r="B6787" t="s">
        <v>14</v>
      </c>
      <c r="C6787">
        <v>10</v>
      </c>
      <c r="D6787">
        <v>7</v>
      </c>
      <c r="E6787" t="b">
        <v>0</v>
      </c>
      <c r="F6787">
        <v>8.3000000000000004E-2</v>
      </c>
      <c r="G6787">
        <v>256</v>
      </c>
      <c r="H6787">
        <v>256</v>
      </c>
      <c r="I6787">
        <v>1043</v>
      </c>
      <c r="J6787">
        <v>665</v>
      </c>
      <c r="K6787">
        <v>76</v>
      </c>
      <c r="L6787">
        <v>9</v>
      </c>
      <c r="M6787">
        <f t="shared" ref="M6787:M6850" si="13803">G6787-H6787</f>
        <v>0</v>
      </c>
      <c r="N6787" t="b">
        <f t="shared" ref="N6787" si="13804">AND(MIN($F6785,$F6786,$F6787)=$F6787,MAX($H6785,$H6786,$H6787)=$H6787)</f>
        <v>0</v>
      </c>
      <c r="O6787" t="b">
        <f t="shared" ref="O6787" si="13805">AND(NOT(N6785),NOT(N6786),N6787)</f>
        <v>0</v>
      </c>
    </row>
    <row r="6788" spans="1:15" x14ac:dyDescent="0.25">
      <c r="A6788" t="s">
        <v>13</v>
      </c>
      <c r="B6788" t="s">
        <v>14</v>
      </c>
      <c r="C6788">
        <v>10</v>
      </c>
      <c r="D6788">
        <v>8</v>
      </c>
      <c r="E6788" t="b">
        <v>0</v>
      </c>
      <c r="F6788">
        <v>1E-3</v>
      </c>
      <c r="G6788">
        <v>256</v>
      </c>
      <c r="H6788">
        <v>2</v>
      </c>
      <c r="I6788">
        <v>14</v>
      </c>
      <c r="J6788">
        <v>9</v>
      </c>
      <c r="K6788">
        <v>3</v>
      </c>
      <c r="L6788">
        <v>1</v>
      </c>
      <c r="M6788">
        <f t="shared" si="13803"/>
        <v>254</v>
      </c>
      <c r="N6788" t="b">
        <f t="shared" ref="N6788" si="13806">AND(MIN($F6788,$F6789,$F6790)=$F6788,MAX($H6788,$H6789,$H6790)=$H6788)</f>
        <v>1</v>
      </c>
      <c r="O6788" t="b">
        <f t="shared" ref="O6788" si="13807">AND(N6788,NOT(N6789),NOT(N6790))</f>
        <v>0</v>
      </c>
    </row>
    <row r="6789" spans="1:15" x14ac:dyDescent="0.25">
      <c r="A6789" t="s">
        <v>15</v>
      </c>
      <c r="B6789" t="s">
        <v>14</v>
      </c>
      <c r="C6789">
        <v>10</v>
      </c>
      <c r="D6789">
        <v>8</v>
      </c>
      <c r="E6789" t="b">
        <v>0</v>
      </c>
      <c r="F6789">
        <v>1E-3</v>
      </c>
      <c r="G6789">
        <v>256</v>
      </c>
      <c r="H6789">
        <v>2</v>
      </c>
      <c r="I6789">
        <v>9</v>
      </c>
      <c r="J6789">
        <v>9</v>
      </c>
      <c r="K6789">
        <v>3</v>
      </c>
      <c r="L6789">
        <v>1</v>
      </c>
      <c r="M6789">
        <f t="shared" si="13803"/>
        <v>254</v>
      </c>
      <c r="N6789" t="b">
        <f t="shared" ref="N6789" si="13808">AND(MIN($F6788,$F6789,$F6790)=$F6789,MAX($H6788,$H6789,$H6790)=$H6789)</f>
        <v>1</v>
      </c>
      <c r="O6789" t="b">
        <f t="shared" ref="O6789" si="13809">AND(NOT(N6788),N6789,NOT(N6790))</f>
        <v>0</v>
      </c>
    </row>
    <row r="6790" spans="1:15" x14ac:dyDescent="0.25">
      <c r="A6790" t="s">
        <v>19</v>
      </c>
      <c r="B6790" t="s">
        <v>14</v>
      </c>
      <c r="C6790">
        <v>10</v>
      </c>
      <c r="D6790">
        <v>8</v>
      </c>
      <c r="E6790" t="b">
        <v>0</v>
      </c>
      <c r="F6790">
        <v>2E-3</v>
      </c>
      <c r="G6790">
        <v>256</v>
      </c>
      <c r="H6790">
        <v>2</v>
      </c>
      <c r="I6790">
        <v>14</v>
      </c>
      <c r="J6790">
        <v>9</v>
      </c>
      <c r="K6790">
        <v>3</v>
      </c>
      <c r="L6790">
        <v>1</v>
      </c>
      <c r="M6790">
        <f t="shared" si="13803"/>
        <v>254</v>
      </c>
      <c r="N6790" t="b">
        <f t="shared" ref="N6790" si="13810">AND(MIN($F6788,$F6789,$F6790)=$F6790,MAX($H6788,$H6789,$H6790)=$H6790)</f>
        <v>0</v>
      </c>
      <c r="O6790" t="b">
        <f t="shared" ref="O6790" si="13811">AND(NOT(N6788),NOT(N6789),N6790)</f>
        <v>0</v>
      </c>
    </row>
    <row r="6791" spans="1:15" x14ac:dyDescent="0.25">
      <c r="A6791" t="s">
        <v>13</v>
      </c>
      <c r="B6791" t="s">
        <v>14</v>
      </c>
      <c r="C6791">
        <v>10</v>
      </c>
      <c r="D6791">
        <v>9</v>
      </c>
      <c r="E6791" t="b">
        <v>0</v>
      </c>
      <c r="F6791">
        <v>8.4000000000000005E-2</v>
      </c>
      <c r="G6791">
        <v>256</v>
      </c>
      <c r="H6791">
        <v>256</v>
      </c>
      <c r="I6791">
        <v>1975</v>
      </c>
      <c r="J6791">
        <v>1023</v>
      </c>
      <c r="K6791">
        <v>253</v>
      </c>
      <c r="L6791">
        <v>14</v>
      </c>
      <c r="M6791">
        <f t="shared" si="13803"/>
        <v>0</v>
      </c>
      <c r="N6791" t="b">
        <f t="shared" ref="N6791" si="13812">AND(MIN($F6791,$F6792,$F6793)=$F6791,MAX($H6791,$H6792,$H6793)=$H6791)</f>
        <v>0</v>
      </c>
      <c r="O6791" t="b">
        <f t="shared" ref="O6791" si="13813">AND(N6791,NOT(N6792),NOT(N6793))</f>
        <v>0</v>
      </c>
    </row>
    <row r="6792" spans="1:15" x14ac:dyDescent="0.25">
      <c r="A6792" t="s">
        <v>15</v>
      </c>
      <c r="B6792" t="s">
        <v>14</v>
      </c>
      <c r="C6792">
        <v>10</v>
      </c>
      <c r="D6792">
        <v>9</v>
      </c>
      <c r="E6792" t="b">
        <v>0</v>
      </c>
      <c r="F6792">
        <v>8.3000000000000004E-2</v>
      </c>
      <c r="G6792">
        <v>256</v>
      </c>
      <c r="H6792">
        <v>256</v>
      </c>
      <c r="I6792">
        <v>1031</v>
      </c>
      <c r="J6792">
        <v>1023</v>
      </c>
      <c r="K6792">
        <v>253</v>
      </c>
      <c r="L6792">
        <v>14</v>
      </c>
      <c r="M6792">
        <f t="shared" si="13803"/>
        <v>0</v>
      </c>
      <c r="N6792" t="b">
        <f t="shared" ref="N6792" si="13814">AND(MIN($F6791,$F6792,$F6793)=$F6792,MAX($H6791,$H6792,$H6793)=$H6792)</f>
        <v>1</v>
      </c>
      <c r="O6792" t="b">
        <f t="shared" ref="O6792" si="13815">AND(NOT(N6791),N6792,NOT(N6793))</f>
        <v>1</v>
      </c>
    </row>
    <row r="6793" spans="1:15" x14ac:dyDescent="0.25">
      <c r="A6793" t="s">
        <v>19</v>
      </c>
      <c r="B6793" t="s">
        <v>14</v>
      </c>
      <c r="C6793">
        <v>10</v>
      </c>
      <c r="D6793">
        <v>9</v>
      </c>
      <c r="E6793" t="b">
        <v>0</v>
      </c>
      <c r="F6793">
        <v>0.158</v>
      </c>
      <c r="G6793">
        <v>256</v>
      </c>
      <c r="H6793">
        <v>256</v>
      </c>
      <c r="I6793">
        <v>1975</v>
      </c>
      <c r="J6793">
        <v>1023</v>
      </c>
      <c r="K6793">
        <v>253</v>
      </c>
      <c r="L6793">
        <v>14</v>
      </c>
      <c r="M6793">
        <f t="shared" si="13803"/>
        <v>0</v>
      </c>
      <c r="N6793" t="b">
        <f t="shared" ref="N6793" si="13816">AND(MIN($F6791,$F6792,$F6793)=$F6793,MAX($H6791,$H6792,$H6793)=$H6793)</f>
        <v>0</v>
      </c>
      <c r="O6793" t="b">
        <f t="shared" ref="O6793" si="13817">AND(NOT(N6791),NOT(N6792),N6793)</f>
        <v>0</v>
      </c>
    </row>
    <row r="6794" spans="1:15" x14ac:dyDescent="0.25">
      <c r="A6794" t="s">
        <v>13</v>
      </c>
      <c r="B6794" t="s">
        <v>14</v>
      </c>
      <c r="C6794">
        <v>11</v>
      </c>
      <c r="D6794">
        <v>0</v>
      </c>
      <c r="E6794" t="b">
        <v>0</v>
      </c>
      <c r="F6794">
        <v>0</v>
      </c>
      <c r="G6794">
        <v>256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f t="shared" si="13803"/>
        <v>256</v>
      </c>
      <c r="N6794" t="b">
        <f t="shared" ref="N6794" si="13818">AND(MIN($F6794,$F6795,$F6796)=$F6794,MAX($H6794,$H6795,$H6796)=$H6794)</f>
        <v>1</v>
      </c>
      <c r="O6794" t="b">
        <f t="shared" ref="O6794" si="13819">AND(N6794,NOT(N6795),NOT(N6796))</f>
        <v>0</v>
      </c>
    </row>
    <row r="6795" spans="1:15" x14ac:dyDescent="0.25">
      <c r="A6795" t="s">
        <v>15</v>
      </c>
      <c r="B6795" t="s">
        <v>14</v>
      </c>
      <c r="C6795">
        <v>11</v>
      </c>
      <c r="D6795">
        <v>0</v>
      </c>
      <c r="E6795" t="b">
        <v>0</v>
      </c>
      <c r="F6795">
        <v>1E-3</v>
      </c>
      <c r="G6795">
        <v>256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f t="shared" si="13803"/>
        <v>256</v>
      </c>
      <c r="N6795" t="b">
        <f t="shared" ref="N6795" si="13820">AND(MIN($F6794,$F6795,$F6796)=$F6795,MAX($H6794,$H6795,$H6796)=$H6795)</f>
        <v>0</v>
      </c>
      <c r="O6795" t="b">
        <f t="shared" ref="O6795" si="13821">AND(NOT(N6794),N6795,NOT(N6796))</f>
        <v>0</v>
      </c>
    </row>
    <row r="6796" spans="1:15" x14ac:dyDescent="0.25">
      <c r="A6796" t="s">
        <v>19</v>
      </c>
      <c r="B6796" t="s">
        <v>14</v>
      </c>
      <c r="C6796">
        <v>11</v>
      </c>
      <c r="D6796">
        <v>0</v>
      </c>
      <c r="E6796" t="b">
        <v>0</v>
      </c>
      <c r="F6796">
        <v>0</v>
      </c>
      <c r="G6796">
        <v>256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f t="shared" si="13803"/>
        <v>256</v>
      </c>
      <c r="N6796" t="b">
        <f t="shared" ref="N6796" si="13822">AND(MIN($F6794,$F6795,$F6796)=$F6796,MAX($H6794,$H6795,$H6796)=$H6796)</f>
        <v>1</v>
      </c>
      <c r="O6796" t="b">
        <f t="shared" ref="O6796" si="13823">AND(NOT(N6794),NOT(N6795),N6796)</f>
        <v>0</v>
      </c>
    </row>
    <row r="6797" spans="1:15" x14ac:dyDescent="0.25">
      <c r="A6797" t="s">
        <v>13</v>
      </c>
      <c r="B6797" t="s">
        <v>14</v>
      </c>
      <c r="C6797">
        <v>11</v>
      </c>
      <c r="D6797">
        <v>10</v>
      </c>
      <c r="E6797" t="b">
        <v>0</v>
      </c>
      <c r="F6797">
        <v>0.188</v>
      </c>
      <c r="G6797">
        <v>256</v>
      </c>
      <c r="H6797">
        <v>256</v>
      </c>
      <c r="I6797">
        <v>15059</v>
      </c>
      <c r="J6797">
        <v>9296</v>
      </c>
      <c r="K6797">
        <v>4390</v>
      </c>
      <c r="L6797">
        <v>13</v>
      </c>
      <c r="M6797">
        <f t="shared" si="13803"/>
        <v>0</v>
      </c>
      <c r="N6797" t="b">
        <f t="shared" ref="N6797" si="13824">AND(MIN($F6797,$F6798,$F6799)=$F6797,MAX($H6797,$H6798,$H6799)=$H6797)</f>
        <v>0</v>
      </c>
      <c r="O6797" t="b">
        <f t="shared" ref="O6797" si="13825">AND(N6797,NOT(N6798),NOT(N6799))</f>
        <v>0</v>
      </c>
    </row>
    <row r="6798" spans="1:15" x14ac:dyDescent="0.25">
      <c r="A6798" t="s">
        <v>15</v>
      </c>
      <c r="B6798" t="s">
        <v>14</v>
      </c>
      <c r="C6798">
        <v>11</v>
      </c>
      <c r="D6798">
        <v>10</v>
      </c>
      <c r="E6798" t="b">
        <v>0</v>
      </c>
      <c r="F6798">
        <v>0.14299999999999999</v>
      </c>
      <c r="G6798">
        <v>256</v>
      </c>
      <c r="H6798">
        <v>256</v>
      </c>
      <c r="I6798">
        <v>9299</v>
      </c>
      <c r="J6798">
        <v>9296</v>
      </c>
      <c r="K6798">
        <v>4390</v>
      </c>
      <c r="L6798">
        <v>13</v>
      </c>
      <c r="M6798">
        <f t="shared" si="13803"/>
        <v>0</v>
      </c>
      <c r="N6798" t="b">
        <f t="shared" ref="N6798" si="13826">AND(MIN($F6797,$F6798,$F6799)=$F6798,MAX($H6797,$H6798,$H6799)=$H6798)</f>
        <v>1</v>
      </c>
      <c r="O6798" t="b">
        <f t="shared" ref="O6798" si="13827">AND(NOT(N6797),N6798,NOT(N6799))</f>
        <v>1</v>
      </c>
    </row>
    <row r="6799" spans="1:15" x14ac:dyDescent="0.25">
      <c r="A6799" t="s">
        <v>19</v>
      </c>
      <c r="B6799" t="s">
        <v>14</v>
      </c>
      <c r="C6799">
        <v>11</v>
      </c>
      <c r="D6799">
        <v>10</v>
      </c>
      <c r="E6799" t="b">
        <v>0</v>
      </c>
      <c r="F6799">
        <v>0.2</v>
      </c>
      <c r="G6799">
        <v>256</v>
      </c>
      <c r="H6799">
        <v>256</v>
      </c>
      <c r="I6799">
        <v>15059</v>
      </c>
      <c r="J6799">
        <v>9296</v>
      </c>
      <c r="K6799">
        <v>4390</v>
      </c>
      <c r="L6799">
        <v>13</v>
      </c>
      <c r="M6799">
        <f t="shared" si="13803"/>
        <v>0</v>
      </c>
      <c r="N6799" t="b">
        <f t="shared" ref="N6799" si="13828">AND(MIN($F6797,$F6798,$F6799)=$F6799,MAX($H6797,$H6798,$H6799)=$H6799)</f>
        <v>0</v>
      </c>
      <c r="O6799" t="b">
        <f t="shared" ref="O6799" si="13829">AND(NOT(N6797),NOT(N6798),N6799)</f>
        <v>0</v>
      </c>
    </row>
    <row r="6800" spans="1:15" x14ac:dyDescent="0.25">
      <c r="A6800" t="s">
        <v>13</v>
      </c>
      <c r="B6800" t="s">
        <v>14</v>
      </c>
      <c r="C6800">
        <v>11</v>
      </c>
      <c r="D6800">
        <v>11</v>
      </c>
      <c r="E6800" t="b">
        <v>1</v>
      </c>
      <c r="F6800">
        <v>10.000999999999999</v>
      </c>
      <c r="G6800">
        <v>256</v>
      </c>
      <c r="H6800">
        <v>0</v>
      </c>
      <c r="I6800">
        <v>1096983</v>
      </c>
      <c r="J6800">
        <v>1058359</v>
      </c>
      <c r="K6800">
        <v>529177</v>
      </c>
      <c r="L6800">
        <v>13</v>
      </c>
      <c r="M6800">
        <f t="shared" si="13803"/>
        <v>256</v>
      </c>
      <c r="N6800" t="b">
        <f t="shared" ref="N6800" si="13830">AND(MIN($F6800,$F6801,$F6802)=$F6800,MAX($H6800,$H6801,$H6802)=$H6800)</f>
        <v>0</v>
      </c>
      <c r="O6800" t="b">
        <f t="shared" ref="O6800" si="13831">AND(N6800,NOT(N6801),NOT(N6802))</f>
        <v>0</v>
      </c>
    </row>
    <row r="6801" spans="1:15" x14ac:dyDescent="0.25">
      <c r="A6801" t="s">
        <v>15</v>
      </c>
      <c r="B6801" t="s">
        <v>14</v>
      </c>
      <c r="C6801">
        <v>11</v>
      </c>
      <c r="D6801">
        <v>11</v>
      </c>
      <c r="E6801" t="b">
        <v>0</v>
      </c>
      <c r="F6801">
        <v>5.9180000000000001</v>
      </c>
      <c r="G6801">
        <v>256</v>
      </c>
      <c r="H6801">
        <v>256</v>
      </c>
      <c r="I6801">
        <v>369284</v>
      </c>
      <c r="J6801">
        <v>369274</v>
      </c>
      <c r="K6801">
        <v>184379</v>
      </c>
      <c r="L6801">
        <v>13</v>
      </c>
      <c r="M6801">
        <f t="shared" si="13803"/>
        <v>0</v>
      </c>
      <c r="N6801" t="b">
        <f t="shared" ref="N6801" si="13832">AND(MIN($F6800,$F6801,$F6802)=$F6801,MAX($H6800,$H6801,$H6802)=$H6801)</f>
        <v>1</v>
      </c>
      <c r="O6801" t="b">
        <f t="shared" ref="O6801" si="13833">AND(NOT(N6800),N6801,NOT(N6802))</f>
        <v>1</v>
      </c>
    </row>
    <row r="6802" spans="1:15" x14ac:dyDescent="0.25">
      <c r="A6802" t="s">
        <v>19</v>
      </c>
      <c r="B6802" t="s">
        <v>14</v>
      </c>
      <c r="C6802">
        <v>11</v>
      </c>
      <c r="D6802">
        <v>11</v>
      </c>
      <c r="E6802" t="b">
        <v>1</v>
      </c>
      <c r="F6802">
        <v>10.000999999999999</v>
      </c>
      <c r="G6802">
        <v>256</v>
      </c>
      <c r="H6802">
        <v>0</v>
      </c>
      <c r="I6802">
        <v>1117853</v>
      </c>
      <c r="J6802">
        <v>1078613</v>
      </c>
      <c r="K6802">
        <v>539304</v>
      </c>
      <c r="L6802">
        <v>13</v>
      </c>
      <c r="M6802">
        <f t="shared" si="13803"/>
        <v>256</v>
      </c>
      <c r="N6802" t="b">
        <f t="shared" ref="N6802" si="13834">AND(MIN($F6800,$F6801,$F6802)=$F6802,MAX($H6800,$H6801,$H6802)=$H6802)</f>
        <v>0</v>
      </c>
      <c r="O6802" t="b">
        <f t="shared" ref="O6802" si="13835">AND(NOT(N6800),NOT(N6801),N6802)</f>
        <v>0</v>
      </c>
    </row>
    <row r="6803" spans="1:15" x14ac:dyDescent="0.25">
      <c r="A6803" t="s">
        <v>13</v>
      </c>
      <c r="B6803" t="s">
        <v>14</v>
      </c>
      <c r="C6803">
        <v>11</v>
      </c>
      <c r="D6803">
        <v>12</v>
      </c>
      <c r="E6803" t="b">
        <v>1</v>
      </c>
      <c r="F6803">
        <v>11.558</v>
      </c>
      <c r="G6803">
        <v>256</v>
      </c>
      <c r="H6803">
        <v>0</v>
      </c>
      <c r="I6803">
        <v>267</v>
      </c>
      <c r="J6803">
        <v>251</v>
      </c>
      <c r="K6803">
        <v>124</v>
      </c>
      <c r="L6803">
        <v>12</v>
      </c>
      <c r="M6803">
        <f t="shared" si="13803"/>
        <v>256</v>
      </c>
      <c r="N6803" t="b">
        <f t="shared" ref="N6803" si="13836">AND(MIN($F6803,$F6804,$F6805)=$F6803,MAX($H6803,$H6804,$H6805)=$H6803)</f>
        <v>0</v>
      </c>
      <c r="O6803" t="b">
        <f t="shared" ref="O6803" si="13837">AND(N6803,NOT(N6804),NOT(N6805))</f>
        <v>0</v>
      </c>
    </row>
    <row r="6804" spans="1:15" x14ac:dyDescent="0.25">
      <c r="A6804" t="s">
        <v>15</v>
      </c>
      <c r="B6804" t="s">
        <v>14</v>
      </c>
      <c r="C6804">
        <v>11</v>
      </c>
      <c r="D6804">
        <v>12</v>
      </c>
      <c r="E6804" t="b">
        <v>0</v>
      </c>
      <c r="F6804">
        <v>2.46</v>
      </c>
      <c r="G6804">
        <v>256</v>
      </c>
      <c r="H6804">
        <v>256</v>
      </c>
      <c r="I6804">
        <v>214687</v>
      </c>
      <c r="J6804">
        <v>214682</v>
      </c>
      <c r="K6804">
        <v>107083</v>
      </c>
      <c r="L6804">
        <v>13</v>
      </c>
      <c r="M6804">
        <f t="shared" si="13803"/>
        <v>0</v>
      </c>
      <c r="N6804" t="b">
        <f t="shared" ref="N6804" si="13838">AND(MIN($F6803,$F6804,$F6805)=$F6804,MAX($H6803,$H6804,$H6805)=$H6804)</f>
        <v>1</v>
      </c>
      <c r="O6804" t="b">
        <f t="shared" ref="O6804" si="13839">AND(NOT(N6803),N6804,NOT(N6805))</f>
        <v>1</v>
      </c>
    </row>
    <row r="6805" spans="1:15" x14ac:dyDescent="0.25">
      <c r="A6805" t="s">
        <v>19</v>
      </c>
      <c r="B6805" t="s">
        <v>14</v>
      </c>
      <c r="C6805">
        <v>11</v>
      </c>
      <c r="D6805">
        <v>12</v>
      </c>
      <c r="E6805" t="b">
        <v>1</v>
      </c>
      <c r="F6805">
        <v>11.824</v>
      </c>
      <c r="G6805">
        <v>256</v>
      </c>
      <c r="H6805">
        <v>0</v>
      </c>
      <c r="I6805">
        <v>267</v>
      </c>
      <c r="J6805">
        <v>251</v>
      </c>
      <c r="K6805">
        <v>124</v>
      </c>
      <c r="L6805">
        <v>12</v>
      </c>
      <c r="M6805">
        <f t="shared" si="13803"/>
        <v>256</v>
      </c>
      <c r="N6805" t="b">
        <f t="shared" ref="N6805" si="13840">AND(MIN($F6803,$F6804,$F6805)=$F6805,MAX($H6803,$H6804,$H6805)=$H6805)</f>
        <v>0</v>
      </c>
      <c r="O6805" t="b">
        <f t="shared" ref="O6805" si="13841">AND(NOT(N6803),NOT(N6804),N6805)</f>
        <v>0</v>
      </c>
    </row>
    <row r="6806" spans="1:15" x14ac:dyDescent="0.25">
      <c r="A6806" t="s">
        <v>13</v>
      </c>
      <c r="B6806" t="s">
        <v>14</v>
      </c>
      <c r="C6806">
        <v>11</v>
      </c>
      <c r="D6806">
        <v>13</v>
      </c>
      <c r="E6806" t="b">
        <v>1</v>
      </c>
      <c r="F6806">
        <v>10.000999999999999</v>
      </c>
      <c r="G6806">
        <v>256</v>
      </c>
      <c r="H6806">
        <v>7</v>
      </c>
      <c r="I6806">
        <v>966314</v>
      </c>
      <c r="J6806">
        <v>923141</v>
      </c>
      <c r="K6806">
        <v>461562</v>
      </c>
      <c r="L6806">
        <v>13</v>
      </c>
      <c r="M6806">
        <f t="shared" si="13803"/>
        <v>249</v>
      </c>
      <c r="N6806" t="b">
        <f t="shared" ref="N6806" si="13842">AND(MIN($F6806,$F6807,$F6808)=$F6806,MAX($H6806,$H6807,$H6808)=$H6806)</f>
        <v>0</v>
      </c>
      <c r="O6806" t="b">
        <f t="shared" ref="O6806" si="13843">AND(N6806,NOT(N6807),NOT(N6808))</f>
        <v>0</v>
      </c>
    </row>
    <row r="6807" spans="1:15" x14ac:dyDescent="0.25">
      <c r="A6807" t="s">
        <v>15</v>
      </c>
      <c r="B6807" t="s">
        <v>14</v>
      </c>
      <c r="C6807">
        <v>11</v>
      </c>
      <c r="D6807">
        <v>13</v>
      </c>
      <c r="E6807" t="b">
        <v>0</v>
      </c>
      <c r="F6807">
        <v>5.5030000000000001</v>
      </c>
      <c r="G6807">
        <v>256</v>
      </c>
      <c r="H6807">
        <v>256</v>
      </c>
      <c r="I6807">
        <v>614170</v>
      </c>
      <c r="J6807">
        <v>614130</v>
      </c>
      <c r="K6807">
        <v>306807</v>
      </c>
      <c r="L6807">
        <v>13</v>
      </c>
      <c r="M6807">
        <f t="shared" si="13803"/>
        <v>0</v>
      </c>
      <c r="N6807" t="b">
        <f t="shared" ref="N6807" si="13844">AND(MIN($F6806,$F6807,$F6808)=$F6807,MAX($H6806,$H6807,$H6808)=$H6807)</f>
        <v>1</v>
      </c>
      <c r="O6807" t="b">
        <f t="shared" ref="O6807" si="13845">AND(NOT(N6806),N6807,NOT(N6808))</f>
        <v>1</v>
      </c>
    </row>
    <row r="6808" spans="1:15" x14ac:dyDescent="0.25">
      <c r="A6808" t="s">
        <v>19</v>
      </c>
      <c r="B6808" t="s">
        <v>14</v>
      </c>
      <c r="C6808">
        <v>11</v>
      </c>
      <c r="D6808">
        <v>13</v>
      </c>
      <c r="E6808" t="b">
        <v>1</v>
      </c>
      <c r="F6808">
        <v>10.007999999999999</v>
      </c>
      <c r="G6808">
        <v>256</v>
      </c>
      <c r="H6808">
        <v>7</v>
      </c>
      <c r="I6808">
        <v>988720</v>
      </c>
      <c r="J6808">
        <v>944560</v>
      </c>
      <c r="K6808">
        <v>472271</v>
      </c>
      <c r="L6808">
        <v>13</v>
      </c>
      <c r="M6808">
        <f t="shared" si="13803"/>
        <v>249</v>
      </c>
      <c r="N6808" t="b">
        <f t="shared" ref="N6808" si="13846">AND(MIN($F6806,$F6807,$F6808)=$F6808,MAX($H6806,$H6807,$H6808)=$H6808)</f>
        <v>0</v>
      </c>
      <c r="O6808" t="b">
        <f t="shared" ref="O6808" si="13847">AND(NOT(N6806),NOT(N6807),N6808)</f>
        <v>0</v>
      </c>
    </row>
    <row r="6809" spans="1:15" x14ac:dyDescent="0.25">
      <c r="A6809" t="s">
        <v>13</v>
      </c>
      <c r="B6809" t="s">
        <v>14</v>
      </c>
      <c r="C6809">
        <v>11</v>
      </c>
      <c r="D6809">
        <v>14</v>
      </c>
      <c r="E6809" t="b">
        <v>1</v>
      </c>
      <c r="F6809">
        <v>10.000999999999999</v>
      </c>
      <c r="G6809">
        <v>256</v>
      </c>
      <c r="H6809">
        <v>0</v>
      </c>
      <c r="I6809">
        <v>1009872</v>
      </c>
      <c r="J6809">
        <v>990222</v>
      </c>
      <c r="K6809">
        <v>495110</v>
      </c>
      <c r="L6809">
        <v>19</v>
      </c>
      <c r="M6809">
        <f t="shared" si="13803"/>
        <v>256</v>
      </c>
      <c r="N6809" t="b">
        <f t="shared" ref="N6809" si="13848">AND(MIN($F6809,$F6810,$F6811)=$F6809,MAX($H6809,$H6810,$H6811)=$H6809)</f>
        <v>0</v>
      </c>
      <c r="O6809" t="b">
        <f t="shared" ref="O6809" si="13849">AND(N6809,NOT(N6810),NOT(N6811))</f>
        <v>0</v>
      </c>
    </row>
    <row r="6810" spans="1:15" x14ac:dyDescent="0.25">
      <c r="A6810" t="s">
        <v>15</v>
      </c>
      <c r="B6810" t="s">
        <v>14</v>
      </c>
      <c r="C6810">
        <v>11</v>
      </c>
      <c r="D6810">
        <v>14</v>
      </c>
      <c r="E6810" t="b">
        <v>0</v>
      </c>
      <c r="F6810">
        <v>3.0169999999999999</v>
      </c>
      <c r="G6810">
        <v>256</v>
      </c>
      <c r="H6810">
        <v>256</v>
      </c>
      <c r="I6810">
        <v>184746</v>
      </c>
      <c r="J6810">
        <v>184742</v>
      </c>
      <c r="K6810">
        <v>92113</v>
      </c>
      <c r="L6810">
        <v>13</v>
      </c>
      <c r="M6810">
        <f t="shared" si="13803"/>
        <v>0</v>
      </c>
      <c r="N6810" t="b">
        <f t="shared" ref="N6810" si="13850">AND(MIN($F6809,$F6810,$F6811)=$F6810,MAX($H6809,$H6810,$H6811)=$H6810)</f>
        <v>1</v>
      </c>
      <c r="O6810" t="b">
        <f t="shared" ref="O6810" si="13851">AND(NOT(N6809),N6810,NOT(N6811))</f>
        <v>1</v>
      </c>
    </row>
    <row r="6811" spans="1:15" x14ac:dyDescent="0.25">
      <c r="A6811" t="s">
        <v>19</v>
      </c>
      <c r="B6811" t="s">
        <v>14</v>
      </c>
      <c r="C6811">
        <v>11</v>
      </c>
      <c r="D6811">
        <v>14</v>
      </c>
      <c r="E6811" t="b">
        <v>1</v>
      </c>
      <c r="F6811">
        <v>10.000999999999999</v>
      </c>
      <c r="G6811">
        <v>256</v>
      </c>
      <c r="H6811">
        <v>0</v>
      </c>
      <c r="I6811">
        <v>985550</v>
      </c>
      <c r="J6811">
        <v>966368</v>
      </c>
      <c r="K6811">
        <v>483183</v>
      </c>
      <c r="L6811">
        <v>19</v>
      </c>
      <c r="M6811">
        <f t="shared" si="13803"/>
        <v>256</v>
      </c>
      <c r="N6811" t="b">
        <f t="shared" ref="N6811" si="13852">AND(MIN($F6809,$F6810,$F6811)=$F6811,MAX($H6809,$H6810,$H6811)=$H6811)</f>
        <v>0</v>
      </c>
      <c r="O6811" t="b">
        <f t="shared" ref="O6811" si="13853">AND(NOT(N6809),NOT(N6810),N6811)</f>
        <v>0</v>
      </c>
    </row>
    <row r="6812" spans="1:15" x14ac:dyDescent="0.25">
      <c r="A6812" t="s">
        <v>13</v>
      </c>
      <c r="B6812" t="s">
        <v>14</v>
      </c>
      <c r="C6812">
        <v>11</v>
      </c>
      <c r="D6812">
        <v>15</v>
      </c>
      <c r="E6812" t="b">
        <v>0</v>
      </c>
      <c r="F6812">
        <v>2.9390000000000001</v>
      </c>
      <c r="G6812">
        <v>256</v>
      </c>
      <c r="H6812">
        <v>256</v>
      </c>
      <c r="I6812">
        <v>334682</v>
      </c>
      <c r="J6812">
        <v>183222</v>
      </c>
      <c r="K6812">
        <v>91353</v>
      </c>
      <c r="L6812">
        <v>16</v>
      </c>
      <c r="M6812">
        <f t="shared" si="13803"/>
        <v>0</v>
      </c>
      <c r="N6812" t="b">
        <f t="shared" ref="N6812" si="13854">AND(MIN($F6812,$F6813,$F6814)=$F6812,MAX($H6812,$H6813,$H6814)=$H6812)</f>
        <v>0</v>
      </c>
      <c r="O6812" t="b">
        <f t="shared" ref="O6812" si="13855">AND(N6812,NOT(N6813),NOT(N6814))</f>
        <v>0</v>
      </c>
    </row>
    <row r="6813" spans="1:15" x14ac:dyDescent="0.25">
      <c r="A6813" t="s">
        <v>15</v>
      </c>
      <c r="B6813" t="s">
        <v>14</v>
      </c>
      <c r="C6813">
        <v>11</v>
      </c>
      <c r="D6813">
        <v>15</v>
      </c>
      <c r="E6813" t="b">
        <v>0</v>
      </c>
      <c r="F6813">
        <v>1.724</v>
      </c>
      <c r="G6813">
        <v>256</v>
      </c>
      <c r="H6813">
        <v>256</v>
      </c>
      <c r="I6813">
        <v>183515</v>
      </c>
      <c r="J6813">
        <v>183222</v>
      </c>
      <c r="K6813">
        <v>91353</v>
      </c>
      <c r="L6813">
        <v>16</v>
      </c>
      <c r="M6813">
        <f t="shared" si="13803"/>
        <v>0</v>
      </c>
      <c r="N6813" t="b">
        <f t="shared" ref="N6813" si="13856">AND(MIN($F6812,$F6813,$F6814)=$F6813,MAX($H6812,$H6813,$H6814)=$H6813)</f>
        <v>1</v>
      </c>
      <c r="O6813" t="b">
        <f t="shared" ref="O6813" si="13857">AND(NOT(N6812),N6813,NOT(N6814))</f>
        <v>1</v>
      </c>
    </row>
    <row r="6814" spans="1:15" x14ac:dyDescent="0.25">
      <c r="A6814" t="s">
        <v>19</v>
      </c>
      <c r="B6814" t="s">
        <v>14</v>
      </c>
      <c r="C6814">
        <v>11</v>
      </c>
      <c r="D6814">
        <v>15</v>
      </c>
      <c r="E6814" t="b">
        <v>0</v>
      </c>
      <c r="F6814">
        <v>3.07</v>
      </c>
      <c r="G6814">
        <v>256</v>
      </c>
      <c r="H6814">
        <v>256</v>
      </c>
      <c r="I6814">
        <v>334682</v>
      </c>
      <c r="J6814">
        <v>183222</v>
      </c>
      <c r="K6814">
        <v>91353</v>
      </c>
      <c r="L6814">
        <v>16</v>
      </c>
      <c r="M6814">
        <f t="shared" si="13803"/>
        <v>0</v>
      </c>
      <c r="N6814" t="b">
        <f t="shared" ref="N6814" si="13858">AND(MIN($F6812,$F6813,$F6814)=$F6814,MAX($H6812,$H6813,$H6814)=$H6814)</f>
        <v>0</v>
      </c>
      <c r="O6814" t="b">
        <f t="shared" ref="O6814" si="13859">AND(NOT(N6812),NOT(N6813),N6814)</f>
        <v>0</v>
      </c>
    </row>
    <row r="6815" spans="1:15" x14ac:dyDescent="0.25">
      <c r="A6815" t="s">
        <v>13</v>
      </c>
      <c r="B6815" t="s">
        <v>14</v>
      </c>
      <c r="C6815">
        <v>11</v>
      </c>
      <c r="D6815">
        <v>16</v>
      </c>
      <c r="E6815" t="b">
        <v>0</v>
      </c>
      <c r="F6815">
        <v>0.29699999999999999</v>
      </c>
      <c r="G6815">
        <v>256</v>
      </c>
      <c r="H6815">
        <v>0</v>
      </c>
      <c r="I6815">
        <v>12694</v>
      </c>
      <c r="J6815">
        <v>12445</v>
      </c>
      <c r="K6815">
        <v>6223</v>
      </c>
      <c r="L6815">
        <v>17</v>
      </c>
      <c r="M6815">
        <f t="shared" si="13803"/>
        <v>256</v>
      </c>
      <c r="N6815" t="b">
        <f t="shared" ref="N6815" si="13860">AND(MIN($F6815,$F6816,$F6817)=$F6815,MAX($H6815,$H6816,$H6817)=$H6815)</f>
        <v>0</v>
      </c>
      <c r="O6815" t="b">
        <f t="shared" ref="O6815" si="13861">AND(N6815,NOT(N6816),NOT(N6817))</f>
        <v>0</v>
      </c>
    </row>
    <row r="6816" spans="1:15" x14ac:dyDescent="0.25">
      <c r="A6816" t="s">
        <v>15</v>
      </c>
      <c r="B6816" t="s">
        <v>14</v>
      </c>
      <c r="C6816">
        <v>11</v>
      </c>
      <c r="D6816">
        <v>16</v>
      </c>
      <c r="E6816" t="b">
        <v>0</v>
      </c>
      <c r="F6816">
        <v>6.9020000000000001</v>
      </c>
      <c r="G6816">
        <v>256</v>
      </c>
      <c r="H6816">
        <v>256</v>
      </c>
      <c r="I6816">
        <v>284645</v>
      </c>
      <c r="J6816">
        <v>284640</v>
      </c>
      <c r="K6816">
        <v>142062</v>
      </c>
      <c r="L6816">
        <v>13</v>
      </c>
      <c r="M6816">
        <f t="shared" si="13803"/>
        <v>0</v>
      </c>
      <c r="N6816" t="b">
        <f t="shared" ref="N6816" si="13862">AND(MIN($F6815,$F6816,$F6817)=$F6816,MAX($H6815,$H6816,$H6817)=$H6816)</f>
        <v>0</v>
      </c>
      <c r="O6816" t="b">
        <f t="shared" ref="O6816" si="13863">AND(NOT(N6815),N6816,NOT(N6817))</f>
        <v>0</v>
      </c>
    </row>
    <row r="6817" spans="1:15" x14ac:dyDescent="0.25">
      <c r="A6817" t="s">
        <v>19</v>
      </c>
      <c r="B6817" t="s">
        <v>14</v>
      </c>
      <c r="C6817">
        <v>11</v>
      </c>
      <c r="D6817">
        <v>16</v>
      </c>
      <c r="E6817" t="b">
        <v>0</v>
      </c>
      <c r="F6817">
        <v>0.29299999999999998</v>
      </c>
      <c r="G6817">
        <v>256</v>
      </c>
      <c r="H6817">
        <v>0</v>
      </c>
      <c r="I6817">
        <v>12694</v>
      </c>
      <c r="J6817">
        <v>12445</v>
      </c>
      <c r="K6817">
        <v>6223</v>
      </c>
      <c r="L6817">
        <v>17</v>
      </c>
      <c r="M6817">
        <f t="shared" si="13803"/>
        <v>256</v>
      </c>
      <c r="N6817" t="b">
        <f t="shared" ref="N6817" si="13864">AND(MIN($F6815,$F6816,$F6817)=$F6817,MAX($H6815,$H6816,$H6817)=$H6817)</f>
        <v>0</v>
      </c>
      <c r="O6817" t="b">
        <f t="shared" ref="O6817" si="13865">AND(NOT(N6815),NOT(N6816),N6817)</f>
        <v>0</v>
      </c>
    </row>
    <row r="6818" spans="1:15" x14ac:dyDescent="0.25">
      <c r="A6818" t="s">
        <v>13</v>
      </c>
      <c r="B6818" t="s">
        <v>14</v>
      </c>
      <c r="C6818">
        <v>11</v>
      </c>
      <c r="D6818">
        <v>17</v>
      </c>
      <c r="E6818" t="b">
        <v>1</v>
      </c>
      <c r="F6818">
        <v>10.002000000000001</v>
      </c>
      <c r="G6818">
        <v>256</v>
      </c>
      <c r="H6818">
        <v>52</v>
      </c>
      <c r="I6818">
        <v>1483955</v>
      </c>
      <c r="J6818">
        <v>933356</v>
      </c>
      <c r="K6818">
        <v>466624</v>
      </c>
      <c r="L6818">
        <v>16</v>
      </c>
      <c r="M6818">
        <f t="shared" si="13803"/>
        <v>204</v>
      </c>
      <c r="N6818" t="b">
        <f t="shared" ref="N6818" si="13866">AND(MIN($F6818,$F6819,$F6820)=$F6818,MAX($H6818,$H6819,$H6820)=$H6818)</f>
        <v>0</v>
      </c>
      <c r="O6818" t="b">
        <f t="shared" ref="O6818" si="13867">AND(N6818,NOT(N6819),NOT(N6820))</f>
        <v>0</v>
      </c>
    </row>
    <row r="6819" spans="1:15" x14ac:dyDescent="0.25">
      <c r="A6819" t="s">
        <v>15</v>
      </c>
      <c r="B6819" t="s">
        <v>14</v>
      </c>
      <c r="C6819">
        <v>11</v>
      </c>
      <c r="D6819">
        <v>17</v>
      </c>
      <c r="E6819" t="b">
        <v>1</v>
      </c>
      <c r="F6819">
        <v>10.000999999999999</v>
      </c>
      <c r="G6819">
        <v>256</v>
      </c>
      <c r="H6819">
        <v>97</v>
      </c>
      <c r="I6819">
        <v>1669328</v>
      </c>
      <c r="J6819">
        <v>1667775</v>
      </c>
      <c r="K6819">
        <v>833788</v>
      </c>
      <c r="L6819">
        <v>16</v>
      </c>
      <c r="M6819">
        <f t="shared" si="13803"/>
        <v>159</v>
      </c>
      <c r="N6819" t="b">
        <f t="shared" ref="N6819" si="13868">AND(MIN($F6818,$F6819,$F6820)=$F6819,MAX($H6818,$H6819,$H6820)=$H6819)</f>
        <v>1</v>
      </c>
      <c r="O6819" t="b">
        <f t="shared" ref="O6819" si="13869">AND(NOT(N6818),N6819,NOT(N6820))</f>
        <v>1</v>
      </c>
    </row>
    <row r="6820" spans="1:15" x14ac:dyDescent="0.25">
      <c r="A6820" t="s">
        <v>19</v>
      </c>
      <c r="B6820" t="s">
        <v>14</v>
      </c>
      <c r="C6820">
        <v>11</v>
      </c>
      <c r="D6820">
        <v>17</v>
      </c>
      <c r="E6820" t="b">
        <v>1</v>
      </c>
      <c r="F6820">
        <v>10.000999999999999</v>
      </c>
      <c r="G6820">
        <v>256</v>
      </c>
      <c r="H6820">
        <v>52</v>
      </c>
      <c r="I6820">
        <v>1450425</v>
      </c>
      <c r="J6820">
        <v>912159</v>
      </c>
      <c r="K6820">
        <v>456025</v>
      </c>
      <c r="L6820">
        <v>16</v>
      </c>
      <c r="M6820">
        <f t="shared" si="13803"/>
        <v>204</v>
      </c>
      <c r="N6820" t="b">
        <f t="shared" ref="N6820" si="13870">AND(MIN($F6818,$F6819,$F6820)=$F6820,MAX($H6818,$H6819,$H6820)=$H6820)</f>
        <v>0</v>
      </c>
      <c r="O6820" t="b">
        <f t="shared" ref="O6820" si="13871">AND(NOT(N6818),NOT(N6819),N6820)</f>
        <v>0</v>
      </c>
    </row>
    <row r="6821" spans="1:15" x14ac:dyDescent="0.25">
      <c r="A6821" t="s">
        <v>13</v>
      </c>
      <c r="B6821" t="s">
        <v>14</v>
      </c>
      <c r="C6821">
        <v>11</v>
      </c>
      <c r="D6821">
        <v>18</v>
      </c>
      <c r="E6821" t="b">
        <v>0</v>
      </c>
      <c r="F6821">
        <v>0.53700000000000003</v>
      </c>
      <c r="G6821">
        <v>256</v>
      </c>
      <c r="H6821">
        <v>0</v>
      </c>
      <c r="I6821">
        <v>44052</v>
      </c>
      <c r="J6821">
        <v>43201</v>
      </c>
      <c r="K6821">
        <v>21601</v>
      </c>
      <c r="L6821">
        <v>17</v>
      </c>
      <c r="M6821">
        <f t="shared" si="13803"/>
        <v>256</v>
      </c>
      <c r="N6821" t="b">
        <f t="shared" ref="N6821" si="13872">AND(MIN($F6821,$F6822,$F6823)=$F6821,MAX($H6821,$H6822,$H6823)=$H6821)</f>
        <v>0</v>
      </c>
      <c r="O6821" t="b">
        <f t="shared" ref="O6821" si="13873">AND(N6821,NOT(N6822),NOT(N6823))</f>
        <v>0</v>
      </c>
    </row>
    <row r="6822" spans="1:15" x14ac:dyDescent="0.25">
      <c r="A6822" t="s">
        <v>15</v>
      </c>
      <c r="B6822" t="s">
        <v>14</v>
      </c>
      <c r="C6822">
        <v>11</v>
      </c>
      <c r="D6822">
        <v>18</v>
      </c>
      <c r="E6822" t="b">
        <v>0</v>
      </c>
      <c r="F6822">
        <v>3.379</v>
      </c>
      <c r="G6822">
        <v>256</v>
      </c>
      <c r="H6822">
        <v>256</v>
      </c>
      <c r="I6822">
        <v>284606</v>
      </c>
      <c r="J6822">
        <v>284574</v>
      </c>
      <c r="K6822">
        <v>142029</v>
      </c>
      <c r="L6822">
        <v>13</v>
      </c>
      <c r="M6822">
        <f t="shared" si="13803"/>
        <v>0</v>
      </c>
      <c r="N6822" t="b">
        <f t="shared" ref="N6822" si="13874">AND(MIN($F6821,$F6822,$F6823)=$F6822,MAX($H6821,$H6822,$H6823)=$H6822)</f>
        <v>0</v>
      </c>
      <c r="O6822" t="b">
        <f t="shared" ref="O6822" si="13875">AND(NOT(N6821),N6822,NOT(N6823))</f>
        <v>0</v>
      </c>
    </row>
    <row r="6823" spans="1:15" x14ac:dyDescent="0.25">
      <c r="A6823" t="s">
        <v>19</v>
      </c>
      <c r="B6823" t="s">
        <v>14</v>
      </c>
      <c r="C6823">
        <v>11</v>
      </c>
      <c r="D6823">
        <v>18</v>
      </c>
      <c r="E6823" t="b">
        <v>0</v>
      </c>
      <c r="F6823">
        <v>0.56000000000000005</v>
      </c>
      <c r="G6823">
        <v>256</v>
      </c>
      <c r="H6823">
        <v>0</v>
      </c>
      <c r="I6823">
        <v>44052</v>
      </c>
      <c r="J6823">
        <v>43201</v>
      </c>
      <c r="K6823">
        <v>21601</v>
      </c>
      <c r="L6823">
        <v>17</v>
      </c>
      <c r="M6823">
        <f t="shared" si="13803"/>
        <v>256</v>
      </c>
      <c r="N6823" t="b">
        <f t="shared" ref="N6823" si="13876">AND(MIN($F6821,$F6822,$F6823)=$F6823,MAX($H6821,$H6822,$H6823)=$H6823)</f>
        <v>0</v>
      </c>
      <c r="O6823" t="b">
        <f t="shared" ref="O6823" si="13877">AND(NOT(N6821),NOT(N6822),N6823)</f>
        <v>0</v>
      </c>
    </row>
    <row r="6824" spans="1:15" x14ac:dyDescent="0.25">
      <c r="A6824" t="s">
        <v>13</v>
      </c>
      <c r="B6824" t="s">
        <v>14</v>
      </c>
      <c r="C6824">
        <v>11</v>
      </c>
      <c r="D6824">
        <v>19</v>
      </c>
      <c r="E6824" t="b">
        <v>1</v>
      </c>
      <c r="F6824">
        <v>14.686</v>
      </c>
      <c r="G6824">
        <v>256</v>
      </c>
      <c r="H6824">
        <v>0</v>
      </c>
      <c r="I6824">
        <v>9661</v>
      </c>
      <c r="J6824">
        <v>9345</v>
      </c>
      <c r="K6824">
        <v>4672</v>
      </c>
      <c r="L6824">
        <v>10</v>
      </c>
      <c r="M6824">
        <f t="shared" si="13803"/>
        <v>256</v>
      </c>
      <c r="N6824" t="b">
        <f t="shared" ref="N6824" si="13878">AND(MIN($F6824,$F6825,$F6826)=$F6824,MAX($H6824,$H6825,$H6826)=$H6824)</f>
        <v>0</v>
      </c>
      <c r="O6824" t="b">
        <f t="shared" ref="O6824" si="13879">AND(N6824,NOT(N6825),NOT(N6826))</f>
        <v>0</v>
      </c>
    </row>
    <row r="6825" spans="1:15" x14ac:dyDescent="0.25">
      <c r="A6825" t="s">
        <v>15</v>
      </c>
      <c r="B6825" t="s">
        <v>14</v>
      </c>
      <c r="C6825">
        <v>11</v>
      </c>
      <c r="D6825">
        <v>19</v>
      </c>
      <c r="E6825" t="b">
        <v>0</v>
      </c>
      <c r="F6825">
        <v>1.7949999999999999</v>
      </c>
      <c r="G6825">
        <v>256</v>
      </c>
      <c r="H6825">
        <v>256</v>
      </c>
      <c r="I6825">
        <v>180594</v>
      </c>
      <c r="J6825">
        <v>180588</v>
      </c>
      <c r="K6825">
        <v>90036</v>
      </c>
      <c r="L6825">
        <v>13</v>
      </c>
      <c r="M6825">
        <f t="shared" si="13803"/>
        <v>0</v>
      </c>
      <c r="N6825" t="b">
        <f t="shared" ref="N6825" si="13880">AND(MIN($F6824,$F6825,$F6826)=$F6825,MAX($H6824,$H6825,$H6826)=$H6825)</f>
        <v>1</v>
      </c>
      <c r="O6825" t="b">
        <f t="shared" ref="O6825" si="13881">AND(NOT(N6824),N6825,NOT(N6826))</f>
        <v>1</v>
      </c>
    </row>
    <row r="6826" spans="1:15" x14ac:dyDescent="0.25">
      <c r="A6826" t="s">
        <v>19</v>
      </c>
      <c r="B6826" t="s">
        <v>14</v>
      </c>
      <c r="C6826">
        <v>11</v>
      </c>
      <c r="D6826">
        <v>19</v>
      </c>
      <c r="E6826" t="b">
        <v>1</v>
      </c>
      <c r="F6826">
        <v>15.022</v>
      </c>
      <c r="G6826">
        <v>256</v>
      </c>
      <c r="H6826">
        <v>0</v>
      </c>
      <c r="I6826">
        <v>9661</v>
      </c>
      <c r="J6826">
        <v>9345</v>
      </c>
      <c r="K6826">
        <v>4672</v>
      </c>
      <c r="L6826">
        <v>10</v>
      </c>
      <c r="M6826">
        <f t="shared" si="13803"/>
        <v>256</v>
      </c>
      <c r="N6826" t="b">
        <f t="shared" ref="N6826" si="13882">AND(MIN($F6824,$F6825,$F6826)=$F6826,MAX($H6824,$H6825,$H6826)=$H6826)</f>
        <v>0</v>
      </c>
      <c r="O6826" t="b">
        <f t="shared" ref="O6826" si="13883">AND(NOT(N6824),NOT(N6825),N6826)</f>
        <v>0</v>
      </c>
    </row>
    <row r="6827" spans="1:15" x14ac:dyDescent="0.25">
      <c r="A6827" t="s">
        <v>13</v>
      </c>
      <c r="B6827" t="s">
        <v>14</v>
      </c>
      <c r="C6827">
        <v>11</v>
      </c>
      <c r="D6827">
        <v>1</v>
      </c>
      <c r="E6827" t="b">
        <v>0</v>
      </c>
      <c r="F6827">
        <v>1E-3</v>
      </c>
      <c r="G6827">
        <v>256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f t="shared" si="13803"/>
        <v>256</v>
      </c>
      <c r="N6827" t="b">
        <f t="shared" ref="N6827" si="13884">AND(MIN($F6827,$F6828,$F6829)=$F6827,MAX($H6827,$H6828,$H6829)=$H6827)</f>
        <v>0</v>
      </c>
      <c r="O6827" t="b">
        <f t="shared" ref="O6827" si="13885">AND(N6827,NOT(N6828),NOT(N6829))</f>
        <v>0</v>
      </c>
    </row>
    <row r="6828" spans="1:15" x14ac:dyDescent="0.25">
      <c r="A6828" t="s">
        <v>15</v>
      </c>
      <c r="B6828" t="s">
        <v>14</v>
      </c>
      <c r="C6828">
        <v>11</v>
      </c>
      <c r="D6828">
        <v>1</v>
      </c>
      <c r="E6828" t="b">
        <v>0</v>
      </c>
      <c r="F6828">
        <v>0</v>
      </c>
      <c r="G6828">
        <v>256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f t="shared" si="13803"/>
        <v>256</v>
      </c>
      <c r="N6828" t="b">
        <f t="shared" ref="N6828" si="13886">AND(MIN($F6827,$F6828,$F6829)=$F6828,MAX($H6827,$H6828,$H6829)=$H6828)</f>
        <v>1</v>
      </c>
      <c r="O6828" t="b">
        <f t="shared" ref="O6828" si="13887">AND(NOT(N6827),N6828,NOT(N6829))</f>
        <v>0</v>
      </c>
    </row>
    <row r="6829" spans="1:15" x14ac:dyDescent="0.25">
      <c r="A6829" t="s">
        <v>19</v>
      </c>
      <c r="B6829" t="s">
        <v>14</v>
      </c>
      <c r="C6829">
        <v>11</v>
      </c>
      <c r="D6829">
        <v>1</v>
      </c>
      <c r="E6829" t="b">
        <v>0</v>
      </c>
      <c r="F6829">
        <v>0</v>
      </c>
      <c r="G6829">
        <v>256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f t="shared" si="13803"/>
        <v>256</v>
      </c>
      <c r="N6829" t="b">
        <f t="shared" ref="N6829" si="13888">AND(MIN($F6827,$F6828,$F6829)=$F6829,MAX($H6827,$H6828,$H6829)=$H6829)</f>
        <v>1</v>
      </c>
      <c r="O6829" t="b">
        <f t="shared" ref="O6829" si="13889">AND(NOT(N6827),NOT(N6828),N6829)</f>
        <v>0</v>
      </c>
    </row>
    <row r="6830" spans="1:15" x14ac:dyDescent="0.25">
      <c r="A6830" t="s">
        <v>13</v>
      </c>
      <c r="B6830" t="s">
        <v>14</v>
      </c>
      <c r="C6830">
        <v>11</v>
      </c>
      <c r="D6830">
        <v>20</v>
      </c>
      <c r="E6830" t="b">
        <v>1</v>
      </c>
      <c r="F6830">
        <v>14.563000000000001</v>
      </c>
      <c r="G6830">
        <v>256</v>
      </c>
      <c r="H6830">
        <v>0</v>
      </c>
      <c r="I6830">
        <v>570</v>
      </c>
      <c r="J6830">
        <v>550</v>
      </c>
      <c r="K6830">
        <v>274</v>
      </c>
      <c r="L6830">
        <v>10</v>
      </c>
      <c r="M6830">
        <f t="shared" si="13803"/>
        <v>256</v>
      </c>
      <c r="N6830" t="b">
        <f t="shared" ref="N6830" si="13890">AND(MIN($F6830,$F6831,$F6832)=$F6830,MAX($H6830,$H6831,$H6832)=$H6830)</f>
        <v>0</v>
      </c>
      <c r="O6830" t="b">
        <f t="shared" ref="O6830" si="13891">AND(N6830,NOT(N6831),NOT(N6832))</f>
        <v>0</v>
      </c>
    </row>
    <row r="6831" spans="1:15" x14ac:dyDescent="0.25">
      <c r="A6831" t="s">
        <v>15</v>
      </c>
      <c r="B6831" t="s">
        <v>14</v>
      </c>
      <c r="C6831">
        <v>11</v>
      </c>
      <c r="D6831">
        <v>20</v>
      </c>
      <c r="E6831" t="b">
        <v>0</v>
      </c>
      <c r="F6831">
        <v>7.21</v>
      </c>
      <c r="G6831">
        <v>256</v>
      </c>
      <c r="H6831">
        <v>256</v>
      </c>
      <c r="I6831">
        <v>306493</v>
      </c>
      <c r="J6831">
        <v>306488</v>
      </c>
      <c r="K6831">
        <v>152986</v>
      </c>
      <c r="L6831">
        <v>13</v>
      </c>
      <c r="M6831">
        <f t="shared" si="13803"/>
        <v>0</v>
      </c>
      <c r="N6831" t="b">
        <f t="shared" ref="N6831" si="13892">AND(MIN($F6830,$F6831,$F6832)=$F6831,MAX($H6830,$H6831,$H6832)=$H6831)</f>
        <v>1</v>
      </c>
      <c r="O6831" t="b">
        <f t="shared" ref="O6831" si="13893">AND(NOT(N6830),N6831,NOT(N6832))</f>
        <v>1</v>
      </c>
    </row>
    <row r="6832" spans="1:15" x14ac:dyDescent="0.25">
      <c r="A6832" t="s">
        <v>19</v>
      </c>
      <c r="B6832" t="s">
        <v>14</v>
      </c>
      <c r="C6832">
        <v>11</v>
      </c>
      <c r="D6832">
        <v>20</v>
      </c>
      <c r="E6832" t="b">
        <v>1</v>
      </c>
      <c r="F6832">
        <v>14.712999999999999</v>
      </c>
      <c r="G6832">
        <v>256</v>
      </c>
      <c r="H6832">
        <v>0</v>
      </c>
      <c r="I6832">
        <v>570</v>
      </c>
      <c r="J6832">
        <v>550</v>
      </c>
      <c r="K6832">
        <v>274</v>
      </c>
      <c r="L6832">
        <v>10</v>
      </c>
      <c r="M6832">
        <f t="shared" si="13803"/>
        <v>256</v>
      </c>
      <c r="N6832" t="b">
        <f t="shared" ref="N6832" si="13894">AND(MIN($F6830,$F6831,$F6832)=$F6832,MAX($H6830,$H6831,$H6832)=$H6832)</f>
        <v>0</v>
      </c>
      <c r="O6832" t="b">
        <f t="shared" ref="O6832" si="13895">AND(NOT(N6830),NOT(N6831),N6832)</f>
        <v>0</v>
      </c>
    </row>
    <row r="6833" spans="1:15" x14ac:dyDescent="0.25">
      <c r="A6833" t="s">
        <v>13</v>
      </c>
      <c r="B6833" t="s">
        <v>14</v>
      </c>
      <c r="C6833">
        <v>11</v>
      </c>
      <c r="D6833">
        <v>21</v>
      </c>
      <c r="E6833" t="b">
        <v>1</v>
      </c>
      <c r="F6833">
        <v>10.000999999999999</v>
      </c>
      <c r="G6833">
        <v>256</v>
      </c>
      <c r="H6833">
        <v>1</v>
      </c>
      <c r="I6833">
        <v>900524</v>
      </c>
      <c r="J6833">
        <v>867839</v>
      </c>
      <c r="K6833">
        <v>433917</v>
      </c>
      <c r="L6833">
        <v>13</v>
      </c>
      <c r="M6833">
        <f t="shared" si="13803"/>
        <v>255</v>
      </c>
      <c r="N6833" t="b">
        <f t="shared" ref="N6833" si="13896">AND(MIN($F6833,$F6834,$F6835)=$F6833,MAX($H6833,$H6834,$H6835)=$H6833)</f>
        <v>0</v>
      </c>
      <c r="O6833" t="b">
        <f t="shared" ref="O6833" si="13897">AND(N6833,NOT(N6834),NOT(N6835))</f>
        <v>0</v>
      </c>
    </row>
    <row r="6834" spans="1:15" x14ac:dyDescent="0.25">
      <c r="A6834" t="s">
        <v>15</v>
      </c>
      <c r="B6834" t="s">
        <v>14</v>
      </c>
      <c r="C6834">
        <v>11</v>
      </c>
      <c r="D6834">
        <v>21</v>
      </c>
      <c r="E6834" t="b">
        <v>0</v>
      </c>
      <c r="F6834">
        <v>7.1639999999999997</v>
      </c>
      <c r="G6834">
        <v>256</v>
      </c>
      <c r="H6834">
        <v>256</v>
      </c>
      <c r="I6834">
        <v>476881</v>
      </c>
      <c r="J6834">
        <v>476868</v>
      </c>
      <c r="K6834">
        <v>238176</v>
      </c>
      <c r="L6834">
        <v>13</v>
      </c>
      <c r="M6834">
        <f t="shared" si="13803"/>
        <v>0</v>
      </c>
      <c r="N6834" t="b">
        <f t="shared" ref="N6834" si="13898">AND(MIN($F6833,$F6834,$F6835)=$F6834,MAX($H6833,$H6834,$H6835)=$H6834)</f>
        <v>1</v>
      </c>
      <c r="O6834" t="b">
        <f t="shared" ref="O6834" si="13899">AND(NOT(N6833),N6834,NOT(N6835))</f>
        <v>1</v>
      </c>
    </row>
    <row r="6835" spans="1:15" x14ac:dyDescent="0.25">
      <c r="A6835" t="s">
        <v>19</v>
      </c>
      <c r="B6835" t="s">
        <v>14</v>
      </c>
      <c r="C6835">
        <v>11</v>
      </c>
      <c r="D6835">
        <v>21</v>
      </c>
      <c r="E6835" t="b">
        <v>1</v>
      </c>
      <c r="F6835">
        <v>10.000999999999999</v>
      </c>
      <c r="G6835">
        <v>256</v>
      </c>
      <c r="H6835">
        <v>1</v>
      </c>
      <c r="I6835">
        <v>904860</v>
      </c>
      <c r="J6835">
        <v>872027</v>
      </c>
      <c r="K6835">
        <v>436011</v>
      </c>
      <c r="L6835">
        <v>13</v>
      </c>
      <c r="M6835">
        <f t="shared" si="13803"/>
        <v>255</v>
      </c>
      <c r="N6835" t="b">
        <f t="shared" ref="N6835" si="13900">AND(MIN($F6833,$F6834,$F6835)=$F6835,MAX($H6833,$H6834,$H6835)=$H6835)</f>
        <v>0</v>
      </c>
      <c r="O6835" t="b">
        <f t="shared" ref="O6835" si="13901">AND(NOT(N6833),NOT(N6834),N6835)</f>
        <v>0</v>
      </c>
    </row>
    <row r="6836" spans="1:15" x14ac:dyDescent="0.25">
      <c r="A6836" t="s">
        <v>13</v>
      </c>
      <c r="B6836" t="s">
        <v>14</v>
      </c>
      <c r="C6836">
        <v>11</v>
      </c>
      <c r="D6836">
        <v>22</v>
      </c>
      <c r="E6836" t="b">
        <v>0</v>
      </c>
      <c r="F6836">
        <v>7.0000000000000001E-3</v>
      </c>
      <c r="G6836">
        <v>256</v>
      </c>
      <c r="H6836">
        <v>0</v>
      </c>
      <c r="I6836">
        <v>402</v>
      </c>
      <c r="J6836">
        <v>401</v>
      </c>
      <c r="K6836">
        <v>201</v>
      </c>
      <c r="L6836">
        <v>1</v>
      </c>
      <c r="M6836">
        <f t="shared" si="13803"/>
        <v>256</v>
      </c>
      <c r="N6836" t="b">
        <f t="shared" ref="N6836" si="13902">AND(MIN($F6836,$F6837,$F6838)=$F6836,MAX($H6836,$H6837,$H6838)=$H6836)</f>
        <v>0</v>
      </c>
      <c r="O6836" t="b">
        <f t="shared" ref="O6836" si="13903">AND(N6836,NOT(N6837),NOT(N6838))</f>
        <v>0</v>
      </c>
    </row>
    <row r="6837" spans="1:15" x14ac:dyDescent="0.25">
      <c r="A6837" t="s">
        <v>15</v>
      </c>
      <c r="B6837" t="s">
        <v>14</v>
      </c>
      <c r="C6837">
        <v>11</v>
      </c>
      <c r="D6837">
        <v>22</v>
      </c>
      <c r="E6837" t="b">
        <v>0</v>
      </c>
      <c r="F6837">
        <v>3.419</v>
      </c>
      <c r="G6837">
        <v>256</v>
      </c>
      <c r="H6837">
        <v>256</v>
      </c>
      <c r="I6837">
        <v>174304</v>
      </c>
      <c r="J6837">
        <v>174300</v>
      </c>
      <c r="K6837">
        <v>86892</v>
      </c>
      <c r="L6837">
        <v>13</v>
      </c>
      <c r="M6837">
        <f t="shared" si="13803"/>
        <v>0</v>
      </c>
      <c r="N6837" t="b">
        <f t="shared" ref="N6837" si="13904">AND(MIN($F6836,$F6837,$F6838)=$F6837,MAX($H6836,$H6837,$H6838)=$H6837)</f>
        <v>0</v>
      </c>
      <c r="O6837" t="b">
        <f t="shared" ref="O6837" si="13905">AND(NOT(N6836),N6837,NOT(N6838))</f>
        <v>0</v>
      </c>
    </row>
    <row r="6838" spans="1:15" x14ac:dyDescent="0.25">
      <c r="A6838" t="s">
        <v>19</v>
      </c>
      <c r="B6838" t="s">
        <v>14</v>
      </c>
      <c r="C6838">
        <v>11</v>
      </c>
      <c r="D6838">
        <v>22</v>
      </c>
      <c r="E6838" t="b">
        <v>0</v>
      </c>
      <c r="F6838">
        <v>6.0000000000000001E-3</v>
      </c>
      <c r="G6838">
        <v>256</v>
      </c>
      <c r="H6838">
        <v>0</v>
      </c>
      <c r="I6838">
        <v>402</v>
      </c>
      <c r="J6838">
        <v>401</v>
      </c>
      <c r="K6838">
        <v>201</v>
      </c>
      <c r="L6838">
        <v>1</v>
      </c>
      <c r="M6838">
        <f t="shared" si="13803"/>
        <v>256</v>
      </c>
      <c r="N6838" t="b">
        <f t="shared" ref="N6838" si="13906">AND(MIN($F6836,$F6837,$F6838)=$F6838,MAX($H6836,$H6837,$H6838)=$H6838)</f>
        <v>0</v>
      </c>
      <c r="O6838" t="b">
        <f t="shared" ref="O6838" si="13907">AND(NOT(N6836),NOT(N6837),N6838)</f>
        <v>0</v>
      </c>
    </row>
    <row r="6839" spans="1:15" x14ac:dyDescent="0.25">
      <c r="A6839" t="s">
        <v>13</v>
      </c>
      <c r="B6839" t="s">
        <v>14</v>
      </c>
      <c r="C6839">
        <v>11</v>
      </c>
      <c r="D6839">
        <v>23</v>
      </c>
      <c r="E6839" t="b">
        <v>1</v>
      </c>
      <c r="F6839">
        <v>10.000999999999999</v>
      </c>
      <c r="G6839">
        <v>256</v>
      </c>
      <c r="H6839">
        <v>11</v>
      </c>
      <c r="I6839">
        <v>1053190</v>
      </c>
      <c r="J6839">
        <v>1032656</v>
      </c>
      <c r="K6839">
        <v>516315</v>
      </c>
      <c r="L6839">
        <v>13</v>
      </c>
      <c r="M6839">
        <f t="shared" si="13803"/>
        <v>245</v>
      </c>
      <c r="N6839" t="b">
        <f t="shared" ref="N6839" si="13908">AND(MIN($F6839,$F6840,$F6841)=$F6839,MAX($H6839,$H6840,$H6841)=$H6839)</f>
        <v>0</v>
      </c>
      <c r="O6839" t="b">
        <f t="shared" ref="O6839" si="13909">AND(N6839,NOT(N6840),NOT(N6841))</f>
        <v>0</v>
      </c>
    </row>
    <row r="6840" spans="1:15" x14ac:dyDescent="0.25">
      <c r="A6840" t="s">
        <v>15</v>
      </c>
      <c r="B6840" t="s">
        <v>14</v>
      </c>
      <c r="C6840">
        <v>11</v>
      </c>
      <c r="D6840">
        <v>23</v>
      </c>
      <c r="E6840" t="b">
        <v>0</v>
      </c>
      <c r="F6840">
        <v>1.776</v>
      </c>
      <c r="G6840">
        <v>256</v>
      </c>
      <c r="H6840">
        <v>256</v>
      </c>
      <c r="I6840">
        <v>250751</v>
      </c>
      <c r="J6840">
        <v>250746</v>
      </c>
      <c r="K6840">
        <v>125115</v>
      </c>
      <c r="L6840">
        <v>13</v>
      </c>
      <c r="M6840">
        <f t="shared" si="13803"/>
        <v>0</v>
      </c>
      <c r="N6840" t="b">
        <f t="shared" ref="N6840" si="13910">AND(MIN($F6839,$F6840,$F6841)=$F6840,MAX($H6839,$H6840,$H6841)=$H6840)</f>
        <v>1</v>
      </c>
      <c r="O6840" t="b">
        <f t="shared" ref="O6840" si="13911">AND(NOT(N6839),N6840,NOT(N6841))</f>
        <v>1</v>
      </c>
    </row>
    <row r="6841" spans="1:15" x14ac:dyDescent="0.25">
      <c r="A6841" t="s">
        <v>19</v>
      </c>
      <c r="B6841" t="s">
        <v>14</v>
      </c>
      <c r="C6841">
        <v>11</v>
      </c>
      <c r="D6841">
        <v>23</v>
      </c>
      <c r="E6841" t="b">
        <v>1</v>
      </c>
      <c r="F6841">
        <v>10.000999999999999</v>
      </c>
      <c r="G6841">
        <v>256</v>
      </c>
      <c r="H6841">
        <v>11</v>
      </c>
      <c r="I6841">
        <v>1069615</v>
      </c>
      <c r="J6841">
        <v>1048761</v>
      </c>
      <c r="K6841">
        <v>524368</v>
      </c>
      <c r="L6841">
        <v>13</v>
      </c>
      <c r="M6841">
        <f t="shared" si="13803"/>
        <v>245</v>
      </c>
      <c r="N6841" t="b">
        <f t="shared" ref="N6841" si="13912">AND(MIN($F6839,$F6840,$F6841)=$F6841,MAX($H6839,$H6840,$H6841)=$H6841)</f>
        <v>0</v>
      </c>
      <c r="O6841" t="b">
        <f t="shared" ref="O6841" si="13913">AND(NOT(N6839),NOT(N6840),N6841)</f>
        <v>0</v>
      </c>
    </row>
    <row r="6842" spans="1:15" x14ac:dyDescent="0.25">
      <c r="A6842" t="s">
        <v>13</v>
      </c>
      <c r="B6842" t="s">
        <v>14</v>
      </c>
      <c r="C6842">
        <v>11</v>
      </c>
      <c r="D6842">
        <v>24</v>
      </c>
      <c r="E6842" t="b">
        <v>0</v>
      </c>
      <c r="F6842">
        <v>1.486</v>
      </c>
      <c r="G6842">
        <v>256</v>
      </c>
      <c r="H6842">
        <v>256</v>
      </c>
      <c r="I6842">
        <v>155566</v>
      </c>
      <c r="J6842">
        <v>100816</v>
      </c>
      <c r="K6842">
        <v>50150</v>
      </c>
      <c r="L6842">
        <v>13</v>
      </c>
      <c r="M6842">
        <f t="shared" si="13803"/>
        <v>0</v>
      </c>
      <c r="N6842" t="b">
        <f t="shared" ref="N6842" si="13914">AND(MIN($F6842,$F6843,$F6844)=$F6842,MAX($H6842,$H6843,$H6844)=$H6842)</f>
        <v>0</v>
      </c>
      <c r="O6842" t="b">
        <f t="shared" ref="O6842" si="13915">AND(N6842,NOT(N6843),NOT(N6844))</f>
        <v>0</v>
      </c>
    </row>
    <row r="6843" spans="1:15" x14ac:dyDescent="0.25">
      <c r="A6843" t="s">
        <v>15</v>
      </c>
      <c r="B6843" t="s">
        <v>14</v>
      </c>
      <c r="C6843">
        <v>11</v>
      </c>
      <c r="D6843">
        <v>24</v>
      </c>
      <c r="E6843" t="b">
        <v>0</v>
      </c>
      <c r="F6843">
        <v>1.024</v>
      </c>
      <c r="G6843">
        <v>256</v>
      </c>
      <c r="H6843">
        <v>256</v>
      </c>
      <c r="I6843">
        <v>100820</v>
      </c>
      <c r="J6843">
        <v>100816</v>
      </c>
      <c r="K6843">
        <v>50150</v>
      </c>
      <c r="L6843">
        <v>13</v>
      </c>
      <c r="M6843">
        <f t="shared" si="13803"/>
        <v>0</v>
      </c>
      <c r="N6843" t="b">
        <f t="shared" ref="N6843" si="13916">AND(MIN($F6842,$F6843,$F6844)=$F6843,MAX($H6842,$H6843,$H6844)=$H6843)</f>
        <v>1</v>
      </c>
      <c r="O6843" t="b">
        <f t="shared" ref="O6843" si="13917">AND(NOT(N6842),N6843,NOT(N6844))</f>
        <v>1</v>
      </c>
    </row>
    <row r="6844" spans="1:15" x14ac:dyDescent="0.25">
      <c r="A6844" t="s">
        <v>19</v>
      </c>
      <c r="B6844" t="s">
        <v>14</v>
      </c>
      <c r="C6844">
        <v>11</v>
      </c>
      <c r="D6844">
        <v>24</v>
      </c>
      <c r="E6844" t="b">
        <v>0</v>
      </c>
      <c r="F6844">
        <v>1.512</v>
      </c>
      <c r="G6844">
        <v>256</v>
      </c>
      <c r="H6844">
        <v>256</v>
      </c>
      <c r="I6844">
        <v>155566</v>
      </c>
      <c r="J6844">
        <v>100816</v>
      </c>
      <c r="K6844">
        <v>50150</v>
      </c>
      <c r="L6844">
        <v>13</v>
      </c>
      <c r="M6844">
        <f t="shared" si="13803"/>
        <v>0</v>
      </c>
      <c r="N6844" t="b">
        <f t="shared" ref="N6844" si="13918">AND(MIN($F6842,$F6843,$F6844)=$F6844,MAX($H6842,$H6843,$H6844)=$H6844)</f>
        <v>0</v>
      </c>
      <c r="O6844" t="b">
        <f t="shared" ref="O6844" si="13919">AND(NOT(N6842),NOT(N6843),N6844)</f>
        <v>0</v>
      </c>
    </row>
    <row r="6845" spans="1:15" x14ac:dyDescent="0.25">
      <c r="A6845" t="s">
        <v>13</v>
      </c>
      <c r="B6845" t="s">
        <v>14</v>
      </c>
      <c r="C6845">
        <v>11</v>
      </c>
      <c r="D6845">
        <v>25</v>
      </c>
      <c r="E6845" t="b">
        <v>1</v>
      </c>
      <c r="F6845">
        <v>10.000999999999999</v>
      </c>
      <c r="G6845">
        <v>256</v>
      </c>
      <c r="H6845">
        <v>52</v>
      </c>
      <c r="I6845">
        <v>1514713</v>
      </c>
      <c r="J6845">
        <v>930403</v>
      </c>
      <c r="K6845">
        <v>465147</v>
      </c>
      <c r="L6845">
        <v>16</v>
      </c>
      <c r="M6845">
        <f t="shared" si="13803"/>
        <v>204</v>
      </c>
      <c r="N6845" t="b">
        <f t="shared" ref="N6845" si="13920">AND(MIN($F6845,$F6846,$F6847)=$F6845,MAX($H6845,$H6846,$H6847)=$H6845)</f>
        <v>0</v>
      </c>
      <c r="O6845" t="b">
        <f t="shared" ref="O6845" si="13921">AND(N6845,NOT(N6846),NOT(N6847))</f>
        <v>0</v>
      </c>
    </row>
    <row r="6846" spans="1:15" x14ac:dyDescent="0.25">
      <c r="A6846" t="s">
        <v>15</v>
      </c>
      <c r="B6846" t="s">
        <v>14</v>
      </c>
      <c r="C6846">
        <v>11</v>
      </c>
      <c r="D6846">
        <v>25</v>
      </c>
      <c r="E6846" t="b">
        <v>1</v>
      </c>
      <c r="F6846">
        <v>10.000999999999999</v>
      </c>
      <c r="G6846">
        <v>256</v>
      </c>
      <c r="H6846">
        <v>106</v>
      </c>
      <c r="I6846">
        <v>1723882</v>
      </c>
      <c r="J6846">
        <v>1721977</v>
      </c>
      <c r="K6846">
        <v>860880</v>
      </c>
      <c r="L6846">
        <v>16</v>
      </c>
      <c r="M6846">
        <f t="shared" si="13803"/>
        <v>150</v>
      </c>
      <c r="N6846" t="b">
        <f t="shared" ref="N6846" si="13922">AND(MIN($F6845,$F6846,$F6847)=$F6846,MAX($H6845,$H6846,$H6847)=$H6846)</f>
        <v>1</v>
      </c>
      <c r="O6846" t="b">
        <f t="shared" ref="O6846" si="13923">AND(NOT(N6845),N6846,NOT(N6847))</f>
        <v>1</v>
      </c>
    </row>
    <row r="6847" spans="1:15" x14ac:dyDescent="0.25">
      <c r="A6847" t="s">
        <v>19</v>
      </c>
      <c r="B6847" t="s">
        <v>14</v>
      </c>
      <c r="C6847">
        <v>11</v>
      </c>
      <c r="D6847">
        <v>25</v>
      </c>
      <c r="E6847" t="b">
        <v>1</v>
      </c>
      <c r="F6847">
        <v>10.000999999999999</v>
      </c>
      <c r="G6847">
        <v>256</v>
      </c>
      <c r="H6847">
        <v>51</v>
      </c>
      <c r="I6847">
        <v>1468284</v>
      </c>
      <c r="J6847">
        <v>901232</v>
      </c>
      <c r="K6847">
        <v>450563</v>
      </c>
      <c r="L6847">
        <v>16</v>
      </c>
      <c r="M6847">
        <f t="shared" si="13803"/>
        <v>205</v>
      </c>
      <c r="N6847" t="b">
        <f t="shared" ref="N6847" si="13924">AND(MIN($F6845,$F6846,$F6847)=$F6847,MAX($H6845,$H6846,$H6847)=$H6847)</f>
        <v>0</v>
      </c>
      <c r="O6847" t="b">
        <f t="shared" ref="O6847" si="13925">AND(NOT(N6845),NOT(N6846),N6847)</f>
        <v>0</v>
      </c>
    </row>
    <row r="6848" spans="1:15" x14ac:dyDescent="0.25">
      <c r="A6848" t="s">
        <v>13</v>
      </c>
      <c r="B6848" t="s">
        <v>14</v>
      </c>
      <c r="C6848">
        <v>11</v>
      </c>
      <c r="D6848">
        <v>26</v>
      </c>
      <c r="E6848" t="b">
        <v>1</v>
      </c>
      <c r="F6848">
        <v>10.000999999999999</v>
      </c>
      <c r="G6848">
        <v>256</v>
      </c>
      <c r="H6848">
        <v>1</v>
      </c>
      <c r="I6848">
        <v>1094885</v>
      </c>
      <c r="J6848">
        <v>1049163</v>
      </c>
      <c r="K6848">
        <v>524578</v>
      </c>
      <c r="L6848">
        <v>13</v>
      </c>
      <c r="M6848">
        <f t="shared" si="13803"/>
        <v>255</v>
      </c>
      <c r="N6848" t="b">
        <f t="shared" ref="N6848" si="13926">AND(MIN($F6848,$F6849,$F6850)=$F6848,MAX($H6848,$H6849,$H6850)=$H6848)</f>
        <v>0</v>
      </c>
      <c r="O6848" t="b">
        <f t="shared" ref="O6848" si="13927">AND(N6848,NOT(N6849),NOT(N6850))</f>
        <v>0</v>
      </c>
    </row>
    <row r="6849" spans="1:15" x14ac:dyDescent="0.25">
      <c r="A6849" t="s">
        <v>15</v>
      </c>
      <c r="B6849" t="s">
        <v>14</v>
      </c>
      <c r="C6849">
        <v>11</v>
      </c>
      <c r="D6849">
        <v>26</v>
      </c>
      <c r="E6849" t="b">
        <v>0</v>
      </c>
      <c r="F6849">
        <v>4.069</v>
      </c>
      <c r="G6849">
        <v>256</v>
      </c>
      <c r="H6849">
        <v>256</v>
      </c>
      <c r="I6849">
        <v>260411</v>
      </c>
      <c r="J6849">
        <v>260402</v>
      </c>
      <c r="K6849">
        <v>129943</v>
      </c>
      <c r="L6849">
        <v>13</v>
      </c>
      <c r="M6849">
        <f t="shared" si="13803"/>
        <v>0</v>
      </c>
      <c r="N6849" t="b">
        <f t="shared" ref="N6849" si="13928">AND(MIN($F6848,$F6849,$F6850)=$F6849,MAX($H6848,$H6849,$H6850)=$H6849)</f>
        <v>1</v>
      </c>
      <c r="O6849" t="b">
        <f t="shared" ref="O6849" si="13929">AND(NOT(N6848),N6849,NOT(N6850))</f>
        <v>1</v>
      </c>
    </row>
    <row r="6850" spans="1:15" x14ac:dyDescent="0.25">
      <c r="A6850" t="s">
        <v>19</v>
      </c>
      <c r="B6850" t="s">
        <v>14</v>
      </c>
      <c r="C6850">
        <v>11</v>
      </c>
      <c r="D6850">
        <v>26</v>
      </c>
      <c r="E6850" t="b">
        <v>1</v>
      </c>
      <c r="F6850">
        <v>10.000999999999999</v>
      </c>
      <c r="G6850">
        <v>256</v>
      </c>
      <c r="H6850">
        <v>1</v>
      </c>
      <c r="I6850">
        <v>1124929</v>
      </c>
      <c r="J6850">
        <v>1077955</v>
      </c>
      <c r="K6850">
        <v>538974</v>
      </c>
      <c r="L6850">
        <v>13</v>
      </c>
      <c r="M6850">
        <f t="shared" si="13803"/>
        <v>255</v>
      </c>
      <c r="N6850" t="b">
        <f t="shared" ref="N6850" si="13930">AND(MIN($F6848,$F6849,$F6850)=$F6850,MAX($H6848,$H6849,$H6850)=$H6850)</f>
        <v>0</v>
      </c>
      <c r="O6850" t="b">
        <f t="shared" ref="O6850" si="13931">AND(NOT(N6848),NOT(N6849),N6850)</f>
        <v>0</v>
      </c>
    </row>
    <row r="6851" spans="1:15" x14ac:dyDescent="0.25">
      <c r="A6851" t="s">
        <v>13</v>
      </c>
      <c r="B6851" t="s">
        <v>14</v>
      </c>
      <c r="C6851">
        <v>11</v>
      </c>
      <c r="D6851">
        <v>27</v>
      </c>
      <c r="E6851" t="b">
        <v>0</v>
      </c>
      <c r="F6851">
        <v>6.0000000000000001E-3</v>
      </c>
      <c r="G6851">
        <v>256</v>
      </c>
      <c r="H6851">
        <v>0</v>
      </c>
      <c r="I6851">
        <v>402</v>
      </c>
      <c r="J6851">
        <v>401</v>
      </c>
      <c r="K6851">
        <v>201</v>
      </c>
      <c r="L6851">
        <v>1</v>
      </c>
      <c r="M6851">
        <f t="shared" ref="M6851:M6914" si="13932">G6851-H6851</f>
        <v>256</v>
      </c>
      <c r="N6851" t="b">
        <f t="shared" ref="N6851" si="13933">AND(MIN($F6851,$F6852,$F6853)=$F6851,MAX($H6851,$H6852,$H6853)=$H6851)</f>
        <v>0</v>
      </c>
      <c r="O6851" t="b">
        <f t="shared" ref="O6851" si="13934">AND(N6851,NOT(N6852),NOT(N6853))</f>
        <v>0</v>
      </c>
    </row>
    <row r="6852" spans="1:15" x14ac:dyDescent="0.25">
      <c r="A6852" t="s">
        <v>15</v>
      </c>
      <c r="B6852" t="s">
        <v>14</v>
      </c>
      <c r="C6852">
        <v>11</v>
      </c>
      <c r="D6852">
        <v>27</v>
      </c>
      <c r="E6852" t="b">
        <v>0</v>
      </c>
      <c r="F6852">
        <v>5.4889999999999999</v>
      </c>
      <c r="G6852">
        <v>256</v>
      </c>
      <c r="H6852">
        <v>256</v>
      </c>
      <c r="I6852">
        <v>378894</v>
      </c>
      <c r="J6852">
        <v>378886</v>
      </c>
      <c r="K6852">
        <v>189185</v>
      </c>
      <c r="L6852">
        <v>14</v>
      </c>
      <c r="M6852">
        <f t="shared" si="13932"/>
        <v>0</v>
      </c>
      <c r="N6852" t="b">
        <f t="shared" ref="N6852" si="13935">AND(MIN($F6851,$F6852,$F6853)=$F6852,MAX($H6851,$H6852,$H6853)=$H6852)</f>
        <v>0</v>
      </c>
      <c r="O6852" t="b">
        <f t="shared" ref="O6852" si="13936">AND(NOT(N6851),N6852,NOT(N6853))</f>
        <v>0</v>
      </c>
    </row>
    <row r="6853" spans="1:15" x14ac:dyDescent="0.25">
      <c r="A6853" t="s">
        <v>19</v>
      </c>
      <c r="B6853" t="s">
        <v>14</v>
      </c>
      <c r="C6853">
        <v>11</v>
      </c>
      <c r="D6853">
        <v>27</v>
      </c>
      <c r="E6853" t="b">
        <v>0</v>
      </c>
      <c r="F6853">
        <v>5.0000000000000001E-3</v>
      </c>
      <c r="G6853">
        <v>256</v>
      </c>
      <c r="H6853">
        <v>0</v>
      </c>
      <c r="I6853">
        <v>402</v>
      </c>
      <c r="J6853">
        <v>401</v>
      </c>
      <c r="K6853">
        <v>201</v>
      </c>
      <c r="L6853">
        <v>1</v>
      </c>
      <c r="M6853">
        <f t="shared" si="13932"/>
        <v>256</v>
      </c>
      <c r="N6853" t="b">
        <f t="shared" ref="N6853" si="13937">AND(MIN($F6851,$F6852,$F6853)=$F6853,MAX($H6851,$H6852,$H6853)=$H6853)</f>
        <v>0</v>
      </c>
      <c r="O6853" t="b">
        <f t="shared" ref="O6853" si="13938">AND(NOT(N6851),NOT(N6852),N6853)</f>
        <v>0</v>
      </c>
    </row>
    <row r="6854" spans="1:15" x14ac:dyDescent="0.25">
      <c r="A6854" t="s">
        <v>13</v>
      </c>
      <c r="B6854" t="s">
        <v>14</v>
      </c>
      <c r="C6854">
        <v>11</v>
      </c>
      <c r="D6854">
        <v>28</v>
      </c>
      <c r="E6854" t="b">
        <v>1</v>
      </c>
      <c r="F6854">
        <v>10.000999999999999</v>
      </c>
      <c r="G6854">
        <v>256</v>
      </c>
      <c r="H6854">
        <v>0</v>
      </c>
      <c r="I6854">
        <v>924449</v>
      </c>
      <c r="J6854">
        <v>903406</v>
      </c>
      <c r="K6854">
        <v>451701</v>
      </c>
      <c r="L6854">
        <v>18</v>
      </c>
      <c r="M6854">
        <f t="shared" si="13932"/>
        <v>256</v>
      </c>
      <c r="N6854" t="b">
        <f t="shared" ref="N6854" si="13939">AND(MIN($F6854,$F6855,$F6856)=$F6854,MAX($H6854,$H6855,$H6856)=$H6854)</f>
        <v>0</v>
      </c>
      <c r="O6854" t="b">
        <f t="shared" ref="O6854" si="13940">AND(N6854,NOT(N6855),NOT(N6856))</f>
        <v>0</v>
      </c>
    </row>
    <row r="6855" spans="1:15" x14ac:dyDescent="0.25">
      <c r="A6855" t="s">
        <v>15</v>
      </c>
      <c r="B6855" t="s">
        <v>14</v>
      </c>
      <c r="C6855">
        <v>11</v>
      </c>
      <c r="D6855">
        <v>28</v>
      </c>
      <c r="E6855" t="b">
        <v>0</v>
      </c>
      <c r="F6855">
        <v>2.1880000000000002</v>
      </c>
      <c r="G6855">
        <v>256</v>
      </c>
      <c r="H6855">
        <v>256</v>
      </c>
      <c r="I6855">
        <v>138329</v>
      </c>
      <c r="J6855">
        <v>138324</v>
      </c>
      <c r="K6855">
        <v>68904</v>
      </c>
      <c r="L6855">
        <v>13</v>
      </c>
      <c r="M6855">
        <f t="shared" si="13932"/>
        <v>0</v>
      </c>
      <c r="N6855" t="b">
        <f t="shared" ref="N6855" si="13941">AND(MIN($F6854,$F6855,$F6856)=$F6855,MAX($H6854,$H6855,$H6856)=$H6855)</f>
        <v>1</v>
      </c>
      <c r="O6855" t="b">
        <f t="shared" ref="O6855" si="13942">AND(NOT(N6854),N6855,NOT(N6856))</f>
        <v>1</v>
      </c>
    </row>
    <row r="6856" spans="1:15" x14ac:dyDescent="0.25">
      <c r="A6856" t="s">
        <v>19</v>
      </c>
      <c r="B6856" t="s">
        <v>14</v>
      </c>
      <c r="C6856">
        <v>11</v>
      </c>
      <c r="D6856">
        <v>28</v>
      </c>
      <c r="E6856" t="b">
        <v>1</v>
      </c>
      <c r="F6856">
        <v>10.002000000000001</v>
      </c>
      <c r="G6856">
        <v>256</v>
      </c>
      <c r="H6856">
        <v>0</v>
      </c>
      <c r="I6856">
        <v>895799</v>
      </c>
      <c r="J6856">
        <v>875428</v>
      </c>
      <c r="K6856">
        <v>437712</v>
      </c>
      <c r="L6856">
        <v>18</v>
      </c>
      <c r="M6856">
        <f t="shared" si="13932"/>
        <v>256</v>
      </c>
      <c r="N6856" t="b">
        <f t="shared" ref="N6856" si="13943">AND(MIN($F6854,$F6855,$F6856)=$F6856,MAX($H6854,$H6855,$H6856)=$H6856)</f>
        <v>0</v>
      </c>
      <c r="O6856" t="b">
        <f t="shared" ref="O6856" si="13944">AND(NOT(N6854),NOT(N6855),N6856)</f>
        <v>0</v>
      </c>
    </row>
    <row r="6857" spans="1:15" x14ac:dyDescent="0.25">
      <c r="A6857" t="s">
        <v>13</v>
      </c>
      <c r="B6857" t="s">
        <v>14</v>
      </c>
      <c r="C6857">
        <v>11</v>
      </c>
      <c r="D6857">
        <v>29</v>
      </c>
      <c r="E6857" t="b">
        <v>0</v>
      </c>
      <c r="F6857">
        <v>0.58399999999999996</v>
      </c>
      <c r="G6857">
        <v>256</v>
      </c>
      <c r="H6857">
        <v>256</v>
      </c>
      <c r="I6857">
        <v>44552</v>
      </c>
      <c r="J6857">
        <v>42256</v>
      </c>
      <c r="K6857">
        <v>20870</v>
      </c>
      <c r="L6857">
        <v>17</v>
      </c>
      <c r="M6857">
        <f t="shared" si="13932"/>
        <v>0</v>
      </c>
      <c r="N6857" t="b">
        <f t="shared" ref="N6857" si="13945">AND(MIN($F6857,$F6858,$F6859)=$F6857,MAX($H6857,$H6858,$H6859)=$H6857)</f>
        <v>1</v>
      </c>
      <c r="O6857" t="b">
        <f t="shared" ref="O6857" si="13946">AND(N6857,NOT(N6858),NOT(N6859))</f>
        <v>1</v>
      </c>
    </row>
    <row r="6858" spans="1:15" x14ac:dyDescent="0.25">
      <c r="A6858" t="s">
        <v>15</v>
      </c>
      <c r="B6858" t="s">
        <v>14</v>
      </c>
      <c r="C6858">
        <v>11</v>
      </c>
      <c r="D6858">
        <v>29</v>
      </c>
      <c r="E6858" t="b">
        <v>0</v>
      </c>
      <c r="F6858">
        <v>1.796</v>
      </c>
      <c r="G6858">
        <v>256</v>
      </c>
      <c r="H6858">
        <v>256</v>
      </c>
      <c r="I6858">
        <v>218533</v>
      </c>
      <c r="J6858">
        <v>218526</v>
      </c>
      <c r="K6858">
        <v>109005</v>
      </c>
      <c r="L6858">
        <v>14</v>
      </c>
      <c r="M6858">
        <f t="shared" si="13932"/>
        <v>0</v>
      </c>
      <c r="N6858" t="b">
        <f t="shared" ref="N6858" si="13947">AND(MIN($F6857,$F6858,$F6859)=$F6858,MAX($H6857,$H6858,$H6859)=$H6858)</f>
        <v>0</v>
      </c>
      <c r="O6858" t="b">
        <f t="shared" ref="O6858" si="13948">AND(NOT(N6857),N6858,NOT(N6859))</f>
        <v>0</v>
      </c>
    </row>
    <row r="6859" spans="1:15" x14ac:dyDescent="0.25">
      <c r="A6859" t="s">
        <v>19</v>
      </c>
      <c r="B6859" t="s">
        <v>14</v>
      </c>
      <c r="C6859">
        <v>11</v>
      </c>
      <c r="D6859">
        <v>29</v>
      </c>
      <c r="E6859" t="b">
        <v>0</v>
      </c>
      <c r="F6859">
        <v>0.626</v>
      </c>
      <c r="G6859">
        <v>256</v>
      </c>
      <c r="H6859">
        <v>256</v>
      </c>
      <c r="I6859">
        <v>44552</v>
      </c>
      <c r="J6859">
        <v>42256</v>
      </c>
      <c r="K6859">
        <v>20870</v>
      </c>
      <c r="L6859">
        <v>17</v>
      </c>
      <c r="M6859">
        <f t="shared" si="13932"/>
        <v>0</v>
      </c>
      <c r="N6859" t="b">
        <f t="shared" ref="N6859" si="13949">AND(MIN($F6857,$F6858,$F6859)=$F6859,MAX($H6857,$H6858,$H6859)=$H6859)</f>
        <v>0</v>
      </c>
      <c r="O6859" t="b">
        <f t="shared" ref="O6859" si="13950">AND(NOT(N6857),NOT(N6858),N6859)</f>
        <v>0</v>
      </c>
    </row>
    <row r="6860" spans="1:15" x14ac:dyDescent="0.25">
      <c r="A6860" t="s">
        <v>13</v>
      </c>
      <c r="B6860" t="s">
        <v>14</v>
      </c>
      <c r="C6860">
        <v>11</v>
      </c>
      <c r="D6860">
        <v>2</v>
      </c>
      <c r="E6860" t="b">
        <v>0</v>
      </c>
      <c r="F6860">
        <v>7.0999999999999994E-2</v>
      </c>
      <c r="G6860">
        <v>256</v>
      </c>
      <c r="H6860">
        <v>256</v>
      </c>
      <c r="I6860">
        <v>782</v>
      </c>
      <c r="J6860">
        <v>514</v>
      </c>
      <c r="K6860">
        <v>0</v>
      </c>
      <c r="L6860">
        <v>10</v>
      </c>
      <c r="M6860">
        <f t="shared" si="13932"/>
        <v>0</v>
      </c>
      <c r="N6860" t="b">
        <f t="shared" ref="N6860" si="13951">AND(MIN($F6860,$F6861,$F6862)=$F6860,MAX($H6860,$H6861,$H6862)=$H6860)</f>
        <v>0</v>
      </c>
      <c r="O6860" t="b">
        <f t="shared" ref="O6860" si="13952">AND(N6860,NOT(N6861),NOT(N6862))</f>
        <v>0</v>
      </c>
    </row>
    <row r="6861" spans="1:15" x14ac:dyDescent="0.25">
      <c r="A6861" t="s">
        <v>15</v>
      </c>
      <c r="B6861" t="s">
        <v>14</v>
      </c>
      <c r="C6861">
        <v>11</v>
      </c>
      <c r="D6861">
        <v>2</v>
      </c>
      <c r="E6861" t="b">
        <v>0</v>
      </c>
      <c r="F6861">
        <v>5.3999999999999999E-2</v>
      </c>
      <c r="G6861">
        <v>256</v>
      </c>
      <c r="H6861">
        <v>256</v>
      </c>
      <c r="I6861">
        <v>515</v>
      </c>
      <c r="J6861">
        <v>514</v>
      </c>
      <c r="K6861">
        <v>0</v>
      </c>
      <c r="L6861">
        <v>10</v>
      </c>
      <c r="M6861">
        <f t="shared" si="13932"/>
        <v>0</v>
      </c>
      <c r="N6861" t="b">
        <f t="shared" ref="N6861" si="13953">AND(MIN($F6860,$F6861,$F6862)=$F6861,MAX($H6860,$H6861,$H6862)=$H6861)</f>
        <v>1</v>
      </c>
      <c r="O6861" t="b">
        <f t="shared" ref="O6861" si="13954">AND(NOT(N6860),N6861,NOT(N6862))</f>
        <v>1</v>
      </c>
    </row>
    <row r="6862" spans="1:15" x14ac:dyDescent="0.25">
      <c r="A6862" t="s">
        <v>19</v>
      </c>
      <c r="B6862" t="s">
        <v>14</v>
      </c>
      <c r="C6862">
        <v>11</v>
      </c>
      <c r="D6862">
        <v>2</v>
      </c>
      <c r="E6862" t="b">
        <v>0</v>
      </c>
      <c r="F6862">
        <v>6.2E-2</v>
      </c>
      <c r="G6862">
        <v>256</v>
      </c>
      <c r="H6862">
        <v>256</v>
      </c>
      <c r="I6862">
        <v>782</v>
      </c>
      <c r="J6862">
        <v>514</v>
      </c>
      <c r="K6862">
        <v>0</v>
      </c>
      <c r="L6862">
        <v>10</v>
      </c>
      <c r="M6862">
        <f t="shared" si="13932"/>
        <v>0</v>
      </c>
      <c r="N6862" t="b">
        <f t="shared" ref="N6862" si="13955">AND(MIN($F6860,$F6861,$F6862)=$F6862,MAX($H6860,$H6861,$H6862)=$H6862)</f>
        <v>0</v>
      </c>
      <c r="O6862" t="b">
        <f t="shared" ref="O6862" si="13956">AND(NOT(N6860),NOT(N6861),N6862)</f>
        <v>0</v>
      </c>
    </row>
    <row r="6863" spans="1:15" x14ac:dyDescent="0.25">
      <c r="A6863" t="s">
        <v>13</v>
      </c>
      <c r="B6863" t="s">
        <v>14</v>
      </c>
      <c r="C6863">
        <v>11</v>
      </c>
      <c r="D6863">
        <v>30</v>
      </c>
      <c r="E6863" t="b">
        <v>1</v>
      </c>
      <c r="F6863">
        <v>10.000999999999999</v>
      </c>
      <c r="G6863">
        <v>256</v>
      </c>
      <c r="H6863">
        <v>0</v>
      </c>
      <c r="I6863">
        <v>1040279</v>
      </c>
      <c r="J6863">
        <v>1019997</v>
      </c>
      <c r="K6863">
        <v>509997</v>
      </c>
      <c r="L6863">
        <v>13</v>
      </c>
      <c r="M6863">
        <f t="shared" si="13932"/>
        <v>256</v>
      </c>
      <c r="N6863" t="b">
        <f t="shared" ref="N6863" si="13957">AND(MIN($F6863,$F6864,$F6865)=$F6863,MAX($H6863,$H6864,$H6865)=$H6863)</f>
        <v>0</v>
      </c>
      <c r="O6863" t="b">
        <f t="shared" ref="O6863" si="13958">AND(N6863,NOT(N6864),NOT(N6865))</f>
        <v>0</v>
      </c>
    </row>
    <row r="6864" spans="1:15" x14ac:dyDescent="0.25">
      <c r="A6864" t="s">
        <v>15</v>
      </c>
      <c r="B6864" t="s">
        <v>14</v>
      </c>
      <c r="C6864">
        <v>11</v>
      </c>
      <c r="D6864">
        <v>30</v>
      </c>
      <c r="E6864" t="b">
        <v>0</v>
      </c>
      <c r="F6864">
        <v>3.9239999999999999</v>
      </c>
      <c r="G6864">
        <v>256</v>
      </c>
      <c r="H6864">
        <v>256</v>
      </c>
      <c r="I6864">
        <v>188942</v>
      </c>
      <c r="J6864">
        <v>188938</v>
      </c>
      <c r="K6864">
        <v>94211</v>
      </c>
      <c r="L6864">
        <v>13</v>
      </c>
      <c r="M6864">
        <f t="shared" si="13932"/>
        <v>0</v>
      </c>
      <c r="N6864" t="b">
        <f t="shared" ref="N6864" si="13959">AND(MIN($F6863,$F6864,$F6865)=$F6864,MAX($H6863,$H6864,$H6865)=$H6864)</f>
        <v>1</v>
      </c>
      <c r="O6864" t="b">
        <f t="shared" ref="O6864" si="13960">AND(NOT(N6863),N6864,NOT(N6865))</f>
        <v>1</v>
      </c>
    </row>
    <row r="6865" spans="1:15" x14ac:dyDescent="0.25">
      <c r="A6865" t="s">
        <v>19</v>
      </c>
      <c r="B6865" t="s">
        <v>14</v>
      </c>
      <c r="C6865">
        <v>11</v>
      </c>
      <c r="D6865">
        <v>30</v>
      </c>
      <c r="E6865" t="b">
        <v>1</v>
      </c>
      <c r="F6865">
        <v>10.000999999999999</v>
      </c>
      <c r="G6865">
        <v>256</v>
      </c>
      <c r="H6865">
        <v>0</v>
      </c>
      <c r="I6865">
        <v>1047885</v>
      </c>
      <c r="J6865">
        <v>1027459</v>
      </c>
      <c r="K6865">
        <v>513728</v>
      </c>
      <c r="L6865">
        <v>13</v>
      </c>
      <c r="M6865">
        <f t="shared" si="13932"/>
        <v>256</v>
      </c>
      <c r="N6865" t="b">
        <f t="shared" ref="N6865" si="13961">AND(MIN($F6863,$F6864,$F6865)=$F6865,MAX($H6863,$H6864,$H6865)=$H6865)</f>
        <v>0</v>
      </c>
      <c r="O6865" t="b">
        <f t="shared" ref="O6865" si="13962">AND(NOT(N6863),NOT(N6864),N6865)</f>
        <v>0</v>
      </c>
    </row>
    <row r="6866" spans="1:15" x14ac:dyDescent="0.25">
      <c r="A6866" t="s">
        <v>13</v>
      </c>
      <c r="B6866" t="s">
        <v>14</v>
      </c>
      <c r="C6866">
        <v>11</v>
      </c>
      <c r="D6866">
        <v>31</v>
      </c>
      <c r="E6866" t="b">
        <v>0</v>
      </c>
      <c r="F6866">
        <v>7.8E-2</v>
      </c>
      <c r="G6866">
        <v>256</v>
      </c>
      <c r="H6866">
        <v>256</v>
      </c>
      <c r="I6866">
        <v>820</v>
      </c>
      <c r="J6866">
        <v>516</v>
      </c>
      <c r="K6866">
        <v>0</v>
      </c>
      <c r="L6866">
        <v>13</v>
      </c>
      <c r="M6866">
        <f t="shared" si="13932"/>
        <v>0</v>
      </c>
      <c r="N6866" t="b">
        <f t="shared" ref="N6866" si="13963">AND(MIN($F6866,$F6867,$F6868)=$F6866,MAX($H6866,$H6867,$H6868)=$H6866)</f>
        <v>0</v>
      </c>
      <c r="O6866" t="b">
        <f t="shared" ref="O6866" si="13964">AND(N6866,NOT(N6867),NOT(N6868))</f>
        <v>0</v>
      </c>
    </row>
    <row r="6867" spans="1:15" x14ac:dyDescent="0.25">
      <c r="A6867" t="s">
        <v>15</v>
      </c>
      <c r="B6867" t="s">
        <v>14</v>
      </c>
      <c r="C6867">
        <v>11</v>
      </c>
      <c r="D6867">
        <v>31</v>
      </c>
      <c r="E6867" t="b">
        <v>0</v>
      </c>
      <c r="F6867">
        <v>6.4000000000000001E-2</v>
      </c>
      <c r="G6867">
        <v>256</v>
      </c>
      <c r="H6867">
        <v>256</v>
      </c>
      <c r="I6867">
        <v>518</v>
      </c>
      <c r="J6867">
        <v>516</v>
      </c>
      <c r="K6867">
        <v>0</v>
      </c>
      <c r="L6867">
        <v>13</v>
      </c>
      <c r="M6867">
        <f t="shared" si="13932"/>
        <v>0</v>
      </c>
      <c r="N6867" t="b">
        <f t="shared" ref="N6867" si="13965">AND(MIN($F6866,$F6867,$F6868)=$F6867,MAX($H6866,$H6867,$H6868)=$H6867)</f>
        <v>1</v>
      </c>
      <c r="O6867" t="b">
        <f t="shared" ref="O6867" si="13966">AND(NOT(N6866),N6867,NOT(N6868))</f>
        <v>1</v>
      </c>
    </row>
    <row r="6868" spans="1:15" x14ac:dyDescent="0.25">
      <c r="A6868" t="s">
        <v>19</v>
      </c>
      <c r="B6868" t="s">
        <v>14</v>
      </c>
      <c r="C6868">
        <v>11</v>
      </c>
      <c r="D6868">
        <v>31</v>
      </c>
      <c r="E6868" t="b">
        <v>0</v>
      </c>
      <c r="F6868">
        <v>7.5999999999999998E-2</v>
      </c>
      <c r="G6868">
        <v>256</v>
      </c>
      <c r="H6868">
        <v>256</v>
      </c>
      <c r="I6868">
        <v>820</v>
      </c>
      <c r="J6868">
        <v>516</v>
      </c>
      <c r="K6868">
        <v>0</v>
      </c>
      <c r="L6868">
        <v>13</v>
      </c>
      <c r="M6868">
        <f t="shared" si="13932"/>
        <v>0</v>
      </c>
      <c r="N6868" t="b">
        <f t="shared" ref="N6868" si="13967">AND(MIN($F6866,$F6867,$F6868)=$F6868,MAX($H6866,$H6867,$H6868)=$H6868)</f>
        <v>0</v>
      </c>
      <c r="O6868" t="b">
        <f t="shared" ref="O6868" si="13968">AND(NOT(N6866),NOT(N6867),N6868)</f>
        <v>0</v>
      </c>
    </row>
    <row r="6869" spans="1:15" x14ac:dyDescent="0.25">
      <c r="A6869" t="s">
        <v>13</v>
      </c>
      <c r="B6869" t="s">
        <v>14</v>
      </c>
      <c r="C6869">
        <v>11</v>
      </c>
      <c r="D6869">
        <v>33</v>
      </c>
      <c r="E6869" t="b">
        <v>1</v>
      </c>
      <c r="F6869">
        <v>10.000999999999999</v>
      </c>
      <c r="G6869">
        <v>256</v>
      </c>
      <c r="H6869">
        <v>0</v>
      </c>
      <c r="I6869">
        <v>2211180</v>
      </c>
      <c r="J6869">
        <v>454303</v>
      </c>
      <c r="K6869">
        <v>227150</v>
      </c>
      <c r="L6869">
        <v>10</v>
      </c>
      <c r="M6869">
        <f t="shared" si="13932"/>
        <v>256</v>
      </c>
      <c r="N6869" t="b">
        <f t="shared" ref="N6869" si="13969">AND(MIN($F6869,$F6870,$F6871)=$F6869,MAX($H6869,$H6870,$H6871)=$H6869)</f>
        <v>1</v>
      </c>
      <c r="O6869" t="b">
        <f t="shared" ref="O6869" si="13970">AND(N6869,NOT(N6870),NOT(N6871))</f>
        <v>0</v>
      </c>
    </row>
    <row r="6870" spans="1:15" x14ac:dyDescent="0.25">
      <c r="A6870" t="s">
        <v>15</v>
      </c>
      <c r="B6870" t="s">
        <v>14</v>
      </c>
      <c r="C6870">
        <v>11</v>
      </c>
      <c r="D6870">
        <v>33</v>
      </c>
      <c r="E6870" t="b">
        <v>1</v>
      </c>
      <c r="F6870">
        <v>10.000999999999999</v>
      </c>
      <c r="G6870">
        <v>256</v>
      </c>
      <c r="H6870">
        <v>0</v>
      </c>
      <c r="I6870">
        <v>2463751</v>
      </c>
      <c r="J6870">
        <v>671222</v>
      </c>
      <c r="K6870">
        <v>335610</v>
      </c>
      <c r="L6870">
        <v>10</v>
      </c>
      <c r="M6870">
        <f t="shared" si="13932"/>
        <v>256</v>
      </c>
      <c r="N6870" t="b">
        <f t="shared" ref="N6870" si="13971">AND(MIN($F6869,$F6870,$F6871)=$F6870,MAX($H6869,$H6870,$H6871)=$H6870)</f>
        <v>1</v>
      </c>
      <c r="O6870" t="b">
        <f t="shared" ref="O6870" si="13972">AND(NOT(N6869),N6870,NOT(N6871))</f>
        <v>0</v>
      </c>
    </row>
    <row r="6871" spans="1:15" x14ac:dyDescent="0.25">
      <c r="A6871" t="s">
        <v>19</v>
      </c>
      <c r="B6871" t="s">
        <v>14</v>
      </c>
      <c r="C6871">
        <v>11</v>
      </c>
      <c r="D6871">
        <v>33</v>
      </c>
      <c r="E6871" t="b">
        <v>1</v>
      </c>
      <c r="F6871">
        <v>10.000999999999999</v>
      </c>
      <c r="G6871">
        <v>256</v>
      </c>
      <c r="H6871">
        <v>0</v>
      </c>
      <c r="I6871">
        <v>2147162</v>
      </c>
      <c r="J6871">
        <v>441528</v>
      </c>
      <c r="K6871">
        <v>220763</v>
      </c>
      <c r="L6871">
        <v>10</v>
      </c>
      <c r="M6871">
        <f t="shared" si="13932"/>
        <v>256</v>
      </c>
      <c r="N6871" t="b">
        <f t="shared" ref="N6871" si="13973">AND(MIN($F6869,$F6870,$F6871)=$F6871,MAX($H6869,$H6870,$H6871)=$H6871)</f>
        <v>1</v>
      </c>
      <c r="O6871" t="b">
        <f t="shared" ref="O6871" si="13974">AND(NOT(N6869),NOT(N6870),N6871)</f>
        <v>0</v>
      </c>
    </row>
    <row r="6872" spans="1:15" x14ac:dyDescent="0.25">
      <c r="A6872" t="s">
        <v>13</v>
      </c>
      <c r="B6872" t="s">
        <v>14</v>
      </c>
      <c r="C6872">
        <v>11</v>
      </c>
      <c r="D6872">
        <v>35</v>
      </c>
      <c r="E6872" t="b">
        <v>0</v>
      </c>
      <c r="F6872">
        <v>0.40600000000000003</v>
      </c>
      <c r="G6872">
        <v>256</v>
      </c>
      <c r="H6872">
        <v>256</v>
      </c>
      <c r="I6872">
        <v>70129</v>
      </c>
      <c r="J6872">
        <v>16486</v>
      </c>
      <c r="K6872">
        <v>7986</v>
      </c>
      <c r="L6872">
        <v>10</v>
      </c>
      <c r="M6872">
        <f t="shared" si="13932"/>
        <v>0</v>
      </c>
      <c r="N6872" t="b">
        <f t="shared" ref="N6872" si="13975">AND(MIN($F6872,$F6873,$F6874)=$F6872,MAX($H6872,$H6873,$H6874)=$H6872)</f>
        <v>0</v>
      </c>
      <c r="O6872" t="b">
        <f t="shared" ref="O6872" si="13976">AND(N6872,NOT(N6873),NOT(N6874))</f>
        <v>0</v>
      </c>
    </row>
    <row r="6873" spans="1:15" x14ac:dyDescent="0.25">
      <c r="A6873" t="s">
        <v>15</v>
      </c>
      <c r="B6873" t="s">
        <v>14</v>
      </c>
      <c r="C6873">
        <v>11</v>
      </c>
      <c r="D6873">
        <v>35</v>
      </c>
      <c r="E6873" t="b">
        <v>0</v>
      </c>
      <c r="F6873">
        <v>0.28999999999999998</v>
      </c>
      <c r="G6873">
        <v>256</v>
      </c>
      <c r="H6873">
        <v>256</v>
      </c>
      <c r="I6873">
        <v>57792</v>
      </c>
      <c r="J6873">
        <v>16486</v>
      </c>
      <c r="K6873">
        <v>7986</v>
      </c>
      <c r="L6873">
        <v>10</v>
      </c>
      <c r="M6873">
        <f t="shared" si="13932"/>
        <v>0</v>
      </c>
      <c r="N6873" t="b">
        <f t="shared" ref="N6873" si="13977">AND(MIN($F6872,$F6873,$F6874)=$F6873,MAX($H6872,$H6873,$H6874)=$H6873)</f>
        <v>1</v>
      </c>
      <c r="O6873" t="b">
        <f t="shared" ref="O6873" si="13978">AND(NOT(N6872),N6873,NOT(N6874))</f>
        <v>1</v>
      </c>
    </row>
    <row r="6874" spans="1:15" x14ac:dyDescent="0.25">
      <c r="A6874" t="s">
        <v>19</v>
      </c>
      <c r="B6874" t="s">
        <v>14</v>
      </c>
      <c r="C6874">
        <v>11</v>
      </c>
      <c r="D6874">
        <v>35</v>
      </c>
      <c r="E6874" t="b">
        <v>0</v>
      </c>
      <c r="F6874">
        <v>0.41099999999999998</v>
      </c>
      <c r="G6874">
        <v>256</v>
      </c>
      <c r="H6874">
        <v>256</v>
      </c>
      <c r="I6874">
        <v>70129</v>
      </c>
      <c r="J6874">
        <v>16486</v>
      </c>
      <c r="K6874">
        <v>7986</v>
      </c>
      <c r="L6874">
        <v>10</v>
      </c>
      <c r="M6874">
        <f t="shared" si="13932"/>
        <v>0</v>
      </c>
      <c r="N6874" t="b">
        <f t="shared" ref="N6874" si="13979">AND(MIN($F6872,$F6873,$F6874)=$F6874,MAX($H6872,$H6873,$H6874)=$H6874)</f>
        <v>0</v>
      </c>
      <c r="O6874" t="b">
        <f t="shared" ref="O6874" si="13980">AND(NOT(N6872),NOT(N6873),N6874)</f>
        <v>0</v>
      </c>
    </row>
    <row r="6875" spans="1:15" x14ac:dyDescent="0.25">
      <c r="A6875" t="s">
        <v>13</v>
      </c>
      <c r="B6875" t="s">
        <v>14</v>
      </c>
      <c r="C6875">
        <v>11</v>
      </c>
      <c r="D6875">
        <v>37</v>
      </c>
      <c r="E6875" t="b">
        <v>1</v>
      </c>
      <c r="F6875">
        <v>10.000999999999999</v>
      </c>
      <c r="G6875">
        <v>256</v>
      </c>
      <c r="H6875">
        <v>0</v>
      </c>
      <c r="I6875">
        <v>5252285</v>
      </c>
      <c r="J6875">
        <v>496996</v>
      </c>
      <c r="K6875">
        <v>248497</v>
      </c>
      <c r="L6875">
        <v>10</v>
      </c>
      <c r="M6875">
        <f t="shared" si="13932"/>
        <v>256</v>
      </c>
      <c r="N6875" t="b">
        <f t="shared" ref="N6875" si="13981">AND(MIN($F6875,$F6876,$F6877)=$F6875,MAX($H6875,$H6876,$H6877)=$H6875)</f>
        <v>1</v>
      </c>
      <c r="O6875" t="b">
        <f t="shared" ref="O6875" si="13982">AND(N6875,NOT(N6876),NOT(N6877))</f>
        <v>0</v>
      </c>
    </row>
    <row r="6876" spans="1:15" x14ac:dyDescent="0.25">
      <c r="A6876" t="s">
        <v>15</v>
      </c>
      <c r="B6876" t="s">
        <v>14</v>
      </c>
      <c r="C6876">
        <v>11</v>
      </c>
      <c r="D6876">
        <v>37</v>
      </c>
      <c r="E6876" t="b">
        <v>1</v>
      </c>
      <c r="F6876">
        <v>10.000999999999999</v>
      </c>
      <c r="G6876">
        <v>256</v>
      </c>
      <c r="H6876">
        <v>0</v>
      </c>
      <c r="I6876">
        <v>7492454</v>
      </c>
      <c r="J6876">
        <v>819356</v>
      </c>
      <c r="K6876">
        <v>409677</v>
      </c>
      <c r="L6876">
        <v>10</v>
      </c>
      <c r="M6876">
        <f t="shared" si="13932"/>
        <v>256</v>
      </c>
      <c r="N6876" t="b">
        <f t="shared" ref="N6876" si="13983">AND(MIN($F6875,$F6876,$F6877)=$F6876,MAX($H6875,$H6876,$H6877)=$H6876)</f>
        <v>1</v>
      </c>
      <c r="O6876" t="b">
        <f t="shared" ref="O6876" si="13984">AND(NOT(N6875),N6876,NOT(N6877))</f>
        <v>0</v>
      </c>
    </row>
    <row r="6877" spans="1:15" x14ac:dyDescent="0.25">
      <c r="A6877" t="s">
        <v>19</v>
      </c>
      <c r="B6877" t="s">
        <v>14</v>
      </c>
      <c r="C6877">
        <v>11</v>
      </c>
      <c r="D6877">
        <v>37</v>
      </c>
      <c r="E6877" t="b">
        <v>1</v>
      </c>
      <c r="F6877">
        <v>10.000999999999999</v>
      </c>
      <c r="G6877">
        <v>256</v>
      </c>
      <c r="H6877">
        <v>0</v>
      </c>
      <c r="I6877">
        <v>5086227</v>
      </c>
      <c r="J6877">
        <v>480656</v>
      </c>
      <c r="K6877">
        <v>240327</v>
      </c>
      <c r="L6877">
        <v>10</v>
      </c>
      <c r="M6877">
        <f t="shared" si="13932"/>
        <v>256</v>
      </c>
      <c r="N6877" t="b">
        <f t="shared" ref="N6877" si="13985">AND(MIN($F6875,$F6876,$F6877)=$F6877,MAX($H6875,$H6876,$H6877)=$H6877)</f>
        <v>1</v>
      </c>
      <c r="O6877" t="b">
        <f t="shared" ref="O6877" si="13986">AND(NOT(N6875),NOT(N6876),N6877)</f>
        <v>0</v>
      </c>
    </row>
    <row r="6878" spans="1:15" x14ac:dyDescent="0.25">
      <c r="A6878" t="s">
        <v>13</v>
      </c>
      <c r="B6878" t="s">
        <v>14</v>
      </c>
      <c r="C6878">
        <v>11</v>
      </c>
      <c r="D6878">
        <v>38</v>
      </c>
      <c r="E6878" t="b">
        <v>0</v>
      </c>
      <c r="F6878">
        <v>8.2000000000000003E-2</v>
      </c>
      <c r="G6878">
        <v>256</v>
      </c>
      <c r="H6878">
        <v>256</v>
      </c>
      <c r="I6878">
        <v>912</v>
      </c>
      <c r="J6878">
        <v>515</v>
      </c>
      <c r="K6878">
        <v>0</v>
      </c>
      <c r="L6878">
        <v>11</v>
      </c>
      <c r="M6878">
        <f t="shared" si="13932"/>
        <v>0</v>
      </c>
      <c r="N6878" t="b">
        <f t="shared" ref="N6878" si="13987">AND(MIN($F6878,$F6879,$F6880)=$F6878,MAX($H6878,$H6879,$H6880)=$H6878)</f>
        <v>0</v>
      </c>
      <c r="O6878" t="b">
        <f t="shared" ref="O6878" si="13988">AND(N6878,NOT(N6879),NOT(N6880))</f>
        <v>0</v>
      </c>
    </row>
    <row r="6879" spans="1:15" x14ac:dyDescent="0.25">
      <c r="A6879" t="s">
        <v>15</v>
      </c>
      <c r="B6879" t="s">
        <v>14</v>
      </c>
      <c r="C6879">
        <v>11</v>
      </c>
      <c r="D6879">
        <v>38</v>
      </c>
      <c r="E6879" t="b">
        <v>0</v>
      </c>
      <c r="F6879">
        <v>7.1999999999999995E-2</v>
      </c>
      <c r="G6879">
        <v>256</v>
      </c>
      <c r="H6879">
        <v>256</v>
      </c>
      <c r="I6879">
        <v>516</v>
      </c>
      <c r="J6879">
        <v>515</v>
      </c>
      <c r="K6879">
        <v>0</v>
      </c>
      <c r="L6879">
        <v>11</v>
      </c>
      <c r="M6879">
        <f t="shared" si="13932"/>
        <v>0</v>
      </c>
      <c r="N6879" t="b">
        <f t="shared" ref="N6879" si="13989">AND(MIN($F6878,$F6879,$F6880)=$F6879,MAX($H6878,$H6879,$H6880)=$H6879)</f>
        <v>1</v>
      </c>
      <c r="O6879" t="b">
        <f t="shared" ref="O6879" si="13990">AND(NOT(N6878),N6879,NOT(N6880))</f>
        <v>1</v>
      </c>
    </row>
    <row r="6880" spans="1:15" x14ac:dyDescent="0.25">
      <c r="A6880" t="s">
        <v>19</v>
      </c>
      <c r="B6880" t="s">
        <v>14</v>
      </c>
      <c r="C6880">
        <v>11</v>
      </c>
      <c r="D6880">
        <v>38</v>
      </c>
      <c r="E6880" t="b">
        <v>0</v>
      </c>
      <c r="F6880">
        <v>7.6999999999999999E-2</v>
      </c>
      <c r="G6880">
        <v>256</v>
      </c>
      <c r="H6880">
        <v>256</v>
      </c>
      <c r="I6880">
        <v>912</v>
      </c>
      <c r="J6880">
        <v>515</v>
      </c>
      <c r="K6880">
        <v>0</v>
      </c>
      <c r="L6880">
        <v>11</v>
      </c>
      <c r="M6880">
        <f t="shared" si="13932"/>
        <v>0</v>
      </c>
      <c r="N6880" t="b">
        <f t="shared" ref="N6880" si="13991">AND(MIN($F6878,$F6879,$F6880)=$F6880,MAX($H6878,$H6879,$H6880)=$H6880)</f>
        <v>0</v>
      </c>
      <c r="O6880" t="b">
        <f t="shared" ref="O6880" si="13992">AND(NOT(N6878),NOT(N6879),N6880)</f>
        <v>0</v>
      </c>
    </row>
    <row r="6881" spans="1:15" x14ac:dyDescent="0.25">
      <c r="A6881" t="s">
        <v>13</v>
      </c>
      <c r="B6881" t="s">
        <v>14</v>
      </c>
      <c r="C6881">
        <v>11</v>
      </c>
      <c r="D6881">
        <v>39</v>
      </c>
      <c r="E6881" t="b">
        <v>0</v>
      </c>
      <c r="F6881">
        <v>6.8000000000000005E-2</v>
      </c>
      <c r="G6881">
        <v>256</v>
      </c>
      <c r="H6881">
        <v>256</v>
      </c>
      <c r="I6881">
        <v>901</v>
      </c>
      <c r="J6881">
        <v>515</v>
      </c>
      <c r="K6881">
        <v>0</v>
      </c>
      <c r="L6881">
        <v>11</v>
      </c>
      <c r="M6881">
        <f t="shared" si="13932"/>
        <v>0</v>
      </c>
      <c r="N6881" t="b">
        <f t="shared" ref="N6881" si="13993">AND(MIN($F6881,$F6882,$F6883)=$F6881,MAX($H6881,$H6882,$H6883)=$H6881)</f>
        <v>0</v>
      </c>
      <c r="O6881" t="b">
        <f t="shared" ref="O6881" si="13994">AND(N6881,NOT(N6882),NOT(N6883))</f>
        <v>0</v>
      </c>
    </row>
    <row r="6882" spans="1:15" x14ac:dyDescent="0.25">
      <c r="A6882" t="s">
        <v>15</v>
      </c>
      <c r="B6882" t="s">
        <v>14</v>
      </c>
      <c r="C6882">
        <v>11</v>
      </c>
      <c r="D6882">
        <v>39</v>
      </c>
      <c r="E6882" t="b">
        <v>0</v>
      </c>
      <c r="F6882">
        <v>6.2E-2</v>
      </c>
      <c r="G6882">
        <v>256</v>
      </c>
      <c r="H6882">
        <v>256</v>
      </c>
      <c r="I6882">
        <v>516</v>
      </c>
      <c r="J6882">
        <v>515</v>
      </c>
      <c r="K6882">
        <v>0</v>
      </c>
      <c r="L6882">
        <v>11</v>
      </c>
      <c r="M6882">
        <f t="shared" si="13932"/>
        <v>0</v>
      </c>
      <c r="N6882" t="b">
        <f t="shared" ref="N6882" si="13995">AND(MIN($F6881,$F6882,$F6883)=$F6882,MAX($H6881,$H6882,$H6883)=$H6882)</f>
        <v>1</v>
      </c>
      <c r="O6882" t="b">
        <f t="shared" ref="O6882" si="13996">AND(NOT(N6881),N6882,NOT(N6883))</f>
        <v>1</v>
      </c>
    </row>
    <row r="6883" spans="1:15" x14ac:dyDescent="0.25">
      <c r="A6883" t="s">
        <v>19</v>
      </c>
      <c r="B6883" t="s">
        <v>14</v>
      </c>
      <c r="C6883">
        <v>11</v>
      </c>
      <c r="D6883">
        <v>39</v>
      </c>
      <c r="E6883" t="b">
        <v>0</v>
      </c>
      <c r="F6883">
        <v>9.1999999999999998E-2</v>
      </c>
      <c r="G6883">
        <v>256</v>
      </c>
      <c r="H6883">
        <v>256</v>
      </c>
      <c r="I6883">
        <v>901</v>
      </c>
      <c r="J6883">
        <v>515</v>
      </c>
      <c r="K6883">
        <v>0</v>
      </c>
      <c r="L6883">
        <v>11</v>
      </c>
      <c r="M6883">
        <f t="shared" si="13932"/>
        <v>0</v>
      </c>
      <c r="N6883" t="b">
        <f t="shared" ref="N6883" si="13997">AND(MIN($F6881,$F6882,$F6883)=$F6883,MAX($H6881,$H6882,$H6883)=$H6883)</f>
        <v>0</v>
      </c>
      <c r="O6883" t="b">
        <f t="shared" ref="O6883" si="13998">AND(NOT(N6881),NOT(N6882),N6883)</f>
        <v>0</v>
      </c>
    </row>
    <row r="6884" spans="1:15" x14ac:dyDescent="0.25">
      <c r="A6884" t="s">
        <v>13</v>
      </c>
      <c r="B6884" t="s">
        <v>14</v>
      </c>
      <c r="C6884">
        <v>11</v>
      </c>
      <c r="D6884">
        <v>3</v>
      </c>
      <c r="E6884" t="b">
        <v>0</v>
      </c>
      <c r="F6884">
        <v>6.9000000000000006E-2</v>
      </c>
      <c r="G6884">
        <v>256</v>
      </c>
      <c r="H6884">
        <v>256</v>
      </c>
      <c r="I6884">
        <v>769</v>
      </c>
      <c r="J6884">
        <v>512</v>
      </c>
      <c r="K6884">
        <v>0</v>
      </c>
      <c r="L6884">
        <v>1</v>
      </c>
      <c r="M6884">
        <f t="shared" si="13932"/>
        <v>0</v>
      </c>
      <c r="N6884" t="b">
        <f t="shared" ref="N6884" si="13999">AND(MIN($F6884,$F6885,$F6886)=$F6884,MAX($H6884,$H6885,$H6886)=$H6884)</f>
        <v>0</v>
      </c>
      <c r="O6884" t="b">
        <f t="shared" ref="O6884" si="14000">AND(N6884,NOT(N6885),NOT(N6886))</f>
        <v>0</v>
      </c>
    </row>
    <row r="6885" spans="1:15" x14ac:dyDescent="0.25">
      <c r="A6885" t="s">
        <v>15</v>
      </c>
      <c r="B6885" t="s">
        <v>14</v>
      </c>
      <c r="C6885">
        <v>11</v>
      </c>
      <c r="D6885">
        <v>3</v>
      </c>
      <c r="E6885" t="b">
        <v>0</v>
      </c>
      <c r="F6885">
        <v>6.0999999999999999E-2</v>
      </c>
      <c r="G6885">
        <v>256</v>
      </c>
      <c r="H6885">
        <v>256</v>
      </c>
      <c r="I6885">
        <v>512</v>
      </c>
      <c r="J6885">
        <v>512</v>
      </c>
      <c r="K6885">
        <v>0</v>
      </c>
      <c r="L6885">
        <v>1</v>
      </c>
      <c r="M6885">
        <f t="shared" si="13932"/>
        <v>0</v>
      </c>
      <c r="N6885" t="b">
        <f t="shared" ref="N6885" si="14001">AND(MIN($F6884,$F6885,$F6886)=$F6885,MAX($H6884,$H6885,$H6886)=$H6885)</f>
        <v>1</v>
      </c>
      <c r="O6885" t="b">
        <f t="shared" ref="O6885" si="14002">AND(NOT(N6884),N6885,NOT(N6886))</f>
        <v>1</v>
      </c>
    </row>
    <row r="6886" spans="1:15" x14ac:dyDescent="0.25">
      <c r="A6886" t="s">
        <v>19</v>
      </c>
      <c r="B6886" t="s">
        <v>14</v>
      </c>
      <c r="C6886">
        <v>11</v>
      </c>
      <c r="D6886">
        <v>3</v>
      </c>
      <c r="E6886" t="b">
        <v>0</v>
      </c>
      <c r="F6886">
        <v>6.7000000000000004E-2</v>
      </c>
      <c r="G6886">
        <v>256</v>
      </c>
      <c r="H6886">
        <v>256</v>
      </c>
      <c r="I6886">
        <v>769</v>
      </c>
      <c r="J6886">
        <v>512</v>
      </c>
      <c r="K6886">
        <v>0</v>
      </c>
      <c r="L6886">
        <v>1</v>
      </c>
      <c r="M6886">
        <f t="shared" si="13932"/>
        <v>0</v>
      </c>
      <c r="N6886" t="b">
        <f t="shared" ref="N6886" si="14003">AND(MIN($F6884,$F6885,$F6886)=$F6886,MAX($H6884,$H6885,$H6886)=$H6886)</f>
        <v>0</v>
      </c>
      <c r="O6886" t="b">
        <f t="shared" ref="O6886" si="14004">AND(NOT(N6884),NOT(N6885),N6886)</f>
        <v>0</v>
      </c>
    </row>
    <row r="6887" spans="1:15" x14ac:dyDescent="0.25">
      <c r="A6887" t="s">
        <v>13</v>
      </c>
      <c r="B6887" t="s">
        <v>14</v>
      </c>
      <c r="C6887">
        <v>11</v>
      </c>
      <c r="D6887">
        <v>40</v>
      </c>
      <c r="E6887" t="b">
        <v>0</v>
      </c>
      <c r="F6887">
        <v>6.8000000000000005E-2</v>
      </c>
      <c r="G6887">
        <v>256</v>
      </c>
      <c r="H6887">
        <v>256</v>
      </c>
      <c r="I6887">
        <v>935</v>
      </c>
      <c r="J6887">
        <v>515</v>
      </c>
      <c r="K6887">
        <v>0</v>
      </c>
      <c r="L6887">
        <v>11</v>
      </c>
      <c r="M6887">
        <f t="shared" si="13932"/>
        <v>0</v>
      </c>
      <c r="N6887" t="b">
        <f t="shared" ref="N6887" si="14005">AND(MIN($F6887,$F6888,$F6889)=$F6887,MAX($H6887,$H6888,$H6889)=$H6887)</f>
        <v>0</v>
      </c>
      <c r="O6887" t="b">
        <f t="shared" ref="O6887" si="14006">AND(N6887,NOT(N6888),NOT(N6889))</f>
        <v>0</v>
      </c>
    </row>
    <row r="6888" spans="1:15" x14ac:dyDescent="0.25">
      <c r="A6888" t="s">
        <v>15</v>
      </c>
      <c r="B6888" t="s">
        <v>14</v>
      </c>
      <c r="C6888">
        <v>11</v>
      </c>
      <c r="D6888">
        <v>40</v>
      </c>
      <c r="E6888" t="b">
        <v>0</v>
      </c>
      <c r="F6888">
        <v>5.8000000000000003E-2</v>
      </c>
      <c r="G6888">
        <v>256</v>
      </c>
      <c r="H6888">
        <v>256</v>
      </c>
      <c r="I6888">
        <v>516</v>
      </c>
      <c r="J6888">
        <v>515</v>
      </c>
      <c r="K6888">
        <v>0</v>
      </c>
      <c r="L6888">
        <v>11</v>
      </c>
      <c r="M6888">
        <f t="shared" si="13932"/>
        <v>0</v>
      </c>
      <c r="N6888" t="b">
        <f t="shared" ref="N6888" si="14007">AND(MIN($F6887,$F6888,$F6889)=$F6888,MAX($H6887,$H6888,$H6889)=$H6888)</f>
        <v>1</v>
      </c>
      <c r="O6888" t="b">
        <f t="shared" ref="O6888" si="14008">AND(NOT(N6887),N6888,NOT(N6889))</f>
        <v>1</v>
      </c>
    </row>
    <row r="6889" spans="1:15" x14ac:dyDescent="0.25">
      <c r="A6889" t="s">
        <v>19</v>
      </c>
      <c r="B6889" t="s">
        <v>14</v>
      </c>
      <c r="C6889">
        <v>11</v>
      </c>
      <c r="D6889">
        <v>40</v>
      </c>
      <c r="E6889" t="b">
        <v>0</v>
      </c>
      <c r="F6889">
        <v>7.5999999999999998E-2</v>
      </c>
      <c r="G6889">
        <v>256</v>
      </c>
      <c r="H6889">
        <v>256</v>
      </c>
      <c r="I6889">
        <v>935</v>
      </c>
      <c r="J6889">
        <v>515</v>
      </c>
      <c r="K6889">
        <v>0</v>
      </c>
      <c r="L6889">
        <v>11</v>
      </c>
      <c r="M6889">
        <f t="shared" si="13932"/>
        <v>0</v>
      </c>
      <c r="N6889" t="b">
        <f t="shared" ref="N6889" si="14009">AND(MIN($F6887,$F6888,$F6889)=$F6889,MAX($H6887,$H6888,$H6889)=$H6889)</f>
        <v>0</v>
      </c>
      <c r="O6889" t="b">
        <f t="shared" ref="O6889" si="14010">AND(NOT(N6887),NOT(N6888),N6889)</f>
        <v>0</v>
      </c>
    </row>
    <row r="6890" spans="1:15" x14ac:dyDescent="0.25">
      <c r="A6890" t="s">
        <v>13</v>
      </c>
      <c r="B6890" t="s">
        <v>14</v>
      </c>
      <c r="C6890">
        <v>11</v>
      </c>
      <c r="D6890">
        <v>41</v>
      </c>
      <c r="E6890" t="b">
        <v>0</v>
      </c>
      <c r="F6890">
        <v>6.7000000000000004E-2</v>
      </c>
      <c r="G6890">
        <v>256</v>
      </c>
      <c r="H6890">
        <v>256</v>
      </c>
      <c r="I6890">
        <v>1041</v>
      </c>
      <c r="J6890">
        <v>517</v>
      </c>
      <c r="K6890">
        <v>1</v>
      </c>
      <c r="L6890">
        <v>11</v>
      </c>
      <c r="M6890">
        <f t="shared" si="13932"/>
        <v>0</v>
      </c>
      <c r="N6890" t="b">
        <f t="shared" ref="N6890" si="14011">AND(MIN($F6890,$F6891,$F6892)=$F6890,MAX($H6890,$H6891,$H6892)=$H6890)</f>
        <v>0</v>
      </c>
      <c r="O6890" t="b">
        <f t="shared" ref="O6890" si="14012">AND(N6890,NOT(N6891),NOT(N6892))</f>
        <v>0</v>
      </c>
    </row>
    <row r="6891" spans="1:15" x14ac:dyDescent="0.25">
      <c r="A6891" t="s">
        <v>15</v>
      </c>
      <c r="B6891" t="s">
        <v>14</v>
      </c>
      <c r="C6891">
        <v>11</v>
      </c>
      <c r="D6891">
        <v>41</v>
      </c>
      <c r="E6891" t="b">
        <v>0</v>
      </c>
      <c r="F6891">
        <v>6.2E-2</v>
      </c>
      <c r="G6891">
        <v>256</v>
      </c>
      <c r="H6891">
        <v>256</v>
      </c>
      <c r="I6891">
        <v>520</v>
      </c>
      <c r="J6891">
        <v>517</v>
      </c>
      <c r="K6891">
        <v>1</v>
      </c>
      <c r="L6891">
        <v>11</v>
      </c>
      <c r="M6891">
        <f t="shared" si="13932"/>
        <v>0</v>
      </c>
      <c r="N6891" t="b">
        <f t="shared" ref="N6891" si="14013">AND(MIN($F6890,$F6891,$F6892)=$F6891,MAX($H6890,$H6891,$H6892)=$H6891)</f>
        <v>1</v>
      </c>
      <c r="O6891" t="b">
        <f t="shared" ref="O6891" si="14014">AND(NOT(N6890),N6891,NOT(N6892))</f>
        <v>1</v>
      </c>
    </row>
    <row r="6892" spans="1:15" x14ac:dyDescent="0.25">
      <c r="A6892" t="s">
        <v>19</v>
      </c>
      <c r="B6892" t="s">
        <v>14</v>
      </c>
      <c r="C6892">
        <v>11</v>
      </c>
      <c r="D6892">
        <v>41</v>
      </c>
      <c r="E6892" t="b">
        <v>0</v>
      </c>
      <c r="F6892">
        <v>7.0000000000000007E-2</v>
      </c>
      <c r="G6892">
        <v>256</v>
      </c>
      <c r="H6892">
        <v>256</v>
      </c>
      <c r="I6892">
        <v>1041</v>
      </c>
      <c r="J6892">
        <v>517</v>
      </c>
      <c r="K6892">
        <v>1</v>
      </c>
      <c r="L6892">
        <v>11</v>
      </c>
      <c r="M6892">
        <f t="shared" si="13932"/>
        <v>0</v>
      </c>
      <c r="N6892" t="b">
        <f t="shared" ref="N6892" si="14015">AND(MIN($F6890,$F6891,$F6892)=$F6892,MAX($H6890,$H6891,$H6892)=$H6892)</f>
        <v>0</v>
      </c>
      <c r="O6892" t="b">
        <f t="shared" ref="O6892" si="14016">AND(NOT(N6890),NOT(N6891),N6892)</f>
        <v>0</v>
      </c>
    </row>
    <row r="6893" spans="1:15" x14ac:dyDescent="0.25">
      <c r="A6893" t="s">
        <v>13</v>
      </c>
      <c r="B6893" t="s">
        <v>14</v>
      </c>
      <c r="C6893">
        <v>11</v>
      </c>
      <c r="D6893">
        <v>42</v>
      </c>
      <c r="E6893" t="b">
        <v>0</v>
      </c>
      <c r="F6893">
        <v>7.0999999999999994E-2</v>
      </c>
      <c r="G6893">
        <v>256</v>
      </c>
      <c r="H6893">
        <v>256</v>
      </c>
      <c r="I6893">
        <v>987</v>
      </c>
      <c r="J6893">
        <v>515</v>
      </c>
      <c r="K6893">
        <v>0</v>
      </c>
      <c r="L6893">
        <v>11</v>
      </c>
      <c r="M6893">
        <f t="shared" si="13932"/>
        <v>0</v>
      </c>
      <c r="N6893" t="b">
        <f t="shared" ref="N6893" si="14017">AND(MIN($F6893,$F6894,$F6895)=$F6893,MAX($H6893,$H6894,$H6895)=$H6893)</f>
        <v>1</v>
      </c>
      <c r="O6893" t="b">
        <f t="shared" ref="O6893" si="14018">AND(N6893,NOT(N6894),NOT(N6895))</f>
        <v>0</v>
      </c>
    </row>
    <row r="6894" spans="1:15" x14ac:dyDescent="0.25">
      <c r="A6894" t="s">
        <v>15</v>
      </c>
      <c r="B6894" t="s">
        <v>14</v>
      </c>
      <c r="C6894">
        <v>11</v>
      </c>
      <c r="D6894">
        <v>42</v>
      </c>
      <c r="E6894" t="b">
        <v>0</v>
      </c>
      <c r="F6894">
        <v>7.0999999999999994E-2</v>
      </c>
      <c r="G6894">
        <v>256</v>
      </c>
      <c r="H6894">
        <v>256</v>
      </c>
      <c r="I6894">
        <v>516</v>
      </c>
      <c r="J6894">
        <v>515</v>
      </c>
      <c r="K6894">
        <v>0</v>
      </c>
      <c r="L6894">
        <v>11</v>
      </c>
      <c r="M6894">
        <f t="shared" si="13932"/>
        <v>0</v>
      </c>
      <c r="N6894" t="b">
        <f t="shared" ref="N6894" si="14019">AND(MIN($F6893,$F6894,$F6895)=$F6894,MAX($H6893,$H6894,$H6895)=$H6894)</f>
        <v>1</v>
      </c>
      <c r="O6894" t="b">
        <f t="shared" ref="O6894" si="14020">AND(NOT(N6893),N6894,NOT(N6895))</f>
        <v>0</v>
      </c>
    </row>
    <row r="6895" spans="1:15" x14ac:dyDescent="0.25">
      <c r="A6895" t="s">
        <v>19</v>
      </c>
      <c r="B6895" t="s">
        <v>14</v>
      </c>
      <c r="C6895">
        <v>11</v>
      </c>
      <c r="D6895">
        <v>42</v>
      </c>
      <c r="E6895" t="b">
        <v>0</v>
      </c>
      <c r="F6895">
        <v>7.6999999999999999E-2</v>
      </c>
      <c r="G6895">
        <v>256</v>
      </c>
      <c r="H6895">
        <v>256</v>
      </c>
      <c r="I6895">
        <v>987</v>
      </c>
      <c r="J6895">
        <v>515</v>
      </c>
      <c r="K6895">
        <v>0</v>
      </c>
      <c r="L6895">
        <v>11</v>
      </c>
      <c r="M6895">
        <f t="shared" si="13932"/>
        <v>0</v>
      </c>
      <c r="N6895" t="b">
        <f t="shared" ref="N6895" si="14021">AND(MIN($F6893,$F6894,$F6895)=$F6895,MAX($H6893,$H6894,$H6895)=$H6895)</f>
        <v>0</v>
      </c>
      <c r="O6895" t="b">
        <f t="shared" ref="O6895" si="14022">AND(NOT(N6893),NOT(N6894),N6895)</f>
        <v>0</v>
      </c>
    </row>
    <row r="6896" spans="1:15" x14ac:dyDescent="0.25">
      <c r="A6896" t="s">
        <v>13</v>
      </c>
      <c r="B6896" t="s">
        <v>14</v>
      </c>
      <c r="C6896">
        <v>11</v>
      </c>
      <c r="D6896">
        <v>43</v>
      </c>
      <c r="E6896" t="b">
        <v>0</v>
      </c>
      <c r="F6896">
        <v>6.8000000000000005E-2</v>
      </c>
      <c r="G6896">
        <v>256</v>
      </c>
      <c r="H6896">
        <v>256</v>
      </c>
      <c r="I6896">
        <v>1007</v>
      </c>
      <c r="J6896">
        <v>514</v>
      </c>
      <c r="K6896">
        <v>0</v>
      </c>
      <c r="L6896">
        <v>11</v>
      </c>
      <c r="M6896">
        <f t="shared" si="13932"/>
        <v>0</v>
      </c>
      <c r="N6896" t="b">
        <f t="shared" ref="N6896" si="14023">AND(MIN($F6896,$F6897,$F6898)=$F6896,MAX($H6896,$H6897,$H6898)=$H6896)</f>
        <v>0</v>
      </c>
      <c r="O6896" t="b">
        <f t="shared" ref="O6896" si="14024">AND(N6896,NOT(N6897),NOT(N6898))</f>
        <v>0</v>
      </c>
    </row>
    <row r="6897" spans="1:15" x14ac:dyDescent="0.25">
      <c r="A6897" t="s">
        <v>15</v>
      </c>
      <c r="B6897" t="s">
        <v>14</v>
      </c>
      <c r="C6897">
        <v>11</v>
      </c>
      <c r="D6897">
        <v>43</v>
      </c>
      <c r="E6897" t="b">
        <v>0</v>
      </c>
      <c r="F6897">
        <v>6.5000000000000002E-2</v>
      </c>
      <c r="G6897">
        <v>256</v>
      </c>
      <c r="H6897">
        <v>256</v>
      </c>
      <c r="I6897">
        <v>515</v>
      </c>
      <c r="J6897">
        <v>514</v>
      </c>
      <c r="K6897">
        <v>0</v>
      </c>
      <c r="L6897">
        <v>11</v>
      </c>
      <c r="M6897">
        <f t="shared" si="13932"/>
        <v>0</v>
      </c>
      <c r="N6897" t="b">
        <f t="shared" ref="N6897" si="14025">AND(MIN($F6896,$F6897,$F6898)=$F6897,MAX($H6896,$H6897,$H6898)=$H6897)</f>
        <v>1</v>
      </c>
      <c r="O6897" t="b">
        <f t="shared" ref="O6897" si="14026">AND(NOT(N6896),N6897,NOT(N6898))</f>
        <v>1</v>
      </c>
    </row>
    <row r="6898" spans="1:15" x14ac:dyDescent="0.25">
      <c r="A6898" t="s">
        <v>19</v>
      </c>
      <c r="B6898" t="s">
        <v>14</v>
      </c>
      <c r="C6898">
        <v>11</v>
      </c>
      <c r="D6898">
        <v>43</v>
      </c>
      <c r="E6898" t="b">
        <v>0</v>
      </c>
      <c r="F6898">
        <v>9.1999999999999998E-2</v>
      </c>
      <c r="G6898">
        <v>256</v>
      </c>
      <c r="H6898">
        <v>256</v>
      </c>
      <c r="I6898">
        <v>1007</v>
      </c>
      <c r="J6898">
        <v>514</v>
      </c>
      <c r="K6898">
        <v>0</v>
      </c>
      <c r="L6898">
        <v>11</v>
      </c>
      <c r="M6898">
        <f t="shared" si="13932"/>
        <v>0</v>
      </c>
      <c r="N6898" t="b">
        <f t="shared" ref="N6898" si="14027">AND(MIN($F6896,$F6897,$F6898)=$F6898,MAX($H6896,$H6897,$H6898)=$H6898)</f>
        <v>0</v>
      </c>
      <c r="O6898" t="b">
        <f t="shared" ref="O6898" si="14028">AND(NOT(N6896),NOT(N6897),N6898)</f>
        <v>0</v>
      </c>
    </row>
    <row r="6899" spans="1:15" x14ac:dyDescent="0.25">
      <c r="A6899" t="s">
        <v>13</v>
      </c>
      <c r="B6899" t="s">
        <v>14</v>
      </c>
      <c r="C6899">
        <v>11</v>
      </c>
      <c r="D6899">
        <v>44</v>
      </c>
      <c r="E6899" t="b">
        <v>0</v>
      </c>
      <c r="F6899">
        <v>6.0999999999999999E-2</v>
      </c>
      <c r="G6899">
        <v>256</v>
      </c>
      <c r="H6899">
        <v>256</v>
      </c>
      <c r="I6899">
        <v>848</v>
      </c>
      <c r="J6899">
        <v>515</v>
      </c>
      <c r="K6899">
        <v>0</v>
      </c>
      <c r="L6899">
        <v>11</v>
      </c>
      <c r="M6899">
        <f t="shared" si="13932"/>
        <v>0</v>
      </c>
      <c r="N6899" t="b">
        <f t="shared" ref="N6899" si="14029">AND(MIN($F6899,$F6900,$F6901)=$F6899,MAX($H6899,$H6900,$H6901)=$H6899)</f>
        <v>1</v>
      </c>
      <c r="O6899" t="b">
        <f t="shared" ref="O6899" si="14030">AND(N6899,NOT(N6900),NOT(N6901))</f>
        <v>1</v>
      </c>
    </row>
    <row r="6900" spans="1:15" x14ac:dyDescent="0.25">
      <c r="A6900" t="s">
        <v>15</v>
      </c>
      <c r="B6900" t="s">
        <v>14</v>
      </c>
      <c r="C6900">
        <v>11</v>
      </c>
      <c r="D6900">
        <v>44</v>
      </c>
      <c r="E6900" t="b">
        <v>0</v>
      </c>
      <c r="F6900">
        <v>6.2E-2</v>
      </c>
      <c r="G6900">
        <v>256</v>
      </c>
      <c r="H6900">
        <v>256</v>
      </c>
      <c r="I6900">
        <v>516</v>
      </c>
      <c r="J6900">
        <v>515</v>
      </c>
      <c r="K6900">
        <v>0</v>
      </c>
      <c r="L6900">
        <v>11</v>
      </c>
      <c r="M6900">
        <f t="shared" si="13932"/>
        <v>0</v>
      </c>
      <c r="N6900" t="b">
        <f t="shared" ref="N6900" si="14031">AND(MIN($F6899,$F6900,$F6901)=$F6900,MAX($H6899,$H6900,$H6901)=$H6900)</f>
        <v>0</v>
      </c>
      <c r="O6900" t="b">
        <f t="shared" ref="O6900" si="14032">AND(NOT(N6899),N6900,NOT(N6901))</f>
        <v>0</v>
      </c>
    </row>
    <row r="6901" spans="1:15" x14ac:dyDescent="0.25">
      <c r="A6901" t="s">
        <v>19</v>
      </c>
      <c r="B6901" t="s">
        <v>14</v>
      </c>
      <c r="C6901">
        <v>11</v>
      </c>
      <c r="D6901">
        <v>44</v>
      </c>
      <c r="E6901" t="b">
        <v>0</v>
      </c>
      <c r="F6901">
        <v>6.2E-2</v>
      </c>
      <c r="G6901">
        <v>256</v>
      </c>
      <c r="H6901">
        <v>256</v>
      </c>
      <c r="I6901">
        <v>848</v>
      </c>
      <c r="J6901">
        <v>515</v>
      </c>
      <c r="K6901">
        <v>0</v>
      </c>
      <c r="L6901">
        <v>11</v>
      </c>
      <c r="M6901">
        <f t="shared" si="13932"/>
        <v>0</v>
      </c>
      <c r="N6901" t="b">
        <f t="shared" ref="N6901" si="14033">AND(MIN($F6899,$F6900,$F6901)=$F6901,MAX($H6899,$H6900,$H6901)=$H6901)</f>
        <v>0</v>
      </c>
      <c r="O6901" t="b">
        <f t="shared" ref="O6901" si="14034">AND(NOT(N6899),NOT(N6900),N6901)</f>
        <v>0</v>
      </c>
    </row>
    <row r="6902" spans="1:15" x14ac:dyDescent="0.25">
      <c r="A6902" t="s">
        <v>13</v>
      </c>
      <c r="B6902" t="s">
        <v>14</v>
      </c>
      <c r="C6902">
        <v>11</v>
      </c>
      <c r="D6902">
        <v>45</v>
      </c>
      <c r="E6902" t="b">
        <v>0</v>
      </c>
      <c r="F6902">
        <v>8.4000000000000005E-2</v>
      </c>
      <c r="G6902">
        <v>256</v>
      </c>
      <c r="H6902">
        <v>256</v>
      </c>
      <c r="I6902">
        <v>901</v>
      </c>
      <c r="J6902">
        <v>515</v>
      </c>
      <c r="K6902">
        <v>0</v>
      </c>
      <c r="L6902">
        <v>11</v>
      </c>
      <c r="M6902">
        <f t="shared" si="13932"/>
        <v>0</v>
      </c>
      <c r="N6902" t="b">
        <f t="shared" ref="N6902" si="14035">AND(MIN($F6902,$F6903,$F6904)=$F6902,MAX($H6902,$H6903,$H6904)=$H6902)</f>
        <v>0</v>
      </c>
      <c r="O6902" t="b">
        <f t="shared" ref="O6902" si="14036">AND(N6902,NOT(N6903),NOT(N6904))</f>
        <v>0</v>
      </c>
    </row>
    <row r="6903" spans="1:15" x14ac:dyDescent="0.25">
      <c r="A6903" t="s">
        <v>15</v>
      </c>
      <c r="B6903" t="s">
        <v>14</v>
      </c>
      <c r="C6903">
        <v>11</v>
      </c>
      <c r="D6903">
        <v>45</v>
      </c>
      <c r="E6903" t="b">
        <v>0</v>
      </c>
      <c r="F6903">
        <v>6.8000000000000005E-2</v>
      </c>
      <c r="G6903">
        <v>256</v>
      </c>
      <c r="H6903">
        <v>256</v>
      </c>
      <c r="I6903">
        <v>516</v>
      </c>
      <c r="J6903">
        <v>515</v>
      </c>
      <c r="K6903">
        <v>0</v>
      </c>
      <c r="L6903">
        <v>11</v>
      </c>
      <c r="M6903">
        <f t="shared" si="13932"/>
        <v>0</v>
      </c>
      <c r="N6903" t="b">
        <f t="shared" ref="N6903" si="14037">AND(MIN($F6902,$F6903,$F6904)=$F6903,MAX($H6902,$H6903,$H6904)=$H6903)</f>
        <v>1</v>
      </c>
      <c r="O6903" t="b">
        <f t="shared" ref="O6903" si="14038">AND(NOT(N6902),N6903,NOT(N6904))</f>
        <v>1</v>
      </c>
    </row>
    <row r="6904" spans="1:15" x14ac:dyDescent="0.25">
      <c r="A6904" t="s">
        <v>19</v>
      </c>
      <c r="B6904" t="s">
        <v>14</v>
      </c>
      <c r="C6904">
        <v>11</v>
      </c>
      <c r="D6904">
        <v>45</v>
      </c>
      <c r="E6904" t="b">
        <v>0</v>
      </c>
      <c r="F6904">
        <v>7.0999999999999994E-2</v>
      </c>
      <c r="G6904">
        <v>256</v>
      </c>
      <c r="H6904">
        <v>256</v>
      </c>
      <c r="I6904">
        <v>901</v>
      </c>
      <c r="J6904">
        <v>515</v>
      </c>
      <c r="K6904">
        <v>0</v>
      </c>
      <c r="L6904">
        <v>11</v>
      </c>
      <c r="M6904">
        <f t="shared" si="13932"/>
        <v>0</v>
      </c>
      <c r="N6904" t="b">
        <f t="shared" ref="N6904" si="14039">AND(MIN($F6902,$F6903,$F6904)=$F6904,MAX($H6902,$H6903,$H6904)=$H6904)</f>
        <v>0</v>
      </c>
      <c r="O6904" t="b">
        <f t="shared" ref="O6904" si="14040">AND(NOT(N6902),NOT(N6903),N6904)</f>
        <v>0</v>
      </c>
    </row>
    <row r="6905" spans="1:15" x14ac:dyDescent="0.25">
      <c r="A6905" t="s">
        <v>13</v>
      </c>
      <c r="B6905" t="s">
        <v>14</v>
      </c>
      <c r="C6905">
        <v>11</v>
      </c>
      <c r="D6905">
        <v>46</v>
      </c>
      <c r="E6905" t="b">
        <v>0</v>
      </c>
      <c r="F6905">
        <v>9.9000000000000005E-2</v>
      </c>
      <c r="G6905">
        <v>256</v>
      </c>
      <c r="H6905">
        <v>256</v>
      </c>
      <c r="I6905">
        <v>1042</v>
      </c>
      <c r="J6905">
        <v>519</v>
      </c>
      <c r="K6905">
        <v>2</v>
      </c>
      <c r="L6905">
        <v>11</v>
      </c>
      <c r="M6905">
        <f t="shared" si="13932"/>
        <v>0</v>
      </c>
      <c r="N6905" t="b">
        <f t="shared" ref="N6905" si="14041">AND(MIN($F6905,$F6906,$F6907)=$F6905,MAX($H6905,$H6906,$H6907)=$H6905)</f>
        <v>0</v>
      </c>
      <c r="O6905" t="b">
        <f t="shared" ref="O6905" si="14042">AND(N6905,NOT(N6906),NOT(N6907))</f>
        <v>0</v>
      </c>
    </row>
    <row r="6906" spans="1:15" x14ac:dyDescent="0.25">
      <c r="A6906" t="s">
        <v>15</v>
      </c>
      <c r="B6906" t="s">
        <v>14</v>
      </c>
      <c r="C6906">
        <v>11</v>
      </c>
      <c r="D6906">
        <v>46</v>
      </c>
      <c r="E6906" t="b">
        <v>0</v>
      </c>
      <c r="F6906">
        <v>9.1999999999999998E-2</v>
      </c>
      <c r="G6906">
        <v>256</v>
      </c>
      <c r="H6906">
        <v>256</v>
      </c>
      <c r="I6906">
        <v>522</v>
      </c>
      <c r="J6906">
        <v>519</v>
      </c>
      <c r="K6906">
        <v>2</v>
      </c>
      <c r="L6906">
        <v>11</v>
      </c>
      <c r="M6906">
        <f t="shared" si="13932"/>
        <v>0</v>
      </c>
      <c r="N6906" t="b">
        <f t="shared" ref="N6906" si="14043">AND(MIN($F6905,$F6906,$F6907)=$F6906,MAX($H6905,$H6906,$H6907)=$H6906)</f>
        <v>0</v>
      </c>
      <c r="O6906" t="b">
        <f t="shared" ref="O6906" si="14044">AND(NOT(N6905),N6906,NOT(N6907))</f>
        <v>0</v>
      </c>
    </row>
    <row r="6907" spans="1:15" x14ac:dyDescent="0.25">
      <c r="A6907" t="s">
        <v>19</v>
      </c>
      <c r="B6907" t="s">
        <v>14</v>
      </c>
      <c r="C6907">
        <v>11</v>
      </c>
      <c r="D6907">
        <v>46</v>
      </c>
      <c r="E6907" t="b">
        <v>0</v>
      </c>
      <c r="F6907">
        <v>7.5999999999999998E-2</v>
      </c>
      <c r="G6907">
        <v>256</v>
      </c>
      <c r="H6907">
        <v>256</v>
      </c>
      <c r="I6907">
        <v>1042</v>
      </c>
      <c r="J6907">
        <v>519</v>
      </c>
      <c r="K6907">
        <v>2</v>
      </c>
      <c r="L6907">
        <v>11</v>
      </c>
      <c r="M6907">
        <f t="shared" si="13932"/>
        <v>0</v>
      </c>
      <c r="N6907" t="b">
        <f t="shared" ref="N6907" si="14045">AND(MIN($F6905,$F6906,$F6907)=$F6907,MAX($H6905,$H6906,$H6907)=$H6907)</f>
        <v>1</v>
      </c>
      <c r="O6907" t="b">
        <f t="shared" ref="O6907" si="14046">AND(NOT(N6905),NOT(N6906),N6907)</f>
        <v>1</v>
      </c>
    </row>
    <row r="6908" spans="1:15" x14ac:dyDescent="0.25">
      <c r="A6908" t="s">
        <v>13</v>
      </c>
      <c r="B6908" t="s">
        <v>14</v>
      </c>
      <c r="C6908">
        <v>11</v>
      </c>
      <c r="D6908">
        <v>47</v>
      </c>
      <c r="E6908" t="b">
        <v>0</v>
      </c>
      <c r="F6908">
        <v>7.5999999999999998E-2</v>
      </c>
      <c r="G6908">
        <v>256</v>
      </c>
      <c r="H6908">
        <v>256</v>
      </c>
      <c r="I6908">
        <v>901</v>
      </c>
      <c r="J6908">
        <v>515</v>
      </c>
      <c r="K6908">
        <v>0</v>
      </c>
      <c r="L6908">
        <v>11</v>
      </c>
      <c r="M6908">
        <f t="shared" si="13932"/>
        <v>0</v>
      </c>
      <c r="N6908" t="b">
        <f t="shared" ref="N6908" si="14047">AND(MIN($F6908,$F6909,$F6910)=$F6908,MAX($H6908,$H6909,$H6910)=$H6908)</f>
        <v>0</v>
      </c>
      <c r="O6908" t="b">
        <f t="shared" ref="O6908" si="14048">AND(N6908,NOT(N6909),NOT(N6910))</f>
        <v>0</v>
      </c>
    </row>
    <row r="6909" spans="1:15" x14ac:dyDescent="0.25">
      <c r="A6909" t="s">
        <v>15</v>
      </c>
      <c r="B6909" t="s">
        <v>14</v>
      </c>
      <c r="C6909">
        <v>11</v>
      </c>
      <c r="D6909">
        <v>47</v>
      </c>
      <c r="E6909" t="b">
        <v>0</v>
      </c>
      <c r="F6909">
        <v>5.8999999999999997E-2</v>
      </c>
      <c r="G6909">
        <v>256</v>
      </c>
      <c r="H6909">
        <v>256</v>
      </c>
      <c r="I6909">
        <v>516</v>
      </c>
      <c r="J6909">
        <v>515</v>
      </c>
      <c r="K6909">
        <v>0</v>
      </c>
      <c r="L6909">
        <v>11</v>
      </c>
      <c r="M6909">
        <f t="shared" si="13932"/>
        <v>0</v>
      </c>
      <c r="N6909" t="b">
        <f t="shared" ref="N6909" si="14049">AND(MIN($F6908,$F6909,$F6910)=$F6909,MAX($H6908,$H6909,$H6910)=$H6909)</f>
        <v>1</v>
      </c>
      <c r="O6909" t="b">
        <f t="shared" ref="O6909" si="14050">AND(NOT(N6908),N6909,NOT(N6910))</f>
        <v>1</v>
      </c>
    </row>
    <row r="6910" spans="1:15" x14ac:dyDescent="0.25">
      <c r="A6910" t="s">
        <v>19</v>
      </c>
      <c r="B6910" t="s">
        <v>14</v>
      </c>
      <c r="C6910">
        <v>11</v>
      </c>
      <c r="D6910">
        <v>47</v>
      </c>
      <c r="E6910" t="b">
        <v>0</v>
      </c>
      <c r="F6910">
        <v>6.5000000000000002E-2</v>
      </c>
      <c r="G6910">
        <v>256</v>
      </c>
      <c r="H6910">
        <v>256</v>
      </c>
      <c r="I6910">
        <v>901</v>
      </c>
      <c r="J6910">
        <v>515</v>
      </c>
      <c r="K6910">
        <v>0</v>
      </c>
      <c r="L6910">
        <v>11</v>
      </c>
      <c r="M6910">
        <f t="shared" si="13932"/>
        <v>0</v>
      </c>
      <c r="N6910" t="b">
        <f t="shared" ref="N6910" si="14051">AND(MIN($F6908,$F6909,$F6910)=$F6910,MAX($H6908,$H6909,$H6910)=$H6910)</f>
        <v>0</v>
      </c>
      <c r="O6910" t="b">
        <f t="shared" ref="O6910" si="14052">AND(NOT(N6908),NOT(N6909),N6910)</f>
        <v>0</v>
      </c>
    </row>
    <row r="6911" spans="1:15" x14ac:dyDescent="0.25">
      <c r="A6911" t="s">
        <v>13</v>
      </c>
      <c r="B6911" t="s">
        <v>14</v>
      </c>
      <c r="C6911">
        <v>11</v>
      </c>
      <c r="D6911">
        <v>48</v>
      </c>
      <c r="E6911" t="b">
        <v>0</v>
      </c>
      <c r="F6911">
        <v>6.7000000000000004E-2</v>
      </c>
      <c r="G6911">
        <v>256</v>
      </c>
      <c r="H6911">
        <v>256</v>
      </c>
      <c r="I6911">
        <v>837</v>
      </c>
      <c r="J6911">
        <v>541</v>
      </c>
      <c r="K6911">
        <v>13</v>
      </c>
      <c r="L6911">
        <v>12</v>
      </c>
      <c r="M6911">
        <f t="shared" si="13932"/>
        <v>0</v>
      </c>
      <c r="N6911" t="b">
        <f t="shared" ref="N6911" si="14053">AND(MIN($F6911,$F6912,$F6913)=$F6911,MAX($H6911,$H6912,$H6913)=$H6911)</f>
        <v>1</v>
      </c>
      <c r="O6911" t="b">
        <f t="shared" ref="O6911" si="14054">AND(N6911,NOT(N6912),NOT(N6913))</f>
        <v>1</v>
      </c>
    </row>
    <row r="6912" spans="1:15" x14ac:dyDescent="0.25">
      <c r="A6912" t="s">
        <v>15</v>
      </c>
      <c r="B6912" t="s">
        <v>14</v>
      </c>
      <c r="C6912">
        <v>11</v>
      </c>
      <c r="D6912">
        <v>48</v>
      </c>
      <c r="E6912" t="b">
        <v>0</v>
      </c>
      <c r="F6912">
        <v>6.9000000000000006E-2</v>
      </c>
      <c r="G6912">
        <v>256</v>
      </c>
      <c r="H6912">
        <v>256</v>
      </c>
      <c r="I6912">
        <v>543</v>
      </c>
      <c r="J6912">
        <v>541</v>
      </c>
      <c r="K6912">
        <v>13</v>
      </c>
      <c r="L6912">
        <v>12</v>
      </c>
      <c r="M6912">
        <f t="shared" si="13932"/>
        <v>0</v>
      </c>
      <c r="N6912" t="b">
        <f t="shared" ref="N6912" si="14055">AND(MIN($F6911,$F6912,$F6913)=$F6912,MAX($H6911,$H6912,$H6913)=$H6912)</f>
        <v>0</v>
      </c>
      <c r="O6912" t="b">
        <f t="shared" ref="O6912" si="14056">AND(NOT(N6911),N6912,NOT(N6913))</f>
        <v>0</v>
      </c>
    </row>
    <row r="6913" spans="1:15" x14ac:dyDescent="0.25">
      <c r="A6913" t="s">
        <v>19</v>
      </c>
      <c r="B6913" t="s">
        <v>14</v>
      </c>
      <c r="C6913">
        <v>11</v>
      </c>
      <c r="D6913">
        <v>48</v>
      </c>
      <c r="E6913" t="b">
        <v>0</v>
      </c>
      <c r="F6913">
        <v>7.1999999999999995E-2</v>
      </c>
      <c r="G6913">
        <v>256</v>
      </c>
      <c r="H6913">
        <v>256</v>
      </c>
      <c r="I6913">
        <v>837</v>
      </c>
      <c r="J6913">
        <v>541</v>
      </c>
      <c r="K6913">
        <v>13</v>
      </c>
      <c r="L6913">
        <v>12</v>
      </c>
      <c r="M6913">
        <f t="shared" si="13932"/>
        <v>0</v>
      </c>
      <c r="N6913" t="b">
        <f t="shared" ref="N6913" si="14057">AND(MIN($F6911,$F6912,$F6913)=$F6913,MAX($H6911,$H6912,$H6913)=$H6913)</f>
        <v>0</v>
      </c>
      <c r="O6913" t="b">
        <f t="shared" ref="O6913" si="14058">AND(NOT(N6911),NOT(N6912),N6913)</f>
        <v>0</v>
      </c>
    </row>
    <row r="6914" spans="1:15" x14ac:dyDescent="0.25">
      <c r="A6914" t="s">
        <v>13</v>
      </c>
      <c r="B6914" t="s">
        <v>14</v>
      </c>
      <c r="C6914">
        <v>11</v>
      </c>
      <c r="D6914">
        <v>49</v>
      </c>
      <c r="E6914" t="b">
        <v>0</v>
      </c>
      <c r="F6914">
        <v>6.9000000000000006E-2</v>
      </c>
      <c r="G6914">
        <v>256</v>
      </c>
      <c r="H6914">
        <v>256</v>
      </c>
      <c r="I6914">
        <v>996</v>
      </c>
      <c r="J6914">
        <v>514</v>
      </c>
      <c r="K6914">
        <v>0</v>
      </c>
      <c r="L6914">
        <v>11</v>
      </c>
      <c r="M6914">
        <f t="shared" si="13932"/>
        <v>0</v>
      </c>
      <c r="N6914" t="b">
        <f t="shared" ref="N6914" si="14059">AND(MIN($F6914,$F6915,$F6916)=$F6914,MAX($H6914,$H6915,$H6916)=$H6914)</f>
        <v>1</v>
      </c>
      <c r="O6914" t="b">
        <f t="shared" ref="O6914" si="14060">AND(N6914,NOT(N6915),NOT(N6916))</f>
        <v>1</v>
      </c>
    </row>
    <row r="6915" spans="1:15" x14ac:dyDescent="0.25">
      <c r="A6915" t="s">
        <v>15</v>
      </c>
      <c r="B6915" t="s">
        <v>14</v>
      </c>
      <c r="C6915">
        <v>11</v>
      </c>
      <c r="D6915">
        <v>49</v>
      </c>
      <c r="E6915" t="b">
        <v>0</v>
      </c>
      <c r="F6915">
        <v>7.6999999999999999E-2</v>
      </c>
      <c r="G6915">
        <v>256</v>
      </c>
      <c r="H6915">
        <v>256</v>
      </c>
      <c r="I6915">
        <v>515</v>
      </c>
      <c r="J6915">
        <v>514</v>
      </c>
      <c r="K6915">
        <v>0</v>
      </c>
      <c r="L6915">
        <v>11</v>
      </c>
      <c r="M6915">
        <f t="shared" ref="M6915:M6978" si="14061">G6915-H6915</f>
        <v>0</v>
      </c>
      <c r="N6915" t="b">
        <f t="shared" ref="N6915" si="14062">AND(MIN($F6914,$F6915,$F6916)=$F6915,MAX($H6914,$H6915,$H6916)=$H6915)</f>
        <v>0</v>
      </c>
      <c r="O6915" t="b">
        <f t="shared" ref="O6915" si="14063">AND(NOT(N6914),N6915,NOT(N6916))</f>
        <v>0</v>
      </c>
    </row>
    <row r="6916" spans="1:15" x14ac:dyDescent="0.25">
      <c r="A6916" t="s">
        <v>19</v>
      </c>
      <c r="B6916" t="s">
        <v>14</v>
      </c>
      <c r="C6916">
        <v>11</v>
      </c>
      <c r="D6916">
        <v>49</v>
      </c>
      <c r="E6916" t="b">
        <v>0</v>
      </c>
      <c r="F6916">
        <v>8.1000000000000003E-2</v>
      </c>
      <c r="G6916">
        <v>256</v>
      </c>
      <c r="H6916">
        <v>256</v>
      </c>
      <c r="I6916">
        <v>996</v>
      </c>
      <c r="J6916">
        <v>514</v>
      </c>
      <c r="K6916">
        <v>0</v>
      </c>
      <c r="L6916">
        <v>11</v>
      </c>
      <c r="M6916">
        <f t="shared" si="14061"/>
        <v>0</v>
      </c>
      <c r="N6916" t="b">
        <f t="shared" ref="N6916" si="14064">AND(MIN($F6914,$F6915,$F6916)=$F6916,MAX($H6914,$H6915,$H6916)=$H6916)</f>
        <v>0</v>
      </c>
      <c r="O6916" t="b">
        <f t="shared" ref="O6916" si="14065">AND(NOT(N6914),NOT(N6915),N6916)</f>
        <v>0</v>
      </c>
    </row>
    <row r="6917" spans="1:15" x14ac:dyDescent="0.25">
      <c r="A6917" t="s">
        <v>13</v>
      </c>
      <c r="B6917" t="s">
        <v>14</v>
      </c>
      <c r="C6917">
        <v>11</v>
      </c>
      <c r="D6917">
        <v>4</v>
      </c>
      <c r="E6917" t="b">
        <v>0</v>
      </c>
      <c r="F6917">
        <v>6.7119999999999997</v>
      </c>
      <c r="G6917">
        <v>256</v>
      </c>
      <c r="H6917">
        <v>256</v>
      </c>
      <c r="I6917">
        <v>952427</v>
      </c>
      <c r="J6917">
        <v>519463</v>
      </c>
      <c r="K6917">
        <v>259472</v>
      </c>
      <c r="L6917">
        <v>17</v>
      </c>
      <c r="M6917">
        <f t="shared" si="14061"/>
        <v>0</v>
      </c>
      <c r="N6917" t="b">
        <f t="shared" ref="N6917" si="14066">AND(MIN($F6917,$F6918,$F6919)=$F6917,MAX($H6917,$H6918,$H6919)=$H6917)</f>
        <v>0</v>
      </c>
      <c r="O6917" t="b">
        <f t="shared" ref="O6917" si="14067">AND(N6917,NOT(N6918),NOT(N6919))</f>
        <v>0</v>
      </c>
    </row>
    <row r="6918" spans="1:15" x14ac:dyDescent="0.25">
      <c r="A6918" t="s">
        <v>15</v>
      </c>
      <c r="B6918" t="s">
        <v>14</v>
      </c>
      <c r="C6918">
        <v>11</v>
      </c>
      <c r="D6918">
        <v>4</v>
      </c>
      <c r="E6918" t="b">
        <v>0</v>
      </c>
      <c r="F6918">
        <v>3.085</v>
      </c>
      <c r="G6918">
        <v>256</v>
      </c>
      <c r="H6918">
        <v>256</v>
      </c>
      <c r="I6918">
        <v>536198</v>
      </c>
      <c r="J6918">
        <v>519463</v>
      </c>
      <c r="K6918">
        <v>259472</v>
      </c>
      <c r="L6918">
        <v>17</v>
      </c>
      <c r="M6918">
        <f t="shared" si="14061"/>
        <v>0</v>
      </c>
      <c r="N6918" t="b">
        <f t="shared" ref="N6918" si="14068">AND(MIN($F6917,$F6918,$F6919)=$F6918,MAX($H6917,$H6918,$H6919)=$H6918)</f>
        <v>1</v>
      </c>
      <c r="O6918" t="b">
        <f t="shared" ref="O6918" si="14069">AND(NOT(N6917),N6918,NOT(N6919))</f>
        <v>1</v>
      </c>
    </row>
    <row r="6919" spans="1:15" x14ac:dyDescent="0.25">
      <c r="A6919" t="s">
        <v>19</v>
      </c>
      <c r="B6919" t="s">
        <v>14</v>
      </c>
      <c r="C6919">
        <v>11</v>
      </c>
      <c r="D6919">
        <v>4</v>
      </c>
      <c r="E6919" t="b">
        <v>0</v>
      </c>
      <c r="F6919">
        <v>6.9459999999999997</v>
      </c>
      <c r="G6919">
        <v>256</v>
      </c>
      <c r="H6919">
        <v>256</v>
      </c>
      <c r="I6919">
        <v>952427</v>
      </c>
      <c r="J6919">
        <v>519463</v>
      </c>
      <c r="K6919">
        <v>259472</v>
      </c>
      <c r="L6919">
        <v>17</v>
      </c>
      <c r="M6919">
        <f t="shared" si="14061"/>
        <v>0</v>
      </c>
      <c r="N6919" t="b">
        <f t="shared" ref="N6919" si="14070">AND(MIN($F6917,$F6918,$F6919)=$F6919,MAX($H6917,$H6918,$H6919)=$H6919)</f>
        <v>0</v>
      </c>
      <c r="O6919" t="b">
        <f t="shared" ref="O6919" si="14071">AND(NOT(N6917),NOT(N6918),N6919)</f>
        <v>0</v>
      </c>
    </row>
    <row r="6920" spans="1:15" x14ac:dyDescent="0.25">
      <c r="A6920" t="s">
        <v>13</v>
      </c>
      <c r="B6920" t="s">
        <v>14</v>
      </c>
      <c r="C6920">
        <v>11</v>
      </c>
      <c r="D6920">
        <v>50</v>
      </c>
      <c r="E6920" t="b">
        <v>0</v>
      </c>
      <c r="F6920">
        <v>7.9000000000000001E-2</v>
      </c>
      <c r="G6920">
        <v>256</v>
      </c>
      <c r="H6920">
        <v>256</v>
      </c>
      <c r="I6920">
        <v>956</v>
      </c>
      <c r="J6920">
        <v>515</v>
      </c>
      <c r="K6920">
        <v>0</v>
      </c>
      <c r="L6920">
        <v>11</v>
      </c>
      <c r="M6920">
        <f t="shared" si="14061"/>
        <v>0</v>
      </c>
      <c r="N6920" t="b">
        <f t="shared" ref="N6920" si="14072">AND(MIN($F6920,$F6921,$F6922)=$F6920,MAX($H6920,$H6921,$H6922)=$H6920)</f>
        <v>0</v>
      </c>
      <c r="O6920" t="b">
        <f t="shared" ref="O6920" si="14073">AND(N6920,NOT(N6921),NOT(N6922))</f>
        <v>0</v>
      </c>
    </row>
    <row r="6921" spans="1:15" x14ac:dyDescent="0.25">
      <c r="A6921" t="s">
        <v>15</v>
      </c>
      <c r="B6921" t="s">
        <v>14</v>
      </c>
      <c r="C6921">
        <v>11</v>
      </c>
      <c r="D6921">
        <v>50</v>
      </c>
      <c r="E6921" t="b">
        <v>0</v>
      </c>
      <c r="F6921">
        <v>7.0000000000000007E-2</v>
      </c>
      <c r="G6921">
        <v>256</v>
      </c>
      <c r="H6921">
        <v>256</v>
      </c>
      <c r="I6921">
        <v>516</v>
      </c>
      <c r="J6921">
        <v>515</v>
      </c>
      <c r="K6921">
        <v>0</v>
      </c>
      <c r="L6921">
        <v>11</v>
      </c>
      <c r="M6921">
        <f t="shared" si="14061"/>
        <v>0</v>
      </c>
      <c r="N6921" t="b">
        <f t="shared" ref="N6921" si="14074">AND(MIN($F6920,$F6921,$F6922)=$F6921,MAX($H6920,$H6921,$H6922)=$H6921)</f>
        <v>0</v>
      </c>
      <c r="O6921" t="b">
        <f t="shared" ref="O6921" si="14075">AND(NOT(N6920),N6921,NOT(N6922))</f>
        <v>0</v>
      </c>
    </row>
    <row r="6922" spans="1:15" x14ac:dyDescent="0.25">
      <c r="A6922" t="s">
        <v>19</v>
      </c>
      <c r="B6922" t="s">
        <v>14</v>
      </c>
      <c r="C6922">
        <v>11</v>
      </c>
      <c r="D6922">
        <v>50</v>
      </c>
      <c r="E6922" t="b">
        <v>0</v>
      </c>
      <c r="F6922">
        <v>6.6000000000000003E-2</v>
      </c>
      <c r="G6922">
        <v>256</v>
      </c>
      <c r="H6922">
        <v>256</v>
      </c>
      <c r="I6922">
        <v>956</v>
      </c>
      <c r="J6922">
        <v>515</v>
      </c>
      <c r="K6922">
        <v>0</v>
      </c>
      <c r="L6922">
        <v>11</v>
      </c>
      <c r="M6922">
        <f t="shared" si="14061"/>
        <v>0</v>
      </c>
      <c r="N6922" t="b">
        <f t="shared" ref="N6922" si="14076">AND(MIN($F6920,$F6921,$F6922)=$F6922,MAX($H6920,$H6921,$H6922)=$H6922)</f>
        <v>1</v>
      </c>
      <c r="O6922" t="b">
        <f t="shared" ref="O6922" si="14077">AND(NOT(N6920),NOT(N6921),N6922)</f>
        <v>1</v>
      </c>
    </row>
    <row r="6923" spans="1:15" x14ac:dyDescent="0.25">
      <c r="A6923" t="s">
        <v>13</v>
      </c>
      <c r="B6923" t="s">
        <v>14</v>
      </c>
      <c r="C6923">
        <v>11</v>
      </c>
      <c r="D6923">
        <v>5</v>
      </c>
      <c r="E6923" t="b">
        <v>0</v>
      </c>
      <c r="F6923">
        <v>8.1000000000000003E-2</v>
      </c>
      <c r="G6923">
        <v>256</v>
      </c>
      <c r="H6923">
        <v>256</v>
      </c>
      <c r="I6923">
        <v>1050</v>
      </c>
      <c r="J6923">
        <v>519</v>
      </c>
      <c r="K6923">
        <v>0</v>
      </c>
      <c r="L6923">
        <v>18</v>
      </c>
      <c r="M6923">
        <f t="shared" si="14061"/>
        <v>0</v>
      </c>
      <c r="N6923" t="b">
        <f t="shared" ref="N6923" si="14078">AND(MIN($F6923,$F6924,$F6925)=$F6923,MAX($H6923,$H6924,$H6925)=$H6923)</f>
        <v>1</v>
      </c>
      <c r="O6923" t="b">
        <f t="shared" ref="O6923" si="14079">AND(N6923,NOT(N6924),NOT(N6925))</f>
        <v>1</v>
      </c>
    </row>
    <row r="6924" spans="1:15" x14ac:dyDescent="0.25">
      <c r="A6924" t="s">
        <v>15</v>
      </c>
      <c r="B6924" t="s">
        <v>14</v>
      </c>
      <c r="C6924">
        <v>11</v>
      </c>
      <c r="D6924">
        <v>5</v>
      </c>
      <c r="E6924" t="b">
        <v>0</v>
      </c>
      <c r="F6924">
        <v>9.0999999999999998E-2</v>
      </c>
      <c r="G6924">
        <v>256</v>
      </c>
      <c r="H6924">
        <v>256</v>
      </c>
      <c r="I6924">
        <v>529</v>
      </c>
      <c r="J6924">
        <v>519</v>
      </c>
      <c r="K6924">
        <v>0</v>
      </c>
      <c r="L6924">
        <v>18</v>
      </c>
      <c r="M6924">
        <f t="shared" si="14061"/>
        <v>0</v>
      </c>
      <c r="N6924" t="b">
        <f t="shared" ref="N6924" si="14080">AND(MIN($F6923,$F6924,$F6925)=$F6924,MAX($H6923,$H6924,$H6925)=$H6924)</f>
        <v>0</v>
      </c>
      <c r="O6924" t="b">
        <f t="shared" ref="O6924" si="14081">AND(NOT(N6923),N6924,NOT(N6925))</f>
        <v>0</v>
      </c>
    </row>
    <row r="6925" spans="1:15" x14ac:dyDescent="0.25">
      <c r="A6925" t="s">
        <v>19</v>
      </c>
      <c r="B6925" t="s">
        <v>14</v>
      </c>
      <c r="C6925">
        <v>11</v>
      </c>
      <c r="D6925">
        <v>5</v>
      </c>
      <c r="E6925" t="b">
        <v>0</v>
      </c>
      <c r="F6925">
        <v>9.1999999999999998E-2</v>
      </c>
      <c r="G6925">
        <v>256</v>
      </c>
      <c r="H6925">
        <v>256</v>
      </c>
      <c r="I6925">
        <v>1050</v>
      </c>
      <c r="J6925">
        <v>519</v>
      </c>
      <c r="K6925">
        <v>0</v>
      </c>
      <c r="L6925">
        <v>18</v>
      </c>
      <c r="M6925">
        <f t="shared" si="14061"/>
        <v>0</v>
      </c>
      <c r="N6925" t="b">
        <f t="shared" ref="N6925" si="14082">AND(MIN($F6923,$F6924,$F6925)=$F6925,MAX($H6923,$H6924,$H6925)=$H6925)</f>
        <v>0</v>
      </c>
      <c r="O6925" t="b">
        <f t="shared" ref="O6925" si="14083">AND(NOT(N6923),NOT(N6924),N6925)</f>
        <v>0</v>
      </c>
    </row>
    <row r="6926" spans="1:15" x14ac:dyDescent="0.25">
      <c r="A6926" t="s">
        <v>13</v>
      </c>
      <c r="B6926" t="s">
        <v>14</v>
      </c>
      <c r="C6926">
        <v>11</v>
      </c>
      <c r="D6926">
        <v>6</v>
      </c>
      <c r="E6926" t="b">
        <v>0</v>
      </c>
      <c r="F6926">
        <v>1E-3</v>
      </c>
      <c r="G6926">
        <v>256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f t="shared" si="14061"/>
        <v>256</v>
      </c>
      <c r="N6926" t="b">
        <f t="shared" ref="N6926" si="14084">AND(MIN($F6926,$F6927,$F6928)=$F6926,MAX($H6926,$H6927,$H6928)=$H6926)</f>
        <v>0</v>
      </c>
      <c r="O6926" t="b">
        <f t="shared" ref="O6926" si="14085">AND(N6926,NOT(N6927),NOT(N6928))</f>
        <v>0</v>
      </c>
    </row>
    <row r="6927" spans="1:15" x14ac:dyDescent="0.25">
      <c r="A6927" t="s">
        <v>15</v>
      </c>
      <c r="B6927" t="s">
        <v>14</v>
      </c>
      <c r="C6927">
        <v>11</v>
      </c>
      <c r="D6927">
        <v>6</v>
      </c>
      <c r="E6927" t="b">
        <v>0</v>
      </c>
      <c r="F6927">
        <v>0</v>
      </c>
      <c r="G6927">
        <v>256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f t="shared" si="14061"/>
        <v>256</v>
      </c>
      <c r="N6927" t="b">
        <f t="shared" ref="N6927" si="14086">AND(MIN($F6926,$F6927,$F6928)=$F6927,MAX($H6926,$H6927,$H6928)=$H6927)</f>
        <v>1</v>
      </c>
      <c r="O6927" t="b">
        <f t="shared" ref="O6927" si="14087">AND(NOT(N6926),N6927,NOT(N6928))</f>
        <v>1</v>
      </c>
    </row>
    <row r="6928" spans="1:15" x14ac:dyDescent="0.25">
      <c r="A6928" t="s">
        <v>19</v>
      </c>
      <c r="B6928" t="s">
        <v>14</v>
      </c>
      <c r="C6928">
        <v>11</v>
      </c>
      <c r="D6928">
        <v>6</v>
      </c>
      <c r="E6928" t="b">
        <v>0</v>
      </c>
      <c r="F6928">
        <v>1E-3</v>
      </c>
      <c r="G6928">
        <v>256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f t="shared" si="14061"/>
        <v>256</v>
      </c>
      <c r="N6928" t="b">
        <f t="shared" ref="N6928" si="14088">AND(MIN($F6926,$F6927,$F6928)=$F6928,MAX($H6926,$H6927,$H6928)=$H6928)</f>
        <v>0</v>
      </c>
      <c r="O6928" t="b">
        <f t="shared" ref="O6928" si="14089">AND(NOT(N6926),NOT(N6927),N6928)</f>
        <v>0</v>
      </c>
    </row>
    <row r="6929" spans="1:15" x14ac:dyDescent="0.25">
      <c r="A6929" t="s">
        <v>13</v>
      </c>
      <c r="B6929" t="s">
        <v>14</v>
      </c>
      <c r="C6929">
        <v>11</v>
      </c>
      <c r="D6929">
        <v>7</v>
      </c>
      <c r="E6929" t="b">
        <v>0</v>
      </c>
      <c r="F6929">
        <v>0.06</v>
      </c>
      <c r="G6929">
        <v>256</v>
      </c>
      <c r="H6929">
        <v>256</v>
      </c>
      <c r="I6929">
        <v>959</v>
      </c>
      <c r="J6929">
        <v>605</v>
      </c>
      <c r="K6929">
        <v>46</v>
      </c>
      <c r="L6929">
        <v>9</v>
      </c>
      <c r="M6929">
        <f t="shared" si="14061"/>
        <v>0</v>
      </c>
      <c r="N6929" t="b">
        <f t="shared" ref="N6929" si="14090">AND(MIN($F6929,$F6930,$F6931)=$F6929,MAX($H6929,$H6930,$H6931)=$H6929)</f>
        <v>1</v>
      </c>
      <c r="O6929" t="b">
        <f t="shared" ref="O6929" si="14091">AND(N6929,NOT(N6930),NOT(N6931))</f>
        <v>1</v>
      </c>
    </row>
    <row r="6930" spans="1:15" x14ac:dyDescent="0.25">
      <c r="A6930" t="s">
        <v>15</v>
      </c>
      <c r="B6930" t="s">
        <v>14</v>
      </c>
      <c r="C6930">
        <v>11</v>
      </c>
      <c r="D6930">
        <v>7</v>
      </c>
      <c r="E6930" t="b">
        <v>0</v>
      </c>
      <c r="F6930">
        <v>6.0999999999999999E-2</v>
      </c>
      <c r="G6930">
        <v>256</v>
      </c>
      <c r="H6930">
        <v>256</v>
      </c>
      <c r="I6930">
        <v>650</v>
      </c>
      <c r="J6930">
        <v>649</v>
      </c>
      <c r="K6930">
        <v>68</v>
      </c>
      <c r="L6930">
        <v>9</v>
      </c>
      <c r="M6930">
        <f t="shared" si="14061"/>
        <v>0</v>
      </c>
      <c r="N6930" t="b">
        <f t="shared" ref="N6930" si="14092">AND(MIN($F6929,$F6930,$F6931)=$F6930,MAX($H6929,$H6930,$H6931)=$H6930)</f>
        <v>0</v>
      </c>
      <c r="O6930" t="b">
        <f t="shared" ref="O6930" si="14093">AND(NOT(N6929),N6930,NOT(N6931))</f>
        <v>0</v>
      </c>
    </row>
    <row r="6931" spans="1:15" x14ac:dyDescent="0.25">
      <c r="A6931" t="s">
        <v>19</v>
      </c>
      <c r="B6931" t="s">
        <v>14</v>
      </c>
      <c r="C6931">
        <v>11</v>
      </c>
      <c r="D6931">
        <v>7</v>
      </c>
      <c r="E6931" t="b">
        <v>0</v>
      </c>
      <c r="F6931">
        <v>7.0999999999999994E-2</v>
      </c>
      <c r="G6931">
        <v>256</v>
      </c>
      <c r="H6931">
        <v>256</v>
      </c>
      <c r="I6931">
        <v>959</v>
      </c>
      <c r="J6931">
        <v>605</v>
      </c>
      <c r="K6931">
        <v>46</v>
      </c>
      <c r="L6931">
        <v>9</v>
      </c>
      <c r="M6931">
        <f t="shared" si="14061"/>
        <v>0</v>
      </c>
      <c r="N6931" t="b">
        <f t="shared" ref="N6931" si="14094">AND(MIN($F6929,$F6930,$F6931)=$F6931,MAX($H6929,$H6930,$H6931)=$H6931)</f>
        <v>0</v>
      </c>
      <c r="O6931" t="b">
        <f t="shared" ref="O6931" si="14095">AND(NOT(N6929),NOT(N6930),N6931)</f>
        <v>0</v>
      </c>
    </row>
    <row r="6932" spans="1:15" x14ac:dyDescent="0.25">
      <c r="A6932" t="s">
        <v>13</v>
      </c>
      <c r="B6932" t="s">
        <v>14</v>
      </c>
      <c r="C6932">
        <v>11</v>
      </c>
      <c r="D6932">
        <v>8</v>
      </c>
      <c r="E6932" t="b">
        <v>0</v>
      </c>
      <c r="F6932">
        <v>2E-3</v>
      </c>
      <c r="G6932">
        <v>256</v>
      </c>
      <c r="H6932">
        <v>3</v>
      </c>
      <c r="I6932">
        <v>18</v>
      </c>
      <c r="J6932">
        <v>11</v>
      </c>
      <c r="K6932">
        <v>3</v>
      </c>
      <c r="L6932">
        <v>1</v>
      </c>
      <c r="M6932">
        <f t="shared" si="14061"/>
        <v>253</v>
      </c>
      <c r="N6932" t="b">
        <f t="shared" ref="N6932" si="14096">AND(MIN($F6932,$F6933,$F6934)=$F6932,MAX($H6932,$H6933,$H6934)=$H6932)</f>
        <v>0</v>
      </c>
      <c r="O6932" t="b">
        <f t="shared" ref="O6932" si="14097">AND(N6932,NOT(N6933),NOT(N6934))</f>
        <v>0</v>
      </c>
    </row>
    <row r="6933" spans="1:15" x14ac:dyDescent="0.25">
      <c r="A6933" t="s">
        <v>15</v>
      </c>
      <c r="B6933" t="s">
        <v>14</v>
      </c>
      <c r="C6933">
        <v>11</v>
      </c>
      <c r="D6933">
        <v>8</v>
      </c>
      <c r="E6933" t="b">
        <v>0</v>
      </c>
      <c r="F6933">
        <v>1E-3</v>
      </c>
      <c r="G6933">
        <v>256</v>
      </c>
      <c r="H6933">
        <v>3</v>
      </c>
      <c r="I6933">
        <v>11</v>
      </c>
      <c r="J6933">
        <v>11</v>
      </c>
      <c r="K6933">
        <v>3</v>
      </c>
      <c r="L6933">
        <v>1</v>
      </c>
      <c r="M6933">
        <f t="shared" si="14061"/>
        <v>253</v>
      </c>
      <c r="N6933" t="b">
        <f t="shared" ref="N6933" si="14098">AND(MIN($F6932,$F6933,$F6934)=$F6933,MAX($H6932,$H6933,$H6934)=$H6933)</f>
        <v>1</v>
      </c>
      <c r="O6933" t="b">
        <f t="shared" ref="O6933" si="14099">AND(NOT(N6932),N6933,NOT(N6934))</f>
        <v>0</v>
      </c>
    </row>
    <row r="6934" spans="1:15" x14ac:dyDescent="0.25">
      <c r="A6934" t="s">
        <v>19</v>
      </c>
      <c r="B6934" t="s">
        <v>14</v>
      </c>
      <c r="C6934">
        <v>11</v>
      </c>
      <c r="D6934">
        <v>8</v>
      </c>
      <c r="E6934" t="b">
        <v>0</v>
      </c>
      <c r="F6934">
        <v>1E-3</v>
      </c>
      <c r="G6934">
        <v>256</v>
      </c>
      <c r="H6934">
        <v>3</v>
      </c>
      <c r="I6934">
        <v>18</v>
      </c>
      <c r="J6934">
        <v>11</v>
      </c>
      <c r="K6934">
        <v>3</v>
      </c>
      <c r="L6934">
        <v>1</v>
      </c>
      <c r="M6934">
        <f t="shared" si="14061"/>
        <v>253</v>
      </c>
      <c r="N6934" t="b">
        <f t="shared" ref="N6934" si="14100">AND(MIN($F6932,$F6933,$F6934)=$F6934,MAX($H6932,$H6933,$H6934)=$H6934)</f>
        <v>1</v>
      </c>
      <c r="O6934" t="b">
        <f t="shared" ref="O6934" si="14101">AND(NOT(N6932),NOT(N6933),N6934)</f>
        <v>0</v>
      </c>
    </row>
    <row r="6935" spans="1:15" x14ac:dyDescent="0.25">
      <c r="A6935" t="s">
        <v>13</v>
      </c>
      <c r="B6935" t="s">
        <v>14</v>
      </c>
      <c r="C6935">
        <v>11</v>
      </c>
      <c r="D6935">
        <v>9</v>
      </c>
      <c r="E6935" t="b">
        <v>0</v>
      </c>
      <c r="F6935">
        <v>8.6999999999999994E-2</v>
      </c>
      <c r="G6935">
        <v>256</v>
      </c>
      <c r="H6935">
        <v>256</v>
      </c>
      <c r="I6935">
        <v>1955</v>
      </c>
      <c r="J6935">
        <v>1013</v>
      </c>
      <c r="K6935">
        <v>248</v>
      </c>
      <c r="L6935">
        <v>14</v>
      </c>
      <c r="M6935">
        <f t="shared" si="14061"/>
        <v>0</v>
      </c>
      <c r="N6935" t="b">
        <f t="shared" ref="N6935" si="14102">AND(MIN($F6935,$F6936,$F6937)=$F6935,MAX($H6935,$H6936,$H6937)=$H6935)</f>
        <v>0</v>
      </c>
      <c r="O6935" t="b">
        <f t="shared" ref="O6935" si="14103">AND(N6935,NOT(N6936),NOT(N6937))</f>
        <v>0</v>
      </c>
    </row>
    <row r="6936" spans="1:15" x14ac:dyDescent="0.25">
      <c r="A6936" t="s">
        <v>15</v>
      </c>
      <c r="B6936" t="s">
        <v>14</v>
      </c>
      <c r="C6936">
        <v>11</v>
      </c>
      <c r="D6936">
        <v>9</v>
      </c>
      <c r="E6936" t="b">
        <v>0</v>
      </c>
      <c r="F6936">
        <v>0.08</v>
      </c>
      <c r="G6936">
        <v>256</v>
      </c>
      <c r="H6936">
        <v>256</v>
      </c>
      <c r="I6936">
        <v>1022</v>
      </c>
      <c r="J6936">
        <v>1013</v>
      </c>
      <c r="K6936">
        <v>248</v>
      </c>
      <c r="L6936">
        <v>14</v>
      </c>
      <c r="M6936">
        <f t="shared" si="14061"/>
        <v>0</v>
      </c>
      <c r="N6936" t="b">
        <f t="shared" ref="N6936" si="14104">AND(MIN($F6935,$F6936,$F6937)=$F6936,MAX($H6935,$H6936,$H6937)=$H6936)</f>
        <v>1</v>
      </c>
      <c r="O6936" t="b">
        <f t="shared" ref="O6936" si="14105">AND(NOT(N6935),N6936,NOT(N6937))</f>
        <v>1</v>
      </c>
    </row>
    <row r="6937" spans="1:15" x14ac:dyDescent="0.25">
      <c r="A6937" t="s">
        <v>19</v>
      </c>
      <c r="B6937" t="s">
        <v>14</v>
      </c>
      <c r="C6937">
        <v>11</v>
      </c>
      <c r="D6937">
        <v>9</v>
      </c>
      <c r="E6937" t="b">
        <v>0</v>
      </c>
      <c r="F6937">
        <v>0.1</v>
      </c>
      <c r="G6937">
        <v>256</v>
      </c>
      <c r="H6937">
        <v>256</v>
      </c>
      <c r="I6937">
        <v>1955</v>
      </c>
      <c r="J6937">
        <v>1013</v>
      </c>
      <c r="K6937">
        <v>248</v>
      </c>
      <c r="L6937">
        <v>14</v>
      </c>
      <c r="M6937">
        <f t="shared" si="14061"/>
        <v>0</v>
      </c>
      <c r="N6937" t="b">
        <f t="shared" ref="N6937" si="14106">AND(MIN($F6935,$F6936,$F6937)=$F6937,MAX($H6935,$H6936,$H6937)=$H6937)</f>
        <v>0</v>
      </c>
      <c r="O6937" t="b">
        <f t="shared" ref="O6937" si="14107">AND(NOT(N6935),NOT(N6936),N6937)</f>
        <v>0</v>
      </c>
    </row>
    <row r="6938" spans="1:15" x14ac:dyDescent="0.25">
      <c r="A6938" t="s">
        <v>13</v>
      </c>
      <c r="B6938" t="s">
        <v>14</v>
      </c>
      <c r="C6938">
        <v>12</v>
      </c>
      <c r="D6938">
        <v>0</v>
      </c>
      <c r="E6938" t="b">
        <v>0</v>
      </c>
      <c r="F6938">
        <v>0</v>
      </c>
      <c r="G6938">
        <v>256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f t="shared" si="14061"/>
        <v>256</v>
      </c>
      <c r="N6938" t="b">
        <f t="shared" ref="N6938" si="14108">AND(MIN($F6938,$F6939,$F6940)=$F6938,MAX($H6938,$H6939,$H6940)=$H6938)</f>
        <v>1</v>
      </c>
      <c r="O6938" t="b">
        <f t="shared" ref="O6938" si="14109">AND(N6938,NOT(N6939),NOT(N6940))</f>
        <v>1</v>
      </c>
    </row>
    <row r="6939" spans="1:15" x14ac:dyDescent="0.25">
      <c r="A6939" t="s">
        <v>15</v>
      </c>
      <c r="B6939" t="s">
        <v>14</v>
      </c>
      <c r="C6939">
        <v>12</v>
      </c>
      <c r="D6939">
        <v>0</v>
      </c>
      <c r="E6939" t="b">
        <v>0</v>
      </c>
      <c r="F6939">
        <v>1E-3</v>
      </c>
      <c r="G6939">
        <v>256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f t="shared" si="14061"/>
        <v>256</v>
      </c>
      <c r="N6939" t="b">
        <f t="shared" ref="N6939" si="14110">AND(MIN($F6938,$F6939,$F6940)=$F6939,MAX($H6938,$H6939,$H6940)=$H6939)</f>
        <v>0</v>
      </c>
      <c r="O6939" t="b">
        <f t="shared" ref="O6939" si="14111">AND(NOT(N6938),N6939,NOT(N6940))</f>
        <v>0</v>
      </c>
    </row>
    <row r="6940" spans="1:15" x14ac:dyDescent="0.25">
      <c r="A6940" t="s">
        <v>19</v>
      </c>
      <c r="B6940" t="s">
        <v>14</v>
      </c>
      <c r="C6940">
        <v>12</v>
      </c>
      <c r="D6940">
        <v>0</v>
      </c>
      <c r="E6940" t="b">
        <v>0</v>
      </c>
      <c r="F6940">
        <v>5.0000000000000001E-3</v>
      </c>
      <c r="G6940">
        <v>256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f t="shared" si="14061"/>
        <v>256</v>
      </c>
      <c r="N6940" t="b">
        <f t="shared" ref="N6940" si="14112">AND(MIN($F6938,$F6939,$F6940)=$F6940,MAX($H6938,$H6939,$H6940)=$H6940)</f>
        <v>0</v>
      </c>
      <c r="O6940" t="b">
        <f t="shared" ref="O6940" si="14113">AND(NOT(N6938),NOT(N6939),N6940)</f>
        <v>0</v>
      </c>
    </row>
    <row r="6941" spans="1:15" x14ac:dyDescent="0.25">
      <c r="A6941" t="s">
        <v>13</v>
      </c>
      <c r="B6941" t="s">
        <v>14</v>
      </c>
      <c r="C6941">
        <v>12</v>
      </c>
      <c r="D6941">
        <v>10</v>
      </c>
      <c r="E6941" t="b">
        <v>0</v>
      </c>
      <c r="F6941">
        <v>0.2</v>
      </c>
      <c r="G6941">
        <v>256</v>
      </c>
      <c r="H6941">
        <v>256</v>
      </c>
      <c r="I6941">
        <v>15059</v>
      </c>
      <c r="J6941">
        <v>9296</v>
      </c>
      <c r="K6941">
        <v>4390</v>
      </c>
      <c r="L6941">
        <v>13</v>
      </c>
      <c r="M6941">
        <f t="shared" si="14061"/>
        <v>0</v>
      </c>
      <c r="N6941" t="b">
        <f t="shared" ref="N6941" si="14114">AND(MIN($F6941,$F6942,$F6943)=$F6941,MAX($H6941,$H6942,$H6943)=$H6941)</f>
        <v>0</v>
      </c>
      <c r="O6941" t="b">
        <f t="shared" ref="O6941" si="14115">AND(N6941,NOT(N6942),NOT(N6943))</f>
        <v>0</v>
      </c>
    </row>
    <row r="6942" spans="1:15" x14ac:dyDescent="0.25">
      <c r="A6942" t="s">
        <v>15</v>
      </c>
      <c r="B6942" t="s">
        <v>14</v>
      </c>
      <c r="C6942">
        <v>12</v>
      </c>
      <c r="D6942">
        <v>10</v>
      </c>
      <c r="E6942" t="b">
        <v>0</v>
      </c>
      <c r="F6942">
        <v>0.151</v>
      </c>
      <c r="G6942">
        <v>256</v>
      </c>
      <c r="H6942">
        <v>256</v>
      </c>
      <c r="I6942">
        <v>9299</v>
      </c>
      <c r="J6942">
        <v>9296</v>
      </c>
      <c r="K6942">
        <v>4390</v>
      </c>
      <c r="L6942">
        <v>13</v>
      </c>
      <c r="M6942">
        <f t="shared" si="14061"/>
        <v>0</v>
      </c>
      <c r="N6942" t="b">
        <f t="shared" ref="N6942" si="14116">AND(MIN($F6941,$F6942,$F6943)=$F6942,MAX($H6941,$H6942,$H6943)=$H6942)</f>
        <v>1</v>
      </c>
      <c r="O6942" t="b">
        <f t="shared" ref="O6942" si="14117">AND(NOT(N6941),N6942,NOT(N6943))</f>
        <v>1</v>
      </c>
    </row>
    <row r="6943" spans="1:15" x14ac:dyDescent="0.25">
      <c r="A6943" t="s">
        <v>19</v>
      </c>
      <c r="B6943" t="s">
        <v>14</v>
      </c>
      <c r="C6943">
        <v>12</v>
      </c>
      <c r="D6943">
        <v>10</v>
      </c>
      <c r="E6943" t="b">
        <v>0</v>
      </c>
      <c r="F6943">
        <v>0.25</v>
      </c>
      <c r="G6943">
        <v>256</v>
      </c>
      <c r="H6943">
        <v>256</v>
      </c>
      <c r="I6943">
        <v>15059</v>
      </c>
      <c r="J6943">
        <v>9296</v>
      </c>
      <c r="K6943">
        <v>4390</v>
      </c>
      <c r="L6943">
        <v>13</v>
      </c>
      <c r="M6943">
        <f t="shared" si="14061"/>
        <v>0</v>
      </c>
      <c r="N6943" t="b">
        <f t="shared" ref="N6943" si="14118">AND(MIN($F6941,$F6942,$F6943)=$F6943,MAX($H6941,$H6942,$H6943)=$H6943)</f>
        <v>0</v>
      </c>
      <c r="O6943" t="b">
        <f t="shared" ref="O6943" si="14119">AND(NOT(N6941),NOT(N6942),N6943)</f>
        <v>0</v>
      </c>
    </row>
    <row r="6944" spans="1:15" x14ac:dyDescent="0.25">
      <c r="A6944" t="s">
        <v>13</v>
      </c>
      <c r="B6944" t="s">
        <v>14</v>
      </c>
      <c r="C6944">
        <v>12</v>
      </c>
      <c r="D6944">
        <v>11</v>
      </c>
      <c r="E6944" t="b">
        <v>1</v>
      </c>
      <c r="F6944">
        <v>10.000999999999999</v>
      </c>
      <c r="G6944">
        <v>256</v>
      </c>
      <c r="H6944">
        <v>0</v>
      </c>
      <c r="I6944">
        <v>1089381</v>
      </c>
      <c r="J6944">
        <v>1069085</v>
      </c>
      <c r="K6944">
        <v>534540</v>
      </c>
      <c r="L6944">
        <v>13</v>
      </c>
      <c r="M6944">
        <f t="shared" si="14061"/>
        <v>256</v>
      </c>
      <c r="N6944" t="b">
        <f t="shared" ref="N6944" si="14120">AND(MIN($F6944,$F6945,$F6946)=$F6944,MAX($H6944,$H6945,$H6946)=$H6944)</f>
        <v>0</v>
      </c>
      <c r="O6944" t="b">
        <f t="shared" ref="O6944" si="14121">AND(N6944,NOT(N6945),NOT(N6946))</f>
        <v>0</v>
      </c>
    </row>
    <row r="6945" spans="1:15" x14ac:dyDescent="0.25">
      <c r="A6945" t="s">
        <v>15</v>
      </c>
      <c r="B6945" t="s">
        <v>14</v>
      </c>
      <c r="C6945">
        <v>12</v>
      </c>
      <c r="D6945">
        <v>11</v>
      </c>
      <c r="E6945" t="b">
        <v>0</v>
      </c>
      <c r="F6945">
        <v>4.91</v>
      </c>
      <c r="G6945">
        <v>256</v>
      </c>
      <c r="H6945">
        <v>256</v>
      </c>
      <c r="I6945">
        <v>185175</v>
      </c>
      <c r="J6945">
        <v>185172</v>
      </c>
      <c r="K6945">
        <v>92328</v>
      </c>
      <c r="L6945">
        <v>13</v>
      </c>
      <c r="M6945">
        <f t="shared" si="14061"/>
        <v>0</v>
      </c>
      <c r="N6945" t="b">
        <f t="shared" ref="N6945" si="14122">AND(MIN($F6944,$F6945,$F6946)=$F6945,MAX($H6944,$H6945,$H6946)=$H6945)</f>
        <v>1</v>
      </c>
      <c r="O6945" t="b">
        <f t="shared" ref="O6945" si="14123">AND(NOT(N6944),N6945,NOT(N6946))</f>
        <v>1</v>
      </c>
    </row>
    <row r="6946" spans="1:15" x14ac:dyDescent="0.25">
      <c r="A6946" t="s">
        <v>19</v>
      </c>
      <c r="B6946" t="s">
        <v>14</v>
      </c>
      <c r="C6946">
        <v>12</v>
      </c>
      <c r="D6946">
        <v>11</v>
      </c>
      <c r="E6946" t="b">
        <v>1</v>
      </c>
      <c r="F6946">
        <v>10.000999999999999</v>
      </c>
      <c r="G6946">
        <v>256</v>
      </c>
      <c r="H6946">
        <v>0</v>
      </c>
      <c r="I6946">
        <v>1110527</v>
      </c>
      <c r="J6946">
        <v>1089863</v>
      </c>
      <c r="K6946">
        <v>544929</v>
      </c>
      <c r="L6946">
        <v>13</v>
      </c>
      <c r="M6946">
        <f t="shared" si="14061"/>
        <v>256</v>
      </c>
      <c r="N6946" t="b">
        <f t="shared" ref="N6946" si="14124">AND(MIN($F6944,$F6945,$F6946)=$F6946,MAX($H6944,$H6945,$H6946)=$H6946)</f>
        <v>0</v>
      </c>
      <c r="O6946" t="b">
        <f t="shared" ref="O6946" si="14125">AND(NOT(N6944),NOT(N6945),N6946)</f>
        <v>0</v>
      </c>
    </row>
    <row r="6947" spans="1:15" x14ac:dyDescent="0.25">
      <c r="A6947" t="s">
        <v>13</v>
      </c>
      <c r="B6947" t="s">
        <v>14</v>
      </c>
      <c r="C6947">
        <v>12</v>
      </c>
      <c r="D6947">
        <v>12</v>
      </c>
      <c r="E6947" t="b">
        <v>1</v>
      </c>
      <c r="F6947">
        <v>11.683</v>
      </c>
      <c r="G6947">
        <v>256</v>
      </c>
      <c r="H6947">
        <v>0</v>
      </c>
      <c r="I6947">
        <v>268</v>
      </c>
      <c r="J6947">
        <v>251</v>
      </c>
      <c r="K6947">
        <v>124</v>
      </c>
      <c r="L6947">
        <v>12</v>
      </c>
      <c r="M6947">
        <f t="shared" si="14061"/>
        <v>256</v>
      </c>
      <c r="N6947" t="b">
        <f t="shared" ref="N6947" si="14126">AND(MIN($F6947,$F6948,$F6949)=$F6947,MAX($H6947,$H6948,$H6949)=$H6947)</f>
        <v>0</v>
      </c>
      <c r="O6947" t="b">
        <f t="shared" ref="O6947" si="14127">AND(N6947,NOT(N6948),NOT(N6949))</f>
        <v>0</v>
      </c>
    </row>
    <row r="6948" spans="1:15" x14ac:dyDescent="0.25">
      <c r="A6948" t="s">
        <v>15</v>
      </c>
      <c r="B6948" t="s">
        <v>14</v>
      </c>
      <c r="C6948">
        <v>12</v>
      </c>
      <c r="D6948">
        <v>12</v>
      </c>
      <c r="E6948" t="b">
        <v>0</v>
      </c>
      <c r="F6948">
        <v>4.8730000000000002</v>
      </c>
      <c r="G6948">
        <v>256</v>
      </c>
      <c r="H6948">
        <v>256</v>
      </c>
      <c r="I6948">
        <v>293147</v>
      </c>
      <c r="J6948">
        <v>293144</v>
      </c>
      <c r="K6948">
        <v>146314</v>
      </c>
      <c r="L6948">
        <v>13</v>
      </c>
      <c r="M6948">
        <f t="shared" si="14061"/>
        <v>0</v>
      </c>
      <c r="N6948" t="b">
        <f t="shared" ref="N6948" si="14128">AND(MIN($F6947,$F6948,$F6949)=$F6948,MAX($H6947,$H6948,$H6949)=$H6948)</f>
        <v>1</v>
      </c>
      <c r="O6948" t="b">
        <f t="shared" ref="O6948" si="14129">AND(NOT(N6947),N6948,NOT(N6949))</f>
        <v>1</v>
      </c>
    </row>
    <row r="6949" spans="1:15" x14ac:dyDescent="0.25">
      <c r="A6949" t="s">
        <v>19</v>
      </c>
      <c r="B6949" t="s">
        <v>14</v>
      </c>
      <c r="C6949">
        <v>12</v>
      </c>
      <c r="D6949">
        <v>12</v>
      </c>
      <c r="E6949" t="b">
        <v>1</v>
      </c>
      <c r="F6949">
        <v>11.791</v>
      </c>
      <c r="G6949">
        <v>256</v>
      </c>
      <c r="H6949">
        <v>0</v>
      </c>
      <c r="I6949">
        <v>268</v>
      </c>
      <c r="J6949">
        <v>251</v>
      </c>
      <c r="K6949">
        <v>124</v>
      </c>
      <c r="L6949">
        <v>12</v>
      </c>
      <c r="M6949">
        <f t="shared" si="14061"/>
        <v>256</v>
      </c>
      <c r="N6949" t="b">
        <f t="shared" ref="N6949" si="14130">AND(MIN($F6947,$F6948,$F6949)=$F6949,MAX($H6947,$H6948,$H6949)=$H6949)</f>
        <v>0</v>
      </c>
      <c r="O6949" t="b">
        <f t="shared" ref="O6949" si="14131">AND(NOT(N6947),NOT(N6948),N6949)</f>
        <v>0</v>
      </c>
    </row>
    <row r="6950" spans="1:15" x14ac:dyDescent="0.25">
      <c r="A6950" t="s">
        <v>13</v>
      </c>
      <c r="B6950" t="s">
        <v>14</v>
      </c>
      <c r="C6950">
        <v>12</v>
      </c>
      <c r="D6950">
        <v>13</v>
      </c>
      <c r="E6950" t="b">
        <v>1</v>
      </c>
      <c r="F6950">
        <v>10.000999999999999</v>
      </c>
      <c r="G6950">
        <v>256</v>
      </c>
      <c r="H6950">
        <v>0</v>
      </c>
      <c r="I6950">
        <v>974121</v>
      </c>
      <c r="J6950">
        <v>948900</v>
      </c>
      <c r="K6950">
        <v>474448</v>
      </c>
      <c r="L6950">
        <v>13</v>
      </c>
      <c r="M6950">
        <f t="shared" si="14061"/>
        <v>256</v>
      </c>
      <c r="N6950" t="b">
        <f t="shared" ref="N6950" si="14132">AND(MIN($F6950,$F6951,$F6952)=$F6950,MAX($H6950,$H6951,$H6952)=$H6950)</f>
        <v>0</v>
      </c>
      <c r="O6950" t="b">
        <f t="shared" ref="O6950" si="14133">AND(N6950,NOT(N6951),NOT(N6952))</f>
        <v>0</v>
      </c>
    </row>
    <row r="6951" spans="1:15" x14ac:dyDescent="0.25">
      <c r="A6951" t="s">
        <v>15</v>
      </c>
      <c r="B6951" t="s">
        <v>14</v>
      </c>
      <c r="C6951">
        <v>12</v>
      </c>
      <c r="D6951">
        <v>13</v>
      </c>
      <c r="E6951" t="b">
        <v>0</v>
      </c>
      <c r="F6951">
        <v>3.6819999999999999</v>
      </c>
      <c r="G6951">
        <v>256</v>
      </c>
      <c r="H6951">
        <v>256</v>
      </c>
      <c r="I6951">
        <v>298551</v>
      </c>
      <c r="J6951">
        <v>298544</v>
      </c>
      <c r="K6951">
        <v>149014</v>
      </c>
      <c r="L6951">
        <v>13</v>
      </c>
      <c r="M6951">
        <f t="shared" si="14061"/>
        <v>0</v>
      </c>
      <c r="N6951" t="b">
        <f t="shared" ref="N6951" si="14134">AND(MIN($F6950,$F6951,$F6952)=$F6951,MAX($H6950,$H6951,$H6952)=$H6951)</f>
        <v>1</v>
      </c>
      <c r="O6951" t="b">
        <f t="shared" ref="O6951" si="14135">AND(NOT(N6950),N6951,NOT(N6952))</f>
        <v>1</v>
      </c>
    </row>
    <row r="6952" spans="1:15" x14ac:dyDescent="0.25">
      <c r="A6952" t="s">
        <v>19</v>
      </c>
      <c r="B6952" t="s">
        <v>14</v>
      </c>
      <c r="C6952">
        <v>12</v>
      </c>
      <c r="D6952">
        <v>13</v>
      </c>
      <c r="E6952" t="b">
        <v>1</v>
      </c>
      <c r="F6952">
        <v>10.000999999999999</v>
      </c>
      <c r="G6952">
        <v>256</v>
      </c>
      <c r="H6952">
        <v>0</v>
      </c>
      <c r="I6952">
        <v>988333</v>
      </c>
      <c r="J6952">
        <v>962714</v>
      </c>
      <c r="K6952">
        <v>481355</v>
      </c>
      <c r="L6952">
        <v>13</v>
      </c>
      <c r="M6952">
        <f t="shared" si="14061"/>
        <v>256</v>
      </c>
      <c r="N6952" t="b">
        <f t="shared" ref="N6952" si="14136">AND(MIN($F6950,$F6951,$F6952)=$F6952,MAX($H6950,$H6951,$H6952)=$H6952)</f>
        <v>0</v>
      </c>
      <c r="O6952" t="b">
        <f t="shared" ref="O6952" si="14137">AND(NOT(N6950),NOT(N6951),N6952)</f>
        <v>0</v>
      </c>
    </row>
    <row r="6953" spans="1:15" x14ac:dyDescent="0.25">
      <c r="A6953" t="s">
        <v>13</v>
      </c>
      <c r="B6953" t="s">
        <v>14</v>
      </c>
      <c r="C6953">
        <v>12</v>
      </c>
      <c r="D6953">
        <v>14</v>
      </c>
      <c r="E6953" t="b">
        <v>1</v>
      </c>
      <c r="F6953">
        <v>10.000999999999999</v>
      </c>
      <c r="G6953">
        <v>256</v>
      </c>
      <c r="H6953">
        <v>0</v>
      </c>
      <c r="I6953">
        <v>1007910</v>
      </c>
      <c r="J6953">
        <v>997958</v>
      </c>
      <c r="K6953">
        <v>498978</v>
      </c>
      <c r="L6953">
        <v>10</v>
      </c>
      <c r="M6953">
        <f t="shared" si="14061"/>
        <v>256</v>
      </c>
      <c r="N6953" t="b">
        <f t="shared" ref="N6953" si="14138">AND(MIN($F6953,$F6954,$F6955)=$F6953,MAX($H6953,$H6954,$H6955)=$H6953)</f>
        <v>0</v>
      </c>
      <c r="O6953" t="b">
        <f t="shared" ref="O6953" si="14139">AND(N6953,NOT(N6954),NOT(N6955))</f>
        <v>0</v>
      </c>
    </row>
    <row r="6954" spans="1:15" x14ac:dyDescent="0.25">
      <c r="A6954" t="s">
        <v>15</v>
      </c>
      <c r="B6954" t="s">
        <v>14</v>
      </c>
      <c r="C6954">
        <v>12</v>
      </c>
      <c r="D6954">
        <v>14</v>
      </c>
      <c r="E6954" t="b">
        <v>0</v>
      </c>
      <c r="F6954">
        <v>2.5979999999999999</v>
      </c>
      <c r="G6954">
        <v>256</v>
      </c>
      <c r="H6954">
        <v>256</v>
      </c>
      <c r="I6954">
        <v>93352</v>
      </c>
      <c r="J6954">
        <v>93350</v>
      </c>
      <c r="K6954">
        <v>46417</v>
      </c>
      <c r="L6954">
        <v>13</v>
      </c>
      <c r="M6954">
        <f t="shared" si="14061"/>
        <v>0</v>
      </c>
      <c r="N6954" t="b">
        <f t="shared" ref="N6954" si="14140">AND(MIN($F6953,$F6954,$F6955)=$F6954,MAX($H6953,$H6954,$H6955)=$H6954)</f>
        <v>1</v>
      </c>
      <c r="O6954" t="b">
        <f t="shared" ref="O6954" si="14141">AND(NOT(N6953),N6954,NOT(N6955))</f>
        <v>1</v>
      </c>
    </row>
    <row r="6955" spans="1:15" x14ac:dyDescent="0.25">
      <c r="A6955" t="s">
        <v>19</v>
      </c>
      <c r="B6955" t="s">
        <v>14</v>
      </c>
      <c r="C6955">
        <v>12</v>
      </c>
      <c r="D6955">
        <v>14</v>
      </c>
      <c r="E6955" t="b">
        <v>1</v>
      </c>
      <c r="F6955">
        <v>10.000999999999999</v>
      </c>
      <c r="G6955">
        <v>256</v>
      </c>
      <c r="H6955">
        <v>0</v>
      </c>
      <c r="I6955">
        <v>994863</v>
      </c>
      <c r="J6955">
        <v>985039</v>
      </c>
      <c r="K6955">
        <v>492518</v>
      </c>
      <c r="L6955">
        <v>10</v>
      </c>
      <c r="M6955">
        <f t="shared" si="14061"/>
        <v>256</v>
      </c>
      <c r="N6955" t="b">
        <f t="shared" ref="N6955" si="14142">AND(MIN($F6953,$F6954,$F6955)=$F6955,MAX($H6953,$H6954,$H6955)=$H6955)</f>
        <v>0</v>
      </c>
      <c r="O6955" t="b">
        <f t="shared" ref="O6955" si="14143">AND(NOT(N6953),NOT(N6954),N6955)</f>
        <v>0</v>
      </c>
    </row>
    <row r="6956" spans="1:15" x14ac:dyDescent="0.25">
      <c r="A6956" t="s">
        <v>13</v>
      </c>
      <c r="B6956" t="s">
        <v>14</v>
      </c>
      <c r="C6956">
        <v>12</v>
      </c>
      <c r="D6956">
        <v>15</v>
      </c>
      <c r="E6956" t="b">
        <v>0</v>
      </c>
      <c r="F6956">
        <v>2.927</v>
      </c>
      <c r="G6956">
        <v>256</v>
      </c>
      <c r="H6956">
        <v>256</v>
      </c>
      <c r="I6956">
        <v>334682</v>
      </c>
      <c r="J6956">
        <v>183222</v>
      </c>
      <c r="K6956">
        <v>91353</v>
      </c>
      <c r="L6956">
        <v>16</v>
      </c>
      <c r="M6956">
        <f t="shared" si="14061"/>
        <v>0</v>
      </c>
      <c r="N6956" t="b">
        <f t="shared" ref="N6956" si="14144">AND(MIN($F6956,$F6957,$F6958)=$F6956,MAX($H6956,$H6957,$H6958)=$H6956)</f>
        <v>0</v>
      </c>
      <c r="O6956" t="b">
        <f t="shared" ref="O6956" si="14145">AND(N6956,NOT(N6957),NOT(N6958))</f>
        <v>0</v>
      </c>
    </row>
    <row r="6957" spans="1:15" x14ac:dyDescent="0.25">
      <c r="A6957" t="s">
        <v>15</v>
      </c>
      <c r="B6957" t="s">
        <v>14</v>
      </c>
      <c r="C6957">
        <v>12</v>
      </c>
      <c r="D6957">
        <v>15</v>
      </c>
      <c r="E6957" t="b">
        <v>0</v>
      </c>
      <c r="F6957">
        <v>1.71</v>
      </c>
      <c r="G6957">
        <v>256</v>
      </c>
      <c r="H6957">
        <v>256</v>
      </c>
      <c r="I6957">
        <v>183515</v>
      </c>
      <c r="J6957">
        <v>183222</v>
      </c>
      <c r="K6957">
        <v>91353</v>
      </c>
      <c r="L6957">
        <v>16</v>
      </c>
      <c r="M6957">
        <f t="shared" si="14061"/>
        <v>0</v>
      </c>
      <c r="N6957" t="b">
        <f t="shared" ref="N6957" si="14146">AND(MIN($F6956,$F6957,$F6958)=$F6957,MAX($H6956,$H6957,$H6958)=$H6957)</f>
        <v>1</v>
      </c>
      <c r="O6957" t="b">
        <f t="shared" ref="O6957" si="14147">AND(NOT(N6956),N6957,NOT(N6958))</f>
        <v>1</v>
      </c>
    </row>
    <row r="6958" spans="1:15" x14ac:dyDescent="0.25">
      <c r="A6958" t="s">
        <v>19</v>
      </c>
      <c r="B6958" t="s">
        <v>14</v>
      </c>
      <c r="C6958">
        <v>12</v>
      </c>
      <c r="D6958">
        <v>15</v>
      </c>
      <c r="E6958" t="b">
        <v>0</v>
      </c>
      <c r="F6958">
        <v>3.0419999999999998</v>
      </c>
      <c r="G6958">
        <v>256</v>
      </c>
      <c r="H6958">
        <v>256</v>
      </c>
      <c r="I6958">
        <v>334682</v>
      </c>
      <c r="J6958">
        <v>183222</v>
      </c>
      <c r="K6958">
        <v>91353</v>
      </c>
      <c r="L6958">
        <v>16</v>
      </c>
      <c r="M6958">
        <f t="shared" si="14061"/>
        <v>0</v>
      </c>
      <c r="N6958" t="b">
        <f t="shared" ref="N6958" si="14148">AND(MIN($F6956,$F6957,$F6958)=$F6958,MAX($H6956,$H6957,$H6958)=$H6958)</f>
        <v>0</v>
      </c>
      <c r="O6958" t="b">
        <f t="shared" ref="O6958" si="14149">AND(NOT(N6956),NOT(N6957),N6958)</f>
        <v>0</v>
      </c>
    </row>
    <row r="6959" spans="1:15" x14ac:dyDescent="0.25">
      <c r="A6959" t="s">
        <v>13</v>
      </c>
      <c r="B6959" t="s">
        <v>14</v>
      </c>
      <c r="C6959">
        <v>12</v>
      </c>
      <c r="D6959">
        <v>16</v>
      </c>
      <c r="E6959" t="b">
        <v>0</v>
      </c>
      <c r="F6959">
        <v>1.222</v>
      </c>
      <c r="G6959">
        <v>256</v>
      </c>
      <c r="H6959">
        <v>0</v>
      </c>
      <c r="I6959">
        <v>54989</v>
      </c>
      <c r="J6959">
        <v>54435</v>
      </c>
      <c r="K6959">
        <v>27218</v>
      </c>
      <c r="L6959">
        <v>17</v>
      </c>
      <c r="M6959">
        <f t="shared" si="14061"/>
        <v>256</v>
      </c>
      <c r="N6959" t="b">
        <f t="shared" ref="N6959" si="14150">AND(MIN($F6959,$F6960,$F6961)=$F6959,MAX($H6959,$H6960,$H6961)=$H6959)</f>
        <v>0</v>
      </c>
      <c r="O6959" t="b">
        <f t="shared" ref="O6959" si="14151">AND(N6959,NOT(N6960),NOT(N6961))</f>
        <v>0</v>
      </c>
    </row>
    <row r="6960" spans="1:15" x14ac:dyDescent="0.25">
      <c r="A6960" t="s">
        <v>15</v>
      </c>
      <c r="B6960" t="s">
        <v>14</v>
      </c>
      <c r="C6960">
        <v>12</v>
      </c>
      <c r="D6960">
        <v>16</v>
      </c>
      <c r="E6960" t="b">
        <v>0</v>
      </c>
      <c r="F6960">
        <v>6.202</v>
      </c>
      <c r="G6960">
        <v>256</v>
      </c>
      <c r="H6960">
        <v>256</v>
      </c>
      <c r="I6960">
        <v>118110</v>
      </c>
      <c r="J6960">
        <v>118108</v>
      </c>
      <c r="K6960">
        <v>58796</v>
      </c>
      <c r="L6960">
        <v>13</v>
      </c>
      <c r="M6960">
        <f t="shared" si="14061"/>
        <v>0</v>
      </c>
      <c r="N6960" t="b">
        <f t="shared" ref="N6960" si="14152">AND(MIN($F6959,$F6960,$F6961)=$F6960,MAX($H6959,$H6960,$H6961)=$H6960)</f>
        <v>0</v>
      </c>
      <c r="O6960" t="b">
        <f t="shared" ref="O6960" si="14153">AND(NOT(N6959),N6960,NOT(N6961))</f>
        <v>0</v>
      </c>
    </row>
    <row r="6961" spans="1:15" x14ac:dyDescent="0.25">
      <c r="A6961" t="s">
        <v>19</v>
      </c>
      <c r="B6961" t="s">
        <v>14</v>
      </c>
      <c r="C6961">
        <v>12</v>
      </c>
      <c r="D6961">
        <v>16</v>
      </c>
      <c r="E6961" t="b">
        <v>0</v>
      </c>
      <c r="F6961">
        <v>1.232</v>
      </c>
      <c r="G6961">
        <v>256</v>
      </c>
      <c r="H6961">
        <v>0</v>
      </c>
      <c r="I6961">
        <v>54989</v>
      </c>
      <c r="J6961">
        <v>54435</v>
      </c>
      <c r="K6961">
        <v>27218</v>
      </c>
      <c r="L6961">
        <v>17</v>
      </c>
      <c r="M6961">
        <f t="shared" si="14061"/>
        <v>256</v>
      </c>
      <c r="N6961" t="b">
        <f t="shared" ref="N6961" si="14154">AND(MIN($F6959,$F6960,$F6961)=$F6961,MAX($H6959,$H6960,$H6961)=$H6961)</f>
        <v>0</v>
      </c>
      <c r="O6961" t="b">
        <f t="shared" ref="O6961" si="14155">AND(NOT(N6959),NOT(N6960),N6961)</f>
        <v>0</v>
      </c>
    </row>
    <row r="6962" spans="1:15" x14ac:dyDescent="0.25">
      <c r="A6962" t="s">
        <v>13</v>
      </c>
      <c r="B6962" t="s">
        <v>14</v>
      </c>
      <c r="C6962">
        <v>12</v>
      </c>
      <c r="D6962">
        <v>17</v>
      </c>
      <c r="E6962" t="b">
        <v>1</v>
      </c>
      <c r="F6962">
        <v>10.000999999999999</v>
      </c>
      <c r="G6962">
        <v>256</v>
      </c>
      <c r="H6962">
        <v>69</v>
      </c>
      <c r="I6962">
        <v>1397801</v>
      </c>
      <c r="J6962">
        <v>892918</v>
      </c>
      <c r="K6962">
        <v>446388</v>
      </c>
      <c r="L6962">
        <v>13</v>
      </c>
      <c r="M6962">
        <f t="shared" si="14061"/>
        <v>187</v>
      </c>
      <c r="N6962" t="b">
        <f t="shared" ref="N6962" si="14156">AND(MIN($F6962,$F6963,$F6964)=$F6962,MAX($H6962,$H6963,$H6964)=$H6962)</f>
        <v>0</v>
      </c>
      <c r="O6962" t="b">
        <f t="shared" ref="O6962" si="14157">AND(N6962,NOT(N6963),NOT(N6964))</f>
        <v>0</v>
      </c>
    </row>
    <row r="6963" spans="1:15" x14ac:dyDescent="0.25">
      <c r="A6963" t="s">
        <v>15</v>
      </c>
      <c r="B6963" t="s">
        <v>14</v>
      </c>
      <c r="C6963">
        <v>12</v>
      </c>
      <c r="D6963">
        <v>17</v>
      </c>
      <c r="E6963" t="b">
        <v>1</v>
      </c>
      <c r="F6963">
        <v>10.000999999999999</v>
      </c>
      <c r="G6963">
        <v>256</v>
      </c>
      <c r="H6963">
        <v>115</v>
      </c>
      <c r="I6963">
        <v>1595916</v>
      </c>
      <c r="J6963">
        <v>1595163</v>
      </c>
      <c r="K6963">
        <v>797464</v>
      </c>
      <c r="L6963">
        <v>14</v>
      </c>
      <c r="M6963">
        <f t="shared" si="14061"/>
        <v>141</v>
      </c>
      <c r="N6963" t="b">
        <f t="shared" ref="N6963" si="14158">AND(MIN($F6962,$F6963,$F6964)=$F6963,MAX($H6962,$H6963,$H6964)=$H6963)</f>
        <v>1</v>
      </c>
      <c r="O6963" t="b">
        <f t="shared" ref="O6963" si="14159">AND(NOT(N6962),N6963,NOT(N6964))</f>
        <v>1</v>
      </c>
    </row>
    <row r="6964" spans="1:15" x14ac:dyDescent="0.25">
      <c r="A6964" t="s">
        <v>19</v>
      </c>
      <c r="B6964" t="s">
        <v>14</v>
      </c>
      <c r="C6964">
        <v>12</v>
      </c>
      <c r="D6964">
        <v>17</v>
      </c>
      <c r="E6964" t="b">
        <v>1</v>
      </c>
      <c r="F6964">
        <v>10.000999999999999</v>
      </c>
      <c r="G6964">
        <v>256</v>
      </c>
      <c r="H6964">
        <v>70</v>
      </c>
      <c r="I6964">
        <v>1421032</v>
      </c>
      <c r="J6964">
        <v>907939</v>
      </c>
      <c r="K6964">
        <v>453897</v>
      </c>
      <c r="L6964">
        <v>13</v>
      </c>
      <c r="M6964">
        <f t="shared" si="14061"/>
        <v>186</v>
      </c>
      <c r="N6964" t="b">
        <f t="shared" ref="N6964" si="14160">AND(MIN($F6962,$F6963,$F6964)=$F6964,MAX($H6962,$H6963,$H6964)=$H6964)</f>
        <v>0</v>
      </c>
      <c r="O6964" t="b">
        <f t="shared" ref="O6964" si="14161">AND(NOT(N6962),NOT(N6963),N6964)</f>
        <v>0</v>
      </c>
    </row>
    <row r="6965" spans="1:15" x14ac:dyDescent="0.25">
      <c r="A6965" t="s">
        <v>13</v>
      </c>
      <c r="B6965" t="s">
        <v>14</v>
      </c>
      <c r="C6965">
        <v>12</v>
      </c>
      <c r="D6965">
        <v>18</v>
      </c>
      <c r="E6965" t="b">
        <v>0</v>
      </c>
      <c r="F6965">
        <v>6.13</v>
      </c>
      <c r="G6965">
        <v>256</v>
      </c>
      <c r="H6965">
        <v>162</v>
      </c>
      <c r="I6965">
        <v>599338</v>
      </c>
      <c r="J6965">
        <v>592907</v>
      </c>
      <c r="K6965">
        <v>296292</v>
      </c>
      <c r="L6965">
        <v>17</v>
      </c>
      <c r="M6965">
        <f t="shared" si="14061"/>
        <v>94</v>
      </c>
      <c r="N6965" t="b">
        <f t="shared" ref="N6965" si="14162">AND(MIN($F6965,$F6966,$F6967)=$F6965,MAX($H6965,$H6966,$H6967)=$H6965)</f>
        <v>0</v>
      </c>
      <c r="O6965" t="b">
        <f t="shared" ref="O6965" si="14163">AND(N6965,NOT(N6966),NOT(N6967))</f>
        <v>0</v>
      </c>
    </row>
    <row r="6966" spans="1:15" x14ac:dyDescent="0.25">
      <c r="A6966" t="s">
        <v>15</v>
      </c>
      <c r="B6966" t="s">
        <v>14</v>
      </c>
      <c r="C6966">
        <v>12</v>
      </c>
      <c r="D6966">
        <v>18</v>
      </c>
      <c r="E6966" t="b">
        <v>0</v>
      </c>
      <c r="F6966">
        <v>2.7290000000000001</v>
      </c>
      <c r="G6966">
        <v>256</v>
      </c>
      <c r="H6966">
        <v>256</v>
      </c>
      <c r="I6966">
        <v>168403</v>
      </c>
      <c r="J6966">
        <v>168394</v>
      </c>
      <c r="K6966">
        <v>83939</v>
      </c>
      <c r="L6966">
        <v>13</v>
      </c>
      <c r="M6966">
        <f t="shared" si="14061"/>
        <v>0</v>
      </c>
      <c r="N6966" t="b">
        <f t="shared" ref="N6966" si="14164">AND(MIN($F6965,$F6966,$F6967)=$F6966,MAX($H6965,$H6966,$H6967)=$H6966)</f>
        <v>1</v>
      </c>
      <c r="O6966" t="b">
        <f t="shared" ref="O6966" si="14165">AND(NOT(N6965),N6966,NOT(N6967))</f>
        <v>1</v>
      </c>
    </row>
    <row r="6967" spans="1:15" x14ac:dyDescent="0.25">
      <c r="A6967" t="s">
        <v>19</v>
      </c>
      <c r="B6967" t="s">
        <v>14</v>
      </c>
      <c r="C6967">
        <v>12</v>
      </c>
      <c r="D6967">
        <v>18</v>
      </c>
      <c r="E6967" t="b">
        <v>0</v>
      </c>
      <c r="F6967">
        <v>6.3109999999999999</v>
      </c>
      <c r="G6967">
        <v>256</v>
      </c>
      <c r="H6967">
        <v>162</v>
      </c>
      <c r="I6967">
        <v>599338</v>
      </c>
      <c r="J6967">
        <v>592907</v>
      </c>
      <c r="K6967">
        <v>296292</v>
      </c>
      <c r="L6967">
        <v>17</v>
      </c>
      <c r="M6967">
        <f t="shared" si="14061"/>
        <v>94</v>
      </c>
      <c r="N6967" t="b">
        <f t="shared" ref="N6967" si="14166">AND(MIN($F6965,$F6966,$F6967)=$F6967,MAX($H6965,$H6966,$H6967)=$H6967)</f>
        <v>0</v>
      </c>
      <c r="O6967" t="b">
        <f t="shared" ref="O6967" si="14167">AND(NOT(N6965),NOT(N6966),N6967)</f>
        <v>0</v>
      </c>
    </row>
    <row r="6968" spans="1:15" x14ac:dyDescent="0.25">
      <c r="A6968" t="s">
        <v>13</v>
      </c>
      <c r="B6968" t="s">
        <v>14</v>
      </c>
      <c r="C6968">
        <v>12</v>
      </c>
      <c r="D6968">
        <v>19</v>
      </c>
      <c r="E6968" t="b">
        <v>1</v>
      </c>
      <c r="F6968">
        <v>14.984</v>
      </c>
      <c r="G6968">
        <v>256</v>
      </c>
      <c r="H6968">
        <v>0</v>
      </c>
      <c r="I6968">
        <v>32243</v>
      </c>
      <c r="J6968">
        <v>31751</v>
      </c>
      <c r="K6968">
        <v>15875</v>
      </c>
      <c r="L6968">
        <v>10</v>
      </c>
      <c r="M6968">
        <f t="shared" si="14061"/>
        <v>256</v>
      </c>
      <c r="N6968" t="b">
        <f t="shared" ref="N6968" si="14168">AND(MIN($F6968,$F6969,$F6970)=$F6968,MAX($H6968,$H6969,$H6970)=$H6968)</f>
        <v>0</v>
      </c>
      <c r="O6968" t="b">
        <f t="shared" ref="O6968" si="14169">AND(N6968,NOT(N6969),NOT(N6970))</f>
        <v>0</v>
      </c>
    </row>
    <row r="6969" spans="1:15" x14ac:dyDescent="0.25">
      <c r="A6969" t="s">
        <v>15</v>
      </c>
      <c r="B6969" t="s">
        <v>14</v>
      </c>
      <c r="C6969">
        <v>12</v>
      </c>
      <c r="D6969">
        <v>19</v>
      </c>
      <c r="E6969" t="b">
        <v>0</v>
      </c>
      <c r="F6969">
        <v>1.254</v>
      </c>
      <c r="G6969">
        <v>256</v>
      </c>
      <c r="H6969">
        <v>256</v>
      </c>
      <c r="I6969">
        <v>85588</v>
      </c>
      <c r="J6969">
        <v>85586</v>
      </c>
      <c r="K6969">
        <v>42535</v>
      </c>
      <c r="L6969">
        <v>13</v>
      </c>
      <c r="M6969">
        <f t="shared" si="14061"/>
        <v>0</v>
      </c>
      <c r="N6969" t="b">
        <f t="shared" ref="N6969" si="14170">AND(MIN($F6968,$F6969,$F6970)=$F6969,MAX($H6968,$H6969,$H6970)=$H6969)</f>
        <v>1</v>
      </c>
      <c r="O6969" t="b">
        <f t="shared" ref="O6969" si="14171">AND(NOT(N6968),N6969,NOT(N6970))</f>
        <v>1</v>
      </c>
    </row>
    <row r="6970" spans="1:15" x14ac:dyDescent="0.25">
      <c r="A6970" t="s">
        <v>19</v>
      </c>
      <c r="B6970" t="s">
        <v>14</v>
      </c>
      <c r="C6970">
        <v>12</v>
      </c>
      <c r="D6970">
        <v>19</v>
      </c>
      <c r="E6970" t="b">
        <v>1</v>
      </c>
      <c r="F6970">
        <v>15.196</v>
      </c>
      <c r="G6970">
        <v>256</v>
      </c>
      <c r="H6970">
        <v>0</v>
      </c>
      <c r="I6970">
        <v>32243</v>
      </c>
      <c r="J6970">
        <v>31751</v>
      </c>
      <c r="K6970">
        <v>15875</v>
      </c>
      <c r="L6970">
        <v>10</v>
      </c>
      <c r="M6970">
        <f t="shared" si="14061"/>
        <v>256</v>
      </c>
      <c r="N6970" t="b">
        <f t="shared" ref="N6970" si="14172">AND(MIN($F6968,$F6969,$F6970)=$F6970,MAX($H6968,$H6969,$H6970)=$H6970)</f>
        <v>0</v>
      </c>
      <c r="O6970" t="b">
        <f t="shared" ref="O6970" si="14173">AND(NOT(N6968),NOT(N6969),N6970)</f>
        <v>0</v>
      </c>
    </row>
    <row r="6971" spans="1:15" x14ac:dyDescent="0.25">
      <c r="A6971" t="s">
        <v>13</v>
      </c>
      <c r="B6971" t="s">
        <v>14</v>
      </c>
      <c r="C6971">
        <v>12</v>
      </c>
      <c r="D6971">
        <v>1</v>
      </c>
      <c r="E6971" t="b">
        <v>0</v>
      </c>
      <c r="F6971">
        <v>3.0000000000000001E-3</v>
      </c>
      <c r="G6971">
        <v>256</v>
      </c>
      <c r="H6971">
        <v>0</v>
      </c>
      <c r="I6971">
        <v>0</v>
      </c>
      <c r="J6971">
        <v>0</v>
      </c>
      <c r="K6971">
        <v>1</v>
      </c>
      <c r="L6971">
        <v>0</v>
      </c>
      <c r="M6971">
        <f t="shared" si="14061"/>
        <v>256</v>
      </c>
      <c r="N6971" t="b">
        <f t="shared" ref="N6971" si="14174">AND(MIN($F6971,$F6972,$F6973)=$F6971,MAX($H6971,$H6972,$H6973)=$H6971)</f>
        <v>0</v>
      </c>
      <c r="O6971" t="b">
        <f t="shared" ref="O6971" si="14175">AND(N6971,NOT(N6972),NOT(N6973))</f>
        <v>0</v>
      </c>
    </row>
    <row r="6972" spans="1:15" x14ac:dyDescent="0.25">
      <c r="A6972" t="s">
        <v>15</v>
      </c>
      <c r="B6972" t="s">
        <v>14</v>
      </c>
      <c r="C6972">
        <v>12</v>
      </c>
      <c r="D6972">
        <v>1</v>
      </c>
      <c r="E6972" t="b">
        <v>0</v>
      </c>
      <c r="F6972">
        <v>2E-3</v>
      </c>
      <c r="G6972">
        <v>256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f t="shared" si="14061"/>
        <v>256</v>
      </c>
      <c r="N6972" t="b">
        <f t="shared" ref="N6972" si="14176">AND(MIN($F6971,$F6972,$F6973)=$F6972,MAX($H6971,$H6972,$H6973)=$H6972)</f>
        <v>1</v>
      </c>
      <c r="O6972" t="b">
        <f t="shared" ref="O6972" si="14177">AND(NOT(N6971),N6972,NOT(N6973))</f>
        <v>1</v>
      </c>
    </row>
    <row r="6973" spans="1:15" x14ac:dyDescent="0.25">
      <c r="A6973" t="s">
        <v>19</v>
      </c>
      <c r="B6973" t="s">
        <v>14</v>
      </c>
      <c r="C6973">
        <v>12</v>
      </c>
      <c r="D6973">
        <v>1</v>
      </c>
      <c r="E6973" t="b">
        <v>0</v>
      </c>
      <c r="F6973">
        <v>0.01</v>
      </c>
      <c r="G6973">
        <v>256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f t="shared" si="14061"/>
        <v>256</v>
      </c>
      <c r="N6973" t="b">
        <f t="shared" ref="N6973" si="14178">AND(MIN($F6971,$F6972,$F6973)=$F6973,MAX($H6971,$H6972,$H6973)=$H6973)</f>
        <v>0</v>
      </c>
      <c r="O6973" t="b">
        <f t="shared" ref="O6973" si="14179">AND(NOT(N6971),NOT(N6972),N6973)</f>
        <v>0</v>
      </c>
    </row>
    <row r="6974" spans="1:15" x14ac:dyDescent="0.25">
      <c r="A6974" t="s">
        <v>13</v>
      </c>
      <c r="B6974" t="s">
        <v>14</v>
      </c>
      <c r="C6974">
        <v>12</v>
      </c>
      <c r="D6974">
        <v>20</v>
      </c>
      <c r="E6974" t="b">
        <v>1</v>
      </c>
      <c r="F6974">
        <v>14.631</v>
      </c>
      <c r="G6974">
        <v>256</v>
      </c>
      <c r="H6974">
        <v>0</v>
      </c>
      <c r="I6974">
        <v>3938</v>
      </c>
      <c r="J6974">
        <v>3894</v>
      </c>
      <c r="K6974">
        <v>1946</v>
      </c>
      <c r="L6974">
        <v>18</v>
      </c>
      <c r="M6974">
        <f t="shared" si="14061"/>
        <v>256</v>
      </c>
      <c r="N6974" t="b">
        <f t="shared" ref="N6974" si="14180">AND(MIN($F6974,$F6975,$F6976)=$F6974,MAX($H6974,$H6975,$H6976)=$H6974)</f>
        <v>0</v>
      </c>
      <c r="O6974" t="b">
        <f t="shared" ref="O6974" si="14181">AND(N6974,NOT(N6975),NOT(N6976))</f>
        <v>0</v>
      </c>
    </row>
    <row r="6975" spans="1:15" x14ac:dyDescent="0.25">
      <c r="A6975" t="s">
        <v>15</v>
      </c>
      <c r="B6975" t="s">
        <v>14</v>
      </c>
      <c r="C6975">
        <v>12</v>
      </c>
      <c r="D6975">
        <v>20</v>
      </c>
      <c r="E6975" t="b">
        <v>1</v>
      </c>
      <c r="F6975">
        <v>10.000999999999999</v>
      </c>
      <c r="G6975">
        <v>256</v>
      </c>
      <c r="H6975">
        <v>0</v>
      </c>
      <c r="I6975">
        <v>260439</v>
      </c>
      <c r="J6975">
        <v>260437</v>
      </c>
      <c r="K6975">
        <v>130216</v>
      </c>
      <c r="L6975">
        <v>13</v>
      </c>
      <c r="M6975">
        <f t="shared" si="14061"/>
        <v>256</v>
      </c>
      <c r="N6975" t="b">
        <f t="shared" ref="N6975" si="14182">AND(MIN($F6974,$F6975,$F6976)=$F6975,MAX($H6974,$H6975,$H6976)=$H6975)</f>
        <v>1</v>
      </c>
      <c r="O6975" t="b">
        <f t="shared" ref="O6975" si="14183">AND(NOT(N6974),N6975,NOT(N6976))</f>
        <v>1</v>
      </c>
    </row>
    <row r="6976" spans="1:15" x14ac:dyDescent="0.25">
      <c r="A6976" t="s">
        <v>19</v>
      </c>
      <c r="B6976" t="s">
        <v>14</v>
      </c>
      <c r="C6976">
        <v>12</v>
      </c>
      <c r="D6976">
        <v>20</v>
      </c>
      <c r="E6976" t="b">
        <v>1</v>
      </c>
      <c r="F6976">
        <v>14.714</v>
      </c>
      <c r="G6976">
        <v>256</v>
      </c>
      <c r="H6976">
        <v>0</v>
      </c>
      <c r="I6976">
        <v>3938</v>
      </c>
      <c r="J6976">
        <v>3894</v>
      </c>
      <c r="K6976">
        <v>1946</v>
      </c>
      <c r="L6976">
        <v>18</v>
      </c>
      <c r="M6976">
        <f t="shared" si="14061"/>
        <v>256</v>
      </c>
      <c r="N6976" t="b">
        <f t="shared" ref="N6976" si="14184">AND(MIN($F6974,$F6975,$F6976)=$F6976,MAX($H6974,$H6975,$H6976)=$H6976)</f>
        <v>0</v>
      </c>
      <c r="O6976" t="b">
        <f t="shared" ref="O6976" si="14185">AND(NOT(N6974),NOT(N6975),N6976)</f>
        <v>0</v>
      </c>
    </row>
    <row r="6977" spans="1:15" x14ac:dyDescent="0.25">
      <c r="A6977" t="s">
        <v>13</v>
      </c>
      <c r="B6977" t="s">
        <v>14</v>
      </c>
      <c r="C6977">
        <v>12</v>
      </c>
      <c r="D6977">
        <v>21</v>
      </c>
      <c r="E6977" t="b">
        <v>1</v>
      </c>
      <c r="F6977">
        <v>10.000999999999999</v>
      </c>
      <c r="G6977">
        <v>256</v>
      </c>
      <c r="H6977">
        <v>0</v>
      </c>
      <c r="I6977">
        <v>896998</v>
      </c>
      <c r="J6977">
        <v>879643</v>
      </c>
      <c r="K6977">
        <v>439820</v>
      </c>
      <c r="L6977">
        <v>13</v>
      </c>
      <c r="M6977">
        <f t="shared" si="14061"/>
        <v>256</v>
      </c>
      <c r="N6977" t="b">
        <f t="shared" ref="N6977" si="14186">AND(MIN($F6977,$F6978,$F6979)=$F6977,MAX($H6977,$H6978,$H6979)=$H6977)</f>
        <v>0</v>
      </c>
      <c r="O6977" t="b">
        <f t="shared" ref="O6977" si="14187">AND(N6977,NOT(N6978),NOT(N6979))</f>
        <v>0</v>
      </c>
    </row>
    <row r="6978" spans="1:15" x14ac:dyDescent="0.25">
      <c r="A6978" t="s">
        <v>15</v>
      </c>
      <c r="B6978" t="s">
        <v>14</v>
      </c>
      <c r="C6978">
        <v>12</v>
      </c>
      <c r="D6978">
        <v>21</v>
      </c>
      <c r="E6978" t="b">
        <v>0</v>
      </c>
      <c r="F6978">
        <v>5.8360000000000003</v>
      </c>
      <c r="G6978">
        <v>256</v>
      </c>
      <c r="H6978">
        <v>256</v>
      </c>
      <c r="I6978">
        <v>225211</v>
      </c>
      <c r="J6978">
        <v>225208</v>
      </c>
      <c r="K6978">
        <v>112346</v>
      </c>
      <c r="L6978">
        <v>13</v>
      </c>
      <c r="M6978">
        <f t="shared" si="14061"/>
        <v>0</v>
      </c>
      <c r="N6978" t="b">
        <f t="shared" ref="N6978" si="14188">AND(MIN($F6977,$F6978,$F6979)=$F6978,MAX($H6977,$H6978,$H6979)=$H6978)</f>
        <v>1</v>
      </c>
      <c r="O6978" t="b">
        <f t="shared" ref="O6978" si="14189">AND(NOT(N6977),N6978,NOT(N6979))</f>
        <v>1</v>
      </c>
    </row>
    <row r="6979" spans="1:15" x14ac:dyDescent="0.25">
      <c r="A6979" t="s">
        <v>19</v>
      </c>
      <c r="B6979" t="s">
        <v>14</v>
      </c>
      <c r="C6979">
        <v>12</v>
      </c>
      <c r="D6979">
        <v>21</v>
      </c>
      <c r="E6979" t="b">
        <v>1</v>
      </c>
      <c r="F6979">
        <v>10.002000000000001</v>
      </c>
      <c r="G6979">
        <v>256</v>
      </c>
      <c r="H6979">
        <v>0</v>
      </c>
      <c r="I6979">
        <v>905244</v>
      </c>
      <c r="J6979">
        <v>887751</v>
      </c>
      <c r="K6979">
        <v>443874</v>
      </c>
      <c r="L6979">
        <v>13</v>
      </c>
      <c r="M6979">
        <f t="shared" ref="M6979:M7042" si="14190">G6979-H6979</f>
        <v>256</v>
      </c>
      <c r="N6979" t="b">
        <f t="shared" ref="N6979" si="14191">AND(MIN($F6977,$F6978,$F6979)=$F6979,MAX($H6977,$H6978,$H6979)=$H6979)</f>
        <v>0</v>
      </c>
      <c r="O6979" t="b">
        <f t="shared" ref="O6979" si="14192">AND(NOT(N6977),NOT(N6978),N6979)</f>
        <v>0</v>
      </c>
    </row>
    <row r="6980" spans="1:15" x14ac:dyDescent="0.25">
      <c r="A6980" t="s">
        <v>13</v>
      </c>
      <c r="B6980" t="s">
        <v>14</v>
      </c>
      <c r="C6980">
        <v>12</v>
      </c>
      <c r="D6980">
        <v>22</v>
      </c>
      <c r="E6980" t="b">
        <v>0</v>
      </c>
      <c r="F6980">
        <v>1.2999999999999999E-2</v>
      </c>
      <c r="G6980">
        <v>256</v>
      </c>
      <c r="H6980">
        <v>0</v>
      </c>
      <c r="I6980">
        <v>802</v>
      </c>
      <c r="J6980">
        <v>801</v>
      </c>
      <c r="K6980">
        <v>401</v>
      </c>
      <c r="L6980">
        <v>1</v>
      </c>
      <c r="M6980">
        <f t="shared" si="14190"/>
        <v>256</v>
      </c>
      <c r="N6980" t="b">
        <f t="shared" ref="N6980" si="14193">AND(MIN($F6980,$F6981,$F6982)=$F6980,MAX($H6980,$H6981,$H6982)=$H6980)</f>
        <v>0</v>
      </c>
      <c r="O6980" t="b">
        <f t="shared" ref="O6980" si="14194">AND(N6980,NOT(N6981),NOT(N6982))</f>
        <v>0</v>
      </c>
    </row>
    <row r="6981" spans="1:15" x14ac:dyDescent="0.25">
      <c r="A6981" t="s">
        <v>15</v>
      </c>
      <c r="B6981" t="s">
        <v>14</v>
      </c>
      <c r="C6981">
        <v>12</v>
      </c>
      <c r="D6981">
        <v>22</v>
      </c>
      <c r="E6981" t="b">
        <v>0</v>
      </c>
      <c r="F6981">
        <v>3.4369999999999998</v>
      </c>
      <c r="G6981">
        <v>256</v>
      </c>
      <c r="H6981">
        <v>256</v>
      </c>
      <c r="I6981">
        <v>136190</v>
      </c>
      <c r="J6981">
        <v>136188</v>
      </c>
      <c r="K6981">
        <v>67836</v>
      </c>
      <c r="L6981">
        <v>13</v>
      </c>
      <c r="M6981">
        <f t="shared" si="14190"/>
        <v>0</v>
      </c>
      <c r="N6981" t="b">
        <f t="shared" ref="N6981" si="14195">AND(MIN($F6980,$F6981,$F6982)=$F6981,MAX($H6980,$H6981,$H6982)=$H6981)</f>
        <v>0</v>
      </c>
      <c r="O6981" t="b">
        <f t="shared" ref="O6981" si="14196">AND(NOT(N6980),N6981,NOT(N6982))</f>
        <v>0</v>
      </c>
    </row>
    <row r="6982" spans="1:15" x14ac:dyDescent="0.25">
      <c r="A6982" t="s">
        <v>19</v>
      </c>
      <c r="B6982" t="s">
        <v>14</v>
      </c>
      <c r="C6982">
        <v>12</v>
      </c>
      <c r="D6982">
        <v>22</v>
      </c>
      <c r="E6982" t="b">
        <v>0</v>
      </c>
      <c r="F6982">
        <v>1.2E-2</v>
      </c>
      <c r="G6982">
        <v>256</v>
      </c>
      <c r="H6982">
        <v>0</v>
      </c>
      <c r="I6982">
        <v>802</v>
      </c>
      <c r="J6982">
        <v>801</v>
      </c>
      <c r="K6982">
        <v>401</v>
      </c>
      <c r="L6982">
        <v>1</v>
      </c>
      <c r="M6982">
        <f t="shared" si="14190"/>
        <v>256</v>
      </c>
      <c r="N6982" t="b">
        <f t="shared" ref="N6982" si="14197">AND(MIN($F6980,$F6981,$F6982)=$F6982,MAX($H6980,$H6981,$H6982)=$H6982)</f>
        <v>0</v>
      </c>
      <c r="O6982" t="b">
        <f t="shared" ref="O6982" si="14198">AND(NOT(N6980),NOT(N6981),N6982)</f>
        <v>0</v>
      </c>
    </row>
    <row r="6983" spans="1:15" x14ac:dyDescent="0.25">
      <c r="A6983" t="s">
        <v>13</v>
      </c>
      <c r="B6983" t="s">
        <v>14</v>
      </c>
      <c r="C6983">
        <v>12</v>
      </c>
      <c r="D6983">
        <v>23</v>
      </c>
      <c r="E6983" t="b">
        <v>1</v>
      </c>
      <c r="F6983">
        <v>10.000999999999999</v>
      </c>
      <c r="G6983">
        <v>256</v>
      </c>
      <c r="H6983">
        <v>15</v>
      </c>
      <c r="I6983">
        <v>1085108</v>
      </c>
      <c r="J6983">
        <v>1074362</v>
      </c>
      <c r="K6983">
        <v>537164</v>
      </c>
      <c r="L6983">
        <v>13</v>
      </c>
      <c r="M6983">
        <f t="shared" si="14190"/>
        <v>241</v>
      </c>
      <c r="N6983" t="b">
        <f t="shared" ref="N6983" si="14199">AND(MIN($F6983,$F6984,$F6985)=$F6983,MAX($H6983,$H6984,$H6985)=$H6983)</f>
        <v>0</v>
      </c>
      <c r="O6983" t="b">
        <f t="shared" ref="O6983" si="14200">AND(N6983,NOT(N6984),NOT(N6985))</f>
        <v>0</v>
      </c>
    </row>
    <row r="6984" spans="1:15" x14ac:dyDescent="0.25">
      <c r="A6984" t="s">
        <v>15</v>
      </c>
      <c r="B6984" t="s">
        <v>14</v>
      </c>
      <c r="C6984">
        <v>12</v>
      </c>
      <c r="D6984">
        <v>23</v>
      </c>
      <c r="E6984" t="b">
        <v>0</v>
      </c>
      <c r="F6984">
        <v>1.0980000000000001</v>
      </c>
      <c r="G6984">
        <v>256</v>
      </c>
      <c r="H6984">
        <v>256</v>
      </c>
      <c r="I6984">
        <v>128716</v>
      </c>
      <c r="J6984">
        <v>128714</v>
      </c>
      <c r="K6984">
        <v>64099</v>
      </c>
      <c r="L6984">
        <v>13</v>
      </c>
      <c r="M6984">
        <f t="shared" si="14190"/>
        <v>0</v>
      </c>
      <c r="N6984" t="b">
        <f t="shared" ref="N6984" si="14201">AND(MIN($F6983,$F6984,$F6985)=$F6984,MAX($H6983,$H6984,$H6985)=$H6984)</f>
        <v>1</v>
      </c>
      <c r="O6984" t="b">
        <f t="shared" ref="O6984" si="14202">AND(NOT(N6983),N6984,NOT(N6985))</f>
        <v>1</v>
      </c>
    </row>
    <row r="6985" spans="1:15" x14ac:dyDescent="0.25">
      <c r="A6985" t="s">
        <v>19</v>
      </c>
      <c r="B6985" t="s">
        <v>14</v>
      </c>
      <c r="C6985">
        <v>12</v>
      </c>
      <c r="D6985">
        <v>23</v>
      </c>
      <c r="E6985" t="b">
        <v>1</v>
      </c>
      <c r="F6985">
        <v>10.000999999999999</v>
      </c>
      <c r="G6985">
        <v>256</v>
      </c>
      <c r="H6985">
        <v>15</v>
      </c>
      <c r="I6985">
        <v>1069275</v>
      </c>
      <c r="J6985">
        <v>1058681</v>
      </c>
      <c r="K6985">
        <v>529324</v>
      </c>
      <c r="L6985">
        <v>13</v>
      </c>
      <c r="M6985">
        <f t="shared" si="14190"/>
        <v>241</v>
      </c>
      <c r="N6985" t="b">
        <f t="shared" ref="N6985" si="14203">AND(MIN($F6983,$F6984,$F6985)=$F6985,MAX($H6983,$H6984,$H6985)=$H6985)</f>
        <v>0</v>
      </c>
      <c r="O6985" t="b">
        <f t="shared" ref="O6985" si="14204">AND(NOT(N6983),NOT(N6984),N6985)</f>
        <v>0</v>
      </c>
    </row>
    <row r="6986" spans="1:15" x14ac:dyDescent="0.25">
      <c r="A6986" t="s">
        <v>13</v>
      </c>
      <c r="B6986" t="s">
        <v>14</v>
      </c>
      <c r="C6986">
        <v>12</v>
      </c>
      <c r="D6986">
        <v>24</v>
      </c>
      <c r="E6986" t="b">
        <v>0</v>
      </c>
      <c r="F6986">
        <v>0.95899999999999996</v>
      </c>
      <c r="G6986">
        <v>256</v>
      </c>
      <c r="H6986">
        <v>256</v>
      </c>
      <c r="I6986">
        <v>75642</v>
      </c>
      <c r="J6986">
        <v>49592</v>
      </c>
      <c r="K6986">
        <v>24538</v>
      </c>
      <c r="L6986">
        <v>13</v>
      </c>
      <c r="M6986">
        <f t="shared" si="14190"/>
        <v>0</v>
      </c>
      <c r="N6986" t="b">
        <f t="shared" ref="N6986" si="14205">AND(MIN($F6986,$F6987,$F6988)=$F6986,MAX($H6986,$H6987,$H6988)=$H6986)</f>
        <v>0</v>
      </c>
      <c r="O6986" t="b">
        <f t="shared" ref="O6986" si="14206">AND(N6986,NOT(N6987),NOT(N6988))</f>
        <v>0</v>
      </c>
    </row>
    <row r="6987" spans="1:15" x14ac:dyDescent="0.25">
      <c r="A6987" t="s">
        <v>15</v>
      </c>
      <c r="B6987" t="s">
        <v>14</v>
      </c>
      <c r="C6987">
        <v>12</v>
      </c>
      <c r="D6987">
        <v>24</v>
      </c>
      <c r="E6987" t="b">
        <v>0</v>
      </c>
      <c r="F6987">
        <v>0.74</v>
      </c>
      <c r="G6987">
        <v>256</v>
      </c>
      <c r="H6987">
        <v>256</v>
      </c>
      <c r="I6987">
        <v>49594</v>
      </c>
      <c r="J6987">
        <v>49592</v>
      </c>
      <c r="K6987">
        <v>24538</v>
      </c>
      <c r="L6987">
        <v>13</v>
      </c>
      <c r="M6987">
        <f t="shared" si="14190"/>
        <v>0</v>
      </c>
      <c r="N6987" t="b">
        <f t="shared" ref="N6987" si="14207">AND(MIN($F6986,$F6987,$F6988)=$F6987,MAX($H6986,$H6987,$H6988)=$H6987)</f>
        <v>1</v>
      </c>
      <c r="O6987" t="b">
        <f t="shared" ref="O6987" si="14208">AND(NOT(N6986),N6987,NOT(N6988))</f>
        <v>1</v>
      </c>
    </row>
    <row r="6988" spans="1:15" x14ac:dyDescent="0.25">
      <c r="A6988" t="s">
        <v>19</v>
      </c>
      <c r="B6988" t="s">
        <v>14</v>
      </c>
      <c r="C6988">
        <v>12</v>
      </c>
      <c r="D6988">
        <v>24</v>
      </c>
      <c r="E6988" t="b">
        <v>0</v>
      </c>
      <c r="F6988">
        <v>0.99</v>
      </c>
      <c r="G6988">
        <v>256</v>
      </c>
      <c r="H6988">
        <v>256</v>
      </c>
      <c r="I6988">
        <v>75642</v>
      </c>
      <c r="J6988">
        <v>49592</v>
      </c>
      <c r="K6988">
        <v>24538</v>
      </c>
      <c r="L6988">
        <v>13</v>
      </c>
      <c r="M6988">
        <f t="shared" si="14190"/>
        <v>0</v>
      </c>
      <c r="N6988" t="b">
        <f t="shared" ref="N6988" si="14209">AND(MIN($F6986,$F6987,$F6988)=$F6988,MAX($H6986,$H6987,$H6988)=$H6988)</f>
        <v>0</v>
      </c>
      <c r="O6988" t="b">
        <f t="shared" ref="O6988" si="14210">AND(NOT(N6986),NOT(N6987),N6988)</f>
        <v>0</v>
      </c>
    </row>
    <row r="6989" spans="1:15" x14ac:dyDescent="0.25">
      <c r="A6989" t="s">
        <v>13</v>
      </c>
      <c r="B6989" t="s">
        <v>14</v>
      </c>
      <c r="C6989">
        <v>12</v>
      </c>
      <c r="D6989">
        <v>25</v>
      </c>
      <c r="E6989" t="b">
        <v>1</v>
      </c>
      <c r="F6989">
        <v>10.000999999999999</v>
      </c>
      <c r="G6989">
        <v>256</v>
      </c>
      <c r="H6989">
        <v>45</v>
      </c>
      <c r="I6989">
        <v>1528412</v>
      </c>
      <c r="J6989">
        <v>934934</v>
      </c>
      <c r="K6989">
        <v>467420</v>
      </c>
      <c r="L6989">
        <v>16</v>
      </c>
      <c r="M6989">
        <f t="shared" si="14190"/>
        <v>211</v>
      </c>
      <c r="N6989" t="b">
        <f t="shared" ref="N6989" si="14211">AND(MIN($F6989,$F6990,$F6991)=$F6989,MAX($H6989,$H6990,$H6991)=$H6989)</f>
        <v>0</v>
      </c>
      <c r="O6989" t="b">
        <f t="shared" ref="O6989" si="14212">AND(N6989,NOT(N6990),NOT(N6991))</f>
        <v>0</v>
      </c>
    </row>
    <row r="6990" spans="1:15" x14ac:dyDescent="0.25">
      <c r="A6990" t="s">
        <v>15</v>
      </c>
      <c r="B6990" t="s">
        <v>14</v>
      </c>
      <c r="C6990">
        <v>12</v>
      </c>
      <c r="D6990">
        <v>25</v>
      </c>
      <c r="E6990" t="b">
        <v>1</v>
      </c>
      <c r="F6990">
        <v>10.000999999999999</v>
      </c>
      <c r="G6990">
        <v>256</v>
      </c>
      <c r="H6990">
        <v>94</v>
      </c>
      <c r="I6990">
        <v>1732127</v>
      </c>
      <c r="J6990">
        <v>1729853</v>
      </c>
      <c r="K6990">
        <v>864831</v>
      </c>
      <c r="L6990">
        <v>16</v>
      </c>
      <c r="M6990">
        <f t="shared" si="14190"/>
        <v>162</v>
      </c>
      <c r="N6990" t="b">
        <f t="shared" ref="N6990" si="14213">AND(MIN($F6989,$F6990,$F6991)=$F6990,MAX($H6989,$H6990,$H6991)=$H6990)</f>
        <v>1</v>
      </c>
      <c r="O6990" t="b">
        <f t="shared" ref="O6990" si="14214">AND(NOT(N6989),N6990,NOT(N6991))</f>
        <v>1</v>
      </c>
    </row>
    <row r="6991" spans="1:15" x14ac:dyDescent="0.25">
      <c r="A6991" t="s">
        <v>19</v>
      </c>
      <c r="B6991" t="s">
        <v>14</v>
      </c>
      <c r="C6991">
        <v>12</v>
      </c>
      <c r="D6991">
        <v>25</v>
      </c>
      <c r="E6991" t="b">
        <v>1</v>
      </c>
      <c r="F6991">
        <v>10.002000000000001</v>
      </c>
      <c r="G6991">
        <v>256</v>
      </c>
      <c r="H6991">
        <v>44</v>
      </c>
      <c r="I6991">
        <v>1490289</v>
      </c>
      <c r="J6991">
        <v>911122</v>
      </c>
      <c r="K6991">
        <v>455515</v>
      </c>
      <c r="L6991">
        <v>16</v>
      </c>
      <c r="M6991">
        <f t="shared" si="14190"/>
        <v>212</v>
      </c>
      <c r="N6991" t="b">
        <f t="shared" ref="N6991" si="14215">AND(MIN($F6989,$F6990,$F6991)=$F6991,MAX($H6989,$H6990,$H6991)=$H6991)</f>
        <v>0</v>
      </c>
      <c r="O6991" t="b">
        <f t="shared" ref="O6991" si="14216">AND(NOT(N6989),NOT(N6990),N6991)</f>
        <v>0</v>
      </c>
    </row>
    <row r="6992" spans="1:15" x14ac:dyDescent="0.25">
      <c r="A6992" t="s">
        <v>13</v>
      </c>
      <c r="B6992" t="s">
        <v>14</v>
      </c>
      <c r="C6992">
        <v>12</v>
      </c>
      <c r="D6992">
        <v>26</v>
      </c>
      <c r="E6992" t="b">
        <v>1</v>
      </c>
      <c r="F6992">
        <v>10.000999999999999</v>
      </c>
      <c r="G6992">
        <v>256</v>
      </c>
      <c r="H6992">
        <v>0</v>
      </c>
      <c r="I6992">
        <v>1105558</v>
      </c>
      <c r="J6992">
        <v>1079830</v>
      </c>
      <c r="K6992">
        <v>539913</v>
      </c>
      <c r="L6992">
        <v>13</v>
      </c>
      <c r="M6992">
        <f t="shared" si="14190"/>
        <v>256</v>
      </c>
      <c r="N6992" t="b">
        <f t="shared" ref="N6992" si="14217">AND(MIN($F6992,$F6993,$F6994)=$F6992,MAX($H6992,$H6993,$H6994)=$H6992)</f>
        <v>0</v>
      </c>
      <c r="O6992" t="b">
        <f t="shared" ref="O6992" si="14218">AND(N6992,NOT(N6993),NOT(N6994))</f>
        <v>0</v>
      </c>
    </row>
    <row r="6993" spans="1:15" x14ac:dyDescent="0.25">
      <c r="A6993" t="s">
        <v>15</v>
      </c>
      <c r="B6993" t="s">
        <v>14</v>
      </c>
      <c r="C6993">
        <v>12</v>
      </c>
      <c r="D6993">
        <v>26</v>
      </c>
      <c r="E6993" t="b">
        <v>0</v>
      </c>
      <c r="F6993">
        <v>3.31</v>
      </c>
      <c r="G6993">
        <v>256</v>
      </c>
      <c r="H6993">
        <v>256</v>
      </c>
      <c r="I6993">
        <v>135957</v>
      </c>
      <c r="J6993">
        <v>135954</v>
      </c>
      <c r="K6993">
        <v>67719</v>
      </c>
      <c r="L6993">
        <v>13</v>
      </c>
      <c r="M6993">
        <f t="shared" si="14190"/>
        <v>0</v>
      </c>
      <c r="N6993" t="b">
        <f t="shared" ref="N6993" si="14219">AND(MIN($F6992,$F6993,$F6994)=$F6993,MAX($H6992,$H6993,$H6994)=$H6993)</f>
        <v>1</v>
      </c>
      <c r="O6993" t="b">
        <f t="shared" ref="O6993" si="14220">AND(NOT(N6992),N6993,NOT(N6994))</f>
        <v>1</v>
      </c>
    </row>
    <row r="6994" spans="1:15" x14ac:dyDescent="0.25">
      <c r="A6994" t="s">
        <v>19</v>
      </c>
      <c r="B6994" t="s">
        <v>14</v>
      </c>
      <c r="C6994">
        <v>12</v>
      </c>
      <c r="D6994">
        <v>26</v>
      </c>
      <c r="E6994" t="b">
        <v>1</v>
      </c>
      <c r="F6994">
        <v>10.007</v>
      </c>
      <c r="G6994">
        <v>256</v>
      </c>
      <c r="H6994">
        <v>0</v>
      </c>
      <c r="I6994">
        <v>1133210</v>
      </c>
      <c r="J6994">
        <v>1106970</v>
      </c>
      <c r="K6994">
        <v>553483</v>
      </c>
      <c r="L6994">
        <v>13</v>
      </c>
      <c r="M6994">
        <f t="shared" si="14190"/>
        <v>256</v>
      </c>
      <c r="N6994" t="b">
        <f t="shared" ref="N6994" si="14221">AND(MIN($F6992,$F6993,$F6994)=$F6994,MAX($H6992,$H6993,$H6994)=$H6994)</f>
        <v>0</v>
      </c>
      <c r="O6994" t="b">
        <f t="shared" ref="O6994" si="14222">AND(NOT(N6992),NOT(N6993),N6994)</f>
        <v>0</v>
      </c>
    </row>
    <row r="6995" spans="1:15" x14ac:dyDescent="0.25">
      <c r="A6995" t="s">
        <v>13</v>
      </c>
      <c r="B6995" t="s">
        <v>14</v>
      </c>
      <c r="C6995">
        <v>12</v>
      </c>
      <c r="D6995">
        <v>27</v>
      </c>
      <c r="E6995" t="b">
        <v>0</v>
      </c>
      <c r="F6995">
        <v>3.7999999999999999E-2</v>
      </c>
      <c r="G6995">
        <v>256</v>
      </c>
      <c r="H6995">
        <v>0</v>
      </c>
      <c r="I6995">
        <v>3226</v>
      </c>
      <c r="J6995">
        <v>3201</v>
      </c>
      <c r="K6995">
        <v>1601</v>
      </c>
      <c r="L6995">
        <v>9</v>
      </c>
      <c r="M6995">
        <f t="shared" si="14190"/>
        <v>256</v>
      </c>
      <c r="N6995" t="b">
        <f t="shared" ref="N6995" si="14223">AND(MIN($F6995,$F6996,$F6997)=$F6995,MAX($H6995,$H6996,$H6997)=$H6995)</f>
        <v>0</v>
      </c>
      <c r="O6995" t="b">
        <f t="shared" ref="O6995" si="14224">AND(N6995,NOT(N6996),NOT(N6997))</f>
        <v>0</v>
      </c>
    </row>
    <row r="6996" spans="1:15" x14ac:dyDescent="0.25">
      <c r="A6996" t="s">
        <v>15</v>
      </c>
      <c r="B6996" t="s">
        <v>14</v>
      </c>
      <c r="C6996">
        <v>12</v>
      </c>
      <c r="D6996">
        <v>27</v>
      </c>
      <c r="E6996" t="b">
        <v>0</v>
      </c>
      <c r="F6996">
        <v>4.6319999999999997</v>
      </c>
      <c r="G6996">
        <v>256</v>
      </c>
      <c r="H6996">
        <v>256</v>
      </c>
      <c r="I6996">
        <v>203014</v>
      </c>
      <c r="J6996">
        <v>203012</v>
      </c>
      <c r="K6996">
        <v>101248</v>
      </c>
      <c r="L6996">
        <v>13</v>
      </c>
      <c r="M6996">
        <f t="shared" si="14190"/>
        <v>0</v>
      </c>
      <c r="N6996" t="b">
        <f t="shared" ref="N6996" si="14225">AND(MIN($F6995,$F6996,$F6997)=$F6996,MAX($H6995,$H6996,$H6997)=$H6996)</f>
        <v>0</v>
      </c>
      <c r="O6996" t="b">
        <f t="shared" ref="O6996" si="14226">AND(NOT(N6995),N6996,NOT(N6997))</f>
        <v>0</v>
      </c>
    </row>
    <row r="6997" spans="1:15" x14ac:dyDescent="0.25">
      <c r="A6997" t="s">
        <v>19</v>
      </c>
      <c r="B6997" t="s">
        <v>14</v>
      </c>
      <c r="C6997">
        <v>12</v>
      </c>
      <c r="D6997">
        <v>27</v>
      </c>
      <c r="E6997" t="b">
        <v>0</v>
      </c>
      <c r="F6997">
        <v>4.1000000000000002E-2</v>
      </c>
      <c r="G6997">
        <v>256</v>
      </c>
      <c r="H6997">
        <v>0</v>
      </c>
      <c r="I6997">
        <v>3226</v>
      </c>
      <c r="J6997">
        <v>3201</v>
      </c>
      <c r="K6997">
        <v>1601</v>
      </c>
      <c r="L6997">
        <v>9</v>
      </c>
      <c r="M6997">
        <f t="shared" si="14190"/>
        <v>256</v>
      </c>
      <c r="N6997" t="b">
        <f t="shared" ref="N6997" si="14227">AND(MIN($F6995,$F6996,$F6997)=$F6997,MAX($H6995,$H6996,$H6997)=$H6997)</f>
        <v>0</v>
      </c>
      <c r="O6997" t="b">
        <f t="shared" ref="O6997" si="14228">AND(NOT(N6995),NOT(N6996),N6997)</f>
        <v>0</v>
      </c>
    </row>
    <row r="6998" spans="1:15" x14ac:dyDescent="0.25">
      <c r="A6998" t="s">
        <v>13</v>
      </c>
      <c r="B6998" t="s">
        <v>14</v>
      </c>
      <c r="C6998">
        <v>12</v>
      </c>
      <c r="D6998">
        <v>28</v>
      </c>
      <c r="E6998" t="b">
        <v>1</v>
      </c>
      <c r="F6998">
        <v>10.000999999999999</v>
      </c>
      <c r="G6998">
        <v>256</v>
      </c>
      <c r="H6998">
        <v>0</v>
      </c>
      <c r="I6998">
        <v>1027035</v>
      </c>
      <c r="J6998">
        <v>1013188</v>
      </c>
      <c r="K6998">
        <v>506592</v>
      </c>
      <c r="L6998">
        <v>18</v>
      </c>
      <c r="M6998">
        <f t="shared" si="14190"/>
        <v>256</v>
      </c>
      <c r="N6998" t="b">
        <f t="shared" ref="N6998" si="14229">AND(MIN($F6998,$F6999,$F7000)=$F6998,MAX($H6998,$H6999,$H7000)=$H6998)</f>
        <v>0</v>
      </c>
      <c r="O6998" t="b">
        <f t="shared" ref="O6998" si="14230">AND(N6998,NOT(N6999),NOT(N7000))</f>
        <v>0</v>
      </c>
    </row>
    <row r="6999" spans="1:15" x14ac:dyDescent="0.25">
      <c r="A6999" t="s">
        <v>15</v>
      </c>
      <c r="B6999" t="s">
        <v>14</v>
      </c>
      <c r="C6999">
        <v>12</v>
      </c>
      <c r="D6999">
        <v>28</v>
      </c>
      <c r="E6999" t="b">
        <v>0</v>
      </c>
      <c r="F6999">
        <v>4.8029999999999999</v>
      </c>
      <c r="G6999">
        <v>256</v>
      </c>
      <c r="H6999">
        <v>256</v>
      </c>
      <c r="I6999">
        <v>197491</v>
      </c>
      <c r="J6999">
        <v>197488</v>
      </c>
      <c r="K6999">
        <v>98486</v>
      </c>
      <c r="L6999">
        <v>13</v>
      </c>
      <c r="M6999">
        <f t="shared" si="14190"/>
        <v>0</v>
      </c>
      <c r="N6999" t="b">
        <f t="shared" ref="N6999" si="14231">AND(MIN($F6998,$F6999,$F7000)=$F6999,MAX($H6998,$H6999,$H7000)=$H6999)</f>
        <v>1</v>
      </c>
      <c r="O6999" t="b">
        <f t="shared" ref="O6999" si="14232">AND(NOT(N6998),N6999,NOT(N7000))</f>
        <v>1</v>
      </c>
    </row>
    <row r="7000" spans="1:15" x14ac:dyDescent="0.25">
      <c r="A7000" t="s">
        <v>19</v>
      </c>
      <c r="B7000" t="s">
        <v>14</v>
      </c>
      <c r="C7000">
        <v>12</v>
      </c>
      <c r="D7000">
        <v>28</v>
      </c>
      <c r="E7000" t="b">
        <v>1</v>
      </c>
      <c r="F7000">
        <v>10.000999999999999</v>
      </c>
      <c r="G7000">
        <v>256</v>
      </c>
      <c r="H7000">
        <v>0</v>
      </c>
      <c r="I7000">
        <v>989627</v>
      </c>
      <c r="J7000">
        <v>976243</v>
      </c>
      <c r="K7000">
        <v>488120</v>
      </c>
      <c r="L7000">
        <v>18</v>
      </c>
      <c r="M7000">
        <f t="shared" si="14190"/>
        <v>256</v>
      </c>
      <c r="N7000" t="b">
        <f t="shared" ref="N7000" si="14233">AND(MIN($F6998,$F6999,$F7000)=$F7000,MAX($H6998,$H6999,$H7000)=$H7000)</f>
        <v>0</v>
      </c>
      <c r="O7000" t="b">
        <f t="shared" ref="O7000" si="14234">AND(NOT(N6998),NOT(N6999),N7000)</f>
        <v>0</v>
      </c>
    </row>
    <row r="7001" spans="1:15" x14ac:dyDescent="0.25">
      <c r="A7001" t="s">
        <v>13</v>
      </c>
      <c r="B7001" t="s">
        <v>14</v>
      </c>
      <c r="C7001">
        <v>12</v>
      </c>
      <c r="D7001">
        <v>29</v>
      </c>
      <c r="E7001" t="b">
        <v>0</v>
      </c>
      <c r="F7001">
        <v>0.41199999999999998</v>
      </c>
      <c r="G7001">
        <v>256</v>
      </c>
      <c r="H7001">
        <v>256</v>
      </c>
      <c r="I7001">
        <v>29370</v>
      </c>
      <c r="J7001">
        <v>28170</v>
      </c>
      <c r="K7001">
        <v>13827</v>
      </c>
      <c r="L7001">
        <v>16</v>
      </c>
      <c r="M7001">
        <f t="shared" si="14190"/>
        <v>0</v>
      </c>
      <c r="N7001" t="b">
        <f t="shared" ref="N7001" si="14235">AND(MIN($F7001,$F7002,$F7003)=$F7001,MAX($H7001,$H7002,$H7003)=$H7001)</f>
        <v>1</v>
      </c>
      <c r="O7001" t="b">
        <f t="shared" ref="O7001" si="14236">AND(N7001,NOT(N7002),NOT(N7003))</f>
        <v>1</v>
      </c>
    </row>
    <row r="7002" spans="1:15" x14ac:dyDescent="0.25">
      <c r="A7002" t="s">
        <v>15</v>
      </c>
      <c r="B7002" t="s">
        <v>14</v>
      </c>
      <c r="C7002">
        <v>12</v>
      </c>
      <c r="D7002">
        <v>29</v>
      </c>
      <c r="E7002" t="b">
        <v>0</v>
      </c>
      <c r="F7002">
        <v>1.0469999999999999</v>
      </c>
      <c r="G7002">
        <v>256</v>
      </c>
      <c r="H7002">
        <v>256</v>
      </c>
      <c r="I7002">
        <v>99772</v>
      </c>
      <c r="J7002">
        <v>99770</v>
      </c>
      <c r="K7002">
        <v>49627</v>
      </c>
      <c r="L7002">
        <v>14</v>
      </c>
      <c r="M7002">
        <f t="shared" si="14190"/>
        <v>0</v>
      </c>
      <c r="N7002" t="b">
        <f t="shared" ref="N7002" si="14237">AND(MIN($F7001,$F7002,$F7003)=$F7002,MAX($H7001,$H7002,$H7003)=$H7002)</f>
        <v>0</v>
      </c>
      <c r="O7002" t="b">
        <f t="shared" ref="O7002" si="14238">AND(NOT(N7001),N7002,NOT(N7003))</f>
        <v>0</v>
      </c>
    </row>
    <row r="7003" spans="1:15" x14ac:dyDescent="0.25">
      <c r="A7003" t="s">
        <v>19</v>
      </c>
      <c r="B7003" t="s">
        <v>14</v>
      </c>
      <c r="C7003">
        <v>12</v>
      </c>
      <c r="D7003">
        <v>29</v>
      </c>
      <c r="E7003" t="b">
        <v>0</v>
      </c>
      <c r="F7003">
        <v>0.441</v>
      </c>
      <c r="G7003">
        <v>256</v>
      </c>
      <c r="H7003">
        <v>256</v>
      </c>
      <c r="I7003">
        <v>29370</v>
      </c>
      <c r="J7003">
        <v>28170</v>
      </c>
      <c r="K7003">
        <v>13827</v>
      </c>
      <c r="L7003">
        <v>16</v>
      </c>
      <c r="M7003">
        <f t="shared" si="14190"/>
        <v>0</v>
      </c>
      <c r="N7003" t="b">
        <f t="shared" ref="N7003" si="14239">AND(MIN($F7001,$F7002,$F7003)=$F7003,MAX($H7001,$H7002,$H7003)=$H7003)</f>
        <v>0</v>
      </c>
      <c r="O7003" t="b">
        <f t="shared" ref="O7003" si="14240">AND(NOT(N7001),NOT(N7002),N7003)</f>
        <v>0</v>
      </c>
    </row>
    <row r="7004" spans="1:15" x14ac:dyDescent="0.25">
      <c r="A7004" t="s">
        <v>13</v>
      </c>
      <c r="B7004" t="s">
        <v>14</v>
      </c>
      <c r="C7004">
        <v>12</v>
      </c>
      <c r="D7004">
        <v>2</v>
      </c>
      <c r="E7004" t="b">
        <v>0</v>
      </c>
      <c r="F7004">
        <v>5.7000000000000002E-2</v>
      </c>
      <c r="G7004">
        <v>256</v>
      </c>
      <c r="H7004">
        <v>256</v>
      </c>
      <c r="I7004">
        <v>782</v>
      </c>
      <c r="J7004">
        <v>514</v>
      </c>
      <c r="K7004">
        <v>0</v>
      </c>
      <c r="L7004">
        <v>10</v>
      </c>
      <c r="M7004">
        <f t="shared" si="14190"/>
        <v>0</v>
      </c>
      <c r="N7004" t="b">
        <f t="shared" ref="N7004" si="14241">AND(MIN($F7004,$F7005,$F7006)=$F7004,MAX($H7004,$H7005,$H7006)=$H7004)</f>
        <v>1</v>
      </c>
      <c r="O7004" t="b">
        <f t="shared" ref="O7004" si="14242">AND(N7004,NOT(N7005),NOT(N7006))</f>
        <v>1</v>
      </c>
    </row>
    <row r="7005" spans="1:15" x14ac:dyDescent="0.25">
      <c r="A7005" t="s">
        <v>15</v>
      </c>
      <c r="B7005" t="s">
        <v>14</v>
      </c>
      <c r="C7005">
        <v>12</v>
      </c>
      <c r="D7005">
        <v>2</v>
      </c>
      <c r="E7005" t="b">
        <v>0</v>
      </c>
      <c r="F7005">
        <v>6.7000000000000004E-2</v>
      </c>
      <c r="G7005">
        <v>256</v>
      </c>
      <c r="H7005">
        <v>256</v>
      </c>
      <c r="I7005">
        <v>515</v>
      </c>
      <c r="J7005">
        <v>514</v>
      </c>
      <c r="K7005">
        <v>0</v>
      </c>
      <c r="L7005">
        <v>10</v>
      </c>
      <c r="M7005">
        <f t="shared" si="14190"/>
        <v>0</v>
      </c>
      <c r="N7005" t="b">
        <f t="shared" ref="N7005" si="14243">AND(MIN($F7004,$F7005,$F7006)=$F7005,MAX($H7004,$H7005,$H7006)=$H7005)</f>
        <v>0</v>
      </c>
      <c r="O7005" t="b">
        <f t="shared" ref="O7005" si="14244">AND(NOT(N7004),N7005,NOT(N7006))</f>
        <v>0</v>
      </c>
    </row>
    <row r="7006" spans="1:15" x14ac:dyDescent="0.25">
      <c r="A7006" t="s">
        <v>19</v>
      </c>
      <c r="B7006" t="s">
        <v>14</v>
      </c>
      <c r="C7006">
        <v>12</v>
      </c>
      <c r="D7006">
        <v>2</v>
      </c>
      <c r="E7006" t="b">
        <v>0</v>
      </c>
      <c r="F7006">
        <v>6.5000000000000002E-2</v>
      </c>
      <c r="G7006">
        <v>256</v>
      </c>
      <c r="H7006">
        <v>256</v>
      </c>
      <c r="I7006">
        <v>782</v>
      </c>
      <c r="J7006">
        <v>514</v>
      </c>
      <c r="K7006">
        <v>0</v>
      </c>
      <c r="L7006">
        <v>10</v>
      </c>
      <c r="M7006">
        <f t="shared" si="14190"/>
        <v>0</v>
      </c>
      <c r="N7006" t="b">
        <f t="shared" ref="N7006" si="14245">AND(MIN($F7004,$F7005,$F7006)=$F7006,MAX($H7004,$H7005,$H7006)=$H7006)</f>
        <v>0</v>
      </c>
      <c r="O7006" t="b">
        <f t="shared" ref="O7006" si="14246">AND(NOT(N7004),NOT(N7005),N7006)</f>
        <v>0</v>
      </c>
    </row>
    <row r="7007" spans="1:15" x14ac:dyDescent="0.25">
      <c r="A7007" t="s">
        <v>13</v>
      </c>
      <c r="B7007" t="s">
        <v>14</v>
      </c>
      <c r="C7007">
        <v>12</v>
      </c>
      <c r="D7007">
        <v>30</v>
      </c>
      <c r="E7007" t="b">
        <v>1</v>
      </c>
      <c r="F7007">
        <v>10.000999999999999</v>
      </c>
      <c r="G7007">
        <v>256</v>
      </c>
      <c r="H7007">
        <v>0</v>
      </c>
      <c r="I7007">
        <v>1052598</v>
      </c>
      <c r="J7007">
        <v>1042193</v>
      </c>
      <c r="K7007">
        <v>521095</v>
      </c>
      <c r="L7007">
        <v>13</v>
      </c>
      <c r="M7007">
        <f t="shared" si="14190"/>
        <v>256</v>
      </c>
      <c r="N7007" t="b">
        <f t="shared" ref="N7007" si="14247">AND(MIN($F7007,$F7008,$F7009)=$F7007,MAX($H7007,$H7008,$H7009)=$H7007)</f>
        <v>0</v>
      </c>
      <c r="O7007" t="b">
        <f t="shared" ref="O7007" si="14248">AND(N7007,NOT(N7008),NOT(N7009))</f>
        <v>0</v>
      </c>
    </row>
    <row r="7008" spans="1:15" x14ac:dyDescent="0.25">
      <c r="A7008" t="s">
        <v>15</v>
      </c>
      <c r="B7008" t="s">
        <v>14</v>
      </c>
      <c r="C7008">
        <v>12</v>
      </c>
      <c r="D7008">
        <v>30</v>
      </c>
      <c r="E7008" t="b">
        <v>0</v>
      </c>
      <c r="F7008">
        <v>3.5870000000000002</v>
      </c>
      <c r="G7008">
        <v>256</v>
      </c>
      <c r="H7008">
        <v>256</v>
      </c>
      <c r="I7008">
        <v>115560</v>
      </c>
      <c r="J7008">
        <v>115558</v>
      </c>
      <c r="K7008">
        <v>57521</v>
      </c>
      <c r="L7008">
        <v>13</v>
      </c>
      <c r="M7008">
        <f t="shared" si="14190"/>
        <v>0</v>
      </c>
      <c r="N7008" t="b">
        <f t="shared" ref="N7008" si="14249">AND(MIN($F7007,$F7008,$F7009)=$F7008,MAX($H7007,$H7008,$H7009)=$H7008)</f>
        <v>1</v>
      </c>
      <c r="O7008" t="b">
        <f t="shared" ref="O7008" si="14250">AND(NOT(N7007),N7008,NOT(N7009))</f>
        <v>1</v>
      </c>
    </row>
    <row r="7009" spans="1:15" x14ac:dyDescent="0.25">
      <c r="A7009" t="s">
        <v>19</v>
      </c>
      <c r="B7009" t="s">
        <v>14</v>
      </c>
      <c r="C7009">
        <v>12</v>
      </c>
      <c r="D7009">
        <v>30</v>
      </c>
      <c r="E7009" t="b">
        <v>1</v>
      </c>
      <c r="F7009">
        <v>10.003</v>
      </c>
      <c r="G7009">
        <v>256</v>
      </c>
      <c r="H7009">
        <v>0</v>
      </c>
      <c r="I7009">
        <v>953956</v>
      </c>
      <c r="J7009">
        <v>944524</v>
      </c>
      <c r="K7009">
        <v>472260</v>
      </c>
      <c r="L7009">
        <v>13</v>
      </c>
      <c r="M7009">
        <f t="shared" si="14190"/>
        <v>256</v>
      </c>
      <c r="N7009" t="b">
        <f t="shared" ref="N7009" si="14251">AND(MIN($F7007,$F7008,$F7009)=$F7009,MAX($H7007,$H7008,$H7009)=$H7009)</f>
        <v>0</v>
      </c>
      <c r="O7009" t="b">
        <f t="shared" ref="O7009" si="14252">AND(NOT(N7007),NOT(N7008),N7009)</f>
        <v>0</v>
      </c>
    </row>
    <row r="7010" spans="1:15" x14ac:dyDescent="0.25">
      <c r="A7010" t="s">
        <v>13</v>
      </c>
      <c r="B7010" t="s">
        <v>14</v>
      </c>
      <c r="C7010">
        <v>12</v>
      </c>
      <c r="D7010">
        <v>31</v>
      </c>
      <c r="E7010" t="b">
        <v>0</v>
      </c>
      <c r="F7010">
        <v>6.6000000000000003E-2</v>
      </c>
      <c r="G7010">
        <v>256</v>
      </c>
      <c r="H7010">
        <v>256</v>
      </c>
      <c r="I7010">
        <v>820</v>
      </c>
      <c r="J7010">
        <v>516</v>
      </c>
      <c r="K7010">
        <v>0</v>
      </c>
      <c r="L7010">
        <v>13</v>
      </c>
      <c r="M7010">
        <f t="shared" si="14190"/>
        <v>0</v>
      </c>
      <c r="N7010" t="b">
        <f t="shared" ref="N7010" si="14253">AND(MIN($F7010,$F7011,$F7012)=$F7010,MAX($H7010,$H7011,$H7012)=$H7010)</f>
        <v>0</v>
      </c>
      <c r="O7010" t="b">
        <f t="shared" ref="O7010" si="14254">AND(N7010,NOT(N7011),NOT(N7012))</f>
        <v>0</v>
      </c>
    </row>
    <row r="7011" spans="1:15" x14ac:dyDescent="0.25">
      <c r="A7011" t="s">
        <v>15</v>
      </c>
      <c r="B7011" t="s">
        <v>14</v>
      </c>
      <c r="C7011">
        <v>12</v>
      </c>
      <c r="D7011">
        <v>31</v>
      </c>
      <c r="E7011" t="b">
        <v>0</v>
      </c>
      <c r="F7011">
        <v>6.2E-2</v>
      </c>
      <c r="G7011">
        <v>256</v>
      </c>
      <c r="H7011">
        <v>256</v>
      </c>
      <c r="I7011">
        <v>518</v>
      </c>
      <c r="J7011">
        <v>516</v>
      </c>
      <c r="K7011">
        <v>0</v>
      </c>
      <c r="L7011">
        <v>13</v>
      </c>
      <c r="M7011">
        <f t="shared" si="14190"/>
        <v>0</v>
      </c>
      <c r="N7011" t="b">
        <f t="shared" ref="N7011" si="14255">AND(MIN($F7010,$F7011,$F7012)=$F7011,MAX($H7010,$H7011,$H7012)=$H7011)</f>
        <v>1</v>
      </c>
      <c r="O7011" t="b">
        <f t="shared" ref="O7011" si="14256">AND(NOT(N7010),N7011,NOT(N7012))</f>
        <v>1</v>
      </c>
    </row>
    <row r="7012" spans="1:15" x14ac:dyDescent="0.25">
      <c r="A7012" t="s">
        <v>19</v>
      </c>
      <c r="B7012" t="s">
        <v>14</v>
      </c>
      <c r="C7012">
        <v>12</v>
      </c>
      <c r="D7012">
        <v>31</v>
      </c>
      <c r="E7012" t="b">
        <v>0</v>
      </c>
      <c r="F7012">
        <v>0.123</v>
      </c>
      <c r="G7012">
        <v>256</v>
      </c>
      <c r="H7012">
        <v>256</v>
      </c>
      <c r="I7012">
        <v>820</v>
      </c>
      <c r="J7012">
        <v>516</v>
      </c>
      <c r="K7012">
        <v>0</v>
      </c>
      <c r="L7012">
        <v>13</v>
      </c>
      <c r="M7012">
        <f t="shared" si="14190"/>
        <v>0</v>
      </c>
      <c r="N7012" t="b">
        <f t="shared" ref="N7012" si="14257">AND(MIN($F7010,$F7011,$F7012)=$F7012,MAX($H7010,$H7011,$H7012)=$H7012)</f>
        <v>0</v>
      </c>
      <c r="O7012" t="b">
        <f t="shared" ref="O7012" si="14258">AND(NOT(N7010),NOT(N7011),N7012)</f>
        <v>0</v>
      </c>
    </row>
    <row r="7013" spans="1:15" x14ac:dyDescent="0.25">
      <c r="A7013" t="s">
        <v>13</v>
      </c>
      <c r="B7013" t="s">
        <v>14</v>
      </c>
      <c r="C7013">
        <v>12</v>
      </c>
      <c r="D7013">
        <v>33</v>
      </c>
      <c r="E7013" t="b">
        <v>1</v>
      </c>
      <c r="F7013">
        <v>10.000999999999999</v>
      </c>
      <c r="G7013">
        <v>256</v>
      </c>
      <c r="H7013">
        <v>0</v>
      </c>
      <c r="I7013">
        <v>2210490</v>
      </c>
      <c r="J7013">
        <v>483082</v>
      </c>
      <c r="K7013">
        <v>241540</v>
      </c>
      <c r="L7013">
        <v>10</v>
      </c>
      <c r="M7013">
        <f t="shared" si="14190"/>
        <v>256</v>
      </c>
      <c r="N7013" t="b">
        <f t="shared" ref="N7013" si="14259">AND(MIN($F7013,$F7014,$F7015)=$F7013,MAX($H7013,$H7014,$H7015)=$H7013)</f>
        <v>1</v>
      </c>
      <c r="O7013" t="b">
        <f t="shared" ref="O7013" si="14260">AND(N7013,NOT(N7014),NOT(N7015))</f>
        <v>0</v>
      </c>
    </row>
    <row r="7014" spans="1:15" x14ac:dyDescent="0.25">
      <c r="A7014" t="s">
        <v>15</v>
      </c>
      <c r="B7014" t="s">
        <v>14</v>
      </c>
      <c r="C7014">
        <v>12</v>
      </c>
      <c r="D7014">
        <v>33</v>
      </c>
      <c r="E7014" t="b">
        <v>1</v>
      </c>
      <c r="F7014">
        <v>10.000999999999999</v>
      </c>
      <c r="G7014">
        <v>256</v>
      </c>
      <c r="H7014">
        <v>0</v>
      </c>
      <c r="I7014">
        <v>2484814</v>
      </c>
      <c r="J7014">
        <v>730765</v>
      </c>
      <c r="K7014">
        <v>365381</v>
      </c>
      <c r="L7014">
        <v>10</v>
      </c>
      <c r="M7014">
        <f t="shared" si="14190"/>
        <v>256</v>
      </c>
      <c r="N7014" t="b">
        <f t="shared" ref="N7014" si="14261">AND(MIN($F7013,$F7014,$F7015)=$F7014,MAX($H7013,$H7014,$H7015)=$H7014)</f>
        <v>1</v>
      </c>
      <c r="O7014" t="b">
        <f t="shared" ref="O7014" si="14262">AND(NOT(N7013),N7014,NOT(N7015))</f>
        <v>0</v>
      </c>
    </row>
    <row r="7015" spans="1:15" x14ac:dyDescent="0.25">
      <c r="A7015" t="s">
        <v>19</v>
      </c>
      <c r="B7015" t="s">
        <v>14</v>
      </c>
      <c r="C7015">
        <v>12</v>
      </c>
      <c r="D7015">
        <v>33</v>
      </c>
      <c r="E7015" t="b">
        <v>1</v>
      </c>
      <c r="F7015">
        <v>10.000999999999999</v>
      </c>
      <c r="G7015">
        <v>256</v>
      </c>
      <c r="H7015">
        <v>0</v>
      </c>
      <c r="I7015">
        <v>1344259</v>
      </c>
      <c r="J7015">
        <v>288806</v>
      </c>
      <c r="K7015">
        <v>144402</v>
      </c>
      <c r="L7015">
        <v>10</v>
      </c>
      <c r="M7015">
        <f t="shared" si="14190"/>
        <v>256</v>
      </c>
      <c r="N7015" t="b">
        <f t="shared" ref="N7015" si="14263">AND(MIN($F7013,$F7014,$F7015)=$F7015,MAX($H7013,$H7014,$H7015)=$H7015)</f>
        <v>1</v>
      </c>
      <c r="O7015" t="b">
        <f t="shared" ref="O7015" si="14264">AND(NOT(N7013),NOT(N7014),N7015)</f>
        <v>0</v>
      </c>
    </row>
    <row r="7016" spans="1:15" x14ac:dyDescent="0.25">
      <c r="A7016" t="s">
        <v>13</v>
      </c>
      <c r="B7016" t="s">
        <v>14</v>
      </c>
      <c r="C7016">
        <v>12</v>
      </c>
      <c r="D7016">
        <v>35</v>
      </c>
      <c r="E7016" t="b">
        <v>0</v>
      </c>
      <c r="F7016">
        <v>0.36799999999999999</v>
      </c>
      <c r="G7016">
        <v>256</v>
      </c>
      <c r="H7016">
        <v>256</v>
      </c>
      <c r="I7016">
        <v>70129</v>
      </c>
      <c r="J7016">
        <v>16486</v>
      </c>
      <c r="K7016">
        <v>7986</v>
      </c>
      <c r="L7016">
        <v>10</v>
      </c>
      <c r="M7016">
        <f t="shared" si="14190"/>
        <v>0</v>
      </c>
      <c r="N7016" t="b">
        <f t="shared" ref="N7016" si="14265">AND(MIN($F7016,$F7017,$F7018)=$F7016,MAX($H7016,$H7017,$H7018)=$H7016)</f>
        <v>0</v>
      </c>
      <c r="O7016" t="b">
        <f t="shared" ref="O7016" si="14266">AND(N7016,NOT(N7017),NOT(N7018))</f>
        <v>0</v>
      </c>
    </row>
    <row r="7017" spans="1:15" x14ac:dyDescent="0.25">
      <c r="A7017" t="s">
        <v>15</v>
      </c>
      <c r="B7017" t="s">
        <v>14</v>
      </c>
      <c r="C7017">
        <v>12</v>
      </c>
      <c r="D7017">
        <v>35</v>
      </c>
      <c r="E7017" t="b">
        <v>0</v>
      </c>
      <c r="F7017">
        <v>0.26900000000000002</v>
      </c>
      <c r="G7017">
        <v>256</v>
      </c>
      <c r="H7017">
        <v>256</v>
      </c>
      <c r="I7017">
        <v>57792</v>
      </c>
      <c r="J7017">
        <v>16486</v>
      </c>
      <c r="K7017">
        <v>7986</v>
      </c>
      <c r="L7017">
        <v>10</v>
      </c>
      <c r="M7017">
        <f t="shared" si="14190"/>
        <v>0</v>
      </c>
      <c r="N7017" t="b">
        <f t="shared" ref="N7017" si="14267">AND(MIN($F7016,$F7017,$F7018)=$F7017,MAX($H7016,$H7017,$H7018)=$H7017)</f>
        <v>1</v>
      </c>
      <c r="O7017" t="b">
        <f t="shared" ref="O7017" si="14268">AND(NOT(N7016),N7017,NOT(N7018))</f>
        <v>1</v>
      </c>
    </row>
    <row r="7018" spans="1:15" x14ac:dyDescent="0.25">
      <c r="A7018" t="s">
        <v>19</v>
      </c>
      <c r="B7018" t="s">
        <v>14</v>
      </c>
      <c r="C7018">
        <v>12</v>
      </c>
      <c r="D7018">
        <v>35</v>
      </c>
      <c r="E7018" t="b">
        <v>0</v>
      </c>
      <c r="F7018">
        <v>0.58599999999999997</v>
      </c>
      <c r="G7018">
        <v>256</v>
      </c>
      <c r="H7018">
        <v>256</v>
      </c>
      <c r="I7018">
        <v>70129</v>
      </c>
      <c r="J7018">
        <v>16486</v>
      </c>
      <c r="K7018">
        <v>7986</v>
      </c>
      <c r="L7018">
        <v>10</v>
      </c>
      <c r="M7018">
        <f t="shared" si="14190"/>
        <v>0</v>
      </c>
      <c r="N7018" t="b">
        <f t="shared" ref="N7018" si="14269">AND(MIN($F7016,$F7017,$F7018)=$F7018,MAX($H7016,$H7017,$H7018)=$H7018)</f>
        <v>0</v>
      </c>
      <c r="O7018" t="b">
        <f t="shared" ref="O7018" si="14270">AND(NOT(N7016),NOT(N7017),N7018)</f>
        <v>0</v>
      </c>
    </row>
    <row r="7019" spans="1:15" x14ac:dyDescent="0.25">
      <c r="A7019" t="s">
        <v>13</v>
      </c>
      <c r="B7019" t="s">
        <v>14</v>
      </c>
      <c r="C7019">
        <v>12</v>
      </c>
      <c r="D7019">
        <v>37</v>
      </c>
      <c r="E7019" t="b">
        <v>1</v>
      </c>
      <c r="F7019">
        <v>10.002000000000001</v>
      </c>
      <c r="G7019">
        <v>256</v>
      </c>
      <c r="H7019">
        <v>0</v>
      </c>
      <c r="I7019">
        <v>5436779</v>
      </c>
      <c r="J7019">
        <v>489106</v>
      </c>
      <c r="K7019">
        <v>244552</v>
      </c>
      <c r="L7019">
        <v>10</v>
      </c>
      <c r="M7019">
        <f t="shared" si="14190"/>
        <v>256</v>
      </c>
      <c r="N7019" t="b">
        <f t="shared" ref="N7019" si="14271">AND(MIN($F7019,$F7020,$F7021)=$F7019,MAX($H7019,$H7020,$H7021)=$H7019)</f>
        <v>0</v>
      </c>
      <c r="O7019" t="b">
        <f t="shared" ref="O7019" si="14272">AND(N7019,NOT(N7020),NOT(N7021))</f>
        <v>0</v>
      </c>
    </row>
    <row r="7020" spans="1:15" x14ac:dyDescent="0.25">
      <c r="A7020" t="s">
        <v>15</v>
      </c>
      <c r="B7020" t="s">
        <v>14</v>
      </c>
      <c r="C7020">
        <v>12</v>
      </c>
      <c r="D7020">
        <v>37</v>
      </c>
      <c r="E7020" t="b">
        <v>1</v>
      </c>
      <c r="F7020">
        <v>10.000999999999999</v>
      </c>
      <c r="G7020">
        <v>256</v>
      </c>
      <c r="H7020">
        <v>0</v>
      </c>
      <c r="I7020">
        <v>7697535</v>
      </c>
      <c r="J7020">
        <v>798148</v>
      </c>
      <c r="K7020">
        <v>399073</v>
      </c>
      <c r="L7020">
        <v>10</v>
      </c>
      <c r="M7020">
        <f t="shared" si="14190"/>
        <v>256</v>
      </c>
      <c r="N7020" t="b">
        <f t="shared" ref="N7020" si="14273">AND(MIN($F7019,$F7020,$F7021)=$F7020,MAX($H7019,$H7020,$H7021)=$H7020)</f>
        <v>1</v>
      </c>
      <c r="O7020" t="b">
        <f t="shared" ref="O7020" si="14274">AND(NOT(N7019),N7020,NOT(N7021))</f>
        <v>1</v>
      </c>
    </row>
    <row r="7021" spans="1:15" x14ac:dyDescent="0.25">
      <c r="A7021" t="s">
        <v>19</v>
      </c>
      <c r="B7021" t="s">
        <v>14</v>
      </c>
      <c r="C7021">
        <v>12</v>
      </c>
      <c r="D7021">
        <v>37</v>
      </c>
      <c r="E7021" t="b">
        <v>1</v>
      </c>
      <c r="F7021">
        <v>10.007</v>
      </c>
      <c r="G7021">
        <v>256</v>
      </c>
      <c r="H7021">
        <v>0</v>
      </c>
      <c r="I7021">
        <v>3830707</v>
      </c>
      <c r="J7021">
        <v>339856</v>
      </c>
      <c r="K7021">
        <v>169927</v>
      </c>
      <c r="L7021">
        <v>10</v>
      </c>
      <c r="M7021">
        <f t="shared" si="14190"/>
        <v>256</v>
      </c>
      <c r="N7021" t="b">
        <f t="shared" ref="N7021" si="14275">AND(MIN($F7019,$F7020,$F7021)=$F7021,MAX($H7019,$H7020,$H7021)=$H7021)</f>
        <v>0</v>
      </c>
      <c r="O7021" t="b">
        <f t="shared" ref="O7021" si="14276">AND(NOT(N7019),NOT(N7020),N7021)</f>
        <v>0</v>
      </c>
    </row>
    <row r="7022" spans="1:15" x14ac:dyDescent="0.25">
      <c r="A7022" t="s">
        <v>13</v>
      </c>
      <c r="B7022" t="s">
        <v>14</v>
      </c>
      <c r="C7022">
        <v>12</v>
      </c>
      <c r="D7022">
        <v>38</v>
      </c>
      <c r="E7022" t="b">
        <v>0</v>
      </c>
      <c r="F7022">
        <v>6.6000000000000003E-2</v>
      </c>
      <c r="G7022">
        <v>256</v>
      </c>
      <c r="H7022">
        <v>256</v>
      </c>
      <c r="I7022">
        <v>840</v>
      </c>
      <c r="J7022">
        <v>515</v>
      </c>
      <c r="K7022">
        <v>0</v>
      </c>
      <c r="L7022">
        <v>11</v>
      </c>
      <c r="M7022">
        <f t="shared" si="14190"/>
        <v>0</v>
      </c>
      <c r="N7022" t="b">
        <f t="shared" ref="N7022" si="14277">AND(MIN($F7022,$F7023,$F7024)=$F7022,MAX($H7022,$H7023,$H7024)=$H7022)</f>
        <v>1</v>
      </c>
      <c r="O7022" t="b">
        <f t="shared" ref="O7022" si="14278">AND(N7022,NOT(N7023),NOT(N7024))</f>
        <v>0</v>
      </c>
    </row>
    <row r="7023" spans="1:15" x14ac:dyDescent="0.25">
      <c r="A7023" t="s">
        <v>15</v>
      </c>
      <c r="B7023" t="s">
        <v>14</v>
      </c>
      <c r="C7023">
        <v>12</v>
      </c>
      <c r="D7023">
        <v>38</v>
      </c>
      <c r="E7023" t="b">
        <v>0</v>
      </c>
      <c r="F7023">
        <v>6.6000000000000003E-2</v>
      </c>
      <c r="G7023">
        <v>256</v>
      </c>
      <c r="H7023">
        <v>256</v>
      </c>
      <c r="I7023">
        <v>516</v>
      </c>
      <c r="J7023">
        <v>515</v>
      </c>
      <c r="K7023">
        <v>0</v>
      </c>
      <c r="L7023">
        <v>11</v>
      </c>
      <c r="M7023">
        <f t="shared" si="14190"/>
        <v>0</v>
      </c>
      <c r="N7023" t="b">
        <f t="shared" ref="N7023" si="14279">AND(MIN($F7022,$F7023,$F7024)=$F7023,MAX($H7022,$H7023,$H7024)=$H7023)</f>
        <v>1</v>
      </c>
      <c r="O7023" t="b">
        <f t="shared" ref="O7023" si="14280">AND(NOT(N7022),N7023,NOT(N7024))</f>
        <v>0</v>
      </c>
    </row>
    <row r="7024" spans="1:15" x14ac:dyDescent="0.25">
      <c r="A7024" t="s">
        <v>19</v>
      </c>
      <c r="B7024" t="s">
        <v>14</v>
      </c>
      <c r="C7024">
        <v>12</v>
      </c>
      <c r="D7024">
        <v>38</v>
      </c>
      <c r="E7024" t="b">
        <v>0</v>
      </c>
      <c r="F7024">
        <v>0.107</v>
      </c>
      <c r="G7024">
        <v>256</v>
      </c>
      <c r="H7024">
        <v>256</v>
      </c>
      <c r="I7024">
        <v>840</v>
      </c>
      <c r="J7024">
        <v>515</v>
      </c>
      <c r="K7024">
        <v>0</v>
      </c>
      <c r="L7024">
        <v>11</v>
      </c>
      <c r="M7024">
        <f t="shared" si="14190"/>
        <v>0</v>
      </c>
      <c r="N7024" t="b">
        <f t="shared" ref="N7024" si="14281">AND(MIN($F7022,$F7023,$F7024)=$F7024,MAX($H7022,$H7023,$H7024)=$H7024)</f>
        <v>0</v>
      </c>
      <c r="O7024" t="b">
        <f t="shared" ref="O7024" si="14282">AND(NOT(N7022),NOT(N7023),N7024)</f>
        <v>0</v>
      </c>
    </row>
    <row r="7025" spans="1:15" x14ac:dyDescent="0.25">
      <c r="A7025" t="s">
        <v>13</v>
      </c>
      <c r="B7025" t="s">
        <v>14</v>
      </c>
      <c r="C7025">
        <v>12</v>
      </c>
      <c r="D7025">
        <v>39</v>
      </c>
      <c r="E7025" t="b">
        <v>0</v>
      </c>
      <c r="F7025">
        <v>6.7000000000000004E-2</v>
      </c>
      <c r="G7025">
        <v>256</v>
      </c>
      <c r="H7025">
        <v>256</v>
      </c>
      <c r="I7025">
        <v>870</v>
      </c>
      <c r="J7025">
        <v>515</v>
      </c>
      <c r="K7025">
        <v>0</v>
      </c>
      <c r="L7025">
        <v>11</v>
      </c>
      <c r="M7025">
        <f t="shared" si="14190"/>
        <v>0</v>
      </c>
      <c r="N7025" t="b">
        <f t="shared" ref="N7025" si="14283">AND(MIN($F7025,$F7026,$F7027)=$F7025,MAX($H7025,$H7026,$H7027)=$H7025)</f>
        <v>0</v>
      </c>
      <c r="O7025" t="b">
        <f t="shared" ref="O7025" si="14284">AND(N7025,NOT(N7026),NOT(N7027))</f>
        <v>0</v>
      </c>
    </row>
    <row r="7026" spans="1:15" x14ac:dyDescent="0.25">
      <c r="A7026" t="s">
        <v>15</v>
      </c>
      <c r="B7026" t="s">
        <v>14</v>
      </c>
      <c r="C7026">
        <v>12</v>
      </c>
      <c r="D7026">
        <v>39</v>
      </c>
      <c r="E7026" t="b">
        <v>0</v>
      </c>
      <c r="F7026">
        <v>0.06</v>
      </c>
      <c r="G7026">
        <v>256</v>
      </c>
      <c r="H7026">
        <v>256</v>
      </c>
      <c r="I7026">
        <v>516</v>
      </c>
      <c r="J7026">
        <v>515</v>
      </c>
      <c r="K7026">
        <v>0</v>
      </c>
      <c r="L7026">
        <v>11</v>
      </c>
      <c r="M7026">
        <f t="shared" si="14190"/>
        <v>0</v>
      </c>
      <c r="N7026" t="b">
        <f t="shared" ref="N7026" si="14285">AND(MIN($F7025,$F7026,$F7027)=$F7026,MAX($H7025,$H7026,$H7027)=$H7026)</f>
        <v>1</v>
      </c>
      <c r="O7026" t="b">
        <f t="shared" ref="O7026" si="14286">AND(NOT(N7025),N7026,NOT(N7027))</f>
        <v>1</v>
      </c>
    </row>
    <row r="7027" spans="1:15" x14ac:dyDescent="0.25">
      <c r="A7027" t="s">
        <v>19</v>
      </c>
      <c r="B7027" t="s">
        <v>14</v>
      </c>
      <c r="C7027">
        <v>12</v>
      </c>
      <c r="D7027">
        <v>39</v>
      </c>
      <c r="E7027" t="b">
        <v>0</v>
      </c>
      <c r="F7027">
        <v>0.109</v>
      </c>
      <c r="G7027">
        <v>256</v>
      </c>
      <c r="H7027">
        <v>256</v>
      </c>
      <c r="I7027">
        <v>870</v>
      </c>
      <c r="J7027">
        <v>515</v>
      </c>
      <c r="K7027">
        <v>0</v>
      </c>
      <c r="L7027">
        <v>11</v>
      </c>
      <c r="M7027">
        <f t="shared" si="14190"/>
        <v>0</v>
      </c>
      <c r="N7027" t="b">
        <f t="shared" ref="N7027" si="14287">AND(MIN($F7025,$F7026,$F7027)=$F7027,MAX($H7025,$H7026,$H7027)=$H7027)</f>
        <v>0</v>
      </c>
      <c r="O7027" t="b">
        <f t="shared" ref="O7027" si="14288">AND(NOT(N7025),NOT(N7026),N7027)</f>
        <v>0</v>
      </c>
    </row>
    <row r="7028" spans="1:15" x14ac:dyDescent="0.25">
      <c r="A7028" t="s">
        <v>13</v>
      </c>
      <c r="B7028" t="s">
        <v>14</v>
      </c>
      <c r="C7028">
        <v>12</v>
      </c>
      <c r="D7028">
        <v>3</v>
      </c>
      <c r="E7028" t="b">
        <v>0</v>
      </c>
      <c r="F7028">
        <v>6.0999999999999999E-2</v>
      </c>
      <c r="G7028">
        <v>256</v>
      </c>
      <c r="H7028">
        <v>256</v>
      </c>
      <c r="I7028">
        <v>769</v>
      </c>
      <c r="J7028">
        <v>512</v>
      </c>
      <c r="K7028">
        <v>0</v>
      </c>
      <c r="L7028">
        <v>1</v>
      </c>
      <c r="M7028">
        <f t="shared" si="14190"/>
        <v>0</v>
      </c>
      <c r="N7028" t="b">
        <f t="shared" ref="N7028" si="14289">AND(MIN($F7028,$F7029,$F7030)=$F7028,MAX($H7028,$H7029,$H7030)=$H7028)</f>
        <v>0</v>
      </c>
      <c r="O7028" t="b">
        <f t="shared" ref="O7028" si="14290">AND(N7028,NOT(N7029),NOT(N7030))</f>
        <v>0</v>
      </c>
    </row>
    <row r="7029" spans="1:15" x14ac:dyDescent="0.25">
      <c r="A7029" t="s">
        <v>15</v>
      </c>
      <c r="B7029" t="s">
        <v>14</v>
      </c>
      <c r="C7029">
        <v>12</v>
      </c>
      <c r="D7029">
        <v>3</v>
      </c>
      <c r="E7029" t="b">
        <v>0</v>
      </c>
      <c r="F7029">
        <v>0.05</v>
      </c>
      <c r="G7029">
        <v>256</v>
      </c>
      <c r="H7029">
        <v>256</v>
      </c>
      <c r="I7029">
        <v>512</v>
      </c>
      <c r="J7029">
        <v>512</v>
      </c>
      <c r="K7029">
        <v>0</v>
      </c>
      <c r="L7029">
        <v>1</v>
      </c>
      <c r="M7029">
        <f t="shared" si="14190"/>
        <v>0</v>
      </c>
      <c r="N7029" t="b">
        <f t="shared" ref="N7029" si="14291">AND(MIN($F7028,$F7029,$F7030)=$F7029,MAX($H7028,$H7029,$H7030)=$H7029)</f>
        <v>1</v>
      </c>
      <c r="O7029" t="b">
        <f t="shared" ref="O7029" si="14292">AND(NOT(N7028),N7029,NOT(N7030))</f>
        <v>1</v>
      </c>
    </row>
    <row r="7030" spans="1:15" x14ac:dyDescent="0.25">
      <c r="A7030" t="s">
        <v>19</v>
      </c>
      <c r="B7030" t="s">
        <v>14</v>
      </c>
      <c r="C7030">
        <v>12</v>
      </c>
      <c r="D7030">
        <v>3</v>
      </c>
      <c r="E7030" t="b">
        <v>0</v>
      </c>
      <c r="F7030">
        <v>7.6999999999999999E-2</v>
      </c>
      <c r="G7030">
        <v>256</v>
      </c>
      <c r="H7030">
        <v>256</v>
      </c>
      <c r="I7030">
        <v>769</v>
      </c>
      <c r="J7030">
        <v>512</v>
      </c>
      <c r="K7030">
        <v>0</v>
      </c>
      <c r="L7030">
        <v>1</v>
      </c>
      <c r="M7030">
        <f t="shared" si="14190"/>
        <v>0</v>
      </c>
      <c r="N7030" t="b">
        <f t="shared" ref="N7030" si="14293">AND(MIN($F7028,$F7029,$F7030)=$F7030,MAX($H7028,$H7029,$H7030)=$H7030)</f>
        <v>0</v>
      </c>
      <c r="O7030" t="b">
        <f t="shared" ref="O7030" si="14294">AND(NOT(N7028),NOT(N7029),N7030)</f>
        <v>0</v>
      </c>
    </row>
    <row r="7031" spans="1:15" x14ac:dyDescent="0.25">
      <c r="A7031" t="s">
        <v>13</v>
      </c>
      <c r="B7031" t="s">
        <v>14</v>
      </c>
      <c r="C7031">
        <v>12</v>
      </c>
      <c r="D7031">
        <v>40</v>
      </c>
      <c r="E7031" t="b">
        <v>0</v>
      </c>
      <c r="F7031">
        <v>6.5000000000000002E-2</v>
      </c>
      <c r="G7031">
        <v>256</v>
      </c>
      <c r="H7031">
        <v>256</v>
      </c>
      <c r="I7031">
        <v>935</v>
      </c>
      <c r="J7031">
        <v>515</v>
      </c>
      <c r="K7031">
        <v>0</v>
      </c>
      <c r="L7031">
        <v>11</v>
      </c>
      <c r="M7031">
        <f t="shared" si="14190"/>
        <v>0</v>
      </c>
      <c r="N7031" t="b">
        <f t="shared" ref="N7031" si="14295">AND(MIN($F7031,$F7032,$F7033)=$F7031,MAX($H7031,$H7032,$H7033)=$H7031)</f>
        <v>0</v>
      </c>
      <c r="O7031" t="b">
        <f t="shared" ref="O7031" si="14296">AND(N7031,NOT(N7032),NOT(N7033))</f>
        <v>0</v>
      </c>
    </row>
    <row r="7032" spans="1:15" x14ac:dyDescent="0.25">
      <c r="A7032" t="s">
        <v>15</v>
      </c>
      <c r="B7032" t="s">
        <v>14</v>
      </c>
      <c r="C7032">
        <v>12</v>
      </c>
      <c r="D7032">
        <v>40</v>
      </c>
      <c r="E7032" t="b">
        <v>0</v>
      </c>
      <c r="F7032">
        <v>0.06</v>
      </c>
      <c r="G7032">
        <v>256</v>
      </c>
      <c r="H7032">
        <v>256</v>
      </c>
      <c r="I7032">
        <v>516</v>
      </c>
      <c r="J7032">
        <v>515</v>
      </c>
      <c r="K7032">
        <v>0</v>
      </c>
      <c r="L7032">
        <v>11</v>
      </c>
      <c r="M7032">
        <f t="shared" si="14190"/>
        <v>0</v>
      </c>
      <c r="N7032" t="b">
        <f t="shared" ref="N7032" si="14297">AND(MIN($F7031,$F7032,$F7033)=$F7032,MAX($H7031,$H7032,$H7033)=$H7032)</f>
        <v>1</v>
      </c>
      <c r="O7032" t="b">
        <f t="shared" ref="O7032" si="14298">AND(NOT(N7031),N7032,NOT(N7033))</f>
        <v>1</v>
      </c>
    </row>
    <row r="7033" spans="1:15" x14ac:dyDescent="0.25">
      <c r="A7033" t="s">
        <v>19</v>
      </c>
      <c r="B7033" t="s">
        <v>14</v>
      </c>
      <c r="C7033">
        <v>12</v>
      </c>
      <c r="D7033">
        <v>40</v>
      </c>
      <c r="E7033" t="b">
        <v>0</v>
      </c>
      <c r="F7033">
        <v>0.123</v>
      </c>
      <c r="G7033">
        <v>256</v>
      </c>
      <c r="H7033">
        <v>256</v>
      </c>
      <c r="I7033">
        <v>935</v>
      </c>
      <c r="J7033">
        <v>515</v>
      </c>
      <c r="K7033">
        <v>0</v>
      </c>
      <c r="L7033">
        <v>11</v>
      </c>
      <c r="M7033">
        <f t="shared" si="14190"/>
        <v>0</v>
      </c>
      <c r="N7033" t="b">
        <f t="shared" ref="N7033" si="14299">AND(MIN($F7031,$F7032,$F7033)=$F7033,MAX($H7031,$H7032,$H7033)=$H7033)</f>
        <v>0</v>
      </c>
      <c r="O7033" t="b">
        <f t="shared" ref="O7033" si="14300">AND(NOT(N7031),NOT(N7032),N7033)</f>
        <v>0</v>
      </c>
    </row>
    <row r="7034" spans="1:15" x14ac:dyDescent="0.25">
      <c r="A7034" t="s">
        <v>13</v>
      </c>
      <c r="B7034" t="s">
        <v>14</v>
      </c>
      <c r="C7034">
        <v>12</v>
      </c>
      <c r="D7034">
        <v>41</v>
      </c>
      <c r="E7034" t="b">
        <v>0</v>
      </c>
      <c r="F7034">
        <v>6.0999999999999999E-2</v>
      </c>
      <c r="G7034">
        <v>256</v>
      </c>
      <c r="H7034">
        <v>256</v>
      </c>
      <c r="I7034">
        <v>1041</v>
      </c>
      <c r="J7034">
        <v>517</v>
      </c>
      <c r="K7034">
        <v>1</v>
      </c>
      <c r="L7034">
        <v>11</v>
      </c>
      <c r="M7034">
        <f t="shared" si="14190"/>
        <v>0</v>
      </c>
      <c r="N7034" t="b">
        <f t="shared" ref="N7034" si="14301">AND(MIN($F7034,$F7035,$F7036)=$F7034,MAX($H7034,$H7035,$H7036)=$H7034)</f>
        <v>1</v>
      </c>
      <c r="O7034" t="b">
        <f t="shared" ref="O7034" si="14302">AND(N7034,NOT(N7035),NOT(N7036))</f>
        <v>1</v>
      </c>
    </row>
    <row r="7035" spans="1:15" x14ac:dyDescent="0.25">
      <c r="A7035" t="s">
        <v>15</v>
      </c>
      <c r="B7035" t="s">
        <v>14</v>
      </c>
      <c r="C7035">
        <v>12</v>
      </c>
      <c r="D7035">
        <v>41</v>
      </c>
      <c r="E7035" t="b">
        <v>0</v>
      </c>
      <c r="F7035">
        <v>6.5000000000000002E-2</v>
      </c>
      <c r="G7035">
        <v>256</v>
      </c>
      <c r="H7035">
        <v>256</v>
      </c>
      <c r="I7035">
        <v>520</v>
      </c>
      <c r="J7035">
        <v>517</v>
      </c>
      <c r="K7035">
        <v>1</v>
      </c>
      <c r="L7035">
        <v>11</v>
      </c>
      <c r="M7035">
        <f t="shared" si="14190"/>
        <v>0</v>
      </c>
      <c r="N7035" t="b">
        <f t="shared" ref="N7035" si="14303">AND(MIN($F7034,$F7035,$F7036)=$F7035,MAX($H7034,$H7035,$H7036)=$H7035)</f>
        <v>0</v>
      </c>
      <c r="O7035" t="b">
        <f t="shared" ref="O7035" si="14304">AND(NOT(N7034),N7035,NOT(N7036))</f>
        <v>0</v>
      </c>
    </row>
    <row r="7036" spans="1:15" x14ac:dyDescent="0.25">
      <c r="A7036" t="s">
        <v>19</v>
      </c>
      <c r="B7036" t="s">
        <v>14</v>
      </c>
      <c r="C7036">
        <v>12</v>
      </c>
      <c r="D7036">
        <v>41</v>
      </c>
      <c r="E7036" t="b">
        <v>0</v>
      </c>
      <c r="F7036">
        <v>9.0999999999999998E-2</v>
      </c>
      <c r="G7036">
        <v>256</v>
      </c>
      <c r="H7036">
        <v>256</v>
      </c>
      <c r="I7036">
        <v>1041</v>
      </c>
      <c r="J7036">
        <v>517</v>
      </c>
      <c r="K7036">
        <v>1</v>
      </c>
      <c r="L7036">
        <v>11</v>
      </c>
      <c r="M7036">
        <f t="shared" si="14190"/>
        <v>0</v>
      </c>
      <c r="N7036" t="b">
        <f t="shared" ref="N7036" si="14305">AND(MIN($F7034,$F7035,$F7036)=$F7036,MAX($H7034,$H7035,$H7036)=$H7036)</f>
        <v>0</v>
      </c>
      <c r="O7036" t="b">
        <f t="shared" ref="O7036" si="14306">AND(NOT(N7034),NOT(N7035),N7036)</f>
        <v>0</v>
      </c>
    </row>
    <row r="7037" spans="1:15" x14ac:dyDescent="0.25">
      <c r="A7037" t="s">
        <v>13</v>
      </c>
      <c r="B7037" t="s">
        <v>14</v>
      </c>
      <c r="C7037">
        <v>12</v>
      </c>
      <c r="D7037">
        <v>42</v>
      </c>
      <c r="E7037" t="b">
        <v>0</v>
      </c>
      <c r="F7037">
        <v>6.2E-2</v>
      </c>
      <c r="G7037">
        <v>256</v>
      </c>
      <c r="H7037">
        <v>256</v>
      </c>
      <c r="I7037">
        <v>987</v>
      </c>
      <c r="J7037">
        <v>515</v>
      </c>
      <c r="K7037">
        <v>0</v>
      </c>
      <c r="L7037">
        <v>11</v>
      </c>
      <c r="M7037">
        <f t="shared" si="14190"/>
        <v>0</v>
      </c>
      <c r="N7037" t="b">
        <f t="shared" ref="N7037" si="14307">AND(MIN($F7037,$F7038,$F7039)=$F7037,MAX($H7037,$H7038,$H7039)=$H7037)</f>
        <v>1</v>
      </c>
      <c r="O7037" t="b">
        <f t="shared" ref="O7037" si="14308">AND(N7037,NOT(N7038),NOT(N7039))</f>
        <v>1</v>
      </c>
    </row>
    <row r="7038" spans="1:15" x14ac:dyDescent="0.25">
      <c r="A7038" t="s">
        <v>15</v>
      </c>
      <c r="B7038" t="s">
        <v>14</v>
      </c>
      <c r="C7038">
        <v>12</v>
      </c>
      <c r="D7038">
        <v>42</v>
      </c>
      <c r="E7038" t="b">
        <v>0</v>
      </c>
      <c r="F7038">
        <v>7.1999999999999995E-2</v>
      </c>
      <c r="G7038">
        <v>256</v>
      </c>
      <c r="H7038">
        <v>256</v>
      </c>
      <c r="I7038">
        <v>516</v>
      </c>
      <c r="J7038">
        <v>515</v>
      </c>
      <c r="K7038">
        <v>0</v>
      </c>
      <c r="L7038">
        <v>11</v>
      </c>
      <c r="M7038">
        <f t="shared" si="14190"/>
        <v>0</v>
      </c>
      <c r="N7038" t="b">
        <f t="shared" ref="N7038" si="14309">AND(MIN($F7037,$F7038,$F7039)=$F7038,MAX($H7037,$H7038,$H7039)=$H7038)</f>
        <v>0</v>
      </c>
      <c r="O7038" t="b">
        <f t="shared" ref="O7038" si="14310">AND(NOT(N7037),N7038,NOT(N7039))</f>
        <v>0</v>
      </c>
    </row>
    <row r="7039" spans="1:15" x14ac:dyDescent="0.25">
      <c r="A7039" t="s">
        <v>19</v>
      </c>
      <c r="B7039" t="s">
        <v>14</v>
      </c>
      <c r="C7039">
        <v>12</v>
      </c>
      <c r="D7039">
        <v>42</v>
      </c>
      <c r="E7039" t="b">
        <v>0</v>
      </c>
      <c r="F7039">
        <v>0.121</v>
      </c>
      <c r="G7039">
        <v>256</v>
      </c>
      <c r="H7039">
        <v>256</v>
      </c>
      <c r="I7039">
        <v>987</v>
      </c>
      <c r="J7039">
        <v>515</v>
      </c>
      <c r="K7039">
        <v>0</v>
      </c>
      <c r="L7039">
        <v>11</v>
      </c>
      <c r="M7039">
        <f t="shared" si="14190"/>
        <v>0</v>
      </c>
      <c r="N7039" t="b">
        <f t="shared" ref="N7039" si="14311">AND(MIN($F7037,$F7038,$F7039)=$F7039,MAX($H7037,$H7038,$H7039)=$H7039)</f>
        <v>0</v>
      </c>
      <c r="O7039" t="b">
        <f t="shared" ref="O7039" si="14312">AND(NOT(N7037),NOT(N7038),N7039)</f>
        <v>0</v>
      </c>
    </row>
    <row r="7040" spans="1:15" x14ac:dyDescent="0.25">
      <c r="A7040" t="s">
        <v>13</v>
      </c>
      <c r="B7040" t="s">
        <v>14</v>
      </c>
      <c r="C7040">
        <v>12</v>
      </c>
      <c r="D7040">
        <v>43</v>
      </c>
      <c r="E7040" t="b">
        <v>0</v>
      </c>
      <c r="F7040">
        <v>6.3E-2</v>
      </c>
      <c r="G7040">
        <v>256</v>
      </c>
      <c r="H7040">
        <v>256</v>
      </c>
      <c r="I7040">
        <v>824</v>
      </c>
      <c r="J7040">
        <v>515</v>
      </c>
      <c r="K7040">
        <v>0</v>
      </c>
      <c r="L7040">
        <v>11</v>
      </c>
      <c r="M7040">
        <f t="shared" si="14190"/>
        <v>0</v>
      </c>
      <c r="N7040" t="b">
        <f t="shared" ref="N7040" si="14313">AND(MIN($F7040,$F7041,$F7042)=$F7040,MAX($H7040,$H7041,$H7042)=$H7040)</f>
        <v>0</v>
      </c>
      <c r="O7040" t="b">
        <f t="shared" ref="O7040" si="14314">AND(N7040,NOT(N7041),NOT(N7042))</f>
        <v>0</v>
      </c>
    </row>
    <row r="7041" spans="1:15" x14ac:dyDescent="0.25">
      <c r="A7041" t="s">
        <v>15</v>
      </c>
      <c r="B7041" t="s">
        <v>14</v>
      </c>
      <c r="C7041">
        <v>12</v>
      </c>
      <c r="D7041">
        <v>43</v>
      </c>
      <c r="E7041" t="b">
        <v>0</v>
      </c>
      <c r="F7041">
        <v>6.2E-2</v>
      </c>
      <c r="G7041">
        <v>256</v>
      </c>
      <c r="H7041">
        <v>256</v>
      </c>
      <c r="I7041">
        <v>516</v>
      </c>
      <c r="J7041">
        <v>515</v>
      </c>
      <c r="K7041">
        <v>0</v>
      </c>
      <c r="L7041">
        <v>11</v>
      </c>
      <c r="M7041">
        <f t="shared" si="14190"/>
        <v>0</v>
      </c>
      <c r="N7041" t="b">
        <f t="shared" ref="N7041" si="14315">AND(MIN($F7040,$F7041,$F7042)=$F7041,MAX($H7040,$H7041,$H7042)=$H7041)</f>
        <v>1</v>
      </c>
      <c r="O7041" t="b">
        <f t="shared" ref="O7041" si="14316">AND(NOT(N7040),N7041,NOT(N7042))</f>
        <v>1</v>
      </c>
    </row>
    <row r="7042" spans="1:15" x14ac:dyDescent="0.25">
      <c r="A7042" t="s">
        <v>19</v>
      </c>
      <c r="B7042" t="s">
        <v>14</v>
      </c>
      <c r="C7042">
        <v>12</v>
      </c>
      <c r="D7042">
        <v>43</v>
      </c>
      <c r="E7042" t="b">
        <v>0</v>
      </c>
      <c r="F7042">
        <v>8.5000000000000006E-2</v>
      </c>
      <c r="G7042">
        <v>256</v>
      </c>
      <c r="H7042">
        <v>256</v>
      </c>
      <c r="I7042">
        <v>824</v>
      </c>
      <c r="J7042">
        <v>515</v>
      </c>
      <c r="K7042">
        <v>0</v>
      </c>
      <c r="L7042">
        <v>11</v>
      </c>
      <c r="M7042">
        <f t="shared" si="14190"/>
        <v>0</v>
      </c>
      <c r="N7042" t="b">
        <f t="shared" ref="N7042" si="14317">AND(MIN($F7040,$F7041,$F7042)=$F7042,MAX($H7040,$H7041,$H7042)=$H7042)</f>
        <v>0</v>
      </c>
      <c r="O7042" t="b">
        <f t="shared" ref="O7042" si="14318">AND(NOT(N7040),NOT(N7041),N7042)</f>
        <v>0</v>
      </c>
    </row>
    <row r="7043" spans="1:15" x14ac:dyDescent="0.25">
      <c r="A7043" t="s">
        <v>13</v>
      </c>
      <c r="B7043" t="s">
        <v>14</v>
      </c>
      <c r="C7043">
        <v>12</v>
      </c>
      <c r="D7043">
        <v>44</v>
      </c>
      <c r="E7043" t="b">
        <v>0</v>
      </c>
      <c r="F7043">
        <v>7.6999999999999999E-2</v>
      </c>
      <c r="G7043">
        <v>256</v>
      </c>
      <c r="H7043">
        <v>256</v>
      </c>
      <c r="I7043">
        <v>824</v>
      </c>
      <c r="J7043">
        <v>515</v>
      </c>
      <c r="K7043">
        <v>0</v>
      </c>
      <c r="L7043">
        <v>11</v>
      </c>
      <c r="M7043">
        <f t="shared" ref="M7043:M7106" si="14319">G7043-H7043</f>
        <v>0</v>
      </c>
      <c r="N7043" t="b">
        <f t="shared" ref="N7043" si="14320">AND(MIN($F7043,$F7044,$F7045)=$F7043,MAX($H7043,$H7044,$H7045)=$H7043)</f>
        <v>0</v>
      </c>
      <c r="O7043" t="b">
        <f t="shared" ref="O7043" si="14321">AND(N7043,NOT(N7044),NOT(N7045))</f>
        <v>0</v>
      </c>
    </row>
    <row r="7044" spans="1:15" x14ac:dyDescent="0.25">
      <c r="A7044" t="s">
        <v>15</v>
      </c>
      <c r="B7044" t="s">
        <v>14</v>
      </c>
      <c r="C7044">
        <v>12</v>
      </c>
      <c r="D7044">
        <v>44</v>
      </c>
      <c r="E7044" t="b">
        <v>0</v>
      </c>
      <c r="F7044">
        <v>6.2E-2</v>
      </c>
      <c r="G7044">
        <v>256</v>
      </c>
      <c r="H7044">
        <v>256</v>
      </c>
      <c r="I7044">
        <v>516</v>
      </c>
      <c r="J7044">
        <v>515</v>
      </c>
      <c r="K7044">
        <v>0</v>
      </c>
      <c r="L7044">
        <v>11</v>
      </c>
      <c r="M7044">
        <f t="shared" si="14319"/>
        <v>0</v>
      </c>
      <c r="N7044" t="b">
        <f t="shared" ref="N7044" si="14322">AND(MIN($F7043,$F7044,$F7045)=$F7044,MAX($H7043,$H7044,$H7045)=$H7044)</f>
        <v>1</v>
      </c>
      <c r="O7044" t="b">
        <f t="shared" ref="O7044" si="14323">AND(NOT(N7043),N7044,NOT(N7045))</f>
        <v>1</v>
      </c>
    </row>
    <row r="7045" spans="1:15" x14ac:dyDescent="0.25">
      <c r="A7045" t="s">
        <v>19</v>
      </c>
      <c r="B7045" t="s">
        <v>14</v>
      </c>
      <c r="C7045">
        <v>12</v>
      </c>
      <c r="D7045">
        <v>44</v>
      </c>
      <c r="E7045" t="b">
        <v>0</v>
      </c>
      <c r="F7045">
        <v>9.1999999999999998E-2</v>
      </c>
      <c r="G7045">
        <v>256</v>
      </c>
      <c r="H7045">
        <v>256</v>
      </c>
      <c r="I7045">
        <v>824</v>
      </c>
      <c r="J7045">
        <v>515</v>
      </c>
      <c r="K7045">
        <v>0</v>
      </c>
      <c r="L7045">
        <v>11</v>
      </c>
      <c r="M7045">
        <f t="shared" si="14319"/>
        <v>0</v>
      </c>
      <c r="N7045" t="b">
        <f t="shared" ref="N7045" si="14324">AND(MIN($F7043,$F7044,$F7045)=$F7045,MAX($H7043,$H7044,$H7045)=$H7045)</f>
        <v>0</v>
      </c>
      <c r="O7045" t="b">
        <f t="shared" ref="O7045" si="14325">AND(NOT(N7043),NOT(N7044),N7045)</f>
        <v>0</v>
      </c>
    </row>
    <row r="7046" spans="1:15" x14ac:dyDescent="0.25">
      <c r="A7046" t="s">
        <v>13</v>
      </c>
      <c r="B7046" t="s">
        <v>14</v>
      </c>
      <c r="C7046">
        <v>12</v>
      </c>
      <c r="D7046">
        <v>45</v>
      </c>
      <c r="E7046" t="b">
        <v>0</v>
      </c>
      <c r="F7046">
        <v>7.1999999999999995E-2</v>
      </c>
      <c r="G7046">
        <v>256</v>
      </c>
      <c r="H7046">
        <v>256</v>
      </c>
      <c r="I7046">
        <v>840</v>
      </c>
      <c r="J7046">
        <v>515</v>
      </c>
      <c r="K7046">
        <v>0</v>
      </c>
      <c r="L7046">
        <v>11</v>
      </c>
      <c r="M7046">
        <f t="shared" si="14319"/>
        <v>0</v>
      </c>
      <c r="N7046" t="b">
        <f t="shared" ref="N7046" si="14326">AND(MIN($F7046,$F7047,$F7048)=$F7046,MAX($H7046,$H7047,$H7048)=$H7046)</f>
        <v>1</v>
      </c>
      <c r="O7046" t="b">
        <f t="shared" ref="O7046" si="14327">AND(N7046,NOT(N7047),NOT(N7048))</f>
        <v>1</v>
      </c>
    </row>
    <row r="7047" spans="1:15" x14ac:dyDescent="0.25">
      <c r="A7047" t="s">
        <v>15</v>
      </c>
      <c r="B7047" t="s">
        <v>14</v>
      </c>
      <c r="C7047">
        <v>12</v>
      </c>
      <c r="D7047">
        <v>45</v>
      </c>
      <c r="E7047" t="b">
        <v>0</v>
      </c>
      <c r="F7047">
        <v>8.5999999999999993E-2</v>
      </c>
      <c r="G7047">
        <v>256</v>
      </c>
      <c r="H7047">
        <v>256</v>
      </c>
      <c r="I7047">
        <v>516</v>
      </c>
      <c r="J7047">
        <v>515</v>
      </c>
      <c r="K7047">
        <v>0</v>
      </c>
      <c r="L7047">
        <v>11</v>
      </c>
      <c r="M7047">
        <f t="shared" si="14319"/>
        <v>0</v>
      </c>
      <c r="N7047" t="b">
        <f t="shared" ref="N7047" si="14328">AND(MIN($F7046,$F7047,$F7048)=$F7047,MAX($H7046,$H7047,$H7048)=$H7047)</f>
        <v>0</v>
      </c>
      <c r="O7047" t="b">
        <f t="shared" ref="O7047" si="14329">AND(NOT(N7046),N7047,NOT(N7048))</f>
        <v>0</v>
      </c>
    </row>
    <row r="7048" spans="1:15" x14ac:dyDescent="0.25">
      <c r="A7048" t="s">
        <v>19</v>
      </c>
      <c r="B7048" t="s">
        <v>14</v>
      </c>
      <c r="C7048">
        <v>12</v>
      </c>
      <c r="D7048">
        <v>45</v>
      </c>
      <c r="E7048" t="b">
        <v>0</v>
      </c>
      <c r="F7048">
        <v>0.10100000000000001</v>
      </c>
      <c r="G7048">
        <v>256</v>
      </c>
      <c r="H7048">
        <v>256</v>
      </c>
      <c r="I7048">
        <v>840</v>
      </c>
      <c r="J7048">
        <v>515</v>
      </c>
      <c r="K7048">
        <v>0</v>
      </c>
      <c r="L7048">
        <v>11</v>
      </c>
      <c r="M7048">
        <f t="shared" si="14319"/>
        <v>0</v>
      </c>
      <c r="N7048" t="b">
        <f t="shared" ref="N7048" si="14330">AND(MIN($F7046,$F7047,$F7048)=$F7048,MAX($H7046,$H7047,$H7048)=$H7048)</f>
        <v>0</v>
      </c>
      <c r="O7048" t="b">
        <f t="shared" ref="O7048" si="14331">AND(NOT(N7046),NOT(N7047),N7048)</f>
        <v>0</v>
      </c>
    </row>
    <row r="7049" spans="1:15" x14ac:dyDescent="0.25">
      <c r="A7049" t="s">
        <v>13</v>
      </c>
      <c r="B7049" t="s">
        <v>14</v>
      </c>
      <c r="C7049">
        <v>12</v>
      </c>
      <c r="D7049">
        <v>46</v>
      </c>
      <c r="E7049" t="b">
        <v>0</v>
      </c>
      <c r="F7049">
        <v>6.5000000000000002E-2</v>
      </c>
      <c r="G7049">
        <v>256</v>
      </c>
      <c r="H7049">
        <v>256</v>
      </c>
      <c r="I7049">
        <v>1042</v>
      </c>
      <c r="J7049">
        <v>519</v>
      </c>
      <c r="K7049">
        <v>2</v>
      </c>
      <c r="L7049">
        <v>11</v>
      </c>
      <c r="M7049">
        <f t="shared" si="14319"/>
        <v>0</v>
      </c>
      <c r="N7049" t="b">
        <f t="shared" ref="N7049" si="14332">AND(MIN($F7049,$F7050,$F7051)=$F7049,MAX($H7049,$H7050,$H7051)=$H7049)</f>
        <v>1</v>
      </c>
      <c r="O7049" t="b">
        <f t="shared" ref="O7049" si="14333">AND(N7049,NOT(N7050),NOT(N7051))</f>
        <v>1</v>
      </c>
    </row>
    <row r="7050" spans="1:15" x14ac:dyDescent="0.25">
      <c r="A7050" t="s">
        <v>15</v>
      </c>
      <c r="B7050" t="s">
        <v>14</v>
      </c>
      <c r="C7050">
        <v>12</v>
      </c>
      <c r="D7050">
        <v>46</v>
      </c>
      <c r="E7050" t="b">
        <v>0</v>
      </c>
      <c r="F7050">
        <v>0.125</v>
      </c>
      <c r="G7050">
        <v>256</v>
      </c>
      <c r="H7050">
        <v>256</v>
      </c>
      <c r="I7050">
        <v>522</v>
      </c>
      <c r="J7050">
        <v>519</v>
      </c>
      <c r="K7050">
        <v>2</v>
      </c>
      <c r="L7050">
        <v>11</v>
      </c>
      <c r="M7050">
        <f t="shared" si="14319"/>
        <v>0</v>
      </c>
      <c r="N7050" t="b">
        <f t="shared" ref="N7050" si="14334">AND(MIN($F7049,$F7050,$F7051)=$F7050,MAX($H7049,$H7050,$H7051)=$H7050)</f>
        <v>0</v>
      </c>
      <c r="O7050" t="b">
        <f t="shared" ref="O7050" si="14335">AND(NOT(N7049),N7050,NOT(N7051))</f>
        <v>0</v>
      </c>
    </row>
    <row r="7051" spans="1:15" x14ac:dyDescent="0.25">
      <c r="A7051" t="s">
        <v>19</v>
      </c>
      <c r="B7051" t="s">
        <v>14</v>
      </c>
      <c r="C7051">
        <v>12</v>
      </c>
      <c r="D7051">
        <v>46</v>
      </c>
      <c r="E7051" t="b">
        <v>0</v>
      </c>
      <c r="F7051">
        <v>0.107</v>
      </c>
      <c r="G7051">
        <v>256</v>
      </c>
      <c r="H7051">
        <v>256</v>
      </c>
      <c r="I7051">
        <v>1042</v>
      </c>
      <c r="J7051">
        <v>519</v>
      </c>
      <c r="K7051">
        <v>2</v>
      </c>
      <c r="L7051">
        <v>11</v>
      </c>
      <c r="M7051">
        <f t="shared" si="14319"/>
        <v>0</v>
      </c>
      <c r="N7051" t="b">
        <f t="shared" ref="N7051" si="14336">AND(MIN($F7049,$F7050,$F7051)=$F7051,MAX($H7049,$H7050,$H7051)=$H7051)</f>
        <v>0</v>
      </c>
      <c r="O7051" t="b">
        <f t="shared" ref="O7051" si="14337">AND(NOT(N7049),NOT(N7050),N7051)</f>
        <v>0</v>
      </c>
    </row>
    <row r="7052" spans="1:15" x14ac:dyDescent="0.25">
      <c r="A7052" t="s">
        <v>13</v>
      </c>
      <c r="B7052" t="s">
        <v>14</v>
      </c>
      <c r="C7052">
        <v>12</v>
      </c>
      <c r="D7052">
        <v>47</v>
      </c>
      <c r="E7052" t="b">
        <v>0</v>
      </c>
      <c r="F7052">
        <v>6.5000000000000002E-2</v>
      </c>
      <c r="G7052">
        <v>256</v>
      </c>
      <c r="H7052">
        <v>256</v>
      </c>
      <c r="I7052">
        <v>880</v>
      </c>
      <c r="J7052">
        <v>515</v>
      </c>
      <c r="K7052">
        <v>0</v>
      </c>
      <c r="L7052">
        <v>11</v>
      </c>
      <c r="M7052">
        <f t="shared" si="14319"/>
        <v>0</v>
      </c>
      <c r="N7052" t="b">
        <f t="shared" ref="N7052" si="14338">AND(MIN($F7052,$F7053,$F7054)=$F7052,MAX($H7052,$H7053,$H7054)=$H7052)</f>
        <v>1</v>
      </c>
      <c r="O7052" t="b">
        <f t="shared" ref="O7052" si="14339">AND(N7052,NOT(N7053),NOT(N7054))</f>
        <v>1</v>
      </c>
    </row>
    <row r="7053" spans="1:15" x14ac:dyDescent="0.25">
      <c r="A7053" t="s">
        <v>15</v>
      </c>
      <c r="B7053" t="s">
        <v>14</v>
      </c>
      <c r="C7053">
        <v>12</v>
      </c>
      <c r="D7053">
        <v>47</v>
      </c>
      <c r="E7053" t="b">
        <v>0</v>
      </c>
      <c r="F7053">
        <v>7.0000000000000007E-2</v>
      </c>
      <c r="G7053">
        <v>256</v>
      </c>
      <c r="H7053">
        <v>256</v>
      </c>
      <c r="I7053">
        <v>516</v>
      </c>
      <c r="J7053">
        <v>515</v>
      </c>
      <c r="K7053">
        <v>0</v>
      </c>
      <c r="L7053">
        <v>11</v>
      </c>
      <c r="M7053">
        <f t="shared" si="14319"/>
        <v>0</v>
      </c>
      <c r="N7053" t="b">
        <f t="shared" ref="N7053" si="14340">AND(MIN($F7052,$F7053,$F7054)=$F7053,MAX($H7052,$H7053,$H7054)=$H7053)</f>
        <v>0</v>
      </c>
      <c r="O7053" t="b">
        <f t="shared" ref="O7053" si="14341">AND(NOT(N7052),N7053,NOT(N7054))</f>
        <v>0</v>
      </c>
    </row>
    <row r="7054" spans="1:15" x14ac:dyDescent="0.25">
      <c r="A7054" t="s">
        <v>19</v>
      </c>
      <c r="B7054" t="s">
        <v>14</v>
      </c>
      <c r="C7054">
        <v>12</v>
      </c>
      <c r="D7054">
        <v>47</v>
      </c>
      <c r="E7054" t="b">
        <v>0</v>
      </c>
      <c r="F7054">
        <v>0.121</v>
      </c>
      <c r="G7054">
        <v>256</v>
      </c>
      <c r="H7054">
        <v>256</v>
      </c>
      <c r="I7054">
        <v>880</v>
      </c>
      <c r="J7054">
        <v>515</v>
      </c>
      <c r="K7054">
        <v>0</v>
      </c>
      <c r="L7054">
        <v>11</v>
      </c>
      <c r="M7054">
        <f t="shared" si="14319"/>
        <v>0</v>
      </c>
      <c r="N7054" t="b">
        <f t="shared" ref="N7054" si="14342">AND(MIN($F7052,$F7053,$F7054)=$F7054,MAX($H7052,$H7053,$H7054)=$H7054)</f>
        <v>0</v>
      </c>
      <c r="O7054" t="b">
        <f t="shared" ref="O7054" si="14343">AND(NOT(N7052),NOT(N7053),N7054)</f>
        <v>0</v>
      </c>
    </row>
    <row r="7055" spans="1:15" x14ac:dyDescent="0.25">
      <c r="A7055" t="s">
        <v>13</v>
      </c>
      <c r="B7055" t="s">
        <v>14</v>
      </c>
      <c r="C7055">
        <v>12</v>
      </c>
      <c r="D7055">
        <v>48</v>
      </c>
      <c r="E7055" t="b">
        <v>0</v>
      </c>
      <c r="F7055">
        <v>6.0999999999999999E-2</v>
      </c>
      <c r="G7055">
        <v>256</v>
      </c>
      <c r="H7055">
        <v>256</v>
      </c>
      <c r="I7055">
        <v>805</v>
      </c>
      <c r="J7055">
        <v>525</v>
      </c>
      <c r="K7055">
        <v>5</v>
      </c>
      <c r="L7055">
        <v>12</v>
      </c>
      <c r="M7055">
        <f t="shared" si="14319"/>
        <v>0</v>
      </c>
      <c r="N7055" t="b">
        <f t="shared" ref="N7055" si="14344">AND(MIN($F7055,$F7056,$F7057)=$F7055,MAX($H7055,$H7056,$H7057)=$H7055)</f>
        <v>1</v>
      </c>
      <c r="O7055" t="b">
        <f t="shared" ref="O7055" si="14345">AND(N7055,NOT(N7056),NOT(N7057))</f>
        <v>1</v>
      </c>
    </row>
    <row r="7056" spans="1:15" x14ac:dyDescent="0.25">
      <c r="A7056" t="s">
        <v>15</v>
      </c>
      <c r="B7056" t="s">
        <v>14</v>
      </c>
      <c r="C7056">
        <v>12</v>
      </c>
      <c r="D7056">
        <v>48</v>
      </c>
      <c r="E7056" t="b">
        <v>0</v>
      </c>
      <c r="F7056">
        <v>6.5000000000000002E-2</v>
      </c>
      <c r="G7056">
        <v>256</v>
      </c>
      <c r="H7056">
        <v>256</v>
      </c>
      <c r="I7056">
        <v>527</v>
      </c>
      <c r="J7056">
        <v>525</v>
      </c>
      <c r="K7056">
        <v>5</v>
      </c>
      <c r="L7056">
        <v>12</v>
      </c>
      <c r="M7056">
        <f t="shared" si="14319"/>
        <v>0</v>
      </c>
      <c r="N7056" t="b">
        <f t="shared" ref="N7056" si="14346">AND(MIN($F7055,$F7056,$F7057)=$F7056,MAX($H7055,$H7056,$H7057)=$H7056)</f>
        <v>0</v>
      </c>
      <c r="O7056" t="b">
        <f t="shared" ref="O7056" si="14347">AND(NOT(N7055),N7056,NOT(N7057))</f>
        <v>0</v>
      </c>
    </row>
    <row r="7057" spans="1:15" x14ac:dyDescent="0.25">
      <c r="A7057" t="s">
        <v>19</v>
      </c>
      <c r="B7057" t="s">
        <v>14</v>
      </c>
      <c r="C7057">
        <v>12</v>
      </c>
      <c r="D7057">
        <v>48</v>
      </c>
      <c r="E7057" t="b">
        <v>0</v>
      </c>
      <c r="F7057">
        <v>0.24199999999999999</v>
      </c>
      <c r="G7057">
        <v>256</v>
      </c>
      <c r="H7057">
        <v>256</v>
      </c>
      <c r="I7057">
        <v>805</v>
      </c>
      <c r="J7057">
        <v>525</v>
      </c>
      <c r="K7057">
        <v>5</v>
      </c>
      <c r="L7057">
        <v>12</v>
      </c>
      <c r="M7057">
        <f t="shared" si="14319"/>
        <v>0</v>
      </c>
      <c r="N7057" t="b">
        <f t="shared" ref="N7057" si="14348">AND(MIN($F7055,$F7056,$F7057)=$F7057,MAX($H7055,$H7056,$H7057)=$H7057)</f>
        <v>0</v>
      </c>
      <c r="O7057" t="b">
        <f t="shared" ref="O7057" si="14349">AND(NOT(N7055),NOT(N7056),N7057)</f>
        <v>0</v>
      </c>
    </row>
    <row r="7058" spans="1:15" x14ac:dyDescent="0.25">
      <c r="A7058" t="s">
        <v>13</v>
      </c>
      <c r="B7058" t="s">
        <v>14</v>
      </c>
      <c r="C7058">
        <v>12</v>
      </c>
      <c r="D7058">
        <v>49</v>
      </c>
      <c r="E7058" t="b">
        <v>0</v>
      </c>
      <c r="F7058">
        <v>6.8000000000000005E-2</v>
      </c>
      <c r="G7058">
        <v>256</v>
      </c>
      <c r="H7058">
        <v>256</v>
      </c>
      <c r="I7058">
        <v>996</v>
      </c>
      <c r="J7058">
        <v>514</v>
      </c>
      <c r="K7058">
        <v>0</v>
      </c>
      <c r="L7058">
        <v>11</v>
      </c>
      <c r="M7058">
        <f t="shared" si="14319"/>
        <v>0</v>
      </c>
      <c r="N7058" t="b">
        <f t="shared" ref="N7058" si="14350">AND(MIN($F7058,$F7059,$F7060)=$F7058,MAX($H7058,$H7059,$H7060)=$H7058)</f>
        <v>1</v>
      </c>
      <c r="O7058" t="b">
        <f t="shared" ref="O7058" si="14351">AND(N7058,NOT(N7059),NOT(N7060))</f>
        <v>0</v>
      </c>
    </row>
    <row r="7059" spans="1:15" x14ac:dyDescent="0.25">
      <c r="A7059" t="s">
        <v>15</v>
      </c>
      <c r="B7059" t="s">
        <v>14</v>
      </c>
      <c r="C7059">
        <v>12</v>
      </c>
      <c r="D7059">
        <v>49</v>
      </c>
      <c r="E7059" t="b">
        <v>0</v>
      </c>
      <c r="F7059">
        <v>6.8000000000000005E-2</v>
      </c>
      <c r="G7059">
        <v>256</v>
      </c>
      <c r="H7059">
        <v>256</v>
      </c>
      <c r="I7059">
        <v>515</v>
      </c>
      <c r="J7059">
        <v>514</v>
      </c>
      <c r="K7059">
        <v>0</v>
      </c>
      <c r="L7059">
        <v>11</v>
      </c>
      <c r="M7059">
        <f t="shared" si="14319"/>
        <v>0</v>
      </c>
      <c r="N7059" t="b">
        <f t="shared" ref="N7059" si="14352">AND(MIN($F7058,$F7059,$F7060)=$F7059,MAX($H7058,$H7059,$H7060)=$H7059)</f>
        <v>1</v>
      </c>
      <c r="O7059" t="b">
        <f t="shared" ref="O7059" si="14353">AND(NOT(N7058),N7059,NOT(N7060))</f>
        <v>0</v>
      </c>
    </row>
    <row r="7060" spans="1:15" x14ac:dyDescent="0.25">
      <c r="A7060" t="s">
        <v>19</v>
      </c>
      <c r="B7060" t="s">
        <v>14</v>
      </c>
      <c r="C7060">
        <v>12</v>
      </c>
      <c r="D7060">
        <v>49</v>
      </c>
      <c r="E7060" t="b">
        <v>0</v>
      </c>
      <c r="F7060">
        <v>0.17199999999999999</v>
      </c>
      <c r="G7060">
        <v>256</v>
      </c>
      <c r="H7060">
        <v>256</v>
      </c>
      <c r="I7060">
        <v>996</v>
      </c>
      <c r="J7060">
        <v>514</v>
      </c>
      <c r="K7060">
        <v>0</v>
      </c>
      <c r="L7060">
        <v>11</v>
      </c>
      <c r="M7060">
        <f t="shared" si="14319"/>
        <v>0</v>
      </c>
      <c r="N7060" t="b">
        <f t="shared" ref="N7060" si="14354">AND(MIN($F7058,$F7059,$F7060)=$F7060,MAX($H7058,$H7059,$H7060)=$H7060)</f>
        <v>0</v>
      </c>
      <c r="O7060" t="b">
        <f t="shared" ref="O7060" si="14355">AND(NOT(N7058),NOT(N7059),N7060)</f>
        <v>0</v>
      </c>
    </row>
    <row r="7061" spans="1:15" x14ac:dyDescent="0.25">
      <c r="A7061" t="s">
        <v>13</v>
      </c>
      <c r="B7061" t="s">
        <v>14</v>
      </c>
      <c r="C7061">
        <v>12</v>
      </c>
      <c r="D7061">
        <v>4</v>
      </c>
      <c r="E7061" t="b">
        <v>0</v>
      </c>
      <c r="F7061">
        <v>6.702</v>
      </c>
      <c r="G7061">
        <v>256</v>
      </c>
      <c r="H7061">
        <v>256</v>
      </c>
      <c r="I7061">
        <v>952427</v>
      </c>
      <c r="J7061">
        <v>519463</v>
      </c>
      <c r="K7061">
        <v>259472</v>
      </c>
      <c r="L7061">
        <v>17</v>
      </c>
      <c r="M7061">
        <f t="shared" si="14319"/>
        <v>0</v>
      </c>
      <c r="N7061" t="b">
        <f t="shared" ref="N7061" si="14356">AND(MIN($F7061,$F7062,$F7063)=$F7061,MAX($H7061,$H7062,$H7063)=$H7061)</f>
        <v>0</v>
      </c>
      <c r="O7061" t="b">
        <f t="shared" ref="O7061" si="14357">AND(N7061,NOT(N7062),NOT(N7063))</f>
        <v>0</v>
      </c>
    </row>
    <row r="7062" spans="1:15" x14ac:dyDescent="0.25">
      <c r="A7062" t="s">
        <v>15</v>
      </c>
      <c r="B7062" t="s">
        <v>14</v>
      </c>
      <c r="C7062">
        <v>12</v>
      </c>
      <c r="D7062">
        <v>4</v>
      </c>
      <c r="E7062" t="b">
        <v>0</v>
      </c>
      <c r="F7062">
        <v>3.0680000000000001</v>
      </c>
      <c r="G7062">
        <v>256</v>
      </c>
      <c r="H7062">
        <v>256</v>
      </c>
      <c r="I7062">
        <v>536198</v>
      </c>
      <c r="J7062">
        <v>519463</v>
      </c>
      <c r="K7062">
        <v>259472</v>
      </c>
      <c r="L7062">
        <v>17</v>
      </c>
      <c r="M7062">
        <f t="shared" si="14319"/>
        <v>0</v>
      </c>
      <c r="N7062" t="b">
        <f t="shared" ref="N7062" si="14358">AND(MIN($F7061,$F7062,$F7063)=$F7062,MAX($H7061,$H7062,$H7063)=$H7062)</f>
        <v>1</v>
      </c>
      <c r="O7062" t="b">
        <f t="shared" ref="O7062" si="14359">AND(NOT(N7061),N7062,NOT(N7063))</f>
        <v>1</v>
      </c>
    </row>
    <row r="7063" spans="1:15" x14ac:dyDescent="0.25">
      <c r="A7063" t="s">
        <v>19</v>
      </c>
      <c r="B7063" t="s">
        <v>14</v>
      </c>
      <c r="C7063">
        <v>12</v>
      </c>
      <c r="D7063">
        <v>4</v>
      </c>
      <c r="E7063" t="b">
        <v>0</v>
      </c>
      <c r="F7063">
        <v>7.0220000000000002</v>
      </c>
      <c r="G7063">
        <v>256</v>
      </c>
      <c r="H7063">
        <v>256</v>
      </c>
      <c r="I7063">
        <v>952427</v>
      </c>
      <c r="J7063">
        <v>519463</v>
      </c>
      <c r="K7063">
        <v>259472</v>
      </c>
      <c r="L7063">
        <v>17</v>
      </c>
      <c r="M7063">
        <f t="shared" si="14319"/>
        <v>0</v>
      </c>
      <c r="N7063" t="b">
        <f t="shared" ref="N7063" si="14360">AND(MIN($F7061,$F7062,$F7063)=$F7063,MAX($H7061,$H7062,$H7063)=$H7063)</f>
        <v>0</v>
      </c>
      <c r="O7063" t="b">
        <f t="shared" ref="O7063" si="14361">AND(NOT(N7061),NOT(N7062),N7063)</f>
        <v>0</v>
      </c>
    </row>
    <row r="7064" spans="1:15" x14ac:dyDescent="0.25">
      <c r="A7064" t="s">
        <v>13</v>
      </c>
      <c r="B7064" t="s">
        <v>14</v>
      </c>
      <c r="C7064">
        <v>12</v>
      </c>
      <c r="D7064">
        <v>50</v>
      </c>
      <c r="E7064" t="b">
        <v>0</v>
      </c>
      <c r="F7064">
        <v>7.9000000000000001E-2</v>
      </c>
      <c r="G7064">
        <v>256</v>
      </c>
      <c r="H7064">
        <v>256</v>
      </c>
      <c r="I7064">
        <v>956</v>
      </c>
      <c r="J7064">
        <v>515</v>
      </c>
      <c r="K7064">
        <v>0</v>
      </c>
      <c r="L7064">
        <v>11</v>
      </c>
      <c r="M7064">
        <f t="shared" si="14319"/>
        <v>0</v>
      </c>
      <c r="N7064" t="b">
        <f t="shared" ref="N7064" si="14362">AND(MIN($F7064,$F7065,$F7066)=$F7064,MAX($H7064,$H7065,$H7066)=$H7064)</f>
        <v>1</v>
      </c>
      <c r="O7064" t="b">
        <f t="shared" ref="O7064" si="14363">AND(N7064,NOT(N7065),NOT(N7066))</f>
        <v>1</v>
      </c>
    </row>
    <row r="7065" spans="1:15" x14ac:dyDescent="0.25">
      <c r="A7065" t="s">
        <v>15</v>
      </c>
      <c r="B7065" t="s">
        <v>14</v>
      </c>
      <c r="C7065">
        <v>12</v>
      </c>
      <c r="D7065">
        <v>50</v>
      </c>
      <c r="E7065" t="b">
        <v>0</v>
      </c>
      <c r="F7065">
        <v>8.2000000000000003E-2</v>
      </c>
      <c r="G7065">
        <v>256</v>
      </c>
      <c r="H7065">
        <v>256</v>
      </c>
      <c r="I7065">
        <v>516</v>
      </c>
      <c r="J7065">
        <v>515</v>
      </c>
      <c r="K7065">
        <v>0</v>
      </c>
      <c r="L7065">
        <v>11</v>
      </c>
      <c r="M7065">
        <f t="shared" si="14319"/>
        <v>0</v>
      </c>
      <c r="N7065" t="b">
        <f t="shared" ref="N7065" si="14364">AND(MIN($F7064,$F7065,$F7066)=$F7065,MAX($H7064,$H7065,$H7066)=$H7065)</f>
        <v>0</v>
      </c>
      <c r="O7065" t="b">
        <f t="shared" ref="O7065" si="14365">AND(NOT(N7064),N7065,NOT(N7066))</f>
        <v>0</v>
      </c>
    </row>
    <row r="7066" spans="1:15" x14ac:dyDescent="0.25">
      <c r="A7066" t="s">
        <v>19</v>
      </c>
      <c r="B7066" t="s">
        <v>14</v>
      </c>
      <c r="C7066">
        <v>12</v>
      </c>
      <c r="D7066">
        <v>50</v>
      </c>
      <c r="E7066" t="b">
        <v>0</v>
      </c>
      <c r="F7066">
        <v>0.125</v>
      </c>
      <c r="G7066">
        <v>256</v>
      </c>
      <c r="H7066">
        <v>256</v>
      </c>
      <c r="I7066">
        <v>956</v>
      </c>
      <c r="J7066">
        <v>515</v>
      </c>
      <c r="K7066">
        <v>0</v>
      </c>
      <c r="L7066">
        <v>11</v>
      </c>
      <c r="M7066">
        <f t="shared" si="14319"/>
        <v>0</v>
      </c>
      <c r="N7066" t="b">
        <f t="shared" ref="N7066" si="14366">AND(MIN($F7064,$F7065,$F7066)=$F7066,MAX($H7064,$H7065,$H7066)=$H7066)</f>
        <v>0</v>
      </c>
      <c r="O7066" t="b">
        <f t="shared" ref="O7066" si="14367">AND(NOT(N7064),NOT(N7065),N7066)</f>
        <v>0</v>
      </c>
    </row>
    <row r="7067" spans="1:15" x14ac:dyDescent="0.25">
      <c r="A7067" t="s">
        <v>13</v>
      </c>
      <c r="B7067" t="s">
        <v>14</v>
      </c>
      <c r="C7067">
        <v>12</v>
      </c>
      <c r="D7067">
        <v>5</v>
      </c>
      <c r="E7067" t="b">
        <v>0</v>
      </c>
      <c r="F7067">
        <v>0.08</v>
      </c>
      <c r="G7067">
        <v>256</v>
      </c>
      <c r="H7067">
        <v>256</v>
      </c>
      <c r="I7067">
        <v>1050</v>
      </c>
      <c r="J7067">
        <v>519</v>
      </c>
      <c r="K7067">
        <v>0</v>
      </c>
      <c r="L7067">
        <v>18</v>
      </c>
      <c r="M7067">
        <f t="shared" si="14319"/>
        <v>0</v>
      </c>
      <c r="N7067" t="b">
        <f t="shared" ref="N7067" si="14368">AND(MIN($F7067,$F7068,$F7069)=$F7067,MAX($H7067,$H7068,$H7069)=$H7067)</f>
        <v>1</v>
      </c>
      <c r="O7067" t="b">
        <f t="shared" ref="O7067" si="14369">AND(N7067,NOT(N7068),NOT(N7069))</f>
        <v>1</v>
      </c>
    </row>
    <row r="7068" spans="1:15" x14ac:dyDescent="0.25">
      <c r="A7068" t="s">
        <v>15</v>
      </c>
      <c r="B7068" t="s">
        <v>14</v>
      </c>
      <c r="C7068">
        <v>12</v>
      </c>
      <c r="D7068">
        <v>5</v>
      </c>
      <c r="E7068" t="b">
        <v>0</v>
      </c>
      <c r="F7068">
        <v>0.09</v>
      </c>
      <c r="G7068">
        <v>256</v>
      </c>
      <c r="H7068">
        <v>256</v>
      </c>
      <c r="I7068">
        <v>529</v>
      </c>
      <c r="J7068">
        <v>519</v>
      </c>
      <c r="K7068">
        <v>0</v>
      </c>
      <c r="L7068">
        <v>18</v>
      </c>
      <c r="M7068">
        <f t="shared" si="14319"/>
        <v>0</v>
      </c>
      <c r="N7068" t="b">
        <f t="shared" ref="N7068" si="14370">AND(MIN($F7067,$F7068,$F7069)=$F7068,MAX($H7067,$H7068,$H7069)=$H7068)</f>
        <v>0</v>
      </c>
      <c r="O7068" t="b">
        <f t="shared" ref="O7068" si="14371">AND(NOT(N7067),N7068,NOT(N7069))</f>
        <v>0</v>
      </c>
    </row>
    <row r="7069" spans="1:15" x14ac:dyDescent="0.25">
      <c r="A7069" t="s">
        <v>19</v>
      </c>
      <c r="B7069" t="s">
        <v>14</v>
      </c>
      <c r="C7069">
        <v>12</v>
      </c>
      <c r="D7069">
        <v>5</v>
      </c>
      <c r="E7069" t="b">
        <v>0</v>
      </c>
      <c r="F7069">
        <v>8.5000000000000006E-2</v>
      </c>
      <c r="G7069">
        <v>256</v>
      </c>
      <c r="H7069">
        <v>256</v>
      </c>
      <c r="I7069">
        <v>1050</v>
      </c>
      <c r="J7069">
        <v>519</v>
      </c>
      <c r="K7069">
        <v>0</v>
      </c>
      <c r="L7069">
        <v>18</v>
      </c>
      <c r="M7069">
        <f t="shared" si="14319"/>
        <v>0</v>
      </c>
      <c r="N7069" t="b">
        <f t="shared" ref="N7069" si="14372">AND(MIN($F7067,$F7068,$F7069)=$F7069,MAX($H7067,$H7068,$H7069)=$H7069)</f>
        <v>0</v>
      </c>
      <c r="O7069" t="b">
        <f t="shared" ref="O7069" si="14373">AND(NOT(N7067),NOT(N7068),N7069)</f>
        <v>0</v>
      </c>
    </row>
    <row r="7070" spans="1:15" x14ac:dyDescent="0.25">
      <c r="A7070" t="s">
        <v>13</v>
      </c>
      <c r="B7070" t="s">
        <v>14</v>
      </c>
      <c r="C7070">
        <v>12</v>
      </c>
      <c r="D7070">
        <v>6</v>
      </c>
      <c r="E7070" t="b">
        <v>0</v>
      </c>
      <c r="F7070">
        <v>0</v>
      </c>
      <c r="G7070">
        <v>256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f t="shared" si="14319"/>
        <v>256</v>
      </c>
      <c r="N7070" t="b">
        <f t="shared" ref="N7070" si="14374">AND(MIN($F7070,$F7071,$F7072)=$F7070,MAX($H7070,$H7071,$H7072)=$H7070)</f>
        <v>1</v>
      </c>
      <c r="O7070" t="b">
        <f t="shared" ref="O7070" si="14375">AND(N7070,NOT(N7071),NOT(N7072))</f>
        <v>0</v>
      </c>
    </row>
    <row r="7071" spans="1:15" x14ac:dyDescent="0.25">
      <c r="A7071" t="s">
        <v>15</v>
      </c>
      <c r="B7071" t="s">
        <v>14</v>
      </c>
      <c r="C7071">
        <v>12</v>
      </c>
      <c r="D7071">
        <v>6</v>
      </c>
      <c r="E7071" t="b">
        <v>0</v>
      </c>
      <c r="F7071">
        <v>0</v>
      </c>
      <c r="G7071">
        <v>256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f t="shared" si="14319"/>
        <v>256</v>
      </c>
      <c r="N7071" t="b">
        <f t="shared" ref="N7071" si="14376">AND(MIN($F7070,$F7071,$F7072)=$F7071,MAX($H7070,$H7071,$H7072)=$H7071)</f>
        <v>1</v>
      </c>
      <c r="O7071" t="b">
        <f t="shared" ref="O7071" si="14377">AND(NOT(N7070),N7071,NOT(N7072))</f>
        <v>0</v>
      </c>
    </row>
    <row r="7072" spans="1:15" x14ac:dyDescent="0.25">
      <c r="A7072" t="s">
        <v>19</v>
      </c>
      <c r="B7072" t="s">
        <v>14</v>
      </c>
      <c r="C7072">
        <v>12</v>
      </c>
      <c r="D7072">
        <v>6</v>
      </c>
      <c r="E7072" t="b">
        <v>0</v>
      </c>
      <c r="F7072">
        <v>1E-3</v>
      </c>
      <c r="G7072">
        <v>256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f t="shared" si="14319"/>
        <v>256</v>
      </c>
      <c r="N7072" t="b">
        <f t="shared" ref="N7072" si="14378">AND(MIN($F7070,$F7071,$F7072)=$F7072,MAX($H7070,$H7071,$H7072)=$H7072)</f>
        <v>0</v>
      </c>
      <c r="O7072" t="b">
        <f t="shared" ref="O7072" si="14379">AND(NOT(N7070),NOT(N7071),N7072)</f>
        <v>0</v>
      </c>
    </row>
    <row r="7073" spans="1:15" x14ac:dyDescent="0.25">
      <c r="A7073" t="s">
        <v>13</v>
      </c>
      <c r="B7073" t="s">
        <v>14</v>
      </c>
      <c r="C7073">
        <v>12</v>
      </c>
      <c r="D7073">
        <v>7</v>
      </c>
      <c r="E7073" t="b">
        <v>0</v>
      </c>
      <c r="F7073">
        <v>6.0999999999999999E-2</v>
      </c>
      <c r="G7073">
        <v>256</v>
      </c>
      <c r="H7073">
        <v>256</v>
      </c>
      <c r="I7073">
        <v>959</v>
      </c>
      <c r="J7073">
        <v>605</v>
      </c>
      <c r="K7073">
        <v>46</v>
      </c>
      <c r="L7073">
        <v>9</v>
      </c>
      <c r="M7073">
        <f t="shared" si="14319"/>
        <v>0</v>
      </c>
      <c r="N7073" t="b">
        <f t="shared" ref="N7073" si="14380">AND(MIN($F7073,$F7074,$F7075)=$F7073,MAX($H7073,$H7074,$H7075)=$H7073)</f>
        <v>1</v>
      </c>
      <c r="O7073" t="b">
        <f t="shared" ref="O7073" si="14381">AND(N7073,NOT(N7074),NOT(N7075))</f>
        <v>1</v>
      </c>
    </row>
    <row r="7074" spans="1:15" x14ac:dyDescent="0.25">
      <c r="A7074" t="s">
        <v>15</v>
      </c>
      <c r="B7074" t="s">
        <v>14</v>
      </c>
      <c r="C7074">
        <v>12</v>
      </c>
      <c r="D7074">
        <v>7</v>
      </c>
      <c r="E7074" t="b">
        <v>0</v>
      </c>
      <c r="F7074">
        <v>6.7000000000000004E-2</v>
      </c>
      <c r="G7074">
        <v>256</v>
      </c>
      <c r="H7074">
        <v>256</v>
      </c>
      <c r="I7074">
        <v>650</v>
      </c>
      <c r="J7074">
        <v>649</v>
      </c>
      <c r="K7074">
        <v>68</v>
      </c>
      <c r="L7074">
        <v>9</v>
      </c>
      <c r="M7074">
        <f t="shared" si="14319"/>
        <v>0</v>
      </c>
      <c r="N7074" t="b">
        <f t="shared" ref="N7074" si="14382">AND(MIN($F7073,$F7074,$F7075)=$F7074,MAX($H7073,$H7074,$H7075)=$H7074)</f>
        <v>0</v>
      </c>
      <c r="O7074" t="b">
        <f t="shared" ref="O7074" si="14383">AND(NOT(N7073),N7074,NOT(N7075))</f>
        <v>0</v>
      </c>
    </row>
    <row r="7075" spans="1:15" x14ac:dyDescent="0.25">
      <c r="A7075" t="s">
        <v>19</v>
      </c>
      <c r="B7075" t="s">
        <v>14</v>
      </c>
      <c r="C7075">
        <v>12</v>
      </c>
      <c r="D7075">
        <v>7</v>
      </c>
      <c r="E7075" t="b">
        <v>0</v>
      </c>
      <c r="F7075">
        <v>6.9000000000000006E-2</v>
      </c>
      <c r="G7075">
        <v>256</v>
      </c>
      <c r="H7075">
        <v>256</v>
      </c>
      <c r="I7075">
        <v>959</v>
      </c>
      <c r="J7075">
        <v>605</v>
      </c>
      <c r="K7075">
        <v>46</v>
      </c>
      <c r="L7075">
        <v>9</v>
      </c>
      <c r="M7075">
        <f t="shared" si="14319"/>
        <v>0</v>
      </c>
      <c r="N7075" t="b">
        <f t="shared" ref="N7075" si="14384">AND(MIN($F7073,$F7074,$F7075)=$F7075,MAX($H7073,$H7074,$H7075)=$H7075)</f>
        <v>0</v>
      </c>
      <c r="O7075" t="b">
        <f t="shared" ref="O7075" si="14385">AND(NOT(N7073),NOT(N7074),N7075)</f>
        <v>0</v>
      </c>
    </row>
    <row r="7076" spans="1:15" x14ac:dyDescent="0.25">
      <c r="A7076" t="s">
        <v>13</v>
      </c>
      <c r="B7076" t="s">
        <v>14</v>
      </c>
      <c r="C7076">
        <v>12</v>
      </c>
      <c r="D7076">
        <v>8</v>
      </c>
      <c r="E7076" t="b">
        <v>0</v>
      </c>
      <c r="F7076">
        <v>1E-3</v>
      </c>
      <c r="G7076">
        <v>256</v>
      </c>
      <c r="H7076">
        <v>3</v>
      </c>
      <c r="I7076">
        <v>18</v>
      </c>
      <c r="J7076">
        <v>11</v>
      </c>
      <c r="K7076">
        <v>3</v>
      </c>
      <c r="L7076">
        <v>1</v>
      </c>
      <c r="M7076">
        <f t="shared" si="14319"/>
        <v>253</v>
      </c>
      <c r="N7076" t="b">
        <f t="shared" ref="N7076" si="14386">AND(MIN($F7076,$F7077,$F7078)=$F7076,MAX($H7076,$H7077,$H7078)=$H7076)</f>
        <v>1</v>
      </c>
      <c r="O7076" t="b">
        <f t="shared" ref="O7076" si="14387">AND(N7076,NOT(N7077),NOT(N7078))</f>
        <v>0</v>
      </c>
    </row>
    <row r="7077" spans="1:15" x14ac:dyDescent="0.25">
      <c r="A7077" t="s">
        <v>15</v>
      </c>
      <c r="B7077" t="s">
        <v>14</v>
      </c>
      <c r="C7077">
        <v>12</v>
      </c>
      <c r="D7077">
        <v>8</v>
      </c>
      <c r="E7077" t="b">
        <v>0</v>
      </c>
      <c r="F7077">
        <v>1E-3</v>
      </c>
      <c r="G7077">
        <v>256</v>
      </c>
      <c r="H7077">
        <v>3</v>
      </c>
      <c r="I7077">
        <v>11</v>
      </c>
      <c r="J7077">
        <v>11</v>
      </c>
      <c r="K7077">
        <v>3</v>
      </c>
      <c r="L7077">
        <v>1</v>
      </c>
      <c r="M7077">
        <f t="shared" si="14319"/>
        <v>253</v>
      </c>
      <c r="N7077" t="b">
        <f t="shared" ref="N7077" si="14388">AND(MIN($F7076,$F7077,$F7078)=$F7077,MAX($H7076,$H7077,$H7078)=$H7077)</f>
        <v>1</v>
      </c>
      <c r="O7077" t="b">
        <f t="shared" ref="O7077" si="14389">AND(NOT(N7076),N7077,NOT(N7078))</f>
        <v>0</v>
      </c>
    </row>
    <row r="7078" spans="1:15" x14ac:dyDescent="0.25">
      <c r="A7078" t="s">
        <v>19</v>
      </c>
      <c r="B7078" t="s">
        <v>14</v>
      </c>
      <c r="C7078">
        <v>12</v>
      </c>
      <c r="D7078">
        <v>8</v>
      </c>
      <c r="E7078" t="b">
        <v>0</v>
      </c>
      <c r="F7078">
        <v>2E-3</v>
      </c>
      <c r="G7078">
        <v>256</v>
      </c>
      <c r="H7078">
        <v>3</v>
      </c>
      <c r="I7078">
        <v>18</v>
      </c>
      <c r="J7078">
        <v>11</v>
      </c>
      <c r="K7078">
        <v>3</v>
      </c>
      <c r="L7078">
        <v>1</v>
      </c>
      <c r="M7078">
        <f t="shared" si="14319"/>
        <v>253</v>
      </c>
      <c r="N7078" t="b">
        <f t="shared" ref="N7078" si="14390">AND(MIN($F7076,$F7077,$F7078)=$F7078,MAX($H7076,$H7077,$H7078)=$H7078)</f>
        <v>0</v>
      </c>
      <c r="O7078" t="b">
        <f t="shared" ref="O7078" si="14391">AND(NOT(N7076),NOT(N7077),N7078)</f>
        <v>0</v>
      </c>
    </row>
    <row r="7079" spans="1:15" x14ac:dyDescent="0.25">
      <c r="A7079" t="s">
        <v>13</v>
      </c>
      <c r="B7079" t="s">
        <v>14</v>
      </c>
      <c r="C7079">
        <v>12</v>
      </c>
      <c r="D7079">
        <v>9</v>
      </c>
      <c r="E7079" t="b">
        <v>0</v>
      </c>
      <c r="F7079">
        <v>8.8999999999999996E-2</v>
      </c>
      <c r="G7079">
        <v>256</v>
      </c>
      <c r="H7079">
        <v>256</v>
      </c>
      <c r="I7079">
        <v>1955</v>
      </c>
      <c r="J7079">
        <v>1013</v>
      </c>
      <c r="K7079">
        <v>248</v>
      </c>
      <c r="L7079">
        <v>14</v>
      </c>
      <c r="M7079">
        <f t="shared" si="14319"/>
        <v>0</v>
      </c>
      <c r="N7079" t="b">
        <f t="shared" ref="N7079" si="14392">AND(MIN($F7079,$F7080,$F7081)=$F7079,MAX($H7079,$H7080,$H7081)=$H7079)</f>
        <v>0</v>
      </c>
      <c r="O7079" t="b">
        <f t="shared" ref="O7079" si="14393">AND(N7079,NOT(N7080),NOT(N7081))</f>
        <v>0</v>
      </c>
    </row>
    <row r="7080" spans="1:15" x14ac:dyDescent="0.25">
      <c r="A7080" t="s">
        <v>15</v>
      </c>
      <c r="B7080" t="s">
        <v>14</v>
      </c>
      <c r="C7080">
        <v>12</v>
      </c>
      <c r="D7080">
        <v>9</v>
      </c>
      <c r="E7080" t="b">
        <v>0</v>
      </c>
      <c r="F7080">
        <v>7.9000000000000001E-2</v>
      </c>
      <c r="G7080">
        <v>256</v>
      </c>
      <c r="H7080">
        <v>256</v>
      </c>
      <c r="I7080">
        <v>1022</v>
      </c>
      <c r="J7080">
        <v>1013</v>
      </c>
      <c r="K7080">
        <v>248</v>
      </c>
      <c r="L7080">
        <v>14</v>
      </c>
      <c r="M7080">
        <f t="shared" si="14319"/>
        <v>0</v>
      </c>
      <c r="N7080" t="b">
        <f t="shared" ref="N7080" si="14394">AND(MIN($F7079,$F7080,$F7081)=$F7080,MAX($H7079,$H7080,$H7081)=$H7080)</f>
        <v>1</v>
      </c>
      <c r="O7080" t="b">
        <f t="shared" ref="O7080" si="14395">AND(NOT(N7079),N7080,NOT(N7081))</f>
        <v>1</v>
      </c>
    </row>
    <row r="7081" spans="1:15" x14ac:dyDescent="0.25">
      <c r="A7081" t="s">
        <v>19</v>
      </c>
      <c r="B7081" t="s">
        <v>14</v>
      </c>
      <c r="C7081">
        <v>12</v>
      </c>
      <c r="D7081">
        <v>9</v>
      </c>
      <c r="E7081" t="b">
        <v>0</v>
      </c>
      <c r="F7081">
        <v>0.114</v>
      </c>
      <c r="G7081">
        <v>256</v>
      </c>
      <c r="H7081">
        <v>256</v>
      </c>
      <c r="I7081">
        <v>1955</v>
      </c>
      <c r="J7081">
        <v>1013</v>
      </c>
      <c r="K7081">
        <v>248</v>
      </c>
      <c r="L7081">
        <v>14</v>
      </c>
      <c r="M7081">
        <f t="shared" si="14319"/>
        <v>0</v>
      </c>
      <c r="N7081" t="b">
        <f t="shared" ref="N7081" si="14396">AND(MIN($F7079,$F7080,$F7081)=$F7081,MAX($H7079,$H7080,$H7081)=$H7081)</f>
        <v>0</v>
      </c>
      <c r="O7081" t="b">
        <f t="shared" ref="O7081" si="14397">AND(NOT(N7079),NOT(N7080),N7081)</f>
        <v>0</v>
      </c>
    </row>
    <row r="7082" spans="1:15" x14ac:dyDescent="0.25">
      <c r="A7082" t="s">
        <v>13</v>
      </c>
      <c r="B7082" t="s">
        <v>14</v>
      </c>
      <c r="C7082">
        <v>13</v>
      </c>
      <c r="D7082">
        <v>0</v>
      </c>
      <c r="E7082" t="b">
        <v>0</v>
      </c>
      <c r="F7082">
        <v>0</v>
      </c>
      <c r="G7082">
        <v>256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f t="shared" si="14319"/>
        <v>256</v>
      </c>
      <c r="N7082" t="b">
        <f t="shared" ref="N7082" si="14398">AND(MIN($F7082,$F7083,$F7084)=$F7082,MAX($H7082,$H7083,$H7084)=$H7082)</f>
        <v>1</v>
      </c>
      <c r="O7082" t="b">
        <f t="shared" ref="O7082" si="14399">AND(N7082,NOT(N7083),NOT(N7084))</f>
        <v>0</v>
      </c>
    </row>
    <row r="7083" spans="1:15" x14ac:dyDescent="0.25">
      <c r="A7083" t="s">
        <v>15</v>
      </c>
      <c r="B7083" t="s">
        <v>14</v>
      </c>
      <c r="C7083">
        <v>13</v>
      </c>
      <c r="D7083">
        <v>0</v>
      </c>
      <c r="E7083" t="b">
        <v>0</v>
      </c>
      <c r="F7083">
        <v>0</v>
      </c>
      <c r="G7083">
        <v>256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f t="shared" si="14319"/>
        <v>256</v>
      </c>
      <c r="N7083" t="b">
        <f t="shared" ref="N7083" si="14400">AND(MIN($F7082,$F7083,$F7084)=$F7083,MAX($H7082,$H7083,$H7084)=$H7083)</f>
        <v>1</v>
      </c>
      <c r="O7083" t="b">
        <f t="shared" ref="O7083" si="14401">AND(NOT(N7082),N7083,NOT(N7084))</f>
        <v>0</v>
      </c>
    </row>
    <row r="7084" spans="1:15" x14ac:dyDescent="0.25">
      <c r="A7084" t="s">
        <v>19</v>
      </c>
      <c r="B7084" t="s">
        <v>14</v>
      </c>
      <c r="C7084">
        <v>13</v>
      </c>
      <c r="D7084">
        <v>0</v>
      </c>
      <c r="E7084" t="b">
        <v>0</v>
      </c>
      <c r="F7084">
        <v>0</v>
      </c>
      <c r="G7084">
        <v>256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f t="shared" si="14319"/>
        <v>256</v>
      </c>
      <c r="N7084" t="b">
        <f t="shared" ref="N7084" si="14402">AND(MIN($F7082,$F7083,$F7084)=$F7084,MAX($H7082,$H7083,$H7084)=$H7084)</f>
        <v>1</v>
      </c>
      <c r="O7084" t="b">
        <f t="shared" ref="O7084" si="14403">AND(NOT(N7082),NOT(N7083),N7084)</f>
        <v>0</v>
      </c>
    </row>
    <row r="7085" spans="1:15" x14ac:dyDescent="0.25">
      <c r="A7085" t="s">
        <v>13</v>
      </c>
      <c r="B7085" t="s">
        <v>14</v>
      </c>
      <c r="C7085">
        <v>13</v>
      </c>
      <c r="D7085">
        <v>10</v>
      </c>
      <c r="E7085" t="b">
        <v>0</v>
      </c>
      <c r="F7085">
        <v>0.188</v>
      </c>
      <c r="G7085">
        <v>256</v>
      </c>
      <c r="H7085">
        <v>256</v>
      </c>
      <c r="I7085">
        <v>15059</v>
      </c>
      <c r="J7085">
        <v>9296</v>
      </c>
      <c r="K7085">
        <v>4390</v>
      </c>
      <c r="L7085">
        <v>13</v>
      </c>
      <c r="M7085">
        <f t="shared" si="14319"/>
        <v>0</v>
      </c>
      <c r="N7085" t="b">
        <f t="shared" ref="N7085" si="14404">AND(MIN($F7085,$F7086,$F7087)=$F7085,MAX($H7085,$H7086,$H7087)=$H7085)</f>
        <v>0</v>
      </c>
      <c r="O7085" t="b">
        <f t="shared" ref="O7085" si="14405">AND(N7085,NOT(N7086),NOT(N7087))</f>
        <v>0</v>
      </c>
    </row>
    <row r="7086" spans="1:15" x14ac:dyDescent="0.25">
      <c r="A7086" t="s">
        <v>15</v>
      </c>
      <c r="B7086" t="s">
        <v>14</v>
      </c>
      <c r="C7086">
        <v>13</v>
      </c>
      <c r="D7086">
        <v>10</v>
      </c>
      <c r="E7086" t="b">
        <v>0</v>
      </c>
      <c r="F7086">
        <v>0.14099999999999999</v>
      </c>
      <c r="G7086">
        <v>256</v>
      </c>
      <c r="H7086">
        <v>256</v>
      </c>
      <c r="I7086">
        <v>9299</v>
      </c>
      <c r="J7086">
        <v>9296</v>
      </c>
      <c r="K7086">
        <v>4390</v>
      </c>
      <c r="L7086">
        <v>13</v>
      </c>
      <c r="M7086">
        <f t="shared" si="14319"/>
        <v>0</v>
      </c>
      <c r="N7086" t="b">
        <f t="shared" ref="N7086" si="14406">AND(MIN($F7085,$F7086,$F7087)=$F7086,MAX($H7085,$H7086,$H7087)=$H7086)</f>
        <v>1</v>
      </c>
      <c r="O7086" t="b">
        <f t="shared" ref="O7086" si="14407">AND(NOT(N7085),N7086,NOT(N7087))</f>
        <v>1</v>
      </c>
    </row>
    <row r="7087" spans="1:15" x14ac:dyDescent="0.25">
      <c r="A7087" t="s">
        <v>19</v>
      </c>
      <c r="B7087" t="s">
        <v>14</v>
      </c>
      <c r="C7087">
        <v>13</v>
      </c>
      <c r="D7087">
        <v>10</v>
      </c>
      <c r="E7087" t="b">
        <v>0</v>
      </c>
      <c r="F7087">
        <v>0.315</v>
      </c>
      <c r="G7087">
        <v>256</v>
      </c>
      <c r="H7087">
        <v>256</v>
      </c>
      <c r="I7087">
        <v>15059</v>
      </c>
      <c r="J7087">
        <v>9296</v>
      </c>
      <c r="K7087">
        <v>4390</v>
      </c>
      <c r="L7087">
        <v>13</v>
      </c>
      <c r="M7087">
        <f t="shared" si="14319"/>
        <v>0</v>
      </c>
      <c r="N7087" t="b">
        <f t="shared" ref="N7087" si="14408">AND(MIN($F7085,$F7086,$F7087)=$F7087,MAX($H7085,$H7086,$H7087)=$H7087)</f>
        <v>0</v>
      </c>
      <c r="O7087" t="b">
        <f t="shared" ref="O7087" si="14409">AND(NOT(N7085),NOT(N7086),N7087)</f>
        <v>0</v>
      </c>
    </row>
    <row r="7088" spans="1:15" x14ac:dyDescent="0.25">
      <c r="A7088" t="s">
        <v>13</v>
      </c>
      <c r="B7088" t="s">
        <v>14</v>
      </c>
      <c r="C7088">
        <v>13</v>
      </c>
      <c r="D7088">
        <v>11</v>
      </c>
      <c r="E7088" t="b">
        <v>1</v>
      </c>
      <c r="F7088">
        <v>10.000999999999999</v>
      </c>
      <c r="G7088">
        <v>256</v>
      </c>
      <c r="H7088">
        <v>0</v>
      </c>
      <c r="I7088">
        <v>1118223</v>
      </c>
      <c r="J7088">
        <v>1107955</v>
      </c>
      <c r="K7088">
        <v>553975</v>
      </c>
      <c r="L7088">
        <v>13</v>
      </c>
      <c r="M7088">
        <f t="shared" si="14319"/>
        <v>256</v>
      </c>
      <c r="N7088" t="b">
        <f t="shared" ref="N7088" si="14410">AND(MIN($F7088,$F7089,$F7090)=$F7088,MAX($H7088,$H7089,$H7090)=$H7088)</f>
        <v>0</v>
      </c>
      <c r="O7088" t="b">
        <f t="shared" ref="O7088" si="14411">AND(N7088,NOT(N7089),NOT(N7090))</f>
        <v>0</v>
      </c>
    </row>
    <row r="7089" spans="1:15" x14ac:dyDescent="0.25">
      <c r="A7089" t="s">
        <v>15</v>
      </c>
      <c r="B7089" t="s">
        <v>14</v>
      </c>
      <c r="C7089">
        <v>13</v>
      </c>
      <c r="D7089">
        <v>11</v>
      </c>
      <c r="E7089" t="b">
        <v>0</v>
      </c>
      <c r="F7089">
        <v>4.3739999999999997</v>
      </c>
      <c r="G7089">
        <v>256</v>
      </c>
      <c r="H7089">
        <v>256</v>
      </c>
      <c r="I7089">
        <v>75658</v>
      </c>
      <c r="J7089">
        <v>75656</v>
      </c>
      <c r="K7089">
        <v>37570</v>
      </c>
      <c r="L7089">
        <v>13</v>
      </c>
      <c r="M7089">
        <f t="shared" si="14319"/>
        <v>0</v>
      </c>
      <c r="N7089" t="b">
        <f t="shared" ref="N7089" si="14412">AND(MIN($F7088,$F7089,$F7090)=$F7089,MAX($H7088,$H7089,$H7090)=$H7089)</f>
        <v>1</v>
      </c>
      <c r="O7089" t="b">
        <f t="shared" ref="O7089" si="14413">AND(NOT(N7088),N7089,NOT(N7090))</f>
        <v>1</v>
      </c>
    </row>
    <row r="7090" spans="1:15" x14ac:dyDescent="0.25">
      <c r="A7090" t="s">
        <v>19</v>
      </c>
      <c r="B7090" t="s">
        <v>14</v>
      </c>
      <c r="C7090">
        <v>13</v>
      </c>
      <c r="D7090">
        <v>11</v>
      </c>
      <c r="E7090" t="b">
        <v>1</v>
      </c>
      <c r="F7090">
        <v>10.000999999999999</v>
      </c>
      <c r="G7090">
        <v>256</v>
      </c>
      <c r="H7090">
        <v>0</v>
      </c>
      <c r="I7090">
        <v>831556</v>
      </c>
      <c r="J7090">
        <v>823864</v>
      </c>
      <c r="K7090">
        <v>411930</v>
      </c>
      <c r="L7090">
        <v>13</v>
      </c>
      <c r="M7090">
        <f t="shared" si="14319"/>
        <v>256</v>
      </c>
      <c r="N7090" t="b">
        <f t="shared" ref="N7090" si="14414">AND(MIN($F7088,$F7089,$F7090)=$F7090,MAX($H7088,$H7089,$H7090)=$H7090)</f>
        <v>0</v>
      </c>
      <c r="O7090" t="b">
        <f t="shared" ref="O7090" si="14415">AND(NOT(N7088),NOT(N7089),N7090)</f>
        <v>0</v>
      </c>
    </row>
    <row r="7091" spans="1:15" x14ac:dyDescent="0.25">
      <c r="A7091" t="s">
        <v>13</v>
      </c>
      <c r="B7091" t="s">
        <v>14</v>
      </c>
      <c r="C7091">
        <v>13</v>
      </c>
      <c r="D7091">
        <v>12</v>
      </c>
      <c r="E7091" t="b">
        <v>1</v>
      </c>
      <c r="F7091">
        <v>11.695</v>
      </c>
      <c r="G7091">
        <v>256</v>
      </c>
      <c r="H7091">
        <v>0</v>
      </c>
      <c r="I7091">
        <v>269</v>
      </c>
      <c r="J7091">
        <v>251</v>
      </c>
      <c r="K7091">
        <v>124</v>
      </c>
      <c r="L7091">
        <v>12</v>
      </c>
      <c r="M7091">
        <f t="shared" si="14319"/>
        <v>256</v>
      </c>
      <c r="N7091" t="b">
        <f t="shared" ref="N7091" si="14416">AND(MIN($F7091,$F7092,$F7093)=$F7091,MAX($H7091,$H7092,$H7093)=$H7091)</f>
        <v>0</v>
      </c>
      <c r="O7091" t="b">
        <f t="shared" ref="O7091" si="14417">AND(N7091,NOT(N7092),NOT(N7093))</f>
        <v>0</v>
      </c>
    </row>
    <row r="7092" spans="1:15" x14ac:dyDescent="0.25">
      <c r="A7092" t="s">
        <v>15</v>
      </c>
      <c r="B7092" t="s">
        <v>14</v>
      </c>
      <c r="C7092">
        <v>13</v>
      </c>
      <c r="D7092">
        <v>12</v>
      </c>
      <c r="E7092" t="b">
        <v>1</v>
      </c>
      <c r="F7092">
        <v>10.000999999999999</v>
      </c>
      <c r="G7092">
        <v>256</v>
      </c>
      <c r="H7092">
        <v>0</v>
      </c>
      <c r="I7092">
        <v>371224</v>
      </c>
      <c r="J7092">
        <v>371222</v>
      </c>
      <c r="K7092">
        <v>185609</v>
      </c>
      <c r="L7092">
        <v>13</v>
      </c>
      <c r="M7092">
        <f t="shared" si="14319"/>
        <v>256</v>
      </c>
      <c r="N7092" t="b">
        <f t="shared" ref="N7092" si="14418">AND(MIN($F7091,$F7092,$F7093)=$F7092,MAX($H7091,$H7092,$H7093)=$H7092)</f>
        <v>1</v>
      </c>
      <c r="O7092" t="b">
        <f t="shared" ref="O7092" si="14419">AND(NOT(N7091),N7092,NOT(N7093))</f>
        <v>1</v>
      </c>
    </row>
    <row r="7093" spans="1:15" x14ac:dyDescent="0.25">
      <c r="A7093" t="s">
        <v>19</v>
      </c>
      <c r="B7093" t="s">
        <v>14</v>
      </c>
      <c r="C7093">
        <v>13</v>
      </c>
      <c r="D7093">
        <v>12</v>
      </c>
      <c r="E7093" t="b">
        <v>1</v>
      </c>
      <c r="F7093">
        <v>15.661</v>
      </c>
      <c r="G7093">
        <v>256</v>
      </c>
      <c r="H7093">
        <v>0</v>
      </c>
      <c r="I7093">
        <v>269</v>
      </c>
      <c r="J7093">
        <v>251</v>
      </c>
      <c r="K7093">
        <v>124</v>
      </c>
      <c r="L7093">
        <v>12</v>
      </c>
      <c r="M7093">
        <f t="shared" si="14319"/>
        <v>256</v>
      </c>
      <c r="N7093" t="b">
        <f t="shared" ref="N7093" si="14420">AND(MIN($F7091,$F7092,$F7093)=$F7093,MAX($H7091,$H7092,$H7093)=$H7093)</f>
        <v>0</v>
      </c>
      <c r="O7093" t="b">
        <f t="shared" ref="O7093" si="14421">AND(NOT(N7091),NOT(N7092),N7093)</f>
        <v>0</v>
      </c>
    </row>
    <row r="7094" spans="1:15" x14ac:dyDescent="0.25">
      <c r="A7094" t="s">
        <v>13</v>
      </c>
      <c r="B7094" t="s">
        <v>14</v>
      </c>
      <c r="C7094">
        <v>13</v>
      </c>
      <c r="D7094">
        <v>13</v>
      </c>
      <c r="E7094" t="b">
        <v>1</v>
      </c>
      <c r="F7094">
        <v>10.000999999999999</v>
      </c>
      <c r="G7094">
        <v>256</v>
      </c>
      <c r="H7094">
        <v>0</v>
      </c>
      <c r="I7094">
        <v>1014082</v>
      </c>
      <c r="J7094">
        <v>1000185</v>
      </c>
      <c r="K7094">
        <v>500091</v>
      </c>
      <c r="L7094">
        <v>13</v>
      </c>
      <c r="M7094">
        <f t="shared" si="14319"/>
        <v>256</v>
      </c>
      <c r="N7094" t="b">
        <f t="shared" ref="N7094" si="14422">AND(MIN($F7094,$F7095,$F7096)=$F7094,MAX($H7094,$H7095,$H7096)=$H7094)</f>
        <v>0</v>
      </c>
      <c r="O7094" t="b">
        <f t="shared" ref="O7094" si="14423">AND(N7094,NOT(N7095),NOT(N7096))</f>
        <v>0</v>
      </c>
    </row>
    <row r="7095" spans="1:15" x14ac:dyDescent="0.25">
      <c r="A7095" t="s">
        <v>15</v>
      </c>
      <c r="B7095" t="s">
        <v>14</v>
      </c>
      <c r="C7095">
        <v>13</v>
      </c>
      <c r="D7095">
        <v>13</v>
      </c>
      <c r="E7095" t="b">
        <v>0</v>
      </c>
      <c r="F7095">
        <v>3.3839999999999999</v>
      </c>
      <c r="G7095">
        <v>256</v>
      </c>
      <c r="H7095">
        <v>256</v>
      </c>
      <c r="I7095">
        <v>159372</v>
      </c>
      <c r="J7095">
        <v>159370</v>
      </c>
      <c r="K7095">
        <v>79427</v>
      </c>
      <c r="L7095">
        <v>13</v>
      </c>
      <c r="M7095">
        <f t="shared" si="14319"/>
        <v>0</v>
      </c>
      <c r="N7095" t="b">
        <f t="shared" ref="N7095" si="14424">AND(MIN($F7094,$F7095,$F7096)=$F7095,MAX($H7094,$H7095,$H7096)=$H7095)</f>
        <v>1</v>
      </c>
      <c r="O7095" t="b">
        <f t="shared" ref="O7095" si="14425">AND(NOT(N7094),N7095,NOT(N7096))</f>
        <v>1</v>
      </c>
    </row>
    <row r="7096" spans="1:15" x14ac:dyDescent="0.25">
      <c r="A7096" t="s">
        <v>19</v>
      </c>
      <c r="B7096" t="s">
        <v>14</v>
      </c>
      <c r="C7096">
        <v>13</v>
      </c>
      <c r="D7096">
        <v>13</v>
      </c>
      <c r="E7096" t="b">
        <v>1</v>
      </c>
      <c r="F7096">
        <v>10.000999999999999</v>
      </c>
      <c r="G7096">
        <v>256</v>
      </c>
      <c r="H7096">
        <v>0</v>
      </c>
      <c r="I7096">
        <v>610772</v>
      </c>
      <c r="J7096">
        <v>602549</v>
      </c>
      <c r="K7096">
        <v>301273</v>
      </c>
      <c r="L7096">
        <v>13</v>
      </c>
      <c r="M7096">
        <f t="shared" si="14319"/>
        <v>256</v>
      </c>
      <c r="N7096" t="b">
        <f t="shared" ref="N7096" si="14426">AND(MIN($F7094,$F7095,$F7096)=$F7096,MAX($H7094,$H7095,$H7096)=$H7096)</f>
        <v>0</v>
      </c>
      <c r="O7096" t="b">
        <f t="shared" ref="O7096" si="14427">AND(NOT(N7094),NOT(N7095),N7096)</f>
        <v>0</v>
      </c>
    </row>
    <row r="7097" spans="1:15" x14ac:dyDescent="0.25">
      <c r="A7097" t="s">
        <v>13</v>
      </c>
      <c r="B7097" t="s">
        <v>14</v>
      </c>
      <c r="C7097">
        <v>13</v>
      </c>
      <c r="D7097">
        <v>14</v>
      </c>
      <c r="E7097" t="b">
        <v>1</v>
      </c>
      <c r="F7097">
        <v>10.002000000000001</v>
      </c>
      <c r="G7097">
        <v>256</v>
      </c>
      <c r="H7097">
        <v>1</v>
      </c>
      <c r="I7097">
        <v>1002376</v>
      </c>
      <c r="J7097">
        <v>997418</v>
      </c>
      <c r="K7097">
        <v>498707</v>
      </c>
      <c r="L7097">
        <v>19</v>
      </c>
      <c r="M7097">
        <f t="shared" si="14319"/>
        <v>255</v>
      </c>
      <c r="N7097" t="b">
        <f t="shared" ref="N7097" si="14428">AND(MIN($F7097,$F7098,$F7099)=$F7097,MAX($H7097,$H7098,$H7099)=$H7097)</f>
        <v>0</v>
      </c>
      <c r="O7097" t="b">
        <f t="shared" ref="O7097" si="14429">AND(N7097,NOT(N7098),NOT(N7099))</f>
        <v>0</v>
      </c>
    </row>
    <row r="7098" spans="1:15" x14ac:dyDescent="0.25">
      <c r="A7098" t="s">
        <v>15</v>
      </c>
      <c r="B7098" t="s">
        <v>14</v>
      </c>
      <c r="C7098">
        <v>13</v>
      </c>
      <c r="D7098">
        <v>14</v>
      </c>
      <c r="E7098" t="b">
        <v>0</v>
      </c>
      <c r="F7098">
        <v>2.3580000000000001</v>
      </c>
      <c r="G7098">
        <v>256</v>
      </c>
      <c r="H7098">
        <v>256</v>
      </c>
      <c r="I7098">
        <v>46300</v>
      </c>
      <c r="J7098">
        <v>46298</v>
      </c>
      <c r="K7098">
        <v>22891</v>
      </c>
      <c r="L7098">
        <v>13</v>
      </c>
      <c r="M7098">
        <f t="shared" si="14319"/>
        <v>0</v>
      </c>
      <c r="N7098" t="b">
        <f t="shared" ref="N7098" si="14430">AND(MIN($F7097,$F7098,$F7099)=$F7098,MAX($H7097,$H7098,$H7099)=$H7098)</f>
        <v>1</v>
      </c>
      <c r="O7098" t="b">
        <f t="shared" ref="O7098" si="14431">AND(NOT(N7097),N7098,NOT(N7099))</f>
        <v>1</v>
      </c>
    </row>
    <row r="7099" spans="1:15" x14ac:dyDescent="0.25">
      <c r="A7099" t="s">
        <v>19</v>
      </c>
      <c r="B7099" t="s">
        <v>14</v>
      </c>
      <c r="C7099">
        <v>13</v>
      </c>
      <c r="D7099">
        <v>14</v>
      </c>
      <c r="E7099" t="b">
        <v>1</v>
      </c>
      <c r="F7099">
        <v>10.009</v>
      </c>
      <c r="G7099">
        <v>256</v>
      </c>
      <c r="H7099">
        <v>0</v>
      </c>
      <c r="I7099">
        <v>643905</v>
      </c>
      <c r="J7099">
        <v>640701</v>
      </c>
      <c r="K7099">
        <v>320349</v>
      </c>
      <c r="L7099">
        <v>10</v>
      </c>
      <c r="M7099">
        <f t="shared" si="14319"/>
        <v>256</v>
      </c>
      <c r="N7099" t="b">
        <f t="shared" ref="N7099" si="14432">AND(MIN($F7097,$F7098,$F7099)=$F7099,MAX($H7097,$H7098,$H7099)=$H7099)</f>
        <v>0</v>
      </c>
      <c r="O7099" t="b">
        <f t="shared" ref="O7099" si="14433">AND(NOT(N7097),NOT(N7098),N7099)</f>
        <v>0</v>
      </c>
    </row>
    <row r="7100" spans="1:15" x14ac:dyDescent="0.25">
      <c r="A7100" t="s">
        <v>13</v>
      </c>
      <c r="B7100" t="s">
        <v>14</v>
      </c>
      <c r="C7100">
        <v>13</v>
      </c>
      <c r="D7100">
        <v>15</v>
      </c>
      <c r="E7100" t="b">
        <v>0</v>
      </c>
      <c r="F7100">
        <v>2.944</v>
      </c>
      <c r="G7100">
        <v>256</v>
      </c>
      <c r="H7100">
        <v>256</v>
      </c>
      <c r="I7100">
        <v>334682</v>
      </c>
      <c r="J7100">
        <v>183222</v>
      </c>
      <c r="K7100">
        <v>91353</v>
      </c>
      <c r="L7100">
        <v>16</v>
      </c>
      <c r="M7100">
        <f t="shared" si="14319"/>
        <v>0</v>
      </c>
      <c r="N7100" t="b">
        <f t="shared" ref="N7100" si="14434">AND(MIN($F7100,$F7101,$F7102)=$F7100,MAX($H7100,$H7101,$H7102)=$H7100)</f>
        <v>0</v>
      </c>
      <c r="O7100" t="b">
        <f t="shared" ref="O7100" si="14435">AND(N7100,NOT(N7101),NOT(N7102))</f>
        <v>0</v>
      </c>
    </row>
    <row r="7101" spans="1:15" x14ac:dyDescent="0.25">
      <c r="A7101" t="s">
        <v>15</v>
      </c>
      <c r="B7101" t="s">
        <v>14</v>
      </c>
      <c r="C7101">
        <v>13</v>
      </c>
      <c r="D7101">
        <v>15</v>
      </c>
      <c r="E7101" t="b">
        <v>0</v>
      </c>
      <c r="F7101">
        <v>1.7110000000000001</v>
      </c>
      <c r="G7101">
        <v>256</v>
      </c>
      <c r="H7101">
        <v>256</v>
      </c>
      <c r="I7101">
        <v>183515</v>
      </c>
      <c r="J7101">
        <v>183222</v>
      </c>
      <c r="K7101">
        <v>91353</v>
      </c>
      <c r="L7101">
        <v>16</v>
      </c>
      <c r="M7101">
        <f t="shared" si="14319"/>
        <v>0</v>
      </c>
      <c r="N7101" t="b">
        <f t="shared" ref="N7101" si="14436">AND(MIN($F7100,$F7101,$F7102)=$F7101,MAX($H7100,$H7101,$H7102)=$H7101)</f>
        <v>1</v>
      </c>
      <c r="O7101" t="b">
        <f t="shared" ref="O7101" si="14437">AND(NOT(N7100),N7101,NOT(N7102))</f>
        <v>1</v>
      </c>
    </row>
    <row r="7102" spans="1:15" x14ac:dyDescent="0.25">
      <c r="A7102" t="s">
        <v>19</v>
      </c>
      <c r="B7102" t="s">
        <v>14</v>
      </c>
      <c r="C7102">
        <v>13</v>
      </c>
      <c r="D7102">
        <v>15</v>
      </c>
      <c r="E7102" t="b">
        <v>0</v>
      </c>
      <c r="F7102">
        <v>4.7160000000000002</v>
      </c>
      <c r="G7102">
        <v>256</v>
      </c>
      <c r="H7102">
        <v>256</v>
      </c>
      <c r="I7102">
        <v>334682</v>
      </c>
      <c r="J7102">
        <v>183222</v>
      </c>
      <c r="K7102">
        <v>91353</v>
      </c>
      <c r="L7102">
        <v>16</v>
      </c>
      <c r="M7102">
        <f t="shared" si="14319"/>
        <v>0</v>
      </c>
      <c r="N7102" t="b">
        <f t="shared" ref="N7102" si="14438">AND(MIN($F7100,$F7101,$F7102)=$F7102,MAX($H7100,$H7101,$H7102)=$H7102)</f>
        <v>0</v>
      </c>
      <c r="O7102" t="b">
        <f t="shared" ref="O7102" si="14439">AND(NOT(N7100),NOT(N7101),N7102)</f>
        <v>0</v>
      </c>
    </row>
    <row r="7103" spans="1:15" x14ac:dyDescent="0.25">
      <c r="A7103" t="s">
        <v>13</v>
      </c>
      <c r="B7103" t="s">
        <v>14</v>
      </c>
      <c r="C7103">
        <v>13</v>
      </c>
      <c r="D7103">
        <v>16</v>
      </c>
      <c r="E7103" t="b">
        <v>0</v>
      </c>
      <c r="F7103">
        <v>5.3639999999999999</v>
      </c>
      <c r="G7103">
        <v>256</v>
      </c>
      <c r="H7103">
        <v>0</v>
      </c>
      <c r="I7103">
        <v>247073</v>
      </c>
      <c r="J7103">
        <v>245749</v>
      </c>
      <c r="K7103">
        <v>122875</v>
      </c>
      <c r="L7103">
        <v>17</v>
      </c>
      <c r="M7103">
        <f t="shared" si="14319"/>
        <v>256</v>
      </c>
      <c r="N7103" t="b">
        <f t="shared" ref="N7103" si="14440">AND(MIN($F7103,$F7104,$F7105)=$F7103,MAX($H7103,$H7104,$H7105)=$H7103)</f>
        <v>0</v>
      </c>
      <c r="O7103" t="b">
        <f t="shared" ref="O7103" si="14441">AND(N7103,NOT(N7104),NOT(N7105))</f>
        <v>0</v>
      </c>
    </row>
    <row r="7104" spans="1:15" x14ac:dyDescent="0.25">
      <c r="A7104" t="s">
        <v>15</v>
      </c>
      <c r="B7104" t="s">
        <v>14</v>
      </c>
      <c r="C7104">
        <v>13</v>
      </c>
      <c r="D7104">
        <v>16</v>
      </c>
      <c r="E7104" t="b">
        <v>0</v>
      </c>
      <c r="F7104">
        <v>5.2590000000000003</v>
      </c>
      <c r="G7104">
        <v>256</v>
      </c>
      <c r="H7104">
        <v>256</v>
      </c>
      <c r="I7104">
        <v>48558</v>
      </c>
      <c r="J7104">
        <v>48556</v>
      </c>
      <c r="K7104">
        <v>24020</v>
      </c>
      <c r="L7104">
        <v>13</v>
      </c>
      <c r="M7104">
        <f t="shared" si="14319"/>
        <v>0</v>
      </c>
      <c r="N7104" t="b">
        <f t="shared" ref="N7104" si="14442">AND(MIN($F7103,$F7104,$F7105)=$F7104,MAX($H7103,$H7104,$H7105)=$H7104)</f>
        <v>1</v>
      </c>
      <c r="O7104" t="b">
        <f t="shared" ref="O7104" si="14443">AND(NOT(N7103),N7104,NOT(N7105))</f>
        <v>1</v>
      </c>
    </row>
    <row r="7105" spans="1:15" x14ac:dyDescent="0.25">
      <c r="A7105" t="s">
        <v>19</v>
      </c>
      <c r="B7105" t="s">
        <v>14</v>
      </c>
      <c r="C7105">
        <v>13</v>
      </c>
      <c r="D7105">
        <v>16</v>
      </c>
      <c r="E7105" t="b">
        <v>0</v>
      </c>
      <c r="F7105">
        <v>6.93</v>
      </c>
      <c r="G7105">
        <v>256</v>
      </c>
      <c r="H7105">
        <v>0</v>
      </c>
      <c r="I7105">
        <v>247073</v>
      </c>
      <c r="J7105">
        <v>245749</v>
      </c>
      <c r="K7105">
        <v>122875</v>
      </c>
      <c r="L7105">
        <v>17</v>
      </c>
      <c r="M7105">
        <f t="shared" si="14319"/>
        <v>256</v>
      </c>
      <c r="N7105" t="b">
        <f t="shared" ref="N7105" si="14444">AND(MIN($F7103,$F7104,$F7105)=$F7105,MAX($H7103,$H7104,$H7105)=$H7105)</f>
        <v>0</v>
      </c>
      <c r="O7105" t="b">
        <f t="shared" ref="O7105" si="14445">AND(NOT(N7103),NOT(N7104),N7105)</f>
        <v>0</v>
      </c>
    </row>
    <row r="7106" spans="1:15" x14ac:dyDescent="0.25">
      <c r="A7106" t="s">
        <v>13</v>
      </c>
      <c r="B7106" t="s">
        <v>14</v>
      </c>
      <c r="C7106">
        <v>13</v>
      </c>
      <c r="D7106">
        <v>17</v>
      </c>
      <c r="E7106" t="b">
        <v>1</v>
      </c>
      <c r="F7106">
        <v>10.004</v>
      </c>
      <c r="G7106">
        <v>256</v>
      </c>
      <c r="H7106">
        <v>69</v>
      </c>
      <c r="I7106">
        <v>1362734</v>
      </c>
      <c r="J7106">
        <v>870299</v>
      </c>
      <c r="K7106">
        <v>435078</v>
      </c>
      <c r="L7106">
        <v>13</v>
      </c>
      <c r="M7106">
        <f t="shared" si="14319"/>
        <v>187</v>
      </c>
      <c r="N7106" t="b">
        <f t="shared" ref="N7106" si="14446">AND(MIN($F7106,$F7107,$F7108)=$F7106,MAX($H7106,$H7107,$H7108)=$H7106)</f>
        <v>0</v>
      </c>
      <c r="O7106" t="b">
        <f t="shared" ref="O7106" si="14447">AND(N7106,NOT(N7107),NOT(N7108))</f>
        <v>0</v>
      </c>
    </row>
    <row r="7107" spans="1:15" x14ac:dyDescent="0.25">
      <c r="A7107" t="s">
        <v>15</v>
      </c>
      <c r="B7107" t="s">
        <v>14</v>
      </c>
      <c r="C7107">
        <v>13</v>
      </c>
      <c r="D7107">
        <v>17</v>
      </c>
      <c r="E7107" t="b">
        <v>1</v>
      </c>
      <c r="F7107">
        <v>10.000999999999999</v>
      </c>
      <c r="G7107">
        <v>256</v>
      </c>
      <c r="H7107">
        <v>129</v>
      </c>
      <c r="I7107">
        <v>1520818</v>
      </c>
      <c r="J7107">
        <v>1520301</v>
      </c>
      <c r="K7107">
        <v>760019</v>
      </c>
      <c r="L7107">
        <v>13</v>
      </c>
      <c r="M7107">
        <f t="shared" ref="M7107:M7170" si="14448">G7107-H7107</f>
        <v>127</v>
      </c>
      <c r="N7107" t="b">
        <f t="shared" ref="N7107" si="14449">AND(MIN($F7106,$F7107,$F7108)=$F7107,MAX($H7106,$H7107,$H7108)=$H7107)</f>
        <v>1</v>
      </c>
      <c r="O7107" t="b">
        <f t="shared" ref="O7107" si="14450">AND(NOT(N7106),N7107,NOT(N7108))</f>
        <v>1</v>
      </c>
    </row>
    <row r="7108" spans="1:15" x14ac:dyDescent="0.25">
      <c r="A7108" t="s">
        <v>19</v>
      </c>
      <c r="B7108" t="s">
        <v>14</v>
      </c>
      <c r="C7108">
        <v>13</v>
      </c>
      <c r="D7108">
        <v>17</v>
      </c>
      <c r="E7108" t="b">
        <v>1</v>
      </c>
      <c r="F7108">
        <v>10.007</v>
      </c>
      <c r="G7108">
        <v>256</v>
      </c>
      <c r="H7108">
        <v>51</v>
      </c>
      <c r="I7108">
        <v>1074011</v>
      </c>
      <c r="J7108">
        <v>684150</v>
      </c>
      <c r="K7108">
        <v>342022</v>
      </c>
      <c r="L7108">
        <v>13</v>
      </c>
      <c r="M7108">
        <f t="shared" si="14448"/>
        <v>205</v>
      </c>
      <c r="N7108" t="b">
        <f t="shared" ref="N7108" si="14451">AND(MIN($F7106,$F7107,$F7108)=$F7108,MAX($H7106,$H7107,$H7108)=$H7108)</f>
        <v>0</v>
      </c>
      <c r="O7108" t="b">
        <f t="shared" ref="O7108" si="14452">AND(NOT(N7106),NOT(N7107),N7108)</f>
        <v>0</v>
      </c>
    </row>
    <row r="7109" spans="1:15" x14ac:dyDescent="0.25">
      <c r="A7109" t="s">
        <v>13</v>
      </c>
      <c r="B7109" t="s">
        <v>14</v>
      </c>
      <c r="C7109">
        <v>13</v>
      </c>
      <c r="D7109">
        <v>18</v>
      </c>
      <c r="E7109" t="b">
        <v>1</v>
      </c>
      <c r="F7109">
        <v>10.000999999999999</v>
      </c>
      <c r="G7109">
        <v>256</v>
      </c>
      <c r="H7109">
        <v>0</v>
      </c>
      <c r="I7109">
        <v>1057483</v>
      </c>
      <c r="J7109">
        <v>1052238</v>
      </c>
      <c r="K7109">
        <v>526118</v>
      </c>
      <c r="L7109">
        <v>17</v>
      </c>
      <c r="M7109">
        <f t="shared" si="14448"/>
        <v>256</v>
      </c>
      <c r="N7109" t="b">
        <f t="shared" ref="N7109" si="14453">AND(MIN($F7109,$F7110,$F7111)=$F7109,MAX($H7109,$H7110,$H7111)=$H7109)</f>
        <v>0</v>
      </c>
      <c r="O7109" t="b">
        <f t="shared" ref="O7109" si="14454">AND(N7109,NOT(N7110),NOT(N7111))</f>
        <v>0</v>
      </c>
    </row>
    <row r="7110" spans="1:15" x14ac:dyDescent="0.25">
      <c r="A7110" t="s">
        <v>15</v>
      </c>
      <c r="B7110" t="s">
        <v>14</v>
      </c>
      <c r="C7110">
        <v>13</v>
      </c>
      <c r="D7110">
        <v>18</v>
      </c>
      <c r="E7110" t="b">
        <v>0</v>
      </c>
      <c r="F7110">
        <v>2.2799999999999998</v>
      </c>
      <c r="G7110">
        <v>256</v>
      </c>
      <c r="H7110">
        <v>256</v>
      </c>
      <c r="I7110">
        <v>92765</v>
      </c>
      <c r="J7110">
        <v>92762</v>
      </c>
      <c r="K7110">
        <v>46123</v>
      </c>
      <c r="L7110">
        <v>13</v>
      </c>
      <c r="M7110">
        <f t="shared" si="14448"/>
        <v>0</v>
      </c>
      <c r="N7110" t="b">
        <f t="shared" ref="N7110" si="14455">AND(MIN($F7109,$F7110,$F7111)=$F7110,MAX($H7109,$H7110,$H7111)=$H7110)</f>
        <v>1</v>
      </c>
      <c r="O7110" t="b">
        <f t="shared" ref="O7110" si="14456">AND(NOT(N7109),N7110,NOT(N7111))</f>
        <v>1</v>
      </c>
    </row>
    <row r="7111" spans="1:15" x14ac:dyDescent="0.25">
      <c r="A7111" t="s">
        <v>19</v>
      </c>
      <c r="B7111" t="s">
        <v>14</v>
      </c>
      <c r="C7111">
        <v>13</v>
      </c>
      <c r="D7111">
        <v>18</v>
      </c>
      <c r="E7111" t="b">
        <v>1</v>
      </c>
      <c r="F7111">
        <v>10.000999999999999</v>
      </c>
      <c r="G7111">
        <v>256</v>
      </c>
      <c r="H7111">
        <v>0</v>
      </c>
      <c r="I7111">
        <v>819840</v>
      </c>
      <c r="J7111">
        <v>815764</v>
      </c>
      <c r="K7111">
        <v>407881</v>
      </c>
      <c r="L7111">
        <v>17</v>
      </c>
      <c r="M7111">
        <f t="shared" si="14448"/>
        <v>256</v>
      </c>
      <c r="N7111" t="b">
        <f t="shared" ref="N7111" si="14457">AND(MIN($F7109,$F7110,$F7111)=$F7111,MAX($H7109,$H7110,$H7111)=$H7111)</f>
        <v>0</v>
      </c>
      <c r="O7111" t="b">
        <f t="shared" ref="O7111" si="14458">AND(NOT(N7109),NOT(N7110),N7111)</f>
        <v>0</v>
      </c>
    </row>
    <row r="7112" spans="1:15" x14ac:dyDescent="0.25">
      <c r="A7112" t="s">
        <v>13</v>
      </c>
      <c r="B7112" t="s">
        <v>14</v>
      </c>
      <c r="C7112">
        <v>13</v>
      </c>
      <c r="D7112">
        <v>19</v>
      </c>
      <c r="E7112" t="b">
        <v>1</v>
      </c>
      <c r="F7112">
        <v>15.927</v>
      </c>
      <c r="G7112">
        <v>256</v>
      </c>
      <c r="H7112">
        <v>0</v>
      </c>
      <c r="I7112">
        <v>113461</v>
      </c>
      <c r="J7112">
        <v>112625</v>
      </c>
      <c r="K7112">
        <v>56312</v>
      </c>
      <c r="L7112">
        <v>10</v>
      </c>
      <c r="M7112">
        <f t="shared" si="14448"/>
        <v>256</v>
      </c>
      <c r="N7112" t="b">
        <f t="shared" ref="N7112" si="14459">AND(MIN($F7112,$F7113,$F7114)=$F7112,MAX($H7112,$H7113,$H7114)=$H7112)</f>
        <v>0</v>
      </c>
      <c r="O7112" t="b">
        <f t="shared" ref="O7112" si="14460">AND(N7112,NOT(N7113),NOT(N7114))</f>
        <v>0</v>
      </c>
    </row>
    <row r="7113" spans="1:15" x14ac:dyDescent="0.25">
      <c r="A7113" t="s">
        <v>15</v>
      </c>
      <c r="B7113" t="s">
        <v>14</v>
      </c>
      <c r="C7113">
        <v>13</v>
      </c>
      <c r="D7113">
        <v>19</v>
      </c>
      <c r="E7113" t="b">
        <v>0</v>
      </c>
      <c r="F7113">
        <v>1.0589999999999999</v>
      </c>
      <c r="G7113">
        <v>256</v>
      </c>
      <c r="H7113">
        <v>256</v>
      </c>
      <c r="I7113">
        <v>45184</v>
      </c>
      <c r="J7113">
        <v>45182</v>
      </c>
      <c r="K7113">
        <v>22333</v>
      </c>
      <c r="L7113">
        <v>13</v>
      </c>
      <c r="M7113">
        <f t="shared" si="14448"/>
        <v>0</v>
      </c>
      <c r="N7113" t="b">
        <f t="shared" ref="N7113" si="14461">AND(MIN($F7112,$F7113,$F7114)=$F7113,MAX($H7112,$H7113,$H7114)=$H7113)</f>
        <v>1</v>
      </c>
      <c r="O7113" t="b">
        <f t="shared" ref="O7113" si="14462">AND(NOT(N7112),N7113,NOT(N7114))</f>
        <v>1</v>
      </c>
    </row>
    <row r="7114" spans="1:15" x14ac:dyDescent="0.25">
      <c r="A7114" t="s">
        <v>19</v>
      </c>
      <c r="B7114" t="s">
        <v>14</v>
      </c>
      <c r="C7114">
        <v>13</v>
      </c>
      <c r="D7114">
        <v>19</v>
      </c>
      <c r="E7114" t="b">
        <v>1</v>
      </c>
      <c r="F7114">
        <v>19.853999999999999</v>
      </c>
      <c r="G7114">
        <v>256</v>
      </c>
      <c r="H7114">
        <v>0</v>
      </c>
      <c r="I7114">
        <v>113461</v>
      </c>
      <c r="J7114">
        <v>112625</v>
      </c>
      <c r="K7114">
        <v>56312</v>
      </c>
      <c r="L7114">
        <v>10</v>
      </c>
      <c r="M7114">
        <f t="shared" si="14448"/>
        <v>256</v>
      </c>
      <c r="N7114" t="b">
        <f t="shared" ref="N7114" si="14463">AND(MIN($F7112,$F7113,$F7114)=$F7114,MAX($H7112,$H7113,$H7114)=$H7114)</f>
        <v>0</v>
      </c>
      <c r="O7114" t="b">
        <f t="shared" ref="O7114" si="14464">AND(NOT(N7112),NOT(N7113),N7114)</f>
        <v>0</v>
      </c>
    </row>
    <row r="7115" spans="1:15" x14ac:dyDescent="0.25">
      <c r="A7115" t="s">
        <v>13</v>
      </c>
      <c r="B7115" t="s">
        <v>14</v>
      </c>
      <c r="C7115">
        <v>13</v>
      </c>
      <c r="D7115">
        <v>1</v>
      </c>
      <c r="E7115" t="b">
        <v>0</v>
      </c>
      <c r="F7115">
        <v>1E-3</v>
      </c>
      <c r="G7115">
        <v>256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f t="shared" si="14448"/>
        <v>256</v>
      </c>
      <c r="N7115" t="b">
        <f t="shared" ref="N7115" si="14465">AND(MIN($F7115,$F7116,$F7117)=$F7115,MAX($H7115,$H7116,$H7117)=$H7115)</f>
        <v>1</v>
      </c>
      <c r="O7115" t="b">
        <f t="shared" ref="O7115" si="14466">AND(N7115,NOT(N7116),NOT(N7117))</f>
        <v>0</v>
      </c>
    </row>
    <row r="7116" spans="1:15" x14ac:dyDescent="0.25">
      <c r="A7116" t="s">
        <v>15</v>
      </c>
      <c r="B7116" t="s">
        <v>14</v>
      </c>
      <c r="C7116">
        <v>13</v>
      </c>
      <c r="D7116">
        <v>1</v>
      </c>
      <c r="E7116" t="b">
        <v>0</v>
      </c>
      <c r="F7116">
        <v>1E-3</v>
      </c>
      <c r="G7116">
        <v>256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f t="shared" si="14448"/>
        <v>256</v>
      </c>
      <c r="N7116" t="b">
        <f t="shared" ref="N7116" si="14467">AND(MIN($F7115,$F7116,$F7117)=$F7116,MAX($H7115,$H7116,$H7117)=$H7116)</f>
        <v>1</v>
      </c>
      <c r="O7116" t="b">
        <f t="shared" ref="O7116" si="14468">AND(NOT(N7115),N7116,NOT(N7117))</f>
        <v>0</v>
      </c>
    </row>
    <row r="7117" spans="1:15" x14ac:dyDescent="0.25">
      <c r="A7117" t="s">
        <v>19</v>
      </c>
      <c r="B7117" t="s">
        <v>14</v>
      </c>
      <c r="C7117">
        <v>13</v>
      </c>
      <c r="D7117">
        <v>1</v>
      </c>
      <c r="E7117" t="b">
        <v>0</v>
      </c>
      <c r="F7117">
        <v>1E-3</v>
      </c>
      <c r="G7117">
        <v>256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f t="shared" si="14448"/>
        <v>256</v>
      </c>
      <c r="N7117" t="b">
        <f t="shared" ref="N7117" si="14469">AND(MIN($F7115,$F7116,$F7117)=$F7117,MAX($H7115,$H7116,$H7117)=$H7117)</f>
        <v>1</v>
      </c>
      <c r="O7117" t="b">
        <f t="shared" ref="O7117" si="14470">AND(NOT(N7115),NOT(N7116),N7117)</f>
        <v>0</v>
      </c>
    </row>
    <row r="7118" spans="1:15" x14ac:dyDescent="0.25">
      <c r="A7118" t="s">
        <v>13</v>
      </c>
      <c r="B7118" t="s">
        <v>14</v>
      </c>
      <c r="C7118">
        <v>13</v>
      </c>
      <c r="D7118">
        <v>20</v>
      </c>
      <c r="E7118" t="b">
        <v>1</v>
      </c>
      <c r="F7118">
        <v>14.666</v>
      </c>
      <c r="G7118">
        <v>256</v>
      </c>
      <c r="H7118">
        <v>0</v>
      </c>
      <c r="I7118">
        <v>5502</v>
      </c>
      <c r="J7118">
        <v>5466</v>
      </c>
      <c r="K7118">
        <v>2732</v>
      </c>
      <c r="L7118">
        <v>18</v>
      </c>
      <c r="M7118">
        <f t="shared" si="14448"/>
        <v>256</v>
      </c>
      <c r="N7118" t="b">
        <f t="shared" ref="N7118" si="14471">AND(MIN($F7118,$F7119,$F7120)=$F7118,MAX($H7118,$H7119,$H7120)=$H7118)</f>
        <v>0</v>
      </c>
      <c r="O7118" t="b">
        <f t="shared" ref="O7118" si="14472">AND(N7118,NOT(N7119),NOT(N7120))</f>
        <v>0</v>
      </c>
    </row>
    <row r="7119" spans="1:15" x14ac:dyDescent="0.25">
      <c r="A7119" t="s">
        <v>15</v>
      </c>
      <c r="B7119" t="s">
        <v>14</v>
      </c>
      <c r="C7119">
        <v>13</v>
      </c>
      <c r="D7119">
        <v>20</v>
      </c>
      <c r="E7119" t="b">
        <v>1</v>
      </c>
      <c r="F7119">
        <v>10.000999999999999</v>
      </c>
      <c r="G7119">
        <v>256</v>
      </c>
      <c r="H7119">
        <v>0</v>
      </c>
      <c r="I7119">
        <v>150899</v>
      </c>
      <c r="J7119">
        <v>150897</v>
      </c>
      <c r="K7119">
        <v>75446</v>
      </c>
      <c r="L7119">
        <v>13</v>
      </c>
      <c r="M7119">
        <f t="shared" si="14448"/>
        <v>256</v>
      </c>
      <c r="N7119" t="b">
        <f t="shared" ref="N7119" si="14473">AND(MIN($F7118,$F7119,$F7120)=$F7119,MAX($H7118,$H7119,$H7120)=$H7119)</f>
        <v>1</v>
      </c>
      <c r="O7119" t="b">
        <f t="shared" ref="O7119" si="14474">AND(NOT(N7118),N7119,NOT(N7120))</f>
        <v>1</v>
      </c>
    </row>
    <row r="7120" spans="1:15" x14ac:dyDescent="0.25">
      <c r="A7120" t="s">
        <v>19</v>
      </c>
      <c r="B7120" t="s">
        <v>14</v>
      </c>
      <c r="C7120">
        <v>13</v>
      </c>
      <c r="D7120">
        <v>20</v>
      </c>
      <c r="E7120" t="b">
        <v>1</v>
      </c>
      <c r="F7120">
        <v>15.815</v>
      </c>
      <c r="G7120">
        <v>256</v>
      </c>
      <c r="H7120">
        <v>0</v>
      </c>
      <c r="I7120">
        <v>5502</v>
      </c>
      <c r="J7120">
        <v>5466</v>
      </c>
      <c r="K7120">
        <v>2732</v>
      </c>
      <c r="L7120">
        <v>18</v>
      </c>
      <c r="M7120">
        <f t="shared" si="14448"/>
        <v>256</v>
      </c>
      <c r="N7120" t="b">
        <f t="shared" ref="N7120" si="14475">AND(MIN($F7118,$F7119,$F7120)=$F7120,MAX($H7118,$H7119,$H7120)=$H7120)</f>
        <v>0</v>
      </c>
      <c r="O7120" t="b">
        <f t="shared" ref="O7120" si="14476">AND(NOT(N7118),NOT(N7119),N7120)</f>
        <v>0</v>
      </c>
    </row>
    <row r="7121" spans="1:15" x14ac:dyDescent="0.25">
      <c r="A7121" t="s">
        <v>13</v>
      </c>
      <c r="B7121" t="s">
        <v>14</v>
      </c>
      <c r="C7121">
        <v>13</v>
      </c>
      <c r="D7121">
        <v>21</v>
      </c>
      <c r="E7121" t="b">
        <v>1</v>
      </c>
      <c r="F7121">
        <v>10.000999999999999</v>
      </c>
      <c r="G7121">
        <v>256</v>
      </c>
      <c r="H7121">
        <v>0</v>
      </c>
      <c r="I7121">
        <v>919955</v>
      </c>
      <c r="J7121">
        <v>910377</v>
      </c>
      <c r="K7121">
        <v>455187</v>
      </c>
      <c r="L7121">
        <v>13</v>
      </c>
      <c r="M7121">
        <f t="shared" si="14448"/>
        <v>256</v>
      </c>
      <c r="N7121" t="b">
        <f t="shared" ref="N7121" si="14477">AND(MIN($F7121,$F7122,$F7123)=$F7121,MAX($H7121,$H7122,$H7123)=$H7121)</f>
        <v>0</v>
      </c>
      <c r="O7121" t="b">
        <f t="shared" ref="O7121" si="14478">AND(N7121,NOT(N7122),NOT(N7123))</f>
        <v>0</v>
      </c>
    </row>
    <row r="7122" spans="1:15" x14ac:dyDescent="0.25">
      <c r="A7122" t="s">
        <v>15</v>
      </c>
      <c r="B7122" t="s">
        <v>14</v>
      </c>
      <c r="C7122">
        <v>13</v>
      </c>
      <c r="D7122">
        <v>21</v>
      </c>
      <c r="E7122" t="b">
        <v>0</v>
      </c>
      <c r="F7122">
        <v>4.835</v>
      </c>
      <c r="G7122">
        <v>256</v>
      </c>
      <c r="H7122">
        <v>256</v>
      </c>
      <c r="I7122">
        <v>83654</v>
      </c>
      <c r="J7122">
        <v>83652</v>
      </c>
      <c r="K7122">
        <v>41568</v>
      </c>
      <c r="L7122">
        <v>13</v>
      </c>
      <c r="M7122">
        <f t="shared" si="14448"/>
        <v>0</v>
      </c>
      <c r="N7122" t="b">
        <f t="shared" ref="N7122" si="14479">AND(MIN($F7121,$F7122,$F7123)=$F7122,MAX($H7121,$H7122,$H7123)=$H7122)</f>
        <v>1</v>
      </c>
      <c r="O7122" t="b">
        <f t="shared" ref="O7122" si="14480">AND(NOT(N7121),N7122,NOT(N7123))</f>
        <v>1</v>
      </c>
    </row>
    <row r="7123" spans="1:15" x14ac:dyDescent="0.25">
      <c r="A7123" t="s">
        <v>19</v>
      </c>
      <c r="B7123" t="s">
        <v>14</v>
      </c>
      <c r="C7123">
        <v>13</v>
      </c>
      <c r="D7123">
        <v>21</v>
      </c>
      <c r="E7123" t="b">
        <v>1</v>
      </c>
      <c r="F7123">
        <v>10.000999999999999</v>
      </c>
      <c r="G7123">
        <v>256</v>
      </c>
      <c r="H7123">
        <v>0</v>
      </c>
      <c r="I7123">
        <v>822514</v>
      </c>
      <c r="J7123">
        <v>813947</v>
      </c>
      <c r="K7123">
        <v>406972</v>
      </c>
      <c r="L7123">
        <v>13</v>
      </c>
      <c r="M7123">
        <f t="shared" si="14448"/>
        <v>256</v>
      </c>
      <c r="N7123" t="b">
        <f t="shared" ref="N7123" si="14481">AND(MIN($F7121,$F7122,$F7123)=$F7123,MAX($H7121,$H7122,$H7123)=$H7123)</f>
        <v>0</v>
      </c>
      <c r="O7123" t="b">
        <f t="shared" ref="O7123" si="14482">AND(NOT(N7121),NOT(N7122),N7123)</f>
        <v>0</v>
      </c>
    </row>
    <row r="7124" spans="1:15" x14ac:dyDescent="0.25">
      <c r="A7124" t="s">
        <v>13</v>
      </c>
      <c r="B7124" t="s">
        <v>14</v>
      </c>
      <c r="C7124">
        <v>13</v>
      </c>
      <c r="D7124">
        <v>22</v>
      </c>
      <c r="E7124" t="b">
        <v>0</v>
      </c>
      <c r="F7124">
        <v>0.375</v>
      </c>
      <c r="G7124">
        <v>256</v>
      </c>
      <c r="H7124">
        <v>0</v>
      </c>
      <c r="I7124">
        <v>31122</v>
      </c>
      <c r="J7124">
        <v>30947</v>
      </c>
      <c r="K7124">
        <v>15474</v>
      </c>
      <c r="L7124">
        <v>9</v>
      </c>
      <c r="M7124">
        <f t="shared" si="14448"/>
        <v>256</v>
      </c>
      <c r="N7124" t="b">
        <f t="shared" ref="N7124" si="14483">AND(MIN($F7124,$F7125,$F7126)=$F7124,MAX($H7124,$H7125,$H7126)=$H7124)</f>
        <v>0</v>
      </c>
      <c r="O7124" t="b">
        <f t="shared" ref="O7124" si="14484">AND(N7124,NOT(N7125),NOT(N7126))</f>
        <v>0</v>
      </c>
    </row>
    <row r="7125" spans="1:15" x14ac:dyDescent="0.25">
      <c r="A7125" t="s">
        <v>15</v>
      </c>
      <c r="B7125" t="s">
        <v>14</v>
      </c>
      <c r="C7125">
        <v>13</v>
      </c>
      <c r="D7125">
        <v>22</v>
      </c>
      <c r="E7125" t="b">
        <v>0</v>
      </c>
      <c r="F7125">
        <v>3.464</v>
      </c>
      <c r="G7125">
        <v>256</v>
      </c>
      <c r="H7125">
        <v>256</v>
      </c>
      <c r="I7125">
        <v>145368</v>
      </c>
      <c r="J7125">
        <v>145366</v>
      </c>
      <c r="K7125">
        <v>72425</v>
      </c>
      <c r="L7125">
        <v>13</v>
      </c>
      <c r="M7125">
        <f t="shared" si="14448"/>
        <v>0</v>
      </c>
      <c r="N7125" t="b">
        <f t="shared" ref="N7125" si="14485">AND(MIN($F7124,$F7125,$F7126)=$F7125,MAX($H7124,$H7125,$H7126)=$H7125)</f>
        <v>0</v>
      </c>
      <c r="O7125" t="b">
        <f t="shared" ref="O7125" si="14486">AND(NOT(N7124),N7125,NOT(N7126))</f>
        <v>0</v>
      </c>
    </row>
    <row r="7126" spans="1:15" x14ac:dyDescent="0.25">
      <c r="A7126" t="s">
        <v>19</v>
      </c>
      <c r="B7126" t="s">
        <v>14</v>
      </c>
      <c r="C7126">
        <v>13</v>
      </c>
      <c r="D7126">
        <v>22</v>
      </c>
      <c r="E7126" t="b">
        <v>0</v>
      </c>
      <c r="F7126">
        <v>0.40400000000000003</v>
      </c>
      <c r="G7126">
        <v>256</v>
      </c>
      <c r="H7126">
        <v>0</v>
      </c>
      <c r="I7126">
        <v>31122</v>
      </c>
      <c r="J7126">
        <v>30947</v>
      </c>
      <c r="K7126">
        <v>15474</v>
      </c>
      <c r="L7126">
        <v>9</v>
      </c>
      <c r="M7126">
        <f t="shared" si="14448"/>
        <v>256</v>
      </c>
      <c r="N7126" t="b">
        <f t="shared" ref="N7126" si="14487">AND(MIN($F7124,$F7125,$F7126)=$F7126,MAX($H7124,$H7125,$H7126)=$H7126)</f>
        <v>0</v>
      </c>
      <c r="O7126" t="b">
        <f t="shared" ref="O7126" si="14488">AND(NOT(N7124),NOT(N7125),N7126)</f>
        <v>0</v>
      </c>
    </row>
    <row r="7127" spans="1:15" x14ac:dyDescent="0.25">
      <c r="A7127" t="s">
        <v>13</v>
      </c>
      <c r="B7127" t="s">
        <v>14</v>
      </c>
      <c r="C7127">
        <v>13</v>
      </c>
      <c r="D7127">
        <v>23</v>
      </c>
      <c r="E7127" t="b">
        <v>1</v>
      </c>
      <c r="F7127">
        <v>10.000999999999999</v>
      </c>
      <c r="G7127">
        <v>256</v>
      </c>
      <c r="H7127">
        <v>45</v>
      </c>
      <c r="I7127">
        <v>1101910</v>
      </c>
      <c r="J7127">
        <v>1096335</v>
      </c>
      <c r="K7127">
        <v>548121</v>
      </c>
      <c r="L7127">
        <v>11</v>
      </c>
      <c r="M7127">
        <f t="shared" si="14448"/>
        <v>211</v>
      </c>
      <c r="N7127" t="b">
        <f t="shared" ref="N7127" si="14489">AND(MIN($F7127,$F7128,$F7129)=$F7127,MAX($H7127,$H7128,$H7129)=$H7127)</f>
        <v>0</v>
      </c>
      <c r="O7127" t="b">
        <f t="shared" ref="O7127" si="14490">AND(N7127,NOT(N7128),NOT(N7129))</f>
        <v>0</v>
      </c>
    </row>
    <row r="7128" spans="1:15" x14ac:dyDescent="0.25">
      <c r="A7128" t="s">
        <v>15</v>
      </c>
      <c r="B7128" t="s">
        <v>14</v>
      </c>
      <c r="C7128">
        <v>13</v>
      </c>
      <c r="D7128">
        <v>23</v>
      </c>
      <c r="E7128" t="b">
        <v>0</v>
      </c>
      <c r="F7128">
        <v>0.77100000000000002</v>
      </c>
      <c r="G7128">
        <v>256</v>
      </c>
      <c r="H7128">
        <v>256</v>
      </c>
      <c r="I7128">
        <v>66156</v>
      </c>
      <c r="J7128">
        <v>66154</v>
      </c>
      <c r="K7128">
        <v>32819</v>
      </c>
      <c r="L7128">
        <v>13</v>
      </c>
      <c r="M7128">
        <f t="shared" si="14448"/>
        <v>0</v>
      </c>
      <c r="N7128" t="b">
        <f t="shared" ref="N7128" si="14491">AND(MIN($F7127,$F7128,$F7129)=$F7128,MAX($H7127,$H7128,$H7129)=$H7128)</f>
        <v>1</v>
      </c>
      <c r="O7128" t="b">
        <f t="shared" ref="O7128" si="14492">AND(NOT(N7127),N7128,NOT(N7129))</f>
        <v>1</v>
      </c>
    </row>
    <row r="7129" spans="1:15" x14ac:dyDescent="0.25">
      <c r="A7129" t="s">
        <v>19</v>
      </c>
      <c r="B7129" t="s">
        <v>14</v>
      </c>
      <c r="C7129">
        <v>13</v>
      </c>
      <c r="D7129">
        <v>23</v>
      </c>
      <c r="E7129" t="b">
        <v>1</v>
      </c>
      <c r="F7129">
        <v>10.000999999999999</v>
      </c>
      <c r="G7129">
        <v>256</v>
      </c>
      <c r="H7129">
        <v>38</v>
      </c>
      <c r="I7129">
        <v>988082</v>
      </c>
      <c r="J7129">
        <v>983089</v>
      </c>
      <c r="K7129">
        <v>491505</v>
      </c>
      <c r="L7129">
        <v>11</v>
      </c>
      <c r="M7129">
        <f t="shared" si="14448"/>
        <v>218</v>
      </c>
      <c r="N7129" t="b">
        <f t="shared" ref="N7129" si="14493">AND(MIN($F7127,$F7128,$F7129)=$F7129,MAX($H7127,$H7128,$H7129)=$H7129)</f>
        <v>0</v>
      </c>
      <c r="O7129" t="b">
        <f t="shared" ref="O7129" si="14494">AND(NOT(N7127),NOT(N7128),N7129)</f>
        <v>0</v>
      </c>
    </row>
    <row r="7130" spans="1:15" x14ac:dyDescent="0.25">
      <c r="A7130" t="s">
        <v>13</v>
      </c>
      <c r="B7130" t="s">
        <v>14</v>
      </c>
      <c r="C7130">
        <v>13</v>
      </c>
      <c r="D7130">
        <v>24</v>
      </c>
      <c r="E7130" t="b">
        <v>0</v>
      </c>
      <c r="F7130">
        <v>0.67600000000000005</v>
      </c>
      <c r="G7130">
        <v>256</v>
      </c>
      <c r="H7130">
        <v>256</v>
      </c>
      <c r="I7130">
        <v>37338</v>
      </c>
      <c r="J7130">
        <v>24552</v>
      </c>
      <c r="K7130">
        <v>12018</v>
      </c>
      <c r="L7130">
        <v>13</v>
      </c>
      <c r="M7130">
        <f t="shared" si="14448"/>
        <v>0</v>
      </c>
      <c r="N7130" t="b">
        <f t="shared" ref="N7130" si="14495">AND(MIN($F7130,$F7131,$F7132)=$F7130,MAX($H7130,$H7131,$H7132)=$H7130)</f>
        <v>0</v>
      </c>
      <c r="O7130" t="b">
        <f t="shared" ref="O7130" si="14496">AND(N7130,NOT(N7131),NOT(N7132))</f>
        <v>0</v>
      </c>
    </row>
    <row r="7131" spans="1:15" x14ac:dyDescent="0.25">
      <c r="A7131" t="s">
        <v>15</v>
      </c>
      <c r="B7131" t="s">
        <v>14</v>
      </c>
      <c r="C7131">
        <v>13</v>
      </c>
      <c r="D7131">
        <v>24</v>
      </c>
      <c r="E7131" t="b">
        <v>0</v>
      </c>
      <c r="F7131">
        <v>0.59699999999999998</v>
      </c>
      <c r="G7131">
        <v>256</v>
      </c>
      <c r="H7131">
        <v>256</v>
      </c>
      <c r="I7131">
        <v>24554</v>
      </c>
      <c r="J7131">
        <v>24552</v>
      </c>
      <c r="K7131">
        <v>12018</v>
      </c>
      <c r="L7131">
        <v>13</v>
      </c>
      <c r="M7131">
        <f t="shared" si="14448"/>
        <v>0</v>
      </c>
      <c r="N7131" t="b">
        <f t="shared" ref="N7131" si="14497">AND(MIN($F7130,$F7131,$F7132)=$F7131,MAX($H7130,$H7131,$H7132)=$H7131)</f>
        <v>1</v>
      </c>
      <c r="O7131" t="b">
        <f t="shared" ref="O7131" si="14498">AND(NOT(N7130),N7131,NOT(N7132))</f>
        <v>1</v>
      </c>
    </row>
    <row r="7132" spans="1:15" x14ac:dyDescent="0.25">
      <c r="A7132" t="s">
        <v>19</v>
      </c>
      <c r="B7132" t="s">
        <v>14</v>
      </c>
      <c r="C7132">
        <v>13</v>
      </c>
      <c r="D7132">
        <v>24</v>
      </c>
      <c r="E7132" t="b">
        <v>0</v>
      </c>
      <c r="F7132">
        <v>0.754</v>
      </c>
      <c r="G7132">
        <v>256</v>
      </c>
      <c r="H7132">
        <v>256</v>
      </c>
      <c r="I7132">
        <v>37338</v>
      </c>
      <c r="J7132">
        <v>24552</v>
      </c>
      <c r="K7132">
        <v>12018</v>
      </c>
      <c r="L7132">
        <v>13</v>
      </c>
      <c r="M7132">
        <f t="shared" si="14448"/>
        <v>0</v>
      </c>
      <c r="N7132" t="b">
        <f t="shared" ref="N7132" si="14499">AND(MIN($F7130,$F7131,$F7132)=$F7132,MAX($H7130,$H7131,$H7132)=$H7132)</f>
        <v>0</v>
      </c>
      <c r="O7132" t="b">
        <f t="shared" ref="O7132" si="14500">AND(NOT(N7130),NOT(N7131),N7132)</f>
        <v>0</v>
      </c>
    </row>
    <row r="7133" spans="1:15" x14ac:dyDescent="0.25">
      <c r="A7133" t="s">
        <v>13</v>
      </c>
      <c r="B7133" t="s">
        <v>14</v>
      </c>
      <c r="C7133">
        <v>13</v>
      </c>
      <c r="D7133">
        <v>25</v>
      </c>
      <c r="E7133" t="b">
        <v>1</v>
      </c>
      <c r="F7133">
        <v>10.000999999999999</v>
      </c>
      <c r="G7133">
        <v>256</v>
      </c>
      <c r="H7133">
        <v>46</v>
      </c>
      <c r="I7133">
        <v>1468125</v>
      </c>
      <c r="J7133">
        <v>907659</v>
      </c>
      <c r="K7133">
        <v>453781</v>
      </c>
      <c r="L7133">
        <v>14</v>
      </c>
      <c r="M7133">
        <f t="shared" si="14448"/>
        <v>210</v>
      </c>
      <c r="N7133" t="b">
        <f t="shared" ref="N7133" si="14501">AND(MIN($F7133,$F7134,$F7135)=$F7133,MAX($H7133,$H7134,$H7135)=$H7133)</f>
        <v>0</v>
      </c>
      <c r="O7133" t="b">
        <f t="shared" ref="O7133" si="14502">AND(N7133,NOT(N7134),NOT(N7135))</f>
        <v>0</v>
      </c>
    </row>
    <row r="7134" spans="1:15" x14ac:dyDescent="0.25">
      <c r="A7134" t="s">
        <v>15</v>
      </c>
      <c r="B7134" t="s">
        <v>14</v>
      </c>
      <c r="C7134">
        <v>13</v>
      </c>
      <c r="D7134">
        <v>25</v>
      </c>
      <c r="E7134" t="b">
        <v>1</v>
      </c>
      <c r="F7134">
        <v>10.000999999999999</v>
      </c>
      <c r="G7134">
        <v>256</v>
      </c>
      <c r="H7134">
        <v>97</v>
      </c>
      <c r="I7134">
        <v>1724815</v>
      </c>
      <c r="J7134">
        <v>1722927</v>
      </c>
      <c r="K7134">
        <v>861364</v>
      </c>
      <c r="L7134">
        <v>16</v>
      </c>
      <c r="M7134">
        <f t="shared" si="14448"/>
        <v>159</v>
      </c>
      <c r="N7134" t="b">
        <f t="shared" ref="N7134" si="14503">AND(MIN($F7133,$F7134,$F7135)=$F7134,MAX($H7133,$H7134,$H7135)=$H7134)</f>
        <v>1</v>
      </c>
      <c r="O7134" t="b">
        <f t="shared" ref="O7134" si="14504">AND(NOT(N7133),N7134,NOT(N7135))</f>
        <v>1</v>
      </c>
    </row>
    <row r="7135" spans="1:15" x14ac:dyDescent="0.25">
      <c r="A7135" t="s">
        <v>19</v>
      </c>
      <c r="B7135" t="s">
        <v>14</v>
      </c>
      <c r="C7135">
        <v>13</v>
      </c>
      <c r="D7135">
        <v>25</v>
      </c>
      <c r="E7135" t="b">
        <v>1</v>
      </c>
      <c r="F7135">
        <v>10.000999999999999</v>
      </c>
      <c r="G7135">
        <v>256</v>
      </c>
      <c r="H7135">
        <v>44</v>
      </c>
      <c r="I7135">
        <v>1366245</v>
      </c>
      <c r="J7135">
        <v>844751</v>
      </c>
      <c r="K7135">
        <v>422330</v>
      </c>
      <c r="L7135">
        <v>14</v>
      </c>
      <c r="M7135">
        <f t="shared" si="14448"/>
        <v>212</v>
      </c>
      <c r="N7135" t="b">
        <f t="shared" ref="N7135" si="14505">AND(MIN($F7133,$F7134,$F7135)=$F7135,MAX($H7133,$H7134,$H7135)=$H7135)</f>
        <v>0</v>
      </c>
      <c r="O7135" t="b">
        <f t="shared" ref="O7135" si="14506">AND(NOT(N7133),NOT(N7134),N7135)</f>
        <v>0</v>
      </c>
    </row>
    <row r="7136" spans="1:15" x14ac:dyDescent="0.25">
      <c r="A7136" t="s">
        <v>13</v>
      </c>
      <c r="B7136" t="s">
        <v>14</v>
      </c>
      <c r="C7136">
        <v>13</v>
      </c>
      <c r="D7136">
        <v>26</v>
      </c>
      <c r="E7136" t="b">
        <v>1</v>
      </c>
      <c r="F7136">
        <v>10.000999999999999</v>
      </c>
      <c r="G7136">
        <v>256</v>
      </c>
      <c r="H7136">
        <v>0</v>
      </c>
      <c r="I7136">
        <v>1112402</v>
      </c>
      <c r="J7136">
        <v>1098978</v>
      </c>
      <c r="K7136">
        <v>549487</v>
      </c>
      <c r="L7136">
        <v>13</v>
      </c>
      <c r="M7136">
        <f t="shared" si="14448"/>
        <v>256</v>
      </c>
      <c r="N7136" t="b">
        <f t="shared" ref="N7136" si="14507">AND(MIN($F7136,$F7137,$F7138)=$F7136,MAX($H7136,$H7137,$H7138)=$H7136)</f>
        <v>0</v>
      </c>
      <c r="O7136" t="b">
        <f t="shared" ref="O7136" si="14508">AND(N7136,NOT(N7137),NOT(N7138))</f>
        <v>0</v>
      </c>
    </row>
    <row r="7137" spans="1:15" x14ac:dyDescent="0.25">
      <c r="A7137" t="s">
        <v>15</v>
      </c>
      <c r="B7137" t="s">
        <v>14</v>
      </c>
      <c r="C7137">
        <v>13</v>
      </c>
      <c r="D7137">
        <v>26</v>
      </c>
      <c r="E7137" t="b">
        <v>0</v>
      </c>
      <c r="F7137">
        <v>2.887</v>
      </c>
      <c r="G7137">
        <v>256</v>
      </c>
      <c r="H7137">
        <v>256</v>
      </c>
      <c r="I7137">
        <v>56496</v>
      </c>
      <c r="J7137">
        <v>56494</v>
      </c>
      <c r="K7137">
        <v>27989</v>
      </c>
      <c r="L7137">
        <v>13</v>
      </c>
      <c r="M7137">
        <f t="shared" si="14448"/>
        <v>0</v>
      </c>
      <c r="N7137" t="b">
        <f t="shared" ref="N7137" si="14509">AND(MIN($F7136,$F7137,$F7138)=$F7137,MAX($H7136,$H7137,$H7138)=$H7137)</f>
        <v>1</v>
      </c>
      <c r="O7137" t="b">
        <f t="shared" ref="O7137" si="14510">AND(NOT(N7136),N7137,NOT(N7138))</f>
        <v>1</v>
      </c>
    </row>
    <row r="7138" spans="1:15" x14ac:dyDescent="0.25">
      <c r="A7138" t="s">
        <v>19</v>
      </c>
      <c r="B7138" t="s">
        <v>14</v>
      </c>
      <c r="C7138">
        <v>13</v>
      </c>
      <c r="D7138">
        <v>26</v>
      </c>
      <c r="E7138" t="b">
        <v>1</v>
      </c>
      <c r="F7138">
        <v>10.000999999999999</v>
      </c>
      <c r="G7138">
        <v>256</v>
      </c>
      <c r="H7138">
        <v>0</v>
      </c>
      <c r="I7138">
        <v>1033319</v>
      </c>
      <c r="J7138">
        <v>1020755</v>
      </c>
      <c r="K7138">
        <v>510375</v>
      </c>
      <c r="L7138">
        <v>13</v>
      </c>
      <c r="M7138">
        <f t="shared" si="14448"/>
        <v>256</v>
      </c>
      <c r="N7138" t="b">
        <f t="shared" ref="N7138" si="14511">AND(MIN($F7136,$F7137,$F7138)=$F7138,MAX($H7136,$H7137,$H7138)=$H7138)</f>
        <v>0</v>
      </c>
      <c r="O7138" t="b">
        <f t="shared" ref="O7138" si="14512">AND(NOT(N7136),NOT(N7137),N7138)</f>
        <v>0</v>
      </c>
    </row>
    <row r="7139" spans="1:15" x14ac:dyDescent="0.25">
      <c r="A7139" t="s">
        <v>13</v>
      </c>
      <c r="B7139" t="s">
        <v>14</v>
      </c>
      <c r="C7139">
        <v>13</v>
      </c>
      <c r="D7139">
        <v>27</v>
      </c>
      <c r="E7139" t="b">
        <v>0</v>
      </c>
      <c r="F7139">
        <v>0.20699999999999999</v>
      </c>
      <c r="G7139">
        <v>256</v>
      </c>
      <c r="H7139">
        <v>0</v>
      </c>
      <c r="I7139">
        <v>20898</v>
      </c>
      <c r="J7139">
        <v>20801</v>
      </c>
      <c r="K7139">
        <v>10401</v>
      </c>
      <c r="L7139">
        <v>9</v>
      </c>
      <c r="M7139">
        <f t="shared" si="14448"/>
        <v>256</v>
      </c>
      <c r="N7139" t="b">
        <f t="shared" ref="N7139" si="14513">AND(MIN($F7139,$F7140,$F7141)=$F7139,MAX($H7139,$H7140,$H7141)=$H7139)</f>
        <v>0</v>
      </c>
      <c r="O7139" t="b">
        <f t="shared" ref="O7139" si="14514">AND(N7139,NOT(N7140),NOT(N7141))</f>
        <v>0</v>
      </c>
    </row>
    <row r="7140" spans="1:15" x14ac:dyDescent="0.25">
      <c r="A7140" t="s">
        <v>15</v>
      </c>
      <c r="B7140" t="s">
        <v>14</v>
      </c>
      <c r="C7140">
        <v>13</v>
      </c>
      <c r="D7140">
        <v>27</v>
      </c>
      <c r="E7140" t="b">
        <v>0</v>
      </c>
      <c r="F7140">
        <v>4.702</v>
      </c>
      <c r="G7140">
        <v>256</v>
      </c>
      <c r="H7140">
        <v>256</v>
      </c>
      <c r="I7140">
        <v>225144</v>
      </c>
      <c r="J7140">
        <v>225142</v>
      </c>
      <c r="K7140">
        <v>112313</v>
      </c>
      <c r="L7140">
        <v>13</v>
      </c>
      <c r="M7140">
        <f t="shared" si="14448"/>
        <v>0</v>
      </c>
      <c r="N7140" t="b">
        <f t="shared" ref="N7140" si="14515">AND(MIN($F7139,$F7140,$F7141)=$F7140,MAX($H7139,$H7140,$H7141)=$H7140)</f>
        <v>0</v>
      </c>
      <c r="O7140" t="b">
        <f t="shared" ref="O7140" si="14516">AND(NOT(N7139),N7140,NOT(N7141))</f>
        <v>0</v>
      </c>
    </row>
    <row r="7141" spans="1:15" x14ac:dyDescent="0.25">
      <c r="A7141" t="s">
        <v>19</v>
      </c>
      <c r="B7141" t="s">
        <v>14</v>
      </c>
      <c r="C7141">
        <v>13</v>
      </c>
      <c r="D7141">
        <v>27</v>
      </c>
      <c r="E7141" t="b">
        <v>0</v>
      </c>
      <c r="F7141">
        <v>0.23300000000000001</v>
      </c>
      <c r="G7141">
        <v>256</v>
      </c>
      <c r="H7141">
        <v>0</v>
      </c>
      <c r="I7141">
        <v>20898</v>
      </c>
      <c r="J7141">
        <v>20801</v>
      </c>
      <c r="K7141">
        <v>10401</v>
      </c>
      <c r="L7141">
        <v>9</v>
      </c>
      <c r="M7141">
        <f t="shared" si="14448"/>
        <v>256</v>
      </c>
      <c r="N7141" t="b">
        <f t="shared" ref="N7141" si="14517">AND(MIN($F7139,$F7140,$F7141)=$F7141,MAX($H7139,$H7140,$H7141)=$H7141)</f>
        <v>0</v>
      </c>
      <c r="O7141" t="b">
        <f t="shared" ref="O7141" si="14518">AND(NOT(N7139),NOT(N7140),N7141)</f>
        <v>0</v>
      </c>
    </row>
    <row r="7142" spans="1:15" x14ac:dyDescent="0.25">
      <c r="A7142" t="s">
        <v>13</v>
      </c>
      <c r="B7142" t="s">
        <v>14</v>
      </c>
      <c r="C7142">
        <v>13</v>
      </c>
      <c r="D7142">
        <v>28</v>
      </c>
      <c r="E7142" t="b">
        <v>1</v>
      </c>
      <c r="F7142">
        <v>10.002000000000001</v>
      </c>
      <c r="G7142">
        <v>256</v>
      </c>
      <c r="H7142">
        <v>0</v>
      </c>
      <c r="I7142">
        <v>1119396</v>
      </c>
      <c r="J7142">
        <v>1112185</v>
      </c>
      <c r="K7142">
        <v>556091</v>
      </c>
      <c r="L7142">
        <v>18</v>
      </c>
      <c r="M7142">
        <f t="shared" si="14448"/>
        <v>256</v>
      </c>
      <c r="N7142" t="b">
        <f t="shared" ref="N7142" si="14519">AND(MIN($F7142,$F7143,$F7144)=$F7142,MAX($H7142,$H7143,$H7144)=$H7142)</f>
        <v>0</v>
      </c>
      <c r="O7142" t="b">
        <f t="shared" ref="O7142" si="14520">AND(N7142,NOT(N7143),NOT(N7144))</f>
        <v>0</v>
      </c>
    </row>
    <row r="7143" spans="1:15" x14ac:dyDescent="0.25">
      <c r="A7143" t="s">
        <v>15</v>
      </c>
      <c r="B7143" t="s">
        <v>14</v>
      </c>
      <c r="C7143">
        <v>13</v>
      </c>
      <c r="D7143">
        <v>28</v>
      </c>
      <c r="E7143" t="b">
        <v>1</v>
      </c>
      <c r="F7143">
        <v>10.002000000000001</v>
      </c>
      <c r="G7143">
        <v>256</v>
      </c>
      <c r="H7143">
        <v>0</v>
      </c>
      <c r="I7143">
        <v>235418</v>
      </c>
      <c r="J7143">
        <v>235416</v>
      </c>
      <c r="K7143">
        <v>117706</v>
      </c>
      <c r="L7143">
        <v>13</v>
      </c>
      <c r="M7143">
        <f t="shared" si="14448"/>
        <v>256</v>
      </c>
      <c r="N7143" t="b">
        <f t="shared" ref="N7143" si="14521">AND(MIN($F7142,$F7143,$F7144)=$F7143,MAX($H7142,$H7143,$H7144)=$H7143)</f>
        <v>0</v>
      </c>
      <c r="O7143" t="b">
        <f t="shared" ref="O7143" si="14522">AND(NOT(N7142),N7143,NOT(N7144))</f>
        <v>0</v>
      </c>
    </row>
    <row r="7144" spans="1:15" x14ac:dyDescent="0.25">
      <c r="A7144" t="s">
        <v>19</v>
      </c>
      <c r="B7144" t="s">
        <v>14</v>
      </c>
      <c r="C7144">
        <v>13</v>
      </c>
      <c r="D7144">
        <v>28</v>
      </c>
      <c r="E7144" t="b">
        <v>1</v>
      </c>
      <c r="F7144">
        <v>10.000999999999999</v>
      </c>
      <c r="G7144">
        <v>256</v>
      </c>
      <c r="H7144">
        <v>0</v>
      </c>
      <c r="I7144">
        <v>999878</v>
      </c>
      <c r="J7144">
        <v>993457</v>
      </c>
      <c r="K7144">
        <v>496727</v>
      </c>
      <c r="L7144">
        <v>18</v>
      </c>
      <c r="M7144">
        <f t="shared" si="14448"/>
        <v>256</v>
      </c>
      <c r="N7144" t="b">
        <f t="shared" ref="N7144" si="14523">AND(MIN($F7142,$F7143,$F7144)=$F7144,MAX($H7142,$H7143,$H7144)=$H7144)</f>
        <v>1</v>
      </c>
      <c r="O7144" t="b">
        <f t="shared" ref="O7144" si="14524">AND(NOT(N7142),NOT(N7143),N7144)</f>
        <v>1</v>
      </c>
    </row>
    <row r="7145" spans="1:15" x14ac:dyDescent="0.25">
      <c r="A7145" t="s">
        <v>13</v>
      </c>
      <c r="B7145" t="s">
        <v>14</v>
      </c>
      <c r="C7145">
        <v>13</v>
      </c>
      <c r="D7145">
        <v>29</v>
      </c>
      <c r="E7145" t="b">
        <v>0</v>
      </c>
      <c r="F7145">
        <v>0.40799999999999997</v>
      </c>
      <c r="G7145">
        <v>256</v>
      </c>
      <c r="H7145">
        <v>256</v>
      </c>
      <c r="I7145">
        <v>27976</v>
      </c>
      <c r="J7145">
        <v>26792</v>
      </c>
      <c r="K7145">
        <v>13138</v>
      </c>
      <c r="L7145">
        <v>16</v>
      </c>
      <c r="M7145">
        <f t="shared" si="14448"/>
        <v>0</v>
      </c>
      <c r="N7145" t="b">
        <f t="shared" ref="N7145" si="14525">AND(MIN($F7145,$F7146,$F7147)=$F7145,MAX($H7145,$H7146,$H7147)=$H7145)</f>
        <v>1</v>
      </c>
      <c r="O7145" t="b">
        <f t="shared" ref="O7145" si="14526">AND(N7145,NOT(N7146),NOT(N7147))</f>
        <v>1</v>
      </c>
    </row>
    <row r="7146" spans="1:15" x14ac:dyDescent="0.25">
      <c r="A7146" t="s">
        <v>15</v>
      </c>
      <c r="B7146" t="s">
        <v>14</v>
      </c>
      <c r="C7146">
        <v>13</v>
      </c>
      <c r="D7146">
        <v>29</v>
      </c>
      <c r="E7146" t="b">
        <v>0</v>
      </c>
      <c r="F7146">
        <v>1.0369999999999999</v>
      </c>
      <c r="G7146">
        <v>256</v>
      </c>
      <c r="H7146">
        <v>256</v>
      </c>
      <c r="I7146">
        <v>90198</v>
      </c>
      <c r="J7146">
        <v>90196</v>
      </c>
      <c r="K7146">
        <v>44840</v>
      </c>
      <c r="L7146">
        <v>14</v>
      </c>
      <c r="M7146">
        <f t="shared" si="14448"/>
        <v>0</v>
      </c>
      <c r="N7146" t="b">
        <f t="shared" ref="N7146" si="14527">AND(MIN($F7145,$F7146,$F7147)=$F7146,MAX($H7145,$H7146,$H7147)=$H7146)</f>
        <v>0</v>
      </c>
      <c r="O7146" t="b">
        <f t="shared" ref="O7146" si="14528">AND(NOT(N7145),N7146,NOT(N7147))</f>
        <v>0</v>
      </c>
    </row>
    <row r="7147" spans="1:15" x14ac:dyDescent="0.25">
      <c r="A7147" t="s">
        <v>19</v>
      </c>
      <c r="B7147" t="s">
        <v>14</v>
      </c>
      <c r="C7147">
        <v>13</v>
      </c>
      <c r="D7147">
        <v>29</v>
      </c>
      <c r="E7147" t="b">
        <v>0</v>
      </c>
      <c r="F7147">
        <v>0.42199999999999999</v>
      </c>
      <c r="G7147">
        <v>256</v>
      </c>
      <c r="H7147">
        <v>256</v>
      </c>
      <c r="I7147">
        <v>27976</v>
      </c>
      <c r="J7147">
        <v>26792</v>
      </c>
      <c r="K7147">
        <v>13138</v>
      </c>
      <c r="L7147">
        <v>16</v>
      </c>
      <c r="M7147">
        <f t="shared" si="14448"/>
        <v>0</v>
      </c>
      <c r="N7147" t="b">
        <f t="shared" ref="N7147" si="14529">AND(MIN($F7145,$F7146,$F7147)=$F7147,MAX($H7145,$H7146,$H7147)=$H7147)</f>
        <v>0</v>
      </c>
      <c r="O7147" t="b">
        <f t="shared" ref="O7147" si="14530">AND(NOT(N7145),NOT(N7146),N7147)</f>
        <v>0</v>
      </c>
    </row>
    <row r="7148" spans="1:15" x14ac:dyDescent="0.25">
      <c r="A7148" t="s">
        <v>13</v>
      </c>
      <c r="B7148" t="s">
        <v>14</v>
      </c>
      <c r="C7148">
        <v>13</v>
      </c>
      <c r="D7148">
        <v>2</v>
      </c>
      <c r="E7148" t="b">
        <v>0</v>
      </c>
      <c r="F7148">
        <v>5.8000000000000003E-2</v>
      </c>
      <c r="G7148">
        <v>256</v>
      </c>
      <c r="H7148">
        <v>256</v>
      </c>
      <c r="I7148">
        <v>782</v>
      </c>
      <c r="J7148">
        <v>514</v>
      </c>
      <c r="K7148">
        <v>0</v>
      </c>
      <c r="L7148">
        <v>10</v>
      </c>
      <c r="M7148">
        <f t="shared" si="14448"/>
        <v>0</v>
      </c>
      <c r="N7148" t="b">
        <f t="shared" ref="N7148" si="14531">AND(MIN($F7148,$F7149,$F7150)=$F7148,MAX($H7148,$H7149,$H7150)=$H7148)</f>
        <v>1</v>
      </c>
      <c r="O7148" t="b">
        <f t="shared" ref="O7148" si="14532">AND(N7148,NOT(N7149),NOT(N7150))</f>
        <v>1</v>
      </c>
    </row>
    <row r="7149" spans="1:15" x14ac:dyDescent="0.25">
      <c r="A7149" t="s">
        <v>15</v>
      </c>
      <c r="B7149" t="s">
        <v>14</v>
      </c>
      <c r="C7149">
        <v>13</v>
      </c>
      <c r="D7149">
        <v>2</v>
      </c>
      <c r="E7149" t="b">
        <v>0</v>
      </c>
      <c r="F7149">
        <v>7.1999999999999995E-2</v>
      </c>
      <c r="G7149">
        <v>256</v>
      </c>
      <c r="H7149">
        <v>256</v>
      </c>
      <c r="I7149">
        <v>515</v>
      </c>
      <c r="J7149">
        <v>514</v>
      </c>
      <c r="K7149">
        <v>0</v>
      </c>
      <c r="L7149">
        <v>10</v>
      </c>
      <c r="M7149">
        <f t="shared" si="14448"/>
        <v>0</v>
      </c>
      <c r="N7149" t="b">
        <f t="shared" ref="N7149" si="14533">AND(MIN($F7148,$F7149,$F7150)=$F7149,MAX($H7148,$H7149,$H7150)=$H7149)</f>
        <v>0</v>
      </c>
      <c r="O7149" t="b">
        <f t="shared" ref="O7149" si="14534">AND(NOT(N7148),N7149,NOT(N7150))</f>
        <v>0</v>
      </c>
    </row>
    <row r="7150" spans="1:15" x14ac:dyDescent="0.25">
      <c r="A7150" t="s">
        <v>19</v>
      </c>
      <c r="B7150" t="s">
        <v>14</v>
      </c>
      <c r="C7150">
        <v>13</v>
      </c>
      <c r="D7150">
        <v>2</v>
      </c>
      <c r="E7150" t="b">
        <v>0</v>
      </c>
      <c r="F7150">
        <v>7.5999999999999998E-2</v>
      </c>
      <c r="G7150">
        <v>256</v>
      </c>
      <c r="H7150">
        <v>256</v>
      </c>
      <c r="I7150">
        <v>782</v>
      </c>
      <c r="J7150">
        <v>514</v>
      </c>
      <c r="K7150">
        <v>0</v>
      </c>
      <c r="L7150">
        <v>10</v>
      </c>
      <c r="M7150">
        <f t="shared" si="14448"/>
        <v>0</v>
      </c>
      <c r="N7150" t="b">
        <f t="shared" ref="N7150" si="14535">AND(MIN($F7148,$F7149,$F7150)=$F7150,MAX($H7148,$H7149,$H7150)=$H7150)</f>
        <v>0</v>
      </c>
      <c r="O7150" t="b">
        <f t="shared" ref="O7150" si="14536">AND(NOT(N7148),NOT(N7149),N7150)</f>
        <v>0</v>
      </c>
    </row>
    <row r="7151" spans="1:15" x14ac:dyDescent="0.25">
      <c r="A7151" t="s">
        <v>13</v>
      </c>
      <c r="B7151" t="s">
        <v>14</v>
      </c>
      <c r="C7151">
        <v>13</v>
      </c>
      <c r="D7151">
        <v>30</v>
      </c>
      <c r="E7151" t="b">
        <v>1</v>
      </c>
      <c r="F7151">
        <v>10.000999999999999</v>
      </c>
      <c r="G7151">
        <v>256</v>
      </c>
      <c r="H7151">
        <v>0</v>
      </c>
      <c r="I7151">
        <v>1082652</v>
      </c>
      <c r="J7151">
        <v>1077252</v>
      </c>
      <c r="K7151">
        <v>538624</v>
      </c>
      <c r="L7151">
        <v>11</v>
      </c>
      <c r="M7151">
        <f t="shared" si="14448"/>
        <v>256</v>
      </c>
      <c r="N7151" t="b">
        <f t="shared" ref="N7151" si="14537">AND(MIN($F7151,$F7152,$F7153)=$F7151,MAX($H7151,$H7152,$H7153)=$H7151)</f>
        <v>0</v>
      </c>
      <c r="O7151" t="b">
        <f t="shared" ref="O7151" si="14538">AND(N7151,NOT(N7152),NOT(N7153))</f>
        <v>0</v>
      </c>
    </row>
    <row r="7152" spans="1:15" x14ac:dyDescent="0.25">
      <c r="A7152" t="s">
        <v>15</v>
      </c>
      <c r="B7152" t="s">
        <v>14</v>
      </c>
      <c r="C7152">
        <v>13</v>
      </c>
      <c r="D7152">
        <v>30</v>
      </c>
      <c r="E7152" t="b">
        <v>0</v>
      </c>
      <c r="F7152">
        <v>3.524</v>
      </c>
      <c r="G7152">
        <v>256</v>
      </c>
      <c r="H7152">
        <v>256</v>
      </c>
      <c r="I7152">
        <v>95724</v>
      </c>
      <c r="J7152">
        <v>95722</v>
      </c>
      <c r="K7152">
        <v>47603</v>
      </c>
      <c r="L7152">
        <v>13</v>
      </c>
      <c r="M7152">
        <f t="shared" si="14448"/>
        <v>0</v>
      </c>
      <c r="N7152" t="b">
        <f t="shared" ref="N7152" si="14539">AND(MIN($F7151,$F7152,$F7153)=$F7152,MAX($H7151,$H7152,$H7153)=$H7152)</f>
        <v>1</v>
      </c>
      <c r="O7152" t="b">
        <f t="shared" ref="O7152" si="14540">AND(NOT(N7151),N7152,NOT(N7153))</f>
        <v>1</v>
      </c>
    </row>
    <row r="7153" spans="1:15" x14ac:dyDescent="0.25">
      <c r="A7153" t="s">
        <v>19</v>
      </c>
      <c r="B7153" t="s">
        <v>14</v>
      </c>
      <c r="C7153">
        <v>13</v>
      </c>
      <c r="D7153">
        <v>30</v>
      </c>
      <c r="E7153" t="b">
        <v>1</v>
      </c>
      <c r="F7153">
        <v>10.002000000000001</v>
      </c>
      <c r="G7153">
        <v>256</v>
      </c>
      <c r="H7153">
        <v>0</v>
      </c>
      <c r="I7153">
        <v>977643</v>
      </c>
      <c r="J7153">
        <v>972764</v>
      </c>
      <c r="K7153">
        <v>486380</v>
      </c>
      <c r="L7153">
        <v>11</v>
      </c>
      <c r="M7153">
        <f t="shared" si="14448"/>
        <v>256</v>
      </c>
      <c r="N7153" t="b">
        <f t="shared" ref="N7153" si="14541">AND(MIN($F7151,$F7152,$F7153)=$F7153,MAX($H7151,$H7152,$H7153)=$H7153)</f>
        <v>0</v>
      </c>
      <c r="O7153" t="b">
        <f t="shared" ref="O7153" si="14542">AND(NOT(N7151),NOT(N7152),N7153)</f>
        <v>0</v>
      </c>
    </row>
    <row r="7154" spans="1:15" x14ac:dyDescent="0.25">
      <c r="A7154" t="s">
        <v>13</v>
      </c>
      <c r="B7154" t="s">
        <v>14</v>
      </c>
      <c r="C7154">
        <v>13</v>
      </c>
      <c r="D7154">
        <v>31</v>
      </c>
      <c r="E7154" t="b">
        <v>0</v>
      </c>
      <c r="F7154">
        <v>6.3E-2</v>
      </c>
      <c r="G7154">
        <v>256</v>
      </c>
      <c r="H7154">
        <v>256</v>
      </c>
      <c r="I7154">
        <v>820</v>
      </c>
      <c r="J7154">
        <v>516</v>
      </c>
      <c r="K7154">
        <v>0</v>
      </c>
      <c r="L7154">
        <v>13</v>
      </c>
      <c r="M7154">
        <f t="shared" si="14448"/>
        <v>0</v>
      </c>
      <c r="N7154" t="b">
        <f t="shared" ref="N7154" si="14543">AND(MIN($F7154,$F7155,$F7156)=$F7154,MAX($H7154,$H7155,$H7156)=$H7154)</f>
        <v>1</v>
      </c>
      <c r="O7154" t="b">
        <f t="shared" ref="O7154" si="14544">AND(N7154,NOT(N7155),NOT(N7156))</f>
        <v>0</v>
      </c>
    </row>
    <row r="7155" spans="1:15" x14ac:dyDescent="0.25">
      <c r="A7155" t="s">
        <v>15</v>
      </c>
      <c r="B7155" t="s">
        <v>14</v>
      </c>
      <c r="C7155">
        <v>13</v>
      </c>
      <c r="D7155">
        <v>31</v>
      </c>
      <c r="E7155" t="b">
        <v>0</v>
      </c>
      <c r="F7155">
        <v>6.3E-2</v>
      </c>
      <c r="G7155">
        <v>256</v>
      </c>
      <c r="H7155">
        <v>256</v>
      </c>
      <c r="I7155">
        <v>518</v>
      </c>
      <c r="J7155">
        <v>516</v>
      </c>
      <c r="K7155">
        <v>0</v>
      </c>
      <c r="L7155">
        <v>13</v>
      </c>
      <c r="M7155">
        <f t="shared" si="14448"/>
        <v>0</v>
      </c>
      <c r="N7155" t="b">
        <f t="shared" ref="N7155" si="14545">AND(MIN($F7154,$F7155,$F7156)=$F7155,MAX($H7154,$H7155,$H7156)=$H7155)</f>
        <v>1</v>
      </c>
      <c r="O7155" t="b">
        <f t="shared" ref="O7155" si="14546">AND(NOT(N7154),N7155,NOT(N7156))</f>
        <v>0</v>
      </c>
    </row>
    <row r="7156" spans="1:15" x14ac:dyDescent="0.25">
      <c r="A7156" t="s">
        <v>19</v>
      </c>
      <c r="B7156" t="s">
        <v>14</v>
      </c>
      <c r="C7156">
        <v>13</v>
      </c>
      <c r="D7156">
        <v>31</v>
      </c>
      <c r="E7156" t="b">
        <v>0</v>
      </c>
      <c r="F7156">
        <v>0.09</v>
      </c>
      <c r="G7156">
        <v>256</v>
      </c>
      <c r="H7156">
        <v>256</v>
      </c>
      <c r="I7156">
        <v>820</v>
      </c>
      <c r="J7156">
        <v>516</v>
      </c>
      <c r="K7156">
        <v>0</v>
      </c>
      <c r="L7156">
        <v>13</v>
      </c>
      <c r="M7156">
        <f t="shared" si="14448"/>
        <v>0</v>
      </c>
      <c r="N7156" t="b">
        <f t="shared" ref="N7156" si="14547">AND(MIN($F7154,$F7155,$F7156)=$F7156,MAX($H7154,$H7155,$H7156)=$H7156)</f>
        <v>0</v>
      </c>
      <c r="O7156" t="b">
        <f t="shared" ref="O7156" si="14548">AND(NOT(N7154),NOT(N7155),N7156)</f>
        <v>0</v>
      </c>
    </row>
    <row r="7157" spans="1:15" x14ac:dyDescent="0.25">
      <c r="A7157" t="s">
        <v>13</v>
      </c>
      <c r="B7157" t="s">
        <v>14</v>
      </c>
      <c r="C7157">
        <v>13</v>
      </c>
      <c r="D7157">
        <v>33</v>
      </c>
      <c r="E7157" t="b">
        <v>1</v>
      </c>
      <c r="F7157">
        <v>10.000999999999999</v>
      </c>
      <c r="G7157">
        <v>256</v>
      </c>
      <c r="H7157">
        <v>0</v>
      </c>
      <c r="I7157">
        <v>2216405</v>
      </c>
      <c r="J7157">
        <v>494616</v>
      </c>
      <c r="K7157">
        <v>247307</v>
      </c>
      <c r="L7157">
        <v>10</v>
      </c>
      <c r="M7157">
        <f t="shared" si="14448"/>
        <v>256</v>
      </c>
      <c r="N7157" t="b">
        <f t="shared" ref="N7157" si="14549">AND(MIN($F7157,$F7158,$F7159)=$F7157,MAX($H7157,$H7158,$H7159)=$H7157)</f>
        <v>1</v>
      </c>
      <c r="O7157" t="b">
        <f t="shared" ref="O7157" si="14550">AND(N7157,NOT(N7158),NOT(N7159))</f>
        <v>0</v>
      </c>
    </row>
    <row r="7158" spans="1:15" x14ac:dyDescent="0.25">
      <c r="A7158" t="s">
        <v>15</v>
      </c>
      <c r="B7158" t="s">
        <v>14</v>
      </c>
      <c r="C7158">
        <v>13</v>
      </c>
      <c r="D7158">
        <v>33</v>
      </c>
      <c r="E7158" t="b">
        <v>1</v>
      </c>
      <c r="F7158">
        <v>10.000999999999999</v>
      </c>
      <c r="G7158">
        <v>256</v>
      </c>
      <c r="H7158">
        <v>0</v>
      </c>
      <c r="I7158">
        <v>2509653</v>
      </c>
      <c r="J7158">
        <v>769178</v>
      </c>
      <c r="K7158">
        <v>384588</v>
      </c>
      <c r="L7158">
        <v>10</v>
      </c>
      <c r="M7158">
        <f t="shared" si="14448"/>
        <v>256</v>
      </c>
      <c r="N7158" t="b">
        <f t="shared" ref="N7158" si="14551">AND(MIN($F7157,$F7158,$F7159)=$F7158,MAX($H7157,$H7158,$H7159)=$H7158)</f>
        <v>1</v>
      </c>
      <c r="O7158" t="b">
        <f t="shared" ref="O7158" si="14552">AND(NOT(N7157),N7158,NOT(N7159))</f>
        <v>0</v>
      </c>
    </row>
    <row r="7159" spans="1:15" x14ac:dyDescent="0.25">
      <c r="A7159" t="s">
        <v>19</v>
      </c>
      <c r="B7159" t="s">
        <v>14</v>
      </c>
      <c r="C7159">
        <v>13</v>
      </c>
      <c r="D7159">
        <v>33</v>
      </c>
      <c r="E7159" t="b">
        <v>1</v>
      </c>
      <c r="F7159">
        <v>10.000999999999999</v>
      </c>
      <c r="G7159">
        <v>256</v>
      </c>
      <c r="H7159">
        <v>0</v>
      </c>
      <c r="I7159">
        <v>1953421</v>
      </c>
      <c r="J7159">
        <v>439876</v>
      </c>
      <c r="K7159">
        <v>219937</v>
      </c>
      <c r="L7159">
        <v>10</v>
      </c>
      <c r="M7159">
        <f t="shared" si="14448"/>
        <v>256</v>
      </c>
      <c r="N7159" t="b">
        <f t="shared" ref="N7159" si="14553">AND(MIN($F7157,$F7158,$F7159)=$F7159,MAX($H7157,$H7158,$H7159)=$H7159)</f>
        <v>1</v>
      </c>
      <c r="O7159" t="b">
        <f t="shared" ref="O7159" si="14554">AND(NOT(N7157),NOT(N7158),N7159)</f>
        <v>0</v>
      </c>
    </row>
    <row r="7160" spans="1:15" x14ac:dyDescent="0.25">
      <c r="A7160" t="s">
        <v>13</v>
      </c>
      <c r="B7160" t="s">
        <v>14</v>
      </c>
      <c r="C7160">
        <v>13</v>
      </c>
      <c r="D7160">
        <v>35</v>
      </c>
      <c r="E7160" t="b">
        <v>0</v>
      </c>
      <c r="F7160">
        <v>0.39</v>
      </c>
      <c r="G7160">
        <v>256</v>
      </c>
      <c r="H7160">
        <v>256</v>
      </c>
      <c r="I7160">
        <v>70129</v>
      </c>
      <c r="J7160">
        <v>16486</v>
      </c>
      <c r="K7160">
        <v>7986</v>
      </c>
      <c r="L7160">
        <v>10</v>
      </c>
      <c r="M7160">
        <f t="shared" si="14448"/>
        <v>0</v>
      </c>
      <c r="N7160" t="b">
        <f t="shared" ref="N7160" si="14555">AND(MIN($F7160,$F7161,$F7162)=$F7160,MAX($H7160,$H7161,$H7162)=$H7160)</f>
        <v>0</v>
      </c>
      <c r="O7160" t="b">
        <f t="shared" ref="O7160" si="14556">AND(N7160,NOT(N7161),NOT(N7162))</f>
        <v>0</v>
      </c>
    </row>
    <row r="7161" spans="1:15" x14ac:dyDescent="0.25">
      <c r="A7161" t="s">
        <v>15</v>
      </c>
      <c r="B7161" t="s">
        <v>14</v>
      </c>
      <c r="C7161">
        <v>13</v>
      </c>
      <c r="D7161">
        <v>35</v>
      </c>
      <c r="E7161" t="b">
        <v>0</v>
      </c>
      <c r="F7161">
        <v>0.309</v>
      </c>
      <c r="G7161">
        <v>256</v>
      </c>
      <c r="H7161">
        <v>256</v>
      </c>
      <c r="I7161">
        <v>57792</v>
      </c>
      <c r="J7161">
        <v>16486</v>
      </c>
      <c r="K7161">
        <v>7986</v>
      </c>
      <c r="L7161">
        <v>10</v>
      </c>
      <c r="M7161">
        <f t="shared" si="14448"/>
        <v>0</v>
      </c>
      <c r="N7161" t="b">
        <f t="shared" ref="N7161" si="14557">AND(MIN($F7160,$F7161,$F7162)=$F7161,MAX($H7160,$H7161,$H7162)=$H7161)</f>
        <v>1</v>
      </c>
      <c r="O7161" t="b">
        <f t="shared" ref="O7161" si="14558">AND(NOT(N7160),N7161,NOT(N7162))</f>
        <v>1</v>
      </c>
    </row>
    <row r="7162" spans="1:15" x14ac:dyDescent="0.25">
      <c r="A7162" t="s">
        <v>19</v>
      </c>
      <c r="B7162" t="s">
        <v>14</v>
      </c>
      <c r="C7162">
        <v>13</v>
      </c>
      <c r="D7162">
        <v>35</v>
      </c>
      <c r="E7162" t="b">
        <v>0</v>
      </c>
      <c r="F7162">
        <v>0.41199999999999998</v>
      </c>
      <c r="G7162">
        <v>256</v>
      </c>
      <c r="H7162">
        <v>256</v>
      </c>
      <c r="I7162">
        <v>70129</v>
      </c>
      <c r="J7162">
        <v>16486</v>
      </c>
      <c r="K7162">
        <v>7986</v>
      </c>
      <c r="L7162">
        <v>10</v>
      </c>
      <c r="M7162">
        <f t="shared" si="14448"/>
        <v>0</v>
      </c>
      <c r="N7162" t="b">
        <f t="shared" ref="N7162" si="14559">AND(MIN($F7160,$F7161,$F7162)=$F7162,MAX($H7160,$H7161,$H7162)=$H7162)</f>
        <v>0</v>
      </c>
      <c r="O7162" t="b">
        <f t="shared" ref="O7162" si="14560">AND(NOT(N7160),NOT(N7161),N7162)</f>
        <v>0</v>
      </c>
    </row>
    <row r="7163" spans="1:15" x14ac:dyDescent="0.25">
      <c r="A7163" t="s">
        <v>13</v>
      </c>
      <c r="B7163" t="s">
        <v>14</v>
      </c>
      <c r="C7163">
        <v>13</v>
      </c>
      <c r="D7163">
        <v>37</v>
      </c>
      <c r="E7163" t="b">
        <v>1</v>
      </c>
      <c r="F7163">
        <v>10.000999999999999</v>
      </c>
      <c r="G7163">
        <v>256</v>
      </c>
      <c r="H7163">
        <v>0</v>
      </c>
      <c r="I7163">
        <v>5385790</v>
      </c>
      <c r="J7163">
        <v>483928</v>
      </c>
      <c r="K7163">
        <v>241963</v>
      </c>
      <c r="L7163">
        <v>10</v>
      </c>
      <c r="M7163">
        <f t="shared" si="14448"/>
        <v>256</v>
      </c>
      <c r="N7163" t="b">
        <f t="shared" ref="N7163" si="14561">AND(MIN($F7163,$F7164,$F7165)=$F7163,MAX($H7163,$H7164,$H7165)=$H7163)</f>
        <v>1</v>
      </c>
      <c r="O7163" t="b">
        <f t="shared" ref="O7163" si="14562">AND(N7163,NOT(N7164),NOT(N7165))</f>
        <v>0</v>
      </c>
    </row>
    <row r="7164" spans="1:15" x14ac:dyDescent="0.25">
      <c r="A7164" t="s">
        <v>15</v>
      </c>
      <c r="B7164" t="s">
        <v>14</v>
      </c>
      <c r="C7164">
        <v>13</v>
      </c>
      <c r="D7164">
        <v>37</v>
      </c>
      <c r="E7164" t="b">
        <v>1</v>
      </c>
      <c r="F7164">
        <v>10.000999999999999</v>
      </c>
      <c r="G7164">
        <v>256</v>
      </c>
      <c r="H7164">
        <v>0</v>
      </c>
      <c r="I7164">
        <v>7643520</v>
      </c>
      <c r="J7164">
        <v>791508</v>
      </c>
      <c r="K7164">
        <v>395753</v>
      </c>
      <c r="L7164">
        <v>10</v>
      </c>
      <c r="M7164">
        <f t="shared" si="14448"/>
        <v>256</v>
      </c>
      <c r="N7164" t="b">
        <f t="shared" ref="N7164" si="14563">AND(MIN($F7163,$F7164,$F7165)=$F7164,MAX($H7163,$H7164,$H7165)=$H7164)</f>
        <v>1</v>
      </c>
      <c r="O7164" t="b">
        <f t="shared" ref="O7164" si="14564">AND(NOT(N7163),N7164,NOT(N7165))</f>
        <v>0</v>
      </c>
    </row>
    <row r="7165" spans="1:15" x14ac:dyDescent="0.25">
      <c r="A7165" t="s">
        <v>19</v>
      </c>
      <c r="B7165" t="s">
        <v>14</v>
      </c>
      <c r="C7165">
        <v>13</v>
      </c>
      <c r="D7165">
        <v>37</v>
      </c>
      <c r="E7165" t="b">
        <v>1</v>
      </c>
      <c r="F7165">
        <v>10.003</v>
      </c>
      <c r="G7165">
        <v>256</v>
      </c>
      <c r="H7165">
        <v>0</v>
      </c>
      <c r="I7165">
        <v>4692902</v>
      </c>
      <c r="J7165">
        <v>419251</v>
      </c>
      <c r="K7165">
        <v>209624</v>
      </c>
      <c r="L7165">
        <v>10</v>
      </c>
      <c r="M7165">
        <f t="shared" si="14448"/>
        <v>256</v>
      </c>
      <c r="N7165" t="b">
        <f t="shared" ref="N7165" si="14565">AND(MIN($F7163,$F7164,$F7165)=$F7165,MAX($H7163,$H7164,$H7165)=$H7165)</f>
        <v>0</v>
      </c>
      <c r="O7165" t="b">
        <f t="shared" ref="O7165" si="14566">AND(NOT(N7163),NOT(N7164),N7165)</f>
        <v>0</v>
      </c>
    </row>
    <row r="7166" spans="1:15" x14ac:dyDescent="0.25">
      <c r="A7166" t="s">
        <v>13</v>
      </c>
      <c r="B7166" t="s">
        <v>14</v>
      </c>
      <c r="C7166">
        <v>13</v>
      </c>
      <c r="D7166">
        <v>38</v>
      </c>
      <c r="E7166" t="b">
        <v>0</v>
      </c>
      <c r="F7166">
        <v>6.0999999999999999E-2</v>
      </c>
      <c r="G7166">
        <v>256</v>
      </c>
      <c r="H7166">
        <v>256</v>
      </c>
      <c r="I7166">
        <v>823</v>
      </c>
      <c r="J7166">
        <v>514</v>
      </c>
      <c r="K7166">
        <v>0</v>
      </c>
      <c r="L7166">
        <v>11</v>
      </c>
      <c r="M7166">
        <f t="shared" si="14448"/>
        <v>0</v>
      </c>
      <c r="N7166" t="b">
        <f t="shared" ref="N7166" si="14567">AND(MIN($F7166,$F7167,$F7168)=$F7166,MAX($H7166,$H7167,$H7168)=$H7166)</f>
        <v>1</v>
      </c>
      <c r="O7166" t="b">
        <f t="shared" ref="O7166" si="14568">AND(N7166,NOT(N7167),NOT(N7168))</f>
        <v>1</v>
      </c>
    </row>
    <row r="7167" spans="1:15" x14ac:dyDescent="0.25">
      <c r="A7167" t="s">
        <v>15</v>
      </c>
      <c r="B7167" t="s">
        <v>14</v>
      </c>
      <c r="C7167">
        <v>13</v>
      </c>
      <c r="D7167">
        <v>38</v>
      </c>
      <c r="E7167" t="b">
        <v>0</v>
      </c>
      <c r="F7167">
        <v>6.6000000000000003E-2</v>
      </c>
      <c r="G7167">
        <v>256</v>
      </c>
      <c r="H7167">
        <v>256</v>
      </c>
      <c r="I7167">
        <v>515</v>
      </c>
      <c r="J7167">
        <v>514</v>
      </c>
      <c r="K7167">
        <v>0</v>
      </c>
      <c r="L7167">
        <v>11</v>
      </c>
      <c r="M7167">
        <f t="shared" si="14448"/>
        <v>0</v>
      </c>
      <c r="N7167" t="b">
        <f t="shared" ref="N7167" si="14569">AND(MIN($F7166,$F7167,$F7168)=$F7167,MAX($H7166,$H7167,$H7168)=$H7167)</f>
        <v>0</v>
      </c>
      <c r="O7167" t="b">
        <f t="shared" ref="O7167" si="14570">AND(NOT(N7166),N7167,NOT(N7168))</f>
        <v>0</v>
      </c>
    </row>
    <row r="7168" spans="1:15" x14ac:dyDescent="0.25">
      <c r="A7168" t="s">
        <v>19</v>
      </c>
      <c r="B7168" t="s">
        <v>14</v>
      </c>
      <c r="C7168">
        <v>13</v>
      </c>
      <c r="D7168">
        <v>38</v>
      </c>
      <c r="E7168" t="b">
        <v>0</v>
      </c>
      <c r="F7168">
        <v>8.1000000000000003E-2</v>
      </c>
      <c r="G7168">
        <v>256</v>
      </c>
      <c r="H7168">
        <v>256</v>
      </c>
      <c r="I7168">
        <v>823</v>
      </c>
      <c r="J7168">
        <v>514</v>
      </c>
      <c r="K7168">
        <v>0</v>
      </c>
      <c r="L7168">
        <v>11</v>
      </c>
      <c r="M7168">
        <f t="shared" si="14448"/>
        <v>0</v>
      </c>
      <c r="N7168" t="b">
        <f t="shared" ref="N7168" si="14571">AND(MIN($F7166,$F7167,$F7168)=$F7168,MAX($H7166,$H7167,$H7168)=$H7168)</f>
        <v>0</v>
      </c>
      <c r="O7168" t="b">
        <f t="shared" ref="O7168" si="14572">AND(NOT(N7166),NOT(N7167),N7168)</f>
        <v>0</v>
      </c>
    </row>
    <row r="7169" spans="1:15" x14ac:dyDescent="0.25">
      <c r="A7169" t="s">
        <v>13</v>
      </c>
      <c r="B7169" t="s">
        <v>14</v>
      </c>
      <c r="C7169">
        <v>13</v>
      </c>
      <c r="D7169">
        <v>39</v>
      </c>
      <c r="E7169" t="b">
        <v>0</v>
      </c>
      <c r="F7169">
        <v>7.1999999999999995E-2</v>
      </c>
      <c r="G7169">
        <v>256</v>
      </c>
      <c r="H7169">
        <v>256</v>
      </c>
      <c r="I7169">
        <v>870</v>
      </c>
      <c r="J7169">
        <v>515</v>
      </c>
      <c r="K7169">
        <v>0</v>
      </c>
      <c r="L7169">
        <v>11</v>
      </c>
      <c r="M7169">
        <f t="shared" si="14448"/>
        <v>0</v>
      </c>
      <c r="N7169" t="b">
        <f t="shared" ref="N7169" si="14573">AND(MIN($F7169,$F7170,$F7171)=$F7169,MAX($H7169,$H7170,$H7171)=$H7169)</f>
        <v>0</v>
      </c>
      <c r="O7169" t="b">
        <f t="shared" ref="O7169" si="14574">AND(N7169,NOT(N7170),NOT(N7171))</f>
        <v>0</v>
      </c>
    </row>
    <row r="7170" spans="1:15" x14ac:dyDescent="0.25">
      <c r="A7170" t="s">
        <v>15</v>
      </c>
      <c r="B7170" t="s">
        <v>14</v>
      </c>
      <c r="C7170">
        <v>13</v>
      </c>
      <c r="D7170">
        <v>39</v>
      </c>
      <c r="E7170" t="b">
        <v>0</v>
      </c>
      <c r="F7170">
        <v>0.06</v>
      </c>
      <c r="G7170">
        <v>256</v>
      </c>
      <c r="H7170">
        <v>256</v>
      </c>
      <c r="I7170">
        <v>516</v>
      </c>
      <c r="J7170">
        <v>515</v>
      </c>
      <c r="K7170">
        <v>0</v>
      </c>
      <c r="L7170">
        <v>11</v>
      </c>
      <c r="M7170">
        <f t="shared" si="14448"/>
        <v>0</v>
      </c>
      <c r="N7170" t="b">
        <f t="shared" ref="N7170" si="14575">AND(MIN($F7169,$F7170,$F7171)=$F7170,MAX($H7169,$H7170,$H7171)=$H7170)</f>
        <v>1</v>
      </c>
      <c r="O7170" t="b">
        <f t="shared" ref="O7170" si="14576">AND(NOT(N7169),N7170,NOT(N7171))</f>
        <v>1</v>
      </c>
    </row>
    <row r="7171" spans="1:15" x14ac:dyDescent="0.25">
      <c r="A7171" t="s">
        <v>19</v>
      </c>
      <c r="B7171" t="s">
        <v>14</v>
      </c>
      <c r="C7171">
        <v>13</v>
      </c>
      <c r="D7171">
        <v>39</v>
      </c>
      <c r="E7171" t="b">
        <v>0</v>
      </c>
      <c r="F7171">
        <v>8.6999999999999994E-2</v>
      </c>
      <c r="G7171">
        <v>256</v>
      </c>
      <c r="H7171">
        <v>256</v>
      </c>
      <c r="I7171">
        <v>870</v>
      </c>
      <c r="J7171">
        <v>515</v>
      </c>
      <c r="K7171">
        <v>0</v>
      </c>
      <c r="L7171">
        <v>11</v>
      </c>
      <c r="M7171">
        <f t="shared" ref="M7171:M7234" si="14577">G7171-H7171</f>
        <v>0</v>
      </c>
      <c r="N7171" t="b">
        <f t="shared" ref="N7171" si="14578">AND(MIN($F7169,$F7170,$F7171)=$F7171,MAX($H7169,$H7170,$H7171)=$H7171)</f>
        <v>0</v>
      </c>
      <c r="O7171" t="b">
        <f t="shared" ref="O7171" si="14579">AND(NOT(N7169),NOT(N7170),N7171)</f>
        <v>0</v>
      </c>
    </row>
    <row r="7172" spans="1:15" x14ac:dyDescent="0.25">
      <c r="A7172" t="s">
        <v>13</v>
      </c>
      <c r="B7172" t="s">
        <v>14</v>
      </c>
      <c r="C7172">
        <v>13</v>
      </c>
      <c r="D7172">
        <v>3</v>
      </c>
      <c r="E7172" t="b">
        <v>0</v>
      </c>
      <c r="F7172">
        <v>6.2E-2</v>
      </c>
      <c r="G7172">
        <v>256</v>
      </c>
      <c r="H7172">
        <v>256</v>
      </c>
      <c r="I7172">
        <v>769</v>
      </c>
      <c r="J7172">
        <v>512</v>
      </c>
      <c r="K7172">
        <v>0</v>
      </c>
      <c r="L7172">
        <v>1</v>
      </c>
      <c r="M7172">
        <f t="shared" si="14577"/>
        <v>0</v>
      </c>
      <c r="N7172" t="b">
        <f t="shared" ref="N7172" si="14580">AND(MIN($F7172,$F7173,$F7174)=$F7172,MAX($H7172,$H7173,$H7174)=$H7172)</f>
        <v>0</v>
      </c>
      <c r="O7172" t="b">
        <f t="shared" ref="O7172" si="14581">AND(N7172,NOT(N7173),NOT(N7174))</f>
        <v>0</v>
      </c>
    </row>
    <row r="7173" spans="1:15" x14ac:dyDescent="0.25">
      <c r="A7173" t="s">
        <v>15</v>
      </c>
      <c r="B7173" t="s">
        <v>14</v>
      </c>
      <c r="C7173">
        <v>13</v>
      </c>
      <c r="D7173">
        <v>3</v>
      </c>
      <c r="E7173" t="b">
        <v>0</v>
      </c>
      <c r="F7173">
        <v>5.2999999999999999E-2</v>
      </c>
      <c r="G7173">
        <v>256</v>
      </c>
      <c r="H7173">
        <v>256</v>
      </c>
      <c r="I7173">
        <v>512</v>
      </c>
      <c r="J7173">
        <v>512</v>
      </c>
      <c r="K7173">
        <v>0</v>
      </c>
      <c r="L7173">
        <v>1</v>
      </c>
      <c r="M7173">
        <f t="shared" si="14577"/>
        <v>0</v>
      </c>
      <c r="N7173" t="b">
        <f t="shared" ref="N7173" si="14582">AND(MIN($F7172,$F7173,$F7174)=$F7173,MAX($H7172,$H7173,$H7174)=$H7173)</f>
        <v>1</v>
      </c>
      <c r="O7173" t="b">
        <f t="shared" ref="O7173" si="14583">AND(NOT(N7172),N7173,NOT(N7174))</f>
        <v>1</v>
      </c>
    </row>
    <row r="7174" spans="1:15" x14ac:dyDescent="0.25">
      <c r="A7174" t="s">
        <v>19</v>
      </c>
      <c r="B7174" t="s">
        <v>14</v>
      </c>
      <c r="C7174">
        <v>13</v>
      </c>
      <c r="D7174">
        <v>3</v>
      </c>
      <c r="E7174" t="b">
        <v>0</v>
      </c>
      <c r="F7174">
        <v>0.19</v>
      </c>
      <c r="G7174">
        <v>256</v>
      </c>
      <c r="H7174">
        <v>256</v>
      </c>
      <c r="I7174">
        <v>769</v>
      </c>
      <c r="J7174">
        <v>512</v>
      </c>
      <c r="K7174">
        <v>0</v>
      </c>
      <c r="L7174">
        <v>1</v>
      </c>
      <c r="M7174">
        <f t="shared" si="14577"/>
        <v>0</v>
      </c>
      <c r="N7174" t="b">
        <f t="shared" ref="N7174" si="14584">AND(MIN($F7172,$F7173,$F7174)=$F7174,MAX($H7172,$H7173,$H7174)=$H7174)</f>
        <v>0</v>
      </c>
      <c r="O7174" t="b">
        <f t="shared" ref="O7174" si="14585">AND(NOT(N7172),NOT(N7173),N7174)</f>
        <v>0</v>
      </c>
    </row>
    <row r="7175" spans="1:15" x14ac:dyDescent="0.25">
      <c r="A7175" t="s">
        <v>13</v>
      </c>
      <c r="B7175" t="s">
        <v>14</v>
      </c>
      <c r="C7175">
        <v>13</v>
      </c>
      <c r="D7175">
        <v>40</v>
      </c>
      <c r="E7175" t="b">
        <v>0</v>
      </c>
      <c r="F7175">
        <v>7.4999999999999997E-2</v>
      </c>
      <c r="G7175">
        <v>256</v>
      </c>
      <c r="H7175">
        <v>256</v>
      </c>
      <c r="I7175">
        <v>935</v>
      </c>
      <c r="J7175">
        <v>515</v>
      </c>
      <c r="K7175">
        <v>0</v>
      </c>
      <c r="L7175">
        <v>11</v>
      </c>
      <c r="M7175">
        <f t="shared" si="14577"/>
        <v>0</v>
      </c>
      <c r="N7175" t="b">
        <f t="shared" ref="N7175" si="14586">AND(MIN($F7175,$F7176,$F7177)=$F7175,MAX($H7175,$H7176,$H7177)=$H7175)</f>
        <v>0</v>
      </c>
      <c r="O7175" t="b">
        <f t="shared" ref="O7175" si="14587">AND(N7175,NOT(N7176),NOT(N7177))</f>
        <v>0</v>
      </c>
    </row>
    <row r="7176" spans="1:15" x14ac:dyDescent="0.25">
      <c r="A7176" t="s">
        <v>15</v>
      </c>
      <c r="B7176" t="s">
        <v>14</v>
      </c>
      <c r="C7176">
        <v>13</v>
      </c>
      <c r="D7176">
        <v>40</v>
      </c>
      <c r="E7176" t="b">
        <v>0</v>
      </c>
      <c r="F7176">
        <v>6.5000000000000002E-2</v>
      </c>
      <c r="G7176">
        <v>256</v>
      </c>
      <c r="H7176">
        <v>256</v>
      </c>
      <c r="I7176">
        <v>516</v>
      </c>
      <c r="J7176">
        <v>515</v>
      </c>
      <c r="K7176">
        <v>0</v>
      </c>
      <c r="L7176">
        <v>11</v>
      </c>
      <c r="M7176">
        <f t="shared" si="14577"/>
        <v>0</v>
      </c>
      <c r="N7176" t="b">
        <f t="shared" ref="N7176" si="14588">AND(MIN($F7175,$F7176,$F7177)=$F7176,MAX($H7175,$H7176,$H7177)=$H7176)</f>
        <v>1</v>
      </c>
      <c r="O7176" t="b">
        <f t="shared" ref="O7176" si="14589">AND(NOT(N7175),N7176,NOT(N7177))</f>
        <v>1</v>
      </c>
    </row>
    <row r="7177" spans="1:15" x14ac:dyDescent="0.25">
      <c r="A7177" t="s">
        <v>19</v>
      </c>
      <c r="B7177" t="s">
        <v>14</v>
      </c>
      <c r="C7177">
        <v>13</v>
      </c>
      <c r="D7177">
        <v>40</v>
      </c>
      <c r="E7177" t="b">
        <v>0</v>
      </c>
      <c r="F7177">
        <v>0.11799999999999999</v>
      </c>
      <c r="G7177">
        <v>256</v>
      </c>
      <c r="H7177">
        <v>256</v>
      </c>
      <c r="I7177">
        <v>935</v>
      </c>
      <c r="J7177">
        <v>515</v>
      </c>
      <c r="K7177">
        <v>0</v>
      </c>
      <c r="L7177">
        <v>11</v>
      </c>
      <c r="M7177">
        <f t="shared" si="14577"/>
        <v>0</v>
      </c>
      <c r="N7177" t="b">
        <f t="shared" ref="N7177" si="14590">AND(MIN($F7175,$F7176,$F7177)=$F7177,MAX($H7175,$H7176,$H7177)=$H7177)</f>
        <v>0</v>
      </c>
      <c r="O7177" t="b">
        <f t="shared" ref="O7177" si="14591">AND(NOT(N7175),NOT(N7176),N7177)</f>
        <v>0</v>
      </c>
    </row>
    <row r="7178" spans="1:15" x14ac:dyDescent="0.25">
      <c r="A7178" t="s">
        <v>13</v>
      </c>
      <c r="B7178" t="s">
        <v>14</v>
      </c>
      <c r="C7178">
        <v>13</v>
      </c>
      <c r="D7178">
        <v>41</v>
      </c>
      <c r="E7178" t="b">
        <v>0</v>
      </c>
      <c r="F7178">
        <v>6.5000000000000002E-2</v>
      </c>
      <c r="G7178">
        <v>256</v>
      </c>
      <c r="H7178">
        <v>256</v>
      </c>
      <c r="I7178">
        <v>1041</v>
      </c>
      <c r="J7178">
        <v>517</v>
      </c>
      <c r="K7178">
        <v>1</v>
      </c>
      <c r="L7178">
        <v>11</v>
      </c>
      <c r="M7178">
        <f t="shared" si="14577"/>
        <v>0</v>
      </c>
      <c r="N7178" t="b">
        <f t="shared" ref="N7178" si="14592">AND(MIN($F7178,$F7179,$F7180)=$F7178,MAX($H7178,$H7179,$H7180)=$H7178)</f>
        <v>1</v>
      </c>
      <c r="O7178" t="b">
        <f t="shared" ref="O7178" si="14593">AND(N7178,NOT(N7179),NOT(N7180))</f>
        <v>1</v>
      </c>
    </row>
    <row r="7179" spans="1:15" x14ac:dyDescent="0.25">
      <c r="A7179" t="s">
        <v>15</v>
      </c>
      <c r="B7179" t="s">
        <v>14</v>
      </c>
      <c r="C7179">
        <v>13</v>
      </c>
      <c r="D7179">
        <v>41</v>
      </c>
      <c r="E7179" t="b">
        <v>0</v>
      </c>
      <c r="F7179">
        <v>6.7000000000000004E-2</v>
      </c>
      <c r="G7179">
        <v>256</v>
      </c>
      <c r="H7179">
        <v>256</v>
      </c>
      <c r="I7179">
        <v>520</v>
      </c>
      <c r="J7179">
        <v>517</v>
      </c>
      <c r="K7179">
        <v>1</v>
      </c>
      <c r="L7179">
        <v>11</v>
      </c>
      <c r="M7179">
        <f t="shared" si="14577"/>
        <v>0</v>
      </c>
      <c r="N7179" t="b">
        <f t="shared" ref="N7179" si="14594">AND(MIN($F7178,$F7179,$F7180)=$F7179,MAX($H7178,$H7179,$H7180)=$H7179)</f>
        <v>0</v>
      </c>
      <c r="O7179" t="b">
        <f t="shared" ref="O7179" si="14595">AND(NOT(N7178),N7179,NOT(N7180))</f>
        <v>0</v>
      </c>
    </row>
    <row r="7180" spans="1:15" x14ac:dyDescent="0.25">
      <c r="A7180" t="s">
        <v>19</v>
      </c>
      <c r="B7180" t="s">
        <v>14</v>
      </c>
      <c r="C7180">
        <v>13</v>
      </c>
      <c r="D7180">
        <v>41</v>
      </c>
      <c r="E7180" t="b">
        <v>0</v>
      </c>
      <c r="F7180">
        <v>9.5000000000000001E-2</v>
      </c>
      <c r="G7180">
        <v>256</v>
      </c>
      <c r="H7180">
        <v>256</v>
      </c>
      <c r="I7180">
        <v>1041</v>
      </c>
      <c r="J7180">
        <v>517</v>
      </c>
      <c r="K7180">
        <v>1</v>
      </c>
      <c r="L7180">
        <v>11</v>
      </c>
      <c r="M7180">
        <f t="shared" si="14577"/>
        <v>0</v>
      </c>
      <c r="N7180" t="b">
        <f t="shared" ref="N7180" si="14596">AND(MIN($F7178,$F7179,$F7180)=$F7180,MAX($H7178,$H7179,$H7180)=$H7180)</f>
        <v>0</v>
      </c>
      <c r="O7180" t="b">
        <f t="shared" ref="O7180" si="14597">AND(NOT(N7178),NOT(N7179),N7180)</f>
        <v>0</v>
      </c>
    </row>
    <row r="7181" spans="1:15" x14ac:dyDescent="0.25">
      <c r="A7181" t="s">
        <v>13</v>
      </c>
      <c r="B7181" t="s">
        <v>14</v>
      </c>
      <c r="C7181">
        <v>13</v>
      </c>
      <c r="D7181">
        <v>42</v>
      </c>
      <c r="E7181" t="b">
        <v>0</v>
      </c>
      <c r="F7181">
        <v>6.5000000000000002E-2</v>
      </c>
      <c r="G7181">
        <v>256</v>
      </c>
      <c r="H7181">
        <v>256</v>
      </c>
      <c r="I7181">
        <v>987</v>
      </c>
      <c r="J7181">
        <v>515</v>
      </c>
      <c r="K7181">
        <v>0</v>
      </c>
      <c r="L7181">
        <v>11</v>
      </c>
      <c r="M7181">
        <f t="shared" si="14577"/>
        <v>0</v>
      </c>
      <c r="N7181" t="b">
        <f t="shared" ref="N7181" si="14598">AND(MIN($F7181,$F7182,$F7183)=$F7181,MAX($H7181,$H7182,$H7183)=$H7181)</f>
        <v>1</v>
      </c>
      <c r="O7181" t="b">
        <f t="shared" ref="O7181" si="14599">AND(N7181,NOT(N7182),NOT(N7183))</f>
        <v>1</v>
      </c>
    </row>
    <row r="7182" spans="1:15" x14ac:dyDescent="0.25">
      <c r="A7182" t="s">
        <v>15</v>
      </c>
      <c r="B7182" t="s">
        <v>14</v>
      </c>
      <c r="C7182">
        <v>13</v>
      </c>
      <c r="D7182">
        <v>42</v>
      </c>
      <c r="E7182" t="b">
        <v>0</v>
      </c>
      <c r="F7182">
        <v>6.9000000000000006E-2</v>
      </c>
      <c r="G7182">
        <v>256</v>
      </c>
      <c r="H7182">
        <v>256</v>
      </c>
      <c r="I7182">
        <v>516</v>
      </c>
      <c r="J7182">
        <v>515</v>
      </c>
      <c r="K7182">
        <v>0</v>
      </c>
      <c r="L7182">
        <v>11</v>
      </c>
      <c r="M7182">
        <f t="shared" si="14577"/>
        <v>0</v>
      </c>
      <c r="N7182" t="b">
        <f t="shared" ref="N7182" si="14600">AND(MIN($F7181,$F7182,$F7183)=$F7182,MAX($H7181,$H7182,$H7183)=$H7182)</f>
        <v>0</v>
      </c>
      <c r="O7182" t="b">
        <f t="shared" ref="O7182" si="14601">AND(NOT(N7181),N7182,NOT(N7183))</f>
        <v>0</v>
      </c>
    </row>
    <row r="7183" spans="1:15" x14ac:dyDescent="0.25">
      <c r="A7183" t="s">
        <v>19</v>
      </c>
      <c r="B7183" t="s">
        <v>14</v>
      </c>
      <c r="C7183">
        <v>13</v>
      </c>
      <c r="D7183">
        <v>42</v>
      </c>
      <c r="E7183" t="b">
        <v>0</v>
      </c>
      <c r="F7183">
        <v>0.10100000000000001</v>
      </c>
      <c r="G7183">
        <v>256</v>
      </c>
      <c r="H7183">
        <v>256</v>
      </c>
      <c r="I7183">
        <v>987</v>
      </c>
      <c r="J7183">
        <v>515</v>
      </c>
      <c r="K7183">
        <v>0</v>
      </c>
      <c r="L7183">
        <v>11</v>
      </c>
      <c r="M7183">
        <f t="shared" si="14577"/>
        <v>0</v>
      </c>
      <c r="N7183" t="b">
        <f t="shared" ref="N7183" si="14602">AND(MIN($F7181,$F7182,$F7183)=$F7183,MAX($H7181,$H7182,$H7183)=$H7183)</f>
        <v>0</v>
      </c>
      <c r="O7183" t="b">
        <f t="shared" ref="O7183" si="14603">AND(NOT(N7181),NOT(N7182),N7183)</f>
        <v>0</v>
      </c>
    </row>
    <row r="7184" spans="1:15" x14ac:dyDescent="0.25">
      <c r="A7184" t="s">
        <v>13</v>
      </c>
      <c r="B7184" t="s">
        <v>14</v>
      </c>
      <c r="C7184">
        <v>13</v>
      </c>
      <c r="D7184">
        <v>43</v>
      </c>
      <c r="E7184" t="b">
        <v>0</v>
      </c>
      <c r="F7184">
        <v>6.8000000000000005E-2</v>
      </c>
      <c r="G7184">
        <v>256</v>
      </c>
      <c r="H7184">
        <v>256</v>
      </c>
      <c r="I7184">
        <v>816</v>
      </c>
      <c r="J7184">
        <v>515</v>
      </c>
      <c r="K7184">
        <v>0</v>
      </c>
      <c r="L7184">
        <v>11</v>
      </c>
      <c r="M7184">
        <f t="shared" si="14577"/>
        <v>0</v>
      </c>
      <c r="N7184" t="b">
        <f t="shared" ref="N7184" si="14604">AND(MIN($F7184,$F7185,$F7186)=$F7184,MAX($H7184,$H7185,$H7186)=$H7184)</f>
        <v>0</v>
      </c>
      <c r="O7184" t="b">
        <f t="shared" ref="O7184" si="14605">AND(N7184,NOT(N7185),NOT(N7186))</f>
        <v>0</v>
      </c>
    </row>
    <row r="7185" spans="1:15" x14ac:dyDescent="0.25">
      <c r="A7185" t="s">
        <v>15</v>
      </c>
      <c r="B7185" t="s">
        <v>14</v>
      </c>
      <c r="C7185">
        <v>13</v>
      </c>
      <c r="D7185">
        <v>43</v>
      </c>
      <c r="E7185" t="b">
        <v>0</v>
      </c>
      <c r="F7185">
        <v>0.06</v>
      </c>
      <c r="G7185">
        <v>256</v>
      </c>
      <c r="H7185">
        <v>256</v>
      </c>
      <c r="I7185">
        <v>516</v>
      </c>
      <c r="J7185">
        <v>515</v>
      </c>
      <c r="K7185">
        <v>0</v>
      </c>
      <c r="L7185">
        <v>11</v>
      </c>
      <c r="M7185">
        <f t="shared" si="14577"/>
        <v>0</v>
      </c>
      <c r="N7185" t="b">
        <f t="shared" ref="N7185" si="14606">AND(MIN($F7184,$F7185,$F7186)=$F7185,MAX($H7184,$H7185,$H7186)=$H7185)</f>
        <v>1</v>
      </c>
      <c r="O7185" t="b">
        <f t="shared" ref="O7185" si="14607">AND(NOT(N7184),N7185,NOT(N7186))</f>
        <v>1</v>
      </c>
    </row>
    <row r="7186" spans="1:15" x14ac:dyDescent="0.25">
      <c r="A7186" t="s">
        <v>19</v>
      </c>
      <c r="B7186" t="s">
        <v>14</v>
      </c>
      <c r="C7186">
        <v>13</v>
      </c>
      <c r="D7186">
        <v>43</v>
      </c>
      <c r="E7186" t="b">
        <v>0</v>
      </c>
      <c r="F7186">
        <v>9.7000000000000003E-2</v>
      </c>
      <c r="G7186">
        <v>256</v>
      </c>
      <c r="H7186">
        <v>256</v>
      </c>
      <c r="I7186">
        <v>816</v>
      </c>
      <c r="J7186">
        <v>515</v>
      </c>
      <c r="K7186">
        <v>0</v>
      </c>
      <c r="L7186">
        <v>11</v>
      </c>
      <c r="M7186">
        <f t="shared" si="14577"/>
        <v>0</v>
      </c>
      <c r="N7186" t="b">
        <f t="shared" ref="N7186" si="14608">AND(MIN($F7184,$F7185,$F7186)=$F7186,MAX($H7184,$H7185,$H7186)=$H7186)</f>
        <v>0</v>
      </c>
      <c r="O7186" t="b">
        <f t="shared" ref="O7186" si="14609">AND(NOT(N7184),NOT(N7185),N7186)</f>
        <v>0</v>
      </c>
    </row>
    <row r="7187" spans="1:15" x14ac:dyDescent="0.25">
      <c r="A7187" t="s">
        <v>13</v>
      </c>
      <c r="B7187" t="s">
        <v>14</v>
      </c>
      <c r="C7187">
        <v>13</v>
      </c>
      <c r="D7187">
        <v>44</v>
      </c>
      <c r="E7187" t="b">
        <v>0</v>
      </c>
      <c r="F7187">
        <v>6.7000000000000004E-2</v>
      </c>
      <c r="G7187">
        <v>256</v>
      </c>
      <c r="H7187">
        <v>256</v>
      </c>
      <c r="I7187">
        <v>824</v>
      </c>
      <c r="J7187">
        <v>515</v>
      </c>
      <c r="K7187">
        <v>0</v>
      </c>
      <c r="L7187">
        <v>11</v>
      </c>
      <c r="M7187">
        <f t="shared" si="14577"/>
        <v>0</v>
      </c>
      <c r="N7187" t="b">
        <f t="shared" ref="N7187" si="14610">AND(MIN($F7187,$F7188,$F7189)=$F7187,MAX($H7187,$H7188,$H7189)=$H7187)</f>
        <v>1</v>
      </c>
      <c r="O7187" t="b">
        <f t="shared" ref="O7187" si="14611">AND(N7187,NOT(N7188),NOT(N7189))</f>
        <v>1</v>
      </c>
    </row>
    <row r="7188" spans="1:15" x14ac:dyDescent="0.25">
      <c r="A7188" t="s">
        <v>15</v>
      </c>
      <c r="B7188" t="s">
        <v>14</v>
      </c>
      <c r="C7188">
        <v>13</v>
      </c>
      <c r="D7188">
        <v>44</v>
      </c>
      <c r="E7188" t="b">
        <v>0</v>
      </c>
      <c r="F7188">
        <v>7.5999999999999998E-2</v>
      </c>
      <c r="G7188">
        <v>256</v>
      </c>
      <c r="H7188">
        <v>256</v>
      </c>
      <c r="I7188">
        <v>516</v>
      </c>
      <c r="J7188">
        <v>515</v>
      </c>
      <c r="K7188">
        <v>0</v>
      </c>
      <c r="L7188">
        <v>11</v>
      </c>
      <c r="M7188">
        <f t="shared" si="14577"/>
        <v>0</v>
      </c>
      <c r="N7188" t="b">
        <f t="shared" ref="N7188" si="14612">AND(MIN($F7187,$F7188,$F7189)=$F7188,MAX($H7187,$H7188,$H7189)=$H7188)</f>
        <v>0</v>
      </c>
      <c r="O7188" t="b">
        <f t="shared" ref="O7188" si="14613">AND(NOT(N7187),N7188,NOT(N7189))</f>
        <v>0</v>
      </c>
    </row>
    <row r="7189" spans="1:15" x14ac:dyDescent="0.25">
      <c r="A7189" t="s">
        <v>19</v>
      </c>
      <c r="B7189" t="s">
        <v>14</v>
      </c>
      <c r="C7189">
        <v>13</v>
      </c>
      <c r="D7189">
        <v>44</v>
      </c>
      <c r="E7189" t="b">
        <v>0</v>
      </c>
      <c r="F7189">
        <v>7.6999999999999999E-2</v>
      </c>
      <c r="G7189">
        <v>256</v>
      </c>
      <c r="H7189">
        <v>256</v>
      </c>
      <c r="I7189">
        <v>824</v>
      </c>
      <c r="J7189">
        <v>515</v>
      </c>
      <c r="K7189">
        <v>0</v>
      </c>
      <c r="L7189">
        <v>11</v>
      </c>
      <c r="M7189">
        <f t="shared" si="14577"/>
        <v>0</v>
      </c>
      <c r="N7189" t="b">
        <f t="shared" ref="N7189" si="14614">AND(MIN($F7187,$F7188,$F7189)=$F7189,MAX($H7187,$H7188,$H7189)=$H7189)</f>
        <v>0</v>
      </c>
      <c r="O7189" t="b">
        <f t="shared" ref="O7189" si="14615">AND(NOT(N7187),NOT(N7188),N7189)</f>
        <v>0</v>
      </c>
    </row>
    <row r="7190" spans="1:15" x14ac:dyDescent="0.25">
      <c r="A7190" t="s">
        <v>13</v>
      </c>
      <c r="B7190" t="s">
        <v>14</v>
      </c>
      <c r="C7190">
        <v>13</v>
      </c>
      <c r="D7190">
        <v>45</v>
      </c>
      <c r="E7190" t="b">
        <v>0</v>
      </c>
      <c r="F7190">
        <v>7.0000000000000007E-2</v>
      </c>
      <c r="G7190">
        <v>256</v>
      </c>
      <c r="H7190">
        <v>256</v>
      </c>
      <c r="I7190">
        <v>840</v>
      </c>
      <c r="J7190">
        <v>515</v>
      </c>
      <c r="K7190">
        <v>0</v>
      </c>
      <c r="L7190">
        <v>11</v>
      </c>
      <c r="M7190">
        <f t="shared" si="14577"/>
        <v>0</v>
      </c>
      <c r="N7190" t="b">
        <f t="shared" ref="N7190" si="14616">AND(MIN($F7190,$F7191,$F7192)=$F7190,MAX($H7190,$H7191,$H7192)=$H7190)</f>
        <v>0</v>
      </c>
      <c r="O7190" t="b">
        <f t="shared" ref="O7190" si="14617">AND(N7190,NOT(N7191),NOT(N7192))</f>
        <v>0</v>
      </c>
    </row>
    <row r="7191" spans="1:15" x14ac:dyDescent="0.25">
      <c r="A7191" t="s">
        <v>15</v>
      </c>
      <c r="B7191" t="s">
        <v>14</v>
      </c>
      <c r="C7191">
        <v>13</v>
      </c>
      <c r="D7191">
        <v>45</v>
      </c>
      <c r="E7191" t="b">
        <v>0</v>
      </c>
      <c r="F7191">
        <v>6.5000000000000002E-2</v>
      </c>
      <c r="G7191">
        <v>256</v>
      </c>
      <c r="H7191">
        <v>256</v>
      </c>
      <c r="I7191">
        <v>516</v>
      </c>
      <c r="J7191">
        <v>515</v>
      </c>
      <c r="K7191">
        <v>0</v>
      </c>
      <c r="L7191">
        <v>11</v>
      </c>
      <c r="M7191">
        <f t="shared" si="14577"/>
        <v>0</v>
      </c>
      <c r="N7191" t="b">
        <f t="shared" ref="N7191" si="14618">AND(MIN($F7190,$F7191,$F7192)=$F7191,MAX($H7190,$H7191,$H7192)=$H7191)</f>
        <v>1</v>
      </c>
      <c r="O7191" t="b">
        <f t="shared" ref="O7191" si="14619">AND(NOT(N7190),N7191,NOT(N7192))</f>
        <v>1</v>
      </c>
    </row>
    <row r="7192" spans="1:15" x14ac:dyDescent="0.25">
      <c r="A7192" t="s">
        <v>19</v>
      </c>
      <c r="B7192" t="s">
        <v>14</v>
      </c>
      <c r="C7192">
        <v>13</v>
      </c>
      <c r="D7192">
        <v>45</v>
      </c>
      <c r="E7192" t="b">
        <v>0</v>
      </c>
      <c r="F7192">
        <v>6.8000000000000005E-2</v>
      </c>
      <c r="G7192">
        <v>256</v>
      </c>
      <c r="H7192">
        <v>256</v>
      </c>
      <c r="I7192">
        <v>840</v>
      </c>
      <c r="J7192">
        <v>515</v>
      </c>
      <c r="K7192">
        <v>0</v>
      </c>
      <c r="L7192">
        <v>11</v>
      </c>
      <c r="M7192">
        <f t="shared" si="14577"/>
        <v>0</v>
      </c>
      <c r="N7192" t="b">
        <f t="shared" ref="N7192" si="14620">AND(MIN($F7190,$F7191,$F7192)=$F7192,MAX($H7190,$H7191,$H7192)=$H7192)</f>
        <v>0</v>
      </c>
      <c r="O7192" t="b">
        <f t="shared" ref="O7192" si="14621">AND(NOT(N7190),NOT(N7191),N7192)</f>
        <v>0</v>
      </c>
    </row>
    <row r="7193" spans="1:15" x14ac:dyDescent="0.25">
      <c r="A7193" t="s">
        <v>13</v>
      </c>
      <c r="B7193" t="s">
        <v>14</v>
      </c>
      <c r="C7193">
        <v>13</v>
      </c>
      <c r="D7193">
        <v>46</v>
      </c>
      <c r="E7193" t="b">
        <v>0</v>
      </c>
      <c r="F7193">
        <v>0.127</v>
      </c>
      <c r="G7193">
        <v>256</v>
      </c>
      <c r="H7193">
        <v>256</v>
      </c>
      <c r="I7193">
        <v>1042</v>
      </c>
      <c r="J7193">
        <v>519</v>
      </c>
      <c r="K7193">
        <v>2</v>
      </c>
      <c r="L7193">
        <v>11</v>
      </c>
      <c r="M7193">
        <f t="shared" si="14577"/>
        <v>0</v>
      </c>
      <c r="N7193" t="b">
        <f t="shared" ref="N7193" si="14622">AND(MIN($F7193,$F7194,$F7195)=$F7193,MAX($H7193,$H7194,$H7195)=$H7193)</f>
        <v>0</v>
      </c>
      <c r="O7193" t="b">
        <f t="shared" ref="O7193" si="14623">AND(N7193,NOT(N7194),NOT(N7195))</f>
        <v>0</v>
      </c>
    </row>
    <row r="7194" spans="1:15" x14ac:dyDescent="0.25">
      <c r="A7194" t="s">
        <v>15</v>
      </c>
      <c r="B7194" t="s">
        <v>14</v>
      </c>
      <c r="C7194">
        <v>13</v>
      </c>
      <c r="D7194">
        <v>46</v>
      </c>
      <c r="E7194" t="b">
        <v>0</v>
      </c>
      <c r="F7194">
        <v>6.8000000000000005E-2</v>
      </c>
      <c r="G7194">
        <v>256</v>
      </c>
      <c r="H7194">
        <v>256</v>
      </c>
      <c r="I7194">
        <v>522</v>
      </c>
      <c r="J7194">
        <v>519</v>
      </c>
      <c r="K7194">
        <v>2</v>
      </c>
      <c r="L7194">
        <v>11</v>
      </c>
      <c r="M7194">
        <f t="shared" si="14577"/>
        <v>0</v>
      </c>
      <c r="N7194" t="b">
        <f t="shared" ref="N7194" si="14624">AND(MIN($F7193,$F7194,$F7195)=$F7194,MAX($H7193,$H7194,$H7195)=$H7194)</f>
        <v>1</v>
      </c>
      <c r="O7194" t="b">
        <f t="shared" ref="O7194" si="14625">AND(NOT(N7193),N7194,NOT(N7195))</f>
        <v>1</v>
      </c>
    </row>
    <row r="7195" spans="1:15" x14ac:dyDescent="0.25">
      <c r="A7195" t="s">
        <v>19</v>
      </c>
      <c r="B7195" t="s">
        <v>14</v>
      </c>
      <c r="C7195">
        <v>13</v>
      </c>
      <c r="D7195">
        <v>46</v>
      </c>
      <c r="E7195" t="b">
        <v>0</v>
      </c>
      <c r="F7195">
        <v>0.09</v>
      </c>
      <c r="G7195">
        <v>256</v>
      </c>
      <c r="H7195">
        <v>256</v>
      </c>
      <c r="I7195">
        <v>1042</v>
      </c>
      <c r="J7195">
        <v>519</v>
      </c>
      <c r="K7195">
        <v>2</v>
      </c>
      <c r="L7195">
        <v>11</v>
      </c>
      <c r="M7195">
        <f t="shared" si="14577"/>
        <v>0</v>
      </c>
      <c r="N7195" t="b">
        <f t="shared" ref="N7195" si="14626">AND(MIN($F7193,$F7194,$F7195)=$F7195,MAX($H7193,$H7194,$H7195)=$H7195)</f>
        <v>0</v>
      </c>
      <c r="O7195" t="b">
        <f t="shared" ref="O7195" si="14627">AND(NOT(N7193),NOT(N7194),N7195)</f>
        <v>0</v>
      </c>
    </row>
    <row r="7196" spans="1:15" x14ac:dyDescent="0.25">
      <c r="A7196" t="s">
        <v>13</v>
      </c>
      <c r="B7196" t="s">
        <v>14</v>
      </c>
      <c r="C7196">
        <v>13</v>
      </c>
      <c r="D7196">
        <v>47</v>
      </c>
      <c r="E7196" t="b">
        <v>0</v>
      </c>
      <c r="F7196">
        <v>7.0999999999999994E-2</v>
      </c>
      <c r="G7196">
        <v>256</v>
      </c>
      <c r="H7196">
        <v>256</v>
      </c>
      <c r="I7196">
        <v>880</v>
      </c>
      <c r="J7196">
        <v>515</v>
      </c>
      <c r="K7196">
        <v>0</v>
      </c>
      <c r="L7196">
        <v>11</v>
      </c>
      <c r="M7196">
        <f t="shared" si="14577"/>
        <v>0</v>
      </c>
      <c r="N7196" t="b">
        <f t="shared" ref="N7196" si="14628">AND(MIN($F7196,$F7197,$F7198)=$F7196,MAX($H7196,$H7197,$H7198)=$H7196)</f>
        <v>0</v>
      </c>
      <c r="O7196" t="b">
        <f t="shared" ref="O7196" si="14629">AND(N7196,NOT(N7197),NOT(N7198))</f>
        <v>0</v>
      </c>
    </row>
    <row r="7197" spans="1:15" x14ac:dyDescent="0.25">
      <c r="A7197" t="s">
        <v>15</v>
      </c>
      <c r="B7197" t="s">
        <v>14</v>
      </c>
      <c r="C7197">
        <v>13</v>
      </c>
      <c r="D7197">
        <v>47</v>
      </c>
      <c r="E7197" t="b">
        <v>0</v>
      </c>
      <c r="F7197">
        <v>6.5000000000000002E-2</v>
      </c>
      <c r="G7197">
        <v>256</v>
      </c>
      <c r="H7197">
        <v>256</v>
      </c>
      <c r="I7197">
        <v>516</v>
      </c>
      <c r="J7197">
        <v>515</v>
      </c>
      <c r="K7197">
        <v>0</v>
      </c>
      <c r="L7197">
        <v>11</v>
      </c>
      <c r="M7197">
        <f t="shared" si="14577"/>
        <v>0</v>
      </c>
      <c r="N7197" t="b">
        <f t="shared" ref="N7197" si="14630">AND(MIN($F7196,$F7197,$F7198)=$F7197,MAX($H7196,$H7197,$H7198)=$H7197)</f>
        <v>1</v>
      </c>
      <c r="O7197" t="b">
        <f t="shared" ref="O7197" si="14631">AND(NOT(N7196),N7197,NOT(N7198))</f>
        <v>1</v>
      </c>
    </row>
    <row r="7198" spans="1:15" x14ac:dyDescent="0.25">
      <c r="A7198" t="s">
        <v>19</v>
      </c>
      <c r="B7198" t="s">
        <v>14</v>
      </c>
      <c r="C7198">
        <v>13</v>
      </c>
      <c r="D7198">
        <v>47</v>
      </c>
      <c r="E7198" t="b">
        <v>0</v>
      </c>
      <c r="F7198">
        <v>8.2000000000000003E-2</v>
      </c>
      <c r="G7198">
        <v>256</v>
      </c>
      <c r="H7198">
        <v>256</v>
      </c>
      <c r="I7198">
        <v>880</v>
      </c>
      <c r="J7198">
        <v>515</v>
      </c>
      <c r="K7198">
        <v>0</v>
      </c>
      <c r="L7198">
        <v>11</v>
      </c>
      <c r="M7198">
        <f t="shared" si="14577"/>
        <v>0</v>
      </c>
      <c r="N7198" t="b">
        <f t="shared" ref="N7198" si="14632">AND(MIN($F7196,$F7197,$F7198)=$F7198,MAX($H7196,$H7197,$H7198)=$H7198)</f>
        <v>0</v>
      </c>
      <c r="O7198" t="b">
        <f t="shared" ref="O7198" si="14633">AND(NOT(N7196),NOT(N7197),N7198)</f>
        <v>0</v>
      </c>
    </row>
    <row r="7199" spans="1:15" x14ac:dyDescent="0.25">
      <c r="A7199" t="s">
        <v>13</v>
      </c>
      <c r="B7199" t="s">
        <v>14</v>
      </c>
      <c r="C7199">
        <v>13</v>
      </c>
      <c r="D7199">
        <v>48</v>
      </c>
      <c r="E7199" t="b">
        <v>0</v>
      </c>
      <c r="F7199">
        <v>6.6000000000000003E-2</v>
      </c>
      <c r="G7199">
        <v>256</v>
      </c>
      <c r="H7199">
        <v>256</v>
      </c>
      <c r="I7199">
        <v>805</v>
      </c>
      <c r="J7199">
        <v>525</v>
      </c>
      <c r="K7199">
        <v>5</v>
      </c>
      <c r="L7199">
        <v>12</v>
      </c>
      <c r="M7199">
        <f t="shared" si="14577"/>
        <v>0</v>
      </c>
      <c r="N7199" t="b">
        <f t="shared" ref="N7199" si="14634">AND(MIN($F7199,$F7200,$F7201)=$F7199,MAX($H7199,$H7200,$H7201)=$H7199)</f>
        <v>0</v>
      </c>
      <c r="O7199" t="b">
        <f t="shared" ref="O7199" si="14635">AND(N7199,NOT(N7200),NOT(N7201))</f>
        <v>0</v>
      </c>
    </row>
    <row r="7200" spans="1:15" x14ac:dyDescent="0.25">
      <c r="A7200" t="s">
        <v>15</v>
      </c>
      <c r="B7200" t="s">
        <v>14</v>
      </c>
      <c r="C7200">
        <v>13</v>
      </c>
      <c r="D7200">
        <v>48</v>
      </c>
      <c r="E7200" t="b">
        <v>0</v>
      </c>
      <c r="F7200">
        <v>0.06</v>
      </c>
      <c r="G7200">
        <v>256</v>
      </c>
      <c r="H7200">
        <v>256</v>
      </c>
      <c r="I7200">
        <v>527</v>
      </c>
      <c r="J7200">
        <v>525</v>
      </c>
      <c r="K7200">
        <v>5</v>
      </c>
      <c r="L7200">
        <v>12</v>
      </c>
      <c r="M7200">
        <f t="shared" si="14577"/>
        <v>0</v>
      </c>
      <c r="N7200" t="b">
        <f t="shared" ref="N7200" si="14636">AND(MIN($F7199,$F7200,$F7201)=$F7200,MAX($H7199,$H7200,$H7201)=$H7200)</f>
        <v>1</v>
      </c>
      <c r="O7200" t="b">
        <f t="shared" ref="O7200" si="14637">AND(NOT(N7199),N7200,NOT(N7201))</f>
        <v>1</v>
      </c>
    </row>
    <row r="7201" spans="1:15" x14ac:dyDescent="0.25">
      <c r="A7201" t="s">
        <v>19</v>
      </c>
      <c r="B7201" t="s">
        <v>14</v>
      </c>
      <c r="C7201">
        <v>13</v>
      </c>
      <c r="D7201">
        <v>48</v>
      </c>
      <c r="E7201" t="b">
        <v>0</v>
      </c>
      <c r="F7201">
        <v>8.7999999999999995E-2</v>
      </c>
      <c r="G7201">
        <v>256</v>
      </c>
      <c r="H7201">
        <v>256</v>
      </c>
      <c r="I7201">
        <v>805</v>
      </c>
      <c r="J7201">
        <v>525</v>
      </c>
      <c r="K7201">
        <v>5</v>
      </c>
      <c r="L7201">
        <v>12</v>
      </c>
      <c r="M7201">
        <f t="shared" si="14577"/>
        <v>0</v>
      </c>
      <c r="N7201" t="b">
        <f t="shared" ref="N7201" si="14638">AND(MIN($F7199,$F7200,$F7201)=$F7201,MAX($H7199,$H7200,$H7201)=$H7201)</f>
        <v>0</v>
      </c>
      <c r="O7201" t="b">
        <f t="shared" ref="O7201" si="14639">AND(NOT(N7199),NOT(N7200),N7201)</f>
        <v>0</v>
      </c>
    </row>
    <row r="7202" spans="1:15" x14ac:dyDescent="0.25">
      <c r="A7202" t="s">
        <v>13</v>
      </c>
      <c r="B7202" t="s">
        <v>14</v>
      </c>
      <c r="C7202">
        <v>13</v>
      </c>
      <c r="D7202">
        <v>49</v>
      </c>
      <c r="E7202" t="b">
        <v>0</v>
      </c>
      <c r="F7202">
        <v>6.7000000000000004E-2</v>
      </c>
      <c r="G7202">
        <v>256</v>
      </c>
      <c r="H7202">
        <v>256</v>
      </c>
      <c r="I7202">
        <v>996</v>
      </c>
      <c r="J7202">
        <v>514</v>
      </c>
      <c r="K7202">
        <v>0</v>
      </c>
      <c r="L7202">
        <v>11</v>
      </c>
      <c r="M7202">
        <f t="shared" si="14577"/>
        <v>0</v>
      </c>
      <c r="N7202" t="b">
        <f t="shared" ref="N7202" si="14640">AND(MIN($F7202,$F7203,$F7204)=$F7202,MAX($H7202,$H7203,$H7204)=$H7202)</f>
        <v>1</v>
      </c>
      <c r="O7202" t="b">
        <f t="shared" ref="O7202" si="14641">AND(N7202,NOT(N7203),NOT(N7204))</f>
        <v>0</v>
      </c>
    </row>
    <row r="7203" spans="1:15" x14ac:dyDescent="0.25">
      <c r="A7203" t="s">
        <v>15</v>
      </c>
      <c r="B7203" t="s">
        <v>14</v>
      </c>
      <c r="C7203">
        <v>13</v>
      </c>
      <c r="D7203">
        <v>49</v>
      </c>
      <c r="E7203" t="b">
        <v>0</v>
      </c>
      <c r="F7203">
        <v>6.7000000000000004E-2</v>
      </c>
      <c r="G7203">
        <v>256</v>
      </c>
      <c r="H7203">
        <v>256</v>
      </c>
      <c r="I7203">
        <v>515</v>
      </c>
      <c r="J7203">
        <v>514</v>
      </c>
      <c r="K7203">
        <v>0</v>
      </c>
      <c r="L7203">
        <v>11</v>
      </c>
      <c r="M7203">
        <f t="shared" si="14577"/>
        <v>0</v>
      </c>
      <c r="N7203" t="b">
        <f t="shared" ref="N7203" si="14642">AND(MIN($F7202,$F7203,$F7204)=$F7203,MAX($H7202,$H7203,$H7204)=$H7203)</f>
        <v>1</v>
      </c>
      <c r="O7203" t="b">
        <f t="shared" ref="O7203" si="14643">AND(NOT(N7202),N7203,NOT(N7204))</f>
        <v>0</v>
      </c>
    </row>
    <row r="7204" spans="1:15" x14ac:dyDescent="0.25">
      <c r="A7204" t="s">
        <v>19</v>
      </c>
      <c r="B7204" t="s">
        <v>14</v>
      </c>
      <c r="C7204">
        <v>13</v>
      </c>
      <c r="D7204">
        <v>49</v>
      </c>
      <c r="E7204" t="b">
        <v>0</v>
      </c>
      <c r="F7204">
        <v>9.1999999999999998E-2</v>
      </c>
      <c r="G7204">
        <v>256</v>
      </c>
      <c r="H7204">
        <v>256</v>
      </c>
      <c r="I7204">
        <v>996</v>
      </c>
      <c r="J7204">
        <v>514</v>
      </c>
      <c r="K7204">
        <v>0</v>
      </c>
      <c r="L7204">
        <v>11</v>
      </c>
      <c r="M7204">
        <f t="shared" si="14577"/>
        <v>0</v>
      </c>
      <c r="N7204" t="b">
        <f t="shared" ref="N7204" si="14644">AND(MIN($F7202,$F7203,$F7204)=$F7204,MAX($H7202,$H7203,$H7204)=$H7204)</f>
        <v>0</v>
      </c>
      <c r="O7204" t="b">
        <f t="shared" ref="O7204" si="14645">AND(NOT(N7202),NOT(N7203),N7204)</f>
        <v>0</v>
      </c>
    </row>
    <row r="7205" spans="1:15" x14ac:dyDescent="0.25">
      <c r="A7205" t="s">
        <v>13</v>
      </c>
      <c r="B7205" t="s">
        <v>14</v>
      </c>
      <c r="C7205">
        <v>13</v>
      </c>
      <c r="D7205">
        <v>4</v>
      </c>
      <c r="E7205" t="b">
        <v>0</v>
      </c>
      <c r="F7205">
        <v>6.65</v>
      </c>
      <c r="G7205">
        <v>256</v>
      </c>
      <c r="H7205">
        <v>256</v>
      </c>
      <c r="I7205">
        <v>952427</v>
      </c>
      <c r="J7205">
        <v>519463</v>
      </c>
      <c r="K7205">
        <v>259472</v>
      </c>
      <c r="L7205">
        <v>17</v>
      </c>
      <c r="M7205">
        <f t="shared" si="14577"/>
        <v>0</v>
      </c>
      <c r="N7205" t="b">
        <f t="shared" ref="N7205" si="14646">AND(MIN($F7205,$F7206,$F7207)=$F7205,MAX($H7205,$H7206,$H7207)=$H7205)</f>
        <v>0</v>
      </c>
      <c r="O7205" t="b">
        <f t="shared" ref="O7205" si="14647">AND(N7205,NOT(N7206),NOT(N7207))</f>
        <v>0</v>
      </c>
    </row>
    <row r="7206" spans="1:15" x14ac:dyDescent="0.25">
      <c r="A7206" t="s">
        <v>15</v>
      </c>
      <c r="B7206" t="s">
        <v>14</v>
      </c>
      <c r="C7206">
        <v>13</v>
      </c>
      <c r="D7206">
        <v>4</v>
      </c>
      <c r="E7206" t="b">
        <v>0</v>
      </c>
      <c r="F7206">
        <v>3.0470000000000002</v>
      </c>
      <c r="G7206">
        <v>256</v>
      </c>
      <c r="H7206">
        <v>256</v>
      </c>
      <c r="I7206">
        <v>536198</v>
      </c>
      <c r="J7206">
        <v>519463</v>
      </c>
      <c r="K7206">
        <v>259472</v>
      </c>
      <c r="L7206">
        <v>17</v>
      </c>
      <c r="M7206">
        <f t="shared" si="14577"/>
        <v>0</v>
      </c>
      <c r="N7206" t="b">
        <f t="shared" ref="N7206" si="14648">AND(MIN($F7205,$F7206,$F7207)=$F7206,MAX($H7205,$H7206,$H7207)=$H7206)</f>
        <v>1</v>
      </c>
      <c r="O7206" t="b">
        <f t="shared" ref="O7206" si="14649">AND(NOT(N7205),N7206,NOT(N7207))</f>
        <v>1</v>
      </c>
    </row>
    <row r="7207" spans="1:15" x14ac:dyDescent="0.25">
      <c r="A7207" t="s">
        <v>19</v>
      </c>
      <c r="B7207" t="s">
        <v>14</v>
      </c>
      <c r="C7207">
        <v>13</v>
      </c>
      <c r="D7207">
        <v>4</v>
      </c>
      <c r="E7207" t="b">
        <v>1</v>
      </c>
      <c r="F7207">
        <v>10.000999999999999</v>
      </c>
      <c r="G7207">
        <v>256</v>
      </c>
      <c r="H7207">
        <v>146</v>
      </c>
      <c r="I7207">
        <v>917121</v>
      </c>
      <c r="J7207">
        <v>500443</v>
      </c>
      <c r="K7207">
        <v>250071</v>
      </c>
      <c r="L7207">
        <v>17</v>
      </c>
      <c r="M7207">
        <f t="shared" si="14577"/>
        <v>110</v>
      </c>
      <c r="N7207" t="b">
        <f t="shared" ref="N7207" si="14650">AND(MIN($F7205,$F7206,$F7207)=$F7207,MAX($H7205,$H7206,$H7207)=$H7207)</f>
        <v>0</v>
      </c>
      <c r="O7207" t="b">
        <f t="shared" ref="O7207" si="14651">AND(NOT(N7205),NOT(N7206),N7207)</f>
        <v>0</v>
      </c>
    </row>
    <row r="7208" spans="1:15" x14ac:dyDescent="0.25">
      <c r="A7208" t="s">
        <v>13</v>
      </c>
      <c r="B7208" t="s">
        <v>14</v>
      </c>
      <c r="C7208">
        <v>13</v>
      </c>
      <c r="D7208">
        <v>50</v>
      </c>
      <c r="E7208" t="b">
        <v>0</v>
      </c>
      <c r="F7208">
        <v>8.4000000000000005E-2</v>
      </c>
      <c r="G7208">
        <v>256</v>
      </c>
      <c r="H7208">
        <v>256</v>
      </c>
      <c r="I7208">
        <v>956</v>
      </c>
      <c r="J7208">
        <v>515</v>
      </c>
      <c r="K7208">
        <v>0</v>
      </c>
      <c r="L7208">
        <v>11</v>
      </c>
      <c r="M7208">
        <f t="shared" si="14577"/>
        <v>0</v>
      </c>
      <c r="N7208" t="b">
        <f t="shared" ref="N7208" si="14652">AND(MIN($F7208,$F7209,$F7210)=$F7208,MAX($H7208,$H7209,$H7210)=$H7208)</f>
        <v>0</v>
      </c>
      <c r="O7208" t="b">
        <f t="shared" ref="O7208" si="14653">AND(N7208,NOT(N7209),NOT(N7210))</f>
        <v>0</v>
      </c>
    </row>
    <row r="7209" spans="1:15" x14ac:dyDescent="0.25">
      <c r="A7209" t="s">
        <v>15</v>
      </c>
      <c r="B7209" t="s">
        <v>14</v>
      </c>
      <c r="C7209">
        <v>13</v>
      </c>
      <c r="D7209">
        <v>50</v>
      </c>
      <c r="E7209" t="b">
        <v>0</v>
      </c>
      <c r="F7209">
        <v>7.8E-2</v>
      </c>
      <c r="G7209">
        <v>256</v>
      </c>
      <c r="H7209">
        <v>256</v>
      </c>
      <c r="I7209">
        <v>516</v>
      </c>
      <c r="J7209">
        <v>515</v>
      </c>
      <c r="K7209">
        <v>0</v>
      </c>
      <c r="L7209">
        <v>11</v>
      </c>
      <c r="M7209">
        <f t="shared" si="14577"/>
        <v>0</v>
      </c>
      <c r="N7209" t="b">
        <f t="shared" ref="N7209" si="14654">AND(MIN($F7208,$F7209,$F7210)=$F7209,MAX($H7208,$H7209,$H7210)=$H7209)</f>
        <v>1</v>
      </c>
      <c r="O7209" t="b">
        <f t="shared" ref="O7209" si="14655">AND(NOT(N7208),N7209,NOT(N7210))</f>
        <v>1</v>
      </c>
    </row>
    <row r="7210" spans="1:15" x14ac:dyDescent="0.25">
      <c r="A7210" t="s">
        <v>19</v>
      </c>
      <c r="B7210" t="s">
        <v>14</v>
      </c>
      <c r="C7210">
        <v>13</v>
      </c>
      <c r="D7210">
        <v>50</v>
      </c>
      <c r="E7210" t="b">
        <v>0</v>
      </c>
      <c r="F7210">
        <v>0.13300000000000001</v>
      </c>
      <c r="G7210">
        <v>256</v>
      </c>
      <c r="H7210">
        <v>256</v>
      </c>
      <c r="I7210">
        <v>956</v>
      </c>
      <c r="J7210">
        <v>515</v>
      </c>
      <c r="K7210">
        <v>0</v>
      </c>
      <c r="L7210">
        <v>11</v>
      </c>
      <c r="M7210">
        <f t="shared" si="14577"/>
        <v>0</v>
      </c>
      <c r="N7210" t="b">
        <f t="shared" ref="N7210" si="14656">AND(MIN($F7208,$F7209,$F7210)=$F7210,MAX($H7208,$H7209,$H7210)=$H7210)</f>
        <v>0</v>
      </c>
      <c r="O7210" t="b">
        <f t="shared" ref="O7210" si="14657">AND(NOT(N7208),NOT(N7209),N7210)</f>
        <v>0</v>
      </c>
    </row>
    <row r="7211" spans="1:15" x14ac:dyDescent="0.25">
      <c r="A7211" t="s">
        <v>13</v>
      </c>
      <c r="B7211" t="s">
        <v>14</v>
      </c>
      <c r="C7211">
        <v>13</v>
      </c>
      <c r="D7211">
        <v>5</v>
      </c>
      <c r="E7211" t="b">
        <v>0</v>
      </c>
      <c r="F7211">
        <v>7.4999999999999997E-2</v>
      </c>
      <c r="G7211">
        <v>256</v>
      </c>
      <c r="H7211">
        <v>256</v>
      </c>
      <c r="I7211">
        <v>1050</v>
      </c>
      <c r="J7211">
        <v>519</v>
      </c>
      <c r="K7211">
        <v>0</v>
      </c>
      <c r="L7211">
        <v>18</v>
      </c>
      <c r="M7211">
        <f t="shared" si="14577"/>
        <v>0</v>
      </c>
      <c r="N7211" t="b">
        <f t="shared" ref="N7211" si="14658">AND(MIN($F7211,$F7212,$F7213)=$F7211,MAX($H7211,$H7212,$H7213)=$H7211)</f>
        <v>0</v>
      </c>
      <c r="O7211" t="b">
        <f t="shared" ref="O7211" si="14659">AND(N7211,NOT(N7212),NOT(N7213))</f>
        <v>0</v>
      </c>
    </row>
    <row r="7212" spans="1:15" x14ac:dyDescent="0.25">
      <c r="A7212" t="s">
        <v>15</v>
      </c>
      <c r="B7212" t="s">
        <v>14</v>
      </c>
      <c r="C7212">
        <v>13</v>
      </c>
      <c r="D7212">
        <v>5</v>
      </c>
      <c r="E7212" t="b">
        <v>0</v>
      </c>
      <c r="F7212">
        <v>7.0000000000000007E-2</v>
      </c>
      <c r="G7212">
        <v>256</v>
      </c>
      <c r="H7212">
        <v>256</v>
      </c>
      <c r="I7212">
        <v>529</v>
      </c>
      <c r="J7212">
        <v>519</v>
      </c>
      <c r="K7212">
        <v>0</v>
      </c>
      <c r="L7212">
        <v>18</v>
      </c>
      <c r="M7212">
        <f t="shared" si="14577"/>
        <v>0</v>
      </c>
      <c r="N7212" t="b">
        <f t="shared" ref="N7212" si="14660">AND(MIN($F7211,$F7212,$F7213)=$F7212,MAX($H7211,$H7212,$H7213)=$H7212)</f>
        <v>1</v>
      </c>
      <c r="O7212" t="b">
        <f t="shared" ref="O7212" si="14661">AND(NOT(N7211),N7212,NOT(N7213))</f>
        <v>1</v>
      </c>
    </row>
    <row r="7213" spans="1:15" x14ac:dyDescent="0.25">
      <c r="A7213" t="s">
        <v>19</v>
      </c>
      <c r="B7213" t="s">
        <v>14</v>
      </c>
      <c r="C7213">
        <v>13</v>
      </c>
      <c r="D7213">
        <v>5</v>
      </c>
      <c r="E7213" t="b">
        <v>0</v>
      </c>
      <c r="F7213">
        <v>0.10199999999999999</v>
      </c>
      <c r="G7213">
        <v>256</v>
      </c>
      <c r="H7213">
        <v>256</v>
      </c>
      <c r="I7213">
        <v>1050</v>
      </c>
      <c r="J7213">
        <v>519</v>
      </c>
      <c r="K7213">
        <v>0</v>
      </c>
      <c r="L7213">
        <v>18</v>
      </c>
      <c r="M7213">
        <f t="shared" si="14577"/>
        <v>0</v>
      </c>
      <c r="N7213" t="b">
        <f t="shared" ref="N7213" si="14662">AND(MIN($F7211,$F7212,$F7213)=$F7213,MAX($H7211,$H7212,$H7213)=$H7213)</f>
        <v>0</v>
      </c>
      <c r="O7213" t="b">
        <f t="shared" ref="O7213" si="14663">AND(NOT(N7211),NOT(N7212),N7213)</f>
        <v>0</v>
      </c>
    </row>
    <row r="7214" spans="1:15" x14ac:dyDescent="0.25">
      <c r="A7214" t="s">
        <v>13</v>
      </c>
      <c r="B7214" t="s">
        <v>14</v>
      </c>
      <c r="C7214">
        <v>13</v>
      </c>
      <c r="D7214">
        <v>6</v>
      </c>
      <c r="E7214" t="b">
        <v>0</v>
      </c>
      <c r="F7214">
        <v>1E-3</v>
      </c>
      <c r="G7214">
        <v>256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f t="shared" si="14577"/>
        <v>256</v>
      </c>
      <c r="N7214" t="b">
        <f t="shared" ref="N7214" si="14664">AND(MIN($F7214,$F7215,$F7216)=$F7214,MAX($H7214,$H7215,$H7216)=$H7214)</f>
        <v>0</v>
      </c>
      <c r="O7214" t="b">
        <f t="shared" ref="O7214" si="14665">AND(N7214,NOT(N7215),NOT(N7216))</f>
        <v>0</v>
      </c>
    </row>
    <row r="7215" spans="1:15" x14ac:dyDescent="0.25">
      <c r="A7215" t="s">
        <v>15</v>
      </c>
      <c r="B7215" t="s">
        <v>14</v>
      </c>
      <c r="C7215">
        <v>13</v>
      </c>
      <c r="D7215">
        <v>6</v>
      </c>
      <c r="E7215" t="b">
        <v>0</v>
      </c>
      <c r="F7215">
        <v>0</v>
      </c>
      <c r="G7215">
        <v>256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f t="shared" si="14577"/>
        <v>256</v>
      </c>
      <c r="N7215" t="b">
        <f t="shared" ref="N7215" si="14666">AND(MIN($F7214,$F7215,$F7216)=$F7215,MAX($H7214,$H7215,$H7216)=$H7215)</f>
        <v>1</v>
      </c>
      <c r="O7215" t="b">
        <f t="shared" ref="O7215" si="14667">AND(NOT(N7214),N7215,NOT(N7216))</f>
        <v>0</v>
      </c>
    </row>
    <row r="7216" spans="1:15" x14ac:dyDescent="0.25">
      <c r="A7216" t="s">
        <v>19</v>
      </c>
      <c r="B7216" t="s">
        <v>14</v>
      </c>
      <c r="C7216">
        <v>13</v>
      </c>
      <c r="D7216">
        <v>6</v>
      </c>
      <c r="E7216" t="b">
        <v>0</v>
      </c>
      <c r="F7216">
        <v>0</v>
      </c>
      <c r="G7216">
        <v>256</v>
      </c>
      <c r="H7216">
        <v>0</v>
      </c>
      <c r="I7216">
        <v>0</v>
      </c>
      <c r="J7216">
        <v>0</v>
      </c>
      <c r="K7216">
        <v>1</v>
      </c>
      <c r="L7216">
        <v>0</v>
      </c>
      <c r="M7216">
        <f t="shared" si="14577"/>
        <v>256</v>
      </c>
      <c r="N7216" t="b">
        <f t="shared" ref="N7216" si="14668">AND(MIN($F7214,$F7215,$F7216)=$F7216,MAX($H7214,$H7215,$H7216)=$H7216)</f>
        <v>1</v>
      </c>
      <c r="O7216" t="b">
        <f t="shared" ref="O7216" si="14669">AND(NOT(N7214),NOT(N7215),N7216)</f>
        <v>0</v>
      </c>
    </row>
    <row r="7217" spans="1:15" x14ac:dyDescent="0.25">
      <c r="A7217" t="s">
        <v>13</v>
      </c>
      <c r="B7217" t="s">
        <v>14</v>
      </c>
      <c r="C7217">
        <v>13</v>
      </c>
      <c r="D7217">
        <v>7</v>
      </c>
      <c r="E7217" t="b">
        <v>0</v>
      </c>
      <c r="F7217">
        <v>7.8E-2</v>
      </c>
      <c r="G7217">
        <v>256</v>
      </c>
      <c r="H7217">
        <v>256</v>
      </c>
      <c r="I7217">
        <v>959</v>
      </c>
      <c r="J7217">
        <v>605</v>
      </c>
      <c r="K7217">
        <v>46</v>
      </c>
      <c r="L7217">
        <v>9</v>
      </c>
      <c r="M7217">
        <f t="shared" si="14577"/>
        <v>0</v>
      </c>
      <c r="N7217" t="b">
        <f t="shared" ref="N7217" si="14670">AND(MIN($F7217,$F7218,$F7219)=$F7217,MAX($H7217,$H7218,$H7219)=$H7217)</f>
        <v>0</v>
      </c>
      <c r="O7217" t="b">
        <f t="shared" ref="O7217" si="14671">AND(N7217,NOT(N7218),NOT(N7219))</f>
        <v>0</v>
      </c>
    </row>
    <row r="7218" spans="1:15" x14ac:dyDescent="0.25">
      <c r="A7218" t="s">
        <v>15</v>
      </c>
      <c r="B7218" t="s">
        <v>14</v>
      </c>
      <c r="C7218">
        <v>13</v>
      </c>
      <c r="D7218">
        <v>7</v>
      </c>
      <c r="E7218" t="b">
        <v>0</v>
      </c>
      <c r="F7218">
        <v>0.06</v>
      </c>
      <c r="G7218">
        <v>256</v>
      </c>
      <c r="H7218">
        <v>256</v>
      </c>
      <c r="I7218">
        <v>650</v>
      </c>
      <c r="J7218">
        <v>649</v>
      </c>
      <c r="K7218">
        <v>68</v>
      </c>
      <c r="L7218">
        <v>9</v>
      </c>
      <c r="M7218">
        <f t="shared" si="14577"/>
        <v>0</v>
      </c>
      <c r="N7218" t="b">
        <f t="shared" ref="N7218" si="14672">AND(MIN($F7217,$F7218,$F7219)=$F7218,MAX($H7217,$H7218,$H7219)=$H7218)</f>
        <v>1</v>
      </c>
      <c r="O7218" t="b">
        <f t="shared" ref="O7218" si="14673">AND(NOT(N7217),N7218,NOT(N7219))</f>
        <v>1</v>
      </c>
    </row>
    <row r="7219" spans="1:15" x14ac:dyDescent="0.25">
      <c r="A7219" t="s">
        <v>19</v>
      </c>
      <c r="B7219" t="s">
        <v>14</v>
      </c>
      <c r="C7219">
        <v>13</v>
      </c>
      <c r="D7219">
        <v>7</v>
      </c>
      <c r="E7219" t="b">
        <v>0</v>
      </c>
      <c r="F7219">
        <v>0.151</v>
      </c>
      <c r="G7219">
        <v>256</v>
      </c>
      <c r="H7219">
        <v>256</v>
      </c>
      <c r="I7219">
        <v>959</v>
      </c>
      <c r="J7219">
        <v>605</v>
      </c>
      <c r="K7219">
        <v>46</v>
      </c>
      <c r="L7219">
        <v>9</v>
      </c>
      <c r="M7219">
        <f t="shared" si="14577"/>
        <v>0</v>
      </c>
      <c r="N7219" t="b">
        <f t="shared" ref="N7219" si="14674">AND(MIN($F7217,$F7218,$F7219)=$F7219,MAX($H7217,$H7218,$H7219)=$H7219)</f>
        <v>0</v>
      </c>
      <c r="O7219" t="b">
        <f t="shared" ref="O7219" si="14675">AND(NOT(N7217),NOT(N7218),N7219)</f>
        <v>0</v>
      </c>
    </row>
    <row r="7220" spans="1:15" x14ac:dyDescent="0.25">
      <c r="A7220" t="s">
        <v>13</v>
      </c>
      <c r="B7220" t="s">
        <v>14</v>
      </c>
      <c r="C7220">
        <v>13</v>
      </c>
      <c r="D7220">
        <v>8</v>
      </c>
      <c r="E7220" t="b">
        <v>0</v>
      </c>
      <c r="F7220">
        <v>1E-3</v>
      </c>
      <c r="G7220">
        <v>256</v>
      </c>
      <c r="H7220">
        <v>3</v>
      </c>
      <c r="I7220">
        <v>18</v>
      </c>
      <c r="J7220">
        <v>11</v>
      </c>
      <c r="K7220">
        <v>3</v>
      </c>
      <c r="L7220">
        <v>1</v>
      </c>
      <c r="M7220">
        <f t="shared" si="14577"/>
        <v>253</v>
      </c>
      <c r="N7220" t="b">
        <f t="shared" ref="N7220" si="14676">AND(MIN($F7220,$F7221,$F7222)=$F7220,MAX($H7220,$H7221,$H7222)=$H7220)</f>
        <v>1</v>
      </c>
      <c r="O7220" t="b">
        <f t="shared" ref="O7220" si="14677">AND(N7220,NOT(N7221),NOT(N7222))</f>
        <v>0</v>
      </c>
    </row>
    <row r="7221" spans="1:15" x14ac:dyDescent="0.25">
      <c r="A7221" t="s">
        <v>15</v>
      </c>
      <c r="B7221" t="s">
        <v>14</v>
      </c>
      <c r="C7221">
        <v>13</v>
      </c>
      <c r="D7221">
        <v>8</v>
      </c>
      <c r="E7221" t="b">
        <v>0</v>
      </c>
      <c r="F7221">
        <v>1E-3</v>
      </c>
      <c r="G7221">
        <v>256</v>
      </c>
      <c r="H7221">
        <v>3</v>
      </c>
      <c r="I7221">
        <v>11</v>
      </c>
      <c r="J7221">
        <v>11</v>
      </c>
      <c r="K7221">
        <v>3</v>
      </c>
      <c r="L7221">
        <v>1</v>
      </c>
      <c r="M7221">
        <f t="shared" si="14577"/>
        <v>253</v>
      </c>
      <c r="N7221" t="b">
        <f t="shared" ref="N7221" si="14678">AND(MIN($F7220,$F7221,$F7222)=$F7221,MAX($H7220,$H7221,$H7222)=$H7221)</f>
        <v>1</v>
      </c>
      <c r="O7221" t="b">
        <f t="shared" ref="O7221" si="14679">AND(NOT(N7220),N7221,NOT(N7222))</f>
        <v>0</v>
      </c>
    </row>
    <row r="7222" spans="1:15" x14ac:dyDescent="0.25">
      <c r="A7222" t="s">
        <v>19</v>
      </c>
      <c r="B7222" t="s">
        <v>14</v>
      </c>
      <c r="C7222">
        <v>13</v>
      </c>
      <c r="D7222">
        <v>8</v>
      </c>
      <c r="E7222" t="b">
        <v>0</v>
      </c>
      <c r="F7222">
        <v>1E-3</v>
      </c>
      <c r="G7222">
        <v>256</v>
      </c>
      <c r="H7222">
        <v>3</v>
      </c>
      <c r="I7222">
        <v>18</v>
      </c>
      <c r="J7222">
        <v>11</v>
      </c>
      <c r="K7222">
        <v>3</v>
      </c>
      <c r="L7222">
        <v>1</v>
      </c>
      <c r="M7222">
        <f t="shared" si="14577"/>
        <v>253</v>
      </c>
      <c r="N7222" t="b">
        <f t="shared" ref="N7222" si="14680">AND(MIN($F7220,$F7221,$F7222)=$F7222,MAX($H7220,$H7221,$H7222)=$H7222)</f>
        <v>1</v>
      </c>
      <c r="O7222" t="b">
        <f t="shared" ref="O7222" si="14681">AND(NOT(N7220),NOT(N7221),N7222)</f>
        <v>0</v>
      </c>
    </row>
    <row r="7223" spans="1:15" x14ac:dyDescent="0.25">
      <c r="A7223" t="s">
        <v>13</v>
      </c>
      <c r="B7223" t="s">
        <v>14</v>
      </c>
      <c r="C7223">
        <v>13</v>
      </c>
      <c r="D7223">
        <v>9</v>
      </c>
      <c r="E7223" t="b">
        <v>0</v>
      </c>
      <c r="F7223">
        <v>8.4000000000000005E-2</v>
      </c>
      <c r="G7223">
        <v>256</v>
      </c>
      <c r="H7223">
        <v>256</v>
      </c>
      <c r="I7223">
        <v>1955</v>
      </c>
      <c r="J7223">
        <v>1013</v>
      </c>
      <c r="K7223">
        <v>248</v>
      </c>
      <c r="L7223">
        <v>14</v>
      </c>
      <c r="M7223">
        <f t="shared" si="14577"/>
        <v>0</v>
      </c>
      <c r="N7223" t="b">
        <f t="shared" ref="N7223" si="14682">AND(MIN($F7223,$F7224,$F7225)=$F7223,MAX($H7223,$H7224,$H7225)=$H7223)</f>
        <v>0</v>
      </c>
      <c r="O7223" t="b">
        <f t="shared" ref="O7223" si="14683">AND(N7223,NOT(N7224),NOT(N7225))</f>
        <v>0</v>
      </c>
    </row>
    <row r="7224" spans="1:15" x14ac:dyDescent="0.25">
      <c r="A7224" t="s">
        <v>15</v>
      </c>
      <c r="B7224" t="s">
        <v>14</v>
      </c>
      <c r="C7224">
        <v>13</v>
      </c>
      <c r="D7224">
        <v>9</v>
      </c>
      <c r="E7224" t="b">
        <v>0</v>
      </c>
      <c r="F7224">
        <v>0.08</v>
      </c>
      <c r="G7224">
        <v>256</v>
      </c>
      <c r="H7224">
        <v>256</v>
      </c>
      <c r="I7224">
        <v>1022</v>
      </c>
      <c r="J7224">
        <v>1013</v>
      </c>
      <c r="K7224">
        <v>248</v>
      </c>
      <c r="L7224">
        <v>14</v>
      </c>
      <c r="M7224">
        <f t="shared" si="14577"/>
        <v>0</v>
      </c>
      <c r="N7224" t="b">
        <f t="shared" ref="N7224" si="14684">AND(MIN($F7223,$F7224,$F7225)=$F7224,MAX($H7223,$H7224,$H7225)=$H7224)</f>
        <v>1</v>
      </c>
      <c r="O7224" t="b">
        <f t="shared" ref="O7224" si="14685">AND(NOT(N7223),N7224,NOT(N7225))</f>
        <v>1</v>
      </c>
    </row>
    <row r="7225" spans="1:15" x14ac:dyDescent="0.25">
      <c r="A7225" t="s">
        <v>19</v>
      </c>
      <c r="B7225" t="s">
        <v>14</v>
      </c>
      <c r="C7225">
        <v>13</v>
      </c>
      <c r="D7225">
        <v>9</v>
      </c>
      <c r="E7225" t="b">
        <v>0</v>
      </c>
      <c r="F7225">
        <v>0.16900000000000001</v>
      </c>
      <c r="G7225">
        <v>256</v>
      </c>
      <c r="H7225">
        <v>256</v>
      </c>
      <c r="I7225">
        <v>1955</v>
      </c>
      <c r="J7225">
        <v>1013</v>
      </c>
      <c r="K7225">
        <v>248</v>
      </c>
      <c r="L7225">
        <v>14</v>
      </c>
      <c r="M7225">
        <f t="shared" si="14577"/>
        <v>0</v>
      </c>
      <c r="N7225" t="b">
        <f t="shared" ref="N7225" si="14686">AND(MIN($F7223,$F7224,$F7225)=$F7225,MAX($H7223,$H7224,$H7225)=$H7225)</f>
        <v>0</v>
      </c>
      <c r="O7225" t="b">
        <f t="shared" ref="O7225" si="14687">AND(NOT(N7223),NOT(N7224),N7225)</f>
        <v>0</v>
      </c>
    </row>
    <row r="7226" spans="1:15" x14ac:dyDescent="0.25">
      <c r="A7226" t="s">
        <v>13</v>
      </c>
      <c r="B7226" t="s">
        <v>14</v>
      </c>
      <c r="C7226">
        <v>14</v>
      </c>
      <c r="D7226">
        <v>0</v>
      </c>
      <c r="E7226" t="b">
        <v>0</v>
      </c>
      <c r="F7226">
        <v>0</v>
      </c>
      <c r="G7226">
        <v>256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f t="shared" si="14577"/>
        <v>256</v>
      </c>
      <c r="N7226" t="b">
        <f t="shared" ref="N7226" si="14688">AND(MIN($F7226,$F7227,$F7228)=$F7226,MAX($H7226,$H7227,$H7228)=$H7226)</f>
        <v>1</v>
      </c>
      <c r="O7226" t="b">
        <f t="shared" ref="O7226" si="14689">AND(N7226,NOT(N7227),NOT(N7228))</f>
        <v>0</v>
      </c>
    </row>
    <row r="7227" spans="1:15" x14ac:dyDescent="0.25">
      <c r="A7227" t="s">
        <v>15</v>
      </c>
      <c r="B7227" t="s">
        <v>14</v>
      </c>
      <c r="C7227">
        <v>14</v>
      </c>
      <c r="D7227">
        <v>0</v>
      </c>
      <c r="E7227" t="b">
        <v>0</v>
      </c>
      <c r="F7227">
        <v>0</v>
      </c>
      <c r="G7227">
        <v>256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f t="shared" si="14577"/>
        <v>256</v>
      </c>
      <c r="N7227" t="b">
        <f t="shared" ref="N7227" si="14690">AND(MIN($F7226,$F7227,$F7228)=$F7227,MAX($H7226,$H7227,$H7228)=$H7227)</f>
        <v>1</v>
      </c>
      <c r="O7227" t="b">
        <f t="shared" ref="O7227" si="14691">AND(NOT(N7226),N7227,NOT(N7228))</f>
        <v>0</v>
      </c>
    </row>
    <row r="7228" spans="1:15" x14ac:dyDescent="0.25">
      <c r="A7228" t="s">
        <v>19</v>
      </c>
      <c r="B7228" t="s">
        <v>14</v>
      </c>
      <c r="C7228">
        <v>14</v>
      </c>
      <c r="D7228">
        <v>0</v>
      </c>
      <c r="E7228" t="b">
        <v>0</v>
      </c>
      <c r="F7228">
        <v>1.2999999999999999E-2</v>
      </c>
      <c r="G7228">
        <v>256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f t="shared" si="14577"/>
        <v>256</v>
      </c>
      <c r="N7228" t="b">
        <f t="shared" ref="N7228" si="14692">AND(MIN($F7226,$F7227,$F7228)=$F7228,MAX($H7226,$H7227,$H7228)=$H7228)</f>
        <v>0</v>
      </c>
      <c r="O7228" t="b">
        <f t="shared" ref="O7228" si="14693">AND(NOT(N7226),NOT(N7227),N7228)</f>
        <v>0</v>
      </c>
    </row>
    <row r="7229" spans="1:15" x14ac:dyDescent="0.25">
      <c r="A7229" t="s">
        <v>13</v>
      </c>
      <c r="B7229" t="s">
        <v>14</v>
      </c>
      <c r="C7229">
        <v>14</v>
      </c>
      <c r="D7229">
        <v>10</v>
      </c>
      <c r="E7229" t="b">
        <v>0</v>
      </c>
      <c r="F7229">
        <v>0.19900000000000001</v>
      </c>
      <c r="G7229">
        <v>256</v>
      </c>
      <c r="H7229">
        <v>256</v>
      </c>
      <c r="I7229">
        <v>15059</v>
      </c>
      <c r="J7229">
        <v>9296</v>
      </c>
      <c r="K7229">
        <v>4390</v>
      </c>
      <c r="L7229">
        <v>13</v>
      </c>
      <c r="M7229">
        <f t="shared" si="14577"/>
        <v>0</v>
      </c>
      <c r="N7229" t="b">
        <f t="shared" ref="N7229" si="14694">AND(MIN($F7229,$F7230,$F7231)=$F7229,MAX($H7229,$H7230,$H7231)=$H7229)</f>
        <v>0</v>
      </c>
      <c r="O7229" t="b">
        <f t="shared" ref="O7229" si="14695">AND(N7229,NOT(N7230),NOT(N7231))</f>
        <v>0</v>
      </c>
    </row>
    <row r="7230" spans="1:15" x14ac:dyDescent="0.25">
      <c r="A7230" t="s">
        <v>15</v>
      </c>
      <c r="B7230" t="s">
        <v>14</v>
      </c>
      <c r="C7230">
        <v>14</v>
      </c>
      <c r="D7230">
        <v>10</v>
      </c>
      <c r="E7230" t="b">
        <v>0</v>
      </c>
      <c r="F7230">
        <v>0.158</v>
      </c>
      <c r="G7230">
        <v>256</v>
      </c>
      <c r="H7230">
        <v>256</v>
      </c>
      <c r="I7230">
        <v>9299</v>
      </c>
      <c r="J7230">
        <v>9296</v>
      </c>
      <c r="K7230">
        <v>4390</v>
      </c>
      <c r="L7230">
        <v>13</v>
      </c>
      <c r="M7230">
        <f t="shared" si="14577"/>
        <v>0</v>
      </c>
      <c r="N7230" t="b">
        <f t="shared" ref="N7230" si="14696">AND(MIN($F7229,$F7230,$F7231)=$F7230,MAX($H7229,$H7230,$H7231)=$H7230)</f>
        <v>1</v>
      </c>
      <c r="O7230" t="b">
        <f t="shared" ref="O7230" si="14697">AND(NOT(N7229),N7230,NOT(N7231))</f>
        <v>1</v>
      </c>
    </row>
    <row r="7231" spans="1:15" x14ac:dyDescent="0.25">
      <c r="A7231" t="s">
        <v>19</v>
      </c>
      <c r="B7231" t="s">
        <v>14</v>
      </c>
      <c r="C7231">
        <v>14</v>
      </c>
      <c r="D7231">
        <v>10</v>
      </c>
      <c r="E7231" t="b">
        <v>0</v>
      </c>
      <c r="F7231">
        <v>0.21099999999999999</v>
      </c>
      <c r="G7231">
        <v>256</v>
      </c>
      <c r="H7231">
        <v>256</v>
      </c>
      <c r="I7231">
        <v>15059</v>
      </c>
      <c r="J7231">
        <v>9296</v>
      </c>
      <c r="K7231">
        <v>4390</v>
      </c>
      <c r="L7231">
        <v>13</v>
      </c>
      <c r="M7231">
        <f t="shared" si="14577"/>
        <v>0</v>
      </c>
      <c r="N7231" t="b">
        <f t="shared" ref="N7231" si="14698">AND(MIN($F7229,$F7230,$F7231)=$F7231,MAX($H7229,$H7230,$H7231)=$H7231)</f>
        <v>0</v>
      </c>
      <c r="O7231" t="b">
        <f t="shared" ref="O7231" si="14699">AND(NOT(N7229),NOT(N7230),N7231)</f>
        <v>0</v>
      </c>
    </row>
    <row r="7232" spans="1:15" x14ac:dyDescent="0.25">
      <c r="A7232" t="s">
        <v>13</v>
      </c>
      <c r="B7232" t="s">
        <v>14</v>
      </c>
      <c r="C7232">
        <v>14</v>
      </c>
      <c r="D7232">
        <v>11</v>
      </c>
      <c r="E7232" t="b">
        <v>1</v>
      </c>
      <c r="F7232">
        <v>10.004</v>
      </c>
      <c r="G7232">
        <v>256</v>
      </c>
      <c r="H7232">
        <v>0</v>
      </c>
      <c r="I7232">
        <v>1064959</v>
      </c>
      <c r="J7232">
        <v>1060903</v>
      </c>
      <c r="K7232">
        <v>530449</v>
      </c>
      <c r="L7232">
        <v>13</v>
      </c>
      <c r="M7232">
        <f t="shared" si="14577"/>
        <v>256</v>
      </c>
      <c r="N7232" t="b">
        <f t="shared" ref="N7232" si="14700">AND(MIN($F7232,$F7233,$F7234)=$F7232,MAX($H7232,$H7233,$H7234)=$H7232)</f>
        <v>0</v>
      </c>
      <c r="O7232" t="b">
        <f t="shared" ref="O7232" si="14701">AND(N7232,NOT(N7233),NOT(N7234))</f>
        <v>0</v>
      </c>
    </row>
    <row r="7233" spans="1:15" x14ac:dyDescent="0.25">
      <c r="A7233" t="s">
        <v>15</v>
      </c>
      <c r="B7233" t="s">
        <v>14</v>
      </c>
      <c r="C7233">
        <v>14</v>
      </c>
      <c r="D7233">
        <v>11</v>
      </c>
      <c r="E7233" t="b">
        <v>0</v>
      </c>
      <c r="F7233">
        <v>4.1740000000000004</v>
      </c>
      <c r="G7233">
        <v>256</v>
      </c>
      <c r="H7233">
        <v>256</v>
      </c>
      <c r="I7233">
        <v>37332</v>
      </c>
      <c r="J7233">
        <v>37330</v>
      </c>
      <c r="K7233">
        <v>18407</v>
      </c>
      <c r="L7233">
        <v>13</v>
      </c>
      <c r="M7233">
        <f t="shared" si="14577"/>
        <v>0</v>
      </c>
      <c r="N7233" t="b">
        <f t="shared" ref="N7233" si="14702">AND(MIN($F7232,$F7233,$F7234)=$F7233,MAX($H7232,$H7233,$H7234)=$H7233)</f>
        <v>1</v>
      </c>
      <c r="O7233" t="b">
        <f t="shared" ref="O7233" si="14703">AND(NOT(N7232),N7233,NOT(N7234))</f>
        <v>1</v>
      </c>
    </row>
    <row r="7234" spans="1:15" x14ac:dyDescent="0.25">
      <c r="A7234" t="s">
        <v>19</v>
      </c>
      <c r="B7234" t="s">
        <v>14</v>
      </c>
      <c r="C7234">
        <v>14</v>
      </c>
      <c r="D7234">
        <v>11</v>
      </c>
      <c r="E7234" t="b">
        <v>1</v>
      </c>
      <c r="F7234">
        <v>10.000999999999999</v>
      </c>
      <c r="G7234">
        <v>256</v>
      </c>
      <c r="H7234">
        <v>0</v>
      </c>
      <c r="I7234">
        <v>1001953</v>
      </c>
      <c r="J7234">
        <v>998161</v>
      </c>
      <c r="K7234">
        <v>499078</v>
      </c>
      <c r="L7234">
        <v>13</v>
      </c>
      <c r="M7234">
        <f t="shared" si="14577"/>
        <v>256</v>
      </c>
      <c r="N7234" t="b">
        <f t="shared" ref="N7234" si="14704">AND(MIN($F7232,$F7233,$F7234)=$F7234,MAX($H7232,$H7233,$H7234)=$H7234)</f>
        <v>0</v>
      </c>
      <c r="O7234" t="b">
        <f t="shared" ref="O7234" si="14705">AND(NOT(N7232),NOT(N7233),N7234)</f>
        <v>0</v>
      </c>
    </row>
    <row r="7235" spans="1:15" x14ac:dyDescent="0.25">
      <c r="A7235" t="s">
        <v>13</v>
      </c>
      <c r="B7235" t="s">
        <v>14</v>
      </c>
      <c r="C7235">
        <v>14</v>
      </c>
      <c r="D7235">
        <v>12</v>
      </c>
      <c r="E7235" t="b">
        <v>1</v>
      </c>
      <c r="F7235">
        <v>11.678000000000001</v>
      </c>
      <c r="G7235">
        <v>256</v>
      </c>
      <c r="H7235">
        <v>0</v>
      </c>
      <c r="I7235">
        <v>272</v>
      </c>
      <c r="J7235">
        <v>251</v>
      </c>
      <c r="K7235">
        <v>124</v>
      </c>
      <c r="L7235">
        <v>12</v>
      </c>
      <c r="M7235">
        <f t="shared" ref="M7235:M7298" si="14706">G7235-H7235</f>
        <v>256</v>
      </c>
      <c r="N7235" t="b">
        <f t="shared" ref="N7235" si="14707">AND(MIN($F7235,$F7236,$F7237)=$F7235,MAX($H7235,$H7236,$H7237)=$H7235)</f>
        <v>0</v>
      </c>
      <c r="O7235" t="b">
        <f t="shared" ref="O7235" si="14708">AND(N7235,NOT(N7236),NOT(N7237))</f>
        <v>0</v>
      </c>
    </row>
    <row r="7236" spans="1:15" x14ac:dyDescent="0.25">
      <c r="A7236" t="s">
        <v>15</v>
      </c>
      <c r="B7236" t="s">
        <v>14</v>
      </c>
      <c r="C7236">
        <v>14</v>
      </c>
      <c r="D7236">
        <v>12</v>
      </c>
      <c r="E7236" t="b">
        <v>1</v>
      </c>
      <c r="F7236">
        <v>10.000999999999999</v>
      </c>
      <c r="G7236">
        <v>256</v>
      </c>
      <c r="H7236">
        <v>0</v>
      </c>
      <c r="I7236">
        <v>204590</v>
      </c>
      <c r="J7236">
        <v>204588</v>
      </c>
      <c r="K7236">
        <v>102292</v>
      </c>
      <c r="L7236">
        <v>13</v>
      </c>
      <c r="M7236">
        <f t="shared" si="14706"/>
        <v>256</v>
      </c>
      <c r="N7236" t="b">
        <f t="shared" ref="N7236" si="14709">AND(MIN($F7235,$F7236,$F7237)=$F7236,MAX($H7235,$H7236,$H7237)=$H7236)</f>
        <v>1</v>
      </c>
      <c r="O7236" t="b">
        <f t="shared" ref="O7236" si="14710">AND(NOT(N7235),N7236,NOT(N7237))</f>
        <v>1</v>
      </c>
    </row>
    <row r="7237" spans="1:15" x14ac:dyDescent="0.25">
      <c r="A7237" t="s">
        <v>19</v>
      </c>
      <c r="B7237" t="s">
        <v>14</v>
      </c>
      <c r="C7237">
        <v>14</v>
      </c>
      <c r="D7237">
        <v>12</v>
      </c>
      <c r="E7237" t="b">
        <v>1</v>
      </c>
      <c r="F7237">
        <v>12.693</v>
      </c>
      <c r="G7237">
        <v>256</v>
      </c>
      <c r="H7237">
        <v>0</v>
      </c>
      <c r="I7237">
        <v>272</v>
      </c>
      <c r="J7237">
        <v>251</v>
      </c>
      <c r="K7237">
        <v>124</v>
      </c>
      <c r="L7237">
        <v>12</v>
      </c>
      <c r="M7237">
        <f t="shared" si="14706"/>
        <v>256</v>
      </c>
      <c r="N7237" t="b">
        <f t="shared" ref="N7237" si="14711">AND(MIN($F7235,$F7236,$F7237)=$F7237,MAX($H7235,$H7236,$H7237)=$H7237)</f>
        <v>0</v>
      </c>
      <c r="O7237" t="b">
        <f t="shared" ref="O7237" si="14712">AND(NOT(N7235),NOT(N7236),N7237)</f>
        <v>0</v>
      </c>
    </row>
    <row r="7238" spans="1:15" x14ac:dyDescent="0.25">
      <c r="A7238" t="s">
        <v>13</v>
      </c>
      <c r="B7238" t="s">
        <v>14</v>
      </c>
      <c r="C7238">
        <v>14</v>
      </c>
      <c r="D7238">
        <v>13</v>
      </c>
      <c r="E7238" t="b">
        <v>1</v>
      </c>
      <c r="F7238">
        <v>10.000999999999999</v>
      </c>
      <c r="G7238">
        <v>256</v>
      </c>
      <c r="H7238">
        <v>0</v>
      </c>
      <c r="I7238">
        <v>1018833</v>
      </c>
      <c r="J7238">
        <v>1012187</v>
      </c>
      <c r="K7238">
        <v>506092</v>
      </c>
      <c r="L7238">
        <v>11</v>
      </c>
      <c r="M7238">
        <f t="shared" si="14706"/>
        <v>256</v>
      </c>
      <c r="N7238" t="b">
        <f t="shared" ref="N7238" si="14713">AND(MIN($F7238,$F7239,$F7240)=$F7238,MAX($H7238,$H7239,$H7240)=$H7238)</f>
        <v>0</v>
      </c>
      <c r="O7238" t="b">
        <f t="shared" ref="O7238" si="14714">AND(N7238,NOT(N7239),NOT(N7240))</f>
        <v>0</v>
      </c>
    </row>
    <row r="7239" spans="1:15" x14ac:dyDescent="0.25">
      <c r="A7239" t="s">
        <v>15</v>
      </c>
      <c r="B7239" t="s">
        <v>14</v>
      </c>
      <c r="C7239">
        <v>14</v>
      </c>
      <c r="D7239">
        <v>13</v>
      </c>
      <c r="E7239" t="b">
        <v>0</v>
      </c>
      <c r="F7239">
        <v>2.1890000000000001</v>
      </c>
      <c r="G7239">
        <v>256</v>
      </c>
      <c r="H7239">
        <v>256</v>
      </c>
      <c r="I7239">
        <v>49715</v>
      </c>
      <c r="J7239">
        <v>49712</v>
      </c>
      <c r="K7239">
        <v>24598</v>
      </c>
      <c r="L7239">
        <v>13</v>
      </c>
      <c r="M7239">
        <f t="shared" si="14706"/>
        <v>0</v>
      </c>
      <c r="N7239" t="b">
        <f t="shared" ref="N7239" si="14715">AND(MIN($F7238,$F7239,$F7240)=$F7239,MAX($H7238,$H7239,$H7240)=$H7239)</f>
        <v>1</v>
      </c>
      <c r="O7239" t="b">
        <f t="shared" ref="O7239" si="14716">AND(NOT(N7238),N7239,NOT(N7240))</f>
        <v>1</v>
      </c>
    </row>
    <row r="7240" spans="1:15" x14ac:dyDescent="0.25">
      <c r="A7240" t="s">
        <v>19</v>
      </c>
      <c r="B7240" t="s">
        <v>14</v>
      </c>
      <c r="C7240">
        <v>14</v>
      </c>
      <c r="D7240">
        <v>13</v>
      </c>
      <c r="E7240" t="b">
        <v>1</v>
      </c>
      <c r="F7240">
        <v>10.002000000000001</v>
      </c>
      <c r="G7240">
        <v>256</v>
      </c>
      <c r="H7240">
        <v>0</v>
      </c>
      <c r="I7240">
        <v>882319</v>
      </c>
      <c r="J7240">
        <v>876633</v>
      </c>
      <c r="K7240">
        <v>438315</v>
      </c>
      <c r="L7240">
        <v>11</v>
      </c>
      <c r="M7240">
        <f t="shared" si="14706"/>
        <v>256</v>
      </c>
      <c r="N7240" t="b">
        <f t="shared" ref="N7240" si="14717">AND(MIN($F7238,$F7239,$F7240)=$F7240,MAX($H7238,$H7239,$H7240)=$H7240)</f>
        <v>0</v>
      </c>
      <c r="O7240" t="b">
        <f t="shared" ref="O7240" si="14718">AND(NOT(N7238),NOT(N7239),N7240)</f>
        <v>0</v>
      </c>
    </row>
    <row r="7241" spans="1:15" x14ac:dyDescent="0.25">
      <c r="A7241" t="s">
        <v>13</v>
      </c>
      <c r="B7241" t="s">
        <v>14</v>
      </c>
      <c r="C7241">
        <v>14</v>
      </c>
      <c r="D7241">
        <v>14</v>
      </c>
      <c r="E7241" t="b">
        <v>1</v>
      </c>
      <c r="F7241">
        <v>10.000999999999999</v>
      </c>
      <c r="G7241">
        <v>256</v>
      </c>
      <c r="H7241">
        <v>0</v>
      </c>
      <c r="I7241">
        <v>1008648</v>
      </c>
      <c r="J7241">
        <v>1006124</v>
      </c>
      <c r="K7241">
        <v>503061</v>
      </c>
      <c r="L7241">
        <v>10</v>
      </c>
      <c r="M7241">
        <f t="shared" si="14706"/>
        <v>256</v>
      </c>
      <c r="N7241" t="b">
        <f t="shared" ref="N7241" si="14719">AND(MIN($F7241,$F7242,$F7243)=$F7241,MAX($H7241,$H7242,$H7243)=$H7241)</f>
        <v>0</v>
      </c>
      <c r="O7241" t="b">
        <f t="shared" ref="O7241" si="14720">AND(N7241,NOT(N7242),NOT(N7243))</f>
        <v>0</v>
      </c>
    </row>
    <row r="7242" spans="1:15" x14ac:dyDescent="0.25">
      <c r="A7242" t="s">
        <v>15</v>
      </c>
      <c r="B7242" t="s">
        <v>14</v>
      </c>
      <c r="C7242">
        <v>14</v>
      </c>
      <c r="D7242">
        <v>14</v>
      </c>
      <c r="E7242" t="b">
        <v>0</v>
      </c>
      <c r="F7242">
        <v>2.1970000000000001</v>
      </c>
      <c r="G7242">
        <v>256</v>
      </c>
      <c r="H7242">
        <v>256</v>
      </c>
      <c r="I7242">
        <v>23092</v>
      </c>
      <c r="J7242">
        <v>23090</v>
      </c>
      <c r="K7242">
        <v>11287</v>
      </c>
      <c r="L7242">
        <v>13</v>
      </c>
      <c r="M7242">
        <f t="shared" si="14706"/>
        <v>0</v>
      </c>
      <c r="N7242" t="b">
        <f t="shared" ref="N7242" si="14721">AND(MIN($F7241,$F7242,$F7243)=$F7242,MAX($H7241,$H7242,$H7243)=$H7242)</f>
        <v>1</v>
      </c>
      <c r="O7242" t="b">
        <f t="shared" ref="O7242" si="14722">AND(NOT(N7241),N7242,NOT(N7243))</f>
        <v>1</v>
      </c>
    </row>
    <row r="7243" spans="1:15" x14ac:dyDescent="0.25">
      <c r="A7243" t="s">
        <v>19</v>
      </c>
      <c r="B7243" t="s">
        <v>14</v>
      </c>
      <c r="C7243">
        <v>14</v>
      </c>
      <c r="D7243">
        <v>14</v>
      </c>
      <c r="E7243" t="b">
        <v>1</v>
      </c>
      <c r="F7243">
        <v>10.002000000000001</v>
      </c>
      <c r="G7243">
        <v>256</v>
      </c>
      <c r="H7243">
        <v>0</v>
      </c>
      <c r="I7243">
        <v>877263</v>
      </c>
      <c r="J7243">
        <v>875067</v>
      </c>
      <c r="K7243">
        <v>437532</v>
      </c>
      <c r="L7243">
        <v>10</v>
      </c>
      <c r="M7243">
        <f t="shared" si="14706"/>
        <v>256</v>
      </c>
      <c r="N7243" t="b">
        <f t="shared" ref="N7243" si="14723">AND(MIN($F7241,$F7242,$F7243)=$F7243,MAX($H7241,$H7242,$H7243)=$H7243)</f>
        <v>0</v>
      </c>
      <c r="O7243" t="b">
        <f t="shared" ref="O7243" si="14724">AND(NOT(N7241),NOT(N7242),N7243)</f>
        <v>0</v>
      </c>
    </row>
    <row r="7244" spans="1:15" x14ac:dyDescent="0.25">
      <c r="A7244" t="s">
        <v>13</v>
      </c>
      <c r="B7244" t="s">
        <v>14</v>
      </c>
      <c r="C7244">
        <v>14</v>
      </c>
      <c r="D7244">
        <v>15</v>
      </c>
      <c r="E7244" t="b">
        <v>0</v>
      </c>
      <c r="F7244">
        <v>2.9319999999999999</v>
      </c>
      <c r="G7244">
        <v>256</v>
      </c>
      <c r="H7244">
        <v>256</v>
      </c>
      <c r="I7244">
        <v>334682</v>
      </c>
      <c r="J7244">
        <v>183222</v>
      </c>
      <c r="K7244">
        <v>91353</v>
      </c>
      <c r="L7244">
        <v>16</v>
      </c>
      <c r="M7244">
        <f t="shared" si="14706"/>
        <v>0</v>
      </c>
      <c r="N7244" t="b">
        <f t="shared" ref="N7244" si="14725">AND(MIN($F7244,$F7245,$F7246)=$F7244,MAX($H7244,$H7245,$H7246)=$H7244)</f>
        <v>0</v>
      </c>
      <c r="O7244" t="b">
        <f t="shared" ref="O7244" si="14726">AND(N7244,NOT(N7245),NOT(N7246))</f>
        <v>0</v>
      </c>
    </row>
    <row r="7245" spans="1:15" x14ac:dyDescent="0.25">
      <c r="A7245" t="s">
        <v>15</v>
      </c>
      <c r="B7245" t="s">
        <v>14</v>
      </c>
      <c r="C7245">
        <v>14</v>
      </c>
      <c r="D7245">
        <v>15</v>
      </c>
      <c r="E7245" t="b">
        <v>0</v>
      </c>
      <c r="F7245">
        <v>1.7350000000000001</v>
      </c>
      <c r="G7245">
        <v>256</v>
      </c>
      <c r="H7245">
        <v>256</v>
      </c>
      <c r="I7245">
        <v>183515</v>
      </c>
      <c r="J7245">
        <v>183222</v>
      </c>
      <c r="K7245">
        <v>91353</v>
      </c>
      <c r="L7245">
        <v>16</v>
      </c>
      <c r="M7245">
        <f t="shared" si="14706"/>
        <v>0</v>
      </c>
      <c r="N7245" t="b">
        <f t="shared" ref="N7245" si="14727">AND(MIN($F7244,$F7245,$F7246)=$F7245,MAX($H7244,$H7245,$H7246)=$H7245)</f>
        <v>1</v>
      </c>
      <c r="O7245" t="b">
        <f t="shared" ref="O7245" si="14728">AND(NOT(N7244),N7245,NOT(N7246))</f>
        <v>1</v>
      </c>
    </row>
    <row r="7246" spans="1:15" x14ac:dyDescent="0.25">
      <c r="A7246" t="s">
        <v>19</v>
      </c>
      <c r="B7246" t="s">
        <v>14</v>
      </c>
      <c r="C7246">
        <v>14</v>
      </c>
      <c r="D7246">
        <v>15</v>
      </c>
      <c r="E7246" t="b">
        <v>0</v>
      </c>
      <c r="F7246">
        <v>3.4289999999999998</v>
      </c>
      <c r="G7246">
        <v>256</v>
      </c>
      <c r="H7246">
        <v>256</v>
      </c>
      <c r="I7246">
        <v>334682</v>
      </c>
      <c r="J7246">
        <v>183222</v>
      </c>
      <c r="K7246">
        <v>91353</v>
      </c>
      <c r="L7246">
        <v>16</v>
      </c>
      <c r="M7246">
        <f t="shared" si="14706"/>
        <v>0</v>
      </c>
      <c r="N7246" t="b">
        <f t="shared" ref="N7246" si="14729">AND(MIN($F7244,$F7245,$F7246)=$F7246,MAX($H7244,$H7245,$H7246)=$H7246)</f>
        <v>0</v>
      </c>
      <c r="O7246" t="b">
        <f t="shared" ref="O7246" si="14730">AND(NOT(N7244),NOT(N7245),N7246)</f>
        <v>0</v>
      </c>
    </row>
    <row r="7247" spans="1:15" x14ac:dyDescent="0.25">
      <c r="A7247" t="s">
        <v>13</v>
      </c>
      <c r="B7247" t="s">
        <v>14</v>
      </c>
      <c r="C7247">
        <v>14</v>
      </c>
      <c r="D7247">
        <v>16</v>
      </c>
      <c r="E7247" t="b">
        <v>1</v>
      </c>
      <c r="F7247">
        <v>10.000999999999999</v>
      </c>
      <c r="G7247">
        <v>256</v>
      </c>
      <c r="H7247">
        <v>0</v>
      </c>
      <c r="I7247">
        <v>496908</v>
      </c>
      <c r="J7247">
        <v>495531</v>
      </c>
      <c r="K7247">
        <v>247765</v>
      </c>
      <c r="L7247">
        <v>17</v>
      </c>
      <c r="M7247">
        <f t="shared" si="14706"/>
        <v>256</v>
      </c>
      <c r="N7247" t="b">
        <f t="shared" ref="N7247" si="14731">AND(MIN($F7247,$F7248,$F7249)=$F7247,MAX($H7247,$H7248,$H7249)=$H7247)</f>
        <v>0</v>
      </c>
      <c r="O7247" t="b">
        <f t="shared" ref="O7247" si="14732">AND(N7247,NOT(N7248),NOT(N7249))</f>
        <v>0</v>
      </c>
    </row>
    <row r="7248" spans="1:15" x14ac:dyDescent="0.25">
      <c r="A7248" t="s">
        <v>15</v>
      </c>
      <c r="B7248" t="s">
        <v>14</v>
      </c>
      <c r="C7248">
        <v>14</v>
      </c>
      <c r="D7248">
        <v>16</v>
      </c>
      <c r="E7248" t="b">
        <v>0</v>
      </c>
      <c r="F7248">
        <v>7.9420000000000002</v>
      </c>
      <c r="G7248">
        <v>256</v>
      </c>
      <c r="H7248">
        <v>256</v>
      </c>
      <c r="I7248">
        <v>38686</v>
      </c>
      <c r="J7248">
        <v>38684</v>
      </c>
      <c r="K7248">
        <v>19084</v>
      </c>
      <c r="L7248">
        <v>13</v>
      </c>
      <c r="M7248">
        <f t="shared" si="14706"/>
        <v>0</v>
      </c>
      <c r="N7248" t="b">
        <f t="shared" ref="N7248" si="14733">AND(MIN($F7247,$F7248,$F7249)=$F7248,MAX($H7247,$H7248,$H7249)=$H7248)</f>
        <v>1</v>
      </c>
      <c r="O7248" t="b">
        <f t="shared" ref="O7248" si="14734">AND(NOT(N7247),N7248,NOT(N7249))</f>
        <v>1</v>
      </c>
    </row>
    <row r="7249" spans="1:15" x14ac:dyDescent="0.25">
      <c r="A7249" t="s">
        <v>19</v>
      </c>
      <c r="B7249" t="s">
        <v>14</v>
      </c>
      <c r="C7249">
        <v>14</v>
      </c>
      <c r="D7249">
        <v>16</v>
      </c>
      <c r="E7249" t="b">
        <v>1</v>
      </c>
      <c r="F7249">
        <v>10.004</v>
      </c>
      <c r="G7249">
        <v>256</v>
      </c>
      <c r="H7249">
        <v>0</v>
      </c>
      <c r="I7249">
        <v>424461</v>
      </c>
      <c r="J7249">
        <v>423289</v>
      </c>
      <c r="K7249">
        <v>211643</v>
      </c>
      <c r="L7249">
        <v>17</v>
      </c>
      <c r="M7249">
        <f t="shared" si="14706"/>
        <v>256</v>
      </c>
      <c r="N7249" t="b">
        <f t="shared" ref="N7249" si="14735">AND(MIN($F7247,$F7248,$F7249)=$F7249,MAX($H7247,$H7248,$H7249)=$H7249)</f>
        <v>0</v>
      </c>
      <c r="O7249" t="b">
        <f t="shared" ref="O7249" si="14736">AND(NOT(N7247),NOT(N7248),N7249)</f>
        <v>0</v>
      </c>
    </row>
    <row r="7250" spans="1:15" x14ac:dyDescent="0.25">
      <c r="A7250" t="s">
        <v>13</v>
      </c>
      <c r="B7250" t="s">
        <v>14</v>
      </c>
      <c r="C7250">
        <v>14</v>
      </c>
      <c r="D7250">
        <v>17</v>
      </c>
      <c r="E7250" t="b">
        <v>1</v>
      </c>
      <c r="F7250">
        <v>10.000999999999999</v>
      </c>
      <c r="G7250">
        <v>256</v>
      </c>
      <c r="H7250">
        <v>73</v>
      </c>
      <c r="I7250">
        <v>1466548</v>
      </c>
      <c r="J7250">
        <v>937310</v>
      </c>
      <c r="K7250">
        <v>468580</v>
      </c>
      <c r="L7250">
        <v>13</v>
      </c>
      <c r="M7250">
        <f t="shared" si="14706"/>
        <v>183</v>
      </c>
      <c r="N7250" t="b">
        <f t="shared" ref="N7250" si="14737">AND(MIN($F7250,$F7251,$F7252)=$F7250,MAX($H7250,$H7251,$H7252)=$H7250)</f>
        <v>0</v>
      </c>
      <c r="O7250" t="b">
        <f t="shared" ref="O7250" si="14738">AND(N7250,NOT(N7251),NOT(N7252))</f>
        <v>0</v>
      </c>
    </row>
    <row r="7251" spans="1:15" x14ac:dyDescent="0.25">
      <c r="A7251" t="s">
        <v>15</v>
      </c>
      <c r="B7251" t="s">
        <v>14</v>
      </c>
      <c r="C7251">
        <v>14</v>
      </c>
      <c r="D7251">
        <v>17</v>
      </c>
      <c r="E7251" t="b">
        <v>1</v>
      </c>
      <c r="F7251">
        <v>10.000999999999999</v>
      </c>
      <c r="G7251">
        <v>256</v>
      </c>
      <c r="H7251">
        <v>131</v>
      </c>
      <c r="I7251">
        <v>1543684</v>
      </c>
      <c r="J7251">
        <v>1543164</v>
      </c>
      <c r="K7251">
        <v>771449</v>
      </c>
      <c r="L7251">
        <v>13</v>
      </c>
      <c r="M7251">
        <f t="shared" si="14706"/>
        <v>125</v>
      </c>
      <c r="N7251" t="b">
        <f t="shared" ref="N7251" si="14739">AND(MIN($F7250,$F7251,$F7252)=$F7251,MAX($H7250,$H7251,$H7252)=$H7251)</f>
        <v>1</v>
      </c>
      <c r="O7251" t="b">
        <f t="shared" ref="O7251" si="14740">AND(NOT(N7250),N7251,NOT(N7252))</f>
        <v>1</v>
      </c>
    </row>
    <row r="7252" spans="1:15" x14ac:dyDescent="0.25">
      <c r="A7252" t="s">
        <v>19</v>
      </c>
      <c r="B7252" t="s">
        <v>14</v>
      </c>
      <c r="C7252">
        <v>14</v>
      </c>
      <c r="D7252">
        <v>17</v>
      </c>
      <c r="E7252" t="b">
        <v>1</v>
      </c>
      <c r="F7252">
        <v>10.004</v>
      </c>
      <c r="G7252">
        <v>256</v>
      </c>
      <c r="H7252">
        <v>65</v>
      </c>
      <c r="I7252">
        <v>1279945</v>
      </c>
      <c r="J7252">
        <v>816866</v>
      </c>
      <c r="K7252">
        <v>408366</v>
      </c>
      <c r="L7252">
        <v>13</v>
      </c>
      <c r="M7252">
        <f t="shared" si="14706"/>
        <v>191</v>
      </c>
      <c r="N7252" t="b">
        <f t="shared" ref="N7252" si="14741">AND(MIN($F7250,$F7251,$F7252)=$F7252,MAX($H7250,$H7251,$H7252)=$H7252)</f>
        <v>0</v>
      </c>
      <c r="O7252" t="b">
        <f t="shared" ref="O7252" si="14742">AND(NOT(N7250),NOT(N7251),N7252)</f>
        <v>0</v>
      </c>
    </row>
    <row r="7253" spans="1:15" x14ac:dyDescent="0.25">
      <c r="A7253" t="s">
        <v>13</v>
      </c>
      <c r="B7253" t="s">
        <v>14</v>
      </c>
      <c r="C7253">
        <v>14</v>
      </c>
      <c r="D7253">
        <v>18</v>
      </c>
      <c r="E7253" t="b">
        <v>1</v>
      </c>
      <c r="F7253">
        <v>10.000999999999999</v>
      </c>
      <c r="G7253">
        <v>256</v>
      </c>
      <c r="H7253">
        <v>0</v>
      </c>
      <c r="I7253">
        <v>1077125</v>
      </c>
      <c r="J7253">
        <v>1074431</v>
      </c>
      <c r="K7253">
        <v>537214</v>
      </c>
      <c r="L7253">
        <v>17</v>
      </c>
      <c r="M7253">
        <f t="shared" si="14706"/>
        <v>256</v>
      </c>
      <c r="N7253" t="b">
        <f t="shared" ref="N7253" si="14743">AND(MIN($F7253,$F7254,$F7255)=$F7253,MAX($H7253,$H7254,$H7255)=$H7253)</f>
        <v>0</v>
      </c>
      <c r="O7253" t="b">
        <f t="shared" ref="O7253" si="14744">AND(N7253,NOT(N7254),NOT(N7255))</f>
        <v>0</v>
      </c>
    </row>
    <row r="7254" spans="1:15" x14ac:dyDescent="0.25">
      <c r="A7254" t="s">
        <v>15</v>
      </c>
      <c r="B7254" t="s">
        <v>14</v>
      </c>
      <c r="C7254">
        <v>14</v>
      </c>
      <c r="D7254">
        <v>18</v>
      </c>
      <c r="E7254" t="b">
        <v>0</v>
      </c>
      <c r="F7254">
        <v>1.9670000000000001</v>
      </c>
      <c r="G7254">
        <v>256</v>
      </c>
      <c r="H7254">
        <v>256</v>
      </c>
      <c r="I7254">
        <v>31196</v>
      </c>
      <c r="J7254">
        <v>31194</v>
      </c>
      <c r="K7254">
        <v>15339</v>
      </c>
      <c r="L7254">
        <v>13</v>
      </c>
      <c r="M7254">
        <f t="shared" si="14706"/>
        <v>0</v>
      </c>
      <c r="N7254" t="b">
        <f t="shared" ref="N7254" si="14745">AND(MIN($F7253,$F7254,$F7255)=$F7254,MAX($H7253,$H7254,$H7255)=$H7254)</f>
        <v>1</v>
      </c>
      <c r="O7254" t="b">
        <f t="shared" ref="O7254" si="14746">AND(NOT(N7253),N7254,NOT(N7255))</f>
        <v>1</v>
      </c>
    </row>
    <row r="7255" spans="1:15" x14ac:dyDescent="0.25">
      <c r="A7255" t="s">
        <v>19</v>
      </c>
      <c r="B7255" t="s">
        <v>14</v>
      </c>
      <c r="C7255">
        <v>14</v>
      </c>
      <c r="D7255">
        <v>18</v>
      </c>
      <c r="E7255" t="b">
        <v>1</v>
      </c>
      <c r="F7255">
        <v>10.000999999999999</v>
      </c>
      <c r="G7255">
        <v>256</v>
      </c>
      <c r="H7255">
        <v>0</v>
      </c>
      <c r="I7255">
        <v>933698</v>
      </c>
      <c r="J7255">
        <v>931356</v>
      </c>
      <c r="K7255">
        <v>465677</v>
      </c>
      <c r="L7255">
        <v>17</v>
      </c>
      <c r="M7255">
        <f t="shared" si="14706"/>
        <v>256</v>
      </c>
      <c r="N7255" t="b">
        <f t="shared" ref="N7255" si="14747">AND(MIN($F7253,$F7254,$F7255)=$F7255,MAX($H7253,$H7254,$H7255)=$H7255)</f>
        <v>0</v>
      </c>
      <c r="O7255" t="b">
        <f t="shared" ref="O7255" si="14748">AND(NOT(N7253),NOT(N7254),N7255)</f>
        <v>0</v>
      </c>
    </row>
    <row r="7256" spans="1:15" x14ac:dyDescent="0.25">
      <c r="A7256" t="s">
        <v>13</v>
      </c>
      <c r="B7256" t="s">
        <v>14</v>
      </c>
      <c r="C7256">
        <v>14</v>
      </c>
      <c r="D7256">
        <v>19</v>
      </c>
      <c r="E7256" t="b">
        <v>1</v>
      </c>
      <c r="F7256">
        <v>19.459</v>
      </c>
      <c r="G7256">
        <v>256</v>
      </c>
      <c r="H7256">
        <v>0</v>
      </c>
      <c r="I7256">
        <v>421117</v>
      </c>
      <c r="J7256">
        <v>419593</v>
      </c>
      <c r="K7256">
        <v>209796</v>
      </c>
      <c r="L7256">
        <v>10</v>
      </c>
      <c r="M7256">
        <f t="shared" si="14706"/>
        <v>256</v>
      </c>
      <c r="N7256" t="b">
        <f t="shared" ref="N7256" si="14749">AND(MIN($F7256,$F7257,$F7258)=$F7256,MAX($H7256,$H7257,$H7258)=$H7256)</f>
        <v>0</v>
      </c>
      <c r="O7256" t="b">
        <f t="shared" ref="O7256" si="14750">AND(N7256,NOT(N7257),NOT(N7258))</f>
        <v>0</v>
      </c>
    </row>
    <row r="7257" spans="1:15" x14ac:dyDescent="0.25">
      <c r="A7257" t="s">
        <v>15</v>
      </c>
      <c r="B7257" t="s">
        <v>14</v>
      </c>
      <c r="C7257">
        <v>14</v>
      </c>
      <c r="D7257">
        <v>19</v>
      </c>
      <c r="E7257" t="b">
        <v>0</v>
      </c>
      <c r="F7257">
        <v>0.89700000000000002</v>
      </c>
      <c r="G7257">
        <v>256</v>
      </c>
      <c r="H7257">
        <v>256</v>
      </c>
      <c r="I7257">
        <v>22272</v>
      </c>
      <c r="J7257">
        <v>22270</v>
      </c>
      <c r="K7257">
        <v>10877</v>
      </c>
      <c r="L7257">
        <v>13</v>
      </c>
      <c r="M7257">
        <f t="shared" si="14706"/>
        <v>0</v>
      </c>
      <c r="N7257" t="b">
        <f t="shared" ref="N7257" si="14751">AND(MIN($F7256,$F7257,$F7258)=$F7257,MAX($H7256,$H7257,$H7258)=$H7257)</f>
        <v>1</v>
      </c>
      <c r="O7257" t="b">
        <f t="shared" ref="O7257" si="14752">AND(NOT(N7256),N7257,NOT(N7258))</f>
        <v>1</v>
      </c>
    </row>
    <row r="7258" spans="1:15" x14ac:dyDescent="0.25">
      <c r="A7258" t="s">
        <v>19</v>
      </c>
      <c r="B7258" t="s">
        <v>14</v>
      </c>
      <c r="C7258">
        <v>14</v>
      </c>
      <c r="D7258">
        <v>19</v>
      </c>
      <c r="E7258" t="b">
        <v>1</v>
      </c>
      <c r="F7258">
        <v>21.635000000000002</v>
      </c>
      <c r="G7258">
        <v>256</v>
      </c>
      <c r="H7258">
        <v>0</v>
      </c>
      <c r="I7258">
        <v>421117</v>
      </c>
      <c r="J7258">
        <v>419593</v>
      </c>
      <c r="K7258">
        <v>209796</v>
      </c>
      <c r="L7258">
        <v>10</v>
      </c>
      <c r="M7258">
        <f t="shared" si="14706"/>
        <v>256</v>
      </c>
      <c r="N7258" t="b">
        <f t="shared" ref="N7258" si="14753">AND(MIN($F7256,$F7257,$F7258)=$F7258,MAX($H7256,$H7257,$H7258)=$H7258)</f>
        <v>0</v>
      </c>
      <c r="O7258" t="b">
        <f t="shared" ref="O7258" si="14754">AND(NOT(N7256),NOT(N7257),N7258)</f>
        <v>0</v>
      </c>
    </row>
    <row r="7259" spans="1:15" x14ac:dyDescent="0.25">
      <c r="A7259" t="s">
        <v>13</v>
      </c>
      <c r="B7259" t="s">
        <v>14</v>
      </c>
      <c r="C7259">
        <v>14</v>
      </c>
      <c r="D7259">
        <v>1</v>
      </c>
      <c r="E7259" t="b">
        <v>0</v>
      </c>
      <c r="F7259">
        <v>0</v>
      </c>
      <c r="G7259">
        <v>256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f t="shared" si="14706"/>
        <v>256</v>
      </c>
      <c r="N7259" t="b">
        <f t="shared" ref="N7259" si="14755">AND(MIN($F7259,$F7260,$F7261)=$F7259,MAX($H7259,$H7260,$H7261)=$H7259)</f>
        <v>1</v>
      </c>
      <c r="O7259" t="b">
        <f t="shared" ref="O7259" si="14756">AND(N7259,NOT(N7260),NOT(N7261))</f>
        <v>0</v>
      </c>
    </row>
    <row r="7260" spans="1:15" x14ac:dyDescent="0.25">
      <c r="A7260" t="s">
        <v>15</v>
      </c>
      <c r="B7260" t="s">
        <v>14</v>
      </c>
      <c r="C7260">
        <v>14</v>
      </c>
      <c r="D7260">
        <v>1</v>
      </c>
      <c r="E7260" t="b">
        <v>0</v>
      </c>
      <c r="F7260">
        <v>0</v>
      </c>
      <c r="G7260">
        <v>256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f t="shared" si="14706"/>
        <v>256</v>
      </c>
      <c r="N7260" t="b">
        <f t="shared" ref="N7260" si="14757">AND(MIN($F7259,$F7260,$F7261)=$F7260,MAX($H7259,$H7260,$H7261)=$H7260)</f>
        <v>1</v>
      </c>
      <c r="O7260" t="b">
        <f t="shared" ref="O7260" si="14758">AND(NOT(N7259),N7260,NOT(N7261))</f>
        <v>0</v>
      </c>
    </row>
    <row r="7261" spans="1:15" x14ac:dyDescent="0.25">
      <c r="A7261" t="s">
        <v>19</v>
      </c>
      <c r="B7261" t="s">
        <v>14</v>
      </c>
      <c r="C7261">
        <v>14</v>
      </c>
      <c r="D7261">
        <v>1</v>
      </c>
      <c r="E7261" t="b">
        <v>0</v>
      </c>
      <c r="F7261">
        <v>4.0000000000000001E-3</v>
      </c>
      <c r="G7261">
        <v>256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f t="shared" si="14706"/>
        <v>256</v>
      </c>
      <c r="N7261" t="b">
        <f t="shared" ref="N7261" si="14759">AND(MIN($F7259,$F7260,$F7261)=$F7261,MAX($H7259,$H7260,$H7261)=$H7261)</f>
        <v>0</v>
      </c>
      <c r="O7261" t="b">
        <f t="shared" ref="O7261" si="14760">AND(NOT(N7259),NOT(N7260),N7261)</f>
        <v>0</v>
      </c>
    </row>
    <row r="7262" spans="1:15" x14ac:dyDescent="0.25">
      <c r="A7262" t="s">
        <v>13</v>
      </c>
      <c r="B7262" t="s">
        <v>14</v>
      </c>
      <c r="C7262">
        <v>14</v>
      </c>
      <c r="D7262">
        <v>20</v>
      </c>
      <c r="E7262" t="b">
        <v>1</v>
      </c>
      <c r="F7262">
        <v>14.792999999999999</v>
      </c>
      <c r="G7262">
        <v>256</v>
      </c>
      <c r="H7262">
        <v>0</v>
      </c>
      <c r="I7262">
        <v>19750</v>
      </c>
      <c r="J7262">
        <v>19690</v>
      </c>
      <c r="K7262">
        <v>9844</v>
      </c>
      <c r="L7262">
        <v>18</v>
      </c>
      <c r="M7262">
        <f t="shared" si="14706"/>
        <v>256</v>
      </c>
      <c r="N7262" t="b">
        <f t="shared" ref="N7262" si="14761">AND(MIN($F7262,$F7263,$F7264)=$F7262,MAX($H7262,$H7263,$H7264)=$H7262)</f>
        <v>0</v>
      </c>
      <c r="O7262" t="b">
        <f t="shared" ref="O7262" si="14762">AND(N7262,NOT(N7263),NOT(N7264))</f>
        <v>0</v>
      </c>
    </row>
    <row r="7263" spans="1:15" x14ac:dyDescent="0.25">
      <c r="A7263" t="s">
        <v>15</v>
      </c>
      <c r="B7263" t="s">
        <v>14</v>
      </c>
      <c r="C7263">
        <v>14</v>
      </c>
      <c r="D7263">
        <v>20</v>
      </c>
      <c r="E7263" t="b">
        <v>1</v>
      </c>
      <c r="F7263">
        <v>10.000999999999999</v>
      </c>
      <c r="G7263">
        <v>256</v>
      </c>
      <c r="H7263">
        <v>0</v>
      </c>
      <c r="I7263">
        <v>79562</v>
      </c>
      <c r="J7263">
        <v>79560</v>
      </c>
      <c r="K7263">
        <v>39778</v>
      </c>
      <c r="L7263">
        <v>13</v>
      </c>
      <c r="M7263">
        <f t="shared" si="14706"/>
        <v>256</v>
      </c>
      <c r="N7263" t="b">
        <f t="shared" ref="N7263" si="14763">AND(MIN($F7262,$F7263,$F7264)=$F7263,MAX($H7262,$H7263,$H7264)=$H7263)</f>
        <v>1</v>
      </c>
      <c r="O7263" t="b">
        <f t="shared" ref="O7263" si="14764">AND(NOT(N7262),N7263,NOT(N7264))</f>
        <v>1</v>
      </c>
    </row>
    <row r="7264" spans="1:15" x14ac:dyDescent="0.25">
      <c r="A7264" t="s">
        <v>19</v>
      </c>
      <c r="B7264" t="s">
        <v>14</v>
      </c>
      <c r="C7264">
        <v>14</v>
      </c>
      <c r="D7264">
        <v>20</v>
      </c>
      <c r="E7264" t="b">
        <v>1</v>
      </c>
      <c r="F7264">
        <v>15.956</v>
      </c>
      <c r="G7264">
        <v>256</v>
      </c>
      <c r="H7264">
        <v>0</v>
      </c>
      <c r="I7264">
        <v>19750</v>
      </c>
      <c r="J7264">
        <v>19690</v>
      </c>
      <c r="K7264">
        <v>9844</v>
      </c>
      <c r="L7264">
        <v>18</v>
      </c>
      <c r="M7264">
        <f t="shared" si="14706"/>
        <v>256</v>
      </c>
      <c r="N7264" t="b">
        <f t="shared" ref="N7264" si="14765">AND(MIN($F7262,$F7263,$F7264)=$F7264,MAX($H7262,$H7263,$H7264)=$H7264)</f>
        <v>0</v>
      </c>
      <c r="O7264" t="b">
        <f t="shared" ref="O7264" si="14766">AND(NOT(N7262),NOT(N7263),N7264)</f>
        <v>0</v>
      </c>
    </row>
    <row r="7265" spans="1:15" x14ac:dyDescent="0.25">
      <c r="A7265" t="s">
        <v>13</v>
      </c>
      <c r="B7265" t="s">
        <v>14</v>
      </c>
      <c r="C7265">
        <v>14</v>
      </c>
      <c r="D7265">
        <v>21</v>
      </c>
      <c r="E7265" t="b">
        <v>1</v>
      </c>
      <c r="F7265">
        <v>10.002000000000001</v>
      </c>
      <c r="G7265">
        <v>256</v>
      </c>
      <c r="H7265">
        <v>0</v>
      </c>
      <c r="I7265">
        <v>884759</v>
      </c>
      <c r="J7265">
        <v>878101</v>
      </c>
      <c r="K7265">
        <v>439049</v>
      </c>
      <c r="L7265">
        <v>11</v>
      </c>
      <c r="M7265">
        <f t="shared" si="14706"/>
        <v>256</v>
      </c>
      <c r="N7265" t="b">
        <f t="shared" ref="N7265" si="14767">AND(MIN($F7265,$F7266,$F7267)=$F7265,MAX($H7265,$H7266,$H7267)=$H7265)</f>
        <v>0</v>
      </c>
      <c r="O7265" t="b">
        <f t="shared" ref="O7265" si="14768">AND(N7265,NOT(N7266),NOT(N7267))</f>
        <v>0</v>
      </c>
    </row>
    <row r="7266" spans="1:15" x14ac:dyDescent="0.25">
      <c r="A7266" t="s">
        <v>15</v>
      </c>
      <c r="B7266" t="s">
        <v>14</v>
      </c>
      <c r="C7266">
        <v>14</v>
      </c>
      <c r="D7266">
        <v>21</v>
      </c>
      <c r="E7266" t="b">
        <v>0</v>
      </c>
      <c r="F7266">
        <v>4.9119999999999999</v>
      </c>
      <c r="G7266">
        <v>256</v>
      </c>
      <c r="H7266">
        <v>256</v>
      </c>
      <c r="I7266">
        <v>43852</v>
      </c>
      <c r="J7266">
        <v>43850</v>
      </c>
      <c r="K7266">
        <v>21667</v>
      </c>
      <c r="L7266">
        <v>13</v>
      </c>
      <c r="M7266">
        <f t="shared" si="14706"/>
        <v>0</v>
      </c>
      <c r="N7266" t="b">
        <f t="shared" ref="N7266" si="14769">AND(MIN($F7265,$F7266,$F7267)=$F7266,MAX($H7265,$H7266,$H7267)=$H7266)</f>
        <v>1</v>
      </c>
      <c r="O7266" t="b">
        <f t="shared" ref="O7266" si="14770">AND(NOT(N7265),N7266,NOT(N7267))</f>
        <v>1</v>
      </c>
    </row>
    <row r="7267" spans="1:15" x14ac:dyDescent="0.25">
      <c r="A7267" t="s">
        <v>19</v>
      </c>
      <c r="B7267" t="s">
        <v>14</v>
      </c>
      <c r="C7267">
        <v>14</v>
      </c>
      <c r="D7267">
        <v>21</v>
      </c>
      <c r="E7267" t="b">
        <v>1</v>
      </c>
      <c r="F7267">
        <v>10.004</v>
      </c>
      <c r="G7267">
        <v>256</v>
      </c>
      <c r="H7267">
        <v>0</v>
      </c>
      <c r="I7267">
        <v>783676</v>
      </c>
      <c r="J7267">
        <v>777758</v>
      </c>
      <c r="K7267">
        <v>388877</v>
      </c>
      <c r="L7267">
        <v>11</v>
      </c>
      <c r="M7267">
        <f t="shared" si="14706"/>
        <v>256</v>
      </c>
      <c r="N7267" t="b">
        <f t="shared" ref="N7267" si="14771">AND(MIN($F7265,$F7266,$F7267)=$F7267,MAX($H7265,$H7266,$H7267)=$H7267)</f>
        <v>0</v>
      </c>
      <c r="O7267" t="b">
        <f t="shared" ref="O7267" si="14772">AND(NOT(N7265),NOT(N7266),N7267)</f>
        <v>0</v>
      </c>
    </row>
    <row r="7268" spans="1:15" x14ac:dyDescent="0.25">
      <c r="A7268" t="s">
        <v>13</v>
      </c>
      <c r="B7268" t="s">
        <v>14</v>
      </c>
      <c r="C7268">
        <v>14</v>
      </c>
      <c r="D7268">
        <v>22</v>
      </c>
      <c r="E7268" t="b">
        <v>0</v>
      </c>
      <c r="F7268">
        <v>2.4550000000000001</v>
      </c>
      <c r="G7268">
        <v>256</v>
      </c>
      <c r="H7268">
        <v>0</v>
      </c>
      <c r="I7268">
        <v>211037</v>
      </c>
      <c r="J7268">
        <v>210429</v>
      </c>
      <c r="K7268">
        <v>105215</v>
      </c>
      <c r="L7268">
        <v>9</v>
      </c>
      <c r="M7268">
        <f t="shared" si="14706"/>
        <v>256</v>
      </c>
      <c r="N7268" t="b">
        <f t="shared" ref="N7268" si="14773">AND(MIN($F7268,$F7269,$F7270)=$F7268,MAX($H7268,$H7269,$H7270)=$H7268)</f>
        <v>0</v>
      </c>
      <c r="O7268" t="b">
        <f t="shared" ref="O7268" si="14774">AND(N7268,NOT(N7269),NOT(N7270))</f>
        <v>0</v>
      </c>
    </row>
    <row r="7269" spans="1:15" x14ac:dyDescent="0.25">
      <c r="A7269" t="s">
        <v>15</v>
      </c>
      <c r="B7269" t="s">
        <v>14</v>
      </c>
      <c r="C7269">
        <v>14</v>
      </c>
      <c r="D7269">
        <v>22</v>
      </c>
      <c r="E7269" t="b">
        <v>0</v>
      </c>
      <c r="F7269">
        <v>3.3969999999999998</v>
      </c>
      <c r="G7269">
        <v>256</v>
      </c>
      <c r="H7269">
        <v>256</v>
      </c>
      <c r="I7269">
        <v>145368</v>
      </c>
      <c r="J7269">
        <v>145366</v>
      </c>
      <c r="K7269">
        <v>72425</v>
      </c>
      <c r="L7269">
        <v>13</v>
      </c>
      <c r="M7269">
        <f t="shared" si="14706"/>
        <v>0</v>
      </c>
      <c r="N7269" t="b">
        <f t="shared" ref="N7269" si="14775">AND(MIN($F7268,$F7269,$F7270)=$F7269,MAX($H7268,$H7269,$H7270)=$H7269)</f>
        <v>0</v>
      </c>
      <c r="O7269" t="b">
        <f t="shared" ref="O7269" si="14776">AND(NOT(N7268),N7269,NOT(N7270))</f>
        <v>0</v>
      </c>
    </row>
    <row r="7270" spans="1:15" x14ac:dyDescent="0.25">
      <c r="A7270" t="s">
        <v>19</v>
      </c>
      <c r="B7270" t="s">
        <v>14</v>
      </c>
      <c r="C7270">
        <v>14</v>
      </c>
      <c r="D7270">
        <v>22</v>
      </c>
      <c r="E7270" t="b">
        <v>0</v>
      </c>
      <c r="F7270">
        <v>2.6240000000000001</v>
      </c>
      <c r="G7270">
        <v>256</v>
      </c>
      <c r="H7270">
        <v>0</v>
      </c>
      <c r="I7270">
        <v>211037</v>
      </c>
      <c r="J7270">
        <v>210429</v>
      </c>
      <c r="K7270">
        <v>105215</v>
      </c>
      <c r="L7270">
        <v>9</v>
      </c>
      <c r="M7270">
        <f t="shared" si="14706"/>
        <v>256</v>
      </c>
      <c r="N7270" t="b">
        <f t="shared" ref="N7270" si="14777">AND(MIN($F7268,$F7269,$F7270)=$F7270,MAX($H7268,$H7269,$H7270)=$H7270)</f>
        <v>0</v>
      </c>
      <c r="O7270" t="b">
        <f t="shared" ref="O7270" si="14778">AND(NOT(N7268),NOT(N7269),N7270)</f>
        <v>0</v>
      </c>
    </row>
    <row r="7271" spans="1:15" x14ac:dyDescent="0.25">
      <c r="A7271" t="s">
        <v>13</v>
      </c>
      <c r="B7271" t="s">
        <v>14</v>
      </c>
      <c r="C7271">
        <v>14</v>
      </c>
      <c r="D7271">
        <v>23</v>
      </c>
      <c r="E7271" t="b">
        <v>1</v>
      </c>
      <c r="F7271">
        <v>10.000999999999999</v>
      </c>
      <c r="G7271">
        <v>256</v>
      </c>
      <c r="H7271">
        <v>8</v>
      </c>
      <c r="I7271">
        <v>1100538</v>
      </c>
      <c r="J7271">
        <v>1097773</v>
      </c>
      <c r="K7271">
        <v>548877</v>
      </c>
      <c r="L7271">
        <v>11</v>
      </c>
      <c r="M7271">
        <f t="shared" si="14706"/>
        <v>248</v>
      </c>
      <c r="N7271" t="b">
        <f t="shared" ref="N7271" si="14779">AND(MIN($F7271,$F7272,$F7273)=$F7271,MAX($H7271,$H7272,$H7273)=$H7271)</f>
        <v>0</v>
      </c>
      <c r="O7271" t="b">
        <f t="shared" ref="O7271" si="14780">AND(N7271,NOT(N7272),NOT(N7273))</f>
        <v>0</v>
      </c>
    </row>
    <row r="7272" spans="1:15" x14ac:dyDescent="0.25">
      <c r="A7272" t="s">
        <v>15</v>
      </c>
      <c r="B7272" t="s">
        <v>14</v>
      </c>
      <c r="C7272">
        <v>14</v>
      </c>
      <c r="D7272">
        <v>23</v>
      </c>
      <c r="E7272" t="b">
        <v>0</v>
      </c>
      <c r="F7272">
        <v>0.60799999999999998</v>
      </c>
      <c r="G7272">
        <v>256</v>
      </c>
      <c r="H7272">
        <v>256</v>
      </c>
      <c r="I7272">
        <v>32318</v>
      </c>
      <c r="J7272">
        <v>32316</v>
      </c>
      <c r="K7272">
        <v>15900</v>
      </c>
      <c r="L7272">
        <v>13</v>
      </c>
      <c r="M7272">
        <f t="shared" si="14706"/>
        <v>0</v>
      </c>
      <c r="N7272" t="b">
        <f t="shared" ref="N7272" si="14781">AND(MIN($F7271,$F7272,$F7273)=$F7272,MAX($H7271,$H7272,$H7273)=$H7272)</f>
        <v>1</v>
      </c>
      <c r="O7272" t="b">
        <f t="shared" ref="O7272" si="14782">AND(NOT(N7271),N7272,NOT(N7273))</f>
        <v>1</v>
      </c>
    </row>
    <row r="7273" spans="1:15" x14ac:dyDescent="0.25">
      <c r="A7273" t="s">
        <v>19</v>
      </c>
      <c r="B7273" t="s">
        <v>14</v>
      </c>
      <c r="C7273">
        <v>14</v>
      </c>
      <c r="D7273">
        <v>23</v>
      </c>
      <c r="E7273" t="b">
        <v>1</v>
      </c>
      <c r="F7273">
        <v>10.002000000000001</v>
      </c>
      <c r="G7273">
        <v>256</v>
      </c>
      <c r="H7273">
        <v>4</v>
      </c>
      <c r="I7273">
        <v>985631</v>
      </c>
      <c r="J7273">
        <v>983154</v>
      </c>
      <c r="K7273">
        <v>491571</v>
      </c>
      <c r="L7273">
        <v>11</v>
      </c>
      <c r="M7273">
        <f t="shared" si="14706"/>
        <v>252</v>
      </c>
      <c r="N7273" t="b">
        <f t="shared" ref="N7273" si="14783">AND(MIN($F7271,$F7272,$F7273)=$F7273,MAX($H7271,$H7272,$H7273)=$H7273)</f>
        <v>0</v>
      </c>
      <c r="O7273" t="b">
        <f t="shared" ref="O7273" si="14784">AND(NOT(N7271),NOT(N7272),N7273)</f>
        <v>0</v>
      </c>
    </row>
    <row r="7274" spans="1:15" x14ac:dyDescent="0.25">
      <c r="A7274" t="s">
        <v>13</v>
      </c>
      <c r="B7274" t="s">
        <v>14</v>
      </c>
      <c r="C7274">
        <v>14</v>
      </c>
      <c r="D7274">
        <v>24</v>
      </c>
      <c r="E7274" t="b">
        <v>0</v>
      </c>
      <c r="F7274">
        <v>0.58799999999999997</v>
      </c>
      <c r="G7274">
        <v>256</v>
      </c>
      <c r="H7274">
        <v>256</v>
      </c>
      <c r="I7274">
        <v>18809</v>
      </c>
      <c r="J7274">
        <v>12322</v>
      </c>
      <c r="K7274">
        <v>5903</v>
      </c>
      <c r="L7274">
        <v>13</v>
      </c>
      <c r="M7274">
        <f t="shared" si="14706"/>
        <v>0</v>
      </c>
      <c r="N7274" t="b">
        <f t="shared" ref="N7274" si="14785">AND(MIN($F7274,$F7275,$F7276)=$F7274,MAX($H7274,$H7275,$H7276)=$H7274)</f>
        <v>0</v>
      </c>
      <c r="O7274" t="b">
        <f t="shared" ref="O7274" si="14786">AND(N7274,NOT(N7275),NOT(N7276))</f>
        <v>0</v>
      </c>
    </row>
    <row r="7275" spans="1:15" x14ac:dyDescent="0.25">
      <c r="A7275" t="s">
        <v>15</v>
      </c>
      <c r="B7275" t="s">
        <v>14</v>
      </c>
      <c r="C7275">
        <v>14</v>
      </c>
      <c r="D7275">
        <v>24</v>
      </c>
      <c r="E7275" t="b">
        <v>0</v>
      </c>
      <c r="F7275">
        <v>0.50800000000000001</v>
      </c>
      <c r="G7275">
        <v>256</v>
      </c>
      <c r="H7275">
        <v>256</v>
      </c>
      <c r="I7275">
        <v>12324</v>
      </c>
      <c r="J7275">
        <v>12322</v>
      </c>
      <c r="K7275">
        <v>5903</v>
      </c>
      <c r="L7275">
        <v>13</v>
      </c>
      <c r="M7275">
        <f t="shared" si="14706"/>
        <v>0</v>
      </c>
      <c r="N7275" t="b">
        <f t="shared" ref="N7275" si="14787">AND(MIN($F7274,$F7275,$F7276)=$F7275,MAX($H7274,$H7275,$H7276)=$H7275)</f>
        <v>1</v>
      </c>
      <c r="O7275" t="b">
        <f t="shared" ref="O7275" si="14788">AND(NOT(N7274),N7275,NOT(N7276))</f>
        <v>1</v>
      </c>
    </row>
    <row r="7276" spans="1:15" x14ac:dyDescent="0.25">
      <c r="A7276" t="s">
        <v>19</v>
      </c>
      <c r="B7276" t="s">
        <v>14</v>
      </c>
      <c r="C7276">
        <v>14</v>
      </c>
      <c r="D7276">
        <v>24</v>
      </c>
      <c r="E7276" t="b">
        <v>0</v>
      </c>
      <c r="F7276">
        <v>0.63700000000000001</v>
      </c>
      <c r="G7276">
        <v>256</v>
      </c>
      <c r="H7276">
        <v>256</v>
      </c>
      <c r="I7276">
        <v>18809</v>
      </c>
      <c r="J7276">
        <v>12322</v>
      </c>
      <c r="K7276">
        <v>5903</v>
      </c>
      <c r="L7276">
        <v>13</v>
      </c>
      <c r="M7276">
        <f t="shared" si="14706"/>
        <v>0</v>
      </c>
      <c r="N7276" t="b">
        <f t="shared" ref="N7276" si="14789">AND(MIN($F7274,$F7275,$F7276)=$F7276,MAX($H7274,$H7275,$H7276)=$H7276)</f>
        <v>0</v>
      </c>
      <c r="O7276" t="b">
        <f t="shared" ref="O7276" si="14790">AND(NOT(N7274),NOT(N7275),N7276)</f>
        <v>0</v>
      </c>
    </row>
    <row r="7277" spans="1:15" x14ac:dyDescent="0.25">
      <c r="A7277" t="s">
        <v>13</v>
      </c>
      <c r="B7277" t="s">
        <v>14</v>
      </c>
      <c r="C7277">
        <v>14</v>
      </c>
      <c r="D7277">
        <v>25</v>
      </c>
      <c r="E7277" t="b">
        <v>1</v>
      </c>
      <c r="F7277">
        <v>10.000999999999999</v>
      </c>
      <c r="G7277">
        <v>256</v>
      </c>
      <c r="H7277">
        <v>54</v>
      </c>
      <c r="I7277">
        <v>1503845</v>
      </c>
      <c r="J7277">
        <v>939205</v>
      </c>
      <c r="K7277">
        <v>469546</v>
      </c>
      <c r="L7277">
        <v>13</v>
      </c>
      <c r="M7277">
        <f t="shared" si="14706"/>
        <v>202</v>
      </c>
      <c r="N7277" t="b">
        <f t="shared" ref="N7277" si="14791">AND(MIN($F7277,$F7278,$F7279)=$F7277,MAX($H7277,$H7278,$H7279)=$H7277)</f>
        <v>0</v>
      </c>
      <c r="O7277" t="b">
        <f t="shared" ref="O7277" si="14792">AND(N7277,NOT(N7278),NOT(N7279))</f>
        <v>0</v>
      </c>
    </row>
    <row r="7278" spans="1:15" x14ac:dyDescent="0.25">
      <c r="A7278" t="s">
        <v>15</v>
      </c>
      <c r="B7278" t="s">
        <v>14</v>
      </c>
      <c r="C7278">
        <v>14</v>
      </c>
      <c r="D7278">
        <v>25</v>
      </c>
      <c r="E7278" t="b">
        <v>1</v>
      </c>
      <c r="F7278">
        <v>10.002000000000001</v>
      </c>
      <c r="G7278">
        <v>256</v>
      </c>
      <c r="H7278">
        <v>114</v>
      </c>
      <c r="I7278">
        <v>1679225</v>
      </c>
      <c r="J7278">
        <v>1678069</v>
      </c>
      <c r="K7278">
        <v>838918</v>
      </c>
      <c r="L7278">
        <v>13</v>
      </c>
      <c r="M7278">
        <f t="shared" si="14706"/>
        <v>142</v>
      </c>
      <c r="N7278" t="b">
        <f t="shared" ref="N7278" si="14793">AND(MIN($F7277,$F7278,$F7279)=$F7278,MAX($H7277,$H7278,$H7279)=$H7278)</f>
        <v>0</v>
      </c>
      <c r="O7278" t="b">
        <f t="shared" ref="O7278" si="14794">AND(NOT(N7277),N7278,NOT(N7279))</f>
        <v>0</v>
      </c>
    </row>
    <row r="7279" spans="1:15" x14ac:dyDescent="0.25">
      <c r="A7279" t="s">
        <v>19</v>
      </c>
      <c r="B7279" t="s">
        <v>14</v>
      </c>
      <c r="C7279">
        <v>14</v>
      </c>
      <c r="D7279">
        <v>25</v>
      </c>
      <c r="E7279" t="b">
        <v>1</v>
      </c>
      <c r="F7279">
        <v>10.000999999999999</v>
      </c>
      <c r="G7279">
        <v>256</v>
      </c>
      <c r="H7279">
        <v>46</v>
      </c>
      <c r="I7279">
        <v>1353622</v>
      </c>
      <c r="J7279">
        <v>843731</v>
      </c>
      <c r="K7279">
        <v>421817</v>
      </c>
      <c r="L7279">
        <v>13</v>
      </c>
      <c r="M7279">
        <f t="shared" si="14706"/>
        <v>210</v>
      </c>
      <c r="N7279" t="b">
        <f t="shared" ref="N7279" si="14795">AND(MIN($F7277,$F7278,$F7279)=$F7279,MAX($H7277,$H7278,$H7279)=$H7279)</f>
        <v>0</v>
      </c>
      <c r="O7279" t="b">
        <f t="shared" ref="O7279" si="14796">AND(NOT(N7277),NOT(N7278),N7279)</f>
        <v>0</v>
      </c>
    </row>
    <row r="7280" spans="1:15" x14ac:dyDescent="0.25">
      <c r="A7280" t="s">
        <v>13</v>
      </c>
      <c r="B7280" t="s">
        <v>14</v>
      </c>
      <c r="C7280">
        <v>14</v>
      </c>
      <c r="D7280">
        <v>26</v>
      </c>
      <c r="E7280" t="b">
        <v>1</v>
      </c>
      <c r="F7280">
        <v>10.002000000000001</v>
      </c>
      <c r="G7280">
        <v>256</v>
      </c>
      <c r="H7280">
        <v>0</v>
      </c>
      <c r="I7280">
        <v>1148133</v>
      </c>
      <c r="J7280">
        <v>1142037</v>
      </c>
      <c r="K7280">
        <v>571016</v>
      </c>
      <c r="L7280">
        <v>13</v>
      </c>
      <c r="M7280">
        <f t="shared" si="14706"/>
        <v>256</v>
      </c>
      <c r="N7280" t="b">
        <f t="shared" ref="N7280" si="14797">AND(MIN($F7280,$F7281,$F7282)=$F7280,MAX($H7280,$H7281,$H7282)=$H7280)</f>
        <v>0</v>
      </c>
      <c r="O7280" t="b">
        <f t="shared" ref="O7280" si="14798">AND(N7280,NOT(N7281),NOT(N7282))</f>
        <v>0</v>
      </c>
    </row>
    <row r="7281" spans="1:15" x14ac:dyDescent="0.25">
      <c r="A7281" t="s">
        <v>15</v>
      </c>
      <c r="B7281" t="s">
        <v>14</v>
      </c>
      <c r="C7281">
        <v>14</v>
      </c>
      <c r="D7281">
        <v>26</v>
      </c>
      <c r="E7281" t="b">
        <v>0</v>
      </c>
      <c r="F7281">
        <v>2.774</v>
      </c>
      <c r="G7281">
        <v>256</v>
      </c>
      <c r="H7281">
        <v>256</v>
      </c>
      <c r="I7281">
        <v>28278</v>
      </c>
      <c r="J7281">
        <v>28276</v>
      </c>
      <c r="K7281">
        <v>13880</v>
      </c>
      <c r="L7281">
        <v>13</v>
      </c>
      <c r="M7281">
        <f t="shared" si="14706"/>
        <v>0</v>
      </c>
      <c r="N7281" t="b">
        <f t="shared" ref="N7281" si="14799">AND(MIN($F7280,$F7281,$F7282)=$F7281,MAX($H7280,$H7281,$H7282)=$H7281)</f>
        <v>1</v>
      </c>
      <c r="O7281" t="b">
        <f t="shared" ref="O7281" si="14800">AND(NOT(N7280),N7281,NOT(N7282))</f>
        <v>1</v>
      </c>
    </row>
    <row r="7282" spans="1:15" x14ac:dyDescent="0.25">
      <c r="A7282" t="s">
        <v>19</v>
      </c>
      <c r="B7282" t="s">
        <v>14</v>
      </c>
      <c r="C7282">
        <v>14</v>
      </c>
      <c r="D7282">
        <v>26</v>
      </c>
      <c r="E7282" t="b">
        <v>1</v>
      </c>
      <c r="F7282">
        <v>10.000999999999999</v>
      </c>
      <c r="G7282">
        <v>256</v>
      </c>
      <c r="H7282">
        <v>0</v>
      </c>
      <c r="I7282">
        <v>1008615</v>
      </c>
      <c r="J7282">
        <v>1003359</v>
      </c>
      <c r="K7282">
        <v>501677</v>
      </c>
      <c r="L7282">
        <v>13</v>
      </c>
      <c r="M7282">
        <f t="shared" si="14706"/>
        <v>256</v>
      </c>
      <c r="N7282" t="b">
        <f t="shared" ref="N7282" si="14801">AND(MIN($F7280,$F7281,$F7282)=$F7282,MAX($H7280,$H7281,$H7282)=$H7282)</f>
        <v>0</v>
      </c>
      <c r="O7282" t="b">
        <f t="shared" ref="O7282" si="14802">AND(NOT(N7280),NOT(N7281),N7282)</f>
        <v>0</v>
      </c>
    </row>
    <row r="7283" spans="1:15" x14ac:dyDescent="0.25">
      <c r="A7283" t="s">
        <v>13</v>
      </c>
      <c r="B7283" t="s">
        <v>14</v>
      </c>
      <c r="C7283">
        <v>14</v>
      </c>
      <c r="D7283">
        <v>27</v>
      </c>
      <c r="E7283" t="b">
        <v>0</v>
      </c>
      <c r="F7283">
        <v>1.516</v>
      </c>
      <c r="G7283">
        <v>256</v>
      </c>
      <c r="H7283">
        <v>0</v>
      </c>
      <c r="I7283">
        <v>153978</v>
      </c>
      <c r="J7283">
        <v>153601</v>
      </c>
      <c r="K7283">
        <v>76801</v>
      </c>
      <c r="L7283">
        <v>9</v>
      </c>
      <c r="M7283">
        <f t="shared" si="14706"/>
        <v>256</v>
      </c>
      <c r="N7283" t="b">
        <f t="shared" ref="N7283" si="14803">AND(MIN($F7283,$F7284,$F7285)=$F7283,MAX($H7283,$H7284,$H7285)=$H7283)</f>
        <v>0</v>
      </c>
      <c r="O7283" t="b">
        <f t="shared" ref="O7283" si="14804">AND(N7283,NOT(N7284),NOT(N7285))</f>
        <v>0</v>
      </c>
    </row>
    <row r="7284" spans="1:15" x14ac:dyDescent="0.25">
      <c r="A7284" t="s">
        <v>15</v>
      </c>
      <c r="B7284" t="s">
        <v>14</v>
      </c>
      <c r="C7284">
        <v>14</v>
      </c>
      <c r="D7284">
        <v>27</v>
      </c>
      <c r="E7284" t="b">
        <v>0</v>
      </c>
      <c r="F7284">
        <v>4.7469999999999999</v>
      </c>
      <c r="G7284">
        <v>256</v>
      </c>
      <c r="H7284">
        <v>256</v>
      </c>
      <c r="I7284">
        <v>225144</v>
      </c>
      <c r="J7284">
        <v>225142</v>
      </c>
      <c r="K7284">
        <v>112313</v>
      </c>
      <c r="L7284">
        <v>13</v>
      </c>
      <c r="M7284">
        <f t="shared" si="14706"/>
        <v>0</v>
      </c>
      <c r="N7284" t="b">
        <f t="shared" ref="N7284" si="14805">AND(MIN($F7283,$F7284,$F7285)=$F7284,MAX($H7283,$H7284,$H7285)=$H7284)</f>
        <v>0</v>
      </c>
      <c r="O7284" t="b">
        <f t="shared" ref="O7284" si="14806">AND(NOT(N7283),N7284,NOT(N7285))</f>
        <v>0</v>
      </c>
    </row>
    <row r="7285" spans="1:15" x14ac:dyDescent="0.25">
      <c r="A7285" t="s">
        <v>19</v>
      </c>
      <c r="B7285" t="s">
        <v>14</v>
      </c>
      <c r="C7285">
        <v>14</v>
      </c>
      <c r="D7285">
        <v>27</v>
      </c>
      <c r="E7285" t="b">
        <v>0</v>
      </c>
      <c r="F7285">
        <v>1.7430000000000001</v>
      </c>
      <c r="G7285">
        <v>256</v>
      </c>
      <c r="H7285">
        <v>0</v>
      </c>
      <c r="I7285">
        <v>153978</v>
      </c>
      <c r="J7285">
        <v>153601</v>
      </c>
      <c r="K7285">
        <v>76801</v>
      </c>
      <c r="L7285">
        <v>9</v>
      </c>
      <c r="M7285">
        <f t="shared" si="14706"/>
        <v>256</v>
      </c>
      <c r="N7285" t="b">
        <f t="shared" ref="N7285" si="14807">AND(MIN($F7283,$F7284,$F7285)=$F7285,MAX($H7283,$H7284,$H7285)=$H7285)</f>
        <v>0</v>
      </c>
      <c r="O7285" t="b">
        <f t="shared" ref="O7285" si="14808">AND(NOT(N7283),NOT(N7284),N7285)</f>
        <v>0</v>
      </c>
    </row>
    <row r="7286" spans="1:15" x14ac:dyDescent="0.25">
      <c r="A7286" t="s">
        <v>13</v>
      </c>
      <c r="B7286" t="s">
        <v>14</v>
      </c>
      <c r="C7286">
        <v>14</v>
      </c>
      <c r="D7286">
        <v>28</v>
      </c>
      <c r="E7286" t="b">
        <v>1</v>
      </c>
      <c r="F7286">
        <v>10.000999999999999</v>
      </c>
      <c r="G7286">
        <v>256</v>
      </c>
      <c r="H7286">
        <v>0</v>
      </c>
      <c r="I7286">
        <v>1152489</v>
      </c>
      <c r="J7286">
        <v>1148737</v>
      </c>
      <c r="K7286">
        <v>574367</v>
      </c>
      <c r="L7286">
        <v>18</v>
      </c>
      <c r="M7286">
        <f t="shared" si="14706"/>
        <v>256</v>
      </c>
      <c r="N7286" t="b">
        <f t="shared" ref="N7286" si="14809">AND(MIN($F7286,$F7287,$F7288)=$F7286,MAX($H7286,$H7287,$H7288)=$H7286)</f>
        <v>1</v>
      </c>
      <c r="O7286" t="b">
        <f t="shared" ref="O7286" si="14810">AND(N7286,NOT(N7287),NOT(N7288))</f>
        <v>0</v>
      </c>
    </row>
    <row r="7287" spans="1:15" x14ac:dyDescent="0.25">
      <c r="A7287" t="s">
        <v>15</v>
      </c>
      <c r="B7287" t="s">
        <v>14</v>
      </c>
      <c r="C7287">
        <v>14</v>
      </c>
      <c r="D7287">
        <v>28</v>
      </c>
      <c r="E7287" t="b">
        <v>1</v>
      </c>
      <c r="F7287">
        <v>10.000999999999999</v>
      </c>
      <c r="G7287">
        <v>256</v>
      </c>
      <c r="H7287">
        <v>0</v>
      </c>
      <c r="I7287">
        <v>145366</v>
      </c>
      <c r="J7287">
        <v>145364</v>
      </c>
      <c r="K7287">
        <v>72680</v>
      </c>
      <c r="L7287">
        <v>13</v>
      </c>
      <c r="M7287">
        <f t="shared" si="14706"/>
        <v>256</v>
      </c>
      <c r="N7287" t="b">
        <f t="shared" ref="N7287" si="14811">AND(MIN($F7286,$F7287,$F7288)=$F7287,MAX($H7286,$H7287,$H7288)=$H7287)</f>
        <v>1</v>
      </c>
      <c r="O7287" t="b">
        <f t="shared" ref="O7287" si="14812">AND(NOT(N7286),N7287,NOT(N7288))</f>
        <v>0</v>
      </c>
    </row>
    <row r="7288" spans="1:15" x14ac:dyDescent="0.25">
      <c r="A7288" t="s">
        <v>19</v>
      </c>
      <c r="B7288" t="s">
        <v>14</v>
      </c>
      <c r="C7288">
        <v>14</v>
      </c>
      <c r="D7288">
        <v>28</v>
      </c>
      <c r="E7288" t="b">
        <v>1</v>
      </c>
      <c r="F7288">
        <v>10.000999999999999</v>
      </c>
      <c r="G7288">
        <v>256</v>
      </c>
      <c r="H7288">
        <v>0</v>
      </c>
      <c r="I7288">
        <v>1019181</v>
      </c>
      <c r="J7288">
        <v>1015861</v>
      </c>
      <c r="K7288">
        <v>507929</v>
      </c>
      <c r="L7288">
        <v>18</v>
      </c>
      <c r="M7288">
        <f t="shared" si="14706"/>
        <v>256</v>
      </c>
      <c r="N7288" t="b">
        <f t="shared" ref="N7288" si="14813">AND(MIN($F7286,$F7287,$F7288)=$F7288,MAX($H7286,$H7287,$H7288)=$H7288)</f>
        <v>1</v>
      </c>
      <c r="O7288" t="b">
        <f t="shared" ref="O7288" si="14814">AND(NOT(N7286),NOT(N7287),N7288)</f>
        <v>0</v>
      </c>
    </row>
    <row r="7289" spans="1:15" x14ac:dyDescent="0.25">
      <c r="A7289" t="s">
        <v>13</v>
      </c>
      <c r="B7289" t="s">
        <v>14</v>
      </c>
      <c r="C7289">
        <v>14</v>
      </c>
      <c r="D7289">
        <v>29</v>
      </c>
      <c r="E7289" t="b">
        <v>0</v>
      </c>
      <c r="F7289">
        <v>0.38</v>
      </c>
      <c r="G7289">
        <v>256</v>
      </c>
      <c r="H7289">
        <v>256</v>
      </c>
      <c r="I7289">
        <v>27976</v>
      </c>
      <c r="J7289">
        <v>26792</v>
      </c>
      <c r="K7289">
        <v>13138</v>
      </c>
      <c r="L7289">
        <v>16</v>
      </c>
      <c r="M7289">
        <f t="shared" si="14706"/>
        <v>0</v>
      </c>
      <c r="N7289" t="b">
        <f t="shared" ref="N7289" si="14815">AND(MIN($F7289,$F7290,$F7291)=$F7289,MAX($H7289,$H7290,$H7291)=$H7289)</f>
        <v>1</v>
      </c>
      <c r="O7289" t="b">
        <f t="shared" ref="O7289" si="14816">AND(N7289,NOT(N7290),NOT(N7291))</f>
        <v>1</v>
      </c>
    </row>
    <row r="7290" spans="1:15" x14ac:dyDescent="0.25">
      <c r="A7290" t="s">
        <v>15</v>
      </c>
      <c r="B7290" t="s">
        <v>14</v>
      </c>
      <c r="C7290">
        <v>14</v>
      </c>
      <c r="D7290">
        <v>29</v>
      </c>
      <c r="E7290" t="b">
        <v>0</v>
      </c>
      <c r="F7290">
        <v>1.0429999999999999</v>
      </c>
      <c r="G7290">
        <v>256</v>
      </c>
      <c r="H7290">
        <v>256</v>
      </c>
      <c r="I7290">
        <v>90198</v>
      </c>
      <c r="J7290">
        <v>90196</v>
      </c>
      <c r="K7290">
        <v>44840</v>
      </c>
      <c r="L7290">
        <v>14</v>
      </c>
      <c r="M7290">
        <f t="shared" si="14706"/>
        <v>0</v>
      </c>
      <c r="N7290" t="b">
        <f t="shared" ref="N7290" si="14817">AND(MIN($F7289,$F7290,$F7291)=$F7290,MAX($H7289,$H7290,$H7291)=$H7290)</f>
        <v>0</v>
      </c>
      <c r="O7290" t="b">
        <f t="shared" ref="O7290" si="14818">AND(NOT(N7289),N7290,NOT(N7291))</f>
        <v>0</v>
      </c>
    </row>
    <row r="7291" spans="1:15" x14ac:dyDescent="0.25">
      <c r="A7291" t="s">
        <v>19</v>
      </c>
      <c r="B7291" t="s">
        <v>14</v>
      </c>
      <c r="C7291">
        <v>14</v>
      </c>
      <c r="D7291">
        <v>29</v>
      </c>
      <c r="E7291" t="b">
        <v>0</v>
      </c>
      <c r="F7291">
        <v>0.41599999999999998</v>
      </c>
      <c r="G7291">
        <v>256</v>
      </c>
      <c r="H7291">
        <v>256</v>
      </c>
      <c r="I7291">
        <v>27976</v>
      </c>
      <c r="J7291">
        <v>26792</v>
      </c>
      <c r="K7291">
        <v>13138</v>
      </c>
      <c r="L7291">
        <v>16</v>
      </c>
      <c r="M7291">
        <f t="shared" si="14706"/>
        <v>0</v>
      </c>
      <c r="N7291" t="b">
        <f t="shared" ref="N7291" si="14819">AND(MIN($F7289,$F7290,$F7291)=$F7291,MAX($H7289,$H7290,$H7291)=$H7291)</f>
        <v>0</v>
      </c>
      <c r="O7291" t="b">
        <f t="shared" ref="O7291" si="14820">AND(NOT(N7289),NOT(N7290),N7291)</f>
        <v>0</v>
      </c>
    </row>
    <row r="7292" spans="1:15" x14ac:dyDescent="0.25">
      <c r="A7292" t="s">
        <v>13</v>
      </c>
      <c r="B7292" t="s">
        <v>14</v>
      </c>
      <c r="C7292">
        <v>14</v>
      </c>
      <c r="D7292">
        <v>2</v>
      </c>
      <c r="E7292" t="b">
        <v>0</v>
      </c>
      <c r="F7292">
        <v>0.06</v>
      </c>
      <c r="G7292">
        <v>256</v>
      </c>
      <c r="H7292">
        <v>256</v>
      </c>
      <c r="I7292">
        <v>782</v>
      </c>
      <c r="J7292">
        <v>514</v>
      </c>
      <c r="K7292">
        <v>0</v>
      </c>
      <c r="L7292">
        <v>10</v>
      </c>
      <c r="M7292">
        <f t="shared" si="14706"/>
        <v>0</v>
      </c>
      <c r="N7292" t="b">
        <f t="shared" ref="N7292" si="14821">AND(MIN($F7292,$F7293,$F7294)=$F7292,MAX($H7292,$H7293,$H7294)=$H7292)</f>
        <v>1</v>
      </c>
      <c r="O7292" t="b">
        <f t="shared" ref="O7292" si="14822">AND(N7292,NOT(N7293),NOT(N7294))</f>
        <v>1</v>
      </c>
    </row>
    <row r="7293" spans="1:15" x14ac:dyDescent="0.25">
      <c r="A7293" t="s">
        <v>15</v>
      </c>
      <c r="B7293" t="s">
        <v>14</v>
      </c>
      <c r="C7293">
        <v>14</v>
      </c>
      <c r="D7293">
        <v>2</v>
      </c>
      <c r="E7293" t="b">
        <v>0</v>
      </c>
      <c r="F7293">
        <v>7.3999999999999996E-2</v>
      </c>
      <c r="G7293">
        <v>256</v>
      </c>
      <c r="H7293">
        <v>256</v>
      </c>
      <c r="I7293">
        <v>515</v>
      </c>
      <c r="J7293">
        <v>514</v>
      </c>
      <c r="K7293">
        <v>0</v>
      </c>
      <c r="L7293">
        <v>10</v>
      </c>
      <c r="M7293">
        <f t="shared" si="14706"/>
        <v>0</v>
      </c>
      <c r="N7293" t="b">
        <f t="shared" ref="N7293" si="14823">AND(MIN($F7292,$F7293,$F7294)=$F7293,MAX($H7292,$H7293,$H7294)=$H7293)</f>
        <v>0</v>
      </c>
      <c r="O7293" t="b">
        <f t="shared" ref="O7293" si="14824">AND(NOT(N7292),N7293,NOT(N7294))</f>
        <v>0</v>
      </c>
    </row>
    <row r="7294" spans="1:15" x14ac:dyDescent="0.25">
      <c r="A7294" t="s">
        <v>19</v>
      </c>
      <c r="B7294" t="s">
        <v>14</v>
      </c>
      <c r="C7294">
        <v>14</v>
      </c>
      <c r="D7294">
        <v>2</v>
      </c>
      <c r="E7294" t="b">
        <v>0</v>
      </c>
      <c r="F7294">
        <v>0.17699999999999999</v>
      </c>
      <c r="G7294">
        <v>256</v>
      </c>
      <c r="H7294">
        <v>256</v>
      </c>
      <c r="I7294">
        <v>782</v>
      </c>
      <c r="J7294">
        <v>514</v>
      </c>
      <c r="K7294">
        <v>0</v>
      </c>
      <c r="L7294">
        <v>10</v>
      </c>
      <c r="M7294">
        <f t="shared" si="14706"/>
        <v>0</v>
      </c>
      <c r="N7294" t="b">
        <f t="shared" ref="N7294" si="14825">AND(MIN($F7292,$F7293,$F7294)=$F7294,MAX($H7292,$H7293,$H7294)=$H7294)</f>
        <v>0</v>
      </c>
      <c r="O7294" t="b">
        <f t="shared" ref="O7294" si="14826">AND(NOT(N7292),NOT(N7293),N7294)</f>
        <v>0</v>
      </c>
    </row>
    <row r="7295" spans="1:15" x14ac:dyDescent="0.25">
      <c r="A7295" t="s">
        <v>13</v>
      </c>
      <c r="B7295" t="s">
        <v>14</v>
      </c>
      <c r="C7295">
        <v>14</v>
      </c>
      <c r="D7295">
        <v>30</v>
      </c>
      <c r="E7295" t="b">
        <v>1</v>
      </c>
      <c r="F7295">
        <v>10.000999999999999</v>
      </c>
      <c r="G7295">
        <v>256</v>
      </c>
      <c r="H7295">
        <v>0</v>
      </c>
      <c r="I7295">
        <v>1088474</v>
      </c>
      <c r="J7295">
        <v>1085738</v>
      </c>
      <c r="K7295">
        <v>542867</v>
      </c>
      <c r="L7295">
        <v>11</v>
      </c>
      <c r="M7295">
        <f t="shared" si="14706"/>
        <v>256</v>
      </c>
      <c r="N7295" t="b">
        <f t="shared" ref="N7295" si="14827">AND(MIN($F7295,$F7296,$F7297)=$F7295,MAX($H7295,$H7296,$H7297)=$H7295)</f>
        <v>0</v>
      </c>
      <c r="O7295" t="b">
        <f t="shared" ref="O7295" si="14828">AND(N7295,NOT(N7296),NOT(N7297))</f>
        <v>0</v>
      </c>
    </row>
    <row r="7296" spans="1:15" x14ac:dyDescent="0.25">
      <c r="A7296" t="s">
        <v>15</v>
      </c>
      <c r="B7296" t="s">
        <v>14</v>
      </c>
      <c r="C7296">
        <v>14</v>
      </c>
      <c r="D7296">
        <v>30</v>
      </c>
      <c r="E7296" t="b">
        <v>0</v>
      </c>
      <c r="F7296">
        <v>3.286</v>
      </c>
      <c r="G7296">
        <v>256</v>
      </c>
      <c r="H7296">
        <v>256</v>
      </c>
      <c r="I7296">
        <v>54656</v>
      </c>
      <c r="J7296">
        <v>54654</v>
      </c>
      <c r="K7296">
        <v>27069</v>
      </c>
      <c r="L7296">
        <v>13</v>
      </c>
      <c r="M7296">
        <f t="shared" si="14706"/>
        <v>0</v>
      </c>
      <c r="N7296" t="b">
        <f t="shared" ref="N7296" si="14829">AND(MIN($F7295,$F7296,$F7297)=$F7296,MAX($H7295,$H7296,$H7297)=$H7296)</f>
        <v>1</v>
      </c>
      <c r="O7296" t="b">
        <f t="shared" ref="O7296" si="14830">AND(NOT(N7295),N7296,NOT(N7297))</f>
        <v>1</v>
      </c>
    </row>
    <row r="7297" spans="1:15" x14ac:dyDescent="0.25">
      <c r="A7297" t="s">
        <v>19</v>
      </c>
      <c r="B7297" t="s">
        <v>14</v>
      </c>
      <c r="C7297">
        <v>14</v>
      </c>
      <c r="D7297">
        <v>30</v>
      </c>
      <c r="E7297" t="b">
        <v>1</v>
      </c>
      <c r="F7297">
        <v>10.000999999999999</v>
      </c>
      <c r="G7297">
        <v>256</v>
      </c>
      <c r="H7297">
        <v>0</v>
      </c>
      <c r="I7297">
        <v>963558</v>
      </c>
      <c r="J7297">
        <v>961134</v>
      </c>
      <c r="K7297">
        <v>480565</v>
      </c>
      <c r="L7297">
        <v>11</v>
      </c>
      <c r="M7297">
        <f t="shared" si="14706"/>
        <v>256</v>
      </c>
      <c r="N7297" t="b">
        <f t="shared" ref="N7297" si="14831">AND(MIN($F7295,$F7296,$F7297)=$F7297,MAX($H7295,$H7296,$H7297)=$H7297)</f>
        <v>0</v>
      </c>
      <c r="O7297" t="b">
        <f t="shared" ref="O7297" si="14832">AND(NOT(N7295),NOT(N7296),N7297)</f>
        <v>0</v>
      </c>
    </row>
    <row r="7298" spans="1:15" x14ac:dyDescent="0.25">
      <c r="A7298" t="s">
        <v>13</v>
      </c>
      <c r="B7298" t="s">
        <v>14</v>
      </c>
      <c r="C7298">
        <v>14</v>
      </c>
      <c r="D7298">
        <v>31</v>
      </c>
      <c r="E7298" t="b">
        <v>0</v>
      </c>
      <c r="F7298">
        <v>8.5000000000000006E-2</v>
      </c>
      <c r="G7298">
        <v>256</v>
      </c>
      <c r="H7298">
        <v>256</v>
      </c>
      <c r="I7298">
        <v>820</v>
      </c>
      <c r="J7298">
        <v>516</v>
      </c>
      <c r="K7298">
        <v>0</v>
      </c>
      <c r="L7298">
        <v>13</v>
      </c>
      <c r="M7298">
        <f t="shared" si="14706"/>
        <v>0</v>
      </c>
      <c r="N7298" t="b">
        <f t="shared" ref="N7298" si="14833">AND(MIN($F7298,$F7299,$F7300)=$F7298,MAX($H7298,$H7299,$H7300)=$H7298)</f>
        <v>0</v>
      </c>
      <c r="O7298" t="b">
        <f t="shared" ref="O7298" si="14834">AND(N7298,NOT(N7299),NOT(N7300))</f>
        <v>0</v>
      </c>
    </row>
    <row r="7299" spans="1:15" x14ac:dyDescent="0.25">
      <c r="A7299" t="s">
        <v>15</v>
      </c>
      <c r="B7299" t="s">
        <v>14</v>
      </c>
      <c r="C7299">
        <v>14</v>
      </c>
      <c r="D7299">
        <v>31</v>
      </c>
      <c r="E7299" t="b">
        <v>0</v>
      </c>
      <c r="F7299">
        <v>7.2999999999999995E-2</v>
      </c>
      <c r="G7299">
        <v>256</v>
      </c>
      <c r="H7299">
        <v>256</v>
      </c>
      <c r="I7299">
        <v>518</v>
      </c>
      <c r="J7299">
        <v>516</v>
      </c>
      <c r="K7299">
        <v>0</v>
      </c>
      <c r="L7299">
        <v>13</v>
      </c>
      <c r="M7299">
        <f t="shared" ref="M7299:M7362" si="14835">G7299-H7299</f>
        <v>0</v>
      </c>
      <c r="N7299" t="b">
        <f t="shared" ref="N7299" si="14836">AND(MIN($F7298,$F7299,$F7300)=$F7299,MAX($H7298,$H7299,$H7300)=$H7299)</f>
        <v>1</v>
      </c>
      <c r="O7299" t="b">
        <f t="shared" ref="O7299" si="14837">AND(NOT(N7298),N7299,NOT(N7300))</f>
        <v>1</v>
      </c>
    </row>
    <row r="7300" spans="1:15" x14ac:dyDescent="0.25">
      <c r="A7300" t="s">
        <v>19</v>
      </c>
      <c r="B7300" t="s">
        <v>14</v>
      </c>
      <c r="C7300">
        <v>14</v>
      </c>
      <c r="D7300">
        <v>31</v>
      </c>
      <c r="E7300" t="b">
        <v>0</v>
      </c>
      <c r="F7300">
        <v>9.0999999999999998E-2</v>
      </c>
      <c r="G7300">
        <v>256</v>
      </c>
      <c r="H7300">
        <v>256</v>
      </c>
      <c r="I7300">
        <v>820</v>
      </c>
      <c r="J7300">
        <v>516</v>
      </c>
      <c r="K7300">
        <v>0</v>
      </c>
      <c r="L7300">
        <v>13</v>
      </c>
      <c r="M7300">
        <f t="shared" si="14835"/>
        <v>0</v>
      </c>
      <c r="N7300" t="b">
        <f t="shared" ref="N7300" si="14838">AND(MIN($F7298,$F7299,$F7300)=$F7300,MAX($H7298,$H7299,$H7300)=$H7300)</f>
        <v>0</v>
      </c>
      <c r="O7300" t="b">
        <f t="shared" ref="O7300" si="14839">AND(NOT(N7298),NOT(N7299),N7300)</f>
        <v>0</v>
      </c>
    </row>
    <row r="7301" spans="1:15" x14ac:dyDescent="0.25">
      <c r="A7301" t="s">
        <v>13</v>
      </c>
      <c r="B7301" t="s">
        <v>14</v>
      </c>
      <c r="C7301">
        <v>14</v>
      </c>
      <c r="D7301">
        <v>33</v>
      </c>
      <c r="E7301" t="b">
        <v>1</v>
      </c>
      <c r="F7301">
        <v>10.000999999999999</v>
      </c>
      <c r="G7301">
        <v>256</v>
      </c>
      <c r="H7301">
        <v>0</v>
      </c>
      <c r="I7301">
        <v>2193593</v>
      </c>
      <c r="J7301">
        <v>489588</v>
      </c>
      <c r="K7301">
        <v>244793</v>
      </c>
      <c r="L7301">
        <v>10</v>
      </c>
      <c r="M7301">
        <f t="shared" si="14835"/>
        <v>256</v>
      </c>
      <c r="N7301" t="b">
        <f t="shared" ref="N7301" si="14840">AND(MIN($F7301,$F7302,$F7303)=$F7301,MAX($H7301,$H7302,$H7303)=$H7301)</f>
        <v>1</v>
      </c>
      <c r="O7301" t="b">
        <f t="shared" ref="O7301" si="14841">AND(N7301,NOT(N7302),NOT(N7303))</f>
        <v>0</v>
      </c>
    </row>
    <row r="7302" spans="1:15" x14ac:dyDescent="0.25">
      <c r="A7302" t="s">
        <v>15</v>
      </c>
      <c r="B7302" t="s">
        <v>14</v>
      </c>
      <c r="C7302">
        <v>14</v>
      </c>
      <c r="D7302">
        <v>33</v>
      </c>
      <c r="E7302" t="b">
        <v>1</v>
      </c>
      <c r="F7302">
        <v>10.000999999999999</v>
      </c>
      <c r="G7302">
        <v>256</v>
      </c>
      <c r="H7302">
        <v>0</v>
      </c>
      <c r="I7302">
        <v>2480138</v>
      </c>
      <c r="J7302">
        <v>760393</v>
      </c>
      <c r="K7302">
        <v>380195</v>
      </c>
      <c r="L7302">
        <v>10</v>
      </c>
      <c r="M7302">
        <f t="shared" si="14835"/>
        <v>256</v>
      </c>
      <c r="N7302" t="b">
        <f t="shared" ref="N7302" si="14842">AND(MIN($F7301,$F7302,$F7303)=$F7302,MAX($H7301,$H7302,$H7303)=$H7302)</f>
        <v>1</v>
      </c>
      <c r="O7302" t="b">
        <f t="shared" ref="O7302" si="14843">AND(NOT(N7301),N7302,NOT(N7303))</f>
        <v>0</v>
      </c>
    </row>
    <row r="7303" spans="1:15" x14ac:dyDescent="0.25">
      <c r="A7303" t="s">
        <v>19</v>
      </c>
      <c r="B7303" t="s">
        <v>14</v>
      </c>
      <c r="C7303">
        <v>14</v>
      </c>
      <c r="D7303">
        <v>33</v>
      </c>
      <c r="E7303" t="b">
        <v>1</v>
      </c>
      <c r="F7303">
        <v>10.000999999999999</v>
      </c>
      <c r="G7303">
        <v>256</v>
      </c>
      <c r="H7303">
        <v>0</v>
      </c>
      <c r="I7303">
        <v>1937366</v>
      </c>
      <c r="J7303">
        <v>436731</v>
      </c>
      <c r="K7303">
        <v>218364</v>
      </c>
      <c r="L7303">
        <v>10</v>
      </c>
      <c r="M7303">
        <f t="shared" si="14835"/>
        <v>256</v>
      </c>
      <c r="N7303" t="b">
        <f t="shared" ref="N7303" si="14844">AND(MIN($F7301,$F7302,$F7303)=$F7303,MAX($H7301,$H7302,$H7303)=$H7303)</f>
        <v>1</v>
      </c>
      <c r="O7303" t="b">
        <f t="shared" ref="O7303" si="14845">AND(NOT(N7301),NOT(N7302),N7303)</f>
        <v>0</v>
      </c>
    </row>
    <row r="7304" spans="1:15" x14ac:dyDescent="0.25">
      <c r="A7304" t="s">
        <v>13</v>
      </c>
      <c r="B7304" t="s">
        <v>14</v>
      </c>
      <c r="C7304">
        <v>14</v>
      </c>
      <c r="D7304">
        <v>35</v>
      </c>
      <c r="E7304" t="b">
        <v>0</v>
      </c>
      <c r="F7304">
        <v>0.39300000000000002</v>
      </c>
      <c r="G7304">
        <v>256</v>
      </c>
      <c r="H7304">
        <v>256</v>
      </c>
      <c r="I7304">
        <v>70129</v>
      </c>
      <c r="J7304">
        <v>16486</v>
      </c>
      <c r="K7304">
        <v>7986</v>
      </c>
      <c r="L7304">
        <v>10</v>
      </c>
      <c r="M7304">
        <f t="shared" si="14835"/>
        <v>0</v>
      </c>
      <c r="N7304" t="b">
        <f t="shared" ref="N7304" si="14846">AND(MIN($F7304,$F7305,$F7306)=$F7304,MAX($H7304,$H7305,$H7306)=$H7304)</f>
        <v>0</v>
      </c>
      <c r="O7304" t="b">
        <f t="shared" ref="O7304" si="14847">AND(N7304,NOT(N7305),NOT(N7306))</f>
        <v>0</v>
      </c>
    </row>
    <row r="7305" spans="1:15" x14ac:dyDescent="0.25">
      <c r="A7305" t="s">
        <v>15</v>
      </c>
      <c r="B7305" t="s">
        <v>14</v>
      </c>
      <c r="C7305">
        <v>14</v>
      </c>
      <c r="D7305">
        <v>35</v>
      </c>
      <c r="E7305" t="b">
        <v>0</v>
      </c>
      <c r="F7305">
        <v>0.246</v>
      </c>
      <c r="G7305">
        <v>256</v>
      </c>
      <c r="H7305">
        <v>256</v>
      </c>
      <c r="I7305">
        <v>57792</v>
      </c>
      <c r="J7305">
        <v>16486</v>
      </c>
      <c r="K7305">
        <v>7986</v>
      </c>
      <c r="L7305">
        <v>10</v>
      </c>
      <c r="M7305">
        <f t="shared" si="14835"/>
        <v>0</v>
      </c>
      <c r="N7305" t="b">
        <f t="shared" ref="N7305" si="14848">AND(MIN($F7304,$F7305,$F7306)=$F7305,MAX($H7304,$H7305,$H7306)=$H7305)</f>
        <v>1</v>
      </c>
      <c r="O7305" t="b">
        <f t="shared" ref="O7305" si="14849">AND(NOT(N7304),N7305,NOT(N7306))</f>
        <v>1</v>
      </c>
    </row>
    <row r="7306" spans="1:15" x14ac:dyDescent="0.25">
      <c r="A7306" t="s">
        <v>19</v>
      </c>
      <c r="B7306" t="s">
        <v>14</v>
      </c>
      <c r="C7306">
        <v>14</v>
      </c>
      <c r="D7306">
        <v>35</v>
      </c>
      <c r="E7306" t="b">
        <v>0</v>
      </c>
      <c r="F7306">
        <v>0.435</v>
      </c>
      <c r="G7306">
        <v>256</v>
      </c>
      <c r="H7306">
        <v>256</v>
      </c>
      <c r="I7306">
        <v>70129</v>
      </c>
      <c r="J7306">
        <v>16486</v>
      </c>
      <c r="K7306">
        <v>7986</v>
      </c>
      <c r="L7306">
        <v>10</v>
      </c>
      <c r="M7306">
        <f t="shared" si="14835"/>
        <v>0</v>
      </c>
      <c r="N7306" t="b">
        <f t="shared" ref="N7306" si="14850">AND(MIN($F7304,$F7305,$F7306)=$F7306,MAX($H7304,$H7305,$H7306)=$H7306)</f>
        <v>0</v>
      </c>
      <c r="O7306" t="b">
        <f t="shared" ref="O7306" si="14851">AND(NOT(N7304),NOT(N7305),N7306)</f>
        <v>0</v>
      </c>
    </row>
    <row r="7307" spans="1:15" x14ac:dyDescent="0.25">
      <c r="A7307" t="s">
        <v>13</v>
      </c>
      <c r="B7307" t="s">
        <v>14</v>
      </c>
      <c r="C7307">
        <v>14</v>
      </c>
      <c r="D7307">
        <v>37</v>
      </c>
      <c r="E7307" t="b">
        <v>1</v>
      </c>
      <c r="F7307">
        <v>10.000999999999999</v>
      </c>
      <c r="G7307">
        <v>256</v>
      </c>
      <c r="H7307">
        <v>0</v>
      </c>
      <c r="I7307">
        <v>5375056</v>
      </c>
      <c r="J7307">
        <v>482770</v>
      </c>
      <c r="K7307">
        <v>241384</v>
      </c>
      <c r="L7307">
        <v>10</v>
      </c>
      <c r="M7307">
        <f t="shared" si="14835"/>
        <v>256</v>
      </c>
      <c r="N7307" t="b">
        <f t="shared" ref="N7307" si="14852">AND(MIN($F7307,$F7308,$F7309)=$F7307,MAX($H7307,$H7308,$H7309)=$H7307)</f>
        <v>1</v>
      </c>
      <c r="O7307" t="b">
        <f t="shared" ref="O7307" si="14853">AND(N7307,NOT(N7308),NOT(N7309))</f>
        <v>0</v>
      </c>
    </row>
    <row r="7308" spans="1:15" x14ac:dyDescent="0.25">
      <c r="A7308" t="s">
        <v>15</v>
      </c>
      <c r="B7308" t="s">
        <v>14</v>
      </c>
      <c r="C7308">
        <v>14</v>
      </c>
      <c r="D7308">
        <v>37</v>
      </c>
      <c r="E7308" t="b">
        <v>1</v>
      </c>
      <c r="F7308">
        <v>10.000999999999999</v>
      </c>
      <c r="G7308">
        <v>256</v>
      </c>
      <c r="H7308">
        <v>0</v>
      </c>
      <c r="I7308">
        <v>7649227</v>
      </c>
      <c r="J7308">
        <v>792178</v>
      </c>
      <c r="K7308">
        <v>396088</v>
      </c>
      <c r="L7308">
        <v>10</v>
      </c>
      <c r="M7308">
        <f t="shared" si="14835"/>
        <v>256</v>
      </c>
      <c r="N7308" t="b">
        <f t="shared" ref="N7308" si="14854">AND(MIN($F7307,$F7308,$F7309)=$F7308,MAX($H7307,$H7308,$H7309)=$H7308)</f>
        <v>1</v>
      </c>
      <c r="O7308" t="b">
        <f t="shared" ref="O7308" si="14855">AND(NOT(N7307),N7308,NOT(N7309))</f>
        <v>0</v>
      </c>
    </row>
    <row r="7309" spans="1:15" x14ac:dyDescent="0.25">
      <c r="A7309" t="s">
        <v>19</v>
      </c>
      <c r="B7309" t="s">
        <v>14</v>
      </c>
      <c r="C7309">
        <v>14</v>
      </c>
      <c r="D7309">
        <v>37</v>
      </c>
      <c r="E7309" t="b">
        <v>1</v>
      </c>
      <c r="F7309">
        <v>10.000999999999999</v>
      </c>
      <c r="G7309">
        <v>256</v>
      </c>
      <c r="H7309">
        <v>0</v>
      </c>
      <c r="I7309">
        <v>4725067</v>
      </c>
      <c r="J7309">
        <v>423288</v>
      </c>
      <c r="K7309">
        <v>211643</v>
      </c>
      <c r="L7309">
        <v>10</v>
      </c>
      <c r="M7309">
        <f t="shared" si="14835"/>
        <v>256</v>
      </c>
      <c r="N7309" t="b">
        <f t="shared" ref="N7309" si="14856">AND(MIN($F7307,$F7308,$F7309)=$F7309,MAX($H7307,$H7308,$H7309)=$H7309)</f>
        <v>1</v>
      </c>
      <c r="O7309" t="b">
        <f t="shared" ref="O7309" si="14857">AND(NOT(N7307),NOT(N7308),N7309)</f>
        <v>0</v>
      </c>
    </row>
    <row r="7310" spans="1:15" x14ac:dyDescent="0.25">
      <c r="A7310" t="s">
        <v>13</v>
      </c>
      <c r="B7310" t="s">
        <v>14</v>
      </c>
      <c r="C7310">
        <v>14</v>
      </c>
      <c r="D7310">
        <v>38</v>
      </c>
      <c r="E7310" t="b">
        <v>0</v>
      </c>
      <c r="F7310">
        <v>0.06</v>
      </c>
      <c r="G7310">
        <v>256</v>
      </c>
      <c r="H7310">
        <v>256</v>
      </c>
      <c r="I7310">
        <v>823</v>
      </c>
      <c r="J7310">
        <v>514</v>
      </c>
      <c r="K7310">
        <v>0</v>
      </c>
      <c r="L7310">
        <v>11</v>
      </c>
      <c r="M7310">
        <f t="shared" si="14835"/>
        <v>0</v>
      </c>
      <c r="N7310" t="b">
        <f t="shared" ref="N7310" si="14858">AND(MIN($F7310,$F7311,$F7312)=$F7310,MAX($H7310,$H7311,$H7312)=$H7310)</f>
        <v>1</v>
      </c>
      <c r="O7310" t="b">
        <f t="shared" ref="O7310" si="14859">AND(N7310,NOT(N7311),NOT(N7312))</f>
        <v>1</v>
      </c>
    </row>
    <row r="7311" spans="1:15" x14ac:dyDescent="0.25">
      <c r="A7311" t="s">
        <v>15</v>
      </c>
      <c r="B7311" t="s">
        <v>14</v>
      </c>
      <c r="C7311">
        <v>14</v>
      </c>
      <c r="D7311">
        <v>38</v>
      </c>
      <c r="E7311" t="b">
        <v>0</v>
      </c>
      <c r="F7311">
        <v>7.1999999999999995E-2</v>
      </c>
      <c r="G7311">
        <v>256</v>
      </c>
      <c r="H7311">
        <v>256</v>
      </c>
      <c r="I7311">
        <v>515</v>
      </c>
      <c r="J7311">
        <v>514</v>
      </c>
      <c r="K7311">
        <v>0</v>
      </c>
      <c r="L7311">
        <v>11</v>
      </c>
      <c r="M7311">
        <f t="shared" si="14835"/>
        <v>0</v>
      </c>
      <c r="N7311" t="b">
        <f t="shared" ref="N7311" si="14860">AND(MIN($F7310,$F7311,$F7312)=$F7311,MAX($H7310,$H7311,$H7312)=$H7311)</f>
        <v>0</v>
      </c>
      <c r="O7311" t="b">
        <f t="shared" ref="O7311" si="14861">AND(NOT(N7310),N7311,NOT(N7312))</f>
        <v>0</v>
      </c>
    </row>
    <row r="7312" spans="1:15" x14ac:dyDescent="0.25">
      <c r="A7312" t="s">
        <v>19</v>
      </c>
      <c r="B7312" t="s">
        <v>14</v>
      </c>
      <c r="C7312">
        <v>14</v>
      </c>
      <c r="D7312">
        <v>38</v>
      </c>
      <c r="E7312" t="b">
        <v>0</v>
      </c>
      <c r="F7312">
        <v>7.8E-2</v>
      </c>
      <c r="G7312">
        <v>256</v>
      </c>
      <c r="H7312">
        <v>256</v>
      </c>
      <c r="I7312">
        <v>823</v>
      </c>
      <c r="J7312">
        <v>514</v>
      </c>
      <c r="K7312">
        <v>0</v>
      </c>
      <c r="L7312">
        <v>11</v>
      </c>
      <c r="M7312">
        <f t="shared" si="14835"/>
        <v>0</v>
      </c>
      <c r="N7312" t="b">
        <f t="shared" ref="N7312" si="14862">AND(MIN($F7310,$F7311,$F7312)=$F7312,MAX($H7310,$H7311,$H7312)=$H7312)</f>
        <v>0</v>
      </c>
      <c r="O7312" t="b">
        <f t="shared" ref="O7312" si="14863">AND(NOT(N7310),NOT(N7311),N7312)</f>
        <v>0</v>
      </c>
    </row>
    <row r="7313" spans="1:15" x14ac:dyDescent="0.25">
      <c r="A7313" t="s">
        <v>13</v>
      </c>
      <c r="B7313" t="s">
        <v>14</v>
      </c>
      <c r="C7313">
        <v>14</v>
      </c>
      <c r="D7313">
        <v>39</v>
      </c>
      <c r="E7313" t="b">
        <v>0</v>
      </c>
      <c r="F7313">
        <v>6.9000000000000006E-2</v>
      </c>
      <c r="G7313">
        <v>256</v>
      </c>
      <c r="H7313">
        <v>256</v>
      </c>
      <c r="I7313">
        <v>870</v>
      </c>
      <c r="J7313">
        <v>515</v>
      </c>
      <c r="K7313">
        <v>0</v>
      </c>
      <c r="L7313">
        <v>11</v>
      </c>
      <c r="M7313">
        <f t="shared" si="14835"/>
        <v>0</v>
      </c>
      <c r="N7313" t="b">
        <f t="shared" ref="N7313" si="14864">AND(MIN($F7313,$F7314,$F7315)=$F7313,MAX($H7313,$H7314,$H7315)=$H7313)</f>
        <v>1</v>
      </c>
      <c r="O7313" t="b">
        <f t="shared" ref="O7313" si="14865">AND(N7313,NOT(N7314),NOT(N7315))</f>
        <v>1</v>
      </c>
    </row>
    <row r="7314" spans="1:15" x14ac:dyDescent="0.25">
      <c r="A7314" t="s">
        <v>15</v>
      </c>
      <c r="B7314" t="s">
        <v>14</v>
      </c>
      <c r="C7314">
        <v>14</v>
      </c>
      <c r="D7314">
        <v>39</v>
      </c>
      <c r="E7314" t="b">
        <v>0</v>
      </c>
      <c r="F7314">
        <v>7.0000000000000007E-2</v>
      </c>
      <c r="G7314">
        <v>256</v>
      </c>
      <c r="H7314">
        <v>256</v>
      </c>
      <c r="I7314">
        <v>516</v>
      </c>
      <c r="J7314">
        <v>515</v>
      </c>
      <c r="K7314">
        <v>0</v>
      </c>
      <c r="L7314">
        <v>11</v>
      </c>
      <c r="M7314">
        <f t="shared" si="14835"/>
        <v>0</v>
      </c>
      <c r="N7314" t="b">
        <f t="shared" ref="N7314" si="14866">AND(MIN($F7313,$F7314,$F7315)=$F7314,MAX($H7313,$H7314,$H7315)=$H7314)</f>
        <v>0</v>
      </c>
      <c r="O7314" t="b">
        <f t="shared" ref="O7314" si="14867">AND(NOT(N7313),N7314,NOT(N7315))</f>
        <v>0</v>
      </c>
    </row>
    <row r="7315" spans="1:15" x14ac:dyDescent="0.25">
      <c r="A7315" t="s">
        <v>19</v>
      </c>
      <c r="B7315" t="s">
        <v>14</v>
      </c>
      <c r="C7315">
        <v>14</v>
      </c>
      <c r="D7315">
        <v>39</v>
      </c>
      <c r="E7315" t="b">
        <v>0</v>
      </c>
      <c r="F7315">
        <v>8.1000000000000003E-2</v>
      </c>
      <c r="G7315">
        <v>256</v>
      </c>
      <c r="H7315">
        <v>256</v>
      </c>
      <c r="I7315">
        <v>870</v>
      </c>
      <c r="J7315">
        <v>515</v>
      </c>
      <c r="K7315">
        <v>0</v>
      </c>
      <c r="L7315">
        <v>11</v>
      </c>
      <c r="M7315">
        <f t="shared" si="14835"/>
        <v>0</v>
      </c>
      <c r="N7315" t="b">
        <f t="shared" ref="N7315" si="14868">AND(MIN($F7313,$F7314,$F7315)=$F7315,MAX($H7313,$H7314,$H7315)=$H7315)</f>
        <v>0</v>
      </c>
      <c r="O7315" t="b">
        <f t="shared" ref="O7315" si="14869">AND(NOT(N7313),NOT(N7314),N7315)</f>
        <v>0</v>
      </c>
    </row>
    <row r="7316" spans="1:15" x14ac:dyDescent="0.25">
      <c r="A7316" t="s">
        <v>13</v>
      </c>
      <c r="B7316" t="s">
        <v>14</v>
      </c>
      <c r="C7316">
        <v>14</v>
      </c>
      <c r="D7316">
        <v>3</v>
      </c>
      <c r="E7316" t="b">
        <v>0</v>
      </c>
      <c r="F7316">
        <v>5.8999999999999997E-2</v>
      </c>
      <c r="G7316">
        <v>256</v>
      </c>
      <c r="H7316">
        <v>256</v>
      </c>
      <c r="I7316">
        <v>769</v>
      </c>
      <c r="J7316">
        <v>512</v>
      </c>
      <c r="K7316">
        <v>0</v>
      </c>
      <c r="L7316">
        <v>1</v>
      </c>
      <c r="M7316">
        <f t="shared" si="14835"/>
        <v>0</v>
      </c>
      <c r="N7316" t="b">
        <f t="shared" ref="N7316" si="14870">AND(MIN($F7316,$F7317,$F7318)=$F7316,MAX($H7316,$H7317,$H7318)=$H7316)</f>
        <v>0</v>
      </c>
      <c r="O7316" t="b">
        <f t="shared" ref="O7316" si="14871">AND(N7316,NOT(N7317),NOT(N7318))</f>
        <v>0</v>
      </c>
    </row>
    <row r="7317" spans="1:15" x14ac:dyDescent="0.25">
      <c r="A7317" t="s">
        <v>15</v>
      </c>
      <c r="B7317" t="s">
        <v>14</v>
      </c>
      <c r="C7317">
        <v>14</v>
      </c>
      <c r="D7317">
        <v>3</v>
      </c>
      <c r="E7317" t="b">
        <v>0</v>
      </c>
      <c r="F7317">
        <v>5.1999999999999998E-2</v>
      </c>
      <c r="G7317">
        <v>256</v>
      </c>
      <c r="H7317">
        <v>256</v>
      </c>
      <c r="I7317">
        <v>512</v>
      </c>
      <c r="J7317">
        <v>512</v>
      </c>
      <c r="K7317">
        <v>0</v>
      </c>
      <c r="L7317">
        <v>1</v>
      </c>
      <c r="M7317">
        <f t="shared" si="14835"/>
        <v>0</v>
      </c>
      <c r="N7317" t="b">
        <f t="shared" ref="N7317" si="14872">AND(MIN($F7316,$F7317,$F7318)=$F7317,MAX($H7316,$H7317,$H7318)=$H7317)</f>
        <v>1</v>
      </c>
      <c r="O7317" t="b">
        <f t="shared" ref="O7317" si="14873">AND(NOT(N7316),N7317,NOT(N7318))</f>
        <v>1</v>
      </c>
    </row>
    <row r="7318" spans="1:15" x14ac:dyDescent="0.25">
      <c r="A7318" t="s">
        <v>19</v>
      </c>
      <c r="B7318" t="s">
        <v>14</v>
      </c>
      <c r="C7318">
        <v>14</v>
      </c>
      <c r="D7318">
        <v>3</v>
      </c>
      <c r="E7318" t="b">
        <v>0</v>
      </c>
      <c r="F7318">
        <v>5.8000000000000003E-2</v>
      </c>
      <c r="G7318">
        <v>256</v>
      </c>
      <c r="H7318">
        <v>256</v>
      </c>
      <c r="I7318">
        <v>769</v>
      </c>
      <c r="J7318">
        <v>512</v>
      </c>
      <c r="K7318">
        <v>0</v>
      </c>
      <c r="L7318">
        <v>1</v>
      </c>
      <c r="M7318">
        <f t="shared" si="14835"/>
        <v>0</v>
      </c>
      <c r="N7318" t="b">
        <f t="shared" ref="N7318" si="14874">AND(MIN($F7316,$F7317,$F7318)=$F7318,MAX($H7316,$H7317,$H7318)=$H7318)</f>
        <v>0</v>
      </c>
      <c r="O7318" t="b">
        <f t="shared" ref="O7318" si="14875">AND(NOT(N7316),NOT(N7317),N7318)</f>
        <v>0</v>
      </c>
    </row>
    <row r="7319" spans="1:15" x14ac:dyDescent="0.25">
      <c r="A7319" t="s">
        <v>13</v>
      </c>
      <c r="B7319" t="s">
        <v>14</v>
      </c>
      <c r="C7319">
        <v>14</v>
      </c>
      <c r="D7319">
        <v>40</v>
      </c>
      <c r="E7319" t="b">
        <v>0</v>
      </c>
      <c r="F7319">
        <v>7.1999999999999995E-2</v>
      </c>
      <c r="G7319">
        <v>256</v>
      </c>
      <c r="H7319">
        <v>256</v>
      </c>
      <c r="I7319">
        <v>935</v>
      </c>
      <c r="J7319">
        <v>515</v>
      </c>
      <c r="K7319">
        <v>0</v>
      </c>
      <c r="L7319">
        <v>11</v>
      </c>
      <c r="M7319">
        <f t="shared" si="14835"/>
        <v>0</v>
      </c>
      <c r="N7319" t="b">
        <f t="shared" ref="N7319" si="14876">AND(MIN($F7319,$F7320,$F7321)=$F7319,MAX($H7319,$H7320,$H7321)=$H7319)</f>
        <v>0</v>
      </c>
      <c r="O7319" t="b">
        <f t="shared" ref="O7319" si="14877">AND(N7319,NOT(N7320),NOT(N7321))</f>
        <v>0</v>
      </c>
    </row>
    <row r="7320" spans="1:15" x14ac:dyDescent="0.25">
      <c r="A7320" t="s">
        <v>15</v>
      </c>
      <c r="B7320" t="s">
        <v>14</v>
      </c>
      <c r="C7320">
        <v>14</v>
      </c>
      <c r="D7320">
        <v>40</v>
      </c>
      <c r="E7320" t="b">
        <v>0</v>
      </c>
      <c r="F7320">
        <v>6.5000000000000002E-2</v>
      </c>
      <c r="G7320">
        <v>256</v>
      </c>
      <c r="H7320">
        <v>256</v>
      </c>
      <c r="I7320">
        <v>516</v>
      </c>
      <c r="J7320">
        <v>515</v>
      </c>
      <c r="K7320">
        <v>0</v>
      </c>
      <c r="L7320">
        <v>11</v>
      </c>
      <c r="M7320">
        <f t="shared" si="14835"/>
        <v>0</v>
      </c>
      <c r="N7320" t="b">
        <f t="shared" ref="N7320" si="14878">AND(MIN($F7319,$F7320,$F7321)=$F7320,MAX($H7319,$H7320,$H7321)=$H7320)</f>
        <v>1</v>
      </c>
      <c r="O7320" t="b">
        <f t="shared" ref="O7320" si="14879">AND(NOT(N7319),N7320,NOT(N7321))</f>
        <v>1</v>
      </c>
    </row>
    <row r="7321" spans="1:15" x14ac:dyDescent="0.25">
      <c r="A7321" t="s">
        <v>19</v>
      </c>
      <c r="B7321" t="s">
        <v>14</v>
      </c>
      <c r="C7321">
        <v>14</v>
      </c>
      <c r="D7321">
        <v>40</v>
      </c>
      <c r="E7321" t="b">
        <v>0</v>
      </c>
      <c r="F7321">
        <v>7.1999999999999995E-2</v>
      </c>
      <c r="G7321">
        <v>256</v>
      </c>
      <c r="H7321">
        <v>256</v>
      </c>
      <c r="I7321">
        <v>935</v>
      </c>
      <c r="J7321">
        <v>515</v>
      </c>
      <c r="K7321">
        <v>0</v>
      </c>
      <c r="L7321">
        <v>11</v>
      </c>
      <c r="M7321">
        <f t="shared" si="14835"/>
        <v>0</v>
      </c>
      <c r="N7321" t="b">
        <f t="shared" ref="N7321" si="14880">AND(MIN($F7319,$F7320,$F7321)=$F7321,MAX($H7319,$H7320,$H7321)=$H7321)</f>
        <v>0</v>
      </c>
      <c r="O7321" t="b">
        <f t="shared" ref="O7321" si="14881">AND(NOT(N7319),NOT(N7320),N7321)</f>
        <v>0</v>
      </c>
    </row>
    <row r="7322" spans="1:15" x14ac:dyDescent="0.25">
      <c r="A7322" t="s">
        <v>13</v>
      </c>
      <c r="B7322" t="s">
        <v>14</v>
      </c>
      <c r="C7322">
        <v>14</v>
      </c>
      <c r="D7322">
        <v>41</v>
      </c>
      <c r="E7322" t="b">
        <v>0</v>
      </c>
      <c r="F7322">
        <v>6.2E-2</v>
      </c>
      <c r="G7322">
        <v>256</v>
      </c>
      <c r="H7322">
        <v>256</v>
      </c>
      <c r="I7322">
        <v>1041</v>
      </c>
      <c r="J7322">
        <v>517</v>
      </c>
      <c r="K7322">
        <v>1</v>
      </c>
      <c r="L7322">
        <v>11</v>
      </c>
      <c r="M7322">
        <f t="shared" si="14835"/>
        <v>0</v>
      </c>
      <c r="N7322" t="b">
        <f t="shared" ref="N7322" si="14882">AND(MIN($F7322,$F7323,$F7324)=$F7322,MAX($H7322,$H7323,$H7324)=$H7322)</f>
        <v>1</v>
      </c>
      <c r="O7322" t="b">
        <f t="shared" ref="O7322" si="14883">AND(N7322,NOT(N7323),NOT(N7324))</f>
        <v>1</v>
      </c>
    </row>
    <row r="7323" spans="1:15" x14ac:dyDescent="0.25">
      <c r="A7323" t="s">
        <v>15</v>
      </c>
      <c r="B7323" t="s">
        <v>14</v>
      </c>
      <c r="C7323">
        <v>14</v>
      </c>
      <c r="D7323">
        <v>41</v>
      </c>
      <c r="E7323" t="b">
        <v>0</v>
      </c>
      <c r="F7323">
        <v>6.9000000000000006E-2</v>
      </c>
      <c r="G7323">
        <v>256</v>
      </c>
      <c r="H7323">
        <v>256</v>
      </c>
      <c r="I7323">
        <v>520</v>
      </c>
      <c r="J7323">
        <v>517</v>
      </c>
      <c r="K7323">
        <v>1</v>
      </c>
      <c r="L7323">
        <v>11</v>
      </c>
      <c r="M7323">
        <f t="shared" si="14835"/>
        <v>0</v>
      </c>
      <c r="N7323" t="b">
        <f t="shared" ref="N7323" si="14884">AND(MIN($F7322,$F7323,$F7324)=$F7323,MAX($H7322,$H7323,$H7324)=$H7323)</f>
        <v>0</v>
      </c>
      <c r="O7323" t="b">
        <f t="shared" ref="O7323" si="14885">AND(NOT(N7322),N7323,NOT(N7324))</f>
        <v>0</v>
      </c>
    </row>
    <row r="7324" spans="1:15" x14ac:dyDescent="0.25">
      <c r="A7324" t="s">
        <v>19</v>
      </c>
      <c r="B7324" t="s">
        <v>14</v>
      </c>
      <c r="C7324">
        <v>14</v>
      </c>
      <c r="D7324">
        <v>41</v>
      </c>
      <c r="E7324" t="b">
        <v>0</v>
      </c>
      <c r="F7324">
        <v>8.1000000000000003E-2</v>
      </c>
      <c r="G7324">
        <v>256</v>
      </c>
      <c r="H7324">
        <v>256</v>
      </c>
      <c r="I7324">
        <v>1041</v>
      </c>
      <c r="J7324">
        <v>517</v>
      </c>
      <c r="K7324">
        <v>1</v>
      </c>
      <c r="L7324">
        <v>11</v>
      </c>
      <c r="M7324">
        <f t="shared" si="14835"/>
        <v>0</v>
      </c>
      <c r="N7324" t="b">
        <f t="shared" ref="N7324" si="14886">AND(MIN($F7322,$F7323,$F7324)=$F7324,MAX($H7322,$H7323,$H7324)=$H7324)</f>
        <v>0</v>
      </c>
      <c r="O7324" t="b">
        <f t="shared" ref="O7324" si="14887">AND(NOT(N7322),NOT(N7323),N7324)</f>
        <v>0</v>
      </c>
    </row>
    <row r="7325" spans="1:15" x14ac:dyDescent="0.25">
      <c r="A7325" t="s">
        <v>13</v>
      </c>
      <c r="B7325" t="s">
        <v>14</v>
      </c>
      <c r="C7325">
        <v>14</v>
      </c>
      <c r="D7325">
        <v>42</v>
      </c>
      <c r="E7325" t="b">
        <v>0</v>
      </c>
      <c r="F7325">
        <v>6.7000000000000004E-2</v>
      </c>
      <c r="G7325">
        <v>256</v>
      </c>
      <c r="H7325">
        <v>256</v>
      </c>
      <c r="I7325">
        <v>987</v>
      </c>
      <c r="J7325">
        <v>515</v>
      </c>
      <c r="K7325">
        <v>0</v>
      </c>
      <c r="L7325">
        <v>11</v>
      </c>
      <c r="M7325">
        <f t="shared" si="14835"/>
        <v>0</v>
      </c>
      <c r="N7325" t="b">
        <f t="shared" ref="N7325" si="14888">AND(MIN($F7325,$F7326,$F7327)=$F7325,MAX($H7325,$H7326,$H7327)=$H7325)</f>
        <v>1</v>
      </c>
      <c r="O7325" t="b">
        <f t="shared" ref="O7325" si="14889">AND(N7325,NOT(N7326),NOT(N7327))</f>
        <v>0</v>
      </c>
    </row>
    <row r="7326" spans="1:15" x14ac:dyDescent="0.25">
      <c r="A7326" t="s">
        <v>15</v>
      </c>
      <c r="B7326" t="s">
        <v>14</v>
      </c>
      <c r="C7326">
        <v>14</v>
      </c>
      <c r="D7326">
        <v>42</v>
      </c>
      <c r="E7326" t="b">
        <v>0</v>
      </c>
      <c r="F7326">
        <v>6.7000000000000004E-2</v>
      </c>
      <c r="G7326">
        <v>256</v>
      </c>
      <c r="H7326">
        <v>256</v>
      </c>
      <c r="I7326">
        <v>516</v>
      </c>
      <c r="J7326">
        <v>515</v>
      </c>
      <c r="K7326">
        <v>0</v>
      </c>
      <c r="L7326">
        <v>11</v>
      </c>
      <c r="M7326">
        <f t="shared" si="14835"/>
        <v>0</v>
      </c>
      <c r="N7326" t="b">
        <f t="shared" ref="N7326" si="14890">AND(MIN($F7325,$F7326,$F7327)=$F7326,MAX($H7325,$H7326,$H7327)=$H7326)</f>
        <v>1</v>
      </c>
      <c r="O7326" t="b">
        <f t="shared" ref="O7326" si="14891">AND(NOT(N7325),N7326,NOT(N7327))</f>
        <v>0</v>
      </c>
    </row>
    <row r="7327" spans="1:15" x14ac:dyDescent="0.25">
      <c r="A7327" t="s">
        <v>19</v>
      </c>
      <c r="B7327" t="s">
        <v>14</v>
      </c>
      <c r="C7327">
        <v>14</v>
      </c>
      <c r="D7327">
        <v>42</v>
      </c>
      <c r="E7327" t="b">
        <v>0</v>
      </c>
      <c r="F7327">
        <v>8.7999999999999995E-2</v>
      </c>
      <c r="G7327">
        <v>256</v>
      </c>
      <c r="H7327">
        <v>256</v>
      </c>
      <c r="I7327">
        <v>987</v>
      </c>
      <c r="J7327">
        <v>515</v>
      </c>
      <c r="K7327">
        <v>0</v>
      </c>
      <c r="L7327">
        <v>11</v>
      </c>
      <c r="M7327">
        <f t="shared" si="14835"/>
        <v>0</v>
      </c>
      <c r="N7327" t="b">
        <f t="shared" ref="N7327" si="14892">AND(MIN($F7325,$F7326,$F7327)=$F7327,MAX($H7325,$H7326,$H7327)=$H7327)</f>
        <v>0</v>
      </c>
      <c r="O7327" t="b">
        <f t="shared" ref="O7327" si="14893">AND(NOT(N7325),NOT(N7326),N7327)</f>
        <v>0</v>
      </c>
    </row>
    <row r="7328" spans="1:15" x14ac:dyDescent="0.25">
      <c r="A7328" t="s">
        <v>13</v>
      </c>
      <c r="B7328" t="s">
        <v>14</v>
      </c>
      <c r="C7328">
        <v>14</v>
      </c>
      <c r="D7328">
        <v>43</v>
      </c>
      <c r="E7328" t="b">
        <v>0</v>
      </c>
      <c r="F7328">
        <v>6.9000000000000006E-2</v>
      </c>
      <c r="G7328">
        <v>256</v>
      </c>
      <c r="H7328">
        <v>256</v>
      </c>
      <c r="I7328">
        <v>816</v>
      </c>
      <c r="J7328">
        <v>515</v>
      </c>
      <c r="K7328">
        <v>0</v>
      </c>
      <c r="L7328">
        <v>11</v>
      </c>
      <c r="M7328">
        <f t="shared" si="14835"/>
        <v>0</v>
      </c>
      <c r="N7328" t="b">
        <f t="shared" ref="N7328" si="14894">AND(MIN($F7328,$F7329,$F7330)=$F7328,MAX($H7328,$H7329,$H7330)=$H7328)</f>
        <v>0</v>
      </c>
      <c r="O7328" t="b">
        <f t="shared" ref="O7328" si="14895">AND(N7328,NOT(N7329),NOT(N7330))</f>
        <v>0</v>
      </c>
    </row>
    <row r="7329" spans="1:15" x14ac:dyDescent="0.25">
      <c r="A7329" t="s">
        <v>15</v>
      </c>
      <c r="B7329" t="s">
        <v>14</v>
      </c>
      <c r="C7329">
        <v>14</v>
      </c>
      <c r="D7329">
        <v>43</v>
      </c>
      <c r="E7329" t="b">
        <v>0</v>
      </c>
      <c r="F7329">
        <v>6.3E-2</v>
      </c>
      <c r="G7329">
        <v>256</v>
      </c>
      <c r="H7329">
        <v>256</v>
      </c>
      <c r="I7329">
        <v>516</v>
      </c>
      <c r="J7329">
        <v>515</v>
      </c>
      <c r="K7329">
        <v>0</v>
      </c>
      <c r="L7329">
        <v>11</v>
      </c>
      <c r="M7329">
        <f t="shared" si="14835"/>
        <v>0</v>
      </c>
      <c r="N7329" t="b">
        <f t="shared" ref="N7329" si="14896">AND(MIN($F7328,$F7329,$F7330)=$F7329,MAX($H7328,$H7329,$H7330)=$H7329)</f>
        <v>1</v>
      </c>
      <c r="O7329" t="b">
        <f t="shared" ref="O7329" si="14897">AND(NOT(N7328),N7329,NOT(N7330))</f>
        <v>1</v>
      </c>
    </row>
    <row r="7330" spans="1:15" x14ac:dyDescent="0.25">
      <c r="A7330" t="s">
        <v>19</v>
      </c>
      <c r="B7330" t="s">
        <v>14</v>
      </c>
      <c r="C7330">
        <v>14</v>
      </c>
      <c r="D7330">
        <v>43</v>
      </c>
      <c r="E7330" t="b">
        <v>0</v>
      </c>
      <c r="F7330">
        <v>6.9000000000000006E-2</v>
      </c>
      <c r="G7330">
        <v>256</v>
      </c>
      <c r="H7330">
        <v>256</v>
      </c>
      <c r="I7330">
        <v>816</v>
      </c>
      <c r="J7330">
        <v>515</v>
      </c>
      <c r="K7330">
        <v>0</v>
      </c>
      <c r="L7330">
        <v>11</v>
      </c>
      <c r="M7330">
        <f t="shared" si="14835"/>
        <v>0</v>
      </c>
      <c r="N7330" t="b">
        <f t="shared" ref="N7330" si="14898">AND(MIN($F7328,$F7329,$F7330)=$F7330,MAX($H7328,$H7329,$H7330)=$H7330)</f>
        <v>0</v>
      </c>
      <c r="O7330" t="b">
        <f t="shared" ref="O7330" si="14899">AND(NOT(N7328),NOT(N7329),N7330)</f>
        <v>0</v>
      </c>
    </row>
    <row r="7331" spans="1:15" x14ac:dyDescent="0.25">
      <c r="A7331" t="s">
        <v>13</v>
      </c>
      <c r="B7331" t="s">
        <v>14</v>
      </c>
      <c r="C7331">
        <v>14</v>
      </c>
      <c r="D7331">
        <v>44</v>
      </c>
      <c r="E7331" t="b">
        <v>0</v>
      </c>
      <c r="F7331">
        <v>6.2E-2</v>
      </c>
      <c r="G7331">
        <v>256</v>
      </c>
      <c r="H7331">
        <v>256</v>
      </c>
      <c r="I7331">
        <v>824</v>
      </c>
      <c r="J7331">
        <v>515</v>
      </c>
      <c r="K7331">
        <v>0</v>
      </c>
      <c r="L7331">
        <v>11</v>
      </c>
      <c r="M7331">
        <f t="shared" si="14835"/>
        <v>0</v>
      </c>
      <c r="N7331" t="b">
        <f t="shared" ref="N7331" si="14900">AND(MIN($F7331,$F7332,$F7333)=$F7331,MAX($H7331,$H7332,$H7333)=$H7331)</f>
        <v>1</v>
      </c>
      <c r="O7331" t="b">
        <f t="shared" ref="O7331" si="14901">AND(N7331,NOT(N7332),NOT(N7333))</f>
        <v>1</v>
      </c>
    </row>
    <row r="7332" spans="1:15" x14ac:dyDescent="0.25">
      <c r="A7332" t="s">
        <v>15</v>
      </c>
      <c r="B7332" t="s">
        <v>14</v>
      </c>
      <c r="C7332">
        <v>14</v>
      </c>
      <c r="D7332">
        <v>44</v>
      </c>
      <c r="E7332" t="b">
        <v>0</v>
      </c>
      <c r="F7332">
        <v>7.0999999999999994E-2</v>
      </c>
      <c r="G7332">
        <v>256</v>
      </c>
      <c r="H7332">
        <v>256</v>
      </c>
      <c r="I7332">
        <v>516</v>
      </c>
      <c r="J7332">
        <v>515</v>
      </c>
      <c r="K7332">
        <v>0</v>
      </c>
      <c r="L7332">
        <v>11</v>
      </c>
      <c r="M7332">
        <f t="shared" si="14835"/>
        <v>0</v>
      </c>
      <c r="N7332" t="b">
        <f t="shared" ref="N7332" si="14902">AND(MIN($F7331,$F7332,$F7333)=$F7332,MAX($H7331,$H7332,$H7333)=$H7332)</f>
        <v>0</v>
      </c>
      <c r="O7332" t="b">
        <f t="shared" ref="O7332" si="14903">AND(NOT(N7331),N7332,NOT(N7333))</f>
        <v>0</v>
      </c>
    </row>
    <row r="7333" spans="1:15" x14ac:dyDescent="0.25">
      <c r="A7333" t="s">
        <v>19</v>
      </c>
      <c r="B7333" t="s">
        <v>14</v>
      </c>
      <c r="C7333">
        <v>14</v>
      </c>
      <c r="D7333">
        <v>44</v>
      </c>
      <c r="E7333" t="b">
        <v>0</v>
      </c>
      <c r="F7333">
        <v>9.1999999999999998E-2</v>
      </c>
      <c r="G7333">
        <v>256</v>
      </c>
      <c r="H7333">
        <v>256</v>
      </c>
      <c r="I7333">
        <v>824</v>
      </c>
      <c r="J7333">
        <v>515</v>
      </c>
      <c r="K7333">
        <v>0</v>
      </c>
      <c r="L7333">
        <v>11</v>
      </c>
      <c r="M7333">
        <f t="shared" si="14835"/>
        <v>0</v>
      </c>
      <c r="N7333" t="b">
        <f t="shared" ref="N7333" si="14904">AND(MIN($F7331,$F7332,$F7333)=$F7333,MAX($H7331,$H7332,$H7333)=$H7333)</f>
        <v>0</v>
      </c>
      <c r="O7333" t="b">
        <f t="shared" ref="O7333" si="14905">AND(NOT(N7331),NOT(N7332),N7333)</f>
        <v>0</v>
      </c>
    </row>
    <row r="7334" spans="1:15" x14ac:dyDescent="0.25">
      <c r="A7334" t="s">
        <v>13</v>
      </c>
      <c r="B7334" t="s">
        <v>14</v>
      </c>
      <c r="C7334">
        <v>14</v>
      </c>
      <c r="D7334">
        <v>45</v>
      </c>
      <c r="E7334" t="b">
        <v>0</v>
      </c>
      <c r="F7334">
        <v>6.3E-2</v>
      </c>
      <c r="G7334">
        <v>256</v>
      </c>
      <c r="H7334">
        <v>256</v>
      </c>
      <c r="I7334">
        <v>840</v>
      </c>
      <c r="J7334">
        <v>515</v>
      </c>
      <c r="K7334">
        <v>0</v>
      </c>
      <c r="L7334">
        <v>11</v>
      </c>
      <c r="M7334">
        <f t="shared" si="14835"/>
        <v>0</v>
      </c>
      <c r="N7334" t="b">
        <f t="shared" ref="N7334" si="14906">AND(MIN($F7334,$F7335,$F7336)=$F7334,MAX($H7334,$H7335,$H7336)=$H7334)</f>
        <v>1</v>
      </c>
      <c r="O7334" t="b">
        <f t="shared" ref="O7334" si="14907">AND(N7334,NOT(N7335),NOT(N7336))</f>
        <v>1</v>
      </c>
    </row>
    <row r="7335" spans="1:15" x14ac:dyDescent="0.25">
      <c r="A7335" t="s">
        <v>15</v>
      </c>
      <c r="B7335" t="s">
        <v>14</v>
      </c>
      <c r="C7335">
        <v>14</v>
      </c>
      <c r="D7335">
        <v>45</v>
      </c>
      <c r="E7335" t="b">
        <v>0</v>
      </c>
      <c r="F7335">
        <v>7.0999999999999994E-2</v>
      </c>
      <c r="G7335">
        <v>256</v>
      </c>
      <c r="H7335">
        <v>256</v>
      </c>
      <c r="I7335">
        <v>516</v>
      </c>
      <c r="J7335">
        <v>515</v>
      </c>
      <c r="K7335">
        <v>0</v>
      </c>
      <c r="L7335">
        <v>11</v>
      </c>
      <c r="M7335">
        <f t="shared" si="14835"/>
        <v>0</v>
      </c>
      <c r="N7335" t="b">
        <f t="shared" ref="N7335" si="14908">AND(MIN($F7334,$F7335,$F7336)=$F7335,MAX($H7334,$H7335,$H7336)=$H7335)</f>
        <v>0</v>
      </c>
      <c r="O7335" t="b">
        <f t="shared" ref="O7335" si="14909">AND(NOT(N7334),N7335,NOT(N7336))</f>
        <v>0</v>
      </c>
    </row>
    <row r="7336" spans="1:15" x14ac:dyDescent="0.25">
      <c r="A7336" t="s">
        <v>19</v>
      </c>
      <c r="B7336" t="s">
        <v>14</v>
      </c>
      <c r="C7336">
        <v>14</v>
      </c>
      <c r="D7336">
        <v>45</v>
      </c>
      <c r="E7336" t="b">
        <v>0</v>
      </c>
      <c r="F7336">
        <v>9.1999999999999998E-2</v>
      </c>
      <c r="G7336">
        <v>256</v>
      </c>
      <c r="H7336">
        <v>256</v>
      </c>
      <c r="I7336">
        <v>840</v>
      </c>
      <c r="J7336">
        <v>515</v>
      </c>
      <c r="K7336">
        <v>0</v>
      </c>
      <c r="L7336">
        <v>11</v>
      </c>
      <c r="M7336">
        <f t="shared" si="14835"/>
        <v>0</v>
      </c>
      <c r="N7336" t="b">
        <f t="shared" ref="N7336" si="14910">AND(MIN($F7334,$F7335,$F7336)=$F7336,MAX($H7334,$H7335,$H7336)=$H7336)</f>
        <v>0</v>
      </c>
      <c r="O7336" t="b">
        <f t="shared" ref="O7336" si="14911">AND(NOT(N7334),NOT(N7335),N7336)</f>
        <v>0</v>
      </c>
    </row>
    <row r="7337" spans="1:15" x14ac:dyDescent="0.25">
      <c r="A7337" t="s">
        <v>13</v>
      </c>
      <c r="B7337" t="s">
        <v>14</v>
      </c>
      <c r="C7337">
        <v>14</v>
      </c>
      <c r="D7337">
        <v>46</v>
      </c>
      <c r="E7337" t="b">
        <v>0</v>
      </c>
      <c r="F7337">
        <v>9.8000000000000004E-2</v>
      </c>
      <c r="G7337">
        <v>256</v>
      </c>
      <c r="H7337">
        <v>256</v>
      </c>
      <c r="I7337">
        <v>1042</v>
      </c>
      <c r="J7337">
        <v>519</v>
      </c>
      <c r="K7337">
        <v>2</v>
      </c>
      <c r="L7337">
        <v>11</v>
      </c>
      <c r="M7337">
        <f t="shared" si="14835"/>
        <v>0</v>
      </c>
      <c r="N7337" t="b">
        <f t="shared" ref="N7337" si="14912">AND(MIN($F7337,$F7338,$F7339)=$F7337,MAX($H7337,$H7338,$H7339)=$H7337)</f>
        <v>0</v>
      </c>
      <c r="O7337" t="b">
        <f t="shared" ref="O7337" si="14913">AND(N7337,NOT(N7338),NOT(N7339))</f>
        <v>0</v>
      </c>
    </row>
    <row r="7338" spans="1:15" x14ac:dyDescent="0.25">
      <c r="A7338" t="s">
        <v>15</v>
      </c>
      <c r="B7338" t="s">
        <v>14</v>
      </c>
      <c r="C7338">
        <v>14</v>
      </c>
      <c r="D7338">
        <v>46</v>
      </c>
      <c r="E7338" t="b">
        <v>0</v>
      </c>
      <c r="F7338">
        <v>0.10299999999999999</v>
      </c>
      <c r="G7338">
        <v>256</v>
      </c>
      <c r="H7338">
        <v>256</v>
      </c>
      <c r="I7338">
        <v>522</v>
      </c>
      <c r="J7338">
        <v>519</v>
      </c>
      <c r="K7338">
        <v>2</v>
      </c>
      <c r="L7338">
        <v>11</v>
      </c>
      <c r="M7338">
        <f t="shared" si="14835"/>
        <v>0</v>
      </c>
      <c r="N7338" t="b">
        <f t="shared" ref="N7338" si="14914">AND(MIN($F7337,$F7338,$F7339)=$F7338,MAX($H7337,$H7338,$H7339)=$H7338)</f>
        <v>0</v>
      </c>
      <c r="O7338" t="b">
        <f t="shared" ref="O7338" si="14915">AND(NOT(N7337),N7338,NOT(N7339))</f>
        <v>0</v>
      </c>
    </row>
    <row r="7339" spans="1:15" x14ac:dyDescent="0.25">
      <c r="A7339" t="s">
        <v>19</v>
      </c>
      <c r="B7339" t="s">
        <v>14</v>
      </c>
      <c r="C7339">
        <v>14</v>
      </c>
      <c r="D7339">
        <v>46</v>
      </c>
      <c r="E7339" t="b">
        <v>0</v>
      </c>
      <c r="F7339">
        <v>8.5999999999999993E-2</v>
      </c>
      <c r="G7339">
        <v>256</v>
      </c>
      <c r="H7339">
        <v>256</v>
      </c>
      <c r="I7339">
        <v>1042</v>
      </c>
      <c r="J7339">
        <v>519</v>
      </c>
      <c r="K7339">
        <v>2</v>
      </c>
      <c r="L7339">
        <v>11</v>
      </c>
      <c r="M7339">
        <f t="shared" si="14835"/>
        <v>0</v>
      </c>
      <c r="N7339" t="b">
        <f t="shared" ref="N7339" si="14916">AND(MIN($F7337,$F7338,$F7339)=$F7339,MAX($H7337,$H7338,$H7339)=$H7339)</f>
        <v>1</v>
      </c>
      <c r="O7339" t="b">
        <f t="shared" ref="O7339" si="14917">AND(NOT(N7337),NOT(N7338),N7339)</f>
        <v>1</v>
      </c>
    </row>
    <row r="7340" spans="1:15" x14ac:dyDescent="0.25">
      <c r="A7340" t="s">
        <v>13</v>
      </c>
      <c r="B7340" t="s">
        <v>14</v>
      </c>
      <c r="C7340">
        <v>14</v>
      </c>
      <c r="D7340">
        <v>47</v>
      </c>
      <c r="E7340" t="b">
        <v>0</v>
      </c>
      <c r="F7340">
        <v>7.5999999999999998E-2</v>
      </c>
      <c r="G7340">
        <v>256</v>
      </c>
      <c r="H7340">
        <v>256</v>
      </c>
      <c r="I7340">
        <v>880</v>
      </c>
      <c r="J7340">
        <v>515</v>
      </c>
      <c r="K7340">
        <v>0</v>
      </c>
      <c r="L7340">
        <v>11</v>
      </c>
      <c r="M7340">
        <f t="shared" si="14835"/>
        <v>0</v>
      </c>
      <c r="N7340" t="b">
        <f t="shared" ref="N7340" si="14918">AND(MIN($F7340,$F7341,$F7342)=$F7340,MAX($H7340,$H7341,$H7342)=$H7340)</f>
        <v>0</v>
      </c>
      <c r="O7340" t="b">
        <f t="shared" ref="O7340" si="14919">AND(N7340,NOT(N7341),NOT(N7342))</f>
        <v>0</v>
      </c>
    </row>
    <row r="7341" spans="1:15" x14ac:dyDescent="0.25">
      <c r="A7341" t="s">
        <v>15</v>
      </c>
      <c r="B7341" t="s">
        <v>14</v>
      </c>
      <c r="C7341">
        <v>14</v>
      </c>
      <c r="D7341">
        <v>47</v>
      </c>
      <c r="E7341" t="b">
        <v>0</v>
      </c>
      <c r="F7341">
        <v>6.6000000000000003E-2</v>
      </c>
      <c r="G7341">
        <v>256</v>
      </c>
      <c r="H7341">
        <v>256</v>
      </c>
      <c r="I7341">
        <v>516</v>
      </c>
      <c r="J7341">
        <v>515</v>
      </c>
      <c r="K7341">
        <v>0</v>
      </c>
      <c r="L7341">
        <v>11</v>
      </c>
      <c r="M7341">
        <f t="shared" si="14835"/>
        <v>0</v>
      </c>
      <c r="N7341" t="b">
        <f t="shared" ref="N7341" si="14920">AND(MIN($F7340,$F7341,$F7342)=$F7341,MAX($H7340,$H7341,$H7342)=$H7341)</f>
        <v>1</v>
      </c>
      <c r="O7341" t="b">
        <f t="shared" ref="O7341" si="14921">AND(NOT(N7340),N7341,NOT(N7342))</f>
        <v>1</v>
      </c>
    </row>
    <row r="7342" spans="1:15" x14ac:dyDescent="0.25">
      <c r="A7342" t="s">
        <v>19</v>
      </c>
      <c r="B7342" t="s">
        <v>14</v>
      </c>
      <c r="C7342">
        <v>14</v>
      </c>
      <c r="D7342">
        <v>47</v>
      </c>
      <c r="E7342" t="b">
        <v>0</v>
      </c>
      <c r="F7342">
        <v>7.5999999999999998E-2</v>
      </c>
      <c r="G7342">
        <v>256</v>
      </c>
      <c r="H7342">
        <v>256</v>
      </c>
      <c r="I7342">
        <v>880</v>
      </c>
      <c r="J7342">
        <v>515</v>
      </c>
      <c r="K7342">
        <v>0</v>
      </c>
      <c r="L7342">
        <v>11</v>
      </c>
      <c r="M7342">
        <f t="shared" si="14835"/>
        <v>0</v>
      </c>
      <c r="N7342" t="b">
        <f t="shared" ref="N7342" si="14922">AND(MIN($F7340,$F7341,$F7342)=$F7342,MAX($H7340,$H7341,$H7342)=$H7342)</f>
        <v>0</v>
      </c>
      <c r="O7342" t="b">
        <f t="shared" ref="O7342" si="14923">AND(NOT(N7340),NOT(N7341),N7342)</f>
        <v>0</v>
      </c>
    </row>
    <row r="7343" spans="1:15" x14ac:dyDescent="0.25">
      <c r="A7343" t="s">
        <v>13</v>
      </c>
      <c r="B7343" t="s">
        <v>14</v>
      </c>
      <c r="C7343">
        <v>14</v>
      </c>
      <c r="D7343">
        <v>48</v>
      </c>
      <c r="E7343" t="b">
        <v>0</v>
      </c>
      <c r="F7343">
        <v>6.6000000000000003E-2</v>
      </c>
      <c r="G7343">
        <v>256</v>
      </c>
      <c r="H7343">
        <v>256</v>
      </c>
      <c r="I7343">
        <v>805</v>
      </c>
      <c r="J7343">
        <v>525</v>
      </c>
      <c r="K7343">
        <v>5</v>
      </c>
      <c r="L7343">
        <v>12</v>
      </c>
      <c r="M7343">
        <f t="shared" si="14835"/>
        <v>0</v>
      </c>
      <c r="N7343" t="b">
        <f t="shared" ref="N7343" si="14924">AND(MIN($F7343,$F7344,$F7345)=$F7343,MAX($H7343,$H7344,$H7345)=$H7343)</f>
        <v>0</v>
      </c>
      <c r="O7343" t="b">
        <f t="shared" ref="O7343" si="14925">AND(N7343,NOT(N7344),NOT(N7345))</f>
        <v>0</v>
      </c>
    </row>
    <row r="7344" spans="1:15" x14ac:dyDescent="0.25">
      <c r="A7344" t="s">
        <v>15</v>
      </c>
      <c r="B7344" t="s">
        <v>14</v>
      </c>
      <c r="C7344">
        <v>14</v>
      </c>
      <c r="D7344">
        <v>48</v>
      </c>
      <c r="E7344" t="b">
        <v>0</v>
      </c>
      <c r="F7344">
        <v>5.8999999999999997E-2</v>
      </c>
      <c r="G7344">
        <v>256</v>
      </c>
      <c r="H7344">
        <v>256</v>
      </c>
      <c r="I7344">
        <v>527</v>
      </c>
      <c r="J7344">
        <v>525</v>
      </c>
      <c r="K7344">
        <v>5</v>
      </c>
      <c r="L7344">
        <v>12</v>
      </c>
      <c r="M7344">
        <f t="shared" si="14835"/>
        <v>0</v>
      </c>
      <c r="N7344" t="b">
        <f t="shared" ref="N7344" si="14926">AND(MIN($F7343,$F7344,$F7345)=$F7344,MAX($H7343,$H7344,$H7345)=$H7344)</f>
        <v>1</v>
      </c>
      <c r="O7344" t="b">
        <f t="shared" ref="O7344" si="14927">AND(NOT(N7343),N7344,NOT(N7345))</f>
        <v>1</v>
      </c>
    </row>
    <row r="7345" spans="1:15" x14ac:dyDescent="0.25">
      <c r="A7345" t="s">
        <v>19</v>
      </c>
      <c r="B7345" t="s">
        <v>14</v>
      </c>
      <c r="C7345">
        <v>14</v>
      </c>
      <c r="D7345">
        <v>48</v>
      </c>
      <c r="E7345" t="b">
        <v>0</v>
      </c>
      <c r="F7345">
        <v>7.1999999999999995E-2</v>
      </c>
      <c r="G7345">
        <v>256</v>
      </c>
      <c r="H7345">
        <v>256</v>
      </c>
      <c r="I7345">
        <v>805</v>
      </c>
      <c r="J7345">
        <v>525</v>
      </c>
      <c r="K7345">
        <v>5</v>
      </c>
      <c r="L7345">
        <v>12</v>
      </c>
      <c r="M7345">
        <f t="shared" si="14835"/>
        <v>0</v>
      </c>
      <c r="N7345" t="b">
        <f t="shared" ref="N7345" si="14928">AND(MIN($F7343,$F7344,$F7345)=$F7345,MAX($H7343,$H7344,$H7345)=$H7345)</f>
        <v>0</v>
      </c>
      <c r="O7345" t="b">
        <f t="shared" ref="O7345" si="14929">AND(NOT(N7343),NOT(N7344),N7345)</f>
        <v>0</v>
      </c>
    </row>
    <row r="7346" spans="1:15" x14ac:dyDescent="0.25">
      <c r="A7346" t="s">
        <v>13</v>
      </c>
      <c r="B7346" t="s">
        <v>14</v>
      </c>
      <c r="C7346">
        <v>14</v>
      </c>
      <c r="D7346">
        <v>49</v>
      </c>
      <c r="E7346" t="b">
        <v>0</v>
      </c>
      <c r="F7346">
        <v>6.8000000000000005E-2</v>
      </c>
      <c r="G7346">
        <v>256</v>
      </c>
      <c r="H7346">
        <v>256</v>
      </c>
      <c r="I7346">
        <v>996</v>
      </c>
      <c r="J7346">
        <v>514</v>
      </c>
      <c r="K7346">
        <v>0</v>
      </c>
      <c r="L7346">
        <v>11</v>
      </c>
      <c r="M7346">
        <f t="shared" si="14835"/>
        <v>0</v>
      </c>
      <c r="N7346" t="b">
        <f t="shared" ref="N7346" si="14930">AND(MIN($F7346,$F7347,$F7348)=$F7346,MAX($H7346,$H7347,$H7348)=$H7346)</f>
        <v>0</v>
      </c>
      <c r="O7346" t="b">
        <f t="shared" ref="O7346" si="14931">AND(N7346,NOT(N7347),NOT(N7348))</f>
        <v>0</v>
      </c>
    </row>
    <row r="7347" spans="1:15" x14ac:dyDescent="0.25">
      <c r="A7347" t="s">
        <v>15</v>
      </c>
      <c r="B7347" t="s">
        <v>14</v>
      </c>
      <c r="C7347">
        <v>14</v>
      </c>
      <c r="D7347">
        <v>49</v>
      </c>
      <c r="E7347" t="b">
        <v>0</v>
      </c>
      <c r="F7347">
        <v>6.0999999999999999E-2</v>
      </c>
      <c r="G7347">
        <v>256</v>
      </c>
      <c r="H7347">
        <v>256</v>
      </c>
      <c r="I7347">
        <v>515</v>
      </c>
      <c r="J7347">
        <v>514</v>
      </c>
      <c r="K7347">
        <v>0</v>
      </c>
      <c r="L7347">
        <v>11</v>
      </c>
      <c r="M7347">
        <f t="shared" si="14835"/>
        <v>0</v>
      </c>
      <c r="N7347" t="b">
        <f t="shared" ref="N7347" si="14932">AND(MIN($F7346,$F7347,$F7348)=$F7347,MAX($H7346,$H7347,$H7348)=$H7347)</f>
        <v>1</v>
      </c>
      <c r="O7347" t="b">
        <f t="shared" ref="O7347" si="14933">AND(NOT(N7346),N7347,NOT(N7348))</f>
        <v>1</v>
      </c>
    </row>
    <row r="7348" spans="1:15" x14ac:dyDescent="0.25">
      <c r="A7348" t="s">
        <v>19</v>
      </c>
      <c r="B7348" t="s">
        <v>14</v>
      </c>
      <c r="C7348">
        <v>14</v>
      </c>
      <c r="D7348">
        <v>49</v>
      </c>
      <c r="E7348" t="b">
        <v>0</v>
      </c>
      <c r="F7348">
        <v>9.8000000000000004E-2</v>
      </c>
      <c r="G7348">
        <v>256</v>
      </c>
      <c r="H7348">
        <v>256</v>
      </c>
      <c r="I7348">
        <v>996</v>
      </c>
      <c r="J7348">
        <v>514</v>
      </c>
      <c r="K7348">
        <v>0</v>
      </c>
      <c r="L7348">
        <v>11</v>
      </c>
      <c r="M7348">
        <f t="shared" si="14835"/>
        <v>0</v>
      </c>
      <c r="N7348" t="b">
        <f t="shared" ref="N7348" si="14934">AND(MIN($F7346,$F7347,$F7348)=$F7348,MAX($H7346,$H7347,$H7348)=$H7348)</f>
        <v>0</v>
      </c>
      <c r="O7348" t="b">
        <f t="shared" ref="O7348" si="14935">AND(NOT(N7346),NOT(N7347),N7348)</f>
        <v>0</v>
      </c>
    </row>
    <row r="7349" spans="1:15" x14ac:dyDescent="0.25">
      <c r="A7349" t="s">
        <v>13</v>
      </c>
      <c r="B7349" t="s">
        <v>14</v>
      </c>
      <c r="C7349">
        <v>14</v>
      </c>
      <c r="D7349">
        <v>4</v>
      </c>
      <c r="E7349" t="b">
        <v>0</v>
      </c>
      <c r="F7349">
        <v>6.7160000000000002</v>
      </c>
      <c r="G7349">
        <v>256</v>
      </c>
      <c r="H7349">
        <v>256</v>
      </c>
      <c r="I7349">
        <v>952427</v>
      </c>
      <c r="J7349">
        <v>519463</v>
      </c>
      <c r="K7349">
        <v>259472</v>
      </c>
      <c r="L7349">
        <v>17</v>
      </c>
      <c r="M7349">
        <f t="shared" si="14835"/>
        <v>0</v>
      </c>
      <c r="N7349" t="b">
        <f t="shared" ref="N7349" si="14936">AND(MIN($F7349,$F7350,$F7351)=$F7349,MAX($H7349,$H7350,$H7351)=$H7349)</f>
        <v>0</v>
      </c>
      <c r="O7349" t="b">
        <f t="shared" ref="O7349" si="14937">AND(N7349,NOT(N7350),NOT(N7351))</f>
        <v>0</v>
      </c>
    </row>
    <row r="7350" spans="1:15" x14ac:dyDescent="0.25">
      <c r="A7350" t="s">
        <v>15</v>
      </c>
      <c r="B7350" t="s">
        <v>14</v>
      </c>
      <c r="C7350">
        <v>14</v>
      </c>
      <c r="D7350">
        <v>4</v>
      </c>
      <c r="E7350" t="b">
        <v>0</v>
      </c>
      <c r="F7350">
        <v>3.0590000000000002</v>
      </c>
      <c r="G7350">
        <v>256</v>
      </c>
      <c r="H7350">
        <v>256</v>
      </c>
      <c r="I7350">
        <v>536198</v>
      </c>
      <c r="J7350">
        <v>519463</v>
      </c>
      <c r="K7350">
        <v>259472</v>
      </c>
      <c r="L7350">
        <v>17</v>
      </c>
      <c r="M7350">
        <f t="shared" si="14835"/>
        <v>0</v>
      </c>
      <c r="N7350" t="b">
        <f t="shared" ref="N7350" si="14938">AND(MIN($F7349,$F7350,$F7351)=$F7350,MAX($H7349,$H7350,$H7351)=$H7350)</f>
        <v>1</v>
      </c>
      <c r="O7350" t="b">
        <f t="shared" ref="O7350" si="14939">AND(NOT(N7349),N7350,NOT(N7351))</f>
        <v>1</v>
      </c>
    </row>
    <row r="7351" spans="1:15" x14ac:dyDescent="0.25">
      <c r="A7351" t="s">
        <v>19</v>
      </c>
      <c r="B7351" t="s">
        <v>14</v>
      </c>
      <c r="C7351">
        <v>14</v>
      </c>
      <c r="D7351">
        <v>4</v>
      </c>
      <c r="E7351" t="b">
        <v>0</v>
      </c>
      <c r="F7351">
        <v>7.5869999999999997</v>
      </c>
      <c r="G7351">
        <v>256</v>
      </c>
      <c r="H7351">
        <v>256</v>
      </c>
      <c r="I7351">
        <v>952427</v>
      </c>
      <c r="J7351">
        <v>519463</v>
      </c>
      <c r="K7351">
        <v>259472</v>
      </c>
      <c r="L7351">
        <v>17</v>
      </c>
      <c r="M7351">
        <f t="shared" si="14835"/>
        <v>0</v>
      </c>
      <c r="N7351" t="b">
        <f t="shared" ref="N7351" si="14940">AND(MIN($F7349,$F7350,$F7351)=$F7351,MAX($H7349,$H7350,$H7351)=$H7351)</f>
        <v>0</v>
      </c>
      <c r="O7351" t="b">
        <f t="shared" ref="O7351" si="14941">AND(NOT(N7349),NOT(N7350),N7351)</f>
        <v>0</v>
      </c>
    </row>
    <row r="7352" spans="1:15" x14ac:dyDescent="0.25">
      <c r="A7352" t="s">
        <v>13</v>
      </c>
      <c r="B7352" t="s">
        <v>14</v>
      </c>
      <c r="C7352">
        <v>14</v>
      </c>
      <c r="D7352">
        <v>50</v>
      </c>
      <c r="E7352" t="b">
        <v>0</v>
      </c>
      <c r="F7352">
        <v>8.2000000000000003E-2</v>
      </c>
      <c r="G7352">
        <v>256</v>
      </c>
      <c r="H7352">
        <v>256</v>
      </c>
      <c r="I7352">
        <v>956</v>
      </c>
      <c r="J7352">
        <v>515</v>
      </c>
      <c r="K7352">
        <v>0</v>
      </c>
      <c r="L7352">
        <v>11</v>
      </c>
      <c r="M7352">
        <f t="shared" si="14835"/>
        <v>0</v>
      </c>
      <c r="N7352" t="b">
        <f t="shared" ref="N7352" si="14942">AND(MIN($F7352,$F7353,$F7354)=$F7352,MAX($H7352,$H7353,$H7354)=$H7352)</f>
        <v>0</v>
      </c>
      <c r="O7352" t="b">
        <f t="shared" ref="O7352" si="14943">AND(N7352,NOT(N7353),NOT(N7354))</f>
        <v>0</v>
      </c>
    </row>
    <row r="7353" spans="1:15" x14ac:dyDescent="0.25">
      <c r="A7353" t="s">
        <v>15</v>
      </c>
      <c r="B7353" t="s">
        <v>14</v>
      </c>
      <c r="C7353">
        <v>14</v>
      </c>
      <c r="D7353">
        <v>50</v>
      </c>
      <c r="E7353" t="b">
        <v>0</v>
      </c>
      <c r="F7353">
        <v>7.5999999999999998E-2</v>
      </c>
      <c r="G7353">
        <v>256</v>
      </c>
      <c r="H7353">
        <v>256</v>
      </c>
      <c r="I7353">
        <v>516</v>
      </c>
      <c r="J7353">
        <v>515</v>
      </c>
      <c r="K7353">
        <v>0</v>
      </c>
      <c r="L7353">
        <v>11</v>
      </c>
      <c r="M7353">
        <f t="shared" si="14835"/>
        <v>0</v>
      </c>
      <c r="N7353" t="b">
        <f t="shared" ref="N7353" si="14944">AND(MIN($F7352,$F7353,$F7354)=$F7353,MAX($H7352,$H7353,$H7354)=$H7353)</f>
        <v>1</v>
      </c>
      <c r="O7353" t="b">
        <f t="shared" ref="O7353" si="14945">AND(NOT(N7352),N7353,NOT(N7354))</f>
        <v>1</v>
      </c>
    </row>
    <row r="7354" spans="1:15" x14ac:dyDescent="0.25">
      <c r="A7354" t="s">
        <v>19</v>
      </c>
      <c r="B7354" t="s">
        <v>14</v>
      </c>
      <c r="C7354">
        <v>14</v>
      </c>
      <c r="D7354">
        <v>50</v>
      </c>
      <c r="E7354" t="b">
        <v>0</v>
      </c>
      <c r="F7354">
        <v>9.9000000000000005E-2</v>
      </c>
      <c r="G7354">
        <v>256</v>
      </c>
      <c r="H7354">
        <v>256</v>
      </c>
      <c r="I7354">
        <v>956</v>
      </c>
      <c r="J7354">
        <v>515</v>
      </c>
      <c r="K7354">
        <v>0</v>
      </c>
      <c r="L7354">
        <v>11</v>
      </c>
      <c r="M7354">
        <f t="shared" si="14835"/>
        <v>0</v>
      </c>
      <c r="N7354" t="b">
        <f t="shared" ref="N7354" si="14946">AND(MIN($F7352,$F7353,$F7354)=$F7354,MAX($H7352,$H7353,$H7354)=$H7354)</f>
        <v>0</v>
      </c>
      <c r="O7354" t="b">
        <f t="shared" ref="O7354" si="14947">AND(NOT(N7352),NOT(N7353),N7354)</f>
        <v>0</v>
      </c>
    </row>
    <row r="7355" spans="1:15" x14ac:dyDescent="0.25">
      <c r="A7355" t="s">
        <v>13</v>
      </c>
      <c r="B7355" t="s">
        <v>14</v>
      </c>
      <c r="C7355">
        <v>14</v>
      </c>
      <c r="D7355">
        <v>5</v>
      </c>
      <c r="E7355" t="b">
        <v>0</v>
      </c>
      <c r="F7355">
        <v>0.09</v>
      </c>
      <c r="G7355">
        <v>256</v>
      </c>
      <c r="H7355">
        <v>256</v>
      </c>
      <c r="I7355">
        <v>1050</v>
      </c>
      <c r="J7355">
        <v>519</v>
      </c>
      <c r="K7355">
        <v>0</v>
      </c>
      <c r="L7355">
        <v>18</v>
      </c>
      <c r="M7355">
        <f t="shared" si="14835"/>
        <v>0</v>
      </c>
      <c r="N7355" t="b">
        <f t="shared" ref="N7355" si="14948">AND(MIN($F7355,$F7356,$F7357)=$F7355,MAX($H7355,$H7356,$H7357)=$H7355)</f>
        <v>0</v>
      </c>
      <c r="O7355" t="b">
        <f t="shared" ref="O7355" si="14949">AND(N7355,NOT(N7356),NOT(N7357))</f>
        <v>0</v>
      </c>
    </row>
    <row r="7356" spans="1:15" x14ac:dyDescent="0.25">
      <c r="A7356" t="s">
        <v>15</v>
      </c>
      <c r="B7356" t="s">
        <v>14</v>
      </c>
      <c r="C7356">
        <v>14</v>
      </c>
      <c r="D7356">
        <v>5</v>
      </c>
      <c r="E7356" t="b">
        <v>0</v>
      </c>
      <c r="F7356">
        <v>7.2999999999999995E-2</v>
      </c>
      <c r="G7356">
        <v>256</v>
      </c>
      <c r="H7356">
        <v>256</v>
      </c>
      <c r="I7356">
        <v>529</v>
      </c>
      <c r="J7356">
        <v>519</v>
      </c>
      <c r="K7356">
        <v>0</v>
      </c>
      <c r="L7356">
        <v>18</v>
      </c>
      <c r="M7356">
        <f t="shared" si="14835"/>
        <v>0</v>
      </c>
      <c r="N7356" t="b">
        <f t="shared" ref="N7356" si="14950">AND(MIN($F7355,$F7356,$F7357)=$F7356,MAX($H7355,$H7356,$H7357)=$H7356)</f>
        <v>1</v>
      </c>
      <c r="O7356" t="b">
        <f t="shared" ref="O7356" si="14951">AND(NOT(N7355),N7356,NOT(N7357))</f>
        <v>1</v>
      </c>
    </row>
    <row r="7357" spans="1:15" x14ac:dyDescent="0.25">
      <c r="A7357" t="s">
        <v>19</v>
      </c>
      <c r="B7357" t="s">
        <v>14</v>
      </c>
      <c r="C7357">
        <v>14</v>
      </c>
      <c r="D7357">
        <v>5</v>
      </c>
      <c r="E7357" t="b">
        <v>0</v>
      </c>
      <c r="F7357">
        <v>9.1999999999999998E-2</v>
      </c>
      <c r="G7357">
        <v>256</v>
      </c>
      <c r="H7357">
        <v>256</v>
      </c>
      <c r="I7357">
        <v>1050</v>
      </c>
      <c r="J7357">
        <v>519</v>
      </c>
      <c r="K7357">
        <v>0</v>
      </c>
      <c r="L7357">
        <v>18</v>
      </c>
      <c r="M7357">
        <f t="shared" si="14835"/>
        <v>0</v>
      </c>
      <c r="N7357" t="b">
        <f t="shared" ref="N7357" si="14952">AND(MIN($F7355,$F7356,$F7357)=$F7357,MAX($H7355,$H7356,$H7357)=$H7357)</f>
        <v>0</v>
      </c>
      <c r="O7357" t="b">
        <f t="shared" ref="O7357" si="14953">AND(NOT(N7355),NOT(N7356),N7357)</f>
        <v>0</v>
      </c>
    </row>
    <row r="7358" spans="1:15" x14ac:dyDescent="0.25">
      <c r="A7358" t="s">
        <v>13</v>
      </c>
      <c r="B7358" t="s">
        <v>14</v>
      </c>
      <c r="C7358">
        <v>14</v>
      </c>
      <c r="D7358">
        <v>6</v>
      </c>
      <c r="E7358" t="b">
        <v>0</v>
      </c>
      <c r="F7358">
        <v>0</v>
      </c>
      <c r="G7358">
        <v>256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f t="shared" si="14835"/>
        <v>256</v>
      </c>
      <c r="N7358" t="b">
        <f t="shared" ref="N7358" si="14954">AND(MIN($F7358,$F7359,$F7360)=$F7358,MAX($H7358,$H7359,$H7360)=$H7358)</f>
        <v>1</v>
      </c>
      <c r="O7358" t="b">
        <f t="shared" ref="O7358" si="14955">AND(N7358,NOT(N7359),NOT(N7360))</f>
        <v>0</v>
      </c>
    </row>
    <row r="7359" spans="1:15" x14ac:dyDescent="0.25">
      <c r="A7359" t="s">
        <v>15</v>
      </c>
      <c r="B7359" t="s">
        <v>14</v>
      </c>
      <c r="C7359">
        <v>14</v>
      </c>
      <c r="D7359">
        <v>6</v>
      </c>
      <c r="E7359" t="b">
        <v>0</v>
      </c>
      <c r="F7359">
        <v>0</v>
      </c>
      <c r="G7359">
        <v>256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f t="shared" si="14835"/>
        <v>256</v>
      </c>
      <c r="N7359" t="b">
        <f t="shared" ref="N7359" si="14956">AND(MIN($F7358,$F7359,$F7360)=$F7359,MAX($H7358,$H7359,$H7360)=$H7359)</f>
        <v>1</v>
      </c>
      <c r="O7359" t="b">
        <f t="shared" ref="O7359" si="14957">AND(NOT(N7358),N7359,NOT(N7360))</f>
        <v>0</v>
      </c>
    </row>
    <row r="7360" spans="1:15" x14ac:dyDescent="0.25">
      <c r="A7360" t="s">
        <v>19</v>
      </c>
      <c r="B7360" t="s">
        <v>14</v>
      </c>
      <c r="C7360">
        <v>14</v>
      </c>
      <c r="D7360">
        <v>6</v>
      </c>
      <c r="E7360" t="b">
        <v>0</v>
      </c>
      <c r="F7360">
        <v>1E-3</v>
      </c>
      <c r="G7360">
        <v>256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f t="shared" si="14835"/>
        <v>256</v>
      </c>
      <c r="N7360" t="b">
        <f t="shared" ref="N7360" si="14958">AND(MIN($F7358,$F7359,$F7360)=$F7360,MAX($H7358,$H7359,$H7360)=$H7360)</f>
        <v>0</v>
      </c>
      <c r="O7360" t="b">
        <f t="shared" ref="O7360" si="14959">AND(NOT(N7358),NOT(N7359),N7360)</f>
        <v>0</v>
      </c>
    </row>
    <row r="7361" spans="1:15" x14ac:dyDescent="0.25">
      <c r="A7361" t="s">
        <v>13</v>
      </c>
      <c r="B7361" t="s">
        <v>14</v>
      </c>
      <c r="C7361">
        <v>14</v>
      </c>
      <c r="D7361">
        <v>7</v>
      </c>
      <c r="E7361" t="b">
        <v>0</v>
      </c>
      <c r="F7361">
        <v>6.3E-2</v>
      </c>
      <c r="G7361">
        <v>256</v>
      </c>
      <c r="H7361">
        <v>256</v>
      </c>
      <c r="I7361">
        <v>959</v>
      </c>
      <c r="J7361">
        <v>605</v>
      </c>
      <c r="K7361">
        <v>46</v>
      </c>
      <c r="L7361">
        <v>9</v>
      </c>
      <c r="M7361">
        <f t="shared" si="14835"/>
        <v>0</v>
      </c>
      <c r="N7361" t="b">
        <f t="shared" ref="N7361" si="14960">AND(MIN($F7361,$F7362,$F7363)=$F7361,MAX($H7361,$H7362,$H7363)=$H7361)</f>
        <v>0</v>
      </c>
      <c r="O7361" t="b">
        <f t="shared" ref="O7361" si="14961">AND(N7361,NOT(N7362),NOT(N7363))</f>
        <v>0</v>
      </c>
    </row>
    <row r="7362" spans="1:15" x14ac:dyDescent="0.25">
      <c r="A7362" t="s">
        <v>15</v>
      </c>
      <c r="B7362" t="s">
        <v>14</v>
      </c>
      <c r="C7362">
        <v>14</v>
      </c>
      <c r="D7362">
        <v>7</v>
      </c>
      <c r="E7362" t="b">
        <v>0</v>
      </c>
      <c r="F7362">
        <v>6.2E-2</v>
      </c>
      <c r="G7362">
        <v>256</v>
      </c>
      <c r="H7362">
        <v>256</v>
      </c>
      <c r="I7362">
        <v>650</v>
      </c>
      <c r="J7362">
        <v>649</v>
      </c>
      <c r="K7362">
        <v>68</v>
      </c>
      <c r="L7362">
        <v>9</v>
      </c>
      <c r="M7362">
        <f t="shared" si="14835"/>
        <v>0</v>
      </c>
      <c r="N7362" t="b">
        <f t="shared" ref="N7362" si="14962">AND(MIN($F7361,$F7362,$F7363)=$F7362,MAX($H7361,$H7362,$H7363)=$H7362)</f>
        <v>1</v>
      </c>
      <c r="O7362" t="b">
        <f t="shared" ref="O7362" si="14963">AND(NOT(N7361),N7362,NOT(N7363))</f>
        <v>1</v>
      </c>
    </row>
    <row r="7363" spans="1:15" x14ac:dyDescent="0.25">
      <c r="A7363" t="s">
        <v>19</v>
      </c>
      <c r="B7363" t="s">
        <v>14</v>
      </c>
      <c r="C7363">
        <v>14</v>
      </c>
      <c r="D7363">
        <v>7</v>
      </c>
      <c r="E7363" t="b">
        <v>0</v>
      </c>
      <c r="F7363">
        <v>7.8E-2</v>
      </c>
      <c r="G7363">
        <v>256</v>
      </c>
      <c r="H7363">
        <v>256</v>
      </c>
      <c r="I7363">
        <v>959</v>
      </c>
      <c r="J7363">
        <v>605</v>
      </c>
      <c r="K7363">
        <v>46</v>
      </c>
      <c r="L7363">
        <v>9</v>
      </c>
      <c r="M7363">
        <f t="shared" ref="M7363:M7426" si="14964">G7363-H7363</f>
        <v>0</v>
      </c>
      <c r="N7363" t="b">
        <f t="shared" ref="N7363" si="14965">AND(MIN($F7361,$F7362,$F7363)=$F7363,MAX($H7361,$H7362,$H7363)=$H7363)</f>
        <v>0</v>
      </c>
      <c r="O7363" t="b">
        <f t="shared" ref="O7363" si="14966">AND(NOT(N7361),NOT(N7362),N7363)</f>
        <v>0</v>
      </c>
    </row>
    <row r="7364" spans="1:15" x14ac:dyDescent="0.25">
      <c r="A7364" t="s">
        <v>13</v>
      </c>
      <c r="B7364" t="s">
        <v>14</v>
      </c>
      <c r="C7364">
        <v>14</v>
      </c>
      <c r="D7364">
        <v>8</v>
      </c>
      <c r="E7364" t="b">
        <v>0</v>
      </c>
      <c r="F7364">
        <v>2E-3</v>
      </c>
      <c r="G7364">
        <v>256</v>
      </c>
      <c r="H7364">
        <v>3</v>
      </c>
      <c r="I7364">
        <v>18</v>
      </c>
      <c r="J7364">
        <v>11</v>
      </c>
      <c r="K7364">
        <v>3</v>
      </c>
      <c r="L7364">
        <v>1</v>
      </c>
      <c r="M7364">
        <f t="shared" si="14964"/>
        <v>253</v>
      </c>
      <c r="N7364" t="b">
        <f t="shared" ref="N7364" si="14967">AND(MIN($F7364,$F7365,$F7366)=$F7364,MAX($H7364,$H7365,$H7366)=$H7364)</f>
        <v>0</v>
      </c>
      <c r="O7364" t="b">
        <f t="shared" ref="O7364" si="14968">AND(N7364,NOT(N7365),NOT(N7366))</f>
        <v>0</v>
      </c>
    </row>
    <row r="7365" spans="1:15" x14ac:dyDescent="0.25">
      <c r="A7365" t="s">
        <v>15</v>
      </c>
      <c r="B7365" t="s">
        <v>14</v>
      </c>
      <c r="C7365">
        <v>14</v>
      </c>
      <c r="D7365">
        <v>8</v>
      </c>
      <c r="E7365" t="b">
        <v>0</v>
      </c>
      <c r="F7365">
        <v>1E-3</v>
      </c>
      <c r="G7365">
        <v>256</v>
      </c>
      <c r="H7365">
        <v>3</v>
      </c>
      <c r="I7365">
        <v>11</v>
      </c>
      <c r="J7365">
        <v>11</v>
      </c>
      <c r="K7365">
        <v>3</v>
      </c>
      <c r="L7365">
        <v>1</v>
      </c>
      <c r="M7365">
        <f t="shared" si="14964"/>
        <v>253</v>
      </c>
      <c r="N7365" t="b">
        <f t="shared" ref="N7365" si="14969">AND(MIN($F7364,$F7365,$F7366)=$F7365,MAX($H7364,$H7365,$H7366)=$H7365)</f>
        <v>1</v>
      </c>
      <c r="O7365" t="b">
        <f t="shared" ref="O7365" si="14970">AND(NOT(N7364),N7365,NOT(N7366))</f>
        <v>1</v>
      </c>
    </row>
    <row r="7366" spans="1:15" x14ac:dyDescent="0.25">
      <c r="A7366" t="s">
        <v>19</v>
      </c>
      <c r="B7366" t="s">
        <v>14</v>
      </c>
      <c r="C7366">
        <v>14</v>
      </c>
      <c r="D7366">
        <v>8</v>
      </c>
      <c r="E7366" t="b">
        <v>0</v>
      </c>
      <c r="F7366">
        <v>2E-3</v>
      </c>
      <c r="G7366">
        <v>256</v>
      </c>
      <c r="H7366">
        <v>3</v>
      </c>
      <c r="I7366">
        <v>18</v>
      </c>
      <c r="J7366">
        <v>11</v>
      </c>
      <c r="K7366">
        <v>3</v>
      </c>
      <c r="L7366">
        <v>1</v>
      </c>
      <c r="M7366">
        <f t="shared" si="14964"/>
        <v>253</v>
      </c>
      <c r="N7366" t="b">
        <f t="shared" ref="N7366" si="14971">AND(MIN($F7364,$F7365,$F7366)=$F7366,MAX($H7364,$H7365,$H7366)=$H7366)</f>
        <v>0</v>
      </c>
      <c r="O7366" t="b">
        <f t="shared" ref="O7366" si="14972">AND(NOT(N7364),NOT(N7365),N7366)</f>
        <v>0</v>
      </c>
    </row>
    <row r="7367" spans="1:15" x14ac:dyDescent="0.25">
      <c r="A7367" t="s">
        <v>13</v>
      </c>
      <c r="B7367" t="s">
        <v>14</v>
      </c>
      <c r="C7367">
        <v>14</v>
      </c>
      <c r="D7367">
        <v>9</v>
      </c>
      <c r="E7367" t="b">
        <v>0</v>
      </c>
      <c r="F7367">
        <v>7.9000000000000001E-2</v>
      </c>
      <c r="G7367">
        <v>256</v>
      </c>
      <c r="H7367">
        <v>256</v>
      </c>
      <c r="I7367">
        <v>1955</v>
      </c>
      <c r="J7367">
        <v>1013</v>
      </c>
      <c r="K7367">
        <v>248</v>
      </c>
      <c r="L7367">
        <v>14</v>
      </c>
      <c r="M7367">
        <f t="shared" si="14964"/>
        <v>0</v>
      </c>
      <c r="N7367" t="b">
        <f t="shared" ref="N7367" si="14973">AND(MIN($F7367,$F7368,$F7369)=$F7367,MAX($H7367,$H7368,$H7369)=$H7367)</f>
        <v>1</v>
      </c>
      <c r="O7367" t="b">
        <f t="shared" ref="O7367" si="14974">AND(N7367,NOT(N7368),NOT(N7369))</f>
        <v>1</v>
      </c>
    </row>
    <row r="7368" spans="1:15" x14ac:dyDescent="0.25">
      <c r="A7368" t="s">
        <v>15</v>
      </c>
      <c r="B7368" t="s">
        <v>14</v>
      </c>
      <c r="C7368">
        <v>14</v>
      </c>
      <c r="D7368">
        <v>9</v>
      </c>
      <c r="E7368" t="b">
        <v>0</v>
      </c>
      <c r="F7368">
        <v>8.3000000000000004E-2</v>
      </c>
      <c r="G7368">
        <v>256</v>
      </c>
      <c r="H7368">
        <v>256</v>
      </c>
      <c r="I7368">
        <v>1022</v>
      </c>
      <c r="J7368">
        <v>1013</v>
      </c>
      <c r="K7368">
        <v>248</v>
      </c>
      <c r="L7368">
        <v>14</v>
      </c>
      <c r="M7368">
        <f t="shared" si="14964"/>
        <v>0</v>
      </c>
      <c r="N7368" t="b">
        <f t="shared" ref="N7368" si="14975">AND(MIN($F7367,$F7368,$F7369)=$F7368,MAX($H7367,$H7368,$H7369)=$H7368)</f>
        <v>0</v>
      </c>
      <c r="O7368" t="b">
        <f t="shared" ref="O7368" si="14976">AND(NOT(N7367),N7368,NOT(N7369))</f>
        <v>0</v>
      </c>
    </row>
    <row r="7369" spans="1:15" x14ac:dyDescent="0.25">
      <c r="A7369" t="s">
        <v>19</v>
      </c>
      <c r="B7369" t="s">
        <v>14</v>
      </c>
      <c r="C7369">
        <v>14</v>
      </c>
      <c r="D7369">
        <v>9</v>
      </c>
      <c r="E7369" t="b">
        <v>0</v>
      </c>
      <c r="F7369">
        <v>0.109</v>
      </c>
      <c r="G7369">
        <v>256</v>
      </c>
      <c r="H7369">
        <v>256</v>
      </c>
      <c r="I7369">
        <v>1955</v>
      </c>
      <c r="J7369">
        <v>1013</v>
      </c>
      <c r="K7369">
        <v>248</v>
      </c>
      <c r="L7369">
        <v>14</v>
      </c>
      <c r="M7369">
        <f t="shared" si="14964"/>
        <v>0</v>
      </c>
      <c r="N7369" t="b">
        <f t="shared" ref="N7369" si="14977">AND(MIN($F7367,$F7368,$F7369)=$F7369,MAX($H7367,$H7368,$H7369)=$H7369)</f>
        <v>0</v>
      </c>
      <c r="O7369" t="b">
        <f t="shared" ref="O7369" si="14978">AND(NOT(N7367),NOT(N7368),N7369)</f>
        <v>0</v>
      </c>
    </row>
    <row r="7370" spans="1:15" x14ac:dyDescent="0.25">
      <c r="A7370" t="s">
        <v>13</v>
      </c>
      <c r="B7370" t="s">
        <v>14</v>
      </c>
      <c r="C7370">
        <v>15</v>
      </c>
      <c r="D7370">
        <v>0</v>
      </c>
      <c r="E7370" t="b">
        <v>0</v>
      </c>
      <c r="F7370">
        <v>1E-3</v>
      </c>
      <c r="G7370">
        <v>256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f t="shared" si="14964"/>
        <v>256</v>
      </c>
      <c r="N7370" t="b">
        <f t="shared" ref="N7370" si="14979">AND(MIN($F7370,$F7371,$F7372)=$F7370,MAX($H7370,$H7371,$H7372)=$H7370)</f>
        <v>1</v>
      </c>
      <c r="O7370" t="b">
        <f t="shared" ref="O7370" si="14980">AND(N7370,NOT(N7371),NOT(N7372))</f>
        <v>0</v>
      </c>
    </row>
    <row r="7371" spans="1:15" x14ac:dyDescent="0.25">
      <c r="A7371" t="s">
        <v>15</v>
      </c>
      <c r="B7371" t="s">
        <v>14</v>
      </c>
      <c r="C7371">
        <v>15</v>
      </c>
      <c r="D7371">
        <v>0</v>
      </c>
      <c r="E7371" t="b">
        <v>0</v>
      </c>
      <c r="F7371">
        <v>1E-3</v>
      </c>
      <c r="G7371">
        <v>256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f t="shared" si="14964"/>
        <v>256</v>
      </c>
      <c r="N7371" t="b">
        <f t="shared" ref="N7371" si="14981">AND(MIN($F7370,$F7371,$F7372)=$F7371,MAX($H7370,$H7371,$H7372)=$H7371)</f>
        <v>1</v>
      </c>
      <c r="O7371" t="b">
        <f t="shared" ref="O7371" si="14982">AND(NOT(N7370),N7371,NOT(N7372))</f>
        <v>0</v>
      </c>
    </row>
    <row r="7372" spans="1:15" x14ac:dyDescent="0.25">
      <c r="A7372" t="s">
        <v>19</v>
      </c>
      <c r="B7372" t="s">
        <v>14</v>
      </c>
      <c r="C7372">
        <v>15</v>
      </c>
      <c r="D7372">
        <v>0</v>
      </c>
      <c r="E7372" t="b">
        <v>0</v>
      </c>
      <c r="F7372">
        <v>1E-3</v>
      </c>
      <c r="G7372">
        <v>256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f t="shared" si="14964"/>
        <v>256</v>
      </c>
      <c r="N7372" t="b">
        <f t="shared" ref="N7372" si="14983">AND(MIN($F7370,$F7371,$F7372)=$F7372,MAX($H7370,$H7371,$H7372)=$H7372)</f>
        <v>1</v>
      </c>
      <c r="O7372" t="b">
        <f t="shared" ref="O7372" si="14984">AND(NOT(N7370),NOT(N7371),N7372)</f>
        <v>0</v>
      </c>
    </row>
    <row r="7373" spans="1:15" x14ac:dyDescent="0.25">
      <c r="A7373" t="s">
        <v>13</v>
      </c>
      <c r="B7373" t="s">
        <v>14</v>
      </c>
      <c r="C7373">
        <v>15</v>
      </c>
      <c r="D7373">
        <v>10</v>
      </c>
      <c r="E7373" t="b">
        <v>0</v>
      </c>
      <c r="F7373">
        <v>0.193</v>
      </c>
      <c r="G7373">
        <v>256</v>
      </c>
      <c r="H7373">
        <v>256</v>
      </c>
      <c r="I7373">
        <v>15059</v>
      </c>
      <c r="J7373">
        <v>9296</v>
      </c>
      <c r="K7373">
        <v>4390</v>
      </c>
      <c r="L7373">
        <v>13</v>
      </c>
      <c r="M7373">
        <f t="shared" si="14964"/>
        <v>0</v>
      </c>
      <c r="N7373" t="b">
        <f t="shared" ref="N7373" si="14985">AND(MIN($F7373,$F7374,$F7375)=$F7373,MAX($H7373,$H7374,$H7375)=$H7373)</f>
        <v>0</v>
      </c>
      <c r="O7373" t="b">
        <f t="shared" ref="O7373" si="14986">AND(N7373,NOT(N7374),NOT(N7375))</f>
        <v>0</v>
      </c>
    </row>
    <row r="7374" spans="1:15" x14ac:dyDescent="0.25">
      <c r="A7374" t="s">
        <v>15</v>
      </c>
      <c r="B7374" t="s">
        <v>14</v>
      </c>
      <c r="C7374">
        <v>15</v>
      </c>
      <c r="D7374">
        <v>10</v>
      </c>
      <c r="E7374" t="b">
        <v>0</v>
      </c>
      <c r="F7374">
        <v>0.14399999999999999</v>
      </c>
      <c r="G7374">
        <v>256</v>
      </c>
      <c r="H7374">
        <v>256</v>
      </c>
      <c r="I7374">
        <v>9299</v>
      </c>
      <c r="J7374">
        <v>9296</v>
      </c>
      <c r="K7374">
        <v>4390</v>
      </c>
      <c r="L7374">
        <v>13</v>
      </c>
      <c r="M7374">
        <f t="shared" si="14964"/>
        <v>0</v>
      </c>
      <c r="N7374" t="b">
        <f t="shared" ref="N7374" si="14987">AND(MIN($F7373,$F7374,$F7375)=$F7374,MAX($H7373,$H7374,$H7375)=$H7374)</f>
        <v>1</v>
      </c>
      <c r="O7374" t="b">
        <f t="shared" ref="O7374" si="14988">AND(NOT(N7373),N7374,NOT(N7375))</f>
        <v>1</v>
      </c>
    </row>
    <row r="7375" spans="1:15" x14ac:dyDescent="0.25">
      <c r="A7375" t="s">
        <v>19</v>
      </c>
      <c r="B7375" t="s">
        <v>14</v>
      </c>
      <c r="C7375">
        <v>15</v>
      </c>
      <c r="D7375">
        <v>10</v>
      </c>
      <c r="E7375" t="b">
        <v>0</v>
      </c>
      <c r="F7375">
        <v>0.21199999999999999</v>
      </c>
      <c r="G7375">
        <v>256</v>
      </c>
      <c r="H7375">
        <v>256</v>
      </c>
      <c r="I7375">
        <v>15059</v>
      </c>
      <c r="J7375">
        <v>9296</v>
      </c>
      <c r="K7375">
        <v>4390</v>
      </c>
      <c r="L7375">
        <v>13</v>
      </c>
      <c r="M7375">
        <f t="shared" si="14964"/>
        <v>0</v>
      </c>
      <c r="N7375" t="b">
        <f t="shared" ref="N7375" si="14989">AND(MIN($F7373,$F7374,$F7375)=$F7375,MAX($H7373,$H7374,$H7375)=$H7375)</f>
        <v>0</v>
      </c>
      <c r="O7375" t="b">
        <f t="shared" ref="O7375" si="14990">AND(NOT(N7373),NOT(N7374),N7375)</f>
        <v>0</v>
      </c>
    </row>
    <row r="7376" spans="1:15" x14ac:dyDescent="0.25">
      <c r="A7376" t="s">
        <v>13</v>
      </c>
      <c r="B7376" t="s">
        <v>14</v>
      </c>
      <c r="C7376">
        <v>15</v>
      </c>
      <c r="D7376">
        <v>11</v>
      </c>
      <c r="E7376" t="b">
        <v>1</v>
      </c>
      <c r="F7376">
        <v>10.000999999999999</v>
      </c>
      <c r="G7376">
        <v>256</v>
      </c>
      <c r="H7376">
        <v>0</v>
      </c>
      <c r="I7376">
        <v>1141375</v>
      </c>
      <c r="J7376">
        <v>1139351</v>
      </c>
      <c r="K7376">
        <v>569673</v>
      </c>
      <c r="L7376">
        <v>13</v>
      </c>
      <c r="M7376">
        <f t="shared" si="14964"/>
        <v>256</v>
      </c>
      <c r="N7376" t="b">
        <f t="shared" ref="N7376" si="14991">AND(MIN($F7376,$F7377,$F7378)=$F7376,MAX($H7376,$H7377,$H7378)=$H7376)</f>
        <v>0</v>
      </c>
      <c r="O7376" t="b">
        <f t="shared" ref="O7376" si="14992">AND(N7376,NOT(N7377),NOT(N7378))</f>
        <v>0</v>
      </c>
    </row>
    <row r="7377" spans="1:15" x14ac:dyDescent="0.25">
      <c r="A7377" t="s">
        <v>15</v>
      </c>
      <c r="B7377" t="s">
        <v>14</v>
      </c>
      <c r="C7377">
        <v>15</v>
      </c>
      <c r="D7377">
        <v>11</v>
      </c>
      <c r="E7377" t="b">
        <v>0</v>
      </c>
      <c r="F7377">
        <v>4.0890000000000004</v>
      </c>
      <c r="G7377">
        <v>256</v>
      </c>
      <c r="H7377">
        <v>256</v>
      </c>
      <c r="I7377">
        <v>18786</v>
      </c>
      <c r="J7377">
        <v>18784</v>
      </c>
      <c r="K7377">
        <v>9134</v>
      </c>
      <c r="L7377">
        <v>13</v>
      </c>
      <c r="M7377">
        <f t="shared" si="14964"/>
        <v>0</v>
      </c>
      <c r="N7377" t="b">
        <f t="shared" ref="N7377" si="14993">AND(MIN($F7376,$F7377,$F7378)=$F7377,MAX($H7376,$H7377,$H7378)=$H7377)</f>
        <v>1</v>
      </c>
      <c r="O7377" t="b">
        <f t="shared" ref="O7377" si="14994">AND(NOT(N7376),N7377,NOT(N7378))</f>
        <v>1</v>
      </c>
    </row>
    <row r="7378" spans="1:15" x14ac:dyDescent="0.25">
      <c r="A7378" t="s">
        <v>19</v>
      </c>
      <c r="B7378" t="s">
        <v>14</v>
      </c>
      <c r="C7378">
        <v>15</v>
      </c>
      <c r="D7378">
        <v>11</v>
      </c>
      <c r="E7378" t="b">
        <v>1</v>
      </c>
      <c r="F7378">
        <v>10.000999999999999</v>
      </c>
      <c r="G7378">
        <v>256</v>
      </c>
      <c r="H7378">
        <v>0</v>
      </c>
      <c r="I7378">
        <v>1012134</v>
      </c>
      <c r="J7378">
        <v>1010342</v>
      </c>
      <c r="K7378">
        <v>505169</v>
      </c>
      <c r="L7378">
        <v>13</v>
      </c>
      <c r="M7378">
        <f t="shared" si="14964"/>
        <v>256</v>
      </c>
      <c r="N7378" t="b">
        <f t="shared" ref="N7378" si="14995">AND(MIN($F7376,$F7377,$F7378)=$F7378,MAX($H7376,$H7377,$H7378)=$H7378)</f>
        <v>0</v>
      </c>
      <c r="O7378" t="b">
        <f t="shared" ref="O7378" si="14996">AND(NOT(N7376),NOT(N7377),N7378)</f>
        <v>0</v>
      </c>
    </row>
    <row r="7379" spans="1:15" x14ac:dyDescent="0.25">
      <c r="A7379" t="s">
        <v>13</v>
      </c>
      <c r="B7379" t="s">
        <v>14</v>
      </c>
      <c r="C7379">
        <v>15</v>
      </c>
      <c r="D7379">
        <v>12</v>
      </c>
      <c r="E7379" t="b">
        <v>1</v>
      </c>
      <c r="F7379">
        <v>11.714</v>
      </c>
      <c r="G7379">
        <v>256</v>
      </c>
      <c r="H7379">
        <v>0</v>
      </c>
      <c r="I7379">
        <v>278</v>
      </c>
      <c r="J7379">
        <v>251</v>
      </c>
      <c r="K7379">
        <v>124</v>
      </c>
      <c r="L7379">
        <v>12</v>
      </c>
      <c r="M7379">
        <f t="shared" si="14964"/>
        <v>256</v>
      </c>
      <c r="N7379" t="b">
        <f t="shared" ref="N7379" si="14997">AND(MIN($F7379,$F7380,$F7381)=$F7379,MAX($H7379,$H7380,$H7381)=$H7379)</f>
        <v>0</v>
      </c>
      <c r="O7379" t="b">
        <f t="shared" ref="O7379" si="14998">AND(N7379,NOT(N7380),NOT(N7381))</f>
        <v>0</v>
      </c>
    </row>
    <row r="7380" spans="1:15" x14ac:dyDescent="0.25">
      <c r="A7380" t="s">
        <v>15</v>
      </c>
      <c r="B7380" t="s">
        <v>14</v>
      </c>
      <c r="C7380">
        <v>15</v>
      </c>
      <c r="D7380">
        <v>12</v>
      </c>
      <c r="E7380" t="b">
        <v>1</v>
      </c>
      <c r="F7380">
        <v>10.000999999999999</v>
      </c>
      <c r="G7380">
        <v>256</v>
      </c>
      <c r="H7380">
        <v>0</v>
      </c>
      <c r="I7380">
        <v>107022</v>
      </c>
      <c r="J7380">
        <v>107020</v>
      </c>
      <c r="K7380">
        <v>53508</v>
      </c>
      <c r="L7380">
        <v>13</v>
      </c>
      <c r="M7380">
        <f t="shared" si="14964"/>
        <v>256</v>
      </c>
      <c r="N7380" t="b">
        <f t="shared" ref="N7380" si="14999">AND(MIN($F7379,$F7380,$F7381)=$F7380,MAX($H7379,$H7380,$H7381)=$H7380)</f>
        <v>1</v>
      </c>
      <c r="O7380" t="b">
        <f t="shared" ref="O7380" si="15000">AND(NOT(N7379),N7380,NOT(N7381))</f>
        <v>1</v>
      </c>
    </row>
    <row r="7381" spans="1:15" x14ac:dyDescent="0.25">
      <c r="A7381" t="s">
        <v>19</v>
      </c>
      <c r="B7381" t="s">
        <v>14</v>
      </c>
      <c r="C7381">
        <v>15</v>
      </c>
      <c r="D7381">
        <v>12</v>
      </c>
      <c r="E7381" t="b">
        <v>1</v>
      </c>
      <c r="F7381">
        <v>12.747</v>
      </c>
      <c r="G7381">
        <v>256</v>
      </c>
      <c r="H7381">
        <v>0</v>
      </c>
      <c r="I7381">
        <v>278</v>
      </c>
      <c r="J7381">
        <v>251</v>
      </c>
      <c r="K7381">
        <v>124</v>
      </c>
      <c r="L7381">
        <v>12</v>
      </c>
      <c r="M7381">
        <f t="shared" si="14964"/>
        <v>256</v>
      </c>
      <c r="N7381" t="b">
        <f t="shared" ref="N7381" si="15001">AND(MIN($F7379,$F7380,$F7381)=$F7381,MAX($H7379,$H7380,$H7381)=$H7381)</f>
        <v>0</v>
      </c>
      <c r="O7381" t="b">
        <f t="shared" ref="O7381" si="15002">AND(NOT(N7379),NOT(N7380),N7381)</f>
        <v>0</v>
      </c>
    </row>
    <row r="7382" spans="1:15" x14ac:dyDescent="0.25">
      <c r="A7382" t="s">
        <v>13</v>
      </c>
      <c r="B7382" t="s">
        <v>14</v>
      </c>
      <c r="C7382">
        <v>15</v>
      </c>
      <c r="D7382">
        <v>13</v>
      </c>
      <c r="E7382" t="b">
        <v>1</v>
      </c>
      <c r="F7382">
        <v>10.000999999999999</v>
      </c>
      <c r="G7382">
        <v>256</v>
      </c>
      <c r="H7382">
        <v>0</v>
      </c>
      <c r="I7382">
        <v>1006941</v>
      </c>
      <c r="J7382">
        <v>1000831</v>
      </c>
      <c r="K7382">
        <v>500414</v>
      </c>
      <c r="L7382">
        <v>11</v>
      </c>
      <c r="M7382">
        <f t="shared" si="14964"/>
        <v>256</v>
      </c>
      <c r="N7382" t="b">
        <f t="shared" ref="N7382" si="15003">AND(MIN($F7382,$F7383,$F7384)=$F7382,MAX($H7382,$H7383,$H7384)=$H7382)</f>
        <v>0</v>
      </c>
      <c r="O7382" t="b">
        <f t="shared" ref="O7382" si="15004">AND(N7382,NOT(N7383),NOT(N7384))</f>
        <v>0</v>
      </c>
    </row>
    <row r="7383" spans="1:15" x14ac:dyDescent="0.25">
      <c r="A7383" t="s">
        <v>15</v>
      </c>
      <c r="B7383" t="s">
        <v>14</v>
      </c>
      <c r="C7383">
        <v>15</v>
      </c>
      <c r="D7383">
        <v>13</v>
      </c>
      <c r="E7383" t="b">
        <v>0</v>
      </c>
      <c r="F7383">
        <v>7.7350000000000003</v>
      </c>
      <c r="G7383">
        <v>256</v>
      </c>
      <c r="H7383">
        <v>256</v>
      </c>
      <c r="I7383">
        <v>96825</v>
      </c>
      <c r="J7383">
        <v>96822</v>
      </c>
      <c r="K7383">
        <v>48153</v>
      </c>
      <c r="L7383">
        <v>13</v>
      </c>
      <c r="M7383">
        <f t="shared" si="14964"/>
        <v>0</v>
      </c>
      <c r="N7383" t="b">
        <f t="shared" ref="N7383" si="15005">AND(MIN($F7382,$F7383,$F7384)=$F7383,MAX($H7382,$H7383,$H7384)=$H7383)</f>
        <v>1</v>
      </c>
      <c r="O7383" t="b">
        <f t="shared" ref="O7383" si="15006">AND(NOT(N7382),N7383,NOT(N7384))</f>
        <v>1</v>
      </c>
    </row>
    <row r="7384" spans="1:15" x14ac:dyDescent="0.25">
      <c r="A7384" t="s">
        <v>19</v>
      </c>
      <c r="B7384" t="s">
        <v>14</v>
      </c>
      <c r="C7384">
        <v>15</v>
      </c>
      <c r="D7384">
        <v>13</v>
      </c>
      <c r="E7384" t="b">
        <v>1</v>
      </c>
      <c r="F7384">
        <v>10.000999999999999</v>
      </c>
      <c r="G7384">
        <v>256</v>
      </c>
      <c r="H7384">
        <v>0</v>
      </c>
      <c r="I7384">
        <v>888058</v>
      </c>
      <c r="J7384">
        <v>882664</v>
      </c>
      <c r="K7384">
        <v>441330</v>
      </c>
      <c r="L7384">
        <v>11</v>
      </c>
      <c r="M7384">
        <f t="shared" si="14964"/>
        <v>256</v>
      </c>
      <c r="N7384" t="b">
        <f t="shared" ref="N7384" si="15007">AND(MIN($F7382,$F7383,$F7384)=$F7384,MAX($H7382,$H7383,$H7384)=$H7384)</f>
        <v>0</v>
      </c>
      <c r="O7384" t="b">
        <f t="shared" ref="O7384" si="15008">AND(NOT(N7382),NOT(N7383),N7384)</f>
        <v>0</v>
      </c>
    </row>
    <row r="7385" spans="1:15" x14ac:dyDescent="0.25">
      <c r="A7385" t="s">
        <v>13</v>
      </c>
      <c r="B7385" t="s">
        <v>14</v>
      </c>
      <c r="C7385">
        <v>15</v>
      </c>
      <c r="D7385">
        <v>14</v>
      </c>
      <c r="E7385" t="b">
        <v>1</v>
      </c>
      <c r="F7385">
        <v>10.000999999999999</v>
      </c>
      <c r="G7385">
        <v>256</v>
      </c>
      <c r="H7385">
        <v>0</v>
      </c>
      <c r="I7385">
        <v>1001251</v>
      </c>
      <c r="J7385">
        <v>999991</v>
      </c>
      <c r="K7385">
        <v>499994</v>
      </c>
      <c r="L7385">
        <v>10</v>
      </c>
      <c r="M7385">
        <f t="shared" si="14964"/>
        <v>256</v>
      </c>
      <c r="N7385" t="b">
        <f t="shared" ref="N7385" si="15009">AND(MIN($F7385,$F7386,$F7387)=$F7385,MAX($H7385,$H7386,$H7387)=$H7385)</f>
        <v>0</v>
      </c>
      <c r="O7385" t="b">
        <f t="shared" ref="O7385" si="15010">AND(N7385,NOT(N7386),NOT(N7387))</f>
        <v>0</v>
      </c>
    </row>
    <row r="7386" spans="1:15" x14ac:dyDescent="0.25">
      <c r="A7386" t="s">
        <v>15</v>
      </c>
      <c r="B7386" t="s">
        <v>14</v>
      </c>
      <c r="C7386">
        <v>15</v>
      </c>
      <c r="D7386">
        <v>14</v>
      </c>
      <c r="E7386" t="b">
        <v>0</v>
      </c>
      <c r="F7386">
        <v>2.1629999999999998</v>
      </c>
      <c r="G7386">
        <v>256</v>
      </c>
      <c r="H7386">
        <v>256</v>
      </c>
      <c r="I7386">
        <v>11652</v>
      </c>
      <c r="J7386">
        <v>11650</v>
      </c>
      <c r="K7386">
        <v>5567</v>
      </c>
      <c r="L7386">
        <v>13</v>
      </c>
      <c r="M7386">
        <f t="shared" si="14964"/>
        <v>0</v>
      </c>
      <c r="N7386" t="b">
        <f t="shared" ref="N7386" si="15011">AND(MIN($F7385,$F7386,$F7387)=$F7386,MAX($H7385,$H7386,$H7387)=$H7386)</f>
        <v>1</v>
      </c>
      <c r="O7386" t="b">
        <f t="shared" ref="O7386" si="15012">AND(NOT(N7385),N7386,NOT(N7387))</f>
        <v>1</v>
      </c>
    </row>
    <row r="7387" spans="1:15" x14ac:dyDescent="0.25">
      <c r="A7387" t="s">
        <v>19</v>
      </c>
      <c r="B7387" t="s">
        <v>14</v>
      </c>
      <c r="C7387">
        <v>15</v>
      </c>
      <c r="D7387">
        <v>14</v>
      </c>
      <c r="E7387" t="b">
        <v>1</v>
      </c>
      <c r="F7387">
        <v>10.000999999999999</v>
      </c>
      <c r="G7387">
        <v>256</v>
      </c>
      <c r="H7387">
        <v>0</v>
      </c>
      <c r="I7387">
        <v>905288</v>
      </c>
      <c r="J7387">
        <v>904148</v>
      </c>
      <c r="K7387">
        <v>452073</v>
      </c>
      <c r="L7387">
        <v>10</v>
      </c>
      <c r="M7387">
        <f t="shared" si="14964"/>
        <v>256</v>
      </c>
      <c r="N7387" t="b">
        <f t="shared" ref="N7387" si="15013">AND(MIN($F7385,$F7386,$F7387)=$F7387,MAX($H7385,$H7386,$H7387)=$H7387)</f>
        <v>0</v>
      </c>
      <c r="O7387" t="b">
        <f t="shared" ref="O7387" si="15014">AND(NOT(N7385),NOT(N7386),N7387)</f>
        <v>0</v>
      </c>
    </row>
    <row r="7388" spans="1:15" x14ac:dyDescent="0.25">
      <c r="A7388" t="s">
        <v>13</v>
      </c>
      <c r="B7388" t="s">
        <v>14</v>
      </c>
      <c r="C7388">
        <v>15</v>
      </c>
      <c r="D7388">
        <v>15</v>
      </c>
      <c r="E7388" t="b">
        <v>0</v>
      </c>
      <c r="F7388">
        <v>2.899</v>
      </c>
      <c r="G7388">
        <v>256</v>
      </c>
      <c r="H7388">
        <v>256</v>
      </c>
      <c r="I7388">
        <v>334682</v>
      </c>
      <c r="J7388">
        <v>183222</v>
      </c>
      <c r="K7388">
        <v>91353</v>
      </c>
      <c r="L7388">
        <v>16</v>
      </c>
      <c r="M7388">
        <f t="shared" si="14964"/>
        <v>0</v>
      </c>
      <c r="N7388" t="b">
        <f t="shared" ref="N7388" si="15015">AND(MIN($F7388,$F7389,$F7390)=$F7388,MAX($H7388,$H7389,$H7390)=$H7388)</f>
        <v>0</v>
      </c>
      <c r="O7388" t="b">
        <f t="shared" ref="O7388" si="15016">AND(N7388,NOT(N7389),NOT(N7390))</f>
        <v>0</v>
      </c>
    </row>
    <row r="7389" spans="1:15" x14ac:dyDescent="0.25">
      <c r="A7389" t="s">
        <v>15</v>
      </c>
      <c r="B7389" t="s">
        <v>14</v>
      </c>
      <c r="C7389">
        <v>15</v>
      </c>
      <c r="D7389">
        <v>15</v>
      </c>
      <c r="E7389" t="b">
        <v>0</v>
      </c>
      <c r="F7389">
        <v>1.6910000000000001</v>
      </c>
      <c r="G7389">
        <v>256</v>
      </c>
      <c r="H7389">
        <v>256</v>
      </c>
      <c r="I7389">
        <v>183515</v>
      </c>
      <c r="J7389">
        <v>183222</v>
      </c>
      <c r="K7389">
        <v>91353</v>
      </c>
      <c r="L7389">
        <v>16</v>
      </c>
      <c r="M7389">
        <f t="shared" si="14964"/>
        <v>0</v>
      </c>
      <c r="N7389" t="b">
        <f t="shared" ref="N7389" si="15017">AND(MIN($F7388,$F7389,$F7390)=$F7389,MAX($H7388,$H7389,$H7390)=$H7389)</f>
        <v>1</v>
      </c>
      <c r="O7389" t="b">
        <f t="shared" ref="O7389" si="15018">AND(NOT(N7388),N7389,NOT(N7390))</f>
        <v>1</v>
      </c>
    </row>
    <row r="7390" spans="1:15" x14ac:dyDescent="0.25">
      <c r="A7390" t="s">
        <v>19</v>
      </c>
      <c r="B7390" t="s">
        <v>14</v>
      </c>
      <c r="C7390">
        <v>15</v>
      </c>
      <c r="D7390">
        <v>15</v>
      </c>
      <c r="E7390" t="b">
        <v>0</v>
      </c>
      <c r="F7390">
        <v>3.238</v>
      </c>
      <c r="G7390">
        <v>256</v>
      </c>
      <c r="H7390">
        <v>256</v>
      </c>
      <c r="I7390">
        <v>334682</v>
      </c>
      <c r="J7390">
        <v>183222</v>
      </c>
      <c r="K7390">
        <v>91353</v>
      </c>
      <c r="L7390">
        <v>16</v>
      </c>
      <c r="M7390">
        <f t="shared" si="14964"/>
        <v>0</v>
      </c>
      <c r="N7390" t="b">
        <f t="shared" ref="N7390" si="15019">AND(MIN($F7388,$F7389,$F7390)=$F7390,MAX($H7388,$H7389,$H7390)=$H7390)</f>
        <v>0</v>
      </c>
      <c r="O7390" t="b">
        <f t="shared" ref="O7390" si="15020">AND(NOT(N7388),NOT(N7389),N7390)</f>
        <v>0</v>
      </c>
    </row>
    <row r="7391" spans="1:15" x14ac:dyDescent="0.25">
      <c r="A7391" t="s">
        <v>13</v>
      </c>
      <c r="B7391" t="s">
        <v>14</v>
      </c>
      <c r="C7391">
        <v>15</v>
      </c>
      <c r="D7391">
        <v>16</v>
      </c>
      <c r="E7391" t="b">
        <v>1</v>
      </c>
      <c r="F7391">
        <v>10.007</v>
      </c>
      <c r="G7391">
        <v>256</v>
      </c>
      <c r="H7391">
        <v>0</v>
      </c>
      <c r="I7391">
        <v>644775</v>
      </c>
      <c r="J7391">
        <v>643917</v>
      </c>
      <c r="K7391">
        <v>321957</v>
      </c>
      <c r="L7391">
        <v>17</v>
      </c>
      <c r="M7391">
        <f t="shared" si="14964"/>
        <v>256</v>
      </c>
      <c r="N7391" t="b">
        <f t="shared" ref="N7391" si="15021">AND(MIN($F7391,$F7392,$F7393)=$F7391,MAX($H7391,$H7392,$H7393)=$H7391)</f>
        <v>0</v>
      </c>
      <c r="O7391" t="b">
        <f t="shared" ref="O7391" si="15022">AND(N7391,NOT(N7392),NOT(N7393))</f>
        <v>0</v>
      </c>
    </row>
    <row r="7392" spans="1:15" x14ac:dyDescent="0.25">
      <c r="A7392" t="s">
        <v>15</v>
      </c>
      <c r="B7392" t="s">
        <v>14</v>
      </c>
      <c r="C7392">
        <v>15</v>
      </c>
      <c r="D7392">
        <v>16</v>
      </c>
      <c r="E7392" t="b">
        <v>1</v>
      </c>
      <c r="F7392">
        <v>10.000999999999999</v>
      </c>
      <c r="G7392">
        <v>256</v>
      </c>
      <c r="H7392">
        <v>0</v>
      </c>
      <c r="I7392">
        <v>25326</v>
      </c>
      <c r="J7392">
        <v>25324</v>
      </c>
      <c r="K7392">
        <v>12660</v>
      </c>
      <c r="L7392">
        <v>13</v>
      </c>
      <c r="M7392">
        <f t="shared" si="14964"/>
        <v>256</v>
      </c>
      <c r="N7392" t="b">
        <f t="shared" ref="N7392" si="15023">AND(MIN($F7391,$F7392,$F7393)=$F7392,MAX($H7391,$H7392,$H7393)=$H7392)</f>
        <v>1</v>
      </c>
      <c r="O7392" t="b">
        <f t="shared" ref="O7392" si="15024">AND(NOT(N7391),N7392,NOT(N7393))</f>
        <v>1</v>
      </c>
    </row>
    <row r="7393" spans="1:15" x14ac:dyDescent="0.25">
      <c r="A7393" t="s">
        <v>19</v>
      </c>
      <c r="B7393" t="s">
        <v>14</v>
      </c>
      <c r="C7393">
        <v>15</v>
      </c>
      <c r="D7393">
        <v>16</v>
      </c>
      <c r="E7393" t="b">
        <v>1</v>
      </c>
      <c r="F7393">
        <v>10.002000000000001</v>
      </c>
      <c r="G7393">
        <v>256</v>
      </c>
      <c r="H7393">
        <v>0</v>
      </c>
      <c r="I7393">
        <v>580178</v>
      </c>
      <c r="J7393">
        <v>579409</v>
      </c>
      <c r="K7393">
        <v>289703</v>
      </c>
      <c r="L7393">
        <v>17</v>
      </c>
      <c r="M7393">
        <f t="shared" si="14964"/>
        <v>256</v>
      </c>
      <c r="N7393" t="b">
        <f t="shared" ref="N7393" si="15025">AND(MIN($F7391,$F7392,$F7393)=$F7393,MAX($H7391,$H7392,$H7393)=$H7393)</f>
        <v>0</v>
      </c>
      <c r="O7393" t="b">
        <f t="shared" ref="O7393" si="15026">AND(NOT(N7391),NOT(N7392),N7393)</f>
        <v>0</v>
      </c>
    </row>
    <row r="7394" spans="1:15" x14ac:dyDescent="0.25">
      <c r="A7394" t="s">
        <v>13</v>
      </c>
      <c r="B7394" t="s">
        <v>14</v>
      </c>
      <c r="C7394">
        <v>15</v>
      </c>
      <c r="D7394">
        <v>17</v>
      </c>
      <c r="E7394" t="b">
        <v>1</v>
      </c>
      <c r="F7394">
        <v>10.000999999999999</v>
      </c>
      <c r="G7394">
        <v>256</v>
      </c>
      <c r="H7394">
        <v>71</v>
      </c>
      <c r="I7394">
        <v>1455263</v>
      </c>
      <c r="J7394">
        <v>930044</v>
      </c>
      <c r="K7394">
        <v>464949</v>
      </c>
      <c r="L7394">
        <v>13</v>
      </c>
      <c r="M7394">
        <f t="shared" si="14964"/>
        <v>185</v>
      </c>
      <c r="N7394" t="b">
        <f t="shared" ref="N7394" si="15027">AND(MIN($F7394,$F7395,$F7396)=$F7394,MAX($H7394,$H7395,$H7396)=$H7394)</f>
        <v>0</v>
      </c>
      <c r="O7394" t="b">
        <f t="shared" ref="O7394" si="15028">AND(N7394,NOT(N7395),NOT(N7396))</f>
        <v>0</v>
      </c>
    </row>
    <row r="7395" spans="1:15" x14ac:dyDescent="0.25">
      <c r="A7395" t="s">
        <v>15</v>
      </c>
      <c r="B7395" t="s">
        <v>14</v>
      </c>
      <c r="C7395">
        <v>15</v>
      </c>
      <c r="D7395">
        <v>17</v>
      </c>
      <c r="E7395" t="b">
        <v>1</v>
      </c>
      <c r="F7395">
        <v>10.000999999999999</v>
      </c>
      <c r="G7395">
        <v>256</v>
      </c>
      <c r="H7395">
        <v>131</v>
      </c>
      <c r="I7395">
        <v>1540020</v>
      </c>
      <c r="J7395">
        <v>1539500</v>
      </c>
      <c r="K7395">
        <v>769617</v>
      </c>
      <c r="L7395">
        <v>13</v>
      </c>
      <c r="M7395">
        <f t="shared" si="14964"/>
        <v>125</v>
      </c>
      <c r="N7395" t="b">
        <f t="shared" ref="N7395" si="15029">AND(MIN($F7394,$F7395,$F7396)=$F7395,MAX($H7394,$H7395,$H7396)=$H7395)</f>
        <v>1</v>
      </c>
      <c r="O7395" t="b">
        <f t="shared" ref="O7395" si="15030">AND(NOT(N7394),N7395,NOT(N7396))</f>
        <v>1</v>
      </c>
    </row>
    <row r="7396" spans="1:15" x14ac:dyDescent="0.25">
      <c r="A7396" t="s">
        <v>19</v>
      </c>
      <c r="B7396" t="s">
        <v>14</v>
      </c>
      <c r="C7396">
        <v>15</v>
      </c>
      <c r="D7396">
        <v>17</v>
      </c>
      <c r="E7396" t="b">
        <v>1</v>
      </c>
      <c r="F7396">
        <v>10.000999999999999</v>
      </c>
      <c r="G7396">
        <v>256</v>
      </c>
      <c r="H7396">
        <v>65</v>
      </c>
      <c r="I7396">
        <v>1287741</v>
      </c>
      <c r="J7396">
        <v>821906</v>
      </c>
      <c r="K7396">
        <v>410886</v>
      </c>
      <c r="L7396">
        <v>13</v>
      </c>
      <c r="M7396">
        <f t="shared" si="14964"/>
        <v>191</v>
      </c>
      <c r="N7396" t="b">
        <f t="shared" ref="N7396" si="15031">AND(MIN($F7394,$F7395,$F7396)=$F7396,MAX($H7394,$H7395,$H7396)=$H7396)</f>
        <v>0</v>
      </c>
      <c r="O7396" t="b">
        <f t="shared" ref="O7396" si="15032">AND(NOT(N7394),NOT(N7395),N7396)</f>
        <v>0</v>
      </c>
    </row>
    <row r="7397" spans="1:15" x14ac:dyDescent="0.25">
      <c r="A7397" t="s">
        <v>13</v>
      </c>
      <c r="B7397" t="s">
        <v>14</v>
      </c>
      <c r="C7397">
        <v>15</v>
      </c>
      <c r="D7397">
        <v>18</v>
      </c>
      <c r="E7397" t="b">
        <v>1</v>
      </c>
      <c r="F7397">
        <v>10.000999999999999</v>
      </c>
      <c r="G7397">
        <v>256</v>
      </c>
      <c r="H7397">
        <v>0</v>
      </c>
      <c r="I7397">
        <v>1090579</v>
      </c>
      <c r="J7397">
        <v>1089211</v>
      </c>
      <c r="K7397">
        <v>544604</v>
      </c>
      <c r="L7397">
        <v>13</v>
      </c>
      <c r="M7397">
        <f t="shared" si="14964"/>
        <v>256</v>
      </c>
      <c r="N7397" t="b">
        <f t="shared" ref="N7397" si="15033">AND(MIN($F7397,$F7398,$F7399)=$F7397,MAX($H7397,$H7398,$H7399)=$H7397)</f>
        <v>0</v>
      </c>
      <c r="O7397" t="b">
        <f t="shared" ref="O7397" si="15034">AND(N7397,NOT(N7398),NOT(N7399))</f>
        <v>0</v>
      </c>
    </row>
    <row r="7398" spans="1:15" x14ac:dyDescent="0.25">
      <c r="A7398" t="s">
        <v>15</v>
      </c>
      <c r="B7398" t="s">
        <v>14</v>
      </c>
      <c r="C7398">
        <v>15</v>
      </c>
      <c r="D7398">
        <v>18</v>
      </c>
      <c r="E7398" t="b">
        <v>0</v>
      </c>
      <c r="F7398">
        <v>1.837</v>
      </c>
      <c r="G7398">
        <v>256</v>
      </c>
      <c r="H7398">
        <v>256</v>
      </c>
      <c r="I7398">
        <v>14902</v>
      </c>
      <c r="J7398">
        <v>14900</v>
      </c>
      <c r="K7398">
        <v>7192</v>
      </c>
      <c r="L7398">
        <v>13</v>
      </c>
      <c r="M7398">
        <f t="shared" si="14964"/>
        <v>0</v>
      </c>
      <c r="N7398" t="b">
        <f t="shared" ref="N7398" si="15035">AND(MIN($F7397,$F7398,$F7399)=$F7398,MAX($H7397,$H7398,$H7399)=$H7398)</f>
        <v>1</v>
      </c>
      <c r="O7398" t="b">
        <f t="shared" ref="O7398" si="15036">AND(NOT(N7397),N7398,NOT(N7399))</f>
        <v>1</v>
      </c>
    </row>
    <row r="7399" spans="1:15" x14ac:dyDescent="0.25">
      <c r="A7399" t="s">
        <v>19</v>
      </c>
      <c r="B7399" t="s">
        <v>14</v>
      </c>
      <c r="C7399">
        <v>15</v>
      </c>
      <c r="D7399">
        <v>18</v>
      </c>
      <c r="E7399" t="b">
        <v>1</v>
      </c>
      <c r="F7399">
        <v>10.000999999999999</v>
      </c>
      <c r="G7399">
        <v>256</v>
      </c>
      <c r="H7399">
        <v>0</v>
      </c>
      <c r="I7399">
        <v>938537</v>
      </c>
      <c r="J7399">
        <v>937353</v>
      </c>
      <c r="K7399">
        <v>468675</v>
      </c>
      <c r="L7399">
        <v>13</v>
      </c>
      <c r="M7399">
        <f t="shared" si="14964"/>
        <v>256</v>
      </c>
      <c r="N7399" t="b">
        <f t="shared" ref="N7399" si="15037">AND(MIN($F7397,$F7398,$F7399)=$F7399,MAX($H7397,$H7398,$H7399)=$H7399)</f>
        <v>0</v>
      </c>
      <c r="O7399" t="b">
        <f t="shared" ref="O7399" si="15038">AND(NOT(N7397),NOT(N7398),N7399)</f>
        <v>0</v>
      </c>
    </row>
    <row r="7400" spans="1:15" x14ac:dyDescent="0.25">
      <c r="A7400" t="s">
        <v>13</v>
      </c>
      <c r="B7400" t="s">
        <v>14</v>
      </c>
      <c r="C7400">
        <v>15</v>
      </c>
      <c r="D7400">
        <v>19</v>
      </c>
      <c r="E7400" t="b">
        <v>1</v>
      </c>
      <c r="F7400">
        <v>10.000999999999999</v>
      </c>
      <c r="G7400">
        <v>256</v>
      </c>
      <c r="H7400">
        <v>0</v>
      </c>
      <c r="I7400">
        <v>863291</v>
      </c>
      <c r="J7400">
        <v>861791</v>
      </c>
      <c r="K7400">
        <v>430894</v>
      </c>
      <c r="L7400">
        <v>10</v>
      </c>
      <c r="M7400">
        <f t="shared" si="14964"/>
        <v>256</v>
      </c>
      <c r="N7400" t="b">
        <f t="shared" ref="N7400" si="15039">AND(MIN($F7400,$F7401,$F7402)=$F7400,MAX($H7400,$H7401,$H7402)=$H7400)</f>
        <v>0</v>
      </c>
      <c r="O7400" t="b">
        <f t="shared" ref="O7400" si="15040">AND(N7400,NOT(N7401),NOT(N7402))</f>
        <v>0</v>
      </c>
    </row>
    <row r="7401" spans="1:15" x14ac:dyDescent="0.25">
      <c r="A7401" t="s">
        <v>15</v>
      </c>
      <c r="B7401" t="s">
        <v>14</v>
      </c>
      <c r="C7401">
        <v>15</v>
      </c>
      <c r="D7401">
        <v>19</v>
      </c>
      <c r="E7401" t="b">
        <v>0</v>
      </c>
      <c r="F7401">
        <v>0.84099999999999997</v>
      </c>
      <c r="G7401">
        <v>256</v>
      </c>
      <c r="H7401">
        <v>256</v>
      </c>
      <c r="I7401">
        <v>11358</v>
      </c>
      <c r="J7401">
        <v>11356</v>
      </c>
      <c r="K7401">
        <v>5420</v>
      </c>
      <c r="L7401">
        <v>13</v>
      </c>
      <c r="M7401">
        <f t="shared" si="14964"/>
        <v>0</v>
      </c>
      <c r="N7401" t="b">
        <f t="shared" ref="N7401" si="15041">AND(MIN($F7400,$F7401,$F7402)=$F7401,MAX($H7400,$H7401,$H7402)=$H7401)</f>
        <v>1</v>
      </c>
      <c r="O7401" t="b">
        <f t="shared" ref="O7401" si="15042">AND(NOT(N7400),N7401,NOT(N7402))</f>
        <v>1</v>
      </c>
    </row>
    <row r="7402" spans="1:15" x14ac:dyDescent="0.25">
      <c r="A7402" t="s">
        <v>19</v>
      </c>
      <c r="B7402" t="s">
        <v>14</v>
      </c>
      <c r="C7402">
        <v>15</v>
      </c>
      <c r="D7402">
        <v>19</v>
      </c>
      <c r="E7402" t="b">
        <v>1</v>
      </c>
      <c r="F7402">
        <v>10.000999999999999</v>
      </c>
      <c r="G7402">
        <v>256</v>
      </c>
      <c r="H7402">
        <v>0</v>
      </c>
      <c r="I7402">
        <v>768812</v>
      </c>
      <c r="J7402">
        <v>767480</v>
      </c>
      <c r="K7402">
        <v>383739</v>
      </c>
      <c r="L7402">
        <v>10</v>
      </c>
      <c r="M7402">
        <f t="shared" si="14964"/>
        <v>256</v>
      </c>
      <c r="N7402" t="b">
        <f t="shared" ref="N7402" si="15043">AND(MIN($F7400,$F7401,$F7402)=$F7402,MAX($H7400,$H7401,$H7402)=$H7402)</f>
        <v>0</v>
      </c>
      <c r="O7402" t="b">
        <f t="shared" ref="O7402" si="15044">AND(NOT(N7400),NOT(N7401),N7402)</f>
        <v>0</v>
      </c>
    </row>
    <row r="7403" spans="1:15" x14ac:dyDescent="0.25">
      <c r="A7403" t="s">
        <v>13</v>
      </c>
      <c r="B7403" t="s">
        <v>14</v>
      </c>
      <c r="C7403">
        <v>15</v>
      </c>
      <c r="D7403">
        <v>1</v>
      </c>
      <c r="E7403" t="b">
        <v>0</v>
      </c>
      <c r="F7403">
        <v>1E-3</v>
      </c>
      <c r="G7403">
        <v>256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f t="shared" si="14964"/>
        <v>256</v>
      </c>
      <c r="N7403" t="b">
        <f t="shared" ref="N7403" si="15045">AND(MIN($F7403,$F7404,$F7405)=$F7403,MAX($H7403,$H7404,$H7405)=$H7403)</f>
        <v>0</v>
      </c>
      <c r="O7403" t="b">
        <f t="shared" ref="O7403" si="15046">AND(N7403,NOT(N7404),NOT(N7405))</f>
        <v>0</v>
      </c>
    </row>
    <row r="7404" spans="1:15" x14ac:dyDescent="0.25">
      <c r="A7404" t="s">
        <v>15</v>
      </c>
      <c r="B7404" t="s">
        <v>14</v>
      </c>
      <c r="C7404">
        <v>15</v>
      </c>
      <c r="D7404">
        <v>1</v>
      </c>
      <c r="E7404" t="b">
        <v>0</v>
      </c>
      <c r="F7404">
        <v>0</v>
      </c>
      <c r="G7404">
        <v>256</v>
      </c>
      <c r="H7404">
        <v>0</v>
      </c>
      <c r="I7404">
        <v>0</v>
      </c>
      <c r="J7404">
        <v>0</v>
      </c>
      <c r="K7404">
        <v>1</v>
      </c>
      <c r="L7404">
        <v>0</v>
      </c>
      <c r="M7404">
        <f t="shared" si="14964"/>
        <v>256</v>
      </c>
      <c r="N7404" t="b">
        <f t="shared" ref="N7404" si="15047">AND(MIN($F7403,$F7404,$F7405)=$F7404,MAX($H7403,$H7404,$H7405)=$H7404)</f>
        <v>1</v>
      </c>
      <c r="O7404" t="b">
        <f t="shared" ref="O7404" si="15048">AND(NOT(N7403),N7404,NOT(N7405))</f>
        <v>1</v>
      </c>
    </row>
    <row r="7405" spans="1:15" x14ac:dyDescent="0.25">
      <c r="A7405" t="s">
        <v>19</v>
      </c>
      <c r="B7405" t="s">
        <v>14</v>
      </c>
      <c r="C7405">
        <v>15</v>
      </c>
      <c r="D7405">
        <v>1</v>
      </c>
      <c r="E7405" t="b">
        <v>0</v>
      </c>
      <c r="F7405">
        <v>4.0000000000000001E-3</v>
      </c>
      <c r="G7405">
        <v>256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f t="shared" si="14964"/>
        <v>256</v>
      </c>
      <c r="N7405" t="b">
        <f t="shared" ref="N7405" si="15049">AND(MIN($F7403,$F7404,$F7405)=$F7405,MAX($H7403,$H7404,$H7405)=$H7405)</f>
        <v>0</v>
      </c>
      <c r="O7405" t="b">
        <f t="shared" ref="O7405" si="15050">AND(NOT(N7403),NOT(N7404),N7405)</f>
        <v>0</v>
      </c>
    </row>
    <row r="7406" spans="1:15" x14ac:dyDescent="0.25">
      <c r="A7406" t="s">
        <v>13</v>
      </c>
      <c r="B7406" t="s">
        <v>14</v>
      </c>
      <c r="C7406">
        <v>15</v>
      </c>
      <c r="D7406">
        <v>20</v>
      </c>
      <c r="E7406" t="b">
        <v>1</v>
      </c>
      <c r="F7406">
        <v>15.586</v>
      </c>
      <c r="G7406">
        <v>256</v>
      </c>
      <c r="H7406">
        <v>0</v>
      </c>
      <c r="I7406">
        <v>129072</v>
      </c>
      <c r="J7406">
        <v>128898</v>
      </c>
      <c r="K7406">
        <v>64448</v>
      </c>
      <c r="L7406">
        <v>18</v>
      </c>
      <c r="M7406">
        <f t="shared" si="14964"/>
        <v>256</v>
      </c>
      <c r="N7406" t="b">
        <f t="shared" ref="N7406" si="15051">AND(MIN($F7406,$F7407,$F7408)=$F7406,MAX($H7406,$H7407,$H7408)=$H7406)</f>
        <v>0</v>
      </c>
      <c r="O7406" t="b">
        <f t="shared" ref="O7406" si="15052">AND(N7406,NOT(N7407),NOT(N7408))</f>
        <v>0</v>
      </c>
    </row>
    <row r="7407" spans="1:15" x14ac:dyDescent="0.25">
      <c r="A7407" t="s">
        <v>15</v>
      </c>
      <c r="B7407" t="s">
        <v>14</v>
      </c>
      <c r="C7407">
        <v>15</v>
      </c>
      <c r="D7407">
        <v>20</v>
      </c>
      <c r="E7407" t="b">
        <v>1</v>
      </c>
      <c r="F7407">
        <v>10.000999999999999</v>
      </c>
      <c r="G7407">
        <v>256</v>
      </c>
      <c r="H7407">
        <v>0</v>
      </c>
      <c r="I7407">
        <v>40906</v>
      </c>
      <c r="J7407">
        <v>40904</v>
      </c>
      <c r="K7407">
        <v>20450</v>
      </c>
      <c r="L7407">
        <v>13</v>
      </c>
      <c r="M7407">
        <f t="shared" si="14964"/>
        <v>256</v>
      </c>
      <c r="N7407" t="b">
        <f t="shared" ref="N7407" si="15053">AND(MIN($F7406,$F7407,$F7408)=$F7407,MAX($H7406,$H7407,$H7408)=$H7407)</f>
        <v>1</v>
      </c>
      <c r="O7407" t="b">
        <f t="shared" ref="O7407" si="15054">AND(NOT(N7406),N7407,NOT(N7408))</f>
        <v>1</v>
      </c>
    </row>
    <row r="7408" spans="1:15" x14ac:dyDescent="0.25">
      <c r="A7408" t="s">
        <v>19</v>
      </c>
      <c r="B7408" t="s">
        <v>14</v>
      </c>
      <c r="C7408">
        <v>15</v>
      </c>
      <c r="D7408">
        <v>20</v>
      </c>
      <c r="E7408" t="b">
        <v>1</v>
      </c>
      <c r="F7408">
        <v>17.478000000000002</v>
      </c>
      <c r="G7408">
        <v>256</v>
      </c>
      <c r="H7408">
        <v>0</v>
      </c>
      <c r="I7408">
        <v>129072</v>
      </c>
      <c r="J7408">
        <v>128898</v>
      </c>
      <c r="K7408">
        <v>64448</v>
      </c>
      <c r="L7408">
        <v>18</v>
      </c>
      <c r="M7408">
        <f t="shared" si="14964"/>
        <v>256</v>
      </c>
      <c r="N7408" t="b">
        <f t="shared" ref="N7408" si="15055">AND(MIN($F7406,$F7407,$F7408)=$F7408,MAX($H7406,$H7407,$H7408)=$H7408)</f>
        <v>0</v>
      </c>
      <c r="O7408" t="b">
        <f t="shared" ref="O7408" si="15056">AND(NOT(N7406),NOT(N7407),N7408)</f>
        <v>0</v>
      </c>
    </row>
    <row r="7409" spans="1:15" x14ac:dyDescent="0.25">
      <c r="A7409" t="s">
        <v>13</v>
      </c>
      <c r="B7409" t="s">
        <v>14</v>
      </c>
      <c r="C7409">
        <v>15</v>
      </c>
      <c r="D7409">
        <v>21</v>
      </c>
      <c r="E7409" t="b">
        <v>1</v>
      </c>
      <c r="F7409">
        <v>10.002000000000001</v>
      </c>
      <c r="G7409">
        <v>256</v>
      </c>
      <c r="H7409">
        <v>0</v>
      </c>
      <c r="I7409">
        <v>764144</v>
      </c>
      <c r="J7409">
        <v>755370</v>
      </c>
      <c r="K7409">
        <v>377683</v>
      </c>
      <c r="L7409">
        <v>11</v>
      </c>
      <c r="M7409">
        <f t="shared" si="14964"/>
        <v>256</v>
      </c>
      <c r="N7409" t="b">
        <f t="shared" ref="N7409" si="15057">AND(MIN($F7409,$F7410,$F7411)=$F7409,MAX($H7409,$H7410,$H7411)=$H7409)</f>
        <v>0</v>
      </c>
      <c r="O7409" t="b">
        <f t="shared" ref="O7409" si="15058">AND(N7409,NOT(N7410),NOT(N7411))</f>
        <v>0</v>
      </c>
    </row>
    <row r="7410" spans="1:15" x14ac:dyDescent="0.25">
      <c r="A7410" t="s">
        <v>15</v>
      </c>
      <c r="B7410" t="s">
        <v>14</v>
      </c>
      <c r="C7410">
        <v>15</v>
      </c>
      <c r="D7410">
        <v>21</v>
      </c>
      <c r="E7410" t="b">
        <v>0</v>
      </c>
      <c r="F7410">
        <v>4.915</v>
      </c>
      <c r="G7410">
        <v>256</v>
      </c>
      <c r="H7410">
        <v>256</v>
      </c>
      <c r="I7410">
        <v>21170</v>
      </c>
      <c r="J7410">
        <v>21168</v>
      </c>
      <c r="K7410">
        <v>10326</v>
      </c>
      <c r="L7410">
        <v>13</v>
      </c>
      <c r="M7410">
        <f t="shared" si="14964"/>
        <v>0</v>
      </c>
      <c r="N7410" t="b">
        <f t="shared" ref="N7410" si="15059">AND(MIN($F7409,$F7410,$F7411)=$F7410,MAX($H7409,$H7410,$H7411)=$H7410)</f>
        <v>1</v>
      </c>
      <c r="O7410" t="b">
        <f t="shared" ref="O7410" si="15060">AND(NOT(N7409),N7410,NOT(N7411))</f>
        <v>1</v>
      </c>
    </row>
    <row r="7411" spans="1:15" x14ac:dyDescent="0.25">
      <c r="A7411" t="s">
        <v>19</v>
      </c>
      <c r="B7411" t="s">
        <v>14</v>
      </c>
      <c r="C7411">
        <v>15</v>
      </c>
      <c r="D7411">
        <v>21</v>
      </c>
      <c r="E7411" t="b">
        <v>1</v>
      </c>
      <c r="F7411">
        <v>10.002000000000001</v>
      </c>
      <c r="G7411">
        <v>256</v>
      </c>
      <c r="H7411">
        <v>0</v>
      </c>
      <c r="I7411">
        <v>635834</v>
      </c>
      <c r="J7411">
        <v>628509</v>
      </c>
      <c r="K7411">
        <v>314253</v>
      </c>
      <c r="L7411">
        <v>11</v>
      </c>
      <c r="M7411">
        <f t="shared" si="14964"/>
        <v>256</v>
      </c>
      <c r="N7411" t="b">
        <f t="shared" ref="N7411" si="15061">AND(MIN($F7409,$F7410,$F7411)=$F7411,MAX($H7409,$H7410,$H7411)=$H7411)</f>
        <v>0</v>
      </c>
      <c r="O7411" t="b">
        <f t="shared" ref="O7411" si="15062">AND(NOT(N7409),NOT(N7410),N7411)</f>
        <v>0</v>
      </c>
    </row>
    <row r="7412" spans="1:15" x14ac:dyDescent="0.25">
      <c r="A7412" t="s">
        <v>13</v>
      </c>
      <c r="B7412" t="s">
        <v>14</v>
      </c>
      <c r="C7412">
        <v>15</v>
      </c>
      <c r="D7412">
        <v>22</v>
      </c>
      <c r="E7412" t="b">
        <v>1</v>
      </c>
      <c r="F7412">
        <v>10.000999999999999</v>
      </c>
      <c r="G7412">
        <v>256</v>
      </c>
      <c r="H7412">
        <v>0</v>
      </c>
      <c r="I7412">
        <v>905966</v>
      </c>
      <c r="J7412">
        <v>904615</v>
      </c>
      <c r="K7412">
        <v>452307</v>
      </c>
      <c r="L7412">
        <v>9</v>
      </c>
      <c r="M7412">
        <f t="shared" si="14964"/>
        <v>256</v>
      </c>
      <c r="N7412" t="b">
        <f t="shared" ref="N7412" si="15063">AND(MIN($F7412,$F7413,$F7414)=$F7412,MAX($H7412,$H7413,$H7414)=$H7412)</f>
        <v>0</v>
      </c>
      <c r="O7412" t="b">
        <f t="shared" ref="O7412" si="15064">AND(N7412,NOT(N7413),NOT(N7414))</f>
        <v>0</v>
      </c>
    </row>
    <row r="7413" spans="1:15" x14ac:dyDescent="0.25">
      <c r="A7413" t="s">
        <v>15</v>
      </c>
      <c r="B7413" t="s">
        <v>14</v>
      </c>
      <c r="C7413">
        <v>15</v>
      </c>
      <c r="D7413">
        <v>22</v>
      </c>
      <c r="E7413" t="b">
        <v>0</v>
      </c>
      <c r="F7413">
        <v>3.423</v>
      </c>
      <c r="G7413">
        <v>256</v>
      </c>
      <c r="H7413">
        <v>256</v>
      </c>
      <c r="I7413">
        <v>145368</v>
      </c>
      <c r="J7413">
        <v>145366</v>
      </c>
      <c r="K7413">
        <v>72425</v>
      </c>
      <c r="L7413">
        <v>13</v>
      </c>
      <c r="M7413">
        <f t="shared" si="14964"/>
        <v>0</v>
      </c>
      <c r="N7413" t="b">
        <f t="shared" ref="N7413" si="15065">AND(MIN($F7412,$F7413,$F7414)=$F7413,MAX($H7412,$H7413,$H7414)=$H7413)</f>
        <v>1</v>
      </c>
      <c r="O7413" t="b">
        <f t="shared" ref="O7413" si="15066">AND(NOT(N7412),N7413,NOT(N7414))</f>
        <v>1</v>
      </c>
    </row>
    <row r="7414" spans="1:15" x14ac:dyDescent="0.25">
      <c r="A7414" t="s">
        <v>19</v>
      </c>
      <c r="B7414" t="s">
        <v>14</v>
      </c>
      <c r="C7414">
        <v>15</v>
      </c>
      <c r="D7414">
        <v>22</v>
      </c>
      <c r="E7414" t="b">
        <v>1</v>
      </c>
      <c r="F7414">
        <v>10.000999999999999</v>
      </c>
      <c r="G7414">
        <v>256</v>
      </c>
      <c r="H7414">
        <v>0</v>
      </c>
      <c r="I7414">
        <v>769458</v>
      </c>
      <c r="J7414">
        <v>768296</v>
      </c>
      <c r="K7414">
        <v>384147</v>
      </c>
      <c r="L7414">
        <v>9</v>
      </c>
      <c r="M7414">
        <f t="shared" si="14964"/>
        <v>256</v>
      </c>
      <c r="N7414" t="b">
        <f t="shared" ref="N7414" si="15067">AND(MIN($F7412,$F7413,$F7414)=$F7414,MAX($H7412,$H7413,$H7414)=$H7414)</f>
        <v>0</v>
      </c>
      <c r="O7414" t="b">
        <f t="shared" ref="O7414" si="15068">AND(NOT(N7412),NOT(N7413),N7414)</f>
        <v>0</v>
      </c>
    </row>
    <row r="7415" spans="1:15" x14ac:dyDescent="0.25">
      <c r="A7415" t="s">
        <v>13</v>
      </c>
      <c r="B7415" t="s">
        <v>14</v>
      </c>
      <c r="C7415">
        <v>15</v>
      </c>
      <c r="D7415">
        <v>23</v>
      </c>
      <c r="E7415" t="b">
        <v>1</v>
      </c>
      <c r="F7415">
        <v>10.000999999999999</v>
      </c>
      <c r="G7415">
        <v>256</v>
      </c>
      <c r="H7415">
        <v>0</v>
      </c>
      <c r="I7415">
        <v>1110025</v>
      </c>
      <c r="J7415">
        <v>1108628</v>
      </c>
      <c r="K7415">
        <v>554312</v>
      </c>
      <c r="L7415">
        <v>11</v>
      </c>
      <c r="M7415">
        <f t="shared" si="14964"/>
        <v>256</v>
      </c>
      <c r="N7415" t="b">
        <f t="shared" ref="N7415" si="15069">AND(MIN($F7415,$F7416,$F7417)=$F7415,MAX($H7415,$H7416,$H7417)=$H7415)</f>
        <v>0</v>
      </c>
      <c r="O7415" t="b">
        <f t="shared" ref="O7415" si="15070">AND(N7415,NOT(N7416),NOT(N7417))</f>
        <v>0</v>
      </c>
    </row>
    <row r="7416" spans="1:15" x14ac:dyDescent="0.25">
      <c r="A7416" t="s">
        <v>15</v>
      </c>
      <c r="B7416" t="s">
        <v>14</v>
      </c>
      <c r="C7416">
        <v>15</v>
      </c>
      <c r="D7416">
        <v>23</v>
      </c>
      <c r="E7416" t="b">
        <v>0</v>
      </c>
      <c r="F7416">
        <v>0.51600000000000001</v>
      </c>
      <c r="G7416">
        <v>256</v>
      </c>
      <c r="H7416">
        <v>256</v>
      </c>
      <c r="I7416">
        <v>16070</v>
      </c>
      <c r="J7416">
        <v>16068</v>
      </c>
      <c r="K7416">
        <v>7776</v>
      </c>
      <c r="L7416">
        <v>13</v>
      </c>
      <c r="M7416">
        <f t="shared" si="14964"/>
        <v>0</v>
      </c>
      <c r="N7416" t="b">
        <f t="shared" ref="N7416" si="15071">AND(MIN($F7415,$F7416,$F7417)=$F7416,MAX($H7415,$H7416,$H7417)=$H7416)</f>
        <v>1</v>
      </c>
      <c r="O7416" t="b">
        <f t="shared" ref="O7416" si="15072">AND(NOT(N7415),N7416,NOT(N7417))</f>
        <v>1</v>
      </c>
    </row>
    <row r="7417" spans="1:15" x14ac:dyDescent="0.25">
      <c r="A7417" t="s">
        <v>19</v>
      </c>
      <c r="B7417" t="s">
        <v>14</v>
      </c>
      <c r="C7417">
        <v>15</v>
      </c>
      <c r="D7417">
        <v>23</v>
      </c>
      <c r="E7417" t="b">
        <v>1</v>
      </c>
      <c r="F7417">
        <v>10.002000000000001</v>
      </c>
      <c r="G7417">
        <v>256</v>
      </c>
      <c r="H7417">
        <v>0</v>
      </c>
      <c r="I7417">
        <v>909354</v>
      </c>
      <c r="J7417">
        <v>908213</v>
      </c>
      <c r="K7417">
        <v>454105</v>
      </c>
      <c r="L7417">
        <v>11</v>
      </c>
      <c r="M7417">
        <f t="shared" si="14964"/>
        <v>256</v>
      </c>
      <c r="N7417" t="b">
        <f t="shared" ref="N7417" si="15073">AND(MIN($F7415,$F7416,$F7417)=$F7417,MAX($H7415,$H7416,$H7417)=$H7417)</f>
        <v>0</v>
      </c>
      <c r="O7417" t="b">
        <f t="shared" ref="O7417" si="15074">AND(NOT(N7415),NOT(N7416),N7417)</f>
        <v>0</v>
      </c>
    </row>
    <row r="7418" spans="1:15" x14ac:dyDescent="0.25">
      <c r="A7418" t="s">
        <v>13</v>
      </c>
      <c r="B7418" t="s">
        <v>14</v>
      </c>
      <c r="C7418">
        <v>15</v>
      </c>
      <c r="D7418">
        <v>24</v>
      </c>
      <c r="E7418" t="b">
        <v>0</v>
      </c>
      <c r="F7418">
        <v>0.50600000000000001</v>
      </c>
      <c r="G7418">
        <v>256</v>
      </c>
      <c r="H7418">
        <v>256</v>
      </c>
      <c r="I7418">
        <v>9353</v>
      </c>
      <c r="J7418">
        <v>6050</v>
      </c>
      <c r="K7418">
        <v>2767</v>
      </c>
      <c r="L7418">
        <v>13</v>
      </c>
      <c r="M7418">
        <f t="shared" si="14964"/>
        <v>0</v>
      </c>
      <c r="N7418" t="b">
        <f t="shared" ref="N7418" si="15075">AND(MIN($F7418,$F7419,$F7420)=$F7418,MAX($H7418,$H7419,$H7420)=$H7418)</f>
        <v>0</v>
      </c>
      <c r="O7418" t="b">
        <f t="shared" ref="O7418" si="15076">AND(N7418,NOT(N7419),NOT(N7420))</f>
        <v>0</v>
      </c>
    </row>
    <row r="7419" spans="1:15" x14ac:dyDescent="0.25">
      <c r="A7419" t="s">
        <v>15</v>
      </c>
      <c r="B7419" t="s">
        <v>14</v>
      </c>
      <c r="C7419">
        <v>15</v>
      </c>
      <c r="D7419">
        <v>24</v>
      </c>
      <c r="E7419" t="b">
        <v>0</v>
      </c>
      <c r="F7419">
        <v>0.48699999999999999</v>
      </c>
      <c r="G7419">
        <v>256</v>
      </c>
      <c r="H7419">
        <v>256</v>
      </c>
      <c r="I7419">
        <v>6052</v>
      </c>
      <c r="J7419">
        <v>6050</v>
      </c>
      <c r="K7419">
        <v>2767</v>
      </c>
      <c r="L7419">
        <v>13</v>
      </c>
      <c r="M7419">
        <f t="shared" si="14964"/>
        <v>0</v>
      </c>
      <c r="N7419" t="b">
        <f t="shared" ref="N7419" si="15077">AND(MIN($F7418,$F7419,$F7420)=$F7419,MAX($H7418,$H7419,$H7420)=$H7419)</f>
        <v>1</v>
      </c>
      <c r="O7419" t="b">
        <f t="shared" ref="O7419" si="15078">AND(NOT(N7418),N7419,NOT(N7420))</f>
        <v>1</v>
      </c>
    </row>
    <row r="7420" spans="1:15" x14ac:dyDescent="0.25">
      <c r="A7420" t="s">
        <v>19</v>
      </c>
      <c r="B7420" t="s">
        <v>14</v>
      </c>
      <c r="C7420">
        <v>15</v>
      </c>
      <c r="D7420">
        <v>24</v>
      </c>
      <c r="E7420" t="b">
        <v>0</v>
      </c>
      <c r="F7420">
        <v>0.58799999999999997</v>
      </c>
      <c r="G7420">
        <v>256</v>
      </c>
      <c r="H7420">
        <v>256</v>
      </c>
      <c r="I7420">
        <v>9353</v>
      </c>
      <c r="J7420">
        <v>6050</v>
      </c>
      <c r="K7420">
        <v>2767</v>
      </c>
      <c r="L7420">
        <v>13</v>
      </c>
      <c r="M7420">
        <f t="shared" si="14964"/>
        <v>0</v>
      </c>
      <c r="N7420" t="b">
        <f t="shared" ref="N7420" si="15079">AND(MIN($F7418,$F7419,$F7420)=$F7420,MAX($H7418,$H7419,$H7420)=$H7420)</f>
        <v>0</v>
      </c>
      <c r="O7420" t="b">
        <f t="shared" ref="O7420" si="15080">AND(NOT(N7418),NOT(N7419),N7420)</f>
        <v>0</v>
      </c>
    </row>
    <row r="7421" spans="1:15" x14ac:dyDescent="0.25">
      <c r="A7421" t="s">
        <v>13</v>
      </c>
      <c r="B7421" t="s">
        <v>14</v>
      </c>
      <c r="C7421">
        <v>15</v>
      </c>
      <c r="D7421">
        <v>25</v>
      </c>
      <c r="E7421" t="b">
        <v>1</v>
      </c>
      <c r="F7421">
        <v>10.000999999999999</v>
      </c>
      <c r="G7421">
        <v>256</v>
      </c>
      <c r="H7421">
        <v>55</v>
      </c>
      <c r="I7421">
        <v>1522176</v>
      </c>
      <c r="J7421">
        <v>950877</v>
      </c>
      <c r="K7421">
        <v>475381</v>
      </c>
      <c r="L7421">
        <v>13</v>
      </c>
      <c r="M7421">
        <f t="shared" si="14964"/>
        <v>201</v>
      </c>
      <c r="N7421" t="b">
        <f t="shared" ref="N7421" si="15081">AND(MIN($F7421,$F7422,$F7423)=$F7421,MAX($H7421,$H7422,$H7423)=$H7421)</f>
        <v>0</v>
      </c>
      <c r="O7421" t="b">
        <f t="shared" ref="O7421" si="15082">AND(N7421,NOT(N7422),NOT(N7423))</f>
        <v>0</v>
      </c>
    </row>
    <row r="7422" spans="1:15" x14ac:dyDescent="0.25">
      <c r="A7422" t="s">
        <v>15</v>
      </c>
      <c r="B7422" t="s">
        <v>14</v>
      </c>
      <c r="C7422">
        <v>15</v>
      </c>
      <c r="D7422">
        <v>25</v>
      </c>
      <c r="E7422" t="b">
        <v>1</v>
      </c>
      <c r="F7422">
        <v>10.000999999999999</v>
      </c>
      <c r="G7422">
        <v>256</v>
      </c>
      <c r="H7422">
        <v>114</v>
      </c>
      <c r="I7422">
        <v>1678921</v>
      </c>
      <c r="J7422">
        <v>1677765</v>
      </c>
      <c r="K7422">
        <v>838766</v>
      </c>
      <c r="L7422">
        <v>13</v>
      </c>
      <c r="M7422">
        <f t="shared" si="14964"/>
        <v>142</v>
      </c>
      <c r="N7422" t="b">
        <f t="shared" ref="N7422" si="15083">AND(MIN($F7421,$F7422,$F7423)=$F7422,MAX($H7421,$H7422,$H7423)=$H7422)</f>
        <v>1</v>
      </c>
      <c r="O7422" t="b">
        <f t="shared" ref="O7422" si="15084">AND(NOT(N7421),N7422,NOT(N7423))</f>
        <v>1</v>
      </c>
    </row>
    <row r="7423" spans="1:15" x14ac:dyDescent="0.25">
      <c r="A7423" t="s">
        <v>19</v>
      </c>
      <c r="B7423" t="s">
        <v>14</v>
      </c>
      <c r="C7423">
        <v>15</v>
      </c>
      <c r="D7423">
        <v>25</v>
      </c>
      <c r="E7423" t="b">
        <v>1</v>
      </c>
      <c r="F7423">
        <v>10.000999999999999</v>
      </c>
      <c r="G7423">
        <v>256</v>
      </c>
      <c r="H7423">
        <v>46</v>
      </c>
      <c r="I7423">
        <v>1349579</v>
      </c>
      <c r="J7423">
        <v>841156</v>
      </c>
      <c r="K7423">
        <v>420530</v>
      </c>
      <c r="L7423">
        <v>13</v>
      </c>
      <c r="M7423">
        <f t="shared" si="14964"/>
        <v>210</v>
      </c>
      <c r="N7423" t="b">
        <f t="shared" ref="N7423" si="15085">AND(MIN($F7421,$F7422,$F7423)=$F7423,MAX($H7421,$H7422,$H7423)=$H7423)</f>
        <v>0</v>
      </c>
      <c r="O7423" t="b">
        <f t="shared" ref="O7423" si="15086">AND(NOT(N7421),NOT(N7422),N7423)</f>
        <v>0</v>
      </c>
    </row>
    <row r="7424" spans="1:15" x14ac:dyDescent="0.25">
      <c r="A7424" t="s">
        <v>13</v>
      </c>
      <c r="B7424" t="s">
        <v>14</v>
      </c>
      <c r="C7424">
        <v>15</v>
      </c>
      <c r="D7424">
        <v>26</v>
      </c>
      <c r="E7424" t="b">
        <v>1</v>
      </c>
      <c r="F7424">
        <v>10.000999999999999</v>
      </c>
      <c r="G7424">
        <v>256</v>
      </c>
      <c r="H7424">
        <v>0</v>
      </c>
      <c r="I7424">
        <v>1150915</v>
      </c>
      <c r="J7424">
        <v>1148123</v>
      </c>
      <c r="K7424">
        <v>574059</v>
      </c>
      <c r="L7424">
        <v>13</v>
      </c>
      <c r="M7424">
        <f t="shared" si="14964"/>
        <v>256</v>
      </c>
      <c r="N7424" t="b">
        <f t="shared" ref="N7424" si="15087">AND(MIN($F7424,$F7425,$F7426)=$F7424,MAX($H7424,$H7425,$H7426)=$H7424)</f>
        <v>0</v>
      </c>
      <c r="O7424" t="b">
        <f t="shared" ref="O7424" si="15088">AND(N7424,NOT(N7425),NOT(N7426))</f>
        <v>0</v>
      </c>
    </row>
    <row r="7425" spans="1:15" x14ac:dyDescent="0.25">
      <c r="A7425" t="s">
        <v>15</v>
      </c>
      <c r="B7425" t="s">
        <v>14</v>
      </c>
      <c r="C7425">
        <v>15</v>
      </c>
      <c r="D7425">
        <v>26</v>
      </c>
      <c r="E7425" t="b">
        <v>0</v>
      </c>
      <c r="F7425">
        <v>2.7109999999999999</v>
      </c>
      <c r="G7425">
        <v>256</v>
      </c>
      <c r="H7425">
        <v>256</v>
      </c>
      <c r="I7425">
        <v>13974</v>
      </c>
      <c r="J7425">
        <v>13972</v>
      </c>
      <c r="K7425">
        <v>6728</v>
      </c>
      <c r="L7425">
        <v>13</v>
      </c>
      <c r="M7425">
        <f t="shared" si="14964"/>
        <v>0</v>
      </c>
      <c r="N7425" t="b">
        <f t="shared" ref="N7425" si="15089">AND(MIN($F7424,$F7425,$F7426)=$F7425,MAX($H7424,$H7425,$H7426)=$H7425)</f>
        <v>1</v>
      </c>
      <c r="O7425" t="b">
        <f t="shared" ref="O7425" si="15090">AND(NOT(N7424),N7425,NOT(N7426))</f>
        <v>1</v>
      </c>
    </row>
    <row r="7426" spans="1:15" x14ac:dyDescent="0.25">
      <c r="A7426" t="s">
        <v>19</v>
      </c>
      <c r="B7426" t="s">
        <v>14</v>
      </c>
      <c r="C7426">
        <v>15</v>
      </c>
      <c r="D7426">
        <v>26</v>
      </c>
      <c r="E7426" t="b">
        <v>1</v>
      </c>
      <c r="F7426">
        <v>10.000999999999999</v>
      </c>
      <c r="G7426">
        <v>256</v>
      </c>
      <c r="H7426">
        <v>0</v>
      </c>
      <c r="I7426">
        <v>1040706</v>
      </c>
      <c r="J7426">
        <v>1038186</v>
      </c>
      <c r="K7426">
        <v>519091</v>
      </c>
      <c r="L7426">
        <v>13</v>
      </c>
      <c r="M7426">
        <f t="shared" si="14964"/>
        <v>256</v>
      </c>
      <c r="N7426" t="b">
        <f t="shared" ref="N7426" si="15091">AND(MIN($F7424,$F7425,$F7426)=$F7426,MAX($H7424,$H7425,$H7426)=$H7426)</f>
        <v>0</v>
      </c>
      <c r="O7426" t="b">
        <f t="shared" ref="O7426" si="15092">AND(NOT(N7424),NOT(N7425),N7426)</f>
        <v>0</v>
      </c>
    </row>
    <row r="7427" spans="1:15" x14ac:dyDescent="0.25">
      <c r="A7427" t="s">
        <v>13</v>
      </c>
      <c r="B7427" t="s">
        <v>14</v>
      </c>
      <c r="C7427">
        <v>15</v>
      </c>
      <c r="D7427">
        <v>27</v>
      </c>
      <c r="E7427" t="b">
        <v>1</v>
      </c>
      <c r="F7427">
        <v>10.000999999999999</v>
      </c>
      <c r="G7427">
        <v>256</v>
      </c>
      <c r="H7427">
        <v>0</v>
      </c>
      <c r="I7427">
        <v>1047537</v>
      </c>
      <c r="J7427">
        <v>1046205</v>
      </c>
      <c r="K7427">
        <v>523102</v>
      </c>
      <c r="L7427">
        <v>25</v>
      </c>
      <c r="M7427">
        <f t="shared" ref="M7427:M7490" si="15093">G7427-H7427</f>
        <v>256</v>
      </c>
      <c r="N7427" t="b">
        <f t="shared" ref="N7427" si="15094">AND(MIN($F7427,$F7428,$F7429)=$F7427,MAX($H7427,$H7428,$H7429)=$H7427)</f>
        <v>0</v>
      </c>
      <c r="O7427" t="b">
        <f t="shared" ref="O7427" si="15095">AND(N7427,NOT(N7428),NOT(N7429))</f>
        <v>0</v>
      </c>
    </row>
    <row r="7428" spans="1:15" x14ac:dyDescent="0.25">
      <c r="A7428" t="s">
        <v>15</v>
      </c>
      <c r="B7428" t="s">
        <v>14</v>
      </c>
      <c r="C7428">
        <v>15</v>
      </c>
      <c r="D7428">
        <v>27</v>
      </c>
      <c r="E7428" t="b">
        <v>0</v>
      </c>
      <c r="F7428">
        <v>4.6790000000000003</v>
      </c>
      <c r="G7428">
        <v>256</v>
      </c>
      <c r="H7428">
        <v>256</v>
      </c>
      <c r="I7428">
        <v>225144</v>
      </c>
      <c r="J7428">
        <v>225142</v>
      </c>
      <c r="K7428">
        <v>112313</v>
      </c>
      <c r="L7428">
        <v>13</v>
      </c>
      <c r="M7428">
        <f t="shared" si="15093"/>
        <v>0</v>
      </c>
      <c r="N7428" t="b">
        <f t="shared" ref="N7428" si="15096">AND(MIN($F7427,$F7428,$F7429)=$F7428,MAX($H7427,$H7428,$H7429)=$H7428)</f>
        <v>1</v>
      </c>
      <c r="O7428" t="b">
        <f t="shared" ref="O7428" si="15097">AND(NOT(N7427),N7428,NOT(N7429))</f>
        <v>1</v>
      </c>
    </row>
    <row r="7429" spans="1:15" x14ac:dyDescent="0.25">
      <c r="A7429" t="s">
        <v>19</v>
      </c>
      <c r="B7429" t="s">
        <v>14</v>
      </c>
      <c r="C7429">
        <v>15</v>
      </c>
      <c r="D7429">
        <v>27</v>
      </c>
      <c r="E7429" t="b">
        <v>1</v>
      </c>
      <c r="F7429">
        <v>10.000999999999999</v>
      </c>
      <c r="G7429">
        <v>256</v>
      </c>
      <c r="H7429">
        <v>0</v>
      </c>
      <c r="I7429">
        <v>923352</v>
      </c>
      <c r="J7429">
        <v>922184</v>
      </c>
      <c r="K7429">
        <v>461091</v>
      </c>
      <c r="L7429">
        <v>25</v>
      </c>
      <c r="M7429">
        <f t="shared" si="15093"/>
        <v>256</v>
      </c>
      <c r="N7429" t="b">
        <f t="shared" ref="N7429" si="15098">AND(MIN($F7427,$F7428,$F7429)=$F7429,MAX($H7427,$H7428,$H7429)=$H7429)</f>
        <v>0</v>
      </c>
      <c r="O7429" t="b">
        <f t="shared" ref="O7429" si="15099">AND(NOT(N7427),NOT(N7428),N7429)</f>
        <v>0</v>
      </c>
    </row>
    <row r="7430" spans="1:15" x14ac:dyDescent="0.25">
      <c r="A7430" t="s">
        <v>13</v>
      </c>
      <c r="B7430" t="s">
        <v>14</v>
      </c>
      <c r="C7430">
        <v>15</v>
      </c>
      <c r="D7430">
        <v>28</v>
      </c>
      <c r="E7430" t="b">
        <v>1</v>
      </c>
      <c r="F7430">
        <v>10.000999999999999</v>
      </c>
      <c r="G7430">
        <v>256</v>
      </c>
      <c r="H7430">
        <v>0</v>
      </c>
      <c r="I7430">
        <v>1157496</v>
      </c>
      <c r="J7430">
        <v>1155643</v>
      </c>
      <c r="K7430">
        <v>577820</v>
      </c>
      <c r="L7430">
        <v>18</v>
      </c>
      <c r="M7430">
        <f t="shared" si="15093"/>
        <v>256</v>
      </c>
      <c r="N7430" t="b">
        <f t="shared" ref="N7430" si="15100">AND(MIN($F7430,$F7431,$F7432)=$F7430,MAX($H7430,$H7431,$H7432)=$H7430)</f>
        <v>1</v>
      </c>
      <c r="O7430" t="b">
        <f t="shared" ref="O7430" si="15101">AND(N7430,NOT(N7431),NOT(N7432))</f>
        <v>0</v>
      </c>
    </row>
    <row r="7431" spans="1:15" x14ac:dyDescent="0.25">
      <c r="A7431" t="s">
        <v>15</v>
      </c>
      <c r="B7431" t="s">
        <v>14</v>
      </c>
      <c r="C7431">
        <v>15</v>
      </c>
      <c r="D7431">
        <v>28</v>
      </c>
      <c r="E7431" t="b">
        <v>1</v>
      </c>
      <c r="F7431">
        <v>10.000999999999999</v>
      </c>
      <c r="G7431">
        <v>256</v>
      </c>
      <c r="H7431">
        <v>0</v>
      </c>
      <c r="I7431">
        <v>85696</v>
      </c>
      <c r="J7431">
        <v>85694</v>
      </c>
      <c r="K7431">
        <v>42845</v>
      </c>
      <c r="L7431">
        <v>13</v>
      </c>
      <c r="M7431">
        <f t="shared" si="15093"/>
        <v>256</v>
      </c>
      <c r="N7431" t="b">
        <f t="shared" ref="N7431" si="15102">AND(MIN($F7430,$F7431,$F7432)=$F7431,MAX($H7430,$H7431,$H7432)=$H7431)</f>
        <v>1</v>
      </c>
      <c r="O7431" t="b">
        <f t="shared" ref="O7431" si="15103">AND(NOT(N7430),N7431,NOT(N7432))</f>
        <v>0</v>
      </c>
    </row>
    <row r="7432" spans="1:15" x14ac:dyDescent="0.25">
      <c r="A7432" t="s">
        <v>19</v>
      </c>
      <c r="B7432" t="s">
        <v>14</v>
      </c>
      <c r="C7432">
        <v>15</v>
      </c>
      <c r="D7432">
        <v>28</v>
      </c>
      <c r="E7432" t="b">
        <v>1</v>
      </c>
      <c r="F7432">
        <v>10.000999999999999</v>
      </c>
      <c r="G7432">
        <v>256</v>
      </c>
      <c r="H7432">
        <v>0</v>
      </c>
      <c r="I7432">
        <v>1016710</v>
      </c>
      <c r="J7432">
        <v>1015068</v>
      </c>
      <c r="K7432">
        <v>507532</v>
      </c>
      <c r="L7432">
        <v>18</v>
      </c>
      <c r="M7432">
        <f t="shared" si="15093"/>
        <v>256</v>
      </c>
      <c r="N7432" t="b">
        <f t="shared" ref="N7432" si="15104">AND(MIN($F7430,$F7431,$F7432)=$F7432,MAX($H7430,$H7431,$H7432)=$H7432)</f>
        <v>1</v>
      </c>
      <c r="O7432" t="b">
        <f t="shared" ref="O7432" si="15105">AND(NOT(N7430),NOT(N7431),N7432)</f>
        <v>0</v>
      </c>
    </row>
    <row r="7433" spans="1:15" x14ac:dyDescent="0.25">
      <c r="A7433" t="s">
        <v>13</v>
      </c>
      <c r="B7433" t="s">
        <v>14</v>
      </c>
      <c r="C7433">
        <v>15</v>
      </c>
      <c r="D7433">
        <v>29</v>
      </c>
      <c r="E7433" t="b">
        <v>0</v>
      </c>
      <c r="F7433">
        <v>0.39500000000000002</v>
      </c>
      <c r="G7433">
        <v>256</v>
      </c>
      <c r="H7433">
        <v>256</v>
      </c>
      <c r="I7433">
        <v>27976</v>
      </c>
      <c r="J7433">
        <v>26792</v>
      </c>
      <c r="K7433">
        <v>13138</v>
      </c>
      <c r="L7433">
        <v>16</v>
      </c>
      <c r="M7433">
        <f t="shared" si="15093"/>
        <v>0</v>
      </c>
      <c r="N7433" t="b">
        <f t="shared" ref="N7433" si="15106">AND(MIN($F7433,$F7434,$F7435)=$F7433,MAX($H7433,$H7434,$H7435)=$H7433)</f>
        <v>1</v>
      </c>
      <c r="O7433" t="b">
        <f t="shared" ref="O7433" si="15107">AND(N7433,NOT(N7434),NOT(N7435))</f>
        <v>1</v>
      </c>
    </row>
    <row r="7434" spans="1:15" x14ac:dyDescent="0.25">
      <c r="A7434" t="s">
        <v>15</v>
      </c>
      <c r="B7434" t="s">
        <v>14</v>
      </c>
      <c r="C7434">
        <v>15</v>
      </c>
      <c r="D7434">
        <v>29</v>
      </c>
      <c r="E7434" t="b">
        <v>0</v>
      </c>
      <c r="F7434">
        <v>1.0580000000000001</v>
      </c>
      <c r="G7434">
        <v>256</v>
      </c>
      <c r="H7434">
        <v>256</v>
      </c>
      <c r="I7434">
        <v>90198</v>
      </c>
      <c r="J7434">
        <v>90196</v>
      </c>
      <c r="K7434">
        <v>44840</v>
      </c>
      <c r="L7434">
        <v>14</v>
      </c>
      <c r="M7434">
        <f t="shared" si="15093"/>
        <v>0</v>
      </c>
      <c r="N7434" t="b">
        <f t="shared" ref="N7434" si="15108">AND(MIN($F7433,$F7434,$F7435)=$F7434,MAX($H7433,$H7434,$H7435)=$H7434)</f>
        <v>0</v>
      </c>
      <c r="O7434" t="b">
        <f t="shared" ref="O7434" si="15109">AND(NOT(N7433),N7434,NOT(N7435))</f>
        <v>0</v>
      </c>
    </row>
    <row r="7435" spans="1:15" x14ac:dyDescent="0.25">
      <c r="A7435" t="s">
        <v>19</v>
      </c>
      <c r="B7435" t="s">
        <v>14</v>
      </c>
      <c r="C7435">
        <v>15</v>
      </c>
      <c r="D7435">
        <v>29</v>
      </c>
      <c r="E7435" t="b">
        <v>0</v>
      </c>
      <c r="F7435">
        <v>0.442</v>
      </c>
      <c r="G7435">
        <v>256</v>
      </c>
      <c r="H7435">
        <v>256</v>
      </c>
      <c r="I7435">
        <v>27976</v>
      </c>
      <c r="J7435">
        <v>26792</v>
      </c>
      <c r="K7435">
        <v>13138</v>
      </c>
      <c r="L7435">
        <v>16</v>
      </c>
      <c r="M7435">
        <f t="shared" si="15093"/>
        <v>0</v>
      </c>
      <c r="N7435" t="b">
        <f t="shared" ref="N7435" si="15110">AND(MIN($F7433,$F7434,$F7435)=$F7435,MAX($H7433,$H7434,$H7435)=$H7435)</f>
        <v>0</v>
      </c>
      <c r="O7435" t="b">
        <f t="shared" ref="O7435" si="15111">AND(NOT(N7433),NOT(N7434),N7435)</f>
        <v>0</v>
      </c>
    </row>
    <row r="7436" spans="1:15" x14ac:dyDescent="0.25">
      <c r="A7436" t="s">
        <v>13</v>
      </c>
      <c r="B7436" t="s">
        <v>14</v>
      </c>
      <c r="C7436">
        <v>15</v>
      </c>
      <c r="D7436">
        <v>2</v>
      </c>
      <c r="E7436" t="b">
        <v>0</v>
      </c>
      <c r="F7436">
        <v>6.0999999999999999E-2</v>
      </c>
      <c r="G7436">
        <v>256</v>
      </c>
      <c r="H7436">
        <v>256</v>
      </c>
      <c r="I7436">
        <v>782</v>
      </c>
      <c r="J7436">
        <v>514</v>
      </c>
      <c r="K7436">
        <v>0</v>
      </c>
      <c r="L7436">
        <v>10</v>
      </c>
      <c r="M7436">
        <f t="shared" si="15093"/>
        <v>0</v>
      </c>
      <c r="N7436" t="b">
        <f t="shared" ref="N7436" si="15112">AND(MIN($F7436,$F7437,$F7438)=$F7436,MAX($H7436,$H7437,$H7438)=$H7436)</f>
        <v>1</v>
      </c>
      <c r="O7436" t="b">
        <f t="shared" ref="O7436" si="15113">AND(N7436,NOT(N7437),NOT(N7438))</f>
        <v>1</v>
      </c>
    </row>
    <row r="7437" spans="1:15" x14ac:dyDescent="0.25">
      <c r="A7437" t="s">
        <v>15</v>
      </c>
      <c r="B7437" t="s">
        <v>14</v>
      </c>
      <c r="C7437">
        <v>15</v>
      </c>
      <c r="D7437">
        <v>2</v>
      </c>
      <c r="E7437" t="b">
        <v>0</v>
      </c>
      <c r="F7437">
        <v>6.7000000000000004E-2</v>
      </c>
      <c r="G7437">
        <v>256</v>
      </c>
      <c r="H7437">
        <v>256</v>
      </c>
      <c r="I7437">
        <v>515</v>
      </c>
      <c r="J7437">
        <v>514</v>
      </c>
      <c r="K7437">
        <v>0</v>
      </c>
      <c r="L7437">
        <v>10</v>
      </c>
      <c r="M7437">
        <f t="shared" si="15093"/>
        <v>0</v>
      </c>
      <c r="N7437" t="b">
        <f t="shared" ref="N7437" si="15114">AND(MIN($F7436,$F7437,$F7438)=$F7437,MAX($H7436,$H7437,$H7438)=$H7437)</f>
        <v>0</v>
      </c>
      <c r="O7437" t="b">
        <f t="shared" ref="O7437" si="15115">AND(NOT(N7436),N7437,NOT(N7438))</f>
        <v>0</v>
      </c>
    </row>
    <row r="7438" spans="1:15" x14ac:dyDescent="0.25">
      <c r="A7438" t="s">
        <v>19</v>
      </c>
      <c r="B7438" t="s">
        <v>14</v>
      </c>
      <c r="C7438">
        <v>15</v>
      </c>
      <c r="D7438">
        <v>2</v>
      </c>
      <c r="E7438" t="b">
        <v>0</v>
      </c>
      <c r="F7438">
        <v>0.16600000000000001</v>
      </c>
      <c r="G7438">
        <v>256</v>
      </c>
      <c r="H7438">
        <v>256</v>
      </c>
      <c r="I7438">
        <v>782</v>
      </c>
      <c r="J7438">
        <v>514</v>
      </c>
      <c r="K7438">
        <v>0</v>
      </c>
      <c r="L7438">
        <v>10</v>
      </c>
      <c r="M7438">
        <f t="shared" si="15093"/>
        <v>0</v>
      </c>
      <c r="N7438" t="b">
        <f t="shared" ref="N7438" si="15116">AND(MIN($F7436,$F7437,$F7438)=$F7438,MAX($H7436,$H7437,$H7438)=$H7438)</f>
        <v>0</v>
      </c>
      <c r="O7438" t="b">
        <f t="shared" ref="O7438" si="15117">AND(NOT(N7436),NOT(N7437),N7438)</f>
        <v>0</v>
      </c>
    </row>
    <row r="7439" spans="1:15" x14ac:dyDescent="0.25">
      <c r="A7439" t="s">
        <v>13</v>
      </c>
      <c r="B7439" t="s">
        <v>14</v>
      </c>
      <c r="C7439">
        <v>15</v>
      </c>
      <c r="D7439">
        <v>30</v>
      </c>
      <c r="E7439" t="b">
        <v>1</v>
      </c>
      <c r="F7439">
        <v>10.000999999999999</v>
      </c>
      <c r="G7439">
        <v>256</v>
      </c>
      <c r="H7439">
        <v>0</v>
      </c>
      <c r="I7439">
        <v>1087823</v>
      </c>
      <c r="J7439">
        <v>1086445</v>
      </c>
      <c r="K7439">
        <v>543221</v>
      </c>
      <c r="L7439">
        <v>11</v>
      </c>
      <c r="M7439">
        <f t="shared" si="15093"/>
        <v>256</v>
      </c>
      <c r="N7439" t="b">
        <f t="shared" ref="N7439" si="15118">AND(MIN($F7439,$F7440,$F7441)=$F7439,MAX($H7439,$H7440,$H7441)=$H7439)</f>
        <v>0</v>
      </c>
      <c r="O7439" t="b">
        <f t="shared" ref="O7439" si="15119">AND(N7439,NOT(N7440),NOT(N7441))</f>
        <v>0</v>
      </c>
    </row>
    <row r="7440" spans="1:15" x14ac:dyDescent="0.25">
      <c r="A7440" t="s">
        <v>15</v>
      </c>
      <c r="B7440" t="s">
        <v>14</v>
      </c>
      <c r="C7440">
        <v>15</v>
      </c>
      <c r="D7440">
        <v>30</v>
      </c>
      <c r="E7440" t="b">
        <v>0</v>
      </c>
      <c r="F7440">
        <v>3.15</v>
      </c>
      <c r="G7440">
        <v>256</v>
      </c>
      <c r="H7440">
        <v>256</v>
      </c>
      <c r="I7440">
        <v>28810</v>
      </c>
      <c r="J7440">
        <v>28808</v>
      </c>
      <c r="K7440">
        <v>14146</v>
      </c>
      <c r="L7440">
        <v>13</v>
      </c>
      <c r="M7440">
        <f t="shared" si="15093"/>
        <v>0</v>
      </c>
      <c r="N7440" t="b">
        <f t="shared" ref="N7440" si="15120">AND(MIN($F7439,$F7440,$F7441)=$F7440,MAX($H7439,$H7440,$H7441)=$H7440)</f>
        <v>1</v>
      </c>
      <c r="O7440" t="b">
        <f t="shared" ref="O7440" si="15121">AND(NOT(N7439),N7440,NOT(N7441))</f>
        <v>1</v>
      </c>
    </row>
    <row r="7441" spans="1:15" x14ac:dyDescent="0.25">
      <c r="A7441" t="s">
        <v>19</v>
      </c>
      <c r="B7441" t="s">
        <v>14</v>
      </c>
      <c r="C7441">
        <v>15</v>
      </c>
      <c r="D7441">
        <v>30</v>
      </c>
      <c r="E7441" t="b">
        <v>1</v>
      </c>
      <c r="F7441">
        <v>10.000999999999999</v>
      </c>
      <c r="G7441">
        <v>256</v>
      </c>
      <c r="H7441">
        <v>0</v>
      </c>
      <c r="I7441">
        <v>950498</v>
      </c>
      <c r="J7441">
        <v>949289</v>
      </c>
      <c r="K7441">
        <v>474643</v>
      </c>
      <c r="L7441">
        <v>11</v>
      </c>
      <c r="M7441">
        <f t="shared" si="15093"/>
        <v>256</v>
      </c>
      <c r="N7441" t="b">
        <f t="shared" ref="N7441" si="15122">AND(MIN($F7439,$F7440,$F7441)=$F7441,MAX($H7439,$H7440,$H7441)=$H7441)</f>
        <v>0</v>
      </c>
      <c r="O7441" t="b">
        <f t="shared" ref="O7441" si="15123">AND(NOT(N7439),NOT(N7440),N7441)</f>
        <v>0</v>
      </c>
    </row>
    <row r="7442" spans="1:15" x14ac:dyDescent="0.25">
      <c r="A7442" t="s">
        <v>13</v>
      </c>
      <c r="B7442" t="s">
        <v>14</v>
      </c>
      <c r="C7442">
        <v>15</v>
      </c>
      <c r="D7442">
        <v>31</v>
      </c>
      <c r="E7442" t="b">
        <v>0</v>
      </c>
      <c r="F7442">
        <v>7.8E-2</v>
      </c>
      <c r="G7442">
        <v>256</v>
      </c>
      <c r="H7442">
        <v>256</v>
      </c>
      <c r="I7442">
        <v>820</v>
      </c>
      <c r="J7442">
        <v>516</v>
      </c>
      <c r="K7442">
        <v>0</v>
      </c>
      <c r="L7442">
        <v>13</v>
      </c>
      <c r="M7442">
        <f t="shared" si="15093"/>
        <v>0</v>
      </c>
      <c r="N7442" t="b">
        <f t="shared" ref="N7442" si="15124">AND(MIN($F7442,$F7443,$F7444)=$F7442,MAX($H7442,$H7443,$H7444)=$H7442)</f>
        <v>0</v>
      </c>
      <c r="O7442" t="b">
        <f t="shared" ref="O7442" si="15125">AND(N7442,NOT(N7443),NOT(N7444))</f>
        <v>0</v>
      </c>
    </row>
    <row r="7443" spans="1:15" x14ac:dyDescent="0.25">
      <c r="A7443" t="s">
        <v>15</v>
      </c>
      <c r="B7443" t="s">
        <v>14</v>
      </c>
      <c r="C7443">
        <v>15</v>
      </c>
      <c r="D7443">
        <v>31</v>
      </c>
      <c r="E7443" t="b">
        <v>0</v>
      </c>
      <c r="F7443">
        <v>5.7000000000000002E-2</v>
      </c>
      <c r="G7443">
        <v>256</v>
      </c>
      <c r="H7443">
        <v>256</v>
      </c>
      <c r="I7443">
        <v>518</v>
      </c>
      <c r="J7443">
        <v>516</v>
      </c>
      <c r="K7443">
        <v>0</v>
      </c>
      <c r="L7443">
        <v>13</v>
      </c>
      <c r="M7443">
        <f t="shared" si="15093"/>
        <v>0</v>
      </c>
      <c r="N7443" t="b">
        <f t="shared" ref="N7443" si="15126">AND(MIN($F7442,$F7443,$F7444)=$F7443,MAX($H7442,$H7443,$H7444)=$H7443)</f>
        <v>1</v>
      </c>
      <c r="O7443" t="b">
        <f t="shared" ref="O7443" si="15127">AND(NOT(N7442),N7443,NOT(N7444))</f>
        <v>1</v>
      </c>
    </row>
    <row r="7444" spans="1:15" x14ac:dyDescent="0.25">
      <c r="A7444" t="s">
        <v>19</v>
      </c>
      <c r="B7444" t="s">
        <v>14</v>
      </c>
      <c r="C7444">
        <v>15</v>
      </c>
      <c r="D7444">
        <v>31</v>
      </c>
      <c r="E7444" t="b">
        <v>0</v>
      </c>
      <c r="F7444">
        <v>7.0999999999999994E-2</v>
      </c>
      <c r="G7444">
        <v>256</v>
      </c>
      <c r="H7444">
        <v>256</v>
      </c>
      <c r="I7444">
        <v>820</v>
      </c>
      <c r="J7444">
        <v>516</v>
      </c>
      <c r="K7444">
        <v>0</v>
      </c>
      <c r="L7444">
        <v>13</v>
      </c>
      <c r="M7444">
        <f t="shared" si="15093"/>
        <v>0</v>
      </c>
      <c r="N7444" t="b">
        <f t="shared" ref="N7444" si="15128">AND(MIN($F7442,$F7443,$F7444)=$F7444,MAX($H7442,$H7443,$H7444)=$H7444)</f>
        <v>0</v>
      </c>
      <c r="O7444" t="b">
        <f t="shared" ref="O7444" si="15129">AND(NOT(N7442),NOT(N7443),N7444)</f>
        <v>0</v>
      </c>
    </row>
    <row r="7445" spans="1:15" x14ac:dyDescent="0.25">
      <c r="A7445" t="s">
        <v>13</v>
      </c>
      <c r="B7445" t="s">
        <v>14</v>
      </c>
      <c r="C7445">
        <v>15</v>
      </c>
      <c r="D7445">
        <v>33</v>
      </c>
      <c r="E7445" t="b">
        <v>1</v>
      </c>
      <c r="F7445">
        <v>10.000999999999999</v>
      </c>
      <c r="G7445">
        <v>256</v>
      </c>
      <c r="H7445">
        <v>0</v>
      </c>
      <c r="I7445">
        <v>2191044</v>
      </c>
      <c r="J7445">
        <v>489012</v>
      </c>
      <c r="K7445">
        <v>244505</v>
      </c>
      <c r="L7445">
        <v>10</v>
      </c>
      <c r="M7445">
        <f t="shared" si="15093"/>
        <v>256</v>
      </c>
      <c r="N7445" t="b">
        <f t="shared" ref="N7445" si="15130">AND(MIN($F7445,$F7446,$F7447)=$F7445,MAX($H7445,$H7446,$H7447)=$H7445)</f>
        <v>1</v>
      </c>
      <c r="O7445" t="b">
        <f t="shared" ref="O7445" si="15131">AND(N7445,NOT(N7446),NOT(N7447))</f>
        <v>0</v>
      </c>
    </row>
    <row r="7446" spans="1:15" x14ac:dyDescent="0.25">
      <c r="A7446" t="s">
        <v>15</v>
      </c>
      <c r="B7446" t="s">
        <v>14</v>
      </c>
      <c r="C7446">
        <v>15</v>
      </c>
      <c r="D7446">
        <v>33</v>
      </c>
      <c r="E7446" t="b">
        <v>1</v>
      </c>
      <c r="F7446">
        <v>10.000999999999999</v>
      </c>
      <c r="G7446">
        <v>256</v>
      </c>
      <c r="H7446">
        <v>0</v>
      </c>
      <c r="I7446">
        <v>2476331</v>
      </c>
      <c r="J7446">
        <v>759238</v>
      </c>
      <c r="K7446">
        <v>379618</v>
      </c>
      <c r="L7446">
        <v>10</v>
      </c>
      <c r="M7446">
        <f t="shared" si="15093"/>
        <v>256</v>
      </c>
      <c r="N7446" t="b">
        <f t="shared" ref="N7446" si="15132">AND(MIN($F7445,$F7446,$F7447)=$F7446,MAX($H7445,$H7446,$H7447)=$H7446)</f>
        <v>1</v>
      </c>
      <c r="O7446" t="b">
        <f t="shared" ref="O7446" si="15133">AND(NOT(N7445),N7446,NOT(N7447))</f>
        <v>0</v>
      </c>
    </row>
    <row r="7447" spans="1:15" x14ac:dyDescent="0.25">
      <c r="A7447" t="s">
        <v>19</v>
      </c>
      <c r="B7447" t="s">
        <v>14</v>
      </c>
      <c r="C7447">
        <v>15</v>
      </c>
      <c r="D7447">
        <v>33</v>
      </c>
      <c r="E7447" t="b">
        <v>1</v>
      </c>
      <c r="F7447">
        <v>10.000999999999999</v>
      </c>
      <c r="G7447">
        <v>256</v>
      </c>
      <c r="H7447">
        <v>0</v>
      </c>
      <c r="I7447">
        <v>1971160</v>
      </c>
      <c r="J7447">
        <v>443420</v>
      </c>
      <c r="K7447">
        <v>221709</v>
      </c>
      <c r="L7447">
        <v>10</v>
      </c>
      <c r="M7447">
        <f t="shared" si="15093"/>
        <v>256</v>
      </c>
      <c r="N7447" t="b">
        <f t="shared" ref="N7447" si="15134">AND(MIN($F7445,$F7446,$F7447)=$F7447,MAX($H7445,$H7446,$H7447)=$H7447)</f>
        <v>1</v>
      </c>
      <c r="O7447" t="b">
        <f t="shared" ref="O7447" si="15135">AND(NOT(N7445),NOT(N7446),N7447)</f>
        <v>0</v>
      </c>
    </row>
    <row r="7448" spans="1:15" x14ac:dyDescent="0.25">
      <c r="A7448" t="s">
        <v>13</v>
      </c>
      <c r="B7448" t="s">
        <v>14</v>
      </c>
      <c r="C7448">
        <v>15</v>
      </c>
      <c r="D7448">
        <v>35</v>
      </c>
      <c r="E7448" t="b">
        <v>0</v>
      </c>
      <c r="F7448">
        <v>0.40100000000000002</v>
      </c>
      <c r="G7448">
        <v>256</v>
      </c>
      <c r="H7448">
        <v>256</v>
      </c>
      <c r="I7448">
        <v>70129</v>
      </c>
      <c r="J7448">
        <v>16486</v>
      </c>
      <c r="K7448">
        <v>7986</v>
      </c>
      <c r="L7448">
        <v>10</v>
      </c>
      <c r="M7448">
        <f t="shared" si="15093"/>
        <v>0</v>
      </c>
      <c r="N7448" t="b">
        <f t="shared" ref="N7448" si="15136">AND(MIN($F7448,$F7449,$F7450)=$F7448,MAX($H7448,$H7449,$H7450)=$H7448)</f>
        <v>0</v>
      </c>
      <c r="O7448" t="b">
        <f t="shared" ref="O7448" si="15137">AND(N7448,NOT(N7449),NOT(N7450))</f>
        <v>0</v>
      </c>
    </row>
    <row r="7449" spans="1:15" x14ac:dyDescent="0.25">
      <c r="A7449" t="s">
        <v>15</v>
      </c>
      <c r="B7449" t="s">
        <v>14</v>
      </c>
      <c r="C7449">
        <v>15</v>
      </c>
      <c r="D7449">
        <v>35</v>
      </c>
      <c r="E7449" t="b">
        <v>0</v>
      </c>
      <c r="F7449">
        <v>0.29899999999999999</v>
      </c>
      <c r="G7449">
        <v>256</v>
      </c>
      <c r="H7449">
        <v>256</v>
      </c>
      <c r="I7449">
        <v>57792</v>
      </c>
      <c r="J7449">
        <v>16486</v>
      </c>
      <c r="K7449">
        <v>7986</v>
      </c>
      <c r="L7449">
        <v>10</v>
      </c>
      <c r="M7449">
        <f t="shared" si="15093"/>
        <v>0</v>
      </c>
      <c r="N7449" t="b">
        <f t="shared" ref="N7449" si="15138">AND(MIN($F7448,$F7449,$F7450)=$F7449,MAX($H7448,$H7449,$H7450)=$H7449)</f>
        <v>1</v>
      </c>
      <c r="O7449" t="b">
        <f t="shared" ref="O7449" si="15139">AND(NOT(N7448),N7449,NOT(N7450))</f>
        <v>1</v>
      </c>
    </row>
    <row r="7450" spans="1:15" x14ac:dyDescent="0.25">
      <c r="A7450" t="s">
        <v>19</v>
      </c>
      <c r="B7450" t="s">
        <v>14</v>
      </c>
      <c r="C7450">
        <v>15</v>
      </c>
      <c r="D7450">
        <v>35</v>
      </c>
      <c r="E7450" t="b">
        <v>0</v>
      </c>
      <c r="F7450">
        <v>0.42399999999999999</v>
      </c>
      <c r="G7450">
        <v>256</v>
      </c>
      <c r="H7450">
        <v>256</v>
      </c>
      <c r="I7450">
        <v>70129</v>
      </c>
      <c r="J7450">
        <v>16486</v>
      </c>
      <c r="K7450">
        <v>7986</v>
      </c>
      <c r="L7450">
        <v>10</v>
      </c>
      <c r="M7450">
        <f t="shared" si="15093"/>
        <v>0</v>
      </c>
      <c r="N7450" t="b">
        <f t="shared" ref="N7450" si="15140">AND(MIN($F7448,$F7449,$F7450)=$F7450,MAX($H7448,$H7449,$H7450)=$H7450)</f>
        <v>0</v>
      </c>
      <c r="O7450" t="b">
        <f t="shared" ref="O7450" si="15141">AND(NOT(N7448),NOT(N7449),N7450)</f>
        <v>0</v>
      </c>
    </row>
    <row r="7451" spans="1:15" x14ac:dyDescent="0.25">
      <c r="A7451" t="s">
        <v>13</v>
      </c>
      <c r="B7451" t="s">
        <v>14</v>
      </c>
      <c r="C7451">
        <v>15</v>
      </c>
      <c r="D7451">
        <v>37</v>
      </c>
      <c r="E7451" t="b">
        <v>1</v>
      </c>
      <c r="F7451">
        <v>10.000999999999999</v>
      </c>
      <c r="G7451">
        <v>256</v>
      </c>
      <c r="H7451">
        <v>0</v>
      </c>
      <c r="I7451">
        <v>5384835</v>
      </c>
      <c r="J7451">
        <v>483830</v>
      </c>
      <c r="K7451">
        <v>241914</v>
      </c>
      <c r="L7451">
        <v>10</v>
      </c>
      <c r="M7451">
        <f t="shared" si="15093"/>
        <v>256</v>
      </c>
      <c r="N7451" t="b">
        <f t="shared" ref="N7451" si="15142">AND(MIN($F7451,$F7452,$F7453)=$F7451,MAX($H7451,$H7452,$H7453)=$H7451)</f>
        <v>1</v>
      </c>
      <c r="O7451" t="b">
        <f t="shared" ref="O7451" si="15143">AND(N7451,NOT(N7452),NOT(N7453))</f>
        <v>0</v>
      </c>
    </row>
    <row r="7452" spans="1:15" x14ac:dyDescent="0.25">
      <c r="A7452" t="s">
        <v>15</v>
      </c>
      <c r="B7452" t="s">
        <v>14</v>
      </c>
      <c r="C7452">
        <v>15</v>
      </c>
      <c r="D7452">
        <v>37</v>
      </c>
      <c r="E7452" t="b">
        <v>1</v>
      </c>
      <c r="F7452">
        <v>10.000999999999999</v>
      </c>
      <c r="G7452">
        <v>256</v>
      </c>
      <c r="H7452">
        <v>0</v>
      </c>
      <c r="I7452">
        <v>7626484</v>
      </c>
      <c r="J7452">
        <v>789686</v>
      </c>
      <c r="K7452">
        <v>394842</v>
      </c>
      <c r="L7452">
        <v>10</v>
      </c>
      <c r="M7452">
        <f t="shared" si="15093"/>
        <v>256</v>
      </c>
      <c r="N7452" t="b">
        <f t="shared" ref="N7452" si="15144">AND(MIN($F7451,$F7452,$F7453)=$F7452,MAX($H7451,$H7452,$H7453)=$H7452)</f>
        <v>1</v>
      </c>
      <c r="O7452" t="b">
        <f t="shared" ref="O7452" si="15145">AND(NOT(N7451),N7452,NOT(N7453))</f>
        <v>0</v>
      </c>
    </row>
    <row r="7453" spans="1:15" x14ac:dyDescent="0.25">
      <c r="A7453" t="s">
        <v>19</v>
      </c>
      <c r="B7453" t="s">
        <v>14</v>
      </c>
      <c r="C7453">
        <v>15</v>
      </c>
      <c r="D7453">
        <v>37</v>
      </c>
      <c r="E7453" t="b">
        <v>1</v>
      </c>
      <c r="F7453">
        <v>10.000999999999999</v>
      </c>
      <c r="G7453">
        <v>256</v>
      </c>
      <c r="H7453">
        <v>0</v>
      </c>
      <c r="I7453">
        <v>4687556</v>
      </c>
      <c r="J7453">
        <v>418702</v>
      </c>
      <c r="K7453">
        <v>209350</v>
      </c>
      <c r="L7453">
        <v>10</v>
      </c>
      <c r="M7453">
        <f t="shared" si="15093"/>
        <v>256</v>
      </c>
      <c r="N7453" t="b">
        <f t="shared" ref="N7453" si="15146">AND(MIN($F7451,$F7452,$F7453)=$F7453,MAX($H7451,$H7452,$H7453)=$H7453)</f>
        <v>1</v>
      </c>
      <c r="O7453" t="b">
        <f t="shared" ref="O7453" si="15147">AND(NOT(N7451),NOT(N7452),N7453)</f>
        <v>0</v>
      </c>
    </row>
    <row r="7454" spans="1:15" x14ac:dyDescent="0.25">
      <c r="A7454" t="s">
        <v>13</v>
      </c>
      <c r="B7454" t="s">
        <v>14</v>
      </c>
      <c r="C7454">
        <v>15</v>
      </c>
      <c r="D7454">
        <v>38</v>
      </c>
      <c r="E7454" t="b">
        <v>0</v>
      </c>
      <c r="F7454">
        <v>6.6000000000000003E-2</v>
      </c>
      <c r="G7454">
        <v>256</v>
      </c>
      <c r="H7454">
        <v>256</v>
      </c>
      <c r="I7454">
        <v>823</v>
      </c>
      <c r="J7454">
        <v>514</v>
      </c>
      <c r="K7454">
        <v>0</v>
      </c>
      <c r="L7454">
        <v>11</v>
      </c>
      <c r="M7454">
        <f t="shared" si="15093"/>
        <v>0</v>
      </c>
      <c r="N7454" t="b">
        <f t="shared" ref="N7454" si="15148">AND(MIN($F7454,$F7455,$F7456)=$F7454,MAX($H7454,$H7455,$H7456)=$H7454)</f>
        <v>1</v>
      </c>
      <c r="O7454" t="b">
        <f t="shared" ref="O7454" si="15149">AND(N7454,NOT(N7455),NOT(N7456))</f>
        <v>0</v>
      </c>
    </row>
    <row r="7455" spans="1:15" x14ac:dyDescent="0.25">
      <c r="A7455" t="s">
        <v>15</v>
      </c>
      <c r="B7455" t="s">
        <v>14</v>
      </c>
      <c r="C7455">
        <v>15</v>
      </c>
      <c r="D7455">
        <v>38</v>
      </c>
      <c r="E7455" t="b">
        <v>0</v>
      </c>
      <c r="F7455">
        <v>6.6000000000000003E-2</v>
      </c>
      <c r="G7455">
        <v>256</v>
      </c>
      <c r="H7455">
        <v>256</v>
      </c>
      <c r="I7455">
        <v>515</v>
      </c>
      <c r="J7455">
        <v>514</v>
      </c>
      <c r="K7455">
        <v>0</v>
      </c>
      <c r="L7455">
        <v>11</v>
      </c>
      <c r="M7455">
        <f t="shared" si="15093"/>
        <v>0</v>
      </c>
      <c r="N7455" t="b">
        <f t="shared" ref="N7455" si="15150">AND(MIN($F7454,$F7455,$F7456)=$F7455,MAX($H7454,$H7455,$H7456)=$H7455)</f>
        <v>1</v>
      </c>
      <c r="O7455" t="b">
        <f t="shared" ref="O7455" si="15151">AND(NOT(N7454),N7455,NOT(N7456))</f>
        <v>0</v>
      </c>
    </row>
    <row r="7456" spans="1:15" x14ac:dyDescent="0.25">
      <c r="A7456" t="s">
        <v>19</v>
      </c>
      <c r="B7456" t="s">
        <v>14</v>
      </c>
      <c r="C7456">
        <v>15</v>
      </c>
      <c r="D7456">
        <v>38</v>
      </c>
      <c r="E7456" t="b">
        <v>0</v>
      </c>
      <c r="F7456">
        <v>8.2000000000000003E-2</v>
      </c>
      <c r="G7456">
        <v>256</v>
      </c>
      <c r="H7456">
        <v>256</v>
      </c>
      <c r="I7456">
        <v>823</v>
      </c>
      <c r="J7456">
        <v>514</v>
      </c>
      <c r="K7456">
        <v>0</v>
      </c>
      <c r="L7456">
        <v>11</v>
      </c>
      <c r="M7456">
        <f t="shared" si="15093"/>
        <v>0</v>
      </c>
      <c r="N7456" t="b">
        <f t="shared" ref="N7456" si="15152">AND(MIN($F7454,$F7455,$F7456)=$F7456,MAX($H7454,$H7455,$H7456)=$H7456)</f>
        <v>0</v>
      </c>
      <c r="O7456" t="b">
        <f t="shared" ref="O7456" si="15153">AND(NOT(N7454),NOT(N7455),N7456)</f>
        <v>0</v>
      </c>
    </row>
    <row r="7457" spans="1:15" x14ac:dyDescent="0.25">
      <c r="A7457" t="s">
        <v>13</v>
      </c>
      <c r="B7457" t="s">
        <v>14</v>
      </c>
      <c r="C7457">
        <v>15</v>
      </c>
      <c r="D7457">
        <v>39</v>
      </c>
      <c r="E7457" t="b">
        <v>0</v>
      </c>
      <c r="F7457">
        <v>6.0999999999999999E-2</v>
      </c>
      <c r="G7457">
        <v>256</v>
      </c>
      <c r="H7457">
        <v>256</v>
      </c>
      <c r="I7457">
        <v>870</v>
      </c>
      <c r="J7457">
        <v>515</v>
      </c>
      <c r="K7457">
        <v>0</v>
      </c>
      <c r="L7457">
        <v>11</v>
      </c>
      <c r="M7457">
        <f t="shared" si="15093"/>
        <v>0</v>
      </c>
      <c r="N7457" t="b">
        <f t="shared" ref="N7457" si="15154">AND(MIN($F7457,$F7458,$F7459)=$F7457,MAX($H7457,$H7458,$H7459)=$H7457)</f>
        <v>1</v>
      </c>
      <c r="O7457" t="b">
        <f t="shared" ref="O7457" si="15155">AND(N7457,NOT(N7458),NOT(N7459))</f>
        <v>1</v>
      </c>
    </row>
    <row r="7458" spans="1:15" x14ac:dyDescent="0.25">
      <c r="A7458" t="s">
        <v>15</v>
      </c>
      <c r="B7458" t="s">
        <v>14</v>
      </c>
      <c r="C7458">
        <v>15</v>
      </c>
      <c r="D7458">
        <v>39</v>
      </c>
      <c r="E7458" t="b">
        <v>0</v>
      </c>
      <c r="F7458">
        <v>8.2000000000000003E-2</v>
      </c>
      <c r="G7458">
        <v>256</v>
      </c>
      <c r="H7458">
        <v>256</v>
      </c>
      <c r="I7458">
        <v>516</v>
      </c>
      <c r="J7458">
        <v>515</v>
      </c>
      <c r="K7458">
        <v>0</v>
      </c>
      <c r="L7458">
        <v>11</v>
      </c>
      <c r="M7458">
        <f t="shared" si="15093"/>
        <v>0</v>
      </c>
      <c r="N7458" t="b">
        <f t="shared" ref="N7458" si="15156">AND(MIN($F7457,$F7458,$F7459)=$F7458,MAX($H7457,$H7458,$H7459)=$H7458)</f>
        <v>0</v>
      </c>
      <c r="O7458" t="b">
        <f t="shared" ref="O7458" si="15157">AND(NOT(N7457),N7458,NOT(N7459))</f>
        <v>0</v>
      </c>
    </row>
    <row r="7459" spans="1:15" x14ac:dyDescent="0.25">
      <c r="A7459" t="s">
        <v>19</v>
      </c>
      <c r="B7459" t="s">
        <v>14</v>
      </c>
      <c r="C7459">
        <v>15</v>
      </c>
      <c r="D7459">
        <v>39</v>
      </c>
      <c r="E7459" t="b">
        <v>0</v>
      </c>
      <c r="F7459">
        <v>6.9000000000000006E-2</v>
      </c>
      <c r="G7459">
        <v>256</v>
      </c>
      <c r="H7459">
        <v>256</v>
      </c>
      <c r="I7459">
        <v>870</v>
      </c>
      <c r="J7459">
        <v>515</v>
      </c>
      <c r="K7459">
        <v>0</v>
      </c>
      <c r="L7459">
        <v>11</v>
      </c>
      <c r="M7459">
        <f t="shared" si="15093"/>
        <v>0</v>
      </c>
      <c r="N7459" t="b">
        <f t="shared" ref="N7459" si="15158">AND(MIN($F7457,$F7458,$F7459)=$F7459,MAX($H7457,$H7458,$H7459)=$H7459)</f>
        <v>0</v>
      </c>
      <c r="O7459" t="b">
        <f t="shared" ref="O7459" si="15159">AND(NOT(N7457),NOT(N7458),N7459)</f>
        <v>0</v>
      </c>
    </row>
    <row r="7460" spans="1:15" x14ac:dyDescent="0.25">
      <c r="A7460" t="s">
        <v>13</v>
      </c>
      <c r="B7460" t="s">
        <v>14</v>
      </c>
      <c r="C7460">
        <v>15</v>
      </c>
      <c r="D7460">
        <v>3</v>
      </c>
      <c r="E7460" t="b">
        <v>0</v>
      </c>
      <c r="F7460">
        <v>6.0999999999999999E-2</v>
      </c>
      <c r="G7460">
        <v>256</v>
      </c>
      <c r="H7460">
        <v>256</v>
      </c>
      <c r="I7460">
        <v>769</v>
      </c>
      <c r="J7460">
        <v>512</v>
      </c>
      <c r="K7460">
        <v>0</v>
      </c>
      <c r="L7460">
        <v>1</v>
      </c>
      <c r="M7460">
        <f t="shared" si="15093"/>
        <v>0</v>
      </c>
      <c r="N7460" t="b">
        <f t="shared" ref="N7460" si="15160">AND(MIN($F7460,$F7461,$F7462)=$F7460,MAX($H7460,$H7461,$H7462)=$H7460)</f>
        <v>0</v>
      </c>
      <c r="O7460" t="b">
        <f t="shared" ref="O7460" si="15161">AND(N7460,NOT(N7461),NOT(N7462))</f>
        <v>0</v>
      </c>
    </row>
    <row r="7461" spans="1:15" x14ac:dyDescent="0.25">
      <c r="A7461" t="s">
        <v>15</v>
      </c>
      <c r="B7461" t="s">
        <v>14</v>
      </c>
      <c r="C7461">
        <v>15</v>
      </c>
      <c r="D7461">
        <v>3</v>
      </c>
      <c r="E7461" t="b">
        <v>0</v>
      </c>
      <c r="F7461">
        <v>0.05</v>
      </c>
      <c r="G7461">
        <v>256</v>
      </c>
      <c r="H7461">
        <v>256</v>
      </c>
      <c r="I7461">
        <v>512</v>
      </c>
      <c r="J7461">
        <v>512</v>
      </c>
      <c r="K7461">
        <v>0</v>
      </c>
      <c r="L7461">
        <v>1</v>
      </c>
      <c r="M7461">
        <f t="shared" si="15093"/>
        <v>0</v>
      </c>
      <c r="N7461" t="b">
        <f t="shared" ref="N7461" si="15162">AND(MIN($F7460,$F7461,$F7462)=$F7461,MAX($H7460,$H7461,$H7462)=$H7461)</f>
        <v>1</v>
      </c>
      <c r="O7461" t="b">
        <f t="shared" ref="O7461" si="15163">AND(NOT(N7460),N7461,NOT(N7462))</f>
        <v>1</v>
      </c>
    </row>
    <row r="7462" spans="1:15" x14ac:dyDescent="0.25">
      <c r="A7462" t="s">
        <v>19</v>
      </c>
      <c r="B7462" t="s">
        <v>14</v>
      </c>
      <c r="C7462">
        <v>15</v>
      </c>
      <c r="D7462">
        <v>3</v>
      </c>
      <c r="E7462" t="b">
        <v>0</v>
      </c>
      <c r="F7462">
        <v>0.107</v>
      </c>
      <c r="G7462">
        <v>256</v>
      </c>
      <c r="H7462">
        <v>256</v>
      </c>
      <c r="I7462">
        <v>769</v>
      </c>
      <c r="J7462">
        <v>512</v>
      </c>
      <c r="K7462">
        <v>0</v>
      </c>
      <c r="L7462">
        <v>1</v>
      </c>
      <c r="M7462">
        <f t="shared" si="15093"/>
        <v>0</v>
      </c>
      <c r="N7462" t="b">
        <f t="shared" ref="N7462" si="15164">AND(MIN($F7460,$F7461,$F7462)=$F7462,MAX($H7460,$H7461,$H7462)=$H7462)</f>
        <v>0</v>
      </c>
      <c r="O7462" t="b">
        <f t="shared" ref="O7462" si="15165">AND(NOT(N7460),NOT(N7461),N7462)</f>
        <v>0</v>
      </c>
    </row>
    <row r="7463" spans="1:15" x14ac:dyDescent="0.25">
      <c r="A7463" t="s">
        <v>13</v>
      </c>
      <c r="B7463" t="s">
        <v>14</v>
      </c>
      <c r="C7463">
        <v>15</v>
      </c>
      <c r="D7463">
        <v>40</v>
      </c>
      <c r="E7463" t="b">
        <v>0</v>
      </c>
      <c r="F7463">
        <v>6.9000000000000006E-2</v>
      </c>
      <c r="G7463">
        <v>256</v>
      </c>
      <c r="H7463">
        <v>256</v>
      </c>
      <c r="I7463">
        <v>935</v>
      </c>
      <c r="J7463">
        <v>515</v>
      </c>
      <c r="K7463">
        <v>0</v>
      </c>
      <c r="L7463">
        <v>11</v>
      </c>
      <c r="M7463">
        <f t="shared" si="15093"/>
        <v>0</v>
      </c>
      <c r="N7463" t="b">
        <f t="shared" ref="N7463" si="15166">AND(MIN($F7463,$F7464,$F7465)=$F7463,MAX($H7463,$H7464,$H7465)=$H7463)</f>
        <v>0</v>
      </c>
      <c r="O7463" t="b">
        <f t="shared" ref="O7463" si="15167">AND(N7463,NOT(N7464),NOT(N7465))</f>
        <v>0</v>
      </c>
    </row>
    <row r="7464" spans="1:15" x14ac:dyDescent="0.25">
      <c r="A7464" t="s">
        <v>15</v>
      </c>
      <c r="B7464" t="s">
        <v>14</v>
      </c>
      <c r="C7464">
        <v>15</v>
      </c>
      <c r="D7464">
        <v>40</v>
      </c>
      <c r="E7464" t="b">
        <v>0</v>
      </c>
      <c r="F7464">
        <v>5.8999999999999997E-2</v>
      </c>
      <c r="G7464">
        <v>256</v>
      </c>
      <c r="H7464">
        <v>256</v>
      </c>
      <c r="I7464">
        <v>516</v>
      </c>
      <c r="J7464">
        <v>515</v>
      </c>
      <c r="K7464">
        <v>0</v>
      </c>
      <c r="L7464">
        <v>11</v>
      </c>
      <c r="M7464">
        <f t="shared" si="15093"/>
        <v>0</v>
      </c>
      <c r="N7464" t="b">
        <f t="shared" ref="N7464" si="15168">AND(MIN($F7463,$F7464,$F7465)=$F7464,MAX($H7463,$H7464,$H7465)=$H7464)</f>
        <v>1</v>
      </c>
      <c r="O7464" t="b">
        <f t="shared" ref="O7464" si="15169">AND(NOT(N7463),N7464,NOT(N7465))</f>
        <v>1</v>
      </c>
    </row>
    <row r="7465" spans="1:15" x14ac:dyDescent="0.25">
      <c r="A7465" t="s">
        <v>19</v>
      </c>
      <c r="B7465" t="s">
        <v>14</v>
      </c>
      <c r="C7465">
        <v>15</v>
      </c>
      <c r="D7465">
        <v>40</v>
      </c>
      <c r="E7465" t="b">
        <v>0</v>
      </c>
      <c r="F7465">
        <v>0.09</v>
      </c>
      <c r="G7465">
        <v>256</v>
      </c>
      <c r="H7465">
        <v>256</v>
      </c>
      <c r="I7465">
        <v>935</v>
      </c>
      <c r="J7465">
        <v>515</v>
      </c>
      <c r="K7465">
        <v>0</v>
      </c>
      <c r="L7465">
        <v>11</v>
      </c>
      <c r="M7465">
        <f t="shared" si="15093"/>
        <v>0</v>
      </c>
      <c r="N7465" t="b">
        <f t="shared" ref="N7465" si="15170">AND(MIN($F7463,$F7464,$F7465)=$F7465,MAX($H7463,$H7464,$H7465)=$H7465)</f>
        <v>0</v>
      </c>
      <c r="O7465" t="b">
        <f t="shared" ref="O7465" si="15171">AND(NOT(N7463),NOT(N7464),N7465)</f>
        <v>0</v>
      </c>
    </row>
    <row r="7466" spans="1:15" x14ac:dyDescent="0.25">
      <c r="A7466" t="s">
        <v>13</v>
      </c>
      <c r="B7466" t="s">
        <v>14</v>
      </c>
      <c r="C7466">
        <v>15</v>
      </c>
      <c r="D7466">
        <v>41</v>
      </c>
      <c r="E7466" t="b">
        <v>0</v>
      </c>
      <c r="F7466">
        <v>7.5999999999999998E-2</v>
      </c>
      <c r="G7466">
        <v>256</v>
      </c>
      <c r="H7466">
        <v>256</v>
      </c>
      <c r="I7466">
        <v>1041</v>
      </c>
      <c r="J7466">
        <v>517</v>
      </c>
      <c r="K7466">
        <v>1</v>
      </c>
      <c r="L7466">
        <v>11</v>
      </c>
      <c r="M7466">
        <f t="shared" si="15093"/>
        <v>0</v>
      </c>
      <c r="N7466" t="b">
        <f t="shared" ref="N7466" si="15172">AND(MIN($F7466,$F7467,$F7468)=$F7466,MAX($H7466,$H7467,$H7468)=$H7466)</f>
        <v>0</v>
      </c>
      <c r="O7466" t="b">
        <f t="shared" ref="O7466" si="15173">AND(N7466,NOT(N7467),NOT(N7468))</f>
        <v>0</v>
      </c>
    </row>
    <row r="7467" spans="1:15" x14ac:dyDescent="0.25">
      <c r="A7467" t="s">
        <v>15</v>
      </c>
      <c r="B7467" t="s">
        <v>14</v>
      </c>
      <c r="C7467">
        <v>15</v>
      </c>
      <c r="D7467">
        <v>41</v>
      </c>
      <c r="E7467" t="b">
        <v>0</v>
      </c>
      <c r="F7467">
        <v>6.0999999999999999E-2</v>
      </c>
      <c r="G7467">
        <v>256</v>
      </c>
      <c r="H7467">
        <v>256</v>
      </c>
      <c r="I7467">
        <v>520</v>
      </c>
      <c r="J7467">
        <v>517</v>
      </c>
      <c r="K7467">
        <v>1</v>
      </c>
      <c r="L7467">
        <v>11</v>
      </c>
      <c r="M7467">
        <f t="shared" si="15093"/>
        <v>0</v>
      </c>
      <c r="N7467" t="b">
        <f t="shared" ref="N7467" si="15174">AND(MIN($F7466,$F7467,$F7468)=$F7467,MAX($H7466,$H7467,$H7468)=$H7467)</f>
        <v>1</v>
      </c>
      <c r="O7467" t="b">
        <f t="shared" ref="O7467" si="15175">AND(NOT(N7466),N7467,NOT(N7468))</f>
        <v>1</v>
      </c>
    </row>
    <row r="7468" spans="1:15" x14ac:dyDescent="0.25">
      <c r="A7468" t="s">
        <v>19</v>
      </c>
      <c r="B7468" t="s">
        <v>14</v>
      </c>
      <c r="C7468">
        <v>15</v>
      </c>
      <c r="D7468">
        <v>41</v>
      </c>
      <c r="E7468" t="b">
        <v>0</v>
      </c>
      <c r="F7468">
        <v>0.1</v>
      </c>
      <c r="G7468">
        <v>256</v>
      </c>
      <c r="H7468">
        <v>256</v>
      </c>
      <c r="I7468">
        <v>1041</v>
      </c>
      <c r="J7468">
        <v>517</v>
      </c>
      <c r="K7468">
        <v>1</v>
      </c>
      <c r="L7468">
        <v>11</v>
      </c>
      <c r="M7468">
        <f t="shared" si="15093"/>
        <v>0</v>
      </c>
      <c r="N7468" t="b">
        <f t="shared" ref="N7468" si="15176">AND(MIN($F7466,$F7467,$F7468)=$F7468,MAX($H7466,$H7467,$H7468)=$H7468)</f>
        <v>0</v>
      </c>
      <c r="O7468" t="b">
        <f t="shared" ref="O7468" si="15177">AND(NOT(N7466),NOT(N7467),N7468)</f>
        <v>0</v>
      </c>
    </row>
    <row r="7469" spans="1:15" x14ac:dyDescent="0.25">
      <c r="A7469" t="s">
        <v>13</v>
      </c>
      <c r="B7469" t="s">
        <v>14</v>
      </c>
      <c r="C7469">
        <v>15</v>
      </c>
      <c r="D7469">
        <v>42</v>
      </c>
      <c r="E7469" t="b">
        <v>0</v>
      </c>
      <c r="F7469">
        <v>6.4000000000000001E-2</v>
      </c>
      <c r="G7469">
        <v>256</v>
      </c>
      <c r="H7469">
        <v>256</v>
      </c>
      <c r="I7469">
        <v>987</v>
      </c>
      <c r="J7469">
        <v>515</v>
      </c>
      <c r="K7469">
        <v>0</v>
      </c>
      <c r="L7469">
        <v>11</v>
      </c>
      <c r="M7469">
        <f t="shared" si="15093"/>
        <v>0</v>
      </c>
      <c r="N7469" t="b">
        <f t="shared" ref="N7469" si="15178">AND(MIN($F7469,$F7470,$F7471)=$F7469,MAX($H7469,$H7470,$H7471)=$H7469)</f>
        <v>1</v>
      </c>
      <c r="O7469" t="b">
        <f t="shared" ref="O7469" si="15179">AND(N7469,NOT(N7470),NOT(N7471))</f>
        <v>1</v>
      </c>
    </row>
    <row r="7470" spans="1:15" x14ac:dyDescent="0.25">
      <c r="A7470" t="s">
        <v>15</v>
      </c>
      <c r="B7470" t="s">
        <v>14</v>
      </c>
      <c r="C7470">
        <v>15</v>
      </c>
      <c r="D7470">
        <v>42</v>
      </c>
      <c r="E7470" t="b">
        <v>0</v>
      </c>
      <c r="F7470">
        <v>6.9000000000000006E-2</v>
      </c>
      <c r="G7470">
        <v>256</v>
      </c>
      <c r="H7470">
        <v>256</v>
      </c>
      <c r="I7470">
        <v>516</v>
      </c>
      <c r="J7470">
        <v>515</v>
      </c>
      <c r="K7470">
        <v>0</v>
      </c>
      <c r="L7470">
        <v>11</v>
      </c>
      <c r="M7470">
        <f t="shared" si="15093"/>
        <v>0</v>
      </c>
      <c r="N7470" t="b">
        <f t="shared" ref="N7470" si="15180">AND(MIN($F7469,$F7470,$F7471)=$F7470,MAX($H7469,$H7470,$H7471)=$H7470)</f>
        <v>0</v>
      </c>
      <c r="O7470" t="b">
        <f t="shared" ref="O7470" si="15181">AND(NOT(N7469),N7470,NOT(N7471))</f>
        <v>0</v>
      </c>
    </row>
    <row r="7471" spans="1:15" x14ac:dyDescent="0.25">
      <c r="A7471" t="s">
        <v>19</v>
      </c>
      <c r="B7471" t="s">
        <v>14</v>
      </c>
      <c r="C7471">
        <v>15</v>
      </c>
      <c r="D7471">
        <v>42</v>
      </c>
      <c r="E7471" t="b">
        <v>0</v>
      </c>
      <c r="F7471">
        <v>8.3000000000000004E-2</v>
      </c>
      <c r="G7471">
        <v>256</v>
      </c>
      <c r="H7471">
        <v>256</v>
      </c>
      <c r="I7471">
        <v>987</v>
      </c>
      <c r="J7471">
        <v>515</v>
      </c>
      <c r="K7471">
        <v>0</v>
      </c>
      <c r="L7471">
        <v>11</v>
      </c>
      <c r="M7471">
        <f t="shared" si="15093"/>
        <v>0</v>
      </c>
      <c r="N7471" t="b">
        <f t="shared" ref="N7471" si="15182">AND(MIN($F7469,$F7470,$F7471)=$F7471,MAX($H7469,$H7470,$H7471)=$H7471)</f>
        <v>0</v>
      </c>
      <c r="O7471" t="b">
        <f t="shared" ref="O7471" si="15183">AND(NOT(N7469),NOT(N7470),N7471)</f>
        <v>0</v>
      </c>
    </row>
    <row r="7472" spans="1:15" x14ac:dyDescent="0.25">
      <c r="A7472" t="s">
        <v>13</v>
      </c>
      <c r="B7472" t="s">
        <v>14</v>
      </c>
      <c r="C7472">
        <v>15</v>
      </c>
      <c r="D7472">
        <v>43</v>
      </c>
      <c r="E7472" t="b">
        <v>0</v>
      </c>
      <c r="F7472">
        <v>6.4000000000000001E-2</v>
      </c>
      <c r="G7472">
        <v>256</v>
      </c>
      <c r="H7472">
        <v>256</v>
      </c>
      <c r="I7472">
        <v>816</v>
      </c>
      <c r="J7472">
        <v>515</v>
      </c>
      <c r="K7472">
        <v>0</v>
      </c>
      <c r="L7472">
        <v>11</v>
      </c>
      <c r="M7472">
        <f t="shared" si="15093"/>
        <v>0</v>
      </c>
      <c r="N7472" t="b">
        <f t="shared" ref="N7472" si="15184">AND(MIN($F7472,$F7473,$F7474)=$F7472,MAX($H7472,$H7473,$H7474)=$H7472)</f>
        <v>0</v>
      </c>
      <c r="O7472" t="b">
        <f t="shared" ref="O7472" si="15185">AND(N7472,NOT(N7473),NOT(N7474))</f>
        <v>0</v>
      </c>
    </row>
    <row r="7473" spans="1:15" x14ac:dyDescent="0.25">
      <c r="A7473" t="s">
        <v>15</v>
      </c>
      <c r="B7473" t="s">
        <v>14</v>
      </c>
      <c r="C7473">
        <v>15</v>
      </c>
      <c r="D7473">
        <v>43</v>
      </c>
      <c r="E7473" t="b">
        <v>0</v>
      </c>
      <c r="F7473">
        <v>5.8000000000000003E-2</v>
      </c>
      <c r="G7473">
        <v>256</v>
      </c>
      <c r="H7473">
        <v>256</v>
      </c>
      <c r="I7473">
        <v>516</v>
      </c>
      <c r="J7473">
        <v>515</v>
      </c>
      <c r="K7473">
        <v>0</v>
      </c>
      <c r="L7473">
        <v>11</v>
      </c>
      <c r="M7473">
        <f t="shared" si="15093"/>
        <v>0</v>
      </c>
      <c r="N7473" t="b">
        <f t="shared" ref="N7473" si="15186">AND(MIN($F7472,$F7473,$F7474)=$F7473,MAX($H7472,$H7473,$H7474)=$H7473)</f>
        <v>1</v>
      </c>
      <c r="O7473" t="b">
        <f t="shared" ref="O7473" si="15187">AND(NOT(N7472),N7473,NOT(N7474))</f>
        <v>1</v>
      </c>
    </row>
    <row r="7474" spans="1:15" x14ac:dyDescent="0.25">
      <c r="A7474" t="s">
        <v>19</v>
      </c>
      <c r="B7474" t="s">
        <v>14</v>
      </c>
      <c r="C7474">
        <v>15</v>
      </c>
      <c r="D7474">
        <v>43</v>
      </c>
      <c r="E7474" t="b">
        <v>0</v>
      </c>
      <c r="F7474">
        <v>8.7999999999999995E-2</v>
      </c>
      <c r="G7474">
        <v>256</v>
      </c>
      <c r="H7474">
        <v>256</v>
      </c>
      <c r="I7474">
        <v>816</v>
      </c>
      <c r="J7474">
        <v>515</v>
      </c>
      <c r="K7474">
        <v>0</v>
      </c>
      <c r="L7474">
        <v>11</v>
      </c>
      <c r="M7474">
        <f t="shared" si="15093"/>
        <v>0</v>
      </c>
      <c r="N7474" t="b">
        <f t="shared" ref="N7474" si="15188">AND(MIN($F7472,$F7473,$F7474)=$F7474,MAX($H7472,$H7473,$H7474)=$H7474)</f>
        <v>0</v>
      </c>
      <c r="O7474" t="b">
        <f t="shared" ref="O7474" si="15189">AND(NOT(N7472),NOT(N7473),N7474)</f>
        <v>0</v>
      </c>
    </row>
    <row r="7475" spans="1:15" x14ac:dyDescent="0.25">
      <c r="A7475" t="s">
        <v>13</v>
      </c>
      <c r="B7475" t="s">
        <v>14</v>
      </c>
      <c r="C7475">
        <v>15</v>
      </c>
      <c r="D7475">
        <v>44</v>
      </c>
      <c r="E7475" t="b">
        <v>0</v>
      </c>
      <c r="F7475">
        <v>7.5999999999999998E-2</v>
      </c>
      <c r="G7475">
        <v>256</v>
      </c>
      <c r="H7475">
        <v>256</v>
      </c>
      <c r="I7475">
        <v>824</v>
      </c>
      <c r="J7475">
        <v>515</v>
      </c>
      <c r="K7475">
        <v>0</v>
      </c>
      <c r="L7475">
        <v>11</v>
      </c>
      <c r="M7475">
        <f t="shared" si="15093"/>
        <v>0</v>
      </c>
      <c r="N7475" t="b">
        <f t="shared" ref="N7475" si="15190">AND(MIN($F7475,$F7476,$F7477)=$F7475,MAX($H7475,$H7476,$H7477)=$H7475)</f>
        <v>0</v>
      </c>
      <c r="O7475" t="b">
        <f t="shared" ref="O7475" si="15191">AND(N7475,NOT(N7476),NOT(N7477))</f>
        <v>0</v>
      </c>
    </row>
    <row r="7476" spans="1:15" x14ac:dyDescent="0.25">
      <c r="A7476" t="s">
        <v>15</v>
      </c>
      <c r="B7476" t="s">
        <v>14</v>
      </c>
      <c r="C7476">
        <v>15</v>
      </c>
      <c r="D7476">
        <v>44</v>
      </c>
      <c r="E7476" t="b">
        <v>0</v>
      </c>
      <c r="F7476">
        <v>6.5000000000000002E-2</v>
      </c>
      <c r="G7476">
        <v>256</v>
      </c>
      <c r="H7476">
        <v>256</v>
      </c>
      <c r="I7476">
        <v>516</v>
      </c>
      <c r="J7476">
        <v>515</v>
      </c>
      <c r="K7476">
        <v>0</v>
      </c>
      <c r="L7476">
        <v>11</v>
      </c>
      <c r="M7476">
        <f t="shared" si="15093"/>
        <v>0</v>
      </c>
      <c r="N7476" t="b">
        <f t="shared" ref="N7476" si="15192">AND(MIN($F7475,$F7476,$F7477)=$F7476,MAX($H7475,$H7476,$H7477)=$H7476)</f>
        <v>1</v>
      </c>
      <c r="O7476" t="b">
        <f t="shared" ref="O7476" si="15193">AND(NOT(N7475),N7476,NOT(N7477))</f>
        <v>1</v>
      </c>
    </row>
    <row r="7477" spans="1:15" x14ac:dyDescent="0.25">
      <c r="A7477" t="s">
        <v>19</v>
      </c>
      <c r="B7477" t="s">
        <v>14</v>
      </c>
      <c r="C7477">
        <v>15</v>
      </c>
      <c r="D7477">
        <v>44</v>
      </c>
      <c r="E7477" t="b">
        <v>0</v>
      </c>
      <c r="F7477">
        <v>6.7000000000000004E-2</v>
      </c>
      <c r="G7477">
        <v>256</v>
      </c>
      <c r="H7477">
        <v>256</v>
      </c>
      <c r="I7477">
        <v>824</v>
      </c>
      <c r="J7477">
        <v>515</v>
      </c>
      <c r="K7477">
        <v>0</v>
      </c>
      <c r="L7477">
        <v>11</v>
      </c>
      <c r="M7477">
        <f t="shared" si="15093"/>
        <v>0</v>
      </c>
      <c r="N7477" t="b">
        <f t="shared" ref="N7477" si="15194">AND(MIN($F7475,$F7476,$F7477)=$F7477,MAX($H7475,$H7476,$H7477)=$H7477)</f>
        <v>0</v>
      </c>
      <c r="O7477" t="b">
        <f t="shared" ref="O7477" si="15195">AND(NOT(N7475),NOT(N7476),N7477)</f>
        <v>0</v>
      </c>
    </row>
    <row r="7478" spans="1:15" x14ac:dyDescent="0.25">
      <c r="A7478" t="s">
        <v>13</v>
      </c>
      <c r="B7478" t="s">
        <v>14</v>
      </c>
      <c r="C7478">
        <v>15</v>
      </c>
      <c r="D7478">
        <v>45</v>
      </c>
      <c r="E7478" t="b">
        <v>0</v>
      </c>
      <c r="F7478">
        <v>6.8000000000000005E-2</v>
      </c>
      <c r="G7478">
        <v>256</v>
      </c>
      <c r="H7478">
        <v>256</v>
      </c>
      <c r="I7478">
        <v>840</v>
      </c>
      <c r="J7478">
        <v>515</v>
      </c>
      <c r="K7478">
        <v>0</v>
      </c>
      <c r="L7478">
        <v>11</v>
      </c>
      <c r="M7478">
        <f t="shared" si="15093"/>
        <v>0</v>
      </c>
      <c r="N7478" t="b">
        <f t="shared" ref="N7478" si="15196">AND(MIN($F7478,$F7479,$F7480)=$F7478,MAX($H7478,$H7479,$H7480)=$H7478)</f>
        <v>1</v>
      </c>
      <c r="O7478" t="b">
        <f t="shared" ref="O7478" si="15197">AND(N7478,NOT(N7479),NOT(N7480))</f>
        <v>1</v>
      </c>
    </row>
    <row r="7479" spans="1:15" x14ac:dyDescent="0.25">
      <c r="A7479" t="s">
        <v>15</v>
      </c>
      <c r="B7479" t="s">
        <v>14</v>
      </c>
      <c r="C7479">
        <v>15</v>
      </c>
      <c r="D7479">
        <v>45</v>
      </c>
      <c r="E7479" t="b">
        <v>0</v>
      </c>
      <c r="F7479">
        <v>0.08</v>
      </c>
      <c r="G7479">
        <v>256</v>
      </c>
      <c r="H7479">
        <v>256</v>
      </c>
      <c r="I7479">
        <v>516</v>
      </c>
      <c r="J7479">
        <v>515</v>
      </c>
      <c r="K7479">
        <v>0</v>
      </c>
      <c r="L7479">
        <v>11</v>
      </c>
      <c r="M7479">
        <f t="shared" si="15093"/>
        <v>0</v>
      </c>
      <c r="N7479" t="b">
        <f t="shared" ref="N7479" si="15198">AND(MIN($F7478,$F7479,$F7480)=$F7479,MAX($H7478,$H7479,$H7480)=$H7479)</f>
        <v>0</v>
      </c>
      <c r="O7479" t="b">
        <f t="shared" ref="O7479" si="15199">AND(NOT(N7478),N7479,NOT(N7480))</f>
        <v>0</v>
      </c>
    </row>
    <row r="7480" spans="1:15" x14ac:dyDescent="0.25">
      <c r="A7480" t="s">
        <v>19</v>
      </c>
      <c r="B7480" t="s">
        <v>14</v>
      </c>
      <c r="C7480">
        <v>15</v>
      </c>
      <c r="D7480">
        <v>45</v>
      </c>
      <c r="E7480" t="b">
        <v>0</v>
      </c>
      <c r="F7480">
        <v>7.5999999999999998E-2</v>
      </c>
      <c r="G7480">
        <v>256</v>
      </c>
      <c r="H7480">
        <v>256</v>
      </c>
      <c r="I7480">
        <v>840</v>
      </c>
      <c r="J7480">
        <v>515</v>
      </c>
      <c r="K7480">
        <v>0</v>
      </c>
      <c r="L7480">
        <v>11</v>
      </c>
      <c r="M7480">
        <f t="shared" si="15093"/>
        <v>0</v>
      </c>
      <c r="N7480" t="b">
        <f t="shared" ref="N7480" si="15200">AND(MIN($F7478,$F7479,$F7480)=$F7480,MAX($H7478,$H7479,$H7480)=$H7480)</f>
        <v>0</v>
      </c>
      <c r="O7480" t="b">
        <f t="shared" ref="O7480" si="15201">AND(NOT(N7478),NOT(N7479),N7480)</f>
        <v>0</v>
      </c>
    </row>
    <row r="7481" spans="1:15" x14ac:dyDescent="0.25">
      <c r="A7481" t="s">
        <v>13</v>
      </c>
      <c r="B7481" t="s">
        <v>14</v>
      </c>
      <c r="C7481">
        <v>15</v>
      </c>
      <c r="D7481">
        <v>46</v>
      </c>
      <c r="E7481" t="b">
        <v>0</v>
      </c>
      <c r="F7481">
        <v>0.10299999999999999</v>
      </c>
      <c r="G7481">
        <v>256</v>
      </c>
      <c r="H7481">
        <v>256</v>
      </c>
      <c r="I7481">
        <v>1042</v>
      </c>
      <c r="J7481">
        <v>519</v>
      </c>
      <c r="K7481">
        <v>2</v>
      </c>
      <c r="L7481">
        <v>11</v>
      </c>
      <c r="M7481">
        <f t="shared" si="15093"/>
        <v>0</v>
      </c>
      <c r="N7481" t="b">
        <f t="shared" ref="N7481" si="15202">AND(MIN($F7481,$F7482,$F7483)=$F7481,MAX($H7481,$H7482,$H7483)=$H7481)</f>
        <v>0</v>
      </c>
      <c r="O7481" t="b">
        <f t="shared" ref="O7481" si="15203">AND(N7481,NOT(N7482),NOT(N7483))</f>
        <v>0</v>
      </c>
    </row>
    <row r="7482" spans="1:15" x14ac:dyDescent="0.25">
      <c r="A7482" t="s">
        <v>15</v>
      </c>
      <c r="B7482" t="s">
        <v>14</v>
      </c>
      <c r="C7482">
        <v>15</v>
      </c>
      <c r="D7482">
        <v>46</v>
      </c>
      <c r="E7482" t="b">
        <v>0</v>
      </c>
      <c r="F7482">
        <v>0.108</v>
      </c>
      <c r="G7482">
        <v>256</v>
      </c>
      <c r="H7482">
        <v>256</v>
      </c>
      <c r="I7482">
        <v>522</v>
      </c>
      <c r="J7482">
        <v>519</v>
      </c>
      <c r="K7482">
        <v>2</v>
      </c>
      <c r="L7482">
        <v>11</v>
      </c>
      <c r="M7482">
        <f t="shared" si="15093"/>
        <v>0</v>
      </c>
      <c r="N7482" t="b">
        <f t="shared" ref="N7482" si="15204">AND(MIN($F7481,$F7482,$F7483)=$F7482,MAX($H7481,$H7482,$H7483)=$H7482)</f>
        <v>0</v>
      </c>
      <c r="O7482" t="b">
        <f t="shared" ref="O7482" si="15205">AND(NOT(N7481),N7482,NOT(N7483))</f>
        <v>0</v>
      </c>
    </row>
    <row r="7483" spans="1:15" x14ac:dyDescent="0.25">
      <c r="A7483" t="s">
        <v>19</v>
      </c>
      <c r="B7483" t="s">
        <v>14</v>
      </c>
      <c r="C7483">
        <v>15</v>
      </c>
      <c r="D7483">
        <v>46</v>
      </c>
      <c r="E7483" t="b">
        <v>0</v>
      </c>
      <c r="F7483">
        <v>8.2000000000000003E-2</v>
      </c>
      <c r="G7483">
        <v>256</v>
      </c>
      <c r="H7483">
        <v>256</v>
      </c>
      <c r="I7483">
        <v>1042</v>
      </c>
      <c r="J7483">
        <v>519</v>
      </c>
      <c r="K7483">
        <v>2</v>
      </c>
      <c r="L7483">
        <v>11</v>
      </c>
      <c r="M7483">
        <f t="shared" si="15093"/>
        <v>0</v>
      </c>
      <c r="N7483" t="b">
        <f t="shared" ref="N7483" si="15206">AND(MIN($F7481,$F7482,$F7483)=$F7483,MAX($H7481,$H7482,$H7483)=$H7483)</f>
        <v>1</v>
      </c>
      <c r="O7483" t="b">
        <f t="shared" ref="O7483" si="15207">AND(NOT(N7481),NOT(N7482),N7483)</f>
        <v>1</v>
      </c>
    </row>
    <row r="7484" spans="1:15" x14ac:dyDescent="0.25">
      <c r="A7484" t="s">
        <v>13</v>
      </c>
      <c r="B7484" t="s">
        <v>14</v>
      </c>
      <c r="C7484">
        <v>15</v>
      </c>
      <c r="D7484">
        <v>47</v>
      </c>
      <c r="E7484" t="b">
        <v>0</v>
      </c>
      <c r="F7484">
        <v>6.4000000000000001E-2</v>
      </c>
      <c r="G7484">
        <v>256</v>
      </c>
      <c r="H7484">
        <v>256</v>
      </c>
      <c r="I7484">
        <v>880</v>
      </c>
      <c r="J7484">
        <v>515</v>
      </c>
      <c r="K7484">
        <v>0</v>
      </c>
      <c r="L7484">
        <v>11</v>
      </c>
      <c r="M7484">
        <f t="shared" si="15093"/>
        <v>0</v>
      </c>
      <c r="N7484" t="b">
        <f t="shared" ref="N7484" si="15208">AND(MIN($F7484,$F7485,$F7486)=$F7484,MAX($H7484,$H7485,$H7486)=$H7484)</f>
        <v>1</v>
      </c>
      <c r="O7484" t="b">
        <f t="shared" ref="O7484" si="15209">AND(N7484,NOT(N7485),NOT(N7486))</f>
        <v>1</v>
      </c>
    </row>
    <row r="7485" spans="1:15" x14ac:dyDescent="0.25">
      <c r="A7485" t="s">
        <v>15</v>
      </c>
      <c r="B7485" t="s">
        <v>14</v>
      </c>
      <c r="C7485">
        <v>15</v>
      </c>
      <c r="D7485">
        <v>47</v>
      </c>
      <c r="E7485" t="b">
        <v>0</v>
      </c>
      <c r="F7485">
        <v>7.2999999999999995E-2</v>
      </c>
      <c r="G7485">
        <v>256</v>
      </c>
      <c r="H7485">
        <v>256</v>
      </c>
      <c r="I7485">
        <v>516</v>
      </c>
      <c r="J7485">
        <v>515</v>
      </c>
      <c r="K7485">
        <v>0</v>
      </c>
      <c r="L7485">
        <v>11</v>
      </c>
      <c r="M7485">
        <f t="shared" si="15093"/>
        <v>0</v>
      </c>
      <c r="N7485" t="b">
        <f t="shared" ref="N7485" si="15210">AND(MIN($F7484,$F7485,$F7486)=$F7485,MAX($H7484,$H7485,$H7486)=$H7485)</f>
        <v>0</v>
      </c>
      <c r="O7485" t="b">
        <f t="shared" ref="O7485" si="15211">AND(NOT(N7484),N7485,NOT(N7486))</f>
        <v>0</v>
      </c>
    </row>
    <row r="7486" spans="1:15" x14ac:dyDescent="0.25">
      <c r="A7486" t="s">
        <v>19</v>
      </c>
      <c r="B7486" t="s">
        <v>14</v>
      </c>
      <c r="C7486">
        <v>15</v>
      </c>
      <c r="D7486">
        <v>47</v>
      </c>
      <c r="E7486" t="b">
        <v>0</v>
      </c>
      <c r="F7486">
        <v>0.08</v>
      </c>
      <c r="G7486">
        <v>256</v>
      </c>
      <c r="H7486">
        <v>256</v>
      </c>
      <c r="I7486">
        <v>880</v>
      </c>
      <c r="J7486">
        <v>515</v>
      </c>
      <c r="K7486">
        <v>0</v>
      </c>
      <c r="L7486">
        <v>11</v>
      </c>
      <c r="M7486">
        <f t="shared" si="15093"/>
        <v>0</v>
      </c>
      <c r="N7486" t="b">
        <f t="shared" ref="N7486" si="15212">AND(MIN($F7484,$F7485,$F7486)=$F7486,MAX($H7484,$H7485,$H7486)=$H7486)</f>
        <v>0</v>
      </c>
      <c r="O7486" t="b">
        <f t="shared" ref="O7486" si="15213">AND(NOT(N7484),NOT(N7485),N7486)</f>
        <v>0</v>
      </c>
    </row>
    <row r="7487" spans="1:15" x14ac:dyDescent="0.25">
      <c r="A7487" t="s">
        <v>13</v>
      </c>
      <c r="B7487" t="s">
        <v>14</v>
      </c>
      <c r="C7487">
        <v>15</v>
      </c>
      <c r="D7487">
        <v>48</v>
      </c>
      <c r="E7487" t="b">
        <v>0</v>
      </c>
      <c r="F7487">
        <v>6.4000000000000001E-2</v>
      </c>
      <c r="G7487">
        <v>256</v>
      </c>
      <c r="H7487">
        <v>256</v>
      </c>
      <c r="I7487">
        <v>805</v>
      </c>
      <c r="J7487">
        <v>525</v>
      </c>
      <c r="K7487">
        <v>5</v>
      </c>
      <c r="L7487">
        <v>12</v>
      </c>
      <c r="M7487">
        <f t="shared" si="15093"/>
        <v>0</v>
      </c>
      <c r="N7487" t="b">
        <f t="shared" ref="N7487" si="15214">AND(MIN($F7487,$F7488,$F7489)=$F7487,MAX($H7487,$H7488,$H7489)=$H7487)</f>
        <v>0</v>
      </c>
      <c r="O7487" t="b">
        <f t="shared" ref="O7487" si="15215">AND(N7487,NOT(N7488),NOT(N7489))</f>
        <v>0</v>
      </c>
    </row>
    <row r="7488" spans="1:15" x14ac:dyDescent="0.25">
      <c r="A7488" t="s">
        <v>15</v>
      </c>
      <c r="B7488" t="s">
        <v>14</v>
      </c>
      <c r="C7488">
        <v>15</v>
      </c>
      <c r="D7488">
        <v>48</v>
      </c>
      <c r="E7488" t="b">
        <v>0</v>
      </c>
      <c r="F7488">
        <v>5.6000000000000001E-2</v>
      </c>
      <c r="G7488">
        <v>256</v>
      </c>
      <c r="H7488">
        <v>256</v>
      </c>
      <c r="I7488">
        <v>527</v>
      </c>
      <c r="J7488">
        <v>525</v>
      </c>
      <c r="K7488">
        <v>5</v>
      </c>
      <c r="L7488">
        <v>12</v>
      </c>
      <c r="M7488">
        <f t="shared" si="15093"/>
        <v>0</v>
      </c>
      <c r="N7488" t="b">
        <f t="shared" ref="N7488" si="15216">AND(MIN($F7487,$F7488,$F7489)=$F7488,MAX($H7487,$H7488,$H7489)=$H7488)</f>
        <v>1</v>
      </c>
      <c r="O7488" t="b">
        <f t="shared" ref="O7488" si="15217">AND(NOT(N7487),N7488,NOT(N7489))</f>
        <v>1</v>
      </c>
    </row>
    <row r="7489" spans="1:15" x14ac:dyDescent="0.25">
      <c r="A7489" t="s">
        <v>19</v>
      </c>
      <c r="B7489" t="s">
        <v>14</v>
      </c>
      <c r="C7489">
        <v>15</v>
      </c>
      <c r="D7489">
        <v>48</v>
      </c>
      <c r="E7489" t="b">
        <v>0</v>
      </c>
      <c r="F7489">
        <v>7.0999999999999994E-2</v>
      </c>
      <c r="G7489">
        <v>256</v>
      </c>
      <c r="H7489">
        <v>256</v>
      </c>
      <c r="I7489">
        <v>805</v>
      </c>
      <c r="J7489">
        <v>525</v>
      </c>
      <c r="K7489">
        <v>5</v>
      </c>
      <c r="L7489">
        <v>12</v>
      </c>
      <c r="M7489">
        <f t="shared" si="15093"/>
        <v>0</v>
      </c>
      <c r="N7489" t="b">
        <f t="shared" ref="N7489" si="15218">AND(MIN($F7487,$F7488,$F7489)=$F7489,MAX($H7487,$H7488,$H7489)=$H7489)</f>
        <v>0</v>
      </c>
      <c r="O7489" t="b">
        <f t="shared" ref="O7489" si="15219">AND(NOT(N7487),NOT(N7488),N7489)</f>
        <v>0</v>
      </c>
    </row>
    <row r="7490" spans="1:15" x14ac:dyDescent="0.25">
      <c r="A7490" t="s">
        <v>13</v>
      </c>
      <c r="B7490" t="s">
        <v>14</v>
      </c>
      <c r="C7490">
        <v>15</v>
      </c>
      <c r="D7490">
        <v>49</v>
      </c>
      <c r="E7490" t="b">
        <v>0</v>
      </c>
      <c r="F7490">
        <v>7.6999999999999999E-2</v>
      </c>
      <c r="G7490">
        <v>256</v>
      </c>
      <c r="H7490">
        <v>256</v>
      </c>
      <c r="I7490">
        <v>996</v>
      </c>
      <c r="J7490">
        <v>514</v>
      </c>
      <c r="K7490">
        <v>0</v>
      </c>
      <c r="L7490">
        <v>11</v>
      </c>
      <c r="M7490">
        <f t="shared" si="15093"/>
        <v>0</v>
      </c>
      <c r="N7490" t="b">
        <f t="shared" ref="N7490" si="15220">AND(MIN($F7490,$F7491,$F7492)=$F7490,MAX($H7490,$H7491,$H7492)=$H7490)</f>
        <v>0</v>
      </c>
      <c r="O7490" t="b">
        <f t="shared" ref="O7490" si="15221">AND(N7490,NOT(N7491),NOT(N7492))</f>
        <v>0</v>
      </c>
    </row>
    <row r="7491" spans="1:15" x14ac:dyDescent="0.25">
      <c r="A7491" t="s">
        <v>15</v>
      </c>
      <c r="B7491" t="s">
        <v>14</v>
      </c>
      <c r="C7491">
        <v>15</v>
      </c>
      <c r="D7491">
        <v>49</v>
      </c>
      <c r="E7491" t="b">
        <v>0</v>
      </c>
      <c r="F7491">
        <v>7.5999999999999998E-2</v>
      </c>
      <c r="G7491">
        <v>256</v>
      </c>
      <c r="H7491">
        <v>256</v>
      </c>
      <c r="I7491">
        <v>515</v>
      </c>
      <c r="J7491">
        <v>514</v>
      </c>
      <c r="K7491">
        <v>0</v>
      </c>
      <c r="L7491">
        <v>11</v>
      </c>
      <c r="M7491">
        <f t="shared" ref="M7491:M7554" si="15222">G7491-H7491</f>
        <v>0</v>
      </c>
      <c r="N7491" t="b">
        <f t="shared" ref="N7491" si="15223">AND(MIN($F7490,$F7491,$F7492)=$F7491,MAX($H7490,$H7491,$H7492)=$H7491)</f>
        <v>1</v>
      </c>
      <c r="O7491" t="b">
        <f t="shared" ref="O7491" si="15224">AND(NOT(N7490),N7491,NOT(N7492))</f>
        <v>1</v>
      </c>
    </row>
    <row r="7492" spans="1:15" x14ac:dyDescent="0.25">
      <c r="A7492" t="s">
        <v>19</v>
      </c>
      <c r="B7492" t="s">
        <v>14</v>
      </c>
      <c r="C7492">
        <v>15</v>
      </c>
      <c r="D7492">
        <v>49</v>
      </c>
      <c r="E7492" t="b">
        <v>0</v>
      </c>
      <c r="F7492">
        <v>7.9000000000000001E-2</v>
      </c>
      <c r="G7492">
        <v>256</v>
      </c>
      <c r="H7492">
        <v>256</v>
      </c>
      <c r="I7492">
        <v>996</v>
      </c>
      <c r="J7492">
        <v>514</v>
      </c>
      <c r="K7492">
        <v>0</v>
      </c>
      <c r="L7492">
        <v>11</v>
      </c>
      <c r="M7492">
        <f t="shared" si="15222"/>
        <v>0</v>
      </c>
      <c r="N7492" t="b">
        <f t="shared" ref="N7492" si="15225">AND(MIN($F7490,$F7491,$F7492)=$F7492,MAX($H7490,$H7491,$H7492)=$H7492)</f>
        <v>0</v>
      </c>
      <c r="O7492" t="b">
        <f t="shared" ref="O7492" si="15226">AND(NOT(N7490),NOT(N7491),N7492)</f>
        <v>0</v>
      </c>
    </row>
    <row r="7493" spans="1:15" x14ac:dyDescent="0.25">
      <c r="A7493" t="s">
        <v>13</v>
      </c>
      <c r="B7493" t="s">
        <v>14</v>
      </c>
      <c r="C7493">
        <v>15</v>
      </c>
      <c r="D7493">
        <v>4</v>
      </c>
      <c r="E7493" t="b">
        <v>0</v>
      </c>
      <c r="F7493">
        <v>6.71</v>
      </c>
      <c r="G7493">
        <v>256</v>
      </c>
      <c r="H7493">
        <v>256</v>
      </c>
      <c r="I7493">
        <v>952427</v>
      </c>
      <c r="J7493">
        <v>519463</v>
      </c>
      <c r="K7493">
        <v>259472</v>
      </c>
      <c r="L7493">
        <v>17</v>
      </c>
      <c r="M7493">
        <f t="shared" si="15222"/>
        <v>0</v>
      </c>
      <c r="N7493" t="b">
        <f t="shared" ref="N7493" si="15227">AND(MIN($F7493,$F7494,$F7495)=$F7493,MAX($H7493,$H7494,$H7495)=$H7493)</f>
        <v>0</v>
      </c>
      <c r="O7493" t="b">
        <f t="shared" ref="O7493" si="15228">AND(N7493,NOT(N7494),NOT(N7495))</f>
        <v>0</v>
      </c>
    </row>
    <row r="7494" spans="1:15" x14ac:dyDescent="0.25">
      <c r="A7494" t="s">
        <v>15</v>
      </c>
      <c r="B7494" t="s">
        <v>14</v>
      </c>
      <c r="C7494">
        <v>15</v>
      </c>
      <c r="D7494">
        <v>4</v>
      </c>
      <c r="E7494" t="b">
        <v>0</v>
      </c>
      <c r="F7494">
        <v>3.0739999999999998</v>
      </c>
      <c r="G7494">
        <v>256</v>
      </c>
      <c r="H7494">
        <v>256</v>
      </c>
      <c r="I7494">
        <v>536198</v>
      </c>
      <c r="J7494">
        <v>519463</v>
      </c>
      <c r="K7494">
        <v>259472</v>
      </c>
      <c r="L7494">
        <v>17</v>
      </c>
      <c r="M7494">
        <f t="shared" si="15222"/>
        <v>0</v>
      </c>
      <c r="N7494" t="b">
        <f t="shared" ref="N7494" si="15229">AND(MIN($F7493,$F7494,$F7495)=$F7494,MAX($H7493,$H7494,$H7495)=$H7494)</f>
        <v>1</v>
      </c>
      <c r="O7494" t="b">
        <f t="shared" ref="O7494" si="15230">AND(NOT(N7493),N7494,NOT(N7495))</f>
        <v>1</v>
      </c>
    </row>
    <row r="7495" spans="1:15" x14ac:dyDescent="0.25">
      <c r="A7495" t="s">
        <v>19</v>
      </c>
      <c r="B7495" t="s">
        <v>14</v>
      </c>
      <c r="C7495">
        <v>15</v>
      </c>
      <c r="D7495">
        <v>4</v>
      </c>
      <c r="E7495" t="b">
        <v>0</v>
      </c>
      <c r="F7495">
        <v>7.7809999999999997</v>
      </c>
      <c r="G7495">
        <v>256</v>
      </c>
      <c r="H7495">
        <v>256</v>
      </c>
      <c r="I7495">
        <v>952427</v>
      </c>
      <c r="J7495">
        <v>519463</v>
      </c>
      <c r="K7495">
        <v>259472</v>
      </c>
      <c r="L7495">
        <v>17</v>
      </c>
      <c r="M7495">
        <f t="shared" si="15222"/>
        <v>0</v>
      </c>
      <c r="N7495" t="b">
        <f t="shared" ref="N7495" si="15231">AND(MIN($F7493,$F7494,$F7495)=$F7495,MAX($H7493,$H7494,$H7495)=$H7495)</f>
        <v>0</v>
      </c>
      <c r="O7495" t="b">
        <f t="shared" ref="O7495" si="15232">AND(NOT(N7493),NOT(N7494),N7495)</f>
        <v>0</v>
      </c>
    </row>
    <row r="7496" spans="1:15" x14ac:dyDescent="0.25">
      <c r="A7496" t="s">
        <v>13</v>
      </c>
      <c r="B7496" t="s">
        <v>14</v>
      </c>
      <c r="C7496">
        <v>15</v>
      </c>
      <c r="D7496">
        <v>50</v>
      </c>
      <c r="E7496" t="b">
        <v>0</v>
      </c>
      <c r="F7496">
        <v>7.3999999999999996E-2</v>
      </c>
      <c r="G7496">
        <v>256</v>
      </c>
      <c r="H7496">
        <v>256</v>
      </c>
      <c r="I7496">
        <v>956</v>
      </c>
      <c r="J7496">
        <v>515</v>
      </c>
      <c r="K7496">
        <v>0</v>
      </c>
      <c r="L7496">
        <v>11</v>
      </c>
      <c r="M7496">
        <f t="shared" si="15222"/>
        <v>0</v>
      </c>
      <c r="N7496" t="b">
        <f t="shared" ref="N7496" si="15233">AND(MIN($F7496,$F7497,$F7498)=$F7496,MAX($H7496,$H7497,$H7498)=$H7496)</f>
        <v>0</v>
      </c>
      <c r="O7496" t="b">
        <f t="shared" ref="O7496" si="15234">AND(N7496,NOT(N7497),NOT(N7498))</f>
        <v>0</v>
      </c>
    </row>
    <row r="7497" spans="1:15" x14ac:dyDescent="0.25">
      <c r="A7497" t="s">
        <v>15</v>
      </c>
      <c r="B7497" t="s">
        <v>14</v>
      </c>
      <c r="C7497">
        <v>15</v>
      </c>
      <c r="D7497">
        <v>50</v>
      </c>
      <c r="E7497" t="b">
        <v>0</v>
      </c>
      <c r="F7497">
        <v>6.8000000000000005E-2</v>
      </c>
      <c r="G7497">
        <v>256</v>
      </c>
      <c r="H7497">
        <v>256</v>
      </c>
      <c r="I7497">
        <v>516</v>
      </c>
      <c r="J7497">
        <v>515</v>
      </c>
      <c r="K7497">
        <v>0</v>
      </c>
      <c r="L7497">
        <v>11</v>
      </c>
      <c r="M7497">
        <f t="shared" si="15222"/>
        <v>0</v>
      </c>
      <c r="N7497" t="b">
        <f t="shared" ref="N7497" si="15235">AND(MIN($F7496,$F7497,$F7498)=$F7497,MAX($H7496,$H7497,$H7498)=$H7497)</f>
        <v>1</v>
      </c>
      <c r="O7497" t="b">
        <f t="shared" ref="O7497" si="15236">AND(NOT(N7496),N7497,NOT(N7498))</f>
        <v>1</v>
      </c>
    </row>
    <row r="7498" spans="1:15" x14ac:dyDescent="0.25">
      <c r="A7498" t="s">
        <v>19</v>
      </c>
      <c r="B7498" t="s">
        <v>14</v>
      </c>
      <c r="C7498">
        <v>15</v>
      </c>
      <c r="D7498">
        <v>50</v>
      </c>
      <c r="E7498" t="b">
        <v>0</v>
      </c>
      <c r="F7498">
        <v>9.0999999999999998E-2</v>
      </c>
      <c r="G7498">
        <v>256</v>
      </c>
      <c r="H7498">
        <v>256</v>
      </c>
      <c r="I7498">
        <v>956</v>
      </c>
      <c r="J7498">
        <v>515</v>
      </c>
      <c r="K7498">
        <v>0</v>
      </c>
      <c r="L7498">
        <v>11</v>
      </c>
      <c r="M7498">
        <f t="shared" si="15222"/>
        <v>0</v>
      </c>
      <c r="N7498" t="b">
        <f t="shared" ref="N7498" si="15237">AND(MIN($F7496,$F7497,$F7498)=$F7498,MAX($H7496,$H7497,$H7498)=$H7498)</f>
        <v>0</v>
      </c>
      <c r="O7498" t="b">
        <f t="shared" ref="O7498" si="15238">AND(NOT(N7496),NOT(N7497),N7498)</f>
        <v>0</v>
      </c>
    </row>
    <row r="7499" spans="1:15" x14ac:dyDescent="0.25">
      <c r="A7499" t="s">
        <v>13</v>
      </c>
      <c r="B7499" t="s">
        <v>14</v>
      </c>
      <c r="C7499">
        <v>15</v>
      </c>
      <c r="D7499">
        <v>5</v>
      </c>
      <c r="E7499" t="b">
        <v>0</v>
      </c>
      <c r="F7499">
        <v>8.4000000000000005E-2</v>
      </c>
      <c r="G7499">
        <v>256</v>
      </c>
      <c r="H7499">
        <v>256</v>
      </c>
      <c r="I7499">
        <v>1050</v>
      </c>
      <c r="J7499">
        <v>519</v>
      </c>
      <c r="K7499">
        <v>0</v>
      </c>
      <c r="L7499">
        <v>18</v>
      </c>
      <c r="M7499">
        <f t="shared" si="15222"/>
        <v>0</v>
      </c>
      <c r="N7499" t="b">
        <f t="shared" ref="N7499" si="15239">AND(MIN($F7499,$F7500,$F7501)=$F7499,MAX($H7499,$H7500,$H7501)=$H7499)</f>
        <v>0</v>
      </c>
      <c r="O7499" t="b">
        <f t="shared" ref="O7499" si="15240">AND(N7499,NOT(N7500),NOT(N7501))</f>
        <v>0</v>
      </c>
    </row>
    <row r="7500" spans="1:15" x14ac:dyDescent="0.25">
      <c r="A7500" t="s">
        <v>15</v>
      </c>
      <c r="B7500" t="s">
        <v>14</v>
      </c>
      <c r="C7500">
        <v>15</v>
      </c>
      <c r="D7500">
        <v>5</v>
      </c>
      <c r="E7500" t="b">
        <v>0</v>
      </c>
      <c r="F7500">
        <v>7.1999999999999995E-2</v>
      </c>
      <c r="G7500">
        <v>256</v>
      </c>
      <c r="H7500">
        <v>256</v>
      </c>
      <c r="I7500">
        <v>529</v>
      </c>
      <c r="J7500">
        <v>519</v>
      </c>
      <c r="K7500">
        <v>0</v>
      </c>
      <c r="L7500">
        <v>18</v>
      </c>
      <c r="M7500">
        <f t="shared" si="15222"/>
        <v>0</v>
      </c>
      <c r="N7500" t="b">
        <f t="shared" ref="N7500" si="15241">AND(MIN($F7499,$F7500,$F7501)=$F7500,MAX($H7499,$H7500,$H7501)=$H7500)</f>
        <v>1</v>
      </c>
      <c r="O7500" t="b">
        <f t="shared" ref="O7500" si="15242">AND(NOT(N7499),N7500,NOT(N7501))</f>
        <v>1</v>
      </c>
    </row>
    <row r="7501" spans="1:15" x14ac:dyDescent="0.25">
      <c r="A7501" t="s">
        <v>19</v>
      </c>
      <c r="B7501" t="s">
        <v>14</v>
      </c>
      <c r="C7501">
        <v>15</v>
      </c>
      <c r="D7501">
        <v>5</v>
      </c>
      <c r="E7501" t="b">
        <v>0</v>
      </c>
      <c r="F7501">
        <v>0.10199999999999999</v>
      </c>
      <c r="G7501">
        <v>256</v>
      </c>
      <c r="H7501">
        <v>256</v>
      </c>
      <c r="I7501">
        <v>1050</v>
      </c>
      <c r="J7501">
        <v>519</v>
      </c>
      <c r="K7501">
        <v>0</v>
      </c>
      <c r="L7501">
        <v>18</v>
      </c>
      <c r="M7501">
        <f t="shared" si="15222"/>
        <v>0</v>
      </c>
      <c r="N7501" t="b">
        <f t="shared" ref="N7501" si="15243">AND(MIN($F7499,$F7500,$F7501)=$F7501,MAX($H7499,$H7500,$H7501)=$H7501)</f>
        <v>0</v>
      </c>
      <c r="O7501" t="b">
        <f t="shared" ref="O7501" si="15244">AND(NOT(N7499),NOT(N7500),N7501)</f>
        <v>0</v>
      </c>
    </row>
    <row r="7502" spans="1:15" x14ac:dyDescent="0.25">
      <c r="A7502" t="s">
        <v>13</v>
      </c>
      <c r="B7502" t="s">
        <v>14</v>
      </c>
      <c r="C7502">
        <v>15</v>
      </c>
      <c r="D7502">
        <v>6</v>
      </c>
      <c r="E7502" t="b">
        <v>0</v>
      </c>
      <c r="F7502">
        <v>0</v>
      </c>
      <c r="G7502">
        <v>256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f t="shared" si="15222"/>
        <v>256</v>
      </c>
      <c r="N7502" t="b">
        <f t="shared" ref="N7502" si="15245">AND(MIN($F7502,$F7503,$F7504)=$F7502,MAX($H7502,$H7503,$H7504)=$H7502)</f>
        <v>1</v>
      </c>
      <c r="O7502" t="b">
        <f t="shared" ref="O7502" si="15246">AND(N7502,NOT(N7503),NOT(N7504))</f>
        <v>0</v>
      </c>
    </row>
    <row r="7503" spans="1:15" x14ac:dyDescent="0.25">
      <c r="A7503" t="s">
        <v>15</v>
      </c>
      <c r="B7503" t="s">
        <v>14</v>
      </c>
      <c r="C7503">
        <v>15</v>
      </c>
      <c r="D7503">
        <v>6</v>
      </c>
      <c r="E7503" t="b">
        <v>0</v>
      </c>
      <c r="F7503">
        <v>0</v>
      </c>
      <c r="G7503">
        <v>256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f t="shared" si="15222"/>
        <v>256</v>
      </c>
      <c r="N7503" t="b">
        <f t="shared" ref="N7503" si="15247">AND(MIN($F7502,$F7503,$F7504)=$F7503,MAX($H7502,$H7503,$H7504)=$H7503)</f>
        <v>1</v>
      </c>
      <c r="O7503" t="b">
        <f t="shared" ref="O7503" si="15248">AND(NOT(N7502),N7503,NOT(N7504))</f>
        <v>0</v>
      </c>
    </row>
    <row r="7504" spans="1:15" x14ac:dyDescent="0.25">
      <c r="A7504" t="s">
        <v>19</v>
      </c>
      <c r="B7504" t="s">
        <v>14</v>
      </c>
      <c r="C7504">
        <v>15</v>
      </c>
      <c r="D7504">
        <v>6</v>
      </c>
      <c r="E7504" t="b">
        <v>0</v>
      </c>
      <c r="F7504">
        <v>0</v>
      </c>
      <c r="G7504">
        <v>256</v>
      </c>
      <c r="H7504">
        <v>0</v>
      </c>
      <c r="I7504">
        <v>0</v>
      </c>
      <c r="J7504">
        <v>0</v>
      </c>
      <c r="K7504">
        <v>1</v>
      </c>
      <c r="L7504">
        <v>0</v>
      </c>
      <c r="M7504">
        <f t="shared" si="15222"/>
        <v>256</v>
      </c>
      <c r="N7504" t="b">
        <f t="shared" ref="N7504" si="15249">AND(MIN($F7502,$F7503,$F7504)=$F7504,MAX($H7502,$H7503,$H7504)=$H7504)</f>
        <v>1</v>
      </c>
      <c r="O7504" t="b">
        <f t="shared" ref="O7504" si="15250">AND(NOT(N7502),NOT(N7503),N7504)</f>
        <v>0</v>
      </c>
    </row>
    <row r="7505" spans="1:15" x14ac:dyDescent="0.25">
      <c r="A7505" t="s">
        <v>13</v>
      </c>
      <c r="B7505" t="s">
        <v>14</v>
      </c>
      <c r="C7505">
        <v>15</v>
      </c>
      <c r="D7505">
        <v>7</v>
      </c>
      <c r="E7505" t="b">
        <v>0</v>
      </c>
      <c r="F7505">
        <v>5.8000000000000003E-2</v>
      </c>
      <c r="G7505">
        <v>256</v>
      </c>
      <c r="H7505">
        <v>256</v>
      </c>
      <c r="I7505">
        <v>959</v>
      </c>
      <c r="J7505">
        <v>605</v>
      </c>
      <c r="K7505">
        <v>46</v>
      </c>
      <c r="L7505">
        <v>9</v>
      </c>
      <c r="M7505">
        <f t="shared" si="15222"/>
        <v>0</v>
      </c>
      <c r="N7505" t="b">
        <f t="shared" ref="N7505" si="15251">AND(MIN($F7505,$F7506,$F7507)=$F7505,MAX($H7505,$H7506,$H7507)=$H7505)</f>
        <v>1</v>
      </c>
      <c r="O7505" t="b">
        <f t="shared" ref="O7505" si="15252">AND(N7505,NOT(N7506),NOT(N7507))</f>
        <v>1</v>
      </c>
    </row>
    <row r="7506" spans="1:15" x14ac:dyDescent="0.25">
      <c r="A7506" t="s">
        <v>15</v>
      </c>
      <c r="B7506" t="s">
        <v>14</v>
      </c>
      <c r="C7506">
        <v>15</v>
      </c>
      <c r="D7506">
        <v>7</v>
      </c>
      <c r="E7506" t="b">
        <v>0</v>
      </c>
      <c r="F7506">
        <v>6.6000000000000003E-2</v>
      </c>
      <c r="G7506">
        <v>256</v>
      </c>
      <c r="H7506">
        <v>256</v>
      </c>
      <c r="I7506">
        <v>650</v>
      </c>
      <c r="J7506">
        <v>649</v>
      </c>
      <c r="K7506">
        <v>68</v>
      </c>
      <c r="L7506">
        <v>9</v>
      </c>
      <c r="M7506">
        <f t="shared" si="15222"/>
        <v>0</v>
      </c>
      <c r="N7506" t="b">
        <f t="shared" ref="N7506" si="15253">AND(MIN($F7505,$F7506,$F7507)=$F7506,MAX($H7505,$H7506,$H7507)=$H7506)</f>
        <v>0</v>
      </c>
      <c r="O7506" t="b">
        <f t="shared" ref="O7506" si="15254">AND(NOT(N7505),N7506,NOT(N7507))</f>
        <v>0</v>
      </c>
    </row>
    <row r="7507" spans="1:15" x14ac:dyDescent="0.25">
      <c r="A7507" t="s">
        <v>19</v>
      </c>
      <c r="B7507" t="s">
        <v>14</v>
      </c>
      <c r="C7507">
        <v>15</v>
      </c>
      <c r="D7507">
        <v>7</v>
      </c>
      <c r="E7507" t="b">
        <v>0</v>
      </c>
      <c r="F7507">
        <v>7.8E-2</v>
      </c>
      <c r="G7507">
        <v>256</v>
      </c>
      <c r="H7507">
        <v>256</v>
      </c>
      <c r="I7507">
        <v>959</v>
      </c>
      <c r="J7507">
        <v>605</v>
      </c>
      <c r="K7507">
        <v>46</v>
      </c>
      <c r="L7507">
        <v>9</v>
      </c>
      <c r="M7507">
        <f t="shared" si="15222"/>
        <v>0</v>
      </c>
      <c r="N7507" t="b">
        <f t="shared" ref="N7507" si="15255">AND(MIN($F7505,$F7506,$F7507)=$F7507,MAX($H7505,$H7506,$H7507)=$H7507)</f>
        <v>0</v>
      </c>
      <c r="O7507" t="b">
        <f t="shared" ref="O7507" si="15256">AND(NOT(N7505),NOT(N7506),N7507)</f>
        <v>0</v>
      </c>
    </row>
    <row r="7508" spans="1:15" x14ac:dyDescent="0.25">
      <c r="A7508" t="s">
        <v>13</v>
      </c>
      <c r="B7508" t="s">
        <v>14</v>
      </c>
      <c r="C7508">
        <v>15</v>
      </c>
      <c r="D7508">
        <v>8</v>
      </c>
      <c r="E7508" t="b">
        <v>0</v>
      </c>
      <c r="F7508">
        <v>1E-3</v>
      </c>
      <c r="G7508">
        <v>256</v>
      </c>
      <c r="H7508">
        <v>3</v>
      </c>
      <c r="I7508">
        <v>18</v>
      </c>
      <c r="J7508">
        <v>11</v>
      </c>
      <c r="K7508">
        <v>3</v>
      </c>
      <c r="L7508">
        <v>1</v>
      </c>
      <c r="M7508">
        <f t="shared" si="15222"/>
        <v>253</v>
      </c>
      <c r="N7508" t="b">
        <f t="shared" ref="N7508" si="15257">AND(MIN($F7508,$F7509,$F7510)=$F7508,MAX($H7508,$H7509,$H7510)=$H7508)</f>
        <v>1</v>
      </c>
      <c r="O7508" t="b">
        <f t="shared" ref="O7508" si="15258">AND(N7508,NOT(N7509),NOT(N7510))</f>
        <v>0</v>
      </c>
    </row>
    <row r="7509" spans="1:15" x14ac:dyDescent="0.25">
      <c r="A7509" t="s">
        <v>15</v>
      </c>
      <c r="B7509" t="s">
        <v>14</v>
      </c>
      <c r="C7509">
        <v>15</v>
      </c>
      <c r="D7509">
        <v>8</v>
      </c>
      <c r="E7509" t="b">
        <v>0</v>
      </c>
      <c r="F7509">
        <v>1E-3</v>
      </c>
      <c r="G7509">
        <v>256</v>
      </c>
      <c r="H7509">
        <v>3</v>
      </c>
      <c r="I7509">
        <v>11</v>
      </c>
      <c r="J7509">
        <v>11</v>
      </c>
      <c r="K7509">
        <v>3</v>
      </c>
      <c r="L7509">
        <v>1</v>
      </c>
      <c r="M7509">
        <f t="shared" si="15222"/>
        <v>253</v>
      </c>
      <c r="N7509" t="b">
        <f t="shared" ref="N7509" si="15259">AND(MIN($F7508,$F7509,$F7510)=$F7509,MAX($H7508,$H7509,$H7510)=$H7509)</f>
        <v>1</v>
      </c>
      <c r="O7509" t="b">
        <f t="shared" ref="O7509" si="15260">AND(NOT(N7508),N7509,NOT(N7510))</f>
        <v>0</v>
      </c>
    </row>
    <row r="7510" spans="1:15" x14ac:dyDescent="0.25">
      <c r="A7510" t="s">
        <v>19</v>
      </c>
      <c r="B7510" t="s">
        <v>14</v>
      </c>
      <c r="C7510">
        <v>15</v>
      </c>
      <c r="D7510">
        <v>8</v>
      </c>
      <c r="E7510" t="b">
        <v>0</v>
      </c>
      <c r="F7510">
        <v>1E-3</v>
      </c>
      <c r="G7510">
        <v>256</v>
      </c>
      <c r="H7510">
        <v>3</v>
      </c>
      <c r="I7510">
        <v>18</v>
      </c>
      <c r="J7510">
        <v>11</v>
      </c>
      <c r="K7510">
        <v>3</v>
      </c>
      <c r="L7510">
        <v>1</v>
      </c>
      <c r="M7510">
        <f t="shared" si="15222"/>
        <v>253</v>
      </c>
      <c r="N7510" t="b">
        <f t="shared" ref="N7510" si="15261">AND(MIN($F7508,$F7509,$F7510)=$F7510,MAX($H7508,$H7509,$H7510)=$H7510)</f>
        <v>1</v>
      </c>
      <c r="O7510" t="b">
        <f t="shared" ref="O7510" si="15262">AND(NOT(N7508),NOT(N7509),N7510)</f>
        <v>0</v>
      </c>
    </row>
    <row r="7511" spans="1:15" x14ac:dyDescent="0.25">
      <c r="A7511" t="s">
        <v>13</v>
      </c>
      <c r="B7511" t="s">
        <v>14</v>
      </c>
      <c r="C7511">
        <v>15</v>
      </c>
      <c r="D7511">
        <v>9</v>
      </c>
      <c r="E7511" t="b">
        <v>0</v>
      </c>
      <c r="F7511">
        <v>9.2999999999999999E-2</v>
      </c>
      <c r="G7511">
        <v>256</v>
      </c>
      <c r="H7511">
        <v>256</v>
      </c>
      <c r="I7511">
        <v>1955</v>
      </c>
      <c r="J7511">
        <v>1013</v>
      </c>
      <c r="K7511">
        <v>248</v>
      </c>
      <c r="L7511">
        <v>14</v>
      </c>
      <c r="M7511">
        <f t="shared" si="15222"/>
        <v>0</v>
      </c>
      <c r="N7511" t="b">
        <f t="shared" ref="N7511" si="15263">AND(MIN($F7511,$F7512,$F7513)=$F7511,MAX($H7511,$H7512,$H7513)=$H7511)</f>
        <v>0</v>
      </c>
      <c r="O7511" t="b">
        <f t="shared" ref="O7511" si="15264">AND(N7511,NOT(N7512),NOT(N7513))</f>
        <v>0</v>
      </c>
    </row>
    <row r="7512" spans="1:15" x14ac:dyDescent="0.25">
      <c r="A7512" t="s">
        <v>15</v>
      </c>
      <c r="B7512" t="s">
        <v>14</v>
      </c>
      <c r="C7512">
        <v>15</v>
      </c>
      <c r="D7512">
        <v>9</v>
      </c>
      <c r="E7512" t="b">
        <v>0</v>
      </c>
      <c r="F7512">
        <v>7.1999999999999995E-2</v>
      </c>
      <c r="G7512">
        <v>256</v>
      </c>
      <c r="H7512">
        <v>256</v>
      </c>
      <c r="I7512">
        <v>1022</v>
      </c>
      <c r="J7512">
        <v>1013</v>
      </c>
      <c r="K7512">
        <v>248</v>
      </c>
      <c r="L7512">
        <v>14</v>
      </c>
      <c r="M7512">
        <f t="shared" si="15222"/>
        <v>0</v>
      </c>
      <c r="N7512" t="b">
        <f t="shared" ref="N7512" si="15265">AND(MIN($F7511,$F7512,$F7513)=$F7512,MAX($H7511,$H7512,$H7513)=$H7512)</f>
        <v>1</v>
      </c>
      <c r="O7512" t="b">
        <f t="shared" ref="O7512" si="15266">AND(NOT(N7511),N7512,NOT(N7513))</f>
        <v>1</v>
      </c>
    </row>
    <row r="7513" spans="1:15" x14ac:dyDescent="0.25">
      <c r="A7513" t="s">
        <v>19</v>
      </c>
      <c r="B7513" t="s">
        <v>14</v>
      </c>
      <c r="C7513">
        <v>15</v>
      </c>
      <c r="D7513">
        <v>9</v>
      </c>
      <c r="E7513" t="b">
        <v>0</v>
      </c>
      <c r="F7513">
        <v>9.8000000000000004E-2</v>
      </c>
      <c r="G7513">
        <v>256</v>
      </c>
      <c r="H7513">
        <v>256</v>
      </c>
      <c r="I7513">
        <v>1955</v>
      </c>
      <c r="J7513">
        <v>1013</v>
      </c>
      <c r="K7513">
        <v>248</v>
      </c>
      <c r="L7513">
        <v>14</v>
      </c>
      <c r="M7513">
        <f t="shared" si="15222"/>
        <v>0</v>
      </c>
      <c r="N7513" t="b">
        <f t="shared" ref="N7513" si="15267">AND(MIN($F7511,$F7512,$F7513)=$F7513,MAX($H7511,$H7512,$H7513)=$H7513)</f>
        <v>0</v>
      </c>
      <c r="O7513" t="b">
        <f t="shared" ref="O7513" si="15268">AND(NOT(N7511),NOT(N7512),N7513)</f>
        <v>0</v>
      </c>
    </row>
    <row r="7514" spans="1:15" x14ac:dyDescent="0.25">
      <c r="A7514" t="s">
        <v>13</v>
      </c>
      <c r="B7514" t="s">
        <v>14</v>
      </c>
      <c r="C7514">
        <v>16</v>
      </c>
      <c r="D7514">
        <v>0</v>
      </c>
      <c r="E7514" t="b">
        <v>0</v>
      </c>
      <c r="F7514">
        <v>0</v>
      </c>
      <c r="G7514">
        <v>256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f t="shared" si="15222"/>
        <v>256</v>
      </c>
      <c r="N7514" t="b">
        <f t="shared" ref="N7514" si="15269">AND(MIN($F7514,$F7515,$F7516)=$F7514,MAX($H7514,$H7515,$H7516)=$H7514)</f>
        <v>1</v>
      </c>
      <c r="O7514" t="b">
        <f t="shared" ref="O7514" si="15270">AND(N7514,NOT(N7515),NOT(N7516))</f>
        <v>1</v>
      </c>
    </row>
    <row r="7515" spans="1:15" x14ac:dyDescent="0.25">
      <c r="A7515" t="s">
        <v>15</v>
      </c>
      <c r="B7515" t="s">
        <v>14</v>
      </c>
      <c r="C7515">
        <v>16</v>
      </c>
      <c r="D7515">
        <v>0</v>
      </c>
      <c r="E7515" t="b">
        <v>0</v>
      </c>
      <c r="F7515">
        <v>1E-3</v>
      </c>
      <c r="G7515">
        <v>256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f t="shared" si="15222"/>
        <v>256</v>
      </c>
      <c r="N7515" t="b">
        <f t="shared" ref="N7515" si="15271">AND(MIN($F7514,$F7515,$F7516)=$F7515,MAX($H7514,$H7515,$H7516)=$H7515)</f>
        <v>0</v>
      </c>
      <c r="O7515" t="b">
        <f t="shared" ref="O7515" si="15272">AND(NOT(N7514),N7515,NOT(N7516))</f>
        <v>0</v>
      </c>
    </row>
    <row r="7516" spans="1:15" x14ac:dyDescent="0.25">
      <c r="A7516" t="s">
        <v>19</v>
      </c>
      <c r="B7516" t="s">
        <v>14</v>
      </c>
      <c r="C7516">
        <v>16</v>
      </c>
      <c r="D7516">
        <v>0</v>
      </c>
      <c r="E7516" t="b">
        <v>0</v>
      </c>
      <c r="F7516">
        <v>1E-3</v>
      </c>
      <c r="G7516">
        <v>256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f t="shared" si="15222"/>
        <v>256</v>
      </c>
      <c r="N7516" t="b">
        <f t="shared" ref="N7516" si="15273">AND(MIN($F7514,$F7515,$F7516)=$F7516,MAX($H7514,$H7515,$H7516)=$H7516)</f>
        <v>0</v>
      </c>
      <c r="O7516" t="b">
        <f t="shared" ref="O7516" si="15274">AND(NOT(N7514),NOT(N7515),N7516)</f>
        <v>0</v>
      </c>
    </row>
    <row r="7517" spans="1:15" x14ac:dyDescent="0.25">
      <c r="A7517" t="s">
        <v>13</v>
      </c>
      <c r="B7517" t="s">
        <v>14</v>
      </c>
      <c r="C7517">
        <v>16</v>
      </c>
      <c r="D7517">
        <v>10</v>
      </c>
      <c r="E7517" t="b">
        <v>0</v>
      </c>
      <c r="F7517">
        <v>0.187</v>
      </c>
      <c r="G7517">
        <v>256</v>
      </c>
      <c r="H7517">
        <v>256</v>
      </c>
      <c r="I7517">
        <v>15059</v>
      </c>
      <c r="J7517">
        <v>9296</v>
      </c>
      <c r="K7517">
        <v>4390</v>
      </c>
      <c r="L7517">
        <v>13</v>
      </c>
      <c r="M7517">
        <f t="shared" si="15222"/>
        <v>0</v>
      </c>
      <c r="N7517" t="b">
        <f t="shared" ref="N7517" si="15275">AND(MIN($F7517,$F7518,$F7519)=$F7517,MAX($H7517,$H7518,$H7519)=$H7517)</f>
        <v>0</v>
      </c>
      <c r="O7517" t="b">
        <f t="shared" ref="O7517" si="15276">AND(N7517,NOT(N7518),NOT(N7519))</f>
        <v>0</v>
      </c>
    </row>
    <row r="7518" spans="1:15" x14ac:dyDescent="0.25">
      <c r="A7518" t="s">
        <v>15</v>
      </c>
      <c r="B7518" t="s">
        <v>14</v>
      </c>
      <c r="C7518">
        <v>16</v>
      </c>
      <c r="D7518">
        <v>10</v>
      </c>
      <c r="E7518" t="b">
        <v>0</v>
      </c>
      <c r="F7518">
        <v>0.16400000000000001</v>
      </c>
      <c r="G7518">
        <v>256</v>
      </c>
      <c r="H7518">
        <v>256</v>
      </c>
      <c r="I7518">
        <v>9299</v>
      </c>
      <c r="J7518">
        <v>9296</v>
      </c>
      <c r="K7518">
        <v>4390</v>
      </c>
      <c r="L7518">
        <v>13</v>
      </c>
      <c r="M7518">
        <f t="shared" si="15222"/>
        <v>0</v>
      </c>
      <c r="N7518" t="b">
        <f t="shared" ref="N7518" si="15277">AND(MIN($F7517,$F7518,$F7519)=$F7518,MAX($H7517,$H7518,$H7519)=$H7518)</f>
        <v>1</v>
      </c>
      <c r="O7518" t="b">
        <f t="shared" ref="O7518" si="15278">AND(NOT(N7517),N7518,NOT(N7519))</f>
        <v>1</v>
      </c>
    </row>
    <row r="7519" spans="1:15" x14ac:dyDescent="0.25">
      <c r="A7519" t="s">
        <v>19</v>
      </c>
      <c r="B7519" t="s">
        <v>14</v>
      </c>
      <c r="C7519">
        <v>16</v>
      </c>
      <c r="D7519">
        <v>10</v>
      </c>
      <c r="E7519" t="b">
        <v>0</v>
      </c>
      <c r="F7519">
        <v>0.22700000000000001</v>
      </c>
      <c r="G7519">
        <v>256</v>
      </c>
      <c r="H7519">
        <v>256</v>
      </c>
      <c r="I7519">
        <v>15059</v>
      </c>
      <c r="J7519">
        <v>9296</v>
      </c>
      <c r="K7519">
        <v>4390</v>
      </c>
      <c r="L7519">
        <v>13</v>
      </c>
      <c r="M7519">
        <f t="shared" si="15222"/>
        <v>0</v>
      </c>
      <c r="N7519" t="b">
        <f t="shared" ref="N7519" si="15279">AND(MIN($F7517,$F7518,$F7519)=$F7519,MAX($H7517,$H7518,$H7519)=$H7519)</f>
        <v>0</v>
      </c>
      <c r="O7519" t="b">
        <f t="shared" ref="O7519" si="15280">AND(NOT(N7517),NOT(N7518),N7519)</f>
        <v>0</v>
      </c>
    </row>
    <row r="7520" spans="1:15" x14ac:dyDescent="0.25">
      <c r="A7520" t="s">
        <v>13</v>
      </c>
      <c r="B7520" t="s">
        <v>14</v>
      </c>
      <c r="C7520">
        <v>16</v>
      </c>
      <c r="D7520">
        <v>11</v>
      </c>
      <c r="E7520" t="b">
        <v>1</v>
      </c>
      <c r="F7520">
        <v>10.000999999999999</v>
      </c>
      <c r="G7520">
        <v>256</v>
      </c>
      <c r="H7520">
        <v>0</v>
      </c>
      <c r="I7520">
        <v>1140583</v>
      </c>
      <c r="J7520">
        <v>1139583</v>
      </c>
      <c r="K7520">
        <v>569789</v>
      </c>
      <c r="L7520">
        <v>13</v>
      </c>
      <c r="M7520">
        <f t="shared" si="15222"/>
        <v>256</v>
      </c>
      <c r="N7520" t="b">
        <f t="shared" ref="N7520" si="15281">AND(MIN($F7520,$F7521,$F7522)=$F7520,MAX($H7520,$H7521,$H7522)=$H7520)</f>
        <v>0</v>
      </c>
      <c r="O7520" t="b">
        <f t="shared" ref="O7520" si="15282">AND(N7520,NOT(N7521),NOT(N7522))</f>
        <v>0</v>
      </c>
    </row>
    <row r="7521" spans="1:15" x14ac:dyDescent="0.25">
      <c r="A7521" t="s">
        <v>15</v>
      </c>
      <c r="B7521" t="s">
        <v>14</v>
      </c>
      <c r="C7521">
        <v>16</v>
      </c>
      <c r="D7521">
        <v>11</v>
      </c>
      <c r="E7521" t="b">
        <v>0</v>
      </c>
      <c r="F7521">
        <v>4.0620000000000003</v>
      </c>
      <c r="G7521">
        <v>256</v>
      </c>
      <c r="H7521">
        <v>256</v>
      </c>
      <c r="I7521">
        <v>9402</v>
      </c>
      <c r="J7521">
        <v>9400</v>
      </c>
      <c r="K7521">
        <v>4442</v>
      </c>
      <c r="L7521">
        <v>13</v>
      </c>
      <c r="M7521">
        <f t="shared" si="15222"/>
        <v>0</v>
      </c>
      <c r="N7521" t="b">
        <f t="shared" ref="N7521" si="15283">AND(MIN($F7520,$F7521,$F7522)=$F7521,MAX($H7520,$H7521,$H7522)=$H7521)</f>
        <v>1</v>
      </c>
      <c r="O7521" t="b">
        <f t="shared" ref="O7521" si="15284">AND(NOT(N7520),N7521,NOT(N7522))</f>
        <v>1</v>
      </c>
    </row>
    <row r="7522" spans="1:15" x14ac:dyDescent="0.25">
      <c r="A7522" t="s">
        <v>19</v>
      </c>
      <c r="B7522" t="s">
        <v>14</v>
      </c>
      <c r="C7522">
        <v>16</v>
      </c>
      <c r="D7522">
        <v>11</v>
      </c>
      <c r="E7522" t="b">
        <v>1</v>
      </c>
      <c r="F7522">
        <v>10.000999999999999</v>
      </c>
      <c r="G7522">
        <v>256</v>
      </c>
      <c r="H7522">
        <v>0</v>
      </c>
      <c r="I7522">
        <v>1014754</v>
      </c>
      <c r="J7522">
        <v>1013858</v>
      </c>
      <c r="K7522">
        <v>506927</v>
      </c>
      <c r="L7522">
        <v>13</v>
      </c>
      <c r="M7522">
        <f t="shared" si="15222"/>
        <v>256</v>
      </c>
      <c r="N7522" t="b">
        <f t="shared" ref="N7522" si="15285">AND(MIN($F7520,$F7521,$F7522)=$F7522,MAX($H7520,$H7521,$H7522)=$H7522)</f>
        <v>0</v>
      </c>
      <c r="O7522" t="b">
        <f t="shared" ref="O7522" si="15286">AND(NOT(N7520),NOT(N7521),N7522)</f>
        <v>0</v>
      </c>
    </row>
    <row r="7523" spans="1:15" x14ac:dyDescent="0.25">
      <c r="A7523" t="s">
        <v>13</v>
      </c>
      <c r="B7523" t="s">
        <v>14</v>
      </c>
      <c r="C7523">
        <v>16</v>
      </c>
      <c r="D7523">
        <v>12</v>
      </c>
      <c r="E7523" t="b">
        <v>0</v>
      </c>
      <c r="F7523">
        <v>0.11700000000000001</v>
      </c>
      <c r="G7523">
        <v>256</v>
      </c>
      <c r="H7523">
        <v>256</v>
      </c>
      <c r="I7523">
        <v>4209</v>
      </c>
      <c r="J7523">
        <v>3572</v>
      </c>
      <c r="K7523">
        <v>1528</v>
      </c>
      <c r="L7523">
        <v>20</v>
      </c>
      <c r="M7523">
        <f t="shared" si="15222"/>
        <v>0</v>
      </c>
      <c r="N7523" t="b">
        <f t="shared" ref="N7523" si="15287">AND(MIN($F7523,$F7524,$F7525)=$F7523,MAX($H7523,$H7524,$H7525)=$H7523)</f>
        <v>1</v>
      </c>
      <c r="O7523" t="b">
        <f t="shared" ref="O7523" si="15288">AND(N7523,NOT(N7524),NOT(N7525))</f>
        <v>1</v>
      </c>
    </row>
    <row r="7524" spans="1:15" x14ac:dyDescent="0.25">
      <c r="A7524" t="s">
        <v>15</v>
      </c>
      <c r="B7524" t="s">
        <v>14</v>
      </c>
      <c r="C7524">
        <v>16</v>
      </c>
      <c r="D7524">
        <v>12</v>
      </c>
      <c r="E7524" t="b">
        <v>1</v>
      </c>
      <c r="F7524">
        <v>10.002000000000001</v>
      </c>
      <c r="G7524">
        <v>256</v>
      </c>
      <c r="H7524">
        <v>0</v>
      </c>
      <c r="I7524">
        <v>53384</v>
      </c>
      <c r="J7524">
        <v>53382</v>
      </c>
      <c r="K7524">
        <v>26689</v>
      </c>
      <c r="L7524">
        <v>13</v>
      </c>
      <c r="M7524">
        <f t="shared" si="15222"/>
        <v>256</v>
      </c>
      <c r="N7524" t="b">
        <f t="shared" ref="N7524" si="15289">AND(MIN($F7523,$F7524,$F7525)=$F7524,MAX($H7523,$H7524,$H7525)=$H7524)</f>
        <v>0</v>
      </c>
      <c r="O7524" t="b">
        <f t="shared" ref="O7524" si="15290">AND(NOT(N7523),N7524,NOT(N7525))</f>
        <v>0</v>
      </c>
    </row>
    <row r="7525" spans="1:15" x14ac:dyDescent="0.25">
      <c r="A7525" t="s">
        <v>19</v>
      </c>
      <c r="B7525" t="s">
        <v>14</v>
      </c>
      <c r="C7525">
        <v>16</v>
      </c>
      <c r="D7525">
        <v>12</v>
      </c>
      <c r="E7525" t="b">
        <v>0</v>
      </c>
      <c r="F7525">
        <v>0.16300000000000001</v>
      </c>
      <c r="G7525">
        <v>256</v>
      </c>
      <c r="H7525">
        <v>256</v>
      </c>
      <c r="I7525">
        <v>4209</v>
      </c>
      <c r="J7525">
        <v>3572</v>
      </c>
      <c r="K7525">
        <v>1528</v>
      </c>
      <c r="L7525">
        <v>20</v>
      </c>
      <c r="M7525">
        <f t="shared" si="15222"/>
        <v>0</v>
      </c>
      <c r="N7525" t="b">
        <f t="shared" ref="N7525" si="15291">AND(MIN($F7523,$F7524,$F7525)=$F7525,MAX($H7523,$H7524,$H7525)=$H7525)</f>
        <v>0</v>
      </c>
      <c r="O7525" t="b">
        <f t="shared" ref="O7525" si="15292">AND(NOT(N7523),NOT(N7524),N7525)</f>
        <v>0</v>
      </c>
    </row>
    <row r="7526" spans="1:15" x14ac:dyDescent="0.25">
      <c r="A7526" t="s">
        <v>13</v>
      </c>
      <c r="B7526" t="s">
        <v>14</v>
      </c>
      <c r="C7526">
        <v>16</v>
      </c>
      <c r="D7526">
        <v>13</v>
      </c>
      <c r="E7526" t="b">
        <v>0</v>
      </c>
      <c r="F7526">
        <v>0.61299999999999999</v>
      </c>
      <c r="G7526">
        <v>256</v>
      </c>
      <c r="H7526">
        <v>256</v>
      </c>
      <c r="I7526">
        <v>39168</v>
      </c>
      <c r="J7526">
        <v>38371</v>
      </c>
      <c r="K7526">
        <v>18928</v>
      </c>
      <c r="L7526">
        <v>12</v>
      </c>
      <c r="M7526">
        <f t="shared" si="15222"/>
        <v>0</v>
      </c>
      <c r="N7526" t="b">
        <f t="shared" ref="N7526" si="15293">AND(MIN($F7526,$F7527,$F7528)=$F7526,MAX($H7526,$H7527,$H7528)=$H7526)</f>
        <v>1</v>
      </c>
      <c r="O7526" t="b">
        <f t="shared" ref="O7526" si="15294">AND(N7526,NOT(N7527),NOT(N7528))</f>
        <v>1</v>
      </c>
    </row>
    <row r="7527" spans="1:15" x14ac:dyDescent="0.25">
      <c r="A7527" t="s">
        <v>15</v>
      </c>
      <c r="B7527" t="s">
        <v>14</v>
      </c>
      <c r="C7527">
        <v>16</v>
      </c>
      <c r="D7527">
        <v>13</v>
      </c>
      <c r="E7527" t="b">
        <v>1</v>
      </c>
      <c r="F7527">
        <v>10.000999999999999</v>
      </c>
      <c r="G7527">
        <v>256</v>
      </c>
      <c r="H7527">
        <v>0</v>
      </c>
      <c r="I7527">
        <v>63558</v>
      </c>
      <c r="J7527">
        <v>63556</v>
      </c>
      <c r="K7527">
        <v>31776</v>
      </c>
      <c r="L7527">
        <v>13</v>
      </c>
      <c r="M7527">
        <f t="shared" si="15222"/>
        <v>256</v>
      </c>
      <c r="N7527" t="b">
        <f t="shared" ref="N7527" si="15295">AND(MIN($F7526,$F7527,$F7528)=$F7527,MAX($H7526,$H7527,$H7528)=$H7527)</f>
        <v>0</v>
      </c>
      <c r="O7527" t="b">
        <f t="shared" ref="O7527" si="15296">AND(NOT(N7526),N7527,NOT(N7528))</f>
        <v>0</v>
      </c>
    </row>
    <row r="7528" spans="1:15" x14ac:dyDescent="0.25">
      <c r="A7528" t="s">
        <v>19</v>
      </c>
      <c r="B7528" t="s">
        <v>14</v>
      </c>
      <c r="C7528">
        <v>16</v>
      </c>
      <c r="D7528">
        <v>13</v>
      </c>
      <c r="E7528" t="b">
        <v>0</v>
      </c>
      <c r="F7528">
        <v>0.72499999999999998</v>
      </c>
      <c r="G7528">
        <v>256</v>
      </c>
      <c r="H7528">
        <v>256</v>
      </c>
      <c r="I7528">
        <v>39168</v>
      </c>
      <c r="J7528">
        <v>38371</v>
      </c>
      <c r="K7528">
        <v>18928</v>
      </c>
      <c r="L7528">
        <v>12</v>
      </c>
      <c r="M7528">
        <f t="shared" si="15222"/>
        <v>0</v>
      </c>
      <c r="N7528" t="b">
        <f t="shared" ref="N7528" si="15297">AND(MIN($F7526,$F7527,$F7528)=$F7528,MAX($H7526,$H7527,$H7528)=$H7528)</f>
        <v>0</v>
      </c>
      <c r="O7528" t="b">
        <f t="shared" ref="O7528" si="15298">AND(NOT(N7526),NOT(N7527),N7528)</f>
        <v>0</v>
      </c>
    </row>
    <row r="7529" spans="1:15" x14ac:dyDescent="0.25">
      <c r="A7529" t="s">
        <v>13</v>
      </c>
      <c r="B7529" t="s">
        <v>14</v>
      </c>
      <c r="C7529">
        <v>16</v>
      </c>
      <c r="D7529">
        <v>14</v>
      </c>
      <c r="E7529" t="b">
        <v>1</v>
      </c>
      <c r="F7529">
        <v>10.002000000000001</v>
      </c>
      <c r="G7529">
        <v>256</v>
      </c>
      <c r="H7529">
        <v>0</v>
      </c>
      <c r="I7529">
        <v>1012793</v>
      </c>
      <c r="J7529">
        <v>1012141</v>
      </c>
      <c r="K7529">
        <v>506069</v>
      </c>
      <c r="L7529">
        <v>18</v>
      </c>
      <c r="M7529">
        <f t="shared" si="15222"/>
        <v>256</v>
      </c>
      <c r="N7529" t="b">
        <f t="shared" ref="N7529" si="15299">AND(MIN($F7529,$F7530,$F7531)=$F7529,MAX($H7529,$H7530,$H7531)=$H7529)</f>
        <v>0</v>
      </c>
      <c r="O7529" t="b">
        <f t="shared" ref="O7529" si="15300">AND(N7529,NOT(N7530),NOT(N7531))</f>
        <v>0</v>
      </c>
    </row>
    <row r="7530" spans="1:15" x14ac:dyDescent="0.25">
      <c r="A7530" t="s">
        <v>15</v>
      </c>
      <c r="B7530" t="s">
        <v>14</v>
      </c>
      <c r="C7530">
        <v>16</v>
      </c>
      <c r="D7530">
        <v>14</v>
      </c>
      <c r="E7530" t="b">
        <v>0</v>
      </c>
      <c r="F7530">
        <v>2.1680000000000001</v>
      </c>
      <c r="G7530">
        <v>256</v>
      </c>
      <c r="H7530">
        <v>256</v>
      </c>
      <c r="I7530">
        <v>5775</v>
      </c>
      <c r="J7530">
        <v>5774</v>
      </c>
      <c r="K7530">
        <v>2629</v>
      </c>
      <c r="L7530">
        <v>11</v>
      </c>
      <c r="M7530">
        <f t="shared" si="15222"/>
        <v>0</v>
      </c>
      <c r="N7530" t="b">
        <f t="shared" ref="N7530" si="15301">AND(MIN($F7529,$F7530,$F7531)=$F7530,MAX($H7529,$H7530,$H7531)=$H7530)</f>
        <v>1</v>
      </c>
      <c r="O7530" t="b">
        <f t="shared" ref="O7530" si="15302">AND(NOT(N7529),N7530,NOT(N7531))</f>
        <v>1</v>
      </c>
    </row>
    <row r="7531" spans="1:15" x14ac:dyDescent="0.25">
      <c r="A7531" t="s">
        <v>19</v>
      </c>
      <c r="B7531" t="s">
        <v>14</v>
      </c>
      <c r="C7531">
        <v>16</v>
      </c>
      <c r="D7531">
        <v>14</v>
      </c>
      <c r="E7531" t="b">
        <v>1</v>
      </c>
      <c r="F7531">
        <v>10.000999999999999</v>
      </c>
      <c r="G7531">
        <v>256</v>
      </c>
      <c r="H7531">
        <v>0</v>
      </c>
      <c r="I7531">
        <v>902154</v>
      </c>
      <c r="J7531">
        <v>901574</v>
      </c>
      <c r="K7531">
        <v>450786</v>
      </c>
      <c r="L7531">
        <v>18</v>
      </c>
      <c r="M7531">
        <f t="shared" si="15222"/>
        <v>256</v>
      </c>
      <c r="N7531" t="b">
        <f t="shared" ref="N7531" si="15303">AND(MIN($F7529,$F7530,$F7531)=$F7531,MAX($H7529,$H7530,$H7531)=$H7531)</f>
        <v>0</v>
      </c>
      <c r="O7531" t="b">
        <f t="shared" ref="O7531" si="15304">AND(NOT(N7529),NOT(N7530),N7531)</f>
        <v>0</v>
      </c>
    </row>
    <row r="7532" spans="1:15" x14ac:dyDescent="0.25">
      <c r="A7532" t="s">
        <v>13</v>
      </c>
      <c r="B7532" t="s">
        <v>14</v>
      </c>
      <c r="C7532">
        <v>16</v>
      </c>
      <c r="D7532">
        <v>15</v>
      </c>
      <c r="E7532" t="b">
        <v>0</v>
      </c>
      <c r="F7532">
        <v>2.88</v>
      </c>
      <c r="G7532">
        <v>256</v>
      </c>
      <c r="H7532">
        <v>256</v>
      </c>
      <c r="I7532">
        <v>334682</v>
      </c>
      <c r="J7532">
        <v>183222</v>
      </c>
      <c r="K7532">
        <v>91353</v>
      </c>
      <c r="L7532">
        <v>16</v>
      </c>
      <c r="M7532">
        <f t="shared" si="15222"/>
        <v>0</v>
      </c>
      <c r="N7532" t="b">
        <f t="shared" ref="N7532" si="15305">AND(MIN($F7532,$F7533,$F7534)=$F7532,MAX($H7532,$H7533,$H7534)=$H7532)</f>
        <v>0</v>
      </c>
      <c r="O7532" t="b">
        <f t="shared" ref="O7532" si="15306">AND(N7532,NOT(N7533),NOT(N7534))</f>
        <v>0</v>
      </c>
    </row>
    <row r="7533" spans="1:15" x14ac:dyDescent="0.25">
      <c r="A7533" t="s">
        <v>15</v>
      </c>
      <c r="B7533" t="s">
        <v>14</v>
      </c>
      <c r="C7533">
        <v>16</v>
      </c>
      <c r="D7533">
        <v>15</v>
      </c>
      <c r="E7533" t="b">
        <v>0</v>
      </c>
      <c r="F7533">
        <v>1.748</v>
      </c>
      <c r="G7533">
        <v>256</v>
      </c>
      <c r="H7533">
        <v>256</v>
      </c>
      <c r="I7533">
        <v>183515</v>
      </c>
      <c r="J7533">
        <v>183222</v>
      </c>
      <c r="K7533">
        <v>91353</v>
      </c>
      <c r="L7533">
        <v>16</v>
      </c>
      <c r="M7533">
        <f t="shared" si="15222"/>
        <v>0</v>
      </c>
      <c r="N7533" t="b">
        <f t="shared" ref="N7533" si="15307">AND(MIN($F7532,$F7533,$F7534)=$F7533,MAX($H7532,$H7533,$H7534)=$H7533)</f>
        <v>1</v>
      </c>
      <c r="O7533" t="b">
        <f t="shared" ref="O7533" si="15308">AND(NOT(N7532),N7533,NOT(N7534))</f>
        <v>1</v>
      </c>
    </row>
    <row r="7534" spans="1:15" x14ac:dyDescent="0.25">
      <c r="A7534" t="s">
        <v>19</v>
      </c>
      <c r="B7534" t="s">
        <v>14</v>
      </c>
      <c r="C7534">
        <v>16</v>
      </c>
      <c r="D7534">
        <v>15</v>
      </c>
      <c r="E7534" t="b">
        <v>0</v>
      </c>
      <c r="F7534">
        <v>3.1549999999999998</v>
      </c>
      <c r="G7534">
        <v>256</v>
      </c>
      <c r="H7534">
        <v>256</v>
      </c>
      <c r="I7534">
        <v>334682</v>
      </c>
      <c r="J7534">
        <v>183222</v>
      </c>
      <c r="K7534">
        <v>91353</v>
      </c>
      <c r="L7534">
        <v>16</v>
      </c>
      <c r="M7534">
        <f t="shared" si="15222"/>
        <v>0</v>
      </c>
      <c r="N7534" t="b">
        <f t="shared" ref="N7534" si="15309">AND(MIN($F7532,$F7533,$F7534)=$F7534,MAX($H7532,$H7533,$H7534)=$H7534)</f>
        <v>0</v>
      </c>
      <c r="O7534" t="b">
        <f t="shared" ref="O7534" si="15310">AND(NOT(N7532),NOT(N7533),N7534)</f>
        <v>0</v>
      </c>
    </row>
    <row r="7535" spans="1:15" x14ac:dyDescent="0.25">
      <c r="A7535" t="s">
        <v>13</v>
      </c>
      <c r="B7535" t="s">
        <v>14</v>
      </c>
      <c r="C7535">
        <v>16</v>
      </c>
      <c r="D7535">
        <v>16</v>
      </c>
      <c r="E7535" t="b">
        <v>0</v>
      </c>
      <c r="F7535">
        <v>0.31</v>
      </c>
      <c r="G7535">
        <v>256</v>
      </c>
      <c r="H7535">
        <v>256</v>
      </c>
      <c r="I7535">
        <v>26025</v>
      </c>
      <c r="J7535">
        <v>25747</v>
      </c>
      <c r="K7535">
        <v>12616</v>
      </c>
      <c r="L7535">
        <v>19</v>
      </c>
      <c r="M7535">
        <f t="shared" si="15222"/>
        <v>0</v>
      </c>
      <c r="N7535" t="b">
        <f t="shared" ref="N7535" si="15311">AND(MIN($F7535,$F7536,$F7537)=$F7535,MAX($H7535,$H7536,$H7537)=$H7535)</f>
        <v>1</v>
      </c>
      <c r="O7535" t="b">
        <f t="shared" ref="O7535" si="15312">AND(N7535,NOT(N7536),NOT(N7537))</f>
        <v>1</v>
      </c>
    </row>
    <row r="7536" spans="1:15" x14ac:dyDescent="0.25">
      <c r="A7536" t="s">
        <v>15</v>
      </c>
      <c r="B7536" t="s">
        <v>14</v>
      </c>
      <c r="C7536">
        <v>16</v>
      </c>
      <c r="D7536">
        <v>16</v>
      </c>
      <c r="E7536" t="b">
        <v>0</v>
      </c>
      <c r="F7536">
        <v>5.6349999999999998</v>
      </c>
      <c r="G7536">
        <v>256</v>
      </c>
      <c r="H7536">
        <v>256</v>
      </c>
      <c r="I7536">
        <v>6661</v>
      </c>
      <c r="J7536">
        <v>6660</v>
      </c>
      <c r="K7536">
        <v>3072</v>
      </c>
      <c r="L7536">
        <v>11</v>
      </c>
      <c r="M7536">
        <f t="shared" si="15222"/>
        <v>0</v>
      </c>
      <c r="N7536" t="b">
        <f t="shared" ref="N7536" si="15313">AND(MIN($F7535,$F7536,$F7537)=$F7536,MAX($H7535,$H7536,$H7537)=$H7536)</f>
        <v>0</v>
      </c>
      <c r="O7536" t="b">
        <f t="shared" ref="O7536" si="15314">AND(NOT(N7535),N7536,NOT(N7537))</f>
        <v>0</v>
      </c>
    </row>
    <row r="7537" spans="1:15" x14ac:dyDescent="0.25">
      <c r="A7537" t="s">
        <v>19</v>
      </c>
      <c r="B7537" t="s">
        <v>14</v>
      </c>
      <c r="C7537">
        <v>16</v>
      </c>
      <c r="D7537">
        <v>16</v>
      </c>
      <c r="E7537" t="b">
        <v>0</v>
      </c>
      <c r="F7537">
        <v>0.34200000000000003</v>
      </c>
      <c r="G7537">
        <v>256</v>
      </c>
      <c r="H7537">
        <v>256</v>
      </c>
      <c r="I7537">
        <v>26025</v>
      </c>
      <c r="J7537">
        <v>25747</v>
      </c>
      <c r="K7537">
        <v>12616</v>
      </c>
      <c r="L7537">
        <v>19</v>
      </c>
      <c r="M7537">
        <f t="shared" si="15222"/>
        <v>0</v>
      </c>
      <c r="N7537" t="b">
        <f t="shared" ref="N7537" si="15315">AND(MIN($F7535,$F7536,$F7537)=$F7537,MAX($H7535,$H7536,$H7537)=$H7537)</f>
        <v>0</v>
      </c>
      <c r="O7537" t="b">
        <f t="shared" ref="O7537" si="15316">AND(NOT(N7535),NOT(N7536),N7537)</f>
        <v>0</v>
      </c>
    </row>
    <row r="7538" spans="1:15" x14ac:dyDescent="0.25">
      <c r="A7538" t="s">
        <v>13</v>
      </c>
      <c r="B7538" t="s">
        <v>14</v>
      </c>
      <c r="C7538">
        <v>16</v>
      </c>
      <c r="D7538">
        <v>17</v>
      </c>
      <c r="E7538" t="b">
        <v>1</v>
      </c>
      <c r="F7538">
        <v>10.000999999999999</v>
      </c>
      <c r="G7538">
        <v>256</v>
      </c>
      <c r="H7538">
        <v>73</v>
      </c>
      <c r="I7538">
        <v>1463885</v>
      </c>
      <c r="J7538">
        <v>935619</v>
      </c>
      <c r="K7538">
        <v>467734</v>
      </c>
      <c r="L7538">
        <v>13</v>
      </c>
      <c r="M7538">
        <f t="shared" si="15222"/>
        <v>183</v>
      </c>
      <c r="N7538" t="b">
        <f t="shared" ref="N7538" si="15317">AND(MIN($F7538,$F7539,$F7540)=$F7538,MAX($H7538,$H7539,$H7540)=$H7538)</f>
        <v>0</v>
      </c>
      <c r="O7538" t="b">
        <f t="shared" ref="O7538" si="15318">AND(N7538,NOT(N7539),NOT(N7540))</f>
        <v>0</v>
      </c>
    </row>
    <row r="7539" spans="1:15" x14ac:dyDescent="0.25">
      <c r="A7539" t="s">
        <v>15</v>
      </c>
      <c r="B7539" t="s">
        <v>14</v>
      </c>
      <c r="C7539">
        <v>16</v>
      </c>
      <c r="D7539">
        <v>17</v>
      </c>
      <c r="E7539" t="b">
        <v>1</v>
      </c>
      <c r="F7539">
        <v>10.002000000000001</v>
      </c>
      <c r="G7539">
        <v>256</v>
      </c>
      <c r="H7539">
        <v>131</v>
      </c>
      <c r="I7539">
        <v>1549349</v>
      </c>
      <c r="J7539">
        <v>1548828</v>
      </c>
      <c r="K7539">
        <v>774281</v>
      </c>
      <c r="L7539">
        <v>13</v>
      </c>
      <c r="M7539">
        <f t="shared" si="15222"/>
        <v>125</v>
      </c>
      <c r="N7539" t="b">
        <f t="shared" ref="N7539" si="15319">AND(MIN($F7538,$F7539,$F7540)=$F7539,MAX($H7538,$H7539,$H7540)=$H7539)</f>
        <v>0</v>
      </c>
      <c r="O7539" t="b">
        <f t="shared" ref="O7539" si="15320">AND(NOT(N7538),N7539,NOT(N7540))</f>
        <v>0</v>
      </c>
    </row>
    <row r="7540" spans="1:15" x14ac:dyDescent="0.25">
      <c r="A7540" t="s">
        <v>19</v>
      </c>
      <c r="B7540" t="s">
        <v>14</v>
      </c>
      <c r="C7540">
        <v>16</v>
      </c>
      <c r="D7540">
        <v>17</v>
      </c>
      <c r="E7540" t="b">
        <v>1</v>
      </c>
      <c r="F7540">
        <v>10.000999999999999</v>
      </c>
      <c r="G7540">
        <v>256</v>
      </c>
      <c r="H7540">
        <v>67</v>
      </c>
      <c r="I7540">
        <v>1307837</v>
      </c>
      <c r="J7540">
        <v>834875</v>
      </c>
      <c r="K7540">
        <v>417368</v>
      </c>
      <c r="L7540">
        <v>13</v>
      </c>
      <c r="M7540">
        <f t="shared" si="15222"/>
        <v>189</v>
      </c>
      <c r="N7540" t="b">
        <f t="shared" ref="N7540" si="15321">AND(MIN($F7538,$F7539,$F7540)=$F7540,MAX($H7538,$H7539,$H7540)=$H7540)</f>
        <v>0</v>
      </c>
      <c r="O7540" t="b">
        <f t="shared" ref="O7540" si="15322">AND(NOT(N7538),NOT(N7539),N7540)</f>
        <v>0</v>
      </c>
    </row>
    <row r="7541" spans="1:15" x14ac:dyDescent="0.25">
      <c r="A7541" t="s">
        <v>13</v>
      </c>
      <c r="B7541" t="s">
        <v>14</v>
      </c>
      <c r="C7541">
        <v>16</v>
      </c>
      <c r="D7541">
        <v>18</v>
      </c>
      <c r="E7541" t="b">
        <v>1</v>
      </c>
      <c r="F7541">
        <v>10.000999999999999</v>
      </c>
      <c r="G7541">
        <v>256</v>
      </c>
      <c r="H7541">
        <v>0</v>
      </c>
      <c r="I7541">
        <v>1090535</v>
      </c>
      <c r="J7541">
        <v>1089839</v>
      </c>
      <c r="K7541">
        <v>544918</v>
      </c>
      <c r="L7541">
        <v>13</v>
      </c>
      <c r="M7541">
        <f t="shared" si="15222"/>
        <v>256</v>
      </c>
      <c r="N7541" t="b">
        <f t="shared" ref="N7541" si="15323">AND(MIN($F7541,$F7542,$F7543)=$F7541,MAX($H7541,$H7542,$H7543)=$H7541)</f>
        <v>0</v>
      </c>
      <c r="O7541" t="b">
        <f t="shared" ref="O7541" si="15324">AND(N7541,NOT(N7542),NOT(N7543))</f>
        <v>0</v>
      </c>
    </row>
    <row r="7542" spans="1:15" x14ac:dyDescent="0.25">
      <c r="A7542" t="s">
        <v>15</v>
      </c>
      <c r="B7542" t="s">
        <v>14</v>
      </c>
      <c r="C7542">
        <v>16</v>
      </c>
      <c r="D7542">
        <v>18</v>
      </c>
      <c r="E7542" t="b">
        <v>0</v>
      </c>
      <c r="F7542">
        <v>1.8080000000000001</v>
      </c>
      <c r="G7542">
        <v>256</v>
      </c>
      <c r="H7542">
        <v>256</v>
      </c>
      <c r="I7542">
        <v>6276</v>
      </c>
      <c r="J7542">
        <v>6274</v>
      </c>
      <c r="K7542">
        <v>2879</v>
      </c>
      <c r="L7542">
        <v>13</v>
      </c>
      <c r="M7542">
        <f t="shared" si="15222"/>
        <v>0</v>
      </c>
      <c r="N7542" t="b">
        <f t="shared" ref="N7542" si="15325">AND(MIN($F7541,$F7542,$F7543)=$F7542,MAX($H7541,$H7542,$H7543)=$H7542)</f>
        <v>1</v>
      </c>
      <c r="O7542" t="b">
        <f t="shared" ref="O7542" si="15326">AND(NOT(N7541),N7542,NOT(N7543))</f>
        <v>1</v>
      </c>
    </row>
    <row r="7543" spans="1:15" x14ac:dyDescent="0.25">
      <c r="A7543" t="s">
        <v>19</v>
      </c>
      <c r="B7543" t="s">
        <v>14</v>
      </c>
      <c r="C7543">
        <v>16</v>
      </c>
      <c r="D7543">
        <v>18</v>
      </c>
      <c r="E7543" t="b">
        <v>1</v>
      </c>
      <c r="F7543">
        <v>10.002000000000001</v>
      </c>
      <c r="G7543">
        <v>256</v>
      </c>
      <c r="H7543">
        <v>0</v>
      </c>
      <c r="I7543">
        <v>977810</v>
      </c>
      <c r="J7543">
        <v>977186</v>
      </c>
      <c r="K7543">
        <v>488592</v>
      </c>
      <c r="L7543">
        <v>13</v>
      </c>
      <c r="M7543">
        <f t="shared" si="15222"/>
        <v>256</v>
      </c>
      <c r="N7543" t="b">
        <f t="shared" ref="N7543" si="15327">AND(MIN($F7541,$F7542,$F7543)=$F7543,MAX($H7541,$H7542,$H7543)=$H7543)</f>
        <v>0</v>
      </c>
      <c r="O7543" t="b">
        <f t="shared" ref="O7543" si="15328">AND(NOT(N7541),NOT(N7542),N7543)</f>
        <v>0</v>
      </c>
    </row>
    <row r="7544" spans="1:15" x14ac:dyDescent="0.25">
      <c r="A7544" t="s">
        <v>13</v>
      </c>
      <c r="B7544" t="s">
        <v>14</v>
      </c>
      <c r="C7544">
        <v>16</v>
      </c>
      <c r="D7544">
        <v>19</v>
      </c>
      <c r="E7544" t="b">
        <v>1</v>
      </c>
      <c r="F7544">
        <v>11.722</v>
      </c>
      <c r="G7544">
        <v>256</v>
      </c>
      <c r="H7544">
        <v>0</v>
      </c>
      <c r="I7544">
        <v>1437</v>
      </c>
      <c r="J7544">
        <v>1358</v>
      </c>
      <c r="K7544">
        <v>678</v>
      </c>
      <c r="L7544">
        <v>10</v>
      </c>
      <c r="M7544">
        <f t="shared" si="15222"/>
        <v>256</v>
      </c>
      <c r="N7544" t="b">
        <f t="shared" ref="N7544" si="15329">AND(MIN($F7544,$F7545,$F7546)=$F7544,MAX($H7544,$H7545,$H7546)=$H7544)</f>
        <v>0</v>
      </c>
      <c r="O7544" t="b">
        <f t="shared" ref="O7544" si="15330">AND(N7544,NOT(N7545),NOT(N7546))</f>
        <v>0</v>
      </c>
    </row>
    <row r="7545" spans="1:15" x14ac:dyDescent="0.25">
      <c r="A7545" t="s">
        <v>15</v>
      </c>
      <c r="B7545" t="s">
        <v>14</v>
      </c>
      <c r="C7545">
        <v>16</v>
      </c>
      <c r="D7545">
        <v>19</v>
      </c>
      <c r="E7545" t="b">
        <v>0</v>
      </c>
      <c r="F7545">
        <v>0.85699999999999998</v>
      </c>
      <c r="G7545">
        <v>256</v>
      </c>
      <c r="H7545">
        <v>256</v>
      </c>
      <c r="I7545">
        <v>5465</v>
      </c>
      <c r="J7545">
        <v>5464</v>
      </c>
      <c r="K7545">
        <v>2474</v>
      </c>
      <c r="L7545">
        <v>11</v>
      </c>
      <c r="M7545">
        <f t="shared" si="15222"/>
        <v>0</v>
      </c>
      <c r="N7545" t="b">
        <f t="shared" ref="N7545" si="15331">AND(MIN($F7544,$F7545,$F7546)=$F7545,MAX($H7544,$H7545,$H7546)=$H7545)</f>
        <v>1</v>
      </c>
      <c r="O7545" t="b">
        <f t="shared" ref="O7545" si="15332">AND(NOT(N7544),N7545,NOT(N7546))</f>
        <v>1</v>
      </c>
    </row>
    <row r="7546" spans="1:15" x14ac:dyDescent="0.25">
      <c r="A7546" t="s">
        <v>19</v>
      </c>
      <c r="B7546" t="s">
        <v>14</v>
      </c>
      <c r="C7546">
        <v>16</v>
      </c>
      <c r="D7546">
        <v>19</v>
      </c>
      <c r="E7546" t="b">
        <v>1</v>
      </c>
      <c r="F7546">
        <v>12.839</v>
      </c>
      <c r="G7546">
        <v>256</v>
      </c>
      <c r="H7546">
        <v>0</v>
      </c>
      <c r="I7546">
        <v>1437</v>
      </c>
      <c r="J7546">
        <v>1358</v>
      </c>
      <c r="K7546">
        <v>678</v>
      </c>
      <c r="L7546">
        <v>10</v>
      </c>
      <c r="M7546">
        <f t="shared" si="15222"/>
        <v>256</v>
      </c>
      <c r="N7546" t="b">
        <f t="shared" ref="N7546" si="15333">AND(MIN($F7544,$F7545,$F7546)=$F7546,MAX($H7544,$H7545,$H7546)=$H7546)</f>
        <v>0</v>
      </c>
      <c r="O7546" t="b">
        <f t="shared" ref="O7546" si="15334">AND(NOT(N7544),NOT(N7545),N7546)</f>
        <v>0</v>
      </c>
    </row>
    <row r="7547" spans="1:15" x14ac:dyDescent="0.25">
      <c r="A7547" t="s">
        <v>13</v>
      </c>
      <c r="B7547" t="s">
        <v>14</v>
      </c>
      <c r="C7547">
        <v>16</v>
      </c>
      <c r="D7547">
        <v>1</v>
      </c>
      <c r="E7547" t="b">
        <v>0</v>
      </c>
      <c r="F7547">
        <v>0</v>
      </c>
      <c r="G7547">
        <v>256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f t="shared" si="15222"/>
        <v>256</v>
      </c>
      <c r="N7547" t="b">
        <f t="shared" ref="N7547" si="15335">AND(MIN($F7547,$F7548,$F7549)=$F7547,MAX($H7547,$H7548,$H7549)=$H7547)</f>
        <v>1</v>
      </c>
      <c r="O7547" t="b">
        <f t="shared" ref="O7547" si="15336">AND(N7547,NOT(N7548),NOT(N7549))</f>
        <v>0</v>
      </c>
    </row>
    <row r="7548" spans="1:15" x14ac:dyDescent="0.25">
      <c r="A7548" t="s">
        <v>15</v>
      </c>
      <c r="B7548" t="s">
        <v>14</v>
      </c>
      <c r="C7548">
        <v>16</v>
      </c>
      <c r="D7548">
        <v>1</v>
      </c>
      <c r="E7548" t="b">
        <v>0</v>
      </c>
      <c r="F7548">
        <v>0</v>
      </c>
      <c r="G7548">
        <v>256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f t="shared" si="15222"/>
        <v>256</v>
      </c>
      <c r="N7548" t="b">
        <f t="shared" ref="N7548" si="15337">AND(MIN($F7547,$F7548,$F7549)=$F7548,MAX($H7547,$H7548,$H7549)=$H7548)</f>
        <v>1</v>
      </c>
      <c r="O7548" t="b">
        <f t="shared" ref="O7548" si="15338">AND(NOT(N7547),N7548,NOT(N7549))</f>
        <v>0</v>
      </c>
    </row>
    <row r="7549" spans="1:15" x14ac:dyDescent="0.25">
      <c r="A7549" t="s">
        <v>19</v>
      </c>
      <c r="B7549" t="s">
        <v>14</v>
      </c>
      <c r="C7549">
        <v>16</v>
      </c>
      <c r="D7549">
        <v>1</v>
      </c>
      <c r="E7549" t="b">
        <v>0</v>
      </c>
      <c r="F7549">
        <v>0</v>
      </c>
      <c r="G7549">
        <v>256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f t="shared" si="15222"/>
        <v>256</v>
      </c>
      <c r="N7549" t="b">
        <f t="shared" ref="N7549" si="15339">AND(MIN($F7547,$F7548,$F7549)=$F7549,MAX($H7547,$H7548,$H7549)=$H7549)</f>
        <v>1</v>
      </c>
      <c r="O7549" t="b">
        <f t="shared" ref="O7549" si="15340">AND(NOT(N7547),NOT(N7548),N7549)</f>
        <v>0</v>
      </c>
    </row>
    <row r="7550" spans="1:15" x14ac:dyDescent="0.25">
      <c r="A7550" t="s">
        <v>13</v>
      </c>
      <c r="B7550" t="s">
        <v>14</v>
      </c>
      <c r="C7550">
        <v>16</v>
      </c>
      <c r="D7550">
        <v>20</v>
      </c>
      <c r="E7550" t="b">
        <v>1</v>
      </c>
      <c r="F7550">
        <v>23.053000000000001</v>
      </c>
      <c r="G7550">
        <v>256</v>
      </c>
      <c r="H7550">
        <v>0</v>
      </c>
      <c r="I7550">
        <v>997753</v>
      </c>
      <c r="J7550">
        <v>997110</v>
      </c>
      <c r="K7550">
        <v>498554</v>
      </c>
      <c r="L7550">
        <v>18</v>
      </c>
      <c r="M7550">
        <f t="shared" si="15222"/>
        <v>256</v>
      </c>
      <c r="N7550" t="b">
        <f t="shared" ref="N7550" si="15341">AND(MIN($F7550,$F7551,$F7552)=$F7550,MAX($H7550,$H7551,$H7552)=$H7550)</f>
        <v>0</v>
      </c>
      <c r="O7550" t="b">
        <f t="shared" ref="O7550" si="15342">AND(N7550,NOT(N7551),NOT(N7552))</f>
        <v>0</v>
      </c>
    </row>
    <row r="7551" spans="1:15" x14ac:dyDescent="0.25">
      <c r="A7551" t="s">
        <v>15</v>
      </c>
      <c r="B7551" t="s">
        <v>14</v>
      </c>
      <c r="C7551">
        <v>16</v>
      </c>
      <c r="D7551">
        <v>20</v>
      </c>
      <c r="E7551" t="b">
        <v>1</v>
      </c>
      <c r="F7551">
        <v>10.000999999999999</v>
      </c>
      <c r="G7551">
        <v>256</v>
      </c>
      <c r="H7551">
        <v>0</v>
      </c>
      <c r="I7551">
        <v>17758</v>
      </c>
      <c r="J7551">
        <v>17756</v>
      </c>
      <c r="K7551">
        <v>8876</v>
      </c>
      <c r="L7551">
        <v>13</v>
      </c>
      <c r="M7551">
        <f t="shared" si="15222"/>
        <v>256</v>
      </c>
      <c r="N7551" t="b">
        <f t="shared" ref="N7551" si="15343">AND(MIN($F7550,$F7551,$F7552)=$F7551,MAX($H7550,$H7551,$H7552)=$H7551)</f>
        <v>1</v>
      </c>
      <c r="O7551" t="b">
        <f t="shared" ref="O7551" si="15344">AND(NOT(N7550),N7551,NOT(N7552))</f>
        <v>1</v>
      </c>
    </row>
    <row r="7552" spans="1:15" x14ac:dyDescent="0.25">
      <c r="A7552" t="s">
        <v>19</v>
      </c>
      <c r="B7552" t="s">
        <v>14</v>
      </c>
      <c r="C7552">
        <v>16</v>
      </c>
      <c r="D7552">
        <v>20</v>
      </c>
      <c r="E7552" t="b">
        <v>1</v>
      </c>
      <c r="F7552">
        <v>25.309000000000001</v>
      </c>
      <c r="G7552">
        <v>256</v>
      </c>
      <c r="H7552">
        <v>0</v>
      </c>
      <c r="I7552">
        <v>997753</v>
      </c>
      <c r="J7552">
        <v>997110</v>
      </c>
      <c r="K7552">
        <v>498554</v>
      </c>
      <c r="L7552">
        <v>18</v>
      </c>
      <c r="M7552">
        <f t="shared" si="15222"/>
        <v>256</v>
      </c>
      <c r="N7552" t="b">
        <f t="shared" ref="N7552" si="15345">AND(MIN($F7550,$F7551,$F7552)=$F7552,MAX($H7550,$H7551,$H7552)=$H7552)</f>
        <v>0</v>
      </c>
      <c r="O7552" t="b">
        <f t="shared" ref="O7552" si="15346">AND(NOT(N7550),NOT(N7551),N7552)</f>
        <v>0</v>
      </c>
    </row>
    <row r="7553" spans="1:15" x14ac:dyDescent="0.25">
      <c r="A7553" t="s">
        <v>13</v>
      </c>
      <c r="B7553" t="s">
        <v>14</v>
      </c>
      <c r="C7553">
        <v>16</v>
      </c>
      <c r="D7553">
        <v>21</v>
      </c>
      <c r="E7553" t="b">
        <v>1</v>
      </c>
      <c r="F7553">
        <v>10.000999999999999</v>
      </c>
      <c r="G7553">
        <v>256</v>
      </c>
      <c r="H7553">
        <v>0</v>
      </c>
      <c r="I7553">
        <v>469034</v>
      </c>
      <c r="J7553">
        <v>459075</v>
      </c>
      <c r="K7553">
        <v>229536</v>
      </c>
      <c r="L7553">
        <v>11</v>
      </c>
      <c r="M7553">
        <f t="shared" si="15222"/>
        <v>256</v>
      </c>
      <c r="N7553" t="b">
        <f t="shared" ref="N7553" si="15347">AND(MIN($F7553,$F7554,$F7555)=$F7553,MAX($H7553,$H7554,$H7555)=$H7553)</f>
        <v>0</v>
      </c>
      <c r="O7553" t="b">
        <f t="shared" ref="O7553" si="15348">AND(N7553,NOT(N7554),NOT(N7555))</f>
        <v>0</v>
      </c>
    </row>
    <row r="7554" spans="1:15" x14ac:dyDescent="0.25">
      <c r="A7554" t="s">
        <v>15</v>
      </c>
      <c r="B7554" t="s">
        <v>14</v>
      </c>
      <c r="C7554">
        <v>16</v>
      </c>
      <c r="D7554">
        <v>21</v>
      </c>
      <c r="E7554" t="b">
        <v>0</v>
      </c>
      <c r="F7554">
        <v>7.61</v>
      </c>
      <c r="G7554">
        <v>256</v>
      </c>
      <c r="H7554">
        <v>256</v>
      </c>
      <c r="I7554">
        <v>14676</v>
      </c>
      <c r="J7554">
        <v>14674</v>
      </c>
      <c r="K7554">
        <v>7079</v>
      </c>
      <c r="L7554">
        <v>14</v>
      </c>
      <c r="M7554">
        <f t="shared" si="15222"/>
        <v>0</v>
      </c>
      <c r="N7554" t="b">
        <f t="shared" ref="N7554" si="15349">AND(MIN($F7553,$F7554,$F7555)=$F7554,MAX($H7553,$H7554,$H7555)=$H7554)</f>
        <v>1</v>
      </c>
      <c r="O7554" t="b">
        <f t="shared" ref="O7554" si="15350">AND(NOT(N7553),N7554,NOT(N7555))</f>
        <v>1</v>
      </c>
    </row>
    <row r="7555" spans="1:15" x14ac:dyDescent="0.25">
      <c r="A7555" t="s">
        <v>19</v>
      </c>
      <c r="B7555" t="s">
        <v>14</v>
      </c>
      <c r="C7555">
        <v>16</v>
      </c>
      <c r="D7555">
        <v>21</v>
      </c>
      <c r="E7555" t="b">
        <v>1</v>
      </c>
      <c r="F7555">
        <v>10.000999999999999</v>
      </c>
      <c r="G7555">
        <v>256</v>
      </c>
      <c r="H7555">
        <v>0</v>
      </c>
      <c r="I7555">
        <v>417079</v>
      </c>
      <c r="J7555">
        <v>408214</v>
      </c>
      <c r="K7555">
        <v>204105</v>
      </c>
      <c r="L7555">
        <v>11</v>
      </c>
      <c r="M7555">
        <f t="shared" ref="M7555:M7618" si="15351">G7555-H7555</f>
        <v>256</v>
      </c>
      <c r="N7555" t="b">
        <f t="shared" ref="N7555" si="15352">AND(MIN($F7553,$F7554,$F7555)=$F7555,MAX($H7553,$H7554,$H7555)=$H7555)</f>
        <v>0</v>
      </c>
      <c r="O7555" t="b">
        <f t="shared" ref="O7555" si="15353">AND(NOT(N7553),NOT(N7554),N7555)</f>
        <v>0</v>
      </c>
    </row>
    <row r="7556" spans="1:15" x14ac:dyDescent="0.25">
      <c r="A7556" t="s">
        <v>13</v>
      </c>
      <c r="B7556" t="s">
        <v>14</v>
      </c>
      <c r="C7556">
        <v>16</v>
      </c>
      <c r="D7556">
        <v>22</v>
      </c>
      <c r="E7556" t="b">
        <v>1</v>
      </c>
      <c r="F7556">
        <v>10.000999999999999</v>
      </c>
      <c r="G7556">
        <v>256</v>
      </c>
      <c r="H7556">
        <v>0</v>
      </c>
      <c r="I7556">
        <v>925431</v>
      </c>
      <c r="J7556">
        <v>924656</v>
      </c>
      <c r="K7556">
        <v>462327</v>
      </c>
      <c r="L7556">
        <v>9</v>
      </c>
      <c r="M7556">
        <f t="shared" si="15351"/>
        <v>256</v>
      </c>
      <c r="N7556" t="b">
        <f t="shared" ref="N7556" si="15354">AND(MIN($F7556,$F7557,$F7558)=$F7556,MAX($H7556,$H7557,$H7558)=$H7556)</f>
        <v>0</v>
      </c>
      <c r="O7556" t="b">
        <f t="shared" ref="O7556" si="15355">AND(N7556,NOT(N7557),NOT(N7558))</f>
        <v>0</v>
      </c>
    </row>
    <row r="7557" spans="1:15" x14ac:dyDescent="0.25">
      <c r="A7557" t="s">
        <v>15</v>
      </c>
      <c r="B7557" t="s">
        <v>14</v>
      </c>
      <c r="C7557">
        <v>16</v>
      </c>
      <c r="D7557">
        <v>22</v>
      </c>
      <c r="E7557" t="b">
        <v>0</v>
      </c>
      <c r="F7557">
        <v>3.4390000000000001</v>
      </c>
      <c r="G7557">
        <v>256</v>
      </c>
      <c r="H7557">
        <v>256</v>
      </c>
      <c r="I7557">
        <v>145368</v>
      </c>
      <c r="J7557">
        <v>145366</v>
      </c>
      <c r="K7557">
        <v>72425</v>
      </c>
      <c r="L7557">
        <v>13</v>
      </c>
      <c r="M7557">
        <f t="shared" si="15351"/>
        <v>0</v>
      </c>
      <c r="N7557" t="b">
        <f t="shared" ref="N7557" si="15356">AND(MIN($F7556,$F7557,$F7558)=$F7557,MAX($H7556,$H7557,$H7558)=$H7557)</f>
        <v>1</v>
      </c>
      <c r="O7557" t="b">
        <f t="shared" ref="O7557" si="15357">AND(NOT(N7556),N7557,NOT(N7558))</f>
        <v>1</v>
      </c>
    </row>
    <row r="7558" spans="1:15" x14ac:dyDescent="0.25">
      <c r="A7558" t="s">
        <v>19</v>
      </c>
      <c r="B7558" t="s">
        <v>14</v>
      </c>
      <c r="C7558">
        <v>16</v>
      </c>
      <c r="D7558">
        <v>22</v>
      </c>
      <c r="E7558" t="b">
        <v>1</v>
      </c>
      <c r="F7558">
        <v>10.004</v>
      </c>
      <c r="G7558">
        <v>256</v>
      </c>
      <c r="H7558">
        <v>0</v>
      </c>
      <c r="I7558">
        <v>824836</v>
      </c>
      <c r="J7558">
        <v>824142</v>
      </c>
      <c r="K7558">
        <v>412070</v>
      </c>
      <c r="L7558">
        <v>9</v>
      </c>
      <c r="M7558">
        <f t="shared" si="15351"/>
        <v>256</v>
      </c>
      <c r="N7558" t="b">
        <f t="shared" ref="N7558" si="15358">AND(MIN($F7556,$F7557,$F7558)=$F7558,MAX($H7556,$H7557,$H7558)=$H7558)</f>
        <v>0</v>
      </c>
      <c r="O7558" t="b">
        <f t="shared" ref="O7558" si="15359">AND(NOT(N7556),NOT(N7557),N7558)</f>
        <v>0</v>
      </c>
    </row>
    <row r="7559" spans="1:15" x14ac:dyDescent="0.25">
      <c r="A7559" t="s">
        <v>13</v>
      </c>
      <c r="B7559" t="s">
        <v>14</v>
      </c>
      <c r="C7559">
        <v>16</v>
      </c>
      <c r="D7559">
        <v>23</v>
      </c>
      <c r="E7559" t="b">
        <v>1</v>
      </c>
      <c r="F7559">
        <v>10.002000000000001</v>
      </c>
      <c r="G7559">
        <v>256</v>
      </c>
      <c r="H7559">
        <v>0</v>
      </c>
      <c r="I7559">
        <v>1099811</v>
      </c>
      <c r="J7559">
        <v>1099118</v>
      </c>
      <c r="K7559">
        <v>549557</v>
      </c>
      <c r="L7559">
        <v>11</v>
      </c>
      <c r="M7559">
        <f t="shared" si="15351"/>
        <v>256</v>
      </c>
      <c r="N7559" t="b">
        <f t="shared" ref="N7559" si="15360">AND(MIN($F7559,$F7560,$F7561)=$F7559,MAX($H7559,$H7560,$H7561)=$H7559)</f>
        <v>0</v>
      </c>
      <c r="O7559" t="b">
        <f t="shared" ref="O7559" si="15361">AND(N7559,NOT(N7560),NOT(N7561))</f>
        <v>0</v>
      </c>
    </row>
    <row r="7560" spans="1:15" x14ac:dyDescent="0.25">
      <c r="A7560" t="s">
        <v>15</v>
      </c>
      <c r="B7560" t="s">
        <v>14</v>
      </c>
      <c r="C7560">
        <v>16</v>
      </c>
      <c r="D7560">
        <v>23</v>
      </c>
      <c r="E7560" t="b">
        <v>0</v>
      </c>
      <c r="F7560">
        <v>0.49199999999999999</v>
      </c>
      <c r="G7560">
        <v>256</v>
      </c>
      <c r="H7560">
        <v>256</v>
      </c>
      <c r="I7560">
        <v>8343</v>
      </c>
      <c r="J7560">
        <v>8342</v>
      </c>
      <c r="K7560">
        <v>3913</v>
      </c>
      <c r="L7560">
        <v>11</v>
      </c>
      <c r="M7560">
        <f t="shared" si="15351"/>
        <v>0</v>
      </c>
      <c r="N7560" t="b">
        <f t="shared" ref="N7560" si="15362">AND(MIN($F7559,$F7560,$F7561)=$F7560,MAX($H7559,$H7560,$H7561)=$H7560)</f>
        <v>1</v>
      </c>
      <c r="O7560" t="b">
        <f t="shared" ref="O7560" si="15363">AND(NOT(N7559),N7560,NOT(N7561))</f>
        <v>1</v>
      </c>
    </row>
    <row r="7561" spans="1:15" x14ac:dyDescent="0.25">
      <c r="A7561" t="s">
        <v>19</v>
      </c>
      <c r="B7561" t="s">
        <v>14</v>
      </c>
      <c r="C7561">
        <v>16</v>
      </c>
      <c r="D7561">
        <v>23</v>
      </c>
      <c r="E7561" t="b">
        <v>1</v>
      </c>
      <c r="F7561">
        <v>10.000999999999999</v>
      </c>
      <c r="G7561">
        <v>256</v>
      </c>
      <c r="H7561">
        <v>0</v>
      </c>
      <c r="I7561">
        <v>983161</v>
      </c>
      <c r="J7561">
        <v>982540</v>
      </c>
      <c r="K7561">
        <v>491268</v>
      </c>
      <c r="L7561">
        <v>11</v>
      </c>
      <c r="M7561">
        <f t="shared" si="15351"/>
        <v>256</v>
      </c>
      <c r="N7561" t="b">
        <f t="shared" ref="N7561" si="15364">AND(MIN($F7559,$F7560,$F7561)=$F7561,MAX($H7559,$H7560,$H7561)=$H7561)</f>
        <v>0</v>
      </c>
      <c r="O7561" t="b">
        <f t="shared" ref="O7561" si="15365">AND(NOT(N7559),NOT(N7560),N7561)</f>
        <v>0</v>
      </c>
    </row>
    <row r="7562" spans="1:15" x14ac:dyDescent="0.25">
      <c r="A7562" t="s">
        <v>13</v>
      </c>
      <c r="B7562" t="s">
        <v>14</v>
      </c>
      <c r="C7562">
        <v>16</v>
      </c>
      <c r="D7562">
        <v>24</v>
      </c>
      <c r="E7562" t="b">
        <v>0</v>
      </c>
      <c r="F7562">
        <v>0.47199999999999998</v>
      </c>
      <c r="G7562">
        <v>256</v>
      </c>
      <c r="H7562">
        <v>256</v>
      </c>
      <c r="I7562">
        <v>4995</v>
      </c>
      <c r="J7562">
        <v>3152</v>
      </c>
      <c r="K7562">
        <v>1318</v>
      </c>
      <c r="L7562">
        <v>11</v>
      </c>
      <c r="M7562">
        <f t="shared" si="15351"/>
        <v>0</v>
      </c>
      <c r="N7562" t="b">
        <f t="shared" ref="N7562" si="15366">AND(MIN($F7562,$F7563,$F7564)=$F7562,MAX($H7562,$H7563,$H7564)=$H7562)</f>
        <v>1</v>
      </c>
      <c r="O7562" t="b">
        <f t="shared" ref="O7562" si="15367">AND(N7562,NOT(N7563),NOT(N7564))</f>
        <v>1</v>
      </c>
    </row>
    <row r="7563" spans="1:15" x14ac:dyDescent="0.25">
      <c r="A7563" t="s">
        <v>15</v>
      </c>
      <c r="B7563" t="s">
        <v>14</v>
      </c>
      <c r="C7563">
        <v>16</v>
      </c>
      <c r="D7563">
        <v>24</v>
      </c>
      <c r="E7563" t="b">
        <v>0</v>
      </c>
      <c r="F7563">
        <v>0.498</v>
      </c>
      <c r="G7563">
        <v>256</v>
      </c>
      <c r="H7563">
        <v>256</v>
      </c>
      <c r="I7563">
        <v>3153</v>
      </c>
      <c r="J7563">
        <v>3152</v>
      </c>
      <c r="K7563">
        <v>1318</v>
      </c>
      <c r="L7563">
        <v>11</v>
      </c>
      <c r="M7563">
        <f t="shared" si="15351"/>
        <v>0</v>
      </c>
      <c r="N7563" t="b">
        <f t="shared" ref="N7563" si="15368">AND(MIN($F7562,$F7563,$F7564)=$F7563,MAX($H7562,$H7563,$H7564)=$H7563)</f>
        <v>0</v>
      </c>
      <c r="O7563" t="b">
        <f t="shared" ref="O7563" si="15369">AND(NOT(N7562),N7563,NOT(N7564))</f>
        <v>0</v>
      </c>
    </row>
    <row r="7564" spans="1:15" x14ac:dyDescent="0.25">
      <c r="A7564" t="s">
        <v>19</v>
      </c>
      <c r="B7564" t="s">
        <v>14</v>
      </c>
      <c r="C7564">
        <v>16</v>
      </c>
      <c r="D7564">
        <v>24</v>
      </c>
      <c r="E7564" t="b">
        <v>0</v>
      </c>
      <c r="F7564">
        <v>0.52500000000000002</v>
      </c>
      <c r="G7564">
        <v>256</v>
      </c>
      <c r="H7564">
        <v>256</v>
      </c>
      <c r="I7564">
        <v>4995</v>
      </c>
      <c r="J7564">
        <v>3152</v>
      </c>
      <c r="K7564">
        <v>1318</v>
      </c>
      <c r="L7564">
        <v>11</v>
      </c>
      <c r="M7564">
        <f t="shared" si="15351"/>
        <v>0</v>
      </c>
      <c r="N7564" t="b">
        <f t="shared" ref="N7564" si="15370">AND(MIN($F7562,$F7563,$F7564)=$F7564,MAX($H7562,$H7563,$H7564)=$H7564)</f>
        <v>0</v>
      </c>
      <c r="O7564" t="b">
        <f t="shared" ref="O7564" si="15371">AND(NOT(N7562),NOT(N7563),N7564)</f>
        <v>0</v>
      </c>
    </row>
    <row r="7565" spans="1:15" x14ac:dyDescent="0.25">
      <c r="A7565" t="s">
        <v>13</v>
      </c>
      <c r="B7565" t="s">
        <v>14</v>
      </c>
      <c r="C7565">
        <v>16</v>
      </c>
      <c r="D7565">
        <v>25</v>
      </c>
      <c r="E7565" t="b">
        <v>1</v>
      </c>
      <c r="F7565">
        <v>10.004</v>
      </c>
      <c r="G7565">
        <v>256</v>
      </c>
      <c r="H7565">
        <v>55</v>
      </c>
      <c r="I7565">
        <v>1519108</v>
      </c>
      <c r="J7565">
        <v>948916</v>
      </c>
      <c r="K7565">
        <v>474401</v>
      </c>
      <c r="L7565">
        <v>13</v>
      </c>
      <c r="M7565">
        <f t="shared" si="15351"/>
        <v>201</v>
      </c>
      <c r="N7565" t="b">
        <f t="shared" ref="N7565" si="15372">AND(MIN($F7565,$F7566,$F7567)=$F7565,MAX($H7565,$H7566,$H7567)=$H7565)</f>
        <v>0</v>
      </c>
      <c r="O7565" t="b">
        <f t="shared" ref="O7565" si="15373">AND(N7565,NOT(N7566),NOT(N7567))</f>
        <v>0</v>
      </c>
    </row>
    <row r="7566" spans="1:15" x14ac:dyDescent="0.25">
      <c r="A7566" t="s">
        <v>15</v>
      </c>
      <c r="B7566" t="s">
        <v>14</v>
      </c>
      <c r="C7566">
        <v>16</v>
      </c>
      <c r="D7566">
        <v>25</v>
      </c>
      <c r="E7566" t="b">
        <v>1</v>
      </c>
      <c r="F7566">
        <v>10.000999999999999</v>
      </c>
      <c r="G7566">
        <v>256</v>
      </c>
      <c r="H7566">
        <v>115</v>
      </c>
      <c r="I7566">
        <v>1694791</v>
      </c>
      <c r="J7566">
        <v>1693630</v>
      </c>
      <c r="K7566">
        <v>846698</v>
      </c>
      <c r="L7566">
        <v>13</v>
      </c>
      <c r="M7566">
        <f t="shared" si="15351"/>
        <v>141</v>
      </c>
      <c r="N7566" t="b">
        <f t="shared" ref="N7566" si="15374">AND(MIN($F7565,$F7566,$F7567)=$F7566,MAX($H7565,$H7566,$H7567)=$H7566)</f>
        <v>1</v>
      </c>
      <c r="O7566" t="b">
        <f t="shared" ref="O7566" si="15375">AND(NOT(N7565),N7566,NOT(N7567))</f>
        <v>1</v>
      </c>
    </row>
    <row r="7567" spans="1:15" x14ac:dyDescent="0.25">
      <c r="A7567" t="s">
        <v>19</v>
      </c>
      <c r="B7567" t="s">
        <v>14</v>
      </c>
      <c r="C7567">
        <v>16</v>
      </c>
      <c r="D7567">
        <v>25</v>
      </c>
      <c r="E7567" t="b">
        <v>1</v>
      </c>
      <c r="F7567">
        <v>10.000999999999999</v>
      </c>
      <c r="G7567">
        <v>256</v>
      </c>
      <c r="H7567">
        <v>45</v>
      </c>
      <c r="I7567">
        <v>1315112</v>
      </c>
      <c r="J7567">
        <v>819275</v>
      </c>
      <c r="K7567">
        <v>409590</v>
      </c>
      <c r="L7567">
        <v>13</v>
      </c>
      <c r="M7567">
        <f t="shared" si="15351"/>
        <v>211</v>
      </c>
      <c r="N7567" t="b">
        <f t="shared" ref="N7567" si="15376">AND(MIN($F7565,$F7566,$F7567)=$F7567,MAX($H7565,$H7566,$H7567)=$H7567)</f>
        <v>0</v>
      </c>
      <c r="O7567" t="b">
        <f t="shared" ref="O7567" si="15377">AND(NOT(N7565),NOT(N7566),N7567)</f>
        <v>0</v>
      </c>
    </row>
    <row r="7568" spans="1:15" x14ac:dyDescent="0.25">
      <c r="A7568" t="s">
        <v>13</v>
      </c>
      <c r="B7568" t="s">
        <v>14</v>
      </c>
      <c r="C7568">
        <v>16</v>
      </c>
      <c r="D7568">
        <v>26</v>
      </c>
      <c r="E7568" t="b">
        <v>1</v>
      </c>
      <c r="F7568">
        <v>10.000999999999999</v>
      </c>
      <c r="G7568">
        <v>256</v>
      </c>
      <c r="H7568">
        <v>0</v>
      </c>
      <c r="I7568">
        <v>1143695</v>
      </c>
      <c r="J7568">
        <v>1142327</v>
      </c>
      <c r="K7568">
        <v>571161</v>
      </c>
      <c r="L7568">
        <v>13</v>
      </c>
      <c r="M7568">
        <f t="shared" si="15351"/>
        <v>256</v>
      </c>
      <c r="N7568" t="b">
        <f t="shared" ref="N7568" si="15378">AND(MIN($F7568,$F7569,$F7570)=$F7568,MAX($H7568,$H7569,$H7570)=$H7568)</f>
        <v>0</v>
      </c>
      <c r="O7568" t="b">
        <f t="shared" ref="O7568" si="15379">AND(N7568,NOT(N7569),NOT(N7570))</f>
        <v>0</v>
      </c>
    </row>
    <row r="7569" spans="1:15" x14ac:dyDescent="0.25">
      <c r="A7569" t="s">
        <v>15</v>
      </c>
      <c r="B7569" t="s">
        <v>14</v>
      </c>
      <c r="C7569">
        <v>16</v>
      </c>
      <c r="D7569">
        <v>26</v>
      </c>
      <c r="E7569" t="b">
        <v>0</v>
      </c>
      <c r="F7569">
        <v>2.669</v>
      </c>
      <c r="G7569">
        <v>256</v>
      </c>
      <c r="H7569">
        <v>256</v>
      </c>
      <c r="I7569">
        <v>6962</v>
      </c>
      <c r="J7569">
        <v>6960</v>
      </c>
      <c r="K7569">
        <v>3222</v>
      </c>
      <c r="L7569">
        <v>13</v>
      </c>
      <c r="M7569">
        <f t="shared" si="15351"/>
        <v>0</v>
      </c>
      <c r="N7569" t="b">
        <f t="shared" ref="N7569" si="15380">AND(MIN($F7568,$F7569,$F7570)=$F7569,MAX($H7568,$H7569,$H7570)=$H7569)</f>
        <v>1</v>
      </c>
      <c r="O7569" t="b">
        <f t="shared" ref="O7569" si="15381">AND(NOT(N7568),N7569,NOT(N7570))</f>
        <v>1</v>
      </c>
    </row>
    <row r="7570" spans="1:15" x14ac:dyDescent="0.25">
      <c r="A7570" t="s">
        <v>19</v>
      </c>
      <c r="B7570" t="s">
        <v>14</v>
      </c>
      <c r="C7570">
        <v>16</v>
      </c>
      <c r="D7570">
        <v>26</v>
      </c>
      <c r="E7570" t="b">
        <v>1</v>
      </c>
      <c r="F7570">
        <v>10.000999999999999</v>
      </c>
      <c r="G7570">
        <v>256</v>
      </c>
      <c r="H7570">
        <v>0</v>
      </c>
      <c r="I7570">
        <v>1027451</v>
      </c>
      <c r="J7570">
        <v>1026219</v>
      </c>
      <c r="K7570">
        <v>513107</v>
      </c>
      <c r="L7570">
        <v>13</v>
      </c>
      <c r="M7570">
        <f t="shared" si="15351"/>
        <v>256</v>
      </c>
      <c r="N7570" t="b">
        <f t="shared" ref="N7570" si="15382">AND(MIN($F7568,$F7569,$F7570)=$F7570,MAX($H7568,$H7569,$H7570)=$H7570)</f>
        <v>0</v>
      </c>
      <c r="O7570" t="b">
        <f t="shared" ref="O7570" si="15383">AND(NOT(N7568),NOT(N7569),N7570)</f>
        <v>0</v>
      </c>
    </row>
    <row r="7571" spans="1:15" x14ac:dyDescent="0.25">
      <c r="A7571" t="s">
        <v>13</v>
      </c>
      <c r="B7571" t="s">
        <v>14</v>
      </c>
      <c r="C7571">
        <v>16</v>
      </c>
      <c r="D7571">
        <v>27</v>
      </c>
      <c r="E7571" t="b">
        <v>1</v>
      </c>
      <c r="F7571">
        <v>10.000999999999999</v>
      </c>
      <c r="G7571">
        <v>256</v>
      </c>
      <c r="H7571">
        <v>28</v>
      </c>
      <c r="I7571">
        <v>1086061</v>
      </c>
      <c r="J7571">
        <v>1085316</v>
      </c>
      <c r="K7571">
        <v>542628</v>
      </c>
      <c r="L7571">
        <v>25</v>
      </c>
      <c r="M7571">
        <f t="shared" si="15351"/>
        <v>228</v>
      </c>
      <c r="N7571" t="b">
        <f t="shared" ref="N7571" si="15384">AND(MIN($F7571,$F7572,$F7573)=$F7571,MAX($H7571,$H7572,$H7573)=$H7571)</f>
        <v>0</v>
      </c>
      <c r="O7571" t="b">
        <f t="shared" ref="O7571" si="15385">AND(N7571,NOT(N7572),NOT(N7573))</f>
        <v>0</v>
      </c>
    </row>
    <row r="7572" spans="1:15" x14ac:dyDescent="0.25">
      <c r="A7572" t="s">
        <v>15</v>
      </c>
      <c r="B7572" t="s">
        <v>14</v>
      </c>
      <c r="C7572">
        <v>16</v>
      </c>
      <c r="D7572">
        <v>27</v>
      </c>
      <c r="E7572" t="b">
        <v>0</v>
      </c>
      <c r="F7572">
        <v>4.6749999999999998</v>
      </c>
      <c r="G7572">
        <v>256</v>
      </c>
      <c r="H7572">
        <v>256</v>
      </c>
      <c r="I7572">
        <v>225144</v>
      </c>
      <c r="J7572">
        <v>225142</v>
      </c>
      <c r="K7572">
        <v>112313</v>
      </c>
      <c r="L7572">
        <v>13</v>
      </c>
      <c r="M7572">
        <f t="shared" si="15351"/>
        <v>0</v>
      </c>
      <c r="N7572" t="b">
        <f t="shared" ref="N7572" si="15386">AND(MIN($F7571,$F7572,$F7573)=$F7572,MAX($H7571,$H7572,$H7573)=$H7572)</f>
        <v>1</v>
      </c>
      <c r="O7572" t="b">
        <f t="shared" ref="O7572" si="15387">AND(NOT(N7571),N7572,NOT(N7573))</f>
        <v>1</v>
      </c>
    </row>
    <row r="7573" spans="1:15" x14ac:dyDescent="0.25">
      <c r="A7573" t="s">
        <v>19</v>
      </c>
      <c r="B7573" t="s">
        <v>14</v>
      </c>
      <c r="C7573">
        <v>16</v>
      </c>
      <c r="D7573">
        <v>27</v>
      </c>
      <c r="E7573" t="b">
        <v>1</v>
      </c>
      <c r="F7573">
        <v>10.000999999999999</v>
      </c>
      <c r="G7573">
        <v>256</v>
      </c>
      <c r="H7573">
        <v>25</v>
      </c>
      <c r="I7573">
        <v>971537</v>
      </c>
      <c r="J7573">
        <v>970870</v>
      </c>
      <c r="K7573">
        <v>485408</v>
      </c>
      <c r="L7573">
        <v>25</v>
      </c>
      <c r="M7573">
        <f t="shared" si="15351"/>
        <v>231</v>
      </c>
      <c r="N7573" t="b">
        <f t="shared" ref="N7573" si="15388">AND(MIN($F7571,$F7572,$F7573)=$F7573,MAX($H7571,$H7572,$H7573)=$H7573)</f>
        <v>0</v>
      </c>
      <c r="O7573" t="b">
        <f t="shared" ref="O7573" si="15389">AND(NOT(N7571),NOT(N7572),N7573)</f>
        <v>0</v>
      </c>
    </row>
    <row r="7574" spans="1:15" x14ac:dyDescent="0.25">
      <c r="A7574" t="s">
        <v>13</v>
      </c>
      <c r="B7574" t="s">
        <v>14</v>
      </c>
      <c r="C7574">
        <v>16</v>
      </c>
      <c r="D7574">
        <v>28</v>
      </c>
      <c r="E7574" t="b">
        <v>1</v>
      </c>
      <c r="F7574">
        <v>10.000999999999999</v>
      </c>
      <c r="G7574">
        <v>256</v>
      </c>
      <c r="H7574">
        <v>0</v>
      </c>
      <c r="I7574">
        <v>1169226</v>
      </c>
      <c r="J7574">
        <v>1168373</v>
      </c>
      <c r="K7574">
        <v>584185</v>
      </c>
      <c r="L7574">
        <v>18</v>
      </c>
      <c r="M7574">
        <f t="shared" si="15351"/>
        <v>256</v>
      </c>
      <c r="N7574" t="b">
        <f t="shared" ref="N7574" si="15390">AND(MIN($F7574,$F7575,$F7576)=$F7574,MAX($H7574,$H7575,$H7576)=$H7574)</f>
        <v>1</v>
      </c>
      <c r="O7574" t="b">
        <f t="shared" ref="O7574" si="15391">AND(N7574,NOT(N7575),NOT(N7576))</f>
        <v>0</v>
      </c>
    </row>
    <row r="7575" spans="1:15" x14ac:dyDescent="0.25">
      <c r="A7575" t="s">
        <v>15</v>
      </c>
      <c r="B7575" t="s">
        <v>14</v>
      </c>
      <c r="C7575">
        <v>16</v>
      </c>
      <c r="D7575">
        <v>28</v>
      </c>
      <c r="E7575" t="b">
        <v>1</v>
      </c>
      <c r="F7575">
        <v>10.000999999999999</v>
      </c>
      <c r="G7575">
        <v>256</v>
      </c>
      <c r="H7575">
        <v>0</v>
      </c>
      <c r="I7575">
        <v>45358</v>
      </c>
      <c r="J7575">
        <v>45356</v>
      </c>
      <c r="K7575">
        <v>22676</v>
      </c>
      <c r="L7575">
        <v>13</v>
      </c>
      <c r="M7575">
        <f t="shared" si="15351"/>
        <v>256</v>
      </c>
      <c r="N7575" t="b">
        <f t="shared" ref="N7575" si="15392">AND(MIN($F7574,$F7575,$F7576)=$F7575,MAX($H7574,$H7575,$H7576)=$H7575)</f>
        <v>1</v>
      </c>
      <c r="O7575" t="b">
        <f t="shared" ref="O7575" si="15393">AND(NOT(N7574),N7575,NOT(N7576))</f>
        <v>0</v>
      </c>
    </row>
    <row r="7576" spans="1:15" x14ac:dyDescent="0.25">
      <c r="A7576" t="s">
        <v>19</v>
      </c>
      <c r="B7576" t="s">
        <v>14</v>
      </c>
      <c r="C7576">
        <v>16</v>
      </c>
      <c r="D7576">
        <v>28</v>
      </c>
      <c r="E7576" t="b">
        <v>1</v>
      </c>
      <c r="F7576">
        <v>10.000999999999999</v>
      </c>
      <c r="G7576">
        <v>256</v>
      </c>
      <c r="H7576">
        <v>0</v>
      </c>
      <c r="I7576">
        <v>990974</v>
      </c>
      <c r="J7576">
        <v>990242</v>
      </c>
      <c r="K7576">
        <v>495119</v>
      </c>
      <c r="L7576">
        <v>18</v>
      </c>
      <c r="M7576">
        <f t="shared" si="15351"/>
        <v>256</v>
      </c>
      <c r="N7576" t="b">
        <f t="shared" ref="N7576" si="15394">AND(MIN($F7574,$F7575,$F7576)=$F7576,MAX($H7574,$H7575,$H7576)=$H7576)</f>
        <v>1</v>
      </c>
      <c r="O7576" t="b">
        <f t="shared" ref="O7576" si="15395">AND(NOT(N7574),NOT(N7575),N7576)</f>
        <v>0</v>
      </c>
    </row>
    <row r="7577" spans="1:15" x14ac:dyDescent="0.25">
      <c r="A7577" t="s">
        <v>13</v>
      </c>
      <c r="B7577" t="s">
        <v>14</v>
      </c>
      <c r="C7577">
        <v>16</v>
      </c>
      <c r="D7577">
        <v>29</v>
      </c>
      <c r="E7577" t="b">
        <v>0</v>
      </c>
      <c r="F7577">
        <v>0.39200000000000002</v>
      </c>
      <c r="G7577">
        <v>256</v>
      </c>
      <c r="H7577">
        <v>256</v>
      </c>
      <c r="I7577">
        <v>27976</v>
      </c>
      <c r="J7577">
        <v>26792</v>
      </c>
      <c r="K7577">
        <v>13138</v>
      </c>
      <c r="L7577">
        <v>16</v>
      </c>
      <c r="M7577">
        <f t="shared" si="15351"/>
        <v>0</v>
      </c>
      <c r="N7577" t="b">
        <f t="shared" ref="N7577" si="15396">AND(MIN($F7577,$F7578,$F7579)=$F7577,MAX($H7577,$H7578,$H7579)=$H7577)</f>
        <v>1</v>
      </c>
      <c r="O7577" t="b">
        <f t="shared" ref="O7577" si="15397">AND(N7577,NOT(N7578),NOT(N7579))</f>
        <v>1</v>
      </c>
    </row>
    <row r="7578" spans="1:15" x14ac:dyDescent="0.25">
      <c r="A7578" t="s">
        <v>15</v>
      </c>
      <c r="B7578" t="s">
        <v>14</v>
      </c>
      <c r="C7578">
        <v>16</v>
      </c>
      <c r="D7578">
        <v>29</v>
      </c>
      <c r="E7578" t="b">
        <v>0</v>
      </c>
      <c r="F7578">
        <v>1.0349999999999999</v>
      </c>
      <c r="G7578">
        <v>256</v>
      </c>
      <c r="H7578">
        <v>256</v>
      </c>
      <c r="I7578">
        <v>90198</v>
      </c>
      <c r="J7578">
        <v>90196</v>
      </c>
      <c r="K7578">
        <v>44840</v>
      </c>
      <c r="L7578">
        <v>14</v>
      </c>
      <c r="M7578">
        <f t="shared" si="15351"/>
        <v>0</v>
      </c>
      <c r="N7578" t="b">
        <f t="shared" ref="N7578" si="15398">AND(MIN($F7577,$F7578,$F7579)=$F7578,MAX($H7577,$H7578,$H7579)=$H7578)</f>
        <v>0</v>
      </c>
      <c r="O7578" t="b">
        <f t="shared" ref="O7578" si="15399">AND(NOT(N7577),N7578,NOT(N7579))</f>
        <v>0</v>
      </c>
    </row>
    <row r="7579" spans="1:15" x14ac:dyDescent="0.25">
      <c r="A7579" t="s">
        <v>19</v>
      </c>
      <c r="B7579" t="s">
        <v>14</v>
      </c>
      <c r="C7579">
        <v>16</v>
      </c>
      <c r="D7579">
        <v>29</v>
      </c>
      <c r="E7579" t="b">
        <v>0</v>
      </c>
      <c r="F7579">
        <v>0.55800000000000005</v>
      </c>
      <c r="G7579">
        <v>256</v>
      </c>
      <c r="H7579">
        <v>256</v>
      </c>
      <c r="I7579">
        <v>27976</v>
      </c>
      <c r="J7579">
        <v>26792</v>
      </c>
      <c r="K7579">
        <v>13138</v>
      </c>
      <c r="L7579">
        <v>16</v>
      </c>
      <c r="M7579">
        <f t="shared" si="15351"/>
        <v>0</v>
      </c>
      <c r="N7579" t="b">
        <f t="shared" ref="N7579" si="15400">AND(MIN($F7577,$F7578,$F7579)=$F7579,MAX($H7577,$H7578,$H7579)=$H7579)</f>
        <v>0</v>
      </c>
      <c r="O7579" t="b">
        <f t="shared" ref="O7579" si="15401">AND(NOT(N7577),NOT(N7578),N7579)</f>
        <v>0</v>
      </c>
    </row>
    <row r="7580" spans="1:15" x14ac:dyDescent="0.25">
      <c r="A7580" t="s">
        <v>13</v>
      </c>
      <c r="B7580" t="s">
        <v>14</v>
      </c>
      <c r="C7580">
        <v>16</v>
      </c>
      <c r="D7580">
        <v>2</v>
      </c>
      <c r="E7580" t="b">
        <v>0</v>
      </c>
      <c r="F7580">
        <v>6.6000000000000003E-2</v>
      </c>
      <c r="G7580">
        <v>256</v>
      </c>
      <c r="H7580">
        <v>256</v>
      </c>
      <c r="I7580">
        <v>782</v>
      </c>
      <c r="J7580">
        <v>514</v>
      </c>
      <c r="K7580">
        <v>0</v>
      </c>
      <c r="L7580">
        <v>10</v>
      </c>
      <c r="M7580">
        <f t="shared" si="15351"/>
        <v>0</v>
      </c>
      <c r="N7580" t="b">
        <f t="shared" ref="N7580" si="15402">AND(MIN($F7580,$F7581,$F7582)=$F7580,MAX($H7580,$H7581,$H7582)=$H7580)</f>
        <v>0</v>
      </c>
      <c r="O7580" t="b">
        <f t="shared" ref="O7580" si="15403">AND(N7580,NOT(N7581),NOT(N7582))</f>
        <v>0</v>
      </c>
    </row>
    <row r="7581" spans="1:15" x14ac:dyDescent="0.25">
      <c r="A7581" t="s">
        <v>15</v>
      </c>
      <c r="B7581" t="s">
        <v>14</v>
      </c>
      <c r="C7581">
        <v>16</v>
      </c>
      <c r="D7581">
        <v>2</v>
      </c>
      <c r="E7581" t="b">
        <v>0</v>
      </c>
      <c r="F7581">
        <v>5.8000000000000003E-2</v>
      </c>
      <c r="G7581">
        <v>256</v>
      </c>
      <c r="H7581">
        <v>256</v>
      </c>
      <c r="I7581">
        <v>515</v>
      </c>
      <c r="J7581">
        <v>514</v>
      </c>
      <c r="K7581">
        <v>0</v>
      </c>
      <c r="L7581">
        <v>10</v>
      </c>
      <c r="M7581">
        <f t="shared" si="15351"/>
        <v>0</v>
      </c>
      <c r="N7581" t="b">
        <f t="shared" ref="N7581" si="15404">AND(MIN($F7580,$F7581,$F7582)=$F7581,MAX($H7580,$H7581,$H7582)=$H7581)</f>
        <v>1</v>
      </c>
      <c r="O7581" t="b">
        <f t="shared" ref="O7581" si="15405">AND(NOT(N7580),N7581,NOT(N7582))</f>
        <v>1</v>
      </c>
    </row>
    <row r="7582" spans="1:15" x14ac:dyDescent="0.25">
      <c r="A7582" t="s">
        <v>19</v>
      </c>
      <c r="B7582" t="s">
        <v>14</v>
      </c>
      <c r="C7582">
        <v>16</v>
      </c>
      <c r="D7582">
        <v>2</v>
      </c>
      <c r="E7582" t="b">
        <v>0</v>
      </c>
      <c r="F7582">
        <v>8.8999999999999996E-2</v>
      </c>
      <c r="G7582">
        <v>256</v>
      </c>
      <c r="H7582">
        <v>256</v>
      </c>
      <c r="I7582">
        <v>782</v>
      </c>
      <c r="J7582">
        <v>514</v>
      </c>
      <c r="K7582">
        <v>0</v>
      </c>
      <c r="L7582">
        <v>10</v>
      </c>
      <c r="M7582">
        <f t="shared" si="15351"/>
        <v>0</v>
      </c>
      <c r="N7582" t="b">
        <f t="shared" ref="N7582" si="15406">AND(MIN($F7580,$F7581,$F7582)=$F7582,MAX($H7580,$H7581,$H7582)=$H7582)</f>
        <v>0</v>
      </c>
      <c r="O7582" t="b">
        <f t="shared" ref="O7582" si="15407">AND(NOT(N7580),NOT(N7581),N7582)</f>
        <v>0</v>
      </c>
    </row>
    <row r="7583" spans="1:15" x14ac:dyDescent="0.25">
      <c r="A7583" t="s">
        <v>13</v>
      </c>
      <c r="B7583" t="s">
        <v>14</v>
      </c>
      <c r="C7583">
        <v>16</v>
      </c>
      <c r="D7583">
        <v>30</v>
      </c>
      <c r="E7583" t="b">
        <v>1</v>
      </c>
      <c r="F7583">
        <v>10.000999999999999</v>
      </c>
      <c r="G7583">
        <v>256</v>
      </c>
      <c r="H7583">
        <v>0</v>
      </c>
      <c r="I7583">
        <v>1093842</v>
      </c>
      <c r="J7583">
        <v>1093136</v>
      </c>
      <c r="K7583">
        <v>546566</v>
      </c>
      <c r="L7583">
        <v>11</v>
      </c>
      <c r="M7583">
        <f t="shared" si="15351"/>
        <v>256</v>
      </c>
      <c r="N7583" t="b">
        <f t="shared" ref="N7583" si="15408">AND(MIN($F7583,$F7584,$F7585)=$F7583,MAX($H7583,$H7584,$H7585)=$H7583)</f>
        <v>0</v>
      </c>
      <c r="O7583" t="b">
        <f t="shared" ref="O7583" si="15409">AND(N7583,NOT(N7584),NOT(N7585))</f>
        <v>0</v>
      </c>
    </row>
    <row r="7584" spans="1:15" x14ac:dyDescent="0.25">
      <c r="A7584" t="s">
        <v>15</v>
      </c>
      <c r="B7584" t="s">
        <v>14</v>
      </c>
      <c r="C7584">
        <v>16</v>
      </c>
      <c r="D7584">
        <v>30</v>
      </c>
      <c r="E7584" t="b">
        <v>0</v>
      </c>
      <c r="F7584">
        <v>3.1339999999999999</v>
      </c>
      <c r="G7584">
        <v>256</v>
      </c>
      <c r="H7584">
        <v>256</v>
      </c>
      <c r="I7584">
        <v>16210</v>
      </c>
      <c r="J7584">
        <v>16208</v>
      </c>
      <c r="K7584">
        <v>7846</v>
      </c>
      <c r="L7584">
        <v>13</v>
      </c>
      <c r="M7584">
        <f t="shared" si="15351"/>
        <v>0</v>
      </c>
      <c r="N7584" t="b">
        <f t="shared" ref="N7584" si="15410">AND(MIN($F7583,$F7584,$F7585)=$F7584,MAX($H7583,$H7584,$H7585)=$H7584)</f>
        <v>1</v>
      </c>
      <c r="O7584" t="b">
        <f t="shared" ref="O7584" si="15411">AND(NOT(N7583),N7584,NOT(N7585))</f>
        <v>1</v>
      </c>
    </row>
    <row r="7585" spans="1:15" x14ac:dyDescent="0.25">
      <c r="A7585" t="s">
        <v>19</v>
      </c>
      <c r="B7585" t="s">
        <v>14</v>
      </c>
      <c r="C7585">
        <v>16</v>
      </c>
      <c r="D7585">
        <v>30</v>
      </c>
      <c r="E7585" t="b">
        <v>1</v>
      </c>
      <c r="F7585">
        <v>10.004</v>
      </c>
      <c r="G7585">
        <v>256</v>
      </c>
      <c r="H7585">
        <v>0</v>
      </c>
      <c r="I7585">
        <v>959699</v>
      </c>
      <c r="J7585">
        <v>959083</v>
      </c>
      <c r="K7585">
        <v>479540</v>
      </c>
      <c r="L7585">
        <v>11</v>
      </c>
      <c r="M7585">
        <f t="shared" si="15351"/>
        <v>256</v>
      </c>
      <c r="N7585" t="b">
        <f t="shared" ref="N7585" si="15412">AND(MIN($F7583,$F7584,$F7585)=$F7585,MAX($H7583,$H7584,$H7585)=$H7585)</f>
        <v>0</v>
      </c>
      <c r="O7585" t="b">
        <f t="shared" ref="O7585" si="15413">AND(NOT(N7583),NOT(N7584),N7585)</f>
        <v>0</v>
      </c>
    </row>
    <row r="7586" spans="1:15" x14ac:dyDescent="0.25">
      <c r="A7586" t="s">
        <v>13</v>
      </c>
      <c r="B7586" t="s">
        <v>14</v>
      </c>
      <c r="C7586">
        <v>16</v>
      </c>
      <c r="D7586">
        <v>31</v>
      </c>
      <c r="E7586" t="b">
        <v>0</v>
      </c>
      <c r="F7586">
        <v>0.08</v>
      </c>
      <c r="G7586">
        <v>256</v>
      </c>
      <c r="H7586">
        <v>256</v>
      </c>
      <c r="I7586">
        <v>820</v>
      </c>
      <c r="J7586">
        <v>516</v>
      </c>
      <c r="K7586">
        <v>0</v>
      </c>
      <c r="L7586">
        <v>13</v>
      </c>
      <c r="M7586">
        <f t="shared" si="15351"/>
        <v>0</v>
      </c>
      <c r="N7586" t="b">
        <f t="shared" ref="N7586" si="15414">AND(MIN($F7586,$F7587,$F7588)=$F7586,MAX($H7586,$H7587,$H7588)=$H7586)</f>
        <v>0</v>
      </c>
      <c r="O7586" t="b">
        <f t="shared" ref="O7586" si="15415">AND(N7586,NOT(N7587),NOT(N7588))</f>
        <v>0</v>
      </c>
    </row>
    <row r="7587" spans="1:15" x14ac:dyDescent="0.25">
      <c r="A7587" t="s">
        <v>15</v>
      </c>
      <c r="B7587" t="s">
        <v>14</v>
      </c>
      <c r="C7587">
        <v>16</v>
      </c>
      <c r="D7587">
        <v>31</v>
      </c>
      <c r="E7587" t="b">
        <v>0</v>
      </c>
      <c r="F7587">
        <v>7.2999999999999995E-2</v>
      </c>
      <c r="G7587">
        <v>256</v>
      </c>
      <c r="H7587">
        <v>256</v>
      </c>
      <c r="I7587">
        <v>518</v>
      </c>
      <c r="J7587">
        <v>516</v>
      </c>
      <c r="K7587">
        <v>0</v>
      </c>
      <c r="L7587">
        <v>13</v>
      </c>
      <c r="M7587">
        <f t="shared" si="15351"/>
        <v>0</v>
      </c>
      <c r="N7587" t="b">
        <f t="shared" ref="N7587" si="15416">AND(MIN($F7586,$F7587,$F7588)=$F7587,MAX($H7586,$H7587,$H7588)=$H7587)</f>
        <v>1</v>
      </c>
      <c r="O7587" t="b">
        <f t="shared" ref="O7587" si="15417">AND(NOT(N7586),N7587,NOT(N7588))</f>
        <v>1</v>
      </c>
    </row>
    <row r="7588" spans="1:15" x14ac:dyDescent="0.25">
      <c r="A7588" t="s">
        <v>19</v>
      </c>
      <c r="B7588" t="s">
        <v>14</v>
      </c>
      <c r="C7588">
        <v>16</v>
      </c>
      <c r="D7588">
        <v>31</v>
      </c>
      <c r="E7588" t="b">
        <v>0</v>
      </c>
      <c r="F7588">
        <v>0.10199999999999999</v>
      </c>
      <c r="G7588">
        <v>256</v>
      </c>
      <c r="H7588">
        <v>256</v>
      </c>
      <c r="I7588">
        <v>820</v>
      </c>
      <c r="J7588">
        <v>516</v>
      </c>
      <c r="K7588">
        <v>0</v>
      </c>
      <c r="L7588">
        <v>13</v>
      </c>
      <c r="M7588">
        <f t="shared" si="15351"/>
        <v>0</v>
      </c>
      <c r="N7588" t="b">
        <f t="shared" ref="N7588" si="15418">AND(MIN($F7586,$F7587,$F7588)=$F7588,MAX($H7586,$H7587,$H7588)=$H7588)</f>
        <v>0</v>
      </c>
      <c r="O7588" t="b">
        <f t="shared" ref="O7588" si="15419">AND(NOT(N7586),NOT(N7587),N7588)</f>
        <v>0</v>
      </c>
    </row>
    <row r="7589" spans="1:15" x14ac:dyDescent="0.25">
      <c r="A7589" t="s">
        <v>13</v>
      </c>
      <c r="B7589" t="s">
        <v>14</v>
      </c>
      <c r="C7589">
        <v>16</v>
      </c>
      <c r="D7589">
        <v>33</v>
      </c>
      <c r="E7589" t="b">
        <v>1</v>
      </c>
      <c r="F7589">
        <v>10.000999999999999</v>
      </c>
      <c r="G7589">
        <v>256</v>
      </c>
      <c r="H7589">
        <v>0</v>
      </c>
      <c r="I7589">
        <v>2191147</v>
      </c>
      <c r="J7589">
        <v>489032</v>
      </c>
      <c r="K7589">
        <v>244515</v>
      </c>
      <c r="L7589">
        <v>10</v>
      </c>
      <c r="M7589">
        <f t="shared" si="15351"/>
        <v>256</v>
      </c>
      <c r="N7589" t="b">
        <f t="shared" ref="N7589" si="15420">AND(MIN($F7589,$F7590,$F7591)=$F7589,MAX($H7589,$H7590,$H7591)=$H7589)</f>
        <v>1</v>
      </c>
      <c r="O7589" t="b">
        <f t="shared" ref="O7589" si="15421">AND(N7589,NOT(N7590),NOT(N7591))</f>
        <v>0</v>
      </c>
    </row>
    <row r="7590" spans="1:15" x14ac:dyDescent="0.25">
      <c r="A7590" t="s">
        <v>15</v>
      </c>
      <c r="B7590" t="s">
        <v>14</v>
      </c>
      <c r="C7590">
        <v>16</v>
      </c>
      <c r="D7590">
        <v>33</v>
      </c>
      <c r="E7590" t="b">
        <v>1</v>
      </c>
      <c r="F7590">
        <v>10.000999999999999</v>
      </c>
      <c r="G7590">
        <v>256</v>
      </c>
      <c r="H7590">
        <v>0</v>
      </c>
      <c r="I7590">
        <v>2482001</v>
      </c>
      <c r="J7590">
        <v>760908</v>
      </c>
      <c r="K7590">
        <v>380453</v>
      </c>
      <c r="L7590">
        <v>10</v>
      </c>
      <c r="M7590">
        <f t="shared" si="15351"/>
        <v>256</v>
      </c>
      <c r="N7590" t="b">
        <f t="shared" ref="N7590" si="15422">AND(MIN($F7589,$F7590,$F7591)=$F7590,MAX($H7589,$H7590,$H7591)=$H7590)</f>
        <v>1</v>
      </c>
      <c r="O7590" t="b">
        <f t="shared" ref="O7590" si="15423">AND(NOT(N7589),N7590,NOT(N7591))</f>
        <v>0</v>
      </c>
    </row>
    <row r="7591" spans="1:15" x14ac:dyDescent="0.25">
      <c r="A7591" t="s">
        <v>19</v>
      </c>
      <c r="B7591" t="s">
        <v>14</v>
      </c>
      <c r="C7591">
        <v>16</v>
      </c>
      <c r="D7591">
        <v>33</v>
      </c>
      <c r="E7591" t="b">
        <v>1</v>
      </c>
      <c r="F7591">
        <v>10.000999999999999</v>
      </c>
      <c r="G7591">
        <v>256</v>
      </c>
      <c r="H7591">
        <v>0</v>
      </c>
      <c r="I7591">
        <v>1914311</v>
      </c>
      <c r="J7591">
        <v>432250</v>
      </c>
      <c r="K7591">
        <v>216124</v>
      </c>
      <c r="L7591">
        <v>10</v>
      </c>
      <c r="M7591">
        <f t="shared" si="15351"/>
        <v>256</v>
      </c>
      <c r="N7591" t="b">
        <f t="shared" ref="N7591" si="15424">AND(MIN($F7589,$F7590,$F7591)=$F7591,MAX($H7589,$H7590,$H7591)=$H7591)</f>
        <v>1</v>
      </c>
      <c r="O7591" t="b">
        <f t="shared" ref="O7591" si="15425">AND(NOT(N7589),NOT(N7590),N7591)</f>
        <v>0</v>
      </c>
    </row>
    <row r="7592" spans="1:15" x14ac:dyDescent="0.25">
      <c r="A7592" t="s">
        <v>13</v>
      </c>
      <c r="B7592" t="s">
        <v>14</v>
      </c>
      <c r="C7592">
        <v>16</v>
      </c>
      <c r="D7592">
        <v>35</v>
      </c>
      <c r="E7592" t="b">
        <v>0</v>
      </c>
      <c r="F7592">
        <v>0.35699999999999998</v>
      </c>
      <c r="G7592">
        <v>256</v>
      </c>
      <c r="H7592">
        <v>256</v>
      </c>
      <c r="I7592">
        <v>70129</v>
      </c>
      <c r="J7592">
        <v>16486</v>
      </c>
      <c r="K7592">
        <v>7986</v>
      </c>
      <c r="L7592">
        <v>10</v>
      </c>
      <c r="M7592">
        <f t="shared" si="15351"/>
        <v>0</v>
      </c>
      <c r="N7592" t="b">
        <f t="shared" ref="N7592" si="15426">AND(MIN($F7592,$F7593,$F7594)=$F7592,MAX($H7592,$H7593,$H7594)=$H7592)</f>
        <v>0</v>
      </c>
      <c r="O7592" t="b">
        <f t="shared" ref="O7592" si="15427">AND(N7592,NOT(N7593),NOT(N7594))</f>
        <v>0</v>
      </c>
    </row>
    <row r="7593" spans="1:15" x14ac:dyDescent="0.25">
      <c r="A7593" t="s">
        <v>15</v>
      </c>
      <c r="B7593" t="s">
        <v>14</v>
      </c>
      <c r="C7593">
        <v>16</v>
      </c>
      <c r="D7593">
        <v>35</v>
      </c>
      <c r="E7593" t="b">
        <v>0</v>
      </c>
      <c r="F7593">
        <v>0.254</v>
      </c>
      <c r="G7593">
        <v>256</v>
      </c>
      <c r="H7593">
        <v>256</v>
      </c>
      <c r="I7593">
        <v>57792</v>
      </c>
      <c r="J7593">
        <v>16486</v>
      </c>
      <c r="K7593">
        <v>7986</v>
      </c>
      <c r="L7593">
        <v>10</v>
      </c>
      <c r="M7593">
        <f t="shared" si="15351"/>
        <v>0</v>
      </c>
      <c r="N7593" t="b">
        <f t="shared" ref="N7593" si="15428">AND(MIN($F7592,$F7593,$F7594)=$F7593,MAX($H7592,$H7593,$H7594)=$H7593)</f>
        <v>1</v>
      </c>
      <c r="O7593" t="b">
        <f t="shared" ref="O7593" si="15429">AND(NOT(N7592),N7593,NOT(N7594))</f>
        <v>1</v>
      </c>
    </row>
    <row r="7594" spans="1:15" x14ac:dyDescent="0.25">
      <c r="A7594" t="s">
        <v>19</v>
      </c>
      <c r="B7594" t="s">
        <v>14</v>
      </c>
      <c r="C7594">
        <v>16</v>
      </c>
      <c r="D7594">
        <v>35</v>
      </c>
      <c r="E7594" t="b">
        <v>0</v>
      </c>
      <c r="F7594">
        <v>0.41199999999999998</v>
      </c>
      <c r="G7594">
        <v>256</v>
      </c>
      <c r="H7594">
        <v>256</v>
      </c>
      <c r="I7594">
        <v>70129</v>
      </c>
      <c r="J7594">
        <v>16486</v>
      </c>
      <c r="K7594">
        <v>7986</v>
      </c>
      <c r="L7594">
        <v>10</v>
      </c>
      <c r="M7594">
        <f t="shared" si="15351"/>
        <v>0</v>
      </c>
      <c r="N7594" t="b">
        <f t="shared" ref="N7594" si="15430">AND(MIN($F7592,$F7593,$F7594)=$F7594,MAX($H7592,$H7593,$H7594)=$H7594)</f>
        <v>0</v>
      </c>
      <c r="O7594" t="b">
        <f t="shared" ref="O7594" si="15431">AND(NOT(N7592),NOT(N7593),N7594)</f>
        <v>0</v>
      </c>
    </row>
    <row r="7595" spans="1:15" x14ac:dyDescent="0.25">
      <c r="A7595" t="s">
        <v>13</v>
      </c>
      <c r="B7595" t="s">
        <v>14</v>
      </c>
      <c r="C7595">
        <v>16</v>
      </c>
      <c r="D7595">
        <v>37</v>
      </c>
      <c r="E7595" t="b">
        <v>1</v>
      </c>
      <c r="F7595">
        <v>10.000999999999999</v>
      </c>
      <c r="G7595">
        <v>256</v>
      </c>
      <c r="H7595">
        <v>0</v>
      </c>
      <c r="I7595">
        <v>5368795</v>
      </c>
      <c r="J7595">
        <v>482147</v>
      </c>
      <c r="K7595">
        <v>241072</v>
      </c>
      <c r="L7595">
        <v>10</v>
      </c>
      <c r="M7595">
        <f t="shared" si="15351"/>
        <v>256</v>
      </c>
      <c r="N7595" t="b">
        <f t="shared" ref="N7595" si="15432">AND(MIN($F7595,$F7596,$F7597)=$F7595,MAX($H7595,$H7596,$H7597)=$H7595)</f>
        <v>1</v>
      </c>
      <c r="O7595" t="b">
        <f t="shared" ref="O7595" si="15433">AND(N7595,NOT(N7596),NOT(N7597))</f>
        <v>0</v>
      </c>
    </row>
    <row r="7596" spans="1:15" x14ac:dyDescent="0.25">
      <c r="A7596" t="s">
        <v>15</v>
      </c>
      <c r="B7596" t="s">
        <v>14</v>
      </c>
      <c r="C7596">
        <v>16</v>
      </c>
      <c r="D7596">
        <v>37</v>
      </c>
      <c r="E7596" t="b">
        <v>1</v>
      </c>
      <c r="F7596">
        <v>10.000999999999999</v>
      </c>
      <c r="G7596">
        <v>256</v>
      </c>
      <c r="H7596">
        <v>0</v>
      </c>
      <c r="I7596">
        <v>7562179</v>
      </c>
      <c r="J7596">
        <v>782432</v>
      </c>
      <c r="K7596">
        <v>391215</v>
      </c>
      <c r="L7596">
        <v>10</v>
      </c>
      <c r="M7596">
        <f t="shared" si="15351"/>
        <v>256</v>
      </c>
      <c r="N7596" t="b">
        <f t="shared" ref="N7596" si="15434">AND(MIN($F7595,$F7596,$F7597)=$F7596,MAX($H7595,$H7596,$H7597)=$H7596)</f>
        <v>1</v>
      </c>
      <c r="O7596" t="b">
        <f t="shared" ref="O7596" si="15435">AND(NOT(N7595),N7596,NOT(N7597))</f>
        <v>0</v>
      </c>
    </row>
    <row r="7597" spans="1:15" x14ac:dyDescent="0.25">
      <c r="A7597" t="s">
        <v>19</v>
      </c>
      <c r="B7597" t="s">
        <v>14</v>
      </c>
      <c r="C7597">
        <v>16</v>
      </c>
      <c r="D7597">
        <v>37</v>
      </c>
      <c r="E7597" t="b">
        <v>1</v>
      </c>
      <c r="F7597">
        <v>10.002000000000001</v>
      </c>
      <c r="G7597">
        <v>256</v>
      </c>
      <c r="H7597">
        <v>0</v>
      </c>
      <c r="I7597">
        <v>4608531</v>
      </c>
      <c r="J7597">
        <v>412183</v>
      </c>
      <c r="K7597">
        <v>206090</v>
      </c>
      <c r="L7597">
        <v>10</v>
      </c>
      <c r="M7597">
        <f t="shared" si="15351"/>
        <v>256</v>
      </c>
      <c r="N7597" t="b">
        <f t="shared" ref="N7597" si="15436">AND(MIN($F7595,$F7596,$F7597)=$F7597,MAX($H7595,$H7596,$H7597)=$H7597)</f>
        <v>0</v>
      </c>
      <c r="O7597" t="b">
        <f t="shared" ref="O7597" si="15437">AND(NOT(N7595),NOT(N7596),N7597)</f>
        <v>0</v>
      </c>
    </row>
    <row r="7598" spans="1:15" x14ac:dyDescent="0.25">
      <c r="A7598" t="s">
        <v>13</v>
      </c>
      <c r="B7598" t="s">
        <v>14</v>
      </c>
      <c r="C7598">
        <v>16</v>
      </c>
      <c r="D7598">
        <v>38</v>
      </c>
      <c r="E7598" t="b">
        <v>0</v>
      </c>
      <c r="F7598">
        <v>6.8000000000000005E-2</v>
      </c>
      <c r="G7598">
        <v>256</v>
      </c>
      <c r="H7598">
        <v>256</v>
      </c>
      <c r="I7598">
        <v>823</v>
      </c>
      <c r="J7598">
        <v>514</v>
      </c>
      <c r="K7598">
        <v>0</v>
      </c>
      <c r="L7598">
        <v>11</v>
      </c>
      <c r="M7598">
        <f t="shared" si="15351"/>
        <v>0</v>
      </c>
      <c r="N7598" t="b">
        <f t="shared" ref="N7598" si="15438">AND(MIN($F7598,$F7599,$F7600)=$F7598,MAX($H7598,$H7599,$H7600)=$H7598)</f>
        <v>0</v>
      </c>
      <c r="O7598" t="b">
        <f t="shared" ref="O7598" si="15439">AND(N7598,NOT(N7599),NOT(N7600))</f>
        <v>0</v>
      </c>
    </row>
    <row r="7599" spans="1:15" x14ac:dyDescent="0.25">
      <c r="A7599" t="s">
        <v>15</v>
      </c>
      <c r="B7599" t="s">
        <v>14</v>
      </c>
      <c r="C7599">
        <v>16</v>
      </c>
      <c r="D7599">
        <v>38</v>
      </c>
      <c r="E7599" t="b">
        <v>0</v>
      </c>
      <c r="F7599">
        <v>5.8000000000000003E-2</v>
      </c>
      <c r="G7599">
        <v>256</v>
      </c>
      <c r="H7599">
        <v>256</v>
      </c>
      <c r="I7599">
        <v>515</v>
      </c>
      <c r="J7599">
        <v>514</v>
      </c>
      <c r="K7599">
        <v>0</v>
      </c>
      <c r="L7599">
        <v>11</v>
      </c>
      <c r="M7599">
        <f t="shared" si="15351"/>
        <v>0</v>
      </c>
      <c r="N7599" t="b">
        <f t="shared" ref="N7599" si="15440">AND(MIN($F7598,$F7599,$F7600)=$F7599,MAX($H7598,$H7599,$H7600)=$H7599)</f>
        <v>1</v>
      </c>
      <c r="O7599" t="b">
        <f t="shared" ref="O7599" si="15441">AND(NOT(N7598),N7599,NOT(N7600))</f>
        <v>1</v>
      </c>
    </row>
    <row r="7600" spans="1:15" x14ac:dyDescent="0.25">
      <c r="A7600" t="s">
        <v>19</v>
      </c>
      <c r="B7600" t="s">
        <v>14</v>
      </c>
      <c r="C7600">
        <v>16</v>
      </c>
      <c r="D7600">
        <v>38</v>
      </c>
      <c r="E7600" t="b">
        <v>0</v>
      </c>
      <c r="F7600">
        <v>7.1999999999999995E-2</v>
      </c>
      <c r="G7600">
        <v>256</v>
      </c>
      <c r="H7600">
        <v>256</v>
      </c>
      <c r="I7600">
        <v>823</v>
      </c>
      <c r="J7600">
        <v>514</v>
      </c>
      <c r="K7600">
        <v>0</v>
      </c>
      <c r="L7600">
        <v>11</v>
      </c>
      <c r="M7600">
        <f t="shared" si="15351"/>
        <v>0</v>
      </c>
      <c r="N7600" t="b">
        <f t="shared" ref="N7600" si="15442">AND(MIN($F7598,$F7599,$F7600)=$F7600,MAX($H7598,$H7599,$H7600)=$H7600)</f>
        <v>0</v>
      </c>
      <c r="O7600" t="b">
        <f t="shared" ref="O7600" si="15443">AND(NOT(N7598),NOT(N7599),N7600)</f>
        <v>0</v>
      </c>
    </row>
    <row r="7601" spans="1:15" x14ac:dyDescent="0.25">
      <c r="A7601" t="s">
        <v>13</v>
      </c>
      <c r="B7601" t="s">
        <v>14</v>
      </c>
      <c r="C7601">
        <v>16</v>
      </c>
      <c r="D7601">
        <v>39</v>
      </c>
      <c r="E7601" t="b">
        <v>0</v>
      </c>
      <c r="F7601">
        <v>7.2999999999999995E-2</v>
      </c>
      <c r="G7601">
        <v>256</v>
      </c>
      <c r="H7601">
        <v>256</v>
      </c>
      <c r="I7601">
        <v>870</v>
      </c>
      <c r="J7601">
        <v>515</v>
      </c>
      <c r="K7601">
        <v>0</v>
      </c>
      <c r="L7601">
        <v>11</v>
      </c>
      <c r="M7601">
        <f t="shared" si="15351"/>
        <v>0</v>
      </c>
      <c r="N7601" t="b">
        <f t="shared" ref="N7601" si="15444">AND(MIN($F7601,$F7602,$F7603)=$F7601,MAX($H7601,$H7602,$H7603)=$H7601)</f>
        <v>0</v>
      </c>
      <c r="O7601" t="b">
        <f t="shared" ref="O7601" si="15445">AND(N7601,NOT(N7602),NOT(N7603))</f>
        <v>0</v>
      </c>
    </row>
    <row r="7602" spans="1:15" x14ac:dyDescent="0.25">
      <c r="A7602" t="s">
        <v>15</v>
      </c>
      <c r="B7602" t="s">
        <v>14</v>
      </c>
      <c r="C7602">
        <v>16</v>
      </c>
      <c r="D7602">
        <v>39</v>
      </c>
      <c r="E7602" t="b">
        <v>0</v>
      </c>
      <c r="F7602">
        <v>0.06</v>
      </c>
      <c r="G7602">
        <v>256</v>
      </c>
      <c r="H7602">
        <v>256</v>
      </c>
      <c r="I7602">
        <v>516</v>
      </c>
      <c r="J7602">
        <v>515</v>
      </c>
      <c r="K7602">
        <v>0</v>
      </c>
      <c r="L7602">
        <v>11</v>
      </c>
      <c r="M7602">
        <f t="shared" si="15351"/>
        <v>0</v>
      </c>
      <c r="N7602" t="b">
        <f t="shared" ref="N7602" si="15446">AND(MIN($F7601,$F7602,$F7603)=$F7602,MAX($H7601,$H7602,$H7603)=$H7602)</f>
        <v>1</v>
      </c>
      <c r="O7602" t="b">
        <f t="shared" ref="O7602" si="15447">AND(NOT(N7601),N7602,NOT(N7603))</f>
        <v>1</v>
      </c>
    </row>
    <row r="7603" spans="1:15" x14ac:dyDescent="0.25">
      <c r="A7603" t="s">
        <v>19</v>
      </c>
      <c r="B7603" t="s">
        <v>14</v>
      </c>
      <c r="C7603">
        <v>16</v>
      </c>
      <c r="D7603">
        <v>39</v>
      </c>
      <c r="E7603" t="b">
        <v>0</v>
      </c>
      <c r="F7603">
        <v>7.8E-2</v>
      </c>
      <c r="G7603">
        <v>256</v>
      </c>
      <c r="H7603">
        <v>256</v>
      </c>
      <c r="I7603">
        <v>870</v>
      </c>
      <c r="J7603">
        <v>515</v>
      </c>
      <c r="K7603">
        <v>0</v>
      </c>
      <c r="L7603">
        <v>11</v>
      </c>
      <c r="M7603">
        <f t="shared" si="15351"/>
        <v>0</v>
      </c>
      <c r="N7603" t="b">
        <f t="shared" ref="N7603" si="15448">AND(MIN($F7601,$F7602,$F7603)=$F7603,MAX($H7601,$H7602,$H7603)=$H7603)</f>
        <v>0</v>
      </c>
      <c r="O7603" t="b">
        <f t="shared" ref="O7603" si="15449">AND(NOT(N7601),NOT(N7602),N7603)</f>
        <v>0</v>
      </c>
    </row>
    <row r="7604" spans="1:15" x14ac:dyDescent="0.25">
      <c r="A7604" t="s">
        <v>13</v>
      </c>
      <c r="B7604" t="s">
        <v>14</v>
      </c>
      <c r="C7604">
        <v>16</v>
      </c>
      <c r="D7604">
        <v>3</v>
      </c>
      <c r="E7604" t="b">
        <v>0</v>
      </c>
      <c r="F7604">
        <v>5.1999999999999998E-2</v>
      </c>
      <c r="G7604">
        <v>256</v>
      </c>
      <c r="H7604">
        <v>256</v>
      </c>
      <c r="I7604">
        <v>769</v>
      </c>
      <c r="J7604">
        <v>512</v>
      </c>
      <c r="K7604">
        <v>0</v>
      </c>
      <c r="L7604">
        <v>1</v>
      </c>
      <c r="M7604">
        <f t="shared" si="15351"/>
        <v>0</v>
      </c>
      <c r="N7604" t="b">
        <f t="shared" ref="N7604" si="15450">AND(MIN($F7604,$F7605,$F7606)=$F7604,MAX($H7604,$H7605,$H7606)=$H7604)</f>
        <v>1</v>
      </c>
      <c r="O7604" t="b">
        <f t="shared" ref="O7604" si="15451">AND(N7604,NOT(N7605),NOT(N7606))</f>
        <v>1</v>
      </c>
    </row>
    <row r="7605" spans="1:15" x14ac:dyDescent="0.25">
      <c r="A7605" t="s">
        <v>15</v>
      </c>
      <c r="B7605" t="s">
        <v>14</v>
      </c>
      <c r="C7605">
        <v>16</v>
      </c>
      <c r="D7605">
        <v>3</v>
      </c>
      <c r="E7605" t="b">
        <v>0</v>
      </c>
      <c r="F7605">
        <v>5.8999999999999997E-2</v>
      </c>
      <c r="G7605">
        <v>256</v>
      </c>
      <c r="H7605">
        <v>256</v>
      </c>
      <c r="I7605">
        <v>512</v>
      </c>
      <c r="J7605">
        <v>512</v>
      </c>
      <c r="K7605">
        <v>0</v>
      </c>
      <c r="L7605">
        <v>1</v>
      </c>
      <c r="M7605">
        <f t="shared" si="15351"/>
        <v>0</v>
      </c>
      <c r="N7605" t="b">
        <f t="shared" ref="N7605" si="15452">AND(MIN($F7604,$F7605,$F7606)=$F7605,MAX($H7604,$H7605,$H7606)=$H7605)</f>
        <v>0</v>
      </c>
      <c r="O7605" t="b">
        <f t="shared" ref="O7605" si="15453">AND(NOT(N7604),N7605,NOT(N7606))</f>
        <v>0</v>
      </c>
    </row>
    <row r="7606" spans="1:15" x14ac:dyDescent="0.25">
      <c r="A7606" t="s">
        <v>19</v>
      </c>
      <c r="B7606" t="s">
        <v>14</v>
      </c>
      <c r="C7606">
        <v>16</v>
      </c>
      <c r="D7606">
        <v>3</v>
      </c>
      <c r="E7606" t="b">
        <v>0</v>
      </c>
      <c r="F7606">
        <v>0.154</v>
      </c>
      <c r="G7606">
        <v>256</v>
      </c>
      <c r="H7606">
        <v>256</v>
      </c>
      <c r="I7606">
        <v>769</v>
      </c>
      <c r="J7606">
        <v>512</v>
      </c>
      <c r="K7606">
        <v>0</v>
      </c>
      <c r="L7606">
        <v>1</v>
      </c>
      <c r="M7606">
        <f t="shared" si="15351"/>
        <v>0</v>
      </c>
      <c r="N7606" t="b">
        <f t="shared" ref="N7606" si="15454">AND(MIN($F7604,$F7605,$F7606)=$F7606,MAX($H7604,$H7605,$H7606)=$H7606)</f>
        <v>0</v>
      </c>
      <c r="O7606" t="b">
        <f t="shared" ref="O7606" si="15455">AND(NOT(N7604),NOT(N7605),N7606)</f>
        <v>0</v>
      </c>
    </row>
    <row r="7607" spans="1:15" x14ac:dyDescent="0.25">
      <c r="A7607" t="s">
        <v>13</v>
      </c>
      <c r="B7607" t="s">
        <v>14</v>
      </c>
      <c r="C7607">
        <v>16</v>
      </c>
      <c r="D7607">
        <v>40</v>
      </c>
      <c r="E7607" t="b">
        <v>0</v>
      </c>
      <c r="F7607">
        <v>7.4999999999999997E-2</v>
      </c>
      <c r="G7607">
        <v>256</v>
      </c>
      <c r="H7607">
        <v>256</v>
      </c>
      <c r="I7607">
        <v>935</v>
      </c>
      <c r="J7607">
        <v>515</v>
      </c>
      <c r="K7607">
        <v>0</v>
      </c>
      <c r="L7607">
        <v>11</v>
      </c>
      <c r="M7607">
        <f t="shared" si="15351"/>
        <v>0</v>
      </c>
      <c r="N7607" t="b">
        <f t="shared" ref="N7607" si="15456">AND(MIN($F7607,$F7608,$F7609)=$F7607,MAX($H7607,$H7608,$H7609)=$H7607)</f>
        <v>0</v>
      </c>
      <c r="O7607" t="b">
        <f t="shared" ref="O7607" si="15457">AND(N7607,NOT(N7608),NOT(N7609))</f>
        <v>0</v>
      </c>
    </row>
    <row r="7608" spans="1:15" x14ac:dyDescent="0.25">
      <c r="A7608" t="s">
        <v>15</v>
      </c>
      <c r="B7608" t="s">
        <v>14</v>
      </c>
      <c r="C7608">
        <v>16</v>
      </c>
      <c r="D7608">
        <v>40</v>
      </c>
      <c r="E7608" t="b">
        <v>0</v>
      </c>
      <c r="F7608">
        <v>6.6000000000000003E-2</v>
      </c>
      <c r="G7608">
        <v>256</v>
      </c>
      <c r="H7608">
        <v>256</v>
      </c>
      <c r="I7608">
        <v>516</v>
      </c>
      <c r="J7608">
        <v>515</v>
      </c>
      <c r="K7608">
        <v>0</v>
      </c>
      <c r="L7608">
        <v>11</v>
      </c>
      <c r="M7608">
        <f t="shared" si="15351"/>
        <v>0</v>
      </c>
      <c r="N7608" t="b">
        <f t="shared" ref="N7608" si="15458">AND(MIN($F7607,$F7608,$F7609)=$F7608,MAX($H7607,$H7608,$H7609)=$H7608)</f>
        <v>1</v>
      </c>
      <c r="O7608" t="b">
        <f t="shared" ref="O7608" si="15459">AND(NOT(N7607),N7608,NOT(N7609))</f>
        <v>1</v>
      </c>
    </row>
    <row r="7609" spans="1:15" x14ac:dyDescent="0.25">
      <c r="A7609" t="s">
        <v>19</v>
      </c>
      <c r="B7609" t="s">
        <v>14</v>
      </c>
      <c r="C7609">
        <v>16</v>
      </c>
      <c r="D7609">
        <v>40</v>
      </c>
      <c r="E7609" t="b">
        <v>0</v>
      </c>
      <c r="F7609">
        <v>6.8000000000000005E-2</v>
      </c>
      <c r="G7609">
        <v>256</v>
      </c>
      <c r="H7609">
        <v>256</v>
      </c>
      <c r="I7609">
        <v>935</v>
      </c>
      <c r="J7609">
        <v>515</v>
      </c>
      <c r="K7609">
        <v>0</v>
      </c>
      <c r="L7609">
        <v>11</v>
      </c>
      <c r="M7609">
        <f t="shared" si="15351"/>
        <v>0</v>
      </c>
      <c r="N7609" t="b">
        <f t="shared" ref="N7609" si="15460">AND(MIN($F7607,$F7608,$F7609)=$F7609,MAX($H7607,$H7608,$H7609)=$H7609)</f>
        <v>0</v>
      </c>
      <c r="O7609" t="b">
        <f t="shared" ref="O7609" si="15461">AND(NOT(N7607),NOT(N7608),N7609)</f>
        <v>0</v>
      </c>
    </row>
    <row r="7610" spans="1:15" x14ac:dyDescent="0.25">
      <c r="A7610" t="s">
        <v>13</v>
      </c>
      <c r="B7610" t="s">
        <v>14</v>
      </c>
      <c r="C7610">
        <v>16</v>
      </c>
      <c r="D7610">
        <v>41</v>
      </c>
      <c r="E7610" t="b">
        <v>0</v>
      </c>
      <c r="F7610">
        <v>6.3E-2</v>
      </c>
      <c r="G7610">
        <v>256</v>
      </c>
      <c r="H7610">
        <v>256</v>
      </c>
      <c r="I7610">
        <v>1041</v>
      </c>
      <c r="J7610">
        <v>517</v>
      </c>
      <c r="K7610">
        <v>1</v>
      </c>
      <c r="L7610">
        <v>11</v>
      </c>
      <c r="M7610">
        <f t="shared" si="15351"/>
        <v>0</v>
      </c>
      <c r="N7610" t="b">
        <f t="shared" ref="N7610" si="15462">AND(MIN($F7610,$F7611,$F7612)=$F7610,MAX($H7610,$H7611,$H7612)=$H7610)</f>
        <v>1</v>
      </c>
      <c r="O7610" t="b">
        <f t="shared" ref="O7610" si="15463">AND(N7610,NOT(N7611),NOT(N7612))</f>
        <v>1</v>
      </c>
    </row>
    <row r="7611" spans="1:15" x14ac:dyDescent="0.25">
      <c r="A7611" t="s">
        <v>15</v>
      </c>
      <c r="B7611" t="s">
        <v>14</v>
      </c>
      <c r="C7611">
        <v>16</v>
      </c>
      <c r="D7611">
        <v>41</v>
      </c>
      <c r="E7611" t="b">
        <v>0</v>
      </c>
      <c r="F7611">
        <v>6.9000000000000006E-2</v>
      </c>
      <c r="G7611">
        <v>256</v>
      </c>
      <c r="H7611">
        <v>256</v>
      </c>
      <c r="I7611">
        <v>520</v>
      </c>
      <c r="J7611">
        <v>517</v>
      </c>
      <c r="K7611">
        <v>1</v>
      </c>
      <c r="L7611">
        <v>11</v>
      </c>
      <c r="M7611">
        <f t="shared" si="15351"/>
        <v>0</v>
      </c>
      <c r="N7611" t="b">
        <f t="shared" ref="N7611" si="15464">AND(MIN($F7610,$F7611,$F7612)=$F7611,MAX($H7610,$H7611,$H7612)=$H7611)</f>
        <v>0</v>
      </c>
      <c r="O7611" t="b">
        <f t="shared" ref="O7611" si="15465">AND(NOT(N7610),N7611,NOT(N7612))</f>
        <v>0</v>
      </c>
    </row>
    <row r="7612" spans="1:15" x14ac:dyDescent="0.25">
      <c r="A7612" t="s">
        <v>19</v>
      </c>
      <c r="B7612" t="s">
        <v>14</v>
      </c>
      <c r="C7612">
        <v>16</v>
      </c>
      <c r="D7612">
        <v>41</v>
      </c>
      <c r="E7612" t="b">
        <v>0</v>
      </c>
      <c r="F7612">
        <v>8.5999999999999993E-2</v>
      </c>
      <c r="G7612">
        <v>256</v>
      </c>
      <c r="H7612">
        <v>256</v>
      </c>
      <c r="I7612">
        <v>1041</v>
      </c>
      <c r="J7612">
        <v>517</v>
      </c>
      <c r="K7612">
        <v>1</v>
      </c>
      <c r="L7612">
        <v>11</v>
      </c>
      <c r="M7612">
        <f t="shared" si="15351"/>
        <v>0</v>
      </c>
      <c r="N7612" t="b">
        <f t="shared" ref="N7612" si="15466">AND(MIN($F7610,$F7611,$F7612)=$F7612,MAX($H7610,$H7611,$H7612)=$H7612)</f>
        <v>0</v>
      </c>
      <c r="O7612" t="b">
        <f t="shared" ref="O7612" si="15467">AND(NOT(N7610),NOT(N7611),N7612)</f>
        <v>0</v>
      </c>
    </row>
    <row r="7613" spans="1:15" x14ac:dyDescent="0.25">
      <c r="A7613" t="s">
        <v>13</v>
      </c>
      <c r="B7613" t="s">
        <v>14</v>
      </c>
      <c r="C7613">
        <v>16</v>
      </c>
      <c r="D7613">
        <v>42</v>
      </c>
      <c r="E7613" t="b">
        <v>0</v>
      </c>
      <c r="F7613">
        <v>6.5000000000000002E-2</v>
      </c>
      <c r="G7613">
        <v>256</v>
      </c>
      <c r="H7613">
        <v>256</v>
      </c>
      <c r="I7613">
        <v>987</v>
      </c>
      <c r="J7613">
        <v>515</v>
      </c>
      <c r="K7613">
        <v>0</v>
      </c>
      <c r="L7613">
        <v>11</v>
      </c>
      <c r="M7613">
        <f t="shared" si="15351"/>
        <v>0</v>
      </c>
      <c r="N7613" t="b">
        <f t="shared" ref="N7613" si="15468">AND(MIN($F7613,$F7614,$F7615)=$F7613,MAX($H7613,$H7614,$H7615)=$H7613)</f>
        <v>1</v>
      </c>
      <c r="O7613" t="b">
        <f t="shared" ref="O7613" si="15469">AND(N7613,NOT(N7614),NOT(N7615))</f>
        <v>1</v>
      </c>
    </row>
    <row r="7614" spans="1:15" x14ac:dyDescent="0.25">
      <c r="A7614" t="s">
        <v>15</v>
      </c>
      <c r="B7614" t="s">
        <v>14</v>
      </c>
      <c r="C7614">
        <v>16</v>
      </c>
      <c r="D7614">
        <v>42</v>
      </c>
      <c r="E7614" t="b">
        <v>0</v>
      </c>
      <c r="F7614">
        <v>6.8000000000000005E-2</v>
      </c>
      <c r="G7614">
        <v>256</v>
      </c>
      <c r="H7614">
        <v>256</v>
      </c>
      <c r="I7614">
        <v>516</v>
      </c>
      <c r="J7614">
        <v>515</v>
      </c>
      <c r="K7614">
        <v>0</v>
      </c>
      <c r="L7614">
        <v>11</v>
      </c>
      <c r="M7614">
        <f t="shared" si="15351"/>
        <v>0</v>
      </c>
      <c r="N7614" t="b">
        <f t="shared" ref="N7614" si="15470">AND(MIN($F7613,$F7614,$F7615)=$F7614,MAX($H7613,$H7614,$H7615)=$H7614)</f>
        <v>0</v>
      </c>
      <c r="O7614" t="b">
        <f t="shared" ref="O7614" si="15471">AND(NOT(N7613),N7614,NOT(N7615))</f>
        <v>0</v>
      </c>
    </row>
    <row r="7615" spans="1:15" x14ac:dyDescent="0.25">
      <c r="A7615" t="s">
        <v>19</v>
      </c>
      <c r="B7615" t="s">
        <v>14</v>
      </c>
      <c r="C7615">
        <v>16</v>
      </c>
      <c r="D7615">
        <v>42</v>
      </c>
      <c r="E7615" t="b">
        <v>0</v>
      </c>
      <c r="F7615">
        <v>8.5999999999999993E-2</v>
      </c>
      <c r="G7615">
        <v>256</v>
      </c>
      <c r="H7615">
        <v>256</v>
      </c>
      <c r="I7615">
        <v>987</v>
      </c>
      <c r="J7615">
        <v>515</v>
      </c>
      <c r="K7615">
        <v>0</v>
      </c>
      <c r="L7615">
        <v>11</v>
      </c>
      <c r="M7615">
        <f t="shared" si="15351"/>
        <v>0</v>
      </c>
      <c r="N7615" t="b">
        <f t="shared" ref="N7615" si="15472">AND(MIN($F7613,$F7614,$F7615)=$F7615,MAX($H7613,$H7614,$H7615)=$H7615)</f>
        <v>0</v>
      </c>
      <c r="O7615" t="b">
        <f t="shared" ref="O7615" si="15473">AND(NOT(N7613),NOT(N7614),N7615)</f>
        <v>0</v>
      </c>
    </row>
    <row r="7616" spans="1:15" x14ac:dyDescent="0.25">
      <c r="A7616" t="s">
        <v>13</v>
      </c>
      <c r="B7616" t="s">
        <v>14</v>
      </c>
      <c r="C7616">
        <v>16</v>
      </c>
      <c r="D7616">
        <v>43</v>
      </c>
      <c r="E7616" t="b">
        <v>0</v>
      </c>
      <c r="F7616">
        <v>6.5000000000000002E-2</v>
      </c>
      <c r="G7616">
        <v>256</v>
      </c>
      <c r="H7616">
        <v>256</v>
      </c>
      <c r="I7616">
        <v>816</v>
      </c>
      <c r="J7616">
        <v>515</v>
      </c>
      <c r="K7616">
        <v>0</v>
      </c>
      <c r="L7616">
        <v>11</v>
      </c>
      <c r="M7616">
        <f t="shared" si="15351"/>
        <v>0</v>
      </c>
      <c r="N7616" t="b">
        <f t="shared" ref="N7616" si="15474">AND(MIN($F7616,$F7617,$F7618)=$F7616,MAX($H7616,$H7617,$H7618)=$H7616)</f>
        <v>0</v>
      </c>
      <c r="O7616" t="b">
        <f t="shared" ref="O7616" si="15475">AND(N7616,NOT(N7617),NOT(N7618))</f>
        <v>0</v>
      </c>
    </row>
    <row r="7617" spans="1:15" x14ac:dyDescent="0.25">
      <c r="A7617" t="s">
        <v>15</v>
      </c>
      <c r="B7617" t="s">
        <v>14</v>
      </c>
      <c r="C7617">
        <v>16</v>
      </c>
      <c r="D7617">
        <v>43</v>
      </c>
      <c r="E7617" t="b">
        <v>0</v>
      </c>
      <c r="F7617">
        <v>6.2E-2</v>
      </c>
      <c r="G7617">
        <v>256</v>
      </c>
      <c r="H7617">
        <v>256</v>
      </c>
      <c r="I7617">
        <v>516</v>
      </c>
      <c r="J7617">
        <v>515</v>
      </c>
      <c r="K7617">
        <v>0</v>
      </c>
      <c r="L7617">
        <v>11</v>
      </c>
      <c r="M7617">
        <f t="shared" si="15351"/>
        <v>0</v>
      </c>
      <c r="N7617" t="b">
        <f t="shared" ref="N7617" si="15476">AND(MIN($F7616,$F7617,$F7618)=$F7617,MAX($H7616,$H7617,$H7618)=$H7617)</f>
        <v>1</v>
      </c>
      <c r="O7617" t="b">
        <f t="shared" ref="O7617" si="15477">AND(NOT(N7616),N7617,NOT(N7618))</f>
        <v>1</v>
      </c>
    </row>
    <row r="7618" spans="1:15" x14ac:dyDescent="0.25">
      <c r="A7618" t="s">
        <v>19</v>
      </c>
      <c r="B7618" t="s">
        <v>14</v>
      </c>
      <c r="C7618">
        <v>16</v>
      </c>
      <c r="D7618">
        <v>43</v>
      </c>
      <c r="E7618" t="b">
        <v>0</v>
      </c>
      <c r="F7618">
        <v>7.1999999999999995E-2</v>
      </c>
      <c r="G7618">
        <v>256</v>
      </c>
      <c r="H7618">
        <v>256</v>
      </c>
      <c r="I7618">
        <v>816</v>
      </c>
      <c r="J7618">
        <v>515</v>
      </c>
      <c r="K7618">
        <v>0</v>
      </c>
      <c r="L7618">
        <v>11</v>
      </c>
      <c r="M7618">
        <f t="shared" si="15351"/>
        <v>0</v>
      </c>
      <c r="N7618" t="b">
        <f t="shared" ref="N7618" si="15478">AND(MIN($F7616,$F7617,$F7618)=$F7618,MAX($H7616,$H7617,$H7618)=$H7618)</f>
        <v>0</v>
      </c>
      <c r="O7618" t="b">
        <f t="shared" ref="O7618" si="15479">AND(NOT(N7616),NOT(N7617),N7618)</f>
        <v>0</v>
      </c>
    </row>
    <row r="7619" spans="1:15" x14ac:dyDescent="0.25">
      <c r="A7619" t="s">
        <v>13</v>
      </c>
      <c r="B7619" t="s">
        <v>14</v>
      </c>
      <c r="C7619">
        <v>16</v>
      </c>
      <c r="D7619">
        <v>44</v>
      </c>
      <c r="E7619" t="b">
        <v>0</v>
      </c>
      <c r="F7619">
        <v>6.5000000000000002E-2</v>
      </c>
      <c r="G7619">
        <v>256</v>
      </c>
      <c r="H7619">
        <v>256</v>
      </c>
      <c r="I7619">
        <v>824</v>
      </c>
      <c r="J7619">
        <v>515</v>
      </c>
      <c r="K7619">
        <v>0</v>
      </c>
      <c r="L7619">
        <v>11</v>
      </c>
      <c r="M7619">
        <f t="shared" ref="M7619:M7682" si="15480">G7619-H7619</f>
        <v>0</v>
      </c>
      <c r="N7619" t="b">
        <f t="shared" ref="N7619" si="15481">AND(MIN($F7619,$F7620,$F7621)=$F7619,MAX($H7619,$H7620,$H7621)=$H7619)</f>
        <v>0</v>
      </c>
      <c r="O7619" t="b">
        <f t="shared" ref="O7619" si="15482">AND(N7619,NOT(N7620),NOT(N7621))</f>
        <v>0</v>
      </c>
    </row>
    <row r="7620" spans="1:15" x14ac:dyDescent="0.25">
      <c r="A7620" t="s">
        <v>15</v>
      </c>
      <c r="B7620" t="s">
        <v>14</v>
      </c>
      <c r="C7620">
        <v>16</v>
      </c>
      <c r="D7620">
        <v>44</v>
      </c>
      <c r="E7620" t="b">
        <v>0</v>
      </c>
      <c r="F7620">
        <v>6.0999999999999999E-2</v>
      </c>
      <c r="G7620">
        <v>256</v>
      </c>
      <c r="H7620">
        <v>256</v>
      </c>
      <c r="I7620">
        <v>516</v>
      </c>
      <c r="J7620">
        <v>515</v>
      </c>
      <c r="K7620">
        <v>0</v>
      </c>
      <c r="L7620">
        <v>11</v>
      </c>
      <c r="M7620">
        <f t="shared" si="15480"/>
        <v>0</v>
      </c>
      <c r="N7620" t="b">
        <f t="shared" ref="N7620" si="15483">AND(MIN($F7619,$F7620,$F7621)=$F7620,MAX($H7619,$H7620,$H7621)=$H7620)</f>
        <v>1</v>
      </c>
      <c r="O7620" t="b">
        <f t="shared" ref="O7620" si="15484">AND(NOT(N7619),N7620,NOT(N7621))</f>
        <v>1</v>
      </c>
    </row>
    <row r="7621" spans="1:15" x14ac:dyDescent="0.25">
      <c r="A7621" t="s">
        <v>19</v>
      </c>
      <c r="B7621" t="s">
        <v>14</v>
      </c>
      <c r="C7621">
        <v>16</v>
      </c>
      <c r="D7621">
        <v>44</v>
      </c>
      <c r="E7621" t="b">
        <v>0</v>
      </c>
      <c r="F7621">
        <v>7.3999999999999996E-2</v>
      </c>
      <c r="G7621">
        <v>256</v>
      </c>
      <c r="H7621">
        <v>256</v>
      </c>
      <c r="I7621">
        <v>824</v>
      </c>
      <c r="J7621">
        <v>515</v>
      </c>
      <c r="K7621">
        <v>0</v>
      </c>
      <c r="L7621">
        <v>11</v>
      </c>
      <c r="M7621">
        <f t="shared" si="15480"/>
        <v>0</v>
      </c>
      <c r="N7621" t="b">
        <f t="shared" ref="N7621" si="15485">AND(MIN($F7619,$F7620,$F7621)=$F7621,MAX($H7619,$H7620,$H7621)=$H7621)</f>
        <v>0</v>
      </c>
      <c r="O7621" t="b">
        <f t="shared" ref="O7621" si="15486">AND(NOT(N7619),NOT(N7620),N7621)</f>
        <v>0</v>
      </c>
    </row>
    <row r="7622" spans="1:15" x14ac:dyDescent="0.25">
      <c r="A7622" t="s">
        <v>13</v>
      </c>
      <c r="B7622" t="s">
        <v>14</v>
      </c>
      <c r="C7622">
        <v>16</v>
      </c>
      <c r="D7622">
        <v>45</v>
      </c>
      <c r="E7622" t="b">
        <v>0</v>
      </c>
      <c r="F7622">
        <v>7.3999999999999996E-2</v>
      </c>
      <c r="G7622">
        <v>256</v>
      </c>
      <c r="H7622">
        <v>256</v>
      </c>
      <c r="I7622">
        <v>840</v>
      </c>
      <c r="J7622">
        <v>515</v>
      </c>
      <c r="K7622">
        <v>0</v>
      </c>
      <c r="L7622">
        <v>11</v>
      </c>
      <c r="M7622">
        <f t="shared" si="15480"/>
        <v>0</v>
      </c>
      <c r="N7622" t="b">
        <f t="shared" ref="N7622" si="15487">AND(MIN($F7622,$F7623,$F7624)=$F7622,MAX($H7622,$H7623,$H7624)=$H7622)</f>
        <v>0</v>
      </c>
      <c r="O7622" t="b">
        <f t="shared" ref="O7622" si="15488">AND(N7622,NOT(N7623),NOT(N7624))</f>
        <v>0</v>
      </c>
    </row>
    <row r="7623" spans="1:15" x14ac:dyDescent="0.25">
      <c r="A7623" t="s">
        <v>15</v>
      </c>
      <c r="B7623" t="s">
        <v>14</v>
      </c>
      <c r="C7623">
        <v>16</v>
      </c>
      <c r="D7623">
        <v>45</v>
      </c>
      <c r="E7623" t="b">
        <v>0</v>
      </c>
      <c r="F7623">
        <v>7.0999999999999994E-2</v>
      </c>
      <c r="G7623">
        <v>256</v>
      </c>
      <c r="H7623">
        <v>256</v>
      </c>
      <c r="I7623">
        <v>516</v>
      </c>
      <c r="J7623">
        <v>515</v>
      </c>
      <c r="K7623">
        <v>0</v>
      </c>
      <c r="L7623">
        <v>11</v>
      </c>
      <c r="M7623">
        <f t="shared" si="15480"/>
        <v>0</v>
      </c>
      <c r="N7623" t="b">
        <f t="shared" ref="N7623" si="15489">AND(MIN($F7622,$F7623,$F7624)=$F7623,MAX($H7622,$H7623,$H7624)=$H7623)</f>
        <v>1</v>
      </c>
      <c r="O7623" t="b">
        <f t="shared" ref="O7623" si="15490">AND(NOT(N7622),N7623,NOT(N7624))</f>
        <v>1</v>
      </c>
    </row>
    <row r="7624" spans="1:15" x14ac:dyDescent="0.25">
      <c r="A7624" t="s">
        <v>19</v>
      </c>
      <c r="B7624" t="s">
        <v>14</v>
      </c>
      <c r="C7624">
        <v>16</v>
      </c>
      <c r="D7624">
        <v>45</v>
      </c>
      <c r="E7624" t="b">
        <v>0</v>
      </c>
      <c r="F7624">
        <v>7.8E-2</v>
      </c>
      <c r="G7624">
        <v>256</v>
      </c>
      <c r="H7624">
        <v>256</v>
      </c>
      <c r="I7624">
        <v>840</v>
      </c>
      <c r="J7624">
        <v>515</v>
      </c>
      <c r="K7624">
        <v>0</v>
      </c>
      <c r="L7624">
        <v>11</v>
      </c>
      <c r="M7624">
        <f t="shared" si="15480"/>
        <v>0</v>
      </c>
      <c r="N7624" t="b">
        <f t="shared" ref="N7624" si="15491">AND(MIN($F7622,$F7623,$F7624)=$F7624,MAX($H7622,$H7623,$H7624)=$H7624)</f>
        <v>0</v>
      </c>
      <c r="O7624" t="b">
        <f t="shared" ref="O7624" si="15492">AND(NOT(N7622),NOT(N7623),N7624)</f>
        <v>0</v>
      </c>
    </row>
    <row r="7625" spans="1:15" x14ac:dyDescent="0.25">
      <c r="A7625" t="s">
        <v>13</v>
      </c>
      <c r="B7625" t="s">
        <v>14</v>
      </c>
      <c r="C7625">
        <v>16</v>
      </c>
      <c r="D7625">
        <v>46</v>
      </c>
      <c r="E7625" t="b">
        <v>0</v>
      </c>
      <c r="F7625">
        <v>6.6000000000000003E-2</v>
      </c>
      <c r="G7625">
        <v>256</v>
      </c>
      <c r="H7625">
        <v>256</v>
      </c>
      <c r="I7625">
        <v>1042</v>
      </c>
      <c r="J7625">
        <v>519</v>
      </c>
      <c r="K7625">
        <v>2</v>
      </c>
      <c r="L7625">
        <v>11</v>
      </c>
      <c r="M7625">
        <f t="shared" si="15480"/>
        <v>0</v>
      </c>
      <c r="N7625" t="b">
        <f t="shared" ref="N7625" si="15493">AND(MIN($F7625,$F7626,$F7627)=$F7625,MAX($H7625,$H7626,$H7627)=$H7625)</f>
        <v>1</v>
      </c>
      <c r="O7625" t="b">
        <f t="shared" ref="O7625" si="15494">AND(N7625,NOT(N7626),NOT(N7627))</f>
        <v>1</v>
      </c>
    </row>
    <row r="7626" spans="1:15" x14ac:dyDescent="0.25">
      <c r="A7626" t="s">
        <v>15</v>
      </c>
      <c r="B7626" t="s">
        <v>14</v>
      </c>
      <c r="C7626">
        <v>16</v>
      </c>
      <c r="D7626">
        <v>46</v>
      </c>
      <c r="E7626" t="b">
        <v>0</v>
      </c>
      <c r="F7626">
        <v>0.128</v>
      </c>
      <c r="G7626">
        <v>256</v>
      </c>
      <c r="H7626">
        <v>256</v>
      </c>
      <c r="I7626">
        <v>522</v>
      </c>
      <c r="J7626">
        <v>519</v>
      </c>
      <c r="K7626">
        <v>2</v>
      </c>
      <c r="L7626">
        <v>11</v>
      </c>
      <c r="M7626">
        <f t="shared" si="15480"/>
        <v>0</v>
      </c>
      <c r="N7626" t="b">
        <f t="shared" ref="N7626" si="15495">AND(MIN($F7625,$F7626,$F7627)=$F7626,MAX($H7625,$H7626,$H7627)=$H7626)</f>
        <v>0</v>
      </c>
      <c r="O7626" t="b">
        <f t="shared" ref="O7626" si="15496">AND(NOT(N7625),N7626,NOT(N7627))</f>
        <v>0</v>
      </c>
    </row>
    <row r="7627" spans="1:15" x14ac:dyDescent="0.25">
      <c r="A7627" t="s">
        <v>19</v>
      </c>
      <c r="B7627" t="s">
        <v>14</v>
      </c>
      <c r="C7627">
        <v>16</v>
      </c>
      <c r="D7627">
        <v>46</v>
      </c>
      <c r="E7627" t="b">
        <v>0</v>
      </c>
      <c r="F7627">
        <v>0.10100000000000001</v>
      </c>
      <c r="G7627">
        <v>256</v>
      </c>
      <c r="H7627">
        <v>256</v>
      </c>
      <c r="I7627">
        <v>1042</v>
      </c>
      <c r="J7627">
        <v>519</v>
      </c>
      <c r="K7627">
        <v>2</v>
      </c>
      <c r="L7627">
        <v>11</v>
      </c>
      <c r="M7627">
        <f t="shared" si="15480"/>
        <v>0</v>
      </c>
      <c r="N7627" t="b">
        <f t="shared" ref="N7627" si="15497">AND(MIN($F7625,$F7626,$F7627)=$F7627,MAX($H7625,$H7626,$H7627)=$H7627)</f>
        <v>0</v>
      </c>
      <c r="O7627" t="b">
        <f t="shared" ref="O7627" si="15498">AND(NOT(N7625),NOT(N7626),N7627)</f>
        <v>0</v>
      </c>
    </row>
    <row r="7628" spans="1:15" x14ac:dyDescent="0.25">
      <c r="A7628" t="s">
        <v>13</v>
      </c>
      <c r="B7628" t="s">
        <v>14</v>
      </c>
      <c r="C7628">
        <v>16</v>
      </c>
      <c r="D7628">
        <v>47</v>
      </c>
      <c r="E7628" t="b">
        <v>0</v>
      </c>
      <c r="F7628">
        <v>7.5999999999999998E-2</v>
      </c>
      <c r="G7628">
        <v>256</v>
      </c>
      <c r="H7628">
        <v>256</v>
      </c>
      <c r="I7628">
        <v>880</v>
      </c>
      <c r="J7628">
        <v>515</v>
      </c>
      <c r="K7628">
        <v>0</v>
      </c>
      <c r="L7628">
        <v>11</v>
      </c>
      <c r="M7628">
        <f t="shared" si="15480"/>
        <v>0</v>
      </c>
      <c r="N7628" t="b">
        <f t="shared" ref="N7628" si="15499">AND(MIN($F7628,$F7629,$F7630)=$F7628,MAX($H7628,$H7629,$H7630)=$H7628)</f>
        <v>0</v>
      </c>
      <c r="O7628" t="b">
        <f t="shared" ref="O7628" si="15500">AND(N7628,NOT(N7629),NOT(N7630))</f>
        <v>0</v>
      </c>
    </row>
    <row r="7629" spans="1:15" x14ac:dyDescent="0.25">
      <c r="A7629" t="s">
        <v>15</v>
      </c>
      <c r="B7629" t="s">
        <v>14</v>
      </c>
      <c r="C7629">
        <v>16</v>
      </c>
      <c r="D7629">
        <v>47</v>
      </c>
      <c r="E7629" t="b">
        <v>0</v>
      </c>
      <c r="F7629">
        <v>6.8000000000000005E-2</v>
      </c>
      <c r="G7629">
        <v>256</v>
      </c>
      <c r="H7629">
        <v>256</v>
      </c>
      <c r="I7629">
        <v>516</v>
      </c>
      <c r="J7629">
        <v>515</v>
      </c>
      <c r="K7629">
        <v>0</v>
      </c>
      <c r="L7629">
        <v>11</v>
      </c>
      <c r="M7629">
        <f t="shared" si="15480"/>
        <v>0</v>
      </c>
      <c r="N7629" t="b">
        <f t="shared" ref="N7629" si="15501">AND(MIN($F7628,$F7629,$F7630)=$F7629,MAX($H7628,$H7629,$H7630)=$H7629)</f>
        <v>1</v>
      </c>
      <c r="O7629" t="b">
        <f t="shared" ref="O7629" si="15502">AND(NOT(N7628),N7629,NOT(N7630))</f>
        <v>1</v>
      </c>
    </row>
    <row r="7630" spans="1:15" x14ac:dyDescent="0.25">
      <c r="A7630" t="s">
        <v>19</v>
      </c>
      <c r="B7630" t="s">
        <v>14</v>
      </c>
      <c r="C7630">
        <v>16</v>
      </c>
      <c r="D7630">
        <v>47</v>
      </c>
      <c r="E7630" t="b">
        <v>0</v>
      </c>
      <c r="F7630">
        <v>7.9000000000000001E-2</v>
      </c>
      <c r="G7630">
        <v>256</v>
      </c>
      <c r="H7630">
        <v>256</v>
      </c>
      <c r="I7630">
        <v>880</v>
      </c>
      <c r="J7630">
        <v>515</v>
      </c>
      <c r="K7630">
        <v>0</v>
      </c>
      <c r="L7630">
        <v>11</v>
      </c>
      <c r="M7630">
        <f t="shared" si="15480"/>
        <v>0</v>
      </c>
      <c r="N7630" t="b">
        <f t="shared" ref="N7630" si="15503">AND(MIN($F7628,$F7629,$F7630)=$F7630,MAX($H7628,$H7629,$H7630)=$H7630)</f>
        <v>0</v>
      </c>
      <c r="O7630" t="b">
        <f t="shared" ref="O7630" si="15504">AND(NOT(N7628),NOT(N7629),N7630)</f>
        <v>0</v>
      </c>
    </row>
    <row r="7631" spans="1:15" x14ac:dyDescent="0.25">
      <c r="A7631" t="s">
        <v>13</v>
      </c>
      <c r="B7631" t="s">
        <v>14</v>
      </c>
      <c r="C7631">
        <v>16</v>
      </c>
      <c r="D7631">
        <v>48</v>
      </c>
      <c r="E7631" t="b">
        <v>0</v>
      </c>
      <c r="F7631">
        <v>6.3E-2</v>
      </c>
      <c r="G7631">
        <v>256</v>
      </c>
      <c r="H7631">
        <v>256</v>
      </c>
      <c r="I7631">
        <v>805</v>
      </c>
      <c r="J7631">
        <v>525</v>
      </c>
      <c r="K7631">
        <v>5</v>
      </c>
      <c r="L7631">
        <v>12</v>
      </c>
      <c r="M7631">
        <f t="shared" si="15480"/>
        <v>0</v>
      </c>
      <c r="N7631" t="b">
        <f t="shared" ref="N7631" si="15505">AND(MIN($F7631,$F7632,$F7633)=$F7631,MAX($H7631,$H7632,$H7633)=$H7631)</f>
        <v>0</v>
      </c>
      <c r="O7631" t="b">
        <f t="shared" ref="O7631" si="15506">AND(N7631,NOT(N7632),NOT(N7633))</f>
        <v>0</v>
      </c>
    </row>
    <row r="7632" spans="1:15" x14ac:dyDescent="0.25">
      <c r="A7632" t="s">
        <v>15</v>
      </c>
      <c r="B7632" t="s">
        <v>14</v>
      </c>
      <c r="C7632">
        <v>16</v>
      </c>
      <c r="D7632">
        <v>48</v>
      </c>
      <c r="E7632" t="b">
        <v>0</v>
      </c>
      <c r="F7632">
        <v>6.2E-2</v>
      </c>
      <c r="G7632">
        <v>256</v>
      </c>
      <c r="H7632">
        <v>256</v>
      </c>
      <c r="I7632">
        <v>527</v>
      </c>
      <c r="J7632">
        <v>525</v>
      </c>
      <c r="K7632">
        <v>5</v>
      </c>
      <c r="L7632">
        <v>12</v>
      </c>
      <c r="M7632">
        <f t="shared" si="15480"/>
        <v>0</v>
      </c>
      <c r="N7632" t="b">
        <f t="shared" ref="N7632" si="15507">AND(MIN($F7631,$F7632,$F7633)=$F7632,MAX($H7631,$H7632,$H7633)=$H7632)</f>
        <v>1</v>
      </c>
      <c r="O7632" t="b">
        <f t="shared" ref="O7632" si="15508">AND(NOT(N7631),N7632,NOT(N7633))</f>
        <v>1</v>
      </c>
    </row>
    <row r="7633" spans="1:15" x14ac:dyDescent="0.25">
      <c r="A7633" t="s">
        <v>19</v>
      </c>
      <c r="B7633" t="s">
        <v>14</v>
      </c>
      <c r="C7633">
        <v>16</v>
      </c>
      <c r="D7633">
        <v>48</v>
      </c>
      <c r="E7633" t="b">
        <v>0</v>
      </c>
      <c r="F7633">
        <v>6.3E-2</v>
      </c>
      <c r="G7633">
        <v>256</v>
      </c>
      <c r="H7633">
        <v>256</v>
      </c>
      <c r="I7633">
        <v>805</v>
      </c>
      <c r="J7633">
        <v>525</v>
      </c>
      <c r="K7633">
        <v>5</v>
      </c>
      <c r="L7633">
        <v>12</v>
      </c>
      <c r="M7633">
        <f t="shared" si="15480"/>
        <v>0</v>
      </c>
      <c r="N7633" t="b">
        <f t="shared" ref="N7633" si="15509">AND(MIN($F7631,$F7632,$F7633)=$F7633,MAX($H7631,$H7632,$H7633)=$H7633)</f>
        <v>0</v>
      </c>
      <c r="O7633" t="b">
        <f t="shared" ref="O7633" si="15510">AND(NOT(N7631),NOT(N7632),N7633)</f>
        <v>0</v>
      </c>
    </row>
    <row r="7634" spans="1:15" x14ac:dyDescent="0.25">
      <c r="A7634" t="s">
        <v>13</v>
      </c>
      <c r="B7634" t="s">
        <v>14</v>
      </c>
      <c r="C7634">
        <v>16</v>
      </c>
      <c r="D7634">
        <v>49</v>
      </c>
      <c r="E7634" t="b">
        <v>0</v>
      </c>
      <c r="F7634">
        <v>7.2999999999999995E-2</v>
      </c>
      <c r="G7634">
        <v>256</v>
      </c>
      <c r="H7634">
        <v>256</v>
      </c>
      <c r="I7634">
        <v>996</v>
      </c>
      <c r="J7634">
        <v>514</v>
      </c>
      <c r="K7634">
        <v>0</v>
      </c>
      <c r="L7634">
        <v>11</v>
      </c>
      <c r="M7634">
        <f t="shared" si="15480"/>
        <v>0</v>
      </c>
      <c r="N7634" t="b">
        <f t="shared" ref="N7634" si="15511">AND(MIN($F7634,$F7635,$F7636)=$F7634,MAX($H7634,$H7635,$H7636)=$H7634)</f>
        <v>0</v>
      </c>
      <c r="O7634" t="b">
        <f t="shared" ref="O7634" si="15512">AND(N7634,NOT(N7635),NOT(N7636))</f>
        <v>0</v>
      </c>
    </row>
    <row r="7635" spans="1:15" x14ac:dyDescent="0.25">
      <c r="A7635" t="s">
        <v>15</v>
      </c>
      <c r="B7635" t="s">
        <v>14</v>
      </c>
      <c r="C7635">
        <v>16</v>
      </c>
      <c r="D7635">
        <v>49</v>
      </c>
      <c r="E7635" t="b">
        <v>0</v>
      </c>
      <c r="F7635">
        <v>6.3E-2</v>
      </c>
      <c r="G7635">
        <v>256</v>
      </c>
      <c r="H7635">
        <v>256</v>
      </c>
      <c r="I7635">
        <v>515</v>
      </c>
      <c r="J7635">
        <v>514</v>
      </c>
      <c r="K7635">
        <v>0</v>
      </c>
      <c r="L7635">
        <v>11</v>
      </c>
      <c r="M7635">
        <f t="shared" si="15480"/>
        <v>0</v>
      </c>
      <c r="N7635" t="b">
        <f t="shared" ref="N7635" si="15513">AND(MIN($F7634,$F7635,$F7636)=$F7635,MAX($H7634,$H7635,$H7636)=$H7635)</f>
        <v>1</v>
      </c>
      <c r="O7635" t="b">
        <f t="shared" ref="O7635" si="15514">AND(NOT(N7634),N7635,NOT(N7636))</f>
        <v>1</v>
      </c>
    </row>
    <row r="7636" spans="1:15" x14ac:dyDescent="0.25">
      <c r="A7636" t="s">
        <v>19</v>
      </c>
      <c r="B7636" t="s">
        <v>14</v>
      </c>
      <c r="C7636">
        <v>16</v>
      </c>
      <c r="D7636">
        <v>49</v>
      </c>
      <c r="E7636" t="b">
        <v>0</v>
      </c>
      <c r="F7636">
        <v>8.7999999999999995E-2</v>
      </c>
      <c r="G7636">
        <v>256</v>
      </c>
      <c r="H7636">
        <v>256</v>
      </c>
      <c r="I7636">
        <v>996</v>
      </c>
      <c r="J7636">
        <v>514</v>
      </c>
      <c r="K7636">
        <v>0</v>
      </c>
      <c r="L7636">
        <v>11</v>
      </c>
      <c r="M7636">
        <f t="shared" si="15480"/>
        <v>0</v>
      </c>
      <c r="N7636" t="b">
        <f t="shared" ref="N7636" si="15515">AND(MIN($F7634,$F7635,$F7636)=$F7636,MAX($H7634,$H7635,$H7636)=$H7636)</f>
        <v>0</v>
      </c>
      <c r="O7636" t="b">
        <f t="shared" ref="O7636" si="15516">AND(NOT(N7634),NOT(N7635),N7636)</f>
        <v>0</v>
      </c>
    </row>
    <row r="7637" spans="1:15" x14ac:dyDescent="0.25">
      <c r="A7637" t="s">
        <v>13</v>
      </c>
      <c r="B7637" t="s">
        <v>14</v>
      </c>
      <c r="C7637">
        <v>16</v>
      </c>
      <c r="D7637">
        <v>4</v>
      </c>
      <c r="E7637" t="b">
        <v>0</v>
      </c>
      <c r="F7637">
        <v>6.7279999999999998</v>
      </c>
      <c r="G7637">
        <v>256</v>
      </c>
      <c r="H7637">
        <v>256</v>
      </c>
      <c r="I7637">
        <v>952427</v>
      </c>
      <c r="J7637">
        <v>519463</v>
      </c>
      <c r="K7637">
        <v>259472</v>
      </c>
      <c r="L7637">
        <v>17</v>
      </c>
      <c r="M7637">
        <f t="shared" si="15480"/>
        <v>0</v>
      </c>
      <c r="N7637" t="b">
        <f t="shared" ref="N7637" si="15517">AND(MIN($F7637,$F7638,$F7639)=$F7637,MAX($H7637,$H7638,$H7639)=$H7637)</f>
        <v>0</v>
      </c>
      <c r="O7637" t="b">
        <f t="shared" ref="O7637" si="15518">AND(N7637,NOT(N7638),NOT(N7639))</f>
        <v>0</v>
      </c>
    </row>
    <row r="7638" spans="1:15" x14ac:dyDescent="0.25">
      <c r="A7638" t="s">
        <v>15</v>
      </c>
      <c r="B7638" t="s">
        <v>14</v>
      </c>
      <c r="C7638">
        <v>16</v>
      </c>
      <c r="D7638">
        <v>4</v>
      </c>
      <c r="E7638" t="b">
        <v>0</v>
      </c>
      <c r="F7638">
        <v>3.0419999999999998</v>
      </c>
      <c r="G7638">
        <v>256</v>
      </c>
      <c r="H7638">
        <v>256</v>
      </c>
      <c r="I7638">
        <v>536198</v>
      </c>
      <c r="J7638">
        <v>519463</v>
      </c>
      <c r="K7638">
        <v>259472</v>
      </c>
      <c r="L7638">
        <v>17</v>
      </c>
      <c r="M7638">
        <f t="shared" si="15480"/>
        <v>0</v>
      </c>
      <c r="N7638" t="b">
        <f t="shared" ref="N7638" si="15519">AND(MIN($F7637,$F7638,$F7639)=$F7638,MAX($H7637,$H7638,$H7639)=$H7638)</f>
        <v>1</v>
      </c>
      <c r="O7638" t="b">
        <f t="shared" ref="O7638" si="15520">AND(NOT(N7637),N7638,NOT(N7639))</f>
        <v>1</v>
      </c>
    </row>
    <row r="7639" spans="1:15" x14ac:dyDescent="0.25">
      <c r="A7639" t="s">
        <v>19</v>
      </c>
      <c r="B7639" t="s">
        <v>14</v>
      </c>
      <c r="C7639">
        <v>16</v>
      </c>
      <c r="D7639">
        <v>4</v>
      </c>
      <c r="E7639" t="b">
        <v>0</v>
      </c>
      <c r="F7639">
        <v>7.556</v>
      </c>
      <c r="G7639">
        <v>256</v>
      </c>
      <c r="H7639">
        <v>256</v>
      </c>
      <c r="I7639">
        <v>952427</v>
      </c>
      <c r="J7639">
        <v>519463</v>
      </c>
      <c r="K7639">
        <v>259472</v>
      </c>
      <c r="L7639">
        <v>17</v>
      </c>
      <c r="M7639">
        <f t="shared" si="15480"/>
        <v>0</v>
      </c>
      <c r="N7639" t="b">
        <f t="shared" ref="N7639" si="15521">AND(MIN($F7637,$F7638,$F7639)=$F7639,MAX($H7637,$H7638,$H7639)=$H7639)</f>
        <v>0</v>
      </c>
      <c r="O7639" t="b">
        <f t="shared" ref="O7639" si="15522">AND(NOT(N7637),NOT(N7638),N7639)</f>
        <v>0</v>
      </c>
    </row>
    <row r="7640" spans="1:15" x14ac:dyDescent="0.25">
      <c r="A7640" t="s">
        <v>13</v>
      </c>
      <c r="B7640" t="s">
        <v>14</v>
      </c>
      <c r="C7640">
        <v>16</v>
      </c>
      <c r="D7640">
        <v>50</v>
      </c>
      <c r="E7640" t="b">
        <v>0</v>
      </c>
      <c r="F7640">
        <v>7.4999999999999997E-2</v>
      </c>
      <c r="G7640">
        <v>256</v>
      </c>
      <c r="H7640">
        <v>256</v>
      </c>
      <c r="I7640">
        <v>956</v>
      </c>
      <c r="J7640">
        <v>515</v>
      </c>
      <c r="K7640">
        <v>0</v>
      </c>
      <c r="L7640">
        <v>11</v>
      </c>
      <c r="M7640">
        <f t="shared" si="15480"/>
        <v>0</v>
      </c>
      <c r="N7640" t="b">
        <f t="shared" ref="N7640" si="15523">AND(MIN($F7640,$F7641,$F7642)=$F7640,MAX($H7640,$H7641,$H7642)=$H7640)</f>
        <v>1</v>
      </c>
      <c r="O7640" t="b">
        <f t="shared" ref="O7640" si="15524">AND(N7640,NOT(N7641),NOT(N7642))</f>
        <v>1</v>
      </c>
    </row>
    <row r="7641" spans="1:15" x14ac:dyDescent="0.25">
      <c r="A7641" t="s">
        <v>15</v>
      </c>
      <c r="B7641" t="s">
        <v>14</v>
      </c>
      <c r="C7641">
        <v>16</v>
      </c>
      <c r="D7641">
        <v>50</v>
      </c>
      <c r="E7641" t="b">
        <v>0</v>
      </c>
      <c r="F7641">
        <v>8.1000000000000003E-2</v>
      </c>
      <c r="G7641">
        <v>256</v>
      </c>
      <c r="H7641">
        <v>256</v>
      </c>
      <c r="I7641">
        <v>516</v>
      </c>
      <c r="J7641">
        <v>515</v>
      </c>
      <c r="K7641">
        <v>0</v>
      </c>
      <c r="L7641">
        <v>11</v>
      </c>
      <c r="M7641">
        <f t="shared" si="15480"/>
        <v>0</v>
      </c>
      <c r="N7641" t="b">
        <f t="shared" ref="N7641" si="15525">AND(MIN($F7640,$F7641,$F7642)=$F7641,MAX($H7640,$H7641,$H7642)=$H7641)</f>
        <v>0</v>
      </c>
      <c r="O7641" t="b">
        <f t="shared" ref="O7641" si="15526">AND(NOT(N7640),N7641,NOT(N7642))</f>
        <v>0</v>
      </c>
    </row>
    <row r="7642" spans="1:15" x14ac:dyDescent="0.25">
      <c r="A7642" t="s">
        <v>19</v>
      </c>
      <c r="B7642" t="s">
        <v>14</v>
      </c>
      <c r="C7642">
        <v>16</v>
      </c>
      <c r="D7642">
        <v>50</v>
      </c>
      <c r="E7642" t="b">
        <v>0</v>
      </c>
      <c r="F7642">
        <v>9.0999999999999998E-2</v>
      </c>
      <c r="G7642">
        <v>256</v>
      </c>
      <c r="H7642">
        <v>256</v>
      </c>
      <c r="I7642">
        <v>956</v>
      </c>
      <c r="J7642">
        <v>515</v>
      </c>
      <c r="K7642">
        <v>0</v>
      </c>
      <c r="L7642">
        <v>11</v>
      </c>
      <c r="M7642">
        <f t="shared" si="15480"/>
        <v>0</v>
      </c>
      <c r="N7642" t="b">
        <f t="shared" ref="N7642" si="15527">AND(MIN($F7640,$F7641,$F7642)=$F7642,MAX($H7640,$H7641,$H7642)=$H7642)</f>
        <v>0</v>
      </c>
      <c r="O7642" t="b">
        <f t="shared" ref="O7642" si="15528">AND(NOT(N7640),NOT(N7641),N7642)</f>
        <v>0</v>
      </c>
    </row>
    <row r="7643" spans="1:15" x14ac:dyDescent="0.25">
      <c r="A7643" t="s">
        <v>13</v>
      </c>
      <c r="B7643" t="s">
        <v>14</v>
      </c>
      <c r="C7643">
        <v>16</v>
      </c>
      <c r="D7643">
        <v>5</v>
      </c>
      <c r="E7643" t="b">
        <v>0</v>
      </c>
      <c r="F7643">
        <v>0.08</v>
      </c>
      <c r="G7643">
        <v>256</v>
      </c>
      <c r="H7643">
        <v>256</v>
      </c>
      <c r="I7643">
        <v>1050</v>
      </c>
      <c r="J7643">
        <v>519</v>
      </c>
      <c r="K7643">
        <v>0</v>
      </c>
      <c r="L7643">
        <v>18</v>
      </c>
      <c r="M7643">
        <f t="shared" si="15480"/>
        <v>0</v>
      </c>
      <c r="N7643" t="b">
        <f t="shared" ref="N7643" si="15529">AND(MIN($F7643,$F7644,$F7645)=$F7643,MAX($H7643,$H7644,$H7645)=$H7643)</f>
        <v>1</v>
      </c>
      <c r="O7643" t="b">
        <f t="shared" ref="O7643" si="15530">AND(N7643,NOT(N7644),NOT(N7645))</f>
        <v>0</v>
      </c>
    </row>
    <row r="7644" spans="1:15" x14ac:dyDescent="0.25">
      <c r="A7644" t="s">
        <v>15</v>
      </c>
      <c r="B7644" t="s">
        <v>14</v>
      </c>
      <c r="C7644">
        <v>16</v>
      </c>
      <c r="D7644">
        <v>5</v>
      </c>
      <c r="E7644" t="b">
        <v>0</v>
      </c>
      <c r="F7644">
        <v>0.08</v>
      </c>
      <c r="G7644">
        <v>256</v>
      </c>
      <c r="H7644">
        <v>256</v>
      </c>
      <c r="I7644">
        <v>529</v>
      </c>
      <c r="J7644">
        <v>519</v>
      </c>
      <c r="K7644">
        <v>0</v>
      </c>
      <c r="L7644">
        <v>18</v>
      </c>
      <c r="M7644">
        <f t="shared" si="15480"/>
        <v>0</v>
      </c>
      <c r="N7644" t="b">
        <f t="shared" ref="N7644" si="15531">AND(MIN($F7643,$F7644,$F7645)=$F7644,MAX($H7643,$H7644,$H7645)=$H7644)</f>
        <v>1</v>
      </c>
      <c r="O7644" t="b">
        <f t="shared" ref="O7644" si="15532">AND(NOT(N7643),N7644,NOT(N7645))</f>
        <v>0</v>
      </c>
    </row>
    <row r="7645" spans="1:15" x14ac:dyDescent="0.25">
      <c r="A7645" t="s">
        <v>19</v>
      </c>
      <c r="B7645" t="s">
        <v>14</v>
      </c>
      <c r="C7645">
        <v>16</v>
      </c>
      <c r="D7645">
        <v>5</v>
      </c>
      <c r="E7645" t="b">
        <v>0</v>
      </c>
      <c r="F7645">
        <v>8.8999999999999996E-2</v>
      </c>
      <c r="G7645">
        <v>256</v>
      </c>
      <c r="H7645">
        <v>256</v>
      </c>
      <c r="I7645">
        <v>1050</v>
      </c>
      <c r="J7645">
        <v>519</v>
      </c>
      <c r="K7645">
        <v>0</v>
      </c>
      <c r="L7645">
        <v>18</v>
      </c>
      <c r="M7645">
        <f t="shared" si="15480"/>
        <v>0</v>
      </c>
      <c r="N7645" t="b">
        <f t="shared" ref="N7645" si="15533">AND(MIN($F7643,$F7644,$F7645)=$F7645,MAX($H7643,$H7644,$H7645)=$H7645)</f>
        <v>0</v>
      </c>
      <c r="O7645" t="b">
        <f t="shared" ref="O7645" si="15534">AND(NOT(N7643),NOT(N7644),N7645)</f>
        <v>0</v>
      </c>
    </row>
    <row r="7646" spans="1:15" x14ac:dyDescent="0.25">
      <c r="A7646" t="s">
        <v>13</v>
      </c>
      <c r="B7646" t="s">
        <v>14</v>
      </c>
      <c r="C7646">
        <v>16</v>
      </c>
      <c r="D7646">
        <v>6</v>
      </c>
      <c r="E7646" t="b">
        <v>0</v>
      </c>
      <c r="F7646">
        <v>1E-3</v>
      </c>
      <c r="G7646">
        <v>256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f t="shared" si="15480"/>
        <v>256</v>
      </c>
      <c r="N7646" t="b">
        <f t="shared" ref="N7646" si="15535">AND(MIN($F7646,$F7647,$F7648)=$F7646,MAX($H7646,$H7647,$H7648)=$H7646)</f>
        <v>0</v>
      </c>
      <c r="O7646" t="b">
        <f t="shared" ref="O7646" si="15536">AND(N7646,NOT(N7647),NOT(N7648))</f>
        <v>0</v>
      </c>
    </row>
    <row r="7647" spans="1:15" x14ac:dyDescent="0.25">
      <c r="A7647" t="s">
        <v>15</v>
      </c>
      <c r="B7647" t="s">
        <v>14</v>
      </c>
      <c r="C7647">
        <v>16</v>
      </c>
      <c r="D7647">
        <v>6</v>
      </c>
      <c r="E7647" t="b">
        <v>0</v>
      </c>
      <c r="F7647">
        <v>0</v>
      </c>
      <c r="G7647">
        <v>256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f t="shared" si="15480"/>
        <v>256</v>
      </c>
      <c r="N7647" t="b">
        <f t="shared" ref="N7647" si="15537">AND(MIN($F7646,$F7647,$F7648)=$F7647,MAX($H7646,$H7647,$H7648)=$H7647)</f>
        <v>1</v>
      </c>
      <c r="O7647" t="b">
        <f t="shared" ref="O7647" si="15538">AND(NOT(N7646),N7647,NOT(N7648))</f>
        <v>0</v>
      </c>
    </row>
    <row r="7648" spans="1:15" x14ac:dyDescent="0.25">
      <c r="A7648" t="s">
        <v>19</v>
      </c>
      <c r="B7648" t="s">
        <v>14</v>
      </c>
      <c r="C7648">
        <v>16</v>
      </c>
      <c r="D7648">
        <v>6</v>
      </c>
      <c r="E7648" t="b">
        <v>0</v>
      </c>
      <c r="F7648">
        <v>0</v>
      </c>
      <c r="G7648">
        <v>256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f t="shared" si="15480"/>
        <v>256</v>
      </c>
      <c r="N7648" t="b">
        <f t="shared" ref="N7648" si="15539">AND(MIN($F7646,$F7647,$F7648)=$F7648,MAX($H7646,$H7647,$H7648)=$H7648)</f>
        <v>1</v>
      </c>
      <c r="O7648" t="b">
        <f t="shared" ref="O7648" si="15540">AND(NOT(N7646),NOT(N7647),N7648)</f>
        <v>0</v>
      </c>
    </row>
    <row r="7649" spans="1:15" x14ac:dyDescent="0.25">
      <c r="A7649" t="s">
        <v>13</v>
      </c>
      <c r="B7649" t="s">
        <v>14</v>
      </c>
      <c r="C7649">
        <v>16</v>
      </c>
      <c r="D7649">
        <v>7</v>
      </c>
      <c r="E7649" t="b">
        <v>0</v>
      </c>
      <c r="F7649">
        <v>5.8000000000000003E-2</v>
      </c>
      <c r="G7649">
        <v>256</v>
      </c>
      <c r="H7649">
        <v>256</v>
      </c>
      <c r="I7649">
        <v>959</v>
      </c>
      <c r="J7649">
        <v>605</v>
      </c>
      <c r="K7649">
        <v>46</v>
      </c>
      <c r="L7649">
        <v>9</v>
      </c>
      <c r="M7649">
        <f t="shared" si="15480"/>
        <v>0</v>
      </c>
      <c r="N7649" t="b">
        <f t="shared" ref="N7649" si="15541">AND(MIN($F7649,$F7650,$F7651)=$F7649,MAX($H7649,$H7650,$H7651)=$H7649)</f>
        <v>1</v>
      </c>
      <c r="O7649" t="b">
        <f t="shared" ref="O7649" si="15542">AND(N7649,NOT(N7650),NOT(N7651))</f>
        <v>1</v>
      </c>
    </row>
    <row r="7650" spans="1:15" x14ac:dyDescent="0.25">
      <c r="A7650" t="s">
        <v>15</v>
      </c>
      <c r="B7650" t="s">
        <v>14</v>
      </c>
      <c r="C7650">
        <v>16</v>
      </c>
      <c r="D7650">
        <v>7</v>
      </c>
      <c r="E7650" t="b">
        <v>0</v>
      </c>
      <c r="F7650">
        <v>6.0999999999999999E-2</v>
      </c>
      <c r="G7650">
        <v>256</v>
      </c>
      <c r="H7650">
        <v>256</v>
      </c>
      <c r="I7650">
        <v>650</v>
      </c>
      <c r="J7650">
        <v>649</v>
      </c>
      <c r="K7650">
        <v>68</v>
      </c>
      <c r="L7650">
        <v>9</v>
      </c>
      <c r="M7650">
        <f t="shared" si="15480"/>
        <v>0</v>
      </c>
      <c r="N7650" t="b">
        <f t="shared" ref="N7650" si="15543">AND(MIN($F7649,$F7650,$F7651)=$F7650,MAX($H7649,$H7650,$H7651)=$H7650)</f>
        <v>0</v>
      </c>
      <c r="O7650" t="b">
        <f t="shared" ref="O7650" si="15544">AND(NOT(N7649),N7650,NOT(N7651))</f>
        <v>0</v>
      </c>
    </row>
    <row r="7651" spans="1:15" x14ac:dyDescent="0.25">
      <c r="A7651" t="s">
        <v>19</v>
      </c>
      <c r="B7651" t="s">
        <v>14</v>
      </c>
      <c r="C7651">
        <v>16</v>
      </c>
      <c r="D7651">
        <v>7</v>
      </c>
      <c r="E7651" t="b">
        <v>0</v>
      </c>
      <c r="F7651">
        <v>8.2000000000000003E-2</v>
      </c>
      <c r="G7651">
        <v>256</v>
      </c>
      <c r="H7651">
        <v>256</v>
      </c>
      <c r="I7651">
        <v>959</v>
      </c>
      <c r="J7651">
        <v>605</v>
      </c>
      <c r="K7651">
        <v>46</v>
      </c>
      <c r="L7651">
        <v>9</v>
      </c>
      <c r="M7651">
        <f t="shared" si="15480"/>
        <v>0</v>
      </c>
      <c r="N7651" t="b">
        <f t="shared" ref="N7651" si="15545">AND(MIN($F7649,$F7650,$F7651)=$F7651,MAX($H7649,$H7650,$H7651)=$H7651)</f>
        <v>0</v>
      </c>
      <c r="O7651" t="b">
        <f t="shared" ref="O7651" si="15546">AND(NOT(N7649),NOT(N7650),N7651)</f>
        <v>0</v>
      </c>
    </row>
    <row r="7652" spans="1:15" x14ac:dyDescent="0.25">
      <c r="A7652" t="s">
        <v>13</v>
      </c>
      <c r="B7652" t="s">
        <v>14</v>
      </c>
      <c r="C7652">
        <v>16</v>
      </c>
      <c r="D7652">
        <v>8</v>
      </c>
      <c r="E7652" t="b">
        <v>0</v>
      </c>
      <c r="F7652">
        <v>1E-3</v>
      </c>
      <c r="G7652">
        <v>256</v>
      </c>
      <c r="H7652">
        <v>3</v>
      </c>
      <c r="I7652">
        <v>18</v>
      </c>
      <c r="J7652">
        <v>11</v>
      </c>
      <c r="K7652">
        <v>3</v>
      </c>
      <c r="L7652">
        <v>1</v>
      </c>
      <c r="M7652">
        <f t="shared" si="15480"/>
        <v>253</v>
      </c>
      <c r="N7652" t="b">
        <f t="shared" ref="N7652" si="15547">AND(MIN($F7652,$F7653,$F7654)=$F7652,MAX($H7652,$H7653,$H7654)=$H7652)</f>
        <v>1</v>
      </c>
      <c r="O7652" t="b">
        <f t="shared" ref="O7652" si="15548">AND(N7652,NOT(N7653),NOT(N7654))</f>
        <v>0</v>
      </c>
    </row>
    <row r="7653" spans="1:15" x14ac:dyDescent="0.25">
      <c r="A7653" t="s">
        <v>15</v>
      </c>
      <c r="B7653" t="s">
        <v>14</v>
      </c>
      <c r="C7653">
        <v>16</v>
      </c>
      <c r="D7653">
        <v>8</v>
      </c>
      <c r="E7653" t="b">
        <v>0</v>
      </c>
      <c r="F7653">
        <v>1E-3</v>
      </c>
      <c r="G7653">
        <v>256</v>
      </c>
      <c r="H7653">
        <v>3</v>
      </c>
      <c r="I7653">
        <v>11</v>
      </c>
      <c r="J7653">
        <v>11</v>
      </c>
      <c r="K7653">
        <v>3</v>
      </c>
      <c r="L7653">
        <v>1</v>
      </c>
      <c r="M7653">
        <f t="shared" si="15480"/>
        <v>253</v>
      </c>
      <c r="N7653" t="b">
        <f t="shared" ref="N7653" si="15549">AND(MIN($F7652,$F7653,$F7654)=$F7653,MAX($H7652,$H7653,$H7654)=$H7653)</f>
        <v>1</v>
      </c>
      <c r="O7653" t="b">
        <f t="shared" ref="O7653" si="15550">AND(NOT(N7652),N7653,NOT(N7654))</f>
        <v>0</v>
      </c>
    </row>
    <row r="7654" spans="1:15" x14ac:dyDescent="0.25">
      <c r="A7654" t="s">
        <v>19</v>
      </c>
      <c r="B7654" t="s">
        <v>14</v>
      </c>
      <c r="C7654">
        <v>16</v>
      </c>
      <c r="D7654">
        <v>8</v>
      </c>
      <c r="E7654" t="b">
        <v>0</v>
      </c>
      <c r="F7654">
        <v>2E-3</v>
      </c>
      <c r="G7654">
        <v>256</v>
      </c>
      <c r="H7654">
        <v>3</v>
      </c>
      <c r="I7654">
        <v>18</v>
      </c>
      <c r="J7654">
        <v>11</v>
      </c>
      <c r="K7654">
        <v>3</v>
      </c>
      <c r="L7654">
        <v>1</v>
      </c>
      <c r="M7654">
        <f t="shared" si="15480"/>
        <v>253</v>
      </c>
      <c r="N7654" t="b">
        <f t="shared" ref="N7654" si="15551">AND(MIN($F7652,$F7653,$F7654)=$F7654,MAX($H7652,$H7653,$H7654)=$H7654)</f>
        <v>0</v>
      </c>
      <c r="O7654" t="b">
        <f t="shared" ref="O7654" si="15552">AND(NOT(N7652),NOT(N7653),N7654)</f>
        <v>0</v>
      </c>
    </row>
    <row r="7655" spans="1:15" x14ac:dyDescent="0.25">
      <c r="A7655" t="s">
        <v>13</v>
      </c>
      <c r="B7655" t="s">
        <v>14</v>
      </c>
      <c r="C7655">
        <v>16</v>
      </c>
      <c r="D7655">
        <v>9</v>
      </c>
      <c r="E7655" t="b">
        <v>0</v>
      </c>
      <c r="F7655">
        <v>0.104</v>
      </c>
      <c r="G7655">
        <v>256</v>
      </c>
      <c r="H7655">
        <v>256</v>
      </c>
      <c r="I7655">
        <v>1955</v>
      </c>
      <c r="J7655">
        <v>1013</v>
      </c>
      <c r="K7655">
        <v>248</v>
      </c>
      <c r="L7655">
        <v>14</v>
      </c>
      <c r="M7655">
        <f t="shared" si="15480"/>
        <v>0</v>
      </c>
      <c r="N7655" t="b">
        <f t="shared" ref="N7655" si="15553">AND(MIN($F7655,$F7656,$F7657)=$F7655,MAX($H7655,$H7656,$H7657)=$H7655)</f>
        <v>0</v>
      </c>
      <c r="O7655" t="b">
        <f t="shared" ref="O7655" si="15554">AND(N7655,NOT(N7656),NOT(N7657))</f>
        <v>0</v>
      </c>
    </row>
    <row r="7656" spans="1:15" x14ac:dyDescent="0.25">
      <c r="A7656" t="s">
        <v>15</v>
      </c>
      <c r="B7656" t="s">
        <v>14</v>
      </c>
      <c r="C7656">
        <v>16</v>
      </c>
      <c r="D7656">
        <v>9</v>
      </c>
      <c r="E7656" t="b">
        <v>0</v>
      </c>
      <c r="F7656">
        <v>0.08</v>
      </c>
      <c r="G7656">
        <v>256</v>
      </c>
      <c r="H7656">
        <v>256</v>
      </c>
      <c r="I7656">
        <v>1022</v>
      </c>
      <c r="J7656">
        <v>1013</v>
      </c>
      <c r="K7656">
        <v>248</v>
      </c>
      <c r="L7656">
        <v>14</v>
      </c>
      <c r="M7656">
        <f t="shared" si="15480"/>
        <v>0</v>
      </c>
      <c r="N7656" t="b">
        <f t="shared" ref="N7656" si="15555">AND(MIN($F7655,$F7656,$F7657)=$F7656,MAX($H7655,$H7656,$H7657)=$H7656)</f>
        <v>1</v>
      </c>
      <c r="O7656" t="b">
        <f t="shared" ref="O7656" si="15556">AND(NOT(N7655),N7656,NOT(N7657))</f>
        <v>1</v>
      </c>
    </row>
    <row r="7657" spans="1:15" x14ac:dyDescent="0.25">
      <c r="A7657" t="s">
        <v>19</v>
      </c>
      <c r="B7657" t="s">
        <v>14</v>
      </c>
      <c r="C7657">
        <v>16</v>
      </c>
      <c r="D7657">
        <v>9</v>
      </c>
      <c r="E7657" t="b">
        <v>0</v>
      </c>
      <c r="F7657">
        <v>0.11</v>
      </c>
      <c r="G7657">
        <v>256</v>
      </c>
      <c r="H7657">
        <v>256</v>
      </c>
      <c r="I7657">
        <v>1955</v>
      </c>
      <c r="J7657">
        <v>1013</v>
      </c>
      <c r="K7657">
        <v>248</v>
      </c>
      <c r="L7657">
        <v>14</v>
      </c>
      <c r="M7657">
        <f t="shared" si="15480"/>
        <v>0</v>
      </c>
      <c r="N7657" t="b">
        <f t="shared" ref="N7657" si="15557">AND(MIN($F7655,$F7656,$F7657)=$F7657,MAX($H7655,$H7656,$H7657)=$H7657)</f>
        <v>0</v>
      </c>
      <c r="O7657" t="b">
        <f t="shared" ref="O7657" si="15558">AND(NOT(N7655),NOT(N7656),N7657)</f>
        <v>0</v>
      </c>
    </row>
    <row r="7658" spans="1:15" x14ac:dyDescent="0.25">
      <c r="A7658" t="s">
        <v>13</v>
      </c>
      <c r="B7658" t="s">
        <v>14</v>
      </c>
      <c r="C7658">
        <v>17</v>
      </c>
      <c r="D7658">
        <v>0</v>
      </c>
      <c r="E7658" t="b">
        <v>0</v>
      </c>
      <c r="F7658">
        <v>0</v>
      </c>
      <c r="G7658">
        <v>256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f t="shared" si="15480"/>
        <v>256</v>
      </c>
      <c r="N7658" t="b">
        <f t="shared" ref="N7658" si="15559">AND(MIN($F7658,$F7659,$F7660)=$F7658,MAX($H7658,$H7659,$H7660)=$H7658)</f>
        <v>1</v>
      </c>
      <c r="O7658" t="b">
        <f t="shared" ref="O7658" si="15560">AND(N7658,NOT(N7659),NOT(N7660))</f>
        <v>0</v>
      </c>
    </row>
    <row r="7659" spans="1:15" x14ac:dyDescent="0.25">
      <c r="A7659" t="s">
        <v>15</v>
      </c>
      <c r="B7659" t="s">
        <v>14</v>
      </c>
      <c r="C7659">
        <v>17</v>
      </c>
      <c r="D7659">
        <v>0</v>
      </c>
      <c r="E7659" t="b">
        <v>0</v>
      </c>
      <c r="F7659">
        <v>0</v>
      </c>
      <c r="G7659">
        <v>256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f t="shared" si="15480"/>
        <v>256</v>
      </c>
      <c r="N7659" t="b">
        <f t="shared" ref="N7659" si="15561">AND(MIN($F7658,$F7659,$F7660)=$F7659,MAX($H7658,$H7659,$H7660)=$H7659)</f>
        <v>1</v>
      </c>
      <c r="O7659" t="b">
        <f t="shared" ref="O7659" si="15562">AND(NOT(N7658),N7659,NOT(N7660))</f>
        <v>0</v>
      </c>
    </row>
    <row r="7660" spans="1:15" x14ac:dyDescent="0.25">
      <c r="A7660" t="s">
        <v>19</v>
      </c>
      <c r="B7660" t="s">
        <v>14</v>
      </c>
      <c r="C7660">
        <v>17</v>
      </c>
      <c r="D7660">
        <v>0</v>
      </c>
      <c r="E7660" t="b">
        <v>0</v>
      </c>
      <c r="F7660">
        <v>0</v>
      </c>
      <c r="G7660">
        <v>256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f t="shared" si="15480"/>
        <v>256</v>
      </c>
      <c r="N7660" t="b">
        <f t="shared" ref="N7660" si="15563">AND(MIN($F7658,$F7659,$F7660)=$F7660,MAX($H7658,$H7659,$H7660)=$H7660)</f>
        <v>1</v>
      </c>
      <c r="O7660" t="b">
        <f t="shared" ref="O7660" si="15564">AND(NOT(N7658),NOT(N7659),N7660)</f>
        <v>0</v>
      </c>
    </row>
    <row r="7661" spans="1:15" x14ac:dyDescent="0.25">
      <c r="A7661" t="s">
        <v>13</v>
      </c>
      <c r="B7661" t="s">
        <v>14</v>
      </c>
      <c r="C7661">
        <v>17</v>
      </c>
      <c r="D7661">
        <v>10</v>
      </c>
      <c r="E7661" t="b">
        <v>0</v>
      </c>
      <c r="F7661">
        <v>0.189</v>
      </c>
      <c r="G7661">
        <v>256</v>
      </c>
      <c r="H7661">
        <v>256</v>
      </c>
      <c r="I7661">
        <v>15059</v>
      </c>
      <c r="J7661">
        <v>9296</v>
      </c>
      <c r="K7661">
        <v>4390</v>
      </c>
      <c r="L7661">
        <v>13</v>
      </c>
      <c r="M7661">
        <f t="shared" si="15480"/>
        <v>0</v>
      </c>
      <c r="N7661" t="b">
        <f t="shared" ref="N7661" si="15565">AND(MIN($F7661,$F7662,$F7663)=$F7661,MAX($H7661,$H7662,$H7663)=$H7661)</f>
        <v>0</v>
      </c>
      <c r="O7661" t="b">
        <f t="shared" ref="O7661" si="15566">AND(N7661,NOT(N7662),NOT(N7663))</f>
        <v>0</v>
      </c>
    </row>
    <row r="7662" spans="1:15" x14ac:dyDescent="0.25">
      <c r="A7662" t="s">
        <v>15</v>
      </c>
      <c r="B7662" t="s">
        <v>14</v>
      </c>
      <c r="C7662">
        <v>17</v>
      </c>
      <c r="D7662">
        <v>10</v>
      </c>
      <c r="E7662" t="b">
        <v>0</v>
      </c>
      <c r="F7662">
        <v>0.13900000000000001</v>
      </c>
      <c r="G7662">
        <v>256</v>
      </c>
      <c r="H7662">
        <v>256</v>
      </c>
      <c r="I7662">
        <v>9299</v>
      </c>
      <c r="J7662">
        <v>9296</v>
      </c>
      <c r="K7662">
        <v>4390</v>
      </c>
      <c r="L7662">
        <v>13</v>
      </c>
      <c r="M7662">
        <f t="shared" si="15480"/>
        <v>0</v>
      </c>
      <c r="N7662" t="b">
        <f t="shared" ref="N7662" si="15567">AND(MIN($F7661,$F7662,$F7663)=$F7662,MAX($H7661,$H7662,$H7663)=$H7662)</f>
        <v>1</v>
      </c>
      <c r="O7662" t="b">
        <f t="shared" ref="O7662" si="15568">AND(NOT(N7661),N7662,NOT(N7663))</f>
        <v>1</v>
      </c>
    </row>
    <row r="7663" spans="1:15" x14ac:dyDescent="0.25">
      <c r="A7663" t="s">
        <v>19</v>
      </c>
      <c r="B7663" t="s">
        <v>14</v>
      </c>
      <c r="C7663">
        <v>17</v>
      </c>
      <c r="D7663">
        <v>10</v>
      </c>
      <c r="E7663" t="b">
        <v>0</v>
      </c>
      <c r="F7663">
        <v>0.21</v>
      </c>
      <c r="G7663">
        <v>256</v>
      </c>
      <c r="H7663">
        <v>256</v>
      </c>
      <c r="I7663">
        <v>15059</v>
      </c>
      <c r="J7663">
        <v>9296</v>
      </c>
      <c r="K7663">
        <v>4390</v>
      </c>
      <c r="L7663">
        <v>13</v>
      </c>
      <c r="M7663">
        <f t="shared" si="15480"/>
        <v>0</v>
      </c>
      <c r="N7663" t="b">
        <f t="shared" ref="N7663" si="15569">AND(MIN($F7661,$F7662,$F7663)=$F7663,MAX($H7661,$H7662,$H7663)=$H7663)</f>
        <v>0</v>
      </c>
      <c r="O7663" t="b">
        <f t="shared" ref="O7663" si="15570">AND(NOT(N7661),NOT(N7662),N7663)</f>
        <v>0</v>
      </c>
    </row>
    <row r="7664" spans="1:15" x14ac:dyDescent="0.25">
      <c r="A7664" t="s">
        <v>13</v>
      </c>
      <c r="B7664" t="s">
        <v>14</v>
      </c>
      <c r="C7664">
        <v>17</v>
      </c>
      <c r="D7664">
        <v>11</v>
      </c>
      <c r="E7664" t="b">
        <v>1</v>
      </c>
      <c r="F7664">
        <v>10.000999999999999</v>
      </c>
      <c r="G7664">
        <v>256</v>
      </c>
      <c r="H7664">
        <v>0</v>
      </c>
      <c r="I7664">
        <v>1158836</v>
      </c>
      <c r="J7664">
        <v>1158324</v>
      </c>
      <c r="K7664">
        <v>579160</v>
      </c>
      <c r="L7664">
        <v>13</v>
      </c>
      <c r="M7664">
        <f t="shared" si="15480"/>
        <v>256</v>
      </c>
      <c r="N7664" t="b">
        <f t="shared" ref="N7664" si="15571">AND(MIN($F7664,$F7665,$F7666)=$F7664,MAX($H7664,$H7665,$H7666)=$H7664)</f>
        <v>0</v>
      </c>
      <c r="O7664" t="b">
        <f t="shared" ref="O7664" si="15572">AND(N7664,NOT(N7665),NOT(N7666))</f>
        <v>0</v>
      </c>
    </row>
    <row r="7665" spans="1:15" x14ac:dyDescent="0.25">
      <c r="A7665" t="s">
        <v>15</v>
      </c>
      <c r="B7665" t="s">
        <v>14</v>
      </c>
      <c r="C7665">
        <v>17</v>
      </c>
      <c r="D7665">
        <v>11</v>
      </c>
      <c r="E7665" t="b">
        <v>0</v>
      </c>
      <c r="F7665">
        <v>4.3010000000000002</v>
      </c>
      <c r="G7665">
        <v>256</v>
      </c>
      <c r="H7665">
        <v>256</v>
      </c>
      <c r="I7665">
        <v>2721</v>
      </c>
      <c r="J7665">
        <v>2720</v>
      </c>
      <c r="K7665">
        <v>1102</v>
      </c>
      <c r="L7665">
        <v>11</v>
      </c>
      <c r="M7665">
        <f t="shared" si="15480"/>
        <v>0</v>
      </c>
      <c r="N7665" t="b">
        <f t="shared" ref="N7665" si="15573">AND(MIN($F7664,$F7665,$F7666)=$F7665,MAX($H7664,$H7665,$H7666)=$H7665)</f>
        <v>1</v>
      </c>
      <c r="O7665" t="b">
        <f t="shared" ref="O7665" si="15574">AND(NOT(N7664),N7665,NOT(N7666))</f>
        <v>1</v>
      </c>
    </row>
    <row r="7666" spans="1:15" x14ac:dyDescent="0.25">
      <c r="A7666" t="s">
        <v>19</v>
      </c>
      <c r="B7666" t="s">
        <v>14</v>
      </c>
      <c r="C7666">
        <v>17</v>
      </c>
      <c r="D7666">
        <v>11</v>
      </c>
      <c r="E7666" t="b">
        <v>1</v>
      </c>
      <c r="F7666">
        <v>10.000999999999999</v>
      </c>
      <c r="G7666">
        <v>256</v>
      </c>
      <c r="H7666">
        <v>0</v>
      </c>
      <c r="I7666">
        <v>1014379</v>
      </c>
      <c r="J7666">
        <v>1013931</v>
      </c>
      <c r="K7666">
        <v>506963</v>
      </c>
      <c r="L7666">
        <v>13</v>
      </c>
      <c r="M7666">
        <f t="shared" si="15480"/>
        <v>256</v>
      </c>
      <c r="N7666" t="b">
        <f t="shared" ref="N7666" si="15575">AND(MIN($F7664,$F7665,$F7666)=$F7666,MAX($H7664,$H7665,$H7666)=$H7666)</f>
        <v>0</v>
      </c>
      <c r="O7666" t="b">
        <f t="shared" ref="O7666" si="15576">AND(NOT(N7664),NOT(N7665),N7666)</f>
        <v>0</v>
      </c>
    </row>
    <row r="7667" spans="1:15" x14ac:dyDescent="0.25">
      <c r="A7667" t="s">
        <v>13</v>
      </c>
      <c r="B7667" t="s">
        <v>14</v>
      </c>
      <c r="C7667">
        <v>17</v>
      </c>
      <c r="D7667">
        <v>12</v>
      </c>
      <c r="E7667" t="b">
        <v>0</v>
      </c>
      <c r="F7667">
        <v>0.11899999999999999</v>
      </c>
      <c r="G7667">
        <v>256</v>
      </c>
      <c r="H7667">
        <v>256</v>
      </c>
      <c r="I7667">
        <v>4144</v>
      </c>
      <c r="J7667">
        <v>3516</v>
      </c>
      <c r="K7667">
        <v>1500</v>
      </c>
      <c r="L7667">
        <v>15</v>
      </c>
      <c r="M7667">
        <f t="shared" si="15480"/>
        <v>0</v>
      </c>
      <c r="N7667" t="b">
        <f t="shared" ref="N7667" si="15577">AND(MIN($F7667,$F7668,$F7669)=$F7667,MAX($H7667,$H7668,$H7669)=$H7667)</f>
        <v>1</v>
      </c>
      <c r="O7667" t="b">
        <f t="shared" ref="O7667" si="15578">AND(N7667,NOT(N7668),NOT(N7669))</f>
        <v>1</v>
      </c>
    </row>
    <row r="7668" spans="1:15" x14ac:dyDescent="0.25">
      <c r="A7668" t="s">
        <v>15</v>
      </c>
      <c r="B7668" t="s">
        <v>14</v>
      </c>
      <c r="C7668">
        <v>17</v>
      </c>
      <c r="D7668">
        <v>12</v>
      </c>
      <c r="E7668" t="b">
        <v>1</v>
      </c>
      <c r="F7668">
        <v>10.003</v>
      </c>
      <c r="G7668">
        <v>256</v>
      </c>
      <c r="H7668">
        <v>0</v>
      </c>
      <c r="I7668">
        <v>26846</v>
      </c>
      <c r="J7668">
        <v>26844</v>
      </c>
      <c r="K7668">
        <v>13420</v>
      </c>
      <c r="L7668">
        <v>13</v>
      </c>
      <c r="M7668">
        <f t="shared" si="15480"/>
        <v>256</v>
      </c>
      <c r="N7668" t="b">
        <f t="shared" ref="N7668" si="15579">AND(MIN($F7667,$F7668,$F7669)=$F7668,MAX($H7667,$H7668,$H7669)=$H7668)</f>
        <v>0</v>
      </c>
      <c r="O7668" t="b">
        <f t="shared" ref="O7668" si="15580">AND(NOT(N7667),N7668,NOT(N7669))</f>
        <v>0</v>
      </c>
    </row>
    <row r="7669" spans="1:15" x14ac:dyDescent="0.25">
      <c r="A7669" t="s">
        <v>19</v>
      </c>
      <c r="B7669" t="s">
        <v>14</v>
      </c>
      <c r="C7669">
        <v>17</v>
      </c>
      <c r="D7669">
        <v>12</v>
      </c>
      <c r="E7669" t="b">
        <v>0</v>
      </c>
      <c r="F7669">
        <v>0.13300000000000001</v>
      </c>
      <c r="G7669">
        <v>256</v>
      </c>
      <c r="H7669">
        <v>256</v>
      </c>
      <c r="I7669">
        <v>4144</v>
      </c>
      <c r="J7669">
        <v>3516</v>
      </c>
      <c r="K7669">
        <v>1500</v>
      </c>
      <c r="L7669">
        <v>15</v>
      </c>
      <c r="M7669">
        <f t="shared" si="15480"/>
        <v>0</v>
      </c>
      <c r="N7669" t="b">
        <f t="shared" ref="N7669" si="15581">AND(MIN($F7667,$F7668,$F7669)=$F7669,MAX($H7667,$H7668,$H7669)=$H7669)</f>
        <v>0</v>
      </c>
      <c r="O7669" t="b">
        <f t="shared" ref="O7669" si="15582">AND(NOT(N7667),NOT(N7668),N7669)</f>
        <v>0</v>
      </c>
    </row>
    <row r="7670" spans="1:15" x14ac:dyDescent="0.25">
      <c r="A7670" t="s">
        <v>13</v>
      </c>
      <c r="B7670" t="s">
        <v>14</v>
      </c>
      <c r="C7670">
        <v>17</v>
      </c>
      <c r="D7670">
        <v>13</v>
      </c>
      <c r="E7670" t="b">
        <v>1</v>
      </c>
      <c r="F7670">
        <v>10.016999999999999</v>
      </c>
      <c r="G7670">
        <v>256</v>
      </c>
      <c r="H7670">
        <v>0</v>
      </c>
      <c r="I7670">
        <v>23037</v>
      </c>
      <c r="J7670">
        <v>22410</v>
      </c>
      <c r="K7670">
        <v>11203</v>
      </c>
      <c r="L7670">
        <v>13</v>
      </c>
      <c r="M7670">
        <f t="shared" si="15480"/>
        <v>256</v>
      </c>
      <c r="N7670" t="b">
        <f t="shared" ref="N7670" si="15583">AND(MIN($F7670,$F7671,$F7672)=$F7670,MAX($H7670,$H7671,$H7672)=$H7670)</f>
        <v>0</v>
      </c>
      <c r="O7670" t="b">
        <f t="shared" ref="O7670" si="15584">AND(N7670,NOT(N7671),NOT(N7672))</f>
        <v>0</v>
      </c>
    </row>
    <row r="7671" spans="1:15" x14ac:dyDescent="0.25">
      <c r="A7671" t="s">
        <v>15</v>
      </c>
      <c r="B7671" t="s">
        <v>14</v>
      </c>
      <c r="C7671">
        <v>17</v>
      </c>
      <c r="D7671">
        <v>13</v>
      </c>
      <c r="E7671" t="b">
        <v>1</v>
      </c>
      <c r="F7671">
        <v>10.000999999999999</v>
      </c>
      <c r="G7671">
        <v>256</v>
      </c>
      <c r="H7671">
        <v>0</v>
      </c>
      <c r="I7671">
        <v>26986</v>
      </c>
      <c r="J7671">
        <v>26984</v>
      </c>
      <c r="K7671">
        <v>13490</v>
      </c>
      <c r="L7671">
        <v>13</v>
      </c>
      <c r="M7671">
        <f t="shared" si="15480"/>
        <v>256</v>
      </c>
      <c r="N7671" t="b">
        <f t="shared" ref="N7671" si="15585">AND(MIN($F7670,$F7671,$F7672)=$F7671,MAX($H7670,$H7671,$H7672)=$H7671)</f>
        <v>1</v>
      </c>
      <c r="O7671" t="b">
        <f t="shared" ref="O7671" si="15586">AND(NOT(N7670),N7671,NOT(N7672))</f>
        <v>1</v>
      </c>
    </row>
    <row r="7672" spans="1:15" x14ac:dyDescent="0.25">
      <c r="A7672" t="s">
        <v>19</v>
      </c>
      <c r="B7672" t="s">
        <v>14</v>
      </c>
      <c r="C7672">
        <v>17</v>
      </c>
      <c r="D7672">
        <v>13</v>
      </c>
      <c r="E7672" t="b">
        <v>1</v>
      </c>
      <c r="F7672">
        <v>10.039999999999999</v>
      </c>
      <c r="G7672">
        <v>256</v>
      </c>
      <c r="H7672">
        <v>0</v>
      </c>
      <c r="I7672">
        <v>17594</v>
      </c>
      <c r="J7672">
        <v>17058</v>
      </c>
      <c r="K7672">
        <v>8527</v>
      </c>
      <c r="L7672">
        <v>13</v>
      </c>
      <c r="M7672">
        <f t="shared" si="15480"/>
        <v>256</v>
      </c>
      <c r="N7672" t="b">
        <f t="shared" ref="N7672" si="15587">AND(MIN($F7670,$F7671,$F7672)=$F7672,MAX($H7670,$H7671,$H7672)=$H7672)</f>
        <v>0</v>
      </c>
      <c r="O7672" t="b">
        <f t="shared" ref="O7672" si="15588">AND(NOT(N7670),NOT(N7671),N7672)</f>
        <v>0</v>
      </c>
    </row>
    <row r="7673" spans="1:15" x14ac:dyDescent="0.25">
      <c r="A7673" t="s">
        <v>13</v>
      </c>
      <c r="B7673" t="s">
        <v>14</v>
      </c>
      <c r="C7673">
        <v>17</v>
      </c>
      <c r="D7673">
        <v>14</v>
      </c>
      <c r="E7673" t="b">
        <v>1</v>
      </c>
      <c r="F7673">
        <v>10.000999999999999</v>
      </c>
      <c r="G7673">
        <v>256</v>
      </c>
      <c r="H7673">
        <v>0</v>
      </c>
      <c r="I7673">
        <v>1043031</v>
      </c>
      <c r="J7673">
        <v>1042695</v>
      </c>
      <c r="K7673">
        <v>521346</v>
      </c>
      <c r="L7673">
        <v>19</v>
      </c>
      <c r="M7673">
        <f t="shared" si="15480"/>
        <v>256</v>
      </c>
      <c r="N7673" t="b">
        <f t="shared" ref="N7673" si="15589">AND(MIN($F7673,$F7674,$F7675)=$F7673,MAX($H7673,$H7674,$H7675)=$H7673)</f>
        <v>0</v>
      </c>
      <c r="O7673" t="b">
        <f t="shared" ref="O7673" si="15590">AND(N7673,NOT(N7674),NOT(N7675))</f>
        <v>0</v>
      </c>
    </row>
    <row r="7674" spans="1:15" x14ac:dyDescent="0.25">
      <c r="A7674" t="s">
        <v>15</v>
      </c>
      <c r="B7674" t="s">
        <v>14</v>
      </c>
      <c r="C7674">
        <v>17</v>
      </c>
      <c r="D7674">
        <v>14</v>
      </c>
      <c r="E7674" t="b">
        <v>0</v>
      </c>
      <c r="F7674">
        <v>2.2949999999999999</v>
      </c>
      <c r="G7674">
        <v>256</v>
      </c>
      <c r="H7674">
        <v>256</v>
      </c>
      <c r="I7674">
        <v>2891</v>
      </c>
      <c r="J7674">
        <v>2890</v>
      </c>
      <c r="K7674">
        <v>1187</v>
      </c>
      <c r="L7674">
        <v>11</v>
      </c>
      <c r="M7674">
        <f t="shared" si="15480"/>
        <v>0</v>
      </c>
      <c r="N7674" t="b">
        <f t="shared" ref="N7674" si="15591">AND(MIN($F7673,$F7674,$F7675)=$F7674,MAX($H7673,$H7674,$H7675)=$H7674)</f>
        <v>1</v>
      </c>
      <c r="O7674" t="b">
        <f t="shared" ref="O7674" si="15592">AND(NOT(N7673),N7674,NOT(N7675))</f>
        <v>1</v>
      </c>
    </row>
    <row r="7675" spans="1:15" x14ac:dyDescent="0.25">
      <c r="A7675" t="s">
        <v>19</v>
      </c>
      <c r="B7675" t="s">
        <v>14</v>
      </c>
      <c r="C7675">
        <v>17</v>
      </c>
      <c r="D7675">
        <v>14</v>
      </c>
      <c r="E7675" t="b">
        <v>1</v>
      </c>
      <c r="F7675">
        <v>10.000999999999999</v>
      </c>
      <c r="G7675">
        <v>256</v>
      </c>
      <c r="H7675">
        <v>0</v>
      </c>
      <c r="I7675">
        <v>905257</v>
      </c>
      <c r="J7675">
        <v>904972</v>
      </c>
      <c r="K7675">
        <v>452485</v>
      </c>
      <c r="L7675">
        <v>19</v>
      </c>
      <c r="M7675">
        <f t="shared" si="15480"/>
        <v>256</v>
      </c>
      <c r="N7675" t="b">
        <f t="shared" ref="N7675" si="15593">AND(MIN($F7673,$F7674,$F7675)=$F7675,MAX($H7673,$H7674,$H7675)=$H7675)</f>
        <v>0</v>
      </c>
      <c r="O7675" t="b">
        <f t="shared" ref="O7675" si="15594">AND(NOT(N7673),NOT(N7674),N7675)</f>
        <v>0</v>
      </c>
    </row>
    <row r="7676" spans="1:15" x14ac:dyDescent="0.25">
      <c r="A7676" t="s">
        <v>13</v>
      </c>
      <c r="B7676" t="s">
        <v>14</v>
      </c>
      <c r="C7676">
        <v>17</v>
      </c>
      <c r="D7676">
        <v>15</v>
      </c>
      <c r="E7676" t="b">
        <v>0</v>
      </c>
      <c r="F7676">
        <v>2.89</v>
      </c>
      <c r="G7676">
        <v>256</v>
      </c>
      <c r="H7676">
        <v>256</v>
      </c>
      <c r="I7676">
        <v>334682</v>
      </c>
      <c r="J7676">
        <v>183222</v>
      </c>
      <c r="K7676">
        <v>91353</v>
      </c>
      <c r="L7676">
        <v>16</v>
      </c>
      <c r="M7676">
        <f t="shared" si="15480"/>
        <v>0</v>
      </c>
      <c r="N7676" t="b">
        <f t="shared" ref="N7676" si="15595">AND(MIN($F7676,$F7677,$F7678)=$F7676,MAX($H7676,$H7677,$H7678)=$H7676)</f>
        <v>0</v>
      </c>
      <c r="O7676" t="b">
        <f t="shared" ref="O7676" si="15596">AND(N7676,NOT(N7677),NOT(N7678))</f>
        <v>0</v>
      </c>
    </row>
    <row r="7677" spans="1:15" x14ac:dyDescent="0.25">
      <c r="A7677" t="s">
        <v>15</v>
      </c>
      <c r="B7677" t="s">
        <v>14</v>
      </c>
      <c r="C7677">
        <v>17</v>
      </c>
      <c r="D7677">
        <v>15</v>
      </c>
      <c r="E7677" t="b">
        <v>0</v>
      </c>
      <c r="F7677">
        <v>1.7390000000000001</v>
      </c>
      <c r="G7677">
        <v>256</v>
      </c>
      <c r="H7677">
        <v>256</v>
      </c>
      <c r="I7677">
        <v>183515</v>
      </c>
      <c r="J7677">
        <v>183222</v>
      </c>
      <c r="K7677">
        <v>91353</v>
      </c>
      <c r="L7677">
        <v>16</v>
      </c>
      <c r="M7677">
        <f t="shared" si="15480"/>
        <v>0</v>
      </c>
      <c r="N7677" t="b">
        <f t="shared" ref="N7677" si="15597">AND(MIN($F7676,$F7677,$F7678)=$F7677,MAX($H7676,$H7677,$H7678)=$H7677)</f>
        <v>1</v>
      </c>
      <c r="O7677" t="b">
        <f t="shared" ref="O7677" si="15598">AND(NOT(N7676),N7677,NOT(N7678))</f>
        <v>1</v>
      </c>
    </row>
    <row r="7678" spans="1:15" x14ac:dyDescent="0.25">
      <c r="A7678" t="s">
        <v>19</v>
      </c>
      <c r="B7678" t="s">
        <v>14</v>
      </c>
      <c r="C7678">
        <v>17</v>
      </c>
      <c r="D7678">
        <v>15</v>
      </c>
      <c r="E7678" t="b">
        <v>0</v>
      </c>
      <c r="F7678">
        <v>3.36</v>
      </c>
      <c r="G7678">
        <v>256</v>
      </c>
      <c r="H7678">
        <v>256</v>
      </c>
      <c r="I7678">
        <v>334682</v>
      </c>
      <c r="J7678">
        <v>183222</v>
      </c>
      <c r="K7678">
        <v>91353</v>
      </c>
      <c r="L7678">
        <v>16</v>
      </c>
      <c r="M7678">
        <f t="shared" si="15480"/>
        <v>0</v>
      </c>
      <c r="N7678" t="b">
        <f t="shared" ref="N7678" si="15599">AND(MIN($F7676,$F7677,$F7678)=$F7678,MAX($H7676,$H7677,$H7678)=$H7678)</f>
        <v>0</v>
      </c>
      <c r="O7678" t="b">
        <f t="shared" ref="O7678" si="15600">AND(NOT(N7676),NOT(N7677),N7678)</f>
        <v>0</v>
      </c>
    </row>
    <row r="7679" spans="1:15" x14ac:dyDescent="0.25">
      <c r="A7679" t="s">
        <v>13</v>
      </c>
      <c r="B7679" t="s">
        <v>14</v>
      </c>
      <c r="C7679">
        <v>17</v>
      </c>
      <c r="D7679">
        <v>16</v>
      </c>
      <c r="E7679" t="b">
        <v>0</v>
      </c>
      <c r="F7679">
        <v>0.498</v>
      </c>
      <c r="G7679">
        <v>256</v>
      </c>
      <c r="H7679">
        <v>256</v>
      </c>
      <c r="I7679">
        <v>45033</v>
      </c>
      <c r="J7679">
        <v>44492</v>
      </c>
      <c r="K7679">
        <v>21988</v>
      </c>
      <c r="L7679">
        <v>19</v>
      </c>
      <c r="M7679">
        <f t="shared" si="15480"/>
        <v>0</v>
      </c>
      <c r="N7679" t="b">
        <f t="shared" ref="N7679" si="15601">AND(MIN($F7679,$F7680,$F7681)=$F7679,MAX($H7679,$H7680,$H7681)=$H7679)</f>
        <v>1</v>
      </c>
      <c r="O7679" t="b">
        <f t="shared" ref="O7679" si="15602">AND(N7679,NOT(N7680),NOT(N7681))</f>
        <v>1</v>
      </c>
    </row>
    <row r="7680" spans="1:15" x14ac:dyDescent="0.25">
      <c r="A7680" t="s">
        <v>15</v>
      </c>
      <c r="B7680" t="s">
        <v>14</v>
      </c>
      <c r="C7680">
        <v>17</v>
      </c>
      <c r="D7680">
        <v>16</v>
      </c>
      <c r="E7680" t="b">
        <v>0</v>
      </c>
      <c r="F7680">
        <v>6.0419999999999998</v>
      </c>
      <c r="G7680">
        <v>256</v>
      </c>
      <c r="H7680">
        <v>256</v>
      </c>
      <c r="I7680">
        <v>3333</v>
      </c>
      <c r="J7680">
        <v>3332</v>
      </c>
      <c r="K7680">
        <v>1408</v>
      </c>
      <c r="L7680">
        <v>11</v>
      </c>
      <c r="M7680">
        <f t="shared" si="15480"/>
        <v>0</v>
      </c>
      <c r="N7680" t="b">
        <f t="shared" ref="N7680" si="15603">AND(MIN($F7679,$F7680,$F7681)=$F7680,MAX($H7679,$H7680,$H7681)=$H7680)</f>
        <v>0</v>
      </c>
      <c r="O7680" t="b">
        <f t="shared" ref="O7680" si="15604">AND(NOT(N7679),N7680,NOT(N7681))</f>
        <v>0</v>
      </c>
    </row>
    <row r="7681" spans="1:15" x14ac:dyDescent="0.25">
      <c r="A7681" t="s">
        <v>19</v>
      </c>
      <c r="B7681" t="s">
        <v>14</v>
      </c>
      <c r="C7681">
        <v>17</v>
      </c>
      <c r="D7681">
        <v>16</v>
      </c>
      <c r="E7681" t="b">
        <v>0</v>
      </c>
      <c r="F7681">
        <v>0.54900000000000004</v>
      </c>
      <c r="G7681">
        <v>256</v>
      </c>
      <c r="H7681">
        <v>256</v>
      </c>
      <c r="I7681">
        <v>45033</v>
      </c>
      <c r="J7681">
        <v>44492</v>
      </c>
      <c r="K7681">
        <v>21988</v>
      </c>
      <c r="L7681">
        <v>19</v>
      </c>
      <c r="M7681">
        <f t="shared" si="15480"/>
        <v>0</v>
      </c>
      <c r="N7681" t="b">
        <f t="shared" ref="N7681" si="15605">AND(MIN($F7679,$F7680,$F7681)=$F7681,MAX($H7679,$H7680,$H7681)=$H7681)</f>
        <v>0</v>
      </c>
      <c r="O7681" t="b">
        <f t="shared" ref="O7681" si="15606">AND(NOT(N7679),NOT(N7680),N7681)</f>
        <v>0</v>
      </c>
    </row>
    <row r="7682" spans="1:15" x14ac:dyDescent="0.25">
      <c r="A7682" t="s">
        <v>13</v>
      </c>
      <c r="B7682" t="s">
        <v>14</v>
      </c>
      <c r="C7682">
        <v>17</v>
      </c>
      <c r="D7682">
        <v>17</v>
      </c>
      <c r="E7682" t="b">
        <v>1</v>
      </c>
      <c r="F7682">
        <v>10.003</v>
      </c>
      <c r="G7682">
        <v>256</v>
      </c>
      <c r="H7682">
        <v>73</v>
      </c>
      <c r="I7682">
        <v>1470475</v>
      </c>
      <c r="J7682">
        <v>939872</v>
      </c>
      <c r="K7682">
        <v>469861</v>
      </c>
      <c r="L7682">
        <v>13</v>
      </c>
      <c r="M7682">
        <f t="shared" si="15480"/>
        <v>183</v>
      </c>
      <c r="N7682" t="b">
        <f t="shared" ref="N7682" si="15607">AND(MIN($F7682,$F7683,$F7684)=$F7682,MAX($H7682,$H7683,$H7684)=$H7682)</f>
        <v>0</v>
      </c>
      <c r="O7682" t="b">
        <f t="shared" ref="O7682" si="15608">AND(N7682,NOT(N7683),NOT(N7684))</f>
        <v>0</v>
      </c>
    </row>
    <row r="7683" spans="1:15" x14ac:dyDescent="0.25">
      <c r="A7683" t="s">
        <v>15</v>
      </c>
      <c r="B7683" t="s">
        <v>14</v>
      </c>
      <c r="C7683">
        <v>17</v>
      </c>
      <c r="D7683">
        <v>17</v>
      </c>
      <c r="E7683" t="b">
        <v>1</v>
      </c>
      <c r="F7683">
        <v>10.000999999999999</v>
      </c>
      <c r="G7683">
        <v>256</v>
      </c>
      <c r="H7683">
        <v>131</v>
      </c>
      <c r="I7683">
        <v>1543711</v>
      </c>
      <c r="J7683">
        <v>1543191</v>
      </c>
      <c r="K7683">
        <v>771462</v>
      </c>
      <c r="L7683">
        <v>13</v>
      </c>
      <c r="M7683">
        <f t="shared" ref="M7683:M7746" si="15609">G7683-H7683</f>
        <v>125</v>
      </c>
      <c r="N7683" t="b">
        <f t="shared" ref="N7683" si="15610">AND(MIN($F7682,$F7683,$F7684)=$F7683,MAX($H7682,$H7683,$H7684)=$H7683)</f>
        <v>1</v>
      </c>
      <c r="O7683" t="b">
        <f t="shared" ref="O7683" si="15611">AND(NOT(N7682),N7683,NOT(N7684))</f>
        <v>1</v>
      </c>
    </row>
    <row r="7684" spans="1:15" x14ac:dyDescent="0.25">
      <c r="A7684" t="s">
        <v>19</v>
      </c>
      <c r="B7684" t="s">
        <v>14</v>
      </c>
      <c r="C7684">
        <v>17</v>
      </c>
      <c r="D7684">
        <v>17</v>
      </c>
      <c r="E7684" t="b">
        <v>1</v>
      </c>
      <c r="F7684">
        <v>10.002000000000001</v>
      </c>
      <c r="G7684">
        <v>256</v>
      </c>
      <c r="H7684">
        <v>63</v>
      </c>
      <c r="I7684">
        <v>1261434</v>
      </c>
      <c r="J7684">
        <v>804937</v>
      </c>
      <c r="K7684">
        <v>402403</v>
      </c>
      <c r="L7684">
        <v>13</v>
      </c>
      <c r="M7684">
        <f t="shared" si="15609"/>
        <v>193</v>
      </c>
      <c r="N7684" t="b">
        <f t="shared" ref="N7684" si="15612">AND(MIN($F7682,$F7683,$F7684)=$F7684,MAX($H7682,$H7683,$H7684)=$H7684)</f>
        <v>0</v>
      </c>
      <c r="O7684" t="b">
        <f t="shared" ref="O7684" si="15613">AND(NOT(N7682),NOT(N7683),N7684)</f>
        <v>0</v>
      </c>
    </row>
    <row r="7685" spans="1:15" x14ac:dyDescent="0.25">
      <c r="A7685" t="s">
        <v>13</v>
      </c>
      <c r="B7685" t="s">
        <v>14</v>
      </c>
      <c r="C7685">
        <v>17</v>
      </c>
      <c r="D7685">
        <v>18</v>
      </c>
      <c r="E7685" t="b">
        <v>1</v>
      </c>
      <c r="F7685">
        <v>10.000999999999999</v>
      </c>
      <c r="G7685">
        <v>256</v>
      </c>
      <c r="H7685">
        <v>0</v>
      </c>
      <c r="I7685">
        <v>1134600</v>
      </c>
      <c r="J7685">
        <v>1134213</v>
      </c>
      <c r="K7685">
        <v>567105</v>
      </c>
      <c r="L7685">
        <v>18</v>
      </c>
      <c r="M7685">
        <f t="shared" si="15609"/>
        <v>256</v>
      </c>
      <c r="N7685" t="b">
        <f t="shared" ref="N7685" si="15614">AND(MIN($F7685,$F7686,$F7687)=$F7685,MAX($H7685,$H7686,$H7687)=$H7685)</f>
        <v>0</v>
      </c>
      <c r="O7685" t="b">
        <f t="shared" ref="O7685" si="15615">AND(N7685,NOT(N7686),NOT(N7687))</f>
        <v>0</v>
      </c>
    </row>
    <row r="7686" spans="1:15" x14ac:dyDescent="0.25">
      <c r="A7686" t="s">
        <v>15</v>
      </c>
      <c r="B7686" t="s">
        <v>14</v>
      </c>
      <c r="C7686">
        <v>17</v>
      </c>
      <c r="D7686">
        <v>18</v>
      </c>
      <c r="E7686" t="b">
        <v>0</v>
      </c>
      <c r="F7686">
        <v>1.9830000000000001</v>
      </c>
      <c r="G7686">
        <v>256</v>
      </c>
      <c r="H7686">
        <v>256</v>
      </c>
      <c r="I7686">
        <v>2238</v>
      </c>
      <c r="J7686">
        <v>2236</v>
      </c>
      <c r="K7686">
        <v>860</v>
      </c>
      <c r="L7686">
        <v>11</v>
      </c>
      <c r="M7686">
        <f t="shared" si="15609"/>
        <v>0</v>
      </c>
      <c r="N7686" t="b">
        <f t="shared" ref="N7686" si="15616">AND(MIN($F7685,$F7686,$F7687)=$F7686,MAX($H7685,$H7686,$H7687)=$H7686)</f>
        <v>1</v>
      </c>
      <c r="O7686" t="b">
        <f t="shared" ref="O7686" si="15617">AND(NOT(N7685),N7686,NOT(N7687))</f>
        <v>1</v>
      </c>
    </row>
    <row r="7687" spans="1:15" x14ac:dyDescent="0.25">
      <c r="A7687" t="s">
        <v>19</v>
      </c>
      <c r="B7687" t="s">
        <v>14</v>
      </c>
      <c r="C7687">
        <v>17</v>
      </c>
      <c r="D7687">
        <v>18</v>
      </c>
      <c r="E7687" t="b">
        <v>1</v>
      </c>
      <c r="F7687">
        <v>10.000999999999999</v>
      </c>
      <c r="G7687">
        <v>256</v>
      </c>
      <c r="H7687">
        <v>0</v>
      </c>
      <c r="I7687">
        <v>985967</v>
      </c>
      <c r="J7687">
        <v>985631</v>
      </c>
      <c r="K7687">
        <v>492814</v>
      </c>
      <c r="L7687">
        <v>18</v>
      </c>
      <c r="M7687">
        <f t="shared" si="15609"/>
        <v>256</v>
      </c>
      <c r="N7687" t="b">
        <f t="shared" ref="N7687" si="15618">AND(MIN($F7685,$F7686,$F7687)=$F7687,MAX($H7685,$H7686,$H7687)=$H7687)</f>
        <v>0</v>
      </c>
      <c r="O7687" t="b">
        <f t="shared" ref="O7687" si="15619">AND(NOT(N7685),NOT(N7686),N7687)</f>
        <v>0</v>
      </c>
    </row>
    <row r="7688" spans="1:15" x14ac:dyDescent="0.25">
      <c r="A7688" t="s">
        <v>13</v>
      </c>
      <c r="B7688" t="s">
        <v>14</v>
      </c>
      <c r="C7688">
        <v>17</v>
      </c>
      <c r="D7688">
        <v>19</v>
      </c>
      <c r="E7688" t="b">
        <v>1</v>
      </c>
      <c r="F7688">
        <v>11.71</v>
      </c>
      <c r="G7688">
        <v>256</v>
      </c>
      <c r="H7688">
        <v>0</v>
      </c>
      <c r="I7688">
        <v>3645</v>
      </c>
      <c r="J7688">
        <v>3142</v>
      </c>
      <c r="K7688">
        <v>1570</v>
      </c>
      <c r="L7688">
        <v>4</v>
      </c>
      <c r="M7688">
        <f t="shared" si="15609"/>
        <v>256</v>
      </c>
      <c r="N7688" t="b">
        <f t="shared" ref="N7688" si="15620">AND(MIN($F7688,$F7689,$F7690)=$F7688,MAX($H7688,$H7689,$H7690)=$H7688)</f>
        <v>0</v>
      </c>
      <c r="O7688" t="b">
        <f t="shared" ref="O7688" si="15621">AND(N7688,NOT(N7689),NOT(N7690))</f>
        <v>0</v>
      </c>
    </row>
    <row r="7689" spans="1:15" x14ac:dyDescent="0.25">
      <c r="A7689" t="s">
        <v>15</v>
      </c>
      <c r="B7689" t="s">
        <v>14</v>
      </c>
      <c r="C7689">
        <v>17</v>
      </c>
      <c r="D7689">
        <v>19</v>
      </c>
      <c r="E7689" t="b">
        <v>0</v>
      </c>
      <c r="F7689">
        <v>0.84099999999999997</v>
      </c>
      <c r="G7689">
        <v>256</v>
      </c>
      <c r="H7689">
        <v>256</v>
      </c>
      <c r="I7689">
        <v>3715</v>
      </c>
      <c r="J7689">
        <v>3714</v>
      </c>
      <c r="K7689">
        <v>1599</v>
      </c>
      <c r="L7689">
        <v>11</v>
      </c>
      <c r="M7689">
        <f t="shared" si="15609"/>
        <v>0</v>
      </c>
      <c r="N7689" t="b">
        <f t="shared" ref="N7689" si="15622">AND(MIN($F7688,$F7689,$F7690)=$F7689,MAX($H7688,$H7689,$H7690)=$H7689)</f>
        <v>1</v>
      </c>
      <c r="O7689" t="b">
        <f t="shared" ref="O7689" si="15623">AND(NOT(N7688),N7689,NOT(N7690))</f>
        <v>1</v>
      </c>
    </row>
    <row r="7690" spans="1:15" x14ac:dyDescent="0.25">
      <c r="A7690" t="s">
        <v>19</v>
      </c>
      <c r="B7690" t="s">
        <v>14</v>
      </c>
      <c r="C7690">
        <v>17</v>
      </c>
      <c r="D7690">
        <v>19</v>
      </c>
      <c r="E7690" t="b">
        <v>1</v>
      </c>
      <c r="F7690">
        <v>13.157</v>
      </c>
      <c r="G7690">
        <v>256</v>
      </c>
      <c r="H7690">
        <v>0</v>
      </c>
      <c r="I7690">
        <v>3645</v>
      </c>
      <c r="J7690">
        <v>3142</v>
      </c>
      <c r="K7690">
        <v>1570</v>
      </c>
      <c r="L7690">
        <v>4</v>
      </c>
      <c r="M7690">
        <f t="shared" si="15609"/>
        <v>256</v>
      </c>
      <c r="N7690" t="b">
        <f t="shared" ref="N7690" si="15624">AND(MIN($F7688,$F7689,$F7690)=$F7690,MAX($H7688,$H7689,$H7690)=$H7690)</f>
        <v>0</v>
      </c>
      <c r="O7690" t="b">
        <f t="shared" ref="O7690" si="15625">AND(NOT(N7688),NOT(N7689),N7690)</f>
        <v>0</v>
      </c>
    </row>
    <row r="7691" spans="1:15" x14ac:dyDescent="0.25">
      <c r="A7691" t="s">
        <v>13</v>
      </c>
      <c r="B7691" t="s">
        <v>14</v>
      </c>
      <c r="C7691">
        <v>17</v>
      </c>
      <c r="D7691">
        <v>1</v>
      </c>
      <c r="E7691" t="b">
        <v>0</v>
      </c>
      <c r="F7691">
        <v>1E-3</v>
      </c>
      <c r="G7691">
        <v>256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f t="shared" si="15609"/>
        <v>256</v>
      </c>
      <c r="N7691" t="b">
        <f t="shared" ref="N7691" si="15626">AND(MIN($F7691,$F7692,$F7693)=$F7691,MAX($H7691,$H7692,$H7693)=$H7691)</f>
        <v>0</v>
      </c>
      <c r="O7691" t="b">
        <f t="shared" ref="O7691" si="15627">AND(N7691,NOT(N7692),NOT(N7693))</f>
        <v>0</v>
      </c>
    </row>
    <row r="7692" spans="1:15" x14ac:dyDescent="0.25">
      <c r="A7692" t="s">
        <v>15</v>
      </c>
      <c r="B7692" t="s">
        <v>14</v>
      </c>
      <c r="C7692">
        <v>17</v>
      </c>
      <c r="D7692">
        <v>1</v>
      </c>
      <c r="E7692" t="b">
        <v>0</v>
      </c>
      <c r="F7692">
        <v>1E-3</v>
      </c>
      <c r="G7692">
        <v>256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f t="shared" si="15609"/>
        <v>256</v>
      </c>
      <c r="N7692" t="b">
        <f t="shared" ref="N7692" si="15628">AND(MIN($F7691,$F7692,$F7693)=$F7692,MAX($H7691,$H7692,$H7693)=$H7692)</f>
        <v>0</v>
      </c>
      <c r="O7692" t="b">
        <f t="shared" ref="O7692" si="15629">AND(NOT(N7691),N7692,NOT(N7693))</f>
        <v>0</v>
      </c>
    </row>
    <row r="7693" spans="1:15" x14ac:dyDescent="0.25">
      <c r="A7693" t="s">
        <v>19</v>
      </c>
      <c r="B7693" t="s">
        <v>14</v>
      </c>
      <c r="C7693">
        <v>17</v>
      </c>
      <c r="D7693">
        <v>1</v>
      </c>
      <c r="E7693" t="b">
        <v>0</v>
      </c>
      <c r="F7693">
        <v>0</v>
      </c>
      <c r="G7693">
        <v>256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f t="shared" si="15609"/>
        <v>256</v>
      </c>
      <c r="N7693" t="b">
        <f t="shared" ref="N7693" si="15630">AND(MIN($F7691,$F7692,$F7693)=$F7693,MAX($H7691,$H7692,$H7693)=$H7693)</f>
        <v>1</v>
      </c>
      <c r="O7693" t="b">
        <f t="shared" ref="O7693" si="15631">AND(NOT(N7691),NOT(N7692),N7693)</f>
        <v>1</v>
      </c>
    </row>
    <row r="7694" spans="1:15" x14ac:dyDescent="0.25">
      <c r="A7694" t="s">
        <v>13</v>
      </c>
      <c r="B7694" t="s">
        <v>14</v>
      </c>
      <c r="C7694">
        <v>17</v>
      </c>
      <c r="D7694">
        <v>20</v>
      </c>
      <c r="E7694" t="b">
        <v>1</v>
      </c>
      <c r="F7694">
        <v>10.000999999999999</v>
      </c>
      <c r="G7694">
        <v>256</v>
      </c>
      <c r="H7694">
        <v>0</v>
      </c>
      <c r="I7694">
        <v>1200870</v>
      </c>
      <c r="J7694">
        <v>1200476</v>
      </c>
      <c r="K7694">
        <v>600236</v>
      </c>
      <c r="L7694">
        <v>14</v>
      </c>
      <c r="M7694">
        <f t="shared" si="15609"/>
        <v>256</v>
      </c>
      <c r="N7694" t="b">
        <f t="shared" ref="N7694" si="15632">AND(MIN($F7694,$F7695,$F7696)=$F7694,MAX($H7694,$H7695,$H7696)=$H7694)</f>
        <v>1</v>
      </c>
      <c r="O7694" t="b">
        <f t="shared" ref="O7694" si="15633">AND(N7694,NOT(N7695),NOT(N7696))</f>
        <v>0</v>
      </c>
    </row>
    <row r="7695" spans="1:15" x14ac:dyDescent="0.25">
      <c r="A7695" t="s">
        <v>15</v>
      </c>
      <c r="B7695" t="s">
        <v>14</v>
      </c>
      <c r="C7695">
        <v>17</v>
      </c>
      <c r="D7695">
        <v>20</v>
      </c>
      <c r="E7695" t="b">
        <v>1</v>
      </c>
      <c r="F7695">
        <v>10.000999999999999</v>
      </c>
      <c r="G7695">
        <v>256</v>
      </c>
      <c r="H7695">
        <v>0</v>
      </c>
      <c r="I7695">
        <v>6597</v>
      </c>
      <c r="J7695">
        <v>6596</v>
      </c>
      <c r="K7695">
        <v>3296</v>
      </c>
      <c r="L7695">
        <v>11</v>
      </c>
      <c r="M7695">
        <f t="shared" si="15609"/>
        <v>256</v>
      </c>
      <c r="N7695" t="b">
        <f t="shared" ref="N7695" si="15634">AND(MIN($F7694,$F7695,$F7696)=$F7695,MAX($H7694,$H7695,$H7696)=$H7695)</f>
        <v>1</v>
      </c>
      <c r="O7695" t="b">
        <f t="shared" ref="O7695" si="15635">AND(NOT(N7694),N7695,NOT(N7696))</f>
        <v>0</v>
      </c>
    </row>
    <row r="7696" spans="1:15" x14ac:dyDescent="0.25">
      <c r="A7696" t="s">
        <v>19</v>
      </c>
      <c r="B7696" t="s">
        <v>14</v>
      </c>
      <c r="C7696">
        <v>17</v>
      </c>
      <c r="D7696">
        <v>20</v>
      </c>
      <c r="E7696" t="b">
        <v>1</v>
      </c>
      <c r="F7696">
        <v>10.000999999999999</v>
      </c>
      <c r="G7696">
        <v>256</v>
      </c>
      <c r="H7696">
        <v>0</v>
      </c>
      <c r="I7696">
        <v>1046423</v>
      </c>
      <c r="J7696">
        <v>1046078</v>
      </c>
      <c r="K7696">
        <v>523037</v>
      </c>
      <c r="L7696">
        <v>14</v>
      </c>
      <c r="M7696">
        <f t="shared" si="15609"/>
        <v>256</v>
      </c>
      <c r="N7696" t="b">
        <f t="shared" ref="N7696" si="15636">AND(MIN($F7694,$F7695,$F7696)=$F7696,MAX($H7694,$H7695,$H7696)=$H7696)</f>
        <v>1</v>
      </c>
      <c r="O7696" t="b">
        <f t="shared" ref="O7696" si="15637">AND(NOT(N7694),NOT(N7695),N7696)</f>
        <v>0</v>
      </c>
    </row>
    <row r="7697" spans="1:15" x14ac:dyDescent="0.25">
      <c r="A7697" t="s">
        <v>13</v>
      </c>
      <c r="B7697" t="s">
        <v>14</v>
      </c>
      <c r="C7697">
        <v>17</v>
      </c>
      <c r="D7697">
        <v>21</v>
      </c>
      <c r="E7697" t="b">
        <v>1</v>
      </c>
      <c r="F7697">
        <v>10.000999999999999</v>
      </c>
      <c r="G7697">
        <v>256</v>
      </c>
      <c r="H7697">
        <v>0</v>
      </c>
      <c r="I7697">
        <v>186838</v>
      </c>
      <c r="J7697">
        <v>179183</v>
      </c>
      <c r="K7697">
        <v>89590</v>
      </c>
      <c r="L7697">
        <v>11</v>
      </c>
      <c r="M7697">
        <f t="shared" si="15609"/>
        <v>256</v>
      </c>
      <c r="N7697" t="b">
        <f t="shared" ref="N7697" si="15638">AND(MIN($F7697,$F7698,$F7699)=$F7697,MAX($H7697,$H7698,$H7699)=$H7697)</f>
        <v>1</v>
      </c>
      <c r="O7697" t="b">
        <f t="shared" ref="O7697" si="15639">AND(N7697,NOT(N7698),NOT(N7699))</f>
        <v>0</v>
      </c>
    </row>
    <row r="7698" spans="1:15" x14ac:dyDescent="0.25">
      <c r="A7698" t="s">
        <v>15</v>
      </c>
      <c r="B7698" t="s">
        <v>14</v>
      </c>
      <c r="C7698">
        <v>17</v>
      </c>
      <c r="D7698">
        <v>21</v>
      </c>
      <c r="E7698" t="b">
        <v>1</v>
      </c>
      <c r="F7698">
        <v>10.003</v>
      </c>
      <c r="G7698">
        <v>256</v>
      </c>
      <c r="H7698">
        <v>0</v>
      </c>
      <c r="I7698">
        <v>6839</v>
      </c>
      <c r="J7698">
        <v>6838</v>
      </c>
      <c r="K7698">
        <v>3417</v>
      </c>
      <c r="L7698">
        <v>11</v>
      </c>
      <c r="M7698">
        <f t="shared" si="15609"/>
        <v>256</v>
      </c>
      <c r="N7698" t="b">
        <f t="shared" ref="N7698" si="15640">AND(MIN($F7697,$F7698,$F7699)=$F7698,MAX($H7697,$H7698,$H7699)=$H7698)</f>
        <v>0</v>
      </c>
      <c r="O7698" t="b">
        <f t="shared" ref="O7698" si="15641">AND(NOT(N7697),N7698,NOT(N7699))</f>
        <v>0</v>
      </c>
    </row>
    <row r="7699" spans="1:15" x14ac:dyDescent="0.25">
      <c r="A7699" t="s">
        <v>19</v>
      </c>
      <c r="B7699" t="s">
        <v>14</v>
      </c>
      <c r="C7699">
        <v>17</v>
      </c>
      <c r="D7699">
        <v>21</v>
      </c>
      <c r="E7699" t="b">
        <v>1</v>
      </c>
      <c r="F7699">
        <v>10.000999999999999</v>
      </c>
      <c r="G7699">
        <v>256</v>
      </c>
      <c r="H7699">
        <v>0</v>
      </c>
      <c r="I7699">
        <v>164053</v>
      </c>
      <c r="J7699">
        <v>157233</v>
      </c>
      <c r="K7699">
        <v>78615</v>
      </c>
      <c r="L7699">
        <v>11</v>
      </c>
      <c r="M7699">
        <f t="shared" si="15609"/>
        <v>256</v>
      </c>
      <c r="N7699" t="b">
        <f t="shared" ref="N7699" si="15642">AND(MIN($F7697,$F7698,$F7699)=$F7699,MAX($H7697,$H7698,$H7699)=$H7699)</f>
        <v>1</v>
      </c>
      <c r="O7699" t="b">
        <f t="shared" ref="O7699" si="15643">AND(NOT(N7697),NOT(N7698),N7699)</f>
        <v>0</v>
      </c>
    </row>
    <row r="7700" spans="1:15" x14ac:dyDescent="0.25">
      <c r="A7700" t="s">
        <v>13</v>
      </c>
      <c r="B7700" t="s">
        <v>14</v>
      </c>
      <c r="C7700">
        <v>17</v>
      </c>
      <c r="D7700">
        <v>22</v>
      </c>
      <c r="E7700" t="b">
        <v>1</v>
      </c>
      <c r="F7700">
        <v>10.000999999999999</v>
      </c>
      <c r="G7700">
        <v>256</v>
      </c>
      <c r="H7700">
        <v>45</v>
      </c>
      <c r="I7700">
        <v>1152511</v>
      </c>
      <c r="J7700">
        <v>1152058</v>
      </c>
      <c r="K7700">
        <v>575983</v>
      </c>
      <c r="L7700">
        <v>12</v>
      </c>
      <c r="M7700">
        <f t="shared" si="15609"/>
        <v>211</v>
      </c>
      <c r="N7700" t="b">
        <f t="shared" ref="N7700" si="15644">AND(MIN($F7700,$F7701,$F7702)=$F7700,MAX($H7700,$H7701,$H7702)=$H7700)</f>
        <v>0</v>
      </c>
      <c r="O7700" t="b">
        <f t="shared" ref="O7700" si="15645">AND(N7700,NOT(N7701),NOT(N7702))</f>
        <v>0</v>
      </c>
    </row>
    <row r="7701" spans="1:15" x14ac:dyDescent="0.25">
      <c r="A7701" t="s">
        <v>15</v>
      </c>
      <c r="B7701" t="s">
        <v>14</v>
      </c>
      <c r="C7701">
        <v>17</v>
      </c>
      <c r="D7701">
        <v>22</v>
      </c>
      <c r="E7701" t="b">
        <v>0</v>
      </c>
      <c r="F7701">
        <v>3.5670000000000002</v>
      </c>
      <c r="G7701">
        <v>256</v>
      </c>
      <c r="H7701">
        <v>256</v>
      </c>
      <c r="I7701">
        <v>145368</v>
      </c>
      <c r="J7701">
        <v>145366</v>
      </c>
      <c r="K7701">
        <v>72425</v>
      </c>
      <c r="L7701">
        <v>13</v>
      </c>
      <c r="M7701">
        <f t="shared" si="15609"/>
        <v>0</v>
      </c>
      <c r="N7701" t="b">
        <f t="shared" ref="N7701" si="15646">AND(MIN($F7700,$F7701,$F7702)=$F7701,MAX($H7700,$H7701,$H7702)=$H7701)</f>
        <v>1</v>
      </c>
      <c r="O7701" t="b">
        <f t="shared" ref="O7701" si="15647">AND(NOT(N7700),N7701,NOT(N7702))</f>
        <v>1</v>
      </c>
    </row>
    <row r="7702" spans="1:15" x14ac:dyDescent="0.25">
      <c r="A7702" t="s">
        <v>19</v>
      </c>
      <c r="B7702" t="s">
        <v>14</v>
      </c>
      <c r="C7702">
        <v>17</v>
      </c>
      <c r="D7702">
        <v>22</v>
      </c>
      <c r="E7702" t="b">
        <v>1</v>
      </c>
      <c r="F7702">
        <v>10.000999999999999</v>
      </c>
      <c r="G7702">
        <v>256</v>
      </c>
      <c r="H7702">
        <v>39</v>
      </c>
      <c r="I7702">
        <v>1005633</v>
      </c>
      <c r="J7702">
        <v>1005232</v>
      </c>
      <c r="K7702">
        <v>502576</v>
      </c>
      <c r="L7702">
        <v>12</v>
      </c>
      <c r="M7702">
        <f t="shared" si="15609"/>
        <v>217</v>
      </c>
      <c r="N7702" t="b">
        <f t="shared" ref="N7702" si="15648">AND(MIN($F7700,$F7701,$F7702)=$F7702,MAX($H7700,$H7701,$H7702)=$H7702)</f>
        <v>0</v>
      </c>
      <c r="O7702" t="b">
        <f t="shared" ref="O7702" si="15649">AND(NOT(N7700),NOT(N7701),N7702)</f>
        <v>0</v>
      </c>
    </row>
    <row r="7703" spans="1:15" x14ac:dyDescent="0.25">
      <c r="A7703" t="s">
        <v>13</v>
      </c>
      <c r="B7703" t="s">
        <v>14</v>
      </c>
      <c r="C7703">
        <v>17</v>
      </c>
      <c r="D7703">
        <v>23</v>
      </c>
      <c r="E7703" t="b">
        <v>1</v>
      </c>
      <c r="F7703">
        <v>10.000999999999999</v>
      </c>
      <c r="G7703">
        <v>256</v>
      </c>
      <c r="H7703">
        <v>0</v>
      </c>
      <c r="I7703">
        <v>1115865</v>
      </c>
      <c r="J7703">
        <v>1115508</v>
      </c>
      <c r="K7703">
        <v>557752</v>
      </c>
      <c r="L7703">
        <v>11</v>
      </c>
      <c r="M7703">
        <f t="shared" si="15609"/>
        <v>256</v>
      </c>
      <c r="N7703" t="b">
        <f t="shared" ref="N7703" si="15650">AND(MIN($F7703,$F7704,$F7705)=$F7703,MAX($H7703,$H7704,$H7705)=$H7703)</f>
        <v>0</v>
      </c>
      <c r="O7703" t="b">
        <f t="shared" ref="O7703" si="15651">AND(N7703,NOT(N7704),NOT(N7705))</f>
        <v>0</v>
      </c>
    </row>
    <row r="7704" spans="1:15" x14ac:dyDescent="0.25">
      <c r="A7704" t="s">
        <v>15</v>
      </c>
      <c r="B7704" t="s">
        <v>14</v>
      </c>
      <c r="C7704">
        <v>17</v>
      </c>
      <c r="D7704">
        <v>23</v>
      </c>
      <c r="E7704" t="b">
        <v>0</v>
      </c>
      <c r="F7704">
        <v>0.504</v>
      </c>
      <c r="G7704">
        <v>256</v>
      </c>
      <c r="H7704">
        <v>256</v>
      </c>
      <c r="I7704">
        <v>4695</v>
      </c>
      <c r="J7704">
        <v>4694</v>
      </c>
      <c r="K7704">
        <v>2089</v>
      </c>
      <c r="L7704">
        <v>11</v>
      </c>
      <c r="M7704">
        <f t="shared" si="15609"/>
        <v>0</v>
      </c>
      <c r="N7704" t="b">
        <f t="shared" ref="N7704" si="15652">AND(MIN($F7703,$F7704,$F7705)=$F7704,MAX($H7703,$H7704,$H7705)=$H7704)</f>
        <v>1</v>
      </c>
      <c r="O7704" t="b">
        <f t="shared" ref="O7704" si="15653">AND(NOT(N7703),N7704,NOT(N7705))</f>
        <v>1</v>
      </c>
    </row>
    <row r="7705" spans="1:15" x14ac:dyDescent="0.25">
      <c r="A7705" t="s">
        <v>19</v>
      </c>
      <c r="B7705" t="s">
        <v>14</v>
      </c>
      <c r="C7705">
        <v>17</v>
      </c>
      <c r="D7705">
        <v>23</v>
      </c>
      <c r="E7705" t="b">
        <v>1</v>
      </c>
      <c r="F7705">
        <v>10.000999999999999</v>
      </c>
      <c r="G7705">
        <v>256</v>
      </c>
      <c r="H7705">
        <v>0</v>
      </c>
      <c r="I7705">
        <v>996371</v>
      </c>
      <c r="J7705">
        <v>996054</v>
      </c>
      <c r="K7705">
        <v>498025</v>
      </c>
      <c r="L7705">
        <v>11</v>
      </c>
      <c r="M7705">
        <f t="shared" si="15609"/>
        <v>256</v>
      </c>
      <c r="N7705" t="b">
        <f t="shared" ref="N7705" si="15654">AND(MIN($F7703,$F7704,$F7705)=$F7705,MAX($H7703,$H7704,$H7705)=$H7705)</f>
        <v>0</v>
      </c>
      <c r="O7705" t="b">
        <f t="shared" ref="O7705" si="15655">AND(NOT(N7703),NOT(N7704),N7705)</f>
        <v>0</v>
      </c>
    </row>
    <row r="7706" spans="1:15" x14ac:dyDescent="0.25">
      <c r="A7706" t="s">
        <v>13</v>
      </c>
      <c r="B7706" t="s">
        <v>14</v>
      </c>
      <c r="C7706">
        <v>17</v>
      </c>
      <c r="D7706">
        <v>24</v>
      </c>
      <c r="E7706" t="b">
        <v>0</v>
      </c>
      <c r="F7706">
        <v>0.53</v>
      </c>
      <c r="G7706">
        <v>256</v>
      </c>
      <c r="H7706">
        <v>256</v>
      </c>
      <c r="I7706">
        <v>3480</v>
      </c>
      <c r="J7706">
        <v>2142</v>
      </c>
      <c r="K7706">
        <v>813</v>
      </c>
      <c r="L7706">
        <v>11</v>
      </c>
      <c r="M7706">
        <f t="shared" si="15609"/>
        <v>0</v>
      </c>
      <c r="N7706" t="b">
        <f t="shared" ref="N7706" si="15656">AND(MIN($F7706,$F7707,$F7708)=$F7706,MAX($H7706,$H7707,$H7708)=$H7706)</f>
        <v>0</v>
      </c>
      <c r="O7706" t="b">
        <f t="shared" ref="O7706" si="15657">AND(N7706,NOT(N7707),NOT(N7708))</f>
        <v>0</v>
      </c>
    </row>
    <row r="7707" spans="1:15" x14ac:dyDescent="0.25">
      <c r="A7707" t="s">
        <v>15</v>
      </c>
      <c r="B7707" t="s">
        <v>14</v>
      </c>
      <c r="C7707">
        <v>17</v>
      </c>
      <c r="D7707">
        <v>24</v>
      </c>
      <c r="E7707" t="b">
        <v>0</v>
      </c>
      <c r="F7707">
        <v>0.50600000000000001</v>
      </c>
      <c r="G7707">
        <v>256</v>
      </c>
      <c r="H7707">
        <v>256</v>
      </c>
      <c r="I7707">
        <v>2143</v>
      </c>
      <c r="J7707">
        <v>2142</v>
      </c>
      <c r="K7707">
        <v>813</v>
      </c>
      <c r="L7707">
        <v>11</v>
      </c>
      <c r="M7707">
        <f t="shared" si="15609"/>
        <v>0</v>
      </c>
      <c r="N7707" t="b">
        <f t="shared" ref="N7707" si="15658">AND(MIN($F7706,$F7707,$F7708)=$F7707,MAX($H7706,$H7707,$H7708)=$H7707)</f>
        <v>1</v>
      </c>
      <c r="O7707" t="b">
        <f t="shared" ref="O7707" si="15659">AND(NOT(N7706),N7707,NOT(N7708))</f>
        <v>1</v>
      </c>
    </row>
    <row r="7708" spans="1:15" x14ac:dyDescent="0.25">
      <c r="A7708" t="s">
        <v>19</v>
      </c>
      <c r="B7708" t="s">
        <v>14</v>
      </c>
      <c r="C7708">
        <v>17</v>
      </c>
      <c r="D7708">
        <v>24</v>
      </c>
      <c r="E7708" t="b">
        <v>0</v>
      </c>
      <c r="F7708">
        <v>0.52</v>
      </c>
      <c r="G7708">
        <v>256</v>
      </c>
      <c r="H7708">
        <v>256</v>
      </c>
      <c r="I7708">
        <v>3480</v>
      </c>
      <c r="J7708">
        <v>2142</v>
      </c>
      <c r="K7708">
        <v>813</v>
      </c>
      <c r="L7708">
        <v>11</v>
      </c>
      <c r="M7708">
        <f t="shared" si="15609"/>
        <v>0</v>
      </c>
      <c r="N7708" t="b">
        <f t="shared" ref="N7708" si="15660">AND(MIN($F7706,$F7707,$F7708)=$F7708,MAX($H7706,$H7707,$H7708)=$H7708)</f>
        <v>0</v>
      </c>
      <c r="O7708" t="b">
        <f t="shared" ref="O7708" si="15661">AND(NOT(N7706),NOT(N7707),N7708)</f>
        <v>0</v>
      </c>
    </row>
    <row r="7709" spans="1:15" x14ac:dyDescent="0.25">
      <c r="A7709" t="s">
        <v>13</v>
      </c>
      <c r="B7709" t="s">
        <v>14</v>
      </c>
      <c r="C7709">
        <v>17</v>
      </c>
      <c r="D7709">
        <v>25</v>
      </c>
      <c r="E7709" t="b">
        <v>1</v>
      </c>
      <c r="F7709">
        <v>10.002000000000001</v>
      </c>
      <c r="G7709">
        <v>256</v>
      </c>
      <c r="H7709">
        <v>55</v>
      </c>
      <c r="I7709">
        <v>1523891</v>
      </c>
      <c r="J7709">
        <v>951974</v>
      </c>
      <c r="K7709">
        <v>475930</v>
      </c>
      <c r="L7709">
        <v>13</v>
      </c>
      <c r="M7709">
        <f t="shared" si="15609"/>
        <v>201</v>
      </c>
      <c r="N7709" t="b">
        <f t="shared" ref="N7709" si="15662">AND(MIN($F7709,$F7710,$F7711)=$F7709,MAX($H7709,$H7710,$H7711)=$H7709)</f>
        <v>0</v>
      </c>
      <c r="O7709" t="b">
        <f t="shared" ref="O7709" si="15663">AND(N7709,NOT(N7710),NOT(N7711))</f>
        <v>0</v>
      </c>
    </row>
    <row r="7710" spans="1:15" x14ac:dyDescent="0.25">
      <c r="A7710" t="s">
        <v>15</v>
      </c>
      <c r="B7710" t="s">
        <v>14</v>
      </c>
      <c r="C7710">
        <v>17</v>
      </c>
      <c r="D7710">
        <v>25</v>
      </c>
      <c r="E7710" t="b">
        <v>1</v>
      </c>
      <c r="F7710">
        <v>10.002000000000001</v>
      </c>
      <c r="G7710">
        <v>256</v>
      </c>
      <c r="H7710">
        <v>115</v>
      </c>
      <c r="I7710">
        <v>1699403</v>
      </c>
      <c r="J7710">
        <v>1698241</v>
      </c>
      <c r="K7710">
        <v>849004</v>
      </c>
      <c r="L7710">
        <v>13</v>
      </c>
      <c r="M7710">
        <f t="shared" si="15609"/>
        <v>141</v>
      </c>
      <c r="N7710" t="b">
        <f t="shared" ref="N7710" si="15664">AND(MIN($F7709,$F7710,$F7711)=$F7710,MAX($H7709,$H7710,$H7711)=$H7710)</f>
        <v>0</v>
      </c>
      <c r="O7710" t="b">
        <f t="shared" ref="O7710" si="15665">AND(NOT(N7709),N7710,NOT(N7711))</f>
        <v>0</v>
      </c>
    </row>
    <row r="7711" spans="1:15" x14ac:dyDescent="0.25">
      <c r="A7711" t="s">
        <v>19</v>
      </c>
      <c r="B7711" t="s">
        <v>14</v>
      </c>
      <c r="C7711">
        <v>17</v>
      </c>
      <c r="D7711">
        <v>25</v>
      </c>
      <c r="E7711" t="b">
        <v>1</v>
      </c>
      <c r="F7711">
        <v>10.000999999999999</v>
      </c>
      <c r="G7711">
        <v>256</v>
      </c>
      <c r="H7711">
        <v>45</v>
      </c>
      <c r="I7711">
        <v>1297070</v>
      </c>
      <c r="J7711">
        <v>807813</v>
      </c>
      <c r="K7711">
        <v>403859</v>
      </c>
      <c r="L7711">
        <v>13</v>
      </c>
      <c r="M7711">
        <f t="shared" si="15609"/>
        <v>211</v>
      </c>
      <c r="N7711" t="b">
        <f t="shared" ref="N7711" si="15666">AND(MIN($F7709,$F7710,$F7711)=$F7711,MAX($H7709,$H7710,$H7711)=$H7711)</f>
        <v>0</v>
      </c>
      <c r="O7711" t="b">
        <f t="shared" ref="O7711" si="15667">AND(NOT(N7709),NOT(N7710),N7711)</f>
        <v>0</v>
      </c>
    </row>
    <row r="7712" spans="1:15" x14ac:dyDescent="0.25">
      <c r="A7712" t="s">
        <v>13</v>
      </c>
      <c r="B7712" t="s">
        <v>14</v>
      </c>
      <c r="C7712">
        <v>17</v>
      </c>
      <c r="D7712">
        <v>26</v>
      </c>
      <c r="E7712" t="b">
        <v>1</v>
      </c>
      <c r="F7712">
        <v>10.000999999999999</v>
      </c>
      <c r="G7712">
        <v>256</v>
      </c>
      <c r="H7712">
        <v>0</v>
      </c>
      <c r="I7712">
        <v>1166221</v>
      </c>
      <c r="J7712">
        <v>1165517</v>
      </c>
      <c r="K7712">
        <v>582756</v>
      </c>
      <c r="L7712">
        <v>13</v>
      </c>
      <c r="M7712">
        <f t="shared" si="15609"/>
        <v>256</v>
      </c>
      <c r="N7712" t="b">
        <f t="shared" ref="N7712" si="15668">AND(MIN($F7712,$F7713,$F7714)=$F7712,MAX($H7712,$H7713,$H7714)=$H7712)</f>
        <v>0</v>
      </c>
      <c r="O7712" t="b">
        <f t="shared" ref="O7712" si="15669">AND(N7712,NOT(N7713),NOT(N7714))</f>
        <v>0</v>
      </c>
    </row>
    <row r="7713" spans="1:15" x14ac:dyDescent="0.25">
      <c r="A7713" t="s">
        <v>15</v>
      </c>
      <c r="B7713" t="s">
        <v>14</v>
      </c>
      <c r="C7713">
        <v>17</v>
      </c>
      <c r="D7713">
        <v>26</v>
      </c>
      <c r="E7713" t="b">
        <v>0</v>
      </c>
      <c r="F7713">
        <v>2.8250000000000002</v>
      </c>
      <c r="G7713">
        <v>256</v>
      </c>
      <c r="H7713">
        <v>256</v>
      </c>
      <c r="I7713">
        <v>1917</v>
      </c>
      <c r="J7713">
        <v>1916</v>
      </c>
      <c r="K7713">
        <v>700</v>
      </c>
      <c r="L7713">
        <v>11</v>
      </c>
      <c r="M7713">
        <f t="shared" si="15609"/>
        <v>0</v>
      </c>
      <c r="N7713" t="b">
        <f t="shared" ref="N7713" si="15670">AND(MIN($F7712,$F7713,$F7714)=$F7713,MAX($H7712,$H7713,$H7714)=$H7713)</f>
        <v>1</v>
      </c>
      <c r="O7713" t="b">
        <f t="shared" ref="O7713" si="15671">AND(NOT(N7712),N7713,NOT(N7714))</f>
        <v>1</v>
      </c>
    </row>
    <row r="7714" spans="1:15" x14ac:dyDescent="0.25">
      <c r="A7714" t="s">
        <v>19</v>
      </c>
      <c r="B7714" t="s">
        <v>14</v>
      </c>
      <c r="C7714">
        <v>17</v>
      </c>
      <c r="D7714">
        <v>26</v>
      </c>
      <c r="E7714" t="b">
        <v>1</v>
      </c>
      <c r="F7714">
        <v>10.002000000000001</v>
      </c>
      <c r="G7714">
        <v>256</v>
      </c>
      <c r="H7714">
        <v>0</v>
      </c>
      <c r="I7714">
        <v>1015663</v>
      </c>
      <c r="J7714">
        <v>1015047</v>
      </c>
      <c r="K7714">
        <v>507521</v>
      </c>
      <c r="L7714">
        <v>13</v>
      </c>
      <c r="M7714">
        <f t="shared" si="15609"/>
        <v>256</v>
      </c>
      <c r="N7714" t="b">
        <f t="shared" ref="N7714" si="15672">AND(MIN($F7712,$F7713,$F7714)=$F7714,MAX($H7712,$H7713,$H7714)=$H7714)</f>
        <v>0</v>
      </c>
      <c r="O7714" t="b">
        <f t="shared" ref="O7714" si="15673">AND(NOT(N7712),NOT(N7713),N7714)</f>
        <v>0</v>
      </c>
    </row>
    <row r="7715" spans="1:15" x14ac:dyDescent="0.25">
      <c r="A7715" t="s">
        <v>13</v>
      </c>
      <c r="B7715" t="s">
        <v>14</v>
      </c>
      <c r="C7715">
        <v>17</v>
      </c>
      <c r="D7715">
        <v>27</v>
      </c>
      <c r="E7715" t="b">
        <v>1</v>
      </c>
      <c r="F7715">
        <v>10.002000000000001</v>
      </c>
      <c r="G7715">
        <v>256</v>
      </c>
      <c r="H7715">
        <v>23</v>
      </c>
      <c r="I7715">
        <v>1049949</v>
      </c>
      <c r="J7715">
        <v>1049552</v>
      </c>
      <c r="K7715">
        <v>524752</v>
      </c>
      <c r="L7715">
        <v>25</v>
      </c>
      <c r="M7715">
        <f t="shared" si="15609"/>
        <v>233</v>
      </c>
      <c r="N7715" t="b">
        <f t="shared" ref="N7715" si="15674">AND(MIN($F7715,$F7716,$F7717)=$F7715,MAX($H7715,$H7716,$H7717)=$H7715)</f>
        <v>0</v>
      </c>
      <c r="O7715" t="b">
        <f t="shared" ref="O7715" si="15675">AND(N7715,NOT(N7716),NOT(N7717))</f>
        <v>0</v>
      </c>
    </row>
    <row r="7716" spans="1:15" x14ac:dyDescent="0.25">
      <c r="A7716" t="s">
        <v>15</v>
      </c>
      <c r="B7716" t="s">
        <v>14</v>
      </c>
      <c r="C7716">
        <v>17</v>
      </c>
      <c r="D7716">
        <v>27</v>
      </c>
      <c r="E7716" t="b">
        <v>0</v>
      </c>
      <c r="F7716">
        <v>4.867</v>
      </c>
      <c r="G7716">
        <v>256</v>
      </c>
      <c r="H7716">
        <v>256</v>
      </c>
      <c r="I7716">
        <v>225144</v>
      </c>
      <c r="J7716">
        <v>225142</v>
      </c>
      <c r="K7716">
        <v>112313</v>
      </c>
      <c r="L7716">
        <v>13</v>
      </c>
      <c r="M7716">
        <f t="shared" si="15609"/>
        <v>0</v>
      </c>
      <c r="N7716" t="b">
        <f t="shared" ref="N7716" si="15676">AND(MIN($F7715,$F7716,$F7717)=$F7716,MAX($H7715,$H7716,$H7717)=$H7716)</f>
        <v>1</v>
      </c>
      <c r="O7716" t="b">
        <f t="shared" ref="O7716" si="15677">AND(NOT(N7715),N7716,NOT(N7717))</f>
        <v>1</v>
      </c>
    </row>
    <row r="7717" spans="1:15" x14ac:dyDescent="0.25">
      <c r="A7717" t="s">
        <v>19</v>
      </c>
      <c r="B7717" t="s">
        <v>14</v>
      </c>
      <c r="C7717">
        <v>17</v>
      </c>
      <c r="D7717">
        <v>27</v>
      </c>
      <c r="E7717" t="b">
        <v>1</v>
      </c>
      <c r="F7717">
        <v>10.002000000000001</v>
      </c>
      <c r="G7717">
        <v>256</v>
      </c>
      <c r="H7717">
        <v>18</v>
      </c>
      <c r="I7717">
        <v>877748</v>
      </c>
      <c r="J7717">
        <v>877407</v>
      </c>
      <c r="K7717">
        <v>438684</v>
      </c>
      <c r="L7717">
        <v>25</v>
      </c>
      <c r="M7717">
        <f t="shared" si="15609"/>
        <v>238</v>
      </c>
      <c r="N7717" t="b">
        <f t="shared" ref="N7717" si="15678">AND(MIN($F7715,$F7716,$F7717)=$F7717,MAX($H7715,$H7716,$H7717)=$H7717)</f>
        <v>0</v>
      </c>
      <c r="O7717" t="b">
        <f t="shared" ref="O7717" si="15679">AND(NOT(N7715),NOT(N7716),N7717)</f>
        <v>0</v>
      </c>
    </row>
    <row r="7718" spans="1:15" x14ac:dyDescent="0.25">
      <c r="A7718" t="s">
        <v>13</v>
      </c>
      <c r="B7718" t="s">
        <v>14</v>
      </c>
      <c r="C7718">
        <v>17</v>
      </c>
      <c r="D7718">
        <v>28</v>
      </c>
      <c r="E7718" t="b">
        <v>1</v>
      </c>
      <c r="F7718">
        <v>10.000999999999999</v>
      </c>
      <c r="G7718">
        <v>256</v>
      </c>
      <c r="H7718">
        <v>0</v>
      </c>
      <c r="I7718">
        <v>1183610</v>
      </c>
      <c r="J7718">
        <v>1183160</v>
      </c>
      <c r="K7718">
        <v>591578</v>
      </c>
      <c r="L7718">
        <v>18</v>
      </c>
      <c r="M7718">
        <f t="shared" si="15609"/>
        <v>256</v>
      </c>
      <c r="N7718" t="b">
        <f t="shared" ref="N7718" si="15680">AND(MIN($F7718,$F7719,$F7720)=$F7718,MAX($H7718,$H7719,$H7720)=$H7718)</f>
        <v>1</v>
      </c>
      <c r="O7718" t="b">
        <f t="shared" ref="O7718" si="15681">AND(N7718,NOT(N7719),NOT(N7720))</f>
        <v>1</v>
      </c>
    </row>
    <row r="7719" spans="1:15" x14ac:dyDescent="0.25">
      <c r="A7719" t="s">
        <v>15</v>
      </c>
      <c r="B7719" t="s">
        <v>14</v>
      </c>
      <c r="C7719">
        <v>17</v>
      </c>
      <c r="D7719">
        <v>28</v>
      </c>
      <c r="E7719" t="b">
        <v>1</v>
      </c>
      <c r="F7719">
        <v>10.002000000000001</v>
      </c>
      <c r="G7719">
        <v>256</v>
      </c>
      <c r="H7719">
        <v>0</v>
      </c>
      <c r="I7719">
        <v>20816</v>
      </c>
      <c r="J7719">
        <v>20814</v>
      </c>
      <c r="K7719">
        <v>10405</v>
      </c>
      <c r="L7719">
        <v>13</v>
      </c>
      <c r="M7719">
        <f t="shared" si="15609"/>
        <v>256</v>
      </c>
      <c r="N7719" t="b">
        <f t="shared" ref="N7719" si="15682">AND(MIN($F7718,$F7719,$F7720)=$F7719,MAX($H7718,$H7719,$H7720)=$H7719)</f>
        <v>0</v>
      </c>
      <c r="O7719" t="b">
        <f t="shared" ref="O7719" si="15683">AND(NOT(N7718),N7719,NOT(N7720))</f>
        <v>0</v>
      </c>
    </row>
    <row r="7720" spans="1:15" x14ac:dyDescent="0.25">
      <c r="A7720" t="s">
        <v>19</v>
      </c>
      <c r="B7720" t="s">
        <v>14</v>
      </c>
      <c r="C7720">
        <v>17</v>
      </c>
      <c r="D7720">
        <v>28</v>
      </c>
      <c r="E7720" t="b">
        <v>1</v>
      </c>
      <c r="F7720">
        <v>10.002000000000001</v>
      </c>
      <c r="G7720">
        <v>256</v>
      </c>
      <c r="H7720">
        <v>0</v>
      </c>
      <c r="I7720">
        <v>1010311</v>
      </c>
      <c r="J7720">
        <v>1009920</v>
      </c>
      <c r="K7720">
        <v>504958</v>
      </c>
      <c r="L7720">
        <v>18</v>
      </c>
      <c r="M7720">
        <f t="shared" si="15609"/>
        <v>256</v>
      </c>
      <c r="N7720" t="b">
        <f t="shared" ref="N7720" si="15684">AND(MIN($F7718,$F7719,$F7720)=$F7720,MAX($H7718,$H7719,$H7720)=$H7720)</f>
        <v>0</v>
      </c>
      <c r="O7720" t="b">
        <f t="shared" ref="O7720" si="15685">AND(NOT(N7718),NOT(N7719),N7720)</f>
        <v>0</v>
      </c>
    </row>
    <row r="7721" spans="1:15" x14ac:dyDescent="0.25">
      <c r="A7721" t="s">
        <v>13</v>
      </c>
      <c r="B7721" t="s">
        <v>14</v>
      </c>
      <c r="C7721">
        <v>17</v>
      </c>
      <c r="D7721">
        <v>29</v>
      </c>
      <c r="E7721" t="b">
        <v>0</v>
      </c>
      <c r="F7721">
        <v>0.41899999999999998</v>
      </c>
      <c r="G7721">
        <v>256</v>
      </c>
      <c r="H7721">
        <v>256</v>
      </c>
      <c r="I7721">
        <v>27976</v>
      </c>
      <c r="J7721">
        <v>26792</v>
      </c>
      <c r="K7721">
        <v>13138</v>
      </c>
      <c r="L7721">
        <v>16</v>
      </c>
      <c r="M7721">
        <f t="shared" si="15609"/>
        <v>0</v>
      </c>
      <c r="N7721" t="b">
        <f t="shared" ref="N7721" si="15686">AND(MIN($F7721,$F7722,$F7723)=$F7721,MAX($H7721,$H7722,$H7723)=$H7721)</f>
        <v>0</v>
      </c>
      <c r="O7721" t="b">
        <f t="shared" ref="O7721" si="15687">AND(N7721,NOT(N7722),NOT(N7723))</f>
        <v>0</v>
      </c>
    </row>
    <row r="7722" spans="1:15" x14ac:dyDescent="0.25">
      <c r="A7722" t="s">
        <v>15</v>
      </c>
      <c r="B7722" t="s">
        <v>14</v>
      </c>
      <c r="C7722">
        <v>17</v>
      </c>
      <c r="D7722">
        <v>29</v>
      </c>
      <c r="E7722" t="b">
        <v>0</v>
      </c>
      <c r="F7722">
        <v>1.0569999999999999</v>
      </c>
      <c r="G7722">
        <v>256</v>
      </c>
      <c r="H7722">
        <v>256</v>
      </c>
      <c r="I7722">
        <v>90198</v>
      </c>
      <c r="J7722">
        <v>90196</v>
      </c>
      <c r="K7722">
        <v>44840</v>
      </c>
      <c r="L7722">
        <v>14</v>
      </c>
      <c r="M7722">
        <f t="shared" si="15609"/>
        <v>0</v>
      </c>
      <c r="N7722" t="b">
        <f t="shared" ref="N7722" si="15688">AND(MIN($F7721,$F7722,$F7723)=$F7722,MAX($H7721,$H7722,$H7723)=$H7722)</f>
        <v>0</v>
      </c>
      <c r="O7722" t="b">
        <f t="shared" ref="O7722" si="15689">AND(NOT(N7721),N7722,NOT(N7723))</f>
        <v>0</v>
      </c>
    </row>
    <row r="7723" spans="1:15" x14ac:dyDescent="0.25">
      <c r="A7723" t="s">
        <v>19</v>
      </c>
      <c r="B7723" t="s">
        <v>14</v>
      </c>
      <c r="C7723">
        <v>17</v>
      </c>
      <c r="D7723">
        <v>29</v>
      </c>
      <c r="E7723" t="b">
        <v>0</v>
      </c>
      <c r="F7723">
        <v>0.41299999999999998</v>
      </c>
      <c r="G7723">
        <v>256</v>
      </c>
      <c r="H7723">
        <v>256</v>
      </c>
      <c r="I7723">
        <v>27976</v>
      </c>
      <c r="J7723">
        <v>26792</v>
      </c>
      <c r="K7723">
        <v>13138</v>
      </c>
      <c r="L7723">
        <v>16</v>
      </c>
      <c r="M7723">
        <f t="shared" si="15609"/>
        <v>0</v>
      </c>
      <c r="N7723" t="b">
        <f t="shared" ref="N7723" si="15690">AND(MIN($F7721,$F7722,$F7723)=$F7723,MAX($H7721,$H7722,$H7723)=$H7723)</f>
        <v>1</v>
      </c>
      <c r="O7723" t="b">
        <f t="shared" ref="O7723" si="15691">AND(NOT(N7721),NOT(N7722),N7723)</f>
        <v>1</v>
      </c>
    </row>
    <row r="7724" spans="1:15" x14ac:dyDescent="0.25">
      <c r="A7724" t="s">
        <v>13</v>
      </c>
      <c r="B7724" t="s">
        <v>14</v>
      </c>
      <c r="C7724">
        <v>17</v>
      </c>
      <c r="D7724">
        <v>2</v>
      </c>
      <c r="E7724" t="b">
        <v>0</v>
      </c>
      <c r="F7724">
        <v>5.8999999999999997E-2</v>
      </c>
      <c r="G7724">
        <v>256</v>
      </c>
      <c r="H7724">
        <v>256</v>
      </c>
      <c r="I7724">
        <v>782</v>
      </c>
      <c r="J7724">
        <v>514</v>
      </c>
      <c r="K7724">
        <v>0</v>
      </c>
      <c r="L7724">
        <v>10</v>
      </c>
      <c r="M7724">
        <f t="shared" si="15609"/>
        <v>0</v>
      </c>
      <c r="N7724" t="b">
        <f t="shared" ref="N7724" si="15692">AND(MIN($F7724,$F7725,$F7726)=$F7724,MAX($H7724,$H7725,$H7726)=$H7724)</f>
        <v>1</v>
      </c>
      <c r="O7724" t="b">
        <f t="shared" ref="O7724" si="15693">AND(N7724,NOT(N7725),NOT(N7726))</f>
        <v>1</v>
      </c>
    </row>
    <row r="7725" spans="1:15" x14ac:dyDescent="0.25">
      <c r="A7725" t="s">
        <v>15</v>
      </c>
      <c r="B7725" t="s">
        <v>14</v>
      </c>
      <c r="C7725">
        <v>17</v>
      </c>
      <c r="D7725">
        <v>2</v>
      </c>
      <c r="E7725" t="b">
        <v>0</v>
      </c>
      <c r="F7725">
        <v>6.0999999999999999E-2</v>
      </c>
      <c r="G7725">
        <v>256</v>
      </c>
      <c r="H7725">
        <v>256</v>
      </c>
      <c r="I7725">
        <v>515</v>
      </c>
      <c r="J7725">
        <v>514</v>
      </c>
      <c r="K7725">
        <v>0</v>
      </c>
      <c r="L7725">
        <v>10</v>
      </c>
      <c r="M7725">
        <f t="shared" si="15609"/>
        <v>0</v>
      </c>
      <c r="N7725" t="b">
        <f t="shared" ref="N7725" si="15694">AND(MIN($F7724,$F7725,$F7726)=$F7725,MAX($H7724,$H7725,$H7726)=$H7725)</f>
        <v>0</v>
      </c>
      <c r="O7725" t="b">
        <f t="shared" ref="O7725" si="15695">AND(NOT(N7724),N7725,NOT(N7726))</f>
        <v>0</v>
      </c>
    </row>
    <row r="7726" spans="1:15" x14ac:dyDescent="0.25">
      <c r="A7726" t="s">
        <v>19</v>
      </c>
      <c r="B7726" t="s">
        <v>14</v>
      </c>
      <c r="C7726">
        <v>17</v>
      </c>
      <c r="D7726">
        <v>2</v>
      </c>
      <c r="E7726" t="b">
        <v>0</v>
      </c>
      <c r="F7726">
        <v>9.2999999999999999E-2</v>
      </c>
      <c r="G7726">
        <v>256</v>
      </c>
      <c r="H7726">
        <v>256</v>
      </c>
      <c r="I7726">
        <v>782</v>
      </c>
      <c r="J7726">
        <v>514</v>
      </c>
      <c r="K7726">
        <v>0</v>
      </c>
      <c r="L7726">
        <v>10</v>
      </c>
      <c r="M7726">
        <f t="shared" si="15609"/>
        <v>0</v>
      </c>
      <c r="N7726" t="b">
        <f t="shared" ref="N7726" si="15696">AND(MIN($F7724,$F7725,$F7726)=$F7726,MAX($H7724,$H7725,$H7726)=$H7726)</f>
        <v>0</v>
      </c>
      <c r="O7726" t="b">
        <f t="shared" ref="O7726" si="15697">AND(NOT(N7724),NOT(N7725),N7726)</f>
        <v>0</v>
      </c>
    </row>
    <row r="7727" spans="1:15" x14ac:dyDescent="0.25">
      <c r="A7727" t="s">
        <v>13</v>
      </c>
      <c r="B7727" t="s">
        <v>14</v>
      </c>
      <c r="C7727">
        <v>17</v>
      </c>
      <c r="D7727">
        <v>30</v>
      </c>
      <c r="E7727" t="b">
        <v>1</v>
      </c>
      <c r="F7727">
        <v>10.004</v>
      </c>
      <c r="G7727">
        <v>256</v>
      </c>
      <c r="H7727">
        <v>0</v>
      </c>
      <c r="I7727">
        <v>1097597</v>
      </c>
      <c r="J7727">
        <v>1097234</v>
      </c>
      <c r="K7727">
        <v>548615</v>
      </c>
      <c r="L7727">
        <v>11</v>
      </c>
      <c r="M7727">
        <f t="shared" si="15609"/>
        <v>256</v>
      </c>
      <c r="N7727" t="b">
        <f t="shared" ref="N7727" si="15698">AND(MIN($F7727,$F7728,$F7729)=$F7727,MAX($H7727,$H7728,$H7729)=$H7727)</f>
        <v>0</v>
      </c>
      <c r="O7727" t="b">
        <f t="shared" ref="O7727" si="15699">AND(N7727,NOT(N7728),NOT(N7729))</f>
        <v>0</v>
      </c>
    </row>
    <row r="7728" spans="1:15" x14ac:dyDescent="0.25">
      <c r="A7728" t="s">
        <v>15</v>
      </c>
      <c r="B7728" t="s">
        <v>14</v>
      </c>
      <c r="C7728">
        <v>17</v>
      </c>
      <c r="D7728">
        <v>30</v>
      </c>
      <c r="E7728" t="b">
        <v>0</v>
      </c>
      <c r="F7728">
        <v>3.2240000000000002</v>
      </c>
      <c r="G7728">
        <v>256</v>
      </c>
      <c r="H7728">
        <v>256</v>
      </c>
      <c r="I7728">
        <v>13117</v>
      </c>
      <c r="J7728">
        <v>13116</v>
      </c>
      <c r="K7728">
        <v>6300</v>
      </c>
      <c r="L7728">
        <v>11</v>
      </c>
      <c r="M7728">
        <f t="shared" si="15609"/>
        <v>0</v>
      </c>
      <c r="N7728" t="b">
        <f t="shared" ref="N7728" si="15700">AND(MIN($F7727,$F7728,$F7729)=$F7728,MAX($H7727,$H7728,$H7729)=$H7728)</f>
        <v>1</v>
      </c>
      <c r="O7728" t="b">
        <f t="shared" ref="O7728" si="15701">AND(NOT(N7727),N7728,NOT(N7729))</f>
        <v>1</v>
      </c>
    </row>
    <row r="7729" spans="1:15" x14ac:dyDescent="0.25">
      <c r="A7729" t="s">
        <v>19</v>
      </c>
      <c r="B7729" t="s">
        <v>14</v>
      </c>
      <c r="C7729">
        <v>17</v>
      </c>
      <c r="D7729">
        <v>30</v>
      </c>
      <c r="E7729" t="b">
        <v>1</v>
      </c>
      <c r="F7729">
        <v>10.000999999999999</v>
      </c>
      <c r="G7729">
        <v>256</v>
      </c>
      <c r="H7729">
        <v>0</v>
      </c>
      <c r="I7729">
        <v>959157</v>
      </c>
      <c r="J7729">
        <v>958836</v>
      </c>
      <c r="K7729">
        <v>479416</v>
      </c>
      <c r="L7729">
        <v>11</v>
      </c>
      <c r="M7729">
        <f t="shared" si="15609"/>
        <v>256</v>
      </c>
      <c r="N7729" t="b">
        <f t="shared" ref="N7729" si="15702">AND(MIN($F7727,$F7728,$F7729)=$F7729,MAX($H7727,$H7728,$H7729)=$H7729)</f>
        <v>0</v>
      </c>
      <c r="O7729" t="b">
        <f t="shared" ref="O7729" si="15703">AND(NOT(N7727),NOT(N7728),N7729)</f>
        <v>0</v>
      </c>
    </row>
    <row r="7730" spans="1:15" x14ac:dyDescent="0.25">
      <c r="A7730" t="s">
        <v>13</v>
      </c>
      <c r="B7730" t="s">
        <v>14</v>
      </c>
      <c r="C7730">
        <v>17</v>
      </c>
      <c r="D7730">
        <v>31</v>
      </c>
      <c r="E7730" t="b">
        <v>0</v>
      </c>
      <c r="F7730">
        <v>7.6999999999999999E-2</v>
      </c>
      <c r="G7730">
        <v>256</v>
      </c>
      <c r="H7730">
        <v>256</v>
      </c>
      <c r="I7730">
        <v>820</v>
      </c>
      <c r="J7730">
        <v>516</v>
      </c>
      <c r="K7730">
        <v>0</v>
      </c>
      <c r="L7730">
        <v>13</v>
      </c>
      <c r="M7730">
        <f t="shared" si="15609"/>
        <v>0</v>
      </c>
      <c r="N7730" t="b">
        <f t="shared" ref="N7730" si="15704">AND(MIN($F7730,$F7731,$F7732)=$F7730,MAX($H7730,$H7731,$H7732)=$H7730)</f>
        <v>0</v>
      </c>
      <c r="O7730" t="b">
        <f t="shared" ref="O7730" si="15705">AND(N7730,NOT(N7731),NOT(N7732))</f>
        <v>0</v>
      </c>
    </row>
    <row r="7731" spans="1:15" x14ac:dyDescent="0.25">
      <c r="A7731" t="s">
        <v>15</v>
      </c>
      <c r="B7731" t="s">
        <v>14</v>
      </c>
      <c r="C7731">
        <v>17</v>
      </c>
      <c r="D7731">
        <v>31</v>
      </c>
      <c r="E7731" t="b">
        <v>0</v>
      </c>
      <c r="F7731">
        <v>5.8000000000000003E-2</v>
      </c>
      <c r="G7731">
        <v>256</v>
      </c>
      <c r="H7731">
        <v>256</v>
      </c>
      <c r="I7731">
        <v>518</v>
      </c>
      <c r="J7731">
        <v>516</v>
      </c>
      <c r="K7731">
        <v>0</v>
      </c>
      <c r="L7731">
        <v>13</v>
      </c>
      <c r="M7731">
        <f t="shared" si="15609"/>
        <v>0</v>
      </c>
      <c r="N7731" t="b">
        <f t="shared" ref="N7731" si="15706">AND(MIN($F7730,$F7731,$F7732)=$F7731,MAX($H7730,$H7731,$H7732)=$H7731)</f>
        <v>1</v>
      </c>
      <c r="O7731" t="b">
        <f t="shared" ref="O7731" si="15707">AND(NOT(N7730),N7731,NOT(N7732))</f>
        <v>1</v>
      </c>
    </row>
    <row r="7732" spans="1:15" x14ac:dyDescent="0.25">
      <c r="A7732" t="s">
        <v>19</v>
      </c>
      <c r="B7732" t="s">
        <v>14</v>
      </c>
      <c r="C7732">
        <v>17</v>
      </c>
      <c r="D7732">
        <v>31</v>
      </c>
      <c r="E7732" t="b">
        <v>0</v>
      </c>
      <c r="F7732">
        <v>8.7999999999999995E-2</v>
      </c>
      <c r="G7732">
        <v>256</v>
      </c>
      <c r="H7732">
        <v>256</v>
      </c>
      <c r="I7732">
        <v>820</v>
      </c>
      <c r="J7732">
        <v>516</v>
      </c>
      <c r="K7732">
        <v>0</v>
      </c>
      <c r="L7732">
        <v>13</v>
      </c>
      <c r="M7732">
        <f t="shared" si="15609"/>
        <v>0</v>
      </c>
      <c r="N7732" t="b">
        <f t="shared" ref="N7732" si="15708">AND(MIN($F7730,$F7731,$F7732)=$F7732,MAX($H7730,$H7731,$H7732)=$H7732)</f>
        <v>0</v>
      </c>
      <c r="O7732" t="b">
        <f t="shared" ref="O7732" si="15709">AND(NOT(N7730),NOT(N7731),N7732)</f>
        <v>0</v>
      </c>
    </row>
    <row r="7733" spans="1:15" x14ac:dyDescent="0.25">
      <c r="A7733" t="s">
        <v>13</v>
      </c>
      <c r="B7733" t="s">
        <v>14</v>
      </c>
      <c r="C7733">
        <v>17</v>
      </c>
      <c r="D7733">
        <v>33</v>
      </c>
      <c r="E7733" t="b">
        <v>1</v>
      </c>
      <c r="F7733">
        <v>10.000999999999999</v>
      </c>
      <c r="G7733">
        <v>256</v>
      </c>
      <c r="H7733">
        <v>0</v>
      </c>
      <c r="I7733">
        <v>2213067</v>
      </c>
      <c r="J7733">
        <v>493850</v>
      </c>
      <c r="K7733">
        <v>246924</v>
      </c>
      <c r="L7733">
        <v>10</v>
      </c>
      <c r="M7733">
        <f t="shared" si="15609"/>
        <v>256</v>
      </c>
      <c r="N7733" t="b">
        <f t="shared" ref="N7733" si="15710">AND(MIN($F7733,$F7734,$F7735)=$F7733,MAX($H7733,$H7734,$H7735)=$H7733)</f>
        <v>1</v>
      </c>
      <c r="O7733" t="b">
        <f t="shared" ref="O7733" si="15711">AND(N7733,NOT(N7734),NOT(N7735))</f>
        <v>0</v>
      </c>
    </row>
    <row r="7734" spans="1:15" x14ac:dyDescent="0.25">
      <c r="A7734" t="s">
        <v>15</v>
      </c>
      <c r="B7734" t="s">
        <v>14</v>
      </c>
      <c r="C7734">
        <v>17</v>
      </c>
      <c r="D7734">
        <v>33</v>
      </c>
      <c r="E7734" t="b">
        <v>1</v>
      </c>
      <c r="F7734">
        <v>10.000999999999999</v>
      </c>
      <c r="G7734">
        <v>256</v>
      </c>
      <c r="H7734">
        <v>0</v>
      </c>
      <c r="I7734">
        <v>2500207</v>
      </c>
      <c r="J7734">
        <v>766358</v>
      </c>
      <c r="K7734">
        <v>383178</v>
      </c>
      <c r="L7734">
        <v>10</v>
      </c>
      <c r="M7734">
        <f t="shared" si="15609"/>
        <v>256</v>
      </c>
      <c r="N7734" t="b">
        <f t="shared" ref="N7734" si="15712">AND(MIN($F7733,$F7734,$F7735)=$F7734,MAX($H7733,$H7734,$H7735)=$H7734)</f>
        <v>1</v>
      </c>
      <c r="O7734" t="b">
        <f t="shared" ref="O7734" si="15713">AND(NOT(N7733),N7734,NOT(N7735))</f>
        <v>0</v>
      </c>
    </row>
    <row r="7735" spans="1:15" x14ac:dyDescent="0.25">
      <c r="A7735" t="s">
        <v>19</v>
      </c>
      <c r="B7735" t="s">
        <v>14</v>
      </c>
      <c r="C7735">
        <v>17</v>
      </c>
      <c r="D7735">
        <v>33</v>
      </c>
      <c r="E7735" t="b">
        <v>1</v>
      </c>
      <c r="F7735">
        <v>10.000999999999999</v>
      </c>
      <c r="G7735">
        <v>256</v>
      </c>
      <c r="H7735">
        <v>0</v>
      </c>
      <c r="I7735">
        <v>1841771</v>
      </c>
      <c r="J7735">
        <v>413092</v>
      </c>
      <c r="K7735">
        <v>206545</v>
      </c>
      <c r="L7735">
        <v>10</v>
      </c>
      <c r="M7735">
        <f t="shared" si="15609"/>
        <v>256</v>
      </c>
      <c r="N7735" t="b">
        <f t="shared" ref="N7735" si="15714">AND(MIN($F7733,$F7734,$F7735)=$F7735,MAX($H7733,$H7734,$H7735)=$H7735)</f>
        <v>1</v>
      </c>
      <c r="O7735" t="b">
        <f t="shared" ref="O7735" si="15715">AND(NOT(N7733),NOT(N7734),N7735)</f>
        <v>0</v>
      </c>
    </row>
    <row r="7736" spans="1:15" x14ac:dyDescent="0.25">
      <c r="A7736" t="s">
        <v>13</v>
      </c>
      <c r="B7736" t="s">
        <v>14</v>
      </c>
      <c r="C7736">
        <v>17</v>
      </c>
      <c r="D7736">
        <v>35</v>
      </c>
      <c r="E7736" t="b">
        <v>0</v>
      </c>
      <c r="F7736">
        <v>0.36299999999999999</v>
      </c>
      <c r="G7736">
        <v>256</v>
      </c>
      <c r="H7736">
        <v>256</v>
      </c>
      <c r="I7736">
        <v>70129</v>
      </c>
      <c r="J7736">
        <v>16486</v>
      </c>
      <c r="K7736">
        <v>7986</v>
      </c>
      <c r="L7736">
        <v>10</v>
      </c>
      <c r="M7736">
        <f t="shared" si="15609"/>
        <v>0</v>
      </c>
      <c r="N7736" t="b">
        <f t="shared" ref="N7736" si="15716">AND(MIN($F7736,$F7737,$F7738)=$F7736,MAX($H7736,$H7737,$H7738)=$H7736)</f>
        <v>0</v>
      </c>
      <c r="O7736" t="b">
        <f t="shared" ref="O7736" si="15717">AND(N7736,NOT(N7737),NOT(N7738))</f>
        <v>0</v>
      </c>
    </row>
    <row r="7737" spans="1:15" x14ac:dyDescent="0.25">
      <c r="A7737" t="s">
        <v>15</v>
      </c>
      <c r="B7737" t="s">
        <v>14</v>
      </c>
      <c r="C7737">
        <v>17</v>
      </c>
      <c r="D7737">
        <v>35</v>
      </c>
      <c r="E7737" t="b">
        <v>0</v>
      </c>
      <c r="F7737">
        <v>0.26700000000000002</v>
      </c>
      <c r="G7737">
        <v>256</v>
      </c>
      <c r="H7737">
        <v>256</v>
      </c>
      <c r="I7737">
        <v>57792</v>
      </c>
      <c r="J7737">
        <v>16486</v>
      </c>
      <c r="K7737">
        <v>7986</v>
      </c>
      <c r="L7737">
        <v>10</v>
      </c>
      <c r="M7737">
        <f t="shared" si="15609"/>
        <v>0</v>
      </c>
      <c r="N7737" t="b">
        <f t="shared" ref="N7737" si="15718">AND(MIN($F7736,$F7737,$F7738)=$F7737,MAX($H7736,$H7737,$H7738)=$H7737)</f>
        <v>1</v>
      </c>
      <c r="O7737" t="b">
        <f t="shared" ref="O7737" si="15719">AND(NOT(N7736),N7737,NOT(N7738))</f>
        <v>1</v>
      </c>
    </row>
    <row r="7738" spans="1:15" x14ac:dyDescent="0.25">
      <c r="A7738" t="s">
        <v>19</v>
      </c>
      <c r="B7738" t="s">
        <v>14</v>
      </c>
      <c r="C7738">
        <v>17</v>
      </c>
      <c r="D7738">
        <v>35</v>
      </c>
      <c r="E7738" t="b">
        <v>0</v>
      </c>
      <c r="F7738">
        <v>0.40899999999999997</v>
      </c>
      <c r="G7738">
        <v>256</v>
      </c>
      <c r="H7738">
        <v>256</v>
      </c>
      <c r="I7738">
        <v>70129</v>
      </c>
      <c r="J7738">
        <v>16486</v>
      </c>
      <c r="K7738">
        <v>7986</v>
      </c>
      <c r="L7738">
        <v>10</v>
      </c>
      <c r="M7738">
        <f t="shared" si="15609"/>
        <v>0</v>
      </c>
      <c r="N7738" t="b">
        <f t="shared" ref="N7738" si="15720">AND(MIN($F7736,$F7737,$F7738)=$F7738,MAX($H7736,$H7737,$H7738)=$H7738)</f>
        <v>0</v>
      </c>
      <c r="O7738" t="b">
        <f t="shared" ref="O7738" si="15721">AND(NOT(N7736),NOT(N7737),N7738)</f>
        <v>0</v>
      </c>
    </row>
    <row r="7739" spans="1:15" x14ac:dyDescent="0.25">
      <c r="A7739" t="s">
        <v>13</v>
      </c>
      <c r="B7739" t="s">
        <v>14</v>
      </c>
      <c r="C7739">
        <v>17</v>
      </c>
      <c r="D7739">
        <v>37</v>
      </c>
      <c r="E7739" t="b">
        <v>1</v>
      </c>
      <c r="F7739">
        <v>10.000999999999999</v>
      </c>
      <c r="G7739">
        <v>256</v>
      </c>
      <c r="H7739">
        <v>0</v>
      </c>
      <c r="I7739">
        <v>5380889</v>
      </c>
      <c r="J7739">
        <v>483382</v>
      </c>
      <c r="K7739">
        <v>241690</v>
      </c>
      <c r="L7739">
        <v>10</v>
      </c>
      <c r="M7739">
        <f t="shared" si="15609"/>
        <v>256</v>
      </c>
      <c r="N7739" t="b">
        <f t="shared" ref="N7739" si="15722">AND(MIN($F7739,$F7740,$F7741)=$F7739,MAX($H7739,$H7740,$H7741)=$H7739)</f>
        <v>1</v>
      </c>
      <c r="O7739" t="b">
        <f t="shared" ref="O7739" si="15723">AND(N7739,NOT(N7740),NOT(N7741))</f>
        <v>0</v>
      </c>
    </row>
    <row r="7740" spans="1:15" x14ac:dyDescent="0.25">
      <c r="A7740" t="s">
        <v>15</v>
      </c>
      <c r="B7740" t="s">
        <v>14</v>
      </c>
      <c r="C7740">
        <v>17</v>
      </c>
      <c r="D7740">
        <v>37</v>
      </c>
      <c r="E7740" t="b">
        <v>1</v>
      </c>
      <c r="F7740">
        <v>10.000999999999999</v>
      </c>
      <c r="G7740">
        <v>256</v>
      </c>
      <c r="H7740">
        <v>0</v>
      </c>
      <c r="I7740">
        <v>7620307</v>
      </c>
      <c r="J7740">
        <v>789085</v>
      </c>
      <c r="K7740">
        <v>394541</v>
      </c>
      <c r="L7740">
        <v>10</v>
      </c>
      <c r="M7740">
        <f t="shared" si="15609"/>
        <v>256</v>
      </c>
      <c r="N7740" t="b">
        <f t="shared" ref="N7740" si="15724">AND(MIN($F7739,$F7740,$F7741)=$F7740,MAX($H7739,$H7740,$H7741)=$H7740)</f>
        <v>1</v>
      </c>
      <c r="O7740" t="b">
        <f t="shared" ref="O7740" si="15725">AND(NOT(N7739),N7740,NOT(N7741))</f>
        <v>0</v>
      </c>
    </row>
    <row r="7741" spans="1:15" x14ac:dyDescent="0.25">
      <c r="A7741" t="s">
        <v>19</v>
      </c>
      <c r="B7741" t="s">
        <v>14</v>
      </c>
      <c r="C7741">
        <v>17</v>
      </c>
      <c r="D7741">
        <v>37</v>
      </c>
      <c r="E7741" t="b">
        <v>1</v>
      </c>
      <c r="F7741">
        <v>10.000999999999999</v>
      </c>
      <c r="G7741">
        <v>256</v>
      </c>
      <c r="H7741">
        <v>0</v>
      </c>
      <c r="I7741">
        <v>4625497</v>
      </c>
      <c r="J7741">
        <v>413454</v>
      </c>
      <c r="K7741">
        <v>206726</v>
      </c>
      <c r="L7741">
        <v>10</v>
      </c>
      <c r="M7741">
        <f t="shared" si="15609"/>
        <v>256</v>
      </c>
      <c r="N7741" t="b">
        <f t="shared" ref="N7741" si="15726">AND(MIN($F7739,$F7740,$F7741)=$F7741,MAX($H7739,$H7740,$H7741)=$H7741)</f>
        <v>1</v>
      </c>
      <c r="O7741" t="b">
        <f t="shared" ref="O7741" si="15727">AND(NOT(N7739),NOT(N7740),N7741)</f>
        <v>0</v>
      </c>
    </row>
    <row r="7742" spans="1:15" x14ac:dyDescent="0.25">
      <c r="A7742" t="s">
        <v>13</v>
      </c>
      <c r="B7742" t="s">
        <v>14</v>
      </c>
      <c r="C7742">
        <v>17</v>
      </c>
      <c r="D7742">
        <v>38</v>
      </c>
      <c r="E7742" t="b">
        <v>0</v>
      </c>
      <c r="F7742">
        <v>6.2E-2</v>
      </c>
      <c r="G7742">
        <v>256</v>
      </c>
      <c r="H7742">
        <v>256</v>
      </c>
      <c r="I7742">
        <v>823</v>
      </c>
      <c r="J7742">
        <v>514</v>
      </c>
      <c r="K7742">
        <v>0</v>
      </c>
      <c r="L7742">
        <v>11</v>
      </c>
      <c r="M7742">
        <f t="shared" si="15609"/>
        <v>0</v>
      </c>
      <c r="N7742" t="b">
        <f t="shared" ref="N7742" si="15728">AND(MIN($F7742,$F7743,$F7744)=$F7742,MAX($H7742,$H7743,$H7744)=$H7742)</f>
        <v>1</v>
      </c>
      <c r="O7742" t="b">
        <f t="shared" ref="O7742" si="15729">AND(N7742,NOT(N7743),NOT(N7744))</f>
        <v>1</v>
      </c>
    </row>
    <row r="7743" spans="1:15" x14ac:dyDescent="0.25">
      <c r="A7743" t="s">
        <v>15</v>
      </c>
      <c r="B7743" t="s">
        <v>14</v>
      </c>
      <c r="C7743">
        <v>17</v>
      </c>
      <c r="D7743">
        <v>38</v>
      </c>
      <c r="E7743" t="b">
        <v>0</v>
      </c>
      <c r="F7743">
        <v>6.4000000000000001E-2</v>
      </c>
      <c r="G7743">
        <v>256</v>
      </c>
      <c r="H7743">
        <v>256</v>
      </c>
      <c r="I7743">
        <v>515</v>
      </c>
      <c r="J7743">
        <v>514</v>
      </c>
      <c r="K7743">
        <v>0</v>
      </c>
      <c r="L7743">
        <v>11</v>
      </c>
      <c r="M7743">
        <f t="shared" si="15609"/>
        <v>0</v>
      </c>
      <c r="N7743" t="b">
        <f t="shared" ref="N7743" si="15730">AND(MIN($F7742,$F7743,$F7744)=$F7743,MAX($H7742,$H7743,$H7744)=$H7743)</f>
        <v>0</v>
      </c>
      <c r="O7743" t="b">
        <f t="shared" ref="O7743" si="15731">AND(NOT(N7742),N7743,NOT(N7744))</f>
        <v>0</v>
      </c>
    </row>
    <row r="7744" spans="1:15" x14ac:dyDescent="0.25">
      <c r="A7744" t="s">
        <v>19</v>
      </c>
      <c r="B7744" t="s">
        <v>14</v>
      </c>
      <c r="C7744">
        <v>17</v>
      </c>
      <c r="D7744">
        <v>38</v>
      </c>
      <c r="E7744" t="b">
        <v>0</v>
      </c>
      <c r="F7744">
        <v>9.9000000000000005E-2</v>
      </c>
      <c r="G7744">
        <v>256</v>
      </c>
      <c r="H7744">
        <v>256</v>
      </c>
      <c r="I7744">
        <v>823</v>
      </c>
      <c r="J7744">
        <v>514</v>
      </c>
      <c r="K7744">
        <v>0</v>
      </c>
      <c r="L7744">
        <v>11</v>
      </c>
      <c r="M7744">
        <f t="shared" si="15609"/>
        <v>0</v>
      </c>
      <c r="N7744" t="b">
        <f t="shared" ref="N7744" si="15732">AND(MIN($F7742,$F7743,$F7744)=$F7744,MAX($H7742,$H7743,$H7744)=$H7744)</f>
        <v>0</v>
      </c>
      <c r="O7744" t="b">
        <f t="shared" ref="O7744" si="15733">AND(NOT(N7742),NOT(N7743),N7744)</f>
        <v>0</v>
      </c>
    </row>
    <row r="7745" spans="1:15" x14ac:dyDescent="0.25">
      <c r="A7745" t="s">
        <v>13</v>
      </c>
      <c r="B7745" t="s">
        <v>14</v>
      </c>
      <c r="C7745">
        <v>17</v>
      </c>
      <c r="D7745">
        <v>39</v>
      </c>
      <c r="E7745" t="b">
        <v>0</v>
      </c>
      <c r="F7745">
        <v>6.5000000000000002E-2</v>
      </c>
      <c r="G7745">
        <v>256</v>
      </c>
      <c r="H7745">
        <v>256</v>
      </c>
      <c r="I7745">
        <v>870</v>
      </c>
      <c r="J7745">
        <v>515</v>
      </c>
      <c r="K7745">
        <v>0</v>
      </c>
      <c r="L7745">
        <v>11</v>
      </c>
      <c r="M7745">
        <f t="shared" si="15609"/>
        <v>0</v>
      </c>
      <c r="N7745" t="b">
        <f t="shared" ref="N7745" si="15734">AND(MIN($F7745,$F7746,$F7747)=$F7745,MAX($H7745,$H7746,$H7747)=$H7745)</f>
        <v>1</v>
      </c>
      <c r="O7745" t="b">
        <f t="shared" ref="O7745" si="15735">AND(N7745,NOT(N7746),NOT(N7747))</f>
        <v>1</v>
      </c>
    </row>
    <row r="7746" spans="1:15" x14ac:dyDescent="0.25">
      <c r="A7746" t="s">
        <v>15</v>
      </c>
      <c r="B7746" t="s">
        <v>14</v>
      </c>
      <c r="C7746">
        <v>17</v>
      </c>
      <c r="D7746">
        <v>39</v>
      </c>
      <c r="E7746" t="b">
        <v>0</v>
      </c>
      <c r="F7746">
        <v>6.9000000000000006E-2</v>
      </c>
      <c r="G7746">
        <v>256</v>
      </c>
      <c r="H7746">
        <v>256</v>
      </c>
      <c r="I7746">
        <v>516</v>
      </c>
      <c r="J7746">
        <v>515</v>
      </c>
      <c r="K7746">
        <v>0</v>
      </c>
      <c r="L7746">
        <v>11</v>
      </c>
      <c r="M7746">
        <f t="shared" si="15609"/>
        <v>0</v>
      </c>
      <c r="N7746" t="b">
        <f t="shared" ref="N7746" si="15736">AND(MIN($F7745,$F7746,$F7747)=$F7746,MAX($H7745,$H7746,$H7747)=$H7746)</f>
        <v>0</v>
      </c>
      <c r="O7746" t="b">
        <f t="shared" ref="O7746" si="15737">AND(NOT(N7745),N7746,NOT(N7747))</f>
        <v>0</v>
      </c>
    </row>
    <row r="7747" spans="1:15" x14ac:dyDescent="0.25">
      <c r="A7747" t="s">
        <v>19</v>
      </c>
      <c r="B7747" t="s">
        <v>14</v>
      </c>
      <c r="C7747">
        <v>17</v>
      </c>
      <c r="D7747">
        <v>39</v>
      </c>
      <c r="E7747" t="b">
        <v>0</v>
      </c>
      <c r="F7747">
        <v>7.5999999999999998E-2</v>
      </c>
      <c r="G7747">
        <v>256</v>
      </c>
      <c r="H7747">
        <v>256</v>
      </c>
      <c r="I7747">
        <v>870</v>
      </c>
      <c r="J7747">
        <v>515</v>
      </c>
      <c r="K7747">
        <v>0</v>
      </c>
      <c r="L7747">
        <v>11</v>
      </c>
      <c r="M7747">
        <f t="shared" ref="M7747:M7810" si="15738">G7747-H7747</f>
        <v>0</v>
      </c>
      <c r="N7747" t="b">
        <f t="shared" ref="N7747" si="15739">AND(MIN($F7745,$F7746,$F7747)=$F7747,MAX($H7745,$H7746,$H7747)=$H7747)</f>
        <v>0</v>
      </c>
      <c r="O7747" t="b">
        <f t="shared" ref="O7747" si="15740">AND(NOT(N7745),NOT(N7746),N7747)</f>
        <v>0</v>
      </c>
    </row>
    <row r="7748" spans="1:15" x14ac:dyDescent="0.25">
      <c r="A7748" t="s">
        <v>13</v>
      </c>
      <c r="B7748" t="s">
        <v>14</v>
      </c>
      <c r="C7748">
        <v>17</v>
      </c>
      <c r="D7748">
        <v>3</v>
      </c>
      <c r="E7748" t="b">
        <v>0</v>
      </c>
      <c r="F7748">
        <v>7.4999999999999997E-2</v>
      </c>
      <c r="G7748">
        <v>256</v>
      </c>
      <c r="H7748">
        <v>256</v>
      </c>
      <c r="I7748">
        <v>769</v>
      </c>
      <c r="J7748">
        <v>512</v>
      </c>
      <c r="K7748">
        <v>0</v>
      </c>
      <c r="L7748">
        <v>1</v>
      </c>
      <c r="M7748">
        <f t="shared" si="15738"/>
        <v>0</v>
      </c>
      <c r="N7748" t="b">
        <f t="shared" ref="N7748" si="15741">AND(MIN($F7748,$F7749,$F7750)=$F7748,MAX($H7748,$H7749,$H7750)=$H7748)</f>
        <v>0</v>
      </c>
      <c r="O7748" t="b">
        <f t="shared" ref="O7748" si="15742">AND(N7748,NOT(N7749),NOT(N7750))</f>
        <v>0</v>
      </c>
    </row>
    <row r="7749" spans="1:15" x14ac:dyDescent="0.25">
      <c r="A7749" t="s">
        <v>15</v>
      </c>
      <c r="B7749" t="s">
        <v>14</v>
      </c>
      <c r="C7749">
        <v>17</v>
      </c>
      <c r="D7749">
        <v>3</v>
      </c>
      <c r="E7749" t="b">
        <v>0</v>
      </c>
      <c r="F7749">
        <v>5.1999999999999998E-2</v>
      </c>
      <c r="G7749">
        <v>256</v>
      </c>
      <c r="H7749">
        <v>256</v>
      </c>
      <c r="I7749">
        <v>512</v>
      </c>
      <c r="J7749">
        <v>512</v>
      </c>
      <c r="K7749">
        <v>0</v>
      </c>
      <c r="L7749">
        <v>1</v>
      </c>
      <c r="M7749">
        <f t="shared" si="15738"/>
        <v>0</v>
      </c>
      <c r="N7749" t="b">
        <f t="shared" ref="N7749" si="15743">AND(MIN($F7748,$F7749,$F7750)=$F7749,MAX($H7748,$H7749,$H7750)=$H7749)</f>
        <v>1</v>
      </c>
      <c r="O7749" t="b">
        <f t="shared" ref="O7749" si="15744">AND(NOT(N7748),N7749,NOT(N7750))</f>
        <v>1</v>
      </c>
    </row>
    <row r="7750" spans="1:15" x14ac:dyDescent="0.25">
      <c r="A7750" t="s">
        <v>19</v>
      </c>
      <c r="B7750" t="s">
        <v>14</v>
      </c>
      <c r="C7750">
        <v>17</v>
      </c>
      <c r="D7750">
        <v>3</v>
      </c>
      <c r="E7750" t="b">
        <v>0</v>
      </c>
      <c r="F7750">
        <v>0.11600000000000001</v>
      </c>
      <c r="G7750">
        <v>256</v>
      </c>
      <c r="H7750">
        <v>256</v>
      </c>
      <c r="I7750">
        <v>769</v>
      </c>
      <c r="J7750">
        <v>512</v>
      </c>
      <c r="K7750">
        <v>0</v>
      </c>
      <c r="L7750">
        <v>1</v>
      </c>
      <c r="M7750">
        <f t="shared" si="15738"/>
        <v>0</v>
      </c>
      <c r="N7750" t="b">
        <f t="shared" ref="N7750" si="15745">AND(MIN($F7748,$F7749,$F7750)=$F7750,MAX($H7748,$H7749,$H7750)=$H7750)</f>
        <v>0</v>
      </c>
      <c r="O7750" t="b">
        <f t="shared" ref="O7750" si="15746">AND(NOT(N7748),NOT(N7749),N7750)</f>
        <v>0</v>
      </c>
    </row>
    <row r="7751" spans="1:15" x14ac:dyDescent="0.25">
      <c r="A7751" t="s">
        <v>13</v>
      </c>
      <c r="B7751" t="s">
        <v>14</v>
      </c>
      <c r="C7751">
        <v>17</v>
      </c>
      <c r="D7751">
        <v>40</v>
      </c>
      <c r="E7751" t="b">
        <v>0</v>
      </c>
      <c r="F7751">
        <v>6.9000000000000006E-2</v>
      </c>
      <c r="G7751">
        <v>256</v>
      </c>
      <c r="H7751">
        <v>256</v>
      </c>
      <c r="I7751">
        <v>935</v>
      </c>
      <c r="J7751">
        <v>515</v>
      </c>
      <c r="K7751">
        <v>0</v>
      </c>
      <c r="L7751">
        <v>11</v>
      </c>
      <c r="M7751">
        <f t="shared" si="15738"/>
        <v>0</v>
      </c>
      <c r="N7751" t="b">
        <f t="shared" ref="N7751" si="15747">AND(MIN($F7751,$F7752,$F7753)=$F7751,MAX($H7751,$H7752,$H7753)=$H7751)</f>
        <v>0</v>
      </c>
      <c r="O7751" t="b">
        <f t="shared" ref="O7751" si="15748">AND(N7751,NOT(N7752),NOT(N7753))</f>
        <v>0</v>
      </c>
    </row>
    <row r="7752" spans="1:15" x14ac:dyDescent="0.25">
      <c r="A7752" t="s">
        <v>15</v>
      </c>
      <c r="B7752" t="s">
        <v>14</v>
      </c>
      <c r="C7752">
        <v>17</v>
      </c>
      <c r="D7752">
        <v>40</v>
      </c>
      <c r="E7752" t="b">
        <v>0</v>
      </c>
      <c r="F7752">
        <v>6.3E-2</v>
      </c>
      <c r="G7752">
        <v>256</v>
      </c>
      <c r="H7752">
        <v>256</v>
      </c>
      <c r="I7752">
        <v>516</v>
      </c>
      <c r="J7752">
        <v>515</v>
      </c>
      <c r="K7752">
        <v>0</v>
      </c>
      <c r="L7752">
        <v>11</v>
      </c>
      <c r="M7752">
        <f t="shared" si="15738"/>
        <v>0</v>
      </c>
      <c r="N7752" t="b">
        <f t="shared" ref="N7752" si="15749">AND(MIN($F7751,$F7752,$F7753)=$F7752,MAX($H7751,$H7752,$H7753)=$H7752)</f>
        <v>1</v>
      </c>
      <c r="O7752" t="b">
        <f t="shared" ref="O7752" si="15750">AND(NOT(N7751),N7752,NOT(N7753))</f>
        <v>1</v>
      </c>
    </row>
    <row r="7753" spans="1:15" x14ac:dyDescent="0.25">
      <c r="A7753" t="s">
        <v>19</v>
      </c>
      <c r="B7753" t="s">
        <v>14</v>
      </c>
      <c r="C7753">
        <v>17</v>
      </c>
      <c r="D7753">
        <v>40</v>
      </c>
      <c r="E7753" t="b">
        <v>0</v>
      </c>
      <c r="F7753">
        <v>9.6000000000000002E-2</v>
      </c>
      <c r="G7753">
        <v>256</v>
      </c>
      <c r="H7753">
        <v>256</v>
      </c>
      <c r="I7753">
        <v>935</v>
      </c>
      <c r="J7753">
        <v>515</v>
      </c>
      <c r="K7753">
        <v>0</v>
      </c>
      <c r="L7753">
        <v>11</v>
      </c>
      <c r="M7753">
        <f t="shared" si="15738"/>
        <v>0</v>
      </c>
      <c r="N7753" t="b">
        <f t="shared" ref="N7753" si="15751">AND(MIN($F7751,$F7752,$F7753)=$F7753,MAX($H7751,$H7752,$H7753)=$H7753)</f>
        <v>0</v>
      </c>
      <c r="O7753" t="b">
        <f t="shared" ref="O7753" si="15752">AND(NOT(N7751),NOT(N7752),N7753)</f>
        <v>0</v>
      </c>
    </row>
    <row r="7754" spans="1:15" x14ac:dyDescent="0.25">
      <c r="A7754" t="s">
        <v>13</v>
      </c>
      <c r="B7754" t="s">
        <v>14</v>
      </c>
      <c r="C7754">
        <v>17</v>
      </c>
      <c r="D7754">
        <v>41</v>
      </c>
      <c r="E7754" t="b">
        <v>0</v>
      </c>
      <c r="F7754">
        <v>7.0000000000000007E-2</v>
      </c>
      <c r="G7754">
        <v>256</v>
      </c>
      <c r="H7754">
        <v>256</v>
      </c>
      <c r="I7754">
        <v>1041</v>
      </c>
      <c r="J7754">
        <v>517</v>
      </c>
      <c r="K7754">
        <v>1</v>
      </c>
      <c r="L7754">
        <v>11</v>
      </c>
      <c r="M7754">
        <f t="shared" si="15738"/>
        <v>0</v>
      </c>
      <c r="N7754" t="b">
        <f t="shared" ref="N7754" si="15753">AND(MIN($F7754,$F7755,$F7756)=$F7754,MAX($H7754,$H7755,$H7756)=$H7754)</f>
        <v>0</v>
      </c>
      <c r="O7754" t="b">
        <f t="shared" ref="O7754" si="15754">AND(N7754,NOT(N7755),NOT(N7756))</f>
        <v>0</v>
      </c>
    </row>
    <row r="7755" spans="1:15" x14ac:dyDescent="0.25">
      <c r="A7755" t="s">
        <v>15</v>
      </c>
      <c r="B7755" t="s">
        <v>14</v>
      </c>
      <c r="C7755">
        <v>17</v>
      </c>
      <c r="D7755">
        <v>41</v>
      </c>
      <c r="E7755" t="b">
        <v>0</v>
      </c>
      <c r="F7755">
        <v>0.06</v>
      </c>
      <c r="G7755">
        <v>256</v>
      </c>
      <c r="H7755">
        <v>256</v>
      </c>
      <c r="I7755">
        <v>520</v>
      </c>
      <c r="J7755">
        <v>517</v>
      </c>
      <c r="K7755">
        <v>1</v>
      </c>
      <c r="L7755">
        <v>11</v>
      </c>
      <c r="M7755">
        <f t="shared" si="15738"/>
        <v>0</v>
      </c>
      <c r="N7755" t="b">
        <f t="shared" ref="N7755" si="15755">AND(MIN($F7754,$F7755,$F7756)=$F7755,MAX($H7754,$H7755,$H7756)=$H7755)</f>
        <v>1</v>
      </c>
      <c r="O7755" t="b">
        <f t="shared" ref="O7755" si="15756">AND(NOT(N7754),N7755,NOT(N7756))</f>
        <v>1</v>
      </c>
    </row>
    <row r="7756" spans="1:15" x14ac:dyDescent="0.25">
      <c r="A7756" t="s">
        <v>19</v>
      </c>
      <c r="B7756" t="s">
        <v>14</v>
      </c>
      <c r="C7756">
        <v>17</v>
      </c>
      <c r="D7756">
        <v>41</v>
      </c>
      <c r="E7756" t="b">
        <v>0</v>
      </c>
      <c r="F7756">
        <v>8.5999999999999993E-2</v>
      </c>
      <c r="G7756">
        <v>256</v>
      </c>
      <c r="H7756">
        <v>256</v>
      </c>
      <c r="I7756">
        <v>1041</v>
      </c>
      <c r="J7756">
        <v>517</v>
      </c>
      <c r="K7756">
        <v>1</v>
      </c>
      <c r="L7756">
        <v>11</v>
      </c>
      <c r="M7756">
        <f t="shared" si="15738"/>
        <v>0</v>
      </c>
      <c r="N7756" t="b">
        <f t="shared" ref="N7756" si="15757">AND(MIN($F7754,$F7755,$F7756)=$F7756,MAX($H7754,$H7755,$H7756)=$H7756)</f>
        <v>0</v>
      </c>
      <c r="O7756" t="b">
        <f t="shared" ref="O7756" si="15758">AND(NOT(N7754),NOT(N7755),N7756)</f>
        <v>0</v>
      </c>
    </row>
    <row r="7757" spans="1:15" x14ac:dyDescent="0.25">
      <c r="A7757" t="s">
        <v>13</v>
      </c>
      <c r="B7757" t="s">
        <v>14</v>
      </c>
      <c r="C7757">
        <v>17</v>
      </c>
      <c r="D7757">
        <v>42</v>
      </c>
      <c r="E7757" t="b">
        <v>0</v>
      </c>
      <c r="F7757">
        <v>7.3999999999999996E-2</v>
      </c>
      <c r="G7757">
        <v>256</v>
      </c>
      <c r="H7757">
        <v>256</v>
      </c>
      <c r="I7757">
        <v>987</v>
      </c>
      <c r="J7757">
        <v>515</v>
      </c>
      <c r="K7757">
        <v>0</v>
      </c>
      <c r="L7757">
        <v>11</v>
      </c>
      <c r="M7757">
        <f t="shared" si="15738"/>
        <v>0</v>
      </c>
      <c r="N7757" t="b">
        <f t="shared" ref="N7757" si="15759">AND(MIN($F7757,$F7758,$F7759)=$F7757,MAX($H7757,$H7758,$H7759)=$H7757)</f>
        <v>0</v>
      </c>
      <c r="O7757" t="b">
        <f t="shared" ref="O7757" si="15760">AND(N7757,NOT(N7758),NOT(N7759))</f>
        <v>0</v>
      </c>
    </row>
    <row r="7758" spans="1:15" x14ac:dyDescent="0.25">
      <c r="A7758" t="s">
        <v>15</v>
      </c>
      <c r="B7758" t="s">
        <v>14</v>
      </c>
      <c r="C7758">
        <v>17</v>
      </c>
      <c r="D7758">
        <v>42</v>
      </c>
      <c r="E7758" t="b">
        <v>0</v>
      </c>
      <c r="F7758">
        <v>6.7000000000000004E-2</v>
      </c>
      <c r="G7758">
        <v>256</v>
      </c>
      <c r="H7758">
        <v>256</v>
      </c>
      <c r="I7758">
        <v>516</v>
      </c>
      <c r="J7758">
        <v>515</v>
      </c>
      <c r="K7758">
        <v>0</v>
      </c>
      <c r="L7758">
        <v>11</v>
      </c>
      <c r="M7758">
        <f t="shared" si="15738"/>
        <v>0</v>
      </c>
      <c r="N7758" t="b">
        <f t="shared" ref="N7758" si="15761">AND(MIN($F7757,$F7758,$F7759)=$F7758,MAX($H7757,$H7758,$H7759)=$H7758)</f>
        <v>1</v>
      </c>
      <c r="O7758" t="b">
        <f t="shared" ref="O7758" si="15762">AND(NOT(N7757),N7758,NOT(N7759))</f>
        <v>1</v>
      </c>
    </row>
    <row r="7759" spans="1:15" x14ac:dyDescent="0.25">
      <c r="A7759" t="s">
        <v>19</v>
      </c>
      <c r="B7759" t="s">
        <v>14</v>
      </c>
      <c r="C7759">
        <v>17</v>
      </c>
      <c r="D7759">
        <v>42</v>
      </c>
      <c r="E7759" t="b">
        <v>0</v>
      </c>
      <c r="F7759">
        <v>7.0000000000000007E-2</v>
      </c>
      <c r="G7759">
        <v>256</v>
      </c>
      <c r="H7759">
        <v>256</v>
      </c>
      <c r="I7759">
        <v>987</v>
      </c>
      <c r="J7759">
        <v>515</v>
      </c>
      <c r="K7759">
        <v>0</v>
      </c>
      <c r="L7759">
        <v>11</v>
      </c>
      <c r="M7759">
        <f t="shared" si="15738"/>
        <v>0</v>
      </c>
      <c r="N7759" t="b">
        <f t="shared" ref="N7759" si="15763">AND(MIN($F7757,$F7758,$F7759)=$F7759,MAX($H7757,$H7758,$H7759)=$H7759)</f>
        <v>0</v>
      </c>
      <c r="O7759" t="b">
        <f t="shared" ref="O7759" si="15764">AND(NOT(N7757),NOT(N7758),N7759)</f>
        <v>0</v>
      </c>
    </row>
    <row r="7760" spans="1:15" x14ac:dyDescent="0.25">
      <c r="A7760" t="s">
        <v>13</v>
      </c>
      <c r="B7760" t="s">
        <v>14</v>
      </c>
      <c r="C7760">
        <v>17</v>
      </c>
      <c r="D7760">
        <v>43</v>
      </c>
      <c r="E7760" t="b">
        <v>0</v>
      </c>
      <c r="F7760">
        <v>6.0999999999999999E-2</v>
      </c>
      <c r="G7760">
        <v>256</v>
      </c>
      <c r="H7760">
        <v>256</v>
      </c>
      <c r="I7760">
        <v>816</v>
      </c>
      <c r="J7760">
        <v>515</v>
      </c>
      <c r="K7760">
        <v>0</v>
      </c>
      <c r="L7760">
        <v>11</v>
      </c>
      <c r="M7760">
        <f t="shared" si="15738"/>
        <v>0</v>
      </c>
      <c r="N7760" t="b">
        <f t="shared" ref="N7760" si="15765">AND(MIN($F7760,$F7761,$F7762)=$F7760,MAX($H7760,$H7761,$H7762)=$H7760)</f>
        <v>1</v>
      </c>
      <c r="O7760" t="b">
        <f t="shared" ref="O7760" si="15766">AND(N7760,NOT(N7761),NOT(N7762))</f>
        <v>1</v>
      </c>
    </row>
    <row r="7761" spans="1:15" x14ac:dyDescent="0.25">
      <c r="A7761" t="s">
        <v>15</v>
      </c>
      <c r="B7761" t="s">
        <v>14</v>
      </c>
      <c r="C7761">
        <v>17</v>
      </c>
      <c r="D7761">
        <v>43</v>
      </c>
      <c r="E7761" t="b">
        <v>0</v>
      </c>
      <c r="F7761">
        <v>8.2000000000000003E-2</v>
      </c>
      <c r="G7761">
        <v>256</v>
      </c>
      <c r="H7761">
        <v>256</v>
      </c>
      <c r="I7761">
        <v>516</v>
      </c>
      <c r="J7761">
        <v>515</v>
      </c>
      <c r="K7761">
        <v>0</v>
      </c>
      <c r="L7761">
        <v>11</v>
      </c>
      <c r="M7761">
        <f t="shared" si="15738"/>
        <v>0</v>
      </c>
      <c r="N7761" t="b">
        <f t="shared" ref="N7761" si="15767">AND(MIN($F7760,$F7761,$F7762)=$F7761,MAX($H7760,$H7761,$H7762)=$H7761)</f>
        <v>0</v>
      </c>
      <c r="O7761" t="b">
        <f t="shared" ref="O7761" si="15768">AND(NOT(N7760),N7761,NOT(N7762))</f>
        <v>0</v>
      </c>
    </row>
    <row r="7762" spans="1:15" x14ac:dyDescent="0.25">
      <c r="A7762" t="s">
        <v>19</v>
      </c>
      <c r="B7762" t="s">
        <v>14</v>
      </c>
      <c r="C7762">
        <v>17</v>
      </c>
      <c r="D7762">
        <v>43</v>
      </c>
      <c r="E7762" t="b">
        <v>0</v>
      </c>
      <c r="F7762">
        <v>9.1999999999999998E-2</v>
      </c>
      <c r="G7762">
        <v>256</v>
      </c>
      <c r="H7762">
        <v>256</v>
      </c>
      <c r="I7762">
        <v>816</v>
      </c>
      <c r="J7762">
        <v>515</v>
      </c>
      <c r="K7762">
        <v>0</v>
      </c>
      <c r="L7762">
        <v>11</v>
      </c>
      <c r="M7762">
        <f t="shared" si="15738"/>
        <v>0</v>
      </c>
      <c r="N7762" t="b">
        <f t="shared" ref="N7762" si="15769">AND(MIN($F7760,$F7761,$F7762)=$F7762,MAX($H7760,$H7761,$H7762)=$H7762)</f>
        <v>0</v>
      </c>
      <c r="O7762" t="b">
        <f t="shared" ref="O7762" si="15770">AND(NOT(N7760),NOT(N7761),N7762)</f>
        <v>0</v>
      </c>
    </row>
    <row r="7763" spans="1:15" x14ac:dyDescent="0.25">
      <c r="A7763" t="s">
        <v>13</v>
      </c>
      <c r="B7763" t="s">
        <v>14</v>
      </c>
      <c r="C7763">
        <v>17</v>
      </c>
      <c r="D7763">
        <v>44</v>
      </c>
      <c r="E7763" t="b">
        <v>0</v>
      </c>
      <c r="F7763">
        <v>6.4000000000000001E-2</v>
      </c>
      <c r="G7763">
        <v>256</v>
      </c>
      <c r="H7763">
        <v>256</v>
      </c>
      <c r="I7763">
        <v>824</v>
      </c>
      <c r="J7763">
        <v>515</v>
      </c>
      <c r="K7763">
        <v>0</v>
      </c>
      <c r="L7763">
        <v>11</v>
      </c>
      <c r="M7763">
        <f t="shared" si="15738"/>
        <v>0</v>
      </c>
      <c r="N7763" t="b">
        <f t="shared" ref="N7763" si="15771">AND(MIN($F7763,$F7764,$F7765)=$F7763,MAX($H7763,$H7764,$H7765)=$H7763)</f>
        <v>0</v>
      </c>
      <c r="O7763" t="b">
        <f t="shared" ref="O7763" si="15772">AND(N7763,NOT(N7764),NOT(N7765))</f>
        <v>0</v>
      </c>
    </row>
    <row r="7764" spans="1:15" x14ac:dyDescent="0.25">
      <c r="A7764" t="s">
        <v>15</v>
      </c>
      <c r="B7764" t="s">
        <v>14</v>
      </c>
      <c r="C7764">
        <v>17</v>
      </c>
      <c r="D7764">
        <v>44</v>
      </c>
      <c r="E7764" t="b">
        <v>0</v>
      </c>
      <c r="F7764">
        <v>6.0999999999999999E-2</v>
      </c>
      <c r="G7764">
        <v>256</v>
      </c>
      <c r="H7764">
        <v>256</v>
      </c>
      <c r="I7764">
        <v>516</v>
      </c>
      <c r="J7764">
        <v>515</v>
      </c>
      <c r="K7764">
        <v>0</v>
      </c>
      <c r="L7764">
        <v>11</v>
      </c>
      <c r="M7764">
        <f t="shared" si="15738"/>
        <v>0</v>
      </c>
      <c r="N7764" t="b">
        <f t="shared" ref="N7764" si="15773">AND(MIN($F7763,$F7764,$F7765)=$F7764,MAX($H7763,$H7764,$H7765)=$H7764)</f>
        <v>1</v>
      </c>
      <c r="O7764" t="b">
        <f t="shared" ref="O7764" si="15774">AND(NOT(N7763),N7764,NOT(N7765))</f>
        <v>1</v>
      </c>
    </row>
    <row r="7765" spans="1:15" x14ac:dyDescent="0.25">
      <c r="A7765" t="s">
        <v>19</v>
      </c>
      <c r="B7765" t="s">
        <v>14</v>
      </c>
      <c r="C7765">
        <v>17</v>
      </c>
      <c r="D7765">
        <v>44</v>
      </c>
      <c r="E7765" t="b">
        <v>0</v>
      </c>
      <c r="F7765">
        <v>0.08</v>
      </c>
      <c r="G7765">
        <v>256</v>
      </c>
      <c r="H7765">
        <v>256</v>
      </c>
      <c r="I7765">
        <v>824</v>
      </c>
      <c r="J7765">
        <v>515</v>
      </c>
      <c r="K7765">
        <v>0</v>
      </c>
      <c r="L7765">
        <v>11</v>
      </c>
      <c r="M7765">
        <f t="shared" si="15738"/>
        <v>0</v>
      </c>
      <c r="N7765" t="b">
        <f t="shared" ref="N7765" si="15775">AND(MIN($F7763,$F7764,$F7765)=$F7765,MAX($H7763,$H7764,$H7765)=$H7765)</f>
        <v>0</v>
      </c>
      <c r="O7765" t="b">
        <f t="shared" ref="O7765" si="15776">AND(NOT(N7763),NOT(N7764),N7765)</f>
        <v>0</v>
      </c>
    </row>
    <row r="7766" spans="1:15" x14ac:dyDescent="0.25">
      <c r="A7766" t="s">
        <v>13</v>
      </c>
      <c r="B7766" t="s">
        <v>14</v>
      </c>
      <c r="C7766">
        <v>17</v>
      </c>
      <c r="D7766">
        <v>45</v>
      </c>
      <c r="E7766" t="b">
        <v>0</v>
      </c>
      <c r="F7766">
        <v>6.9000000000000006E-2</v>
      </c>
      <c r="G7766">
        <v>256</v>
      </c>
      <c r="H7766">
        <v>256</v>
      </c>
      <c r="I7766">
        <v>840</v>
      </c>
      <c r="J7766">
        <v>515</v>
      </c>
      <c r="K7766">
        <v>0</v>
      </c>
      <c r="L7766">
        <v>11</v>
      </c>
      <c r="M7766">
        <f t="shared" si="15738"/>
        <v>0</v>
      </c>
      <c r="N7766" t="b">
        <f t="shared" ref="N7766" si="15777">AND(MIN($F7766,$F7767,$F7768)=$F7766,MAX($H7766,$H7767,$H7768)=$H7766)</f>
        <v>1</v>
      </c>
      <c r="O7766" t="b">
        <f t="shared" ref="O7766" si="15778">AND(N7766,NOT(N7767),NOT(N7768))</f>
        <v>1</v>
      </c>
    </row>
    <row r="7767" spans="1:15" x14ac:dyDescent="0.25">
      <c r="A7767" t="s">
        <v>15</v>
      </c>
      <c r="B7767" t="s">
        <v>14</v>
      </c>
      <c r="C7767">
        <v>17</v>
      </c>
      <c r="D7767">
        <v>45</v>
      </c>
      <c r="E7767" t="b">
        <v>0</v>
      </c>
      <c r="F7767">
        <v>7.1999999999999995E-2</v>
      </c>
      <c r="G7767">
        <v>256</v>
      </c>
      <c r="H7767">
        <v>256</v>
      </c>
      <c r="I7767">
        <v>516</v>
      </c>
      <c r="J7767">
        <v>515</v>
      </c>
      <c r="K7767">
        <v>0</v>
      </c>
      <c r="L7767">
        <v>11</v>
      </c>
      <c r="M7767">
        <f t="shared" si="15738"/>
        <v>0</v>
      </c>
      <c r="N7767" t="b">
        <f t="shared" ref="N7767" si="15779">AND(MIN($F7766,$F7767,$F7768)=$F7767,MAX($H7766,$H7767,$H7768)=$H7767)</f>
        <v>0</v>
      </c>
      <c r="O7767" t="b">
        <f t="shared" ref="O7767" si="15780">AND(NOT(N7766),N7767,NOT(N7768))</f>
        <v>0</v>
      </c>
    </row>
    <row r="7768" spans="1:15" x14ac:dyDescent="0.25">
      <c r="A7768" t="s">
        <v>19</v>
      </c>
      <c r="B7768" t="s">
        <v>14</v>
      </c>
      <c r="C7768">
        <v>17</v>
      </c>
      <c r="D7768">
        <v>45</v>
      </c>
      <c r="E7768" t="b">
        <v>0</v>
      </c>
      <c r="F7768">
        <v>9.2999999999999999E-2</v>
      </c>
      <c r="G7768">
        <v>256</v>
      </c>
      <c r="H7768">
        <v>256</v>
      </c>
      <c r="I7768">
        <v>840</v>
      </c>
      <c r="J7768">
        <v>515</v>
      </c>
      <c r="K7768">
        <v>0</v>
      </c>
      <c r="L7768">
        <v>11</v>
      </c>
      <c r="M7768">
        <f t="shared" si="15738"/>
        <v>0</v>
      </c>
      <c r="N7768" t="b">
        <f t="shared" ref="N7768" si="15781">AND(MIN($F7766,$F7767,$F7768)=$F7768,MAX($H7766,$H7767,$H7768)=$H7768)</f>
        <v>0</v>
      </c>
      <c r="O7768" t="b">
        <f t="shared" ref="O7768" si="15782">AND(NOT(N7766),NOT(N7767),N7768)</f>
        <v>0</v>
      </c>
    </row>
    <row r="7769" spans="1:15" x14ac:dyDescent="0.25">
      <c r="A7769" t="s">
        <v>13</v>
      </c>
      <c r="B7769" t="s">
        <v>14</v>
      </c>
      <c r="C7769">
        <v>17</v>
      </c>
      <c r="D7769">
        <v>46</v>
      </c>
      <c r="E7769" t="b">
        <v>0</v>
      </c>
      <c r="F7769">
        <v>6.5000000000000002E-2</v>
      </c>
      <c r="G7769">
        <v>256</v>
      </c>
      <c r="H7769">
        <v>256</v>
      </c>
      <c r="I7769">
        <v>1042</v>
      </c>
      <c r="J7769">
        <v>519</v>
      </c>
      <c r="K7769">
        <v>2</v>
      </c>
      <c r="L7769">
        <v>11</v>
      </c>
      <c r="M7769">
        <f t="shared" si="15738"/>
        <v>0</v>
      </c>
      <c r="N7769" t="b">
        <f t="shared" ref="N7769" si="15783">AND(MIN($F7769,$F7770,$F7771)=$F7769,MAX($H7769,$H7770,$H7771)=$H7769)</f>
        <v>1</v>
      </c>
      <c r="O7769" t="b">
        <f t="shared" ref="O7769" si="15784">AND(N7769,NOT(N7770),NOT(N7771))</f>
        <v>1</v>
      </c>
    </row>
    <row r="7770" spans="1:15" x14ac:dyDescent="0.25">
      <c r="A7770" t="s">
        <v>15</v>
      </c>
      <c r="B7770" t="s">
        <v>14</v>
      </c>
      <c r="C7770">
        <v>17</v>
      </c>
      <c r="D7770">
        <v>46</v>
      </c>
      <c r="E7770" t="b">
        <v>0</v>
      </c>
      <c r="F7770">
        <v>0.13200000000000001</v>
      </c>
      <c r="G7770">
        <v>256</v>
      </c>
      <c r="H7770">
        <v>256</v>
      </c>
      <c r="I7770">
        <v>522</v>
      </c>
      <c r="J7770">
        <v>519</v>
      </c>
      <c r="K7770">
        <v>2</v>
      </c>
      <c r="L7770">
        <v>11</v>
      </c>
      <c r="M7770">
        <f t="shared" si="15738"/>
        <v>0</v>
      </c>
      <c r="N7770" t="b">
        <f t="shared" ref="N7770" si="15785">AND(MIN($F7769,$F7770,$F7771)=$F7770,MAX($H7769,$H7770,$H7771)=$H7770)</f>
        <v>0</v>
      </c>
      <c r="O7770" t="b">
        <f t="shared" ref="O7770" si="15786">AND(NOT(N7769),N7770,NOT(N7771))</f>
        <v>0</v>
      </c>
    </row>
    <row r="7771" spans="1:15" x14ac:dyDescent="0.25">
      <c r="A7771" t="s">
        <v>19</v>
      </c>
      <c r="B7771" t="s">
        <v>14</v>
      </c>
      <c r="C7771">
        <v>17</v>
      </c>
      <c r="D7771">
        <v>46</v>
      </c>
      <c r="E7771" t="b">
        <v>0</v>
      </c>
      <c r="F7771">
        <v>6.8000000000000005E-2</v>
      </c>
      <c r="G7771">
        <v>256</v>
      </c>
      <c r="H7771">
        <v>256</v>
      </c>
      <c r="I7771">
        <v>1042</v>
      </c>
      <c r="J7771">
        <v>519</v>
      </c>
      <c r="K7771">
        <v>2</v>
      </c>
      <c r="L7771">
        <v>11</v>
      </c>
      <c r="M7771">
        <f t="shared" si="15738"/>
        <v>0</v>
      </c>
      <c r="N7771" t="b">
        <f t="shared" ref="N7771" si="15787">AND(MIN($F7769,$F7770,$F7771)=$F7771,MAX($H7769,$H7770,$H7771)=$H7771)</f>
        <v>0</v>
      </c>
      <c r="O7771" t="b">
        <f t="shared" ref="O7771" si="15788">AND(NOT(N7769),NOT(N7770),N7771)</f>
        <v>0</v>
      </c>
    </row>
    <row r="7772" spans="1:15" x14ac:dyDescent="0.25">
      <c r="A7772" t="s">
        <v>13</v>
      </c>
      <c r="B7772" t="s">
        <v>14</v>
      </c>
      <c r="C7772">
        <v>17</v>
      </c>
      <c r="D7772">
        <v>47</v>
      </c>
      <c r="E7772" t="b">
        <v>0</v>
      </c>
      <c r="F7772">
        <v>7.4999999999999997E-2</v>
      </c>
      <c r="G7772">
        <v>256</v>
      </c>
      <c r="H7772">
        <v>256</v>
      </c>
      <c r="I7772">
        <v>880</v>
      </c>
      <c r="J7772">
        <v>515</v>
      </c>
      <c r="K7772">
        <v>0</v>
      </c>
      <c r="L7772">
        <v>11</v>
      </c>
      <c r="M7772">
        <f t="shared" si="15738"/>
        <v>0</v>
      </c>
      <c r="N7772" t="b">
        <f t="shared" ref="N7772" si="15789">AND(MIN($F7772,$F7773,$F7774)=$F7772,MAX($H7772,$H7773,$H7774)=$H7772)</f>
        <v>0</v>
      </c>
      <c r="O7772" t="b">
        <f t="shared" ref="O7772" si="15790">AND(N7772,NOT(N7773),NOT(N7774))</f>
        <v>0</v>
      </c>
    </row>
    <row r="7773" spans="1:15" x14ac:dyDescent="0.25">
      <c r="A7773" t="s">
        <v>15</v>
      </c>
      <c r="B7773" t="s">
        <v>14</v>
      </c>
      <c r="C7773">
        <v>17</v>
      </c>
      <c r="D7773">
        <v>47</v>
      </c>
      <c r="E7773" t="b">
        <v>0</v>
      </c>
      <c r="F7773">
        <v>6.6000000000000003E-2</v>
      </c>
      <c r="G7773">
        <v>256</v>
      </c>
      <c r="H7773">
        <v>256</v>
      </c>
      <c r="I7773">
        <v>516</v>
      </c>
      <c r="J7773">
        <v>515</v>
      </c>
      <c r="K7773">
        <v>0</v>
      </c>
      <c r="L7773">
        <v>11</v>
      </c>
      <c r="M7773">
        <f t="shared" si="15738"/>
        <v>0</v>
      </c>
      <c r="N7773" t="b">
        <f t="shared" ref="N7773" si="15791">AND(MIN($F7772,$F7773,$F7774)=$F7773,MAX($H7772,$H7773,$H7774)=$H7773)</f>
        <v>1</v>
      </c>
      <c r="O7773" t="b">
        <f t="shared" ref="O7773" si="15792">AND(NOT(N7772),N7773,NOT(N7774))</f>
        <v>1</v>
      </c>
    </row>
    <row r="7774" spans="1:15" x14ac:dyDescent="0.25">
      <c r="A7774" t="s">
        <v>19</v>
      </c>
      <c r="B7774" t="s">
        <v>14</v>
      </c>
      <c r="C7774">
        <v>17</v>
      </c>
      <c r="D7774">
        <v>47</v>
      </c>
      <c r="E7774" t="b">
        <v>0</v>
      </c>
      <c r="F7774">
        <v>7.8E-2</v>
      </c>
      <c r="G7774">
        <v>256</v>
      </c>
      <c r="H7774">
        <v>256</v>
      </c>
      <c r="I7774">
        <v>880</v>
      </c>
      <c r="J7774">
        <v>515</v>
      </c>
      <c r="K7774">
        <v>0</v>
      </c>
      <c r="L7774">
        <v>11</v>
      </c>
      <c r="M7774">
        <f t="shared" si="15738"/>
        <v>0</v>
      </c>
      <c r="N7774" t="b">
        <f t="shared" ref="N7774" si="15793">AND(MIN($F7772,$F7773,$F7774)=$F7774,MAX($H7772,$H7773,$H7774)=$H7774)</f>
        <v>0</v>
      </c>
      <c r="O7774" t="b">
        <f t="shared" ref="O7774" si="15794">AND(NOT(N7772),NOT(N7773),N7774)</f>
        <v>0</v>
      </c>
    </row>
    <row r="7775" spans="1:15" x14ac:dyDescent="0.25">
      <c r="A7775" t="s">
        <v>13</v>
      </c>
      <c r="B7775" t="s">
        <v>14</v>
      </c>
      <c r="C7775">
        <v>17</v>
      </c>
      <c r="D7775">
        <v>48</v>
      </c>
      <c r="E7775" t="b">
        <v>0</v>
      </c>
      <c r="F7775">
        <v>6.0999999999999999E-2</v>
      </c>
      <c r="G7775">
        <v>256</v>
      </c>
      <c r="H7775">
        <v>256</v>
      </c>
      <c r="I7775">
        <v>805</v>
      </c>
      <c r="J7775">
        <v>525</v>
      </c>
      <c r="K7775">
        <v>5</v>
      </c>
      <c r="L7775">
        <v>12</v>
      </c>
      <c r="M7775">
        <f t="shared" si="15738"/>
        <v>0</v>
      </c>
      <c r="N7775" t="b">
        <f t="shared" ref="N7775" si="15795">AND(MIN($F7775,$F7776,$F7777)=$F7775,MAX($H7775,$H7776,$H7777)=$H7775)</f>
        <v>1</v>
      </c>
      <c r="O7775" t="b">
        <f t="shared" ref="O7775" si="15796">AND(N7775,NOT(N7776),NOT(N7777))</f>
        <v>1</v>
      </c>
    </row>
    <row r="7776" spans="1:15" x14ac:dyDescent="0.25">
      <c r="A7776" t="s">
        <v>15</v>
      </c>
      <c r="B7776" t="s">
        <v>14</v>
      </c>
      <c r="C7776">
        <v>17</v>
      </c>
      <c r="D7776">
        <v>48</v>
      </c>
      <c r="E7776" t="b">
        <v>0</v>
      </c>
      <c r="F7776">
        <v>6.4000000000000001E-2</v>
      </c>
      <c r="G7776">
        <v>256</v>
      </c>
      <c r="H7776">
        <v>256</v>
      </c>
      <c r="I7776">
        <v>527</v>
      </c>
      <c r="J7776">
        <v>525</v>
      </c>
      <c r="K7776">
        <v>5</v>
      </c>
      <c r="L7776">
        <v>12</v>
      </c>
      <c r="M7776">
        <f t="shared" si="15738"/>
        <v>0</v>
      </c>
      <c r="N7776" t="b">
        <f t="shared" ref="N7776" si="15797">AND(MIN($F7775,$F7776,$F7777)=$F7776,MAX($H7775,$H7776,$H7777)=$H7776)</f>
        <v>0</v>
      </c>
      <c r="O7776" t="b">
        <f t="shared" ref="O7776" si="15798">AND(NOT(N7775),N7776,NOT(N7777))</f>
        <v>0</v>
      </c>
    </row>
    <row r="7777" spans="1:15" x14ac:dyDescent="0.25">
      <c r="A7777" t="s">
        <v>19</v>
      </c>
      <c r="B7777" t="s">
        <v>14</v>
      </c>
      <c r="C7777">
        <v>17</v>
      </c>
      <c r="D7777">
        <v>48</v>
      </c>
      <c r="E7777" t="b">
        <v>0</v>
      </c>
      <c r="F7777">
        <v>8.7999999999999995E-2</v>
      </c>
      <c r="G7777">
        <v>256</v>
      </c>
      <c r="H7777">
        <v>256</v>
      </c>
      <c r="I7777">
        <v>805</v>
      </c>
      <c r="J7777">
        <v>525</v>
      </c>
      <c r="K7777">
        <v>5</v>
      </c>
      <c r="L7777">
        <v>12</v>
      </c>
      <c r="M7777">
        <f t="shared" si="15738"/>
        <v>0</v>
      </c>
      <c r="N7777" t="b">
        <f t="shared" ref="N7777" si="15799">AND(MIN($F7775,$F7776,$F7777)=$F7777,MAX($H7775,$H7776,$H7777)=$H7777)</f>
        <v>0</v>
      </c>
      <c r="O7777" t="b">
        <f t="shared" ref="O7777" si="15800">AND(NOT(N7775),NOT(N7776),N7777)</f>
        <v>0</v>
      </c>
    </row>
    <row r="7778" spans="1:15" x14ac:dyDescent="0.25">
      <c r="A7778" t="s">
        <v>13</v>
      </c>
      <c r="B7778" t="s">
        <v>14</v>
      </c>
      <c r="C7778">
        <v>17</v>
      </c>
      <c r="D7778">
        <v>49</v>
      </c>
      <c r="E7778" t="b">
        <v>0</v>
      </c>
      <c r="F7778">
        <v>6.8000000000000005E-2</v>
      </c>
      <c r="G7778">
        <v>256</v>
      </c>
      <c r="H7778">
        <v>256</v>
      </c>
      <c r="I7778">
        <v>996</v>
      </c>
      <c r="J7778">
        <v>514</v>
      </c>
      <c r="K7778">
        <v>0</v>
      </c>
      <c r="L7778">
        <v>11</v>
      </c>
      <c r="M7778">
        <f t="shared" si="15738"/>
        <v>0</v>
      </c>
      <c r="N7778" t="b">
        <f t="shared" ref="N7778" si="15801">AND(MIN($F7778,$F7779,$F7780)=$F7778,MAX($H7778,$H7779,$H7780)=$H7778)</f>
        <v>0</v>
      </c>
      <c r="O7778" t="b">
        <f t="shared" ref="O7778" si="15802">AND(N7778,NOT(N7779),NOT(N7780))</f>
        <v>0</v>
      </c>
    </row>
    <row r="7779" spans="1:15" x14ac:dyDescent="0.25">
      <c r="A7779" t="s">
        <v>15</v>
      </c>
      <c r="B7779" t="s">
        <v>14</v>
      </c>
      <c r="C7779">
        <v>17</v>
      </c>
      <c r="D7779">
        <v>49</v>
      </c>
      <c r="E7779" t="b">
        <v>0</v>
      </c>
      <c r="F7779">
        <v>6.3E-2</v>
      </c>
      <c r="G7779">
        <v>256</v>
      </c>
      <c r="H7779">
        <v>256</v>
      </c>
      <c r="I7779">
        <v>515</v>
      </c>
      <c r="J7779">
        <v>514</v>
      </c>
      <c r="K7779">
        <v>0</v>
      </c>
      <c r="L7779">
        <v>11</v>
      </c>
      <c r="M7779">
        <f t="shared" si="15738"/>
        <v>0</v>
      </c>
      <c r="N7779" t="b">
        <f t="shared" ref="N7779" si="15803">AND(MIN($F7778,$F7779,$F7780)=$F7779,MAX($H7778,$H7779,$H7780)=$H7779)</f>
        <v>1</v>
      </c>
      <c r="O7779" t="b">
        <f t="shared" ref="O7779" si="15804">AND(NOT(N7778),N7779,NOT(N7780))</f>
        <v>1</v>
      </c>
    </row>
    <row r="7780" spans="1:15" x14ac:dyDescent="0.25">
      <c r="A7780" t="s">
        <v>19</v>
      </c>
      <c r="B7780" t="s">
        <v>14</v>
      </c>
      <c r="C7780">
        <v>17</v>
      </c>
      <c r="D7780">
        <v>49</v>
      </c>
      <c r="E7780" t="b">
        <v>0</v>
      </c>
      <c r="F7780">
        <v>8.6999999999999994E-2</v>
      </c>
      <c r="G7780">
        <v>256</v>
      </c>
      <c r="H7780">
        <v>256</v>
      </c>
      <c r="I7780">
        <v>996</v>
      </c>
      <c r="J7780">
        <v>514</v>
      </c>
      <c r="K7780">
        <v>0</v>
      </c>
      <c r="L7780">
        <v>11</v>
      </c>
      <c r="M7780">
        <f t="shared" si="15738"/>
        <v>0</v>
      </c>
      <c r="N7780" t="b">
        <f t="shared" ref="N7780" si="15805">AND(MIN($F7778,$F7779,$F7780)=$F7780,MAX($H7778,$H7779,$H7780)=$H7780)</f>
        <v>0</v>
      </c>
      <c r="O7780" t="b">
        <f t="shared" ref="O7780" si="15806">AND(NOT(N7778),NOT(N7779),N7780)</f>
        <v>0</v>
      </c>
    </row>
    <row r="7781" spans="1:15" x14ac:dyDescent="0.25">
      <c r="A7781" t="s">
        <v>13</v>
      </c>
      <c r="B7781" t="s">
        <v>14</v>
      </c>
      <c r="C7781">
        <v>17</v>
      </c>
      <c r="D7781">
        <v>4</v>
      </c>
      <c r="E7781" t="b">
        <v>0</v>
      </c>
      <c r="F7781">
        <v>6.7590000000000003</v>
      </c>
      <c r="G7781">
        <v>256</v>
      </c>
      <c r="H7781">
        <v>256</v>
      </c>
      <c r="I7781">
        <v>952427</v>
      </c>
      <c r="J7781">
        <v>519463</v>
      </c>
      <c r="K7781">
        <v>259472</v>
      </c>
      <c r="L7781">
        <v>17</v>
      </c>
      <c r="M7781">
        <f t="shared" si="15738"/>
        <v>0</v>
      </c>
      <c r="N7781" t="b">
        <f t="shared" ref="N7781" si="15807">AND(MIN($F7781,$F7782,$F7783)=$F7781,MAX($H7781,$H7782,$H7783)=$H7781)</f>
        <v>0</v>
      </c>
      <c r="O7781" t="b">
        <f t="shared" ref="O7781" si="15808">AND(N7781,NOT(N7782),NOT(N7783))</f>
        <v>0</v>
      </c>
    </row>
    <row r="7782" spans="1:15" x14ac:dyDescent="0.25">
      <c r="A7782" t="s">
        <v>15</v>
      </c>
      <c r="B7782" t="s">
        <v>14</v>
      </c>
      <c r="C7782">
        <v>17</v>
      </c>
      <c r="D7782">
        <v>4</v>
      </c>
      <c r="E7782" t="b">
        <v>0</v>
      </c>
      <c r="F7782">
        <v>3.11</v>
      </c>
      <c r="G7782">
        <v>256</v>
      </c>
      <c r="H7782">
        <v>256</v>
      </c>
      <c r="I7782">
        <v>536198</v>
      </c>
      <c r="J7782">
        <v>519463</v>
      </c>
      <c r="K7782">
        <v>259472</v>
      </c>
      <c r="L7782">
        <v>17</v>
      </c>
      <c r="M7782">
        <f t="shared" si="15738"/>
        <v>0</v>
      </c>
      <c r="N7782" t="b">
        <f t="shared" ref="N7782" si="15809">AND(MIN($F7781,$F7782,$F7783)=$F7782,MAX($H7781,$H7782,$H7783)=$H7782)</f>
        <v>1</v>
      </c>
      <c r="O7782" t="b">
        <f t="shared" ref="O7782" si="15810">AND(NOT(N7781),N7782,NOT(N7783))</f>
        <v>1</v>
      </c>
    </row>
    <row r="7783" spans="1:15" x14ac:dyDescent="0.25">
      <c r="A7783" t="s">
        <v>19</v>
      </c>
      <c r="B7783" t="s">
        <v>14</v>
      </c>
      <c r="C7783">
        <v>17</v>
      </c>
      <c r="D7783">
        <v>4</v>
      </c>
      <c r="E7783" t="b">
        <v>0</v>
      </c>
      <c r="F7783">
        <v>7.6619999999999999</v>
      </c>
      <c r="G7783">
        <v>256</v>
      </c>
      <c r="H7783">
        <v>256</v>
      </c>
      <c r="I7783">
        <v>952427</v>
      </c>
      <c r="J7783">
        <v>519463</v>
      </c>
      <c r="K7783">
        <v>259472</v>
      </c>
      <c r="L7783">
        <v>17</v>
      </c>
      <c r="M7783">
        <f t="shared" si="15738"/>
        <v>0</v>
      </c>
      <c r="N7783" t="b">
        <f t="shared" ref="N7783" si="15811">AND(MIN($F7781,$F7782,$F7783)=$F7783,MAX($H7781,$H7782,$H7783)=$H7783)</f>
        <v>0</v>
      </c>
      <c r="O7783" t="b">
        <f t="shared" ref="O7783" si="15812">AND(NOT(N7781),NOT(N7782),N7783)</f>
        <v>0</v>
      </c>
    </row>
    <row r="7784" spans="1:15" x14ac:dyDescent="0.25">
      <c r="A7784" t="s">
        <v>13</v>
      </c>
      <c r="B7784" t="s">
        <v>14</v>
      </c>
      <c r="C7784">
        <v>17</v>
      </c>
      <c r="D7784">
        <v>50</v>
      </c>
      <c r="E7784" t="b">
        <v>0</v>
      </c>
      <c r="F7784">
        <v>9.6000000000000002E-2</v>
      </c>
      <c r="G7784">
        <v>256</v>
      </c>
      <c r="H7784">
        <v>256</v>
      </c>
      <c r="I7784">
        <v>956</v>
      </c>
      <c r="J7784">
        <v>515</v>
      </c>
      <c r="K7784">
        <v>0</v>
      </c>
      <c r="L7784">
        <v>11</v>
      </c>
      <c r="M7784">
        <f t="shared" si="15738"/>
        <v>0</v>
      </c>
      <c r="N7784" t="b">
        <f t="shared" ref="N7784" si="15813">AND(MIN($F7784,$F7785,$F7786)=$F7784,MAX($H7784,$H7785,$H7786)=$H7784)</f>
        <v>0</v>
      </c>
      <c r="O7784" t="b">
        <f t="shared" ref="O7784" si="15814">AND(N7784,NOT(N7785),NOT(N7786))</f>
        <v>0</v>
      </c>
    </row>
    <row r="7785" spans="1:15" x14ac:dyDescent="0.25">
      <c r="A7785" t="s">
        <v>15</v>
      </c>
      <c r="B7785" t="s">
        <v>14</v>
      </c>
      <c r="C7785">
        <v>17</v>
      </c>
      <c r="D7785">
        <v>50</v>
      </c>
      <c r="E7785" t="b">
        <v>0</v>
      </c>
      <c r="F7785">
        <v>7.8E-2</v>
      </c>
      <c r="G7785">
        <v>256</v>
      </c>
      <c r="H7785">
        <v>256</v>
      </c>
      <c r="I7785">
        <v>516</v>
      </c>
      <c r="J7785">
        <v>515</v>
      </c>
      <c r="K7785">
        <v>0</v>
      </c>
      <c r="L7785">
        <v>11</v>
      </c>
      <c r="M7785">
        <f t="shared" si="15738"/>
        <v>0</v>
      </c>
      <c r="N7785" t="b">
        <f t="shared" ref="N7785" si="15815">AND(MIN($F7784,$F7785,$F7786)=$F7785,MAX($H7784,$H7785,$H7786)=$H7785)</f>
        <v>1</v>
      </c>
      <c r="O7785" t="b">
        <f t="shared" ref="O7785" si="15816">AND(NOT(N7784),N7785,NOT(N7786))</f>
        <v>1</v>
      </c>
    </row>
    <row r="7786" spans="1:15" x14ac:dyDescent="0.25">
      <c r="A7786" t="s">
        <v>19</v>
      </c>
      <c r="B7786" t="s">
        <v>14</v>
      </c>
      <c r="C7786">
        <v>17</v>
      </c>
      <c r="D7786">
        <v>50</v>
      </c>
      <c r="E7786" t="b">
        <v>0</v>
      </c>
      <c r="F7786">
        <v>0.105</v>
      </c>
      <c r="G7786">
        <v>256</v>
      </c>
      <c r="H7786">
        <v>256</v>
      </c>
      <c r="I7786">
        <v>956</v>
      </c>
      <c r="J7786">
        <v>515</v>
      </c>
      <c r="K7786">
        <v>0</v>
      </c>
      <c r="L7786">
        <v>11</v>
      </c>
      <c r="M7786">
        <f t="shared" si="15738"/>
        <v>0</v>
      </c>
      <c r="N7786" t="b">
        <f t="shared" ref="N7786" si="15817">AND(MIN($F7784,$F7785,$F7786)=$F7786,MAX($H7784,$H7785,$H7786)=$H7786)</f>
        <v>0</v>
      </c>
      <c r="O7786" t="b">
        <f t="shared" ref="O7786" si="15818">AND(NOT(N7784),NOT(N7785),N7786)</f>
        <v>0</v>
      </c>
    </row>
    <row r="7787" spans="1:15" x14ac:dyDescent="0.25">
      <c r="A7787" t="s">
        <v>13</v>
      </c>
      <c r="B7787" t="s">
        <v>14</v>
      </c>
      <c r="C7787">
        <v>17</v>
      </c>
      <c r="D7787">
        <v>5</v>
      </c>
      <c r="E7787" t="b">
        <v>0</v>
      </c>
      <c r="F7787">
        <v>8.6999999999999994E-2</v>
      </c>
      <c r="G7787">
        <v>256</v>
      </c>
      <c r="H7787">
        <v>256</v>
      </c>
      <c r="I7787">
        <v>1050</v>
      </c>
      <c r="J7787">
        <v>519</v>
      </c>
      <c r="K7787">
        <v>0</v>
      </c>
      <c r="L7787">
        <v>18</v>
      </c>
      <c r="M7787">
        <f t="shared" si="15738"/>
        <v>0</v>
      </c>
      <c r="N7787" t="b">
        <f t="shared" ref="N7787" si="15819">AND(MIN($F7787,$F7788,$F7789)=$F7787,MAX($H7787,$H7788,$H7789)=$H7787)</f>
        <v>0</v>
      </c>
      <c r="O7787" t="b">
        <f t="shared" ref="O7787" si="15820">AND(N7787,NOT(N7788),NOT(N7789))</f>
        <v>0</v>
      </c>
    </row>
    <row r="7788" spans="1:15" x14ac:dyDescent="0.25">
      <c r="A7788" t="s">
        <v>15</v>
      </c>
      <c r="B7788" t="s">
        <v>14</v>
      </c>
      <c r="C7788">
        <v>17</v>
      </c>
      <c r="D7788">
        <v>5</v>
      </c>
      <c r="E7788" t="b">
        <v>0</v>
      </c>
      <c r="F7788">
        <v>6.5000000000000002E-2</v>
      </c>
      <c r="G7788">
        <v>256</v>
      </c>
      <c r="H7788">
        <v>256</v>
      </c>
      <c r="I7788">
        <v>529</v>
      </c>
      <c r="J7788">
        <v>519</v>
      </c>
      <c r="K7788">
        <v>0</v>
      </c>
      <c r="L7788">
        <v>18</v>
      </c>
      <c r="M7788">
        <f t="shared" si="15738"/>
        <v>0</v>
      </c>
      <c r="N7788" t="b">
        <f t="shared" ref="N7788" si="15821">AND(MIN($F7787,$F7788,$F7789)=$F7788,MAX($H7787,$H7788,$H7789)=$H7788)</f>
        <v>1</v>
      </c>
      <c r="O7788" t="b">
        <f t="shared" ref="O7788" si="15822">AND(NOT(N7787),N7788,NOT(N7789))</f>
        <v>1</v>
      </c>
    </row>
    <row r="7789" spans="1:15" x14ac:dyDescent="0.25">
      <c r="A7789" t="s">
        <v>19</v>
      </c>
      <c r="B7789" t="s">
        <v>14</v>
      </c>
      <c r="C7789">
        <v>17</v>
      </c>
      <c r="D7789">
        <v>5</v>
      </c>
      <c r="E7789" t="b">
        <v>0</v>
      </c>
      <c r="F7789">
        <v>8.2000000000000003E-2</v>
      </c>
      <c r="G7789">
        <v>256</v>
      </c>
      <c r="H7789">
        <v>256</v>
      </c>
      <c r="I7789">
        <v>1050</v>
      </c>
      <c r="J7789">
        <v>519</v>
      </c>
      <c r="K7789">
        <v>0</v>
      </c>
      <c r="L7789">
        <v>18</v>
      </c>
      <c r="M7789">
        <f t="shared" si="15738"/>
        <v>0</v>
      </c>
      <c r="N7789" t="b">
        <f t="shared" ref="N7789" si="15823">AND(MIN($F7787,$F7788,$F7789)=$F7789,MAX($H7787,$H7788,$H7789)=$H7789)</f>
        <v>0</v>
      </c>
      <c r="O7789" t="b">
        <f t="shared" ref="O7789" si="15824">AND(NOT(N7787),NOT(N7788),N7789)</f>
        <v>0</v>
      </c>
    </row>
    <row r="7790" spans="1:15" x14ac:dyDescent="0.25">
      <c r="A7790" t="s">
        <v>13</v>
      </c>
      <c r="B7790" t="s">
        <v>14</v>
      </c>
      <c r="C7790">
        <v>17</v>
      </c>
      <c r="D7790">
        <v>6</v>
      </c>
      <c r="E7790" t="b">
        <v>0</v>
      </c>
      <c r="F7790">
        <v>1E-3</v>
      </c>
      <c r="G7790">
        <v>256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f t="shared" si="15738"/>
        <v>256</v>
      </c>
      <c r="N7790" t="b">
        <f t="shared" ref="N7790" si="15825">AND(MIN($F7790,$F7791,$F7792)=$F7790,MAX($H7790,$H7791,$H7792)=$H7790)</f>
        <v>0</v>
      </c>
      <c r="O7790" t="b">
        <f t="shared" ref="O7790" si="15826">AND(N7790,NOT(N7791),NOT(N7792))</f>
        <v>0</v>
      </c>
    </row>
    <row r="7791" spans="1:15" x14ac:dyDescent="0.25">
      <c r="A7791" t="s">
        <v>15</v>
      </c>
      <c r="B7791" t="s">
        <v>14</v>
      </c>
      <c r="C7791">
        <v>17</v>
      </c>
      <c r="D7791">
        <v>6</v>
      </c>
      <c r="E7791" t="b">
        <v>0</v>
      </c>
      <c r="F7791">
        <v>0</v>
      </c>
      <c r="G7791">
        <v>256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f t="shared" si="15738"/>
        <v>256</v>
      </c>
      <c r="N7791" t="b">
        <f t="shared" ref="N7791" si="15827">AND(MIN($F7790,$F7791,$F7792)=$F7791,MAX($H7790,$H7791,$H7792)=$H7791)</f>
        <v>1</v>
      </c>
      <c r="O7791" t="b">
        <f t="shared" ref="O7791" si="15828">AND(NOT(N7790),N7791,NOT(N7792))</f>
        <v>0</v>
      </c>
    </row>
    <row r="7792" spans="1:15" x14ac:dyDescent="0.25">
      <c r="A7792" t="s">
        <v>19</v>
      </c>
      <c r="B7792" t="s">
        <v>14</v>
      </c>
      <c r="C7792">
        <v>17</v>
      </c>
      <c r="D7792">
        <v>6</v>
      </c>
      <c r="E7792" t="b">
        <v>0</v>
      </c>
      <c r="F7792">
        <v>0</v>
      </c>
      <c r="G7792">
        <v>256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f t="shared" si="15738"/>
        <v>256</v>
      </c>
      <c r="N7792" t="b">
        <f t="shared" ref="N7792" si="15829">AND(MIN($F7790,$F7791,$F7792)=$F7792,MAX($H7790,$H7791,$H7792)=$H7792)</f>
        <v>1</v>
      </c>
      <c r="O7792" t="b">
        <f t="shared" ref="O7792" si="15830">AND(NOT(N7790),NOT(N7791),N7792)</f>
        <v>0</v>
      </c>
    </row>
    <row r="7793" spans="1:15" x14ac:dyDescent="0.25">
      <c r="A7793" t="s">
        <v>13</v>
      </c>
      <c r="B7793" t="s">
        <v>14</v>
      </c>
      <c r="C7793">
        <v>17</v>
      </c>
      <c r="D7793">
        <v>7</v>
      </c>
      <c r="E7793" t="b">
        <v>0</v>
      </c>
      <c r="F7793">
        <v>5.8000000000000003E-2</v>
      </c>
      <c r="G7793">
        <v>256</v>
      </c>
      <c r="H7793">
        <v>256</v>
      </c>
      <c r="I7793">
        <v>959</v>
      </c>
      <c r="J7793">
        <v>605</v>
      </c>
      <c r="K7793">
        <v>46</v>
      </c>
      <c r="L7793">
        <v>9</v>
      </c>
      <c r="M7793">
        <f t="shared" si="15738"/>
        <v>0</v>
      </c>
      <c r="N7793" t="b">
        <f t="shared" ref="N7793" si="15831">AND(MIN($F7793,$F7794,$F7795)=$F7793,MAX($H7793,$H7794,$H7795)=$H7793)</f>
        <v>1</v>
      </c>
      <c r="O7793" t="b">
        <f t="shared" ref="O7793" si="15832">AND(N7793,NOT(N7794),NOT(N7795))</f>
        <v>1</v>
      </c>
    </row>
    <row r="7794" spans="1:15" x14ac:dyDescent="0.25">
      <c r="A7794" t="s">
        <v>15</v>
      </c>
      <c r="B7794" t="s">
        <v>14</v>
      </c>
      <c r="C7794">
        <v>17</v>
      </c>
      <c r="D7794">
        <v>7</v>
      </c>
      <c r="E7794" t="b">
        <v>0</v>
      </c>
      <c r="F7794">
        <v>7.5999999999999998E-2</v>
      </c>
      <c r="G7794">
        <v>256</v>
      </c>
      <c r="H7794">
        <v>256</v>
      </c>
      <c r="I7794">
        <v>650</v>
      </c>
      <c r="J7794">
        <v>649</v>
      </c>
      <c r="K7794">
        <v>68</v>
      </c>
      <c r="L7794">
        <v>9</v>
      </c>
      <c r="M7794">
        <f t="shared" si="15738"/>
        <v>0</v>
      </c>
      <c r="N7794" t="b">
        <f t="shared" ref="N7794" si="15833">AND(MIN($F7793,$F7794,$F7795)=$F7794,MAX($H7793,$H7794,$H7795)=$H7794)</f>
        <v>0</v>
      </c>
      <c r="O7794" t="b">
        <f t="shared" ref="O7794" si="15834">AND(NOT(N7793),N7794,NOT(N7795))</f>
        <v>0</v>
      </c>
    </row>
    <row r="7795" spans="1:15" x14ac:dyDescent="0.25">
      <c r="A7795" t="s">
        <v>19</v>
      </c>
      <c r="B7795" t="s">
        <v>14</v>
      </c>
      <c r="C7795">
        <v>17</v>
      </c>
      <c r="D7795">
        <v>7</v>
      </c>
      <c r="E7795" t="b">
        <v>0</v>
      </c>
      <c r="F7795">
        <v>9.4E-2</v>
      </c>
      <c r="G7795">
        <v>256</v>
      </c>
      <c r="H7795">
        <v>256</v>
      </c>
      <c r="I7795">
        <v>959</v>
      </c>
      <c r="J7795">
        <v>605</v>
      </c>
      <c r="K7795">
        <v>46</v>
      </c>
      <c r="L7795">
        <v>9</v>
      </c>
      <c r="M7795">
        <f t="shared" si="15738"/>
        <v>0</v>
      </c>
      <c r="N7795" t="b">
        <f t="shared" ref="N7795" si="15835">AND(MIN($F7793,$F7794,$F7795)=$F7795,MAX($H7793,$H7794,$H7795)=$H7795)</f>
        <v>0</v>
      </c>
      <c r="O7795" t="b">
        <f t="shared" ref="O7795" si="15836">AND(NOT(N7793),NOT(N7794),N7795)</f>
        <v>0</v>
      </c>
    </row>
    <row r="7796" spans="1:15" x14ac:dyDescent="0.25">
      <c r="A7796" t="s">
        <v>13</v>
      </c>
      <c r="B7796" t="s">
        <v>14</v>
      </c>
      <c r="C7796">
        <v>17</v>
      </c>
      <c r="D7796">
        <v>8</v>
      </c>
      <c r="E7796" t="b">
        <v>0</v>
      </c>
      <c r="F7796">
        <v>1E-3</v>
      </c>
      <c r="G7796">
        <v>256</v>
      </c>
      <c r="H7796">
        <v>3</v>
      </c>
      <c r="I7796">
        <v>18</v>
      </c>
      <c r="J7796">
        <v>11</v>
      </c>
      <c r="K7796">
        <v>3</v>
      </c>
      <c r="L7796">
        <v>1</v>
      </c>
      <c r="M7796">
        <f t="shared" si="15738"/>
        <v>253</v>
      </c>
      <c r="N7796" t="b">
        <f t="shared" ref="N7796" si="15837">AND(MIN($F7796,$F7797,$F7798)=$F7796,MAX($H7796,$H7797,$H7798)=$H7796)</f>
        <v>1</v>
      </c>
      <c r="O7796" t="b">
        <f t="shared" ref="O7796" si="15838">AND(N7796,NOT(N7797),NOT(N7798))</f>
        <v>0</v>
      </c>
    </row>
    <row r="7797" spans="1:15" x14ac:dyDescent="0.25">
      <c r="A7797" t="s">
        <v>15</v>
      </c>
      <c r="B7797" t="s">
        <v>14</v>
      </c>
      <c r="C7797">
        <v>17</v>
      </c>
      <c r="D7797">
        <v>8</v>
      </c>
      <c r="E7797" t="b">
        <v>0</v>
      </c>
      <c r="F7797">
        <v>1E-3</v>
      </c>
      <c r="G7797">
        <v>256</v>
      </c>
      <c r="H7797">
        <v>3</v>
      </c>
      <c r="I7797">
        <v>11</v>
      </c>
      <c r="J7797">
        <v>11</v>
      </c>
      <c r="K7797">
        <v>3</v>
      </c>
      <c r="L7797">
        <v>1</v>
      </c>
      <c r="M7797">
        <f t="shared" si="15738"/>
        <v>253</v>
      </c>
      <c r="N7797" t="b">
        <f t="shared" ref="N7797" si="15839">AND(MIN($F7796,$F7797,$F7798)=$F7797,MAX($H7796,$H7797,$H7798)=$H7797)</f>
        <v>1</v>
      </c>
      <c r="O7797" t="b">
        <f t="shared" ref="O7797" si="15840">AND(NOT(N7796),N7797,NOT(N7798))</f>
        <v>0</v>
      </c>
    </row>
    <row r="7798" spans="1:15" x14ac:dyDescent="0.25">
      <c r="A7798" t="s">
        <v>19</v>
      </c>
      <c r="B7798" t="s">
        <v>14</v>
      </c>
      <c r="C7798">
        <v>17</v>
      </c>
      <c r="D7798">
        <v>8</v>
      </c>
      <c r="E7798" t="b">
        <v>0</v>
      </c>
      <c r="F7798">
        <v>1E-3</v>
      </c>
      <c r="G7798">
        <v>256</v>
      </c>
      <c r="H7798">
        <v>3</v>
      </c>
      <c r="I7798">
        <v>18</v>
      </c>
      <c r="J7798">
        <v>11</v>
      </c>
      <c r="K7798">
        <v>3</v>
      </c>
      <c r="L7798">
        <v>1</v>
      </c>
      <c r="M7798">
        <f t="shared" si="15738"/>
        <v>253</v>
      </c>
      <c r="N7798" t="b">
        <f t="shared" ref="N7798" si="15841">AND(MIN($F7796,$F7797,$F7798)=$F7798,MAX($H7796,$H7797,$H7798)=$H7798)</f>
        <v>1</v>
      </c>
      <c r="O7798" t="b">
        <f t="shared" ref="O7798" si="15842">AND(NOT(N7796),NOT(N7797),N7798)</f>
        <v>0</v>
      </c>
    </row>
    <row r="7799" spans="1:15" x14ac:dyDescent="0.25">
      <c r="A7799" t="s">
        <v>13</v>
      </c>
      <c r="B7799" t="s">
        <v>14</v>
      </c>
      <c r="C7799">
        <v>17</v>
      </c>
      <c r="D7799">
        <v>9</v>
      </c>
      <c r="E7799" t="b">
        <v>0</v>
      </c>
      <c r="F7799">
        <v>9.0999999999999998E-2</v>
      </c>
      <c r="G7799">
        <v>256</v>
      </c>
      <c r="H7799">
        <v>256</v>
      </c>
      <c r="I7799">
        <v>1955</v>
      </c>
      <c r="J7799">
        <v>1013</v>
      </c>
      <c r="K7799">
        <v>248</v>
      </c>
      <c r="L7799">
        <v>14</v>
      </c>
      <c r="M7799">
        <f t="shared" si="15738"/>
        <v>0</v>
      </c>
      <c r="N7799" t="b">
        <f t="shared" ref="N7799" si="15843">AND(MIN($F7799,$F7800,$F7801)=$F7799,MAX($H7799,$H7800,$H7801)=$H7799)</f>
        <v>0</v>
      </c>
      <c r="O7799" t="b">
        <f t="shared" ref="O7799" si="15844">AND(N7799,NOT(N7800),NOT(N7801))</f>
        <v>0</v>
      </c>
    </row>
    <row r="7800" spans="1:15" x14ac:dyDescent="0.25">
      <c r="A7800" t="s">
        <v>15</v>
      </c>
      <c r="B7800" t="s">
        <v>14</v>
      </c>
      <c r="C7800">
        <v>17</v>
      </c>
      <c r="D7800">
        <v>9</v>
      </c>
      <c r="E7800" t="b">
        <v>0</v>
      </c>
      <c r="F7800">
        <v>7.4999999999999997E-2</v>
      </c>
      <c r="G7800">
        <v>256</v>
      </c>
      <c r="H7800">
        <v>256</v>
      </c>
      <c r="I7800">
        <v>1022</v>
      </c>
      <c r="J7800">
        <v>1013</v>
      </c>
      <c r="K7800">
        <v>248</v>
      </c>
      <c r="L7800">
        <v>14</v>
      </c>
      <c r="M7800">
        <f t="shared" si="15738"/>
        <v>0</v>
      </c>
      <c r="N7800" t="b">
        <f t="shared" ref="N7800" si="15845">AND(MIN($F7799,$F7800,$F7801)=$F7800,MAX($H7799,$H7800,$H7801)=$H7800)</f>
        <v>1</v>
      </c>
      <c r="O7800" t="b">
        <f t="shared" ref="O7800" si="15846">AND(NOT(N7799),N7800,NOT(N7801))</f>
        <v>1</v>
      </c>
    </row>
    <row r="7801" spans="1:15" x14ac:dyDescent="0.25">
      <c r="A7801" t="s">
        <v>19</v>
      </c>
      <c r="B7801" t="s">
        <v>14</v>
      </c>
      <c r="C7801">
        <v>17</v>
      </c>
      <c r="D7801">
        <v>9</v>
      </c>
      <c r="E7801" t="b">
        <v>0</v>
      </c>
      <c r="F7801">
        <v>0.1</v>
      </c>
      <c r="G7801">
        <v>256</v>
      </c>
      <c r="H7801">
        <v>256</v>
      </c>
      <c r="I7801">
        <v>1955</v>
      </c>
      <c r="J7801">
        <v>1013</v>
      </c>
      <c r="K7801">
        <v>248</v>
      </c>
      <c r="L7801">
        <v>14</v>
      </c>
      <c r="M7801">
        <f t="shared" si="15738"/>
        <v>0</v>
      </c>
      <c r="N7801" t="b">
        <f t="shared" ref="N7801" si="15847">AND(MIN($F7799,$F7800,$F7801)=$F7801,MAX($H7799,$H7800,$H7801)=$H7801)</f>
        <v>0</v>
      </c>
      <c r="O7801" t="b">
        <f t="shared" ref="O7801" si="15848">AND(NOT(N7799),NOT(N7800),N7801)</f>
        <v>0</v>
      </c>
    </row>
    <row r="7802" spans="1:15" x14ac:dyDescent="0.25">
      <c r="A7802" t="s">
        <v>13</v>
      </c>
      <c r="B7802" t="s">
        <v>14</v>
      </c>
      <c r="C7802">
        <v>18</v>
      </c>
      <c r="D7802">
        <v>0</v>
      </c>
      <c r="E7802" t="b">
        <v>0</v>
      </c>
      <c r="F7802">
        <v>0</v>
      </c>
      <c r="G7802">
        <v>256</v>
      </c>
      <c r="H7802">
        <v>0</v>
      </c>
      <c r="I7802">
        <v>0</v>
      </c>
      <c r="J7802">
        <v>0</v>
      </c>
      <c r="K7802">
        <v>1</v>
      </c>
      <c r="L7802">
        <v>0</v>
      </c>
      <c r="M7802">
        <f t="shared" si="15738"/>
        <v>256</v>
      </c>
      <c r="N7802" t="b">
        <f t="shared" ref="N7802" si="15849">AND(MIN($F7802,$F7803,$F7804)=$F7802,MAX($H7802,$H7803,$H7804)=$H7802)</f>
        <v>1</v>
      </c>
      <c r="O7802" t="b">
        <f t="shared" ref="O7802" si="15850">AND(N7802,NOT(N7803),NOT(N7804))</f>
        <v>0</v>
      </c>
    </row>
    <row r="7803" spans="1:15" x14ac:dyDescent="0.25">
      <c r="A7803" t="s">
        <v>15</v>
      </c>
      <c r="B7803" t="s">
        <v>14</v>
      </c>
      <c r="C7803">
        <v>18</v>
      </c>
      <c r="D7803">
        <v>0</v>
      </c>
      <c r="E7803" t="b">
        <v>0</v>
      </c>
      <c r="F7803">
        <v>0</v>
      </c>
      <c r="G7803">
        <v>256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f t="shared" si="15738"/>
        <v>256</v>
      </c>
      <c r="N7803" t="b">
        <f t="shared" ref="N7803" si="15851">AND(MIN($F7802,$F7803,$F7804)=$F7803,MAX($H7802,$H7803,$H7804)=$H7803)</f>
        <v>1</v>
      </c>
      <c r="O7803" t="b">
        <f t="shared" ref="O7803" si="15852">AND(NOT(N7802),N7803,NOT(N7804))</f>
        <v>0</v>
      </c>
    </row>
    <row r="7804" spans="1:15" x14ac:dyDescent="0.25">
      <c r="A7804" t="s">
        <v>19</v>
      </c>
      <c r="B7804" t="s">
        <v>14</v>
      </c>
      <c r="C7804">
        <v>18</v>
      </c>
      <c r="D7804">
        <v>0</v>
      </c>
      <c r="E7804" t="b">
        <v>0</v>
      </c>
      <c r="F7804">
        <v>0</v>
      </c>
      <c r="G7804">
        <v>256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f t="shared" si="15738"/>
        <v>256</v>
      </c>
      <c r="N7804" t="b">
        <f t="shared" ref="N7804" si="15853">AND(MIN($F7802,$F7803,$F7804)=$F7804,MAX($H7802,$H7803,$H7804)=$H7804)</f>
        <v>1</v>
      </c>
      <c r="O7804" t="b">
        <f t="shared" ref="O7804" si="15854">AND(NOT(N7802),NOT(N7803),N7804)</f>
        <v>0</v>
      </c>
    </row>
    <row r="7805" spans="1:15" x14ac:dyDescent="0.25">
      <c r="A7805" t="s">
        <v>13</v>
      </c>
      <c r="B7805" t="s">
        <v>14</v>
      </c>
      <c r="C7805">
        <v>18</v>
      </c>
      <c r="D7805">
        <v>10</v>
      </c>
      <c r="E7805" t="b">
        <v>0</v>
      </c>
      <c r="F7805">
        <v>0.186</v>
      </c>
      <c r="G7805">
        <v>256</v>
      </c>
      <c r="H7805">
        <v>256</v>
      </c>
      <c r="I7805">
        <v>15059</v>
      </c>
      <c r="J7805">
        <v>9296</v>
      </c>
      <c r="K7805">
        <v>4390</v>
      </c>
      <c r="L7805">
        <v>13</v>
      </c>
      <c r="M7805">
        <f t="shared" si="15738"/>
        <v>0</v>
      </c>
      <c r="N7805" t="b">
        <f t="shared" ref="N7805" si="15855">AND(MIN($F7805,$F7806,$F7807)=$F7805,MAX($H7805,$H7806,$H7807)=$H7805)</f>
        <v>0</v>
      </c>
      <c r="O7805" t="b">
        <f t="shared" ref="O7805" si="15856">AND(N7805,NOT(N7806),NOT(N7807))</f>
        <v>0</v>
      </c>
    </row>
    <row r="7806" spans="1:15" x14ac:dyDescent="0.25">
      <c r="A7806" t="s">
        <v>15</v>
      </c>
      <c r="B7806" t="s">
        <v>14</v>
      </c>
      <c r="C7806">
        <v>18</v>
      </c>
      <c r="D7806">
        <v>10</v>
      </c>
      <c r="E7806" t="b">
        <v>0</v>
      </c>
      <c r="F7806">
        <v>0.13100000000000001</v>
      </c>
      <c r="G7806">
        <v>256</v>
      </c>
      <c r="H7806">
        <v>256</v>
      </c>
      <c r="I7806">
        <v>9299</v>
      </c>
      <c r="J7806">
        <v>9296</v>
      </c>
      <c r="K7806">
        <v>4390</v>
      </c>
      <c r="L7806">
        <v>13</v>
      </c>
      <c r="M7806">
        <f t="shared" si="15738"/>
        <v>0</v>
      </c>
      <c r="N7806" t="b">
        <f t="shared" ref="N7806" si="15857">AND(MIN($F7805,$F7806,$F7807)=$F7806,MAX($H7805,$H7806,$H7807)=$H7806)</f>
        <v>1</v>
      </c>
      <c r="O7806" t="b">
        <f t="shared" ref="O7806" si="15858">AND(NOT(N7805),N7806,NOT(N7807))</f>
        <v>1</v>
      </c>
    </row>
    <row r="7807" spans="1:15" x14ac:dyDescent="0.25">
      <c r="A7807" t="s">
        <v>19</v>
      </c>
      <c r="B7807" t="s">
        <v>14</v>
      </c>
      <c r="C7807">
        <v>18</v>
      </c>
      <c r="D7807">
        <v>10</v>
      </c>
      <c r="E7807" t="b">
        <v>0</v>
      </c>
      <c r="F7807">
        <v>0.24</v>
      </c>
      <c r="G7807">
        <v>256</v>
      </c>
      <c r="H7807">
        <v>256</v>
      </c>
      <c r="I7807">
        <v>15059</v>
      </c>
      <c r="J7807">
        <v>9296</v>
      </c>
      <c r="K7807">
        <v>4390</v>
      </c>
      <c r="L7807">
        <v>13</v>
      </c>
      <c r="M7807">
        <f t="shared" si="15738"/>
        <v>0</v>
      </c>
      <c r="N7807" t="b">
        <f t="shared" ref="N7807" si="15859">AND(MIN($F7805,$F7806,$F7807)=$F7807,MAX($H7805,$H7806,$H7807)=$H7807)</f>
        <v>0</v>
      </c>
      <c r="O7807" t="b">
        <f t="shared" ref="O7807" si="15860">AND(NOT(N7805),NOT(N7806),N7807)</f>
        <v>0</v>
      </c>
    </row>
    <row r="7808" spans="1:15" x14ac:dyDescent="0.25">
      <c r="A7808" t="s">
        <v>13</v>
      </c>
      <c r="B7808" t="s">
        <v>14</v>
      </c>
      <c r="C7808">
        <v>18</v>
      </c>
      <c r="D7808">
        <v>11</v>
      </c>
      <c r="E7808" t="b">
        <v>1</v>
      </c>
      <c r="F7808">
        <v>10.000999999999999</v>
      </c>
      <c r="G7808">
        <v>256</v>
      </c>
      <c r="H7808">
        <v>0</v>
      </c>
      <c r="I7808">
        <v>1163190</v>
      </c>
      <c r="J7808">
        <v>1162926</v>
      </c>
      <c r="K7808">
        <v>581461</v>
      </c>
      <c r="L7808">
        <v>13</v>
      </c>
      <c r="M7808">
        <f t="shared" si="15738"/>
        <v>256</v>
      </c>
      <c r="N7808" t="b">
        <f t="shared" ref="N7808" si="15861">AND(MIN($F7808,$F7809,$F7810)=$F7808,MAX($H7808,$H7809,$H7810)=$H7808)</f>
        <v>0</v>
      </c>
      <c r="O7808" t="b">
        <f t="shared" ref="O7808" si="15862">AND(N7808,NOT(N7809),NOT(N7810))</f>
        <v>0</v>
      </c>
    </row>
    <row r="7809" spans="1:15" x14ac:dyDescent="0.25">
      <c r="A7809" t="s">
        <v>15</v>
      </c>
      <c r="B7809" t="s">
        <v>14</v>
      </c>
      <c r="C7809">
        <v>18</v>
      </c>
      <c r="D7809">
        <v>11</v>
      </c>
      <c r="E7809" t="b">
        <v>0</v>
      </c>
      <c r="F7809">
        <v>4.4210000000000003</v>
      </c>
      <c r="G7809">
        <v>256</v>
      </c>
      <c r="H7809">
        <v>256</v>
      </c>
      <c r="I7809">
        <v>1363</v>
      </c>
      <c r="J7809">
        <v>1362</v>
      </c>
      <c r="K7809">
        <v>423</v>
      </c>
      <c r="L7809">
        <v>11</v>
      </c>
      <c r="M7809">
        <f t="shared" si="15738"/>
        <v>0</v>
      </c>
      <c r="N7809" t="b">
        <f t="shared" ref="N7809" si="15863">AND(MIN($F7808,$F7809,$F7810)=$F7809,MAX($H7808,$H7809,$H7810)=$H7809)</f>
        <v>1</v>
      </c>
      <c r="O7809" t="b">
        <f t="shared" ref="O7809" si="15864">AND(NOT(N7808),N7809,NOT(N7810))</f>
        <v>1</v>
      </c>
    </row>
    <row r="7810" spans="1:15" x14ac:dyDescent="0.25">
      <c r="A7810" t="s">
        <v>19</v>
      </c>
      <c r="B7810" t="s">
        <v>14</v>
      </c>
      <c r="C7810">
        <v>18</v>
      </c>
      <c r="D7810">
        <v>11</v>
      </c>
      <c r="E7810" t="b">
        <v>1</v>
      </c>
      <c r="F7810">
        <v>10.000999999999999</v>
      </c>
      <c r="G7810">
        <v>256</v>
      </c>
      <c r="H7810">
        <v>0</v>
      </c>
      <c r="I7810">
        <v>992046</v>
      </c>
      <c r="J7810">
        <v>991822</v>
      </c>
      <c r="K7810">
        <v>495909</v>
      </c>
      <c r="L7810">
        <v>13</v>
      </c>
      <c r="M7810">
        <f t="shared" si="15738"/>
        <v>256</v>
      </c>
      <c r="N7810" t="b">
        <f t="shared" ref="N7810" si="15865">AND(MIN($F7808,$F7809,$F7810)=$F7810,MAX($H7808,$H7809,$H7810)=$H7810)</f>
        <v>0</v>
      </c>
      <c r="O7810" t="b">
        <f t="shared" ref="O7810" si="15866">AND(NOT(N7808),NOT(N7809),N7810)</f>
        <v>0</v>
      </c>
    </row>
    <row r="7811" spans="1:15" x14ac:dyDescent="0.25">
      <c r="A7811" t="s">
        <v>13</v>
      </c>
      <c r="B7811" t="s">
        <v>14</v>
      </c>
      <c r="C7811">
        <v>18</v>
      </c>
      <c r="D7811">
        <v>12</v>
      </c>
      <c r="E7811" t="b">
        <v>0</v>
      </c>
      <c r="F7811">
        <v>0.109</v>
      </c>
      <c r="G7811">
        <v>256</v>
      </c>
      <c r="H7811">
        <v>256</v>
      </c>
      <c r="I7811">
        <v>3816</v>
      </c>
      <c r="J7811">
        <v>3188</v>
      </c>
      <c r="K7811">
        <v>1336</v>
      </c>
      <c r="L7811">
        <v>16</v>
      </c>
      <c r="M7811">
        <f t="shared" ref="M7811:M7874" si="15867">G7811-H7811</f>
        <v>0</v>
      </c>
      <c r="N7811" t="b">
        <f t="shared" ref="N7811" si="15868">AND(MIN($F7811,$F7812,$F7813)=$F7811,MAX($H7811,$H7812,$H7813)=$H7811)</f>
        <v>1</v>
      </c>
      <c r="O7811" t="b">
        <f t="shared" ref="O7811" si="15869">AND(N7811,NOT(N7812),NOT(N7813))</f>
        <v>1</v>
      </c>
    </row>
    <row r="7812" spans="1:15" x14ac:dyDescent="0.25">
      <c r="A7812" t="s">
        <v>15</v>
      </c>
      <c r="B7812" t="s">
        <v>14</v>
      </c>
      <c r="C7812">
        <v>18</v>
      </c>
      <c r="D7812">
        <v>12</v>
      </c>
      <c r="E7812" t="b">
        <v>1</v>
      </c>
      <c r="F7812">
        <v>10.005000000000001</v>
      </c>
      <c r="G7812">
        <v>256</v>
      </c>
      <c r="H7812">
        <v>0</v>
      </c>
      <c r="I7812">
        <v>14753</v>
      </c>
      <c r="J7812">
        <v>14752</v>
      </c>
      <c r="K7812">
        <v>7374</v>
      </c>
      <c r="L7812">
        <v>11</v>
      </c>
      <c r="M7812">
        <f t="shared" si="15867"/>
        <v>256</v>
      </c>
      <c r="N7812" t="b">
        <f t="shared" ref="N7812" si="15870">AND(MIN($F7811,$F7812,$F7813)=$F7812,MAX($H7811,$H7812,$H7813)=$H7812)</f>
        <v>0</v>
      </c>
      <c r="O7812" t="b">
        <f t="shared" ref="O7812" si="15871">AND(NOT(N7811),N7812,NOT(N7813))</f>
        <v>0</v>
      </c>
    </row>
    <row r="7813" spans="1:15" x14ac:dyDescent="0.25">
      <c r="A7813" t="s">
        <v>19</v>
      </c>
      <c r="B7813" t="s">
        <v>14</v>
      </c>
      <c r="C7813">
        <v>18</v>
      </c>
      <c r="D7813">
        <v>12</v>
      </c>
      <c r="E7813" t="b">
        <v>0</v>
      </c>
      <c r="F7813">
        <v>0.11899999999999999</v>
      </c>
      <c r="G7813">
        <v>256</v>
      </c>
      <c r="H7813">
        <v>256</v>
      </c>
      <c r="I7813">
        <v>3816</v>
      </c>
      <c r="J7813">
        <v>3188</v>
      </c>
      <c r="K7813">
        <v>1336</v>
      </c>
      <c r="L7813">
        <v>16</v>
      </c>
      <c r="M7813">
        <f t="shared" si="15867"/>
        <v>0</v>
      </c>
      <c r="N7813" t="b">
        <f t="shared" ref="N7813" si="15872">AND(MIN($F7811,$F7812,$F7813)=$F7813,MAX($H7811,$H7812,$H7813)=$H7813)</f>
        <v>0</v>
      </c>
      <c r="O7813" t="b">
        <f t="shared" ref="O7813" si="15873">AND(NOT(N7811),NOT(N7812),N7813)</f>
        <v>0</v>
      </c>
    </row>
    <row r="7814" spans="1:15" x14ac:dyDescent="0.25">
      <c r="A7814" t="s">
        <v>13</v>
      </c>
      <c r="B7814" t="s">
        <v>14</v>
      </c>
      <c r="C7814">
        <v>18</v>
      </c>
      <c r="D7814">
        <v>13</v>
      </c>
      <c r="E7814" t="b">
        <v>1</v>
      </c>
      <c r="F7814">
        <v>10.004</v>
      </c>
      <c r="G7814">
        <v>256</v>
      </c>
      <c r="H7814">
        <v>0</v>
      </c>
      <c r="I7814">
        <v>4444</v>
      </c>
      <c r="J7814">
        <v>4084</v>
      </c>
      <c r="K7814">
        <v>2040</v>
      </c>
      <c r="L7814">
        <v>16</v>
      </c>
      <c r="M7814">
        <f t="shared" si="15867"/>
        <v>256</v>
      </c>
      <c r="N7814" t="b">
        <f t="shared" ref="N7814" si="15874">AND(MIN($F7814,$F7815,$F7816)=$F7814,MAX($H7814,$H7815,$H7816)=$H7814)</f>
        <v>0</v>
      </c>
      <c r="O7814" t="b">
        <f t="shared" ref="O7814" si="15875">AND(N7814,NOT(N7815),NOT(N7816))</f>
        <v>0</v>
      </c>
    </row>
    <row r="7815" spans="1:15" x14ac:dyDescent="0.25">
      <c r="A7815" t="s">
        <v>15</v>
      </c>
      <c r="B7815" t="s">
        <v>14</v>
      </c>
      <c r="C7815">
        <v>18</v>
      </c>
      <c r="D7815">
        <v>13</v>
      </c>
      <c r="E7815" t="b">
        <v>1</v>
      </c>
      <c r="F7815">
        <v>10.002000000000001</v>
      </c>
      <c r="G7815">
        <v>256</v>
      </c>
      <c r="H7815">
        <v>0</v>
      </c>
      <c r="I7815">
        <v>9065</v>
      </c>
      <c r="J7815">
        <v>9064</v>
      </c>
      <c r="K7815">
        <v>4530</v>
      </c>
      <c r="L7815">
        <v>11</v>
      </c>
      <c r="M7815">
        <f t="shared" si="15867"/>
        <v>256</v>
      </c>
      <c r="N7815" t="b">
        <f t="shared" ref="N7815" si="15876">AND(MIN($F7814,$F7815,$F7816)=$F7815,MAX($H7814,$H7815,$H7816)=$H7815)</f>
        <v>1</v>
      </c>
      <c r="O7815" t="b">
        <f t="shared" ref="O7815" si="15877">AND(NOT(N7814),N7815,NOT(N7816))</f>
        <v>1</v>
      </c>
    </row>
    <row r="7816" spans="1:15" x14ac:dyDescent="0.25">
      <c r="A7816" t="s">
        <v>19</v>
      </c>
      <c r="B7816" t="s">
        <v>14</v>
      </c>
      <c r="C7816">
        <v>18</v>
      </c>
      <c r="D7816">
        <v>13</v>
      </c>
      <c r="E7816" t="b">
        <v>1</v>
      </c>
      <c r="F7816">
        <v>10.032999999999999</v>
      </c>
      <c r="G7816">
        <v>256</v>
      </c>
      <c r="H7816">
        <v>0</v>
      </c>
      <c r="I7816">
        <v>4033</v>
      </c>
      <c r="J7816">
        <v>3702</v>
      </c>
      <c r="K7816">
        <v>1849</v>
      </c>
      <c r="L7816">
        <v>16</v>
      </c>
      <c r="M7816">
        <f t="shared" si="15867"/>
        <v>256</v>
      </c>
      <c r="N7816" t="b">
        <f t="shared" ref="N7816" si="15878">AND(MIN($F7814,$F7815,$F7816)=$F7816,MAX($H7814,$H7815,$H7816)=$H7816)</f>
        <v>0</v>
      </c>
      <c r="O7816" t="b">
        <f t="shared" ref="O7816" si="15879">AND(NOT(N7814),NOT(N7815),N7816)</f>
        <v>0</v>
      </c>
    </row>
    <row r="7817" spans="1:15" x14ac:dyDescent="0.25">
      <c r="A7817" t="s">
        <v>13</v>
      </c>
      <c r="B7817" t="s">
        <v>14</v>
      </c>
      <c r="C7817">
        <v>18</v>
      </c>
      <c r="D7817">
        <v>14</v>
      </c>
      <c r="E7817" t="b">
        <v>1</v>
      </c>
      <c r="F7817">
        <v>10.000999999999999</v>
      </c>
      <c r="G7817">
        <v>256</v>
      </c>
      <c r="H7817">
        <v>1</v>
      </c>
      <c r="I7817">
        <v>1073350</v>
      </c>
      <c r="J7817">
        <v>1073172</v>
      </c>
      <c r="K7817">
        <v>536583</v>
      </c>
      <c r="L7817">
        <v>26</v>
      </c>
      <c r="M7817">
        <f t="shared" si="15867"/>
        <v>255</v>
      </c>
      <c r="N7817" t="b">
        <f t="shared" ref="N7817" si="15880">AND(MIN($F7817,$F7818,$F7819)=$F7817,MAX($H7817,$H7818,$H7819)=$H7817)</f>
        <v>0</v>
      </c>
      <c r="O7817" t="b">
        <f t="shared" ref="O7817" si="15881">AND(N7817,NOT(N7818),NOT(N7819))</f>
        <v>0</v>
      </c>
    </row>
    <row r="7818" spans="1:15" x14ac:dyDescent="0.25">
      <c r="A7818" t="s">
        <v>15</v>
      </c>
      <c r="B7818" t="s">
        <v>14</v>
      </c>
      <c r="C7818">
        <v>18</v>
      </c>
      <c r="D7818">
        <v>14</v>
      </c>
      <c r="E7818" t="b">
        <v>0</v>
      </c>
      <c r="F7818">
        <v>2.3380000000000001</v>
      </c>
      <c r="G7818">
        <v>256</v>
      </c>
      <c r="H7818">
        <v>256</v>
      </c>
      <c r="I7818">
        <v>1443</v>
      </c>
      <c r="J7818">
        <v>1442</v>
      </c>
      <c r="K7818">
        <v>463</v>
      </c>
      <c r="L7818">
        <v>11</v>
      </c>
      <c r="M7818">
        <f t="shared" si="15867"/>
        <v>0</v>
      </c>
      <c r="N7818" t="b">
        <f t="shared" ref="N7818" si="15882">AND(MIN($F7817,$F7818,$F7819)=$F7818,MAX($H7817,$H7818,$H7819)=$H7818)</f>
        <v>1</v>
      </c>
      <c r="O7818" t="b">
        <f t="shared" ref="O7818" si="15883">AND(NOT(N7817),N7818,NOT(N7819))</f>
        <v>1</v>
      </c>
    </row>
    <row r="7819" spans="1:15" x14ac:dyDescent="0.25">
      <c r="A7819" t="s">
        <v>19</v>
      </c>
      <c r="B7819" t="s">
        <v>14</v>
      </c>
      <c r="C7819">
        <v>18</v>
      </c>
      <c r="D7819">
        <v>14</v>
      </c>
      <c r="E7819" t="b">
        <v>1</v>
      </c>
      <c r="F7819">
        <v>10.000999999999999</v>
      </c>
      <c r="G7819">
        <v>256</v>
      </c>
      <c r="H7819">
        <v>1</v>
      </c>
      <c r="I7819">
        <v>915913</v>
      </c>
      <c r="J7819">
        <v>915763</v>
      </c>
      <c r="K7819">
        <v>457879</v>
      </c>
      <c r="L7819">
        <v>26</v>
      </c>
      <c r="M7819">
        <f t="shared" si="15867"/>
        <v>255</v>
      </c>
      <c r="N7819" t="b">
        <f t="shared" ref="N7819" si="15884">AND(MIN($F7817,$F7818,$F7819)=$F7819,MAX($H7817,$H7818,$H7819)=$H7819)</f>
        <v>0</v>
      </c>
      <c r="O7819" t="b">
        <f t="shared" ref="O7819" si="15885">AND(NOT(N7817),NOT(N7818),N7819)</f>
        <v>0</v>
      </c>
    </row>
    <row r="7820" spans="1:15" x14ac:dyDescent="0.25">
      <c r="A7820" t="s">
        <v>13</v>
      </c>
      <c r="B7820" t="s">
        <v>14</v>
      </c>
      <c r="C7820">
        <v>18</v>
      </c>
      <c r="D7820">
        <v>15</v>
      </c>
      <c r="E7820" t="b">
        <v>0</v>
      </c>
      <c r="F7820">
        <v>2.8719999999999999</v>
      </c>
      <c r="G7820">
        <v>256</v>
      </c>
      <c r="H7820">
        <v>256</v>
      </c>
      <c r="I7820">
        <v>334682</v>
      </c>
      <c r="J7820">
        <v>183222</v>
      </c>
      <c r="K7820">
        <v>91353</v>
      </c>
      <c r="L7820">
        <v>16</v>
      </c>
      <c r="M7820">
        <f t="shared" si="15867"/>
        <v>0</v>
      </c>
      <c r="N7820" t="b">
        <f t="shared" ref="N7820" si="15886">AND(MIN($F7820,$F7821,$F7822)=$F7820,MAX($H7820,$H7821,$H7822)=$H7820)</f>
        <v>0</v>
      </c>
      <c r="O7820" t="b">
        <f t="shared" ref="O7820" si="15887">AND(N7820,NOT(N7821),NOT(N7822))</f>
        <v>0</v>
      </c>
    </row>
    <row r="7821" spans="1:15" x14ac:dyDescent="0.25">
      <c r="A7821" t="s">
        <v>15</v>
      </c>
      <c r="B7821" t="s">
        <v>14</v>
      </c>
      <c r="C7821">
        <v>18</v>
      </c>
      <c r="D7821">
        <v>15</v>
      </c>
      <c r="E7821" t="b">
        <v>0</v>
      </c>
      <c r="F7821">
        <v>1.734</v>
      </c>
      <c r="G7821">
        <v>256</v>
      </c>
      <c r="H7821">
        <v>256</v>
      </c>
      <c r="I7821">
        <v>183515</v>
      </c>
      <c r="J7821">
        <v>183222</v>
      </c>
      <c r="K7821">
        <v>91353</v>
      </c>
      <c r="L7821">
        <v>16</v>
      </c>
      <c r="M7821">
        <f t="shared" si="15867"/>
        <v>0</v>
      </c>
      <c r="N7821" t="b">
        <f t="shared" ref="N7821" si="15888">AND(MIN($F7820,$F7821,$F7822)=$F7821,MAX($H7820,$H7821,$H7822)=$H7821)</f>
        <v>1</v>
      </c>
      <c r="O7821" t="b">
        <f t="shared" ref="O7821" si="15889">AND(NOT(N7820),N7821,NOT(N7822))</f>
        <v>1</v>
      </c>
    </row>
    <row r="7822" spans="1:15" x14ac:dyDescent="0.25">
      <c r="A7822" t="s">
        <v>19</v>
      </c>
      <c r="B7822" t="s">
        <v>14</v>
      </c>
      <c r="C7822">
        <v>18</v>
      </c>
      <c r="D7822">
        <v>15</v>
      </c>
      <c r="E7822" t="b">
        <v>0</v>
      </c>
      <c r="F7822">
        <v>3.3650000000000002</v>
      </c>
      <c r="G7822">
        <v>256</v>
      </c>
      <c r="H7822">
        <v>256</v>
      </c>
      <c r="I7822">
        <v>334682</v>
      </c>
      <c r="J7822">
        <v>183222</v>
      </c>
      <c r="K7822">
        <v>91353</v>
      </c>
      <c r="L7822">
        <v>16</v>
      </c>
      <c r="M7822">
        <f t="shared" si="15867"/>
        <v>0</v>
      </c>
      <c r="N7822" t="b">
        <f t="shared" ref="N7822" si="15890">AND(MIN($F7820,$F7821,$F7822)=$F7822,MAX($H7820,$H7821,$H7822)=$H7822)</f>
        <v>0</v>
      </c>
      <c r="O7822" t="b">
        <f t="shared" ref="O7822" si="15891">AND(NOT(N7820),NOT(N7821),N7822)</f>
        <v>0</v>
      </c>
    </row>
    <row r="7823" spans="1:15" x14ac:dyDescent="0.25">
      <c r="A7823" t="s">
        <v>13</v>
      </c>
      <c r="B7823" t="s">
        <v>14</v>
      </c>
      <c r="C7823">
        <v>18</v>
      </c>
      <c r="D7823">
        <v>16</v>
      </c>
      <c r="E7823" t="b">
        <v>0</v>
      </c>
      <c r="F7823">
        <v>0.70099999999999996</v>
      </c>
      <c r="G7823">
        <v>256</v>
      </c>
      <c r="H7823">
        <v>256</v>
      </c>
      <c r="I7823">
        <v>70643</v>
      </c>
      <c r="J7823">
        <v>70102</v>
      </c>
      <c r="K7823">
        <v>34793</v>
      </c>
      <c r="L7823">
        <v>19</v>
      </c>
      <c r="M7823">
        <f t="shared" si="15867"/>
        <v>0</v>
      </c>
      <c r="N7823" t="b">
        <f t="shared" ref="N7823" si="15892">AND(MIN($F7823,$F7824,$F7825)=$F7823,MAX($H7823,$H7824,$H7825)=$H7823)</f>
        <v>1</v>
      </c>
      <c r="O7823" t="b">
        <f t="shared" ref="O7823" si="15893">AND(N7823,NOT(N7824),NOT(N7825))</f>
        <v>1</v>
      </c>
    </row>
    <row r="7824" spans="1:15" x14ac:dyDescent="0.25">
      <c r="A7824" t="s">
        <v>15</v>
      </c>
      <c r="B7824" t="s">
        <v>14</v>
      </c>
      <c r="C7824">
        <v>18</v>
      </c>
      <c r="D7824">
        <v>16</v>
      </c>
      <c r="E7824" t="b">
        <v>0</v>
      </c>
      <c r="F7824">
        <v>6.1289999999999996</v>
      </c>
      <c r="G7824">
        <v>256</v>
      </c>
      <c r="H7824">
        <v>256</v>
      </c>
      <c r="I7824">
        <v>1669</v>
      </c>
      <c r="J7824">
        <v>1668</v>
      </c>
      <c r="K7824">
        <v>576</v>
      </c>
      <c r="L7824">
        <v>11</v>
      </c>
      <c r="M7824">
        <f t="shared" si="15867"/>
        <v>0</v>
      </c>
      <c r="N7824" t="b">
        <f t="shared" ref="N7824" si="15894">AND(MIN($F7823,$F7824,$F7825)=$F7824,MAX($H7823,$H7824,$H7825)=$H7824)</f>
        <v>0</v>
      </c>
      <c r="O7824" t="b">
        <f t="shared" ref="O7824" si="15895">AND(NOT(N7823),N7824,NOT(N7825))</f>
        <v>0</v>
      </c>
    </row>
    <row r="7825" spans="1:15" x14ac:dyDescent="0.25">
      <c r="A7825" t="s">
        <v>19</v>
      </c>
      <c r="B7825" t="s">
        <v>14</v>
      </c>
      <c r="C7825">
        <v>18</v>
      </c>
      <c r="D7825">
        <v>16</v>
      </c>
      <c r="E7825" t="b">
        <v>0</v>
      </c>
      <c r="F7825">
        <v>0.8</v>
      </c>
      <c r="G7825">
        <v>256</v>
      </c>
      <c r="H7825">
        <v>256</v>
      </c>
      <c r="I7825">
        <v>70643</v>
      </c>
      <c r="J7825">
        <v>70102</v>
      </c>
      <c r="K7825">
        <v>34793</v>
      </c>
      <c r="L7825">
        <v>19</v>
      </c>
      <c r="M7825">
        <f t="shared" si="15867"/>
        <v>0</v>
      </c>
      <c r="N7825" t="b">
        <f t="shared" ref="N7825" si="15896">AND(MIN($F7823,$F7824,$F7825)=$F7825,MAX($H7823,$H7824,$H7825)=$H7825)</f>
        <v>0</v>
      </c>
      <c r="O7825" t="b">
        <f t="shared" ref="O7825" si="15897">AND(NOT(N7823),NOT(N7824),N7825)</f>
        <v>0</v>
      </c>
    </row>
    <row r="7826" spans="1:15" x14ac:dyDescent="0.25">
      <c r="A7826" t="s">
        <v>13</v>
      </c>
      <c r="B7826" t="s">
        <v>14</v>
      </c>
      <c r="C7826">
        <v>18</v>
      </c>
      <c r="D7826">
        <v>17</v>
      </c>
      <c r="E7826" t="b">
        <v>1</v>
      </c>
      <c r="F7826">
        <v>10.000999999999999</v>
      </c>
      <c r="G7826">
        <v>256</v>
      </c>
      <c r="H7826">
        <v>73</v>
      </c>
      <c r="I7826">
        <v>1468563</v>
      </c>
      <c r="J7826">
        <v>938630</v>
      </c>
      <c r="K7826">
        <v>469240</v>
      </c>
      <c r="L7826">
        <v>13</v>
      </c>
      <c r="M7826">
        <f t="shared" si="15867"/>
        <v>183</v>
      </c>
      <c r="N7826" t="b">
        <f t="shared" ref="N7826" si="15898">AND(MIN($F7826,$F7827,$F7828)=$F7826,MAX($H7826,$H7827,$H7828)=$H7826)</f>
        <v>0</v>
      </c>
      <c r="O7826" t="b">
        <f t="shared" ref="O7826" si="15899">AND(N7826,NOT(N7827),NOT(N7828))</f>
        <v>0</v>
      </c>
    </row>
    <row r="7827" spans="1:15" x14ac:dyDescent="0.25">
      <c r="A7827" t="s">
        <v>15</v>
      </c>
      <c r="B7827" t="s">
        <v>14</v>
      </c>
      <c r="C7827">
        <v>18</v>
      </c>
      <c r="D7827">
        <v>17</v>
      </c>
      <c r="E7827" t="b">
        <v>1</v>
      </c>
      <c r="F7827">
        <v>10.000999999999999</v>
      </c>
      <c r="G7827">
        <v>256</v>
      </c>
      <c r="H7827">
        <v>134</v>
      </c>
      <c r="I7827">
        <v>1559318</v>
      </c>
      <c r="J7827">
        <v>1558795</v>
      </c>
      <c r="K7827">
        <v>779261</v>
      </c>
      <c r="L7827">
        <v>13</v>
      </c>
      <c r="M7827">
        <f t="shared" si="15867"/>
        <v>122</v>
      </c>
      <c r="N7827" t="b">
        <f t="shared" ref="N7827" si="15900">AND(MIN($F7826,$F7827,$F7828)=$F7827,MAX($H7826,$H7827,$H7828)=$H7827)</f>
        <v>1</v>
      </c>
      <c r="O7827" t="b">
        <f t="shared" ref="O7827" si="15901">AND(NOT(N7826),N7827,NOT(N7828))</f>
        <v>1</v>
      </c>
    </row>
    <row r="7828" spans="1:15" x14ac:dyDescent="0.25">
      <c r="A7828" t="s">
        <v>19</v>
      </c>
      <c r="B7828" t="s">
        <v>14</v>
      </c>
      <c r="C7828">
        <v>18</v>
      </c>
      <c r="D7828">
        <v>17</v>
      </c>
      <c r="E7828" t="b">
        <v>1</v>
      </c>
      <c r="F7828">
        <v>10.000999999999999</v>
      </c>
      <c r="G7828">
        <v>256</v>
      </c>
      <c r="H7828">
        <v>64</v>
      </c>
      <c r="I7828">
        <v>1276439</v>
      </c>
      <c r="J7828">
        <v>814625</v>
      </c>
      <c r="K7828">
        <v>407246</v>
      </c>
      <c r="L7828">
        <v>13</v>
      </c>
      <c r="M7828">
        <f t="shared" si="15867"/>
        <v>192</v>
      </c>
      <c r="N7828" t="b">
        <f t="shared" ref="N7828" si="15902">AND(MIN($F7826,$F7827,$F7828)=$F7828,MAX($H7826,$H7827,$H7828)=$H7828)</f>
        <v>0</v>
      </c>
      <c r="O7828" t="b">
        <f t="shared" ref="O7828" si="15903">AND(NOT(N7826),NOT(N7827),N7828)</f>
        <v>0</v>
      </c>
    </row>
    <row r="7829" spans="1:15" x14ac:dyDescent="0.25">
      <c r="A7829" t="s">
        <v>13</v>
      </c>
      <c r="B7829" t="s">
        <v>14</v>
      </c>
      <c r="C7829">
        <v>18</v>
      </c>
      <c r="D7829">
        <v>18</v>
      </c>
      <c r="E7829" t="b">
        <v>0</v>
      </c>
      <c r="F7829">
        <v>2.2909999999999999</v>
      </c>
      <c r="G7829">
        <v>256</v>
      </c>
      <c r="H7829">
        <v>256</v>
      </c>
      <c r="I7829">
        <v>174735</v>
      </c>
      <c r="J7829">
        <v>174177</v>
      </c>
      <c r="K7829">
        <v>86830</v>
      </c>
      <c r="L7829">
        <v>20</v>
      </c>
      <c r="M7829">
        <f t="shared" si="15867"/>
        <v>0</v>
      </c>
      <c r="N7829" t="b">
        <f t="shared" ref="N7829" si="15904">AND(MIN($F7829,$F7830,$F7831)=$F7829,MAX($H7829,$H7830,$H7831)=$H7829)</f>
        <v>1</v>
      </c>
      <c r="O7829" t="b">
        <f t="shared" ref="O7829" si="15905">AND(N7829,NOT(N7830),NOT(N7831))</f>
        <v>1</v>
      </c>
    </row>
    <row r="7830" spans="1:15" x14ac:dyDescent="0.25">
      <c r="A7830" t="s">
        <v>15</v>
      </c>
      <c r="B7830" t="s">
        <v>14</v>
      </c>
      <c r="C7830">
        <v>18</v>
      </c>
      <c r="D7830">
        <v>18</v>
      </c>
      <c r="E7830" t="b">
        <v>0</v>
      </c>
      <c r="F7830">
        <v>2.306</v>
      </c>
      <c r="G7830">
        <v>256</v>
      </c>
      <c r="H7830">
        <v>256</v>
      </c>
      <c r="I7830">
        <v>1303</v>
      </c>
      <c r="J7830">
        <v>1301</v>
      </c>
      <c r="K7830">
        <v>392</v>
      </c>
      <c r="L7830">
        <v>12</v>
      </c>
      <c r="M7830">
        <f t="shared" si="15867"/>
        <v>0</v>
      </c>
      <c r="N7830" t="b">
        <f t="shared" ref="N7830" si="15906">AND(MIN($F7829,$F7830,$F7831)=$F7830,MAX($H7829,$H7830,$H7831)=$H7830)</f>
        <v>0</v>
      </c>
      <c r="O7830" t="b">
        <f t="shared" ref="O7830" si="15907">AND(NOT(N7829),N7830,NOT(N7831))</f>
        <v>0</v>
      </c>
    </row>
    <row r="7831" spans="1:15" x14ac:dyDescent="0.25">
      <c r="A7831" t="s">
        <v>19</v>
      </c>
      <c r="B7831" t="s">
        <v>14</v>
      </c>
      <c r="C7831">
        <v>18</v>
      </c>
      <c r="D7831">
        <v>18</v>
      </c>
      <c r="E7831" t="b">
        <v>0</v>
      </c>
      <c r="F7831">
        <v>2.6429999999999998</v>
      </c>
      <c r="G7831">
        <v>256</v>
      </c>
      <c r="H7831">
        <v>256</v>
      </c>
      <c r="I7831">
        <v>174735</v>
      </c>
      <c r="J7831">
        <v>174177</v>
      </c>
      <c r="K7831">
        <v>86830</v>
      </c>
      <c r="L7831">
        <v>20</v>
      </c>
      <c r="M7831">
        <f t="shared" si="15867"/>
        <v>0</v>
      </c>
      <c r="N7831" t="b">
        <f t="shared" ref="N7831" si="15908">AND(MIN($F7829,$F7830,$F7831)=$F7831,MAX($H7829,$H7830,$H7831)=$H7831)</f>
        <v>0</v>
      </c>
      <c r="O7831" t="b">
        <f t="shared" ref="O7831" si="15909">AND(NOT(N7829),NOT(N7830),N7831)</f>
        <v>0</v>
      </c>
    </row>
    <row r="7832" spans="1:15" x14ac:dyDescent="0.25">
      <c r="A7832" t="s">
        <v>13</v>
      </c>
      <c r="B7832" t="s">
        <v>14</v>
      </c>
      <c r="C7832">
        <v>18</v>
      </c>
      <c r="D7832">
        <v>19</v>
      </c>
      <c r="E7832" t="b">
        <v>1</v>
      </c>
      <c r="F7832">
        <v>12.744999999999999</v>
      </c>
      <c r="G7832">
        <v>256</v>
      </c>
      <c r="H7832">
        <v>0</v>
      </c>
      <c r="I7832">
        <v>10157</v>
      </c>
      <c r="J7832">
        <v>8174</v>
      </c>
      <c r="K7832">
        <v>4086</v>
      </c>
      <c r="L7832">
        <v>6</v>
      </c>
      <c r="M7832">
        <f t="shared" si="15867"/>
        <v>256</v>
      </c>
      <c r="N7832" t="b">
        <f t="shared" ref="N7832" si="15910">AND(MIN($F7832,$F7833,$F7834)=$F7832,MAX($H7832,$H7833,$H7834)=$H7832)</f>
        <v>0</v>
      </c>
      <c r="O7832" t="b">
        <f t="shared" ref="O7832" si="15911">AND(N7832,NOT(N7833),NOT(N7834))</f>
        <v>0</v>
      </c>
    </row>
    <row r="7833" spans="1:15" x14ac:dyDescent="0.25">
      <c r="A7833" t="s">
        <v>15</v>
      </c>
      <c r="B7833" t="s">
        <v>14</v>
      </c>
      <c r="C7833">
        <v>18</v>
      </c>
      <c r="D7833">
        <v>19</v>
      </c>
      <c r="E7833" t="b">
        <v>0</v>
      </c>
      <c r="F7833">
        <v>0.85</v>
      </c>
      <c r="G7833">
        <v>256</v>
      </c>
      <c r="H7833">
        <v>256</v>
      </c>
      <c r="I7833">
        <v>3543</v>
      </c>
      <c r="J7833">
        <v>3542</v>
      </c>
      <c r="K7833">
        <v>1513</v>
      </c>
      <c r="L7833">
        <v>11</v>
      </c>
      <c r="M7833">
        <f t="shared" si="15867"/>
        <v>0</v>
      </c>
      <c r="N7833" t="b">
        <f t="shared" ref="N7833" si="15912">AND(MIN($F7832,$F7833,$F7834)=$F7833,MAX($H7832,$H7833,$H7834)=$H7833)</f>
        <v>1</v>
      </c>
      <c r="O7833" t="b">
        <f t="shared" ref="O7833" si="15913">AND(NOT(N7832),N7833,NOT(N7834))</f>
        <v>1</v>
      </c>
    </row>
    <row r="7834" spans="1:15" x14ac:dyDescent="0.25">
      <c r="A7834" t="s">
        <v>19</v>
      </c>
      <c r="B7834" t="s">
        <v>14</v>
      </c>
      <c r="C7834">
        <v>18</v>
      </c>
      <c r="D7834">
        <v>19</v>
      </c>
      <c r="E7834" t="b">
        <v>1</v>
      </c>
      <c r="F7834">
        <v>10.853</v>
      </c>
      <c r="G7834">
        <v>256</v>
      </c>
      <c r="H7834">
        <v>0</v>
      </c>
      <c r="I7834">
        <v>10147</v>
      </c>
      <c r="J7834">
        <v>8164</v>
      </c>
      <c r="K7834">
        <v>4081</v>
      </c>
      <c r="L7834">
        <v>6</v>
      </c>
      <c r="M7834">
        <f t="shared" si="15867"/>
        <v>256</v>
      </c>
      <c r="N7834" t="b">
        <f t="shared" ref="N7834" si="15914">AND(MIN($F7832,$F7833,$F7834)=$F7834,MAX($H7832,$H7833,$H7834)=$H7834)</f>
        <v>0</v>
      </c>
      <c r="O7834" t="b">
        <f t="shared" ref="O7834" si="15915">AND(NOT(N7832),NOT(N7833),N7834)</f>
        <v>0</v>
      </c>
    </row>
    <row r="7835" spans="1:15" x14ac:dyDescent="0.25">
      <c r="A7835" t="s">
        <v>13</v>
      </c>
      <c r="B7835" t="s">
        <v>14</v>
      </c>
      <c r="C7835">
        <v>18</v>
      </c>
      <c r="D7835">
        <v>1</v>
      </c>
      <c r="E7835" t="b">
        <v>0</v>
      </c>
      <c r="F7835">
        <v>0</v>
      </c>
      <c r="G7835">
        <v>256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f t="shared" si="15867"/>
        <v>256</v>
      </c>
      <c r="N7835" t="b">
        <f t="shared" ref="N7835" si="15916">AND(MIN($F7835,$F7836,$F7837)=$F7835,MAX($H7835,$H7836,$H7837)=$H7835)</f>
        <v>1</v>
      </c>
      <c r="O7835" t="b">
        <f t="shared" ref="O7835" si="15917">AND(N7835,NOT(N7836),NOT(N7837))</f>
        <v>0</v>
      </c>
    </row>
    <row r="7836" spans="1:15" x14ac:dyDescent="0.25">
      <c r="A7836" t="s">
        <v>15</v>
      </c>
      <c r="B7836" t="s">
        <v>14</v>
      </c>
      <c r="C7836">
        <v>18</v>
      </c>
      <c r="D7836">
        <v>1</v>
      </c>
      <c r="E7836" t="b">
        <v>0</v>
      </c>
      <c r="F7836">
        <v>0</v>
      </c>
      <c r="G7836">
        <v>256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f t="shared" si="15867"/>
        <v>256</v>
      </c>
      <c r="N7836" t="b">
        <f t="shared" ref="N7836" si="15918">AND(MIN($F7835,$F7836,$F7837)=$F7836,MAX($H7835,$H7836,$H7837)=$H7836)</f>
        <v>1</v>
      </c>
      <c r="O7836" t="b">
        <f t="shared" ref="O7836" si="15919">AND(NOT(N7835),N7836,NOT(N7837))</f>
        <v>0</v>
      </c>
    </row>
    <row r="7837" spans="1:15" x14ac:dyDescent="0.25">
      <c r="A7837" t="s">
        <v>19</v>
      </c>
      <c r="B7837" t="s">
        <v>14</v>
      </c>
      <c r="C7837">
        <v>18</v>
      </c>
      <c r="D7837">
        <v>1</v>
      </c>
      <c r="E7837" t="b">
        <v>0</v>
      </c>
      <c r="F7837">
        <v>0</v>
      </c>
      <c r="G7837">
        <v>256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f t="shared" si="15867"/>
        <v>256</v>
      </c>
      <c r="N7837" t="b">
        <f t="shared" ref="N7837" si="15920">AND(MIN($F7835,$F7836,$F7837)=$F7837,MAX($H7835,$H7836,$H7837)=$H7837)</f>
        <v>1</v>
      </c>
      <c r="O7837" t="b">
        <f t="shared" ref="O7837" si="15921">AND(NOT(N7835),NOT(N7836),N7837)</f>
        <v>0</v>
      </c>
    </row>
    <row r="7838" spans="1:15" x14ac:dyDescent="0.25">
      <c r="A7838" t="s">
        <v>13</v>
      </c>
      <c r="B7838" t="s">
        <v>14</v>
      </c>
      <c r="C7838">
        <v>18</v>
      </c>
      <c r="D7838">
        <v>20</v>
      </c>
      <c r="E7838" t="b">
        <v>1</v>
      </c>
      <c r="F7838">
        <v>15.032999999999999</v>
      </c>
      <c r="G7838">
        <v>256</v>
      </c>
      <c r="H7838">
        <v>0</v>
      </c>
      <c r="I7838">
        <v>51238</v>
      </c>
      <c r="J7838">
        <v>51219</v>
      </c>
      <c r="K7838">
        <v>25608</v>
      </c>
      <c r="L7838">
        <v>14</v>
      </c>
      <c r="M7838">
        <f t="shared" si="15867"/>
        <v>256</v>
      </c>
      <c r="N7838" t="b">
        <f t="shared" ref="N7838" si="15922">AND(MIN($F7838,$F7839,$F7840)=$F7838,MAX($H7838,$H7839,$H7840)=$H7838)</f>
        <v>0</v>
      </c>
      <c r="O7838" t="b">
        <f t="shared" ref="O7838" si="15923">AND(N7838,NOT(N7839),NOT(N7840))</f>
        <v>0</v>
      </c>
    </row>
    <row r="7839" spans="1:15" x14ac:dyDescent="0.25">
      <c r="A7839" t="s">
        <v>15</v>
      </c>
      <c r="B7839" t="s">
        <v>14</v>
      </c>
      <c r="C7839">
        <v>18</v>
      </c>
      <c r="D7839">
        <v>20</v>
      </c>
      <c r="E7839" t="b">
        <v>1</v>
      </c>
      <c r="F7839">
        <v>10.006</v>
      </c>
      <c r="G7839">
        <v>256</v>
      </c>
      <c r="H7839">
        <v>0</v>
      </c>
      <c r="I7839">
        <v>3083</v>
      </c>
      <c r="J7839">
        <v>3082</v>
      </c>
      <c r="K7839">
        <v>1539</v>
      </c>
      <c r="L7839">
        <v>11</v>
      </c>
      <c r="M7839">
        <f t="shared" si="15867"/>
        <v>256</v>
      </c>
      <c r="N7839" t="b">
        <f t="shared" ref="N7839" si="15924">AND(MIN($F7838,$F7839,$F7840)=$F7839,MAX($H7838,$H7839,$H7840)=$H7839)</f>
        <v>1</v>
      </c>
      <c r="O7839" t="b">
        <f t="shared" ref="O7839" si="15925">AND(NOT(N7838),N7839,NOT(N7840))</f>
        <v>1</v>
      </c>
    </row>
    <row r="7840" spans="1:15" x14ac:dyDescent="0.25">
      <c r="A7840" t="s">
        <v>19</v>
      </c>
      <c r="B7840" t="s">
        <v>14</v>
      </c>
      <c r="C7840">
        <v>18</v>
      </c>
      <c r="D7840">
        <v>20</v>
      </c>
      <c r="E7840" t="b">
        <v>1</v>
      </c>
      <c r="F7840">
        <v>16.619</v>
      </c>
      <c r="G7840">
        <v>256</v>
      </c>
      <c r="H7840">
        <v>0</v>
      </c>
      <c r="I7840">
        <v>51238</v>
      </c>
      <c r="J7840">
        <v>51219</v>
      </c>
      <c r="K7840">
        <v>25608</v>
      </c>
      <c r="L7840">
        <v>14</v>
      </c>
      <c r="M7840">
        <f t="shared" si="15867"/>
        <v>256</v>
      </c>
      <c r="N7840" t="b">
        <f t="shared" ref="N7840" si="15926">AND(MIN($F7838,$F7839,$F7840)=$F7840,MAX($H7838,$H7839,$H7840)=$H7840)</f>
        <v>0</v>
      </c>
      <c r="O7840" t="b">
        <f t="shared" ref="O7840" si="15927">AND(NOT(N7838),NOT(N7839),N7840)</f>
        <v>0</v>
      </c>
    </row>
    <row r="7841" spans="1:15" x14ac:dyDescent="0.25">
      <c r="A7841" t="s">
        <v>13</v>
      </c>
      <c r="B7841" t="s">
        <v>14</v>
      </c>
      <c r="C7841">
        <v>18</v>
      </c>
      <c r="D7841">
        <v>21</v>
      </c>
      <c r="E7841" t="b">
        <v>1</v>
      </c>
      <c r="F7841">
        <v>10.003</v>
      </c>
      <c r="G7841">
        <v>256</v>
      </c>
      <c r="H7841">
        <v>0</v>
      </c>
      <c r="I7841">
        <v>56205</v>
      </c>
      <c r="J7841">
        <v>51757</v>
      </c>
      <c r="K7841">
        <v>25877</v>
      </c>
      <c r="L7841">
        <v>11</v>
      </c>
      <c r="M7841">
        <f t="shared" si="15867"/>
        <v>256</v>
      </c>
      <c r="N7841" t="b">
        <f t="shared" ref="N7841" si="15928">AND(MIN($F7841,$F7842,$F7843)=$F7841,MAX($H7841,$H7842,$H7843)=$H7841)</f>
        <v>0</v>
      </c>
      <c r="O7841" t="b">
        <f t="shared" ref="O7841" si="15929">AND(N7841,NOT(N7842),NOT(N7843))</f>
        <v>0</v>
      </c>
    </row>
    <row r="7842" spans="1:15" x14ac:dyDescent="0.25">
      <c r="A7842" t="s">
        <v>15</v>
      </c>
      <c r="B7842" t="s">
        <v>14</v>
      </c>
      <c r="C7842">
        <v>18</v>
      </c>
      <c r="D7842">
        <v>21</v>
      </c>
      <c r="E7842" t="b">
        <v>1</v>
      </c>
      <c r="F7842">
        <v>10.000999999999999</v>
      </c>
      <c r="G7842">
        <v>256</v>
      </c>
      <c r="H7842">
        <v>0</v>
      </c>
      <c r="I7842">
        <v>3105</v>
      </c>
      <c r="J7842">
        <v>3104</v>
      </c>
      <c r="K7842">
        <v>1550</v>
      </c>
      <c r="L7842">
        <v>11</v>
      </c>
      <c r="M7842">
        <f t="shared" si="15867"/>
        <v>256</v>
      </c>
      <c r="N7842" t="b">
        <f t="shared" ref="N7842" si="15930">AND(MIN($F7841,$F7842,$F7843)=$F7842,MAX($H7841,$H7842,$H7843)=$H7842)</f>
        <v>1</v>
      </c>
      <c r="O7842" t="b">
        <f t="shared" ref="O7842" si="15931">AND(NOT(N7841),N7842,NOT(N7843))</f>
        <v>1</v>
      </c>
    </row>
    <row r="7843" spans="1:15" x14ac:dyDescent="0.25">
      <c r="A7843" t="s">
        <v>19</v>
      </c>
      <c r="B7843" t="s">
        <v>14</v>
      </c>
      <c r="C7843">
        <v>18</v>
      </c>
      <c r="D7843">
        <v>21</v>
      </c>
      <c r="E7843" t="b">
        <v>1</v>
      </c>
      <c r="F7843">
        <v>10.004</v>
      </c>
      <c r="G7843">
        <v>256</v>
      </c>
      <c r="H7843">
        <v>0</v>
      </c>
      <c r="I7843">
        <v>40247</v>
      </c>
      <c r="J7843">
        <v>36347</v>
      </c>
      <c r="K7843">
        <v>18172</v>
      </c>
      <c r="L7843">
        <v>11</v>
      </c>
      <c r="M7843">
        <f t="shared" si="15867"/>
        <v>256</v>
      </c>
      <c r="N7843" t="b">
        <f t="shared" ref="N7843" si="15932">AND(MIN($F7841,$F7842,$F7843)=$F7843,MAX($H7841,$H7842,$H7843)=$H7843)</f>
        <v>0</v>
      </c>
      <c r="O7843" t="b">
        <f t="shared" ref="O7843" si="15933">AND(NOT(N7841),NOT(N7842),N7843)</f>
        <v>0</v>
      </c>
    </row>
    <row r="7844" spans="1:15" x14ac:dyDescent="0.25">
      <c r="A7844" t="s">
        <v>13</v>
      </c>
      <c r="B7844" t="s">
        <v>14</v>
      </c>
      <c r="C7844">
        <v>18</v>
      </c>
      <c r="D7844">
        <v>22</v>
      </c>
      <c r="E7844" t="b">
        <v>1</v>
      </c>
      <c r="F7844">
        <v>10.000999999999999</v>
      </c>
      <c r="G7844">
        <v>256</v>
      </c>
      <c r="H7844">
        <v>74</v>
      </c>
      <c r="I7844">
        <v>1145077</v>
      </c>
      <c r="J7844">
        <v>1144741</v>
      </c>
      <c r="K7844">
        <v>572295</v>
      </c>
      <c r="L7844">
        <v>11</v>
      </c>
      <c r="M7844">
        <f t="shared" si="15867"/>
        <v>182</v>
      </c>
      <c r="N7844" t="b">
        <f t="shared" ref="N7844" si="15934">AND(MIN($F7844,$F7845,$F7846)=$F7844,MAX($H7844,$H7845,$H7846)=$H7844)</f>
        <v>0</v>
      </c>
      <c r="O7844" t="b">
        <f t="shared" ref="O7844" si="15935">AND(N7844,NOT(N7845),NOT(N7846))</f>
        <v>0</v>
      </c>
    </row>
    <row r="7845" spans="1:15" x14ac:dyDescent="0.25">
      <c r="A7845" t="s">
        <v>15</v>
      </c>
      <c r="B7845" t="s">
        <v>14</v>
      </c>
      <c r="C7845">
        <v>18</v>
      </c>
      <c r="D7845">
        <v>22</v>
      </c>
      <c r="E7845" t="b">
        <v>0</v>
      </c>
      <c r="F7845">
        <v>3.5710000000000002</v>
      </c>
      <c r="G7845">
        <v>256</v>
      </c>
      <c r="H7845">
        <v>256</v>
      </c>
      <c r="I7845">
        <v>145368</v>
      </c>
      <c r="J7845">
        <v>145366</v>
      </c>
      <c r="K7845">
        <v>72425</v>
      </c>
      <c r="L7845">
        <v>13</v>
      </c>
      <c r="M7845">
        <f t="shared" si="15867"/>
        <v>0</v>
      </c>
      <c r="N7845" t="b">
        <f t="shared" ref="N7845" si="15936">AND(MIN($F7844,$F7845,$F7846)=$F7845,MAX($H7844,$H7845,$H7846)=$H7845)</f>
        <v>1</v>
      </c>
      <c r="O7845" t="b">
        <f t="shared" ref="O7845" si="15937">AND(NOT(N7844),N7845,NOT(N7846))</f>
        <v>1</v>
      </c>
    </row>
    <row r="7846" spans="1:15" x14ac:dyDescent="0.25">
      <c r="A7846" t="s">
        <v>19</v>
      </c>
      <c r="B7846" t="s">
        <v>14</v>
      </c>
      <c r="C7846">
        <v>18</v>
      </c>
      <c r="D7846">
        <v>22</v>
      </c>
      <c r="E7846" t="b">
        <v>1</v>
      </c>
      <c r="F7846">
        <v>10.000999999999999</v>
      </c>
      <c r="G7846">
        <v>256</v>
      </c>
      <c r="H7846">
        <v>67</v>
      </c>
      <c r="I7846">
        <v>1022039</v>
      </c>
      <c r="J7846">
        <v>1021741</v>
      </c>
      <c r="K7846">
        <v>510802</v>
      </c>
      <c r="L7846">
        <v>11</v>
      </c>
      <c r="M7846">
        <f t="shared" si="15867"/>
        <v>189</v>
      </c>
      <c r="N7846" t="b">
        <f t="shared" ref="N7846" si="15938">AND(MIN($F7844,$F7845,$F7846)=$F7846,MAX($H7844,$H7845,$H7846)=$H7846)</f>
        <v>0</v>
      </c>
      <c r="O7846" t="b">
        <f t="shared" ref="O7846" si="15939">AND(NOT(N7844),NOT(N7845),N7846)</f>
        <v>0</v>
      </c>
    </row>
    <row r="7847" spans="1:15" x14ac:dyDescent="0.25">
      <c r="A7847" t="s">
        <v>13</v>
      </c>
      <c r="B7847" t="s">
        <v>14</v>
      </c>
      <c r="C7847">
        <v>18</v>
      </c>
      <c r="D7847">
        <v>23</v>
      </c>
      <c r="E7847" t="b">
        <v>1</v>
      </c>
      <c r="F7847">
        <v>10.000999999999999</v>
      </c>
      <c r="G7847">
        <v>256</v>
      </c>
      <c r="H7847">
        <v>6</v>
      </c>
      <c r="I7847">
        <v>1103758</v>
      </c>
      <c r="J7847">
        <v>1103565</v>
      </c>
      <c r="K7847">
        <v>551775</v>
      </c>
      <c r="L7847">
        <v>11</v>
      </c>
      <c r="M7847">
        <f t="shared" si="15867"/>
        <v>250</v>
      </c>
      <c r="N7847" t="b">
        <f t="shared" ref="N7847" si="15940">AND(MIN($F7847,$F7848,$F7849)=$F7847,MAX($H7847,$H7848,$H7849)=$H7847)</f>
        <v>0</v>
      </c>
      <c r="O7847" t="b">
        <f t="shared" ref="O7847" si="15941">AND(N7847,NOT(N7848),NOT(N7849))</f>
        <v>0</v>
      </c>
    </row>
    <row r="7848" spans="1:15" x14ac:dyDescent="0.25">
      <c r="A7848" t="s">
        <v>15</v>
      </c>
      <c r="B7848" t="s">
        <v>14</v>
      </c>
      <c r="C7848">
        <v>18</v>
      </c>
      <c r="D7848">
        <v>23</v>
      </c>
      <c r="E7848" t="b">
        <v>0</v>
      </c>
      <c r="F7848">
        <v>0.47199999999999998</v>
      </c>
      <c r="G7848">
        <v>256</v>
      </c>
      <c r="H7848">
        <v>256</v>
      </c>
      <c r="I7848">
        <v>3335</v>
      </c>
      <c r="J7848">
        <v>3334</v>
      </c>
      <c r="K7848">
        <v>1409</v>
      </c>
      <c r="L7848">
        <v>11</v>
      </c>
      <c r="M7848">
        <f t="shared" si="15867"/>
        <v>0</v>
      </c>
      <c r="N7848" t="b">
        <f t="shared" ref="N7848" si="15942">AND(MIN($F7847,$F7848,$F7849)=$F7848,MAX($H7847,$H7848,$H7849)=$H7848)</f>
        <v>1</v>
      </c>
      <c r="O7848" t="b">
        <f t="shared" ref="O7848" si="15943">AND(NOT(N7847),N7848,NOT(N7849))</f>
        <v>1</v>
      </c>
    </row>
    <row r="7849" spans="1:15" x14ac:dyDescent="0.25">
      <c r="A7849" t="s">
        <v>19</v>
      </c>
      <c r="B7849" t="s">
        <v>14</v>
      </c>
      <c r="C7849">
        <v>18</v>
      </c>
      <c r="D7849">
        <v>23</v>
      </c>
      <c r="E7849" t="b">
        <v>1</v>
      </c>
      <c r="F7849">
        <v>10.000999999999999</v>
      </c>
      <c r="G7849">
        <v>256</v>
      </c>
      <c r="H7849">
        <v>4</v>
      </c>
      <c r="I7849">
        <v>950152</v>
      </c>
      <c r="J7849">
        <v>949987</v>
      </c>
      <c r="K7849">
        <v>474988</v>
      </c>
      <c r="L7849">
        <v>11</v>
      </c>
      <c r="M7849">
        <f t="shared" si="15867"/>
        <v>252</v>
      </c>
      <c r="N7849" t="b">
        <f t="shared" ref="N7849" si="15944">AND(MIN($F7847,$F7848,$F7849)=$F7849,MAX($H7847,$H7848,$H7849)=$H7849)</f>
        <v>0</v>
      </c>
      <c r="O7849" t="b">
        <f t="shared" ref="O7849" si="15945">AND(NOT(N7847),NOT(N7848),N7849)</f>
        <v>0</v>
      </c>
    </row>
    <row r="7850" spans="1:15" x14ac:dyDescent="0.25">
      <c r="A7850" t="s">
        <v>13</v>
      </c>
      <c r="B7850" t="s">
        <v>14</v>
      </c>
      <c r="C7850">
        <v>18</v>
      </c>
      <c r="D7850">
        <v>24</v>
      </c>
      <c r="E7850" t="b">
        <v>0</v>
      </c>
      <c r="F7850">
        <v>0.503</v>
      </c>
      <c r="G7850">
        <v>256</v>
      </c>
      <c r="H7850">
        <v>256</v>
      </c>
      <c r="I7850">
        <v>3333</v>
      </c>
      <c r="J7850">
        <v>2044</v>
      </c>
      <c r="K7850">
        <v>764</v>
      </c>
      <c r="L7850">
        <v>11</v>
      </c>
      <c r="M7850">
        <f t="shared" si="15867"/>
        <v>0</v>
      </c>
      <c r="N7850" t="b">
        <f t="shared" ref="N7850" si="15946">AND(MIN($F7850,$F7851,$F7852)=$F7850,MAX($H7850,$H7851,$H7852)=$H7850)</f>
        <v>0</v>
      </c>
      <c r="O7850" t="b">
        <f t="shared" ref="O7850" si="15947">AND(N7850,NOT(N7851),NOT(N7852))</f>
        <v>0</v>
      </c>
    </row>
    <row r="7851" spans="1:15" x14ac:dyDescent="0.25">
      <c r="A7851" t="s">
        <v>15</v>
      </c>
      <c r="B7851" t="s">
        <v>14</v>
      </c>
      <c r="C7851">
        <v>18</v>
      </c>
      <c r="D7851">
        <v>24</v>
      </c>
      <c r="E7851" t="b">
        <v>0</v>
      </c>
      <c r="F7851">
        <v>0.49099999999999999</v>
      </c>
      <c r="G7851">
        <v>256</v>
      </c>
      <c r="H7851">
        <v>256</v>
      </c>
      <c r="I7851">
        <v>2045</v>
      </c>
      <c r="J7851">
        <v>2044</v>
      </c>
      <c r="K7851">
        <v>764</v>
      </c>
      <c r="L7851">
        <v>11</v>
      </c>
      <c r="M7851">
        <f t="shared" si="15867"/>
        <v>0</v>
      </c>
      <c r="N7851" t="b">
        <f t="shared" ref="N7851" si="15948">AND(MIN($F7850,$F7851,$F7852)=$F7851,MAX($H7850,$H7851,$H7852)=$H7851)</f>
        <v>1</v>
      </c>
      <c r="O7851" t="b">
        <f t="shared" ref="O7851" si="15949">AND(NOT(N7850),N7851,NOT(N7852))</f>
        <v>1</v>
      </c>
    </row>
    <row r="7852" spans="1:15" x14ac:dyDescent="0.25">
      <c r="A7852" t="s">
        <v>19</v>
      </c>
      <c r="B7852" t="s">
        <v>14</v>
      </c>
      <c r="C7852">
        <v>18</v>
      </c>
      <c r="D7852">
        <v>24</v>
      </c>
      <c r="E7852" t="b">
        <v>0</v>
      </c>
      <c r="F7852">
        <v>0.55300000000000005</v>
      </c>
      <c r="G7852">
        <v>256</v>
      </c>
      <c r="H7852">
        <v>256</v>
      </c>
      <c r="I7852">
        <v>3333</v>
      </c>
      <c r="J7852">
        <v>2044</v>
      </c>
      <c r="K7852">
        <v>764</v>
      </c>
      <c r="L7852">
        <v>11</v>
      </c>
      <c r="M7852">
        <f t="shared" si="15867"/>
        <v>0</v>
      </c>
      <c r="N7852" t="b">
        <f t="shared" ref="N7852" si="15950">AND(MIN($F7850,$F7851,$F7852)=$F7852,MAX($H7850,$H7851,$H7852)=$H7852)</f>
        <v>0</v>
      </c>
      <c r="O7852" t="b">
        <f t="shared" ref="O7852" si="15951">AND(NOT(N7850),NOT(N7851),N7852)</f>
        <v>0</v>
      </c>
    </row>
    <row r="7853" spans="1:15" x14ac:dyDescent="0.25">
      <c r="A7853" t="s">
        <v>13</v>
      </c>
      <c r="B7853" t="s">
        <v>14</v>
      </c>
      <c r="C7853">
        <v>18</v>
      </c>
      <c r="D7853">
        <v>25</v>
      </c>
      <c r="E7853" t="b">
        <v>1</v>
      </c>
      <c r="F7853">
        <v>10.000999999999999</v>
      </c>
      <c r="G7853">
        <v>256</v>
      </c>
      <c r="H7853">
        <v>55</v>
      </c>
      <c r="I7853">
        <v>1523313</v>
      </c>
      <c r="J7853">
        <v>951598</v>
      </c>
      <c r="K7853">
        <v>475742</v>
      </c>
      <c r="L7853">
        <v>13</v>
      </c>
      <c r="M7853">
        <f t="shared" si="15867"/>
        <v>201</v>
      </c>
      <c r="N7853" t="b">
        <f t="shared" ref="N7853" si="15952">AND(MIN($F7853,$F7854,$F7855)=$F7853,MAX($H7853,$H7854,$H7855)=$H7853)</f>
        <v>0</v>
      </c>
      <c r="O7853" t="b">
        <f t="shared" ref="O7853" si="15953">AND(N7853,NOT(N7854),NOT(N7855))</f>
        <v>0</v>
      </c>
    </row>
    <row r="7854" spans="1:15" x14ac:dyDescent="0.25">
      <c r="A7854" t="s">
        <v>15</v>
      </c>
      <c r="B7854" t="s">
        <v>14</v>
      </c>
      <c r="C7854">
        <v>18</v>
      </c>
      <c r="D7854">
        <v>25</v>
      </c>
      <c r="E7854" t="b">
        <v>1</v>
      </c>
      <c r="F7854">
        <v>10.002000000000001</v>
      </c>
      <c r="G7854">
        <v>256</v>
      </c>
      <c r="H7854">
        <v>116</v>
      </c>
      <c r="I7854">
        <v>1709628</v>
      </c>
      <c r="J7854">
        <v>1708463</v>
      </c>
      <c r="K7854">
        <v>854113</v>
      </c>
      <c r="L7854">
        <v>13</v>
      </c>
      <c r="M7854">
        <f t="shared" si="15867"/>
        <v>140</v>
      </c>
      <c r="N7854" t="b">
        <f t="shared" ref="N7854" si="15954">AND(MIN($F7853,$F7854,$F7855)=$F7854,MAX($H7853,$H7854,$H7855)=$H7854)</f>
        <v>0</v>
      </c>
      <c r="O7854" t="b">
        <f t="shared" ref="O7854" si="15955">AND(NOT(N7853),N7854,NOT(N7855))</f>
        <v>0</v>
      </c>
    </row>
    <row r="7855" spans="1:15" x14ac:dyDescent="0.25">
      <c r="A7855" t="s">
        <v>19</v>
      </c>
      <c r="B7855" t="s">
        <v>14</v>
      </c>
      <c r="C7855">
        <v>18</v>
      </c>
      <c r="D7855">
        <v>25</v>
      </c>
      <c r="E7855" t="b">
        <v>1</v>
      </c>
      <c r="F7855">
        <v>10.000999999999999</v>
      </c>
      <c r="G7855">
        <v>256</v>
      </c>
      <c r="H7855">
        <v>45</v>
      </c>
      <c r="I7855">
        <v>1292366</v>
      </c>
      <c r="J7855">
        <v>804841</v>
      </c>
      <c r="K7855">
        <v>402373</v>
      </c>
      <c r="L7855">
        <v>13</v>
      </c>
      <c r="M7855">
        <f t="shared" si="15867"/>
        <v>211</v>
      </c>
      <c r="N7855" t="b">
        <f t="shared" ref="N7855" si="15956">AND(MIN($F7853,$F7854,$F7855)=$F7855,MAX($H7853,$H7854,$H7855)=$H7855)</f>
        <v>0</v>
      </c>
      <c r="O7855" t="b">
        <f t="shared" ref="O7855" si="15957">AND(NOT(N7853),NOT(N7854),N7855)</f>
        <v>0</v>
      </c>
    </row>
    <row r="7856" spans="1:15" x14ac:dyDescent="0.25">
      <c r="A7856" t="s">
        <v>13</v>
      </c>
      <c r="B7856" t="s">
        <v>14</v>
      </c>
      <c r="C7856">
        <v>18</v>
      </c>
      <c r="D7856">
        <v>26</v>
      </c>
      <c r="E7856" t="b">
        <v>1</v>
      </c>
      <c r="F7856">
        <v>10.000999999999999</v>
      </c>
      <c r="G7856">
        <v>256</v>
      </c>
      <c r="H7856">
        <v>0</v>
      </c>
      <c r="I7856">
        <v>1157616</v>
      </c>
      <c r="J7856">
        <v>1157264</v>
      </c>
      <c r="K7856">
        <v>578630</v>
      </c>
      <c r="L7856">
        <v>13</v>
      </c>
      <c r="M7856">
        <f t="shared" si="15867"/>
        <v>256</v>
      </c>
      <c r="N7856" t="b">
        <f t="shared" ref="N7856" si="15958">AND(MIN($F7856,$F7857,$F7858)=$F7856,MAX($H7856,$H7857,$H7858)=$H7856)</f>
        <v>0</v>
      </c>
      <c r="O7856" t="b">
        <f t="shared" ref="O7856" si="15959">AND(N7856,NOT(N7857),NOT(N7858))</f>
        <v>0</v>
      </c>
    </row>
    <row r="7857" spans="1:15" x14ac:dyDescent="0.25">
      <c r="A7857" t="s">
        <v>15</v>
      </c>
      <c r="B7857" t="s">
        <v>14</v>
      </c>
      <c r="C7857">
        <v>18</v>
      </c>
      <c r="D7857">
        <v>26</v>
      </c>
      <c r="E7857" t="b">
        <v>0</v>
      </c>
      <c r="F7857">
        <v>2.9620000000000002</v>
      </c>
      <c r="G7857">
        <v>256</v>
      </c>
      <c r="H7857">
        <v>256</v>
      </c>
      <c r="I7857">
        <v>907</v>
      </c>
      <c r="J7857">
        <v>906</v>
      </c>
      <c r="K7857">
        <v>195</v>
      </c>
      <c r="L7857">
        <v>11</v>
      </c>
      <c r="M7857">
        <f t="shared" si="15867"/>
        <v>0</v>
      </c>
      <c r="N7857" t="b">
        <f t="shared" ref="N7857" si="15960">AND(MIN($F7856,$F7857,$F7858)=$F7857,MAX($H7856,$H7857,$H7858)=$H7857)</f>
        <v>1</v>
      </c>
      <c r="O7857" t="b">
        <f t="shared" ref="O7857" si="15961">AND(NOT(N7856),N7857,NOT(N7858))</f>
        <v>1</v>
      </c>
    </row>
    <row r="7858" spans="1:15" x14ac:dyDescent="0.25">
      <c r="A7858" t="s">
        <v>19</v>
      </c>
      <c r="B7858" t="s">
        <v>14</v>
      </c>
      <c r="C7858">
        <v>18</v>
      </c>
      <c r="D7858">
        <v>26</v>
      </c>
      <c r="E7858" t="b">
        <v>1</v>
      </c>
      <c r="F7858">
        <v>10.000999999999999</v>
      </c>
      <c r="G7858">
        <v>256</v>
      </c>
      <c r="H7858">
        <v>0</v>
      </c>
      <c r="I7858">
        <v>963552</v>
      </c>
      <c r="J7858">
        <v>963256</v>
      </c>
      <c r="K7858">
        <v>481626</v>
      </c>
      <c r="L7858">
        <v>13</v>
      </c>
      <c r="M7858">
        <f t="shared" si="15867"/>
        <v>256</v>
      </c>
      <c r="N7858" t="b">
        <f t="shared" ref="N7858" si="15962">AND(MIN($F7856,$F7857,$F7858)=$F7858,MAX($H7856,$H7857,$H7858)=$H7858)</f>
        <v>0</v>
      </c>
      <c r="O7858" t="b">
        <f t="shared" ref="O7858" si="15963">AND(NOT(N7856),NOT(N7857),N7858)</f>
        <v>0</v>
      </c>
    </row>
    <row r="7859" spans="1:15" x14ac:dyDescent="0.25">
      <c r="A7859" t="s">
        <v>13</v>
      </c>
      <c r="B7859" t="s">
        <v>14</v>
      </c>
      <c r="C7859">
        <v>18</v>
      </c>
      <c r="D7859">
        <v>27</v>
      </c>
      <c r="E7859" t="b">
        <v>1</v>
      </c>
      <c r="F7859">
        <v>10.000999999999999</v>
      </c>
      <c r="G7859">
        <v>256</v>
      </c>
      <c r="H7859">
        <v>34</v>
      </c>
      <c r="I7859">
        <v>869579</v>
      </c>
      <c r="J7859">
        <v>869319</v>
      </c>
      <c r="K7859">
        <v>434625</v>
      </c>
      <c r="L7859">
        <v>11</v>
      </c>
      <c r="M7859">
        <f t="shared" si="15867"/>
        <v>222</v>
      </c>
      <c r="N7859" t="b">
        <f t="shared" ref="N7859" si="15964">AND(MIN($F7859,$F7860,$F7861)=$F7859,MAX($H7859,$H7860,$H7861)=$H7859)</f>
        <v>0</v>
      </c>
      <c r="O7859" t="b">
        <f t="shared" ref="O7859" si="15965">AND(N7859,NOT(N7860),NOT(N7861))</f>
        <v>0</v>
      </c>
    </row>
    <row r="7860" spans="1:15" x14ac:dyDescent="0.25">
      <c r="A7860" t="s">
        <v>15</v>
      </c>
      <c r="B7860" t="s">
        <v>14</v>
      </c>
      <c r="C7860">
        <v>18</v>
      </c>
      <c r="D7860">
        <v>27</v>
      </c>
      <c r="E7860" t="b">
        <v>0</v>
      </c>
      <c r="F7860">
        <v>4.8869999999999996</v>
      </c>
      <c r="G7860">
        <v>256</v>
      </c>
      <c r="H7860">
        <v>256</v>
      </c>
      <c r="I7860">
        <v>225144</v>
      </c>
      <c r="J7860">
        <v>225142</v>
      </c>
      <c r="K7860">
        <v>112313</v>
      </c>
      <c r="L7860">
        <v>13</v>
      </c>
      <c r="M7860">
        <f t="shared" si="15867"/>
        <v>0</v>
      </c>
      <c r="N7860" t="b">
        <f t="shared" ref="N7860" si="15966">AND(MIN($F7859,$F7860,$F7861)=$F7860,MAX($H7859,$H7860,$H7861)=$H7860)</f>
        <v>1</v>
      </c>
      <c r="O7860" t="b">
        <f t="shared" ref="O7860" si="15967">AND(NOT(N7859),N7860,NOT(N7861))</f>
        <v>1</v>
      </c>
    </row>
    <row r="7861" spans="1:15" x14ac:dyDescent="0.25">
      <c r="A7861" t="s">
        <v>19</v>
      </c>
      <c r="B7861" t="s">
        <v>14</v>
      </c>
      <c r="C7861">
        <v>18</v>
      </c>
      <c r="D7861">
        <v>27</v>
      </c>
      <c r="E7861" t="b">
        <v>1</v>
      </c>
      <c r="F7861">
        <v>10.002000000000001</v>
      </c>
      <c r="G7861">
        <v>256</v>
      </c>
      <c r="H7861">
        <v>28</v>
      </c>
      <c r="I7861">
        <v>725667</v>
      </c>
      <c r="J7861">
        <v>725445</v>
      </c>
      <c r="K7861">
        <v>362694</v>
      </c>
      <c r="L7861">
        <v>11</v>
      </c>
      <c r="M7861">
        <f t="shared" si="15867"/>
        <v>228</v>
      </c>
      <c r="N7861" t="b">
        <f t="shared" ref="N7861" si="15968">AND(MIN($F7859,$F7860,$F7861)=$F7861,MAX($H7859,$H7860,$H7861)=$H7861)</f>
        <v>0</v>
      </c>
      <c r="O7861" t="b">
        <f t="shared" ref="O7861" si="15969">AND(NOT(N7859),NOT(N7860),N7861)</f>
        <v>0</v>
      </c>
    </row>
    <row r="7862" spans="1:15" x14ac:dyDescent="0.25">
      <c r="A7862" t="s">
        <v>13</v>
      </c>
      <c r="B7862" t="s">
        <v>14</v>
      </c>
      <c r="C7862">
        <v>18</v>
      </c>
      <c r="D7862">
        <v>28</v>
      </c>
      <c r="E7862" t="b">
        <v>1</v>
      </c>
      <c r="F7862">
        <v>10.000999999999999</v>
      </c>
      <c r="G7862">
        <v>256</v>
      </c>
      <c r="H7862">
        <v>0</v>
      </c>
      <c r="I7862">
        <v>1182414</v>
      </c>
      <c r="J7862">
        <v>1182197</v>
      </c>
      <c r="K7862">
        <v>591097</v>
      </c>
      <c r="L7862">
        <v>12</v>
      </c>
      <c r="M7862">
        <f t="shared" si="15867"/>
        <v>256</v>
      </c>
      <c r="N7862" t="b">
        <f t="shared" ref="N7862" si="15970">AND(MIN($F7862,$F7863,$F7864)=$F7862,MAX($H7862,$H7863,$H7864)=$H7862)</f>
        <v>1</v>
      </c>
      <c r="O7862" t="b">
        <f t="shared" ref="O7862" si="15971">AND(N7862,NOT(N7863),NOT(N7864))</f>
        <v>0</v>
      </c>
    </row>
    <row r="7863" spans="1:15" x14ac:dyDescent="0.25">
      <c r="A7863" t="s">
        <v>15</v>
      </c>
      <c r="B7863" t="s">
        <v>14</v>
      </c>
      <c r="C7863">
        <v>18</v>
      </c>
      <c r="D7863">
        <v>28</v>
      </c>
      <c r="E7863" t="b">
        <v>1</v>
      </c>
      <c r="F7863">
        <v>10.000999999999999</v>
      </c>
      <c r="G7863">
        <v>256</v>
      </c>
      <c r="H7863">
        <v>0</v>
      </c>
      <c r="I7863">
        <v>8507</v>
      </c>
      <c r="J7863">
        <v>8506</v>
      </c>
      <c r="K7863">
        <v>4251</v>
      </c>
      <c r="L7863">
        <v>11</v>
      </c>
      <c r="M7863">
        <f t="shared" si="15867"/>
        <v>256</v>
      </c>
      <c r="N7863" t="b">
        <f t="shared" ref="N7863" si="15972">AND(MIN($F7862,$F7863,$F7864)=$F7863,MAX($H7862,$H7863,$H7864)=$H7863)</f>
        <v>1</v>
      </c>
      <c r="O7863" t="b">
        <f t="shared" ref="O7863" si="15973">AND(NOT(N7862),N7863,NOT(N7864))</f>
        <v>0</v>
      </c>
    </row>
    <row r="7864" spans="1:15" x14ac:dyDescent="0.25">
      <c r="A7864" t="s">
        <v>19</v>
      </c>
      <c r="B7864" t="s">
        <v>14</v>
      </c>
      <c r="C7864">
        <v>18</v>
      </c>
      <c r="D7864">
        <v>28</v>
      </c>
      <c r="E7864" t="b">
        <v>1</v>
      </c>
      <c r="F7864">
        <v>10.000999999999999</v>
      </c>
      <c r="G7864">
        <v>256</v>
      </c>
      <c r="H7864">
        <v>0</v>
      </c>
      <c r="I7864">
        <v>1005424</v>
      </c>
      <c r="J7864">
        <v>1005233</v>
      </c>
      <c r="K7864">
        <v>502615</v>
      </c>
      <c r="L7864">
        <v>12</v>
      </c>
      <c r="M7864">
        <f t="shared" si="15867"/>
        <v>256</v>
      </c>
      <c r="N7864" t="b">
        <f t="shared" ref="N7864" si="15974">AND(MIN($F7862,$F7863,$F7864)=$F7864,MAX($H7862,$H7863,$H7864)=$H7864)</f>
        <v>1</v>
      </c>
      <c r="O7864" t="b">
        <f t="shared" ref="O7864" si="15975">AND(NOT(N7862),NOT(N7863),N7864)</f>
        <v>0</v>
      </c>
    </row>
    <row r="7865" spans="1:15" x14ac:dyDescent="0.25">
      <c r="A7865" t="s">
        <v>13</v>
      </c>
      <c r="B7865" t="s">
        <v>14</v>
      </c>
      <c r="C7865">
        <v>18</v>
      </c>
      <c r="D7865">
        <v>29</v>
      </c>
      <c r="E7865" t="b">
        <v>0</v>
      </c>
      <c r="F7865">
        <v>0.39200000000000002</v>
      </c>
      <c r="G7865">
        <v>256</v>
      </c>
      <c r="H7865">
        <v>256</v>
      </c>
      <c r="I7865">
        <v>27976</v>
      </c>
      <c r="J7865">
        <v>26792</v>
      </c>
      <c r="K7865">
        <v>13138</v>
      </c>
      <c r="L7865">
        <v>16</v>
      </c>
      <c r="M7865">
        <f t="shared" si="15867"/>
        <v>0</v>
      </c>
      <c r="N7865" t="b">
        <f t="shared" ref="N7865" si="15976">AND(MIN($F7865,$F7866,$F7867)=$F7865,MAX($H7865,$H7866,$H7867)=$H7865)</f>
        <v>1</v>
      </c>
      <c r="O7865" t="b">
        <f t="shared" ref="O7865" si="15977">AND(N7865,NOT(N7866),NOT(N7867))</f>
        <v>1</v>
      </c>
    </row>
    <row r="7866" spans="1:15" x14ac:dyDescent="0.25">
      <c r="A7866" t="s">
        <v>15</v>
      </c>
      <c r="B7866" t="s">
        <v>14</v>
      </c>
      <c r="C7866">
        <v>18</v>
      </c>
      <c r="D7866">
        <v>29</v>
      </c>
      <c r="E7866" t="b">
        <v>0</v>
      </c>
      <c r="F7866">
        <v>1.0529999999999999</v>
      </c>
      <c r="G7866">
        <v>256</v>
      </c>
      <c r="H7866">
        <v>256</v>
      </c>
      <c r="I7866">
        <v>90198</v>
      </c>
      <c r="J7866">
        <v>90196</v>
      </c>
      <c r="K7866">
        <v>44840</v>
      </c>
      <c r="L7866">
        <v>14</v>
      </c>
      <c r="M7866">
        <f t="shared" si="15867"/>
        <v>0</v>
      </c>
      <c r="N7866" t="b">
        <f t="shared" ref="N7866" si="15978">AND(MIN($F7865,$F7866,$F7867)=$F7866,MAX($H7865,$H7866,$H7867)=$H7866)</f>
        <v>0</v>
      </c>
      <c r="O7866" t="b">
        <f t="shared" ref="O7866" si="15979">AND(NOT(N7865),N7866,NOT(N7867))</f>
        <v>0</v>
      </c>
    </row>
    <row r="7867" spans="1:15" x14ac:dyDescent="0.25">
      <c r="A7867" t="s">
        <v>19</v>
      </c>
      <c r="B7867" t="s">
        <v>14</v>
      </c>
      <c r="C7867">
        <v>18</v>
      </c>
      <c r="D7867">
        <v>29</v>
      </c>
      <c r="E7867" t="b">
        <v>0</v>
      </c>
      <c r="F7867">
        <v>0.53400000000000003</v>
      </c>
      <c r="G7867">
        <v>256</v>
      </c>
      <c r="H7867">
        <v>256</v>
      </c>
      <c r="I7867">
        <v>27976</v>
      </c>
      <c r="J7867">
        <v>26792</v>
      </c>
      <c r="K7867">
        <v>13138</v>
      </c>
      <c r="L7867">
        <v>16</v>
      </c>
      <c r="M7867">
        <f t="shared" si="15867"/>
        <v>0</v>
      </c>
      <c r="N7867" t="b">
        <f t="shared" ref="N7867" si="15980">AND(MIN($F7865,$F7866,$F7867)=$F7867,MAX($H7865,$H7866,$H7867)=$H7867)</f>
        <v>0</v>
      </c>
      <c r="O7867" t="b">
        <f t="shared" ref="O7867" si="15981">AND(NOT(N7865),NOT(N7866),N7867)</f>
        <v>0</v>
      </c>
    </row>
    <row r="7868" spans="1:15" x14ac:dyDescent="0.25">
      <c r="A7868" t="s">
        <v>13</v>
      </c>
      <c r="B7868" t="s">
        <v>14</v>
      </c>
      <c r="C7868">
        <v>18</v>
      </c>
      <c r="D7868">
        <v>2</v>
      </c>
      <c r="E7868" t="b">
        <v>0</v>
      </c>
      <c r="F7868">
        <v>6.3E-2</v>
      </c>
      <c r="G7868">
        <v>256</v>
      </c>
      <c r="H7868">
        <v>256</v>
      </c>
      <c r="I7868">
        <v>782</v>
      </c>
      <c r="J7868">
        <v>514</v>
      </c>
      <c r="K7868">
        <v>0</v>
      </c>
      <c r="L7868">
        <v>10</v>
      </c>
      <c r="M7868">
        <f t="shared" si="15867"/>
        <v>0</v>
      </c>
      <c r="N7868" t="b">
        <f t="shared" ref="N7868" si="15982">AND(MIN($F7868,$F7869,$F7870)=$F7868,MAX($H7868,$H7869,$H7870)=$H7868)</f>
        <v>0</v>
      </c>
      <c r="O7868" t="b">
        <f t="shared" ref="O7868" si="15983">AND(N7868,NOT(N7869),NOT(N7870))</f>
        <v>0</v>
      </c>
    </row>
    <row r="7869" spans="1:15" x14ac:dyDescent="0.25">
      <c r="A7869" t="s">
        <v>15</v>
      </c>
      <c r="B7869" t="s">
        <v>14</v>
      </c>
      <c r="C7869">
        <v>18</v>
      </c>
      <c r="D7869">
        <v>2</v>
      </c>
      <c r="E7869" t="b">
        <v>0</v>
      </c>
      <c r="F7869">
        <v>6.4000000000000001E-2</v>
      </c>
      <c r="G7869">
        <v>256</v>
      </c>
      <c r="H7869">
        <v>256</v>
      </c>
      <c r="I7869">
        <v>515</v>
      </c>
      <c r="J7869">
        <v>514</v>
      </c>
      <c r="K7869">
        <v>0</v>
      </c>
      <c r="L7869">
        <v>10</v>
      </c>
      <c r="M7869">
        <f t="shared" si="15867"/>
        <v>0</v>
      </c>
      <c r="N7869" t="b">
        <f t="shared" ref="N7869" si="15984">AND(MIN($F7868,$F7869,$F7870)=$F7869,MAX($H7868,$H7869,$H7870)=$H7869)</f>
        <v>0</v>
      </c>
      <c r="O7869" t="b">
        <f t="shared" ref="O7869" si="15985">AND(NOT(N7868),N7869,NOT(N7870))</f>
        <v>0</v>
      </c>
    </row>
    <row r="7870" spans="1:15" x14ac:dyDescent="0.25">
      <c r="A7870" t="s">
        <v>19</v>
      </c>
      <c r="B7870" t="s">
        <v>14</v>
      </c>
      <c r="C7870">
        <v>18</v>
      </c>
      <c r="D7870">
        <v>2</v>
      </c>
      <c r="E7870" t="b">
        <v>0</v>
      </c>
      <c r="F7870">
        <v>6.0999999999999999E-2</v>
      </c>
      <c r="G7870">
        <v>256</v>
      </c>
      <c r="H7870">
        <v>256</v>
      </c>
      <c r="I7870">
        <v>782</v>
      </c>
      <c r="J7870">
        <v>514</v>
      </c>
      <c r="K7870">
        <v>0</v>
      </c>
      <c r="L7870">
        <v>10</v>
      </c>
      <c r="M7870">
        <f t="shared" si="15867"/>
        <v>0</v>
      </c>
      <c r="N7870" t="b">
        <f t="shared" ref="N7870" si="15986">AND(MIN($F7868,$F7869,$F7870)=$F7870,MAX($H7868,$H7869,$H7870)=$H7870)</f>
        <v>1</v>
      </c>
      <c r="O7870" t="b">
        <f t="shared" ref="O7870" si="15987">AND(NOT(N7868),NOT(N7869),N7870)</f>
        <v>1</v>
      </c>
    </row>
    <row r="7871" spans="1:15" x14ac:dyDescent="0.25">
      <c r="A7871" t="s">
        <v>13</v>
      </c>
      <c r="B7871" t="s">
        <v>14</v>
      </c>
      <c r="C7871">
        <v>18</v>
      </c>
      <c r="D7871">
        <v>30</v>
      </c>
      <c r="E7871" t="b">
        <v>1</v>
      </c>
      <c r="F7871">
        <v>10.000999999999999</v>
      </c>
      <c r="G7871">
        <v>256</v>
      </c>
      <c r="H7871">
        <v>5</v>
      </c>
      <c r="I7871">
        <v>1129042</v>
      </c>
      <c r="J7871">
        <v>1128843</v>
      </c>
      <c r="K7871">
        <v>564415</v>
      </c>
      <c r="L7871">
        <v>19</v>
      </c>
      <c r="M7871">
        <f t="shared" si="15867"/>
        <v>251</v>
      </c>
      <c r="N7871" t="b">
        <f t="shared" ref="N7871" si="15988">AND(MIN($F7871,$F7872,$F7873)=$F7871,MAX($H7871,$H7872,$H7873)=$H7871)</f>
        <v>0</v>
      </c>
      <c r="O7871" t="b">
        <f t="shared" ref="O7871" si="15989">AND(N7871,NOT(N7872),NOT(N7873))</f>
        <v>0</v>
      </c>
    </row>
    <row r="7872" spans="1:15" x14ac:dyDescent="0.25">
      <c r="A7872" t="s">
        <v>15</v>
      </c>
      <c r="B7872" t="s">
        <v>14</v>
      </c>
      <c r="C7872">
        <v>18</v>
      </c>
      <c r="D7872">
        <v>30</v>
      </c>
      <c r="E7872" t="b">
        <v>0</v>
      </c>
      <c r="F7872">
        <v>3.2269999999999999</v>
      </c>
      <c r="G7872">
        <v>256</v>
      </c>
      <c r="H7872">
        <v>256</v>
      </c>
      <c r="I7872">
        <v>13117</v>
      </c>
      <c r="J7872">
        <v>13116</v>
      </c>
      <c r="K7872">
        <v>6300</v>
      </c>
      <c r="L7872">
        <v>11</v>
      </c>
      <c r="M7872">
        <f t="shared" si="15867"/>
        <v>0</v>
      </c>
      <c r="N7872" t="b">
        <f t="shared" ref="N7872" si="15990">AND(MIN($F7871,$F7872,$F7873)=$F7872,MAX($H7871,$H7872,$H7873)=$H7872)</f>
        <v>1</v>
      </c>
      <c r="O7872" t="b">
        <f t="shared" ref="O7872" si="15991">AND(NOT(N7871),N7872,NOT(N7873))</f>
        <v>1</v>
      </c>
    </row>
    <row r="7873" spans="1:15" x14ac:dyDescent="0.25">
      <c r="A7873" t="s">
        <v>19</v>
      </c>
      <c r="B7873" t="s">
        <v>14</v>
      </c>
      <c r="C7873">
        <v>18</v>
      </c>
      <c r="D7873">
        <v>30</v>
      </c>
      <c r="E7873" t="b">
        <v>1</v>
      </c>
      <c r="F7873">
        <v>10.003</v>
      </c>
      <c r="G7873">
        <v>256</v>
      </c>
      <c r="H7873">
        <v>4</v>
      </c>
      <c r="I7873">
        <v>949677</v>
      </c>
      <c r="J7873">
        <v>949512</v>
      </c>
      <c r="K7873">
        <v>474750</v>
      </c>
      <c r="L7873">
        <v>19</v>
      </c>
      <c r="M7873">
        <f t="shared" si="15867"/>
        <v>252</v>
      </c>
      <c r="N7873" t="b">
        <f t="shared" ref="N7873" si="15992">AND(MIN($F7871,$F7872,$F7873)=$F7873,MAX($H7871,$H7872,$H7873)=$H7873)</f>
        <v>0</v>
      </c>
      <c r="O7873" t="b">
        <f t="shared" ref="O7873" si="15993">AND(NOT(N7871),NOT(N7872),N7873)</f>
        <v>0</v>
      </c>
    </row>
    <row r="7874" spans="1:15" x14ac:dyDescent="0.25">
      <c r="A7874" t="s">
        <v>13</v>
      </c>
      <c r="B7874" t="s">
        <v>14</v>
      </c>
      <c r="C7874">
        <v>18</v>
      </c>
      <c r="D7874">
        <v>31</v>
      </c>
      <c r="E7874" t="b">
        <v>0</v>
      </c>
      <c r="F7874">
        <v>6.8000000000000005E-2</v>
      </c>
      <c r="G7874">
        <v>256</v>
      </c>
      <c r="H7874">
        <v>256</v>
      </c>
      <c r="I7874">
        <v>820</v>
      </c>
      <c r="J7874">
        <v>516</v>
      </c>
      <c r="K7874">
        <v>0</v>
      </c>
      <c r="L7874">
        <v>13</v>
      </c>
      <c r="M7874">
        <f t="shared" si="15867"/>
        <v>0</v>
      </c>
      <c r="N7874" t="b">
        <f t="shared" ref="N7874" si="15994">AND(MIN($F7874,$F7875,$F7876)=$F7874,MAX($H7874,$H7875,$H7876)=$H7874)</f>
        <v>0</v>
      </c>
      <c r="O7874" t="b">
        <f t="shared" ref="O7874" si="15995">AND(N7874,NOT(N7875),NOT(N7876))</f>
        <v>0</v>
      </c>
    </row>
    <row r="7875" spans="1:15" x14ac:dyDescent="0.25">
      <c r="A7875" t="s">
        <v>15</v>
      </c>
      <c r="B7875" t="s">
        <v>14</v>
      </c>
      <c r="C7875">
        <v>18</v>
      </c>
      <c r="D7875">
        <v>31</v>
      </c>
      <c r="E7875" t="b">
        <v>0</v>
      </c>
      <c r="F7875">
        <v>6.6000000000000003E-2</v>
      </c>
      <c r="G7875">
        <v>256</v>
      </c>
      <c r="H7875">
        <v>256</v>
      </c>
      <c r="I7875">
        <v>518</v>
      </c>
      <c r="J7875">
        <v>516</v>
      </c>
      <c r="K7875">
        <v>0</v>
      </c>
      <c r="L7875">
        <v>13</v>
      </c>
      <c r="M7875">
        <f t="shared" ref="M7875:M7938" si="15996">G7875-H7875</f>
        <v>0</v>
      </c>
      <c r="N7875" t="b">
        <f t="shared" ref="N7875" si="15997">AND(MIN($F7874,$F7875,$F7876)=$F7875,MAX($H7874,$H7875,$H7876)=$H7875)</f>
        <v>1</v>
      </c>
      <c r="O7875" t="b">
        <f t="shared" ref="O7875" si="15998">AND(NOT(N7874),N7875,NOT(N7876))</f>
        <v>1</v>
      </c>
    </row>
    <row r="7876" spans="1:15" x14ac:dyDescent="0.25">
      <c r="A7876" t="s">
        <v>19</v>
      </c>
      <c r="B7876" t="s">
        <v>14</v>
      </c>
      <c r="C7876">
        <v>18</v>
      </c>
      <c r="D7876">
        <v>31</v>
      </c>
      <c r="E7876" t="b">
        <v>0</v>
      </c>
      <c r="F7876">
        <v>0.28000000000000003</v>
      </c>
      <c r="G7876">
        <v>256</v>
      </c>
      <c r="H7876">
        <v>256</v>
      </c>
      <c r="I7876">
        <v>820</v>
      </c>
      <c r="J7876">
        <v>516</v>
      </c>
      <c r="K7876">
        <v>0</v>
      </c>
      <c r="L7876">
        <v>13</v>
      </c>
      <c r="M7876">
        <f t="shared" si="15996"/>
        <v>0</v>
      </c>
      <c r="N7876" t="b">
        <f t="shared" ref="N7876" si="15999">AND(MIN($F7874,$F7875,$F7876)=$F7876,MAX($H7874,$H7875,$H7876)=$H7876)</f>
        <v>0</v>
      </c>
      <c r="O7876" t="b">
        <f t="shared" ref="O7876" si="16000">AND(NOT(N7874),NOT(N7875),N7876)</f>
        <v>0</v>
      </c>
    </row>
    <row r="7877" spans="1:15" x14ac:dyDescent="0.25">
      <c r="A7877" t="s">
        <v>13</v>
      </c>
      <c r="B7877" t="s">
        <v>14</v>
      </c>
      <c r="C7877">
        <v>18</v>
      </c>
      <c r="D7877">
        <v>33</v>
      </c>
      <c r="E7877" t="b">
        <v>1</v>
      </c>
      <c r="F7877">
        <v>10.000999999999999</v>
      </c>
      <c r="G7877">
        <v>256</v>
      </c>
      <c r="H7877">
        <v>0</v>
      </c>
      <c r="I7877">
        <v>2212218</v>
      </c>
      <c r="J7877">
        <v>493687</v>
      </c>
      <c r="K7877">
        <v>246842</v>
      </c>
      <c r="L7877">
        <v>10</v>
      </c>
      <c r="M7877">
        <f t="shared" si="15996"/>
        <v>256</v>
      </c>
      <c r="N7877" t="b">
        <f t="shared" ref="N7877" si="16001">AND(MIN($F7877,$F7878,$F7879)=$F7877,MAX($H7877,$H7878,$H7879)=$H7877)</f>
        <v>1</v>
      </c>
      <c r="O7877" t="b">
        <f t="shared" ref="O7877" si="16002">AND(N7877,NOT(N7878),NOT(N7879))</f>
        <v>0</v>
      </c>
    </row>
    <row r="7878" spans="1:15" x14ac:dyDescent="0.25">
      <c r="A7878" t="s">
        <v>15</v>
      </c>
      <c r="B7878" t="s">
        <v>14</v>
      </c>
      <c r="C7878">
        <v>18</v>
      </c>
      <c r="D7878">
        <v>33</v>
      </c>
      <c r="E7878" t="b">
        <v>1</v>
      </c>
      <c r="F7878">
        <v>10.000999999999999</v>
      </c>
      <c r="G7878">
        <v>256</v>
      </c>
      <c r="H7878">
        <v>0</v>
      </c>
      <c r="I7878">
        <v>2504883</v>
      </c>
      <c r="J7878">
        <v>767722</v>
      </c>
      <c r="K7878">
        <v>383860</v>
      </c>
      <c r="L7878">
        <v>10</v>
      </c>
      <c r="M7878">
        <f t="shared" si="15996"/>
        <v>256</v>
      </c>
      <c r="N7878" t="b">
        <f t="shared" ref="N7878" si="16003">AND(MIN($F7877,$F7878,$F7879)=$F7878,MAX($H7877,$H7878,$H7879)=$H7878)</f>
        <v>1</v>
      </c>
      <c r="O7878" t="b">
        <f t="shared" ref="O7878" si="16004">AND(NOT(N7877),N7878,NOT(N7879))</f>
        <v>0</v>
      </c>
    </row>
    <row r="7879" spans="1:15" x14ac:dyDescent="0.25">
      <c r="A7879" t="s">
        <v>19</v>
      </c>
      <c r="B7879" t="s">
        <v>14</v>
      </c>
      <c r="C7879">
        <v>18</v>
      </c>
      <c r="D7879">
        <v>33</v>
      </c>
      <c r="E7879" t="b">
        <v>1</v>
      </c>
      <c r="F7879">
        <v>10.000999999999999</v>
      </c>
      <c r="G7879">
        <v>256</v>
      </c>
      <c r="H7879">
        <v>0</v>
      </c>
      <c r="I7879">
        <v>1938628</v>
      </c>
      <c r="J7879">
        <v>436970</v>
      </c>
      <c r="K7879">
        <v>218484</v>
      </c>
      <c r="L7879">
        <v>10</v>
      </c>
      <c r="M7879">
        <f t="shared" si="15996"/>
        <v>256</v>
      </c>
      <c r="N7879" t="b">
        <f t="shared" ref="N7879" si="16005">AND(MIN($F7877,$F7878,$F7879)=$F7879,MAX($H7877,$H7878,$H7879)=$H7879)</f>
        <v>1</v>
      </c>
      <c r="O7879" t="b">
        <f t="shared" ref="O7879" si="16006">AND(NOT(N7877),NOT(N7878),N7879)</f>
        <v>0</v>
      </c>
    </row>
    <row r="7880" spans="1:15" x14ac:dyDescent="0.25">
      <c r="A7880" t="s">
        <v>13</v>
      </c>
      <c r="B7880" t="s">
        <v>14</v>
      </c>
      <c r="C7880">
        <v>18</v>
      </c>
      <c r="D7880">
        <v>35</v>
      </c>
      <c r="E7880" t="b">
        <v>0</v>
      </c>
      <c r="F7880">
        <v>0.38400000000000001</v>
      </c>
      <c r="G7880">
        <v>256</v>
      </c>
      <c r="H7880">
        <v>256</v>
      </c>
      <c r="I7880">
        <v>70129</v>
      </c>
      <c r="J7880">
        <v>16486</v>
      </c>
      <c r="K7880">
        <v>7986</v>
      </c>
      <c r="L7880">
        <v>10</v>
      </c>
      <c r="M7880">
        <f t="shared" si="15996"/>
        <v>0</v>
      </c>
      <c r="N7880" t="b">
        <f t="shared" ref="N7880" si="16007">AND(MIN($F7880,$F7881,$F7882)=$F7880,MAX($H7880,$H7881,$H7882)=$H7880)</f>
        <v>0</v>
      </c>
      <c r="O7880" t="b">
        <f t="shared" ref="O7880" si="16008">AND(N7880,NOT(N7881),NOT(N7882))</f>
        <v>0</v>
      </c>
    </row>
    <row r="7881" spans="1:15" x14ac:dyDescent="0.25">
      <c r="A7881" t="s">
        <v>15</v>
      </c>
      <c r="B7881" t="s">
        <v>14</v>
      </c>
      <c r="C7881">
        <v>18</v>
      </c>
      <c r="D7881">
        <v>35</v>
      </c>
      <c r="E7881" t="b">
        <v>0</v>
      </c>
      <c r="F7881">
        <v>0.26600000000000001</v>
      </c>
      <c r="G7881">
        <v>256</v>
      </c>
      <c r="H7881">
        <v>256</v>
      </c>
      <c r="I7881">
        <v>57792</v>
      </c>
      <c r="J7881">
        <v>16486</v>
      </c>
      <c r="K7881">
        <v>7986</v>
      </c>
      <c r="L7881">
        <v>10</v>
      </c>
      <c r="M7881">
        <f t="shared" si="15996"/>
        <v>0</v>
      </c>
      <c r="N7881" t="b">
        <f t="shared" ref="N7881" si="16009">AND(MIN($F7880,$F7881,$F7882)=$F7881,MAX($H7880,$H7881,$H7882)=$H7881)</f>
        <v>1</v>
      </c>
      <c r="O7881" t="b">
        <f t="shared" ref="O7881" si="16010">AND(NOT(N7880),N7881,NOT(N7882))</f>
        <v>1</v>
      </c>
    </row>
    <row r="7882" spans="1:15" x14ac:dyDescent="0.25">
      <c r="A7882" t="s">
        <v>19</v>
      </c>
      <c r="B7882" t="s">
        <v>14</v>
      </c>
      <c r="C7882">
        <v>18</v>
      </c>
      <c r="D7882">
        <v>35</v>
      </c>
      <c r="E7882" t="b">
        <v>0</v>
      </c>
      <c r="F7882">
        <v>0.40799999999999997</v>
      </c>
      <c r="G7882">
        <v>256</v>
      </c>
      <c r="H7882">
        <v>256</v>
      </c>
      <c r="I7882">
        <v>70129</v>
      </c>
      <c r="J7882">
        <v>16486</v>
      </c>
      <c r="K7882">
        <v>7986</v>
      </c>
      <c r="L7882">
        <v>10</v>
      </c>
      <c r="M7882">
        <f t="shared" si="15996"/>
        <v>0</v>
      </c>
      <c r="N7882" t="b">
        <f t="shared" ref="N7882" si="16011">AND(MIN($F7880,$F7881,$F7882)=$F7882,MAX($H7880,$H7881,$H7882)=$H7882)</f>
        <v>0</v>
      </c>
      <c r="O7882" t="b">
        <f t="shared" ref="O7882" si="16012">AND(NOT(N7880),NOT(N7881),N7882)</f>
        <v>0</v>
      </c>
    </row>
    <row r="7883" spans="1:15" x14ac:dyDescent="0.25">
      <c r="A7883" t="s">
        <v>13</v>
      </c>
      <c r="B7883" t="s">
        <v>14</v>
      </c>
      <c r="C7883">
        <v>18</v>
      </c>
      <c r="D7883">
        <v>37</v>
      </c>
      <c r="E7883" t="b">
        <v>1</v>
      </c>
      <c r="F7883">
        <v>10.000999999999999</v>
      </c>
      <c r="G7883">
        <v>256</v>
      </c>
      <c r="H7883">
        <v>0</v>
      </c>
      <c r="I7883">
        <v>5375423</v>
      </c>
      <c r="J7883">
        <v>482812</v>
      </c>
      <c r="K7883">
        <v>241405</v>
      </c>
      <c r="L7883">
        <v>10</v>
      </c>
      <c r="M7883">
        <f t="shared" si="15996"/>
        <v>256</v>
      </c>
      <c r="N7883" t="b">
        <f t="shared" ref="N7883" si="16013">AND(MIN($F7883,$F7884,$F7885)=$F7883,MAX($H7883,$H7884,$H7885)=$H7883)</f>
        <v>1</v>
      </c>
      <c r="O7883" t="b">
        <f t="shared" ref="O7883" si="16014">AND(N7883,NOT(N7884),NOT(N7885))</f>
        <v>0</v>
      </c>
    </row>
    <row r="7884" spans="1:15" x14ac:dyDescent="0.25">
      <c r="A7884" t="s">
        <v>15</v>
      </c>
      <c r="B7884" t="s">
        <v>14</v>
      </c>
      <c r="C7884">
        <v>18</v>
      </c>
      <c r="D7884">
        <v>37</v>
      </c>
      <c r="E7884" t="b">
        <v>1</v>
      </c>
      <c r="F7884">
        <v>10.000999999999999</v>
      </c>
      <c r="G7884">
        <v>256</v>
      </c>
      <c r="H7884">
        <v>0</v>
      </c>
      <c r="I7884">
        <v>7625591</v>
      </c>
      <c r="J7884">
        <v>789604</v>
      </c>
      <c r="K7884">
        <v>394801</v>
      </c>
      <c r="L7884">
        <v>10</v>
      </c>
      <c r="M7884">
        <f t="shared" si="15996"/>
        <v>256</v>
      </c>
      <c r="N7884" t="b">
        <f t="shared" ref="N7884" si="16015">AND(MIN($F7883,$F7884,$F7885)=$F7884,MAX($H7883,$H7884,$H7885)=$H7884)</f>
        <v>1</v>
      </c>
      <c r="O7884" t="b">
        <f t="shared" ref="O7884" si="16016">AND(NOT(N7883),N7884,NOT(N7885))</f>
        <v>0</v>
      </c>
    </row>
    <row r="7885" spans="1:15" x14ac:dyDescent="0.25">
      <c r="A7885" t="s">
        <v>19</v>
      </c>
      <c r="B7885" t="s">
        <v>14</v>
      </c>
      <c r="C7885">
        <v>18</v>
      </c>
      <c r="D7885">
        <v>37</v>
      </c>
      <c r="E7885" t="b">
        <v>1</v>
      </c>
      <c r="F7885">
        <v>10.000999999999999</v>
      </c>
      <c r="G7885">
        <v>256</v>
      </c>
      <c r="H7885">
        <v>0</v>
      </c>
      <c r="I7885">
        <v>4736097</v>
      </c>
      <c r="J7885">
        <v>424298</v>
      </c>
      <c r="K7885">
        <v>212148</v>
      </c>
      <c r="L7885">
        <v>10</v>
      </c>
      <c r="M7885">
        <f t="shared" si="15996"/>
        <v>256</v>
      </c>
      <c r="N7885" t="b">
        <f t="shared" ref="N7885" si="16017">AND(MIN($F7883,$F7884,$F7885)=$F7885,MAX($H7883,$H7884,$H7885)=$H7885)</f>
        <v>1</v>
      </c>
      <c r="O7885" t="b">
        <f t="shared" ref="O7885" si="16018">AND(NOT(N7883),NOT(N7884),N7885)</f>
        <v>0</v>
      </c>
    </row>
    <row r="7886" spans="1:15" x14ac:dyDescent="0.25">
      <c r="A7886" t="s">
        <v>13</v>
      </c>
      <c r="B7886" t="s">
        <v>14</v>
      </c>
      <c r="C7886">
        <v>18</v>
      </c>
      <c r="D7886">
        <v>38</v>
      </c>
      <c r="E7886" t="b">
        <v>0</v>
      </c>
      <c r="F7886">
        <v>6.7000000000000004E-2</v>
      </c>
      <c r="G7886">
        <v>256</v>
      </c>
      <c r="H7886">
        <v>256</v>
      </c>
      <c r="I7886">
        <v>823</v>
      </c>
      <c r="J7886">
        <v>514</v>
      </c>
      <c r="K7886">
        <v>0</v>
      </c>
      <c r="L7886">
        <v>11</v>
      </c>
      <c r="M7886">
        <f t="shared" si="15996"/>
        <v>0</v>
      </c>
      <c r="N7886" t="b">
        <f t="shared" ref="N7886" si="16019">AND(MIN($F7886,$F7887,$F7888)=$F7886,MAX($H7886,$H7887,$H7888)=$H7886)</f>
        <v>1</v>
      </c>
      <c r="O7886" t="b">
        <f t="shared" ref="O7886" si="16020">AND(N7886,NOT(N7887),NOT(N7888))</f>
        <v>1</v>
      </c>
    </row>
    <row r="7887" spans="1:15" x14ac:dyDescent="0.25">
      <c r="A7887" t="s">
        <v>15</v>
      </c>
      <c r="B7887" t="s">
        <v>14</v>
      </c>
      <c r="C7887">
        <v>18</v>
      </c>
      <c r="D7887">
        <v>38</v>
      </c>
      <c r="E7887" t="b">
        <v>0</v>
      </c>
      <c r="F7887">
        <v>7.1999999999999995E-2</v>
      </c>
      <c r="G7887">
        <v>256</v>
      </c>
      <c r="H7887">
        <v>256</v>
      </c>
      <c r="I7887">
        <v>515</v>
      </c>
      <c r="J7887">
        <v>514</v>
      </c>
      <c r="K7887">
        <v>0</v>
      </c>
      <c r="L7887">
        <v>11</v>
      </c>
      <c r="M7887">
        <f t="shared" si="15996"/>
        <v>0</v>
      </c>
      <c r="N7887" t="b">
        <f t="shared" ref="N7887" si="16021">AND(MIN($F7886,$F7887,$F7888)=$F7887,MAX($H7886,$H7887,$H7888)=$H7887)</f>
        <v>0</v>
      </c>
      <c r="O7887" t="b">
        <f t="shared" ref="O7887" si="16022">AND(NOT(N7886),N7887,NOT(N7888))</f>
        <v>0</v>
      </c>
    </row>
    <row r="7888" spans="1:15" x14ac:dyDescent="0.25">
      <c r="A7888" t="s">
        <v>19</v>
      </c>
      <c r="B7888" t="s">
        <v>14</v>
      </c>
      <c r="C7888">
        <v>18</v>
      </c>
      <c r="D7888">
        <v>38</v>
      </c>
      <c r="E7888" t="b">
        <v>0</v>
      </c>
      <c r="F7888">
        <v>8.6999999999999994E-2</v>
      </c>
      <c r="G7888">
        <v>256</v>
      </c>
      <c r="H7888">
        <v>256</v>
      </c>
      <c r="I7888">
        <v>823</v>
      </c>
      <c r="J7888">
        <v>514</v>
      </c>
      <c r="K7888">
        <v>0</v>
      </c>
      <c r="L7888">
        <v>11</v>
      </c>
      <c r="M7888">
        <f t="shared" si="15996"/>
        <v>0</v>
      </c>
      <c r="N7888" t="b">
        <f t="shared" ref="N7888" si="16023">AND(MIN($F7886,$F7887,$F7888)=$F7888,MAX($H7886,$H7887,$H7888)=$H7888)</f>
        <v>0</v>
      </c>
      <c r="O7888" t="b">
        <f t="shared" ref="O7888" si="16024">AND(NOT(N7886),NOT(N7887),N7888)</f>
        <v>0</v>
      </c>
    </row>
    <row r="7889" spans="1:15" x14ac:dyDescent="0.25">
      <c r="A7889" t="s">
        <v>13</v>
      </c>
      <c r="B7889" t="s">
        <v>14</v>
      </c>
      <c r="C7889">
        <v>18</v>
      </c>
      <c r="D7889">
        <v>39</v>
      </c>
      <c r="E7889" t="b">
        <v>0</v>
      </c>
      <c r="F7889">
        <v>7.0000000000000007E-2</v>
      </c>
      <c r="G7889">
        <v>256</v>
      </c>
      <c r="H7889">
        <v>256</v>
      </c>
      <c r="I7889">
        <v>870</v>
      </c>
      <c r="J7889">
        <v>515</v>
      </c>
      <c r="K7889">
        <v>0</v>
      </c>
      <c r="L7889">
        <v>11</v>
      </c>
      <c r="M7889">
        <f t="shared" si="15996"/>
        <v>0</v>
      </c>
      <c r="N7889" t="b">
        <f t="shared" ref="N7889" si="16025">AND(MIN($F7889,$F7890,$F7891)=$F7889,MAX($H7889,$H7890,$H7891)=$H7889)</f>
        <v>0</v>
      </c>
      <c r="O7889" t="b">
        <f t="shared" ref="O7889" si="16026">AND(N7889,NOT(N7890),NOT(N7891))</f>
        <v>0</v>
      </c>
    </row>
    <row r="7890" spans="1:15" x14ac:dyDescent="0.25">
      <c r="A7890" t="s">
        <v>15</v>
      </c>
      <c r="B7890" t="s">
        <v>14</v>
      </c>
      <c r="C7890">
        <v>18</v>
      </c>
      <c r="D7890">
        <v>39</v>
      </c>
      <c r="E7890" t="b">
        <v>0</v>
      </c>
      <c r="F7890">
        <v>5.6000000000000001E-2</v>
      </c>
      <c r="G7890">
        <v>256</v>
      </c>
      <c r="H7890">
        <v>256</v>
      </c>
      <c r="I7890">
        <v>516</v>
      </c>
      <c r="J7890">
        <v>515</v>
      </c>
      <c r="K7890">
        <v>0</v>
      </c>
      <c r="L7890">
        <v>11</v>
      </c>
      <c r="M7890">
        <f t="shared" si="15996"/>
        <v>0</v>
      </c>
      <c r="N7890" t="b">
        <f t="shared" ref="N7890" si="16027">AND(MIN($F7889,$F7890,$F7891)=$F7890,MAX($H7889,$H7890,$H7891)=$H7890)</f>
        <v>1</v>
      </c>
      <c r="O7890" t="b">
        <f t="shared" ref="O7890" si="16028">AND(NOT(N7889),N7890,NOT(N7891))</f>
        <v>1</v>
      </c>
    </row>
    <row r="7891" spans="1:15" x14ac:dyDescent="0.25">
      <c r="A7891" t="s">
        <v>19</v>
      </c>
      <c r="B7891" t="s">
        <v>14</v>
      </c>
      <c r="C7891">
        <v>18</v>
      </c>
      <c r="D7891">
        <v>39</v>
      </c>
      <c r="E7891" t="b">
        <v>0</v>
      </c>
      <c r="F7891">
        <v>7.8E-2</v>
      </c>
      <c r="G7891">
        <v>256</v>
      </c>
      <c r="H7891">
        <v>256</v>
      </c>
      <c r="I7891">
        <v>870</v>
      </c>
      <c r="J7891">
        <v>515</v>
      </c>
      <c r="K7891">
        <v>0</v>
      </c>
      <c r="L7891">
        <v>11</v>
      </c>
      <c r="M7891">
        <f t="shared" si="15996"/>
        <v>0</v>
      </c>
      <c r="N7891" t="b">
        <f t="shared" ref="N7891" si="16029">AND(MIN($F7889,$F7890,$F7891)=$F7891,MAX($H7889,$H7890,$H7891)=$H7891)</f>
        <v>0</v>
      </c>
      <c r="O7891" t="b">
        <f t="shared" ref="O7891" si="16030">AND(NOT(N7889),NOT(N7890),N7891)</f>
        <v>0</v>
      </c>
    </row>
    <row r="7892" spans="1:15" x14ac:dyDescent="0.25">
      <c r="A7892" t="s">
        <v>13</v>
      </c>
      <c r="B7892" t="s">
        <v>14</v>
      </c>
      <c r="C7892">
        <v>18</v>
      </c>
      <c r="D7892">
        <v>3</v>
      </c>
      <c r="E7892" t="b">
        <v>0</v>
      </c>
      <c r="F7892">
        <v>5.2999999999999999E-2</v>
      </c>
      <c r="G7892">
        <v>256</v>
      </c>
      <c r="H7892">
        <v>256</v>
      </c>
      <c r="I7892">
        <v>769</v>
      </c>
      <c r="J7892">
        <v>512</v>
      </c>
      <c r="K7892">
        <v>0</v>
      </c>
      <c r="L7892">
        <v>1</v>
      </c>
      <c r="M7892">
        <f t="shared" si="15996"/>
        <v>0</v>
      </c>
      <c r="N7892" t="b">
        <f t="shared" ref="N7892" si="16031">AND(MIN($F7892,$F7893,$F7894)=$F7892,MAX($H7892,$H7893,$H7894)=$H7892)</f>
        <v>0</v>
      </c>
      <c r="O7892" t="b">
        <f t="shared" ref="O7892" si="16032">AND(N7892,NOT(N7893),NOT(N7894))</f>
        <v>0</v>
      </c>
    </row>
    <row r="7893" spans="1:15" x14ac:dyDescent="0.25">
      <c r="A7893" t="s">
        <v>15</v>
      </c>
      <c r="B7893" t="s">
        <v>14</v>
      </c>
      <c r="C7893">
        <v>18</v>
      </c>
      <c r="D7893">
        <v>3</v>
      </c>
      <c r="E7893" t="b">
        <v>0</v>
      </c>
      <c r="F7893">
        <v>0.05</v>
      </c>
      <c r="G7893">
        <v>256</v>
      </c>
      <c r="H7893">
        <v>256</v>
      </c>
      <c r="I7893">
        <v>512</v>
      </c>
      <c r="J7893">
        <v>512</v>
      </c>
      <c r="K7893">
        <v>0</v>
      </c>
      <c r="L7893">
        <v>1</v>
      </c>
      <c r="M7893">
        <f t="shared" si="15996"/>
        <v>0</v>
      </c>
      <c r="N7893" t="b">
        <f t="shared" ref="N7893" si="16033">AND(MIN($F7892,$F7893,$F7894)=$F7893,MAX($H7892,$H7893,$H7894)=$H7893)</f>
        <v>1</v>
      </c>
      <c r="O7893" t="b">
        <f t="shared" ref="O7893" si="16034">AND(NOT(N7892),N7893,NOT(N7894))</f>
        <v>1</v>
      </c>
    </row>
    <row r="7894" spans="1:15" x14ac:dyDescent="0.25">
      <c r="A7894" t="s">
        <v>19</v>
      </c>
      <c r="B7894" t="s">
        <v>14</v>
      </c>
      <c r="C7894">
        <v>18</v>
      </c>
      <c r="D7894">
        <v>3</v>
      </c>
      <c r="E7894" t="b">
        <v>0</v>
      </c>
      <c r="F7894">
        <v>0.152</v>
      </c>
      <c r="G7894">
        <v>256</v>
      </c>
      <c r="H7894">
        <v>256</v>
      </c>
      <c r="I7894">
        <v>769</v>
      </c>
      <c r="J7894">
        <v>512</v>
      </c>
      <c r="K7894">
        <v>0</v>
      </c>
      <c r="L7894">
        <v>1</v>
      </c>
      <c r="M7894">
        <f t="shared" si="15996"/>
        <v>0</v>
      </c>
      <c r="N7894" t="b">
        <f t="shared" ref="N7894" si="16035">AND(MIN($F7892,$F7893,$F7894)=$F7894,MAX($H7892,$H7893,$H7894)=$H7894)</f>
        <v>0</v>
      </c>
      <c r="O7894" t="b">
        <f t="shared" ref="O7894" si="16036">AND(NOT(N7892),NOT(N7893),N7894)</f>
        <v>0</v>
      </c>
    </row>
    <row r="7895" spans="1:15" x14ac:dyDescent="0.25">
      <c r="A7895" t="s">
        <v>13</v>
      </c>
      <c r="B7895" t="s">
        <v>14</v>
      </c>
      <c r="C7895">
        <v>18</v>
      </c>
      <c r="D7895">
        <v>40</v>
      </c>
      <c r="E7895" t="b">
        <v>0</v>
      </c>
      <c r="F7895">
        <v>7.1999999999999995E-2</v>
      </c>
      <c r="G7895">
        <v>256</v>
      </c>
      <c r="H7895">
        <v>256</v>
      </c>
      <c r="I7895">
        <v>935</v>
      </c>
      <c r="J7895">
        <v>515</v>
      </c>
      <c r="K7895">
        <v>0</v>
      </c>
      <c r="L7895">
        <v>11</v>
      </c>
      <c r="M7895">
        <f t="shared" si="15996"/>
        <v>0</v>
      </c>
      <c r="N7895" t="b">
        <f t="shared" ref="N7895" si="16037">AND(MIN($F7895,$F7896,$F7897)=$F7895,MAX($H7895,$H7896,$H7897)=$H7895)</f>
        <v>0</v>
      </c>
      <c r="O7895" t="b">
        <f t="shared" ref="O7895" si="16038">AND(N7895,NOT(N7896),NOT(N7897))</f>
        <v>0</v>
      </c>
    </row>
    <row r="7896" spans="1:15" x14ac:dyDescent="0.25">
      <c r="A7896" t="s">
        <v>15</v>
      </c>
      <c r="B7896" t="s">
        <v>14</v>
      </c>
      <c r="C7896">
        <v>18</v>
      </c>
      <c r="D7896">
        <v>40</v>
      </c>
      <c r="E7896" t="b">
        <v>0</v>
      </c>
      <c r="F7896">
        <v>6.8000000000000005E-2</v>
      </c>
      <c r="G7896">
        <v>256</v>
      </c>
      <c r="H7896">
        <v>256</v>
      </c>
      <c r="I7896">
        <v>516</v>
      </c>
      <c r="J7896">
        <v>515</v>
      </c>
      <c r="K7896">
        <v>0</v>
      </c>
      <c r="L7896">
        <v>11</v>
      </c>
      <c r="M7896">
        <f t="shared" si="15996"/>
        <v>0</v>
      </c>
      <c r="N7896" t="b">
        <f t="shared" ref="N7896" si="16039">AND(MIN($F7895,$F7896,$F7897)=$F7896,MAX($H7895,$H7896,$H7897)=$H7896)</f>
        <v>1</v>
      </c>
      <c r="O7896" t="b">
        <f t="shared" ref="O7896" si="16040">AND(NOT(N7895),N7896,NOT(N7897))</f>
        <v>1</v>
      </c>
    </row>
    <row r="7897" spans="1:15" x14ac:dyDescent="0.25">
      <c r="A7897" t="s">
        <v>19</v>
      </c>
      <c r="B7897" t="s">
        <v>14</v>
      </c>
      <c r="C7897">
        <v>18</v>
      </c>
      <c r="D7897">
        <v>40</v>
      </c>
      <c r="E7897" t="b">
        <v>0</v>
      </c>
      <c r="F7897">
        <v>8.2000000000000003E-2</v>
      </c>
      <c r="G7897">
        <v>256</v>
      </c>
      <c r="H7897">
        <v>256</v>
      </c>
      <c r="I7897">
        <v>935</v>
      </c>
      <c r="J7897">
        <v>515</v>
      </c>
      <c r="K7897">
        <v>0</v>
      </c>
      <c r="L7897">
        <v>11</v>
      </c>
      <c r="M7897">
        <f t="shared" si="15996"/>
        <v>0</v>
      </c>
      <c r="N7897" t="b">
        <f t="shared" ref="N7897" si="16041">AND(MIN($F7895,$F7896,$F7897)=$F7897,MAX($H7895,$H7896,$H7897)=$H7897)</f>
        <v>0</v>
      </c>
      <c r="O7897" t="b">
        <f t="shared" ref="O7897" si="16042">AND(NOT(N7895),NOT(N7896),N7897)</f>
        <v>0</v>
      </c>
    </row>
    <row r="7898" spans="1:15" x14ac:dyDescent="0.25">
      <c r="A7898" t="s">
        <v>13</v>
      </c>
      <c r="B7898" t="s">
        <v>14</v>
      </c>
      <c r="C7898">
        <v>18</v>
      </c>
      <c r="D7898">
        <v>41</v>
      </c>
      <c r="E7898" t="b">
        <v>0</v>
      </c>
      <c r="F7898">
        <v>6.4000000000000001E-2</v>
      </c>
      <c r="G7898">
        <v>256</v>
      </c>
      <c r="H7898">
        <v>256</v>
      </c>
      <c r="I7898">
        <v>1041</v>
      </c>
      <c r="J7898">
        <v>517</v>
      </c>
      <c r="K7898">
        <v>1</v>
      </c>
      <c r="L7898">
        <v>11</v>
      </c>
      <c r="M7898">
        <f t="shared" si="15996"/>
        <v>0</v>
      </c>
      <c r="N7898" t="b">
        <f t="shared" ref="N7898" si="16043">AND(MIN($F7898,$F7899,$F7900)=$F7898,MAX($H7898,$H7899,$H7900)=$H7898)</f>
        <v>1</v>
      </c>
      <c r="O7898" t="b">
        <f t="shared" ref="O7898" si="16044">AND(N7898,NOT(N7899),NOT(N7900))</f>
        <v>0</v>
      </c>
    </row>
    <row r="7899" spans="1:15" x14ac:dyDescent="0.25">
      <c r="A7899" t="s">
        <v>15</v>
      </c>
      <c r="B7899" t="s">
        <v>14</v>
      </c>
      <c r="C7899">
        <v>18</v>
      </c>
      <c r="D7899">
        <v>41</v>
      </c>
      <c r="E7899" t="b">
        <v>0</v>
      </c>
      <c r="F7899">
        <v>6.4000000000000001E-2</v>
      </c>
      <c r="G7899">
        <v>256</v>
      </c>
      <c r="H7899">
        <v>256</v>
      </c>
      <c r="I7899">
        <v>520</v>
      </c>
      <c r="J7899">
        <v>517</v>
      </c>
      <c r="K7899">
        <v>1</v>
      </c>
      <c r="L7899">
        <v>11</v>
      </c>
      <c r="M7899">
        <f t="shared" si="15996"/>
        <v>0</v>
      </c>
      <c r="N7899" t="b">
        <f t="shared" ref="N7899" si="16045">AND(MIN($F7898,$F7899,$F7900)=$F7899,MAX($H7898,$H7899,$H7900)=$H7899)</f>
        <v>1</v>
      </c>
      <c r="O7899" t="b">
        <f t="shared" ref="O7899" si="16046">AND(NOT(N7898),N7899,NOT(N7900))</f>
        <v>0</v>
      </c>
    </row>
    <row r="7900" spans="1:15" x14ac:dyDescent="0.25">
      <c r="A7900" t="s">
        <v>19</v>
      </c>
      <c r="B7900" t="s">
        <v>14</v>
      </c>
      <c r="C7900">
        <v>18</v>
      </c>
      <c r="D7900">
        <v>41</v>
      </c>
      <c r="E7900" t="b">
        <v>0</v>
      </c>
      <c r="F7900">
        <v>8.6999999999999994E-2</v>
      </c>
      <c r="G7900">
        <v>256</v>
      </c>
      <c r="H7900">
        <v>256</v>
      </c>
      <c r="I7900">
        <v>1041</v>
      </c>
      <c r="J7900">
        <v>517</v>
      </c>
      <c r="K7900">
        <v>1</v>
      </c>
      <c r="L7900">
        <v>11</v>
      </c>
      <c r="M7900">
        <f t="shared" si="15996"/>
        <v>0</v>
      </c>
      <c r="N7900" t="b">
        <f t="shared" ref="N7900" si="16047">AND(MIN($F7898,$F7899,$F7900)=$F7900,MAX($H7898,$H7899,$H7900)=$H7900)</f>
        <v>0</v>
      </c>
      <c r="O7900" t="b">
        <f t="shared" ref="O7900" si="16048">AND(NOT(N7898),NOT(N7899),N7900)</f>
        <v>0</v>
      </c>
    </row>
    <row r="7901" spans="1:15" x14ac:dyDescent="0.25">
      <c r="A7901" t="s">
        <v>13</v>
      </c>
      <c r="B7901" t="s">
        <v>14</v>
      </c>
      <c r="C7901">
        <v>18</v>
      </c>
      <c r="D7901">
        <v>42</v>
      </c>
      <c r="E7901" t="b">
        <v>0</v>
      </c>
      <c r="F7901">
        <v>7.3999999999999996E-2</v>
      </c>
      <c r="G7901">
        <v>256</v>
      </c>
      <c r="H7901">
        <v>256</v>
      </c>
      <c r="I7901">
        <v>987</v>
      </c>
      <c r="J7901">
        <v>515</v>
      </c>
      <c r="K7901">
        <v>0</v>
      </c>
      <c r="L7901">
        <v>11</v>
      </c>
      <c r="M7901">
        <f t="shared" si="15996"/>
        <v>0</v>
      </c>
      <c r="N7901" t="b">
        <f t="shared" ref="N7901" si="16049">AND(MIN($F7901,$F7902,$F7903)=$F7901,MAX($H7901,$H7902,$H7903)=$H7901)</f>
        <v>0</v>
      </c>
      <c r="O7901" t="b">
        <f t="shared" ref="O7901" si="16050">AND(N7901,NOT(N7902),NOT(N7903))</f>
        <v>0</v>
      </c>
    </row>
    <row r="7902" spans="1:15" x14ac:dyDescent="0.25">
      <c r="A7902" t="s">
        <v>15</v>
      </c>
      <c r="B7902" t="s">
        <v>14</v>
      </c>
      <c r="C7902">
        <v>18</v>
      </c>
      <c r="D7902">
        <v>42</v>
      </c>
      <c r="E7902" t="b">
        <v>0</v>
      </c>
      <c r="F7902">
        <v>6.3E-2</v>
      </c>
      <c r="G7902">
        <v>256</v>
      </c>
      <c r="H7902">
        <v>256</v>
      </c>
      <c r="I7902">
        <v>516</v>
      </c>
      <c r="J7902">
        <v>515</v>
      </c>
      <c r="K7902">
        <v>0</v>
      </c>
      <c r="L7902">
        <v>11</v>
      </c>
      <c r="M7902">
        <f t="shared" si="15996"/>
        <v>0</v>
      </c>
      <c r="N7902" t="b">
        <f t="shared" ref="N7902" si="16051">AND(MIN($F7901,$F7902,$F7903)=$F7902,MAX($H7901,$H7902,$H7903)=$H7902)</f>
        <v>1</v>
      </c>
      <c r="O7902" t="b">
        <f t="shared" ref="O7902" si="16052">AND(NOT(N7901),N7902,NOT(N7903))</f>
        <v>1</v>
      </c>
    </row>
    <row r="7903" spans="1:15" x14ac:dyDescent="0.25">
      <c r="A7903" t="s">
        <v>19</v>
      </c>
      <c r="B7903" t="s">
        <v>14</v>
      </c>
      <c r="C7903">
        <v>18</v>
      </c>
      <c r="D7903">
        <v>42</v>
      </c>
      <c r="E7903" t="b">
        <v>0</v>
      </c>
      <c r="F7903">
        <v>8.7999999999999995E-2</v>
      </c>
      <c r="G7903">
        <v>256</v>
      </c>
      <c r="H7903">
        <v>256</v>
      </c>
      <c r="I7903">
        <v>987</v>
      </c>
      <c r="J7903">
        <v>515</v>
      </c>
      <c r="K7903">
        <v>0</v>
      </c>
      <c r="L7903">
        <v>11</v>
      </c>
      <c r="M7903">
        <f t="shared" si="15996"/>
        <v>0</v>
      </c>
      <c r="N7903" t="b">
        <f t="shared" ref="N7903" si="16053">AND(MIN($F7901,$F7902,$F7903)=$F7903,MAX($H7901,$H7902,$H7903)=$H7903)</f>
        <v>0</v>
      </c>
      <c r="O7903" t="b">
        <f t="shared" ref="O7903" si="16054">AND(NOT(N7901),NOT(N7902),N7903)</f>
        <v>0</v>
      </c>
    </row>
    <row r="7904" spans="1:15" x14ac:dyDescent="0.25">
      <c r="A7904" t="s">
        <v>13</v>
      </c>
      <c r="B7904" t="s">
        <v>14</v>
      </c>
      <c r="C7904">
        <v>18</v>
      </c>
      <c r="D7904">
        <v>43</v>
      </c>
      <c r="E7904" t="b">
        <v>0</v>
      </c>
      <c r="F7904">
        <v>6.9000000000000006E-2</v>
      </c>
      <c r="G7904">
        <v>256</v>
      </c>
      <c r="H7904">
        <v>256</v>
      </c>
      <c r="I7904">
        <v>816</v>
      </c>
      <c r="J7904">
        <v>515</v>
      </c>
      <c r="K7904">
        <v>0</v>
      </c>
      <c r="L7904">
        <v>11</v>
      </c>
      <c r="M7904">
        <f t="shared" si="15996"/>
        <v>0</v>
      </c>
      <c r="N7904" t="b">
        <f t="shared" ref="N7904" si="16055">AND(MIN($F7904,$F7905,$F7906)=$F7904,MAX($H7904,$H7905,$H7906)=$H7904)</f>
        <v>0</v>
      </c>
      <c r="O7904" t="b">
        <f t="shared" ref="O7904" si="16056">AND(N7904,NOT(N7905),NOT(N7906))</f>
        <v>0</v>
      </c>
    </row>
    <row r="7905" spans="1:15" x14ac:dyDescent="0.25">
      <c r="A7905" t="s">
        <v>15</v>
      </c>
      <c r="B7905" t="s">
        <v>14</v>
      </c>
      <c r="C7905">
        <v>18</v>
      </c>
      <c r="D7905">
        <v>43</v>
      </c>
      <c r="E7905" t="b">
        <v>0</v>
      </c>
      <c r="F7905">
        <v>6.0999999999999999E-2</v>
      </c>
      <c r="G7905">
        <v>256</v>
      </c>
      <c r="H7905">
        <v>256</v>
      </c>
      <c r="I7905">
        <v>516</v>
      </c>
      <c r="J7905">
        <v>515</v>
      </c>
      <c r="K7905">
        <v>0</v>
      </c>
      <c r="L7905">
        <v>11</v>
      </c>
      <c r="M7905">
        <f t="shared" si="15996"/>
        <v>0</v>
      </c>
      <c r="N7905" t="b">
        <f t="shared" ref="N7905" si="16057">AND(MIN($F7904,$F7905,$F7906)=$F7905,MAX($H7904,$H7905,$H7906)=$H7905)</f>
        <v>1</v>
      </c>
      <c r="O7905" t="b">
        <f t="shared" ref="O7905" si="16058">AND(NOT(N7904),N7905,NOT(N7906))</f>
        <v>1</v>
      </c>
    </row>
    <row r="7906" spans="1:15" x14ac:dyDescent="0.25">
      <c r="A7906" t="s">
        <v>19</v>
      </c>
      <c r="B7906" t="s">
        <v>14</v>
      </c>
      <c r="C7906">
        <v>18</v>
      </c>
      <c r="D7906">
        <v>43</v>
      </c>
      <c r="E7906" t="b">
        <v>0</v>
      </c>
      <c r="F7906">
        <v>8.2000000000000003E-2</v>
      </c>
      <c r="G7906">
        <v>256</v>
      </c>
      <c r="H7906">
        <v>256</v>
      </c>
      <c r="I7906">
        <v>816</v>
      </c>
      <c r="J7906">
        <v>515</v>
      </c>
      <c r="K7906">
        <v>0</v>
      </c>
      <c r="L7906">
        <v>11</v>
      </c>
      <c r="M7906">
        <f t="shared" si="15996"/>
        <v>0</v>
      </c>
      <c r="N7906" t="b">
        <f t="shared" ref="N7906" si="16059">AND(MIN($F7904,$F7905,$F7906)=$F7906,MAX($H7904,$H7905,$H7906)=$H7906)</f>
        <v>0</v>
      </c>
      <c r="O7906" t="b">
        <f t="shared" ref="O7906" si="16060">AND(NOT(N7904),NOT(N7905),N7906)</f>
        <v>0</v>
      </c>
    </row>
    <row r="7907" spans="1:15" x14ac:dyDescent="0.25">
      <c r="A7907" t="s">
        <v>13</v>
      </c>
      <c r="B7907" t="s">
        <v>14</v>
      </c>
      <c r="C7907">
        <v>18</v>
      </c>
      <c r="D7907">
        <v>44</v>
      </c>
      <c r="E7907" t="b">
        <v>0</v>
      </c>
      <c r="F7907">
        <v>6.5000000000000002E-2</v>
      </c>
      <c r="G7907">
        <v>256</v>
      </c>
      <c r="H7907">
        <v>256</v>
      </c>
      <c r="I7907">
        <v>824</v>
      </c>
      <c r="J7907">
        <v>515</v>
      </c>
      <c r="K7907">
        <v>0</v>
      </c>
      <c r="L7907">
        <v>11</v>
      </c>
      <c r="M7907">
        <f t="shared" si="15996"/>
        <v>0</v>
      </c>
      <c r="N7907" t="b">
        <f t="shared" ref="N7907" si="16061">AND(MIN($F7907,$F7908,$F7909)=$F7907,MAX($H7907,$H7908,$H7909)=$H7907)</f>
        <v>0</v>
      </c>
      <c r="O7907" t="b">
        <f t="shared" ref="O7907" si="16062">AND(N7907,NOT(N7908),NOT(N7909))</f>
        <v>0</v>
      </c>
    </row>
    <row r="7908" spans="1:15" x14ac:dyDescent="0.25">
      <c r="A7908" t="s">
        <v>15</v>
      </c>
      <c r="B7908" t="s">
        <v>14</v>
      </c>
      <c r="C7908">
        <v>18</v>
      </c>
      <c r="D7908">
        <v>44</v>
      </c>
      <c r="E7908" t="b">
        <v>0</v>
      </c>
      <c r="F7908">
        <v>6.4000000000000001E-2</v>
      </c>
      <c r="G7908">
        <v>256</v>
      </c>
      <c r="H7908">
        <v>256</v>
      </c>
      <c r="I7908">
        <v>516</v>
      </c>
      <c r="J7908">
        <v>515</v>
      </c>
      <c r="K7908">
        <v>0</v>
      </c>
      <c r="L7908">
        <v>11</v>
      </c>
      <c r="M7908">
        <f t="shared" si="15996"/>
        <v>0</v>
      </c>
      <c r="N7908" t="b">
        <f t="shared" ref="N7908" si="16063">AND(MIN($F7907,$F7908,$F7909)=$F7908,MAX($H7907,$H7908,$H7909)=$H7908)</f>
        <v>1</v>
      </c>
      <c r="O7908" t="b">
        <f t="shared" ref="O7908" si="16064">AND(NOT(N7907),N7908,NOT(N7909))</f>
        <v>1</v>
      </c>
    </row>
    <row r="7909" spans="1:15" x14ac:dyDescent="0.25">
      <c r="A7909" t="s">
        <v>19</v>
      </c>
      <c r="B7909" t="s">
        <v>14</v>
      </c>
      <c r="C7909">
        <v>18</v>
      </c>
      <c r="D7909">
        <v>44</v>
      </c>
      <c r="E7909" t="b">
        <v>0</v>
      </c>
      <c r="F7909">
        <v>7.5999999999999998E-2</v>
      </c>
      <c r="G7909">
        <v>256</v>
      </c>
      <c r="H7909">
        <v>256</v>
      </c>
      <c r="I7909">
        <v>824</v>
      </c>
      <c r="J7909">
        <v>515</v>
      </c>
      <c r="K7909">
        <v>0</v>
      </c>
      <c r="L7909">
        <v>11</v>
      </c>
      <c r="M7909">
        <f t="shared" si="15996"/>
        <v>0</v>
      </c>
      <c r="N7909" t="b">
        <f t="shared" ref="N7909" si="16065">AND(MIN($F7907,$F7908,$F7909)=$F7909,MAX($H7907,$H7908,$H7909)=$H7909)</f>
        <v>0</v>
      </c>
      <c r="O7909" t="b">
        <f t="shared" ref="O7909" si="16066">AND(NOT(N7907),NOT(N7908),N7909)</f>
        <v>0</v>
      </c>
    </row>
    <row r="7910" spans="1:15" x14ac:dyDescent="0.25">
      <c r="A7910" t="s">
        <v>13</v>
      </c>
      <c r="B7910" t="s">
        <v>14</v>
      </c>
      <c r="C7910">
        <v>18</v>
      </c>
      <c r="D7910">
        <v>45</v>
      </c>
      <c r="E7910" t="b">
        <v>0</v>
      </c>
      <c r="F7910">
        <v>6.6000000000000003E-2</v>
      </c>
      <c r="G7910">
        <v>256</v>
      </c>
      <c r="H7910">
        <v>256</v>
      </c>
      <c r="I7910">
        <v>840</v>
      </c>
      <c r="J7910">
        <v>515</v>
      </c>
      <c r="K7910">
        <v>0</v>
      </c>
      <c r="L7910">
        <v>11</v>
      </c>
      <c r="M7910">
        <f t="shared" si="15996"/>
        <v>0</v>
      </c>
      <c r="N7910" t="b">
        <f t="shared" ref="N7910" si="16067">AND(MIN($F7910,$F7911,$F7912)=$F7910,MAX($H7910,$H7911,$H7912)=$H7910)</f>
        <v>1</v>
      </c>
      <c r="O7910" t="b">
        <f t="shared" ref="O7910" si="16068">AND(N7910,NOT(N7911),NOT(N7912))</f>
        <v>1</v>
      </c>
    </row>
    <row r="7911" spans="1:15" x14ac:dyDescent="0.25">
      <c r="A7911" t="s">
        <v>15</v>
      </c>
      <c r="B7911" t="s">
        <v>14</v>
      </c>
      <c r="C7911">
        <v>18</v>
      </c>
      <c r="D7911">
        <v>45</v>
      </c>
      <c r="E7911" t="b">
        <v>0</v>
      </c>
      <c r="F7911">
        <v>8.4000000000000005E-2</v>
      </c>
      <c r="G7911">
        <v>256</v>
      </c>
      <c r="H7911">
        <v>256</v>
      </c>
      <c r="I7911">
        <v>516</v>
      </c>
      <c r="J7911">
        <v>515</v>
      </c>
      <c r="K7911">
        <v>0</v>
      </c>
      <c r="L7911">
        <v>11</v>
      </c>
      <c r="M7911">
        <f t="shared" si="15996"/>
        <v>0</v>
      </c>
      <c r="N7911" t="b">
        <f t="shared" ref="N7911" si="16069">AND(MIN($F7910,$F7911,$F7912)=$F7911,MAX($H7910,$H7911,$H7912)=$H7911)</f>
        <v>0</v>
      </c>
      <c r="O7911" t="b">
        <f t="shared" ref="O7911" si="16070">AND(NOT(N7910),N7911,NOT(N7912))</f>
        <v>0</v>
      </c>
    </row>
    <row r="7912" spans="1:15" x14ac:dyDescent="0.25">
      <c r="A7912" t="s">
        <v>19</v>
      </c>
      <c r="B7912" t="s">
        <v>14</v>
      </c>
      <c r="C7912">
        <v>18</v>
      </c>
      <c r="D7912">
        <v>45</v>
      </c>
      <c r="E7912" t="b">
        <v>0</v>
      </c>
      <c r="F7912">
        <v>7.9000000000000001E-2</v>
      </c>
      <c r="G7912">
        <v>256</v>
      </c>
      <c r="H7912">
        <v>256</v>
      </c>
      <c r="I7912">
        <v>840</v>
      </c>
      <c r="J7912">
        <v>515</v>
      </c>
      <c r="K7912">
        <v>0</v>
      </c>
      <c r="L7912">
        <v>11</v>
      </c>
      <c r="M7912">
        <f t="shared" si="15996"/>
        <v>0</v>
      </c>
      <c r="N7912" t="b">
        <f t="shared" ref="N7912" si="16071">AND(MIN($F7910,$F7911,$F7912)=$F7912,MAX($H7910,$H7911,$H7912)=$H7912)</f>
        <v>0</v>
      </c>
      <c r="O7912" t="b">
        <f t="shared" ref="O7912" si="16072">AND(NOT(N7910),NOT(N7911),N7912)</f>
        <v>0</v>
      </c>
    </row>
    <row r="7913" spans="1:15" x14ac:dyDescent="0.25">
      <c r="A7913" t="s">
        <v>13</v>
      </c>
      <c r="B7913" t="s">
        <v>14</v>
      </c>
      <c r="C7913">
        <v>18</v>
      </c>
      <c r="D7913">
        <v>46</v>
      </c>
      <c r="E7913" t="b">
        <v>0</v>
      </c>
      <c r="F7913">
        <v>0.123</v>
      </c>
      <c r="G7913">
        <v>256</v>
      </c>
      <c r="H7913">
        <v>256</v>
      </c>
      <c r="I7913">
        <v>1042</v>
      </c>
      <c r="J7913">
        <v>519</v>
      </c>
      <c r="K7913">
        <v>2</v>
      </c>
      <c r="L7913">
        <v>11</v>
      </c>
      <c r="M7913">
        <f t="shared" si="15996"/>
        <v>0</v>
      </c>
      <c r="N7913" t="b">
        <f t="shared" ref="N7913" si="16073">AND(MIN($F7913,$F7914,$F7915)=$F7913,MAX($H7913,$H7914,$H7915)=$H7913)</f>
        <v>0</v>
      </c>
      <c r="O7913" t="b">
        <f t="shared" ref="O7913" si="16074">AND(N7913,NOT(N7914),NOT(N7915))</f>
        <v>0</v>
      </c>
    </row>
    <row r="7914" spans="1:15" x14ac:dyDescent="0.25">
      <c r="A7914" t="s">
        <v>15</v>
      </c>
      <c r="B7914" t="s">
        <v>14</v>
      </c>
      <c r="C7914">
        <v>18</v>
      </c>
      <c r="D7914">
        <v>46</v>
      </c>
      <c r="E7914" t="b">
        <v>0</v>
      </c>
      <c r="F7914">
        <v>0.10199999999999999</v>
      </c>
      <c r="G7914">
        <v>256</v>
      </c>
      <c r="H7914">
        <v>256</v>
      </c>
      <c r="I7914">
        <v>522</v>
      </c>
      <c r="J7914">
        <v>519</v>
      </c>
      <c r="K7914">
        <v>2</v>
      </c>
      <c r="L7914">
        <v>11</v>
      </c>
      <c r="M7914">
        <f t="shared" si="15996"/>
        <v>0</v>
      </c>
      <c r="N7914" t="b">
        <f t="shared" ref="N7914" si="16075">AND(MIN($F7913,$F7914,$F7915)=$F7914,MAX($H7913,$H7914,$H7915)=$H7914)</f>
        <v>0</v>
      </c>
      <c r="O7914" t="b">
        <f t="shared" ref="O7914" si="16076">AND(NOT(N7913),N7914,NOT(N7915))</f>
        <v>0</v>
      </c>
    </row>
    <row r="7915" spans="1:15" x14ac:dyDescent="0.25">
      <c r="A7915" t="s">
        <v>19</v>
      </c>
      <c r="B7915" t="s">
        <v>14</v>
      </c>
      <c r="C7915">
        <v>18</v>
      </c>
      <c r="D7915">
        <v>46</v>
      </c>
      <c r="E7915" t="b">
        <v>0</v>
      </c>
      <c r="F7915">
        <v>6.8000000000000005E-2</v>
      </c>
      <c r="G7915">
        <v>256</v>
      </c>
      <c r="H7915">
        <v>256</v>
      </c>
      <c r="I7915">
        <v>1042</v>
      </c>
      <c r="J7915">
        <v>519</v>
      </c>
      <c r="K7915">
        <v>2</v>
      </c>
      <c r="L7915">
        <v>11</v>
      </c>
      <c r="M7915">
        <f t="shared" si="15996"/>
        <v>0</v>
      </c>
      <c r="N7915" t="b">
        <f t="shared" ref="N7915" si="16077">AND(MIN($F7913,$F7914,$F7915)=$F7915,MAX($H7913,$H7914,$H7915)=$H7915)</f>
        <v>1</v>
      </c>
      <c r="O7915" t="b">
        <f t="shared" ref="O7915" si="16078">AND(NOT(N7913),NOT(N7914),N7915)</f>
        <v>1</v>
      </c>
    </row>
    <row r="7916" spans="1:15" x14ac:dyDescent="0.25">
      <c r="A7916" t="s">
        <v>13</v>
      </c>
      <c r="B7916" t="s">
        <v>14</v>
      </c>
      <c r="C7916">
        <v>18</v>
      </c>
      <c r="D7916">
        <v>47</v>
      </c>
      <c r="E7916" t="b">
        <v>0</v>
      </c>
      <c r="F7916">
        <v>7.4999999999999997E-2</v>
      </c>
      <c r="G7916">
        <v>256</v>
      </c>
      <c r="H7916">
        <v>256</v>
      </c>
      <c r="I7916">
        <v>880</v>
      </c>
      <c r="J7916">
        <v>515</v>
      </c>
      <c r="K7916">
        <v>0</v>
      </c>
      <c r="L7916">
        <v>11</v>
      </c>
      <c r="M7916">
        <f t="shared" si="15996"/>
        <v>0</v>
      </c>
      <c r="N7916" t="b">
        <f t="shared" ref="N7916" si="16079">AND(MIN($F7916,$F7917,$F7918)=$F7916,MAX($H7916,$H7917,$H7918)=$H7916)</f>
        <v>0</v>
      </c>
      <c r="O7916" t="b">
        <f t="shared" ref="O7916" si="16080">AND(N7916,NOT(N7917),NOT(N7918))</f>
        <v>0</v>
      </c>
    </row>
    <row r="7917" spans="1:15" x14ac:dyDescent="0.25">
      <c r="A7917" t="s">
        <v>15</v>
      </c>
      <c r="B7917" t="s">
        <v>14</v>
      </c>
      <c r="C7917">
        <v>18</v>
      </c>
      <c r="D7917">
        <v>47</v>
      </c>
      <c r="E7917" t="b">
        <v>0</v>
      </c>
      <c r="F7917">
        <v>5.8000000000000003E-2</v>
      </c>
      <c r="G7917">
        <v>256</v>
      </c>
      <c r="H7917">
        <v>256</v>
      </c>
      <c r="I7917">
        <v>516</v>
      </c>
      <c r="J7917">
        <v>515</v>
      </c>
      <c r="K7917">
        <v>0</v>
      </c>
      <c r="L7917">
        <v>11</v>
      </c>
      <c r="M7917">
        <f t="shared" si="15996"/>
        <v>0</v>
      </c>
      <c r="N7917" t="b">
        <f t="shared" ref="N7917" si="16081">AND(MIN($F7916,$F7917,$F7918)=$F7917,MAX($H7916,$H7917,$H7918)=$H7917)</f>
        <v>1</v>
      </c>
      <c r="O7917" t="b">
        <f t="shared" ref="O7917" si="16082">AND(NOT(N7916),N7917,NOT(N7918))</f>
        <v>1</v>
      </c>
    </row>
    <row r="7918" spans="1:15" x14ac:dyDescent="0.25">
      <c r="A7918" t="s">
        <v>19</v>
      </c>
      <c r="B7918" t="s">
        <v>14</v>
      </c>
      <c r="C7918">
        <v>18</v>
      </c>
      <c r="D7918">
        <v>47</v>
      </c>
      <c r="E7918" t="b">
        <v>0</v>
      </c>
      <c r="F7918">
        <v>8.2000000000000003E-2</v>
      </c>
      <c r="G7918">
        <v>256</v>
      </c>
      <c r="H7918">
        <v>256</v>
      </c>
      <c r="I7918">
        <v>880</v>
      </c>
      <c r="J7918">
        <v>515</v>
      </c>
      <c r="K7918">
        <v>0</v>
      </c>
      <c r="L7918">
        <v>11</v>
      </c>
      <c r="M7918">
        <f t="shared" si="15996"/>
        <v>0</v>
      </c>
      <c r="N7918" t="b">
        <f t="shared" ref="N7918" si="16083">AND(MIN($F7916,$F7917,$F7918)=$F7918,MAX($H7916,$H7917,$H7918)=$H7918)</f>
        <v>0</v>
      </c>
      <c r="O7918" t="b">
        <f t="shared" ref="O7918" si="16084">AND(NOT(N7916),NOT(N7917),N7918)</f>
        <v>0</v>
      </c>
    </row>
    <row r="7919" spans="1:15" x14ac:dyDescent="0.25">
      <c r="A7919" t="s">
        <v>13</v>
      </c>
      <c r="B7919" t="s">
        <v>14</v>
      </c>
      <c r="C7919">
        <v>18</v>
      </c>
      <c r="D7919">
        <v>48</v>
      </c>
      <c r="E7919" t="b">
        <v>0</v>
      </c>
      <c r="F7919">
        <v>6.4000000000000001E-2</v>
      </c>
      <c r="G7919">
        <v>256</v>
      </c>
      <c r="H7919">
        <v>256</v>
      </c>
      <c r="I7919">
        <v>805</v>
      </c>
      <c r="J7919">
        <v>525</v>
      </c>
      <c r="K7919">
        <v>5</v>
      </c>
      <c r="L7919">
        <v>12</v>
      </c>
      <c r="M7919">
        <f t="shared" si="15996"/>
        <v>0</v>
      </c>
      <c r="N7919" t="b">
        <f t="shared" ref="N7919" si="16085">AND(MIN($F7919,$F7920,$F7921)=$F7919,MAX($H7919,$H7920,$H7921)=$H7919)</f>
        <v>0</v>
      </c>
      <c r="O7919" t="b">
        <f t="shared" ref="O7919" si="16086">AND(N7919,NOT(N7920),NOT(N7921))</f>
        <v>0</v>
      </c>
    </row>
    <row r="7920" spans="1:15" x14ac:dyDescent="0.25">
      <c r="A7920" t="s">
        <v>15</v>
      </c>
      <c r="B7920" t="s">
        <v>14</v>
      </c>
      <c r="C7920">
        <v>18</v>
      </c>
      <c r="D7920">
        <v>48</v>
      </c>
      <c r="E7920" t="b">
        <v>0</v>
      </c>
      <c r="F7920">
        <v>0.06</v>
      </c>
      <c r="G7920">
        <v>256</v>
      </c>
      <c r="H7920">
        <v>256</v>
      </c>
      <c r="I7920">
        <v>527</v>
      </c>
      <c r="J7920">
        <v>525</v>
      </c>
      <c r="K7920">
        <v>5</v>
      </c>
      <c r="L7920">
        <v>12</v>
      </c>
      <c r="M7920">
        <f t="shared" si="15996"/>
        <v>0</v>
      </c>
      <c r="N7920" t="b">
        <f t="shared" ref="N7920" si="16087">AND(MIN($F7919,$F7920,$F7921)=$F7920,MAX($H7919,$H7920,$H7921)=$H7920)</f>
        <v>1</v>
      </c>
      <c r="O7920" t="b">
        <f t="shared" ref="O7920" si="16088">AND(NOT(N7919),N7920,NOT(N7921))</f>
        <v>1</v>
      </c>
    </row>
    <row r="7921" spans="1:15" x14ac:dyDescent="0.25">
      <c r="A7921" t="s">
        <v>19</v>
      </c>
      <c r="B7921" t="s">
        <v>14</v>
      </c>
      <c r="C7921">
        <v>18</v>
      </c>
      <c r="D7921">
        <v>48</v>
      </c>
      <c r="E7921" t="b">
        <v>0</v>
      </c>
      <c r="F7921">
        <v>0.107</v>
      </c>
      <c r="G7921">
        <v>256</v>
      </c>
      <c r="H7921">
        <v>256</v>
      </c>
      <c r="I7921">
        <v>805</v>
      </c>
      <c r="J7921">
        <v>525</v>
      </c>
      <c r="K7921">
        <v>5</v>
      </c>
      <c r="L7921">
        <v>12</v>
      </c>
      <c r="M7921">
        <f t="shared" si="15996"/>
        <v>0</v>
      </c>
      <c r="N7921" t="b">
        <f t="shared" ref="N7921" si="16089">AND(MIN($F7919,$F7920,$F7921)=$F7921,MAX($H7919,$H7920,$H7921)=$H7921)</f>
        <v>0</v>
      </c>
      <c r="O7921" t="b">
        <f t="shared" ref="O7921" si="16090">AND(NOT(N7919),NOT(N7920),N7921)</f>
        <v>0</v>
      </c>
    </row>
    <row r="7922" spans="1:15" x14ac:dyDescent="0.25">
      <c r="A7922" t="s">
        <v>13</v>
      </c>
      <c r="B7922" t="s">
        <v>14</v>
      </c>
      <c r="C7922">
        <v>18</v>
      </c>
      <c r="D7922">
        <v>49</v>
      </c>
      <c r="E7922" t="b">
        <v>0</v>
      </c>
      <c r="F7922">
        <v>7.0000000000000007E-2</v>
      </c>
      <c r="G7922">
        <v>256</v>
      </c>
      <c r="H7922">
        <v>256</v>
      </c>
      <c r="I7922">
        <v>996</v>
      </c>
      <c r="J7922">
        <v>514</v>
      </c>
      <c r="K7922">
        <v>0</v>
      </c>
      <c r="L7922">
        <v>11</v>
      </c>
      <c r="M7922">
        <f t="shared" si="15996"/>
        <v>0</v>
      </c>
      <c r="N7922" t="b">
        <f t="shared" ref="N7922" si="16091">AND(MIN($F7922,$F7923,$F7924)=$F7922,MAX($H7922,$H7923,$H7924)=$H7922)</f>
        <v>1</v>
      </c>
      <c r="O7922" t="b">
        <f t="shared" ref="O7922" si="16092">AND(N7922,NOT(N7923),NOT(N7924))</f>
        <v>1</v>
      </c>
    </row>
    <row r="7923" spans="1:15" x14ac:dyDescent="0.25">
      <c r="A7923" t="s">
        <v>15</v>
      </c>
      <c r="B7923" t="s">
        <v>14</v>
      </c>
      <c r="C7923">
        <v>18</v>
      </c>
      <c r="D7923">
        <v>49</v>
      </c>
      <c r="E7923" t="b">
        <v>0</v>
      </c>
      <c r="F7923">
        <v>7.4999999999999997E-2</v>
      </c>
      <c r="G7923">
        <v>256</v>
      </c>
      <c r="H7923">
        <v>256</v>
      </c>
      <c r="I7923">
        <v>515</v>
      </c>
      <c r="J7923">
        <v>514</v>
      </c>
      <c r="K7923">
        <v>0</v>
      </c>
      <c r="L7923">
        <v>11</v>
      </c>
      <c r="M7923">
        <f t="shared" si="15996"/>
        <v>0</v>
      </c>
      <c r="N7923" t="b">
        <f t="shared" ref="N7923" si="16093">AND(MIN($F7922,$F7923,$F7924)=$F7923,MAX($H7922,$H7923,$H7924)=$H7923)</f>
        <v>0</v>
      </c>
      <c r="O7923" t="b">
        <f t="shared" ref="O7923" si="16094">AND(NOT(N7922),N7923,NOT(N7924))</f>
        <v>0</v>
      </c>
    </row>
    <row r="7924" spans="1:15" x14ac:dyDescent="0.25">
      <c r="A7924" t="s">
        <v>19</v>
      </c>
      <c r="B7924" t="s">
        <v>14</v>
      </c>
      <c r="C7924">
        <v>18</v>
      </c>
      <c r="D7924">
        <v>49</v>
      </c>
      <c r="E7924" t="b">
        <v>0</v>
      </c>
      <c r="F7924">
        <v>8.2000000000000003E-2</v>
      </c>
      <c r="G7924">
        <v>256</v>
      </c>
      <c r="H7924">
        <v>256</v>
      </c>
      <c r="I7924">
        <v>996</v>
      </c>
      <c r="J7924">
        <v>514</v>
      </c>
      <c r="K7924">
        <v>0</v>
      </c>
      <c r="L7924">
        <v>11</v>
      </c>
      <c r="M7924">
        <f t="shared" si="15996"/>
        <v>0</v>
      </c>
      <c r="N7924" t="b">
        <f t="shared" ref="N7924" si="16095">AND(MIN($F7922,$F7923,$F7924)=$F7924,MAX($H7922,$H7923,$H7924)=$H7924)</f>
        <v>0</v>
      </c>
      <c r="O7924" t="b">
        <f t="shared" ref="O7924" si="16096">AND(NOT(N7922),NOT(N7923),N7924)</f>
        <v>0</v>
      </c>
    </row>
    <row r="7925" spans="1:15" x14ac:dyDescent="0.25">
      <c r="A7925" t="s">
        <v>13</v>
      </c>
      <c r="B7925" t="s">
        <v>14</v>
      </c>
      <c r="C7925">
        <v>18</v>
      </c>
      <c r="D7925">
        <v>4</v>
      </c>
      <c r="E7925" t="b">
        <v>0</v>
      </c>
      <c r="F7925">
        <v>6.7359999999999998</v>
      </c>
      <c r="G7925">
        <v>256</v>
      </c>
      <c r="H7925">
        <v>256</v>
      </c>
      <c r="I7925">
        <v>952427</v>
      </c>
      <c r="J7925">
        <v>519463</v>
      </c>
      <c r="K7925">
        <v>259472</v>
      </c>
      <c r="L7925">
        <v>17</v>
      </c>
      <c r="M7925">
        <f t="shared" si="15996"/>
        <v>0</v>
      </c>
      <c r="N7925" t="b">
        <f t="shared" ref="N7925" si="16097">AND(MIN($F7925,$F7926,$F7927)=$F7925,MAX($H7925,$H7926,$H7927)=$H7925)</f>
        <v>0</v>
      </c>
      <c r="O7925" t="b">
        <f t="shared" ref="O7925" si="16098">AND(N7925,NOT(N7926),NOT(N7927))</f>
        <v>0</v>
      </c>
    </row>
    <row r="7926" spans="1:15" x14ac:dyDescent="0.25">
      <c r="A7926" t="s">
        <v>15</v>
      </c>
      <c r="B7926" t="s">
        <v>14</v>
      </c>
      <c r="C7926">
        <v>18</v>
      </c>
      <c r="D7926">
        <v>4</v>
      </c>
      <c r="E7926" t="b">
        <v>0</v>
      </c>
      <c r="F7926">
        <v>3.0859999999999999</v>
      </c>
      <c r="G7926">
        <v>256</v>
      </c>
      <c r="H7926">
        <v>256</v>
      </c>
      <c r="I7926">
        <v>536198</v>
      </c>
      <c r="J7926">
        <v>519463</v>
      </c>
      <c r="K7926">
        <v>259472</v>
      </c>
      <c r="L7926">
        <v>17</v>
      </c>
      <c r="M7926">
        <f t="shared" si="15996"/>
        <v>0</v>
      </c>
      <c r="N7926" t="b">
        <f t="shared" ref="N7926" si="16099">AND(MIN($F7925,$F7926,$F7927)=$F7926,MAX($H7925,$H7926,$H7927)=$H7926)</f>
        <v>1</v>
      </c>
      <c r="O7926" t="b">
        <f t="shared" ref="O7926" si="16100">AND(NOT(N7925),N7926,NOT(N7927))</f>
        <v>1</v>
      </c>
    </row>
    <row r="7927" spans="1:15" x14ac:dyDescent="0.25">
      <c r="A7927" t="s">
        <v>19</v>
      </c>
      <c r="B7927" t="s">
        <v>14</v>
      </c>
      <c r="C7927">
        <v>18</v>
      </c>
      <c r="D7927">
        <v>4</v>
      </c>
      <c r="E7927" t="b">
        <v>0</v>
      </c>
      <c r="F7927">
        <v>8.0060000000000002</v>
      </c>
      <c r="G7927">
        <v>256</v>
      </c>
      <c r="H7927">
        <v>256</v>
      </c>
      <c r="I7927">
        <v>952427</v>
      </c>
      <c r="J7927">
        <v>519463</v>
      </c>
      <c r="K7927">
        <v>259472</v>
      </c>
      <c r="L7927">
        <v>17</v>
      </c>
      <c r="M7927">
        <f t="shared" si="15996"/>
        <v>0</v>
      </c>
      <c r="N7927" t="b">
        <f t="shared" ref="N7927" si="16101">AND(MIN($F7925,$F7926,$F7927)=$F7927,MAX($H7925,$H7926,$H7927)=$H7927)</f>
        <v>0</v>
      </c>
      <c r="O7927" t="b">
        <f t="shared" ref="O7927" si="16102">AND(NOT(N7925),NOT(N7926),N7927)</f>
        <v>0</v>
      </c>
    </row>
    <row r="7928" spans="1:15" x14ac:dyDescent="0.25">
      <c r="A7928" t="s">
        <v>13</v>
      </c>
      <c r="B7928" t="s">
        <v>14</v>
      </c>
      <c r="C7928">
        <v>18</v>
      </c>
      <c r="D7928">
        <v>50</v>
      </c>
      <c r="E7928" t="b">
        <v>0</v>
      </c>
      <c r="F7928">
        <v>8.7999999999999995E-2</v>
      </c>
      <c r="G7928">
        <v>256</v>
      </c>
      <c r="H7928">
        <v>256</v>
      </c>
      <c r="I7928">
        <v>956</v>
      </c>
      <c r="J7928">
        <v>515</v>
      </c>
      <c r="K7928">
        <v>0</v>
      </c>
      <c r="L7928">
        <v>11</v>
      </c>
      <c r="M7928">
        <f t="shared" si="15996"/>
        <v>0</v>
      </c>
      <c r="N7928" t="b">
        <f t="shared" ref="N7928" si="16103">AND(MIN($F7928,$F7929,$F7930)=$F7928,MAX($H7928,$H7929,$H7930)=$H7928)</f>
        <v>0</v>
      </c>
      <c r="O7928" t="b">
        <f t="shared" ref="O7928" si="16104">AND(N7928,NOT(N7929),NOT(N7930))</f>
        <v>0</v>
      </c>
    </row>
    <row r="7929" spans="1:15" x14ac:dyDescent="0.25">
      <c r="A7929" t="s">
        <v>15</v>
      </c>
      <c r="B7929" t="s">
        <v>14</v>
      </c>
      <c r="C7929">
        <v>18</v>
      </c>
      <c r="D7929">
        <v>50</v>
      </c>
      <c r="E7929" t="b">
        <v>0</v>
      </c>
      <c r="F7929">
        <v>6.0999999999999999E-2</v>
      </c>
      <c r="G7929">
        <v>256</v>
      </c>
      <c r="H7929">
        <v>256</v>
      </c>
      <c r="I7929">
        <v>516</v>
      </c>
      <c r="J7929">
        <v>515</v>
      </c>
      <c r="K7929">
        <v>0</v>
      </c>
      <c r="L7929">
        <v>11</v>
      </c>
      <c r="M7929">
        <f t="shared" si="15996"/>
        <v>0</v>
      </c>
      <c r="N7929" t="b">
        <f t="shared" ref="N7929" si="16105">AND(MIN($F7928,$F7929,$F7930)=$F7929,MAX($H7928,$H7929,$H7930)=$H7929)</f>
        <v>1</v>
      </c>
      <c r="O7929" t="b">
        <f t="shared" ref="O7929" si="16106">AND(NOT(N7928),N7929,NOT(N7930))</f>
        <v>1</v>
      </c>
    </row>
    <row r="7930" spans="1:15" x14ac:dyDescent="0.25">
      <c r="A7930" t="s">
        <v>19</v>
      </c>
      <c r="B7930" t="s">
        <v>14</v>
      </c>
      <c r="C7930">
        <v>18</v>
      </c>
      <c r="D7930">
        <v>50</v>
      </c>
      <c r="E7930" t="b">
        <v>0</v>
      </c>
      <c r="F7930">
        <v>9.0999999999999998E-2</v>
      </c>
      <c r="G7930">
        <v>256</v>
      </c>
      <c r="H7930">
        <v>256</v>
      </c>
      <c r="I7930">
        <v>956</v>
      </c>
      <c r="J7930">
        <v>515</v>
      </c>
      <c r="K7930">
        <v>0</v>
      </c>
      <c r="L7930">
        <v>11</v>
      </c>
      <c r="M7930">
        <f t="shared" si="15996"/>
        <v>0</v>
      </c>
      <c r="N7930" t="b">
        <f t="shared" ref="N7930" si="16107">AND(MIN($F7928,$F7929,$F7930)=$F7930,MAX($H7928,$H7929,$H7930)=$H7930)</f>
        <v>0</v>
      </c>
      <c r="O7930" t="b">
        <f t="shared" ref="O7930" si="16108">AND(NOT(N7928),NOT(N7929),N7930)</f>
        <v>0</v>
      </c>
    </row>
    <row r="7931" spans="1:15" x14ac:dyDescent="0.25">
      <c r="A7931" t="s">
        <v>13</v>
      </c>
      <c r="B7931" t="s">
        <v>14</v>
      </c>
      <c r="C7931">
        <v>18</v>
      </c>
      <c r="D7931">
        <v>5</v>
      </c>
      <c r="E7931" t="b">
        <v>0</v>
      </c>
      <c r="F7931">
        <v>7.0999999999999994E-2</v>
      </c>
      <c r="G7931">
        <v>256</v>
      </c>
      <c r="H7931">
        <v>256</v>
      </c>
      <c r="I7931">
        <v>1050</v>
      </c>
      <c r="J7931">
        <v>519</v>
      </c>
      <c r="K7931">
        <v>0</v>
      </c>
      <c r="L7931">
        <v>18</v>
      </c>
      <c r="M7931">
        <f t="shared" si="15996"/>
        <v>0</v>
      </c>
      <c r="N7931" t="b">
        <f t="shared" ref="N7931" si="16109">AND(MIN($F7931,$F7932,$F7933)=$F7931,MAX($H7931,$H7932,$H7933)=$H7931)</f>
        <v>1</v>
      </c>
      <c r="O7931" t="b">
        <f t="shared" ref="O7931" si="16110">AND(N7931,NOT(N7932),NOT(N7933))</f>
        <v>1</v>
      </c>
    </row>
    <row r="7932" spans="1:15" x14ac:dyDescent="0.25">
      <c r="A7932" t="s">
        <v>15</v>
      </c>
      <c r="B7932" t="s">
        <v>14</v>
      </c>
      <c r="C7932">
        <v>18</v>
      </c>
      <c r="D7932">
        <v>5</v>
      </c>
      <c r="E7932" t="b">
        <v>0</v>
      </c>
      <c r="F7932">
        <v>7.9000000000000001E-2</v>
      </c>
      <c r="G7932">
        <v>256</v>
      </c>
      <c r="H7932">
        <v>256</v>
      </c>
      <c r="I7932">
        <v>529</v>
      </c>
      <c r="J7932">
        <v>519</v>
      </c>
      <c r="K7932">
        <v>0</v>
      </c>
      <c r="L7932">
        <v>18</v>
      </c>
      <c r="M7932">
        <f t="shared" si="15996"/>
        <v>0</v>
      </c>
      <c r="N7932" t="b">
        <f t="shared" ref="N7932" si="16111">AND(MIN($F7931,$F7932,$F7933)=$F7932,MAX($H7931,$H7932,$H7933)=$H7932)</f>
        <v>0</v>
      </c>
      <c r="O7932" t="b">
        <f t="shared" ref="O7932" si="16112">AND(NOT(N7931),N7932,NOT(N7933))</f>
        <v>0</v>
      </c>
    </row>
    <row r="7933" spans="1:15" x14ac:dyDescent="0.25">
      <c r="A7933" t="s">
        <v>19</v>
      </c>
      <c r="B7933" t="s">
        <v>14</v>
      </c>
      <c r="C7933">
        <v>18</v>
      </c>
      <c r="D7933">
        <v>5</v>
      </c>
      <c r="E7933" t="b">
        <v>0</v>
      </c>
      <c r="F7933">
        <v>9.7000000000000003E-2</v>
      </c>
      <c r="G7933">
        <v>256</v>
      </c>
      <c r="H7933">
        <v>256</v>
      </c>
      <c r="I7933">
        <v>1050</v>
      </c>
      <c r="J7933">
        <v>519</v>
      </c>
      <c r="K7933">
        <v>0</v>
      </c>
      <c r="L7933">
        <v>18</v>
      </c>
      <c r="M7933">
        <f t="shared" si="15996"/>
        <v>0</v>
      </c>
      <c r="N7933" t="b">
        <f t="shared" ref="N7933" si="16113">AND(MIN($F7931,$F7932,$F7933)=$F7933,MAX($H7931,$H7932,$H7933)=$H7933)</f>
        <v>0</v>
      </c>
      <c r="O7933" t="b">
        <f t="shared" ref="O7933" si="16114">AND(NOT(N7931),NOT(N7932),N7933)</f>
        <v>0</v>
      </c>
    </row>
    <row r="7934" spans="1:15" x14ac:dyDescent="0.25">
      <c r="A7934" t="s">
        <v>13</v>
      </c>
      <c r="B7934" t="s">
        <v>14</v>
      </c>
      <c r="C7934">
        <v>18</v>
      </c>
      <c r="D7934">
        <v>6</v>
      </c>
      <c r="E7934" t="b">
        <v>0</v>
      </c>
      <c r="F7934">
        <v>0</v>
      </c>
      <c r="G7934">
        <v>256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f t="shared" si="15996"/>
        <v>256</v>
      </c>
      <c r="N7934" t="b">
        <f t="shared" ref="N7934" si="16115">AND(MIN($F7934,$F7935,$F7936)=$F7934,MAX($H7934,$H7935,$H7936)=$H7934)</f>
        <v>1</v>
      </c>
      <c r="O7934" t="b">
        <f t="shared" ref="O7934" si="16116">AND(N7934,NOT(N7935),NOT(N7936))</f>
        <v>0</v>
      </c>
    </row>
    <row r="7935" spans="1:15" x14ac:dyDescent="0.25">
      <c r="A7935" t="s">
        <v>15</v>
      </c>
      <c r="B7935" t="s">
        <v>14</v>
      </c>
      <c r="C7935">
        <v>18</v>
      </c>
      <c r="D7935">
        <v>6</v>
      </c>
      <c r="E7935" t="b">
        <v>0</v>
      </c>
      <c r="F7935">
        <v>2E-3</v>
      </c>
      <c r="G7935">
        <v>256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f t="shared" si="15996"/>
        <v>256</v>
      </c>
      <c r="N7935" t="b">
        <f t="shared" ref="N7935" si="16117">AND(MIN($F7934,$F7935,$F7936)=$F7935,MAX($H7934,$H7935,$H7936)=$H7935)</f>
        <v>0</v>
      </c>
      <c r="O7935" t="b">
        <f t="shared" ref="O7935" si="16118">AND(NOT(N7934),N7935,NOT(N7936))</f>
        <v>0</v>
      </c>
    </row>
    <row r="7936" spans="1:15" x14ac:dyDescent="0.25">
      <c r="A7936" t="s">
        <v>19</v>
      </c>
      <c r="B7936" t="s">
        <v>14</v>
      </c>
      <c r="C7936">
        <v>18</v>
      </c>
      <c r="D7936">
        <v>6</v>
      </c>
      <c r="E7936" t="b">
        <v>0</v>
      </c>
      <c r="F7936">
        <v>0</v>
      </c>
      <c r="G7936">
        <v>256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f t="shared" si="15996"/>
        <v>256</v>
      </c>
      <c r="N7936" t="b">
        <f t="shared" ref="N7936" si="16119">AND(MIN($F7934,$F7935,$F7936)=$F7936,MAX($H7934,$H7935,$H7936)=$H7936)</f>
        <v>1</v>
      </c>
      <c r="O7936" t="b">
        <f t="shared" ref="O7936" si="16120">AND(NOT(N7934),NOT(N7935),N7936)</f>
        <v>0</v>
      </c>
    </row>
    <row r="7937" spans="1:15" x14ac:dyDescent="0.25">
      <c r="A7937" t="s">
        <v>13</v>
      </c>
      <c r="B7937" t="s">
        <v>14</v>
      </c>
      <c r="C7937">
        <v>18</v>
      </c>
      <c r="D7937">
        <v>7</v>
      </c>
      <c r="E7937" t="b">
        <v>0</v>
      </c>
      <c r="F7937">
        <v>6.5000000000000002E-2</v>
      </c>
      <c r="G7937">
        <v>256</v>
      </c>
      <c r="H7937">
        <v>256</v>
      </c>
      <c r="I7937">
        <v>959</v>
      </c>
      <c r="J7937">
        <v>605</v>
      </c>
      <c r="K7937">
        <v>46</v>
      </c>
      <c r="L7937">
        <v>9</v>
      </c>
      <c r="M7937">
        <f t="shared" si="15996"/>
        <v>0</v>
      </c>
      <c r="N7937" t="b">
        <f t="shared" ref="N7937" si="16121">AND(MIN($F7937,$F7938,$F7939)=$F7937,MAX($H7937,$H7938,$H7939)=$H7937)</f>
        <v>0</v>
      </c>
      <c r="O7937" t="b">
        <f t="shared" ref="O7937" si="16122">AND(N7937,NOT(N7938),NOT(N7939))</f>
        <v>0</v>
      </c>
    </row>
    <row r="7938" spans="1:15" x14ac:dyDescent="0.25">
      <c r="A7938" t="s">
        <v>15</v>
      </c>
      <c r="B7938" t="s">
        <v>14</v>
      </c>
      <c r="C7938">
        <v>18</v>
      </c>
      <c r="D7938">
        <v>7</v>
      </c>
      <c r="E7938" t="b">
        <v>0</v>
      </c>
      <c r="F7938">
        <v>5.6000000000000001E-2</v>
      </c>
      <c r="G7938">
        <v>256</v>
      </c>
      <c r="H7938">
        <v>256</v>
      </c>
      <c r="I7938">
        <v>650</v>
      </c>
      <c r="J7938">
        <v>649</v>
      </c>
      <c r="K7938">
        <v>68</v>
      </c>
      <c r="L7938">
        <v>9</v>
      </c>
      <c r="M7938">
        <f t="shared" si="15996"/>
        <v>0</v>
      </c>
      <c r="N7938" t="b">
        <f t="shared" ref="N7938" si="16123">AND(MIN($F7937,$F7938,$F7939)=$F7938,MAX($H7937,$H7938,$H7939)=$H7938)</f>
        <v>1</v>
      </c>
      <c r="O7938" t="b">
        <f t="shared" ref="O7938" si="16124">AND(NOT(N7937),N7938,NOT(N7939))</f>
        <v>1</v>
      </c>
    </row>
    <row r="7939" spans="1:15" x14ac:dyDescent="0.25">
      <c r="A7939" t="s">
        <v>19</v>
      </c>
      <c r="B7939" t="s">
        <v>14</v>
      </c>
      <c r="C7939">
        <v>18</v>
      </c>
      <c r="D7939">
        <v>7</v>
      </c>
      <c r="E7939" t="b">
        <v>0</v>
      </c>
      <c r="F7939">
        <v>9.4E-2</v>
      </c>
      <c r="G7939">
        <v>256</v>
      </c>
      <c r="H7939">
        <v>256</v>
      </c>
      <c r="I7939">
        <v>959</v>
      </c>
      <c r="J7939">
        <v>605</v>
      </c>
      <c r="K7939">
        <v>46</v>
      </c>
      <c r="L7939">
        <v>9</v>
      </c>
      <c r="M7939">
        <f t="shared" ref="M7939:M8002" si="16125">G7939-H7939</f>
        <v>0</v>
      </c>
      <c r="N7939" t="b">
        <f t="shared" ref="N7939" si="16126">AND(MIN($F7937,$F7938,$F7939)=$F7939,MAX($H7937,$H7938,$H7939)=$H7939)</f>
        <v>0</v>
      </c>
      <c r="O7939" t="b">
        <f t="shared" ref="O7939" si="16127">AND(NOT(N7937),NOT(N7938),N7939)</f>
        <v>0</v>
      </c>
    </row>
    <row r="7940" spans="1:15" x14ac:dyDescent="0.25">
      <c r="A7940" t="s">
        <v>13</v>
      </c>
      <c r="B7940" t="s">
        <v>14</v>
      </c>
      <c r="C7940">
        <v>18</v>
      </c>
      <c r="D7940">
        <v>8</v>
      </c>
      <c r="E7940" t="b">
        <v>0</v>
      </c>
      <c r="F7940">
        <v>3.0000000000000001E-3</v>
      </c>
      <c r="G7940">
        <v>256</v>
      </c>
      <c r="H7940">
        <v>3</v>
      </c>
      <c r="I7940">
        <v>18</v>
      </c>
      <c r="J7940">
        <v>11</v>
      </c>
      <c r="K7940">
        <v>3</v>
      </c>
      <c r="L7940">
        <v>1</v>
      </c>
      <c r="M7940">
        <f t="shared" si="16125"/>
        <v>253</v>
      </c>
      <c r="N7940" t="b">
        <f t="shared" ref="N7940" si="16128">AND(MIN($F7940,$F7941,$F7942)=$F7940,MAX($H7940,$H7941,$H7942)=$H7940)</f>
        <v>0</v>
      </c>
      <c r="O7940" t="b">
        <f t="shared" ref="O7940" si="16129">AND(N7940,NOT(N7941),NOT(N7942))</f>
        <v>0</v>
      </c>
    </row>
    <row r="7941" spans="1:15" x14ac:dyDescent="0.25">
      <c r="A7941" t="s">
        <v>15</v>
      </c>
      <c r="B7941" t="s">
        <v>14</v>
      </c>
      <c r="C7941">
        <v>18</v>
      </c>
      <c r="D7941">
        <v>8</v>
      </c>
      <c r="E7941" t="b">
        <v>0</v>
      </c>
      <c r="F7941">
        <v>1E-3</v>
      </c>
      <c r="G7941">
        <v>256</v>
      </c>
      <c r="H7941">
        <v>3</v>
      </c>
      <c r="I7941">
        <v>11</v>
      </c>
      <c r="J7941">
        <v>11</v>
      </c>
      <c r="K7941">
        <v>3</v>
      </c>
      <c r="L7941">
        <v>1</v>
      </c>
      <c r="M7941">
        <f t="shared" si="16125"/>
        <v>253</v>
      </c>
      <c r="N7941" t="b">
        <f t="shared" ref="N7941" si="16130">AND(MIN($F7940,$F7941,$F7942)=$F7941,MAX($H7940,$H7941,$H7942)=$H7941)</f>
        <v>1</v>
      </c>
      <c r="O7941" t="b">
        <f t="shared" ref="O7941" si="16131">AND(NOT(N7940),N7941,NOT(N7942))</f>
        <v>1</v>
      </c>
    </row>
    <row r="7942" spans="1:15" x14ac:dyDescent="0.25">
      <c r="A7942" t="s">
        <v>19</v>
      </c>
      <c r="B7942" t="s">
        <v>14</v>
      </c>
      <c r="C7942">
        <v>18</v>
      </c>
      <c r="D7942">
        <v>8</v>
      </c>
      <c r="E7942" t="b">
        <v>0</v>
      </c>
      <c r="F7942">
        <v>2E-3</v>
      </c>
      <c r="G7942">
        <v>256</v>
      </c>
      <c r="H7942">
        <v>3</v>
      </c>
      <c r="I7942">
        <v>18</v>
      </c>
      <c r="J7942">
        <v>11</v>
      </c>
      <c r="K7942">
        <v>3</v>
      </c>
      <c r="L7942">
        <v>1</v>
      </c>
      <c r="M7942">
        <f t="shared" si="16125"/>
        <v>253</v>
      </c>
      <c r="N7942" t="b">
        <f t="shared" ref="N7942" si="16132">AND(MIN($F7940,$F7941,$F7942)=$F7942,MAX($H7940,$H7941,$H7942)=$H7942)</f>
        <v>0</v>
      </c>
      <c r="O7942" t="b">
        <f t="shared" ref="O7942" si="16133">AND(NOT(N7940),NOT(N7941),N7942)</f>
        <v>0</v>
      </c>
    </row>
    <row r="7943" spans="1:15" x14ac:dyDescent="0.25">
      <c r="A7943" t="s">
        <v>13</v>
      </c>
      <c r="B7943" t="s">
        <v>14</v>
      </c>
      <c r="C7943">
        <v>18</v>
      </c>
      <c r="D7943">
        <v>9</v>
      </c>
      <c r="E7943" t="b">
        <v>0</v>
      </c>
      <c r="F7943">
        <v>8.5999999999999993E-2</v>
      </c>
      <c r="G7943">
        <v>256</v>
      </c>
      <c r="H7943">
        <v>256</v>
      </c>
      <c r="I7943">
        <v>1955</v>
      </c>
      <c r="J7943">
        <v>1013</v>
      </c>
      <c r="K7943">
        <v>248</v>
      </c>
      <c r="L7943">
        <v>14</v>
      </c>
      <c r="M7943">
        <f t="shared" si="16125"/>
        <v>0</v>
      </c>
      <c r="N7943" t="b">
        <f t="shared" ref="N7943" si="16134">AND(MIN($F7943,$F7944,$F7945)=$F7943,MAX($H7943,$H7944,$H7945)=$H7943)</f>
        <v>0</v>
      </c>
      <c r="O7943" t="b">
        <f t="shared" ref="O7943" si="16135">AND(N7943,NOT(N7944),NOT(N7945))</f>
        <v>0</v>
      </c>
    </row>
    <row r="7944" spans="1:15" x14ac:dyDescent="0.25">
      <c r="A7944" t="s">
        <v>15</v>
      </c>
      <c r="B7944" t="s">
        <v>14</v>
      </c>
      <c r="C7944">
        <v>18</v>
      </c>
      <c r="D7944">
        <v>9</v>
      </c>
      <c r="E7944" t="b">
        <v>0</v>
      </c>
      <c r="F7944">
        <v>7.8E-2</v>
      </c>
      <c r="G7944">
        <v>256</v>
      </c>
      <c r="H7944">
        <v>256</v>
      </c>
      <c r="I7944">
        <v>1022</v>
      </c>
      <c r="J7944">
        <v>1013</v>
      </c>
      <c r="K7944">
        <v>248</v>
      </c>
      <c r="L7944">
        <v>14</v>
      </c>
      <c r="M7944">
        <f t="shared" si="16125"/>
        <v>0</v>
      </c>
      <c r="N7944" t="b">
        <f t="shared" ref="N7944" si="16136">AND(MIN($F7943,$F7944,$F7945)=$F7944,MAX($H7943,$H7944,$H7945)=$H7944)</f>
        <v>1</v>
      </c>
      <c r="O7944" t="b">
        <f t="shared" ref="O7944" si="16137">AND(NOT(N7943),N7944,NOT(N7945))</f>
        <v>1</v>
      </c>
    </row>
    <row r="7945" spans="1:15" x14ac:dyDescent="0.25">
      <c r="A7945" t="s">
        <v>19</v>
      </c>
      <c r="B7945" t="s">
        <v>14</v>
      </c>
      <c r="C7945">
        <v>18</v>
      </c>
      <c r="D7945">
        <v>9</v>
      </c>
      <c r="E7945" t="b">
        <v>0</v>
      </c>
      <c r="F7945">
        <v>0.10100000000000001</v>
      </c>
      <c r="G7945">
        <v>256</v>
      </c>
      <c r="H7945">
        <v>256</v>
      </c>
      <c r="I7945">
        <v>1955</v>
      </c>
      <c r="J7945">
        <v>1013</v>
      </c>
      <c r="K7945">
        <v>248</v>
      </c>
      <c r="L7945">
        <v>14</v>
      </c>
      <c r="M7945">
        <f t="shared" si="16125"/>
        <v>0</v>
      </c>
      <c r="N7945" t="b">
        <f t="shared" ref="N7945" si="16138">AND(MIN($F7943,$F7944,$F7945)=$F7945,MAX($H7943,$H7944,$H7945)=$H7945)</f>
        <v>0</v>
      </c>
      <c r="O7945" t="b">
        <f t="shared" ref="O7945" si="16139">AND(NOT(N7943),NOT(N7944),N7945)</f>
        <v>0</v>
      </c>
    </row>
    <row r="7946" spans="1:15" x14ac:dyDescent="0.25">
      <c r="A7946" t="s">
        <v>13</v>
      </c>
      <c r="B7946" t="s">
        <v>14</v>
      </c>
      <c r="C7946">
        <v>19</v>
      </c>
      <c r="D7946">
        <v>0</v>
      </c>
      <c r="E7946" t="b">
        <v>0</v>
      </c>
      <c r="F7946">
        <v>0</v>
      </c>
      <c r="G7946">
        <v>256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f t="shared" si="16125"/>
        <v>256</v>
      </c>
      <c r="N7946" t="b">
        <f t="shared" ref="N7946" si="16140">AND(MIN($F7946,$F7947,$F7948)=$F7946,MAX($H7946,$H7947,$H7948)=$H7946)</f>
        <v>1</v>
      </c>
      <c r="O7946" t="b">
        <f t="shared" ref="O7946" si="16141">AND(N7946,NOT(N7947),NOT(N7948))</f>
        <v>0</v>
      </c>
    </row>
    <row r="7947" spans="1:15" x14ac:dyDescent="0.25">
      <c r="A7947" t="s">
        <v>15</v>
      </c>
      <c r="B7947" t="s">
        <v>14</v>
      </c>
      <c r="C7947">
        <v>19</v>
      </c>
      <c r="D7947">
        <v>0</v>
      </c>
      <c r="E7947" t="b">
        <v>0</v>
      </c>
      <c r="F7947">
        <v>0</v>
      </c>
      <c r="G7947">
        <v>256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f t="shared" si="16125"/>
        <v>256</v>
      </c>
      <c r="N7947" t="b">
        <f t="shared" ref="N7947" si="16142">AND(MIN($F7946,$F7947,$F7948)=$F7947,MAX($H7946,$H7947,$H7948)=$H7947)</f>
        <v>1</v>
      </c>
      <c r="O7947" t="b">
        <f t="shared" ref="O7947" si="16143">AND(NOT(N7946),N7947,NOT(N7948))</f>
        <v>0</v>
      </c>
    </row>
    <row r="7948" spans="1:15" x14ac:dyDescent="0.25">
      <c r="A7948" t="s">
        <v>19</v>
      </c>
      <c r="B7948" t="s">
        <v>14</v>
      </c>
      <c r="C7948">
        <v>19</v>
      </c>
      <c r="D7948">
        <v>0</v>
      </c>
      <c r="E7948" t="b">
        <v>0</v>
      </c>
      <c r="F7948">
        <v>1E-3</v>
      </c>
      <c r="G7948">
        <v>256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f t="shared" si="16125"/>
        <v>256</v>
      </c>
      <c r="N7948" t="b">
        <f t="shared" ref="N7948" si="16144">AND(MIN($F7946,$F7947,$F7948)=$F7948,MAX($H7946,$H7947,$H7948)=$H7948)</f>
        <v>0</v>
      </c>
      <c r="O7948" t="b">
        <f t="shared" ref="O7948" si="16145">AND(NOT(N7946),NOT(N7947),N7948)</f>
        <v>0</v>
      </c>
    </row>
    <row r="7949" spans="1:15" x14ac:dyDescent="0.25">
      <c r="A7949" t="s">
        <v>13</v>
      </c>
      <c r="B7949" t="s">
        <v>14</v>
      </c>
      <c r="C7949">
        <v>19</v>
      </c>
      <c r="D7949">
        <v>10</v>
      </c>
      <c r="E7949" t="b">
        <v>0</v>
      </c>
      <c r="F7949">
        <v>0.219</v>
      </c>
      <c r="G7949">
        <v>256</v>
      </c>
      <c r="H7949">
        <v>256</v>
      </c>
      <c r="I7949">
        <v>15059</v>
      </c>
      <c r="J7949">
        <v>9296</v>
      </c>
      <c r="K7949">
        <v>4390</v>
      </c>
      <c r="L7949">
        <v>13</v>
      </c>
      <c r="M7949">
        <f t="shared" si="16125"/>
        <v>0</v>
      </c>
      <c r="N7949" t="b">
        <f t="shared" ref="N7949" si="16146">AND(MIN($F7949,$F7950,$F7951)=$F7949,MAX($H7949,$H7950,$H7951)=$H7949)</f>
        <v>0</v>
      </c>
      <c r="O7949" t="b">
        <f t="shared" ref="O7949" si="16147">AND(N7949,NOT(N7950),NOT(N7951))</f>
        <v>0</v>
      </c>
    </row>
    <row r="7950" spans="1:15" x14ac:dyDescent="0.25">
      <c r="A7950" t="s">
        <v>15</v>
      </c>
      <c r="B7950" t="s">
        <v>14</v>
      </c>
      <c r="C7950">
        <v>19</v>
      </c>
      <c r="D7950">
        <v>10</v>
      </c>
      <c r="E7950" t="b">
        <v>0</v>
      </c>
      <c r="F7950">
        <v>0.14599999999999999</v>
      </c>
      <c r="G7950">
        <v>256</v>
      </c>
      <c r="H7950">
        <v>256</v>
      </c>
      <c r="I7950">
        <v>9299</v>
      </c>
      <c r="J7950">
        <v>9296</v>
      </c>
      <c r="K7950">
        <v>4390</v>
      </c>
      <c r="L7950">
        <v>13</v>
      </c>
      <c r="M7950">
        <f t="shared" si="16125"/>
        <v>0</v>
      </c>
      <c r="N7950" t="b">
        <f t="shared" ref="N7950" si="16148">AND(MIN($F7949,$F7950,$F7951)=$F7950,MAX($H7949,$H7950,$H7951)=$H7950)</f>
        <v>1</v>
      </c>
      <c r="O7950" t="b">
        <f t="shared" ref="O7950" si="16149">AND(NOT(N7949),N7950,NOT(N7951))</f>
        <v>1</v>
      </c>
    </row>
    <row r="7951" spans="1:15" x14ac:dyDescent="0.25">
      <c r="A7951" t="s">
        <v>19</v>
      </c>
      <c r="B7951" t="s">
        <v>14</v>
      </c>
      <c r="C7951">
        <v>19</v>
      </c>
      <c r="D7951">
        <v>10</v>
      </c>
      <c r="E7951" t="b">
        <v>0</v>
      </c>
      <c r="F7951">
        <v>0.23899999999999999</v>
      </c>
      <c r="G7951">
        <v>256</v>
      </c>
      <c r="H7951">
        <v>256</v>
      </c>
      <c r="I7951">
        <v>15059</v>
      </c>
      <c r="J7951">
        <v>9296</v>
      </c>
      <c r="K7951">
        <v>4390</v>
      </c>
      <c r="L7951">
        <v>13</v>
      </c>
      <c r="M7951">
        <f t="shared" si="16125"/>
        <v>0</v>
      </c>
      <c r="N7951" t="b">
        <f t="shared" ref="N7951" si="16150">AND(MIN($F7949,$F7950,$F7951)=$F7951,MAX($H7949,$H7950,$H7951)=$H7951)</f>
        <v>0</v>
      </c>
      <c r="O7951" t="b">
        <f t="shared" ref="O7951" si="16151">AND(NOT(N7949),NOT(N7950),N7951)</f>
        <v>0</v>
      </c>
    </row>
    <row r="7952" spans="1:15" x14ac:dyDescent="0.25">
      <c r="A7952" t="s">
        <v>13</v>
      </c>
      <c r="B7952" t="s">
        <v>14</v>
      </c>
      <c r="C7952">
        <v>19</v>
      </c>
      <c r="D7952">
        <v>11</v>
      </c>
      <c r="E7952" t="b">
        <v>1</v>
      </c>
      <c r="F7952">
        <v>10.000999999999999</v>
      </c>
      <c r="G7952">
        <v>256</v>
      </c>
      <c r="H7952">
        <v>0</v>
      </c>
      <c r="I7952">
        <v>1163819</v>
      </c>
      <c r="J7952">
        <v>1163683</v>
      </c>
      <c r="K7952">
        <v>581839</v>
      </c>
      <c r="L7952">
        <v>13</v>
      </c>
      <c r="M7952">
        <f t="shared" si="16125"/>
        <v>256</v>
      </c>
      <c r="N7952" t="b">
        <f t="shared" ref="N7952" si="16152">AND(MIN($F7952,$F7953,$F7954)=$F7952,MAX($H7952,$H7953,$H7954)=$H7952)</f>
        <v>0</v>
      </c>
      <c r="O7952" t="b">
        <f t="shared" ref="O7952" si="16153">AND(N7952,NOT(N7953),NOT(N7954))</f>
        <v>0</v>
      </c>
    </row>
    <row r="7953" spans="1:15" x14ac:dyDescent="0.25">
      <c r="A7953" t="s">
        <v>15</v>
      </c>
      <c r="B7953" t="s">
        <v>14</v>
      </c>
      <c r="C7953">
        <v>19</v>
      </c>
      <c r="D7953">
        <v>11</v>
      </c>
      <c r="E7953" t="b">
        <v>0</v>
      </c>
      <c r="F7953">
        <v>4.6920000000000002</v>
      </c>
      <c r="G7953">
        <v>256</v>
      </c>
      <c r="H7953">
        <v>256</v>
      </c>
      <c r="I7953">
        <v>687</v>
      </c>
      <c r="J7953">
        <v>686</v>
      </c>
      <c r="K7953">
        <v>85</v>
      </c>
      <c r="L7953">
        <v>11</v>
      </c>
      <c r="M7953">
        <f t="shared" si="16125"/>
        <v>0</v>
      </c>
      <c r="N7953" t="b">
        <f t="shared" ref="N7953" si="16154">AND(MIN($F7952,$F7953,$F7954)=$F7953,MAX($H7952,$H7953,$H7954)=$H7953)</f>
        <v>1</v>
      </c>
      <c r="O7953" t="b">
        <f t="shared" ref="O7953" si="16155">AND(NOT(N7952),N7953,NOT(N7954))</f>
        <v>1</v>
      </c>
    </row>
    <row r="7954" spans="1:15" x14ac:dyDescent="0.25">
      <c r="A7954" t="s">
        <v>19</v>
      </c>
      <c r="B7954" t="s">
        <v>14</v>
      </c>
      <c r="C7954">
        <v>19</v>
      </c>
      <c r="D7954">
        <v>11</v>
      </c>
      <c r="E7954" t="b">
        <v>1</v>
      </c>
      <c r="F7954">
        <v>10.000999999999999</v>
      </c>
      <c r="G7954">
        <v>256</v>
      </c>
      <c r="H7954">
        <v>0</v>
      </c>
      <c r="I7954">
        <v>1012364</v>
      </c>
      <c r="J7954">
        <v>1012244</v>
      </c>
      <c r="K7954">
        <v>506120</v>
      </c>
      <c r="L7954">
        <v>13</v>
      </c>
      <c r="M7954">
        <f t="shared" si="16125"/>
        <v>256</v>
      </c>
      <c r="N7954" t="b">
        <f t="shared" ref="N7954" si="16156">AND(MIN($F7952,$F7953,$F7954)=$F7954,MAX($H7952,$H7953,$H7954)=$H7954)</f>
        <v>0</v>
      </c>
      <c r="O7954" t="b">
        <f t="shared" ref="O7954" si="16157">AND(NOT(N7952),NOT(N7953),N7954)</f>
        <v>0</v>
      </c>
    </row>
    <row r="7955" spans="1:15" x14ac:dyDescent="0.25">
      <c r="A7955" t="s">
        <v>13</v>
      </c>
      <c r="B7955" t="s">
        <v>14</v>
      </c>
      <c r="C7955">
        <v>19</v>
      </c>
      <c r="D7955">
        <v>12</v>
      </c>
      <c r="E7955" t="b">
        <v>0</v>
      </c>
      <c r="F7955">
        <v>0.11700000000000001</v>
      </c>
      <c r="G7955">
        <v>256</v>
      </c>
      <c r="H7955">
        <v>256</v>
      </c>
      <c r="I7955">
        <v>3816</v>
      </c>
      <c r="J7955">
        <v>3188</v>
      </c>
      <c r="K7955">
        <v>1336</v>
      </c>
      <c r="L7955">
        <v>16</v>
      </c>
      <c r="M7955">
        <f t="shared" si="16125"/>
        <v>0</v>
      </c>
      <c r="N7955" t="b">
        <f t="shared" ref="N7955" si="16158">AND(MIN($F7955,$F7956,$F7957)=$F7955,MAX($H7955,$H7956,$H7957)=$H7955)</f>
        <v>0</v>
      </c>
      <c r="O7955" t="b">
        <f t="shared" ref="O7955" si="16159">AND(N7955,NOT(N7956),NOT(N7957))</f>
        <v>0</v>
      </c>
    </row>
    <row r="7956" spans="1:15" x14ac:dyDescent="0.25">
      <c r="A7956" t="s">
        <v>15</v>
      </c>
      <c r="B7956" t="s">
        <v>14</v>
      </c>
      <c r="C7956">
        <v>19</v>
      </c>
      <c r="D7956">
        <v>12</v>
      </c>
      <c r="E7956" t="b">
        <v>1</v>
      </c>
      <c r="F7956">
        <v>10.000999999999999</v>
      </c>
      <c r="G7956">
        <v>256</v>
      </c>
      <c r="H7956">
        <v>0</v>
      </c>
      <c r="I7956">
        <v>13133</v>
      </c>
      <c r="J7956">
        <v>13132</v>
      </c>
      <c r="K7956">
        <v>6564</v>
      </c>
      <c r="L7956">
        <v>11</v>
      </c>
      <c r="M7956">
        <f t="shared" si="16125"/>
        <v>256</v>
      </c>
      <c r="N7956" t="b">
        <f t="shared" ref="N7956" si="16160">AND(MIN($F7955,$F7956,$F7957)=$F7956,MAX($H7955,$H7956,$H7957)=$H7956)</f>
        <v>0</v>
      </c>
      <c r="O7956" t="b">
        <f t="shared" ref="O7956" si="16161">AND(NOT(N7955),N7956,NOT(N7957))</f>
        <v>0</v>
      </c>
    </row>
    <row r="7957" spans="1:15" x14ac:dyDescent="0.25">
      <c r="A7957" t="s">
        <v>19</v>
      </c>
      <c r="B7957" t="s">
        <v>14</v>
      </c>
      <c r="C7957">
        <v>19</v>
      </c>
      <c r="D7957">
        <v>12</v>
      </c>
      <c r="E7957" t="b">
        <v>0</v>
      </c>
      <c r="F7957">
        <v>0.112</v>
      </c>
      <c r="G7957">
        <v>256</v>
      </c>
      <c r="H7957">
        <v>256</v>
      </c>
      <c r="I7957">
        <v>3816</v>
      </c>
      <c r="J7957">
        <v>3188</v>
      </c>
      <c r="K7957">
        <v>1336</v>
      </c>
      <c r="L7957">
        <v>16</v>
      </c>
      <c r="M7957">
        <f t="shared" si="16125"/>
        <v>0</v>
      </c>
      <c r="N7957" t="b">
        <f t="shared" ref="N7957" si="16162">AND(MIN($F7955,$F7956,$F7957)=$F7957,MAX($H7955,$H7956,$H7957)=$H7957)</f>
        <v>1</v>
      </c>
      <c r="O7957" t="b">
        <f t="shared" ref="O7957" si="16163">AND(NOT(N7955),NOT(N7956),N7957)</f>
        <v>1</v>
      </c>
    </row>
    <row r="7958" spans="1:15" x14ac:dyDescent="0.25">
      <c r="A7958" t="s">
        <v>13</v>
      </c>
      <c r="B7958" t="s">
        <v>14</v>
      </c>
      <c r="C7958">
        <v>19</v>
      </c>
      <c r="D7958">
        <v>13</v>
      </c>
      <c r="E7958" t="b">
        <v>1</v>
      </c>
      <c r="F7958">
        <v>10.002000000000001</v>
      </c>
      <c r="G7958">
        <v>256</v>
      </c>
      <c r="H7958">
        <v>0</v>
      </c>
      <c r="I7958">
        <v>402281</v>
      </c>
      <c r="J7958">
        <v>402140</v>
      </c>
      <c r="K7958">
        <v>201068</v>
      </c>
      <c r="L7958">
        <v>19</v>
      </c>
      <c r="M7958">
        <f t="shared" si="16125"/>
        <v>256</v>
      </c>
      <c r="N7958" t="b">
        <f t="shared" ref="N7958" si="16164">AND(MIN($F7958,$F7959,$F7960)=$F7958,MAX($H7958,$H7959,$H7960)=$H7958)</f>
        <v>1</v>
      </c>
      <c r="O7958" t="b">
        <f t="shared" ref="O7958" si="16165">AND(N7958,NOT(N7959),NOT(N7960))</f>
        <v>1</v>
      </c>
    </row>
    <row r="7959" spans="1:15" x14ac:dyDescent="0.25">
      <c r="A7959" t="s">
        <v>15</v>
      </c>
      <c r="B7959" t="s">
        <v>14</v>
      </c>
      <c r="C7959">
        <v>19</v>
      </c>
      <c r="D7959">
        <v>13</v>
      </c>
      <c r="E7959" t="b">
        <v>1</v>
      </c>
      <c r="F7959">
        <v>10.004</v>
      </c>
      <c r="G7959">
        <v>256</v>
      </c>
      <c r="H7959">
        <v>0</v>
      </c>
      <c r="I7959">
        <v>4103</v>
      </c>
      <c r="J7959">
        <v>4102</v>
      </c>
      <c r="K7959">
        <v>2049</v>
      </c>
      <c r="L7959">
        <v>11</v>
      </c>
      <c r="M7959">
        <f t="shared" si="16125"/>
        <v>256</v>
      </c>
      <c r="N7959" t="b">
        <f t="shared" ref="N7959" si="16166">AND(MIN($F7958,$F7959,$F7960)=$F7959,MAX($H7958,$H7959,$H7960)=$H7959)</f>
        <v>0</v>
      </c>
      <c r="O7959" t="b">
        <f t="shared" ref="O7959" si="16167">AND(NOT(N7958),N7959,NOT(N7960))</f>
        <v>0</v>
      </c>
    </row>
    <row r="7960" spans="1:15" x14ac:dyDescent="0.25">
      <c r="A7960" t="s">
        <v>19</v>
      </c>
      <c r="B7960" t="s">
        <v>14</v>
      </c>
      <c r="C7960">
        <v>19</v>
      </c>
      <c r="D7960">
        <v>13</v>
      </c>
      <c r="E7960" t="b">
        <v>1</v>
      </c>
      <c r="F7960">
        <v>10.023</v>
      </c>
      <c r="G7960">
        <v>256</v>
      </c>
      <c r="H7960">
        <v>0</v>
      </c>
      <c r="I7960">
        <v>368550</v>
      </c>
      <c r="J7960">
        <v>368424</v>
      </c>
      <c r="K7960">
        <v>184210</v>
      </c>
      <c r="L7960">
        <v>19</v>
      </c>
      <c r="M7960">
        <f t="shared" si="16125"/>
        <v>256</v>
      </c>
      <c r="N7960" t="b">
        <f t="shared" ref="N7960" si="16168">AND(MIN($F7958,$F7959,$F7960)=$F7960,MAX($H7958,$H7959,$H7960)=$H7960)</f>
        <v>0</v>
      </c>
      <c r="O7960" t="b">
        <f t="shared" ref="O7960" si="16169">AND(NOT(N7958),NOT(N7959),N7960)</f>
        <v>0</v>
      </c>
    </row>
    <row r="7961" spans="1:15" x14ac:dyDescent="0.25">
      <c r="A7961" t="s">
        <v>13</v>
      </c>
      <c r="B7961" t="s">
        <v>14</v>
      </c>
      <c r="C7961">
        <v>19</v>
      </c>
      <c r="D7961">
        <v>14</v>
      </c>
      <c r="E7961" t="b">
        <v>1</v>
      </c>
      <c r="F7961">
        <v>10.000999999999999</v>
      </c>
      <c r="G7961">
        <v>256</v>
      </c>
      <c r="H7961">
        <v>4</v>
      </c>
      <c r="I7961">
        <v>1118255</v>
      </c>
      <c r="J7961">
        <v>1118164</v>
      </c>
      <c r="K7961">
        <v>559076</v>
      </c>
      <c r="L7961">
        <v>19</v>
      </c>
      <c r="M7961">
        <f t="shared" si="16125"/>
        <v>252</v>
      </c>
      <c r="N7961" t="b">
        <f t="shared" ref="N7961" si="16170">AND(MIN($F7961,$F7962,$F7963)=$F7961,MAX($H7961,$H7962,$H7963)=$H7961)</f>
        <v>0</v>
      </c>
      <c r="O7961" t="b">
        <f t="shared" ref="O7961" si="16171">AND(N7961,NOT(N7962),NOT(N7963))</f>
        <v>0</v>
      </c>
    </row>
    <row r="7962" spans="1:15" x14ac:dyDescent="0.25">
      <c r="A7962" t="s">
        <v>15</v>
      </c>
      <c r="B7962" t="s">
        <v>14</v>
      </c>
      <c r="C7962">
        <v>19</v>
      </c>
      <c r="D7962">
        <v>14</v>
      </c>
      <c r="E7962" t="b">
        <v>0</v>
      </c>
      <c r="F7962">
        <v>2.512</v>
      </c>
      <c r="G7962">
        <v>256</v>
      </c>
      <c r="H7962">
        <v>256</v>
      </c>
      <c r="I7962">
        <v>876</v>
      </c>
      <c r="J7962">
        <v>874</v>
      </c>
      <c r="K7962">
        <v>179</v>
      </c>
      <c r="L7962">
        <v>8</v>
      </c>
      <c r="M7962">
        <f t="shared" si="16125"/>
        <v>0</v>
      </c>
      <c r="N7962" t="b">
        <f t="shared" ref="N7962" si="16172">AND(MIN($F7961,$F7962,$F7963)=$F7962,MAX($H7961,$H7962,$H7963)=$H7962)</f>
        <v>1</v>
      </c>
      <c r="O7962" t="b">
        <f t="shared" ref="O7962" si="16173">AND(NOT(N7961),N7962,NOT(N7963))</f>
        <v>1</v>
      </c>
    </row>
    <row r="7963" spans="1:15" x14ac:dyDescent="0.25">
      <c r="A7963" t="s">
        <v>19</v>
      </c>
      <c r="B7963" t="s">
        <v>14</v>
      </c>
      <c r="C7963">
        <v>19</v>
      </c>
      <c r="D7963">
        <v>14</v>
      </c>
      <c r="E7963" t="b">
        <v>1</v>
      </c>
      <c r="F7963">
        <v>10.000999999999999</v>
      </c>
      <c r="G7963">
        <v>256</v>
      </c>
      <c r="H7963">
        <v>4</v>
      </c>
      <c r="I7963">
        <v>960962</v>
      </c>
      <c r="J7963">
        <v>960879</v>
      </c>
      <c r="K7963">
        <v>480433</v>
      </c>
      <c r="L7963">
        <v>19</v>
      </c>
      <c r="M7963">
        <f t="shared" si="16125"/>
        <v>252</v>
      </c>
      <c r="N7963" t="b">
        <f t="shared" ref="N7963" si="16174">AND(MIN($F7961,$F7962,$F7963)=$F7963,MAX($H7961,$H7962,$H7963)=$H7963)</f>
        <v>0</v>
      </c>
      <c r="O7963" t="b">
        <f t="shared" ref="O7963" si="16175">AND(NOT(N7961),NOT(N7962),N7963)</f>
        <v>0</v>
      </c>
    </row>
    <row r="7964" spans="1:15" x14ac:dyDescent="0.25">
      <c r="A7964" t="s">
        <v>13</v>
      </c>
      <c r="B7964" t="s">
        <v>14</v>
      </c>
      <c r="C7964">
        <v>19</v>
      </c>
      <c r="D7964">
        <v>15</v>
      </c>
      <c r="E7964" t="b">
        <v>0</v>
      </c>
      <c r="F7964">
        <v>2.871</v>
      </c>
      <c r="G7964">
        <v>256</v>
      </c>
      <c r="H7964">
        <v>256</v>
      </c>
      <c r="I7964">
        <v>334682</v>
      </c>
      <c r="J7964">
        <v>183222</v>
      </c>
      <c r="K7964">
        <v>91353</v>
      </c>
      <c r="L7964">
        <v>16</v>
      </c>
      <c r="M7964">
        <f t="shared" si="16125"/>
        <v>0</v>
      </c>
      <c r="N7964" t="b">
        <f t="shared" ref="N7964" si="16176">AND(MIN($F7964,$F7965,$F7966)=$F7964,MAX($H7964,$H7965,$H7966)=$H7964)</f>
        <v>0</v>
      </c>
      <c r="O7964" t="b">
        <f t="shared" ref="O7964" si="16177">AND(N7964,NOT(N7965),NOT(N7966))</f>
        <v>0</v>
      </c>
    </row>
    <row r="7965" spans="1:15" x14ac:dyDescent="0.25">
      <c r="A7965" t="s">
        <v>15</v>
      </c>
      <c r="B7965" t="s">
        <v>14</v>
      </c>
      <c r="C7965">
        <v>19</v>
      </c>
      <c r="D7965">
        <v>15</v>
      </c>
      <c r="E7965" t="b">
        <v>0</v>
      </c>
      <c r="F7965">
        <v>1.736</v>
      </c>
      <c r="G7965">
        <v>256</v>
      </c>
      <c r="H7965">
        <v>256</v>
      </c>
      <c r="I7965">
        <v>183515</v>
      </c>
      <c r="J7965">
        <v>183222</v>
      </c>
      <c r="K7965">
        <v>91353</v>
      </c>
      <c r="L7965">
        <v>16</v>
      </c>
      <c r="M7965">
        <f t="shared" si="16125"/>
        <v>0</v>
      </c>
      <c r="N7965" t="b">
        <f t="shared" ref="N7965" si="16178">AND(MIN($F7964,$F7965,$F7966)=$F7965,MAX($H7964,$H7965,$H7966)=$H7965)</f>
        <v>1</v>
      </c>
      <c r="O7965" t="b">
        <f t="shared" ref="O7965" si="16179">AND(NOT(N7964),N7965,NOT(N7966))</f>
        <v>1</v>
      </c>
    </row>
    <row r="7966" spans="1:15" x14ac:dyDescent="0.25">
      <c r="A7966" t="s">
        <v>19</v>
      </c>
      <c r="B7966" t="s">
        <v>14</v>
      </c>
      <c r="C7966">
        <v>19</v>
      </c>
      <c r="D7966">
        <v>15</v>
      </c>
      <c r="E7966" t="b">
        <v>0</v>
      </c>
      <c r="F7966">
        <v>3.3380000000000001</v>
      </c>
      <c r="G7966">
        <v>256</v>
      </c>
      <c r="H7966">
        <v>256</v>
      </c>
      <c r="I7966">
        <v>334682</v>
      </c>
      <c r="J7966">
        <v>183222</v>
      </c>
      <c r="K7966">
        <v>91353</v>
      </c>
      <c r="L7966">
        <v>16</v>
      </c>
      <c r="M7966">
        <f t="shared" si="16125"/>
        <v>0</v>
      </c>
      <c r="N7966" t="b">
        <f t="shared" ref="N7966" si="16180">AND(MIN($F7964,$F7965,$F7966)=$F7966,MAX($H7964,$H7965,$H7966)=$H7966)</f>
        <v>0</v>
      </c>
      <c r="O7966" t="b">
        <f t="shared" ref="O7966" si="16181">AND(NOT(N7964),NOT(N7965),N7966)</f>
        <v>0</v>
      </c>
    </row>
    <row r="7967" spans="1:15" x14ac:dyDescent="0.25">
      <c r="A7967" t="s">
        <v>13</v>
      </c>
      <c r="B7967" t="s">
        <v>14</v>
      </c>
      <c r="C7967">
        <v>19</v>
      </c>
      <c r="D7967">
        <v>16</v>
      </c>
      <c r="E7967" t="b">
        <v>0</v>
      </c>
      <c r="F7967">
        <v>1.1579999999999999</v>
      </c>
      <c r="G7967">
        <v>256</v>
      </c>
      <c r="H7967">
        <v>256</v>
      </c>
      <c r="I7967">
        <v>121837</v>
      </c>
      <c r="J7967">
        <v>121296</v>
      </c>
      <c r="K7967">
        <v>60390</v>
      </c>
      <c r="L7967">
        <v>19</v>
      </c>
      <c r="M7967">
        <f t="shared" si="16125"/>
        <v>0</v>
      </c>
      <c r="N7967" t="b">
        <f t="shared" ref="N7967" si="16182">AND(MIN($F7967,$F7968,$F7969)=$F7967,MAX($H7967,$H7968,$H7969)=$H7967)</f>
        <v>1</v>
      </c>
      <c r="O7967" t="b">
        <f t="shared" ref="O7967" si="16183">AND(N7967,NOT(N7968),NOT(N7969))</f>
        <v>1</v>
      </c>
    </row>
    <row r="7968" spans="1:15" x14ac:dyDescent="0.25">
      <c r="A7968" t="s">
        <v>15</v>
      </c>
      <c r="B7968" t="s">
        <v>14</v>
      </c>
      <c r="C7968">
        <v>19</v>
      </c>
      <c r="D7968">
        <v>16</v>
      </c>
      <c r="E7968" t="b">
        <v>0</v>
      </c>
      <c r="F7968">
        <v>6.3529999999999998</v>
      </c>
      <c r="G7968">
        <v>256</v>
      </c>
      <c r="H7968">
        <v>256</v>
      </c>
      <c r="I7968">
        <v>837</v>
      </c>
      <c r="J7968">
        <v>836</v>
      </c>
      <c r="K7968">
        <v>160</v>
      </c>
      <c r="L7968">
        <v>11</v>
      </c>
      <c r="M7968">
        <f t="shared" si="16125"/>
        <v>0</v>
      </c>
      <c r="N7968" t="b">
        <f t="shared" ref="N7968" si="16184">AND(MIN($F7967,$F7968,$F7969)=$F7968,MAX($H7967,$H7968,$H7969)=$H7968)</f>
        <v>0</v>
      </c>
      <c r="O7968" t="b">
        <f t="shared" ref="O7968" si="16185">AND(NOT(N7967),N7968,NOT(N7969))</f>
        <v>0</v>
      </c>
    </row>
    <row r="7969" spans="1:15" x14ac:dyDescent="0.25">
      <c r="A7969" t="s">
        <v>19</v>
      </c>
      <c r="B7969" t="s">
        <v>14</v>
      </c>
      <c r="C7969">
        <v>19</v>
      </c>
      <c r="D7969">
        <v>16</v>
      </c>
      <c r="E7969" t="b">
        <v>0</v>
      </c>
      <c r="F7969">
        <v>1.3080000000000001</v>
      </c>
      <c r="G7969">
        <v>256</v>
      </c>
      <c r="H7969">
        <v>256</v>
      </c>
      <c r="I7969">
        <v>121837</v>
      </c>
      <c r="J7969">
        <v>121296</v>
      </c>
      <c r="K7969">
        <v>60390</v>
      </c>
      <c r="L7969">
        <v>19</v>
      </c>
      <c r="M7969">
        <f t="shared" si="16125"/>
        <v>0</v>
      </c>
      <c r="N7969" t="b">
        <f t="shared" ref="N7969" si="16186">AND(MIN($F7967,$F7968,$F7969)=$F7969,MAX($H7967,$H7968,$H7969)=$H7969)</f>
        <v>0</v>
      </c>
      <c r="O7969" t="b">
        <f t="shared" ref="O7969" si="16187">AND(NOT(N7967),NOT(N7968),N7969)</f>
        <v>0</v>
      </c>
    </row>
    <row r="7970" spans="1:15" x14ac:dyDescent="0.25">
      <c r="A7970" t="s">
        <v>13</v>
      </c>
      <c r="B7970" t="s">
        <v>14</v>
      </c>
      <c r="C7970">
        <v>19</v>
      </c>
      <c r="D7970">
        <v>17</v>
      </c>
      <c r="E7970" t="b">
        <v>1</v>
      </c>
      <c r="F7970">
        <v>10.004</v>
      </c>
      <c r="G7970">
        <v>256</v>
      </c>
      <c r="H7970">
        <v>73</v>
      </c>
      <c r="I7970">
        <v>1466964</v>
      </c>
      <c r="J7970">
        <v>937583</v>
      </c>
      <c r="K7970">
        <v>468716</v>
      </c>
      <c r="L7970">
        <v>13</v>
      </c>
      <c r="M7970">
        <f t="shared" si="16125"/>
        <v>183</v>
      </c>
      <c r="N7970" t="b">
        <f t="shared" ref="N7970" si="16188">AND(MIN($F7970,$F7971,$F7972)=$F7970,MAX($H7970,$H7971,$H7972)=$H7970)</f>
        <v>0</v>
      </c>
      <c r="O7970" t="b">
        <f t="shared" ref="O7970" si="16189">AND(N7970,NOT(N7971),NOT(N7972))</f>
        <v>0</v>
      </c>
    </row>
    <row r="7971" spans="1:15" x14ac:dyDescent="0.25">
      <c r="A7971" t="s">
        <v>15</v>
      </c>
      <c r="B7971" t="s">
        <v>14</v>
      </c>
      <c r="C7971">
        <v>19</v>
      </c>
      <c r="D7971">
        <v>17</v>
      </c>
      <c r="E7971" t="b">
        <v>1</v>
      </c>
      <c r="F7971">
        <v>10.000999999999999</v>
      </c>
      <c r="G7971">
        <v>256</v>
      </c>
      <c r="H7971">
        <v>131</v>
      </c>
      <c r="I7971">
        <v>1546755</v>
      </c>
      <c r="J7971">
        <v>1546234</v>
      </c>
      <c r="K7971">
        <v>772984</v>
      </c>
      <c r="L7971">
        <v>13</v>
      </c>
      <c r="M7971">
        <f t="shared" si="16125"/>
        <v>125</v>
      </c>
      <c r="N7971" t="b">
        <f t="shared" ref="N7971" si="16190">AND(MIN($F7970,$F7971,$F7972)=$F7971,MAX($H7970,$H7971,$H7972)=$H7971)</f>
        <v>1</v>
      </c>
      <c r="O7971" t="b">
        <f t="shared" ref="O7971" si="16191">AND(NOT(N7970),N7971,NOT(N7972))</f>
        <v>1</v>
      </c>
    </row>
    <row r="7972" spans="1:15" x14ac:dyDescent="0.25">
      <c r="A7972" t="s">
        <v>19</v>
      </c>
      <c r="B7972" t="s">
        <v>14</v>
      </c>
      <c r="C7972">
        <v>19</v>
      </c>
      <c r="D7972">
        <v>17</v>
      </c>
      <c r="E7972" t="b">
        <v>1</v>
      </c>
      <c r="F7972">
        <v>10.002000000000001</v>
      </c>
      <c r="G7972">
        <v>256</v>
      </c>
      <c r="H7972">
        <v>64</v>
      </c>
      <c r="I7972">
        <v>1271807</v>
      </c>
      <c r="J7972">
        <v>811616</v>
      </c>
      <c r="K7972">
        <v>405742</v>
      </c>
      <c r="L7972">
        <v>13</v>
      </c>
      <c r="M7972">
        <f t="shared" si="16125"/>
        <v>192</v>
      </c>
      <c r="N7972" t="b">
        <f t="shared" ref="N7972" si="16192">AND(MIN($F7970,$F7971,$F7972)=$F7972,MAX($H7970,$H7971,$H7972)=$H7972)</f>
        <v>0</v>
      </c>
      <c r="O7972" t="b">
        <f t="shared" ref="O7972" si="16193">AND(NOT(N7970),NOT(N7971),N7972)</f>
        <v>0</v>
      </c>
    </row>
    <row r="7973" spans="1:15" x14ac:dyDescent="0.25">
      <c r="A7973" t="s">
        <v>13</v>
      </c>
      <c r="B7973" t="s">
        <v>14</v>
      </c>
      <c r="C7973">
        <v>19</v>
      </c>
      <c r="D7973">
        <v>18</v>
      </c>
      <c r="E7973" t="b">
        <v>0</v>
      </c>
      <c r="F7973">
        <v>1.88</v>
      </c>
      <c r="G7973">
        <v>256</v>
      </c>
      <c r="H7973">
        <v>256</v>
      </c>
      <c r="I7973">
        <v>102582</v>
      </c>
      <c r="J7973">
        <v>102042</v>
      </c>
      <c r="K7973">
        <v>50763</v>
      </c>
      <c r="L7973">
        <v>18</v>
      </c>
      <c r="M7973">
        <f t="shared" si="16125"/>
        <v>0</v>
      </c>
      <c r="N7973" t="b">
        <f t="shared" ref="N7973" si="16194">AND(MIN($F7973,$F7974,$F7975)=$F7973,MAX($H7973,$H7974,$H7975)=$H7973)</f>
        <v>1</v>
      </c>
      <c r="O7973" t="b">
        <f t="shared" ref="O7973" si="16195">AND(N7973,NOT(N7974),NOT(N7975))</f>
        <v>1</v>
      </c>
    </row>
    <row r="7974" spans="1:15" x14ac:dyDescent="0.25">
      <c r="A7974" t="s">
        <v>15</v>
      </c>
      <c r="B7974" t="s">
        <v>14</v>
      </c>
      <c r="C7974">
        <v>19</v>
      </c>
      <c r="D7974">
        <v>18</v>
      </c>
      <c r="E7974" t="b">
        <v>0</v>
      </c>
      <c r="F7974">
        <v>2.923</v>
      </c>
      <c r="G7974">
        <v>256</v>
      </c>
      <c r="H7974">
        <v>256</v>
      </c>
      <c r="I7974">
        <v>894</v>
      </c>
      <c r="J7974">
        <v>892</v>
      </c>
      <c r="K7974">
        <v>188</v>
      </c>
      <c r="L7974">
        <v>15</v>
      </c>
      <c r="M7974">
        <f t="shared" si="16125"/>
        <v>0</v>
      </c>
      <c r="N7974" t="b">
        <f t="shared" ref="N7974" si="16196">AND(MIN($F7973,$F7974,$F7975)=$F7974,MAX($H7973,$H7974,$H7975)=$H7974)</f>
        <v>0</v>
      </c>
      <c r="O7974" t="b">
        <f t="shared" ref="O7974" si="16197">AND(NOT(N7973),N7974,NOT(N7975))</f>
        <v>0</v>
      </c>
    </row>
    <row r="7975" spans="1:15" x14ac:dyDescent="0.25">
      <c r="A7975" t="s">
        <v>19</v>
      </c>
      <c r="B7975" t="s">
        <v>14</v>
      </c>
      <c r="C7975">
        <v>19</v>
      </c>
      <c r="D7975">
        <v>18</v>
      </c>
      <c r="E7975" t="b">
        <v>0</v>
      </c>
      <c r="F7975">
        <v>2.1070000000000002</v>
      </c>
      <c r="G7975">
        <v>256</v>
      </c>
      <c r="H7975">
        <v>256</v>
      </c>
      <c r="I7975">
        <v>102582</v>
      </c>
      <c r="J7975">
        <v>102042</v>
      </c>
      <c r="K7975">
        <v>50763</v>
      </c>
      <c r="L7975">
        <v>18</v>
      </c>
      <c r="M7975">
        <f t="shared" si="16125"/>
        <v>0</v>
      </c>
      <c r="N7975" t="b">
        <f t="shared" ref="N7975" si="16198">AND(MIN($F7973,$F7974,$F7975)=$F7975,MAX($H7973,$H7974,$H7975)=$H7975)</f>
        <v>0</v>
      </c>
      <c r="O7975" t="b">
        <f t="shared" ref="O7975" si="16199">AND(NOT(N7973),NOT(N7974),N7975)</f>
        <v>0</v>
      </c>
    </row>
    <row r="7976" spans="1:15" x14ac:dyDescent="0.25">
      <c r="A7976" t="s">
        <v>13</v>
      </c>
      <c r="B7976" t="s">
        <v>14</v>
      </c>
      <c r="C7976">
        <v>19</v>
      </c>
      <c r="D7976">
        <v>19</v>
      </c>
      <c r="E7976" t="b">
        <v>1</v>
      </c>
      <c r="F7976">
        <v>10.343</v>
      </c>
      <c r="G7976">
        <v>256</v>
      </c>
      <c r="H7976">
        <v>0</v>
      </c>
      <c r="I7976">
        <v>28896</v>
      </c>
      <c r="J7976">
        <v>22050</v>
      </c>
      <c r="K7976">
        <v>11024</v>
      </c>
      <c r="L7976">
        <v>9</v>
      </c>
      <c r="M7976">
        <f t="shared" si="16125"/>
        <v>256</v>
      </c>
      <c r="N7976" t="b">
        <f t="shared" ref="N7976" si="16200">AND(MIN($F7976,$F7977,$F7978)=$F7976,MAX($H7976,$H7977,$H7978)=$H7976)</f>
        <v>0</v>
      </c>
      <c r="O7976" t="b">
        <f t="shared" ref="O7976" si="16201">AND(N7976,NOT(N7977),NOT(N7978))</f>
        <v>0</v>
      </c>
    </row>
    <row r="7977" spans="1:15" x14ac:dyDescent="0.25">
      <c r="A7977" t="s">
        <v>15</v>
      </c>
      <c r="B7977" t="s">
        <v>14</v>
      </c>
      <c r="C7977">
        <v>19</v>
      </c>
      <c r="D7977">
        <v>19</v>
      </c>
      <c r="E7977" t="b">
        <v>0</v>
      </c>
      <c r="F7977">
        <v>0.873</v>
      </c>
      <c r="G7977">
        <v>256</v>
      </c>
      <c r="H7977">
        <v>256</v>
      </c>
      <c r="I7977">
        <v>3543</v>
      </c>
      <c r="J7977">
        <v>3542</v>
      </c>
      <c r="K7977">
        <v>1513</v>
      </c>
      <c r="L7977">
        <v>11</v>
      </c>
      <c r="M7977">
        <f t="shared" si="16125"/>
        <v>0</v>
      </c>
      <c r="N7977" t="b">
        <f t="shared" ref="N7977" si="16202">AND(MIN($F7976,$F7977,$F7978)=$F7977,MAX($H7976,$H7977,$H7978)=$H7977)</f>
        <v>1</v>
      </c>
      <c r="O7977" t="b">
        <f t="shared" ref="O7977" si="16203">AND(NOT(N7976),N7977,NOT(N7978))</f>
        <v>1</v>
      </c>
    </row>
    <row r="7978" spans="1:15" x14ac:dyDescent="0.25">
      <c r="A7978" t="s">
        <v>19</v>
      </c>
      <c r="B7978" t="s">
        <v>14</v>
      </c>
      <c r="C7978">
        <v>19</v>
      </c>
      <c r="D7978">
        <v>19</v>
      </c>
      <c r="E7978" t="b">
        <v>1</v>
      </c>
      <c r="F7978">
        <v>11.641999999999999</v>
      </c>
      <c r="G7978">
        <v>256</v>
      </c>
      <c r="H7978">
        <v>0</v>
      </c>
      <c r="I7978">
        <v>28896</v>
      </c>
      <c r="J7978">
        <v>22050</v>
      </c>
      <c r="K7978">
        <v>11024</v>
      </c>
      <c r="L7978">
        <v>9</v>
      </c>
      <c r="M7978">
        <f t="shared" si="16125"/>
        <v>256</v>
      </c>
      <c r="N7978" t="b">
        <f t="shared" ref="N7978" si="16204">AND(MIN($F7976,$F7977,$F7978)=$F7978,MAX($H7976,$H7977,$H7978)=$H7978)</f>
        <v>0</v>
      </c>
      <c r="O7978" t="b">
        <f t="shared" ref="O7978" si="16205">AND(NOT(N7976),NOT(N7977),N7978)</f>
        <v>0</v>
      </c>
    </row>
    <row r="7979" spans="1:15" x14ac:dyDescent="0.25">
      <c r="A7979" t="s">
        <v>13</v>
      </c>
      <c r="B7979" t="s">
        <v>14</v>
      </c>
      <c r="C7979">
        <v>19</v>
      </c>
      <c r="D7979">
        <v>1</v>
      </c>
      <c r="E7979" t="b">
        <v>0</v>
      </c>
      <c r="F7979">
        <v>0</v>
      </c>
      <c r="G7979">
        <v>256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f t="shared" si="16125"/>
        <v>256</v>
      </c>
      <c r="N7979" t="b">
        <f t="shared" ref="N7979" si="16206">AND(MIN($F7979,$F7980,$F7981)=$F7979,MAX($H7979,$H7980,$H7981)=$H7979)</f>
        <v>1</v>
      </c>
      <c r="O7979" t="b">
        <f t="shared" ref="O7979" si="16207">AND(N7979,NOT(N7980),NOT(N7981))</f>
        <v>0</v>
      </c>
    </row>
    <row r="7980" spans="1:15" x14ac:dyDescent="0.25">
      <c r="A7980" t="s">
        <v>15</v>
      </c>
      <c r="B7980" t="s">
        <v>14</v>
      </c>
      <c r="C7980">
        <v>19</v>
      </c>
      <c r="D7980">
        <v>1</v>
      </c>
      <c r="E7980" t="b">
        <v>0</v>
      </c>
      <c r="F7980">
        <v>0</v>
      </c>
      <c r="G7980">
        <v>256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f t="shared" si="16125"/>
        <v>256</v>
      </c>
      <c r="N7980" t="b">
        <f t="shared" ref="N7980" si="16208">AND(MIN($F7979,$F7980,$F7981)=$F7980,MAX($H7979,$H7980,$H7981)=$H7980)</f>
        <v>1</v>
      </c>
      <c r="O7980" t="b">
        <f t="shared" ref="O7980" si="16209">AND(NOT(N7979),N7980,NOT(N7981))</f>
        <v>0</v>
      </c>
    </row>
    <row r="7981" spans="1:15" x14ac:dyDescent="0.25">
      <c r="A7981" t="s">
        <v>19</v>
      </c>
      <c r="B7981" t="s">
        <v>14</v>
      </c>
      <c r="C7981">
        <v>19</v>
      </c>
      <c r="D7981">
        <v>1</v>
      </c>
      <c r="E7981" t="b">
        <v>0</v>
      </c>
      <c r="F7981">
        <v>0</v>
      </c>
      <c r="G7981">
        <v>256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f t="shared" si="16125"/>
        <v>256</v>
      </c>
      <c r="N7981" t="b">
        <f t="shared" ref="N7981" si="16210">AND(MIN($F7979,$F7980,$F7981)=$F7981,MAX($H7979,$H7980,$H7981)=$H7981)</f>
        <v>1</v>
      </c>
      <c r="O7981" t="b">
        <f t="shared" ref="O7981" si="16211">AND(NOT(N7979),NOT(N7980),N7981)</f>
        <v>0</v>
      </c>
    </row>
    <row r="7982" spans="1:15" x14ac:dyDescent="0.25">
      <c r="A7982" t="s">
        <v>13</v>
      </c>
      <c r="B7982" t="s">
        <v>14</v>
      </c>
      <c r="C7982">
        <v>19</v>
      </c>
      <c r="D7982">
        <v>20</v>
      </c>
      <c r="E7982" t="b">
        <v>1</v>
      </c>
      <c r="F7982">
        <v>14.612</v>
      </c>
      <c r="G7982">
        <v>256</v>
      </c>
      <c r="H7982">
        <v>0</v>
      </c>
      <c r="I7982">
        <v>20</v>
      </c>
      <c r="J7982">
        <v>11</v>
      </c>
      <c r="K7982">
        <v>4</v>
      </c>
      <c r="L7982">
        <v>7</v>
      </c>
      <c r="M7982">
        <f t="shared" si="16125"/>
        <v>256</v>
      </c>
      <c r="N7982" t="b">
        <f t="shared" ref="N7982" si="16212">AND(MIN($F7982,$F7983,$F7984)=$F7982,MAX($H7982,$H7983,$H7984)=$H7982)</f>
        <v>0</v>
      </c>
      <c r="O7982" t="b">
        <f t="shared" ref="O7982" si="16213">AND(N7982,NOT(N7983),NOT(N7984))</f>
        <v>0</v>
      </c>
    </row>
    <row r="7983" spans="1:15" x14ac:dyDescent="0.25">
      <c r="A7983" t="s">
        <v>15</v>
      </c>
      <c r="B7983" t="s">
        <v>14</v>
      </c>
      <c r="C7983">
        <v>19</v>
      </c>
      <c r="D7983">
        <v>20</v>
      </c>
      <c r="E7983" t="b">
        <v>1</v>
      </c>
      <c r="F7983">
        <v>10.003</v>
      </c>
      <c r="G7983">
        <v>256</v>
      </c>
      <c r="H7983">
        <v>0</v>
      </c>
      <c r="I7983">
        <v>1545</v>
      </c>
      <c r="J7983">
        <v>1544</v>
      </c>
      <c r="K7983">
        <v>770</v>
      </c>
      <c r="L7983">
        <v>11</v>
      </c>
      <c r="M7983">
        <f t="shared" si="16125"/>
        <v>256</v>
      </c>
      <c r="N7983" t="b">
        <f t="shared" ref="N7983" si="16214">AND(MIN($F7982,$F7983,$F7984)=$F7983,MAX($H7982,$H7983,$H7984)=$H7983)</f>
        <v>1</v>
      </c>
      <c r="O7983" t="b">
        <f t="shared" ref="O7983" si="16215">AND(NOT(N7982),N7983,NOT(N7984))</f>
        <v>1</v>
      </c>
    </row>
    <row r="7984" spans="1:15" x14ac:dyDescent="0.25">
      <c r="A7984" t="s">
        <v>19</v>
      </c>
      <c r="B7984" t="s">
        <v>14</v>
      </c>
      <c r="C7984">
        <v>19</v>
      </c>
      <c r="D7984">
        <v>20</v>
      </c>
      <c r="E7984" t="b">
        <v>1</v>
      </c>
      <c r="F7984">
        <v>16.256</v>
      </c>
      <c r="G7984">
        <v>256</v>
      </c>
      <c r="H7984">
        <v>0</v>
      </c>
      <c r="I7984">
        <v>20</v>
      </c>
      <c r="J7984">
        <v>11</v>
      </c>
      <c r="K7984">
        <v>4</v>
      </c>
      <c r="L7984">
        <v>7</v>
      </c>
      <c r="M7984">
        <f t="shared" si="16125"/>
        <v>256</v>
      </c>
      <c r="N7984" t="b">
        <f t="shared" ref="N7984" si="16216">AND(MIN($F7982,$F7983,$F7984)=$F7984,MAX($H7982,$H7983,$H7984)=$H7984)</f>
        <v>0</v>
      </c>
      <c r="O7984" t="b">
        <f t="shared" ref="O7984" si="16217">AND(NOT(N7982),NOT(N7983),N7984)</f>
        <v>0</v>
      </c>
    </row>
    <row r="7985" spans="1:15" x14ac:dyDescent="0.25">
      <c r="A7985" t="s">
        <v>13</v>
      </c>
      <c r="B7985" t="s">
        <v>14</v>
      </c>
      <c r="C7985">
        <v>19</v>
      </c>
      <c r="D7985">
        <v>21</v>
      </c>
      <c r="E7985" t="b">
        <v>1</v>
      </c>
      <c r="F7985">
        <v>10.000999999999999</v>
      </c>
      <c r="G7985">
        <v>256</v>
      </c>
      <c r="H7985">
        <v>40</v>
      </c>
      <c r="I7985">
        <v>1127406</v>
      </c>
      <c r="J7985">
        <v>1127203</v>
      </c>
      <c r="K7985">
        <v>563559</v>
      </c>
      <c r="L7985">
        <v>15</v>
      </c>
      <c r="M7985">
        <f t="shared" si="16125"/>
        <v>216</v>
      </c>
      <c r="N7985" t="b">
        <f t="shared" ref="N7985" si="16218">AND(MIN($F7985,$F7986,$F7987)=$F7985,MAX($H7985,$H7986,$H7987)=$H7985)</f>
        <v>1</v>
      </c>
      <c r="O7985" t="b">
        <f t="shared" ref="O7985" si="16219">AND(N7985,NOT(N7986),NOT(N7987))</f>
        <v>1</v>
      </c>
    </row>
    <row r="7986" spans="1:15" x14ac:dyDescent="0.25">
      <c r="A7986" t="s">
        <v>15</v>
      </c>
      <c r="B7986" t="s">
        <v>14</v>
      </c>
      <c r="C7986">
        <v>19</v>
      </c>
      <c r="D7986">
        <v>21</v>
      </c>
      <c r="E7986" t="b">
        <v>1</v>
      </c>
      <c r="F7986">
        <v>10.01</v>
      </c>
      <c r="G7986">
        <v>256</v>
      </c>
      <c r="H7986">
        <v>0</v>
      </c>
      <c r="I7986">
        <v>1555</v>
      </c>
      <c r="J7986">
        <v>1554</v>
      </c>
      <c r="K7986">
        <v>775</v>
      </c>
      <c r="L7986">
        <v>11</v>
      </c>
      <c r="M7986">
        <f t="shared" si="16125"/>
        <v>256</v>
      </c>
      <c r="N7986" t="b">
        <f t="shared" ref="N7986" si="16220">AND(MIN($F7985,$F7986,$F7987)=$F7986,MAX($H7985,$H7986,$H7987)=$H7986)</f>
        <v>0</v>
      </c>
      <c r="O7986" t="b">
        <f t="shared" ref="O7986" si="16221">AND(NOT(N7985),N7986,NOT(N7987))</f>
        <v>0</v>
      </c>
    </row>
    <row r="7987" spans="1:15" x14ac:dyDescent="0.25">
      <c r="A7987" t="s">
        <v>19</v>
      </c>
      <c r="B7987" t="s">
        <v>14</v>
      </c>
      <c r="C7987">
        <v>19</v>
      </c>
      <c r="D7987">
        <v>21</v>
      </c>
      <c r="E7987" t="b">
        <v>1</v>
      </c>
      <c r="F7987">
        <v>10.000999999999999</v>
      </c>
      <c r="G7987">
        <v>256</v>
      </c>
      <c r="H7987">
        <v>34</v>
      </c>
      <c r="I7987">
        <v>988746</v>
      </c>
      <c r="J7987">
        <v>988571</v>
      </c>
      <c r="K7987">
        <v>494249</v>
      </c>
      <c r="L7987">
        <v>15</v>
      </c>
      <c r="M7987">
        <f t="shared" si="16125"/>
        <v>222</v>
      </c>
      <c r="N7987" t="b">
        <f t="shared" ref="N7987" si="16222">AND(MIN($F7985,$F7986,$F7987)=$F7987,MAX($H7985,$H7986,$H7987)=$H7987)</f>
        <v>0</v>
      </c>
      <c r="O7987" t="b">
        <f t="shared" ref="O7987" si="16223">AND(NOT(N7985),NOT(N7986),N7987)</f>
        <v>0</v>
      </c>
    </row>
    <row r="7988" spans="1:15" x14ac:dyDescent="0.25">
      <c r="A7988" t="s">
        <v>13</v>
      </c>
      <c r="B7988" t="s">
        <v>14</v>
      </c>
      <c r="C7988">
        <v>19</v>
      </c>
      <c r="D7988">
        <v>22</v>
      </c>
      <c r="E7988" t="b">
        <v>1</v>
      </c>
      <c r="F7988">
        <v>10.000999999999999</v>
      </c>
      <c r="G7988">
        <v>256</v>
      </c>
      <c r="H7988">
        <v>59</v>
      </c>
      <c r="I7988">
        <v>1070907</v>
      </c>
      <c r="J7988">
        <v>1070690</v>
      </c>
      <c r="K7988">
        <v>535285</v>
      </c>
      <c r="L7988">
        <v>15</v>
      </c>
      <c r="M7988">
        <f t="shared" si="16125"/>
        <v>197</v>
      </c>
      <c r="N7988" t="b">
        <f t="shared" ref="N7988" si="16224">AND(MIN($F7988,$F7989,$F7990)=$F7988,MAX($H7988,$H7989,$H7990)=$H7988)</f>
        <v>0</v>
      </c>
      <c r="O7988" t="b">
        <f t="shared" ref="O7988" si="16225">AND(N7988,NOT(N7989),NOT(N7990))</f>
        <v>0</v>
      </c>
    </row>
    <row r="7989" spans="1:15" x14ac:dyDescent="0.25">
      <c r="A7989" t="s">
        <v>15</v>
      </c>
      <c r="B7989" t="s">
        <v>14</v>
      </c>
      <c r="C7989">
        <v>19</v>
      </c>
      <c r="D7989">
        <v>22</v>
      </c>
      <c r="E7989" t="b">
        <v>0</v>
      </c>
      <c r="F7989">
        <v>3.5739999999999998</v>
      </c>
      <c r="G7989">
        <v>256</v>
      </c>
      <c r="H7989">
        <v>256</v>
      </c>
      <c r="I7989">
        <v>145368</v>
      </c>
      <c r="J7989">
        <v>145366</v>
      </c>
      <c r="K7989">
        <v>72425</v>
      </c>
      <c r="L7989">
        <v>13</v>
      </c>
      <c r="M7989">
        <f t="shared" si="16125"/>
        <v>0</v>
      </c>
      <c r="N7989" t="b">
        <f t="shared" ref="N7989" si="16226">AND(MIN($F7988,$F7989,$F7990)=$F7989,MAX($H7988,$H7989,$H7990)=$H7989)</f>
        <v>1</v>
      </c>
      <c r="O7989" t="b">
        <f t="shared" ref="O7989" si="16227">AND(NOT(N7988),N7989,NOT(N7990))</f>
        <v>1</v>
      </c>
    </row>
    <row r="7990" spans="1:15" x14ac:dyDescent="0.25">
      <c r="A7990" t="s">
        <v>19</v>
      </c>
      <c r="B7990" t="s">
        <v>14</v>
      </c>
      <c r="C7990">
        <v>19</v>
      </c>
      <c r="D7990">
        <v>22</v>
      </c>
      <c r="E7990" t="b">
        <v>1</v>
      </c>
      <c r="F7990">
        <v>10.000999999999999</v>
      </c>
      <c r="G7990">
        <v>256</v>
      </c>
      <c r="H7990">
        <v>49</v>
      </c>
      <c r="I7990">
        <v>918921</v>
      </c>
      <c r="J7990">
        <v>918736</v>
      </c>
      <c r="K7990">
        <v>459318</v>
      </c>
      <c r="L7990">
        <v>15</v>
      </c>
      <c r="M7990">
        <f t="shared" si="16125"/>
        <v>207</v>
      </c>
      <c r="N7990" t="b">
        <f t="shared" ref="N7990" si="16228">AND(MIN($F7988,$F7989,$F7990)=$F7990,MAX($H7988,$H7989,$H7990)=$H7990)</f>
        <v>0</v>
      </c>
      <c r="O7990" t="b">
        <f t="shared" ref="O7990" si="16229">AND(NOT(N7988),NOT(N7989),N7990)</f>
        <v>0</v>
      </c>
    </row>
    <row r="7991" spans="1:15" x14ac:dyDescent="0.25">
      <c r="A7991" t="s">
        <v>13</v>
      </c>
      <c r="B7991" t="s">
        <v>14</v>
      </c>
      <c r="C7991">
        <v>19</v>
      </c>
      <c r="D7991">
        <v>23</v>
      </c>
      <c r="E7991" t="b">
        <v>1</v>
      </c>
      <c r="F7991">
        <v>10.000999999999999</v>
      </c>
      <c r="G7991">
        <v>256</v>
      </c>
      <c r="H7991">
        <v>8</v>
      </c>
      <c r="I7991">
        <v>1135890</v>
      </c>
      <c r="J7991">
        <v>1135752</v>
      </c>
      <c r="K7991">
        <v>567866</v>
      </c>
      <c r="L7991">
        <v>19</v>
      </c>
      <c r="M7991">
        <f t="shared" si="16125"/>
        <v>248</v>
      </c>
      <c r="N7991" t="b">
        <f t="shared" ref="N7991" si="16230">AND(MIN($F7991,$F7992,$F7993)=$F7991,MAX($H7991,$H7992,$H7993)=$H7991)</f>
        <v>0</v>
      </c>
      <c r="O7991" t="b">
        <f t="shared" ref="O7991" si="16231">AND(N7991,NOT(N7992),NOT(N7993))</f>
        <v>0</v>
      </c>
    </row>
    <row r="7992" spans="1:15" x14ac:dyDescent="0.25">
      <c r="A7992" t="s">
        <v>15</v>
      </c>
      <c r="B7992" t="s">
        <v>14</v>
      </c>
      <c r="C7992">
        <v>19</v>
      </c>
      <c r="D7992">
        <v>23</v>
      </c>
      <c r="E7992" t="b">
        <v>0</v>
      </c>
      <c r="F7992">
        <v>0.47199999999999998</v>
      </c>
      <c r="G7992">
        <v>256</v>
      </c>
      <c r="H7992">
        <v>256</v>
      </c>
      <c r="I7992">
        <v>3265</v>
      </c>
      <c r="J7992">
        <v>3264</v>
      </c>
      <c r="K7992">
        <v>1374</v>
      </c>
      <c r="L7992">
        <v>11</v>
      </c>
      <c r="M7992">
        <f t="shared" si="16125"/>
        <v>0</v>
      </c>
      <c r="N7992" t="b">
        <f t="shared" ref="N7992" si="16232">AND(MIN($F7991,$F7992,$F7993)=$F7992,MAX($H7991,$H7992,$H7993)=$H7992)</f>
        <v>1</v>
      </c>
      <c r="O7992" t="b">
        <f t="shared" ref="O7992" si="16233">AND(NOT(N7991),N7992,NOT(N7993))</f>
        <v>1</v>
      </c>
    </row>
    <row r="7993" spans="1:15" x14ac:dyDescent="0.25">
      <c r="A7993" t="s">
        <v>19</v>
      </c>
      <c r="B7993" t="s">
        <v>14</v>
      </c>
      <c r="C7993">
        <v>19</v>
      </c>
      <c r="D7993">
        <v>23</v>
      </c>
      <c r="E7993" t="b">
        <v>1</v>
      </c>
      <c r="F7993">
        <v>10.000999999999999</v>
      </c>
      <c r="G7993">
        <v>256</v>
      </c>
      <c r="H7993">
        <v>7</v>
      </c>
      <c r="I7993">
        <v>979959</v>
      </c>
      <c r="J7993">
        <v>979834</v>
      </c>
      <c r="K7993">
        <v>489908</v>
      </c>
      <c r="L7993">
        <v>19</v>
      </c>
      <c r="M7993">
        <f t="shared" si="16125"/>
        <v>249</v>
      </c>
      <c r="N7993" t="b">
        <f t="shared" ref="N7993" si="16234">AND(MIN($F7991,$F7992,$F7993)=$F7993,MAX($H7991,$H7992,$H7993)=$H7993)</f>
        <v>0</v>
      </c>
      <c r="O7993" t="b">
        <f t="shared" ref="O7993" si="16235">AND(NOT(N7991),NOT(N7992),N7993)</f>
        <v>0</v>
      </c>
    </row>
    <row r="7994" spans="1:15" x14ac:dyDescent="0.25">
      <c r="A7994" t="s">
        <v>13</v>
      </c>
      <c r="B7994" t="s">
        <v>14</v>
      </c>
      <c r="C7994">
        <v>19</v>
      </c>
      <c r="D7994">
        <v>24</v>
      </c>
      <c r="E7994" t="b">
        <v>0</v>
      </c>
      <c r="F7994">
        <v>0.501</v>
      </c>
      <c r="G7994">
        <v>256</v>
      </c>
      <c r="H7994">
        <v>256</v>
      </c>
      <c r="I7994">
        <v>3333</v>
      </c>
      <c r="J7994">
        <v>2044</v>
      </c>
      <c r="K7994">
        <v>764</v>
      </c>
      <c r="L7994">
        <v>11</v>
      </c>
      <c r="M7994">
        <f t="shared" si="16125"/>
        <v>0</v>
      </c>
      <c r="N7994" t="b">
        <f t="shared" ref="N7994" si="16236">AND(MIN($F7994,$F7995,$F7996)=$F7994,MAX($H7994,$H7995,$H7996)=$H7994)</f>
        <v>1</v>
      </c>
      <c r="O7994" t="b">
        <f t="shared" ref="O7994" si="16237">AND(N7994,NOT(N7995),NOT(N7996))</f>
        <v>1</v>
      </c>
    </row>
    <row r="7995" spans="1:15" x14ac:dyDescent="0.25">
      <c r="A7995" t="s">
        <v>15</v>
      </c>
      <c r="B7995" t="s">
        <v>14</v>
      </c>
      <c r="C7995">
        <v>19</v>
      </c>
      <c r="D7995">
        <v>24</v>
      </c>
      <c r="E7995" t="b">
        <v>0</v>
      </c>
      <c r="F7995">
        <v>0.50600000000000001</v>
      </c>
      <c r="G7995">
        <v>256</v>
      </c>
      <c r="H7995">
        <v>256</v>
      </c>
      <c r="I7995">
        <v>2045</v>
      </c>
      <c r="J7995">
        <v>2044</v>
      </c>
      <c r="K7995">
        <v>764</v>
      </c>
      <c r="L7995">
        <v>11</v>
      </c>
      <c r="M7995">
        <f t="shared" si="16125"/>
        <v>0</v>
      </c>
      <c r="N7995" t="b">
        <f t="shared" ref="N7995" si="16238">AND(MIN($F7994,$F7995,$F7996)=$F7995,MAX($H7994,$H7995,$H7996)=$H7995)</f>
        <v>0</v>
      </c>
      <c r="O7995" t="b">
        <f t="shared" ref="O7995" si="16239">AND(NOT(N7994),N7995,NOT(N7996))</f>
        <v>0</v>
      </c>
    </row>
    <row r="7996" spans="1:15" x14ac:dyDescent="0.25">
      <c r="A7996" t="s">
        <v>19</v>
      </c>
      <c r="B7996" t="s">
        <v>14</v>
      </c>
      <c r="C7996">
        <v>19</v>
      </c>
      <c r="D7996">
        <v>24</v>
      </c>
      <c r="E7996" t="b">
        <v>0</v>
      </c>
      <c r="F7996">
        <v>0.57399999999999995</v>
      </c>
      <c r="G7996">
        <v>256</v>
      </c>
      <c r="H7996">
        <v>256</v>
      </c>
      <c r="I7996">
        <v>3333</v>
      </c>
      <c r="J7996">
        <v>2044</v>
      </c>
      <c r="K7996">
        <v>764</v>
      </c>
      <c r="L7996">
        <v>11</v>
      </c>
      <c r="M7996">
        <f t="shared" si="16125"/>
        <v>0</v>
      </c>
      <c r="N7996" t="b">
        <f t="shared" ref="N7996" si="16240">AND(MIN($F7994,$F7995,$F7996)=$F7996,MAX($H7994,$H7995,$H7996)=$H7996)</f>
        <v>0</v>
      </c>
      <c r="O7996" t="b">
        <f t="shared" ref="O7996" si="16241">AND(NOT(N7994),NOT(N7995),N7996)</f>
        <v>0</v>
      </c>
    </row>
    <row r="7997" spans="1:15" x14ac:dyDescent="0.25">
      <c r="A7997" t="s">
        <v>13</v>
      </c>
      <c r="B7997" t="s">
        <v>14</v>
      </c>
      <c r="C7997">
        <v>19</v>
      </c>
      <c r="D7997">
        <v>25</v>
      </c>
      <c r="E7997" t="b">
        <v>1</v>
      </c>
      <c r="F7997">
        <v>10.000999999999999</v>
      </c>
      <c r="G7997">
        <v>256</v>
      </c>
      <c r="H7997">
        <v>57</v>
      </c>
      <c r="I7997">
        <v>1530385</v>
      </c>
      <c r="J7997">
        <v>956089</v>
      </c>
      <c r="K7997">
        <v>477985</v>
      </c>
      <c r="L7997">
        <v>13</v>
      </c>
      <c r="M7997">
        <f t="shared" si="16125"/>
        <v>199</v>
      </c>
      <c r="N7997" t="b">
        <f t="shared" ref="N7997" si="16242">AND(MIN($F7997,$F7998,$F7999)=$F7997,MAX($H7997,$H7998,$H7999)=$H7997)</f>
        <v>0</v>
      </c>
      <c r="O7997" t="b">
        <f t="shared" ref="O7997" si="16243">AND(N7997,NOT(N7998),NOT(N7999))</f>
        <v>0</v>
      </c>
    </row>
    <row r="7998" spans="1:15" x14ac:dyDescent="0.25">
      <c r="A7998" t="s">
        <v>15</v>
      </c>
      <c r="B7998" t="s">
        <v>14</v>
      </c>
      <c r="C7998">
        <v>19</v>
      </c>
      <c r="D7998">
        <v>25</v>
      </c>
      <c r="E7998" t="b">
        <v>1</v>
      </c>
      <c r="F7998">
        <v>10.002000000000001</v>
      </c>
      <c r="G7998">
        <v>256</v>
      </c>
      <c r="H7998">
        <v>115</v>
      </c>
      <c r="I7998">
        <v>1700459</v>
      </c>
      <c r="J7998">
        <v>1699297</v>
      </c>
      <c r="K7998">
        <v>849531</v>
      </c>
      <c r="L7998">
        <v>13</v>
      </c>
      <c r="M7998">
        <f t="shared" si="16125"/>
        <v>141</v>
      </c>
      <c r="N7998" t="b">
        <f t="shared" ref="N7998" si="16244">AND(MIN($F7997,$F7998,$F7999)=$F7998,MAX($H7997,$H7998,$H7999)=$H7998)</f>
        <v>0</v>
      </c>
      <c r="O7998" t="b">
        <f t="shared" ref="O7998" si="16245">AND(NOT(N7997),N7998,NOT(N7999))</f>
        <v>0</v>
      </c>
    </row>
    <row r="7999" spans="1:15" x14ac:dyDescent="0.25">
      <c r="A7999" t="s">
        <v>19</v>
      </c>
      <c r="B7999" t="s">
        <v>14</v>
      </c>
      <c r="C7999">
        <v>19</v>
      </c>
      <c r="D7999">
        <v>25</v>
      </c>
      <c r="E7999" t="b">
        <v>1</v>
      </c>
      <c r="F7999">
        <v>10.007999999999999</v>
      </c>
      <c r="G7999">
        <v>256</v>
      </c>
      <c r="H7999">
        <v>45</v>
      </c>
      <c r="I7999">
        <v>1325724</v>
      </c>
      <c r="J7999">
        <v>826017</v>
      </c>
      <c r="K7999">
        <v>412961</v>
      </c>
      <c r="L7999">
        <v>13</v>
      </c>
      <c r="M7999">
        <f t="shared" si="16125"/>
        <v>211</v>
      </c>
      <c r="N7999" t="b">
        <f t="shared" ref="N7999" si="16246">AND(MIN($F7997,$F7998,$F7999)=$F7999,MAX($H7997,$H7998,$H7999)=$H7999)</f>
        <v>0</v>
      </c>
      <c r="O7999" t="b">
        <f t="shared" ref="O7999" si="16247">AND(NOT(N7997),NOT(N7998),N7999)</f>
        <v>0</v>
      </c>
    </row>
    <row r="8000" spans="1:15" x14ac:dyDescent="0.25">
      <c r="A8000" t="s">
        <v>13</v>
      </c>
      <c r="B8000" t="s">
        <v>14</v>
      </c>
      <c r="C8000">
        <v>19</v>
      </c>
      <c r="D8000">
        <v>26</v>
      </c>
      <c r="E8000" t="b">
        <v>1</v>
      </c>
      <c r="F8000">
        <v>10.000999999999999</v>
      </c>
      <c r="G8000">
        <v>256</v>
      </c>
      <c r="H8000">
        <v>0</v>
      </c>
      <c r="I8000">
        <v>1160927</v>
      </c>
      <c r="J8000">
        <v>1160743</v>
      </c>
      <c r="K8000">
        <v>580369</v>
      </c>
      <c r="L8000">
        <v>13</v>
      </c>
      <c r="M8000">
        <f t="shared" si="16125"/>
        <v>256</v>
      </c>
      <c r="N8000" t="b">
        <f t="shared" ref="N8000" si="16248">AND(MIN($F8000,$F8001,$F8002)=$F8000,MAX($H8000,$H8001,$H8002)=$H8000)</f>
        <v>0</v>
      </c>
      <c r="O8000" t="b">
        <f t="shared" ref="O8000" si="16249">AND(N8000,NOT(N8001),NOT(N8002))</f>
        <v>0</v>
      </c>
    </row>
    <row r="8001" spans="1:15" x14ac:dyDescent="0.25">
      <c r="A8001" t="s">
        <v>15</v>
      </c>
      <c r="B8001" t="s">
        <v>14</v>
      </c>
      <c r="C8001">
        <v>19</v>
      </c>
      <c r="D8001">
        <v>26</v>
      </c>
      <c r="E8001" t="b">
        <v>0</v>
      </c>
      <c r="F8001">
        <v>3.1360000000000001</v>
      </c>
      <c r="G8001">
        <v>256</v>
      </c>
      <c r="H8001">
        <v>256</v>
      </c>
      <c r="I8001">
        <v>518</v>
      </c>
      <c r="J8001">
        <v>516</v>
      </c>
      <c r="K8001">
        <v>0</v>
      </c>
      <c r="L8001">
        <v>11</v>
      </c>
      <c r="M8001">
        <f t="shared" si="16125"/>
        <v>0</v>
      </c>
      <c r="N8001" t="b">
        <f t="shared" ref="N8001" si="16250">AND(MIN($F8000,$F8001,$F8002)=$F8001,MAX($H8000,$H8001,$H8002)=$H8001)</f>
        <v>1</v>
      </c>
      <c r="O8001" t="b">
        <f t="shared" ref="O8001" si="16251">AND(NOT(N8000),N8001,NOT(N8002))</f>
        <v>1</v>
      </c>
    </row>
    <row r="8002" spans="1:15" x14ac:dyDescent="0.25">
      <c r="A8002" t="s">
        <v>19</v>
      </c>
      <c r="B8002" t="s">
        <v>14</v>
      </c>
      <c r="C8002">
        <v>19</v>
      </c>
      <c r="D8002">
        <v>26</v>
      </c>
      <c r="E8002" t="b">
        <v>1</v>
      </c>
      <c r="F8002">
        <v>10.002000000000001</v>
      </c>
      <c r="G8002">
        <v>256</v>
      </c>
      <c r="H8002">
        <v>0</v>
      </c>
      <c r="I8002">
        <v>1025071</v>
      </c>
      <c r="J8002">
        <v>1024911</v>
      </c>
      <c r="K8002">
        <v>512453</v>
      </c>
      <c r="L8002">
        <v>13</v>
      </c>
      <c r="M8002">
        <f t="shared" si="16125"/>
        <v>256</v>
      </c>
      <c r="N8002" t="b">
        <f t="shared" ref="N8002" si="16252">AND(MIN($F8000,$F8001,$F8002)=$F8002,MAX($H8000,$H8001,$H8002)=$H8002)</f>
        <v>0</v>
      </c>
      <c r="O8002" t="b">
        <f t="shared" ref="O8002" si="16253">AND(NOT(N8000),NOT(N8001),N8002)</f>
        <v>0</v>
      </c>
    </row>
    <row r="8003" spans="1:15" x14ac:dyDescent="0.25">
      <c r="A8003" t="s">
        <v>13</v>
      </c>
      <c r="B8003" t="s">
        <v>14</v>
      </c>
      <c r="C8003">
        <v>19</v>
      </c>
      <c r="D8003">
        <v>27</v>
      </c>
      <c r="E8003" t="b">
        <v>0</v>
      </c>
      <c r="F8003">
        <v>7.8920000000000003</v>
      </c>
      <c r="G8003">
        <v>256</v>
      </c>
      <c r="H8003">
        <v>256</v>
      </c>
      <c r="I8003">
        <v>755489</v>
      </c>
      <c r="J8003">
        <v>754895</v>
      </c>
      <c r="K8003">
        <v>377190</v>
      </c>
      <c r="L8003">
        <v>23</v>
      </c>
      <c r="M8003">
        <f t="shared" ref="M8003:M8066" si="16254">G8003-H8003</f>
        <v>0</v>
      </c>
      <c r="N8003" t="b">
        <f t="shared" ref="N8003" si="16255">AND(MIN($F8003,$F8004,$F8005)=$F8003,MAX($H8003,$H8004,$H8005)=$H8003)</f>
        <v>0</v>
      </c>
      <c r="O8003" t="b">
        <f t="shared" ref="O8003" si="16256">AND(N8003,NOT(N8004),NOT(N8005))</f>
        <v>0</v>
      </c>
    </row>
    <row r="8004" spans="1:15" x14ac:dyDescent="0.25">
      <c r="A8004" t="s">
        <v>15</v>
      </c>
      <c r="B8004" t="s">
        <v>14</v>
      </c>
      <c r="C8004">
        <v>19</v>
      </c>
      <c r="D8004">
        <v>27</v>
      </c>
      <c r="E8004" t="b">
        <v>0</v>
      </c>
      <c r="F8004">
        <v>4.8849999999999998</v>
      </c>
      <c r="G8004">
        <v>256</v>
      </c>
      <c r="H8004">
        <v>256</v>
      </c>
      <c r="I8004">
        <v>225144</v>
      </c>
      <c r="J8004">
        <v>225142</v>
      </c>
      <c r="K8004">
        <v>112313</v>
      </c>
      <c r="L8004">
        <v>13</v>
      </c>
      <c r="M8004">
        <f t="shared" si="16254"/>
        <v>0</v>
      </c>
      <c r="N8004" t="b">
        <f t="shared" ref="N8004" si="16257">AND(MIN($F8003,$F8004,$F8005)=$F8004,MAX($H8003,$H8004,$H8005)=$H8004)</f>
        <v>1</v>
      </c>
      <c r="O8004" t="b">
        <f t="shared" ref="O8004" si="16258">AND(NOT(N8003),N8004,NOT(N8005))</f>
        <v>1</v>
      </c>
    </row>
    <row r="8005" spans="1:15" x14ac:dyDescent="0.25">
      <c r="A8005" t="s">
        <v>19</v>
      </c>
      <c r="B8005" t="s">
        <v>14</v>
      </c>
      <c r="C8005">
        <v>19</v>
      </c>
      <c r="D8005">
        <v>27</v>
      </c>
      <c r="E8005" t="b">
        <v>0</v>
      </c>
      <c r="F8005">
        <v>8.8970000000000002</v>
      </c>
      <c r="G8005">
        <v>256</v>
      </c>
      <c r="H8005">
        <v>256</v>
      </c>
      <c r="I8005">
        <v>755489</v>
      </c>
      <c r="J8005">
        <v>754895</v>
      </c>
      <c r="K8005">
        <v>377190</v>
      </c>
      <c r="L8005">
        <v>23</v>
      </c>
      <c r="M8005">
        <f t="shared" si="16254"/>
        <v>0</v>
      </c>
      <c r="N8005" t="b">
        <f t="shared" ref="N8005" si="16259">AND(MIN($F8003,$F8004,$F8005)=$F8005,MAX($H8003,$H8004,$H8005)=$H8005)</f>
        <v>0</v>
      </c>
      <c r="O8005" t="b">
        <f t="shared" ref="O8005" si="16260">AND(NOT(N8003),NOT(N8004),N8005)</f>
        <v>0</v>
      </c>
    </row>
    <row r="8006" spans="1:15" x14ac:dyDescent="0.25">
      <c r="A8006" t="s">
        <v>13</v>
      </c>
      <c r="B8006" t="s">
        <v>14</v>
      </c>
      <c r="C8006">
        <v>19</v>
      </c>
      <c r="D8006">
        <v>28</v>
      </c>
      <c r="E8006" t="b">
        <v>0</v>
      </c>
      <c r="F8006">
        <v>0.79900000000000004</v>
      </c>
      <c r="G8006">
        <v>256</v>
      </c>
      <c r="H8006">
        <v>256</v>
      </c>
      <c r="I8006">
        <v>25121</v>
      </c>
      <c r="J8006">
        <v>16568</v>
      </c>
      <c r="K8006">
        <v>8026</v>
      </c>
      <c r="L8006">
        <v>13</v>
      </c>
      <c r="M8006">
        <f t="shared" si="16254"/>
        <v>0</v>
      </c>
      <c r="N8006" t="b">
        <f t="shared" ref="N8006" si="16261">AND(MIN($F8006,$F8007,$F8008)=$F8006,MAX($H8006,$H8007,$H8008)=$H8006)</f>
        <v>1</v>
      </c>
      <c r="O8006" t="b">
        <f t="shared" ref="O8006" si="16262">AND(N8006,NOT(N8007),NOT(N8008))</f>
        <v>1</v>
      </c>
    </row>
    <row r="8007" spans="1:15" x14ac:dyDescent="0.25">
      <c r="A8007" t="s">
        <v>15</v>
      </c>
      <c r="B8007" t="s">
        <v>14</v>
      </c>
      <c r="C8007">
        <v>19</v>
      </c>
      <c r="D8007">
        <v>28</v>
      </c>
      <c r="E8007" t="b">
        <v>1</v>
      </c>
      <c r="F8007">
        <v>10.003</v>
      </c>
      <c r="G8007">
        <v>256</v>
      </c>
      <c r="H8007">
        <v>0</v>
      </c>
      <c r="I8007">
        <v>2959</v>
      </c>
      <c r="J8007">
        <v>2958</v>
      </c>
      <c r="K8007">
        <v>1477</v>
      </c>
      <c r="L8007">
        <v>11</v>
      </c>
      <c r="M8007">
        <f t="shared" si="16254"/>
        <v>256</v>
      </c>
      <c r="N8007" t="b">
        <f t="shared" ref="N8007" si="16263">AND(MIN($F8006,$F8007,$F8008)=$F8007,MAX($H8006,$H8007,$H8008)=$H8007)</f>
        <v>0</v>
      </c>
      <c r="O8007" t="b">
        <f t="shared" ref="O8007" si="16264">AND(NOT(N8006),N8007,NOT(N8008))</f>
        <v>0</v>
      </c>
    </row>
    <row r="8008" spans="1:15" x14ac:dyDescent="0.25">
      <c r="A8008" t="s">
        <v>19</v>
      </c>
      <c r="B8008" t="s">
        <v>14</v>
      </c>
      <c r="C8008">
        <v>19</v>
      </c>
      <c r="D8008">
        <v>28</v>
      </c>
      <c r="E8008" t="b">
        <v>0</v>
      </c>
      <c r="F8008">
        <v>0.88500000000000001</v>
      </c>
      <c r="G8008">
        <v>256</v>
      </c>
      <c r="H8008">
        <v>256</v>
      </c>
      <c r="I8008">
        <v>25121</v>
      </c>
      <c r="J8008">
        <v>16568</v>
      </c>
      <c r="K8008">
        <v>8026</v>
      </c>
      <c r="L8008">
        <v>13</v>
      </c>
      <c r="M8008">
        <f t="shared" si="16254"/>
        <v>0</v>
      </c>
      <c r="N8008" t="b">
        <f t="shared" ref="N8008" si="16265">AND(MIN($F8006,$F8007,$F8008)=$F8008,MAX($H8006,$H8007,$H8008)=$H8008)</f>
        <v>0</v>
      </c>
      <c r="O8008" t="b">
        <f t="shared" ref="O8008" si="16266">AND(NOT(N8006),NOT(N8007),N8008)</f>
        <v>0</v>
      </c>
    </row>
    <row r="8009" spans="1:15" x14ac:dyDescent="0.25">
      <c r="A8009" t="s">
        <v>13</v>
      </c>
      <c r="B8009" t="s">
        <v>14</v>
      </c>
      <c r="C8009">
        <v>19</v>
      </c>
      <c r="D8009">
        <v>29</v>
      </c>
      <c r="E8009" t="b">
        <v>0</v>
      </c>
      <c r="F8009">
        <v>0.38900000000000001</v>
      </c>
      <c r="G8009">
        <v>256</v>
      </c>
      <c r="H8009">
        <v>256</v>
      </c>
      <c r="I8009">
        <v>27976</v>
      </c>
      <c r="J8009">
        <v>26792</v>
      </c>
      <c r="K8009">
        <v>13138</v>
      </c>
      <c r="L8009">
        <v>16</v>
      </c>
      <c r="M8009">
        <f t="shared" si="16254"/>
        <v>0</v>
      </c>
      <c r="N8009" t="b">
        <f t="shared" ref="N8009" si="16267">AND(MIN($F8009,$F8010,$F8011)=$F8009,MAX($H8009,$H8010,$H8011)=$H8009)</f>
        <v>1</v>
      </c>
      <c r="O8009" t="b">
        <f t="shared" ref="O8009" si="16268">AND(N8009,NOT(N8010),NOT(N8011))</f>
        <v>1</v>
      </c>
    </row>
    <row r="8010" spans="1:15" x14ac:dyDescent="0.25">
      <c r="A8010" t="s">
        <v>15</v>
      </c>
      <c r="B8010" t="s">
        <v>14</v>
      </c>
      <c r="C8010">
        <v>19</v>
      </c>
      <c r="D8010">
        <v>29</v>
      </c>
      <c r="E8010" t="b">
        <v>0</v>
      </c>
      <c r="F8010">
        <v>1.0640000000000001</v>
      </c>
      <c r="G8010">
        <v>256</v>
      </c>
      <c r="H8010">
        <v>256</v>
      </c>
      <c r="I8010">
        <v>90198</v>
      </c>
      <c r="J8010">
        <v>90196</v>
      </c>
      <c r="K8010">
        <v>44840</v>
      </c>
      <c r="L8010">
        <v>14</v>
      </c>
      <c r="M8010">
        <f t="shared" si="16254"/>
        <v>0</v>
      </c>
      <c r="N8010" t="b">
        <f t="shared" ref="N8010" si="16269">AND(MIN($F8009,$F8010,$F8011)=$F8010,MAX($H8009,$H8010,$H8011)=$H8010)</f>
        <v>0</v>
      </c>
      <c r="O8010" t="b">
        <f t="shared" ref="O8010" si="16270">AND(NOT(N8009),N8010,NOT(N8011))</f>
        <v>0</v>
      </c>
    </row>
    <row r="8011" spans="1:15" x14ac:dyDescent="0.25">
      <c r="A8011" t="s">
        <v>19</v>
      </c>
      <c r="B8011" t="s">
        <v>14</v>
      </c>
      <c r="C8011">
        <v>19</v>
      </c>
      <c r="D8011">
        <v>29</v>
      </c>
      <c r="E8011" t="b">
        <v>0</v>
      </c>
      <c r="F8011">
        <v>0.46400000000000002</v>
      </c>
      <c r="G8011">
        <v>256</v>
      </c>
      <c r="H8011">
        <v>256</v>
      </c>
      <c r="I8011">
        <v>27976</v>
      </c>
      <c r="J8011">
        <v>26792</v>
      </c>
      <c r="K8011">
        <v>13138</v>
      </c>
      <c r="L8011">
        <v>16</v>
      </c>
      <c r="M8011">
        <f t="shared" si="16254"/>
        <v>0</v>
      </c>
      <c r="N8011" t="b">
        <f t="shared" ref="N8011" si="16271">AND(MIN($F8009,$F8010,$F8011)=$F8011,MAX($H8009,$H8010,$H8011)=$H8011)</f>
        <v>0</v>
      </c>
      <c r="O8011" t="b">
        <f t="shared" ref="O8011" si="16272">AND(NOT(N8009),NOT(N8010),N8011)</f>
        <v>0</v>
      </c>
    </row>
    <row r="8012" spans="1:15" x14ac:dyDescent="0.25">
      <c r="A8012" t="s">
        <v>13</v>
      </c>
      <c r="B8012" t="s">
        <v>14</v>
      </c>
      <c r="C8012">
        <v>19</v>
      </c>
      <c r="D8012">
        <v>2</v>
      </c>
      <c r="E8012" t="b">
        <v>0</v>
      </c>
      <c r="F8012">
        <v>6.3E-2</v>
      </c>
      <c r="G8012">
        <v>256</v>
      </c>
      <c r="H8012">
        <v>256</v>
      </c>
      <c r="I8012">
        <v>782</v>
      </c>
      <c r="J8012">
        <v>514</v>
      </c>
      <c r="K8012">
        <v>0</v>
      </c>
      <c r="L8012">
        <v>10</v>
      </c>
      <c r="M8012">
        <f t="shared" si="16254"/>
        <v>0</v>
      </c>
      <c r="N8012" t="b">
        <f t="shared" ref="N8012" si="16273">AND(MIN($F8012,$F8013,$F8014)=$F8012,MAX($H8012,$H8013,$H8014)=$H8012)</f>
        <v>0</v>
      </c>
      <c r="O8012" t="b">
        <f t="shared" ref="O8012" si="16274">AND(N8012,NOT(N8013),NOT(N8014))</f>
        <v>0</v>
      </c>
    </row>
    <row r="8013" spans="1:15" x14ac:dyDescent="0.25">
      <c r="A8013" t="s">
        <v>15</v>
      </c>
      <c r="B8013" t="s">
        <v>14</v>
      </c>
      <c r="C8013">
        <v>19</v>
      </c>
      <c r="D8013">
        <v>2</v>
      </c>
      <c r="E8013" t="b">
        <v>0</v>
      </c>
      <c r="F8013">
        <v>6.7000000000000004E-2</v>
      </c>
      <c r="G8013">
        <v>256</v>
      </c>
      <c r="H8013">
        <v>256</v>
      </c>
      <c r="I8013">
        <v>515</v>
      </c>
      <c r="J8013">
        <v>514</v>
      </c>
      <c r="K8013">
        <v>0</v>
      </c>
      <c r="L8013">
        <v>10</v>
      </c>
      <c r="M8013">
        <f t="shared" si="16254"/>
        <v>0</v>
      </c>
      <c r="N8013" t="b">
        <f t="shared" ref="N8013" si="16275">AND(MIN($F8012,$F8013,$F8014)=$F8013,MAX($H8012,$H8013,$H8014)=$H8013)</f>
        <v>0</v>
      </c>
      <c r="O8013" t="b">
        <f t="shared" ref="O8013" si="16276">AND(NOT(N8012),N8013,NOT(N8014))</f>
        <v>0</v>
      </c>
    </row>
    <row r="8014" spans="1:15" x14ac:dyDescent="0.25">
      <c r="A8014" t="s">
        <v>19</v>
      </c>
      <c r="B8014" t="s">
        <v>14</v>
      </c>
      <c r="C8014">
        <v>19</v>
      </c>
      <c r="D8014">
        <v>2</v>
      </c>
      <c r="E8014" t="b">
        <v>0</v>
      </c>
      <c r="F8014">
        <v>0.06</v>
      </c>
      <c r="G8014">
        <v>256</v>
      </c>
      <c r="H8014">
        <v>256</v>
      </c>
      <c r="I8014">
        <v>782</v>
      </c>
      <c r="J8014">
        <v>514</v>
      </c>
      <c r="K8014">
        <v>0</v>
      </c>
      <c r="L8014">
        <v>10</v>
      </c>
      <c r="M8014">
        <f t="shared" si="16254"/>
        <v>0</v>
      </c>
      <c r="N8014" t="b">
        <f t="shared" ref="N8014" si="16277">AND(MIN($F8012,$F8013,$F8014)=$F8014,MAX($H8012,$H8013,$H8014)=$H8014)</f>
        <v>1</v>
      </c>
      <c r="O8014" t="b">
        <f t="shared" ref="O8014" si="16278">AND(NOT(N8012),NOT(N8013),N8014)</f>
        <v>1</v>
      </c>
    </row>
    <row r="8015" spans="1:15" x14ac:dyDescent="0.25">
      <c r="A8015" t="s">
        <v>13</v>
      </c>
      <c r="B8015" t="s">
        <v>14</v>
      </c>
      <c r="C8015">
        <v>19</v>
      </c>
      <c r="D8015">
        <v>30</v>
      </c>
      <c r="E8015" t="b">
        <v>1</v>
      </c>
      <c r="F8015">
        <v>10.000999999999999</v>
      </c>
      <c r="G8015">
        <v>256</v>
      </c>
      <c r="H8015">
        <v>11</v>
      </c>
      <c r="I8015">
        <v>1136430</v>
      </c>
      <c r="J8015">
        <v>1136299</v>
      </c>
      <c r="K8015">
        <v>568136</v>
      </c>
      <c r="L8015">
        <v>20</v>
      </c>
      <c r="M8015">
        <f t="shared" si="16254"/>
        <v>245</v>
      </c>
      <c r="N8015" t="b">
        <f t="shared" ref="N8015" si="16279">AND(MIN($F8015,$F8016,$F8017)=$F8015,MAX($H8015,$H8016,$H8017)=$H8015)</f>
        <v>0</v>
      </c>
      <c r="O8015" t="b">
        <f t="shared" ref="O8015" si="16280">AND(N8015,NOT(N8016),NOT(N8017))</f>
        <v>0</v>
      </c>
    </row>
    <row r="8016" spans="1:15" x14ac:dyDescent="0.25">
      <c r="A8016" t="s">
        <v>15</v>
      </c>
      <c r="B8016" t="s">
        <v>14</v>
      </c>
      <c r="C8016">
        <v>19</v>
      </c>
      <c r="D8016">
        <v>30</v>
      </c>
      <c r="E8016" t="b">
        <v>0</v>
      </c>
      <c r="F8016">
        <v>3.2389999999999999</v>
      </c>
      <c r="G8016">
        <v>256</v>
      </c>
      <c r="H8016">
        <v>256</v>
      </c>
      <c r="I8016">
        <v>13117</v>
      </c>
      <c r="J8016">
        <v>13116</v>
      </c>
      <c r="K8016">
        <v>6300</v>
      </c>
      <c r="L8016">
        <v>11</v>
      </c>
      <c r="M8016">
        <f t="shared" si="16254"/>
        <v>0</v>
      </c>
      <c r="N8016" t="b">
        <f t="shared" ref="N8016" si="16281">AND(MIN($F8015,$F8016,$F8017)=$F8016,MAX($H8015,$H8016,$H8017)=$H8016)</f>
        <v>1</v>
      </c>
      <c r="O8016" t="b">
        <f t="shared" ref="O8016" si="16282">AND(NOT(N8015),N8016,NOT(N8017))</f>
        <v>1</v>
      </c>
    </row>
    <row r="8017" spans="1:15" x14ac:dyDescent="0.25">
      <c r="A8017" t="s">
        <v>19</v>
      </c>
      <c r="B8017" t="s">
        <v>14</v>
      </c>
      <c r="C8017">
        <v>19</v>
      </c>
      <c r="D8017">
        <v>30</v>
      </c>
      <c r="E8017" t="b">
        <v>1</v>
      </c>
      <c r="F8017">
        <v>10.000999999999999</v>
      </c>
      <c r="G8017">
        <v>256</v>
      </c>
      <c r="H8017">
        <v>11</v>
      </c>
      <c r="I8017">
        <v>1012068</v>
      </c>
      <c r="J8017">
        <v>1011953</v>
      </c>
      <c r="K8017">
        <v>505963</v>
      </c>
      <c r="L8017">
        <v>20</v>
      </c>
      <c r="M8017">
        <f t="shared" si="16254"/>
        <v>245</v>
      </c>
      <c r="N8017" t="b">
        <f t="shared" ref="N8017" si="16283">AND(MIN($F8015,$F8016,$F8017)=$F8017,MAX($H8015,$H8016,$H8017)=$H8017)</f>
        <v>0</v>
      </c>
      <c r="O8017" t="b">
        <f t="shared" ref="O8017" si="16284">AND(NOT(N8015),NOT(N8016),N8017)</f>
        <v>0</v>
      </c>
    </row>
    <row r="8018" spans="1:15" x14ac:dyDescent="0.25">
      <c r="A8018" t="s">
        <v>13</v>
      </c>
      <c r="B8018" t="s">
        <v>14</v>
      </c>
      <c r="C8018">
        <v>19</v>
      </c>
      <c r="D8018">
        <v>31</v>
      </c>
      <c r="E8018" t="b">
        <v>0</v>
      </c>
      <c r="F8018">
        <v>5.8999999999999997E-2</v>
      </c>
      <c r="G8018">
        <v>256</v>
      </c>
      <c r="H8018">
        <v>256</v>
      </c>
      <c r="I8018">
        <v>820</v>
      </c>
      <c r="J8018">
        <v>516</v>
      </c>
      <c r="K8018">
        <v>0</v>
      </c>
      <c r="L8018">
        <v>13</v>
      </c>
      <c r="M8018">
        <f t="shared" si="16254"/>
        <v>0</v>
      </c>
      <c r="N8018" t="b">
        <f t="shared" ref="N8018" si="16285">AND(MIN($F8018,$F8019,$F8020)=$F8018,MAX($H8018,$H8019,$H8020)=$H8018)</f>
        <v>1</v>
      </c>
      <c r="O8018" t="b">
        <f t="shared" ref="O8018" si="16286">AND(N8018,NOT(N8019),NOT(N8020))</f>
        <v>1</v>
      </c>
    </row>
    <row r="8019" spans="1:15" x14ac:dyDescent="0.25">
      <c r="A8019" t="s">
        <v>15</v>
      </c>
      <c r="B8019" t="s">
        <v>14</v>
      </c>
      <c r="C8019">
        <v>19</v>
      </c>
      <c r="D8019">
        <v>31</v>
      </c>
      <c r="E8019" t="b">
        <v>0</v>
      </c>
      <c r="F8019">
        <v>7.0000000000000007E-2</v>
      </c>
      <c r="G8019">
        <v>256</v>
      </c>
      <c r="H8019">
        <v>256</v>
      </c>
      <c r="I8019">
        <v>518</v>
      </c>
      <c r="J8019">
        <v>516</v>
      </c>
      <c r="K8019">
        <v>0</v>
      </c>
      <c r="L8019">
        <v>13</v>
      </c>
      <c r="M8019">
        <f t="shared" si="16254"/>
        <v>0</v>
      </c>
      <c r="N8019" t="b">
        <f t="shared" ref="N8019" si="16287">AND(MIN($F8018,$F8019,$F8020)=$F8019,MAX($H8018,$H8019,$H8020)=$H8019)</f>
        <v>0</v>
      </c>
      <c r="O8019" t="b">
        <f t="shared" ref="O8019" si="16288">AND(NOT(N8018),N8019,NOT(N8020))</f>
        <v>0</v>
      </c>
    </row>
    <row r="8020" spans="1:15" x14ac:dyDescent="0.25">
      <c r="A8020" t="s">
        <v>19</v>
      </c>
      <c r="B8020" t="s">
        <v>14</v>
      </c>
      <c r="C8020">
        <v>19</v>
      </c>
      <c r="D8020">
        <v>31</v>
      </c>
      <c r="E8020" t="b">
        <v>0</v>
      </c>
      <c r="F8020">
        <v>7.0999999999999994E-2</v>
      </c>
      <c r="G8020">
        <v>256</v>
      </c>
      <c r="H8020">
        <v>256</v>
      </c>
      <c r="I8020">
        <v>820</v>
      </c>
      <c r="J8020">
        <v>516</v>
      </c>
      <c r="K8020">
        <v>0</v>
      </c>
      <c r="L8020">
        <v>13</v>
      </c>
      <c r="M8020">
        <f t="shared" si="16254"/>
        <v>0</v>
      </c>
      <c r="N8020" t="b">
        <f t="shared" ref="N8020" si="16289">AND(MIN($F8018,$F8019,$F8020)=$F8020,MAX($H8018,$H8019,$H8020)=$H8020)</f>
        <v>0</v>
      </c>
      <c r="O8020" t="b">
        <f t="shared" ref="O8020" si="16290">AND(NOT(N8018),NOT(N8019),N8020)</f>
        <v>0</v>
      </c>
    </row>
    <row r="8021" spans="1:15" x14ac:dyDescent="0.25">
      <c r="A8021" t="s">
        <v>13</v>
      </c>
      <c r="B8021" t="s">
        <v>14</v>
      </c>
      <c r="C8021">
        <v>19</v>
      </c>
      <c r="D8021">
        <v>33</v>
      </c>
      <c r="E8021" t="b">
        <v>1</v>
      </c>
      <c r="F8021">
        <v>10.000999999999999</v>
      </c>
      <c r="G8021">
        <v>256</v>
      </c>
      <c r="H8021">
        <v>0</v>
      </c>
      <c r="I8021">
        <v>2186931</v>
      </c>
      <c r="J8021">
        <v>488110</v>
      </c>
      <c r="K8021">
        <v>244054</v>
      </c>
      <c r="L8021">
        <v>10</v>
      </c>
      <c r="M8021">
        <f t="shared" si="16254"/>
        <v>256</v>
      </c>
      <c r="N8021" t="b">
        <f t="shared" ref="N8021" si="16291">AND(MIN($F8021,$F8022,$F8023)=$F8021,MAX($H8021,$H8022,$H8023)=$H8021)</f>
        <v>1</v>
      </c>
      <c r="O8021" t="b">
        <f t="shared" ref="O8021" si="16292">AND(N8021,NOT(N8022),NOT(N8023))</f>
        <v>0</v>
      </c>
    </row>
    <row r="8022" spans="1:15" x14ac:dyDescent="0.25">
      <c r="A8022" t="s">
        <v>15</v>
      </c>
      <c r="B8022" t="s">
        <v>14</v>
      </c>
      <c r="C8022">
        <v>19</v>
      </c>
      <c r="D8022">
        <v>33</v>
      </c>
      <c r="E8022" t="b">
        <v>1</v>
      </c>
      <c r="F8022">
        <v>10.000999999999999</v>
      </c>
      <c r="G8022">
        <v>256</v>
      </c>
      <c r="H8022">
        <v>0</v>
      </c>
      <c r="I8022">
        <v>2480552</v>
      </c>
      <c r="J8022">
        <v>760484</v>
      </c>
      <c r="K8022">
        <v>380241</v>
      </c>
      <c r="L8022">
        <v>10</v>
      </c>
      <c r="M8022">
        <f t="shared" si="16254"/>
        <v>256</v>
      </c>
      <c r="N8022" t="b">
        <f t="shared" ref="N8022" si="16293">AND(MIN($F8021,$F8022,$F8023)=$F8022,MAX($H8021,$H8022,$H8023)=$H8022)</f>
        <v>1</v>
      </c>
      <c r="O8022" t="b">
        <f t="shared" ref="O8022" si="16294">AND(NOT(N8021),N8022,NOT(N8023))</f>
        <v>0</v>
      </c>
    </row>
    <row r="8023" spans="1:15" x14ac:dyDescent="0.25">
      <c r="A8023" t="s">
        <v>19</v>
      </c>
      <c r="B8023" t="s">
        <v>14</v>
      </c>
      <c r="C8023">
        <v>19</v>
      </c>
      <c r="D8023">
        <v>33</v>
      </c>
      <c r="E8023" t="b">
        <v>1</v>
      </c>
      <c r="F8023">
        <v>10.000999999999999</v>
      </c>
      <c r="G8023">
        <v>256</v>
      </c>
      <c r="H8023">
        <v>0</v>
      </c>
      <c r="I8023">
        <v>1940392</v>
      </c>
      <c r="J8023">
        <v>437328</v>
      </c>
      <c r="K8023">
        <v>218663</v>
      </c>
      <c r="L8023">
        <v>10</v>
      </c>
      <c r="M8023">
        <f t="shared" si="16254"/>
        <v>256</v>
      </c>
      <c r="N8023" t="b">
        <f t="shared" ref="N8023" si="16295">AND(MIN($F8021,$F8022,$F8023)=$F8023,MAX($H8021,$H8022,$H8023)=$H8023)</f>
        <v>1</v>
      </c>
      <c r="O8023" t="b">
        <f t="shared" ref="O8023" si="16296">AND(NOT(N8021),NOT(N8022),N8023)</f>
        <v>0</v>
      </c>
    </row>
    <row r="8024" spans="1:15" x14ac:dyDescent="0.25">
      <c r="A8024" t="s">
        <v>13</v>
      </c>
      <c r="B8024" t="s">
        <v>14</v>
      </c>
      <c r="C8024">
        <v>19</v>
      </c>
      <c r="D8024">
        <v>35</v>
      </c>
      <c r="E8024" t="b">
        <v>0</v>
      </c>
      <c r="F8024">
        <v>0.39800000000000002</v>
      </c>
      <c r="G8024">
        <v>256</v>
      </c>
      <c r="H8024">
        <v>256</v>
      </c>
      <c r="I8024">
        <v>70129</v>
      </c>
      <c r="J8024">
        <v>16486</v>
      </c>
      <c r="K8024">
        <v>7986</v>
      </c>
      <c r="L8024">
        <v>10</v>
      </c>
      <c r="M8024">
        <f t="shared" si="16254"/>
        <v>0</v>
      </c>
      <c r="N8024" t="b">
        <f t="shared" ref="N8024" si="16297">AND(MIN($F8024,$F8025,$F8026)=$F8024,MAX($H8024,$H8025,$H8026)=$H8024)</f>
        <v>0</v>
      </c>
      <c r="O8024" t="b">
        <f t="shared" ref="O8024" si="16298">AND(N8024,NOT(N8025),NOT(N8026))</f>
        <v>0</v>
      </c>
    </row>
    <row r="8025" spans="1:15" x14ac:dyDescent="0.25">
      <c r="A8025" t="s">
        <v>15</v>
      </c>
      <c r="B8025" t="s">
        <v>14</v>
      </c>
      <c r="C8025">
        <v>19</v>
      </c>
      <c r="D8025">
        <v>35</v>
      </c>
      <c r="E8025" t="b">
        <v>0</v>
      </c>
      <c r="F8025">
        <v>0.29699999999999999</v>
      </c>
      <c r="G8025">
        <v>256</v>
      </c>
      <c r="H8025">
        <v>256</v>
      </c>
      <c r="I8025">
        <v>57792</v>
      </c>
      <c r="J8025">
        <v>16486</v>
      </c>
      <c r="K8025">
        <v>7986</v>
      </c>
      <c r="L8025">
        <v>10</v>
      </c>
      <c r="M8025">
        <f t="shared" si="16254"/>
        <v>0</v>
      </c>
      <c r="N8025" t="b">
        <f t="shared" ref="N8025" si="16299">AND(MIN($F8024,$F8025,$F8026)=$F8025,MAX($H8024,$H8025,$H8026)=$H8025)</f>
        <v>1</v>
      </c>
      <c r="O8025" t="b">
        <f t="shared" ref="O8025" si="16300">AND(NOT(N8024),N8025,NOT(N8026))</f>
        <v>1</v>
      </c>
    </row>
    <row r="8026" spans="1:15" x14ac:dyDescent="0.25">
      <c r="A8026" t="s">
        <v>19</v>
      </c>
      <c r="B8026" t="s">
        <v>14</v>
      </c>
      <c r="C8026">
        <v>19</v>
      </c>
      <c r="D8026">
        <v>35</v>
      </c>
      <c r="E8026" t="b">
        <v>0</v>
      </c>
      <c r="F8026">
        <v>0.42299999999999999</v>
      </c>
      <c r="G8026">
        <v>256</v>
      </c>
      <c r="H8026">
        <v>256</v>
      </c>
      <c r="I8026">
        <v>70129</v>
      </c>
      <c r="J8026">
        <v>16486</v>
      </c>
      <c r="K8026">
        <v>7986</v>
      </c>
      <c r="L8026">
        <v>10</v>
      </c>
      <c r="M8026">
        <f t="shared" si="16254"/>
        <v>0</v>
      </c>
      <c r="N8026" t="b">
        <f t="shared" ref="N8026" si="16301">AND(MIN($F8024,$F8025,$F8026)=$F8026,MAX($H8024,$H8025,$H8026)=$H8026)</f>
        <v>0</v>
      </c>
      <c r="O8026" t="b">
        <f t="shared" ref="O8026" si="16302">AND(NOT(N8024),NOT(N8025),N8026)</f>
        <v>0</v>
      </c>
    </row>
    <row r="8027" spans="1:15" x14ac:dyDescent="0.25">
      <c r="A8027" t="s">
        <v>13</v>
      </c>
      <c r="B8027" t="s">
        <v>14</v>
      </c>
      <c r="C8027">
        <v>19</v>
      </c>
      <c r="D8027">
        <v>37</v>
      </c>
      <c r="E8027" t="b">
        <v>1</v>
      </c>
      <c r="F8027">
        <v>10.000999999999999</v>
      </c>
      <c r="G8027">
        <v>256</v>
      </c>
      <c r="H8027">
        <v>0</v>
      </c>
      <c r="I8027">
        <v>5373118</v>
      </c>
      <c r="J8027">
        <v>482570</v>
      </c>
      <c r="K8027">
        <v>241284</v>
      </c>
      <c r="L8027">
        <v>10</v>
      </c>
      <c r="M8027">
        <f t="shared" si="16254"/>
        <v>256</v>
      </c>
      <c r="N8027" t="b">
        <f t="shared" ref="N8027" si="16303">AND(MIN($F8027,$F8028,$F8029)=$F8027,MAX($H8027,$H8028,$H8029)=$H8027)</f>
        <v>1</v>
      </c>
      <c r="O8027" t="b">
        <f t="shared" ref="O8027" si="16304">AND(N8027,NOT(N8028),NOT(N8029))</f>
        <v>0</v>
      </c>
    </row>
    <row r="8028" spans="1:15" x14ac:dyDescent="0.25">
      <c r="A8028" t="s">
        <v>15</v>
      </c>
      <c r="B8028" t="s">
        <v>14</v>
      </c>
      <c r="C8028">
        <v>19</v>
      </c>
      <c r="D8028">
        <v>37</v>
      </c>
      <c r="E8028" t="b">
        <v>1</v>
      </c>
      <c r="F8028">
        <v>10.000999999999999</v>
      </c>
      <c r="G8028">
        <v>256</v>
      </c>
      <c r="H8028">
        <v>0</v>
      </c>
      <c r="I8028">
        <v>7645728</v>
      </c>
      <c r="J8028">
        <v>791752</v>
      </c>
      <c r="K8028">
        <v>395875</v>
      </c>
      <c r="L8028">
        <v>10</v>
      </c>
      <c r="M8028">
        <f t="shared" si="16254"/>
        <v>256</v>
      </c>
      <c r="N8028" t="b">
        <f t="shared" ref="N8028" si="16305">AND(MIN($F8027,$F8028,$F8029)=$F8028,MAX($H8027,$H8028,$H8029)=$H8028)</f>
        <v>1</v>
      </c>
      <c r="O8028" t="b">
        <f t="shared" ref="O8028" si="16306">AND(NOT(N8027),N8028,NOT(N8029))</f>
        <v>0</v>
      </c>
    </row>
    <row r="8029" spans="1:15" x14ac:dyDescent="0.25">
      <c r="A8029" t="s">
        <v>19</v>
      </c>
      <c r="B8029" t="s">
        <v>14</v>
      </c>
      <c r="C8029">
        <v>19</v>
      </c>
      <c r="D8029">
        <v>37</v>
      </c>
      <c r="E8029" t="b">
        <v>1</v>
      </c>
      <c r="F8029">
        <v>10.000999999999999</v>
      </c>
      <c r="G8029">
        <v>256</v>
      </c>
      <c r="H8029">
        <v>0</v>
      </c>
      <c r="I8029">
        <v>4797432</v>
      </c>
      <c r="J8029">
        <v>428959</v>
      </c>
      <c r="K8029">
        <v>214478</v>
      </c>
      <c r="L8029">
        <v>10</v>
      </c>
      <c r="M8029">
        <f t="shared" si="16254"/>
        <v>256</v>
      </c>
      <c r="N8029" t="b">
        <f t="shared" ref="N8029" si="16307">AND(MIN($F8027,$F8028,$F8029)=$F8029,MAX($H8027,$H8028,$H8029)=$H8029)</f>
        <v>1</v>
      </c>
      <c r="O8029" t="b">
        <f t="shared" ref="O8029" si="16308">AND(NOT(N8027),NOT(N8028),N8029)</f>
        <v>0</v>
      </c>
    </row>
    <row r="8030" spans="1:15" x14ac:dyDescent="0.25">
      <c r="A8030" t="s">
        <v>13</v>
      </c>
      <c r="B8030" t="s">
        <v>14</v>
      </c>
      <c r="C8030">
        <v>19</v>
      </c>
      <c r="D8030">
        <v>38</v>
      </c>
      <c r="E8030" t="b">
        <v>0</v>
      </c>
      <c r="F8030">
        <v>6.2E-2</v>
      </c>
      <c r="G8030">
        <v>256</v>
      </c>
      <c r="H8030">
        <v>256</v>
      </c>
      <c r="I8030">
        <v>823</v>
      </c>
      <c r="J8030">
        <v>514</v>
      </c>
      <c r="K8030">
        <v>0</v>
      </c>
      <c r="L8030">
        <v>11</v>
      </c>
      <c r="M8030">
        <f t="shared" si="16254"/>
        <v>0</v>
      </c>
      <c r="N8030" t="b">
        <f t="shared" ref="N8030" si="16309">AND(MIN($F8030,$F8031,$F8032)=$F8030,MAX($H8030,$H8031,$H8032)=$H8030)</f>
        <v>1</v>
      </c>
      <c r="O8030" t="b">
        <f t="shared" ref="O8030" si="16310">AND(N8030,NOT(N8031),NOT(N8032))</f>
        <v>1</v>
      </c>
    </row>
    <row r="8031" spans="1:15" x14ac:dyDescent="0.25">
      <c r="A8031" t="s">
        <v>15</v>
      </c>
      <c r="B8031" t="s">
        <v>14</v>
      </c>
      <c r="C8031">
        <v>19</v>
      </c>
      <c r="D8031">
        <v>38</v>
      </c>
      <c r="E8031" t="b">
        <v>0</v>
      </c>
      <c r="F8031">
        <v>7.2999999999999995E-2</v>
      </c>
      <c r="G8031">
        <v>256</v>
      </c>
      <c r="H8031">
        <v>256</v>
      </c>
      <c r="I8031">
        <v>515</v>
      </c>
      <c r="J8031">
        <v>514</v>
      </c>
      <c r="K8031">
        <v>0</v>
      </c>
      <c r="L8031">
        <v>11</v>
      </c>
      <c r="M8031">
        <f t="shared" si="16254"/>
        <v>0</v>
      </c>
      <c r="N8031" t="b">
        <f t="shared" ref="N8031" si="16311">AND(MIN($F8030,$F8031,$F8032)=$F8031,MAX($H8030,$H8031,$H8032)=$H8031)</f>
        <v>0</v>
      </c>
      <c r="O8031" t="b">
        <f t="shared" ref="O8031" si="16312">AND(NOT(N8030),N8031,NOT(N8032))</f>
        <v>0</v>
      </c>
    </row>
    <row r="8032" spans="1:15" x14ac:dyDescent="0.25">
      <c r="A8032" t="s">
        <v>19</v>
      </c>
      <c r="B8032" t="s">
        <v>14</v>
      </c>
      <c r="C8032">
        <v>19</v>
      </c>
      <c r="D8032">
        <v>38</v>
      </c>
      <c r="E8032" t="b">
        <v>0</v>
      </c>
      <c r="F8032">
        <v>6.8000000000000005E-2</v>
      </c>
      <c r="G8032">
        <v>256</v>
      </c>
      <c r="H8032">
        <v>256</v>
      </c>
      <c r="I8032">
        <v>823</v>
      </c>
      <c r="J8032">
        <v>514</v>
      </c>
      <c r="K8032">
        <v>0</v>
      </c>
      <c r="L8032">
        <v>11</v>
      </c>
      <c r="M8032">
        <f t="shared" si="16254"/>
        <v>0</v>
      </c>
      <c r="N8032" t="b">
        <f t="shared" ref="N8032" si="16313">AND(MIN($F8030,$F8031,$F8032)=$F8032,MAX($H8030,$H8031,$H8032)=$H8032)</f>
        <v>0</v>
      </c>
      <c r="O8032" t="b">
        <f t="shared" ref="O8032" si="16314">AND(NOT(N8030),NOT(N8031),N8032)</f>
        <v>0</v>
      </c>
    </row>
    <row r="8033" spans="1:15" x14ac:dyDescent="0.25">
      <c r="A8033" t="s">
        <v>13</v>
      </c>
      <c r="B8033" t="s">
        <v>14</v>
      </c>
      <c r="C8033">
        <v>19</v>
      </c>
      <c r="D8033">
        <v>39</v>
      </c>
      <c r="E8033" t="b">
        <v>0</v>
      </c>
      <c r="F8033">
        <v>6.0999999999999999E-2</v>
      </c>
      <c r="G8033">
        <v>256</v>
      </c>
      <c r="H8033">
        <v>256</v>
      </c>
      <c r="I8033">
        <v>870</v>
      </c>
      <c r="J8033">
        <v>515</v>
      </c>
      <c r="K8033">
        <v>0</v>
      </c>
      <c r="L8033">
        <v>11</v>
      </c>
      <c r="M8033">
        <f t="shared" si="16254"/>
        <v>0</v>
      </c>
      <c r="N8033" t="b">
        <f t="shared" ref="N8033" si="16315">AND(MIN($F8033,$F8034,$F8035)=$F8033,MAX($H8033,$H8034,$H8035)=$H8033)</f>
        <v>1</v>
      </c>
      <c r="O8033" t="b">
        <f t="shared" ref="O8033" si="16316">AND(N8033,NOT(N8034),NOT(N8035))</f>
        <v>1</v>
      </c>
    </row>
    <row r="8034" spans="1:15" x14ac:dyDescent="0.25">
      <c r="A8034" t="s">
        <v>15</v>
      </c>
      <c r="B8034" t="s">
        <v>14</v>
      </c>
      <c r="C8034">
        <v>19</v>
      </c>
      <c r="D8034">
        <v>39</v>
      </c>
      <c r="E8034" t="b">
        <v>0</v>
      </c>
      <c r="F8034">
        <v>6.5000000000000002E-2</v>
      </c>
      <c r="G8034">
        <v>256</v>
      </c>
      <c r="H8034">
        <v>256</v>
      </c>
      <c r="I8034">
        <v>516</v>
      </c>
      <c r="J8034">
        <v>515</v>
      </c>
      <c r="K8034">
        <v>0</v>
      </c>
      <c r="L8034">
        <v>11</v>
      </c>
      <c r="M8034">
        <f t="shared" si="16254"/>
        <v>0</v>
      </c>
      <c r="N8034" t="b">
        <f t="shared" ref="N8034" si="16317">AND(MIN($F8033,$F8034,$F8035)=$F8034,MAX($H8033,$H8034,$H8035)=$H8034)</f>
        <v>0</v>
      </c>
      <c r="O8034" t="b">
        <f t="shared" ref="O8034" si="16318">AND(NOT(N8033),N8034,NOT(N8035))</f>
        <v>0</v>
      </c>
    </row>
    <row r="8035" spans="1:15" x14ac:dyDescent="0.25">
      <c r="A8035" t="s">
        <v>19</v>
      </c>
      <c r="B8035" t="s">
        <v>14</v>
      </c>
      <c r="C8035">
        <v>19</v>
      </c>
      <c r="D8035">
        <v>39</v>
      </c>
      <c r="E8035" t="b">
        <v>0</v>
      </c>
      <c r="F8035">
        <v>8.3000000000000004E-2</v>
      </c>
      <c r="G8035">
        <v>256</v>
      </c>
      <c r="H8035">
        <v>256</v>
      </c>
      <c r="I8035">
        <v>870</v>
      </c>
      <c r="J8035">
        <v>515</v>
      </c>
      <c r="K8035">
        <v>0</v>
      </c>
      <c r="L8035">
        <v>11</v>
      </c>
      <c r="M8035">
        <f t="shared" si="16254"/>
        <v>0</v>
      </c>
      <c r="N8035" t="b">
        <f t="shared" ref="N8035" si="16319">AND(MIN($F8033,$F8034,$F8035)=$F8035,MAX($H8033,$H8034,$H8035)=$H8035)</f>
        <v>0</v>
      </c>
      <c r="O8035" t="b">
        <f t="shared" ref="O8035" si="16320">AND(NOT(N8033),NOT(N8034),N8035)</f>
        <v>0</v>
      </c>
    </row>
    <row r="8036" spans="1:15" x14ac:dyDescent="0.25">
      <c r="A8036" t="s">
        <v>13</v>
      </c>
      <c r="B8036" t="s">
        <v>14</v>
      </c>
      <c r="C8036">
        <v>19</v>
      </c>
      <c r="D8036">
        <v>3</v>
      </c>
      <c r="E8036" t="b">
        <v>0</v>
      </c>
      <c r="F8036">
        <v>6.4000000000000001E-2</v>
      </c>
      <c r="G8036">
        <v>256</v>
      </c>
      <c r="H8036">
        <v>256</v>
      </c>
      <c r="I8036">
        <v>769</v>
      </c>
      <c r="J8036">
        <v>512</v>
      </c>
      <c r="K8036">
        <v>0</v>
      </c>
      <c r="L8036">
        <v>1</v>
      </c>
      <c r="M8036">
        <f t="shared" si="16254"/>
        <v>0</v>
      </c>
      <c r="N8036" t="b">
        <f t="shared" ref="N8036" si="16321">AND(MIN($F8036,$F8037,$F8038)=$F8036,MAX($H8036,$H8037,$H8038)=$H8036)</f>
        <v>0</v>
      </c>
      <c r="O8036" t="b">
        <f t="shared" ref="O8036" si="16322">AND(N8036,NOT(N8037),NOT(N8038))</f>
        <v>0</v>
      </c>
    </row>
    <row r="8037" spans="1:15" x14ac:dyDescent="0.25">
      <c r="A8037" t="s">
        <v>15</v>
      </c>
      <c r="B8037" t="s">
        <v>14</v>
      </c>
      <c r="C8037">
        <v>19</v>
      </c>
      <c r="D8037">
        <v>3</v>
      </c>
      <c r="E8037" t="b">
        <v>0</v>
      </c>
      <c r="F8037">
        <v>6.0999999999999999E-2</v>
      </c>
      <c r="G8037">
        <v>256</v>
      </c>
      <c r="H8037">
        <v>256</v>
      </c>
      <c r="I8037">
        <v>512</v>
      </c>
      <c r="J8037">
        <v>512</v>
      </c>
      <c r="K8037">
        <v>0</v>
      </c>
      <c r="L8037">
        <v>1</v>
      </c>
      <c r="M8037">
        <f t="shared" si="16254"/>
        <v>0</v>
      </c>
      <c r="N8037" t="b">
        <f t="shared" ref="N8037" si="16323">AND(MIN($F8036,$F8037,$F8038)=$F8037,MAX($H8036,$H8037,$H8038)=$H8037)</f>
        <v>1</v>
      </c>
      <c r="O8037" t="b">
        <f t="shared" ref="O8037" si="16324">AND(NOT(N8036),N8037,NOT(N8038))</f>
        <v>1</v>
      </c>
    </row>
    <row r="8038" spans="1:15" x14ac:dyDescent="0.25">
      <c r="A8038" t="s">
        <v>19</v>
      </c>
      <c r="B8038" t="s">
        <v>14</v>
      </c>
      <c r="C8038">
        <v>19</v>
      </c>
      <c r="D8038">
        <v>3</v>
      </c>
      <c r="E8038" t="b">
        <v>0</v>
      </c>
      <c r="F8038">
        <v>0.16300000000000001</v>
      </c>
      <c r="G8038">
        <v>256</v>
      </c>
      <c r="H8038">
        <v>256</v>
      </c>
      <c r="I8038">
        <v>769</v>
      </c>
      <c r="J8038">
        <v>512</v>
      </c>
      <c r="K8038">
        <v>0</v>
      </c>
      <c r="L8038">
        <v>1</v>
      </c>
      <c r="M8038">
        <f t="shared" si="16254"/>
        <v>0</v>
      </c>
      <c r="N8038" t="b">
        <f t="shared" ref="N8038" si="16325">AND(MIN($F8036,$F8037,$F8038)=$F8038,MAX($H8036,$H8037,$H8038)=$H8038)</f>
        <v>0</v>
      </c>
      <c r="O8038" t="b">
        <f t="shared" ref="O8038" si="16326">AND(NOT(N8036),NOT(N8037),N8038)</f>
        <v>0</v>
      </c>
    </row>
    <row r="8039" spans="1:15" x14ac:dyDescent="0.25">
      <c r="A8039" t="s">
        <v>13</v>
      </c>
      <c r="B8039" t="s">
        <v>14</v>
      </c>
      <c r="C8039">
        <v>19</v>
      </c>
      <c r="D8039">
        <v>40</v>
      </c>
      <c r="E8039" t="b">
        <v>0</v>
      </c>
      <c r="F8039">
        <v>7.0999999999999994E-2</v>
      </c>
      <c r="G8039">
        <v>256</v>
      </c>
      <c r="H8039">
        <v>256</v>
      </c>
      <c r="I8039">
        <v>935</v>
      </c>
      <c r="J8039">
        <v>515</v>
      </c>
      <c r="K8039">
        <v>0</v>
      </c>
      <c r="L8039">
        <v>11</v>
      </c>
      <c r="M8039">
        <f t="shared" si="16254"/>
        <v>0</v>
      </c>
      <c r="N8039" t="b">
        <f t="shared" ref="N8039" si="16327">AND(MIN($F8039,$F8040,$F8041)=$F8039,MAX($H8039,$H8040,$H8041)=$H8039)</f>
        <v>0</v>
      </c>
      <c r="O8039" t="b">
        <f t="shared" ref="O8039" si="16328">AND(N8039,NOT(N8040),NOT(N8041))</f>
        <v>0</v>
      </c>
    </row>
    <row r="8040" spans="1:15" x14ac:dyDescent="0.25">
      <c r="A8040" t="s">
        <v>15</v>
      </c>
      <c r="B8040" t="s">
        <v>14</v>
      </c>
      <c r="C8040">
        <v>19</v>
      </c>
      <c r="D8040">
        <v>40</v>
      </c>
      <c r="E8040" t="b">
        <v>0</v>
      </c>
      <c r="F8040">
        <v>0.06</v>
      </c>
      <c r="G8040">
        <v>256</v>
      </c>
      <c r="H8040">
        <v>256</v>
      </c>
      <c r="I8040">
        <v>516</v>
      </c>
      <c r="J8040">
        <v>515</v>
      </c>
      <c r="K8040">
        <v>0</v>
      </c>
      <c r="L8040">
        <v>11</v>
      </c>
      <c r="M8040">
        <f t="shared" si="16254"/>
        <v>0</v>
      </c>
      <c r="N8040" t="b">
        <f t="shared" ref="N8040" si="16329">AND(MIN($F8039,$F8040,$F8041)=$F8040,MAX($H8039,$H8040,$H8041)=$H8040)</f>
        <v>1</v>
      </c>
      <c r="O8040" t="b">
        <f t="shared" ref="O8040" si="16330">AND(NOT(N8039),N8040,NOT(N8041))</f>
        <v>1</v>
      </c>
    </row>
    <row r="8041" spans="1:15" x14ac:dyDescent="0.25">
      <c r="A8041" t="s">
        <v>19</v>
      </c>
      <c r="B8041" t="s">
        <v>14</v>
      </c>
      <c r="C8041">
        <v>19</v>
      </c>
      <c r="D8041">
        <v>40</v>
      </c>
      <c r="E8041" t="b">
        <v>0</v>
      </c>
      <c r="F8041">
        <v>0.08</v>
      </c>
      <c r="G8041">
        <v>256</v>
      </c>
      <c r="H8041">
        <v>256</v>
      </c>
      <c r="I8041">
        <v>935</v>
      </c>
      <c r="J8041">
        <v>515</v>
      </c>
      <c r="K8041">
        <v>0</v>
      </c>
      <c r="L8041">
        <v>11</v>
      </c>
      <c r="M8041">
        <f t="shared" si="16254"/>
        <v>0</v>
      </c>
      <c r="N8041" t="b">
        <f t="shared" ref="N8041" si="16331">AND(MIN($F8039,$F8040,$F8041)=$F8041,MAX($H8039,$H8040,$H8041)=$H8041)</f>
        <v>0</v>
      </c>
      <c r="O8041" t="b">
        <f t="shared" ref="O8041" si="16332">AND(NOT(N8039),NOT(N8040),N8041)</f>
        <v>0</v>
      </c>
    </row>
    <row r="8042" spans="1:15" x14ac:dyDescent="0.25">
      <c r="A8042" t="s">
        <v>13</v>
      </c>
      <c r="B8042" t="s">
        <v>14</v>
      </c>
      <c r="C8042">
        <v>19</v>
      </c>
      <c r="D8042">
        <v>41</v>
      </c>
      <c r="E8042" t="b">
        <v>0</v>
      </c>
      <c r="F8042">
        <v>6.6000000000000003E-2</v>
      </c>
      <c r="G8042">
        <v>256</v>
      </c>
      <c r="H8042">
        <v>256</v>
      </c>
      <c r="I8042">
        <v>1041</v>
      </c>
      <c r="J8042">
        <v>517</v>
      </c>
      <c r="K8042">
        <v>1</v>
      </c>
      <c r="L8042">
        <v>11</v>
      </c>
      <c r="M8042">
        <f t="shared" si="16254"/>
        <v>0</v>
      </c>
      <c r="N8042" t="b">
        <f t="shared" ref="N8042" si="16333">AND(MIN($F8042,$F8043,$F8044)=$F8042,MAX($H8042,$H8043,$H8044)=$H8042)</f>
        <v>0</v>
      </c>
      <c r="O8042" t="b">
        <f t="shared" ref="O8042" si="16334">AND(N8042,NOT(N8043),NOT(N8044))</f>
        <v>0</v>
      </c>
    </row>
    <row r="8043" spans="1:15" x14ac:dyDescent="0.25">
      <c r="A8043" t="s">
        <v>15</v>
      </c>
      <c r="B8043" t="s">
        <v>14</v>
      </c>
      <c r="C8043">
        <v>19</v>
      </c>
      <c r="D8043">
        <v>41</v>
      </c>
      <c r="E8043" t="b">
        <v>0</v>
      </c>
      <c r="F8043">
        <v>6.2E-2</v>
      </c>
      <c r="G8043">
        <v>256</v>
      </c>
      <c r="H8043">
        <v>256</v>
      </c>
      <c r="I8043">
        <v>520</v>
      </c>
      <c r="J8043">
        <v>517</v>
      </c>
      <c r="K8043">
        <v>1</v>
      </c>
      <c r="L8043">
        <v>11</v>
      </c>
      <c r="M8043">
        <f t="shared" si="16254"/>
        <v>0</v>
      </c>
      <c r="N8043" t="b">
        <f t="shared" ref="N8043" si="16335">AND(MIN($F8042,$F8043,$F8044)=$F8043,MAX($H8042,$H8043,$H8044)=$H8043)</f>
        <v>1</v>
      </c>
      <c r="O8043" t="b">
        <f t="shared" ref="O8043" si="16336">AND(NOT(N8042),N8043,NOT(N8044))</f>
        <v>1</v>
      </c>
    </row>
    <row r="8044" spans="1:15" x14ac:dyDescent="0.25">
      <c r="A8044" t="s">
        <v>19</v>
      </c>
      <c r="B8044" t="s">
        <v>14</v>
      </c>
      <c r="C8044">
        <v>19</v>
      </c>
      <c r="D8044">
        <v>41</v>
      </c>
      <c r="E8044" t="b">
        <v>0</v>
      </c>
      <c r="F8044">
        <v>6.9000000000000006E-2</v>
      </c>
      <c r="G8044">
        <v>256</v>
      </c>
      <c r="H8044">
        <v>256</v>
      </c>
      <c r="I8044">
        <v>1041</v>
      </c>
      <c r="J8044">
        <v>517</v>
      </c>
      <c r="K8044">
        <v>1</v>
      </c>
      <c r="L8044">
        <v>11</v>
      </c>
      <c r="M8044">
        <f t="shared" si="16254"/>
        <v>0</v>
      </c>
      <c r="N8044" t="b">
        <f t="shared" ref="N8044" si="16337">AND(MIN($F8042,$F8043,$F8044)=$F8044,MAX($H8042,$H8043,$H8044)=$H8044)</f>
        <v>0</v>
      </c>
      <c r="O8044" t="b">
        <f t="shared" ref="O8044" si="16338">AND(NOT(N8042),NOT(N8043),N8044)</f>
        <v>0</v>
      </c>
    </row>
    <row r="8045" spans="1:15" x14ac:dyDescent="0.25">
      <c r="A8045" t="s">
        <v>13</v>
      </c>
      <c r="B8045" t="s">
        <v>14</v>
      </c>
      <c r="C8045">
        <v>19</v>
      </c>
      <c r="D8045">
        <v>42</v>
      </c>
      <c r="E8045" t="b">
        <v>0</v>
      </c>
      <c r="F8045">
        <v>8.3000000000000004E-2</v>
      </c>
      <c r="G8045">
        <v>256</v>
      </c>
      <c r="H8045">
        <v>256</v>
      </c>
      <c r="I8045">
        <v>987</v>
      </c>
      <c r="J8045">
        <v>515</v>
      </c>
      <c r="K8045">
        <v>0</v>
      </c>
      <c r="L8045">
        <v>11</v>
      </c>
      <c r="M8045">
        <f t="shared" si="16254"/>
        <v>0</v>
      </c>
      <c r="N8045" t="b">
        <f t="shared" ref="N8045" si="16339">AND(MIN($F8045,$F8046,$F8047)=$F8045,MAX($H8045,$H8046,$H8047)=$H8045)</f>
        <v>0</v>
      </c>
      <c r="O8045" t="b">
        <f t="shared" ref="O8045" si="16340">AND(N8045,NOT(N8046),NOT(N8047))</f>
        <v>0</v>
      </c>
    </row>
    <row r="8046" spans="1:15" x14ac:dyDescent="0.25">
      <c r="A8046" t="s">
        <v>15</v>
      </c>
      <c r="B8046" t="s">
        <v>14</v>
      </c>
      <c r="C8046">
        <v>19</v>
      </c>
      <c r="D8046">
        <v>42</v>
      </c>
      <c r="E8046" t="b">
        <v>0</v>
      </c>
      <c r="F8046">
        <v>0.06</v>
      </c>
      <c r="G8046">
        <v>256</v>
      </c>
      <c r="H8046">
        <v>256</v>
      </c>
      <c r="I8046">
        <v>516</v>
      </c>
      <c r="J8046">
        <v>515</v>
      </c>
      <c r="K8046">
        <v>0</v>
      </c>
      <c r="L8046">
        <v>11</v>
      </c>
      <c r="M8046">
        <f t="shared" si="16254"/>
        <v>0</v>
      </c>
      <c r="N8046" t="b">
        <f t="shared" ref="N8046" si="16341">AND(MIN($F8045,$F8046,$F8047)=$F8046,MAX($H8045,$H8046,$H8047)=$H8046)</f>
        <v>1</v>
      </c>
      <c r="O8046" t="b">
        <f t="shared" ref="O8046" si="16342">AND(NOT(N8045),N8046,NOT(N8047))</f>
        <v>1</v>
      </c>
    </row>
    <row r="8047" spans="1:15" x14ac:dyDescent="0.25">
      <c r="A8047" t="s">
        <v>19</v>
      </c>
      <c r="B8047" t="s">
        <v>14</v>
      </c>
      <c r="C8047">
        <v>19</v>
      </c>
      <c r="D8047">
        <v>42</v>
      </c>
      <c r="E8047" t="b">
        <v>0</v>
      </c>
      <c r="F8047">
        <v>9.1999999999999998E-2</v>
      </c>
      <c r="G8047">
        <v>256</v>
      </c>
      <c r="H8047">
        <v>256</v>
      </c>
      <c r="I8047">
        <v>987</v>
      </c>
      <c r="J8047">
        <v>515</v>
      </c>
      <c r="K8047">
        <v>0</v>
      </c>
      <c r="L8047">
        <v>11</v>
      </c>
      <c r="M8047">
        <f t="shared" si="16254"/>
        <v>0</v>
      </c>
      <c r="N8047" t="b">
        <f t="shared" ref="N8047" si="16343">AND(MIN($F8045,$F8046,$F8047)=$F8047,MAX($H8045,$H8046,$H8047)=$H8047)</f>
        <v>0</v>
      </c>
      <c r="O8047" t="b">
        <f t="shared" ref="O8047" si="16344">AND(NOT(N8045),NOT(N8046),N8047)</f>
        <v>0</v>
      </c>
    </row>
    <row r="8048" spans="1:15" x14ac:dyDescent="0.25">
      <c r="A8048" t="s">
        <v>13</v>
      </c>
      <c r="B8048" t="s">
        <v>14</v>
      </c>
      <c r="C8048">
        <v>19</v>
      </c>
      <c r="D8048">
        <v>43</v>
      </c>
      <c r="E8048" t="b">
        <v>0</v>
      </c>
      <c r="F8048">
        <v>6.3E-2</v>
      </c>
      <c r="G8048">
        <v>256</v>
      </c>
      <c r="H8048">
        <v>256</v>
      </c>
      <c r="I8048">
        <v>816</v>
      </c>
      <c r="J8048">
        <v>515</v>
      </c>
      <c r="K8048">
        <v>0</v>
      </c>
      <c r="L8048">
        <v>11</v>
      </c>
      <c r="M8048">
        <f t="shared" si="16254"/>
        <v>0</v>
      </c>
      <c r="N8048" t="b">
        <f t="shared" ref="N8048" si="16345">AND(MIN($F8048,$F8049,$F8050)=$F8048,MAX($H8048,$H8049,$H8050)=$H8048)</f>
        <v>1</v>
      </c>
      <c r="O8048" t="b">
        <f t="shared" ref="O8048" si="16346">AND(N8048,NOT(N8049),NOT(N8050))</f>
        <v>1</v>
      </c>
    </row>
    <row r="8049" spans="1:15" x14ac:dyDescent="0.25">
      <c r="A8049" t="s">
        <v>15</v>
      </c>
      <c r="B8049" t="s">
        <v>14</v>
      </c>
      <c r="C8049">
        <v>19</v>
      </c>
      <c r="D8049">
        <v>43</v>
      </c>
      <c r="E8049" t="b">
        <v>0</v>
      </c>
      <c r="F8049">
        <v>8.5000000000000006E-2</v>
      </c>
      <c r="G8049">
        <v>256</v>
      </c>
      <c r="H8049">
        <v>256</v>
      </c>
      <c r="I8049">
        <v>516</v>
      </c>
      <c r="J8049">
        <v>515</v>
      </c>
      <c r="K8049">
        <v>0</v>
      </c>
      <c r="L8049">
        <v>11</v>
      </c>
      <c r="M8049">
        <f t="shared" si="16254"/>
        <v>0</v>
      </c>
      <c r="N8049" t="b">
        <f t="shared" ref="N8049" si="16347">AND(MIN($F8048,$F8049,$F8050)=$F8049,MAX($H8048,$H8049,$H8050)=$H8049)</f>
        <v>0</v>
      </c>
      <c r="O8049" t="b">
        <f t="shared" ref="O8049" si="16348">AND(NOT(N8048),N8049,NOT(N8050))</f>
        <v>0</v>
      </c>
    </row>
    <row r="8050" spans="1:15" x14ac:dyDescent="0.25">
      <c r="A8050" t="s">
        <v>19</v>
      </c>
      <c r="B8050" t="s">
        <v>14</v>
      </c>
      <c r="C8050">
        <v>19</v>
      </c>
      <c r="D8050">
        <v>43</v>
      </c>
      <c r="E8050" t="b">
        <v>0</v>
      </c>
      <c r="F8050">
        <v>0.08</v>
      </c>
      <c r="G8050">
        <v>256</v>
      </c>
      <c r="H8050">
        <v>256</v>
      </c>
      <c r="I8050">
        <v>816</v>
      </c>
      <c r="J8050">
        <v>515</v>
      </c>
      <c r="K8050">
        <v>0</v>
      </c>
      <c r="L8050">
        <v>11</v>
      </c>
      <c r="M8050">
        <f t="shared" si="16254"/>
        <v>0</v>
      </c>
      <c r="N8050" t="b">
        <f t="shared" ref="N8050" si="16349">AND(MIN($F8048,$F8049,$F8050)=$F8050,MAX($H8048,$H8049,$H8050)=$H8050)</f>
        <v>0</v>
      </c>
      <c r="O8050" t="b">
        <f t="shared" ref="O8050" si="16350">AND(NOT(N8048),NOT(N8049),N8050)</f>
        <v>0</v>
      </c>
    </row>
    <row r="8051" spans="1:15" x14ac:dyDescent="0.25">
      <c r="A8051" t="s">
        <v>13</v>
      </c>
      <c r="B8051" t="s">
        <v>14</v>
      </c>
      <c r="C8051">
        <v>19</v>
      </c>
      <c r="D8051">
        <v>44</v>
      </c>
      <c r="E8051" t="b">
        <v>0</v>
      </c>
      <c r="F8051">
        <v>6.2E-2</v>
      </c>
      <c r="G8051">
        <v>256</v>
      </c>
      <c r="H8051">
        <v>256</v>
      </c>
      <c r="I8051">
        <v>824</v>
      </c>
      <c r="J8051">
        <v>515</v>
      </c>
      <c r="K8051">
        <v>0</v>
      </c>
      <c r="L8051">
        <v>11</v>
      </c>
      <c r="M8051">
        <f t="shared" si="16254"/>
        <v>0</v>
      </c>
      <c r="N8051" t="b">
        <f t="shared" ref="N8051" si="16351">AND(MIN($F8051,$F8052,$F8053)=$F8051,MAX($H8051,$H8052,$H8053)=$H8051)</f>
        <v>0</v>
      </c>
      <c r="O8051" t="b">
        <f t="shared" ref="O8051" si="16352">AND(N8051,NOT(N8052),NOT(N8053))</f>
        <v>0</v>
      </c>
    </row>
    <row r="8052" spans="1:15" x14ac:dyDescent="0.25">
      <c r="A8052" t="s">
        <v>15</v>
      </c>
      <c r="B8052" t="s">
        <v>14</v>
      </c>
      <c r="C8052">
        <v>19</v>
      </c>
      <c r="D8052">
        <v>44</v>
      </c>
      <c r="E8052" t="b">
        <v>0</v>
      </c>
      <c r="F8052">
        <v>6.0999999999999999E-2</v>
      </c>
      <c r="G8052">
        <v>256</v>
      </c>
      <c r="H8052">
        <v>256</v>
      </c>
      <c r="I8052">
        <v>516</v>
      </c>
      <c r="J8052">
        <v>515</v>
      </c>
      <c r="K8052">
        <v>0</v>
      </c>
      <c r="L8052">
        <v>11</v>
      </c>
      <c r="M8052">
        <f t="shared" si="16254"/>
        <v>0</v>
      </c>
      <c r="N8052" t="b">
        <f t="shared" ref="N8052" si="16353">AND(MIN($F8051,$F8052,$F8053)=$F8052,MAX($H8051,$H8052,$H8053)=$H8052)</f>
        <v>1</v>
      </c>
      <c r="O8052" t="b">
        <f t="shared" ref="O8052" si="16354">AND(NOT(N8051),N8052,NOT(N8053))</f>
        <v>1</v>
      </c>
    </row>
    <row r="8053" spans="1:15" x14ac:dyDescent="0.25">
      <c r="A8053" t="s">
        <v>19</v>
      </c>
      <c r="B8053" t="s">
        <v>14</v>
      </c>
      <c r="C8053">
        <v>19</v>
      </c>
      <c r="D8053">
        <v>44</v>
      </c>
      <c r="E8053" t="b">
        <v>0</v>
      </c>
      <c r="F8053">
        <v>7.3999999999999996E-2</v>
      </c>
      <c r="G8053">
        <v>256</v>
      </c>
      <c r="H8053">
        <v>256</v>
      </c>
      <c r="I8053">
        <v>824</v>
      </c>
      <c r="J8053">
        <v>515</v>
      </c>
      <c r="K8053">
        <v>0</v>
      </c>
      <c r="L8053">
        <v>11</v>
      </c>
      <c r="M8053">
        <f t="shared" si="16254"/>
        <v>0</v>
      </c>
      <c r="N8053" t="b">
        <f t="shared" ref="N8053" si="16355">AND(MIN($F8051,$F8052,$F8053)=$F8053,MAX($H8051,$H8052,$H8053)=$H8053)</f>
        <v>0</v>
      </c>
      <c r="O8053" t="b">
        <f t="shared" ref="O8053" si="16356">AND(NOT(N8051),NOT(N8052),N8053)</f>
        <v>0</v>
      </c>
    </row>
    <row r="8054" spans="1:15" x14ac:dyDescent="0.25">
      <c r="A8054" t="s">
        <v>13</v>
      </c>
      <c r="B8054" t="s">
        <v>14</v>
      </c>
      <c r="C8054">
        <v>19</v>
      </c>
      <c r="D8054">
        <v>45</v>
      </c>
      <c r="E8054" t="b">
        <v>0</v>
      </c>
      <c r="F8054">
        <v>6.9000000000000006E-2</v>
      </c>
      <c r="G8054">
        <v>256</v>
      </c>
      <c r="H8054">
        <v>256</v>
      </c>
      <c r="I8054">
        <v>840</v>
      </c>
      <c r="J8054">
        <v>515</v>
      </c>
      <c r="K8054">
        <v>0</v>
      </c>
      <c r="L8054">
        <v>11</v>
      </c>
      <c r="M8054">
        <f t="shared" si="16254"/>
        <v>0</v>
      </c>
      <c r="N8054" t="b">
        <f t="shared" ref="N8054" si="16357">AND(MIN($F8054,$F8055,$F8056)=$F8054,MAX($H8054,$H8055,$H8056)=$H8054)</f>
        <v>0</v>
      </c>
      <c r="O8054" t="b">
        <f t="shared" ref="O8054" si="16358">AND(N8054,NOT(N8055),NOT(N8056))</f>
        <v>0</v>
      </c>
    </row>
    <row r="8055" spans="1:15" x14ac:dyDescent="0.25">
      <c r="A8055" t="s">
        <v>15</v>
      </c>
      <c r="B8055" t="s">
        <v>14</v>
      </c>
      <c r="C8055">
        <v>19</v>
      </c>
      <c r="D8055">
        <v>45</v>
      </c>
      <c r="E8055" t="b">
        <v>0</v>
      </c>
      <c r="F8055">
        <v>6.6000000000000003E-2</v>
      </c>
      <c r="G8055">
        <v>256</v>
      </c>
      <c r="H8055">
        <v>256</v>
      </c>
      <c r="I8055">
        <v>516</v>
      </c>
      <c r="J8055">
        <v>515</v>
      </c>
      <c r="K8055">
        <v>0</v>
      </c>
      <c r="L8055">
        <v>11</v>
      </c>
      <c r="M8055">
        <f t="shared" si="16254"/>
        <v>0</v>
      </c>
      <c r="N8055" t="b">
        <f t="shared" ref="N8055" si="16359">AND(MIN($F8054,$F8055,$F8056)=$F8055,MAX($H8054,$H8055,$H8056)=$H8055)</f>
        <v>1</v>
      </c>
      <c r="O8055" t="b">
        <f t="shared" ref="O8055" si="16360">AND(NOT(N8054),N8055,NOT(N8056))</f>
        <v>1</v>
      </c>
    </row>
    <row r="8056" spans="1:15" x14ac:dyDescent="0.25">
      <c r="A8056" t="s">
        <v>19</v>
      </c>
      <c r="B8056" t="s">
        <v>14</v>
      </c>
      <c r="C8056">
        <v>19</v>
      </c>
      <c r="D8056">
        <v>45</v>
      </c>
      <c r="E8056" t="b">
        <v>0</v>
      </c>
      <c r="F8056">
        <v>6.8000000000000005E-2</v>
      </c>
      <c r="G8056">
        <v>256</v>
      </c>
      <c r="H8056">
        <v>256</v>
      </c>
      <c r="I8056">
        <v>840</v>
      </c>
      <c r="J8056">
        <v>515</v>
      </c>
      <c r="K8056">
        <v>0</v>
      </c>
      <c r="L8056">
        <v>11</v>
      </c>
      <c r="M8056">
        <f t="shared" si="16254"/>
        <v>0</v>
      </c>
      <c r="N8056" t="b">
        <f t="shared" ref="N8056" si="16361">AND(MIN($F8054,$F8055,$F8056)=$F8056,MAX($H8054,$H8055,$H8056)=$H8056)</f>
        <v>0</v>
      </c>
      <c r="O8056" t="b">
        <f t="shared" ref="O8056" si="16362">AND(NOT(N8054),NOT(N8055),N8056)</f>
        <v>0</v>
      </c>
    </row>
    <row r="8057" spans="1:15" x14ac:dyDescent="0.25">
      <c r="A8057" t="s">
        <v>13</v>
      </c>
      <c r="B8057" t="s">
        <v>14</v>
      </c>
      <c r="C8057">
        <v>19</v>
      </c>
      <c r="D8057">
        <v>46</v>
      </c>
      <c r="E8057" t="b">
        <v>0</v>
      </c>
      <c r="F8057">
        <v>6.7000000000000004E-2</v>
      </c>
      <c r="G8057">
        <v>256</v>
      </c>
      <c r="H8057">
        <v>256</v>
      </c>
      <c r="I8057">
        <v>1042</v>
      </c>
      <c r="J8057">
        <v>519</v>
      </c>
      <c r="K8057">
        <v>2</v>
      </c>
      <c r="L8057">
        <v>11</v>
      </c>
      <c r="M8057">
        <f t="shared" si="16254"/>
        <v>0</v>
      </c>
      <c r="N8057" t="b">
        <f t="shared" ref="N8057" si="16363">AND(MIN($F8057,$F8058,$F8059)=$F8057,MAX($H8057,$H8058,$H8059)=$H8057)</f>
        <v>1</v>
      </c>
      <c r="O8057" t="b">
        <f t="shared" ref="O8057" si="16364">AND(N8057,NOT(N8058),NOT(N8059))</f>
        <v>1</v>
      </c>
    </row>
    <row r="8058" spans="1:15" x14ac:dyDescent="0.25">
      <c r="A8058" t="s">
        <v>15</v>
      </c>
      <c r="B8058" t="s">
        <v>14</v>
      </c>
      <c r="C8058">
        <v>19</v>
      </c>
      <c r="D8058">
        <v>46</v>
      </c>
      <c r="E8058" t="b">
        <v>0</v>
      </c>
      <c r="F8058">
        <v>9.1999999999999998E-2</v>
      </c>
      <c r="G8058">
        <v>256</v>
      </c>
      <c r="H8058">
        <v>256</v>
      </c>
      <c r="I8058">
        <v>522</v>
      </c>
      <c r="J8058">
        <v>519</v>
      </c>
      <c r="K8058">
        <v>2</v>
      </c>
      <c r="L8058">
        <v>11</v>
      </c>
      <c r="M8058">
        <f t="shared" si="16254"/>
        <v>0</v>
      </c>
      <c r="N8058" t="b">
        <f t="shared" ref="N8058" si="16365">AND(MIN($F8057,$F8058,$F8059)=$F8058,MAX($H8057,$H8058,$H8059)=$H8058)</f>
        <v>0</v>
      </c>
      <c r="O8058" t="b">
        <f t="shared" ref="O8058" si="16366">AND(NOT(N8057),N8058,NOT(N8059))</f>
        <v>0</v>
      </c>
    </row>
    <row r="8059" spans="1:15" x14ac:dyDescent="0.25">
      <c r="A8059" t="s">
        <v>19</v>
      </c>
      <c r="B8059" t="s">
        <v>14</v>
      </c>
      <c r="C8059">
        <v>19</v>
      </c>
      <c r="D8059">
        <v>46</v>
      </c>
      <c r="E8059" t="b">
        <v>0</v>
      </c>
      <c r="F8059">
        <v>8.2000000000000003E-2</v>
      </c>
      <c r="G8059">
        <v>256</v>
      </c>
      <c r="H8059">
        <v>256</v>
      </c>
      <c r="I8059">
        <v>1042</v>
      </c>
      <c r="J8059">
        <v>519</v>
      </c>
      <c r="K8059">
        <v>2</v>
      </c>
      <c r="L8059">
        <v>11</v>
      </c>
      <c r="M8059">
        <f t="shared" si="16254"/>
        <v>0</v>
      </c>
      <c r="N8059" t="b">
        <f t="shared" ref="N8059" si="16367">AND(MIN($F8057,$F8058,$F8059)=$F8059,MAX($H8057,$H8058,$H8059)=$H8059)</f>
        <v>0</v>
      </c>
      <c r="O8059" t="b">
        <f t="shared" ref="O8059" si="16368">AND(NOT(N8057),NOT(N8058),N8059)</f>
        <v>0</v>
      </c>
    </row>
    <row r="8060" spans="1:15" x14ac:dyDescent="0.25">
      <c r="A8060" t="s">
        <v>13</v>
      </c>
      <c r="B8060" t="s">
        <v>14</v>
      </c>
      <c r="C8060">
        <v>19</v>
      </c>
      <c r="D8060">
        <v>47</v>
      </c>
      <c r="E8060" t="b">
        <v>0</v>
      </c>
      <c r="F8060">
        <v>7.8E-2</v>
      </c>
      <c r="G8060">
        <v>256</v>
      </c>
      <c r="H8060">
        <v>256</v>
      </c>
      <c r="I8060">
        <v>880</v>
      </c>
      <c r="J8060">
        <v>515</v>
      </c>
      <c r="K8060">
        <v>0</v>
      </c>
      <c r="L8060">
        <v>11</v>
      </c>
      <c r="M8060">
        <f t="shared" si="16254"/>
        <v>0</v>
      </c>
      <c r="N8060" t="b">
        <f t="shared" ref="N8060" si="16369">AND(MIN($F8060,$F8061,$F8062)=$F8060,MAX($H8060,$H8061,$H8062)=$H8060)</f>
        <v>0</v>
      </c>
      <c r="O8060" t="b">
        <f t="shared" ref="O8060" si="16370">AND(N8060,NOT(N8061),NOT(N8062))</f>
        <v>0</v>
      </c>
    </row>
    <row r="8061" spans="1:15" x14ac:dyDescent="0.25">
      <c r="A8061" t="s">
        <v>15</v>
      </c>
      <c r="B8061" t="s">
        <v>14</v>
      </c>
      <c r="C8061">
        <v>19</v>
      </c>
      <c r="D8061">
        <v>47</v>
      </c>
      <c r="E8061" t="b">
        <v>0</v>
      </c>
      <c r="F8061">
        <v>6.7000000000000004E-2</v>
      </c>
      <c r="G8061">
        <v>256</v>
      </c>
      <c r="H8061">
        <v>256</v>
      </c>
      <c r="I8061">
        <v>516</v>
      </c>
      <c r="J8061">
        <v>515</v>
      </c>
      <c r="K8061">
        <v>0</v>
      </c>
      <c r="L8061">
        <v>11</v>
      </c>
      <c r="M8061">
        <f t="shared" si="16254"/>
        <v>0</v>
      </c>
      <c r="N8061" t="b">
        <f t="shared" ref="N8061" si="16371">AND(MIN($F8060,$F8061,$F8062)=$F8061,MAX($H8060,$H8061,$H8062)=$H8061)</f>
        <v>1</v>
      </c>
      <c r="O8061" t="b">
        <f t="shared" ref="O8061" si="16372">AND(NOT(N8060),N8061,NOT(N8062))</f>
        <v>1</v>
      </c>
    </row>
    <row r="8062" spans="1:15" x14ac:dyDescent="0.25">
      <c r="A8062" t="s">
        <v>19</v>
      </c>
      <c r="B8062" t="s">
        <v>14</v>
      </c>
      <c r="C8062">
        <v>19</v>
      </c>
      <c r="D8062">
        <v>47</v>
      </c>
      <c r="E8062" t="b">
        <v>0</v>
      </c>
      <c r="F8062">
        <v>9.8000000000000004E-2</v>
      </c>
      <c r="G8062">
        <v>256</v>
      </c>
      <c r="H8062">
        <v>256</v>
      </c>
      <c r="I8062">
        <v>880</v>
      </c>
      <c r="J8062">
        <v>515</v>
      </c>
      <c r="K8062">
        <v>0</v>
      </c>
      <c r="L8062">
        <v>11</v>
      </c>
      <c r="M8062">
        <f t="shared" si="16254"/>
        <v>0</v>
      </c>
      <c r="N8062" t="b">
        <f t="shared" ref="N8062" si="16373">AND(MIN($F8060,$F8061,$F8062)=$F8062,MAX($H8060,$H8061,$H8062)=$H8062)</f>
        <v>0</v>
      </c>
      <c r="O8062" t="b">
        <f t="shared" ref="O8062" si="16374">AND(NOT(N8060),NOT(N8061),N8062)</f>
        <v>0</v>
      </c>
    </row>
    <row r="8063" spans="1:15" x14ac:dyDescent="0.25">
      <c r="A8063" t="s">
        <v>13</v>
      </c>
      <c r="B8063" t="s">
        <v>14</v>
      </c>
      <c r="C8063">
        <v>19</v>
      </c>
      <c r="D8063">
        <v>48</v>
      </c>
      <c r="E8063" t="b">
        <v>0</v>
      </c>
      <c r="F8063">
        <v>5.8999999999999997E-2</v>
      </c>
      <c r="G8063">
        <v>256</v>
      </c>
      <c r="H8063">
        <v>256</v>
      </c>
      <c r="I8063">
        <v>805</v>
      </c>
      <c r="J8063">
        <v>525</v>
      </c>
      <c r="K8063">
        <v>5</v>
      </c>
      <c r="L8063">
        <v>12</v>
      </c>
      <c r="M8063">
        <f t="shared" si="16254"/>
        <v>0</v>
      </c>
      <c r="N8063" t="b">
        <f t="shared" ref="N8063" si="16375">AND(MIN($F8063,$F8064,$F8065)=$F8063,MAX($H8063,$H8064,$H8065)=$H8063)</f>
        <v>1</v>
      </c>
      <c r="O8063" t="b">
        <f t="shared" ref="O8063" si="16376">AND(N8063,NOT(N8064),NOT(N8065))</f>
        <v>1</v>
      </c>
    </row>
    <row r="8064" spans="1:15" x14ac:dyDescent="0.25">
      <c r="A8064" t="s">
        <v>15</v>
      </c>
      <c r="B8064" t="s">
        <v>14</v>
      </c>
      <c r="C8064">
        <v>19</v>
      </c>
      <c r="D8064">
        <v>48</v>
      </c>
      <c r="E8064" t="b">
        <v>0</v>
      </c>
      <c r="F8064">
        <v>6.7000000000000004E-2</v>
      </c>
      <c r="G8064">
        <v>256</v>
      </c>
      <c r="H8064">
        <v>256</v>
      </c>
      <c r="I8064">
        <v>527</v>
      </c>
      <c r="J8064">
        <v>525</v>
      </c>
      <c r="K8064">
        <v>5</v>
      </c>
      <c r="L8064">
        <v>12</v>
      </c>
      <c r="M8064">
        <f t="shared" si="16254"/>
        <v>0</v>
      </c>
      <c r="N8064" t="b">
        <f t="shared" ref="N8064" si="16377">AND(MIN($F8063,$F8064,$F8065)=$F8064,MAX($H8063,$H8064,$H8065)=$H8064)</f>
        <v>0</v>
      </c>
      <c r="O8064" t="b">
        <f t="shared" ref="O8064" si="16378">AND(NOT(N8063),N8064,NOT(N8065))</f>
        <v>0</v>
      </c>
    </row>
    <row r="8065" spans="1:15" x14ac:dyDescent="0.25">
      <c r="A8065" t="s">
        <v>19</v>
      </c>
      <c r="B8065" t="s">
        <v>14</v>
      </c>
      <c r="C8065">
        <v>19</v>
      </c>
      <c r="D8065">
        <v>48</v>
      </c>
      <c r="E8065" t="b">
        <v>0</v>
      </c>
      <c r="F8065">
        <v>0.08</v>
      </c>
      <c r="G8065">
        <v>256</v>
      </c>
      <c r="H8065">
        <v>256</v>
      </c>
      <c r="I8065">
        <v>805</v>
      </c>
      <c r="J8065">
        <v>525</v>
      </c>
      <c r="K8065">
        <v>5</v>
      </c>
      <c r="L8065">
        <v>12</v>
      </c>
      <c r="M8065">
        <f t="shared" si="16254"/>
        <v>0</v>
      </c>
      <c r="N8065" t="b">
        <f t="shared" ref="N8065" si="16379">AND(MIN($F8063,$F8064,$F8065)=$F8065,MAX($H8063,$H8064,$H8065)=$H8065)</f>
        <v>0</v>
      </c>
      <c r="O8065" t="b">
        <f t="shared" ref="O8065" si="16380">AND(NOT(N8063),NOT(N8064),N8065)</f>
        <v>0</v>
      </c>
    </row>
    <row r="8066" spans="1:15" x14ac:dyDescent="0.25">
      <c r="A8066" t="s">
        <v>13</v>
      </c>
      <c r="B8066" t="s">
        <v>14</v>
      </c>
      <c r="C8066">
        <v>19</v>
      </c>
      <c r="D8066">
        <v>49</v>
      </c>
      <c r="E8066" t="b">
        <v>0</v>
      </c>
      <c r="F8066">
        <v>6.8000000000000005E-2</v>
      </c>
      <c r="G8066">
        <v>256</v>
      </c>
      <c r="H8066">
        <v>256</v>
      </c>
      <c r="I8066">
        <v>996</v>
      </c>
      <c r="J8066">
        <v>514</v>
      </c>
      <c r="K8066">
        <v>0</v>
      </c>
      <c r="L8066">
        <v>11</v>
      </c>
      <c r="M8066">
        <f t="shared" si="16254"/>
        <v>0</v>
      </c>
      <c r="N8066" t="b">
        <f t="shared" ref="N8066" si="16381">AND(MIN($F8066,$F8067,$F8068)=$F8066,MAX($H8066,$H8067,$H8068)=$H8066)</f>
        <v>0</v>
      </c>
      <c r="O8066" t="b">
        <f t="shared" ref="O8066" si="16382">AND(N8066,NOT(N8067),NOT(N8068))</f>
        <v>0</v>
      </c>
    </row>
    <row r="8067" spans="1:15" x14ac:dyDescent="0.25">
      <c r="A8067" t="s">
        <v>15</v>
      </c>
      <c r="B8067" t="s">
        <v>14</v>
      </c>
      <c r="C8067">
        <v>19</v>
      </c>
      <c r="D8067">
        <v>49</v>
      </c>
      <c r="E8067" t="b">
        <v>0</v>
      </c>
      <c r="F8067">
        <v>6.4000000000000001E-2</v>
      </c>
      <c r="G8067">
        <v>256</v>
      </c>
      <c r="H8067">
        <v>256</v>
      </c>
      <c r="I8067">
        <v>515</v>
      </c>
      <c r="J8067">
        <v>514</v>
      </c>
      <c r="K8067">
        <v>0</v>
      </c>
      <c r="L8067">
        <v>11</v>
      </c>
      <c r="M8067">
        <f t="shared" ref="M8067:M8130" si="16383">G8067-H8067</f>
        <v>0</v>
      </c>
      <c r="N8067" t="b">
        <f t="shared" ref="N8067" si="16384">AND(MIN($F8066,$F8067,$F8068)=$F8067,MAX($H8066,$H8067,$H8068)=$H8067)</f>
        <v>1</v>
      </c>
      <c r="O8067" t="b">
        <f t="shared" ref="O8067" si="16385">AND(NOT(N8066),N8067,NOT(N8068))</f>
        <v>1</v>
      </c>
    </row>
    <row r="8068" spans="1:15" x14ac:dyDescent="0.25">
      <c r="A8068" t="s">
        <v>19</v>
      </c>
      <c r="B8068" t="s">
        <v>14</v>
      </c>
      <c r="C8068">
        <v>19</v>
      </c>
      <c r="D8068">
        <v>49</v>
      </c>
      <c r="E8068" t="b">
        <v>0</v>
      </c>
      <c r="F8068">
        <v>6.8000000000000005E-2</v>
      </c>
      <c r="G8068">
        <v>256</v>
      </c>
      <c r="H8068">
        <v>256</v>
      </c>
      <c r="I8068">
        <v>996</v>
      </c>
      <c r="J8068">
        <v>514</v>
      </c>
      <c r="K8068">
        <v>0</v>
      </c>
      <c r="L8068">
        <v>11</v>
      </c>
      <c r="M8068">
        <f t="shared" si="16383"/>
        <v>0</v>
      </c>
      <c r="N8068" t="b">
        <f t="shared" ref="N8068" si="16386">AND(MIN($F8066,$F8067,$F8068)=$F8068,MAX($H8066,$H8067,$H8068)=$H8068)</f>
        <v>0</v>
      </c>
      <c r="O8068" t="b">
        <f t="shared" ref="O8068" si="16387">AND(NOT(N8066),NOT(N8067),N8068)</f>
        <v>0</v>
      </c>
    </row>
    <row r="8069" spans="1:15" x14ac:dyDescent="0.25">
      <c r="A8069" t="s">
        <v>13</v>
      </c>
      <c r="B8069" t="s">
        <v>14</v>
      </c>
      <c r="C8069">
        <v>19</v>
      </c>
      <c r="D8069">
        <v>4</v>
      </c>
      <c r="E8069" t="b">
        <v>0</v>
      </c>
      <c r="F8069">
        <v>6.7240000000000002</v>
      </c>
      <c r="G8069">
        <v>256</v>
      </c>
      <c r="H8069">
        <v>256</v>
      </c>
      <c r="I8069">
        <v>952427</v>
      </c>
      <c r="J8069">
        <v>519463</v>
      </c>
      <c r="K8069">
        <v>259472</v>
      </c>
      <c r="L8069">
        <v>17</v>
      </c>
      <c r="M8069">
        <f t="shared" si="16383"/>
        <v>0</v>
      </c>
      <c r="N8069" t="b">
        <f t="shared" ref="N8069" si="16388">AND(MIN($F8069,$F8070,$F8071)=$F8069,MAX($H8069,$H8070,$H8071)=$H8069)</f>
        <v>0</v>
      </c>
      <c r="O8069" t="b">
        <f t="shared" ref="O8069" si="16389">AND(N8069,NOT(N8070),NOT(N8071))</f>
        <v>0</v>
      </c>
    </row>
    <row r="8070" spans="1:15" x14ac:dyDescent="0.25">
      <c r="A8070" t="s">
        <v>15</v>
      </c>
      <c r="B8070" t="s">
        <v>14</v>
      </c>
      <c r="C8070">
        <v>19</v>
      </c>
      <c r="D8070">
        <v>4</v>
      </c>
      <c r="E8070" t="b">
        <v>0</v>
      </c>
      <c r="F8070">
        <v>3.0859999999999999</v>
      </c>
      <c r="G8070">
        <v>256</v>
      </c>
      <c r="H8070">
        <v>256</v>
      </c>
      <c r="I8070">
        <v>536198</v>
      </c>
      <c r="J8070">
        <v>519463</v>
      </c>
      <c r="K8070">
        <v>259472</v>
      </c>
      <c r="L8070">
        <v>17</v>
      </c>
      <c r="M8070">
        <f t="shared" si="16383"/>
        <v>0</v>
      </c>
      <c r="N8070" t="b">
        <f t="shared" ref="N8070" si="16390">AND(MIN($F8069,$F8070,$F8071)=$F8070,MAX($H8069,$H8070,$H8071)=$H8070)</f>
        <v>1</v>
      </c>
      <c r="O8070" t="b">
        <f t="shared" ref="O8070" si="16391">AND(NOT(N8069),N8070,NOT(N8071))</f>
        <v>1</v>
      </c>
    </row>
    <row r="8071" spans="1:15" x14ac:dyDescent="0.25">
      <c r="A8071" t="s">
        <v>19</v>
      </c>
      <c r="B8071" t="s">
        <v>14</v>
      </c>
      <c r="C8071">
        <v>19</v>
      </c>
      <c r="D8071">
        <v>4</v>
      </c>
      <c r="E8071" t="b">
        <v>0</v>
      </c>
      <c r="F8071">
        <v>7.5540000000000003</v>
      </c>
      <c r="G8071">
        <v>256</v>
      </c>
      <c r="H8071">
        <v>256</v>
      </c>
      <c r="I8071">
        <v>952427</v>
      </c>
      <c r="J8071">
        <v>519463</v>
      </c>
      <c r="K8071">
        <v>259472</v>
      </c>
      <c r="L8071">
        <v>17</v>
      </c>
      <c r="M8071">
        <f t="shared" si="16383"/>
        <v>0</v>
      </c>
      <c r="N8071" t="b">
        <f t="shared" ref="N8071" si="16392">AND(MIN($F8069,$F8070,$F8071)=$F8071,MAX($H8069,$H8070,$H8071)=$H8071)</f>
        <v>0</v>
      </c>
      <c r="O8071" t="b">
        <f t="shared" ref="O8071" si="16393">AND(NOT(N8069),NOT(N8070),N8071)</f>
        <v>0</v>
      </c>
    </row>
    <row r="8072" spans="1:15" x14ac:dyDescent="0.25">
      <c r="A8072" t="s">
        <v>13</v>
      </c>
      <c r="B8072" t="s">
        <v>14</v>
      </c>
      <c r="C8072">
        <v>19</v>
      </c>
      <c r="D8072">
        <v>50</v>
      </c>
      <c r="E8072" t="b">
        <v>0</v>
      </c>
      <c r="F8072">
        <v>8.7999999999999995E-2</v>
      </c>
      <c r="G8072">
        <v>256</v>
      </c>
      <c r="H8072">
        <v>256</v>
      </c>
      <c r="I8072">
        <v>956</v>
      </c>
      <c r="J8072">
        <v>515</v>
      </c>
      <c r="K8072">
        <v>0</v>
      </c>
      <c r="L8072">
        <v>11</v>
      </c>
      <c r="M8072">
        <f t="shared" si="16383"/>
        <v>0</v>
      </c>
      <c r="N8072" t="b">
        <f t="shared" ref="N8072" si="16394">AND(MIN($F8072,$F8073,$F8074)=$F8072,MAX($H8072,$H8073,$H8074)=$H8072)</f>
        <v>0</v>
      </c>
      <c r="O8072" t="b">
        <f t="shared" ref="O8072" si="16395">AND(N8072,NOT(N8073),NOT(N8074))</f>
        <v>0</v>
      </c>
    </row>
    <row r="8073" spans="1:15" x14ac:dyDescent="0.25">
      <c r="A8073" t="s">
        <v>15</v>
      </c>
      <c r="B8073" t="s">
        <v>14</v>
      </c>
      <c r="C8073">
        <v>19</v>
      </c>
      <c r="D8073">
        <v>50</v>
      </c>
      <c r="E8073" t="b">
        <v>0</v>
      </c>
      <c r="F8073">
        <v>8.2000000000000003E-2</v>
      </c>
      <c r="G8073">
        <v>256</v>
      </c>
      <c r="H8073">
        <v>256</v>
      </c>
      <c r="I8073">
        <v>516</v>
      </c>
      <c r="J8073">
        <v>515</v>
      </c>
      <c r="K8073">
        <v>0</v>
      </c>
      <c r="L8073">
        <v>11</v>
      </c>
      <c r="M8073">
        <f t="shared" si="16383"/>
        <v>0</v>
      </c>
      <c r="N8073" t="b">
        <f t="shared" ref="N8073" si="16396">AND(MIN($F8072,$F8073,$F8074)=$F8073,MAX($H8072,$H8073,$H8074)=$H8073)</f>
        <v>1</v>
      </c>
      <c r="O8073" t="b">
        <f t="shared" ref="O8073" si="16397">AND(NOT(N8072),N8073,NOT(N8074))</f>
        <v>1</v>
      </c>
    </row>
    <row r="8074" spans="1:15" x14ac:dyDescent="0.25">
      <c r="A8074" t="s">
        <v>19</v>
      </c>
      <c r="B8074" t="s">
        <v>14</v>
      </c>
      <c r="C8074">
        <v>19</v>
      </c>
      <c r="D8074">
        <v>50</v>
      </c>
      <c r="E8074" t="b">
        <v>0</v>
      </c>
      <c r="F8074">
        <v>8.7999999999999995E-2</v>
      </c>
      <c r="G8074">
        <v>256</v>
      </c>
      <c r="H8074">
        <v>256</v>
      </c>
      <c r="I8074">
        <v>956</v>
      </c>
      <c r="J8074">
        <v>515</v>
      </c>
      <c r="K8074">
        <v>0</v>
      </c>
      <c r="L8074">
        <v>11</v>
      </c>
      <c r="M8074">
        <f t="shared" si="16383"/>
        <v>0</v>
      </c>
      <c r="N8074" t="b">
        <f t="shared" ref="N8074" si="16398">AND(MIN($F8072,$F8073,$F8074)=$F8074,MAX($H8072,$H8073,$H8074)=$H8074)</f>
        <v>0</v>
      </c>
      <c r="O8074" t="b">
        <f t="shared" ref="O8074" si="16399">AND(NOT(N8072),NOT(N8073),N8074)</f>
        <v>0</v>
      </c>
    </row>
    <row r="8075" spans="1:15" x14ac:dyDescent="0.25">
      <c r="A8075" t="s">
        <v>13</v>
      </c>
      <c r="B8075" t="s">
        <v>14</v>
      </c>
      <c r="C8075">
        <v>19</v>
      </c>
      <c r="D8075">
        <v>5</v>
      </c>
      <c r="E8075" t="b">
        <v>0</v>
      </c>
      <c r="F8075">
        <v>8.5000000000000006E-2</v>
      </c>
      <c r="G8075">
        <v>256</v>
      </c>
      <c r="H8075">
        <v>256</v>
      </c>
      <c r="I8075">
        <v>1050</v>
      </c>
      <c r="J8075">
        <v>519</v>
      </c>
      <c r="K8075">
        <v>0</v>
      </c>
      <c r="L8075">
        <v>18</v>
      </c>
      <c r="M8075">
        <f t="shared" si="16383"/>
        <v>0</v>
      </c>
      <c r="N8075" t="b">
        <f t="shared" ref="N8075" si="16400">AND(MIN($F8075,$F8076,$F8077)=$F8075,MAX($H8075,$H8076,$H8077)=$H8075)</f>
        <v>1</v>
      </c>
      <c r="O8075" t="b">
        <f t="shared" ref="O8075" si="16401">AND(N8075,NOT(N8076),NOT(N8077))</f>
        <v>1</v>
      </c>
    </row>
    <row r="8076" spans="1:15" x14ac:dyDescent="0.25">
      <c r="A8076" t="s">
        <v>15</v>
      </c>
      <c r="B8076" t="s">
        <v>14</v>
      </c>
      <c r="C8076">
        <v>19</v>
      </c>
      <c r="D8076">
        <v>5</v>
      </c>
      <c r="E8076" t="b">
        <v>0</v>
      </c>
      <c r="F8076">
        <v>8.8999999999999996E-2</v>
      </c>
      <c r="G8076">
        <v>256</v>
      </c>
      <c r="H8076">
        <v>256</v>
      </c>
      <c r="I8076">
        <v>529</v>
      </c>
      <c r="J8076">
        <v>519</v>
      </c>
      <c r="K8076">
        <v>0</v>
      </c>
      <c r="L8076">
        <v>18</v>
      </c>
      <c r="M8076">
        <f t="shared" si="16383"/>
        <v>0</v>
      </c>
      <c r="N8076" t="b">
        <f t="shared" ref="N8076" si="16402">AND(MIN($F8075,$F8076,$F8077)=$F8076,MAX($H8075,$H8076,$H8077)=$H8076)</f>
        <v>0</v>
      </c>
      <c r="O8076" t="b">
        <f t="shared" ref="O8076" si="16403">AND(NOT(N8075),N8076,NOT(N8077))</f>
        <v>0</v>
      </c>
    </row>
    <row r="8077" spans="1:15" x14ac:dyDescent="0.25">
      <c r="A8077" t="s">
        <v>19</v>
      </c>
      <c r="B8077" t="s">
        <v>14</v>
      </c>
      <c r="C8077">
        <v>19</v>
      </c>
      <c r="D8077">
        <v>5</v>
      </c>
      <c r="E8077" t="b">
        <v>0</v>
      </c>
      <c r="F8077">
        <v>9.9000000000000005E-2</v>
      </c>
      <c r="G8077">
        <v>256</v>
      </c>
      <c r="H8077">
        <v>256</v>
      </c>
      <c r="I8077">
        <v>1050</v>
      </c>
      <c r="J8077">
        <v>519</v>
      </c>
      <c r="K8077">
        <v>0</v>
      </c>
      <c r="L8077">
        <v>18</v>
      </c>
      <c r="M8077">
        <f t="shared" si="16383"/>
        <v>0</v>
      </c>
      <c r="N8077" t="b">
        <f t="shared" ref="N8077" si="16404">AND(MIN($F8075,$F8076,$F8077)=$F8077,MAX($H8075,$H8076,$H8077)=$H8077)</f>
        <v>0</v>
      </c>
      <c r="O8077" t="b">
        <f t="shared" ref="O8077" si="16405">AND(NOT(N8075),NOT(N8076),N8077)</f>
        <v>0</v>
      </c>
    </row>
    <row r="8078" spans="1:15" x14ac:dyDescent="0.25">
      <c r="A8078" t="s">
        <v>13</v>
      </c>
      <c r="B8078" t="s">
        <v>14</v>
      </c>
      <c r="C8078">
        <v>19</v>
      </c>
      <c r="D8078">
        <v>6</v>
      </c>
      <c r="E8078" t="b">
        <v>0</v>
      </c>
      <c r="F8078">
        <v>1E-3</v>
      </c>
      <c r="G8078">
        <v>256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f t="shared" si="16383"/>
        <v>256</v>
      </c>
      <c r="N8078" t="b">
        <f t="shared" ref="N8078" si="16406">AND(MIN($F8078,$F8079,$F8080)=$F8078,MAX($H8078,$H8079,$H8080)=$H8078)</f>
        <v>0</v>
      </c>
      <c r="O8078" t="b">
        <f t="shared" ref="O8078" si="16407">AND(N8078,NOT(N8079),NOT(N8080))</f>
        <v>0</v>
      </c>
    </row>
    <row r="8079" spans="1:15" x14ac:dyDescent="0.25">
      <c r="A8079" t="s">
        <v>15</v>
      </c>
      <c r="B8079" t="s">
        <v>14</v>
      </c>
      <c r="C8079">
        <v>19</v>
      </c>
      <c r="D8079">
        <v>6</v>
      </c>
      <c r="E8079" t="b">
        <v>0</v>
      </c>
      <c r="F8079">
        <v>0</v>
      </c>
      <c r="G8079">
        <v>256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f t="shared" si="16383"/>
        <v>256</v>
      </c>
      <c r="N8079" t="b">
        <f t="shared" ref="N8079" si="16408">AND(MIN($F8078,$F8079,$F8080)=$F8079,MAX($H8078,$H8079,$H8080)=$H8079)</f>
        <v>1</v>
      </c>
      <c r="O8079" t="b">
        <f t="shared" ref="O8079" si="16409">AND(NOT(N8078),N8079,NOT(N8080))</f>
        <v>0</v>
      </c>
    </row>
    <row r="8080" spans="1:15" x14ac:dyDescent="0.25">
      <c r="A8080" t="s">
        <v>19</v>
      </c>
      <c r="B8080" t="s">
        <v>14</v>
      </c>
      <c r="C8080">
        <v>19</v>
      </c>
      <c r="D8080">
        <v>6</v>
      </c>
      <c r="E8080" t="b">
        <v>0</v>
      </c>
      <c r="F8080">
        <v>0</v>
      </c>
      <c r="G8080">
        <v>256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f t="shared" si="16383"/>
        <v>256</v>
      </c>
      <c r="N8080" t="b">
        <f t="shared" ref="N8080" si="16410">AND(MIN($F8078,$F8079,$F8080)=$F8080,MAX($H8078,$H8079,$H8080)=$H8080)</f>
        <v>1</v>
      </c>
      <c r="O8080" t="b">
        <f t="shared" ref="O8080" si="16411">AND(NOT(N8078),NOT(N8079),N8080)</f>
        <v>0</v>
      </c>
    </row>
    <row r="8081" spans="1:15" x14ac:dyDescent="0.25">
      <c r="A8081" t="s">
        <v>13</v>
      </c>
      <c r="B8081" t="s">
        <v>14</v>
      </c>
      <c r="C8081">
        <v>19</v>
      </c>
      <c r="D8081">
        <v>7</v>
      </c>
      <c r="E8081" t="b">
        <v>0</v>
      </c>
      <c r="F8081">
        <v>6.2E-2</v>
      </c>
      <c r="G8081">
        <v>256</v>
      </c>
      <c r="H8081">
        <v>256</v>
      </c>
      <c r="I8081">
        <v>959</v>
      </c>
      <c r="J8081">
        <v>605</v>
      </c>
      <c r="K8081">
        <v>46</v>
      </c>
      <c r="L8081">
        <v>9</v>
      </c>
      <c r="M8081">
        <f t="shared" si="16383"/>
        <v>0</v>
      </c>
      <c r="N8081" t="b">
        <f t="shared" ref="N8081" si="16412">AND(MIN($F8081,$F8082,$F8083)=$F8081,MAX($H8081,$H8082,$H8083)=$H8081)</f>
        <v>0</v>
      </c>
      <c r="O8081" t="b">
        <f t="shared" ref="O8081" si="16413">AND(N8081,NOT(N8082),NOT(N8083))</f>
        <v>0</v>
      </c>
    </row>
    <row r="8082" spans="1:15" x14ac:dyDescent="0.25">
      <c r="A8082" t="s">
        <v>15</v>
      </c>
      <c r="B8082" t="s">
        <v>14</v>
      </c>
      <c r="C8082">
        <v>19</v>
      </c>
      <c r="D8082">
        <v>7</v>
      </c>
      <c r="E8082" t="b">
        <v>0</v>
      </c>
      <c r="F8082">
        <v>5.3999999999999999E-2</v>
      </c>
      <c r="G8082">
        <v>256</v>
      </c>
      <c r="H8082">
        <v>256</v>
      </c>
      <c r="I8082">
        <v>650</v>
      </c>
      <c r="J8082">
        <v>649</v>
      </c>
      <c r="K8082">
        <v>68</v>
      </c>
      <c r="L8082">
        <v>9</v>
      </c>
      <c r="M8082">
        <f t="shared" si="16383"/>
        <v>0</v>
      </c>
      <c r="N8082" t="b">
        <f t="shared" ref="N8082" si="16414">AND(MIN($F8081,$F8082,$F8083)=$F8082,MAX($H8081,$H8082,$H8083)=$H8082)</f>
        <v>1</v>
      </c>
      <c r="O8082" t="b">
        <f t="shared" ref="O8082" si="16415">AND(NOT(N8081),N8082,NOT(N8083))</f>
        <v>1</v>
      </c>
    </row>
    <row r="8083" spans="1:15" x14ac:dyDescent="0.25">
      <c r="A8083" t="s">
        <v>19</v>
      </c>
      <c r="B8083" t="s">
        <v>14</v>
      </c>
      <c r="C8083">
        <v>19</v>
      </c>
      <c r="D8083">
        <v>7</v>
      </c>
      <c r="E8083" t="b">
        <v>0</v>
      </c>
      <c r="F8083">
        <v>6.5000000000000002E-2</v>
      </c>
      <c r="G8083">
        <v>256</v>
      </c>
      <c r="H8083">
        <v>256</v>
      </c>
      <c r="I8083">
        <v>959</v>
      </c>
      <c r="J8083">
        <v>605</v>
      </c>
      <c r="K8083">
        <v>46</v>
      </c>
      <c r="L8083">
        <v>9</v>
      </c>
      <c r="M8083">
        <f t="shared" si="16383"/>
        <v>0</v>
      </c>
      <c r="N8083" t="b">
        <f t="shared" ref="N8083" si="16416">AND(MIN($F8081,$F8082,$F8083)=$F8083,MAX($H8081,$H8082,$H8083)=$H8083)</f>
        <v>0</v>
      </c>
      <c r="O8083" t="b">
        <f t="shared" ref="O8083" si="16417">AND(NOT(N8081),NOT(N8082),N8083)</f>
        <v>0</v>
      </c>
    </row>
    <row r="8084" spans="1:15" x14ac:dyDescent="0.25">
      <c r="A8084" t="s">
        <v>13</v>
      </c>
      <c r="B8084" t="s">
        <v>14</v>
      </c>
      <c r="C8084">
        <v>19</v>
      </c>
      <c r="D8084">
        <v>8</v>
      </c>
      <c r="E8084" t="b">
        <v>0</v>
      </c>
      <c r="F8084">
        <v>1E-3</v>
      </c>
      <c r="G8084">
        <v>256</v>
      </c>
      <c r="H8084">
        <v>3</v>
      </c>
      <c r="I8084">
        <v>18</v>
      </c>
      <c r="J8084">
        <v>11</v>
      </c>
      <c r="K8084">
        <v>3</v>
      </c>
      <c r="L8084">
        <v>1</v>
      </c>
      <c r="M8084">
        <f t="shared" si="16383"/>
        <v>253</v>
      </c>
      <c r="N8084" t="b">
        <f t="shared" ref="N8084" si="16418">AND(MIN($F8084,$F8085,$F8086)=$F8084,MAX($H8084,$H8085,$H8086)=$H8084)</f>
        <v>0</v>
      </c>
      <c r="O8084" t="b">
        <f t="shared" ref="O8084" si="16419">AND(N8084,NOT(N8085),NOT(N8086))</f>
        <v>0</v>
      </c>
    </row>
    <row r="8085" spans="1:15" x14ac:dyDescent="0.25">
      <c r="A8085" t="s">
        <v>15</v>
      </c>
      <c r="B8085" t="s">
        <v>14</v>
      </c>
      <c r="C8085">
        <v>19</v>
      </c>
      <c r="D8085">
        <v>8</v>
      </c>
      <c r="E8085" t="b">
        <v>0</v>
      </c>
      <c r="F8085">
        <v>0</v>
      </c>
      <c r="G8085">
        <v>256</v>
      </c>
      <c r="H8085">
        <v>3</v>
      </c>
      <c r="I8085">
        <v>11</v>
      </c>
      <c r="J8085">
        <v>11</v>
      </c>
      <c r="K8085">
        <v>3</v>
      </c>
      <c r="L8085">
        <v>1</v>
      </c>
      <c r="M8085">
        <f t="shared" si="16383"/>
        <v>253</v>
      </c>
      <c r="N8085" t="b">
        <f t="shared" ref="N8085" si="16420">AND(MIN($F8084,$F8085,$F8086)=$F8085,MAX($H8084,$H8085,$H8086)=$H8085)</f>
        <v>1</v>
      </c>
      <c r="O8085" t="b">
        <f t="shared" ref="O8085" si="16421">AND(NOT(N8084),N8085,NOT(N8086))</f>
        <v>1</v>
      </c>
    </row>
    <row r="8086" spans="1:15" x14ac:dyDescent="0.25">
      <c r="A8086" t="s">
        <v>19</v>
      </c>
      <c r="B8086" t="s">
        <v>14</v>
      </c>
      <c r="C8086">
        <v>19</v>
      </c>
      <c r="D8086">
        <v>8</v>
      </c>
      <c r="E8086" t="b">
        <v>0</v>
      </c>
      <c r="F8086">
        <v>1E-3</v>
      </c>
      <c r="G8086">
        <v>256</v>
      </c>
      <c r="H8086">
        <v>3</v>
      </c>
      <c r="I8086">
        <v>18</v>
      </c>
      <c r="J8086">
        <v>11</v>
      </c>
      <c r="K8086">
        <v>3</v>
      </c>
      <c r="L8086">
        <v>1</v>
      </c>
      <c r="M8086">
        <f t="shared" si="16383"/>
        <v>253</v>
      </c>
      <c r="N8086" t="b">
        <f t="shared" ref="N8086" si="16422">AND(MIN($F8084,$F8085,$F8086)=$F8086,MAX($H8084,$H8085,$H8086)=$H8086)</f>
        <v>0</v>
      </c>
      <c r="O8086" t="b">
        <f t="shared" ref="O8086" si="16423">AND(NOT(N8084),NOT(N8085),N8086)</f>
        <v>0</v>
      </c>
    </row>
    <row r="8087" spans="1:15" x14ac:dyDescent="0.25">
      <c r="A8087" t="s">
        <v>13</v>
      </c>
      <c r="B8087" t="s">
        <v>14</v>
      </c>
      <c r="C8087">
        <v>19</v>
      </c>
      <c r="D8087">
        <v>9</v>
      </c>
      <c r="E8087" t="b">
        <v>0</v>
      </c>
      <c r="F8087">
        <v>8.7999999999999995E-2</v>
      </c>
      <c r="G8087">
        <v>256</v>
      </c>
      <c r="H8087">
        <v>256</v>
      </c>
      <c r="I8087">
        <v>1955</v>
      </c>
      <c r="J8087">
        <v>1013</v>
      </c>
      <c r="K8087">
        <v>248</v>
      </c>
      <c r="L8087">
        <v>14</v>
      </c>
      <c r="M8087">
        <f t="shared" si="16383"/>
        <v>0</v>
      </c>
      <c r="N8087" t="b">
        <f t="shared" ref="N8087" si="16424">AND(MIN($F8087,$F8088,$F8089)=$F8087,MAX($H8087,$H8088,$H8089)=$H8087)</f>
        <v>0</v>
      </c>
      <c r="O8087" t="b">
        <f t="shared" ref="O8087" si="16425">AND(N8087,NOT(N8088),NOT(N8089))</f>
        <v>0</v>
      </c>
    </row>
    <row r="8088" spans="1:15" x14ac:dyDescent="0.25">
      <c r="A8088" t="s">
        <v>15</v>
      </c>
      <c r="B8088" t="s">
        <v>14</v>
      </c>
      <c r="C8088">
        <v>19</v>
      </c>
      <c r="D8088">
        <v>9</v>
      </c>
      <c r="E8088" t="b">
        <v>0</v>
      </c>
      <c r="F8088">
        <v>7.9000000000000001E-2</v>
      </c>
      <c r="G8088">
        <v>256</v>
      </c>
      <c r="H8088">
        <v>256</v>
      </c>
      <c r="I8088">
        <v>1022</v>
      </c>
      <c r="J8088">
        <v>1013</v>
      </c>
      <c r="K8088">
        <v>248</v>
      </c>
      <c r="L8088">
        <v>14</v>
      </c>
      <c r="M8088">
        <f t="shared" si="16383"/>
        <v>0</v>
      </c>
      <c r="N8088" t="b">
        <f t="shared" ref="N8088" si="16426">AND(MIN($F8087,$F8088,$F8089)=$F8088,MAX($H8087,$H8088,$H8089)=$H8088)</f>
        <v>1</v>
      </c>
      <c r="O8088" t="b">
        <f t="shared" ref="O8088" si="16427">AND(NOT(N8087),N8088,NOT(N8089))</f>
        <v>1</v>
      </c>
    </row>
    <row r="8089" spans="1:15" x14ac:dyDescent="0.25">
      <c r="A8089" t="s">
        <v>19</v>
      </c>
      <c r="B8089" t="s">
        <v>14</v>
      </c>
      <c r="C8089">
        <v>19</v>
      </c>
      <c r="D8089">
        <v>9</v>
      </c>
      <c r="E8089" t="b">
        <v>0</v>
      </c>
      <c r="F8089">
        <v>0.10100000000000001</v>
      </c>
      <c r="G8089">
        <v>256</v>
      </c>
      <c r="H8089">
        <v>256</v>
      </c>
      <c r="I8089">
        <v>1955</v>
      </c>
      <c r="J8089">
        <v>1013</v>
      </c>
      <c r="K8089">
        <v>248</v>
      </c>
      <c r="L8089">
        <v>14</v>
      </c>
      <c r="M8089">
        <f t="shared" si="16383"/>
        <v>0</v>
      </c>
      <c r="N8089" t="b">
        <f t="shared" ref="N8089" si="16428">AND(MIN($F8087,$F8088,$F8089)=$F8089,MAX($H8087,$H8088,$H8089)=$H8089)</f>
        <v>0</v>
      </c>
      <c r="O8089" t="b">
        <f t="shared" ref="O8089" si="16429">AND(NOT(N8087),NOT(N8088),N8089)</f>
        <v>0</v>
      </c>
    </row>
    <row r="8090" spans="1:15" x14ac:dyDescent="0.25">
      <c r="A8090" t="s">
        <v>13</v>
      </c>
      <c r="B8090" t="s">
        <v>14</v>
      </c>
      <c r="C8090">
        <v>20</v>
      </c>
      <c r="D8090">
        <v>0</v>
      </c>
      <c r="E8090" t="b">
        <v>0</v>
      </c>
      <c r="F8090">
        <v>0</v>
      </c>
      <c r="G8090">
        <v>256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f t="shared" si="16383"/>
        <v>256</v>
      </c>
      <c r="N8090" t="b">
        <f t="shared" ref="N8090" si="16430">AND(MIN($F8090,$F8091,$F8092)=$F8090,MAX($H8090,$H8091,$H8092)=$H8090)</f>
        <v>1</v>
      </c>
      <c r="O8090" t="b">
        <f t="shared" ref="O8090" si="16431">AND(N8090,NOT(N8091),NOT(N8092))</f>
        <v>1</v>
      </c>
    </row>
    <row r="8091" spans="1:15" x14ac:dyDescent="0.25">
      <c r="A8091" t="s">
        <v>15</v>
      </c>
      <c r="B8091" t="s">
        <v>14</v>
      </c>
      <c r="C8091">
        <v>20</v>
      </c>
      <c r="D8091">
        <v>0</v>
      </c>
      <c r="E8091" t="b">
        <v>0</v>
      </c>
      <c r="F8091">
        <v>1E-3</v>
      </c>
      <c r="G8091">
        <v>256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f t="shared" si="16383"/>
        <v>256</v>
      </c>
      <c r="N8091" t="b">
        <f t="shared" ref="N8091" si="16432">AND(MIN($F8090,$F8091,$F8092)=$F8091,MAX($H8090,$H8091,$H8092)=$H8091)</f>
        <v>0</v>
      </c>
      <c r="O8091" t="b">
        <f t="shared" ref="O8091" si="16433">AND(NOT(N8090),N8091,NOT(N8092))</f>
        <v>0</v>
      </c>
    </row>
    <row r="8092" spans="1:15" x14ac:dyDescent="0.25">
      <c r="A8092" t="s">
        <v>19</v>
      </c>
      <c r="B8092" t="s">
        <v>14</v>
      </c>
      <c r="C8092">
        <v>20</v>
      </c>
      <c r="D8092">
        <v>0</v>
      </c>
      <c r="E8092" t="b">
        <v>0</v>
      </c>
      <c r="F8092">
        <v>1E-3</v>
      </c>
      <c r="G8092">
        <v>256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f t="shared" si="16383"/>
        <v>256</v>
      </c>
      <c r="N8092" t="b">
        <f t="shared" ref="N8092" si="16434">AND(MIN($F8090,$F8091,$F8092)=$F8092,MAX($H8090,$H8091,$H8092)=$H8092)</f>
        <v>0</v>
      </c>
      <c r="O8092" t="b">
        <f t="shared" ref="O8092" si="16435">AND(NOT(N8090),NOT(N8091),N8092)</f>
        <v>0</v>
      </c>
    </row>
    <row r="8093" spans="1:15" x14ac:dyDescent="0.25">
      <c r="A8093" t="s">
        <v>13</v>
      </c>
      <c r="B8093" t="s">
        <v>14</v>
      </c>
      <c r="C8093">
        <v>20</v>
      </c>
      <c r="D8093">
        <v>10</v>
      </c>
      <c r="E8093" t="b">
        <v>0</v>
      </c>
      <c r="F8093">
        <v>0.183</v>
      </c>
      <c r="G8093">
        <v>256</v>
      </c>
      <c r="H8093">
        <v>256</v>
      </c>
      <c r="I8093">
        <v>15059</v>
      </c>
      <c r="J8093">
        <v>9296</v>
      </c>
      <c r="K8093">
        <v>4390</v>
      </c>
      <c r="L8093">
        <v>13</v>
      </c>
      <c r="M8093">
        <f t="shared" si="16383"/>
        <v>0</v>
      </c>
      <c r="N8093" t="b">
        <f t="shared" ref="N8093" si="16436">AND(MIN($F8093,$F8094,$F8095)=$F8093,MAX($H8093,$H8094,$H8095)=$H8093)</f>
        <v>0</v>
      </c>
      <c r="O8093" t="b">
        <f t="shared" ref="O8093" si="16437">AND(N8093,NOT(N8094),NOT(N8095))</f>
        <v>0</v>
      </c>
    </row>
    <row r="8094" spans="1:15" x14ac:dyDescent="0.25">
      <c r="A8094" t="s">
        <v>15</v>
      </c>
      <c r="B8094" t="s">
        <v>14</v>
      </c>
      <c r="C8094">
        <v>20</v>
      </c>
      <c r="D8094">
        <v>10</v>
      </c>
      <c r="E8094" t="b">
        <v>0</v>
      </c>
      <c r="F8094">
        <v>0.13200000000000001</v>
      </c>
      <c r="G8094">
        <v>256</v>
      </c>
      <c r="H8094">
        <v>256</v>
      </c>
      <c r="I8094">
        <v>9299</v>
      </c>
      <c r="J8094">
        <v>9296</v>
      </c>
      <c r="K8094">
        <v>4390</v>
      </c>
      <c r="L8094">
        <v>13</v>
      </c>
      <c r="M8094">
        <f t="shared" si="16383"/>
        <v>0</v>
      </c>
      <c r="N8094" t="b">
        <f t="shared" ref="N8094" si="16438">AND(MIN($F8093,$F8094,$F8095)=$F8094,MAX($H8093,$H8094,$H8095)=$H8094)</f>
        <v>1</v>
      </c>
      <c r="O8094" t="b">
        <f t="shared" ref="O8094" si="16439">AND(NOT(N8093),N8094,NOT(N8095))</f>
        <v>1</v>
      </c>
    </row>
    <row r="8095" spans="1:15" x14ac:dyDescent="0.25">
      <c r="A8095" t="s">
        <v>19</v>
      </c>
      <c r="B8095" t="s">
        <v>14</v>
      </c>
      <c r="C8095">
        <v>20</v>
      </c>
      <c r="D8095">
        <v>10</v>
      </c>
      <c r="E8095" t="b">
        <v>0</v>
      </c>
      <c r="F8095">
        <v>0.20499999999999999</v>
      </c>
      <c r="G8095">
        <v>256</v>
      </c>
      <c r="H8095">
        <v>256</v>
      </c>
      <c r="I8095">
        <v>15059</v>
      </c>
      <c r="J8095">
        <v>9296</v>
      </c>
      <c r="K8095">
        <v>4390</v>
      </c>
      <c r="L8095">
        <v>13</v>
      </c>
      <c r="M8095">
        <f t="shared" si="16383"/>
        <v>0</v>
      </c>
      <c r="N8095" t="b">
        <f t="shared" ref="N8095" si="16440">AND(MIN($F8093,$F8094,$F8095)=$F8095,MAX($H8093,$H8094,$H8095)=$H8095)</f>
        <v>0</v>
      </c>
      <c r="O8095" t="b">
        <f t="shared" ref="O8095" si="16441">AND(NOT(N8093),NOT(N8094),N8095)</f>
        <v>0</v>
      </c>
    </row>
    <row r="8096" spans="1:15" x14ac:dyDescent="0.25">
      <c r="A8096" t="s">
        <v>13</v>
      </c>
      <c r="B8096" t="s">
        <v>14</v>
      </c>
      <c r="C8096">
        <v>20</v>
      </c>
      <c r="D8096">
        <v>11</v>
      </c>
      <c r="E8096" t="b">
        <v>1</v>
      </c>
      <c r="F8096">
        <v>10.000999999999999</v>
      </c>
      <c r="G8096">
        <v>256</v>
      </c>
      <c r="H8096">
        <v>0</v>
      </c>
      <c r="I8096">
        <v>1156259</v>
      </c>
      <c r="J8096">
        <v>1156187</v>
      </c>
      <c r="K8096">
        <v>578091</v>
      </c>
      <c r="L8096">
        <v>13</v>
      </c>
      <c r="M8096">
        <f t="shared" si="16383"/>
        <v>256</v>
      </c>
      <c r="N8096" t="b">
        <f t="shared" ref="N8096" si="16442">AND(MIN($F8096,$F8097,$F8098)=$F8096,MAX($H8096,$H8097,$H8098)=$H8096)</f>
        <v>0</v>
      </c>
      <c r="O8096" t="b">
        <f t="shared" ref="O8096" si="16443">AND(N8096,NOT(N8097),NOT(N8098))</f>
        <v>0</v>
      </c>
    </row>
    <row r="8097" spans="1:15" x14ac:dyDescent="0.25">
      <c r="A8097" t="s">
        <v>15</v>
      </c>
      <c r="B8097" t="s">
        <v>14</v>
      </c>
      <c r="C8097">
        <v>20</v>
      </c>
      <c r="D8097">
        <v>11</v>
      </c>
      <c r="E8097" t="b">
        <v>0</v>
      </c>
      <c r="F8097">
        <v>5.5380000000000003</v>
      </c>
      <c r="G8097">
        <v>256</v>
      </c>
      <c r="H8097">
        <v>256</v>
      </c>
      <c r="I8097">
        <v>518</v>
      </c>
      <c r="J8097">
        <v>516</v>
      </c>
      <c r="K8097">
        <v>0</v>
      </c>
      <c r="L8097">
        <v>8</v>
      </c>
      <c r="M8097">
        <f t="shared" si="16383"/>
        <v>0</v>
      </c>
      <c r="N8097" t="b">
        <f t="shared" ref="N8097" si="16444">AND(MIN($F8096,$F8097,$F8098)=$F8097,MAX($H8096,$H8097,$H8098)=$H8097)</f>
        <v>1</v>
      </c>
      <c r="O8097" t="b">
        <f t="shared" ref="O8097" si="16445">AND(NOT(N8096),N8097,NOT(N8098))</f>
        <v>1</v>
      </c>
    </row>
    <row r="8098" spans="1:15" x14ac:dyDescent="0.25">
      <c r="A8098" t="s">
        <v>19</v>
      </c>
      <c r="B8098" t="s">
        <v>14</v>
      </c>
      <c r="C8098">
        <v>20</v>
      </c>
      <c r="D8098">
        <v>11</v>
      </c>
      <c r="E8098" t="b">
        <v>1</v>
      </c>
      <c r="F8098">
        <v>10.003</v>
      </c>
      <c r="G8098">
        <v>256</v>
      </c>
      <c r="H8098">
        <v>0</v>
      </c>
      <c r="I8098">
        <v>1004598</v>
      </c>
      <c r="J8098">
        <v>1004534</v>
      </c>
      <c r="K8098">
        <v>502265</v>
      </c>
      <c r="L8098">
        <v>13</v>
      </c>
      <c r="M8098">
        <f t="shared" si="16383"/>
        <v>256</v>
      </c>
      <c r="N8098" t="b">
        <f t="shared" ref="N8098" si="16446">AND(MIN($F8096,$F8097,$F8098)=$F8098,MAX($H8096,$H8097,$H8098)=$H8098)</f>
        <v>0</v>
      </c>
      <c r="O8098" t="b">
        <f t="shared" ref="O8098" si="16447">AND(NOT(N8096),NOT(N8097),N8098)</f>
        <v>0</v>
      </c>
    </row>
    <row r="8099" spans="1:15" x14ac:dyDescent="0.25">
      <c r="A8099" t="s">
        <v>13</v>
      </c>
      <c r="B8099" t="s">
        <v>14</v>
      </c>
      <c r="C8099">
        <v>20</v>
      </c>
      <c r="D8099">
        <v>12</v>
      </c>
      <c r="E8099" t="b">
        <v>0</v>
      </c>
      <c r="F8099">
        <v>0.11700000000000001</v>
      </c>
      <c r="G8099">
        <v>256</v>
      </c>
      <c r="H8099">
        <v>256</v>
      </c>
      <c r="I8099">
        <v>3816</v>
      </c>
      <c r="J8099">
        <v>3188</v>
      </c>
      <c r="K8099">
        <v>1336</v>
      </c>
      <c r="L8099">
        <v>16</v>
      </c>
      <c r="M8099">
        <f t="shared" si="16383"/>
        <v>0</v>
      </c>
      <c r="N8099" t="b">
        <f t="shared" ref="N8099" si="16448">AND(MIN($F8099,$F8100,$F8101)=$F8099,MAX($H8099,$H8100,$H8101)=$H8099)</f>
        <v>1</v>
      </c>
      <c r="O8099" t="b">
        <f t="shared" ref="O8099" si="16449">AND(N8099,NOT(N8100),NOT(N8101))</f>
        <v>1</v>
      </c>
    </row>
    <row r="8100" spans="1:15" x14ac:dyDescent="0.25">
      <c r="A8100" t="s">
        <v>15</v>
      </c>
      <c r="B8100" t="s">
        <v>14</v>
      </c>
      <c r="C8100">
        <v>20</v>
      </c>
      <c r="D8100">
        <v>12</v>
      </c>
      <c r="E8100" t="b">
        <v>1</v>
      </c>
      <c r="F8100">
        <v>10.002000000000001</v>
      </c>
      <c r="G8100">
        <v>256</v>
      </c>
      <c r="H8100">
        <v>0</v>
      </c>
      <c r="I8100">
        <v>13133</v>
      </c>
      <c r="J8100">
        <v>13132</v>
      </c>
      <c r="K8100">
        <v>6564</v>
      </c>
      <c r="L8100">
        <v>11</v>
      </c>
      <c r="M8100">
        <f t="shared" si="16383"/>
        <v>256</v>
      </c>
      <c r="N8100" t="b">
        <f t="shared" ref="N8100" si="16450">AND(MIN($F8099,$F8100,$F8101)=$F8100,MAX($H8099,$H8100,$H8101)=$H8100)</f>
        <v>0</v>
      </c>
      <c r="O8100" t="b">
        <f t="shared" ref="O8100" si="16451">AND(NOT(N8099),N8100,NOT(N8101))</f>
        <v>0</v>
      </c>
    </row>
    <row r="8101" spans="1:15" x14ac:dyDescent="0.25">
      <c r="A8101" t="s">
        <v>19</v>
      </c>
      <c r="B8101" t="s">
        <v>14</v>
      </c>
      <c r="C8101">
        <v>20</v>
      </c>
      <c r="D8101">
        <v>12</v>
      </c>
      <c r="E8101" t="b">
        <v>0</v>
      </c>
      <c r="F8101">
        <v>0.12</v>
      </c>
      <c r="G8101">
        <v>256</v>
      </c>
      <c r="H8101">
        <v>256</v>
      </c>
      <c r="I8101">
        <v>3816</v>
      </c>
      <c r="J8101">
        <v>3188</v>
      </c>
      <c r="K8101">
        <v>1336</v>
      </c>
      <c r="L8101">
        <v>16</v>
      </c>
      <c r="M8101">
        <f t="shared" si="16383"/>
        <v>0</v>
      </c>
      <c r="N8101" t="b">
        <f t="shared" ref="N8101" si="16452">AND(MIN($F8099,$F8100,$F8101)=$F8101,MAX($H8099,$H8100,$H8101)=$H8101)</f>
        <v>0</v>
      </c>
      <c r="O8101" t="b">
        <f t="shared" ref="O8101" si="16453">AND(NOT(N8099),NOT(N8100),N8101)</f>
        <v>0</v>
      </c>
    </row>
    <row r="8102" spans="1:15" x14ac:dyDescent="0.25">
      <c r="A8102" t="s">
        <v>13</v>
      </c>
      <c r="B8102" t="s">
        <v>14</v>
      </c>
      <c r="C8102">
        <v>20</v>
      </c>
      <c r="D8102">
        <v>13</v>
      </c>
      <c r="E8102" t="b">
        <v>1</v>
      </c>
      <c r="F8102">
        <v>10.000999999999999</v>
      </c>
      <c r="G8102">
        <v>256</v>
      </c>
      <c r="H8102">
        <v>0</v>
      </c>
      <c r="I8102">
        <v>739052</v>
      </c>
      <c r="J8102">
        <v>738983</v>
      </c>
      <c r="K8102">
        <v>369489</v>
      </c>
      <c r="L8102">
        <v>19</v>
      </c>
      <c r="M8102">
        <f t="shared" si="16383"/>
        <v>256</v>
      </c>
      <c r="N8102" t="b">
        <f t="shared" ref="N8102" si="16454">AND(MIN($F8102,$F8103,$F8104)=$F8102,MAX($H8102,$H8103,$H8104)=$H8102)</f>
        <v>1</v>
      </c>
      <c r="O8102" t="b">
        <f t="shared" ref="O8102" si="16455">AND(N8102,NOT(N8103),NOT(N8104))</f>
        <v>1</v>
      </c>
    </row>
    <row r="8103" spans="1:15" x14ac:dyDescent="0.25">
      <c r="A8103" t="s">
        <v>15</v>
      </c>
      <c r="B8103" t="s">
        <v>14</v>
      </c>
      <c r="C8103">
        <v>20</v>
      </c>
      <c r="D8103">
        <v>13</v>
      </c>
      <c r="E8103" t="b">
        <v>1</v>
      </c>
      <c r="F8103">
        <v>10.004</v>
      </c>
      <c r="G8103">
        <v>256</v>
      </c>
      <c r="H8103">
        <v>0</v>
      </c>
      <c r="I8103">
        <v>2019</v>
      </c>
      <c r="J8103">
        <v>2018</v>
      </c>
      <c r="K8103">
        <v>1007</v>
      </c>
      <c r="L8103">
        <v>11</v>
      </c>
      <c r="M8103">
        <f t="shared" si="16383"/>
        <v>256</v>
      </c>
      <c r="N8103" t="b">
        <f t="shared" ref="N8103" si="16456">AND(MIN($F8102,$F8103,$F8104)=$F8103,MAX($H8102,$H8103,$H8104)=$H8103)</f>
        <v>0</v>
      </c>
      <c r="O8103" t="b">
        <f t="shared" ref="O8103" si="16457">AND(NOT(N8102),N8103,NOT(N8104))</f>
        <v>0</v>
      </c>
    </row>
    <row r="8104" spans="1:15" x14ac:dyDescent="0.25">
      <c r="A8104" t="s">
        <v>19</v>
      </c>
      <c r="B8104" t="s">
        <v>14</v>
      </c>
      <c r="C8104">
        <v>20</v>
      </c>
      <c r="D8104">
        <v>13</v>
      </c>
      <c r="E8104" t="b">
        <v>1</v>
      </c>
      <c r="F8104">
        <v>10.016</v>
      </c>
      <c r="G8104">
        <v>256</v>
      </c>
      <c r="H8104">
        <v>0</v>
      </c>
      <c r="I8104">
        <v>642740</v>
      </c>
      <c r="J8104">
        <v>642676</v>
      </c>
      <c r="K8104">
        <v>321336</v>
      </c>
      <c r="L8104">
        <v>19</v>
      </c>
      <c r="M8104">
        <f t="shared" si="16383"/>
        <v>256</v>
      </c>
      <c r="N8104" t="b">
        <f t="shared" ref="N8104" si="16458">AND(MIN($F8102,$F8103,$F8104)=$F8104,MAX($H8102,$H8103,$H8104)=$H8104)</f>
        <v>0</v>
      </c>
      <c r="O8104" t="b">
        <f t="shared" ref="O8104" si="16459">AND(NOT(N8102),NOT(N8103),N8104)</f>
        <v>0</v>
      </c>
    </row>
    <row r="8105" spans="1:15" x14ac:dyDescent="0.25">
      <c r="A8105" t="s">
        <v>13</v>
      </c>
      <c r="B8105" t="s">
        <v>14</v>
      </c>
      <c r="C8105">
        <v>20</v>
      </c>
      <c r="D8105">
        <v>14</v>
      </c>
      <c r="E8105" t="b">
        <v>1</v>
      </c>
      <c r="F8105">
        <v>10.000999999999999</v>
      </c>
      <c r="G8105">
        <v>256</v>
      </c>
      <c r="H8105">
        <v>0</v>
      </c>
      <c r="I8105">
        <v>1121438</v>
      </c>
      <c r="J8105">
        <v>1121375</v>
      </c>
      <c r="K8105">
        <v>560685</v>
      </c>
      <c r="L8105">
        <v>26</v>
      </c>
      <c r="M8105">
        <f t="shared" si="16383"/>
        <v>256</v>
      </c>
      <c r="N8105" t="b">
        <f t="shared" ref="N8105" si="16460">AND(MIN($F8105,$F8106,$F8107)=$F8105,MAX($H8105,$H8106,$H8107)=$H8105)</f>
        <v>0</v>
      </c>
      <c r="O8105" t="b">
        <f t="shared" ref="O8105" si="16461">AND(N8105,NOT(N8106),NOT(N8107))</f>
        <v>0</v>
      </c>
    </row>
    <row r="8106" spans="1:15" x14ac:dyDescent="0.25">
      <c r="A8106" t="s">
        <v>15</v>
      </c>
      <c r="B8106" t="s">
        <v>14</v>
      </c>
      <c r="C8106">
        <v>20</v>
      </c>
      <c r="D8106">
        <v>14</v>
      </c>
      <c r="E8106" t="b">
        <v>0</v>
      </c>
      <c r="F8106">
        <v>3.556</v>
      </c>
      <c r="G8106">
        <v>256</v>
      </c>
      <c r="H8106">
        <v>256</v>
      </c>
      <c r="I8106">
        <v>699</v>
      </c>
      <c r="J8106">
        <v>697</v>
      </c>
      <c r="K8106">
        <v>90</v>
      </c>
      <c r="L8106">
        <v>9</v>
      </c>
      <c r="M8106">
        <f t="shared" si="16383"/>
        <v>0</v>
      </c>
      <c r="N8106" t="b">
        <f t="shared" ref="N8106" si="16462">AND(MIN($F8105,$F8106,$F8107)=$F8106,MAX($H8105,$H8106,$H8107)=$H8106)</f>
        <v>1</v>
      </c>
      <c r="O8106" t="b">
        <f t="shared" ref="O8106" si="16463">AND(NOT(N8105),N8106,NOT(N8107))</f>
        <v>1</v>
      </c>
    </row>
    <row r="8107" spans="1:15" x14ac:dyDescent="0.25">
      <c r="A8107" t="s">
        <v>19</v>
      </c>
      <c r="B8107" t="s">
        <v>14</v>
      </c>
      <c r="C8107">
        <v>20</v>
      </c>
      <c r="D8107">
        <v>14</v>
      </c>
      <c r="E8107" t="b">
        <v>1</v>
      </c>
      <c r="F8107">
        <v>10.004</v>
      </c>
      <c r="G8107">
        <v>256</v>
      </c>
      <c r="H8107">
        <v>0</v>
      </c>
      <c r="I8107">
        <v>910382</v>
      </c>
      <c r="J8107">
        <v>910343</v>
      </c>
      <c r="K8107">
        <v>455170</v>
      </c>
      <c r="L8107">
        <v>19</v>
      </c>
      <c r="M8107">
        <f t="shared" si="16383"/>
        <v>256</v>
      </c>
      <c r="N8107" t="b">
        <f t="shared" ref="N8107" si="16464">AND(MIN($F8105,$F8106,$F8107)=$F8107,MAX($H8105,$H8106,$H8107)=$H8107)</f>
        <v>0</v>
      </c>
      <c r="O8107" t="b">
        <f t="shared" ref="O8107" si="16465">AND(NOT(N8105),NOT(N8106),N8107)</f>
        <v>0</v>
      </c>
    </row>
    <row r="8108" spans="1:15" x14ac:dyDescent="0.25">
      <c r="A8108" t="s">
        <v>13</v>
      </c>
      <c r="B8108" t="s">
        <v>14</v>
      </c>
      <c r="C8108">
        <v>20</v>
      </c>
      <c r="D8108">
        <v>15</v>
      </c>
      <c r="E8108" t="b">
        <v>0</v>
      </c>
      <c r="F8108">
        <v>2.9220000000000002</v>
      </c>
      <c r="G8108">
        <v>256</v>
      </c>
      <c r="H8108">
        <v>256</v>
      </c>
      <c r="I8108">
        <v>334682</v>
      </c>
      <c r="J8108">
        <v>183222</v>
      </c>
      <c r="K8108">
        <v>91353</v>
      </c>
      <c r="L8108">
        <v>16</v>
      </c>
      <c r="M8108">
        <f t="shared" si="16383"/>
        <v>0</v>
      </c>
      <c r="N8108" t="b">
        <f t="shared" ref="N8108" si="16466">AND(MIN($F8108,$F8109,$F8110)=$F8108,MAX($H8108,$H8109,$H8110)=$H8108)</f>
        <v>0</v>
      </c>
      <c r="O8108" t="b">
        <f t="shared" ref="O8108" si="16467">AND(N8108,NOT(N8109),NOT(N8110))</f>
        <v>0</v>
      </c>
    </row>
    <row r="8109" spans="1:15" x14ac:dyDescent="0.25">
      <c r="A8109" t="s">
        <v>15</v>
      </c>
      <c r="B8109" t="s">
        <v>14</v>
      </c>
      <c r="C8109">
        <v>20</v>
      </c>
      <c r="D8109">
        <v>15</v>
      </c>
      <c r="E8109" t="b">
        <v>0</v>
      </c>
      <c r="F8109">
        <v>1.768</v>
      </c>
      <c r="G8109">
        <v>256</v>
      </c>
      <c r="H8109">
        <v>256</v>
      </c>
      <c r="I8109">
        <v>183515</v>
      </c>
      <c r="J8109">
        <v>183222</v>
      </c>
      <c r="K8109">
        <v>91353</v>
      </c>
      <c r="L8109">
        <v>16</v>
      </c>
      <c r="M8109">
        <f t="shared" si="16383"/>
        <v>0</v>
      </c>
      <c r="N8109" t="b">
        <f t="shared" ref="N8109" si="16468">AND(MIN($F8108,$F8109,$F8110)=$F8109,MAX($H8108,$H8109,$H8110)=$H8109)</f>
        <v>1</v>
      </c>
      <c r="O8109" t="b">
        <f t="shared" ref="O8109" si="16469">AND(NOT(N8108),N8109,NOT(N8110))</f>
        <v>1</v>
      </c>
    </row>
    <row r="8110" spans="1:15" x14ac:dyDescent="0.25">
      <c r="A8110" t="s">
        <v>19</v>
      </c>
      <c r="B8110" t="s">
        <v>14</v>
      </c>
      <c r="C8110">
        <v>20</v>
      </c>
      <c r="D8110">
        <v>15</v>
      </c>
      <c r="E8110" t="b">
        <v>0</v>
      </c>
      <c r="F8110">
        <v>3.3940000000000001</v>
      </c>
      <c r="G8110">
        <v>256</v>
      </c>
      <c r="H8110">
        <v>256</v>
      </c>
      <c r="I8110">
        <v>334682</v>
      </c>
      <c r="J8110">
        <v>183222</v>
      </c>
      <c r="K8110">
        <v>91353</v>
      </c>
      <c r="L8110">
        <v>16</v>
      </c>
      <c r="M8110">
        <f t="shared" si="16383"/>
        <v>0</v>
      </c>
      <c r="N8110" t="b">
        <f t="shared" ref="N8110" si="16470">AND(MIN($F8108,$F8109,$F8110)=$F8110,MAX($H8108,$H8109,$H8110)=$H8110)</f>
        <v>0</v>
      </c>
      <c r="O8110" t="b">
        <f t="shared" ref="O8110" si="16471">AND(NOT(N8108),NOT(N8109),N8110)</f>
        <v>0</v>
      </c>
    </row>
    <row r="8111" spans="1:15" x14ac:dyDescent="0.25">
      <c r="A8111" t="s">
        <v>13</v>
      </c>
      <c r="B8111" t="s">
        <v>14</v>
      </c>
      <c r="C8111">
        <v>20</v>
      </c>
      <c r="D8111">
        <v>16</v>
      </c>
      <c r="E8111" t="b">
        <v>0</v>
      </c>
      <c r="F8111">
        <v>0.13800000000000001</v>
      </c>
      <c r="G8111">
        <v>256</v>
      </c>
      <c r="H8111">
        <v>256</v>
      </c>
      <c r="I8111">
        <v>7583</v>
      </c>
      <c r="J8111">
        <v>7050</v>
      </c>
      <c r="K8111">
        <v>3267</v>
      </c>
      <c r="L8111">
        <v>19</v>
      </c>
      <c r="M8111">
        <f t="shared" si="16383"/>
        <v>0</v>
      </c>
      <c r="N8111" t="b">
        <f t="shared" ref="N8111" si="16472">AND(MIN($F8111,$F8112,$F8113)=$F8111,MAX($H8111,$H8112,$H8113)=$H8111)</f>
        <v>1</v>
      </c>
      <c r="O8111" t="b">
        <f t="shared" ref="O8111" si="16473">AND(N8111,NOT(N8112),NOT(N8113))</f>
        <v>1</v>
      </c>
    </row>
    <row r="8112" spans="1:15" x14ac:dyDescent="0.25">
      <c r="A8112" t="s">
        <v>15</v>
      </c>
      <c r="B8112" t="s">
        <v>14</v>
      </c>
      <c r="C8112">
        <v>20</v>
      </c>
      <c r="D8112">
        <v>16</v>
      </c>
      <c r="E8112" t="b">
        <v>0</v>
      </c>
      <c r="F8112">
        <v>6.9080000000000004</v>
      </c>
      <c r="G8112">
        <v>256</v>
      </c>
      <c r="H8112">
        <v>256</v>
      </c>
      <c r="I8112">
        <v>518</v>
      </c>
      <c r="J8112">
        <v>516</v>
      </c>
      <c r="K8112">
        <v>0</v>
      </c>
      <c r="L8112">
        <v>9</v>
      </c>
      <c r="M8112">
        <f t="shared" si="16383"/>
        <v>0</v>
      </c>
      <c r="N8112" t="b">
        <f t="shared" ref="N8112" si="16474">AND(MIN($F8111,$F8112,$F8113)=$F8112,MAX($H8111,$H8112,$H8113)=$H8112)</f>
        <v>0</v>
      </c>
      <c r="O8112" t="b">
        <f t="shared" ref="O8112" si="16475">AND(NOT(N8111),N8112,NOT(N8113))</f>
        <v>0</v>
      </c>
    </row>
    <row r="8113" spans="1:15" x14ac:dyDescent="0.25">
      <c r="A8113" t="s">
        <v>19</v>
      </c>
      <c r="B8113" t="s">
        <v>14</v>
      </c>
      <c r="C8113">
        <v>20</v>
      </c>
      <c r="D8113">
        <v>16</v>
      </c>
      <c r="E8113" t="b">
        <v>0</v>
      </c>
      <c r="F8113">
        <v>0.17100000000000001</v>
      </c>
      <c r="G8113">
        <v>256</v>
      </c>
      <c r="H8113">
        <v>256</v>
      </c>
      <c r="I8113">
        <v>7583</v>
      </c>
      <c r="J8113">
        <v>7050</v>
      </c>
      <c r="K8113">
        <v>3267</v>
      </c>
      <c r="L8113">
        <v>19</v>
      </c>
      <c r="M8113">
        <f t="shared" si="16383"/>
        <v>0</v>
      </c>
      <c r="N8113" t="b">
        <f t="shared" ref="N8113" si="16476">AND(MIN($F8111,$F8112,$F8113)=$F8113,MAX($H8111,$H8112,$H8113)=$H8113)</f>
        <v>0</v>
      </c>
      <c r="O8113" t="b">
        <f t="shared" ref="O8113" si="16477">AND(NOT(N8111),NOT(N8112),N8113)</f>
        <v>0</v>
      </c>
    </row>
    <row r="8114" spans="1:15" x14ac:dyDescent="0.25">
      <c r="A8114" t="s">
        <v>13</v>
      </c>
      <c r="B8114" t="s">
        <v>14</v>
      </c>
      <c r="C8114">
        <v>20</v>
      </c>
      <c r="D8114">
        <v>17</v>
      </c>
      <c r="E8114" t="b">
        <v>1</v>
      </c>
      <c r="F8114">
        <v>10.000999999999999</v>
      </c>
      <c r="G8114">
        <v>256</v>
      </c>
      <c r="H8114">
        <v>73</v>
      </c>
      <c r="I8114">
        <v>1469202</v>
      </c>
      <c r="J8114">
        <v>939047</v>
      </c>
      <c r="K8114">
        <v>469448</v>
      </c>
      <c r="L8114">
        <v>13</v>
      </c>
      <c r="M8114">
        <f t="shared" si="16383"/>
        <v>183</v>
      </c>
      <c r="N8114" t="b">
        <f t="shared" ref="N8114" si="16478">AND(MIN($F8114,$F8115,$F8116)=$F8114,MAX($H8114,$H8115,$H8116)=$H8114)</f>
        <v>0</v>
      </c>
      <c r="O8114" t="b">
        <f t="shared" ref="O8114" si="16479">AND(N8114,NOT(N8115),NOT(N8116))</f>
        <v>0</v>
      </c>
    </row>
    <row r="8115" spans="1:15" x14ac:dyDescent="0.25">
      <c r="A8115" t="s">
        <v>15</v>
      </c>
      <c r="B8115" t="s">
        <v>14</v>
      </c>
      <c r="C8115">
        <v>20</v>
      </c>
      <c r="D8115">
        <v>17</v>
      </c>
      <c r="E8115" t="b">
        <v>1</v>
      </c>
      <c r="F8115">
        <v>10.000999999999999</v>
      </c>
      <c r="G8115">
        <v>256</v>
      </c>
      <c r="H8115">
        <v>131</v>
      </c>
      <c r="I8115">
        <v>1552711</v>
      </c>
      <c r="J8115">
        <v>1552189</v>
      </c>
      <c r="K8115">
        <v>775961</v>
      </c>
      <c r="L8115">
        <v>13</v>
      </c>
      <c r="M8115">
        <f t="shared" si="16383"/>
        <v>125</v>
      </c>
      <c r="N8115" t="b">
        <f t="shared" ref="N8115" si="16480">AND(MIN($F8114,$F8115,$F8116)=$F8115,MAX($H8114,$H8115,$H8116)=$H8115)</f>
        <v>1</v>
      </c>
      <c r="O8115" t="b">
        <f t="shared" ref="O8115" si="16481">AND(NOT(N8114),N8115,NOT(N8116))</f>
        <v>1</v>
      </c>
    </row>
    <row r="8116" spans="1:15" x14ac:dyDescent="0.25">
      <c r="A8116" t="s">
        <v>19</v>
      </c>
      <c r="B8116" t="s">
        <v>14</v>
      </c>
      <c r="C8116">
        <v>20</v>
      </c>
      <c r="D8116">
        <v>17</v>
      </c>
      <c r="E8116" t="b">
        <v>1</v>
      </c>
      <c r="F8116">
        <v>10.000999999999999</v>
      </c>
      <c r="G8116">
        <v>256</v>
      </c>
      <c r="H8116">
        <v>64</v>
      </c>
      <c r="I8116">
        <v>1271082</v>
      </c>
      <c r="J8116">
        <v>811165</v>
      </c>
      <c r="K8116">
        <v>405516</v>
      </c>
      <c r="L8116">
        <v>13</v>
      </c>
      <c r="M8116">
        <f t="shared" si="16383"/>
        <v>192</v>
      </c>
      <c r="N8116" t="b">
        <f t="shared" ref="N8116" si="16482">AND(MIN($F8114,$F8115,$F8116)=$F8116,MAX($H8114,$H8115,$H8116)=$H8116)</f>
        <v>0</v>
      </c>
      <c r="O8116" t="b">
        <f t="shared" ref="O8116" si="16483">AND(NOT(N8114),NOT(N8115),N8116)</f>
        <v>0</v>
      </c>
    </row>
    <row r="8117" spans="1:15" x14ac:dyDescent="0.25">
      <c r="A8117" t="s">
        <v>13</v>
      </c>
      <c r="B8117" t="s">
        <v>14</v>
      </c>
      <c r="C8117">
        <v>20</v>
      </c>
      <c r="D8117">
        <v>18</v>
      </c>
      <c r="E8117" t="b">
        <v>0</v>
      </c>
      <c r="F8117">
        <v>2.0329999999999999</v>
      </c>
      <c r="G8117">
        <v>256</v>
      </c>
      <c r="H8117">
        <v>256</v>
      </c>
      <c r="I8117">
        <v>19267</v>
      </c>
      <c r="J8117">
        <v>18778</v>
      </c>
      <c r="K8117">
        <v>9131</v>
      </c>
      <c r="L8117">
        <v>20</v>
      </c>
      <c r="M8117">
        <f t="shared" si="16383"/>
        <v>0</v>
      </c>
      <c r="N8117" t="b">
        <f t="shared" ref="N8117" si="16484">AND(MIN($F8117,$F8118,$F8119)=$F8117,MAX($H8117,$H8118,$H8119)=$H8117)</f>
        <v>1</v>
      </c>
      <c r="O8117" t="b">
        <f t="shared" ref="O8117" si="16485">AND(N8117,NOT(N8118),NOT(N8119))</f>
        <v>1</v>
      </c>
    </row>
    <row r="8118" spans="1:15" x14ac:dyDescent="0.25">
      <c r="A8118" t="s">
        <v>15</v>
      </c>
      <c r="B8118" t="s">
        <v>14</v>
      </c>
      <c r="C8118">
        <v>20</v>
      </c>
      <c r="D8118">
        <v>18</v>
      </c>
      <c r="E8118" t="b">
        <v>0</v>
      </c>
      <c r="F8118">
        <v>3.0150000000000001</v>
      </c>
      <c r="G8118">
        <v>256</v>
      </c>
      <c r="H8118">
        <v>256</v>
      </c>
      <c r="I8118">
        <v>703</v>
      </c>
      <c r="J8118">
        <v>701</v>
      </c>
      <c r="K8118">
        <v>92</v>
      </c>
      <c r="L8118">
        <v>18</v>
      </c>
      <c r="M8118">
        <f t="shared" si="16383"/>
        <v>0</v>
      </c>
      <c r="N8118" t="b">
        <f t="shared" ref="N8118" si="16486">AND(MIN($F8117,$F8118,$F8119)=$F8118,MAX($H8117,$H8118,$H8119)=$H8118)</f>
        <v>0</v>
      </c>
      <c r="O8118" t="b">
        <f t="shared" ref="O8118" si="16487">AND(NOT(N8117),N8118,NOT(N8119))</f>
        <v>0</v>
      </c>
    </row>
    <row r="8119" spans="1:15" x14ac:dyDescent="0.25">
      <c r="A8119" t="s">
        <v>19</v>
      </c>
      <c r="B8119" t="s">
        <v>14</v>
      </c>
      <c r="C8119">
        <v>20</v>
      </c>
      <c r="D8119">
        <v>18</v>
      </c>
      <c r="E8119" t="b">
        <v>0</v>
      </c>
      <c r="F8119">
        <v>2.3679999999999999</v>
      </c>
      <c r="G8119">
        <v>256</v>
      </c>
      <c r="H8119">
        <v>256</v>
      </c>
      <c r="I8119">
        <v>19267</v>
      </c>
      <c r="J8119">
        <v>18778</v>
      </c>
      <c r="K8119">
        <v>9131</v>
      </c>
      <c r="L8119">
        <v>20</v>
      </c>
      <c r="M8119">
        <f t="shared" si="16383"/>
        <v>0</v>
      </c>
      <c r="N8119" t="b">
        <f t="shared" ref="N8119" si="16488">AND(MIN($F8117,$F8118,$F8119)=$F8119,MAX($H8117,$H8118,$H8119)=$H8119)</f>
        <v>0</v>
      </c>
      <c r="O8119" t="b">
        <f t="shared" ref="O8119" si="16489">AND(NOT(N8117),NOT(N8118),N8119)</f>
        <v>0</v>
      </c>
    </row>
    <row r="8120" spans="1:15" x14ac:dyDescent="0.25">
      <c r="A8120" t="s">
        <v>13</v>
      </c>
      <c r="B8120" t="s">
        <v>14</v>
      </c>
      <c r="C8120">
        <v>20</v>
      </c>
      <c r="D8120">
        <v>19</v>
      </c>
      <c r="E8120" t="b">
        <v>1</v>
      </c>
      <c r="F8120">
        <v>10.004</v>
      </c>
      <c r="G8120">
        <v>256</v>
      </c>
      <c r="H8120">
        <v>85</v>
      </c>
      <c r="I8120">
        <v>1108229</v>
      </c>
      <c r="J8120">
        <v>1108006</v>
      </c>
      <c r="K8120">
        <v>553916</v>
      </c>
      <c r="L8120">
        <v>13</v>
      </c>
      <c r="M8120">
        <f t="shared" si="16383"/>
        <v>171</v>
      </c>
      <c r="N8120" t="b">
        <f t="shared" ref="N8120" si="16490">AND(MIN($F8120,$F8121,$F8122)=$F8120,MAX($H8120,$H8121,$H8122)=$H8120)</f>
        <v>0</v>
      </c>
      <c r="O8120" t="b">
        <f t="shared" ref="O8120" si="16491">AND(N8120,NOT(N8121),NOT(N8122))</f>
        <v>0</v>
      </c>
    </row>
    <row r="8121" spans="1:15" x14ac:dyDescent="0.25">
      <c r="A8121" t="s">
        <v>15</v>
      </c>
      <c r="B8121" t="s">
        <v>14</v>
      </c>
      <c r="C8121">
        <v>20</v>
      </c>
      <c r="D8121">
        <v>19</v>
      </c>
      <c r="E8121" t="b">
        <v>0</v>
      </c>
      <c r="F8121">
        <v>0.83899999999999997</v>
      </c>
      <c r="G8121">
        <v>256</v>
      </c>
      <c r="H8121">
        <v>256</v>
      </c>
      <c r="I8121">
        <v>3543</v>
      </c>
      <c r="J8121">
        <v>3542</v>
      </c>
      <c r="K8121">
        <v>1513</v>
      </c>
      <c r="L8121">
        <v>11</v>
      </c>
      <c r="M8121">
        <f t="shared" si="16383"/>
        <v>0</v>
      </c>
      <c r="N8121" t="b">
        <f t="shared" ref="N8121" si="16492">AND(MIN($F8120,$F8121,$F8122)=$F8121,MAX($H8120,$H8121,$H8122)=$H8121)</f>
        <v>1</v>
      </c>
      <c r="O8121" t="b">
        <f t="shared" ref="O8121" si="16493">AND(NOT(N8120),N8121,NOT(N8122))</f>
        <v>1</v>
      </c>
    </row>
    <row r="8122" spans="1:15" x14ac:dyDescent="0.25">
      <c r="A8122" t="s">
        <v>19</v>
      </c>
      <c r="B8122" t="s">
        <v>14</v>
      </c>
      <c r="C8122">
        <v>20</v>
      </c>
      <c r="D8122">
        <v>19</v>
      </c>
      <c r="E8122" t="b">
        <v>1</v>
      </c>
      <c r="F8122">
        <v>10.000999999999999</v>
      </c>
      <c r="G8122">
        <v>256</v>
      </c>
      <c r="H8122">
        <v>85</v>
      </c>
      <c r="I8122">
        <v>955440</v>
      </c>
      <c r="J8122">
        <v>955217</v>
      </c>
      <c r="K8122">
        <v>477522</v>
      </c>
      <c r="L8122">
        <v>13</v>
      </c>
      <c r="M8122">
        <f t="shared" si="16383"/>
        <v>171</v>
      </c>
      <c r="N8122" t="b">
        <f t="shared" ref="N8122" si="16494">AND(MIN($F8120,$F8121,$F8122)=$F8122,MAX($H8120,$H8121,$H8122)=$H8122)</f>
        <v>0</v>
      </c>
      <c r="O8122" t="b">
        <f t="shared" ref="O8122" si="16495">AND(NOT(N8120),NOT(N8121),N8122)</f>
        <v>0</v>
      </c>
    </row>
    <row r="8123" spans="1:15" x14ac:dyDescent="0.25">
      <c r="A8123" t="s">
        <v>13</v>
      </c>
      <c r="B8123" t="s">
        <v>14</v>
      </c>
      <c r="C8123">
        <v>20</v>
      </c>
      <c r="D8123">
        <v>1</v>
      </c>
      <c r="E8123" t="b">
        <v>0</v>
      </c>
      <c r="F8123">
        <v>1E-3</v>
      </c>
      <c r="G8123">
        <v>256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f t="shared" si="16383"/>
        <v>256</v>
      </c>
      <c r="N8123" t="b">
        <f t="shared" ref="N8123" si="16496">AND(MIN($F8123,$F8124,$F8125)=$F8123,MAX($H8123,$H8124,$H8125)=$H8123)</f>
        <v>0</v>
      </c>
      <c r="O8123" t="b">
        <f t="shared" ref="O8123" si="16497">AND(N8123,NOT(N8124),NOT(N8125))</f>
        <v>0</v>
      </c>
    </row>
    <row r="8124" spans="1:15" x14ac:dyDescent="0.25">
      <c r="A8124" t="s">
        <v>15</v>
      </c>
      <c r="B8124" t="s">
        <v>14</v>
      </c>
      <c r="C8124">
        <v>20</v>
      </c>
      <c r="D8124">
        <v>1</v>
      </c>
      <c r="E8124" t="b">
        <v>0</v>
      </c>
      <c r="F8124">
        <v>1E-3</v>
      </c>
      <c r="G8124">
        <v>256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f t="shared" si="16383"/>
        <v>256</v>
      </c>
      <c r="N8124" t="b">
        <f t="shared" ref="N8124" si="16498">AND(MIN($F8123,$F8124,$F8125)=$F8124,MAX($H8123,$H8124,$H8125)=$H8124)</f>
        <v>0</v>
      </c>
      <c r="O8124" t="b">
        <f t="shared" ref="O8124" si="16499">AND(NOT(N8123),N8124,NOT(N8125))</f>
        <v>0</v>
      </c>
    </row>
    <row r="8125" spans="1:15" x14ac:dyDescent="0.25">
      <c r="A8125" t="s">
        <v>19</v>
      </c>
      <c r="B8125" t="s">
        <v>14</v>
      </c>
      <c r="C8125">
        <v>20</v>
      </c>
      <c r="D8125">
        <v>1</v>
      </c>
      <c r="E8125" t="b">
        <v>0</v>
      </c>
      <c r="F8125">
        <v>0</v>
      </c>
      <c r="G8125">
        <v>256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f t="shared" si="16383"/>
        <v>256</v>
      </c>
      <c r="N8125" t="b">
        <f t="shared" ref="N8125" si="16500">AND(MIN($F8123,$F8124,$F8125)=$F8125,MAX($H8123,$H8124,$H8125)=$H8125)</f>
        <v>1</v>
      </c>
      <c r="O8125" t="b">
        <f t="shared" ref="O8125" si="16501">AND(NOT(N8123),NOT(N8124),N8125)</f>
        <v>1</v>
      </c>
    </row>
    <row r="8126" spans="1:15" x14ac:dyDescent="0.25">
      <c r="A8126" t="s">
        <v>13</v>
      </c>
      <c r="B8126" t="s">
        <v>14</v>
      </c>
      <c r="C8126">
        <v>20</v>
      </c>
      <c r="D8126">
        <v>20</v>
      </c>
      <c r="E8126" t="b">
        <v>1</v>
      </c>
      <c r="F8126">
        <v>10.000999999999999</v>
      </c>
      <c r="G8126">
        <v>256</v>
      </c>
      <c r="H8126">
        <v>64</v>
      </c>
      <c r="I8126">
        <v>1061834</v>
      </c>
      <c r="J8126">
        <v>1061649</v>
      </c>
      <c r="K8126">
        <v>530758</v>
      </c>
      <c r="L8126">
        <v>14</v>
      </c>
      <c r="M8126">
        <f t="shared" si="16383"/>
        <v>192</v>
      </c>
      <c r="N8126" t="b">
        <f t="shared" ref="N8126" si="16502">AND(MIN($F8126,$F8127,$F8128)=$F8126,MAX($H8126,$H8127,$H8128)=$H8126)</f>
        <v>1</v>
      </c>
      <c r="O8126" t="b">
        <f t="shared" ref="O8126" si="16503">AND(N8126,NOT(N8127),NOT(N8128))</f>
        <v>1</v>
      </c>
    </row>
    <row r="8127" spans="1:15" x14ac:dyDescent="0.25">
      <c r="A8127" t="s">
        <v>15</v>
      </c>
      <c r="B8127" t="s">
        <v>14</v>
      </c>
      <c r="C8127">
        <v>20</v>
      </c>
      <c r="D8127">
        <v>20</v>
      </c>
      <c r="E8127" t="b">
        <v>1</v>
      </c>
      <c r="F8127">
        <v>10.026</v>
      </c>
      <c r="G8127">
        <v>256</v>
      </c>
      <c r="H8127">
        <v>0</v>
      </c>
      <c r="I8127">
        <v>779</v>
      </c>
      <c r="J8127">
        <v>778</v>
      </c>
      <c r="K8127">
        <v>387</v>
      </c>
      <c r="L8127">
        <v>11</v>
      </c>
      <c r="M8127">
        <f t="shared" si="16383"/>
        <v>256</v>
      </c>
      <c r="N8127" t="b">
        <f t="shared" ref="N8127" si="16504">AND(MIN($F8126,$F8127,$F8128)=$F8127,MAX($H8126,$H8127,$H8128)=$H8127)</f>
        <v>0</v>
      </c>
      <c r="O8127" t="b">
        <f t="shared" ref="O8127" si="16505">AND(NOT(N8126),N8127,NOT(N8128))</f>
        <v>0</v>
      </c>
    </row>
    <row r="8128" spans="1:15" x14ac:dyDescent="0.25">
      <c r="A8128" t="s">
        <v>19</v>
      </c>
      <c r="B8128" t="s">
        <v>14</v>
      </c>
      <c r="C8128">
        <v>20</v>
      </c>
      <c r="D8128">
        <v>20</v>
      </c>
      <c r="E8128" t="b">
        <v>1</v>
      </c>
      <c r="F8128">
        <v>10.000999999999999</v>
      </c>
      <c r="G8128">
        <v>256</v>
      </c>
      <c r="H8128">
        <v>59</v>
      </c>
      <c r="I8128">
        <v>926187</v>
      </c>
      <c r="J8128">
        <v>926018</v>
      </c>
      <c r="K8128">
        <v>462948</v>
      </c>
      <c r="L8128">
        <v>14</v>
      </c>
      <c r="M8128">
        <f t="shared" si="16383"/>
        <v>197</v>
      </c>
      <c r="N8128" t="b">
        <f t="shared" ref="N8128" si="16506">AND(MIN($F8126,$F8127,$F8128)=$F8128,MAX($H8126,$H8127,$H8128)=$H8128)</f>
        <v>0</v>
      </c>
      <c r="O8128" t="b">
        <f t="shared" ref="O8128" si="16507">AND(NOT(N8126),NOT(N8127),N8128)</f>
        <v>0</v>
      </c>
    </row>
    <row r="8129" spans="1:15" x14ac:dyDescent="0.25">
      <c r="A8129" t="s">
        <v>13</v>
      </c>
      <c r="B8129" t="s">
        <v>14</v>
      </c>
      <c r="C8129">
        <v>20</v>
      </c>
      <c r="D8129">
        <v>21</v>
      </c>
      <c r="E8129" t="b">
        <v>1</v>
      </c>
      <c r="F8129">
        <v>10.000999999999999</v>
      </c>
      <c r="G8129">
        <v>256</v>
      </c>
      <c r="H8129">
        <v>0</v>
      </c>
      <c r="I8129">
        <v>1158083</v>
      </c>
      <c r="J8129">
        <v>1158010</v>
      </c>
      <c r="K8129">
        <v>579003</v>
      </c>
      <c r="L8129">
        <v>13</v>
      </c>
      <c r="M8129">
        <f t="shared" si="16383"/>
        <v>256</v>
      </c>
      <c r="N8129" t="b">
        <f t="shared" ref="N8129" si="16508">AND(MIN($F8129,$F8130,$F8131)=$F8129,MAX($H8129,$H8130,$H8131)=$H8129)</f>
        <v>1</v>
      </c>
      <c r="O8129" t="b">
        <f t="shared" ref="O8129" si="16509">AND(N8129,NOT(N8130),NOT(N8131))</f>
        <v>0</v>
      </c>
    </row>
    <row r="8130" spans="1:15" x14ac:dyDescent="0.25">
      <c r="A8130" t="s">
        <v>15</v>
      </c>
      <c r="B8130" t="s">
        <v>14</v>
      </c>
      <c r="C8130">
        <v>20</v>
      </c>
      <c r="D8130">
        <v>21</v>
      </c>
      <c r="E8130" t="b">
        <v>1</v>
      </c>
      <c r="F8130">
        <v>10.006</v>
      </c>
      <c r="G8130">
        <v>256</v>
      </c>
      <c r="H8130">
        <v>0</v>
      </c>
      <c r="I8130">
        <v>781</v>
      </c>
      <c r="J8130">
        <v>780</v>
      </c>
      <c r="K8130">
        <v>388</v>
      </c>
      <c r="L8130">
        <v>11</v>
      </c>
      <c r="M8130">
        <f t="shared" si="16383"/>
        <v>256</v>
      </c>
      <c r="N8130" t="b">
        <f t="shared" ref="N8130" si="16510">AND(MIN($F8129,$F8130,$F8131)=$F8130,MAX($H8129,$H8130,$H8131)=$H8130)</f>
        <v>0</v>
      </c>
      <c r="O8130" t="b">
        <f t="shared" ref="O8130" si="16511">AND(NOT(N8129),N8130,NOT(N8131))</f>
        <v>0</v>
      </c>
    </row>
    <row r="8131" spans="1:15" x14ac:dyDescent="0.25">
      <c r="A8131" t="s">
        <v>19</v>
      </c>
      <c r="B8131" t="s">
        <v>14</v>
      </c>
      <c r="C8131">
        <v>20</v>
      </c>
      <c r="D8131">
        <v>21</v>
      </c>
      <c r="E8131" t="b">
        <v>1</v>
      </c>
      <c r="F8131">
        <v>10.000999999999999</v>
      </c>
      <c r="G8131">
        <v>256</v>
      </c>
      <c r="H8131">
        <v>0</v>
      </c>
      <c r="I8131">
        <v>996326</v>
      </c>
      <c r="J8131">
        <v>996261</v>
      </c>
      <c r="K8131">
        <v>498128</v>
      </c>
      <c r="L8131">
        <v>13</v>
      </c>
      <c r="M8131">
        <f t="shared" ref="M8131:M8194" si="16512">G8131-H8131</f>
        <v>256</v>
      </c>
      <c r="N8131" t="b">
        <f t="shared" ref="N8131" si="16513">AND(MIN($F8129,$F8130,$F8131)=$F8131,MAX($H8129,$H8130,$H8131)=$H8131)</f>
        <v>1</v>
      </c>
      <c r="O8131" t="b">
        <f t="shared" ref="O8131" si="16514">AND(NOT(N8129),NOT(N8130),N8131)</f>
        <v>0</v>
      </c>
    </row>
    <row r="8132" spans="1:15" x14ac:dyDescent="0.25">
      <c r="A8132" t="s">
        <v>13</v>
      </c>
      <c r="B8132" t="s">
        <v>14</v>
      </c>
      <c r="C8132">
        <v>20</v>
      </c>
      <c r="D8132">
        <v>22</v>
      </c>
      <c r="E8132" t="b">
        <v>1</v>
      </c>
      <c r="F8132">
        <v>10.000999999999999</v>
      </c>
      <c r="G8132">
        <v>256</v>
      </c>
      <c r="H8132">
        <v>57</v>
      </c>
      <c r="I8132">
        <v>1081359</v>
      </c>
      <c r="J8132">
        <v>1081170</v>
      </c>
      <c r="K8132">
        <v>540526</v>
      </c>
      <c r="L8132">
        <v>23</v>
      </c>
      <c r="M8132">
        <f t="shared" si="16512"/>
        <v>199</v>
      </c>
      <c r="N8132" t="b">
        <f t="shared" ref="N8132" si="16515">AND(MIN($F8132,$F8133,$F8134)=$F8132,MAX($H8132,$H8133,$H8134)=$H8132)</f>
        <v>0</v>
      </c>
      <c r="O8132" t="b">
        <f t="shared" ref="O8132" si="16516">AND(N8132,NOT(N8133),NOT(N8134))</f>
        <v>0</v>
      </c>
    </row>
    <row r="8133" spans="1:15" x14ac:dyDescent="0.25">
      <c r="A8133" t="s">
        <v>15</v>
      </c>
      <c r="B8133" t="s">
        <v>14</v>
      </c>
      <c r="C8133">
        <v>20</v>
      </c>
      <c r="D8133">
        <v>22</v>
      </c>
      <c r="E8133" t="b">
        <v>0</v>
      </c>
      <c r="F8133">
        <v>3.5579999999999998</v>
      </c>
      <c r="G8133">
        <v>256</v>
      </c>
      <c r="H8133">
        <v>256</v>
      </c>
      <c r="I8133">
        <v>145368</v>
      </c>
      <c r="J8133">
        <v>145366</v>
      </c>
      <c r="K8133">
        <v>72425</v>
      </c>
      <c r="L8133">
        <v>13</v>
      </c>
      <c r="M8133">
        <f t="shared" si="16512"/>
        <v>0</v>
      </c>
      <c r="N8133" t="b">
        <f t="shared" ref="N8133" si="16517">AND(MIN($F8132,$F8133,$F8134)=$F8133,MAX($H8132,$H8133,$H8134)=$H8133)</f>
        <v>1</v>
      </c>
      <c r="O8133" t="b">
        <f t="shared" ref="O8133" si="16518">AND(NOT(N8132),N8133,NOT(N8134))</f>
        <v>1</v>
      </c>
    </row>
    <row r="8134" spans="1:15" x14ac:dyDescent="0.25">
      <c r="A8134" t="s">
        <v>19</v>
      </c>
      <c r="B8134" t="s">
        <v>14</v>
      </c>
      <c r="C8134">
        <v>20</v>
      </c>
      <c r="D8134">
        <v>22</v>
      </c>
      <c r="E8134" t="b">
        <v>1</v>
      </c>
      <c r="F8134">
        <v>10.000999999999999</v>
      </c>
      <c r="G8134">
        <v>256</v>
      </c>
      <c r="H8134">
        <v>41</v>
      </c>
      <c r="I8134">
        <v>922910</v>
      </c>
      <c r="J8134">
        <v>922768</v>
      </c>
      <c r="K8134">
        <v>461341</v>
      </c>
      <c r="L8134">
        <v>23</v>
      </c>
      <c r="M8134">
        <f t="shared" si="16512"/>
        <v>215</v>
      </c>
      <c r="N8134" t="b">
        <f t="shared" ref="N8134" si="16519">AND(MIN($F8132,$F8133,$F8134)=$F8134,MAX($H8132,$H8133,$H8134)=$H8134)</f>
        <v>0</v>
      </c>
      <c r="O8134" t="b">
        <f t="shared" ref="O8134" si="16520">AND(NOT(N8132),NOT(N8133),N8134)</f>
        <v>0</v>
      </c>
    </row>
    <row r="8135" spans="1:15" x14ac:dyDescent="0.25">
      <c r="A8135" t="s">
        <v>13</v>
      </c>
      <c r="B8135" t="s">
        <v>14</v>
      </c>
      <c r="C8135">
        <v>20</v>
      </c>
      <c r="D8135">
        <v>23</v>
      </c>
      <c r="E8135" t="b">
        <v>1</v>
      </c>
      <c r="F8135">
        <v>10.000999999999999</v>
      </c>
      <c r="G8135">
        <v>256</v>
      </c>
      <c r="H8135">
        <v>28</v>
      </c>
      <c r="I8135">
        <v>1146385</v>
      </c>
      <c r="J8135">
        <v>1146270</v>
      </c>
      <c r="K8135">
        <v>573105</v>
      </c>
      <c r="L8135">
        <v>19</v>
      </c>
      <c r="M8135">
        <f t="shared" si="16512"/>
        <v>228</v>
      </c>
      <c r="N8135" t="b">
        <f t="shared" ref="N8135" si="16521">AND(MIN($F8135,$F8136,$F8137)=$F8135,MAX($H8135,$H8136,$H8137)=$H8135)</f>
        <v>0</v>
      </c>
      <c r="O8135" t="b">
        <f t="shared" ref="O8135" si="16522">AND(N8135,NOT(N8136),NOT(N8137))</f>
        <v>0</v>
      </c>
    </row>
    <row r="8136" spans="1:15" x14ac:dyDescent="0.25">
      <c r="A8136" t="s">
        <v>15</v>
      </c>
      <c r="B8136" t="s">
        <v>14</v>
      </c>
      <c r="C8136">
        <v>20</v>
      </c>
      <c r="D8136">
        <v>23</v>
      </c>
      <c r="E8136" t="b">
        <v>0</v>
      </c>
      <c r="F8136">
        <v>0.48</v>
      </c>
      <c r="G8136">
        <v>256</v>
      </c>
      <c r="H8136">
        <v>256</v>
      </c>
      <c r="I8136">
        <v>3265</v>
      </c>
      <c r="J8136">
        <v>3264</v>
      </c>
      <c r="K8136">
        <v>1374</v>
      </c>
      <c r="L8136">
        <v>11</v>
      </c>
      <c r="M8136">
        <f t="shared" si="16512"/>
        <v>0</v>
      </c>
      <c r="N8136" t="b">
        <f t="shared" ref="N8136" si="16523">AND(MIN($F8135,$F8136,$F8137)=$F8136,MAX($H8135,$H8136,$H8137)=$H8136)</f>
        <v>1</v>
      </c>
      <c r="O8136" t="b">
        <f t="shared" ref="O8136" si="16524">AND(NOT(N8135),N8136,NOT(N8137))</f>
        <v>1</v>
      </c>
    </row>
    <row r="8137" spans="1:15" x14ac:dyDescent="0.25">
      <c r="A8137" t="s">
        <v>19</v>
      </c>
      <c r="B8137" t="s">
        <v>14</v>
      </c>
      <c r="C8137">
        <v>20</v>
      </c>
      <c r="D8137">
        <v>23</v>
      </c>
      <c r="E8137" t="b">
        <v>1</v>
      </c>
      <c r="F8137">
        <v>10.000999999999999</v>
      </c>
      <c r="G8137">
        <v>256</v>
      </c>
      <c r="H8137">
        <v>28</v>
      </c>
      <c r="I8137">
        <v>969119</v>
      </c>
      <c r="J8137">
        <v>969004</v>
      </c>
      <c r="K8137">
        <v>484472</v>
      </c>
      <c r="L8137">
        <v>19</v>
      </c>
      <c r="M8137">
        <f t="shared" si="16512"/>
        <v>228</v>
      </c>
      <c r="N8137" t="b">
        <f t="shared" ref="N8137" si="16525">AND(MIN($F8135,$F8136,$F8137)=$F8137,MAX($H8135,$H8136,$H8137)=$H8137)</f>
        <v>0</v>
      </c>
      <c r="O8137" t="b">
        <f t="shared" ref="O8137" si="16526">AND(NOT(N8135),NOT(N8136),N8137)</f>
        <v>0</v>
      </c>
    </row>
    <row r="8138" spans="1:15" x14ac:dyDescent="0.25">
      <c r="A8138" t="s">
        <v>13</v>
      </c>
      <c r="B8138" t="s">
        <v>14</v>
      </c>
      <c r="C8138">
        <v>20</v>
      </c>
      <c r="D8138">
        <v>24</v>
      </c>
      <c r="E8138" t="b">
        <v>0</v>
      </c>
      <c r="F8138">
        <v>0.501</v>
      </c>
      <c r="G8138">
        <v>256</v>
      </c>
      <c r="H8138">
        <v>256</v>
      </c>
      <c r="I8138">
        <v>3333</v>
      </c>
      <c r="J8138">
        <v>2044</v>
      </c>
      <c r="K8138">
        <v>764</v>
      </c>
      <c r="L8138">
        <v>11</v>
      </c>
      <c r="M8138">
        <f t="shared" si="16512"/>
        <v>0</v>
      </c>
      <c r="N8138" t="b">
        <f t="shared" ref="N8138" si="16527">AND(MIN($F8138,$F8139,$F8140)=$F8138,MAX($H8138,$H8139,$H8140)=$H8138)</f>
        <v>1</v>
      </c>
      <c r="O8138" t="b">
        <f t="shared" ref="O8138" si="16528">AND(N8138,NOT(N8139),NOT(N8140))</f>
        <v>1</v>
      </c>
    </row>
    <row r="8139" spans="1:15" x14ac:dyDescent="0.25">
      <c r="A8139" t="s">
        <v>15</v>
      </c>
      <c r="B8139" t="s">
        <v>14</v>
      </c>
      <c r="C8139">
        <v>20</v>
      </c>
      <c r="D8139">
        <v>24</v>
      </c>
      <c r="E8139" t="b">
        <v>0</v>
      </c>
      <c r="F8139">
        <v>0.502</v>
      </c>
      <c r="G8139">
        <v>256</v>
      </c>
      <c r="H8139">
        <v>256</v>
      </c>
      <c r="I8139">
        <v>2045</v>
      </c>
      <c r="J8139">
        <v>2044</v>
      </c>
      <c r="K8139">
        <v>764</v>
      </c>
      <c r="L8139">
        <v>11</v>
      </c>
      <c r="M8139">
        <f t="shared" si="16512"/>
        <v>0</v>
      </c>
      <c r="N8139" t="b">
        <f t="shared" ref="N8139" si="16529">AND(MIN($F8138,$F8139,$F8140)=$F8139,MAX($H8138,$H8139,$H8140)=$H8139)</f>
        <v>0</v>
      </c>
      <c r="O8139" t="b">
        <f t="shared" ref="O8139" si="16530">AND(NOT(N8138),N8139,NOT(N8140))</f>
        <v>0</v>
      </c>
    </row>
    <row r="8140" spans="1:15" x14ac:dyDescent="0.25">
      <c r="A8140" t="s">
        <v>19</v>
      </c>
      <c r="B8140" t="s">
        <v>14</v>
      </c>
      <c r="C8140">
        <v>20</v>
      </c>
      <c r="D8140">
        <v>24</v>
      </c>
      <c r="E8140" t="b">
        <v>0</v>
      </c>
      <c r="F8140">
        <v>0.59899999999999998</v>
      </c>
      <c r="G8140">
        <v>256</v>
      </c>
      <c r="H8140">
        <v>256</v>
      </c>
      <c r="I8140">
        <v>3333</v>
      </c>
      <c r="J8140">
        <v>2044</v>
      </c>
      <c r="K8140">
        <v>764</v>
      </c>
      <c r="L8140">
        <v>11</v>
      </c>
      <c r="M8140">
        <f t="shared" si="16512"/>
        <v>0</v>
      </c>
      <c r="N8140" t="b">
        <f t="shared" ref="N8140" si="16531">AND(MIN($F8138,$F8139,$F8140)=$F8140,MAX($H8138,$H8139,$H8140)=$H8140)</f>
        <v>0</v>
      </c>
      <c r="O8140" t="b">
        <f t="shared" ref="O8140" si="16532">AND(NOT(N8138),NOT(N8139),N8140)</f>
        <v>0</v>
      </c>
    </row>
    <row r="8141" spans="1:15" x14ac:dyDescent="0.25">
      <c r="A8141" t="s">
        <v>13</v>
      </c>
      <c r="B8141" t="s">
        <v>14</v>
      </c>
      <c r="C8141">
        <v>20</v>
      </c>
      <c r="D8141">
        <v>25</v>
      </c>
      <c r="E8141" t="b">
        <v>1</v>
      </c>
      <c r="F8141">
        <v>10.002000000000001</v>
      </c>
      <c r="G8141">
        <v>256</v>
      </c>
      <c r="H8141">
        <v>55</v>
      </c>
      <c r="I8141">
        <v>1525177</v>
      </c>
      <c r="J8141">
        <v>952799</v>
      </c>
      <c r="K8141">
        <v>476342</v>
      </c>
      <c r="L8141">
        <v>13</v>
      </c>
      <c r="M8141">
        <f t="shared" si="16512"/>
        <v>201</v>
      </c>
      <c r="N8141" t="b">
        <f t="shared" ref="N8141" si="16533">AND(MIN($F8141,$F8142,$F8143)=$F8141,MAX($H8141,$H8142,$H8143)=$H8141)</f>
        <v>0</v>
      </c>
      <c r="O8141" t="b">
        <f t="shared" ref="O8141" si="16534">AND(N8141,NOT(N8142),NOT(N8143))</f>
        <v>0</v>
      </c>
    </row>
    <row r="8142" spans="1:15" x14ac:dyDescent="0.25">
      <c r="A8142" t="s">
        <v>15</v>
      </c>
      <c r="B8142" t="s">
        <v>14</v>
      </c>
      <c r="C8142">
        <v>20</v>
      </c>
      <c r="D8142">
        <v>25</v>
      </c>
      <c r="E8142" t="b">
        <v>1</v>
      </c>
      <c r="F8142">
        <v>10.000999999999999</v>
      </c>
      <c r="G8142">
        <v>256</v>
      </c>
      <c r="H8142">
        <v>115</v>
      </c>
      <c r="I8142">
        <v>1693169</v>
      </c>
      <c r="J8142">
        <v>1692009</v>
      </c>
      <c r="K8142">
        <v>845887</v>
      </c>
      <c r="L8142">
        <v>13</v>
      </c>
      <c r="M8142">
        <f t="shared" si="16512"/>
        <v>141</v>
      </c>
      <c r="N8142" t="b">
        <f t="shared" ref="N8142" si="16535">AND(MIN($F8141,$F8142,$F8143)=$F8142,MAX($H8141,$H8142,$H8143)=$H8142)</f>
        <v>1</v>
      </c>
      <c r="O8142" t="b">
        <f t="shared" ref="O8142" si="16536">AND(NOT(N8141),N8142,NOT(N8143))</f>
        <v>1</v>
      </c>
    </row>
    <row r="8143" spans="1:15" x14ac:dyDescent="0.25">
      <c r="A8143" t="s">
        <v>19</v>
      </c>
      <c r="B8143" t="s">
        <v>14</v>
      </c>
      <c r="C8143">
        <v>20</v>
      </c>
      <c r="D8143">
        <v>25</v>
      </c>
      <c r="E8143" t="b">
        <v>1</v>
      </c>
      <c r="F8143">
        <v>10.007</v>
      </c>
      <c r="G8143">
        <v>256</v>
      </c>
      <c r="H8143">
        <v>41</v>
      </c>
      <c r="I8143">
        <v>1202748</v>
      </c>
      <c r="J8143">
        <v>747989</v>
      </c>
      <c r="K8143">
        <v>373951</v>
      </c>
      <c r="L8143">
        <v>13</v>
      </c>
      <c r="M8143">
        <f t="shared" si="16512"/>
        <v>215</v>
      </c>
      <c r="N8143" t="b">
        <f t="shared" ref="N8143" si="16537">AND(MIN($F8141,$F8142,$F8143)=$F8143,MAX($H8141,$H8142,$H8143)=$H8143)</f>
        <v>0</v>
      </c>
      <c r="O8143" t="b">
        <f t="shared" ref="O8143" si="16538">AND(NOT(N8141),NOT(N8142),N8143)</f>
        <v>0</v>
      </c>
    </row>
    <row r="8144" spans="1:15" x14ac:dyDescent="0.25">
      <c r="A8144" t="s">
        <v>13</v>
      </c>
      <c r="B8144" t="s">
        <v>14</v>
      </c>
      <c r="C8144">
        <v>20</v>
      </c>
      <c r="D8144">
        <v>26</v>
      </c>
      <c r="E8144" t="b">
        <v>1</v>
      </c>
      <c r="F8144">
        <v>10.000999999999999</v>
      </c>
      <c r="G8144">
        <v>256</v>
      </c>
      <c r="H8144">
        <v>0</v>
      </c>
      <c r="I8144">
        <v>1165476</v>
      </c>
      <c r="J8144">
        <v>1165380</v>
      </c>
      <c r="K8144">
        <v>582688</v>
      </c>
      <c r="L8144">
        <v>13</v>
      </c>
      <c r="M8144">
        <f t="shared" si="16512"/>
        <v>256</v>
      </c>
      <c r="N8144" t="b">
        <f t="shared" ref="N8144" si="16539">AND(MIN($F8144,$F8145,$F8146)=$F8144,MAX($H8144,$H8145,$H8146)=$H8144)</f>
        <v>0</v>
      </c>
      <c r="O8144" t="b">
        <f t="shared" ref="O8144" si="16540">AND(N8144,NOT(N8145),NOT(N8146))</f>
        <v>0</v>
      </c>
    </row>
    <row r="8145" spans="1:15" x14ac:dyDescent="0.25">
      <c r="A8145" t="s">
        <v>15</v>
      </c>
      <c r="B8145" t="s">
        <v>14</v>
      </c>
      <c r="C8145">
        <v>20</v>
      </c>
      <c r="D8145">
        <v>26</v>
      </c>
      <c r="E8145" t="b">
        <v>0</v>
      </c>
      <c r="F8145">
        <v>5.0640000000000001</v>
      </c>
      <c r="G8145">
        <v>256</v>
      </c>
      <c r="H8145">
        <v>256</v>
      </c>
      <c r="I8145">
        <v>518</v>
      </c>
      <c r="J8145">
        <v>516</v>
      </c>
      <c r="K8145">
        <v>0</v>
      </c>
      <c r="L8145">
        <v>8</v>
      </c>
      <c r="M8145">
        <f t="shared" si="16512"/>
        <v>0</v>
      </c>
      <c r="N8145" t="b">
        <f t="shared" ref="N8145" si="16541">AND(MIN($F8144,$F8145,$F8146)=$F8145,MAX($H8144,$H8145,$H8146)=$H8145)</f>
        <v>1</v>
      </c>
      <c r="O8145" t="b">
        <f t="shared" ref="O8145" si="16542">AND(NOT(N8144),N8145,NOT(N8146))</f>
        <v>1</v>
      </c>
    </row>
    <row r="8146" spans="1:15" x14ac:dyDescent="0.25">
      <c r="A8146" t="s">
        <v>19</v>
      </c>
      <c r="B8146" t="s">
        <v>14</v>
      </c>
      <c r="C8146">
        <v>20</v>
      </c>
      <c r="D8146">
        <v>26</v>
      </c>
      <c r="E8146" t="b">
        <v>1</v>
      </c>
      <c r="F8146">
        <v>10.000999999999999</v>
      </c>
      <c r="G8146">
        <v>256</v>
      </c>
      <c r="H8146">
        <v>0</v>
      </c>
      <c r="I8146">
        <v>1014067</v>
      </c>
      <c r="J8146">
        <v>1013979</v>
      </c>
      <c r="K8146">
        <v>506987</v>
      </c>
      <c r="L8146">
        <v>13</v>
      </c>
      <c r="M8146">
        <f t="shared" si="16512"/>
        <v>256</v>
      </c>
      <c r="N8146" t="b">
        <f t="shared" ref="N8146" si="16543">AND(MIN($F8144,$F8145,$F8146)=$F8146,MAX($H8144,$H8145,$H8146)=$H8146)</f>
        <v>0</v>
      </c>
      <c r="O8146" t="b">
        <f t="shared" ref="O8146" si="16544">AND(NOT(N8144),NOT(N8145),N8146)</f>
        <v>0</v>
      </c>
    </row>
    <row r="8147" spans="1:15" x14ac:dyDescent="0.25">
      <c r="A8147" t="s">
        <v>13</v>
      </c>
      <c r="B8147" t="s">
        <v>14</v>
      </c>
      <c r="C8147">
        <v>20</v>
      </c>
      <c r="D8147">
        <v>27</v>
      </c>
      <c r="E8147" t="b">
        <v>1</v>
      </c>
      <c r="F8147">
        <v>10.002000000000001</v>
      </c>
      <c r="G8147">
        <v>256</v>
      </c>
      <c r="H8147">
        <v>42</v>
      </c>
      <c r="I8147">
        <v>1149086</v>
      </c>
      <c r="J8147">
        <v>1148892</v>
      </c>
      <c r="K8147">
        <v>574402</v>
      </c>
      <c r="L8147">
        <v>26</v>
      </c>
      <c r="M8147">
        <f t="shared" si="16512"/>
        <v>214</v>
      </c>
      <c r="N8147" t="b">
        <f t="shared" ref="N8147" si="16545">AND(MIN($F8147,$F8148,$F8149)=$F8147,MAX($H8147,$H8148,$H8149)=$H8147)</f>
        <v>0</v>
      </c>
      <c r="O8147" t="b">
        <f t="shared" ref="O8147" si="16546">AND(N8147,NOT(N8148),NOT(N8149))</f>
        <v>0</v>
      </c>
    </row>
    <row r="8148" spans="1:15" x14ac:dyDescent="0.25">
      <c r="A8148" t="s">
        <v>15</v>
      </c>
      <c r="B8148" t="s">
        <v>14</v>
      </c>
      <c r="C8148">
        <v>20</v>
      </c>
      <c r="D8148">
        <v>27</v>
      </c>
      <c r="E8148" t="b">
        <v>0</v>
      </c>
      <c r="F8148">
        <v>4.944</v>
      </c>
      <c r="G8148">
        <v>256</v>
      </c>
      <c r="H8148">
        <v>256</v>
      </c>
      <c r="I8148">
        <v>225144</v>
      </c>
      <c r="J8148">
        <v>225142</v>
      </c>
      <c r="K8148">
        <v>112313</v>
      </c>
      <c r="L8148">
        <v>13</v>
      </c>
      <c r="M8148">
        <f t="shared" si="16512"/>
        <v>0</v>
      </c>
      <c r="N8148" t="b">
        <f t="shared" ref="N8148" si="16547">AND(MIN($F8147,$F8148,$F8149)=$F8148,MAX($H8147,$H8148,$H8149)=$H8148)</f>
        <v>1</v>
      </c>
      <c r="O8148" t="b">
        <f t="shared" ref="O8148" si="16548">AND(NOT(N8147),N8148,NOT(N8149))</f>
        <v>1</v>
      </c>
    </row>
    <row r="8149" spans="1:15" x14ac:dyDescent="0.25">
      <c r="A8149" t="s">
        <v>19</v>
      </c>
      <c r="B8149" t="s">
        <v>14</v>
      </c>
      <c r="C8149">
        <v>20</v>
      </c>
      <c r="D8149">
        <v>27</v>
      </c>
      <c r="E8149" t="b">
        <v>1</v>
      </c>
      <c r="F8149">
        <v>10.000999999999999</v>
      </c>
      <c r="G8149">
        <v>256</v>
      </c>
      <c r="H8149">
        <v>42</v>
      </c>
      <c r="I8149">
        <v>988208</v>
      </c>
      <c r="J8149">
        <v>988023</v>
      </c>
      <c r="K8149">
        <v>493967</v>
      </c>
      <c r="L8149">
        <v>26</v>
      </c>
      <c r="M8149">
        <f t="shared" si="16512"/>
        <v>214</v>
      </c>
      <c r="N8149" t="b">
        <f t="shared" ref="N8149" si="16549">AND(MIN($F8147,$F8148,$F8149)=$F8149,MAX($H8147,$H8148,$H8149)=$H8149)</f>
        <v>0</v>
      </c>
      <c r="O8149" t="b">
        <f t="shared" ref="O8149" si="16550">AND(NOT(N8147),NOT(N8148),N8149)</f>
        <v>0</v>
      </c>
    </row>
    <row r="8150" spans="1:15" x14ac:dyDescent="0.25">
      <c r="A8150" t="s">
        <v>13</v>
      </c>
      <c r="B8150" t="s">
        <v>14</v>
      </c>
      <c r="C8150">
        <v>20</v>
      </c>
      <c r="D8150">
        <v>28</v>
      </c>
      <c r="E8150" t="b">
        <v>1</v>
      </c>
      <c r="F8150">
        <v>10.000999999999999</v>
      </c>
      <c r="G8150">
        <v>256</v>
      </c>
      <c r="H8150">
        <v>114</v>
      </c>
      <c r="I8150">
        <v>1139787</v>
      </c>
      <c r="J8150">
        <v>1139335</v>
      </c>
      <c r="K8150">
        <v>569551</v>
      </c>
      <c r="L8150">
        <v>7</v>
      </c>
      <c r="M8150">
        <f t="shared" si="16512"/>
        <v>142</v>
      </c>
      <c r="N8150" t="b">
        <f t="shared" ref="N8150" si="16551">AND(MIN($F8150,$F8151,$F8152)=$F8150,MAX($H8150,$H8151,$H8152)=$H8150)</f>
        <v>1</v>
      </c>
      <c r="O8150" t="b">
        <f t="shared" ref="O8150" si="16552">AND(N8150,NOT(N8151),NOT(N8152))</f>
        <v>1</v>
      </c>
    </row>
    <row r="8151" spans="1:15" x14ac:dyDescent="0.25">
      <c r="A8151" t="s">
        <v>15</v>
      </c>
      <c r="B8151" t="s">
        <v>14</v>
      </c>
      <c r="C8151">
        <v>20</v>
      </c>
      <c r="D8151">
        <v>28</v>
      </c>
      <c r="E8151" t="b">
        <v>1</v>
      </c>
      <c r="F8151">
        <v>10.015000000000001</v>
      </c>
      <c r="G8151">
        <v>256</v>
      </c>
      <c r="H8151">
        <v>0</v>
      </c>
      <c r="I8151">
        <v>1431</v>
      </c>
      <c r="J8151">
        <v>1430</v>
      </c>
      <c r="K8151">
        <v>713</v>
      </c>
      <c r="L8151">
        <v>11</v>
      </c>
      <c r="M8151">
        <f t="shared" si="16512"/>
        <v>256</v>
      </c>
      <c r="N8151" t="b">
        <f t="shared" ref="N8151" si="16553">AND(MIN($F8150,$F8151,$F8152)=$F8151,MAX($H8150,$H8151,$H8152)=$H8151)</f>
        <v>0</v>
      </c>
      <c r="O8151" t="b">
        <f t="shared" ref="O8151" si="16554">AND(NOT(N8150),N8151,NOT(N8152))</f>
        <v>0</v>
      </c>
    </row>
    <row r="8152" spans="1:15" x14ac:dyDescent="0.25">
      <c r="A8152" t="s">
        <v>19</v>
      </c>
      <c r="B8152" t="s">
        <v>14</v>
      </c>
      <c r="C8152">
        <v>20</v>
      </c>
      <c r="D8152">
        <v>28</v>
      </c>
      <c r="E8152" t="b">
        <v>1</v>
      </c>
      <c r="F8152">
        <v>10.000999999999999</v>
      </c>
      <c r="G8152">
        <v>256</v>
      </c>
      <c r="H8152">
        <v>102</v>
      </c>
      <c r="I8152">
        <v>1021206</v>
      </c>
      <c r="J8152">
        <v>1020801</v>
      </c>
      <c r="K8152">
        <v>510296</v>
      </c>
      <c r="L8152">
        <v>7</v>
      </c>
      <c r="M8152">
        <f t="shared" si="16512"/>
        <v>154</v>
      </c>
      <c r="N8152" t="b">
        <f t="shared" ref="N8152" si="16555">AND(MIN($F8150,$F8151,$F8152)=$F8152,MAX($H8150,$H8151,$H8152)=$H8152)</f>
        <v>0</v>
      </c>
      <c r="O8152" t="b">
        <f t="shared" ref="O8152" si="16556">AND(NOT(N8150),NOT(N8151),N8152)</f>
        <v>0</v>
      </c>
    </row>
    <row r="8153" spans="1:15" x14ac:dyDescent="0.25">
      <c r="A8153" t="s">
        <v>13</v>
      </c>
      <c r="B8153" t="s">
        <v>14</v>
      </c>
      <c r="C8153">
        <v>20</v>
      </c>
      <c r="D8153">
        <v>29</v>
      </c>
      <c r="E8153" t="b">
        <v>0</v>
      </c>
      <c r="F8153">
        <v>0.39600000000000002</v>
      </c>
      <c r="G8153">
        <v>256</v>
      </c>
      <c r="H8153">
        <v>256</v>
      </c>
      <c r="I8153">
        <v>27976</v>
      </c>
      <c r="J8153">
        <v>26792</v>
      </c>
      <c r="K8153">
        <v>13138</v>
      </c>
      <c r="L8153">
        <v>16</v>
      </c>
      <c r="M8153">
        <f t="shared" si="16512"/>
        <v>0</v>
      </c>
      <c r="N8153" t="b">
        <f t="shared" ref="N8153" si="16557">AND(MIN($F8153,$F8154,$F8155)=$F8153,MAX($H8153,$H8154,$H8155)=$H8153)</f>
        <v>1</v>
      </c>
      <c r="O8153" t="b">
        <f t="shared" ref="O8153" si="16558">AND(N8153,NOT(N8154),NOT(N8155))</f>
        <v>1</v>
      </c>
    </row>
    <row r="8154" spans="1:15" x14ac:dyDescent="0.25">
      <c r="A8154" t="s">
        <v>15</v>
      </c>
      <c r="B8154" t="s">
        <v>14</v>
      </c>
      <c r="C8154">
        <v>20</v>
      </c>
      <c r="D8154">
        <v>29</v>
      </c>
      <c r="E8154" t="b">
        <v>0</v>
      </c>
      <c r="F8154">
        <v>1.0489999999999999</v>
      </c>
      <c r="G8154">
        <v>256</v>
      </c>
      <c r="H8154">
        <v>256</v>
      </c>
      <c r="I8154">
        <v>90198</v>
      </c>
      <c r="J8154">
        <v>90196</v>
      </c>
      <c r="K8154">
        <v>44840</v>
      </c>
      <c r="L8154">
        <v>14</v>
      </c>
      <c r="M8154">
        <f t="shared" si="16512"/>
        <v>0</v>
      </c>
      <c r="N8154" t="b">
        <f t="shared" ref="N8154" si="16559">AND(MIN($F8153,$F8154,$F8155)=$F8154,MAX($H8153,$H8154,$H8155)=$H8154)</f>
        <v>0</v>
      </c>
      <c r="O8154" t="b">
        <f t="shared" ref="O8154" si="16560">AND(NOT(N8153),N8154,NOT(N8155))</f>
        <v>0</v>
      </c>
    </row>
    <row r="8155" spans="1:15" x14ac:dyDescent="0.25">
      <c r="A8155" t="s">
        <v>19</v>
      </c>
      <c r="B8155" t="s">
        <v>14</v>
      </c>
      <c r="C8155">
        <v>20</v>
      </c>
      <c r="D8155">
        <v>29</v>
      </c>
      <c r="E8155" t="b">
        <v>0</v>
      </c>
      <c r="F8155">
        <v>0.42499999999999999</v>
      </c>
      <c r="G8155">
        <v>256</v>
      </c>
      <c r="H8155">
        <v>256</v>
      </c>
      <c r="I8155">
        <v>27976</v>
      </c>
      <c r="J8155">
        <v>26792</v>
      </c>
      <c r="K8155">
        <v>13138</v>
      </c>
      <c r="L8155">
        <v>16</v>
      </c>
      <c r="M8155">
        <f t="shared" si="16512"/>
        <v>0</v>
      </c>
      <c r="N8155" t="b">
        <f t="shared" ref="N8155" si="16561">AND(MIN($F8153,$F8154,$F8155)=$F8155,MAX($H8153,$H8154,$H8155)=$H8155)</f>
        <v>0</v>
      </c>
      <c r="O8155" t="b">
        <f t="shared" ref="O8155" si="16562">AND(NOT(N8153),NOT(N8154),N8155)</f>
        <v>0</v>
      </c>
    </row>
    <row r="8156" spans="1:15" x14ac:dyDescent="0.25">
      <c r="A8156" t="s">
        <v>13</v>
      </c>
      <c r="B8156" t="s">
        <v>14</v>
      </c>
      <c r="C8156">
        <v>20</v>
      </c>
      <c r="D8156">
        <v>2</v>
      </c>
      <c r="E8156" t="b">
        <v>0</v>
      </c>
      <c r="F8156">
        <v>0.06</v>
      </c>
      <c r="G8156">
        <v>256</v>
      </c>
      <c r="H8156">
        <v>256</v>
      </c>
      <c r="I8156">
        <v>782</v>
      </c>
      <c r="J8156">
        <v>514</v>
      </c>
      <c r="K8156">
        <v>0</v>
      </c>
      <c r="L8156">
        <v>10</v>
      </c>
      <c r="M8156">
        <f t="shared" si="16512"/>
        <v>0</v>
      </c>
      <c r="N8156" t="b">
        <f t="shared" ref="N8156" si="16563">AND(MIN($F8156,$F8157,$F8158)=$F8156,MAX($H8156,$H8157,$H8158)=$H8156)</f>
        <v>1</v>
      </c>
      <c r="O8156" t="b">
        <f t="shared" ref="O8156" si="16564">AND(N8156,NOT(N8157),NOT(N8158))</f>
        <v>1</v>
      </c>
    </row>
    <row r="8157" spans="1:15" x14ac:dyDescent="0.25">
      <c r="A8157" t="s">
        <v>15</v>
      </c>
      <c r="B8157" t="s">
        <v>14</v>
      </c>
      <c r="C8157">
        <v>20</v>
      </c>
      <c r="D8157">
        <v>2</v>
      </c>
      <c r="E8157" t="b">
        <v>0</v>
      </c>
      <c r="F8157">
        <v>6.8000000000000005E-2</v>
      </c>
      <c r="G8157">
        <v>256</v>
      </c>
      <c r="H8157">
        <v>256</v>
      </c>
      <c r="I8157">
        <v>515</v>
      </c>
      <c r="J8157">
        <v>514</v>
      </c>
      <c r="K8157">
        <v>0</v>
      </c>
      <c r="L8157">
        <v>10</v>
      </c>
      <c r="M8157">
        <f t="shared" si="16512"/>
        <v>0</v>
      </c>
      <c r="N8157" t="b">
        <f t="shared" ref="N8157" si="16565">AND(MIN($F8156,$F8157,$F8158)=$F8157,MAX($H8156,$H8157,$H8158)=$H8157)</f>
        <v>0</v>
      </c>
      <c r="O8157" t="b">
        <f t="shared" ref="O8157" si="16566">AND(NOT(N8156),N8157,NOT(N8158))</f>
        <v>0</v>
      </c>
    </row>
    <row r="8158" spans="1:15" x14ac:dyDescent="0.25">
      <c r="A8158" t="s">
        <v>19</v>
      </c>
      <c r="B8158" t="s">
        <v>14</v>
      </c>
      <c r="C8158">
        <v>20</v>
      </c>
      <c r="D8158">
        <v>2</v>
      </c>
      <c r="E8158" t="b">
        <v>0</v>
      </c>
      <c r="F8158">
        <v>0.08</v>
      </c>
      <c r="G8158">
        <v>256</v>
      </c>
      <c r="H8158">
        <v>256</v>
      </c>
      <c r="I8158">
        <v>782</v>
      </c>
      <c r="J8158">
        <v>514</v>
      </c>
      <c r="K8158">
        <v>0</v>
      </c>
      <c r="L8158">
        <v>10</v>
      </c>
      <c r="M8158">
        <f t="shared" si="16512"/>
        <v>0</v>
      </c>
      <c r="N8158" t="b">
        <f t="shared" ref="N8158" si="16567">AND(MIN($F8156,$F8157,$F8158)=$F8158,MAX($H8156,$H8157,$H8158)=$H8158)</f>
        <v>0</v>
      </c>
      <c r="O8158" t="b">
        <f t="shared" ref="O8158" si="16568">AND(NOT(N8156),NOT(N8157),N8158)</f>
        <v>0</v>
      </c>
    </row>
    <row r="8159" spans="1:15" x14ac:dyDescent="0.25">
      <c r="A8159" t="s">
        <v>13</v>
      </c>
      <c r="B8159" t="s">
        <v>14</v>
      </c>
      <c r="C8159">
        <v>20</v>
      </c>
      <c r="D8159">
        <v>30</v>
      </c>
      <c r="E8159" t="b">
        <v>1</v>
      </c>
      <c r="F8159">
        <v>10.000999999999999</v>
      </c>
      <c r="G8159">
        <v>256</v>
      </c>
      <c r="H8159">
        <v>29</v>
      </c>
      <c r="I8159">
        <v>1117005</v>
      </c>
      <c r="J8159">
        <v>1116894</v>
      </c>
      <c r="K8159">
        <v>558416</v>
      </c>
      <c r="L8159">
        <v>22</v>
      </c>
      <c r="M8159">
        <f t="shared" si="16512"/>
        <v>227</v>
      </c>
      <c r="N8159" t="b">
        <f t="shared" ref="N8159" si="16569">AND(MIN($F8159,$F8160,$F8161)=$F8159,MAX($H8159,$H8160,$H8161)=$H8159)</f>
        <v>0</v>
      </c>
      <c r="O8159" t="b">
        <f t="shared" ref="O8159" si="16570">AND(N8159,NOT(N8160),NOT(N8161))</f>
        <v>0</v>
      </c>
    </row>
    <row r="8160" spans="1:15" x14ac:dyDescent="0.25">
      <c r="A8160" t="s">
        <v>15</v>
      </c>
      <c r="B8160" t="s">
        <v>14</v>
      </c>
      <c r="C8160">
        <v>20</v>
      </c>
      <c r="D8160">
        <v>30</v>
      </c>
      <c r="E8160" t="b">
        <v>0</v>
      </c>
      <c r="F8160">
        <v>3.218</v>
      </c>
      <c r="G8160">
        <v>256</v>
      </c>
      <c r="H8160">
        <v>256</v>
      </c>
      <c r="I8160">
        <v>13117</v>
      </c>
      <c r="J8160">
        <v>13116</v>
      </c>
      <c r="K8160">
        <v>6300</v>
      </c>
      <c r="L8160">
        <v>11</v>
      </c>
      <c r="M8160">
        <f t="shared" si="16512"/>
        <v>0</v>
      </c>
      <c r="N8160" t="b">
        <f t="shared" ref="N8160" si="16571">AND(MIN($F8159,$F8160,$F8161)=$F8160,MAX($H8159,$H8160,$H8161)=$H8160)</f>
        <v>1</v>
      </c>
      <c r="O8160" t="b">
        <f t="shared" ref="O8160" si="16572">AND(NOT(N8159),N8160,NOT(N8161))</f>
        <v>1</v>
      </c>
    </row>
    <row r="8161" spans="1:15" x14ac:dyDescent="0.25">
      <c r="A8161" t="s">
        <v>19</v>
      </c>
      <c r="B8161" t="s">
        <v>14</v>
      </c>
      <c r="C8161">
        <v>20</v>
      </c>
      <c r="D8161">
        <v>30</v>
      </c>
      <c r="E8161" t="b">
        <v>1</v>
      </c>
      <c r="F8161">
        <v>10.004</v>
      </c>
      <c r="G8161">
        <v>256</v>
      </c>
      <c r="H8161">
        <v>25</v>
      </c>
      <c r="I8161">
        <v>999533</v>
      </c>
      <c r="J8161">
        <v>999430</v>
      </c>
      <c r="K8161">
        <v>499688</v>
      </c>
      <c r="L8161">
        <v>22</v>
      </c>
      <c r="M8161">
        <f t="shared" si="16512"/>
        <v>231</v>
      </c>
      <c r="N8161" t="b">
        <f t="shared" ref="N8161" si="16573">AND(MIN($F8159,$F8160,$F8161)=$F8161,MAX($H8159,$H8160,$H8161)=$H8161)</f>
        <v>0</v>
      </c>
      <c r="O8161" t="b">
        <f t="shared" ref="O8161" si="16574">AND(NOT(N8159),NOT(N8160),N8161)</f>
        <v>0</v>
      </c>
    </row>
    <row r="8162" spans="1:15" x14ac:dyDescent="0.25">
      <c r="A8162" t="s">
        <v>13</v>
      </c>
      <c r="B8162" t="s">
        <v>14</v>
      </c>
      <c r="C8162">
        <v>20</v>
      </c>
      <c r="D8162">
        <v>31</v>
      </c>
      <c r="E8162" t="b">
        <v>0</v>
      </c>
      <c r="F8162">
        <v>7.0999999999999994E-2</v>
      </c>
      <c r="G8162">
        <v>256</v>
      </c>
      <c r="H8162">
        <v>256</v>
      </c>
      <c r="I8162">
        <v>820</v>
      </c>
      <c r="J8162">
        <v>516</v>
      </c>
      <c r="K8162">
        <v>0</v>
      </c>
      <c r="L8162">
        <v>13</v>
      </c>
      <c r="M8162">
        <f t="shared" si="16512"/>
        <v>0</v>
      </c>
      <c r="N8162" t="b">
        <f t="shared" ref="N8162" si="16575">AND(MIN($F8162,$F8163,$F8164)=$F8162,MAX($H8162,$H8163,$H8164)=$H8162)</f>
        <v>0</v>
      </c>
      <c r="O8162" t="b">
        <f t="shared" ref="O8162" si="16576">AND(N8162,NOT(N8163),NOT(N8164))</f>
        <v>0</v>
      </c>
    </row>
    <row r="8163" spans="1:15" x14ac:dyDescent="0.25">
      <c r="A8163" t="s">
        <v>15</v>
      </c>
      <c r="B8163" t="s">
        <v>14</v>
      </c>
      <c r="C8163">
        <v>20</v>
      </c>
      <c r="D8163">
        <v>31</v>
      </c>
      <c r="E8163" t="b">
        <v>0</v>
      </c>
      <c r="F8163">
        <v>6.7000000000000004E-2</v>
      </c>
      <c r="G8163">
        <v>256</v>
      </c>
      <c r="H8163">
        <v>256</v>
      </c>
      <c r="I8163">
        <v>518</v>
      </c>
      <c r="J8163">
        <v>516</v>
      </c>
      <c r="K8163">
        <v>0</v>
      </c>
      <c r="L8163">
        <v>13</v>
      </c>
      <c r="M8163">
        <f t="shared" si="16512"/>
        <v>0</v>
      </c>
      <c r="N8163" t="b">
        <f t="shared" ref="N8163" si="16577">AND(MIN($F8162,$F8163,$F8164)=$F8163,MAX($H8162,$H8163,$H8164)=$H8163)</f>
        <v>1</v>
      </c>
      <c r="O8163" t="b">
        <f t="shared" ref="O8163" si="16578">AND(NOT(N8162),N8163,NOT(N8164))</f>
        <v>1</v>
      </c>
    </row>
    <row r="8164" spans="1:15" x14ac:dyDescent="0.25">
      <c r="A8164" t="s">
        <v>19</v>
      </c>
      <c r="B8164" t="s">
        <v>14</v>
      </c>
      <c r="C8164">
        <v>20</v>
      </c>
      <c r="D8164">
        <v>31</v>
      </c>
      <c r="E8164" t="b">
        <v>0</v>
      </c>
      <c r="F8164">
        <v>9.1999999999999998E-2</v>
      </c>
      <c r="G8164">
        <v>256</v>
      </c>
      <c r="H8164">
        <v>256</v>
      </c>
      <c r="I8164">
        <v>820</v>
      </c>
      <c r="J8164">
        <v>516</v>
      </c>
      <c r="K8164">
        <v>0</v>
      </c>
      <c r="L8164">
        <v>13</v>
      </c>
      <c r="M8164">
        <f t="shared" si="16512"/>
        <v>0</v>
      </c>
      <c r="N8164" t="b">
        <f t="shared" ref="N8164" si="16579">AND(MIN($F8162,$F8163,$F8164)=$F8164,MAX($H8162,$H8163,$H8164)=$H8164)</f>
        <v>0</v>
      </c>
      <c r="O8164" t="b">
        <f t="shared" ref="O8164" si="16580">AND(NOT(N8162),NOT(N8163),N8164)</f>
        <v>0</v>
      </c>
    </row>
    <row r="8165" spans="1:15" x14ac:dyDescent="0.25">
      <c r="A8165" t="s">
        <v>13</v>
      </c>
      <c r="B8165" t="s">
        <v>14</v>
      </c>
      <c r="C8165">
        <v>20</v>
      </c>
      <c r="D8165">
        <v>33</v>
      </c>
      <c r="E8165" t="b">
        <v>1</v>
      </c>
      <c r="F8165">
        <v>10.000999999999999</v>
      </c>
      <c r="G8165">
        <v>256</v>
      </c>
      <c r="H8165">
        <v>0</v>
      </c>
      <c r="I8165">
        <v>2212782</v>
      </c>
      <c r="J8165">
        <v>493788</v>
      </c>
      <c r="K8165">
        <v>246893</v>
      </c>
      <c r="L8165">
        <v>10</v>
      </c>
      <c r="M8165">
        <f t="shared" si="16512"/>
        <v>256</v>
      </c>
      <c r="N8165" t="b">
        <f t="shared" ref="N8165" si="16581">AND(MIN($F8165,$F8166,$F8167)=$F8165,MAX($H8165,$H8166,$H8167)=$H8165)</f>
        <v>1</v>
      </c>
      <c r="O8165" t="b">
        <f t="shared" ref="O8165" si="16582">AND(N8165,NOT(N8166),NOT(N8167))</f>
        <v>0</v>
      </c>
    </row>
    <row r="8166" spans="1:15" x14ac:dyDescent="0.25">
      <c r="A8166" t="s">
        <v>15</v>
      </c>
      <c r="B8166" t="s">
        <v>14</v>
      </c>
      <c r="C8166">
        <v>20</v>
      </c>
      <c r="D8166">
        <v>33</v>
      </c>
      <c r="E8166" t="b">
        <v>1</v>
      </c>
      <c r="F8166">
        <v>10.002000000000001</v>
      </c>
      <c r="G8166">
        <v>256</v>
      </c>
      <c r="H8166">
        <v>0</v>
      </c>
      <c r="I8166">
        <v>2492206</v>
      </c>
      <c r="J8166">
        <v>763936</v>
      </c>
      <c r="K8166">
        <v>381967</v>
      </c>
      <c r="L8166">
        <v>10</v>
      </c>
      <c r="M8166">
        <f t="shared" si="16512"/>
        <v>256</v>
      </c>
      <c r="N8166" t="b">
        <f t="shared" ref="N8166" si="16583">AND(MIN($F8165,$F8166,$F8167)=$F8166,MAX($H8165,$H8166,$H8167)=$H8166)</f>
        <v>0</v>
      </c>
      <c r="O8166" t="b">
        <f t="shared" ref="O8166" si="16584">AND(NOT(N8165),N8166,NOT(N8167))</f>
        <v>0</v>
      </c>
    </row>
    <row r="8167" spans="1:15" x14ac:dyDescent="0.25">
      <c r="A8167" t="s">
        <v>19</v>
      </c>
      <c r="B8167" t="s">
        <v>14</v>
      </c>
      <c r="C8167">
        <v>20</v>
      </c>
      <c r="D8167">
        <v>33</v>
      </c>
      <c r="E8167" t="b">
        <v>1</v>
      </c>
      <c r="F8167">
        <v>10.000999999999999</v>
      </c>
      <c r="G8167">
        <v>256</v>
      </c>
      <c r="H8167">
        <v>0</v>
      </c>
      <c r="I8167">
        <v>1967961</v>
      </c>
      <c r="J8167">
        <v>442750</v>
      </c>
      <c r="K8167">
        <v>221374</v>
      </c>
      <c r="L8167">
        <v>10</v>
      </c>
      <c r="M8167">
        <f t="shared" si="16512"/>
        <v>256</v>
      </c>
      <c r="N8167" t="b">
        <f t="shared" ref="N8167" si="16585">AND(MIN($F8165,$F8166,$F8167)=$F8167,MAX($H8165,$H8166,$H8167)=$H8167)</f>
        <v>1</v>
      </c>
      <c r="O8167" t="b">
        <f t="shared" ref="O8167" si="16586">AND(NOT(N8165),NOT(N8166),N8167)</f>
        <v>0</v>
      </c>
    </row>
    <row r="8168" spans="1:15" x14ac:dyDescent="0.25">
      <c r="A8168" t="s">
        <v>13</v>
      </c>
      <c r="B8168" t="s">
        <v>14</v>
      </c>
      <c r="C8168">
        <v>20</v>
      </c>
      <c r="D8168">
        <v>35</v>
      </c>
      <c r="E8168" t="b">
        <v>0</v>
      </c>
      <c r="F8168">
        <v>0.40899999999999997</v>
      </c>
      <c r="G8168">
        <v>256</v>
      </c>
      <c r="H8168">
        <v>256</v>
      </c>
      <c r="I8168">
        <v>70129</v>
      </c>
      <c r="J8168">
        <v>16486</v>
      </c>
      <c r="K8168">
        <v>7986</v>
      </c>
      <c r="L8168">
        <v>10</v>
      </c>
      <c r="M8168">
        <f t="shared" si="16512"/>
        <v>0</v>
      </c>
      <c r="N8168" t="b">
        <f t="shared" ref="N8168" si="16587">AND(MIN($F8168,$F8169,$F8170)=$F8168,MAX($H8168,$H8169,$H8170)=$H8168)</f>
        <v>0</v>
      </c>
      <c r="O8168" t="b">
        <f t="shared" ref="O8168" si="16588">AND(N8168,NOT(N8169),NOT(N8170))</f>
        <v>0</v>
      </c>
    </row>
    <row r="8169" spans="1:15" x14ac:dyDescent="0.25">
      <c r="A8169" t="s">
        <v>15</v>
      </c>
      <c r="B8169" t="s">
        <v>14</v>
      </c>
      <c r="C8169">
        <v>20</v>
      </c>
      <c r="D8169">
        <v>35</v>
      </c>
      <c r="E8169" t="b">
        <v>0</v>
      </c>
      <c r="F8169">
        <v>0.255</v>
      </c>
      <c r="G8169">
        <v>256</v>
      </c>
      <c r="H8169">
        <v>256</v>
      </c>
      <c r="I8169">
        <v>57792</v>
      </c>
      <c r="J8169">
        <v>16486</v>
      </c>
      <c r="K8169">
        <v>7986</v>
      </c>
      <c r="L8169">
        <v>10</v>
      </c>
      <c r="M8169">
        <f t="shared" si="16512"/>
        <v>0</v>
      </c>
      <c r="N8169" t="b">
        <f t="shared" ref="N8169" si="16589">AND(MIN($F8168,$F8169,$F8170)=$F8169,MAX($H8168,$H8169,$H8170)=$H8169)</f>
        <v>1</v>
      </c>
      <c r="O8169" t="b">
        <f t="shared" ref="O8169" si="16590">AND(NOT(N8168),N8169,NOT(N8170))</f>
        <v>1</v>
      </c>
    </row>
    <row r="8170" spans="1:15" x14ac:dyDescent="0.25">
      <c r="A8170" t="s">
        <v>19</v>
      </c>
      <c r="B8170" t="s">
        <v>14</v>
      </c>
      <c r="C8170">
        <v>20</v>
      </c>
      <c r="D8170">
        <v>35</v>
      </c>
      <c r="E8170" t="b">
        <v>0</v>
      </c>
      <c r="F8170">
        <v>0.439</v>
      </c>
      <c r="G8170">
        <v>256</v>
      </c>
      <c r="H8170">
        <v>256</v>
      </c>
      <c r="I8170">
        <v>70129</v>
      </c>
      <c r="J8170">
        <v>16486</v>
      </c>
      <c r="K8170">
        <v>7986</v>
      </c>
      <c r="L8170">
        <v>10</v>
      </c>
      <c r="M8170">
        <f t="shared" si="16512"/>
        <v>0</v>
      </c>
      <c r="N8170" t="b">
        <f t="shared" ref="N8170" si="16591">AND(MIN($F8168,$F8169,$F8170)=$F8170,MAX($H8168,$H8169,$H8170)=$H8170)</f>
        <v>0</v>
      </c>
      <c r="O8170" t="b">
        <f t="shared" ref="O8170" si="16592">AND(NOT(N8168),NOT(N8169),N8170)</f>
        <v>0</v>
      </c>
    </row>
    <row r="8171" spans="1:15" x14ac:dyDescent="0.25">
      <c r="A8171" t="s">
        <v>13</v>
      </c>
      <c r="B8171" t="s">
        <v>14</v>
      </c>
      <c r="C8171">
        <v>20</v>
      </c>
      <c r="D8171">
        <v>37</v>
      </c>
      <c r="E8171" t="b">
        <v>1</v>
      </c>
      <c r="F8171">
        <v>10.000999999999999</v>
      </c>
      <c r="G8171">
        <v>256</v>
      </c>
      <c r="H8171">
        <v>0</v>
      </c>
      <c r="I8171">
        <v>5425362</v>
      </c>
      <c r="J8171">
        <v>488276</v>
      </c>
      <c r="K8171">
        <v>244137</v>
      </c>
      <c r="L8171">
        <v>10</v>
      </c>
      <c r="M8171">
        <f t="shared" si="16512"/>
        <v>256</v>
      </c>
      <c r="N8171" t="b">
        <f t="shared" ref="N8171" si="16593">AND(MIN($F8171,$F8172,$F8173)=$F8171,MAX($H8171,$H8172,$H8173)=$H8171)</f>
        <v>1</v>
      </c>
      <c r="O8171" t="b">
        <f t="shared" ref="O8171" si="16594">AND(N8171,NOT(N8172),NOT(N8173))</f>
        <v>0</v>
      </c>
    </row>
    <row r="8172" spans="1:15" x14ac:dyDescent="0.25">
      <c r="A8172" t="s">
        <v>15</v>
      </c>
      <c r="B8172" t="s">
        <v>14</v>
      </c>
      <c r="C8172">
        <v>20</v>
      </c>
      <c r="D8172">
        <v>37</v>
      </c>
      <c r="E8172" t="b">
        <v>1</v>
      </c>
      <c r="F8172">
        <v>10.000999999999999</v>
      </c>
      <c r="G8172">
        <v>256</v>
      </c>
      <c r="H8172">
        <v>0</v>
      </c>
      <c r="I8172">
        <v>7695904</v>
      </c>
      <c r="J8172">
        <v>797996</v>
      </c>
      <c r="K8172">
        <v>398997</v>
      </c>
      <c r="L8172">
        <v>10</v>
      </c>
      <c r="M8172">
        <f t="shared" si="16512"/>
        <v>256</v>
      </c>
      <c r="N8172" t="b">
        <f t="shared" ref="N8172" si="16595">AND(MIN($F8171,$F8172,$F8173)=$F8172,MAX($H8171,$H8172,$H8173)=$H8172)</f>
        <v>1</v>
      </c>
      <c r="O8172" t="b">
        <f t="shared" ref="O8172" si="16596">AND(NOT(N8171),N8172,NOT(N8173))</f>
        <v>0</v>
      </c>
    </row>
    <row r="8173" spans="1:15" x14ac:dyDescent="0.25">
      <c r="A8173" t="s">
        <v>19</v>
      </c>
      <c r="B8173" t="s">
        <v>14</v>
      </c>
      <c r="C8173">
        <v>20</v>
      </c>
      <c r="D8173">
        <v>37</v>
      </c>
      <c r="E8173" t="b">
        <v>1</v>
      </c>
      <c r="F8173">
        <v>10.000999999999999</v>
      </c>
      <c r="G8173">
        <v>256</v>
      </c>
      <c r="H8173">
        <v>0</v>
      </c>
      <c r="I8173">
        <v>4830378</v>
      </c>
      <c r="J8173">
        <v>431980</v>
      </c>
      <c r="K8173">
        <v>215989</v>
      </c>
      <c r="L8173">
        <v>10</v>
      </c>
      <c r="M8173">
        <f t="shared" si="16512"/>
        <v>256</v>
      </c>
      <c r="N8173" t="b">
        <f t="shared" ref="N8173" si="16597">AND(MIN($F8171,$F8172,$F8173)=$F8173,MAX($H8171,$H8172,$H8173)=$H8173)</f>
        <v>1</v>
      </c>
      <c r="O8173" t="b">
        <f t="shared" ref="O8173" si="16598">AND(NOT(N8171),NOT(N8172),N8173)</f>
        <v>0</v>
      </c>
    </row>
    <row r="8174" spans="1:15" x14ac:dyDescent="0.25">
      <c r="A8174" t="s">
        <v>13</v>
      </c>
      <c r="B8174" t="s">
        <v>14</v>
      </c>
      <c r="C8174">
        <v>20</v>
      </c>
      <c r="D8174">
        <v>38</v>
      </c>
      <c r="E8174" t="b">
        <v>0</v>
      </c>
      <c r="F8174">
        <v>6.8000000000000005E-2</v>
      </c>
      <c r="G8174">
        <v>256</v>
      </c>
      <c r="H8174">
        <v>256</v>
      </c>
      <c r="I8174">
        <v>823</v>
      </c>
      <c r="J8174">
        <v>514</v>
      </c>
      <c r="K8174">
        <v>0</v>
      </c>
      <c r="L8174">
        <v>11</v>
      </c>
      <c r="M8174">
        <f t="shared" si="16512"/>
        <v>0</v>
      </c>
      <c r="N8174" t="b">
        <f t="shared" ref="N8174" si="16599">AND(MIN($F8174,$F8175,$F8176)=$F8174,MAX($H8174,$H8175,$H8176)=$H8174)</f>
        <v>0</v>
      </c>
      <c r="O8174" t="b">
        <f t="shared" ref="O8174" si="16600">AND(N8174,NOT(N8175),NOT(N8176))</f>
        <v>0</v>
      </c>
    </row>
    <row r="8175" spans="1:15" x14ac:dyDescent="0.25">
      <c r="A8175" t="s">
        <v>15</v>
      </c>
      <c r="B8175" t="s">
        <v>14</v>
      </c>
      <c r="C8175">
        <v>20</v>
      </c>
      <c r="D8175">
        <v>38</v>
      </c>
      <c r="E8175" t="b">
        <v>0</v>
      </c>
      <c r="F8175">
        <v>5.8000000000000003E-2</v>
      </c>
      <c r="G8175">
        <v>256</v>
      </c>
      <c r="H8175">
        <v>256</v>
      </c>
      <c r="I8175">
        <v>515</v>
      </c>
      <c r="J8175">
        <v>514</v>
      </c>
      <c r="K8175">
        <v>0</v>
      </c>
      <c r="L8175">
        <v>11</v>
      </c>
      <c r="M8175">
        <f t="shared" si="16512"/>
        <v>0</v>
      </c>
      <c r="N8175" t="b">
        <f t="shared" ref="N8175" si="16601">AND(MIN($F8174,$F8175,$F8176)=$F8175,MAX($H8174,$H8175,$H8176)=$H8175)</f>
        <v>1</v>
      </c>
      <c r="O8175" t="b">
        <f t="shared" ref="O8175" si="16602">AND(NOT(N8174),N8175,NOT(N8176))</f>
        <v>1</v>
      </c>
    </row>
    <row r="8176" spans="1:15" x14ac:dyDescent="0.25">
      <c r="A8176" t="s">
        <v>19</v>
      </c>
      <c r="B8176" t="s">
        <v>14</v>
      </c>
      <c r="C8176">
        <v>20</v>
      </c>
      <c r="D8176">
        <v>38</v>
      </c>
      <c r="E8176" t="b">
        <v>0</v>
      </c>
      <c r="F8176">
        <v>8.5999999999999993E-2</v>
      </c>
      <c r="G8176">
        <v>256</v>
      </c>
      <c r="H8176">
        <v>256</v>
      </c>
      <c r="I8176">
        <v>823</v>
      </c>
      <c r="J8176">
        <v>514</v>
      </c>
      <c r="K8176">
        <v>0</v>
      </c>
      <c r="L8176">
        <v>11</v>
      </c>
      <c r="M8176">
        <f t="shared" si="16512"/>
        <v>0</v>
      </c>
      <c r="N8176" t="b">
        <f t="shared" ref="N8176" si="16603">AND(MIN($F8174,$F8175,$F8176)=$F8176,MAX($H8174,$H8175,$H8176)=$H8176)</f>
        <v>0</v>
      </c>
      <c r="O8176" t="b">
        <f t="shared" ref="O8176" si="16604">AND(NOT(N8174),NOT(N8175),N8176)</f>
        <v>0</v>
      </c>
    </row>
    <row r="8177" spans="1:15" x14ac:dyDescent="0.25">
      <c r="A8177" t="s">
        <v>13</v>
      </c>
      <c r="B8177" t="s">
        <v>14</v>
      </c>
      <c r="C8177">
        <v>20</v>
      </c>
      <c r="D8177">
        <v>39</v>
      </c>
      <c r="E8177" t="b">
        <v>0</v>
      </c>
      <c r="F8177">
        <v>7.0000000000000007E-2</v>
      </c>
      <c r="G8177">
        <v>256</v>
      </c>
      <c r="H8177">
        <v>256</v>
      </c>
      <c r="I8177">
        <v>870</v>
      </c>
      <c r="J8177">
        <v>515</v>
      </c>
      <c r="K8177">
        <v>0</v>
      </c>
      <c r="L8177">
        <v>11</v>
      </c>
      <c r="M8177">
        <f t="shared" si="16512"/>
        <v>0</v>
      </c>
      <c r="N8177" t="b">
        <f t="shared" ref="N8177" si="16605">AND(MIN($F8177,$F8178,$F8179)=$F8177,MAX($H8177,$H8178,$H8179)=$H8177)</f>
        <v>0</v>
      </c>
      <c r="O8177" t="b">
        <f t="shared" ref="O8177" si="16606">AND(N8177,NOT(N8178),NOT(N8179))</f>
        <v>0</v>
      </c>
    </row>
    <row r="8178" spans="1:15" x14ac:dyDescent="0.25">
      <c r="A8178" t="s">
        <v>15</v>
      </c>
      <c r="B8178" t="s">
        <v>14</v>
      </c>
      <c r="C8178">
        <v>20</v>
      </c>
      <c r="D8178">
        <v>39</v>
      </c>
      <c r="E8178" t="b">
        <v>0</v>
      </c>
      <c r="F8178">
        <v>5.7000000000000002E-2</v>
      </c>
      <c r="G8178">
        <v>256</v>
      </c>
      <c r="H8178">
        <v>256</v>
      </c>
      <c r="I8178">
        <v>516</v>
      </c>
      <c r="J8178">
        <v>515</v>
      </c>
      <c r="K8178">
        <v>0</v>
      </c>
      <c r="L8178">
        <v>11</v>
      </c>
      <c r="M8178">
        <f t="shared" si="16512"/>
        <v>0</v>
      </c>
      <c r="N8178" t="b">
        <f t="shared" ref="N8178" si="16607">AND(MIN($F8177,$F8178,$F8179)=$F8178,MAX($H8177,$H8178,$H8179)=$H8178)</f>
        <v>1</v>
      </c>
      <c r="O8178" t="b">
        <f t="shared" ref="O8178" si="16608">AND(NOT(N8177),N8178,NOT(N8179))</f>
        <v>1</v>
      </c>
    </row>
    <row r="8179" spans="1:15" x14ac:dyDescent="0.25">
      <c r="A8179" t="s">
        <v>19</v>
      </c>
      <c r="B8179" t="s">
        <v>14</v>
      </c>
      <c r="C8179">
        <v>20</v>
      </c>
      <c r="D8179">
        <v>39</v>
      </c>
      <c r="E8179" t="b">
        <v>0</v>
      </c>
      <c r="F8179">
        <v>7.6999999999999999E-2</v>
      </c>
      <c r="G8179">
        <v>256</v>
      </c>
      <c r="H8179">
        <v>256</v>
      </c>
      <c r="I8179">
        <v>870</v>
      </c>
      <c r="J8179">
        <v>515</v>
      </c>
      <c r="K8179">
        <v>0</v>
      </c>
      <c r="L8179">
        <v>11</v>
      </c>
      <c r="M8179">
        <f t="shared" si="16512"/>
        <v>0</v>
      </c>
      <c r="N8179" t="b">
        <f t="shared" ref="N8179" si="16609">AND(MIN($F8177,$F8178,$F8179)=$F8179,MAX($H8177,$H8178,$H8179)=$H8179)</f>
        <v>0</v>
      </c>
      <c r="O8179" t="b">
        <f t="shared" ref="O8179" si="16610">AND(NOT(N8177),NOT(N8178),N8179)</f>
        <v>0</v>
      </c>
    </row>
    <row r="8180" spans="1:15" x14ac:dyDescent="0.25">
      <c r="A8180" t="s">
        <v>13</v>
      </c>
      <c r="B8180" t="s">
        <v>14</v>
      </c>
      <c r="C8180">
        <v>20</v>
      </c>
      <c r="D8180">
        <v>3</v>
      </c>
      <c r="E8180" t="b">
        <v>0</v>
      </c>
      <c r="F8180">
        <v>6.0999999999999999E-2</v>
      </c>
      <c r="G8180">
        <v>256</v>
      </c>
      <c r="H8180">
        <v>256</v>
      </c>
      <c r="I8180">
        <v>769</v>
      </c>
      <c r="J8180">
        <v>512</v>
      </c>
      <c r="K8180">
        <v>0</v>
      </c>
      <c r="L8180">
        <v>1</v>
      </c>
      <c r="M8180">
        <f t="shared" si="16512"/>
        <v>0</v>
      </c>
      <c r="N8180" t="b">
        <f t="shared" ref="N8180" si="16611">AND(MIN($F8180,$F8181,$F8182)=$F8180,MAX($H8180,$H8181,$H8182)=$H8180)</f>
        <v>0</v>
      </c>
      <c r="O8180" t="b">
        <f t="shared" ref="O8180" si="16612">AND(N8180,NOT(N8181),NOT(N8182))</f>
        <v>0</v>
      </c>
    </row>
    <row r="8181" spans="1:15" x14ac:dyDescent="0.25">
      <c r="A8181" t="s">
        <v>15</v>
      </c>
      <c r="B8181" t="s">
        <v>14</v>
      </c>
      <c r="C8181">
        <v>20</v>
      </c>
      <c r="D8181">
        <v>3</v>
      </c>
      <c r="E8181" t="b">
        <v>0</v>
      </c>
      <c r="F8181">
        <v>0.05</v>
      </c>
      <c r="G8181">
        <v>256</v>
      </c>
      <c r="H8181">
        <v>256</v>
      </c>
      <c r="I8181">
        <v>512</v>
      </c>
      <c r="J8181">
        <v>512</v>
      </c>
      <c r="K8181">
        <v>0</v>
      </c>
      <c r="L8181">
        <v>1</v>
      </c>
      <c r="M8181">
        <f t="shared" si="16512"/>
        <v>0</v>
      </c>
      <c r="N8181" t="b">
        <f t="shared" ref="N8181" si="16613">AND(MIN($F8180,$F8181,$F8182)=$F8181,MAX($H8180,$H8181,$H8182)=$H8181)</f>
        <v>1</v>
      </c>
      <c r="O8181" t="b">
        <f t="shared" ref="O8181" si="16614">AND(NOT(N8180),N8181,NOT(N8182))</f>
        <v>1</v>
      </c>
    </row>
    <row r="8182" spans="1:15" x14ac:dyDescent="0.25">
      <c r="A8182" t="s">
        <v>19</v>
      </c>
      <c r="B8182" t="s">
        <v>14</v>
      </c>
      <c r="C8182">
        <v>20</v>
      </c>
      <c r="D8182">
        <v>3</v>
      </c>
      <c r="E8182" t="b">
        <v>0</v>
      </c>
      <c r="F8182">
        <v>0.11799999999999999</v>
      </c>
      <c r="G8182">
        <v>256</v>
      </c>
      <c r="H8182">
        <v>256</v>
      </c>
      <c r="I8182">
        <v>769</v>
      </c>
      <c r="J8182">
        <v>512</v>
      </c>
      <c r="K8182">
        <v>0</v>
      </c>
      <c r="L8182">
        <v>1</v>
      </c>
      <c r="M8182">
        <f t="shared" si="16512"/>
        <v>0</v>
      </c>
      <c r="N8182" t="b">
        <f t="shared" ref="N8182" si="16615">AND(MIN($F8180,$F8181,$F8182)=$F8182,MAX($H8180,$H8181,$H8182)=$H8182)</f>
        <v>0</v>
      </c>
      <c r="O8182" t="b">
        <f t="shared" ref="O8182" si="16616">AND(NOT(N8180),NOT(N8181),N8182)</f>
        <v>0</v>
      </c>
    </row>
    <row r="8183" spans="1:15" x14ac:dyDescent="0.25">
      <c r="A8183" t="s">
        <v>13</v>
      </c>
      <c r="B8183" t="s">
        <v>14</v>
      </c>
      <c r="C8183">
        <v>20</v>
      </c>
      <c r="D8183">
        <v>40</v>
      </c>
      <c r="E8183" t="b">
        <v>0</v>
      </c>
      <c r="F8183">
        <v>6.7000000000000004E-2</v>
      </c>
      <c r="G8183">
        <v>256</v>
      </c>
      <c r="H8183">
        <v>256</v>
      </c>
      <c r="I8183">
        <v>935</v>
      </c>
      <c r="J8183">
        <v>515</v>
      </c>
      <c r="K8183">
        <v>0</v>
      </c>
      <c r="L8183">
        <v>11</v>
      </c>
      <c r="M8183">
        <f t="shared" si="16512"/>
        <v>0</v>
      </c>
      <c r="N8183" t="b">
        <f t="shared" ref="N8183" si="16617">AND(MIN($F8183,$F8184,$F8185)=$F8183,MAX($H8183,$H8184,$H8185)=$H8183)</f>
        <v>1</v>
      </c>
      <c r="O8183" t="b">
        <f t="shared" ref="O8183" si="16618">AND(N8183,NOT(N8184),NOT(N8185))</f>
        <v>1</v>
      </c>
    </row>
    <row r="8184" spans="1:15" x14ac:dyDescent="0.25">
      <c r="A8184" t="s">
        <v>15</v>
      </c>
      <c r="B8184" t="s">
        <v>14</v>
      </c>
      <c r="C8184">
        <v>20</v>
      </c>
      <c r="D8184">
        <v>40</v>
      </c>
      <c r="E8184" t="b">
        <v>0</v>
      </c>
      <c r="F8184">
        <v>7.0000000000000007E-2</v>
      </c>
      <c r="G8184">
        <v>256</v>
      </c>
      <c r="H8184">
        <v>256</v>
      </c>
      <c r="I8184">
        <v>516</v>
      </c>
      <c r="J8184">
        <v>515</v>
      </c>
      <c r="K8184">
        <v>0</v>
      </c>
      <c r="L8184">
        <v>11</v>
      </c>
      <c r="M8184">
        <f t="shared" si="16512"/>
        <v>0</v>
      </c>
      <c r="N8184" t="b">
        <f t="shared" ref="N8184" si="16619">AND(MIN($F8183,$F8184,$F8185)=$F8184,MAX($H8183,$H8184,$H8185)=$H8184)</f>
        <v>0</v>
      </c>
      <c r="O8184" t="b">
        <f t="shared" ref="O8184" si="16620">AND(NOT(N8183),N8184,NOT(N8185))</f>
        <v>0</v>
      </c>
    </row>
    <row r="8185" spans="1:15" x14ac:dyDescent="0.25">
      <c r="A8185" t="s">
        <v>19</v>
      </c>
      <c r="B8185" t="s">
        <v>14</v>
      </c>
      <c r="C8185">
        <v>20</v>
      </c>
      <c r="D8185">
        <v>40</v>
      </c>
      <c r="E8185" t="b">
        <v>0</v>
      </c>
      <c r="F8185">
        <v>7.9000000000000001E-2</v>
      </c>
      <c r="G8185">
        <v>256</v>
      </c>
      <c r="H8185">
        <v>256</v>
      </c>
      <c r="I8185">
        <v>935</v>
      </c>
      <c r="J8185">
        <v>515</v>
      </c>
      <c r="K8185">
        <v>0</v>
      </c>
      <c r="L8185">
        <v>11</v>
      </c>
      <c r="M8185">
        <f t="shared" si="16512"/>
        <v>0</v>
      </c>
      <c r="N8185" t="b">
        <f t="shared" ref="N8185" si="16621">AND(MIN($F8183,$F8184,$F8185)=$F8185,MAX($H8183,$H8184,$H8185)=$H8185)</f>
        <v>0</v>
      </c>
      <c r="O8185" t="b">
        <f t="shared" ref="O8185" si="16622">AND(NOT(N8183),NOT(N8184),N8185)</f>
        <v>0</v>
      </c>
    </row>
    <row r="8186" spans="1:15" x14ac:dyDescent="0.25">
      <c r="A8186" t="s">
        <v>13</v>
      </c>
      <c r="B8186" t="s">
        <v>14</v>
      </c>
      <c r="C8186">
        <v>20</v>
      </c>
      <c r="D8186">
        <v>41</v>
      </c>
      <c r="E8186" t="b">
        <v>0</v>
      </c>
      <c r="F8186">
        <v>6.4000000000000001E-2</v>
      </c>
      <c r="G8186">
        <v>256</v>
      </c>
      <c r="H8186">
        <v>256</v>
      </c>
      <c r="I8186">
        <v>1041</v>
      </c>
      <c r="J8186">
        <v>517</v>
      </c>
      <c r="K8186">
        <v>1</v>
      </c>
      <c r="L8186">
        <v>11</v>
      </c>
      <c r="M8186">
        <f t="shared" si="16512"/>
        <v>0</v>
      </c>
      <c r="N8186" t="b">
        <f t="shared" ref="N8186" si="16623">AND(MIN($F8186,$F8187,$F8188)=$F8186,MAX($H8186,$H8187,$H8188)=$H8186)</f>
        <v>1</v>
      </c>
      <c r="O8186" t="b">
        <f t="shared" ref="O8186" si="16624">AND(N8186,NOT(N8187),NOT(N8188))</f>
        <v>1</v>
      </c>
    </row>
    <row r="8187" spans="1:15" x14ac:dyDescent="0.25">
      <c r="A8187" t="s">
        <v>15</v>
      </c>
      <c r="B8187" t="s">
        <v>14</v>
      </c>
      <c r="C8187">
        <v>20</v>
      </c>
      <c r="D8187">
        <v>41</v>
      </c>
      <c r="E8187" t="b">
        <v>0</v>
      </c>
      <c r="F8187">
        <v>6.6000000000000003E-2</v>
      </c>
      <c r="G8187">
        <v>256</v>
      </c>
      <c r="H8187">
        <v>256</v>
      </c>
      <c r="I8187">
        <v>520</v>
      </c>
      <c r="J8187">
        <v>517</v>
      </c>
      <c r="K8187">
        <v>1</v>
      </c>
      <c r="L8187">
        <v>11</v>
      </c>
      <c r="M8187">
        <f t="shared" si="16512"/>
        <v>0</v>
      </c>
      <c r="N8187" t="b">
        <f t="shared" ref="N8187" si="16625">AND(MIN($F8186,$F8187,$F8188)=$F8187,MAX($H8186,$H8187,$H8188)=$H8187)</f>
        <v>0</v>
      </c>
      <c r="O8187" t="b">
        <f t="shared" ref="O8187" si="16626">AND(NOT(N8186),N8187,NOT(N8188))</f>
        <v>0</v>
      </c>
    </row>
    <row r="8188" spans="1:15" x14ac:dyDescent="0.25">
      <c r="A8188" t="s">
        <v>19</v>
      </c>
      <c r="B8188" t="s">
        <v>14</v>
      </c>
      <c r="C8188">
        <v>20</v>
      </c>
      <c r="D8188">
        <v>41</v>
      </c>
      <c r="E8188" t="b">
        <v>0</v>
      </c>
      <c r="F8188">
        <v>8.2000000000000003E-2</v>
      </c>
      <c r="G8188">
        <v>256</v>
      </c>
      <c r="H8188">
        <v>256</v>
      </c>
      <c r="I8188">
        <v>1041</v>
      </c>
      <c r="J8188">
        <v>517</v>
      </c>
      <c r="K8188">
        <v>1</v>
      </c>
      <c r="L8188">
        <v>11</v>
      </c>
      <c r="M8188">
        <f t="shared" si="16512"/>
        <v>0</v>
      </c>
      <c r="N8188" t="b">
        <f t="shared" ref="N8188" si="16627">AND(MIN($F8186,$F8187,$F8188)=$F8188,MAX($H8186,$H8187,$H8188)=$H8188)</f>
        <v>0</v>
      </c>
      <c r="O8188" t="b">
        <f t="shared" ref="O8188" si="16628">AND(NOT(N8186),NOT(N8187),N8188)</f>
        <v>0</v>
      </c>
    </row>
    <row r="8189" spans="1:15" x14ac:dyDescent="0.25">
      <c r="A8189" t="s">
        <v>13</v>
      </c>
      <c r="B8189" t="s">
        <v>14</v>
      </c>
      <c r="C8189">
        <v>20</v>
      </c>
      <c r="D8189">
        <v>42</v>
      </c>
      <c r="E8189" t="b">
        <v>0</v>
      </c>
      <c r="F8189">
        <v>6.8000000000000005E-2</v>
      </c>
      <c r="G8189">
        <v>256</v>
      </c>
      <c r="H8189">
        <v>256</v>
      </c>
      <c r="I8189">
        <v>987</v>
      </c>
      <c r="J8189">
        <v>515</v>
      </c>
      <c r="K8189">
        <v>0</v>
      </c>
      <c r="L8189">
        <v>11</v>
      </c>
      <c r="M8189">
        <f t="shared" si="16512"/>
        <v>0</v>
      </c>
      <c r="N8189" t="b">
        <f t="shared" ref="N8189" si="16629">AND(MIN($F8189,$F8190,$F8191)=$F8189,MAX($H8189,$H8190,$H8191)=$H8189)</f>
        <v>1</v>
      </c>
      <c r="O8189" t="b">
        <f t="shared" ref="O8189" si="16630">AND(N8189,NOT(N8190),NOT(N8191))</f>
        <v>1</v>
      </c>
    </row>
    <row r="8190" spans="1:15" x14ac:dyDescent="0.25">
      <c r="A8190" t="s">
        <v>15</v>
      </c>
      <c r="B8190" t="s">
        <v>14</v>
      </c>
      <c r="C8190">
        <v>20</v>
      </c>
      <c r="D8190">
        <v>42</v>
      </c>
      <c r="E8190" t="b">
        <v>0</v>
      </c>
      <c r="F8190">
        <v>7.5999999999999998E-2</v>
      </c>
      <c r="G8190">
        <v>256</v>
      </c>
      <c r="H8190">
        <v>256</v>
      </c>
      <c r="I8190">
        <v>516</v>
      </c>
      <c r="J8190">
        <v>515</v>
      </c>
      <c r="K8190">
        <v>0</v>
      </c>
      <c r="L8190">
        <v>11</v>
      </c>
      <c r="M8190">
        <f t="shared" si="16512"/>
        <v>0</v>
      </c>
      <c r="N8190" t="b">
        <f t="shared" ref="N8190" si="16631">AND(MIN($F8189,$F8190,$F8191)=$F8190,MAX($H8189,$H8190,$H8191)=$H8190)</f>
        <v>0</v>
      </c>
      <c r="O8190" t="b">
        <f t="shared" ref="O8190" si="16632">AND(NOT(N8189),N8190,NOT(N8191))</f>
        <v>0</v>
      </c>
    </row>
    <row r="8191" spans="1:15" x14ac:dyDescent="0.25">
      <c r="A8191" t="s">
        <v>19</v>
      </c>
      <c r="B8191" t="s">
        <v>14</v>
      </c>
      <c r="C8191">
        <v>20</v>
      </c>
      <c r="D8191">
        <v>42</v>
      </c>
      <c r="E8191" t="b">
        <v>0</v>
      </c>
      <c r="F8191">
        <v>7.3999999999999996E-2</v>
      </c>
      <c r="G8191">
        <v>256</v>
      </c>
      <c r="H8191">
        <v>256</v>
      </c>
      <c r="I8191">
        <v>987</v>
      </c>
      <c r="J8191">
        <v>515</v>
      </c>
      <c r="K8191">
        <v>0</v>
      </c>
      <c r="L8191">
        <v>11</v>
      </c>
      <c r="M8191">
        <f t="shared" si="16512"/>
        <v>0</v>
      </c>
      <c r="N8191" t="b">
        <f t="shared" ref="N8191" si="16633">AND(MIN($F8189,$F8190,$F8191)=$F8191,MAX($H8189,$H8190,$H8191)=$H8191)</f>
        <v>0</v>
      </c>
      <c r="O8191" t="b">
        <f t="shared" ref="O8191" si="16634">AND(NOT(N8189),NOT(N8190),N8191)</f>
        <v>0</v>
      </c>
    </row>
    <row r="8192" spans="1:15" x14ac:dyDescent="0.25">
      <c r="A8192" t="s">
        <v>13</v>
      </c>
      <c r="B8192" t="s">
        <v>14</v>
      </c>
      <c r="C8192">
        <v>20</v>
      </c>
      <c r="D8192">
        <v>43</v>
      </c>
      <c r="E8192" t="b">
        <v>0</v>
      </c>
      <c r="F8192">
        <v>6.5000000000000002E-2</v>
      </c>
      <c r="G8192">
        <v>256</v>
      </c>
      <c r="H8192">
        <v>256</v>
      </c>
      <c r="I8192">
        <v>816</v>
      </c>
      <c r="J8192">
        <v>515</v>
      </c>
      <c r="K8192">
        <v>0</v>
      </c>
      <c r="L8192">
        <v>11</v>
      </c>
      <c r="M8192">
        <f t="shared" si="16512"/>
        <v>0</v>
      </c>
      <c r="N8192" t="b">
        <f t="shared" ref="N8192" si="16635">AND(MIN($F8192,$F8193,$F8194)=$F8192,MAX($H8192,$H8193,$H8194)=$H8192)</f>
        <v>0</v>
      </c>
      <c r="O8192" t="b">
        <f t="shared" ref="O8192" si="16636">AND(N8192,NOT(N8193),NOT(N8194))</f>
        <v>0</v>
      </c>
    </row>
    <row r="8193" spans="1:15" x14ac:dyDescent="0.25">
      <c r="A8193" t="s">
        <v>15</v>
      </c>
      <c r="B8193" t="s">
        <v>14</v>
      </c>
      <c r="C8193">
        <v>20</v>
      </c>
      <c r="D8193">
        <v>43</v>
      </c>
      <c r="E8193" t="b">
        <v>0</v>
      </c>
      <c r="F8193">
        <v>5.8000000000000003E-2</v>
      </c>
      <c r="G8193">
        <v>256</v>
      </c>
      <c r="H8193">
        <v>256</v>
      </c>
      <c r="I8193">
        <v>516</v>
      </c>
      <c r="J8193">
        <v>515</v>
      </c>
      <c r="K8193">
        <v>0</v>
      </c>
      <c r="L8193">
        <v>11</v>
      </c>
      <c r="M8193">
        <f t="shared" si="16512"/>
        <v>0</v>
      </c>
      <c r="N8193" t="b">
        <f t="shared" ref="N8193" si="16637">AND(MIN($F8192,$F8193,$F8194)=$F8193,MAX($H8192,$H8193,$H8194)=$H8193)</f>
        <v>1</v>
      </c>
      <c r="O8193" t="b">
        <f t="shared" ref="O8193" si="16638">AND(NOT(N8192),N8193,NOT(N8194))</f>
        <v>1</v>
      </c>
    </row>
    <row r="8194" spans="1:15" x14ac:dyDescent="0.25">
      <c r="A8194" t="s">
        <v>19</v>
      </c>
      <c r="B8194" t="s">
        <v>14</v>
      </c>
      <c r="C8194">
        <v>20</v>
      </c>
      <c r="D8194">
        <v>43</v>
      </c>
      <c r="E8194" t="b">
        <v>0</v>
      </c>
      <c r="F8194">
        <v>0.09</v>
      </c>
      <c r="G8194">
        <v>256</v>
      </c>
      <c r="H8194">
        <v>256</v>
      </c>
      <c r="I8194">
        <v>816</v>
      </c>
      <c r="J8194">
        <v>515</v>
      </c>
      <c r="K8194">
        <v>0</v>
      </c>
      <c r="L8194">
        <v>11</v>
      </c>
      <c r="M8194">
        <f t="shared" si="16512"/>
        <v>0</v>
      </c>
      <c r="N8194" t="b">
        <f t="shared" ref="N8194" si="16639">AND(MIN($F8192,$F8193,$F8194)=$F8194,MAX($H8192,$H8193,$H8194)=$H8194)</f>
        <v>0</v>
      </c>
      <c r="O8194" t="b">
        <f t="shared" ref="O8194" si="16640">AND(NOT(N8192),NOT(N8193),N8194)</f>
        <v>0</v>
      </c>
    </row>
    <row r="8195" spans="1:15" x14ac:dyDescent="0.25">
      <c r="A8195" t="s">
        <v>13</v>
      </c>
      <c r="B8195" t="s">
        <v>14</v>
      </c>
      <c r="C8195">
        <v>20</v>
      </c>
      <c r="D8195">
        <v>44</v>
      </c>
      <c r="E8195" t="b">
        <v>0</v>
      </c>
      <c r="F8195">
        <v>6.5000000000000002E-2</v>
      </c>
      <c r="G8195">
        <v>256</v>
      </c>
      <c r="H8195">
        <v>256</v>
      </c>
      <c r="I8195">
        <v>824</v>
      </c>
      <c r="J8195">
        <v>515</v>
      </c>
      <c r="K8195">
        <v>0</v>
      </c>
      <c r="L8195">
        <v>11</v>
      </c>
      <c r="M8195">
        <f t="shared" ref="M8195:M8258" si="16641">G8195-H8195</f>
        <v>0</v>
      </c>
      <c r="N8195" t="b">
        <f t="shared" ref="N8195" si="16642">AND(MIN($F8195,$F8196,$F8197)=$F8195,MAX($H8195,$H8196,$H8197)=$H8195)</f>
        <v>1</v>
      </c>
      <c r="O8195" t="b">
        <f t="shared" ref="O8195" si="16643">AND(N8195,NOT(N8196),NOT(N8197))</f>
        <v>1</v>
      </c>
    </row>
    <row r="8196" spans="1:15" x14ac:dyDescent="0.25">
      <c r="A8196" t="s">
        <v>15</v>
      </c>
      <c r="B8196" t="s">
        <v>14</v>
      </c>
      <c r="C8196">
        <v>20</v>
      </c>
      <c r="D8196">
        <v>44</v>
      </c>
      <c r="E8196" t="b">
        <v>0</v>
      </c>
      <c r="F8196">
        <v>6.9000000000000006E-2</v>
      </c>
      <c r="G8196">
        <v>256</v>
      </c>
      <c r="H8196">
        <v>256</v>
      </c>
      <c r="I8196">
        <v>516</v>
      </c>
      <c r="J8196">
        <v>515</v>
      </c>
      <c r="K8196">
        <v>0</v>
      </c>
      <c r="L8196">
        <v>11</v>
      </c>
      <c r="M8196">
        <f t="shared" si="16641"/>
        <v>0</v>
      </c>
      <c r="N8196" t="b">
        <f t="shared" ref="N8196" si="16644">AND(MIN($F8195,$F8196,$F8197)=$F8196,MAX($H8195,$H8196,$H8197)=$H8196)</f>
        <v>0</v>
      </c>
      <c r="O8196" t="b">
        <f t="shared" ref="O8196" si="16645">AND(NOT(N8195),N8196,NOT(N8197))</f>
        <v>0</v>
      </c>
    </row>
    <row r="8197" spans="1:15" x14ac:dyDescent="0.25">
      <c r="A8197" t="s">
        <v>19</v>
      </c>
      <c r="B8197" t="s">
        <v>14</v>
      </c>
      <c r="C8197">
        <v>20</v>
      </c>
      <c r="D8197">
        <v>44</v>
      </c>
      <c r="E8197" t="b">
        <v>0</v>
      </c>
      <c r="F8197">
        <v>8.8999999999999996E-2</v>
      </c>
      <c r="G8197">
        <v>256</v>
      </c>
      <c r="H8197">
        <v>256</v>
      </c>
      <c r="I8197">
        <v>824</v>
      </c>
      <c r="J8197">
        <v>515</v>
      </c>
      <c r="K8197">
        <v>0</v>
      </c>
      <c r="L8197">
        <v>11</v>
      </c>
      <c r="M8197">
        <f t="shared" si="16641"/>
        <v>0</v>
      </c>
      <c r="N8197" t="b">
        <f t="shared" ref="N8197" si="16646">AND(MIN($F8195,$F8196,$F8197)=$F8197,MAX($H8195,$H8196,$H8197)=$H8197)</f>
        <v>0</v>
      </c>
      <c r="O8197" t="b">
        <f t="shared" ref="O8197" si="16647">AND(NOT(N8195),NOT(N8196),N8197)</f>
        <v>0</v>
      </c>
    </row>
    <row r="8198" spans="1:15" x14ac:dyDescent="0.25">
      <c r="A8198" t="s">
        <v>13</v>
      </c>
      <c r="B8198" t="s">
        <v>14</v>
      </c>
      <c r="C8198">
        <v>20</v>
      </c>
      <c r="D8198">
        <v>45</v>
      </c>
      <c r="E8198" t="b">
        <v>0</v>
      </c>
      <c r="F8198">
        <v>6.2E-2</v>
      </c>
      <c r="G8198">
        <v>256</v>
      </c>
      <c r="H8198">
        <v>256</v>
      </c>
      <c r="I8198">
        <v>840</v>
      </c>
      <c r="J8198">
        <v>515</v>
      </c>
      <c r="K8198">
        <v>0</v>
      </c>
      <c r="L8198">
        <v>11</v>
      </c>
      <c r="M8198">
        <f t="shared" si="16641"/>
        <v>0</v>
      </c>
      <c r="N8198" t="b">
        <f t="shared" ref="N8198" si="16648">AND(MIN($F8198,$F8199,$F8200)=$F8198,MAX($H8198,$H8199,$H8200)=$H8198)</f>
        <v>1</v>
      </c>
      <c r="O8198" t="b">
        <f t="shared" ref="O8198" si="16649">AND(N8198,NOT(N8199),NOT(N8200))</f>
        <v>1</v>
      </c>
    </row>
    <row r="8199" spans="1:15" x14ac:dyDescent="0.25">
      <c r="A8199" t="s">
        <v>15</v>
      </c>
      <c r="B8199" t="s">
        <v>14</v>
      </c>
      <c r="C8199">
        <v>20</v>
      </c>
      <c r="D8199">
        <v>45</v>
      </c>
      <c r="E8199" t="b">
        <v>0</v>
      </c>
      <c r="F8199">
        <v>7.0999999999999994E-2</v>
      </c>
      <c r="G8199">
        <v>256</v>
      </c>
      <c r="H8199">
        <v>256</v>
      </c>
      <c r="I8199">
        <v>516</v>
      </c>
      <c r="J8199">
        <v>515</v>
      </c>
      <c r="K8199">
        <v>0</v>
      </c>
      <c r="L8199">
        <v>11</v>
      </c>
      <c r="M8199">
        <f t="shared" si="16641"/>
        <v>0</v>
      </c>
      <c r="N8199" t="b">
        <f t="shared" ref="N8199" si="16650">AND(MIN($F8198,$F8199,$F8200)=$F8199,MAX($H8198,$H8199,$H8200)=$H8199)</f>
        <v>0</v>
      </c>
      <c r="O8199" t="b">
        <f t="shared" ref="O8199" si="16651">AND(NOT(N8198),N8199,NOT(N8200))</f>
        <v>0</v>
      </c>
    </row>
    <row r="8200" spans="1:15" x14ac:dyDescent="0.25">
      <c r="A8200" t="s">
        <v>19</v>
      </c>
      <c r="B8200" t="s">
        <v>14</v>
      </c>
      <c r="C8200">
        <v>20</v>
      </c>
      <c r="D8200">
        <v>45</v>
      </c>
      <c r="E8200" t="b">
        <v>0</v>
      </c>
      <c r="F8200">
        <v>0.08</v>
      </c>
      <c r="G8200">
        <v>256</v>
      </c>
      <c r="H8200">
        <v>256</v>
      </c>
      <c r="I8200">
        <v>840</v>
      </c>
      <c r="J8200">
        <v>515</v>
      </c>
      <c r="K8200">
        <v>0</v>
      </c>
      <c r="L8200">
        <v>11</v>
      </c>
      <c r="M8200">
        <f t="shared" si="16641"/>
        <v>0</v>
      </c>
      <c r="N8200" t="b">
        <f t="shared" ref="N8200" si="16652">AND(MIN($F8198,$F8199,$F8200)=$F8200,MAX($H8198,$H8199,$H8200)=$H8200)</f>
        <v>0</v>
      </c>
      <c r="O8200" t="b">
        <f t="shared" ref="O8200" si="16653">AND(NOT(N8198),NOT(N8199),N8200)</f>
        <v>0</v>
      </c>
    </row>
    <row r="8201" spans="1:15" x14ac:dyDescent="0.25">
      <c r="A8201" t="s">
        <v>13</v>
      </c>
      <c r="B8201" t="s">
        <v>14</v>
      </c>
      <c r="C8201">
        <v>20</v>
      </c>
      <c r="D8201">
        <v>46</v>
      </c>
      <c r="E8201" t="b">
        <v>0</v>
      </c>
      <c r="F8201">
        <v>7.0000000000000007E-2</v>
      </c>
      <c r="G8201">
        <v>256</v>
      </c>
      <c r="H8201">
        <v>256</v>
      </c>
      <c r="I8201">
        <v>1042</v>
      </c>
      <c r="J8201">
        <v>519</v>
      </c>
      <c r="K8201">
        <v>2</v>
      </c>
      <c r="L8201">
        <v>11</v>
      </c>
      <c r="M8201">
        <f t="shared" si="16641"/>
        <v>0</v>
      </c>
      <c r="N8201" t="b">
        <f t="shared" ref="N8201" si="16654">AND(MIN($F8201,$F8202,$F8203)=$F8201,MAX($H8201,$H8202,$H8203)=$H8201)</f>
        <v>1</v>
      </c>
      <c r="O8201" t="b">
        <f t="shared" ref="O8201" si="16655">AND(N8201,NOT(N8202),NOT(N8203))</f>
        <v>0</v>
      </c>
    </row>
    <row r="8202" spans="1:15" x14ac:dyDescent="0.25">
      <c r="A8202" t="s">
        <v>15</v>
      </c>
      <c r="B8202" t="s">
        <v>14</v>
      </c>
      <c r="C8202">
        <v>20</v>
      </c>
      <c r="D8202">
        <v>46</v>
      </c>
      <c r="E8202" t="b">
        <v>0</v>
      </c>
      <c r="F8202">
        <v>0.109</v>
      </c>
      <c r="G8202">
        <v>256</v>
      </c>
      <c r="H8202">
        <v>256</v>
      </c>
      <c r="I8202">
        <v>522</v>
      </c>
      <c r="J8202">
        <v>519</v>
      </c>
      <c r="K8202">
        <v>2</v>
      </c>
      <c r="L8202">
        <v>11</v>
      </c>
      <c r="M8202">
        <f t="shared" si="16641"/>
        <v>0</v>
      </c>
      <c r="N8202" t="b">
        <f t="shared" ref="N8202" si="16656">AND(MIN($F8201,$F8202,$F8203)=$F8202,MAX($H8201,$H8202,$H8203)=$H8202)</f>
        <v>0</v>
      </c>
      <c r="O8202" t="b">
        <f t="shared" ref="O8202" si="16657">AND(NOT(N8201),N8202,NOT(N8203))</f>
        <v>0</v>
      </c>
    </row>
    <row r="8203" spans="1:15" x14ac:dyDescent="0.25">
      <c r="A8203" t="s">
        <v>19</v>
      </c>
      <c r="B8203" t="s">
        <v>14</v>
      </c>
      <c r="C8203">
        <v>20</v>
      </c>
      <c r="D8203">
        <v>46</v>
      </c>
      <c r="E8203" t="b">
        <v>0</v>
      </c>
      <c r="F8203">
        <v>7.0000000000000007E-2</v>
      </c>
      <c r="G8203">
        <v>256</v>
      </c>
      <c r="H8203">
        <v>256</v>
      </c>
      <c r="I8203">
        <v>1042</v>
      </c>
      <c r="J8203">
        <v>519</v>
      </c>
      <c r="K8203">
        <v>2</v>
      </c>
      <c r="L8203">
        <v>11</v>
      </c>
      <c r="M8203">
        <f t="shared" si="16641"/>
        <v>0</v>
      </c>
      <c r="N8203" t="b">
        <f t="shared" ref="N8203" si="16658">AND(MIN($F8201,$F8202,$F8203)=$F8203,MAX($H8201,$H8202,$H8203)=$H8203)</f>
        <v>1</v>
      </c>
      <c r="O8203" t="b">
        <f t="shared" ref="O8203" si="16659">AND(NOT(N8201),NOT(N8202),N8203)</f>
        <v>0</v>
      </c>
    </row>
    <row r="8204" spans="1:15" x14ac:dyDescent="0.25">
      <c r="A8204" t="s">
        <v>13</v>
      </c>
      <c r="B8204" t="s">
        <v>14</v>
      </c>
      <c r="C8204">
        <v>20</v>
      </c>
      <c r="D8204">
        <v>47</v>
      </c>
      <c r="E8204" t="b">
        <v>0</v>
      </c>
      <c r="F8204">
        <v>7.4999999999999997E-2</v>
      </c>
      <c r="G8204">
        <v>256</v>
      </c>
      <c r="H8204">
        <v>256</v>
      </c>
      <c r="I8204">
        <v>880</v>
      </c>
      <c r="J8204">
        <v>515</v>
      </c>
      <c r="K8204">
        <v>0</v>
      </c>
      <c r="L8204">
        <v>11</v>
      </c>
      <c r="M8204">
        <f t="shared" si="16641"/>
        <v>0</v>
      </c>
      <c r="N8204" t="b">
        <f t="shared" ref="N8204" si="16660">AND(MIN($F8204,$F8205,$F8206)=$F8204,MAX($H8204,$H8205,$H8206)=$H8204)</f>
        <v>0</v>
      </c>
      <c r="O8204" t="b">
        <f t="shared" ref="O8204" si="16661">AND(N8204,NOT(N8205),NOT(N8206))</f>
        <v>0</v>
      </c>
    </row>
    <row r="8205" spans="1:15" x14ac:dyDescent="0.25">
      <c r="A8205" t="s">
        <v>15</v>
      </c>
      <c r="B8205" t="s">
        <v>14</v>
      </c>
      <c r="C8205">
        <v>20</v>
      </c>
      <c r="D8205">
        <v>47</v>
      </c>
      <c r="E8205" t="b">
        <v>0</v>
      </c>
      <c r="F8205">
        <v>6.8000000000000005E-2</v>
      </c>
      <c r="G8205">
        <v>256</v>
      </c>
      <c r="H8205">
        <v>256</v>
      </c>
      <c r="I8205">
        <v>516</v>
      </c>
      <c r="J8205">
        <v>515</v>
      </c>
      <c r="K8205">
        <v>0</v>
      </c>
      <c r="L8205">
        <v>11</v>
      </c>
      <c r="M8205">
        <f t="shared" si="16641"/>
        <v>0</v>
      </c>
      <c r="N8205" t="b">
        <f t="shared" ref="N8205" si="16662">AND(MIN($F8204,$F8205,$F8206)=$F8205,MAX($H8204,$H8205,$H8206)=$H8205)</f>
        <v>0</v>
      </c>
      <c r="O8205" t="b">
        <f t="shared" ref="O8205" si="16663">AND(NOT(N8204),N8205,NOT(N8206))</f>
        <v>0</v>
      </c>
    </row>
    <row r="8206" spans="1:15" x14ac:dyDescent="0.25">
      <c r="A8206" t="s">
        <v>19</v>
      </c>
      <c r="B8206" t="s">
        <v>14</v>
      </c>
      <c r="C8206">
        <v>20</v>
      </c>
      <c r="D8206">
        <v>47</v>
      </c>
      <c r="E8206" t="b">
        <v>0</v>
      </c>
      <c r="F8206">
        <v>6.3E-2</v>
      </c>
      <c r="G8206">
        <v>256</v>
      </c>
      <c r="H8206">
        <v>256</v>
      </c>
      <c r="I8206">
        <v>880</v>
      </c>
      <c r="J8206">
        <v>515</v>
      </c>
      <c r="K8206">
        <v>0</v>
      </c>
      <c r="L8206">
        <v>11</v>
      </c>
      <c r="M8206">
        <f t="shared" si="16641"/>
        <v>0</v>
      </c>
      <c r="N8206" t="b">
        <f t="shared" ref="N8206" si="16664">AND(MIN($F8204,$F8205,$F8206)=$F8206,MAX($H8204,$H8205,$H8206)=$H8206)</f>
        <v>1</v>
      </c>
      <c r="O8206" t="b">
        <f t="shared" ref="O8206" si="16665">AND(NOT(N8204),NOT(N8205),N8206)</f>
        <v>1</v>
      </c>
    </row>
    <row r="8207" spans="1:15" x14ac:dyDescent="0.25">
      <c r="A8207" t="s">
        <v>13</v>
      </c>
      <c r="B8207" t="s">
        <v>14</v>
      </c>
      <c r="C8207">
        <v>20</v>
      </c>
      <c r="D8207">
        <v>48</v>
      </c>
      <c r="E8207" t="b">
        <v>0</v>
      </c>
      <c r="F8207">
        <v>5.7000000000000002E-2</v>
      </c>
      <c r="G8207">
        <v>256</v>
      </c>
      <c r="H8207">
        <v>256</v>
      </c>
      <c r="I8207">
        <v>805</v>
      </c>
      <c r="J8207">
        <v>525</v>
      </c>
      <c r="K8207">
        <v>5</v>
      </c>
      <c r="L8207">
        <v>12</v>
      </c>
      <c r="M8207">
        <f t="shared" si="16641"/>
        <v>0</v>
      </c>
      <c r="N8207" t="b">
        <f t="shared" ref="N8207" si="16666">AND(MIN($F8207,$F8208,$F8209)=$F8207,MAX($H8207,$H8208,$H8209)=$H8207)</f>
        <v>1</v>
      </c>
      <c r="O8207" t="b">
        <f t="shared" ref="O8207" si="16667">AND(N8207,NOT(N8208),NOT(N8209))</f>
        <v>1</v>
      </c>
    </row>
    <row r="8208" spans="1:15" x14ac:dyDescent="0.25">
      <c r="A8208" t="s">
        <v>15</v>
      </c>
      <c r="B8208" t="s">
        <v>14</v>
      </c>
      <c r="C8208">
        <v>20</v>
      </c>
      <c r="D8208">
        <v>48</v>
      </c>
      <c r="E8208" t="b">
        <v>0</v>
      </c>
      <c r="F8208">
        <v>6.7000000000000004E-2</v>
      </c>
      <c r="G8208">
        <v>256</v>
      </c>
      <c r="H8208">
        <v>256</v>
      </c>
      <c r="I8208">
        <v>527</v>
      </c>
      <c r="J8208">
        <v>525</v>
      </c>
      <c r="K8208">
        <v>5</v>
      </c>
      <c r="L8208">
        <v>12</v>
      </c>
      <c r="M8208">
        <f t="shared" si="16641"/>
        <v>0</v>
      </c>
      <c r="N8208" t="b">
        <f t="shared" ref="N8208" si="16668">AND(MIN($F8207,$F8208,$F8209)=$F8208,MAX($H8207,$H8208,$H8209)=$H8208)</f>
        <v>0</v>
      </c>
      <c r="O8208" t="b">
        <f t="shared" ref="O8208" si="16669">AND(NOT(N8207),N8208,NOT(N8209))</f>
        <v>0</v>
      </c>
    </row>
    <row r="8209" spans="1:15" x14ac:dyDescent="0.25">
      <c r="A8209" t="s">
        <v>19</v>
      </c>
      <c r="B8209" t="s">
        <v>14</v>
      </c>
      <c r="C8209">
        <v>20</v>
      </c>
      <c r="D8209">
        <v>48</v>
      </c>
      <c r="E8209" t="b">
        <v>0</v>
      </c>
      <c r="F8209">
        <v>7.8E-2</v>
      </c>
      <c r="G8209">
        <v>256</v>
      </c>
      <c r="H8209">
        <v>256</v>
      </c>
      <c r="I8209">
        <v>805</v>
      </c>
      <c r="J8209">
        <v>525</v>
      </c>
      <c r="K8209">
        <v>5</v>
      </c>
      <c r="L8209">
        <v>12</v>
      </c>
      <c r="M8209">
        <f t="shared" si="16641"/>
        <v>0</v>
      </c>
      <c r="N8209" t="b">
        <f t="shared" ref="N8209" si="16670">AND(MIN($F8207,$F8208,$F8209)=$F8209,MAX($H8207,$H8208,$H8209)=$H8209)</f>
        <v>0</v>
      </c>
      <c r="O8209" t="b">
        <f t="shared" ref="O8209" si="16671">AND(NOT(N8207),NOT(N8208),N8209)</f>
        <v>0</v>
      </c>
    </row>
    <row r="8210" spans="1:15" x14ac:dyDescent="0.25">
      <c r="A8210" t="s">
        <v>13</v>
      </c>
      <c r="B8210" t="s">
        <v>14</v>
      </c>
      <c r="C8210">
        <v>20</v>
      </c>
      <c r="D8210">
        <v>49</v>
      </c>
      <c r="E8210" t="b">
        <v>0</v>
      </c>
      <c r="F8210">
        <v>7.5999999999999998E-2</v>
      </c>
      <c r="G8210">
        <v>256</v>
      </c>
      <c r="H8210">
        <v>256</v>
      </c>
      <c r="I8210">
        <v>996</v>
      </c>
      <c r="J8210">
        <v>514</v>
      </c>
      <c r="K8210">
        <v>0</v>
      </c>
      <c r="L8210">
        <v>11</v>
      </c>
      <c r="M8210">
        <f t="shared" si="16641"/>
        <v>0</v>
      </c>
      <c r="N8210" t="b">
        <f t="shared" ref="N8210" si="16672">AND(MIN($F8210,$F8211,$F8212)=$F8210,MAX($H8210,$H8211,$H8212)=$H8210)</f>
        <v>0</v>
      </c>
      <c r="O8210" t="b">
        <f t="shared" ref="O8210" si="16673">AND(N8210,NOT(N8211),NOT(N8212))</f>
        <v>0</v>
      </c>
    </row>
    <row r="8211" spans="1:15" x14ac:dyDescent="0.25">
      <c r="A8211" t="s">
        <v>15</v>
      </c>
      <c r="B8211" t="s">
        <v>14</v>
      </c>
      <c r="C8211">
        <v>20</v>
      </c>
      <c r="D8211">
        <v>49</v>
      </c>
      <c r="E8211" t="b">
        <v>0</v>
      </c>
      <c r="F8211">
        <v>8.1000000000000003E-2</v>
      </c>
      <c r="G8211">
        <v>256</v>
      </c>
      <c r="H8211">
        <v>256</v>
      </c>
      <c r="I8211">
        <v>515</v>
      </c>
      <c r="J8211">
        <v>514</v>
      </c>
      <c r="K8211">
        <v>0</v>
      </c>
      <c r="L8211">
        <v>11</v>
      </c>
      <c r="M8211">
        <f t="shared" si="16641"/>
        <v>0</v>
      </c>
      <c r="N8211" t="b">
        <f t="shared" ref="N8211" si="16674">AND(MIN($F8210,$F8211,$F8212)=$F8211,MAX($H8210,$H8211,$H8212)=$H8211)</f>
        <v>0</v>
      </c>
      <c r="O8211" t="b">
        <f t="shared" ref="O8211" si="16675">AND(NOT(N8210),N8211,NOT(N8212))</f>
        <v>0</v>
      </c>
    </row>
    <row r="8212" spans="1:15" x14ac:dyDescent="0.25">
      <c r="A8212" t="s">
        <v>19</v>
      </c>
      <c r="B8212" t="s">
        <v>14</v>
      </c>
      <c r="C8212">
        <v>20</v>
      </c>
      <c r="D8212">
        <v>49</v>
      </c>
      <c r="E8212" t="b">
        <v>0</v>
      </c>
      <c r="F8212">
        <v>6.9000000000000006E-2</v>
      </c>
      <c r="G8212">
        <v>256</v>
      </c>
      <c r="H8212">
        <v>256</v>
      </c>
      <c r="I8212">
        <v>996</v>
      </c>
      <c r="J8212">
        <v>514</v>
      </c>
      <c r="K8212">
        <v>0</v>
      </c>
      <c r="L8212">
        <v>11</v>
      </c>
      <c r="M8212">
        <f t="shared" si="16641"/>
        <v>0</v>
      </c>
      <c r="N8212" t="b">
        <f t="shared" ref="N8212" si="16676">AND(MIN($F8210,$F8211,$F8212)=$F8212,MAX($H8210,$H8211,$H8212)=$H8212)</f>
        <v>1</v>
      </c>
      <c r="O8212" t="b">
        <f t="shared" ref="O8212" si="16677">AND(NOT(N8210),NOT(N8211),N8212)</f>
        <v>1</v>
      </c>
    </row>
    <row r="8213" spans="1:15" x14ac:dyDescent="0.25">
      <c r="A8213" t="s">
        <v>13</v>
      </c>
      <c r="B8213" t="s">
        <v>14</v>
      </c>
      <c r="C8213">
        <v>20</v>
      </c>
      <c r="D8213">
        <v>4</v>
      </c>
      <c r="E8213" t="b">
        <v>0</v>
      </c>
      <c r="F8213">
        <v>6.72</v>
      </c>
      <c r="G8213">
        <v>256</v>
      </c>
      <c r="H8213">
        <v>256</v>
      </c>
      <c r="I8213">
        <v>952427</v>
      </c>
      <c r="J8213">
        <v>519463</v>
      </c>
      <c r="K8213">
        <v>259472</v>
      </c>
      <c r="L8213">
        <v>17</v>
      </c>
      <c r="M8213">
        <f t="shared" si="16641"/>
        <v>0</v>
      </c>
      <c r="N8213" t="b">
        <f t="shared" ref="N8213" si="16678">AND(MIN($F8213,$F8214,$F8215)=$F8213,MAX($H8213,$H8214,$H8215)=$H8213)</f>
        <v>0</v>
      </c>
      <c r="O8213" t="b">
        <f t="shared" ref="O8213" si="16679">AND(N8213,NOT(N8214),NOT(N8215))</f>
        <v>0</v>
      </c>
    </row>
    <row r="8214" spans="1:15" x14ac:dyDescent="0.25">
      <c r="A8214" t="s">
        <v>15</v>
      </c>
      <c r="B8214" t="s">
        <v>14</v>
      </c>
      <c r="C8214">
        <v>20</v>
      </c>
      <c r="D8214">
        <v>4</v>
      </c>
      <c r="E8214" t="b">
        <v>0</v>
      </c>
      <c r="F8214">
        <v>3.0659999999999998</v>
      </c>
      <c r="G8214">
        <v>256</v>
      </c>
      <c r="H8214">
        <v>256</v>
      </c>
      <c r="I8214">
        <v>536198</v>
      </c>
      <c r="J8214">
        <v>519463</v>
      </c>
      <c r="K8214">
        <v>259472</v>
      </c>
      <c r="L8214">
        <v>17</v>
      </c>
      <c r="M8214">
        <f t="shared" si="16641"/>
        <v>0</v>
      </c>
      <c r="N8214" t="b">
        <f t="shared" ref="N8214" si="16680">AND(MIN($F8213,$F8214,$F8215)=$F8214,MAX($H8213,$H8214,$H8215)=$H8214)</f>
        <v>1</v>
      </c>
      <c r="O8214" t="b">
        <f t="shared" ref="O8214" si="16681">AND(NOT(N8213),N8214,NOT(N8215))</f>
        <v>1</v>
      </c>
    </row>
    <row r="8215" spans="1:15" x14ac:dyDescent="0.25">
      <c r="A8215" t="s">
        <v>19</v>
      </c>
      <c r="B8215" t="s">
        <v>14</v>
      </c>
      <c r="C8215">
        <v>20</v>
      </c>
      <c r="D8215">
        <v>4</v>
      </c>
      <c r="E8215" t="b">
        <v>0</v>
      </c>
      <c r="F8215">
        <v>7.8339999999999996</v>
      </c>
      <c r="G8215">
        <v>256</v>
      </c>
      <c r="H8215">
        <v>256</v>
      </c>
      <c r="I8215">
        <v>952427</v>
      </c>
      <c r="J8215">
        <v>519463</v>
      </c>
      <c r="K8215">
        <v>259472</v>
      </c>
      <c r="L8215">
        <v>17</v>
      </c>
      <c r="M8215">
        <f t="shared" si="16641"/>
        <v>0</v>
      </c>
      <c r="N8215" t="b">
        <f t="shared" ref="N8215" si="16682">AND(MIN($F8213,$F8214,$F8215)=$F8215,MAX($H8213,$H8214,$H8215)=$H8215)</f>
        <v>0</v>
      </c>
      <c r="O8215" t="b">
        <f t="shared" ref="O8215" si="16683">AND(NOT(N8213),NOT(N8214),N8215)</f>
        <v>0</v>
      </c>
    </row>
    <row r="8216" spans="1:15" x14ac:dyDescent="0.25">
      <c r="A8216" t="s">
        <v>13</v>
      </c>
      <c r="B8216" t="s">
        <v>14</v>
      </c>
      <c r="C8216">
        <v>20</v>
      </c>
      <c r="D8216">
        <v>50</v>
      </c>
      <c r="E8216" t="b">
        <v>0</v>
      </c>
      <c r="F8216">
        <v>7.2999999999999995E-2</v>
      </c>
      <c r="G8216">
        <v>256</v>
      </c>
      <c r="H8216">
        <v>256</v>
      </c>
      <c r="I8216">
        <v>956</v>
      </c>
      <c r="J8216">
        <v>515</v>
      </c>
      <c r="K8216">
        <v>0</v>
      </c>
      <c r="L8216">
        <v>11</v>
      </c>
      <c r="M8216">
        <f t="shared" si="16641"/>
        <v>0</v>
      </c>
      <c r="N8216" t="b">
        <f t="shared" ref="N8216" si="16684">AND(MIN($F8216,$F8217,$F8218)=$F8216,MAX($H8216,$H8217,$H8218)=$H8216)</f>
        <v>1</v>
      </c>
      <c r="O8216" t="b">
        <f t="shared" ref="O8216" si="16685">AND(N8216,NOT(N8217),NOT(N8218))</f>
        <v>1</v>
      </c>
    </row>
    <row r="8217" spans="1:15" x14ac:dyDescent="0.25">
      <c r="A8217" t="s">
        <v>15</v>
      </c>
      <c r="B8217" t="s">
        <v>14</v>
      </c>
      <c r="C8217">
        <v>20</v>
      </c>
      <c r="D8217">
        <v>50</v>
      </c>
      <c r="E8217" t="b">
        <v>0</v>
      </c>
      <c r="F8217">
        <v>8.1000000000000003E-2</v>
      </c>
      <c r="G8217">
        <v>256</v>
      </c>
      <c r="H8217">
        <v>256</v>
      </c>
      <c r="I8217">
        <v>516</v>
      </c>
      <c r="J8217">
        <v>515</v>
      </c>
      <c r="K8217">
        <v>0</v>
      </c>
      <c r="L8217">
        <v>11</v>
      </c>
      <c r="M8217">
        <f t="shared" si="16641"/>
        <v>0</v>
      </c>
      <c r="N8217" t="b">
        <f t="shared" ref="N8217" si="16686">AND(MIN($F8216,$F8217,$F8218)=$F8217,MAX($H8216,$H8217,$H8218)=$H8217)</f>
        <v>0</v>
      </c>
      <c r="O8217" t="b">
        <f t="shared" ref="O8217" si="16687">AND(NOT(N8216),N8217,NOT(N8218))</f>
        <v>0</v>
      </c>
    </row>
    <row r="8218" spans="1:15" x14ac:dyDescent="0.25">
      <c r="A8218" t="s">
        <v>19</v>
      </c>
      <c r="B8218" t="s">
        <v>14</v>
      </c>
      <c r="C8218">
        <v>20</v>
      </c>
      <c r="D8218">
        <v>50</v>
      </c>
      <c r="E8218" t="b">
        <v>0</v>
      </c>
      <c r="F8218">
        <v>8.7999999999999995E-2</v>
      </c>
      <c r="G8218">
        <v>256</v>
      </c>
      <c r="H8218">
        <v>256</v>
      </c>
      <c r="I8218">
        <v>956</v>
      </c>
      <c r="J8218">
        <v>515</v>
      </c>
      <c r="K8218">
        <v>0</v>
      </c>
      <c r="L8218">
        <v>11</v>
      </c>
      <c r="M8218">
        <f t="shared" si="16641"/>
        <v>0</v>
      </c>
      <c r="N8218" t="b">
        <f t="shared" ref="N8218" si="16688">AND(MIN($F8216,$F8217,$F8218)=$F8218,MAX($H8216,$H8217,$H8218)=$H8218)</f>
        <v>0</v>
      </c>
      <c r="O8218" t="b">
        <f t="shared" ref="O8218" si="16689">AND(NOT(N8216),NOT(N8217),N8218)</f>
        <v>0</v>
      </c>
    </row>
    <row r="8219" spans="1:15" x14ac:dyDescent="0.25">
      <c r="A8219" t="s">
        <v>13</v>
      </c>
      <c r="B8219" t="s">
        <v>14</v>
      </c>
      <c r="C8219">
        <v>20</v>
      </c>
      <c r="D8219">
        <v>5</v>
      </c>
      <c r="E8219" t="b">
        <v>0</v>
      </c>
      <c r="F8219">
        <v>0.08</v>
      </c>
      <c r="G8219">
        <v>256</v>
      </c>
      <c r="H8219">
        <v>256</v>
      </c>
      <c r="I8219">
        <v>1050</v>
      </c>
      <c r="J8219">
        <v>519</v>
      </c>
      <c r="K8219">
        <v>0</v>
      </c>
      <c r="L8219">
        <v>18</v>
      </c>
      <c r="M8219">
        <f t="shared" si="16641"/>
        <v>0</v>
      </c>
      <c r="N8219" t="b">
        <f t="shared" ref="N8219" si="16690">AND(MIN($F8219,$F8220,$F8221)=$F8219,MAX($H8219,$H8220,$H8221)=$H8219)</f>
        <v>1</v>
      </c>
      <c r="O8219" t="b">
        <f t="shared" ref="O8219" si="16691">AND(N8219,NOT(N8220),NOT(N8221))</f>
        <v>1</v>
      </c>
    </row>
    <row r="8220" spans="1:15" x14ac:dyDescent="0.25">
      <c r="A8220" t="s">
        <v>15</v>
      </c>
      <c r="B8220" t="s">
        <v>14</v>
      </c>
      <c r="C8220">
        <v>20</v>
      </c>
      <c r="D8220">
        <v>5</v>
      </c>
      <c r="E8220" t="b">
        <v>0</v>
      </c>
      <c r="F8220">
        <v>8.1000000000000003E-2</v>
      </c>
      <c r="G8220">
        <v>256</v>
      </c>
      <c r="H8220">
        <v>256</v>
      </c>
      <c r="I8220">
        <v>529</v>
      </c>
      <c r="J8220">
        <v>519</v>
      </c>
      <c r="K8220">
        <v>0</v>
      </c>
      <c r="L8220">
        <v>18</v>
      </c>
      <c r="M8220">
        <f t="shared" si="16641"/>
        <v>0</v>
      </c>
      <c r="N8220" t="b">
        <f t="shared" ref="N8220" si="16692">AND(MIN($F8219,$F8220,$F8221)=$F8220,MAX($H8219,$H8220,$H8221)=$H8220)</f>
        <v>0</v>
      </c>
      <c r="O8220" t="b">
        <f t="shared" ref="O8220" si="16693">AND(NOT(N8219),N8220,NOT(N8221))</f>
        <v>0</v>
      </c>
    </row>
    <row r="8221" spans="1:15" x14ac:dyDescent="0.25">
      <c r="A8221" t="s">
        <v>19</v>
      </c>
      <c r="B8221" t="s">
        <v>14</v>
      </c>
      <c r="C8221">
        <v>20</v>
      </c>
      <c r="D8221">
        <v>5</v>
      </c>
      <c r="E8221" t="b">
        <v>0</v>
      </c>
      <c r="F8221">
        <v>0.12</v>
      </c>
      <c r="G8221">
        <v>256</v>
      </c>
      <c r="H8221">
        <v>256</v>
      </c>
      <c r="I8221">
        <v>1050</v>
      </c>
      <c r="J8221">
        <v>519</v>
      </c>
      <c r="K8221">
        <v>0</v>
      </c>
      <c r="L8221">
        <v>18</v>
      </c>
      <c r="M8221">
        <f t="shared" si="16641"/>
        <v>0</v>
      </c>
      <c r="N8221" t="b">
        <f t="shared" ref="N8221" si="16694">AND(MIN($F8219,$F8220,$F8221)=$F8221,MAX($H8219,$H8220,$H8221)=$H8221)</f>
        <v>0</v>
      </c>
      <c r="O8221" t="b">
        <f t="shared" ref="O8221" si="16695">AND(NOT(N8219),NOT(N8220),N8221)</f>
        <v>0</v>
      </c>
    </row>
    <row r="8222" spans="1:15" x14ac:dyDescent="0.25">
      <c r="A8222" t="s">
        <v>13</v>
      </c>
      <c r="B8222" t="s">
        <v>14</v>
      </c>
      <c r="C8222">
        <v>20</v>
      </c>
      <c r="D8222">
        <v>6</v>
      </c>
      <c r="E8222" t="b">
        <v>0</v>
      </c>
      <c r="F8222">
        <v>0</v>
      </c>
      <c r="G8222">
        <v>256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f t="shared" si="16641"/>
        <v>256</v>
      </c>
      <c r="N8222" t="b">
        <f t="shared" ref="N8222" si="16696">AND(MIN($F8222,$F8223,$F8224)=$F8222,MAX($H8222,$H8223,$H8224)=$H8222)</f>
        <v>1</v>
      </c>
      <c r="O8222" t="b">
        <f t="shared" ref="O8222" si="16697">AND(N8222,NOT(N8223),NOT(N8224))</f>
        <v>0</v>
      </c>
    </row>
    <row r="8223" spans="1:15" x14ac:dyDescent="0.25">
      <c r="A8223" t="s">
        <v>15</v>
      </c>
      <c r="B8223" t="s">
        <v>14</v>
      </c>
      <c r="C8223">
        <v>20</v>
      </c>
      <c r="D8223">
        <v>6</v>
      </c>
      <c r="E8223" t="b">
        <v>0</v>
      </c>
      <c r="F8223">
        <v>0</v>
      </c>
      <c r="G8223">
        <v>256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f t="shared" si="16641"/>
        <v>256</v>
      </c>
      <c r="N8223" t="b">
        <f t="shared" ref="N8223" si="16698">AND(MIN($F8222,$F8223,$F8224)=$F8223,MAX($H8222,$H8223,$H8224)=$H8223)</f>
        <v>1</v>
      </c>
      <c r="O8223" t="b">
        <f t="shared" ref="O8223" si="16699">AND(NOT(N8222),N8223,NOT(N8224))</f>
        <v>0</v>
      </c>
    </row>
    <row r="8224" spans="1:15" x14ac:dyDescent="0.25">
      <c r="A8224" t="s">
        <v>19</v>
      </c>
      <c r="B8224" t="s">
        <v>14</v>
      </c>
      <c r="C8224">
        <v>20</v>
      </c>
      <c r="D8224">
        <v>6</v>
      </c>
      <c r="E8224" t="b">
        <v>0</v>
      </c>
      <c r="F8224">
        <v>0</v>
      </c>
      <c r="G8224">
        <v>256</v>
      </c>
      <c r="H8224">
        <v>0</v>
      </c>
      <c r="I8224">
        <v>0</v>
      </c>
      <c r="J8224">
        <v>0</v>
      </c>
      <c r="K8224">
        <v>1</v>
      </c>
      <c r="L8224">
        <v>0</v>
      </c>
      <c r="M8224">
        <f t="shared" si="16641"/>
        <v>256</v>
      </c>
      <c r="N8224" t="b">
        <f t="shared" ref="N8224" si="16700">AND(MIN($F8222,$F8223,$F8224)=$F8224,MAX($H8222,$H8223,$H8224)=$H8224)</f>
        <v>1</v>
      </c>
      <c r="O8224" t="b">
        <f t="shared" ref="O8224" si="16701">AND(NOT(N8222),NOT(N8223),N8224)</f>
        <v>0</v>
      </c>
    </row>
    <row r="8225" spans="1:15" x14ac:dyDescent="0.25">
      <c r="A8225" t="s">
        <v>13</v>
      </c>
      <c r="B8225" t="s">
        <v>14</v>
      </c>
      <c r="C8225">
        <v>20</v>
      </c>
      <c r="D8225">
        <v>7</v>
      </c>
      <c r="E8225" t="b">
        <v>0</v>
      </c>
      <c r="F8225">
        <v>5.7000000000000002E-2</v>
      </c>
      <c r="G8225">
        <v>256</v>
      </c>
      <c r="H8225">
        <v>256</v>
      </c>
      <c r="I8225">
        <v>959</v>
      </c>
      <c r="J8225">
        <v>605</v>
      </c>
      <c r="K8225">
        <v>46</v>
      </c>
      <c r="L8225">
        <v>9</v>
      </c>
      <c r="M8225">
        <f t="shared" si="16641"/>
        <v>0</v>
      </c>
      <c r="N8225" t="b">
        <f t="shared" ref="N8225" si="16702">AND(MIN($F8225,$F8226,$F8227)=$F8225,MAX($H8225,$H8226,$H8227)=$H8225)</f>
        <v>1</v>
      </c>
      <c r="O8225" t="b">
        <f t="shared" ref="O8225" si="16703">AND(N8225,NOT(N8226),NOT(N8227))</f>
        <v>0</v>
      </c>
    </row>
    <row r="8226" spans="1:15" x14ac:dyDescent="0.25">
      <c r="A8226" t="s">
        <v>15</v>
      </c>
      <c r="B8226" t="s">
        <v>14</v>
      </c>
      <c r="C8226">
        <v>20</v>
      </c>
      <c r="D8226">
        <v>7</v>
      </c>
      <c r="E8226" t="b">
        <v>0</v>
      </c>
      <c r="F8226">
        <v>5.7000000000000002E-2</v>
      </c>
      <c r="G8226">
        <v>256</v>
      </c>
      <c r="H8226">
        <v>256</v>
      </c>
      <c r="I8226">
        <v>650</v>
      </c>
      <c r="J8226">
        <v>649</v>
      </c>
      <c r="K8226">
        <v>68</v>
      </c>
      <c r="L8226">
        <v>9</v>
      </c>
      <c r="M8226">
        <f t="shared" si="16641"/>
        <v>0</v>
      </c>
      <c r="N8226" t="b">
        <f t="shared" ref="N8226" si="16704">AND(MIN($F8225,$F8226,$F8227)=$F8226,MAX($H8225,$H8226,$H8227)=$H8226)</f>
        <v>1</v>
      </c>
      <c r="O8226" t="b">
        <f t="shared" ref="O8226" si="16705">AND(NOT(N8225),N8226,NOT(N8227))</f>
        <v>0</v>
      </c>
    </row>
    <row r="8227" spans="1:15" x14ac:dyDescent="0.25">
      <c r="A8227" t="s">
        <v>19</v>
      </c>
      <c r="B8227" t="s">
        <v>14</v>
      </c>
      <c r="C8227">
        <v>20</v>
      </c>
      <c r="D8227">
        <v>7</v>
      </c>
      <c r="E8227" t="b">
        <v>0</v>
      </c>
      <c r="F8227">
        <v>7.1999999999999995E-2</v>
      </c>
      <c r="G8227">
        <v>256</v>
      </c>
      <c r="H8227">
        <v>256</v>
      </c>
      <c r="I8227">
        <v>959</v>
      </c>
      <c r="J8227">
        <v>605</v>
      </c>
      <c r="K8227">
        <v>46</v>
      </c>
      <c r="L8227">
        <v>9</v>
      </c>
      <c r="M8227">
        <f t="shared" si="16641"/>
        <v>0</v>
      </c>
      <c r="N8227" t="b">
        <f t="shared" ref="N8227" si="16706">AND(MIN($F8225,$F8226,$F8227)=$F8227,MAX($H8225,$H8226,$H8227)=$H8227)</f>
        <v>0</v>
      </c>
      <c r="O8227" t="b">
        <f t="shared" ref="O8227" si="16707">AND(NOT(N8225),NOT(N8226),N8227)</f>
        <v>0</v>
      </c>
    </row>
    <row r="8228" spans="1:15" x14ac:dyDescent="0.25">
      <c r="A8228" t="s">
        <v>13</v>
      </c>
      <c r="B8228" t="s">
        <v>14</v>
      </c>
      <c r="C8228">
        <v>20</v>
      </c>
      <c r="D8228">
        <v>8</v>
      </c>
      <c r="E8228" t="b">
        <v>0</v>
      </c>
      <c r="F8228">
        <v>1E-3</v>
      </c>
      <c r="G8228">
        <v>256</v>
      </c>
      <c r="H8228">
        <v>3</v>
      </c>
      <c r="I8228">
        <v>18</v>
      </c>
      <c r="J8228">
        <v>11</v>
      </c>
      <c r="K8228">
        <v>3</v>
      </c>
      <c r="L8228">
        <v>1</v>
      </c>
      <c r="M8228">
        <f t="shared" si="16641"/>
        <v>253</v>
      </c>
      <c r="N8228" t="b">
        <f t="shared" ref="N8228" si="16708">AND(MIN($F8228,$F8229,$F8230)=$F8228,MAX($H8228,$H8229,$H8230)=$H8228)</f>
        <v>1</v>
      </c>
      <c r="O8228" t="b">
        <f t="shared" ref="O8228" si="16709">AND(N8228,NOT(N8229),NOT(N8230))</f>
        <v>0</v>
      </c>
    </row>
    <row r="8229" spans="1:15" x14ac:dyDescent="0.25">
      <c r="A8229" t="s">
        <v>15</v>
      </c>
      <c r="B8229" t="s">
        <v>14</v>
      </c>
      <c r="C8229">
        <v>20</v>
      </c>
      <c r="D8229">
        <v>8</v>
      </c>
      <c r="E8229" t="b">
        <v>0</v>
      </c>
      <c r="F8229">
        <v>1E-3</v>
      </c>
      <c r="G8229">
        <v>256</v>
      </c>
      <c r="H8229">
        <v>3</v>
      </c>
      <c r="I8229">
        <v>11</v>
      </c>
      <c r="J8229">
        <v>11</v>
      </c>
      <c r="K8229">
        <v>3</v>
      </c>
      <c r="L8229">
        <v>1</v>
      </c>
      <c r="M8229">
        <f t="shared" si="16641"/>
        <v>253</v>
      </c>
      <c r="N8229" t="b">
        <f t="shared" ref="N8229" si="16710">AND(MIN($F8228,$F8229,$F8230)=$F8229,MAX($H8228,$H8229,$H8230)=$H8229)</f>
        <v>1</v>
      </c>
      <c r="O8229" t="b">
        <f t="shared" ref="O8229" si="16711">AND(NOT(N8228),N8229,NOT(N8230))</f>
        <v>0</v>
      </c>
    </row>
    <row r="8230" spans="1:15" x14ac:dyDescent="0.25">
      <c r="A8230" t="s">
        <v>19</v>
      </c>
      <c r="B8230" t="s">
        <v>14</v>
      </c>
      <c r="C8230">
        <v>20</v>
      </c>
      <c r="D8230">
        <v>8</v>
      </c>
      <c r="E8230" t="b">
        <v>0</v>
      </c>
      <c r="F8230">
        <v>1E-3</v>
      </c>
      <c r="G8230">
        <v>256</v>
      </c>
      <c r="H8230">
        <v>3</v>
      </c>
      <c r="I8230">
        <v>18</v>
      </c>
      <c r="J8230">
        <v>11</v>
      </c>
      <c r="K8230">
        <v>3</v>
      </c>
      <c r="L8230">
        <v>1</v>
      </c>
      <c r="M8230">
        <f t="shared" si="16641"/>
        <v>253</v>
      </c>
      <c r="N8230" t="b">
        <f t="shared" ref="N8230" si="16712">AND(MIN($F8228,$F8229,$F8230)=$F8230,MAX($H8228,$H8229,$H8230)=$H8230)</f>
        <v>1</v>
      </c>
      <c r="O8230" t="b">
        <f t="shared" ref="O8230" si="16713">AND(NOT(N8228),NOT(N8229),N8230)</f>
        <v>0</v>
      </c>
    </row>
    <row r="8231" spans="1:15" x14ac:dyDescent="0.25">
      <c r="A8231" t="s">
        <v>13</v>
      </c>
      <c r="B8231" t="s">
        <v>14</v>
      </c>
      <c r="C8231">
        <v>20</v>
      </c>
      <c r="D8231">
        <v>9</v>
      </c>
      <c r="E8231" t="b">
        <v>0</v>
      </c>
      <c r="F8231">
        <v>8.7999999999999995E-2</v>
      </c>
      <c r="G8231">
        <v>256</v>
      </c>
      <c r="H8231">
        <v>256</v>
      </c>
      <c r="I8231">
        <v>1955</v>
      </c>
      <c r="J8231">
        <v>1013</v>
      </c>
      <c r="K8231">
        <v>248</v>
      </c>
      <c r="L8231">
        <v>14</v>
      </c>
      <c r="M8231">
        <f t="shared" si="16641"/>
        <v>0</v>
      </c>
      <c r="N8231" t="b">
        <f t="shared" ref="N8231" si="16714">AND(MIN($F8231,$F8232,$F8233)=$F8231,MAX($H8231,$H8232,$H8233)=$H8231)</f>
        <v>0</v>
      </c>
      <c r="O8231" t="b">
        <f t="shared" ref="O8231" si="16715">AND(N8231,NOT(N8232),NOT(N8233))</f>
        <v>0</v>
      </c>
    </row>
    <row r="8232" spans="1:15" x14ac:dyDescent="0.25">
      <c r="A8232" t="s">
        <v>15</v>
      </c>
      <c r="B8232" t="s">
        <v>14</v>
      </c>
      <c r="C8232">
        <v>20</v>
      </c>
      <c r="D8232">
        <v>9</v>
      </c>
      <c r="E8232" t="b">
        <v>0</v>
      </c>
      <c r="F8232">
        <v>7.1999999999999995E-2</v>
      </c>
      <c r="G8232">
        <v>256</v>
      </c>
      <c r="H8232">
        <v>256</v>
      </c>
      <c r="I8232">
        <v>1022</v>
      </c>
      <c r="J8232">
        <v>1013</v>
      </c>
      <c r="K8232">
        <v>248</v>
      </c>
      <c r="L8232">
        <v>14</v>
      </c>
      <c r="M8232">
        <f t="shared" si="16641"/>
        <v>0</v>
      </c>
      <c r="N8232" t="b">
        <f t="shared" ref="N8232" si="16716">AND(MIN($F8231,$F8232,$F8233)=$F8232,MAX($H8231,$H8232,$H8233)=$H8232)</f>
        <v>1</v>
      </c>
      <c r="O8232" t="b">
        <f t="shared" ref="O8232" si="16717">AND(NOT(N8231),N8232,NOT(N8233))</f>
        <v>1</v>
      </c>
    </row>
    <row r="8233" spans="1:15" x14ac:dyDescent="0.25">
      <c r="A8233" t="s">
        <v>19</v>
      </c>
      <c r="B8233" t="s">
        <v>14</v>
      </c>
      <c r="C8233">
        <v>20</v>
      </c>
      <c r="D8233">
        <v>9</v>
      </c>
      <c r="E8233" t="b">
        <v>0</v>
      </c>
      <c r="F8233">
        <v>0.109</v>
      </c>
      <c r="G8233">
        <v>256</v>
      </c>
      <c r="H8233">
        <v>256</v>
      </c>
      <c r="I8233">
        <v>1955</v>
      </c>
      <c r="J8233">
        <v>1013</v>
      </c>
      <c r="K8233">
        <v>248</v>
      </c>
      <c r="L8233">
        <v>14</v>
      </c>
      <c r="M8233">
        <f t="shared" si="16641"/>
        <v>0</v>
      </c>
      <c r="N8233" t="b">
        <f t="shared" ref="N8233" si="16718">AND(MIN($F8231,$F8232,$F8233)=$F8233,MAX($H8231,$H8232,$H8233)=$H8233)</f>
        <v>0</v>
      </c>
      <c r="O8233" t="b">
        <f t="shared" ref="O8233" si="16719">AND(NOT(N8231),NOT(N8232),N8233)</f>
        <v>0</v>
      </c>
    </row>
    <row r="8234" spans="1:15" x14ac:dyDescent="0.25">
      <c r="A8234" t="s">
        <v>13</v>
      </c>
      <c r="B8234" t="s">
        <v>18</v>
      </c>
      <c r="C8234">
        <v>250</v>
      </c>
      <c r="D8234">
        <v>0</v>
      </c>
      <c r="E8234" t="b">
        <v>0</v>
      </c>
      <c r="F8234">
        <v>0.17599999999999999</v>
      </c>
      <c r="G8234">
        <v>256</v>
      </c>
      <c r="H8234">
        <v>256</v>
      </c>
      <c r="I8234">
        <v>3939</v>
      </c>
      <c r="J8234">
        <v>2432</v>
      </c>
      <c r="K8234">
        <v>959</v>
      </c>
      <c r="L8234">
        <v>10</v>
      </c>
      <c r="M8234">
        <f t="shared" si="16641"/>
        <v>0</v>
      </c>
      <c r="N8234" t="b">
        <f t="shared" ref="N8234" si="16720">AND(MIN($F8234,$F8235,$F8236)=$F8234,MAX($H8234,$H8235,$H8236)=$H8234)</f>
        <v>0</v>
      </c>
      <c r="O8234" t="b">
        <f t="shared" ref="O8234" si="16721">AND(N8234,NOT(N8235),NOT(N8236))</f>
        <v>0</v>
      </c>
    </row>
    <row r="8235" spans="1:15" x14ac:dyDescent="0.25">
      <c r="A8235" t="s">
        <v>15</v>
      </c>
      <c r="B8235" t="s">
        <v>18</v>
      </c>
      <c r="C8235">
        <v>250</v>
      </c>
      <c r="D8235">
        <v>0</v>
      </c>
      <c r="E8235" t="b">
        <v>0</v>
      </c>
      <c r="F8235">
        <v>0.17100000000000001</v>
      </c>
      <c r="G8235">
        <v>256</v>
      </c>
      <c r="H8235">
        <v>256</v>
      </c>
      <c r="I8235">
        <v>2433</v>
      </c>
      <c r="J8235">
        <v>2432</v>
      </c>
      <c r="K8235">
        <v>959</v>
      </c>
      <c r="L8235">
        <v>10</v>
      </c>
      <c r="M8235">
        <f t="shared" si="16641"/>
        <v>0</v>
      </c>
      <c r="N8235" t="b">
        <f t="shared" ref="N8235" si="16722">AND(MIN($F8234,$F8235,$F8236)=$F8235,MAX($H8234,$H8235,$H8236)=$H8235)</f>
        <v>1</v>
      </c>
      <c r="O8235" t="b">
        <f t="shared" ref="O8235" si="16723">AND(NOT(N8234),N8235,NOT(N8236))</f>
        <v>1</v>
      </c>
    </row>
    <row r="8236" spans="1:15" x14ac:dyDescent="0.25">
      <c r="A8236" t="s">
        <v>19</v>
      </c>
      <c r="B8236" t="s">
        <v>18</v>
      </c>
      <c r="C8236">
        <v>250</v>
      </c>
      <c r="D8236">
        <v>0</v>
      </c>
      <c r="E8236" t="b">
        <v>0</v>
      </c>
      <c r="F8236">
        <v>0.38800000000000001</v>
      </c>
      <c r="G8236">
        <v>256</v>
      </c>
      <c r="H8236">
        <v>256</v>
      </c>
      <c r="I8236">
        <v>3939</v>
      </c>
      <c r="J8236">
        <v>2432</v>
      </c>
      <c r="K8236">
        <v>959</v>
      </c>
      <c r="L8236">
        <v>10</v>
      </c>
      <c r="M8236">
        <f t="shared" si="16641"/>
        <v>0</v>
      </c>
      <c r="N8236" t="b">
        <f t="shared" ref="N8236" si="16724">AND(MIN($F8234,$F8235,$F8236)=$F8236,MAX($H8234,$H8235,$H8236)=$H8236)</f>
        <v>0</v>
      </c>
      <c r="O8236" t="b">
        <f t="shared" ref="O8236" si="16725">AND(NOT(N8234),NOT(N8235),N8236)</f>
        <v>0</v>
      </c>
    </row>
    <row r="8237" spans="1:15" x14ac:dyDescent="0.25">
      <c r="A8237" t="s">
        <v>13</v>
      </c>
      <c r="B8237" t="s">
        <v>18</v>
      </c>
      <c r="C8237">
        <v>250</v>
      </c>
      <c r="D8237">
        <v>100</v>
      </c>
      <c r="E8237" t="b">
        <v>0</v>
      </c>
      <c r="F8237">
        <v>1.524</v>
      </c>
      <c r="G8237">
        <v>256</v>
      </c>
      <c r="H8237">
        <v>256</v>
      </c>
      <c r="I8237">
        <v>183338</v>
      </c>
      <c r="J8237">
        <v>117630</v>
      </c>
      <c r="K8237">
        <v>58555</v>
      </c>
      <c r="L8237">
        <v>27</v>
      </c>
      <c r="M8237">
        <f t="shared" si="16641"/>
        <v>0</v>
      </c>
      <c r="N8237" t="b">
        <f t="shared" ref="N8237" si="16726">AND(MIN($F8237,$F8238,$F8239)=$F8237,MAX($H8237,$H8238,$H8239)=$H8237)</f>
        <v>0</v>
      </c>
      <c r="O8237" t="b">
        <f t="shared" ref="O8237" si="16727">AND(N8237,NOT(N8238),NOT(N8239))</f>
        <v>0</v>
      </c>
    </row>
    <row r="8238" spans="1:15" x14ac:dyDescent="0.25">
      <c r="A8238" t="s">
        <v>15</v>
      </c>
      <c r="B8238" t="s">
        <v>18</v>
      </c>
      <c r="C8238">
        <v>250</v>
      </c>
      <c r="D8238">
        <v>100</v>
      </c>
      <c r="E8238" t="b">
        <v>0</v>
      </c>
      <c r="F8238">
        <v>0.86499999999999999</v>
      </c>
      <c r="G8238">
        <v>256</v>
      </c>
      <c r="H8238">
        <v>256</v>
      </c>
      <c r="I8238">
        <v>117641</v>
      </c>
      <c r="J8238">
        <v>117630</v>
      </c>
      <c r="K8238">
        <v>58555</v>
      </c>
      <c r="L8238">
        <v>27</v>
      </c>
      <c r="M8238">
        <f t="shared" si="16641"/>
        <v>0</v>
      </c>
      <c r="N8238" t="b">
        <f t="shared" ref="N8238" si="16728">AND(MIN($F8237,$F8238,$F8239)=$F8238,MAX($H8237,$H8238,$H8239)=$H8238)</f>
        <v>1</v>
      </c>
      <c r="O8238" t="b">
        <f t="shared" ref="O8238" si="16729">AND(NOT(N8237),N8238,NOT(N8239))</f>
        <v>1</v>
      </c>
    </row>
    <row r="8239" spans="1:15" x14ac:dyDescent="0.25">
      <c r="A8239" t="s">
        <v>19</v>
      </c>
      <c r="B8239" t="s">
        <v>18</v>
      </c>
      <c r="C8239">
        <v>250</v>
      </c>
      <c r="D8239">
        <v>100</v>
      </c>
      <c r="E8239" t="b">
        <v>0</v>
      </c>
      <c r="F8239">
        <v>1.6850000000000001</v>
      </c>
      <c r="G8239">
        <v>256</v>
      </c>
      <c r="H8239">
        <v>256</v>
      </c>
      <c r="I8239">
        <v>183338</v>
      </c>
      <c r="J8239">
        <v>117630</v>
      </c>
      <c r="K8239">
        <v>58555</v>
      </c>
      <c r="L8239">
        <v>27</v>
      </c>
      <c r="M8239">
        <f t="shared" si="16641"/>
        <v>0</v>
      </c>
      <c r="N8239" t="b">
        <f t="shared" ref="N8239" si="16730">AND(MIN($F8237,$F8238,$F8239)=$F8239,MAX($H8237,$H8238,$H8239)=$H8239)</f>
        <v>0</v>
      </c>
      <c r="O8239" t="b">
        <f t="shared" ref="O8239" si="16731">AND(NOT(N8237),NOT(N8238),N8239)</f>
        <v>0</v>
      </c>
    </row>
    <row r="8240" spans="1:15" x14ac:dyDescent="0.25">
      <c r="A8240" t="s">
        <v>13</v>
      </c>
      <c r="B8240" t="s">
        <v>18</v>
      </c>
      <c r="C8240">
        <v>250</v>
      </c>
      <c r="D8240">
        <v>101</v>
      </c>
      <c r="E8240" t="b">
        <v>0</v>
      </c>
      <c r="F8240">
        <v>0.221</v>
      </c>
      <c r="G8240">
        <v>256</v>
      </c>
      <c r="H8240">
        <v>256</v>
      </c>
      <c r="I8240">
        <v>5491</v>
      </c>
      <c r="J8240">
        <v>3438</v>
      </c>
      <c r="K8240">
        <v>1461</v>
      </c>
      <c r="L8240">
        <v>13</v>
      </c>
      <c r="M8240">
        <f t="shared" si="16641"/>
        <v>0</v>
      </c>
      <c r="N8240" t="b">
        <f t="shared" ref="N8240" si="16732">AND(MIN($F8240,$F8241,$F8242)=$F8240,MAX($H8240,$H8241,$H8242)=$H8240)</f>
        <v>0</v>
      </c>
      <c r="O8240" t="b">
        <f t="shared" ref="O8240" si="16733">AND(N8240,NOT(N8241),NOT(N8242))</f>
        <v>0</v>
      </c>
    </row>
    <row r="8241" spans="1:15" x14ac:dyDescent="0.25">
      <c r="A8241" t="s">
        <v>15</v>
      </c>
      <c r="B8241" t="s">
        <v>18</v>
      </c>
      <c r="C8241">
        <v>250</v>
      </c>
      <c r="D8241">
        <v>101</v>
      </c>
      <c r="E8241" t="b">
        <v>0</v>
      </c>
      <c r="F8241">
        <v>0.192</v>
      </c>
      <c r="G8241">
        <v>256</v>
      </c>
      <c r="H8241">
        <v>256</v>
      </c>
      <c r="I8241">
        <v>3440</v>
      </c>
      <c r="J8241">
        <v>3438</v>
      </c>
      <c r="K8241">
        <v>1461</v>
      </c>
      <c r="L8241">
        <v>13</v>
      </c>
      <c r="M8241">
        <f t="shared" si="16641"/>
        <v>0</v>
      </c>
      <c r="N8241" t="b">
        <f t="shared" ref="N8241" si="16734">AND(MIN($F8240,$F8241,$F8242)=$F8241,MAX($H8240,$H8241,$H8242)=$H8241)</f>
        <v>1</v>
      </c>
      <c r="O8241" t="b">
        <f t="shared" ref="O8241" si="16735">AND(NOT(N8240),N8241,NOT(N8242))</f>
        <v>1</v>
      </c>
    </row>
    <row r="8242" spans="1:15" x14ac:dyDescent="0.25">
      <c r="A8242" t="s">
        <v>19</v>
      </c>
      <c r="B8242" t="s">
        <v>18</v>
      </c>
      <c r="C8242">
        <v>250</v>
      </c>
      <c r="D8242">
        <v>101</v>
      </c>
      <c r="E8242" t="b">
        <v>0</v>
      </c>
      <c r="F8242">
        <v>0.20399999999999999</v>
      </c>
      <c r="G8242">
        <v>256</v>
      </c>
      <c r="H8242">
        <v>256</v>
      </c>
      <c r="I8242">
        <v>5491</v>
      </c>
      <c r="J8242">
        <v>3438</v>
      </c>
      <c r="K8242">
        <v>1461</v>
      </c>
      <c r="L8242">
        <v>13</v>
      </c>
      <c r="M8242">
        <f t="shared" si="16641"/>
        <v>0</v>
      </c>
      <c r="N8242" t="b">
        <f t="shared" ref="N8242" si="16736">AND(MIN($F8240,$F8241,$F8242)=$F8242,MAX($H8240,$H8241,$H8242)=$H8242)</f>
        <v>0</v>
      </c>
      <c r="O8242" t="b">
        <f t="shared" ref="O8242" si="16737">AND(NOT(N8240),NOT(N8241),N8242)</f>
        <v>0</v>
      </c>
    </row>
    <row r="8243" spans="1:15" x14ac:dyDescent="0.25">
      <c r="A8243" t="s">
        <v>13</v>
      </c>
      <c r="B8243" t="s">
        <v>18</v>
      </c>
      <c r="C8243">
        <v>250</v>
      </c>
      <c r="D8243">
        <v>102</v>
      </c>
      <c r="E8243" t="b">
        <v>0</v>
      </c>
      <c r="F8243">
        <v>1.117</v>
      </c>
      <c r="G8243">
        <v>256</v>
      </c>
      <c r="H8243">
        <v>256</v>
      </c>
      <c r="I8243">
        <v>90248</v>
      </c>
      <c r="J8243">
        <v>77351</v>
      </c>
      <c r="K8243">
        <v>38416</v>
      </c>
      <c r="L8243">
        <v>19</v>
      </c>
      <c r="M8243">
        <f t="shared" si="16641"/>
        <v>0</v>
      </c>
      <c r="N8243" t="b">
        <f t="shared" ref="N8243" si="16738">AND(MIN($F8243,$F8244,$F8245)=$F8243,MAX($H8243,$H8244,$H8245)=$H8243)</f>
        <v>0</v>
      </c>
      <c r="O8243" t="b">
        <f t="shared" ref="O8243" si="16739">AND(N8243,NOT(N8244),NOT(N8245))</f>
        <v>0</v>
      </c>
    </row>
    <row r="8244" spans="1:15" x14ac:dyDescent="0.25">
      <c r="A8244" t="s">
        <v>15</v>
      </c>
      <c r="B8244" t="s">
        <v>18</v>
      </c>
      <c r="C8244">
        <v>250</v>
      </c>
      <c r="D8244">
        <v>102</v>
      </c>
      <c r="E8244" t="b">
        <v>0</v>
      </c>
      <c r="F8244">
        <v>0.66700000000000004</v>
      </c>
      <c r="G8244">
        <v>256</v>
      </c>
      <c r="H8244">
        <v>256</v>
      </c>
      <c r="I8244">
        <v>77539</v>
      </c>
      <c r="J8244">
        <v>77351</v>
      </c>
      <c r="K8244">
        <v>38416</v>
      </c>
      <c r="L8244">
        <v>19</v>
      </c>
      <c r="M8244">
        <f t="shared" si="16641"/>
        <v>0</v>
      </c>
      <c r="N8244" t="b">
        <f t="shared" ref="N8244" si="16740">AND(MIN($F8243,$F8244,$F8245)=$F8244,MAX($H8243,$H8244,$H8245)=$H8244)</f>
        <v>1</v>
      </c>
      <c r="O8244" t="b">
        <f t="shared" ref="O8244" si="16741">AND(NOT(N8243),N8244,NOT(N8245))</f>
        <v>1</v>
      </c>
    </row>
    <row r="8245" spans="1:15" x14ac:dyDescent="0.25">
      <c r="A8245" t="s">
        <v>19</v>
      </c>
      <c r="B8245" t="s">
        <v>18</v>
      </c>
      <c r="C8245">
        <v>250</v>
      </c>
      <c r="D8245">
        <v>102</v>
      </c>
      <c r="E8245" t="b">
        <v>0</v>
      </c>
      <c r="F8245">
        <v>1.115</v>
      </c>
      <c r="G8245">
        <v>256</v>
      </c>
      <c r="H8245">
        <v>256</v>
      </c>
      <c r="I8245">
        <v>90248</v>
      </c>
      <c r="J8245">
        <v>77351</v>
      </c>
      <c r="K8245">
        <v>38416</v>
      </c>
      <c r="L8245">
        <v>19</v>
      </c>
      <c r="M8245">
        <f t="shared" si="16641"/>
        <v>0</v>
      </c>
      <c r="N8245" t="b">
        <f t="shared" ref="N8245" si="16742">AND(MIN($F8243,$F8244,$F8245)=$F8245,MAX($H8243,$H8244,$H8245)=$H8245)</f>
        <v>0</v>
      </c>
      <c r="O8245" t="b">
        <f t="shared" ref="O8245" si="16743">AND(NOT(N8243),NOT(N8244),N8245)</f>
        <v>0</v>
      </c>
    </row>
    <row r="8246" spans="1:15" x14ac:dyDescent="0.25">
      <c r="A8246" t="s">
        <v>13</v>
      </c>
      <c r="B8246" t="s">
        <v>18</v>
      </c>
      <c r="C8246">
        <v>250</v>
      </c>
      <c r="D8246">
        <v>103</v>
      </c>
      <c r="E8246" t="b">
        <v>0</v>
      </c>
      <c r="F8246">
        <v>0.318</v>
      </c>
      <c r="G8246">
        <v>256</v>
      </c>
      <c r="H8246">
        <v>256</v>
      </c>
      <c r="I8246">
        <v>22931</v>
      </c>
      <c r="J8246">
        <v>16886</v>
      </c>
      <c r="K8246">
        <v>8185</v>
      </c>
      <c r="L8246">
        <v>16</v>
      </c>
      <c r="M8246">
        <f t="shared" si="16641"/>
        <v>0</v>
      </c>
      <c r="N8246" t="b">
        <f t="shared" ref="N8246" si="16744">AND(MIN($F8246,$F8247,$F8248)=$F8246,MAX($H8246,$H8247,$H8248)=$H8246)</f>
        <v>0</v>
      </c>
      <c r="O8246" t="b">
        <f t="shared" ref="O8246" si="16745">AND(N8246,NOT(N8247),NOT(N8248))</f>
        <v>0</v>
      </c>
    </row>
    <row r="8247" spans="1:15" x14ac:dyDescent="0.25">
      <c r="A8247" t="s">
        <v>15</v>
      </c>
      <c r="B8247" t="s">
        <v>18</v>
      </c>
      <c r="C8247">
        <v>250</v>
      </c>
      <c r="D8247">
        <v>103</v>
      </c>
      <c r="E8247" t="b">
        <v>0</v>
      </c>
      <c r="F8247">
        <v>0.247</v>
      </c>
      <c r="G8247">
        <v>256</v>
      </c>
      <c r="H8247">
        <v>256</v>
      </c>
      <c r="I8247">
        <v>16907</v>
      </c>
      <c r="J8247">
        <v>16886</v>
      </c>
      <c r="K8247">
        <v>8185</v>
      </c>
      <c r="L8247">
        <v>16</v>
      </c>
      <c r="M8247">
        <f t="shared" si="16641"/>
        <v>0</v>
      </c>
      <c r="N8247" t="b">
        <f t="shared" ref="N8247" si="16746">AND(MIN($F8246,$F8247,$F8248)=$F8247,MAX($H8246,$H8247,$H8248)=$H8247)</f>
        <v>1</v>
      </c>
      <c r="O8247" t="b">
        <f t="shared" ref="O8247" si="16747">AND(NOT(N8246),N8247,NOT(N8248))</f>
        <v>1</v>
      </c>
    </row>
    <row r="8248" spans="1:15" x14ac:dyDescent="0.25">
      <c r="A8248" t="s">
        <v>19</v>
      </c>
      <c r="B8248" t="s">
        <v>18</v>
      </c>
      <c r="C8248">
        <v>250</v>
      </c>
      <c r="D8248">
        <v>103</v>
      </c>
      <c r="E8248" t="b">
        <v>0</v>
      </c>
      <c r="F8248">
        <v>0.32500000000000001</v>
      </c>
      <c r="G8248">
        <v>256</v>
      </c>
      <c r="H8248">
        <v>256</v>
      </c>
      <c r="I8248">
        <v>22931</v>
      </c>
      <c r="J8248">
        <v>16886</v>
      </c>
      <c r="K8248">
        <v>8185</v>
      </c>
      <c r="L8248">
        <v>16</v>
      </c>
      <c r="M8248">
        <f t="shared" si="16641"/>
        <v>0</v>
      </c>
      <c r="N8248" t="b">
        <f t="shared" ref="N8248" si="16748">AND(MIN($F8246,$F8247,$F8248)=$F8248,MAX($H8246,$H8247,$H8248)=$H8248)</f>
        <v>0</v>
      </c>
      <c r="O8248" t="b">
        <f t="shared" ref="O8248" si="16749">AND(NOT(N8246),NOT(N8247),N8248)</f>
        <v>0</v>
      </c>
    </row>
    <row r="8249" spans="1:15" x14ac:dyDescent="0.25">
      <c r="A8249" t="s">
        <v>13</v>
      </c>
      <c r="B8249" t="s">
        <v>18</v>
      </c>
      <c r="C8249">
        <v>250</v>
      </c>
      <c r="D8249">
        <v>104</v>
      </c>
      <c r="E8249" t="b">
        <v>0</v>
      </c>
      <c r="F8249">
        <v>0.65900000000000003</v>
      </c>
      <c r="G8249">
        <v>256</v>
      </c>
      <c r="H8249">
        <v>256</v>
      </c>
      <c r="I8249">
        <v>65696</v>
      </c>
      <c r="J8249">
        <v>35153</v>
      </c>
      <c r="K8249">
        <v>17318</v>
      </c>
      <c r="L8249">
        <v>21</v>
      </c>
      <c r="M8249">
        <f t="shared" si="16641"/>
        <v>0</v>
      </c>
      <c r="N8249" t="b">
        <f t="shared" ref="N8249" si="16750">AND(MIN($F8249,$F8250,$F8251)=$F8249,MAX($H8249,$H8250,$H8251)=$H8249)</f>
        <v>0</v>
      </c>
      <c r="O8249" t="b">
        <f t="shared" ref="O8249" si="16751">AND(N8249,NOT(N8250),NOT(N8251))</f>
        <v>0</v>
      </c>
    </row>
    <row r="8250" spans="1:15" x14ac:dyDescent="0.25">
      <c r="A8250" t="s">
        <v>15</v>
      </c>
      <c r="B8250" t="s">
        <v>18</v>
      </c>
      <c r="C8250">
        <v>250</v>
      </c>
      <c r="D8250">
        <v>104</v>
      </c>
      <c r="E8250" t="b">
        <v>0</v>
      </c>
      <c r="F8250">
        <v>0.35599999999999998</v>
      </c>
      <c r="G8250">
        <v>256</v>
      </c>
      <c r="H8250">
        <v>256</v>
      </c>
      <c r="I8250">
        <v>35418</v>
      </c>
      <c r="J8250">
        <v>35153</v>
      </c>
      <c r="K8250">
        <v>17318</v>
      </c>
      <c r="L8250">
        <v>21</v>
      </c>
      <c r="M8250">
        <f t="shared" si="16641"/>
        <v>0</v>
      </c>
      <c r="N8250" t="b">
        <f t="shared" ref="N8250" si="16752">AND(MIN($F8249,$F8250,$F8251)=$F8250,MAX($H8249,$H8250,$H8251)=$H8250)</f>
        <v>1</v>
      </c>
      <c r="O8250" t="b">
        <f t="shared" ref="O8250" si="16753">AND(NOT(N8249),N8250,NOT(N8251))</f>
        <v>1</v>
      </c>
    </row>
    <row r="8251" spans="1:15" x14ac:dyDescent="0.25">
      <c r="A8251" t="s">
        <v>19</v>
      </c>
      <c r="B8251" t="s">
        <v>18</v>
      </c>
      <c r="C8251">
        <v>250</v>
      </c>
      <c r="D8251">
        <v>104</v>
      </c>
      <c r="E8251" t="b">
        <v>0</v>
      </c>
      <c r="F8251">
        <v>0.65</v>
      </c>
      <c r="G8251">
        <v>256</v>
      </c>
      <c r="H8251">
        <v>256</v>
      </c>
      <c r="I8251">
        <v>65696</v>
      </c>
      <c r="J8251">
        <v>35153</v>
      </c>
      <c r="K8251">
        <v>17318</v>
      </c>
      <c r="L8251">
        <v>21</v>
      </c>
      <c r="M8251">
        <f t="shared" si="16641"/>
        <v>0</v>
      </c>
      <c r="N8251" t="b">
        <f t="shared" ref="N8251" si="16754">AND(MIN($F8249,$F8250,$F8251)=$F8251,MAX($H8249,$H8250,$H8251)=$H8251)</f>
        <v>0</v>
      </c>
      <c r="O8251" t="b">
        <f t="shared" ref="O8251" si="16755">AND(NOT(N8249),NOT(N8250),N8251)</f>
        <v>0</v>
      </c>
    </row>
    <row r="8252" spans="1:15" x14ac:dyDescent="0.25">
      <c r="A8252" t="s">
        <v>13</v>
      </c>
      <c r="B8252" t="s">
        <v>18</v>
      </c>
      <c r="C8252">
        <v>250</v>
      </c>
      <c r="D8252">
        <v>105</v>
      </c>
      <c r="E8252" t="b">
        <v>0</v>
      </c>
      <c r="F8252">
        <v>1.35</v>
      </c>
      <c r="G8252">
        <v>256</v>
      </c>
      <c r="H8252">
        <v>256</v>
      </c>
      <c r="I8252">
        <v>151048</v>
      </c>
      <c r="J8252">
        <v>82190</v>
      </c>
      <c r="K8252">
        <v>40836</v>
      </c>
      <c r="L8252">
        <v>22</v>
      </c>
      <c r="M8252">
        <f t="shared" si="16641"/>
        <v>0</v>
      </c>
      <c r="N8252" t="b">
        <f t="shared" ref="N8252" si="16756">AND(MIN($F8252,$F8253,$F8254)=$F8252,MAX($H8252,$H8253,$H8254)=$H8252)</f>
        <v>0</v>
      </c>
      <c r="O8252" t="b">
        <f t="shared" ref="O8252" si="16757">AND(N8252,NOT(N8253),NOT(N8254))</f>
        <v>0</v>
      </c>
    </row>
    <row r="8253" spans="1:15" x14ac:dyDescent="0.25">
      <c r="A8253" t="s">
        <v>15</v>
      </c>
      <c r="B8253" t="s">
        <v>18</v>
      </c>
      <c r="C8253">
        <v>250</v>
      </c>
      <c r="D8253">
        <v>105</v>
      </c>
      <c r="E8253" t="b">
        <v>0</v>
      </c>
      <c r="F8253">
        <v>0.70099999999999996</v>
      </c>
      <c r="G8253">
        <v>256</v>
      </c>
      <c r="H8253">
        <v>256</v>
      </c>
      <c r="I8253">
        <v>82614</v>
      </c>
      <c r="J8253">
        <v>82190</v>
      </c>
      <c r="K8253">
        <v>40836</v>
      </c>
      <c r="L8253">
        <v>22</v>
      </c>
      <c r="M8253">
        <f t="shared" si="16641"/>
        <v>0</v>
      </c>
      <c r="N8253" t="b">
        <f t="shared" ref="N8253" si="16758">AND(MIN($F8252,$F8253,$F8254)=$F8253,MAX($H8252,$H8253,$H8254)=$H8253)</f>
        <v>1</v>
      </c>
      <c r="O8253" t="b">
        <f t="shared" ref="O8253" si="16759">AND(NOT(N8252),N8253,NOT(N8254))</f>
        <v>1</v>
      </c>
    </row>
    <row r="8254" spans="1:15" x14ac:dyDescent="0.25">
      <c r="A8254" t="s">
        <v>19</v>
      </c>
      <c r="B8254" t="s">
        <v>18</v>
      </c>
      <c r="C8254">
        <v>250</v>
      </c>
      <c r="D8254">
        <v>105</v>
      </c>
      <c r="E8254" t="b">
        <v>0</v>
      </c>
      <c r="F8254">
        <v>1.3109999999999999</v>
      </c>
      <c r="G8254">
        <v>256</v>
      </c>
      <c r="H8254">
        <v>256</v>
      </c>
      <c r="I8254">
        <v>151048</v>
      </c>
      <c r="J8254">
        <v>82190</v>
      </c>
      <c r="K8254">
        <v>40836</v>
      </c>
      <c r="L8254">
        <v>22</v>
      </c>
      <c r="M8254">
        <f t="shared" si="16641"/>
        <v>0</v>
      </c>
      <c r="N8254" t="b">
        <f t="shared" ref="N8254" si="16760">AND(MIN($F8252,$F8253,$F8254)=$F8254,MAX($H8252,$H8253,$H8254)=$H8254)</f>
        <v>0</v>
      </c>
      <c r="O8254" t="b">
        <f t="shared" ref="O8254" si="16761">AND(NOT(N8252),NOT(N8253),N8254)</f>
        <v>0</v>
      </c>
    </row>
    <row r="8255" spans="1:15" x14ac:dyDescent="0.25">
      <c r="A8255" t="s">
        <v>13</v>
      </c>
      <c r="B8255" t="s">
        <v>18</v>
      </c>
      <c r="C8255">
        <v>250</v>
      </c>
      <c r="D8255">
        <v>106</v>
      </c>
      <c r="E8255" t="b">
        <v>0</v>
      </c>
      <c r="F8255">
        <v>0.63200000000000001</v>
      </c>
      <c r="G8255">
        <v>256</v>
      </c>
      <c r="H8255">
        <v>256</v>
      </c>
      <c r="I8255">
        <v>58110</v>
      </c>
      <c r="J8255">
        <v>32097</v>
      </c>
      <c r="K8255">
        <v>15789</v>
      </c>
      <c r="L8255">
        <v>21</v>
      </c>
      <c r="M8255">
        <f t="shared" si="16641"/>
        <v>0</v>
      </c>
      <c r="N8255" t="b">
        <f t="shared" ref="N8255" si="16762">AND(MIN($F8255,$F8256,$F8257)=$F8255,MAX($H8255,$H8256,$H8257)=$H8255)</f>
        <v>0</v>
      </c>
      <c r="O8255" t="b">
        <f t="shared" ref="O8255" si="16763">AND(N8255,NOT(N8256),NOT(N8257))</f>
        <v>0</v>
      </c>
    </row>
    <row r="8256" spans="1:15" x14ac:dyDescent="0.25">
      <c r="A8256" t="s">
        <v>15</v>
      </c>
      <c r="B8256" t="s">
        <v>18</v>
      </c>
      <c r="C8256">
        <v>250</v>
      </c>
      <c r="D8256">
        <v>106</v>
      </c>
      <c r="E8256" t="b">
        <v>0</v>
      </c>
      <c r="F8256">
        <v>0.35</v>
      </c>
      <c r="G8256">
        <v>256</v>
      </c>
      <c r="H8256">
        <v>256</v>
      </c>
      <c r="I8256">
        <v>32129</v>
      </c>
      <c r="J8256">
        <v>32097</v>
      </c>
      <c r="K8256">
        <v>15789</v>
      </c>
      <c r="L8256">
        <v>21</v>
      </c>
      <c r="M8256">
        <f t="shared" si="16641"/>
        <v>0</v>
      </c>
      <c r="N8256" t="b">
        <f t="shared" ref="N8256" si="16764">AND(MIN($F8255,$F8256,$F8257)=$F8256,MAX($H8255,$H8256,$H8257)=$H8256)</f>
        <v>1</v>
      </c>
      <c r="O8256" t="b">
        <f t="shared" ref="O8256" si="16765">AND(NOT(N8255),N8256,NOT(N8257))</f>
        <v>1</v>
      </c>
    </row>
    <row r="8257" spans="1:15" x14ac:dyDescent="0.25">
      <c r="A8257" t="s">
        <v>19</v>
      </c>
      <c r="B8257" t="s">
        <v>18</v>
      </c>
      <c r="C8257">
        <v>250</v>
      </c>
      <c r="D8257">
        <v>106</v>
      </c>
      <c r="E8257" t="b">
        <v>0</v>
      </c>
      <c r="F8257">
        <v>0.66600000000000004</v>
      </c>
      <c r="G8257">
        <v>256</v>
      </c>
      <c r="H8257">
        <v>256</v>
      </c>
      <c r="I8257">
        <v>58110</v>
      </c>
      <c r="J8257">
        <v>32097</v>
      </c>
      <c r="K8257">
        <v>15789</v>
      </c>
      <c r="L8257">
        <v>21</v>
      </c>
      <c r="M8257">
        <f t="shared" si="16641"/>
        <v>0</v>
      </c>
      <c r="N8257" t="b">
        <f t="shared" ref="N8257" si="16766">AND(MIN($F8255,$F8256,$F8257)=$F8257,MAX($H8255,$H8256,$H8257)=$H8257)</f>
        <v>0</v>
      </c>
      <c r="O8257" t="b">
        <f t="shared" ref="O8257" si="16767">AND(NOT(N8255),NOT(N8256),N8257)</f>
        <v>0</v>
      </c>
    </row>
    <row r="8258" spans="1:15" x14ac:dyDescent="0.25">
      <c r="A8258" t="s">
        <v>13</v>
      </c>
      <c r="B8258" t="s">
        <v>18</v>
      </c>
      <c r="C8258">
        <v>250</v>
      </c>
      <c r="D8258">
        <v>107</v>
      </c>
      <c r="E8258" t="b">
        <v>0</v>
      </c>
      <c r="F8258">
        <v>0.112</v>
      </c>
      <c r="G8258">
        <v>256</v>
      </c>
      <c r="H8258">
        <v>256</v>
      </c>
      <c r="I8258">
        <v>1037</v>
      </c>
      <c r="J8258">
        <v>514</v>
      </c>
      <c r="K8258">
        <v>0</v>
      </c>
      <c r="L8258">
        <v>8</v>
      </c>
      <c r="M8258">
        <f t="shared" si="16641"/>
        <v>0</v>
      </c>
      <c r="N8258" t="b">
        <f t="shared" ref="N8258" si="16768">AND(MIN($F8258,$F8259,$F8260)=$F8258,MAX($H8258,$H8259,$H8260)=$H8258)</f>
        <v>0</v>
      </c>
      <c r="O8258" t="b">
        <f t="shared" ref="O8258" si="16769">AND(N8258,NOT(N8259),NOT(N8260))</f>
        <v>0</v>
      </c>
    </row>
    <row r="8259" spans="1:15" x14ac:dyDescent="0.25">
      <c r="A8259" t="s">
        <v>15</v>
      </c>
      <c r="B8259" t="s">
        <v>18</v>
      </c>
      <c r="C8259">
        <v>250</v>
      </c>
      <c r="D8259">
        <v>107</v>
      </c>
      <c r="E8259" t="b">
        <v>0</v>
      </c>
      <c r="F8259">
        <v>8.1000000000000003E-2</v>
      </c>
      <c r="G8259">
        <v>256</v>
      </c>
      <c r="H8259">
        <v>256</v>
      </c>
      <c r="I8259">
        <v>516</v>
      </c>
      <c r="J8259">
        <v>514</v>
      </c>
      <c r="K8259">
        <v>0</v>
      </c>
      <c r="L8259">
        <v>8</v>
      </c>
      <c r="M8259">
        <f t="shared" ref="M8259:M8322" si="16770">G8259-H8259</f>
        <v>0</v>
      </c>
      <c r="N8259" t="b">
        <f t="shared" ref="N8259" si="16771">AND(MIN($F8258,$F8259,$F8260)=$F8259,MAX($H8258,$H8259,$H8260)=$H8259)</f>
        <v>1</v>
      </c>
      <c r="O8259" t="b">
        <f t="shared" ref="O8259" si="16772">AND(NOT(N8258),N8259,NOT(N8260))</f>
        <v>1</v>
      </c>
    </row>
    <row r="8260" spans="1:15" x14ac:dyDescent="0.25">
      <c r="A8260" t="s">
        <v>19</v>
      </c>
      <c r="B8260" t="s">
        <v>18</v>
      </c>
      <c r="C8260">
        <v>250</v>
      </c>
      <c r="D8260">
        <v>107</v>
      </c>
      <c r="E8260" t="b">
        <v>0</v>
      </c>
      <c r="F8260">
        <v>9.5000000000000001E-2</v>
      </c>
      <c r="G8260">
        <v>256</v>
      </c>
      <c r="H8260">
        <v>256</v>
      </c>
      <c r="I8260">
        <v>1037</v>
      </c>
      <c r="J8260">
        <v>514</v>
      </c>
      <c r="K8260">
        <v>0</v>
      </c>
      <c r="L8260">
        <v>8</v>
      </c>
      <c r="M8260">
        <f t="shared" si="16770"/>
        <v>0</v>
      </c>
      <c r="N8260" t="b">
        <f t="shared" ref="N8260" si="16773">AND(MIN($F8258,$F8259,$F8260)=$F8260,MAX($H8258,$H8259,$H8260)=$H8260)</f>
        <v>0</v>
      </c>
      <c r="O8260" t="b">
        <f t="shared" ref="O8260" si="16774">AND(NOT(N8258),NOT(N8259),N8260)</f>
        <v>0</v>
      </c>
    </row>
    <row r="8261" spans="1:15" x14ac:dyDescent="0.25">
      <c r="A8261" t="s">
        <v>13</v>
      </c>
      <c r="B8261" t="s">
        <v>18</v>
      </c>
      <c r="C8261">
        <v>250</v>
      </c>
      <c r="D8261">
        <v>108</v>
      </c>
      <c r="E8261" t="b">
        <v>0</v>
      </c>
      <c r="F8261">
        <v>0.97599999999999998</v>
      </c>
      <c r="G8261">
        <v>256</v>
      </c>
      <c r="H8261">
        <v>256</v>
      </c>
      <c r="I8261">
        <v>106900</v>
      </c>
      <c r="J8261">
        <v>63879</v>
      </c>
      <c r="K8261">
        <v>31680</v>
      </c>
      <c r="L8261">
        <v>24</v>
      </c>
      <c r="M8261">
        <f t="shared" si="16770"/>
        <v>0</v>
      </c>
      <c r="N8261" t="b">
        <f t="shared" ref="N8261" si="16775">AND(MIN($F8261,$F8262,$F8263)=$F8261,MAX($H8261,$H8262,$H8263)=$H8261)</f>
        <v>0</v>
      </c>
      <c r="O8261" t="b">
        <f t="shared" ref="O8261" si="16776">AND(N8261,NOT(N8262),NOT(N8263))</f>
        <v>0</v>
      </c>
    </row>
    <row r="8262" spans="1:15" x14ac:dyDescent="0.25">
      <c r="A8262" t="s">
        <v>15</v>
      </c>
      <c r="B8262" t="s">
        <v>18</v>
      </c>
      <c r="C8262">
        <v>250</v>
      </c>
      <c r="D8262">
        <v>108</v>
      </c>
      <c r="E8262" t="b">
        <v>0</v>
      </c>
      <c r="F8262">
        <v>0.57399999999999995</v>
      </c>
      <c r="G8262">
        <v>256</v>
      </c>
      <c r="H8262">
        <v>256</v>
      </c>
      <c r="I8262">
        <v>64129</v>
      </c>
      <c r="J8262">
        <v>63939</v>
      </c>
      <c r="K8262">
        <v>31710</v>
      </c>
      <c r="L8262">
        <v>22</v>
      </c>
      <c r="M8262">
        <f t="shared" si="16770"/>
        <v>0</v>
      </c>
      <c r="N8262" t="b">
        <f t="shared" ref="N8262" si="16777">AND(MIN($F8261,$F8262,$F8263)=$F8262,MAX($H8261,$H8262,$H8263)=$H8262)</f>
        <v>1</v>
      </c>
      <c r="O8262" t="b">
        <f t="shared" ref="O8262" si="16778">AND(NOT(N8261),N8262,NOT(N8263))</f>
        <v>1</v>
      </c>
    </row>
    <row r="8263" spans="1:15" x14ac:dyDescent="0.25">
      <c r="A8263" t="s">
        <v>19</v>
      </c>
      <c r="B8263" t="s">
        <v>18</v>
      </c>
      <c r="C8263">
        <v>250</v>
      </c>
      <c r="D8263">
        <v>108</v>
      </c>
      <c r="E8263" t="b">
        <v>0</v>
      </c>
      <c r="F8263">
        <v>0.92</v>
      </c>
      <c r="G8263">
        <v>256</v>
      </c>
      <c r="H8263">
        <v>256</v>
      </c>
      <c r="I8263">
        <v>106900</v>
      </c>
      <c r="J8263">
        <v>63879</v>
      </c>
      <c r="K8263">
        <v>31680</v>
      </c>
      <c r="L8263">
        <v>24</v>
      </c>
      <c r="M8263">
        <f t="shared" si="16770"/>
        <v>0</v>
      </c>
      <c r="N8263" t="b">
        <f t="shared" ref="N8263" si="16779">AND(MIN($F8261,$F8262,$F8263)=$F8263,MAX($H8261,$H8262,$H8263)=$H8263)</f>
        <v>0</v>
      </c>
      <c r="O8263" t="b">
        <f t="shared" ref="O8263" si="16780">AND(NOT(N8261),NOT(N8262),N8263)</f>
        <v>0</v>
      </c>
    </row>
    <row r="8264" spans="1:15" x14ac:dyDescent="0.25">
      <c r="A8264" t="s">
        <v>13</v>
      </c>
      <c r="B8264" t="s">
        <v>18</v>
      </c>
      <c r="C8264">
        <v>250</v>
      </c>
      <c r="D8264">
        <v>109</v>
      </c>
      <c r="E8264" t="b">
        <v>0</v>
      </c>
      <c r="F8264">
        <v>0.39400000000000002</v>
      </c>
      <c r="G8264">
        <v>256</v>
      </c>
      <c r="H8264">
        <v>256</v>
      </c>
      <c r="I8264">
        <v>32106</v>
      </c>
      <c r="J8264">
        <v>16824</v>
      </c>
      <c r="K8264">
        <v>8153</v>
      </c>
      <c r="L8264">
        <v>18</v>
      </c>
      <c r="M8264">
        <f t="shared" si="16770"/>
        <v>0</v>
      </c>
      <c r="N8264" t="b">
        <f t="shared" ref="N8264" si="16781">AND(MIN($F8264,$F8265,$F8266)=$F8264,MAX($H8264,$H8265,$H8266)=$H8264)</f>
        <v>0</v>
      </c>
      <c r="O8264" t="b">
        <f t="shared" ref="O8264" si="16782">AND(N8264,NOT(N8265),NOT(N8266))</f>
        <v>0</v>
      </c>
    </row>
    <row r="8265" spans="1:15" x14ac:dyDescent="0.25">
      <c r="A8265" t="s">
        <v>15</v>
      </c>
      <c r="B8265" t="s">
        <v>18</v>
      </c>
      <c r="C8265">
        <v>250</v>
      </c>
      <c r="D8265">
        <v>109</v>
      </c>
      <c r="E8265" t="b">
        <v>0</v>
      </c>
      <c r="F8265">
        <v>0.28399999999999997</v>
      </c>
      <c r="G8265">
        <v>256</v>
      </c>
      <c r="H8265">
        <v>256</v>
      </c>
      <c r="I8265">
        <v>17247</v>
      </c>
      <c r="J8265">
        <v>16824</v>
      </c>
      <c r="K8265">
        <v>8153</v>
      </c>
      <c r="L8265">
        <v>18</v>
      </c>
      <c r="M8265">
        <f t="shared" si="16770"/>
        <v>0</v>
      </c>
      <c r="N8265" t="b">
        <f t="shared" ref="N8265" si="16783">AND(MIN($F8264,$F8265,$F8266)=$F8265,MAX($H8264,$H8265,$H8266)=$H8265)</f>
        <v>1</v>
      </c>
      <c r="O8265" t="b">
        <f t="shared" ref="O8265" si="16784">AND(NOT(N8264),N8265,NOT(N8266))</f>
        <v>1</v>
      </c>
    </row>
    <row r="8266" spans="1:15" x14ac:dyDescent="0.25">
      <c r="A8266" t="s">
        <v>19</v>
      </c>
      <c r="B8266" t="s">
        <v>18</v>
      </c>
      <c r="C8266">
        <v>250</v>
      </c>
      <c r="D8266">
        <v>109</v>
      </c>
      <c r="E8266" t="b">
        <v>0</v>
      </c>
      <c r="F8266">
        <v>0.38800000000000001</v>
      </c>
      <c r="G8266">
        <v>256</v>
      </c>
      <c r="H8266">
        <v>256</v>
      </c>
      <c r="I8266">
        <v>32106</v>
      </c>
      <c r="J8266">
        <v>16824</v>
      </c>
      <c r="K8266">
        <v>8153</v>
      </c>
      <c r="L8266">
        <v>18</v>
      </c>
      <c r="M8266">
        <f t="shared" si="16770"/>
        <v>0</v>
      </c>
      <c r="N8266" t="b">
        <f t="shared" ref="N8266" si="16785">AND(MIN($F8264,$F8265,$F8266)=$F8266,MAX($H8264,$H8265,$H8266)=$H8266)</f>
        <v>0</v>
      </c>
      <c r="O8266" t="b">
        <f t="shared" ref="O8266" si="16786">AND(NOT(N8264),NOT(N8265),N8266)</f>
        <v>0</v>
      </c>
    </row>
    <row r="8267" spans="1:15" x14ac:dyDescent="0.25">
      <c r="A8267" t="s">
        <v>13</v>
      </c>
      <c r="B8267" t="s">
        <v>18</v>
      </c>
      <c r="C8267">
        <v>250</v>
      </c>
      <c r="D8267">
        <v>10</v>
      </c>
      <c r="E8267" t="b">
        <v>0</v>
      </c>
      <c r="F8267">
        <v>0.19</v>
      </c>
      <c r="G8267">
        <v>256</v>
      </c>
      <c r="H8267">
        <v>256</v>
      </c>
      <c r="I8267">
        <v>3373</v>
      </c>
      <c r="J8267">
        <v>2063</v>
      </c>
      <c r="K8267">
        <v>773</v>
      </c>
      <c r="L8267">
        <v>14</v>
      </c>
      <c r="M8267">
        <f t="shared" si="16770"/>
        <v>0</v>
      </c>
      <c r="N8267" t="b">
        <f t="shared" ref="N8267" si="16787">AND(MIN($F8267,$F8268,$F8269)=$F8267,MAX($H8267,$H8268,$H8269)=$H8267)</f>
        <v>0</v>
      </c>
      <c r="O8267" t="b">
        <f t="shared" ref="O8267" si="16788">AND(N8267,NOT(N8268),NOT(N8269))</f>
        <v>0</v>
      </c>
    </row>
    <row r="8268" spans="1:15" x14ac:dyDescent="0.25">
      <c r="A8268" t="s">
        <v>15</v>
      </c>
      <c r="B8268" t="s">
        <v>18</v>
      </c>
      <c r="C8268">
        <v>250</v>
      </c>
      <c r="D8268">
        <v>10</v>
      </c>
      <c r="E8268" t="b">
        <v>0</v>
      </c>
      <c r="F8268">
        <v>0.16800000000000001</v>
      </c>
      <c r="G8268">
        <v>256</v>
      </c>
      <c r="H8268">
        <v>256</v>
      </c>
      <c r="I8268">
        <v>2065</v>
      </c>
      <c r="J8268">
        <v>2063</v>
      </c>
      <c r="K8268">
        <v>773</v>
      </c>
      <c r="L8268">
        <v>14</v>
      </c>
      <c r="M8268">
        <f t="shared" si="16770"/>
        <v>0</v>
      </c>
      <c r="N8268" t="b">
        <f t="shared" ref="N8268" si="16789">AND(MIN($F8267,$F8268,$F8269)=$F8268,MAX($H8267,$H8268,$H8269)=$H8268)</f>
        <v>1</v>
      </c>
      <c r="O8268" t="b">
        <f t="shared" ref="O8268" si="16790">AND(NOT(N8267),N8268,NOT(N8269))</f>
        <v>1</v>
      </c>
    </row>
    <row r="8269" spans="1:15" x14ac:dyDescent="0.25">
      <c r="A8269" t="s">
        <v>19</v>
      </c>
      <c r="B8269" t="s">
        <v>18</v>
      </c>
      <c r="C8269">
        <v>250</v>
      </c>
      <c r="D8269">
        <v>10</v>
      </c>
      <c r="E8269" t="b">
        <v>0</v>
      </c>
      <c r="F8269">
        <v>0.19900000000000001</v>
      </c>
      <c r="G8269">
        <v>256</v>
      </c>
      <c r="H8269">
        <v>256</v>
      </c>
      <c r="I8269">
        <v>3373</v>
      </c>
      <c r="J8269">
        <v>2063</v>
      </c>
      <c r="K8269">
        <v>773</v>
      </c>
      <c r="L8269">
        <v>14</v>
      </c>
      <c r="M8269">
        <f t="shared" si="16770"/>
        <v>0</v>
      </c>
      <c r="N8269" t="b">
        <f t="shared" ref="N8269" si="16791">AND(MIN($F8267,$F8268,$F8269)=$F8269,MAX($H8267,$H8268,$H8269)=$H8269)</f>
        <v>0</v>
      </c>
      <c r="O8269" t="b">
        <f t="shared" ref="O8269" si="16792">AND(NOT(N8267),NOT(N8268),N8269)</f>
        <v>0</v>
      </c>
    </row>
    <row r="8270" spans="1:15" x14ac:dyDescent="0.25">
      <c r="A8270" t="s">
        <v>13</v>
      </c>
      <c r="B8270" t="s">
        <v>18</v>
      </c>
      <c r="C8270">
        <v>250</v>
      </c>
      <c r="D8270">
        <v>110</v>
      </c>
      <c r="E8270" t="b">
        <v>0</v>
      </c>
      <c r="F8270">
        <v>0.34599999999999997</v>
      </c>
      <c r="G8270">
        <v>256</v>
      </c>
      <c r="H8270">
        <v>256</v>
      </c>
      <c r="I8270">
        <v>21633</v>
      </c>
      <c r="J8270">
        <v>17809</v>
      </c>
      <c r="K8270">
        <v>8647</v>
      </c>
      <c r="L8270">
        <v>13</v>
      </c>
      <c r="M8270">
        <f t="shared" si="16770"/>
        <v>0</v>
      </c>
      <c r="N8270" t="b">
        <f t="shared" ref="N8270" si="16793">AND(MIN($F8270,$F8271,$F8272)=$F8270,MAX($H8270,$H8271,$H8272)=$H8270)</f>
        <v>0</v>
      </c>
      <c r="O8270" t="b">
        <f t="shared" ref="O8270" si="16794">AND(N8270,NOT(N8271),NOT(N8272))</f>
        <v>0</v>
      </c>
    </row>
    <row r="8271" spans="1:15" x14ac:dyDescent="0.25">
      <c r="A8271" t="s">
        <v>15</v>
      </c>
      <c r="B8271" t="s">
        <v>18</v>
      </c>
      <c r="C8271">
        <v>250</v>
      </c>
      <c r="D8271">
        <v>110</v>
      </c>
      <c r="E8271" t="b">
        <v>0</v>
      </c>
      <c r="F8271">
        <v>0.245</v>
      </c>
      <c r="G8271">
        <v>256</v>
      </c>
      <c r="H8271">
        <v>256</v>
      </c>
      <c r="I8271">
        <v>17815</v>
      </c>
      <c r="J8271">
        <v>17809</v>
      </c>
      <c r="K8271">
        <v>8647</v>
      </c>
      <c r="L8271">
        <v>13</v>
      </c>
      <c r="M8271">
        <f t="shared" si="16770"/>
        <v>0</v>
      </c>
      <c r="N8271" t="b">
        <f t="shared" ref="N8271" si="16795">AND(MIN($F8270,$F8271,$F8272)=$F8271,MAX($H8270,$H8271,$H8272)=$H8271)</f>
        <v>1</v>
      </c>
      <c r="O8271" t="b">
        <f t="shared" ref="O8271" si="16796">AND(NOT(N8270),N8271,NOT(N8272))</f>
        <v>1</v>
      </c>
    </row>
    <row r="8272" spans="1:15" x14ac:dyDescent="0.25">
      <c r="A8272" t="s">
        <v>19</v>
      </c>
      <c r="B8272" t="s">
        <v>18</v>
      </c>
      <c r="C8272">
        <v>250</v>
      </c>
      <c r="D8272">
        <v>110</v>
      </c>
      <c r="E8272" t="b">
        <v>0</v>
      </c>
      <c r="F8272">
        <v>0.35499999999999998</v>
      </c>
      <c r="G8272">
        <v>256</v>
      </c>
      <c r="H8272">
        <v>256</v>
      </c>
      <c r="I8272">
        <v>21633</v>
      </c>
      <c r="J8272">
        <v>17809</v>
      </c>
      <c r="K8272">
        <v>8647</v>
      </c>
      <c r="L8272">
        <v>13</v>
      </c>
      <c r="M8272">
        <f t="shared" si="16770"/>
        <v>0</v>
      </c>
      <c r="N8272" t="b">
        <f t="shared" ref="N8272" si="16797">AND(MIN($F8270,$F8271,$F8272)=$F8272,MAX($H8270,$H8271,$H8272)=$H8272)</f>
        <v>0</v>
      </c>
      <c r="O8272" t="b">
        <f t="shared" ref="O8272" si="16798">AND(NOT(N8270),NOT(N8271),N8272)</f>
        <v>0</v>
      </c>
    </row>
    <row r="8273" spans="1:15" x14ac:dyDescent="0.25">
      <c r="A8273" t="s">
        <v>13</v>
      </c>
      <c r="B8273" t="s">
        <v>18</v>
      </c>
      <c r="C8273">
        <v>250</v>
      </c>
      <c r="D8273">
        <v>111</v>
      </c>
      <c r="E8273" t="b">
        <v>0</v>
      </c>
      <c r="F8273">
        <v>0.47</v>
      </c>
      <c r="G8273">
        <v>256</v>
      </c>
      <c r="H8273">
        <v>256</v>
      </c>
      <c r="I8273">
        <v>42909</v>
      </c>
      <c r="J8273">
        <v>24675</v>
      </c>
      <c r="K8273">
        <v>12078</v>
      </c>
      <c r="L8273">
        <v>21</v>
      </c>
      <c r="M8273">
        <f t="shared" si="16770"/>
        <v>0</v>
      </c>
      <c r="N8273" t="b">
        <f t="shared" ref="N8273" si="16799">AND(MIN($F8273,$F8274,$F8275)=$F8273,MAX($H8273,$H8274,$H8275)=$H8273)</f>
        <v>0</v>
      </c>
      <c r="O8273" t="b">
        <f t="shared" ref="O8273" si="16800">AND(N8273,NOT(N8274),NOT(N8275))</f>
        <v>0</v>
      </c>
    </row>
    <row r="8274" spans="1:15" x14ac:dyDescent="0.25">
      <c r="A8274" t="s">
        <v>15</v>
      </c>
      <c r="B8274" t="s">
        <v>18</v>
      </c>
      <c r="C8274">
        <v>250</v>
      </c>
      <c r="D8274">
        <v>111</v>
      </c>
      <c r="E8274" t="b">
        <v>0</v>
      </c>
      <c r="F8274">
        <v>0.308</v>
      </c>
      <c r="G8274">
        <v>256</v>
      </c>
      <c r="H8274">
        <v>256</v>
      </c>
      <c r="I8274">
        <v>24734</v>
      </c>
      <c r="J8274">
        <v>24675</v>
      </c>
      <c r="K8274">
        <v>12078</v>
      </c>
      <c r="L8274">
        <v>21</v>
      </c>
      <c r="M8274">
        <f t="shared" si="16770"/>
        <v>0</v>
      </c>
      <c r="N8274" t="b">
        <f t="shared" ref="N8274" si="16801">AND(MIN($F8273,$F8274,$F8275)=$F8274,MAX($H8273,$H8274,$H8275)=$H8274)</f>
        <v>1</v>
      </c>
      <c r="O8274" t="b">
        <f t="shared" ref="O8274" si="16802">AND(NOT(N8273),N8274,NOT(N8275))</f>
        <v>1</v>
      </c>
    </row>
    <row r="8275" spans="1:15" x14ac:dyDescent="0.25">
      <c r="A8275" t="s">
        <v>19</v>
      </c>
      <c r="B8275" t="s">
        <v>18</v>
      </c>
      <c r="C8275">
        <v>250</v>
      </c>
      <c r="D8275">
        <v>111</v>
      </c>
      <c r="E8275" t="b">
        <v>0</v>
      </c>
      <c r="F8275">
        <v>0.47699999999999998</v>
      </c>
      <c r="G8275">
        <v>256</v>
      </c>
      <c r="H8275">
        <v>256</v>
      </c>
      <c r="I8275">
        <v>42909</v>
      </c>
      <c r="J8275">
        <v>24675</v>
      </c>
      <c r="K8275">
        <v>12078</v>
      </c>
      <c r="L8275">
        <v>21</v>
      </c>
      <c r="M8275">
        <f t="shared" si="16770"/>
        <v>0</v>
      </c>
      <c r="N8275" t="b">
        <f t="shared" ref="N8275" si="16803">AND(MIN($F8273,$F8274,$F8275)=$F8275,MAX($H8273,$H8274,$H8275)=$H8275)</f>
        <v>0</v>
      </c>
      <c r="O8275" t="b">
        <f t="shared" ref="O8275" si="16804">AND(NOT(N8273),NOT(N8274),N8275)</f>
        <v>0</v>
      </c>
    </row>
    <row r="8276" spans="1:15" x14ac:dyDescent="0.25">
      <c r="A8276" t="s">
        <v>13</v>
      </c>
      <c r="B8276" t="s">
        <v>18</v>
      </c>
      <c r="C8276">
        <v>250</v>
      </c>
      <c r="D8276">
        <v>112</v>
      </c>
      <c r="E8276" t="b">
        <v>0</v>
      </c>
      <c r="F8276">
        <v>0.55000000000000004</v>
      </c>
      <c r="G8276">
        <v>256</v>
      </c>
      <c r="H8276">
        <v>256</v>
      </c>
      <c r="I8276">
        <v>55366</v>
      </c>
      <c r="J8276">
        <v>30788</v>
      </c>
      <c r="K8276">
        <v>15136</v>
      </c>
      <c r="L8276">
        <v>16</v>
      </c>
      <c r="M8276">
        <f t="shared" si="16770"/>
        <v>0</v>
      </c>
      <c r="N8276" t="b">
        <f t="shared" ref="N8276" si="16805">AND(MIN($F8276,$F8277,$F8278)=$F8276,MAX($H8276,$H8277,$H8278)=$H8276)</f>
        <v>0</v>
      </c>
      <c r="O8276" t="b">
        <f t="shared" ref="O8276" si="16806">AND(N8276,NOT(N8277),NOT(N8278))</f>
        <v>0</v>
      </c>
    </row>
    <row r="8277" spans="1:15" x14ac:dyDescent="0.25">
      <c r="A8277" t="s">
        <v>15</v>
      </c>
      <c r="B8277" t="s">
        <v>18</v>
      </c>
      <c r="C8277">
        <v>250</v>
      </c>
      <c r="D8277">
        <v>112</v>
      </c>
      <c r="E8277" t="b">
        <v>0</v>
      </c>
      <c r="F8277">
        <v>0.318</v>
      </c>
      <c r="G8277">
        <v>256</v>
      </c>
      <c r="H8277">
        <v>256</v>
      </c>
      <c r="I8277">
        <v>30862</v>
      </c>
      <c r="J8277">
        <v>30788</v>
      </c>
      <c r="K8277">
        <v>15136</v>
      </c>
      <c r="L8277">
        <v>16</v>
      </c>
      <c r="M8277">
        <f t="shared" si="16770"/>
        <v>0</v>
      </c>
      <c r="N8277" t="b">
        <f t="shared" ref="N8277" si="16807">AND(MIN($F8276,$F8277,$F8278)=$F8277,MAX($H8276,$H8277,$H8278)=$H8277)</f>
        <v>1</v>
      </c>
      <c r="O8277" t="b">
        <f t="shared" ref="O8277" si="16808">AND(NOT(N8276),N8277,NOT(N8278))</f>
        <v>1</v>
      </c>
    </row>
    <row r="8278" spans="1:15" x14ac:dyDescent="0.25">
      <c r="A8278" t="s">
        <v>19</v>
      </c>
      <c r="B8278" t="s">
        <v>18</v>
      </c>
      <c r="C8278">
        <v>250</v>
      </c>
      <c r="D8278">
        <v>112</v>
      </c>
      <c r="E8278" t="b">
        <v>0</v>
      </c>
      <c r="F8278">
        <v>0.53200000000000003</v>
      </c>
      <c r="G8278">
        <v>256</v>
      </c>
      <c r="H8278">
        <v>256</v>
      </c>
      <c r="I8278">
        <v>55366</v>
      </c>
      <c r="J8278">
        <v>30788</v>
      </c>
      <c r="K8278">
        <v>15136</v>
      </c>
      <c r="L8278">
        <v>16</v>
      </c>
      <c r="M8278">
        <f t="shared" si="16770"/>
        <v>0</v>
      </c>
      <c r="N8278" t="b">
        <f t="shared" ref="N8278" si="16809">AND(MIN($F8276,$F8277,$F8278)=$F8278,MAX($H8276,$H8277,$H8278)=$H8278)</f>
        <v>0</v>
      </c>
      <c r="O8278" t="b">
        <f t="shared" ref="O8278" si="16810">AND(NOT(N8276),NOT(N8277),N8278)</f>
        <v>0</v>
      </c>
    </row>
    <row r="8279" spans="1:15" x14ac:dyDescent="0.25">
      <c r="A8279" t="s">
        <v>13</v>
      </c>
      <c r="B8279" t="s">
        <v>18</v>
      </c>
      <c r="C8279">
        <v>250</v>
      </c>
      <c r="D8279">
        <v>113</v>
      </c>
      <c r="E8279" t="b">
        <v>0</v>
      </c>
      <c r="F8279">
        <v>0.14299999999999999</v>
      </c>
      <c r="G8279">
        <v>256</v>
      </c>
      <c r="H8279">
        <v>256</v>
      </c>
      <c r="I8279">
        <v>3366</v>
      </c>
      <c r="J8279">
        <v>1868</v>
      </c>
      <c r="K8279">
        <v>676</v>
      </c>
      <c r="L8279">
        <v>16</v>
      </c>
      <c r="M8279">
        <f t="shared" si="16770"/>
        <v>0</v>
      </c>
      <c r="N8279" t="b">
        <f t="shared" ref="N8279" si="16811">AND(MIN($F8279,$F8280,$F8281)=$F8279,MAX($H8279,$H8280,$H8281)=$H8279)</f>
        <v>0</v>
      </c>
      <c r="O8279" t="b">
        <f t="shared" ref="O8279" si="16812">AND(N8279,NOT(N8280),NOT(N8281))</f>
        <v>0</v>
      </c>
    </row>
    <row r="8280" spans="1:15" x14ac:dyDescent="0.25">
      <c r="A8280" t="s">
        <v>15</v>
      </c>
      <c r="B8280" t="s">
        <v>18</v>
      </c>
      <c r="C8280">
        <v>250</v>
      </c>
      <c r="D8280">
        <v>113</v>
      </c>
      <c r="E8280" t="b">
        <v>0</v>
      </c>
      <c r="F8280">
        <v>0.105</v>
      </c>
      <c r="G8280">
        <v>256</v>
      </c>
      <c r="H8280">
        <v>256</v>
      </c>
      <c r="I8280">
        <v>1936</v>
      </c>
      <c r="J8280">
        <v>1868</v>
      </c>
      <c r="K8280">
        <v>676</v>
      </c>
      <c r="L8280">
        <v>16</v>
      </c>
      <c r="M8280">
        <f t="shared" si="16770"/>
        <v>0</v>
      </c>
      <c r="N8280" t="b">
        <f t="shared" ref="N8280" si="16813">AND(MIN($F8279,$F8280,$F8281)=$F8280,MAX($H8279,$H8280,$H8281)=$H8280)</f>
        <v>1</v>
      </c>
      <c r="O8280" t="b">
        <f t="shared" ref="O8280" si="16814">AND(NOT(N8279),N8280,NOT(N8281))</f>
        <v>1</v>
      </c>
    </row>
    <row r="8281" spans="1:15" x14ac:dyDescent="0.25">
      <c r="A8281" t="s">
        <v>19</v>
      </c>
      <c r="B8281" t="s">
        <v>18</v>
      </c>
      <c r="C8281">
        <v>250</v>
      </c>
      <c r="D8281">
        <v>113</v>
      </c>
      <c r="E8281" t="b">
        <v>0</v>
      </c>
      <c r="F8281">
        <v>0.13</v>
      </c>
      <c r="G8281">
        <v>256</v>
      </c>
      <c r="H8281">
        <v>256</v>
      </c>
      <c r="I8281">
        <v>3366</v>
      </c>
      <c r="J8281">
        <v>1868</v>
      </c>
      <c r="K8281">
        <v>676</v>
      </c>
      <c r="L8281">
        <v>16</v>
      </c>
      <c r="M8281">
        <f t="shared" si="16770"/>
        <v>0</v>
      </c>
      <c r="N8281" t="b">
        <f t="shared" ref="N8281" si="16815">AND(MIN($F8279,$F8280,$F8281)=$F8281,MAX($H8279,$H8280,$H8281)=$H8281)</f>
        <v>0</v>
      </c>
      <c r="O8281" t="b">
        <f t="shared" ref="O8281" si="16816">AND(NOT(N8279),NOT(N8280),N8281)</f>
        <v>0</v>
      </c>
    </row>
    <row r="8282" spans="1:15" x14ac:dyDescent="0.25">
      <c r="A8282" t="s">
        <v>13</v>
      </c>
      <c r="B8282" t="s">
        <v>18</v>
      </c>
      <c r="C8282">
        <v>250</v>
      </c>
      <c r="D8282">
        <v>114</v>
      </c>
      <c r="E8282" t="b">
        <v>0</v>
      </c>
      <c r="F8282">
        <v>0.308</v>
      </c>
      <c r="G8282">
        <v>256</v>
      </c>
      <c r="H8282">
        <v>256</v>
      </c>
      <c r="I8282">
        <v>14388</v>
      </c>
      <c r="J8282">
        <v>11619</v>
      </c>
      <c r="K8282">
        <v>5549</v>
      </c>
      <c r="L8282">
        <v>21</v>
      </c>
      <c r="M8282">
        <f t="shared" si="16770"/>
        <v>0</v>
      </c>
      <c r="N8282" t="b">
        <f t="shared" ref="N8282" si="16817">AND(MIN($F8282,$F8283,$F8284)=$F8282,MAX($H8282,$H8283,$H8284)=$H8282)</f>
        <v>0</v>
      </c>
      <c r="O8282" t="b">
        <f t="shared" ref="O8282" si="16818">AND(N8282,NOT(N8283),NOT(N8284))</f>
        <v>0</v>
      </c>
    </row>
    <row r="8283" spans="1:15" x14ac:dyDescent="0.25">
      <c r="A8283" t="s">
        <v>15</v>
      </c>
      <c r="B8283" t="s">
        <v>18</v>
      </c>
      <c r="C8283">
        <v>250</v>
      </c>
      <c r="D8283">
        <v>114</v>
      </c>
      <c r="E8283" t="b">
        <v>0</v>
      </c>
      <c r="F8283">
        <v>0.29499999999999998</v>
      </c>
      <c r="G8283">
        <v>256</v>
      </c>
      <c r="H8283">
        <v>256</v>
      </c>
      <c r="I8283">
        <v>22751</v>
      </c>
      <c r="J8283">
        <v>22723</v>
      </c>
      <c r="K8283">
        <v>11101</v>
      </c>
      <c r="L8283">
        <v>20</v>
      </c>
      <c r="M8283">
        <f t="shared" si="16770"/>
        <v>0</v>
      </c>
      <c r="N8283" t="b">
        <f t="shared" ref="N8283" si="16819">AND(MIN($F8282,$F8283,$F8284)=$F8283,MAX($H8282,$H8283,$H8284)=$H8283)</f>
        <v>1</v>
      </c>
      <c r="O8283" t="b">
        <f t="shared" ref="O8283" si="16820">AND(NOT(N8282),N8283,NOT(N8284))</f>
        <v>1</v>
      </c>
    </row>
    <row r="8284" spans="1:15" x14ac:dyDescent="0.25">
      <c r="A8284" t="s">
        <v>19</v>
      </c>
      <c r="B8284" t="s">
        <v>18</v>
      </c>
      <c r="C8284">
        <v>250</v>
      </c>
      <c r="D8284">
        <v>114</v>
      </c>
      <c r="E8284" t="b">
        <v>0</v>
      </c>
      <c r="F8284">
        <v>0.30099999999999999</v>
      </c>
      <c r="G8284">
        <v>256</v>
      </c>
      <c r="H8284">
        <v>256</v>
      </c>
      <c r="I8284">
        <v>14388</v>
      </c>
      <c r="J8284">
        <v>11619</v>
      </c>
      <c r="K8284">
        <v>5549</v>
      </c>
      <c r="L8284">
        <v>21</v>
      </c>
      <c r="M8284">
        <f t="shared" si="16770"/>
        <v>0</v>
      </c>
      <c r="N8284" t="b">
        <f t="shared" ref="N8284" si="16821">AND(MIN($F8282,$F8283,$F8284)=$F8284,MAX($H8282,$H8283,$H8284)=$H8284)</f>
        <v>0</v>
      </c>
      <c r="O8284" t="b">
        <f t="shared" ref="O8284" si="16822">AND(NOT(N8282),NOT(N8283),N8284)</f>
        <v>0</v>
      </c>
    </row>
    <row r="8285" spans="1:15" x14ac:dyDescent="0.25">
      <c r="A8285" t="s">
        <v>13</v>
      </c>
      <c r="B8285" t="s">
        <v>18</v>
      </c>
      <c r="C8285">
        <v>250</v>
      </c>
      <c r="D8285">
        <v>115</v>
      </c>
      <c r="E8285" t="b">
        <v>0</v>
      </c>
      <c r="F8285">
        <v>0.106</v>
      </c>
      <c r="G8285">
        <v>256</v>
      </c>
      <c r="H8285">
        <v>256</v>
      </c>
      <c r="I8285">
        <v>1484</v>
      </c>
      <c r="J8285">
        <v>958</v>
      </c>
      <c r="K8285">
        <v>222</v>
      </c>
      <c r="L8285">
        <v>17</v>
      </c>
      <c r="M8285">
        <f t="shared" si="16770"/>
        <v>0</v>
      </c>
      <c r="N8285" t="b">
        <f t="shared" ref="N8285" si="16823">AND(MIN($F8285,$F8286,$F8287)=$F8285,MAX($H8285,$H8286,$H8287)=$H8285)</f>
        <v>1</v>
      </c>
      <c r="O8285" t="b">
        <f t="shared" ref="O8285" si="16824">AND(N8285,NOT(N8286),NOT(N8287))</f>
        <v>1</v>
      </c>
    </row>
    <row r="8286" spans="1:15" x14ac:dyDescent="0.25">
      <c r="A8286" t="s">
        <v>15</v>
      </c>
      <c r="B8286" t="s">
        <v>18</v>
      </c>
      <c r="C8286">
        <v>250</v>
      </c>
      <c r="D8286">
        <v>115</v>
      </c>
      <c r="E8286" t="b">
        <v>0</v>
      </c>
      <c r="F8286">
        <v>0.13900000000000001</v>
      </c>
      <c r="G8286">
        <v>256</v>
      </c>
      <c r="H8286">
        <v>256</v>
      </c>
      <c r="I8286">
        <v>959</v>
      </c>
      <c r="J8286">
        <v>958</v>
      </c>
      <c r="K8286">
        <v>222</v>
      </c>
      <c r="L8286">
        <v>17</v>
      </c>
      <c r="M8286">
        <f t="shared" si="16770"/>
        <v>0</v>
      </c>
      <c r="N8286" t="b">
        <f t="shared" ref="N8286" si="16825">AND(MIN($F8285,$F8286,$F8287)=$F8286,MAX($H8285,$H8286,$H8287)=$H8286)</f>
        <v>0</v>
      </c>
      <c r="O8286" t="b">
        <f t="shared" ref="O8286" si="16826">AND(NOT(N8285),N8286,NOT(N8287))</f>
        <v>0</v>
      </c>
    </row>
    <row r="8287" spans="1:15" x14ac:dyDescent="0.25">
      <c r="A8287" t="s">
        <v>19</v>
      </c>
      <c r="B8287" t="s">
        <v>18</v>
      </c>
      <c r="C8287">
        <v>250</v>
      </c>
      <c r="D8287">
        <v>115</v>
      </c>
      <c r="E8287" t="b">
        <v>0</v>
      </c>
      <c r="F8287">
        <v>0.111</v>
      </c>
      <c r="G8287">
        <v>256</v>
      </c>
      <c r="H8287">
        <v>256</v>
      </c>
      <c r="I8287">
        <v>1484</v>
      </c>
      <c r="J8287">
        <v>958</v>
      </c>
      <c r="K8287">
        <v>222</v>
      </c>
      <c r="L8287">
        <v>17</v>
      </c>
      <c r="M8287">
        <f t="shared" si="16770"/>
        <v>0</v>
      </c>
      <c r="N8287" t="b">
        <f t="shared" ref="N8287" si="16827">AND(MIN($F8285,$F8286,$F8287)=$F8287,MAX($H8285,$H8286,$H8287)=$H8287)</f>
        <v>0</v>
      </c>
      <c r="O8287" t="b">
        <f t="shared" ref="O8287" si="16828">AND(NOT(N8285),NOT(N8286),N8287)</f>
        <v>0</v>
      </c>
    </row>
    <row r="8288" spans="1:15" x14ac:dyDescent="0.25">
      <c r="A8288" t="s">
        <v>13</v>
      </c>
      <c r="B8288" t="s">
        <v>18</v>
      </c>
      <c r="C8288">
        <v>250</v>
      </c>
      <c r="D8288">
        <v>116</v>
      </c>
      <c r="E8288" t="b">
        <v>0</v>
      </c>
      <c r="F8288">
        <v>0.121</v>
      </c>
      <c r="G8288">
        <v>256</v>
      </c>
      <c r="H8288">
        <v>256</v>
      </c>
      <c r="I8288">
        <v>1263</v>
      </c>
      <c r="J8288">
        <v>732</v>
      </c>
      <c r="K8288">
        <v>109</v>
      </c>
      <c r="L8288">
        <v>13</v>
      </c>
      <c r="M8288">
        <f t="shared" si="16770"/>
        <v>0</v>
      </c>
      <c r="N8288" t="b">
        <f t="shared" ref="N8288" si="16829">AND(MIN($F8288,$F8289,$F8290)=$F8288,MAX($H8288,$H8289,$H8290)=$H8288)</f>
        <v>0</v>
      </c>
      <c r="O8288" t="b">
        <f t="shared" ref="O8288" si="16830">AND(N8288,NOT(N8289),NOT(N8290))</f>
        <v>0</v>
      </c>
    </row>
    <row r="8289" spans="1:15" x14ac:dyDescent="0.25">
      <c r="A8289" t="s">
        <v>15</v>
      </c>
      <c r="B8289" t="s">
        <v>18</v>
      </c>
      <c r="C8289">
        <v>250</v>
      </c>
      <c r="D8289">
        <v>116</v>
      </c>
      <c r="E8289" t="b">
        <v>0</v>
      </c>
      <c r="F8289">
        <v>0.107</v>
      </c>
      <c r="G8289">
        <v>256</v>
      </c>
      <c r="H8289">
        <v>256</v>
      </c>
      <c r="I8289">
        <v>732</v>
      </c>
      <c r="J8289">
        <v>732</v>
      </c>
      <c r="K8289">
        <v>109</v>
      </c>
      <c r="L8289">
        <v>13</v>
      </c>
      <c r="M8289">
        <f t="shared" si="16770"/>
        <v>0</v>
      </c>
      <c r="N8289" t="b">
        <f t="shared" ref="N8289" si="16831">AND(MIN($F8288,$F8289,$F8290)=$F8289,MAX($H8288,$H8289,$H8290)=$H8289)</f>
        <v>0</v>
      </c>
      <c r="O8289" t="b">
        <f t="shared" ref="O8289" si="16832">AND(NOT(N8288),N8289,NOT(N8290))</f>
        <v>0</v>
      </c>
    </row>
    <row r="8290" spans="1:15" x14ac:dyDescent="0.25">
      <c r="A8290" t="s">
        <v>19</v>
      </c>
      <c r="B8290" t="s">
        <v>18</v>
      </c>
      <c r="C8290">
        <v>250</v>
      </c>
      <c r="D8290">
        <v>116</v>
      </c>
      <c r="E8290" t="b">
        <v>0</v>
      </c>
      <c r="F8290">
        <v>9.7000000000000003E-2</v>
      </c>
      <c r="G8290">
        <v>256</v>
      </c>
      <c r="H8290">
        <v>256</v>
      </c>
      <c r="I8290">
        <v>1263</v>
      </c>
      <c r="J8290">
        <v>732</v>
      </c>
      <c r="K8290">
        <v>109</v>
      </c>
      <c r="L8290">
        <v>13</v>
      </c>
      <c r="M8290">
        <f t="shared" si="16770"/>
        <v>0</v>
      </c>
      <c r="N8290" t="b">
        <f t="shared" ref="N8290" si="16833">AND(MIN($F8288,$F8289,$F8290)=$F8290,MAX($H8288,$H8289,$H8290)=$H8290)</f>
        <v>1</v>
      </c>
      <c r="O8290" t="b">
        <f t="shared" ref="O8290" si="16834">AND(NOT(N8288),NOT(N8289),N8290)</f>
        <v>1</v>
      </c>
    </row>
    <row r="8291" spans="1:15" x14ac:dyDescent="0.25">
      <c r="A8291" t="s">
        <v>13</v>
      </c>
      <c r="B8291" t="s">
        <v>18</v>
      </c>
      <c r="C8291">
        <v>250</v>
      </c>
      <c r="D8291">
        <v>117</v>
      </c>
      <c r="E8291" t="b">
        <v>0</v>
      </c>
      <c r="F8291">
        <v>0.11700000000000001</v>
      </c>
      <c r="G8291">
        <v>256</v>
      </c>
      <c r="H8291">
        <v>256</v>
      </c>
      <c r="I8291">
        <v>3583</v>
      </c>
      <c r="J8291">
        <v>1997</v>
      </c>
      <c r="K8291">
        <v>740</v>
      </c>
      <c r="L8291">
        <v>16</v>
      </c>
      <c r="M8291">
        <f t="shared" si="16770"/>
        <v>0</v>
      </c>
      <c r="N8291" t="b">
        <f t="shared" ref="N8291" si="16835">AND(MIN($F8291,$F8292,$F8293)=$F8291,MAX($H8291,$H8292,$H8293)=$H8291)</f>
        <v>1</v>
      </c>
      <c r="O8291" t="b">
        <f t="shared" ref="O8291" si="16836">AND(N8291,NOT(N8292),NOT(N8293))</f>
        <v>1</v>
      </c>
    </row>
    <row r="8292" spans="1:15" x14ac:dyDescent="0.25">
      <c r="A8292" t="s">
        <v>15</v>
      </c>
      <c r="B8292" t="s">
        <v>18</v>
      </c>
      <c r="C8292">
        <v>250</v>
      </c>
      <c r="D8292">
        <v>117</v>
      </c>
      <c r="E8292" t="b">
        <v>0</v>
      </c>
      <c r="F8292">
        <v>0.16300000000000001</v>
      </c>
      <c r="G8292">
        <v>256</v>
      </c>
      <c r="H8292">
        <v>256</v>
      </c>
      <c r="I8292">
        <v>2006</v>
      </c>
      <c r="J8292">
        <v>1997</v>
      </c>
      <c r="K8292">
        <v>740</v>
      </c>
      <c r="L8292">
        <v>16</v>
      </c>
      <c r="M8292">
        <f t="shared" si="16770"/>
        <v>0</v>
      </c>
      <c r="N8292" t="b">
        <f t="shared" ref="N8292" si="16837">AND(MIN($F8291,$F8292,$F8293)=$F8292,MAX($H8291,$H8292,$H8293)=$H8292)</f>
        <v>0</v>
      </c>
      <c r="O8292" t="b">
        <f t="shared" ref="O8292" si="16838">AND(NOT(N8291),N8292,NOT(N8293))</f>
        <v>0</v>
      </c>
    </row>
    <row r="8293" spans="1:15" x14ac:dyDescent="0.25">
      <c r="A8293" t="s">
        <v>19</v>
      </c>
      <c r="B8293" t="s">
        <v>18</v>
      </c>
      <c r="C8293">
        <v>250</v>
      </c>
      <c r="D8293">
        <v>117</v>
      </c>
      <c r="E8293" t="b">
        <v>0</v>
      </c>
      <c r="F8293">
        <v>0.11799999999999999</v>
      </c>
      <c r="G8293">
        <v>256</v>
      </c>
      <c r="H8293">
        <v>256</v>
      </c>
      <c r="I8293">
        <v>3583</v>
      </c>
      <c r="J8293">
        <v>1997</v>
      </c>
      <c r="K8293">
        <v>740</v>
      </c>
      <c r="L8293">
        <v>16</v>
      </c>
      <c r="M8293">
        <f t="shared" si="16770"/>
        <v>0</v>
      </c>
      <c r="N8293" t="b">
        <f t="shared" ref="N8293" si="16839">AND(MIN($F8291,$F8292,$F8293)=$F8293,MAX($H8291,$H8292,$H8293)=$H8293)</f>
        <v>0</v>
      </c>
      <c r="O8293" t="b">
        <f t="shared" ref="O8293" si="16840">AND(NOT(N8291),NOT(N8292),N8293)</f>
        <v>0</v>
      </c>
    </row>
    <row r="8294" spans="1:15" x14ac:dyDescent="0.25">
      <c r="A8294" t="s">
        <v>13</v>
      </c>
      <c r="B8294" t="s">
        <v>18</v>
      </c>
      <c r="C8294">
        <v>250</v>
      </c>
      <c r="D8294">
        <v>118</v>
      </c>
      <c r="E8294" t="b">
        <v>0</v>
      </c>
      <c r="F8294">
        <v>1.012</v>
      </c>
      <c r="G8294">
        <v>256</v>
      </c>
      <c r="H8294">
        <v>256</v>
      </c>
      <c r="I8294">
        <v>93475</v>
      </c>
      <c r="J8294">
        <v>51631</v>
      </c>
      <c r="K8294">
        <v>25555</v>
      </c>
      <c r="L8294">
        <v>25</v>
      </c>
      <c r="M8294">
        <f t="shared" si="16770"/>
        <v>0</v>
      </c>
      <c r="N8294" t="b">
        <f t="shared" ref="N8294" si="16841">AND(MIN($F8294,$F8295,$F8296)=$F8294,MAX($H8294,$H8295,$H8296)=$H8294)</f>
        <v>0</v>
      </c>
      <c r="O8294" t="b">
        <f t="shared" ref="O8294" si="16842">AND(N8294,NOT(N8295),NOT(N8296))</f>
        <v>0</v>
      </c>
    </row>
    <row r="8295" spans="1:15" x14ac:dyDescent="0.25">
      <c r="A8295" t="s">
        <v>15</v>
      </c>
      <c r="B8295" t="s">
        <v>18</v>
      </c>
      <c r="C8295">
        <v>250</v>
      </c>
      <c r="D8295">
        <v>118</v>
      </c>
      <c r="E8295" t="b">
        <v>0</v>
      </c>
      <c r="F8295">
        <v>0.52800000000000002</v>
      </c>
      <c r="G8295">
        <v>256</v>
      </c>
      <c r="H8295">
        <v>256</v>
      </c>
      <c r="I8295">
        <v>51633</v>
      </c>
      <c r="J8295">
        <v>51631</v>
      </c>
      <c r="K8295">
        <v>25555</v>
      </c>
      <c r="L8295">
        <v>25</v>
      </c>
      <c r="M8295">
        <f t="shared" si="16770"/>
        <v>0</v>
      </c>
      <c r="N8295" t="b">
        <f t="shared" ref="N8295" si="16843">AND(MIN($F8294,$F8295,$F8296)=$F8295,MAX($H8294,$H8295,$H8296)=$H8295)</f>
        <v>1</v>
      </c>
      <c r="O8295" t="b">
        <f t="shared" ref="O8295" si="16844">AND(NOT(N8294),N8295,NOT(N8296))</f>
        <v>1</v>
      </c>
    </row>
    <row r="8296" spans="1:15" x14ac:dyDescent="0.25">
      <c r="A8296" t="s">
        <v>19</v>
      </c>
      <c r="B8296" t="s">
        <v>18</v>
      </c>
      <c r="C8296">
        <v>250</v>
      </c>
      <c r="D8296">
        <v>118</v>
      </c>
      <c r="E8296" t="b">
        <v>0</v>
      </c>
      <c r="F8296">
        <v>1.3109999999999999</v>
      </c>
      <c r="G8296">
        <v>256</v>
      </c>
      <c r="H8296">
        <v>256</v>
      </c>
      <c r="I8296">
        <v>93475</v>
      </c>
      <c r="J8296">
        <v>51631</v>
      </c>
      <c r="K8296">
        <v>25555</v>
      </c>
      <c r="L8296">
        <v>25</v>
      </c>
      <c r="M8296">
        <f t="shared" si="16770"/>
        <v>0</v>
      </c>
      <c r="N8296" t="b">
        <f t="shared" ref="N8296" si="16845">AND(MIN($F8294,$F8295,$F8296)=$F8296,MAX($H8294,$H8295,$H8296)=$H8296)</f>
        <v>0</v>
      </c>
      <c r="O8296" t="b">
        <f t="shared" ref="O8296" si="16846">AND(NOT(N8294),NOT(N8295),N8296)</f>
        <v>0</v>
      </c>
    </row>
    <row r="8297" spans="1:15" x14ac:dyDescent="0.25">
      <c r="A8297" t="s">
        <v>13</v>
      </c>
      <c r="B8297" t="s">
        <v>18</v>
      </c>
      <c r="C8297">
        <v>250</v>
      </c>
      <c r="D8297">
        <v>119</v>
      </c>
      <c r="E8297" t="b">
        <v>0</v>
      </c>
      <c r="F8297">
        <v>0.95199999999999996</v>
      </c>
      <c r="G8297">
        <v>256</v>
      </c>
      <c r="H8297">
        <v>256</v>
      </c>
      <c r="I8297">
        <v>72340</v>
      </c>
      <c r="J8297">
        <v>50361</v>
      </c>
      <c r="K8297">
        <v>24922</v>
      </c>
      <c r="L8297">
        <v>28</v>
      </c>
      <c r="M8297">
        <f t="shared" si="16770"/>
        <v>0</v>
      </c>
      <c r="N8297" t="b">
        <f t="shared" ref="N8297" si="16847">AND(MIN($F8297,$F8298,$F8299)=$F8297,MAX($H8297,$H8298,$H8299)=$H8297)</f>
        <v>0</v>
      </c>
      <c r="O8297" t="b">
        <f t="shared" ref="O8297" si="16848">AND(N8297,NOT(N8298),NOT(N8299))</f>
        <v>0</v>
      </c>
    </row>
    <row r="8298" spans="1:15" x14ac:dyDescent="0.25">
      <c r="A8298" t="s">
        <v>15</v>
      </c>
      <c r="B8298" t="s">
        <v>18</v>
      </c>
      <c r="C8298">
        <v>250</v>
      </c>
      <c r="D8298">
        <v>119</v>
      </c>
      <c r="E8298" t="b">
        <v>0</v>
      </c>
      <c r="F8298">
        <v>0.73</v>
      </c>
      <c r="G8298">
        <v>256</v>
      </c>
      <c r="H8298">
        <v>256</v>
      </c>
      <c r="I8298">
        <v>88118</v>
      </c>
      <c r="J8298">
        <v>86947</v>
      </c>
      <c r="K8298">
        <v>43215</v>
      </c>
      <c r="L8298">
        <v>27</v>
      </c>
      <c r="M8298">
        <f t="shared" si="16770"/>
        <v>0</v>
      </c>
      <c r="N8298" t="b">
        <f t="shared" ref="N8298" si="16849">AND(MIN($F8297,$F8298,$F8299)=$F8298,MAX($H8297,$H8298,$H8299)=$H8298)</f>
        <v>1</v>
      </c>
      <c r="O8298" t="b">
        <f t="shared" ref="O8298" si="16850">AND(NOT(N8297),N8298,NOT(N8299))</f>
        <v>1</v>
      </c>
    </row>
    <row r="8299" spans="1:15" x14ac:dyDescent="0.25">
      <c r="A8299" t="s">
        <v>19</v>
      </c>
      <c r="B8299" t="s">
        <v>18</v>
      </c>
      <c r="C8299">
        <v>250</v>
      </c>
      <c r="D8299">
        <v>119</v>
      </c>
      <c r="E8299" t="b">
        <v>0</v>
      </c>
      <c r="F8299">
        <v>0.999</v>
      </c>
      <c r="G8299">
        <v>256</v>
      </c>
      <c r="H8299">
        <v>256</v>
      </c>
      <c r="I8299">
        <v>72340</v>
      </c>
      <c r="J8299">
        <v>50361</v>
      </c>
      <c r="K8299">
        <v>24922</v>
      </c>
      <c r="L8299">
        <v>28</v>
      </c>
      <c r="M8299">
        <f t="shared" si="16770"/>
        <v>0</v>
      </c>
      <c r="N8299" t="b">
        <f t="shared" ref="N8299" si="16851">AND(MIN($F8297,$F8298,$F8299)=$F8299,MAX($H8297,$H8298,$H8299)=$H8299)</f>
        <v>0</v>
      </c>
      <c r="O8299" t="b">
        <f t="shared" ref="O8299" si="16852">AND(NOT(N8297),NOT(N8298),N8299)</f>
        <v>0</v>
      </c>
    </row>
    <row r="8300" spans="1:15" x14ac:dyDescent="0.25">
      <c r="A8300" t="s">
        <v>13</v>
      </c>
      <c r="B8300" t="s">
        <v>18</v>
      </c>
      <c r="C8300">
        <v>250</v>
      </c>
      <c r="D8300">
        <v>11</v>
      </c>
      <c r="E8300" t="b">
        <v>0</v>
      </c>
      <c r="F8300">
        <v>0.14899999999999999</v>
      </c>
      <c r="G8300">
        <v>256</v>
      </c>
      <c r="H8300">
        <v>256</v>
      </c>
      <c r="I8300">
        <v>6179</v>
      </c>
      <c r="J8300">
        <v>5240</v>
      </c>
      <c r="K8300">
        <v>2362</v>
      </c>
      <c r="L8300">
        <v>14</v>
      </c>
      <c r="M8300">
        <f t="shared" si="16770"/>
        <v>0</v>
      </c>
      <c r="N8300" t="b">
        <f t="shared" ref="N8300" si="16853">AND(MIN($F8300,$F8301,$F8302)=$F8300,MAX($H8300,$H8301,$H8302)=$H8300)</f>
        <v>0</v>
      </c>
      <c r="O8300" t="b">
        <f t="shared" ref="O8300" si="16854">AND(N8300,NOT(N8301),NOT(N8302))</f>
        <v>0</v>
      </c>
    </row>
    <row r="8301" spans="1:15" x14ac:dyDescent="0.25">
      <c r="A8301" t="s">
        <v>15</v>
      </c>
      <c r="B8301" t="s">
        <v>18</v>
      </c>
      <c r="C8301">
        <v>250</v>
      </c>
      <c r="D8301">
        <v>11</v>
      </c>
      <c r="E8301" t="b">
        <v>0</v>
      </c>
      <c r="F8301">
        <v>0.129</v>
      </c>
      <c r="G8301">
        <v>256</v>
      </c>
      <c r="H8301">
        <v>256</v>
      </c>
      <c r="I8301">
        <v>5242</v>
      </c>
      <c r="J8301">
        <v>5240</v>
      </c>
      <c r="K8301">
        <v>2362</v>
      </c>
      <c r="L8301">
        <v>14</v>
      </c>
      <c r="M8301">
        <f t="shared" si="16770"/>
        <v>0</v>
      </c>
      <c r="N8301" t="b">
        <f t="shared" ref="N8301" si="16855">AND(MIN($F8300,$F8301,$F8302)=$F8301,MAX($H8300,$H8301,$H8302)=$H8301)</f>
        <v>1</v>
      </c>
      <c r="O8301" t="b">
        <f t="shared" ref="O8301" si="16856">AND(NOT(N8300),N8301,NOT(N8302))</f>
        <v>1</v>
      </c>
    </row>
    <row r="8302" spans="1:15" x14ac:dyDescent="0.25">
      <c r="A8302" t="s">
        <v>19</v>
      </c>
      <c r="B8302" t="s">
        <v>18</v>
      </c>
      <c r="C8302">
        <v>250</v>
      </c>
      <c r="D8302">
        <v>11</v>
      </c>
      <c r="E8302" t="b">
        <v>0</v>
      </c>
      <c r="F8302">
        <v>0.17899999999999999</v>
      </c>
      <c r="G8302">
        <v>256</v>
      </c>
      <c r="H8302">
        <v>256</v>
      </c>
      <c r="I8302">
        <v>6179</v>
      </c>
      <c r="J8302">
        <v>5240</v>
      </c>
      <c r="K8302">
        <v>2362</v>
      </c>
      <c r="L8302">
        <v>14</v>
      </c>
      <c r="M8302">
        <f t="shared" si="16770"/>
        <v>0</v>
      </c>
      <c r="N8302" t="b">
        <f t="shared" ref="N8302" si="16857">AND(MIN($F8300,$F8301,$F8302)=$F8302,MAX($H8300,$H8301,$H8302)=$H8302)</f>
        <v>0</v>
      </c>
      <c r="O8302" t="b">
        <f t="shared" ref="O8302" si="16858">AND(NOT(N8300),NOT(N8301),N8302)</f>
        <v>0</v>
      </c>
    </row>
    <row r="8303" spans="1:15" x14ac:dyDescent="0.25">
      <c r="A8303" t="s">
        <v>13</v>
      </c>
      <c r="B8303" t="s">
        <v>18</v>
      </c>
      <c r="C8303">
        <v>250</v>
      </c>
      <c r="D8303">
        <v>120</v>
      </c>
      <c r="E8303" t="b">
        <v>0</v>
      </c>
      <c r="F8303">
        <v>0.13800000000000001</v>
      </c>
      <c r="G8303">
        <v>256</v>
      </c>
      <c r="H8303">
        <v>256</v>
      </c>
      <c r="I8303">
        <v>987</v>
      </c>
      <c r="J8303">
        <v>586</v>
      </c>
      <c r="K8303">
        <v>36</v>
      </c>
      <c r="L8303">
        <v>10</v>
      </c>
      <c r="M8303">
        <f t="shared" si="16770"/>
        <v>0</v>
      </c>
      <c r="N8303" t="b">
        <f t="shared" ref="N8303" si="16859">AND(MIN($F8303,$F8304,$F8305)=$F8303,MAX($H8303,$H8304,$H8305)=$H8303)</f>
        <v>0</v>
      </c>
      <c r="O8303" t="b">
        <f t="shared" ref="O8303" si="16860">AND(N8303,NOT(N8304),NOT(N8305))</f>
        <v>0</v>
      </c>
    </row>
    <row r="8304" spans="1:15" x14ac:dyDescent="0.25">
      <c r="A8304" t="s">
        <v>15</v>
      </c>
      <c r="B8304" t="s">
        <v>18</v>
      </c>
      <c r="C8304">
        <v>250</v>
      </c>
      <c r="D8304">
        <v>120</v>
      </c>
      <c r="E8304" t="b">
        <v>0</v>
      </c>
      <c r="F8304">
        <v>0.217</v>
      </c>
      <c r="G8304">
        <v>256</v>
      </c>
      <c r="H8304">
        <v>256</v>
      </c>
      <c r="I8304">
        <v>2267</v>
      </c>
      <c r="J8304">
        <v>2266</v>
      </c>
      <c r="K8304">
        <v>876</v>
      </c>
      <c r="L8304">
        <v>11</v>
      </c>
      <c r="M8304">
        <f t="shared" si="16770"/>
        <v>0</v>
      </c>
      <c r="N8304" t="b">
        <f t="shared" ref="N8304" si="16861">AND(MIN($F8303,$F8304,$F8305)=$F8304,MAX($H8303,$H8304,$H8305)=$H8304)</f>
        <v>0</v>
      </c>
      <c r="O8304" t="b">
        <f t="shared" ref="O8304" si="16862">AND(NOT(N8303),N8304,NOT(N8305))</f>
        <v>0</v>
      </c>
    </row>
    <row r="8305" spans="1:15" x14ac:dyDescent="0.25">
      <c r="A8305" t="s">
        <v>19</v>
      </c>
      <c r="B8305" t="s">
        <v>18</v>
      </c>
      <c r="C8305">
        <v>250</v>
      </c>
      <c r="D8305">
        <v>120</v>
      </c>
      <c r="E8305" t="b">
        <v>0</v>
      </c>
      <c r="F8305">
        <v>0.13600000000000001</v>
      </c>
      <c r="G8305">
        <v>256</v>
      </c>
      <c r="H8305">
        <v>256</v>
      </c>
      <c r="I8305">
        <v>987</v>
      </c>
      <c r="J8305">
        <v>586</v>
      </c>
      <c r="K8305">
        <v>36</v>
      </c>
      <c r="L8305">
        <v>10</v>
      </c>
      <c r="M8305">
        <f t="shared" si="16770"/>
        <v>0</v>
      </c>
      <c r="N8305" t="b">
        <f t="shared" ref="N8305" si="16863">AND(MIN($F8303,$F8304,$F8305)=$F8305,MAX($H8303,$H8304,$H8305)=$H8305)</f>
        <v>1</v>
      </c>
      <c r="O8305" t="b">
        <f t="shared" ref="O8305" si="16864">AND(NOT(N8303),NOT(N8304),N8305)</f>
        <v>1</v>
      </c>
    </row>
    <row r="8306" spans="1:15" x14ac:dyDescent="0.25">
      <c r="A8306" t="s">
        <v>13</v>
      </c>
      <c r="B8306" t="s">
        <v>18</v>
      </c>
      <c r="C8306">
        <v>250</v>
      </c>
      <c r="D8306">
        <v>121</v>
      </c>
      <c r="E8306" t="b">
        <v>0</v>
      </c>
      <c r="F8306">
        <v>0.14000000000000001</v>
      </c>
      <c r="G8306">
        <v>256</v>
      </c>
      <c r="H8306">
        <v>256</v>
      </c>
      <c r="I8306">
        <v>5059</v>
      </c>
      <c r="J8306">
        <v>3088</v>
      </c>
      <c r="K8306">
        <v>1287</v>
      </c>
      <c r="L8306">
        <v>10</v>
      </c>
      <c r="M8306">
        <f t="shared" si="16770"/>
        <v>0</v>
      </c>
      <c r="N8306" t="b">
        <f t="shared" ref="N8306" si="16865">AND(MIN($F8306,$F8307,$F8308)=$F8306,MAX($H8306,$H8307,$H8308)=$H8306)</f>
        <v>1</v>
      </c>
      <c r="O8306" t="b">
        <f t="shared" ref="O8306" si="16866">AND(N8306,NOT(N8307),NOT(N8308))</f>
        <v>1</v>
      </c>
    </row>
    <row r="8307" spans="1:15" x14ac:dyDescent="0.25">
      <c r="A8307" t="s">
        <v>15</v>
      </c>
      <c r="B8307" t="s">
        <v>18</v>
      </c>
      <c r="C8307">
        <v>250</v>
      </c>
      <c r="D8307">
        <v>121</v>
      </c>
      <c r="E8307" t="b">
        <v>0</v>
      </c>
      <c r="F8307">
        <v>0.188</v>
      </c>
      <c r="G8307">
        <v>256</v>
      </c>
      <c r="H8307">
        <v>256</v>
      </c>
      <c r="I8307">
        <v>3089</v>
      </c>
      <c r="J8307">
        <v>3088</v>
      </c>
      <c r="K8307">
        <v>1287</v>
      </c>
      <c r="L8307">
        <v>10</v>
      </c>
      <c r="M8307">
        <f t="shared" si="16770"/>
        <v>0</v>
      </c>
      <c r="N8307" t="b">
        <f t="shared" ref="N8307" si="16867">AND(MIN($F8306,$F8307,$F8308)=$F8307,MAX($H8306,$H8307,$H8308)=$H8307)</f>
        <v>0</v>
      </c>
      <c r="O8307" t="b">
        <f t="shared" ref="O8307" si="16868">AND(NOT(N8306),N8307,NOT(N8308))</f>
        <v>0</v>
      </c>
    </row>
    <row r="8308" spans="1:15" x14ac:dyDescent="0.25">
      <c r="A8308" t="s">
        <v>19</v>
      </c>
      <c r="B8308" t="s">
        <v>18</v>
      </c>
      <c r="C8308">
        <v>250</v>
      </c>
      <c r="D8308">
        <v>121</v>
      </c>
      <c r="E8308" t="b">
        <v>0</v>
      </c>
      <c r="F8308">
        <v>0.17100000000000001</v>
      </c>
      <c r="G8308">
        <v>256</v>
      </c>
      <c r="H8308">
        <v>256</v>
      </c>
      <c r="I8308">
        <v>5059</v>
      </c>
      <c r="J8308">
        <v>3088</v>
      </c>
      <c r="K8308">
        <v>1287</v>
      </c>
      <c r="L8308">
        <v>10</v>
      </c>
      <c r="M8308">
        <f t="shared" si="16770"/>
        <v>0</v>
      </c>
      <c r="N8308" t="b">
        <f t="shared" ref="N8308" si="16869">AND(MIN($F8306,$F8307,$F8308)=$F8308,MAX($H8306,$H8307,$H8308)=$H8308)</f>
        <v>0</v>
      </c>
      <c r="O8308" t="b">
        <f t="shared" ref="O8308" si="16870">AND(NOT(N8306),NOT(N8307),N8308)</f>
        <v>0</v>
      </c>
    </row>
    <row r="8309" spans="1:15" x14ac:dyDescent="0.25">
      <c r="A8309" t="s">
        <v>13</v>
      </c>
      <c r="B8309" t="s">
        <v>18</v>
      </c>
      <c r="C8309">
        <v>250</v>
      </c>
      <c r="D8309">
        <v>122</v>
      </c>
      <c r="E8309" t="b">
        <v>0</v>
      </c>
      <c r="F8309">
        <v>1.4830000000000001</v>
      </c>
      <c r="G8309">
        <v>256</v>
      </c>
      <c r="H8309">
        <v>256</v>
      </c>
      <c r="I8309">
        <v>164787</v>
      </c>
      <c r="J8309">
        <v>89478</v>
      </c>
      <c r="K8309">
        <v>44480</v>
      </c>
      <c r="L8309">
        <v>29</v>
      </c>
      <c r="M8309">
        <f t="shared" si="16770"/>
        <v>0</v>
      </c>
      <c r="N8309" t="b">
        <f t="shared" ref="N8309" si="16871">AND(MIN($F8309,$F8310,$F8311)=$F8309,MAX($H8309,$H8310,$H8311)=$H8309)</f>
        <v>0</v>
      </c>
      <c r="O8309" t="b">
        <f t="shared" ref="O8309" si="16872">AND(N8309,NOT(N8310),NOT(N8311))</f>
        <v>0</v>
      </c>
    </row>
    <row r="8310" spans="1:15" x14ac:dyDescent="0.25">
      <c r="A8310" t="s">
        <v>15</v>
      </c>
      <c r="B8310" t="s">
        <v>18</v>
      </c>
      <c r="C8310">
        <v>250</v>
      </c>
      <c r="D8310">
        <v>122</v>
      </c>
      <c r="E8310" t="b">
        <v>0</v>
      </c>
      <c r="F8310">
        <v>0.73</v>
      </c>
      <c r="G8310">
        <v>256</v>
      </c>
      <c r="H8310">
        <v>256</v>
      </c>
      <c r="I8310">
        <v>89483</v>
      </c>
      <c r="J8310">
        <v>89478</v>
      </c>
      <c r="K8310">
        <v>44480</v>
      </c>
      <c r="L8310">
        <v>29</v>
      </c>
      <c r="M8310">
        <f t="shared" si="16770"/>
        <v>0</v>
      </c>
      <c r="N8310" t="b">
        <f t="shared" ref="N8310" si="16873">AND(MIN($F8309,$F8310,$F8311)=$F8310,MAX($H8309,$H8310,$H8311)=$H8310)</f>
        <v>1</v>
      </c>
      <c r="O8310" t="b">
        <f t="shared" ref="O8310" si="16874">AND(NOT(N8309),N8310,NOT(N8311))</f>
        <v>1</v>
      </c>
    </row>
    <row r="8311" spans="1:15" x14ac:dyDescent="0.25">
      <c r="A8311" t="s">
        <v>19</v>
      </c>
      <c r="B8311" t="s">
        <v>18</v>
      </c>
      <c r="C8311">
        <v>250</v>
      </c>
      <c r="D8311">
        <v>122</v>
      </c>
      <c r="E8311" t="b">
        <v>0</v>
      </c>
      <c r="F8311">
        <v>1.7330000000000001</v>
      </c>
      <c r="G8311">
        <v>256</v>
      </c>
      <c r="H8311">
        <v>256</v>
      </c>
      <c r="I8311">
        <v>164787</v>
      </c>
      <c r="J8311">
        <v>89478</v>
      </c>
      <c r="K8311">
        <v>44480</v>
      </c>
      <c r="L8311">
        <v>29</v>
      </c>
      <c r="M8311">
        <f t="shared" si="16770"/>
        <v>0</v>
      </c>
      <c r="N8311" t="b">
        <f t="shared" ref="N8311" si="16875">AND(MIN($F8309,$F8310,$F8311)=$F8311,MAX($H8309,$H8310,$H8311)=$H8311)</f>
        <v>0</v>
      </c>
      <c r="O8311" t="b">
        <f t="shared" ref="O8311" si="16876">AND(NOT(N8309),NOT(N8310),N8311)</f>
        <v>0</v>
      </c>
    </row>
    <row r="8312" spans="1:15" x14ac:dyDescent="0.25">
      <c r="A8312" t="s">
        <v>13</v>
      </c>
      <c r="B8312" t="s">
        <v>18</v>
      </c>
      <c r="C8312">
        <v>250</v>
      </c>
      <c r="D8312">
        <v>123</v>
      </c>
      <c r="E8312" t="b">
        <v>0</v>
      </c>
      <c r="F8312">
        <v>0.16700000000000001</v>
      </c>
      <c r="G8312">
        <v>256</v>
      </c>
      <c r="H8312">
        <v>256</v>
      </c>
      <c r="I8312">
        <v>8739</v>
      </c>
      <c r="J8312">
        <v>4501</v>
      </c>
      <c r="K8312">
        <v>1992</v>
      </c>
      <c r="L8312">
        <v>17</v>
      </c>
      <c r="M8312">
        <f t="shared" si="16770"/>
        <v>0</v>
      </c>
      <c r="N8312" t="b">
        <f t="shared" ref="N8312" si="16877">AND(MIN($F8312,$F8313,$F8314)=$F8312,MAX($H8312,$H8313,$H8314)=$H8312)</f>
        <v>0</v>
      </c>
      <c r="O8312" t="b">
        <f t="shared" ref="O8312" si="16878">AND(N8312,NOT(N8313),NOT(N8314))</f>
        <v>0</v>
      </c>
    </row>
    <row r="8313" spans="1:15" x14ac:dyDescent="0.25">
      <c r="A8313" t="s">
        <v>15</v>
      </c>
      <c r="B8313" t="s">
        <v>18</v>
      </c>
      <c r="C8313">
        <v>250</v>
      </c>
      <c r="D8313">
        <v>123</v>
      </c>
      <c r="E8313" t="b">
        <v>0</v>
      </c>
      <c r="F8313">
        <v>0.153</v>
      </c>
      <c r="G8313">
        <v>256</v>
      </c>
      <c r="H8313">
        <v>256</v>
      </c>
      <c r="I8313">
        <v>4563</v>
      </c>
      <c r="J8313">
        <v>4501</v>
      </c>
      <c r="K8313">
        <v>1992</v>
      </c>
      <c r="L8313">
        <v>17</v>
      </c>
      <c r="M8313">
        <f t="shared" si="16770"/>
        <v>0</v>
      </c>
      <c r="N8313" t="b">
        <f t="shared" ref="N8313" si="16879">AND(MIN($F8312,$F8313,$F8314)=$F8313,MAX($H8312,$H8313,$H8314)=$H8313)</f>
        <v>1</v>
      </c>
      <c r="O8313" t="b">
        <f t="shared" ref="O8313" si="16880">AND(NOT(N8312),N8313,NOT(N8314))</f>
        <v>1</v>
      </c>
    </row>
    <row r="8314" spans="1:15" x14ac:dyDescent="0.25">
      <c r="A8314" t="s">
        <v>19</v>
      </c>
      <c r="B8314" t="s">
        <v>18</v>
      </c>
      <c r="C8314">
        <v>250</v>
      </c>
      <c r="D8314">
        <v>123</v>
      </c>
      <c r="E8314" t="b">
        <v>0</v>
      </c>
      <c r="F8314">
        <v>0.28000000000000003</v>
      </c>
      <c r="G8314">
        <v>256</v>
      </c>
      <c r="H8314">
        <v>256</v>
      </c>
      <c r="I8314">
        <v>8739</v>
      </c>
      <c r="J8314">
        <v>4501</v>
      </c>
      <c r="K8314">
        <v>1992</v>
      </c>
      <c r="L8314">
        <v>17</v>
      </c>
      <c r="M8314">
        <f t="shared" si="16770"/>
        <v>0</v>
      </c>
      <c r="N8314" t="b">
        <f t="shared" ref="N8314" si="16881">AND(MIN($F8312,$F8313,$F8314)=$F8314,MAX($H8312,$H8313,$H8314)=$H8314)</f>
        <v>0</v>
      </c>
      <c r="O8314" t="b">
        <f t="shared" ref="O8314" si="16882">AND(NOT(N8312),NOT(N8313),N8314)</f>
        <v>0</v>
      </c>
    </row>
    <row r="8315" spans="1:15" x14ac:dyDescent="0.25">
      <c r="A8315" t="s">
        <v>13</v>
      </c>
      <c r="B8315" t="s">
        <v>18</v>
      </c>
      <c r="C8315">
        <v>250</v>
      </c>
      <c r="D8315">
        <v>124</v>
      </c>
      <c r="E8315" t="b">
        <v>0</v>
      </c>
      <c r="F8315">
        <v>0.24199999999999999</v>
      </c>
      <c r="G8315">
        <v>256</v>
      </c>
      <c r="H8315">
        <v>256</v>
      </c>
      <c r="I8315">
        <v>11770</v>
      </c>
      <c r="J8315">
        <v>7647</v>
      </c>
      <c r="K8315">
        <v>3565</v>
      </c>
      <c r="L8315">
        <v>22</v>
      </c>
      <c r="M8315">
        <f t="shared" si="16770"/>
        <v>0</v>
      </c>
      <c r="N8315" t="b">
        <f t="shared" ref="N8315" si="16883">AND(MIN($F8315,$F8316,$F8317)=$F8315,MAX($H8315,$H8316,$H8317)=$H8315)</f>
        <v>0</v>
      </c>
      <c r="O8315" t="b">
        <f t="shared" ref="O8315" si="16884">AND(N8315,NOT(N8316),NOT(N8317))</f>
        <v>0</v>
      </c>
    </row>
    <row r="8316" spans="1:15" x14ac:dyDescent="0.25">
      <c r="A8316" t="s">
        <v>15</v>
      </c>
      <c r="B8316" t="s">
        <v>18</v>
      </c>
      <c r="C8316">
        <v>250</v>
      </c>
      <c r="D8316">
        <v>124</v>
      </c>
      <c r="E8316" t="b">
        <v>0</v>
      </c>
      <c r="F8316">
        <v>0.14499999999999999</v>
      </c>
      <c r="G8316">
        <v>256</v>
      </c>
      <c r="H8316">
        <v>256</v>
      </c>
      <c r="I8316">
        <v>7649</v>
      </c>
      <c r="J8316">
        <v>7647</v>
      </c>
      <c r="K8316">
        <v>3565</v>
      </c>
      <c r="L8316">
        <v>22</v>
      </c>
      <c r="M8316">
        <f t="shared" si="16770"/>
        <v>0</v>
      </c>
      <c r="N8316" t="b">
        <f t="shared" ref="N8316" si="16885">AND(MIN($F8315,$F8316,$F8317)=$F8316,MAX($H8315,$H8316,$H8317)=$H8316)</f>
        <v>1</v>
      </c>
      <c r="O8316" t="b">
        <f t="shared" ref="O8316" si="16886">AND(NOT(N8315),N8316,NOT(N8317))</f>
        <v>1</v>
      </c>
    </row>
    <row r="8317" spans="1:15" x14ac:dyDescent="0.25">
      <c r="A8317" t="s">
        <v>19</v>
      </c>
      <c r="B8317" t="s">
        <v>18</v>
      </c>
      <c r="C8317">
        <v>250</v>
      </c>
      <c r="D8317">
        <v>124</v>
      </c>
      <c r="E8317" t="b">
        <v>0</v>
      </c>
      <c r="F8317">
        <v>0.40200000000000002</v>
      </c>
      <c r="G8317">
        <v>256</v>
      </c>
      <c r="H8317">
        <v>256</v>
      </c>
      <c r="I8317">
        <v>11770</v>
      </c>
      <c r="J8317">
        <v>7647</v>
      </c>
      <c r="K8317">
        <v>3565</v>
      </c>
      <c r="L8317">
        <v>22</v>
      </c>
      <c r="M8317">
        <f t="shared" si="16770"/>
        <v>0</v>
      </c>
      <c r="N8317" t="b">
        <f t="shared" ref="N8317" si="16887">AND(MIN($F8315,$F8316,$F8317)=$F8317,MAX($H8315,$H8316,$H8317)=$H8317)</f>
        <v>0</v>
      </c>
      <c r="O8317" t="b">
        <f t="shared" ref="O8317" si="16888">AND(NOT(N8315),NOT(N8316),N8317)</f>
        <v>0</v>
      </c>
    </row>
    <row r="8318" spans="1:15" x14ac:dyDescent="0.25">
      <c r="A8318" t="s">
        <v>13</v>
      </c>
      <c r="B8318" t="s">
        <v>18</v>
      </c>
      <c r="C8318">
        <v>250</v>
      </c>
      <c r="D8318">
        <v>125</v>
      </c>
      <c r="E8318" t="b">
        <v>0</v>
      </c>
      <c r="F8318">
        <v>1.246</v>
      </c>
      <c r="G8318">
        <v>256</v>
      </c>
      <c r="H8318">
        <v>256</v>
      </c>
      <c r="I8318">
        <v>134158</v>
      </c>
      <c r="J8318">
        <v>72833</v>
      </c>
      <c r="K8318">
        <v>36157</v>
      </c>
      <c r="L8318">
        <v>25</v>
      </c>
      <c r="M8318">
        <f t="shared" si="16770"/>
        <v>0</v>
      </c>
      <c r="N8318" t="b">
        <f t="shared" ref="N8318" si="16889">AND(MIN($F8318,$F8319,$F8320)=$F8318,MAX($H8318,$H8319,$H8320)=$H8318)</f>
        <v>0</v>
      </c>
      <c r="O8318" t="b">
        <f t="shared" ref="O8318" si="16890">AND(N8318,NOT(N8319),NOT(N8320))</f>
        <v>0</v>
      </c>
    </row>
    <row r="8319" spans="1:15" x14ac:dyDescent="0.25">
      <c r="A8319" t="s">
        <v>15</v>
      </c>
      <c r="B8319" t="s">
        <v>18</v>
      </c>
      <c r="C8319">
        <v>250</v>
      </c>
      <c r="D8319">
        <v>125</v>
      </c>
      <c r="E8319" t="b">
        <v>0</v>
      </c>
      <c r="F8319">
        <v>0.60899999999999999</v>
      </c>
      <c r="G8319">
        <v>256</v>
      </c>
      <c r="H8319">
        <v>256</v>
      </c>
      <c r="I8319">
        <v>73125</v>
      </c>
      <c r="J8319">
        <v>72833</v>
      </c>
      <c r="K8319">
        <v>36157</v>
      </c>
      <c r="L8319">
        <v>25</v>
      </c>
      <c r="M8319">
        <f t="shared" si="16770"/>
        <v>0</v>
      </c>
      <c r="N8319" t="b">
        <f t="shared" ref="N8319" si="16891">AND(MIN($F8318,$F8319,$F8320)=$F8319,MAX($H8318,$H8319,$H8320)=$H8319)</f>
        <v>1</v>
      </c>
      <c r="O8319" t="b">
        <f t="shared" ref="O8319" si="16892">AND(NOT(N8318),N8319,NOT(N8320))</f>
        <v>1</v>
      </c>
    </row>
    <row r="8320" spans="1:15" x14ac:dyDescent="0.25">
      <c r="A8320" t="s">
        <v>19</v>
      </c>
      <c r="B8320" t="s">
        <v>18</v>
      </c>
      <c r="C8320">
        <v>250</v>
      </c>
      <c r="D8320">
        <v>125</v>
      </c>
      <c r="E8320" t="b">
        <v>0</v>
      </c>
      <c r="F8320">
        <v>1.823</v>
      </c>
      <c r="G8320">
        <v>256</v>
      </c>
      <c r="H8320">
        <v>256</v>
      </c>
      <c r="I8320">
        <v>134158</v>
      </c>
      <c r="J8320">
        <v>72833</v>
      </c>
      <c r="K8320">
        <v>36157</v>
      </c>
      <c r="L8320">
        <v>25</v>
      </c>
      <c r="M8320">
        <f t="shared" si="16770"/>
        <v>0</v>
      </c>
      <c r="N8320" t="b">
        <f t="shared" ref="N8320" si="16893">AND(MIN($F8318,$F8319,$F8320)=$F8320,MAX($H8318,$H8319,$H8320)=$H8320)</f>
        <v>0</v>
      </c>
      <c r="O8320" t="b">
        <f t="shared" ref="O8320" si="16894">AND(NOT(N8318),NOT(N8319),N8320)</f>
        <v>0</v>
      </c>
    </row>
    <row r="8321" spans="1:15" x14ac:dyDescent="0.25">
      <c r="A8321" t="s">
        <v>13</v>
      </c>
      <c r="B8321" t="s">
        <v>18</v>
      </c>
      <c r="C8321">
        <v>250</v>
      </c>
      <c r="D8321">
        <v>126</v>
      </c>
      <c r="E8321" t="b">
        <v>0</v>
      </c>
      <c r="F8321">
        <v>0.215</v>
      </c>
      <c r="G8321">
        <v>256</v>
      </c>
      <c r="H8321">
        <v>256</v>
      </c>
      <c r="I8321">
        <v>10910</v>
      </c>
      <c r="J8321">
        <v>5879</v>
      </c>
      <c r="K8321">
        <v>2679</v>
      </c>
      <c r="L8321">
        <v>19</v>
      </c>
      <c r="M8321">
        <f t="shared" si="16770"/>
        <v>0</v>
      </c>
      <c r="N8321" t="b">
        <f t="shared" ref="N8321" si="16895">AND(MIN($F8321,$F8322,$F8323)=$F8321,MAX($H8321,$H8322,$H8323)=$H8321)</f>
        <v>0</v>
      </c>
      <c r="O8321" t="b">
        <f t="shared" ref="O8321" si="16896">AND(N8321,NOT(N8322),NOT(N8323))</f>
        <v>0</v>
      </c>
    </row>
    <row r="8322" spans="1:15" x14ac:dyDescent="0.25">
      <c r="A8322" t="s">
        <v>15</v>
      </c>
      <c r="B8322" t="s">
        <v>18</v>
      </c>
      <c r="C8322">
        <v>250</v>
      </c>
      <c r="D8322">
        <v>126</v>
      </c>
      <c r="E8322" t="b">
        <v>0</v>
      </c>
      <c r="F8322">
        <v>0.19500000000000001</v>
      </c>
      <c r="G8322">
        <v>256</v>
      </c>
      <c r="H8322">
        <v>256</v>
      </c>
      <c r="I8322">
        <v>5909</v>
      </c>
      <c r="J8322">
        <v>5879</v>
      </c>
      <c r="K8322">
        <v>2679</v>
      </c>
      <c r="L8322">
        <v>19</v>
      </c>
      <c r="M8322">
        <f t="shared" si="16770"/>
        <v>0</v>
      </c>
      <c r="N8322" t="b">
        <f t="shared" ref="N8322" si="16897">AND(MIN($F8321,$F8322,$F8323)=$F8322,MAX($H8321,$H8322,$H8323)=$H8322)</f>
        <v>1</v>
      </c>
      <c r="O8322" t="b">
        <f t="shared" ref="O8322" si="16898">AND(NOT(N8321),N8322,NOT(N8323))</f>
        <v>1</v>
      </c>
    </row>
    <row r="8323" spans="1:15" x14ac:dyDescent="0.25">
      <c r="A8323" t="s">
        <v>19</v>
      </c>
      <c r="B8323" t="s">
        <v>18</v>
      </c>
      <c r="C8323">
        <v>250</v>
      </c>
      <c r="D8323">
        <v>126</v>
      </c>
      <c r="E8323" t="b">
        <v>0</v>
      </c>
      <c r="F8323">
        <v>0.224</v>
      </c>
      <c r="G8323">
        <v>256</v>
      </c>
      <c r="H8323">
        <v>256</v>
      </c>
      <c r="I8323">
        <v>10910</v>
      </c>
      <c r="J8323">
        <v>5879</v>
      </c>
      <c r="K8323">
        <v>2679</v>
      </c>
      <c r="L8323">
        <v>19</v>
      </c>
      <c r="M8323">
        <f t="shared" ref="M8323:M8386" si="16899">G8323-H8323</f>
        <v>0</v>
      </c>
      <c r="N8323" t="b">
        <f t="shared" ref="N8323" si="16900">AND(MIN($F8321,$F8322,$F8323)=$F8323,MAX($H8321,$H8322,$H8323)=$H8323)</f>
        <v>0</v>
      </c>
      <c r="O8323" t="b">
        <f t="shared" ref="O8323" si="16901">AND(NOT(N8321),NOT(N8322),N8323)</f>
        <v>0</v>
      </c>
    </row>
    <row r="8324" spans="1:15" x14ac:dyDescent="0.25">
      <c r="A8324" t="s">
        <v>13</v>
      </c>
      <c r="B8324" t="s">
        <v>18</v>
      </c>
      <c r="C8324">
        <v>250</v>
      </c>
      <c r="D8324">
        <v>127</v>
      </c>
      <c r="E8324" t="b">
        <v>0</v>
      </c>
      <c r="F8324">
        <v>0.62</v>
      </c>
      <c r="G8324">
        <v>256</v>
      </c>
      <c r="H8324">
        <v>256</v>
      </c>
      <c r="I8324">
        <v>46229</v>
      </c>
      <c r="J8324">
        <v>37189</v>
      </c>
      <c r="K8324">
        <v>18335</v>
      </c>
      <c r="L8324">
        <v>23</v>
      </c>
      <c r="M8324">
        <f t="shared" si="16899"/>
        <v>0</v>
      </c>
      <c r="N8324" t="b">
        <f t="shared" ref="N8324" si="16902">AND(MIN($F8324,$F8325,$F8326)=$F8324,MAX($H8324,$H8325,$H8326)=$H8324)</f>
        <v>0</v>
      </c>
      <c r="O8324" t="b">
        <f t="shared" ref="O8324" si="16903">AND(N8324,NOT(N8325),NOT(N8326))</f>
        <v>0</v>
      </c>
    </row>
    <row r="8325" spans="1:15" x14ac:dyDescent="0.25">
      <c r="A8325" t="s">
        <v>15</v>
      </c>
      <c r="B8325" t="s">
        <v>18</v>
      </c>
      <c r="C8325">
        <v>250</v>
      </c>
      <c r="D8325">
        <v>127</v>
      </c>
      <c r="E8325" t="b">
        <v>0</v>
      </c>
      <c r="F8325">
        <v>0.40100000000000002</v>
      </c>
      <c r="G8325">
        <v>256</v>
      </c>
      <c r="H8325">
        <v>256</v>
      </c>
      <c r="I8325">
        <v>37191</v>
      </c>
      <c r="J8325">
        <v>37189</v>
      </c>
      <c r="K8325">
        <v>18335</v>
      </c>
      <c r="L8325">
        <v>23</v>
      </c>
      <c r="M8325">
        <f t="shared" si="16899"/>
        <v>0</v>
      </c>
      <c r="N8325" t="b">
        <f t="shared" ref="N8325" si="16904">AND(MIN($F8324,$F8325,$F8326)=$F8325,MAX($H8324,$H8325,$H8326)=$H8325)</f>
        <v>1</v>
      </c>
      <c r="O8325" t="b">
        <f t="shared" ref="O8325" si="16905">AND(NOT(N8324),N8325,NOT(N8326))</f>
        <v>1</v>
      </c>
    </row>
    <row r="8326" spans="1:15" x14ac:dyDescent="0.25">
      <c r="A8326" t="s">
        <v>19</v>
      </c>
      <c r="B8326" t="s">
        <v>18</v>
      </c>
      <c r="C8326">
        <v>250</v>
      </c>
      <c r="D8326">
        <v>127</v>
      </c>
      <c r="E8326" t="b">
        <v>0</v>
      </c>
      <c r="F8326">
        <v>0.63800000000000001</v>
      </c>
      <c r="G8326">
        <v>256</v>
      </c>
      <c r="H8326">
        <v>256</v>
      </c>
      <c r="I8326">
        <v>46229</v>
      </c>
      <c r="J8326">
        <v>37189</v>
      </c>
      <c r="K8326">
        <v>18335</v>
      </c>
      <c r="L8326">
        <v>23</v>
      </c>
      <c r="M8326">
        <f t="shared" si="16899"/>
        <v>0</v>
      </c>
      <c r="N8326" t="b">
        <f t="shared" ref="N8326" si="16906">AND(MIN($F8324,$F8325,$F8326)=$F8326,MAX($H8324,$H8325,$H8326)=$H8326)</f>
        <v>0</v>
      </c>
      <c r="O8326" t="b">
        <f t="shared" ref="O8326" si="16907">AND(NOT(N8324),NOT(N8325),N8326)</f>
        <v>0</v>
      </c>
    </row>
    <row r="8327" spans="1:15" x14ac:dyDescent="0.25">
      <c r="A8327" t="s">
        <v>13</v>
      </c>
      <c r="B8327" t="s">
        <v>18</v>
      </c>
      <c r="C8327">
        <v>250</v>
      </c>
      <c r="D8327">
        <v>128</v>
      </c>
      <c r="E8327" t="b">
        <v>0</v>
      </c>
      <c r="F8327">
        <v>0.13400000000000001</v>
      </c>
      <c r="G8327">
        <v>256</v>
      </c>
      <c r="H8327">
        <v>256</v>
      </c>
      <c r="I8327">
        <v>2281</v>
      </c>
      <c r="J8327">
        <v>1736</v>
      </c>
      <c r="K8327">
        <v>607</v>
      </c>
      <c r="L8327">
        <v>25</v>
      </c>
      <c r="M8327">
        <f t="shared" si="16899"/>
        <v>0</v>
      </c>
      <c r="N8327" t="b">
        <f t="shared" ref="N8327" si="16908">AND(MIN($F8327,$F8328,$F8329)=$F8327,MAX($H8327,$H8328,$H8329)=$H8327)</f>
        <v>1</v>
      </c>
      <c r="O8327" t="b">
        <f t="shared" ref="O8327" si="16909">AND(N8327,NOT(N8328),NOT(N8329))</f>
        <v>1</v>
      </c>
    </row>
    <row r="8328" spans="1:15" x14ac:dyDescent="0.25">
      <c r="A8328" t="s">
        <v>15</v>
      </c>
      <c r="B8328" t="s">
        <v>18</v>
      </c>
      <c r="C8328">
        <v>250</v>
      </c>
      <c r="D8328">
        <v>128</v>
      </c>
      <c r="E8328" t="b">
        <v>0</v>
      </c>
      <c r="F8328">
        <v>0.16200000000000001</v>
      </c>
      <c r="G8328">
        <v>256</v>
      </c>
      <c r="H8328">
        <v>256</v>
      </c>
      <c r="I8328">
        <v>3776</v>
      </c>
      <c r="J8328">
        <v>3776</v>
      </c>
      <c r="K8328">
        <v>1627</v>
      </c>
      <c r="L8328">
        <v>25</v>
      </c>
      <c r="M8328">
        <f t="shared" si="16899"/>
        <v>0</v>
      </c>
      <c r="N8328" t="b">
        <f t="shared" ref="N8328" si="16910">AND(MIN($F8327,$F8328,$F8329)=$F8328,MAX($H8327,$H8328,$H8329)=$H8328)</f>
        <v>0</v>
      </c>
      <c r="O8328" t="b">
        <f t="shared" ref="O8328" si="16911">AND(NOT(N8327),N8328,NOT(N8329))</f>
        <v>0</v>
      </c>
    </row>
    <row r="8329" spans="1:15" x14ac:dyDescent="0.25">
      <c r="A8329" t="s">
        <v>19</v>
      </c>
      <c r="B8329" t="s">
        <v>18</v>
      </c>
      <c r="C8329">
        <v>250</v>
      </c>
      <c r="D8329">
        <v>128</v>
      </c>
      <c r="E8329" t="b">
        <v>0</v>
      </c>
      <c r="F8329">
        <v>0.13500000000000001</v>
      </c>
      <c r="G8329">
        <v>256</v>
      </c>
      <c r="H8329">
        <v>256</v>
      </c>
      <c r="I8329">
        <v>2281</v>
      </c>
      <c r="J8329">
        <v>1736</v>
      </c>
      <c r="K8329">
        <v>607</v>
      </c>
      <c r="L8329">
        <v>25</v>
      </c>
      <c r="M8329">
        <f t="shared" si="16899"/>
        <v>0</v>
      </c>
      <c r="N8329" t="b">
        <f t="shared" ref="N8329" si="16912">AND(MIN($F8327,$F8328,$F8329)=$F8329,MAX($H8327,$H8328,$H8329)=$H8329)</f>
        <v>0</v>
      </c>
      <c r="O8329" t="b">
        <f t="shared" ref="O8329" si="16913">AND(NOT(N8327),NOT(N8328),N8329)</f>
        <v>0</v>
      </c>
    </row>
    <row r="8330" spans="1:15" x14ac:dyDescent="0.25">
      <c r="A8330" t="s">
        <v>13</v>
      </c>
      <c r="B8330" t="s">
        <v>18</v>
      </c>
      <c r="C8330">
        <v>250</v>
      </c>
      <c r="D8330">
        <v>129</v>
      </c>
      <c r="E8330" t="b">
        <v>0</v>
      </c>
      <c r="F8330">
        <v>0.11799999999999999</v>
      </c>
      <c r="G8330">
        <v>256</v>
      </c>
      <c r="H8330">
        <v>256</v>
      </c>
      <c r="I8330">
        <v>1632</v>
      </c>
      <c r="J8330">
        <v>907</v>
      </c>
      <c r="K8330">
        <v>194</v>
      </c>
      <c r="L8330">
        <v>16</v>
      </c>
      <c r="M8330">
        <f t="shared" si="16899"/>
        <v>0</v>
      </c>
      <c r="N8330" t="b">
        <f t="shared" ref="N8330" si="16914">AND(MIN($F8330,$F8331,$F8332)=$F8330,MAX($H8330,$H8331,$H8332)=$H8330)</f>
        <v>1</v>
      </c>
      <c r="O8330" t="b">
        <f t="shared" ref="O8330" si="16915">AND(N8330,NOT(N8331),NOT(N8332))</f>
        <v>1</v>
      </c>
    </row>
    <row r="8331" spans="1:15" x14ac:dyDescent="0.25">
      <c r="A8331" t="s">
        <v>15</v>
      </c>
      <c r="B8331" t="s">
        <v>18</v>
      </c>
      <c r="C8331">
        <v>250</v>
      </c>
      <c r="D8331">
        <v>129</v>
      </c>
      <c r="E8331" t="b">
        <v>0</v>
      </c>
      <c r="F8331">
        <v>0.22</v>
      </c>
      <c r="G8331">
        <v>256</v>
      </c>
      <c r="H8331">
        <v>256</v>
      </c>
      <c r="I8331">
        <v>2557</v>
      </c>
      <c r="J8331">
        <v>2555</v>
      </c>
      <c r="K8331">
        <v>1018</v>
      </c>
      <c r="L8331">
        <v>15</v>
      </c>
      <c r="M8331">
        <f t="shared" si="16899"/>
        <v>0</v>
      </c>
      <c r="N8331" t="b">
        <f t="shared" ref="N8331" si="16916">AND(MIN($F8330,$F8331,$F8332)=$F8331,MAX($H8330,$H8331,$H8332)=$H8331)</f>
        <v>0</v>
      </c>
      <c r="O8331" t="b">
        <f t="shared" ref="O8331" si="16917">AND(NOT(N8330),N8331,NOT(N8332))</f>
        <v>0</v>
      </c>
    </row>
    <row r="8332" spans="1:15" x14ac:dyDescent="0.25">
      <c r="A8332" t="s">
        <v>19</v>
      </c>
      <c r="B8332" t="s">
        <v>18</v>
      </c>
      <c r="C8332">
        <v>250</v>
      </c>
      <c r="D8332">
        <v>129</v>
      </c>
      <c r="E8332" t="b">
        <v>0</v>
      </c>
      <c r="F8332">
        <v>0.121</v>
      </c>
      <c r="G8332">
        <v>256</v>
      </c>
      <c r="H8332">
        <v>256</v>
      </c>
      <c r="I8332">
        <v>1632</v>
      </c>
      <c r="J8332">
        <v>907</v>
      </c>
      <c r="K8332">
        <v>194</v>
      </c>
      <c r="L8332">
        <v>16</v>
      </c>
      <c r="M8332">
        <f t="shared" si="16899"/>
        <v>0</v>
      </c>
      <c r="N8332" t="b">
        <f t="shared" ref="N8332" si="16918">AND(MIN($F8330,$F8331,$F8332)=$F8332,MAX($H8330,$H8331,$H8332)=$H8332)</f>
        <v>0</v>
      </c>
      <c r="O8332" t="b">
        <f t="shared" ref="O8332" si="16919">AND(NOT(N8330),NOT(N8331),N8332)</f>
        <v>0</v>
      </c>
    </row>
    <row r="8333" spans="1:15" x14ac:dyDescent="0.25">
      <c r="A8333" t="s">
        <v>13</v>
      </c>
      <c r="B8333" t="s">
        <v>18</v>
      </c>
      <c r="C8333">
        <v>250</v>
      </c>
      <c r="D8333">
        <v>12</v>
      </c>
      <c r="E8333" t="b">
        <v>0</v>
      </c>
      <c r="F8333">
        <v>0.84299999999999997</v>
      </c>
      <c r="G8333">
        <v>256</v>
      </c>
      <c r="H8333">
        <v>256</v>
      </c>
      <c r="I8333">
        <v>65854</v>
      </c>
      <c r="J8333">
        <v>40828</v>
      </c>
      <c r="K8333">
        <v>20153</v>
      </c>
      <c r="L8333">
        <v>28</v>
      </c>
      <c r="M8333">
        <f t="shared" si="16899"/>
        <v>0</v>
      </c>
      <c r="N8333" t="b">
        <f t="shared" ref="N8333" si="16920">AND(MIN($F8333,$F8334,$F8335)=$F8333,MAX($H8333,$H8334,$H8335)=$H8333)</f>
        <v>0</v>
      </c>
      <c r="O8333" t="b">
        <f t="shared" ref="O8333" si="16921">AND(N8333,NOT(N8334),NOT(N8335))</f>
        <v>0</v>
      </c>
    </row>
    <row r="8334" spans="1:15" x14ac:dyDescent="0.25">
      <c r="A8334" t="s">
        <v>15</v>
      </c>
      <c r="B8334" t="s">
        <v>18</v>
      </c>
      <c r="C8334">
        <v>250</v>
      </c>
      <c r="D8334">
        <v>12</v>
      </c>
      <c r="E8334" t="b">
        <v>0</v>
      </c>
      <c r="F8334">
        <v>0.439</v>
      </c>
      <c r="G8334">
        <v>256</v>
      </c>
      <c r="H8334">
        <v>256</v>
      </c>
      <c r="I8334">
        <v>41002</v>
      </c>
      <c r="J8334">
        <v>40876</v>
      </c>
      <c r="K8334">
        <v>20177</v>
      </c>
      <c r="L8334">
        <v>27</v>
      </c>
      <c r="M8334">
        <f t="shared" si="16899"/>
        <v>0</v>
      </c>
      <c r="N8334" t="b">
        <f t="shared" ref="N8334" si="16922">AND(MIN($F8333,$F8334,$F8335)=$F8334,MAX($H8333,$H8334,$H8335)=$H8334)</f>
        <v>1</v>
      </c>
      <c r="O8334" t="b">
        <f t="shared" ref="O8334" si="16923">AND(NOT(N8333),N8334,NOT(N8335))</f>
        <v>1</v>
      </c>
    </row>
    <row r="8335" spans="1:15" x14ac:dyDescent="0.25">
      <c r="A8335" t="s">
        <v>19</v>
      </c>
      <c r="B8335" t="s">
        <v>18</v>
      </c>
      <c r="C8335">
        <v>250</v>
      </c>
      <c r="D8335">
        <v>12</v>
      </c>
      <c r="E8335" t="b">
        <v>0</v>
      </c>
      <c r="F8335">
        <v>0.98599999999999999</v>
      </c>
      <c r="G8335">
        <v>256</v>
      </c>
      <c r="H8335">
        <v>256</v>
      </c>
      <c r="I8335">
        <v>65854</v>
      </c>
      <c r="J8335">
        <v>40828</v>
      </c>
      <c r="K8335">
        <v>20153</v>
      </c>
      <c r="L8335">
        <v>28</v>
      </c>
      <c r="M8335">
        <f t="shared" si="16899"/>
        <v>0</v>
      </c>
      <c r="N8335" t="b">
        <f t="shared" ref="N8335" si="16924">AND(MIN($F8333,$F8334,$F8335)=$F8335,MAX($H8333,$H8334,$H8335)=$H8335)</f>
        <v>0</v>
      </c>
      <c r="O8335" t="b">
        <f t="shared" ref="O8335" si="16925">AND(NOT(N8333),NOT(N8334),N8335)</f>
        <v>0</v>
      </c>
    </row>
    <row r="8336" spans="1:15" x14ac:dyDescent="0.25">
      <c r="A8336" t="s">
        <v>13</v>
      </c>
      <c r="B8336" t="s">
        <v>18</v>
      </c>
      <c r="C8336">
        <v>250</v>
      </c>
      <c r="D8336">
        <v>130</v>
      </c>
      <c r="E8336" t="b">
        <v>0</v>
      </c>
      <c r="F8336">
        <v>2.21</v>
      </c>
      <c r="G8336">
        <v>256</v>
      </c>
      <c r="H8336">
        <v>256</v>
      </c>
      <c r="I8336">
        <v>251979</v>
      </c>
      <c r="J8336">
        <v>132377</v>
      </c>
      <c r="K8336">
        <v>65928</v>
      </c>
      <c r="L8336">
        <v>32</v>
      </c>
      <c r="M8336">
        <f t="shared" si="16899"/>
        <v>0</v>
      </c>
      <c r="N8336" t="b">
        <f t="shared" ref="N8336" si="16926">AND(MIN($F8336,$F8337,$F8338)=$F8336,MAX($H8336,$H8337,$H8338)=$H8336)</f>
        <v>0</v>
      </c>
      <c r="O8336" t="b">
        <f t="shared" ref="O8336" si="16927">AND(N8336,NOT(N8337),NOT(N8338))</f>
        <v>0</v>
      </c>
    </row>
    <row r="8337" spans="1:15" x14ac:dyDescent="0.25">
      <c r="A8337" t="s">
        <v>15</v>
      </c>
      <c r="B8337" t="s">
        <v>18</v>
      </c>
      <c r="C8337">
        <v>250</v>
      </c>
      <c r="D8337">
        <v>130</v>
      </c>
      <c r="E8337" t="b">
        <v>0</v>
      </c>
      <c r="F8337">
        <v>1.0589999999999999</v>
      </c>
      <c r="G8337">
        <v>256</v>
      </c>
      <c r="H8337">
        <v>256</v>
      </c>
      <c r="I8337">
        <v>134325</v>
      </c>
      <c r="J8337">
        <v>132377</v>
      </c>
      <c r="K8337">
        <v>65928</v>
      </c>
      <c r="L8337">
        <v>32</v>
      </c>
      <c r="M8337">
        <f t="shared" si="16899"/>
        <v>0</v>
      </c>
      <c r="N8337" t="b">
        <f t="shared" ref="N8337" si="16928">AND(MIN($F8336,$F8337,$F8338)=$F8337,MAX($H8336,$H8337,$H8338)=$H8337)</f>
        <v>1</v>
      </c>
      <c r="O8337" t="b">
        <f t="shared" ref="O8337" si="16929">AND(NOT(N8336),N8337,NOT(N8338))</f>
        <v>1</v>
      </c>
    </row>
    <row r="8338" spans="1:15" x14ac:dyDescent="0.25">
      <c r="A8338" t="s">
        <v>19</v>
      </c>
      <c r="B8338" t="s">
        <v>18</v>
      </c>
      <c r="C8338">
        <v>250</v>
      </c>
      <c r="D8338">
        <v>130</v>
      </c>
      <c r="E8338" t="b">
        <v>0</v>
      </c>
      <c r="F8338">
        <v>2.8010000000000002</v>
      </c>
      <c r="G8338">
        <v>256</v>
      </c>
      <c r="H8338">
        <v>256</v>
      </c>
      <c r="I8338">
        <v>251979</v>
      </c>
      <c r="J8338">
        <v>132377</v>
      </c>
      <c r="K8338">
        <v>65928</v>
      </c>
      <c r="L8338">
        <v>32</v>
      </c>
      <c r="M8338">
        <f t="shared" si="16899"/>
        <v>0</v>
      </c>
      <c r="N8338" t="b">
        <f t="shared" ref="N8338" si="16930">AND(MIN($F8336,$F8337,$F8338)=$F8338,MAX($H8336,$H8337,$H8338)=$H8338)</f>
        <v>0</v>
      </c>
      <c r="O8338" t="b">
        <f t="shared" ref="O8338" si="16931">AND(NOT(N8336),NOT(N8337),N8338)</f>
        <v>0</v>
      </c>
    </row>
    <row r="8339" spans="1:15" x14ac:dyDescent="0.25">
      <c r="A8339" t="s">
        <v>13</v>
      </c>
      <c r="B8339" t="s">
        <v>18</v>
      </c>
      <c r="C8339">
        <v>250</v>
      </c>
      <c r="D8339">
        <v>131</v>
      </c>
      <c r="E8339" t="b">
        <v>0</v>
      </c>
      <c r="F8339">
        <v>0.14499999999999999</v>
      </c>
      <c r="G8339">
        <v>256</v>
      </c>
      <c r="H8339">
        <v>256</v>
      </c>
      <c r="I8339">
        <v>2035</v>
      </c>
      <c r="J8339">
        <v>1173</v>
      </c>
      <c r="K8339">
        <v>329</v>
      </c>
      <c r="L8339">
        <v>11</v>
      </c>
      <c r="M8339">
        <f t="shared" si="16899"/>
        <v>0</v>
      </c>
      <c r="N8339" t="b">
        <f t="shared" ref="N8339" si="16932">AND(MIN($F8339,$F8340,$F8341)=$F8339,MAX($H8339,$H8340,$H8341)=$H8339)</f>
        <v>0</v>
      </c>
      <c r="O8339" t="b">
        <f t="shared" ref="O8339" si="16933">AND(N8339,NOT(N8340),NOT(N8341))</f>
        <v>0</v>
      </c>
    </row>
    <row r="8340" spans="1:15" x14ac:dyDescent="0.25">
      <c r="A8340" t="s">
        <v>15</v>
      </c>
      <c r="B8340" t="s">
        <v>18</v>
      </c>
      <c r="C8340">
        <v>250</v>
      </c>
      <c r="D8340">
        <v>131</v>
      </c>
      <c r="E8340" t="b">
        <v>0</v>
      </c>
      <c r="F8340">
        <v>0.13600000000000001</v>
      </c>
      <c r="G8340">
        <v>256</v>
      </c>
      <c r="H8340">
        <v>256</v>
      </c>
      <c r="I8340">
        <v>1174</v>
      </c>
      <c r="J8340">
        <v>1173</v>
      </c>
      <c r="K8340">
        <v>329</v>
      </c>
      <c r="L8340">
        <v>11</v>
      </c>
      <c r="M8340">
        <f t="shared" si="16899"/>
        <v>0</v>
      </c>
      <c r="N8340" t="b">
        <f t="shared" ref="N8340" si="16934">AND(MIN($F8339,$F8340,$F8341)=$F8340,MAX($H8339,$H8340,$H8341)=$H8340)</f>
        <v>1</v>
      </c>
      <c r="O8340" t="b">
        <f t="shared" ref="O8340" si="16935">AND(NOT(N8339),N8340,NOT(N8341))</f>
        <v>1</v>
      </c>
    </row>
    <row r="8341" spans="1:15" x14ac:dyDescent="0.25">
      <c r="A8341" t="s">
        <v>19</v>
      </c>
      <c r="B8341" t="s">
        <v>18</v>
      </c>
      <c r="C8341">
        <v>250</v>
      </c>
      <c r="D8341">
        <v>131</v>
      </c>
      <c r="E8341" t="b">
        <v>0</v>
      </c>
      <c r="F8341">
        <v>0.19800000000000001</v>
      </c>
      <c r="G8341">
        <v>256</v>
      </c>
      <c r="H8341">
        <v>256</v>
      </c>
      <c r="I8341">
        <v>2035</v>
      </c>
      <c r="J8341">
        <v>1173</v>
      </c>
      <c r="K8341">
        <v>329</v>
      </c>
      <c r="L8341">
        <v>11</v>
      </c>
      <c r="M8341">
        <f t="shared" si="16899"/>
        <v>0</v>
      </c>
      <c r="N8341" t="b">
        <f t="shared" ref="N8341" si="16936">AND(MIN($F8339,$F8340,$F8341)=$F8341,MAX($H8339,$H8340,$H8341)=$H8341)</f>
        <v>0</v>
      </c>
      <c r="O8341" t="b">
        <f t="shared" ref="O8341" si="16937">AND(NOT(N8339),NOT(N8340),N8341)</f>
        <v>0</v>
      </c>
    </row>
    <row r="8342" spans="1:15" x14ac:dyDescent="0.25">
      <c r="A8342" t="s">
        <v>13</v>
      </c>
      <c r="B8342" t="s">
        <v>18</v>
      </c>
      <c r="C8342">
        <v>250</v>
      </c>
      <c r="D8342">
        <v>132</v>
      </c>
      <c r="E8342" t="b">
        <v>0</v>
      </c>
      <c r="F8342">
        <v>0.114</v>
      </c>
      <c r="G8342">
        <v>256</v>
      </c>
      <c r="H8342">
        <v>256</v>
      </c>
      <c r="I8342">
        <v>1341</v>
      </c>
      <c r="J8342">
        <v>716</v>
      </c>
      <c r="K8342">
        <v>101</v>
      </c>
      <c r="L8342">
        <v>11</v>
      </c>
      <c r="M8342">
        <f t="shared" si="16899"/>
        <v>0</v>
      </c>
      <c r="N8342" t="b">
        <f t="shared" ref="N8342" si="16938">AND(MIN($F8342,$F8343,$F8344)=$F8342,MAX($H8342,$H8343,$H8344)=$H8342)</f>
        <v>1</v>
      </c>
      <c r="O8342" t="b">
        <f t="shared" ref="O8342" si="16939">AND(N8342,NOT(N8343),NOT(N8344))</f>
        <v>1</v>
      </c>
    </row>
    <row r="8343" spans="1:15" x14ac:dyDescent="0.25">
      <c r="A8343" t="s">
        <v>15</v>
      </c>
      <c r="B8343" t="s">
        <v>18</v>
      </c>
      <c r="C8343">
        <v>250</v>
      </c>
      <c r="D8343">
        <v>132</v>
      </c>
      <c r="E8343" t="b">
        <v>0</v>
      </c>
      <c r="F8343">
        <v>0.129</v>
      </c>
      <c r="G8343">
        <v>256</v>
      </c>
      <c r="H8343">
        <v>256</v>
      </c>
      <c r="I8343">
        <v>717</v>
      </c>
      <c r="J8343">
        <v>716</v>
      </c>
      <c r="K8343">
        <v>101</v>
      </c>
      <c r="L8343">
        <v>11</v>
      </c>
      <c r="M8343">
        <f t="shared" si="16899"/>
        <v>0</v>
      </c>
      <c r="N8343" t="b">
        <f t="shared" ref="N8343" si="16940">AND(MIN($F8342,$F8343,$F8344)=$F8343,MAX($H8342,$H8343,$H8344)=$H8343)</f>
        <v>0</v>
      </c>
      <c r="O8343" t="b">
        <f t="shared" ref="O8343" si="16941">AND(NOT(N8342),N8343,NOT(N8344))</f>
        <v>0</v>
      </c>
    </row>
    <row r="8344" spans="1:15" x14ac:dyDescent="0.25">
      <c r="A8344" t="s">
        <v>19</v>
      </c>
      <c r="B8344" t="s">
        <v>18</v>
      </c>
      <c r="C8344">
        <v>250</v>
      </c>
      <c r="D8344">
        <v>132</v>
      </c>
      <c r="E8344" t="b">
        <v>0</v>
      </c>
      <c r="F8344">
        <v>0.13200000000000001</v>
      </c>
      <c r="G8344">
        <v>256</v>
      </c>
      <c r="H8344">
        <v>256</v>
      </c>
      <c r="I8344">
        <v>1341</v>
      </c>
      <c r="J8344">
        <v>716</v>
      </c>
      <c r="K8344">
        <v>101</v>
      </c>
      <c r="L8344">
        <v>11</v>
      </c>
      <c r="M8344">
        <f t="shared" si="16899"/>
        <v>0</v>
      </c>
      <c r="N8344" t="b">
        <f t="shared" ref="N8344" si="16942">AND(MIN($F8342,$F8343,$F8344)=$F8344,MAX($H8342,$H8343,$H8344)=$H8344)</f>
        <v>0</v>
      </c>
      <c r="O8344" t="b">
        <f t="shared" ref="O8344" si="16943">AND(NOT(N8342),NOT(N8343),N8344)</f>
        <v>0</v>
      </c>
    </row>
    <row r="8345" spans="1:15" x14ac:dyDescent="0.25">
      <c r="A8345" t="s">
        <v>13</v>
      </c>
      <c r="B8345" t="s">
        <v>18</v>
      </c>
      <c r="C8345">
        <v>250</v>
      </c>
      <c r="D8345">
        <v>133</v>
      </c>
      <c r="E8345" t="b">
        <v>0</v>
      </c>
      <c r="F8345">
        <v>0.56299999999999994</v>
      </c>
      <c r="G8345">
        <v>256</v>
      </c>
      <c r="H8345">
        <v>256</v>
      </c>
      <c r="I8345">
        <v>46299</v>
      </c>
      <c r="J8345">
        <v>25264</v>
      </c>
      <c r="K8345">
        <v>12373</v>
      </c>
      <c r="L8345">
        <v>19</v>
      </c>
      <c r="M8345">
        <f t="shared" si="16899"/>
        <v>0</v>
      </c>
      <c r="N8345" t="b">
        <f t="shared" ref="N8345" si="16944">AND(MIN($F8345,$F8346,$F8347)=$F8345,MAX($H8345,$H8346,$H8347)=$H8345)</f>
        <v>0</v>
      </c>
      <c r="O8345" t="b">
        <f t="shared" ref="O8345" si="16945">AND(N8345,NOT(N8346),NOT(N8347))</f>
        <v>0</v>
      </c>
    </row>
    <row r="8346" spans="1:15" x14ac:dyDescent="0.25">
      <c r="A8346" t="s">
        <v>15</v>
      </c>
      <c r="B8346" t="s">
        <v>18</v>
      </c>
      <c r="C8346">
        <v>250</v>
      </c>
      <c r="D8346">
        <v>133</v>
      </c>
      <c r="E8346" t="b">
        <v>0</v>
      </c>
      <c r="F8346">
        <v>0.33400000000000002</v>
      </c>
      <c r="G8346">
        <v>256</v>
      </c>
      <c r="H8346">
        <v>256</v>
      </c>
      <c r="I8346">
        <v>25329</v>
      </c>
      <c r="J8346">
        <v>25264</v>
      </c>
      <c r="K8346">
        <v>12373</v>
      </c>
      <c r="L8346">
        <v>19</v>
      </c>
      <c r="M8346">
        <f t="shared" si="16899"/>
        <v>0</v>
      </c>
      <c r="N8346" t="b">
        <f t="shared" ref="N8346" si="16946">AND(MIN($F8345,$F8346,$F8347)=$F8346,MAX($H8345,$H8346,$H8347)=$H8346)</f>
        <v>1</v>
      </c>
      <c r="O8346" t="b">
        <f t="shared" ref="O8346" si="16947">AND(NOT(N8345),N8346,NOT(N8347))</f>
        <v>1</v>
      </c>
    </row>
    <row r="8347" spans="1:15" x14ac:dyDescent="0.25">
      <c r="A8347" t="s">
        <v>19</v>
      </c>
      <c r="B8347" t="s">
        <v>18</v>
      </c>
      <c r="C8347">
        <v>250</v>
      </c>
      <c r="D8347">
        <v>133</v>
      </c>
      <c r="E8347" t="b">
        <v>0</v>
      </c>
      <c r="F8347">
        <v>0.74399999999999999</v>
      </c>
      <c r="G8347">
        <v>256</v>
      </c>
      <c r="H8347">
        <v>256</v>
      </c>
      <c r="I8347">
        <v>46299</v>
      </c>
      <c r="J8347">
        <v>25264</v>
      </c>
      <c r="K8347">
        <v>12373</v>
      </c>
      <c r="L8347">
        <v>19</v>
      </c>
      <c r="M8347">
        <f t="shared" si="16899"/>
        <v>0</v>
      </c>
      <c r="N8347" t="b">
        <f t="shared" ref="N8347" si="16948">AND(MIN($F8345,$F8346,$F8347)=$F8347,MAX($H8345,$H8346,$H8347)=$H8347)</f>
        <v>0</v>
      </c>
      <c r="O8347" t="b">
        <f t="shared" ref="O8347" si="16949">AND(NOT(N8345),NOT(N8346),N8347)</f>
        <v>0</v>
      </c>
    </row>
    <row r="8348" spans="1:15" x14ac:dyDescent="0.25">
      <c r="A8348" t="s">
        <v>13</v>
      </c>
      <c r="B8348" t="s">
        <v>18</v>
      </c>
      <c r="C8348">
        <v>250</v>
      </c>
      <c r="D8348">
        <v>134</v>
      </c>
      <c r="E8348" t="b">
        <v>0</v>
      </c>
      <c r="F8348">
        <v>0.14399999999999999</v>
      </c>
      <c r="G8348">
        <v>256</v>
      </c>
      <c r="H8348">
        <v>256</v>
      </c>
      <c r="I8348">
        <v>1824</v>
      </c>
      <c r="J8348">
        <v>1038</v>
      </c>
      <c r="K8348">
        <v>262</v>
      </c>
      <c r="L8348">
        <v>10</v>
      </c>
      <c r="M8348">
        <f t="shared" si="16899"/>
        <v>0</v>
      </c>
      <c r="N8348" t="b">
        <f t="shared" ref="N8348" si="16950">AND(MIN($F8348,$F8349,$F8350)=$F8348,MAX($H8348,$H8349,$H8350)=$H8348)</f>
        <v>0</v>
      </c>
      <c r="O8348" t="b">
        <f t="shared" ref="O8348" si="16951">AND(N8348,NOT(N8349),NOT(N8350))</f>
        <v>0</v>
      </c>
    </row>
    <row r="8349" spans="1:15" x14ac:dyDescent="0.25">
      <c r="A8349" t="s">
        <v>15</v>
      </c>
      <c r="B8349" t="s">
        <v>18</v>
      </c>
      <c r="C8349">
        <v>250</v>
      </c>
      <c r="D8349">
        <v>134</v>
      </c>
      <c r="E8349" t="b">
        <v>0</v>
      </c>
      <c r="F8349">
        <v>0.158</v>
      </c>
      <c r="G8349">
        <v>256</v>
      </c>
      <c r="H8349">
        <v>256</v>
      </c>
      <c r="I8349">
        <v>1039</v>
      </c>
      <c r="J8349">
        <v>1038</v>
      </c>
      <c r="K8349">
        <v>262</v>
      </c>
      <c r="L8349">
        <v>10</v>
      </c>
      <c r="M8349">
        <f t="shared" si="16899"/>
        <v>0</v>
      </c>
      <c r="N8349" t="b">
        <f t="shared" ref="N8349" si="16952">AND(MIN($F8348,$F8349,$F8350)=$F8349,MAX($H8348,$H8349,$H8350)=$H8349)</f>
        <v>0</v>
      </c>
      <c r="O8349" t="b">
        <f t="shared" ref="O8349" si="16953">AND(NOT(N8348),N8349,NOT(N8350))</f>
        <v>0</v>
      </c>
    </row>
    <row r="8350" spans="1:15" x14ac:dyDescent="0.25">
      <c r="A8350" t="s">
        <v>19</v>
      </c>
      <c r="B8350" t="s">
        <v>18</v>
      </c>
      <c r="C8350">
        <v>250</v>
      </c>
      <c r="D8350">
        <v>134</v>
      </c>
      <c r="E8350" t="b">
        <v>0</v>
      </c>
      <c r="F8350">
        <v>0.13700000000000001</v>
      </c>
      <c r="G8350">
        <v>256</v>
      </c>
      <c r="H8350">
        <v>256</v>
      </c>
      <c r="I8350">
        <v>1824</v>
      </c>
      <c r="J8350">
        <v>1038</v>
      </c>
      <c r="K8350">
        <v>262</v>
      </c>
      <c r="L8350">
        <v>10</v>
      </c>
      <c r="M8350">
        <f t="shared" si="16899"/>
        <v>0</v>
      </c>
      <c r="N8350" t="b">
        <f t="shared" ref="N8350" si="16954">AND(MIN($F8348,$F8349,$F8350)=$F8350,MAX($H8348,$H8349,$H8350)=$H8350)</f>
        <v>1</v>
      </c>
      <c r="O8350" t="b">
        <f t="shared" ref="O8350" si="16955">AND(NOT(N8348),NOT(N8349),N8350)</f>
        <v>1</v>
      </c>
    </row>
    <row r="8351" spans="1:15" x14ac:dyDescent="0.25">
      <c r="A8351" t="s">
        <v>13</v>
      </c>
      <c r="B8351" t="s">
        <v>18</v>
      </c>
      <c r="C8351">
        <v>250</v>
      </c>
      <c r="D8351">
        <v>135</v>
      </c>
      <c r="E8351" t="b">
        <v>0</v>
      </c>
      <c r="F8351">
        <v>1.403</v>
      </c>
      <c r="G8351">
        <v>256</v>
      </c>
      <c r="H8351">
        <v>256</v>
      </c>
      <c r="I8351">
        <v>135223</v>
      </c>
      <c r="J8351">
        <v>73652</v>
      </c>
      <c r="K8351">
        <v>36567</v>
      </c>
      <c r="L8351">
        <v>24</v>
      </c>
      <c r="M8351">
        <f t="shared" si="16899"/>
        <v>0</v>
      </c>
      <c r="N8351" t="b">
        <f t="shared" ref="N8351" si="16956">AND(MIN($F8351,$F8352,$F8353)=$F8351,MAX($H8351,$H8352,$H8353)=$H8351)</f>
        <v>0</v>
      </c>
      <c r="O8351" t="b">
        <f t="shared" ref="O8351" si="16957">AND(N8351,NOT(N8352),NOT(N8353))</f>
        <v>0</v>
      </c>
    </row>
    <row r="8352" spans="1:15" x14ac:dyDescent="0.25">
      <c r="A8352" t="s">
        <v>15</v>
      </c>
      <c r="B8352" t="s">
        <v>18</v>
      </c>
      <c r="C8352">
        <v>250</v>
      </c>
      <c r="D8352">
        <v>135</v>
      </c>
      <c r="E8352" t="b">
        <v>0</v>
      </c>
      <c r="F8352">
        <v>0.63700000000000001</v>
      </c>
      <c r="G8352">
        <v>256</v>
      </c>
      <c r="H8352">
        <v>256</v>
      </c>
      <c r="I8352">
        <v>74728</v>
      </c>
      <c r="J8352">
        <v>73652</v>
      </c>
      <c r="K8352">
        <v>36567</v>
      </c>
      <c r="L8352">
        <v>24</v>
      </c>
      <c r="M8352">
        <f t="shared" si="16899"/>
        <v>0</v>
      </c>
      <c r="N8352" t="b">
        <f t="shared" ref="N8352" si="16958">AND(MIN($F8351,$F8352,$F8353)=$F8352,MAX($H8351,$H8352,$H8353)=$H8352)</f>
        <v>1</v>
      </c>
      <c r="O8352" t="b">
        <f t="shared" ref="O8352" si="16959">AND(NOT(N8351),N8352,NOT(N8353))</f>
        <v>1</v>
      </c>
    </row>
    <row r="8353" spans="1:15" x14ac:dyDescent="0.25">
      <c r="A8353" t="s">
        <v>19</v>
      </c>
      <c r="B8353" t="s">
        <v>18</v>
      </c>
      <c r="C8353">
        <v>250</v>
      </c>
      <c r="D8353">
        <v>135</v>
      </c>
      <c r="E8353" t="b">
        <v>0</v>
      </c>
      <c r="F8353">
        <v>1.3149999999999999</v>
      </c>
      <c r="G8353">
        <v>256</v>
      </c>
      <c r="H8353">
        <v>256</v>
      </c>
      <c r="I8353">
        <v>135223</v>
      </c>
      <c r="J8353">
        <v>73652</v>
      </c>
      <c r="K8353">
        <v>36567</v>
      </c>
      <c r="L8353">
        <v>24</v>
      </c>
      <c r="M8353">
        <f t="shared" si="16899"/>
        <v>0</v>
      </c>
      <c r="N8353" t="b">
        <f t="shared" ref="N8353" si="16960">AND(MIN($F8351,$F8352,$F8353)=$F8353,MAX($H8351,$H8352,$H8353)=$H8353)</f>
        <v>0</v>
      </c>
      <c r="O8353" t="b">
        <f t="shared" ref="O8353" si="16961">AND(NOT(N8351),NOT(N8352),N8353)</f>
        <v>0</v>
      </c>
    </row>
    <row r="8354" spans="1:15" x14ac:dyDescent="0.25">
      <c r="A8354" t="s">
        <v>13</v>
      </c>
      <c r="B8354" t="s">
        <v>18</v>
      </c>
      <c r="C8354">
        <v>250</v>
      </c>
      <c r="D8354">
        <v>136</v>
      </c>
      <c r="E8354" t="b">
        <v>0</v>
      </c>
      <c r="F8354">
        <v>0.21099999999999999</v>
      </c>
      <c r="G8354">
        <v>256</v>
      </c>
      <c r="H8354">
        <v>256</v>
      </c>
      <c r="I8354">
        <v>10335</v>
      </c>
      <c r="J8354">
        <v>6468</v>
      </c>
      <c r="K8354">
        <v>2974</v>
      </c>
      <c r="L8354">
        <v>17</v>
      </c>
      <c r="M8354">
        <f t="shared" si="16899"/>
        <v>0</v>
      </c>
      <c r="N8354" t="b">
        <f t="shared" ref="N8354" si="16962">AND(MIN($F8354,$F8355,$F8356)=$F8354,MAX($H8354,$H8355,$H8356)=$H8354)</f>
        <v>0</v>
      </c>
      <c r="O8354" t="b">
        <f t="shared" ref="O8354" si="16963">AND(N8354,NOT(N8355),NOT(N8356))</f>
        <v>0</v>
      </c>
    </row>
    <row r="8355" spans="1:15" x14ac:dyDescent="0.25">
      <c r="A8355" t="s">
        <v>15</v>
      </c>
      <c r="B8355" t="s">
        <v>18</v>
      </c>
      <c r="C8355">
        <v>250</v>
      </c>
      <c r="D8355">
        <v>136</v>
      </c>
      <c r="E8355" t="b">
        <v>0</v>
      </c>
      <c r="F8355">
        <v>0.17599999999999999</v>
      </c>
      <c r="G8355">
        <v>256</v>
      </c>
      <c r="H8355">
        <v>256</v>
      </c>
      <c r="I8355">
        <v>6470</v>
      </c>
      <c r="J8355">
        <v>6468</v>
      </c>
      <c r="K8355">
        <v>2974</v>
      </c>
      <c r="L8355">
        <v>17</v>
      </c>
      <c r="M8355">
        <f t="shared" si="16899"/>
        <v>0</v>
      </c>
      <c r="N8355" t="b">
        <f t="shared" ref="N8355" si="16964">AND(MIN($F8354,$F8355,$F8356)=$F8355,MAX($H8354,$H8355,$H8356)=$H8355)</f>
        <v>1</v>
      </c>
      <c r="O8355" t="b">
        <f t="shared" ref="O8355" si="16965">AND(NOT(N8354),N8355,NOT(N8356))</f>
        <v>1</v>
      </c>
    </row>
    <row r="8356" spans="1:15" x14ac:dyDescent="0.25">
      <c r="A8356" t="s">
        <v>19</v>
      </c>
      <c r="B8356" t="s">
        <v>18</v>
      </c>
      <c r="C8356">
        <v>250</v>
      </c>
      <c r="D8356">
        <v>136</v>
      </c>
      <c r="E8356" t="b">
        <v>0</v>
      </c>
      <c r="F8356">
        <v>0.20599999999999999</v>
      </c>
      <c r="G8356">
        <v>256</v>
      </c>
      <c r="H8356">
        <v>256</v>
      </c>
      <c r="I8356">
        <v>10335</v>
      </c>
      <c r="J8356">
        <v>6468</v>
      </c>
      <c r="K8356">
        <v>2974</v>
      </c>
      <c r="L8356">
        <v>17</v>
      </c>
      <c r="M8356">
        <f t="shared" si="16899"/>
        <v>0</v>
      </c>
      <c r="N8356" t="b">
        <f t="shared" ref="N8356" si="16966">AND(MIN($F8354,$F8355,$F8356)=$F8356,MAX($H8354,$H8355,$H8356)=$H8356)</f>
        <v>0</v>
      </c>
      <c r="O8356" t="b">
        <f t="shared" ref="O8356" si="16967">AND(NOT(N8354),NOT(N8355),N8356)</f>
        <v>0</v>
      </c>
    </row>
    <row r="8357" spans="1:15" x14ac:dyDescent="0.25">
      <c r="A8357" t="s">
        <v>13</v>
      </c>
      <c r="B8357" t="s">
        <v>18</v>
      </c>
      <c r="C8357">
        <v>250</v>
      </c>
      <c r="D8357">
        <v>137</v>
      </c>
      <c r="E8357" t="b">
        <v>0</v>
      </c>
      <c r="F8357">
        <v>0.108</v>
      </c>
      <c r="G8357">
        <v>256</v>
      </c>
      <c r="H8357">
        <v>256</v>
      </c>
      <c r="I8357">
        <v>1166</v>
      </c>
      <c r="J8357">
        <v>602</v>
      </c>
      <c r="K8357">
        <v>44</v>
      </c>
      <c r="L8357">
        <v>11</v>
      </c>
      <c r="M8357">
        <f t="shared" si="16899"/>
        <v>0</v>
      </c>
      <c r="N8357" t="b">
        <f t="shared" ref="N8357" si="16968">AND(MIN($F8357,$F8358,$F8359)=$F8357,MAX($H8357,$H8358,$H8359)=$H8357)</f>
        <v>0</v>
      </c>
      <c r="O8357" t="b">
        <f t="shared" ref="O8357" si="16969">AND(N8357,NOT(N8358),NOT(N8359))</f>
        <v>0</v>
      </c>
    </row>
    <row r="8358" spans="1:15" x14ac:dyDescent="0.25">
      <c r="A8358" t="s">
        <v>15</v>
      </c>
      <c r="B8358" t="s">
        <v>18</v>
      </c>
      <c r="C8358">
        <v>250</v>
      </c>
      <c r="D8358">
        <v>137</v>
      </c>
      <c r="E8358" t="b">
        <v>0</v>
      </c>
      <c r="F8358">
        <v>0.155</v>
      </c>
      <c r="G8358">
        <v>256</v>
      </c>
      <c r="H8358">
        <v>256</v>
      </c>
      <c r="I8358">
        <v>1212</v>
      </c>
      <c r="J8358">
        <v>1212</v>
      </c>
      <c r="K8358">
        <v>349</v>
      </c>
      <c r="L8358">
        <v>11</v>
      </c>
      <c r="M8358">
        <f t="shared" si="16899"/>
        <v>0</v>
      </c>
      <c r="N8358" t="b">
        <f t="shared" ref="N8358" si="16970">AND(MIN($F8357,$F8358,$F8359)=$F8358,MAX($H8357,$H8358,$H8359)=$H8358)</f>
        <v>0</v>
      </c>
      <c r="O8358" t="b">
        <f t="shared" ref="O8358" si="16971">AND(NOT(N8357),N8358,NOT(N8359))</f>
        <v>0</v>
      </c>
    </row>
    <row r="8359" spans="1:15" x14ac:dyDescent="0.25">
      <c r="A8359" t="s">
        <v>19</v>
      </c>
      <c r="B8359" t="s">
        <v>18</v>
      </c>
      <c r="C8359">
        <v>250</v>
      </c>
      <c r="D8359">
        <v>137</v>
      </c>
      <c r="E8359" t="b">
        <v>0</v>
      </c>
      <c r="F8359">
        <v>9.9000000000000005E-2</v>
      </c>
      <c r="G8359">
        <v>256</v>
      </c>
      <c r="H8359">
        <v>256</v>
      </c>
      <c r="I8359">
        <v>1166</v>
      </c>
      <c r="J8359">
        <v>602</v>
      </c>
      <c r="K8359">
        <v>44</v>
      </c>
      <c r="L8359">
        <v>11</v>
      </c>
      <c r="M8359">
        <f t="shared" si="16899"/>
        <v>0</v>
      </c>
      <c r="N8359" t="b">
        <f t="shared" ref="N8359" si="16972">AND(MIN($F8357,$F8358,$F8359)=$F8359,MAX($H8357,$H8358,$H8359)=$H8359)</f>
        <v>1</v>
      </c>
      <c r="O8359" t="b">
        <f t="shared" ref="O8359" si="16973">AND(NOT(N8357),NOT(N8358),N8359)</f>
        <v>1</v>
      </c>
    </row>
    <row r="8360" spans="1:15" x14ac:dyDescent="0.25">
      <c r="A8360" t="s">
        <v>13</v>
      </c>
      <c r="B8360" t="s">
        <v>18</v>
      </c>
      <c r="C8360">
        <v>250</v>
      </c>
      <c r="D8360">
        <v>138</v>
      </c>
      <c r="E8360" t="b">
        <v>0</v>
      </c>
      <c r="F8360">
        <v>0.108</v>
      </c>
      <c r="G8360">
        <v>256</v>
      </c>
      <c r="H8360">
        <v>256</v>
      </c>
      <c r="I8360">
        <v>1470</v>
      </c>
      <c r="J8360">
        <v>802</v>
      </c>
      <c r="K8360">
        <v>144</v>
      </c>
      <c r="L8360">
        <v>11</v>
      </c>
      <c r="M8360">
        <f t="shared" si="16899"/>
        <v>0</v>
      </c>
      <c r="N8360" t="b">
        <f t="shared" ref="N8360" si="16974">AND(MIN($F8360,$F8361,$F8362)=$F8360,MAX($H8360,$H8361,$H8362)=$H8360)</f>
        <v>0</v>
      </c>
      <c r="O8360" t="b">
        <f t="shared" ref="O8360" si="16975">AND(N8360,NOT(N8361),NOT(N8362))</f>
        <v>0</v>
      </c>
    </row>
    <row r="8361" spans="1:15" x14ac:dyDescent="0.25">
      <c r="A8361" t="s">
        <v>15</v>
      </c>
      <c r="B8361" t="s">
        <v>18</v>
      </c>
      <c r="C8361">
        <v>250</v>
      </c>
      <c r="D8361">
        <v>138</v>
      </c>
      <c r="E8361" t="b">
        <v>0</v>
      </c>
      <c r="F8361">
        <v>8.5999999999999993E-2</v>
      </c>
      <c r="G8361">
        <v>256</v>
      </c>
      <c r="H8361">
        <v>256</v>
      </c>
      <c r="I8361">
        <v>803</v>
      </c>
      <c r="J8361">
        <v>802</v>
      </c>
      <c r="K8361">
        <v>144</v>
      </c>
      <c r="L8361">
        <v>11</v>
      </c>
      <c r="M8361">
        <f t="shared" si="16899"/>
        <v>0</v>
      </c>
      <c r="N8361" t="b">
        <f t="shared" ref="N8361" si="16976">AND(MIN($F8360,$F8361,$F8362)=$F8361,MAX($H8360,$H8361,$H8362)=$H8361)</f>
        <v>1</v>
      </c>
      <c r="O8361" t="b">
        <f t="shared" ref="O8361" si="16977">AND(NOT(N8360),N8361,NOT(N8362))</f>
        <v>1</v>
      </c>
    </row>
    <row r="8362" spans="1:15" x14ac:dyDescent="0.25">
      <c r="A8362" t="s">
        <v>19</v>
      </c>
      <c r="B8362" t="s">
        <v>18</v>
      </c>
      <c r="C8362">
        <v>250</v>
      </c>
      <c r="D8362">
        <v>138</v>
      </c>
      <c r="E8362" t="b">
        <v>0</v>
      </c>
      <c r="F8362">
        <v>0.113</v>
      </c>
      <c r="G8362">
        <v>256</v>
      </c>
      <c r="H8362">
        <v>256</v>
      </c>
      <c r="I8362">
        <v>1470</v>
      </c>
      <c r="J8362">
        <v>802</v>
      </c>
      <c r="K8362">
        <v>144</v>
      </c>
      <c r="L8362">
        <v>11</v>
      </c>
      <c r="M8362">
        <f t="shared" si="16899"/>
        <v>0</v>
      </c>
      <c r="N8362" t="b">
        <f t="shared" ref="N8362" si="16978">AND(MIN($F8360,$F8361,$F8362)=$F8362,MAX($H8360,$H8361,$H8362)=$H8362)</f>
        <v>0</v>
      </c>
      <c r="O8362" t="b">
        <f t="shared" ref="O8362" si="16979">AND(NOT(N8360),NOT(N8361),N8362)</f>
        <v>0</v>
      </c>
    </row>
    <row r="8363" spans="1:15" x14ac:dyDescent="0.25">
      <c r="A8363" t="s">
        <v>13</v>
      </c>
      <c r="B8363" t="s">
        <v>18</v>
      </c>
      <c r="C8363">
        <v>250</v>
      </c>
      <c r="D8363">
        <v>139</v>
      </c>
      <c r="E8363" t="b">
        <v>0</v>
      </c>
      <c r="F8363">
        <v>0.18099999999999999</v>
      </c>
      <c r="G8363">
        <v>256</v>
      </c>
      <c r="H8363">
        <v>256</v>
      </c>
      <c r="I8363">
        <v>2862</v>
      </c>
      <c r="J8363">
        <v>1721</v>
      </c>
      <c r="K8363">
        <v>604</v>
      </c>
      <c r="L8363">
        <v>9</v>
      </c>
      <c r="M8363">
        <f t="shared" si="16899"/>
        <v>0</v>
      </c>
      <c r="N8363" t="b">
        <f t="shared" ref="N8363" si="16980">AND(MIN($F8363,$F8364,$F8365)=$F8363,MAX($H8363,$H8364,$H8365)=$H8363)</f>
        <v>0</v>
      </c>
      <c r="O8363" t="b">
        <f t="shared" ref="O8363" si="16981">AND(N8363,NOT(N8364),NOT(N8365))</f>
        <v>0</v>
      </c>
    </row>
    <row r="8364" spans="1:15" x14ac:dyDescent="0.25">
      <c r="A8364" t="s">
        <v>15</v>
      </c>
      <c r="B8364" t="s">
        <v>18</v>
      </c>
      <c r="C8364">
        <v>250</v>
      </c>
      <c r="D8364">
        <v>139</v>
      </c>
      <c r="E8364" t="b">
        <v>0</v>
      </c>
      <c r="F8364">
        <v>0.191</v>
      </c>
      <c r="G8364">
        <v>256</v>
      </c>
      <c r="H8364">
        <v>256</v>
      </c>
      <c r="I8364">
        <v>1721</v>
      </c>
      <c r="J8364">
        <v>1721</v>
      </c>
      <c r="K8364">
        <v>604</v>
      </c>
      <c r="L8364">
        <v>9</v>
      </c>
      <c r="M8364">
        <f t="shared" si="16899"/>
        <v>0</v>
      </c>
      <c r="N8364" t="b">
        <f t="shared" ref="N8364" si="16982">AND(MIN($F8363,$F8364,$F8365)=$F8364,MAX($H8363,$H8364,$H8365)=$H8364)</f>
        <v>0</v>
      </c>
      <c r="O8364" t="b">
        <f t="shared" ref="O8364" si="16983">AND(NOT(N8363),N8364,NOT(N8365))</f>
        <v>0</v>
      </c>
    </row>
    <row r="8365" spans="1:15" x14ac:dyDescent="0.25">
      <c r="A8365" t="s">
        <v>19</v>
      </c>
      <c r="B8365" t="s">
        <v>18</v>
      </c>
      <c r="C8365">
        <v>250</v>
      </c>
      <c r="D8365">
        <v>139</v>
      </c>
      <c r="E8365" t="b">
        <v>0</v>
      </c>
      <c r="F8365">
        <v>0.156</v>
      </c>
      <c r="G8365">
        <v>256</v>
      </c>
      <c r="H8365">
        <v>256</v>
      </c>
      <c r="I8365">
        <v>2862</v>
      </c>
      <c r="J8365">
        <v>1721</v>
      </c>
      <c r="K8365">
        <v>604</v>
      </c>
      <c r="L8365">
        <v>9</v>
      </c>
      <c r="M8365">
        <f t="shared" si="16899"/>
        <v>0</v>
      </c>
      <c r="N8365" t="b">
        <f t="shared" ref="N8365" si="16984">AND(MIN($F8363,$F8364,$F8365)=$F8365,MAX($H8363,$H8364,$H8365)=$H8365)</f>
        <v>1</v>
      </c>
      <c r="O8365" t="b">
        <f t="shared" ref="O8365" si="16985">AND(NOT(N8363),NOT(N8364),N8365)</f>
        <v>1</v>
      </c>
    </row>
    <row r="8366" spans="1:15" x14ac:dyDescent="0.25">
      <c r="A8366" t="s">
        <v>13</v>
      </c>
      <c r="B8366" t="s">
        <v>18</v>
      </c>
      <c r="C8366">
        <v>250</v>
      </c>
      <c r="D8366">
        <v>13</v>
      </c>
      <c r="E8366" t="b">
        <v>0</v>
      </c>
      <c r="F8366">
        <v>0.13800000000000001</v>
      </c>
      <c r="G8366">
        <v>256</v>
      </c>
      <c r="H8366">
        <v>256</v>
      </c>
      <c r="I8366">
        <v>2217</v>
      </c>
      <c r="J8366">
        <v>1291</v>
      </c>
      <c r="K8366">
        <v>389</v>
      </c>
      <c r="L8366">
        <v>9</v>
      </c>
      <c r="M8366">
        <f t="shared" si="16899"/>
        <v>0</v>
      </c>
      <c r="N8366" t="b">
        <f t="shared" ref="N8366" si="16986">AND(MIN($F8366,$F8367,$F8368)=$F8366,MAX($H8366,$H8367,$H8368)=$H8366)</f>
        <v>0</v>
      </c>
      <c r="O8366" t="b">
        <f t="shared" ref="O8366" si="16987">AND(N8366,NOT(N8367),NOT(N8368))</f>
        <v>0</v>
      </c>
    </row>
    <row r="8367" spans="1:15" x14ac:dyDescent="0.25">
      <c r="A8367" t="s">
        <v>15</v>
      </c>
      <c r="B8367" t="s">
        <v>18</v>
      </c>
      <c r="C8367">
        <v>250</v>
      </c>
      <c r="D8367">
        <v>13</v>
      </c>
      <c r="E8367" t="b">
        <v>0</v>
      </c>
      <c r="F8367">
        <v>0.11600000000000001</v>
      </c>
      <c r="G8367">
        <v>256</v>
      </c>
      <c r="H8367">
        <v>256</v>
      </c>
      <c r="I8367">
        <v>1291</v>
      </c>
      <c r="J8367">
        <v>1291</v>
      </c>
      <c r="K8367">
        <v>389</v>
      </c>
      <c r="L8367">
        <v>9</v>
      </c>
      <c r="M8367">
        <f t="shared" si="16899"/>
        <v>0</v>
      </c>
      <c r="N8367" t="b">
        <f t="shared" ref="N8367" si="16988">AND(MIN($F8366,$F8367,$F8368)=$F8367,MAX($H8366,$H8367,$H8368)=$H8367)</f>
        <v>1</v>
      </c>
      <c r="O8367" t="b">
        <f t="shared" ref="O8367" si="16989">AND(NOT(N8366),N8367,NOT(N8368))</f>
        <v>1</v>
      </c>
    </row>
    <row r="8368" spans="1:15" x14ac:dyDescent="0.25">
      <c r="A8368" t="s">
        <v>19</v>
      </c>
      <c r="B8368" t="s">
        <v>18</v>
      </c>
      <c r="C8368">
        <v>250</v>
      </c>
      <c r="D8368">
        <v>13</v>
      </c>
      <c r="E8368" t="b">
        <v>0</v>
      </c>
      <c r="F8368">
        <v>0.121</v>
      </c>
      <c r="G8368">
        <v>256</v>
      </c>
      <c r="H8368">
        <v>256</v>
      </c>
      <c r="I8368">
        <v>2217</v>
      </c>
      <c r="J8368">
        <v>1291</v>
      </c>
      <c r="K8368">
        <v>389</v>
      </c>
      <c r="L8368">
        <v>9</v>
      </c>
      <c r="M8368">
        <f t="shared" si="16899"/>
        <v>0</v>
      </c>
      <c r="N8368" t="b">
        <f t="shared" ref="N8368" si="16990">AND(MIN($F8366,$F8367,$F8368)=$F8368,MAX($H8366,$H8367,$H8368)=$H8368)</f>
        <v>0</v>
      </c>
      <c r="O8368" t="b">
        <f t="shared" ref="O8368" si="16991">AND(NOT(N8366),NOT(N8367),N8368)</f>
        <v>0</v>
      </c>
    </row>
    <row r="8369" spans="1:15" x14ac:dyDescent="0.25">
      <c r="A8369" t="s">
        <v>13</v>
      </c>
      <c r="B8369" t="s">
        <v>18</v>
      </c>
      <c r="C8369">
        <v>250</v>
      </c>
      <c r="D8369">
        <v>140</v>
      </c>
      <c r="E8369" t="b">
        <v>0</v>
      </c>
      <c r="F8369">
        <v>0.32900000000000001</v>
      </c>
      <c r="G8369">
        <v>256</v>
      </c>
      <c r="H8369">
        <v>256</v>
      </c>
      <c r="I8369">
        <v>24420</v>
      </c>
      <c r="J8369">
        <v>13781</v>
      </c>
      <c r="K8369">
        <v>6630</v>
      </c>
      <c r="L8369">
        <v>19</v>
      </c>
      <c r="M8369">
        <f t="shared" si="16899"/>
        <v>0</v>
      </c>
      <c r="N8369" t="b">
        <f t="shared" ref="N8369" si="16992">AND(MIN($F8369,$F8370,$F8371)=$F8369,MAX($H8369,$H8370,$H8371)=$H8369)</f>
        <v>0</v>
      </c>
      <c r="O8369" t="b">
        <f t="shared" ref="O8369" si="16993">AND(N8369,NOT(N8370),NOT(N8371))</f>
        <v>0</v>
      </c>
    </row>
    <row r="8370" spans="1:15" x14ac:dyDescent="0.25">
      <c r="A8370" t="s">
        <v>15</v>
      </c>
      <c r="B8370" t="s">
        <v>18</v>
      </c>
      <c r="C8370">
        <v>250</v>
      </c>
      <c r="D8370">
        <v>140</v>
      </c>
      <c r="E8370" t="b">
        <v>0</v>
      </c>
      <c r="F8370">
        <v>0.23899999999999999</v>
      </c>
      <c r="G8370">
        <v>256</v>
      </c>
      <c r="H8370">
        <v>256</v>
      </c>
      <c r="I8370">
        <v>13818</v>
      </c>
      <c r="J8370">
        <v>13781</v>
      </c>
      <c r="K8370">
        <v>6630</v>
      </c>
      <c r="L8370">
        <v>19</v>
      </c>
      <c r="M8370">
        <f t="shared" si="16899"/>
        <v>0</v>
      </c>
      <c r="N8370" t="b">
        <f t="shared" ref="N8370" si="16994">AND(MIN($F8369,$F8370,$F8371)=$F8370,MAX($H8369,$H8370,$H8371)=$H8370)</f>
        <v>1</v>
      </c>
      <c r="O8370" t="b">
        <f t="shared" ref="O8370" si="16995">AND(NOT(N8369),N8370,NOT(N8371))</f>
        <v>1</v>
      </c>
    </row>
    <row r="8371" spans="1:15" x14ac:dyDescent="0.25">
      <c r="A8371" t="s">
        <v>19</v>
      </c>
      <c r="B8371" t="s">
        <v>18</v>
      </c>
      <c r="C8371">
        <v>250</v>
      </c>
      <c r="D8371">
        <v>140</v>
      </c>
      <c r="E8371" t="b">
        <v>0</v>
      </c>
      <c r="F8371">
        <v>0.35899999999999999</v>
      </c>
      <c r="G8371">
        <v>256</v>
      </c>
      <c r="H8371">
        <v>256</v>
      </c>
      <c r="I8371">
        <v>24420</v>
      </c>
      <c r="J8371">
        <v>13781</v>
      </c>
      <c r="K8371">
        <v>6630</v>
      </c>
      <c r="L8371">
        <v>19</v>
      </c>
      <c r="M8371">
        <f t="shared" si="16899"/>
        <v>0</v>
      </c>
      <c r="N8371" t="b">
        <f t="shared" ref="N8371" si="16996">AND(MIN($F8369,$F8370,$F8371)=$F8371,MAX($H8369,$H8370,$H8371)=$H8371)</f>
        <v>0</v>
      </c>
      <c r="O8371" t="b">
        <f t="shared" ref="O8371" si="16997">AND(NOT(N8369),NOT(N8370),N8371)</f>
        <v>0</v>
      </c>
    </row>
    <row r="8372" spans="1:15" x14ac:dyDescent="0.25">
      <c r="A8372" t="s">
        <v>13</v>
      </c>
      <c r="B8372" t="s">
        <v>18</v>
      </c>
      <c r="C8372">
        <v>250</v>
      </c>
      <c r="D8372">
        <v>141</v>
      </c>
      <c r="E8372" t="b">
        <v>0</v>
      </c>
      <c r="F8372">
        <v>1.883</v>
      </c>
      <c r="G8372">
        <v>256</v>
      </c>
      <c r="H8372">
        <v>256</v>
      </c>
      <c r="I8372">
        <v>215404</v>
      </c>
      <c r="J8372">
        <v>114479</v>
      </c>
      <c r="K8372">
        <v>56980</v>
      </c>
      <c r="L8372">
        <v>29</v>
      </c>
      <c r="M8372">
        <f t="shared" si="16899"/>
        <v>0</v>
      </c>
      <c r="N8372" t="b">
        <f t="shared" ref="N8372" si="16998">AND(MIN($F8372,$F8373,$F8374)=$F8372,MAX($H8372,$H8373,$H8374)=$H8372)</f>
        <v>0</v>
      </c>
      <c r="O8372" t="b">
        <f t="shared" ref="O8372" si="16999">AND(N8372,NOT(N8373),NOT(N8374))</f>
        <v>0</v>
      </c>
    </row>
    <row r="8373" spans="1:15" x14ac:dyDescent="0.25">
      <c r="A8373" t="s">
        <v>15</v>
      </c>
      <c r="B8373" t="s">
        <v>18</v>
      </c>
      <c r="C8373">
        <v>250</v>
      </c>
      <c r="D8373">
        <v>141</v>
      </c>
      <c r="E8373" t="b">
        <v>0</v>
      </c>
      <c r="F8373">
        <v>0.90300000000000002</v>
      </c>
      <c r="G8373">
        <v>256</v>
      </c>
      <c r="H8373">
        <v>256</v>
      </c>
      <c r="I8373">
        <v>116830</v>
      </c>
      <c r="J8373">
        <v>114479</v>
      </c>
      <c r="K8373">
        <v>56980</v>
      </c>
      <c r="L8373">
        <v>29</v>
      </c>
      <c r="M8373">
        <f t="shared" si="16899"/>
        <v>0</v>
      </c>
      <c r="N8373" t="b">
        <f t="shared" ref="N8373" si="17000">AND(MIN($F8372,$F8373,$F8374)=$F8373,MAX($H8372,$H8373,$H8374)=$H8373)</f>
        <v>1</v>
      </c>
      <c r="O8373" t="b">
        <f t="shared" ref="O8373" si="17001">AND(NOT(N8372),N8373,NOT(N8374))</f>
        <v>1</v>
      </c>
    </row>
    <row r="8374" spans="1:15" x14ac:dyDescent="0.25">
      <c r="A8374" t="s">
        <v>19</v>
      </c>
      <c r="B8374" t="s">
        <v>18</v>
      </c>
      <c r="C8374">
        <v>250</v>
      </c>
      <c r="D8374">
        <v>141</v>
      </c>
      <c r="E8374" t="b">
        <v>0</v>
      </c>
      <c r="F8374">
        <v>2.1139999999999999</v>
      </c>
      <c r="G8374">
        <v>256</v>
      </c>
      <c r="H8374">
        <v>256</v>
      </c>
      <c r="I8374">
        <v>215404</v>
      </c>
      <c r="J8374">
        <v>114479</v>
      </c>
      <c r="K8374">
        <v>56980</v>
      </c>
      <c r="L8374">
        <v>29</v>
      </c>
      <c r="M8374">
        <f t="shared" si="16899"/>
        <v>0</v>
      </c>
      <c r="N8374" t="b">
        <f t="shared" ref="N8374" si="17002">AND(MIN($F8372,$F8373,$F8374)=$F8374,MAX($H8372,$H8373,$H8374)=$H8374)</f>
        <v>0</v>
      </c>
      <c r="O8374" t="b">
        <f t="shared" ref="O8374" si="17003">AND(NOT(N8372),NOT(N8373),N8374)</f>
        <v>0</v>
      </c>
    </row>
    <row r="8375" spans="1:15" x14ac:dyDescent="0.25">
      <c r="A8375" t="s">
        <v>13</v>
      </c>
      <c r="B8375" t="s">
        <v>18</v>
      </c>
      <c r="C8375">
        <v>250</v>
      </c>
      <c r="D8375">
        <v>142</v>
      </c>
      <c r="E8375" t="b">
        <v>0</v>
      </c>
      <c r="F8375">
        <v>0.23</v>
      </c>
      <c r="G8375">
        <v>256</v>
      </c>
      <c r="H8375">
        <v>256</v>
      </c>
      <c r="I8375">
        <v>10704</v>
      </c>
      <c r="J8375">
        <v>9148</v>
      </c>
      <c r="K8375">
        <v>4316</v>
      </c>
      <c r="L8375">
        <v>13</v>
      </c>
      <c r="M8375">
        <f t="shared" si="16899"/>
        <v>0</v>
      </c>
      <c r="N8375" t="b">
        <f t="shared" ref="N8375" si="17004">AND(MIN($F8375,$F8376,$F8377)=$F8375,MAX($H8375,$H8376,$H8377)=$H8375)</f>
        <v>0</v>
      </c>
      <c r="O8375" t="b">
        <f t="shared" ref="O8375" si="17005">AND(N8375,NOT(N8376),NOT(N8377))</f>
        <v>0</v>
      </c>
    </row>
    <row r="8376" spans="1:15" x14ac:dyDescent="0.25">
      <c r="A8376" t="s">
        <v>15</v>
      </c>
      <c r="B8376" t="s">
        <v>18</v>
      </c>
      <c r="C8376">
        <v>250</v>
      </c>
      <c r="D8376">
        <v>142</v>
      </c>
      <c r="E8376" t="b">
        <v>0</v>
      </c>
      <c r="F8376">
        <v>0.17399999999999999</v>
      </c>
      <c r="G8376">
        <v>256</v>
      </c>
      <c r="H8376">
        <v>256</v>
      </c>
      <c r="I8376">
        <v>9153</v>
      </c>
      <c r="J8376">
        <v>9148</v>
      </c>
      <c r="K8376">
        <v>4316</v>
      </c>
      <c r="L8376">
        <v>13</v>
      </c>
      <c r="M8376">
        <f t="shared" si="16899"/>
        <v>0</v>
      </c>
      <c r="N8376" t="b">
        <f t="shared" ref="N8376" si="17006">AND(MIN($F8375,$F8376,$F8377)=$F8376,MAX($H8375,$H8376,$H8377)=$H8376)</f>
        <v>1</v>
      </c>
      <c r="O8376" t="b">
        <f t="shared" ref="O8376" si="17007">AND(NOT(N8375),N8376,NOT(N8377))</f>
        <v>1</v>
      </c>
    </row>
    <row r="8377" spans="1:15" x14ac:dyDescent="0.25">
      <c r="A8377" t="s">
        <v>19</v>
      </c>
      <c r="B8377" t="s">
        <v>18</v>
      </c>
      <c r="C8377">
        <v>250</v>
      </c>
      <c r="D8377">
        <v>142</v>
      </c>
      <c r="E8377" t="b">
        <v>0</v>
      </c>
      <c r="F8377">
        <v>0.221</v>
      </c>
      <c r="G8377">
        <v>256</v>
      </c>
      <c r="H8377">
        <v>256</v>
      </c>
      <c r="I8377">
        <v>10704</v>
      </c>
      <c r="J8377">
        <v>9148</v>
      </c>
      <c r="K8377">
        <v>4316</v>
      </c>
      <c r="L8377">
        <v>13</v>
      </c>
      <c r="M8377">
        <f t="shared" si="16899"/>
        <v>0</v>
      </c>
      <c r="N8377" t="b">
        <f t="shared" ref="N8377" si="17008">AND(MIN($F8375,$F8376,$F8377)=$F8377,MAX($H8375,$H8376,$H8377)=$H8377)</f>
        <v>0</v>
      </c>
      <c r="O8377" t="b">
        <f t="shared" ref="O8377" si="17009">AND(NOT(N8375),NOT(N8376),N8377)</f>
        <v>0</v>
      </c>
    </row>
    <row r="8378" spans="1:15" x14ac:dyDescent="0.25">
      <c r="A8378" t="s">
        <v>13</v>
      </c>
      <c r="B8378" t="s">
        <v>18</v>
      </c>
      <c r="C8378">
        <v>250</v>
      </c>
      <c r="D8378">
        <v>143</v>
      </c>
      <c r="E8378" t="b">
        <v>0</v>
      </c>
      <c r="F8378">
        <v>0.16</v>
      </c>
      <c r="G8378">
        <v>256</v>
      </c>
      <c r="H8378">
        <v>256</v>
      </c>
      <c r="I8378">
        <v>4730</v>
      </c>
      <c r="J8378">
        <v>3927</v>
      </c>
      <c r="K8378">
        <v>1706</v>
      </c>
      <c r="L8378">
        <v>14</v>
      </c>
      <c r="M8378">
        <f t="shared" si="16899"/>
        <v>0</v>
      </c>
      <c r="N8378" t="b">
        <f t="shared" ref="N8378" si="17010">AND(MIN($F8378,$F8379,$F8380)=$F8378,MAX($H8378,$H8379,$H8380)=$H8378)</f>
        <v>1</v>
      </c>
      <c r="O8378" t="b">
        <f t="shared" ref="O8378" si="17011">AND(N8378,NOT(N8379),NOT(N8380))</f>
        <v>1</v>
      </c>
    </row>
    <row r="8379" spans="1:15" x14ac:dyDescent="0.25">
      <c r="A8379" t="s">
        <v>15</v>
      </c>
      <c r="B8379" t="s">
        <v>18</v>
      </c>
      <c r="C8379">
        <v>250</v>
      </c>
      <c r="D8379">
        <v>143</v>
      </c>
      <c r="E8379" t="b">
        <v>0</v>
      </c>
      <c r="F8379">
        <v>0.219</v>
      </c>
      <c r="G8379">
        <v>256</v>
      </c>
      <c r="H8379">
        <v>256</v>
      </c>
      <c r="I8379">
        <v>7806</v>
      </c>
      <c r="J8379">
        <v>7803</v>
      </c>
      <c r="K8379">
        <v>3644</v>
      </c>
      <c r="L8379">
        <v>12</v>
      </c>
      <c r="M8379">
        <f t="shared" si="16899"/>
        <v>0</v>
      </c>
      <c r="N8379" t="b">
        <f t="shared" ref="N8379" si="17012">AND(MIN($F8378,$F8379,$F8380)=$F8379,MAX($H8378,$H8379,$H8380)=$H8379)</f>
        <v>0</v>
      </c>
      <c r="O8379" t="b">
        <f t="shared" ref="O8379" si="17013">AND(NOT(N8378),N8379,NOT(N8380))</f>
        <v>0</v>
      </c>
    </row>
    <row r="8380" spans="1:15" x14ac:dyDescent="0.25">
      <c r="A8380" t="s">
        <v>19</v>
      </c>
      <c r="B8380" t="s">
        <v>18</v>
      </c>
      <c r="C8380">
        <v>250</v>
      </c>
      <c r="D8380">
        <v>143</v>
      </c>
      <c r="E8380" t="b">
        <v>0</v>
      </c>
      <c r="F8380">
        <v>0.184</v>
      </c>
      <c r="G8380">
        <v>256</v>
      </c>
      <c r="H8380">
        <v>256</v>
      </c>
      <c r="I8380">
        <v>4730</v>
      </c>
      <c r="J8380">
        <v>3927</v>
      </c>
      <c r="K8380">
        <v>1706</v>
      </c>
      <c r="L8380">
        <v>14</v>
      </c>
      <c r="M8380">
        <f t="shared" si="16899"/>
        <v>0</v>
      </c>
      <c r="N8380" t="b">
        <f t="shared" ref="N8380" si="17014">AND(MIN($F8378,$F8379,$F8380)=$F8380,MAX($H8378,$H8379,$H8380)=$H8380)</f>
        <v>0</v>
      </c>
      <c r="O8380" t="b">
        <f t="shared" ref="O8380" si="17015">AND(NOT(N8378),NOT(N8379),N8380)</f>
        <v>0</v>
      </c>
    </row>
    <row r="8381" spans="1:15" x14ac:dyDescent="0.25">
      <c r="A8381" t="s">
        <v>13</v>
      </c>
      <c r="B8381" t="s">
        <v>18</v>
      </c>
      <c r="C8381">
        <v>250</v>
      </c>
      <c r="D8381">
        <v>144</v>
      </c>
      <c r="E8381" t="b">
        <v>0</v>
      </c>
      <c r="F8381">
        <v>0.66300000000000003</v>
      </c>
      <c r="G8381">
        <v>256</v>
      </c>
      <c r="H8381">
        <v>256</v>
      </c>
      <c r="I8381">
        <v>50678</v>
      </c>
      <c r="J8381">
        <v>26726</v>
      </c>
      <c r="K8381">
        <v>13102</v>
      </c>
      <c r="L8381">
        <v>22</v>
      </c>
      <c r="M8381">
        <f t="shared" si="16899"/>
        <v>0</v>
      </c>
      <c r="N8381" t="b">
        <f t="shared" ref="N8381" si="17016">AND(MIN($F8381,$F8382,$F8383)=$F8381,MAX($H8381,$H8382,$H8383)=$H8381)</f>
        <v>0</v>
      </c>
      <c r="O8381" t="b">
        <f t="shared" ref="O8381" si="17017">AND(N8381,NOT(N8382),NOT(N8383))</f>
        <v>0</v>
      </c>
    </row>
    <row r="8382" spans="1:15" x14ac:dyDescent="0.25">
      <c r="A8382" t="s">
        <v>15</v>
      </c>
      <c r="B8382" t="s">
        <v>18</v>
      </c>
      <c r="C8382">
        <v>250</v>
      </c>
      <c r="D8382">
        <v>144</v>
      </c>
      <c r="E8382" t="b">
        <v>0</v>
      </c>
      <c r="F8382">
        <v>0.33100000000000002</v>
      </c>
      <c r="G8382">
        <v>256</v>
      </c>
      <c r="H8382">
        <v>256</v>
      </c>
      <c r="I8382">
        <v>27185</v>
      </c>
      <c r="J8382">
        <v>26726</v>
      </c>
      <c r="K8382">
        <v>13102</v>
      </c>
      <c r="L8382">
        <v>22</v>
      </c>
      <c r="M8382">
        <f t="shared" si="16899"/>
        <v>0</v>
      </c>
      <c r="N8382" t="b">
        <f t="shared" ref="N8382" si="17018">AND(MIN($F8381,$F8382,$F8383)=$F8382,MAX($H8381,$H8382,$H8383)=$H8382)</f>
        <v>1</v>
      </c>
      <c r="O8382" t="b">
        <f t="shared" ref="O8382" si="17019">AND(NOT(N8381),N8382,NOT(N8383))</f>
        <v>1</v>
      </c>
    </row>
    <row r="8383" spans="1:15" x14ac:dyDescent="0.25">
      <c r="A8383" t="s">
        <v>19</v>
      </c>
      <c r="B8383" t="s">
        <v>18</v>
      </c>
      <c r="C8383">
        <v>250</v>
      </c>
      <c r="D8383">
        <v>144</v>
      </c>
      <c r="E8383" t="b">
        <v>0</v>
      </c>
      <c r="F8383">
        <v>0.65900000000000003</v>
      </c>
      <c r="G8383">
        <v>256</v>
      </c>
      <c r="H8383">
        <v>256</v>
      </c>
      <c r="I8383">
        <v>50678</v>
      </c>
      <c r="J8383">
        <v>26726</v>
      </c>
      <c r="K8383">
        <v>13102</v>
      </c>
      <c r="L8383">
        <v>22</v>
      </c>
      <c r="M8383">
        <f t="shared" si="16899"/>
        <v>0</v>
      </c>
      <c r="N8383" t="b">
        <f t="shared" ref="N8383" si="17020">AND(MIN($F8381,$F8382,$F8383)=$F8383,MAX($H8381,$H8382,$H8383)=$H8383)</f>
        <v>0</v>
      </c>
      <c r="O8383" t="b">
        <f t="shared" ref="O8383" si="17021">AND(NOT(N8381),NOT(N8382),N8383)</f>
        <v>0</v>
      </c>
    </row>
    <row r="8384" spans="1:15" x14ac:dyDescent="0.25">
      <c r="A8384" t="s">
        <v>13</v>
      </c>
      <c r="B8384" t="s">
        <v>18</v>
      </c>
      <c r="C8384">
        <v>250</v>
      </c>
      <c r="D8384">
        <v>145</v>
      </c>
      <c r="E8384" t="b">
        <v>0</v>
      </c>
      <c r="F8384">
        <v>9.7000000000000003E-2</v>
      </c>
      <c r="G8384">
        <v>256</v>
      </c>
      <c r="H8384">
        <v>256</v>
      </c>
      <c r="I8384">
        <v>1054</v>
      </c>
      <c r="J8384">
        <v>522</v>
      </c>
      <c r="K8384">
        <v>4</v>
      </c>
      <c r="L8384">
        <v>10</v>
      </c>
      <c r="M8384">
        <f t="shared" si="16899"/>
        <v>0</v>
      </c>
      <c r="N8384" t="b">
        <f t="shared" ref="N8384" si="17022">AND(MIN($F8384,$F8385,$F8386)=$F8384,MAX($H8384,$H8385,$H8386)=$H8384)</f>
        <v>1</v>
      </c>
      <c r="O8384" t="b">
        <f t="shared" ref="O8384" si="17023">AND(N8384,NOT(N8385),NOT(N8386))</f>
        <v>1</v>
      </c>
    </row>
    <row r="8385" spans="1:15" x14ac:dyDescent="0.25">
      <c r="A8385" t="s">
        <v>15</v>
      </c>
      <c r="B8385" t="s">
        <v>18</v>
      </c>
      <c r="C8385">
        <v>250</v>
      </c>
      <c r="D8385">
        <v>145</v>
      </c>
      <c r="E8385" t="b">
        <v>0</v>
      </c>
      <c r="F8385">
        <v>0.127</v>
      </c>
      <c r="G8385">
        <v>256</v>
      </c>
      <c r="H8385">
        <v>256</v>
      </c>
      <c r="I8385">
        <v>2609</v>
      </c>
      <c r="J8385">
        <v>2608</v>
      </c>
      <c r="K8385">
        <v>1047</v>
      </c>
      <c r="L8385">
        <v>10</v>
      </c>
      <c r="M8385">
        <f t="shared" si="16899"/>
        <v>0</v>
      </c>
      <c r="N8385" t="b">
        <f t="shared" ref="N8385" si="17024">AND(MIN($F8384,$F8385,$F8386)=$F8385,MAX($H8384,$H8385,$H8386)=$H8385)</f>
        <v>0</v>
      </c>
      <c r="O8385" t="b">
        <f t="shared" ref="O8385" si="17025">AND(NOT(N8384),N8385,NOT(N8386))</f>
        <v>0</v>
      </c>
    </row>
    <row r="8386" spans="1:15" x14ac:dyDescent="0.25">
      <c r="A8386" t="s">
        <v>19</v>
      </c>
      <c r="B8386" t="s">
        <v>18</v>
      </c>
      <c r="C8386">
        <v>250</v>
      </c>
      <c r="D8386">
        <v>145</v>
      </c>
      <c r="E8386" t="b">
        <v>0</v>
      </c>
      <c r="F8386">
        <v>0.10299999999999999</v>
      </c>
      <c r="G8386">
        <v>256</v>
      </c>
      <c r="H8386">
        <v>256</v>
      </c>
      <c r="I8386">
        <v>1054</v>
      </c>
      <c r="J8386">
        <v>522</v>
      </c>
      <c r="K8386">
        <v>4</v>
      </c>
      <c r="L8386">
        <v>10</v>
      </c>
      <c r="M8386">
        <f t="shared" si="16899"/>
        <v>0</v>
      </c>
      <c r="N8386" t="b">
        <f t="shared" ref="N8386" si="17026">AND(MIN($F8384,$F8385,$F8386)=$F8386,MAX($H8384,$H8385,$H8386)=$H8386)</f>
        <v>0</v>
      </c>
      <c r="O8386" t="b">
        <f t="shared" ref="O8386" si="17027">AND(NOT(N8384),NOT(N8385),N8386)</f>
        <v>0</v>
      </c>
    </row>
    <row r="8387" spans="1:15" x14ac:dyDescent="0.25">
      <c r="A8387" t="s">
        <v>13</v>
      </c>
      <c r="B8387" t="s">
        <v>18</v>
      </c>
      <c r="C8387">
        <v>250</v>
      </c>
      <c r="D8387">
        <v>146</v>
      </c>
      <c r="E8387" t="b">
        <v>0</v>
      </c>
      <c r="F8387">
        <v>0.11799999999999999</v>
      </c>
      <c r="G8387">
        <v>256</v>
      </c>
      <c r="H8387">
        <v>256</v>
      </c>
      <c r="I8387">
        <v>1204</v>
      </c>
      <c r="J8387">
        <v>608</v>
      </c>
      <c r="K8387">
        <v>45</v>
      </c>
      <c r="L8387">
        <v>15</v>
      </c>
      <c r="M8387">
        <f t="shared" ref="M8387:M8450" si="17028">G8387-H8387</f>
        <v>0</v>
      </c>
      <c r="N8387" t="b">
        <f t="shared" ref="N8387" si="17029">AND(MIN($F8387,$F8388,$F8389)=$F8387,MAX($H8387,$H8388,$H8389)=$H8387)</f>
        <v>0</v>
      </c>
      <c r="O8387" t="b">
        <f t="shared" ref="O8387" si="17030">AND(N8387,NOT(N8388),NOT(N8389))</f>
        <v>0</v>
      </c>
    </row>
    <row r="8388" spans="1:15" x14ac:dyDescent="0.25">
      <c r="A8388" t="s">
        <v>15</v>
      </c>
      <c r="B8388" t="s">
        <v>18</v>
      </c>
      <c r="C8388">
        <v>250</v>
      </c>
      <c r="D8388">
        <v>146</v>
      </c>
      <c r="E8388" t="b">
        <v>0</v>
      </c>
      <c r="F8388">
        <v>0.10100000000000001</v>
      </c>
      <c r="G8388">
        <v>256</v>
      </c>
      <c r="H8388">
        <v>256</v>
      </c>
      <c r="I8388">
        <v>610</v>
      </c>
      <c r="J8388">
        <v>608</v>
      </c>
      <c r="K8388">
        <v>45</v>
      </c>
      <c r="L8388">
        <v>15</v>
      </c>
      <c r="M8388">
        <f t="shared" si="17028"/>
        <v>0</v>
      </c>
      <c r="N8388" t="b">
        <f t="shared" ref="N8388" si="17031">AND(MIN($F8387,$F8388,$F8389)=$F8388,MAX($H8387,$H8388,$H8389)=$H8388)</f>
        <v>1</v>
      </c>
      <c r="O8388" t="b">
        <f t="shared" ref="O8388" si="17032">AND(NOT(N8387),N8388,NOT(N8389))</f>
        <v>1</v>
      </c>
    </row>
    <row r="8389" spans="1:15" x14ac:dyDescent="0.25">
      <c r="A8389" t="s">
        <v>19</v>
      </c>
      <c r="B8389" t="s">
        <v>18</v>
      </c>
      <c r="C8389">
        <v>250</v>
      </c>
      <c r="D8389">
        <v>146</v>
      </c>
      <c r="E8389" t="b">
        <v>0</v>
      </c>
      <c r="F8389">
        <v>0.215</v>
      </c>
      <c r="G8389">
        <v>256</v>
      </c>
      <c r="H8389">
        <v>256</v>
      </c>
      <c r="I8389">
        <v>1204</v>
      </c>
      <c r="J8389">
        <v>608</v>
      </c>
      <c r="K8389">
        <v>45</v>
      </c>
      <c r="L8389">
        <v>15</v>
      </c>
      <c r="M8389">
        <f t="shared" si="17028"/>
        <v>0</v>
      </c>
      <c r="N8389" t="b">
        <f t="shared" ref="N8389" si="17033">AND(MIN($F8387,$F8388,$F8389)=$F8389,MAX($H8387,$H8388,$H8389)=$H8389)</f>
        <v>0</v>
      </c>
      <c r="O8389" t="b">
        <f t="shared" ref="O8389" si="17034">AND(NOT(N8387),NOT(N8388),N8389)</f>
        <v>0</v>
      </c>
    </row>
    <row r="8390" spans="1:15" x14ac:dyDescent="0.25">
      <c r="A8390" t="s">
        <v>13</v>
      </c>
      <c r="B8390" t="s">
        <v>18</v>
      </c>
      <c r="C8390">
        <v>250</v>
      </c>
      <c r="D8390">
        <v>147</v>
      </c>
      <c r="E8390" t="b">
        <v>0</v>
      </c>
      <c r="F8390">
        <v>0.216</v>
      </c>
      <c r="G8390">
        <v>256</v>
      </c>
      <c r="H8390">
        <v>256</v>
      </c>
      <c r="I8390">
        <v>8895</v>
      </c>
      <c r="J8390">
        <v>4685</v>
      </c>
      <c r="K8390">
        <v>2083</v>
      </c>
      <c r="L8390">
        <v>22</v>
      </c>
      <c r="M8390">
        <f t="shared" si="17028"/>
        <v>0</v>
      </c>
      <c r="N8390" t="b">
        <f t="shared" ref="N8390" si="17035">AND(MIN($F8390,$F8391,$F8392)=$F8390,MAX($H8390,$H8391,$H8392)=$H8390)</f>
        <v>0</v>
      </c>
      <c r="O8390" t="b">
        <f t="shared" ref="O8390" si="17036">AND(N8390,NOT(N8391),NOT(N8392))</f>
        <v>0</v>
      </c>
    </row>
    <row r="8391" spans="1:15" x14ac:dyDescent="0.25">
      <c r="A8391" t="s">
        <v>15</v>
      </c>
      <c r="B8391" t="s">
        <v>18</v>
      </c>
      <c r="C8391">
        <v>250</v>
      </c>
      <c r="D8391">
        <v>147</v>
      </c>
      <c r="E8391" t="b">
        <v>0</v>
      </c>
      <c r="F8391">
        <v>0.13100000000000001</v>
      </c>
      <c r="G8391">
        <v>256</v>
      </c>
      <c r="H8391">
        <v>256</v>
      </c>
      <c r="I8391">
        <v>4754</v>
      </c>
      <c r="J8391">
        <v>4685</v>
      </c>
      <c r="K8391">
        <v>2083</v>
      </c>
      <c r="L8391">
        <v>22</v>
      </c>
      <c r="M8391">
        <f t="shared" si="17028"/>
        <v>0</v>
      </c>
      <c r="N8391" t="b">
        <f t="shared" ref="N8391" si="17037">AND(MIN($F8390,$F8391,$F8392)=$F8391,MAX($H8390,$H8391,$H8392)=$H8391)</f>
        <v>1</v>
      </c>
      <c r="O8391" t="b">
        <f t="shared" ref="O8391" si="17038">AND(NOT(N8390),N8391,NOT(N8392))</f>
        <v>1</v>
      </c>
    </row>
    <row r="8392" spans="1:15" x14ac:dyDescent="0.25">
      <c r="A8392" t="s">
        <v>19</v>
      </c>
      <c r="B8392" t="s">
        <v>18</v>
      </c>
      <c r="C8392">
        <v>250</v>
      </c>
      <c r="D8392">
        <v>147</v>
      </c>
      <c r="E8392" t="b">
        <v>0</v>
      </c>
      <c r="F8392">
        <v>0.16600000000000001</v>
      </c>
      <c r="G8392">
        <v>256</v>
      </c>
      <c r="H8392">
        <v>256</v>
      </c>
      <c r="I8392">
        <v>8895</v>
      </c>
      <c r="J8392">
        <v>4685</v>
      </c>
      <c r="K8392">
        <v>2083</v>
      </c>
      <c r="L8392">
        <v>22</v>
      </c>
      <c r="M8392">
        <f t="shared" si="17028"/>
        <v>0</v>
      </c>
      <c r="N8392" t="b">
        <f t="shared" ref="N8392" si="17039">AND(MIN($F8390,$F8391,$F8392)=$F8392,MAX($H8390,$H8391,$H8392)=$H8392)</f>
        <v>0</v>
      </c>
      <c r="O8392" t="b">
        <f t="shared" ref="O8392" si="17040">AND(NOT(N8390),NOT(N8391),N8392)</f>
        <v>0</v>
      </c>
    </row>
    <row r="8393" spans="1:15" x14ac:dyDescent="0.25">
      <c r="A8393" t="s">
        <v>13</v>
      </c>
      <c r="B8393" t="s">
        <v>18</v>
      </c>
      <c r="C8393">
        <v>250</v>
      </c>
      <c r="D8393">
        <v>148</v>
      </c>
      <c r="E8393" t="b">
        <v>0</v>
      </c>
      <c r="F8393">
        <v>0.308</v>
      </c>
      <c r="G8393">
        <v>256</v>
      </c>
      <c r="H8393">
        <v>256</v>
      </c>
      <c r="I8393">
        <v>18875</v>
      </c>
      <c r="J8393">
        <v>15089</v>
      </c>
      <c r="K8393">
        <v>7285</v>
      </c>
      <c r="L8393">
        <v>18</v>
      </c>
      <c r="M8393">
        <f t="shared" si="17028"/>
        <v>0</v>
      </c>
      <c r="N8393" t="b">
        <f t="shared" ref="N8393" si="17041">AND(MIN($F8393,$F8394,$F8395)=$F8393,MAX($H8393,$H8394,$H8395)=$H8393)</f>
        <v>0</v>
      </c>
      <c r="O8393" t="b">
        <f t="shared" ref="O8393" si="17042">AND(N8393,NOT(N8394),NOT(N8395))</f>
        <v>0</v>
      </c>
    </row>
    <row r="8394" spans="1:15" x14ac:dyDescent="0.25">
      <c r="A8394" t="s">
        <v>15</v>
      </c>
      <c r="B8394" t="s">
        <v>18</v>
      </c>
      <c r="C8394">
        <v>250</v>
      </c>
      <c r="D8394">
        <v>148</v>
      </c>
      <c r="E8394" t="b">
        <v>0</v>
      </c>
      <c r="F8394">
        <v>0.28899999999999998</v>
      </c>
      <c r="G8394">
        <v>256</v>
      </c>
      <c r="H8394">
        <v>256</v>
      </c>
      <c r="I8394">
        <v>15108</v>
      </c>
      <c r="J8394">
        <v>15089</v>
      </c>
      <c r="K8394">
        <v>7285</v>
      </c>
      <c r="L8394">
        <v>18</v>
      </c>
      <c r="M8394">
        <f t="shared" si="17028"/>
        <v>0</v>
      </c>
      <c r="N8394" t="b">
        <f t="shared" ref="N8394" si="17043">AND(MIN($F8393,$F8394,$F8395)=$F8394,MAX($H8393,$H8394,$H8395)=$H8394)</f>
        <v>1</v>
      </c>
      <c r="O8394" t="b">
        <f t="shared" ref="O8394" si="17044">AND(NOT(N8393),N8394,NOT(N8395))</f>
        <v>1</v>
      </c>
    </row>
    <row r="8395" spans="1:15" x14ac:dyDescent="0.25">
      <c r="A8395" t="s">
        <v>19</v>
      </c>
      <c r="B8395" t="s">
        <v>18</v>
      </c>
      <c r="C8395">
        <v>250</v>
      </c>
      <c r="D8395">
        <v>148</v>
      </c>
      <c r="E8395" t="b">
        <v>0</v>
      </c>
      <c r="F8395">
        <v>0.48599999999999999</v>
      </c>
      <c r="G8395">
        <v>256</v>
      </c>
      <c r="H8395">
        <v>256</v>
      </c>
      <c r="I8395">
        <v>18875</v>
      </c>
      <c r="J8395">
        <v>15089</v>
      </c>
      <c r="K8395">
        <v>7285</v>
      </c>
      <c r="L8395">
        <v>18</v>
      </c>
      <c r="M8395">
        <f t="shared" si="17028"/>
        <v>0</v>
      </c>
      <c r="N8395" t="b">
        <f t="shared" ref="N8395" si="17045">AND(MIN($F8393,$F8394,$F8395)=$F8395,MAX($H8393,$H8394,$H8395)=$H8395)</f>
        <v>0</v>
      </c>
      <c r="O8395" t="b">
        <f t="shared" ref="O8395" si="17046">AND(NOT(N8393),NOT(N8394),N8395)</f>
        <v>0</v>
      </c>
    </row>
    <row r="8396" spans="1:15" x14ac:dyDescent="0.25">
      <c r="A8396" t="s">
        <v>13</v>
      </c>
      <c r="B8396" t="s">
        <v>18</v>
      </c>
      <c r="C8396">
        <v>250</v>
      </c>
      <c r="D8396">
        <v>149</v>
      </c>
      <c r="E8396" t="b">
        <v>0</v>
      </c>
      <c r="F8396">
        <v>1.22</v>
      </c>
      <c r="G8396">
        <v>256</v>
      </c>
      <c r="H8396">
        <v>256</v>
      </c>
      <c r="I8396">
        <v>134608</v>
      </c>
      <c r="J8396">
        <v>70720</v>
      </c>
      <c r="K8396">
        <v>35101</v>
      </c>
      <c r="L8396">
        <v>19</v>
      </c>
      <c r="M8396">
        <f t="shared" si="17028"/>
        <v>0</v>
      </c>
      <c r="N8396" t="b">
        <f t="shared" ref="N8396" si="17047">AND(MIN($F8396,$F8397,$F8398)=$F8396,MAX($H8396,$H8397,$H8398)=$H8396)</f>
        <v>0</v>
      </c>
      <c r="O8396" t="b">
        <f t="shared" ref="O8396" si="17048">AND(N8396,NOT(N8397),NOT(N8398))</f>
        <v>0</v>
      </c>
    </row>
    <row r="8397" spans="1:15" x14ac:dyDescent="0.25">
      <c r="A8397" t="s">
        <v>15</v>
      </c>
      <c r="B8397" t="s">
        <v>18</v>
      </c>
      <c r="C8397">
        <v>250</v>
      </c>
      <c r="D8397">
        <v>149</v>
      </c>
      <c r="E8397" t="b">
        <v>0</v>
      </c>
      <c r="F8397">
        <v>0.63400000000000001</v>
      </c>
      <c r="G8397">
        <v>256</v>
      </c>
      <c r="H8397">
        <v>256</v>
      </c>
      <c r="I8397">
        <v>71130</v>
      </c>
      <c r="J8397">
        <v>70720</v>
      </c>
      <c r="K8397">
        <v>35101</v>
      </c>
      <c r="L8397">
        <v>19</v>
      </c>
      <c r="M8397">
        <f t="shared" si="17028"/>
        <v>0</v>
      </c>
      <c r="N8397" t="b">
        <f t="shared" ref="N8397" si="17049">AND(MIN($F8396,$F8397,$F8398)=$F8397,MAX($H8396,$H8397,$H8398)=$H8397)</f>
        <v>1</v>
      </c>
      <c r="O8397" t="b">
        <f t="shared" ref="O8397" si="17050">AND(NOT(N8396),N8397,NOT(N8398))</f>
        <v>1</v>
      </c>
    </row>
    <row r="8398" spans="1:15" x14ac:dyDescent="0.25">
      <c r="A8398" t="s">
        <v>19</v>
      </c>
      <c r="B8398" t="s">
        <v>18</v>
      </c>
      <c r="C8398">
        <v>250</v>
      </c>
      <c r="D8398">
        <v>149</v>
      </c>
      <c r="E8398" t="b">
        <v>0</v>
      </c>
      <c r="F8398">
        <v>1.488</v>
      </c>
      <c r="G8398">
        <v>256</v>
      </c>
      <c r="H8398">
        <v>256</v>
      </c>
      <c r="I8398">
        <v>134608</v>
      </c>
      <c r="J8398">
        <v>70720</v>
      </c>
      <c r="K8398">
        <v>35101</v>
      </c>
      <c r="L8398">
        <v>19</v>
      </c>
      <c r="M8398">
        <f t="shared" si="17028"/>
        <v>0</v>
      </c>
      <c r="N8398" t="b">
        <f t="shared" ref="N8398" si="17051">AND(MIN($F8396,$F8397,$F8398)=$F8398,MAX($H8396,$H8397,$H8398)=$H8398)</f>
        <v>0</v>
      </c>
      <c r="O8398" t="b">
        <f t="shared" ref="O8398" si="17052">AND(NOT(N8396),NOT(N8397),N8398)</f>
        <v>0</v>
      </c>
    </row>
    <row r="8399" spans="1:15" x14ac:dyDescent="0.25">
      <c r="A8399" t="s">
        <v>13</v>
      </c>
      <c r="B8399" t="s">
        <v>18</v>
      </c>
      <c r="C8399">
        <v>250</v>
      </c>
      <c r="D8399">
        <v>14</v>
      </c>
      <c r="E8399" t="b">
        <v>0</v>
      </c>
      <c r="F8399">
        <v>0.14799999999999999</v>
      </c>
      <c r="G8399">
        <v>256</v>
      </c>
      <c r="H8399">
        <v>256</v>
      </c>
      <c r="I8399">
        <v>3176</v>
      </c>
      <c r="J8399">
        <v>1435</v>
      </c>
      <c r="K8399">
        <v>458</v>
      </c>
      <c r="L8399">
        <v>19</v>
      </c>
      <c r="M8399">
        <f t="shared" si="17028"/>
        <v>0</v>
      </c>
      <c r="N8399" t="b">
        <f t="shared" ref="N8399" si="17053">AND(MIN($F8399,$F8400,$F8401)=$F8399,MAX($H8399,$H8400,$H8401)=$H8399)</f>
        <v>0</v>
      </c>
      <c r="O8399" t="b">
        <f t="shared" ref="O8399" si="17054">AND(N8399,NOT(N8400),NOT(N8401))</f>
        <v>0</v>
      </c>
    </row>
    <row r="8400" spans="1:15" x14ac:dyDescent="0.25">
      <c r="A8400" t="s">
        <v>15</v>
      </c>
      <c r="B8400" t="s">
        <v>18</v>
      </c>
      <c r="C8400">
        <v>250</v>
      </c>
      <c r="D8400">
        <v>14</v>
      </c>
      <c r="E8400" t="b">
        <v>0</v>
      </c>
      <c r="F8400">
        <v>0.111</v>
      </c>
      <c r="G8400">
        <v>256</v>
      </c>
      <c r="H8400">
        <v>256</v>
      </c>
      <c r="I8400">
        <v>1490</v>
      </c>
      <c r="J8400">
        <v>1435</v>
      </c>
      <c r="K8400">
        <v>458</v>
      </c>
      <c r="L8400">
        <v>19</v>
      </c>
      <c r="M8400">
        <f t="shared" si="17028"/>
        <v>0</v>
      </c>
      <c r="N8400" t="b">
        <f t="shared" ref="N8400" si="17055">AND(MIN($F8399,$F8400,$F8401)=$F8400,MAX($H8399,$H8400,$H8401)=$H8400)</f>
        <v>1</v>
      </c>
      <c r="O8400" t="b">
        <f t="shared" ref="O8400" si="17056">AND(NOT(N8399),N8400,NOT(N8401))</f>
        <v>1</v>
      </c>
    </row>
    <row r="8401" spans="1:15" x14ac:dyDescent="0.25">
      <c r="A8401" t="s">
        <v>19</v>
      </c>
      <c r="B8401" t="s">
        <v>18</v>
      </c>
      <c r="C8401">
        <v>250</v>
      </c>
      <c r="D8401">
        <v>14</v>
      </c>
      <c r="E8401" t="b">
        <v>0</v>
      </c>
      <c r="F8401">
        <v>0.16600000000000001</v>
      </c>
      <c r="G8401">
        <v>256</v>
      </c>
      <c r="H8401">
        <v>256</v>
      </c>
      <c r="I8401">
        <v>3176</v>
      </c>
      <c r="J8401">
        <v>1435</v>
      </c>
      <c r="K8401">
        <v>458</v>
      </c>
      <c r="L8401">
        <v>19</v>
      </c>
      <c r="M8401">
        <f t="shared" si="17028"/>
        <v>0</v>
      </c>
      <c r="N8401" t="b">
        <f t="shared" ref="N8401" si="17057">AND(MIN($F8399,$F8400,$F8401)=$F8401,MAX($H8399,$H8400,$H8401)=$H8401)</f>
        <v>0</v>
      </c>
      <c r="O8401" t="b">
        <f t="shared" ref="O8401" si="17058">AND(NOT(N8399),NOT(N8400),N8401)</f>
        <v>0</v>
      </c>
    </row>
    <row r="8402" spans="1:15" x14ac:dyDescent="0.25">
      <c r="A8402" t="s">
        <v>13</v>
      </c>
      <c r="B8402" t="s">
        <v>18</v>
      </c>
      <c r="C8402">
        <v>250</v>
      </c>
      <c r="D8402">
        <v>150</v>
      </c>
      <c r="E8402" t="b">
        <v>0</v>
      </c>
      <c r="F8402">
        <v>0.127</v>
      </c>
      <c r="G8402">
        <v>256</v>
      </c>
      <c r="H8402">
        <v>256</v>
      </c>
      <c r="I8402">
        <v>3644</v>
      </c>
      <c r="J8402">
        <v>2579</v>
      </c>
      <c r="K8402">
        <v>1030</v>
      </c>
      <c r="L8402">
        <v>25</v>
      </c>
      <c r="M8402">
        <f t="shared" si="17028"/>
        <v>0</v>
      </c>
      <c r="N8402" t="b">
        <f t="shared" ref="N8402" si="17059">AND(MIN($F8402,$F8403,$F8404)=$F8402,MAX($H8402,$H8403,$H8404)=$H8402)</f>
        <v>0</v>
      </c>
      <c r="O8402" t="b">
        <f t="shared" ref="O8402" si="17060">AND(N8402,NOT(N8403),NOT(N8404))</f>
        <v>0</v>
      </c>
    </row>
    <row r="8403" spans="1:15" x14ac:dyDescent="0.25">
      <c r="A8403" t="s">
        <v>15</v>
      </c>
      <c r="B8403" t="s">
        <v>18</v>
      </c>
      <c r="C8403">
        <v>250</v>
      </c>
      <c r="D8403">
        <v>150</v>
      </c>
      <c r="E8403" t="b">
        <v>0</v>
      </c>
      <c r="F8403">
        <v>0.114</v>
      </c>
      <c r="G8403">
        <v>256</v>
      </c>
      <c r="H8403">
        <v>256</v>
      </c>
      <c r="I8403">
        <v>2603</v>
      </c>
      <c r="J8403">
        <v>2579</v>
      </c>
      <c r="K8403">
        <v>1030</v>
      </c>
      <c r="L8403">
        <v>25</v>
      </c>
      <c r="M8403">
        <f t="shared" si="17028"/>
        <v>0</v>
      </c>
      <c r="N8403" t="b">
        <f t="shared" ref="N8403" si="17061">AND(MIN($F8402,$F8403,$F8404)=$F8403,MAX($H8402,$H8403,$H8404)=$H8403)</f>
        <v>1</v>
      </c>
      <c r="O8403" t="b">
        <f t="shared" ref="O8403" si="17062">AND(NOT(N8402),N8403,NOT(N8404))</f>
        <v>1</v>
      </c>
    </row>
    <row r="8404" spans="1:15" x14ac:dyDescent="0.25">
      <c r="A8404" t="s">
        <v>19</v>
      </c>
      <c r="B8404" t="s">
        <v>18</v>
      </c>
      <c r="C8404">
        <v>250</v>
      </c>
      <c r="D8404">
        <v>150</v>
      </c>
      <c r="E8404" t="b">
        <v>0</v>
      </c>
      <c r="F8404">
        <v>0.13900000000000001</v>
      </c>
      <c r="G8404">
        <v>256</v>
      </c>
      <c r="H8404">
        <v>256</v>
      </c>
      <c r="I8404">
        <v>3644</v>
      </c>
      <c r="J8404">
        <v>2579</v>
      </c>
      <c r="K8404">
        <v>1030</v>
      </c>
      <c r="L8404">
        <v>25</v>
      </c>
      <c r="M8404">
        <f t="shared" si="17028"/>
        <v>0</v>
      </c>
      <c r="N8404" t="b">
        <f t="shared" ref="N8404" si="17063">AND(MIN($F8402,$F8403,$F8404)=$F8404,MAX($H8402,$H8403,$H8404)=$H8404)</f>
        <v>0</v>
      </c>
      <c r="O8404" t="b">
        <f t="shared" ref="O8404" si="17064">AND(NOT(N8402),NOT(N8403),N8404)</f>
        <v>0</v>
      </c>
    </row>
    <row r="8405" spans="1:15" x14ac:dyDescent="0.25">
      <c r="A8405" t="s">
        <v>13</v>
      </c>
      <c r="B8405" t="s">
        <v>18</v>
      </c>
      <c r="C8405">
        <v>250</v>
      </c>
      <c r="D8405">
        <v>151</v>
      </c>
      <c r="E8405" t="b">
        <v>0</v>
      </c>
      <c r="F8405">
        <v>1.04</v>
      </c>
      <c r="G8405">
        <v>256</v>
      </c>
      <c r="H8405">
        <v>256</v>
      </c>
      <c r="I8405">
        <v>99969</v>
      </c>
      <c r="J8405">
        <v>56047</v>
      </c>
      <c r="K8405">
        <v>27763</v>
      </c>
      <c r="L8405">
        <v>22</v>
      </c>
      <c r="M8405">
        <f t="shared" si="17028"/>
        <v>0</v>
      </c>
      <c r="N8405" t="b">
        <f t="shared" ref="N8405" si="17065">AND(MIN($F8405,$F8406,$F8407)=$F8405,MAX($H8405,$H8406,$H8407)=$H8405)</f>
        <v>0</v>
      </c>
      <c r="O8405" t="b">
        <f t="shared" ref="O8405" si="17066">AND(N8405,NOT(N8406),NOT(N8407))</f>
        <v>0</v>
      </c>
    </row>
    <row r="8406" spans="1:15" x14ac:dyDescent="0.25">
      <c r="A8406" t="s">
        <v>15</v>
      </c>
      <c r="B8406" t="s">
        <v>18</v>
      </c>
      <c r="C8406">
        <v>250</v>
      </c>
      <c r="D8406">
        <v>151</v>
      </c>
      <c r="E8406" t="b">
        <v>0</v>
      </c>
      <c r="F8406">
        <v>0.54400000000000004</v>
      </c>
      <c r="G8406">
        <v>256</v>
      </c>
      <c r="H8406">
        <v>256</v>
      </c>
      <c r="I8406">
        <v>56252</v>
      </c>
      <c r="J8406">
        <v>56047</v>
      </c>
      <c r="K8406">
        <v>27763</v>
      </c>
      <c r="L8406">
        <v>22</v>
      </c>
      <c r="M8406">
        <f t="shared" si="17028"/>
        <v>0</v>
      </c>
      <c r="N8406" t="b">
        <f t="shared" ref="N8406" si="17067">AND(MIN($F8405,$F8406,$F8407)=$F8406,MAX($H8405,$H8406,$H8407)=$H8406)</f>
        <v>1</v>
      </c>
      <c r="O8406" t="b">
        <f t="shared" ref="O8406" si="17068">AND(NOT(N8405),N8406,NOT(N8407))</f>
        <v>1</v>
      </c>
    </row>
    <row r="8407" spans="1:15" x14ac:dyDescent="0.25">
      <c r="A8407" t="s">
        <v>19</v>
      </c>
      <c r="B8407" t="s">
        <v>18</v>
      </c>
      <c r="C8407">
        <v>250</v>
      </c>
      <c r="D8407">
        <v>151</v>
      </c>
      <c r="E8407" t="b">
        <v>0</v>
      </c>
      <c r="F8407">
        <v>0.99399999999999999</v>
      </c>
      <c r="G8407">
        <v>256</v>
      </c>
      <c r="H8407">
        <v>256</v>
      </c>
      <c r="I8407">
        <v>99969</v>
      </c>
      <c r="J8407">
        <v>56047</v>
      </c>
      <c r="K8407">
        <v>27763</v>
      </c>
      <c r="L8407">
        <v>22</v>
      </c>
      <c r="M8407">
        <f t="shared" si="17028"/>
        <v>0</v>
      </c>
      <c r="N8407" t="b">
        <f t="shared" ref="N8407" si="17069">AND(MIN($F8405,$F8406,$F8407)=$F8407,MAX($H8405,$H8406,$H8407)=$H8407)</f>
        <v>0</v>
      </c>
      <c r="O8407" t="b">
        <f t="shared" ref="O8407" si="17070">AND(NOT(N8405),NOT(N8406),N8407)</f>
        <v>0</v>
      </c>
    </row>
    <row r="8408" spans="1:15" x14ac:dyDescent="0.25">
      <c r="A8408" t="s">
        <v>13</v>
      </c>
      <c r="B8408" t="s">
        <v>18</v>
      </c>
      <c r="C8408">
        <v>250</v>
      </c>
      <c r="D8408">
        <v>152</v>
      </c>
      <c r="E8408" t="b">
        <v>0</v>
      </c>
      <c r="F8408">
        <v>0.36799999999999999</v>
      </c>
      <c r="G8408">
        <v>256</v>
      </c>
      <c r="H8408">
        <v>256</v>
      </c>
      <c r="I8408">
        <v>31836</v>
      </c>
      <c r="J8408">
        <v>19131</v>
      </c>
      <c r="K8408">
        <v>9306</v>
      </c>
      <c r="L8408">
        <v>20</v>
      </c>
      <c r="M8408">
        <f t="shared" si="17028"/>
        <v>0</v>
      </c>
      <c r="N8408" t="b">
        <f t="shared" ref="N8408" si="17071">AND(MIN($F8408,$F8409,$F8410)=$F8408,MAX($H8408,$H8409,$H8410)=$H8408)</f>
        <v>0</v>
      </c>
      <c r="O8408" t="b">
        <f t="shared" ref="O8408" si="17072">AND(N8408,NOT(N8409),NOT(N8410))</f>
        <v>0</v>
      </c>
    </row>
    <row r="8409" spans="1:15" x14ac:dyDescent="0.25">
      <c r="A8409" t="s">
        <v>15</v>
      </c>
      <c r="B8409" t="s">
        <v>18</v>
      </c>
      <c r="C8409">
        <v>250</v>
      </c>
      <c r="D8409">
        <v>152</v>
      </c>
      <c r="E8409" t="b">
        <v>0</v>
      </c>
      <c r="F8409">
        <v>0.27800000000000002</v>
      </c>
      <c r="G8409">
        <v>256</v>
      </c>
      <c r="H8409">
        <v>256</v>
      </c>
      <c r="I8409">
        <v>19213</v>
      </c>
      <c r="J8409">
        <v>19131</v>
      </c>
      <c r="K8409">
        <v>9306</v>
      </c>
      <c r="L8409">
        <v>20</v>
      </c>
      <c r="M8409">
        <f t="shared" si="17028"/>
        <v>0</v>
      </c>
      <c r="N8409" t="b">
        <f t="shared" ref="N8409" si="17073">AND(MIN($F8408,$F8409,$F8410)=$F8409,MAX($H8408,$H8409,$H8410)=$H8409)</f>
        <v>1</v>
      </c>
      <c r="O8409" t="b">
        <f t="shared" ref="O8409" si="17074">AND(NOT(N8408),N8409,NOT(N8410))</f>
        <v>1</v>
      </c>
    </row>
    <row r="8410" spans="1:15" x14ac:dyDescent="0.25">
      <c r="A8410" t="s">
        <v>19</v>
      </c>
      <c r="B8410" t="s">
        <v>18</v>
      </c>
      <c r="C8410">
        <v>250</v>
      </c>
      <c r="D8410">
        <v>152</v>
      </c>
      <c r="E8410" t="b">
        <v>0</v>
      </c>
      <c r="F8410">
        <v>0.36199999999999999</v>
      </c>
      <c r="G8410">
        <v>256</v>
      </c>
      <c r="H8410">
        <v>256</v>
      </c>
      <c r="I8410">
        <v>31836</v>
      </c>
      <c r="J8410">
        <v>19131</v>
      </c>
      <c r="K8410">
        <v>9306</v>
      </c>
      <c r="L8410">
        <v>20</v>
      </c>
      <c r="M8410">
        <f t="shared" si="17028"/>
        <v>0</v>
      </c>
      <c r="N8410" t="b">
        <f t="shared" ref="N8410" si="17075">AND(MIN($F8408,$F8409,$F8410)=$F8410,MAX($H8408,$H8409,$H8410)=$H8410)</f>
        <v>0</v>
      </c>
      <c r="O8410" t="b">
        <f t="shared" ref="O8410" si="17076">AND(NOT(N8408),NOT(N8409),N8410)</f>
        <v>0</v>
      </c>
    </row>
    <row r="8411" spans="1:15" x14ac:dyDescent="0.25">
      <c r="A8411" t="s">
        <v>13</v>
      </c>
      <c r="B8411" t="s">
        <v>18</v>
      </c>
      <c r="C8411">
        <v>250</v>
      </c>
      <c r="D8411">
        <v>153</v>
      </c>
      <c r="E8411" t="b">
        <v>0</v>
      </c>
      <c r="F8411">
        <v>0.153</v>
      </c>
      <c r="G8411">
        <v>256</v>
      </c>
      <c r="H8411">
        <v>256</v>
      </c>
      <c r="I8411">
        <v>1038</v>
      </c>
      <c r="J8411">
        <v>514</v>
      </c>
      <c r="K8411">
        <v>0</v>
      </c>
      <c r="L8411">
        <v>11</v>
      </c>
      <c r="M8411">
        <f t="shared" si="17028"/>
        <v>0</v>
      </c>
      <c r="N8411" t="b">
        <f t="shared" ref="N8411" si="17077">AND(MIN($F8411,$F8412,$F8413)=$F8411,MAX($H8411,$H8412,$H8413)=$H8411)</f>
        <v>0</v>
      </c>
      <c r="O8411" t="b">
        <f t="shared" ref="O8411" si="17078">AND(N8411,NOT(N8412),NOT(N8413))</f>
        <v>0</v>
      </c>
    </row>
    <row r="8412" spans="1:15" x14ac:dyDescent="0.25">
      <c r="A8412" t="s">
        <v>15</v>
      </c>
      <c r="B8412" t="s">
        <v>18</v>
      </c>
      <c r="C8412">
        <v>250</v>
      </c>
      <c r="D8412">
        <v>153</v>
      </c>
      <c r="E8412" t="b">
        <v>0</v>
      </c>
      <c r="F8412">
        <v>0.14899999999999999</v>
      </c>
      <c r="G8412">
        <v>256</v>
      </c>
      <c r="H8412">
        <v>256</v>
      </c>
      <c r="I8412">
        <v>515</v>
      </c>
      <c r="J8412">
        <v>514</v>
      </c>
      <c r="K8412">
        <v>0</v>
      </c>
      <c r="L8412">
        <v>11</v>
      </c>
      <c r="M8412">
        <f t="shared" si="17028"/>
        <v>0</v>
      </c>
      <c r="N8412" t="b">
        <f t="shared" ref="N8412" si="17079">AND(MIN($F8411,$F8412,$F8413)=$F8412,MAX($H8411,$H8412,$H8413)=$H8412)</f>
        <v>1</v>
      </c>
      <c r="O8412" t="b">
        <f t="shared" ref="O8412" si="17080">AND(NOT(N8411),N8412,NOT(N8413))</f>
        <v>1</v>
      </c>
    </row>
    <row r="8413" spans="1:15" x14ac:dyDescent="0.25">
      <c r="A8413" t="s">
        <v>19</v>
      </c>
      <c r="B8413" t="s">
        <v>18</v>
      </c>
      <c r="C8413">
        <v>250</v>
      </c>
      <c r="D8413">
        <v>153</v>
      </c>
      <c r="E8413" t="b">
        <v>0</v>
      </c>
      <c r="F8413">
        <v>0.16400000000000001</v>
      </c>
      <c r="G8413">
        <v>256</v>
      </c>
      <c r="H8413">
        <v>256</v>
      </c>
      <c r="I8413">
        <v>1038</v>
      </c>
      <c r="J8413">
        <v>514</v>
      </c>
      <c r="K8413">
        <v>0</v>
      </c>
      <c r="L8413">
        <v>11</v>
      </c>
      <c r="M8413">
        <f t="shared" si="17028"/>
        <v>0</v>
      </c>
      <c r="N8413" t="b">
        <f t="shared" ref="N8413" si="17081">AND(MIN($F8411,$F8412,$F8413)=$F8413,MAX($H8411,$H8412,$H8413)=$H8413)</f>
        <v>0</v>
      </c>
      <c r="O8413" t="b">
        <f t="shared" ref="O8413" si="17082">AND(NOT(N8411),NOT(N8412),N8413)</f>
        <v>0</v>
      </c>
    </row>
    <row r="8414" spans="1:15" x14ac:dyDescent="0.25">
      <c r="A8414" t="s">
        <v>13</v>
      </c>
      <c r="B8414" t="s">
        <v>18</v>
      </c>
      <c r="C8414">
        <v>250</v>
      </c>
      <c r="D8414">
        <v>154</v>
      </c>
      <c r="E8414" t="b">
        <v>0</v>
      </c>
      <c r="F8414">
        <v>0.54500000000000004</v>
      </c>
      <c r="G8414">
        <v>256</v>
      </c>
      <c r="H8414">
        <v>256</v>
      </c>
      <c r="I8414">
        <v>46527</v>
      </c>
      <c r="J8414">
        <v>24666</v>
      </c>
      <c r="K8414">
        <v>12074</v>
      </c>
      <c r="L8414">
        <v>19</v>
      </c>
      <c r="M8414">
        <f t="shared" si="17028"/>
        <v>0</v>
      </c>
      <c r="N8414" t="b">
        <f t="shared" ref="N8414" si="17083">AND(MIN($F8414,$F8415,$F8416)=$F8414,MAX($H8414,$H8415,$H8416)=$H8414)</f>
        <v>0</v>
      </c>
      <c r="O8414" t="b">
        <f t="shared" ref="O8414" si="17084">AND(N8414,NOT(N8415),NOT(N8416))</f>
        <v>0</v>
      </c>
    </row>
    <row r="8415" spans="1:15" x14ac:dyDescent="0.25">
      <c r="A8415" t="s">
        <v>15</v>
      </c>
      <c r="B8415" t="s">
        <v>18</v>
      </c>
      <c r="C8415">
        <v>250</v>
      </c>
      <c r="D8415">
        <v>154</v>
      </c>
      <c r="E8415" t="b">
        <v>0</v>
      </c>
      <c r="F8415">
        <v>0.33700000000000002</v>
      </c>
      <c r="G8415">
        <v>256</v>
      </c>
      <c r="H8415">
        <v>256</v>
      </c>
      <c r="I8415">
        <v>24884</v>
      </c>
      <c r="J8415">
        <v>24666</v>
      </c>
      <c r="K8415">
        <v>12074</v>
      </c>
      <c r="L8415">
        <v>19</v>
      </c>
      <c r="M8415">
        <f t="shared" si="17028"/>
        <v>0</v>
      </c>
      <c r="N8415" t="b">
        <f t="shared" ref="N8415" si="17085">AND(MIN($F8414,$F8415,$F8416)=$F8415,MAX($H8414,$H8415,$H8416)=$H8415)</f>
        <v>1</v>
      </c>
      <c r="O8415" t="b">
        <f t="shared" ref="O8415" si="17086">AND(NOT(N8414),N8415,NOT(N8416))</f>
        <v>1</v>
      </c>
    </row>
    <row r="8416" spans="1:15" x14ac:dyDescent="0.25">
      <c r="A8416" t="s">
        <v>19</v>
      </c>
      <c r="B8416" t="s">
        <v>18</v>
      </c>
      <c r="C8416">
        <v>250</v>
      </c>
      <c r="D8416">
        <v>154</v>
      </c>
      <c r="E8416" t="b">
        <v>0</v>
      </c>
      <c r="F8416">
        <v>0.50700000000000001</v>
      </c>
      <c r="G8416">
        <v>256</v>
      </c>
      <c r="H8416">
        <v>256</v>
      </c>
      <c r="I8416">
        <v>46527</v>
      </c>
      <c r="J8416">
        <v>24666</v>
      </c>
      <c r="K8416">
        <v>12074</v>
      </c>
      <c r="L8416">
        <v>19</v>
      </c>
      <c r="M8416">
        <f t="shared" si="17028"/>
        <v>0</v>
      </c>
      <c r="N8416" t="b">
        <f t="shared" ref="N8416" si="17087">AND(MIN($F8414,$F8415,$F8416)=$F8416,MAX($H8414,$H8415,$H8416)=$H8416)</f>
        <v>0</v>
      </c>
      <c r="O8416" t="b">
        <f t="shared" ref="O8416" si="17088">AND(NOT(N8414),NOT(N8415),N8416)</f>
        <v>0</v>
      </c>
    </row>
    <row r="8417" spans="1:15" x14ac:dyDescent="0.25">
      <c r="A8417" t="s">
        <v>13</v>
      </c>
      <c r="B8417" t="s">
        <v>18</v>
      </c>
      <c r="C8417">
        <v>250</v>
      </c>
      <c r="D8417">
        <v>155</v>
      </c>
      <c r="E8417" t="b">
        <v>0</v>
      </c>
      <c r="F8417">
        <v>0.98</v>
      </c>
      <c r="G8417">
        <v>256</v>
      </c>
      <c r="H8417">
        <v>256</v>
      </c>
      <c r="I8417">
        <v>93899</v>
      </c>
      <c r="J8417">
        <v>49314</v>
      </c>
      <c r="K8417">
        <v>24397</v>
      </c>
      <c r="L8417">
        <v>24</v>
      </c>
      <c r="M8417">
        <f t="shared" si="17028"/>
        <v>0</v>
      </c>
      <c r="N8417" t="b">
        <f t="shared" ref="N8417" si="17089">AND(MIN($F8417,$F8418,$F8419)=$F8417,MAX($H8417,$H8418,$H8419)=$H8417)</f>
        <v>0</v>
      </c>
      <c r="O8417" t="b">
        <f t="shared" ref="O8417" si="17090">AND(N8417,NOT(N8418),NOT(N8419))</f>
        <v>0</v>
      </c>
    </row>
    <row r="8418" spans="1:15" x14ac:dyDescent="0.25">
      <c r="A8418" t="s">
        <v>15</v>
      </c>
      <c r="B8418" t="s">
        <v>18</v>
      </c>
      <c r="C8418">
        <v>250</v>
      </c>
      <c r="D8418">
        <v>155</v>
      </c>
      <c r="E8418" t="b">
        <v>0</v>
      </c>
      <c r="F8418">
        <v>0.46</v>
      </c>
      <c r="G8418">
        <v>256</v>
      </c>
      <c r="H8418">
        <v>256</v>
      </c>
      <c r="I8418">
        <v>50173</v>
      </c>
      <c r="J8418">
        <v>49314</v>
      </c>
      <c r="K8418">
        <v>24397</v>
      </c>
      <c r="L8418">
        <v>24</v>
      </c>
      <c r="M8418">
        <f t="shared" si="17028"/>
        <v>0</v>
      </c>
      <c r="N8418" t="b">
        <f t="shared" ref="N8418" si="17091">AND(MIN($F8417,$F8418,$F8419)=$F8418,MAX($H8417,$H8418,$H8419)=$H8418)</f>
        <v>1</v>
      </c>
      <c r="O8418" t="b">
        <f t="shared" ref="O8418" si="17092">AND(NOT(N8417),N8418,NOT(N8419))</f>
        <v>1</v>
      </c>
    </row>
    <row r="8419" spans="1:15" x14ac:dyDescent="0.25">
      <c r="A8419" t="s">
        <v>19</v>
      </c>
      <c r="B8419" t="s">
        <v>18</v>
      </c>
      <c r="C8419">
        <v>250</v>
      </c>
      <c r="D8419">
        <v>155</v>
      </c>
      <c r="E8419" t="b">
        <v>0</v>
      </c>
      <c r="F8419">
        <v>0.95299999999999996</v>
      </c>
      <c r="G8419">
        <v>256</v>
      </c>
      <c r="H8419">
        <v>256</v>
      </c>
      <c r="I8419">
        <v>93899</v>
      </c>
      <c r="J8419">
        <v>49314</v>
      </c>
      <c r="K8419">
        <v>24397</v>
      </c>
      <c r="L8419">
        <v>24</v>
      </c>
      <c r="M8419">
        <f t="shared" si="17028"/>
        <v>0</v>
      </c>
      <c r="N8419" t="b">
        <f t="shared" ref="N8419" si="17093">AND(MIN($F8417,$F8418,$F8419)=$F8419,MAX($H8417,$H8418,$H8419)=$H8419)</f>
        <v>0</v>
      </c>
      <c r="O8419" t="b">
        <f t="shared" ref="O8419" si="17094">AND(NOT(N8417),NOT(N8418),N8419)</f>
        <v>0</v>
      </c>
    </row>
    <row r="8420" spans="1:15" x14ac:dyDescent="0.25">
      <c r="A8420" t="s">
        <v>13</v>
      </c>
      <c r="B8420" t="s">
        <v>18</v>
      </c>
      <c r="C8420">
        <v>250</v>
      </c>
      <c r="D8420">
        <v>156</v>
      </c>
      <c r="E8420" t="b">
        <v>0</v>
      </c>
      <c r="F8420">
        <v>0.16500000000000001</v>
      </c>
      <c r="G8420">
        <v>256</v>
      </c>
      <c r="H8420">
        <v>256</v>
      </c>
      <c r="I8420">
        <v>6119</v>
      </c>
      <c r="J8420">
        <v>3984</v>
      </c>
      <c r="K8420">
        <v>1732</v>
      </c>
      <c r="L8420">
        <v>22</v>
      </c>
      <c r="M8420">
        <f t="shared" si="17028"/>
        <v>0</v>
      </c>
      <c r="N8420" t="b">
        <f t="shared" ref="N8420" si="17095">AND(MIN($F8420,$F8421,$F8422)=$F8420,MAX($H8420,$H8421,$H8422)=$H8420)</f>
        <v>0</v>
      </c>
      <c r="O8420" t="b">
        <f t="shared" ref="O8420" si="17096">AND(N8420,NOT(N8421),NOT(N8422))</f>
        <v>0</v>
      </c>
    </row>
    <row r="8421" spans="1:15" x14ac:dyDescent="0.25">
      <c r="A8421" t="s">
        <v>15</v>
      </c>
      <c r="B8421" t="s">
        <v>18</v>
      </c>
      <c r="C8421">
        <v>250</v>
      </c>
      <c r="D8421">
        <v>156</v>
      </c>
      <c r="E8421" t="b">
        <v>0</v>
      </c>
      <c r="F8421">
        <v>0.127</v>
      </c>
      <c r="G8421">
        <v>256</v>
      </c>
      <c r="H8421">
        <v>256</v>
      </c>
      <c r="I8421">
        <v>4060</v>
      </c>
      <c r="J8421">
        <v>3984</v>
      </c>
      <c r="K8421">
        <v>1732</v>
      </c>
      <c r="L8421">
        <v>22</v>
      </c>
      <c r="M8421">
        <f t="shared" si="17028"/>
        <v>0</v>
      </c>
      <c r="N8421" t="b">
        <f t="shared" ref="N8421" si="17097">AND(MIN($F8420,$F8421,$F8422)=$F8421,MAX($H8420,$H8421,$H8422)=$H8421)</f>
        <v>1</v>
      </c>
      <c r="O8421" t="b">
        <f t="shared" ref="O8421" si="17098">AND(NOT(N8420),N8421,NOT(N8422))</f>
        <v>1</v>
      </c>
    </row>
    <row r="8422" spans="1:15" x14ac:dyDescent="0.25">
      <c r="A8422" t="s">
        <v>19</v>
      </c>
      <c r="B8422" t="s">
        <v>18</v>
      </c>
      <c r="C8422">
        <v>250</v>
      </c>
      <c r="D8422">
        <v>156</v>
      </c>
      <c r="E8422" t="b">
        <v>0</v>
      </c>
      <c r="F8422">
        <v>0.2</v>
      </c>
      <c r="G8422">
        <v>256</v>
      </c>
      <c r="H8422">
        <v>256</v>
      </c>
      <c r="I8422">
        <v>6119</v>
      </c>
      <c r="J8422">
        <v>3984</v>
      </c>
      <c r="K8422">
        <v>1732</v>
      </c>
      <c r="L8422">
        <v>22</v>
      </c>
      <c r="M8422">
        <f t="shared" si="17028"/>
        <v>0</v>
      </c>
      <c r="N8422" t="b">
        <f t="shared" ref="N8422" si="17099">AND(MIN($F8420,$F8421,$F8422)=$F8422,MAX($H8420,$H8421,$H8422)=$H8422)</f>
        <v>0</v>
      </c>
      <c r="O8422" t="b">
        <f t="shared" ref="O8422" si="17100">AND(NOT(N8420),NOT(N8421),N8422)</f>
        <v>0</v>
      </c>
    </row>
    <row r="8423" spans="1:15" x14ac:dyDescent="0.25">
      <c r="A8423" t="s">
        <v>13</v>
      </c>
      <c r="B8423" t="s">
        <v>18</v>
      </c>
      <c r="C8423">
        <v>250</v>
      </c>
      <c r="D8423">
        <v>157</v>
      </c>
      <c r="E8423" t="b">
        <v>0</v>
      </c>
      <c r="F8423">
        <v>0.54100000000000004</v>
      </c>
      <c r="G8423">
        <v>256</v>
      </c>
      <c r="H8423">
        <v>256</v>
      </c>
      <c r="I8423">
        <v>31838</v>
      </c>
      <c r="J8423">
        <v>23935</v>
      </c>
      <c r="K8423">
        <v>11708</v>
      </c>
      <c r="L8423">
        <v>24</v>
      </c>
      <c r="M8423">
        <f t="shared" si="17028"/>
        <v>0</v>
      </c>
      <c r="N8423" t="b">
        <f t="shared" ref="N8423" si="17101">AND(MIN($F8423,$F8424,$F8425)=$F8423,MAX($H8423,$H8424,$H8425)=$H8423)</f>
        <v>0</v>
      </c>
      <c r="O8423" t="b">
        <f t="shared" ref="O8423" si="17102">AND(N8423,NOT(N8424),NOT(N8425))</f>
        <v>0</v>
      </c>
    </row>
    <row r="8424" spans="1:15" x14ac:dyDescent="0.25">
      <c r="A8424" t="s">
        <v>15</v>
      </c>
      <c r="B8424" t="s">
        <v>18</v>
      </c>
      <c r="C8424">
        <v>250</v>
      </c>
      <c r="D8424">
        <v>157</v>
      </c>
      <c r="E8424" t="b">
        <v>0</v>
      </c>
      <c r="F8424">
        <v>0.46899999999999997</v>
      </c>
      <c r="G8424">
        <v>256</v>
      </c>
      <c r="H8424">
        <v>256</v>
      </c>
      <c r="I8424">
        <v>47007</v>
      </c>
      <c r="J8424">
        <v>46657</v>
      </c>
      <c r="K8424">
        <v>23069</v>
      </c>
      <c r="L8424">
        <v>21</v>
      </c>
      <c r="M8424">
        <f t="shared" si="17028"/>
        <v>0</v>
      </c>
      <c r="N8424" t="b">
        <f t="shared" ref="N8424" si="17103">AND(MIN($F8423,$F8424,$F8425)=$F8424,MAX($H8423,$H8424,$H8425)=$H8424)</f>
        <v>1</v>
      </c>
      <c r="O8424" t="b">
        <f t="shared" ref="O8424" si="17104">AND(NOT(N8423),N8424,NOT(N8425))</f>
        <v>1</v>
      </c>
    </row>
    <row r="8425" spans="1:15" x14ac:dyDescent="0.25">
      <c r="A8425" t="s">
        <v>19</v>
      </c>
      <c r="B8425" t="s">
        <v>18</v>
      </c>
      <c r="C8425">
        <v>250</v>
      </c>
      <c r="D8425">
        <v>157</v>
      </c>
      <c r="E8425" t="b">
        <v>0</v>
      </c>
      <c r="F8425">
        <v>0.53500000000000003</v>
      </c>
      <c r="G8425">
        <v>256</v>
      </c>
      <c r="H8425">
        <v>256</v>
      </c>
      <c r="I8425">
        <v>31838</v>
      </c>
      <c r="J8425">
        <v>23935</v>
      </c>
      <c r="K8425">
        <v>11708</v>
      </c>
      <c r="L8425">
        <v>24</v>
      </c>
      <c r="M8425">
        <f t="shared" si="17028"/>
        <v>0</v>
      </c>
      <c r="N8425" t="b">
        <f t="shared" ref="N8425" si="17105">AND(MIN($F8423,$F8424,$F8425)=$F8425,MAX($H8423,$H8424,$H8425)=$H8425)</f>
        <v>0</v>
      </c>
      <c r="O8425" t="b">
        <f t="shared" ref="O8425" si="17106">AND(NOT(N8423),NOT(N8424),N8425)</f>
        <v>0</v>
      </c>
    </row>
    <row r="8426" spans="1:15" x14ac:dyDescent="0.25">
      <c r="A8426" t="s">
        <v>13</v>
      </c>
      <c r="B8426" t="s">
        <v>18</v>
      </c>
      <c r="C8426">
        <v>250</v>
      </c>
      <c r="D8426">
        <v>158</v>
      </c>
      <c r="E8426" t="b">
        <v>0</v>
      </c>
      <c r="F8426">
        <v>0.22700000000000001</v>
      </c>
      <c r="G8426">
        <v>256</v>
      </c>
      <c r="H8426">
        <v>256</v>
      </c>
      <c r="I8426">
        <v>8395</v>
      </c>
      <c r="J8426">
        <v>7164</v>
      </c>
      <c r="K8426">
        <v>3325</v>
      </c>
      <c r="L8426">
        <v>14</v>
      </c>
      <c r="M8426">
        <f t="shared" si="17028"/>
        <v>0</v>
      </c>
      <c r="N8426" t="b">
        <f t="shared" ref="N8426" si="17107">AND(MIN($F8426,$F8427,$F8428)=$F8426,MAX($H8426,$H8427,$H8428)=$H8426)</f>
        <v>0</v>
      </c>
      <c r="O8426" t="b">
        <f t="shared" ref="O8426" si="17108">AND(N8426,NOT(N8427),NOT(N8428))</f>
        <v>0</v>
      </c>
    </row>
    <row r="8427" spans="1:15" x14ac:dyDescent="0.25">
      <c r="A8427" t="s">
        <v>15</v>
      </c>
      <c r="B8427" t="s">
        <v>18</v>
      </c>
      <c r="C8427">
        <v>250</v>
      </c>
      <c r="D8427">
        <v>158</v>
      </c>
      <c r="E8427" t="b">
        <v>0</v>
      </c>
      <c r="F8427">
        <v>0.156</v>
      </c>
      <c r="G8427">
        <v>256</v>
      </c>
      <c r="H8427">
        <v>256</v>
      </c>
      <c r="I8427">
        <v>7350</v>
      </c>
      <c r="J8427">
        <v>7348</v>
      </c>
      <c r="K8427">
        <v>3417</v>
      </c>
      <c r="L8427">
        <v>13</v>
      </c>
      <c r="M8427">
        <f t="shared" si="17028"/>
        <v>0</v>
      </c>
      <c r="N8427" t="b">
        <f t="shared" ref="N8427" si="17109">AND(MIN($F8426,$F8427,$F8428)=$F8427,MAX($H8426,$H8427,$H8428)=$H8427)</f>
        <v>1</v>
      </c>
      <c r="O8427" t="b">
        <f t="shared" ref="O8427" si="17110">AND(NOT(N8426),N8427,NOT(N8428))</f>
        <v>1</v>
      </c>
    </row>
    <row r="8428" spans="1:15" x14ac:dyDescent="0.25">
      <c r="A8428" t="s">
        <v>19</v>
      </c>
      <c r="B8428" t="s">
        <v>18</v>
      </c>
      <c r="C8428">
        <v>250</v>
      </c>
      <c r="D8428">
        <v>158</v>
      </c>
      <c r="E8428" t="b">
        <v>0</v>
      </c>
      <c r="F8428">
        <v>0.17599999999999999</v>
      </c>
      <c r="G8428">
        <v>256</v>
      </c>
      <c r="H8428">
        <v>256</v>
      </c>
      <c r="I8428">
        <v>8395</v>
      </c>
      <c r="J8428">
        <v>7164</v>
      </c>
      <c r="K8428">
        <v>3325</v>
      </c>
      <c r="L8428">
        <v>14</v>
      </c>
      <c r="M8428">
        <f t="shared" si="17028"/>
        <v>0</v>
      </c>
      <c r="N8428" t="b">
        <f t="shared" ref="N8428" si="17111">AND(MIN($F8426,$F8427,$F8428)=$F8428,MAX($H8426,$H8427,$H8428)=$H8428)</f>
        <v>0</v>
      </c>
      <c r="O8428" t="b">
        <f t="shared" ref="O8428" si="17112">AND(NOT(N8426),NOT(N8427),N8428)</f>
        <v>0</v>
      </c>
    </row>
    <row r="8429" spans="1:15" x14ac:dyDescent="0.25">
      <c r="A8429" t="s">
        <v>13</v>
      </c>
      <c r="B8429" t="s">
        <v>18</v>
      </c>
      <c r="C8429">
        <v>250</v>
      </c>
      <c r="D8429">
        <v>159</v>
      </c>
      <c r="E8429" t="b">
        <v>0</v>
      </c>
      <c r="F8429">
        <v>0.378</v>
      </c>
      <c r="G8429">
        <v>256</v>
      </c>
      <c r="H8429">
        <v>256</v>
      </c>
      <c r="I8429">
        <v>24698</v>
      </c>
      <c r="J8429">
        <v>15597</v>
      </c>
      <c r="K8429">
        <v>7539</v>
      </c>
      <c r="L8429">
        <v>21</v>
      </c>
      <c r="M8429">
        <f t="shared" si="17028"/>
        <v>0</v>
      </c>
      <c r="N8429" t="b">
        <f t="shared" ref="N8429" si="17113">AND(MIN($F8429,$F8430,$F8431)=$F8429,MAX($H8429,$H8430,$H8431)=$H8429)</f>
        <v>0</v>
      </c>
      <c r="O8429" t="b">
        <f t="shared" ref="O8429" si="17114">AND(N8429,NOT(N8430),NOT(N8431))</f>
        <v>0</v>
      </c>
    </row>
    <row r="8430" spans="1:15" x14ac:dyDescent="0.25">
      <c r="A8430" t="s">
        <v>15</v>
      </c>
      <c r="B8430" t="s">
        <v>18</v>
      </c>
      <c r="C8430">
        <v>250</v>
      </c>
      <c r="D8430">
        <v>159</v>
      </c>
      <c r="E8430" t="b">
        <v>0</v>
      </c>
      <c r="F8430">
        <v>0.21199999999999999</v>
      </c>
      <c r="G8430">
        <v>256</v>
      </c>
      <c r="H8430">
        <v>256</v>
      </c>
      <c r="I8430">
        <v>15965</v>
      </c>
      <c r="J8430">
        <v>15621</v>
      </c>
      <c r="K8430">
        <v>7551</v>
      </c>
      <c r="L8430">
        <v>20</v>
      </c>
      <c r="M8430">
        <f t="shared" si="17028"/>
        <v>0</v>
      </c>
      <c r="N8430" t="b">
        <f t="shared" ref="N8430" si="17115">AND(MIN($F8429,$F8430,$F8431)=$F8430,MAX($H8429,$H8430,$H8431)=$H8430)</f>
        <v>1</v>
      </c>
      <c r="O8430" t="b">
        <f t="shared" ref="O8430" si="17116">AND(NOT(N8429),N8430,NOT(N8431))</f>
        <v>1</v>
      </c>
    </row>
    <row r="8431" spans="1:15" x14ac:dyDescent="0.25">
      <c r="A8431" t="s">
        <v>19</v>
      </c>
      <c r="B8431" t="s">
        <v>18</v>
      </c>
      <c r="C8431">
        <v>250</v>
      </c>
      <c r="D8431">
        <v>159</v>
      </c>
      <c r="E8431" t="b">
        <v>0</v>
      </c>
      <c r="F8431">
        <v>0.41899999999999998</v>
      </c>
      <c r="G8431">
        <v>256</v>
      </c>
      <c r="H8431">
        <v>256</v>
      </c>
      <c r="I8431">
        <v>24698</v>
      </c>
      <c r="J8431">
        <v>15597</v>
      </c>
      <c r="K8431">
        <v>7539</v>
      </c>
      <c r="L8431">
        <v>21</v>
      </c>
      <c r="M8431">
        <f t="shared" si="17028"/>
        <v>0</v>
      </c>
      <c r="N8431" t="b">
        <f t="shared" ref="N8431" si="17117">AND(MIN($F8429,$F8430,$F8431)=$F8431,MAX($H8429,$H8430,$H8431)=$H8431)</f>
        <v>0</v>
      </c>
      <c r="O8431" t="b">
        <f t="shared" ref="O8431" si="17118">AND(NOT(N8429),NOT(N8430),N8431)</f>
        <v>0</v>
      </c>
    </row>
    <row r="8432" spans="1:15" x14ac:dyDescent="0.25">
      <c r="A8432" t="s">
        <v>13</v>
      </c>
      <c r="B8432" t="s">
        <v>18</v>
      </c>
      <c r="C8432">
        <v>250</v>
      </c>
      <c r="D8432">
        <v>15</v>
      </c>
      <c r="E8432" t="b">
        <v>0</v>
      </c>
      <c r="F8432">
        <v>0.14799999999999999</v>
      </c>
      <c r="G8432">
        <v>256</v>
      </c>
      <c r="H8432">
        <v>256</v>
      </c>
      <c r="I8432">
        <v>1500</v>
      </c>
      <c r="J8432">
        <v>822</v>
      </c>
      <c r="K8432">
        <v>153</v>
      </c>
      <c r="L8432">
        <v>12</v>
      </c>
      <c r="M8432">
        <f t="shared" si="17028"/>
        <v>0</v>
      </c>
      <c r="N8432" t="b">
        <f t="shared" ref="N8432" si="17119">AND(MIN($F8432,$F8433,$F8434)=$F8432,MAX($H8432,$H8433,$H8434)=$H8432)</f>
        <v>0</v>
      </c>
      <c r="O8432" t="b">
        <f t="shared" ref="O8432" si="17120">AND(N8432,NOT(N8433),NOT(N8434))</f>
        <v>0</v>
      </c>
    </row>
    <row r="8433" spans="1:15" x14ac:dyDescent="0.25">
      <c r="A8433" t="s">
        <v>15</v>
      </c>
      <c r="B8433" t="s">
        <v>18</v>
      </c>
      <c r="C8433">
        <v>250</v>
      </c>
      <c r="D8433">
        <v>15</v>
      </c>
      <c r="E8433" t="b">
        <v>0</v>
      </c>
      <c r="F8433">
        <v>0.13600000000000001</v>
      </c>
      <c r="G8433">
        <v>256</v>
      </c>
      <c r="H8433">
        <v>256</v>
      </c>
      <c r="I8433">
        <v>823</v>
      </c>
      <c r="J8433">
        <v>822</v>
      </c>
      <c r="K8433">
        <v>153</v>
      </c>
      <c r="L8433">
        <v>12</v>
      </c>
      <c r="M8433">
        <f t="shared" si="17028"/>
        <v>0</v>
      </c>
      <c r="N8433" t="b">
        <f t="shared" ref="N8433" si="17121">AND(MIN($F8432,$F8433,$F8434)=$F8433,MAX($H8432,$H8433,$H8434)=$H8433)</f>
        <v>1</v>
      </c>
      <c r="O8433" t="b">
        <f t="shared" ref="O8433" si="17122">AND(NOT(N8432),N8433,NOT(N8434))</f>
        <v>1</v>
      </c>
    </row>
    <row r="8434" spans="1:15" x14ac:dyDescent="0.25">
      <c r="A8434" t="s">
        <v>19</v>
      </c>
      <c r="B8434" t="s">
        <v>18</v>
      </c>
      <c r="C8434">
        <v>250</v>
      </c>
      <c r="D8434">
        <v>15</v>
      </c>
      <c r="E8434" t="b">
        <v>0</v>
      </c>
      <c r="F8434">
        <v>0.17100000000000001</v>
      </c>
      <c r="G8434">
        <v>256</v>
      </c>
      <c r="H8434">
        <v>256</v>
      </c>
      <c r="I8434">
        <v>1500</v>
      </c>
      <c r="J8434">
        <v>822</v>
      </c>
      <c r="K8434">
        <v>153</v>
      </c>
      <c r="L8434">
        <v>12</v>
      </c>
      <c r="M8434">
        <f t="shared" si="17028"/>
        <v>0</v>
      </c>
      <c r="N8434" t="b">
        <f t="shared" ref="N8434" si="17123">AND(MIN($F8432,$F8433,$F8434)=$F8434,MAX($H8432,$H8433,$H8434)=$H8434)</f>
        <v>0</v>
      </c>
      <c r="O8434" t="b">
        <f t="shared" ref="O8434" si="17124">AND(NOT(N8432),NOT(N8433),N8434)</f>
        <v>0</v>
      </c>
    </row>
    <row r="8435" spans="1:15" x14ac:dyDescent="0.25">
      <c r="A8435" t="s">
        <v>13</v>
      </c>
      <c r="B8435" t="s">
        <v>18</v>
      </c>
      <c r="C8435">
        <v>250</v>
      </c>
      <c r="D8435">
        <v>160</v>
      </c>
      <c r="E8435" t="b">
        <v>0</v>
      </c>
      <c r="F8435">
        <v>0.16900000000000001</v>
      </c>
      <c r="G8435">
        <v>256</v>
      </c>
      <c r="H8435">
        <v>256</v>
      </c>
      <c r="I8435">
        <v>4528</v>
      </c>
      <c r="J8435">
        <v>3473</v>
      </c>
      <c r="K8435">
        <v>1477</v>
      </c>
      <c r="L8435">
        <v>18</v>
      </c>
      <c r="M8435">
        <f t="shared" si="17028"/>
        <v>0</v>
      </c>
      <c r="N8435" t="b">
        <f t="shared" ref="N8435" si="17125">AND(MIN($F8435,$F8436,$F8437)=$F8435,MAX($H8435,$H8436,$H8437)=$H8435)</f>
        <v>1</v>
      </c>
      <c r="O8435" t="b">
        <f t="shared" ref="O8435" si="17126">AND(N8435,NOT(N8436),NOT(N8437))</f>
        <v>1</v>
      </c>
    </row>
    <row r="8436" spans="1:15" x14ac:dyDescent="0.25">
      <c r="A8436" t="s">
        <v>15</v>
      </c>
      <c r="B8436" t="s">
        <v>18</v>
      </c>
      <c r="C8436">
        <v>250</v>
      </c>
      <c r="D8436">
        <v>160</v>
      </c>
      <c r="E8436" t="b">
        <v>0</v>
      </c>
      <c r="F8436">
        <v>7.0839999999999996</v>
      </c>
      <c r="G8436">
        <v>256</v>
      </c>
      <c r="H8436">
        <v>256</v>
      </c>
      <c r="I8436">
        <v>243420</v>
      </c>
      <c r="J8436">
        <v>243415</v>
      </c>
      <c r="K8436">
        <v>121448</v>
      </c>
      <c r="L8436">
        <v>18</v>
      </c>
      <c r="M8436">
        <f t="shared" si="17028"/>
        <v>0</v>
      </c>
      <c r="N8436" t="b">
        <f t="shared" ref="N8436" si="17127">AND(MIN($F8435,$F8436,$F8437)=$F8436,MAX($H8435,$H8436,$H8437)=$H8436)</f>
        <v>0</v>
      </c>
      <c r="O8436" t="b">
        <f t="shared" ref="O8436" si="17128">AND(NOT(N8435),N8436,NOT(N8437))</f>
        <v>0</v>
      </c>
    </row>
    <row r="8437" spans="1:15" x14ac:dyDescent="0.25">
      <c r="A8437" t="s">
        <v>19</v>
      </c>
      <c r="B8437" t="s">
        <v>18</v>
      </c>
      <c r="C8437">
        <v>250</v>
      </c>
      <c r="D8437">
        <v>160</v>
      </c>
      <c r="E8437" t="b">
        <v>0</v>
      </c>
      <c r="F8437">
        <v>0.24199999999999999</v>
      </c>
      <c r="G8437">
        <v>256</v>
      </c>
      <c r="H8437">
        <v>256</v>
      </c>
      <c r="I8437">
        <v>4528</v>
      </c>
      <c r="J8437">
        <v>3473</v>
      </c>
      <c r="K8437">
        <v>1477</v>
      </c>
      <c r="L8437">
        <v>18</v>
      </c>
      <c r="M8437">
        <f t="shared" si="17028"/>
        <v>0</v>
      </c>
      <c r="N8437" t="b">
        <f t="shared" ref="N8437" si="17129">AND(MIN($F8435,$F8436,$F8437)=$F8437,MAX($H8435,$H8436,$H8437)=$H8437)</f>
        <v>0</v>
      </c>
      <c r="O8437" t="b">
        <f t="shared" ref="O8437" si="17130">AND(NOT(N8435),NOT(N8436),N8437)</f>
        <v>0</v>
      </c>
    </row>
    <row r="8438" spans="1:15" x14ac:dyDescent="0.25">
      <c r="A8438" t="s">
        <v>13</v>
      </c>
      <c r="B8438" t="s">
        <v>18</v>
      </c>
      <c r="C8438">
        <v>250</v>
      </c>
      <c r="D8438">
        <v>161</v>
      </c>
      <c r="E8438" t="b">
        <v>0</v>
      </c>
      <c r="F8438">
        <v>0.12</v>
      </c>
      <c r="G8438">
        <v>256</v>
      </c>
      <c r="H8438">
        <v>256</v>
      </c>
      <c r="I8438">
        <v>2664</v>
      </c>
      <c r="J8438">
        <v>2096</v>
      </c>
      <c r="K8438">
        <v>791</v>
      </c>
      <c r="L8438">
        <v>12</v>
      </c>
      <c r="M8438">
        <f t="shared" si="17028"/>
        <v>0</v>
      </c>
      <c r="N8438" t="b">
        <f t="shared" ref="N8438" si="17131">AND(MIN($F8438,$F8439,$F8440)=$F8438,MAX($H8438,$H8439,$H8440)=$H8438)</f>
        <v>1</v>
      </c>
      <c r="O8438" t="b">
        <f t="shared" ref="O8438" si="17132">AND(N8438,NOT(N8439),NOT(N8440))</f>
        <v>1</v>
      </c>
    </row>
    <row r="8439" spans="1:15" x14ac:dyDescent="0.25">
      <c r="A8439" t="s">
        <v>15</v>
      </c>
      <c r="B8439" t="s">
        <v>18</v>
      </c>
      <c r="C8439">
        <v>250</v>
      </c>
      <c r="D8439">
        <v>161</v>
      </c>
      <c r="E8439" t="b">
        <v>0</v>
      </c>
      <c r="F8439">
        <v>0.17799999999999999</v>
      </c>
      <c r="G8439">
        <v>256</v>
      </c>
      <c r="H8439">
        <v>256</v>
      </c>
      <c r="I8439">
        <v>2097</v>
      </c>
      <c r="J8439">
        <v>2096</v>
      </c>
      <c r="K8439">
        <v>791</v>
      </c>
      <c r="L8439">
        <v>12</v>
      </c>
      <c r="M8439">
        <f t="shared" si="17028"/>
        <v>0</v>
      </c>
      <c r="N8439" t="b">
        <f t="shared" ref="N8439" si="17133">AND(MIN($F8438,$F8439,$F8440)=$F8439,MAX($H8438,$H8439,$H8440)=$H8439)</f>
        <v>0</v>
      </c>
      <c r="O8439" t="b">
        <f t="shared" ref="O8439" si="17134">AND(NOT(N8438),N8439,NOT(N8440))</f>
        <v>0</v>
      </c>
    </row>
    <row r="8440" spans="1:15" x14ac:dyDescent="0.25">
      <c r="A8440" t="s">
        <v>19</v>
      </c>
      <c r="B8440" t="s">
        <v>18</v>
      </c>
      <c r="C8440">
        <v>250</v>
      </c>
      <c r="D8440">
        <v>161</v>
      </c>
      <c r="E8440" t="b">
        <v>0</v>
      </c>
      <c r="F8440">
        <v>0.17399999999999999</v>
      </c>
      <c r="G8440">
        <v>256</v>
      </c>
      <c r="H8440">
        <v>256</v>
      </c>
      <c r="I8440">
        <v>2664</v>
      </c>
      <c r="J8440">
        <v>2096</v>
      </c>
      <c r="K8440">
        <v>791</v>
      </c>
      <c r="L8440">
        <v>12</v>
      </c>
      <c r="M8440">
        <f t="shared" si="17028"/>
        <v>0</v>
      </c>
      <c r="N8440" t="b">
        <f t="shared" ref="N8440" si="17135">AND(MIN($F8438,$F8439,$F8440)=$F8440,MAX($H8438,$H8439,$H8440)=$H8440)</f>
        <v>0</v>
      </c>
      <c r="O8440" t="b">
        <f t="shared" ref="O8440" si="17136">AND(NOT(N8438),NOT(N8439),N8440)</f>
        <v>0</v>
      </c>
    </row>
    <row r="8441" spans="1:15" x14ac:dyDescent="0.25">
      <c r="A8441" t="s">
        <v>13</v>
      </c>
      <c r="B8441" t="s">
        <v>18</v>
      </c>
      <c r="C8441">
        <v>250</v>
      </c>
      <c r="D8441">
        <v>162</v>
      </c>
      <c r="E8441" t="b">
        <v>0</v>
      </c>
      <c r="F8441">
        <v>0.32400000000000001</v>
      </c>
      <c r="G8441">
        <v>256</v>
      </c>
      <c r="H8441">
        <v>256</v>
      </c>
      <c r="I8441">
        <v>29491</v>
      </c>
      <c r="J8441">
        <v>16592</v>
      </c>
      <c r="K8441">
        <v>8038</v>
      </c>
      <c r="L8441">
        <v>14</v>
      </c>
      <c r="M8441">
        <f t="shared" si="17028"/>
        <v>0</v>
      </c>
      <c r="N8441" t="b">
        <f t="shared" ref="N8441" si="17137">AND(MIN($F8441,$F8442,$F8443)=$F8441,MAX($H8441,$H8442,$H8443)=$H8441)</f>
        <v>0</v>
      </c>
      <c r="O8441" t="b">
        <f t="shared" ref="O8441" si="17138">AND(N8441,NOT(N8442),NOT(N8443))</f>
        <v>0</v>
      </c>
    </row>
    <row r="8442" spans="1:15" x14ac:dyDescent="0.25">
      <c r="A8442" t="s">
        <v>15</v>
      </c>
      <c r="B8442" t="s">
        <v>18</v>
      </c>
      <c r="C8442">
        <v>250</v>
      </c>
      <c r="D8442">
        <v>162</v>
      </c>
      <c r="E8442" t="b">
        <v>0</v>
      </c>
      <c r="F8442">
        <v>0.23</v>
      </c>
      <c r="G8442">
        <v>256</v>
      </c>
      <c r="H8442">
        <v>256</v>
      </c>
      <c r="I8442">
        <v>16634</v>
      </c>
      <c r="J8442">
        <v>16592</v>
      </c>
      <c r="K8442">
        <v>8038</v>
      </c>
      <c r="L8442">
        <v>14</v>
      </c>
      <c r="M8442">
        <f t="shared" si="17028"/>
        <v>0</v>
      </c>
      <c r="N8442" t="b">
        <f t="shared" ref="N8442" si="17139">AND(MIN($F8441,$F8442,$F8443)=$F8442,MAX($H8441,$H8442,$H8443)=$H8442)</f>
        <v>1</v>
      </c>
      <c r="O8442" t="b">
        <f t="shared" ref="O8442" si="17140">AND(NOT(N8441),N8442,NOT(N8443))</f>
        <v>1</v>
      </c>
    </row>
    <row r="8443" spans="1:15" x14ac:dyDescent="0.25">
      <c r="A8443" t="s">
        <v>19</v>
      </c>
      <c r="B8443" t="s">
        <v>18</v>
      </c>
      <c r="C8443">
        <v>250</v>
      </c>
      <c r="D8443">
        <v>162</v>
      </c>
      <c r="E8443" t="b">
        <v>0</v>
      </c>
      <c r="F8443">
        <v>0.35699999999999998</v>
      </c>
      <c r="G8443">
        <v>256</v>
      </c>
      <c r="H8443">
        <v>256</v>
      </c>
      <c r="I8443">
        <v>29491</v>
      </c>
      <c r="J8443">
        <v>16592</v>
      </c>
      <c r="K8443">
        <v>8038</v>
      </c>
      <c r="L8443">
        <v>14</v>
      </c>
      <c r="M8443">
        <f t="shared" si="17028"/>
        <v>0</v>
      </c>
      <c r="N8443" t="b">
        <f t="shared" ref="N8443" si="17141">AND(MIN($F8441,$F8442,$F8443)=$F8443,MAX($H8441,$H8442,$H8443)=$H8443)</f>
        <v>0</v>
      </c>
      <c r="O8443" t="b">
        <f t="shared" ref="O8443" si="17142">AND(NOT(N8441),NOT(N8442),N8443)</f>
        <v>0</v>
      </c>
    </row>
    <row r="8444" spans="1:15" x14ac:dyDescent="0.25">
      <c r="A8444" t="s">
        <v>13</v>
      </c>
      <c r="B8444" t="s">
        <v>18</v>
      </c>
      <c r="C8444">
        <v>250</v>
      </c>
      <c r="D8444">
        <v>163</v>
      </c>
      <c r="E8444" t="b">
        <v>0</v>
      </c>
      <c r="F8444">
        <v>0.221</v>
      </c>
      <c r="G8444">
        <v>256</v>
      </c>
      <c r="H8444">
        <v>256</v>
      </c>
      <c r="I8444">
        <v>7831</v>
      </c>
      <c r="J8444">
        <v>4040</v>
      </c>
      <c r="K8444">
        <v>1761</v>
      </c>
      <c r="L8444">
        <v>18</v>
      </c>
      <c r="M8444">
        <f t="shared" si="17028"/>
        <v>0</v>
      </c>
      <c r="N8444" t="b">
        <f t="shared" ref="N8444" si="17143">AND(MIN($F8444,$F8445,$F8446)=$F8444,MAX($H8444,$H8445,$H8446)=$H8444)</f>
        <v>1</v>
      </c>
      <c r="O8444" t="b">
        <f t="shared" ref="O8444" si="17144">AND(N8444,NOT(N8445),NOT(N8446))</f>
        <v>1</v>
      </c>
    </row>
    <row r="8445" spans="1:15" x14ac:dyDescent="0.25">
      <c r="A8445" t="s">
        <v>15</v>
      </c>
      <c r="B8445" t="s">
        <v>18</v>
      </c>
      <c r="C8445">
        <v>250</v>
      </c>
      <c r="D8445">
        <v>163</v>
      </c>
      <c r="E8445" t="b">
        <v>0</v>
      </c>
      <c r="F8445">
        <v>0.22800000000000001</v>
      </c>
      <c r="G8445">
        <v>256</v>
      </c>
      <c r="H8445">
        <v>256</v>
      </c>
      <c r="I8445">
        <v>4068</v>
      </c>
      <c r="J8445">
        <v>4040</v>
      </c>
      <c r="K8445">
        <v>1761</v>
      </c>
      <c r="L8445">
        <v>18</v>
      </c>
      <c r="M8445">
        <f t="shared" si="17028"/>
        <v>0</v>
      </c>
      <c r="N8445" t="b">
        <f t="shared" ref="N8445" si="17145">AND(MIN($F8444,$F8445,$F8446)=$F8445,MAX($H8444,$H8445,$H8446)=$H8445)</f>
        <v>0</v>
      </c>
      <c r="O8445" t="b">
        <f t="shared" ref="O8445" si="17146">AND(NOT(N8444),N8445,NOT(N8446))</f>
        <v>0</v>
      </c>
    </row>
    <row r="8446" spans="1:15" x14ac:dyDescent="0.25">
      <c r="A8446" t="s">
        <v>19</v>
      </c>
      <c r="B8446" t="s">
        <v>18</v>
      </c>
      <c r="C8446">
        <v>250</v>
      </c>
      <c r="D8446">
        <v>163</v>
      </c>
      <c r="E8446" t="b">
        <v>0</v>
      </c>
      <c r="F8446">
        <v>0.223</v>
      </c>
      <c r="G8446">
        <v>256</v>
      </c>
      <c r="H8446">
        <v>256</v>
      </c>
      <c r="I8446">
        <v>7831</v>
      </c>
      <c r="J8446">
        <v>4040</v>
      </c>
      <c r="K8446">
        <v>1761</v>
      </c>
      <c r="L8446">
        <v>18</v>
      </c>
      <c r="M8446">
        <f t="shared" si="17028"/>
        <v>0</v>
      </c>
      <c r="N8446" t="b">
        <f t="shared" ref="N8446" si="17147">AND(MIN($F8444,$F8445,$F8446)=$F8446,MAX($H8444,$H8445,$H8446)=$H8446)</f>
        <v>0</v>
      </c>
      <c r="O8446" t="b">
        <f t="shared" ref="O8446" si="17148">AND(NOT(N8444),NOT(N8445),N8446)</f>
        <v>0</v>
      </c>
    </row>
    <row r="8447" spans="1:15" x14ac:dyDescent="0.25">
      <c r="A8447" t="s">
        <v>13</v>
      </c>
      <c r="B8447" t="s">
        <v>18</v>
      </c>
      <c r="C8447">
        <v>250</v>
      </c>
      <c r="D8447">
        <v>164</v>
      </c>
      <c r="E8447" t="b">
        <v>0</v>
      </c>
      <c r="F8447">
        <v>0.221</v>
      </c>
      <c r="G8447">
        <v>256</v>
      </c>
      <c r="H8447">
        <v>256</v>
      </c>
      <c r="I8447">
        <v>10692</v>
      </c>
      <c r="J8447">
        <v>9245</v>
      </c>
      <c r="K8447">
        <v>4365</v>
      </c>
      <c r="L8447">
        <v>14</v>
      </c>
      <c r="M8447">
        <f t="shared" si="17028"/>
        <v>0</v>
      </c>
      <c r="N8447" t="b">
        <f t="shared" ref="N8447" si="17149">AND(MIN($F8447,$F8448,$F8449)=$F8447,MAX($H8447,$H8448,$H8449)=$H8447)</f>
        <v>1</v>
      </c>
      <c r="O8447" t="b">
        <f t="shared" ref="O8447" si="17150">AND(N8447,NOT(N8448),NOT(N8449))</f>
        <v>1</v>
      </c>
    </row>
    <row r="8448" spans="1:15" x14ac:dyDescent="0.25">
      <c r="A8448" t="s">
        <v>15</v>
      </c>
      <c r="B8448" t="s">
        <v>18</v>
      </c>
      <c r="C8448">
        <v>250</v>
      </c>
      <c r="D8448">
        <v>164</v>
      </c>
      <c r="E8448" t="b">
        <v>0</v>
      </c>
      <c r="F8448">
        <v>3.6829999999999998</v>
      </c>
      <c r="G8448">
        <v>256</v>
      </c>
      <c r="H8448">
        <v>256</v>
      </c>
      <c r="I8448">
        <v>228942</v>
      </c>
      <c r="J8448">
        <v>228939</v>
      </c>
      <c r="K8448">
        <v>114212</v>
      </c>
      <c r="L8448">
        <v>14</v>
      </c>
      <c r="M8448">
        <f t="shared" si="17028"/>
        <v>0</v>
      </c>
      <c r="N8448" t="b">
        <f t="shared" ref="N8448" si="17151">AND(MIN($F8447,$F8448,$F8449)=$F8448,MAX($H8447,$H8448,$H8449)=$H8448)</f>
        <v>0</v>
      </c>
      <c r="O8448" t="b">
        <f t="shared" ref="O8448" si="17152">AND(NOT(N8447),N8448,NOT(N8449))</f>
        <v>0</v>
      </c>
    </row>
    <row r="8449" spans="1:15" x14ac:dyDescent="0.25">
      <c r="A8449" t="s">
        <v>19</v>
      </c>
      <c r="B8449" t="s">
        <v>18</v>
      </c>
      <c r="C8449">
        <v>250</v>
      </c>
      <c r="D8449">
        <v>164</v>
      </c>
      <c r="E8449" t="b">
        <v>0</v>
      </c>
      <c r="F8449">
        <v>0.23400000000000001</v>
      </c>
      <c r="G8449">
        <v>256</v>
      </c>
      <c r="H8449">
        <v>256</v>
      </c>
      <c r="I8449">
        <v>10692</v>
      </c>
      <c r="J8449">
        <v>9245</v>
      </c>
      <c r="K8449">
        <v>4365</v>
      </c>
      <c r="L8449">
        <v>14</v>
      </c>
      <c r="M8449">
        <f t="shared" si="17028"/>
        <v>0</v>
      </c>
      <c r="N8449" t="b">
        <f t="shared" ref="N8449" si="17153">AND(MIN($F8447,$F8448,$F8449)=$F8449,MAX($H8447,$H8448,$H8449)=$H8449)</f>
        <v>0</v>
      </c>
      <c r="O8449" t="b">
        <f t="shared" ref="O8449" si="17154">AND(NOT(N8447),NOT(N8448),N8449)</f>
        <v>0</v>
      </c>
    </row>
    <row r="8450" spans="1:15" x14ac:dyDescent="0.25">
      <c r="A8450" t="s">
        <v>13</v>
      </c>
      <c r="B8450" t="s">
        <v>18</v>
      </c>
      <c r="C8450">
        <v>250</v>
      </c>
      <c r="D8450">
        <v>165</v>
      </c>
      <c r="E8450" t="b">
        <v>0</v>
      </c>
      <c r="F8450">
        <v>0.24</v>
      </c>
      <c r="G8450">
        <v>256</v>
      </c>
      <c r="H8450">
        <v>256</v>
      </c>
      <c r="I8450">
        <v>13753</v>
      </c>
      <c r="J8450">
        <v>7321</v>
      </c>
      <c r="K8450">
        <v>3401</v>
      </c>
      <c r="L8450">
        <v>19</v>
      </c>
      <c r="M8450">
        <f t="shared" si="17028"/>
        <v>0</v>
      </c>
      <c r="N8450" t="b">
        <f t="shared" ref="N8450" si="17155">AND(MIN($F8450,$F8451,$F8452)=$F8450,MAX($H8450,$H8451,$H8452)=$H8450)</f>
        <v>0</v>
      </c>
      <c r="O8450" t="b">
        <f t="shared" ref="O8450" si="17156">AND(N8450,NOT(N8451),NOT(N8452))</f>
        <v>0</v>
      </c>
    </row>
    <row r="8451" spans="1:15" x14ac:dyDescent="0.25">
      <c r="A8451" t="s">
        <v>15</v>
      </c>
      <c r="B8451" t="s">
        <v>18</v>
      </c>
      <c r="C8451">
        <v>250</v>
      </c>
      <c r="D8451">
        <v>165</v>
      </c>
      <c r="E8451" t="b">
        <v>0</v>
      </c>
      <c r="F8451">
        <v>0.17199999999999999</v>
      </c>
      <c r="G8451">
        <v>256</v>
      </c>
      <c r="H8451">
        <v>256</v>
      </c>
      <c r="I8451">
        <v>7379</v>
      </c>
      <c r="J8451">
        <v>7321</v>
      </c>
      <c r="K8451">
        <v>3401</v>
      </c>
      <c r="L8451">
        <v>19</v>
      </c>
      <c r="M8451">
        <f t="shared" ref="M8451:M8514" si="17157">G8451-H8451</f>
        <v>0</v>
      </c>
      <c r="N8451" t="b">
        <f t="shared" ref="N8451" si="17158">AND(MIN($F8450,$F8451,$F8452)=$F8451,MAX($H8450,$H8451,$H8452)=$H8451)</f>
        <v>1</v>
      </c>
      <c r="O8451" t="b">
        <f t="shared" ref="O8451" si="17159">AND(NOT(N8450),N8451,NOT(N8452))</f>
        <v>1</v>
      </c>
    </row>
    <row r="8452" spans="1:15" x14ac:dyDescent="0.25">
      <c r="A8452" t="s">
        <v>19</v>
      </c>
      <c r="B8452" t="s">
        <v>18</v>
      </c>
      <c r="C8452">
        <v>250</v>
      </c>
      <c r="D8452">
        <v>165</v>
      </c>
      <c r="E8452" t="b">
        <v>0</v>
      </c>
      <c r="F8452">
        <v>0.25</v>
      </c>
      <c r="G8452">
        <v>256</v>
      </c>
      <c r="H8452">
        <v>256</v>
      </c>
      <c r="I8452">
        <v>13753</v>
      </c>
      <c r="J8452">
        <v>7321</v>
      </c>
      <c r="K8452">
        <v>3401</v>
      </c>
      <c r="L8452">
        <v>19</v>
      </c>
      <c r="M8452">
        <f t="shared" si="17157"/>
        <v>0</v>
      </c>
      <c r="N8452" t="b">
        <f t="shared" ref="N8452" si="17160">AND(MIN($F8450,$F8451,$F8452)=$F8452,MAX($H8450,$H8451,$H8452)=$H8452)</f>
        <v>0</v>
      </c>
      <c r="O8452" t="b">
        <f t="shared" ref="O8452" si="17161">AND(NOT(N8450),NOT(N8451),N8452)</f>
        <v>0</v>
      </c>
    </row>
    <row r="8453" spans="1:15" x14ac:dyDescent="0.25">
      <c r="A8453" t="s">
        <v>13</v>
      </c>
      <c r="B8453" t="s">
        <v>18</v>
      </c>
      <c r="C8453">
        <v>250</v>
      </c>
      <c r="D8453">
        <v>166</v>
      </c>
      <c r="E8453" t="b">
        <v>0</v>
      </c>
      <c r="F8453">
        <v>1.137</v>
      </c>
      <c r="G8453">
        <v>256</v>
      </c>
      <c r="H8453">
        <v>256</v>
      </c>
      <c r="I8453">
        <v>113297</v>
      </c>
      <c r="J8453">
        <v>58688</v>
      </c>
      <c r="K8453">
        <v>29084</v>
      </c>
      <c r="L8453">
        <v>25</v>
      </c>
      <c r="M8453">
        <f t="shared" si="17157"/>
        <v>0</v>
      </c>
      <c r="N8453" t="b">
        <f t="shared" ref="N8453" si="17162">AND(MIN($F8453,$F8454,$F8455)=$F8453,MAX($H8453,$H8454,$H8455)=$H8453)</f>
        <v>0</v>
      </c>
      <c r="O8453" t="b">
        <f t="shared" ref="O8453" si="17163">AND(N8453,NOT(N8454),NOT(N8455))</f>
        <v>0</v>
      </c>
    </row>
    <row r="8454" spans="1:15" x14ac:dyDescent="0.25">
      <c r="A8454" t="s">
        <v>15</v>
      </c>
      <c r="B8454" t="s">
        <v>18</v>
      </c>
      <c r="C8454">
        <v>250</v>
      </c>
      <c r="D8454">
        <v>166</v>
      </c>
      <c r="E8454" t="b">
        <v>0</v>
      </c>
      <c r="F8454">
        <v>0.68600000000000005</v>
      </c>
      <c r="G8454">
        <v>256</v>
      </c>
      <c r="H8454">
        <v>256</v>
      </c>
      <c r="I8454">
        <v>61040</v>
      </c>
      <c r="J8454">
        <v>59432</v>
      </c>
      <c r="K8454">
        <v>29456</v>
      </c>
      <c r="L8454">
        <v>25</v>
      </c>
      <c r="M8454">
        <f t="shared" si="17157"/>
        <v>0</v>
      </c>
      <c r="N8454" t="b">
        <f t="shared" ref="N8454" si="17164">AND(MIN($F8453,$F8454,$F8455)=$F8454,MAX($H8453,$H8454,$H8455)=$H8454)</f>
        <v>1</v>
      </c>
      <c r="O8454" t="b">
        <f t="shared" ref="O8454" si="17165">AND(NOT(N8453),N8454,NOT(N8455))</f>
        <v>1</v>
      </c>
    </row>
    <row r="8455" spans="1:15" x14ac:dyDescent="0.25">
      <c r="A8455" t="s">
        <v>19</v>
      </c>
      <c r="B8455" t="s">
        <v>18</v>
      </c>
      <c r="C8455">
        <v>250</v>
      </c>
      <c r="D8455">
        <v>166</v>
      </c>
      <c r="E8455" t="b">
        <v>0</v>
      </c>
      <c r="F8455">
        <v>1.3140000000000001</v>
      </c>
      <c r="G8455">
        <v>256</v>
      </c>
      <c r="H8455">
        <v>256</v>
      </c>
      <c r="I8455">
        <v>113297</v>
      </c>
      <c r="J8455">
        <v>58688</v>
      </c>
      <c r="K8455">
        <v>29084</v>
      </c>
      <c r="L8455">
        <v>25</v>
      </c>
      <c r="M8455">
        <f t="shared" si="17157"/>
        <v>0</v>
      </c>
      <c r="N8455" t="b">
        <f t="shared" ref="N8455" si="17166">AND(MIN($F8453,$F8454,$F8455)=$F8455,MAX($H8453,$H8454,$H8455)=$H8455)</f>
        <v>0</v>
      </c>
      <c r="O8455" t="b">
        <f t="shared" ref="O8455" si="17167">AND(NOT(N8453),NOT(N8454),N8455)</f>
        <v>0</v>
      </c>
    </row>
    <row r="8456" spans="1:15" x14ac:dyDescent="0.25">
      <c r="A8456" t="s">
        <v>13</v>
      </c>
      <c r="B8456" t="s">
        <v>18</v>
      </c>
      <c r="C8456">
        <v>250</v>
      </c>
      <c r="D8456">
        <v>167</v>
      </c>
      <c r="E8456" t="b">
        <v>0</v>
      </c>
      <c r="F8456">
        <v>0.19700000000000001</v>
      </c>
      <c r="G8456">
        <v>256</v>
      </c>
      <c r="H8456">
        <v>256</v>
      </c>
      <c r="I8456">
        <v>1399</v>
      </c>
      <c r="J8456">
        <v>747</v>
      </c>
      <c r="K8456">
        <v>117</v>
      </c>
      <c r="L8456">
        <v>10</v>
      </c>
      <c r="M8456">
        <f t="shared" si="17157"/>
        <v>0</v>
      </c>
      <c r="N8456" t="b">
        <f t="shared" ref="N8456" si="17168">AND(MIN($F8456,$F8457,$F8458)=$F8456,MAX($H8456,$H8457,$H8458)=$H8456)</f>
        <v>0</v>
      </c>
      <c r="O8456" t="b">
        <f t="shared" ref="O8456" si="17169">AND(N8456,NOT(N8457),NOT(N8458))</f>
        <v>0</v>
      </c>
    </row>
    <row r="8457" spans="1:15" x14ac:dyDescent="0.25">
      <c r="A8457" t="s">
        <v>15</v>
      </c>
      <c r="B8457" t="s">
        <v>18</v>
      </c>
      <c r="C8457">
        <v>250</v>
      </c>
      <c r="D8457">
        <v>167</v>
      </c>
      <c r="E8457" t="b">
        <v>0</v>
      </c>
      <c r="F8457">
        <v>0.17699999999999999</v>
      </c>
      <c r="G8457">
        <v>256</v>
      </c>
      <c r="H8457">
        <v>256</v>
      </c>
      <c r="I8457">
        <v>747</v>
      </c>
      <c r="J8457">
        <v>747</v>
      </c>
      <c r="K8457">
        <v>117</v>
      </c>
      <c r="L8457">
        <v>10</v>
      </c>
      <c r="M8457">
        <f t="shared" si="17157"/>
        <v>0</v>
      </c>
      <c r="N8457" t="b">
        <f t="shared" ref="N8457" si="17170">AND(MIN($F8456,$F8457,$F8458)=$F8457,MAX($H8456,$H8457,$H8458)=$H8457)</f>
        <v>0</v>
      </c>
      <c r="O8457" t="b">
        <f t="shared" ref="O8457" si="17171">AND(NOT(N8456),N8457,NOT(N8458))</f>
        <v>0</v>
      </c>
    </row>
    <row r="8458" spans="1:15" x14ac:dyDescent="0.25">
      <c r="A8458" t="s">
        <v>19</v>
      </c>
      <c r="B8458" t="s">
        <v>18</v>
      </c>
      <c r="C8458">
        <v>250</v>
      </c>
      <c r="D8458">
        <v>167</v>
      </c>
      <c r="E8458" t="b">
        <v>0</v>
      </c>
      <c r="F8458">
        <v>0.121</v>
      </c>
      <c r="G8458">
        <v>256</v>
      </c>
      <c r="H8458">
        <v>256</v>
      </c>
      <c r="I8458">
        <v>1399</v>
      </c>
      <c r="J8458">
        <v>747</v>
      </c>
      <c r="K8458">
        <v>117</v>
      </c>
      <c r="L8458">
        <v>10</v>
      </c>
      <c r="M8458">
        <f t="shared" si="17157"/>
        <v>0</v>
      </c>
      <c r="N8458" t="b">
        <f t="shared" ref="N8458" si="17172">AND(MIN($F8456,$F8457,$F8458)=$F8458,MAX($H8456,$H8457,$H8458)=$H8458)</f>
        <v>1</v>
      </c>
      <c r="O8458" t="b">
        <f t="shared" ref="O8458" si="17173">AND(NOT(N8456),NOT(N8457),N8458)</f>
        <v>1</v>
      </c>
    </row>
    <row r="8459" spans="1:15" x14ac:dyDescent="0.25">
      <c r="A8459" t="s">
        <v>13</v>
      </c>
      <c r="B8459" t="s">
        <v>18</v>
      </c>
      <c r="C8459">
        <v>250</v>
      </c>
      <c r="D8459">
        <v>168</v>
      </c>
      <c r="E8459" t="b">
        <v>0</v>
      </c>
      <c r="F8459">
        <v>0.38400000000000001</v>
      </c>
      <c r="G8459">
        <v>256</v>
      </c>
      <c r="H8459">
        <v>256</v>
      </c>
      <c r="I8459">
        <v>5876</v>
      </c>
      <c r="J8459">
        <v>3273</v>
      </c>
      <c r="K8459">
        <v>1379</v>
      </c>
      <c r="L8459">
        <v>15</v>
      </c>
      <c r="M8459">
        <f t="shared" si="17157"/>
        <v>0</v>
      </c>
      <c r="N8459" t="b">
        <f t="shared" ref="N8459" si="17174">AND(MIN($F8459,$F8460,$F8461)=$F8459,MAX($H8459,$H8460,$H8461)=$H8459)</f>
        <v>0</v>
      </c>
      <c r="O8459" t="b">
        <f t="shared" ref="O8459" si="17175">AND(N8459,NOT(N8460),NOT(N8461))</f>
        <v>0</v>
      </c>
    </row>
    <row r="8460" spans="1:15" x14ac:dyDescent="0.25">
      <c r="A8460" t="s">
        <v>15</v>
      </c>
      <c r="B8460" t="s">
        <v>18</v>
      </c>
      <c r="C8460">
        <v>250</v>
      </c>
      <c r="D8460">
        <v>168</v>
      </c>
      <c r="E8460" t="b">
        <v>0</v>
      </c>
      <c r="F8460">
        <v>0.24399999999999999</v>
      </c>
      <c r="G8460">
        <v>256</v>
      </c>
      <c r="H8460">
        <v>256</v>
      </c>
      <c r="I8460">
        <v>3275</v>
      </c>
      <c r="J8460">
        <v>3273</v>
      </c>
      <c r="K8460">
        <v>1379</v>
      </c>
      <c r="L8460">
        <v>15</v>
      </c>
      <c r="M8460">
        <f t="shared" si="17157"/>
        <v>0</v>
      </c>
      <c r="N8460" t="b">
        <f t="shared" ref="N8460" si="17176">AND(MIN($F8459,$F8460,$F8461)=$F8460,MAX($H8459,$H8460,$H8461)=$H8460)</f>
        <v>0</v>
      </c>
      <c r="O8460" t="b">
        <f t="shared" ref="O8460" si="17177">AND(NOT(N8459),N8460,NOT(N8461))</f>
        <v>0</v>
      </c>
    </row>
    <row r="8461" spans="1:15" x14ac:dyDescent="0.25">
      <c r="A8461" t="s">
        <v>19</v>
      </c>
      <c r="B8461" t="s">
        <v>18</v>
      </c>
      <c r="C8461">
        <v>250</v>
      </c>
      <c r="D8461">
        <v>168</v>
      </c>
      <c r="E8461" t="b">
        <v>0</v>
      </c>
      <c r="F8461">
        <v>0.153</v>
      </c>
      <c r="G8461">
        <v>256</v>
      </c>
      <c r="H8461">
        <v>256</v>
      </c>
      <c r="I8461">
        <v>5876</v>
      </c>
      <c r="J8461">
        <v>3273</v>
      </c>
      <c r="K8461">
        <v>1379</v>
      </c>
      <c r="L8461">
        <v>15</v>
      </c>
      <c r="M8461">
        <f t="shared" si="17157"/>
        <v>0</v>
      </c>
      <c r="N8461" t="b">
        <f t="shared" ref="N8461" si="17178">AND(MIN($F8459,$F8460,$F8461)=$F8461,MAX($H8459,$H8460,$H8461)=$H8461)</f>
        <v>1</v>
      </c>
      <c r="O8461" t="b">
        <f t="shared" ref="O8461" si="17179">AND(NOT(N8459),NOT(N8460),N8461)</f>
        <v>1</v>
      </c>
    </row>
    <row r="8462" spans="1:15" x14ac:dyDescent="0.25">
      <c r="A8462" t="s">
        <v>13</v>
      </c>
      <c r="B8462" t="s">
        <v>18</v>
      </c>
      <c r="C8462">
        <v>250</v>
      </c>
      <c r="D8462">
        <v>169</v>
      </c>
      <c r="E8462" t="b">
        <v>0</v>
      </c>
      <c r="F8462">
        <v>0.22700000000000001</v>
      </c>
      <c r="G8462">
        <v>256</v>
      </c>
      <c r="H8462">
        <v>256</v>
      </c>
      <c r="I8462">
        <v>5184</v>
      </c>
      <c r="J8462">
        <v>4559</v>
      </c>
      <c r="K8462">
        <v>2023</v>
      </c>
      <c r="L8462">
        <v>9</v>
      </c>
      <c r="M8462">
        <f t="shared" si="17157"/>
        <v>0</v>
      </c>
      <c r="N8462" t="b">
        <f t="shared" ref="N8462" si="17180">AND(MIN($F8462,$F8463,$F8464)=$F8462,MAX($H8462,$H8463,$H8464)=$H8462)</f>
        <v>0</v>
      </c>
      <c r="O8462" t="b">
        <f t="shared" ref="O8462" si="17181">AND(N8462,NOT(N8463),NOT(N8464))</f>
        <v>0</v>
      </c>
    </row>
    <row r="8463" spans="1:15" x14ac:dyDescent="0.25">
      <c r="A8463" t="s">
        <v>15</v>
      </c>
      <c r="B8463" t="s">
        <v>18</v>
      </c>
      <c r="C8463">
        <v>250</v>
      </c>
      <c r="D8463">
        <v>169</v>
      </c>
      <c r="E8463" t="b">
        <v>0</v>
      </c>
      <c r="F8463">
        <v>0.65800000000000003</v>
      </c>
      <c r="G8463">
        <v>256</v>
      </c>
      <c r="H8463">
        <v>256</v>
      </c>
      <c r="I8463">
        <v>4559</v>
      </c>
      <c r="J8463">
        <v>4559</v>
      </c>
      <c r="K8463">
        <v>2023</v>
      </c>
      <c r="L8463">
        <v>9</v>
      </c>
      <c r="M8463">
        <f t="shared" si="17157"/>
        <v>0</v>
      </c>
      <c r="N8463" t="b">
        <f t="shared" ref="N8463" si="17182">AND(MIN($F8462,$F8463,$F8464)=$F8463,MAX($H8462,$H8463,$H8464)=$H8463)</f>
        <v>0</v>
      </c>
      <c r="O8463" t="b">
        <f t="shared" ref="O8463" si="17183">AND(NOT(N8462),N8463,NOT(N8464))</f>
        <v>0</v>
      </c>
    </row>
    <row r="8464" spans="1:15" x14ac:dyDescent="0.25">
      <c r="A8464" t="s">
        <v>19</v>
      </c>
      <c r="B8464" t="s">
        <v>18</v>
      </c>
      <c r="C8464">
        <v>250</v>
      </c>
      <c r="D8464">
        <v>169</v>
      </c>
      <c r="E8464" t="b">
        <v>0</v>
      </c>
      <c r="F8464">
        <v>0.15</v>
      </c>
      <c r="G8464">
        <v>256</v>
      </c>
      <c r="H8464">
        <v>256</v>
      </c>
      <c r="I8464">
        <v>5184</v>
      </c>
      <c r="J8464">
        <v>4559</v>
      </c>
      <c r="K8464">
        <v>2023</v>
      </c>
      <c r="L8464">
        <v>9</v>
      </c>
      <c r="M8464">
        <f t="shared" si="17157"/>
        <v>0</v>
      </c>
      <c r="N8464" t="b">
        <f t="shared" ref="N8464" si="17184">AND(MIN($F8462,$F8463,$F8464)=$F8464,MAX($H8462,$H8463,$H8464)=$H8464)</f>
        <v>1</v>
      </c>
      <c r="O8464" t="b">
        <f t="shared" ref="O8464" si="17185">AND(NOT(N8462),NOT(N8463),N8464)</f>
        <v>1</v>
      </c>
    </row>
    <row r="8465" spans="1:15" x14ac:dyDescent="0.25">
      <c r="A8465" t="s">
        <v>13</v>
      </c>
      <c r="B8465" t="s">
        <v>18</v>
      </c>
      <c r="C8465">
        <v>250</v>
      </c>
      <c r="D8465">
        <v>16</v>
      </c>
      <c r="E8465" t="b">
        <v>0</v>
      </c>
      <c r="F8465">
        <v>0.155</v>
      </c>
      <c r="G8465">
        <v>256</v>
      </c>
      <c r="H8465">
        <v>256</v>
      </c>
      <c r="I8465">
        <v>3954</v>
      </c>
      <c r="J8465">
        <v>2650</v>
      </c>
      <c r="K8465">
        <v>1067</v>
      </c>
      <c r="L8465">
        <v>18</v>
      </c>
      <c r="M8465">
        <f t="shared" si="17157"/>
        <v>0</v>
      </c>
      <c r="N8465" t="b">
        <f t="shared" ref="N8465" si="17186">AND(MIN($F8465,$F8466,$F8467)=$F8465,MAX($H8465,$H8466,$H8467)=$H8465)</f>
        <v>0</v>
      </c>
      <c r="O8465" t="b">
        <f t="shared" ref="O8465" si="17187">AND(N8465,NOT(N8466),NOT(N8467))</f>
        <v>0</v>
      </c>
    </row>
    <row r="8466" spans="1:15" x14ac:dyDescent="0.25">
      <c r="A8466" t="s">
        <v>15</v>
      </c>
      <c r="B8466" t="s">
        <v>18</v>
      </c>
      <c r="C8466">
        <v>250</v>
      </c>
      <c r="D8466">
        <v>16</v>
      </c>
      <c r="E8466" t="b">
        <v>0</v>
      </c>
      <c r="F8466">
        <v>0.121</v>
      </c>
      <c r="G8466">
        <v>256</v>
      </c>
      <c r="H8466">
        <v>256</v>
      </c>
      <c r="I8466">
        <v>2683</v>
      </c>
      <c r="J8466">
        <v>2650</v>
      </c>
      <c r="K8466">
        <v>1067</v>
      </c>
      <c r="L8466">
        <v>18</v>
      </c>
      <c r="M8466">
        <f t="shared" si="17157"/>
        <v>0</v>
      </c>
      <c r="N8466" t="b">
        <f t="shared" ref="N8466" si="17188">AND(MIN($F8465,$F8466,$F8467)=$F8466,MAX($H8465,$H8466,$H8467)=$H8466)</f>
        <v>1</v>
      </c>
      <c r="O8466" t="b">
        <f t="shared" ref="O8466" si="17189">AND(NOT(N8465),N8466,NOT(N8467))</f>
        <v>1</v>
      </c>
    </row>
    <row r="8467" spans="1:15" x14ac:dyDescent="0.25">
      <c r="A8467" t="s">
        <v>19</v>
      </c>
      <c r="B8467" t="s">
        <v>18</v>
      </c>
      <c r="C8467">
        <v>250</v>
      </c>
      <c r="D8467">
        <v>16</v>
      </c>
      <c r="E8467" t="b">
        <v>0</v>
      </c>
      <c r="F8467">
        <v>0.25</v>
      </c>
      <c r="G8467">
        <v>256</v>
      </c>
      <c r="H8467">
        <v>256</v>
      </c>
      <c r="I8467">
        <v>3954</v>
      </c>
      <c r="J8467">
        <v>2650</v>
      </c>
      <c r="K8467">
        <v>1067</v>
      </c>
      <c r="L8467">
        <v>18</v>
      </c>
      <c r="M8467">
        <f t="shared" si="17157"/>
        <v>0</v>
      </c>
      <c r="N8467" t="b">
        <f t="shared" ref="N8467" si="17190">AND(MIN($F8465,$F8466,$F8467)=$F8467,MAX($H8465,$H8466,$H8467)=$H8467)</f>
        <v>0</v>
      </c>
      <c r="O8467" t="b">
        <f t="shared" ref="O8467" si="17191">AND(NOT(N8465),NOT(N8466),N8467)</f>
        <v>0</v>
      </c>
    </row>
    <row r="8468" spans="1:15" x14ac:dyDescent="0.25">
      <c r="A8468" t="s">
        <v>13</v>
      </c>
      <c r="B8468" t="s">
        <v>18</v>
      </c>
      <c r="C8468">
        <v>250</v>
      </c>
      <c r="D8468">
        <v>170</v>
      </c>
      <c r="E8468" t="b">
        <v>0</v>
      </c>
      <c r="F8468">
        <v>1.181</v>
      </c>
      <c r="G8468">
        <v>256</v>
      </c>
      <c r="H8468">
        <v>256</v>
      </c>
      <c r="I8468">
        <v>100717</v>
      </c>
      <c r="J8468">
        <v>52786</v>
      </c>
      <c r="K8468">
        <v>26135</v>
      </c>
      <c r="L8468">
        <v>20</v>
      </c>
      <c r="M8468">
        <f t="shared" si="17157"/>
        <v>0</v>
      </c>
      <c r="N8468" t="b">
        <f t="shared" ref="N8468" si="17192">AND(MIN($F8468,$F8469,$F8470)=$F8468,MAX($H8468,$H8469,$H8470)=$H8468)</f>
        <v>0</v>
      </c>
      <c r="O8468" t="b">
        <f t="shared" ref="O8468" si="17193">AND(N8468,NOT(N8469),NOT(N8470))</f>
        <v>0</v>
      </c>
    </row>
    <row r="8469" spans="1:15" x14ac:dyDescent="0.25">
      <c r="A8469" t="s">
        <v>15</v>
      </c>
      <c r="B8469" t="s">
        <v>18</v>
      </c>
      <c r="C8469">
        <v>250</v>
      </c>
      <c r="D8469">
        <v>170</v>
      </c>
      <c r="E8469" t="b">
        <v>0</v>
      </c>
      <c r="F8469">
        <v>0.57699999999999996</v>
      </c>
      <c r="G8469">
        <v>256</v>
      </c>
      <c r="H8469">
        <v>256</v>
      </c>
      <c r="I8469">
        <v>54567</v>
      </c>
      <c r="J8469">
        <v>52786</v>
      </c>
      <c r="K8469">
        <v>26135</v>
      </c>
      <c r="L8469">
        <v>20</v>
      </c>
      <c r="M8469">
        <f t="shared" si="17157"/>
        <v>0</v>
      </c>
      <c r="N8469" t="b">
        <f t="shared" ref="N8469" si="17194">AND(MIN($F8468,$F8469,$F8470)=$F8469,MAX($H8468,$H8469,$H8470)=$H8469)</f>
        <v>1</v>
      </c>
      <c r="O8469" t="b">
        <f t="shared" ref="O8469" si="17195">AND(NOT(N8468),N8469,NOT(N8470))</f>
        <v>1</v>
      </c>
    </row>
    <row r="8470" spans="1:15" x14ac:dyDescent="0.25">
      <c r="A8470" t="s">
        <v>19</v>
      </c>
      <c r="B8470" t="s">
        <v>18</v>
      </c>
      <c r="C8470">
        <v>250</v>
      </c>
      <c r="D8470">
        <v>170</v>
      </c>
      <c r="E8470" t="b">
        <v>0</v>
      </c>
      <c r="F8470">
        <v>0.92800000000000005</v>
      </c>
      <c r="G8470">
        <v>256</v>
      </c>
      <c r="H8470">
        <v>256</v>
      </c>
      <c r="I8470">
        <v>100717</v>
      </c>
      <c r="J8470">
        <v>52786</v>
      </c>
      <c r="K8470">
        <v>26135</v>
      </c>
      <c r="L8470">
        <v>20</v>
      </c>
      <c r="M8470">
        <f t="shared" si="17157"/>
        <v>0</v>
      </c>
      <c r="N8470" t="b">
        <f t="shared" ref="N8470" si="17196">AND(MIN($F8468,$F8469,$F8470)=$F8470,MAX($H8468,$H8469,$H8470)=$H8470)</f>
        <v>0</v>
      </c>
      <c r="O8470" t="b">
        <f t="shared" ref="O8470" si="17197">AND(NOT(N8468),NOT(N8469),N8470)</f>
        <v>0</v>
      </c>
    </row>
    <row r="8471" spans="1:15" x14ac:dyDescent="0.25">
      <c r="A8471" t="s">
        <v>13</v>
      </c>
      <c r="B8471" t="s">
        <v>18</v>
      </c>
      <c r="C8471">
        <v>250</v>
      </c>
      <c r="D8471">
        <v>171</v>
      </c>
      <c r="E8471" t="b">
        <v>0</v>
      </c>
      <c r="F8471">
        <v>0.56499999999999995</v>
      </c>
      <c r="G8471">
        <v>256</v>
      </c>
      <c r="H8471">
        <v>256</v>
      </c>
      <c r="I8471">
        <v>51153</v>
      </c>
      <c r="J8471">
        <v>29449</v>
      </c>
      <c r="K8471">
        <v>14467</v>
      </c>
      <c r="L8471">
        <v>14</v>
      </c>
      <c r="M8471">
        <f t="shared" si="17157"/>
        <v>0</v>
      </c>
      <c r="N8471" t="b">
        <f t="shared" ref="N8471" si="17198">AND(MIN($F8471,$F8472,$F8473)=$F8471,MAX($H8471,$H8472,$H8473)=$H8471)</f>
        <v>0</v>
      </c>
      <c r="O8471" t="b">
        <f t="shared" ref="O8471" si="17199">AND(N8471,NOT(N8472),NOT(N8473))</f>
        <v>0</v>
      </c>
    </row>
    <row r="8472" spans="1:15" x14ac:dyDescent="0.25">
      <c r="A8472" t="s">
        <v>15</v>
      </c>
      <c r="B8472" t="s">
        <v>18</v>
      </c>
      <c r="C8472">
        <v>250</v>
      </c>
      <c r="D8472">
        <v>171</v>
      </c>
      <c r="E8472" t="b">
        <v>0</v>
      </c>
      <c r="F8472">
        <v>0.34499999999999997</v>
      </c>
      <c r="G8472">
        <v>256</v>
      </c>
      <c r="H8472">
        <v>256</v>
      </c>
      <c r="I8472">
        <v>29492</v>
      </c>
      <c r="J8472">
        <v>29449</v>
      </c>
      <c r="K8472">
        <v>14467</v>
      </c>
      <c r="L8472">
        <v>14</v>
      </c>
      <c r="M8472">
        <f t="shared" si="17157"/>
        <v>0</v>
      </c>
      <c r="N8472" t="b">
        <f t="shared" ref="N8472" si="17200">AND(MIN($F8471,$F8472,$F8473)=$F8472,MAX($H8471,$H8472,$H8473)=$H8472)</f>
        <v>1</v>
      </c>
      <c r="O8472" t="b">
        <f t="shared" ref="O8472" si="17201">AND(NOT(N8471),N8472,NOT(N8473))</f>
        <v>1</v>
      </c>
    </row>
    <row r="8473" spans="1:15" x14ac:dyDescent="0.25">
      <c r="A8473" t="s">
        <v>19</v>
      </c>
      <c r="B8473" t="s">
        <v>18</v>
      </c>
      <c r="C8473">
        <v>250</v>
      </c>
      <c r="D8473">
        <v>171</v>
      </c>
      <c r="E8473" t="b">
        <v>0</v>
      </c>
      <c r="F8473">
        <v>0.51</v>
      </c>
      <c r="G8473">
        <v>256</v>
      </c>
      <c r="H8473">
        <v>256</v>
      </c>
      <c r="I8473">
        <v>51153</v>
      </c>
      <c r="J8473">
        <v>29449</v>
      </c>
      <c r="K8473">
        <v>14467</v>
      </c>
      <c r="L8473">
        <v>14</v>
      </c>
      <c r="M8473">
        <f t="shared" si="17157"/>
        <v>0</v>
      </c>
      <c r="N8473" t="b">
        <f t="shared" ref="N8473" si="17202">AND(MIN($F8471,$F8472,$F8473)=$F8473,MAX($H8471,$H8472,$H8473)=$H8473)</f>
        <v>0</v>
      </c>
      <c r="O8473" t="b">
        <f t="shared" ref="O8473" si="17203">AND(NOT(N8471),NOT(N8472),N8473)</f>
        <v>0</v>
      </c>
    </row>
    <row r="8474" spans="1:15" x14ac:dyDescent="0.25">
      <c r="A8474" t="s">
        <v>13</v>
      </c>
      <c r="B8474" t="s">
        <v>18</v>
      </c>
      <c r="C8474">
        <v>250</v>
      </c>
      <c r="D8474">
        <v>172</v>
      </c>
      <c r="E8474" t="b">
        <v>0</v>
      </c>
      <c r="F8474">
        <v>0.63400000000000001</v>
      </c>
      <c r="G8474">
        <v>256</v>
      </c>
      <c r="H8474">
        <v>256</v>
      </c>
      <c r="I8474">
        <v>54005</v>
      </c>
      <c r="J8474">
        <v>33767</v>
      </c>
      <c r="K8474">
        <v>16624</v>
      </c>
      <c r="L8474">
        <v>18</v>
      </c>
      <c r="M8474">
        <f t="shared" si="17157"/>
        <v>0</v>
      </c>
      <c r="N8474" t="b">
        <f t="shared" ref="N8474" si="17204">AND(MIN($F8474,$F8475,$F8476)=$F8474,MAX($H8474,$H8475,$H8476)=$H8474)</f>
        <v>0</v>
      </c>
      <c r="O8474" t="b">
        <f t="shared" ref="O8474" si="17205">AND(N8474,NOT(N8475),NOT(N8476))</f>
        <v>0</v>
      </c>
    </row>
    <row r="8475" spans="1:15" x14ac:dyDescent="0.25">
      <c r="A8475" t="s">
        <v>15</v>
      </c>
      <c r="B8475" t="s">
        <v>18</v>
      </c>
      <c r="C8475">
        <v>250</v>
      </c>
      <c r="D8475">
        <v>172</v>
      </c>
      <c r="E8475" t="b">
        <v>0</v>
      </c>
      <c r="F8475">
        <v>0.52700000000000002</v>
      </c>
      <c r="G8475">
        <v>256</v>
      </c>
      <c r="H8475">
        <v>256</v>
      </c>
      <c r="I8475">
        <v>33791</v>
      </c>
      <c r="J8475">
        <v>33767</v>
      </c>
      <c r="K8475">
        <v>16624</v>
      </c>
      <c r="L8475">
        <v>18</v>
      </c>
      <c r="M8475">
        <f t="shared" si="17157"/>
        <v>0</v>
      </c>
      <c r="N8475" t="b">
        <f t="shared" ref="N8475" si="17206">AND(MIN($F8474,$F8475,$F8476)=$F8475,MAX($H8474,$H8475,$H8476)=$H8475)</f>
        <v>1</v>
      </c>
      <c r="O8475" t="b">
        <f t="shared" ref="O8475" si="17207">AND(NOT(N8474),N8475,NOT(N8476))</f>
        <v>1</v>
      </c>
    </row>
    <row r="8476" spans="1:15" x14ac:dyDescent="0.25">
      <c r="A8476" t="s">
        <v>19</v>
      </c>
      <c r="B8476" t="s">
        <v>18</v>
      </c>
      <c r="C8476">
        <v>250</v>
      </c>
      <c r="D8476">
        <v>172</v>
      </c>
      <c r="E8476" t="b">
        <v>0</v>
      </c>
      <c r="F8476">
        <v>0.70699999999999996</v>
      </c>
      <c r="G8476">
        <v>256</v>
      </c>
      <c r="H8476">
        <v>256</v>
      </c>
      <c r="I8476">
        <v>54005</v>
      </c>
      <c r="J8476">
        <v>33767</v>
      </c>
      <c r="K8476">
        <v>16624</v>
      </c>
      <c r="L8476">
        <v>18</v>
      </c>
      <c r="M8476">
        <f t="shared" si="17157"/>
        <v>0</v>
      </c>
      <c r="N8476" t="b">
        <f t="shared" ref="N8476" si="17208">AND(MIN($F8474,$F8475,$F8476)=$F8476,MAX($H8474,$H8475,$H8476)=$H8476)</f>
        <v>0</v>
      </c>
      <c r="O8476" t="b">
        <f t="shared" ref="O8476" si="17209">AND(NOT(N8474),NOT(N8475),N8476)</f>
        <v>0</v>
      </c>
    </row>
    <row r="8477" spans="1:15" x14ac:dyDescent="0.25">
      <c r="A8477" t="s">
        <v>13</v>
      </c>
      <c r="B8477" t="s">
        <v>18</v>
      </c>
      <c r="C8477">
        <v>250</v>
      </c>
      <c r="D8477">
        <v>173</v>
      </c>
      <c r="E8477" t="b">
        <v>0</v>
      </c>
      <c r="F8477">
        <v>0.879</v>
      </c>
      <c r="G8477">
        <v>256</v>
      </c>
      <c r="H8477">
        <v>256</v>
      </c>
      <c r="I8477">
        <v>43048</v>
      </c>
      <c r="J8477">
        <v>23960</v>
      </c>
      <c r="K8477">
        <v>11720</v>
      </c>
      <c r="L8477">
        <v>24</v>
      </c>
      <c r="M8477">
        <f t="shared" si="17157"/>
        <v>0</v>
      </c>
      <c r="N8477" t="b">
        <f t="shared" ref="N8477" si="17210">AND(MIN($F8477,$F8478,$F8479)=$F8477,MAX($H8477,$H8478,$H8479)=$H8477)</f>
        <v>0</v>
      </c>
      <c r="O8477" t="b">
        <f t="shared" ref="O8477" si="17211">AND(N8477,NOT(N8478),NOT(N8479))</f>
        <v>0</v>
      </c>
    </row>
    <row r="8478" spans="1:15" x14ac:dyDescent="0.25">
      <c r="A8478" t="s">
        <v>15</v>
      </c>
      <c r="B8478" t="s">
        <v>18</v>
      </c>
      <c r="C8478">
        <v>250</v>
      </c>
      <c r="D8478">
        <v>173</v>
      </c>
      <c r="E8478" t="b">
        <v>0</v>
      </c>
      <c r="F8478">
        <v>0.50800000000000001</v>
      </c>
      <c r="G8478">
        <v>256</v>
      </c>
      <c r="H8478">
        <v>256</v>
      </c>
      <c r="I8478">
        <v>27687</v>
      </c>
      <c r="J8478">
        <v>26700</v>
      </c>
      <c r="K8478">
        <v>13090</v>
      </c>
      <c r="L8478">
        <v>23</v>
      </c>
      <c r="M8478">
        <f t="shared" si="17157"/>
        <v>0</v>
      </c>
      <c r="N8478" t="b">
        <f t="shared" ref="N8478" si="17212">AND(MIN($F8477,$F8478,$F8479)=$F8478,MAX($H8477,$H8478,$H8479)=$H8478)</f>
        <v>1</v>
      </c>
      <c r="O8478" t="b">
        <f t="shared" ref="O8478" si="17213">AND(NOT(N8477),N8478,NOT(N8479))</f>
        <v>1</v>
      </c>
    </row>
    <row r="8479" spans="1:15" x14ac:dyDescent="0.25">
      <c r="A8479" t="s">
        <v>19</v>
      </c>
      <c r="B8479" t="s">
        <v>18</v>
      </c>
      <c r="C8479">
        <v>250</v>
      </c>
      <c r="D8479">
        <v>173</v>
      </c>
      <c r="E8479" t="b">
        <v>0</v>
      </c>
      <c r="F8479">
        <v>0.84699999999999998</v>
      </c>
      <c r="G8479">
        <v>256</v>
      </c>
      <c r="H8479">
        <v>256</v>
      </c>
      <c r="I8479">
        <v>43048</v>
      </c>
      <c r="J8479">
        <v>23960</v>
      </c>
      <c r="K8479">
        <v>11720</v>
      </c>
      <c r="L8479">
        <v>24</v>
      </c>
      <c r="M8479">
        <f t="shared" si="17157"/>
        <v>0</v>
      </c>
      <c r="N8479" t="b">
        <f t="shared" ref="N8479" si="17214">AND(MIN($F8477,$F8478,$F8479)=$F8479,MAX($H8477,$H8478,$H8479)=$H8479)</f>
        <v>0</v>
      </c>
      <c r="O8479" t="b">
        <f t="shared" ref="O8479" si="17215">AND(NOT(N8477),NOT(N8478),N8479)</f>
        <v>0</v>
      </c>
    </row>
    <row r="8480" spans="1:15" x14ac:dyDescent="0.25">
      <c r="A8480" t="s">
        <v>13</v>
      </c>
      <c r="B8480" t="s">
        <v>18</v>
      </c>
      <c r="C8480">
        <v>250</v>
      </c>
      <c r="D8480">
        <v>174</v>
      </c>
      <c r="E8480" t="b">
        <v>0</v>
      </c>
      <c r="F8480">
        <v>1.4319999999999999</v>
      </c>
      <c r="G8480">
        <v>256</v>
      </c>
      <c r="H8480">
        <v>256</v>
      </c>
      <c r="I8480">
        <v>141152</v>
      </c>
      <c r="J8480">
        <v>87905</v>
      </c>
      <c r="K8480">
        <v>43695</v>
      </c>
      <c r="L8480">
        <v>18</v>
      </c>
      <c r="M8480">
        <f t="shared" si="17157"/>
        <v>0</v>
      </c>
      <c r="N8480" t="b">
        <f t="shared" ref="N8480" si="17216">AND(MIN($F8480,$F8481,$F8482)=$F8480,MAX($H8480,$H8481,$H8482)=$H8480)</f>
        <v>0</v>
      </c>
      <c r="O8480" t="b">
        <f t="shared" ref="O8480" si="17217">AND(N8480,NOT(N8481),NOT(N8482))</f>
        <v>0</v>
      </c>
    </row>
    <row r="8481" spans="1:15" x14ac:dyDescent="0.25">
      <c r="A8481" t="s">
        <v>15</v>
      </c>
      <c r="B8481" t="s">
        <v>18</v>
      </c>
      <c r="C8481">
        <v>250</v>
      </c>
      <c r="D8481">
        <v>174</v>
      </c>
      <c r="E8481" t="b">
        <v>0</v>
      </c>
      <c r="F8481">
        <v>0.66400000000000003</v>
      </c>
      <c r="G8481">
        <v>256</v>
      </c>
      <c r="H8481">
        <v>256</v>
      </c>
      <c r="I8481">
        <v>85195</v>
      </c>
      <c r="J8481">
        <v>87905</v>
      </c>
      <c r="K8481">
        <v>43695</v>
      </c>
      <c r="L8481">
        <v>18</v>
      </c>
      <c r="M8481">
        <f t="shared" si="17157"/>
        <v>0</v>
      </c>
      <c r="N8481" t="b">
        <f t="shared" ref="N8481" si="17218">AND(MIN($F8480,$F8481,$F8482)=$F8481,MAX($H8480,$H8481,$H8482)=$H8481)</f>
        <v>1</v>
      </c>
      <c r="O8481" t="b">
        <f t="shared" ref="O8481" si="17219">AND(NOT(N8480),N8481,NOT(N8482))</f>
        <v>1</v>
      </c>
    </row>
    <row r="8482" spans="1:15" x14ac:dyDescent="0.25">
      <c r="A8482" t="s">
        <v>19</v>
      </c>
      <c r="B8482" t="s">
        <v>18</v>
      </c>
      <c r="C8482">
        <v>250</v>
      </c>
      <c r="D8482">
        <v>174</v>
      </c>
      <c r="E8482" t="b">
        <v>0</v>
      </c>
      <c r="F8482">
        <v>1.409</v>
      </c>
      <c r="G8482">
        <v>256</v>
      </c>
      <c r="H8482">
        <v>256</v>
      </c>
      <c r="I8482">
        <v>141152</v>
      </c>
      <c r="J8482">
        <v>87905</v>
      </c>
      <c r="K8482">
        <v>43695</v>
      </c>
      <c r="L8482">
        <v>18</v>
      </c>
      <c r="M8482">
        <f t="shared" si="17157"/>
        <v>0</v>
      </c>
      <c r="N8482" t="b">
        <f t="shared" ref="N8482" si="17220">AND(MIN($F8480,$F8481,$F8482)=$F8482,MAX($H8480,$H8481,$H8482)=$H8482)</f>
        <v>0</v>
      </c>
      <c r="O8482" t="b">
        <f t="shared" ref="O8482" si="17221">AND(NOT(N8480),NOT(N8481),N8482)</f>
        <v>0</v>
      </c>
    </row>
    <row r="8483" spans="1:15" x14ac:dyDescent="0.25">
      <c r="A8483" t="s">
        <v>13</v>
      </c>
      <c r="B8483" t="s">
        <v>18</v>
      </c>
      <c r="C8483">
        <v>250</v>
      </c>
      <c r="D8483">
        <v>175</v>
      </c>
      <c r="E8483" t="b">
        <v>0</v>
      </c>
      <c r="F8483">
        <v>0.13400000000000001</v>
      </c>
      <c r="G8483">
        <v>256</v>
      </c>
      <c r="H8483">
        <v>256</v>
      </c>
      <c r="I8483">
        <v>3000</v>
      </c>
      <c r="J8483">
        <v>1806</v>
      </c>
      <c r="K8483">
        <v>646</v>
      </c>
      <c r="L8483">
        <v>10</v>
      </c>
      <c r="M8483">
        <f t="shared" si="17157"/>
        <v>0</v>
      </c>
      <c r="N8483" t="b">
        <f t="shared" ref="N8483" si="17222">AND(MIN($F8483,$F8484,$F8485)=$F8483,MAX($H8483,$H8484,$H8485)=$H8483)</f>
        <v>1</v>
      </c>
      <c r="O8483" t="b">
        <f t="shared" ref="O8483" si="17223">AND(N8483,NOT(N8484),NOT(N8485))</f>
        <v>0</v>
      </c>
    </row>
    <row r="8484" spans="1:15" x14ac:dyDescent="0.25">
      <c r="A8484" t="s">
        <v>15</v>
      </c>
      <c r="B8484" t="s">
        <v>18</v>
      </c>
      <c r="C8484">
        <v>250</v>
      </c>
      <c r="D8484">
        <v>175</v>
      </c>
      <c r="E8484" t="b">
        <v>0</v>
      </c>
      <c r="F8484">
        <v>0.14699999999999999</v>
      </c>
      <c r="G8484">
        <v>256</v>
      </c>
      <c r="H8484">
        <v>256</v>
      </c>
      <c r="I8484">
        <v>1807</v>
      </c>
      <c r="J8484">
        <v>1806</v>
      </c>
      <c r="K8484">
        <v>646</v>
      </c>
      <c r="L8484">
        <v>10</v>
      </c>
      <c r="M8484">
        <f t="shared" si="17157"/>
        <v>0</v>
      </c>
      <c r="N8484" t="b">
        <f t="shared" ref="N8484" si="17224">AND(MIN($F8483,$F8484,$F8485)=$F8484,MAX($H8483,$H8484,$H8485)=$H8484)</f>
        <v>0</v>
      </c>
      <c r="O8484" t="b">
        <f t="shared" ref="O8484" si="17225">AND(NOT(N8483),N8484,NOT(N8485))</f>
        <v>0</v>
      </c>
    </row>
    <row r="8485" spans="1:15" x14ac:dyDescent="0.25">
      <c r="A8485" t="s">
        <v>19</v>
      </c>
      <c r="B8485" t="s">
        <v>18</v>
      </c>
      <c r="C8485">
        <v>250</v>
      </c>
      <c r="D8485">
        <v>175</v>
      </c>
      <c r="E8485" t="b">
        <v>0</v>
      </c>
      <c r="F8485">
        <v>0.13400000000000001</v>
      </c>
      <c r="G8485">
        <v>256</v>
      </c>
      <c r="H8485">
        <v>256</v>
      </c>
      <c r="I8485">
        <v>3000</v>
      </c>
      <c r="J8485">
        <v>1806</v>
      </c>
      <c r="K8485">
        <v>646</v>
      </c>
      <c r="L8485">
        <v>10</v>
      </c>
      <c r="M8485">
        <f t="shared" si="17157"/>
        <v>0</v>
      </c>
      <c r="N8485" t="b">
        <f t="shared" ref="N8485" si="17226">AND(MIN($F8483,$F8484,$F8485)=$F8485,MAX($H8483,$H8484,$H8485)=$H8485)</f>
        <v>1</v>
      </c>
      <c r="O8485" t="b">
        <f t="shared" ref="O8485" si="17227">AND(NOT(N8483),NOT(N8484),N8485)</f>
        <v>0</v>
      </c>
    </row>
    <row r="8486" spans="1:15" x14ac:dyDescent="0.25">
      <c r="A8486" t="s">
        <v>13</v>
      </c>
      <c r="B8486" t="s">
        <v>18</v>
      </c>
      <c r="C8486">
        <v>250</v>
      </c>
      <c r="D8486">
        <v>176</v>
      </c>
      <c r="E8486" t="b">
        <v>0</v>
      </c>
      <c r="F8486">
        <v>0.56699999999999995</v>
      </c>
      <c r="G8486">
        <v>256</v>
      </c>
      <c r="H8486">
        <v>256</v>
      </c>
      <c r="I8486">
        <v>37433</v>
      </c>
      <c r="J8486">
        <v>31099</v>
      </c>
      <c r="K8486">
        <v>15289</v>
      </c>
      <c r="L8486">
        <v>21</v>
      </c>
      <c r="M8486">
        <f t="shared" si="17157"/>
        <v>0</v>
      </c>
      <c r="N8486" t="b">
        <f t="shared" ref="N8486" si="17228">AND(MIN($F8486,$F8487,$F8488)=$F8486,MAX($H8486,$H8487,$H8488)=$H8486)</f>
        <v>0</v>
      </c>
      <c r="O8486" t="b">
        <f t="shared" ref="O8486" si="17229">AND(N8486,NOT(N8487),NOT(N8488))</f>
        <v>0</v>
      </c>
    </row>
    <row r="8487" spans="1:15" x14ac:dyDescent="0.25">
      <c r="A8487" t="s">
        <v>15</v>
      </c>
      <c r="B8487" t="s">
        <v>18</v>
      </c>
      <c r="C8487">
        <v>250</v>
      </c>
      <c r="D8487">
        <v>176</v>
      </c>
      <c r="E8487" t="b">
        <v>0</v>
      </c>
      <c r="F8487">
        <v>0.38600000000000001</v>
      </c>
      <c r="G8487">
        <v>256</v>
      </c>
      <c r="H8487">
        <v>256</v>
      </c>
      <c r="I8487">
        <v>31126</v>
      </c>
      <c r="J8487">
        <v>31099</v>
      </c>
      <c r="K8487">
        <v>15289</v>
      </c>
      <c r="L8487">
        <v>21</v>
      </c>
      <c r="M8487">
        <f t="shared" si="17157"/>
        <v>0</v>
      </c>
      <c r="N8487" t="b">
        <f t="shared" ref="N8487" si="17230">AND(MIN($F8486,$F8487,$F8488)=$F8487,MAX($H8486,$H8487,$H8488)=$H8487)</f>
        <v>1</v>
      </c>
      <c r="O8487" t="b">
        <f t="shared" ref="O8487" si="17231">AND(NOT(N8486),N8487,NOT(N8488))</f>
        <v>1</v>
      </c>
    </row>
    <row r="8488" spans="1:15" x14ac:dyDescent="0.25">
      <c r="A8488" t="s">
        <v>19</v>
      </c>
      <c r="B8488" t="s">
        <v>18</v>
      </c>
      <c r="C8488">
        <v>250</v>
      </c>
      <c r="D8488">
        <v>176</v>
      </c>
      <c r="E8488" t="b">
        <v>0</v>
      </c>
      <c r="F8488">
        <v>0.58799999999999997</v>
      </c>
      <c r="G8488">
        <v>256</v>
      </c>
      <c r="H8488">
        <v>256</v>
      </c>
      <c r="I8488">
        <v>37433</v>
      </c>
      <c r="J8488">
        <v>31099</v>
      </c>
      <c r="K8488">
        <v>15289</v>
      </c>
      <c r="L8488">
        <v>21</v>
      </c>
      <c r="M8488">
        <f t="shared" si="17157"/>
        <v>0</v>
      </c>
      <c r="N8488" t="b">
        <f t="shared" ref="N8488" si="17232">AND(MIN($F8486,$F8487,$F8488)=$F8488,MAX($H8486,$H8487,$H8488)=$H8488)</f>
        <v>0</v>
      </c>
      <c r="O8488" t="b">
        <f t="shared" ref="O8488" si="17233">AND(NOT(N8486),NOT(N8487),N8488)</f>
        <v>0</v>
      </c>
    </row>
    <row r="8489" spans="1:15" x14ac:dyDescent="0.25">
      <c r="A8489" t="s">
        <v>13</v>
      </c>
      <c r="B8489" t="s">
        <v>18</v>
      </c>
      <c r="C8489">
        <v>250</v>
      </c>
      <c r="D8489">
        <v>177</v>
      </c>
      <c r="E8489" t="b">
        <v>0</v>
      </c>
      <c r="F8489">
        <v>0.114</v>
      </c>
      <c r="G8489">
        <v>256</v>
      </c>
      <c r="H8489">
        <v>256</v>
      </c>
      <c r="I8489">
        <v>2869</v>
      </c>
      <c r="J8489">
        <v>2010</v>
      </c>
      <c r="K8489">
        <v>748</v>
      </c>
      <c r="L8489">
        <v>11</v>
      </c>
      <c r="M8489">
        <f t="shared" si="17157"/>
        <v>0</v>
      </c>
      <c r="N8489" t="b">
        <f t="shared" ref="N8489" si="17234">AND(MIN($F8489,$F8490,$F8491)=$F8489,MAX($H8489,$H8490,$H8491)=$H8489)</f>
        <v>0</v>
      </c>
      <c r="O8489" t="b">
        <f t="shared" ref="O8489" si="17235">AND(N8489,NOT(N8490),NOT(N8491))</f>
        <v>0</v>
      </c>
    </row>
    <row r="8490" spans="1:15" x14ac:dyDescent="0.25">
      <c r="A8490" t="s">
        <v>15</v>
      </c>
      <c r="B8490" t="s">
        <v>18</v>
      </c>
      <c r="C8490">
        <v>250</v>
      </c>
      <c r="D8490">
        <v>177</v>
      </c>
      <c r="E8490" t="b">
        <v>0</v>
      </c>
      <c r="F8490">
        <v>0.107</v>
      </c>
      <c r="G8490">
        <v>256</v>
      </c>
      <c r="H8490">
        <v>256</v>
      </c>
      <c r="I8490">
        <v>2127</v>
      </c>
      <c r="J8490">
        <v>2126</v>
      </c>
      <c r="K8490">
        <v>806</v>
      </c>
      <c r="L8490">
        <v>10</v>
      </c>
      <c r="M8490">
        <f t="shared" si="17157"/>
        <v>0</v>
      </c>
      <c r="N8490" t="b">
        <f t="shared" ref="N8490" si="17236">AND(MIN($F8489,$F8490,$F8491)=$F8490,MAX($H8489,$H8490,$H8491)=$H8490)</f>
        <v>1</v>
      </c>
      <c r="O8490" t="b">
        <f t="shared" ref="O8490" si="17237">AND(NOT(N8489),N8490,NOT(N8491))</f>
        <v>1</v>
      </c>
    </row>
    <row r="8491" spans="1:15" x14ac:dyDescent="0.25">
      <c r="A8491" t="s">
        <v>19</v>
      </c>
      <c r="B8491" t="s">
        <v>18</v>
      </c>
      <c r="C8491">
        <v>250</v>
      </c>
      <c r="D8491">
        <v>177</v>
      </c>
      <c r="E8491" t="b">
        <v>0</v>
      </c>
      <c r="F8491">
        <v>0.11799999999999999</v>
      </c>
      <c r="G8491">
        <v>256</v>
      </c>
      <c r="H8491">
        <v>256</v>
      </c>
      <c r="I8491">
        <v>2869</v>
      </c>
      <c r="J8491">
        <v>2010</v>
      </c>
      <c r="K8491">
        <v>748</v>
      </c>
      <c r="L8491">
        <v>11</v>
      </c>
      <c r="M8491">
        <f t="shared" si="17157"/>
        <v>0</v>
      </c>
      <c r="N8491" t="b">
        <f t="shared" ref="N8491" si="17238">AND(MIN($F8489,$F8490,$F8491)=$F8491,MAX($H8489,$H8490,$H8491)=$H8491)</f>
        <v>0</v>
      </c>
      <c r="O8491" t="b">
        <f t="shared" ref="O8491" si="17239">AND(NOT(N8489),NOT(N8490),N8491)</f>
        <v>0</v>
      </c>
    </row>
    <row r="8492" spans="1:15" x14ac:dyDescent="0.25">
      <c r="A8492" t="s">
        <v>13</v>
      </c>
      <c r="B8492" t="s">
        <v>18</v>
      </c>
      <c r="C8492">
        <v>250</v>
      </c>
      <c r="D8492">
        <v>178</v>
      </c>
      <c r="E8492" t="b">
        <v>0</v>
      </c>
      <c r="F8492">
        <v>0.40500000000000003</v>
      </c>
      <c r="G8492">
        <v>256</v>
      </c>
      <c r="H8492">
        <v>256</v>
      </c>
      <c r="I8492">
        <v>36120</v>
      </c>
      <c r="J8492">
        <v>21673</v>
      </c>
      <c r="K8492">
        <v>10578</v>
      </c>
      <c r="L8492">
        <v>14</v>
      </c>
      <c r="M8492">
        <f t="shared" si="17157"/>
        <v>0</v>
      </c>
      <c r="N8492" t="b">
        <f t="shared" ref="N8492" si="17240">AND(MIN($F8492,$F8493,$F8494)=$F8492,MAX($H8492,$H8493,$H8494)=$H8492)</f>
        <v>0</v>
      </c>
      <c r="O8492" t="b">
        <f t="shared" ref="O8492" si="17241">AND(N8492,NOT(N8493),NOT(N8494))</f>
        <v>0</v>
      </c>
    </row>
    <row r="8493" spans="1:15" x14ac:dyDescent="0.25">
      <c r="A8493" t="s">
        <v>15</v>
      </c>
      <c r="B8493" t="s">
        <v>18</v>
      </c>
      <c r="C8493">
        <v>250</v>
      </c>
      <c r="D8493">
        <v>178</v>
      </c>
      <c r="E8493" t="b">
        <v>0</v>
      </c>
      <c r="F8493">
        <v>0.30199999999999999</v>
      </c>
      <c r="G8493">
        <v>256</v>
      </c>
      <c r="H8493">
        <v>256</v>
      </c>
      <c r="I8493">
        <v>21690</v>
      </c>
      <c r="J8493">
        <v>21673</v>
      </c>
      <c r="K8493">
        <v>10578</v>
      </c>
      <c r="L8493">
        <v>14</v>
      </c>
      <c r="M8493">
        <f t="shared" si="17157"/>
        <v>0</v>
      </c>
      <c r="N8493" t="b">
        <f t="shared" ref="N8493" si="17242">AND(MIN($F8492,$F8493,$F8494)=$F8493,MAX($H8492,$H8493,$H8494)=$H8493)</f>
        <v>1</v>
      </c>
      <c r="O8493" t="b">
        <f t="shared" ref="O8493" si="17243">AND(NOT(N8492),N8493,NOT(N8494))</f>
        <v>1</v>
      </c>
    </row>
    <row r="8494" spans="1:15" x14ac:dyDescent="0.25">
      <c r="A8494" t="s">
        <v>19</v>
      </c>
      <c r="B8494" t="s">
        <v>18</v>
      </c>
      <c r="C8494">
        <v>250</v>
      </c>
      <c r="D8494">
        <v>178</v>
      </c>
      <c r="E8494" t="b">
        <v>0</v>
      </c>
      <c r="F8494">
        <v>0.4</v>
      </c>
      <c r="G8494">
        <v>256</v>
      </c>
      <c r="H8494">
        <v>256</v>
      </c>
      <c r="I8494">
        <v>36120</v>
      </c>
      <c r="J8494">
        <v>21673</v>
      </c>
      <c r="K8494">
        <v>10578</v>
      </c>
      <c r="L8494">
        <v>14</v>
      </c>
      <c r="M8494">
        <f t="shared" si="17157"/>
        <v>0</v>
      </c>
      <c r="N8494" t="b">
        <f t="shared" ref="N8494" si="17244">AND(MIN($F8492,$F8493,$F8494)=$F8494,MAX($H8492,$H8493,$H8494)=$H8494)</f>
        <v>0</v>
      </c>
      <c r="O8494" t="b">
        <f t="shared" ref="O8494" si="17245">AND(NOT(N8492),NOT(N8493),N8494)</f>
        <v>0</v>
      </c>
    </row>
    <row r="8495" spans="1:15" x14ac:dyDescent="0.25">
      <c r="A8495" t="s">
        <v>13</v>
      </c>
      <c r="B8495" t="s">
        <v>18</v>
      </c>
      <c r="C8495">
        <v>250</v>
      </c>
      <c r="D8495">
        <v>179</v>
      </c>
      <c r="E8495" t="b">
        <v>0</v>
      </c>
      <c r="F8495">
        <v>0.14899999999999999</v>
      </c>
      <c r="G8495">
        <v>256</v>
      </c>
      <c r="H8495">
        <v>256</v>
      </c>
      <c r="I8495">
        <v>2733</v>
      </c>
      <c r="J8495">
        <v>1626</v>
      </c>
      <c r="K8495">
        <v>555</v>
      </c>
      <c r="L8495">
        <v>13</v>
      </c>
      <c r="M8495">
        <f t="shared" si="17157"/>
        <v>0</v>
      </c>
      <c r="N8495" t="b">
        <f t="shared" ref="N8495" si="17246">AND(MIN($F8495,$F8496,$F8497)=$F8495,MAX($H8495,$H8496,$H8497)=$H8495)</f>
        <v>0</v>
      </c>
      <c r="O8495" t="b">
        <f t="shared" ref="O8495" si="17247">AND(N8495,NOT(N8496),NOT(N8497))</f>
        <v>0</v>
      </c>
    </row>
    <row r="8496" spans="1:15" x14ac:dyDescent="0.25">
      <c r="A8496" t="s">
        <v>15</v>
      </c>
      <c r="B8496" t="s">
        <v>18</v>
      </c>
      <c r="C8496">
        <v>250</v>
      </c>
      <c r="D8496">
        <v>179</v>
      </c>
      <c r="E8496" t="b">
        <v>0</v>
      </c>
      <c r="F8496">
        <v>0.14699999999999999</v>
      </c>
      <c r="G8496">
        <v>256</v>
      </c>
      <c r="H8496">
        <v>256</v>
      </c>
      <c r="I8496">
        <v>1628</v>
      </c>
      <c r="J8496">
        <v>1626</v>
      </c>
      <c r="K8496">
        <v>555</v>
      </c>
      <c r="L8496">
        <v>13</v>
      </c>
      <c r="M8496">
        <f t="shared" si="17157"/>
        <v>0</v>
      </c>
      <c r="N8496" t="b">
        <f t="shared" ref="N8496" si="17248">AND(MIN($F8495,$F8496,$F8497)=$F8496,MAX($H8495,$H8496,$H8497)=$H8496)</f>
        <v>1</v>
      </c>
      <c r="O8496" t="b">
        <f t="shared" ref="O8496" si="17249">AND(NOT(N8495),N8496,NOT(N8497))</f>
        <v>1</v>
      </c>
    </row>
    <row r="8497" spans="1:15" x14ac:dyDescent="0.25">
      <c r="A8497" t="s">
        <v>19</v>
      </c>
      <c r="B8497" t="s">
        <v>18</v>
      </c>
      <c r="C8497">
        <v>250</v>
      </c>
      <c r="D8497">
        <v>179</v>
      </c>
      <c r="E8497" t="b">
        <v>0</v>
      </c>
      <c r="F8497">
        <v>0.152</v>
      </c>
      <c r="G8497">
        <v>256</v>
      </c>
      <c r="H8497">
        <v>256</v>
      </c>
      <c r="I8497">
        <v>2733</v>
      </c>
      <c r="J8497">
        <v>1626</v>
      </c>
      <c r="K8497">
        <v>555</v>
      </c>
      <c r="L8497">
        <v>13</v>
      </c>
      <c r="M8497">
        <f t="shared" si="17157"/>
        <v>0</v>
      </c>
      <c r="N8497" t="b">
        <f t="shared" ref="N8497" si="17250">AND(MIN($F8495,$F8496,$F8497)=$F8497,MAX($H8495,$H8496,$H8497)=$H8497)</f>
        <v>0</v>
      </c>
      <c r="O8497" t="b">
        <f t="shared" ref="O8497" si="17251">AND(NOT(N8495),NOT(N8496),N8497)</f>
        <v>0</v>
      </c>
    </row>
    <row r="8498" spans="1:15" x14ac:dyDescent="0.25">
      <c r="A8498" t="s">
        <v>13</v>
      </c>
      <c r="B8498" t="s">
        <v>18</v>
      </c>
      <c r="C8498">
        <v>250</v>
      </c>
      <c r="D8498">
        <v>17</v>
      </c>
      <c r="E8498" t="b">
        <v>0</v>
      </c>
      <c r="F8498">
        <v>0.91600000000000004</v>
      </c>
      <c r="G8498">
        <v>256</v>
      </c>
      <c r="H8498">
        <v>256</v>
      </c>
      <c r="I8498">
        <v>70055</v>
      </c>
      <c r="J8498">
        <v>58620</v>
      </c>
      <c r="K8498">
        <v>29050</v>
      </c>
      <c r="L8498">
        <v>22</v>
      </c>
      <c r="M8498">
        <f t="shared" si="17157"/>
        <v>0</v>
      </c>
      <c r="N8498" t="b">
        <f t="shared" ref="N8498" si="17252">AND(MIN($F8498,$F8499,$F8500)=$F8498,MAX($H8498,$H8499,$H8500)=$H8498)</f>
        <v>0</v>
      </c>
      <c r="O8498" t="b">
        <f t="shared" ref="O8498" si="17253">AND(N8498,NOT(N8499),NOT(N8500))</f>
        <v>0</v>
      </c>
    </row>
    <row r="8499" spans="1:15" x14ac:dyDescent="0.25">
      <c r="A8499" t="s">
        <v>15</v>
      </c>
      <c r="B8499" t="s">
        <v>18</v>
      </c>
      <c r="C8499">
        <v>250</v>
      </c>
      <c r="D8499">
        <v>17</v>
      </c>
      <c r="E8499" t="b">
        <v>0</v>
      </c>
      <c r="F8499">
        <v>0.55600000000000005</v>
      </c>
      <c r="G8499">
        <v>256</v>
      </c>
      <c r="H8499">
        <v>256</v>
      </c>
      <c r="I8499">
        <v>58660</v>
      </c>
      <c r="J8499">
        <v>58620</v>
      </c>
      <c r="K8499">
        <v>29050</v>
      </c>
      <c r="L8499">
        <v>22</v>
      </c>
      <c r="M8499">
        <f t="shared" si="17157"/>
        <v>0</v>
      </c>
      <c r="N8499" t="b">
        <f t="shared" ref="N8499" si="17254">AND(MIN($F8498,$F8499,$F8500)=$F8499,MAX($H8498,$H8499,$H8500)=$H8499)</f>
        <v>1</v>
      </c>
      <c r="O8499" t="b">
        <f t="shared" ref="O8499" si="17255">AND(NOT(N8498),N8499,NOT(N8500))</f>
        <v>1</v>
      </c>
    </row>
    <row r="8500" spans="1:15" x14ac:dyDescent="0.25">
      <c r="A8500" t="s">
        <v>19</v>
      </c>
      <c r="B8500" t="s">
        <v>18</v>
      </c>
      <c r="C8500">
        <v>250</v>
      </c>
      <c r="D8500">
        <v>17</v>
      </c>
      <c r="E8500" t="b">
        <v>0</v>
      </c>
      <c r="F8500">
        <v>0.90800000000000003</v>
      </c>
      <c r="G8500">
        <v>256</v>
      </c>
      <c r="H8500">
        <v>256</v>
      </c>
      <c r="I8500">
        <v>70055</v>
      </c>
      <c r="J8500">
        <v>58620</v>
      </c>
      <c r="K8500">
        <v>29050</v>
      </c>
      <c r="L8500">
        <v>22</v>
      </c>
      <c r="M8500">
        <f t="shared" si="17157"/>
        <v>0</v>
      </c>
      <c r="N8500" t="b">
        <f t="shared" ref="N8500" si="17256">AND(MIN($F8498,$F8499,$F8500)=$F8500,MAX($H8498,$H8499,$H8500)=$H8500)</f>
        <v>0</v>
      </c>
      <c r="O8500" t="b">
        <f t="shared" ref="O8500" si="17257">AND(NOT(N8498),NOT(N8499),N8500)</f>
        <v>0</v>
      </c>
    </row>
    <row r="8501" spans="1:15" x14ac:dyDescent="0.25">
      <c r="A8501" t="s">
        <v>13</v>
      </c>
      <c r="B8501" t="s">
        <v>18</v>
      </c>
      <c r="C8501">
        <v>250</v>
      </c>
      <c r="D8501">
        <v>180</v>
      </c>
      <c r="E8501" t="b">
        <v>0</v>
      </c>
      <c r="F8501">
        <v>0.26400000000000001</v>
      </c>
      <c r="G8501">
        <v>256</v>
      </c>
      <c r="H8501">
        <v>256</v>
      </c>
      <c r="I8501">
        <v>15299</v>
      </c>
      <c r="J8501">
        <v>9278</v>
      </c>
      <c r="K8501">
        <v>4382</v>
      </c>
      <c r="L8501">
        <v>12</v>
      </c>
      <c r="M8501">
        <f t="shared" si="17157"/>
        <v>0</v>
      </c>
      <c r="N8501" t="b">
        <f t="shared" ref="N8501" si="17258">AND(MIN($F8501,$F8502,$F8503)=$F8501,MAX($H8501,$H8502,$H8503)=$H8501)</f>
        <v>0</v>
      </c>
      <c r="O8501" t="b">
        <f t="shared" ref="O8501" si="17259">AND(N8501,NOT(N8502),NOT(N8503))</f>
        <v>0</v>
      </c>
    </row>
    <row r="8502" spans="1:15" x14ac:dyDescent="0.25">
      <c r="A8502" t="s">
        <v>15</v>
      </c>
      <c r="B8502" t="s">
        <v>18</v>
      </c>
      <c r="C8502">
        <v>250</v>
      </c>
      <c r="D8502">
        <v>180</v>
      </c>
      <c r="E8502" t="b">
        <v>0</v>
      </c>
      <c r="F8502">
        <v>0.14000000000000001</v>
      </c>
      <c r="G8502">
        <v>256</v>
      </c>
      <c r="H8502">
        <v>256</v>
      </c>
      <c r="I8502">
        <v>9285</v>
      </c>
      <c r="J8502">
        <v>9278</v>
      </c>
      <c r="K8502">
        <v>4382</v>
      </c>
      <c r="L8502">
        <v>12</v>
      </c>
      <c r="M8502">
        <f t="shared" si="17157"/>
        <v>0</v>
      </c>
      <c r="N8502" t="b">
        <f t="shared" ref="N8502" si="17260">AND(MIN($F8501,$F8502,$F8503)=$F8502,MAX($H8501,$H8502,$H8503)=$H8502)</f>
        <v>1</v>
      </c>
      <c r="O8502" t="b">
        <f t="shared" ref="O8502" si="17261">AND(NOT(N8501),N8502,NOT(N8503))</f>
        <v>1</v>
      </c>
    </row>
    <row r="8503" spans="1:15" x14ac:dyDescent="0.25">
      <c r="A8503" t="s">
        <v>19</v>
      </c>
      <c r="B8503" t="s">
        <v>18</v>
      </c>
      <c r="C8503">
        <v>250</v>
      </c>
      <c r="D8503">
        <v>180</v>
      </c>
      <c r="E8503" t="b">
        <v>0</v>
      </c>
      <c r="F8503">
        <v>0.21199999999999999</v>
      </c>
      <c r="G8503">
        <v>256</v>
      </c>
      <c r="H8503">
        <v>256</v>
      </c>
      <c r="I8503">
        <v>15299</v>
      </c>
      <c r="J8503">
        <v>9278</v>
      </c>
      <c r="K8503">
        <v>4382</v>
      </c>
      <c r="L8503">
        <v>12</v>
      </c>
      <c r="M8503">
        <f t="shared" si="17157"/>
        <v>0</v>
      </c>
      <c r="N8503" t="b">
        <f t="shared" ref="N8503" si="17262">AND(MIN($F8501,$F8502,$F8503)=$F8503,MAX($H8501,$H8502,$H8503)=$H8503)</f>
        <v>0</v>
      </c>
      <c r="O8503" t="b">
        <f t="shared" ref="O8503" si="17263">AND(NOT(N8501),NOT(N8502),N8503)</f>
        <v>0</v>
      </c>
    </row>
    <row r="8504" spans="1:15" x14ac:dyDescent="0.25">
      <c r="A8504" t="s">
        <v>13</v>
      </c>
      <c r="B8504" t="s">
        <v>18</v>
      </c>
      <c r="C8504">
        <v>250</v>
      </c>
      <c r="D8504">
        <v>181</v>
      </c>
      <c r="E8504" t="b">
        <v>0</v>
      </c>
      <c r="F8504">
        <v>0.16400000000000001</v>
      </c>
      <c r="G8504">
        <v>256</v>
      </c>
      <c r="H8504">
        <v>256</v>
      </c>
      <c r="I8504">
        <v>1265</v>
      </c>
      <c r="J8504">
        <v>667</v>
      </c>
      <c r="K8504">
        <v>77</v>
      </c>
      <c r="L8504">
        <v>9</v>
      </c>
      <c r="M8504">
        <f t="shared" si="17157"/>
        <v>0</v>
      </c>
      <c r="N8504" t="b">
        <f t="shared" ref="N8504" si="17264">AND(MIN($F8504,$F8505,$F8506)=$F8504,MAX($H8504,$H8505,$H8506)=$H8504)</f>
        <v>1</v>
      </c>
      <c r="O8504" t="b">
        <f t="shared" ref="O8504" si="17265">AND(N8504,NOT(N8505),NOT(N8506))</f>
        <v>1</v>
      </c>
    </row>
    <row r="8505" spans="1:15" x14ac:dyDescent="0.25">
      <c r="A8505" t="s">
        <v>15</v>
      </c>
      <c r="B8505" t="s">
        <v>18</v>
      </c>
      <c r="C8505">
        <v>250</v>
      </c>
      <c r="D8505">
        <v>181</v>
      </c>
      <c r="E8505" t="b">
        <v>0</v>
      </c>
      <c r="F8505">
        <v>0.17399999999999999</v>
      </c>
      <c r="G8505">
        <v>256</v>
      </c>
      <c r="H8505">
        <v>256</v>
      </c>
      <c r="I8505">
        <v>667</v>
      </c>
      <c r="J8505">
        <v>667</v>
      </c>
      <c r="K8505">
        <v>77</v>
      </c>
      <c r="L8505">
        <v>9</v>
      </c>
      <c r="M8505">
        <f t="shared" si="17157"/>
        <v>0</v>
      </c>
      <c r="N8505" t="b">
        <f t="shared" ref="N8505" si="17266">AND(MIN($F8504,$F8505,$F8506)=$F8505,MAX($H8504,$H8505,$H8506)=$H8505)</f>
        <v>0</v>
      </c>
      <c r="O8505" t="b">
        <f t="shared" ref="O8505" si="17267">AND(NOT(N8504),N8505,NOT(N8506))</f>
        <v>0</v>
      </c>
    </row>
    <row r="8506" spans="1:15" x14ac:dyDescent="0.25">
      <c r="A8506" t="s">
        <v>19</v>
      </c>
      <c r="B8506" t="s">
        <v>18</v>
      </c>
      <c r="C8506">
        <v>250</v>
      </c>
      <c r="D8506">
        <v>181</v>
      </c>
      <c r="E8506" t="b">
        <v>0</v>
      </c>
      <c r="F8506">
        <v>0.185</v>
      </c>
      <c r="G8506">
        <v>256</v>
      </c>
      <c r="H8506">
        <v>256</v>
      </c>
      <c r="I8506">
        <v>1265</v>
      </c>
      <c r="J8506">
        <v>667</v>
      </c>
      <c r="K8506">
        <v>77</v>
      </c>
      <c r="L8506">
        <v>9</v>
      </c>
      <c r="M8506">
        <f t="shared" si="17157"/>
        <v>0</v>
      </c>
      <c r="N8506" t="b">
        <f t="shared" ref="N8506" si="17268">AND(MIN($F8504,$F8505,$F8506)=$F8506,MAX($H8504,$H8505,$H8506)=$H8506)</f>
        <v>0</v>
      </c>
      <c r="O8506" t="b">
        <f t="shared" ref="O8506" si="17269">AND(NOT(N8504),NOT(N8505),N8506)</f>
        <v>0</v>
      </c>
    </row>
    <row r="8507" spans="1:15" x14ac:dyDescent="0.25">
      <c r="A8507" t="s">
        <v>13</v>
      </c>
      <c r="B8507" t="s">
        <v>18</v>
      </c>
      <c r="C8507">
        <v>250</v>
      </c>
      <c r="D8507">
        <v>182</v>
      </c>
      <c r="E8507" t="b">
        <v>0</v>
      </c>
      <c r="F8507">
        <v>0.157</v>
      </c>
      <c r="G8507">
        <v>256</v>
      </c>
      <c r="H8507">
        <v>256</v>
      </c>
      <c r="I8507">
        <v>7942</v>
      </c>
      <c r="J8507">
        <v>4200</v>
      </c>
      <c r="K8507">
        <v>1841</v>
      </c>
      <c r="L8507">
        <v>18</v>
      </c>
      <c r="M8507">
        <f t="shared" si="17157"/>
        <v>0</v>
      </c>
      <c r="N8507" t="b">
        <f t="shared" ref="N8507" si="17270">AND(MIN($F8507,$F8508,$F8509)=$F8507,MAX($H8507,$H8508,$H8509)=$H8507)</f>
        <v>0</v>
      </c>
      <c r="O8507" t="b">
        <f t="shared" ref="O8507" si="17271">AND(N8507,NOT(N8508),NOT(N8509))</f>
        <v>0</v>
      </c>
    </row>
    <row r="8508" spans="1:15" x14ac:dyDescent="0.25">
      <c r="A8508" t="s">
        <v>15</v>
      </c>
      <c r="B8508" t="s">
        <v>18</v>
      </c>
      <c r="C8508">
        <v>250</v>
      </c>
      <c r="D8508">
        <v>182</v>
      </c>
      <c r="E8508" t="b">
        <v>0</v>
      </c>
      <c r="F8508">
        <v>0.128</v>
      </c>
      <c r="G8508">
        <v>256</v>
      </c>
      <c r="H8508">
        <v>256</v>
      </c>
      <c r="I8508">
        <v>4259</v>
      </c>
      <c r="J8508">
        <v>4200</v>
      </c>
      <c r="K8508">
        <v>1841</v>
      </c>
      <c r="L8508">
        <v>18</v>
      </c>
      <c r="M8508">
        <f t="shared" si="17157"/>
        <v>0</v>
      </c>
      <c r="N8508" t="b">
        <f t="shared" ref="N8508" si="17272">AND(MIN($F8507,$F8508,$F8509)=$F8508,MAX($H8507,$H8508,$H8509)=$H8508)</f>
        <v>1</v>
      </c>
      <c r="O8508" t="b">
        <f t="shared" ref="O8508" si="17273">AND(NOT(N8507),N8508,NOT(N8509))</f>
        <v>1</v>
      </c>
    </row>
    <row r="8509" spans="1:15" x14ac:dyDescent="0.25">
      <c r="A8509" t="s">
        <v>19</v>
      </c>
      <c r="B8509" t="s">
        <v>18</v>
      </c>
      <c r="C8509">
        <v>250</v>
      </c>
      <c r="D8509">
        <v>182</v>
      </c>
      <c r="E8509" t="b">
        <v>0</v>
      </c>
      <c r="F8509">
        <v>0.158</v>
      </c>
      <c r="G8509">
        <v>256</v>
      </c>
      <c r="H8509">
        <v>256</v>
      </c>
      <c r="I8509">
        <v>7942</v>
      </c>
      <c r="J8509">
        <v>4200</v>
      </c>
      <c r="K8509">
        <v>1841</v>
      </c>
      <c r="L8509">
        <v>18</v>
      </c>
      <c r="M8509">
        <f t="shared" si="17157"/>
        <v>0</v>
      </c>
      <c r="N8509" t="b">
        <f t="shared" ref="N8509" si="17274">AND(MIN($F8507,$F8508,$F8509)=$F8509,MAX($H8507,$H8508,$H8509)=$H8509)</f>
        <v>0</v>
      </c>
      <c r="O8509" t="b">
        <f t="shared" ref="O8509" si="17275">AND(NOT(N8507),NOT(N8508),N8509)</f>
        <v>0</v>
      </c>
    </row>
    <row r="8510" spans="1:15" x14ac:dyDescent="0.25">
      <c r="A8510" t="s">
        <v>13</v>
      </c>
      <c r="B8510" t="s">
        <v>18</v>
      </c>
      <c r="C8510">
        <v>250</v>
      </c>
      <c r="D8510">
        <v>183</v>
      </c>
      <c r="E8510" t="b">
        <v>0</v>
      </c>
      <c r="F8510">
        <v>0.11899999999999999</v>
      </c>
      <c r="G8510">
        <v>256</v>
      </c>
      <c r="H8510">
        <v>256</v>
      </c>
      <c r="I8510">
        <v>2335</v>
      </c>
      <c r="J8510">
        <v>1106</v>
      </c>
      <c r="K8510">
        <v>296</v>
      </c>
      <c r="L8510">
        <v>13</v>
      </c>
      <c r="M8510">
        <f t="shared" si="17157"/>
        <v>0</v>
      </c>
      <c r="N8510" t="b">
        <f t="shared" ref="N8510" si="17276">AND(MIN($F8510,$F8511,$F8512)=$F8510,MAX($H8510,$H8511,$H8512)=$H8510)</f>
        <v>0</v>
      </c>
      <c r="O8510" t="b">
        <f t="shared" ref="O8510" si="17277">AND(N8510,NOT(N8511),NOT(N8512))</f>
        <v>0</v>
      </c>
    </row>
    <row r="8511" spans="1:15" x14ac:dyDescent="0.25">
      <c r="A8511" t="s">
        <v>15</v>
      </c>
      <c r="B8511" t="s">
        <v>18</v>
      </c>
      <c r="C8511">
        <v>250</v>
      </c>
      <c r="D8511">
        <v>183</v>
      </c>
      <c r="E8511" t="b">
        <v>0</v>
      </c>
      <c r="F8511">
        <v>0.113</v>
      </c>
      <c r="G8511">
        <v>256</v>
      </c>
      <c r="H8511">
        <v>256</v>
      </c>
      <c r="I8511">
        <v>1119</v>
      </c>
      <c r="J8511">
        <v>1106</v>
      </c>
      <c r="K8511">
        <v>296</v>
      </c>
      <c r="L8511">
        <v>13</v>
      </c>
      <c r="M8511">
        <f t="shared" si="17157"/>
        <v>0</v>
      </c>
      <c r="N8511" t="b">
        <f t="shared" ref="N8511" si="17278">AND(MIN($F8510,$F8511,$F8512)=$F8511,MAX($H8510,$H8511,$H8512)=$H8511)</f>
        <v>0</v>
      </c>
      <c r="O8511" t="b">
        <f t="shared" ref="O8511" si="17279">AND(NOT(N8510),N8511,NOT(N8512))</f>
        <v>0</v>
      </c>
    </row>
    <row r="8512" spans="1:15" x14ac:dyDescent="0.25">
      <c r="A8512" t="s">
        <v>19</v>
      </c>
      <c r="B8512" t="s">
        <v>18</v>
      </c>
      <c r="C8512">
        <v>250</v>
      </c>
      <c r="D8512">
        <v>183</v>
      </c>
      <c r="E8512" t="b">
        <v>0</v>
      </c>
      <c r="F8512">
        <v>0.106</v>
      </c>
      <c r="G8512">
        <v>256</v>
      </c>
      <c r="H8512">
        <v>256</v>
      </c>
      <c r="I8512">
        <v>2335</v>
      </c>
      <c r="J8512">
        <v>1106</v>
      </c>
      <c r="K8512">
        <v>296</v>
      </c>
      <c r="L8512">
        <v>13</v>
      </c>
      <c r="M8512">
        <f t="shared" si="17157"/>
        <v>0</v>
      </c>
      <c r="N8512" t="b">
        <f t="shared" ref="N8512" si="17280">AND(MIN($F8510,$F8511,$F8512)=$F8512,MAX($H8510,$H8511,$H8512)=$H8512)</f>
        <v>1</v>
      </c>
      <c r="O8512" t="b">
        <f t="shared" ref="O8512" si="17281">AND(NOT(N8510),NOT(N8511),N8512)</f>
        <v>1</v>
      </c>
    </row>
    <row r="8513" spans="1:15" x14ac:dyDescent="0.25">
      <c r="A8513" t="s">
        <v>13</v>
      </c>
      <c r="B8513" t="s">
        <v>18</v>
      </c>
      <c r="C8513">
        <v>250</v>
      </c>
      <c r="D8513">
        <v>184</v>
      </c>
      <c r="E8513" t="b">
        <v>0</v>
      </c>
      <c r="F8513">
        <v>0.28999999999999998</v>
      </c>
      <c r="G8513">
        <v>256</v>
      </c>
      <c r="H8513">
        <v>256</v>
      </c>
      <c r="I8513">
        <v>20516</v>
      </c>
      <c r="J8513">
        <v>12570</v>
      </c>
      <c r="K8513">
        <v>6028</v>
      </c>
      <c r="L8513">
        <v>12</v>
      </c>
      <c r="M8513">
        <f t="shared" si="17157"/>
        <v>0</v>
      </c>
      <c r="N8513" t="b">
        <f t="shared" ref="N8513" si="17282">AND(MIN($F8513,$F8514,$F8515)=$F8513,MAX($H8513,$H8514,$H8515)=$H8513)</f>
        <v>0</v>
      </c>
      <c r="O8513" t="b">
        <f t="shared" ref="O8513" si="17283">AND(N8513,NOT(N8514),NOT(N8515))</f>
        <v>0</v>
      </c>
    </row>
    <row r="8514" spans="1:15" x14ac:dyDescent="0.25">
      <c r="A8514" t="s">
        <v>15</v>
      </c>
      <c r="B8514" t="s">
        <v>18</v>
      </c>
      <c r="C8514">
        <v>250</v>
      </c>
      <c r="D8514">
        <v>184</v>
      </c>
      <c r="E8514" t="b">
        <v>0</v>
      </c>
      <c r="F8514">
        <v>0.25800000000000001</v>
      </c>
      <c r="G8514">
        <v>256</v>
      </c>
      <c r="H8514">
        <v>256</v>
      </c>
      <c r="I8514">
        <v>12572</v>
      </c>
      <c r="J8514">
        <v>12570</v>
      </c>
      <c r="K8514">
        <v>6028</v>
      </c>
      <c r="L8514">
        <v>12</v>
      </c>
      <c r="M8514">
        <f t="shared" si="17157"/>
        <v>0</v>
      </c>
      <c r="N8514" t="b">
        <f t="shared" ref="N8514" si="17284">AND(MIN($F8513,$F8514,$F8515)=$F8514,MAX($H8513,$H8514,$H8515)=$H8514)</f>
        <v>1</v>
      </c>
      <c r="O8514" t="b">
        <f t="shared" ref="O8514" si="17285">AND(NOT(N8513),N8514,NOT(N8515))</f>
        <v>1</v>
      </c>
    </row>
    <row r="8515" spans="1:15" x14ac:dyDescent="0.25">
      <c r="A8515" t="s">
        <v>19</v>
      </c>
      <c r="B8515" t="s">
        <v>18</v>
      </c>
      <c r="C8515">
        <v>250</v>
      </c>
      <c r="D8515">
        <v>184</v>
      </c>
      <c r="E8515" t="b">
        <v>0</v>
      </c>
      <c r="F8515">
        <v>0.314</v>
      </c>
      <c r="G8515">
        <v>256</v>
      </c>
      <c r="H8515">
        <v>256</v>
      </c>
      <c r="I8515">
        <v>20516</v>
      </c>
      <c r="J8515">
        <v>12570</v>
      </c>
      <c r="K8515">
        <v>6028</v>
      </c>
      <c r="L8515">
        <v>12</v>
      </c>
      <c r="M8515">
        <f t="shared" ref="M8515:M8578" si="17286">G8515-H8515</f>
        <v>0</v>
      </c>
      <c r="N8515" t="b">
        <f t="shared" ref="N8515" si="17287">AND(MIN($F8513,$F8514,$F8515)=$F8515,MAX($H8513,$H8514,$H8515)=$H8515)</f>
        <v>0</v>
      </c>
      <c r="O8515" t="b">
        <f t="shared" ref="O8515" si="17288">AND(NOT(N8513),NOT(N8514),N8515)</f>
        <v>0</v>
      </c>
    </row>
    <row r="8516" spans="1:15" x14ac:dyDescent="0.25">
      <c r="A8516" t="s">
        <v>13</v>
      </c>
      <c r="B8516" t="s">
        <v>18</v>
      </c>
      <c r="C8516">
        <v>250</v>
      </c>
      <c r="D8516">
        <v>185</v>
      </c>
      <c r="E8516" t="b">
        <v>0</v>
      </c>
      <c r="F8516">
        <v>0.317</v>
      </c>
      <c r="G8516">
        <v>256</v>
      </c>
      <c r="H8516">
        <v>256</v>
      </c>
      <c r="I8516">
        <v>20501</v>
      </c>
      <c r="J8516">
        <v>18155</v>
      </c>
      <c r="K8516">
        <v>8818</v>
      </c>
      <c r="L8516">
        <v>17</v>
      </c>
      <c r="M8516">
        <f t="shared" si="17286"/>
        <v>0</v>
      </c>
      <c r="N8516" t="b">
        <f t="shared" ref="N8516" si="17289">AND(MIN($F8516,$F8517,$F8518)=$F8516,MAX($H8516,$H8517,$H8518)=$H8516)</f>
        <v>0</v>
      </c>
      <c r="O8516" t="b">
        <f t="shared" ref="O8516" si="17290">AND(N8516,NOT(N8517),NOT(N8518))</f>
        <v>0</v>
      </c>
    </row>
    <row r="8517" spans="1:15" x14ac:dyDescent="0.25">
      <c r="A8517" t="s">
        <v>15</v>
      </c>
      <c r="B8517" t="s">
        <v>18</v>
      </c>
      <c r="C8517">
        <v>250</v>
      </c>
      <c r="D8517">
        <v>185</v>
      </c>
      <c r="E8517" t="b">
        <v>0</v>
      </c>
      <c r="F8517">
        <v>0.29599999999999999</v>
      </c>
      <c r="G8517">
        <v>256</v>
      </c>
      <c r="H8517">
        <v>256</v>
      </c>
      <c r="I8517">
        <v>18163</v>
      </c>
      <c r="J8517">
        <v>18155</v>
      </c>
      <c r="K8517">
        <v>8818</v>
      </c>
      <c r="L8517">
        <v>17</v>
      </c>
      <c r="M8517">
        <f t="shared" si="17286"/>
        <v>0</v>
      </c>
      <c r="N8517" t="b">
        <f t="shared" ref="N8517" si="17291">AND(MIN($F8516,$F8517,$F8518)=$F8517,MAX($H8516,$H8517,$H8518)=$H8517)</f>
        <v>1</v>
      </c>
      <c r="O8517" t="b">
        <f t="shared" ref="O8517" si="17292">AND(NOT(N8516),N8517,NOT(N8518))</f>
        <v>1</v>
      </c>
    </row>
    <row r="8518" spans="1:15" x14ac:dyDescent="0.25">
      <c r="A8518" t="s">
        <v>19</v>
      </c>
      <c r="B8518" t="s">
        <v>18</v>
      </c>
      <c r="C8518">
        <v>250</v>
      </c>
      <c r="D8518">
        <v>185</v>
      </c>
      <c r="E8518" t="b">
        <v>0</v>
      </c>
      <c r="F8518">
        <v>0.33400000000000002</v>
      </c>
      <c r="G8518">
        <v>256</v>
      </c>
      <c r="H8518">
        <v>256</v>
      </c>
      <c r="I8518">
        <v>20501</v>
      </c>
      <c r="J8518">
        <v>18155</v>
      </c>
      <c r="K8518">
        <v>8818</v>
      </c>
      <c r="L8518">
        <v>17</v>
      </c>
      <c r="M8518">
        <f t="shared" si="17286"/>
        <v>0</v>
      </c>
      <c r="N8518" t="b">
        <f t="shared" ref="N8518" si="17293">AND(MIN($F8516,$F8517,$F8518)=$F8518,MAX($H8516,$H8517,$H8518)=$H8518)</f>
        <v>0</v>
      </c>
      <c r="O8518" t="b">
        <f t="shared" ref="O8518" si="17294">AND(NOT(N8516),NOT(N8517),N8518)</f>
        <v>0</v>
      </c>
    </row>
    <row r="8519" spans="1:15" x14ac:dyDescent="0.25">
      <c r="A8519" t="s">
        <v>13</v>
      </c>
      <c r="B8519" t="s">
        <v>18</v>
      </c>
      <c r="C8519">
        <v>250</v>
      </c>
      <c r="D8519">
        <v>186</v>
      </c>
      <c r="E8519" t="b">
        <v>0</v>
      </c>
      <c r="F8519">
        <v>0.111</v>
      </c>
      <c r="G8519">
        <v>256</v>
      </c>
      <c r="H8519">
        <v>256</v>
      </c>
      <c r="I8519">
        <v>3252</v>
      </c>
      <c r="J8519">
        <v>2539</v>
      </c>
      <c r="K8519">
        <v>1012</v>
      </c>
      <c r="L8519">
        <v>13</v>
      </c>
      <c r="M8519">
        <f t="shared" si="17286"/>
        <v>0</v>
      </c>
      <c r="N8519" t="b">
        <f t="shared" ref="N8519" si="17295">AND(MIN($F8519,$F8520,$F8521)=$F8519,MAX($H8519,$H8520,$H8521)=$H8519)</f>
        <v>1</v>
      </c>
      <c r="O8519" t="b">
        <f t="shared" ref="O8519" si="17296">AND(N8519,NOT(N8520),NOT(N8521))</f>
        <v>1</v>
      </c>
    </row>
    <row r="8520" spans="1:15" x14ac:dyDescent="0.25">
      <c r="A8520" t="s">
        <v>15</v>
      </c>
      <c r="B8520" t="s">
        <v>18</v>
      </c>
      <c r="C8520">
        <v>250</v>
      </c>
      <c r="D8520">
        <v>186</v>
      </c>
      <c r="E8520" t="b">
        <v>0</v>
      </c>
      <c r="F8520">
        <v>0.12</v>
      </c>
      <c r="G8520">
        <v>256</v>
      </c>
      <c r="H8520">
        <v>256</v>
      </c>
      <c r="I8520">
        <v>2545</v>
      </c>
      <c r="J8520">
        <v>2539</v>
      </c>
      <c r="K8520">
        <v>1012</v>
      </c>
      <c r="L8520">
        <v>13</v>
      </c>
      <c r="M8520">
        <f t="shared" si="17286"/>
        <v>0</v>
      </c>
      <c r="N8520" t="b">
        <f t="shared" ref="N8520" si="17297">AND(MIN($F8519,$F8520,$F8521)=$F8520,MAX($H8519,$H8520,$H8521)=$H8520)</f>
        <v>0</v>
      </c>
      <c r="O8520" t="b">
        <f t="shared" ref="O8520" si="17298">AND(NOT(N8519),N8520,NOT(N8521))</f>
        <v>0</v>
      </c>
    </row>
    <row r="8521" spans="1:15" x14ac:dyDescent="0.25">
      <c r="A8521" t="s">
        <v>19</v>
      </c>
      <c r="B8521" t="s">
        <v>18</v>
      </c>
      <c r="C8521">
        <v>250</v>
      </c>
      <c r="D8521">
        <v>186</v>
      </c>
      <c r="E8521" t="b">
        <v>0</v>
      </c>
      <c r="F8521">
        <v>0.11899999999999999</v>
      </c>
      <c r="G8521">
        <v>256</v>
      </c>
      <c r="H8521">
        <v>256</v>
      </c>
      <c r="I8521">
        <v>3252</v>
      </c>
      <c r="J8521">
        <v>2539</v>
      </c>
      <c r="K8521">
        <v>1012</v>
      </c>
      <c r="L8521">
        <v>13</v>
      </c>
      <c r="M8521">
        <f t="shared" si="17286"/>
        <v>0</v>
      </c>
      <c r="N8521" t="b">
        <f t="shared" ref="N8521" si="17299">AND(MIN($F8519,$F8520,$F8521)=$F8521,MAX($H8519,$H8520,$H8521)=$H8521)</f>
        <v>0</v>
      </c>
      <c r="O8521" t="b">
        <f t="shared" ref="O8521" si="17300">AND(NOT(N8519),NOT(N8520),N8521)</f>
        <v>0</v>
      </c>
    </row>
    <row r="8522" spans="1:15" x14ac:dyDescent="0.25">
      <c r="A8522" t="s">
        <v>13</v>
      </c>
      <c r="B8522" t="s">
        <v>18</v>
      </c>
      <c r="C8522">
        <v>250</v>
      </c>
      <c r="D8522">
        <v>187</v>
      </c>
      <c r="E8522" t="b">
        <v>0</v>
      </c>
      <c r="F8522">
        <v>0.438</v>
      </c>
      <c r="G8522">
        <v>256</v>
      </c>
      <c r="H8522">
        <v>256</v>
      </c>
      <c r="I8522">
        <v>35594</v>
      </c>
      <c r="J8522">
        <v>23417</v>
      </c>
      <c r="K8522">
        <v>11449</v>
      </c>
      <c r="L8522">
        <v>17</v>
      </c>
      <c r="M8522">
        <f t="shared" si="17286"/>
        <v>0</v>
      </c>
      <c r="N8522" t="b">
        <f t="shared" ref="N8522" si="17301">AND(MIN($F8522,$F8523,$F8524)=$F8522,MAX($H8522,$H8523,$H8524)=$H8522)</f>
        <v>0</v>
      </c>
      <c r="O8522" t="b">
        <f t="shared" ref="O8522" si="17302">AND(N8522,NOT(N8523),NOT(N8524))</f>
        <v>0</v>
      </c>
    </row>
    <row r="8523" spans="1:15" x14ac:dyDescent="0.25">
      <c r="A8523" t="s">
        <v>15</v>
      </c>
      <c r="B8523" t="s">
        <v>18</v>
      </c>
      <c r="C8523">
        <v>250</v>
      </c>
      <c r="D8523">
        <v>187</v>
      </c>
      <c r="E8523" t="b">
        <v>0</v>
      </c>
      <c r="F8523">
        <v>0.36799999999999999</v>
      </c>
      <c r="G8523">
        <v>256</v>
      </c>
      <c r="H8523">
        <v>256</v>
      </c>
      <c r="I8523">
        <v>23420</v>
      </c>
      <c r="J8523">
        <v>23417</v>
      </c>
      <c r="K8523">
        <v>11449</v>
      </c>
      <c r="L8523">
        <v>17</v>
      </c>
      <c r="M8523">
        <f t="shared" si="17286"/>
        <v>0</v>
      </c>
      <c r="N8523" t="b">
        <f t="shared" ref="N8523" si="17303">AND(MIN($F8522,$F8523,$F8524)=$F8523,MAX($H8522,$H8523,$H8524)=$H8523)</f>
        <v>1</v>
      </c>
      <c r="O8523" t="b">
        <f t="shared" ref="O8523" si="17304">AND(NOT(N8522),N8523,NOT(N8524))</f>
        <v>1</v>
      </c>
    </row>
    <row r="8524" spans="1:15" x14ac:dyDescent="0.25">
      <c r="A8524" t="s">
        <v>19</v>
      </c>
      <c r="B8524" t="s">
        <v>18</v>
      </c>
      <c r="C8524">
        <v>250</v>
      </c>
      <c r="D8524">
        <v>187</v>
      </c>
      <c r="E8524" t="b">
        <v>0</v>
      </c>
      <c r="F8524">
        <v>0.66400000000000003</v>
      </c>
      <c r="G8524">
        <v>256</v>
      </c>
      <c r="H8524">
        <v>256</v>
      </c>
      <c r="I8524">
        <v>35594</v>
      </c>
      <c r="J8524">
        <v>23417</v>
      </c>
      <c r="K8524">
        <v>11449</v>
      </c>
      <c r="L8524">
        <v>17</v>
      </c>
      <c r="M8524">
        <f t="shared" si="17286"/>
        <v>0</v>
      </c>
      <c r="N8524" t="b">
        <f t="shared" ref="N8524" si="17305">AND(MIN($F8522,$F8523,$F8524)=$F8524,MAX($H8522,$H8523,$H8524)=$H8524)</f>
        <v>0</v>
      </c>
      <c r="O8524" t="b">
        <f t="shared" ref="O8524" si="17306">AND(NOT(N8522),NOT(N8523),N8524)</f>
        <v>0</v>
      </c>
    </row>
    <row r="8525" spans="1:15" x14ac:dyDescent="0.25">
      <c r="A8525" t="s">
        <v>13</v>
      </c>
      <c r="B8525" t="s">
        <v>18</v>
      </c>
      <c r="C8525">
        <v>250</v>
      </c>
      <c r="D8525">
        <v>188</v>
      </c>
      <c r="E8525" t="b">
        <v>0</v>
      </c>
      <c r="F8525">
        <v>9.8000000000000004E-2</v>
      </c>
      <c r="G8525">
        <v>256</v>
      </c>
      <c r="H8525">
        <v>256</v>
      </c>
      <c r="I8525">
        <v>1291</v>
      </c>
      <c r="J8525">
        <v>774</v>
      </c>
      <c r="K8525">
        <v>130</v>
      </c>
      <c r="L8525">
        <v>5</v>
      </c>
      <c r="M8525">
        <f t="shared" si="17286"/>
        <v>0</v>
      </c>
      <c r="N8525" t="b">
        <f t="shared" ref="N8525" si="17307">AND(MIN($F8525,$F8526,$F8527)=$F8525,MAX($H8525,$H8526,$H8527)=$H8525)</f>
        <v>1</v>
      </c>
      <c r="O8525" t="b">
        <f t="shared" ref="O8525" si="17308">AND(N8525,NOT(N8526),NOT(N8527))</f>
        <v>1</v>
      </c>
    </row>
    <row r="8526" spans="1:15" x14ac:dyDescent="0.25">
      <c r="A8526" t="s">
        <v>15</v>
      </c>
      <c r="B8526" t="s">
        <v>18</v>
      </c>
      <c r="C8526">
        <v>250</v>
      </c>
      <c r="D8526">
        <v>188</v>
      </c>
      <c r="E8526" t="b">
        <v>0</v>
      </c>
      <c r="F8526">
        <v>0.106</v>
      </c>
      <c r="G8526">
        <v>256</v>
      </c>
      <c r="H8526">
        <v>256</v>
      </c>
      <c r="I8526">
        <v>779</v>
      </c>
      <c r="J8526">
        <v>778</v>
      </c>
      <c r="K8526">
        <v>132</v>
      </c>
      <c r="L8526">
        <v>7</v>
      </c>
      <c r="M8526">
        <f t="shared" si="17286"/>
        <v>0</v>
      </c>
      <c r="N8526" t="b">
        <f t="shared" ref="N8526" si="17309">AND(MIN($F8525,$F8526,$F8527)=$F8526,MAX($H8525,$H8526,$H8527)=$H8526)</f>
        <v>0</v>
      </c>
      <c r="O8526" t="b">
        <f t="shared" ref="O8526" si="17310">AND(NOT(N8525),N8526,NOT(N8527))</f>
        <v>0</v>
      </c>
    </row>
    <row r="8527" spans="1:15" x14ac:dyDescent="0.25">
      <c r="A8527" t="s">
        <v>19</v>
      </c>
      <c r="B8527" t="s">
        <v>18</v>
      </c>
      <c r="C8527">
        <v>250</v>
      </c>
      <c r="D8527">
        <v>188</v>
      </c>
      <c r="E8527" t="b">
        <v>0</v>
      </c>
      <c r="F8527">
        <v>0.14099999999999999</v>
      </c>
      <c r="G8527">
        <v>256</v>
      </c>
      <c r="H8527">
        <v>256</v>
      </c>
      <c r="I8527">
        <v>1291</v>
      </c>
      <c r="J8527">
        <v>774</v>
      </c>
      <c r="K8527">
        <v>130</v>
      </c>
      <c r="L8527">
        <v>5</v>
      </c>
      <c r="M8527">
        <f t="shared" si="17286"/>
        <v>0</v>
      </c>
      <c r="N8527" t="b">
        <f t="shared" ref="N8527" si="17311">AND(MIN($F8525,$F8526,$F8527)=$F8527,MAX($H8525,$H8526,$H8527)=$H8527)</f>
        <v>0</v>
      </c>
      <c r="O8527" t="b">
        <f t="shared" ref="O8527" si="17312">AND(NOT(N8525),NOT(N8526),N8527)</f>
        <v>0</v>
      </c>
    </row>
    <row r="8528" spans="1:15" x14ac:dyDescent="0.25">
      <c r="A8528" t="s">
        <v>13</v>
      </c>
      <c r="B8528" t="s">
        <v>18</v>
      </c>
      <c r="C8528">
        <v>250</v>
      </c>
      <c r="D8528">
        <v>189</v>
      </c>
      <c r="E8528" t="b">
        <v>0</v>
      </c>
      <c r="F8528">
        <v>0.28799999999999998</v>
      </c>
      <c r="G8528">
        <v>256</v>
      </c>
      <c r="H8528">
        <v>256</v>
      </c>
      <c r="I8528">
        <v>16310</v>
      </c>
      <c r="J8528">
        <v>10311</v>
      </c>
      <c r="K8528">
        <v>4898</v>
      </c>
      <c r="L8528">
        <v>11</v>
      </c>
      <c r="M8528">
        <f t="shared" si="17286"/>
        <v>0</v>
      </c>
      <c r="N8528" t="b">
        <f t="shared" ref="N8528" si="17313">AND(MIN($F8528,$F8529,$F8530)=$F8528,MAX($H8528,$H8529,$H8530)=$H8528)</f>
        <v>0</v>
      </c>
      <c r="O8528" t="b">
        <f t="shared" ref="O8528" si="17314">AND(N8528,NOT(N8529),NOT(N8530))</f>
        <v>0</v>
      </c>
    </row>
    <row r="8529" spans="1:15" x14ac:dyDescent="0.25">
      <c r="A8529" t="s">
        <v>15</v>
      </c>
      <c r="B8529" t="s">
        <v>18</v>
      </c>
      <c r="C8529">
        <v>250</v>
      </c>
      <c r="D8529">
        <v>189</v>
      </c>
      <c r="E8529" t="b">
        <v>0</v>
      </c>
      <c r="F8529">
        <v>0.215</v>
      </c>
      <c r="G8529">
        <v>256</v>
      </c>
      <c r="H8529">
        <v>256</v>
      </c>
      <c r="I8529">
        <v>10312</v>
      </c>
      <c r="J8529">
        <v>10311</v>
      </c>
      <c r="K8529">
        <v>4898</v>
      </c>
      <c r="L8529">
        <v>11</v>
      </c>
      <c r="M8529">
        <f t="shared" si="17286"/>
        <v>0</v>
      </c>
      <c r="N8529" t="b">
        <f t="shared" ref="N8529" si="17315">AND(MIN($F8528,$F8529,$F8530)=$F8529,MAX($H8528,$H8529,$H8530)=$H8529)</f>
        <v>1</v>
      </c>
      <c r="O8529" t="b">
        <f t="shared" ref="O8529" si="17316">AND(NOT(N8528),N8529,NOT(N8530))</f>
        <v>1</v>
      </c>
    </row>
    <row r="8530" spans="1:15" x14ac:dyDescent="0.25">
      <c r="A8530" t="s">
        <v>19</v>
      </c>
      <c r="B8530" t="s">
        <v>18</v>
      </c>
      <c r="C8530">
        <v>250</v>
      </c>
      <c r="D8530">
        <v>189</v>
      </c>
      <c r="E8530" t="b">
        <v>0</v>
      </c>
      <c r="F8530">
        <v>0.36499999999999999</v>
      </c>
      <c r="G8530">
        <v>256</v>
      </c>
      <c r="H8530">
        <v>256</v>
      </c>
      <c r="I8530">
        <v>16310</v>
      </c>
      <c r="J8530">
        <v>10311</v>
      </c>
      <c r="K8530">
        <v>4898</v>
      </c>
      <c r="L8530">
        <v>11</v>
      </c>
      <c r="M8530">
        <f t="shared" si="17286"/>
        <v>0</v>
      </c>
      <c r="N8530" t="b">
        <f t="shared" ref="N8530" si="17317">AND(MIN($F8528,$F8529,$F8530)=$F8530,MAX($H8528,$H8529,$H8530)=$H8530)</f>
        <v>0</v>
      </c>
      <c r="O8530" t="b">
        <f t="shared" ref="O8530" si="17318">AND(NOT(N8528),NOT(N8529),N8530)</f>
        <v>0</v>
      </c>
    </row>
    <row r="8531" spans="1:15" x14ac:dyDescent="0.25">
      <c r="A8531" t="s">
        <v>13</v>
      </c>
      <c r="B8531" t="s">
        <v>18</v>
      </c>
      <c r="C8531">
        <v>250</v>
      </c>
      <c r="D8531">
        <v>18</v>
      </c>
      <c r="E8531" t="b">
        <v>0</v>
      </c>
      <c r="F8531">
        <v>1.2969999999999999</v>
      </c>
      <c r="G8531">
        <v>256</v>
      </c>
      <c r="H8531">
        <v>256</v>
      </c>
      <c r="I8531">
        <v>145594</v>
      </c>
      <c r="J8531">
        <v>79064</v>
      </c>
      <c r="K8531">
        <v>39272</v>
      </c>
      <c r="L8531">
        <v>23</v>
      </c>
      <c r="M8531">
        <f t="shared" si="17286"/>
        <v>0</v>
      </c>
      <c r="N8531" t="b">
        <f t="shared" ref="N8531" si="17319">AND(MIN($F8531,$F8532,$F8533)=$F8531,MAX($H8531,$H8532,$H8533)=$H8531)</f>
        <v>0</v>
      </c>
      <c r="O8531" t="b">
        <f t="shared" ref="O8531" si="17320">AND(N8531,NOT(N8532),NOT(N8533))</f>
        <v>0</v>
      </c>
    </row>
    <row r="8532" spans="1:15" x14ac:dyDescent="0.25">
      <c r="A8532" t="s">
        <v>15</v>
      </c>
      <c r="B8532" t="s">
        <v>18</v>
      </c>
      <c r="C8532">
        <v>250</v>
      </c>
      <c r="D8532">
        <v>18</v>
      </c>
      <c r="E8532" t="b">
        <v>0</v>
      </c>
      <c r="F8532">
        <v>0.67300000000000004</v>
      </c>
      <c r="G8532">
        <v>256</v>
      </c>
      <c r="H8532">
        <v>256</v>
      </c>
      <c r="I8532">
        <v>79954</v>
      </c>
      <c r="J8532">
        <v>79064</v>
      </c>
      <c r="K8532">
        <v>39272</v>
      </c>
      <c r="L8532">
        <v>23</v>
      </c>
      <c r="M8532">
        <f t="shared" si="17286"/>
        <v>0</v>
      </c>
      <c r="N8532" t="b">
        <f t="shared" ref="N8532" si="17321">AND(MIN($F8531,$F8532,$F8533)=$F8532,MAX($H8531,$H8532,$H8533)=$H8532)</f>
        <v>1</v>
      </c>
      <c r="O8532" t="b">
        <f t="shared" ref="O8532" si="17322">AND(NOT(N8531),N8532,NOT(N8533))</f>
        <v>1</v>
      </c>
    </row>
    <row r="8533" spans="1:15" x14ac:dyDescent="0.25">
      <c r="A8533" t="s">
        <v>19</v>
      </c>
      <c r="B8533" t="s">
        <v>18</v>
      </c>
      <c r="C8533">
        <v>250</v>
      </c>
      <c r="D8533">
        <v>18</v>
      </c>
      <c r="E8533" t="b">
        <v>0</v>
      </c>
      <c r="F8533">
        <v>1.472</v>
      </c>
      <c r="G8533">
        <v>256</v>
      </c>
      <c r="H8533">
        <v>256</v>
      </c>
      <c r="I8533">
        <v>145594</v>
      </c>
      <c r="J8533">
        <v>79064</v>
      </c>
      <c r="K8533">
        <v>39272</v>
      </c>
      <c r="L8533">
        <v>23</v>
      </c>
      <c r="M8533">
        <f t="shared" si="17286"/>
        <v>0</v>
      </c>
      <c r="N8533" t="b">
        <f t="shared" ref="N8533" si="17323">AND(MIN($F8531,$F8532,$F8533)=$F8533,MAX($H8531,$H8532,$H8533)=$H8533)</f>
        <v>0</v>
      </c>
      <c r="O8533" t="b">
        <f t="shared" ref="O8533" si="17324">AND(NOT(N8531),NOT(N8532),N8533)</f>
        <v>0</v>
      </c>
    </row>
    <row r="8534" spans="1:15" x14ac:dyDescent="0.25">
      <c r="A8534" t="s">
        <v>13</v>
      </c>
      <c r="B8534" t="s">
        <v>18</v>
      </c>
      <c r="C8534">
        <v>250</v>
      </c>
      <c r="D8534">
        <v>190</v>
      </c>
      <c r="E8534" t="b">
        <v>0</v>
      </c>
      <c r="F8534">
        <v>0.90400000000000003</v>
      </c>
      <c r="G8534">
        <v>256</v>
      </c>
      <c r="H8534">
        <v>256</v>
      </c>
      <c r="I8534">
        <v>90442</v>
      </c>
      <c r="J8534">
        <v>56172</v>
      </c>
      <c r="K8534">
        <v>27825</v>
      </c>
      <c r="L8534">
        <v>21</v>
      </c>
      <c r="M8534">
        <f t="shared" si="17286"/>
        <v>0</v>
      </c>
      <c r="N8534" t="b">
        <f t="shared" ref="N8534" si="17325">AND(MIN($F8534,$F8535,$F8536)=$F8534,MAX($H8534,$H8535,$H8536)=$H8534)</f>
        <v>0</v>
      </c>
      <c r="O8534" t="b">
        <f t="shared" ref="O8534" si="17326">AND(N8534,NOT(N8535),NOT(N8536))</f>
        <v>0</v>
      </c>
    </row>
    <row r="8535" spans="1:15" x14ac:dyDescent="0.25">
      <c r="A8535" t="s">
        <v>15</v>
      </c>
      <c r="B8535" t="s">
        <v>18</v>
      </c>
      <c r="C8535">
        <v>250</v>
      </c>
      <c r="D8535">
        <v>190</v>
      </c>
      <c r="E8535" t="b">
        <v>0</v>
      </c>
      <c r="F8535">
        <v>0.52</v>
      </c>
      <c r="G8535">
        <v>256</v>
      </c>
      <c r="H8535">
        <v>256</v>
      </c>
      <c r="I8535">
        <v>56305</v>
      </c>
      <c r="J8535">
        <v>56172</v>
      </c>
      <c r="K8535">
        <v>27825</v>
      </c>
      <c r="L8535">
        <v>21</v>
      </c>
      <c r="M8535">
        <f t="shared" si="17286"/>
        <v>0</v>
      </c>
      <c r="N8535" t="b">
        <f t="shared" ref="N8535" si="17327">AND(MIN($F8534,$F8535,$F8536)=$F8535,MAX($H8534,$H8535,$H8536)=$H8535)</f>
        <v>1</v>
      </c>
      <c r="O8535" t="b">
        <f t="shared" ref="O8535" si="17328">AND(NOT(N8534),N8535,NOT(N8536))</f>
        <v>1</v>
      </c>
    </row>
    <row r="8536" spans="1:15" x14ac:dyDescent="0.25">
      <c r="A8536" t="s">
        <v>19</v>
      </c>
      <c r="B8536" t="s">
        <v>18</v>
      </c>
      <c r="C8536">
        <v>250</v>
      </c>
      <c r="D8536">
        <v>190</v>
      </c>
      <c r="E8536" t="b">
        <v>0</v>
      </c>
      <c r="F8536">
        <v>1.008</v>
      </c>
      <c r="G8536">
        <v>256</v>
      </c>
      <c r="H8536">
        <v>256</v>
      </c>
      <c r="I8536">
        <v>90442</v>
      </c>
      <c r="J8536">
        <v>56172</v>
      </c>
      <c r="K8536">
        <v>27825</v>
      </c>
      <c r="L8536">
        <v>21</v>
      </c>
      <c r="M8536">
        <f t="shared" si="17286"/>
        <v>0</v>
      </c>
      <c r="N8536" t="b">
        <f t="shared" ref="N8536" si="17329">AND(MIN($F8534,$F8535,$F8536)=$F8536,MAX($H8534,$H8535,$H8536)=$H8536)</f>
        <v>0</v>
      </c>
      <c r="O8536" t="b">
        <f t="shared" ref="O8536" si="17330">AND(NOT(N8534),NOT(N8535),N8536)</f>
        <v>0</v>
      </c>
    </row>
    <row r="8537" spans="1:15" x14ac:dyDescent="0.25">
      <c r="A8537" t="s">
        <v>13</v>
      </c>
      <c r="B8537" t="s">
        <v>18</v>
      </c>
      <c r="C8537">
        <v>250</v>
      </c>
      <c r="D8537">
        <v>191</v>
      </c>
      <c r="E8537" t="b">
        <v>0</v>
      </c>
      <c r="F8537">
        <v>1.2889999999999999</v>
      </c>
      <c r="G8537">
        <v>256</v>
      </c>
      <c r="H8537">
        <v>256</v>
      </c>
      <c r="I8537">
        <v>96871</v>
      </c>
      <c r="J8537">
        <v>83476</v>
      </c>
      <c r="K8537">
        <v>41477</v>
      </c>
      <c r="L8537">
        <v>25</v>
      </c>
      <c r="M8537">
        <f t="shared" si="17286"/>
        <v>0</v>
      </c>
      <c r="N8537" t="b">
        <f t="shared" ref="N8537" si="17331">AND(MIN($F8537,$F8538,$F8539)=$F8537,MAX($H8537,$H8538,$H8539)=$H8537)</f>
        <v>0</v>
      </c>
      <c r="O8537" t="b">
        <f t="shared" ref="O8537" si="17332">AND(N8537,NOT(N8538),NOT(N8539))</f>
        <v>0</v>
      </c>
    </row>
    <row r="8538" spans="1:15" x14ac:dyDescent="0.25">
      <c r="A8538" t="s">
        <v>15</v>
      </c>
      <c r="B8538" t="s">
        <v>18</v>
      </c>
      <c r="C8538">
        <v>250</v>
      </c>
      <c r="D8538">
        <v>191</v>
      </c>
      <c r="E8538" t="b">
        <v>0</v>
      </c>
      <c r="F8538">
        <v>0.76400000000000001</v>
      </c>
      <c r="G8538">
        <v>256</v>
      </c>
      <c r="H8538">
        <v>256</v>
      </c>
      <c r="I8538">
        <v>83476</v>
      </c>
      <c r="J8538">
        <v>83476</v>
      </c>
      <c r="K8538">
        <v>41477</v>
      </c>
      <c r="L8538">
        <v>25</v>
      </c>
      <c r="M8538">
        <f t="shared" si="17286"/>
        <v>0</v>
      </c>
      <c r="N8538" t="b">
        <f t="shared" ref="N8538" si="17333">AND(MIN($F8537,$F8538,$F8539)=$F8538,MAX($H8537,$H8538,$H8539)=$H8538)</f>
        <v>1</v>
      </c>
      <c r="O8538" t="b">
        <f t="shared" ref="O8538" si="17334">AND(NOT(N8537),N8538,NOT(N8539))</f>
        <v>1</v>
      </c>
    </row>
    <row r="8539" spans="1:15" x14ac:dyDescent="0.25">
      <c r="A8539" t="s">
        <v>19</v>
      </c>
      <c r="B8539" t="s">
        <v>18</v>
      </c>
      <c r="C8539">
        <v>250</v>
      </c>
      <c r="D8539">
        <v>191</v>
      </c>
      <c r="E8539" t="b">
        <v>0</v>
      </c>
      <c r="F8539">
        <v>1.32</v>
      </c>
      <c r="G8539">
        <v>256</v>
      </c>
      <c r="H8539">
        <v>256</v>
      </c>
      <c r="I8539">
        <v>96871</v>
      </c>
      <c r="J8539">
        <v>83476</v>
      </c>
      <c r="K8539">
        <v>41477</v>
      </c>
      <c r="L8539">
        <v>25</v>
      </c>
      <c r="M8539">
        <f t="shared" si="17286"/>
        <v>0</v>
      </c>
      <c r="N8539" t="b">
        <f t="shared" ref="N8539" si="17335">AND(MIN($F8537,$F8538,$F8539)=$F8539,MAX($H8537,$H8538,$H8539)=$H8539)</f>
        <v>0</v>
      </c>
      <c r="O8539" t="b">
        <f t="shared" ref="O8539" si="17336">AND(NOT(N8537),NOT(N8538),N8539)</f>
        <v>0</v>
      </c>
    </row>
    <row r="8540" spans="1:15" x14ac:dyDescent="0.25">
      <c r="A8540" t="s">
        <v>13</v>
      </c>
      <c r="B8540" t="s">
        <v>18</v>
      </c>
      <c r="C8540">
        <v>250</v>
      </c>
      <c r="D8540">
        <v>192</v>
      </c>
      <c r="E8540" t="b">
        <v>0</v>
      </c>
      <c r="F8540">
        <v>0.124</v>
      </c>
      <c r="G8540">
        <v>256</v>
      </c>
      <c r="H8540">
        <v>256</v>
      </c>
      <c r="I8540">
        <v>1372</v>
      </c>
      <c r="J8540">
        <v>588</v>
      </c>
      <c r="K8540">
        <v>34</v>
      </c>
      <c r="L8540">
        <v>15</v>
      </c>
      <c r="M8540">
        <f t="shared" si="17286"/>
        <v>0</v>
      </c>
      <c r="N8540" t="b">
        <f t="shared" ref="N8540" si="17337">AND(MIN($F8540,$F8541,$F8542)=$F8540,MAX($H8540,$H8541,$H8542)=$H8540)</f>
        <v>0</v>
      </c>
      <c r="O8540" t="b">
        <f t="shared" ref="O8540" si="17338">AND(N8540,NOT(N8541),NOT(N8542))</f>
        <v>0</v>
      </c>
    </row>
    <row r="8541" spans="1:15" x14ac:dyDescent="0.25">
      <c r="A8541" t="s">
        <v>15</v>
      </c>
      <c r="B8541" t="s">
        <v>18</v>
      </c>
      <c r="C8541">
        <v>250</v>
      </c>
      <c r="D8541">
        <v>192</v>
      </c>
      <c r="E8541" t="b">
        <v>0</v>
      </c>
      <c r="F8541">
        <v>9.4E-2</v>
      </c>
      <c r="G8541">
        <v>256</v>
      </c>
      <c r="H8541">
        <v>256</v>
      </c>
      <c r="I8541">
        <v>618</v>
      </c>
      <c r="J8541">
        <v>588</v>
      </c>
      <c r="K8541">
        <v>34</v>
      </c>
      <c r="L8541">
        <v>15</v>
      </c>
      <c r="M8541">
        <f t="shared" si="17286"/>
        <v>0</v>
      </c>
      <c r="N8541" t="b">
        <f t="shared" ref="N8541" si="17339">AND(MIN($F8540,$F8541,$F8542)=$F8541,MAX($H8540,$H8541,$H8542)=$H8541)</f>
        <v>1</v>
      </c>
      <c r="O8541" t="b">
        <f t="shared" ref="O8541" si="17340">AND(NOT(N8540),N8541,NOT(N8542))</f>
        <v>1</v>
      </c>
    </row>
    <row r="8542" spans="1:15" x14ac:dyDescent="0.25">
      <c r="A8542" t="s">
        <v>19</v>
      </c>
      <c r="B8542" t="s">
        <v>18</v>
      </c>
      <c r="C8542">
        <v>250</v>
      </c>
      <c r="D8542">
        <v>192</v>
      </c>
      <c r="E8542" t="b">
        <v>0</v>
      </c>
      <c r="F8542">
        <v>0.11</v>
      </c>
      <c r="G8542">
        <v>256</v>
      </c>
      <c r="H8542">
        <v>256</v>
      </c>
      <c r="I8542">
        <v>1372</v>
      </c>
      <c r="J8542">
        <v>588</v>
      </c>
      <c r="K8542">
        <v>34</v>
      </c>
      <c r="L8542">
        <v>15</v>
      </c>
      <c r="M8542">
        <f t="shared" si="17286"/>
        <v>0</v>
      </c>
      <c r="N8542" t="b">
        <f t="shared" ref="N8542" si="17341">AND(MIN($F8540,$F8541,$F8542)=$F8542,MAX($H8540,$H8541,$H8542)=$H8542)</f>
        <v>0</v>
      </c>
      <c r="O8542" t="b">
        <f t="shared" ref="O8542" si="17342">AND(NOT(N8540),NOT(N8541),N8542)</f>
        <v>0</v>
      </c>
    </row>
    <row r="8543" spans="1:15" x14ac:dyDescent="0.25">
      <c r="A8543" t="s">
        <v>13</v>
      </c>
      <c r="B8543" t="s">
        <v>18</v>
      </c>
      <c r="C8543">
        <v>250</v>
      </c>
      <c r="D8543">
        <v>193</v>
      </c>
      <c r="E8543" t="b">
        <v>0</v>
      </c>
      <c r="F8543">
        <v>0.311</v>
      </c>
      <c r="G8543">
        <v>256</v>
      </c>
      <c r="H8543">
        <v>256</v>
      </c>
      <c r="I8543">
        <v>17098</v>
      </c>
      <c r="J8543">
        <v>10976</v>
      </c>
      <c r="K8543">
        <v>5229</v>
      </c>
      <c r="L8543">
        <v>15</v>
      </c>
      <c r="M8543">
        <f t="shared" si="17286"/>
        <v>0</v>
      </c>
      <c r="N8543" t="b">
        <f t="shared" ref="N8543" si="17343">AND(MIN($F8543,$F8544,$F8545)=$F8543,MAX($H8543,$H8544,$H8545)=$H8543)</f>
        <v>0</v>
      </c>
      <c r="O8543" t="b">
        <f t="shared" ref="O8543" si="17344">AND(N8543,NOT(N8544),NOT(N8545))</f>
        <v>0</v>
      </c>
    </row>
    <row r="8544" spans="1:15" x14ac:dyDescent="0.25">
      <c r="A8544" t="s">
        <v>15</v>
      </c>
      <c r="B8544" t="s">
        <v>18</v>
      </c>
      <c r="C8544">
        <v>250</v>
      </c>
      <c r="D8544">
        <v>193</v>
      </c>
      <c r="E8544" t="b">
        <v>0</v>
      </c>
      <c r="F8544">
        <v>0.27100000000000002</v>
      </c>
      <c r="G8544">
        <v>256</v>
      </c>
      <c r="H8544">
        <v>256</v>
      </c>
      <c r="I8544">
        <v>10978</v>
      </c>
      <c r="J8544">
        <v>10976</v>
      </c>
      <c r="K8544">
        <v>5229</v>
      </c>
      <c r="L8544">
        <v>15</v>
      </c>
      <c r="M8544">
        <f t="shared" si="17286"/>
        <v>0</v>
      </c>
      <c r="N8544" t="b">
        <f t="shared" ref="N8544" si="17345">AND(MIN($F8543,$F8544,$F8545)=$F8544,MAX($H8543,$H8544,$H8545)=$H8544)</f>
        <v>1</v>
      </c>
      <c r="O8544" t="b">
        <f t="shared" ref="O8544" si="17346">AND(NOT(N8543),N8544,NOT(N8545))</f>
        <v>1</v>
      </c>
    </row>
    <row r="8545" spans="1:15" x14ac:dyDescent="0.25">
      <c r="A8545" t="s">
        <v>19</v>
      </c>
      <c r="B8545" t="s">
        <v>18</v>
      </c>
      <c r="C8545">
        <v>250</v>
      </c>
      <c r="D8545">
        <v>193</v>
      </c>
      <c r="E8545" t="b">
        <v>0</v>
      </c>
      <c r="F8545">
        <v>0.32700000000000001</v>
      </c>
      <c r="G8545">
        <v>256</v>
      </c>
      <c r="H8545">
        <v>256</v>
      </c>
      <c r="I8545">
        <v>17098</v>
      </c>
      <c r="J8545">
        <v>10976</v>
      </c>
      <c r="K8545">
        <v>5229</v>
      </c>
      <c r="L8545">
        <v>15</v>
      </c>
      <c r="M8545">
        <f t="shared" si="17286"/>
        <v>0</v>
      </c>
      <c r="N8545" t="b">
        <f t="shared" ref="N8545" si="17347">AND(MIN($F8543,$F8544,$F8545)=$F8545,MAX($H8543,$H8544,$H8545)=$H8545)</f>
        <v>0</v>
      </c>
      <c r="O8545" t="b">
        <f t="shared" ref="O8545" si="17348">AND(NOT(N8543),NOT(N8544),N8545)</f>
        <v>0</v>
      </c>
    </row>
    <row r="8546" spans="1:15" x14ac:dyDescent="0.25">
      <c r="A8546" t="s">
        <v>13</v>
      </c>
      <c r="B8546" t="s">
        <v>18</v>
      </c>
      <c r="C8546">
        <v>250</v>
      </c>
      <c r="D8546">
        <v>194</v>
      </c>
      <c r="E8546" t="b">
        <v>0</v>
      </c>
      <c r="F8546">
        <v>1.242</v>
      </c>
      <c r="G8546">
        <v>256</v>
      </c>
      <c r="H8546">
        <v>256</v>
      </c>
      <c r="I8546">
        <v>124713</v>
      </c>
      <c r="J8546">
        <v>81708</v>
      </c>
      <c r="K8546">
        <v>40594</v>
      </c>
      <c r="L8546">
        <v>20</v>
      </c>
      <c r="M8546">
        <f t="shared" si="17286"/>
        <v>0</v>
      </c>
      <c r="N8546" t="b">
        <f t="shared" ref="N8546" si="17349">AND(MIN($F8546,$F8547,$F8548)=$F8546,MAX($H8546,$H8547,$H8548)=$H8546)</f>
        <v>0</v>
      </c>
      <c r="O8546" t="b">
        <f t="shared" ref="O8546" si="17350">AND(N8546,NOT(N8547),NOT(N8548))</f>
        <v>0</v>
      </c>
    </row>
    <row r="8547" spans="1:15" x14ac:dyDescent="0.25">
      <c r="A8547" t="s">
        <v>15</v>
      </c>
      <c r="B8547" t="s">
        <v>18</v>
      </c>
      <c r="C8547">
        <v>250</v>
      </c>
      <c r="D8547">
        <v>194</v>
      </c>
      <c r="E8547" t="b">
        <v>0</v>
      </c>
      <c r="F8547">
        <v>0.71599999999999997</v>
      </c>
      <c r="G8547">
        <v>256</v>
      </c>
      <c r="H8547">
        <v>256</v>
      </c>
      <c r="I8547">
        <v>81739</v>
      </c>
      <c r="J8547">
        <v>81708</v>
      </c>
      <c r="K8547">
        <v>40594</v>
      </c>
      <c r="L8547">
        <v>20</v>
      </c>
      <c r="M8547">
        <f t="shared" si="17286"/>
        <v>0</v>
      </c>
      <c r="N8547" t="b">
        <f t="shared" ref="N8547" si="17351">AND(MIN($F8546,$F8547,$F8548)=$F8547,MAX($H8546,$H8547,$H8548)=$H8547)</f>
        <v>1</v>
      </c>
      <c r="O8547" t="b">
        <f t="shared" ref="O8547" si="17352">AND(NOT(N8546),N8547,NOT(N8548))</f>
        <v>1</v>
      </c>
    </row>
    <row r="8548" spans="1:15" x14ac:dyDescent="0.25">
      <c r="A8548" t="s">
        <v>19</v>
      </c>
      <c r="B8548" t="s">
        <v>18</v>
      </c>
      <c r="C8548">
        <v>250</v>
      </c>
      <c r="D8548">
        <v>194</v>
      </c>
      <c r="E8548" t="b">
        <v>0</v>
      </c>
      <c r="F8548">
        <v>1.099</v>
      </c>
      <c r="G8548">
        <v>256</v>
      </c>
      <c r="H8548">
        <v>256</v>
      </c>
      <c r="I8548">
        <v>124713</v>
      </c>
      <c r="J8548">
        <v>81708</v>
      </c>
      <c r="K8548">
        <v>40594</v>
      </c>
      <c r="L8548">
        <v>20</v>
      </c>
      <c r="M8548">
        <f t="shared" si="17286"/>
        <v>0</v>
      </c>
      <c r="N8548" t="b">
        <f t="shared" ref="N8548" si="17353">AND(MIN($F8546,$F8547,$F8548)=$F8548,MAX($H8546,$H8547,$H8548)=$H8548)</f>
        <v>0</v>
      </c>
      <c r="O8548" t="b">
        <f t="shared" ref="O8548" si="17354">AND(NOT(N8546),NOT(N8547),N8548)</f>
        <v>0</v>
      </c>
    </row>
    <row r="8549" spans="1:15" x14ac:dyDescent="0.25">
      <c r="A8549" t="s">
        <v>13</v>
      </c>
      <c r="B8549" t="s">
        <v>18</v>
      </c>
      <c r="C8549">
        <v>250</v>
      </c>
      <c r="D8549">
        <v>195</v>
      </c>
      <c r="E8549" t="b">
        <v>0</v>
      </c>
      <c r="F8549">
        <v>0.108</v>
      </c>
      <c r="G8549">
        <v>256</v>
      </c>
      <c r="H8549">
        <v>256</v>
      </c>
      <c r="I8549">
        <v>1396</v>
      </c>
      <c r="J8549">
        <v>927</v>
      </c>
      <c r="K8549">
        <v>204</v>
      </c>
      <c r="L8549">
        <v>28</v>
      </c>
      <c r="M8549">
        <f t="shared" si="17286"/>
        <v>0</v>
      </c>
      <c r="N8549" t="b">
        <f t="shared" ref="N8549" si="17355">AND(MIN($F8549,$F8550,$F8551)=$F8549,MAX($H8549,$H8550,$H8551)=$H8549)</f>
        <v>0</v>
      </c>
      <c r="O8549" t="b">
        <f t="shared" ref="O8549" si="17356">AND(N8549,NOT(N8550),NOT(N8551))</f>
        <v>0</v>
      </c>
    </row>
    <row r="8550" spans="1:15" x14ac:dyDescent="0.25">
      <c r="A8550" t="s">
        <v>15</v>
      </c>
      <c r="B8550" t="s">
        <v>18</v>
      </c>
      <c r="C8550">
        <v>250</v>
      </c>
      <c r="D8550">
        <v>195</v>
      </c>
      <c r="E8550" t="b">
        <v>0</v>
      </c>
      <c r="F8550">
        <v>0.10100000000000001</v>
      </c>
      <c r="G8550">
        <v>256</v>
      </c>
      <c r="H8550">
        <v>256</v>
      </c>
      <c r="I8550">
        <v>1695</v>
      </c>
      <c r="J8550">
        <v>1686</v>
      </c>
      <c r="K8550">
        <v>583</v>
      </c>
      <c r="L8550">
        <v>24</v>
      </c>
      <c r="M8550">
        <f t="shared" si="17286"/>
        <v>0</v>
      </c>
      <c r="N8550" t="b">
        <f t="shared" ref="N8550" si="17357">AND(MIN($F8549,$F8550,$F8551)=$F8550,MAX($H8549,$H8550,$H8551)=$H8550)</f>
        <v>1</v>
      </c>
      <c r="O8550" t="b">
        <f t="shared" ref="O8550" si="17358">AND(NOT(N8549),N8550,NOT(N8551))</f>
        <v>1</v>
      </c>
    </row>
    <row r="8551" spans="1:15" x14ac:dyDescent="0.25">
      <c r="A8551" t="s">
        <v>19</v>
      </c>
      <c r="B8551" t="s">
        <v>18</v>
      </c>
      <c r="C8551">
        <v>250</v>
      </c>
      <c r="D8551">
        <v>195</v>
      </c>
      <c r="E8551" t="b">
        <v>0</v>
      </c>
      <c r="F8551">
        <v>0.17699999999999999</v>
      </c>
      <c r="G8551">
        <v>256</v>
      </c>
      <c r="H8551">
        <v>256</v>
      </c>
      <c r="I8551">
        <v>1396</v>
      </c>
      <c r="J8551">
        <v>927</v>
      </c>
      <c r="K8551">
        <v>204</v>
      </c>
      <c r="L8551">
        <v>28</v>
      </c>
      <c r="M8551">
        <f t="shared" si="17286"/>
        <v>0</v>
      </c>
      <c r="N8551" t="b">
        <f t="shared" ref="N8551" si="17359">AND(MIN($F8549,$F8550,$F8551)=$F8551,MAX($H8549,$H8550,$H8551)=$H8551)</f>
        <v>0</v>
      </c>
      <c r="O8551" t="b">
        <f t="shared" ref="O8551" si="17360">AND(NOT(N8549),NOT(N8550),N8551)</f>
        <v>0</v>
      </c>
    </row>
    <row r="8552" spans="1:15" x14ac:dyDescent="0.25">
      <c r="A8552" t="s">
        <v>13</v>
      </c>
      <c r="B8552" t="s">
        <v>18</v>
      </c>
      <c r="C8552">
        <v>250</v>
      </c>
      <c r="D8552">
        <v>196</v>
      </c>
      <c r="E8552" t="b">
        <v>0</v>
      </c>
      <c r="F8552">
        <v>0.22800000000000001</v>
      </c>
      <c r="G8552">
        <v>256</v>
      </c>
      <c r="H8552">
        <v>256</v>
      </c>
      <c r="I8552">
        <v>10669</v>
      </c>
      <c r="J8552">
        <v>9467</v>
      </c>
      <c r="K8552">
        <v>4474</v>
      </c>
      <c r="L8552">
        <v>17</v>
      </c>
      <c r="M8552">
        <f t="shared" si="17286"/>
        <v>0</v>
      </c>
      <c r="N8552" t="b">
        <f t="shared" ref="N8552" si="17361">AND(MIN($F8552,$F8553,$F8554)=$F8552,MAX($H8552,$H8553,$H8554)=$H8552)</f>
        <v>0</v>
      </c>
      <c r="O8552" t="b">
        <f t="shared" ref="O8552" si="17362">AND(N8552,NOT(N8553),NOT(N8554))</f>
        <v>0</v>
      </c>
    </row>
    <row r="8553" spans="1:15" x14ac:dyDescent="0.25">
      <c r="A8553" t="s">
        <v>15</v>
      </c>
      <c r="B8553" t="s">
        <v>18</v>
      </c>
      <c r="C8553">
        <v>250</v>
      </c>
      <c r="D8553">
        <v>196</v>
      </c>
      <c r="E8553" t="b">
        <v>0</v>
      </c>
      <c r="F8553">
        <v>0.46800000000000003</v>
      </c>
      <c r="G8553">
        <v>256</v>
      </c>
      <c r="H8553">
        <v>256</v>
      </c>
      <c r="I8553">
        <v>9471</v>
      </c>
      <c r="J8553">
        <v>9467</v>
      </c>
      <c r="K8553">
        <v>4474</v>
      </c>
      <c r="L8553">
        <v>17</v>
      </c>
      <c r="M8553">
        <f t="shared" si="17286"/>
        <v>0</v>
      </c>
      <c r="N8553" t="b">
        <f t="shared" ref="N8553" si="17363">AND(MIN($F8552,$F8553,$F8554)=$F8553,MAX($H8552,$H8553,$H8554)=$H8553)</f>
        <v>0</v>
      </c>
      <c r="O8553" t="b">
        <f t="shared" ref="O8553" si="17364">AND(NOT(N8552),N8553,NOT(N8554))</f>
        <v>0</v>
      </c>
    </row>
    <row r="8554" spans="1:15" x14ac:dyDescent="0.25">
      <c r="A8554" t="s">
        <v>19</v>
      </c>
      <c r="B8554" t="s">
        <v>18</v>
      </c>
      <c r="C8554">
        <v>250</v>
      </c>
      <c r="D8554">
        <v>196</v>
      </c>
      <c r="E8554" t="b">
        <v>0</v>
      </c>
      <c r="F8554">
        <v>0.223</v>
      </c>
      <c r="G8554">
        <v>256</v>
      </c>
      <c r="H8554">
        <v>256</v>
      </c>
      <c r="I8554">
        <v>10669</v>
      </c>
      <c r="J8554">
        <v>9467</v>
      </c>
      <c r="K8554">
        <v>4474</v>
      </c>
      <c r="L8554">
        <v>17</v>
      </c>
      <c r="M8554">
        <f t="shared" si="17286"/>
        <v>0</v>
      </c>
      <c r="N8554" t="b">
        <f t="shared" ref="N8554" si="17365">AND(MIN($F8552,$F8553,$F8554)=$F8554,MAX($H8552,$H8553,$H8554)=$H8554)</f>
        <v>1</v>
      </c>
      <c r="O8554" t="b">
        <f t="shared" ref="O8554" si="17366">AND(NOT(N8552),NOT(N8553),N8554)</f>
        <v>1</v>
      </c>
    </row>
    <row r="8555" spans="1:15" x14ac:dyDescent="0.25">
      <c r="A8555" t="s">
        <v>13</v>
      </c>
      <c r="B8555" t="s">
        <v>18</v>
      </c>
      <c r="C8555">
        <v>250</v>
      </c>
      <c r="D8555">
        <v>197</v>
      </c>
      <c r="E8555" t="b">
        <v>0</v>
      </c>
      <c r="F8555">
        <v>0.27300000000000002</v>
      </c>
      <c r="G8555">
        <v>256</v>
      </c>
      <c r="H8555">
        <v>256</v>
      </c>
      <c r="I8555">
        <v>12242</v>
      </c>
      <c r="J8555">
        <v>7733</v>
      </c>
      <c r="K8555">
        <v>3606</v>
      </c>
      <c r="L8555">
        <v>30</v>
      </c>
      <c r="M8555">
        <f t="shared" si="17286"/>
        <v>0</v>
      </c>
      <c r="N8555" t="b">
        <f t="shared" ref="N8555" si="17367">AND(MIN($F8555,$F8556,$F8557)=$F8555,MAX($H8555,$H8556,$H8557)=$H8555)</f>
        <v>1</v>
      </c>
      <c r="O8555" t="b">
        <f t="shared" ref="O8555" si="17368">AND(N8555,NOT(N8556),NOT(N8557))</f>
        <v>1</v>
      </c>
    </row>
    <row r="8556" spans="1:15" x14ac:dyDescent="0.25">
      <c r="A8556" t="s">
        <v>15</v>
      </c>
      <c r="B8556" t="s">
        <v>18</v>
      </c>
      <c r="C8556">
        <v>250</v>
      </c>
      <c r="D8556">
        <v>197</v>
      </c>
      <c r="E8556" t="b">
        <v>0</v>
      </c>
      <c r="F8556">
        <v>0.73199999999999998</v>
      </c>
      <c r="G8556">
        <v>256</v>
      </c>
      <c r="H8556">
        <v>256</v>
      </c>
      <c r="I8556">
        <v>71541</v>
      </c>
      <c r="J8556">
        <v>71090</v>
      </c>
      <c r="K8556">
        <v>35284</v>
      </c>
      <c r="L8556">
        <v>25</v>
      </c>
      <c r="M8556">
        <f t="shared" si="17286"/>
        <v>0</v>
      </c>
      <c r="N8556" t="b">
        <f t="shared" ref="N8556" si="17369">AND(MIN($F8555,$F8556,$F8557)=$F8556,MAX($H8555,$H8556,$H8557)=$H8556)</f>
        <v>0</v>
      </c>
      <c r="O8556" t="b">
        <f t="shared" ref="O8556" si="17370">AND(NOT(N8555),N8556,NOT(N8557))</f>
        <v>0</v>
      </c>
    </row>
    <row r="8557" spans="1:15" x14ac:dyDescent="0.25">
      <c r="A8557" t="s">
        <v>19</v>
      </c>
      <c r="B8557" t="s">
        <v>18</v>
      </c>
      <c r="C8557">
        <v>250</v>
      </c>
      <c r="D8557">
        <v>197</v>
      </c>
      <c r="E8557" t="b">
        <v>0</v>
      </c>
      <c r="F8557">
        <v>0.27700000000000002</v>
      </c>
      <c r="G8557">
        <v>256</v>
      </c>
      <c r="H8557">
        <v>256</v>
      </c>
      <c r="I8557">
        <v>12242</v>
      </c>
      <c r="J8557">
        <v>7733</v>
      </c>
      <c r="K8557">
        <v>3606</v>
      </c>
      <c r="L8557">
        <v>30</v>
      </c>
      <c r="M8557">
        <f t="shared" si="17286"/>
        <v>0</v>
      </c>
      <c r="N8557" t="b">
        <f t="shared" ref="N8557" si="17371">AND(MIN($F8555,$F8556,$F8557)=$F8557,MAX($H8555,$H8556,$H8557)=$H8557)</f>
        <v>0</v>
      </c>
      <c r="O8557" t="b">
        <f t="shared" ref="O8557" si="17372">AND(NOT(N8555),NOT(N8556),N8557)</f>
        <v>0</v>
      </c>
    </row>
    <row r="8558" spans="1:15" x14ac:dyDescent="0.25">
      <c r="A8558" t="s">
        <v>13</v>
      </c>
      <c r="B8558" t="s">
        <v>18</v>
      </c>
      <c r="C8558">
        <v>250</v>
      </c>
      <c r="D8558">
        <v>198</v>
      </c>
      <c r="E8558" t="b">
        <v>0</v>
      </c>
      <c r="F8558">
        <v>0.73199999999999998</v>
      </c>
      <c r="G8558">
        <v>256</v>
      </c>
      <c r="H8558">
        <v>256</v>
      </c>
      <c r="I8558">
        <v>63474</v>
      </c>
      <c r="J8558">
        <v>33632</v>
      </c>
      <c r="K8558">
        <v>16556</v>
      </c>
      <c r="L8558">
        <v>26</v>
      </c>
      <c r="M8558">
        <f t="shared" si="17286"/>
        <v>0</v>
      </c>
      <c r="N8558" t="b">
        <f t="shared" ref="N8558" si="17373">AND(MIN($F8558,$F8559,$F8560)=$F8558,MAX($H8558,$H8559,$H8560)=$H8558)</f>
        <v>0</v>
      </c>
      <c r="O8558" t="b">
        <f t="shared" ref="O8558" si="17374">AND(N8558,NOT(N8559),NOT(N8560))</f>
        <v>0</v>
      </c>
    </row>
    <row r="8559" spans="1:15" x14ac:dyDescent="0.25">
      <c r="A8559" t="s">
        <v>15</v>
      </c>
      <c r="B8559" t="s">
        <v>18</v>
      </c>
      <c r="C8559">
        <v>250</v>
      </c>
      <c r="D8559">
        <v>198</v>
      </c>
      <c r="E8559" t="b">
        <v>0</v>
      </c>
      <c r="F8559">
        <v>0.50700000000000001</v>
      </c>
      <c r="G8559">
        <v>256</v>
      </c>
      <c r="H8559">
        <v>256</v>
      </c>
      <c r="I8559">
        <v>33680</v>
      </c>
      <c r="J8559">
        <v>33632</v>
      </c>
      <c r="K8559">
        <v>16556</v>
      </c>
      <c r="L8559">
        <v>26</v>
      </c>
      <c r="M8559">
        <f t="shared" si="17286"/>
        <v>0</v>
      </c>
      <c r="N8559" t="b">
        <f t="shared" ref="N8559" si="17375">AND(MIN($F8558,$F8559,$F8560)=$F8559,MAX($H8558,$H8559,$H8560)=$H8559)</f>
        <v>1</v>
      </c>
      <c r="O8559" t="b">
        <f t="shared" ref="O8559" si="17376">AND(NOT(N8558),N8559,NOT(N8560))</f>
        <v>1</v>
      </c>
    </row>
    <row r="8560" spans="1:15" x14ac:dyDescent="0.25">
      <c r="A8560" t="s">
        <v>19</v>
      </c>
      <c r="B8560" t="s">
        <v>18</v>
      </c>
      <c r="C8560">
        <v>250</v>
      </c>
      <c r="D8560">
        <v>198</v>
      </c>
      <c r="E8560" t="b">
        <v>0</v>
      </c>
      <c r="F8560">
        <v>0.85499999999999998</v>
      </c>
      <c r="G8560">
        <v>256</v>
      </c>
      <c r="H8560">
        <v>256</v>
      </c>
      <c r="I8560">
        <v>63474</v>
      </c>
      <c r="J8560">
        <v>33632</v>
      </c>
      <c r="K8560">
        <v>16556</v>
      </c>
      <c r="L8560">
        <v>26</v>
      </c>
      <c r="M8560">
        <f t="shared" si="17286"/>
        <v>0</v>
      </c>
      <c r="N8560" t="b">
        <f t="shared" ref="N8560" si="17377">AND(MIN($F8558,$F8559,$F8560)=$F8560,MAX($H8558,$H8559,$H8560)=$H8560)</f>
        <v>0</v>
      </c>
      <c r="O8560" t="b">
        <f t="shared" ref="O8560" si="17378">AND(NOT(N8558),NOT(N8559),N8560)</f>
        <v>0</v>
      </c>
    </row>
    <row r="8561" spans="1:15" x14ac:dyDescent="0.25">
      <c r="A8561" t="s">
        <v>13</v>
      </c>
      <c r="B8561" t="s">
        <v>18</v>
      </c>
      <c r="C8561">
        <v>250</v>
      </c>
      <c r="D8561">
        <v>199</v>
      </c>
      <c r="E8561" t="b">
        <v>0</v>
      </c>
      <c r="F8561">
        <v>1.149</v>
      </c>
      <c r="G8561">
        <v>256</v>
      </c>
      <c r="H8561">
        <v>256</v>
      </c>
      <c r="I8561">
        <v>73227</v>
      </c>
      <c r="J8561">
        <v>38819</v>
      </c>
      <c r="K8561">
        <v>19149</v>
      </c>
      <c r="L8561">
        <v>24</v>
      </c>
      <c r="M8561">
        <f t="shared" si="17286"/>
        <v>0</v>
      </c>
      <c r="N8561" t="b">
        <f t="shared" ref="N8561" si="17379">AND(MIN($F8561,$F8562,$F8563)=$F8561,MAX($H8561,$H8562,$H8563)=$H8561)</f>
        <v>0</v>
      </c>
      <c r="O8561" t="b">
        <f t="shared" ref="O8561" si="17380">AND(N8561,NOT(N8562),NOT(N8563))</f>
        <v>0</v>
      </c>
    </row>
    <row r="8562" spans="1:15" x14ac:dyDescent="0.25">
      <c r="A8562" t="s">
        <v>15</v>
      </c>
      <c r="B8562" t="s">
        <v>18</v>
      </c>
      <c r="C8562">
        <v>250</v>
      </c>
      <c r="D8562">
        <v>199</v>
      </c>
      <c r="E8562" t="b">
        <v>0</v>
      </c>
      <c r="F8562">
        <v>0.54500000000000004</v>
      </c>
      <c r="G8562">
        <v>256</v>
      </c>
      <c r="H8562">
        <v>256</v>
      </c>
      <c r="I8562">
        <v>39483</v>
      </c>
      <c r="J8562">
        <v>38819</v>
      </c>
      <c r="K8562">
        <v>19149</v>
      </c>
      <c r="L8562">
        <v>24</v>
      </c>
      <c r="M8562">
        <f t="shared" si="17286"/>
        <v>0</v>
      </c>
      <c r="N8562" t="b">
        <f t="shared" ref="N8562" si="17381">AND(MIN($F8561,$F8562,$F8563)=$F8562,MAX($H8561,$H8562,$H8563)=$H8562)</f>
        <v>1</v>
      </c>
      <c r="O8562" t="b">
        <f t="shared" ref="O8562" si="17382">AND(NOT(N8561),N8562,NOT(N8563))</f>
        <v>1</v>
      </c>
    </row>
    <row r="8563" spans="1:15" x14ac:dyDescent="0.25">
      <c r="A8563" t="s">
        <v>19</v>
      </c>
      <c r="B8563" t="s">
        <v>18</v>
      </c>
      <c r="C8563">
        <v>250</v>
      </c>
      <c r="D8563">
        <v>199</v>
      </c>
      <c r="E8563" t="b">
        <v>0</v>
      </c>
      <c r="F8563">
        <v>0.85799999999999998</v>
      </c>
      <c r="G8563">
        <v>256</v>
      </c>
      <c r="H8563">
        <v>256</v>
      </c>
      <c r="I8563">
        <v>73227</v>
      </c>
      <c r="J8563">
        <v>38819</v>
      </c>
      <c r="K8563">
        <v>19149</v>
      </c>
      <c r="L8563">
        <v>24</v>
      </c>
      <c r="M8563">
        <f t="shared" si="17286"/>
        <v>0</v>
      </c>
      <c r="N8563" t="b">
        <f t="shared" ref="N8563" si="17383">AND(MIN($F8561,$F8562,$F8563)=$F8563,MAX($H8561,$H8562,$H8563)=$H8563)</f>
        <v>0</v>
      </c>
      <c r="O8563" t="b">
        <f t="shared" ref="O8563" si="17384">AND(NOT(N8561),NOT(N8562),N8563)</f>
        <v>0</v>
      </c>
    </row>
    <row r="8564" spans="1:15" x14ac:dyDescent="0.25">
      <c r="A8564" t="s">
        <v>13</v>
      </c>
      <c r="B8564" t="s">
        <v>18</v>
      </c>
      <c r="C8564">
        <v>250</v>
      </c>
      <c r="D8564">
        <v>19</v>
      </c>
      <c r="E8564" t="b">
        <v>0</v>
      </c>
      <c r="F8564">
        <v>1.2809999999999999</v>
      </c>
      <c r="G8564">
        <v>256</v>
      </c>
      <c r="H8564">
        <v>256</v>
      </c>
      <c r="I8564">
        <v>146521</v>
      </c>
      <c r="J8564">
        <v>85513</v>
      </c>
      <c r="K8564">
        <v>42498</v>
      </c>
      <c r="L8564">
        <v>22</v>
      </c>
      <c r="M8564">
        <f t="shared" si="17286"/>
        <v>0</v>
      </c>
      <c r="N8564" t="b">
        <f t="shared" ref="N8564" si="17385">AND(MIN($F8564,$F8565,$F8566)=$F8564,MAX($H8564,$H8565,$H8566)=$H8564)</f>
        <v>0</v>
      </c>
      <c r="O8564" t="b">
        <f t="shared" ref="O8564" si="17386">AND(N8564,NOT(N8565),NOT(N8566))</f>
        <v>0</v>
      </c>
    </row>
    <row r="8565" spans="1:15" x14ac:dyDescent="0.25">
      <c r="A8565" t="s">
        <v>15</v>
      </c>
      <c r="B8565" t="s">
        <v>18</v>
      </c>
      <c r="C8565">
        <v>250</v>
      </c>
      <c r="D8565">
        <v>19</v>
      </c>
      <c r="E8565" t="b">
        <v>0</v>
      </c>
      <c r="F8565">
        <v>0.67600000000000005</v>
      </c>
      <c r="G8565">
        <v>256</v>
      </c>
      <c r="H8565">
        <v>256</v>
      </c>
      <c r="I8565">
        <v>86172</v>
      </c>
      <c r="J8565">
        <v>85513</v>
      </c>
      <c r="K8565">
        <v>42498</v>
      </c>
      <c r="L8565">
        <v>22</v>
      </c>
      <c r="M8565">
        <f t="shared" si="17286"/>
        <v>0</v>
      </c>
      <c r="N8565" t="b">
        <f t="shared" ref="N8565" si="17387">AND(MIN($F8564,$F8565,$F8566)=$F8565,MAX($H8564,$H8565,$H8566)=$H8565)</f>
        <v>1</v>
      </c>
      <c r="O8565" t="b">
        <f t="shared" ref="O8565" si="17388">AND(NOT(N8564),N8565,NOT(N8566))</f>
        <v>1</v>
      </c>
    </row>
    <row r="8566" spans="1:15" x14ac:dyDescent="0.25">
      <c r="A8566" t="s">
        <v>19</v>
      </c>
      <c r="B8566" t="s">
        <v>18</v>
      </c>
      <c r="C8566">
        <v>250</v>
      </c>
      <c r="D8566">
        <v>19</v>
      </c>
      <c r="E8566" t="b">
        <v>0</v>
      </c>
      <c r="F8566">
        <v>1.5309999999999999</v>
      </c>
      <c r="G8566">
        <v>256</v>
      </c>
      <c r="H8566">
        <v>256</v>
      </c>
      <c r="I8566">
        <v>146521</v>
      </c>
      <c r="J8566">
        <v>85513</v>
      </c>
      <c r="K8566">
        <v>42498</v>
      </c>
      <c r="L8566">
        <v>22</v>
      </c>
      <c r="M8566">
        <f t="shared" si="17286"/>
        <v>0</v>
      </c>
      <c r="N8566" t="b">
        <f t="shared" ref="N8566" si="17389">AND(MIN($F8564,$F8565,$F8566)=$F8566,MAX($H8564,$H8565,$H8566)=$H8566)</f>
        <v>0</v>
      </c>
      <c r="O8566" t="b">
        <f t="shared" ref="O8566" si="17390">AND(NOT(N8564),NOT(N8565),N8566)</f>
        <v>0</v>
      </c>
    </row>
    <row r="8567" spans="1:15" x14ac:dyDescent="0.25">
      <c r="A8567" t="s">
        <v>13</v>
      </c>
      <c r="B8567" t="s">
        <v>18</v>
      </c>
      <c r="C8567">
        <v>250</v>
      </c>
      <c r="D8567">
        <v>1</v>
      </c>
      <c r="E8567" t="b">
        <v>0</v>
      </c>
      <c r="F8567">
        <v>0.35699999999999998</v>
      </c>
      <c r="G8567">
        <v>256</v>
      </c>
      <c r="H8567">
        <v>256</v>
      </c>
      <c r="I8567">
        <v>28718</v>
      </c>
      <c r="J8567">
        <v>16967</v>
      </c>
      <c r="K8567">
        <v>8225</v>
      </c>
      <c r="L8567">
        <v>16</v>
      </c>
      <c r="M8567">
        <f t="shared" si="17286"/>
        <v>0</v>
      </c>
      <c r="N8567" t="b">
        <f t="shared" ref="N8567" si="17391">AND(MIN($F8567,$F8568,$F8569)=$F8567,MAX($H8567,$H8568,$H8569)=$H8567)</f>
        <v>0</v>
      </c>
      <c r="O8567" t="b">
        <f t="shared" ref="O8567" si="17392">AND(N8567,NOT(N8568),NOT(N8569))</f>
        <v>0</v>
      </c>
    </row>
    <row r="8568" spans="1:15" x14ac:dyDescent="0.25">
      <c r="A8568" t="s">
        <v>15</v>
      </c>
      <c r="B8568" t="s">
        <v>18</v>
      </c>
      <c r="C8568">
        <v>250</v>
      </c>
      <c r="D8568">
        <v>1</v>
      </c>
      <c r="E8568" t="b">
        <v>0</v>
      </c>
      <c r="F8568">
        <v>0.314</v>
      </c>
      <c r="G8568">
        <v>256</v>
      </c>
      <c r="H8568">
        <v>256</v>
      </c>
      <c r="I8568">
        <v>17000</v>
      </c>
      <c r="J8568">
        <v>16967</v>
      </c>
      <c r="K8568">
        <v>8225</v>
      </c>
      <c r="L8568">
        <v>16</v>
      </c>
      <c r="M8568">
        <f t="shared" si="17286"/>
        <v>0</v>
      </c>
      <c r="N8568" t="b">
        <f t="shared" ref="N8568" si="17393">AND(MIN($F8567,$F8568,$F8569)=$F8568,MAX($H8567,$H8568,$H8569)=$H8568)</f>
        <v>1</v>
      </c>
      <c r="O8568" t="b">
        <f t="shared" ref="O8568" si="17394">AND(NOT(N8567),N8568,NOT(N8569))</f>
        <v>1</v>
      </c>
    </row>
    <row r="8569" spans="1:15" x14ac:dyDescent="0.25">
      <c r="A8569" t="s">
        <v>19</v>
      </c>
      <c r="B8569" t="s">
        <v>18</v>
      </c>
      <c r="C8569">
        <v>250</v>
      </c>
      <c r="D8569">
        <v>1</v>
      </c>
      <c r="E8569" t="b">
        <v>0</v>
      </c>
      <c r="F8569">
        <v>0.39200000000000002</v>
      </c>
      <c r="G8569">
        <v>256</v>
      </c>
      <c r="H8569">
        <v>256</v>
      </c>
      <c r="I8569">
        <v>28718</v>
      </c>
      <c r="J8569">
        <v>16967</v>
      </c>
      <c r="K8569">
        <v>8225</v>
      </c>
      <c r="L8569">
        <v>16</v>
      </c>
      <c r="M8569">
        <f t="shared" si="17286"/>
        <v>0</v>
      </c>
      <c r="N8569" t="b">
        <f t="shared" ref="N8569" si="17395">AND(MIN($F8567,$F8568,$F8569)=$F8569,MAX($H8567,$H8568,$H8569)=$H8569)</f>
        <v>0</v>
      </c>
      <c r="O8569" t="b">
        <f t="shared" ref="O8569" si="17396">AND(NOT(N8567),NOT(N8568),N8569)</f>
        <v>0</v>
      </c>
    </row>
    <row r="8570" spans="1:15" x14ac:dyDescent="0.25">
      <c r="A8570" t="s">
        <v>13</v>
      </c>
      <c r="B8570" t="s">
        <v>18</v>
      </c>
      <c r="C8570">
        <v>250</v>
      </c>
      <c r="D8570">
        <v>200</v>
      </c>
      <c r="E8570" t="b">
        <v>0</v>
      </c>
      <c r="F8570">
        <v>0.73399999999999999</v>
      </c>
      <c r="G8570">
        <v>256</v>
      </c>
      <c r="H8570">
        <v>256</v>
      </c>
      <c r="I8570">
        <v>60533</v>
      </c>
      <c r="J8570">
        <v>32162</v>
      </c>
      <c r="K8570">
        <v>15822</v>
      </c>
      <c r="L8570">
        <v>22</v>
      </c>
      <c r="M8570">
        <f t="shared" si="17286"/>
        <v>0</v>
      </c>
      <c r="N8570" t="b">
        <f t="shared" ref="N8570" si="17397">AND(MIN($F8570,$F8571,$F8572)=$F8570,MAX($H8570,$H8571,$H8572)=$H8570)</f>
        <v>0</v>
      </c>
      <c r="O8570" t="b">
        <f t="shared" ref="O8570" si="17398">AND(N8570,NOT(N8571),NOT(N8572))</f>
        <v>0</v>
      </c>
    </row>
    <row r="8571" spans="1:15" x14ac:dyDescent="0.25">
      <c r="A8571" t="s">
        <v>15</v>
      </c>
      <c r="B8571" t="s">
        <v>18</v>
      </c>
      <c r="C8571">
        <v>250</v>
      </c>
      <c r="D8571">
        <v>200</v>
      </c>
      <c r="E8571" t="b">
        <v>0</v>
      </c>
      <c r="F8571">
        <v>0.52200000000000002</v>
      </c>
      <c r="G8571">
        <v>256</v>
      </c>
      <c r="H8571">
        <v>256</v>
      </c>
      <c r="I8571">
        <v>32764</v>
      </c>
      <c r="J8571">
        <v>32162</v>
      </c>
      <c r="K8571">
        <v>15822</v>
      </c>
      <c r="L8571">
        <v>22</v>
      </c>
      <c r="M8571">
        <f t="shared" si="17286"/>
        <v>0</v>
      </c>
      <c r="N8571" t="b">
        <f t="shared" ref="N8571" si="17399">AND(MIN($F8570,$F8571,$F8572)=$F8571,MAX($H8570,$H8571,$H8572)=$H8571)</f>
        <v>1</v>
      </c>
      <c r="O8571" t="b">
        <f t="shared" ref="O8571" si="17400">AND(NOT(N8570),N8571,NOT(N8572))</f>
        <v>1</v>
      </c>
    </row>
    <row r="8572" spans="1:15" x14ac:dyDescent="0.25">
      <c r="A8572" t="s">
        <v>19</v>
      </c>
      <c r="B8572" t="s">
        <v>18</v>
      </c>
      <c r="C8572">
        <v>250</v>
      </c>
      <c r="D8572">
        <v>200</v>
      </c>
      <c r="E8572" t="b">
        <v>0</v>
      </c>
      <c r="F8572">
        <v>0.65</v>
      </c>
      <c r="G8572">
        <v>256</v>
      </c>
      <c r="H8572">
        <v>256</v>
      </c>
      <c r="I8572">
        <v>60533</v>
      </c>
      <c r="J8572">
        <v>32162</v>
      </c>
      <c r="K8572">
        <v>15822</v>
      </c>
      <c r="L8572">
        <v>22</v>
      </c>
      <c r="M8572">
        <f t="shared" si="17286"/>
        <v>0</v>
      </c>
      <c r="N8572" t="b">
        <f t="shared" ref="N8572" si="17401">AND(MIN($F8570,$F8571,$F8572)=$F8572,MAX($H8570,$H8571,$H8572)=$H8572)</f>
        <v>0</v>
      </c>
      <c r="O8572" t="b">
        <f t="shared" ref="O8572" si="17402">AND(NOT(N8570),NOT(N8571),N8572)</f>
        <v>0</v>
      </c>
    </row>
    <row r="8573" spans="1:15" x14ac:dyDescent="0.25">
      <c r="A8573" t="s">
        <v>13</v>
      </c>
      <c r="B8573" t="s">
        <v>18</v>
      </c>
      <c r="C8573">
        <v>250</v>
      </c>
      <c r="D8573">
        <v>201</v>
      </c>
      <c r="E8573" t="b">
        <v>0</v>
      </c>
      <c r="F8573">
        <v>0.98499999999999999</v>
      </c>
      <c r="G8573">
        <v>256</v>
      </c>
      <c r="H8573">
        <v>256</v>
      </c>
      <c r="I8573">
        <v>74416</v>
      </c>
      <c r="J8573">
        <v>63419</v>
      </c>
      <c r="K8573">
        <v>31449</v>
      </c>
      <c r="L8573">
        <v>23</v>
      </c>
      <c r="M8573">
        <f t="shared" si="17286"/>
        <v>0</v>
      </c>
      <c r="N8573" t="b">
        <f t="shared" ref="N8573" si="17403">AND(MIN($F8573,$F8574,$F8575)=$F8573,MAX($H8573,$H8574,$H8575)=$H8573)</f>
        <v>0</v>
      </c>
      <c r="O8573" t="b">
        <f t="shared" ref="O8573" si="17404">AND(N8573,NOT(N8574),NOT(N8575))</f>
        <v>0</v>
      </c>
    </row>
    <row r="8574" spans="1:15" x14ac:dyDescent="0.25">
      <c r="A8574" t="s">
        <v>15</v>
      </c>
      <c r="B8574" t="s">
        <v>18</v>
      </c>
      <c r="C8574">
        <v>250</v>
      </c>
      <c r="D8574">
        <v>201</v>
      </c>
      <c r="E8574" t="b">
        <v>0</v>
      </c>
      <c r="F8574">
        <v>0.60499999999999998</v>
      </c>
      <c r="G8574">
        <v>256</v>
      </c>
      <c r="H8574">
        <v>256</v>
      </c>
      <c r="I8574">
        <v>63445</v>
      </c>
      <c r="J8574">
        <v>63419</v>
      </c>
      <c r="K8574">
        <v>31449</v>
      </c>
      <c r="L8574">
        <v>23</v>
      </c>
      <c r="M8574">
        <f t="shared" si="17286"/>
        <v>0</v>
      </c>
      <c r="N8574" t="b">
        <f t="shared" ref="N8574" si="17405">AND(MIN($F8573,$F8574,$F8575)=$F8574,MAX($H8573,$H8574,$H8575)=$H8574)</f>
        <v>1</v>
      </c>
      <c r="O8574" t="b">
        <f t="shared" ref="O8574" si="17406">AND(NOT(N8573),N8574,NOT(N8575))</f>
        <v>1</v>
      </c>
    </row>
    <row r="8575" spans="1:15" x14ac:dyDescent="0.25">
      <c r="A8575" t="s">
        <v>19</v>
      </c>
      <c r="B8575" t="s">
        <v>18</v>
      </c>
      <c r="C8575">
        <v>250</v>
      </c>
      <c r="D8575">
        <v>201</v>
      </c>
      <c r="E8575" t="b">
        <v>0</v>
      </c>
      <c r="F8575">
        <v>1.097</v>
      </c>
      <c r="G8575">
        <v>256</v>
      </c>
      <c r="H8575">
        <v>256</v>
      </c>
      <c r="I8575">
        <v>74416</v>
      </c>
      <c r="J8575">
        <v>63419</v>
      </c>
      <c r="K8575">
        <v>31449</v>
      </c>
      <c r="L8575">
        <v>23</v>
      </c>
      <c r="M8575">
        <f t="shared" si="17286"/>
        <v>0</v>
      </c>
      <c r="N8575" t="b">
        <f t="shared" ref="N8575" si="17407">AND(MIN($F8573,$F8574,$F8575)=$F8575,MAX($H8573,$H8574,$H8575)=$H8575)</f>
        <v>0</v>
      </c>
      <c r="O8575" t="b">
        <f t="shared" ref="O8575" si="17408">AND(NOT(N8573),NOT(N8574),N8575)</f>
        <v>0</v>
      </c>
    </row>
    <row r="8576" spans="1:15" x14ac:dyDescent="0.25">
      <c r="A8576" t="s">
        <v>13</v>
      </c>
      <c r="B8576" t="s">
        <v>18</v>
      </c>
      <c r="C8576">
        <v>250</v>
      </c>
      <c r="D8576">
        <v>202</v>
      </c>
      <c r="E8576" t="b">
        <v>0</v>
      </c>
      <c r="F8576">
        <v>0.90600000000000003</v>
      </c>
      <c r="G8576">
        <v>256</v>
      </c>
      <c r="H8576">
        <v>256</v>
      </c>
      <c r="I8576">
        <v>76537</v>
      </c>
      <c r="J8576">
        <v>41000</v>
      </c>
      <c r="K8576">
        <v>20241</v>
      </c>
      <c r="L8576">
        <v>21</v>
      </c>
      <c r="M8576">
        <f t="shared" si="17286"/>
        <v>0</v>
      </c>
      <c r="N8576" t="b">
        <f t="shared" ref="N8576" si="17409">AND(MIN($F8576,$F8577,$F8578)=$F8576,MAX($H8576,$H8577,$H8578)=$H8576)</f>
        <v>0</v>
      </c>
      <c r="O8576" t="b">
        <f t="shared" ref="O8576" si="17410">AND(N8576,NOT(N8577),NOT(N8578))</f>
        <v>0</v>
      </c>
    </row>
    <row r="8577" spans="1:15" x14ac:dyDescent="0.25">
      <c r="A8577" t="s">
        <v>15</v>
      </c>
      <c r="B8577" t="s">
        <v>18</v>
      </c>
      <c r="C8577">
        <v>250</v>
      </c>
      <c r="D8577">
        <v>202</v>
      </c>
      <c r="E8577" t="b">
        <v>0</v>
      </c>
      <c r="F8577">
        <v>0.55500000000000005</v>
      </c>
      <c r="G8577">
        <v>256</v>
      </c>
      <c r="H8577">
        <v>256</v>
      </c>
      <c r="I8577">
        <v>41434</v>
      </c>
      <c r="J8577">
        <v>41000</v>
      </c>
      <c r="K8577">
        <v>20241</v>
      </c>
      <c r="L8577">
        <v>21</v>
      </c>
      <c r="M8577">
        <f t="shared" si="17286"/>
        <v>0</v>
      </c>
      <c r="N8577" t="b">
        <f t="shared" ref="N8577" si="17411">AND(MIN($F8576,$F8577,$F8578)=$F8577,MAX($H8576,$H8577,$H8578)=$H8577)</f>
        <v>1</v>
      </c>
      <c r="O8577" t="b">
        <f t="shared" ref="O8577" si="17412">AND(NOT(N8576),N8577,NOT(N8578))</f>
        <v>1</v>
      </c>
    </row>
    <row r="8578" spans="1:15" x14ac:dyDescent="0.25">
      <c r="A8578" t="s">
        <v>19</v>
      </c>
      <c r="B8578" t="s">
        <v>18</v>
      </c>
      <c r="C8578">
        <v>250</v>
      </c>
      <c r="D8578">
        <v>202</v>
      </c>
      <c r="E8578" t="b">
        <v>0</v>
      </c>
      <c r="F8578">
        <v>0.88300000000000001</v>
      </c>
      <c r="G8578">
        <v>256</v>
      </c>
      <c r="H8578">
        <v>256</v>
      </c>
      <c r="I8578">
        <v>76537</v>
      </c>
      <c r="J8578">
        <v>41000</v>
      </c>
      <c r="K8578">
        <v>20241</v>
      </c>
      <c r="L8578">
        <v>21</v>
      </c>
      <c r="M8578">
        <f t="shared" si="17286"/>
        <v>0</v>
      </c>
      <c r="N8578" t="b">
        <f t="shared" ref="N8578" si="17413">AND(MIN($F8576,$F8577,$F8578)=$F8578,MAX($H8576,$H8577,$H8578)=$H8578)</f>
        <v>0</v>
      </c>
      <c r="O8578" t="b">
        <f t="shared" ref="O8578" si="17414">AND(NOT(N8576),NOT(N8577),N8578)</f>
        <v>0</v>
      </c>
    </row>
    <row r="8579" spans="1:15" x14ac:dyDescent="0.25">
      <c r="A8579" t="s">
        <v>13</v>
      </c>
      <c r="B8579" t="s">
        <v>18</v>
      </c>
      <c r="C8579">
        <v>250</v>
      </c>
      <c r="D8579">
        <v>203</v>
      </c>
      <c r="E8579" t="b">
        <v>0</v>
      </c>
      <c r="F8579">
        <v>0.66100000000000003</v>
      </c>
      <c r="G8579">
        <v>256</v>
      </c>
      <c r="H8579">
        <v>256</v>
      </c>
      <c r="I8579">
        <v>42182</v>
      </c>
      <c r="J8579">
        <v>33505</v>
      </c>
      <c r="K8579">
        <v>16493</v>
      </c>
      <c r="L8579">
        <v>33</v>
      </c>
      <c r="M8579">
        <f t="shared" ref="M8579:M8642" si="17415">G8579-H8579</f>
        <v>0</v>
      </c>
      <c r="N8579" t="b">
        <f t="shared" ref="N8579" si="17416">AND(MIN($F8579,$F8580,$F8581)=$F8579,MAX($H8579,$H8580,$H8581)=$H8579)</f>
        <v>1</v>
      </c>
      <c r="O8579" t="b">
        <f t="shared" ref="O8579" si="17417">AND(N8579,NOT(N8580),NOT(N8581))</f>
        <v>1</v>
      </c>
    </row>
    <row r="8580" spans="1:15" x14ac:dyDescent="0.25">
      <c r="A8580" t="s">
        <v>15</v>
      </c>
      <c r="B8580" t="s">
        <v>18</v>
      </c>
      <c r="C8580">
        <v>250</v>
      </c>
      <c r="D8580">
        <v>203</v>
      </c>
      <c r="E8580" t="b">
        <v>0</v>
      </c>
      <c r="F8580">
        <v>0.749</v>
      </c>
      <c r="G8580">
        <v>256</v>
      </c>
      <c r="H8580">
        <v>256</v>
      </c>
      <c r="I8580">
        <v>82562</v>
      </c>
      <c r="J8580">
        <v>82221</v>
      </c>
      <c r="K8580">
        <v>40851</v>
      </c>
      <c r="L8580">
        <v>31</v>
      </c>
      <c r="M8580">
        <f t="shared" si="17415"/>
        <v>0</v>
      </c>
      <c r="N8580" t="b">
        <f t="shared" ref="N8580" si="17418">AND(MIN($F8579,$F8580,$F8581)=$F8580,MAX($H8579,$H8580,$H8581)=$H8580)</f>
        <v>0</v>
      </c>
      <c r="O8580" t="b">
        <f t="shared" ref="O8580" si="17419">AND(NOT(N8579),N8580,NOT(N8581))</f>
        <v>0</v>
      </c>
    </row>
    <row r="8581" spans="1:15" x14ac:dyDescent="0.25">
      <c r="A8581" t="s">
        <v>19</v>
      </c>
      <c r="B8581" t="s">
        <v>18</v>
      </c>
      <c r="C8581">
        <v>250</v>
      </c>
      <c r="D8581">
        <v>203</v>
      </c>
      <c r="E8581" t="b">
        <v>0</v>
      </c>
      <c r="F8581">
        <v>0.76600000000000001</v>
      </c>
      <c r="G8581">
        <v>256</v>
      </c>
      <c r="H8581">
        <v>256</v>
      </c>
      <c r="I8581">
        <v>42182</v>
      </c>
      <c r="J8581">
        <v>33505</v>
      </c>
      <c r="K8581">
        <v>16493</v>
      </c>
      <c r="L8581">
        <v>33</v>
      </c>
      <c r="M8581">
        <f t="shared" si="17415"/>
        <v>0</v>
      </c>
      <c r="N8581" t="b">
        <f t="shared" ref="N8581" si="17420">AND(MIN($F8579,$F8580,$F8581)=$F8581,MAX($H8579,$H8580,$H8581)=$H8581)</f>
        <v>0</v>
      </c>
      <c r="O8581" t="b">
        <f t="shared" ref="O8581" si="17421">AND(NOT(N8579),NOT(N8580),N8581)</f>
        <v>0</v>
      </c>
    </row>
    <row r="8582" spans="1:15" x14ac:dyDescent="0.25">
      <c r="A8582" t="s">
        <v>13</v>
      </c>
      <c r="B8582" t="s">
        <v>18</v>
      </c>
      <c r="C8582">
        <v>250</v>
      </c>
      <c r="D8582">
        <v>204</v>
      </c>
      <c r="E8582" t="b">
        <v>0</v>
      </c>
      <c r="F8582">
        <v>0.32400000000000001</v>
      </c>
      <c r="G8582">
        <v>256</v>
      </c>
      <c r="H8582">
        <v>256</v>
      </c>
      <c r="I8582">
        <v>19831</v>
      </c>
      <c r="J8582">
        <v>10548</v>
      </c>
      <c r="K8582">
        <v>5015</v>
      </c>
      <c r="L8582">
        <v>19</v>
      </c>
      <c r="M8582">
        <f t="shared" si="17415"/>
        <v>0</v>
      </c>
      <c r="N8582" t="b">
        <f t="shared" ref="N8582" si="17422">AND(MIN($F8582,$F8583,$F8584)=$F8582,MAX($H8582,$H8583,$H8584)=$H8582)</f>
        <v>0</v>
      </c>
      <c r="O8582" t="b">
        <f t="shared" ref="O8582" si="17423">AND(N8582,NOT(N8583),NOT(N8584))</f>
        <v>0</v>
      </c>
    </row>
    <row r="8583" spans="1:15" x14ac:dyDescent="0.25">
      <c r="A8583" t="s">
        <v>15</v>
      </c>
      <c r="B8583" t="s">
        <v>18</v>
      </c>
      <c r="C8583">
        <v>250</v>
      </c>
      <c r="D8583">
        <v>204</v>
      </c>
      <c r="E8583" t="b">
        <v>0</v>
      </c>
      <c r="F8583">
        <v>0.21099999999999999</v>
      </c>
      <c r="G8583">
        <v>256</v>
      </c>
      <c r="H8583">
        <v>256</v>
      </c>
      <c r="I8583">
        <v>10695</v>
      </c>
      <c r="J8583">
        <v>10548</v>
      </c>
      <c r="K8583">
        <v>5015</v>
      </c>
      <c r="L8583">
        <v>19</v>
      </c>
      <c r="M8583">
        <f t="shared" si="17415"/>
        <v>0</v>
      </c>
      <c r="N8583" t="b">
        <f t="shared" ref="N8583" si="17424">AND(MIN($F8582,$F8583,$F8584)=$F8583,MAX($H8582,$H8583,$H8584)=$H8583)</f>
        <v>1</v>
      </c>
      <c r="O8583" t="b">
        <f t="shared" ref="O8583" si="17425">AND(NOT(N8582),N8583,NOT(N8584))</f>
        <v>1</v>
      </c>
    </row>
    <row r="8584" spans="1:15" x14ac:dyDescent="0.25">
      <c r="A8584" t="s">
        <v>19</v>
      </c>
      <c r="B8584" t="s">
        <v>18</v>
      </c>
      <c r="C8584">
        <v>250</v>
      </c>
      <c r="D8584">
        <v>204</v>
      </c>
      <c r="E8584" t="b">
        <v>0</v>
      </c>
      <c r="F8584">
        <v>0.308</v>
      </c>
      <c r="G8584">
        <v>256</v>
      </c>
      <c r="H8584">
        <v>256</v>
      </c>
      <c r="I8584">
        <v>19831</v>
      </c>
      <c r="J8584">
        <v>10548</v>
      </c>
      <c r="K8584">
        <v>5015</v>
      </c>
      <c r="L8584">
        <v>19</v>
      </c>
      <c r="M8584">
        <f t="shared" si="17415"/>
        <v>0</v>
      </c>
      <c r="N8584" t="b">
        <f t="shared" ref="N8584" si="17426">AND(MIN($F8582,$F8583,$F8584)=$F8584,MAX($H8582,$H8583,$H8584)=$H8584)</f>
        <v>0</v>
      </c>
      <c r="O8584" t="b">
        <f t="shared" ref="O8584" si="17427">AND(NOT(N8582),NOT(N8583),N8584)</f>
        <v>0</v>
      </c>
    </row>
    <row r="8585" spans="1:15" x14ac:dyDescent="0.25">
      <c r="A8585" t="s">
        <v>13</v>
      </c>
      <c r="B8585" t="s">
        <v>18</v>
      </c>
      <c r="C8585">
        <v>250</v>
      </c>
      <c r="D8585">
        <v>205</v>
      </c>
      <c r="E8585" t="b">
        <v>0</v>
      </c>
      <c r="F8585">
        <v>1.246</v>
      </c>
      <c r="G8585">
        <v>256</v>
      </c>
      <c r="H8585">
        <v>256</v>
      </c>
      <c r="I8585">
        <v>89997</v>
      </c>
      <c r="J8585">
        <v>53987</v>
      </c>
      <c r="K8585">
        <v>26734</v>
      </c>
      <c r="L8585">
        <v>21</v>
      </c>
      <c r="M8585">
        <f t="shared" si="17415"/>
        <v>0</v>
      </c>
      <c r="N8585" t="b">
        <f t="shared" ref="N8585" si="17428">AND(MIN($F8585,$F8586,$F8587)=$F8585,MAX($H8585,$H8586,$H8587)=$H8585)</f>
        <v>0</v>
      </c>
      <c r="O8585" t="b">
        <f t="shared" ref="O8585" si="17429">AND(N8585,NOT(N8586),NOT(N8587))</f>
        <v>0</v>
      </c>
    </row>
    <row r="8586" spans="1:15" x14ac:dyDescent="0.25">
      <c r="A8586" t="s">
        <v>15</v>
      </c>
      <c r="B8586" t="s">
        <v>18</v>
      </c>
      <c r="C8586">
        <v>250</v>
      </c>
      <c r="D8586">
        <v>205</v>
      </c>
      <c r="E8586" t="b">
        <v>0</v>
      </c>
      <c r="F8586">
        <v>0.57599999999999996</v>
      </c>
      <c r="G8586">
        <v>256</v>
      </c>
      <c r="H8586">
        <v>256</v>
      </c>
      <c r="I8586">
        <v>54017</v>
      </c>
      <c r="J8586">
        <v>53987</v>
      </c>
      <c r="K8586">
        <v>26734</v>
      </c>
      <c r="L8586">
        <v>21</v>
      </c>
      <c r="M8586">
        <f t="shared" si="17415"/>
        <v>0</v>
      </c>
      <c r="N8586" t="b">
        <f t="shared" ref="N8586" si="17430">AND(MIN($F8585,$F8586,$F8587)=$F8586,MAX($H8585,$H8586,$H8587)=$H8586)</f>
        <v>1</v>
      </c>
      <c r="O8586" t="b">
        <f t="shared" ref="O8586" si="17431">AND(NOT(N8585),N8586,NOT(N8587))</f>
        <v>1</v>
      </c>
    </row>
    <row r="8587" spans="1:15" x14ac:dyDescent="0.25">
      <c r="A8587" t="s">
        <v>19</v>
      </c>
      <c r="B8587" t="s">
        <v>18</v>
      </c>
      <c r="C8587">
        <v>250</v>
      </c>
      <c r="D8587">
        <v>205</v>
      </c>
      <c r="E8587" t="b">
        <v>0</v>
      </c>
      <c r="F8587">
        <v>0.89800000000000002</v>
      </c>
      <c r="G8587">
        <v>256</v>
      </c>
      <c r="H8587">
        <v>256</v>
      </c>
      <c r="I8587">
        <v>89997</v>
      </c>
      <c r="J8587">
        <v>53987</v>
      </c>
      <c r="K8587">
        <v>26734</v>
      </c>
      <c r="L8587">
        <v>21</v>
      </c>
      <c r="M8587">
        <f t="shared" si="17415"/>
        <v>0</v>
      </c>
      <c r="N8587" t="b">
        <f t="shared" ref="N8587" si="17432">AND(MIN($F8585,$F8586,$F8587)=$F8587,MAX($H8585,$H8586,$H8587)=$H8587)</f>
        <v>0</v>
      </c>
      <c r="O8587" t="b">
        <f t="shared" ref="O8587" si="17433">AND(NOT(N8585),NOT(N8586),N8587)</f>
        <v>0</v>
      </c>
    </row>
    <row r="8588" spans="1:15" x14ac:dyDescent="0.25">
      <c r="A8588" t="s">
        <v>13</v>
      </c>
      <c r="B8588" t="s">
        <v>18</v>
      </c>
      <c r="C8588">
        <v>250</v>
      </c>
      <c r="D8588">
        <v>206</v>
      </c>
      <c r="E8588" t="b">
        <v>0</v>
      </c>
      <c r="F8588">
        <v>0.42499999999999999</v>
      </c>
      <c r="G8588">
        <v>256</v>
      </c>
      <c r="H8588">
        <v>256</v>
      </c>
      <c r="I8588">
        <v>27348</v>
      </c>
      <c r="J8588">
        <v>14649</v>
      </c>
      <c r="K8588">
        <v>7064</v>
      </c>
      <c r="L8588">
        <v>21</v>
      </c>
      <c r="M8588">
        <f t="shared" si="17415"/>
        <v>0</v>
      </c>
      <c r="N8588" t="b">
        <f t="shared" ref="N8588" si="17434">AND(MIN($F8588,$F8589,$F8590)=$F8588,MAX($H8588,$H8589,$H8590)=$H8588)</f>
        <v>0</v>
      </c>
      <c r="O8588" t="b">
        <f t="shared" ref="O8588" si="17435">AND(N8588,NOT(N8589),NOT(N8590))</f>
        <v>0</v>
      </c>
    </row>
    <row r="8589" spans="1:15" x14ac:dyDescent="0.25">
      <c r="A8589" t="s">
        <v>15</v>
      </c>
      <c r="B8589" t="s">
        <v>18</v>
      </c>
      <c r="C8589">
        <v>250</v>
      </c>
      <c r="D8589">
        <v>206</v>
      </c>
      <c r="E8589" t="b">
        <v>0</v>
      </c>
      <c r="F8589">
        <v>0.22500000000000001</v>
      </c>
      <c r="G8589">
        <v>256</v>
      </c>
      <c r="H8589">
        <v>256</v>
      </c>
      <c r="I8589">
        <v>14954</v>
      </c>
      <c r="J8589">
        <v>14649</v>
      </c>
      <c r="K8589">
        <v>7064</v>
      </c>
      <c r="L8589">
        <v>21</v>
      </c>
      <c r="M8589">
        <f t="shared" si="17415"/>
        <v>0</v>
      </c>
      <c r="N8589" t="b">
        <f t="shared" ref="N8589" si="17436">AND(MIN($F8588,$F8589,$F8590)=$F8589,MAX($H8588,$H8589,$H8590)=$H8589)</f>
        <v>1</v>
      </c>
      <c r="O8589" t="b">
        <f t="shared" ref="O8589" si="17437">AND(NOT(N8588),N8589,NOT(N8590))</f>
        <v>1</v>
      </c>
    </row>
    <row r="8590" spans="1:15" x14ac:dyDescent="0.25">
      <c r="A8590" t="s">
        <v>19</v>
      </c>
      <c r="B8590" t="s">
        <v>18</v>
      </c>
      <c r="C8590">
        <v>250</v>
      </c>
      <c r="D8590">
        <v>206</v>
      </c>
      <c r="E8590" t="b">
        <v>0</v>
      </c>
      <c r="F8590">
        <v>0.46899999999999997</v>
      </c>
      <c r="G8590">
        <v>256</v>
      </c>
      <c r="H8590">
        <v>256</v>
      </c>
      <c r="I8590">
        <v>27348</v>
      </c>
      <c r="J8590">
        <v>14649</v>
      </c>
      <c r="K8590">
        <v>7064</v>
      </c>
      <c r="L8590">
        <v>21</v>
      </c>
      <c r="M8590">
        <f t="shared" si="17415"/>
        <v>0</v>
      </c>
      <c r="N8590" t="b">
        <f t="shared" ref="N8590" si="17438">AND(MIN($F8588,$F8589,$F8590)=$F8590,MAX($H8588,$H8589,$H8590)=$H8590)</f>
        <v>0</v>
      </c>
      <c r="O8590" t="b">
        <f t="shared" ref="O8590" si="17439">AND(NOT(N8588),NOT(N8589),N8590)</f>
        <v>0</v>
      </c>
    </row>
    <row r="8591" spans="1:15" x14ac:dyDescent="0.25">
      <c r="A8591" t="s">
        <v>13</v>
      </c>
      <c r="B8591" t="s">
        <v>18</v>
      </c>
      <c r="C8591">
        <v>250</v>
      </c>
      <c r="D8591">
        <v>207</v>
      </c>
      <c r="E8591" t="b">
        <v>0</v>
      </c>
      <c r="F8591">
        <v>0.20399999999999999</v>
      </c>
      <c r="G8591">
        <v>256</v>
      </c>
      <c r="H8591">
        <v>256</v>
      </c>
      <c r="I8591">
        <v>3575</v>
      </c>
      <c r="J8591">
        <v>2907</v>
      </c>
      <c r="K8591">
        <v>1197</v>
      </c>
      <c r="L8591">
        <v>9</v>
      </c>
      <c r="M8591">
        <f t="shared" si="17415"/>
        <v>0</v>
      </c>
      <c r="N8591" t="b">
        <f t="shared" ref="N8591" si="17440">AND(MIN($F8591,$F8592,$F8593)=$F8591,MAX($H8591,$H8592,$H8593)=$H8591)</f>
        <v>0</v>
      </c>
      <c r="O8591" t="b">
        <f t="shared" ref="O8591" si="17441">AND(N8591,NOT(N8592),NOT(N8593))</f>
        <v>0</v>
      </c>
    </row>
    <row r="8592" spans="1:15" x14ac:dyDescent="0.25">
      <c r="A8592" t="s">
        <v>15</v>
      </c>
      <c r="B8592" t="s">
        <v>18</v>
      </c>
      <c r="C8592">
        <v>250</v>
      </c>
      <c r="D8592">
        <v>207</v>
      </c>
      <c r="E8592" t="b">
        <v>0</v>
      </c>
      <c r="F8592">
        <v>0.20699999999999999</v>
      </c>
      <c r="G8592">
        <v>256</v>
      </c>
      <c r="H8592">
        <v>256</v>
      </c>
      <c r="I8592">
        <v>2907</v>
      </c>
      <c r="J8592">
        <v>2907</v>
      </c>
      <c r="K8592">
        <v>1197</v>
      </c>
      <c r="L8592">
        <v>9</v>
      </c>
      <c r="M8592">
        <f t="shared" si="17415"/>
        <v>0</v>
      </c>
      <c r="N8592" t="b">
        <f t="shared" ref="N8592" si="17442">AND(MIN($F8591,$F8592,$F8593)=$F8592,MAX($H8591,$H8592,$H8593)=$H8592)</f>
        <v>0</v>
      </c>
      <c r="O8592" t="b">
        <f t="shared" ref="O8592" si="17443">AND(NOT(N8591),N8592,NOT(N8593))</f>
        <v>0</v>
      </c>
    </row>
    <row r="8593" spans="1:15" x14ac:dyDescent="0.25">
      <c r="A8593" t="s">
        <v>19</v>
      </c>
      <c r="B8593" t="s">
        <v>18</v>
      </c>
      <c r="C8593">
        <v>250</v>
      </c>
      <c r="D8593">
        <v>207</v>
      </c>
      <c r="E8593" t="b">
        <v>0</v>
      </c>
      <c r="F8593">
        <v>0.14699999999999999</v>
      </c>
      <c r="G8593">
        <v>256</v>
      </c>
      <c r="H8593">
        <v>256</v>
      </c>
      <c r="I8593">
        <v>3575</v>
      </c>
      <c r="J8593">
        <v>2907</v>
      </c>
      <c r="K8593">
        <v>1197</v>
      </c>
      <c r="L8593">
        <v>9</v>
      </c>
      <c r="M8593">
        <f t="shared" si="17415"/>
        <v>0</v>
      </c>
      <c r="N8593" t="b">
        <f t="shared" ref="N8593" si="17444">AND(MIN($F8591,$F8592,$F8593)=$F8593,MAX($H8591,$H8592,$H8593)=$H8593)</f>
        <v>1</v>
      </c>
      <c r="O8593" t="b">
        <f t="shared" ref="O8593" si="17445">AND(NOT(N8591),NOT(N8592),N8593)</f>
        <v>1</v>
      </c>
    </row>
    <row r="8594" spans="1:15" x14ac:dyDescent="0.25">
      <c r="A8594" t="s">
        <v>13</v>
      </c>
      <c r="B8594" t="s">
        <v>18</v>
      </c>
      <c r="C8594">
        <v>250</v>
      </c>
      <c r="D8594">
        <v>208</v>
      </c>
      <c r="E8594" t="b">
        <v>0</v>
      </c>
      <c r="F8594">
        <v>0.60599999999999998</v>
      </c>
      <c r="G8594">
        <v>256</v>
      </c>
      <c r="H8594">
        <v>256</v>
      </c>
      <c r="I8594">
        <v>39905</v>
      </c>
      <c r="J8594">
        <v>21419</v>
      </c>
      <c r="K8594">
        <v>10451</v>
      </c>
      <c r="L8594">
        <v>19</v>
      </c>
      <c r="M8594">
        <f t="shared" si="17415"/>
        <v>0</v>
      </c>
      <c r="N8594" t="b">
        <f t="shared" ref="N8594" si="17446">AND(MIN($F8594,$F8595,$F8596)=$F8594,MAX($H8594,$H8595,$H8596)=$H8594)</f>
        <v>0</v>
      </c>
      <c r="O8594" t="b">
        <f t="shared" ref="O8594" si="17447">AND(N8594,NOT(N8595),NOT(N8596))</f>
        <v>0</v>
      </c>
    </row>
    <row r="8595" spans="1:15" x14ac:dyDescent="0.25">
      <c r="A8595" t="s">
        <v>15</v>
      </c>
      <c r="B8595" t="s">
        <v>18</v>
      </c>
      <c r="C8595">
        <v>250</v>
      </c>
      <c r="D8595">
        <v>208</v>
      </c>
      <c r="E8595" t="b">
        <v>0</v>
      </c>
      <c r="F8595">
        <v>0.38500000000000001</v>
      </c>
      <c r="G8595">
        <v>256</v>
      </c>
      <c r="H8595">
        <v>256</v>
      </c>
      <c r="I8595">
        <v>21529</v>
      </c>
      <c r="J8595">
        <v>21419</v>
      </c>
      <c r="K8595">
        <v>10451</v>
      </c>
      <c r="L8595">
        <v>19</v>
      </c>
      <c r="M8595">
        <f t="shared" si="17415"/>
        <v>0</v>
      </c>
      <c r="N8595" t="b">
        <f t="shared" ref="N8595" si="17448">AND(MIN($F8594,$F8595,$F8596)=$F8595,MAX($H8594,$H8595,$H8596)=$H8595)</f>
        <v>1</v>
      </c>
      <c r="O8595" t="b">
        <f t="shared" ref="O8595" si="17449">AND(NOT(N8594),N8595,NOT(N8596))</f>
        <v>1</v>
      </c>
    </row>
    <row r="8596" spans="1:15" x14ac:dyDescent="0.25">
      <c r="A8596" t="s">
        <v>19</v>
      </c>
      <c r="B8596" t="s">
        <v>18</v>
      </c>
      <c r="C8596">
        <v>250</v>
      </c>
      <c r="D8596">
        <v>208</v>
      </c>
      <c r="E8596" t="b">
        <v>0</v>
      </c>
      <c r="F8596">
        <v>0.47099999999999997</v>
      </c>
      <c r="G8596">
        <v>256</v>
      </c>
      <c r="H8596">
        <v>256</v>
      </c>
      <c r="I8596">
        <v>39905</v>
      </c>
      <c r="J8596">
        <v>21419</v>
      </c>
      <c r="K8596">
        <v>10451</v>
      </c>
      <c r="L8596">
        <v>19</v>
      </c>
      <c r="M8596">
        <f t="shared" si="17415"/>
        <v>0</v>
      </c>
      <c r="N8596" t="b">
        <f t="shared" ref="N8596" si="17450">AND(MIN($F8594,$F8595,$F8596)=$F8596,MAX($H8594,$H8595,$H8596)=$H8596)</f>
        <v>0</v>
      </c>
      <c r="O8596" t="b">
        <f t="shared" ref="O8596" si="17451">AND(NOT(N8594),NOT(N8595),N8596)</f>
        <v>0</v>
      </c>
    </row>
    <row r="8597" spans="1:15" x14ac:dyDescent="0.25">
      <c r="A8597" t="s">
        <v>13</v>
      </c>
      <c r="B8597" t="s">
        <v>18</v>
      </c>
      <c r="C8597">
        <v>250</v>
      </c>
      <c r="D8597">
        <v>209</v>
      </c>
      <c r="E8597" t="b">
        <v>0</v>
      </c>
      <c r="F8597">
        <v>0.153</v>
      </c>
      <c r="G8597">
        <v>256</v>
      </c>
      <c r="H8597">
        <v>256</v>
      </c>
      <c r="I8597">
        <v>6051</v>
      </c>
      <c r="J8597">
        <v>3559</v>
      </c>
      <c r="K8597">
        <v>1521</v>
      </c>
      <c r="L8597">
        <v>15</v>
      </c>
      <c r="M8597">
        <f t="shared" si="17415"/>
        <v>0</v>
      </c>
      <c r="N8597" t="b">
        <f t="shared" ref="N8597" si="17452">AND(MIN($F8597,$F8598,$F8599)=$F8597,MAX($H8597,$H8598,$H8599)=$H8597)</f>
        <v>0</v>
      </c>
      <c r="O8597" t="b">
        <f t="shared" ref="O8597" si="17453">AND(N8597,NOT(N8598),NOT(N8599))</f>
        <v>0</v>
      </c>
    </row>
    <row r="8598" spans="1:15" x14ac:dyDescent="0.25">
      <c r="A8598" t="s">
        <v>15</v>
      </c>
      <c r="B8598" t="s">
        <v>18</v>
      </c>
      <c r="C8598">
        <v>250</v>
      </c>
      <c r="D8598">
        <v>209</v>
      </c>
      <c r="E8598" t="b">
        <v>0</v>
      </c>
      <c r="F8598">
        <v>0.158</v>
      </c>
      <c r="G8598">
        <v>256</v>
      </c>
      <c r="H8598">
        <v>256</v>
      </c>
      <c r="I8598">
        <v>3568</v>
      </c>
      <c r="J8598">
        <v>3559</v>
      </c>
      <c r="K8598">
        <v>1521</v>
      </c>
      <c r="L8598">
        <v>15</v>
      </c>
      <c r="M8598">
        <f t="shared" si="17415"/>
        <v>0</v>
      </c>
      <c r="N8598" t="b">
        <f t="shared" ref="N8598" si="17454">AND(MIN($F8597,$F8598,$F8599)=$F8598,MAX($H8597,$H8598,$H8599)=$H8598)</f>
        <v>0</v>
      </c>
      <c r="O8598" t="b">
        <f t="shared" ref="O8598" si="17455">AND(NOT(N8597),N8598,NOT(N8599))</f>
        <v>0</v>
      </c>
    </row>
    <row r="8599" spans="1:15" x14ac:dyDescent="0.25">
      <c r="A8599" t="s">
        <v>19</v>
      </c>
      <c r="B8599" t="s">
        <v>18</v>
      </c>
      <c r="C8599">
        <v>250</v>
      </c>
      <c r="D8599">
        <v>209</v>
      </c>
      <c r="E8599" t="b">
        <v>0</v>
      </c>
      <c r="F8599">
        <v>0.14099999999999999</v>
      </c>
      <c r="G8599">
        <v>256</v>
      </c>
      <c r="H8599">
        <v>256</v>
      </c>
      <c r="I8599">
        <v>6051</v>
      </c>
      <c r="J8599">
        <v>3559</v>
      </c>
      <c r="K8599">
        <v>1521</v>
      </c>
      <c r="L8599">
        <v>15</v>
      </c>
      <c r="M8599">
        <f t="shared" si="17415"/>
        <v>0</v>
      </c>
      <c r="N8599" t="b">
        <f t="shared" ref="N8599" si="17456">AND(MIN($F8597,$F8598,$F8599)=$F8599,MAX($H8597,$H8598,$H8599)=$H8599)</f>
        <v>1</v>
      </c>
      <c r="O8599" t="b">
        <f t="shared" ref="O8599" si="17457">AND(NOT(N8597),NOT(N8598),N8599)</f>
        <v>1</v>
      </c>
    </row>
    <row r="8600" spans="1:15" x14ac:dyDescent="0.25">
      <c r="A8600" t="s">
        <v>13</v>
      </c>
      <c r="B8600" t="s">
        <v>18</v>
      </c>
      <c r="C8600">
        <v>250</v>
      </c>
      <c r="D8600">
        <v>20</v>
      </c>
      <c r="E8600" t="b">
        <v>0</v>
      </c>
      <c r="F8600">
        <v>0.188</v>
      </c>
      <c r="G8600">
        <v>256</v>
      </c>
      <c r="H8600">
        <v>256</v>
      </c>
      <c r="I8600">
        <v>7281</v>
      </c>
      <c r="J8600">
        <v>6416</v>
      </c>
      <c r="K8600">
        <v>2951</v>
      </c>
      <c r="L8600">
        <v>11</v>
      </c>
      <c r="M8600">
        <f t="shared" si="17415"/>
        <v>0</v>
      </c>
      <c r="N8600" t="b">
        <f t="shared" ref="N8600" si="17458">AND(MIN($F8600,$F8601,$F8602)=$F8600,MAX($H8600,$H8601,$H8602)=$H8600)</f>
        <v>0</v>
      </c>
      <c r="O8600" t="b">
        <f t="shared" ref="O8600" si="17459">AND(N8600,NOT(N8601),NOT(N8602))</f>
        <v>0</v>
      </c>
    </row>
    <row r="8601" spans="1:15" x14ac:dyDescent="0.25">
      <c r="A8601" t="s">
        <v>15</v>
      </c>
      <c r="B8601" t="s">
        <v>18</v>
      </c>
      <c r="C8601">
        <v>250</v>
      </c>
      <c r="D8601">
        <v>20</v>
      </c>
      <c r="E8601" t="b">
        <v>0</v>
      </c>
      <c r="F8601">
        <v>0.151</v>
      </c>
      <c r="G8601">
        <v>256</v>
      </c>
      <c r="H8601">
        <v>256</v>
      </c>
      <c r="I8601">
        <v>6417</v>
      </c>
      <c r="J8601">
        <v>6416</v>
      </c>
      <c r="K8601">
        <v>2951</v>
      </c>
      <c r="L8601">
        <v>11</v>
      </c>
      <c r="M8601">
        <f t="shared" si="17415"/>
        <v>0</v>
      </c>
      <c r="N8601" t="b">
        <f t="shared" ref="N8601" si="17460">AND(MIN($F8600,$F8601,$F8602)=$F8601,MAX($H8600,$H8601,$H8602)=$H8601)</f>
        <v>1</v>
      </c>
      <c r="O8601" t="b">
        <f t="shared" ref="O8601" si="17461">AND(NOT(N8600),N8601,NOT(N8602))</f>
        <v>1</v>
      </c>
    </row>
    <row r="8602" spans="1:15" x14ac:dyDescent="0.25">
      <c r="A8602" t="s">
        <v>19</v>
      </c>
      <c r="B8602" t="s">
        <v>18</v>
      </c>
      <c r="C8602">
        <v>250</v>
      </c>
      <c r="D8602">
        <v>20</v>
      </c>
      <c r="E8602" t="b">
        <v>0</v>
      </c>
      <c r="F8602">
        <v>0.185</v>
      </c>
      <c r="G8602">
        <v>256</v>
      </c>
      <c r="H8602">
        <v>256</v>
      </c>
      <c r="I8602">
        <v>7281</v>
      </c>
      <c r="J8602">
        <v>6416</v>
      </c>
      <c r="K8602">
        <v>2951</v>
      </c>
      <c r="L8602">
        <v>11</v>
      </c>
      <c r="M8602">
        <f t="shared" si="17415"/>
        <v>0</v>
      </c>
      <c r="N8602" t="b">
        <f t="shared" ref="N8602" si="17462">AND(MIN($F8600,$F8601,$F8602)=$F8602,MAX($H8600,$H8601,$H8602)=$H8602)</f>
        <v>0</v>
      </c>
      <c r="O8602" t="b">
        <f t="shared" ref="O8602" si="17463">AND(NOT(N8600),NOT(N8601),N8602)</f>
        <v>0</v>
      </c>
    </row>
    <row r="8603" spans="1:15" x14ac:dyDescent="0.25">
      <c r="A8603" t="s">
        <v>13</v>
      </c>
      <c r="B8603" t="s">
        <v>18</v>
      </c>
      <c r="C8603">
        <v>250</v>
      </c>
      <c r="D8603">
        <v>210</v>
      </c>
      <c r="E8603" t="b">
        <v>0</v>
      </c>
      <c r="F8603">
        <v>0.13900000000000001</v>
      </c>
      <c r="G8603">
        <v>256</v>
      </c>
      <c r="H8603">
        <v>256</v>
      </c>
      <c r="I8603">
        <v>2527</v>
      </c>
      <c r="J8603">
        <v>1399</v>
      </c>
      <c r="K8603">
        <v>440</v>
      </c>
      <c r="L8603">
        <v>27</v>
      </c>
      <c r="M8603">
        <f t="shared" si="17415"/>
        <v>0</v>
      </c>
      <c r="N8603" t="b">
        <f t="shared" ref="N8603" si="17464">AND(MIN($F8603,$F8604,$F8605)=$F8603,MAX($H8603,$H8604,$H8605)=$H8603)</f>
        <v>1</v>
      </c>
      <c r="O8603" t="b">
        <f t="shared" ref="O8603" si="17465">AND(N8603,NOT(N8604),NOT(N8605))</f>
        <v>1</v>
      </c>
    </row>
    <row r="8604" spans="1:15" x14ac:dyDescent="0.25">
      <c r="A8604" t="s">
        <v>15</v>
      </c>
      <c r="B8604" t="s">
        <v>18</v>
      </c>
      <c r="C8604">
        <v>250</v>
      </c>
      <c r="D8604">
        <v>210</v>
      </c>
      <c r="E8604" t="b">
        <v>0</v>
      </c>
      <c r="F8604">
        <v>0.27400000000000002</v>
      </c>
      <c r="G8604">
        <v>256</v>
      </c>
      <c r="H8604">
        <v>256</v>
      </c>
      <c r="I8604">
        <v>22713</v>
      </c>
      <c r="J8604">
        <v>22594</v>
      </c>
      <c r="K8604">
        <v>11037</v>
      </c>
      <c r="L8604">
        <v>23</v>
      </c>
      <c r="M8604">
        <f t="shared" si="17415"/>
        <v>0</v>
      </c>
      <c r="N8604" t="b">
        <f t="shared" ref="N8604" si="17466">AND(MIN($F8603,$F8604,$F8605)=$F8604,MAX($H8603,$H8604,$H8605)=$H8604)</f>
        <v>0</v>
      </c>
      <c r="O8604" t="b">
        <f t="shared" ref="O8604" si="17467">AND(NOT(N8603),N8604,NOT(N8605))</f>
        <v>0</v>
      </c>
    </row>
    <row r="8605" spans="1:15" x14ac:dyDescent="0.25">
      <c r="A8605" t="s">
        <v>19</v>
      </c>
      <c r="B8605" t="s">
        <v>18</v>
      </c>
      <c r="C8605">
        <v>250</v>
      </c>
      <c r="D8605">
        <v>210</v>
      </c>
      <c r="E8605" t="b">
        <v>0</v>
      </c>
      <c r="F8605">
        <v>0.14000000000000001</v>
      </c>
      <c r="G8605">
        <v>256</v>
      </c>
      <c r="H8605">
        <v>256</v>
      </c>
      <c r="I8605">
        <v>2527</v>
      </c>
      <c r="J8605">
        <v>1399</v>
      </c>
      <c r="K8605">
        <v>440</v>
      </c>
      <c r="L8605">
        <v>27</v>
      </c>
      <c r="M8605">
        <f t="shared" si="17415"/>
        <v>0</v>
      </c>
      <c r="N8605" t="b">
        <f t="shared" ref="N8605" si="17468">AND(MIN($F8603,$F8604,$F8605)=$F8605,MAX($H8603,$H8604,$H8605)=$H8605)</f>
        <v>0</v>
      </c>
      <c r="O8605" t="b">
        <f t="shared" ref="O8605" si="17469">AND(NOT(N8603),NOT(N8604),N8605)</f>
        <v>0</v>
      </c>
    </row>
    <row r="8606" spans="1:15" x14ac:dyDescent="0.25">
      <c r="A8606" t="s">
        <v>13</v>
      </c>
      <c r="B8606" t="s">
        <v>18</v>
      </c>
      <c r="C8606">
        <v>250</v>
      </c>
      <c r="D8606">
        <v>211</v>
      </c>
      <c r="E8606" t="b">
        <v>0</v>
      </c>
      <c r="F8606">
        <v>0.21099999999999999</v>
      </c>
      <c r="G8606">
        <v>256</v>
      </c>
      <c r="H8606">
        <v>256</v>
      </c>
      <c r="I8606">
        <v>6399</v>
      </c>
      <c r="J8606">
        <v>3909</v>
      </c>
      <c r="K8606">
        <v>1698</v>
      </c>
      <c r="L8606">
        <v>9</v>
      </c>
      <c r="M8606">
        <f t="shared" si="17415"/>
        <v>0</v>
      </c>
      <c r="N8606" t="b">
        <f t="shared" ref="N8606" si="17470">AND(MIN($F8606,$F8607,$F8608)=$F8606,MAX($H8606,$H8607,$H8608)=$H8606)</f>
        <v>0</v>
      </c>
      <c r="O8606" t="b">
        <f t="shared" ref="O8606" si="17471">AND(N8606,NOT(N8607),NOT(N8608))</f>
        <v>0</v>
      </c>
    </row>
    <row r="8607" spans="1:15" x14ac:dyDescent="0.25">
      <c r="A8607" t="s">
        <v>15</v>
      </c>
      <c r="B8607" t="s">
        <v>18</v>
      </c>
      <c r="C8607">
        <v>250</v>
      </c>
      <c r="D8607">
        <v>211</v>
      </c>
      <c r="E8607" t="b">
        <v>0</v>
      </c>
      <c r="F8607">
        <v>0.152</v>
      </c>
      <c r="G8607">
        <v>256</v>
      </c>
      <c r="H8607">
        <v>256</v>
      </c>
      <c r="I8607">
        <v>3909</v>
      </c>
      <c r="J8607">
        <v>3909</v>
      </c>
      <c r="K8607">
        <v>1698</v>
      </c>
      <c r="L8607">
        <v>9</v>
      </c>
      <c r="M8607">
        <f t="shared" si="17415"/>
        <v>0</v>
      </c>
      <c r="N8607" t="b">
        <f t="shared" ref="N8607" si="17472">AND(MIN($F8606,$F8607,$F8608)=$F8607,MAX($H8606,$H8607,$H8608)=$H8607)</f>
        <v>1</v>
      </c>
      <c r="O8607" t="b">
        <f t="shared" ref="O8607" si="17473">AND(NOT(N8606),N8607,NOT(N8608))</f>
        <v>1</v>
      </c>
    </row>
    <row r="8608" spans="1:15" x14ac:dyDescent="0.25">
      <c r="A8608" t="s">
        <v>19</v>
      </c>
      <c r="B8608" t="s">
        <v>18</v>
      </c>
      <c r="C8608">
        <v>250</v>
      </c>
      <c r="D8608">
        <v>211</v>
      </c>
      <c r="E8608" t="b">
        <v>0</v>
      </c>
      <c r="F8608">
        <v>0.17100000000000001</v>
      </c>
      <c r="G8608">
        <v>256</v>
      </c>
      <c r="H8608">
        <v>256</v>
      </c>
      <c r="I8608">
        <v>6399</v>
      </c>
      <c r="J8608">
        <v>3909</v>
      </c>
      <c r="K8608">
        <v>1698</v>
      </c>
      <c r="L8608">
        <v>9</v>
      </c>
      <c r="M8608">
        <f t="shared" si="17415"/>
        <v>0</v>
      </c>
      <c r="N8608" t="b">
        <f t="shared" ref="N8608" si="17474">AND(MIN($F8606,$F8607,$F8608)=$F8608,MAX($H8606,$H8607,$H8608)=$H8608)</f>
        <v>0</v>
      </c>
      <c r="O8608" t="b">
        <f t="shared" ref="O8608" si="17475">AND(NOT(N8606),NOT(N8607),N8608)</f>
        <v>0</v>
      </c>
    </row>
    <row r="8609" spans="1:15" x14ac:dyDescent="0.25">
      <c r="A8609" t="s">
        <v>13</v>
      </c>
      <c r="B8609" t="s">
        <v>18</v>
      </c>
      <c r="C8609">
        <v>250</v>
      </c>
      <c r="D8609">
        <v>212</v>
      </c>
      <c r="E8609" t="b">
        <v>0</v>
      </c>
      <c r="F8609">
        <v>0.32300000000000001</v>
      </c>
      <c r="G8609">
        <v>256</v>
      </c>
      <c r="H8609">
        <v>256</v>
      </c>
      <c r="I8609">
        <v>20881</v>
      </c>
      <c r="J8609">
        <v>11264</v>
      </c>
      <c r="K8609">
        <v>5374</v>
      </c>
      <c r="L8609">
        <v>17</v>
      </c>
      <c r="M8609">
        <f t="shared" si="17415"/>
        <v>0</v>
      </c>
      <c r="N8609" t="b">
        <f t="shared" ref="N8609" si="17476">AND(MIN($F8609,$F8610,$F8611)=$F8609,MAX($H8609,$H8610,$H8611)=$H8609)</f>
        <v>0</v>
      </c>
      <c r="O8609" t="b">
        <f t="shared" ref="O8609" si="17477">AND(N8609,NOT(N8610),NOT(N8611))</f>
        <v>0</v>
      </c>
    </row>
    <row r="8610" spans="1:15" x14ac:dyDescent="0.25">
      <c r="A8610" t="s">
        <v>15</v>
      </c>
      <c r="B8610" t="s">
        <v>18</v>
      </c>
      <c r="C8610">
        <v>250</v>
      </c>
      <c r="D8610">
        <v>212</v>
      </c>
      <c r="E8610" t="b">
        <v>0</v>
      </c>
      <c r="F8610">
        <v>0.185</v>
      </c>
      <c r="G8610">
        <v>256</v>
      </c>
      <c r="H8610">
        <v>256</v>
      </c>
      <c r="I8610">
        <v>11373</v>
      </c>
      <c r="J8610">
        <v>11264</v>
      </c>
      <c r="K8610">
        <v>5374</v>
      </c>
      <c r="L8610">
        <v>17</v>
      </c>
      <c r="M8610">
        <f t="shared" si="17415"/>
        <v>0</v>
      </c>
      <c r="N8610" t="b">
        <f t="shared" ref="N8610" si="17478">AND(MIN($F8609,$F8610,$F8611)=$F8610,MAX($H8609,$H8610,$H8611)=$H8610)</f>
        <v>1</v>
      </c>
      <c r="O8610" t="b">
        <f t="shared" ref="O8610" si="17479">AND(NOT(N8609),N8610,NOT(N8611))</f>
        <v>1</v>
      </c>
    </row>
    <row r="8611" spans="1:15" x14ac:dyDescent="0.25">
      <c r="A8611" t="s">
        <v>19</v>
      </c>
      <c r="B8611" t="s">
        <v>18</v>
      </c>
      <c r="C8611">
        <v>250</v>
      </c>
      <c r="D8611">
        <v>212</v>
      </c>
      <c r="E8611" t="b">
        <v>0</v>
      </c>
      <c r="F8611">
        <v>0.40300000000000002</v>
      </c>
      <c r="G8611">
        <v>256</v>
      </c>
      <c r="H8611">
        <v>256</v>
      </c>
      <c r="I8611">
        <v>20881</v>
      </c>
      <c r="J8611">
        <v>11264</v>
      </c>
      <c r="K8611">
        <v>5374</v>
      </c>
      <c r="L8611">
        <v>17</v>
      </c>
      <c r="M8611">
        <f t="shared" si="17415"/>
        <v>0</v>
      </c>
      <c r="N8611" t="b">
        <f t="shared" ref="N8611" si="17480">AND(MIN($F8609,$F8610,$F8611)=$F8611,MAX($H8609,$H8610,$H8611)=$H8611)</f>
        <v>0</v>
      </c>
      <c r="O8611" t="b">
        <f t="shared" ref="O8611" si="17481">AND(NOT(N8609),NOT(N8610),N8611)</f>
        <v>0</v>
      </c>
    </row>
    <row r="8612" spans="1:15" x14ac:dyDescent="0.25">
      <c r="A8612" t="s">
        <v>13</v>
      </c>
      <c r="B8612" t="s">
        <v>18</v>
      </c>
      <c r="C8612">
        <v>250</v>
      </c>
      <c r="D8612">
        <v>213</v>
      </c>
      <c r="E8612" t="b">
        <v>0</v>
      </c>
      <c r="F8612">
        <v>9.0999999999999998E-2</v>
      </c>
      <c r="G8612">
        <v>256</v>
      </c>
      <c r="H8612">
        <v>256</v>
      </c>
      <c r="I8612">
        <v>1060</v>
      </c>
      <c r="J8612">
        <v>529</v>
      </c>
      <c r="K8612">
        <v>6</v>
      </c>
      <c r="L8612">
        <v>12</v>
      </c>
      <c r="M8612">
        <f t="shared" si="17415"/>
        <v>0</v>
      </c>
      <c r="N8612" t="b">
        <f t="shared" ref="N8612" si="17482">AND(MIN($F8612,$F8613,$F8614)=$F8612,MAX($H8612,$H8613,$H8614)=$H8612)</f>
        <v>1</v>
      </c>
      <c r="O8612" t="b">
        <f t="shared" ref="O8612" si="17483">AND(N8612,NOT(N8613),NOT(N8614))</f>
        <v>1</v>
      </c>
    </row>
    <row r="8613" spans="1:15" x14ac:dyDescent="0.25">
      <c r="A8613" t="s">
        <v>15</v>
      </c>
      <c r="B8613" t="s">
        <v>18</v>
      </c>
      <c r="C8613">
        <v>250</v>
      </c>
      <c r="D8613">
        <v>213</v>
      </c>
      <c r="E8613" t="b">
        <v>0</v>
      </c>
      <c r="F8613">
        <v>0.159</v>
      </c>
      <c r="G8613">
        <v>256</v>
      </c>
      <c r="H8613">
        <v>256</v>
      </c>
      <c r="I8613">
        <v>530</v>
      </c>
      <c r="J8613">
        <v>529</v>
      </c>
      <c r="K8613">
        <v>6</v>
      </c>
      <c r="L8613">
        <v>12</v>
      </c>
      <c r="M8613">
        <f t="shared" si="17415"/>
        <v>0</v>
      </c>
      <c r="N8613" t="b">
        <f t="shared" ref="N8613" si="17484">AND(MIN($F8612,$F8613,$F8614)=$F8613,MAX($H8612,$H8613,$H8614)=$H8613)</f>
        <v>0</v>
      </c>
      <c r="O8613" t="b">
        <f t="shared" ref="O8613" si="17485">AND(NOT(N8612),N8613,NOT(N8614))</f>
        <v>0</v>
      </c>
    </row>
    <row r="8614" spans="1:15" x14ac:dyDescent="0.25">
      <c r="A8614" t="s">
        <v>19</v>
      </c>
      <c r="B8614" t="s">
        <v>18</v>
      </c>
      <c r="C8614">
        <v>250</v>
      </c>
      <c r="D8614">
        <v>213</v>
      </c>
      <c r="E8614" t="b">
        <v>0</v>
      </c>
      <c r="F8614">
        <v>0.11700000000000001</v>
      </c>
      <c r="G8614">
        <v>256</v>
      </c>
      <c r="H8614">
        <v>256</v>
      </c>
      <c r="I8614">
        <v>1060</v>
      </c>
      <c r="J8614">
        <v>529</v>
      </c>
      <c r="K8614">
        <v>6</v>
      </c>
      <c r="L8614">
        <v>12</v>
      </c>
      <c r="M8614">
        <f t="shared" si="17415"/>
        <v>0</v>
      </c>
      <c r="N8614" t="b">
        <f t="shared" ref="N8614" si="17486">AND(MIN($F8612,$F8613,$F8614)=$F8614,MAX($H8612,$H8613,$H8614)=$H8614)</f>
        <v>0</v>
      </c>
      <c r="O8614" t="b">
        <f t="shared" ref="O8614" si="17487">AND(NOT(N8612),NOT(N8613),N8614)</f>
        <v>0</v>
      </c>
    </row>
    <row r="8615" spans="1:15" x14ac:dyDescent="0.25">
      <c r="A8615" t="s">
        <v>13</v>
      </c>
      <c r="B8615" t="s">
        <v>18</v>
      </c>
      <c r="C8615">
        <v>250</v>
      </c>
      <c r="D8615">
        <v>214</v>
      </c>
      <c r="E8615" t="b">
        <v>0</v>
      </c>
      <c r="F8615">
        <v>0.63100000000000001</v>
      </c>
      <c r="G8615">
        <v>256</v>
      </c>
      <c r="H8615">
        <v>256</v>
      </c>
      <c r="I8615">
        <v>37115</v>
      </c>
      <c r="J8615">
        <v>20084</v>
      </c>
      <c r="K8615">
        <v>9783</v>
      </c>
      <c r="L8615">
        <v>20</v>
      </c>
      <c r="M8615">
        <f t="shared" si="17415"/>
        <v>0</v>
      </c>
      <c r="N8615" t="b">
        <f t="shared" ref="N8615" si="17488">AND(MIN($F8615,$F8616,$F8617)=$F8615,MAX($H8615,$H8616,$H8617)=$H8615)</f>
        <v>0</v>
      </c>
      <c r="O8615" t="b">
        <f t="shared" ref="O8615" si="17489">AND(N8615,NOT(N8616),NOT(N8617))</f>
        <v>0</v>
      </c>
    </row>
    <row r="8616" spans="1:15" x14ac:dyDescent="0.25">
      <c r="A8616" t="s">
        <v>15</v>
      </c>
      <c r="B8616" t="s">
        <v>18</v>
      </c>
      <c r="C8616">
        <v>250</v>
      </c>
      <c r="D8616">
        <v>214</v>
      </c>
      <c r="E8616" t="b">
        <v>0</v>
      </c>
      <c r="F8616">
        <v>0.38200000000000001</v>
      </c>
      <c r="G8616">
        <v>256</v>
      </c>
      <c r="H8616">
        <v>256</v>
      </c>
      <c r="I8616">
        <v>20110</v>
      </c>
      <c r="J8616">
        <v>20084</v>
      </c>
      <c r="K8616">
        <v>9783</v>
      </c>
      <c r="L8616">
        <v>20</v>
      </c>
      <c r="M8616">
        <f t="shared" si="17415"/>
        <v>0</v>
      </c>
      <c r="N8616" t="b">
        <f t="shared" ref="N8616" si="17490">AND(MIN($F8615,$F8616,$F8617)=$F8616,MAX($H8615,$H8616,$H8617)=$H8616)</f>
        <v>1</v>
      </c>
      <c r="O8616" t="b">
        <f t="shared" ref="O8616" si="17491">AND(NOT(N8615),N8616,NOT(N8617))</f>
        <v>1</v>
      </c>
    </row>
    <row r="8617" spans="1:15" x14ac:dyDescent="0.25">
      <c r="A8617" t="s">
        <v>19</v>
      </c>
      <c r="B8617" t="s">
        <v>18</v>
      </c>
      <c r="C8617">
        <v>250</v>
      </c>
      <c r="D8617">
        <v>214</v>
      </c>
      <c r="E8617" t="b">
        <v>0</v>
      </c>
      <c r="F8617">
        <v>0.59799999999999998</v>
      </c>
      <c r="G8617">
        <v>256</v>
      </c>
      <c r="H8617">
        <v>256</v>
      </c>
      <c r="I8617">
        <v>37115</v>
      </c>
      <c r="J8617">
        <v>20084</v>
      </c>
      <c r="K8617">
        <v>9783</v>
      </c>
      <c r="L8617">
        <v>20</v>
      </c>
      <c r="M8617">
        <f t="shared" si="17415"/>
        <v>0</v>
      </c>
      <c r="N8617" t="b">
        <f t="shared" ref="N8617" si="17492">AND(MIN($F8615,$F8616,$F8617)=$F8617,MAX($H8615,$H8616,$H8617)=$H8617)</f>
        <v>0</v>
      </c>
      <c r="O8617" t="b">
        <f t="shared" ref="O8617" si="17493">AND(NOT(N8615),NOT(N8616),N8617)</f>
        <v>0</v>
      </c>
    </row>
    <row r="8618" spans="1:15" x14ac:dyDescent="0.25">
      <c r="A8618" t="s">
        <v>13</v>
      </c>
      <c r="B8618" t="s">
        <v>18</v>
      </c>
      <c r="C8618">
        <v>250</v>
      </c>
      <c r="D8618">
        <v>215</v>
      </c>
      <c r="E8618" t="b">
        <v>0</v>
      </c>
      <c r="F8618">
        <v>0.33900000000000002</v>
      </c>
      <c r="G8618">
        <v>256</v>
      </c>
      <c r="H8618">
        <v>256</v>
      </c>
      <c r="I8618">
        <v>27625</v>
      </c>
      <c r="J8618">
        <v>14884</v>
      </c>
      <c r="K8618">
        <v>7182</v>
      </c>
      <c r="L8618">
        <v>21</v>
      </c>
      <c r="M8618">
        <f t="shared" si="17415"/>
        <v>0</v>
      </c>
      <c r="N8618" t="b">
        <f t="shared" ref="N8618" si="17494">AND(MIN($F8618,$F8619,$F8620)=$F8618,MAX($H8618,$H8619,$H8620)=$H8618)</f>
        <v>0</v>
      </c>
      <c r="O8618" t="b">
        <f t="shared" ref="O8618" si="17495">AND(N8618,NOT(N8619),NOT(N8620))</f>
        <v>0</v>
      </c>
    </row>
    <row r="8619" spans="1:15" x14ac:dyDescent="0.25">
      <c r="A8619" t="s">
        <v>15</v>
      </c>
      <c r="B8619" t="s">
        <v>18</v>
      </c>
      <c r="C8619">
        <v>250</v>
      </c>
      <c r="D8619">
        <v>215</v>
      </c>
      <c r="E8619" t="b">
        <v>0</v>
      </c>
      <c r="F8619">
        <v>0.23400000000000001</v>
      </c>
      <c r="G8619">
        <v>256</v>
      </c>
      <c r="H8619">
        <v>256</v>
      </c>
      <c r="I8619">
        <v>15111</v>
      </c>
      <c r="J8619">
        <v>14884</v>
      </c>
      <c r="K8619">
        <v>7182</v>
      </c>
      <c r="L8619">
        <v>21</v>
      </c>
      <c r="M8619">
        <f t="shared" si="17415"/>
        <v>0</v>
      </c>
      <c r="N8619" t="b">
        <f t="shared" ref="N8619" si="17496">AND(MIN($F8618,$F8619,$F8620)=$F8619,MAX($H8618,$H8619,$H8620)=$H8619)</f>
        <v>1</v>
      </c>
      <c r="O8619" t="b">
        <f t="shared" ref="O8619" si="17497">AND(NOT(N8618),N8619,NOT(N8620))</f>
        <v>1</v>
      </c>
    </row>
    <row r="8620" spans="1:15" x14ac:dyDescent="0.25">
      <c r="A8620" t="s">
        <v>19</v>
      </c>
      <c r="B8620" t="s">
        <v>18</v>
      </c>
      <c r="C8620">
        <v>250</v>
      </c>
      <c r="D8620">
        <v>215</v>
      </c>
      <c r="E8620" t="b">
        <v>0</v>
      </c>
      <c r="F8620">
        <v>0.376</v>
      </c>
      <c r="G8620">
        <v>256</v>
      </c>
      <c r="H8620">
        <v>256</v>
      </c>
      <c r="I8620">
        <v>27625</v>
      </c>
      <c r="J8620">
        <v>14884</v>
      </c>
      <c r="K8620">
        <v>7182</v>
      </c>
      <c r="L8620">
        <v>21</v>
      </c>
      <c r="M8620">
        <f t="shared" si="17415"/>
        <v>0</v>
      </c>
      <c r="N8620" t="b">
        <f t="shared" ref="N8620" si="17498">AND(MIN($F8618,$F8619,$F8620)=$F8620,MAX($H8618,$H8619,$H8620)=$H8620)</f>
        <v>0</v>
      </c>
      <c r="O8620" t="b">
        <f t="shared" ref="O8620" si="17499">AND(NOT(N8618),NOT(N8619),N8620)</f>
        <v>0</v>
      </c>
    </row>
    <row r="8621" spans="1:15" x14ac:dyDescent="0.25">
      <c r="A8621" t="s">
        <v>13</v>
      </c>
      <c r="B8621" t="s">
        <v>18</v>
      </c>
      <c r="C8621">
        <v>250</v>
      </c>
      <c r="D8621">
        <v>216</v>
      </c>
      <c r="E8621" t="b">
        <v>0</v>
      </c>
      <c r="F8621">
        <v>0.82099999999999995</v>
      </c>
      <c r="G8621">
        <v>256</v>
      </c>
      <c r="H8621">
        <v>256</v>
      </c>
      <c r="I8621">
        <v>62405</v>
      </c>
      <c r="J8621">
        <v>32185</v>
      </c>
      <c r="K8621">
        <v>15833</v>
      </c>
      <c r="L8621">
        <v>25</v>
      </c>
      <c r="M8621">
        <f t="shared" si="17415"/>
        <v>0</v>
      </c>
      <c r="N8621" t="b">
        <f t="shared" ref="N8621" si="17500">AND(MIN($F8621,$F8622,$F8623)=$F8621,MAX($H8621,$H8622,$H8623)=$H8621)</f>
        <v>0</v>
      </c>
      <c r="O8621" t="b">
        <f t="shared" ref="O8621" si="17501">AND(N8621,NOT(N8622),NOT(N8623))</f>
        <v>0</v>
      </c>
    </row>
    <row r="8622" spans="1:15" x14ac:dyDescent="0.25">
      <c r="A8622" t="s">
        <v>15</v>
      </c>
      <c r="B8622" t="s">
        <v>18</v>
      </c>
      <c r="C8622">
        <v>250</v>
      </c>
      <c r="D8622">
        <v>216</v>
      </c>
      <c r="E8622" t="b">
        <v>0</v>
      </c>
      <c r="F8622">
        <v>0.41199999999999998</v>
      </c>
      <c r="G8622">
        <v>256</v>
      </c>
      <c r="H8622">
        <v>256</v>
      </c>
      <c r="I8622">
        <v>32431</v>
      </c>
      <c r="J8622">
        <v>32189</v>
      </c>
      <c r="K8622">
        <v>15835</v>
      </c>
      <c r="L8622">
        <v>25</v>
      </c>
      <c r="M8622">
        <f t="shared" si="17415"/>
        <v>0</v>
      </c>
      <c r="N8622" t="b">
        <f t="shared" ref="N8622" si="17502">AND(MIN($F8621,$F8622,$F8623)=$F8622,MAX($H8621,$H8622,$H8623)=$H8622)</f>
        <v>1</v>
      </c>
      <c r="O8622" t="b">
        <f t="shared" ref="O8622" si="17503">AND(NOT(N8621),N8622,NOT(N8623))</f>
        <v>1</v>
      </c>
    </row>
    <row r="8623" spans="1:15" x14ac:dyDescent="0.25">
      <c r="A8623" t="s">
        <v>19</v>
      </c>
      <c r="B8623" t="s">
        <v>18</v>
      </c>
      <c r="C8623">
        <v>250</v>
      </c>
      <c r="D8623">
        <v>216</v>
      </c>
      <c r="E8623" t="b">
        <v>0</v>
      </c>
      <c r="F8623">
        <v>0.68700000000000006</v>
      </c>
      <c r="G8623">
        <v>256</v>
      </c>
      <c r="H8623">
        <v>256</v>
      </c>
      <c r="I8623">
        <v>62405</v>
      </c>
      <c r="J8623">
        <v>32185</v>
      </c>
      <c r="K8623">
        <v>15833</v>
      </c>
      <c r="L8623">
        <v>25</v>
      </c>
      <c r="M8623">
        <f t="shared" si="17415"/>
        <v>0</v>
      </c>
      <c r="N8623" t="b">
        <f t="shared" ref="N8623" si="17504">AND(MIN($F8621,$F8622,$F8623)=$F8623,MAX($H8621,$H8622,$H8623)=$H8623)</f>
        <v>0</v>
      </c>
      <c r="O8623" t="b">
        <f t="shared" ref="O8623" si="17505">AND(NOT(N8621),NOT(N8622),N8623)</f>
        <v>0</v>
      </c>
    </row>
    <row r="8624" spans="1:15" x14ac:dyDescent="0.25">
      <c r="A8624" t="s">
        <v>13</v>
      </c>
      <c r="B8624" t="s">
        <v>18</v>
      </c>
      <c r="C8624">
        <v>250</v>
      </c>
      <c r="D8624">
        <v>217</v>
      </c>
      <c r="E8624" t="b">
        <v>0</v>
      </c>
      <c r="F8624">
        <v>0.21</v>
      </c>
      <c r="G8624">
        <v>256</v>
      </c>
      <c r="H8624">
        <v>256</v>
      </c>
      <c r="I8624">
        <v>8039</v>
      </c>
      <c r="J8624">
        <v>5340</v>
      </c>
      <c r="K8624">
        <v>2410</v>
      </c>
      <c r="L8624">
        <v>22</v>
      </c>
      <c r="M8624">
        <f t="shared" si="17415"/>
        <v>0</v>
      </c>
      <c r="N8624" t="b">
        <f t="shared" ref="N8624" si="17506">AND(MIN($F8624,$F8625,$F8626)=$F8624,MAX($H8624,$H8625,$H8626)=$H8624)</f>
        <v>1</v>
      </c>
      <c r="O8624" t="b">
        <f t="shared" ref="O8624" si="17507">AND(N8624,NOT(N8625),NOT(N8626))</f>
        <v>1</v>
      </c>
    </row>
    <row r="8625" spans="1:15" x14ac:dyDescent="0.25">
      <c r="A8625" t="s">
        <v>15</v>
      </c>
      <c r="B8625" t="s">
        <v>18</v>
      </c>
      <c r="C8625">
        <v>250</v>
      </c>
      <c r="D8625">
        <v>217</v>
      </c>
      <c r="E8625" t="b">
        <v>0</v>
      </c>
      <c r="F8625">
        <v>0.23</v>
      </c>
      <c r="G8625">
        <v>256</v>
      </c>
      <c r="H8625">
        <v>256</v>
      </c>
      <c r="I8625">
        <v>13633</v>
      </c>
      <c r="J8625">
        <v>13496</v>
      </c>
      <c r="K8625">
        <v>6488</v>
      </c>
      <c r="L8625">
        <v>19</v>
      </c>
      <c r="M8625">
        <f t="shared" si="17415"/>
        <v>0</v>
      </c>
      <c r="N8625" t="b">
        <f t="shared" ref="N8625" si="17508">AND(MIN($F8624,$F8625,$F8626)=$F8625,MAX($H8624,$H8625,$H8626)=$H8625)</f>
        <v>0</v>
      </c>
      <c r="O8625" t="b">
        <f t="shared" ref="O8625" si="17509">AND(NOT(N8624),N8625,NOT(N8626))</f>
        <v>0</v>
      </c>
    </row>
    <row r="8626" spans="1:15" x14ac:dyDescent="0.25">
      <c r="A8626" t="s">
        <v>19</v>
      </c>
      <c r="B8626" t="s">
        <v>18</v>
      </c>
      <c r="C8626">
        <v>250</v>
      </c>
      <c r="D8626">
        <v>217</v>
      </c>
      <c r="E8626" t="b">
        <v>0</v>
      </c>
      <c r="F8626">
        <v>0.25800000000000001</v>
      </c>
      <c r="G8626">
        <v>256</v>
      </c>
      <c r="H8626">
        <v>256</v>
      </c>
      <c r="I8626">
        <v>8039</v>
      </c>
      <c r="J8626">
        <v>5340</v>
      </c>
      <c r="K8626">
        <v>2410</v>
      </c>
      <c r="L8626">
        <v>22</v>
      </c>
      <c r="M8626">
        <f t="shared" si="17415"/>
        <v>0</v>
      </c>
      <c r="N8626" t="b">
        <f t="shared" ref="N8626" si="17510">AND(MIN($F8624,$F8625,$F8626)=$F8626,MAX($H8624,$H8625,$H8626)=$H8626)</f>
        <v>0</v>
      </c>
      <c r="O8626" t="b">
        <f t="shared" ref="O8626" si="17511">AND(NOT(N8624),NOT(N8625),N8626)</f>
        <v>0</v>
      </c>
    </row>
    <row r="8627" spans="1:15" x14ac:dyDescent="0.25">
      <c r="A8627" t="s">
        <v>13</v>
      </c>
      <c r="B8627" t="s">
        <v>18</v>
      </c>
      <c r="C8627">
        <v>250</v>
      </c>
      <c r="D8627">
        <v>218</v>
      </c>
      <c r="E8627" t="b">
        <v>0</v>
      </c>
      <c r="F8627">
        <v>0.22900000000000001</v>
      </c>
      <c r="G8627">
        <v>256</v>
      </c>
      <c r="H8627">
        <v>256</v>
      </c>
      <c r="I8627">
        <v>9643</v>
      </c>
      <c r="J8627">
        <v>7787</v>
      </c>
      <c r="K8627">
        <v>3635</v>
      </c>
      <c r="L8627">
        <v>14</v>
      </c>
      <c r="M8627">
        <f t="shared" si="17415"/>
        <v>0</v>
      </c>
      <c r="N8627" t="b">
        <f t="shared" ref="N8627" si="17512">AND(MIN($F8627,$F8628,$F8629)=$F8627,MAX($H8627,$H8628,$H8629)=$H8627)</f>
        <v>0</v>
      </c>
      <c r="O8627" t="b">
        <f t="shared" ref="O8627" si="17513">AND(N8627,NOT(N8628),NOT(N8629))</f>
        <v>0</v>
      </c>
    </row>
    <row r="8628" spans="1:15" x14ac:dyDescent="0.25">
      <c r="A8628" t="s">
        <v>15</v>
      </c>
      <c r="B8628" t="s">
        <v>18</v>
      </c>
      <c r="C8628">
        <v>250</v>
      </c>
      <c r="D8628">
        <v>218</v>
      </c>
      <c r="E8628" t="b">
        <v>0</v>
      </c>
      <c r="F8628">
        <v>0.17499999999999999</v>
      </c>
      <c r="G8628">
        <v>256</v>
      </c>
      <c r="H8628">
        <v>256</v>
      </c>
      <c r="I8628">
        <v>7792</v>
      </c>
      <c r="J8628">
        <v>7787</v>
      </c>
      <c r="K8628">
        <v>3635</v>
      </c>
      <c r="L8628">
        <v>14</v>
      </c>
      <c r="M8628">
        <f t="shared" si="17415"/>
        <v>0</v>
      </c>
      <c r="N8628" t="b">
        <f t="shared" ref="N8628" si="17514">AND(MIN($F8627,$F8628,$F8629)=$F8628,MAX($H8627,$H8628,$H8629)=$H8628)</f>
        <v>1</v>
      </c>
      <c r="O8628" t="b">
        <f t="shared" ref="O8628" si="17515">AND(NOT(N8627),N8628,NOT(N8629))</f>
        <v>1</v>
      </c>
    </row>
    <row r="8629" spans="1:15" x14ac:dyDescent="0.25">
      <c r="A8629" t="s">
        <v>19</v>
      </c>
      <c r="B8629" t="s">
        <v>18</v>
      </c>
      <c r="C8629">
        <v>250</v>
      </c>
      <c r="D8629">
        <v>218</v>
      </c>
      <c r="E8629" t="b">
        <v>0</v>
      </c>
      <c r="F8629">
        <v>0.19</v>
      </c>
      <c r="G8629">
        <v>256</v>
      </c>
      <c r="H8629">
        <v>256</v>
      </c>
      <c r="I8629">
        <v>9643</v>
      </c>
      <c r="J8629">
        <v>7787</v>
      </c>
      <c r="K8629">
        <v>3635</v>
      </c>
      <c r="L8629">
        <v>14</v>
      </c>
      <c r="M8629">
        <f t="shared" si="17415"/>
        <v>0</v>
      </c>
      <c r="N8629" t="b">
        <f t="shared" ref="N8629" si="17516">AND(MIN($F8627,$F8628,$F8629)=$F8629,MAX($H8627,$H8628,$H8629)=$H8629)</f>
        <v>0</v>
      </c>
      <c r="O8629" t="b">
        <f t="shared" ref="O8629" si="17517">AND(NOT(N8627),NOT(N8628),N8629)</f>
        <v>0</v>
      </c>
    </row>
    <row r="8630" spans="1:15" x14ac:dyDescent="0.25">
      <c r="A8630" t="s">
        <v>13</v>
      </c>
      <c r="B8630" t="s">
        <v>18</v>
      </c>
      <c r="C8630">
        <v>250</v>
      </c>
      <c r="D8630">
        <v>219</v>
      </c>
      <c r="E8630" t="b">
        <v>0</v>
      </c>
      <c r="F8630">
        <v>0.26400000000000001</v>
      </c>
      <c r="G8630">
        <v>256</v>
      </c>
      <c r="H8630">
        <v>256</v>
      </c>
      <c r="I8630">
        <v>16900</v>
      </c>
      <c r="J8630">
        <v>10622</v>
      </c>
      <c r="K8630">
        <v>5054</v>
      </c>
      <c r="L8630">
        <v>11</v>
      </c>
      <c r="M8630">
        <f t="shared" si="17415"/>
        <v>0</v>
      </c>
      <c r="N8630" t="b">
        <f t="shared" ref="N8630" si="17518">AND(MIN($F8630,$F8631,$F8632)=$F8630,MAX($H8630,$H8631,$H8632)=$H8630)</f>
        <v>0</v>
      </c>
      <c r="O8630" t="b">
        <f t="shared" ref="O8630" si="17519">AND(N8630,NOT(N8631),NOT(N8632))</f>
        <v>0</v>
      </c>
    </row>
    <row r="8631" spans="1:15" x14ac:dyDescent="0.25">
      <c r="A8631" t="s">
        <v>15</v>
      </c>
      <c r="B8631" t="s">
        <v>18</v>
      </c>
      <c r="C8631">
        <v>250</v>
      </c>
      <c r="D8631">
        <v>219</v>
      </c>
      <c r="E8631" t="b">
        <v>0</v>
      </c>
      <c r="F8631">
        <v>0.22</v>
      </c>
      <c r="G8631">
        <v>256</v>
      </c>
      <c r="H8631">
        <v>256</v>
      </c>
      <c r="I8631">
        <v>10623</v>
      </c>
      <c r="J8631">
        <v>10622</v>
      </c>
      <c r="K8631">
        <v>5054</v>
      </c>
      <c r="L8631">
        <v>11</v>
      </c>
      <c r="M8631">
        <f t="shared" si="17415"/>
        <v>0</v>
      </c>
      <c r="N8631" t="b">
        <f t="shared" ref="N8631" si="17520">AND(MIN($F8630,$F8631,$F8632)=$F8631,MAX($H8630,$H8631,$H8632)=$H8631)</f>
        <v>1</v>
      </c>
      <c r="O8631" t="b">
        <f t="shared" ref="O8631" si="17521">AND(NOT(N8630),N8631,NOT(N8632))</f>
        <v>1</v>
      </c>
    </row>
    <row r="8632" spans="1:15" x14ac:dyDescent="0.25">
      <c r="A8632" t="s">
        <v>19</v>
      </c>
      <c r="B8632" t="s">
        <v>18</v>
      </c>
      <c r="C8632">
        <v>250</v>
      </c>
      <c r="D8632">
        <v>219</v>
      </c>
      <c r="E8632" t="b">
        <v>0</v>
      </c>
      <c r="F8632">
        <v>0.28399999999999997</v>
      </c>
      <c r="G8632">
        <v>256</v>
      </c>
      <c r="H8632">
        <v>256</v>
      </c>
      <c r="I8632">
        <v>16900</v>
      </c>
      <c r="J8632">
        <v>10622</v>
      </c>
      <c r="K8632">
        <v>5054</v>
      </c>
      <c r="L8632">
        <v>11</v>
      </c>
      <c r="M8632">
        <f t="shared" si="17415"/>
        <v>0</v>
      </c>
      <c r="N8632" t="b">
        <f t="shared" ref="N8632" si="17522">AND(MIN($F8630,$F8631,$F8632)=$F8632,MAX($H8630,$H8631,$H8632)=$H8632)</f>
        <v>0</v>
      </c>
      <c r="O8632" t="b">
        <f t="shared" ref="O8632" si="17523">AND(NOT(N8630),NOT(N8631),N8632)</f>
        <v>0</v>
      </c>
    </row>
    <row r="8633" spans="1:15" x14ac:dyDescent="0.25">
      <c r="A8633" t="s">
        <v>13</v>
      </c>
      <c r="B8633" t="s">
        <v>18</v>
      </c>
      <c r="C8633">
        <v>250</v>
      </c>
      <c r="D8633">
        <v>21</v>
      </c>
      <c r="E8633" t="b">
        <v>0</v>
      </c>
      <c r="F8633">
        <v>0.152</v>
      </c>
      <c r="G8633">
        <v>256</v>
      </c>
      <c r="H8633">
        <v>256</v>
      </c>
      <c r="I8633">
        <v>3227</v>
      </c>
      <c r="J8633">
        <v>1955</v>
      </c>
      <c r="K8633">
        <v>719</v>
      </c>
      <c r="L8633">
        <v>14</v>
      </c>
      <c r="M8633">
        <f t="shared" si="17415"/>
        <v>0</v>
      </c>
      <c r="N8633" t="b">
        <f t="shared" ref="N8633" si="17524">AND(MIN($F8633,$F8634,$F8635)=$F8633,MAX($H8633,$H8634,$H8635)=$H8633)</f>
        <v>1</v>
      </c>
      <c r="O8633" t="b">
        <f t="shared" ref="O8633" si="17525">AND(N8633,NOT(N8634),NOT(N8635))</f>
        <v>0</v>
      </c>
    </row>
    <row r="8634" spans="1:15" x14ac:dyDescent="0.25">
      <c r="A8634" t="s">
        <v>15</v>
      </c>
      <c r="B8634" t="s">
        <v>18</v>
      </c>
      <c r="C8634">
        <v>250</v>
      </c>
      <c r="D8634">
        <v>21</v>
      </c>
      <c r="E8634" t="b">
        <v>0</v>
      </c>
      <c r="F8634">
        <v>0.152</v>
      </c>
      <c r="G8634">
        <v>256</v>
      </c>
      <c r="H8634">
        <v>256</v>
      </c>
      <c r="I8634">
        <v>1957</v>
      </c>
      <c r="J8634">
        <v>1955</v>
      </c>
      <c r="K8634">
        <v>719</v>
      </c>
      <c r="L8634">
        <v>14</v>
      </c>
      <c r="M8634">
        <f t="shared" si="17415"/>
        <v>0</v>
      </c>
      <c r="N8634" t="b">
        <f t="shared" ref="N8634" si="17526">AND(MIN($F8633,$F8634,$F8635)=$F8634,MAX($H8633,$H8634,$H8635)=$H8634)</f>
        <v>1</v>
      </c>
      <c r="O8634" t="b">
        <f t="shared" ref="O8634" si="17527">AND(NOT(N8633),N8634,NOT(N8635))</f>
        <v>0</v>
      </c>
    </row>
    <row r="8635" spans="1:15" x14ac:dyDescent="0.25">
      <c r="A8635" t="s">
        <v>19</v>
      </c>
      <c r="B8635" t="s">
        <v>18</v>
      </c>
      <c r="C8635">
        <v>250</v>
      </c>
      <c r="D8635">
        <v>21</v>
      </c>
      <c r="E8635" t="b">
        <v>0</v>
      </c>
      <c r="F8635">
        <v>0.17699999999999999</v>
      </c>
      <c r="G8635">
        <v>256</v>
      </c>
      <c r="H8635">
        <v>256</v>
      </c>
      <c r="I8635">
        <v>3227</v>
      </c>
      <c r="J8635">
        <v>1955</v>
      </c>
      <c r="K8635">
        <v>719</v>
      </c>
      <c r="L8635">
        <v>14</v>
      </c>
      <c r="M8635">
        <f t="shared" si="17415"/>
        <v>0</v>
      </c>
      <c r="N8635" t="b">
        <f t="shared" ref="N8635" si="17528">AND(MIN($F8633,$F8634,$F8635)=$F8635,MAX($H8633,$H8634,$H8635)=$H8635)</f>
        <v>0</v>
      </c>
      <c r="O8635" t="b">
        <f t="shared" ref="O8635" si="17529">AND(NOT(N8633),NOT(N8634),N8635)</f>
        <v>0</v>
      </c>
    </row>
    <row r="8636" spans="1:15" x14ac:dyDescent="0.25">
      <c r="A8636" t="s">
        <v>13</v>
      </c>
      <c r="B8636" t="s">
        <v>18</v>
      </c>
      <c r="C8636">
        <v>250</v>
      </c>
      <c r="D8636">
        <v>220</v>
      </c>
      <c r="E8636" t="b">
        <v>0</v>
      </c>
      <c r="F8636">
        <v>1.19</v>
      </c>
      <c r="G8636">
        <v>256</v>
      </c>
      <c r="H8636">
        <v>256</v>
      </c>
      <c r="I8636">
        <v>91183</v>
      </c>
      <c r="J8636">
        <v>48453</v>
      </c>
      <c r="K8636">
        <v>23966</v>
      </c>
      <c r="L8636">
        <v>27</v>
      </c>
      <c r="M8636">
        <f t="shared" si="17415"/>
        <v>0</v>
      </c>
      <c r="N8636" t="b">
        <f t="shared" ref="N8636" si="17530">AND(MIN($F8636,$F8637,$F8638)=$F8636,MAX($H8636,$H8637,$H8638)=$H8636)</f>
        <v>0</v>
      </c>
      <c r="O8636" t="b">
        <f t="shared" ref="O8636" si="17531">AND(N8636,NOT(N8637),NOT(N8638))</f>
        <v>0</v>
      </c>
    </row>
    <row r="8637" spans="1:15" x14ac:dyDescent="0.25">
      <c r="A8637" t="s">
        <v>15</v>
      </c>
      <c r="B8637" t="s">
        <v>18</v>
      </c>
      <c r="C8637">
        <v>250</v>
      </c>
      <c r="D8637">
        <v>220</v>
      </c>
      <c r="E8637" t="b">
        <v>0</v>
      </c>
      <c r="F8637">
        <v>0.498</v>
      </c>
      <c r="G8637">
        <v>256</v>
      </c>
      <c r="H8637">
        <v>256</v>
      </c>
      <c r="I8637">
        <v>49622</v>
      </c>
      <c r="J8637">
        <v>48453</v>
      </c>
      <c r="K8637">
        <v>23966</v>
      </c>
      <c r="L8637">
        <v>27</v>
      </c>
      <c r="M8637">
        <f t="shared" si="17415"/>
        <v>0</v>
      </c>
      <c r="N8637" t="b">
        <f t="shared" ref="N8637" si="17532">AND(MIN($F8636,$F8637,$F8638)=$F8637,MAX($H8636,$H8637,$H8638)=$H8637)</f>
        <v>1</v>
      </c>
      <c r="O8637" t="b">
        <f t="shared" ref="O8637" si="17533">AND(NOT(N8636),N8637,NOT(N8638))</f>
        <v>1</v>
      </c>
    </row>
    <row r="8638" spans="1:15" x14ac:dyDescent="0.25">
      <c r="A8638" t="s">
        <v>19</v>
      </c>
      <c r="B8638" t="s">
        <v>18</v>
      </c>
      <c r="C8638">
        <v>250</v>
      </c>
      <c r="D8638">
        <v>220</v>
      </c>
      <c r="E8638" t="b">
        <v>0</v>
      </c>
      <c r="F8638">
        <v>1.1830000000000001</v>
      </c>
      <c r="G8638">
        <v>256</v>
      </c>
      <c r="H8638">
        <v>256</v>
      </c>
      <c r="I8638">
        <v>91183</v>
      </c>
      <c r="J8638">
        <v>48453</v>
      </c>
      <c r="K8638">
        <v>23966</v>
      </c>
      <c r="L8638">
        <v>27</v>
      </c>
      <c r="M8638">
        <f t="shared" si="17415"/>
        <v>0</v>
      </c>
      <c r="N8638" t="b">
        <f t="shared" ref="N8638" si="17534">AND(MIN($F8636,$F8637,$F8638)=$F8638,MAX($H8636,$H8637,$H8638)=$H8638)</f>
        <v>0</v>
      </c>
      <c r="O8638" t="b">
        <f t="shared" ref="O8638" si="17535">AND(NOT(N8636),NOT(N8637),N8638)</f>
        <v>0</v>
      </c>
    </row>
    <row r="8639" spans="1:15" x14ac:dyDescent="0.25">
      <c r="A8639" t="s">
        <v>13</v>
      </c>
      <c r="B8639" t="s">
        <v>18</v>
      </c>
      <c r="C8639">
        <v>250</v>
      </c>
      <c r="D8639">
        <v>221</v>
      </c>
      <c r="E8639" t="b">
        <v>0</v>
      </c>
      <c r="F8639">
        <v>0.111</v>
      </c>
      <c r="G8639">
        <v>256</v>
      </c>
      <c r="H8639">
        <v>256</v>
      </c>
      <c r="I8639">
        <v>1725</v>
      </c>
      <c r="J8639">
        <v>993</v>
      </c>
      <c r="K8639">
        <v>239</v>
      </c>
      <c r="L8639">
        <v>13</v>
      </c>
      <c r="M8639">
        <f t="shared" si="17415"/>
        <v>0</v>
      </c>
      <c r="N8639" t="b">
        <f t="shared" ref="N8639" si="17536">AND(MIN($F8639,$F8640,$F8641)=$F8639,MAX($H8639,$H8640,$H8641)=$H8639)</f>
        <v>0</v>
      </c>
      <c r="O8639" t="b">
        <f t="shared" ref="O8639" si="17537">AND(N8639,NOT(N8640),NOT(N8641))</f>
        <v>0</v>
      </c>
    </row>
    <row r="8640" spans="1:15" x14ac:dyDescent="0.25">
      <c r="A8640" t="s">
        <v>15</v>
      </c>
      <c r="B8640" t="s">
        <v>18</v>
      </c>
      <c r="C8640">
        <v>250</v>
      </c>
      <c r="D8640">
        <v>221</v>
      </c>
      <c r="E8640" t="b">
        <v>1</v>
      </c>
      <c r="F8640">
        <v>10.000999999999999</v>
      </c>
      <c r="G8640">
        <v>256</v>
      </c>
      <c r="H8640">
        <v>120</v>
      </c>
      <c r="I8640">
        <v>323405</v>
      </c>
      <c r="J8640">
        <v>323403</v>
      </c>
      <c r="K8640">
        <v>161580</v>
      </c>
      <c r="L8640">
        <v>11</v>
      </c>
      <c r="M8640">
        <f t="shared" si="17415"/>
        <v>136</v>
      </c>
      <c r="N8640" t="b">
        <f t="shared" ref="N8640" si="17538">AND(MIN($F8639,$F8640,$F8641)=$F8640,MAX($H8639,$H8640,$H8641)=$H8640)</f>
        <v>0</v>
      </c>
      <c r="O8640" t="b">
        <f t="shared" ref="O8640" si="17539">AND(NOT(N8639),N8640,NOT(N8641))</f>
        <v>0</v>
      </c>
    </row>
    <row r="8641" spans="1:15" x14ac:dyDescent="0.25">
      <c r="A8641" t="s">
        <v>19</v>
      </c>
      <c r="B8641" t="s">
        <v>18</v>
      </c>
      <c r="C8641">
        <v>250</v>
      </c>
      <c r="D8641">
        <v>221</v>
      </c>
      <c r="E8641" t="b">
        <v>0</v>
      </c>
      <c r="F8641">
        <v>0.106</v>
      </c>
      <c r="G8641">
        <v>256</v>
      </c>
      <c r="H8641">
        <v>256</v>
      </c>
      <c r="I8641">
        <v>1725</v>
      </c>
      <c r="J8641">
        <v>993</v>
      </c>
      <c r="K8641">
        <v>239</v>
      </c>
      <c r="L8641">
        <v>13</v>
      </c>
      <c r="M8641">
        <f t="shared" si="17415"/>
        <v>0</v>
      </c>
      <c r="N8641" t="b">
        <f t="shared" ref="N8641" si="17540">AND(MIN($F8639,$F8640,$F8641)=$F8641,MAX($H8639,$H8640,$H8641)=$H8641)</f>
        <v>1</v>
      </c>
      <c r="O8641" t="b">
        <f t="shared" ref="O8641" si="17541">AND(NOT(N8639),NOT(N8640),N8641)</f>
        <v>1</v>
      </c>
    </row>
    <row r="8642" spans="1:15" x14ac:dyDescent="0.25">
      <c r="A8642" t="s">
        <v>13</v>
      </c>
      <c r="B8642" t="s">
        <v>18</v>
      </c>
      <c r="C8642">
        <v>250</v>
      </c>
      <c r="D8642">
        <v>222</v>
      </c>
      <c r="E8642" t="b">
        <v>0</v>
      </c>
      <c r="F8642">
        <v>0.63300000000000001</v>
      </c>
      <c r="G8642">
        <v>256</v>
      </c>
      <c r="H8642">
        <v>256</v>
      </c>
      <c r="I8642">
        <v>60384</v>
      </c>
      <c r="J8642">
        <v>36911</v>
      </c>
      <c r="K8642">
        <v>18195</v>
      </c>
      <c r="L8642">
        <v>20</v>
      </c>
      <c r="M8642">
        <f t="shared" si="17415"/>
        <v>0</v>
      </c>
      <c r="N8642" t="b">
        <f t="shared" ref="N8642" si="17542">AND(MIN($F8642,$F8643,$F8644)=$F8642,MAX($H8642,$H8643,$H8644)=$H8642)</f>
        <v>0</v>
      </c>
      <c r="O8642" t="b">
        <f t="shared" ref="O8642" si="17543">AND(N8642,NOT(N8643),NOT(N8644))</f>
        <v>0</v>
      </c>
    </row>
    <row r="8643" spans="1:15" x14ac:dyDescent="0.25">
      <c r="A8643" t="s">
        <v>15</v>
      </c>
      <c r="B8643" t="s">
        <v>18</v>
      </c>
      <c r="C8643">
        <v>250</v>
      </c>
      <c r="D8643">
        <v>222</v>
      </c>
      <c r="E8643" t="b">
        <v>0</v>
      </c>
      <c r="F8643">
        <v>0.42099999999999999</v>
      </c>
      <c r="G8643">
        <v>256</v>
      </c>
      <c r="H8643">
        <v>256</v>
      </c>
      <c r="I8643">
        <v>36949</v>
      </c>
      <c r="J8643">
        <v>36911</v>
      </c>
      <c r="K8643">
        <v>18195</v>
      </c>
      <c r="L8643">
        <v>20</v>
      </c>
      <c r="M8643">
        <f t="shared" ref="M8643:M8706" si="17544">G8643-H8643</f>
        <v>0</v>
      </c>
      <c r="N8643" t="b">
        <f t="shared" ref="N8643" si="17545">AND(MIN($F8642,$F8643,$F8644)=$F8643,MAX($H8642,$H8643,$H8644)=$H8643)</f>
        <v>1</v>
      </c>
      <c r="O8643" t="b">
        <f t="shared" ref="O8643" si="17546">AND(NOT(N8642),N8643,NOT(N8644))</f>
        <v>1</v>
      </c>
    </row>
    <row r="8644" spans="1:15" x14ac:dyDescent="0.25">
      <c r="A8644" t="s">
        <v>19</v>
      </c>
      <c r="B8644" t="s">
        <v>18</v>
      </c>
      <c r="C8644">
        <v>250</v>
      </c>
      <c r="D8644">
        <v>222</v>
      </c>
      <c r="E8644" t="b">
        <v>0</v>
      </c>
      <c r="F8644">
        <v>0.752</v>
      </c>
      <c r="G8644">
        <v>256</v>
      </c>
      <c r="H8644">
        <v>256</v>
      </c>
      <c r="I8644">
        <v>60384</v>
      </c>
      <c r="J8644">
        <v>36911</v>
      </c>
      <c r="K8644">
        <v>18195</v>
      </c>
      <c r="L8644">
        <v>20</v>
      </c>
      <c r="M8644">
        <f t="shared" si="17544"/>
        <v>0</v>
      </c>
      <c r="N8644" t="b">
        <f t="shared" ref="N8644" si="17547">AND(MIN($F8642,$F8643,$F8644)=$F8644,MAX($H8642,$H8643,$H8644)=$H8644)</f>
        <v>0</v>
      </c>
      <c r="O8644" t="b">
        <f t="shared" ref="O8644" si="17548">AND(NOT(N8642),NOT(N8643),N8644)</f>
        <v>0</v>
      </c>
    </row>
    <row r="8645" spans="1:15" x14ac:dyDescent="0.25">
      <c r="A8645" t="s">
        <v>13</v>
      </c>
      <c r="B8645" t="s">
        <v>18</v>
      </c>
      <c r="C8645">
        <v>250</v>
      </c>
      <c r="D8645">
        <v>223</v>
      </c>
      <c r="E8645" t="b">
        <v>0</v>
      </c>
      <c r="F8645">
        <v>0.122</v>
      </c>
      <c r="G8645">
        <v>256</v>
      </c>
      <c r="H8645">
        <v>256</v>
      </c>
      <c r="I8645">
        <v>2446</v>
      </c>
      <c r="J8645">
        <v>1691</v>
      </c>
      <c r="K8645">
        <v>588</v>
      </c>
      <c r="L8645">
        <v>12</v>
      </c>
      <c r="M8645">
        <f t="shared" si="17544"/>
        <v>0</v>
      </c>
      <c r="N8645" t="b">
        <f t="shared" ref="N8645" si="17549">AND(MIN($F8645,$F8646,$F8647)=$F8645,MAX($H8645,$H8646,$H8647)=$H8645)</f>
        <v>1</v>
      </c>
      <c r="O8645" t="b">
        <f t="shared" ref="O8645" si="17550">AND(N8645,NOT(N8646),NOT(N8647))</f>
        <v>1</v>
      </c>
    </row>
    <row r="8646" spans="1:15" x14ac:dyDescent="0.25">
      <c r="A8646" t="s">
        <v>15</v>
      </c>
      <c r="B8646" t="s">
        <v>18</v>
      </c>
      <c r="C8646">
        <v>250</v>
      </c>
      <c r="D8646">
        <v>223</v>
      </c>
      <c r="E8646" t="b">
        <v>0</v>
      </c>
      <c r="F8646">
        <v>0.127</v>
      </c>
      <c r="G8646">
        <v>256</v>
      </c>
      <c r="H8646">
        <v>256</v>
      </c>
      <c r="I8646">
        <v>3291</v>
      </c>
      <c r="J8646">
        <v>3289</v>
      </c>
      <c r="K8646">
        <v>1387</v>
      </c>
      <c r="L8646">
        <v>12</v>
      </c>
      <c r="M8646">
        <f t="shared" si="17544"/>
        <v>0</v>
      </c>
      <c r="N8646" t="b">
        <f t="shared" ref="N8646" si="17551">AND(MIN($F8645,$F8646,$F8647)=$F8646,MAX($H8645,$H8646,$H8647)=$H8646)</f>
        <v>0</v>
      </c>
      <c r="O8646" t="b">
        <f t="shared" ref="O8646" si="17552">AND(NOT(N8645),N8646,NOT(N8647))</f>
        <v>0</v>
      </c>
    </row>
    <row r="8647" spans="1:15" x14ac:dyDescent="0.25">
      <c r="A8647" t="s">
        <v>19</v>
      </c>
      <c r="B8647" t="s">
        <v>18</v>
      </c>
      <c r="C8647">
        <v>250</v>
      </c>
      <c r="D8647">
        <v>223</v>
      </c>
      <c r="E8647" t="b">
        <v>0</v>
      </c>
      <c r="F8647">
        <v>0.14699999999999999</v>
      </c>
      <c r="G8647">
        <v>256</v>
      </c>
      <c r="H8647">
        <v>256</v>
      </c>
      <c r="I8647">
        <v>2446</v>
      </c>
      <c r="J8647">
        <v>1691</v>
      </c>
      <c r="K8647">
        <v>588</v>
      </c>
      <c r="L8647">
        <v>12</v>
      </c>
      <c r="M8647">
        <f t="shared" si="17544"/>
        <v>0</v>
      </c>
      <c r="N8647" t="b">
        <f t="shared" ref="N8647" si="17553">AND(MIN($F8645,$F8646,$F8647)=$F8647,MAX($H8645,$H8646,$H8647)=$H8647)</f>
        <v>0</v>
      </c>
      <c r="O8647" t="b">
        <f t="shared" ref="O8647" si="17554">AND(NOT(N8645),NOT(N8646),N8647)</f>
        <v>0</v>
      </c>
    </row>
    <row r="8648" spans="1:15" x14ac:dyDescent="0.25">
      <c r="A8648" t="s">
        <v>13</v>
      </c>
      <c r="B8648" t="s">
        <v>18</v>
      </c>
      <c r="C8648">
        <v>250</v>
      </c>
      <c r="D8648">
        <v>224</v>
      </c>
      <c r="E8648" t="b">
        <v>0</v>
      </c>
      <c r="F8648">
        <v>0.17399999999999999</v>
      </c>
      <c r="G8648">
        <v>256</v>
      </c>
      <c r="H8648">
        <v>256</v>
      </c>
      <c r="I8648">
        <v>6999</v>
      </c>
      <c r="J8648">
        <v>3991</v>
      </c>
      <c r="K8648">
        <v>1738</v>
      </c>
      <c r="L8648">
        <v>13</v>
      </c>
      <c r="M8648">
        <f t="shared" si="17544"/>
        <v>0</v>
      </c>
      <c r="N8648" t="b">
        <f t="shared" ref="N8648" si="17555">AND(MIN($F8648,$F8649,$F8650)=$F8648,MAX($H8648,$H8649,$H8650)=$H8648)</f>
        <v>0</v>
      </c>
      <c r="O8648" t="b">
        <f t="shared" ref="O8648" si="17556">AND(N8648,NOT(N8649),NOT(N8650))</f>
        <v>0</v>
      </c>
    </row>
    <row r="8649" spans="1:15" x14ac:dyDescent="0.25">
      <c r="A8649" t="s">
        <v>15</v>
      </c>
      <c r="B8649" t="s">
        <v>18</v>
      </c>
      <c r="C8649">
        <v>250</v>
      </c>
      <c r="D8649">
        <v>224</v>
      </c>
      <c r="E8649" t="b">
        <v>0</v>
      </c>
      <c r="F8649">
        <v>0.13700000000000001</v>
      </c>
      <c r="G8649">
        <v>256</v>
      </c>
      <c r="H8649">
        <v>256</v>
      </c>
      <c r="I8649">
        <v>3996</v>
      </c>
      <c r="J8649">
        <v>3991</v>
      </c>
      <c r="K8649">
        <v>1738</v>
      </c>
      <c r="L8649">
        <v>13</v>
      </c>
      <c r="M8649">
        <f t="shared" si="17544"/>
        <v>0</v>
      </c>
      <c r="N8649" t="b">
        <f t="shared" ref="N8649" si="17557">AND(MIN($F8648,$F8649,$F8650)=$F8649,MAX($H8648,$H8649,$H8650)=$H8649)</f>
        <v>1</v>
      </c>
      <c r="O8649" t="b">
        <f t="shared" ref="O8649" si="17558">AND(NOT(N8648),N8649,NOT(N8650))</f>
        <v>1</v>
      </c>
    </row>
    <row r="8650" spans="1:15" x14ac:dyDescent="0.25">
      <c r="A8650" t="s">
        <v>19</v>
      </c>
      <c r="B8650" t="s">
        <v>18</v>
      </c>
      <c r="C8650">
        <v>250</v>
      </c>
      <c r="D8650">
        <v>224</v>
      </c>
      <c r="E8650" t="b">
        <v>0</v>
      </c>
      <c r="F8650">
        <v>0.14699999999999999</v>
      </c>
      <c r="G8650">
        <v>256</v>
      </c>
      <c r="H8650">
        <v>256</v>
      </c>
      <c r="I8650">
        <v>6999</v>
      </c>
      <c r="J8650">
        <v>3991</v>
      </c>
      <c r="K8650">
        <v>1738</v>
      </c>
      <c r="L8650">
        <v>13</v>
      </c>
      <c r="M8650">
        <f t="shared" si="17544"/>
        <v>0</v>
      </c>
      <c r="N8650" t="b">
        <f t="shared" ref="N8650" si="17559">AND(MIN($F8648,$F8649,$F8650)=$F8650,MAX($H8648,$H8649,$H8650)=$H8650)</f>
        <v>0</v>
      </c>
      <c r="O8650" t="b">
        <f t="shared" ref="O8650" si="17560">AND(NOT(N8648),NOT(N8649),N8650)</f>
        <v>0</v>
      </c>
    </row>
    <row r="8651" spans="1:15" x14ac:dyDescent="0.25">
      <c r="A8651" t="s">
        <v>13</v>
      </c>
      <c r="B8651" t="s">
        <v>18</v>
      </c>
      <c r="C8651">
        <v>250</v>
      </c>
      <c r="D8651">
        <v>225</v>
      </c>
      <c r="E8651" t="b">
        <v>0</v>
      </c>
      <c r="F8651">
        <v>0.25800000000000001</v>
      </c>
      <c r="G8651">
        <v>256</v>
      </c>
      <c r="H8651">
        <v>256</v>
      </c>
      <c r="I8651">
        <v>11160</v>
      </c>
      <c r="J8651">
        <v>7169</v>
      </c>
      <c r="K8651">
        <v>3326</v>
      </c>
      <c r="L8651">
        <v>14</v>
      </c>
      <c r="M8651">
        <f t="shared" si="17544"/>
        <v>0</v>
      </c>
      <c r="N8651" t="b">
        <f t="shared" ref="N8651" si="17561">AND(MIN($F8651,$F8652,$F8653)=$F8651,MAX($H8651,$H8652,$H8653)=$H8651)</f>
        <v>0</v>
      </c>
      <c r="O8651" t="b">
        <f t="shared" ref="O8651" si="17562">AND(N8651,NOT(N8652),NOT(N8653))</f>
        <v>0</v>
      </c>
    </row>
    <row r="8652" spans="1:15" x14ac:dyDescent="0.25">
      <c r="A8652" t="s">
        <v>15</v>
      </c>
      <c r="B8652" t="s">
        <v>18</v>
      </c>
      <c r="C8652">
        <v>250</v>
      </c>
      <c r="D8652">
        <v>225</v>
      </c>
      <c r="E8652" t="b">
        <v>0</v>
      </c>
      <c r="F8652">
        <v>0.216</v>
      </c>
      <c r="G8652">
        <v>256</v>
      </c>
      <c r="H8652">
        <v>256</v>
      </c>
      <c r="I8652">
        <v>7171</v>
      </c>
      <c r="J8652">
        <v>7169</v>
      </c>
      <c r="K8652">
        <v>3326</v>
      </c>
      <c r="L8652">
        <v>14</v>
      </c>
      <c r="M8652">
        <f t="shared" si="17544"/>
        <v>0</v>
      </c>
      <c r="N8652" t="b">
        <f t="shared" ref="N8652" si="17563">AND(MIN($F8651,$F8652,$F8653)=$F8652,MAX($H8651,$H8652,$H8653)=$H8652)</f>
        <v>1</v>
      </c>
      <c r="O8652" t="b">
        <f t="shared" ref="O8652" si="17564">AND(NOT(N8651),N8652,NOT(N8653))</f>
        <v>1</v>
      </c>
    </row>
    <row r="8653" spans="1:15" x14ac:dyDescent="0.25">
      <c r="A8653" t="s">
        <v>19</v>
      </c>
      <c r="B8653" t="s">
        <v>18</v>
      </c>
      <c r="C8653">
        <v>250</v>
      </c>
      <c r="D8653">
        <v>225</v>
      </c>
      <c r="E8653" t="b">
        <v>0</v>
      </c>
      <c r="F8653">
        <v>0.39800000000000002</v>
      </c>
      <c r="G8653">
        <v>256</v>
      </c>
      <c r="H8653">
        <v>256</v>
      </c>
      <c r="I8653">
        <v>11160</v>
      </c>
      <c r="J8653">
        <v>7169</v>
      </c>
      <c r="K8653">
        <v>3326</v>
      </c>
      <c r="L8653">
        <v>14</v>
      </c>
      <c r="M8653">
        <f t="shared" si="17544"/>
        <v>0</v>
      </c>
      <c r="N8653" t="b">
        <f t="shared" ref="N8653" si="17565">AND(MIN($F8651,$F8652,$F8653)=$F8653,MAX($H8651,$H8652,$H8653)=$H8653)</f>
        <v>0</v>
      </c>
      <c r="O8653" t="b">
        <f t="shared" ref="O8653" si="17566">AND(NOT(N8651),NOT(N8652),N8653)</f>
        <v>0</v>
      </c>
    </row>
    <row r="8654" spans="1:15" x14ac:dyDescent="0.25">
      <c r="A8654" t="s">
        <v>13</v>
      </c>
      <c r="B8654" t="s">
        <v>18</v>
      </c>
      <c r="C8654">
        <v>250</v>
      </c>
      <c r="D8654">
        <v>226</v>
      </c>
      <c r="E8654" t="b">
        <v>0</v>
      </c>
      <c r="F8654">
        <v>0.45600000000000002</v>
      </c>
      <c r="G8654">
        <v>256</v>
      </c>
      <c r="H8654">
        <v>256</v>
      </c>
      <c r="I8654">
        <v>26204</v>
      </c>
      <c r="J8654">
        <v>13777</v>
      </c>
      <c r="K8654">
        <v>6629</v>
      </c>
      <c r="L8654">
        <v>23</v>
      </c>
      <c r="M8654">
        <f t="shared" si="17544"/>
        <v>0</v>
      </c>
      <c r="N8654" t="b">
        <f t="shared" ref="N8654" si="17567">AND(MIN($F8654,$F8655,$F8656)=$F8654,MAX($H8654,$H8655,$H8656)=$H8654)</f>
        <v>0</v>
      </c>
      <c r="O8654" t="b">
        <f t="shared" ref="O8654" si="17568">AND(N8654,NOT(N8655),NOT(N8656))</f>
        <v>0</v>
      </c>
    </row>
    <row r="8655" spans="1:15" x14ac:dyDescent="0.25">
      <c r="A8655" t="s">
        <v>15</v>
      </c>
      <c r="B8655" t="s">
        <v>18</v>
      </c>
      <c r="C8655">
        <v>250</v>
      </c>
      <c r="D8655">
        <v>226</v>
      </c>
      <c r="E8655" t="b">
        <v>0</v>
      </c>
      <c r="F8655">
        <v>0.29499999999999998</v>
      </c>
      <c r="G8655">
        <v>256</v>
      </c>
      <c r="H8655">
        <v>256</v>
      </c>
      <c r="I8655">
        <v>14052</v>
      </c>
      <c r="J8655">
        <v>13777</v>
      </c>
      <c r="K8655">
        <v>6629</v>
      </c>
      <c r="L8655">
        <v>23</v>
      </c>
      <c r="M8655">
        <f t="shared" si="17544"/>
        <v>0</v>
      </c>
      <c r="N8655" t="b">
        <f t="shared" ref="N8655" si="17569">AND(MIN($F8654,$F8655,$F8656)=$F8655,MAX($H8654,$H8655,$H8656)=$H8655)</f>
        <v>1</v>
      </c>
      <c r="O8655" t="b">
        <f t="shared" ref="O8655" si="17570">AND(NOT(N8654),N8655,NOT(N8656))</f>
        <v>1</v>
      </c>
    </row>
    <row r="8656" spans="1:15" x14ac:dyDescent="0.25">
      <c r="A8656" t="s">
        <v>19</v>
      </c>
      <c r="B8656" t="s">
        <v>18</v>
      </c>
      <c r="C8656">
        <v>250</v>
      </c>
      <c r="D8656">
        <v>226</v>
      </c>
      <c r="E8656" t="b">
        <v>0</v>
      </c>
      <c r="F8656">
        <v>0.48499999999999999</v>
      </c>
      <c r="G8656">
        <v>256</v>
      </c>
      <c r="H8656">
        <v>256</v>
      </c>
      <c r="I8656">
        <v>26204</v>
      </c>
      <c r="J8656">
        <v>13777</v>
      </c>
      <c r="K8656">
        <v>6629</v>
      </c>
      <c r="L8656">
        <v>23</v>
      </c>
      <c r="M8656">
        <f t="shared" si="17544"/>
        <v>0</v>
      </c>
      <c r="N8656" t="b">
        <f t="shared" ref="N8656" si="17571">AND(MIN($F8654,$F8655,$F8656)=$F8656,MAX($H8654,$H8655,$H8656)=$H8656)</f>
        <v>0</v>
      </c>
      <c r="O8656" t="b">
        <f t="shared" ref="O8656" si="17572">AND(NOT(N8654),NOT(N8655),N8656)</f>
        <v>0</v>
      </c>
    </row>
    <row r="8657" spans="1:15" x14ac:dyDescent="0.25">
      <c r="A8657" t="s">
        <v>13</v>
      </c>
      <c r="B8657" t="s">
        <v>18</v>
      </c>
      <c r="C8657">
        <v>250</v>
      </c>
      <c r="D8657">
        <v>227</v>
      </c>
      <c r="E8657" t="b">
        <v>0</v>
      </c>
      <c r="F8657">
        <v>0.24299999999999999</v>
      </c>
      <c r="G8657">
        <v>256</v>
      </c>
      <c r="H8657">
        <v>256</v>
      </c>
      <c r="I8657">
        <v>18583</v>
      </c>
      <c r="J8657">
        <v>9738</v>
      </c>
      <c r="K8657">
        <v>4610</v>
      </c>
      <c r="L8657">
        <v>18</v>
      </c>
      <c r="M8657">
        <f t="shared" si="17544"/>
        <v>0</v>
      </c>
      <c r="N8657" t="b">
        <f t="shared" ref="N8657" si="17573">AND(MIN($F8657,$F8658,$F8659)=$F8657,MAX($H8657,$H8658,$H8659)=$H8657)</f>
        <v>0</v>
      </c>
      <c r="O8657" t="b">
        <f t="shared" ref="O8657" si="17574">AND(N8657,NOT(N8658),NOT(N8659))</f>
        <v>0</v>
      </c>
    </row>
    <row r="8658" spans="1:15" x14ac:dyDescent="0.25">
      <c r="A8658" t="s">
        <v>15</v>
      </c>
      <c r="B8658" t="s">
        <v>18</v>
      </c>
      <c r="C8658">
        <v>250</v>
      </c>
      <c r="D8658">
        <v>227</v>
      </c>
      <c r="E8658" t="b">
        <v>0</v>
      </c>
      <c r="F8658">
        <v>0.17100000000000001</v>
      </c>
      <c r="G8658">
        <v>256</v>
      </c>
      <c r="H8658">
        <v>256</v>
      </c>
      <c r="I8658">
        <v>9830</v>
      </c>
      <c r="J8658">
        <v>9738</v>
      </c>
      <c r="K8658">
        <v>4610</v>
      </c>
      <c r="L8658">
        <v>18</v>
      </c>
      <c r="M8658">
        <f t="shared" si="17544"/>
        <v>0</v>
      </c>
      <c r="N8658" t="b">
        <f t="shared" ref="N8658" si="17575">AND(MIN($F8657,$F8658,$F8659)=$F8658,MAX($H8657,$H8658,$H8659)=$H8658)</f>
        <v>1</v>
      </c>
      <c r="O8658" t="b">
        <f t="shared" ref="O8658" si="17576">AND(NOT(N8657),N8658,NOT(N8659))</f>
        <v>1</v>
      </c>
    </row>
    <row r="8659" spans="1:15" x14ac:dyDescent="0.25">
      <c r="A8659" t="s">
        <v>19</v>
      </c>
      <c r="B8659" t="s">
        <v>18</v>
      </c>
      <c r="C8659">
        <v>250</v>
      </c>
      <c r="D8659">
        <v>227</v>
      </c>
      <c r="E8659" t="b">
        <v>0</v>
      </c>
      <c r="F8659">
        <v>0.378</v>
      </c>
      <c r="G8659">
        <v>256</v>
      </c>
      <c r="H8659">
        <v>256</v>
      </c>
      <c r="I8659">
        <v>18583</v>
      </c>
      <c r="J8659">
        <v>9738</v>
      </c>
      <c r="K8659">
        <v>4610</v>
      </c>
      <c r="L8659">
        <v>18</v>
      </c>
      <c r="M8659">
        <f t="shared" si="17544"/>
        <v>0</v>
      </c>
      <c r="N8659" t="b">
        <f t="shared" ref="N8659" si="17577">AND(MIN($F8657,$F8658,$F8659)=$F8659,MAX($H8657,$H8658,$H8659)=$H8659)</f>
        <v>0</v>
      </c>
      <c r="O8659" t="b">
        <f t="shared" ref="O8659" si="17578">AND(NOT(N8657),NOT(N8658),N8659)</f>
        <v>0</v>
      </c>
    </row>
    <row r="8660" spans="1:15" x14ac:dyDescent="0.25">
      <c r="A8660" t="s">
        <v>13</v>
      </c>
      <c r="B8660" t="s">
        <v>18</v>
      </c>
      <c r="C8660">
        <v>250</v>
      </c>
      <c r="D8660">
        <v>228</v>
      </c>
      <c r="E8660" t="b">
        <v>0</v>
      </c>
      <c r="F8660">
        <v>0.17100000000000001</v>
      </c>
      <c r="G8660">
        <v>256</v>
      </c>
      <c r="H8660">
        <v>256</v>
      </c>
      <c r="I8660">
        <v>6902</v>
      </c>
      <c r="J8660">
        <v>3837</v>
      </c>
      <c r="K8660">
        <v>1659</v>
      </c>
      <c r="L8660">
        <v>15</v>
      </c>
      <c r="M8660">
        <f t="shared" si="17544"/>
        <v>0</v>
      </c>
      <c r="N8660" t="b">
        <f t="shared" ref="N8660" si="17579">AND(MIN($F8660,$F8661,$F8662)=$F8660,MAX($H8660,$H8661,$H8662)=$H8660)</f>
        <v>0</v>
      </c>
      <c r="O8660" t="b">
        <f t="shared" ref="O8660" si="17580">AND(N8660,NOT(N8661),NOT(N8662))</f>
        <v>0</v>
      </c>
    </row>
    <row r="8661" spans="1:15" x14ac:dyDescent="0.25">
      <c r="A8661" t="s">
        <v>15</v>
      </c>
      <c r="B8661" t="s">
        <v>18</v>
      </c>
      <c r="C8661">
        <v>250</v>
      </c>
      <c r="D8661">
        <v>228</v>
      </c>
      <c r="E8661" t="b">
        <v>0</v>
      </c>
      <c r="F8661">
        <v>0.15</v>
      </c>
      <c r="G8661">
        <v>256</v>
      </c>
      <c r="H8661">
        <v>256</v>
      </c>
      <c r="I8661">
        <v>3991</v>
      </c>
      <c r="J8661">
        <v>3837</v>
      </c>
      <c r="K8661">
        <v>1659</v>
      </c>
      <c r="L8661">
        <v>15</v>
      </c>
      <c r="M8661">
        <f t="shared" si="17544"/>
        <v>0</v>
      </c>
      <c r="N8661" t="b">
        <f t="shared" ref="N8661" si="17581">AND(MIN($F8660,$F8661,$F8662)=$F8661,MAX($H8660,$H8661,$H8662)=$H8661)</f>
        <v>1</v>
      </c>
      <c r="O8661" t="b">
        <f t="shared" ref="O8661" si="17582">AND(NOT(N8660),N8661,NOT(N8662))</f>
        <v>1</v>
      </c>
    </row>
    <row r="8662" spans="1:15" x14ac:dyDescent="0.25">
      <c r="A8662" t="s">
        <v>19</v>
      </c>
      <c r="B8662" t="s">
        <v>18</v>
      </c>
      <c r="C8662">
        <v>250</v>
      </c>
      <c r="D8662">
        <v>228</v>
      </c>
      <c r="E8662" t="b">
        <v>0</v>
      </c>
      <c r="F8662">
        <v>0.25900000000000001</v>
      </c>
      <c r="G8662">
        <v>256</v>
      </c>
      <c r="H8662">
        <v>256</v>
      </c>
      <c r="I8662">
        <v>6902</v>
      </c>
      <c r="J8662">
        <v>3837</v>
      </c>
      <c r="K8662">
        <v>1659</v>
      </c>
      <c r="L8662">
        <v>15</v>
      </c>
      <c r="M8662">
        <f t="shared" si="17544"/>
        <v>0</v>
      </c>
      <c r="N8662" t="b">
        <f t="shared" ref="N8662" si="17583">AND(MIN($F8660,$F8661,$F8662)=$F8662,MAX($H8660,$H8661,$H8662)=$H8662)</f>
        <v>0</v>
      </c>
      <c r="O8662" t="b">
        <f t="shared" ref="O8662" si="17584">AND(NOT(N8660),NOT(N8661),N8662)</f>
        <v>0</v>
      </c>
    </row>
    <row r="8663" spans="1:15" x14ac:dyDescent="0.25">
      <c r="A8663" t="s">
        <v>13</v>
      </c>
      <c r="B8663" t="s">
        <v>18</v>
      </c>
      <c r="C8663">
        <v>250</v>
      </c>
      <c r="D8663">
        <v>229</v>
      </c>
      <c r="E8663" t="b">
        <v>0</v>
      </c>
      <c r="F8663">
        <v>0.47</v>
      </c>
      <c r="G8663">
        <v>256</v>
      </c>
      <c r="H8663">
        <v>256</v>
      </c>
      <c r="I8663">
        <v>23344</v>
      </c>
      <c r="J8663">
        <v>21782</v>
      </c>
      <c r="K8663">
        <v>10631</v>
      </c>
      <c r="L8663">
        <v>19</v>
      </c>
      <c r="M8663">
        <f t="shared" si="17544"/>
        <v>0</v>
      </c>
      <c r="N8663" t="b">
        <f t="shared" ref="N8663" si="17585">AND(MIN($F8663,$F8664,$F8665)=$F8663,MAX($H8663,$H8664,$H8665)=$H8663)</f>
        <v>0</v>
      </c>
      <c r="O8663" t="b">
        <f t="shared" ref="O8663" si="17586">AND(N8663,NOT(N8664),NOT(N8665))</f>
        <v>0</v>
      </c>
    </row>
    <row r="8664" spans="1:15" x14ac:dyDescent="0.25">
      <c r="A8664" t="s">
        <v>15</v>
      </c>
      <c r="B8664" t="s">
        <v>18</v>
      </c>
      <c r="C8664">
        <v>250</v>
      </c>
      <c r="D8664">
        <v>229</v>
      </c>
      <c r="E8664" t="b">
        <v>0</v>
      </c>
      <c r="F8664">
        <v>0.309</v>
      </c>
      <c r="G8664">
        <v>256</v>
      </c>
      <c r="H8664">
        <v>256</v>
      </c>
      <c r="I8664">
        <v>21785</v>
      </c>
      <c r="J8664">
        <v>21782</v>
      </c>
      <c r="K8664">
        <v>10631</v>
      </c>
      <c r="L8664">
        <v>19</v>
      </c>
      <c r="M8664">
        <f t="shared" si="17544"/>
        <v>0</v>
      </c>
      <c r="N8664" t="b">
        <f t="shared" ref="N8664" si="17587">AND(MIN($F8663,$F8664,$F8665)=$F8664,MAX($H8663,$H8664,$H8665)=$H8664)</f>
        <v>1</v>
      </c>
      <c r="O8664" t="b">
        <f t="shared" ref="O8664" si="17588">AND(NOT(N8663),N8664,NOT(N8665))</f>
        <v>1</v>
      </c>
    </row>
    <row r="8665" spans="1:15" x14ac:dyDescent="0.25">
      <c r="A8665" t="s">
        <v>19</v>
      </c>
      <c r="B8665" t="s">
        <v>18</v>
      </c>
      <c r="C8665">
        <v>250</v>
      </c>
      <c r="D8665">
        <v>229</v>
      </c>
      <c r="E8665" t="b">
        <v>0</v>
      </c>
      <c r="F8665">
        <v>0.41099999999999998</v>
      </c>
      <c r="G8665">
        <v>256</v>
      </c>
      <c r="H8665">
        <v>256</v>
      </c>
      <c r="I8665">
        <v>23344</v>
      </c>
      <c r="J8665">
        <v>21782</v>
      </c>
      <c r="K8665">
        <v>10631</v>
      </c>
      <c r="L8665">
        <v>19</v>
      </c>
      <c r="M8665">
        <f t="shared" si="17544"/>
        <v>0</v>
      </c>
      <c r="N8665" t="b">
        <f t="shared" ref="N8665" si="17589">AND(MIN($F8663,$F8664,$F8665)=$F8665,MAX($H8663,$H8664,$H8665)=$H8665)</f>
        <v>0</v>
      </c>
      <c r="O8665" t="b">
        <f t="shared" ref="O8665" si="17590">AND(NOT(N8663),NOT(N8664),N8665)</f>
        <v>0</v>
      </c>
    </row>
    <row r="8666" spans="1:15" x14ac:dyDescent="0.25">
      <c r="A8666" t="s">
        <v>13</v>
      </c>
      <c r="B8666" t="s">
        <v>18</v>
      </c>
      <c r="C8666">
        <v>250</v>
      </c>
      <c r="D8666">
        <v>22</v>
      </c>
      <c r="E8666" t="b">
        <v>0</v>
      </c>
      <c r="F8666">
        <v>0.17399999999999999</v>
      </c>
      <c r="G8666">
        <v>256</v>
      </c>
      <c r="H8666">
        <v>256</v>
      </c>
      <c r="I8666">
        <v>7785</v>
      </c>
      <c r="J8666">
        <v>6685</v>
      </c>
      <c r="K8666">
        <v>3084</v>
      </c>
      <c r="L8666">
        <v>14</v>
      </c>
      <c r="M8666">
        <f t="shared" si="17544"/>
        <v>0</v>
      </c>
      <c r="N8666" t="b">
        <f t="shared" ref="N8666" si="17591">AND(MIN($F8666,$F8667,$F8668)=$F8666,MAX($H8666,$H8667,$H8668)=$H8666)</f>
        <v>0</v>
      </c>
      <c r="O8666" t="b">
        <f t="shared" ref="O8666" si="17592">AND(N8666,NOT(N8667),NOT(N8668))</f>
        <v>0</v>
      </c>
    </row>
    <row r="8667" spans="1:15" x14ac:dyDescent="0.25">
      <c r="A8667" t="s">
        <v>15</v>
      </c>
      <c r="B8667" t="s">
        <v>18</v>
      </c>
      <c r="C8667">
        <v>250</v>
      </c>
      <c r="D8667">
        <v>22</v>
      </c>
      <c r="E8667" t="b">
        <v>0</v>
      </c>
      <c r="F8667">
        <v>0.14899999999999999</v>
      </c>
      <c r="G8667">
        <v>256</v>
      </c>
      <c r="H8667">
        <v>256</v>
      </c>
      <c r="I8667">
        <v>6687</v>
      </c>
      <c r="J8667">
        <v>6685</v>
      </c>
      <c r="K8667">
        <v>3084</v>
      </c>
      <c r="L8667">
        <v>14</v>
      </c>
      <c r="M8667">
        <f t="shared" si="17544"/>
        <v>0</v>
      </c>
      <c r="N8667" t="b">
        <f t="shared" ref="N8667" si="17593">AND(MIN($F8666,$F8667,$F8668)=$F8667,MAX($H8666,$H8667,$H8668)=$H8667)</f>
        <v>1</v>
      </c>
      <c r="O8667" t="b">
        <f t="shared" ref="O8667" si="17594">AND(NOT(N8666),N8667,NOT(N8668))</f>
        <v>1</v>
      </c>
    </row>
    <row r="8668" spans="1:15" x14ac:dyDescent="0.25">
      <c r="A8668" t="s">
        <v>19</v>
      </c>
      <c r="B8668" t="s">
        <v>18</v>
      </c>
      <c r="C8668">
        <v>250</v>
      </c>
      <c r="D8668">
        <v>22</v>
      </c>
      <c r="E8668" t="b">
        <v>0</v>
      </c>
      <c r="F8668">
        <v>0.20200000000000001</v>
      </c>
      <c r="G8668">
        <v>256</v>
      </c>
      <c r="H8668">
        <v>256</v>
      </c>
      <c r="I8668">
        <v>7785</v>
      </c>
      <c r="J8668">
        <v>6685</v>
      </c>
      <c r="K8668">
        <v>3084</v>
      </c>
      <c r="L8668">
        <v>14</v>
      </c>
      <c r="M8668">
        <f t="shared" si="17544"/>
        <v>0</v>
      </c>
      <c r="N8668" t="b">
        <f t="shared" ref="N8668" si="17595">AND(MIN($F8666,$F8667,$F8668)=$F8668,MAX($H8666,$H8667,$H8668)=$H8668)</f>
        <v>0</v>
      </c>
      <c r="O8668" t="b">
        <f t="shared" ref="O8668" si="17596">AND(NOT(N8666),NOT(N8667),N8668)</f>
        <v>0</v>
      </c>
    </row>
    <row r="8669" spans="1:15" x14ac:dyDescent="0.25">
      <c r="A8669" t="s">
        <v>13</v>
      </c>
      <c r="B8669" t="s">
        <v>18</v>
      </c>
      <c r="C8669">
        <v>250</v>
      </c>
      <c r="D8669">
        <v>230</v>
      </c>
      <c r="E8669" t="b">
        <v>0</v>
      </c>
      <c r="F8669">
        <v>0.751</v>
      </c>
      <c r="G8669">
        <v>256</v>
      </c>
      <c r="H8669">
        <v>256</v>
      </c>
      <c r="I8669">
        <v>75171</v>
      </c>
      <c r="J8669">
        <v>42596</v>
      </c>
      <c r="K8669">
        <v>21038</v>
      </c>
      <c r="L8669">
        <v>20</v>
      </c>
      <c r="M8669">
        <f t="shared" si="17544"/>
        <v>0</v>
      </c>
      <c r="N8669" t="b">
        <f t="shared" ref="N8669" si="17597">AND(MIN($F8669,$F8670,$F8671)=$F8669,MAX($H8669,$H8670,$H8671)=$H8669)</f>
        <v>0</v>
      </c>
      <c r="O8669" t="b">
        <f t="shared" ref="O8669" si="17598">AND(N8669,NOT(N8670),NOT(N8671))</f>
        <v>0</v>
      </c>
    </row>
    <row r="8670" spans="1:15" x14ac:dyDescent="0.25">
      <c r="A8670" t="s">
        <v>15</v>
      </c>
      <c r="B8670" t="s">
        <v>18</v>
      </c>
      <c r="C8670">
        <v>250</v>
      </c>
      <c r="D8670">
        <v>230</v>
      </c>
      <c r="E8670" t="b">
        <v>0</v>
      </c>
      <c r="F8670">
        <v>0.45</v>
      </c>
      <c r="G8670">
        <v>256</v>
      </c>
      <c r="H8670">
        <v>256</v>
      </c>
      <c r="I8670">
        <v>42729</v>
      </c>
      <c r="J8670">
        <v>42596</v>
      </c>
      <c r="K8670">
        <v>21038</v>
      </c>
      <c r="L8670">
        <v>20</v>
      </c>
      <c r="M8670">
        <f t="shared" si="17544"/>
        <v>0</v>
      </c>
      <c r="N8670" t="b">
        <f t="shared" ref="N8670" si="17599">AND(MIN($F8669,$F8670,$F8671)=$F8670,MAX($H8669,$H8670,$H8671)=$H8670)</f>
        <v>1</v>
      </c>
      <c r="O8670" t="b">
        <f t="shared" ref="O8670" si="17600">AND(NOT(N8669),N8670,NOT(N8671))</f>
        <v>1</v>
      </c>
    </row>
    <row r="8671" spans="1:15" x14ac:dyDescent="0.25">
      <c r="A8671" t="s">
        <v>19</v>
      </c>
      <c r="B8671" t="s">
        <v>18</v>
      </c>
      <c r="C8671">
        <v>250</v>
      </c>
      <c r="D8671">
        <v>230</v>
      </c>
      <c r="E8671" t="b">
        <v>0</v>
      </c>
      <c r="F8671">
        <v>0.88300000000000001</v>
      </c>
      <c r="G8671">
        <v>256</v>
      </c>
      <c r="H8671">
        <v>256</v>
      </c>
      <c r="I8671">
        <v>75171</v>
      </c>
      <c r="J8671">
        <v>42596</v>
      </c>
      <c r="K8671">
        <v>21038</v>
      </c>
      <c r="L8671">
        <v>20</v>
      </c>
      <c r="M8671">
        <f t="shared" si="17544"/>
        <v>0</v>
      </c>
      <c r="N8671" t="b">
        <f t="shared" ref="N8671" si="17601">AND(MIN($F8669,$F8670,$F8671)=$F8671,MAX($H8669,$H8670,$H8671)=$H8671)</f>
        <v>0</v>
      </c>
      <c r="O8671" t="b">
        <f t="shared" ref="O8671" si="17602">AND(NOT(N8669),NOT(N8670),N8671)</f>
        <v>0</v>
      </c>
    </row>
    <row r="8672" spans="1:15" x14ac:dyDescent="0.25">
      <c r="A8672" t="s">
        <v>13</v>
      </c>
      <c r="B8672" t="s">
        <v>18</v>
      </c>
      <c r="C8672">
        <v>250</v>
      </c>
      <c r="D8672">
        <v>231</v>
      </c>
      <c r="E8672" t="b">
        <v>0</v>
      </c>
      <c r="F8672">
        <v>0.126</v>
      </c>
      <c r="G8672">
        <v>256</v>
      </c>
      <c r="H8672">
        <v>256</v>
      </c>
      <c r="I8672">
        <v>1106</v>
      </c>
      <c r="J8672">
        <v>557</v>
      </c>
      <c r="K8672">
        <v>19</v>
      </c>
      <c r="L8672">
        <v>16</v>
      </c>
      <c r="M8672">
        <f t="shared" si="17544"/>
        <v>0</v>
      </c>
      <c r="N8672" t="b">
        <f t="shared" ref="N8672" si="17603">AND(MIN($F8672,$F8673,$F8674)=$F8672,MAX($H8672,$H8673,$H8674)=$H8672)</f>
        <v>0</v>
      </c>
      <c r="O8672" t="b">
        <f t="shared" ref="O8672" si="17604">AND(N8672,NOT(N8673),NOT(N8674))</f>
        <v>0</v>
      </c>
    </row>
    <row r="8673" spans="1:15" x14ac:dyDescent="0.25">
      <c r="A8673" t="s">
        <v>15</v>
      </c>
      <c r="B8673" t="s">
        <v>18</v>
      </c>
      <c r="C8673">
        <v>250</v>
      </c>
      <c r="D8673">
        <v>231</v>
      </c>
      <c r="E8673" t="b">
        <v>0</v>
      </c>
      <c r="F8673">
        <v>0.125</v>
      </c>
      <c r="G8673">
        <v>256</v>
      </c>
      <c r="H8673">
        <v>256</v>
      </c>
      <c r="I8673">
        <v>559</v>
      </c>
      <c r="J8673">
        <v>557</v>
      </c>
      <c r="K8673">
        <v>19</v>
      </c>
      <c r="L8673">
        <v>16</v>
      </c>
      <c r="M8673">
        <f t="shared" si="17544"/>
        <v>0</v>
      </c>
      <c r="N8673" t="b">
        <f t="shared" ref="N8673" si="17605">AND(MIN($F8672,$F8673,$F8674)=$F8673,MAX($H8672,$H8673,$H8674)=$H8673)</f>
        <v>1</v>
      </c>
      <c r="O8673" t="b">
        <f t="shared" ref="O8673" si="17606">AND(NOT(N8672),N8673,NOT(N8674))</f>
        <v>1</v>
      </c>
    </row>
    <row r="8674" spans="1:15" x14ac:dyDescent="0.25">
      <c r="A8674" t="s">
        <v>19</v>
      </c>
      <c r="B8674" t="s">
        <v>18</v>
      </c>
      <c r="C8674">
        <v>250</v>
      </c>
      <c r="D8674">
        <v>231</v>
      </c>
      <c r="E8674" t="b">
        <v>0</v>
      </c>
      <c r="F8674">
        <v>0.155</v>
      </c>
      <c r="G8674">
        <v>256</v>
      </c>
      <c r="H8674">
        <v>256</v>
      </c>
      <c r="I8674">
        <v>1106</v>
      </c>
      <c r="J8674">
        <v>557</v>
      </c>
      <c r="K8674">
        <v>19</v>
      </c>
      <c r="L8674">
        <v>16</v>
      </c>
      <c r="M8674">
        <f t="shared" si="17544"/>
        <v>0</v>
      </c>
      <c r="N8674" t="b">
        <f t="shared" ref="N8674" si="17607">AND(MIN($F8672,$F8673,$F8674)=$F8674,MAX($H8672,$H8673,$H8674)=$H8674)</f>
        <v>0</v>
      </c>
      <c r="O8674" t="b">
        <f t="shared" ref="O8674" si="17608">AND(NOT(N8672),NOT(N8673),N8674)</f>
        <v>0</v>
      </c>
    </row>
    <row r="8675" spans="1:15" x14ac:dyDescent="0.25">
      <c r="A8675" t="s">
        <v>13</v>
      </c>
      <c r="B8675" t="s">
        <v>18</v>
      </c>
      <c r="C8675">
        <v>250</v>
      </c>
      <c r="D8675">
        <v>232</v>
      </c>
      <c r="E8675" t="b">
        <v>0</v>
      </c>
      <c r="F8675">
        <v>0.19600000000000001</v>
      </c>
      <c r="G8675">
        <v>256</v>
      </c>
      <c r="H8675">
        <v>256</v>
      </c>
      <c r="I8675">
        <v>11174</v>
      </c>
      <c r="J8675">
        <v>6575</v>
      </c>
      <c r="K8675">
        <v>3031</v>
      </c>
      <c r="L8675">
        <v>16</v>
      </c>
      <c r="M8675">
        <f t="shared" si="17544"/>
        <v>0</v>
      </c>
      <c r="N8675" t="b">
        <f t="shared" ref="N8675" si="17609">AND(MIN($F8675,$F8676,$F8677)=$F8675,MAX($H8675,$H8676,$H8677)=$H8675)</f>
        <v>0</v>
      </c>
      <c r="O8675" t="b">
        <f t="shared" ref="O8675" si="17610">AND(N8675,NOT(N8676),NOT(N8677))</f>
        <v>0</v>
      </c>
    </row>
    <row r="8676" spans="1:15" x14ac:dyDescent="0.25">
      <c r="A8676" t="s">
        <v>15</v>
      </c>
      <c r="B8676" t="s">
        <v>18</v>
      </c>
      <c r="C8676">
        <v>250</v>
      </c>
      <c r="D8676">
        <v>232</v>
      </c>
      <c r="E8676" t="b">
        <v>0</v>
      </c>
      <c r="F8676">
        <v>0.129</v>
      </c>
      <c r="G8676">
        <v>256</v>
      </c>
      <c r="H8676">
        <v>256</v>
      </c>
      <c r="I8676">
        <v>6579</v>
      </c>
      <c r="J8676">
        <v>6575</v>
      </c>
      <c r="K8676">
        <v>3031</v>
      </c>
      <c r="L8676">
        <v>16</v>
      </c>
      <c r="M8676">
        <f t="shared" si="17544"/>
        <v>0</v>
      </c>
      <c r="N8676" t="b">
        <f t="shared" ref="N8676" si="17611">AND(MIN($F8675,$F8676,$F8677)=$F8676,MAX($H8675,$H8676,$H8677)=$H8676)</f>
        <v>1</v>
      </c>
      <c r="O8676" t="b">
        <f t="shared" ref="O8676" si="17612">AND(NOT(N8675),N8676,NOT(N8677))</f>
        <v>1</v>
      </c>
    </row>
    <row r="8677" spans="1:15" x14ac:dyDescent="0.25">
      <c r="A8677" t="s">
        <v>19</v>
      </c>
      <c r="B8677" t="s">
        <v>18</v>
      </c>
      <c r="C8677">
        <v>250</v>
      </c>
      <c r="D8677">
        <v>232</v>
      </c>
      <c r="E8677" t="b">
        <v>0</v>
      </c>
      <c r="F8677">
        <v>0.19700000000000001</v>
      </c>
      <c r="G8677">
        <v>256</v>
      </c>
      <c r="H8677">
        <v>256</v>
      </c>
      <c r="I8677">
        <v>11174</v>
      </c>
      <c r="J8677">
        <v>6575</v>
      </c>
      <c r="K8677">
        <v>3031</v>
      </c>
      <c r="L8677">
        <v>16</v>
      </c>
      <c r="M8677">
        <f t="shared" si="17544"/>
        <v>0</v>
      </c>
      <c r="N8677" t="b">
        <f t="shared" ref="N8677" si="17613">AND(MIN($F8675,$F8676,$F8677)=$F8677,MAX($H8675,$H8676,$H8677)=$H8677)</f>
        <v>0</v>
      </c>
      <c r="O8677" t="b">
        <f t="shared" ref="O8677" si="17614">AND(NOT(N8675),NOT(N8676),N8677)</f>
        <v>0</v>
      </c>
    </row>
    <row r="8678" spans="1:15" x14ac:dyDescent="0.25">
      <c r="A8678" t="s">
        <v>13</v>
      </c>
      <c r="B8678" t="s">
        <v>18</v>
      </c>
      <c r="C8678">
        <v>250</v>
      </c>
      <c r="D8678">
        <v>233</v>
      </c>
      <c r="E8678" t="b">
        <v>0</v>
      </c>
      <c r="F8678">
        <v>0.26800000000000002</v>
      </c>
      <c r="G8678">
        <v>256</v>
      </c>
      <c r="H8678">
        <v>256</v>
      </c>
      <c r="I8678">
        <v>13112</v>
      </c>
      <c r="J8678">
        <v>8052</v>
      </c>
      <c r="K8678">
        <v>3767</v>
      </c>
      <c r="L8678">
        <v>21</v>
      </c>
      <c r="M8678">
        <f t="shared" si="17544"/>
        <v>0</v>
      </c>
      <c r="N8678" t="b">
        <f t="shared" ref="N8678" si="17615">AND(MIN($F8678,$F8679,$F8680)=$F8678,MAX($H8678,$H8679,$H8680)=$H8678)</f>
        <v>0</v>
      </c>
      <c r="O8678" t="b">
        <f t="shared" ref="O8678" si="17616">AND(N8678,NOT(N8679),NOT(N8680))</f>
        <v>0</v>
      </c>
    </row>
    <row r="8679" spans="1:15" x14ac:dyDescent="0.25">
      <c r="A8679" t="s">
        <v>15</v>
      </c>
      <c r="B8679" t="s">
        <v>18</v>
      </c>
      <c r="C8679">
        <v>250</v>
      </c>
      <c r="D8679">
        <v>233</v>
      </c>
      <c r="E8679" t="b">
        <v>0</v>
      </c>
      <c r="F8679">
        <v>0.18</v>
      </c>
      <c r="G8679">
        <v>256</v>
      </c>
      <c r="H8679">
        <v>256</v>
      </c>
      <c r="I8679">
        <v>8359</v>
      </c>
      <c r="J8679">
        <v>8094</v>
      </c>
      <c r="K8679">
        <v>3788</v>
      </c>
      <c r="L8679">
        <v>20</v>
      </c>
      <c r="M8679">
        <f t="shared" si="17544"/>
        <v>0</v>
      </c>
      <c r="N8679" t="b">
        <f t="shared" ref="N8679" si="17617">AND(MIN($F8678,$F8679,$F8680)=$F8679,MAX($H8678,$H8679,$H8680)=$H8679)</f>
        <v>1</v>
      </c>
      <c r="O8679" t="b">
        <f t="shared" ref="O8679" si="17618">AND(NOT(N8678),N8679,NOT(N8680))</f>
        <v>1</v>
      </c>
    </row>
    <row r="8680" spans="1:15" x14ac:dyDescent="0.25">
      <c r="A8680" t="s">
        <v>19</v>
      </c>
      <c r="B8680" t="s">
        <v>18</v>
      </c>
      <c r="C8680">
        <v>250</v>
      </c>
      <c r="D8680">
        <v>233</v>
      </c>
      <c r="E8680" t="b">
        <v>0</v>
      </c>
      <c r="F8680">
        <v>0.28299999999999997</v>
      </c>
      <c r="G8680">
        <v>256</v>
      </c>
      <c r="H8680">
        <v>256</v>
      </c>
      <c r="I8680">
        <v>13112</v>
      </c>
      <c r="J8680">
        <v>8052</v>
      </c>
      <c r="K8680">
        <v>3767</v>
      </c>
      <c r="L8680">
        <v>21</v>
      </c>
      <c r="M8680">
        <f t="shared" si="17544"/>
        <v>0</v>
      </c>
      <c r="N8680" t="b">
        <f t="shared" ref="N8680" si="17619">AND(MIN($F8678,$F8679,$F8680)=$F8680,MAX($H8678,$H8679,$H8680)=$H8680)</f>
        <v>0</v>
      </c>
      <c r="O8680" t="b">
        <f t="shared" ref="O8680" si="17620">AND(NOT(N8678),NOT(N8679),N8680)</f>
        <v>0</v>
      </c>
    </row>
    <row r="8681" spans="1:15" x14ac:dyDescent="0.25">
      <c r="A8681" t="s">
        <v>13</v>
      </c>
      <c r="B8681" t="s">
        <v>18</v>
      </c>
      <c r="C8681">
        <v>250</v>
      </c>
      <c r="D8681">
        <v>234</v>
      </c>
      <c r="E8681" t="b">
        <v>0</v>
      </c>
      <c r="F8681">
        <v>1.1040000000000001</v>
      </c>
      <c r="G8681">
        <v>256</v>
      </c>
      <c r="H8681">
        <v>256</v>
      </c>
      <c r="I8681">
        <v>117523</v>
      </c>
      <c r="J8681">
        <v>63560</v>
      </c>
      <c r="K8681">
        <v>31520</v>
      </c>
      <c r="L8681">
        <v>30</v>
      </c>
      <c r="M8681">
        <f t="shared" si="17544"/>
        <v>0</v>
      </c>
      <c r="N8681" t="b">
        <f t="shared" ref="N8681" si="17621">AND(MIN($F8681,$F8682,$F8683)=$F8681,MAX($H8681,$H8682,$H8683)=$H8681)</f>
        <v>0</v>
      </c>
      <c r="O8681" t="b">
        <f t="shared" ref="O8681" si="17622">AND(N8681,NOT(N8682),NOT(N8683))</f>
        <v>0</v>
      </c>
    </row>
    <row r="8682" spans="1:15" x14ac:dyDescent="0.25">
      <c r="A8682" t="s">
        <v>15</v>
      </c>
      <c r="B8682" t="s">
        <v>18</v>
      </c>
      <c r="C8682">
        <v>250</v>
      </c>
      <c r="D8682">
        <v>234</v>
      </c>
      <c r="E8682" t="b">
        <v>0</v>
      </c>
      <c r="F8682">
        <v>0.54100000000000004</v>
      </c>
      <c r="G8682">
        <v>256</v>
      </c>
      <c r="H8682">
        <v>256</v>
      </c>
      <c r="I8682">
        <v>63614</v>
      </c>
      <c r="J8682">
        <v>63572</v>
      </c>
      <c r="K8682">
        <v>31526</v>
      </c>
      <c r="L8682">
        <v>30</v>
      </c>
      <c r="M8682">
        <f t="shared" si="17544"/>
        <v>0</v>
      </c>
      <c r="N8682" t="b">
        <f t="shared" ref="N8682" si="17623">AND(MIN($F8681,$F8682,$F8683)=$F8682,MAX($H8681,$H8682,$H8683)=$H8682)</f>
        <v>1</v>
      </c>
      <c r="O8682" t="b">
        <f t="shared" ref="O8682" si="17624">AND(NOT(N8681),N8682,NOT(N8683))</f>
        <v>1</v>
      </c>
    </row>
    <row r="8683" spans="1:15" x14ac:dyDescent="0.25">
      <c r="A8683" t="s">
        <v>19</v>
      </c>
      <c r="B8683" t="s">
        <v>18</v>
      </c>
      <c r="C8683">
        <v>250</v>
      </c>
      <c r="D8683">
        <v>234</v>
      </c>
      <c r="E8683" t="b">
        <v>0</v>
      </c>
      <c r="F8683">
        <v>1.1890000000000001</v>
      </c>
      <c r="G8683">
        <v>256</v>
      </c>
      <c r="H8683">
        <v>256</v>
      </c>
      <c r="I8683">
        <v>117523</v>
      </c>
      <c r="J8683">
        <v>63560</v>
      </c>
      <c r="K8683">
        <v>31520</v>
      </c>
      <c r="L8683">
        <v>30</v>
      </c>
      <c r="M8683">
        <f t="shared" si="17544"/>
        <v>0</v>
      </c>
      <c r="N8683" t="b">
        <f t="shared" ref="N8683" si="17625">AND(MIN($F8681,$F8682,$F8683)=$F8683,MAX($H8681,$H8682,$H8683)=$H8683)</f>
        <v>0</v>
      </c>
      <c r="O8683" t="b">
        <f t="shared" ref="O8683" si="17626">AND(NOT(N8681),NOT(N8682),N8683)</f>
        <v>0</v>
      </c>
    </row>
    <row r="8684" spans="1:15" x14ac:dyDescent="0.25">
      <c r="A8684" t="s">
        <v>13</v>
      </c>
      <c r="B8684" t="s">
        <v>18</v>
      </c>
      <c r="C8684">
        <v>250</v>
      </c>
      <c r="D8684">
        <v>235</v>
      </c>
      <c r="E8684" t="b">
        <v>0</v>
      </c>
      <c r="F8684">
        <v>0.23200000000000001</v>
      </c>
      <c r="G8684">
        <v>256</v>
      </c>
      <c r="H8684">
        <v>256</v>
      </c>
      <c r="I8684">
        <v>8250</v>
      </c>
      <c r="J8684">
        <v>7236</v>
      </c>
      <c r="K8684">
        <v>3358</v>
      </c>
      <c r="L8684">
        <v>18</v>
      </c>
      <c r="M8684">
        <f t="shared" si="17544"/>
        <v>0</v>
      </c>
      <c r="N8684" t="b">
        <f t="shared" ref="N8684" si="17627">AND(MIN($F8684,$F8685,$F8686)=$F8684,MAX($H8684,$H8685,$H8686)=$H8684)</f>
        <v>0</v>
      </c>
      <c r="O8684" t="b">
        <f t="shared" ref="O8684" si="17628">AND(N8684,NOT(N8685),NOT(N8686))</f>
        <v>0</v>
      </c>
    </row>
    <row r="8685" spans="1:15" x14ac:dyDescent="0.25">
      <c r="A8685" t="s">
        <v>15</v>
      </c>
      <c r="B8685" t="s">
        <v>18</v>
      </c>
      <c r="C8685">
        <v>250</v>
      </c>
      <c r="D8685">
        <v>235</v>
      </c>
      <c r="E8685" t="b">
        <v>0</v>
      </c>
      <c r="F8685">
        <v>2.7429999999999999</v>
      </c>
      <c r="G8685">
        <v>256</v>
      </c>
      <c r="H8685">
        <v>256</v>
      </c>
      <c r="I8685">
        <v>144369</v>
      </c>
      <c r="J8685">
        <v>144364</v>
      </c>
      <c r="K8685">
        <v>71922</v>
      </c>
      <c r="L8685">
        <v>18</v>
      </c>
      <c r="M8685">
        <f t="shared" si="17544"/>
        <v>0</v>
      </c>
      <c r="N8685" t="b">
        <f t="shared" ref="N8685" si="17629">AND(MIN($F8684,$F8685,$F8686)=$F8685,MAX($H8684,$H8685,$H8686)=$H8685)</f>
        <v>0</v>
      </c>
      <c r="O8685" t="b">
        <f t="shared" ref="O8685" si="17630">AND(NOT(N8684),N8685,NOT(N8686))</f>
        <v>0</v>
      </c>
    </row>
    <row r="8686" spans="1:15" x14ac:dyDescent="0.25">
      <c r="A8686" t="s">
        <v>19</v>
      </c>
      <c r="B8686" t="s">
        <v>18</v>
      </c>
      <c r="C8686">
        <v>250</v>
      </c>
      <c r="D8686">
        <v>235</v>
      </c>
      <c r="E8686" t="b">
        <v>0</v>
      </c>
      <c r="F8686">
        <v>0.216</v>
      </c>
      <c r="G8686">
        <v>256</v>
      </c>
      <c r="H8686">
        <v>256</v>
      </c>
      <c r="I8686">
        <v>8250</v>
      </c>
      <c r="J8686">
        <v>7236</v>
      </c>
      <c r="K8686">
        <v>3358</v>
      </c>
      <c r="L8686">
        <v>18</v>
      </c>
      <c r="M8686">
        <f t="shared" si="17544"/>
        <v>0</v>
      </c>
      <c r="N8686" t="b">
        <f t="shared" ref="N8686" si="17631">AND(MIN($F8684,$F8685,$F8686)=$F8686,MAX($H8684,$H8685,$H8686)=$H8686)</f>
        <v>1</v>
      </c>
      <c r="O8686" t="b">
        <f t="shared" ref="O8686" si="17632">AND(NOT(N8684),NOT(N8685),N8686)</f>
        <v>1</v>
      </c>
    </row>
    <row r="8687" spans="1:15" x14ac:dyDescent="0.25">
      <c r="A8687" t="s">
        <v>13</v>
      </c>
      <c r="B8687" t="s">
        <v>18</v>
      </c>
      <c r="C8687">
        <v>250</v>
      </c>
      <c r="D8687">
        <v>236</v>
      </c>
      <c r="E8687" t="b">
        <v>0</v>
      </c>
      <c r="F8687">
        <v>0.24</v>
      </c>
      <c r="G8687">
        <v>256</v>
      </c>
      <c r="H8687">
        <v>256</v>
      </c>
      <c r="I8687">
        <v>14126</v>
      </c>
      <c r="J8687">
        <v>8421</v>
      </c>
      <c r="K8687">
        <v>3952</v>
      </c>
      <c r="L8687">
        <v>14</v>
      </c>
      <c r="M8687">
        <f t="shared" si="17544"/>
        <v>0</v>
      </c>
      <c r="N8687" t="b">
        <f t="shared" ref="N8687" si="17633">AND(MIN($F8687,$F8688,$F8689)=$F8687,MAX($H8687,$H8688,$H8689)=$H8687)</f>
        <v>0</v>
      </c>
      <c r="O8687" t="b">
        <f t="shared" ref="O8687" si="17634">AND(N8687,NOT(N8688),NOT(N8689))</f>
        <v>0</v>
      </c>
    </row>
    <row r="8688" spans="1:15" x14ac:dyDescent="0.25">
      <c r="A8688" t="s">
        <v>15</v>
      </c>
      <c r="B8688" t="s">
        <v>18</v>
      </c>
      <c r="C8688">
        <v>250</v>
      </c>
      <c r="D8688">
        <v>236</v>
      </c>
      <c r="E8688" t="b">
        <v>0</v>
      </c>
      <c r="F8688">
        <v>0.18</v>
      </c>
      <c r="G8688">
        <v>256</v>
      </c>
      <c r="H8688">
        <v>256</v>
      </c>
      <c r="I8688">
        <v>8423</v>
      </c>
      <c r="J8688">
        <v>8421</v>
      </c>
      <c r="K8688">
        <v>3952</v>
      </c>
      <c r="L8688">
        <v>14</v>
      </c>
      <c r="M8688">
        <f t="shared" si="17544"/>
        <v>0</v>
      </c>
      <c r="N8688" t="b">
        <f t="shared" ref="N8688" si="17635">AND(MIN($F8687,$F8688,$F8689)=$F8688,MAX($H8687,$H8688,$H8689)=$H8688)</f>
        <v>1</v>
      </c>
      <c r="O8688" t="b">
        <f t="shared" ref="O8688" si="17636">AND(NOT(N8687),N8688,NOT(N8689))</f>
        <v>1</v>
      </c>
    </row>
    <row r="8689" spans="1:15" x14ac:dyDescent="0.25">
      <c r="A8689" t="s">
        <v>19</v>
      </c>
      <c r="B8689" t="s">
        <v>18</v>
      </c>
      <c r="C8689">
        <v>250</v>
      </c>
      <c r="D8689">
        <v>236</v>
      </c>
      <c r="E8689" t="b">
        <v>0</v>
      </c>
      <c r="F8689">
        <v>0.23799999999999999</v>
      </c>
      <c r="G8689">
        <v>256</v>
      </c>
      <c r="H8689">
        <v>256</v>
      </c>
      <c r="I8689">
        <v>14126</v>
      </c>
      <c r="J8689">
        <v>8421</v>
      </c>
      <c r="K8689">
        <v>3952</v>
      </c>
      <c r="L8689">
        <v>14</v>
      </c>
      <c r="M8689">
        <f t="shared" si="17544"/>
        <v>0</v>
      </c>
      <c r="N8689" t="b">
        <f t="shared" ref="N8689" si="17637">AND(MIN($F8687,$F8688,$F8689)=$F8689,MAX($H8687,$H8688,$H8689)=$H8689)</f>
        <v>0</v>
      </c>
      <c r="O8689" t="b">
        <f t="shared" ref="O8689" si="17638">AND(NOT(N8687),NOT(N8688),N8689)</f>
        <v>0</v>
      </c>
    </row>
    <row r="8690" spans="1:15" x14ac:dyDescent="0.25">
      <c r="A8690" t="s">
        <v>13</v>
      </c>
      <c r="B8690" t="s">
        <v>18</v>
      </c>
      <c r="C8690">
        <v>250</v>
      </c>
      <c r="D8690">
        <v>237</v>
      </c>
      <c r="E8690" t="b">
        <v>0</v>
      </c>
      <c r="F8690">
        <v>0.17499999999999999</v>
      </c>
      <c r="G8690">
        <v>256</v>
      </c>
      <c r="H8690">
        <v>256</v>
      </c>
      <c r="I8690">
        <v>11025</v>
      </c>
      <c r="J8690">
        <v>6691</v>
      </c>
      <c r="K8690">
        <v>3087</v>
      </c>
      <c r="L8690">
        <v>16</v>
      </c>
      <c r="M8690">
        <f t="shared" si="17544"/>
        <v>0</v>
      </c>
      <c r="N8690" t="b">
        <f t="shared" ref="N8690" si="17639">AND(MIN($F8690,$F8691,$F8692)=$F8690,MAX($H8690,$H8691,$H8692)=$H8690)</f>
        <v>0</v>
      </c>
      <c r="O8690" t="b">
        <f t="shared" ref="O8690" si="17640">AND(N8690,NOT(N8691),NOT(N8692))</f>
        <v>0</v>
      </c>
    </row>
    <row r="8691" spans="1:15" x14ac:dyDescent="0.25">
      <c r="A8691" t="s">
        <v>15</v>
      </c>
      <c r="B8691" t="s">
        <v>18</v>
      </c>
      <c r="C8691">
        <v>250</v>
      </c>
      <c r="D8691">
        <v>237</v>
      </c>
      <c r="E8691" t="b">
        <v>0</v>
      </c>
      <c r="F8691">
        <v>0.13200000000000001</v>
      </c>
      <c r="G8691">
        <v>256</v>
      </c>
      <c r="H8691">
        <v>256</v>
      </c>
      <c r="I8691">
        <v>6703</v>
      </c>
      <c r="J8691">
        <v>6691</v>
      </c>
      <c r="K8691">
        <v>3087</v>
      </c>
      <c r="L8691">
        <v>16</v>
      </c>
      <c r="M8691">
        <f t="shared" si="17544"/>
        <v>0</v>
      </c>
      <c r="N8691" t="b">
        <f t="shared" ref="N8691" si="17641">AND(MIN($F8690,$F8691,$F8692)=$F8691,MAX($H8690,$H8691,$H8692)=$H8691)</f>
        <v>1</v>
      </c>
      <c r="O8691" t="b">
        <f t="shared" ref="O8691" si="17642">AND(NOT(N8690),N8691,NOT(N8692))</f>
        <v>1</v>
      </c>
    </row>
    <row r="8692" spans="1:15" x14ac:dyDescent="0.25">
      <c r="A8692" t="s">
        <v>19</v>
      </c>
      <c r="B8692" t="s">
        <v>18</v>
      </c>
      <c r="C8692">
        <v>250</v>
      </c>
      <c r="D8692">
        <v>237</v>
      </c>
      <c r="E8692" t="b">
        <v>0</v>
      </c>
      <c r="F8692">
        <v>0.186</v>
      </c>
      <c r="G8692">
        <v>256</v>
      </c>
      <c r="H8692">
        <v>256</v>
      </c>
      <c r="I8692">
        <v>11025</v>
      </c>
      <c r="J8692">
        <v>6691</v>
      </c>
      <c r="K8692">
        <v>3087</v>
      </c>
      <c r="L8692">
        <v>16</v>
      </c>
      <c r="M8692">
        <f t="shared" si="17544"/>
        <v>0</v>
      </c>
      <c r="N8692" t="b">
        <f t="shared" ref="N8692" si="17643">AND(MIN($F8690,$F8691,$F8692)=$F8692,MAX($H8690,$H8691,$H8692)=$H8692)</f>
        <v>0</v>
      </c>
      <c r="O8692" t="b">
        <f t="shared" ref="O8692" si="17644">AND(NOT(N8690),NOT(N8691),N8692)</f>
        <v>0</v>
      </c>
    </row>
    <row r="8693" spans="1:15" x14ac:dyDescent="0.25">
      <c r="A8693" t="s">
        <v>13</v>
      </c>
      <c r="B8693" t="s">
        <v>18</v>
      </c>
      <c r="C8693">
        <v>250</v>
      </c>
      <c r="D8693">
        <v>238</v>
      </c>
      <c r="E8693" t="b">
        <v>0</v>
      </c>
      <c r="F8693">
        <v>0.60199999999999998</v>
      </c>
      <c r="G8693">
        <v>256</v>
      </c>
      <c r="H8693">
        <v>256</v>
      </c>
      <c r="I8693">
        <v>48499</v>
      </c>
      <c r="J8693">
        <v>27097</v>
      </c>
      <c r="K8693">
        <v>13288</v>
      </c>
      <c r="L8693">
        <v>23</v>
      </c>
      <c r="M8693">
        <f t="shared" si="17544"/>
        <v>0</v>
      </c>
      <c r="N8693" t="b">
        <f t="shared" ref="N8693" si="17645">AND(MIN($F8693,$F8694,$F8695)=$F8693,MAX($H8693,$H8694,$H8695)=$H8693)</f>
        <v>0</v>
      </c>
      <c r="O8693" t="b">
        <f t="shared" ref="O8693" si="17646">AND(N8693,NOT(N8694),NOT(N8695))</f>
        <v>0</v>
      </c>
    </row>
    <row r="8694" spans="1:15" x14ac:dyDescent="0.25">
      <c r="A8694" t="s">
        <v>15</v>
      </c>
      <c r="B8694" t="s">
        <v>18</v>
      </c>
      <c r="C8694">
        <v>250</v>
      </c>
      <c r="D8694">
        <v>238</v>
      </c>
      <c r="E8694" t="b">
        <v>0</v>
      </c>
      <c r="F8694">
        <v>0.316</v>
      </c>
      <c r="G8694">
        <v>256</v>
      </c>
      <c r="H8694">
        <v>256</v>
      </c>
      <c r="I8694">
        <v>27308</v>
      </c>
      <c r="J8694">
        <v>27125</v>
      </c>
      <c r="K8694">
        <v>13302</v>
      </c>
      <c r="L8694">
        <v>22</v>
      </c>
      <c r="M8694">
        <f t="shared" si="17544"/>
        <v>0</v>
      </c>
      <c r="N8694" t="b">
        <f t="shared" ref="N8694" si="17647">AND(MIN($F8693,$F8694,$F8695)=$F8694,MAX($H8693,$H8694,$H8695)=$H8694)</f>
        <v>1</v>
      </c>
      <c r="O8694" t="b">
        <f t="shared" ref="O8694" si="17648">AND(NOT(N8693),N8694,NOT(N8695))</f>
        <v>1</v>
      </c>
    </row>
    <row r="8695" spans="1:15" x14ac:dyDescent="0.25">
      <c r="A8695" t="s">
        <v>19</v>
      </c>
      <c r="B8695" t="s">
        <v>18</v>
      </c>
      <c r="C8695">
        <v>250</v>
      </c>
      <c r="D8695">
        <v>238</v>
      </c>
      <c r="E8695" t="b">
        <v>0</v>
      </c>
      <c r="F8695">
        <v>0.72899999999999998</v>
      </c>
      <c r="G8695">
        <v>256</v>
      </c>
      <c r="H8695">
        <v>256</v>
      </c>
      <c r="I8695">
        <v>48499</v>
      </c>
      <c r="J8695">
        <v>27097</v>
      </c>
      <c r="K8695">
        <v>13288</v>
      </c>
      <c r="L8695">
        <v>23</v>
      </c>
      <c r="M8695">
        <f t="shared" si="17544"/>
        <v>0</v>
      </c>
      <c r="N8695" t="b">
        <f t="shared" ref="N8695" si="17649">AND(MIN($F8693,$F8694,$F8695)=$F8695,MAX($H8693,$H8694,$H8695)=$H8695)</f>
        <v>0</v>
      </c>
      <c r="O8695" t="b">
        <f t="shared" ref="O8695" si="17650">AND(NOT(N8693),NOT(N8694),N8695)</f>
        <v>0</v>
      </c>
    </row>
    <row r="8696" spans="1:15" x14ac:dyDescent="0.25">
      <c r="A8696" t="s">
        <v>13</v>
      </c>
      <c r="B8696" t="s">
        <v>18</v>
      </c>
      <c r="C8696">
        <v>250</v>
      </c>
      <c r="D8696">
        <v>239</v>
      </c>
      <c r="E8696" t="b">
        <v>0</v>
      </c>
      <c r="F8696">
        <v>1.359</v>
      </c>
      <c r="G8696">
        <v>256</v>
      </c>
      <c r="H8696">
        <v>256</v>
      </c>
      <c r="I8696">
        <v>107470</v>
      </c>
      <c r="J8696">
        <v>65472</v>
      </c>
      <c r="K8696">
        <v>32476</v>
      </c>
      <c r="L8696">
        <v>28</v>
      </c>
      <c r="M8696">
        <f t="shared" si="17544"/>
        <v>0</v>
      </c>
      <c r="N8696" t="b">
        <f t="shared" ref="N8696" si="17651">AND(MIN($F8696,$F8697,$F8698)=$F8696,MAX($H8696,$H8697,$H8698)=$H8696)</f>
        <v>0</v>
      </c>
      <c r="O8696" t="b">
        <f t="shared" ref="O8696" si="17652">AND(N8696,NOT(N8697),NOT(N8698))</f>
        <v>0</v>
      </c>
    </row>
    <row r="8697" spans="1:15" x14ac:dyDescent="0.25">
      <c r="A8697" t="s">
        <v>15</v>
      </c>
      <c r="B8697" t="s">
        <v>18</v>
      </c>
      <c r="C8697">
        <v>250</v>
      </c>
      <c r="D8697">
        <v>239</v>
      </c>
      <c r="E8697" t="b">
        <v>0</v>
      </c>
      <c r="F8697">
        <v>1.266</v>
      </c>
      <c r="G8697">
        <v>256</v>
      </c>
      <c r="H8697">
        <v>256</v>
      </c>
      <c r="I8697">
        <v>166271</v>
      </c>
      <c r="J8697">
        <v>162570</v>
      </c>
      <c r="K8697">
        <v>81025</v>
      </c>
      <c r="L8697">
        <v>27</v>
      </c>
      <c r="M8697">
        <f t="shared" si="17544"/>
        <v>0</v>
      </c>
      <c r="N8697" t="b">
        <f t="shared" ref="N8697" si="17653">AND(MIN($F8696,$F8697,$F8698)=$F8697,MAX($H8696,$H8697,$H8698)=$H8697)</f>
        <v>1</v>
      </c>
      <c r="O8697" t="b">
        <f t="shared" ref="O8697" si="17654">AND(NOT(N8696),N8697,NOT(N8698))</f>
        <v>1</v>
      </c>
    </row>
    <row r="8698" spans="1:15" x14ac:dyDescent="0.25">
      <c r="A8698" t="s">
        <v>19</v>
      </c>
      <c r="B8698" t="s">
        <v>18</v>
      </c>
      <c r="C8698">
        <v>250</v>
      </c>
      <c r="D8698">
        <v>239</v>
      </c>
      <c r="E8698" t="b">
        <v>0</v>
      </c>
      <c r="F8698">
        <v>1.3919999999999999</v>
      </c>
      <c r="G8698">
        <v>256</v>
      </c>
      <c r="H8698">
        <v>256</v>
      </c>
      <c r="I8698">
        <v>107470</v>
      </c>
      <c r="J8698">
        <v>65472</v>
      </c>
      <c r="K8698">
        <v>32476</v>
      </c>
      <c r="L8698">
        <v>28</v>
      </c>
      <c r="M8698">
        <f t="shared" si="17544"/>
        <v>0</v>
      </c>
      <c r="N8698" t="b">
        <f t="shared" ref="N8698" si="17655">AND(MIN($F8696,$F8697,$F8698)=$F8698,MAX($H8696,$H8697,$H8698)=$H8698)</f>
        <v>0</v>
      </c>
      <c r="O8698" t="b">
        <f t="shared" ref="O8698" si="17656">AND(NOT(N8696),NOT(N8697),N8698)</f>
        <v>0</v>
      </c>
    </row>
    <row r="8699" spans="1:15" x14ac:dyDescent="0.25">
      <c r="A8699" t="s">
        <v>13</v>
      </c>
      <c r="B8699" t="s">
        <v>18</v>
      </c>
      <c r="C8699">
        <v>250</v>
      </c>
      <c r="D8699">
        <v>23</v>
      </c>
      <c r="E8699" t="b">
        <v>0</v>
      </c>
      <c r="F8699">
        <v>0.17499999999999999</v>
      </c>
      <c r="G8699">
        <v>256</v>
      </c>
      <c r="H8699">
        <v>256</v>
      </c>
      <c r="I8699">
        <v>4050</v>
      </c>
      <c r="J8699">
        <v>3192</v>
      </c>
      <c r="K8699">
        <v>1338</v>
      </c>
      <c r="L8699">
        <v>13</v>
      </c>
      <c r="M8699">
        <f t="shared" si="17544"/>
        <v>0</v>
      </c>
      <c r="N8699" t="b">
        <f t="shared" ref="N8699" si="17657">AND(MIN($F8699,$F8700,$F8701)=$F8699,MAX($H8699,$H8700,$H8701)=$H8699)</f>
        <v>0</v>
      </c>
      <c r="O8699" t="b">
        <f t="shared" ref="O8699" si="17658">AND(N8699,NOT(N8700),NOT(N8701))</f>
        <v>0</v>
      </c>
    </row>
    <row r="8700" spans="1:15" x14ac:dyDescent="0.25">
      <c r="A8700" t="s">
        <v>15</v>
      </c>
      <c r="B8700" t="s">
        <v>18</v>
      </c>
      <c r="C8700">
        <v>250</v>
      </c>
      <c r="D8700">
        <v>23</v>
      </c>
      <c r="E8700" t="b">
        <v>0</v>
      </c>
      <c r="F8700">
        <v>0.13600000000000001</v>
      </c>
      <c r="G8700">
        <v>256</v>
      </c>
      <c r="H8700">
        <v>256</v>
      </c>
      <c r="I8700">
        <v>3194</v>
      </c>
      <c r="J8700">
        <v>3192</v>
      </c>
      <c r="K8700">
        <v>1338</v>
      </c>
      <c r="L8700">
        <v>13</v>
      </c>
      <c r="M8700">
        <f t="shared" si="17544"/>
        <v>0</v>
      </c>
      <c r="N8700" t="b">
        <f t="shared" ref="N8700" si="17659">AND(MIN($F8699,$F8700,$F8701)=$F8700,MAX($H8699,$H8700,$H8701)=$H8700)</f>
        <v>1</v>
      </c>
      <c r="O8700" t="b">
        <f t="shared" ref="O8700" si="17660">AND(NOT(N8699),N8700,NOT(N8701))</f>
        <v>1</v>
      </c>
    </row>
    <row r="8701" spans="1:15" x14ac:dyDescent="0.25">
      <c r="A8701" t="s">
        <v>19</v>
      </c>
      <c r="B8701" t="s">
        <v>18</v>
      </c>
      <c r="C8701">
        <v>250</v>
      </c>
      <c r="D8701">
        <v>23</v>
      </c>
      <c r="E8701" t="b">
        <v>0</v>
      </c>
      <c r="F8701">
        <v>0.14799999999999999</v>
      </c>
      <c r="G8701">
        <v>256</v>
      </c>
      <c r="H8701">
        <v>256</v>
      </c>
      <c r="I8701">
        <v>4050</v>
      </c>
      <c r="J8701">
        <v>3192</v>
      </c>
      <c r="K8701">
        <v>1338</v>
      </c>
      <c r="L8701">
        <v>13</v>
      </c>
      <c r="M8701">
        <f t="shared" si="17544"/>
        <v>0</v>
      </c>
      <c r="N8701" t="b">
        <f t="shared" ref="N8701" si="17661">AND(MIN($F8699,$F8700,$F8701)=$F8701,MAX($H8699,$H8700,$H8701)=$H8701)</f>
        <v>0</v>
      </c>
      <c r="O8701" t="b">
        <f t="shared" ref="O8701" si="17662">AND(NOT(N8699),NOT(N8700),N8701)</f>
        <v>0</v>
      </c>
    </row>
    <row r="8702" spans="1:15" x14ac:dyDescent="0.25">
      <c r="A8702" t="s">
        <v>13</v>
      </c>
      <c r="B8702" t="s">
        <v>18</v>
      </c>
      <c r="C8702">
        <v>250</v>
      </c>
      <c r="D8702">
        <v>240</v>
      </c>
      <c r="E8702" t="b">
        <v>0</v>
      </c>
      <c r="F8702">
        <v>0.14099999999999999</v>
      </c>
      <c r="G8702">
        <v>256</v>
      </c>
      <c r="H8702">
        <v>256</v>
      </c>
      <c r="I8702">
        <v>3584</v>
      </c>
      <c r="J8702">
        <v>2153</v>
      </c>
      <c r="K8702">
        <v>817</v>
      </c>
      <c r="L8702">
        <v>27</v>
      </c>
      <c r="M8702">
        <f t="shared" si="17544"/>
        <v>0</v>
      </c>
      <c r="N8702" t="b">
        <f t="shared" ref="N8702" si="17663">AND(MIN($F8702,$F8703,$F8704)=$F8702,MAX($H8702,$H8703,$H8704)=$H8702)</f>
        <v>1</v>
      </c>
      <c r="O8702" t="b">
        <f t="shared" ref="O8702" si="17664">AND(N8702,NOT(N8703),NOT(N8704))</f>
        <v>1</v>
      </c>
    </row>
    <row r="8703" spans="1:15" x14ac:dyDescent="0.25">
      <c r="A8703" t="s">
        <v>15</v>
      </c>
      <c r="B8703" t="s">
        <v>18</v>
      </c>
      <c r="C8703">
        <v>250</v>
      </c>
      <c r="D8703">
        <v>240</v>
      </c>
      <c r="E8703" t="b">
        <v>0</v>
      </c>
      <c r="F8703">
        <v>0.16700000000000001</v>
      </c>
      <c r="G8703">
        <v>256</v>
      </c>
      <c r="H8703">
        <v>256</v>
      </c>
      <c r="I8703">
        <v>9045</v>
      </c>
      <c r="J8703">
        <v>8816</v>
      </c>
      <c r="K8703">
        <v>4148</v>
      </c>
      <c r="L8703">
        <v>26</v>
      </c>
      <c r="M8703">
        <f t="shared" si="17544"/>
        <v>0</v>
      </c>
      <c r="N8703" t="b">
        <f t="shared" ref="N8703" si="17665">AND(MIN($F8702,$F8703,$F8704)=$F8703,MAX($H8702,$H8703,$H8704)=$H8703)</f>
        <v>0</v>
      </c>
      <c r="O8703" t="b">
        <f t="shared" ref="O8703" si="17666">AND(NOT(N8702),N8703,NOT(N8704))</f>
        <v>0</v>
      </c>
    </row>
    <row r="8704" spans="1:15" x14ac:dyDescent="0.25">
      <c r="A8704" t="s">
        <v>19</v>
      </c>
      <c r="B8704" t="s">
        <v>18</v>
      </c>
      <c r="C8704">
        <v>250</v>
      </c>
      <c r="D8704">
        <v>240</v>
      </c>
      <c r="E8704" t="b">
        <v>0</v>
      </c>
      <c r="F8704">
        <v>0.222</v>
      </c>
      <c r="G8704">
        <v>256</v>
      </c>
      <c r="H8704">
        <v>256</v>
      </c>
      <c r="I8704">
        <v>3584</v>
      </c>
      <c r="J8704">
        <v>2153</v>
      </c>
      <c r="K8704">
        <v>817</v>
      </c>
      <c r="L8704">
        <v>27</v>
      </c>
      <c r="M8704">
        <f t="shared" si="17544"/>
        <v>0</v>
      </c>
      <c r="N8704" t="b">
        <f t="shared" ref="N8704" si="17667">AND(MIN($F8702,$F8703,$F8704)=$F8704,MAX($H8702,$H8703,$H8704)=$H8704)</f>
        <v>0</v>
      </c>
      <c r="O8704" t="b">
        <f t="shared" ref="O8704" si="17668">AND(NOT(N8702),NOT(N8703),N8704)</f>
        <v>0</v>
      </c>
    </row>
    <row r="8705" spans="1:15" x14ac:dyDescent="0.25">
      <c r="A8705" t="s">
        <v>13</v>
      </c>
      <c r="B8705" t="s">
        <v>18</v>
      </c>
      <c r="C8705">
        <v>250</v>
      </c>
      <c r="D8705">
        <v>241</v>
      </c>
      <c r="E8705" t="b">
        <v>0</v>
      </c>
      <c r="F8705">
        <v>0.159</v>
      </c>
      <c r="G8705">
        <v>256</v>
      </c>
      <c r="H8705">
        <v>256</v>
      </c>
      <c r="I8705">
        <v>3432</v>
      </c>
      <c r="J8705">
        <v>2094</v>
      </c>
      <c r="K8705">
        <v>790</v>
      </c>
      <c r="L8705">
        <v>10</v>
      </c>
      <c r="M8705">
        <f t="shared" si="17544"/>
        <v>0</v>
      </c>
      <c r="N8705" t="b">
        <f t="shared" ref="N8705" si="17669">AND(MIN($F8705,$F8706,$F8707)=$F8705,MAX($H8705,$H8706,$H8707)=$H8705)</f>
        <v>0</v>
      </c>
      <c r="O8705" t="b">
        <f t="shared" ref="O8705" si="17670">AND(N8705,NOT(N8706),NOT(N8707))</f>
        <v>0</v>
      </c>
    </row>
    <row r="8706" spans="1:15" x14ac:dyDescent="0.25">
      <c r="A8706" t="s">
        <v>15</v>
      </c>
      <c r="B8706" t="s">
        <v>18</v>
      </c>
      <c r="C8706">
        <v>250</v>
      </c>
      <c r="D8706">
        <v>241</v>
      </c>
      <c r="E8706" t="b">
        <v>0</v>
      </c>
      <c r="F8706">
        <v>0.14199999999999999</v>
      </c>
      <c r="G8706">
        <v>256</v>
      </c>
      <c r="H8706">
        <v>256</v>
      </c>
      <c r="I8706">
        <v>2095</v>
      </c>
      <c r="J8706">
        <v>2094</v>
      </c>
      <c r="K8706">
        <v>790</v>
      </c>
      <c r="L8706">
        <v>10</v>
      </c>
      <c r="M8706">
        <f t="shared" si="17544"/>
        <v>0</v>
      </c>
      <c r="N8706" t="b">
        <f t="shared" ref="N8706" si="17671">AND(MIN($F8705,$F8706,$F8707)=$F8706,MAX($H8705,$H8706,$H8707)=$H8706)</f>
        <v>0</v>
      </c>
      <c r="O8706" t="b">
        <f t="shared" ref="O8706" si="17672">AND(NOT(N8705),N8706,NOT(N8707))</f>
        <v>0</v>
      </c>
    </row>
    <row r="8707" spans="1:15" x14ac:dyDescent="0.25">
      <c r="A8707" t="s">
        <v>19</v>
      </c>
      <c r="B8707" t="s">
        <v>18</v>
      </c>
      <c r="C8707">
        <v>250</v>
      </c>
      <c r="D8707">
        <v>241</v>
      </c>
      <c r="E8707" t="b">
        <v>0</v>
      </c>
      <c r="F8707">
        <v>0.14099999999999999</v>
      </c>
      <c r="G8707">
        <v>256</v>
      </c>
      <c r="H8707">
        <v>256</v>
      </c>
      <c r="I8707">
        <v>3432</v>
      </c>
      <c r="J8707">
        <v>2094</v>
      </c>
      <c r="K8707">
        <v>790</v>
      </c>
      <c r="L8707">
        <v>10</v>
      </c>
      <c r="M8707">
        <f t="shared" ref="M8707:M8770" si="17673">G8707-H8707</f>
        <v>0</v>
      </c>
      <c r="N8707" t="b">
        <f t="shared" ref="N8707" si="17674">AND(MIN($F8705,$F8706,$F8707)=$F8707,MAX($H8705,$H8706,$H8707)=$H8707)</f>
        <v>1</v>
      </c>
      <c r="O8707" t="b">
        <f t="shared" ref="O8707" si="17675">AND(NOT(N8705),NOT(N8706),N8707)</f>
        <v>1</v>
      </c>
    </row>
    <row r="8708" spans="1:15" x14ac:dyDescent="0.25">
      <c r="A8708" t="s">
        <v>13</v>
      </c>
      <c r="B8708" t="s">
        <v>18</v>
      </c>
      <c r="C8708">
        <v>250</v>
      </c>
      <c r="D8708">
        <v>242</v>
      </c>
      <c r="E8708" t="b">
        <v>0</v>
      </c>
      <c r="F8708">
        <v>0.38500000000000001</v>
      </c>
      <c r="G8708">
        <v>256</v>
      </c>
      <c r="H8708">
        <v>256</v>
      </c>
      <c r="I8708">
        <v>19032</v>
      </c>
      <c r="J8708">
        <v>13375</v>
      </c>
      <c r="K8708">
        <v>6427</v>
      </c>
      <c r="L8708">
        <v>28</v>
      </c>
      <c r="M8708">
        <f t="shared" si="17673"/>
        <v>0</v>
      </c>
      <c r="N8708" t="b">
        <f t="shared" ref="N8708" si="17676">AND(MIN($F8708,$F8709,$F8710)=$F8708,MAX($H8708,$H8709,$H8710)=$H8708)</f>
        <v>0</v>
      </c>
      <c r="O8708" t="b">
        <f t="shared" ref="O8708" si="17677">AND(N8708,NOT(N8709),NOT(N8710))</f>
        <v>0</v>
      </c>
    </row>
    <row r="8709" spans="1:15" x14ac:dyDescent="0.25">
      <c r="A8709" t="s">
        <v>15</v>
      </c>
      <c r="B8709" t="s">
        <v>18</v>
      </c>
      <c r="C8709">
        <v>250</v>
      </c>
      <c r="D8709">
        <v>242</v>
      </c>
      <c r="E8709" t="b">
        <v>0</v>
      </c>
      <c r="F8709">
        <v>0.36699999999999999</v>
      </c>
      <c r="G8709">
        <v>256</v>
      </c>
      <c r="H8709">
        <v>256</v>
      </c>
      <c r="I8709">
        <v>31065</v>
      </c>
      <c r="J8709">
        <v>30967</v>
      </c>
      <c r="K8709">
        <v>15223</v>
      </c>
      <c r="L8709">
        <v>28</v>
      </c>
      <c r="M8709">
        <f t="shared" si="17673"/>
        <v>0</v>
      </c>
      <c r="N8709" t="b">
        <f t="shared" ref="N8709" si="17678">AND(MIN($F8708,$F8709,$F8710)=$F8709,MAX($H8708,$H8709,$H8710)=$H8709)</f>
        <v>0</v>
      </c>
      <c r="O8709" t="b">
        <f t="shared" ref="O8709" si="17679">AND(NOT(N8708),N8709,NOT(N8710))</f>
        <v>0</v>
      </c>
    </row>
    <row r="8710" spans="1:15" x14ac:dyDescent="0.25">
      <c r="A8710" t="s">
        <v>19</v>
      </c>
      <c r="B8710" t="s">
        <v>18</v>
      </c>
      <c r="C8710">
        <v>250</v>
      </c>
      <c r="D8710">
        <v>242</v>
      </c>
      <c r="E8710" t="b">
        <v>0</v>
      </c>
      <c r="F8710">
        <v>0.36399999999999999</v>
      </c>
      <c r="G8710">
        <v>256</v>
      </c>
      <c r="H8710">
        <v>256</v>
      </c>
      <c r="I8710">
        <v>19032</v>
      </c>
      <c r="J8710">
        <v>13375</v>
      </c>
      <c r="K8710">
        <v>6427</v>
      </c>
      <c r="L8710">
        <v>28</v>
      </c>
      <c r="M8710">
        <f t="shared" si="17673"/>
        <v>0</v>
      </c>
      <c r="N8710" t="b">
        <f t="shared" ref="N8710" si="17680">AND(MIN($F8708,$F8709,$F8710)=$F8710,MAX($H8708,$H8709,$H8710)=$H8710)</f>
        <v>1</v>
      </c>
      <c r="O8710" t="b">
        <f t="shared" ref="O8710" si="17681">AND(NOT(N8708),NOT(N8709),N8710)</f>
        <v>1</v>
      </c>
    </row>
    <row r="8711" spans="1:15" x14ac:dyDescent="0.25">
      <c r="A8711" t="s">
        <v>13</v>
      </c>
      <c r="B8711" t="s">
        <v>18</v>
      </c>
      <c r="C8711">
        <v>250</v>
      </c>
      <c r="D8711">
        <v>243</v>
      </c>
      <c r="E8711" t="b">
        <v>0</v>
      </c>
      <c r="F8711">
        <v>1.5920000000000001</v>
      </c>
      <c r="G8711">
        <v>256</v>
      </c>
      <c r="H8711">
        <v>256</v>
      </c>
      <c r="I8711">
        <v>125511</v>
      </c>
      <c r="J8711">
        <v>65774</v>
      </c>
      <c r="K8711">
        <v>32629</v>
      </c>
      <c r="L8711">
        <v>24</v>
      </c>
      <c r="M8711">
        <f t="shared" si="17673"/>
        <v>0</v>
      </c>
      <c r="N8711" t="b">
        <f t="shared" ref="N8711" si="17682">AND(MIN($F8711,$F8712,$F8713)=$F8711,MAX($H8711,$H8712,$H8713)=$H8711)</f>
        <v>0</v>
      </c>
      <c r="O8711" t="b">
        <f t="shared" ref="O8711" si="17683">AND(N8711,NOT(N8712),NOT(N8713))</f>
        <v>0</v>
      </c>
    </row>
    <row r="8712" spans="1:15" x14ac:dyDescent="0.25">
      <c r="A8712" t="s">
        <v>15</v>
      </c>
      <c r="B8712" t="s">
        <v>18</v>
      </c>
      <c r="C8712">
        <v>250</v>
      </c>
      <c r="D8712">
        <v>243</v>
      </c>
      <c r="E8712" t="b">
        <v>0</v>
      </c>
      <c r="F8712">
        <v>0.57499999999999996</v>
      </c>
      <c r="G8712">
        <v>256</v>
      </c>
      <c r="H8712">
        <v>256</v>
      </c>
      <c r="I8712">
        <v>67865</v>
      </c>
      <c r="J8712">
        <v>65774</v>
      </c>
      <c r="K8712">
        <v>32629</v>
      </c>
      <c r="L8712">
        <v>24</v>
      </c>
      <c r="M8712">
        <f t="shared" si="17673"/>
        <v>0</v>
      </c>
      <c r="N8712" t="b">
        <f t="shared" ref="N8712" si="17684">AND(MIN($F8711,$F8712,$F8713)=$F8712,MAX($H8711,$H8712,$H8713)=$H8712)</f>
        <v>1</v>
      </c>
      <c r="O8712" t="b">
        <f t="shared" ref="O8712" si="17685">AND(NOT(N8711),N8712,NOT(N8713))</f>
        <v>1</v>
      </c>
    </row>
    <row r="8713" spans="1:15" x14ac:dyDescent="0.25">
      <c r="A8713" t="s">
        <v>19</v>
      </c>
      <c r="B8713" t="s">
        <v>18</v>
      </c>
      <c r="C8713">
        <v>250</v>
      </c>
      <c r="D8713">
        <v>243</v>
      </c>
      <c r="E8713" t="b">
        <v>0</v>
      </c>
      <c r="F8713">
        <v>1.4390000000000001</v>
      </c>
      <c r="G8713">
        <v>256</v>
      </c>
      <c r="H8713">
        <v>256</v>
      </c>
      <c r="I8713">
        <v>125511</v>
      </c>
      <c r="J8713">
        <v>65774</v>
      </c>
      <c r="K8713">
        <v>32629</v>
      </c>
      <c r="L8713">
        <v>24</v>
      </c>
      <c r="M8713">
        <f t="shared" si="17673"/>
        <v>0</v>
      </c>
      <c r="N8713" t="b">
        <f t="shared" ref="N8713" si="17686">AND(MIN($F8711,$F8712,$F8713)=$F8713,MAX($H8711,$H8712,$H8713)=$H8713)</f>
        <v>0</v>
      </c>
      <c r="O8713" t="b">
        <f t="shared" ref="O8713" si="17687">AND(NOT(N8711),NOT(N8712),N8713)</f>
        <v>0</v>
      </c>
    </row>
    <row r="8714" spans="1:15" x14ac:dyDescent="0.25">
      <c r="A8714" t="s">
        <v>13</v>
      </c>
      <c r="B8714" t="s">
        <v>18</v>
      </c>
      <c r="C8714">
        <v>250</v>
      </c>
      <c r="D8714">
        <v>244</v>
      </c>
      <c r="E8714" t="b">
        <v>0</v>
      </c>
      <c r="F8714">
        <v>1.62</v>
      </c>
      <c r="G8714">
        <v>256</v>
      </c>
      <c r="H8714">
        <v>256</v>
      </c>
      <c r="I8714">
        <v>157708</v>
      </c>
      <c r="J8714">
        <v>85477</v>
      </c>
      <c r="K8714">
        <v>42478</v>
      </c>
      <c r="L8714">
        <v>26</v>
      </c>
      <c r="M8714">
        <f t="shared" si="17673"/>
        <v>0</v>
      </c>
      <c r="N8714" t="b">
        <f t="shared" ref="N8714" si="17688">AND(MIN($F8714,$F8715,$F8716)=$F8714,MAX($H8714,$H8715,$H8716)=$H8714)</f>
        <v>0</v>
      </c>
      <c r="O8714" t="b">
        <f t="shared" ref="O8714" si="17689">AND(N8714,NOT(N8715),NOT(N8716))</f>
        <v>0</v>
      </c>
    </row>
    <row r="8715" spans="1:15" x14ac:dyDescent="0.25">
      <c r="A8715" t="s">
        <v>15</v>
      </c>
      <c r="B8715" t="s">
        <v>18</v>
      </c>
      <c r="C8715">
        <v>250</v>
      </c>
      <c r="D8715">
        <v>244</v>
      </c>
      <c r="E8715" t="b">
        <v>0</v>
      </c>
      <c r="F8715">
        <v>0.83099999999999996</v>
      </c>
      <c r="G8715">
        <v>256</v>
      </c>
      <c r="H8715">
        <v>256</v>
      </c>
      <c r="I8715">
        <v>85997</v>
      </c>
      <c r="J8715">
        <v>85477</v>
      </c>
      <c r="K8715">
        <v>42478</v>
      </c>
      <c r="L8715">
        <v>26</v>
      </c>
      <c r="M8715">
        <f t="shared" si="17673"/>
        <v>0</v>
      </c>
      <c r="N8715" t="b">
        <f t="shared" ref="N8715" si="17690">AND(MIN($F8714,$F8715,$F8716)=$F8715,MAX($H8714,$H8715,$H8716)=$H8715)</f>
        <v>1</v>
      </c>
      <c r="O8715" t="b">
        <f t="shared" ref="O8715" si="17691">AND(NOT(N8714),N8715,NOT(N8716))</f>
        <v>1</v>
      </c>
    </row>
    <row r="8716" spans="1:15" x14ac:dyDescent="0.25">
      <c r="A8716" t="s">
        <v>19</v>
      </c>
      <c r="B8716" t="s">
        <v>18</v>
      </c>
      <c r="C8716">
        <v>250</v>
      </c>
      <c r="D8716">
        <v>244</v>
      </c>
      <c r="E8716" t="b">
        <v>0</v>
      </c>
      <c r="F8716">
        <v>1.4790000000000001</v>
      </c>
      <c r="G8716">
        <v>256</v>
      </c>
      <c r="H8716">
        <v>256</v>
      </c>
      <c r="I8716">
        <v>157708</v>
      </c>
      <c r="J8716">
        <v>85477</v>
      </c>
      <c r="K8716">
        <v>42478</v>
      </c>
      <c r="L8716">
        <v>26</v>
      </c>
      <c r="M8716">
        <f t="shared" si="17673"/>
        <v>0</v>
      </c>
      <c r="N8716" t="b">
        <f t="shared" ref="N8716" si="17692">AND(MIN($F8714,$F8715,$F8716)=$F8716,MAX($H8714,$H8715,$H8716)=$H8716)</f>
        <v>0</v>
      </c>
      <c r="O8716" t="b">
        <f t="shared" ref="O8716" si="17693">AND(NOT(N8714),NOT(N8715),N8716)</f>
        <v>0</v>
      </c>
    </row>
    <row r="8717" spans="1:15" x14ac:dyDescent="0.25">
      <c r="A8717" t="s">
        <v>13</v>
      </c>
      <c r="B8717" t="s">
        <v>18</v>
      </c>
      <c r="C8717">
        <v>250</v>
      </c>
      <c r="D8717">
        <v>245</v>
      </c>
      <c r="E8717" t="b">
        <v>0</v>
      </c>
      <c r="F8717">
        <v>0.126</v>
      </c>
      <c r="G8717">
        <v>256</v>
      </c>
      <c r="H8717">
        <v>256</v>
      </c>
      <c r="I8717">
        <v>4013</v>
      </c>
      <c r="J8717">
        <v>2353</v>
      </c>
      <c r="K8717">
        <v>918</v>
      </c>
      <c r="L8717">
        <v>15</v>
      </c>
      <c r="M8717">
        <f t="shared" si="17673"/>
        <v>0</v>
      </c>
      <c r="N8717" t="b">
        <f t="shared" ref="N8717" si="17694">AND(MIN($F8717,$F8718,$F8719)=$F8717,MAX($H8717,$H8718,$H8719)=$H8717)</f>
        <v>1</v>
      </c>
      <c r="O8717" t="b">
        <f t="shared" ref="O8717" si="17695">AND(N8717,NOT(N8718),NOT(N8719))</f>
        <v>1</v>
      </c>
    </row>
    <row r="8718" spans="1:15" x14ac:dyDescent="0.25">
      <c r="A8718" t="s">
        <v>15</v>
      </c>
      <c r="B8718" t="s">
        <v>18</v>
      </c>
      <c r="C8718">
        <v>250</v>
      </c>
      <c r="D8718">
        <v>245</v>
      </c>
      <c r="E8718" t="b">
        <v>0</v>
      </c>
      <c r="F8718">
        <v>0.14699999999999999</v>
      </c>
      <c r="G8718">
        <v>256</v>
      </c>
      <c r="H8718">
        <v>256</v>
      </c>
      <c r="I8718">
        <v>2361</v>
      </c>
      <c r="J8718">
        <v>2353</v>
      </c>
      <c r="K8718">
        <v>918</v>
      </c>
      <c r="L8718">
        <v>15</v>
      </c>
      <c r="M8718">
        <f t="shared" si="17673"/>
        <v>0</v>
      </c>
      <c r="N8718" t="b">
        <f t="shared" ref="N8718" si="17696">AND(MIN($F8717,$F8718,$F8719)=$F8718,MAX($H8717,$H8718,$H8719)=$H8718)</f>
        <v>0</v>
      </c>
      <c r="O8718" t="b">
        <f t="shared" ref="O8718" si="17697">AND(NOT(N8717),N8718,NOT(N8719))</f>
        <v>0</v>
      </c>
    </row>
    <row r="8719" spans="1:15" x14ac:dyDescent="0.25">
      <c r="A8719" t="s">
        <v>19</v>
      </c>
      <c r="B8719" t="s">
        <v>18</v>
      </c>
      <c r="C8719">
        <v>250</v>
      </c>
      <c r="D8719">
        <v>245</v>
      </c>
      <c r="E8719" t="b">
        <v>0</v>
      </c>
      <c r="F8719">
        <v>0.14599999999999999</v>
      </c>
      <c r="G8719">
        <v>256</v>
      </c>
      <c r="H8719">
        <v>256</v>
      </c>
      <c r="I8719">
        <v>4013</v>
      </c>
      <c r="J8719">
        <v>2353</v>
      </c>
      <c r="K8719">
        <v>918</v>
      </c>
      <c r="L8719">
        <v>15</v>
      </c>
      <c r="M8719">
        <f t="shared" si="17673"/>
        <v>0</v>
      </c>
      <c r="N8719" t="b">
        <f t="shared" ref="N8719" si="17698">AND(MIN($F8717,$F8718,$F8719)=$F8719,MAX($H8717,$H8718,$H8719)=$H8719)</f>
        <v>0</v>
      </c>
      <c r="O8719" t="b">
        <f t="shared" ref="O8719" si="17699">AND(NOT(N8717),NOT(N8718),N8719)</f>
        <v>0</v>
      </c>
    </row>
    <row r="8720" spans="1:15" x14ac:dyDescent="0.25">
      <c r="A8720" t="s">
        <v>13</v>
      </c>
      <c r="B8720" t="s">
        <v>18</v>
      </c>
      <c r="C8720">
        <v>250</v>
      </c>
      <c r="D8720">
        <v>246</v>
      </c>
      <c r="E8720" t="b">
        <v>0</v>
      </c>
      <c r="F8720">
        <v>0.443</v>
      </c>
      <c r="G8720">
        <v>256</v>
      </c>
      <c r="H8720">
        <v>256</v>
      </c>
      <c r="I8720">
        <v>19270</v>
      </c>
      <c r="J8720">
        <v>17920</v>
      </c>
      <c r="K8720">
        <v>8702</v>
      </c>
      <c r="L8720">
        <v>22</v>
      </c>
      <c r="M8720">
        <f t="shared" si="17673"/>
        <v>0</v>
      </c>
      <c r="N8720" t="b">
        <f t="shared" ref="N8720" si="17700">AND(MIN($F8720,$F8721,$F8722)=$F8720,MAX($H8720,$H8721,$H8722)=$H8720)</f>
        <v>0</v>
      </c>
      <c r="O8720" t="b">
        <f t="shared" ref="O8720" si="17701">AND(N8720,NOT(N8721),NOT(N8722))</f>
        <v>0</v>
      </c>
    </row>
    <row r="8721" spans="1:15" x14ac:dyDescent="0.25">
      <c r="A8721" t="s">
        <v>15</v>
      </c>
      <c r="B8721" t="s">
        <v>18</v>
      </c>
      <c r="C8721">
        <v>250</v>
      </c>
      <c r="D8721">
        <v>246</v>
      </c>
      <c r="E8721" t="b">
        <v>0</v>
      </c>
      <c r="F8721">
        <v>0.255</v>
      </c>
      <c r="G8721">
        <v>256</v>
      </c>
      <c r="H8721">
        <v>256</v>
      </c>
      <c r="I8721">
        <v>17950</v>
      </c>
      <c r="J8721">
        <v>17920</v>
      </c>
      <c r="K8721">
        <v>8702</v>
      </c>
      <c r="L8721">
        <v>22</v>
      </c>
      <c r="M8721">
        <f t="shared" si="17673"/>
        <v>0</v>
      </c>
      <c r="N8721" t="b">
        <f t="shared" ref="N8721" si="17702">AND(MIN($F8720,$F8721,$F8722)=$F8721,MAX($H8720,$H8721,$H8722)=$H8721)</f>
        <v>1</v>
      </c>
      <c r="O8721" t="b">
        <f t="shared" ref="O8721" si="17703">AND(NOT(N8720),N8721,NOT(N8722))</f>
        <v>1</v>
      </c>
    </row>
    <row r="8722" spans="1:15" x14ac:dyDescent="0.25">
      <c r="A8722" t="s">
        <v>19</v>
      </c>
      <c r="B8722" t="s">
        <v>18</v>
      </c>
      <c r="C8722">
        <v>250</v>
      </c>
      <c r="D8722">
        <v>246</v>
      </c>
      <c r="E8722" t="b">
        <v>0</v>
      </c>
      <c r="F8722">
        <v>0.32500000000000001</v>
      </c>
      <c r="G8722">
        <v>256</v>
      </c>
      <c r="H8722">
        <v>256</v>
      </c>
      <c r="I8722">
        <v>19270</v>
      </c>
      <c r="J8722">
        <v>17920</v>
      </c>
      <c r="K8722">
        <v>8702</v>
      </c>
      <c r="L8722">
        <v>22</v>
      </c>
      <c r="M8722">
        <f t="shared" si="17673"/>
        <v>0</v>
      </c>
      <c r="N8722" t="b">
        <f t="shared" ref="N8722" si="17704">AND(MIN($F8720,$F8721,$F8722)=$F8722,MAX($H8720,$H8721,$H8722)=$H8722)</f>
        <v>0</v>
      </c>
      <c r="O8722" t="b">
        <f t="shared" ref="O8722" si="17705">AND(NOT(N8720),NOT(N8721),N8722)</f>
        <v>0</v>
      </c>
    </row>
    <row r="8723" spans="1:15" x14ac:dyDescent="0.25">
      <c r="A8723" t="s">
        <v>13</v>
      </c>
      <c r="B8723" t="s">
        <v>18</v>
      </c>
      <c r="C8723">
        <v>250</v>
      </c>
      <c r="D8723">
        <v>247</v>
      </c>
      <c r="E8723" t="b">
        <v>0</v>
      </c>
      <c r="F8723">
        <v>0.20300000000000001</v>
      </c>
      <c r="G8723">
        <v>256</v>
      </c>
      <c r="H8723">
        <v>256</v>
      </c>
      <c r="I8723">
        <v>1828</v>
      </c>
      <c r="J8723">
        <v>1303</v>
      </c>
      <c r="K8723">
        <v>391</v>
      </c>
      <c r="L8723">
        <v>26</v>
      </c>
      <c r="M8723">
        <f t="shared" si="17673"/>
        <v>0</v>
      </c>
      <c r="N8723" t="b">
        <f t="shared" ref="N8723" si="17706">AND(MIN($F8723,$F8724,$F8725)=$F8723,MAX($H8723,$H8724,$H8725)=$H8723)</f>
        <v>0</v>
      </c>
      <c r="O8723" t="b">
        <f t="shared" ref="O8723" si="17707">AND(N8723,NOT(N8724),NOT(N8725))</f>
        <v>0</v>
      </c>
    </row>
    <row r="8724" spans="1:15" x14ac:dyDescent="0.25">
      <c r="A8724" t="s">
        <v>15</v>
      </c>
      <c r="B8724" t="s">
        <v>18</v>
      </c>
      <c r="C8724">
        <v>250</v>
      </c>
      <c r="D8724">
        <v>247</v>
      </c>
      <c r="E8724" t="b">
        <v>1</v>
      </c>
      <c r="F8724">
        <v>10.002000000000001</v>
      </c>
      <c r="G8724">
        <v>256</v>
      </c>
      <c r="H8724">
        <v>0</v>
      </c>
      <c r="I8724">
        <v>301024</v>
      </c>
      <c r="J8724">
        <v>301021</v>
      </c>
      <c r="K8724">
        <v>150506</v>
      </c>
      <c r="L8724">
        <v>19</v>
      </c>
      <c r="M8724">
        <f t="shared" si="17673"/>
        <v>256</v>
      </c>
      <c r="N8724" t="b">
        <f t="shared" ref="N8724" si="17708">AND(MIN($F8723,$F8724,$F8725)=$F8724,MAX($H8723,$H8724,$H8725)=$H8724)</f>
        <v>0</v>
      </c>
      <c r="O8724" t="b">
        <f t="shared" ref="O8724" si="17709">AND(NOT(N8723),N8724,NOT(N8725))</f>
        <v>0</v>
      </c>
    </row>
    <row r="8725" spans="1:15" x14ac:dyDescent="0.25">
      <c r="A8725" t="s">
        <v>19</v>
      </c>
      <c r="B8725" t="s">
        <v>18</v>
      </c>
      <c r="C8725">
        <v>250</v>
      </c>
      <c r="D8725">
        <v>247</v>
      </c>
      <c r="E8725" t="b">
        <v>0</v>
      </c>
      <c r="F8725">
        <v>0.154</v>
      </c>
      <c r="G8725">
        <v>256</v>
      </c>
      <c r="H8725">
        <v>256</v>
      </c>
      <c r="I8725">
        <v>1828</v>
      </c>
      <c r="J8725">
        <v>1303</v>
      </c>
      <c r="K8725">
        <v>391</v>
      </c>
      <c r="L8725">
        <v>26</v>
      </c>
      <c r="M8725">
        <f t="shared" si="17673"/>
        <v>0</v>
      </c>
      <c r="N8725" t="b">
        <f t="shared" ref="N8725" si="17710">AND(MIN($F8723,$F8724,$F8725)=$F8725,MAX($H8723,$H8724,$H8725)=$H8725)</f>
        <v>1</v>
      </c>
      <c r="O8725" t="b">
        <f t="shared" ref="O8725" si="17711">AND(NOT(N8723),NOT(N8724),N8725)</f>
        <v>1</v>
      </c>
    </row>
    <row r="8726" spans="1:15" x14ac:dyDescent="0.25">
      <c r="A8726" t="s">
        <v>13</v>
      </c>
      <c r="B8726" t="s">
        <v>18</v>
      </c>
      <c r="C8726">
        <v>250</v>
      </c>
      <c r="D8726">
        <v>248</v>
      </c>
      <c r="E8726" t="b">
        <v>0</v>
      </c>
      <c r="F8726">
        <v>0.22900000000000001</v>
      </c>
      <c r="G8726">
        <v>256</v>
      </c>
      <c r="H8726">
        <v>256</v>
      </c>
      <c r="I8726">
        <v>5971</v>
      </c>
      <c r="J8726">
        <v>3501</v>
      </c>
      <c r="K8726">
        <v>1492</v>
      </c>
      <c r="L8726">
        <v>14</v>
      </c>
      <c r="M8726">
        <f t="shared" si="17673"/>
        <v>0</v>
      </c>
      <c r="N8726" t="b">
        <f t="shared" ref="N8726" si="17712">AND(MIN($F8726,$F8727,$F8728)=$F8726,MAX($H8726,$H8727,$H8728)=$H8726)</f>
        <v>0</v>
      </c>
      <c r="O8726" t="b">
        <f t="shared" ref="O8726" si="17713">AND(N8726,NOT(N8727),NOT(N8728))</f>
        <v>0</v>
      </c>
    </row>
    <row r="8727" spans="1:15" x14ac:dyDescent="0.25">
      <c r="A8727" t="s">
        <v>15</v>
      </c>
      <c r="B8727" t="s">
        <v>18</v>
      </c>
      <c r="C8727">
        <v>250</v>
      </c>
      <c r="D8727">
        <v>248</v>
      </c>
      <c r="E8727" t="b">
        <v>0</v>
      </c>
      <c r="F8727">
        <v>0.19700000000000001</v>
      </c>
      <c r="G8727">
        <v>256</v>
      </c>
      <c r="H8727">
        <v>256</v>
      </c>
      <c r="I8727">
        <v>3503</v>
      </c>
      <c r="J8727">
        <v>3501</v>
      </c>
      <c r="K8727">
        <v>1492</v>
      </c>
      <c r="L8727">
        <v>14</v>
      </c>
      <c r="M8727">
        <f t="shared" si="17673"/>
        <v>0</v>
      </c>
      <c r="N8727" t="b">
        <f t="shared" ref="N8727" si="17714">AND(MIN($F8726,$F8727,$F8728)=$F8727,MAX($H8726,$H8727,$H8728)=$H8727)</f>
        <v>1</v>
      </c>
      <c r="O8727" t="b">
        <f t="shared" ref="O8727" si="17715">AND(NOT(N8726),N8727,NOT(N8728))</f>
        <v>1</v>
      </c>
    </row>
    <row r="8728" spans="1:15" x14ac:dyDescent="0.25">
      <c r="A8728" t="s">
        <v>19</v>
      </c>
      <c r="B8728" t="s">
        <v>18</v>
      </c>
      <c r="C8728">
        <v>250</v>
      </c>
      <c r="D8728">
        <v>248</v>
      </c>
      <c r="E8728" t="b">
        <v>0</v>
      </c>
      <c r="F8728">
        <v>0.19800000000000001</v>
      </c>
      <c r="G8728">
        <v>256</v>
      </c>
      <c r="H8728">
        <v>256</v>
      </c>
      <c r="I8728">
        <v>5971</v>
      </c>
      <c r="J8728">
        <v>3501</v>
      </c>
      <c r="K8728">
        <v>1492</v>
      </c>
      <c r="L8728">
        <v>14</v>
      </c>
      <c r="M8728">
        <f t="shared" si="17673"/>
        <v>0</v>
      </c>
      <c r="N8728" t="b">
        <f t="shared" ref="N8728" si="17716">AND(MIN($F8726,$F8727,$F8728)=$F8728,MAX($H8726,$H8727,$H8728)=$H8728)</f>
        <v>0</v>
      </c>
      <c r="O8728" t="b">
        <f t="shared" ref="O8728" si="17717">AND(NOT(N8726),NOT(N8727),N8728)</f>
        <v>0</v>
      </c>
    </row>
    <row r="8729" spans="1:15" x14ac:dyDescent="0.25">
      <c r="A8729" t="s">
        <v>13</v>
      </c>
      <c r="B8729" t="s">
        <v>18</v>
      </c>
      <c r="C8729">
        <v>250</v>
      </c>
      <c r="D8729">
        <v>249</v>
      </c>
      <c r="E8729" t="b">
        <v>0</v>
      </c>
      <c r="F8729">
        <v>0.27600000000000002</v>
      </c>
      <c r="G8729">
        <v>256</v>
      </c>
      <c r="H8729">
        <v>256</v>
      </c>
      <c r="I8729">
        <v>18168</v>
      </c>
      <c r="J8729">
        <v>9624</v>
      </c>
      <c r="K8729">
        <v>4554</v>
      </c>
      <c r="L8729">
        <v>18</v>
      </c>
      <c r="M8729">
        <f t="shared" si="17673"/>
        <v>0</v>
      </c>
      <c r="N8729" t="b">
        <f t="shared" ref="N8729" si="17718">AND(MIN($F8729,$F8730,$F8731)=$F8729,MAX($H8729,$H8730,$H8731)=$H8729)</f>
        <v>0</v>
      </c>
      <c r="O8729" t="b">
        <f t="shared" ref="O8729" si="17719">AND(N8729,NOT(N8730),NOT(N8731))</f>
        <v>0</v>
      </c>
    </row>
    <row r="8730" spans="1:15" x14ac:dyDescent="0.25">
      <c r="A8730" t="s">
        <v>15</v>
      </c>
      <c r="B8730" t="s">
        <v>18</v>
      </c>
      <c r="C8730">
        <v>250</v>
      </c>
      <c r="D8730">
        <v>249</v>
      </c>
      <c r="E8730" t="b">
        <v>0</v>
      </c>
      <c r="F8730">
        <v>0.17100000000000001</v>
      </c>
      <c r="G8730">
        <v>256</v>
      </c>
      <c r="H8730">
        <v>256</v>
      </c>
      <c r="I8730">
        <v>9750</v>
      </c>
      <c r="J8730">
        <v>9624</v>
      </c>
      <c r="K8730">
        <v>4554</v>
      </c>
      <c r="L8730">
        <v>18</v>
      </c>
      <c r="M8730">
        <f t="shared" si="17673"/>
        <v>0</v>
      </c>
      <c r="N8730" t="b">
        <f t="shared" ref="N8730" si="17720">AND(MIN($F8729,$F8730,$F8731)=$F8730,MAX($H8729,$H8730,$H8731)=$H8730)</f>
        <v>1</v>
      </c>
      <c r="O8730" t="b">
        <f t="shared" ref="O8730" si="17721">AND(NOT(N8729),N8730,NOT(N8731))</f>
        <v>1</v>
      </c>
    </row>
    <row r="8731" spans="1:15" x14ac:dyDescent="0.25">
      <c r="A8731" t="s">
        <v>19</v>
      </c>
      <c r="B8731" t="s">
        <v>18</v>
      </c>
      <c r="C8731">
        <v>250</v>
      </c>
      <c r="D8731">
        <v>249</v>
      </c>
      <c r="E8731" t="b">
        <v>0</v>
      </c>
      <c r="F8731">
        <v>0.42199999999999999</v>
      </c>
      <c r="G8731">
        <v>256</v>
      </c>
      <c r="H8731">
        <v>256</v>
      </c>
      <c r="I8731">
        <v>18168</v>
      </c>
      <c r="J8731">
        <v>9624</v>
      </c>
      <c r="K8731">
        <v>4554</v>
      </c>
      <c r="L8731">
        <v>18</v>
      </c>
      <c r="M8731">
        <f t="shared" si="17673"/>
        <v>0</v>
      </c>
      <c r="N8731" t="b">
        <f t="shared" ref="N8731" si="17722">AND(MIN($F8729,$F8730,$F8731)=$F8731,MAX($H8729,$H8730,$H8731)=$H8731)</f>
        <v>0</v>
      </c>
      <c r="O8731" t="b">
        <f t="shared" ref="O8731" si="17723">AND(NOT(N8729),NOT(N8730),N8731)</f>
        <v>0</v>
      </c>
    </row>
    <row r="8732" spans="1:15" x14ac:dyDescent="0.25">
      <c r="A8732" t="s">
        <v>13</v>
      </c>
      <c r="B8732" t="s">
        <v>18</v>
      </c>
      <c r="C8732">
        <v>250</v>
      </c>
      <c r="D8732">
        <v>24</v>
      </c>
      <c r="E8732" t="b">
        <v>0</v>
      </c>
      <c r="F8732">
        <v>0.36299999999999999</v>
      </c>
      <c r="G8732">
        <v>256</v>
      </c>
      <c r="H8732">
        <v>256</v>
      </c>
      <c r="I8732">
        <v>19120</v>
      </c>
      <c r="J8732">
        <v>16937</v>
      </c>
      <c r="K8732">
        <v>8208</v>
      </c>
      <c r="L8732">
        <v>26</v>
      </c>
      <c r="M8732">
        <f t="shared" si="17673"/>
        <v>0</v>
      </c>
      <c r="N8732" t="b">
        <f t="shared" ref="N8732" si="17724">AND(MIN($F8732,$F8733,$F8734)=$F8732,MAX($H8732,$H8733,$H8734)=$H8732)</f>
        <v>1</v>
      </c>
      <c r="O8732" t="b">
        <f t="shared" ref="O8732" si="17725">AND(N8732,NOT(N8733),NOT(N8734))</f>
        <v>1</v>
      </c>
    </row>
    <row r="8733" spans="1:15" x14ac:dyDescent="0.25">
      <c r="A8733" t="s">
        <v>15</v>
      </c>
      <c r="B8733" t="s">
        <v>18</v>
      </c>
      <c r="C8733">
        <v>250</v>
      </c>
      <c r="D8733">
        <v>24</v>
      </c>
      <c r="E8733" t="b">
        <v>0</v>
      </c>
      <c r="F8733">
        <v>0.373</v>
      </c>
      <c r="G8733">
        <v>256</v>
      </c>
      <c r="H8733">
        <v>256</v>
      </c>
      <c r="I8733">
        <v>36741</v>
      </c>
      <c r="J8733">
        <v>36723</v>
      </c>
      <c r="K8733">
        <v>18101</v>
      </c>
      <c r="L8733">
        <v>22</v>
      </c>
      <c r="M8733">
        <f t="shared" si="17673"/>
        <v>0</v>
      </c>
      <c r="N8733" t="b">
        <f t="shared" ref="N8733" si="17726">AND(MIN($F8732,$F8733,$F8734)=$F8733,MAX($H8732,$H8733,$H8734)=$H8733)</f>
        <v>0</v>
      </c>
      <c r="O8733" t="b">
        <f t="shared" ref="O8733" si="17727">AND(NOT(N8732),N8733,NOT(N8734))</f>
        <v>0</v>
      </c>
    </row>
    <row r="8734" spans="1:15" x14ac:dyDescent="0.25">
      <c r="A8734" t="s">
        <v>19</v>
      </c>
      <c r="B8734" t="s">
        <v>18</v>
      </c>
      <c r="C8734">
        <v>250</v>
      </c>
      <c r="D8734">
        <v>24</v>
      </c>
      <c r="E8734" t="b">
        <v>0</v>
      </c>
      <c r="F8734">
        <v>0.435</v>
      </c>
      <c r="G8734">
        <v>256</v>
      </c>
      <c r="H8734">
        <v>256</v>
      </c>
      <c r="I8734">
        <v>19120</v>
      </c>
      <c r="J8734">
        <v>16937</v>
      </c>
      <c r="K8734">
        <v>8208</v>
      </c>
      <c r="L8734">
        <v>26</v>
      </c>
      <c r="M8734">
        <f t="shared" si="17673"/>
        <v>0</v>
      </c>
      <c r="N8734" t="b">
        <f t="shared" ref="N8734" si="17728">AND(MIN($F8732,$F8733,$F8734)=$F8734,MAX($H8732,$H8733,$H8734)=$H8734)</f>
        <v>0</v>
      </c>
      <c r="O8734" t="b">
        <f t="shared" ref="O8734" si="17729">AND(NOT(N8732),NOT(N8733),N8734)</f>
        <v>0</v>
      </c>
    </row>
    <row r="8735" spans="1:15" x14ac:dyDescent="0.25">
      <c r="A8735" t="s">
        <v>13</v>
      </c>
      <c r="B8735" t="s">
        <v>18</v>
      </c>
      <c r="C8735">
        <v>250</v>
      </c>
      <c r="D8735">
        <v>25</v>
      </c>
      <c r="E8735" t="b">
        <v>0</v>
      </c>
      <c r="F8735">
        <v>0.14399999999999999</v>
      </c>
      <c r="G8735">
        <v>256</v>
      </c>
      <c r="H8735">
        <v>256</v>
      </c>
      <c r="I8735">
        <v>3398</v>
      </c>
      <c r="J8735">
        <v>2656</v>
      </c>
      <c r="K8735">
        <v>1068</v>
      </c>
      <c r="L8735">
        <v>18</v>
      </c>
      <c r="M8735">
        <f t="shared" si="17673"/>
        <v>0</v>
      </c>
      <c r="N8735" t="b">
        <f t="shared" ref="N8735" si="17730">AND(MIN($F8735,$F8736,$F8737)=$F8735,MAX($H8735,$H8736,$H8737)=$H8735)</f>
        <v>1</v>
      </c>
      <c r="O8735" t="b">
        <f t="shared" ref="O8735" si="17731">AND(N8735,NOT(N8736),NOT(N8737))</f>
        <v>1</v>
      </c>
    </row>
    <row r="8736" spans="1:15" x14ac:dyDescent="0.25">
      <c r="A8736" t="s">
        <v>15</v>
      </c>
      <c r="B8736" t="s">
        <v>18</v>
      </c>
      <c r="C8736">
        <v>250</v>
      </c>
      <c r="D8736">
        <v>25</v>
      </c>
      <c r="E8736" t="b">
        <v>0</v>
      </c>
      <c r="F8736">
        <v>0.20499999999999999</v>
      </c>
      <c r="G8736">
        <v>256</v>
      </c>
      <c r="H8736">
        <v>256</v>
      </c>
      <c r="I8736">
        <v>7756</v>
      </c>
      <c r="J8736">
        <v>7754</v>
      </c>
      <c r="K8736">
        <v>3617</v>
      </c>
      <c r="L8736">
        <v>17</v>
      </c>
      <c r="M8736">
        <f t="shared" si="17673"/>
        <v>0</v>
      </c>
      <c r="N8736" t="b">
        <f t="shared" ref="N8736" si="17732">AND(MIN($F8735,$F8736,$F8737)=$F8736,MAX($H8735,$H8736,$H8737)=$H8736)</f>
        <v>0</v>
      </c>
      <c r="O8736" t="b">
        <f t="shared" ref="O8736" si="17733">AND(NOT(N8735),N8736,NOT(N8737))</f>
        <v>0</v>
      </c>
    </row>
    <row r="8737" spans="1:15" x14ac:dyDescent="0.25">
      <c r="A8737" t="s">
        <v>19</v>
      </c>
      <c r="B8737" t="s">
        <v>18</v>
      </c>
      <c r="C8737">
        <v>250</v>
      </c>
      <c r="D8737">
        <v>25</v>
      </c>
      <c r="E8737" t="b">
        <v>0</v>
      </c>
      <c r="F8737">
        <v>0.441</v>
      </c>
      <c r="G8737">
        <v>256</v>
      </c>
      <c r="H8737">
        <v>256</v>
      </c>
      <c r="I8737">
        <v>3398</v>
      </c>
      <c r="J8737">
        <v>2656</v>
      </c>
      <c r="K8737">
        <v>1068</v>
      </c>
      <c r="L8737">
        <v>18</v>
      </c>
      <c r="M8737">
        <f t="shared" si="17673"/>
        <v>0</v>
      </c>
      <c r="N8737" t="b">
        <f t="shared" ref="N8737" si="17734">AND(MIN($F8735,$F8736,$F8737)=$F8737,MAX($H8735,$H8736,$H8737)=$H8737)</f>
        <v>0</v>
      </c>
      <c r="O8737" t="b">
        <f t="shared" ref="O8737" si="17735">AND(NOT(N8735),NOT(N8736),N8737)</f>
        <v>0</v>
      </c>
    </row>
    <row r="8738" spans="1:15" x14ac:dyDescent="0.25">
      <c r="A8738" t="s">
        <v>13</v>
      </c>
      <c r="B8738" t="s">
        <v>18</v>
      </c>
      <c r="C8738">
        <v>250</v>
      </c>
      <c r="D8738">
        <v>26</v>
      </c>
      <c r="E8738" t="b">
        <v>0</v>
      </c>
      <c r="F8738">
        <v>0.33</v>
      </c>
      <c r="G8738">
        <v>256</v>
      </c>
      <c r="H8738">
        <v>256</v>
      </c>
      <c r="I8738">
        <v>25386</v>
      </c>
      <c r="J8738">
        <v>13264</v>
      </c>
      <c r="K8738">
        <v>6372</v>
      </c>
      <c r="L8738">
        <v>22</v>
      </c>
      <c r="M8738">
        <f t="shared" si="17673"/>
        <v>0</v>
      </c>
      <c r="N8738" t="b">
        <f t="shared" ref="N8738" si="17736">AND(MIN($F8738,$F8739,$F8740)=$F8738,MAX($H8738,$H8739,$H8740)=$H8738)</f>
        <v>0</v>
      </c>
      <c r="O8738" t="b">
        <f t="shared" ref="O8738" si="17737">AND(N8738,NOT(N8739),NOT(N8740))</f>
        <v>0</v>
      </c>
    </row>
    <row r="8739" spans="1:15" x14ac:dyDescent="0.25">
      <c r="A8739" t="s">
        <v>15</v>
      </c>
      <c r="B8739" t="s">
        <v>18</v>
      </c>
      <c r="C8739">
        <v>250</v>
      </c>
      <c r="D8739">
        <v>26</v>
      </c>
      <c r="E8739" t="b">
        <v>0</v>
      </c>
      <c r="F8739">
        <v>0.223</v>
      </c>
      <c r="G8739">
        <v>256</v>
      </c>
      <c r="H8739">
        <v>256</v>
      </c>
      <c r="I8739">
        <v>13628</v>
      </c>
      <c r="J8739">
        <v>13264</v>
      </c>
      <c r="K8739">
        <v>6372</v>
      </c>
      <c r="L8739">
        <v>22</v>
      </c>
      <c r="M8739">
        <f t="shared" si="17673"/>
        <v>0</v>
      </c>
      <c r="N8739" t="b">
        <f t="shared" ref="N8739" si="17738">AND(MIN($F8738,$F8739,$F8740)=$F8739,MAX($H8738,$H8739,$H8740)=$H8739)</f>
        <v>1</v>
      </c>
      <c r="O8739" t="b">
        <f t="shared" ref="O8739" si="17739">AND(NOT(N8738),N8739,NOT(N8740))</f>
        <v>1</v>
      </c>
    </row>
    <row r="8740" spans="1:15" x14ac:dyDescent="0.25">
      <c r="A8740" t="s">
        <v>19</v>
      </c>
      <c r="B8740" t="s">
        <v>18</v>
      </c>
      <c r="C8740">
        <v>250</v>
      </c>
      <c r="D8740">
        <v>26</v>
      </c>
      <c r="E8740" t="b">
        <v>0</v>
      </c>
      <c r="F8740">
        <v>0.41799999999999998</v>
      </c>
      <c r="G8740">
        <v>256</v>
      </c>
      <c r="H8740">
        <v>256</v>
      </c>
      <c r="I8740">
        <v>25386</v>
      </c>
      <c r="J8740">
        <v>13264</v>
      </c>
      <c r="K8740">
        <v>6372</v>
      </c>
      <c r="L8740">
        <v>22</v>
      </c>
      <c r="M8740">
        <f t="shared" si="17673"/>
        <v>0</v>
      </c>
      <c r="N8740" t="b">
        <f t="shared" ref="N8740" si="17740">AND(MIN($F8738,$F8739,$F8740)=$F8740,MAX($H8738,$H8739,$H8740)=$H8740)</f>
        <v>0</v>
      </c>
      <c r="O8740" t="b">
        <f t="shared" ref="O8740" si="17741">AND(NOT(N8738),NOT(N8739),N8740)</f>
        <v>0</v>
      </c>
    </row>
    <row r="8741" spans="1:15" x14ac:dyDescent="0.25">
      <c r="A8741" t="s">
        <v>13</v>
      </c>
      <c r="B8741" t="s">
        <v>18</v>
      </c>
      <c r="C8741">
        <v>250</v>
      </c>
      <c r="D8741">
        <v>27</v>
      </c>
      <c r="E8741" t="b">
        <v>0</v>
      </c>
      <c r="F8741">
        <v>0.14399999999999999</v>
      </c>
      <c r="G8741">
        <v>256</v>
      </c>
      <c r="H8741">
        <v>256</v>
      </c>
      <c r="I8741">
        <v>4864</v>
      </c>
      <c r="J8741">
        <v>4192</v>
      </c>
      <c r="K8741">
        <v>1838</v>
      </c>
      <c r="L8741">
        <v>13</v>
      </c>
      <c r="M8741">
        <f t="shared" si="17673"/>
        <v>0</v>
      </c>
      <c r="N8741" t="b">
        <f t="shared" ref="N8741" si="17742">AND(MIN($F8741,$F8742,$F8743)=$F8741,MAX($H8741,$H8742,$H8743)=$H8741)</f>
        <v>1</v>
      </c>
      <c r="O8741" t="b">
        <f t="shared" ref="O8741" si="17743">AND(N8741,NOT(N8742),NOT(N8743))</f>
        <v>1</v>
      </c>
    </row>
    <row r="8742" spans="1:15" x14ac:dyDescent="0.25">
      <c r="A8742" t="s">
        <v>15</v>
      </c>
      <c r="B8742" t="s">
        <v>18</v>
      </c>
      <c r="C8742">
        <v>250</v>
      </c>
      <c r="D8742">
        <v>27</v>
      </c>
      <c r="E8742" t="b">
        <v>0</v>
      </c>
      <c r="F8742">
        <v>0.248</v>
      </c>
      <c r="G8742">
        <v>256</v>
      </c>
      <c r="H8742">
        <v>256</v>
      </c>
      <c r="I8742">
        <v>4194</v>
      </c>
      <c r="J8742">
        <v>4192</v>
      </c>
      <c r="K8742">
        <v>1838</v>
      </c>
      <c r="L8742">
        <v>13</v>
      </c>
      <c r="M8742">
        <f t="shared" si="17673"/>
        <v>0</v>
      </c>
      <c r="N8742" t="b">
        <f t="shared" ref="N8742" si="17744">AND(MIN($F8741,$F8742,$F8743)=$F8742,MAX($H8741,$H8742,$H8743)=$H8742)</f>
        <v>0</v>
      </c>
      <c r="O8742" t="b">
        <f t="shared" ref="O8742" si="17745">AND(NOT(N8741),N8742,NOT(N8743))</f>
        <v>0</v>
      </c>
    </row>
    <row r="8743" spans="1:15" x14ac:dyDescent="0.25">
      <c r="A8743" t="s">
        <v>19</v>
      </c>
      <c r="B8743" t="s">
        <v>18</v>
      </c>
      <c r="C8743">
        <v>250</v>
      </c>
      <c r="D8743">
        <v>27</v>
      </c>
      <c r="E8743" t="b">
        <v>0</v>
      </c>
      <c r="F8743">
        <v>0.16700000000000001</v>
      </c>
      <c r="G8743">
        <v>256</v>
      </c>
      <c r="H8743">
        <v>256</v>
      </c>
      <c r="I8743">
        <v>4864</v>
      </c>
      <c r="J8743">
        <v>4192</v>
      </c>
      <c r="K8743">
        <v>1838</v>
      </c>
      <c r="L8743">
        <v>13</v>
      </c>
      <c r="M8743">
        <f t="shared" si="17673"/>
        <v>0</v>
      </c>
      <c r="N8743" t="b">
        <f t="shared" ref="N8743" si="17746">AND(MIN($F8741,$F8742,$F8743)=$F8743,MAX($H8741,$H8742,$H8743)=$H8743)</f>
        <v>0</v>
      </c>
      <c r="O8743" t="b">
        <f t="shared" ref="O8743" si="17747">AND(NOT(N8741),NOT(N8742),N8743)</f>
        <v>0</v>
      </c>
    </row>
    <row r="8744" spans="1:15" x14ac:dyDescent="0.25">
      <c r="A8744" t="s">
        <v>13</v>
      </c>
      <c r="B8744" t="s">
        <v>18</v>
      </c>
      <c r="C8744">
        <v>250</v>
      </c>
      <c r="D8744">
        <v>28</v>
      </c>
      <c r="E8744" t="b">
        <v>0</v>
      </c>
      <c r="F8744">
        <v>0.32600000000000001</v>
      </c>
      <c r="G8744">
        <v>256</v>
      </c>
      <c r="H8744">
        <v>256</v>
      </c>
      <c r="I8744">
        <v>23779</v>
      </c>
      <c r="J8744">
        <v>15466</v>
      </c>
      <c r="K8744">
        <v>7474</v>
      </c>
      <c r="L8744">
        <v>16</v>
      </c>
      <c r="M8744">
        <f t="shared" si="17673"/>
        <v>0</v>
      </c>
      <c r="N8744" t="b">
        <f t="shared" ref="N8744" si="17748">AND(MIN($F8744,$F8745,$F8746)=$F8744,MAX($H8744,$H8745,$H8746)=$H8744)</f>
        <v>0</v>
      </c>
      <c r="O8744" t="b">
        <f t="shared" ref="O8744" si="17749">AND(N8744,NOT(N8745),NOT(N8746))</f>
        <v>0</v>
      </c>
    </row>
    <row r="8745" spans="1:15" x14ac:dyDescent="0.25">
      <c r="A8745" t="s">
        <v>15</v>
      </c>
      <c r="B8745" t="s">
        <v>18</v>
      </c>
      <c r="C8745">
        <v>250</v>
      </c>
      <c r="D8745">
        <v>28</v>
      </c>
      <c r="E8745" t="b">
        <v>0</v>
      </c>
      <c r="F8745">
        <v>0.23300000000000001</v>
      </c>
      <c r="G8745">
        <v>256</v>
      </c>
      <c r="H8745">
        <v>256</v>
      </c>
      <c r="I8745">
        <v>15468</v>
      </c>
      <c r="J8745">
        <v>15466</v>
      </c>
      <c r="K8745">
        <v>7474</v>
      </c>
      <c r="L8745">
        <v>16</v>
      </c>
      <c r="M8745">
        <f t="shared" si="17673"/>
        <v>0</v>
      </c>
      <c r="N8745" t="b">
        <f t="shared" ref="N8745" si="17750">AND(MIN($F8744,$F8745,$F8746)=$F8745,MAX($H8744,$H8745,$H8746)=$H8745)</f>
        <v>1</v>
      </c>
      <c r="O8745" t="b">
        <f t="shared" ref="O8745" si="17751">AND(NOT(N8744),N8745,NOT(N8746))</f>
        <v>1</v>
      </c>
    </row>
    <row r="8746" spans="1:15" x14ac:dyDescent="0.25">
      <c r="A8746" t="s">
        <v>19</v>
      </c>
      <c r="B8746" t="s">
        <v>18</v>
      </c>
      <c r="C8746">
        <v>250</v>
      </c>
      <c r="D8746">
        <v>28</v>
      </c>
      <c r="E8746" t="b">
        <v>0</v>
      </c>
      <c r="F8746">
        <v>0.46700000000000003</v>
      </c>
      <c r="G8746">
        <v>256</v>
      </c>
      <c r="H8746">
        <v>256</v>
      </c>
      <c r="I8746">
        <v>23779</v>
      </c>
      <c r="J8746">
        <v>15466</v>
      </c>
      <c r="K8746">
        <v>7474</v>
      </c>
      <c r="L8746">
        <v>16</v>
      </c>
      <c r="M8746">
        <f t="shared" si="17673"/>
        <v>0</v>
      </c>
      <c r="N8746" t="b">
        <f t="shared" ref="N8746" si="17752">AND(MIN($F8744,$F8745,$F8746)=$F8746,MAX($H8744,$H8745,$H8746)=$H8746)</f>
        <v>0</v>
      </c>
      <c r="O8746" t="b">
        <f t="shared" ref="O8746" si="17753">AND(NOT(N8744),NOT(N8745),N8746)</f>
        <v>0</v>
      </c>
    </row>
    <row r="8747" spans="1:15" x14ac:dyDescent="0.25">
      <c r="A8747" t="s">
        <v>13</v>
      </c>
      <c r="B8747" t="s">
        <v>18</v>
      </c>
      <c r="C8747">
        <v>250</v>
      </c>
      <c r="D8747">
        <v>29</v>
      </c>
      <c r="E8747" t="b">
        <v>0</v>
      </c>
      <c r="F8747">
        <v>9.9000000000000005E-2</v>
      </c>
      <c r="G8747">
        <v>256</v>
      </c>
      <c r="H8747">
        <v>256</v>
      </c>
      <c r="I8747">
        <v>1578</v>
      </c>
      <c r="J8747">
        <v>863</v>
      </c>
      <c r="K8747">
        <v>174</v>
      </c>
      <c r="L8747">
        <v>14</v>
      </c>
      <c r="M8747">
        <f t="shared" si="17673"/>
        <v>0</v>
      </c>
      <c r="N8747" t="b">
        <f t="shared" ref="N8747" si="17754">AND(MIN($F8747,$F8748,$F8749)=$F8747,MAX($H8747,$H8748,$H8749)=$H8747)</f>
        <v>1</v>
      </c>
      <c r="O8747" t="b">
        <f t="shared" ref="O8747" si="17755">AND(N8747,NOT(N8748),NOT(N8749))</f>
        <v>1</v>
      </c>
    </row>
    <row r="8748" spans="1:15" x14ac:dyDescent="0.25">
      <c r="A8748" t="s">
        <v>15</v>
      </c>
      <c r="B8748" t="s">
        <v>18</v>
      </c>
      <c r="C8748">
        <v>250</v>
      </c>
      <c r="D8748">
        <v>29</v>
      </c>
      <c r="E8748" t="b">
        <v>1</v>
      </c>
      <c r="F8748">
        <v>10.000999999999999</v>
      </c>
      <c r="G8748">
        <v>256</v>
      </c>
      <c r="H8748">
        <v>0</v>
      </c>
      <c r="I8748">
        <v>340610</v>
      </c>
      <c r="J8748">
        <v>340609</v>
      </c>
      <c r="K8748">
        <v>170303</v>
      </c>
      <c r="L8748">
        <v>11</v>
      </c>
      <c r="M8748">
        <f t="shared" si="17673"/>
        <v>256</v>
      </c>
      <c r="N8748" t="b">
        <f t="shared" ref="N8748" si="17756">AND(MIN($F8747,$F8748,$F8749)=$F8748,MAX($H8747,$H8748,$H8749)=$H8748)</f>
        <v>0</v>
      </c>
      <c r="O8748" t="b">
        <f t="shared" ref="O8748" si="17757">AND(NOT(N8747),N8748,NOT(N8749))</f>
        <v>0</v>
      </c>
    </row>
    <row r="8749" spans="1:15" x14ac:dyDescent="0.25">
      <c r="A8749" t="s">
        <v>19</v>
      </c>
      <c r="B8749" t="s">
        <v>18</v>
      </c>
      <c r="C8749">
        <v>250</v>
      </c>
      <c r="D8749">
        <v>29</v>
      </c>
      <c r="E8749" t="b">
        <v>0</v>
      </c>
      <c r="F8749">
        <v>0.112</v>
      </c>
      <c r="G8749">
        <v>256</v>
      </c>
      <c r="H8749">
        <v>256</v>
      </c>
      <c r="I8749">
        <v>1578</v>
      </c>
      <c r="J8749">
        <v>863</v>
      </c>
      <c r="K8749">
        <v>174</v>
      </c>
      <c r="L8749">
        <v>14</v>
      </c>
      <c r="M8749">
        <f t="shared" si="17673"/>
        <v>0</v>
      </c>
      <c r="N8749" t="b">
        <f t="shared" ref="N8749" si="17758">AND(MIN($F8747,$F8748,$F8749)=$F8749,MAX($H8747,$H8748,$H8749)=$H8749)</f>
        <v>0</v>
      </c>
      <c r="O8749" t="b">
        <f t="shared" ref="O8749" si="17759">AND(NOT(N8747),NOT(N8748),N8749)</f>
        <v>0</v>
      </c>
    </row>
    <row r="8750" spans="1:15" x14ac:dyDescent="0.25">
      <c r="A8750" t="s">
        <v>13</v>
      </c>
      <c r="B8750" t="s">
        <v>18</v>
      </c>
      <c r="C8750">
        <v>250</v>
      </c>
      <c r="D8750">
        <v>2</v>
      </c>
      <c r="E8750" t="b">
        <v>0</v>
      </c>
      <c r="F8750">
        <v>0.11700000000000001</v>
      </c>
      <c r="G8750">
        <v>256</v>
      </c>
      <c r="H8750">
        <v>256</v>
      </c>
      <c r="I8750">
        <v>2551</v>
      </c>
      <c r="J8750">
        <v>1360</v>
      </c>
      <c r="K8750">
        <v>423</v>
      </c>
      <c r="L8750">
        <v>11</v>
      </c>
      <c r="M8750">
        <f t="shared" si="17673"/>
        <v>0</v>
      </c>
      <c r="N8750" t="b">
        <f t="shared" ref="N8750" si="17760">AND(MIN($F8750,$F8751,$F8752)=$F8750,MAX($H8750,$H8751,$H8752)=$H8750)</f>
        <v>0</v>
      </c>
      <c r="O8750" t="b">
        <f t="shared" ref="O8750" si="17761">AND(N8750,NOT(N8751),NOT(N8752))</f>
        <v>0</v>
      </c>
    </row>
    <row r="8751" spans="1:15" x14ac:dyDescent="0.25">
      <c r="A8751" t="s">
        <v>15</v>
      </c>
      <c r="B8751" t="s">
        <v>18</v>
      </c>
      <c r="C8751">
        <v>250</v>
      </c>
      <c r="D8751">
        <v>2</v>
      </c>
      <c r="E8751" t="b">
        <v>0</v>
      </c>
      <c r="F8751">
        <v>0.1</v>
      </c>
      <c r="G8751">
        <v>256</v>
      </c>
      <c r="H8751">
        <v>256</v>
      </c>
      <c r="I8751">
        <v>1361</v>
      </c>
      <c r="J8751">
        <v>1360</v>
      </c>
      <c r="K8751">
        <v>423</v>
      </c>
      <c r="L8751">
        <v>11</v>
      </c>
      <c r="M8751">
        <f t="shared" si="17673"/>
        <v>0</v>
      </c>
      <c r="N8751" t="b">
        <f t="shared" ref="N8751" si="17762">AND(MIN($F8750,$F8751,$F8752)=$F8751,MAX($H8750,$H8751,$H8752)=$H8751)</f>
        <v>1</v>
      </c>
      <c r="O8751" t="b">
        <f t="shared" ref="O8751" si="17763">AND(NOT(N8750),N8751,NOT(N8752))</f>
        <v>0</v>
      </c>
    </row>
    <row r="8752" spans="1:15" x14ac:dyDescent="0.25">
      <c r="A8752" t="s">
        <v>19</v>
      </c>
      <c r="B8752" t="s">
        <v>18</v>
      </c>
      <c r="C8752">
        <v>250</v>
      </c>
      <c r="D8752">
        <v>2</v>
      </c>
      <c r="E8752" t="b">
        <v>0</v>
      </c>
      <c r="F8752">
        <v>0.1</v>
      </c>
      <c r="G8752">
        <v>256</v>
      </c>
      <c r="H8752">
        <v>256</v>
      </c>
      <c r="I8752">
        <v>2551</v>
      </c>
      <c r="J8752">
        <v>1360</v>
      </c>
      <c r="K8752">
        <v>423</v>
      </c>
      <c r="L8752">
        <v>11</v>
      </c>
      <c r="M8752">
        <f t="shared" si="17673"/>
        <v>0</v>
      </c>
      <c r="N8752" t="b">
        <f t="shared" ref="N8752" si="17764">AND(MIN($F8750,$F8751,$F8752)=$F8752,MAX($H8750,$H8751,$H8752)=$H8752)</f>
        <v>1</v>
      </c>
      <c r="O8752" t="b">
        <f t="shared" ref="O8752" si="17765">AND(NOT(N8750),NOT(N8751),N8752)</f>
        <v>0</v>
      </c>
    </row>
    <row r="8753" spans="1:15" x14ac:dyDescent="0.25">
      <c r="A8753" t="s">
        <v>13</v>
      </c>
      <c r="B8753" t="s">
        <v>18</v>
      </c>
      <c r="C8753">
        <v>250</v>
      </c>
      <c r="D8753">
        <v>30</v>
      </c>
      <c r="E8753" t="b">
        <v>0</v>
      </c>
      <c r="F8753">
        <v>1.3160000000000001</v>
      </c>
      <c r="G8753">
        <v>256</v>
      </c>
      <c r="H8753">
        <v>256</v>
      </c>
      <c r="I8753">
        <v>127429</v>
      </c>
      <c r="J8753">
        <v>69393</v>
      </c>
      <c r="K8753">
        <v>34438</v>
      </c>
      <c r="L8753">
        <v>19</v>
      </c>
      <c r="M8753">
        <f t="shared" si="17673"/>
        <v>0</v>
      </c>
      <c r="N8753" t="b">
        <f t="shared" ref="N8753" si="17766">AND(MIN($F8753,$F8754,$F8755)=$F8753,MAX($H8753,$H8754,$H8755)=$H8753)</f>
        <v>0</v>
      </c>
      <c r="O8753" t="b">
        <f t="shared" ref="O8753" si="17767">AND(N8753,NOT(N8754),NOT(N8755))</f>
        <v>0</v>
      </c>
    </row>
    <row r="8754" spans="1:15" x14ac:dyDescent="0.25">
      <c r="A8754" t="s">
        <v>15</v>
      </c>
      <c r="B8754" t="s">
        <v>18</v>
      </c>
      <c r="C8754">
        <v>250</v>
      </c>
      <c r="D8754">
        <v>30</v>
      </c>
      <c r="E8754" t="b">
        <v>0</v>
      </c>
      <c r="F8754">
        <v>0.64600000000000002</v>
      </c>
      <c r="G8754">
        <v>256</v>
      </c>
      <c r="H8754">
        <v>256</v>
      </c>
      <c r="I8754">
        <v>69673</v>
      </c>
      <c r="J8754">
        <v>69393</v>
      </c>
      <c r="K8754">
        <v>34438</v>
      </c>
      <c r="L8754">
        <v>19</v>
      </c>
      <c r="M8754">
        <f t="shared" si="17673"/>
        <v>0</v>
      </c>
      <c r="N8754" t="b">
        <f t="shared" ref="N8754" si="17768">AND(MIN($F8753,$F8754,$F8755)=$F8754,MAX($H8753,$H8754,$H8755)=$H8754)</f>
        <v>1</v>
      </c>
      <c r="O8754" t="b">
        <f t="shared" ref="O8754" si="17769">AND(NOT(N8753),N8754,NOT(N8755))</f>
        <v>1</v>
      </c>
    </row>
    <row r="8755" spans="1:15" x14ac:dyDescent="0.25">
      <c r="A8755" t="s">
        <v>19</v>
      </c>
      <c r="B8755" t="s">
        <v>18</v>
      </c>
      <c r="C8755">
        <v>250</v>
      </c>
      <c r="D8755">
        <v>30</v>
      </c>
      <c r="E8755" t="b">
        <v>0</v>
      </c>
      <c r="F8755">
        <v>1.234</v>
      </c>
      <c r="G8755">
        <v>256</v>
      </c>
      <c r="H8755">
        <v>256</v>
      </c>
      <c r="I8755">
        <v>127429</v>
      </c>
      <c r="J8755">
        <v>69393</v>
      </c>
      <c r="K8755">
        <v>34438</v>
      </c>
      <c r="L8755">
        <v>19</v>
      </c>
      <c r="M8755">
        <f t="shared" si="17673"/>
        <v>0</v>
      </c>
      <c r="N8755" t="b">
        <f t="shared" ref="N8755" si="17770">AND(MIN($F8753,$F8754,$F8755)=$F8755,MAX($H8753,$H8754,$H8755)=$H8755)</f>
        <v>0</v>
      </c>
      <c r="O8755" t="b">
        <f t="shared" ref="O8755" si="17771">AND(NOT(N8753),NOT(N8754),N8755)</f>
        <v>0</v>
      </c>
    </row>
    <row r="8756" spans="1:15" x14ac:dyDescent="0.25">
      <c r="A8756" t="s">
        <v>13</v>
      </c>
      <c r="B8756" t="s">
        <v>18</v>
      </c>
      <c r="C8756">
        <v>250</v>
      </c>
      <c r="D8756">
        <v>31</v>
      </c>
      <c r="E8756" t="b">
        <v>0</v>
      </c>
      <c r="F8756">
        <v>0.187</v>
      </c>
      <c r="G8756">
        <v>256</v>
      </c>
      <c r="H8756">
        <v>256</v>
      </c>
      <c r="I8756">
        <v>4576</v>
      </c>
      <c r="J8756">
        <v>3136</v>
      </c>
      <c r="K8756">
        <v>1311</v>
      </c>
      <c r="L8756">
        <v>22</v>
      </c>
      <c r="M8756">
        <f t="shared" si="17673"/>
        <v>0</v>
      </c>
      <c r="N8756" t="b">
        <f t="shared" ref="N8756" si="17772">AND(MIN($F8756,$F8757,$F8758)=$F8756,MAX($H8756,$H8757,$H8758)=$H8756)</f>
        <v>0</v>
      </c>
      <c r="O8756" t="b">
        <f t="shared" ref="O8756" si="17773">AND(N8756,NOT(N8757),NOT(N8758))</f>
        <v>0</v>
      </c>
    </row>
    <row r="8757" spans="1:15" x14ac:dyDescent="0.25">
      <c r="A8757" t="s">
        <v>15</v>
      </c>
      <c r="B8757" t="s">
        <v>18</v>
      </c>
      <c r="C8757">
        <v>250</v>
      </c>
      <c r="D8757">
        <v>31</v>
      </c>
      <c r="E8757" t="b">
        <v>0</v>
      </c>
      <c r="F8757">
        <v>0.35499999999999998</v>
      </c>
      <c r="G8757">
        <v>256</v>
      </c>
      <c r="H8757">
        <v>256</v>
      </c>
      <c r="I8757">
        <v>35326</v>
      </c>
      <c r="J8757">
        <v>35222</v>
      </c>
      <c r="K8757">
        <v>17354</v>
      </c>
      <c r="L8757">
        <v>18</v>
      </c>
      <c r="M8757">
        <f t="shared" si="17673"/>
        <v>0</v>
      </c>
      <c r="N8757" t="b">
        <f t="shared" ref="N8757" si="17774">AND(MIN($F8756,$F8757,$F8758)=$F8757,MAX($H8756,$H8757,$H8758)=$H8757)</f>
        <v>0</v>
      </c>
      <c r="O8757" t="b">
        <f t="shared" ref="O8757" si="17775">AND(NOT(N8756),N8757,NOT(N8758))</f>
        <v>0</v>
      </c>
    </row>
    <row r="8758" spans="1:15" x14ac:dyDescent="0.25">
      <c r="A8758" t="s">
        <v>19</v>
      </c>
      <c r="B8758" t="s">
        <v>18</v>
      </c>
      <c r="C8758">
        <v>250</v>
      </c>
      <c r="D8758">
        <v>31</v>
      </c>
      <c r="E8758" t="b">
        <v>0</v>
      </c>
      <c r="F8758">
        <v>0.13800000000000001</v>
      </c>
      <c r="G8758">
        <v>256</v>
      </c>
      <c r="H8758">
        <v>256</v>
      </c>
      <c r="I8758">
        <v>4576</v>
      </c>
      <c r="J8758">
        <v>3136</v>
      </c>
      <c r="K8758">
        <v>1311</v>
      </c>
      <c r="L8758">
        <v>22</v>
      </c>
      <c r="M8758">
        <f t="shared" si="17673"/>
        <v>0</v>
      </c>
      <c r="N8758" t="b">
        <f t="shared" ref="N8758" si="17776">AND(MIN($F8756,$F8757,$F8758)=$F8758,MAX($H8756,$H8757,$H8758)=$H8758)</f>
        <v>1</v>
      </c>
      <c r="O8758" t="b">
        <f t="shared" ref="O8758" si="17777">AND(NOT(N8756),NOT(N8757),N8758)</f>
        <v>1</v>
      </c>
    </row>
    <row r="8759" spans="1:15" x14ac:dyDescent="0.25">
      <c r="A8759" t="s">
        <v>13</v>
      </c>
      <c r="B8759" t="s">
        <v>18</v>
      </c>
      <c r="C8759">
        <v>250</v>
      </c>
      <c r="D8759">
        <v>32</v>
      </c>
      <c r="E8759" t="b">
        <v>0</v>
      </c>
      <c r="F8759">
        <v>1.0489999999999999</v>
      </c>
      <c r="G8759">
        <v>256</v>
      </c>
      <c r="H8759">
        <v>256</v>
      </c>
      <c r="I8759">
        <v>90355</v>
      </c>
      <c r="J8759">
        <v>48676</v>
      </c>
      <c r="K8759">
        <v>24078</v>
      </c>
      <c r="L8759">
        <v>24</v>
      </c>
      <c r="M8759">
        <f t="shared" si="17673"/>
        <v>0</v>
      </c>
      <c r="N8759" t="b">
        <f t="shared" ref="N8759" si="17778">AND(MIN($F8759,$F8760,$F8761)=$F8759,MAX($H8759,$H8760,$H8761)=$H8759)</f>
        <v>0</v>
      </c>
      <c r="O8759" t="b">
        <f t="shared" ref="O8759" si="17779">AND(N8759,NOT(N8760),NOT(N8761))</f>
        <v>0</v>
      </c>
    </row>
    <row r="8760" spans="1:15" x14ac:dyDescent="0.25">
      <c r="A8760" t="s">
        <v>15</v>
      </c>
      <c r="B8760" t="s">
        <v>18</v>
      </c>
      <c r="C8760">
        <v>250</v>
      </c>
      <c r="D8760">
        <v>32</v>
      </c>
      <c r="E8760" t="b">
        <v>0</v>
      </c>
      <c r="F8760">
        <v>0.50900000000000001</v>
      </c>
      <c r="G8760">
        <v>256</v>
      </c>
      <c r="H8760">
        <v>256</v>
      </c>
      <c r="I8760">
        <v>49145</v>
      </c>
      <c r="J8760">
        <v>48676</v>
      </c>
      <c r="K8760">
        <v>24078</v>
      </c>
      <c r="L8760">
        <v>24</v>
      </c>
      <c r="M8760">
        <f t="shared" si="17673"/>
        <v>0</v>
      </c>
      <c r="N8760" t="b">
        <f t="shared" ref="N8760" si="17780">AND(MIN($F8759,$F8760,$F8761)=$F8760,MAX($H8759,$H8760,$H8761)=$H8760)</f>
        <v>1</v>
      </c>
      <c r="O8760" t="b">
        <f t="shared" ref="O8760" si="17781">AND(NOT(N8759),N8760,NOT(N8761))</f>
        <v>1</v>
      </c>
    </row>
    <row r="8761" spans="1:15" x14ac:dyDescent="0.25">
      <c r="A8761" t="s">
        <v>19</v>
      </c>
      <c r="B8761" t="s">
        <v>18</v>
      </c>
      <c r="C8761">
        <v>250</v>
      </c>
      <c r="D8761">
        <v>32</v>
      </c>
      <c r="E8761" t="b">
        <v>0</v>
      </c>
      <c r="F8761">
        <v>0.98499999999999999</v>
      </c>
      <c r="G8761">
        <v>256</v>
      </c>
      <c r="H8761">
        <v>256</v>
      </c>
      <c r="I8761">
        <v>90355</v>
      </c>
      <c r="J8761">
        <v>48676</v>
      </c>
      <c r="K8761">
        <v>24078</v>
      </c>
      <c r="L8761">
        <v>24</v>
      </c>
      <c r="M8761">
        <f t="shared" si="17673"/>
        <v>0</v>
      </c>
      <c r="N8761" t="b">
        <f t="shared" ref="N8761" si="17782">AND(MIN($F8759,$F8760,$F8761)=$F8761,MAX($H8759,$H8760,$H8761)=$H8761)</f>
        <v>0</v>
      </c>
      <c r="O8761" t="b">
        <f t="shared" ref="O8761" si="17783">AND(NOT(N8759),NOT(N8760),N8761)</f>
        <v>0</v>
      </c>
    </row>
    <row r="8762" spans="1:15" x14ac:dyDescent="0.25">
      <c r="A8762" t="s">
        <v>13</v>
      </c>
      <c r="B8762" t="s">
        <v>18</v>
      </c>
      <c r="C8762">
        <v>250</v>
      </c>
      <c r="D8762">
        <v>33</v>
      </c>
      <c r="E8762" t="b">
        <v>0</v>
      </c>
      <c r="F8762">
        <v>0.47</v>
      </c>
      <c r="G8762">
        <v>256</v>
      </c>
      <c r="H8762">
        <v>256</v>
      </c>
      <c r="I8762">
        <v>26922</v>
      </c>
      <c r="J8762">
        <v>23031</v>
      </c>
      <c r="K8762">
        <v>11256</v>
      </c>
      <c r="L8762">
        <v>21</v>
      </c>
      <c r="M8762">
        <f t="shared" si="17673"/>
        <v>0</v>
      </c>
      <c r="N8762" t="b">
        <f t="shared" ref="N8762" si="17784">AND(MIN($F8762,$F8763,$F8764)=$F8762,MAX($H8762,$H8763,$H8764)=$H8762)</f>
        <v>0</v>
      </c>
      <c r="O8762" t="b">
        <f t="shared" ref="O8762" si="17785">AND(N8762,NOT(N8763),NOT(N8764))</f>
        <v>0</v>
      </c>
    </row>
    <row r="8763" spans="1:15" x14ac:dyDescent="0.25">
      <c r="A8763" t="s">
        <v>15</v>
      </c>
      <c r="B8763" t="s">
        <v>18</v>
      </c>
      <c r="C8763">
        <v>250</v>
      </c>
      <c r="D8763">
        <v>33</v>
      </c>
      <c r="E8763" t="b">
        <v>0</v>
      </c>
      <c r="F8763">
        <v>0.49099999999999999</v>
      </c>
      <c r="G8763">
        <v>256</v>
      </c>
      <c r="H8763">
        <v>256</v>
      </c>
      <c r="I8763">
        <v>46066</v>
      </c>
      <c r="J8763">
        <v>45989</v>
      </c>
      <c r="K8763">
        <v>22735</v>
      </c>
      <c r="L8763">
        <v>20</v>
      </c>
      <c r="M8763">
        <f t="shared" si="17673"/>
        <v>0</v>
      </c>
      <c r="N8763" t="b">
        <f t="shared" ref="N8763" si="17786">AND(MIN($F8762,$F8763,$F8764)=$F8763,MAX($H8762,$H8763,$H8764)=$H8763)</f>
        <v>0</v>
      </c>
      <c r="O8763" t="b">
        <f t="shared" ref="O8763" si="17787">AND(NOT(N8762),N8763,NOT(N8764))</f>
        <v>0</v>
      </c>
    </row>
    <row r="8764" spans="1:15" x14ac:dyDescent="0.25">
      <c r="A8764" t="s">
        <v>19</v>
      </c>
      <c r="B8764" t="s">
        <v>18</v>
      </c>
      <c r="C8764">
        <v>250</v>
      </c>
      <c r="D8764">
        <v>33</v>
      </c>
      <c r="E8764" t="b">
        <v>0</v>
      </c>
      <c r="F8764">
        <v>0.44800000000000001</v>
      </c>
      <c r="G8764">
        <v>256</v>
      </c>
      <c r="H8764">
        <v>256</v>
      </c>
      <c r="I8764">
        <v>26922</v>
      </c>
      <c r="J8764">
        <v>23031</v>
      </c>
      <c r="K8764">
        <v>11256</v>
      </c>
      <c r="L8764">
        <v>21</v>
      </c>
      <c r="M8764">
        <f t="shared" si="17673"/>
        <v>0</v>
      </c>
      <c r="N8764" t="b">
        <f t="shared" ref="N8764" si="17788">AND(MIN($F8762,$F8763,$F8764)=$F8764,MAX($H8762,$H8763,$H8764)=$H8764)</f>
        <v>1</v>
      </c>
      <c r="O8764" t="b">
        <f t="shared" ref="O8764" si="17789">AND(NOT(N8762),NOT(N8763),N8764)</f>
        <v>1</v>
      </c>
    </row>
    <row r="8765" spans="1:15" x14ac:dyDescent="0.25">
      <c r="A8765" t="s">
        <v>13</v>
      </c>
      <c r="B8765" t="s">
        <v>18</v>
      </c>
      <c r="C8765">
        <v>250</v>
      </c>
      <c r="D8765">
        <v>34</v>
      </c>
      <c r="E8765" t="b">
        <v>0</v>
      </c>
      <c r="F8765">
        <v>0.35799999999999998</v>
      </c>
      <c r="G8765">
        <v>256</v>
      </c>
      <c r="H8765">
        <v>256</v>
      </c>
      <c r="I8765">
        <v>17491</v>
      </c>
      <c r="J8765">
        <v>11211</v>
      </c>
      <c r="K8765">
        <v>5347</v>
      </c>
      <c r="L8765">
        <v>15</v>
      </c>
      <c r="M8765">
        <f t="shared" si="17673"/>
        <v>0</v>
      </c>
      <c r="N8765" t="b">
        <f t="shared" ref="N8765" si="17790">AND(MIN($F8765,$F8766,$F8767)=$F8765,MAX($H8765,$H8766,$H8767)=$H8765)</f>
        <v>0</v>
      </c>
      <c r="O8765" t="b">
        <f t="shared" ref="O8765" si="17791">AND(N8765,NOT(N8766),NOT(N8767))</f>
        <v>0</v>
      </c>
    </row>
    <row r="8766" spans="1:15" x14ac:dyDescent="0.25">
      <c r="A8766" t="s">
        <v>15</v>
      </c>
      <c r="B8766" t="s">
        <v>18</v>
      </c>
      <c r="C8766">
        <v>250</v>
      </c>
      <c r="D8766">
        <v>34</v>
      </c>
      <c r="E8766" t="b">
        <v>0</v>
      </c>
      <c r="F8766">
        <v>0.19600000000000001</v>
      </c>
      <c r="G8766">
        <v>256</v>
      </c>
      <c r="H8766">
        <v>256</v>
      </c>
      <c r="I8766">
        <v>11213</v>
      </c>
      <c r="J8766">
        <v>11211</v>
      </c>
      <c r="K8766">
        <v>5347</v>
      </c>
      <c r="L8766">
        <v>15</v>
      </c>
      <c r="M8766">
        <f t="shared" si="17673"/>
        <v>0</v>
      </c>
      <c r="N8766" t="b">
        <f t="shared" ref="N8766" si="17792">AND(MIN($F8765,$F8766,$F8767)=$F8766,MAX($H8765,$H8766,$H8767)=$H8766)</f>
        <v>1</v>
      </c>
      <c r="O8766" t="b">
        <f t="shared" ref="O8766" si="17793">AND(NOT(N8765),N8766,NOT(N8767))</f>
        <v>1</v>
      </c>
    </row>
    <row r="8767" spans="1:15" x14ac:dyDescent="0.25">
      <c r="A8767" t="s">
        <v>19</v>
      </c>
      <c r="B8767" t="s">
        <v>18</v>
      </c>
      <c r="C8767">
        <v>250</v>
      </c>
      <c r="D8767">
        <v>34</v>
      </c>
      <c r="E8767" t="b">
        <v>0</v>
      </c>
      <c r="F8767">
        <v>0.27900000000000003</v>
      </c>
      <c r="G8767">
        <v>256</v>
      </c>
      <c r="H8767">
        <v>256</v>
      </c>
      <c r="I8767">
        <v>17491</v>
      </c>
      <c r="J8767">
        <v>11211</v>
      </c>
      <c r="K8767">
        <v>5347</v>
      </c>
      <c r="L8767">
        <v>15</v>
      </c>
      <c r="M8767">
        <f t="shared" si="17673"/>
        <v>0</v>
      </c>
      <c r="N8767" t="b">
        <f t="shared" ref="N8767" si="17794">AND(MIN($F8765,$F8766,$F8767)=$F8767,MAX($H8765,$H8766,$H8767)=$H8767)</f>
        <v>0</v>
      </c>
      <c r="O8767" t="b">
        <f t="shared" ref="O8767" si="17795">AND(NOT(N8765),NOT(N8766),N8767)</f>
        <v>0</v>
      </c>
    </row>
    <row r="8768" spans="1:15" x14ac:dyDescent="0.25">
      <c r="A8768" t="s">
        <v>13</v>
      </c>
      <c r="B8768" t="s">
        <v>18</v>
      </c>
      <c r="C8768">
        <v>250</v>
      </c>
      <c r="D8768">
        <v>35</v>
      </c>
      <c r="E8768" t="b">
        <v>0</v>
      </c>
      <c r="F8768">
        <v>0.16700000000000001</v>
      </c>
      <c r="G8768">
        <v>256</v>
      </c>
      <c r="H8768">
        <v>256</v>
      </c>
      <c r="I8768">
        <v>2724</v>
      </c>
      <c r="J8768">
        <v>1869</v>
      </c>
      <c r="K8768">
        <v>678</v>
      </c>
      <c r="L8768">
        <v>10</v>
      </c>
      <c r="M8768">
        <f t="shared" si="17673"/>
        <v>0</v>
      </c>
      <c r="N8768" t="b">
        <f t="shared" ref="N8768" si="17796">AND(MIN($F8768,$F8769,$F8770)=$F8768,MAX($H8768,$H8769,$H8770)=$H8768)</f>
        <v>0</v>
      </c>
      <c r="O8768" t="b">
        <f t="shared" ref="O8768" si="17797">AND(N8768,NOT(N8769),NOT(N8770))</f>
        <v>0</v>
      </c>
    </row>
    <row r="8769" spans="1:15" x14ac:dyDescent="0.25">
      <c r="A8769" t="s">
        <v>15</v>
      </c>
      <c r="B8769" t="s">
        <v>18</v>
      </c>
      <c r="C8769">
        <v>250</v>
      </c>
      <c r="D8769">
        <v>35</v>
      </c>
      <c r="E8769" t="b">
        <v>0</v>
      </c>
      <c r="F8769">
        <v>0.11</v>
      </c>
      <c r="G8769">
        <v>256</v>
      </c>
      <c r="H8769">
        <v>256</v>
      </c>
      <c r="I8769">
        <v>1869</v>
      </c>
      <c r="J8769">
        <v>1869</v>
      </c>
      <c r="K8769">
        <v>678</v>
      </c>
      <c r="L8769">
        <v>10</v>
      </c>
      <c r="M8769">
        <f t="shared" si="17673"/>
        <v>0</v>
      </c>
      <c r="N8769" t="b">
        <f t="shared" ref="N8769" si="17798">AND(MIN($F8768,$F8769,$F8770)=$F8769,MAX($H8768,$H8769,$H8770)=$H8769)</f>
        <v>1</v>
      </c>
      <c r="O8769" t="b">
        <f t="shared" ref="O8769" si="17799">AND(NOT(N8768),N8769,NOT(N8770))</f>
        <v>1</v>
      </c>
    </row>
    <row r="8770" spans="1:15" x14ac:dyDescent="0.25">
      <c r="A8770" t="s">
        <v>19</v>
      </c>
      <c r="B8770" t="s">
        <v>18</v>
      </c>
      <c r="C8770">
        <v>250</v>
      </c>
      <c r="D8770">
        <v>35</v>
      </c>
      <c r="E8770" t="b">
        <v>0</v>
      </c>
      <c r="F8770">
        <v>0.114</v>
      </c>
      <c r="G8770">
        <v>256</v>
      </c>
      <c r="H8770">
        <v>256</v>
      </c>
      <c r="I8770">
        <v>2724</v>
      </c>
      <c r="J8770">
        <v>1869</v>
      </c>
      <c r="K8770">
        <v>678</v>
      </c>
      <c r="L8770">
        <v>10</v>
      </c>
      <c r="M8770">
        <f t="shared" si="17673"/>
        <v>0</v>
      </c>
      <c r="N8770" t="b">
        <f t="shared" ref="N8770" si="17800">AND(MIN($F8768,$F8769,$F8770)=$F8770,MAX($H8768,$H8769,$H8770)=$H8770)</f>
        <v>0</v>
      </c>
      <c r="O8770" t="b">
        <f t="shared" ref="O8770" si="17801">AND(NOT(N8768),NOT(N8769),N8770)</f>
        <v>0</v>
      </c>
    </row>
    <row r="8771" spans="1:15" x14ac:dyDescent="0.25">
      <c r="A8771" t="s">
        <v>13</v>
      </c>
      <c r="B8771" t="s">
        <v>18</v>
      </c>
      <c r="C8771">
        <v>250</v>
      </c>
      <c r="D8771">
        <v>36</v>
      </c>
      <c r="E8771" t="b">
        <v>0</v>
      </c>
      <c r="F8771">
        <v>0.16200000000000001</v>
      </c>
      <c r="G8771">
        <v>256</v>
      </c>
      <c r="H8771">
        <v>256</v>
      </c>
      <c r="I8771">
        <v>1740</v>
      </c>
      <c r="J8771">
        <v>982</v>
      </c>
      <c r="K8771">
        <v>234</v>
      </c>
      <c r="L8771">
        <v>10</v>
      </c>
      <c r="M8771">
        <f t="shared" ref="M8771:M8834" si="17802">G8771-H8771</f>
        <v>0</v>
      </c>
      <c r="N8771" t="b">
        <f t="shared" ref="N8771" si="17803">AND(MIN($F8771,$F8772,$F8773)=$F8771,MAX($H8771,$H8772,$H8773)=$H8771)</f>
        <v>1</v>
      </c>
      <c r="O8771" t="b">
        <f t="shared" ref="O8771" si="17804">AND(N8771,NOT(N8772),NOT(N8773))</f>
        <v>1</v>
      </c>
    </row>
    <row r="8772" spans="1:15" x14ac:dyDescent="0.25">
      <c r="A8772" t="s">
        <v>15</v>
      </c>
      <c r="B8772" t="s">
        <v>18</v>
      </c>
      <c r="C8772">
        <v>250</v>
      </c>
      <c r="D8772">
        <v>36</v>
      </c>
      <c r="E8772" t="b">
        <v>0</v>
      </c>
      <c r="F8772">
        <v>0.19900000000000001</v>
      </c>
      <c r="G8772">
        <v>256</v>
      </c>
      <c r="H8772">
        <v>256</v>
      </c>
      <c r="I8772">
        <v>983</v>
      </c>
      <c r="J8772">
        <v>982</v>
      </c>
      <c r="K8772">
        <v>234</v>
      </c>
      <c r="L8772">
        <v>10</v>
      </c>
      <c r="M8772">
        <f t="shared" si="17802"/>
        <v>0</v>
      </c>
      <c r="N8772" t="b">
        <f t="shared" ref="N8772" si="17805">AND(MIN($F8771,$F8772,$F8773)=$F8772,MAX($H8771,$H8772,$H8773)=$H8772)</f>
        <v>0</v>
      </c>
      <c r="O8772" t="b">
        <f t="shared" ref="O8772" si="17806">AND(NOT(N8771),N8772,NOT(N8773))</f>
        <v>0</v>
      </c>
    </row>
    <row r="8773" spans="1:15" x14ac:dyDescent="0.25">
      <c r="A8773" t="s">
        <v>19</v>
      </c>
      <c r="B8773" t="s">
        <v>18</v>
      </c>
      <c r="C8773">
        <v>250</v>
      </c>
      <c r="D8773">
        <v>36</v>
      </c>
      <c r="E8773" t="b">
        <v>0</v>
      </c>
      <c r="F8773">
        <v>0.17699999999999999</v>
      </c>
      <c r="G8773">
        <v>256</v>
      </c>
      <c r="H8773">
        <v>256</v>
      </c>
      <c r="I8773">
        <v>1740</v>
      </c>
      <c r="J8773">
        <v>982</v>
      </c>
      <c r="K8773">
        <v>234</v>
      </c>
      <c r="L8773">
        <v>10</v>
      </c>
      <c r="M8773">
        <f t="shared" si="17802"/>
        <v>0</v>
      </c>
      <c r="N8773" t="b">
        <f t="shared" ref="N8773" si="17807">AND(MIN($F8771,$F8772,$F8773)=$F8773,MAX($H8771,$H8772,$H8773)=$H8773)</f>
        <v>0</v>
      </c>
      <c r="O8773" t="b">
        <f t="shared" ref="O8773" si="17808">AND(NOT(N8771),NOT(N8772),N8773)</f>
        <v>0</v>
      </c>
    </row>
    <row r="8774" spans="1:15" x14ac:dyDescent="0.25">
      <c r="A8774" t="s">
        <v>13</v>
      </c>
      <c r="B8774" t="s">
        <v>18</v>
      </c>
      <c r="C8774">
        <v>250</v>
      </c>
      <c r="D8774">
        <v>37</v>
      </c>
      <c r="E8774" t="b">
        <v>0</v>
      </c>
      <c r="F8774">
        <v>0.58199999999999996</v>
      </c>
      <c r="G8774">
        <v>256</v>
      </c>
      <c r="H8774">
        <v>256</v>
      </c>
      <c r="I8774">
        <v>55123</v>
      </c>
      <c r="J8774">
        <v>30211</v>
      </c>
      <c r="K8774">
        <v>14848</v>
      </c>
      <c r="L8774">
        <v>16</v>
      </c>
      <c r="M8774">
        <f t="shared" si="17802"/>
        <v>0</v>
      </c>
      <c r="N8774" t="b">
        <f t="shared" ref="N8774" si="17809">AND(MIN($F8774,$F8775,$F8776)=$F8774,MAX($H8774,$H8775,$H8776)=$H8774)</f>
        <v>0</v>
      </c>
      <c r="O8774" t="b">
        <f t="shared" ref="O8774" si="17810">AND(N8774,NOT(N8775),NOT(N8776))</f>
        <v>0</v>
      </c>
    </row>
    <row r="8775" spans="1:15" x14ac:dyDescent="0.25">
      <c r="A8775" t="s">
        <v>15</v>
      </c>
      <c r="B8775" t="s">
        <v>18</v>
      </c>
      <c r="C8775">
        <v>250</v>
      </c>
      <c r="D8775">
        <v>37</v>
      </c>
      <c r="E8775" t="b">
        <v>0</v>
      </c>
      <c r="F8775">
        <v>0.29599999999999999</v>
      </c>
      <c r="G8775">
        <v>256</v>
      </c>
      <c r="H8775">
        <v>256</v>
      </c>
      <c r="I8775">
        <v>30248</v>
      </c>
      <c r="J8775">
        <v>30211</v>
      </c>
      <c r="K8775">
        <v>14848</v>
      </c>
      <c r="L8775">
        <v>16</v>
      </c>
      <c r="M8775">
        <f t="shared" si="17802"/>
        <v>0</v>
      </c>
      <c r="N8775" t="b">
        <f t="shared" ref="N8775" si="17811">AND(MIN($F8774,$F8775,$F8776)=$F8775,MAX($H8774,$H8775,$H8776)=$H8775)</f>
        <v>1</v>
      </c>
      <c r="O8775" t="b">
        <f t="shared" ref="O8775" si="17812">AND(NOT(N8774),N8775,NOT(N8776))</f>
        <v>1</v>
      </c>
    </row>
    <row r="8776" spans="1:15" x14ac:dyDescent="0.25">
      <c r="A8776" t="s">
        <v>19</v>
      </c>
      <c r="B8776" t="s">
        <v>18</v>
      </c>
      <c r="C8776">
        <v>250</v>
      </c>
      <c r="D8776">
        <v>37</v>
      </c>
      <c r="E8776" t="b">
        <v>0</v>
      </c>
      <c r="F8776">
        <v>0.54900000000000004</v>
      </c>
      <c r="G8776">
        <v>256</v>
      </c>
      <c r="H8776">
        <v>256</v>
      </c>
      <c r="I8776">
        <v>55123</v>
      </c>
      <c r="J8776">
        <v>30211</v>
      </c>
      <c r="K8776">
        <v>14848</v>
      </c>
      <c r="L8776">
        <v>16</v>
      </c>
      <c r="M8776">
        <f t="shared" si="17802"/>
        <v>0</v>
      </c>
      <c r="N8776" t="b">
        <f t="shared" ref="N8776" si="17813">AND(MIN($F8774,$F8775,$F8776)=$F8776,MAX($H8774,$H8775,$H8776)=$H8776)</f>
        <v>0</v>
      </c>
      <c r="O8776" t="b">
        <f t="shared" ref="O8776" si="17814">AND(NOT(N8774),NOT(N8775),N8776)</f>
        <v>0</v>
      </c>
    </row>
    <row r="8777" spans="1:15" x14ac:dyDescent="0.25">
      <c r="A8777" t="s">
        <v>13</v>
      </c>
      <c r="B8777" t="s">
        <v>18</v>
      </c>
      <c r="C8777">
        <v>250</v>
      </c>
      <c r="D8777">
        <v>38</v>
      </c>
      <c r="E8777" t="b">
        <v>0</v>
      </c>
      <c r="F8777">
        <v>0.16700000000000001</v>
      </c>
      <c r="G8777">
        <v>256</v>
      </c>
      <c r="H8777">
        <v>256</v>
      </c>
      <c r="I8777">
        <v>6778</v>
      </c>
      <c r="J8777">
        <v>4083</v>
      </c>
      <c r="K8777">
        <v>1785</v>
      </c>
      <c r="L8777">
        <v>9</v>
      </c>
      <c r="M8777">
        <f t="shared" si="17802"/>
        <v>0</v>
      </c>
      <c r="N8777" t="b">
        <f t="shared" ref="N8777" si="17815">AND(MIN($F8777,$F8778,$F8779)=$F8777,MAX($H8777,$H8778,$H8779)=$H8777)</f>
        <v>0</v>
      </c>
      <c r="O8777" t="b">
        <f t="shared" ref="O8777" si="17816">AND(N8777,NOT(N8778),NOT(N8779))</f>
        <v>0</v>
      </c>
    </row>
    <row r="8778" spans="1:15" x14ac:dyDescent="0.25">
      <c r="A8778" t="s">
        <v>15</v>
      </c>
      <c r="B8778" t="s">
        <v>18</v>
      </c>
      <c r="C8778">
        <v>250</v>
      </c>
      <c r="D8778">
        <v>38</v>
      </c>
      <c r="E8778" t="b">
        <v>0</v>
      </c>
      <c r="F8778">
        <v>0.14299999999999999</v>
      </c>
      <c r="G8778">
        <v>256</v>
      </c>
      <c r="H8778">
        <v>256</v>
      </c>
      <c r="I8778">
        <v>4083</v>
      </c>
      <c r="J8778">
        <v>4083</v>
      </c>
      <c r="K8778">
        <v>1785</v>
      </c>
      <c r="L8778">
        <v>9</v>
      </c>
      <c r="M8778">
        <f t="shared" si="17802"/>
        <v>0</v>
      </c>
      <c r="N8778" t="b">
        <f t="shared" ref="N8778" si="17817">AND(MIN($F8777,$F8778,$F8779)=$F8778,MAX($H8777,$H8778,$H8779)=$H8778)</f>
        <v>1</v>
      </c>
      <c r="O8778" t="b">
        <f t="shared" ref="O8778" si="17818">AND(NOT(N8777),N8778,NOT(N8779))</f>
        <v>1</v>
      </c>
    </row>
    <row r="8779" spans="1:15" x14ac:dyDescent="0.25">
      <c r="A8779" t="s">
        <v>19</v>
      </c>
      <c r="B8779" t="s">
        <v>18</v>
      </c>
      <c r="C8779">
        <v>250</v>
      </c>
      <c r="D8779">
        <v>38</v>
      </c>
      <c r="E8779" t="b">
        <v>0</v>
      </c>
      <c r="F8779">
        <v>0.17499999999999999</v>
      </c>
      <c r="G8779">
        <v>256</v>
      </c>
      <c r="H8779">
        <v>256</v>
      </c>
      <c r="I8779">
        <v>6778</v>
      </c>
      <c r="J8779">
        <v>4083</v>
      </c>
      <c r="K8779">
        <v>1785</v>
      </c>
      <c r="L8779">
        <v>9</v>
      </c>
      <c r="M8779">
        <f t="shared" si="17802"/>
        <v>0</v>
      </c>
      <c r="N8779" t="b">
        <f t="shared" ref="N8779" si="17819">AND(MIN($F8777,$F8778,$F8779)=$F8779,MAX($H8777,$H8778,$H8779)=$H8779)</f>
        <v>0</v>
      </c>
      <c r="O8779" t="b">
        <f t="shared" ref="O8779" si="17820">AND(NOT(N8777),NOT(N8778),N8779)</f>
        <v>0</v>
      </c>
    </row>
    <row r="8780" spans="1:15" x14ac:dyDescent="0.25">
      <c r="A8780" t="s">
        <v>13</v>
      </c>
      <c r="B8780" t="s">
        <v>18</v>
      </c>
      <c r="C8780">
        <v>250</v>
      </c>
      <c r="D8780">
        <v>39</v>
      </c>
      <c r="E8780" t="b">
        <v>0</v>
      </c>
      <c r="F8780">
        <v>0.123</v>
      </c>
      <c r="G8780">
        <v>256</v>
      </c>
      <c r="H8780">
        <v>256</v>
      </c>
      <c r="I8780">
        <v>1137</v>
      </c>
      <c r="J8780">
        <v>582</v>
      </c>
      <c r="K8780">
        <v>34</v>
      </c>
      <c r="L8780">
        <v>11</v>
      </c>
      <c r="M8780">
        <f t="shared" si="17802"/>
        <v>0</v>
      </c>
      <c r="N8780" t="b">
        <f t="shared" ref="N8780" si="17821">AND(MIN($F8780,$F8781,$F8782)=$F8780,MAX($H8780,$H8781,$H8782)=$H8780)</f>
        <v>1</v>
      </c>
      <c r="O8780" t="b">
        <f t="shared" ref="O8780" si="17822">AND(N8780,NOT(N8781),NOT(N8782))</f>
        <v>1</v>
      </c>
    </row>
    <row r="8781" spans="1:15" x14ac:dyDescent="0.25">
      <c r="A8781" t="s">
        <v>15</v>
      </c>
      <c r="B8781" t="s">
        <v>18</v>
      </c>
      <c r="C8781">
        <v>250</v>
      </c>
      <c r="D8781">
        <v>39</v>
      </c>
      <c r="E8781" t="b">
        <v>0</v>
      </c>
      <c r="F8781">
        <v>0.14899999999999999</v>
      </c>
      <c r="G8781">
        <v>256</v>
      </c>
      <c r="H8781">
        <v>256</v>
      </c>
      <c r="I8781">
        <v>582</v>
      </c>
      <c r="J8781">
        <v>582</v>
      </c>
      <c r="K8781">
        <v>34</v>
      </c>
      <c r="L8781">
        <v>11</v>
      </c>
      <c r="M8781">
        <f t="shared" si="17802"/>
        <v>0</v>
      </c>
      <c r="N8781" t="b">
        <f t="shared" ref="N8781" si="17823">AND(MIN($F8780,$F8781,$F8782)=$F8781,MAX($H8780,$H8781,$H8782)=$H8781)</f>
        <v>0</v>
      </c>
      <c r="O8781" t="b">
        <f t="shared" ref="O8781" si="17824">AND(NOT(N8780),N8781,NOT(N8782))</f>
        <v>0</v>
      </c>
    </row>
    <row r="8782" spans="1:15" x14ac:dyDescent="0.25">
      <c r="A8782" t="s">
        <v>19</v>
      </c>
      <c r="B8782" t="s">
        <v>18</v>
      </c>
      <c r="C8782">
        <v>250</v>
      </c>
      <c r="D8782">
        <v>39</v>
      </c>
      <c r="E8782" t="b">
        <v>0</v>
      </c>
      <c r="F8782">
        <v>0.15</v>
      </c>
      <c r="G8782">
        <v>256</v>
      </c>
      <c r="H8782">
        <v>256</v>
      </c>
      <c r="I8782">
        <v>1137</v>
      </c>
      <c r="J8782">
        <v>582</v>
      </c>
      <c r="K8782">
        <v>34</v>
      </c>
      <c r="L8782">
        <v>11</v>
      </c>
      <c r="M8782">
        <f t="shared" si="17802"/>
        <v>0</v>
      </c>
      <c r="N8782" t="b">
        <f t="shared" ref="N8782" si="17825">AND(MIN($F8780,$F8781,$F8782)=$F8782,MAX($H8780,$H8781,$H8782)=$H8782)</f>
        <v>0</v>
      </c>
      <c r="O8782" t="b">
        <f t="shared" ref="O8782" si="17826">AND(NOT(N8780),NOT(N8781),N8782)</f>
        <v>0</v>
      </c>
    </row>
    <row r="8783" spans="1:15" x14ac:dyDescent="0.25">
      <c r="A8783" t="s">
        <v>13</v>
      </c>
      <c r="B8783" t="s">
        <v>18</v>
      </c>
      <c r="C8783">
        <v>250</v>
      </c>
      <c r="D8783">
        <v>3</v>
      </c>
      <c r="E8783" t="b">
        <v>0</v>
      </c>
      <c r="F8783">
        <v>0.63</v>
      </c>
      <c r="G8783">
        <v>256</v>
      </c>
      <c r="H8783">
        <v>256</v>
      </c>
      <c r="I8783">
        <v>59200</v>
      </c>
      <c r="J8783">
        <v>34010</v>
      </c>
      <c r="K8783">
        <v>16744</v>
      </c>
      <c r="L8783">
        <v>22</v>
      </c>
      <c r="M8783">
        <f t="shared" si="17802"/>
        <v>0</v>
      </c>
      <c r="N8783" t="b">
        <f t="shared" ref="N8783" si="17827">AND(MIN($F8783,$F8784,$F8785)=$F8783,MAX($H8783,$H8784,$H8785)=$H8783)</f>
        <v>0</v>
      </c>
      <c r="O8783" t="b">
        <f t="shared" ref="O8783" si="17828">AND(N8783,NOT(N8784),NOT(N8785))</f>
        <v>0</v>
      </c>
    </row>
    <row r="8784" spans="1:15" x14ac:dyDescent="0.25">
      <c r="A8784" t="s">
        <v>15</v>
      </c>
      <c r="B8784" t="s">
        <v>18</v>
      </c>
      <c r="C8784">
        <v>250</v>
      </c>
      <c r="D8784">
        <v>3</v>
      </c>
      <c r="E8784" t="b">
        <v>0</v>
      </c>
      <c r="F8784">
        <v>0.378</v>
      </c>
      <c r="G8784">
        <v>256</v>
      </c>
      <c r="H8784">
        <v>256</v>
      </c>
      <c r="I8784">
        <v>34153</v>
      </c>
      <c r="J8784">
        <v>34012</v>
      </c>
      <c r="K8784">
        <v>16745</v>
      </c>
      <c r="L8784">
        <v>22</v>
      </c>
      <c r="M8784">
        <f t="shared" si="17802"/>
        <v>0</v>
      </c>
      <c r="N8784" t="b">
        <f t="shared" ref="N8784" si="17829">AND(MIN($F8783,$F8784,$F8785)=$F8784,MAX($H8783,$H8784,$H8785)=$H8784)</f>
        <v>1</v>
      </c>
      <c r="O8784" t="b">
        <f t="shared" ref="O8784" si="17830">AND(NOT(N8783),N8784,NOT(N8785))</f>
        <v>1</v>
      </c>
    </row>
    <row r="8785" spans="1:15" x14ac:dyDescent="0.25">
      <c r="A8785" t="s">
        <v>19</v>
      </c>
      <c r="B8785" t="s">
        <v>18</v>
      </c>
      <c r="C8785">
        <v>250</v>
      </c>
      <c r="D8785">
        <v>3</v>
      </c>
      <c r="E8785" t="b">
        <v>0</v>
      </c>
      <c r="F8785">
        <v>0.67600000000000005</v>
      </c>
      <c r="G8785">
        <v>256</v>
      </c>
      <c r="H8785">
        <v>256</v>
      </c>
      <c r="I8785">
        <v>59200</v>
      </c>
      <c r="J8785">
        <v>34010</v>
      </c>
      <c r="K8785">
        <v>16744</v>
      </c>
      <c r="L8785">
        <v>22</v>
      </c>
      <c r="M8785">
        <f t="shared" si="17802"/>
        <v>0</v>
      </c>
      <c r="N8785" t="b">
        <f t="shared" ref="N8785" si="17831">AND(MIN($F8783,$F8784,$F8785)=$F8785,MAX($H8783,$H8784,$H8785)=$H8785)</f>
        <v>0</v>
      </c>
      <c r="O8785" t="b">
        <f t="shared" ref="O8785" si="17832">AND(NOT(N8783),NOT(N8784),N8785)</f>
        <v>0</v>
      </c>
    </row>
    <row r="8786" spans="1:15" x14ac:dyDescent="0.25">
      <c r="A8786" t="s">
        <v>13</v>
      </c>
      <c r="B8786" t="s">
        <v>18</v>
      </c>
      <c r="C8786">
        <v>250</v>
      </c>
      <c r="D8786">
        <v>40</v>
      </c>
      <c r="E8786" t="b">
        <v>0</v>
      </c>
      <c r="F8786">
        <v>0.29099999999999998</v>
      </c>
      <c r="G8786">
        <v>256</v>
      </c>
      <c r="H8786">
        <v>256</v>
      </c>
      <c r="I8786">
        <v>13417</v>
      </c>
      <c r="J8786">
        <v>9036</v>
      </c>
      <c r="K8786">
        <v>4259</v>
      </c>
      <c r="L8786">
        <v>23</v>
      </c>
      <c r="M8786">
        <f t="shared" si="17802"/>
        <v>0</v>
      </c>
      <c r="N8786" t="b">
        <f t="shared" ref="N8786" si="17833">AND(MIN($F8786,$F8787,$F8788)=$F8786,MAX($H8786,$H8787,$H8788)=$H8786)</f>
        <v>0</v>
      </c>
      <c r="O8786" t="b">
        <f t="shared" ref="O8786" si="17834">AND(N8786,NOT(N8787),NOT(N8788))</f>
        <v>0</v>
      </c>
    </row>
    <row r="8787" spans="1:15" x14ac:dyDescent="0.25">
      <c r="A8787" t="s">
        <v>15</v>
      </c>
      <c r="B8787" t="s">
        <v>18</v>
      </c>
      <c r="C8787">
        <v>250</v>
      </c>
      <c r="D8787">
        <v>40</v>
      </c>
      <c r="E8787" t="b">
        <v>0</v>
      </c>
      <c r="F8787">
        <v>0.20899999999999999</v>
      </c>
      <c r="G8787">
        <v>256</v>
      </c>
      <c r="H8787">
        <v>256</v>
      </c>
      <c r="I8787">
        <v>14208</v>
      </c>
      <c r="J8787">
        <v>14186</v>
      </c>
      <c r="K8787">
        <v>6834</v>
      </c>
      <c r="L8787">
        <v>24</v>
      </c>
      <c r="M8787">
        <f t="shared" si="17802"/>
        <v>0</v>
      </c>
      <c r="N8787" t="b">
        <f t="shared" ref="N8787" si="17835">AND(MIN($F8786,$F8787,$F8788)=$F8787,MAX($H8786,$H8787,$H8788)=$H8787)</f>
        <v>1</v>
      </c>
      <c r="O8787" t="b">
        <f t="shared" ref="O8787" si="17836">AND(NOT(N8786),N8787,NOT(N8788))</f>
        <v>1</v>
      </c>
    </row>
    <row r="8788" spans="1:15" x14ac:dyDescent="0.25">
      <c r="A8788" t="s">
        <v>19</v>
      </c>
      <c r="B8788" t="s">
        <v>18</v>
      </c>
      <c r="C8788">
        <v>250</v>
      </c>
      <c r="D8788">
        <v>40</v>
      </c>
      <c r="E8788" t="b">
        <v>0</v>
      </c>
      <c r="F8788">
        <v>0.28399999999999997</v>
      </c>
      <c r="G8788">
        <v>256</v>
      </c>
      <c r="H8788">
        <v>256</v>
      </c>
      <c r="I8788">
        <v>13417</v>
      </c>
      <c r="J8788">
        <v>9036</v>
      </c>
      <c r="K8788">
        <v>4259</v>
      </c>
      <c r="L8788">
        <v>23</v>
      </c>
      <c r="M8788">
        <f t="shared" si="17802"/>
        <v>0</v>
      </c>
      <c r="N8788" t="b">
        <f t="shared" ref="N8788" si="17837">AND(MIN($F8786,$F8787,$F8788)=$F8788,MAX($H8786,$H8787,$H8788)=$H8788)</f>
        <v>0</v>
      </c>
      <c r="O8788" t="b">
        <f t="shared" ref="O8788" si="17838">AND(NOT(N8786),NOT(N8787),N8788)</f>
        <v>0</v>
      </c>
    </row>
    <row r="8789" spans="1:15" x14ac:dyDescent="0.25">
      <c r="A8789" t="s">
        <v>13</v>
      </c>
      <c r="B8789" t="s">
        <v>18</v>
      </c>
      <c r="C8789">
        <v>250</v>
      </c>
      <c r="D8789">
        <v>41</v>
      </c>
      <c r="E8789" t="b">
        <v>0</v>
      </c>
      <c r="F8789">
        <v>0.48899999999999999</v>
      </c>
      <c r="G8789">
        <v>256</v>
      </c>
      <c r="H8789">
        <v>256</v>
      </c>
      <c r="I8789">
        <v>34815</v>
      </c>
      <c r="J8789">
        <v>30019</v>
      </c>
      <c r="K8789">
        <v>14751</v>
      </c>
      <c r="L8789">
        <v>16</v>
      </c>
      <c r="M8789">
        <f t="shared" si="17802"/>
        <v>0</v>
      </c>
      <c r="N8789" t="b">
        <f t="shared" ref="N8789" si="17839">AND(MIN($F8789,$F8790,$F8791)=$F8789,MAX($H8789,$H8790,$H8791)=$H8789)</f>
        <v>0</v>
      </c>
      <c r="O8789" t="b">
        <f t="shared" ref="O8789" si="17840">AND(N8789,NOT(N8790),NOT(N8791))</f>
        <v>0</v>
      </c>
    </row>
    <row r="8790" spans="1:15" x14ac:dyDescent="0.25">
      <c r="A8790" t="s">
        <v>15</v>
      </c>
      <c r="B8790" t="s">
        <v>18</v>
      </c>
      <c r="C8790">
        <v>250</v>
      </c>
      <c r="D8790">
        <v>41</v>
      </c>
      <c r="E8790" t="b">
        <v>0</v>
      </c>
      <c r="F8790">
        <v>0.37</v>
      </c>
      <c r="G8790">
        <v>256</v>
      </c>
      <c r="H8790">
        <v>256</v>
      </c>
      <c r="I8790">
        <v>30053</v>
      </c>
      <c r="J8790">
        <v>30019</v>
      </c>
      <c r="K8790">
        <v>14751</v>
      </c>
      <c r="L8790">
        <v>16</v>
      </c>
      <c r="M8790">
        <f t="shared" si="17802"/>
        <v>0</v>
      </c>
      <c r="N8790" t="b">
        <f t="shared" ref="N8790" si="17841">AND(MIN($F8789,$F8790,$F8791)=$F8790,MAX($H8789,$H8790,$H8791)=$H8790)</f>
        <v>1</v>
      </c>
      <c r="O8790" t="b">
        <f t="shared" ref="O8790" si="17842">AND(NOT(N8789),N8790,NOT(N8791))</f>
        <v>1</v>
      </c>
    </row>
    <row r="8791" spans="1:15" x14ac:dyDescent="0.25">
      <c r="A8791" t="s">
        <v>19</v>
      </c>
      <c r="B8791" t="s">
        <v>18</v>
      </c>
      <c r="C8791">
        <v>250</v>
      </c>
      <c r="D8791">
        <v>41</v>
      </c>
      <c r="E8791" t="b">
        <v>0</v>
      </c>
      <c r="F8791">
        <v>0.46</v>
      </c>
      <c r="G8791">
        <v>256</v>
      </c>
      <c r="H8791">
        <v>256</v>
      </c>
      <c r="I8791">
        <v>34815</v>
      </c>
      <c r="J8791">
        <v>30019</v>
      </c>
      <c r="K8791">
        <v>14751</v>
      </c>
      <c r="L8791">
        <v>16</v>
      </c>
      <c r="M8791">
        <f t="shared" si="17802"/>
        <v>0</v>
      </c>
      <c r="N8791" t="b">
        <f t="shared" ref="N8791" si="17843">AND(MIN($F8789,$F8790,$F8791)=$F8791,MAX($H8789,$H8790,$H8791)=$H8791)</f>
        <v>0</v>
      </c>
      <c r="O8791" t="b">
        <f t="shared" ref="O8791" si="17844">AND(NOT(N8789),NOT(N8790),N8791)</f>
        <v>0</v>
      </c>
    </row>
    <row r="8792" spans="1:15" x14ac:dyDescent="0.25">
      <c r="A8792" t="s">
        <v>13</v>
      </c>
      <c r="B8792" t="s">
        <v>18</v>
      </c>
      <c r="C8792">
        <v>250</v>
      </c>
      <c r="D8792">
        <v>42</v>
      </c>
      <c r="E8792" t="b">
        <v>0</v>
      </c>
      <c r="F8792">
        <v>0.57699999999999996</v>
      </c>
      <c r="G8792">
        <v>256</v>
      </c>
      <c r="H8792">
        <v>256</v>
      </c>
      <c r="I8792">
        <v>52895</v>
      </c>
      <c r="J8792">
        <v>30159</v>
      </c>
      <c r="K8792">
        <v>14819</v>
      </c>
      <c r="L8792">
        <v>21</v>
      </c>
      <c r="M8792">
        <f t="shared" si="17802"/>
        <v>0</v>
      </c>
      <c r="N8792" t="b">
        <f t="shared" ref="N8792" si="17845">AND(MIN($F8792,$F8793,$F8794)=$F8792,MAX($H8792,$H8793,$H8794)=$H8792)</f>
        <v>0</v>
      </c>
      <c r="O8792" t="b">
        <f t="shared" ref="O8792" si="17846">AND(N8792,NOT(N8793),NOT(N8794))</f>
        <v>0</v>
      </c>
    </row>
    <row r="8793" spans="1:15" x14ac:dyDescent="0.25">
      <c r="A8793" t="s">
        <v>15</v>
      </c>
      <c r="B8793" t="s">
        <v>18</v>
      </c>
      <c r="C8793">
        <v>250</v>
      </c>
      <c r="D8793">
        <v>42</v>
      </c>
      <c r="E8793" t="b">
        <v>0</v>
      </c>
      <c r="F8793">
        <v>0.45</v>
      </c>
      <c r="G8793">
        <v>256</v>
      </c>
      <c r="H8793">
        <v>256</v>
      </c>
      <c r="I8793">
        <v>30219</v>
      </c>
      <c r="J8793">
        <v>30159</v>
      </c>
      <c r="K8793">
        <v>14819</v>
      </c>
      <c r="L8793">
        <v>21</v>
      </c>
      <c r="M8793">
        <f t="shared" si="17802"/>
        <v>0</v>
      </c>
      <c r="N8793" t="b">
        <f t="shared" ref="N8793" si="17847">AND(MIN($F8792,$F8793,$F8794)=$F8793,MAX($H8792,$H8793,$H8794)=$H8793)</f>
        <v>1</v>
      </c>
      <c r="O8793" t="b">
        <f t="shared" ref="O8793" si="17848">AND(NOT(N8792),N8793,NOT(N8794))</f>
        <v>1</v>
      </c>
    </row>
    <row r="8794" spans="1:15" x14ac:dyDescent="0.25">
      <c r="A8794" t="s">
        <v>19</v>
      </c>
      <c r="B8794" t="s">
        <v>18</v>
      </c>
      <c r="C8794">
        <v>250</v>
      </c>
      <c r="D8794">
        <v>42</v>
      </c>
      <c r="E8794" t="b">
        <v>0</v>
      </c>
      <c r="F8794">
        <v>0.57399999999999995</v>
      </c>
      <c r="G8794">
        <v>256</v>
      </c>
      <c r="H8794">
        <v>256</v>
      </c>
      <c r="I8794">
        <v>52895</v>
      </c>
      <c r="J8794">
        <v>30159</v>
      </c>
      <c r="K8794">
        <v>14819</v>
      </c>
      <c r="L8794">
        <v>21</v>
      </c>
      <c r="M8794">
        <f t="shared" si="17802"/>
        <v>0</v>
      </c>
      <c r="N8794" t="b">
        <f t="shared" ref="N8794" si="17849">AND(MIN($F8792,$F8793,$F8794)=$F8794,MAX($H8792,$H8793,$H8794)=$H8794)</f>
        <v>0</v>
      </c>
      <c r="O8794" t="b">
        <f t="shared" ref="O8794" si="17850">AND(NOT(N8792),NOT(N8793),N8794)</f>
        <v>0</v>
      </c>
    </row>
    <row r="8795" spans="1:15" x14ac:dyDescent="0.25">
      <c r="A8795" t="s">
        <v>13</v>
      </c>
      <c r="B8795" t="s">
        <v>18</v>
      </c>
      <c r="C8795">
        <v>250</v>
      </c>
      <c r="D8795">
        <v>43</v>
      </c>
      <c r="E8795" t="b">
        <v>0</v>
      </c>
      <c r="F8795">
        <v>0.185</v>
      </c>
      <c r="G8795">
        <v>256</v>
      </c>
      <c r="H8795">
        <v>256</v>
      </c>
      <c r="I8795">
        <v>8839</v>
      </c>
      <c r="J8795">
        <v>5672</v>
      </c>
      <c r="K8795">
        <v>2579</v>
      </c>
      <c r="L8795">
        <v>10</v>
      </c>
      <c r="M8795">
        <f t="shared" si="17802"/>
        <v>0</v>
      </c>
      <c r="N8795" t="b">
        <f t="shared" ref="N8795" si="17851">AND(MIN($F8795,$F8796,$F8797)=$F8795,MAX($H8795,$H8796,$H8797)=$H8795)</f>
        <v>0</v>
      </c>
      <c r="O8795" t="b">
        <f t="shared" ref="O8795" si="17852">AND(N8795,NOT(N8796),NOT(N8797))</f>
        <v>0</v>
      </c>
    </row>
    <row r="8796" spans="1:15" x14ac:dyDescent="0.25">
      <c r="A8796" t="s">
        <v>15</v>
      </c>
      <c r="B8796" t="s">
        <v>18</v>
      </c>
      <c r="C8796">
        <v>250</v>
      </c>
      <c r="D8796">
        <v>43</v>
      </c>
      <c r="E8796" t="b">
        <v>0</v>
      </c>
      <c r="F8796">
        <v>0.18</v>
      </c>
      <c r="G8796">
        <v>256</v>
      </c>
      <c r="H8796">
        <v>256</v>
      </c>
      <c r="I8796">
        <v>5673</v>
      </c>
      <c r="J8796">
        <v>5672</v>
      </c>
      <c r="K8796">
        <v>2579</v>
      </c>
      <c r="L8796">
        <v>10</v>
      </c>
      <c r="M8796">
        <f t="shared" si="17802"/>
        <v>0</v>
      </c>
      <c r="N8796" t="b">
        <f t="shared" ref="N8796" si="17853">AND(MIN($F8795,$F8796,$F8797)=$F8796,MAX($H8795,$H8796,$H8797)=$H8796)</f>
        <v>1</v>
      </c>
      <c r="O8796" t="b">
        <f t="shared" ref="O8796" si="17854">AND(NOT(N8795),N8796,NOT(N8797))</f>
        <v>1</v>
      </c>
    </row>
    <row r="8797" spans="1:15" x14ac:dyDescent="0.25">
      <c r="A8797" t="s">
        <v>19</v>
      </c>
      <c r="B8797" t="s">
        <v>18</v>
      </c>
      <c r="C8797">
        <v>250</v>
      </c>
      <c r="D8797">
        <v>43</v>
      </c>
      <c r="E8797" t="b">
        <v>0</v>
      </c>
      <c r="F8797">
        <v>0.216</v>
      </c>
      <c r="G8797">
        <v>256</v>
      </c>
      <c r="H8797">
        <v>256</v>
      </c>
      <c r="I8797">
        <v>8839</v>
      </c>
      <c r="J8797">
        <v>5672</v>
      </c>
      <c r="K8797">
        <v>2579</v>
      </c>
      <c r="L8797">
        <v>10</v>
      </c>
      <c r="M8797">
        <f t="shared" si="17802"/>
        <v>0</v>
      </c>
      <c r="N8797" t="b">
        <f t="shared" ref="N8797" si="17855">AND(MIN($F8795,$F8796,$F8797)=$F8797,MAX($H8795,$H8796,$H8797)=$H8797)</f>
        <v>0</v>
      </c>
      <c r="O8797" t="b">
        <f t="shared" ref="O8797" si="17856">AND(NOT(N8795),NOT(N8796),N8797)</f>
        <v>0</v>
      </c>
    </row>
    <row r="8798" spans="1:15" x14ac:dyDescent="0.25">
      <c r="A8798" t="s">
        <v>13</v>
      </c>
      <c r="B8798" t="s">
        <v>18</v>
      </c>
      <c r="C8798">
        <v>250</v>
      </c>
      <c r="D8798">
        <v>44</v>
      </c>
      <c r="E8798" t="b">
        <v>0</v>
      </c>
      <c r="F8798">
        <v>0.58399999999999996</v>
      </c>
      <c r="G8798">
        <v>256</v>
      </c>
      <c r="H8798">
        <v>256</v>
      </c>
      <c r="I8798">
        <v>48193</v>
      </c>
      <c r="J8798">
        <v>26008</v>
      </c>
      <c r="K8798">
        <v>12743</v>
      </c>
      <c r="L8798">
        <v>25</v>
      </c>
      <c r="M8798">
        <f t="shared" si="17802"/>
        <v>0</v>
      </c>
      <c r="N8798" t="b">
        <f t="shared" ref="N8798" si="17857">AND(MIN($F8798,$F8799,$F8800)=$F8798,MAX($H8798,$H8799,$H8800)=$H8798)</f>
        <v>0</v>
      </c>
      <c r="O8798" t="b">
        <f t="shared" ref="O8798" si="17858">AND(N8798,NOT(N8799),NOT(N8800))</f>
        <v>0</v>
      </c>
    </row>
    <row r="8799" spans="1:15" x14ac:dyDescent="0.25">
      <c r="A8799" t="s">
        <v>15</v>
      </c>
      <c r="B8799" t="s">
        <v>18</v>
      </c>
      <c r="C8799">
        <v>250</v>
      </c>
      <c r="D8799">
        <v>44</v>
      </c>
      <c r="E8799" t="b">
        <v>0</v>
      </c>
      <c r="F8799">
        <v>0.314</v>
      </c>
      <c r="G8799">
        <v>256</v>
      </c>
      <c r="H8799">
        <v>256</v>
      </c>
      <c r="I8799">
        <v>26010</v>
      </c>
      <c r="J8799">
        <v>26008</v>
      </c>
      <c r="K8799">
        <v>12743</v>
      </c>
      <c r="L8799">
        <v>25</v>
      </c>
      <c r="M8799">
        <f t="shared" si="17802"/>
        <v>0</v>
      </c>
      <c r="N8799" t="b">
        <f t="shared" ref="N8799" si="17859">AND(MIN($F8798,$F8799,$F8800)=$F8799,MAX($H8798,$H8799,$H8800)=$H8799)</f>
        <v>1</v>
      </c>
      <c r="O8799" t="b">
        <f t="shared" ref="O8799" si="17860">AND(NOT(N8798),N8799,NOT(N8800))</f>
        <v>1</v>
      </c>
    </row>
    <row r="8800" spans="1:15" x14ac:dyDescent="0.25">
      <c r="A8800" t="s">
        <v>19</v>
      </c>
      <c r="B8800" t="s">
        <v>18</v>
      </c>
      <c r="C8800">
        <v>250</v>
      </c>
      <c r="D8800">
        <v>44</v>
      </c>
      <c r="E8800" t="b">
        <v>0</v>
      </c>
      <c r="F8800">
        <v>0.56200000000000006</v>
      </c>
      <c r="G8800">
        <v>256</v>
      </c>
      <c r="H8800">
        <v>256</v>
      </c>
      <c r="I8800">
        <v>48193</v>
      </c>
      <c r="J8800">
        <v>26008</v>
      </c>
      <c r="K8800">
        <v>12743</v>
      </c>
      <c r="L8800">
        <v>25</v>
      </c>
      <c r="M8800">
        <f t="shared" si="17802"/>
        <v>0</v>
      </c>
      <c r="N8800" t="b">
        <f t="shared" ref="N8800" si="17861">AND(MIN($F8798,$F8799,$F8800)=$F8800,MAX($H8798,$H8799,$H8800)=$H8800)</f>
        <v>0</v>
      </c>
      <c r="O8800" t="b">
        <f t="shared" ref="O8800" si="17862">AND(NOT(N8798),NOT(N8799),N8800)</f>
        <v>0</v>
      </c>
    </row>
    <row r="8801" spans="1:15" x14ac:dyDescent="0.25">
      <c r="A8801" t="s">
        <v>13</v>
      </c>
      <c r="B8801" t="s">
        <v>18</v>
      </c>
      <c r="C8801">
        <v>250</v>
      </c>
      <c r="D8801">
        <v>45</v>
      </c>
      <c r="E8801" t="b">
        <v>0</v>
      </c>
      <c r="F8801">
        <v>1.0820000000000001</v>
      </c>
      <c r="G8801">
        <v>256</v>
      </c>
      <c r="H8801">
        <v>256</v>
      </c>
      <c r="I8801">
        <v>133396</v>
      </c>
      <c r="J8801">
        <v>86866</v>
      </c>
      <c r="K8801">
        <v>43176</v>
      </c>
      <c r="L8801">
        <v>18</v>
      </c>
      <c r="M8801">
        <f t="shared" si="17802"/>
        <v>0</v>
      </c>
      <c r="N8801" t="b">
        <f t="shared" ref="N8801" si="17863">AND(MIN($F8801,$F8802,$F8803)=$F8801,MAX($H8801,$H8802,$H8803)=$H8801)</f>
        <v>0</v>
      </c>
      <c r="O8801" t="b">
        <f t="shared" ref="O8801" si="17864">AND(N8801,NOT(N8802),NOT(N8803))</f>
        <v>0</v>
      </c>
    </row>
    <row r="8802" spans="1:15" x14ac:dyDescent="0.25">
      <c r="A8802" t="s">
        <v>15</v>
      </c>
      <c r="B8802" t="s">
        <v>18</v>
      </c>
      <c r="C8802">
        <v>250</v>
      </c>
      <c r="D8802">
        <v>45</v>
      </c>
      <c r="E8802" t="b">
        <v>0</v>
      </c>
      <c r="F8802">
        <v>0.65100000000000002</v>
      </c>
      <c r="G8802">
        <v>256</v>
      </c>
      <c r="H8802">
        <v>256</v>
      </c>
      <c r="I8802">
        <v>86867</v>
      </c>
      <c r="J8802">
        <v>86866</v>
      </c>
      <c r="K8802">
        <v>43176</v>
      </c>
      <c r="L8802">
        <v>18</v>
      </c>
      <c r="M8802">
        <f t="shared" si="17802"/>
        <v>0</v>
      </c>
      <c r="N8802" t="b">
        <f t="shared" ref="N8802" si="17865">AND(MIN($F8801,$F8802,$F8803)=$F8802,MAX($H8801,$H8802,$H8803)=$H8802)</f>
        <v>1</v>
      </c>
      <c r="O8802" t="b">
        <f t="shared" ref="O8802" si="17866">AND(NOT(N8801),N8802,NOT(N8803))</f>
        <v>1</v>
      </c>
    </row>
    <row r="8803" spans="1:15" x14ac:dyDescent="0.25">
      <c r="A8803" t="s">
        <v>19</v>
      </c>
      <c r="B8803" t="s">
        <v>18</v>
      </c>
      <c r="C8803">
        <v>250</v>
      </c>
      <c r="D8803">
        <v>45</v>
      </c>
      <c r="E8803" t="b">
        <v>0</v>
      </c>
      <c r="F8803">
        <v>1.079</v>
      </c>
      <c r="G8803">
        <v>256</v>
      </c>
      <c r="H8803">
        <v>256</v>
      </c>
      <c r="I8803">
        <v>133396</v>
      </c>
      <c r="J8803">
        <v>86866</v>
      </c>
      <c r="K8803">
        <v>43176</v>
      </c>
      <c r="L8803">
        <v>18</v>
      </c>
      <c r="M8803">
        <f t="shared" si="17802"/>
        <v>0</v>
      </c>
      <c r="N8803" t="b">
        <f t="shared" ref="N8803" si="17867">AND(MIN($F8801,$F8802,$F8803)=$F8803,MAX($H8801,$H8802,$H8803)=$H8803)</f>
        <v>0</v>
      </c>
      <c r="O8803" t="b">
        <f t="shared" ref="O8803" si="17868">AND(NOT(N8801),NOT(N8802),N8803)</f>
        <v>0</v>
      </c>
    </row>
    <row r="8804" spans="1:15" x14ac:dyDescent="0.25">
      <c r="A8804" t="s">
        <v>13</v>
      </c>
      <c r="B8804" t="s">
        <v>18</v>
      </c>
      <c r="C8804">
        <v>250</v>
      </c>
      <c r="D8804">
        <v>46</v>
      </c>
      <c r="E8804" t="b">
        <v>0</v>
      </c>
      <c r="F8804">
        <v>8.3000000000000004E-2</v>
      </c>
      <c r="G8804">
        <v>256</v>
      </c>
      <c r="H8804">
        <v>256</v>
      </c>
      <c r="I8804">
        <v>1058</v>
      </c>
      <c r="J8804">
        <v>522</v>
      </c>
      <c r="K8804">
        <v>4</v>
      </c>
      <c r="L8804">
        <v>11</v>
      </c>
      <c r="M8804">
        <f t="shared" si="17802"/>
        <v>0</v>
      </c>
      <c r="N8804" t="b">
        <f t="shared" ref="N8804" si="17869">AND(MIN($F8804,$F8805,$F8806)=$F8804,MAX($H8804,$H8805,$H8806)=$H8804)</f>
        <v>0</v>
      </c>
      <c r="O8804" t="b">
        <f t="shared" ref="O8804" si="17870">AND(N8804,NOT(N8805),NOT(N8806))</f>
        <v>0</v>
      </c>
    </row>
    <row r="8805" spans="1:15" x14ac:dyDescent="0.25">
      <c r="A8805" t="s">
        <v>15</v>
      </c>
      <c r="B8805" t="s">
        <v>18</v>
      </c>
      <c r="C8805">
        <v>250</v>
      </c>
      <c r="D8805">
        <v>46</v>
      </c>
      <c r="E8805" t="b">
        <v>0</v>
      </c>
      <c r="F8805">
        <v>9.1999999999999998E-2</v>
      </c>
      <c r="G8805">
        <v>256</v>
      </c>
      <c r="H8805">
        <v>256</v>
      </c>
      <c r="I8805">
        <v>525</v>
      </c>
      <c r="J8805">
        <v>522</v>
      </c>
      <c r="K8805">
        <v>4</v>
      </c>
      <c r="L8805">
        <v>11</v>
      </c>
      <c r="M8805">
        <f t="shared" si="17802"/>
        <v>0</v>
      </c>
      <c r="N8805" t="b">
        <f t="shared" ref="N8805" si="17871">AND(MIN($F8804,$F8805,$F8806)=$F8805,MAX($H8804,$H8805,$H8806)=$H8805)</f>
        <v>0</v>
      </c>
      <c r="O8805" t="b">
        <f t="shared" ref="O8805" si="17872">AND(NOT(N8804),N8805,NOT(N8806))</f>
        <v>0</v>
      </c>
    </row>
    <row r="8806" spans="1:15" x14ac:dyDescent="0.25">
      <c r="A8806" t="s">
        <v>19</v>
      </c>
      <c r="B8806" t="s">
        <v>18</v>
      </c>
      <c r="C8806">
        <v>250</v>
      </c>
      <c r="D8806">
        <v>46</v>
      </c>
      <c r="E8806" t="b">
        <v>0</v>
      </c>
      <c r="F8806">
        <v>8.1000000000000003E-2</v>
      </c>
      <c r="G8806">
        <v>256</v>
      </c>
      <c r="H8806">
        <v>256</v>
      </c>
      <c r="I8806">
        <v>1058</v>
      </c>
      <c r="J8806">
        <v>522</v>
      </c>
      <c r="K8806">
        <v>4</v>
      </c>
      <c r="L8806">
        <v>11</v>
      </c>
      <c r="M8806">
        <f t="shared" si="17802"/>
        <v>0</v>
      </c>
      <c r="N8806" t="b">
        <f t="shared" ref="N8806" si="17873">AND(MIN($F8804,$F8805,$F8806)=$F8806,MAX($H8804,$H8805,$H8806)=$H8806)</f>
        <v>1</v>
      </c>
      <c r="O8806" t="b">
        <f t="shared" ref="O8806" si="17874">AND(NOT(N8804),NOT(N8805),N8806)</f>
        <v>1</v>
      </c>
    </row>
    <row r="8807" spans="1:15" x14ac:dyDescent="0.25">
      <c r="A8807" t="s">
        <v>13</v>
      </c>
      <c r="B8807" t="s">
        <v>18</v>
      </c>
      <c r="C8807">
        <v>250</v>
      </c>
      <c r="D8807">
        <v>47</v>
      </c>
      <c r="E8807" t="b">
        <v>0</v>
      </c>
      <c r="F8807">
        <v>0.90400000000000003</v>
      </c>
      <c r="G8807">
        <v>256</v>
      </c>
      <c r="H8807">
        <v>256</v>
      </c>
      <c r="I8807">
        <v>80578</v>
      </c>
      <c r="J8807">
        <v>42659</v>
      </c>
      <c r="K8807">
        <v>21072</v>
      </c>
      <c r="L8807">
        <v>16</v>
      </c>
      <c r="M8807">
        <f t="shared" si="17802"/>
        <v>0</v>
      </c>
      <c r="N8807" t="b">
        <f t="shared" ref="N8807" si="17875">AND(MIN($F8807,$F8808,$F8809)=$F8807,MAX($H8807,$H8808,$H8809)=$H8807)</f>
        <v>0</v>
      </c>
      <c r="O8807" t="b">
        <f t="shared" ref="O8807" si="17876">AND(N8807,NOT(N8808),NOT(N8809))</f>
        <v>0</v>
      </c>
    </row>
    <row r="8808" spans="1:15" x14ac:dyDescent="0.25">
      <c r="A8808" t="s">
        <v>15</v>
      </c>
      <c r="B8808" t="s">
        <v>18</v>
      </c>
      <c r="C8808">
        <v>250</v>
      </c>
      <c r="D8808">
        <v>47</v>
      </c>
      <c r="E8808" t="b">
        <v>0</v>
      </c>
      <c r="F8808">
        <v>0.374</v>
      </c>
      <c r="G8808">
        <v>256</v>
      </c>
      <c r="H8808">
        <v>256</v>
      </c>
      <c r="I8808">
        <v>42953</v>
      </c>
      <c r="J8808">
        <v>42659</v>
      </c>
      <c r="K8808">
        <v>21072</v>
      </c>
      <c r="L8808">
        <v>16</v>
      </c>
      <c r="M8808">
        <f t="shared" si="17802"/>
        <v>0</v>
      </c>
      <c r="N8808" t="b">
        <f t="shared" ref="N8808" si="17877">AND(MIN($F8807,$F8808,$F8809)=$F8808,MAX($H8807,$H8808,$H8809)=$H8808)</f>
        <v>1</v>
      </c>
      <c r="O8808" t="b">
        <f t="shared" ref="O8808" si="17878">AND(NOT(N8807),N8808,NOT(N8809))</f>
        <v>1</v>
      </c>
    </row>
    <row r="8809" spans="1:15" x14ac:dyDescent="0.25">
      <c r="A8809" t="s">
        <v>19</v>
      </c>
      <c r="B8809" t="s">
        <v>18</v>
      </c>
      <c r="C8809">
        <v>250</v>
      </c>
      <c r="D8809">
        <v>47</v>
      </c>
      <c r="E8809" t="b">
        <v>0</v>
      </c>
      <c r="F8809">
        <v>0.76900000000000002</v>
      </c>
      <c r="G8809">
        <v>256</v>
      </c>
      <c r="H8809">
        <v>256</v>
      </c>
      <c r="I8809">
        <v>80578</v>
      </c>
      <c r="J8809">
        <v>42659</v>
      </c>
      <c r="K8809">
        <v>21072</v>
      </c>
      <c r="L8809">
        <v>16</v>
      </c>
      <c r="M8809">
        <f t="shared" si="17802"/>
        <v>0</v>
      </c>
      <c r="N8809" t="b">
        <f t="shared" ref="N8809" si="17879">AND(MIN($F8807,$F8808,$F8809)=$F8809,MAX($H8807,$H8808,$H8809)=$H8809)</f>
        <v>0</v>
      </c>
      <c r="O8809" t="b">
        <f t="shared" ref="O8809" si="17880">AND(NOT(N8807),NOT(N8808),N8809)</f>
        <v>0</v>
      </c>
    </row>
    <row r="8810" spans="1:15" x14ac:dyDescent="0.25">
      <c r="A8810" t="s">
        <v>13</v>
      </c>
      <c r="B8810" t="s">
        <v>18</v>
      </c>
      <c r="C8810">
        <v>250</v>
      </c>
      <c r="D8810">
        <v>48</v>
      </c>
      <c r="E8810" t="b">
        <v>0</v>
      </c>
      <c r="F8810">
        <v>0.29099999999999998</v>
      </c>
      <c r="G8810">
        <v>256</v>
      </c>
      <c r="H8810">
        <v>256</v>
      </c>
      <c r="I8810">
        <v>22729</v>
      </c>
      <c r="J8810">
        <v>14755</v>
      </c>
      <c r="K8810">
        <v>7121</v>
      </c>
      <c r="L8810">
        <v>9</v>
      </c>
      <c r="M8810">
        <f t="shared" si="17802"/>
        <v>0</v>
      </c>
      <c r="N8810" t="b">
        <f t="shared" ref="N8810" si="17881">AND(MIN($F8810,$F8811,$F8812)=$F8810,MAX($H8810,$H8811,$H8812)=$H8810)</f>
        <v>1</v>
      </c>
      <c r="O8810" t="b">
        <f t="shared" ref="O8810" si="17882">AND(N8810,NOT(N8811),NOT(N8812))</f>
        <v>1</v>
      </c>
    </row>
    <row r="8811" spans="1:15" x14ac:dyDescent="0.25">
      <c r="A8811" t="s">
        <v>15</v>
      </c>
      <c r="B8811" t="s">
        <v>18</v>
      </c>
      <c r="C8811">
        <v>250</v>
      </c>
      <c r="D8811">
        <v>48</v>
      </c>
      <c r="E8811" t="b">
        <v>0</v>
      </c>
      <c r="F8811">
        <v>0.32200000000000001</v>
      </c>
      <c r="G8811">
        <v>256</v>
      </c>
      <c r="H8811">
        <v>256</v>
      </c>
      <c r="I8811">
        <v>14755</v>
      </c>
      <c r="J8811">
        <v>14755</v>
      </c>
      <c r="K8811">
        <v>7121</v>
      </c>
      <c r="L8811">
        <v>9</v>
      </c>
      <c r="M8811">
        <f t="shared" si="17802"/>
        <v>0</v>
      </c>
      <c r="N8811" t="b">
        <f t="shared" ref="N8811" si="17883">AND(MIN($F8810,$F8811,$F8812)=$F8811,MAX($H8810,$H8811,$H8812)=$H8811)</f>
        <v>0</v>
      </c>
      <c r="O8811" t="b">
        <f t="shared" ref="O8811" si="17884">AND(NOT(N8810),N8811,NOT(N8812))</f>
        <v>0</v>
      </c>
    </row>
    <row r="8812" spans="1:15" x14ac:dyDescent="0.25">
      <c r="A8812" t="s">
        <v>19</v>
      </c>
      <c r="B8812" t="s">
        <v>18</v>
      </c>
      <c r="C8812">
        <v>250</v>
      </c>
      <c r="D8812">
        <v>48</v>
      </c>
      <c r="E8812" t="b">
        <v>0</v>
      </c>
      <c r="F8812">
        <v>0.41099999999999998</v>
      </c>
      <c r="G8812">
        <v>256</v>
      </c>
      <c r="H8812">
        <v>256</v>
      </c>
      <c r="I8812">
        <v>22729</v>
      </c>
      <c r="J8812">
        <v>14755</v>
      </c>
      <c r="K8812">
        <v>7121</v>
      </c>
      <c r="L8812">
        <v>9</v>
      </c>
      <c r="M8812">
        <f t="shared" si="17802"/>
        <v>0</v>
      </c>
      <c r="N8812" t="b">
        <f t="shared" ref="N8812" si="17885">AND(MIN($F8810,$F8811,$F8812)=$F8812,MAX($H8810,$H8811,$H8812)=$H8812)</f>
        <v>0</v>
      </c>
      <c r="O8812" t="b">
        <f t="shared" ref="O8812" si="17886">AND(NOT(N8810),NOT(N8811),N8812)</f>
        <v>0</v>
      </c>
    </row>
    <row r="8813" spans="1:15" x14ac:dyDescent="0.25">
      <c r="A8813" t="s">
        <v>13</v>
      </c>
      <c r="B8813" t="s">
        <v>18</v>
      </c>
      <c r="C8813">
        <v>250</v>
      </c>
      <c r="D8813">
        <v>49</v>
      </c>
      <c r="E8813" t="b">
        <v>0</v>
      </c>
      <c r="F8813">
        <v>0.22700000000000001</v>
      </c>
      <c r="G8813">
        <v>256</v>
      </c>
      <c r="H8813">
        <v>256</v>
      </c>
      <c r="I8813">
        <v>8362</v>
      </c>
      <c r="J8813">
        <v>5295</v>
      </c>
      <c r="K8813">
        <v>2390</v>
      </c>
      <c r="L8813">
        <v>11</v>
      </c>
      <c r="M8813">
        <f t="shared" si="17802"/>
        <v>0</v>
      </c>
      <c r="N8813" t="b">
        <f t="shared" ref="N8813" si="17887">AND(MIN($F8813,$F8814,$F8815)=$F8813,MAX($H8813,$H8814,$H8815)=$H8813)</f>
        <v>0</v>
      </c>
      <c r="O8813" t="b">
        <f t="shared" ref="O8813" si="17888">AND(N8813,NOT(N8814),NOT(N8815))</f>
        <v>0</v>
      </c>
    </row>
    <row r="8814" spans="1:15" x14ac:dyDescent="0.25">
      <c r="A8814" t="s">
        <v>15</v>
      </c>
      <c r="B8814" t="s">
        <v>18</v>
      </c>
      <c r="C8814">
        <v>250</v>
      </c>
      <c r="D8814">
        <v>49</v>
      </c>
      <c r="E8814" t="b">
        <v>0</v>
      </c>
      <c r="F8814">
        <v>0.23</v>
      </c>
      <c r="G8814">
        <v>256</v>
      </c>
      <c r="H8814">
        <v>256</v>
      </c>
      <c r="I8814">
        <v>5296</v>
      </c>
      <c r="J8814">
        <v>5295</v>
      </c>
      <c r="K8814">
        <v>2390</v>
      </c>
      <c r="L8814">
        <v>11</v>
      </c>
      <c r="M8814">
        <f t="shared" si="17802"/>
        <v>0</v>
      </c>
      <c r="N8814" t="b">
        <f t="shared" ref="N8814" si="17889">AND(MIN($F8813,$F8814,$F8815)=$F8814,MAX($H8813,$H8814,$H8815)=$H8814)</f>
        <v>0</v>
      </c>
      <c r="O8814" t="b">
        <f t="shared" ref="O8814" si="17890">AND(NOT(N8813),N8814,NOT(N8815))</f>
        <v>0</v>
      </c>
    </row>
    <row r="8815" spans="1:15" x14ac:dyDescent="0.25">
      <c r="A8815" t="s">
        <v>19</v>
      </c>
      <c r="B8815" t="s">
        <v>18</v>
      </c>
      <c r="C8815">
        <v>250</v>
      </c>
      <c r="D8815">
        <v>49</v>
      </c>
      <c r="E8815" t="b">
        <v>0</v>
      </c>
      <c r="F8815">
        <v>0.183</v>
      </c>
      <c r="G8815">
        <v>256</v>
      </c>
      <c r="H8815">
        <v>256</v>
      </c>
      <c r="I8815">
        <v>8362</v>
      </c>
      <c r="J8815">
        <v>5295</v>
      </c>
      <c r="K8815">
        <v>2390</v>
      </c>
      <c r="L8815">
        <v>11</v>
      </c>
      <c r="M8815">
        <f t="shared" si="17802"/>
        <v>0</v>
      </c>
      <c r="N8815" t="b">
        <f t="shared" ref="N8815" si="17891">AND(MIN($F8813,$F8814,$F8815)=$F8815,MAX($H8813,$H8814,$H8815)=$H8815)</f>
        <v>1</v>
      </c>
      <c r="O8815" t="b">
        <f t="shared" ref="O8815" si="17892">AND(NOT(N8813),NOT(N8814),N8815)</f>
        <v>1</v>
      </c>
    </row>
    <row r="8816" spans="1:15" x14ac:dyDescent="0.25">
      <c r="A8816" t="s">
        <v>13</v>
      </c>
      <c r="B8816" t="s">
        <v>18</v>
      </c>
      <c r="C8816">
        <v>250</v>
      </c>
      <c r="D8816">
        <v>4</v>
      </c>
      <c r="E8816" t="b">
        <v>0</v>
      </c>
      <c r="F8816">
        <v>0.85199999999999998</v>
      </c>
      <c r="G8816">
        <v>256</v>
      </c>
      <c r="H8816">
        <v>256</v>
      </c>
      <c r="I8816">
        <v>74230</v>
      </c>
      <c r="J8816">
        <v>39384</v>
      </c>
      <c r="K8816">
        <v>19432</v>
      </c>
      <c r="L8816">
        <v>20</v>
      </c>
      <c r="M8816">
        <f t="shared" si="17802"/>
        <v>0</v>
      </c>
      <c r="N8816" t="b">
        <f t="shared" ref="N8816" si="17893">AND(MIN($F8816,$F8817,$F8818)=$F8816,MAX($H8816,$H8817,$H8818)=$H8816)</f>
        <v>0</v>
      </c>
      <c r="O8816" t="b">
        <f t="shared" ref="O8816" si="17894">AND(N8816,NOT(N8817),NOT(N8818))</f>
        <v>0</v>
      </c>
    </row>
    <row r="8817" spans="1:15" x14ac:dyDescent="0.25">
      <c r="A8817" t="s">
        <v>15</v>
      </c>
      <c r="B8817" t="s">
        <v>18</v>
      </c>
      <c r="C8817">
        <v>250</v>
      </c>
      <c r="D8817">
        <v>4</v>
      </c>
      <c r="E8817" t="b">
        <v>0</v>
      </c>
      <c r="F8817">
        <v>0.42</v>
      </c>
      <c r="G8817">
        <v>256</v>
      </c>
      <c r="H8817">
        <v>256</v>
      </c>
      <c r="I8817">
        <v>40114</v>
      </c>
      <c r="J8817">
        <v>39384</v>
      </c>
      <c r="K8817">
        <v>19432</v>
      </c>
      <c r="L8817">
        <v>20</v>
      </c>
      <c r="M8817">
        <f t="shared" si="17802"/>
        <v>0</v>
      </c>
      <c r="N8817" t="b">
        <f t="shared" ref="N8817" si="17895">AND(MIN($F8816,$F8817,$F8818)=$F8817,MAX($H8816,$H8817,$H8818)=$H8817)</f>
        <v>1</v>
      </c>
      <c r="O8817" t="b">
        <f t="shared" ref="O8817" si="17896">AND(NOT(N8816),N8817,NOT(N8818))</f>
        <v>1</v>
      </c>
    </row>
    <row r="8818" spans="1:15" x14ac:dyDescent="0.25">
      <c r="A8818" t="s">
        <v>19</v>
      </c>
      <c r="B8818" t="s">
        <v>18</v>
      </c>
      <c r="C8818">
        <v>250</v>
      </c>
      <c r="D8818">
        <v>4</v>
      </c>
      <c r="E8818" t="b">
        <v>0</v>
      </c>
      <c r="F8818">
        <v>1.3320000000000001</v>
      </c>
      <c r="G8818">
        <v>256</v>
      </c>
      <c r="H8818">
        <v>256</v>
      </c>
      <c r="I8818">
        <v>74230</v>
      </c>
      <c r="J8818">
        <v>39384</v>
      </c>
      <c r="K8818">
        <v>19432</v>
      </c>
      <c r="L8818">
        <v>20</v>
      </c>
      <c r="M8818">
        <f t="shared" si="17802"/>
        <v>0</v>
      </c>
      <c r="N8818" t="b">
        <f t="shared" ref="N8818" si="17897">AND(MIN($F8816,$F8817,$F8818)=$F8818,MAX($H8816,$H8817,$H8818)=$H8818)</f>
        <v>0</v>
      </c>
      <c r="O8818" t="b">
        <f t="shared" ref="O8818" si="17898">AND(NOT(N8816),NOT(N8817),N8818)</f>
        <v>0</v>
      </c>
    </row>
    <row r="8819" spans="1:15" x14ac:dyDescent="0.25">
      <c r="A8819" t="s">
        <v>13</v>
      </c>
      <c r="B8819" t="s">
        <v>18</v>
      </c>
      <c r="C8819">
        <v>250</v>
      </c>
      <c r="D8819">
        <v>50</v>
      </c>
      <c r="E8819" t="b">
        <v>0</v>
      </c>
      <c r="F8819">
        <v>0.16300000000000001</v>
      </c>
      <c r="G8819">
        <v>256</v>
      </c>
      <c r="H8819">
        <v>256</v>
      </c>
      <c r="I8819">
        <v>2533</v>
      </c>
      <c r="J8819">
        <v>1437</v>
      </c>
      <c r="K8819">
        <v>460</v>
      </c>
      <c r="L8819">
        <v>19</v>
      </c>
      <c r="M8819">
        <f t="shared" si="17802"/>
        <v>0</v>
      </c>
      <c r="N8819" t="b">
        <f t="shared" ref="N8819" si="17899">AND(MIN($F8819,$F8820,$F8821)=$F8819,MAX($H8819,$H8820,$H8821)=$H8819)</f>
        <v>0</v>
      </c>
      <c r="O8819" t="b">
        <f t="shared" ref="O8819" si="17900">AND(N8819,NOT(N8820),NOT(N8821))</f>
        <v>0</v>
      </c>
    </row>
    <row r="8820" spans="1:15" x14ac:dyDescent="0.25">
      <c r="A8820" t="s">
        <v>15</v>
      </c>
      <c r="B8820" t="s">
        <v>18</v>
      </c>
      <c r="C8820">
        <v>250</v>
      </c>
      <c r="D8820">
        <v>50</v>
      </c>
      <c r="E8820" t="b">
        <v>0</v>
      </c>
      <c r="F8820">
        <v>0.104</v>
      </c>
      <c r="G8820">
        <v>256</v>
      </c>
      <c r="H8820">
        <v>256</v>
      </c>
      <c r="I8820">
        <v>1477</v>
      </c>
      <c r="J8820">
        <v>1437</v>
      </c>
      <c r="K8820">
        <v>460</v>
      </c>
      <c r="L8820">
        <v>19</v>
      </c>
      <c r="M8820">
        <f t="shared" si="17802"/>
        <v>0</v>
      </c>
      <c r="N8820" t="b">
        <f t="shared" ref="N8820" si="17901">AND(MIN($F8819,$F8820,$F8821)=$F8820,MAX($H8819,$H8820,$H8821)=$H8820)</f>
        <v>1</v>
      </c>
      <c r="O8820" t="b">
        <f t="shared" ref="O8820" si="17902">AND(NOT(N8819),N8820,NOT(N8821))</f>
        <v>1</v>
      </c>
    </row>
    <row r="8821" spans="1:15" x14ac:dyDescent="0.25">
      <c r="A8821" t="s">
        <v>19</v>
      </c>
      <c r="B8821" t="s">
        <v>18</v>
      </c>
      <c r="C8821">
        <v>250</v>
      </c>
      <c r="D8821">
        <v>50</v>
      </c>
      <c r="E8821" t="b">
        <v>0</v>
      </c>
      <c r="F8821">
        <v>0.14899999999999999</v>
      </c>
      <c r="G8821">
        <v>256</v>
      </c>
      <c r="H8821">
        <v>256</v>
      </c>
      <c r="I8821">
        <v>2533</v>
      </c>
      <c r="J8821">
        <v>1437</v>
      </c>
      <c r="K8821">
        <v>460</v>
      </c>
      <c r="L8821">
        <v>19</v>
      </c>
      <c r="M8821">
        <f t="shared" si="17802"/>
        <v>0</v>
      </c>
      <c r="N8821" t="b">
        <f t="shared" ref="N8821" si="17903">AND(MIN($F8819,$F8820,$F8821)=$F8821,MAX($H8819,$H8820,$H8821)=$H8821)</f>
        <v>0</v>
      </c>
      <c r="O8821" t="b">
        <f t="shared" ref="O8821" si="17904">AND(NOT(N8819),NOT(N8820),N8821)</f>
        <v>0</v>
      </c>
    </row>
    <row r="8822" spans="1:15" x14ac:dyDescent="0.25">
      <c r="A8822" t="s">
        <v>13</v>
      </c>
      <c r="B8822" t="s">
        <v>18</v>
      </c>
      <c r="C8822">
        <v>250</v>
      </c>
      <c r="D8822">
        <v>51</v>
      </c>
      <c r="E8822" t="b">
        <v>0</v>
      </c>
      <c r="F8822">
        <v>0.57999999999999996</v>
      </c>
      <c r="G8822">
        <v>256</v>
      </c>
      <c r="H8822">
        <v>256</v>
      </c>
      <c r="I8822">
        <v>29885</v>
      </c>
      <c r="J8822">
        <v>29124</v>
      </c>
      <c r="K8822">
        <v>14304</v>
      </c>
      <c r="L8822">
        <v>13</v>
      </c>
      <c r="M8822">
        <f t="shared" si="17802"/>
        <v>0</v>
      </c>
      <c r="N8822" t="b">
        <f t="shared" ref="N8822" si="17905">AND(MIN($F8822,$F8823,$F8824)=$F8822,MAX($H8822,$H8823,$H8824)=$H8822)</f>
        <v>0</v>
      </c>
      <c r="O8822" t="b">
        <f t="shared" ref="O8822" si="17906">AND(N8822,NOT(N8823),NOT(N8824))</f>
        <v>0</v>
      </c>
    </row>
    <row r="8823" spans="1:15" x14ac:dyDescent="0.25">
      <c r="A8823" t="s">
        <v>15</v>
      </c>
      <c r="B8823" t="s">
        <v>18</v>
      </c>
      <c r="C8823">
        <v>250</v>
      </c>
      <c r="D8823">
        <v>51</v>
      </c>
      <c r="E8823" t="b">
        <v>0</v>
      </c>
      <c r="F8823">
        <v>0.43099999999999999</v>
      </c>
      <c r="G8823">
        <v>256</v>
      </c>
      <c r="H8823">
        <v>256</v>
      </c>
      <c r="I8823">
        <v>29126</v>
      </c>
      <c r="J8823">
        <v>29124</v>
      </c>
      <c r="K8823">
        <v>14304</v>
      </c>
      <c r="L8823">
        <v>13</v>
      </c>
      <c r="M8823">
        <f t="shared" si="17802"/>
        <v>0</v>
      </c>
      <c r="N8823" t="b">
        <f t="shared" ref="N8823" si="17907">AND(MIN($F8822,$F8823,$F8824)=$F8823,MAX($H8822,$H8823,$H8824)=$H8823)</f>
        <v>1</v>
      </c>
      <c r="O8823" t="b">
        <f t="shared" ref="O8823" si="17908">AND(NOT(N8822),N8823,NOT(N8824))</f>
        <v>1</v>
      </c>
    </row>
    <row r="8824" spans="1:15" x14ac:dyDescent="0.25">
      <c r="A8824" t="s">
        <v>19</v>
      </c>
      <c r="B8824" t="s">
        <v>18</v>
      </c>
      <c r="C8824">
        <v>250</v>
      </c>
      <c r="D8824">
        <v>51</v>
      </c>
      <c r="E8824" t="b">
        <v>0</v>
      </c>
      <c r="F8824">
        <v>0.44900000000000001</v>
      </c>
      <c r="G8824">
        <v>256</v>
      </c>
      <c r="H8824">
        <v>256</v>
      </c>
      <c r="I8824">
        <v>29885</v>
      </c>
      <c r="J8824">
        <v>29124</v>
      </c>
      <c r="K8824">
        <v>14304</v>
      </c>
      <c r="L8824">
        <v>13</v>
      </c>
      <c r="M8824">
        <f t="shared" si="17802"/>
        <v>0</v>
      </c>
      <c r="N8824" t="b">
        <f t="shared" ref="N8824" si="17909">AND(MIN($F8822,$F8823,$F8824)=$F8824,MAX($H8822,$H8823,$H8824)=$H8824)</f>
        <v>0</v>
      </c>
      <c r="O8824" t="b">
        <f t="shared" ref="O8824" si="17910">AND(NOT(N8822),NOT(N8823),N8824)</f>
        <v>0</v>
      </c>
    </row>
    <row r="8825" spans="1:15" x14ac:dyDescent="0.25">
      <c r="A8825" t="s">
        <v>13</v>
      </c>
      <c r="B8825" t="s">
        <v>18</v>
      </c>
      <c r="C8825">
        <v>250</v>
      </c>
      <c r="D8825">
        <v>52</v>
      </c>
      <c r="E8825" t="b">
        <v>0</v>
      </c>
      <c r="F8825">
        <v>0.67700000000000005</v>
      </c>
      <c r="G8825">
        <v>256</v>
      </c>
      <c r="H8825">
        <v>256</v>
      </c>
      <c r="I8825">
        <v>55452</v>
      </c>
      <c r="J8825">
        <v>29278</v>
      </c>
      <c r="K8825">
        <v>14380</v>
      </c>
      <c r="L8825">
        <v>21</v>
      </c>
      <c r="M8825">
        <f t="shared" si="17802"/>
        <v>0</v>
      </c>
      <c r="N8825" t="b">
        <f t="shared" ref="N8825" si="17911">AND(MIN($F8825,$F8826,$F8827)=$F8825,MAX($H8825,$H8826,$H8827)=$H8825)</f>
        <v>0</v>
      </c>
      <c r="O8825" t="b">
        <f t="shared" ref="O8825" si="17912">AND(N8825,NOT(N8826),NOT(N8827))</f>
        <v>0</v>
      </c>
    </row>
    <row r="8826" spans="1:15" x14ac:dyDescent="0.25">
      <c r="A8826" t="s">
        <v>15</v>
      </c>
      <c r="B8826" t="s">
        <v>18</v>
      </c>
      <c r="C8826">
        <v>250</v>
      </c>
      <c r="D8826">
        <v>52</v>
      </c>
      <c r="E8826" t="b">
        <v>0</v>
      </c>
      <c r="F8826">
        <v>0.33400000000000002</v>
      </c>
      <c r="G8826">
        <v>256</v>
      </c>
      <c r="H8826">
        <v>256</v>
      </c>
      <c r="I8826">
        <v>29426</v>
      </c>
      <c r="J8826">
        <v>29278</v>
      </c>
      <c r="K8826">
        <v>14380</v>
      </c>
      <c r="L8826">
        <v>21</v>
      </c>
      <c r="M8826">
        <f t="shared" si="17802"/>
        <v>0</v>
      </c>
      <c r="N8826" t="b">
        <f t="shared" ref="N8826" si="17913">AND(MIN($F8825,$F8826,$F8827)=$F8826,MAX($H8825,$H8826,$H8827)=$H8826)</f>
        <v>1</v>
      </c>
      <c r="O8826" t="b">
        <f t="shared" ref="O8826" si="17914">AND(NOT(N8825),N8826,NOT(N8827))</f>
        <v>1</v>
      </c>
    </row>
    <row r="8827" spans="1:15" x14ac:dyDescent="0.25">
      <c r="A8827" t="s">
        <v>19</v>
      </c>
      <c r="B8827" t="s">
        <v>18</v>
      </c>
      <c r="C8827">
        <v>250</v>
      </c>
      <c r="D8827">
        <v>52</v>
      </c>
      <c r="E8827" t="b">
        <v>0</v>
      </c>
      <c r="F8827">
        <v>0.58399999999999996</v>
      </c>
      <c r="G8827">
        <v>256</v>
      </c>
      <c r="H8827">
        <v>256</v>
      </c>
      <c r="I8827">
        <v>55452</v>
      </c>
      <c r="J8827">
        <v>29278</v>
      </c>
      <c r="K8827">
        <v>14380</v>
      </c>
      <c r="L8827">
        <v>21</v>
      </c>
      <c r="M8827">
        <f t="shared" si="17802"/>
        <v>0</v>
      </c>
      <c r="N8827" t="b">
        <f t="shared" ref="N8827" si="17915">AND(MIN($F8825,$F8826,$F8827)=$F8827,MAX($H8825,$H8826,$H8827)=$H8827)</f>
        <v>0</v>
      </c>
      <c r="O8827" t="b">
        <f t="shared" ref="O8827" si="17916">AND(NOT(N8825),NOT(N8826),N8827)</f>
        <v>0</v>
      </c>
    </row>
    <row r="8828" spans="1:15" x14ac:dyDescent="0.25">
      <c r="A8828" t="s">
        <v>13</v>
      </c>
      <c r="B8828" t="s">
        <v>18</v>
      </c>
      <c r="C8828">
        <v>250</v>
      </c>
      <c r="D8828">
        <v>53</v>
      </c>
      <c r="E8828" t="b">
        <v>0</v>
      </c>
      <c r="F8828">
        <v>0.748</v>
      </c>
      <c r="G8828">
        <v>256</v>
      </c>
      <c r="H8828">
        <v>256</v>
      </c>
      <c r="I8828">
        <v>66366</v>
      </c>
      <c r="J8828">
        <v>36432</v>
      </c>
      <c r="K8828">
        <v>17956</v>
      </c>
      <c r="L8828">
        <v>20</v>
      </c>
      <c r="M8828">
        <f t="shared" si="17802"/>
        <v>0</v>
      </c>
      <c r="N8828" t="b">
        <f t="shared" ref="N8828" si="17917">AND(MIN($F8828,$F8829,$F8830)=$F8828,MAX($H8828,$H8829,$H8830)=$H8828)</f>
        <v>0</v>
      </c>
      <c r="O8828" t="b">
        <f t="shared" ref="O8828" si="17918">AND(N8828,NOT(N8829),NOT(N8830))</f>
        <v>0</v>
      </c>
    </row>
    <row r="8829" spans="1:15" x14ac:dyDescent="0.25">
      <c r="A8829" t="s">
        <v>15</v>
      </c>
      <c r="B8829" t="s">
        <v>18</v>
      </c>
      <c r="C8829">
        <v>250</v>
      </c>
      <c r="D8829">
        <v>53</v>
      </c>
      <c r="E8829" t="b">
        <v>0</v>
      </c>
      <c r="F8829">
        <v>0.40200000000000002</v>
      </c>
      <c r="G8829">
        <v>256</v>
      </c>
      <c r="H8829">
        <v>256</v>
      </c>
      <c r="I8829">
        <v>36619</v>
      </c>
      <c r="J8829">
        <v>36432</v>
      </c>
      <c r="K8829">
        <v>17956</v>
      </c>
      <c r="L8829">
        <v>20</v>
      </c>
      <c r="M8829">
        <f t="shared" si="17802"/>
        <v>0</v>
      </c>
      <c r="N8829" t="b">
        <f t="shared" ref="N8829" si="17919">AND(MIN($F8828,$F8829,$F8830)=$F8829,MAX($H8828,$H8829,$H8830)=$H8829)</f>
        <v>1</v>
      </c>
      <c r="O8829" t="b">
        <f t="shared" ref="O8829" si="17920">AND(NOT(N8828),N8829,NOT(N8830))</f>
        <v>1</v>
      </c>
    </row>
    <row r="8830" spans="1:15" x14ac:dyDescent="0.25">
      <c r="A8830" t="s">
        <v>19</v>
      </c>
      <c r="B8830" t="s">
        <v>18</v>
      </c>
      <c r="C8830">
        <v>250</v>
      </c>
      <c r="D8830">
        <v>53</v>
      </c>
      <c r="E8830" t="b">
        <v>0</v>
      </c>
      <c r="F8830">
        <v>0.65600000000000003</v>
      </c>
      <c r="G8830">
        <v>256</v>
      </c>
      <c r="H8830">
        <v>256</v>
      </c>
      <c r="I8830">
        <v>66366</v>
      </c>
      <c r="J8830">
        <v>36432</v>
      </c>
      <c r="K8830">
        <v>17956</v>
      </c>
      <c r="L8830">
        <v>20</v>
      </c>
      <c r="M8830">
        <f t="shared" si="17802"/>
        <v>0</v>
      </c>
      <c r="N8830" t="b">
        <f t="shared" ref="N8830" si="17921">AND(MIN($F8828,$F8829,$F8830)=$F8830,MAX($H8828,$H8829,$H8830)=$H8830)</f>
        <v>0</v>
      </c>
      <c r="O8830" t="b">
        <f t="shared" ref="O8830" si="17922">AND(NOT(N8828),NOT(N8829),N8830)</f>
        <v>0</v>
      </c>
    </row>
    <row r="8831" spans="1:15" x14ac:dyDescent="0.25">
      <c r="A8831" t="s">
        <v>13</v>
      </c>
      <c r="B8831" t="s">
        <v>18</v>
      </c>
      <c r="C8831">
        <v>250</v>
      </c>
      <c r="D8831">
        <v>54</v>
      </c>
      <c r="E8831" t="b">
        <v>0</v>
      </c>
      <c r="F8831">
        <v>0.51900000000000002</v>
      </c>
      <c r="G8831">
        <v>256</v>
      </c>
      <c r="H8831">
        <v>256</v>
      </c>
      <c r="I8831">
        <v>34852</v>
      </c>
      <c r="J8831">
        <v>29034</v>
      </c>
      <c r="K8831">
        <v>14259</v>
      </c>
      <c r="L8831">
        <v>15</v>
      </c>
      <c r="M8831">
        <f t="shared" si="17802"/>
        <v>0</v>
      </c>
      <c r="N8831" t="b">
        <f t="shared" ref="N8831" si="17923">AND(MIN($F8831,$F8832,$F8833)=$F8831,MAX($H8831,$H8832,$H8833)=$H8831)</f>
        <v>0</v>
      </c>
      <c r="O8831" t="b">
        <f t="shared" ref="O8831" si="17924">AND(N8831,NOT(N8832),NOT(N8833))</f>
        <v>0</v>
      </c>
    </row>
    <row r="8832" spans="1:15" x14ac:dyDescent="0.25">
      <c r="A8832" t="s">
        <v>15</v>
      </c>
      <c r="B8832" t="s">
        <v>18</v>
      </c>
      <c r="C8832">
        <v>250</v>
      </c>
      <c r="D8832">
        <v>54</v>
      </c>
      <c r="E8832" t="b">
        <v>0</v>
      </c>
      <c r="F8832">
        <v>0.33800000000000002</v>
      </c>
      <c r="G8832">
        <v>256</v>
      </c>
      <c r="H8832">
        <v>256</v>
      </c>
      <c r="I8832">
        <v>29079</v>
      </c>
      <c r="J8832">
        <v>29034</v>
      </c>
      <c r="K8832">
        <v>14259</v>
      </c>
      <c r="L8832">
        <v>15</v>
      </c>
      <c r="M8832">
        <f t="shared" si="17802"/>
        <v>0</v>
      </c>
      <c r="N8832" t="b">
        <f t="shared" ref="N8832" si="17925">AND(MIN($F8831,$F8832,$F8833)=$F8832,MAX($H8831,$H8832,$H8833)=$H8832)</f>
        <v>1</v>
      </c>
      <c r="O8832" t="b">
        <f t="shared" ref="O8832" si="17926">AND(NOT(N8831),N8832,NOT(N8833))</f>
        <v>1</v>
      </c>
    </row>
    <row r="8833" spans="1:15" x14ac:dyDescent="0.25">
      <c r="A8833" t="s">
        <v>19</v>
      </c>
      <c r="B8833" t="s">
        <v>18</v>
      </c>
      <c r="C8833">
        <v>250</v>
      </c>
      <c r="D8833">
        <v>54</v>
      </c>
      <c r="E8833" t="b">
        <v>0</v>
      </c>
      <c r="F8833">
        <v>0.48499999999999999</v>
      </c>
      <c r="G8833">
        <v>256</v>
      </c>
      <c r="H8833">
        <v>256</v>
      </c>
      <c r="I8833">
        <v>34852</v>
      </c>
      <c r="J8833">
        <v>29034</v>
      </c>
      <c r="K8833">
        <v>14259</v>
      </c>
      <c r="L8833">
        <v>15</v>
      </c>
      <c r="M8833">
        <f t="shared" si="17802"/>
        <v>0</v>
      </c>
      <c r="N8833" t="b">
        <f t="shared" ref="N8833" si="17927">AND(MIN($F8831,$F8832,$F8833)=$F8833,MAX($H8831,$H8832,$H8833)=$H8833)</f>
        <v>0</v>
      </c>
      <c r="O8833" t="b">
        <f t="shared" ref="O8833" si="17928">AND(NOT(N8831),NOT(N8832),N8833)</f>
        <v>0</v>
      </c>
    </row>
    <row r="8834" spans="1:15" x14ac:dyDescent="0.25">
      <c r="A8834" t="s">
        <v>13</v>
      </c>
      <c r="B8834" t="s">
        <v>18</v>
      </c>
      <c r="C8834">
        <v>250</v>
      </c>
      <c r="D8834">
        <v>55</v>
      </c>
      <c r="E8834" t="b">
        <v>0</v>
      </c>
      <c r="F8834">
        <v>0.252</v>
      </c>
      <c r="G8834">
        <v>256</v>
      </c>
      <c r="H8834">
        <v>256</v>
      </c>
      <c r="I8834">
        <v>18404</v>
      </c>
      <c r="J8834">
        <v>10463</v>
      </c>
      <c r="K8834">
        <v>4974</v>
      </c>
      <c r="L8834">
        <v>15</v>
      </c>
      <c r="M8834">
        <f t="shared" si="17802"/>
        <v>0</v>
      </c>
      <c r="N8834" t="b">
        <f t="shared" ref="N8834" si="17929">AND(MIN($F8834,$F8835,$F8836)=$F8834,MAX($H8834,$H8835,$H8836)=$H8834)</f>
        <v>0</v>
      </c>
      <c r="O8834" t="b">
        <f t="shared" ref="O8834" si="17930">AND(N8834,NOT(N8835),NOT(N8836))</f>
        <v>0</v>
      </c>
    </row>
    <row r="8835" spans="1:15" x14ac:dyDescent="0.25">
      <c r="A8835" t="s">
        <v>15</v>
      </c>
      <c r="B8835" t="s">
        <v>18</v>
      </c>
      <c r="C8835">
        <v>250</v>
      </c>
      <c r="D8835">
        <v>55</v>
      </c>
      <c r="E8835" t="b">
        <v>0</v>
      </c>
      <c r="F8835">
        <v>0.20300000000000001</v>
      </c>
      <c r="G8835">
        <v>256</v>
      </c>
      <c r="H8835">
        <v>256</v>
      </c>
      <c r="I8835">
        <v>10485</v>
      </c>
      <c r="J8835">
        <v>10463</v>
      </c>
      <c r="K8835">
        <v>4974</v>
      </c>
      <c r="L8835">
        <v>15</v>
      </c>
      <c r="M8835">
        <f t="shared" ref="M8835:M8898" si="17931">G8835-H8835</f>
        <v>0</v>
      </c>
      <c r="N8835" t="b">
        <f t="shared" ref="N8835" si="17932">AND(MIN($F8834,$F8835,$F8836)=$F8835,MAX($H8834,$H8835,$H8836)=$H8835)</f>
        <v>1</v>
      </c>
      <c r="O8835" t="b">
        <f t="shared" ref="O8835" si="17933">AND(NOT(N8834),N8835,NOT(N8836))</f>
        <v>1</v>
      </c>
    </row>
    <row r="8836" spans="1:15" x14ac:dyDescent="0.25">
      <c r="A8836" t="s">
        <v>19</v>
      </c>
      <c r="B8836" t="s">
        <v>18</v>
      </c>
      <c r="C8836">
        <v>250</v>
      </c>
      <c r="D8836">
        <v>55</v>
      </c>
      <c r="E8836" t="b">
        <v>0</v>
      </c>
      <c r="F8836">
        <v>0.253</v>
      </c>
      <c r="G8836">
        <v>256</v>
      </c>
      <c r="H8836">
        <v>256</v>
      </c>
      <c r="I8836">
        <v>18404</v>
      </c>
      <c r="J8836">
        <v>10463</v>
      </c>
      <c r="K8836">
        <v>4974</v>
      </c>
      <c r="L8836">
        <v>15</v>
      </c>
      <c r="M8836">
        <f t="shared" si="17931"/>
        <v>0</v>
      </c>
      <c r="N8836" t="b">
        <f t="shared" ref="N8836" si="17934">AND(MIN($F8834,$F8835,$F8836)=$F8836,MAX($H8834,$H8835,$H8836)=$H8836)</f>
        <v>0</v>
      </c>
      <c r="O8836" t="b">
        <f t="shared" ref="O8836" si="17935">AND(NOT(N8834),NOT(N8835),N8836)</f>
        <v>0</v>
      </c>
    </row>
    <row r="8837" spans="1:15" x14ac:dyDescent="0.25">
      <c r="A8837" t="s">
        <v>13</v>
      </c>
      <c r="B8837" t="s">
        <v>18</v>
      </c>
      <c r="C8837">
        <v>250</v>
      </c>
      <c r="D8837">
        <v>56</v>
      </c>
      <c r="E8837" t="b">
        <v>0</v>
      </c>
      <c r="F8837">
        <v>0.68200000000000005</v>
      </c>
      <c r="G8837">
        <v>256</v>
      </c>
      <c r="H8837">
        <v>256</v>
      </c>
      <c r="I8837">
        <v>60144</v>
      </c>
      <c r="J8837">
        <v>33331</v>
      </c>
      <c r="K8837">
        <v>16405</v>
      </c>
      <c r="L8837">
        <v>25</v>
      </c>
      <c r="M8837">
        <f t="shared" si="17931"/>
        <v>0</v>
      </c>
      <c r="N8837" t="b">
        <f t="shared" ref="N8837" si="17936">AND(MIN($F8837,$F8838,$F8839)=$F8837,MAX($H8837,$H8838,$H8839)=$H8837)</f>
        <v>0</v>
      </c>
      <c r="O8837" t="b">
        <f t="shared" ref="O8837" si="17937">AND(N8837,NOT(N8838),NOT(N8839))</f>
        <v>0</v>
      </c>
    </row>
    <row r="8838" spans="1:15" x14ac:dyDescent="0.25">
      <c r="A8838" t="s">
        <v>15</v>
      </c>
      <c r="B8838" t="s">
        <v>18</v>
      </c>
      <c r="C8838">
        <v>250</v>
      </c>
      <c r="D8838">
        <v>56</v>
      </c>
      <c r="E8838" t="b">
        <v>0</v>
      </c>
      <c r="F8838">
        <v>0.50900000000000001</v>
      </c>
      <c r="G8838">
        <v>256</v>
      </c>
      <c r="H8838">
        <v>256</v>
      </c>
      <c r="I8838">
        <v>33353</v>
      </c>
      <c r="J8838">
        <v>33331</v>
      </c>
      <c r="K8838">
        <v>16405</v>
      </c>
      <c r="L8838">
        <v>25</v>
      </c>
      <c r="M8838">
        <f t="shared" si="17931"/>
        <v>0</v>
      </c>
      <c r="N8838" t="b">
        <f t="shared" ref="N8838" si="17938">AND(MIN($F8837,$F8838,$F8839)=$F8838,MAX($H8837,$H8838,$H8839)=$H8838)</f>
        <v>1</v>
      </c>
      <c r="O8838" t="b">
        <f t="shared" ref="O8838" si="17939">AND(NOT(N8837),N8838,NOT(N8839))</f>
        <v>1</v>
      </c>
    </row>
    <row r="8839" spans="1:15" x14ac:dyDescent="0.25">
      <c r="A8839" t="s">
        <v>19</v>
      </c>
      <c r="B8839" t="s">
        <v>18</v>
      </c>
      <c r="C8839">
        <v>250</v>
      </c>
      <c r="D8839">
        <v>56</v>
      </c>
      <c r="E8839" t="b">
        <v>0</v>
      </c>
      <c r="F8839">
        <v>0.64</v>
      </c>
      <c r="G8839">
        <v>256</v>
      </c>
      <c r="H8839">
        <v>256</v>
      </c>
      <c r="I8839">
        <v>60144</v>
      </c>
      <c r="J8839">
        <v>33331</v>
      </c>
      <c r="K8839">
        <v>16405</v>
      </c>
      <c r="L8839">
        <v>25</v>
      </c>
      <c r="M8839">
        <f t="shared" si="17931"/>
        <v>0</v>
      </c>
      <c r="N8839" t="b">
        <f t="shared" ref="N8839" si="17940">AND(MIN($F8837,$F8838,$F8839)=$F8839,MAX($H8837,$H8838,$H8839)=$H8839)</f>
        <v>0</v>
      </c>
      <c r="O8839" t="b">
        <f t="shared" ref="O8839" si="17941">AND(NOT(N8837),NOT(N8838),N8839)</f>
        <v>0</v>
      </c>
    </row>
    <row r="8840" spans="1:15" x14ac:dyDescent="0.25">
      <c r="A8840" t="s">
        <v>13</v>
      </c>
      <c r="B8840" t="s">
        <v>18</v>
      </c>
      <c r="C8840">
        <v>250</v>
      </c>
      <c r="D8840">
        <v>57</v>
      </c>
      <c r="E8840" t="b">
        <v>0</v>
      </c>
      <c r="F8840">
        <v>0.47099999999999997</v>
      </c>
      <c r="G8840">
        <v>256</v>
      </c>
      <c r="H8840">
        <v>256</v>
      </c>
      <c r="I8840">
        <v>32879</v>
      </c>
      <c r="J8840">
        <v>23838</v>
      </c>
      <c r="K8840">
        <v>11659</v>
      </c>
      <c r="L8840">
        <v>24</v>
      </c>
      <c r="M8840">
        <f t="shared" si="17931"/>
        <v>0</v>
      </c>
      <c r="N8840" t="b">
        <f t="shared" ref="N8840" si="17942">AND(MIN($F8840,$F8841,$F8842)=$F8840,MAX($H8840,$H8841,$H8842)=$H8840)</f>
        <v>0</v>
      </c>
      <c r="O8840" t="b">
        <f t="shared" ref="O8840" si="17943">AND(N8840,NOT(N8841),NOT(N8842))</f>
        <v>0</v>
      </c>
    </row>
    <row r="8841" spans="1:15" x14ac:dyDescent="0.25">
      <c r="A8841" t="s">
        <v>15</v>
      </c>
      <c r="B8841" t="s">
        <v>18</v>
      </c>
      <c r="C8841">
        <v>250</v>
      </c>
      <c r="D8841">
        <v>57</v>
      </c>
      <c r="E8841" t="b">
        <v>0</v>
      </c>
      <c r="F8841">
        <v>0.27500000000000002</v>
      </c>
      <c r="G8841">
        <v>256</v>
      </c>
      <c r="H8841">
        <v>256</v>
      </c>
      <c r="I8841">
        <v>23840</v>
      </c>
      <c r="J8841">
        <v>23838</v>
      </c>
      <c r="K8841">
        <v>11659</v>
      </c>
      <c r="L8841">
        <v>24</v>
      </c>
      <c r="M8841">
        <f t="shared" si="17931"/>
        <v>0</v>
      </c>
      <c r="N8841" t="b">
        <f t="shared" ref="N8841" si="17944">AND(MIN($F8840,$F8841,$F8842)=$F8841,MAX($H8840,$H8841,$H8842)=$H8841)</f>
        <v>1</v>
      </c>
      <c r="O8841" t="b">
        <f t="shared" ref="O8841" si="17945">AND(NOT(N8840),N8841,NOT(N8842))</f>
        <v>1</v>
      </c>
    </row>
    <row r="8842" spans="1:15" x14ac:dyDescent="0.25">
      <c r="A8842" t="s">
        <v>19</v>
      </c>
      <c r="B8842" t="s">
        <v>18</v>
      </c>
      <c r="C8842">
        <v>250</v>
      </c>
      <c r="D8842">
        <v>57</v>
      </c>
      <c r="E8842" t="b">
        <v>0</v>
      </c>
      <c r="F8842">
        <v>0.46200000000000002</v>
      </c>
      <c r="G8842">
        <v>256</v>
      </c>
      <c r="H8842">
        <v>256</v>
      </c>
      <c r="I8842">
        <v>32879</v>
      </c>
      <c r="J8842">
        <v>23838</v>
      </c>
      <c r="K8842">
        <v>11659</v>
      </c>
      <c r="L8842">
        <v>24</v>
      </c>
      <c r="M8842">
        <f t="shared" si="17931"/>
        <v>0</v>
      </c>
      <c r="N8842" t="b">
        <f t="shared" ref="N8842" si="17946">AND(MIN($F8840,$F8841,$F8842)=$F8842,MAX($H8840,$H8841,$H8842)=$H8842)</f>
        <v>0</v>
      </c>
      <c r="O8842" t="b">
        <f t="shared" ref="O8842" si="17947">AND(NOT(N8840),NOT(N8841),N8842)</f>
        <v>0</v>
      </c>
    </row>
    <row r="8843" spans="1:15" x14ac:dyDescent="0.25">
      <c r="A8843" t="s">
        <v>13</v>
      </c>
      <c r="B8843" t="s">
        <v>18</v>
      </c>
      <c r="C8843">
        <v>250</v>
      </c>
      <c r="D8843">
        <v>58</v>
      </c>
      <c r="E8843" t="b">
        <v>0</v>
      </c>
      <c r="F8843">
        <v>0.11899999999999999</v>
      </c>
      <c r="G8843">
        <v>256</v>
      </c>
      <c r="H8843">
        <v>256</v>
      </c>
      <c r="I8843">
        <v>1129</v>
      </c>
      <c r="J8843">
        <v>593</v>
      </c>
      <c r="K8843">
        <v>38</v>
      </c>
      <c r="L8843">
        <v>13</v>
      </c>
      <c r="M8843">
        <f t="shared" si="17931"/>
        <v>0</v>
      </c>
      <c r="N8843" t="b">
        <f t="shared" ref="N8843" si="17948">AND(MIN($F8843,$F8844,$F8845)=$F8843,MAX($H8843,$H8844,$H8845)=$H8843)</f>
        <v>0</v>
      </c>
      <c r="O8843" t="b">
        <f t="shared" ref="O8843" si="17949">AND(N8843,NOT(N8844),NOT(N8845))</f>
        <v>0</v>
      </c>
    </row>
    <row r="8844" spans="1:15" x14ac:dyDescent="0.25">
      <c r="A8844" t="s">
        <v>15</v>
      </c>
      <c r="B8844" t="s">
        <v>18</v>
      </c>
      <c r="C8844">
        <v>250</v>
      </c>
      <c r="D8844">
        <v>58</v>
      </c>
      <c r="E8844" t="b">
        <v>1</v>
      </c>
      <c r="F8844">
        <v>10.000999999999999</v>
      </c>
      <c r="G8844">
        <v>256</v>
      </c>
      <c r="H8844">
        <v>0</v>
      </c>
      <c r="I8844">
        <v>181997</v>
      </c>
      <c r="J8844">
        <v>181995</v>
      </c>
      <c r="K8844">
        <v>90995</v>
      </c>
      <c r="L8844">
        <v>14</v>
      </c>
      <c r="M8844">
        <f t="shared" si="17931"/>
        <v>256</v>
      </c>
      <c r="N8844" t="b">
        <f t="shared" ref="N8844" si="17950">AND(MIN($F8843,$F8844,$F8845)=$F8844,MAX($H8843,$H8844,$H8845)=$H8844)</f>
        <v>0</v>
      </c>
      <c r="O8844" t="b">
        <f t="shared" ref="O8844" si="17951">AND(NOT(N8843),N8844,NOT(N8845))</f>
        <v>0</v>
      </c>
    </row>
    <row r="8845" spans="1:15" x14ac:dyDescent="0.25">
      <c r="A8845" t="s">
        <v>19</v>
      </c>
      <c r="B8845" t="s">
        <v>18</v>
      </c>
      <c r="C8845">
        <v>250</v>
      </c>
      <c r="D8845">
        <v>58</v>
      </c>
      <c r="E8845" t="b">
        <v>0</v>
      </c>
      <c r="F8845">
        <v>0.105</v>
      </c>
      <c r="G8845">
        <v>256</v>
      </c>
      <c r="H8845">
        <v>256</v>
      </c>
      <c r="I8845">
        <v>1129</v>
      </c>
      <c r="J8845">
        <v>593</v>
      </c>
      <c r="K8845">
        <v>38</v>
      </c>
      <c r="L8845">
        <v>13</v>
      </c>
      <c r="M8845">
        <f t="shared" si="17931"/>
        <v>0</v>
      </c>
      <c r="N8845" t="b">
        <f t="shared" ref="N8845" si="17952">AND(MIN($F8843,$F8844,$F8845)=$F8845,MAX($H8843,$H8844,$H8845)=$H8845)</f>
        <v>1</v>
      </c>
      <c r="O8845" t="b">
        <f t="shared" ref="O8845" si="17953">AND(NOT(N8843),NOT(N8844),N8845)</f>
        <v>1</v>
      </c>
    </row>
    <row r="8846" spans="1:15" x14ac:dyDescent="0.25">
      <c r="A8846" t="s">
        <v>13</v>
      </c>
      <c r="B8846" t="s">
        <v>18</v>
      </c>
      <c r="C8846">
        <v>250</v>
      </c>
      <c r="D8846">
        <v>59</v>
      </c>
      <c r="E8846" t="b">
        <v>0</v>
      </c>
      <c r="F8846">
        <v>0.3</v>
      </c>
      <c r="G8846">
        <v>256</v>
      </c>
      <c r="H8846">
        <v>256</v>
      </c>
      <c r="I8846">
        <v>17792</v>
      </c>
      <c r="J8846">
        <v>11155</v>
      </c>
      <c r="K8846">
        <v>5319</v>
      </c>
      <c r="L8846">
        <v>14</v>
      </c>
      <c r="M8846">
        <f t="shared" si="17931"/>
        <v>0</v>
      </c>
      <c r="N8846" t="b">
        <f t="shared" ref="N8846" si="17954">AND(MIN($F8846,$F8847,$F8848)=$F8846,MAX($H8846,$H8847,$H8848)=$H8846)</f>
        <v>0</v>
      </c>
      <c r="O8846" t="b">
        <f t="shared" ref="O8846" si="17955">AND(N8846,NOT(N8847),NOT(N8848))</f>
        <v>0</v>
      </c>
    </row>
    <row r="8847" spans="1:15" x14ac:dyDescent="0.25">
      <c r="A8847" t="s">
        <v>15</v>
      </c>
      <c r="B8847" t="s">
        <v>18</v>
      </c>
      <c r="C8847">
        <v>250</v>
      </c>
      <c r="D8847">
        <v>59</v>
      </c>
      <c r="E8847" t="b">
        <v>0</v>
      </c>
      <c r="F8847">
        <v>0.23699999999999999</v>
      </c>
      <c r="G8847">
        <v>256</v>
      </c>
      <c r="H8847">
        <v>256</v>
      </c>
      <c r="I8847">
        <v>11157</v>
      </c>
      <c r="J8847">
        <v>11155</v>
      </c>
      <c r="K8847">
        <v>5319</v>
      </c>
      <c r="L8847">
        <v>14</v>
      </c>
      <c r="M8847">
        <f t="shared" si="17931"/>
        <v>0</v>
      </c>
      <c r="N8847" t="b">
        <f t="shared" ref="N8847" si="17956">AND(MIN($F8846,$F8847,$F8848)=$F8847,MAX($H8846,$H8847,$H8848)=$H8847)</f>
        <v>1</v>
      </c>
      <c r="O8847" t="b">
        <f t="shared" ref="O8847" si="17957">AND(NOT(N8846),N8847,NOT(N8848))</f>
        <v>1</v>
      </c>
    </row>
    <row r="8848" spans="1:15" x14ac:dyDescent="0.25">
      <c r="A8848" t="s">
        <v>19</v>
      </c>
      <c r="B8848" t="s">
        <v>18</v>
      </c>
      <c r="C8848">
        <v>250</v>
      </c>
      <c r="D8848">
        <v>59</v>
      </c>
      <c r="E8848" t="b">
        <v>0</v>
      </c>
      <c r="F8848">
        <v>0.29699999999999999</v>
      </c>
      <c r="G8848">
        <v>256</v>
      </c>
      <c r="H8848">
        <v>256</v>
      </c>
      <c r="I8848">
        <v>17792</v>
      </c>
      <c r="J8848">
        <v>11155</v>
      </c>
      <c r="K8848">
        <v>5319</v>
      </c>
      <c r="L8848">
        <v>14</v>
      </c>
      <c r="M8848">
        <f t="shared" si="17931"/>
        <v>0</v>
      </c>
      <c r="N8848" t="b">
        <f t="shared" ref="N8848" si="17958">AND(MIN($F8846,$F8847,$F8848)=$F8848,MAX($H8846,$H8847,$H8848)=$H8848)</f>
        <v>0</v>
      </c>
      <c r="O8848" t="b">
        <f t="shared" ref="O8848" si="17959">AND(NOT(N8846),NOT(N8847),N8848)</f>
        <v>0</v>
      </c>
    </row>
    <row r="8849" spans="1:15" x14ac:dyDescent="0.25">
      <c r="A8849" t="s">
        <v>13</v>
      </c>
      <c r="B8849" t="s">
        <v>18</v>
      </c>
      <c r="C8849">
        <v>250</v>
      </c>
      <c r="D8849">
        <v>5</v>
      </c>
      <c r="E8849" t="b">
        <v>0</v>
      </c>
      <c r="F8849">
        <v>0.21</v>
      </c>
      <c r="G8849">
        <v>256</v>
      </c>
      <c r="H8849">
        <v>256</v>
      </c>
      <c r="I8849">
        <v>12838</v>
      </c>
      <c r="J8849">
        <v>6691</v>
      </c>
      <c r="K8849">
        <v>3085</v>
      </c>
      <c r="L8849">
        <v>22</v>
      </c>
      <c r="M8849">
        <f t="shared" si="17931"/>
        <v>0</v>
      </c>
      <c r="N8849" t="b">
        <f t="shared" ref="N8849" si="17960">AND(MIN($F8849,$F8850,$F8851)=$F8849,MAX($H8849,$H8850,$H8851)=$H8849)</f>
        <v>0</v>
      </c>
      <c r="O8849" t="b">
        <f t="shared" ref="O8849" si="17961">AND(N8849,NOT(N8850),NOT(N8851))</f>
        <v>0</v>
      </c>
    </row>
    <row r="8850" spans="1:15" x14ac:dyDescent="0.25">
      <c r="A8850" t="s">
        <v>15</v>
      </c>
      <c r="B8850" t="s">
        <v>18</v>
      </c>
      <c r="C8850">
        <v>250</v>
      </c>
      <c r="D8850">
        <v>5</v>
      </c>
      <c r="E8850" t="b">
        <v>0</v>
      </c>
      <c r="F8850">
        <v>0.159</v>
      </c>
      <c r="G8850">
        <v>256</v>
      </c>
      <c r="H8850">
        <v>256</v>
      </c>
      <c r="I8850">
        <v>6818</v>
      </c>
      <c r="J8850">
        <v>6691</v>
      </c>
      <c r="K8850">
        <v>3085</v>
      </c>
      <c r="L8850">
        <v>22</v>
      </c>
      <c r="M8850">
        <f t="shared" si="17931"/>
        <v>0</v>
      </c>
      <c r="N8850" t="b">
        <f t="shared" ref="N8850" si="17962">AND(MIN($F8849,$F8850,$F8851)=$F8850,MAX($H8849,$H8850,$H8851)=$H8850)</f>
        <v>1</v>
      </c>
      <c r="O8850" t="b">
        <f t="shared" ref="O8850" si="17963">AND(NOT(N8849),N8850,NOT(N8851))</f>
        <v>1</v>
      </c>
    </row>
    <row r="8851" spans="1:15" x14ac:dyDescent="0.25">
      <c r="A8851" t="s">
        <v>19</v>
      </c>
      <c r="B8851" t="s">
        <v>18</v>
      </c>
      <c r="C8851">
        <v>250</v>
      </c>
      <c r="D8851">
        <v>5</v>
      </c>
      <c r="E8851" t="b">
        <v>0</v>
      </c>
      <c r="F8851">
        <v>0.23</v>
      </c>
      <c r="G8851">
        <v>256</v>
      </c>
      <c r="H8851">
        <v>256</v>
      </c>
      <c r="I8851">
        <v>12838</v>
      </c>
      <c r="J8851">
        <v>6691</v>
      </c>
      <c r="K8851">
        <v>3085</v>
      </c>
      <c r="L8851">
        <v>22</v>
      </c>
      <c r="M8851">
        <f t="shared" si="17931"/>
        <v>0</v>
      </c>
      <c r="N8851" t="b">
        <f t="shared" ref="N8851" si="17964">AND(MIN($F8849,$F8850,$F8851)=$F8851,MAX($H8849,$H8850,$H8851)=$H8851)</f>
        <v>0</v>
      </c>
      <c r="O8851" t="b">
        <f t="shared" ref="O8851" si="17965">AND(NOT(N8849),NOT(N8850),N8851)</f>
        <v>0</v>
      </c>
    </row>
    <row r="8852" spans="1:15" x14ac:dyDescent="0.25">
      <c r="A8852" t="s">
        <v>13</v>
      </c>
      <c r="B8852" t="s">
        <v>18</v>
      </c>
      <c r="C8852">
        <v>250</v>
      </c>
      <c r="D8852">
        <v>60</v>
      </c>
      <c r="E8852" t="b">
        <v>0</v>
      </c>
      <c r="F8852">
        <v>0.442</v>
      </c>
      <c r="G8852">
        <v>256</v>
      </c>
      <c r="H8852">
        <v>256</v>
      </c>
      <c r="I8852">
        <v>42995</v>
      </c>
      <c r="J8852">
        <v>24647</v>
      </c>
      <c r="K8852">
        <v>12066</v>
      </c>
      <c r="L8852">
        <v>14</v>
      </c>
      <c r="M8852">
        <f t="shared" si="17931"/>
        <v>0</v>
      </c>
      <c r="N8852" t="b">
        <f t="shared" ref="N8852" si="17966">AND(MIN($F8852,$F8853,$F8854)=$F8852,MAX($H8852,$H8853,$H8854)=$H8852)</f>
        <v>0</v>
      </c>
      <c r="O8852" t="b">
        <f t="shared" ref="O8852" si="17967">AND(N8852,NOT(N8853),NOT(N8854))</f>
        <v>0</v>
      </c>
    </row>
    <row r="8853" spans="1:15" x14ac:dyDescent="0.25">
      <c r="A8853" t="s">
        <v>15</v>
      </c>
      <c r="B8853" t="s">
        <v>18</v>
      </c>
      <c r="C8853">
        <v>250</v>
      </c>
      <c r="D8853">
        <v>60</v>
      </c>
      <c r="E8853" t="b">
        <v>0</v>
      </c>
      <c r="F8853">
        <v>0.34499999999999997</v>
      </c>
      <c r="G8853">
        <v>256</v>
      </c>
      <c r="H8853">
        <v>256</v>
      </c>
      <c r="I8853">
        <v>24675</v>
      </c>
      <c r="J8853">
        <v>24647</v>
      </c>
      <c r="K8853">
        <v>12066</v>
      </c>
      <c r="L8853">
        <v>14</v>
      </c>
      <c r="M8853">
        <f t="shared" si="17931"/>
        <v>0</v>
      </c>
      <c r="N8853" t="b">
        <f t="shared" ref="N8853" si="17968">AND(MIN($F8852,$F8853,$F8854)=$F8853,MAX($H8852,$H8853,$H8854)=$H8853)</f>
        <v>1</v>
      </c>
      <c r="O8853" t="b">
        <f t="shared" ref="O8853" si="17969">AND(NOT(N8852),N8853,NOT(N8854))</f>
        <v>1</v>
      </c>
    </row>
    <row r="8854" spans="1:15" x14ac:dyDescent="0.25">
      <c r="A8854" t="s">
        <v>19</v>
      </c>
      <c r="B8854" t="s">
        <v>18</v>
      </c>
      <c r="C8854">
        <v>250</v>
      </c>
      <c r="D8854">
        <v>60</v>
      </c>
      <c r="E8854" t="b">
        <v>0</v>
      </c>
      <c r="F8854">
        <v>0.46600000000000003</v>
      </c>
      <c r="G8854">
        <v>256</v>
      </c>
      <c r="H8854">
        <v>256</v>
      </c>
      <c r="I8854">
        <v>42995</v>
      </c>
      <c r="J8854">
        <v>24647</v>
      </c>
      <c r="K8854">
        <v>12066</v>
      </c>
      <c r="L8854">
        <v>14</v>
      </c>
      <c r="M8854">
        <f t="shared" si="17931"/>
        <v>0</v>
      </c>
      <c r="N8854" t="b">
        <f t="shared" ref="N8854" si="17970">AND(MIN($F8852,$F8853,$F8854)=$F8854,MAX($H8852,$H8853,$H8854)=$H8854)</f>
        <v>0</v>
      </c>
      <c r="O8854" t="b">
        <f t="shared" ref="O8854" si="17971">AND(NOT(N8852),NOT(N8853),N8854)</f>
        <v>0</v>
      </c>
    </row>
    <row r="8855" spans="1:15" x14ac:dyDescent="0.25">
      <c r="A8855" t="s">
        <v>13</v>
      </c>
      <c r="B8855" t="s">
        <v>18</v>
      </c>
      <c r="C8855">
        <v>250</v>
      </c>
      <c r="D8855">
        <v>61</v>
      </c>
      <c r="E8855" t="b">
        <v>0</v>
      </c>
      <c r="F8855">
        <v>0.104</v>
      </c>
      <c r="G8855">
        <v>256</v>
      </c>
      <c r="H8855">
        <v>256</v>
      </c>
      <c r="I8855">
        <v>1089</v>
      </c>
      <c r="J8855">
        <v>548</v>
      </c>
      <c r="K8855">
        <v>17</v>
      </c>
      <c r="L8855">
        <v>11</v>
      </c>
      <c r="M8855">
        <f t="shared" si="17931"/>
        <v>0</v>
      </c>
      <c r="N8855" t="b">
        <f t="shared" ref="N8855" si="17972">AND(MIN($F8855,$F8856,$F8857)=$F8855,MAX($H8855,$H8856,$H8857)=$H8855)</f>
        <v>0</v>
      </c>
      <c r="O8855" t="b">
        <f t="shared" ref="O8855" si="17973">AND(N8855,NOT(N8856),NOT(N8857))</f>
        <v>0</v>
      </c>
    </row>
    <row r="8856" spans="1:15" x14ac:dyDescent="0.25">
      <c r="A8856" t="s">
        <v>15</v>
      </c>
      <c r="B8856" t="s">
        <v>18</v>
      </c>
      <c r="C8856">
        <v>250</v>
      </c>
      <c r="D8856">
        <v>61</v>
      </c>
      <c r="E8856" t="b">
        <v>0</v>
      </c>
      <c r="F8856">
        <v>9.2999999999999999E-2</v>
      </c>
      <c r="G8856">
        <v>256</v>
      </c>
      <c r="H8856">
        <v>256</v>
      </c>
      <c r="I8856">
        <v>549</v>
      </c>
      <c r="J8856">
        <v>548</v>
      </c>
      <c r="K8856">
        <v>17</v>
      </c>
      <c r="L8856">
        <v>11</v>
      </c>
      <c r="M8856">
        <f t="shared" si="17931"/>
        <v>0</v>
      </c>
      <c r="N8856" t="b">
        <f t="shared" ref="N8856" si="17974">AND(MIN($F8855,$F8856,$F8857)=$F8856,MAX($H8855,$H8856,$H8857)=$H8856)</f>
        <v>1</v>
      </c>
      <c r="O8856" t="b">
        <f t="shared" ref="O8856" si="17975">AND(NOT(N8855),N8856,NOT(N8857))</f>
        <v>1</v>
      </c>
    </row>
    <row r="8857" spans="1:15" x14ac:dyDescent="0.25">
      <c r="A8857" t="s">
        <v>19</v>
      </c>
      <c r="B8857" t="s">
        <v>18</v>
      </c>
      <c r="C8857">
        <v>250</v>
      </c>
      <c r="D8857">
        <v>61</v>
      </c>
      <c r="E8857" t="b">
        <v>0</v>
      </c>
      <c r="F8857">
        <v>0.11700000000000001</v>
      </c>
      <c r="G8857">
        <v>256</v>
      </c>
      <c r="H8857">
        <v>256</v>
      </c>
      <c r="I8857">
        <v>1089</v>
      </c>
      <c r="J8857">
        <v>548</v>
      </c>
      <c r="K8857">
        <v>17</v>
      </c>
      <c r="L8857">
        <v>11</v>
      </c>
      <c r="M8857">
        <f t="shared" si="17931"/>
        <v>0</v>
      </c>
      <c r="N8857" t="b">
        <f t="shared" ref="N8857" si="17976">AND(MIN($F8855,$F8856,$F8857)=$F8857,MAX($H8855,$H8856,$H8857)=$H8857)</f>
        <v>0</v>
      </c>
      <c r="O8857" t="b">
        <f t="shared" ref="O8857" si="17977">AND(NOT(N8855),NOT(N8856),N8857)</f>
        <v>0</v>
      </c>
    </row>
    <row r="8858" spans="1:15" x14ac:dyDescent="0.25">
      <c r="A8858" t="s">
        <v>13</v>
      </c>
      <c r="B8858" t="s">
        <v>18</v>
      </c>
      <c r="C8858">
        <v>250</v>
      </c>
      <c r="D8858">
        <v>62</v>
      </c>
      <c r="E8858" t="b">
        <v>0</v>
      </c>
      <c r="F8858">
        <v>0.161</v>
      </c>
      <c r="G8858">
        <v>256</v>
      </c>
      <c r="H8858">
        <v>256</v>
      </c>
      <c r="I8858">
        <v>4860</v>
      </c>
      <c r="J8858">
        <v>4267</v>
      </c>
      <c r="K8858">
        <v>1877</v>
      </c>
      <c r="L8858">
        <v>9</v>
      </c>
      <c r="M8858">
        <f t="shared" si="17931"/>
        <v>0</v>
      </c>
      <c r="N8858" t="b">
        <f t="shared" ref="N8858" si="17978">AND(MIN($F8858,$F8859,$F8860)=$F8858,MAX($H8858,$H8859,$H8860)=$H8858)</f>
        <v>0</v>
      </c>
      <c r="O8858" t="b">
        <f t="shared" ref="O8858" si="17979">AND(N8858,NOT(N8859),NOT(N8860))</f>
        <v>0</v>
      </c>
    </row>
    <row r="8859" spans="1:15" x14ac:dyDescent="0.25">
      <c r="A8859" t="s">
        <v>15</v>
      </c>
      <c r="B8859" t="s">
        <v>18</v>
      </c>
      <c r="C8859">
        <v>250</v>
      </c>
      <c r="D8859">
        <v>62</v>
      </c>
      <c r="E8859" t="b">
        <v>0</v>
      </c>
      <c r="F8859">
        <v>0.16800000000000001</v>
      </c>
      <c r="G8859">
        <v>256</v>
      </c>
      <c r="H8859">
        <v>256</v>
      </c>
      <c r="I8859">
        <v>4267</v>
      </c>
      <c r="J8859">
        <v>4267</v>
      </c>
      <c r="K8859">
        <v>1877</v>
      </c>
      <c r="L8859">
        <v>9</v>
      </c>
      <c r="M8859">
        <f t="shared" si="17931"/>
        <v>0</v>
      </c>
      <c r="N8859" t="b">
        <f t="shared" ref="N8859" si="17980">AND(MIN($F8858,$F8859,$F8860)=$F8859,MAX($H8858,$H8859,$H8860)=$H8859)</f>
        <v>0</v>
      </c>
      <c r="O8859" t="b">
        <f t="shared" ref="O8859" si="17981">AND(NOT(N8858),N8859,NOT(N8860))</f>
        <v>0</v>
      </c>
    </row>
    <row r="8860" spans="1:15" x14ac:dyDescent="0.25">
      <c r="A8860" t="s">
        <v>19</v>
      </c>
      <c r="B8860" t="s">
        <v>18</v>
      </c>
      <c r="C8860">
        <v>250</v>
      </c>
      <c r="D8860">
        <v>62</v>
      </c>
      <c r="E8860" t="b">
        <v>0</v>
      </c>
      <c r="F8860">
        <v>0.13300000000000001</v>
      </c>
      <c r="G8860">
        <v>256</v>
      </c>
      <c r="H8860">
        <v>256</v>
      </c>
      <c r="I8860">
        <v>4860</v>
      </c>
      <c r="J8860">
        <v>4267</v>
      </c>
      <c r="K8860">
        <v>1877</v>
      </c>
      <c r="L8860">
        <v>9</v>
      </c>
      <c r="M8860">
        <f t="shared" si="17931"/>
        <v>0</v>
      </c>
      <c r="N8860" t="b">
        <f t="shared" ref="N8860" si="17982">AND(MIN($F8858,$F8859,$F8860)=$F8860,MAX($H8858,$H8859,$H8860)=$H8860)</f>
        <v>1</v>
      </c>
      <c r="O8860" t="b">
        <f t="shared" ref="O8860" si="17983">AND(NOT(N8858),NOT(N8859),N8860)</f>
        <v>1</v>
      </c>
    </row>
    <row r="8861" spans="1:15" x14ac:dyDescent="0.25">
      <c r="A8861" t="s">
        <v>13</v>
      </c>
      <c r="B8861" t="s">
        <v>18</v>
      </c>
      <c r="C8861">
        <v>250</v>
      </c>
      <c r="D8861">
        <v>63</v>
      </c>
      <c r="E8861" t="b">
        <v>0</v>
      </c>
      <c r="F8861">
        <v>0.33800000000000002</v>
      </c>
      <c r="G8861">
        <v>256</v>
      </c>
      <c r="H8861">
        <v>256</v>
      </c>
      <c r="I8861">
        <v>23228</v>
      </c>
      <c r="J8861">
        <v>13473</v>
      </c>
      <c r="K8861">
        <v>6476</v>
      </c>
      <c r="L8861">
        <v>21</v>
      </c>
      <c r="M8861">
        <f t="shared" si="17931"/>
        <v>0</v>
      </c>
      <c r="N8861" t="b">
        <f t="shared" ref="N8861" si="17984">AND(MIN($F8861,$F8862,$F8863)=$F8861,MAX($H8861,$H8862,$H8863)=$H8861)</f>
        <v>0</v>
      </c>
      <c r="O8861" t="b">
        <f t="shared" ref="O8861" si="17985">AND(N8861,NOT(N8862),NOT(N8863))</f>
        <v>0</v>
      </c>
    </row>
    <row r="8862" spans="1:15" x14ac:dyDescent="0.25">
      <c r="A8862" t="s">
        <v>15</v>
      </c>
      <c r="B8862" t="s">
        <v>18</v>
      </c>
      <c r="C8862">
        <v>250</v>
      </c>
      <c r="D8862">
        <v>63</v>
      </c>
      <c r="E8862" t="b">
        <v>0</v>
      </c>
      <c r="F8862">
        <v>0.216</v>
      </c>
      <c r="G8862">
        <v>256</v>
      </c>
      <c r="H8862">
        <v>256</v>
      </c>
      <c r="I8862">
        <v>13574</v>
      </c>
      <c r="J8862">
        <v>13473</v>
      </c>
      <c r="K8862">
        <v>6476</v>
      </c>
      <c r="L8862">
        <v>21</v>
      </c>
      <c r="M8862">
        <f t="shared" si="17931"/>
        <v>0</v>
      </c>
      <c r="N8862" t="b">
        <f t="shared" ref="N8862" si="17986">AND(MIN($F8861,$F8862,$F8863)=$F8862,MAX($H8861,$H8862,$H8863)=$H8862)</f>
        <v>1</v>
      </c>
      <c r="O8862" t="b">
        <f t="shared" ref="O8862" si="17987">AND(NOT(N8861),N8862,NOT(N8863))</f>
        <v>1</v>
      </c>
    </row>
    <row r="8863" spans="1:15" x14ac:dyDescent="0.25">
      <c r="A8863" t="s">
        <v>19</v>
      </c>
      <c r="B8863" t="s">
        <v>18</v>
      </c>
      <c r="C8863">
        <v>250</v>
      </c>
      <c r="D8863">
        <v>63</v>
      </c>
      <c r="E8863" t="b">
        <v>0</v>
      </c>
      <c r="F8863">
        <v>0.32</v>
      </c>
      <c r="G8863">
        <v>256</v>
      </c>
      <c r="H8863">
        <v>256</v>
      </c>
      <c r="I8863">
        <v>23228</v>
      </c>
      <c r="J8863">
        <v>13473</v>
      </c>
      <c r="K8863">
        <v>6476</v>
      </c>
      <c r="L8863">
        <v>21</v>
      </c>
      <c r="M8863">
        <f t="shared" si="17931"/>
        <v>0</v>
      </c>
      <c r="N8863" t="b">
        <f t="shared" ref="N8863" si="17988">AND(MIN($F8861,$F8862,$F8863)=$F8863,MAX($H8861,$H8862,$H8863)=$H8863)</f>
        <v>0</v>
      </c>
      <c r="O8863" t="b">
        <f t="shared" ref="O8863" si="17989">AND(NOT(N8861),NOT(N8862),N8863)</f>
        <v>0</v>
      </c>
    </row>
    <row r="8864" spans="1:15" x14ac:dyDescent="0.25">
      <c r="A8864" t="s">
        <v>13</v>
      </c>
      <c r="B8864" t="s">
        <v>18</v>
      </c>
      <c r="C8864">
        <v>250</v>
      </c>
      <c r="D8864">
        <v>64</v>
      </c>
      <c r="E8864" t="b">
        <v>0</v>
      </c>
      <c r="F8864">
        <v>0.28699999999999998</v>
      </c>
      <c r="G8864">
        <v>256</v>
      </c>
      <c r="H8864">
        <v>256</v>
      </c>
      <c r="I8864">
        <v>19950</v>
      </c>
      <c r="J8864">
        <v>10932</v>
      </c>
      <c r="K8864">
        <v>5208</v>
      </c>
      <c r="L8864">
        <v>14</v>
      </c>
      <c r="M8864">
        <f t="shared" si="17931"/>
        <v>0</v>
      </c>
      <c r="N8864" t="b">
        <f t="shared" ref="N8864" si="17990">AND(MIN($F8864,$F8865,$F8866)=$F8864,MAX($H8864,$H8865,$H8866)=$H8864)</f>
        <v>0</v>
      </c>
      <c r="O8864" t="b">
        <f t="shared" ref="O8864" si="17991">AND(N8864,NOT(N8865),NOT(N8866))</f>
        <v>0</v>
      </c>
    </row>
    <row r="8865" spans="1:15" x14ac:dyDescent="0.25">
      <c r="A8865" t="s">
        <v>15</v>
      </c>
      <c r="B8865" t="s">
        <v>18</v>
      </c>
      <c r="C8865">
        <v>250</v>
      </c>
      <c r="D8865">
        <v>64</v>
      </c>
      <c r="E8865" t="b">
        <v>0</v>
      </c>
      <c r="F8865">
        <v>0.19600000000000001</v>
      </c>
      <c r="G8865">
        <v>256</v>
      </c>
      <c r="H8865">
        <v>256</v>
      </c>
      <c r="I8865">
        <v>10955</v>
      </c>
      <c r="J8865">
        <v>10932</v>
      </c>
      <c r="K8865">
        <v>5208</v>
      </c>
      <c r="L8865">
        <v>14</v>
      </c>
      <c r="M8865">
        <f t="shared" si="17931"/>
        <v>0</v>
      </c>
      <c r="N8865" t="b">
        <f t="shared" ref="N8865" si="17992">AND(MIN($F8864,$F8865,$F8866)=$F8865,MAX($H8864,$H8865,$H8866)=$H8865)</f>
        <v>1</v>
      </c>
      <c r="O8865" t="b">
        <f t="shared" ref="O8865" si="17993">AND(NOT(N8864),N8865,NOT(N8866))</f>
        <v>1</v>
      </c>
    </row>
    <row r="8866" spans="1:15" x14ac:dyDescent="0.25">
      <c r="A8866" t="s">
        <v>19</v>
      </c>
      <c r="B8866" t="s">
        <v>18</v>
      </c>
      <c r="C8866">
        <v>250</v>
      </c>
      <c r="D8866">
        <v>64</v>
      </c>
      <c r="E8866" t="b">
        <v>0</v>
      </c>
      <c r="F8866">
        <v>0.29399999999999998</v>
      </c>
      <c r="G8866">
        <v>256</v>
      </c>
      <c r="H8866">
        <v>256</v>
      </c>
      <c r="I8866">
        <v>19950</v>
      </c>
      <c r="J8866">
        <v>10932</v>
      </c>
      <c r="K8866">
        <v>5208</v>
      </c>
      <c r="L8866">
        <v>14</v>
      </c>
      <c r="M8866">
        <f t="shared" si="17931"/>
        <v>0</v>
      </c>
      <c r="N8866" t="b">
        <f t="shared" ref="N8866" si="17994">AND(MIN($F8864,$F8865,$F8866)=$F8866,MAX($H8864,$H8865,$H8866)=$H8866)</f>
        <v>0</v>
      </c>
      <c r="O8866" t="b">
        <f t="shared" ref="O8866" si="17995">AND(NOT(N8864),NOT(N8865),N8866)</f>
        <v>0</v>
      </c>
    </row>
    <row r="8867" spans="1:15" x14ac:dyDescent="0.25">
      <c r="A8867" t="s">
        <v>13</v>
      </c>
      <c r="B8867" t="s">
        <v>18</v>
      </c>
      <c r="C8867">
        <v>250</v>
      </c>
      <c r="D8867">
        <v>65</v>
      </c>
      <c r="E8867" t="b">
        <v>0</v>
      </c>
      <c r="F8867">
        <v>0.56000000000000005</v>
      </c>
      <c r="G8867">
        <v>256</v>
      </c>
      <c r="H8867">
        <v>256</v>
      </c>
      <c r="I8867">
        <v>36737</v>
      </c>
      <c r="J8867">
        <v>21826</v>
      </c>
      <c r="K8867">
        <v>10653</v>
      </c>
      <c r="L8867">
        <v>18</v>
      </c>
      <c r="M8867">
        <f t="shared" si="17931"/>
        <v>0</v>
      </c>
      <c r="N8867" t="b">
        <f t="shared" ref="N8867" si="17996">AND(MIN($F8867,$F8868,$F8869)=$F8867,MAX($H8867,$H8868,$H8869)=$H8867)</f>
        <v>0</v>
      </c>
      <c r="O8867" t="b">
        <f t="shared" ref="O8867" si="17997">AND(N8867,NOT(N8868),NOT(N8869))</f>
        <v>0</v>
      </c>
    </row>
    <row r="8868" spans="1:15" x14ac:dyDescent="0.25">
      <c r="A8868" t="s">
        <v>15</v>
      </c>
      <c r="B8868" t="s">
        <v>18</v>
      </c>
      <c r="C8868">
        <v>250</v>
      </c>
      <c r="D8868">
        <v>65</v>
      </c>
      <c r="E8868" t="b">
        <v>0</v>
      </c>
      <c r="F8868">
        <v>0.32300000000000001</v>
      </c>
      <c r="G8868">
        <v>256</v>
      </c>
      <c r="H8868">
        <v>256</v>
      </c>
      <c r="I8868">
        <v>21870</v>
      </c>
      <c r="J8868">
        <v>21826</v>
      </c>
      <c r="K8868">
        <v>10653</v>
      </c>
      <c r="L8868">
        <v>18</v>
      </c>
      <c r="M8868">
        <f t="shared" si="17931"/>
        <v>0</v>
      </c>
      <c r="N8868" t="b">
        <f t="shared" ref="N8868" si="17998">AND(MIN($F8867,$F8868,$F8869)=$F8868,MAX($H8867,$H8868,$H8869)=$H8868)</f>
        <v>1</v>
      </c>
      <c r="O8868" t="b">
        <f t="shared" ref="O8868" si="17999">AND(NOT(N8867),N8868,NOT(N8869))</f>
        <v>1</v>
      </c>
    </row>
    <row r="8869" spans="1:15" x14ac:dyDescent="0.25">
      <c r="A8869" t="s">
        <v>19</v>
      </c>
      <c r="B8869" t="s">
        <v>18</v>
      </c>
      <c r="C8869">
        <v>250</v>
      </c>
      <c r="D8869">
        <v>65</v>
      </c>
      <c r="E8869" t="b">
        <v>0</v>
      </c>
      <c r="F8869">
        <v>0.435</v>
      </c>
      <c r="G8869">
        <v>256</v>
      </c>
      <c r="H8869">
        <v>256</v>
      </c>
      <c r="I8869">
        <v>36737</v>
      </c>
      <c r="J8869">
        <v>21826</v>
      </c>
      <c r="K8869">
        <v>10653</v>
      </c>
      <c r="L8869">
        <v>18</v>
      </c>
      <c r="M8869">
        <f t="shared" si="17931"/>
        <v>0</v>
      </c>
      <c r="N8869" t="b">
        <f t="shared" ref="N8869" si="18000">AND(MIN($F8867,$F8868,$F8869)=$F8869,MAX($H8867,$H8868,$H8869)=$H8869)</f>
        <v>0</v>
      </c>
      <c r="O8869" t="b">
        <f t="shared" ref="O8869" si="18001">AND(NOT(N8867),NOT(N8868),N8869)</f>
        <v>0</v>
      </c>
    </row>
    <row r="8870" spans="1:15" x14ac:dyDescent="0.25">
      <c r="A8870" t="s">
        <v>13</v>
      </c>
      <c r="B8870" t="s">
        <v>18</v>
      </c>
      <c r="C8870">
        <v>250</v>
      </c>
      <c r="D8870">
        <v>66</v>
      </c>
      <c r="E8870" t="b">
        <v>0</v>
      </c>
      <c r="F8870">
        <v>0.221</v>
      </c>
      <c r="G8870">
        <v>256</v>
      </c>
      <c r="H8870">
        <v>256</v>
      </c>
      <c r="I8870">
        <v>10432</v>
      </c>
      <c r="J8870">
        <v>9046</v>
      </c>
      <c r="K8870">
        <v>4262</v>
      </c>
      <c r="L8870">
        <v>19</v>
      </c>
      <c r="M8870">
        <f t="shared" si="17931"/>
        <v>0</v>
      </c>
      <c r="N8870" t="b">
        <f t="shared" ref="N8870" si="18002">AND(MIN($F8870,$F8871,$F8872)=$F8870,MAX($H8870,$H8871,$H8872)=$H8870)</f>
        <v>1</v>
      </c>
      <c r="O8870" t="b">
        <f t="shared" ref="O8870" si="18003">AND(N8870,NOT(N8871),NOT(N8872))</f>
        <v>1</v>
      </c>
    </row>
    <row r="8871" spans="1:15" x14ac:dyDescent="0.25">
      <c r="A8871" t="s">
        <v>15</v>
      </c>
      <c r="B8871" t="s">
        <v>18</v>
      </c>
      <c r="C8871">
        <v>250</v>
      </c>
      <c r="D8871">
        <v>66</v>
      </c>
      <c r="E8871" t="b">
        <v>0</v>
      </c>
      <c r="F8871">
        <v>0.253</v>
      </c>
      <c r="G8871">
        <v>256</v>
      </c>
      <c r="H8871">
        <v>256</v>
      </c>
      <c r="I8871">
        <v>9047</v>
      </c>
      <c r="J8871">
        <v>9046</v>
      </c>
      <c r="K8871">
        <v>4262</v>
      </c>
      <c r="L8871">
        <v>19</v>
      </c>
      <c r="M8871">
        <f t="shared" si="17931"/>
        <v>0</v>
      </c>
      <c r="N8871" t="b">
        <f t="shared" ref="N8871" si="18004">AND(MIN($F8870,$F8871,$F8872)=$F8871,MAX($H8870,$H8871,$H8872)=$H8871)</f>
        <v>0</v>
      </c>
      <c r="O8871" t="b">
        <f t="shared" ref="O8871" si="18005">AND(NOT(N8870),N8871,NOT(N8872))</f>
        <v>0</v>
      </c>
    </row>
    <row r="8872" spans="1:15" x14ac:dyDescent="0.25">
      <c r="A8872" t="s">
        <v>19</v>
      </c>
      <c r="B8872" t="s">
        <v>18</v>
      </c>
      <c r="C8872">
        <v>250</v>
      </c>
      <c r="D8872">
        <v>66</v>
      </c>
      <c r="E8872" t="b">
        <v>0</v>
      </c>
      <c r="F8872">
        <v>0.22900000000000001</v>
      </c>
      <c r="G8872">
        <v>256</v>
      </c>
      <c r="H8872">
        <v>256</v>
      </c>
      <c r="I8872">
        <v>10432</v>
      </c>
      <c r="J8872">
        <v>9046</v>
      </c>
      <c r="K8872">
        <v>4262</v>
      </c>
      <c r="L8872">
        <v>19</v>
      </c>
      <c r="M8872">
        <f t="shared" si="17931"/>
        <v>0</v>
      </c>
      <c r="N8872" t="b">
        <f t="shared" ref="N8872" si="18006">AND(MIN($F8870,$F8871,$F8872)=$F8872,MAX($H8870,$H8871,$H8872)=$H8872)</f>
        <v>0</v>
      </c>
      <c r="O8872" t="b">
        <f t="shared" ref="O8872" si="18007">AND(NOT(N8870),NOT(N8871),N8872)</f>
        <v>0</v>
      </c>
    </row>
    <row r="8873" spans="1:15" x14ac:dyDescent="0.25">
      <c r="A8873" t="s">
        <v>13</v>
      </c>
      <c r="B8873" t="s">
        <v>18</v>
      </c>
      <c r="C8873">
        <v>250</v>
      </c>
      <c r="D8873">
        <v>67</v>
      </c>
      <c r="E8873" t="b">
        <v>0</v>
      </c>
      <c r="F8873">
        <v>0.53200000000000003</v>
      </c>
      <c r="G8873">
        <v>256</v>
      </c>
      <c r="H8873">
        <v>256</v>
      </c>
      <c r="I8873">
        <v>47591</v>
      </c>
      <c r="J8873">
        <v>28648</v>
      </c>
      <c r="K8873">
        <v>14063</v>
      </c>
      <c r="L8873">
        <v>22</v>
      </c>
      <c r="M8873">
        <f t="shared" si="17931"/>
        <v>0</v>
      </c>
      <c r="N8873" t="b">
        <f t="shared" ref="N8873" si="18008">AND(MIN($F8873,$F8874,$F8875)=$F8873,MAX($H8873,$H8874,$H8875)=$H8873)</f>
        <v>0</v>
      </c>
      <c r="O8873" t="b">
        <f t="shared" ref="O8873" si="18009">AND(N8873,NOT(N8874),NOT(N8875))</f>
        <v>0</v>
      </c>
    </row>
    <row r="8874" spans="1:15" x14ac:dyDescent="0.25">
      <c r="A8874" t="s">
        <v>15</v>
      </c>
      <c r="B8874" t="s">
        <v>18</v>
      </c>
      <c r="C8874">
        <v>250</v>
      </c>
      <c r="D8874">
        <v>67</v>
      </c>
      <c r="E8874" t="b">
        <v>0</v>
      </c>
      <c r="F8874">
        <v>0.32300000000000001</v>
      </c>
      <c r="G8874">
        <v>256</v>
      </c>
      <c r="H8874">
        <v>256</v>
      </c>
      <c r="I8874">
        <v>28739</v>
      </c>
      <c r="J8874">
        <v>28648</v>
      </c>
      <c r="K8874">
        <v>14063</v>
      </c>
      <c r="L8874">
        <v>22</v>
      </c>
      <c r="M8874">
        <f t="shared" si="17931"/>
        <v>0</v>
      </c>
      <c r="N8874" t="b">
        <f t="shared" ref="N8874" si="18010">AND(MIN($F8873,$F8874,$F8875)=$F8874,MAX($H8873,$H8874,$H8875)=$H8874)</f>
        <v>1</v>
      </c>
      <c r="O8874" t="b">
        <f t="shared" ref="O8874" si="18011">AND(NOT(N8873),N8874,NOT(N8875))</f>
        <v>1</v>
      </c>
    </row>
    <row r="8875" spans="1:15" x14ac:dyDescent="0.25">
      <c r="A8875" t="s">
        <v>19</v>
      </c>
      <c r="B8875" t="s">
        <v>18</v>
      </c>
      <c r="C8875">
        <v>250</v>
      </c>
      <c r="D8875">
        <v>67</v>
      </c>
      <c r="E8875" t="b">
        <v>0</v>
      </c>
      <c r="F8875">
        <v>0.50800000000000001</v>
      </c>
      <c r="G8875">
        <v>256</v>
      </c>
      <c r="H8875">
        <v>256</v>
      </c>
      <c r="I8875">
        <v>47591</v>
      </c>
      <c r="J8875">
        <v>28648</v>
      </c>
      <c r="K8875">
        <v>14063</v>
      </c>
      <c r="L8875">
        <v>22</v>
      </c>
      <c r="M8875">
        <f t="shared" si="17931"/>
        <v>0</v>
      </c>
      <c r="N8875" t="b">
        <f t="shared" ref="N8875" si="18012">AND(MIN($F8873,$F8874,$F8875)=$F8875,MAX($H8873,$H8874,$H8875)=$H8875)</f>
        <v>0</v>
      </c>
      <c r="O8875" t="b">
        <f t="shared" ref="O8875" si="18013">AND(NOT(N8873),NOT(N8874),N8875)</f>
        <v>0</v>
      </c>
    </row>
    <row r="8876" spans="1:15" x14ac:dyDescent="0.25">
      <c r="A8876" t="s">
        <v>13</v>
      </c>
      <c r="B8876" t="s">
        <v>18</v>
      </c>
      <c r="C8876">
        <v>250</v>
      </c>
      <c r="D8876">
        <v>68</v>
      </c>
      <c r="E8876" t="b">
        <v>0</v>
      </c>
      <c r="F8876">
        <v>0.126</v>
      </c>
      <c r="G8876">
        <v>256</v>
      </c>
      <c r="H8876">
        <v>256</v>
      </c>
      <c r="I8876">
        <v>1047</v>
      </c>
      <c r="J8876">
        <v>521</v>
      </c>
      <c r="K8876">
        <v>2</v>
      </c>
      <c r="L8876">
        <v>10</v>
      </c>
      <c r="M8876">
        <f t="shared" si="17931"/>
        <v>0</v>
      </c>
      <c r="N8876" t="b">
        <f t="shared" ref="N8876" si="18014">AND(MIN($F8876,$F8877,$F8878)=$F8876,MAX($H8876,$H8877,$H8878)=$H8876)</f>
        <v>1</v>
      </c>
      <c r="O8876" t="b">
        <f t="shared" ref="O8876" si="18015">AND(N8876,NOT(N8877),NOT(N8878))</f>
        <v>1</v>
      </c>
    </row>
    <row r="8877" spans="1:15" x14ac:dyDescent="0.25">
      <c r="A8877" t="s">
        <v>15</v>
      </c>
      <c r="B8877" t="s">
        <v>18</v>
      </c>
      <c r="C8877">
        <v>250</v>
      </c>
      <c r="D8877">
        <v>68</v>
      </c>
      <c r="E8877" t="b">
        <v>0</v>
      </c>
      <c r="F8877">
        <v>0.313</v>
      </c>
      <c r="G8877">
        <v>256</v>
      </c>
      <c r="H8877">
        <v>256</v>
      </c>
      <c r="I8877">
        <v>3360</v>
      </c>
      <c r="J8877">
        <v>3357</v>
      </c>
      <c r="K8877">
        <v>1420</v>
      </c>
      <c r="L8877">
        <v>13</v>
      </c>
      <c r="M8877">
        <f t="shared" si="17931"/>
        <v>0</v>
      </c>
      <c r="N8877" t="b">
        <f t="shared" ref="N8877" si="18016">AND(MIN($F8876,$F8877,$F8878)=$F8877,MAX($H8876,$H8877,$H8878)=$H8877)</f>
        <v>0</v>
      </c>
      <c r="O8877" t="b">
        <f t="shared" ref="O8877" si="18017">AND(NOT(N8876),N8877,NOT(N8878))</f>
        <v>0</v>
      </c>
    </row>
    <row r="8878" spans="1:15" x14ac:dyDescent="0.25">
      <c r="A8878" t="s">
        <v>19</v>
      </c>
      <c r="B8878" t="s">
        <v>18</v>
      </c>
      <c r="C8878">
        <v>250</v>
      </c>
      <c r="D8878">
        <v>68</v>
      </c>
      <c r="E8878" t="b">
        <v>0</v>
      </c>
      <c r="F8878">
        <v>0.13700000000000001</v>
      </c>
      <c r="G8878">
        <v>256</v>
      </c>
      <c r="H8878">
        <v>256</v>
      </c>
      <c r="I8878">
        <v>1047</v>
      </c>
      <c r="J8878">
        <v>521</v>
      </c>
      <c r="K8878">
        <v>2</v>
      </c>
      <c r="L8878">
        <v>10</v>
      </c>
      <c r="M8878">
        <f t="shared" si="17931"/>
        <v>0</v>
      </c>
      <c r="N8878" t="b">
        <f t="shared" ref="N8878" si="18018">AND(MIN($F8876,$F8877,$F8878)=$F8878,MAX($H8876,$H8877,$H8878)=$H8878)</f>
        <v>0</v>
      </c>
      <c r="O8878" t="b">
        <f t="shared" ref="O8878" si="18019">AND(NOT(N8876),NOT(N8877),N8878)</f>
        <v>0</v>
      </c>
    </row>
    <row r="8879" spans="1:15" x14ac:dyDescent="0.25">
      <c r="A8879" t="s">
        <v>13</v>
      </c>
      <c r="B8879" t="s">
        <v>18</v>
      </c>
      <c r="C8879">
        <v>250</v>
      </c>
      <c r="D8879">
        <v>69</v>
      </c>
      <c r="E8879" t="b">
        <v>0</v>
      </c>
      <c r="F8879">
        <v>0.30199999999999999</v>
      </c>
      <c r="G8879">
        <v>256</v>
      </c>
      <c r="H8879">
        <v>256</v>
      </c>
      <c r="I8879">
        <v>19840</v>
      </c>
      <c r="J8879">
        <v>10567</v>
      </c>
      <c r="K8879">
        <v>5026</v>
      </c>
      <c r="L8879">
        <v>18</v>
      </c>
      <c r="M8879">
        <f t="shared" si="17931"/>
        <v>0</v>
      </c>
      <c r="N8879" t="b">
        <f t="shared" ref="N8879" si="18020">AND(MIN($F8879,$F8880,$F8881)=$F8879,MAX($H8879,$H8880,$H8881)=$H8879)</f>
        <v>0</v>
      </c>
      <c r="O8879" t="b">
        <f t="shared" ref="O8879" si="18021">AND(N8879,NOT(N8880),NOT(N8881))</f>
        <v>0</v>
      </c>
    </row>
    <row r="8880" spans="1:15" x14ac:dyDescent="0.25">
      <c r="A8880" t="s">
        <v>15</v>
      </c>
      <c r="B8880" t="s">
        <v>18</v>
      </c>
      <c r="C8880">
        <v>250</v>
      </c>
      <c r="D8880">
        <v>69</v>
      </c>
      <c r="E8880" t="b">
        <v>0</v>
      </c>
      <c r="F8880">
        <v>0.157</v>
      </c>
      <c r="G8880">
        <v>256</v>
      </c>
      <c r="H8880">
        <v>256</v>
      </c>
      <c r="I8880">
        <v>10588</v>
      </c>
      <c r="J8880">
        <v>10567</v>
      </c>
      <c r="K8880">
        <v>5026</v>
      </c>
      <c r="L8880">
        <v>18</v>
      </c>
      <c r="M8880">
        <f t="shared" si="17931"/>
        <v>0</v>
      </c>
      <c r="N8880" t="b">
        <f t="shared" ref="N8880" si="18022">AND(MIN($F8879,$F8880,$F8881)=$F8880,MAX($H8879,$H8880,$H8881)=$H8880)</f>
        <v>1</v>
      </c>
      <c r="O8880" t="b">
        <f t="shared" ref="O8880" si="18023">AND(NOT(N8879),N8880,NOT(N8881))</f>
        <v>1</v>
      </c>
    </row>
    <row r="8881" spans="1:15" x14ac:dyDescent="0.25">
      <c r="A8881" t="s">
        <v>19</v>
      </c>
      <c r="B8881" t="s">
        <v>18</v>
      </c>
      <c r="C8881">
        <v>250</v>
      </c>
      <c r="D8881">
        <v>69</v>
      </c>
      <c r="E8881" t="b">
        <v>0</v>
      </c>
      <c r="F8881">
        <v>0.253</v>
      </c>
      <c r="G8881">
        <v>256</v>
      </c>
      <c r="H8881">
        <v>256</v>
      </c>
      <c r="I8881">
        <v>19840</v>
      </c>
      <c r="J8881">
        <v>10567</v>
      </c>
      <c r="K8881">
        <v>5026</v>
      </c>
      <c r="L8881">
        <v>18</v>
      </c>
      <c r="M8881">
        <f t="shared" si="17931"/>
        <v>0</v>
      </c>
      <c r="N8881" t="b">
        <f t="shared" ref="N8881" si="18024">AND(MIN($F8879,$F8880,$F8881)=$F8881,MAX($H8879,$H8880,$H8881)=$H8881)</f>
        <v>0</v>
      </c>
      <c r="O8881" t="b">
        <f t="shared" ref="O8881" si="18025">AND(NOT(N8879),NOT(N8880),N8881)</f>
        <v>0</v>
      </c>
    </row>
    <row r="8882" spans="1:15" x14ac:dyDescent="0.25">
      <c r="A8882" t="s">
        <v>13</v>
      </c>
      <c r="B8882" t="s">
        <v>18</v>
      </c>
      <c r="C8882">
        <v>250</v>
      </c>
      <c r="D8882">
        <v>6</v>
      </c>
      <c r="E8882" t="b">
        <v>0</v>
      </c>
      <c r="F8882">
        <v>0.13700000000000001</v>
      </c>
      <c r="G8882">
        <v>256</v>
      </c>
      <c r="H8882">
        <v>256</v>
      </c>
      <c r="I8882">
        <v>4081</v>
      </c>
      <c r="J8882">
        <v>2216</v>
      </c>
      <c r="K8882">
        <v>851</v>
      </c>
      <c r="L8882">
        <v>12</v>
      </c>
      <c r="M8882">
        <f t="shared" si="17931"/>
        <v>0</v>
      </c>
      <c r="N8882" t="b">
        <f t="shared" ref="N8882" si="18026">AND(MIN($F8882,$F8883,$F8884)=$F8882,MAX($H8882,$H8883,$H8884)=$H8882)</f>
        <v>0</v>
      </c>
      <c r="O8882" t="b">
        <f t="shared" ref="O8882" si="18027">AND(N8882,NOT(N8883),NOT(N8884))</f>
        <v>0</v>
      </c>
    </row>
    <row r="8883" spans="1:15" x14ac:dyDescent="0.25">
      <c r="A8883" t="s">
        <v>15</v>
      </c>
      <c r="B8883" t="s">
        <v>18</v>
      </c>
      <c r="C8883">
        <v>250</v>
      </c>
      <c r="D8883">
        <v>6</v>
      </c>
      <c r="E8883" t="b">
        <v>0</v>
      </c>
      <c r="F8883">
        <v>0.114</v>
      </c>
      <c r="G8883">
        <v>256</v>
      </c>
      <c r="H8883">
        <v>256</v>
      </c>
      <c r="I8883">
        <v>2217</v>
      </c>
      <c r="J8883">
        <v>2216</v>
      </c>
      <c r="K8883">
        <v>851</v>
      </c>
      <c r="L8883">
        <v>12</v>
      </c>
      <c r="M8883">
        <f t="shared" si="17931"/>
        <v>0</v>
      </c>
      <c r="N8883" t="b">
        <f t="shared" ref="N8883" si="18028">AND(MIN($F8882,$F8883,$F8884)=$F8883,MAX($H8882,$H8883,$H8884)=$H8883)</f>
        <v>1</v>
      </c>
      <c r="O8883" t="b">
        <f t="shared" ref="O8883" si="18029">AND(NOT(N8882),N8883,NOT(N8884))</f>
        <v>1</v>
      </c>
    </row>
    <row r="8884" spans="1:15" x14ac:dyDescent="0.25">
      <c r="A8884" t="s">
        <v>19</v>
      </c>
      <c r="B8884" t="s">
        <v>18</v>
      </c>
      <c r="C8884">
        <v>250</v>
      </c>
      <c r="D8884">
        <v>6</v>
      </c>
      <c r="E8884" t="b">
        <v>0</v>
      </c>
      <c r="F8884">
        <v>0.40699999999999997</v>
      </c>
      <c r="G8884">
        <v>256</v>
      </c>
      <c r="H8884">
        <v>256</v>
      </c>
      <c r="I8884">
        <v>4081</v>
      </c>
      <c r="J8884">
        <v>2216</v>
      </c>
      <c r="K8884">
        <v>851</v>
      </c>
      <c r="L8884">
        <v>12</v>
      </c>
      <c r="M8884">
        <f t="shared" si="17931"/>
        <v>0</v>
      </c>
      <c r="N8884" t="b">
        <f t="shared" ref="N8884" si="18030">AND(MIN($F8882,$F8883,$F8884)=$F8884,MAX($H8882,$H8883,$H8884)=$H8884)</f>
        <v>0</v>
      </c>
      <c r="O8884" t="b">
        <f t="shared" ref="O8884" si="18031">AND(NOT(N8882),NOT(N8883),N8884)</f>
        <v>0</v>
      </c>
    </row>
    <row r="8885" spans="1:15" x14ac:dyDescent="0.25">
      <c r="A8885" t="s">
        <v>13</v>
      </c>
      <c r="B8885" t="s">
        <v>18</v>
      </c>
      <c r="C8885">
        <v>250</v>
      </c>
      <c r="D8885">
        <v>70</v>
      </c>
      <c r="E8885" t="b">
        <v>0</v>
      </c>
      <c r="F8885">
        <v>0.16300000000000001</v>
      </c>
      <c r="G8885">
        <v>256</v>
      </c>
      <c r="H8885">
        <v>256</v>
      </c>
      <c r="I8885">
        <v>4894</v>
      </c>
      <c r="J8885">
        <v>3745</v>
      </c>
      <c r="K8885">
        <v>1614</v>
      </c>
      <c r="L8885">
        <v>19</v>
      </c>
      <c r="M8885">
        <f t="shared" si="17931"/>
        <v>0</v>
      </c>
      <c r="N8885" t="b">
        <f t="shared" ref="N8885" si="18032">AND(MIN($F8885,$F8886,$F8887)=$F8885,MAX($H8885,$H8886,$H8887)=$H8885)</f>
        <v>0</v>
      </c>
      <c r="O8885" t="b">
        <f t="shared" ref="O8885" si="18033">AND(N8885,NOT(N8886),NOT(N8887))</f>
        <v>0</v>
      </c>
    </row>
    <row r="8886" spans="1:15" x14ac:dyDescent="0.25">
      <c r="A8886" t="s">
        <v>15</v>
      </c>
      <c r="B8886" t="s">
        <v>18</v>
      </c>
      <c r="C8886">
        <v>250</v>
      </c>
      <c r="D8886">
        <v>70</v>
      </c>
      <c r="E8886" t="b">
        <v>0</v>
      </c>
      <c r="F8886">
        <v>0.14599999999999999</v>
      </c>
      <c r="G8886">
        <v>256</v>
      </c>
      <c r="H8886">
        <v>256</v>
      </c>
      <c r="I8886">
        <v>3747</v>
      </c>
      <c r="J8886">
        <v>3745</v>
      </c>
      <c r="K8886">
        <v>1614</v>
      </c>
      <c r="L8886">
        <v>19</v>
      </c>
      <c r="M8886">
        <f t="shared" si="17931"/>
        <v>0</v>
      </c>
      <c r="N8886" t="b">
        <f t="shared" ref="N8886" si="18034">AND(MIN($F8885,$F8886,$F8887)=$F8886,MAX($H8885,$H8886,$H8887)=$H8886)</f>
        <v>1</v>
      </c>
      <c r="O8886" t="b">
        <f t="shared" ref="O8886" si="18035">AND(NOT(N8885),N8886,NOT(N8887))</f>
        <v>1</v>
      </c>
    </row>
    <row r="8887" spans="1:15" x14ac:dyDescent="0.25">
      <c r="A8887" t="s">
        <v>19</v>
      </c>
      <c r="B8887" t="s">
        <v>18</v>
      </c>
      <c r="C8887">
        <v>250</v>
      </c>
      <c r="D8887">
        <v>70</v>
      </c>
      <c r="E8887" t="b">
        <v>0</v>
      </c>
      <c r="F8887">
        <v>0.155</v>
      </c>
      <c r="G8887">
        <v>256</v>
      </c>
      <c r="H8887">
        <v>256</v>
      </c>
      <c r="I8887">
        <v>4894</v>
      </c>
      <c r="J8887">
        <v>3745</v>
      </c>
      <c r="K8887">
        <v>1614</v>
      </c>
      <c r="L8887">
        <v>19</v>
      </c>
      <c r="M8887">
        <f t="shared" si="17931"/>
        <v>0</v>
      </c>
      <c r="N8887" t="b">
        <f t="shared" ref="N8887" si="18036">AND(MIN($F8885,$F8886,$F8887)=$F8887,MAX($H8885,$H8886,$H8887)=$H8887)</f>
        <v>0</v>
      </c>
      <c r="O8887" t="b">
        <f t="shared" ref="O8887" si="18037">AND(NOT(N8885),NOT(N8886),N8887)</f>
        <v>0</v>
      </c>
    </row>
    <row r="8888" spans="1:15" x14ac:dyDescent="0.25">
      <c r="A8888" t="s">
        <v>13</v>
      </c>
      <c r="B8888" t="s">
        <v>18</v>
      </c>
      <c r="C8888">
        <v>250</v>
      </c>
      <c r="D8888">
        <v>71</v>
      </c>
      <c r="E8888" t="b">
        <v>0</v>
      </c>
      <c r="F8888">
        <v>1.204</v>
      </c>
      <c r="G8888">
        <v>256</v>
      </c>
      <c r="H8888">
        <v>256</v>
      </c>
      <c r="I8888">
        <v>111432</v>
      </c>
      <c r="J8888">
        <v>56446</v>
      </c>
      <c r="K8888">
        <v>27963</v>
      </c>
      <c r="L8888">
        <v>24</v>
      </c>
      <c r="M8888">
        <f t="shared" si="17931"/>
        <v>0</v>
      </c>
      <c r="N8888" t="b">
        <f t="shared" ref="N8888" si="18038">AND(MIN($F8888,$F8889,$F8890)=$F8888,MAX($H8888,$H8889,$H8890)=$H8888)</f>
        <v>0</v>
      </c>
      <c r="O8888" t="b">
        <f t="shared" ref="O8888" si="18039">AND(N8888,NOT(N8889),NOT(N8890))</f>
        <v>0</v>
      </c>
    </row>
    <row r="8889" spans="1:15" x14ac:dyDescent="0.25">
      <c r="A8889" t="s">
        <v>15</v>
      </c>
      <c r="B8889" t="s">
        <v>18</v>
      </c>
      <c r="C8889">
        <v>250</v>
      </c>
      <c r="D8889">
        <v>71</v>
      </c>
      <c r="E8889" t="b">
        <v>0</v>
      </c>
      <c r="F8889">
        <v>0.53200000000000003</v>
      </c>
      <c r="G8889">
        <v>256</v>
      </c>
      <c r="H8889">
        <v>256</v>
      </c>
      <c r="I8889">
        <v>58664</v>
      </c>
      <c r="J8889">
        <v>56446</v>
      </c>
      <c r="K8889">
        <v>27963</v>
      </c>
      <c r="L8889">
        <v>24</v>
      </c>
      <c r="M8889">
        <f t="shared" si="17931"/>
        <v>0</v>
      </c>
      <c r="N8889" t="b">
        <f t="shared" ref="N8889" si="18040">AND(MIN($F8888,$F8889,$F8890)=$F8889,MAX($H8888,$H8889,$H8890)=$H8889)</f>
        <v>1</v>
      </c>
      <c r="O8889" t="b">
        <f t="shared" ref="O8889" si="18041">AND(NOT(N8888),N8889,NOT(N8890))</f>
        <v>1</v>
      </c>
    </row>
    <row r="8890" spans="1:15" x14ac:dyDescent="0.25">
      <c r="A8890" t="s">
        <v>19</v>
      </c>
      <c r="B8890" t="s">
        <v>18</v>
      </c>
      <c r="C8890">
        <v>250</v>
      </c>
      <c r="D8890">
        <v>71</v>
      </c>
      <c r="E8890" t="b">
        <v>0</v>
      </c>
      <c r="F8890">
        <v>1.083</v>
      </c>
      <c r="G8890">
        <v>256</v>
      </c>
      <c r="H8890">
        <v>256</v>
      </c>
      <c r="I8890">
        <v>111432</v>
      </c>
      <c r="J8890">
        <v>56446</v>
      </c>
      <c r="K8890">
        <v>27963</v>
      </c>
      <c r="L8890">
        <v>24</v>
      </c>
      <c r="M8890">
        <f t="shared" si="17931"/>
        <v>0</v>
      </c>
      <c r="N8890" t="b">
        <f t="shared" ref="N8890" si="18042">AND(MIN($F8888,$F8889,$F8890)=$F8890,MAX($H8888,$H8889,$H8890)=$H8890)</f>
        <v>0</v>
      </c>
      <c r="O8890" t="b">
        <f t="shared" ref="O8890" si="18043">AND(NOT(N8888),NOT(N8889),N8890)</f>
        <v>0</v>
      </c>
    </row>
    <row r="8891" spans="1:15" x14ac:dyDescent="0.25">
      <c r="A8891" t="s">
        <v>13</v>
      </c>
      <c r="B8891" t="s">
        <v>18</v>
      </c>
      <c r="C8891">
        <v>250</v>
      </c>
      <c r="D8891">
        <v>72</v>
      </c>
      <c r="E8891" t="b">
        <v>0</v>
      </c>
      <c r="F8891">
        <v>0.46700000000000003</v>
      </c>
      <c r="G8891">
        <v>256</v>
      </c>
      <c r="H8891">
        <v>256</v>
      </c>
      <c r="I8891">
        <v>25602</v>
      </c>
      <c r="J8891">
        <v>24730</v>
      </c>
      <c r="K8891">
        <v>12104</v>
      </c>
      <c r="L8891">
        <v>23</v>
      </c>
      <c r="M8891">
        <f t="shared" si="17931"/>
        <v>0</v>
      </c>
      <c r="N8891" t="b">
        <f t="shared" ref="N8891" si="18044">AND(MIN($F8891,$F8892,$F8893)=$F8891,MAX($H8891,$H8892,$H8893)=$H8891)</f>
        <v>0</v>
      </c>
      <c r="O8891" t="b">
        <f t="shared" ref="O8891" si="18045">AND(N8891,NOT(N8892),NOT(N8893))</f>
        <v>0</v>
      </c>
    </row>
    <row r="8892" spans="1:15" x14ac:dyDescent="0.25">
      <c r="A8892" t="s">
        <v>15</v>
      </c>
      <c r="B8892" t="s">
        <v>18</v>
      </c>
      <c r="C8892">
        <v>250</v>
      </c>
      <c r="D8892">
        <v>72</v>
      </c>
      <c r="E8892" t="b">
        <v>1</v>
      </c>
      <c r="F8892">
        <v>10.000999999999999</v>
      </c>
      <c r="G8892">
        <v>256</v>
      </c>
      <c r="H8892">
        <v>0</v>
      </c>
      <c r="I8892">
        <v>1353921</v>
      </c>
      <c r="J8892">
        <v>1353892</v>
      </c>
      <c r="K8892">
        <v>676941</v>
      </c>
      <c r="L8892">
        <v>21</v>
      </c>
      <c r="M8892">
        <f t="shared" si="17931"/>
        <v>256</v>
      </c>
      <c r="N8892" t="b">
        <f t="shared" ref="N8892" si="18046">AND(MIN($F8891,$F8892,$F8893)=$F8892,MAX($H8891,$H8892,$H8893)=$H8892)</f>
        <v>0</v>
      </c>
      <c r="O8892" t="b">
        <f t="shared" ref="O8892" si="18047">AND(NOT(N8891),N8892,NOT(N8893))</f>
        <v>0</v>
      </c>
    </row>
    <row r="8893" spans="1:15" x14ac:dyDescent="0.25">
      <c r="A8893" t="s">
        <v>19</v>
      </c>
      <c r="B8893" t="s">
        <v>18</v>
      </c>
      <c r="C8893">
        <v>250</v>
      </c>
      <c r="D8893">
        <v>72</v>
      </c>
      <c r="E8893" t="b">
        <v>0</v>
      </c>
      <c r="F8893">
        <v>0.41199999999999998</v>
      </c>
      <c r="G8893">
        <v>256</v>
      </c>
      <c r="H8893">
        <v>256</v>
      </c>
      <c r="I8893">
        <v>25602</v>
      </c>
      <c r="J8893">
        <v>24730</v>
      </c>
      <c r="K8893">
        <v>12104</v>
      </c>
      <c r="L8893">
        <v>23</v>
      </c>
      <c r="M8893">
        <f t="shared" si="17931"/>
        <v>0</v>
      </c>
      <c r="N8893" t="b">
        <f t="shared" ref="N8893" si="18048">AND(MIN($F8891,$F8892,$F8893)=$F8893,MAX($H8891,$H8892,$H8893)=$H8893)</f>
        <v>1</v>
      </c>
      <c r="O8893" t="b">
        <f t="shared" ref="O8893" si="18049">AND(NOT(N8891),NOT(N8892),N8893)</f>
        <v>1</v>
      </c>
    </row>
    <row r="8894" spans="1:15" x14ac:dyDescent="0.25">
      <c r="A8894" t="s">
        <v>13</v>
      </c>
      <c r="B8894" t="s">
        <v>18</v>
      </c>
      <c r="C8894">
        <v>250</v>
      </c>
      <c r="D8894">
        <v>73</v>
      </c>
      <c r="E8894" t="b">
        <v>0</v>
      </c>
      <c r="F8894">
        <v>1.3480000000000001</v>
      </c>
      <c r="G8894">
        <v>256</v>
      </c>
      <c r="H8894">
        <v>256</v>
      </c>
      <c r="I8894">
        <v>160658</v>
      </c>
      <c r="J8894">
        <v>90398</v>
      </c>
      <c r="K8894">
        <v>44941</v>
      </c>
      <c r="L8894">
        <v>23</v>
      </c>
      <c r="M8894">
        <f t="shared" si="17931"/>
        <v>0</v>
      </c>
      <c r="N8894" t="b">
        <f t="shared" ref="N8894" si="18050">AND(MIN($F8894,$F8895,$F8896)=$F8894,MAX($H8894,$H8895,$H8896)=$H8894)</f>
        <v>0</v>
      </c>
      <c r="O8894" t="b">
        <f t="shared" ref="O8894" si="18051">AND(N8894,NOT(N8895),NOT(N8896))</f>
        <v>0</v>
      </c>
    </row>
    <row r="8895" spans="1:15" x14ac:dyDescent="0.25">
      <c r="A8895" t="s">
        <v>15</v>
      </c>
      <c r="B8895" t="s">
        <v>18</v>
      </c>
      <c r="C8895">
        <v>250</v>
      </c>
      <c r="D8895">
        <v>73</v>
      </c>
      <c r="E8895" t="b">
        <v>0</v>
      </c>
      <c r="F8895">
        <v>0.77900000000000003</v>
      </c>
      <c r="G8895">
        <v>256</v>
      </c>
      <c r="H8895">
        <v>256</v>
      </c>
      <c r="I8895">
        <v>90433</v>
      </c>
      <c r="J8895">
        <v>90418</v>
      </c>
      <c r="K8895">
        <v>44951</v>
      </c>
      <c r="L8895">
        <v>22</v>
      </c>
      <c r="M8895">
        <f t="shared" si="17931"/>
        <v>0</v>
      </c>
      <c r="N8895" t="b">
        <f t="shared" ref="N8895" si="18052">AND(MIN($F8894,$F8895,$F8896)=$F8895,MAX($H8894,$H8895,$H8896)=$H8895)</f>
        <v>1</v>
      </c>
      <c r="O8895" t="b">
        <f t="shared" ref="O8895" si="18053">AND(NOT(N8894),N8895,NOT(N8896))</f>
        <v>1</v>
      </c>
    </row>
    <row r="8896" spans="1:15" x14ac:dyDescent="0.25">
      <c r="A8896" t="s">
        <v>19</v>
      </c>
      <c r="B8896" t="s">
        <v>18</v>
      </c>
      <c r="C8896">
        <v>250</v>
      </c>
      <c r="D8896">
        <v>73</v>
      </c>
      <c r="E8896" t="b">
        <v>0</v>
      </c>
      <c r="F8896">
        <v>1.341</v>
      </c>
      <c r="G8896">
        <v>256</v>
      </c>
      <c r="H8896">
        <v>256</v>
      </c>
      <c r="I8896">
        <v>160658</v>
      </c>
      <c r="J8896">
        <v>90398</v>
      </c>
      <c r="K8896">
        <v>44941</v>
      </c>
      <c r="L8896">
        <v>23</v>
      </c>
      <c r="M8896">
        <f t="shared" si="17931"/>
        <v>0</v>
      </c>
      <c r="N8896" t="b">
        <f t="shared" ref="N8896" si="18054">AND(MIN($F8894,$F8895,$F8896)=$F8896,MAX($H8894,$H8895,$H8896)=$H8896)</f>
        <v>0</v>
      </c>
      <c r="O8896" t="b">
        <f t="shared" ref="O8896" si="18055">AND(NOT(N8894),NOT(N8895),N8896)</f>
        <v>0</v>
      </c>
    </row>
    <row r="8897" spans="1:15" x14ac:dyDescent="0.25">
      <c r="A8897" t="s">
        <v>13</v>
      </c>
      <c r="B8897" t="s">
        <v>18</v>
      </c>
      <c r="C8897">
        <v>250</v>
      </c>
      <c r="D8897">
        <v>74</v>
      </c>
      <c r="E8897" t="b">
        <v>0</v>
      </c>
      <c r="F8897">
        <v>0.248</v>
      </c>
      <c r="G8897">
        <v>256</v>
      </c>
      <c r="H8897">
        <v>256</v>
      </c>
      <c r="I8897">
        <v>12314</v>
      </c>
      <c r="J8897">
        <v>10810</v>
      </c>
      <c r="K8897">
        <v>5146</v>
      </c>
      <c r="L8897">
        <v>16</v>
      </c>
      <c r="M8897">
        <f t="shared" si="17931"/>
        <v>0</v>
      </c>
      <c r="N8897" t="b">
        <f t="shared" ref="N8897" si="18056">AND(MIN($F8897,$F8898,$F8899)=$F8897,MAX($H8897,$H8898,$H8899)=$H8897)</f>
        <v>0</v>
      </c>
      <c r="O8897" t="b">
        <f t="shared" ref="O8897" si="18057">AND(N8897,NOT(N8898),NOT(N8899))</f>
        <v>0</v>
      </c>
    </row>
    <row r="8898" spans="1:15" x14ac:dyDescent="0.25">
      <c r="A8898" t="s">
        <v>15</v>
      </c>
      <c r="B8898" t="s">
        <v>18</v>
      </c>
      <c r="C8898">
        <v>250</v>
      </c>
      <c r="D8898">
        <v>74</v>
      </c>
      <c r="E8898" t="b">
        <v>0</v>
      </c>
      <c r="F8898">
        <v>0.26</v>
      </c>
      <c r="G8898">
        <v>256</v>
      </c>
      <c r="H8898">
        <v>256</v>
      </c>
      <c r="I8898">
        <v>10812</v>
      </c>
      <c r="J8898">
        <v>10810</v>
      </c>
      <c r="K8898">
        <v>5146</v>
      </c>
      <c r="L8898">
        <v>16</v>
      </c>
      <c r="M8898">
        <f t="shared" si="17931"/>
        <v>0</v>
      </c>
      <c r="N8898" t="b">
        <f t="shared" ref="N8898" si="18058">AND(MIN($F8897,$F8898,$F8899)=$F8898,MAX($H8897,$H8898,$H8899)=$H8898)</f>
        <v>0</v>
      </c>
      <c r="O8898" t="b">
        <f t="shared" ref="O8898" si="18059">AND(NOT(N8897),N8898,NOT(N8899))</f>
        <v>0</v>
      </c>
    </row>
    <row r="8899" spans="1:15" x14ac:dyDescent="0.25">
      <c r="A8899" t="s">
        <v>19</v>
      </c>
      <c r="B8899" t="s">
        <v>18</v>
      </c>
      <c r="C8899">
        <v>250</v>
      </c>
      <c r="D8899">
        <v>74</v>
      </c>
      <c r="E8899" t="b">
        <v>0</v>
      </c>
      <c r="F8899">
        <v>0.23599999999999999</v>
      </c>
      <c r="G8899">
        <v>256</v>
      </c>
      <c r="H8899">
        <v>256</v>
      </c>
      <c r="I8899">
        <v>12314</v>
      </c>
      <c r="J8899">
        <v>10810</v>
      </c>
      <c r="K8899">
        <v>5146</v>
      </c>
      <c r="L8899">
        <v>16</v>
      </c>
      <c r="M8899">
        <f t="shared" ref="M8899:M8962" si="18060">G8899-H8899</f>
        <v>0</v>
      </c>
      <c r="N8899" t="b">
        <f t="shared" ref="N8899" si="18061">AND(MIN($F8897,$F8898,$F8899)=$F8899,MAX($H8897,$H8898,$H8899)=$H8899)</f>
        <v>1</v>
      </c>
      <c r="O8899" t="b">
        <f t="shared" ref="O8899" si="18062">AND(NOT(N8897),NOT(N8898),N8899)</f>
        <v>1</v>
      </c>
    </row>
    <row r="8900" spans="1:15" x14ac:dyDescent="0.25">
      <c r="A8900" t="s">
        <v>13</v>
      </c>
      <c r="B8900" t="s">
        <v>18</v>
      </c>
      <c r="C8900">
        <v>250</v>
      </c>
      <c r="D8900">
        <v>75</v>
      </c>
      <c r="E8900" t="b">
        <v>0</v>
      </c>
      <c r="F8900">
        <v>0.48</v>
      </c>
      <c r="G8900">
        <v>256</v>
      </c>
      <c r="H8900">
        <v>256</v>
      </c>
      <c r="I8900">
        <v>30456</v>
      </c>
      <c r="J8900">
        <v>28440</v>
      </c>
      <c r="K8900">
        <v>13959</v>
      </c>
      <c r="L8900">
        <v>22</v>
      </c>
      <c r="M8900">
        <f t="shared" si="18060"/>
        <v>0</v>
      </c>
      <c r="N8900" t="b">
        <f t="shared" ref="N8900" si="18063">AND(MIN($F8900,$F8901,$F8902)=$F8900,MAX($H8900,$H8901,$H8902)=$H8900)</f>
        <v>0</v>
      </c>
      <c r="O8900" t="b">
        <f t="shared" ref="O8900" si="18064">AND(N8900,NOT(N8901),NOT(N8902))</f>
        <v>0</v>
      </c>
    </row>
    <row r="8901" spans="1:15" x14ac:dyDescent="0.25">
      <c r="A8901" t="s">
        <v>15</v>
      </c>
      <c r="B8901" t="s">
        <v>18</v>
      </c>
      <c r="C8901">
        <v>250</v>
      </c>
      <c r="D8901">
        <v>75</v>
      </c>
      <c r="E8901" t="b">
        <v>0</v>
      </c>
      <c r="F8901">
        <v>0.315</v>
      </c>
      <c r="G8901">
        <v>256</v>
      </c>
      <c r="H8901">
        <v>256</v>
      </c>
      <c r="I8901">
        <v>28491</v>
      </c>
      <c r="J8901">
        <v>28440</v>
      </c>
      <c r="K8901">
        <v>13959</v>
      </c>
      <c r="L8901">
        <v>22</v>
      </c>
      <c r="M8901">
        <f t="shared" si="18060"/>
        <v>0</v>
      </c>
      <c r="N8901" t="b">
        <f t="shared" ref="N8901" si="18065">AND(MIN($F8900,$F8901,$F8902)=$F8901,MAX($H8900,$H8901,$H8902)=$H8901)</f>
        <v>1</v>
      </c>
      <c r="O8901" t="b">
        <f t="shared" ref="O8901" si="18066">AND(NOT(N8900),N8901,NOT(N8902))</f>
        <v>1</v>
      </c>
    </row>
    <row r="8902" spans="1:15" x14ac:dyDescent="0.25">
      <c r="A8902" t="s">
        <v>19</v>
      </c>
      <c r="B8902" t="s">
        <v>18</v>
      </c>
      <c r="C8902">
        <v>250</v>
      </c>
      <c r="D8902">
        <v>75</v>
      </c>
      <c r="E8902" t="b">
        <v>0</v>
      </c>
      <c r="F8902">
        <v>0.47599999999999998</v>
      </c>
      <c r="G8902">
        <v>256</v>
      </c>
      <c r="H8902">
        <v>256</v>
      </c>
      <c r="I8902">
        <v>30456</v>
      </c>
      <c r="J8902">
        <v>28440</v>
      </c>
      <c r="K8902">
        <v>13959</v>
      </c>
      <c r="L8902">
        <v>22</v>
      </c>
      <c r="M8902">
        <f t="shared" si="18060"/>
        <v>0</v>
      </c>
      <c r="N8902" t="b">
        <f t="shared" ref="N8902" si="18067">AND(MIN($F8900,$F8901,$F8902)=$F8902,MAX($H8900,$H8901,$H8902)=$H8902)</f>
        <v>0</v>
      </c>
      <c r="O8902" t="b">
        <f t="shared" ref="O8902" si="18068">AND(NOT(N8900),NOT(N8901),N8902)</f>
        <v>0</v>
      </c>
    </row>
    <row r="8903" spans="1:15" x14ac:dyDescent="0.25">
      <c r="A8903" t="s">
        <v>13</v>
      </c>
      <c r="B8903" t="s">
        <v>18</v>
      </c>
      <c r="C8903">
        <v>250</v>
      </c>
      <c r="D8903">
        <v>76</v>
      </c>
      <c r="E8903" t="b">
        <v>0</v>
      </c>
      <c r="F8903">
        <v>0.34200000000000003</v>
      </c>
      <c r="G8903">
        <v>256</v>
      </c>
      <c r="H8903">
        <v>256</v>
      </c>
      <c r="I8903">
        <v>21946</v>
      </c>
      <c r="J8903">
        <v>13398</v>
      </c>
      <c r="K8903">
        <v>6439</v>
      </c>
      <c r="L8903">
        <v>19</v>
      </c>
      <c r="M8903">
        <f t="shared" si="18060"/>
        <v>0</v>
      </c>
      <c r="N8903" t="b">
        <f t="shared" ref="N8903" si="18069">AND(MIN($F8903,$F8904,$F8905)=$F8903,MAX($H8903,$H8904,$H8905)=$H8903)</f>
        <v>0</v>
      </c>
      <c r="O8903" t="b">
        <f t="shared" ref="O8903" si="18070">AND(N8903,NOT(N8904),NOT(N8905))</f>
        <v>0</v>
      </c>
    </row>
    <row r="8904" spans="1:15" x14ac:dyDescent="0.25">
      <c r="A8904" t="s">
        <v>15</v>
      </c>
      <c r="B8904" t="s">
        <v>18</v>
      </c>
      <c r="C8904">
        <v>250</v>
      </c>
      <c r="D8904">
        <v>76</v>
      </c>
      <c r="E8904" t="b">
        <v>0</v>
      </c>
      <c r="F8904">
        <v>0.20100000000000001</v>
      </c>
      <c r="G8904">
        <v>256</v>
      </c>
      <c r="H8904">
        <v>256</v>
      </c>
      <c r="I8904">
        <v>13427</v>
      </c>
      <c r="J8904">
        <v>13398</v>
      </c>
      <c r="K8904">
        <v>6439</v>
      </c>
      <c r="L8904">
        <v>19</v>
      </c>
      <c r="M8904">
        <f t="shared" si="18060"/>
        <v>0</v>
      </c>
      <c r="N8904" t="b">
        <f t="shared" ref="N8904" si="18071">AND(MIN($F8903,$F8904,$F8905)=$F8904,MAX($H8903,$H8904,$H8905)=$H8904)</f>
        <v>1</v>
      </c>
      <c r="O8904" t="b">
        <f t="shared" ref="O8904" si="18072">AND(NOT(N8903),N8904,NOT(N8905))</f>
        <v>1</v>
      </c>
    </row>
    <row r="8905" spans="1:15" x14ac:dyDescent="0.25">
      <c r="A8905" t="s">
        <v>19</v>
      </c>
      <c r="B8905" t="s">
        <v>18</v>
      </c>
      <c r="C8905">
        <v>250</v>
      </c>
      <c r="D8905">
        <v>76</v>
      </c>
      <c r="E8905" t="b">
        <v>0</v>
      </c>
      <c r="F8905">
        <v>0.307</v>
      </c>
      <c r="G8905">
        <v>256</v>
      </c>
      <c r="H8905">
        <v>256</v>
      </c>
      <c r="I8905">
        <v>21946</v>
      </c>
      <c r="J8905">
        <v>13398</v>
      </c>
      <c r="K8905">
        <v>6439</v>
      </c>
      <c r="L8905">
        <v>19</v>
      </c>
      <c r="M8905">
        <f t="shared" si="18060"/>
        <v>0</v>
      </c>
      <c r="N8905" t="b">
        <f t="shared" ref="N8905" si="18073">AND(MIN($F8903,$F8904,$F8905)=$F8905,MAX($H8903,$H8904,$H8905)=$H8905)</f>
        <v>0</v>
      </c>
      <c r="O8905" t="b">
        <f t="shared" ref="O8905" si="18074">AND(NOT(N8903),NOT(N8904),N8905)</f>
        <v>0</v>
      </c>
    </row>
    <row r="8906" spans="1:15" x14ac:dyDescent="0.25">
      <c r="A8906" t="s">
        <v>13</v>
      </c>
      <c r="B8906" t="s">
        <v>18</v>
      </c>
      <c r="C8906">
        <v>250</v>
      </c>
      <c r="D8906">
        <v>77</v>
      </c>
      <c r="E8906" t="b">
        <v>0</v>
      </c>
      <c r="F8906">
        <v>0.75600000000000001</v>
      </c>
      <c r="G8906">
        <v>256</v>
      </c>
      <c r="H8906">
        <v>256</v>
      </c>
      <c r="I8906">
        <v>80477</v>
      </c>
      <c r="J8906">
        <v>43071</v>
      </c>
      <c r="K8906">
        <v>21277</v>
      </c>
      <c r="L8906">
        <v>22</v>
      </c>
      <c r="M8906">
        <f t="shared" si="18060"/>
        <v>0</v>
      </c>
      <c r="N8906" t="b">
        <f t="shared" ref="N8906" si="18075">AND(MIN($F8906,$F8907,$F8908)=$F8906,MAX($H8906,$H8907,$H8908)=$H8906)</f>
        <v>0</v>
      </c>
      <c r="O8906" t="b">
        <f t="shared" ref="O8906" si="18076">AND(N8906,NOT(N8907),NOT(N8908))</f>
        <v>0</v>
      </c>
    </row>
    <row r="8907" spans="1:15" x14ac:dyDescent="0.25">
      <c r="A8907" t="s">
        <v>15</v>
      </c>
      <c r="B8907" t="s">
        <v>18</v>
      </c>
      <c r="C8907">
        <v>250</v>
      </c>
      <c r="D8907">
        <v>77</v>
      </c>
      <c r="E8907" t="b">
        <v>0</v>
      </c>
      <c r="F8907">
        <v>0.40200000000000002</v>
      </c>
      <c r="G8907">
        <v>256</v>
      </c>
      <c r="H8907">
        <v>256</v>
      </c>
      <c r="I8907">
        <v>43086</v>
      </c>
      <c r="J8907">
        <v>43071</v>
      </c>
      <c r="K8907">
        <v>21277</v>
      </c>
      <c r="L8907">
        <v>22</v>
      </c>
      <c r="M8907">
        <f t="shared" si="18060"/>
        <v>0</v>
      </c>
      <c r="N8907" t="b">
        <f t="shared" ref="N8907" si="18077">AND(MIN($F8906,$F8907,$F8908)=$F8907,MAX($H8906,$H8907,$H8908)=$H8907)</f>
        <v>1</v>
      </c>
      <c r="O8907" t="b">
        <f t="shared" ref="O8907" si="18078">AND(NOT(N8906),N8907,NOT(N8908))</f>
        <v>1</v>
      </c>
    </row>
    <row r="8908" spans="1:15" x14ac:dyDescent="0.25">
      <c r="A8908" t="s">
        <v>19</v>
      </c>
      <c r="B8908" t="s">
        <v>18</v>
      </c>
      <c r="C8908">
        <v>250</v>
      </c>
      <c r="D8908">
        <v>77</v>
      </c>
      <c r="E8908" t="b">
        <v>0</v>
      </c>
      <c r="F8908">
        <v>0.72899999999999998</v>
      </c>
      <c r="G8908">
        <v>256</v>
      </c>
      <c r="H8908">
        <v>256</v>
      </c>
      <c r="I8908">
        <v>80477</v>
      </c>
      <c r="J8908">
        <v>43071</v>
      </c>
      <c r="K8908">
        <v>21277</v>
      </c>
      <c r="L8908">
        <v>22</v>
      </c>
      <c r="M8908">
        <f t="shared" si="18060"/>
        <v>0</v>
      </c>
      <c r="N8908" t="b">
        <f t="shared" ref="N8908" si="18079">AND(MIN($F8906,$F8907,$F8908)=$F8908,MAX($H8906,$H8907,$H8908)=$H8908)</f>
        <v>0</v>
      </c>
      <c r="O8908" t="b">
        <f t="shared" ref="O8908" si="18080">AND(NOT(N8906),NOT(N8907),N8908)</f>
        <v>0</v>
      </c>
    </row>
    <row r="8909" spans="1:15" x14ac:dyDescent="0.25">
      <c r="A8909" t="s">
        <v>13</v>
      </c>
      <c r="B8909" t="s">
        <v>18</v>
      </c>
      <c r="C8909">
        <v>250</v>
      </c>
      <c r="D8909">
        <v>78</v>
      </c>
      <c r="E8909" t="b">
        <v>0</v>
      </c>
      <c r="F8909">
        <v>0.17599999999999999</v>
      </c>
      <c r="G8909">
        <v>256</v>
      </c>
      <c r="H8909">
        <v>256</v>
      </c>
      <c r="I8909">
        <v>6677</v>
      </c>
      <c r="J8909">
        <v>4082</v>
      </c>
      <c r="K8909">
        <v>1781</v>
      </c>
      <c r="L8909">
        <v>17</v>
      </c>
      <c r="M8909">
        <f t="shared" si="18060"/>
        <v>0</v>
      </c>
      <c r="N8909" t="b">
        <f t="shared" ref="N8909" si="18081">AND(MIN($F8909,$F8910,$F8911)=$F8909,MAX($H8909,$H8910,$H8911)=$H8909)</f>
        <v>0</v>
      </c>
      <c r="O8909" t="b">
        <f t="shared" ref="O8909" si="18082">AND(N8909,NOT(N8910),NOT(N8911))</f>
        <v>0</v>
      </c>
    </row>
    <row r="8910" spans="1:15" x14ac:dyDescent="0.25">
      <c r="A8910" t="s">
        <v>15</v>
      </c>
      <c r="B8910" t="s">
        <v>18</v>
      </c>
      <c r="C8910">
        <v>250</v>
      </c>
      <c r="D8910">
        <v>78</v>
      </c>
      <c r="E8910" t="b">
        <v>0</v>
      </c>
      <c r="F8910">
        <v>0.159</v>
      </c>
      <c r="G8910">
        <v>256</v>
      </c>
      <c r="H8910">
        <v>256</v>
      </c>
      <c r="I8910">
        <v>4084</v>
      </c>
      <c r="J8910">
        <v>4082</v>
      </c>
      <c r="K8910">
        <v>1781</v>
      </c>
      <c r="L8910">
        <v>17</v>
      </c>
      <c r="M8910">
        <f t="shared" si="18060"/>
        <v>0</v>
      </c>
      <c r="N8910" t="b">
        <f t="shared" ref="N8910" si="18083">AND(MIN($F8909,$F8910,$F8911)=$F8910,MAX($H8909,$H8910,$H8911)=$H8910)</f>
        <v>1</v>
      </c>
      <c r="O8910" t="b">
        <f t="shared" ref="O8910" si="18084">AND(NOT(N8909),N8910,NOT(N8911))</f>
        <v>1</v>
      </c>
    </row>
    <row r="8911" spans="1:15" x14ac:dyDescent="0.25">
      <c r="A8911" t="s">
        <v>19</v>
      </c>
      <c r="B8911" t="s">
        <v>18</v>
      </c>
      <c r="C8911">
        <v>250</v>
      </c>
      <c r="D8911">
        <v>78</v>
      </c>
      <c r="E8911" t="b">
        <v>0</v>
      </c>
      <c r="F8911">
        <v>0.16800000000000001</v>
      </c>
      <c r="G8911">
        <v>256</v>
      </c>
      <c r="H8911">
        <v>256</v>
      </c>
      <c r="I8911">
        <v>6677</v>
      </c>
      <c r="J8911">
        <v>4082</v>
      </c>
      <c r="K8911">
        <v>1781</v>
      </c>
      <c r="L8911">
        <v>17</v>
      </c>
      <c r="M8911">
        <f t="shared" si="18060"/>
        <v>0</v>
      </c>
      <c r="N8911" t="b">
        <f t="shared" ref="N8911" si="18085">AND(MIN($F8909,$F8910,$F8911)=$F8911,MAX($H8909,$H8910,$H8911)=$H8911)</f>
        <v>0</v>
      </c>
      <c r="O8911" t="b">
        <f t="shared" ref="O8911" si="18086">AND(NOT(N8909),NOT(N8910),N8911)</f>
        <v>0</v>
      </c>
    </row>
    <row r="8912" spans="1:15" x14ac:dyDescent="0.25">
      <c r="A8912" t="s">
        <v>13</v>
      </c>
      <c r="B8912" t="s">
        <v>18</v>
      </c>
      <c r="C8912">
        <v>250</v>
      </c>
      <c r="D8912">
        <v>79</v>
      </c>
      <c r="E8912" t="b">
        <v>0</v>
      </c>
      <c r="F8912">
        <v>0.16500000000000001</v>
      </c>
      <c r="G8912">
        <v>256</v>
      </c>
      <c r="H8912">
        <v>256</v>
      </c>
      <c r="I8912">
        <v>5725</v>
      </c>
      <c r="J8912">
        <v>3444</v>
      </c>
      <c r="K8912">
        <v>1465</v>
      </c>
      <c r="L8912">
        <v>10</v>
      </c>
      <c r="M8912">
        <f t="shared" si="18060"/>
        <v>0</v>
      </c>
      <c r="N8912" t="b">
        <f t="shared" ref="N8912" si="18087">AND(MIN($F8912,$F8913,$F8914)=$F8912,MAX($H8912,$H8913,$H8914)=$H8912)</f>
        <v>0</v>
      </c>
      <c r="O8912" t="b">
        <f t="shared" ref="O8912" si="18088">AND(N8912,NOT(N8913),NOT(N8914))</f>
        <v>0</v>
      </c>
    </row>
    <row r="8913" spans="1:15" x14ac:dyDescent="0.25">
      <c r="A8913" t="s">
        <v>15</v>
      </c>
      <c r="B8913" t="s">
        <v>18</v>
      </c>
      <c r="C8913">
        <v>250</v>
      </c>
      <c r="D8913">
        <v>79</v>
      </c>
      <c r="E8913" t="b">
        <v>0</v>
      </c>
      <c r="F8913">
        <v>0.129</v>
      </c>
      <c r="G8913">
        <v>256</v>
      </c>
      <c r="H8913">
        <v>256</v>
      </c>
      <c r="I8913">
        <v>3445</v>
      </c>
      <c r="J8913">
        <v>3444</v>
      </c>
      <c r="K8913">
        <v>1465</v>
      </c>
      <c r="L8913">
        <v>10</v>
      </c>
      <c r="M8913">
        <f t="shared" si="18060"/>
        <v>0</v>
      </c>
      <c r="N8913" t="b">
        <f t="shared" ref="N8913" si="18089">AND(MIN($F8912,$F8913,$F8914)=$F8913,MAX($H8912,$H8913,$H8914)=$H8913)</f>
        <v>1</v>
      </c>
      <c r="O8913" t="b">
        <f t="shared" ref="O8913" si="18090">AND(NOT(N8912),N8913,NOT(N8914))</f>
        <v>1</v>
      </c>
    </row>
    <row r="8914" spans="1:15" x14ac:dyDescent="0.25">
      <c r="A8914" t="s">
        <v>19</v>
      </c>
      <c r="B8914" t="s">
        <v>18</v>
      </c>
      <c r="C8914">
        <v>250</v>
      </c>
      <c r="D8914">
        <v>79</v>
      </c>
      <c r="E8914" t="b">
        <v>0</v>
      </c>
      <c r="F8914">
        <v>0.153</v>
      </c>
      <c r="G8914">
        <v>256</v>
      </c>
      <c r="H8914">
        <v>256</v>
      </c>
      <c r="I8914">
        <v>5725</v>
      </c>
      <c r="J8914">
        <v>3444</v>
      </c>
      <c r="K8914">
        <v>1465</v>
      </c>
      <c r="L8914">
        <v>10</v>
      </c>
      <c r="M8914">
        <f t="shared" si="18060"/>
        <v>0</v>
      </c>
      <c r="N8914" t="b">
        <f t="shared" ref="N8914" si="18091">AND(MIN($F8912,$F8913,$F8914)=$F8914,MAX($H8912,$H8913,$H8914)=$H8914)</f>
        <v>0</v>
      </c>
      <c r="O8914" t="b">
        <f t="shared" ref="O8914" si="18092">AND(NOT(N8912),NOT(N8913),N8914)</f>
        <v>0</v>
      </c>
    </row>
    <row r="8915" spans="1:15" x14ac:dyDescent="0.25">
      <c r="A8915" t="s">
        <v>13</v>
      </c>
      <c r="B8915" t="s">
        <v>18</v>
      </c>
      <c r="C8915">
        <v>250</v>
      </c>
      <c r="D8915">
        <v>7</v>
      </c>
      <c r="E8915" t="b">
        <v>0</v>
      </c>
      <c r="F8915">
        <v>0.14699999999999999</v>
      </c>
      <c r="G8915">
        <v>256</v>
      </c>
      <c r="H8915">
        <v>256</v>
      </c>
      <c r="I8915">
        <v>3853</v>
      </c>
      <c r="J8915">
        <v>3213</v>
      </c>
      <c r="K8915">
        <v>1349</v>
      </c>
      <c r="L8915">
        <v>13</v>
      </c>
      <c r="M8915">
        <f t="shared" si="18060"/>
        <v>0</v>
      </c>
      <c r="N8915" t="b">
        <f t="shared" ref="N8915" si="18093">AND(MIN($F8915,$F8916,$F8917)=$F8915,MAX($H8915,$H8916,$H8917)=$H8915)</f>
        <v>1</v>
      </c>
      <c r="O8915" t="b">
        <f t="shared" ref="O8915" si="18094">AND(N8915,NOT(N8916),NOT(N8917))</f>
        <v>1</v>
      </c>
    </row>
    <row r="8916" spans="1:15" x14ac:dyDescent="0.25">
      <c r="A8916" t="s">
        <v>15</v>
      </c>
      <c r="B8916" t="s">
        <v>18</v>
      </c>
      <c r="C8916">
        <v>250</v>
      </c>
      <c r="D8916">
        <v>7</v>
      </c>
      <c r="E8916" t="b">
        <v>0</v>
      </c>
      <c r="F8916">
        <v>1.927</v>
      </c>
      <c r="G8916">
        <v>256</v>
      </c>
      <c r="H8916">
        <v>256</v>
      </c>
      <c r="I8916">
        <v>111994</v>
      </c>
      <c r="J8916">
        <v>111991</v>
      </c>
      <c r="K8916">
        <v>55738</v>
      </c>
      <c r="L8916">
        <v>13</v>
      </c>
      <c r="M8916">
        <f t="shared" si="18060"/>
        <v>0</v>
      </c>
      <c r="N8916" t="b">
        <f t="shared" ref="N8916" si="18095">AND(MIN($F8915,$F8916,$F8917)=$F8916,MAX($H8915,$H8916,$H8917)=$H8916)</f>
        <v>0</v>
      </c>
      <c r="O8916" t="b">
        <f t="shared" ref="O8916" si="18096">AND(NOT(N8915),N8916,NOT(N8917))</f>
        <v>0</v>
      </c>
    </row>
    <row r="8917" spans="1:15" x14ac:dyDescent="0.25">
      <c r="A8917" t="s">
        <v>19</v>
      </c>
      <c r="B8917" t="s">
        <v>18</v>
      </c>
      <c r="C8917">
        <v>250</v>
      </c>
      <c r="D8917">
        <v>7</v>
      </c>
      <c r="E8917" t="b">
        <v>0</v>
      </c>
      <c r="F8917">
        <v>0.219</v>
      </c>
      <c r="G8917">
        <v>256</v>
      </c>
      <c r="H8917">
        <v>256</v>
      </c>
      <c r="I8917">
        <v>3853</v>
      </c>
      <c r="J8917">
        <v>3213</v>
      </c>
      <c r="K8917">
        <v>1349</v>
      </c>
      <c r="L8917">
        <v>13</v>
      </c>
      <c r="M8917">
        <f t="shared" si="18060"/>
        <v>0</v>
      </c>
      <c r="N8917" t="b">
        <f t="shared" ref="N8917" si="18097">AND(MIN($F8915,$F8916,$F8917)=$F8917,MAX($H8915,$H8916,$H8917)=$H8917)</f>
        <v>0</v>
      </c>
      <c r="O8917" t="b">
        <f t="shared" ref="O8917" si="18098">AND(NOT(N8915),NOT(N8916),N8917)</f>
        <v>0</v>
      </c>
    </row>
    <row r="8918" spans="1:15" x14ac:dyDescent="0.25">
      <c r="A8918" t="s">
        <v>13</v>
      </c>
      <c r="B8918" t="s">
        <v>18</v>
      </c>
      <c r="C8918">
        <v>250</v>
      </c>
      <c r="D8918">
        <v>80</v>
      </c>
      <c r="E8918" t="b">
        <v>0</v>
      </c>
      <c r="F8918">
        <v>0.22</v>
      </c>
      <c r="G8918">
        <v>256</v>
      </c>
      <c r="H8918">
        <v>256</v>
      </c>
      <c r="I8918">
        <v>10863</v>
      </c>
      <c r="J8918">
        <v>6576</v>
      </c>
      <c r="K8918">
        <v>3030</v>
      </c>
      <c r="L8918">
        <v>13</v>
      </c>
      <c r="M8918">
        <f t="shared" si="18060"/>
        <v>0</v>
      </c>
      <c r="N8918" t="b">
        <f t="shared" ref="N8918" si="18099">AND(MIN($F8918,$F8919,$F8920)=$F8918,MAX($H8918,$H8919,$H8920)=$H8918)</f>
        <v>0</v>
      </c>
      <c r="O8918" t="b">
        <f t="shared" ref="O8918" si="18100">AND(N8918,NOT(N8919),NOT(N8920))</f>
        <v>0</v>
      </c>
    </row>
    <row r="8919" spans="1:15" x14ac:dyDescent="0.25">
      <c r="A8919" t="s">
        <v>15</v>
      </c>
      <c r="B8919" t="s">
        <v>18</v>
      </c>
      <c r="C8919">
        <v>250</v>
      </c>
      <c r="D8919">
        <v>80</v>
      </c>
      <c r="E8919" t="b">
        <v>0</v>
      </c>
      <c r="F8919">
        <v>0.17499999999999999</v>
      </c>
      <c r="G8919">
        <v>256</v>
      </c>
      <c r="H8919">
        <v>256</v>
      </c>
      <c r="I8919">
        <v>6578</v>
      </c>
      <c r="J8919">
        <v>6576</v>
      </c>
      <c r="K8919">
        <v>3030</v>
      </c>
      <c r="L8919">
        <v>13</v>
      </c>
      <c r="M8919">
        <f t="shared" si="18060"/>
        <v>0</v>
      </c>
      <c r="N8919" t="b">
        <f t="shared" ref="N8919" si="18101">AND(MIN($F8918,$F8919,$F8920)=$F8919,MAX($H8918,$H8919,$H8920)=$H8919)</f>
        <v>1</v>
      </c>
      <c r="O8919" t="b">
        <f t="shared" ref="O8919" si="18102">AND(NOT(N8918),N8919,NOT(N8920))</f>
        <v>1</v>
      </c>
    </row>
    <row r="8920" spans="1:15" x14ac:dyDescent="0.25">
      <c r="A8920" t="s">
        <v>19</v>
      </c>
      <c r="B8920" t="s">
        <v>18</v>
      </c>
      <c r="C8920">
        <v>250</v>
      </c>
      <c r="D8920">
        <v>80</v>
      </c>
      <c r="E8920" t="b">
        <v>0</v>
      </c>
      <c r="F8920">
        <v>0.23300000000000001</v>
      </c>
      <c r="G8920">
        <v>256</v>
      </c>
      <c r="H8920">
        <v>256</v>
      </c>
      <c r="I8920">
        <v>10863</v>
      </c>
      <c r="J8920">
        <v>6576</v>
      </c>
      <c r="K8920">
        <v>3030</v>
      </c>
      <c r="L8920">
        <v>13</v>
      </c>
      <c r="M8920">
        <f t="shared" si="18060"/>
        <v>0</v>
      </c>
      <c r="N8920" t="b">
        <f t="shared" ref="N8920" si="18103">AND(MIN($F8918,$F8919,$F8920)=$F8920,MAX($H8918,$H8919,$H8920)=$H8920)</f>
        <v>0</v>
      </c>
      <c r="O8920" t="b">
        <f t="shared" ref="O8920" si="18104">AND(NOT(N8918),NOT(N8919),N8920)</f>
        <v>0</v>
      </c>
    </row>
    <row r="8921" spans="1:15" x14ac:dyDescent="0.25">
      <c r="A8921" t="s">
        <v>13</v>
      </c>
      <c r="B8921" t="s">
        <v>18</v>
      </c>
      <c r="C8921">
        <v>250</v>
      </c>
      <c r="D8921">
        <v>81</v>
      </c>
      <c r="E8921" t="b">
        <v>0</v>
      </c>
      <c r="F8921">
        <v>0.112</v>
      </c>
      <c r="G8921">
        <v>256</v>
      </c>
      <c r="H8921">
        <v>256</v>
      </c>
      <c r="I8921">
        <v>1577</v>
      </c>
      <c r="J8921">
        <v>759</v>
      </c>
      <c r="K8921">
        <v>121</v>
      </c>
      <c r="L8921">
        <v>15</v>
      </c>
      <c r="M8921">
        <f t="shared" si="18060"/>
        <v>0</v>
      </c>
      <c r="N8921" t="b">
        <f t="shared" ref="N8921" si="18105">AND(MIN($F8921,$F8922,$F8923)=$F8921,MAX($H8921,$H8922,$H8923)=$H8921)</f>
        <v>0</v>
      </c>
      <c r="O8921" t="b">
        <f t="shared" ref="O8921" si="18106">AND(N8921,NOT(N8922),NOT(N8923))</f>
        <v>0</v>
      </c>
    </row>
    <row r="8922" spans="1:15" x14ac:dyDescent="0.25">
      <c r="A8922" t="s">
        <v>15</v>
      </c>
      <c r="B8922" t="s">
        <v>18</v>
      </c>
      <c r="C8922">
        <v>250</v>
      </c>
      <c r="D8922">
        <v>81</v>
      </c>
      <c r="E8922" t="b">
        <v>0</v>
      </c>
      <c r="F8922">
        <v>0.108</v>
      </c>
      <c r="G8922">
        <v>256</v>
      </c>
      <c r="H8922">
        <v>256</v>
      </c>
      <c r="I8922">
        <v>761</v>
      </c>
      <c r="J8922">
        <v>759</v>
      </c>
      <c r="K8922">
        <v>121</v>
      </c>
      <c r="L8922">
        <v>15</v>
      </c>
      <c r="M8922">
        <f t="shared" si="18060"/>
        <v>0</v>
      </c>
      <c r="N8922" t="b">
        <f t="shared" ref="N8922" si="18107">AND(MIN($F8921,$F8922,$F8923)=$F8922,MAX($H8921,$H8922,$H8923)=$H8922)</f>
        <v>0</v>
      </c>
      <c r="O8922" t="b">
        <f t="shared" ref="O8922" si="18108">AND(NOT(N8921),N8922,NOT(N8923))</f>
        <v>0</v>
      </c>
    </row>
    <row r="8923" spans="1:15" x14ac:dyDescent="0.25">
      <c r="A8923" t="s">
        <v>19</v>
      </c>
      <c r="B8923" t="s">
        <v>18</v>
      </c>
      <c r="C8923">
        <v>250</v>
      </c>
      <c r="D8923">
        <v>81</v>
      </c>
      <c r="E8923" t="b">
        <v>0</v>
      </c>
      <c r="F8923">
        <v>0.107</v>
      </c>
      <c r="G8923">
        <v>256</v>
      </c>
      <c r="H8923">
        <v>256</v>
      </c>
      <c r="I8923">
        <v>1577</v>
      </c>
      <c r="J8923">
        <v>759</v>
      </c>
      <c r="K8923">
        <v>121</v>
      </c>
      <c r="L8923">
        <v>15</v>
      </c>
      <c r="M8923">
        <f t="shared" si="18060"/>
        <v>0</v>
      </c>
      <c r="N8923" t="b">
        <f t="shared" ref="N8923" si="18109">AND(MIN($F8921,$F8922,$F8923)=$F8923,MAX($H8921,$H8922,$H8923)=$H8923)</f>
        <v>1</v>
      </c>
      <c r="O8923" t="b">
        <f t="shared" ref="O8923" si="18110">AND(NOT(N8921),NOT(N8922),N8923)</f>
        <v>1</v>
      </c>
    </row>
    <row r="8924" spans="1:15" x14ac:dyDescent="0.25">
      <c r="A8924" t="s">
        <v>13</v>
      </c>
      <c r="B8924" t="s">
        <v>18</v>
      </c>
      <c r="C8924">
        <v>250</v>
      </c>
      <c r="D8924">
        <v>82</v>
      </c>
      <c r="E8924" t="b">
        <v>0</v>
      </c>
      <c r="F8924">
        <v>0.13300000000000001</v>
      </c>
      <c r="G8924">
        <v>256</v>
      </c>
      <c r="H8924">
        <v>256</v>
      </c>
      <c r="I8924">
        <v>3180</v>
      </c>
      <c r="J8924">
        <v>1924</v>
      </c>
      <c r="K8924">
        <v>704</v>
      </c>
      <c r="L8924">
        <v>13</v>
      </c>
      <c r="M8924">
        <f t="shared" si="18060"/>
        <v>0</v>
      </c>
      <c r="N8924" t="b">
        <f t="shared" ref="N8924" si="18111">AND(MIN($F8924,$F8925,$F8926)=$F8924,MAX($H8924,$H8925,$H8926)=$H8924)</f>
        <v>0</v>
      </c>
      <c r="O8924" t="b">
        <f t="shared" ref="O8924" si="18112">AND(N8924,NOT(N8925),NOT(N8926))</f>
        <v>0</v>
      </c>
    </row>
    <row r="8925" spans="1:15" x14ac:dyDescent="0.25">
      <c r="A8925" t="s">
        <v>15</v>
      </c>
      <c r="B8925" t="s">
        <v>18</v>
      </c>
      <c r="C8925">
        <v>250</v>
      </c>
      <c r="D8925">
        <v>82</v>
      </c>
      <c r="E8925" t="b">
        <v>0</v>
      </c>
      <c r="F8925">
        <v>0.13100000000000001</v>
      </c>
      <c r="G8925">
        <v>256</v>
      </c>
      <c r="H8925">
        <v>256</v>
      </c>
      <c r="I8925">
        <v>1926</v>
      </c>
      <c r="J8925">
        <v>1924</v>
      </c>
      <c r="K8925">
        <v>704</v>
      </c>
      <c r="L8925">
        <v>13</v>
      </c>
      <c r="M8925">
        <f t="shared" si="18060"/>
        <v>0</v>
      </c>
      <c r="N8925" t="b">
        <f t="shared" ref="N8925" si="18113">AND(MIN($F8924,$F8925,$F8926)=$F8925,MAX($H8924,$H8925,$H8926)=$H8925)</f>
        <v>1</v>
      </c>
      <c r="O8925" t="b">
        <f t="shared" ref="O8925" si="18114">AND(NOT(N8924),N8925,NOT(N8926))</f>
        <v>1</v>
      </c>
    </row>
    <row r="8926" spans="1:15" x14ac:dyDescent="0.25">
      <c r="A8926" t="s">
        <v>19</v>
      </c>
      <c r="B8926" t="s">
        <v>18</v>
      </c>
      <c r="C8926">
        <v>250</v>
      </c>
      <c r="D8926">
        <v>82</v>
      </c>
      <c r="E8926" t="b">
        <v>0</v>
      </c>
      <c r="F8926">
        <v>0.13700000000000001</v>
      </c>
      <c r="G8926">
        <v>256</v>
      </c>
      <c r="H8926">
        <v>256</v>
      </c>
      <c r="I8926">
        <v>3180</v>
      </c>
      <c r="J8926">
        <v>1924</v>
      </c>
      <c r="K8926">
        <v>704</v>
      </c>
      <c r="L8926">
        <v>13</v>
      </c>
      <c r="M8926">
        <f t="shared" si="18060"/>
        <v>0</v>
      </c>
      <c r="N8926" t="b">
        <f t="shared" ref="N8926" si="18115">AND(MIN($F8924,$F8925,$F8926)=$F8926,MAX($H8924,$H8925,$H8926)=$H8926)</f>
        <v>0</v>
      </c>
      <c r="O8926" t="b">
        <f t="shared" ref="O8926" si="18116">AND(NOT(N8924),NOT(N8925),N8926)</f>
        <v>0</v>
      </c>
    </row>
    <row r="8927" spans="1:15" x14ac:dyDescent="0.25">
      <c r="A8927" t="s">
        <v>13</v>
      </c>
      <c r="B8927" t="s">
        <v>18</v>
      </c>
      <c r="C8927">
        <v>250</v>
      </c>
      <c r="D8927">
        <v>83</v>
      </c>
      <c r="E8927" t="b">
        <v>0</v>
      </c>
      <c r="F8927">
        <v>0.40300000000000002</v>
      </c>
      <c r="G8927">
        <v>256</v>
      </c>
      <c r="H8927">
        <v>256</v>
      </c>
      <c r="I8927">
        <v>20882</v>
      </c>
      <c r="J8927">
        <v>15691</v>
      </c>
      <c r="K8927">
        <v>7585</v>
      </c>
      <c r="L8927">
        <v>25</v>
      </c>
      <c r="M8927">
        <f t="shared" si="18060"/>
        <v>0</v>
      </c>
      <c r="N8927" t="b">
        <f t="shared" ref="N8927" si="18117">AND(MIN($F8927,$F8928,$F8929)=$F8927,MAX($H8927,$H8928,$H8929)=$H8927)</f>
        <v>0</v>
      </c>
      <c r="O8927" t="b">
        <f t="shared" ref="O8927" si="18118">AND(N8927,NOT(N8928),NOT(N8929))</f>
        <v>0</v>
      </c>
    </row>
    <row r="8928" spans="1:15" x14ac:dyDescent="0.25">
      <c r="A8928" t="s">
        <v>15</v>
      </c>
      <c r="B8928" t="s">
        <v>18</v>
      </c>
      <c r="C8928">
        <v>250</v>
      </c>
      <c r="D8928">
        <v>83</v>
      </c>
      <c r="E8928" t="b">
        <v>0</v>
      </c>
      <c r="F8928">
        <v>0.48299999999999998</v>
      </c>
      <c r="G8928">
        <v>256</v>
      </c>
      <c r="H8928">
        <v>256</v>
      </c>
      <c r="I8928">
        <v>44366</v>
      </c>
      <c r="J8928">
        <v>44278</v>
      </c>
      <c r="K8928">
        <v>21878</v>
      </c>
      <c r="L8928">
        <v>20</v>
      </c>
      <c r="M8928">
        <f t="shared" si="18060"/>
        <v>0</v>
      </c>
      <c r="N8928" t="b">
        <f t="shared" ref="N8928" si="18119">AND(MIN($F8927,$F8928,$F8929)=$F8928,MAX($H8927,$H8928,$H8929)=$H8928)</f>
        <v>0</v>
      </c>
      <c r="O8928" t="b">
        <f t="shared" ref="O8928" si="18120">AND(NOT(N8927),N8928,NOT(N8929))</f>
        <v>0</v>
      </c>
    </row>
    <row r="8929" spans="1:15" x14ac:dyDescent="0.25">
      <c r="A8929" t="s">
        <v>19</v>
      </c>
      <c r="B8929" t="s">
        <v>18</v>
      </c>
      <c r="C8929">
        <v>250</v>
      </c>
      <c r="D8929">
        <v>83</v>
      </c>
      <c r="E8929" t="b">
        <v>0</v>
      </c>
      <c r="F8929">
        <v>0.378</v>
      </c>
      <c r="G8929">
        <v>256</v>
      </c>
      <c r="H8929">
        <v>256</v>
      </c>
      <c r="I8929">
        <v>20882</v>
      </c>
      <c r="J8929">
        <v>15691</v>
      </c>
      <c r="K8929">
        <v>7585</v>
      </c>
      <c r="L8929">
        <v>25</v>
      </c>
      <c r="M8929">
        <f t="shared" si="18060"/>
        <v>0</v>
      </c>
      <c r="N8929" t="b">
        <f t="shared" ref="N8929" si="18121">AND(MIN($F8927,$F8928,$F8929)=$F8929,MAX($H8927,$H8928,$H8929)=$H8929)</f>
        <v>1</v>
      </c>
      <c r="O8929" t="b">
        <f t="shared" ref="O8929" si="18122">AND(NOT(N8927),NOT(N8928),N8929)</f>
        <v>1</v>
      </c>
    </row>
    <row r="8930" spans="1:15" x14ac:dyDescent="0.25">
      <c r="A8930" t="s">
        <v>13</v>
      </c>
      <c r="B8930" t="s">
        <v>18</v>
      </c>
      <c r="C8930">
        <v>250</v>
      </c>
      <c r="D8930">
        <v>84</v>
      </c>
      <c r="E8930" t="b">
        <v>0</v>
      </c>
      <c r="F8930">
        <v>0.14199999999999999</v>
      </c>
      <c r="G8930">
        <v>256</v>
      </c>
      <c r="H8930">
        <v>256</v>
      </c>
      <c r="I8930">
        <v>3613</v>
      </c>
      <c r="J8930">
        <v>2929</v>
      </c>
      <c r="K8930">
        <v>1208</v>
      </c>
      <c r="L8930">
        <v>9</v>
      </c>
      <c r="M8930">
        <f t="shared" si="18060"/>
        <v>0</v>
      </c>
      <c r="N8930" t="b">
        <f t="shared" ref="N8930" si="18123">AND(MIN($F8930,$F8931,$F8932)=$F8930,MAX($H8930,$H8931,$H8932)=$H8930)</f>
        <v>0</v>
      </c>
      <c r="O8930" t="b">
        <f t="shared" ref="O8930" si="18124">AND(N8930,NOT(N8931),NOT(N8932))</f>
        <v>0</v>
      </c>
    </row>
    <row r="8931" spans="1:15" x14ac:dyDescent="0.25">
      <c r="A8931" t="s">
        <v>15</v>
      </c>
      <c r="B8931" t="s">
        <v>18</v>
      </c>
      <c r="C8931">
        <v>250</v>
      </c>
      <c r="D8931">
        <v>84</v>
      </c>
      <c r="E8931" t="b">
        <v>0</v>
      </c>
      <c r="F8931">
        <v>0.11700000000000001</v>
      </c>
      <c r="G8931">
        <v>256</v>
      </c>
      <c r="H8931">
        <v>256</v>
      </c>
      <c r="I8931">
        <v>2929</v>
      </c>
      <c r="J8931">
        <v>2929</v>
      </c>
      <c r="K8931">
        <v>1208</v>
      </c>
      <c r="L8931">
        <v>9</v>
      </c>
      <c r="M8931">
        <f t="shared" si="18060"/>
        <v>0</v>
      </c>
      <c r="N8931" t="b">
        <f t="shared" ref="N8931" si="18125">AND(MIN($F8930,$F8931,$F8932)=$F8931,MAX($H8930,$H8931,$H8932)=$H8931)</f>
        <v>1</v>
      </c>
      <c r="O8931" t="b">
        <f t="shared" ref="O8931" si="18126">AND(NOT(N8930),N8931,NOT(N8932))</f>
        <v>1</v>
      </c>
    </row>
    <row r="8932" spans="1:15" x14ac:dyDescent="0.25">
      <c r="A8932" t="s">
        <v>19</v>
      </c>
      <c r="B8932" t="s">
        <v>18</v>
      </c>
      <c r="C8932">
        <v>250</v>
      </c>
      <c r="D8932">
        <v>84</v>
      </c>
      <c r="E8932" t="b">
        <v>0</v>
      </c>
      <c r="F8932">
        <v>0.125</v>
      </c>
      <c r="G8932">
        <v>256</v>
      </c>
      <c r="H8932">
        <v>256</v>
      </c>
      <c r="I8932">
        <v>3613</v>
      </c>
      <c r="J8932">
        <v>2929</v>
      </c>
      <c r="K8932">
        <v>1208</v>
      </c>
      <c r="L8932">
        <v>9</v>
      </c>
      <c r="M8932">
        <f t="shared" si="18060"/>
        <v>0</v>
      </c>
      <c r="N8932" t="b">
        <f t="shared" ref="N8932" si="18127">AND(MIN($F8930,$F8931,$F8932)=$F8932,MAX($H8930,$H8931,$H8932)=$H8932)</f>
        <v>0</v>
      </c>
      <c r="O8932" t="b">
        <f t="shared" ref="O8932" si="18128">AND(NOT(N8930),NOT(N8931),N8932)</f>
        <v>0</v>
      </c>
    </row>
    <row r="8933" spans="1:15" x14ac:dyDescent="0.25">
      <c r="A8933" t="s">
        <v>13</v>
      </c>
      <c r="B8933" t="s">
        <v>18</v>
      </c>
      <c r="C8933">
        <v>250</v>
      </c>
      <c r="D8933">
        <v>85</v>
      </c>
      <c r="E8933" t="b">
        <v>0</v>
      </c>
      <c r="F8933">
        <v>0.72499999999999998</v>
      </c>
      <c r="G8933">
        <v>256</v>
      </c>
      <c r="H8933">
        <v>256</v>
      </c>
      <c r="I8933">
        <v>69251</v>
      </c>
      <c r="J8933">
        <v>39045</v>
      </c>
      <c r="K8933">
        <v>19263</v>
      </c>
      <c r="L8933">
        <v>17</v>
      </c>
      <c r="M8933">
        <f t="shared" si="18060"/>
        <v>0</v>
      </c>
      <c r="N8933" t="b">
        <f t="shared" ref="N8933" si="18129">AND(MIN($F8933,$F8934,$F8935)=$F8933,MAX($H8933,$H8934,$H8935)=$H8933)</f>
        <v>0</v>
      </c>
      <c r="O8933" t="b">
        <f t="shared" ref="O8933" si="18130">AND(N8933,NOT(N8934),NOT(N8935))</f>
        <v>0</v>
      </c>
    </row>
    <row r="8934" spans="1:15" x14ac:dyDescent="0.25">
      <c r="A8934" t="s">
        <v>15</v>
      </c>
      <c r="B8934" t="s">
        <v>18</v>
      </c>
      <c r="C8934">
        <v>250</v>
      </c>
      <c r="D8934">
        <v>85</v>
      </c>
      <c r="E8934" t="b">
        <v>0</v>
      </c>
      <c r="F8934">
        <v>0.45800000000000002</v>
      </c>
      <c r="G8934">
        <v>256</v>
      </c>
      <c r="H8934">
        <v>256</v>
      </c>
      <c r="I8934">
        <v>39122</v>
      </c>
      <c r="J8934">
        <v>39045</v>
      </c>
      <c r="K8934">
        <v>19263</v>
      </c>
      <c r="L8934">
        <v>17</v>
      </c>
      <c r="M8934">
        <f t="shared" si="18060"/>
        <v>0</v>
      </c>
      <c r="N8934" t="b">
        <f t="shared" ref="N8934" si="18131">AND(MIN($F8933,$F8934,$F8935)=$F8934,MAX($H8933,$H8934,$H8935)=$H8934)</f>
        <v>1</v>
      </c>
      <c r="O8934" t="b">
        <f t="shared" ref="O8934" si="18132">AND(NOT(N8933),N8934,NOT(N8935))</f>
        <v>1</v>
      </c>
    </row>
    <row r="8935" spans="1:15" x14ac:dyDescent="0.25">
      <c r="A8935" t="s">
        <v>19</v>
      </c>
      <c r="B8935" t="s">
        <v>18</v>
      </c>
      <c r="C8935">
        <v>250</v>
      </c>
      <c r="D8935">
        <v>85</v>
      </c>
      <c r="E8935" t="b">
        <v>0</v>
      </c>
      <c r="F8935">
        <v>0.70299999999999996</v>
      </c>
      <c r="G8935">
        <v>256</v>
      </c>
      <c r="H8935">
        <v>256</v>
      </c>
      <c r="I8935">
        <v>69251</v>
      </c>
      <c r="J8935">
        <v>39045</v>
      </c>
      <c r="K8935">
        <v>19263</v>
      </c>
      <c r="L8935">
        <v>17</v>
      </c>
      <c r="M8935">
        <f t="shared" si="18060"/>
        <v>0</v>
      </c>
      <c r="N8935" t="b">
        <f t="shared" ref="N8935" si="18133">AND(MIN($F8933,$F8934,$F8935)=$F8935,MAX($H8933,$H8934,$H8935)=$H8935)</f>
        <v>0</v>
      </c>
      <c r="O8935" t="b">
        <f t="shared" ref="O8935" si="18134">AND(NOT(N8933),NOT(N8934),N8935)</f>
        <v>0</v>
      </c>
    </row>
    <row r="8936" spans="1:15" x14ac:dyDescent="0.25">
      <c r="A8936" t="s">
        <v>13</v>
      </c>
      <c r="B8936" t="s">
        <v>18</v>
      </c>
      <c r="C8936">
        <v>250</v>
      </c>
      <c r="D8936">
        <v>86</v>
      </c>
      <c r="E8936" t="b">
        <v>0</v>
      </c>
      <c r="F8936">
        <v>0.121</v>
      </c>
      <c r="G8936">
        <v>256</v>
      </c>
      <c r="H8936">
        <v>256</v>
      </c>
      <c r="I8936">
        <v>3434</v>
      </c>
      <c r="J8936">
        <v>2849</v>
      </c>
      <c r="K8936">
        <v>1168</v>
      </c>
      <c r="L8936">
        <v>9</v>
      </c>
      <c r="M8936">
        <f t="shared" si="18060"/>
        <v>0</v>
      </c>
      <c r="N8936" t="b">
        <f t="shared" ref="N8936" si="18135">AND(MIN($F8936,$F8937,$F8938)=$F8936,MAX($H8936,$H8937,$H8938)=$H8936)</f>
        <v>0</v>
      </c>
      <c r="O8936" t="b">
        <f t="shared" ref="O8936" si="18136">AND(N8936,NOT(N8937),NOT(N8938))</f>
        <v>0</v>
      </c>
    </row>
    <row r="8937" spans="1:15" x14ac:dyDescent="0.25">
      <c r="A8937" t="s">
        <v>15</v>
      </c>
      <c r="B8937" t="s">
        <v>18</v>
      </c>
      <c r="C8937">
        <v>250</v>
      </c>
      <c r="D8937">
        <v>86</v>
      </c>
      <c r="E8937" t="b">
        <v>0</v>
      </c>
      <c r="F8937">
        <v>0.122</v>
      </c>
      <c r="G8937">
        <v>256</v>
      </c>
      <c r="H8937">
        <v>256</v>
      </c>
      <c r="I8937">
        <v>2849</v>
      </c>
      <c r="J8937">
        <v>2849</v>
      </c>
      <c r="K8937">
        <v>1168</v>
      </c>
      <c r="L8937">
        <v>9</v>
      </c>
      <c r="M8937">
        <f t="shared" si="18060"/>
        <v>0</v>
      </c>
      <c r="N8937" t="b">
        <f t="shared" ref="N8937" si="18137">AND(MIN($F8936,$F8937,$F8938)=$F8937,MAX($H8936,$H8937,$H8938)=$H8937)</f>
        <v>0</v>
      </c>
      <c r="O8937" t="b">
        <f t="shared" ref="O8937" si="18138">AND(NOT(N8936),N8937,NOT(N8938))</f>
        <v>0</v>
      </c>
    </row>
    <row r="8938" spans="1:15" x14ac:dyDescent="0.25">
      <c r="A8938" t="s">
        <v>19</v>
      </c>
      <c r="B8938" t="s">
        <v>18</v>
      </c>
      <c r="C8938">
        <v>250</v>
      </c>
      <c r="D8938">
        <v>86</v>
      </c>
      <c r="E8938" t="b">
        <v>0</v>
      </c>
      <c r="F8938">
        <v>0.114</v>
      </c>
      <c r="G8938">
        <v>256</v>
      </c>
      <c r="H8938">
        <v>256</v>
      </c>
      <c r="I8938">
        <v>3434</v>
      </c>
      <c r="J8938">
        <v>2849</v>
      </c>
      <c r="K8938">
        <v>1168</v>
      </c>
      <c r="L8938">
        <v>9</v>
      </c>
      <c r="M8938">
        <f t="shared" si="18060"/>
        <v>0</v>
      </c>
      <c r="N8938" t="b">
        <f t="shared" ref="N8938" si="18139">AND(MIN($F8936,$F8937,$F8938)=$F8938,MAX($H8936,$H8937,$H8938)=$H8938)</f>
        <v>1</v>
      </c>
      <c r="O8938" t="b">
        <f t="shared" ref="O8938" si="18140">AND(NOT(N8936),NOT(N8937),N8938)</f>
        <v>1</v>
      </c>
    </row>
    <row r="8939" spans="1:15" x14ac:dyDescent="0.25">
      <c r="A8939" t="s">
        <v>13</v>
      </c>
      <c r="B8939" t="s">
        <v>18</v>
      </c>
      <c r="C8939">
        <v>250</v>
      </c>
      <c r="D8939">
        <v>87</v>
      </c>
      <c r="E8939" t="b">
        <v>0</v>
      </c>
      <c r="F8939">
        <v>0.157</v>
      </c>
      <c r="G8939">
        <v>256</v>
      </c>
      <c r="H8939">
        <v>256</v>
      </c>
      <c r="I8939">
        <v>3183</v>
      </c>
      <c r="J8939">
        <v>1847</v>
      </c>
      <c r="K8939">
        <v>663</v>
      </c>
      <c r="L8939">
        <v>17</v>
      </c>
      <c r="M8939">
        <f t="shared" si="18060"/>
        <v>0</v>
      </c>
      <c r="N8939" t="b">
        <f t="shared" ref="N8939" si="18141">AND(MIN($F8939,$F8940,$F8941)=$F8939,MAX($H8939,$H8940,$H8941)=$H8939)</f>
        <v>0</v>
      </c>
      <c r="O8939" t="b">
        <f t="shared" ref="O8939" si="18142">AND(N8939,NOT(N8940),NOT(N8941))</f>
        <v>0</v>
      </c>
    </row>
    <row r="8940" spans="1:15" x14ac:dyDescent="0.25">
      <c r="A8940" t="s">
        <v>15</v>
      </c>
      <c r="B8940" t="s">
        <v>18</v>
      </c>
      <c r="C8940">
        <v>250</v>
      </c>
      <c r="D8940">
        <v>87</v>
      </c>
      <c r="E8940" t="b">
        <v>0</v>
      </c>
      <c r="F8940">
        <v>0.155</v>
      </c>
      <c r="G8940">
        <v>256</v>
      </c>
      <c r="H8940">
        <v>256</v>
      </c>
      <c r="I8940">
        <v>1847</v>
      </c>
      <c r="J8940">
        <v>1847</v>
      </c>
      <c r="K8940">
        <v>663</v>
      </c>
      <c r="L8940">
        <v>17</v>
      </c>
      <c r="M8940">
        <f t="shared" si="18060"/>
        <v>0</v>
      </c>
      <c r="N8940" t="b">
        <f t="shared" ref="N8940" si="18143">AND(MIN($F8939,$F8940,$F8941)=$F8940,MAX($H8939,$H8940,$H8941)=$H8940)</f>
        <v>1</v>
      </c>
      <c r="O8940" t="b">
        <f t="shared" ref="O8940" si="18144">AND(NOT(N8939),N8940,NOT(N8941))</f>
        <v>1</v>
      </c>
    </row>
    <row r="8941" spans="1:15" x14ac:dyDescent="0.25">
      <c r="A8941" t="s">
        <v>19</v>
      </c>
      <c r="B8941" t="s">
        <v>18</v>
      </c>
      <c r="C8941">
        <v>250</v>
      </c>
      <c r="D8941">
        <v>87</v>
      </c>
      <c r="E8941" t="b">
        <v>0</v>
      </c>
      <c r="F8941">
        <v>0.17499999999999999</v>
      </c>
      <c r="G8941">
        <v>256</v>
      </c>
      <c r="H8941">
        <v>256</v>
      </c>
      <c r="I8941">
        <v>3183</v>
      </c>
      <c r="J8941">
        <v>1847</v>
      </c>
      <c r="K8941">
        <v>663</v>
      </c>
      <c r="L8941">
        <v>17</v>
      </c>
      <c r="M8941">
        <f t="shared" si="18060"/>
        <v>0</v>
      </c>
      <c r="N8941" t="b">
        <f t="shared" ref="N8941" si="18145">AND(MIN($F8939,$F8940,$F8941)=$F8941,MAX($H8939,$H8940,$H8941)=$H8941)</f>
        <v>0</v>
      </c>
      <c r="O8941" t="b">
        <f t="shared" ref="O8941" si="18146">AND(NOT(N8939),NOT(N8940),N8941)</f>
        <v>0</v>
      </c>
    </row>
    <row r="8942" spans="1:15" x14ac:dyDescent="0.25">
      <c r="A8942" t="s">
        <v>13</v>
      </c>
      <c r="B8942" t="s">
        <v>18</v>
      </c>
      <c r="C8942">
        <v>250</v>
      </c>
      <c r="D8942">
        <v>88</v>
      </c>
      <c r="E8942" t="b">
        <v>0</v>
      </c>
      <c r="F8942">
        <v>0.16800000000000001</v>
      </c>
      <c r="G8942">
        <v>256</v>
      </c>
      <c r="H8942">
        <v>256</v>
      </c>
      <c r="I8942">
        <v>8295</v>
      </c>
      <c r="J8942">
        <v>5206</v>
      </c>
      <c r="K8942">
        <v>2345</v>
      </c>
      <c r="L8942">
        <v>13</v>
      </c>
      <c r="M8942">
        <f t="shared" si="18060"/>
        <v>0</v>
      </c>
      <c r="N8942" t="b">
        <f t="shared" ref="N8942" si="18147">AND(MIN($F8942,$F8943,$F8944)=$F8942,MAX($H8942,$H8943,$H8944)=$H8942)</f>
        <v>0</v>
      </c>
      <c r="O8942" t="b">
        <f t="shared" ref="O8942" si="18148">AND(N8942,NOT(N8943),NOT(N8944))</f>
        <v>0</v>
      </c>
    </row>
    <row r="8943" spans="1:15" x14ac:dyDescent="0.25">
      <c r="A8943" t="s">
        <v>15</v>
      </c>
      <c r="B8943" t="s">
        <v>18</v>
      </c>
      <c r="C8943">
        <v>250</v>
      </c>
      <c r="D8943">
        <v>88</v>
      </c>
      <c r="E8943" t="b">
        <v>0</v>
      </c>
      <c r="F8943">
        <v>0.11899999999999999</v>
      </c>
      <c r="G8943">
        <v>256</v>
      </c>
      <c r="H8943">
        <v>256</v>
      </c>
      <c r="I8943">
        <v>5208</v>
      </c>
      <c r="J8943">
        <v>5206</v>
      </c>
      <c r="K8943">
        <v>2345</v>
      </c>
      <c r="L8943">
        <v>13</v>
      </c>
      <c r="M8943">
        <f t="shared" si="18060"/>
        <v>0</v>
      </c>
      <c r="N8943" t="b">
        <f t="shared" ref="N8943" si="18149">AND(MIN($F8942,$F8943,$F8944)=$F8943,MAX($H8942,$H8943,$H8944)=$H8943)</f>
        <v>1</v>
      </c>
      <c r="O8943" t="b">
        <f t="shared" ref="O8943" si="18150">AND(NOT(N8942),N8943,NOT(N8944))</f>
        <v>1</v>
      </c>
    </row>
    <row r="8944" spans="1:15" x14ac:dyDescent="0.25">
      <c r="A8944" t="s">
        <v>19</v>
      </c>
      <c r="B8944" t="s">
        <v>18</v>
      </c>
      <c r="C8944">
        <v>250</v>
      </c>
      <c r="D8944">
        <v>88</v>
      </c>
      <c r="E8944" t="b">
        <v>0</v>
      </c>
      <c r="F8944">
        <v>0.16300000000000001</v>
      </c>
      <c r="G8944">
        <v>256</v>
      </c>
      <c r="H8944">
        <v>256</v>
      </c>
      <c r="I8944">
        <v>8295</v>
      </c>
      <c r="J8944">
        <v>5206</v>
      </c>
      <c r="K8944">
        <v>2345</v>
      </c>
      <c r="L8944">
        <v>13</v>
      </c>
      <c r="M8944">
        <f t="shared" si="18060"/>
        <v>0</v>
      </c>
      <c r="N8944" t="b">
        <f t="shared" ref="N8944" si="18151">AND(MIN($F8942,$F8943,$F8944)=$F8944,MAX($H8942,$H8943,$H8944)=$H8944)</f>
        <v>0</v>
      </c>
      <c r="O8944" t="b">
        <f t="shared" ref="O8944" si="18152">AND(NOT(N8942),NOT(N8943),N8944)</f>
        <v>0</v>
      </c>
    </row>
    <row r="8945" spans="1:15" x14ac:dyDescent="0.25">
      <c r="A8945" t="s">
        <v>13</v>
      </c>
      <c r="B8945" t="s">
        <v>18</v>
      </c>
      <c r="C8945">
        <v>250</v>
      </c>
      <c r="D8945">
        <v>89</v>
      </c>
      <c r="E8945" t="b">
        <v>0</v>
      </c>
      <c r="F8945">
        <v>0.36699999999999999</v>
      </c>
      <c r="G8945">
        <v>256</v>
      </c>
      <c r="H8945">
        <v>256</v>
      </c>
      <c r="I8945">
        <v>24087</v>
      </c>
      <c r="J8945">
        <v>20382</v>
      </c>
      <c r="K8945">
        <v>9932</v>
      </c>
      <c r="L8945">
        <v>18</v>
      </c>
      <c r="M8945">
        <f t="shared" si="18060"/>
        <v>0</v>
      </c>
      <c r="N8945" t="b">
        <f t="shared" ref="N8945" si="18153">AND(MIN($F8945,$F8946,$F8947)=$F8945,MAX($H8945,$H8946,$H8947)=$H8945)</f>
        <v>0</v>
      </c>
      <c r="O8945" t="b">
        <f t="shared" ref="O8945" si="18154">AND(N8945,NOT(N8946),NOT(N8947))</f>
        <v>0</v>
      </c>
    </row>
    <row r="8946" spans="1:15" x14ac:dyDescent="0.25">
      <c r="A8946" t="s">
        <v>15</v>
      </c>
      <c r="B8946" t="s">
        <v>18</v>
      </c>
      <c r="C8946">
        <v>250</v>
      </c>
      <c r="D8946">
        <v>89</v>
      </c>
      <c r="E8946" t="b">
        <v>0</v>
      </c>
      <c r="F8946">
        <v>0.27700000000000002</v>
      </c>
      <c r="G8946">
        <v>256</v>
      </c>
      <c r="H8946">
        <v>256</v>
      </c>
      <c r="I8946">
        <v>20403</v>
      </c>
      <c r="J8946">
        <v>20382</v>
      </c>
      <c r="K8946">
        <v>9932</v>
      </c>
      <c r="L8946">
        <v>18</v>
      </c>
      <c r="M8946">
        <f t="shared" si="18060"/>
        <v>0</v>
      </c>
      <c r="N8946" t="b">
        <f t="shared" ref="N8946" si="18155">AND(MIN($F8945,$F8946,$F8947)=$F8946,MAX($H8945,$H8946,$H8947)=$H8946)</f>
        <v>1</v>
      </c>
      <c r="O8946" t="b">
        <f t="shared" ref="O8946" si="18156">AND(NOT(N8945),N8946,NOT(N8947))</f>
        <v>1</v>
      </c>
    </row>
    <row r="8947" spans="1:15" x14ac:dyDescent="0.25">
      <c r="A8947" t="s">
        <v>19</v>
      </c>
      <c r="B8947" t="s">
        <v>18</v>
      </c>
      <c r="C8947">
        <v>250</v>
      </c>
      <c r="D8947">
        <v>89</v>
      </c>
      <c r="E8947" t="b">
        <v>0</v>
      </c>
      <c r="F8947">
        <v>0.36099999999999999</v>
      </c>
      <c r="G8947">
        <v>256</v>
      </c>
      <c r="H8947">
        <v>256</v>
      </c>
      <c r="I8947">
        <v>24087</v>
      </c>
      <c r="J8947">
        <v>20382</v>
      </c>
      <c r="K8947">
        <v>9932</v>
      </c>
      <c r="L8947">
        <v>18</v>
      </c>
      <c r="M8947">
        <f t="shared" si="18060"/>
        <v>0</v>
      </c>
      <c r="N8947" t="b">
        <f t="shared" ref="N8947" si="18157">AND(MIN($F8945,$F8946,$F8947)=$F8947,MAX($H8945,$H8946,$H8947)=$H8947)</f>
        <v>0</v>
      </c>
      <c r="O8947" t="b">
        <f t="shared" ref="O8947" si="18158">AND(NOT(N8945),NOT(N8946),N8947)</f>
        <v>0</v>
      </c>
    </row>
    <row r="8948" spans="1:15" x14ac:dyDescent="0.25">
      <c r="A8948" t="s">
        <v>13</v>
      </c>
      <c r="B8948" t="s">
        <v>18</v>
      </c>
      <c r="C8948">
        <v>250</v>
      </c>
      <c r="D8948">
        <v>8</v>
      </c>
      <c r="E8948" t="b">
        <v>0</v>
      </c>
      <c r="F8948">
        <v>0.77600000000000002</v>
      </c>
      <c r="G8948">
        <v>256</v>
      </c>
      <c r="H8948">
        <v>256</v>
      </c>
      <c r="I8948">
        <v>60791</v>
      </c>
      <c r="J8948">
        <v>37173</v>
      </c>
      <c r="K8948">
        <v>18327</v>
      </c>
      <c r="L8948">
        <v>35</v>
      </c>
      <c r="M8948">
        <f t="shared" si="18060"/>
        <v>0</v>
      </c>
      <c r="N8948" t="b">
        <f t="shared" ref="N8948" si="18159">AND(MIN($F8948,$F8949,$F8950)=$F8948,MAX($H8948,$H8949,$H8950)=$H8948)</f>
        <v>0</v>
      </c>
      <c r="O8948" t="b">
        <f t="shared" ref="O8948" si="18160">AND(N8948,NOT(N8949),NOT(N8950))</f>
        <v>0</v>
      </c>
    </row>
    <row r="8949" spans="1:15" x14ac:dyDescent="0.25">
      <c r="A8949" t="s">
        <v>15</v>
      </c>
      <c r="B8949" t="s">
        <v>18</v>
      </c>
      <c r="C8949">
        <v>250</v>
      </c>
      <c r="D8949">
        <v>8</v>
      </c>
      <c r="E8949" t="b">
        <v>0</v>
      </c>
      <c r="F8949">
        <v>0.498</v>
      </c>
      <c r="G8949">
        <v>256</v>
      </c>
      <c r="H8949">
        <v>256</v>
      </c>
      <c r="I8949">
        <v>50954</v>
      </c>
      <c r="J8949">
        <v>50009</v>
      </c>
      <c r="K8949">
        <v>24745</v>
      </c>
      <c r="L8949">
        <v>35</v>
      </c>
      <c r="M8949">
        <f t="shared" si="18060"/>
        <v>0</v>
      </c>
      <c r="N8949" t="b">
        <f t="shared" ref="N8949" si="18161">AND(MIN($F8948,$F8949,$F8950)=$F8949,MAX($H8948,$H8949,$H8950)=$H8949)</f>
        <v>1</v>
      </c>
      <c r="O8949" t="b">
        <f t="shared" ref="O8949" si="18162">AND(NOT(N8948),N8949,NOT(N8950))</f>
        <v>1</v>
      </c>
    </row>
    <row r="8950" spans="1:15" x14ac:dyDescent="0.25">
      <c r="A8950" t="s">
        <v>19</v>
      </c>
      <c r="B8950" t="s">
        <v>18</v>
      </c>
      <c r="C8950">
        <v>250</v>
      </c>
      <c r="D8950">
        <v>8</v>
      </c>
      <c r="E8950" t="b">
        <v>0</v>
      </c>
      <c r="F8950">
        <v>1.3580000000000001</v>
      </c>
      <c r="G8950">
        <v>256</v>
      </c>
      <c r="H8950">
        <v>256</v>
      </c>
      <c r="I8950">
        <v>60791</v>
      </c>
      <c r="J8950">
        <v>37173</v>
      </c>
      <c r="K8950">
        <v>18327</v>
      </c>
      <c r="L8950">
        <v>35</v>
      </c>
      <c r="M8950">
        <f t="shared" si="18060"/>
        <v>0</v>
      </c>
      <c r="N8950" t="b">
        <f t="shared" ref="N8950" si="18163">AND(MIN($F8948,$F8949,$F8950)=$F8950,MAX($H8948,$H8949,$H8950)=$H8950)</f>
        <v>0</v>
      </c>
      <c r="O8950" t="b">
        <f t="shared" ref="O8950" si="18164">AND(NOT(N8948),NOT(N8949),N8950)</f>
        <v>0</v>
      </c>
    </row>
    <row r="8951" spans="1:15" x14ac:dyDescent="0.25">
      <c r="A8951" t="s">
        <v>13</v>
      </c>
      <c r="B8951" t="s">
        <v>18</v>
      </c>
      <c r="C8951">
        <v>250</v>
      </c>
      <c r="D8951">
        <v>90</v>
      </c>
      <c r="E8951" t="b">
        <v>0</v>
      </c>
      <c r="F8951">
        <v>0.189</v>
      </c>
      <c r="G8951">
        <v>256</v>
      </c>
      <c r="H8951">
        <v>256</v>
      </c>
      <c r="I8951">
        <v>4037</v>
      </c>
      <c r="J8951">
        <v>2232</v>
      </c>
      <c r="K8951">
        <v>858</v>
      </c>
      <c r="L8951">
        <v>15</v>
      </c>
      <c r="M8951">
        <f t="shared" si="18060"/>
        <v>0</v>
      </c>
      <c r="N8951" t="b">
        <f t="shared" ref="N8951" si="18165">AND(MIN($F8951,$F8952,$F8953)=$F8951,MAX($H8951,$H8952,$H8953)=$H8951)</f>
        <v>0</v>
      </c>
      <c r="O8951" t="b">
        <f t="shared" ref="O8951" si="18166">AND(N8951,NOT(N8952),NOT(N8953))</f>
        <v>0</v>
      </c>
    </row>
    <row r="8952" spans="1:15" x14ac:dyDescent="0.25">
      <c r="A8952" t="s">
        <v>15</v>
      </c>
      <c r="B8952" t="s">
        <v>18</v>
      </c>
      <c r="C8952">
        <v>250</v>
      </c>
      <c r="D8952">
        <v>90</v>
      </c>
      <c r="E8952" t="b">
        <v>0</v>
      </c>
      <c r="F8952">
        <v>0.12</v>
      </c>
      <c r="G8952">
        <v>256</v>
      </c>
      <c r="H8952">
        <v>256</v>
      </c>
      <c r="I8952">
        <v>2234</v>
      </c>
      <c r="J8952">
        <v>2232</v>
      </c>
      <c r="K8952">
        <v>858</v>
      </c>
      <c r="L8952">
        <v>15</v>
      </c>
      <c r="M8952">
        <f t="shared" si="18060"/>
        <v>0</v>
      </c>
      <c r="N8952" t="b">
        <f t="shared" ref="N8952" si="18167">AND(MIN($F8951,$F8952,$F8953)=$F8952,MAX($H8951,$H8952,$H8953)=$H8952)</f>
        <v>1</v>
      </c>
      <c r="O8952" t="b">
        <f t="shared" ref="O8952" si="18168">AND(NOT(N8951),N8952,NOT(N8953))</f>
        <v>1</v>
      </c>
    </row>
    <row r="8953" spans="1:15" x14ac:dyDescent="0.25">
      <c r="A8953" t="s">
        <v>19</v>
      </c>
      <c r="B8953" t="s">
        <v>18</v>
      </c>
      <c r="C8953">
        <v>250</v>
      </c>
      <c r="D8953">
        <v>90</v>
      </c>
      <c r="E8953" t="b">
        <v>0</v>
      </c>
      <c r="F8953">
        <v>0.13900000000000001</v>
      </c>
      <c r="G8953">
        <v>256</v>
      </c>
      <c r="H8953">
        <v>256</v>
      </c>
      <c r="I8953">
        <v>4037</v>
      </c>
      <c r="J8953">
        <v>2232</v>
      </c>
      <c r="K8953">
        <v>858</v>
      </c>
      <c r="L8953">
        <v>15</v>
      </c>
      <c r="M8953">
        <f t="shared" si="18060"/>
        <v>0</v>
      </c>
      <c r="N8953" t="b">
        <f t="shared" ref="N8953" si="18169">AND(MIN($F8951,$F8952,$F8953)=$F8953,MAX($H8951,$H8952,$H8953)=$H8953)</f>
        <v>0</v>
      </c>
      <c r="O8953" t="b">
        <f t="shared" ref="O8953" si="18170">AND(NOT(N8951),NOT(N8952),N8953)</f>
        <v>0</v>
      </c>
    </row>
    <row r="8954" spans="1:15" x14ac:dyDescent="0.25">
      <c r="A8954" t="s">
        <v>13</v>
      </c>
      <c r="B8954" t="s">
        <v>18</v>
      </c>
      <c r="C8954">
        <v>250</v>
      </c>
      <c r="D8954">
        <v>91</v>
      </c>
      <c r="E8954" t="b">
        <v>0</v>
      </c>
      <c r="F8954">
        <v>0.1</v>
      </c>
      <c r="G8954">
        <v>256</v>
      </c>
      <c r="H8954">
        <v>256</v>
      </c>
      <c r="I8954">
        <v>1552</v>
      </c>
      <c r="J8954">
        <v>1025</v>
      </c>
      <c r="K8954">
        <v>256</v>
      </c>
      <c r="L8954">
        <v>13</v>
      </c>
      <c r="M8954">
        <f t="shared" si="18060"/>
        <v>0</v>
      </c>
      <c r="N8954" t="b">
        <f t="shared" ref="N8954" si="18171">AND(MIN($F8954,$F8955,$F8956)=$F8954,MAX($H8954,$H8955,$H8956)=$H8954)</f>
        <v>0</v>
      </c>
      <c r="O8954" t="b">
        <f t="shared" ref="O8954" si="18172">AND(N8954,NOT(N8955),NOT(N8956))</f>
        <v>0</v>
      </c>
    </row>
    <row r="8955" spans="1:15" x14ac:dyDescent="0.25">
      <c r="A8955" t="s">
        <v>15</v>
      </c>
      <c r="B8955" t="s">
        <v>18</v>
      </c>
      <c r="C8955">
        <v>250</v>
      </c>
      <c r="D8955">
        <v>91</v>
      </c>
      <c r="E8955" t="b">
        <v>0</v>
      </c>
      <c r="F8955">
        <v>0.11600000000000001</v>
      </c>
      <c r="G8955">
        <v>256</v>
      </c>
      <c r="H8955">
        <v>256</v>
      </c>
      <c r="I8955">
        <v>1025</v>
      </c>
      <c r="J8955">
        <v>1025</v>
      </c>
      <c r="K8955">
        <v>256</v>
      </c>
      <c r="L8955">
        <v>13</v>
      </c>
      <c r="M8955">
        <f t="shared" si="18060"/>
        <v>0</v>
      </c>
      <c r="N8955" t="b">
        <f t="shared" ref="N8955" si="18173">AND(MIN($F8954,$F8955,$F8956)=$F8955,MAX($H8954,$H8955,$H8956)=$H8955)</f>
        <v>0</v>
      </c>
      <c r="O8955" t="b">
        <f t="shared" ref="O8955" si="18174">AND(NOT(N8954),N8955,NOT(N8956))</f>
        <v>0</v>
      </c>
    </row>
    <row r="8956" spans="1:15" x14ac:dyDescent="0.25">
      <c r="A8956" t="s">
        <v>19</v>
      </c>
      <c r="B8956" t="s">
        <v>18</v>
      </c>
      <c r="C8956">
        <v>250</v>
      </c>
      <c r="D8956">
        <v>91</v>
      </c>
      <c r="E8956" t="b">
        <v>0</v>
      </c>
      <c r="F8956">
        <v>9.7000000000000003E-2</v>
      </c>
      <c r="G8956">
        <v>256</v>
      </c>
      <c r="H8956">
        <v>256</v>
      </c>
      <c r="I8956">
        <v>1552</v>
      </c>
      <c r="J8956">
        <v>1025</v>
      </c>
      <c r="K8956">
        <v>256</v>
      </c>
      <c r="L8956">
        <v>13</v>
      </c>
      <c r="M8956">
        <f t="shared" si="18060"/>
        <v>0</v>
      </c>
      <c r="N8956" t="b">
        <f t="shared" ref="N8956" si="18175">AND(MIN($F8954,$F8955,$F8956)=$F8956,MAX($H8954,$H8955,$H8956)=$H8956)</f>
        <v>1</v>
      </c>
      <c r="O8956" t="b">
        <f t="shared" ref="O8956" si="18176">AND(NOT(N8954),NOT(N8955),N8956)</f>
        <v>1</v>
      </c>
    </row>
    <row r="8957" spans="1:15" x14ac:dyDescent="0.25">
      <c r="A8957" t="s">
        <v>13</v>
      </c>
      <c r="B8957" t="s">
        <v>18</v>
      </c>
      <c r="C8957">
        <v>250</v>
      </c>
      <c r="D8957">
        <v>92</v>
      </c>
      <c r="E8957" t="b">
        <v>0</v>
      </c>
      <c r="F8957">
        <v>0.30099999999999999</v>
      </c>
      <c r="G8957">
        <v>256</v>
      </c>
      <c r="H8957">
        <v>256</v>
      </c>
      <c r="I8957">
        <v>15645</v>
      </c>
      <c r="J8957">
        <v>9264</v>
      </c>
      <c r="K8957">
        <v>4372</v>
      </c>
      <c r="L8957">
        <v>20</v>
      </c>
      <c r="M8957">
        <f t="shared" si="18060"/>
        <v>0</v>
      </c>
      <c r="N8957" t="b">
        <f t="shared" ref="N8957" si="18177">AND(MIN($F8957,$F8958,$F8959)=$F8957,MAX($H8957,$H8958,$H8959)=$H8957)</f>
        <v>0</v>
      </c>
      <c r="O8957" t="b">
        <f t="shared" ref="O8957" si="18178">AND(N8957,NOT(N8958),NOT(N8959))</f>
        <v>0</v>
      </c>
    </row>
    <row r="8958" spans="1:15" x14ac:dyDescent="0.25">
      <c r="A8958" t="s">
        <v>15</v>
      </c>
      <c r="B8958" t="s">
        <v>18</v>
      </c>
      <c r="C8958">
        <v>250</v>
      </c>
      <c r="D8958">
        <v>92</v>
      </c>
      <c r="E8958" t="b">
        <v>0</v>
      </c>
      <c r="F8958">
        <v>0.19500000000000001</v>
      </c>
      <c r="G8958">
        <v>256</v>
      </c>
      <c r="H8958">
        <v>256</v>
      </c>
      <c r="I8958">
        <v>11390</v>
      </c>
      <c r="J8958">
        <v>11304</v>
      </c>
      <c r="K8958">
        <v>5392</v>
      </c>
      <c r="L8958">
        <v>20</v>
      </c>
      <c r="M8958">
        <f t="shared" si="18060"/>
        <v>0</v>
      </c>
      <c r="N8958" t="b">
        <f t="shared" ref="N8958" si="18179">AND(MIN($F8957,$F8958,$F8959)=$F8958,MAX($H8957,$H8958,$H8959)=$H8958)</f>
        <v>1</v>
      </c>
      <c r="O8958" t="b">
        <f t="shared" ref="O8958" si="18180">AND(NOT(N8957),N8958,NOT(N8959))</f>
        <v>1</v>
      </c>
    </row>
    <row r="8959" spans="1:15" x14ac:dyDescent="0.25">
      <c r="A8959" t="s">
        <v>19</v>
      </c>
      <c r="B8959" t="s">
        <v>18</v>
      </c>
      <c r="C8959">
        <v>250</v>
      </c>
      <c r="D8959">
        <v>92</v>
      </c>
      <c r="E8959" t="b">
        <v>0</v>
      </c>
      <c r="F8959">
        <v>0.29799999999999999</v>
      </c>
      <c r="G8959">
        <v>256</v>
      </c>
      <c r="H8959">
        <v>256</v>
      </c>
      <c r="I8959">
        <v>15645</v>
      </c>
      <c r="J8959">
        <v>9264</v>
      </c>
      <c r="K8959">
        <v>4372</v>
      </c>
      <c r="L8959">
        <v>20</v>
      </c>
      <c r="M8959">
        <f t="shared" si="18060"/>
        <v>0</v>
      </c>
      <c r="N8959" t="b">
        <f t="shared" ref="N8959" si="18181">AND(MIN($F8957,$F8958,$F8959)=$F8959,MAX($H8957,$H8958,$H8959)=$H8959)</f>
        <v>0</v>
      </c>
      <c r="O8959" t="b">
        <f t="shared" ref="O8959" si="18182">AND(NOT(N8957),NOT(N8958),N8959)</f>
        <v>0</v>
      </c>
    </row>
    <row r="8960" spans="1:15" x14ac:dyDescent="0.25">
      <c r="A8960" t="s">
        <v>13</v>
      </c>
      <c r="B8960" t="s">
        <v>18</v>
      </c>
      <c r="C8960">
        <v>250</v>
      </c>
      <c r="D8960">
        <v>93</v>
      </c>
      <c r="E8960" t="b">
        <v>0</v>
      </c>
      <c r="F8960">
        <v>0.46300000000000002</v>
      </c>
      <c r="G8960">
        <v>256</v>
      </c>
      <c r="H8960">
        <v>256</v>
      </c>
      <c r="I8960">
        <v>43786</v>
      </c>
      <c r="J8960">
        <v>25921</v>
      </c>
      <c r="K8960">
        <v>12703</v>
      </c>
      <c r="L8960">
        <v>14</v>
      </c>
      <c r="M8960">
        <f t="shared" si="18060"/>
        <v>0</v>
      </c>
      <c r="N8960" t="b">
        <f t="shared" ref="N8960" si="18183">AND(MIN($F8960,$F8961,$F8962)=$F8960,MAX($H8960,$H8961,$H8962)=$H8960)</f>
        <v>0</v>
      </c>
      <c r="O8960" t="b">
        <f t="shared" ref="O8960" si="18184">AND(N8960,NOT(N8961),NOT(N8962))</f>
        <v>0</v>
      </c>
    </row>
    <row r="8961" spans="1:15" x14ac:dyDescent="0.25">
      <c r="A8961" t="s">
        <v>15</v>
      </c>
      <c r="B8961" t="s">
        <v>18</v>
      </c>
      <c r="C8961">
        <v>250</v>
      </c>
      <c r="D8961">
        <v>93</v>
      </c>
      <c r="E8961" t="b">
        <v>0</v>
      </c>
      <c r="F8961">
        <v>0.33600000000000002</v>
      </c>
      <c r="G8961">
        <v>256</v>
      </c>
      <c r="H8961">
        <v>256</v>
      </c>
      <c r="I8961">
        <v>25974</v>
      </c>
      <c r="J8961">
        <v>25921</v>
      </c>
      <c r="K8961">
        <v>12703</v>
      </c>
      <c r="L8961">
        <v>14</v>
      </c>
      <c r="M8961">
        <f t="shared" si="18060"/>
        <v>0</v>
      </c>
      <c r="N8961" t="b">
        <f t="shared" ref="N8961" si="18185">AND(MIN($F8960,$F8961,$F8962)=$F8961,MAX($H8960,$H8961,$H8962)=$H8961)</f>
        <v>1</v>
      </c>
      <c r="O8961" t="b">
        <f t="shared" ref="O8961" si="18186">AND(NOT(N8960),N8961,NOT(N8962))</f>
        <v>1</v>
      </c>
    </row>
    <row r="8962" spans="1:15" x14ac:dyDescent="0.25">
      <c r="A8962" t="s">
        <v>19</v>
      </c>
      <c r="B8962" t="s">
        <v>18</v>
      </c>
      <c r="C8962">
        <v>250</v>
      </c>
      <c r="D8962">
        <v>93</v>
      </c>
      <c r="E8962" t="b">
        <v>0</v>
      </c>
      <c r="F8962">
        <v>0.44400000000000001</v>
      </c>
      <c r="G8962">
        <v>256</v>
      </c>
      <c r="H8962">
        <v>256</v>
      </c>
      <c r="I8962">
        <v>43786</v>
      </c>
      <c r="J8962">
        <v>25921</v>
      </c>
      <c r="K8962">
        <v>12703</v>
      </c>
      <c r="L8962">
        <v>14</v>
      </c>
      <c r="M8962">
        <f t="shared" si="18060"/>
        <v>0</v>
      </c>
      <c r="N8962" t="b">
        <f t="shared" ref="N8962" si="18187">AND(MIN($F8960,$F8961,$F8962)=$F8962,MAX($H8960,$H8961,$H8962)=$H8962)</f>
        <v>0</v>
      </c>
      <c r="O8962" t="b">
        <f t="shared" ref="O8962" si="18188">AND(NOT(N8960),NOT(N8961),N8962)</f>
        <v>0</v>
      </c>
    </row>
    <row r="8963" spans="1:15" x14ac:dyDescent="0.25">
      <c r="A8963" t="s">
        <v>13</v>
      </c>
      <c r="B8963" t="s">
        <v>18</v>
      </c>
      <c r="C8963">
        <v>250</v>
      </c>
      <c r="D8963">
        <v>94</v>
      </c>
      <c r="E8963" t="b">
        <v>0</v>
      </c>
      <c r="F8963">
        <v>0.11600000000000001</v>
      </c>
      <c r="G8963">
        <v>256</v>
      </c>
      <c r="H8963">
        <v>256</v>
      </c>
      <c r="I8963">
        <v>1939</v>
      </c>
      <c r="J8963">
        <v>1376</v>
      </c>
      <c r="K8963">
        <v>429</v>
      </c>
      <c r="L8963">
        <v>16</v>
      </c>
      <c r="M8963">
        <f t="shared" ref="M8963:M9026" si="18189">G8963-H8963</f>
        <v>0</v>
      </c>
      <c r="N8963" t="b">
        <f t="shared" ref="N8963" si="18190">AND(MIN($F8963,$F8964,$F8965)=$F8963,MAX($H8963,$H8964,$H8965)=$H8963)</f>
        <v>0</v>
      </c>
      <c r="O8963" t="b">
        <f t="shared" ref="O8963" si="18191">AND(N8963,NOT(N8964),NOT(N8965))</f>
        <v>0</v>
      </c>
    </row>
    <row r="8964" spans="1:15" x14ac:dyDescent="0.25">
      <c r="A8964" t="s">
        <v>15</v>
      </c>
      <c r="B8964" t="s">
        <v>18</v>
      </c>
      <c r="C8964">
        <v>250</v>
      </c>
      <c r="D8964">
        <v>94</v>
      </c>
      <c r="E8964" t="b">
        <v>0</v>
      </c>
      <c r="F8964">
        <v>0.115</v>
      </c>
      <c r="G8964">
        <v>256</v>
      </c>
      <c r="H8964">
        <v>256</v>
      </c>
      <c r="I8964">
        <v>1378</v>
      </c>
      <c r="J8964">
        <v>1376</v>
      </c>
      <c r="K8964">
        <v>429</v>
      </c>
      <c r="L8964">
        <v>16</v>
      </c>
      <c r="M8964">
        <f t="shared" si="18189"/>
        <v>0</v>
      </c>
      <c r="N8964" t="b">
        <f t="shared" ref="N8964" si="18192">AND(MIN($F8963,$F8964,$F8965)=$F8964,MAX($H8963,$H8964,$H8965)=$H8964)</f>
        <v>1</v>
      </c>
      <c r="O8964" t="b">
        <f t="shared" ref="O8964" si="18193">AND(NOT(N8963),N8964,NOT(N8965))</f>
        <v>1</v>
      </c>
    </row>
    <row r="8965" spans="1:15" x14ac:dyDescent="0.25">
      <c r="A8965" t="s">
        <v>19</v>
      </c>
      <c r="B8965" t="s">
        <v>18</v>
      </c>
      <c r="C8965">
        <v>250</v>
      </c>
      <c r="D8965">
        <v>94</v>
      </c>
      <c r="E8965" t="b">
        <v>0</v>
      </c>
      <c r="F8965">
        <v>0.121</v>
      </c>
      <c r="G8965">
        <v>256</v>
      </c>
      <c r="H8965">
        <v>256</v>
      </c>
      <c r="I8965">
        <v>1939</v>
      </c>
      <c r="J8965">
        <v>1376</v>
      </c>
      <c r="K8965">
        <v>429</v>
      </c>
      <c r="L8965">
        <v>16</v>
      </c>
      <c r="M8965">
        <f t="shared" si="18189"/>
        <v>0</v>
      </c>
      <c r="N8965" t="b">
        <f t="shared" ref="N8965" si="18194">AND(MIN($F8963,$F8964,$F8965)=$F8965,MAX($H8963,$H8964,$H8965)=$H8965)</f>
        <v>0</v>
      </c>
      <c r="O8965" t="b">
        <f t="shared" ref="O8965" si="18195">AND(NOT(N8963),NOT(N8964),N8965)</f>
        <v>0</v>
      </c>
    </row>
    <row r="8966" spans="1:15" x14ac:dyDescent="0.25">
      <c r="A8966" t="s">
        <v>13</v>
      </c>
      <c r="B8966" t="s">
        <v>18</v>
      </c>
      <c r="C8966">
        <v>250</v>
      </c>
      <c r="D8966">
        <v>95</v>
      </c>
      <c r="E8966" t="b">
        <v>0</v>
      </c>
      <c r="F8966">
        <v>0.161</v>
      </c>
      <c r="G8966">
        <v>256</v>
      </c>
      <c r="H8966">
        <v>256</v>
      </c>
      <c r="I8966">
        <v>1234</v>
      </c>
      <c r="J8966">
        <v>703</v>
      </c>
      <c r="K8966">
        <v>93</v>
      </c>
      <c r="L8966">
        <v>17</v>
      </c>
      <c r="M8966">
        <f t="shared" si="18189"/>
        <v>0</v>
      </c>
      <c r="N8966" t="b">
        <f t="shared" ref="N8966" si="18196">AND(MIN($F8966,$F8967,$F8968)=$F8966,MAX($H8966,$H8967,$H8968)=$H8966)</f>
        <v>0</v>
      </c>
      <c r="O8966" t="b">
        <f t="shared" ref="O8966" si="18197">AND(N8966,NOT(N8967),NOT(N8968))</f>
        <v>0</v>
      </c>
    </row>
    <row r="8967" spans="1:15" x14ac:dyDescent="0.25">
      <c r="A8967" t="s">
        <v>15</v>
      </c>
      <c r="B8967" t="s">
        <v>18</v>
      </c>
      <c r="C8967">
        <v>250</v>
      </c>
      <c r="D8967">
        <v>95</v>
      </c>
      <c r="E8967" t="b">
        <v>0</v>
      </c>
      <c r="F8967">
        <v>0.36399999999999999</v>
      </c>
      <c r="G8967">
        <v>256</v>
      </c>
      <c r="H8967">
        <v>256</v>
      </c>
      <c r="I8967">
        <v>6329</v>
      </c>
      <c r="J8967">
        <v>6327</v>
      </c>
      <c r="K8967">
        <v>2905</v>
      </c>
      <c r="L8967">
        <v>19</v>
      </c>
      <c r="M8967">
        <f t="shared" si="18189"/>
        <v>0</v>
      </c>
      <c r="N8967" t="b">
        <f t="shared" ref="N8967" si="18198">AND(MIN($F8966,$F8967,$F8968)=$F8967,MAX($H8966,$H8967,$H8968)=$H8967)</f>
        <v>0</v>
      </c>
      <c r="O8967" t="b">
        <f t="shared" ref="O8967" si="18199">AND(NOT(N8966),N8967,NOT(N8968))</f>
        <v>0</v>
      </c>
    </row>
    <row r="8968" spans="1:15" x14ac:dyDescent="0.25">
      <c r="A8968" t="s">
        <v>19</v>
      </c>
      <c r="B8968" t="s">
        <v>18</v>
      </c>
      <c r="C8968">
        <v>250</v>
      </c>
      <c r="D8968">
        <v>95</v>
      </c>
      <c r="E8968" t="b">
        <v>0</v>
      </c>
      <c r="F8968">
        <v>0.11799999999999999</v>
      </c>
      <c r="G8968">
        <v>256</v>
      </c>
      <c r="H8968">
        <v>256</v>
      </c>
      <c r="I8968">
        <v>1234</v>
      </c>
      <c r="J8968">
        <v>703</v>
      </c>
      <c r="K8968">
        <v>93</v>
      </c>
      <c r="L8968">
        <v>17</v>
      </c>
      <c r="M8968">
        <f t="shared" si="18189"/>
        <v>0</v>
      </c>
      <c r="N8968" t="b">
        <f t="shared" ref="N8968" si="18200">AND(MIN($F8966,$F8967,$F8968)=$F8968,MAX($H8966,$H8967,$H8968)=$H8968)</f>
        <v>1</v>
      </c>
      <c r="O8968" t="b">
        <f t="shared" ref="O8968" si="18201">AND(NOT(N8966),NOT(N8967),N8968)</f>
        <v>1</v>
      </c>
    </row>
    <row r="8969" spans="1:15" x14ac:dyDescent="0.25">
      <c r="A8969" t="s">
        <v>13</v>
      </c>
      <c r="B8969" t="s">
        <v>18</v>
      </c>
      <c r="C8969">
        <v>250</v>
      </c>
      <c r="D8969">
        <v>96</v>
      </c>
      <c r="E8969" t="b">
        <v>0</v>
      </c>
      <c r="F8969">
        <v>0.14899999999999999</v>
      </c>
      <c r="G8969">
        <v>256</v>
      </c>
      <c r="H8969">
        <v>256</v>
      </c>
      <c r="I8969">
        <v>3960</v>
      </c>
      <c r="J8969">
        <v>3406</v>
      </c>
      <c r="K8969">
        <v>1444</v>
      </c>
      <c r="L8969">
        <v>14</v>
      </c>
      <c r="M8969">
        <f t="shared" si="18189"/>
        <v>0</v>
      </c>
      <c r="N8969" t="b">
        <f t="shared" ref="N8969" si="18202">AND(MIN($F8969,$F8970,$F8971)=$F8969,MAX($H8969,$H8970,$H8971)=$H8969)</f>
        <v>0</v>
      </c>
      <c r="O8969" t="b">
        <f t="shared" ref="O8969" si="18203">AND(N8969,NOT(N8970),NOT(N8971))</f>
        <v>0</v>
      </c>
    </row>
    <row r="8970" spans="1:15" x14ac:dyDescent="0.25">
      <c r="A8970" t="s">
        <v>15</v>
      </c>
      <c r="B8970" t="s">
        <v>18</v>
      </c>
      <c r="C8970">
        <v>250</v>
      </c>
      <c r="D8970">
        <v>96</v>
      </c>
      <c r="E8970" t="b">
        <v>0</v>
      </c>
      <c r="F8970">
        <v>0.17899999999999999</v>
      </c>
      <c r="G8970">
        <v>256</v>
      </c>
      <c r="H8970">
        <v>256</v>
      </c>
      <c r="I8970">
        <v>3408</v>
      </c>
      <c r="J8970">
        <v>3406</v>
      </c>
      <c r="K8970">
        <v>1444</v>
      </c>
      <c r="L8970">
        <v>14</v>
      </c>
      <c r="M8970">
        <f t="shared" si="18189"/>
        <v>0</v>
      </c>
      <c r="N8970" t="b">
        <f t="shared" ref="N8970" si="18204">AND(MIN($F8969,$F8970,$F8971)=$F8970,MAX($H8969,$H8970,$H8971)=$H8970)</f>
        <v>0</v>
      </c>
      <c r="O8970" t="b">
        <f t="shared" ref="O8970" si="18205">AND(NOT(N8969),N8970,NOT(N8971))</f>
        <v>0</v>
      </c>
    </row>
    <row r="8971" spans="1:15" x14ac:dyDescent="0.25">
      <c r="A8971" t="s">
        <v>19</v>
      </c>
      <c r="B8971" t="s">
        <v>18</v>
      </c>
      <c r="C8971">
        <v>250</v>
      </c>
      <c r="D8971">
        <v>96</v>
      </c>
      <c r="E8971" t="b">
        <v>0</v>
      </c>
      <c r="F8971">
        <v>0.13400000000000001</v>
      </c>
      <c r="G8971">
        <v>256</v>
      </c>
      <c r="H8971">
        <v>256</v>
      </c>
      <c r="I8971">
        <v>3960</v>
      </c>
      <c r="J8971">
        <v>3406</v>
      </c>
      <c r="K8971">
        <v>1444</v>
      </c>
      <c r="L8971">
        <v>14</v>
      </c>
      <c r="M8971">
        <f t="shared" si="18189"/>
        <v>0</v>
      </c>
      <c r="N8971" t="b">
        <f t="shared" ref="N8971" si="18206">AND(MIN($F8969,$F8970,$F8971)=$F8971,MAX($H8969,$H8970,$H8971)=$H8971)</f>
        <v>1</v>
      </c>
      <c r="O8971" t="b">
        <f t="shared" ref="O8971" si="18207">AND(NOT(N8969),NOT(N8970),N8971)</f>
        <v>1</v>
      </c>
    </row>
    <row r="8972" spans="1:15" x14ac:dyDescent="0.25">
      <c r="A8972" t="s">
        <v>13</v>
      </c>
      <c r="B8972" t="s">
        <v>18</v>
      </c>
      <c r="C8972">
        <v>250</v>
      </c>
      <c r="D8972">
        <v>97</v>
      </c>
      <c r="E8972" t="b">
        <v>0</v>
      </c>
      <c r="F8972">
        <v>1.232</v>
      </c>
      <c r="G8972">
        <v>256</v>
      </c>
      <c r="H8972">
        <v>256</v>
      </c>
      <c r="I8972">
        <v>142272</v>
      </c>
      <c r="J8972">
        <v>90098</v>
      </c>
      <c r="K8972">
        <v>44789</v>
      </c>
      <c r="L8972">
        <v>21</v>
      </c>
      <c r="M8972">
        <f t="shared" si="18189"/>
        <v>0</v>
      </c>
      <c r="N8972" t="b">
        <f t="shared" ref="N8972" si="18208">AND(MIN($F8972,$F8973,$F8974)=$F8972,MAX($H8972,$H8973,$H8974)=$H8972)</f>
        <v>0</v>
      </c>
      <c r="O8972" t="b">
        <f t="shared" ref="O8972" si="18209">AND(N8972,NOT(N8973),NOT(N8974))</f>
        <v>0</v>
      </c>
    </row>
    <row r="8973" spans="1:15" x14ac:dyDescent="0.25">
      <c r="A8973" t="s">
        <v>15</v>
      </c>
      <c r="B8973" t="s">
        <v>18</v>
      </c>
      <c r="C8973">
        <v>250</v>
      </c>
      <c r="D8973">
        <v>97</v>
      </c>
      <c r="E8973" t="b">
        <v>0</v>
      </c>
      <c r="F8973">
        <v>0.72699999999999998</v>
      </c>
      <c r="G8973">
        <v>256</v>
      </c>
      <c r="H8973">
        <v>256</v>
      </c>
      <c r="I8973">
        <v>90331</v>
      </c>
      <c r="J8973">
        <v>90098</v>
      </c>
      <c r="K8973">
        <v>44789</v>
      </c>
      <c r="L8973">
        <v>21</v>
      </c>
      <c r="M8973">
        <f t="shared" si="18189"/>
        <v>0</v>
      </c>
      <c r="N8973" t="b">
        <f t="shared" ref="N8973" si="18210">AND(MIN($F8972,$F8973,$F8974)=$F8973,MAX($H8972,$H8973,$H8974)=$H8973)</f>
        <v>1</v>
      </c>
      <c r="O8973" t="b">
        <f t="shared" ref="O8973" si="18211">AND(NOT(N8972),N8973,NOT(N8974))</f>
        <v>1</v>
      </c>
    </row>
    <row r="8974" spans="1:15" x14ac:dyDescent="0.25">
      <c r="A8974" t="s">
        <v>19</v>
      </c>
      <c r="B8974" t="s">
        <v>18</v>
      </c>
      <c r="C8974">
        <v>250</v>
      </c>
      <c r="D8974">
        <v>97</v>
      </c>
      <c r="E8974" t="b">
        <v>0</v>
      </c>
      <c r="F8974">
        <v>1.379</v>
      </c>
      <c r="G8974">
        <v>256</v>
      </c>
      <c r="H8974">
        <v>256</v>
      </c>
      <c r="I8974">
        <v>142272</v>
      </c>
      <c r="J8974">
        <v>90098</v>
      </c>
      <c r="K8974">
        <v>44789</v>
      </c>
      <c r="L8974">
        <v>21</v>
      </c>
      <c r="M8974">
        <f t="shared" si="18189"/>
        <v>0</v>
      </c>
      <c r="N8974" t="b">
        <f t="shared" ref="N8974" si="18212">AND(MIN($F8972,$F8973,$F8974)=$F8974,MAX($H8972,$H8973,$H8974)=$H8974)</f>
        <v>0</v>
      </c>
      <c r="O8974" t="b">
        <f t="shared" ref="O8974" si="18213">AND(NOT(N8972),NOT(N8973),N8974)</f>
        <v>0</v>
      </c>
    </row>
    <row r="8975" spans="1:15" x14ac:dyDescent="0.25">
      <c r="A8975" t="s">
        <v>13</v>
      </c>
      <c r="B8975" t="s">
        <v>18</v>
      </c>
      <c r="C8975">
        <v>250</v>
      </c>
      <c r="D8975">
        <v>98</v>
      </c>
      <c r="E8975" t="b">
        <v>0</v>
      </c>
      <c r="F8975">
        <v>0.77500000000000002</v>
      </c>
      <c r="G8975">
        <v>256</v>
      </c>
      <c r="H8975">
        <v>256</v>
      </c>
      <c r="I8975">
        <v>58173</v>
      </c>
      <c r="J8975">
        <v>53763</v>
      </c>
      <c r="K8975">
        <v>26622</v>
      </c>
      <c r="L8975">
        <v>29</v>
      </c>
      <c r="M8975">
        <f t="shared" si="18189"/>
        <v>0</v>
      </c>
      <c r="N8975" t="b">
        <f t="shared" ref="N8975" si="18214">AND(MIN($F8975,$F8976,$F8977)=$F8975,MAX($H8975,$H8976,$H8977)=$H8975)</f>
        <v>0</v>
      </c>
      <c r="O8975" t="b">
        <f t="shared" ref="O8975" si="18215">AND(N8975,NOT(N8976),NOT(N8977))</f>
        <v>0</v>
      </c>
    </row>
    <row r="8976" spans="1:15" x14ac:dyDescent="0.25">
      <c r="A8976" t="s">
        <v>15</v>
      </c>
      <c r="B8976" t="s">
        <v>18</v>
      </c>
      <c r="C8976">
        <v>250</v>
      </c>
      <c r="D8976">
        <v>98</v>
      </c>
      <c r="E8976" t="b">
        <v>0</v>
      </c>
      <c r="F8976">
        <v>0.49399999999999999</v>
      </c>
      <c r="G8976">
        <v>256</v>
      </c>
      <c r="H8976">
        <v>256</v>
      </c>
      <c r="I8976">
        <v>53925</v>
      </c>
      <c r="J8976">
        <v>53817</v>
      </c>
      <c r="K8976">
        <v>26649</v>
      </c>
      <c r="L8976">
        <v>28</v>
      </c>
      <c r="M8976">
        <f t="shared" si="18189"/>
        <v>0</v>
      </c>
      <c r="N8976" t="b">
        <f t="shared" ref="N8976" si="18216">AND(MIN($F8975,$F8976,$F8977)=$F8976,MAX($H8975,$H8976,$H8977)=$H8976)</f>
        <v>1</v>
      </c>
      <c r="O8976" t="b">
        <f t="shared" ref="O8976" si="18217">AND(NOT(N8975),N8976,NOT(N8977))</f>
        <v>1</v>
      </c>
    </row>
    <row r="8977" spans="1:15" x14ac:dyDescent="0.25">
      <c r="A8977" t="s">
        <v>19</v>
      </c>
      <c r="B8977" t="s">
        <v>18</v>
      </c>
      <c r="C8977">
        <v>250</v>
      </c>
      <c r="D8977">
        <v>98</v>
      </c>
      <c r="E8977" t="b">
        <v>0</v>
      </c>
      <c r="F8977">
        <v>0.81899999999999995</v>
      </c>
      <c r="G8977">
        <v>256</v>
      </c>
      <c r="H8977">
        <v>256</v>
      </c>
      <c r="I8977">
        <v>58173</v>
      </c>
      <c r="J8977">
        <v>53763</v>
      </c>
      <c r="K8977">
        <v>26622</v>
      </c>
      <c r="L8977">
        <v>29</v>
      </c>
      <c r="M8977">
        <f t="shared" si="18189"/>
        <v>0</v>
      </c>
      <c r="N8977" t="b">
        <f t="shared" ref="N8977" si="18218">AND(MIN($F8975,$F8976,$F8977)=$F8977,MAX($H8975,$H8976,$H8977)=$H8977)</f>
        <v>0</v>
      </c>
      <c r="O8977" t="b">
        <f t="shared" ref="O8977" si="18219">AND(NOT(N8975),NOT(N8976),N8977)</f>
        <v>0</v>
      </c>
    </row>
    <row r="8978" spans="1:15" x14ac:dyDescent="0.25">
      <c r="A8978" t="s">
        <v>13</v>
      </c>
      <c r="B8978" t="s">
        <v>18</v>
      </c>
      <c r="C8978">
        <v>250</v>
      </c>
      <c r="D8978">
        <v>99</v>
      </c>
      <c r="E8978" t="b">
        <v>0</v>
      </c>
      <c r="F8978">
        <v>0.19700000000000001</v>
      </c>
      <c r="G8978">
        <v>256</v>
      </c>
      <c r="H8978">
        <v>256</v>
      </c>
      <c r="I8978">
        <v>2450</v>
      </c>
      <c r="J8978">
        <v>1455</v>
      </c>
      <c r="K8978">
        <v>469</v>
      </c>
      <c r="L8978">
        <v>12</v>
      </c>
      <c r="M8978">
        <f t="shared" si="18189"/>
        <v>0</v>
      </c>
      <c r="N8978" t="b">
        <f t="shared" ref="N8978" si="18220">AND(MIN($F8978,$F8979,$F8980)=$F8978,MAX($H8978,$H8979,$H8980)=$H8978)</f>
        <v>0</v>
      </c>
      <c r="O8978" t="b">
        <f t="shared" ref="O8978" si="18221">AND(N8978,NOT(N8979),NOT(N8980))</f>
        <v>0</v>
      </c>
    </row>
    <row r="8979" spans="1:15" x14ac:dyDescent="0.25">
      <c r="A8979" t="s">
        <v>15</v>
      </c>
      <c r="B8979" t="s">
        <v>18</v>
      </c>
      <c r="C8979">
        <v>250</v>
      </c>
      <c r="D8979">
        <v>99</v>
      </c>
      <c r="E8979" t="b">
        <v>0</v>
      </c>
      <c r="F8979">
        <v>0.184</v>
      </c>
      <c r="G8979">
        <v>256</v>
      </c>
      <c r="H8979">
        <v>256</v>
      </c>
      <c r="I8979">
        <v>1456</v>
      </c>
      <c r="J8979">
        <v>1455</v>
      </c>
      <c r="K8979">
        <v>469</v>
      </c>
      <c r="L8979">
        <v>12</v>
      </c>
      <c r="M8979">
        <f t="shared" si="18189"/>
        <v>0</v>
      </c>
      <c r="N8979" t="b">
        <f t="shared" ref="N8979" si="18222">AND(MIN($F8978,$F8979,$F8980)=$F8979,MAX($H8978,$H8979,$H8980)=$H8979)</f>
        <v>1</v>
      </c>
      <c r="O8979" t="b">
        <f t="shared" ref="O8979" si="18223">AND(NOT(N8978),N8979,NOT(N8980))</f>
        <v>1</v>
      </c>
    </row>
    <row r="8980" spans="1:15" x14ac:dyDescent="0.25">
      <c r="A8980" t="s">
        <v>19</v>
      </c>
      <c r="B8980" t="s">
        <v>18</v>
      </c>
      <c r="C8980">
        <v>250</v>
      </c>
      <c r="D8980">
        <v>99</v>
      </c>
      <c r="E8980" t="b">
        <v>0</v>
      </c>
      <c r="F8980">
        <v>0.26</v>
      </c>
      <c r="G8980">
        <v>256</v>
      </c>
      <c r="H8980">
        <v>256</v>
      </c>
      <c r="I8980">
        <v>2450</v>
      </c>
      <c r="J8980">
        <v>1455</v>
      </c>
      <c r="K8980">
        <v>469</v>
      </c>
      <c r="L8980">
        <v>12</v>
      </c>
      <c r="M8980">
        <f t="shared" si="18189"/>
        <v>0</v>
      </c>
      <c r="N8980" t="b">
        <f t="shared" ref="N8980" si="18224">AND(MIN($F8978,$F8979,$F8980)=$F8980,MAX($H8978,$H8979,$H8980)=$H8980)</f>
        <v>0</v>
      </c>
      <c r="O8980" t="b">
        <f t="shared" ref="O8980" si="18225">AND(NOT(N8978),NOT(N8979),N8980)</f>
        <v>0</v>
      </c>
    </row>
    <row r="8981" spans="1:15" x14ac:dyDescent="0.25">
      <c r="A8981" t="s">
        <v>13</v>
      </c>
      <c r="B8981" t="s">
        <v>18</v>
      </c>
      <c r="C8981">
        <v>250</v>
      </c>
      <c r="D8981">
        <v>9</v>
      </c>
      <c r="E8981" t="b">
        <v>0</v>
      </c>
      <c r="F8981">
        <v>1.214</v>
      </c>
      <c r="G8981">
        <v>256</v>
      </c>
      <c r="H8981">
        <v>256</v>
      </c>
      <c r="I8981">
        <v>129096</v>
      </c>
      <c r="J8981">
        <v>73881</v>
      </c>
      <c r="K8981">
        <v>36681</v>
      </c>
      <c r="L8981">
        <v>25</v>
      </c>
      <c r="M8981">
        <f t="shared" si="18189"/>
        <v>0</v>
      </c>
      <c r="N8981" t="b">
        <f t="shared" ref="N8981" si="18226">AND(MIN($F8981,$F8982,$F8983)=$F8981,MAX($H8981,$H8982,$H8983)=$H8981)</f>
        <v>0</v>
      </c>
      <c r="O8981" t="b">
        <f t="shared" ref="O8981" si="18227">AND(N8981,NOT(N8982),NOT(N8983))</f>
        <v>0</v>
      </c>
    </row>
    <row r="8982" spans="1:15" x14ac:dyDescent="0.25">
      <c r="A8982" t="s">
        <v>15</v>
      </c>
      <c r="B8982" t="s">
        <v>18</v>
      </c>
      <c r="C8982">
        <v>250</v>
      </c>
      <c r="D8982">
        <v>9</v>
      </c>
      <c r="E8982" t="b">
        <v>0</v>
      </c>
      <c r="F8982">
        <v>0.624</v>
      </c>
      <c r="G8982">
        <v>256</v>
      </c>
      <c r="H8982">
        <v>256</v>
      </c>
      <c r="I8982">
        <v>74483</v>
      </c>
      <c r="J8982">
        <v>73881</v>
      </c>
      <c r="K8982">
        <v>36681</v>
      </c>
      <c r="L8982">
        <v>25</v>
      </c>
      <c r="M8982">
        <f t="shared" si="18189"/>
        <v>0</v>
      </c>
      <c r="N8982" t="b">
        <f t="shared" ref="N8982" si="18228">AND(MIN($F8981,$F8982,$F8983)=$F8982,MAX($H8981,$H8982,$H8983)=$H8982)</f>
        <v>1</v>
      </c>
      <c r="O8982" t="b">
        <f t="shared" ref="O8982" si="18229">AND(NOT(N8981),N8982,NOT(N8983))</f>
        <v>1</v>
      </c>
    </row>
    <row r="8983" spans="1:15" x14ac:dyDescent="0.25">
      <c r="A8983" t="s">
        <v>19</v>
      </c>
      <c r="B8983" t="s">
        <v>18</v>
      </c>
      <c r="C8983">
        <v>250</v>
      </c>
      <c r="D8983">
        <v>9</v>
      </c>
      <c r="E8983" t="b">
        <v>0</v>
      </c>
      <c r="F8983">
        <v>1.679</v>
      </c>
      <c r="G8983">
        <v>256</v>
      </c>
      <c r="H8983">
        <v>256</v>
      </c>
      <c r="I8983">
        <v>129096</v>
      </c>
      <c r="J8983">
        <v>73881</v>
      </c>
      <c r="K8983">
        <v>36681</v>
      </c>
      <c r="L8983">
        <v>25</v>
      </c>
      <c r="M8983">
        <f t="shared" si="18189"/>
        <v>0</v>
      </c>
      <c r="N8983" t="b">
        <f t="shared" ref="N8983" si="18230">AND(MIN($F8981,$F8982,$F8983)=$F8983,MAX($H8981,$H8982,$H8983)=$H8983)</f>
        <v>0</v>
      </c>
      <c r="O8983" t="b">
        <f t="shared" ref="O8983" si="18231">AND(NOT(N8981),NOT(N8982),N8983)</f>
        <v>0</v>
      </c>
    </row>
    <row r="8984" spans="1:15" x14ac:dyDescent="0.25">
      <c r="A8984" t="s">
        <v>13</v>
      </c>
      <c r="B8984" t="s">
        <v>17</v>
      </c>
      <c r="C8984">
        <v>10</v>
      </c>
      <c r="D8984">
        <v>0</v>
      </c>
      <c r="E8984" t="b">
        <v>0</v>
      </c>
      <c r="F8984">
        <v>0</v>
      </c>
      <c r="G8984">
        <v>256</v>
      </c>
      <c r="H8984">
        <v>1</v>
      </c>
      <c r="I8984">
        <v>2</v>
      </c>
      <c r="J8984">
        <v>1</v>
      </c>
      <c r="K8984">
        <v>0</v>
      </c>
      <c r="L8984">
        <v>0</v>
      </c>
      <c r="M8984">
        <f t="shared" si="18189"/>
        <v>255</v>
      </c>
      <c r="N8984" t="b">
        <f t="shared" ref="N8984" si="18232">AND(MIN($F8984,$F8985,$F8986)=$F8984,MAX($H8984,$H8985,$H8986)=$H8984)</f>
        <v>1</v>
      </c>
      <c r="O8984" t="b">
        <f t="shared" ref="O8984" si="18233">AND(N8984,NOT(N8985),NOT(N8986))</f>
        <v>1</v>
      </c>
    </row>
    <row r="8985" spans="1:15" x14ac:dyDescent="0.25">
      <c r="A8985" t="s">
        <v>15</v>
      </c>
      <c r="B8985" t="s">
        <v>17</v>
      </c>
      <c r="C8985">
        <v>10</v>
      </c>
      <c r="D8985">
        <v>0</v>
      </c>
      <c r="E8985" t="b">
        <v>0</v>
      </c>
      <c r="F8985">
        <v>1E-3</v>
      </c>
      <c r="G8985">
        <v>256</v>
      </c>
      <c r="H8985">
        <v>1</v>
      </c>
      <c r="I8985">
        <v>1</v>
      </c>
      <c r="J8985">
        <v>1</v>
      </c>
      <c r="K8985">
        <v>0</v>
      </c>
      <c r="L8985">
        <v>0</v>
      </c>
      <c r="M8985">
        <f t="shared" si="18189"/>
        <v>255</v>
      </c>
      <c r="N8985" t="b">
        <f t="shared" ref="N8985" si="18234">AND(MIN($F8984,$F8985,$F8986)=$F8985,MAX($H8984,$H8985,$H8986)=$H8985)</f>
        <v>0</v>
      </c>
      <c r="O8985" t="b">
        <f t="shared" ref="O8985" si="18235">AND(NOT(N8984),N8985,NOT(N8986))</f>
        <v>0</v>
      </c>
    </row>
    <row r="8986" spans="1:15" x14ac:dyDescent="0.25">
      <c r="A8986" t="s">
        <v>19</v>
      </c>
      <c r="B8986" t="s">
        <v>17</v>
      </c>
      <c r="C8986">
        <v>10</v>
      </c>
      <c r="D8986">
        <v>0</v>
      </c>
      <c r="E8986" t="b">
        <v>0</v>
      </c>
      <c r="F8986">
        <v>1E-3</v>
      </c>
      <c r="G8986">
        <v>256</v>
      </c>
      <c r="H8986">
        <v>1</v>
      </c>
      <c r="I8986">
        <v>2</v>
      </c>
      <c r="J8986">
        <v>1</v>
      </c>
      <c r="K8986">
        <v>0</v>
      </c>
      <c r="L8986">
        <v>0</v>
      </c>
      <c r="M8986">
        <f t="shared" si="18189"/>
        <v>255</v>
      </c>
      <c r="N8986" t="b">
        <f t="shared" ref="N8986" si="18236">AND(MIN($F8984,$F8985,$F8986)=$F8986,MAX($H8984,$H8985,$H8986)=$H8986)</f>
        <v>0</v>
      </c>
      <c r="O8986" t="b">
        <f t="shared" ref="O8986" si="18237">AND(NOT(N8984),NOT(N8985),N8986)</f>
        <v>0</v>
      </c>
    </row>
    <row r="8987" spans="1:15" x14ac:dyDescent="0.25">
      <c r="A8987" t="s">
        <v>13</v>
      </c>
      <c r="B8987" t="s">
        <v>17</v>
      </c>
      <c r="C8987">
        <v>10</v>
      </c>
      <c r="D8987">
        <v>10</v>
      </c>
      <c r="E8987" t="b">
        <v>0</v>
      </c>
      <c r="F8987">
        <v>0</v>
      </c>
      <c r="G8987">
        <v>256</v>
      </c>
      <c r="H8987">
        <v>1</v>
      </c>
      <c r="I8987">
        <v>2</v>
      </c>
      <c r="J8987">
        <v>1</v>
      </c>
      <c r="K8987">
        <v>0</v>
      </c>
      <c r="L8987">
        <v>0</v>
      </c>
      <c r="M8987">
        <f t="shared" si="18189"/>
        <v>255</v>
      </c>
      <c r="N8987" t="b">
        <f t="shared" ref="N8987" si="18238">AND(MIN($F8987,$F8988,$F8989)=$F8987,MAX($H8987,$H8988,$H8989)=$H8987)</f>
        <v>1</v>
      </c>
      <c r="O8987" t="b">
        <f t="shared" ref="O8987" si="18239">AND(N8987,NOT(N8988),NOT(N8989))</f>
        <v>0</v>
      </c>
    </row>
    <row r="8988" spans="1:15" x14ac:dyDescent="0.25">
      <c r="A8988" t="s">
        <v>15</v>
      </c>
      <c r="B8988" t="s">
        <v>17</v>
      </c>
      <c r="C8988">
        <v>10</v>
      </c>
      <c r="D8988">
        <v>10</v>
      </c>
      <c r="E8988" t="b">
        <v>0</v>
      </c>
      <c r="F8988">
        <v>0</v>
      </c>
      <c r="G8988">
        <v>256</v>
      </c>
      <c r="H8988">
        <v>1</v>
      </c>
      <c r="I8988">
        <v>1</v>
      </c>
      <c r="J8988">
        <v>1</v>
      </c>
      <c r="K8988">
        <v>0</v>
      </c>
      <c r="L8988">
        <v>0</v>
      </c>
      <c r="M8988">
        <f t="shared" si="18189"/>
        <v>255</v>
      </c>
      <c r="N8988" t="b">
        <f t="shared" ref="N8988" si="18240">AND(MIN($F8987,$F8988,$F8989)=$F8988,MAX($H8987,$H8988,$H8989)=$H8988)</f>
        <v>1</v>
      </c>
      <c r="O8988" t="b">
        <f t="shared" ref="O8988" si="18241">AND(NOT(N8987),N8988,NOT(N8989))</f>
        <v>0</v>
      </c>
    </row>
    <row r="8989" spans="1:15" x14ac:dyDescent="0.25">
      <c r="A8989" t="s">
        <v>19</v>
      </c>
      <c r="B8989" t="s">
        <v>17</v>
      </c>
      <c r="C8989">
        <v>10</v>
      </c>
      <c r="D8989">
        <v>10</v>
      </c>
      <c r="E8989" t="b">
        <v>0</v>
      </c>
      <c r="F8989">
        <v>1E-3</v>
      </c>
      <c r="G8989">
        <v>256</v>
      </c>
      <c r="H8989">
        <v>1</v>
      </c>
      <c r="I8989">
        <v>2</v>
      </c>
      <c r="J8989">
        <v>1</v>
      </c>
      <c r="K8989">
        <v>0</v>
      </c>
      <c r="L8989">
        <v>0</v>
      </c>
      <c r="M8989">
        <f t="shared" si="18189"/>
        <v>255</v>
      </c>
      <c r="N8989" t="b">
        <f t="shared" ref="N8989" si="18242">AND(MIN($F8987,$F8988,$F8989)=$F8989,MAX($H8987,$H8988,$H8989)=$H8989)</f>
        <v>0</v>
      </c>
      <c r="O8989" t="b">
        <f t="shared" ref="O8989" si="18243">AND(NOT(N8987),NOT(N8988),N8989)</f>
        <v>0</v>
      </c>
    </row>
    <row r="8990" spans="1:15" x14ac:dyDescent="0.25">
      <c r="A8990" t="s">
        <v>13</v>
      </c>
      <c r="B8990" t="s">
        <v>17</v>
      </c>
      <c r="C8990">
        <v>10</v>
      </c>
      <c r="D8990">
        <v>11</v>
      </c>
      <c r="E8990" t="b">
        <v>0</v>
      </c>
      <c r="F8990">
        <v>2E-3</v>
      </c>
      <c r="G8990">
        <v>256</v>
      </c>
      <c r="H8990">
        <v>1</v>
      </c>
      <c r="I8990">
        <v>2</v>
      </c>
      <c r="J8990">
        <v>1</v>
      </c>
      <c r="K8990">
        <v>0</v>
      </c>
      <c r="L8990">
        <v>0</v>
      </c>
      <c r="M8990">
        <f t="shared" si="18189"/>
        <v>255</v>
      </c>
      <c r="N8990" t="b">
        <f t="shared" ref="N8990" si="18244">AND(MIN($F8990,$F8991,$F8992)=$F8990,MAX($H8990,$H8991,$H8992)=$H8990)</f>
        <v>0</v>
      </c>
      <c r="O8990" t="b">
        <f t="shared" ref="O8990" si="18245">AND(N8990,NOT(N8991),NOT(N8992))</f>
        <v>0</v>
      </c>
    </row>
    <row r="8991" spans="1:15" x14ac:dyDescent="0.25">
      <c r="A8991" t="s">
        <v>15</v>
      </c>
      <c r="B8991" t="s">
        <v>17</v>
      </c>
      <c r="C8991">
        <v>10</v>
      </c>
      <c r="D8991">
        <v>11</v>
      </c>
      <c r="E8991" t="b">
        <v>0</v>
      </c>
      <c r="F8991">
        <v>1E-3</v>
      </c>
      <c r="G8991">
        <v>256</v>
      </c>
      <c r="H8991">
        <v>1</v>
      </c>
      <c r="I8991">
        <v>1</v>
      </c>
      <c r="J8991">
        <v>1</v>
      </c>
      <c r="K8991">
        <v>0</v>
      </c>
      <c r="L8991">
        <v>0</v>
      </c>
      <c r="M8991">
        <f t="shared" si="18189"/>
        <v>255</v>
      </c>
      <c r="N8991" t="b">
        <f t="shared" ref="N8991" si="18246">AND(MIN($F8990,$F8991,$F8992)=$F8991,MAX($H8990,$H8991,$H8992)=$H8991)</f>
        <v>0</v>
      </c>
      <c r="O8991" t="b">
        <f t="shared" ref="O8991" si="18247">AND(NOT(N8990),N8991,NOT(N8992))</f>
        <v>0</v>
      </c>
    </row>
    <row r="8992" spans="1:15" x14ac:dyDescent="0.25">
      <c r="A8992" t="s">
        <v>19</v>
      </c>
      <c r="B8992" t="s">
        <v>17</v>
      </c>
      <c r="C8992">
        <v>10</v>
      </c>
      <c r="D8992">
        <v>11</v>
      </c>
      <c r="E8992" t="b">
        <v>0</v>
      </c>
      <c r="F8992">
        <v>0</v>
      </c>
      <c r="G8992">
        <v>256</v>
      </c>
      <c r="H8992">
        <v>1</v>
      </c>
      <c r="I8992">
        <v>2</v>
      </c>
      <c r="J8992">
        <v>1</v>
      </c>
      <c r="K8992">
        <v>0</v>
      </c>
      <c r="L8992">
        <v>0</v>
      </c>
      <c r="M8992">
        <f t="shared" si="18189"/>
        <v>255</v>
      </c>
      <c r="N8992" t="b">
        <f t="shared" ref="N8992" si="18248">AND(MIN($F8990,$F8991,$F8992)=$F8992,MAX($H8990,$H8991,$H8992)=$H8992)</f>
        <v>1</v>
      </c>
      <c r="O8992" t="b">
        <f t="shared" ref="O8992" si="18249">AND(NOT(N8990),NOT(N8991),N8992)</f>
        <v>1</v>
      </c>
    </row>
    <row r="8993" spans="1:15" x14ac:dyDescent="0.25">
      <c r="A8993" t="s">
        <v>13</v>
      </c>
      <c r="B8993" t="s">
        <v>17</v>
      </c>
      <c r="C8993">
        <v>10</v>
      </c>
      <c r="D8993">
        <v>12</v>
      </c>
      <c r="E8993" t="b">
        <v>0</v>
      </c>
      <c r="F8993">
        <v>1E-3</v>
      </c>
      <c r="G8993">
        <v>256</v>
      </c>
      <c r="H8993">
        <v>1</v>
      </c>
      <c r="I8993">
        <v>2</v>
      </c>
      <c r="J8993">
        <v>1</v>
      </c>
      <c r="K8993">
        <v>0</v>
      </c>
      <c r="L8993">
        <v>0</v>
      </c>
      <c r="M8993">
        <f t="shared" si="18189"/>
        <v>255</v>
      </c>
      <c r="N8993" t="b">
        <f t="shared" ref="N8993" si="18250">AND(MIN($F8993,$F8994,$F8995)=$F8993,MAX($H8993,$H8994,$H8995)=$H8993)</f>
        <v>0</v>
      </c>
      <c r="O8993" t="b">
        <f t="shared" ref="O8993" si="18251">AND(N8993,NOT(N8994),NOT(N8995))</f>
        <v>0</v>
      </c>
    </row>
    <row r="8994" spans="1:15" x14ac:dyDescent="0.25">
      <c r="A8994" t="s">
        <v>15</v>
      </c>
      <c r="B8994" t="s">
        <v>17</v>
      </c>
      <c r="C8994">
        <v>10</v>
      </c>
      <c r="D8994">
        <v>12</v>
      </c>
      <c r="E8994" t="b">
        <v>0</v>
      </c>
      <c r="F8994">
        <v>0</v>
      </c>
      <c r="G8994">
        <v>256</v>
      </c>
      <c r="H8994">
        <v>1</v>
      </c>
      <c r="I8994">
        <v>1</v>
      </c>
      <c r="J8994">
        <v>1</v>
      </c>
      <c r="K8994">
        <v>0</v>
      </c>
      <c r="L8994">
        <v>0</v>
      </c>
      <c r="M8994">
        <f t="shared" si="18189"/>
        <v>255</v>
      </c>
      <c r="N8994" t="b">
        <f t="shared" ref="N8994" si="18252">AND(MIN($F8993,$F8994,$F8995)=$F8994,MAX($H8993,$H8994,$H8995)=$H8994)</f>
        <v>1</v>
      </c>
      <c r="O8994" t="b">
        <f t="shared" ref="O8994" si="18253">AND(NOT(N8993),N8994,NOT(N8995))</f>
        <v>1</v>
      </c>
    </row>
    <row r="8995" spans="1:15" x14ac:dyDescent="0.25">
      <c r="A8995" t="s">
        <v>19</v>
      </c>
      <c r="B8995" t="s">
        <v>17</v>
      </c>
      <c r="C8995">
        <v>10</v>
      </c>
      <c r="D8995">
        <v>12</v>
      </c>
      <c r="E8995" t="b">
        <v>0</v>
      </c>
      <c r="F8995">
        <v>3.0000000000000001E-3</v>
      </c>
      <c r="G8995">
        <v>256</v>
      </c>
      <c r="H8995">
        <v>1</v>
      </c>
      <c r="I8995">
        <v>2</v>
      </c>
      <c r="J8995">
        <v>1</v>
      </c>
      <c r="K8995">
        <v>0</v>
      </c>
      <c r="L8995">
        <v>0</v>
      </c>
      <c r="M8995">
        <f t="shared" si="18189"/>
        <v>255</v>
      </c>
      <c r="N8995" t="b">
        <f t="shared" ref="N8995" si="18254">AND(MIN($F8993,$F8994,$F8995)=$F8995,MAX($H8993,$H8994,$H8995)=$H8995)</f>
        <v>0</v>
      </c>
      <c r="O8995" t="b">
        <f t="shared" ref="O8995" si="18255">AND(NOT(N8993),NOT(N8994),N8995)</f>
        <v>0</v>
      </c>
    </row>
    <row r="8996" spans="1:15" x14ac:dyDescent="0.25">
      <c r="A8996" t="s">
        <v>13</v>
      </c>
      <c r="B8996" t="s">
        <v>17</v>
      </c>
      <c r="C8996">
        <v>10</v>
      </c>
      <c r="D8996">
        <v>13</v>
      </c>
      <c r="E8996" t="b">
        <v>0</v>
      </c>
      <c r="F8996">
        <v>1E-3</v>
      </c>
      <c r="G8996">
        <v>256</v>
      </c>
      <c r="H8996">
        <v>1</v>
      </c>
      <c r="I8996">
        <v>2</v>
      </c>
      <c r="J8996">
        <v>1</v>
      </c>
      <c r="K8996">
        <v>0</v>
      </c>
      <c r="L8996">
        <v>0</v>
      </c>
      <c r="M8996">
        <f t="shared" si="18189"/>
        <v>255</v>
      </c>
      <c r="N8996" t="b">
        <f t="shared" ref="N8996" si="18256">AND(MIN($F8996,$F8997,$F8998)=$F8996,MAX($H8996,$H8997,$H8998)=$H8996)</f>
        <v>1</v>
      </c>
      <c r="O8996" t="b">
        <f t="shared" ref="O8996" si="18257">AND(N8996,NOT(N8997),NOT(N8998))</f>
        <v>0</v>
      </c>
    </row>
    <row r="8997" spans="1:15" x14ac:dyDescent="0.25">
      <c r="A8997" t="s">
        <v>15</v>
      </c>
      <c r="B8997" t="s">
        <v>17</v>
      </c>
      <c r="C8997">
        <v>10</v>
      </c>
      <c r="D8997">
        <v>13</v>
      </c>
      <c r="E8997" t="b">
        <v>0</v>
      </c>
      <c r="F8997">
        <v>1E-3</v>
      </c>
      <c r="G8997">
        <v>256</v>
      </c>
      <c r="H8997">
        <v>1</v>
      </c>
      <c r="I8997">
        <v>1</v>
      </c>
      <c r="J8997">
        <v>1</v>
      </c>
      <c r="K8997">
        <v>0</v>
      </c>
      <c r="L8997">
        <v>0</v>
      </c>
      <c r="M8997">
        <f t="shared" si="18189"/>
        <v>255</v>
      </c>
      <c r="N8997" t="b">
        <f t="shared" ref="N8997" si="18258">AND(MIN($F8996,$F8997,$F8998)=$F8997,MAX($H8996,$H8997,$H8998)=$H8997)</f>
        <v>1</v>
      </c>
      <c r="O8997" t="b">
        <f t="shared" ref="O8997" si="18259">AND(NOT(N8996),N8997,NOT(N8998))</f>
        <v>0</v>
      </c>
    </row>
    <row r="8998" spans="1:15" x14ac:dyDescent="0.25">
      <c r="A8998" t="s">
        <v>19</v>
      </c>
      <c r="B8998" t="s">
        <v>17</v>
      </c>
      <c r="C8998">
        <v>10</v>
      </c>
      <c r="D8998">
        <v>13</v>
      </c>
      <c r="E8998" t="b">
        <v>0</v>
      </c>
      <c r="F8998">
        <v>1E-3</v>
      </c>
      <c r="G8998">
        <v>256</v>
      </c>
      <c r="H8998">
        <v>1</v>
      </c>
      <c r="I8998">
        <v>2</v>
      </c>
      <c r="J8998">
        <v>1</v>
      </c>
      <c r="K8998">
        <v>0</v>
      </c>
      <c r="L8998">
        <v>0</v>
      </c>
      <c r="M8998">
        <f t="shared" si="18189"/>
        <v>255</v>
      </c>
      <c r="N8998" t="b">
        <f t="shared" ref="N8998" si="18260">AND(MIN($F8996,$F8997,$F8998)=$F8998,MAX($H8996,$H8997,$H8998)=$H8998)</f>
        <v>1</v>
      </c>
      <c r="O8998" t="b">
        <f t="shared" ref="O8998" si="18261">AND(NOT(N8996),NOT(N8997),N8998)</f>
        <v>0</v>
      </c>
    </row>
    <row r="8999" spans="1:15" x14ac:dyDescent="0.25">
      <c r="A8999" t="s">
        <v>13</v>
      </c>
      <c r="B8999" t="s">
        <v>17</v>
      </c>
      <c r="C8999">
        <v>10</v>
      </c>
      <c r="D8999">
        <v>14</v>
      </c>
      <c r="E8999" t="b">
        <v>0</v>
      </c>
      <c r="F8999">
        <v>1E-3</v>
      </c>
      <c r="G8999">
        <v>256</v>
      </c>
      <c r="H8999">
        <v>1</v>
      </c>
      <c r="I8999">
        <v>2</v>
      </c>
      <c r="J8999">
        <v>1</v>
      </c>
      <c r="K8999">
        <v>0</v>
      </c>
      <c r="L8999">
        <v>0</v>
      </c>
      <c r="M8999">
        <f t="shared" si="18189"/>
        <v>255</v>
      </c>
      <c r="N8999" t="b">
        <f t="shared" ref="N8999" si="18262">AND(MIN($F8999,$F9000,$F9001)=$F8999,MAX($H8999,$H9000,$H9001)=$H8999)</f>
        <v>0</v>
      </c>
      <c r="O8999" t="b">
        <f t="shared" ref="O8999" si="18263">AND(N8999,NOT(N9000),NOT(N9001))</f>
        <v>0</v>
      </c>
    </row>
    <row r="9000" spans="1:15" x14ac:dyDescent="0.25">
      <c r="A9000" t="s">
        <v>15</v>
      </c>
      <c r="B9000" t="s">
        <v>17</v>
      </c>
      <c r="C9000">
        <v>10</v>
      </c>
      <c r="D9000">
        <v>14</v>
      </c>
      <c r="E9000" t="b">
        <v>0</v>
      </c>
      <c r="F9000">
        <v>0</v>
      </c>
      <c r="G9000">
        <v>256</v>
      </c>
      <c r="H9000">
        <v>1</v>
      </c>
      <c r="I9000">
        <v>1</v>
      </c>
      <c r="J9000">
        <v>1</v>
      </c>
      <c r="K9000">
        <v>0</v>
      </c>
      <c r="L9000">
        <v>0</v>
      </c>
      <c r="M9000">
        <f t="shared" si="18189"/>
        <v>255</v>
      </c>
      <c r="N9000" t="b">
        <f t="shared" ref="N9000" si="18264">AND(MIN($F8999,$F9000,$F9001)=$F9000,MAX($H8999,$H9000,$H9001)=$H9000)</f>
        <v>1</v>
      </c>
      <c r="O9000" t="b">
        <f t="shared" ref="O9000" si="18265">AND(NOT(N8999),N9000,NOT(N9001))</f>
        <v>0</v>
      </c>
    </row>
    <row r="9001" spans="1:15" x14ac:dyDescent="0.25">
      <c r="A9001" t="s">
        <v>19</v>
      </c>
      <c r="B9001" t="s">
        <v>17</v>
      </c>
      <c r="C9001">
        <v>10</v>
      </c>
      <c r="D9001">
        <v>14</v>
      </c>
      <c r="E9001" t="b">
        <v>0</v>
      </c>
      <c r="F9001">
        <v>0</v>
      </c>
      <c r="G9001">
        <v>256</v>
      </c>
      <c r="H9001">
        <v>1</v>
      </c>
      <c r="I9001">
        <v>2</v>
      </c>
      <c r="J9001">
        <v>1</v>
      </c>
      <c r="K9001">
        <v>0</v>
      </c>
      <c r="L9001">
        <v>0</v>
      </c>
      <c r="M9001">
        <f t="shared" si="18189"/>
        <v>255</v>
      </c>
      <c r="N9001" t="b">
        <f t="shared" ref="N9001" si="18266">AND(MIN($F8999,$F9000,$F9001)=$F9001,MAX($H8999,$H9000,$H9001)=$H9001)</f>
        <v>1</v>
      </c>
      <c r="O9001" t="b">
        <f t="shared" ref="O9001" si="18267">AND(NOT(N8999),NOT(N9000),N9001)</f>
        <v>0</v>
      </c>
    </row>
    <row r="9002" spans="1:15" x14ac:dyDescent="0.25">
      <c r="A9002" t="s">
        <v>13</v>
      </c>
      <c r="B9002" t="s">
        <v>17</v>
      </c>
      <c r="C9002">
        <v>10</v>
      </c>
      <c r="D9002">
        <v>15</v>
      </c>
      <c r="E9002" t="b">
        <v>0</v>
      </c>
      <c r="F9002">
        <v>1E-3</v>
      </c>
      <c r="G9002">
        <v>256</v>
      </c>
      <c r="H9002">
        <v>1</v>
      </c>
      <c r="I9002">
        <v>2</v>
      </c>
      <c r="J9002">
        <v>1</v>
      </c>
      <c r="K9002">
        <v>0</v>
      </c>
      <c r="L9002">
        <v>0</v>
      </c>
      <c r="M9002">
        <f t="shared" si="18189"/>
        <v>255</v>
      </c>
      <c r="N9002" t="b">
        <f t="shared" ref="N9002" si="18268">AND(MIN($F9002,$F9003,$F9004)=$F9002,MAX($H9002,$H9003,$H9004)=$H9002)</f>
        <v>1</v>
      </c>
      <c r="O9002" t="b">
        <f t="shared" ref="O9002" si="18269">AND(N9002,NOT(N9003),NOT(N9004))</f>
        <v>0</v>
      </c>
    </row>
    <row r="9003" spans="1:15" x14ac:dyDescent="0.25">
      <c r="A9003" t="s">
        <v>15</v>
      </c>
      <c r="B9003" t="s">
        <v>17</v>
      </c>
      <c r="C9003">
        <v>10</v>
      </c>
      <c r="D9003">
        <v>15</v>
      </c>
      <c r="E9003" t="b">
        <v>0</v>
      </c>
      <c r="F9003">
        <v>1E-3</v>
      </c>
      <c r="G9003">
        <v>256</v>
      </c>
      <c r="H9003">
        <v>1</v>
      </c>
      <c r="I9003">
        <v>1</v>
      </c>
      <c r="J9003">
        <v>1</v>
      </c>
      <c r="K9003">
        <v>0</v>
      </c>
      <c r="L9003">
        <v>0</v>
      </c>
      <c r="M9003">
        <f t="shared" si="18189"/>
        <v>255</v>
      </c>
      <c r="N9003" t="b">
        <f t="shared" ref="N9003" si="18270">AND(MIN($F9002,$F9003,$F9004)=$F9003,MAX($H9002,$H9003,$H9004)=$H9003)</f>
        <v>1</v>
      </c>
      <c r="O9003" t="b">
        <f t="shared" ref="O9003" si="18271">AND(NOT(N9002),N9003,NOT(N9004))</f>
        <v>0</v>
      </c>
    </row>
    <row r="9004" spans="1:15" x14ac:dyDescent="0.25">
      <c r="A9004" t="s">
        <v>19</v>
      </c>
      <c r="B9004" t="s">
        <v>17</v>
      </c>
      <c r="C9004">
        <v>10</v>
      </c>
      <c r="D9004">
        <v>15</v>
      </c>
      <c r="E9004" t="b">
        <v>0</v>
      </c>
      <c r="F9004">
        <v>1E-3</v>
      </c>
      <c r="G9004">
        <v>256</v>
      </c>
      <c r="H9004">
        <v>1</v>
      </c>
      <c r="I9004">
        <v>2</v>
      </c>
      <c r="J9004">
        <v>1</v>
      </c>
      <c r="K9004">
        <v>0</v>
      </c>
      <c r="L9004">
        <v>0</v>
      </c>
      <c r="M9004">
        <f t="shared" si="18189"/>
        <v>255</v>
      </c>
      <c r="N9004" t="b">
        <f t="shared" ref="N9004" si="18272">AND(MIN($F9002,$F9003,$F9004)=$F9004,MAX($H9002,$H9003,$H9004)=$H9004)</f>
        <v>1</v>
      </c>
      <c r="O9004" t="b">
        <f t="shared" ref="O9004" si="18273">AND(NOT(N9002),NOT(N9003),N9004)</f>
        <v>0</v>
      </c>
    </row>
    <row r="9005" spans="1:15" x14ac:dyDescent="0.25">
      <c r="A9005" t="s">
        <v>13</v>
      </c>
      <c r="B9005" t="s">
        <v>17</v>
      </c>
      <c r="C9005">
        <v>10</v>
      </c>
      <c r="D9005">
        <v>16</v>
      </c>
      <c r="E9005" t="b">
        <v>0</v>
      </c>
      <c r="F9005">
        <v>0</v>
      </c>
      <c r="G9005">
        <v>256</v>
      </c>
      <c r="H9005">
        <v>1</v>
      </c>
      <c r="I9005">
        <v>2</v>
      </c>
      <c r="J9005">
        <v>1</v>
      </c>
      <c r="K9005">
        <v>0</v>
      </c>
      <c r="L9005">
        <v>0</v>
      </c>
      <c r="M9005">
        <f t="shared" si="18189"/>
        <v>255</v>
      </c>
      <c r="N9005" t="b">
        <f t="shared" ref="N9005" si="18274">AND(MIN($F9005,$F9006,$F9007)=$F9005,MAX($H9005,$H9006,$H9007)=$H9005)</f>
        <v>1</v>
      </c>
      <c r="O9005" t="b">
        <f t="shared" ref="O9005" si="18275">AND(N9005,NOT(N9006),NOT(N9007))</f>
        <v>0</v>
      </c>
    </row>
    <row r="9006" spans="1:15" x14ac:dyDescent="0.25">
      <c r="A9006" t="s">
        <v>15</v>
      </c>
      <c r="B9006" t="s">
        <v>17</v>
      </c>
      <c r="C9006">
        <v>10</v>
      </c>
      <c r="D9006">
        <v>16</v>
      </c>
      <c r="E9006" t="b">
        <v>0</v>
      </c>
      <c r="F9006">
        <v>2E-3</v>
      </c>
      <c r="G9006">
        <v>256</v>
      </c>
      <c r="H9006">
        <v>1</v>
      </c>
      <c r="I9006">
        <v>1</v>
      </c>
      <c r="J9006">
        <v>1</v>
      </c>
      <c r="K9006">
        <v>0</v>
      </c>
      <c r="L9006">
        <v>0</v>
      </c>
      <c r="M9006">
        <f t="shared" si="18189"/>
        <v>255</v>
      </c>
      <c r="N9006" t="b">
        <f t="shared" ref="N9006" si="18276">AND(MIN($F9005,$F9006,$F9007)=$F9006,MAX($H9005,$H9006,$H9007)=$H9006)</f>
        <v>0</v>
      </c>
      <c r="O9006" t="b">
        <f t="shared" ref="O9006" si="18277">AND(NOT(N9005),N9006,NOT(N9007))</f>
        <v>0</v>
      </c>
    </row>
    <row r="9007" spans="1:15" x14ac:dyDescent="0.25">
      <c r="A9007" t="s">
        <v>19</v>
      </c>
      <c r="B9007" t="s">
        <v>17</v>
      </c>
      <c r="C9007">
        <v>10</v>
      </c>
      <c r="D9007">
        <v>16</v>
      </c>
      <c r="E9007" t="b">
        <v>0</v>
      </c>
      <c r="F9007">
        <v>0</v>
      </c>
      <c r="G9007">
        <v>256</v>
      </c>
      <c r="H9007">
        <v>1</v>
      </c>
      <c r="I9007">
        <v>2</v>
      </c>
      <c r="J9007">
        <v>1</v>
      </c>
      <c r="K9007">
        <v>0</v>
      </c>
      <c r="L9007">
        <v>0</v>
      </c>
      <c r="M9007">
        <f t="shared" si="18189"/>
        <v>255</v>
      </c>
      <c r="N9007" t="b">
        <f t="shared" ref="N9007" si="18278">AND(MIN($F9005,$F9006,$F9007)=$F9007,MAX($H9005,$H9006,$H9007)=$H9007)</f>
        <v>1</v>
      </c>
      <c r="O9007" t="b">
        <f t="shared" ref="O9007" si="18279">AND(NOT(N9005),NOT(N9006),N9007)</f>
        <v>0</v>
      </c>
    </row>
    <row r="9008" spans="1:15" x14ac:dyDescent="0.25">
      <c r="A9008" t="s">
        <v>13</v>
      </c>
      <c r="B9008" t="s">
        <v>17</v>
      </c>
      <c r="C9008">
        <v>10</v>
      </c>
      <c r="D9008">
        <v>17</v>
      </c>
      <c r="E9008" t="b">
        <v>0</v>
      </c>
      <c r="F9008">
        <v>0</v>
      </c>
      <c r="G9008">
        <v>256</v>
      </c>
      <c r="H9008">
        <v>1</v>
      </c>
      <c r="I9008">
        <v>2</v>
      </c>
      <c r="J9008">
        <v>1</v>
      </c>
      <c r="K9008">
        <v>0</v>
      </c>
      <c r="L9008">
        <v>0</v>
      </c>
      <c r="M9008">
        <f t="shared" si="18189"/>
        <v>255</v>
      </c>
      <c r="N9008" t="b">
        <f t="shared" ref="N9008" si="18280">AND(MIN($F9008,$F9009,$F9010)=$F9008,MAX($H9008,$H9009,$H9010)=$H9008)</f>
        <v>1</v>
      </c>
      <c r="O9008" t="b">
        <f t="shared" ref="O9008" si="18281">AND(N9008,NOT(N9009),NOT(N9010))</f>
        <v>0</v>
      </c>
    </row>
    <row r="9009" spans="1:15" x14ac:dyDescent="0.25">
      <c r="A9009" t="s">
        <v>15</v>
      </c>
      <c r="B9009" t="s">
        <v>17</v>
      </c>
      <c r="C9009">
        <v>10</v>
      </c>
      <c r="D9009">
        <v>17</v>
      </c>
      <c r="E9009" t="b">
        <v>0</v>
      </c>
      <c r="F9009">
        <v>0</v>
      </c>
      <c r="G9009">
        <v>256</v>
      </c>
      <c r="H9009">
        <v>1</v>
      </c>
      <c r="I9009">
        <v>1</v>
      </c>
      <c r="J9009">
        <v>1</v>
      </c>
      <c r="K9009">
        <v>0</v>
      </c>
      <c r="L9009">
        <v>0</v>
      </c>
      <c r="M9009">
        <f t="shared" si="18189"/>
        <v>255</v>
      </c>
      <c r="N9009" t="b">
        <f t="shared" ref="N9009" si="18282">AND(MIN($F9008,$F9009,$F9010)=$F9009,MAX($H9008,$H9009,$H9010)=$H9009)</f>
        <v>1</v>
      </c>
      <c r="O9009" t="b">
        <f t="shared" ref="O9009" si="18283">AND(NOT(N9008),N9009,NOT(N9010))</f>
        <v>0</v>
      </c>
    </row>
    <row r="9010" spans="1:15" x14ac:dyDescent="0.25">
      <c r="A9010" t="s">
        <v>19</v>
      </c>
      <c r="B9010" t="s">
        <v>17</v>
      </c>
      <c r="C9010">
        <v>10</v>
      </c>
      <c r="D9010">
        <v>17</v>
      </c>
      <c r="E9010" t="b">
        <v>0</v>
      </c>
      <c r="F9010">
        <v>1E-3</v>
      </c>
      <c r="G9010">
        <v>256</v>
      </c>
      <c r="H9010">
        <v>1</v>
      </c>
      <c r="I9010">
        <v>2</v>
      </c>
      <c r="J9010">
        <v>1</v>
      </c>
      <c r="K9010">
        <v>0</v>
      </c>
      <c r="L9010">
        <v>0</v>
      </c>
      <c r="M9010">
        <f t="shared" si="18189"/>
        <v>255</v>
      </c>
      <c r="N9010" t="b">
        <f t="shared" ref="N9010" si="18284">AND(MIN($F9008,$F9009,$F9010)=$F9010,MAX($H9008,$H9009,$H9010)=$H9010)</f>
        <v>0</v>
      </c>
      <c r="O9010" t="b">
        <f t="shared" ref="O9010" si="18285">AND(NOT(N9008),NOT(N9009),N9010)</f>
        <v>0</v>
      </c>
    </row>
    <row r="9011" spans="1:15" x14ac:dyDescent="0.25">
      <c r="A9011" t="s">
        <v>13</v>
      </c>
      <c r="B9011" t="s">
        <v>17</v>
      </c>
      <c r="C9011">
        <v>10</v>
      </c>
      <c r="D9011">
        <v>18</v>
      </c>
      <c r="E9011" t="b">
        <v>0</v>
      </c>
      <c r="F9011">
        <v>0</v>
      </c>
      <c r="G9011">
        <v>256</v>
      </c>
      <c r="H9011">
        <v>1</v>
      </c>
      <c r="I9011">
        <v>2</v>
      </c>
      <c r="J9011">
        <v>1</v>
      </c>
      <c r="K9011">
        <v>0</v>
      </c>
      <c r="L9011">
        <v>0</v>
      </c>
      <c r="M9011">
        <f t="shared" si="18189"/>
        <v>255</v>
      </c>
      <c r="N9011" t="b">
        <f t="shared" ref="N9011" si="18286">AND(MIN($F9011,$F9012,$F9013)=$F9011,MAX($H9011,$H9012,$H9013)=$H9011)</f>
        <v>1</v>
      </c>
      <c r="O9011" t="b">
        <f t="shared" ref="O9011" si="18287">AND(N9011,NOT(N9012),NOT(N9013))</f>
        <v>1</v>
      </c>
    </row>
    <row r="9012" spans="1:15" x14ac:dyDescent="0.25">
      <c r="A9012" t="s">
        <v>15</v>
      </c>
      <c r="B9012" t="s">
        <v>17</v>
      </c>
      <c r="C9012">
        <v>10</v>
      </c>
      <c r="D9012">
        <v>18</v>
      </c>
      <c r="E9012" t="b">
        <v>0</v>
      </c>
      <c r="F9012">
        <v>1E-3</v>
      </c>
      <c r="G9012">
        <v>256</v>
      </c>
      <c r="H9012">
        <v>1</v>
      </c>
      <c r="I9012">
        <v>1</v>
      </c>
      <c r="J9012">
        <v>1</v>
      </c>
      <c r="K9012">
        <v>0</v>
      </c>
      <c r="L9012">
        <v>0</v>
      </c>
      <c r="M9012">
        <f t="shared" si="18189"/>
        <v>255</v>
      </c>
      <c r="N9012" t="b">
        <f t="shared" ref="N9012" si="18288">AND(MIN($F9011,$F9012,$F9013)=$F9012,MAX($H9011,$H9012,$H9013)=$H9012)</f>
        <v>0</v>
      </c>
      <c r="O9012" t="b">
        <f t="shared" ref="O9012" si="18289">AND(NOT(N9011),N9012,NOT(N9013))</f>
        <v>0</v>
      </c>
    </row>
    <row r="9013" spans="1:15" x14ac:dyDescent="0.25">
      <c r="A9013" t="s">
        <v>19</v>
      </c>
      <c r="B9013" t="s">
        <v>17</v>
      </c>
      <c r="C9013">
        <v>10</v>
      </c>
      <c r="D9013">
        <v>18</v>
      </c>
      <c r="E9013" t="b">
        <v>0</v>
      </c>
      <c r="F9013">
        <v>1E-3</v>
      </c>
      <c r="G9013">
        <v>256</v>
      </c>
      <c r="H9013">
        <v>1</v>
      </c>
      <c r="I9013">
        <v>2</v>
      </c>
      <c r="J9013">
        <v>1</v>
      </c>
      <c r="K9013">
        <v>0</v>
      </c>
      <c r="L9013">
        <v>0</v>
      </c>
      <c r="M9013">
        <f t="shared" si="18189"/>
        <v>255</v>
      </c>
      <c r="N9013" t="b">
        <f t="shared" ref="N9013" si="18290">AND(MIN($F9011,$F9012,$F9013)=$F9013,MAX($H9011,$H9012,$H9013)=$H9013)</f>
        <v>0</v>
      </c>
      <c r="O9013" t="b">
        <f t="shared" ref="O9013" si="18291">AND(NOT(N9011),NOT(N9012),N9013)</f>
        <v>0</v>
      </c>
    </row>
    <row r="9014" spans="1:15" x14ac:dyDescent="0.25">
      <c r="A9014" t="s">
        <v>13</v>
      </c>
      <c r="B9014" t="s">
        <v>17</v>
      </c>
      <c r="C9014">
        <v>10</v>
      </c>
      <c r="D9014">
        <v>19</v>
      </c>
      <c r="E9014" t="b">
        <v>0</v>
      </c>
      <c r="F9014">
        <v>0</v>
      </c>
      <c r="G9014">
        <v>256</v>
      </c>
      <c r="H9014">
        <v>1</v>
      </c>
      <c r="I9014">
        <v>2</v>
      </c>
      <c r="J9014">
        <v>1</v>
      </c>
      <c r="K9014">
        <v>0</v>
      </c>
      <c r="L9014">
        <v>0</v>
      </c>
      <c r="M9014">
        <f t="shared" si="18189"/>
        <v>255</v>
      </c>
      <c r="N9014" t="b">
        <f t="shared" ref="N9014" si="18292">AND(MIN($F9014,$F9015,$F9016)=$F9014,MAX($H9014,$H9015,$H9016)=$H9014)</f>
        <v>1</v>
      </c>
      <c r="O9014" t="b">
        <f t="shared" ref="O9014" si="18293">AND(N9014,NOT(N9015),NOT(N9016))</f>
        <v>1</v>
      </c>
    </row>
    <row r="9015" spans="1:15" x14ac:dyDescent="0.25">
      <c r="A9015" t="s">
        <v>15</v>
      </c>
      <c r="B9015" t="s">
        <v>17</v>
      </c>
      <c r="C9015">
        <v>10</v>
      </c>
      <c r="D9015">
        <v>19</v>
      </c>
      <c r="E9015" t="b">
        <v>0</v>
      </c>
      <c r="F9015">
        <v>1E-3</v>
      </c>
      <c r="G9015">
        <v>256</v>
      </c>
      <c r="H9015">
        <v>1</v>
      </c>
      <c r="I9015">
        <v>1</v>
      </c>
      <c r="J9015">
        <v>1</v>
      </c>
      <c r="K9015">
        <v>0</v>
      </c>
      <c r="L9015">
        <v>0</v>
      </c>
      <c r="M9015">
        <f t="shared" si="18189"/>
        <v>255</v>
      </c>
      <c r="N9015" t="b">
        <f t="shared" ref="N9015" si="18294">AND(MIN($F9014,$F9015,$F9016)=$F9015,MAX($H9014,$H9015,$H9016)=$H9015)</f>
        <v>0</v>
      </c>
      <c r="O9015" t="b">
        <f t="shared" ref="O9015" si="18295">AND(NOT(N9014),N9015,NOT(N9016))</f>
        <v>0</v>
      </c>
    </row>
    <row r="9016" spans="1:15" x14ac:dyDescent="0.25">
      <c r="A9016" t="s">
        <v>19</v>
      </c>
      <c r="B9016" t="s">
        <v>17</v>
      </c>
      <c r="C9016">
        <v>10</v>
      </c>
      <c r="D9016">
        <v>19</v>
      </c>
      <c r="E9016" t="b">
        <v>0</v>
      </c>
      <c r="F9016">
        <v>1.9E-2</v>
      </c>
      <c r="G9016">
        <v>256</v>
      </c>
      <c r="H9016">
        <v>1</v>
      </c>
      <c r="I9016">
        <v>2</v>
      </c>
      <c r="J9016">
        <v>1</v>
      </c>
      <c r="K9016">
        <v>0</v>
      </c>
      <c r="L9016">
        <v>0</v>
      </c>
      <c r="M9016">
        <f t="shared" si="18189"/>
        <v>255</v>
      </c>
      <c r="N9016" t="b">
        <f t="shared" ref="N9016" si="18296">AND(MIN($F9014,$F9015,$F9016)=$F9016,MAX($H9014,$H9015,$H9016)=$H9016)</f>
        <v>0</v>
      </c>
      <c r="O9016" t="b">
        <f t="shared" ref="O9016" si="18297">AND(NOT(N9014),NOT(N9015),N9016)</f>
        <v>0</v>
      </c>
    </row>
    <row r="9017" spans="1:15" x14ac:dyDescent="0.25">
      <c r="A9017" t="s">
        <v>13</v>
      </c>
      <c r="B9017" t="s">
        <v>17</v>
      </c>
      <c r="C9017">
        <v>10</v>
      </c>
      <c r="D9017">
        <v>1</v>
      </c>
      <c r="E9017" t="b">
        <v>0</v>
      </c>
      <c r="F9017">
        <v>1E-3</v>
      </c>
      <c r="G9017">
        <v>256</v>
      </c>
      <c r="H9017">
        <v>1</v>
      </c>
      <c r="I9017">
        <v>2</v>
      </c>
      <c r="J9017">
        <v>1</v>
      </c>
      <c r="K9017">
        <v>0</v>
      </c>
      <c r="L9017">
        <v>0</v>
      </c>
      <c r="M9017">
        <f t="shared" si="18189"/>
        <v>255</v>
      </c>
      <c r="N9017" t="b">
        <f t="shared" ref="N9017" si="18298">AND(MIN($F9017,$F9018,$F9019)=$F9017,MAX($H9017,$H9018,$H9019)=$H9017)</f>
        <v>0</v>
      </c>
      <c r="O9017" t="b">
        <f t="shared" ref="O9017" si="18299">AND(N9017,NOT(N9018),NOT(N9019))</f>
        <v>0</v>
      </c>
    </row>
    <row r="9018" spans="1:15" x14ac:dyDescent="0.25">
      <c r="A9018" t="s">
        <v>15</v>
      </c>
      <c r="B9018" t="s">
        <v>17</v>
      </c>
      <c r="C9018">
        <v>10</v>
      </c>
      <c r="D9018">
        <v>1</v>
      </c>
      <c r="E9018" t="b">
        <v>0</v>
      </c>
      <c r="F9018">
        <v>0</v>
      </c>
      <c r="G9018">
        <v>256</v>
      </c>
      <c r="H9018">
        <v>1</v>
      </c>
      <c r="I9018">
        <v>1</v>
      </c>
      <c r="J9018">
        <v>1</v>
      </c>
      <c r="K9018">
        <v>0</v>
      </c>
      <c r="L9018">
        <v>0</v>
      </c>
      <c r="M9018">
        <f t="shared" si="18189"/>
        <v>255</v>
      </c>
      <c r="N9018" t="b">
        <f t="shared" ref="N9018" si="18300">AND(MIN($F9017,$F9018,$F9019)=$F9018,MAX($H9017,$H9018,$H9019)=$H9018)</f>
        <v>1</v>
      </c>
      <c r="O9018" t="b">
        <f t="shared" ref="O9018" si="18301">AND(NOT(N9017),N9018,NOT(N9019))</f>
        <v>0</v>
      </c>
    </row>
    <row r="9019" spans="1:15" x14ac:dyDescent="0.25">
      <c r="A9019" t="s">
        <v>19</v>
      </c>
      <c r="B9019" t="s">
        <v>17</v>
      </c>
      <c r="C9019">
        <v>10</v>
      </c>
      <c r="D9019">
        <v>1</v>
      </c>
      <c r="E9019" t="b">
        <v>0</v>
      </c>
      <c r="F9019">
        <v>0</v>
      </c>
      <c r="G9019">
        <v>256</v>
      </c>
      <c r="H9019">
        <v>1</v>
      </c>
      <c r="I9019">
        <v>2</v>
      </c>
      <c r="J9019">
        <v>1</v>
      </c>
      <c r="K9019">
        <v>0</v>
      </c>
      <c r="L9019">
        <v>0</v>
      </c>
      <c r="M9019">
        <f t="shared" si="18189"/>
        <v>255</v>
      </c>
      <c r="N9019" t="b">
        <f t="shared" ref="N9019" si="18302">AND(MIN($F9017,$F9018,$F9019)=$F9019,MAX($H9017,$H9018,$H9019)=$H9019)</f>
        <v>1</v>
      </c>
      <c r="O9019" t="b">
        <f t="shared" ref="O9019" si="18303">AND(NOT(N9017),NOT(N9018),N9019)</f>
        <v>0</v>
      </c>
    </row>
    <row r="9020" spans="1:15" x14ac:dyDescent="0.25">
      <c r="A9020" t="s">
        <v>13</v>
      </c>
      <c r="B9020" t="s">
        <v>17</v>
      </c>
      <c r="C9020">
        <v>10</v>
      </c>
      <c r="D9020">
        <v>20</v>
      </c>
      <c r="E9020" t="b">
        <v>0</v>
      </c>
      <c r="F9020">
        <v>1E-3</v>
      </c>
      <c r="G9020">
        <v>256</v>
      </c>
      <c r="H9020">
        <v>1</v>
      </c>
      <c r="I9020">
        <v>2</v>
      </c>
      <c r="J9020">
        <v>1</v>
      </c>
      <c r="K9020">
        <v>0</v>
      </c>
      <c r="L9020">
        <v>0</v>
      </c>
      <c r="M9020">
        <f t="shared" si="18189"/>
        <v>255</v>
      </c>
      <c r="N9020" t="b">
        <f t="shared" ref="N9020" si="18304">AND(MIN($F9020,$F9021,$F9022)=$F9020,MAX($H9020,$H9021,$H9022)=$H9020)</f>
        <v>0</v>
      </c>
      <c r="O9020" t="b">
        <f t="shared" ref="O9020" si="18305">AND(N9020,NOT(N9021),NOT(N9022))</f>
        <v>0</v>
      </c>
    </row>
    <row r="9021" spans="1:15" x14ac:dyDescent="0.25">
      <c r="A9021" t="s">
        <v>15</v>
      </c>
      <c r="B9021" t="s">
        <v>17</v>
      </c>
      <c r="C9021">
        <v>10</v>
      </c>
      <c r="D9021">
        <v>20</v>
      </c>
      <c r="E9021" t="b">
        <v>0</v>
      </c>
      <c r="F9021">
        <v>0</v>
      </c>
      <c r="G9021">
        <v>256</v>
      </c>
      <c r="H9021">
        <v>1</v>
      </c>
      <c r="I9021">
        <v>1</v>
      </c>
      <c r="J9021">
        <v>1</v>
      </c>
      <c r="K9021">
        <v>0</v>
      </c>
      <c r="L9021">
        <v>0</v>
      </c>
      <c r="M9021">
        <f t="shared" si="18189"/>
        <v>255</v>
      </c>
      <c r="N9021" t="b">
        <f t="shared" ref="N9021" si="18306">AND(MIN($F9020,$F9021,$F9022)=$F9021,MAX($H9020,$H9021,$H9022)=$H9021)</f>
        <v>1</v>
      </c>
      <c r="O9021" t="b">
        <f t="shared" ref="O9021" si="18307">AND(NOT(N9020),N9021,NOT(N9022))</f>
        <v>0</v>
      </c>
    </row>
    <row r="9022" spans="1:15" x14ac:dyDescent="0.25">
      <c r="A9022" t="s">
        <v>19</v>
      </c>
      <c r="B9022" t="s">
        <v>17</v>
      </c>
      <c r="C9022">
        <v>10</v>
      </c>
      <c r="D9022">
        <v>20</v>
      </c>
      <c r="E9022" t="b">
        <v>0</v>
      </c>
      <c r="F9022">
        <v>0</v>
      </c>
      <c r="G9022">
        <v>256</v>
      </c>
      <c r="H9022">
        <v>1</v>
      </c>
      <c r="I9022">
        <v>2</v>
      </c>
      <c r="J9022">
        <v>1</v>
      </c>
      <c r="K9022">
        <v>0</v>
      </c>
      <c r="L9022">
        <v>0</v>
      </c>
      <c r="M9022">
        <f t="shared" si="18189"/>
        <v>255</v>
      </c>
      <c r="N9022" t="b">
        <f t="shared" ref="N9022" si="18308">AND(MIN($F9020,$F9021,$F9022)=$F9022,MAX($H9020,$H9021,$H9022)=$H9022)</f>
        <v>1</v>
      </c>
      <c r="O9022" t="b">
        <f t="shared" ref="O9022" si="18309">AND(NOT(N9020),NOT(N9021),N9022)</f>
        <v>0</v>
      </c>
    </row>
    <row r="9023" spans="1:15" x14ac:dyDescent="0.25">
      <c r="A9023" t="s">
        <v>13</v>
      </c>
      <c r="B9023" t="s">
        <v>17</v>
      </c>
      <c r="C9023">
        <v>10</v>
      </c>
      <c r="D9023">
        <v>21</v>
      </c>
      <c r="E9023" t="b">
        <v>0</v>
      </c>
      <c r="F9023">
        <v>0</v>
      </c>
      <c r="G9023">
        <v>256</v>
      </c>
      <c r="H9023">
        <v>1</v>
      </c>
      <c r="I9023">
        <v>2</v>
      </c>
      <c r="J9023">
        <v>1</v>
      </c>
      <c r="K9023">
        <v>0</v>
      </c>
      <c r="L9023">
        <v>0</v>
      </c>
      <c r="M9023">
        <f t="shared" si="18189"/>
        <v>255</v>
      </c>
      <c r="N9023" t="b">
        <f t="shared" ref="N9023" si="18310">AND(MIN($F9023,$F9024,$F9025)=$F9023,MAX($H9023,$H9024,$H9025)=$H9023)</f>
        <v>1</v>
      </c>
      <c r="O9023" t="b">
        <f t="shared" ref="O9023" si="18311">AND(N9023,NOT(N9024),NOT(N9025))</f>
        <v>0</v>
      </c>
    </row>
    <row r="9024" spans="1:15" x14ac:dyDescent="0.25">
      <c r="A9024" t="s">
        <v>15</v>
      </c>
      <c r="B9024" t="s">
        <v>17</v>
      </c>
      <c r="C9024">
        <v>10</v>
      </c>
      <c r="D9024">
        <v>21</v>
      </c>
      <c r="E9024" t="b">
        <v>0</v>
      </c>
      <c r="F9024">
        <v>2E-3</v>
      </c>
      <c r="G9024">
        <v>256</v>
      </c>
      <c r="H9024">
        <v>1</v>
      </c>
      <c r="I9024">
        <v>1</v>
      </c>
      <c r="J9024">
        <v>1</v>
      </c>
      <c r="K9024">
        <v>0</v>
      </c>
      <c r="L9024">
        <v>0</v>
      </c>
      <c r="M9024">
        <f t="shared" si="18189"/>
        <v>255</v>
      </c>
      <c r="N9024" t="b">
        <f t="shared" ref="N9024" si="18312">AND(MIN($F9023,$F9024,$F9025)=$F9024,MAX($H9023,$H9024,$H9025)=$H9024)</f>
        <v>0</v>
      </c>
      <c r="O9024" t="b">
        <f t="shared" ref="O9024" si="18313">AND(NOT(N9023),N9024,NOT(N9025))</f>
        <v>0</v>
      </c>
    </row>
    <row r="9025" spans="1:15" x14ac:dyDescent="0.25">
      <c r="A9025" t="s">
        <v>19</v>
      </c>
      <c r="B9025" t="s">
        <v>17</v>
      </c>
      <c r="C9025">
        <v>10</v>
      </c>
      <c r="D9025">
        <v>21</v>
      </c>
      <c r="E9025" t="b">
        <v>0</v>
      </c>
      <c r="F9025">
        <v>0</v>
      </c>
      <c r="G9025">
        <v>256</v>
      </c>
      <c r="H9025">
        <v>1</v>
      </c>
      <c r="I9025">
        <v>2</v>
      </c>
      <c r="J9025">
        <v>1</v>
      </c>
      <c r="K9025">
        <v>0</v>
      </c>
      <c r="L9025">
        <v>0</v>
      </c>
      <c r="M9025">
        <f t="shared" si="18189"/>
        <v>255</v>
      </c>
      <c r="N9025" t="b">
        <f t="shared" ref="N9025" si="18314">AND(MIN($F9023,$F9024,$F9025)=$F9025,MAX($H9023,$H9024,$H9025)=$H9025)</f>
        <v>1</v>
      </c>
      <c r="O9025" t="b">
        <f t="shared" ref="O9025" si="18315">AND(NOT(N9023),NOT(N9024),N9025)</f>
        <v>0</v>
      </c>
    </row>
    <row r="9026" spans="1:15" x14ac:dyDescent="0.25">
      <c r="A9026" t="s">
        <v>13</v>
      </c>
      <c r="B9026" t="s">
        <v>17</v>
      </c>
      <c r="C9026">
        <v>10</v>
      </c>
      <c r="D9026">
        <v>22</v>
      </c>
      <c r="E9026" t="b">
        <v>0</v>
      </c>
      <c r="F9026">
        <v>0</v>
      </c>
      <c r="G9026">
        <v>256</v>
      </c>
      <c r="H9026">
        <v>1</v>
      </c>
      <c r="I9026">
        <v>2</v>
      </c>
      <c r="J9026">
        <v>1</v>
      </c>
      <c r="K9026">
        <v>0</v>
      </c>
      <c r="L9026">
        <v>0</v>
      </c>
      <c r="M9026">
        <f t="shared" si="18189"/>
        <v>255</v>
      </c>
      <c r="N9026" t="b">
        <f t="shared" ref="N9026" si="18316">AND(MIN($F9026,$F9027,$F9028)=$F9026,MAX($H9026,$H9027,$H9028)=$H9026)</f>
        <v>1</v>
      </c>
      <c r="O9026" t="b">
        <f t="shared" ref="O9026" si="18317">AND(N9026,NOT(N9027),NOT(N9028))</f>
        <v>0</v>
      </c>
    </row>
    <row r="9027" spans="1:15" x14ac:dyDescent="0.25">
      <c r="A9027" t="s">
        <v>15</v>
      </c>
      <c r="B9027" t="s">
        <v>17</v>
      </c>
      <c r="C9027">
        <v>10</v>
      </c>
      <c r="D9027">
        <v>22</v>
      </c>
      <c r="E9027" t="b">
        <v>0</v>
      </c>
      <c r="F9027">
        <v>1E-3</v>
      </c>
      <c r="G9027">
        <v>256</v>
      </c>
      <c r="H9027">
        <v>1</v>
      </c>
      <c r="I9027">
        <v>1</v>
      </c>
      <c r="J9027">
        <v>1</v>
      </c>
      <c r="K9027">
        <v>0</v>
      </c>
      <c r="L9027">
        <v>0</v>
      </c>
      <c r="M9027">
        <f t="shared" ref="M9027:M9090" si="18318">G9027-H9027</f>
        <v>255</v>
      </c>
      <c r="N9027" t="b">
        <f t="shared" ref="N9027" si="18319">AND(MIN($F9026,$F9027,$F9028)=$F9027,MAX($H9026,$H9027,$H9028)=$H9027)</f>
        <v>0</v>
      </c>
      <c r="O9027" t="b">
        <f t="shared" ref="O9027" si="18320">AND(NOT(N9026),N9027,NOT(N9028))</f>
        <v>0</v>
      </c>
    </row>
    <row r="9028" spans="1:15" x14ac:dyDescent="0.25">
      <c r="A9028" t="s">
        <v>19</v>
      </c>
      <c r="B9028" t="s">
        <v>17</v>
      </c>
      <c r="C9028">
        <v>10</v>
      </c>
      <c r="D9028">
        <v>22</v>
      </c>
      <c r="E9028" t="b">
        <v>0</v>
      </c>
      <c r="F9028">
        <v>0</v>
      </c>
      <c r="G9028">
        <v>256</v>
      </c>
      <c r="H9028">
        <v>1</v>
      </c>
      <c r="I9028">
        <v>2</v>
      </c>
      <c r="J9028">
        <v>1</v>
      </c>
      <c r="K9028">
        <v>0</v>
      </c>
      <c r="L9028">
        <v>0</v>
      </c>
      <c r="M9028">
        <f t="shared" si="18318"/>
        <v>255</v>
      </c>
      <c r="N9028" t="b">
        <f t="shared" ref="N9028" si="18321">AND(MIN($F9026,$F9027,$F9028)=$F9028,MAX($H9026,$H9027,$H9028)=$H9028)</f>
        <v>1</v>
      </c>
      <c r="O9028" t="b">
        <f t="shared" ref="O9028" si="18322">AND(NOT(N9026),NOT(N9027),N9028)</f>
        <v>0</v>
      </c>
    </row>
    <row r="9029" spans="1:15" x14ac:dyDescent="0.25">
      <c r="A9029" t="s">
        <v>13</v>
      </c>
      <c r="B9029" t="s">
        <v>17</v>
      </c>
      <c r="C9029">
        <v>10</v>
      </c>
      <c r="D9029">
        <v>23</v>
      </c>
      <c r="E9029" t="b">
        <v>0</v>
      </c>
      <c r="F9029">
        <v>1E-3</v>
      </c>
      <c r="G9029">
        <v>256</v>
      </c>
      <c r="H9029">
        <v>1</v>
      </c>
      <c r="I9029">
        <v>2</v>
      </c>
      <c r="J9029">
        <v>1</v>
      </c>
      <c r="K9029">
        <v>0</v>
      </c>
      <c r="L9029">
        <v>0</v>
      </c>
      <c r="M9029">
        <f t="shared" si="18318"/>
        <v>255</v>
      </c>
      <c r="N9029" t="b">
        <f t="shared" ref="N9029" si="18323">AND(MIN($F9029,$F9030,$F9031)=$F9029,MAX($H9029,$H9030,$H9031)=$H9029)</f>
        <v>0</v>
      </c>
      <c r="O9029" t="b">
        <f t="shared" ref="O9029" si="18324">AND(N9029,NOT(N9030),NOT(N9031))</f>
        <v>0</v>
      </c>
    </row>
    <row r="9030" spans="1:15" x14ac:dyDescent="0.25">
      <c r="A9030" t="s">
        <v>15</v>
      </c>
      <c r="B9030" t="s">
        <v>17</v>
      </c>
      <c r="C9030">
        <v>10</v>
      </c>
      <c r="D9030">
        <v>23</v>
      </c>
      <c r="E9030" t="b">
        <v>0</v>
      </c>
      <c r="F9030">
        <v>0</v>
      </c>
      <c r="G9030">
        <v>256</v>
      </c>
      <c r="H9030">
        <v>1</v>
      </c>
      <c r="I9030">
        <v>1</v>
      </c>
      <c r="J9030">
        <v>1</v>
      </c>
      <c r="K9030">
        <v>0</v>
      </c>
      <c r="L9030">
        <v>0</v>
      </c>
      <c r="M9030">
        <f t="shared" si="18318"/>
        <v>255</v>
      </c>
      <c r="N9030" t="b">
        <f t="shared" ref="N9030" si="18325">AND(MIN($F9029,$F9030,$F9031)=$F9030,MAX($H9029,$H9030,$H9031)=$H9030)</f>
        <v>1</v>
      </c>
      <c r="O9030" t="b">
        <f t="shared" ref="O9030" si="18326">AND(NOT(N9029),N9030,NOT(N9031))</f>
        <v>1</v>
      </c>
    </row>
    <row r="9031" spans="1:15" x14ac:dyDescent="0.25">
      <c r="A9031" t="s">
        <v>19</v>
      </c>
      <c r="B9031" t="s">
        <v>17</v>
      </c>
      <c r="C9031">
        <v>10</v>
      </c>
      <c r="D9031">
        <v>23</v>
      </c>
      <c r="E9031" t="b">
        <v>0</v>
      </c>
      <c r="F9031">
        <v>1E-3</v>
      </c>
      <c r="G9031">
        <v>256</v>
      </c>
      <c r="H9031">
        <v>1</v>
      </c>
      <c r="I9031">
        <v>2</v>
      </c>
      <c r="J9031">
        <v>1</v>
      </c>
      <c r="K9031">
        <v>0</v>
      </c>
      <c r="L9031">
        <v>0</v>
      </c>
      <c r="M9031">
        <f t="shared" si="18318"/>
        <v>255</v>
      </c>
      <c r="N9031" t="b">
        <f t="shared" ref="N9031" si="18327">AND(MIN($F9029,$F9030,$F9031)=$F9031,MAX($H9029,$H9030,$H9031)=$H9031)</f>
        <v>0</v>
      </c>
      <c r="O9031" t="b">
        <f t="shared" ref="O9031" si="18328">AND(NOT(N9029),NOT(N9030),N9031)</f>
        <v>0</v>
      </c>
    </row>
    <row r="9032" spans="1:15" x14ac:dyDescent="0.25">
      <c r="A9032" t="s">
        <v>13</v>
      </c>
      <c r="B9032" t="s">
        <v>17</v>
      </c>
      <c r="C9032">
        <v>10</v>
      </c>
      <c r="D9032">
        <v>24</v>
      </c>
      <c r="E9032" t="b">
        <v>0</v>
      </c>
      <c r="F9032">
        <v>0</v>
      </c>
      <c r="G9032">
        <v>256</v>
      </c>
      <c r="H9032">
        <v>1</v>
      </c>
      <c r="I9032">
        <v>2</v>
      </c>
      <c r="J9032">
        <v>1</v>
      </c>
      <c r="K9032">
        <v>0</v>
      </c>
      <c r="L9032">
        <v>0</v>
      </c>
      <c r="M9032">
        <f t="shared" si="18318"/>
        <v>255</v>
      </c>
      <c r="N9032" t="b">
        <f t="shared" ref="N9032" si="18329">AND(MIN($F9032,$F9033,$F9034)=$F9032,MAX($H9032,$H9033,$H9034)=$H9032)</f>
        <v>1</v>
      </c>
      <c r="O9032" t="b">
        <f t="shared" ref="O9032" si="18330">AND(N9032,NOT(N9033),NOT(N9034))</f>
        <v>0</v>
      </c>
    </row>
    <row r="9033" spans="1:15" x14ac:dyDescent="0.25">
      <c r="A9033" t="s">
        <v>15</v>
      </c>
      <c r="B9033" t="s">
        <v>17</v>
      </c>
      <c r="C9033">
        <v>10</v>
      </c>
      <c r="D9033">
        <v>24</v>
      </c>
      <c r="E9033" t="b">
        <v>0</v>
      </c>
      <c r="F9033">
        <v>0</v>
      </c>
      <c r="G9033">
        <v>256</v>
      </c>
      <c r="H9033">
        <v>1</v>
      </c>
      <c r="I9033">
        <v>1</v>
      </c>
      <c r="J9033">
        <v>1</v>
      </c>
      <c r="K9033">
        <v>0</v>
      </c>
      <c r="L9033">
        <v>0</v>
      </c>
      <c r="M9033">
        <f t="shared" si="18318"/>
        <v>255</v>
      </c>
      <c r="N9033" t="b">
        <f t="shared" ref="N9033" si="18331">AND(MIN($F9032,$F9033,$F9034)=$F9033,MAX($H9032,$H9033,$H9034)=$H9033)</f>
        <v>1</v>
      </c>
      <c r="O9033" t="b">
        <f t="shared" ref="O9033" si="18332">AND(NOT(N9032),N9033,NOT(N9034))</f>
        <v>0</v>
      </c>
    </row>
    <row r="9034" spans="1:15" x14ac:dyDescent="0.25">
      <c r="A9034" t="s">
        <v>19</v>
      </c>
      <c r="B9034" t="s">
        <v>17</v>
      </c>
      <c r="C9034">
        <v>10</v>
      </c>
      <c r="D9034">
        <v>24</v>
      </c>
      <c r="E9034" t="b">
        <v>0</v>
      </c>
      <c r="F9034">
        <v>0</v>
      </c>
      <c r="G9034">
        <v>256</v>
      </c>
      <c r="H9034">
        <v>1</v>
      </c>
      <c r="I9034">
        <v>2</v>
      </c>
      <c r="J9034">
        <v>1</v>
      </c>
      <c r="K9034">
        <v>0</v>
      </c>
      <c r="L9034">
        <v>0</v>
      </c>
      <c r="M9034">
        <f t="shared" si="18318"/>
        <v>255</v>
      </c>
      <c r="N9034" t="b">
        <f t="shared" ref="N9034" si="18333">AND(MIN($F9032,$F9033,$F9034)=$F9034,MAX($H9032,$H9033,$H9034)=$H9034)</f>
        <v>1</v>
      </c>
      <c r="O9034" t="b">
        <f t="shared" ref="O9034" si="18334">AND(NOT(N9032),NOT(N9033),N9034)</f>
        <v>0</v>
      </c>
    </row>
    <row r="9035" spans="1:15" x14ac:dyDescent="0.25">
      <c r="A9035" t="s">
        <v>13</v>
      </c>
      <c r="B9035" t="s">
        <v>17</v>
      </c>
      <c r="C9035">
        <v>10</v>
      </c>
      <c r="D9035">
        <v>25</v>
      </c>
      <c r="E9035" t="b">
        <v>0</v>
      </c>
      <c r="F9035">
        <v>0</v>
      </c>
      <c r="G9035">
        <v>256</v>
      </c>
      <c r="H9035">
        <v>1</v>
      </c>
      <c r="I9035">
        <v>2</v>
      </c>
      <c r="J9035">
        <v>1</v>
      </c>
      <c r="K9035">
        <v>0</v>
      </c>
      <c r="L9035">
        <v>0</v>
      </c>
      <c r="M9035">
        <f t="shared" si="18318"/>
        <v>255</v>
      </c>
      <c r="N9035" t="b">
        <f t="shared" ref="N9035" si="18335">AND(MIN($F9035,$F9036,$F9037)=$F9035,MAX($H9035,$H9036,$H9037)=$H9035)</f>
        <v>1</v>
      </c>
      <c r="O9035" t="b">
        <f t="shared" ref="O9035" si="18336">AND(N9035,NOT(N9036),NOT(N9037))</f>
        <v>0</v>
      </c>
    </row>
    <row r="9036" spans="1:15" x14ac:dyDescent="0.25">
      <c r="A9036" t="s">
        <v>15</v>
      </c>
      <c r="B9036" t="s">
        <v>17</v>
      </c>
      <c r="C9036">
        <v>10</v>
      </c>
      <c r="D9036">
        <v>25</v>
      </c>
      <c r="E9036" t="b">
        <v>0</v>
      </c>
      <c r="F9036">
        <v>1E-3</v>
      </c>
      <c r="G9036">
        <v>256</v>
      </c>
      <c r="H9036">
        <v>1</v>
      </c>
      <c r="I9036">
        <v>1</v>
      </c>
      <c r="J9036">
        <v>1</v>
      </c>
      <c r="K9036">
        <v>0</v>
      </c>
      <c r="L9036">
        <v>0</v>
      </c>
      <c r="M9036">
        <f t="shared" si="18318"/>
        <v>255</v>
      </c>
      <c r="N9036" t="b">
        <f t="shared" ref="N9036" si="18337">AND(MIN($F9035,$F9036,$F9037)=$F9036,MAX($H9035,$H9036,$H9037)=$H9036)</f>
        <v>0</v>
      </c>
      <c r="O9036" t="b">
        <f t="shared" ref="O9036" si="18338">AND(NOT(N9035),N9036,NOT(N9037))</f>
        <v>0</v>
      </c>
    </row>
    <row r="9037" spans="1:15" x14ac:dyDescent="0.25">
      <c r="A9037" t="s">
        <v>19</v>
      </c>
      <c r="B9037" t="s">
        <v>17</v>
      </c>
      <c r="C9037">
        <v>10</v>
      </c>
      <c r="D9037">
        <v>25</v>
      </c>
      <c r="E9037" t="b">
        <v>0</v>
      </c>
      <c r="F9037">
        <v>0</v>
      </c>
      <c r="G9037">
        <v>256</v>
      </c>
      <c r="H9037">
        <v>1</v>
      </c>
      <c r="I9037">
        <v>2</v>
      </c>
      <c r="J9037">
        <v>1</v>
      </c>
      <c r="K9037">
        <v>0</v>
      </c>
      <c r="L9037">
        <v>0</v>
      </c>
      <c r="M9037">
        <f t="shared" si="18318"/>
        <v>255</v>
      </c>
      <c r="N9037" t="b">
        <f t="shared" ref="N9037" si="18339">AND(MIN($F9035,$F9036,$F9037)=$F9037,MAX($H9035,$H9036,$H9037)=$H9037)</f>
        <v>1</v>
      </c>
      <c r="O9037" t="b">
        <f t="shared" ref="O9037" si="18340">AND(NOT(N9035),NOT(N9036),N9037)</f>
        <v>0</v>
      </c>
    </row>
    <row r="9038" spans="1:15" x14ac:dyDescent="0.25">
      <c r="A9038" t="s">
        <v>13</v>
      </c>
      <c r="B9038" t="s">
        <v>17</v>
      </c>
      <c r="C9038">
        <v>10</v>
      </c>
      <c r="D9038">
        <v>26</v>
      </c>
      <c r="E9038" t="b">
        <v>0</v>
      </c>
      <c r="F9038">
        <v>1E-3</v>
      </c>
      <c r="G9038">
        <v>256</v>
      </c>
      <c r="H9038">
        <v>1</v>
      </c>
      <c r="I9038">
        <v>2</v>
      </c>
      <c r="J9038">
        <v>1</v>
      </c>
      <c r="K9038">
        <v>0</v>
      </c>
      <c r="L9038">
        <v>0</v>
      </c>
      <c r="M9038">
        <f t="shared" si="18318"/>
        <v>255</v>
      </c>
      <c r="N9038" t="b">
        <f t="shared" ref="N9038" si="18341">AND(MIN($F9038,$F9039,$F9040)=$F9038,MAX($H9038,$H9039,$H9040)=$H9038)</f>
        <v>1</v>
      </c>
      <c r="O9038" t="b">
        <f t="shared" ref="O9038" si="18342">AND(N9038,NOT(N9039),NOT(N9040))</f>
        <v>0</v>
      </c>
    </row>
    <row r="9039" spans="1:15" x14ac:dyDescent="0.25">
      <c r="A9039" t="s">
        <v>15</v>
      </c>
      <c r="B9039" t="s">
        <v>17</v>
      </c>
      <c r="C9039">
        <v>10</v>
      </c>
      <c r="D9039">
        <v>26</v>
      </c>
      <c r="E9039" t="b">
        <v>0</v>
      </c>
      <c r="F9039">
        <v>1E-3</v>
      </c>
      <c r="G9039">
        <v>256</v>
      </c>
      <c r="H9039">
        <v>1</v>
      </c>
      <c r="I9039">
        <v>1</v>
      </c>
      <c r="J9039">
        <v>1</v>
      </c>
      <c r="K9039">
        <v>0</v>
      </c>
      <c r="L9039">
        <v>0</v>
      </c>
      <c r="M9039">
        <f t="shared" si="18318"/>
        <v>255</v>
      </c>
      <c r="N9039" t="b">
        <f t="shared" ref="N9039" si="18343">AND(MIN($F9038,$F9039,$F9040)=$F9039,MAX($H9038,$H9039,$H9040)=$H9039)</f>
        <v>1</v>
      </c>
      <c r="O9039" t="b">
        <f t="shared" ref="O9039" si="18344">AND(NOT(N9038),N9039,NOT(N9040))</f>
        <v>0</v>
      </c>
    </row>
    <row r="9040" spans="1:15" x14ac:dyDescent="0.25">
      <c r="A9040" t="s">
        <v>19</v>
      </c>
      <c r="B9040" t="s">
        <v>17</v>
      </c>
      <c r="C9040">
        <v>10</v>
      </c>
      <c r="D9040">
        <v>26</v>
      </c>
      <c r="E9040" t="b">
        <v>0</v>
      </c>
      <c r="F9040">
        <v>1E-3</v>
      </c>
      <c r="G9040">
        <v>256</v>
      </c>
      <c r="H9040">
        <v>1</v>
      </c>
      <c r="I9040">
        <v>2</v>
      </c>
      <c r="J9040">
        <v>1</v>
      </c>
      <c r="K9040">
        <v>0</v>
      </c>
      <c r="L9040">
        <v>0</v>
      </c>
      <c r="M9040">
        <f t="shared" si="18318"/>
        <v>255</v>
      </c>
      <c r="N9040" t="b">
        <f t="shared" ref="N9040" si="18345">AND(MIN($F9038,$F9039,$F9040)=$F9040,MAX($H9038,$H9039,$H9040)=$H9040)</f>
        <v>1</v>
      </c>
      <c r="O9040" t="b">
        <f t="shared" ref="O9040" si="18346">AND(NOT(N9038),NOT(N9039),N9040)</f>
        <v>0</v>
      </c>
    </row>
    <row r="9041" spans="1:15" x14ac:dyDescent="0.25">
      <c r="A9041" t="s">
        <v>13</v>
      </c>
      <c r="B9041" t="s">
        <v>17</v>
      </c>
      <c r="C9041">
        <v>10</v>
      </c>
      <c r="D9041">
        <v>27</v>
      </c>
      <c r="E9041" t="b">
        <v>0</v>
      </c>
      <c r="F9041">
        <v>1E-3</v>
      </c>
      <c r="G9041">
        <v>256</v>
      </c>
      <c r="H9041">
        <v>1</v>
      </c>
      <c r="I9041">
        <v>2</v>
      </c>
      <c r="J9041">
        <v>1</v>
      </c>
      <c r="K9041">
        <v>0</v>
      </c>
      <c r="L9041">
        <v>0</v>
      </c>
      <c r="M9041">
        <f t="shared" si="18318"/>
        <v>255</v>
      </c>
      <c r="N9041" t="b">
        <f t="shared" ref="N9041" si="18347">AND(MIN($F9041,$F9042,$F9043)=$F9041,MAX($H9041,$H9042,$H9043)=$H9041)</f>
        <v>1</v>
      </c>
      <c r="O9041" t="b">
        <f t="shared" ref="O9041" si="18348">AND(N9041,NOT(N9042),NOT(N9043))</f>
        <v>0</v>
      </c>
    </row>
    <row r="9042" spans="1:15" x14ac:dyDescent="0.25">
      <c r="A9042" t="s">
        <v>15</v>
      </c>
      <c r="B9042" t="s">
        <v>17</v>
      </c>
      <c r="C9042">
        <v>10</v>
      </c>
      <c r="D9042">
        <v>27</v>
      </c>
      <c r="E9042" t="b">
        <v>0</v>
      </c>
      <c r="F9042">
        <v>1E-3</v>
      </c>
      <c r="G9042">
        <v>256</v>
      </c>
      <c r="H9042">
        <v>1</v>
      </c>
      <c r="I9042">
        <v>1</v>
      </c>
      <c r="J9042">
        <v>1</v>
      </c>
      <c r="K9042">
        <v>0</v>
      </c>
      <c r="L9042">
        <v>0</v>
      </c>
      <c r="M9042">
        <f t="shared" si="18318"/>
        <v>255</v>
      </c>
      <c r="N9042" t="b">
        <f t="shared" ref="N9042" si="18349">AND(MIN($F9041,$F9042,$F9043)=$F9042,MAX($H9041,$H9042,$H9043)=$H9042)</f>
        <v>1</v>
      </c>
      <c r="O9042" t="b">
        <f t="shared" ref="O9042" si="18350">AND(NOT(N9041),N9042,NOT(N9043))</f>
        <v>0</v>
      </c>
    </row>
    <row r="9043" spans="1:15" x14ac:dyDescent="0.25">
      <c r="A9043" t="s">
        <v>19</v>
      </c>
      <c r="B9043" t="s">
        <v>17</v>
      </c>
      <c r="C9043">
        <v>10</v>
      </c>
      <c r="D9043">
        <v>27</v>
      </c>
      <c r="E9043" t="b">
        <v>0</v>
      </c>
      <c r="F9043">
        <v>1E-3</v>
      </c>
      <c r="G9043">
        <v>256</v>
      </c>
      <c r="H9043">
        <v>1</v>
      </c>
      <c r="I9043">
        <v>2</v>
      </c>
      <c r="J9043">
        <v>1</v>
      </c>
      <c r="K9043">
        <v>0</v>
      </c>
      <c r="L9043">
        <v>0</v>
      </c>
      <c r="M9043">
        <f t="shared" si="18318"/>
        <v>255</v>
      </c>
      <c r="N9043" t="b">
        <f t="shared" ref="N9043" si="18351">AND(MIN($F9041,$F9042,$F9043)=$F9043,MAX($H9041,$H9042,$H9043)=$H9043)</f>
        <v>1</v>
      </c>
      <c r="O9043" t="b">
        <f t="shared" ref="O9043" si="18352">AND(NOT(N9041),NOT(N9042),N9043)</f>
        <v>0</v>
      </c>
    </row>
    <row r="9044" spans="1:15" x14ac:dyDescent="0.25">
      <c r="A9044" t="s">
        <v>13</v>
      </c>
      <c r="B9044" t="s">
        <v>17</v>
      </c>
      <c r="C9044">
        <v>10</v>
      </c>
      <c r="D9044">
        <v>28</v>
      </c>
      <c r="E9044" t="b">
        <v>0</v>
      </c>
      <c r="F9044">
        <v>1E-3</v>
      </c>
      <c r="G9044">
        <v>256</v>
      </c>
      <c r="H9044">
        <v>1</v>
      </c>
      <c r="I9044">
        <v>2</v>
      </c>
      <c r="J9044">
        <v>1</v>
      </c>
      <c r="K9044">
        <v>0</v>
      </c>
      <c r="L9044">
        <v>0</v>
      </c>
      <c r="M9044">
        <f t="shared" si="18318"/>
        <v>255</v>
      </c>
      <c r="N9044" t="b">
        <f t="shared" ref="N9044" si="18353">AND(MIN($F9044,$F9045,$F9046)=$F9044,MAX($H9044,$H9045,$H9046)=$H9044)</f>
        <v>0</v>
      </c>
      <c r="O9044" t="b">
        <f t="shared" ref="O9044" si="18354">AND(N9044,NOT(N9045),NOT(N9046))</f>
        <v>0</v>
      </c>
    </row>
    <row r="9045" spans="1:15" x14ac:dyDescent="0.25">
      <c r="A9045" t="s">
        <v>15</v>
      </c>
      <c r="B9045" t="s">
        <v>17</v>
      </c>
      <c r="C9045">
        <v>10</v>
      </c>
      <c r="D9045">
        <v>28</v>
      </c>
      <c r="E9045" t="b">
        <v>0</v>
      </c>
      <c r="F9045">
        <v>0</v>
      </c>
      <c r="G9045">
        <v>256</v>
      </c>
      <c r="H9045">
        <v>1</v>
      </c>
      <c r="I9045">
        <v>1</v>
      </c>
      <c r="J9045">
        <v>1</v>
      </c>
      <c r="K9045">
        <v>0</v>
      </c>
      <c r="L9045">
        <v>0</v>
      </c>
      <c r="M9045">
        <f t="shared" si="18318"/>
        <v>255</v>
      </c>
      <c r="N9045" t="b">
        <f t="shared" ref="N9045" si="18355">AND(MIN($F9044,$F9045,$F9046)=$F9045,MAX($H9044,$H9045,$H9046)=$H9045)</f>
        <v>1</v>
      </c>
      <c r="O9045" t="b">
        <f t="shared" ref="O9045" si="18356">AND(NOT(N9044),N9045,NOT(N9046))</f>
        <v>1</v>
      </c>
    </row>
    <row r="9046" spans="1:15" x14ac:dyDescent="0.25">
      <c r="A9046" t="s">
        <v>19</v>
      </c>
      <c r="B9046" t="s">
        <v>17</v>
      </c>
      <c r="C9046">
        <v>10</v>
      </c>
      <c r="D9046">
        <v>28</v>
      </c>
      <c r="E9046" t="b">
        <v>0</v>
      </c>
      <c r="F9046">
        <v>1E-3</v>
      </c>
      <c r="G9046">
        <v>256</v>
      </c>
      <c r="H9046">
        <v>1</v>
      </c>
      <c r="I9046">
        <v>2</v>
      </c>
      <c r="J9046">
        <v>1</v>
      </c>
      <c r="K9046">
        <v>0</v>
      </c>
      <c r="L9046">
        <v>0</v>
      </c>
      <c r="M9046">
        <f t="shared" si="18318"/>
        <v>255</v>
      </c>
      <c r="N9046" t="b">
        <f t="shared" ref="N9046" si="18357">AND(MIN($F9044,$F9045,$F9046)=$F9046,MAX($H9044,$H9045,$H9046)=$H9046)</f>
        <v>0</v>
      </c>
      <c r="O9046" t="b">
        <f t="shared" ref="O9046" si="18358">AND(NOT(N9044),NOT(N9045),N9046)</f>
        <v>0</v>
      </c>
    </row>
    <row r="9047" spans="1:15" x14ac:dyDescent="0.25">
      <c r="A9047" t="s">
        <v>13</v>
      </c>
      <c r="B9047" t="s">
        <v>17</v>
      </c>
      <c r="C9047">
        <v>10</v>
      </c>
      <c r="D9047">
        <v>29</v>
      </c>
      <c r="E9047" t="b">
        <v>0</v>
      </c>
      <c r="F9047">
        <v>0</v>
      </c>
      <c r="G9047">
        <v>256</v>
      </c>
      <c r="H9047">
        <v>1</v>
      </c>
      <c r="I9047">
        <v>2</v>
      </c>
      <c r="J9047">
        <v>1</v>
      </c>
      <c r="K9047">
        <v>0</v>
      </c>
      <c r="L9047">
        <v>0</v>
      </c>
      <c r="M9047">
        <f t="shared" si="18318"/>
        <v>255</v>
      </c>
      <c r="N9047" t="b">
        <f t="shared" ref="N9047" si="18359">AND(MIN($F9047,$F9048,$F9049)=$F9047,MAX($H9047,$H9048,$H9049)=$H9047)</f>
        <v>1</v>
      </c>
      <c r="O9047" t="b">
        <f t="shared" ref="O9047" si="18360">AND(N9047,NOT(N9048),NOT(N9049))</f>
        <v>0</v>
      </c>
    </row>
    <row r="9048" spans="1:15" x14ac:dyDescent="0.25">
      <c r="A9048" t="s">
        <v>15</v>
      </c>
      <c r="B9048" t="s">
        <v>17</v>
      </c>
      <c r="C9048">
        <v>10</v>
      </c>
      <c r="D9048">
        <v>29</v>
      </c>
      <c r="E9048" t="b">
        <v>0</v>
      </c>
      <c r="F9048">
        <v>1E-3</v>
      </c>
      <c r="G9048">
        <v>256</v>
      </c>
      <c r="H9048">
        <v>1</v>
      </c>
      <c r="I9048">
        <v>1</v>
      </c>
      <c r="J9048">
        <v>1</v>
      </c>
      <c r="K9048">
        <v>0</v>
      </c>
      <c r="L9048">
        <v>0</v>
      </c>
      <c r="M9048">
        <f t="shared" si="18318"/>
        <v>255</v>
      </c>
      <c r="N9048" t="b">
        <f t="shared" ref="N9048" si="18361">AND(MIN($F9047,$F9048,$F9049)=$F9048,MAX($H9047,$H9048,$H9049)=$H9048)</f>
        <v>0</v>
      </c>
      <c r="O9048" t="b">
        <f t="shared" ref="O9048" si="18362">AND(NOT(N9047),N9048,NOT(N9049))</f>
        <v>0</v>
      </c>
    </row>
    <row r="9049" spans="1:15" x14ac:dyDescent="0.25">
      <c r="A9049" t="s">
        <v>19</v>
      </c>
      <c r="B9049" t="s">
        <v>17</v>
      </c>
      <c r="C9049">
        <v>10</v>
      </c>
      <c r="D9049">
        <v>29</v>
      </c>
      <c r="E9049" t="b">
        <v>0</v>
      </c>
      <c r="F9049">
        <v>0</v>
      </c>
      <c r="G9049">
        <v>256</v>
      </c>
      <c r="H9049">
        <v>1</v>
      </c>
      <c r="I9049">
        <v>2</v>
      </c>
      <c r="J9049">
        <v>1</v>
      </c>
      <c r="K9049">
        <v>0</v>
      </c>
      <c r="L9049">
        <v>0</v>
      </c>
      <c r="M9049">
        <f t="shared" si="18318"/>
        <v>255</v>
      </c>
      <c r="N9049" t="b">
        <f t="shared" ref="N9049" si="18363">AND(MIN($F9047,$F9048,$F9049)=$F9049,MAX($H9047,$H9048,$H9049)=$H9049)</f>
        <v>1</v>
      </c>
      <c r="O9049" t="b">
        <f t="shared" ref="O9049" si="18364">AND(NOT(N9047),NOT(N9048),N9049)</f>
        <v>0</v>
      </c>
    </row>
    <row r="9050" spans="1:15" x14ac:dyDescent="0.25">
      <c r="A9050" t="s">
        <v>13</v>
      </c>
      <c r="B9050" t="s">
        <v>17</v>
      </c>
      <c r="C9050">
        <v>10</v>
      </c>
      <c r="D9050">
        <v>2</v>
      </c>
      <c r="E9050" t="b">
        <v>0</v>
      </c>
      <c r="F9050">
        <v>1E-3</v>
      </c>
      <c r="G9050">
        <v>256</v>
      </c>
      <c r="H9050">
        <v>1</v>
      </c>
      <c r="I9050">
        <v>2</v>
      </c>
      <c r="J9050">
        <v>1</v>
      </c>
      <c r="K9050">
        <v>0</v>
      </c>
      <c r="L9050">
        <v>0</v>
      </c>
      <c r="M9050">
        <f t="shared" si="18318"/>
        <v>255</v>
      </c>
      <c r="N9050" t="b">
        <f t="shared" ref="N9050" si="18365">AND(MIN($F9050,$F9051,$F9052)=$F9050,MAX($H9050,$H9051,$H9052)=$H9050)</f>
        <v>0</v>
      </c>
      <c r="O9050" t="b">
        <f t="shared" ref="O9050" si="18366">AND(N9050,NOT(N9051),NOT(N9052))</f>
        <v>0</v>
      </c>
    </row>
    <row r="9051" spans="1:15" x14ac:dyDescent="0.25">
      <c r="A9051" t="s">
        <v>15</v>
      </c>
      <c r="B9051" t="s">
        <v>17</v>
      </c>
      <c r="C9051">
        <v>10</v>
      </c>
      <c r="D9051">
        <v>2</v>
      </c>
      <c r="E9051" t="b">
        <v>0</v>
      </c>
      <c r="F9051">
        <v>1E-3</v>
      </c>
      <c r="G9051">
        <v>256</v>
      </c>
      <c r="H9051">
        <v>1</v>
      </c>
      <c r="I9051">
        <v>1</v>
      </c>
      <c r="J9051">
        <v>1</v>
      </c>
      <c r="K9051">
        <v>0</v>
      </c>
      <c r="L9051">
        <v>0</v>
      </c>
      <c r="M9051">
        <f t="shared" si="18318"/>
        <v>255</v>
      </c>
      <c r="N9051" t="b">
        <f t="shared" ref="N9051" si="18367">AND(MIN($F9050,$F9051,$F9052)=$F9051,MAX($H9050,$H9051,$H9052)=$H9051)</f>
        <v>0</v>
      </c>
      <c r="O9051" t="b">
        <f t="shared" ref="O9051" si="18368">AND(NOT(N9050),N9051,NOT(N9052))</f>
        <v>0</v>
      </c>
    </row>
    <row r="9052" spans="1:15" x14ac:dyDescent="0.25">
      <c r="A9052" t="s">
        <v>19</v>
      </c>
      <c r="B9052" t="s">
        <v>17</v>
      </c>
      <c r="C9052">
        <v>10</v>
      </c>
      <c r="D9052">
        <v>2</v>
      </c>
      <c r="E9052" t="b">
        <v>0</v>
      </c>
      <c r="F9052">
        <v>0</v>
      </c>
      <c r="G9052">
        <v>256</v>
      </c>
      <c r="H9052">
        <v>1</v>
      </c>
      <c r="I9052">
        <v>2</v>
      </c>
      <c r="J9052">
        <v>1</v>
      </c>
      <c r="K9052">
        <v>0</v>
      </c>
      <c r="L9052">
        <v>0</v>
      </c>
      <c r="M9052">
        <f t="shared" si="18318"/>
        <v>255</v>
      </c>
      <c r="N9052" t="b">
        <f t="shared" ref="N9052" si="18369">AND(MIN($F9050,$F9051,$F9052)=$F9052,MAX($H9050,$H9051,$H9052)=$H9052)</f>
        <v>1</v>
      </c>
      <c r="O9052" t="b">
        <f t="shared" ref="O9052" si="18370">AND(NOT(N9050),NOT(N9051),N9052)</f>
        <v>1</v>
      </c>
    </row>
    <row r="9053" spans="1:15" x14ac:dyDescent="0.25">
      <c r="A9053" t="s">
        <v>13</v>
      </c>
      <c r="B9053" t="s">
        <v>17</v>
      </c>
      <c r="C9053">
        <v>10</v>
      </c>
      <c r="D9053">
        <v>30</v>
      </c>
      <c r="E9053" t="b">
        <v>0</v>
      </c>
      <c r="F9053">
        <v>0</v>
      </c>
      <c r="G9053">
        <v>256</v>
      </c>
      <c r="H9053">
        <v>1</v>
      </c>
      <c r="I9053">
        <v>2</v>
      </c>
      <c r="J9053">
        <v>1</v>
      </c>
      <c r="K9053">
        <v>0</v>
      </c>
      <c r="L9053">
        <v>0</v>
      </c>
      <c r="M9053">
        <f t="shared" si="18318"/>
        <v>255</v>
      </c>
      <c r="N9053" t="b">
        <f t="shared" ref="N9053" si="18371">AND(MIN($F9053,$F9054,$F9055)=$F9053,MAX($H9053,$H9054,$H9055)=$H9053)</f>
        <v>1</v>
      </c>
      <c r="O9053" t="b">
        <f t="shared" ref="O9053" si="18372">AND(N9053,NOT(N9054),NOT(N9055))</f>
        <v>1</v>
      </c>
    </row>
    <row r="9054" spans="1:15" x14ac:dyDescent="0.25">
      <c r="A9054" t="s">
        <v>15</v>
      </c>
      <c r="B9054" t="s">
        <v>17</v>
      </c>
      <c r="C9054">
        <v>10</v>
      </c>
      <c r="D9054">
        <v>30</v>
      </c>
      <c r="E9054" t="b">
        <v>0</v>
      </c>
      <c r="F9054">
        <v>1E-3</v>
      </c>
      <c r="G9054">
        <v>256</v>
      </c>
      <c r="H9054">
        <v>1</v>
      </c>
      <c r="I9054">
        <v>1</v>
      </c>
      <c r="J9054">
        <v>1</v>
      </c>
      <c r="K9054">
        <v>0</v>
      </c>
      <c r="L9054">
        <v>0</v>
      </c>
      <c r="M9054">
        <f t="shared" si="18318"/>
        <v>255</v>
      </c>
      <c r="N9054" t="b">
        <f t="shared" ref="N9054" si="18373">AND(MIN($F9053,$F9054,$F9055)=$F9054,MAX($H9053,$H9054,$H9055)=$H9054)</f>
        <v>0</v>
      </c>
      <c r="O9054" t="b">
        <f t="shared" ref="O9054" si="18374">AND(NOT(N9053),N9054,NOT(N9055))</f>
        <v>0</v>
      </c>
    </row>
    <row r="9055" spans="1:15" x14ac:dyDescent="0.25">
      <c r="A9055" t="s">
        <v>19</v>
      </c>
      <c r="B9055" t="s">
        <v>17</v>
      </c>
      <c r="C9055">
        <v>10</v>
      </c>
      <c r="D9055">
        <v>30</v>
      </c>
      <c r="E9055" t="b">
        <v>0</v>
      </c>
      <c r="F9055">
        <v>1E-3</v>
      </c>
      <c r="G9055">
        <v>256</v>
      </c>
      <c r="H9055">
        <v>1</v>
      </c>
      <c r="I9055">
        <v>2</v>
      </c>
      <c r="J9055">
        <v>1</v>
      </c>
      <c r="K9055">
        <v>0</v>
      </c>
      <c r="L9055">
        <v>0</v>
      </c>
      <c r="M9055">
        <f t="shared" si="18318"/>
        <v>255</v>
      </c>
      <c r="N9055" t="b">
        <f t="shared" ref="N9055" si="18375">AND(MIN($F9053,$F9054,$F9055)=$F9055,MAX($H9053,$H9054,$H9055)=$H9055)</f>
        <v>0</v>
      </c>
      <c r="O9055" t="b">
        <f t="shared" ref="O9055" si="18376">AND(NOT(N9053),NOT(N9054),N9055)</f>
        <v>0</v>
      </c>
    </row>
    <row r="9056" spans="1:15" x14ac:dyDescent="0.25">
      <c r="A9056" t="s">
        <v>13</v>
      </c>
      <c r="B9056" t="s">
        <v>17</v>
      </c>
      <c r="C9056">
        <v>10</v>
      </c>
      <c r="D9056">
        <v>31</v>
      </c>
      <c r="E9056" t="b">
        <v>0</v>
      </c>
      <c r="F9056">
        <v>1E-3</v>
      </c>
      <c r="G9056">
        <v>256</v>
      </c>
      <c r="H9056">
        <v>1</v>
      </c>
      <c r="I9056">
        <v>2</v>
      </c>
      <c r="J9056">
        <v>1</v>
      </c>
      <c r="K9056">
        <v>0</v>
      </c>
      <c r="L9056">
        <v>0</v>
      </c>
      <c r="M9056">
        <f t="shared" si="18318"/>
        <v>255</v>
      </c>
      <c r="N9056" t="b">
        <f t="shared" ref="N9056" si="18377">AND(MIN($F9056,$F9057,$F9058)=$F9056,MAX($H9056,$H9057,$H9058)=$H9056)</f>
        <v>1</v>
      </c>
      <c r="O9056" t="b">
        <f t="shared" ref="O9056" si="18378">AND(N9056,NOT(N9057),NOT(N9058))</f>
        <v>0</v>
      </c>
    </row>
    <row r="9057" spans="1:15" x14ac:dyDescent="0.25">
      <c r="A9057" t="s">
        <v>15</v>
      </c>
      <c r="B9057" t="s">
        <v>17</v>
      </c>
      <c r="C9057">
        <v>10</v>
      </c>
      <c r="D9057">
        <v>31</v>
      </c>
      <c r="E9057" t="b">
        <v>0</v>
      </c>
      <c r="F9057">
        <v>1E-3</v>
      </c>
      <c r="G9057">
        <v>256</v>
      </c>
      <c r="H9057">
        <v>1</v>
      </c>
      <c r="I9057">
        <v>1</v>
      </c>
      <c r="J9057">
        <v>1</v>
      </c>
      <c r="K9057">
        <v>0</v>
      </c>
      <c r="L9057">
        <v>0</v>
      </c>
      <c r="M9057">
        <f t="shared" si="18318"/>
        <v>255</v>
      </c>
      <c r="N9057" t="b">
        <f t="shared" ref="N9057" si="18379">AND(MIN($F9056,$F9057,$F9058)=$F9057,MAX($H9056,$H9057,$H9058)=$H9057)</f>
        <v>1</v>
      </c>
      <c r="O9057" t="b">
        <f t="shared" ref="O9057" si="18380">AND(NOT(N9056),N9057,NOT(N9058))</f>
        <v>0</v>
      </c>
    </row>
    <row r="9058" spans="1:15" x14ac:dyDescent="0.25">
      <c r="A9058" t="s">
        <v>19</v>
      </c>
      <c r="B9058" t="s">
        <v>17</v>
      </c>
      <c r="C9058">
        <v>10</v>
      </c>
      <c r="D9058">
        <v>31</v>
      </c>
      <c r="E9058" t="b">
        <v>0</v>
      </c>
      <c r="F9058">
        <v>1E-3</v>
      </c>
      <c r="G9058">
        <v>256</v>
      </c>
      <c r="H9058">
        <v>1</v>
      </c>
      <c r="I9058">
        <v>2</v>
      </c>
      <c r="J9058">
        <v>1</v>
      </c>
      <c r="K9058">
        <v>0</v>
      </c>
      <c r="L9058">
        <v>0</v>
      </c>
      <c r="M9058">
        <f t="shared" si="18318"/>
        <v>255</v>
      </c>
      <c r="N9058" t="b">
        <f t="shared" ref="N9058" si="18381">AND(MIN($F9056,$F9057,$F9058)=$F9058,MAX($H9056,$H9057,$H9058)=$H9058)</f>
        <v>1</v>
      </c>
      <c r="O9058" t="b">
        <f t="shared" ref="O9058" si="18382">AND(NOT(N9056),NOT(N9057),N9058)</f>
        <v>0</v>
      </c>
    </row>
    <row r="9059" spans="1:15" x14ac:dyDescent="0.25">
      <c r="A9059" t="s">
        <v>13</v>
      </c>
      <c r="B9059" t="s">
        <v>17</v>
      </c>
      <c r="C9059">
        <v>10</v>
      </c>
      <c r="D9059">
        <v>32</v>
      </c>
      <c r="E9059" t="b">
        <v>0</v>
      </c>
      <c r="F9059">
        <v>1E-3</v>
      </c>
      <c r="G9059">
        <v>256</v>
      </c>
      <c r="H9059">
        <v>1</v>
      </c>
      <c r="I9059">
        <v>2</v>
      </c>
      <c r="J9059">
        <v>1</v>
      </c>
      <c r="K9059">
        <v>0</v>
      </c>
      <c r="L9059">
        <v>0</v>
      </c>
      <c r="M9059">
        <f t="shared" si="18318"/>
        <v>255</v>
      </c>
      <c r="N9059" t="b">
        <f t="shared" ref="N9059" si="18383">AND(MIN($F9059,$F9060,$F9061)=$F9059,MAX($H9059,$H9060,$H9061)=$H9059)</f>
        <v>0</v>
      </c>
      <c r="O9059" t="b">
        <f t="shared" ref="O9059" si="18384">AND(N9059,NOT(N9060),NOT(N9061))</f>
        <v>0</v>
      </c>
    </row>
    <row r="9060" spans="1:15" x14ac:dyDescent="0.25">
      <c r="A9060" t="s">
        <v>15</v>
      </c>
      <c r="B9060" t="s">
        <v>17</v>
      </c>
      <c r="C9060">
        <v>10</v>
      </c>
      <c r="D9060">
        <v>32</v>
      </c>
      <c r="E9060" t="b">
        <v>0</v>
      </c>
      <c r="F9060">
        <v>0</v>
      </c>
      <c r="G9060">
        <v>256</v>
      </c>
      <c r="H9060">
        <v>1</v>
      </c>
      <c r="I9060">
        <v>1</v>
      </c>
      <c r="J9060">
        <v>1</v>
      </c>
      <c r="K9060">
        <v>0</v>
      </c>
      <c r="L9060">
        <v>0</v>
      </c>
      <c r="M9060">
        <f t="shared" si="18318"/>
        <v>255</v>
      </c>
      <c r="N9060" t="b">
        <f t="shared" ref="N9060" si="18385">AND(MIN($F9059,$F9060,$F9061)=$F9060,MAX($H9059,$H9060,$H9061)=$H9060)</f>
        <v>1</v>
      </c>
      <c r="O9060" t="b">
        <f t="shared" ref="O9060" si="18386">AND(NOT(N9059),N9060,NOT(N9061))</f>
        <v>0</v>
      </c>
    </row>
    <row r="9061" spans="1:15" x14ac:dyDescent="0.25">
      <c r="A9061" t="s">
        <v>19</v>
      </c>
      <c r="B9061" t="s">
        <v>17</v>
      </c>
      <c r="C9061">
        <v>10</v>
      </c>
      <c r="D9061">
        <v>32</v>
      </c>
      <c r="E9061" t="b">
        <v>0</v>
      </c>
      <c r="F9061">
        <v>0</v>
      </c>
      <c r="G9061">
        <v>256</v>
      </c>
      <c r="H9061">
        <v>1</v>
      </c>
      <c r="I9061">
        <v>2</v>
      </c>
      <c r="J9061">
        <v>1</v>
      </c>
      <c r="K9061">
        <v>0</v>
      </c>
      <c r="L9061">
        <v>0</v>
      </c>
      <c r="M9061">
        <f t="shared" si="18318"/>
        <v>255</v>
      </c>
      <c r="N9061" t="b">
        <f t="shared" ref="N9061" si="18387">AND(MIN($F9059,$F9060,$F9061)=$F9061,MAX($H9059,$H9060,$H9061)=$H9061)</f>
        <v>1</v>
      </c>
      <c r="O9061" t="b">
        <f t="shared" ref="O9061" si="18388">AND(NOT(N9059),NOT(N9060),N9061)</f>
        <v>0</v>
      </c>
    </row>
    <row r="9062" spans="1:15" x14ac:dyDescent="0.25">
      <c r="A9062" t="s">
        <v>13</v>
      </c>
      <c r="B9062" t="s">
        <v>17</v>
      </c>
      <c r="C9062">
        <v>10</v>
      </c>
      <c r="D9062">
        <v>3</v>
      </c>
      <c r="E9062" t="b">
        <v>0</v>
      </c>
      <c r="F9062">
        <v>1E-3</v>
      </c>
      <c r="G9062">
        <v>256</v>
      </c>
      <c r="H9062">
        <v>1</v>
      </c>
      <c r="I9062">
        <v>2</v>
      </c>
      <c r="J9062">
        <v>1</v>
      </c>
      <c r="K9062">
        <v>0</v>
      </c>
      <c r="L9062">
        <v>0</v>
      </c>
      <c r="M9062">
        <f t="shared" si="18318"/>
        <v>255</v>
      </c>
      <c r="N9062" t="b">
        <f t="shared" ref="N9062" si="18389">AND(MIN($F9062,$F9063,$F9064)=$F9062,MAX($H9062,$H9063,$H9064)=$H9062)</f>
        <v>1</v>
      </c>
      <c r="O9062" t="b">
        <f t="shared" ref="O9062" si="18390">AND(N9062,NOT(N9063),NOT(N9064))</f>
        <v>0</v>
      </c>
    </row>
    <row r="9063" spans="1:15" x14ac:dyDescent="0.25">
      <c r="A9063" t="s">
        <v>15</v>
      </c>
      <c r="B9063" t="s">
        <v>17</v>
      </c>
      <c r="C9063">
        <v>10</v>
      </c>
      <c r="D9063">
        <v>3</v>
      </c>
      <c r="E9063" t="b">
        <v>0</v>
      </c>
      <c r="F9063">
        <v>1E-3</v>
      </c>
      <c r="G9063">
        <v>256</v>
      </c>
      <c r="H9063">
        <v>1</v>
      </c>
      <c r="I9063">
        <v>1</v>
      </c>
      <c r="J9063">
        <v>1</v>
      </c>
      <c r="K9063">
        <v>0</v>
      </c>
      <c r="L9063">
        <v>0</v>
      </c>
      <c r="M9063">
        <f t="shared" si="18318"/>
        <v>255</v>
      </c>
      <c r="N9063" t="b">
        <f t="shared" ref="N9063" si="18391">AND(MIN($F9062,$F9063,$F9064)=$F9063,MAX($H9062,$H9063,$H9064)=$H9063)</f>
        <v>1</v>
      </c>
      <c r="O9063" t="b">
        <f t="shared" ref="O9063" si="18392">AND(NOT(N9062),N9063,NOT(N9064))</f>
        <v>0</v>
      </c>
    </row>
    <row r="9064" spans="1:15" x14ac:dyDescent="0.25">
      <c r="A9064" t="s">
        <v>19</v>
      </c>
      <c r="B9064" t="s">
        <v>17</v>
      </c>
      <c r="C9064">
        <v>10</v>
      </c>
      <c r="D9064">
        <v>3</v>
      </c>
      <c r="E9064" t="b">
        <v>0</v>
      </c>
      <c r="F9064">
        <v>2E-3</v>
      </c>
      <c r="G9064">
        <v>256</v>
      </c>
      <c r="H9064">
        <v>1</v>
      </c>
      <c r="I9064">
        <v>2</v>
      </c>
      <c r="J9064">
        <v>1</v>
      </c>
      <c r="K9064">
        <v>0</v>
      </c>
      <c r="L9064">
        <v>0</v>
      </c>
      <c r="M9064">
        <f t="shared" si="18318"/>
        <v>255</v>
      </c>
      <c r="N9064" t="b">
        <f t="shared" ref="N9064" si="18393">AND(MIN($F9062,$F9063,$F9064)=$F9064,MAX($H9062,$H9063,$H9064)=$H9064)</f>
        <v>0</v>
      </c>
      <c r="O9064" t="b">
        <f t="shared" ref="O9064" si="18394">AND(NOT(N9062),NOT(N9063),N9064)</f>
        <v>0</v>
      </c>
    </row>
    <row r="9065" spans="1:15" x14ac:dyDescent="0.25">
      <c r="A9065" t="s">
        <v>13</v>
      </c>
      <c r="B9065" t="s">
        <v>17</v>
      </c>
      <c r="C9065">
        <v>10</v>
      </c>
      <c r="D9065">
        <v>4</v>
      </c>
      <c r="E9065" t="b">
        <v>0</v>
      </c>
      <c r="F9065">
        <v>0</v>
      </c>
      <c r="G9065">
        <v>256</v>
      </c>
      <c r="H9065">
        <v>1</v>
      </c>
      <c r="I9065">
        <v>2</v>
      </c>
      <c r="J9065">
        <v>1</v>
      </c>
      <c r="K9065">
        <v>0</v>
      </c>
      <c r="L9065">
        <v>0</v>
      </c>
      <c r="M9065">
        <f t="shared" si="18318"/>
        <v>255</v>
      </c>
      <c r="N9065" t="b">
        <f t="shared" ref="N9065" si="18395">AND(MIN($F9065,$F9066,$F9067)=$F9065,MAX($H9065,$H9066,$H9067)=$H9065)</f>
        <v>1</v>
      </c>
      <c r="O9065" t="b">
        <f t="shared" ref="O9065" si="18396">AND(N9065,NOT(N9066),NOT(N9067))</f>
        <v>1</v>
      </c>
    </row>
    <row r="9066" spans="1:15" x14ac:dyDescent="0.25">
      <c r="A9066" t="s">
        <v>15</v>
      </c>
      <c r="B9066" t="s">
        <v>17</v>
      </c>
      <c r="C9066">
        <v>10</v>
      </c>
      <c r="D9066">
        <v>4</v>
      </c>
      <c r="E9066" t="b">
        <v>0</v>
      </c>
      <c r="F9066">
        <v>1E-3</v>
      </c>
      <c r="G9066">
        <v>256</v>
      </c>
      <c r="H9066">
        <v>1</v>
      </c>
      <c r="I9066">
        <v>1</v>
      </c>
      <c r="J9066">
        <v>1</v>
      </c>
      <c r="K9066">
        <v>0</v>
      </c>
      <c r="L9066">
        <v>0</v>
      </c>
      <c r="M9066">
        <f t="shared" si="18318"/>
        <v>255</v>
      </c>
      <c r="N9066" t="b">
        <f t="shared" ref="N9066" si="18397">AND(MIN($F9065,$F9066,$F9067)=$F9066,MAX($H9065,$H9066,$H9067)=$H9066)</f>
        <v>0</v>
      </c>
      <c r="O9066" t="b">
        <f t="shared" ref="O9066" si="18398">AND(NOT(N9065),N9066,NOT(N9067))</f>
        <v>0</v>
      </c>
    </row>
    <row r="9067" spans="1:15" x14ac:dyDescent="0.25">
      <c r="A9067" t="s">
        <v>19</v>
      </c>
      <c r="B9067" t="s">
        <v>17</v>
      </c>
      <c r="C9067">
        <v>10</v>
      </c>
      <c r="D9067">
        <v>4</v>
      </c>
      <c r="E9067" t="b">
        <v>0</v>
      </c>
      <c r="F9067">
        <v>2E-3</v>
      </c>
      <c r="G9067">
        <v>256</v>
      </c>
      <c r="H9067">
        <v>1</v>
      </c>
      <c r="I9067">
        <v>2</v>
      </c>
      <c r="J9067">
        <v>1</v>
      </c>
      <c r="K9067">
        <v>0</v>
      </c>
      <c r="L9067">
        <v>0</v>
      </c>
      <c r="M9067">
        <f t="shared" si="18318"/>
        <v>255</v>
      </c>
      <c r="N9067" t="b">
        <f t="shared" ref="N9067" si="18399">AND(MIN($F9065,$F9066,$F9067)=$F9067,MAX($H9065,$H9066,$H9067)=$H9067)</f>
        <v>0</v>
      </c>
      <c r="O9067" t="b">
        <f t="shared" ref="O9067" si="18400">AND(NOT(N9065),NOT(N9066),N9067)</f>
        <v>0</v>
      </c>
    </row>
    <row r="9068" spans="1:15" x14ac:dyDescent="0.25">
      <c r="A9068" t="s">
        <v>13</v>
      </c>
      <c r="B9068" t="s">
        <v>17</v>
      </c>
      <c r="C9068">
        <v>10</v>
      </c>
      <c r="D9068">
        <v>5</v>
      </c>
      <c r="E9068" t="b">
        <v>0</v>
      </c>
      <c r="F9068">
        <v>0</v>
      </c>
      <c r="G9068">
        <v>256</v>
      </c>
      <c r="H9068">
        <v>1</v>
      </c>
      <c r="I9068">
        <v>2</v>
      </c>
      <c r="J9068">
        <v>1</v>
      </c>
      <c r="K9068">
        <v>0</v>
      </c>
      <c r="L9068">
        <v>0</v>
      </c>
      <c r="M9068">
        <f t="shared" si="18318"/>
        <v>255</v>
      </c>
      <c r="N9068" t="b">
        <f t="shared" ref="N9068" si="18401">AND(MIN($F9068,$F9069,$F9070)=$F9068,MAX($H9068,$H9069,$H9070)=$H9068)</f>
        <v>1</v>
      </c>
      <c r="O9068" t="b">
        <f t="shared" ref="O9068" si="18402">AND(N9068,NOT(N9069),NOT(N9070))</f>
        <v>1</v>
      </c>
    </row>
    <row r="9069" spans="1:15" x14ac:dyDescent="0.25">
      <c r="A9069" t="s">
        <v>15</v>
      </c>
      <c r="B9069" t="s">
        <v>17</v>
      </c>
      <c r="C9069">
        <v>10</v>
      </c>
      <c r="D9069">
        <v>5</v>
      </c>
      <c r="E9069" t="b">
        <v>0</v>
      </c>
      <c r="F9069">
        <v>1E-3</v>
      </c>
      <c r="G9069">
        <v>256</v>
      </c>
      <c r="H9069">
        <v>1</v>
      </c>
      <c r="I9069">
        <v>1</v>
      </c>
      <c r="J9069">
        <v>1</v>
      </c>
      <c r="K9069">
        <v>0</v>
      </c>
      <c r="L9069">
        <v>0</v>
      </c>
      <c r="M9069">
        <f t="shared" si="18318"/>
        <v>255</v>
      </c>
      <c r="N9069" t="b">
        <f t="shared" ref="N9069" si="18403">AND(MIN($F9068,$F9069,$F9070)=$F9069,MAX($H9068,$H9069,$H9070)=$H9069)</f>
        <v>0</v>
      </c>
      <c r="O9069" t="b">
        <f t="shared" ref="O9069" si="18404">AND(NOT(N9068),N9069,NOT(N9070))</f>
        <v>0</v>
      </c>
    </row>
    <row r="9070" spans="1:15" x14ac:dyDescent="0.25">
      <c r="A9070" t="s">
        <v>19</v>
      </c>
      <c r="B9070" t="s">
        <v>17</v>
      </c>
      <c r="C9070">
        <v>10</v>
      </c>
      <c r="D9070">
        <v>5</v>
      </c>
      <c r="E9070" t="b">
        <v>0</v>
      </c>
      <c r="F9070">
        <v>1E-3</v>
      </c>
      <c r="G9070">
        <v>256</v>
      </c>
      <c r="H9070">
        <v>1</v>
      </c>
      <c r="I9070">
        <v>2</v>
      </c>
      <c r="J9070">
        <v>1</v>
      </c>
      <c r="K9070">
        <v>0</v>
      </c>
      <c r="L9070">
        <v>0</v>
      </c>
      <c r="M9070">
        <f t="shared" si="18318"/>
        <v>255</v>
      </c>
      <c r="N9070" t="b">
        <f t="shared" ref="N9070" si="18405">AND(MIN($F9068,$F9069,$F9070)=$F9070,MAX($H9068,$H9069,$H9070)=$H9070)</f>
        <v>0</v>
      </c>
      <c r="O9070" t="b">
        <f t="shared" ref="O9070" si="18406">AND(NOT(N9068),NOT(N9069),N9070)</f>
        <v>0</v>
      </c>
    </row>
    <row r="9071" spans="1:15" x14ac:dyDescent="0.25">
      <c r="A9071" t="s">
        <v>13</v>
      </c>
      <c r="B9071" t="s">
        <v>17</v>
      </c>
      <c r="C9071">
        <v>10</v>
      </c>
      <c r="D9071">
        <v>6</v>
      </c>
      <c r="E9071" t="b">
        <v>0</v>
      </c>
      <c r="F9071">
        <v>0</v>
      </c>
      <c r="G9071">
        <v>256</v>
      </c>
      <c r="H9071">
        <v>1</v>
      </c>
      <c r="I9071">
        <v>2</v>
      </c>
      <c r="J9071">
        <v>1</v>
      </c>
      <c r="K9071">
        <v>0</v>
      </c>
      <c r="L9071">
        <v>0</v>
      </c>
      <c r="M9071">
        <f t="shared" si="18318"/>
        <v>255</v>
      </c>
      <c r="N9071" t="b">
        <f t="shared" ref="N9071" si="18407">AND(MIN($F9071,$F9072,$F9073)=$F9071,MAX($H9071,$H9072,$H9073)=$H9071)</f>
        <v>1</v>
      </c>
      <c r="O9071" t="b">
        <f t="shared" ref="O9071" si="18408">AND(N9071,NOT(N9072),NOT(N9073))</f>
        <v>0</v>
      </c>
    </row>
    <row r="9072" spans="1:15" x14ac:dyDescent="0.25">
      <c r="A9072" t="s">
        <v>15</v>
      </c>
      <c r="B9072" t="s">
        <v>17</v>
      </c>
      <c r="C9072">
        <v>10</v>
      </c>
      <c r="D9072">
        <v>6</v>
      </c>
      <c r="E9072" t="b">
        <v>0</v>
      </c>
      <c r="F9072">
        <v>1E-3</v>
      </c>
      <c r="G9072">
        <v>256</v>
      </c>
      <c r="H9072">
        <v>1</v>
      </c>
      <c r="I9072">
        <v>1</v>
      </c>
      <c r="J9072">
        <v>1</v>
      </c>
      <c r="K9072">
        <v>0</v>
      </c>
      <c r="L9072">
        <v>0</v>
      </c>
      <c r="M9072">
        <f t="shared" si="18318"/>
        <v>255</v>
      </c>
      <c r="N9072" t="b">
        <f t="shared" ref="N9072" si="18409">AND(MIN($F9071,$F9072,$F9073)=$F9072,MAX($H9071,$H9072,$H9073)=$H9072)</f>
        <v>0</v>
      </c>
      <c r="O9072" t="b">
        <f t="shared" ref="O9072" si="18410">AND(NOT(N9071),N9072,NOT(N9073))</f>
        <v>0</v>
      </c>
    </row>
    <row r="9073" spans="1:15" x14ac:dyDescent="0.25">
      <c r="A9073" t="s">
        <v>19</v>
      </c>
      <c r="B9073" t="s">
        <v>17</v>
      </c>
      <c r="C9073">
        <v>10</v>
      </c>
      <c r="D9073">
        <v>6</v>
      </c>
      <c r="E9073" t="b">
        <v>0</v>
      </c>
      <c r="F9073">
        <v>0</v>
      </c>
      <c r="G9073">
        <v>256</v>
      </c>
      <c r="H9073">
        <v>1</v>
      </c>
      <c r="I9073">
        <v>2</v>
      </c>
      <c r="J9073">
        <v>1</v>
      </c>
      <c r="K9073">
        <v>0</v>
      </c>
      <c r="L9073">
        <v>0</v>
      </c>
      <c r="M9073">
        <f t="shared" si="18318"/>
        <v>255</v>
      </c>
      <c r="N9073" t="b">
        <f t="shared" ref="N9073" si="18411">AND(MIN($F9071,$F9072,$F9073)=$F9073,MAX($H9071,$H9072,$H9073)=$H9073)</f>
        <v>1</v>
      </c>
      <c r="O9073" t="b">
        <f t="shared" ref="O9073" si="18412">AND(NOT(N9071),NOT(N9072),N9073)</f>
        <v>0</v>
      </c>
    </row>
    <row r="9074" spans="1:15" x14ac:dyDescent="0.25">
      <c r="A9074" t="s">
        <v>13</v>
      </c>
      <c r="B9074" t="s">
        <v>17</v>
      </c>
      <c r="C9074">
        <v>10</v>
      </c>
      <c r="D9074">
        <v>7</v>
      </c>
      <c r="E9074" t="b">
        <v>0</v>
      </c>
      <c r="F9074">
        <v>1E-3</v>
      </c>
      <c r="G9074">
        <v>256</v>
      </c>
      <c r="H9074">
        <v>1</v>
      </c>
      <c r="I9074">
        <v>2</v>
      </c>
      <c r="J9074">
        <v>1</v>
      </c>
      <c r="K9074">
        <v>0</v>
      </c>
      <c r="L9074">
        <v>0</v>
      </c>
      <c r="M9074">
        <f t="shared" si="18318"/>
        <v>255</v>
      </c>
      <c r="N9074" t="b">
        <f t="shared" ref="N9074" si="18413">AND(MIN($F9074,$F9075,$F9076)=$F9074,MAX($H9074,$H9075,$H9076)=$H9074)</f>
        <v>0</v>
      </c>
      <c r="O9074" t="b">
        <f t="shared" ref="O9074" si="18414">AND(N9074,NOT(N9075),NOT(N9076))</f>
        <v>0</v>
      </c>
    </row>
    <row r="9075" spans="1:15" x14ac:dyDescent="0.25">
      <c r="A9075" t="s">
        <v>15</v>
      </c>
      <c r="B9075" t="s">
        <v>17</v>
      </c>
      <c r="C9075">
        <v>10</v>
      </c>
      <c r="D9075">
        <v>7</v>
      </c>
      <c r="E9075" t="b">
        <v>0</v>
      </c>
      <c r="F9075">
        <v>0</v>
      </c>
      <c r="G9075">
        <v>256</v>
      </c>
      <c r="H9075">
        <v>1</v>
      </c>
      <c r="I9075">
        <v>1</v>
      </c>
      <c r="J9075">
        <v>1</v>
      </c>
      <c r="K9075">
        <v>0</v>
      </c>
      <c r="L9075">
        <v>0</v>
      </c>
      <c r="M9075">
        <f t="shared" si="18318"/>
        <v>255</v>
      </c>
      <c r="N9075" t="b">
        <f t="shared" ref="N9075" si="18415">AND(MIN($F9074,$F9075,$F9076)=$F9075,MAX($H9074,$H9075,$H9076)=$H9075)</f>
        <v>1</v>
      </c>
      <c r="O9075" t="b">
        <f t="shared" ref="O9075" si="18416">AND(NOT(N9074),N9075,NOT(N9076))</f>
        <v>1</v>
      </c>
    </row>
    <row r="9076" spans="1:15" x14ac:dyDescent="0.25">
      <c r="A9076" t="s">
        <v>19</v>
      </c>
      <c r="B9076" t="s">
        <v>17</v>
      </c>
      <c r="C9076">
        <v>10</v>
      </c>
      <c r="D9076">
        <v>7</v>
      </c>
      <c r="E9076" t="b">
        <v>0</v>
      </c>
      <c r="F9076">
        <v>1E-3</v>
      </c>
      <c r="G9076">
        <v>256</v>
      </c>
      <c r="H9076">
        <v>1</v>
      </c>
      <c r="I9076">
        <v>2</v>
      </c>
      <c r="J9076">
        <v>1</v>
      </c>
      <c r="K9076">
        <v>0</v>
      </c>
      <c r="L9076">
        <v>0</v>
      </c>
      <c r="M9076">
        <f t="shared" si="18318"/>
        <v>255</v>
      </c>
      <c r="N9076" t="b">
        <f t="shared" ref="N9076" si="18417">AND(MIN($F9074,$F9075,$F9076)=$F9076,MAX($H9074,$H9075,$H9076)=$H9076)</f>
        <v>0</v>
      </c>
      <c r="O9076" t="b">
        <f t="shared" ref="O9076" si="18418">AND(NOT(N9074),NOT(N9075),N9076)</f>
        <v>0</v>
      </c>
    </row>
    <row r="9077" spans="1:15" x14ac:dyDescent="0.25">
      <c r="A9077" t="s">
        <v>13</v>
      </c>
      <c r="B9077" t="s">
        <v>17</v>
      </c>
      <c r="C9077">
        <v>10</v>
      </c>
      <c r="D9077">
        <v>8</v>
      </c>
      <c r="E9077" t="b">
        <v>0</v>
      </c>
      <c r="F9077">
        <v>1E-3</v>
      </c>
      <c r="G9077">
        <v>256</v>
      </c>
      <c r="H9077">
        <v>1</v>
      </c>
      <c r="I9077">
        <v>2</v>
      </c>
      <c r="J9077">
        <v>1</v>
      </c>
      <c r="K9077">
        <v>0</v>
      </c>
      <c r="L9077">
        <v>0</v>
      </c>
      <c r="M9077">
        <f t="shared" si="18318"/>
        <v>255</v>
      </c>
      <c r="N9077" t="b">
        <f t="shared" ref="N9077" si="18419">AND(MIN($F9077,$F9078,$F9079)=$F9077,MAX($H9077,$H9078,$H9079)=$H9077)</f>
        <v>1</v>
      </c>
      <c r="O9077" t="b">
        <f t="shared" ref="O9077" si="18420">AND(N9077,NOT(N9078),NOT(N9079))</f>
        <v>0</v>
      </c>
    </row>
    <row r="9078" spans="1:15" x14ac:dyDescent="0.25">
      <c r="A9078" t="s">
        <v>15</v>
      </c>
      <c r="B9078" t="s">
        <v>17</v>
      </c>
      <c r="C9078">
        <v>10</v>
      </c>
      <c r="D9078">
        <v>8</v>
      </c>
      <c r="E9078" t="b">
        <v>0</v>
      </c>
      <c r="F9078">
        <v>1E-3</v>
      </c>
      <c r="G9078">
        <v>256</v>
      </c>
      <c r="H9078">
        <v>1</v>
      </c>
      <c r="I9078">
        <v>1</v>
      </c>
      <c r="J9078">
        <v>1</v>
      </c>
      <c r="K9078">
        <v>0</v>
      </c>
      <c r="L9078">
        <v>0</v>
      </c>
      <c r="M9078">
        <f t="shared" si="18318"/>
        <v>255</v>
      </c>
      <c r="N9078" t="b">
        <f t="shared" ref="N9078" si="18421">AND(MIN($F9077,$F9078,$F9079)=$F9078,MAX($H9077,$H9078,$H9079)=$H9078)</f>
        <v>1</v>
      </c>
      <c r="O9078" t="b">
        <f t="shared" ref="O9078" si="18422">AND(NOT(N9077),N9078,NOT(N9079))</f>
        <v>0</v>
      </c>
    </row>
    <row r="9079" spans="1:15" x14ac:dyDescent="0.25">
      <c r="A9079" t="s">
        <v>19</v>
      </c>
      <c r="B9079" t="s">
        <v>17</v>
      </c>
      <c r="C9079">
        <v>10</v>
      </c>
      <c r="D9079">
        <v>8</v>
      </c>
      <c r="E9079" t="b">
        <v>0</v>
      </c>
      <c r="F9079">
        <v>1E-3</v>
      </c>
      <c r="G9079">
        <v>256</v>
      </c>
      <c r="H9079">
        <v>1</v>
      </c>
      <c r="I9079">
        <v>2</v>
      </c>
      <c r="J9079">
        <v>1</v>
      </c>
      <c r="K9079">
        <v>0</v>
      </c>
      <c r="L9079">
        <v>0</v>
      </c>
      <c r="M9079">
        <f t="shared" si="18318"/>
        <v>255</v>
      </c>
      <c r="N9079" t="b">
        <f t="shared" ref="N9079" si="18423">AND(MIN($F9077,$F9078,$F9079)=$F9079,MAX($H9077,$H9078,$H9079)=$H9079)</f>
        <v>1</v>
      </c>
      <c r="O9079" t="b">
        <f t="shared" ref="O9079" si="18424">AND(NOT(N9077),NOT(N9078),N9079)</f>
        <v>0</v>
      </c>
    </row>
    <row r="9080" spans="1:15" x14ac:dyDescent="0.25">
      <c r="A9080" t="s">
        <v>13</v>
      </c>
      <c r="B9080" t="s">
        <v>17</v>
      </c>
      <c r="C9080">
        <v>10</v>
      </c>
      <c r="D9080">
        <v>9</v>
      </c>
      <c r="E9080" t="b">
        <v>0</v>
      </c>
      <c r="F9080">
        <v>1E-3</v>
      </c>
      <c r="G9080">
        <v>256</v>
      </c>
      <c r="H9080">
        <v>1</v>
      </c>
      <c r="I9080">
        <v>2</v>
      </c>
      <c r="J9080">
        <v>1</v>
      </c>
      <c r="K9080">
        <v>0</v>
      </c>
      <c r="L9080">
        <v>0</v>
      </c>
      <c r="M9080">
        <f t="shared" si="18318"/>
        <v>255</v>
      </c>
      <c r="N9080" t="b">
        <f t="shared" ref="N9080" si="18425">AND(MIN($F9080,$F9081,$F9082)=$F9080,MAX($H9080,$H9081,$H9082)=$H9080)</f>
        <v>1</v>
      </c>
      <c r="O9080" t="b">
        <f t="shared" ref="O9080" si="18426">AND(N9080,NOT(N9081),NOT(N9082))</f>
        <v>0</v>
      </c>
    </row>
    <row r="9081" spans="1:15" x14ac:dyDescent="0.25">
      <c r="A9081" t="s">
        <v>15</v>
      </c>
      <c r="B9081" t="s">
        <v>17</v>
      </c>
      <c r="C9081">
        <v>10</v>
      </c>
      <c r="D9081">
        <v>9</v>
      </c>
      <c r="E9081" t="b">
        <v>0</v>
      </c>
      <c r="F9081">
        <v>1E-3</v>
      </c>
      <c r="G9081">
        <v>256</v>
      </c>
      <c r="H9081">
        <v>1</v>
      </c>
      <c r="I9081">
        <v>1</v>
      </c>
      <c r="J9081">
        <v>1</v>
      </c>
      <c r="K9081">
        <v>0</v>
      </c>
      <c r="L9081">
        <v>0</v>
      </c>
      <c r="M9081">
        <f t="shared" si="18318"/>
        <v>255</v>
      </c>
      <c r="N9081" t="b">
        <f t="shared" ref="N9081" si="18427">AND(MIN($F9080,$F9081,$F9082)=$F9081,MAX($H9080,$H9081,$H9082)=$H9081)</f>
        <v>1</v>
      </c>
      <c r="O9081" t="b">
        <f t="shared" ref="O9081" si="18428">AND(NOT(N9080),N9081,NOT(N9082))</f>
        <v>0</v>
      </c>
    </row>
    <row r="9082" spans="1:15" x14ac:dyDescent="0.25">
      <c r="A9082" t="s">
        <v>19</v>
      </c>
      <c r="B9082" t="s">
        <v>17</v>
      </c>
      <c r="C9082">
        <v>10</v>
      </c>
      <c r="D9082">
        <v>9</v>
      </c>
      <c r="E9082" t="b">
        <v>0</v>
      </c>
      <c r="F9082">
        <v>1E-3</v>
      </c>
      <c r="G9082">
        <v>256</v>
      </c>
      <c r="H9082">
        <v>1</v>
      </c>
      <c r="I9082">
        <v>2</v>
      </c>
      <c r="J9082">
        <v>1</v>
      </c>
      <c r="K9082">
        <v>0</v>
      </c>
      <c r="L9082">
        <v>0</v>
      </c>
      <c r="M9082">
        <f t="shared" si="18318"/>
        <v>255</v>
      </c>
      <c r="N9082" t="b">
        <f t="shared" ref="N9082" si="18429">AND(MIN($F9080,$F9081,$F9082)=$F9082,MAX($H9080,$H9081,$H9082)=$H9082)</f>
        <v>1</v>
      </c>
      <c r="O9082" t="b">
        <f t="shared" ref="O9082" si="18430">AND(NOT(N9080),NOT(N9081),N9082)</f>
        <v>0</v>
      </c>
    </row>
    <row r="9083" spans="1:15" x14ac:dyDescent="0.25">
      <c r="A9083" t="s">
        <v>13</v>
      </c>
      <c r="B9083" t="s">
        <v>17</v>
      </c>
      <c r="C9083">
        <v>11</v>
      </c>
      <c r="D9083">
        <v>0</v>
      </c>
      <c r="E9083" t="b">
        <v>0</v>
      </c>
      <c r="F9083">
        <v>2E-3</v>
      </c>
      <c r="G9083">
        <v>256</v>
      </c>
      <c r="H9083">
        <v>8</v>
      </c>
      <c r="I9083">
        <v>42</v>
      </c>
      <c r="J9083">
        <v>23</v>
      </c>
      <c r="K9083">
        <v>4</v>
      </c>
      <c r="L9083">
        <v>3</v>
      </c>
      <c r="M9083">
        <f t="shared" si="18318"/>
        <v>248</v>
      </c>
      <c r="N9083" t="b">
        <f t="shared" ref="N9083" si="18431">AND(MIN($F9083,$F9084,$F9085)=$F9083,MAX($H9083,$H9084,$H9085)=$H9083)</f>
        <v>1</v>
      </c>
      <c r="O9083" t="b">
        <f t="shared" ref="O9083" si="18432">AND(N9083,NOT(N9084),NOT(N9085))</f>
        <v>0</v>
      </c>
    </row>
    <row r="9084" spans="1:15" x14ac:dyDescent="0.25">
      <c r="A9084" t="s">
        <v>15</v>
      </c>
      <c r="B9084" t="s">
        <v>17</v>
      </c>
      <c r="C9084">
        <v>11</v>
      </c>
      <c r="D9084">
        <v>0</v>
      </c>
      <c r="E9084" t="b">
        <v>0</v>
      </c>
      <c r="F9084">
        <v>2E-3</v>
      </c>
      <c r="G9084">
        <v>256</v>
      </c>
      <c r="H9084">
        <v>8</v>
      </c>
      <c r="I9084">
        <v>38</v>
      </c>
      <c r="J9084">
        <v>37</v>
      </c>
      <c r="K9084">
        <v>11</v>
      </c>
      <c r="L9084">
        <v>4</v>
      </c>
      <c r="M9084">
        <f t="shared" si="18318"/>
        <v>248</v>
      </c>
      <c r="N9084" t="b">
        <f t="shared" ref="N9084" si="18433">AND(MIN($F9083,$F9084,$F9085)=$F9084,MAX($H9083,$H9084,$H9085)=$H9084)</f>
        <v>1</v>
      </c>
      <c r="O9084" t="b">
        <f t="shared" ref="O9084" si="18434">AND(NOT(N9083),N9084,NOT(N9085))</f>
        <v>0</v>
      </c>
    </row>
    <row r="9085" spans="1:15" x14ac:dyDescent="0.25">
      <c r="A9085" t="s">
        <v>19</v>
      </c>
      <c r="B9085" t="s">
        <v>17</v>
      </c>
      <c r="C9085">
        <v>11</v>
      </c>
      <c r="D9085">
        <v>0</v>
      </c>
      <c r="E9085" t="b">
        <v>0</v>
      </c>
      <c r="F9085">
        <v>2E-3</v>
      </c>
      <c r="G9085">
        <v>256</v>
      </c>
      <c r="H9085">
        <v>8</v>
      </c>
      <c r="I9085">
        <v>42</v>
      </c>
      <c r="J9085">
        <v>23</v>
      </c>
      <c r="K9085">
        <v>4</v>
      </c>
      <c r="L9085">
        <v>3</v>
      </c>
      <c r="M9085">
        <f t="shared" si="18318"/>
        <v>248</v>
      </c>
      <c r="N9085" t="b">
        <f t="shared" ref="N9085" si="18435">AND(MIN($F9083,$F9084,$F9085)=$F9085,MAX($H9083,$H9084,$H9085)=$H9085)</f>
        <v>1</v>
      </c>
      <c r="O9085" t="b">
        <f t="shared" ref="O9085" si="18436">AND(NOT(N9083),NOT(N9084),N9085)</f>
        <v>0</v>
      </c>
    </row>
    <row r="9086" spans="1:15" x14ac:dyDescent="0.25">
      <c r="A9086" t="s">
        <v>13</v>
      </c>
      <c r="B9086" t="s">
        <v>17</v>
      </c>
      <c r="C9086">
        <v>11</v>
      </c>
      <c r="D9086">
        <v>10</v>
      </c>
      <c r="E9086" t="b">
        <v>0</v>
      </c>
      <c r="F9086">
        <v>1E-3</v>
      </c>
      <c r="G9086">
        <v>256</v>
      </c>
      <c r="H9086">
        <v>1</v>
      </c>
      <c r="I9086">
        <v>2</v>
      </c>
      <c r="J9086">
        <v>1</v>
      </c>
      <c r="K9086">
        <v>0</v>
      </c>
      <c r="L9086">
        <v>0</v>
      </c>
      <c r="M9086">
        <f t="shared" si="18318"/>
        <v>255</v>
      </c>
      <c r="N9086" t="b">
        <f t="shared" ref="N9086" si="18437">AND(MIN($F9086,$F9087,$F9088)=$F9086,MAX($H9086,$H9087,$H9088)=$H9086)</f>
        <v>1</v>
      </c>
      <c r="O9086" t="b">
        <f t="shared" ref="O9086" si="18438">AND(N9086,NOT(N9087),NOT(N9088))</f>
        <v>0</v>
      </c>
    </row>
    <row r="9087" spans="1:15" x14ac:dyDescent="0.25">
      <c r="A9087" t="s">
        <v>15</v>
      </c>
      <c r="B9087" t="s">
        <v>17</v>
      </c>
      <c r="C9087">
        <v>11</v>
      </c>
      <c r="D9087">
        <v>10</v>
      </c>
      <c r="E9087" t="b">
        <v>0</v>
      </c>
      <c r="F9087">
        <v>1E-3</v>
      </c>
      <c r="G9087">
        <v>256</v>
      </c>
      <c r="H9087">
        <v>1</v>
      </c>
      <c r="I9087">
        <v>1</v>
      </c>
      <c r="J9087">
        <v>1</v>
      </c>
      <c r="K9087">
        <v>0</v>
      </c>
      <c r="L9087">
        <v>0</v>
      </c>
      <c r="M9087">
        <f t="shared" si="18318"/>
        <v>255</v>
      </c>
      <c r="N9087" t="b">
        <f t="shared" ref="N9087" si="18439">AND(MIN($F9086,$F9087,$F9088)=$F9087,MAX($H9086,$H9087,$H9088)=$H9087)</f>
        <v>1</v>
      </c>
      <c r="O9087" t="b">
        <f t="shared" ref="O9087" si="18440">AND(NOT(N9086),N9087,NOT(N9088))</f>
        <v>0</v>
      </c>
    </row>
    <row r="9088" spans="1:15" x14ac:dyDescent="0.25">
      <c r="A9088" t="s">
        <v>19</v>
      </c>
      <c r="B9088" t="s">
        <v>17</v>
      </c>
      <c r="C9088">
        <v>11</v>
      </c>
      <c r="D9088">
        <v>10</v>
      </c>
      <c r="E9088" t="b">
        <v>0</v>
      </c>
      <c r="F9088">
        <v>1E-3</v>
      </c>
      <c r="G9088">
        <v>256</v>
      </c>
      <c r="H9088">
        <v>1</v>
      </c>
      <c r="I9088">
        <v>2</v>
      </c>
      <c r="J9088">
        <v>1</v>
      </c>
      <c r="K9088">
        <v>0</v>
      </c>
      <c r="L9088">
        <v>0</v>
      </c>
      <c r="M9088">
        <f t="shared" si="18318"/>
        <v>255</v>
      </c>
      <c r="N9088" t="b">
        <f t="shared" ref="N9088" si="18441">AND(MIN($F9086,$F9087,$F9088)=$F9088,MAX($H9086,$H9087,$H9088)=$H9088)</f>
        <v>1</v>
      </c>
      <c r="O9088" t="b">
        <f t="shared" ref="O9088" si="18442">AND(NOT(N9086),NOT(N9087),N9088)</f>
        <v>0</v>
      </c>
    </row>
    <row r="9089" spans="1:15" x14ac:dyDescent="0.25">
      <c r="A9089" t="s">
        <v>13</v>
      </c>
      <c r="B9089" t="s">
        <v>17</v>
      </c>
      <c r="C9089">
        <v>11</v>
      </c>
      <c r="D9089">
        <v>11</v>
      </c>
      <c r="E9089" t="b">
        <v>0</v>
      </c>
      <c r="F9089">
        <v>0</v>
      </c>
      <c r="G9089">
        <v>256</v>
      </c>
      <c r="H9089">
        <v>1</v>
      </c>
      <c r="I9089">
        <v>2</v>
      </c>
      <c r="J9089">
        <v>1</v>
      </c>
      <c r="K9089">
        <v>0</v>
      </c>
      <c r="L9089">
        <v>0</v>
      </c>
      <c r="M9089">
        <f t="shared" si="18318"/>
        <v>255</v>
      </c>
      <c r="N9089" t="b">
        <f t="shared" ref="N9089" si="18443">AND(MIN($F9089,$F9090,$F9091)=$F9089,MAX($H9089,$H9090,$H9091)=$H9089)</f>
        <v>1</v>
      </c>
      <c r="O9089" t="b">
        <f t="shared" ref="O9089" si="18444">AND(N9089,NOT(N9090),NOT(N9091))</f>
        <v>1</v>
      </c>
    </row>
    <row r="9090" spans="1:15" x14ac:dyDescent="0.25">
      <c r="A9090" t="s">
        <v>15</v>
      </c>
      <c r="B9090" t="s">
        <v>17</v>
      </c>
      <c r="C9090">
        <v>11</v>
      </c>
      <c r="D9090">
        <v>11</v>
      </c>
      <c r="E9090" t="b">
        <v>0</v>
      </c>
      <c r="F9090">
        <v>1E-3</v>
      </c>
      <c r="G9090">
        <v>256</v>
      </c>
      <c r="H9090">
        <v>1</v>
      </c>
      <c r="I9090">
        <v>1</v>
      </c>
      <c r="J9090">
        <v>1</v>
      </c>
      <c r="K9090">
        <v>0</v>
      </c>
      <c r="L9090">
        <v>0</v>
      </c>
      <c r="M9090">
        <f t="shared" si="18318"/>
        <v>255</v>
      </c>
      <c r="N9090" t="b">
        <f t="shared" ref="N9090" si="18445">AND(MIN($F9089,$F9090,$F9091)=$F9090,MAX($H9089,$H9090,$H9091)=$H9090)</f>
        <v>0</v>
      </c>
      <c r="O9090" t="b">
        <f t="shared" ref="O9090" si="18446">AND(NOT(N9089),N9090,NOT(N9091))</f>
        <v>0</v>
      </c>
    </row>
    <row r="9091" spans="1:15" x14ac:dyDescent="0.25">
      <c r="A9091" t="s">
        <v>19</v>
      </c>
      <c r="B9091" t="s">
        <v>17</v>
      </c>
      <c r="C9091">
        <v>11</v>
      </c>
      <c r="D9091">
        <v>11</v>
      </c>
      <c r="E9091" t="b">
        <v>0</v>
      </c>
      <c r="F9091">
        <v>1E-3</v>
      </c>
      <c r="G9091">
        <v>256</v>
      </c>
      <c r="H9091">
        <v>1</v>
      </c>
      <c r="I9091">
        <v>2</v>
      </c>
      <c r="J9091">
        <v>1</v>
      </c>
      <c r="K9091">
        <v>0</v>
      </c>
      <c r="L9091">
        <v>0</v>
      </c>
      <c r="M9091">
        <f t="shared" ref="M9091:M9154" si="18447">G9091-H9091</f>
        <v>255</v>
      </c>
      <c r="N9091" t="b">
        <f t="shared" ref="N9091" si="18448">AND(MIN($F9089,$F9090,$F9091)=$F9091,MAX($H9089,$H9090,$H9091)=$H9091)</f>
        <v>0</v>
      </c>
      <c r="O9091" t="b">
        <f t="shared" ref="O9091" si="18449">AND(NOT(N9089),NOT(N9090),N9091)</f>
        <v>0</v>
      </c>
    </row>
    <row r="9092" spans="1:15" x14ac:dyDescent="0.25">
      <c r="A9092" t="s">
        <v>13</v>
      </c>
      <c r="B9092" t="s">
        <v>17</v>
      </c>
      <c r="C9092">
        <v>11</v>
      </c>
      <c r="D9092">
        <v>12</v>
      </c>
      <c r="E9092" t="b">
        <v>0</v>
      </c>
      <c r="F9092">
        <v>0</v>
      </c>
      <c r="G9092">
        <v>256</v>
      </c>
      <c r="H9092">
        <v>1</v>
      </c>
      <c r="I9092">
        <v>2</v>
      </c>
      <c r="J9092">
        <v>1</v>
      </c>
      <c r="K9092">
        <v>0</v>
      </c>
      <c r="L9092">
        <v>0</v>
      </c>
      <c r="M9092">
        <f t="shared" si="18447"/>
        <v>255</v>
      </c>
      <c r="N9092" t="b">
        <f t="shared" ref="N9092" si="18450">AND(MIN($F9092,$F9093,$F9094)=$F9092,MAX($H9092,$H9093,$H9094)=$H9092)</f>
        <v>1</v>
      </c>
      <c r="O9092" t="b">
        <f t="shared" ref="O9092" si="18451">AND(N9092,NOT(N9093),NOT(N9094))</f>
        <v>0</v>
      </c>
    </row>
    <row r="9093" spans="1:15" x14ac:dyDescent="0.25">
      <c r="A9093" t="s">
        <v>15</v>
      </c>
      <c r="B9093" t="s">
        <v>17</v>
      </c>
      <c r="C9093">
        <v>11</v>
      </c>
      <c r="D9093">
        <v>12</v>
      </c>
      <c r="E9093" t="b">
        <v>0</v>
      </c>
      <c r="F9093">
        <v>0</v>
      </c>
      <c r="G9093">
        <v>256</v>
      </c>
      <c r="H9093">
        <v>1</v>
      </c>
      <c r="I9093">
        <v>1</v>
      </c>
      <c r="J9093">
        <v>1</v>
      </c>
      <c r="K9093">
        <v>0</v>
      </c>
      <c r="L9093">
        <v>0</v>
      </c>
      <c r="M9093">
        <f t="shared" si="18447"/>
        <v>255</v>
      </c>
      <c r="N9093" t="b">
        <f t="shared" ref="N9093" si="18452">AND(MIN($F9092,$F9093,$F9094)=$F9093,MAX($H9092,$H9093,$H9094)=$H9093)</f>
        <v>1</v>
      </c>
      <c r="O9093" t="b">
        <f t="shared" ref="O9093" si="18453">AND(NOT(N9092),N9093,NOT(N9094))</f>
        <v>0</v>
      </c>
    </row>
    <row r="9094" spans="1:15" x14ac:dyDescent="0.25">
      <c r="A9094" t="s">
        <v>19</v>
      </c>
      <c r="B9094" t="s">
        <v>17</v>
      </c>
      <c r="C9094">
        <v>11</v>
      </c>
      <c r="D9094">
        <v>12</v>
      </c>
      <c r="E9094" t="b">
        <v>0</v>
      </c>
      <c r="F9094">
        <v>1E-3</v>
      </c>
      <c r="G9094">
        <v>256</v>
      </c>
      <c r="H9094">
        <v>1</v>
      </c>
      <c r="I9094">
        <v>2</v>
      </c>
      <c r="J9094">
        <v>1</v>
      </c>
      <c r="K9094">
        <v>0</v>
      </c>
      <c r="L9094">
        <v>0</v>
      </c>
      <c r="M9094">
        <f t="shared" si="18447"/>
        <v>255</v>
      </c>
      <c r="N9094" t="b">
        <f t="shared" ref="N9094" si="18454">AND(MIN($F9092,$F9093,$F9094)=$F9094,MAX($H9092,$H9093,$H9094)=$H9094)</f>
        <v>0</v>
      </c>
      <c r="O9094" t="b">
        <f t="shared" ref="O9094" si="18455">AND(NOT(N9092),NOT(N9093),N9094)</f>
        <v>0</v>
      </c>
    </row>
    <row r="9095" spans="1:15" x14ac:dyDescent="0.25">
      <c r="A9095" t="s">
        <v>13</v>
      </c>
      <c r="B9095" t="s">
        <v>17</v>
      </c>
      <c r="C9095">
        <v>11</v>
      </c>
      <c r="D9095">
        <v>13</v>
      </c>
      <c r="E9095" t="b">
        <v>0</v>
      </c>
      <c r="F9095">
        <v>0</v>
      </c>
      <c r="G9095">
        <v>256</v>
      </c>
      <c r="H9095">
        <v>1</v>
      </c>
      <c r="I9095">
        <v>2</v>
      </c>
      <c r="J9095">
        <v>1</v>
      </c>
      <c r="K9095">
        <v>0</v>
      </c>
      <c r="L9095">
        <v>0</v>
      </c>
      <c r="M9095">
        <f t="shared" si="18447"/>
        <v>255</v>
      </c>
      <c r="N9095" t="b">
        <f t="shared" ref="N9095" si="18456">AND(MIN($F9095,$F9096,$F9097)=$F9095,MAX($H9095,$H9096,$H9097)=$H9095)</f>
        <v>1</v>
      </c>
      <c r="O9095" t="b">
        <f t="shared" ref="O9095" si="18457">AND(N9095,NOT(N9096),NOT(N9097))</f>
        <v>1</v>
      </c>
    </row>
    <row r="9096" spans="1:15" x14ac:dyDescent="0.25">
      <c r="A9096" t="s">
        <v>15</v>
      </c>
      <c r="B9096" t="s">
        <v>17</v>
      </c>
      <c r="C9096">
        <v>11</v>
      </c>
      <c r="D9096">
        <v>13</v>
      </c>
      <c r="E9096" t="b">
        <v>0</v>
      </c>
      <c r="F9096">
        <v>1E-3</v>
      </c>
      <c r="G9096">
        <v>256</v>
      </c>
      <c r="H9096">
        <v>1</v>
      </c>
      <c r="I9096">
        <v>1</v>
      </c>
      <c r="J9096">
        <v>1</v>
      </c>
      <c r="K9096">
        <v>0</v>
      </c>
      <c r="L9096">
        <v>0</v>
      </c>
      <c r="M9096">
        <f t="shared" si="18447"/>
        <v>255</v>
      </c>
      <c r="N9096" t="b">
        <f t="shared" ref="N9096" si="18458">AND(MIN($F9095,$F9096,$F9097)=$F9096,MAX($H9095,$H9096,$H9097)=$H9096)</f>
        <v>0</v>
      </c>
      <c r="O9096" t="b">
        <f t="shared" ref="O9096" si="18459">AND(NOT(N9095),N9096,NOT(N9097))</f>
        <v>0</v>
      </c>
    </row>
    <row r="9097" spans="1:15" x14ac:dyDescent="0.25">
      <c r="A9097" t="s">
        <v>19</v>
      </c>
      <c r="B9097" t="s">
        <v>17</v>
      </c>
      <c r="C9097">
        <v>11</v>
      </c>
      <c r="D9097">
        <v>13</v>
      </c>
      <c r="E9097" t="b">
        <v>0</v>
      </c>
      <c r="F9097">
        <v>1E-3</v>
      </c>
      <c r="G9097">
        <v>256</v>
      </c>
      <c r="H9097">
        <v>1</v>
      </c>
      <c r="I9097">
        <v>2</v>
      </c>
      <c r="J9097">
        <v>1</v>
      </c>
      <c r="K9097">
        <v>0</v>
      </c>
      <c r="L9097">
        <v>0</v>
      </c>
      <c r="M9097">
        <f t="shared" si="18447"/>
        <v>255</v>
      </c>
      <c r="N9097" t="b">
        <f t="shared" ref="N9097" si="18460">AND(MIN($F9095,$F9096,$F9097)=$F9097,MAX($H9095,$H9096,$H9097)=$H9097)</f>
        <v>0</v>
      </c>
      <c r="O9097" t="b">
        <f t="shared" ref="O9097" si="18461">AND(NOT(N9095),NOT(N9096),N9097)</f>
        <v>0</v>
      </c>
    </row>
    <row r="9098" spans="1:15" x14ac:dyDescent="0.25">
      <c r="A9098" t="s">
        <v>13</v>
      </c>
      <c r="B9098" t="s">
        <v>17</v>
      </c>
      <c r="C9098">
        <v>11</v>
      </c>
      <c r="D9098">
        <v>14</v>
      </c>
      <c r="E9098" t="b">
        <v>0</v>
      </c>
      <c r="F9098">
        <v>2E-3</v>
      </c>
      <c r="G9098">
        <v>256</v>
      </c>
      <c r="H9098">
        <v>1</v>
      </c>
      <c r="I9098">
        <v>2</v>
      </c>
      <c r="J9098">
        <v>1</v>
      </c>
      <c r="K9098">
        <v>0</v>
      </c>
      <c r="L9098">
        <v>0</v>
      </c>
      <c r="M9098">
        <f t="shared" si="18447"/>
        <v>255</v>
      </c>
      <c r="N9098" t="b">
        <f t="shared" ref="N9098" si="18462">AND(MIN($F9098,$F9099,$F9100)=$F9098,MAX($H9098,$H9099,$H9100)=$H9098)</f>
        <v>0</v>
      </c>
      <c r="O9098" t="b">
        <f t="shared" ref="O9098" si="18463">AND(N9098,NOT(N9099),NOT(N9100))</f>
        <v>0</v>
      </c>
    </row>
    <row r="9099" spans="1:15" x14ac:dyDescent="0.25">
      <c r="A9099" t="s">
        <v>15</v>
      </c>
      <c r="B9099" t="s">
        <v>17</v>
      </c>
      <c r="C9099">
        <v>11</v>
      </c>
      <c r="D9099">
        <v>14</v>
      </c>
      <c r="E9099" t="b">
        <v>0</v>
      </c>
      <c r="F9099">
        <v>1E-3</v>
      </c>
      <c r="G9099">
        <v>256</v>
      </c>
      <c r="H9099">
        <v>1</v>
      </c>
      <c r="I9099">
        <v>1</v>
      </c>
      <c r="J9099">
        <v>1</v>
      </c>
      <c r="K9099">
        <v>0</v>
      </c>
      <c r="L9099">
        <v>0</v>
      </c>
      <c r="M9099">
        <f t="shared" si="18447"/>
        <v>255</v>
      </c>
      <c r="N9099" t="b">
        <f t="shared" ref="N9099" si="18464">AND(MIN($F9098,$F9099,$F9100)=$F9099,MAX($H9098,$H9099,$H9100)=$H9099)</f>
        <v>1</v>
      </c>
      <c r="O9099" t="b">
        <f t="shared" ref="O9099" si="18465">AND(NOT(N9098),N9099,NOT(N9100))</f>
        <v>0</v>
      </c>
    </row>
    <row r="9100" spans="1:15" x14ac:dyDescent="0.25">
      <c r="A9100" t="s">
        <v>19</v>
      </c>
      <c r="B9100" t="s">
        <v>17</v>
      </c>
      <c r="C9100">
        <v>11</v>
      </c>
      <c r="D9100">
        <v>14</v>
      </c>
      <c r="E9100" t="b">
        <v>0</v>
      </c>
      <c r="F9100">
        <v>1E-3</v>
      </c>
      <c r="G9100">
        <v>256</v>
      </c>
      <c r="H9100">
        <v>1</v>
      </c>
      <c r="I9100">
        <v>2</v>
      </c>
      <c r="J9100">
        <v>1</v>
      </c>
      <c r="K9100">
        <v>0</v>
      </c>
      <c r="L9100">
        <v>0</v>
      </c>
      <c r="M9100">
        <f t="shared" si="18447"/>
        <v>255</v>
      </c>
      <c r="N9100" t="b">
        <f t="shared" ref="N9100" si="18466">AND(MIN($F9098,$F9099,$F9100)=$F9100,MAX($H9098,$H9099,$H9100)=$H9100)</f>
        <v>1</v>
      </c>
      <c r="O9100" t="b">
        <f t="shared" ref="O9100" si="18467">AND(NOT(N9098),NOT(N9099),N9100)</f>
        <v>0</v>
      </c>
    </row>
    <row r="9101" spans="1:15" x14ac:dyDescent="0.25">
      <c r="A9101" t="s">
        <v>13</v>
      </c>
      <c r="B9101" t="s">
        <v>17</v>
      </c>
      <c r="C9101">
        <v>11</v>
      </c>
      <c r="D9101">
        <v>15</v>
      </c>
      <c r="E9101" t="b">
        <v>0</v>
      </c>
      <c r="F9101">
        <v>1E-3</v>
      </c>
      <c r="G9101">
        <v>256</v>
      </c>
      <c r="H9101">
        <v>1</v>
      </c>
      <c r="I9101">
        <v>2</v>
      </c>
      <c r="J9101">
        <v>1</v>
      </c>
      <c r="K9101">
        <v>0</v>
      </c>
      <c r="L9101">
        <v>0</v>
      </c>
      <c r="M9101">
        <f t="shared" si="18447"/>
        <v>255</v>
      </c>
      <c r="N9101" t="b">
        <f t="shared" ref="N9101" si="18468">AND(MIN($F9101,$F9102,$F9103)=$F9101,MAX($H9101,$H9102,$H9103)=$H9101)</f>
        <v>0</v>
      </c>
      <c r="O9101" t="b">
        <f t="shared" ref="O9101" si="18469">AND(N9101,NOT(N9102),NOT(N9103))</f>
        <v>0</v>
      </c>
    </row>
    <row r="9102" spans="1:15" x14ac:dyDescent="0.25">
      <c r="A9102" t="s">
        <v>15</v>
      </c>
      <c r="B9102" t="s">
        <v>17</v>
      </c>
      <c r="C9102">
        <v>11</v>
      </c>
      <c r="D9102">
        <v>15</v>
      </c>
      <c r="E9102" t="b">
        <v>0</v>
      </c>
      <c r="F9102">
        <v>0</v>
      </c>
      <c r="G9102">
        <v>256</v>
      </c>
      <c r="H9102">
        <v>1</v>
      </c>
      <c r="I9102">
        <v>1</v>
      </c>
      <c r="J9102">
        <v>1</v>
      </c>
      <c r="K9102">
        <v>0</v>
      </c>
      <c r="L9102">
        <v>0</v>
      </c>
      <c r="M9102">
        <f t="shared" si="18447"/>
        <v>255</v>
      </c>
      <c r="N9102" t="b">
        <f t="shared" ref="N9102" si="18470">AND(MIN($F9101,$F9102,$F9103)=$F9102,MAX($H9101,$H9102,$H9103)=$H9102)</f>
        <v>1</v>
      </c>
      <c r="O9102" t="b">
        <f t="shared" ref="O9102" si="18471">AND(NOT(N9101),N9102,NOT(N9103))</f>
        <v>1</v>
      </c>
    </row>
    <row r="9103" spans="1:15" x14ac:dyDescent="0.25">
      <c r="A9103" t="s">
        <v>19</v>
      </c>
      <c r="B9103" t="s">
        <v>17</v>
      </c>
      <c r="C9103">
        <v>11</v>
      </c>
      <c r="D9103">
        <v>15</v>
      </c>
      <c r="E9103" t="b">
        <v>0</v>
      </c>
      <c r="F9103">
        <v>1E-3</v>
      </c>
      <c r="G9103">
        <v>256</v>
      </c>
      <c r="H9103">
        <v>1</v>
      </c>
      <c r="I9103">
        <v>2</v>
      </c>
      <c r="J9103">
        <v>1</v>
      </c>
      <c r="K9103">
        <v>0</v>
      </c>
      <c r="L9103">
        <v>0</v>
      </c>
      <c r="M9103">
        <f t="shared" si="18447"/>
        <v>255</v>
      </c>
      <c r="N9103" t="b">
        <f t="shared" ref="N9103" si="18472">AND(MIN($F9101,$F9102,$F9103)=$F9103,MAX($H9101,$H9102,$H9103)=$H9103)</f>
        <v>0</v>
      </c>
      <c r="O9103" t="b">
        <f t="shared" ref="O9103" si="18473">AND(NOT(N9101),NOT(N9102),N9103)</f>
        <v>0</v>
      </c>
    </row>
    <row r="9104" spans="1:15" x14ac:dyDescent="0.25">
      <c r="A9104" t="s">
        <v>13</v>
      </c>
      <c r="B9104" t="s">
        <v>17</v>
      </c>
      <c r="C9104">
        <v>11</v>
      </c>
      <c r="D9104">
        <v>16</v>
      </c>
      <c r="E9104" t="b">
        <v>0</v>
      </c>
      <c r="F9104">
        <v>0</v>
      </c>
      <c r="G9104">
        <v>256</v>
      </c>
      <c r="H9104">
        <v>1</v>
      </c>
      <c r="I9104">
        <v>2</v>
      </c>
      <c r="J9104">
        <v>1</v>
      </c>
      <c r="K9104">
        <v>0</v>
      </c>
      <c r="L9104">
        <v>0</v>
      </c>
      <c r="M9104">
        <f t="shared" si="18447"/>
        <v>255</v>
      </c>
      <c r="N9104" t="b">
        <f t="shared" ref="N9104" si="18474">AND(MIN($F9104,$F9105,$F9106)=$F9104,MAX($H9104,$H9105,$H9106)=$H9104)</f>
        <v>1</v>
      </c>
      <c r="O9104" t="b">
        <f t="shared" ref="O9104" si="18475">AND(N9104,NOT(N9105),NOT(N9106))</f>
        <v>0</v>
      </c>
    </row>
    <row r="9105" spans="1:15" x14ac:dyDescent="0.25">
      <c r="A9105" t="s">
        <v>15</v>
      </c>
      <c r="B9105" t="s">
        <v>17</v>
      </c>
      <c r="C9105">
        <v>11</v>
      </c>
      <c r="D9105">
        <v>16</v>
      </c>
      <c r="E9105" t="b">
        <v>0</v>
      </c>
      <c r="F9105">
        <v>0</v>
      </c>
      <c r="G9105">
        <v>256</v>
      </c>
      <c r="H9105">
        <v>1</v>
      </c>
      <c r="I9105">
        <v>1</v>
      </c>
      <c r="J9105">
        <v>1</v>
      </c>
      <c r="K9105">
        <v>0</v>
      </c>
      <c r="L9105">
        <v>0</v>
      </c>
      <c r="M9105">
        <f t="shared" si="18447"/>
        <v>255</v>
      </c>
      <c r="N9105" t="b">
        <f t="shared" ref="N9105" si="18476">AND(MIN($F9104,$F9105,$F9106)=$F9105,MAX($H9104,$H9105,$H9106)=$H9105)</f>
        <v>1</v>
      </c>
      <c r="O9105" t="b">
        <f t="shared" ref="O9105" si="18477">AND(NOT(N9104),N9105,NOT(N9106))</f>
        <v>0</v>
      </c>
    </row>
    <row r="9106" spans="1:15" x14ac:dyDescent="0.25">
      <c r="A9106" t="s">
        <v>19</v>
      </c>
      <c r="B9106" t="s">
        <v>17</v>
      </c>
      <c r="C9106">
        <v>11</v>
      </c>
      <c r="D9106">
        <v>16</v>
      </c>
      <c r="E9106" t="b">
        <v>0</v>
      </c>
      <c r="F9106">
        <v>0</v>
      </c>
      <c r="G9106">
        <v>256</v>
      </c>
      <c r="H9106">
        <v>1</v>
      </c>
      <c r="I9106">
        <v>2</v>
      </c>
      <c r="J9106">
        <v>1</v>
      </c>
      <c r="K9106">
        <v>0</v>
      </c>
      <c r="L9106">
        <v>0</v>
      </c>
      <c r="M9106">
        <f t="shared" si="18447"/>
        <v>255</v>
      </c>
      <c r="N9106" t="b">
        <f t="shared" ref="N9106" si="18478">AND(MIN($F9104,$F9105,$F9106)=$F9106,MAX($H9104,$H9105,$H9106)=$H9106)</f>
        <v>1</v>
      </c>
      <c r="O9106" t="b">
        <f t="shared" ref="O9106" si="18479">AND(NOT(N9104),NOT(N9105),N9106)</f>
        <v>0</v>
      </c>
    </row>
    <row r="9107" spans="1:15" x14ac:dyDescent="0.25">
      <c r="A9107" t="s">
        <v>13</v>
      </c>
      <c r="B9107" t="s">
        <v>17</v>
      </c>
      <c r="C9107">
        <v>11</v>
      </c>
      <c r="D9107">
        <v>17</v>
      </c>
      <c r="E9107" t="b">
        <v>0</v>
      </c>
      <c r="F9107">
        <v>1E-3</v>
      </c>
      <c r="G9107">
        <v>256</v>
      </c>
      <c r="H9107">
        <v>1</v>
      </c>
      <c r="I9107">
        <v>2</v>
      </c>
      <c r="J9107">
        <v>1</v>
      </c>
      <c r="K9107">
        <v>0</v>
      </c>
      <c r="L9107">
        <v>0</v>
      </c>
      <c r="M9107">
        <f t="shared" si="18447"/>
        <v>255</v>
      </c>
      <c r="N9107" t="b">
        <f t="shared" ref="N9107" si="18480">AND(MIN($F9107,$F9108,$F9109)=$F9107,MAX($H9107,$H9108,$H9109)=$H9107)</f>
        <v>0</v>
      </c>
      <c r="O9107" t="b">
        <f t="shared" ref="O9107" si="18481">AND(N9107,NOT(N9108),NOT(N9109))</f>
        <v>0</v>
      </c>
    </row>
    <row r="9108" spans="1:15" x14ac:dyDescent="0.25">
      <c r="A9108" t="s">
        <v>15</v>
      </c>
      <c r="B9108" t="s">
        <v>17</v>
      </c>
      <c r="C9108">
        <v>11</v>
      </c>
      <c r="D9108">
        <v>17</v>
      </c>
      <c r="E9108" t="b">
        <v>0</v>
      </c>
      <c r="F9108">
        <v>0</v>
      </c>
      <c r="G9108">
        <v>256</v>
      </c>
      <c r="H9108">
        <v>1</v>
      </c>
      <c r="I9108">
        <v>1</v>
      </c>
      <c r="J9108">
        <v>1</v>
      </c>
      <c r="K9108">
        <v>0</v>
      </c>
      <c r="L9108">
        <v>0</v>
      </c>
      <c r="M9108">
        <f t="shared" si="18447"/>
        <v>255</v>
      </c>
      <c r="N9108" t="b">
        <f t="shared" ref="N9108" si="18482">AND(MIN($F9107,$F9108,$F9109)=$F9108,MAX($H9107,$H9108,$H9109)=$H9108)</f>
        <v>1</v>
      </c>
      <c r="O9108" t="b">
        <f t="shared" ref="O9108" si="18483">AND(NOT(N9107),N9108,NOT(N9109))</f>
        <v>1</v>
      </c>
    </row>
    <row r="9109" spans="1:15" x14ac:dyDescent="0.25">
      <c r="A9109" t="s">
        <v>19</v>
      </c>
      <c r="B9109" t="s">
        <v>17</v>
      </c>
      <c r="C9109">
        <v>11</v>
      </c>
      <c r="D9109">
        <v>17</v>
      </c>
      <c r="E9109" t="b">
        <v>0</v>
      </c>
      <c r="F9109">
        <v>1E-3</v>
      </c>
      <c r="G9109">
        <v>256</v>
      </c>
      <c r="H9109">
        <v>1</v>
      </c>
      <c r="I9109">
        <v>2</v>
      </c>
      <c r="J9109">
        <v>1</v>
      </c>
      <c r="K9109">
        <v>0</v>
      </c>
      <c r="L9109">
        <v>0</v>
      </c>
      <c r="M9109">
        <f t="shared" si="18447"/>
        <v>255</v>
      </c>
      <c r="N9109" t="b">
        <f t="shared" ref="N9109" si="18484">AND(MIN($F9107,$F9108,$F9109)=$F9109,MAX($H9107,$H9108,$H9109)=$H9109)</f>
        <v>0</v>
      </c>
      <c r="O9109" t="b">
        <f t="shared" ref="O9109" si="18485">AND(NOT(N9107),NOT(N9108),N9109)</f>
        <v>0</v>
      </c>
    </row>
    <row r="9110" spans="1:15" x14ac:dyDescent="0.25">
      <c r="A9110" t="s">
        <v>13</v>
      </c>
      <c r="B9110" t="s">
        <v>17</v>
      </c>
      <c r="C9110">
        <v>11</v>
      </c>
      <c r="D9110">
        <v>18</v>
      </c>
      <c r="E9110" t="b">
        <v>0</v>
      </c>
      <c r="F9110">
        <v>1E-3</v>
      </c>
      <c r="G9110">
        <v>256</v>
      </c>
      <c r="H9110">
        <v>1</v>
      </c>
      <c r="I9110">
        <v>2</v>
      </c>
      <c r="J9110">
        <v>1</v>
      </c>
      <c r="K9110">
        <v>0</v>
      </c>
      <c r="L9110">
        <v>0</v>
      </c>
      <c r="M9110">
        <f t="shared" si="18447"/>
        <v>255</v>
      </c>
      <c r="N9110" t="b">
        <f t="shared" ref="N9110" si="18486">AND(MIN($F9110,$F9111,$F9112)=$F9110,MAX($H9110,$H9111,$H9112)=$H9110)</f>
        <v>0</v>
      </c>
      <c r="O9110" t="b">
        <f t="shared" ref="O9110" si="18487">AND(N9110,NOT(N9111),NOT(N9112))</f>
        <v>0</v>
      </c>
    </row>
    <row r="9111" spans="1:15" x14ac:dyDescent="0.25">
      <c r="A9111" t="s">
        <v>15</v>
      </c>
      <c r="B9111" t="s">
        <v>17</v>
      </c>
      <c r="C9111">
        <v>11</v>
      </c>
      <c r="D9111">
        <v>18</v>
      </c>
      <c r="E9111" t="b">
        <v>0</v>
      </c>
      <c r="F9111">
        <v>0</v>
      </c>
      <c r="G9111">
        <v>256</v>
      </c>
      <c r="H9111">
        <v>1</v>
      </c>
      <c r="I9111">
        <v>1</v>
      </c>
      <c r="J9111">
        <v>1</v>
      </c>
      <c r="K9111">
        <v>0</v>
      </c>
      <c r="L9111">
        <v>0</v>
      </c>
      <c r="M9111">
        <f t="shared" si="18447"/>
        <v>255</v>
      </c>
      <c r="N9111" t="b">
        <f t="shared" ref="N9111" si="18488">AND(MIN($F9110,$F9111,$F9112)=$F9111,MAX($H9110,$H9111,$H9112)=$H9111)</f>
        <v>1</v>
      </c>
      <c r="O9111" t="b">
        <f t="shared" ref="O9111" si="18489">AND(NOT(N9110),N9111,NOT(N9112))</f>
        <v>1</v>
      </c>
    </row>
    <row r="9112" spans="1:15" x14ac:dyDescent="0.25">
      <c r="A9112" t="s">
        <v>19</v>
      </c>
      <c r="B9112" t="s">
        <v>17</v>
      </c>
      <c r="C9112">
        <v>11</v>
      </c>
      <c r="D9112">
        <v>18</v>
      </c>
      <c r="E9112" t="b">
        <v>0</v>
      </c>
      <c r="F9112">
        <v>1E-3</v>
      </c>
      <c r="G9112">
        <v>256</v>
      </c>
      <c r="H9112">
        <v>1</v>
      </c>
      <c r="I9112">
        <v>2</v>
      </c>
      <c r="J9112">
        <v>1</v>
      </c>
      <c r="K9112">
        <v>0</v>
      </c>
      <c r="L9112">
        <v>0</v>
      </c>
      <c r="M9112">
        <f t="shared" si="18447"/>
        <v>255</v>
      </c>
      <c r="N9112" t="b">
        <f t="shared" ref="N9112" si="18490">AND(MIN($F9110,$F9111,$F9112)=$F9112,MAX($H9110,$H9111,$H9112)=$H9112)</f>
        <v>0</v>
      </c>
      <c r="O9112" t="b">
        <f t="shared" ref="O9112" si="18491">AND(NOT(N9110),NOT(N9111),N9112)</f>
        <v>0</v>
      </c>
    </row>
    <row r="9113" spans="1:15" x14ac:dyDescent="0.25">
      <c r="A9113" t="s">
        <v>13</v>
      </c>
      <c r="B9113" t="s">
        <v>17</v>
      </c>
      <c r="C9113">
        <v>11</v>
      </c>
      <c r="D9113">
        <v>19</v>
      </c>
      <c r="E9113" t="b">
        <v>0</v>
      </c>
      <c r="F9113">
        <v>0</v>
      </c>
      <c r="G9113">
        <v>256</v>
      </c>
      <c r="H9113">
        <v>1</v>
      </c>
      <c r="I9113">
        <v>2</v>
      </c>
      <c r="J9113">
        <v>1</v>
      </c>
      <c r="K9113">
        <v>0</v>
      </c>
      <c r="L9113">
        <v>0</v>
      </c>
      <c r="M9113">
        <f t="shared" si="18447"/>
        <v>255</v>
      </c>
      <c r="N9113" t="b">
        <f t="shared" ref="N9113" si="18492">AND(MIN($F9113,$F9114,$F9115)=$F9113,MAX($H9113,$H9114,$H9115)=$H9113)</f>
        <v>1</v>
      </c>
      <c r="O9113" t="b">
        <f t="shared" ref="O9113" si="18493">AND(N9113,NOT(N9114),NOT(N9115))</f>
        <v>1</v>
      </c>
    </row>
    <row r="9114" spans="1:15" x14ac:dyDescent="0.25">
      <c r="A9114" t="s">
        <v>15</v>
      </c>
      <c r="B9114" t="s">
        <v>17</v>
      </c>
      <c r="C9114">
        <v>11</v>
      </c>
      <c r="D9114">
        <v>19</v>
      </c>
      <c r="E9114" t="b">
        <v>0</v>
      </c>
      <c r="F9114">
        <v>1E-3</v>
      </c>
      <c r="G9114">
        <v>256</v>
      </c>
      <c r="H9114">
        <v>1</v>
      </c>
      <c r="I9114">
        <v>1</v>
      </c>
      <c r="J9114">
        <v>1</v>
      </c>
      <c r="K9114">
        <v>0</v>
      </c>
      <c r="L9114">
        <v>0</v>
      </c>
      <c r="M9114">
        <f t="shared" si="18447"/>
        <v>255</v>
      </c>
      <c r="N9114" t="b">
        <f t="shared" ref="N9114" si="18494">AND(MIN($F9113,$F9114,$F9115)=$F9114,MAX($H9113,$H9114,$H9115)=$H9114)</f>
        <v>0</v>
      </c>
      <c r="O9114" t="b">
        <f t="shared" ref="O9114" si="18495">AND(NOT(N9113),N9114,NOT(N9115))</f>
        <v>0</v>
      </c>
    </row>
    <row r="9115" spans="1:15" x14ac:dyDescent="0.25">
      <c r="A9115" t="s">
        <v>19</v>
      </c>
      <c r="B9115" t="s">
        <v>17</v>
      </c>
      <c r="C9115">
        <v>11</v>
      </c>
      <c r="D9115">
        <v>19</v>
      </c>
      <c r="E9115" t="b">
        <v>0</v>
      </c>
      <c r="F9115">
        <v>1E-3</v>
      </c>
      <c r="G9115">
        <v>256</v>
      </c>
      <c r="H9115">
        <v>1</v>
      </c>
      <c r="I9115">
        <v>2</v>
      </c>
      <c r="J9115">
        <v>1</v>
      </c>
      <c r="K9115">
        <v>0</v>
      </c>
      <c r="L9115">
        <v>0</v>
      </c>
      <c r="M9115">
        <f t="shared" si="18447"/>
        <v>255</v>
      </c>
      <c r="N9115" t="b">
        <f t="shared" ref="N9115" si="18496">AND(MIN($F9113,$F9114,$F9115)=$F9115,MAX($H9113,$H9114,$H9115)=$H9115)</f>
        <v>0</v>
      </c>
      <c r="O9115" t="b">
        <f t="shared" ref="O9115" si="18497">AND(NOT(N9113),NOT(N9114),N9115)</f>
        <v>0</v>
      </c>
    </row>
    <row r="9116" spans="1:15" x14ac:dyDescent="0.25">
      <c r="A9116" t="s">
        <v>13</v>
      </c>
      <c r="B9116" t="s">
        <v>17</v>
      </c>
      <c r="C9116">
        <v>11</v>
      </c>
      <c r="D9116">
        <v>1</v>
      </c>
      <c r="E9116" t="b">
        <v>0</v>
      </c>
      <c r="F9116">
        <v>7.0000000000000001E-3</v>
      </c>
      <c r="G9116">
        <v>256</v>
      </c>
      <c r="H9116">
        <v>16</v>
      </c>
      <c r="I9116">
        <v>89</v>
      </c>
      <c r="J9116">
        <v>47</v>
      </c>
      <c r="K9116">
        <v>8</v>
      </c>
      <c r="L9116">
        <v>4</v>
      </c>
      <c r="M9116">
        <f t="shared" si="18447"/>
        <v>240</v>
      </c>
      <c r="N9116" t="b">
        <f t="shared" ref="N9116" si="18498">AND(MIN($F9116,$F9117,$F9118)=$F9116,MAX($H9116,$H9117,$H9118)=$H9116)</f>
        <v>0</v>
      </c>
      <c r="O9116" t="b">
        <f t="shared" ref="O9116" si="18499">AND(N9116,NOT(N9117),NOT(N9118))</f>
        <v>0</v>
      </c>
    </row>
    <row r="9117" spans="1:15" x14ac:dyDescent="0.25">
      <c r="A9117" t="s">
        <v>15</v>
      </c>
      <c r="B9117" t="s">
        <v>17</v>
      </c>
      <c r="C9117">
        <v>11</v>
      </c>
      <c r="D9117">
        <v>1</v>
      </c>
      <c r="E9117" t="b">
        <v>0</v>
      </c>
      <c r="F9117">
        <v>4.0000000000000001E-3</v>
      </c>
      <c r="G9117">
        <v>256</v>
      </c>
      <c r="H9117">
        <v>16</v>
      </c>
      <c r="I9117">
        <v>137</v>
      </c>
      <c r="J9117">
        <v>131</v>
      </c>
      <c r="K9117">
        <v>50</v>
      </c>
      <c r="L9117">
        <v>5</v>
      </c>
      <c r="M9117">
        <f t="shared" si="18447"/>
        <v>240</v>
      </c>
      <c r="N9117" t="b">
        <f t="shared" ref="N9117" si="18500">AND(MIN($F9116,$F9117,$F9118)=$F9117,MAX($H9116,$H9117,$H9118)=$H9117)</f>
        <v>1</v>
      </c>
      <c r="O9117" t="b">
        <f t="shared" ref="O9117" si="18501">AND(NOT(N9116),N9117,NOT(N9118))</f>
        <v>0</v>
      </c>
    </row>
    <row r="9118" spans="1:15" x14ac:dyDescent="0.25">
      <c r="A9118" t="s">
        <v>19</v>
      </c>
      <c r="B9118" t="s">
        <v>17</v>
      </c>
      <c r="C9118">
        <v>11</v>
      </c>
      <c r="D9118">
        <v>1</v>
      </c>
      <c r="E9118" t="b">
        <v>0</v>
      </c>
      <c r="F9118">
        <v>4.0000000000000001E-3</v>
      </c>
      <c r="G9118">
        <v>256</v>
      </c>
      <c r="H9118">
        <v>16</v>
      </c>
      <c r="I9118">
        <v>89</v>
      </c>
      <c r="J9118">
        <v>47</v>
      </c>
      <c r="K9118">
        <v>8</v>
      </c>
      <c r="L9118">
        <v>4</v>
      </c>
      <c r="M9118">
        <f t="shared" si="18447"/>
        <v>240</v>
      </c>
      <c r="N9118" t="b">
        <f t="shared" ref="N9118" si="18502">AND(MIN($F9116,$F9117,$F9118)=$F9118,MAX($H9116,$H9117,$H9118)=$H9118)</f>
        <v>1</v>
      </c>
      <c r="O9118" t="b">
        <f t="shared" ref="O9118" si="18503">AND(NOT(N9116),NOT(N9117),N9118)</f>
        <v>0</v>
      </c>
    </row>
    <row r="9119" spans="1:15" x14ac:dyDescent="0.25">
      <c r="A9119" t="s">
        <v>13</v>
      </c>
      <c r="B9119" t="s">
        <v>17</v>
      </c>
      <c r="C9119">
        <v>11</v>
      </c>
      <c r="D9119">
        <v>20</v>
      </c>
      <c r="E9119" t="b">
        <v>0</v>
      </c>
      <c r="F9119">
        <v>1E-3</v>
      </c>
      <c r="G9119">
        <v>256</v>
      </c>
      <c r="H9119">
        <v>1</v>
      </c>
      <c r="I9119">
        <v>2</v>
      </c>
      <c r="J9119">
        <v>1</v>
      </c>
      <c r="K9119">
        <v>0</v>
      </c>
      <c r="L9119">
        <v>0</v>
      </c>
      <c r="M9119">
        <f t="shared" si="18447"/>
        <v>255</v>
      </c>
      <c r="N9119" t="b">
        <f t="shared" ref="N9119" si="18504">AND(MIN($F9119,$F9120,$F9121)=$F9119,MAX($H9119,$H9120,$H9121)=$H9119)</f>
        <v>0</v>
      </c>
      <c r="O9119" t="b">
        <f t="shared" ref="O9119" si="18505">AND(N9119,NOT(N9120),NOT(N9121))</f>
        <v>0</v>
      </c>
    </row>
    <row r="9120" spans="1:15" x14ac:dyDescent="0.25">
      <c r="A9120" t="s">
        <v>15</v>
      </c>
      <c r="B9120" t="s">
        <v>17</v>
      </c>
      <c r="C9120">
        <v>11</v>
      </c>
      <c r="D9120">
        <v>20</v>
      </c>
      <c r="E9120" t="b">
        <v>0</v>
      </c>
      <c r="F9120">
        <v>0</v>
      </c>
      <c r="G9120">
        <v>256</v>
      </c>
      <c r="H9120">
        <v>1</v>
      </c>
      <c r="I9120">
        <v>1</v>
      </c>
      <c r="J9120">
        <v>1</v>
      </c>
      <c r="K9120">
        <v>0</v>
      </c>
      <c r="L9120">
        <v>0</v>
      </c>
      <c r="M9120">
        <f t="shared" si="18447"/>
        <v>255</v>
      </c>
      <c r="N9120" t="b">
        <f t="shared" ref="N9120" si="18506">AND(MIN($F9119,$F9120,$F9121)=$F9120,MAX($H9119,$H9120,$H9121)=$H9120)</f>
        <v>1</v>
      </c>
      <c r="O9120" t="b">
        <f t="shared" ref="O9120" si="18507">AND(NOT(N9119),N9120,NOT(N9121))</f>
        <v>1</v>
      </c>
    </row>
    <row r="9121" spans="1:15" x14ac:dyDescent="0.25">
      <c r="A9121" t="s">
        <v>19</v>
      </c>
      <c r="B9121" t="s">
        <v>17</v>
      </c>
      <c r="C9121">
        <v>11</v>
      </c>
      <c r="D9121">
        <v>20</v>
      </c>
      <c r="E9121" t="b">
        <v>0</v>
      </c>
      <c r="F9121">
        <v>2E-3</v>
      </c>
      <c r="G9121">
        <v>256</v>
      </c>
      <c r="H9121">
        <v>1</v>
      </c>
      <c r="I9121">
        <v>2</v>
      </c>
      <c r="J9121">
        <v>1</v>
      </c>
      <c r="K9121">
        <v>0</v>
      </c>
      <c r="L9121">
        <v>0</v>
      </c>
      <c r="M9121">
        <f t="shared" si="18447"/>
        <v>255</v>
      </c>
      <c r="N9121" t="b">
        <f t="shared" ref="N9121" si="18508">AND(MIN($F9119,$F9120,$F9121)=$F9121,MAX($H9119,$H9120,$H9121)=$H9121)</f>
        <v>0</v>
      </c>
      <c r="O9121" t="b">
        <f t="shared" ref="O9121" si="18509">AND(NOT(N9119),NOT(N9120),N9121)</f>
        <v>0</v>
      </c>
    </row>
    <row r="9122" spans="1:15" x14ac:dyDescent="0.25">
      <c r="A9122" t="s">
        <v>13</v>
      </c>
      <c r="B9122" t="s">
        <v>17</v>
      </c>
      <c r="C9122">
        <v>11</v>
      </c>
      <c r="D9122">
        <v>21</v>
      </c>
      <c r="E9122" t="b">
        <v>0</v>
      </c>
      <c r="F9122">
        <v>1E-3</v>
      </c>
      <c r="G9122">
        <v>256</v>
      </c>
      <c r="H9122">
        <v>1</v>
      </c>
      <c r="I9122">
        <v>2</v>
      </c>
      <c r="J9122">
        <v>1</v>
      </c>
      <c r="K9122">
        <v>0</v>
      </c>
      <c r="L9122">
        <v>0</v>
      </c>
      <c r="M9122">
        <f t="shared" si="18447"/>
        <v>255</v>
      </c>
      <c r="N9122" t="b">
        <f t="shared" ref="N9122" si="18510">AND(MIN($F9122,$F9123,$F9124)=$F9122,MAX($H9122,$H9123,$H9124)=$H9122)</f>
        <v>0</v>
      </c>
      <c r="O9122" t="b">
        <f t="shared" ref="O9122" si="18511">AND(N9122,NOT(N9123),NOT(N9124))</f>
        <v>0</v>
      </c>
    </row>
    <row r="9123" spans="1:15" x14ac:dyDescent="0.25">
      <c r="A9123" t="s">
        <v>15</v>
      </c>
      <c r="B9123" t="s">
        <v>17</v>
      </c>
      <c r="C9123">
        <v>11</v>
      </c>
      <c r="D9123">
        <v>21</v>
      </c>
      <c r="E9123" t="b">
        <v>0</v>
      </c>
      <c r="F9123">
        <v>1E-3</v>
      </c>
      <c r="G9123">
        <v>256</v>
      </c>
      <c r="H9123">
        <v>1</v>
      </c>
      <c r="I9123">
        <v>1</v>
      </c>
      <c r="J9123">
        <v>1</v>
      </c>
      <c r="K9123">
        <v>0</v>
      </c>
      <c r="L9123">
        <v>0</v>
      </c>
      <c r="M9123">
        <f t="shared" si="18447"/>
        <v>255</v>
      </c>
      <c r="N9123" t="b">
        <f t="shared" ref="N9123" si="18512">AND(MIN($F9122,$F9123,$F9124)=$F9123,MAX($H9122,$H9123,$H9124)=$H9123)</f>
        <v>0</v>
      </c>
      <c r="O9123" t="b">
        <f t="shared" ref="O9123" si="18513">AND(NOT(N9122),N9123,NOT(N9124))</f>
        <v>0</v>
      </c>
    </row>
    <row r="9124" spans="1:15" x14ac:dyDescent="0.25">
      <c r="A9124" t="s">
        <v>19</v>
      </c>
      <c r="B9124" t="s">
        <v>17</v>
      </c>
      <c r="C9124">
        <v>11</v>
      </c>
      <c r="D9124">
        <v>21</v>
      </c>
      <c r="E9124" t="b">
        <v>0</v>
      </c>
      <c r="F9124">
        <v>0</v>
      </c>
      <c r="G9124">
        <v>256</v>
      </c>
      <c r="H9124">
        <v>1</v>
      </c>
      <c r="I9124">
        <v>2</v>
      </c>
      <c r="J9124">
        <v>1</v>
      </c>
      <c r="K9124">
        <v>0</v>
      </c>
      <c r="L9124">
        <v>0</v>
      </c>
      <c r="M9124">
        <f t="shared" si="18447"/>
        <v>255</v>
      </c>
      <c r="N9124" t="b">
        <f t="shared" ref="N9124" si="18514">AND(MIN($F9122,$F9123,$F9124)=$F9124,MAX($H9122,$H9123,$H9124)=$H9124)</f>
        <v>1</v>
      </c>
      <c r="O9124" t="b">
        <f t="shared" ref="O9124" si="18515">AND(NOT(N9122),NOT(N9123),N9124)</f>
        <v>1</v>
      </c>
    </row>
    <row r="9125" spans="1:15" x14ac:dyDescent="0.25">
      <c r="A9125" t="s">
        <v>13</v>
      </c>
      <c r="B9125" t="s">
        <v>17</v>
      </c>
      <c r="C9125">
        <v>11</v>
      </c>
      <c r="D9125">
        <v>22</v>
      </c>
      <c r="E9125" t="b">
        <v>0</v>
      </c>
      <c r="F9125">
        <v>0</v>
      </c>
      <c r="G9125">
        <v>256</v>
      </c>
      <c r="H9125">
        <v>1</v>
      </c>
      <c r="I9125">
        <v>2</v>
      </c>
      <c r="J9125">
        <v>1</v>
      </c>
      <c r="K9125">
        <v>0</v>
      </c>
      <c r="L9125">
        <v>0</v>
      </c>
      <c r="M9125">
        <f t="shared" si="18447"/>
        <v>255</v>
      </c>
      <c r="N9125" t="b">
        <f t="shared" ref="N9125" si="18516">AND(MIN($F9125,$F9126,$F9127)=$F9125,MAX($H9125,$H9126,$H9127)=$H9125)</f>
        <v>1</v>
      </c>
      <c r="O9125" t="b">
        <f t="shared" ref="O9125" si="18517">AND(N9125,NOT(N9126),NOT(N9127))</f>
        <v>0</v>
      </c>
    </row>
    <row r="9126" spans="1:15" x14ac:dyDescent="0.25">
      <c r="A9126" t="s">
        <v>15</v>
      </c>
      <c r="B9126" t="s">
        <v>17</v>
      </c>
      <c r="C9126">
        <v>11</v>
      </c>
      <c r="D9126">
        <v>22</v>
      </c>
      <c r="E9126" t="b">
        <v>0</v>
      </c>
      <c r="F9126">
        <v>0</v>
      </c>
      <c r="G9126">
        <v>256</v>
      </c>
      <c r="H9126">
        <v>1</v>
      </c>
      <c r="I9126">
        <v>1</v>
      </c>
      <c r="J9126">
        <v>1</v>
      </c>
      <c r="K9126">
        <v>0</v>
      </c>
      <c r="L9126">
        <v>0</v>
      </c>
      <c r="M9126">
        <f t="shared" si="18447"/>
        <v>255</v>
      </c>
      <c r="N9126" t="b">
        <f t="shared" ref="N9126" si="18518">AND(MIN($F9125,$F9126,$F9127)=$F9126,MAX($H9125,$H9126,$H9127)=$H9126)</f>
        <v>1</v>
      </c>
      <c r="O9126" t="b">
        <f t="shared" ref="O9126" si="18519">AND(NOT(N9125),N9126,NOT(N9127))</f>
        <v>0</v>
      </c>
    </row>
    <row r="9127" spans="1:15" x14ac:dyDescent="0.25">
      <c r="A9127" t="s">
        <v>19</v>
      </c>
      <c r="B9127" t="s">
        <v>17</v>
      </c>
      <c r="C9127">
        <v>11</v>
      </c>
      <c r="D9127">
        <v>22</v>
      </c>
      <c r="E9127" t="b">
        <v>0</v>
      </c>
      <c r="F9127">
        <v>0</v>
      </c>
      <c r="G9127">
        <v>256</v>
      </c>
      <c r="H9127">
        <v>1</v>
      </c>
      <c r="I9127">
        <v>2</v>
      </c>
      <c r="J9127">
        <v>1</v>
      </c>
      <c r="K9127">
        <v>0</v>
      </c>
      <c r="L9127">
        <v>0</v>
      </c>
      <c r="M9127">
        <f t="shared" si="18447"/>
        <v>255</v>
      </c>
      <c r="N9127" t="b">
        <f t="shared" ref="N9127" si="18520">AND(MIN($F9125,$F9126,$F9127)=$F9127,MAX($H9125,$H9126,$H9127)=$H9127)</f>
        <v>1</v>
      </c>
      <c r="O9127" t="b">
        <f t="shared" ref="O9127" si="18521">AND(NOT(N9125),NOT(N9126),N9127)</f>
        <v>0</v>
      </c>
    </row>
    <row r="9128" spans="1:15" x14ac:dyDescent="0.25">
      <c r="A9128" t="s">
        <v>13</v>
      </c>
      <c r="B9128" t="s">
        <v>17</v>
      </c>
      <c r="C9128">
        <v>11</v>
      </c>
      <c r="D9128">
        <v>23</v>
      </c>
      <c r="E9128" t="b">
        <v>0</v>
      </c>
      <c r="F9128">
        <v>1E-3</v>
      </c>
      <c r="G9128">
        <v>256</v>
      </c>
      <c r="H9128">
        <v>1</v>
      </c>
      <c r="I9128">
        <v>2</v>
      </c>
      <c r="J9128">
        <v>1</v>
      </c>
      <c r="K9128">
        <v>0</v>
      </c>
      <c r="L9128">
        <v>0</v>
      </c>
      <c r="M9128">
        <f t="shared" si="18447"/>
        <v>255</v>
      </c>
      <c r="N9128" t="b">
        <f t="shared" ref="N9128" si="18522">AND(MIN($F9128,$F9129,$F9130)=$F9128,MAX($H9128,$H9129,$H9130)=$H9128)</f>
        <v>0</v>
      </c>
      <c r="O9128" t="b">
        <f t="shared" ref="O9128" si="18523">AND(N9128,NOT(N9129),NOT(N9130))</f>
        <v>0</v>
      </c>
    </row>
    <row r="9129" spans="1:15" x14ac:dyDescent="0.25">
      <c r="A9129" t="s">
        <v>15</v>
      </c>
      <c r="B9129" t="s">
        <v>17</v>
      </c>
      <c r="C9129">
        <v>11</v>
      </c>
      <c r="D9129">
        <v>23</v>
      </c>
      <c r="E9129" t="b">
        <v>0</v>
      </c>
      <c r="F9129">
        <v>0</v>
      </c>
      <c r="G9129">
        <v>256</v>
      </c>
      <c r="H9129">
        <v>1</v>
      </c>
      <c r="I9129">
        <v>1</v>
      </c>
      <c r="J9129">
        <v>1</v>
      </c>
      <c r="K9129">
        <v>0</v>
      </c>
      <c r="L9129">
        <v>0</v>
      </c>
      <c r="M9129">
        <f t="shared" si="18447"/>
        <v>255</v>
      </c>
      <c r="N9129" t="b">
        <f t="shared" ref="N9129" si="18524">AND(MIN($F9128,$F9129,$F9130)=$F9129,MAX($H9128,$H9129,$H9130)=$H9129)</f>
        <v>1</v>
      </c>
      <c r="O9129" t="b">
        <f t="shared" ref="O9129" si="18525">AND(NOT(N9128),N9129,NOT(N9130))</f>
        <v>1</v>
      </c>
    </row>
    <row r="9130" spans="1:15" x14ac:dyDescent="0.25">
      <c r="A9130" t="s">
        <v>19</v>
      </c>
      <c r="B9130" t="s">
        <v>17</v>
      </c>
      <c r="C9130">
        <v>11</v>
      </c>
      <c r="D9130">
        <v>23</v>
      </c>
      <c r="E9130" t="b">
        <v>0</v>
      </c>
      <c r="F9130">
        <v>1E-3</v>
      </c>
      <c r="G9130">
        <v>256</v>
      </c>
      <c r="H9130">
        <v>1</v>
      </c>
      <c r="I9130">
        <v>2</v>
      </c>
      <c r="J9130">
        <v>1</v>
      </c>
      <c r="K9130">
        <v>0</v>
      </c>
      <c r="L9130">
        <v>0</v>
      </c>
      <c r="M9130">
        <f t="shared" si="18447"/>
        <v>255</v>
      </c>
      <c r="N9130" t="b">
        <f t="shared" ref="N9130" si="18526">AND(MIN($F9128,$F9129,$F9130)=$F9130,MAX($H9128,$H9129,$H9130)=$H9130)</f>
        <v>0</v>
      </c>
      <c r="O9130" t="b">
        <f t="shared" ref="O9130" si="18527">AND(NOT(N9128),NOT(N9129),N9130)</f>
        <v>0</v>
      </c>
    </row>
    <row r="9131" spans="1:15" x14ac:dyDescent="0.25">
      <c r="A9131" t="s">
        <v>13</v>
      </c>
      <c r="B9131" t="s">
        <v>17</v>
      </c>
      <c r="C9131">
        <v>11</v>
      </c>
      <c r="D9131">
        <v>24</v>
      </c>
      <c r="E9131" t="b">
        <v>0</v>
      </c>
      <c r="F9131">
        <v>1E-3</v>
      </c>
      <c r="G9131">
        <v>256</v>
      </c>
      <c r="H9131">
        <v>1</v>
      </c>
      <c r="I9131">
        <v>2</v>
      </c>
      <c r="J9131">
        <v>1</v>
      </c>
      <c r="K9131">
        <v>0</v>
      </c>
      <c r="L9131">
        <v>0</v>
      </c>
      <c r="M9131">
        <f t="shared" si="18447"/>
        <v>255</v>
      </c>
      <c r="N9131" t="b">
        <f t="shared" ref="N9131" si="18528">AND(MIN($F9131,$F9132,$F9133)=$F9131,MAX($H9131,$H9132,$H9133)=$H9131)</f>
        <v>0</v>
      </c>
      <c r="O9131" t="b">
        <f t="shared" ref="O9131" si="18529">AND(N9131,NOT(N9132),NOT(N9133))</f>
        <v>0</v>
      </c>
    </row>
    <row r="9132" spans="1:15" x14ac:dyDescent="0.25">
      <c r="A9132" t="s">
        <v>15</v>
      </c>
      <c r="B9132" t="s">
        <v>17</v>
      </c>
      <c r="C9132">
        <v>11</v>
      </c>
      <c r="D9132">
        <v>24</v>
      </c>
      <c r="E9132" t="b">
        <v>0</v>
      </c>
      <c r="F9132">
        <v>0</v>
      </c>
      <c r="G9132">
        <v>256</v>
      </c>
      <c r="H9132">
        <v>1</v>
      </c>
      <c r="I9132">
        <v>1</v>
      </c>
      <c r="J9132">
        <v>1</v>
      </c>
      <c r="K9132">
        <v>0</v>
      </c>
      <c r="L9132">
        <v>0</v>
      </c>
      <c r="M9132">
        <f t="shared" si="18447"/>
        <v>255</v>
      </c>
      <c r="N9132" t="b">
        <f t="shared" ref="N9132" si="18530">AND(MIN($F9131,$F9132,$F9133)=$F9132,MAX($H9131,$H9132,$H9133)=$H9132)</f>
        <v>1</v>
      </c>
      <c r="O9132" t="b">
        <f t="shared" ref="O9132" si="18531">AND(NOT(N9131),N9132,NOT(N9133))</f>
        <v>0</v>
      </c>
    </row>
    <row r="9133" spans="1:15" x14ac:dyDescent="0.25">
      <c r="A9133" t="s">
        <v>19</v>
      </c>
      <c r="B9133" t="s">
        <v>17</v>
      </c>
      <c r="C9133">
        <v>11</v>
      </c>
      <c r="D9133">
        <v>24</v>
      </c>
      <c r="E9133" t="b">
        <v>0</v>
      </c>
      <c r="F9133">
        <v>0</v>
      </c>
      <c r="G9133">
        <v>256</v>
      </c>
      <c r="H9133">
        <v>1</v>
      </c>
      <c r="I9133">
        <v>2</v>
      </c>
      <c r="J9133">
        <v>1</v>
      </c>
      <c r="K9133">
        <v>0</v>
      </c>
      <c r="L9133">
        <v>0</v>
      </c>
      <c r="M9133">
        <f t="shared" si="18447"/>
        <v>255</v>
      </c>
      <c r="N9133" t="b">
        <f t="shared" ref="N9133" si="18532">AND(MIN($F9131,$F9132,$F9133)=$F9133,MAX($H9131,$H9132,$H9133)=$H9133)</f>
        <v>1</v>
      </c>
      <c r="O9133" t="b">
        <f t="shared" ref="O9133" si="18533">AND(NOT(N9131),NOT(N9132),N9133)</f>
        <v>0</v>
      </c>
    </row>
    <row r="9134" spans="1:15" x14ac:dyDescent="0.25">
      <c r="A9134" t="s">
        <v>13</v>
      </c>
      <c r="B9134" t="s">
        <v>17</v>
      </c>
      <c r="C9134">
        <v>11</v>
      </c>
      <c r="D9134">
        <v>25</v>
      </c>
      <c r="E9134" t="b">
        <v>0</v>
      </c>
      <c r="F9134">
        <v>0</v>
      </c>
      <c r="G9134">
        <v>256</v>
      </c>
      <c r="H9134">
        <v>1</v>
      </c>
      <c r="I9134">
        <v>2</v>
      </c>
      <c r="J9134">
        <v>1</v>
      </c>
      <c r="K9134">
        <v>0</v>
      </c>
      <c r="L9134">
        <v>0</v>
      </c>
      <c r="M9134">
        <f t="shared" si="18447"/>
        <v>255</v>
      </c>
      <c r="N9134" t="b">
        <f t="shared" ref="N9134" si="18534">AND(MIN($F9134,$F9135,$F9136)=$F9134,MAX($H9134,$H9135,$H9136)=$H9134)</f>
        <v>1</v>
      </c>
      <c r="O9134" t="b">
        <f t="shared" ref="O9134" si="18535">AND(N9134,NOT(N9135),NOT(N9136))</f>
        <v>1</v>
      </c>
    </row>
    <row r="9135" spans="1:15" x14ac:dyDescent="0.25">
      <c r="A9135" t="s">
        <v>15</v>
      </c>
      <c r="B9135" t="s">
        <v>17</v>
      </c>
      <c r="C9135">
        <v>11</v>
      </c>
      <c r="D9135">
        <v>25</v>
      </c>
      <c r="E9135" t="b">
        <v>0</v>
      </c>
      <c r="F9135">
        <v>1E-3</v>
      </c>
      <c r="G9135">
        <v>256</v>
      </c>
      <c r="H9135">
        <v>1</v>
      </c>
      <c r="I9135">
        <v>1</v>
      </c>
      <c r="J9135">
        <v>1</v>
      </c>
      <c r="K9135">
        <v>0</v>
      </c>
      <c r="L9135">
        <v>0</v>
      </c>
      <c r="M9135">
        <f t="shared" si="18447"/>
        <v>255</v>
      </c>
      <c r="N9135" t="b">
        <f t="shared" ref="N9135" si="18536">AND(MIN($F9134,$F9135,$F9136)=$F9135,MAX($H9134,$H9135,$H9136)=$H9135)</f>
        <v>0</v>
      </c>
      <c r="O9135" t="b">
        <f t="shared" ref="O9135" si="18537">AND(NOT(N9134),N9135,NOT(N9136))</f>
        <v>0</v>
      </c>
    </row>
    <row r="9136" spans="1:15" x14ac:dyDescent="0.25">
      <c r="A9136" t="s">
        <v>19</v>
      </c>
      <c r="B9136" t="s">
        <v>17</v>
      </c>
      <c r="C9136">
        <v>11</v>
      </c>
      <c r="D9136">
        <v>25</v>
      </c>
      <c r="E9136" t="b">
        <v>0</v>
      </c>
      <c r="F9136">
        <v>1E-3</v>
      </c>
      <c r="G9136">
        <v>256</v>
      </c>
      <c r="H9136">
        <v>1</v>
      </c>
      <c r="I9136">
        <v>2</v>
      </c>
      <c r="J9136">
        <v>1</v>
      </c>
      <c r="K9136">
        <v>0</v>
      </c>
      <c r="L9136">
        <v>0</v>
      </c>
      <c r="M9136">
        <f t="shared" si="18447"/>
        <v>255</v>
      </c>
      <c r="N9136" t="b">
        <f t="shared" ref="N9136" si="18538">AND(MIN($F9134,$F9135,$F9136)=$F9136,MAX($H9134,$H9135,$H9136)=$H9136)</f>
        <v>0</v>
      </c>
      <c r="O9136" t="b">
        <f t="shared" ref="O9136" si="18539">AND(NOT(N9134),NOT(N9135),N9136)</f>
        <v>0</v>
      </c>
    </row>
    <row r="9137" spans="1:15" x14ac:dyDescent="0.25">
      <c r="A9137" t="s">
        <v>13</v>
      </c>
      <c r="B9137" t="s">
        <v>17</v>
      </c>
      <c r="C9137">
        <v>11</v>
      </c>
      <c r="D9137">
        <v>26</v>
      </c>
      <c r="E9137" t="b">
        <v>0</v>
      </c>
      <c r="F9137">
        <v>0</v>
      </c>
      <c r="G9137">
        <v>256</v>
      </c>
      <c r="H9137">
        <v>1</v>
      </c>
      <c r="I9137">
        <v>2</v>
      </c>
      <c r="J9137">
        <v>1</v>
      </c>
      <c r="K9137">
        <v>0</v>
      </c>
      <c r="L9137">
        <v>0</v>
      </c>
      <c r="M9137">
        <f t="shared" si="18447"/>
        <v>255</v>
      </c>
      <c r="N9137" t="b">
        <f t="shared" ref="N9137" si="18540">AND(MIN($F9137,$F9138,$F9139)=$F9137,MAX($H9137,$H9138,$H9139)=$H9137)</f>
        <v>1</v>
      </c>
      <c r="O9137" t="b">
        <f t="shared" ref="O9137" si="18541">AND(N9137,NOT(N9138),NOT(N9139))</f>
        <v>1</v>
      </c>
    </row>
    <row r="9138" spans="1:15" x14ac:dyDescent="0.25">
      <c r="A9138" t="s">
        <v>15</v>
      </c>
      <c r="B9138" t="s">
        <v>17</v>
      </c>
      <c r="C9138">
        <v>11</v>
      </c>
      <c r="D9138">
        <v>26</v>
      </c>
      <c r="E9138" t="b">
        <v>0</v>
      </c>
      <c r="F9138">
        <v>1E-3</v>
      </c>
      <c r="G9138">
        <v>256</v>
      </c>
      <c r="H9138">
        <v>1</v>
      </c>
      <c r="I9138">
        <v>1</v>
      </c>
      <c r="J9138">
        <v>1</v>
      </c>
      <c r="K9138">
        <v>0</v>
      </c>
      <c r="L9138">
        <v>0</v>
      </c>
      <c r="M9138">
        <f t="shared" si="18447"/>
        <v>255</v>
      </c>
      <c r="N9138" t="b">
        <f t="shared" ref="N9138" si="18542">AND(MIN($F9137,$F9138,$F9139)=$F9138,MAX($H9137,$H9138,$H9139)=$H9138)</f>
        <v>0</v>
      </c>
      <c r="O9138" t="b">
        <f t="shared" ref="O9138" si="18543">AND(NOT(N9137),N9138,NOT(N9139))</f>
        <v>0</v>
      </c>
    </row>
    <row r="9139" spans="1:15" x14ac:dyDescent="0.25">
      <c r="A9139" t="s">
        <v>19</v>
      </c>
      <c r="B9139" t="s">
        <v>17</v>
      </c>
      <c r="C9139">
        <v>11</v>
      </c>
      <c r="D9139">
        <v>26</v>
      </c>
      <c r="E9139" t="b">
        <v>0</v>
      </c>
      <c r="F9139">
        <v>2E-3</v>
      </c>
      <c r="G9139">
        <v>256</v>
      </c>
      <c r="H9139">
        <v>1</v>
      </c>
      <c r="I9139">
        <v>2</v>
      </c>
      <c r="J9139">
        <v>1</v>
      </c>
      <c r="K9139">
        <v>0</v>
      </c>
      <c r="L9139">
        <v>0</v>
      </c>
      <c r="M9139">
        <f t="shared" si="18447"/>
        <v>255</v>
      </c>
      <c r="N9139" t="b">
        <f t="shared" ref="N9139" si="18544">AND(MIN($F9137,$F9138,$F9139)=$F9139,MAX($H9137,$H9138,$H9139)=$H9139)</f>
        <v>0</v>
      </c>
      <c r="O9139" t="b">
        <f t="shared" ref="O9139" si="18545">AND(NOT(N9137),NOT(N9138),N9139)</f>
        <v>0</v>
      </c>
    </row>
    <row r="9140" spans="1:15" x14ac:dyDescent="0.25">
      <c r="A9140" t="s">
        <v>13</v>
      </c>
      <c r="B9140" t="s">
        <v>17</v>
      </c>
      <c r="C9140">
        <v>11</v>
      </c>
      <c r="D9140">
        <v>27</v>
      </c>
      <c r="E9140" t="b">
        <v>0</v>
      </c>
      <c r="F9140">
        <v>0</v>
      </c>
      <c r="G9140">
        <v>256</v>
      </c>
      <c r="H9140">
        <v>1</v>
      </c>
      <c r="I9140">
        <v>2</v>
      </c>
      <c r="J9140">
        <v>1</v>
      </c>
      <c r="K9140">
        <v>0</v>
      </c>
      <c r="L9140">
        <v>0</v>
      </c>
      <c r="M9140">
        <f t="shared" si="18447"/>
        <v>255</v>
      </c>
      <c r="N9140" t="b">
        <f t="shared" ref="N9140" si="18546">AND(MIN($F9140,$F9141,$F9142)=$F9140,MAX($H9140,$H9141,$H9142)=$H9140)</f>
        <v>1</v>
      </c>
      <c r="O9140" t="b">
        <f t="shared" ref="O9140" si="18547">AND(N9140,NOT(N9141),NOT(N9142))</f>
        <v>0</v>
      </c>
    </row>
    <row r="9141" spans="1:15" x14ac:dyDescent="0.25">
      <c r="A9141" t="s">
        <v>15</v>
      </c>
      <c r="B9141" t="s">
        <v>17</v>
      </c>
      <c r="C9141">
        <v>11</v>
      </c>
      <c r="D9141">
        <v>27</v>
      </c>
      <c r="E9141" t="b">
        <v>0</v>
      </c>
      <c r="F9141">
        <v>2E-3</v>
      </c>
      <c r="G9141">
        <v>256</v>
      </c>
      <c r="H9141">
        <v>1</v>
      </c>
      <c r="I9141">
        <v>1</v>
      </c>
      <c r="J9141">
        <v>1</v>
      </c>
      <c r="K9141">
        <v>0</v>
      </c>
      <c r="L9141">
        <v>0</v>
      </c>
      <c r="M9141">
        <f t="shared" si="18447"/>
        <v>255</v>
      </c>
      <c r="N9141" t="b">
        <f t="shared" ref="N9141" si="18548">AND(MIN($F9140,$F9141,$F9142)=$F9141,MAX($H9140,$H9141,$H9142)=$H9141)</f>
        <v>0</v>
      </c>
      <c r="O9141" t="b">
        <f t="shared" ref="O9141" si="18549">AND(NOT(N9140),N9141,NOT(N9142))</f>
        <v>0</v>
      </c>
    </row>
    <row r="9142" spans="1:15" x14ac:dyDescent="0.25">
      <c r="A9142" t="s">
        <v>19</v>
      </c>
      <c r="B9142" t="s">
        <v>17</v>
      </c>
      <c r="C9142">
        <v>11</v>
      </c>
      <c r="D9142">
        <v>27</v>
      </c>
      <c r="E9142" t="b">
        <v>0</v>
      </c>
      <c r="F9142">
        <v>0</v>
      </c>
      <c r="G9142">
        <v>256</v>
      </c>
      <c r="H9142">
        <v>1</v>
      </c>
      <c r="I9142">
        <v>2</v>
      </c>
      <c r="J9142">
        <v>1</v>
      </c>
      <c r="K9142">
        <v>0</v>
      </c>
      <c r="L9142">
        <v>0</v>
      </c>
      <c r="M9142">
        <f t="shared" si="18447"/>
        <v>255</v>
      </c>
      <c r="N9142" t="b">
        <f t="shared" ref="N9142" si="18550">AND(MIN($F9140,$F9141,$F9142)=$F9142,MAX($H9140,$H9141,$H9142)=$H9142)</f>
        <v>1</v>
      </c>
      <c r="O9142" t="b">
        <f t="shared" ref="O9142" si="18551">AND(NOT(N9140),NOT(N9141),N9142)</f>
        <v>0</v>
      </c>
    </row>
    <row r="9143" spans="1:15" x14ac:dyDescent="0.25">
      <c r="A9143" t="s">
        <v>13</v>
      </c>
      <c r="B9143" t="s">
        <v>17</v>
      </c>
      <c r="C9143">
        <v>11</v>
      </c>
      <c r="D9143">
        <v>28</v>
      </c>
      <c r="E9143" t="b">
        <v>0</v>
      </c>
      <c r="F9143">
        <v>1E-3</v>
      </c>
      <c r="G9143">
        <v>256</v>
      </c>
      <c r="H9143">
        <v>1</v>
      </c>
      <c r="I9143">
        <v>2</v>
      </c>
      <c r="J9143">
        <v>1</v>
      </c>
      <c r="K9143">
        <v>0</v>
      </c>
      <c r="L9143">
        <v>0</v>
      </c>
      <c r="M9143">
        <f t="shared" si="18447"/>
        <v>255</v>
      </c>
      <c r="N9143" t="b">
        <f t="shared" ref="N9143" si="18552">AND(MIN($F9143,$F9144,$F9145)=$F9143,MAX($H9143,$H9144,$H9145)=$H9143)</f>
        <v>1</v>
      </c>
      <c r="O9143" t="b">
        <f t="shared" ref="O9143" si="18553">AND(N9143,NOT(N9144),NOT(N9145))</f>
        <v>0</v>
      </c>
    </row>
    <row r="9144" spans="1:15" x14ac:dyDescent="0.25">
      <c r="A9144" t="s">
        <v>15</v>
      </c>
      <c r="B9144" t="s">
        <v>17</v>
      </c>
      <c r="C9144">
        <v>11</v>
      </c>
      <c r="D9144">
        <v>28</v>
      </c>
      <c r="E9144" t="b">
        <v>0</v>
      </c>
      <c r="F9144">
        <v>1E-3</v>
      </c>
      <c r="G9144">
        <v>256</v>
      </c>
      <c r="H9144">
        <v>1</v>
      </c>
      <c r="I9144">
        <v>1</v>
      </c>
      <c r="J9144">
        <v>1</v>
      </c>
      <c r="K9144">
        <v>0</v>
      </c>
      <c r="L9144">
        <v>0</v>
      </c>
      <c r="M9144">
        <f t="shared" si="18447"/>
        <v>255</v>
      </c>
      <c r="N9144" t="b">
        <f t="shared" ref="N9144" si="18554">AND(MIN($F9143,$F9144,$F9145)=$F9144,MAX($H9143,$H9144,$H9145)=$H9144)</f>
        <v>1</v>
      </c>
      <c r="O9144" t="b">
        <f t="shared" ref="O9144" si="18555">AND(NOT(N9143),N9144,NOT(N9145))</f>
        <v>0</v>
      </c>
    </row>
    <row r="9145" spans="1:15" x14ac:dyDescent="0.25">
      <c r="A9145" t="s">
        <v>19</v>
      </c>
      <c r="B9145" t="s">
        <v>17</v>
      </c>
      <c r="C9145">
        <v>11</v>
      </c>
      <c r="D9145">
        <v>28</v>
      </c>
      <c r="E9145" t="b">
        <v>0</v>
      </c>
      <c r="F9145">
        <v>1E-3</v>
      </c>
      <c r="G9145">
        <v>256</v>
      </c>
      <c r="H9145">
        <v>1</v>
      </c>
      <c r="I9145">
        <v>2</v>
      </c>
      <c r="J9145">
        <v>1</v>
      </c>
      <c r="K9145">
        <v>0</v>
      </c>
      <c r="L9145">
        <v>0</v>
      </c>
      <c r="M9145">
        <f t="shared" si="18447"/>
        <v>255</v>
      </c>
      <c r="N9145" t="b">
        <f t="shared" ref="N9145" si="18556">AND(MIN($F9143,$F9144,$F9145)=$F9145,MAX($H9143,$H9144,$H9145)=$H9145)</f>
        <v>1</v>
      </c>
      <c r="O9145" t="b">
        <f t="shared" ref="O9145" si="18557">AND(NOT(N9143),NOT(N9144),N9145)</f>
        <v>0</v>
      </c>
    </row>
    <row r="9146" spans="1:15" x14ac:dyDescent="0.25">
      <c r="A9146" t="s">
        <v>13</v>
      </c>
      <c r="B9146" t="s">
        <v>17</v>
      </c>
      <c r="C9146">
        <v>11</v>
      </c>
      <c r="D9146">
        <v>29</v>
      </c>
      <c r="E9146" t="b">
        <v>0</v>
      </c>
      <c r="F9146">
        <v>0</v>
      </c>
      <c r="G9146">
        <v>256</v>
      </c>
      <c r="H9146">
        <v>1</v>
      </c>
      <c r="I9146">
        <v>2</v>
      </c>
      <c r="J9146">
        <v>1</v>
      </c>
      <c r="K9146">
        <v>0</v>
      </c>
      <c r="L9146">
        <v>0</v>
      </c>
      <c r="M9146">
        <f t="shared" si="18447"/>
        <v>255</v>
      </c>
      <c r="N9146" t="b">
        <f t="shared" ref="N9146" si="18558">AND(MIN($F9146,$F9147,$F9148)=$F9146,MAX($H9146,$H9147,$H9148)=$H9146)</f>
        <v>1</v>
      </c>
      <c r="O9146" t="b">
        <f t="shared" ref="O9146" si="18559">AND(N9146,NOT(N9147),NOT(N9148))</f>
        <v>0</v>
      </c>
    </row>
    <row r="9147" spans="1:15" x14ac:dyDescent="0.25">
      <c r="A9147" t="s">
        <v>15</v>
      </c>
      <c r="B9147" t="s">
        <v>17</v>
      </c>
      <c r="C9147">
        <v>11</v>
      </c>
      <c r="D9147">
        <v>29</v>
      </c>
      <c r="E9147" t="b">
        <v>0</v>
      </c>
      <c r="F9147">
        <v>0</v>
      </c>
      <c r="G9147">
        <v>256</v>
      </c>
      <c r="H9147">
        <v>1</v>
      </c>
      <c r="I9147">
        <v>1</v>
      </c>
      <c r="J9147">
        <v>1</v>
      </c>
      <c r="K9147">
        <v>0</v>
      </c>
      <c r="L9147">
        <v>0</v>
      </c>
      <c r="M9147">
        <f t="shared" si="18447"/>
        <v>255</v>
      </c>
      <c r="N9147" t="b">
        <f t="shared" ref="N9147" si="18560">AND(MIN($F9146,$F9147,$F9148)=$F9147,MAX($H9146,$H9147,$H9148)=$H9147)</f>
        <v>1</v>
      </c>
      <c r="O9147" t="b">
        <f t="shared" ref="O9147" si="18561">AND(NOT(N9146),N9147,NOT(N9148))</f>
        <v>0</v>
      </c>
    </row>
    <row r="9148" spans="1:15" x14ac:dyDescent="0.25">
      <c r="A9148" t="s">
        <v>19</v>
      </c>
      <c r="B9148" t="s">
        <v>17</v>
      </c>
      <c r="C9148">
        <v>11</v>
      </c>
      <c r="D9148">
        <v>29</v>
      </c>
      <c r="E9148" t="b">
        <v>0</v>
      </c>
      <c r="F9148">
        <v>1E-3</v>
      </c>
      <c r="G9148">
        <v>256</v>
      </c>
      <c r="H9148">
        <v>1</v>
      </c>
      <c r="I9148">
        <v>2</v>
      </c>
      <c r="J9148">
        <v>1</v>
      </c>
      <c r="K9148">
        <v>0</v>
      </c>
      <c r="L9148">
        <v>0</v>
      </c>
      <c r="M9148">
        <f t="shared" si="18447"/>
        <v>255</v>
      </c>
      <c r="N9148" t="b">
        <f t="shared" ref="N9148" si="18562">AND(MIN($F9146,$F9147,$F9148)=$F9148,MAX($H9146,$H9147,$H9148)=$H9148)</f>
        <v>0</v>
      </c>
      <c r="O9148" t="b">
        <f t="shared" ref="O9148" si="18563">AND(NOT(N9146),NOT(N9147),N9148)</f>
        <v>0</v>
      </c>
    </row>
    <row r="9149" spans="1:15" x14ac:dyDescent="0.25">
      <c r="A9149" t="s">
        <v>13</v>
      </c>
      <c r="B9149" t="s">
        <v>17</v>
      </c>
      <c r="C9149">
        <v>11</v>
      </c>
      <c r="D9149">
        <v>2</v>
      </c>
      <c r="E9149" t="b">
        <v>0</v>
      </c>
      <c r="F9149">
        <v>1.0999999999999999E-2</v>
      </c>
      <c r="G9149">
        <v>256</v>
      </c>
      <c r="H9149">
        <v>32</v>
      </c>
      <c r="I9149">
        <v>177</v>
      </c>
      <c r="J9149">
        <v>91</v>
      </c>
      <c r="K9149">
        <v>14</v>
      </c>
      <c r="L9149">
        <v>5</v>
      </c>
      <c r="M9149">
        <f t="shared" si="18447"/>
        <v>224</v>
      </c>
      <c r="N9149" t="b">
        <f t="shared" ref="N9149" si="18564">AND(MIN($F9149,$F9150,$F9151)=$F9149,MAX($H9149,$H9150,$H9151)=$H9149)</f>
        <v>0</v>
      </c>
      <c r="O9149" t="b">
        <f t="shared" ref="O9149" si="18565">AND(N9149,NOT(N9150),NOT(N9151))</f>
        <v>0</v>
      </c>
    </row>
    <row r="9150" spans="1:15" x14ac:dyDescent="0.25">
      <c r="A9150" t="s">
        <v>15</v>
      </c>
      <c r="B9150" t="s">
        <v>17</v>
      </c>
      <c r="C9150">
        <v>11</v>
      </c>
      <c r="D9150">
        <v>2</v>
      </c>
      <c r="E9150" t="b">
        <v>0</v>
      </c>
      <c r="F9150">
        <v>8.9999999999999993E-3</v>
      </c>
      <c r="G9150">
        <v>256</v>
      </c>
      <c r="H9150">
        <v>32</v>
      </c>
      <c r="I9150">
        <v>508</v>
      </c>
      <c r="J9150">
        <v>487</v>
      </c>
      <c r="K9150">
        <v>212</v>
      </c>
      <c r="L9150">
        <v>8</v>
      </c>
      <c r="M9150">
        <f t="shared" si="18447"/>
        <v>224</v>
      </c>
      <c r="N9150" t="b">
        <f t="shared" ref="N9150" si="18566">AND(MIN($F9149,$F9150,$F9151)=$F9150,MAX($H9149,$H9150,$H9151)=$H9150)</f>
        <v>1</v>
      </c>
      <c r="O9150" t="b">
        <f t="shared" ref="O9150" si="18567">AND(NOT(N9149),N9150,NOT(N9151))</f>
        <v>1</v>
      </c>
    </row>
    <row r="9151" spans="1:15" x14ac:dyDescent="0.25">
      <c r="A9151" t="s">
        <v>19</v>
      </c>
      <c r="B9151" t="s">
        <v>17</v>
      </c>
      <c r="C9151">
        <v>11</v>
      </c>
      <c r="D9151">
        <v>2</v>
      </c>
      <c r="E9151" t="b">
        <v>0</v>
      </c>
      <c r="F9151">
        <v>0.01</v>
      </c>
      <c r="G9151">
        <v>256</v>
      </c>
      <c r="H9151">
        <v>32</v>
      </c>
      <c r="I9151">
        <v>177</v>
      </c>
      <c r="J9151">
        <v>91</v>
      </c>
      <c r="K9151">
        <v>14</v>
      </c>
      <c r="L9151">
        <v>5</v>
      </c>
      <c r="M9151">
        <f t="shared" si="18447"/>
        <v>224</v>
      </c>
      <c r="N9151" t="b">
        <f t="shared" ref="N9151" si="18568">AND(MIN($F9149,$F9150,$F9151)=$F9151,MAX($H9149,$H9150,$H9151)=$H9151)</f>
        <v>0</v>
      </c>
      <c r="O9151" t="b">
        <f t="shared" ref="O9151" si="18569">AND(NOT(N9149),NOT(N9150),N9151)</f>
        <v>0</v>
      </c>
    </row>
    <row r="9152" spans="1:15" x14ac:dyDescent="0.25">
      <c r="A9152" t="s">
        <v>13</v>
      </c>
      <c r="B9152" t="s">
        <v>17</v>
      </c>
      <c r="C9152">
        <v>11</v>
      </c>
      <c r="D9152">
        <v>30</v>
      </c>
      <c r="E9152" t="b">
        <v>0</v>
      </c>
      <c r="F9152">
        <v>0</v>
      </c>
      <c r="G9152">
        <v>256</v>
      </c>
      <c r="H9152">
        <v>1</v>
      </c>
      <c r="I9152">
        <v>2</v>
      </c>
      <c r="J9152">
        <v>1</v>
      </c>
      <c r="K9152">
        <v>0</v>
      </c>
      <c r="L9152">
        <v>0</v>
      </c>
      <c r="M9152">
        <f t="shared" si="18447"/>
        <v>255</v>
      </c>
      <c r="N9152" t="b">
        <f t="shared" ref="N9152" si="18570">AND(MIN($F9152,$F9153,$F9154)=$F9152,MAX($H9152,$H9153,$H9154)=$H9152)</f>
        <v>1</v>
      </c>
      <c r="O9152" t="b">
        <f t="shared" ref="O9152" si="18571">AND(N9152,NOT(N9153),NOT(N9154))</f>
        <v>0</v>
      </c>
    </row>
    <row r="9153" spans="1:15" x14ac:dyDescent="0.25">
      <c r="A9153" t="s">
        <v>15</v>
      </c>
      <c r="B9153" t="s">
        <v>17</v>
      </c>
      <c r="C9153">
        <v>11</v>
      </c>
      <c r="D9153">
        <v>30</v>
      </c>
      <c r="E9153" t="b">
        <v>0</v>
      </c>
      <c r="F9153">
        <v>0</v>
      </c>
      <c r="G9153">
        <v>256</v>
      </c>
      <c r="H9153">
        <v>1</v>
      </c>
      <c r="I9153">
        <v>1</v>
      </c>
      <c r="J9153">
        <v>1</v>
      </c>
      <c r="K9153">
        <v>0</v>
      </c>
      <c r="L9153">
        <v>0</v>
      </c>
      <c r="M9153">
        <f t="shared" si="18447"/>
        <v>255</v>
      </c>
      <c r="N9153" t="b">
        <f t="shared" ref="N9153" si="18572">AND(MIN($F9152,$F9153,$F9154)=$F9153,MAX($H9152,$H9153,$H9154)=$H9153)</f>
        <v>1</v>
      </c>
      <c r="O9153" t="b">
        <f t="shared" ref="O9153" si="18573">AND(NOT(N9152),N9153,NOT(N9154))</f>
        <v>0</v>
      </c>
    </row>
    <row r="9154" spans="1:15" x14ac:dyDescent="0.25">
      <c r="A9154" t="s">
        <v>19</v>
      </c>
      <c r="B9154" t="s">
        <v>17</v>
      </c>
      <c r="C9154">
        <v>11</v>
      </c>
      <c r="D9154">
        <v>30</v>
      </c>
      <c r="E9154" t="b">
        <v>0</v>
      </c>
      <c r="F9154">
        <v>1E-3</v>
      </c>
      <c r="G9154">
        <v>256</v>
      </c>
      <c r="H9154">
        <v>1</v>
      </c>
      <c r="I9154">
        <v>2</v>
      </c>
      <c r="J9154">
        <v>1</v>
      </c>
      <c r="K9154">
        <v>0</v>
      </c>
      <c r="L9154">
        <v>0</v>
      </c>
      <c r="M9154">
        <f t="shared" si="18447"/>
        <v>255</v>
      </c>
      <c r="N9154" t="b">
        <f t="shared" ref="N9154" si="18574">AND(MIN($F9152,$F9153,$F9154)=$F9154,MAX($H9152,$H9153,$H9154)=$H9154)</f>
        <v>0</v>
      </c>
      <c r="O9154" t="b">
        <f t="shared" ref="O9154" si="18575">AND(NOT(N9152),NOT(N9153),N9154)</f>
        <v>0</v>
      </c>
    </row>
    <row r="9155" spans="1:15" x14ac:dyDescent="0.25">
      <c r="A9155" t="s">
        <v>13</v>
      </c>
      <c r="B9155" t="s">
        <v>17</v>
      </c>
      <c r="C9155">
        <v>11</v>
      </c>
      <c r="D9155">
        <v>31</v>
      </c>
      <c r="E9155" t="b">
        <v>0</v>
      </c>
      <c r="F9155">
        <v>1E-3</v>
      </c>
      <c r="G9155">
        <v>256</v>
      </c>
      <c r="H9155">
        <v>1</v>
      </c>
      <c r="I9155">
        <v>2</v>
      </c>
      <c r="J9155">
        <v>1</v>
      </c>
      <c r="K9155">
        <v>0</v>
      </c>
      <c r="L9155">
        <v>0</v>
      </c>
      <c r="M9155">
        <f t="shared" ref="M9155:M9218" si="18576">G9155-H9155</f>
        <v>255</v>
      </c>
      <c r="N9155" t="b">
        <f t="shared" ref="N9155" si="18577">AND(MIN($F9155,$F9156,$F9157)=$F9155,MAX($H9155,$H9156,$H9157)=$H9155)</f>
        <v>0</v>
      </c>
      <c r="O9155" t="b">
        <f t="shared" ref="O9155" si="18578">AND(N9155,NOT(N9156),NOT(N9157))</f>
        <v>0</v>
      </c>
    </row>
    <row r="9156" spans="1:15" x14ac:dyDescent="0.25">
      <c r="A9156" t="s">
        <v>15</v>
      </c>
      <c r="B9156" t="s">
        <v>17</v>
      </c>
      <c r="C9156">
        <v>11</v>
      </c>
      <c r="D9156">
        <v>31</v>
      </c>
      <c r="E9156" t="b">
        <v>0</v>
      </c>
      <c r="F9156">
        <v>1E-3</v>
      </c>
      <c r="G9156">
        <v>256</v>
      </c>
      <c r="H9156">
        <v>1</v>
      </c>
      <c r="I9156">
        <v>1</v>
      </c>
      <c r="J9156">
        <v>1</v>
      </c>
      <c r="K9156">
        <v>0</v>
      </c>
      <c r="L9156">
        <v>0</v>
      </c>
      <c r="M9156">
        <f t="shared" si="18576"/>
        <v>255</v>
      </c>
      <c r="N9156" t="b">
        <f t="shared" ref="N9156" si="18579">AND(MIN($F9155,$F9156,$F9157)=$F9156,MAX($H9155,$H9156,$H9157)=$H9156)</f>
        <v>0</v>
      </c>
      <c r="O9156" t="b">
        <f t="shared" ref="O9156" si="18580">AND(NOT(N9155),N9156,NOT(N9157))</f>
        <v>0</v>
      </c>
    </row>
    <row r="9157" spans="1:15" x14ac:dyDescent="0.25">
      <c r="A9157" t="s">
        <v>19</v>
      </c>
      <c r="B9157" t="s">
        <v>17</v>
      </c>
      <c r="C9157">
        <v>11</v>
      </c>
      <c r="D9157">
        <v>31</v>
      </c>
      <c r="E9157" t="b">
        <v>0</v>
      </c>
      <c r="F9157">
        <v>0</v>
      </c>
      <c r="G9157">
        <v>256</v>
      </c>
      <c r="H9157">
        <v>1</v>
      </c>
      <c r="I9157">
        <v>2</v>
      </c>
      <c r="J9157">
        <v>1</v>
      </c>
      <c r="K9157">
        <v>0</v>
      </c>
      <c r="L9157">
        <v>0</v>
      </c>
      <c r="M9157">
        <f t="shared" si="18576"/>
        <v>255</v>
      </c>
      <c r="N9157" t="b">
        <f t="shared" ref="N9157" si="18581">AND(MIN($F9155,$F9156,$F9157)=$F9157,MAX($H9155,$H9156,$H9157)=$H9157)</f>
        <v>1</v>
      </c>
      <c r="O9157" t="b">
        <f t="shared" ref="O9157" si="18582">AND(NOT(N9155),NOT(N9156),N9157)</f>
        <v>1</v>
      </c>
    </row>
    <row r="9158" spans="1:15" x14ac:dyDescent="0.25">
      <c r="A9158" t="s">
        <v>13</v>
      </c>
      <c r="B9158" t="s">
        <v>17</v>
      </c>
      <c r="C9158">
        <v>11</v>
      </c>
      <c r="D9158">
        <v>32</v>
      </c>
      <c r="E9158" t="b">
        <v>0</v>
      </c>
      <c r="F9158">
        <v>1E-3</v>
      </c>
      <c r="G9158">
        <v>256</v>
      </c>
      <c r="H9158">
        <v>1</v>
      </c>
      <c r="I9158">
        <v>2</v>
      </c>
      <c r="J9158">
        <v>1</v>
      </c>
      <c r="K9158">
        <v>0</v>
      </c>
      <c r="L9158">
        <v>0</v>
      </c>
      <c r="M9158">
        <f t="shared" si="18576"/>
        <v>255</v>
      </c>
      <c r="N9158" t="b">
        <f t="shared" ref="N9158" si="18583">AND(MIN($F9158,$F9159,$F9160)=$F9158,MAX($H9158,$H9159,$H9160)=$H9158)</f>
        <v>0</v>
      </c>
      <c r="O9158" t="b">
        <f t="shared" ref="O9158" si="18584">AND(N9158,NOT(N9159),NOT(N9160))</f>
        <v>0</v>
      </c>
    </row>
    <row r="9159" spans="1:15" x14ac:dyDescent="0.25">
      <c r="A9159" t="s">
        <v>15</v>
      </c>
      <c r="B9159" t="s">
        <v>17</v>
      </c>
      <c r="C9159">
        <v>11</v>
      </c>
      <c r="D9159">
        <v>32</v>
      </c>
      <c r="E9159" t="b">
        <v>0</v>
      </c>
      <c r="F9159">
        <v>0</v>
      </c>
      <c r="G9159">
        <v>256</v>
      </c>
      <c r="H9159">
        <v>1</v>
      </c>
      <c r="I9159">
        <v>1</v>
      </c>
      <c r="J9159">
        <v>1</v>
      </c>
      <c r="K9159">
        <v>0</v>
      </c>
      <c r="L9159">
        <v>0</v>
      </c>
      <c r="M9159">
        <f t="shared" si="18576"/>
        <v>255</v>
      </c>
      <c r="N9159" t="b">
        <f t="shared" ref="N9159" si="18585">AND(MIN($F9158,$F9159,$F9160)=$F9159,MAX($H9158,$H9159,$H9160)=$H9159)</f>
        <v>1</v>
      </c>
      <c r="O9159" t="b">
        <f t="shared" ref="O9159" si="18586">AND(NOT(N9158),N9159,NOT(N9160))</f>
        <v>0</v>
      </c>
    </row>
    <row r="9160" spans="1:15" x14ac:dyDescent="0.25">
      <c r="A9160" t="s">
        <v>19</v>
      </c>
      <c r="B9160" t="s">
        <v>17</v>
      </c>
      <c r="C9160">
        <v>11</v>
      </c>
      <c r="D9160">
        <v>32</v>
      </c>
      <c r="E9160" t="b">
        <v>0</v>
      </c>
      <c r="F9160">
        <v>0</v>
      </c>
      <c r="G9160">
        <v>256</v>
      </c>
      <c r="H9160">
        <v>1</v>
      </c>
      <c r="I9160">
        <v>2</v>
      </c>
      <c r="J9160">
        <v>1</v>
      </c>
      <c r="K9160">
        <v>0</v>
      </c>
      <c r="L9160">
        <v>0</v>
      </c>
      <c r="M9160">
        <f t="shared" si="18576"/>
        <v>255</v>
      </c>
      <c r="N9160" t="b">
        <f t="shared" ref="N9160" si="18587">AND(MIN($F9158,$F9159,$F9160)=$F9160,MAX($H9158,$H9159,$H9160)=$H9160)</f>
        <v>1</v>
      </c>
      <c r="O9160" t="b">
        <f t="shared" ref="O9160" si="18588">AND(NOT(N9158),NOT(N9159),N9160)</f>
        <v>0</v>
      </c>
    </row>
    <row r="9161" spans="1:15" x14ac:dyDescent="0.25">
      <c r="A9161" t="s">
        <v>13</v>
      </c>
      <c r="B9161" t="s">
        <v>17</v>
      </c>
      <c r="C9161">
        <v>11</v>
      </c>
      <c r="D9161">
        <v>3</v>
      </c>
      <c r="E9161" t="b">
        <v>0</v>
      </c>
      <c r="F9161">
        <v>1.9E-2</v>
      </c>
      <c r="G9161">
        <v>256</v>
      </c>
      <c r="H9161">
        <v>64</v>
      </c>
      <c r="I9161">
        <v>358</v>
      </c>
      <c r="J9161">
        <v>183</v>
      </c>
      <c r="K9161">
        <v>28</v>
      </c>
      <c r="L9161">
        <v>6</v>
      </c>
      <c r="M9161">
        <f t="shared" si="18576"/>
        <v>192</v>
      </c>
      <c r="N9161" t="b">
        <f t="shared" ref="N9161" si="18589">AND(MIN($F9161,$F9162,$F9163)=$F9161,MAX($H9161,$H9162,$H9163)=$H9161)</f>
        <v>1</v>
      </c>
      <c r="O9161" t="b">
        <f t="shared" ref="O9161" si="18590">AND(N9161,NOT(N9162),NOT(N9163))</f>
        <v>1</v>
      </c>
    </row>
    <row r="9162" spans="1:15" x14ac:dyDescent="0.25">
      <c r="A9162" t="s">
        <v>15</v>
      </c>
      <c r="B9162" t="s">
        <v>17</v>
      </c>
      <c r="C9162">
        <v>11</v>
      </c>
      <c r="D9162">
        <v>3</v>
      </c>
      <c r="E9162" t="b">
        <v>0</v>
      </c>
      <c r="F9162">
        <v>2.9000000000000001E-2</v>
      </c>
      <c r="G9162">
        <v>256</v>
      </c>
      <c r="H9162">
        <v>64</v>
      </c>
      <c r="I9162">
        <v>1946</v>
      </c>
      <c r="J9162">
        <v>1871</v>
      </c>
      <c r="K9162">
        <v>872</v>
      </c>
      <c r="L9162">
        <v>11</v>
      </c>
      <c r="M9162">
        <f t="shared" si="18576"/>
        <v>192</v>
      </c>
      <c r="N9162" t="b">
        <f t="shared" ref="N9162" si="18591">AND(MIN($F9161,$F9162,$F9163)=$F9162,MAX($H9161,$H9162,$H9163)=$H9162)</f>
        <v>0</v>
      </c>
      <c r="O9162" t="b">
        <f t="shared" ref="O9162" si="18592">AND(NOT(N9161),N9162,NOT(N9163))</f>
        <v>0</v>
      </c>
    </row>
    <row r="9163" spans="1:15" x14ac:dyDescent="0.25">
      <c r="A9163" t="s">
        <v>19</v>
      </c>
      <c r="B9163" t="s">
        <v>17</v>
      </c>
      <c r="C9163">
        <v>11</v>
      </c>
      <c r="D9163">
        <v>3</v>
      </c>
      <c r="E9163" t="b">
        <v>0</v>
      </c>
      <c r="F9163">
        <v>2.5000000000000001E-2</v>
      </c>
      <c r="G9163">
        <v>256</v>
      </c>
      <c r="H9163">
        <v>64</v>
      </c>
      <c r="I9163">
        <v>358</v>
      </c>
      <c r="J9163">
        <v>183</v>
      </c>
      <c r="K9163">
        <v>28</v>
      </c>
      <c r="L9163">
        <v>6</v>
      </c>
      <c r="M9163">
        <f t="shared" si="18576"/>
        <v>192</v>
      </c>
      <c r="N9163" t="b">
        <f t="shared" ref="N9163" si="18593">AND(MIN($F9161,$F9162,$F9163)=$F9163,MAX($H9161,$H9162,$H9163)=$H9163)</f>
        <v>0</v>
      </c>
      <c r="O9163" t="b">
        <f t="shared" ref="O9163" si="18594">AND(NOT(N9161),NOT(N9162),N9163)</f>
        <v>0</v>
      </c>
    </row>
    <row r="9164" spans="1:15" x14ac:dyDescent="0.25">
      <c r="A9164" t="s">
        <v>13</v>
      </c>
      <c r="B9164" t="s">
        <v>17</v>
      </c>
      <c r="C9164">
        <v>11</v>
      </c>
      <c r="D9164">
        <v>4</v>
      </c>
      <c r="E9164" t="b">
        <v>0</v>
      </c>
      <c r="F9164">
        <v>3.6999999999999998E-2</v>
      </c>
      <c r="G9164">
        <v>256</v>
      </c>
      <c r="H9164">
        <v>128</v>
      </c>
      <c r="I9164">
        <v>719</v>
      </c>
      <c r="J9164">
        <v>367</v>
      </c>
      <c r="K9164">
        <v>56</v>
      </c>
      <c r="L9164">
        <v>9</v>
      </c>
      <c r="M9164">
        <f t="shared" si="18576"/>
        <v>128</v>
      </c>
      <c r="N9164" t="b">
        <f t="shared" ref="N9164" si="18595">AND(MIN($F9164,$F9165,$F9166)=$F9164,MAX($H9164,$H9165,$H9166)=$H9164)</f>
        <v>1</v>
      </c>
      <c r="O9164" t="b">
        <f t="shared" ref="O9164" si="18596">AND(N9164,NOT(N9165),NOT(N9166))</f>
        <v>1</v>
      </c>
    </row>
    <row r="9165" spans="1:15" x14ac:dyDescent="0.25">
      <c r="A9165" t="s">
        <v>15</v>
      </c>
      <c r="B9165" t="s">
        <v>17</v>
      </c>
      <c r="C9165">
        <v>11</v>
      </c>
      <c r="D9165">
        <v>4</v>
      </c>
      <c r="E9165" t="b">
        <v>0</v>
      </c>
      <c r="F9165">
        <v>7.3999999999999996E-2</v>
      </c>
      <c r="G9165">
        <v>256</v>
      </c>
      <c r="H9165">
        <v>128</v>
      </c>
      <c r="I9165">
        <v>7606</v>
      </c>
      <c r="J9165">
        <v>7327</v>
      </c>
      <c r="K9165">
        <v>3536</v>
      </c>
      <c r="L9165">
        <v>12</v>
      </c>
      <c r="M9165">
        <f t="shared" si="18576"/>
        <v>128</v>
      </c>
      <c r="N9165" t="b">
        <f t="shared" ref="N9165" si="18597">AND(MIN($F9164,$F9165,$F9166)=$F9165,MAX($H9164,$H9165,$H9166)=$H9165)</f>
        <v>0</v>
      </c>
      <c r="O9165" t="b">
        <f t="shared" ref="O9165" si="18598">AND(NOT(N9164),N9165,NOT(N9166))</f>
        <v>0</v>
      </c>
    </row>
    <row r="9166" spans="1:15" x14ac:dyDescent="0.25">
      <c r="A9166" t="s">
        <v>19</v>
      </c>
      <c r="B9166" t="s">
        <v>17</v>
      </c>
      <c r="C9166">
        <v>11</v>
      </c>
      <c r="D9166">
        <v>4</v>
      </c>
      <c r="E9166" t="b">
        <v>0</v>
      </c>
      <c r="F9166">
        <v>6.9000000000000006E-2</v>
      </c>
      <c r="G9166">
        <v>256</v>
      </c>
      <c r="H9166">
        <v>128</v>
      </c>
      <c r="I9166">
        <v>719</v>
      </c>
      <c r="J9166">
        <v>367</v>
      </c>
      <c r="K9166">
        <v>56</v>
      </c>
      <c r="L9166">
        <v>9</v>
      </c>
      <c r="M9166">
        <f t="shared" si="18576"/>
        <v>128</v>
      </c>
      <c r="N9166" t="b">
        <f t="shared" ref="N9166" si="18599">AND(MIN($F9164,$F9165,$F9166)=$F9166,MAX($H9164,$H9165,$H9166)=$H9166)</f>
        <v>0</v>
      </c>
      <c r="O9166" t="b">
        <f t="shared" ref="O9166" si="18600">AND(NOT(N9164),NOT(N9165),N9166)</f>
        <v>0</v>
      </c>
    </row>
    <row r="9167" spans="1:15" x14ac:dyDescent="0.25">
      <c r="A9167" t="s">
        <v>13</v>
      </c>
      <c r="B9167" t="s">
        <v>17</v>
      </c>
      <c r="C9167">
        <v>11</v>
      </c>
      <c r="D9167">
        <v>5</v>
      </c>
      <c r="E9167" t="b">
        <v>0</v>
      </c>
      <c r="F9167">
        <v>9.1999999999999998E-2</v>
      </c>
      <c r="G9167">
        <v>256</v>
      </c>
      <c r="H9167">
        <v>256</v>
      </c>
      <c r="I9167">
        <v>1444</v>
      </c>
      <c r="J9167">
        <v>737</v>
      </c>
      <c r="K9167">
        <v>113</v>
      </c>
      <c r="L9167">
        <v>10</v>
      </c>
      <c r="M9167">
        <f t="shared" si="18576"/>
        <v>0</v>
      </c>
      <c r="N9167" t="b">
        <f t="shared" ref="N9167" si="18601">AND(MIN($F9167,$F9168,$F9169)=$F9167,MAX($H9167,$H9168,$H9169)=$H9167)</f>
        <v>1</v>
      </c>
      <c r="O9167" t="b">
        <f t="shared" ref="O9167" si="18602">AND(N9167,NOT(N9168),NOT(N9169))</f>
        <v>1</v>
      </c>
    </row>
    <row r="9168" spans="1:15" x14ac:dyDescent="0.25">
      <c r="A9168" t="s">
        <v>15</v>
      </c>
      <c r="B9168" t="s">
        <v>17</v>
      </c>
      <c r="C9168">
        <v>11</v>
      </c>
      <c r="D9168">
        <v>5</v>
      </c>
      <c r="E9168" t="b">
        <v>0</v>
      </c>
      <c r="F9168">
        <v>0.22600000000000001</v>
      </c>
      <c r="G9168">
        <v>256</v>
      </c>
      <c r="H9168">
        <v>256</v>
      </c>
      <c r="I9168">
        <v>27599</v>
      </c>
      <c r="J9168">
        <v>26609</v>
      </c>
      <c r="K9168">
        <v>13046</v>
      </c>
      <c r="L9168">
        <v>13</v>
      </c>
      <c r="M9168">
        <f t="shared" si="18576"/>
        <v>0</v>
      </c>
      <c r="N9168" t="b">
        <f t="shared" ref="N9168" si="18603">AND(MIN($F9167,$F9168,$F9169)=$F9168,MAX($H9167,$H9168,$H9169)=$H9168)</f>
        <v>0</v>
      </c>
      <c r="O9168" t="b">
        <f t="shared" ref="O9168" si="18604">AND(NOT(N9167),N9168,NOT(N9169))</f>
        <v>0</v>
      </c>
    </row>
    <row r="9169" spans="1:15" x14ac:dyDescent="0.25">
      <c r="A9169" t="s">
        <v>19</v>
      </c>
      <c r="B9169" t="s">
        <v>17</v>
      </c>
      <c r="C9169">
        <v>11</v>
      </c>
      <c r="D9169">
        <v>5</v>
      </c>
      <c r="E9169" t="b">
        <v>0</v>
      </c>
      <c r="F9169">
        <v>0.14599999999999999</v>
      </c>
      <c r="G9169">
        <v>256</v>
      </c>
      <c r="H9169">
        <v>256</v>
      </c>
      <c r="I9169">
        <v>1444</v>
      </c>
      <c r="J9169">
        <v>737</v>
      </c>
      <c r="K9169">
        <v>113</v>
      </c>
      <c r="L9169">
        <v>10</v>
      </c>
      <c r="M9169">
        <f t="shared" si="18576"/>
        <v>0</v>
      </c>
      <c r="N9169" t="b">
        <f t="shared" ref="N9169" si="18605">AND(MIN($F9167,$F9168,$F9169)=$F9169,MAX($H9167,$H9168,$H9169)=$H9169)</f>
        <v>0</v>
      </c>
      <c r="O9169" t="b">
        <f t="shared" ref="O9169" si="18606">AND(NOT(N9167),NOT(N9168),N9169)</f>
        <v>0</v>
      </c>
    </row>
    <row r="9170" spans="1:15" x14ac:dyDescent="0.25">
      <c r="A9170" t="s">
        <v>13</v>
      </c>
      <c r="B9170" t="s">
        <v>17</v>
      </c>
      <c r="C9170">
        <v>11</v>
      </c>
      <c r="D9170">
        <v>6</v>
      </c>
      <c r="E9170" t="b">
        <v>0</v>
      </c>
      <c r="F9170">
        <v>0.08</v>
      </c>
      <c r="G9170">
        <v>256</v>
      </c>
      <c r="H9170">
        <v>256</v>
      </c>
      <c r="I9170">
        <v>1447</v>
      </c>
      <c r="J9170">
        <v>737</v>
      </c>
      <c r="K9170">
        <v>112</v>
      </c>
      <c r="L9170">
        <v>11</v>
      </c>
      <c r="M9170">
        <f t="shared" si="18576"/>
        <v>0</v>
      </c>
      <c r="N9170" t="b">
        <f t="shared" ref="N9170" si="18607">AND(MIN($F9170,$F9171,$F9172)=$F9170,MAX($H9170,$H9171,$H9172)=$H9170)</f>
        <v>1</v>
      </c>
      <c r="O9170" t="b">
        <f t="shared" ref="O9170" si="18608">AND(N9170,NOT(N9171),NOT(N9172))</f>
        <v>1</v>
      </c>
    </row>
    <row r="9171" spans="1:15" x14ac:dyDescent="0.25">
      <c r="A9171" t="s">
        <v>15</v>
      </c>
      <c r="B9171" t="s">
        <v>17</v>
      </c>
      <c r="C9171">
        <v>11</v>
      </c>
      <c r="D9171">
        <v>6</v>
      </c>
      <c r="E9171" t="b">
        <v>0</v>
      </c>
      <c r="F9171">
        <v>0.41399999999999998</v>
      </c>
      <c r="G9171">
        <v>256</v>
      </c>
      <c r="H9171">
        <v>256</v>
      </c>
      <c r="I9171">
        <v>57297</v>
      </c>
      <c r="J9171">
        <v>55282</v>
      </c>
      <c r="K9171">
        <v>27382</v>
      </c>
      <c r="L9171">
        <v>16</v>
      </c>
      <c r="M9171">
        <f t="shared" si="18576"/>
        <v>0</v>
      </c>
      <c r="N9171" t="b">
        <f t="shared" ref="N9171" si="18609">AND(MIN($F9170,$F9171,$F9172)=$F9171,MAX($H9170,$H9171,$H9172)=$H9171)</f>
        <v>0</v>
      </c>
      <c r="O9171" t="b">
        <f t="shared" ref="O9171" si="18610">AND(NOT(N9170),N9171,NOT(N9172))</f>
        <v>0</v>
      </c>
    </row>
    <row r="9172" spans="1:15" x14ac:dyDescent="0.25">
      <c r="A9172" t="s">
        <v>19</v>
      </c>
      <c r="B9172" t="s">
        <v>17</v>
      </c>
      <c r="C9172">
        <v>11</v>
      </c>
      <c r="D9172">
        <v>6</v>
      </c>
      <c r="E9172" t="b">
        <v>0</v>
      </c>
      <c r="F9172">
        <v>0.10100000000000001</v>
      </c>
      <c r="G9172">
        <v>256</v>
      </c>
      <c r="H9172">
        <v>256</v>
      </c>
      <c r="I9172">
        <v>1447</v>
      </c>
      <c r="J9172">
        <v>737</v>
      </c>
      <c r="K9172">
        <v>112</v>
      </c>
      <c r="L9172">
        <v>11</v>
      </c>
      <c r="M9172">
        <f t="shared" si="18576"/>
        <v>0</v>
      </c>
      <c r="N9172" t="b">
        <f t="shared" ref="N9172" si="18611">AND(MIN($F9170,$F9171,$F9172)=$F9172,MAX($H9170,$H9171,$H9172)=$H9172)</f>
        <v>0</v>
      </c>
      <c r="O9172" t="b">
        <f t="shared" ref="O9172" si="18612">AND(NOT(N9170),NOT(N9171),N9172)</f>
        <v>0</v>
      </c>
    </row>
    <row r="9173" spans="1:15" x14ac:dyDescent="0.25">
      <c r="A9173" t="s">
        <v>13</v>
      </c>
      <c r="B9173" t="s">
        <v>17</v>
      </c>
      <c r="C9173">
        <v>11</v>
      </c>
      <c r="D9173">
        <v>7</v>
      </c>
      <c r="E9173" t="b">
        <v>0</v>
      </c>
      <c r="F9173">
        <v>8.5999999999999993E-2</v>
      </c>
      <c r="G9173">
        <v>256</v>
      </c>
      <c r="H9173">
        <v>256</v>
      </c>
      <c r="I9173">
        <v>1453</v>
      </c>
      <c r="J9173">
        <v>741</v>
      </c>
      <c r="K9173">
        <v>114</v>
      </c>
      <c r="L9173">
        <v>12</v>
      </c>
      <c r="M9173">
        <f t="shared" si="18576"/>
        <v>0</v>
      </c>
      <c r="N9173" t="b">
        <f t="shared" ref="N9173" si="18613">AND(MIN($F9173,$F9174,$F9175)=$F9173,MAX($H9173,$H9174,$H9175)=$H9173)</f>
        <v>1</v>
      </c>
      <c r="O9173" t="b">
        <f t="shared" ref="O9173" si="18614">AND(N9173,NOT(N9174),NOT(N9175))</f>
        <v>1</v>
      </c>
    </row>
    <row r="9174" spans="1:15" x14ac:dyDescent="0.25">
      <c r="A9174" t="s">
        <v>15</v>
      </c>
      <c r="B9174" t="s">
        <v>17</v>
      </c>
      <c r="C9174">
        <v>11</v>
      </c>
      <c r="D9174">
        <v>7</v>
      </c>
      <c r="E9174" t="b">
        <v>0</v>
      </c>
      <c r="F9174">
        <v>1.087</v>
      </c>
      <c r="G9174">
        <v>256</v>
      </c>
      <c r="H9174">
        <v>256</v>
      </c>
      <c r="I9174">
        <v>176081</v>
      </c>
      <c r="J9174">
        <v>169971</v>
      </c>
      <c r="K9174">
        <v>84726</v>
      </c>
      <c r="L9174">
        <v>18</v>
      </c>
      <c r="M9174">
        <f t="shared" si="18576"/>
        <v>0</v>
      </c>
      <c r="N9174" t="b">
        <f t="shared" ref="N9174" si="18615">AND(MIN($F9173,$F9174,$F9175)=$F9174,MAX($H9173,$H9174,$H9175)=$H9174)</f>
        <v>0</v>
      </c>
      <c r="O9174" t="b">
        <f t="shared" ref="O9174" si="18616">AND(NOT(N9173),N9174,NOT(N9175))</f>
        <v>0</v>
      </c>
    </row>
    <row r="9175" spans="1:15" x14ac:dyDescent="0.25">
      <c r="A9175" t="s">
        <v>19</v>
      </c>
      <c r="B9175" t="s">
        <v>17</v>
      </c>
      <c r="C9175">
        <v>11</v>
      </c>
      <c r="D9175">
        <v>7</v>
      </c>
      <c r="E9175" t="b">
        <v>0</v>
      </c>
      <c r="F9175">
        <v>0.108</v>
      </c>
      <c r="G9175">
        <v>256</v>
      </c>
      <c r="H9175">
        <v>256</v>
      </c>
      <c r="I9175">
        <v>1453</v>
      </c>
      <c r="J9175">
        <v>741</v>
      </c>
      <c r="K9175">
        <v>114</v>
      </c>
      <c r="L9175">
        <v>12</v>
      </c>
      <c r="M9175">
        <f t="shared" si="18576"/>
        <v>0</v>
      </c>
      <c r="N9175" t="b">
        <f t="shared" ref="N9175" si="18617">AND(MIN($F9173,$F9174,$F9175)=$F9175,MAX($H9173,$H9174,$H9175)=$H9175)</f>
        <v>0</v>
      </c>
      <c r="O9175" t="b">
        <f t="shared" ref="O9175" si="18618">AND(NOT(N9173),NOT(N9174),N9175)</f>
        <v>0</v>
      </c>
    </row>
    <row r="9176" spans="1:15" x14ac:dyDescent="0.25">
      <c r="A9176" t="s">
        <v>13</v>
      </c>
      <c r="B9176" t="s">
        <v>17</v>
      </c>
      <c r="C9176">
        <v>11</v>
      </c>
      <c r="D9176">
        <v>8</v>
      </c>
      <c r="E9176" t="b">
        <v>0</v>
      </c>
      <c r="F9176">
        <v>9.7000000000000003E-2</v>
      </c>
      <c r="G9176">
        <v>256</v>
      </c>
      <c r="H9176">
        <v>256</v>
      </c>
      <c r="I9176">
        <v>1453</v>
      </c>
      <c r="J9176">
        <v>739</v>
      </c>
      <c r="K9176">
        <v>112</v>
      </c>
      <c r="L9176">
        <v>13</v>
      </c>
      <c r="M9176">
        <f t="shared" si="18576"/>
        <v>0</v>
      </c>
      <c r="N9176" t="b">
        <f t="shared" ref="N9176" si="18619">AND(MIN($F9176,$F9177,$F9178)=$F9176,MAX($H9176,$H9177,$H9178)=$H9176)</f>
        <v>1</v>
      </c>
      <c r="O9176" t="b">
        <f t="shared" ref="O9176" si="18620">AND(N9176,NOT(N9177),NOT(N9178))</f>
        <v>1</v>
      </c>
    </row>
    <row r="9177" spans="1:15" x14ac:dyDescent="0.25">
      <c r="A9177" t="s">
        <v>15</v>
      </c>
      <c r="B9177" t="s">
        <v>17</v>
      </c>
      <c r="C9177">
        <v>11</v>
      </c>
      <c r="D9177">
        <v>8</v>
      </c>
      <c r="E9177" t="b">
        <v>0</v>
      </c>
      <c r="F9177">
        <v>3.6389999999999998</v>
      </c>
      <c r="G9177">
        <v>256</v>
      </c>
      <c r="H9177">
        <v>256</v>
      </c>
      <c r="I9177">
        <v>651214</v>
      </c>
      <c r="J9177">
        <v>628724</v>
      </c>
      <c r="K9177">
        <v>314102</v>
      </c>
      <c r="L9177">
        <v>20</v>
      </c>
      <c r="M9177">
        <f t="shared" si="18576"/>
        <v>0</v>
      </c>
      <c r="N9177" t="b">
        <f t="shared" ref="N9177" si="18621">AND(MIN($F9176,$F9177,$F9178)=$F9177,MAX($H9176,$H9177,$H9178)=$H9177)</f>
        <v>0</v>
      </c>
      <c r="O9177" t="b">
        <f t="shared" ref="O9177" si="18622">AND(NOT(N9176),N9177,NOT(N9178))</f>
        <v>0</v>
      </c>
    </row>
    <row r="9178" spans="1:15" x14ac:dyDescent="0.25">
      <c r="A9178" t="s">
        <v>19</v>
      </c>
      <c r="B9178" t="s">
        <v>17</v>
      </c>
      <c r="C9178">
        <v>11</v>
      </c>
      <c r="D9178">
        <v>8</v>
      </c>
      <c r="E9178" t="b">
        <v>0</v>
      </c>
      <c r="F9178">
        <v>0.104</v>
      </c>
      <c r="G9178">
        <v>256</v>
      </c>
      <c r="H9178">
        <v>256</v>
      </c>
      <c r="I9178">
        <v>1453</v>
      </c>
      <c r="J9178">
        <v>739</v>
      </c>
      <c r="K9178">
        <v>112</v>
      </c>
      <c r="L9178">
        <v>13</v>
      </c>
      <c r="M9178">
        <f t="shared" si="18576"/>
        <v>0</v>
      </c>
      <c r="N9178" t="b">
        <f t="shared" ref="N9178" si="18623">AND(MIN($F9176,$F9177,$F9178)=$F9178,MAX($H9176,$H9177,$H9178)=$H9178)</f>
        <v>0</v>
      </c>
      <c r="O9178" t="b">
        <f t="shared" ref="O9178" si="18624">AND(NOT(N9176),NOT(N9177),N9178)</f>
        <v>0</v>
      </c>
    </row>
    <row r="9179" spans="1:15" x14ac:dyDescent="0.25">
      <c r="A9179" t="s">
        <v>13</v>
      </c>
      <c r="B9179" t="s">
        <v>17</v>
      </c>
      <c r="C9179">
        <v>11</v>
      </c>
      <c r="D9179">
        <v>9</v>
      </c>
      <c r="E9179" t="b">
        <v>0</v>
      </c>
      <c r="F9179">
        <v>2E-3</v>
      </c>
      <c r="G9179">
        <v>256</v>
      </c>
      <c r="H9179">
        <v>1</v>
      </c>
      <c r="I9179">
        <v>2</v>
      </c>
      <c r="J9179">
        <v>1</v>
      </c>
      <c r="K9179">
        <v>0</v>
      </c>
      <c r="L9179">
        <v>0</v>
      </c>
      <c r="M9179">
        <f t="shared" si="18576"/>
        <v>255</v>
      </c>
      <c r="N9179" t="b">
        <f t="shared" ref="N9179" si="18625">AND(MIN($F9179,$F9180,$F9181)=$F9179,MAX($H9179,$H9180,$H9181)=$H9179)</f>
        <v>0</v>
      </c>
      <c r="O9179" t="b">
        <f t="shared" ref="O9179" si="18626">AND(N9179,NOT(N9180),NOT(N9181))</f>
        <v>0</v>
      </c>
    </row>
    <row r="9180" spans="1:15" x14ac:dyDescent="0.25">
      <c r="A9180" t="s">
        <v>15</v>
      </c>
      <c r="B9180" t="s">
        <v>17</v>
      </c>
      <c r="C9180">
        <v>11</v>
      </c>
      <c r="D9180">
        <v>9</v>
      </c>
      <c r="E9180" t="b">
        <v>0</v>
      </c>
      <c r="F9180">
        <v>2E-3</v>
      </c>
      <c r="G9180">
        <v>256</v>
      </c>
      <c r="H9180">
        <v>1</v>
      </c>
      <c r="I9180">
        <v>1</v>
      </c>
      <c r="J9180">
        <v>1</v>
      </c>
      <c r="K9180">
        <v>0</v>
      </c>
      <c r="L9180">
        <v>0</v>
      </c>
      <c r="M9180">
        <f t="shared" si="18576"/>
        <v>255</v>
      </c>
      <c r="N9180" t="b">
        <f t="shared" ref="N9180" si="18627">AND(MIN($F9179,$F9180,$F9181)=$F9180,MAX($H9179,$H9180,$H9181)=$H9180)</f>
        <v>0</v>
      </c>
      <c r="O9180" t="b">
        <f t="shared" ref="O9180" si="18628">AND(NOT(N9179),N9180,NOT(N9181))</f>
        <v>0</v>
      </c>
    </row>
    <row r="9181" spans="1:15" x14ac:dyDescent="0.25">
      <c r="A9181" t="s">
        <v>19</v>
      </c>
      <c r="B9181" t="s">
        <v>17</v>
      </c>
      <c r="C9181">
        <v>11</v>
      </c>
      <c r="D9181">
        <v>9</v>
      </c>
      <c r="E9181" t="b">
        <v>0</v>
      </c>
      <c r="F9181">
        <v>0</v>
      </c>
      <c r="G9181">
        <v>256</v>
      </c>
      <c r="H9181">
        <v>1</v>
      </c>
      <c r="I9181">
        <v>2</v>
      </c>
      <c r="J9181">
        <v>1</v>
      </c>
      <c r="K9181">
        <v>0</v>
      </c>
      <c r="L9181">
        <v>0</v>
      </c>
      <c r="M9181">
        <f t="shared" si="18576"/>
        <v>255</v>
      </c>
      <c r="N9181" t="b">
        <f t="shared" ref="N9181" si="18629">AND(MIN($F9179,$F9180,$F9181)=$F9181,MAX($H9179,$H9180,$H9181)=$H9181)</f>
        <v>1</v>
      </c>
      <c r="O9181" t="b">
        <f t="shared" ref="O9181" si="18630">AND(NOT(N9179),NOT(N9180),N9181)</f>
        <v>1</v>
      </c>
    </row>
    <row r="9182" spans="1:15" x14ac:dyDescent="0.25">
      <c r="A9182" t="s">
        <v>13</v>
      </c>
      <c r="B9182" t="s">
        <v>17</v>
      </c>
      <c r="C9182">
        <v>12</v>
      </c>
      <c r="D9182">
        <v>0</v>
      </c>
      <c r="E9182" t="b">
        <v>0</v>
      </c>
      <c r="F9182">
        <v>2E-3</v>
      </c>
      <c r="G9182">
        <v>256</v>
      </c>
      <c r="H9182">
        <v>9</v>
      </c>
      <c r="I9182">
        <v>50</v>
      </c>
      <c r="J9182">
        <v>27</v>
      </c>
      <c r="K9182">
        <v>5</v>
      </c>
      <c r="L9182">
        <v>3</v>
      </c>
      <c r="M9182">
        <f t="shared" si="18576"/>
        <v>247</v>
      </c>
      <c r="N9182" t="b">
        <f t="shared" ref="N9182" si="18631">AND(MIN($F9182,$F9183,$F9184)=$F9182,MAX($H9182,$H9183,$H9184)=$H9182)</f>
        <v>1</v>
      </c>
      <c r="O9182" t="b">
        <f t="shared" ref="O9182" si="18632">AND(N9182,NOT(N9183),NOT(N9184))</f>
        <v>0</v>
      </c>
    </row>
    <row r="9183" spans="1:15" x14ac:dyDescent="0.25">
      <c r="A9183" t="s">
        <v>15</v>
      </c>
      <c r="B9183" t="s">
        <v>17</v>
      </c>
      <c r="C9183">
        <v>12</v>
      </c>
      <c r="D9183">
        <v>0</v>
      </c>
      <c r="E9183" t="b">
        <v>0</v>
      </c>
      <c r="F9183">
        <v>2E-3</v>
      </c>
      <c r="G9183">
        <v>256</v>
      </c>
      <c r="H9183">
        <v>9</v>
      </c>
      <c r="I9183">
        <v>51</v>
      </c>
      <c r="J9183">
        <v>49</v>
      </c>
      <c r="K9183">
        <v>16</v>
      </c>
      <c r="L9183">
        <v>5</v>
      </c>
      <c r="M9183">
        <f t="shared" si="18576"/>
        <v>247</v>
      </c>
      <c r="N9183" t="b">
        <f t="shared" ref="N9183" si="18633">AND(MIN($F9182,$F9183,$F9184)=$F9183,MAX($H9182,$H9183,$H9184)=$H9183)</f>
        <v>1</v>
      </c>
      <c r="O9183" t="b">
        <f t="shared" ref="O9183" si="18634">AND(NOT(N9182),N9183,NOT(N9184))</f>
        <v>0</v>
      </c>
    </row>
    <row r="9184" spans="1:15" x14ac:dyDescent="0.25">
      <c r="A9184" t="s">
        <v>19</v>
      </c>
      <c r="B9184" t="s">
        <v>17</v>
      </c>
      <c r="C9184">
        <v>12</v>
      </c>
      <c r="D9184">
        <v>0</v>
      </c>
      <c r="E9184" t="b">
        <v>0</v>
      </c>
      <c r="F9184">
        <v>2E-3</v>
      </c>
      <c r="G9184">
        <v>256</v>
      </c>
      <c r="H9184">
        <v>9</v>
      </c>
      <c r="I9184">
        <v>50</v>
      </c>
      <c r="J9184">
        <v>27</v>
      </c>
      <c r="K9184">
        <v>5</v>
      </c>
      <c r="L9184">
        <v>3</v>
      </c>
      <c r="M9184">
        <f t="shared" si="18576"/>
        <v>247</v>
      </c>
      <c r="N9184" t="b">
        <f t="shared" ref="N9184" si="18635">AND(MIN($F9182,$F9183,$F9184)=$F9184,MAX($H9182,$H9183,$H9184)=$H9184)</f>
        <v>1</v>
      </c>
      <c r="O9184" t="b">
        <f t="shared" ref="O9184" si="18636">AND(NOT(N9182),NOT(N9183),N9184)</f>
        <v>0</v>
      </c>
    </row>
    <row r="9185" spans="1:15" x14ac:dyDescent="0.25">
      <c r="A9185" t="s">
        <v>13</v>
      </c>
      <c r="B9185" t="s">
        <v>17</v>
      </c>
      <c r="C9185">
        <v>12</v>
      </c>
      <c r="D9185">
        <v>10</v>
      </c>
      <c r="E9185" t="b">
        <v>0</v>
      </c>
      <c r="F9185">
        <v>8.0000000000000002E-3</v>
      </c>
      <c r="G9185">
        <v>256</v>
      </c>
      <c r="H9185">
        <v>16</v>
      </c>
      <c r="I9185">
        <v>106</v>
      </c>
      <c r="J9185">
        <v>63</v>
      </c>
      <c r="K9185">
        <v>16</v>
      </c>
      <c r="L9185">
        <v>5</v>
      </c>
      <c r="M9185">
        <f t="shared" si="18576"/>
        <v>240</v>
      </c>
      <c r="N9185" t="b">
        <f t="shared" ref="N9185" si="18637">AND(MIN($F9185,$F9186,$F9187)=$F9185,MAX($H9185,$H9186,$H9187)=$H9185)</f>
        <v>0</v>
      </c>
      <c r="O9185" t="b">
        <f t="shared" ref="O9185" si="18638">AND(N9185,NOT(N9186),NOT(N9187))</f>
        <v>0</v>
      </c>
    </row>
    <row r="9186" spans="1:15" x14ac:dyDescent="0.25">
      <c r="A9186" t="s">
        <v>15</v>
      </c>
      <c r="B9186" t="s">
        <v>17</v>
      </c>
      <c r="C9186">
        <v>12</v>
      </c>
      <c r="D9186">
        <v>10</v>
      </c>
      <c r="E9186" t="b">
        <v>0</v>
      </c>
      <c r="F9186">
        <v>6.0000000000000001E-3</v>
      </c>
      <c r="G9186">
        <v>256</v>
      </c>
      <c r="H9186">
        <v>16</v>
      </c>
      <c r="I9186">
        <v>397</v>
      </c>
      <c r="J9186">
        <v>389</v>
      </c>
      <c r="K9186">
        <v>179</v>
      </c>
      <c r="L9186">
        <v>7</v>
      </c>
      <c r="M9186">
        <f t="shared" si="18576"/>
        <v>240</v>
      </c>
      <c r="N9186" t="b">
        <f t="shared" ref="N9186" si="18639">AND(MIN($F9185,$F9186,$F9187)=$F9186,MAX($H9185,$H9186,$H9187)=$H9186)</f>
        <v>1</v>
      </c>
      <c r="O9186" t="b">
        <f t="shared" ref="O9186" si="18640">AND(NOT(N9185),N9186,NOT(N9187))</f>
        <v>0</v>
      </c>
    </row>
    <row r="9187" spans="1:15" x14ac:dyDescent="0.25">
      <c r="A9187" t="s">
        <v>19</v>
      </c>
      <c r="B9187" t="s">
        <v>17</v>
      </c>
      <c r="C9187">
        <v>12</v>
      </c>
      <c r="D9187">
        <v>10</v>
      </c>
      <c r="E9187" t="b">
        <v>0</v>
      </c>
      <c r="F9187">
        <v>6.0000000000000001E-3</v>
      </c>
      <c r="G9187">
        <v>256</v>
      </c>
      <c r="H9187">
        <v>16</v>
      </c>
      <c r="I9187">
        <v>106</v>
      </c>
      <c r="J9187">
        <v>63</v>
      </c>
      <c r="K9187">
        <v>16</v>
      </c>
      <c r="L9187">
        <v>5</v>
      </c>
      <c r="M9187">
        <f t="shared" si="18576"/>
        <v>240</v>
      </c>
      <c r="N9187" t="b">
        <f t="shared" ref="N9187" si="18641">AND(MIN($F9185,$F9186,$F9187)=$F9187,MAX($H9185,$H9186,$H9187)=$H9187)</f>
        <v>1</v>
      </c>
      <c r="O9187" t="b">
        <f t="shared" ref="O9187" si="18642">AND(NOT(N9185),NOT(N9186),N9187)</f>
        <v>0</v>
      </c>
    </row>
    <row r="9188" spans="1:15" x14ac:dyDescent="0.25">
      <c r="A9188" t="s">
        <v>13</v>
      </c>
      <c r="B9188" t="s">
        <v>17</v>
      </c>
      <c r="C9188">
        <v>12</v>
      </c>
      <c r="D9188">
        <v>11</v>
      </c>
      <c r="E9188" t="b">
        <v>0</v>
      </c>
      <c r="F9188">
        <v>1.0999999999999999E-2</v>
      </c>
      <c r="G9188">
        <v>256</v>
      </c>
      <c r="H9188">
        <v>32</v>
      </c>
      <c r="I9188">
        <v>207</v>
      </c>
      <c r="J9188">
        <v>119</v>
      </c>
      <c r="K9188">
        <v>28</v>
      </c>
      <c r="L9188">
        <v>6</v>
      </c>
      <c r="M9188">
        <f t="shared" si="18576"/>
        <v>224</v>
      </c>
      <c r="N9188" t="b">
        <f t="shared" ref="N9188" si="18643">AND(MIN($F9188,$F9189,$F9190)=$F9188,MAX($H9188,$H9189,$H9190)=$H9188)</f>
        <v>0</v>
      </c>
      <c r="O9188" t="b">
        <f t="shared" ref="O9188" si="18644">AND(N9188,NOT(N9189),NOT(N9190))</f>
        <v>0</v>
      </c>
    </row>
    <row r="9189" spans="1:15" x14ac:dyDescent="0.25">
      <c r="A9189" t="s">
        <v>15</v>
      </c>
      <c r="B9189" t="s">
        <v>17</v>
      </c>
      <c r="C9189">
        <v>12</v>
      </c>
      <c r="D9189">
        <v>11</v>
      </c>
      <c r="E9189" t="b">
        <v>0</v>
      </c>
      <c r="F9189">
        <v>2.1000000000000001E-2</v>
      </c>
      <c r="G9189">
        <v>256</v>
      </c>
      <c r="H9189">
        <v>32</v>
      </c>
      <c r="I9189">
        <v>2296</v>
      </c>
      <c r="J9189">
        <v>2255</v>
      </c>
      <c r="K9189">
        <v>1096</v>
      </c>
      <c r="L9189">
        <v>10</v>
      </c>
      <c r="M9189">
        <f t="shared" si="18576"/>
        <v>224</v>
      </c>
      <c r="N9189" t="b">
        <f t="shared" ref="N9189" si="18645">AND(MIN($F9188,$F9189,$F9190)=$F9189,MAX($H9188,$H9189,$H9190)=$H9189)</f>
        <v>0</v>
      </c>
      <c r="O9189" t="b">
        <f t="shared" ref="O9189" si="18646">AND(NOT(N9188),N9189,NOT(N9190))</f>
        <v>0</v>
      </c>
    </row>
    <row r="9190" spans="1:15" x14ac:dyDescent="0.25">
      <c r="A9190" t="s">
        <v>19</v>
      </c>
      <c r="B9190" t="s">
        <v>17</v>
      </c>
      <c r="C9190">
        <v>12</v>
      </c>
      <c r="D9190">
        <v>11</v>
      </c>
      <c r="E9190" t="b">
        <v>0</v>
      </c>
      <c r="F9190">
        <v>0.01</v>
      </c>
      <c r="G9190">
        <v>256</v>
      </c>
      <c r="H9190">
        <v>32</v>
      </c>
      <c r="I9190">
        <v>207</v>
      </c>
      <c r="J9190">
        <v>119</v>
      </c>
      <c r="K9190">
        <v>28</v>
      </c>
      <c r="L9190">
        <v>6</v>
      </c>
      <c r="M9190">
        <f t="shared" si="18576"/>
        <v>224</v>
      </c>
      <c r="N9190" t="b">
        <f t="shared" ref="N9190" si="18647">AND(MIN($F9188,$F9189,$F9190)=$F9190,MAX($H9188,$H9189,$H9190)=$H9190)</f>
        <v>1</v>
      </c>
      <c r="O9190" t="b">
        <f t="shared" ref="O9190" si="18648">AND(NOT(N9188),NOT(N9189),N9190)</f>
        <v>1</v>
      </c>
    </row>
    <row r="9191" spans="1:15" x14ac:dyDescent="0.25">
      <c r="A9191" t="s">
        <v>13</v>
      </c>
      <c r="B9191" t="s">
        <v>17</v>
      </c>
      <c r="C9191">
        <v>12</v>
      </c>
      <c r="D9191">
        <v>12</v>
      </c>
      <c r="E9191" t="b">
        <v>0</v>
      </c>
      <c r="F9191">
        <v>2.1999999999999999E-2</v>
      </c>
      <c r="G9191">
        <v>256</v>
      </c>
      <c r="H9191">
        <v>64</v>
      </c>
      <c r="I9191">
        <v>418</v>
      </c>
      <c r="J9191">
        <v>239</v>
      </c>
      <c r="K9191">
        <v>56</v>
      </c>
      <c r="L9191">
        <v>7</v>
      </c>
      <c r="M9191">
        <f t="shared" si="18576"/>
        <v>192</v>
      </c>
      <c r="N9191" t="b">
        <f t="shared" ref="N9191" si="18649">AND(MIN($F9191,$F9192,$F9193)=$F9191,MAX($H9191,$H9192,$H9193)=$H9191)</f>
        <v>1</v>
      </c>
      <c r="O9191" t="b">
        <f t="shared" ref="O9191" si="18650">AND(N9191,NOT(N9192),NOT(N9193))</f>
        <v>1</v>
      </c>
    </row>
    <row r="9192" spans="1:15" x14ac:dyDescent="0.25">
      <c r="A9192" t="s">
        <v>15</v>
      </c>
      <c r="B9192" t="s">
        <v>17</v>
      </c>
      <c r="C9192">
        <v>12</v>
      </c>
      <c r="D9192">
        <v>12</v>
      </c>
      <c r="E9192" t="b">
        <v>0</v>
      </c>
      <c r="F9192">
        <v>8.6999999999999994E-2</v>
      </c>
      <c r="G9192">
        <v>256</v>
      </c>
      <c r="H9192">
        <v>64</v>
      </c>
      <c r="I9192">
        <v>13594</v>
      </c>
      <c r="J9192">
        <v>13367</v>
      </c>
      <c r="K9192">
        <v>6620</v>
      </c>
      <c r="L9192">
        <v>13</v>
      </c>
      <c r="M9192">
        <f t="shared" si="18576"/>
        <v>192</v>
      </c>
      <c r="N9192" t="b">
        <f t="shared" ref="N9192" si="18651">AND(MIN($F9191,$F9192,$F9193)=$F9192,MAX($H9191,$H9192,$H9193)=$H9192)</f>
        <v>0</v>
      </c>
      <c r="O9192" t="b">
        <f t="shared" ref="O9192" si="18652">AND(NOT(N9191),N9192,NOT(N9193))</f>
        <v>0</v>
      </c>
    </row>
    <row r="9193" spans="1:15" x14ac:dyDescent="0.25">
      <c r="A9193" t="s">
        <v>19</v>
      </c>
      <c r="B9193" t="s">
        <v>17</v>
      </c>
      <c r="C9193">
        <v>12</v>
      </c>
      <c r="D9193">
        <v>12</v>
      </c>
      <c r="E9193" t="b">
        <v>0</v>
      </c>
      <c r="F9193">
        <v>3.7999999999999999E-2</v>
      </c>
      <c r="G9193">
        <v>256</v>
      </c>
      <c r="H9193">
        <v>64</v>
      </c>
      <c r="I9193">
        <v>418</v>
      </c>
      <c r="J9193">
        <v>239</v>
      </c>
      <c r="K9193">
        <v>56</v>
      </c>
      <c r="L9193">
        <v>7</v>
      </c>
      <c r="M9193">
        <f t="shared" si="18576"/>
        <v>192</v>
      </c>
      <c r="N9193" t="b">
        <f t="shared" ref="N9193" si="18653">AND(MIN($F9191,$F9192,$F9193)=$F9193,MAX($H9191,$H9192,$H9193)=$H9193)</f>
        <v>0</v>
      </c>
      <c r="O9193" t="b">
        <f t="shared" ref="O9193" si="18654">AND(NOT(N9191),NOT(N9192),N9193)</f>
        <v>0</v>
      </c>
    </row>
    <row r="9194" spans="1:15" x14ac:dyDescent="0.25">
      <c r="A9194" t="s">
        <v>13</v>
      </c>
      <c r="B9194" t="s">
        <v>17</v>
      </c>
      <c r="C9194">
        <v>12</v>
      </c>
      <c r="D9194">
        <v>13</v>
      </c>
      <c r="E9194" t="b">
        <v>0</v>
      </c>
      <c r="F9194">
        <v>4.7E-2</v>
      </c>
      <c r="G9194">
        <v>256</v>
      </c>
      <c r="H9194">
        <v>128</v>
      </c>
      <c r="I9194">
        <v>840</v>
      </c>
      <c r="J9194">
        <v>479</v>
      </c>
      <c r="K9194">
        <v>112</v>
      </c>
      <c r="L9194">
        <v>9</v>
      </c>
      <c r="M9194">
        <f t="shared" si="18576"/>
        <v>128</v>
      </c>
      <c r="N9194" t="b">
        <f t="shared" ref="N9194" si="18655">AND(MIN($F9194,$F9195,$F9196)=$F9194,MAX($H9194,$H9195,$H9196)=$H9194)</f>
        <v>0</v>
      </c>
      <c r="O9194" t="b">
        <f t="shared" ref="O9194" si="18656">AND(N9194,NOT(N9195),NOT(N9196))</f>
        <v>0</v>
      </c>
    </row>
    <row r="9195" spans="1:15" x14ac:dyDescent="0.25">
      <c r="A9195" t="s">
        <v>15</v>
      </c>
      <c r="B9195" t="s">
        <v>17</v>
      </c>
      <c r="C9195">
        <v>12</v>
      </c>
      <c r="D9195">
        <v>13</v>
      </c>
      <c r="E9195" t="b">
        <v>0</v>
      </c>
      <c r="F9195">
        <v>0.49099999999999999</v>
      </c>
      <c r="G9195">
        <v>256</v>
      </c>
      <c r="H9195">
        <v>128</v>
      </c>
      <c r="I9195">
        <v>81190</v>
      </c>
      <c r="J9195">
        <v>79871</v>
      </c>
      <c r="K9195">
        <v>39808</v>
      </c>
      <c r="L9195">
        <v>14</v>
      </c>
      <c r="M9195">
        <f t="shared" si="18576"/>
        <v>128</v>
      </c>
      <c r="N9195" t="b">
        <f t="shared" ref="N9195" si="18657">AND(MIN($F9194,$F9195,$F9196)=$F9195,MAX($H9194,$H9195,$H9196)=$H9195)</f>
        <v>0</v>
      </c>
      <c r="O9195" t="b">
        <f t="shared" ref="O9195" si="18658">AND(NOT(N9194),N9195,NOT(N9196))</f>
        <v>0</v>
      </c>
    </row>
    <row r="9196" spans="1:15" x14ac:dyDescent="0.25">
      <c r="A9196" t="s">
        <v>19</v>
      </c>
      <c r="B9196" t="s">
        <v>17</v>
      </c>
      <c r="C9196">
        <v>12</v>
      </c>
      <c r="D9196">
        <v>13</v>
      </c>
      <c r="E9196" t="b">
        <v>0</v>
      </c>
      <c r="F9196">
        <v>0.04</v>
      </c>
      <c r="G9196">
        <v>256</v>
      </c>
      <c r="H9196">
        <v>128</v>
      </c>
      <c r="I9196">
        <v>840</v>
      </c>
      <c r="J9196">
        <v>479</v>
      </c>
      <c r="K9196">
        <v>112</v>
      </c>
      <c r="L9196">
        <v>9</v>
      </c>
      <c r="M9196">
        <f t="shared" si="18576"/>
        <v>128</v>
      </c>
      <c r="N9196" t="b">
        <f t="shared" ref="N9196" si="18659">AND(MIN($F9194,$F9195,$F9196)=$F9196,MAX($H9194,$H9195,$H9196)=$H9196)</f>
        <v>1</v>
      </c>
      <c r="O9196" t="b">
        <f t="shared" ref="O9196" si="18660">AND(NOT(N9194),NOT(N9195),N9196)</f>
        <v>1</v>
      </c>
    </row>
    <row r="9197" spans="1:15" x14ac:dyDescent="0.25">
      <c r="A9197" t="s">
        <v>13</v>
      </c>
      <c r="B9197" t="s">
        <v>17</v>
      </c>
      <c r="C9197">
        <v>12</v>
      </c>
      <c r="D9197">
        <v>14</v>
      </c>
      <c r="E9197" t="b">
        <v>0</v>
      </c>
      <c r="F9197">
        <v>8.8999999999999996E-2</v>
      </c>
      <c r="G9197">
        <v>256</v>
      </c>
      <c r="H9197">
        <v>256</v>
      </c>
      <c r="I9197">
        <v>1697</v>
      </c>
      <c r="J9197">
        <v>967</v>
      </c>
      <c r="K9197">
        <v>228</v>
      </c>
      <c r="L9197">
        <v>14</v>
      </c>
      <c r="M9197">
        <f t="shared" si="18576"/>
        <v>0</v>
      </c>
      <c r="N9197" t="b">
        <f t="shared" ref="N9197" si="18661">AND(MIN($F9197,$F9198,$F9199)=$F9197,MAX($H9197,$H9198,$H9199)=$H9197)</f>
        <v>1</v>
      </c>
      <c r="O9197" t="b">
        <f t="shared" ref="O9197" si="18662">AND(N9197,NOT(N9198),NOT(N9199))</f>
        <v>1</v>
      </c>
    </row>
    <row r="9198" spans="1:15" x14ac:dyDescent="0.25">
      <c r="A9198" t="s">
        <v>15</v>
      </c>
      <c r="B9198" t="s">
        <v>17</v>
      </c>
      <c r="C9198">
        <v>12</v>
      </c>
      <c r="D9198">
        <v>14</v>
      </c>
      <c r="E9198" t="b">
        <v>0</v>
      </c>
      <c r="F9198">
        <v>2.6579999999999999</v>
      </c>
      <c r="G9198">
        <v>256</v>
      </c>
      <c r="H9198">
        <v>256</v>
      </c>
      <c r="I9198">
        <v>470155</v>
      </c>
      <c r="J9198">
        <v>462587</v>
      </c>
      <c r="K9198">
        <v>231035</v>
      </c>
      <c r="L9198">
        <v>18</v>
      </c>
      <c r="M9198">
        <f t="shared" si="18576"/>
        <v>0</v>
      </c>
      <c r="N9198" t="b">
        <f t="shared" ref="N9198" si="18663">AND(MIN($F9197,$F9198,$F9199)=$F9198,MAX($H9197,$H9198,$H9199)=$H9198)</f>
        <v>0</v>
      </c>
      <c r="O9198" t="b">
        <f t="shared" ref="O9198" si="18664">AND(NOT(N9197),N9198,NOT(N9199))</f>
        <v>0</v>
      </c>
    </row>
    <row r="9199" spans="1:15" x14ac:dyDescent="0.25">
      <c r="A9199" t="s">
        <v>19</v>
      </c>
      <c r="B9199" t="s">
        <v>17</v>
      </c>
      <c r="C9199">
        <v>12</v>
      </c>
      <c r="D9199">
        <v>14</v>
      </c>
      <c r="E9199" t="b">
        <v>0</v>
      </c>
      <c r="F9199">
        <v>0.111</v>
      </c>
      <c r="G9199">
        <v>256</v>
      </c>
      <c r="H9199">
        <v>256</v>
      </c>
      <c r="I9199">
        <v>1697</v>
      </c>
      <c r="J9199">
        <v>967</v>
      </c>
      <c r="K9199">
        <v>228</v>
      </c>
      <c r="L9199">
        <v>14</v>
      </c>
      <c r="M9199">
        <f t="shared" si="18576"/>
        <v>0</v>
      </c>
      <c r="N9199" t="b">
        <f t="shared" ref="N9199" si="18665">AND(MIN($F9197,$F9198,$F9199)=$F9199,MAX($H9197,$H9198,$H9199)=$H9199)</f>
        <v>0</v>
      </c>
      <c r="O9199" t="b">
        <f t="shared" ref="O9199" si="18666">AND(NOT(N9197),NOT(N9198),N9199)</f>
        <v>0</v>
      </c>
    </row>
    <row r="9200" spans="1:15" x14ac:dyDescent="0.25">
      <c r="A9200" t="s">
        <v>13</v>
      </c>
      <c r="B9200" t="s">
        <v>17</v>
      </c>
      <c r="C9200">
        <v>12</v>
      </c>
      <c r="D9200">
        <v>15</v>
      </c>
      <c r="E9200" t="b">
        <v>0</v>
      </c>
      <c r="F9200">
        <v>9.5000000000000001E-2</v>
      </c>
      <c r="G9200">
        <v>256</v>
      </c>
      <c r="H9200">
        <v>256</v>
      </c>
      <c r="I9200">
        <v>1706</v>
      </c>
      <c r="J9200">
        <v>973</v>
      </c>
      <c r="K9200">
        <v>229</v>
      </c>
      <c r="L9200">
        <v>18</v>
      </c>
      <c r="M9200">
        <f t="shared" si="18576"/>
        <v>0</v>
      </c>
      <c r="N9200" t="b">
        <f t="shared" ref="N9200" si="18667">AND(MIN($F9200,$F9201,$F9202)=$F9200,MAX($H9200,$H9201,$H9202)=$H9200)</f>
        <v>1</v>
      </c>
      <c r="O9200" t="b">
        <f t="shared" ref="O9200" si="18668">AND(N9200,NOT(N9201),NOT(N9202))</f>
        <v>1</v>
      </c>
    </row>
    <row r="9201" spans="1:15" x14ac:dyDescent="0.25">
      <c r="A9201" t="s">
        <v>15</v>
      </c>
      <c r="B9201" t="s">
        <v>17</v>
      </c>
      <c r="C9201">
        <v>12</v>
      </c>
      <c r="D9201">
        <v>15</v>
      </c>
      <c r="E9201" t="b">
        <v>0</v>
      </c>
      <c r="F9201">
        <v>7.9219999999999997</v>
      </c>
      <c r="G9201">
        <v>256</v>
      </c>
      <c r="H9201">
        <v>256</v>
      </c>
      <c r="I9201">
        <v>1442061</v>
      </c>
      <c r="J9201">
        <v>1418940</v>
      </c>
      <c r="K9201">
        <v>709211</v>
      </c>
      <c r="L9201">
        <v>21</v>
      </c>
      <c r="M9201">
        <f t="shared" si="18576"/>
        <v>0</v>
      </c>
      <c r="N9201" t="b">
        <f t="shared" ref="N9201" si="18669">AND(MIN($F9200,$F9201,$F9202)=$F9201,MAX($H9200,$H9201,$H9202)=$H9201)</f>
        <v>0</v>
      </c>
      <c r="O9201" t="b">
        <f t="shared" ref="O9201" si="18670">AND(NOT(N9200),N9201,NOT(N9202))</f>
        <v>0</v>
      </c>
    </row>
    <row r="9202" spans="1:15" x14ac:dyDescent="0.25">
      <c r="A9202" t="s">
        <v>19</v>
      </c>
      <c r="B9202" t="s">
        <v>17</v>
      </c>
      <c r="C9202">
        <v>12</v>
      </c>
      <c r="D9202">
        <v>15</v>
      </c>
      <c r="E9202" t="b">
        <v>0</v>
      </c>
      <c r="F9202">
        <v>0.1</v>
      </c>
      <c r="G9202">
        <v>256</v>
      </c>
      <c r="H9202">
        <v>256</v>
      </c>
      <c r="I9202">
        <v>1706</v>
      </c>
      <c r="J9202">
        <v>973</v>
      </c>
      <c r="K9202">
        <v>229</v>
      </c>
      <c r="L9202">
        <v>18</v>
      </c>
      <c r="M9202">
        <f t="shared" si="18576"/>
        <v>0</v>
      </c>
      <c r="N9202" t="b">
        <f t="shared" ref="N9202" si="18671">AND(MIN($F9200,$F9201,$F9202)=$F9202,MAX($H9200,$H9201,$H9202)=$H9202)</f>
        <v>0</v>
      </c>
      <c r="O9202" t="b">
        <f t="shared" ref="O9202" si="18672">AND(NOT(N9200),NOT(N9201),N9202)</f>
        <v>0</v>
      </c>
    </row>
    <row r="9203" spans="1:15" x14ac:dyDescent="0.25">
      <c r="A9203" t="s">
        <v>13</v>
      </c>
      <c r="B9203" t="s">
        <v>17</v>
      </c>
      <c r="C9203">
        <v>12</v>
      </c>
      <c r="D9203">
        <v>16</v>
      </c>
      <c r="E9203" t="b">
        <v>0</v>
      </c>
      <c r="F9203">
        <v>8.5999999999999993E-2</v>
      </c>
      <c r="G9203">
        <v>256</v>
      </c>
      <c r="H9203">
        <v>256</v>
      </c>
      <c r="I9203">
        <v>1708</v>
      </c>
      <c r="J9203">
        <v>973</v>
      </c>
      <c r="K9203">
        <v>230</v>
      </c>
      <c r="L9203">
        <v>16</v>
      </c>
      <c r="M9203">
        <f t="shared" si="18576"/>
        <v>0</v>
      </c>
      <c r="N9203" t="b">
        <f t="shared" ref="N9203" si="18673">AND(MIN($F9203,$F9204,$F9205)=$F9203,MAX($H9203,$H9204,$H9205)=$H9203)</f>
        <v>1</v>
      </c>
      <c r="O9203" t="b">
        <f t="shared" ref="O9203" si="18674">AND(N9203,NOT(N9204),NOT(N9205))</f>
        <v>1</v>
      </c>
    </row>
    <row r="9204" spans="1:15" x14ac:dyDescent="0.25">
      <c r="A9204" t="s">
        <v>15</v>
      </c>
      <c r="B9204" t="s">
        <v>17</v>
      </c>
      <c r="C9204">
        <v>12</v>
      </c>
      <c r="D9204">
        <v>16</v>
      </c>
      <c r="E9204" t="b">
        <v>1</v>
      </c>
      <c r="F9204">
        <v>10.000999999999999</v>
      </c>
      <c r="G9204">
        <v>256</v>
      </c>
      <c r="H9204">
        <v>0</v>
      </c>
      <c r="I9204">
        <v>1828436</v>
      </c>
      <c r="J9204">
        <v>1799172</v>
      </c>
      <c r="K9204">
        <v>899582</v>
      </c>
      <c r="L9204">
        <v>23</v>
      </c>
      <c r="M9204">
        <f t="shared" si="18576"/>
        <v>256</v>
      </c>
      <c r="N9204" t="b">
        <f t="shared" ref="N9204" si="18675">AND(MIN($F9203,$F9204,$F9205)=$F9204,MAX($H9203,$H9204,$H9205)=$H9204)</f>
        <v>0</v>
      </c>
      <c r="O9204" t="b">
        <f t="shared" ref="O9204" si="18676">AND(NOT(N9203),N9204,NOT(N9205))</f>
        <v>0</v>
      </c>
    </row>
    <row r="9205" spans="1:15" x14ac:dyDescent="0.25">
      <c r="A9205" t="s">
        <v>19</v>
      </c>
      <c r="B9205" t="s">
        <v>17</v>
      </c>
      <c r="C9205">
        <v>12</v>
      </c>
      <c r="D9205">
        <v>16</v>
      </c>
      <c r="E9205" t="b">
        <v>0</v>
      </c>
      <c r="F9205">
        <v>0.106</v>
      </c>
      <c r="G9205">
        <v>256</v>
      </c>
      <c r="H9205">
        <v>256</v>
      </c>
      <c r="I9205">
        <v>1708</v>
      </c>
      <c r="J9205">
        <v>973</v>
      </c>
      <c r="K9205">
        <v>230</v>
      </c>
      <c r="L9205">
        <v>16</v>
      </c>
      <c r="M9205">
        <f t="shared" si="18576"/>
        <v>0</v>
      </c>
      <c r="N9205" t="b">
        <f t="shared" ref="N9205" si="18677">AND(MIN($F9203,$F9204,$F9205)=$F9205,MAX($H9203,$H9204,$H9205)=$H9205)</f>
        <v>0</v>
      </c>
      <c r="O9205" t="b">
        <f t="shared" ref="O9205" si="18678">AND(NOT(N9203),NOT(N9204),N9205)</f>
        <v>0</v>
      </c>
    </row>
    <row r="9206" spans="1:15" x14ac:dyDescent="0.25">
      <c r="A9206" t="s">
        <v>13</v>
      </c>
      <c r="B9206" t="s">
        <v>17</v>
      </c>
      <c r="C9206">
        <v>12</v>
      </c>
      <c r="D9206">
        <v>17</v>
      </c>
      <c r="E9206" t="b">
        <v>0</v>
      </c>
      <c r="F9206">
        <v>0.126</v>
      </c>
      <c r="G9206">
        <v>256</v>
      </c>
      <c r="H9206">
        <v>256</v>
      </c>
      <c r="I9206">
        <v>1716</v>
      </c>
      <c r="J9206">
        <v>979</v>
      </c>
      <c r="K9206">
        <v>231</v>
      </c>
      <c r="L9206">
        <v>20</v>
      </c>
      <c r="M9206">
        <f t="shared" si="18576"/>
        <v>0</v>
      </c>
      <c r="N9206" t="b">
        <f t="shared" ref="N9206" si="18679">AND(MIN($F9206,$F9207,$F9208)=$F9206,MAX($H9206,$H9207,$H9208)=$H9206)</f>
        <v>0</v>
      </c>
      <c r="O9206" t="b">
        <f t="shared" ref="O9206" si="18680">AND(N9206,NOT(N9207),NOT(N9208))</f>
        <v>0</v>
      </c>
    </row>
    <row r="9207" spans="1:15" x14ac:dyDescent="0.25">
      <c r="A9207" t="s">
        <v>15</v>
      </c>
      <c r="B9207" t="s">
        <v>17</v>
      </c>
      <c r="C9207">
        <v>12</v>
      </c>
      <c r="D9207">
        <v>17</v>
      </c>
      <c r="E9207" t="b">
        <v>1</v>
      </c>
      <c r="F9207">
        <v>10.000999999999999</v>
      </c>
      <c r="G9207">
        <v>256</v>
      </c>
      <c r="H9207">
        <v>0</v>
      </c>
      <c r="I9207">
        <v>1803455</v>
      </c>
      <c r="J9207">
        <v>1774591</v>
      </c>
      <c r="K9207">
        <v>887291</v>
      </c>
      <c r="L9207">
        <v>23</v>
      </c>
      <c r="M9207">
        <f t="shared" si="18576"/>
        <v>256</v>
      </c>
      <c r="N9207" t="b">
        <f t="shared" ref="N9207" si="18681">AND(MIN($F9206,$F9207,$F9208)=$F9207,MAX($H9206,$H9207,$H9208)=$H9207)</f>
        <v>0</v>
      </c>
      <c r="O9207" t="b">
        <f t="shared" ref="O9207" si="18682">AND(NOT(N9206),N9207,NOT(N9208))</f>
        <v>0</v>
      </c>
    </row>
    <row r="9208" spans="1:15" x14ac:dyDescent="0.25">
      <c r="A9208" t="s">
        <v>19</v>
      </c>
      <c r="B9208" t="s">
        <v>17</v>
      </c>
      <c r="C9208">
        <v>12</v>
      </c>
      <c r="D9208">
        <v>17</v>
      </c>
      <c r="E9208" t="b">
        <v>0</v>
      </c>
      <c r="F9208">
        <v>0.11600000000000001</v>
      </c>
      <c r="G9208">
        <v>256</v>
      </c>
      <c r="H9208">
        <v>256</v>
      </c>
      <c r="I9208">
        <v>1716</v>
      </c>
      <c r="J9208">
        <v>979</v>
      </c>
      <c r="K9208">
        <v>231</v>
      </c>
      <c r="L9208">
        <v>20</v>
      </c>
      <c r="M9208">
        <f t="shared" si="18576"/>
        <v>0</v>
      </c>
      <c r="N9208" t="b">
        <f t="shared" ref="N9208" si="18683">AND(MIN($F9206,$F9207,$F9208)=$F9208,MAX($H9206,$H9207,$H9208)=$H9208)</f>
        <v>1</v>
      </c>
      <c r="O9208" t="b">
        <f t="shared" ref="O9208" si="18684">AND(NOT(N9206),NOT(N9207),N9208)</f>
        <v>1</v>
      </c>
    </row>
    <row r="9209" spans="1:15" x14ac:dyDescent="0.25">
      <c r="A9209" t="s">
        <v>13</v>
      </c>
      <c r="B9209" t="s">
        <v>17</v>
      </c>
      <c r="C9209">
        <v>12</v>
      </c>
      <c r="D9209">
        <v>18</v>
      </c>
      <c r="E9209" t="b">
        <v>0</v>
      </c>
      <c r="F9209">
        <v>1E-3</v>
      </c>
      <c r="G9209">
        <v>256</v>
      </c>
      <c r="H9209">
        <v>1</v>
      </c>
      <c r="I9209">
        <v>2</v>
      </c>
      <c r="J9209">
        <v>1</v>
      </c>
      <c r="K9209">
        <v>0</v>
      </c>
      <c r="L9209">
        <v>0</v>
      </c>
      <c r="M9209">
        <f t="shared" si="18576"/>
        <v>255</v>
      </c>
      <c r="N9209" t="b">
        <f t="shared" ref="N9209" si="18685">AND(MIN($F9209,$F9210,$F9211)=$F9209,MAX($H9209,$H9210,$H9211)=$H9209)</f>
        <v>0</v>
      </c>
      <c r="O9209" t="b">
        <f t="shared" ref="O9209" si="18686">AND(N9209,NOT(N9210),NOT(N9211))</f>
        <v>0</v>
      </c>
    </row>
    <row r="9210" spans="1:15" x14ac:dyDescent="0.25">
      <c r="A9210" t="s">
        <v>15</v>
      </c>
      <c r="B9210" t="s">
        <v>17</v>
      </c>
      <c r="C9210">
        <v>12</v>
      </c>
      <c r="D9210">
        <v>18</v>
      </c>
      <c r="E9210" t="b">
        <v>0</v>
      </c>
      <c r="F9210">
        <v>0</v>
      </c>
      <c r="G9210">
        <v>256</v>
      </c>
      <c r="H9210">
        <v>1</v>
      </c>
      <c r="I9210">
        <v>1</v>
      </c>
      <c r="J9210">
        <v>1</v>
      </c>
      <c r="K9210">
        <v>0</v>
      </c>
      <c r="L9210">
        <v>0</v>
      </c>
      <c r="M9210">
        <f t="shared" si="18576"/>
        <v>255</v>
      </c>
      <c r="N9210" t="b">
        <f t="shared" ref="N9210" si="18687">AND(MIN($F9209,$F9210,$F9211)=$F9210,MAX($H9209,$H9210,$H9211)=$H9210)</f>
        <v>1</v>
      </c>
      <c r="O9210" t="b">
        <f t="shared" ref="O9210" si="18688">AND(NOT(N9209),N9210,NOT(N9211))</f>
        <v>1</v>
      </c>
    </row>
    <row r="9211" spans="1:15" x14ac:dyDescent="0.25">
      <c r="A9211" t="s">
        <v>19</v>
      </c>
      <c r="B9211" t="s">
        <v>17</v>
      </c>
      <c r="C9211">
        <v>12</v>
      </c>
      <c r="D9211">
        <v>18</v>
      </c>
      <c r="E9211" t="b">
        <v>0</v>
      </c>
      <c r="F9211">
        <v>1E-3</v>
      </c>
      <c r="G9211">
        <v>256</v>
      </c>
      <c r="H9211">
        <v>1</v>
      </c>
      <c r="I9211">
        <v>2</v>
      </c>
      <c r="J9211">
        <v>1</v>
      </c>
      <c r="K9211">
        <v>0</v>
      </c>
      <c r="L9211">
        <v>0</v>
      </c>
      <c r="M9211">
        <f t="shared" si="18576"/>
        <v>255</v>
      </c>
      <c r="N9211" t="b">
        <f t="shared" ref="N9211" si="18689">AND(MIN($F9209,$F9210,$F9211)=$F9211,MAX($H9209,$H9210,$H9211)=$H9211)</f>
        <v>0</v>
      </c>
      <c r="O9211" t="b">
        <f t="shared" ref="O9211" si="18690">AND(NOT(N9209),NOT(N9210),N9211)</f>
        <v>0</v>
      </c>
    </row>
    <row r="9212" spans="1:15" x14ac:dyDescent="0.25">
      <c r="A9212" t="s">
        <v>13</v>
      </c>
      <c r="B9212" t="s">
        <v>17</v>
      </c>
      <c r="C9212">
        <v>12</v>
      </c>
      <c r="D9212">
        <v>19</v>
      </c>
      <c r="E9212" t="b">
        <v>0</v>
      </c>
      <c r="F9212">
        <v>0</v>
      </c>
      <c r="G9212">
        <v>256</v>
      </c>
      <c r="H9212">
        <v>1</v>
      </c>
      <c r="I9212">
        <v>2</v>
      </c>
      <c r="J9212">
        <v>1</v>
      </c>
      <c r="K9212">
        <v>0</v>
      </c>
      <c r="L9212">
        <v>0</v>
      </c>
      <c r="M9212">
        <f t="shared" si="18576"/>
        <v>255</v>
      </c>
      <c r="N9212" t="b">
        <f t="shared" ref="N9212" si="18691">AND(MIN($F9212,$F9213,$F9214)=$F9212,MAX($H9212,$H9213,$H9214)=$H9212)</f>
        <v>1</v>
      </c>
      <c r="O9212" t="b">
        <f t="shared" ref="O9212" si="18692">AND(N9212,NOT(N9213),NOT(N9214))</f>
        <v>1</v>
      </c>
    </row>
    <row r="9213" spans="1:15" x14ac:dyDescent="0.25">
      <c r="A9213" t="s">
        <v>15</v>
      </c>
      <c r="B9213" t="s">
        <v>17</v>
      </c>
      <c r="C9213">
        <v>12</v>
      </c>
      <c r="D9213">
        <v>19</v>
      </c>
      <c r="E9213" t="b">
        <v>0</v>
      </c>
      <c r="F9213">
        <v>1E-3</v>
      </c>
      <c r="G9213">
        <v>256</v>
      </c>
      <c r="H9213">
        <v>1</v>
      </c>
      <c r="I9213">
        <v>1</v>
      </c>
      <c r="J9213">
        <v>1</v>
      </c>
      <c r="K9213">
        <v>0</v>
      </c>
      <c r="L9213">
        <v>0</v>
      </c>
      <c r="M9213">
        <f t="shared" si="18576"/>
        <v>255</v>
      </c>
      <c r="N9213" t="b">
        <f t="shared" ref="N9213" si="18693">AND(MIN($F9212,$F9213,$F9214)=$F9213,MAX($H9212,$H9213,$H9214)=$H9213)</f>
        <v>0</v>
      </c>
      <c r="O9213" t="b">
        <f t="shared" ref="O9213" si="18694">AND(NOT(N9212),N9213,NOT(N9214))</f>
        <v>0</v>
      </c>
    </row>
    <row r="9214" spans="1:15" x14ac:dyDescent="0.25">
      <c r="A9214" t="s">
        <v>19</v>
      </c>
      <c r="B9214" t="s">
        <v>17</v>
      </c>
      <c r="C9214">
        <v>12</v>
      </c>
      <c r="D9214">
        <v>19</v>
      </c>
      <c r="E9214" t="b">
        <v>0</v>
      </c>
      <c r="F9214">
        <v>0.01</v>
      </c>
      <c r="G9214">
        <v>256</v>
      </c>
      <c r="H9214">
        <v>1</v>
      </c>
      <c r="I9214">
        <v>2</v>
      </c>
      <c r="J9214">
        <v>1</v>
      </c>
      <c r="K9214">
        <v>0</v>
      </c>
      <c r="L9214">
        <v>0</v>
      </c>
      <c r="M9214">
        <f t="shared" si="18576"/>
        <v>255</v>
      </c>
      <c r="N9214" t="b">
        <f t="shared" ref="N9214" si="18695">AND(MIN($F9212,$F9213,$F9214)=$F9214,MAX($H9212,$H9213,$H9214)=$H9214)</f>
        <v>0</v>
      </c>
      <c r="O9214" t="b">
        <f t="shared" ref="O9214" si="18696">AND(NOT(N9212),NOT(N9213),N9214)</f>
        <v>0</v>
      </c>
    </row>
    <row r="9215" spans="1:15" x14ac:dyDescent="0.25">
      <c r="A9215" t="s">
        <v>13</v>
      </c>
      <c r="B9215" t="s">
        <v>17</v>
      </c>
      <c r="C9215">
        <v>12</v>
      </c>
      <c r="D9215">
        <v>1</v>
      </c>
      <c r="E9215" t="b">
        <v>0</v>
      </c>
      <c r="F9215">
        <v>4.0000000000000001E-3</v>
      </c>
      <c r="G9215">
        <v>256</v>
      </c>
      <c r="H9215">
        <v>21</v>
      </c>
      <c r="I9215">
        <v>112</v>
      </c>
      <c r="J9215">
        <v>55</v>
      </c>
      <c r="K9215">
        <v>7</v>
      </c>
      <c r="L9215">
        <v>6</v>
      </c>
      <c r="M9215">
        <f t="shared" si="18576"/>
        <v>235</v>
      </c>
      <c r="N9215" t="b">
        <f t="shared" ref="N9215" si="18697">AND(MIN($F9215,$F9216,$F9217)=$F9215,MAX($H9215,$H9216,$H9217)=$H9215)</f>
        <v>1</v>
      </c>
      <c r="O9215" t="b">
        <f t="shared" ref="O9215" si="18698">AND(N9215,NOT(N9216),NOT(N9217))</f>
        <v>1</v>
      </c>
    </row>
    <row r="9216" spans="1:15" x14ac:dyDescent="0.25">
      <c r="A9216" t="s">
        <v>15</v>
      </c>
      <c r="B9216" t="s">
        <v>17</v>
      </c>
      <c r="C9216">
        <v>12</v>
      </c>
      <c r="D9216">
        <v>1</v>
      </c>
      <c r="E9216" t="b">
        <v>0</v>
      </c>
      <c r="F9216">
        <v>7.0000000000000001E-3</v>
      </c>
      <c r="G9216">
        <v>256</v>
      </c>
      <c r="H9216">
        <v>21</v>
      </c>
      <c r="I9216">
        <v>217</v>
      </c>
      <c r="J9216">
        <v>209</v>
      </c>
      <c r="K9216">
        <v>84</v>
      </c>
      <c r="L9216">
        <v>6</v>
      </c>
      <c r="M9216">
        <f t="shared" si="18576"/>
        <v>235</v>
      </c>
      <c r="N9216" t="b">
        <f t="shared" ref="N9216" si="18699">AND(MIN($F9215,$F9216,$F9217)=$F9216,MAX($H9215,$H9216,$H9217)=$H9216)</f>
        <v>0</v>
      </c>
      <c r="O9216" t="b">
        <f t="shared" ref="O9216" si="18700">AND(NOT(N9215),N9216,NOT(N9217))</f>
        <v>0</v>
      </c>
    </row>
    <row r="9217" spans="1:15" x14ac:dyDescent="0.25">
      <c r="A9217" t="s">
        <v>19</v>
      </c>
      <c r="B9217" t="s">
        <v>17</v>
      </c>
      <c r="C9217">
        <v>12</v>
      </c>
      <c r="D9217">
        <v>1</v>
      </c>
      <c r="E9217" t="b">
        <v>0</v>
      </c>
      <c r="F9217">
        <v>5.0000000000000001E-3</v>
      </c>
      <c r="G9217">
        <v>256</v>
      </c>
      <c r="H9217">
        <v>21</v>
      </c>
      <c r="I9217">
        <v>112</v>
      </c>
      <c r="J9217">
        <v>55</v>
      </c>
      <c r="K9217">
        <v>7</v>
      </c>
      <c r="L9217">
        <v>6</v>
      </c>
      <c r="M9217">
        <f t="shared" si="18576"/>
        <v>235</v>
      </c>
      <c r="N9217" t="b">
        <f t="shared" ref="N9217" si="18701">AND(MIN($F9215,$F9216,$F9217)=$F9217,MAX($H9215,$H9216,$H9217)=$H9217)</f>
        <v>0</v>
      </c>
      <c r="O9217" t="b">
        <f t="shared" ref="O9217" si="18702">AND(NOT(N9215),NOT(N9216),N9217)</f>
        <v>0</v>
      </c>
    </row>
    <row r="9218" spans="1:15" x14ac:dyDescent="0.25">
      <c r="A9218" t="s">
        <v>13</v>
      </c>
      <c r="B9218" t="s">
        <v>17</v>
      </c>
      <c r="C9218">
        <v>12</v>
      </c>
      <c r="D9218">
        <v>20</v>
      </c>
      <c r="E9218" t="b">
        <v>0</v>
      </c>
      <c r="F9218">
        <v>1E-3</v>
      </c>
      <c r="G9218">
        <v>256</v>
      </c>
      <c r="H9218">
        <v>1</v>
      </c>
      <c r="I9218">
        <v>2</v>
      </c>
      <c r="J9218">
        <v>1</v>
      </c>
      <c r="K9218">
        <v>0</v>
      </c>
      <c r="L9218">
        <v>0</v>
      </c>
      <c r="M9218">
        <f t="shared" si="18576"/>
        <v>255</v>
      </c>
      <c r="N9218" t="b">
        <f t="shared" ref="N9218" si="18703">AND(MIN($F9218,$F9219,$F9220)=$F9218,MAX($H9218,$H9219,$H9220)=$H9218)</f>
        <v>1</v>
      </c>
      <c r="O9218" t="b">
        <f t="shared" ref="O9218" si="18704">AND(N9218,NOT(N9219),NOT(N9220))</f>
        <v>0</v>
      </c>
    </row>
    <row r="9219" spans="1:15" x14ac:dyDescent="0.25">
      <c r="A9219" t="s">
        <v>15</v>
      </c>
      <c r="B9219" t="s">
        <v>17</v>
      </c>
      <c r="C9219">
        <v>12</v>
      </c>
      <c r="D9219">
        <v>20</v>
      </c>
      <c r="E9219" t="b">
        <v>0</v>
      </c>
      <c r="F9219">
        <v>1E-3</v>
      </c>
      <c r="G9219">
        <v>256</v>
      </c>
      <c r="H9219">
        <v>1</v>
      </c>
      <c r="I9219">
        <v>1</v>
      </c>
      <c r="J9219">
        <v>1</v>
      </c>
      <c r="K9219">
        <v>0</v>
      </c>
      <c r="L9219">
        <v>0</v>
      </c>
      <c r="M9219">
        <f t="shared" ref="M9219:M9282" si="18705">G9219-H9219</f>
        <v>255</v>
      </c>
      <c r="N9219" t="b">
        <f t="shared" ref="N9219" si="18706">AND(MIN($F9218,$F9219,$F9220)=$F9219,MAX($H9218,$H9219,$H9220)=$H9219)</f>
        <v>1</v>
      </c>
      <c r="O9219" t="b">
        <f t="shared" ref="O9219" si="18707">AND(NOT(N9218),N9219,NOT(N9220))</f>
        <v>0</v>
      </c>
    </row>
    <row r="9220" spans="1:15" x14ac:dyDescent="0.25">
      <c r="A9220" t="s">
        <v>19</v>
      </c>
      <c r="B9220" t="s">
        <v>17</v>
      </c>
      <c r="C9220">
        <v>12</v>
      </c>
      <c r="D9220">
        <v>20</v>
      </c>
      <c r="E9220" t="b">
        <v>0</v>
      </c>
      <c r="F9220">
        <v>3.0000000000000001E-3</v>
      </c>
      <c r="G9220">
        <v>256</v>
      </c>
      <c r="H9220">
        <v>1</v>
      </c>
      <c r="I9220">
        <v>2</v>
      </c>
      <c r="J9220">
        <v>1</v>
      </c>
      <c r="K9220">
        <v>0</v>
      </c>
      <c r="L9220">
        <v>0</v>
      </c>
      <c r="M9220">
        <f t="shared" si="18705"/>
        <v>255</v>
      </c>
      <c r="N9220" t="b">
        <f t="shared" ref="N9220" si="18708">AND(MIN($F9218,$F9219,$F9220)=$F9220,MAX($H9218,$H9219,$H9220)=$H9220)</f>
        <v>0</v>
      </c>
      <c r="O9220" t="b">
        <f t="shared" ref="O9220" si="18709">AND(NOT(N9218),NOT(N9219),N9220)</f>
        <v>0</v>
      </c>
    </row>
    <row r="9221" spans="1:15" x14ac:dyDescent="0.25">
      <c r="A9221" t="s">
        <v>13</v>
      </c>
      <c r="B9221" t="s">
        <v>17</v>
      </c>
      <c r="C9221">
        <v>12</v>
      </c>
      <c r="D9221">
        <v>21</v>
      </c>
      <c r="E9221" t="b">
        <v>0</v>
      </c>
      <c r="F9221">
        <v>1E-3</v>
      </c>
      <c r="G9221">
        <v>256</v>
      </c>
      <c r="H9221">
        <v>1</v>
      </c>
      <c r="I9221">
        <v>2</v>
      </c>
      <c r="J9221">
        <v>1</v>
      </c>
      <c r="K9221">
        <v>0</v>
      </c>
      <c r="L9221">
        <v>0</v>
      </c>
      <c r="M9221">
        <f t="shared" si="18705"/>
        <v>255</v>
      </c>
      <c r="N9221" t="b">
        <f t="shared" ref="N9221" si="18710">AND(MIN($F9221,$F9222,$F9223)=$F9221,MAX($H9221,$H9222,$H9223)=$H9221)</f>
        <v>1</v>
      </c>
      <c r="O9221" t="b">
        <f t="shared" ref="O9221" si="18711">AND(N9221,NOT(N9222),NOT(N9223))</f>
        <v>0</v>
      </c>
    </row>
    <row r="9222" spans="1:15" x14ac:dyDescent="0.25">
      <c r="A9222" t="s">
        <v>15</v>
      </c>
      <c r="B9222" t="s">
        <v>17</v>
      </c>
      <c r="C9222">
        <v>12</v>
      </c>
      <c r="D9222">
        <v>21</v>
      </c>
      <c r="E9222" t="b">
        <v>0</v>
      </c>
      <c r="F9222">
        <v>1E-3</v>
      </c>
      <c r="G9222">
        <v>256</v>
      </c>
      <c r="H9222">
        <v>1</v>
      </c>
      <c r="I9222">
        <v>1</v>
      </c>
      <c r="J9222">
        <v>1</v>
      </c>
      <c r="K9222">
        <v>0</v>
      </c>
      <c r="L9222">
        <v>0</v>
      </c>
      <c r="M9222">
        <f t="shared" si="18705"/>
        <v>255</v>
      </c>
      <c r="N9222" t="b">
        <f t="shared" ref="N9222" si="18712">AND(MIN($F9221,$F9222,$F9223)=$F9222,MAX($H9221,$H9222,$H9223)=$H9222)</f>
        <v>1</v>
      </c>
      <c r="O9222" t="b">
        <f t="shared" ref="O9222" si="18713">AND(NOT(N9221),N9222,NOT(N9223))</f>
        <v>0</v>
      </c>
    </row>
    <row r="9223" spans="1:15" x14ac:dyDescent="0.25">
      <c r="A9223" t="s">
        <v>19</v>
      </c>
      <c r="B9223" t="s">
        <v>17</v>
      </c>
      <c r="C9223">
        <v>12</v>
      </c>
      <c r="D9223">
        <v>21</v>
      </c>
      <c r="E9223" t="b">
        <v>0</v>
      </c>
      <c r="F9223">
        <v>1E-3</v>
      </c>
      <c r="G9223">
        <v>256</v>
      </c>
      <c r="H9223">
        <v>1</v>
      </c>
      <c r="I9223">
        <v>2</v>
      </c>
      <c r="J9223">
        <v>1</v>
      </c>
      <c r="K9223">
        <v>0</v>
      </c>
      <c r="L9223">
        <v>0</v>
      </c>
      <c r="M9223">
        <f t="shared" si="18705"/>
        <v>255</v>
      </c>
      <c r="N9223" t="b">
        <f t="shared" ref="N9223" si="18714">AND(MIN($F9221,$F9222,$F9223)=$F9223,MAX($H9221,$H9222,$H9223)=$H9223)</f>
        <v>1</v>
      </c>
      <c r="O9223" t="b">
        <f t="shared" ref="O9223" si="18715">AND(NOT(N9221),NOT(N9222),N9223)</f>
        <v>0</v>
      </c>
    </row>
    <row r="9224" spans="1:15" x14ac:dyDescent="0.25">
      <c r="A9224" t="s">
        <v>13</v>
      </c>
      <c r="B9224" t="s">
        <v>17</v>
      </c>
      <c r="C9224">
        <v>12</v>
      </c>
      <c r="D9224">
        <v>22</v>
      </c>
      <c r="E9224" t="b">
        <v>0</v>
      </c>
      <c r="F9224">
        <v>0</v>
      </c>
      <c r="G9224">
        <v>256</v>
      </c>
      <c r="H9224">
        <v>1</v>
      </c>
      <c r="I9224">
        <v>2</v>
      </c>
      <c r="J9224">
        <v>1</v>
      </c>
      <c r="K9224">
        <v>0</v>
      </c>
      <c r="L9224">
        <v>0</v>
      </c>
      <c r="M9224">
        <f t="shared" si="18705"/>
        <v>255</v>
      </c>
      <c r="N9224" t="b">
        <f t="shared" ref="N9224" si="18716">AND(MIN($F9224,$F9225,$F9226)=$F9224,MAX($H9224,$H9225,$H9226)=$H9224)</f>
        <v>1</v>
      </c>
      <c r="O9224" t="b">
        <f t="shared" ref="O9224" si="18717">AND(N9224,NOT(N9225),NOT(N9226))</f>
        <v>1</v>
      </c>
    </row>
    <row r="9225" spans="1:15" x14ac:dyDescent="0.25">
      <c r="A9225" t="s">
        <v>15</v>
      </c>
      <c r="B9225" t="s">
        <v>17</v>
      </c>
      <c r="C9225">
        <v>12</v>
      </c>
      <c r="D9225">
        <v>22</v>
      </c>
      <c r="E9225" t="b">
        <v>0</v>
      </c>
      <c r="F9225">
        <v>1E-3</v>
      </c>
      <c r="G9225">
        <v>256</v>
      </c>
      <c r="H9225">
        <v>1</v>
      </c>
      <c r="I9225">
        <v>1</v>
      </c>
      <c r="J9225">
        <v>1</v>
      </c>
      <c r="K9225">
        <v>0</v>
      </c>
      <c r="L9225">
        <v>0</v>
      </c>
      <c r="M9225">
        <f t="shared" si="18705"/>
        <v>255</v>
      </c>
      <c r="N9225" t="b">
        <f t="shared" ref="N9225" si="18718">AND(MIN($F9224,$F9225,$F9226)=$F9225,MAX($H9224,$H9225,$H9226)=$H9225)</f>
        <v>0</v>
      </c>
      <c r="O9225" t="b">
        <f t="shared" ref="O9225" si="18719">AND(NOT(N9224),N9225,NOT(N9226))</f>
        <v>0</v>
      </c>
    </row>
    <row r="9226" spans="1:15" x14ac:dyDescent="0.25">
      <c r="A9226" t="s">
        <v>19</v>
      </c>
      <c r="B9226" t="s">
        <v>17</v>
      </c>
      <c r="C9226">
        <v>12</v>
      </c>
      <c r="D9226">
        <v>22</v>
      </c>
      <c r="E9226" t="b">
        <v>0</v>
      </c>
      <c r="F9226">
        <v>2E-3</v>
      </c>
      <c r="G9226">
        <v>256</v>
      </c>
      <c r="H9226">
        <v>1</v>
      </c>
      <c r="I9226">
        <v>2</v>
      </c>
      <c r="J9226">
        <v>1</v>
      </c>
      <c r="K9226">
        <v>0</v>
      </c>
      <c r="L9226">
        <v>0</v>
      </c>
      <c r="M9226">
        <f t="shared" si="18705"/>
        <v>255</v>
      </c>
      <c r="N9226" t="b">
        <f t="shared" ref="N9226" si="18720">AND(MIN($F9224,$F9225,$F9226)=$F9226,MAX($H9224,$H9225,$H9226)=$H9226)</f>
        <v>0</v>
      </c>
      <c r="O9226" t="b">
        <f t="shared" ref="O9226" si="18721">AND(NOT(N9224),NOT(N9225),N9226)</f>
        <v>0</v>
      </c>
    </row>
    <row r="9227" spans="1:15" x14ac:dyDescent="0.25">
      <c r="A9227" t="s">
        <v>13</v>
      </c>
      <c r="B9227" t="s">
        <v>17</v>
      </c>
      <c r="C9227">
        <v>12</v>
      </c>
      <c r="D9227">
        <v>23</v>
      </c>
      <c r="E9227" t="b">
        <v>0</v>
      </c>
      <c r="F9227">
        <v>1E-3</v>
      </c>
      <c r="G9227">
        <v>256</v>
      </c>
      <c r="H9227">
        <v>1</v>
      </c>
      <c r="I9227">
        <v>2</v>
      </c>
      <c r="J9227">
        <v>1</v>
      </c>
      <c r="K9227">
        <v>0</v>
      </c>
      <c r="L9227">
        <v>0</v>
      </c>
      <c r="M9227">
        <f t="shared" si="18705"/>
        <v>255</v>
      </c>
      <c r="N9227" t="b">
        <f t="shared" ref="N9227" si="18722">AND(MIN($F9227,$F9228,$F9229)=$F9227,MAX($H9227,$H9228,$H9229)=$H9227)</f>
        <v>0</v>
      </c>
      <c r="O9227" t="b">
        <f t="shared" ref="O9227" si="18723">AND(N9227,NOT(N9228),NOT(N9229))</f>
        <v>0</v>
      </c>
    </row>
    <row r="9228" spans="1:15" x14ac:dyDescent="0.25">
      <c r="A9228" t="s">
        <v>15</v>
      </c>
      <c r="B9228" t="s">
        <v>17</v>
      </c>
      <c r="C9228">
        <v>12</v>
      </c>
      <c r="D9228">
        <v>23</v>
      </c>
      <c r="E9228" t="b">
        <v>0</v>
      </c>
      <c r="F9228">
        <v>0</v>
      </c>
      <c r="G9228">
        <v>256</v>
      </c>
      <c r="H9228">
        <v>1</v>
      </c>
      <c r="I9228">
        <v>1</v>
      </c>
      <c r="J9228">
        <v>1</v>
      </c>
      <c r="K9228">
        <v>0</v>
      </c>
      <c r="L9228">
        <v>0</v>
      </c>
      <c r="M9228">
        <f t="shared" si="18705"/>
        <v>255</v>
      </c>
      <c r="N9228" t="b">
        <f t="shared" ref="N9228" si="18724">AND(MIN($F9227,$F9228,$F9229)=$F9228,MAX($H9227,$H9228,$H9229)=$H9228)</f>
        <v>1</v>
      </c>
      <c r="O9228" t="b">
        <f t="shared" ref="O9228" si="18725">AND(NOT(N9227),N9228,NOT(N9229))</f>
        <v>1</v>
      </c>
    </row>
    <row r="9229" spans="1:15" x14ac:dyDescent="0.25">
      <c r="A9229" t="s">
        <v>19</v>
      </c>
      <c r="B9229" t="s">
        <v>17</v>
      </c>
      <c r="C9229">
        <v>12</v>
      </c>
      <c r="D9229">
        <v>23</v>
      </c>
      <c r="E9229" t="b">
        <v>0</v>
      </c>
      <c r="F9229">
        <v>1E-3</v>
      </c>
      <c r="G9229">
        <v>256</v>
      </c>
      <c r="H9229">
        <v>1</v>
      </c>
      <c r="I9229">
        <v>2</v>
      </c>
      <c r="J9229">
        <v>1</v>
      </c>
      <c r="K9229">
        <v>0</v>
      </c>
      <c r="L9229">
        <v>0</v>
      </c>
      <c r="M9229">
        <f t="shared" si="18705"/>
        <v>255</v>
      </c>
      <c r="N9229" t="b">
        <f t="shared" ref="N9229" si="18726">AND(MIN($F9227,$F9228,$F9229)=$F9229,MAX($H9227,$H9228,$H9229)=$H9229)</f>
        <v>0</v>
      </c>
      <c r="O9229" t="b">
        <f t="shared" ref="O9229" si="18727">AND(NOT(N9227),NOT(N9228),N9229)</f>
        <v>0</v>
      </c>
    </row>
    <row r="9230" spans="1:15" x14ac:dyDescent="0.25">
      <c r="A9230" t="s">
        <v>13</v>
      </c>
      <c r="B9230" t="s">
        <v>17</v>
      </c>
      <c r="C9230">
        <v>12</v>
      </c>
      <c r="D9230">
        <v>24</v>
      </c>
      <c r="E9230" t="b">
        <v>0</v>
      </c>
      <c r="F9230">
        <v>1E-3</v>
      </c>
      <c r="G9230">
        <v>256</v>
      </c>
      <c r="H9230">
        <v>1</v>
      </c>
      <c r="I9230">
        <v>2</v>
      </c>
      <c r="J9230">
        <v>1</v>
      </c>
      <c r="K9230">
        <v>0</v>
      </c>
      <c r="L9230">
        <v>0</v>
      </c>
      <c r="M9230">
        <f t="shared" si="18705"/>
        <v>255</v>
      </c>
      <c r="N9230" t="b">
        <f t="shared" ref="N9230" si="18728">AND(MIN($F9230,$F9231,$F9232)=$F9230,MAX($H9230,$H9231,$H9232)=$H9230)</f>
        <v>1</v>
      </c>
      <c r="O9230" t="b">
        <f t="shared" ref="O9230" si="18729">AND(N9230,NOT(N9231),NOT(N9232))</f>
        <v>0</v>
      </c>
    </row>
    <row r="9231" spans="1:15" x14ac:dyDescent="0.25">
      <c r="A9231" t="s">
        <v>15</v>
      </c>
      <c r="B9231" t="s">
        <v>17</v>
      </c>
      <c r="C9231">
        <v>12</v>
      </c>
      <c r="D9231">
        <v>24</v>
      </c>
      <c r="E9231" t="b">
        <v>0</v>
      </c>
      <c r="F9231">
        <v>2E-3</v>
      </c>
      <c r="G9231">
        <v>256</v>
      </c>
      <c r="H9231">
        <v>1</v>
      </c>
      <c r="I9231">
        <v>1</v>
      </c>
      <c r="J9231">
        <v>1</v>
      </c>
      <c r="K9231">
        <v>0</v>
      </c>
      <c r="L9231">
        <v>0</v>
      </c>
      <c r="M9231">
        <f t="shared" si="18705"/>
        <v>255</v>
      </c>
      <c r="N9231" t="b">
        <f t="shared" ref="N9231" si="18730">AND(MIN($F9230,$F9231,$F9232)=$F9231,MAX($H9230,$H9231,$H9232)=$H9231)</f>
        <v>0</v>
      </c>
      <c r="O9231" t="b">
        <f t="shared" ref="O9231" si="18731">AND(NOT(N9230),N9231,NOT(N9232))</f>
        <v>0</v>
      </c>
    </row>
    <row r="9232" spans="1:15" x14ac:dyDescent="0.25">
      <c r="A9232" t="s">
        <v>19</v>
      </c>
      <c r="B9232" t="s">
        <v>17</v>
      </c>
      <c r="C9232">
        <v>12</v>
      </c>
      <c r="D9232">
        <v>24</v>
      </c>
      <c r="E9232" t="b">
        <v>0</v>
      </c>
      <c r="F9232">
        <v>1E-3</v>
      </c>
      <c r="G9232">
        <v>256</v>
      </c>
      <c r="H9232">
        <v>1</v>
      </c>
      <c r="I9232">
        <v>2</v>
      </c>
      <c r="J9232">
        <v>1</v>
      </c>
      <c r="K9232">
        <v>0</v>
      </c>
      <c r="L9232">
        <v>0</v>
      </c>
      <c r="M9232">
        <f t="shared" si="18705"/>
        <v>255</v>
      </c>
      <c r="N9232" t="b">
        <f t="shared" ref="N9232" si="18732">AND(MIN($F9230,$F9231,$F9232)=$F9232,MAX($H9230,$H9231,$H9232)=$H9232)</f>
        <v>1</v>
      </c>
      <c r="O9232" t="b">
        <f t="shared" ref="O9232" si="18733">AND(NOT(N9230),NOT(N9231),N9232)</f>
        <v>0</v>
      </c>
    </row>
    <row r="9233" spans="1:15" x14ac:dyDescent="0.25">
      <c r="A9233" t="s">
        <v>13</v>
      </c>
      <c r="B9233" t="s">
        <v>17</v>
      </c>
      <c r="C9233">
        <v>12</v>
      </c>
      <c r="D9233">
        <v>25</v>
      </c>
      <c r="E9233" t="b">
        <v>0</v>
      </c>
      <c r="F9233">
        <v>1E-3</v>
      </c>
      <c r="G9233">
        <v>256</v>
      </c>
      <c r="H9233">
        <v>1</v>
      </c>
      <c r="I9233">
        <v>2</v>
      </c>
      <c r="J9233">
        <v>1</v>
      </c>
      <c r="K9233">
        <v>0</v>
      </c>
      <c r="L9233">
        <v>0</v>
      </c>
      <c r="M9233">
        <f t="shared" si="18705"/>
        <v>255</v>
      </c>
      <c r="N9233" t="b">
        <f t="shared" ref="N9233" si="18734">AND(MIN($F9233,$F9234,$F9235)=$F9233,MAX($H9233,$H9234,$H9235)=$H9233)</f>
        <v>0</v>
      </c>
      <c r="O9233" t="b">
        <f t="shared" ref="O9233" si="18735">AND(N9233,NOT(N9234),NOT(N9235))</f>
        <v>0</v>
      </c>
    </row>
    <row r="9234" spans="1:15" x14ac:dyDescent="0.25">
      <c r="A9234" t="s">
        <v>15</v>
      </c>
      <c r="B9234" t="s">
        <v>17</v>
      </c>
      <c r="C9234">
        <v>12</v>
      </c>
      <c r="D9234">
        <v>25</v>
      </c>
      <c r="E9234" t="b">
        <v>0</v>
      </c>
      <c r="F9234">
        <v>1E-3</v>
      </c>
      <c r="G9234">
        <v>256</v>
      </c>
      <c r="H9234">
        <v>1</v>
      </c>
      <c r="I9234">
        <v>1</v>
      </c>
      <c r="J9234">
        <v>1</v>
      </c>
      <c r="K9234">
        <v>0</v>
      </c>
      <c r="L9234">
        <v>0</v>
      </c>
      <c r="M9234">
        <f t="shared" si="18705"/>
        <v>255</v>
      </c>
      <c r="N9234" t="b">
        <f t="shared" ref="N9234" si="18736">AND(MIN($F9233,$F9234,$F9235)=$F9234,MAX($H9233,$H9234,$H9235)=$H9234)</f>
        <v>0</v>
      </c>
      <c r="O9234" t="b">
        <f t="shared" ref="O9234" si="18737">AND(NOT(N9233),N9234,NOT(N9235))</f>
        <v>0</v>
      </c>
    </row>
    <row r="9235" spans="1:15" x14ac:dyDescent="0.25">
      <c r="A9235" t="s">
        <v>19</v>
      </c>
      <c r="B9235" t="s">
        <v>17</v>
      </c>
      <c r="C9235">
        <v>12</v>
      </c>
      <c r="D9235">
        <v>25</v>
      </c>
      <c r="E9235" t="b">
        <v>0</v>
      </c>
      <c r="F9235">
        <v>0</v>
      </c>
      <c r="G9235">
        <v>256</v>
      </c>
      <c r="H9235">
        <v>1</v>
      </c>
      <c r="I9235">
        <v>2</v>
      </c>
      <c r="J9235">
        <v>1</v>
      </c>
      <c r="K9235">
        <v>0</v>
      </c>
      <c r="L9235">
        <v>0</v>
      </c>
      <c r="M9235">
        <f t="shared" si="18705"/>
        <v>255</v>
      </c>
      <c r="N9235" t="b">
        <f t="shared" ref="N9235" si="18738">AND(MIN($F9233,$F9234,$F9235)=$F9235,MAX($H9233,$H9234,$H9235)=$H9235)</f>
        <v>1</v>
      </c>
      <c r="O9235" t="b">
        <f t="shared" ref="O9235" si="18739">AND(NOT(N9233),NOT(N9234),N9235)</f>
        <v>1</v>
      </c>
    </row>
    <row r="9236" spans="1:15" x14ac:dyDescent="0.25">
      <c r="A9236" t="s">
        <v>13</v>
      </c>
      <c r="B9236" t="s">
        <v>17</v>
      </c>
      <c r="C9236">
        <v>12</v>
      </c>
      <c r="D9236">
        <v>26</v>
      </c>
      <c r="E9236" t="b">
        <v>0</v>
      </c>
      <c r="F9236">
        <v>1E-3</v>
      </c>
      <c r="G9236">
        <v>256</v>
      </c>
      <c r="H9236">
        <v>1</v>
      </c>
      <c r="I9236">
        <v>2</v>
      </c>
      <c r="J9236">
        <v>1</v>
      </c>
      <c r="K9236">
        <v>0</v>
      </c>
      <c r="L9236">
        <v>0</v>
      </c>
      <c r="M9236">
        <f t="shared" si="18705"/>
        <v>255</v>
      </c>
      <c r="N9236" t="b">
        <f t="shared" ref="N9236" si="18740">AND(MIN($F9236,$F9237,$F9238)=$F9236,MAX($H9236,$H9237,$H9238)=$H9236)</f>
        <v>1</v>
      </c>
      <c r="O9236" t="b">
        <f t="shared" ref="O9236" si="18741">AND(N9236,NOT(N9237),NOT(N9238))</f>
        <v>0</v>
      </c>
    </row>
    <row r="9237" spans="1:15" x14ac:dyDescent="0.25">
      <c r="A9237" t="s">
        <v>15</v>
      </c>
      <c r="B9237" t="s">
        <v>17</v>
      </c>
      <c r="C9237">
        <v>12</v>
      </c>
      <c r="D9237">
        <v>26</v>
      </c>
      <c r="E9237" t="b">
        <v>0</v>
      </c>
      <c r="F9237">
        <v>1E-3</v>
      </c>
      <c r="G9237">
        <v>256</v>
      </c>
      <c r="H9237">
        <v>1</v>
      </c>
      <c r="I9237">
        <v>1</v>
      </c>
      <c r="J9237">
        <v>1</v>
      </c>
      <c r="K9237">
        <v>0</v>
      </c>
      <c r="L9237">
        <v>0</v>
      </c>
      <c r="M9237">
        <f t="shared" si="18705"/>
        <v>255</v>
      </c>
      <c r="N9237" t="b">
        <f t="shared" ref="N9237" si="18742">AND(MIN($F9236,$F9237,$F9238)=$F9237,MAX($H9236,$H9237,$H9238)=$H9237)</f>
        <v>1</v>
      </c>
      <c r="O9237" t="b">
        <f t="shared" ref="O9237" si="18743">AND(NOT(N9236),N9237,NOT(N9238))</f>
        <v>0</v>
      </c>
    </row>
    <row r="9238" spans="1:15" x14ac:dyDescent="0.25">
      <c r="A9238" t="s">
        <v>19</v>
      </c>
      <c r="B9238" t="s">
        <v>17</v>
      </c>
      <c r="C9238">
        <v>12</v>
      </c>
      <c r="D9238">
        <v>26</v>
      </c>
      <c r="E9238" t="b">
        <v>0</v>
      </c>
      <c r="F9238">
        <v>1E-3</v>
      </c>
      <c r="G9238">
        <v>256</v>
      </c>
      <c r="H9238">
        <v>1</v>
      </c>
      <c r="I9238">
        <v>2</v>
      </c>
      <c r="J9238">
        <v>1</v>
      </c>
      <c r="K9238">
        <v>0</v>
      </c>
      <c r="L9238">
        <v>0</v>
      </c>
      <c r="M9238">
        <f t="shared" si="18705"/>
        <v>255</v>
      </c>
      <c r="N9238" t="b">
        <f t="shared" ref="N9238" si="18744">AND(MIN($F9236,$F9237,$F9238)=$F9238,MAX($H9236,$H9237,$H9238)=$H9238)</f>
        <v>1</v>
      </c>
      <c r="O9238" t="b">
        <f t="shared" ref="O9238" si="18745">AND(NOT(N9236),NOT(N9237),N9238)</f>
        <v>0</v>
      </c>
    </row>
    <row r="9239" spans="1:15" x14ac:dyDescent="0.25">
      <c r="A9239" t="s">
        <v>13</v>
      </c>
      <c r="B9239" t="s">
        <v>17</v>
      </c>
      <c r="C9239">
        <v>12</v>
      </c>
      <c r="D9239">
        <v>27</v>
      </c>
      <c r="E9239" t="b">
        <v>0</v>
      </c>
      <c r="F9239">
        <v>1E-3</v>
      </c>
      <c r="G9239">
        <v>256</v>
      </c>
      <c r="H9239">
        <v>1</v>
      </c>
      <c r="I9239">
        <v>2</v>
      </c>
      <c r="J9239">
        <v>1</v>
      </c>
      <c r="K9239">
        <v>0</v>
      </c>
      <c r="L9239">
        <v>0</v>
      </c>
      <c r="M9239">
        <f t="shared" si="18705"/>
        <v>255</v>
      </c>
      <c r="N9239" t="b">
        <f t="shared" ref="N9239" si="18746">AND(MIN($F9239,$F9240,$F9241)=$F9239,MAX($H9239,$H9240,$H9241)=$H9239)</f>
        <v>0</v>
      </c>
      <c r="O9239" t="b">
        <f t="shared" ref="O9239" si="18747">AND(N9239,NOT(N9240),NOT(N9241))</f>
        <v>0</v>
      </c>
    </row>
    <row r="9240" spans="1:15" x14ac:dyDescent="0.25">
      <c r="A9240" t="s">
        <v>15</v>
      </c>
      <c r="B9240" t="s">
        <v>17</v>
      </c>
      <c r="C9240">
        <v>12</v>
      </c>
      <c r="D9240">
        <v>27</v>
      </c>
      <c r="E9240" t="b">
        <v>0</v>
      </c>
      <c r="F9240">
        <v>0</v>
      </c>
      <c r="G9240">
        <v>256</v>
      </c>
      <c r="H9240">
        <v>1</v>
      </c>
      <c r="I9240">
        <v>1</v>
      </c>
      <c r="J9240">
        <v>1</v>
      </c>
      <c r="K9240">
        <v>0</v>
      </c>
      <c r="L9240">
        <v>0</v>
      </c>
      <c r="M9240">
        <f t="shared" si="18705"/>
        <v>255</v>
      </c>
      <c r="N9240" t="b">
        <f t="shared" ref="N9240" si="18748">AND(MIN($F9239,$F9240,$F9241)=$F9240,MAX($H9239,$H9240,$H9241)=$H9240)</f>
        <v>1</v>
      </c>
      <c r="O9240" t="b">
        <f t="shared" ref="O9240" si="18749">AND(NOT(N9239),N9240,NOT(N9241))</f>
        <v>0</v>
      </c>
    </row>
    <row r="9241" spans="1:15" x14ac:dyDescent="0.25">
      <c r="A9241" t="s">
        <v>19</v>
      </c>
      <c r="B9241" t="s">
        <v>17</v>
      </c>
      <c r="C9241">
        <v>12</v>
      </c>
      <c r="D9241">
        <v>27</v>
      </c>
      <c r="E9241" t="b">
        <v>0</v>
      </c>
      <c r="F9241">
        <v>0</v>
      </c>
      <c r="G9241">
        <v>256</v>
      </c>
      <c r="H9241">
        <v>1</v>
      </c>
      <c r="I9241">
        <v>2</v>
      </c>
      <c r="J9241">
        <v>1</v>
      </c>
      <c r="K9241">
        <v>0</v>
      </c>
      <c r="L9241">
        <v>0</v>
      </c>
      <c r="M9241">
        <f t="shared" si="18705"/>
        <v>255</v>
      </c>
      <c r="N9241" t="b">
        <f t="shared" ref="N9241" si="18750">AND(MIN($F9239,$F9240,$F9241)=$F9241,MAX($H9239,$H9240,$H9241)=$H9241)</f>
        <v>1</v>
      </c>
      <c r="O9241" t="b">
        <f t="shared" ref="O9241" si="18751">AND(NOT(N9239),NOT(N9240),N9241)</f>
        <v>0</v>
      </c>
    </row>
    <row r="9242" spans="1:15" x14ac:dyDescent="0.25">
      <c r="A9242" t="s">
        <v>13</v>
      </c>
      <c r="B9242" t="s">
        <v>17</v>
      </c>
      <c r="C9242">
        <v>12</v>
      </c>
      <c r="D9242">
        <v>28</v>
      </c>
      <c r="E9242" t="b">
        <v>0</v>
      </c>
      <c r="F9242">
        <v>1E-3</v>
      </c>
      <c r="G9242">
        <v>256</v>
      </c>
      <c r="H9242">
        <v>1</v>
      </c>
      <c r="I9242">
        <v>2</v>
      </c>
      <c r="J9242">
        <v>1</v>
      </c>
      <c r="K9242">
        <v>0</v>
      </c>
      <c r="L9242">
        <v>0</v>
      </c>
      <c r="M9242">
        <f t="shared" si="18705"/>
        <v>255</v>
      </c>
      <c r="N9242" t="b">
        <f t="shared" ref="N9242" si="18752">AND(MIN($F9242,$F9243,$F9244)=$F9242,MAX($H9242,$H9243,$H9244)=$H9242)</f>
        <v>0</v>
      </c>
      <c r="O9242" t="b">
        <f t="shared" ref="O9242" si="18753">AND(N9242,NOT(N9243),NOT(N9244))</f>
        <v>0</v>
      </c>
    </row>
    <row r="9243" spans="1:15" x14ac:dyDescent="0.25">
      <c r="A9243" t="s">
        <v>15</v>
      </c>
      <c r="B9243" t="s">
        <v>17</v>
      </c>
      <c r="C9243">
        <v>12</v>
      </c>
      <c r="D9243">
        <v>28</v>
      </c>
      <c r="E9243" t="b">
        <v>0</v>
      </c>
      <c r="F9243">
        <v>0</v>
      </c>
      <c r="G9243">
        <v>256</v>
      </c>
      <c r="H9243">
        <v>1</v>
      </c>
      <c r="I9243">
        <v>1</v>
      </c>
      <c r="J9243">
        <v>1</v>
      </c>
      <c r="K9243">
        <v>0</v>
      </c>
      <c r="L9243">
        <v>0</v>
      </c>
      <c r="M9243">
        <f t="shared" si="18705"/>
        <v>255</v>
      </c>
      <c r="N9243" t="b">
        <f t="shared" ref="N9243" si="18754">AND(MIN($F9242,$F9243,$F9244)=$F9243,MAX($H9242,$H9243,$H9244)=$H9243)</f>
        <v>1</v>
      </c>
      <c r="O9243" t="b">
        <f t="shared" ref="O9243" si="18755">AND(NOT(N9242),N9243,NOT(N9244))</f>
        <v>0</v>
      </c>
    </row>
    <row r="9244" spans="1:15" x14ac:dyDescent="0.25">
      <c r="A9244" t="s">
        <v>19</v>
      </c>
      <c r="B9244" t="s">
        <v>17</v>
      </c>
      <c r="C9244">
        <v>12</v>
      </c>
      <c r="D9244">
        <v>28</v>
      </c>
      <c r="E9244" t="b">
        <v>0</v>
      </c>
      <c r="F9244">
        <v>0</v>
      </c>
      <c r="G9244">
        <v>256</v>
      </c>
      <c r="H9244">
        <v>1</v>
      </c>
      <c r="I9244">
        <v>2</v>
      </c>
      <c r="J9244">
        <v>1</v>
      </c>
      <c r="K9244">
        <v>0</v>
      </c>
      <c r="L9244">
        <v>0</v>
      </c>
      <c r="M9244">
        <f t="shared" si="18705"/>
        <v>255</v>
      </c>
      <c r="N9244" t="b">
        <f t="shared" ref="N9244" si="18756">AND(MIN($F9242,$F9243,$F9244)=$F9244,MAX($H9242,$H9243,$H9244)=$H9244)</f>
        <v>1</v>
      </c>
      <c r="O9244" t="b">
        <f t="shared" ref="O9244" si="18757">AND(NOT(N9242),NOT(N9243),N9244)</f>
        <v>0</v>
      </c>
    </row>
    <row r="9245" spans="1:15" x14ac:dyDescent="0.25">
      <c r="A9245" t="s">
        <v>13</v>
      </c>
      <c r="B9245" t="s">
        <v>17</v>
      </c>
      <c r="C9245">
        <v>12</v>
      </c>
      <c r="D9245">
        <v>29</v>
      </c>
      <c r="E9245" t="b">
        <v>0</v>
      </c>
      <c r="F9245">
        <v>0</v>
      </c>
      <c r="G9245">
        <v>256</v>
      </c>
      <c r="H9245">
        <v>1</v>
      </c>
      <c r="I9245">
        <v>2</v>
      </c>
      <c r="J9245">
        <v>1</v>
      </c>
      <c r="K9245">
        <v>0</v>
      </c>
      <c r="L9245">
        <v>0</v>
      </c>
      <c r="M9245">
        <f t="shared" si="18705"/>
        <v>255</v>
      </c>
      <c r="N9245" t="b">
        <f t="shared" ref="N9245" si="18758">AND(MIN($F9245,$F9246,$F9247)=$F9245,MAX($H9245,$H9246,$H9247)=$H9245)</f>
        <v>1</v>
      </c>
      <c r="O9245" t="b">
        <f t="shared" ref="O9245" si="18759">AND(N9245,NOT(N9246),NOT(N9247))</f>
        <v>0</v>
      </c>
    </row>
    <row r="9246" spans="1:15" x14ac:dyDescent="0.25">
      <c r="A9246" t="s">
        <v>15</v>
      </c>
      <c r="B9246" t="s">
        <v>17</v>
      </c>
      <c r="C9246">
        <v>12</v>
      </c>
      <c r="D9246">
        <v>29</v>
      </c>
      <c r="E9246" t="b">
        <v>0</v>
      </c>
      <c r="F9246">
        <v>1E-3</v>
      </c>
      <c r="G9246">
        <v>256</v>
      </c>
      <c r="H9246">
        <v>1</v>
      </c>
      <c r="I9246">
        <v>1</v>
      </c>
      <c r="J9246">
        <v>1</v>
      </c>
      <c r="K9246">
        <v>0</v>
      </c>
      <c r="L9246">
        <v>0</v>
      </c>
      <c r="M9246">
        <f t="shared" si="18705"/>
        <v>255</v>
      </c>
      <c r="N9246" t="b">
        <f t="shared" ref="N9246" si="18760">AND(MIN($F9245,$F9246,$F9247)=$F9246,MAX($H9245,$H9246,$H9247)=$H9246)</f>
        <v>0</v>
      </c>
      <c r="O9246" t="b">
        <f t="shared" ref="O9246" si="18761">AND(NOT(N9245),N9246,NOT(N9247))</f>
        <v>0</v>
      </c>
    </row>
    <row r="9247" spans="1:15" x14ac:dyDescent="0.25">
      <c r="A9247" t="s">
        <v>19</v>
      </c>
      <c r="B9247" t="s">
        <v>17</v>
      </c>
      <c r="C9247">
        <v>12</v>
      </c>
      <c r="D9247">
        <v>29</v>
      </c>
      <c r="E9247" t="b">
        <v>0</v>
      </c>
      <c r="F9247">
        <v>0</v>
      </c>
      <c r="G9247">
        <v>256</v>
      </c>
      <c r="H9247">
        <v>1</v>
      </c>
      <c r="I9247">
        <v>2</v>
      </c>
      <c r="J9247">
        <v>1</v>
      </c>
      <c r="K9247">
        <v>0</v>
      </c>
      <c r="L9247">
        <v>0</v>
      </c>
      <c r="M9247">
        <f t="shared" si="18705"/>
        <v>255</v>
      </c>
      <c r="N9247" t="b">
        <f t="shared" ref="N9247" si="18762">AND(MIN($F9245,$F9246,$F9247)=$F9247,MAX($H9245,$H9246,$H9247)=$H9247)</f>
        <v>1</v>
      </c>
      <c r="O9247" t="b">
        <f t="shared" ref="O9247" si="18763">AND(NOT(N9245),NOT(N9246),N9247)</f>
        <v>0</v>
      </c>
    </row>
    <row r="9248" spans="1:15" x14ac:dyDescent="0.25">
      <c r="A9248" t="s">
        <v>13</v>
      </c>
      <c r="B9248" t="s">
        <v>17</v>
      </c>
      <c r="C9248">
        <v>12</v>
      </c>
      <c r="D9248">
        <v>2</v>
      </c>
      <c r="E9248" t="b">
        <v>0</v>
      </c>
      <c r="F9248">
        <v>1.4E-2</v>
      </c>
      <c r="G9248">
        <v>256</v>
      </c>
      <c r="H9248">
        <v>50</v>
      </c>
      <c r="I9248">
        <v>264</v>
      </c>
      <c r="J9248">
        <v>131</v>
      </c>
      <c r="K9248">
        <v>16</v>
      </c>
      <c r="L9248">
        <v>8</v>
      </c>
      <c r="M9248">
        <f t="shared" si="18705"/>
        <v>206</v>
      </c>
      <c r="N9248" t="b">
        <f t="shared" ref="N9248" si="18764">AND(MIN($F9248,$F9249,$F9250)=$F9248,MAX($H9248,$H9249,$H9250)=$H9248)</f>
        <v>1</v>
      </c>
      <c r="O9248" t="b">
        <f t="shared" ref="O9248" si="18765">AND(N9248,NOT(N9249),NOT(N9250))</f>
        <v>1</v>
      </c>
    </row>
    <row r="9249" spans="1:15" x14ac:dyDescent="0.25">
      <c r="A9249" t="s">
        <v>15</v>
      </c>
      <c r="B9249" t="s">
        <v>17</v>
      </c>
      <c r="C9249">
        <v>12</v>
      </c>
      <c r="D9249">
        <v>2</v>
      </c>
      <c r="E9249" t="b">
        <v>0</v>
      </c>
      <c r="F9249">
        <v>1.7000000000000001E-2</v>
      </c>
      <c r="G9249">
        <v>256</v>
      </c>
      <c r="H9249">
        <v>50</v>
      </c>
      <c r="I9249">
        <v>991</v>
      </c>
      <c r="J9249">
        <v>957</v>
      </c>
      <c r="K9249">
        <v>429</v>
      </c>
      <c r="L9249">
        <v>9</v>
      </c>
      <c r="M9249">
        <f t="shared" si="18705"/>
        <v>206</v>
      </c>
      <c r="N9249" t="b">
        <f t="shared" ref="N9249" si="18766">AND(MIN($F9248,$F9249,$F9250)=$F9249,MAX($H9248,$H9249,$H9250)=$H9249)</f>
        <v>0</v>
      </c>
      <c r="O9249" t="b">
        <f t="shared" ref="O9249" si="18767">AND(NOT(N9248),N9249,NOT(N9250))</f>
        <v>0</v>
      </c>
    </row>
    <row r="9250" spans="1:15" x14ac:dyDescent="0.25">
      <c r="A9250" t="s">
        <v>19</v>
      </c>
      <c r="B9250" t="s">
        <v>17</v>
      </c>
      <c r="C9250">
        <v>12</v>
      </c>
      <c r="D9250">
        <v>2</v>
      </c>
      <c r="E9250" t="b">
        <v>0</v>
      </c>
      <c r="F9250">
        <v>2.1999999999999999E-2</v>
      </c>
      <c r="G9250">
        <v>256</v>
      </c>
      <c r="H9250">
        <v>50</v>
      </c>
      <c r="I9250">
        <v>264</v>
      </c>
      <c r="J9250">
        <v>131</v>
      </c>
      <c r="K9250">
        <v>16</v>
      </c>
      <c r="L9250">
        <v>8</v>
      </c>
      <c r="M9250">
        <f t="shared" si="18705"/>
        <v>206</v>
      </c>
      <c r="N9250" t="b">
        <f t="shared" ref="N9250" si="18768">AND(MIN($F9248,$F9249,$F9250)=$F9250,MAX($H9248,$H9249,$H9250)=$H9250)</f>
        <v>0</v>
      </c>
      <c r="O9250" t="b">
        <f t="shared" ref="O9250" si="18769">AND(NOT(N9248),NOT(N9249),N9250)</f>
        <v>0</v>
      </c>
    </row>
    <row r="9251" spans="1:15" x14ac:dyDescent="0.25">
      <c r="A9251" t="s">
        <v>13</v>
      </c>
      <c r="B9251" t="s">
        <v>17</v>
      </c>
      <c r="C9251">
        <v>12</v>
      </c>
      <c r="D9251">
        <v>30</v>
      </c>
      <c r="E9251" t="b">
        <v>0</v>
      </c>
      <c r="F9251">
        <v>1E-3</v>
      </c>
      <c r="G9251">
        <v>256</v>
      </c>
      <c r="H9251">
        <v>1</v>
      </c>
      <c r="I9251">
        <v>2</v>
      </c>
      <c r="J9251">
        <v>1</v>
      </c>
      <c r="K9251">
        <v>0</v>
      </c>
      <c r="L9251">
        <v>0</v>
      </c>
      <c r="M9251">
        <f t="shared" si="18705"/>
        <v>255</v>
      </c>
      <c r="N9251" t="b">
        <f t="shared" ref="N9251" si="18770">AND(MIN($F9251,$F9252,$F9253)=$F9251,MAX($H9251,$H9252,$H9253)=$H9251)</f>
        <v>0</v>
      </c>
      <c r="O9251" t="b">
        <f t="shared" ref="O9251" si="18771">AND(N9251,NOT(N9252),NOT(N9253))</f>
        <v>0</v>
      </c>
    </row>
    <row r="9252" spans="1:15" x14ac:dyDescent="0.25">
      <c r="A9252" t="s">
        <v>15</v>
      </c>
      <c r="B9252" t="s">
        <v>17</v>
      </c>
      <c r="C9252">
        <v>12</v>
      </c>
      <c r="D9252">
        <v>30</v>
      </c>
      <c r="E9252" t="b">
        <v>0</v>
      </c>
      <c r="F9252">
        <v>0</v>
      </c>
      <c r="G9252">
        <v>256</v>
      </c>
      <c r="H9252">
        <v>1</v>
      </c>
      <c r="I9252">
        <v>1</v>
      </c>
      <c r="J9252">
        <v>1</v>
      </c>
      <c r="K9252">
        <v>0</v>
      </c>
      <c r="L9252">
        <v>0</v>
      </c>
      <c r="M9252">
        <f t="shared" si="18705"/>
        <v>255</v>
      </c>
      <c r="N9252" t="b">
        <f t="shared" ref="N9252" si="18772">AND(MIN($F9251,$F9252,$F9253)=$F9252,MAX($H9251,$H9252,$H9253)=$H9252)</f>
        <v>1</v>
      </c>
      <c r="O9252" t="b">
        <f t="shared" ref="O9252" si="18773">AND(NOT(N9251),N9252,NOT(N9253))</f>
        <v>1</v>
      </c>
    </row>
    <row r="9253" spans="1:15" x14ac:dyDescent="0.25">
      <c r="A9253" t="s">
        <v>19</v>
      </c>
      <c r="B9253" t="s">
        <v>17</v>
      </c>
      <c r="C9253">
        <v>12</v>
      </c>
      <c r="D9253">
        <v>30</v>
      </c>
      <c r="E9253" t="b">
        <v>0</v>
      </c>
      <c r="F9253">
        <v>1E-3</v>
      </c>
      <c r="G9253">
        <v>256</v>
      </c>
      <c r="H9253">
        <v>1</v>
      </c>
      <c r="I9253">
        <v>2</v>
      </c>
      <c r="J9253">
        <v>1</v>
      </c>
      <c r="K9253">
        <v>0</v>
      </c>
      <c r="L9253">
        <v>0</v>
      </c>
      <c r="M9253">
        <f t="shared" si="18705"/>
        <v>255</v>
      </c>
      <c r="N9253" t="b">
        <f t="shared" ref="N9253" si="18774">AND(MIN($F9251,$F9252,$F9253)=$F9253,MAX($H9251,$H9252,$H9253)=$H9253)</f>
        <v>0</v>
      </c>
      <c r="O9253" t="b">
        <f t="shared" ref="O9253" si="18775">AND(NOT(N9251),NOT(N9252),N9253)</f>
        <v>0</v>
      </c>
    </row>
    <row r="9254" spans="1:15" x14ac:dyDescent="0.25">
      <c r="A9254" t="s">
        <v>13</v>
      </c>
      <c r="B9254" t="s">
        <v>17</v>
      </c>
      <c r="C9254">
        <v>12</v>
      </c>
      <c r="D9254">
        <v>31</v>
      </c>
      <c r="E9254" t="b">
        <v>0</v>
      </c>
      <c r="F9254">
        <v>0</v>
      </c>
      <c r="G9254">
        <v>256</v>
      </c>
      <c r="H9254">
        <v>1</v>
      </c>
      <c r="I9254">
        <v>2</v>
      </c>
      <c r="J9254">
        <v>1</v>
      </c>
      <c r="K9254">
        <v>0</v>
      </c>
      <c r="L9254">
        <v>0</v>
      </c>
      <c r="M9254">
        <f t="shared" si="18705"/>
        <v>255</v>
      </c>
      <c r="N9254" t="b">
        <f t="shared" ref="N9254" si="18776">AND(MIN($F9254,$F9255,$F9256)=$F9254,MAX($H9254,$H9255,$H9256)=$H9254)</f>
        <v>1</v>
      </c>
      <c r="O9254" t="b">
        <f t="shared" ref="O9254" si="18777">AND(N9254,NOT(N9255),NOT(N9256))</f>
        <v>0</v>
      </c>
    </row>
    <row r="9255" spans="1:15" x14ac:dyDescent="0.25">
      <c r="A9255" t="s">
        <v>15</v>
      </c>
      <c r="B9255" t="s">
        <v>17</v>
      </c>
      <c r="C9255">
        <v>12</v>
      </c>
      <c r="D9255">
        <v>31</v>
      </c>
      <c r="E9255" t="b">
        <v>0</v>
      </c>
      <c r="F9255">
        <v>1E-3</v>
      </c>
      <c r="G9255">
        <v>256</v>
      </c>
      <c r="H9255">
        <v>1</v>
      </c>
      <c r="I9255">
        <v>1</v>
      </c>
      <c r="J9255">
        <v>1</v>
      </c>
      <c r="K9255">
        <v>0</v>
      </c>
      <c r="L9255">
        <v>0</v>
      </c>
      <c r="M9255">
        <f t="shared" si="18705"/>
        <v>255</v>
      </c>
      <c r="N9255" t="b">
        <f t="shared" ref="N9255" si="18778">AND(MIN($F9254,$F9255,$F9256)=$F9255,MAX($H9254,$H9255,$H9256)=$H9255)</f>
        <v>0</v>
      </c>
      <c r="O9255" t="b">
        <f t="shared" ref="O9255" si="18779">AND(NOT(N9254),N9255,NOT(N9256))</f>
        <v>0</v>
      </c>
    </row>
    <row r="9256" spans="1:15" x14ac:dyDescent="0.25">
      <c r="A9256" t="s">
        <v>19</v>
      </c>
      <c r="B9256" t="s">
        <v>17</v>
      </c>
      <c r="C9256">
        <v>12</v>
      </c>
      <c r="D9256">
        <v>31</v>
      </c>
      <c r="E9256" t="b">
        <v>0</v>
      </c>
      <c r="F9256">
        <v>0</v>
      </c>
      <c r="G9256">
        <v>256</v>
      </c>
      <c r="H9256">
        <v>1</v>
      </c>
      <c r="I9256">
        <v>2</v>
      </c>
      <c r="J9256">
        <v>1</v>
      </c>
      <c r="K9256">
        <v>0</v>
      </c>
      <c r="L9256">
        <v>0</v>
      </c>
      <c r="M9256">
        <f t="shared" si="18705"/>
        <v>255</v>
      </c>
      <c r="N9256" t="b">
        <f t="shared" ref="N9256" si="18780">AND(MIN($F9254,$F9255,$F9256)=$F9256,MAX($H9254,$H9255,$H9256)=$H9256)</f>
        <v>1</v>
      </c>
      <c r="O9256" t="b">
        <f t="shared" ref="O9256" si="18781">AND(NOT(N9254),NOT(N9255),N9256)</f>
        <v>0</v>
      </c>
    </row>
    <row r="9257" spans="1:15" x14ac:dyDescent="0.25">
      <c r="A9257" t="s">
        <v>13</v>
      </c>
      <c r="B9257" t="s">
        <v>17</v>
      </c>
      <c r="C9257">
        <v>12</v>
      </c>
      <c r="D9257">
        <v>32</v>
      </c>
      <c r="E9257" t="b">
        <v>0</v>
      </c>
      <c r="F9257">
        <v>0</v>
      </c>
      <c r="G9257">
        <v>256</v>
      </c>
      <c r="H9257">
        <v>1</v>
      </c>
      <c r="I9257">
        <v>2</v>
      </c>
      <c r="J9257">
        <v>1</v>
      </c>
      <c r="K9257">
        <v>0</v>
      </c>
      <c r="L9257">
        <v>0</v>
      </c>
      <c r="M9257">
        <f t="shared" si="18705"/>
        <v>255</v>
      </c>
      <c r="N9257" t="b">
        <f t="shared" ref="N9257" si="18782">AND(MIN($F9257,$F9258,$F9259)=$F9257,MAX($H9257,$H9258,$H9259)=$H9257)</f>
        <v>1</v>
      </c>
      <c r="O9257" t="b">
        <f t="shared" ref="O9257" si="18783">AND(N9257,NOT(N9258),NOT(N9259))</f>
        <v>1</v>
      </c>
    </row>
    <row r="9258" spans="1:15" x14ac:dyDescent="0.25">
      <c r="A9258" t="s">
        <v>15</v>
      </c>
      <c r="B9258" t="s">
        <v>17</v>
      </c>
      <c r="C9258">
        <v>12</v>
      </c>
      <c r="D9258">
        <v>32</v>
      </c>
      <c r="E9258" t="b">
        <v>0</v>
      </c>
      <c r="F9258">
        <v>1E-3</v>
      </c>
      <c r="G9258">
        <v>256</v>
      </c>
      <c r="H9258">
        <v>1</v>
      </c>
      <c r="I9258">
        <v>1</v>
      </c>
      <c r="J9258">
        <v>1</v>
      </c>
      <c r="K9258">
        <v>0</v>
      </c>
      <c r="L9258">
        <v>0</v>
      </c>
      <c r="M9258">
        <f t="shared" si="18705"/>
        <v>255</v>
      </c>
      <c r="N9258" t="b">
        <f t="shared" ref="N9258" si="18784">AND(MIN($F9257,$F9258,$F9259)=$F9258,MAX($H9257,$H9258,$H9259)=$H9258)</f>
        <v>0</v>
      </c>
      <c r="O9258" t="b">
        <f t="shared" ref="O9258" si="18785">AND(NOT(N9257),N9258,NOT(N9259))</f>
        <v>0</v>
      </c>
    </row>
    <row r="9259" spans="1:15" x14ac:dyDescent="0.25">
      <c r="A9259" t="s">
        <v>19</v>
      </c>
      <c r="B9259" t="s">
        <v>17</v>
      </c>
      <c r="C9259">
        <v>12</v>
      </c>
      <c r="D9259">
        <v>32</v>
      </c>
      <c r="E9259" t="b">
        <v>0</v>
      </c>
      <c r="F9259">
        <v>2E-3</v>
      </c>
      <c r="G9259">
        <v>256</v>
      </c>
      <c r="H9259">
        <v>1</v>
      </c>
      <c r="I9259">
        <v>2</v>
      </c>
      <c r="J9259">
        <v>1</v>
      </c>
      <c r="K9259">
        <v>0</v>
      </c>
      <c r="L9259">
        <v>0</v>
      </c>
      <c r="M9259">
        <f t="shared" si="18705"/>
        <v>255</v>
      </c>
      <c r="N9259" t="b">
        <f t="shared" ref="N9259" si="18786">AND(MIN($F9257,$F9258,$F9259)=$F9259,MAX($H9257,$H9258,$H9259)=$H9259)</f>
        <v>0</v>
      </c>
      <c r="O9259" t="b">
        <f t="shared" ref="O9259" si="18787">AND(NOT(N9257),NOT(N9258),N9259)</f>
        <v>0</v>
      </c>
    </row>
    <row r="9260" spans="1:15" x14ac:dyDescent="0.25">
      <c r="A9260" t="s">
        <v>13</v>
      </c>
      <c r="B9260" t="s">
        <v>17</v>
      </c>
      <c r="C9260">
        <v>12</v>
      </c>
      <c r="D9260">
        <v>3</v>
      </c>
      <c r="E9260" t="b">
        <v>0</v>
      </c>
      <c r="F9260">
        <v>3.4000000000000002E-2</v>
      </c>
      <c r="G9260">
        <v>256</v>
      </c>
      <c r="H9260">
        <v>120</v>
      </c>
      <c r="I9260">
        <v>634</v>
      </c>
      <c r="J9260">
        <v>313</v>
      </c>
      <c r="K9260">
        <v>37</v>
      </c>
      <c r="L9260">
        <v>9</v>
      </c>
      <c r="M9260">
        <f t="shared" si="18705"/>
        <v>136</v>
      </c>
      <c r="N9260" t="b">
        <f t="shared" ref="N9260" si="18788">AND(MIN($F9260,$F9261,$F9262)=$F9260,MAX($H9260,$H9261,$H9262)=$H9260)</f>
        <v>1</v>
      </c>
      <c r="O9260" t="b">
        <f t="shared" ref="O9260" si="18789">AND(N9260,NOT(N9261),NOT(N9262))</f>
        <v>1</v>
      </c>
    </row>
    <row r="9261" spans="1:15" x14ac:dyDescent="0.25">
      <c r="A9261" t="s">
        <v>15</v>
      </c>
      <c r="B9261" t="s">
        <v>17</v>
      </c>
      <c r="C9261">
        <v>12</v>
      </c>
      <c r="D9261">
        <v>3</v>
      </c>
      <c r="E9261" t="b">
        <v>0</v>
      </c>
      <c r="F9261">
        <v>6.2E-2</v>
      </c>
      <c r="G9261">
        <v>256</v>
      </c>
      <c r="H9261">
        <v>120</v>
      </c>
      <c r="I9261">
        <v>4721</v>
      </c>
      <c r="J9261">
        <v>4573</v>
      </c>
      <c r="K9261">
        <v>2167</v>
      </c>
      <c r="L9261">
        <v>11</v>
      </c>
      <c r="M9261">
        <f t="shared" si="18705"/>
        <v>136</v>
      </c>
      <c r="N9261" t="b">
        <f t="shared" ref="N9261" si="18790">AND(MIN($F9260,$F9261,$F9262)=$F9261,MAX($H9260,$H9261,$H9262)=$H9261)</f>
        <v>0</v>
      </c>
      <c r="O9261" t="b">
        <f t="shared" ref="O9261" si="18791">AND(NOT(N9260),N9261,NOT(N9262))</f>
        <v>0</v>
      </c>
    </row>
    <row r="9262" spans="1:15" x14ac:dyDescent="0.25">
      <c r="A9262" t="s">
        <v>19</v>
      </c>
      <c r="B9262" t="s">
        <v>17</v>
      </c>
      <c r="C9262">
        <v>12</v>
      </c>
      <c r="D9262">
        <v>3</v>
      </c>
      <c r="E9262" t="b">
        <v>0</v>
      </c>
      <c r="F9262">
        <v>3.6999999999999998E-2</v>
      </c>
      <c r="G9262">
        <v>256</v>
      </c>
      <c r="H9262">
        <v>120</v>
      </c>
      <c r="I9262">
        <v>634</v>
      </c>
      <c r="J9262">
        <v>313</v>
      </c>
      <c r="K9262">
        <v>37</v>
      </c>
      <c r="L9262">
        <v>9</v>
      </c>
      <c r="M9262">
        <f t="shared" si="18705"/>
        <v>136</v>
      </c>
      <c r="N9262" t="b">
        <f t="shared" ref="N9262" si="18792">AND(MIN($F9260,$F9261,$F9262)=$F9262,MAX($H9260,$H9261,$H9262)=$H9262)</f>
        <v>0</v>
      </c>
      <c r="O9262" t="b">
        <f t="shared" ref="O9262" si="18793">AND(NOT(N9260),NOT(N9261),N9262)</f>
        <v>0</v>
      </c>
    </row>
    <row r="9263" spans="1:15" x14ac:dyDescent="0.25">
      <c r="A9263" t="s">
        <v>13</v>
      </c>
      <c r="B9263" t="s">
        <v>17</v>
      </c>
      <c r="C9263">
        <v>12</v>
      </c>
      <c r="D9263">
        <v>4</v>
      </c>
      <c r="E9263" t="b">
        <v>0</v>
      </c>
      <c r="F9263">
        <v>7.8E-2</v>
      </c>
      <c r="G9263">
        <v>256</v>
      </c>
      <c r="H9263">
        <v>256</v>
      </c>
      <c r="I9263">
        <v>1378</v>
      </c>
      <c r="J9263">
        <v>687</v>
      </c>
      <c r="K9263">
        <v>85</v>
      </c>
      <c r="L9263">
        <v>10</v>
      </c>
      <c r="M9263">
        <f t="shared" si="18705"/>
        <v>0</v>
      </c>
      <c r="N9263" t="b">
        <f t="shared" ref="N9263" si="18794">AND(MIN($F9263,$F9264,$F9265)=$F9263,MAX($H9263,$H9264,$H9265)=$H9263)</f>
        <v>1</v>
      </c>
      <c r="O9263" t="b">
        <f t="shared" ref="O9263" si="18795">AND(N9263,NOT(N9264),NOT(N9265))</f>
        <v>1</v>
      </c>
    </row>
    <row r="9264" spans="1:15" x14ac:dyDescent="0.25">
      <c r="A9264" t="s">
        <v>15</v>
      </c>
      <c r="B9264" t="s">
        <v>17</v>
      </c>
      <c r="C9264">
        <v>12</v>
      </c>
      <c r="D9264">
        <v>4</v>
      </c>
      <c r="E9264" t="b">
        <v>0</v>
      </c>
      <c r="F9264">
        <v>0.16200000000000001</v>
      </c>
      <c r="G9264">
        <v>256</v>
      </c>
      <c r="H9264">
        <v>256</v>
      </c>
      <c r="I9264">
        <v>17964</v>
      </c>
      <c r="J9264">
        <v>17427</v>
      </c>
      <c r="K9264">
        <v>8455</v>
      </c>
      <c r="L9264">
        <v>12</v>
      </c>
      <c r="M9264">
        <f t="shared" si="18705"/>
        <v>0</v>
      </c>
      <c r="N9264" t="b">
        <f t="shared" ref="N9264" si="18796">AND(MIN($F9263,$F9264,$F9265)=$F9264,MAX($H9263,$H9264,$H9265)=$H9264)</f>
        <v>0</v>
      </c>
      <c r="O9264" t="b">
        <f t="shared" ref="O9264" si="18797">AND(NOT(N9263),N9264,NOT(N9265))</f>
        <v>0</v>
      </c>
    </row>
    <row r="9265" spans="1:15" x14ac:dyDescent="0.25">
      <c r="A9265" t="s">
        <v>19</v>
      </c>
      <c r="B9265" t="s">
        <v>17</v>
      </c>
      <c r="C9265">
        <v>12</v>
      </c>
      <c r="D9265">
        <v>4</v>
      </c>
      <c r="E9265" t="b">
        <v>0</v>
      </c>
      <c r="F9265">
        <v>0.10100000000000001</v>
      </c>
      <c r="G9265">
        <v>256</v>
      </c>
      <c r="H9265">
        <v>256</v>
      </c>
      <c r="I9265">
        <v>1378</v>
      </c>
      <c r="J9265">
        <v>687</v>
      </c>
      <c r="K9265">
        <v>85</v>
      </c>
      <c r="L9265">
        <v>10</v>
      </c>
      <c r="M9265">
        <f t="shared" si="18705"/>
        <v>0</v>
      </c>
      <c r="N9265" t="b">
        <f t="shared" ref="N9265" si="18798">AND(MIN($F9263,$F9264,$F9265)=$F9265,MAX($H9263,$H9264,$H9265)=$H9265)</f>
        <v>0</v>
      </c>
      <c r="O9265" t="b">
        <f t="shared" ref="O9265" si="18799">AND(NOT(N9263),NOT(N9264),N9265)</f>
        <v>0</v>
      </c>
    </row>
    <row r="9266" spans="1:15" x14ac:dyDescent="0.25">
      <c r="A9266" t="s">
        <v>13</v>
      </c>
      <c r="B9266" t="s">
        <v>17</v>
      </c>
      <c r="C9266">
        <v>12</v>
      </c>
      <c r="D9266">
        <v>5</v>
      </c>
      <c r="E9266" t="b">
        <v>0</v>
      </c>
      <c r="F9266">
        <v>8.4000000000000005E-2</v>
      </c>
      <c r="G9266">
        <v>256</v>
      </c>
      <c r="H9266">
        <v>256</v>
      </c>
      <c r="I9266">
        <v>1380</v>
      </c>
      <c r="J9266">
        <v>685</v>
      </c>
      <c r="K9266">
        <v>84</v>
      </c>
      <c r="L9266">
        <v>11</v>
      </c>
      <c r="M9266">
        <f t="shared" si="18705"/>
        <v>0</v>
      </c>
      <c r="N9266" t="b">
        <f t="shared" ref="N9266" si="18800">AND(MIN($F9266,$F9267,$F9268)=$F9266,MAX($H9266,$H9267,$H9268)=$H9266)</f>
        <v>1</v>
      </c>
      <c r="O9266" t="b">
        <f t="shared" ref="O9266" si="18801">AND(N9266,NOT(N9267),NOT(N9268))</f>
        <v>1</v>
      </c>
    </row>
    <row r="9267" spans="1:15" x14ac:dyDescent="0.25">
      <c r="A9267" t="s">
        <v>15</v>
      </c>
      <c r="B9267" t="s">
        <v>17</v>
      </c>
      <c r="C9267">
        <v>12</v>
      </c>
      <c r="D9267">
        <v>5</v>
      </c>
      <c r="E9267" t="b">
        <v>0</v>
      </c>
      <c r="F9267">
        <v>0.30599999999999999</v>
      </c>
      <c r="G9267">
        <v>256</v>
      </c>
      <c r="H9267">
        <v>256</v>
      </c>
      <c r="I9267">
        <v>40705</v>
      </c>
      <c r="J9267">
        <v>39542</v>
      </c>
      <c r="K9267">
        <v>19512</v>
      </c>
      <c r="L9267">
        <v>15</v>
      </c>
      <c r="M9267">
        <f t="shared" si="18705"/>
        <v>0</v>
      </c>
      <c r="N9267" t="b">
        <f t="shared" ref="N9267" si="18802">AND(MIN($F9266,$F9267,$F9268)=$F9267,MAX($H9266,$H9267,$H9268)=$H9267)</f>
        <v>0</v>
      </c>
      <c r="O9267" t="b">
        <f t="shared" ref="O9267" si="18803">AND(NOT(N9266),N9267,NOT(N9268))</f>
        <v>0</v>
      </c>
    </row>
    <row r="9268" spans="1:15" x14ac:dyDescent="0.25">
      <c r="A9268" t="s">
        <v>19</v>
      </c>
      <c r="B9268" t="s">
        <v>17</v>
      </c>
      <c r="C9268">
        <v>12</v>
      </c>
      <c r="D9268">
        <v>5</v>
      </c>
      <c r="E9268" t="b">
        <v>0</v>
      </c>
      <c r="F9268">
        <v>0.09</v>
      </c>
      <c r="G9268">
        <v>256</v>
      </c>
      <c r="H9268">
        <v>256</v>
      </c>
      <c r="I9268">
        <v>1380</v>
      </c>
      <c r="J9268">
        <v>685</v>
      </c>
      <c r="K9268">
        <v>84</v>
      </c>
      <c r="L9268">
        <v>11</v>
      </c>
      <c r="M9268">
        <f t="shared" si="18705"/>
        <v>0</v>
      </c>
      <c r="N9268" t="b">
        <f t="shared" ref="N9268" si="18804">AND(MIN($F9266,$F9267,$F9268)=$F9268,MAX($H9266,$H9267,$H9268)=$H9268)</f>
        <v>0</v>
      </c>
      <c r="O9268" t="b">
        <f t="shared" ref="O9268" si="18805">AND(NOT(N9266),NOT(N9267),N9268)</f>
        <v>0</v>
      </c>
    </row>
    <row r="9269" spans="1:15" x14ac:dyDescent="0.25">
      <c r="A9269" t="s">
        <v>13</v>
      </c>
      <c r="B9269" t="s">
        <v>17</v>
      </c>
      <c r="C9269">
        <v>12</v>
      </c>
      <c r="D9269">
        <v>6</v>
      </c>
      <c r="E9269" t="b">
        <v>0</v>
      </c>
      <c r="F9269">
        <v>7.6999999999999999E-2</v>
      </c>
      <c r="G9269">
        <v>256</v>
      </c>
      <c r="H9269">
        <v>256</v>
      </c>
      <c r="I9269">
        <v>1371</v>
      </c>
      <c r="J9269">
        <v>674</v>
      </c>
      <c r="K9269">
        <v>78</v>
      </c>
      <c r="L9269">
        <v>14</v>
      </c>
      <c r="M9269">
        <f t="shared" si="18705"/>
        <v>0</v>
      </c>
      <c r="N9269" t="b">
        <f t="shared" ref="N9269" si="18806">AND(MIN($F9269,$F9270,$F9271)=$F9269,MAX($H9269,$H9270,$H9271)=$H9269)</f>
        <v>1</v>
      </c>
      <c r="O9269" t="b">
        <f t="shared" ref="O9269" si="18807">AND(N9269,NOT(N9270),NOT(N9271))</f>
        <v>1</v>
      </c>
    </row>
    <row r="9270" spans="1:15" x14ac:dyDescent="0.25">
      <c r="A9270" t="s">
        <v>15</v>
      </c>
      <c r="B9270" t="s">
        <v>17</v>
      </c>
      <c r="C9270">
        <v>12</v>
      </c>
      <c r="D9270">
        <v>6</v>
      </c>
      <c r="E9270" t="b">
        <v>0</v>
      </c>
      <c r="F9270">
        <v>0.96499999999999997</v>
      </c>
      <c r="G9270">
        <v>256</v>
      </c>
      <c r="H9270">
        <v>256</v>
      </c>
      <c r="I9270">
        <v>153784</v>
      </c>
      <c r="J9270">
        <v>149495</v>
      </c>
      <c r="K9270">
        <v>74488</v>
      </c>
      <c r="L9270">
        <v>18</v>
      </c>
      <c r="M9270">
        <f t="shared" si="18705"/>
        <v>0</v>
      </c>
      <c r="N9270" t="b">
        <f t="shared" ref="N9270" si="18808">AND(MIN($F9269,$F9270,$F9271)=$F9270,MAX($H9269,$H9270,$H9271)=$H9270)</f>
        <v>0</v>
      </c>
      <c r="O9270" t="b">
        <f t="shared" ref="O9270" si="18809">AND(NOT(N9269),N9270,NOT(N9271))</f>
        <v>0</v>
      </c>
    </row>
    <row r="9271" spans="1:15" x14ac:dyDescent="0.25">
      <c r="A9271" t="s">
        <v>19</v>
      </c>
      <c r="B9271" t="s">
        <v>17</v>
      </c>
      <c r="C9271">
        <v>12</v>
      </c>
      <c r="D9271">
        <v>6</v>
      </c>
      <c r="E9271" t="b">
        <v>0</v>
      </c>
      <c r="F9271">
        <v>0.107</v>
      </c>
      <c r="G9271">
        <v>256</v>
      </c>
      <c r="H9271">
        <v>256</v>
      </c>
      <c r="I9271">
        <v>1371</v>
      </c>
      <c r="J9271">
        <v>674</v>
      </c>
      <c r="K9271">
        <v>78</v>
      </c>
      <c r="L9271">
        <v>14</v>
      </c>
      <c r="M9271">
        <f t="shared" si="18705"/>
        <v>0</v>
      </c>
      <c r="N9271" t="b">
        <f t="shared" ref="N9271" si="18810">AND(MIN($F9269,$F9270,$F9271)=$F9271,MAX($H9269,$H9270,$H9271)=$H9271)</f>
        <v>0</v>
      </c>
      <c r="O9271" t="b">
        <f t="shared" ref="O9271" si="18811">AND(NOT(N9269),NOT(N9270),N9271)</f>
        <v>0</v>
      </c>
    </row>
    <row r="9272" spans="1:15" x14ac:dyDescent="0.25">
      <c r="A9272" t="s">
        <v>13</v>
      </c>
      <c r="B9272" t="s">
        <v>17</v>
      </c>
      <c r="C9272">
        <v>12</v>
      </c>
      <c r="D9272">
        <v>7</v>
      </c>
      <c r="E9272" t="b">
        <v>0</v>
      </c>
      <c r="F9272">
        <v>8.3000000000000004E-2</v>
      </c>
      <c r="G9272">
        <v>256</v>
      </c>
      <c r="H9272">
        <v>256</v>
      </c>
      <c r="I9272">
        <v>1377</v>
      </c>
      <c r="J9272">
        <v>679</v>
      </c>
      <c r="K9272">
        <v>80</v>
      </c>
      <c r="L9272">
        <v>13</v>
      </c>
      <c r="M9272">
        <f t="shared" si="18705"/>
        <v>0</v>
      </c>
      <c r="N9272" t="b">
        <f t="shared" ref="N9272" si="18812">AND(MIN($F9272,$F9273,$F9274)=$F9272,MAX($H9272,$H9273,$H9274)=$H9272)</f>
        <v>1</v>
      </c>
      <c r="O9272" t="b">
        <f t="shared" ref="O9272" si="18813">AND(N9272,NOT(N9273),NOT(N9274))</f>
        <v>1</v>
      </c>
    </row>
    <row r="9273" spans="1:15" x14ac:dyDescent="0.25">
      <c r="A9273" t="s">
        <v>15</v>
      </c>
      <c r="B9273" t="s">
        <v>17</v>
      </c>
      <c r="C9273">
        <v>12</v>
      </c>
      <c r="D9273">
        <v>7</v>
      </c>
      <c r="E9273" t="b">
        <v>0</v>
      </c>
      <c r="F9273">
        <v>4.0270000000000001</v>
      </c>
      <c r="G9273">
        <v>256</v>
      </c>
      <c r="H9273">
        <v>256</v>
      </c>
      <c r="I9273">
        <v>717677</v>
      </c>
      <c r="J9273">
        <v>697764</v>
      </c>
      <c r="K9273">
        <v>348622</v>
      </c>
      <c r="L9273">
        <v>20</v>
      </c>
      <c r="M9273">
        <f t="shared" si="18705"/>
        <v>0</v>
      </c>
      <c r="N9273" t="b">
        <f t="shared" ref="N9273" si="18814">AND(MIN($F9272,$F9273,$F9274)=$F9273,MAX($H9272,$H9273,$H9274)=$H9273)</f>
        <v>0</v>
      </c>
      <c r="O9273" t="b">
        <f t="shared" ref="O9273" si="18815">AND(NOT(N9272),N9273,NOT(N9274))</f>
        <v>0</v>
      </c>
    </row>
    <row r="9274" spans="1:15" x14ac:dyDescent="0.25">
      <c r="A9274" t="s">
        <v>19</v>
      </c>
      <c r="B9274" t="s">
        <v>17</v>
      </c>
      <c r="C9274">
        <v>12</v>
      </c>
      <c r="D9274">
        <v>7</v>
      </c>
      <c r="E9274" t="b">
        <v>0</v>
      </c>
      <c r="F9274">
        <v>0.10199999999999999</v>
      </c>
      <c r="G9274">
        <v>256</v>
      </c>
      <c r="H9274">
        <v>256</v>
      </c>
      <c r="I9274">
        <v>1377</v>
      </c>
      <c r="J9274">
        <v>679</v>
      </c>
      <c r="K9274">
        <v>80</v>
      </c>
      <c r="L9274">
        <v>13</v>
      </c>
      <c r="M9274">
        <f t="shared" si="18705"/>
        <v>0</v>
      </c>
      <c r="N9274" t="b">
        <f t="shared" ref="N9274" si="18816">AND(MIN($F9272,$F9273,$F9274)=$F9274,MAX($H9272,$H9273,$H9274)=$H9274)</f>
        <v>0</v>
      </c>
      <c r="O9274" t="b">
        <f t="shared" ref="O9274" si="18817">AND(NOT(N9272),NOT(N9273),N9274)</f>
        <v>0</v>
      </c>
    </row>
    <row r="9275" spans="1:15" x14ac:dyDescent="0.25">
      <c r="A9275" t="s">
        <v>13</v>
      </c>
      <c r="B9275" t="s">
        <v>17</v>
      </c>
      <c r="C9275">
        <v>12</v>
      </c>
      <c r="D9275">
        <v>8</v>
      </c>
      <c r="E9275" t="b">
        <v>0</v>
      </c>
      <c r="F9275">
        <v>9.6000000000000002E-2</v>
      </c>
      <c r="G9275">
        <v>256</v>
      </c>
      <c r="H9275">
        <v>256</v>
      </c>
      <c r="I9275">
        <v>1373</v>
      </c>
      <c r="J9275">
        <v>680</v>
      </c>
      <c r="K9275">
        <v>80</v>
      </c>
      <c r="L9275">
        <v>13</v>
      </c>
      <c r="M9275">
        <f t="shared" si="18705"/>
        <v>0</v>
      </c>
      <c r="N9275" t="b">
        <f t="shared" ref="N9275" si="18818">AND(MIN($F9275,$F9276,$F9277)=$F9275,MAX($H9275,$H9276,$H9277)=$H9275)</f>
        <v>1</v>
      </c>
      <c r="O9275" t="b">
        <f t="shared" ref="O9275" si="18819">AND(N9275,NOT(N9276),NOT(N9277))</f>
        <v>1</v>
      </c>
    </row>
    <row r="9276" spans="1:15" x14ac:dyDescent="0.25">
      <c r="A9276" t="s">
        <v>15</v>
      </c>
      <c r="B9276" t="s">
        <v>17</v>
      </c>
      <c r="C9276">
        <v>12</v>
      </c>
      <c r="D9276">
        <v>8</v>
      </c>
      <c r="E9276" t="b">
        <v>1</v>
      </c>
      <c r="F9276">
        <v>10.000999999999999</v>
      </c>
      <c r="G9276">
        <v>256</v>
      </c>
      <c r="H9276">
        <v>0</v>
      </c>
      <c r="I9276">
        <v>1846381</v>
      </c>
      <c r="J9276">
        <v>1795213</v>
      </c>
      <c r="K9276">
        <v>897603</v>
      </c>
      <c r="L9276">
        <v>22</v>
      </c>
      <c r="M9276">
        <f t="shared" si="18705"/>
        <v>256</v>
      </c>
      <c r="N9276" t="b">
        <f t="shared" ref="N9276" si="18820">AND(MIN($F9275,$F9276,$F9277)=$F9276,MAX($H9275,$H9276,$H9277)=$H9276)</f>
        <v>0</v>
      </c>
      <c r="O9276" t="b">
        <f t="shared" ref="O9276" si="18821">AND(NOT(N9275),N9276,NOT(N9277))</f>
        <v>0</v>
      </c>
    </row>
    <row r="9277" spans="1:15" x14ac:dyDescent="0.25">
      <c r="A9277" t="s">
        <v>19</v>
      </c>
      <c r="B9277" t="s">
        <v>17</v>
      </c>
      <c r="C9277">
        <v>12</v>
      </c>
      <c r="D9277">
        <v>8</v>
      </c>
      <c r="E9277" t="b">
        <v>0</v>
      </c>
      <c r="F9277">
        <v>0.11899999999999999</v>
      </c>
      <c r="G9277">
        <v>256</v>
      </c>
      <c r="H9277">
        <v>256</v>
      </c>
      <c r="I9277">
        <v>1373</v>
      </c>
      <c r="J9277">
        <v>680</v>
      </c>
      <c r="K9277">
        <v>80</v>
      </c>
      <c r="L9277">
        <v>13</v>
      </c>
      <c r="M9277">
        <f t="shared" si="18705"/>
        <v>0</v>
      </c>
      <c r="N9277" t="b">
        <f t="shared" ref="N9277" si="18822">AND(MIN($F9275,$F9276,$F9277)=$F9277,MAX($H9275,$H9276,$H9277)=$H9277)</f>
        <v>0</v>
      </c>
      <c r="O9277" t="b">
        <f t="shared" ref="O9277" si="18823">AND(NOT(N9275),NOT(N9276),N9277)</f>
        <v>0</v>
      </c>
    </row>
    <row r="9278" spans="1:15" x14ac:dyDescent="0.25">
      <c r="A9278" t="s">
        <v>13</v>
      </c>
      <c r="B9278" t="s">
        <v>17</v>
      </c>
      <c r="C9278">
        <v>12</v>
      </c>
      <c r="D9278">
        <v>9</v>
      </c>
      <c r="E9278" t="b">
        <v>0</v>
      </c>
      <c r="F9278">
        <v>3.0000000000000001E-3</v>
      </c>
      <c r="G9278">
        <v>256</v>
      </c>
      <c r="H9278">
        <v>8</v>
      </c>
      <c r="I9278">
        <v>50</v>
      </c>
      <c r="J9278">
        <v>31</v>
      </c>
      <c r="K9278">
        <v>8</v>
      </c>
      <c r="L9278">
        <v>3</v>
      </c>
      <c r="M9278">
        <f t="shared" si="18705"/>
        <v>248</v>
      </c>
      <c r="N9278" t="b">
        <f t="shared" ref="N9278" si="18824">AND(MIN($F9278,$F9279,$F9280)=$F9278,MAX($H9278,$H9279,$H9280)=$H9278)</f>
        <v>1</v>
      </c>
      <c r="O9278" t="b">
        <f t="shared" ref="O9278" si="18825">AND(N9278,NOT(N9279),NOT(N9280))</f>
        <v>0</v>
      </c>
    </row>
    <row r="9279" spans="1:15" x14ac:dyDescent="0.25">
      <c r="A9279" t="s">
        <v>15</v>
      </c>
      <c r="B9279" t="s">
        <v>17</v>
      </c>
      <c r="C9279">
        <v>12</v>
      </c>
      <c r="D9279">
        <v>9</v>
      </c>
      <c r="E9279" t="b">
        <v>0</v>
      </c>
      <c r="F9279">
        <v>3.0000000000000001E-3</v>
      </c>
      <c r="G9279">
        <v>256</v>
      </c>
      <c r="H9279">
        <v>8</v>
      </c>
      <c r="I9279">
        <v>72</v>
      </c>
      <c r="J9279">
        <v>71</v>
      </c>
      <c r="K9279">
        <v>28</v>
      </c>
      <c r="L9279">
        <v>6</v>
      </c>
      <c r="M9279">
        <f t="shared" si="18705"/>
        <v>248</v>
      </c>
      <c r="N9279" t="b">
        <f t="shared" ref="N9279" si="18826">AND(MIN($F9278,$F9279,$F9280)=$F9279,MAX($H9278,$H9279,$H9280)=$H9279)</f>
        <v>1</v>
      </c>
      <c r="O9279" t="b">
        <f t="shared" ref="O9279" si="18827">AND(NOT(N9278),N9279,NOT(N9280))</f>
        <v>0</v>
      </c>
    </row>
    <row r="9280" spans="1:15" x14ac:dyDescent="0.25">
      <c r="A9280" t="s">
        <v>19</v>
      </c>
      <c r="B9280" t="s">
        <v>17</v>
      </c>
      <c r="C9280">
        <v>12</v>
      </c>
      <c r="D9280">
        <v>9</v>
      </c>
      <c r="E9280" t="b">
        <v>0</v>
      </c>
      <c r="F9280">
        <v>6.0000000000000001E-3</v>
      </c>
      <c r="G9280">
        <v>256</v>
      </c>
      <c r="H9280">
        <v>8</v>
      </c>
      <c r="I9280">
        <v>50</v>
      </c>
      <c r="J9280">
        <v>31</v>
      </c>
      <c r="K9280">
        <v>8</v>
      </c>
      <c r="L9280">
        <v>3</v>
      </c>
      <c r="M9280">
        <f t="shared" si="18705"/>
        <v>248</v>
      </c>
      <c r="N9280" t="b">
        <f t="shared" ref="N9280" si="18828">AND(MIN($F9278,$F9279,$F9280)=$F9280,MAX($H9278,$H9279,$H9280)=$H9280)</f>
        <v>0</v>
      </c>
      <c r="O9280" t="b">
        <f t="shared" ref="O9280" si="18829">AND(NOT(N9278),NOT(N9279),N9280)</f>
        <v>0</v>
      </c>
    </row>
    <row r="9281" spans="1:15" x14ac:dyDescent="0.25">
      <c r="A9281" t="s">
        <v>13</v>
      </c>
      <c r="B9281" t="s">
        <v>17</v>
      </c>
      <c r="C9281">
        <v>13</v>
      </c>
      <c r="D9281">
        <v>0</v>
      </c>
      <c r="E9281" t="b">
        <v>0</v>
      </c>
      <c r="F9281">
        <v>7.0000000000000001E-3</v>
      </c>
      <c r="G9281">
        <v>256</v>
      </c>
      <c r="H9281">
        <v>14</v>
      </c>
      <c r="I9281">
        <v>71</v>
      </c>
      <c r="J9281">
        <v>37</v>
      </c>
      <c r="K9281">
        <v>5</v>
      </c>
      <c r="L9281">
        <v>3</v>
      </c>
      <c r="M9281">
        <f t="shared" si="18705"/>
        <v>242</v>
      </c>
      <c r="N9281" t="b">
        <f t="shared" ref="N9281" si="18830">AND(MIN($F9281,$F9282,$F9283)=$F9281,MAX($H9281,$H9282,$H9283)=$H9281)</f>
        <v>0</v>
      </c>
      <c r="O9281" t="b">
        <f t="shared" ref="O9281" si="18831">AND(N9281,NOT(N9282),NOT(N9283))</f>
        <v>0</v>
      </c>
    </row>
    <row r="9282" spans="1:15" x14ac:dyDescent="0.25">
      <c r="A9282" t="s">
        <v>15</v>
      </c>
      <c r="B9282" t="s">
        <v>17</v>
      </c>
      <c r="C9282">
        <v>13</v>
      </c>
      <c r="D9282">
        <v>0</v>
      </c>
      <c r="E9282" t="b">
        <v>0</v>
      </c>
      <c r="F9282">
        <v>2E-3</v>
      </c>
      <c r="G9282">
        <v>256</v>
      </c>
      <c r="H9282">
        <v>14</v>
      </c>
      <c r="I9282">
        <v>61</v>
      </c>
      <c r="J9282">
        <v>59</v>
      </c>
      <c r="K9282">
        <v>16</v>
      </c>
      <c r="L9282">
        <v>5</v>
      </c>
      <c r="M9282">
        <f t="shared" si="18705"/>
        <v>242</v>
      </c>
      <c r="N9282" t="b">
        <f t="shared" ref="N9282" si="18832">AND(MIN($F9281,$F9282,$F9283)=$F9282,MAX($H9281,$H9282,$H9283)=$H9282)</f>
        <v>1</v>
      </c>
      <c r="O9282" t="b">
        <f t="shared" ref="O9282" si="18833">AND(NOT(N9281),N9282,NOT(N9283))</f>
        <v>1</v>
      </c>
    </row>
    <row r="9283" spans="1:15" x14ac:dyDescent="0.25">
      <c r="A9283" t="s">
        <v>19</v>
      </c>
      <c r="B9283" t="s">
        <v>17</v>
      </c>
      <c r="C9283">
        <v>13</v>
      </c>
      <c r="D9283">
        <v>0</v>
      </c>
      <c r="E9283" t="b">
        <v>0</v>
      </c>
      <c r="F9283">
        <v>4.0000000000000001E-3</v>
      </c>
      <c r="G9283">
        <v>256</v>
      </c>
      <c r="H9283">
        <v>14</v>
      </c>
      <c r="I9283">
        <v>71</v>
      </c>
      <c r="J9283">
        <v>37</v>
      </c>
      <c r="K9283">
        <v>5</v>
      </c>
      <c r="L9283">
        <v>3</v>
      </c>
      <c r="M9283">
        <f t="shared" ref="M9283:M9346" si="18834">G9283-H9283</f>
        <v>242</v>
      </c>
      <c r="N9283" t="b">
        <f t="shared" ref="N9283" si="18835">AND(MIN($F9281,$F9282,$F9283)=$F9283,MAX($H9281,$H9282,$H9283)=$H9283)</f>
        <v>0</v>
      </c>
      <c r="O9283" t="b">
        <f t="shared" ref="O9283" si="18836">AND(NOT(N9281),NOT(N9282),N9283)</f>
        <v>0</v>
      </c>
    </row>
    <row r="9284" spans="1:15" x14ac:dyDescent="0.25">
      <c r="A9284" t="s">
        <v>13</v>
      </c>
      <c r="B9284" t="s">
        <v>17</v>
      </c>
      <c r="C9284">
        <v>13</v>
      </c>
      <c r="D9284">
        <v>10</v>
      </c>
      <c r="E9284" t="b">
        <v>0</v>
      </c>
      <c r="F9284">
        <v>5.0000000000000001E-3</v>
      </c>
      <c r="G9284">
        <v>256</v>
      </c>
      <c r="H9284">
        <v>16</v>
      </c>
      <c r="I9284">
        <v>112</v>
      </c>
      <c r="J9284">
        <v>65</v>
      </c>
      <c r="K9284">
        <v>17</v>
      </c>
      <c r="L9284">
        <v>5</v>
      </c>
      <c r="M9284">
        <f t="shared" si="18834"/>
        <v>240</v>
      </c>
      <c r="N9284" t="b">
        <f t="shared" ref="N9284" si="18837">AND(MIN($F9284,$F9285,$F9286)=$F9284,MAX($H9284,$H9285,$H9286)=$H9284)</f>
        <v>1</v>
      </c>
      <c r="O9284" t="b">
        <f t="shared" ref="O9284" si="18838">AND(N9284,NOT(N9285),NOT(N9286))</f>
        <v>1</v>
      </c>
    </row>
    <row r="9285" spans="1:15" x14ac:dyDescent="0.25">
      <c r="A9285" t="s">
        <v>15</v>
      </c>
      <c r="B9285" t="s">
        <v>17</v>
      </c>
      <c r="C9285">
        <v>13</v>
      </c>
      <c r="D9285">
        <v>10</v>
      </c>
      <c r="E9285" t="b">
        <v>0</v>
      </c>
      <c r="F9285">
        <v>8.9999999999999993E-3</v>
      </c>
      <c r="G9285">
        <v>256</v>
      </c>
      <c r="H9285">
        <v>16</v>
      </c>
      <c r="I9285">
        <v>621</v>
      </c>
      <c r="J9285">
        <v>611</v>
      </c>
      <c r="K9285">
        <v>290</v>
      </c>
      <c r="L9285">
        <v>8</v>
      </c>
      <c r="M9285">
        <f t="shared" si="18834"/>
        <v>240</v>
      </c>
      <c r="N9285" t="b">
        <f t="shared" ref="N9285" si="18839">AND(MIN($F9284,$F9285,$F9286)=$F9285,MAX($H9284,$H9285,$H9286)=$H9285)</f>
        <v>0</v>
      </c>
      <c r="O9285" t="b">
        <f t="shared" ref="O9285" si="18840">AND(NOT(N9284),N9285,NOT(N9286))</f>
        <v>0</v>
      </c>
    </row>
    <row r="9286" spans="1:15" x14ac:dyDescent="0.25">
      <c r="A9286" t="s">
        <v>19</v>
      </c>
      <c r="B9286" t="s">
        <v>17</v>
      </c>
      <c r="C9286">
        <v>13</v>
      </c>
      <c r="D9286">
        <v>10</v>
      </c>
      <c r="E9286" t="b">
        <v>0</v>
      </c>
      <c r="F9286">
        <v>7.0000000000000001E-3</v>
      </c>
      <c r="G9286">
        <v>256</v>
      </c>
      <c r="H9286">
        <v>16</v>
      </c>
      <c r="I9286">
        <v>112</v>
      </c>
      <c r="J9286">
        <v>65</v>
      </c>
      <c r="K9286">
        <v>17</v>
      </c>
      <c r="L9286">
        <v>5</v>
      </c>
      <c r="M9286">
        <f t="shared" si="18834"/>
        <v>240</v>
      </c>
      <c r="N9286" t="b">
        <f t="shared" ref="N9286" si="18841">AND(MIN($F9284,$F9285,$F9286)=$F9286,MAX($H9284,$H9285,$H9286)=$H9286)</f>
        <v>0</v>
      </c>
      <c r="O9286" t="b">
        <f t="shared" ref="O9286" si="18842">AND(NOT(N9284),NOT(N9285),N9286)</f>
        <v>0</v>
      </c>
    </row>
    <row r="9287" spans="1:15" x14ac:dyDescent="0.25">
      <c r="A9287" t="s">
        <v>13</v>
      </c>
      <c r="B9287" t="s">
        <v>17</v>
      </c>
      <c r="C9287">
        <v>13</v>
      </c>
      <c r="D9287">
        <v>11</v>
      </c>
      <c r="E9287" t="b">
        <v>0</v>
      </c>
      <c r="F9287">
        <v>1.2E-2</v>
      </c>
      <c r="G9287">
        <v>256</v>
      </c>
      <c r="H9287">
        <v>32</v>
      </c>
      <c r="I9287">
        <v>206</v>
      </c>
      <c r="J9287">
        <v>117</v>
      </c>
      <c r="K9287">
        <v>27</v>
      </c>
      <c r="L9287">
        <v>6</v>
      </c>
      <c r="M9287">
        <f t="shared" si="18834"/>
        <v>224</v>
      </c>
      <c r="N9287" t="b">
        <f t="shared" ref="N9287" si="18843">AND(MIN($F9287,$F9288,$F9289)=$F9287,MAX($H9287,$H9288,$H9289)=$H9287)</f>
        <v>0</v>
      </c>
      <c r="O9287" t="b">
        <f t="shared" ref="O9287" si="18844">AND(N9287,NOT(N9288),NOT(N9289))</f>
        <v>0</v>
      </c>
    </row>
    <row r="9288" spans="1:15" x14ac:dyDescent="0.25">
      <c r="A9288" t="s">
        <v>15</v>
      </c>
      <c r="B9288" t="s">
        <v>17</v>
      </c>
      <c r="C9288">
        <v>13</v>
      </c>
      <c r="D9288">
        <v>11</v>
      </c>
      <c r="E9288" t="b">
        <v>0</v>
      </c>
      <c r="F9288">
        <v>3.5000000000000003E-2</v>
      </c>
      <c r="G9288">
        <v>256</v>
      </c>
      <c r="H9288">
        <v>32</v>
      </c>
      <c r="I9288">
        <v>4219</v>
      </c>
      <c r="J9288">
        <v>4163</v>
      </c>
      <c r="K9288">
        <v>2050</v>
      </c>
      <c r="L9288">
        <v>11</v>
      </c>
      <c r="M9288">
        <f t="shared" si="18834"/>
        <v>224</v>
      </c>
      <c r="N9288" t="b">
        <f t="shared" ref="N9288" si="18845">AND(MIN($F9287,$F9288,$F9289)=$F9288,MAX($H9287,$H9288,$H9289)=$H9288)</f>
        <v>0</v>
      </c>
      <c r="O9288" t="b">
        <f t="shared" ref="O9288" si="18846">AND(NOT(N9287),N9288,NOT(N9289))</f>
        <v>0</v>
      </c>
    </row>
    <row r="9289" spans="1:15" x14ac:dyDescent="0.25">
      <c r="A9289" t="s">
        <v>19</v>
      </c>
      <c r="B9289" t="s">
        <v>17</v>
      </c>
      <c r="C9289">
        <v>13</v>
      </c>
      <c r="D9289">
        <v>11</v>
      </c>
      <c r="E9289" t="b">
        <v>0</v>
      </c>
      <c r="F9289">
        <v>0.01</v>
      </c>
      <c r="G9289">
        <v>256</v>
      </c>
      <c r="H9289">
        <v>32</v>
      </c>
      <c r="I9289">
        <v>206</v>
      </c>
      <c r="J9289">
        <v>117</v>
      </c>
      <c r="K9289">
        <v>27</v>
      </c>
      <c r="L9289">
        <v>6</v>
      </c>
      <c r="M9289">
        <f t="shared" si="18834"/>
        <v>224</v>
      </c>
      <c r="N9289" t="b">
        <f t="shared" ref="N9289" si="18847">AND(MIN($F9287,$F9288,$F9289)=$F9289,MAX($H9287,$H9288,$H9289)=$H9289)</f>
        <v>1</v>
      </c>
      <c r="O9289" t="b">
        <f t="shared" ref="O9289" si="18848">AND(NOT(N9287),NOT(N9288),N9289)</f>
        <v>1</v>
      </c>
    </row>
    <row r="9290" spans="1:15" x14ac:dyDescent="0.25">
      <c r="A9290" t="s">
        <v>13</v>
      </c>
      <c r="B9290" t="s">
        <v>17</v>
      </c>
      <c r="C9290">
        <v>13</v>
      </c>
      <c r="D9290">
        <v>12</v>
      </c>
      <c r="E9290" t="b">
        <v>0</v>
      </c>
      <c r="F9290">
        <v>3.1E-2</v>
      </c>
      <c r="G9290">
        <v>256</v>
      </c>
      <c r="H9290">
        <v>64</v>
      </c>
      <c r="I9290">
        <v>426</v>
      </c>
      <c r="J9290">
        <v>245</v>
      </c>
      <c r="K9290">
        <v>59</v>
      </c>
      <c r="L9290">
        <v>7</v>
      </c>
      <c r="M9290">
        <f t="shared" si="18834"/>
        <v>192</v>
      </c>
      <c r="N9290" t="b">
        <f t="shared" ref="N9290" si="18849">AND(MIN($F9290,$F9291,$F9292)=$F9290,MAX($H9290,$H9291,$H9292)=$H9290)</f>
        <v>0</v>
      </c>
      <c r="O9290" t="b">
        <f t="shared" ref="O9290" si="18850">AND(N9290,NOT(N9291),NOT(N9292))</f>
        <v>0</v>
      </c>
    </row>
    <row r="9291" spans="1:15" x14ac:dyDescent="0.25">
      <c r="A9291" t="s">
        <v>15</v>
      </c>
      <c r="B9291" t="s">
        <v>17</v>
      </c>
      <c r="C9291">
        <v>13</v>
      </c>
      <c r="D9291">
        <v>12</v>
      </c>
      <c r="E9291" t="b">
        <v>0</v>
      </c>
      <c r="F9291">
        <v>0.17699999999999999</v>
      </c>
      <c r="G9291">
        <v>256</v>
      </c>
      <c r="H9291">
        <v>64</v>
      </c>
      <c r="I9291">
        <v>29265</v>
      </c>
      <c r="J9291">
        <v>28907</v>
      </c>
      <c r="K9291">
        <v>14390</v>
      </c>
      <c r="L9291">
        <v>14</v>
      </c>
      <c r="M9291">
        <f t="shared" si="18834"/>
        <v>192</v>
      </c>
      <c r="N9291" t="b">
        <f t="shared" ref="N9291" si="18851">AND(MIN($F9290,$F9291,$F9292)=$F9291,MAX($H9290,$H9291,$H9292)=$H9291)</f>
        <v>0</v>
      </c>
      <c r="O9291" t="b">
        <f t="shared" ref="O9291" si="18852">AND(NOT(N9290),N9291,NOT(N9292))</f>
        <v>0</v>
      </c>
    </row>
    <row r="9292" spans="1:15" x14ac:dyDescent="0.25">
      <c r="A9292" t="s">
        <v>19</v>
      </c>
      <c r="B9292" t="s">
        <v>17</v>
      </c>
      <c r="C9292">
        <v>13</v>
      </c>
      <c r="D9292">
        <v>12</v>
      </c>
      <c r="E9292" t="b">
        <v>0</v>
      </c>
      <c r="F9292">
        <v>0.02</v>
      </c>
      <c r="G9292">
        <v>256</v>
      </c>
      <c r="H9292">
        <v>64</v>
      </c>
      <c r="I9292">
        <v>426</v>
      </c>
      <c r="J9292">
        <v>245</v>
      </c>
      <c r="K9292">
        <v>59</v>
      </c>
      <c r="L9292">
        <v>7</v>
      </c>
      <c r="M9292">
        <f t="shared" si="18834"/>
        <v>192</v>
      </c>
      <c r="N9292" t="b">
        <f t="shared" ref="N9292" si="18853">AND(MIN($F9290,$F9291,$F9292)=$F9292,MAX($H9290,$H9291,$H9292)=$H9292)</f>
        <v>1</v>
      </c>
      <c r="O9292" t="b">
        <f t="shared" ref="O9292" si="18854">AND(NOT(N9290),NOT(N9291),N9292)</f>
        <v>1</v>
      </c>
    </row>
    <row r="9293" spans="1:15" x14ac:dyDescent="0.25">
      <c r="A9293" t="s">
        <v>13</v>
      </c>
      <c r="B9293" t="s">
        <v>17</v>
      </c>
      <c r="C9293">
        <v>13</v>
      </c>
      <c r="D9293">
        <v>13</v>
      </c>
      <c r="E9293" t="b">
        <v>0</v>
      </c>
      <c r="F9293">
        <v>5.6000000000000001E-2</v>
      </c>
      <c r="G9293">
        <v>256</v>
      </c>
      <c r="H9293">
        <v>128</v>
      </c>
      <c r="I9293">
        <v>852</v>
      </c>
      <c r="J9293">
        <v>489</v>
      </c>
      <c r="K9293">
        <v>117</v>
      </c>
      <c r="L9293">
        <v>9</v>
      </c>
      <c r="M9293">
        <f t="shared" si="18834"/>
        <v>128</v>
      </c>
      <c r="N9293" t="b">
        <f t="shared" ref="N9293" si="18855">AND(MIN($F9293,$F9294,$F9295)=$F9293,MAX($H9293,$H9294,$H9295)=$H9293)</f>
        <v>1</v>
      </c>
      <c r="O9293" t="b">
        <f t="shared" ref="O9293" si="18856">AND(N9293,NOT(N9294),NOT(N9295))</f>
        <v>1</v>
      </c>
    </row>
    <row r="9294" spans="1:15" x14ac:dyDescent="0.25">
      <c r="A9294" t="s">
        <v>15</v>
      </c>
      <c r="B9294" t="s">
        <v>17</v>
      </c>
      <c r="C9294">
        <v>13</v>
      </c>
      <c r="D9294">
        <v>13</v>
      </c>
      <c r="E9294" t="b">
        <v>0</v>
      </c>
      <c r="F9294">
        <v>1.204</v>
      </c>
      <c r="G9294">
        <v>256</v>
      </c>
      <c r="H9294">
        <v>128</v>
      </c>
      <c r="I9294">
        <v>204307</v>
      </c>
      <c r="J9294">
        <v>201875</v>
      </c>
      <c r="K9294">
        <v>100810</v>
      </c>
      <c r="L9294">
        <v>15</v>
      </c>
      <c r="M9294">
        <f t="shared" si="18834"/>
        <v>128</v>
      </c>
      <c r="N9294" t="b">
        <f t="shared" ref="N9294" si="18857">AND(MIN($F9293,$F9294,$F9295)=$F9294,MAX($H9293,$H9294,$H9295)=$H9294)</f>
        <v>0</v>
      </c>
      <c r="O9294" t="b">
        <f t="shared" ref="O9294" si="18858">AND(NOT(N9293),N9294,NOT(N9295))</f>
        <v>0</v>
      </c>
    </row>
    <row r="9295" spans="1:15" x14ac:dyDescent="0.25">
      <c r="A9295" t="s">
        <v>19</v>
      </c>
      <c r="B9295" t="s">
        <v>17</v>
      </c>
      <c r="C9295">
        <v>13</v>
      </c>
      <c r="D9295">
        <v>13</v>
      </c>
      <c r="E9295" t="b">
        <v>0</v>
      </c>
      <c r="F9295">
        <v>6.2E-2</v>
      </c>
      <c r="G9295">
        <v>256</v>
      </c>
      <c r="H9295">
        <v>128</v>
      </c>
      <c r="I9295">
        <v>852</v>
      </c>
      <c r="J9295">
        <v>489</v>
      </c>
      <c r="K9295">
        <v>117</v>
      </c>
      <c r="L9295">
        <v>9</v>
      </c>
      <c r="M9295">
        <f t="shared" si="18834"/>
        <v>128</v>
      </c>
      <c r="N9295" t="b">
        <f t="shared" ref="N9295" si="18859">AND(MIN($F9293,$F9294,$F9295)=$F9295,MAX($H9293,$H9294,$H9295)=$H9295)</f>
        <v>0</v>
      </c>
      <c r="O9295" t="b">
        <f t="shared" ref="O9295" si="18860">AND(NOT(N9293),NOT(N9294),N9295)</f>
        <v>0</v>
      </c>
    </row>
    <row r="9296" spans="1:15" x14ac:dyDescent="0.25">
      <c r="A9296" t="s">
        <v>13</v>
      </c>
      <c r="B9296" t="s">
        <v>17</v>
      </c>
      <c r="C9296">
        <v>13</v>
      </c>
      <c r="D9296">
        <v>14</v>
      </c>
      <c r="E9296" t="b">
        <v>0</v>
      </c>
      <c r="F9296">
        <v>7.6999999999999999E-2</v>
      </c>
      <c r="G9296">
        <v>256</v>
      </c>
      <c r="H9296">
        <v>256</v>
      </c>
      <c r="I9296">
        <v>1720</v>
      </c>
      <c r="J9296">
        <v>981</v>
      </c>
      <c r="K9296">
        <v>233</v>
      </c>
      <c r="L9296">
        <v>14</v>
      </c>
      <c r="M9296">
        <f t="shared" si="18834"/>
        <v>0</v>
      </c>
      <c r="N9296" t="b">
        <f t="shared" ref="N9296" si="18861">AND(MIN($F9296,$F9297,$F9298)=$F9296,MAX($H9296,$H9297,$H9298)=$H9296)</f>
        <v>1</v>
      </c>
      <c r="O9296" t="b">
        <f t="shared" ref="O9296" si="18862">AND(N9296,NOT(N9297),NOT(N9298))</f>
        <v>1</v>
      </c>
    </row>
    <row r="9297" spans="1:15" x14ac:dyDescent="0.25">
      <c r="A9297" t="s">
        <v>15</v>
      </c>
      <c r="B9297" t="s">
        <v>17</v>
      </c>
      <c r="C9297">
        <v>13</v>
      </c>
      <c r="D9297">
        <v>14</v>
      </c>
      <c r="E9297" t="b">
        <v>0</v>
      </c>
      <c r="F9297">
        <v>6.3319999999999999</v>
      </c>
      <c r="G9297">
        <v>256</v>
      </c>
      <c r="H9297">
        <v>256</v>
      </c>
      <c r="I9297">
        <v>1157130</v>
      </c>
      <c r="J9297">
        <v>1143456</v>
      </c>
      <c r="K9297">
        <v>571469</v>
      </c>
      <c r="L9297">
        <v>19</v>
      </c>
      <c r="M9297">
        <f t="shared" si="18834"/>
        <v>0</v>
      </c>
      <c r="N9297" t="b">
        <f t="shared" ref="N9297" si="18863">AND(MIN($F9296,$F9297,$F9298)=$F9297,MAX($H9296,$H9297,$H9298)=$H9297)</f>
        <v>0</v>
      </c>
      <c r="O9297" t="b">
        <f t="shared" ref="O9297" si="18864">AND(NOT(N9296),N9297,NOT(N9298))</f>
        <v>0</v>
      </c>
    </row>
    <row r="9298" spans="1:15" x14ac:dyDescent="0.25">
      <c r="A9298" t="s">
        <v>19</v>
      </c>
      <c r="B9298" t="s">
        <v>17</v>
      </c>
      <c r="C9298">
        <v>13</v>
      </c>
      <c r="D9298">
        <v>14</v>
      </c>
      <c r="E9298" t="b">
        <v>0</v>
      </c>
      <c r="F9298">
        <v>0.09</v>
      </c>
      <c r="G9298">
        <v>256</v>
      </c>
      <c r="H9298">
        <v>256</v>
      </c>
      <c r="I9298">
        <v>1720</v>
      </c>
      <c r="J9298">
        <v>981</v>
      </c>
      <c r="K9298">
        <v>233</v>
      </c>
      <c r="L9298">
        <v>14</v>
      </c>
      <c r="M9298">
        <f t="shared" si="18834"/>
        <v>0</v>
      </c>
      <c r="N9298" t="b">
        <f t="shared" ref="N9298" si="18865">AND(MIN($F9296,$F9297,$F9298)=$F9298,MAX($H9296,$H9297,$H9298)=$H9298)</f>
        <v>0</v>
      </c>
      <c r="O9298" t="b">
        <f t="shared" ref="O9298" si="18866">AND(NOT(N9296),NOT(N9297),N9298)</f>
        <v>0</v>
      </c>
    </row>
    <row r="9299" spans="1:15" x14ac:dyDescent="0.25">
      <c r="A9299" t="s">
        <v>13</v>
      </c>
      <c r="B9299" t="s">
        <v>17</v>
      </c>
      <c r="C9299">
        <v>13</v>
      </c>
      <c r="D9299">
        <v>15</v>
      </c>
      <c r="E9299" t="b">
        <v>0</v>
      </c>
      <c r="F9299">
        <v>9.7000000000000003E-2</v>
      </c>
      <c r="G9299">
        <v>256</v>
      </c>
      <c r="H9299">
        <v>256</v>
      </c>
      <c r="I9299">
        <v>1738</v>
      </c>
      <c r="J9299">
        <v>995</v>
      </c>
      <c r="K9299">
        <v>240</v>
      </c>
      <c r="L9299">
        <v>18</v>
      </c>
      <c r="M9299">
        <f t="shared" si="18834"/>
        <v>0</v>
      </c>
      <c r="N9299" t="b">
        <f t="shared" ref="N9299" si="18867">AND(MIN($F9299,$F9300,$F9301)=$F9299,MAX($H9299,$H9300,$H9301)=$H9299)</f>
        <v>1</v>
      </c>
      <c r="O9299" t="b">
        <f t="shared" ref="O9299" si="18868">AND(N9299,NOT(N9300),NOT(N9301))</f>
        <v>1</v>
      </c>
    </row>
    <row r="9300" spans="1:15" x14ac:dyDescent="0.25">
      <c r="A9300" t="s">
        <v>15</v>
      </c>
      <c r="B9300" t="s">
        <v>17</v>
      </c>
      <c r="C9300">
        <v>13</v>
      </c>
      <c r="D9300">
        <v>15</v>
      </c>
      <c r="E9300" t="b">
        <v>1</v>
      </c>
      <c r="F9300">
        <v>10.000999999999999</v>
      </c>
      <c r="G9300">
        <v>256</v>
      </c>
      <c r="H9300">
        <v>0</v>
      </c>
      <c r="I9300">
        <v>1838487</v>
      </c>
      <c r="J9300">
        <v>1816858</v>
      </c>
      <c r="K9300">
        <v>908425</v>
      </c>
      <c r="L9300">
        <v>22</v>
      </c>
      <c r="M9300">
        <f t="shared" si="18834"/>
        <v>256</v>
      </c>
      <c r="N9300" t="b">
        <f t="shared" ref="N9300" si="18869">AND(MIN($F9299,$F9300,$F9301)=$F9300,MAX($H9299,$H9300,$H9301)=$H9300)</f>
        <v>0</v>
      </c>
      <c r="O9300" t="b">
        <f t="shared" ref="O9300" si="18870">AND(NOT(N9299),N9300,NOT(N9301))</f>
        <v>0</v>
      </c>
    </row>
    <row r="9301" spans="1:15" x14ac:dyDescent="0.25">
      <c r="A9301" t="s">
        <v>19</v>
      </c>
      <c r="B9301" t="s">
        <v>17</v>
      </c>
      <c r="C9301">
        <v>13</v>
      </c>
      <c r="D9301">
        <v>15</v>
      </c>
      <c r="E9301" t="b">
        <v>0</v>
      </c>
      <c r="F9301">
        <v>0.16200000000000001</v>
      </c>
      <c r="G9301">
        <v>256</v>
      </c>
      <c r="H9301">
        <v>256</v>
      </c>
      <c r="I9301">
        <v>1738</v>
      </c>
      <c r="J9301">
        <v>995</v>
      </c>
      <c r="K9301">
        <v>240</v>
      </c>
      <c r="L9301">
        <v>18</v>
      </c>
      <c r="M9301">
        <f t="shared" si="18834"/>
        <v>0</v>
      </c>
      <c r="N9301" t="b">
        <f t="shared" ref="N9301" si="18871">AND(MIN($F9299,$F9300,$F9301)=$F9301,MAX($H9299,$H9300,$H9301)=$H9301)</f>
        <v>0</v>
      </c>
      <c r="O9301" t="b">
        <f t="shared" ref="O9301" si="18872">AND(NOT(N9299),NOT(N9300),N9301)</f>
        <v>0</v>
      </c>
    </row>
    <row r="9302" spans="1:15" x14ac:dyDescent="0.25">
      <c r="A9302" t="s">
        <v>13</v>
      </c>
      <c r="B9302" t="s">
        <v>17</v>
      </c>
      <c r="C9302">
        <v>13</v>
      </c>
      <c r="D9302">
        <v>16</v>
      </c>
      <c r="E9302" t="b">
        <v>0</v>
      </c>
      <c r="F9302">
        <v>0.09</v>
      </c>
      <c r="G9302">
        <v>256</v>
      </c>
      <c r="H9302">
        <v>256</v>
      </c>
      <c r="I9302">
        <v>1723</v>
      </c>
      <c r="J9302">
        <v>987</v>
      </c>
      <c r="K9302">
        <v>237</v>
      </c>
      <c r="L9302">
        <v>16</v>
      </c>
      <c r="M9302">
        <f t="shared" si="18834"/>
        <v>0</v>
      </c>
      <c r="N9302" t="b">
        <f t="shared" ref="N9302" si="18873">AND(MIN($F9302,$F9303,$F9304)=$F9302,MAX($H9302,$H9303,$H9304)=$H9302)</f>
        <v>1</v>
      </c>
      <c r="O9302" t="b">
        <f t="shared" ref="O9302" si="18874">AND(N9302,NOT(N9303),NOT(N9304))</f>
        <v>1</v>
      </c>
    </row>
    <row r="9303" spans="1:15" x14ac:dyDescent="0.25">
      <c r="A9303" t="s">
        <v>15</v>
      </c>
      <c r="B9303" t="s">
        <v>17</v>
      </c>
      <c r="C9303">
        <v>13</v>
      </c>
      <c r="D9303">
        <v>16</v>
      </c>
      <c r="E9303" t="b">
        <v>1</v>
      </c>
      <c r="F9303">
        <v>10.000999999999999</v>
      </c>
      <c r="G9303">
        <v>256</v>
      </c>
      <c r="H9303">
        <v>0</v>
      </c>
      <c r="I9303">
        <v>1814985</v>
      </c>
      <c r="J9303">
        <v>1793632</v>
      </c>
      <c r="K9303">
        <v>896812</v>
      </c>
      <c r="L9303">
        <v>24</v>
      </c>
      <c r="M9303">
        <f t="shared" si="18834"/>
        <v>256</v>
      </c>
      <c r="N9303" t="b">
        <f t="shared" ref="N9303" si="18875">AND(MIN($F9302,$F9303,$F9304)=$F9303,MAX($H9302,$H9303,$H9304)=$H9303)</f>
        <v>0</v>
      </c>
      <c r="O9303" t="b">
        <f t="shared" ref="O9303" si="18876">AND(NOT(N9302),N9303,NOT(N9304))</f>
        <v>0</v>
      </c>
    </row>
    <row r="9304" spans="1:15" x14ac:dyDescent="0.25">
      <c r="A9304" t="s">
        <v>19</v>
      </c>
      <c r="B9304" t="s">
        <v>17</v>
      </c>
      <c r="C9304">
        <v>13</v>
      </c>
      <c r="D9304">
        <v>16</v>
      </c>
      <c r="E9304" t="b">
        <v>0</v>
      </c>
      <c r="F9304">
        <v>0.125</v>
      </c>
      <c r="G9304">
        <v>256</v>
      </c>
      <c r="H9304">
        <v>256</v>
      </c>
      <c r="I9304">
        <v>1723</v>
      </c>
      <c r="J9304">
        <v>987</v>
      </c>
      <c r="K9304">
        <v>237</v>
      </c>
      <c r="L9304">
        <v>16</v>
      </c>
      <c r="M9304">
        <f t="shared" si="18834"/>
        <v>0</v>
      </c>
      <c r="N9304" t="b">
        <f t="shared" ref="N9304" si="18877">AND(MIN($F9302,$F9303,$F9304)=$F9304,MAX($H9302,$H9303,$H9304)=$H9304)</f>
        <v>0</v>
      </c>
      <c r="O9304" t="b">
        <f t="shared" ref="O9304" si="18878">AND(NOT(N9302),NOT(N9303),N9304)</f>
        <v>0</v>
      </c>
    </row>
    <row r="9305" spans="1:15" x14ac:dyDescent="0.25">
      <c r="A9305" t="s">
        <v>13</v>
      </c>
      <c r="B9305" t="s">
        <v>17</v>
      </c>
      <c r="C9305">
        <v>13</v>
      </c>
      <c r="D9305">
        <v>17</v>
      </c>
      <c r="E9305" t="b">
        <v>0</v>
      </c>
      <c r="F9305">
        <v>9.7000000000000003E-2</v>
      </c>
      <c r="G9305">
        <v>256</v>
      </c>
      <c r="H9305">
        <v>256</v>
      </c>
      <c r="I9305">
        <v>1748</v>
      </c>
      <c r="J9305">
        <v>1001</v>
      </c>
      <c r="K9305">
        <v>242</v>
      </c>
      <c r="L9305">
        <v>20</v>
      </c>
      <c r="M9305">
        <f t="shared" si="18834"/>
        <v>0</v>
      </c>
      <c r="N9305" t="b">
        <f t="shared" ref="N9305" si="18879">AND(MIN($F9305,$F9306,$F9307)=$F9305,MAX($H9305,$H9306,$H9307)=$H9305)</f>
        <v>0</v>
      </c>
      <c r="O9305" t="b">
        <f t="shared" ref="O9305" si="18880">AND(N9305,NOT(N9306),NOT(N9307))</f>
        <v>0</v>
      </c>
    </row>
    <row r="9306" spans="1:15" x14ac:dyDescent="0.25">
      <c r="A9306" t="s">
        <v>15</v>
      </c>
      <c r="B9306" t="s">
        <v>17</v>
      </c>
      <c r="C9306">
        <v>13</v>
      </c>
      <c r="D9306">
        <v>17</v>
      </c>
      <c r="E9306" t="b">
        <v>1</v>
      </c>
      <c r="F9306">
        <v>10.000999999999999</v>
      </c>
      <c r="G9306">
        <v>256</v>
      </c>
      <c r="H9306">
        <v>0</v>
      </c>
      <c r="I9306">
        <v>1792637</v>
      </c>
      <c r="J9306">
        <v>1771546</v>
      </c>
      <c r="K9306">
        <v>885768</v>
      </c>
      <c r="L9306">
        <v>24</v>
      </c>
      <c r="M9306">
        <f t="shared" si="18834"/>
        <v>256</v>
      </c>
      <c r="N9306" t="b">
        <f t="shared" ref="N9306" si="18881">AND(MIN($F9305,$F9306,$F9307)=$F9306,MAX($H9305,$H9306,$H9307)=$H9306)</f>
        <v>0</v>
      </c>
      <c r="O9306" t="b">
        <f t="shared" ref="O9306" si="18882">AND(NOT(N9305),N9306,NOT(N9307))</f>
        <v>0</v>
      </c>
    </row>
    <row r="9307" spans="1:15" x14ac:dyDescent="0.25">
      <c r="A9307" t="s">
        <v>19</v>
      </c>
      <c r="B9307" t="s">
        <v>17</v>
      </c>
      <c r="C9307">
        <v>13</v>
      </c>
      <c r="D9307">
        <v>17</v>
      </c>
      <c r="E9307" t="b">
        <v>0</v>
      </c>
      <c r="F9307">
        <v>9.6000000000000002E-2</v>
      </c>
      <c r="G9307">
        <v>256</v>
      </c>
      <c r="H9307">
        <v>256</v>
      </c>
      <c r="I9307">
        <v>1748</v>
      </c>
      <c r="J9307">
        <v>1001</v>
      </c>
      <c r="K9307">
        <v>242</v>
      </c>
      <c r="L9307">
        <v>20</v>
      </c>
      <c r="M9307">
        <f t="shared" si="18834"/>
        <v>0</v>
      </c>
      <c r="N9307" t="b">
        <f t="shared" ref="N9307" si="18883">AND(MIN($F9305,$F9306,$F9307)=$F9307,MAX($H9305,$H9306,$H9307)=$H9307)</f>
        <v>1</v>
      </c>
      <c r="O9307" t="b">
        <f t="shared" ref="O9307" si="18884">AND(NOT(N9305),NOT(N9306),N9307)</f>
        <v>1</v>
      </c>
    </row>
    <row r="9308" spans="1:15" x14ac:dyDescent="0.25">
      <c r="A9308" t="s">
        <v>13</v>
      </c>
      <c r="B9308" t="s">
        <v>17</v>
      </c>
      <c r="C9308">
        <v>13</v>
      </c>
      <c r="D9308">
        <v>18</v>
      </c>
      <c r="E9308" t="b">
        <v>0</v>
      </c>
      <c r="F9308">
        <v>4.0000000000000001E-3</v>
      </c>
      <c r="G9308">
        <v>256</v>
      </c>
      <c r="H9308">
        <v>8</v>
      </c>
      <c r="I9308">
        <v>58</v>
      </c>
      <c r="J9308">
        <v>39</v>
      </c>
      <c r="K9308">
        <v>12</v>
      </c>
      <c r="L9308">
        <v>3</v>
      </c>
      <c r="M9308">
        <f t="shared" si="18834"/>
        <v>248</v>
      </c>
      <c r="N9308" t="b">
        <f t="shared" ref="N9308" si="18885">AND(MIN($F9308,$F9309,$F9310)=$F9308,MAX($H9308,$H9309,$H9310)=$H9308)</f>
        <v>1</v>
      </c>
      <c r="O9308" t="b">
        <f t="shared" ref="O9308" si="18886">AND(N9308,NOT(N9309),NOT(N9310))</f>
        <v>0</v>
      </c>
    </row>
    <row r="9309" spans="1:15" x14ac:dyDescent="0.25">
      <c r="A9309" t="s">
        <v>15</v>
      </c>
      <c r="B9309" t="s">
        <v>17</v>
      </c>
      <c r="C9309">
        <v>13</v>
      </c>
      <c r="D9309">
        <v>18</v>
      </c>
      <c r="E9309" t="b">
        <v>0</v>
      </c>
      <c r="F9309">
        <v>4.0000000000000001E-3</v>
      </c>
      <c r="G9309">
        <v>256</v>
      </c>
      <c r="H9309">
        <v>8</v>
      </c>
      <c r="I9309">
        <v>118</v>
      </c>
      <c r="J9309">
        <v>117</v>
      </c>
      <c r="K9309">
        <v>51</v>
      </c>
      <c r="L9309">
        <v>8</v>
      </c>
      <c r="M9309">
        <f t="shared" si="18834"/>
        <v>248</v>
      </c>
      <c r="N9309" t="b">
        <f t="shared" ref="N9309" si="18887">AND(MIN($F9308,$F9309,$F9310)=$F9309,MAX($H9308,$H9309,$H9310)=$H9309)</f>
        <v>1</v>
      </c>
      <c r="O9309" t="b">
        <f t="shared" ref="O9309" si="18888">AND(NOT(N9308),N9309,NOT(N9310))</f>
        <v>0</v>
      </c>
    </row>
    <row r="9310" spans="1:15" x14ac:dyDescent="0.25">
      <c r="A9310" t="s">
        <v>19</v>
      </c>
      <c r="B9310" t="s">
        <v>17</v>
      </c>
      <c r="C9310">
        <v>13</v>
      </c>
      <c r="D9310">
        <v>18</v>
      </c>
      <c r="E9310" t="b">
        <v>0</v>
      </c>
      <c r="F9310">
        <v>1.4E-2</v>
      </c>
      <c r="G9310">
        <v>256</v>
      </c>
      <c r="H9310">
        <v>8</v>
      </c>
      <c r="I9310">
        <v>58</v>
      </c>
      <c r="J9310">
        <v>39</v>
      </c>
      <c r="K9310">
        <v>12</v>
      </c>
      <c r="L9310">
        <v>3</v>
      </c>
      <c r="M9310">
        <f t="shared" si="18834"/>
        <v>248</v>
      </c>
      <c r="N9310" t="b">
        <f t="shared" ref="N9310" si="18889">AND(MIN($F9308,$F9309,$F9310)=$F9310,MAX($H9308,$H9309,$H9310)=$H9310)</f>
        <v>0</v>
      </c>
      <c r="O9310" t="b">
        <f t="shared" ref="O9310" si="18890">AND(NOT(N9308),NOT(N9309),N9310)</f>
        <v>0</v>
      </c>
    </row>
    <row r="9311" spans="1:15" x14ac:dyDescent="0.25">
      <c r="A9311" t="s">
        <v>13</v>
      </c>
      <c r="B9311" t="s">
        <v>17</v>
      </c>
      <c r="C9311">
        <v>13</v>
      </c>
      <c r="D9311">
        <v>19</v>
      </c>
      <c r="E9311" t="b">
        <v>0</v>
      </c>
      <c r="F9311">
        <v>7.0000000000000001E-3</v>
      </c>
      <c r="G9311">
        <v>256</v>
      </c>
      <c r="H9311">
        <v>16</v>
      </c>
      <c r="I9311">
        <v>123</v>
      </c>
      <c r="J9311">
        <v>79</v>
      </c>
      <c r="K9311">
        <v>24</v>
      </c>
      <c r="L9311">
        <v>6</v>
      </c>
      <c r="M9311">
        <f t="shared" si="18834"/>
        <v>240</v>
      </c>
      <c r="N9311" t="b">
        <f t="shared" ref="N9311" si="18891">AND(MIN($F9311,$F9312,$F9313)=$F9311,MAX($H9311,$H9312,$H9313)=$H9311)</f>
        <v>1</v>
      </c>
      <c r="O9311" t="b">
        <f t="shared" ref="O9311" si="18892">AND(N9311,NOT(N9312),NOT(N9313))</f>
        <v>0</v>
      </c>
    </row>
    <row r="9312" spans="1:15" x14ac:dyDescent="0.25">
      <c r="A9312" t="s">
        <v>15</v>
      </c>
      <c r="B9312" t="s">
        <v>17</v>
      </c>
      <c r="C9312">
        <v>13</v>
      </c>
      <c r="D9312">
        <v>19</v>
      </c>
      <c r="E9312" t="b">
        <v>0</v>
      </c>
      <c r="F9312">
        <v>0.01</v>
      </c>
      <c r="G9312">
        <v>256</v>
      </c>
      <c r="H9312">
        <v>16</v>
      </c>
      <c r="I9312">
        <v>885</v>
      </c>
      <c r="J9312">
        <v>875</v>
      </c>
      <c r="K9312">
        <v>422</v>
      </c>
      <c r="L9312">
        <v>9</v>
      </c>
      <c r="M9312">
        <f t="shared" si="18834"/>
        <v>240</v>
      </c>
      <c r="N9312" t="b">
        <f t="shared" ref="N9312" si="18893">AND(MIN($F9311,$F9312,$F9313)=$F9312,MAX($H9311,$H9312,$H9313)=$H9312)</f>
        <v>0</v>
      </c>
      <c r="O9312" t="b">
        <f t="shared" ref="O9312" si="18894">AND(NOT(N9311),N9312,NOT(N9313))</f>
        <v>0</v>
      </c>
    </row>
    <row r="9313" spans="1:15" x14ac:dyDescent="0.25">
      <c r="A9313" t="s">
        <v>19</v>
      </c>
      <c r="B9313" t="s">
        <v>17</v>
      </c>
      <c r="C9313">
        <v>13</v>
      </c>
      <c r="D9313">
        <v>19</v>
      </c>
      <c r="E9313" t="b">
        <v>0</v>
      </c>
      <c r="F9313">
        <v>7.0000000000000001E-3</v>
      </c>
      <c r="G9313">
        <v>256</v>
      </c>
      <c r="H9313">
        <v>16</v>
      </c>
      <c r="I9313">
        <v>123</v>
      </c>
      <c r="J9313">
        <v>79</v>
      </c>
      <c r="K9313">
        <v>24</v>
      </c>
      <c r="L9313">
        <v>6</v>
      </c>
      <c r="M9313">
        <f t="shared" si="18834"/>
        <v>240</v>
      </c>
      <c r="N9313" t="b">
        <f t="shared" ref="N9313" si="18895">AND(MIN($F9311,$F9312,$F9313)=$F9313,MAX($H9311,$H9312,$H9313)=$H9313)</f>
        <v>1</v>
      </c>
      <c r="O9313" t="b">
        <f t="shared" ref="O9313" si="18896">AND(NOT(N9311),NOT(N9312),N9313)</f>
        <v>0</v>
      </c>
    </row>
    <row r="9314" spans="1:15" x14ac:dyDescent="0.25">
      <c r="A9314" t="s">
        <v>13</v>
      </c>
      <c r="B9314" t="s">
        <v>17</v>
      </c>
      <c r="C9314">
        <v>13</v>
      </c>
      <c r="D9314">
        <v>1</v>
      </c>
      <c r="E9314" t="b">
        <v>0</v>
      </c>
      <c r="F9314">
        <v>1.0999999999999999E-2</v>
      </c>
      <c r="G9314">
        <v>256</v>
      </c>
      <c r="H9314">
        <v>41</v>
      </c>
      <c r="I9314">
        <v>211</v>
      </c>
      <c r="J9314">
        <v>101</v>
      </c>
      <c r="K9314">
        <v>10</v>
      </c>
      <c r="L9314">
        <v>6</v>
      </c>
      <c r="M9314">
        <f t="shared" si="18834"/>
        <v>215</v>
      </c>
      <c r="N9314" t="b">
        <f t="shared" ref="N9314" si="18897">AND(MIN($F9314,$F9315,$F9316)=$F9314,MAX($H9314,$H9315,$H9316)=$H9314)</f>
        <v>1</v>
      </c>
      <c r="O9314" t="b">
        <f t="shared" ref="O9314" si="18898">AND(N9314,NOT(N9315),NOT(N9316))</f>
        <v>1</v>
      </c>
    </row>
    <row r="9315" spans="1:15" x14ac:dyDescent="0.25">
      <c r="A9315" t="s">
        <v>15</v>
      </c>
      <c r="B9315" t="s">
        <v>17</v>
      </c>
      <c r="C9315">
        <v>13</v>
      </c>
      <c r="D9315">
        <v>1</v>
      </c>
      <c r="E9315" t="b">
        <v>0</v>
      </c>
      <c r="F9315">
        <v>1.4E-2</v>
      </c>
      <c r="G9315">
        <v>256</v>
      </c>
      <c r="H9315">
        <v>41</v>
      </c>
      <c r="I9315">
        <v>299</v>
      </c>
      <c r="J9315">
        <v>287</v>
      </c>
      <c r="K9315">
        <v>103</v>
      </c>
      <c r="L9315">
        <v>6</v>
      </c>
      <c r="M9315">
        <f t="shared" si="18834"/>
        <v>215</v>
      </c>
      <c r="N9315" t="b">
        <f t="shared" ref="N9315" si="18899">AND(MIN($F9314,$F9315,$F9316)=$F9315,MAX($H9314,$H9315,$H9316)=$H9315)</f>
        <v>0</v>
      </c>
      <c r="O9315" t="b">
        <f t="shared" ref="O9315" si="18900">AND(NOT(N9314),N9315,NOT(N9316))</f>
        <v>0</v>
      </c>
    </row>
    <row r="9316" spans="1:15" x14ac:dyDescent="0.25">
      <c r="A9316" t="s">
        <v>19</v>
      </c>
      <c r="B9316" t="s">
        <v>17</v>
      </c>
      <c r="C9316">
        <v>13</v>
      </c>
      <c r="D9316">
        <v>1</v>
      </c>
      <c r="E9316" t="b">
        <v>0</v>
      </c>
      <c r="F9316">
        <v>1.7999999999999999E-2</v>
      </c>
      <c r="G9316">
        <v>256</v>
      </c>
      <c r="H9316">
        <v>41</v>
      </c>
      <c r="I9316">
        <v>211</v>
      </c>
      <c r="J9316">
        <v>101</v>
      </c>
      <c r="K9316">
        <v>10</v>
      </c>
      <c r="L9316">
        <v>6</v>
      </c>
      <c r="M9316">
        <f t="shared" si="18834"/>
        <v>215</v>
      </c>
      <c r="N9316" t="b">
        <f t="shared" ref="N9316" si="18901">AND(MIN($F9314,$F9315,$F9316)=$F9316,MAX($H9314,$H9315,$H9316)=$H9316)</f>
        <v>0</v>
      </c>
      <c r="O9316" t="b">
        <f t="shared" ref="O9316" si="18902">AND(NOT(N9314),NOT(N9315),N9316)</f>
        <v>0</v>
      </c>
    </row>
    <row r="9317" spans="1:15" x14ac:dyDescent="0.25">
      <c r="A9317" t="s">
        <v>13</v>
      </c>
      <c r="B9317" t="s">
        <v>17</v>
      </c>
      <c r="C9317">
        <v>13</v>
      </c>
      <c r="D9317">
        <v>20</v>
      </c>
      <c r="E9317" t="b">
        <v>0</v>
      </c>
      <c r="F9317">
        <v>1.0999999999999999E-2</v>
      </c>
      <c r="G9317">
        <v>256</v>
      </c>
      <c r="H9317">
        <v>32</v>
      </c>
      <c r="I9317">
        <v>237</v>
      </c>
      <c r="J9317">
        <v>147</v>
      </c>
      <c r="K9317">
        <v>42</v>
      </c>
      <c r="L9317">
        <v>7</v>
      </c>
      <c r="M9317">
        <f t="shared" si="18834"/>
        <v>224</v>
      </c>
      <c r="N9317" t="b">
        <f t="shared" ref="N9317" si="18903">AND(MIN($F9317,$F9318,$F9319)=$F9317,MAX($H9317,$H9318,$H9319)=$H9317)</f>
        <v>1</v>
      </c>
      <c r="O9317" t="b">
        <f t="shared" ref="O9317" si="18904">AND(N9317,NOT(N9318),NOT(N9319))</f>
        <v>0</v>
      </c>
    </row>
    <row r="9318" spans="1:15" x14ac:dyDescent="0.25">
      <c r="A9318" t="s">
        <v>15</v>
      </c>
      <c r="B9318" t="s">
        <v>17</v>
      </c>
      <c r="C9318">
        <v>13</v>
      </c>
      <c r="D9318">
        <v>20</v>
      </c>
      <c r="E9318" t="b">
        <v>0</v>
      </c>
      <c r="F9318">
        <v>5.5E-2</v>
      </c>
      <c r="G9318">
        <v>256</v>
      </c>
      <c r="H9318">
        <v>32</v>
      </c>
      <c r="I9318">
        <v>6940</v>
      </c>
      <c r="J9318">
        <v>6871</v>
      </c>
      <c r="K9318">
        <v>3404</v>
      </c>
      <c r="L9318">
        <v>12</v>
      </c>
      <c r="M9318">
        <f t="shared" si="18834"/>
        <v>224</v>
      </c>
      <c r="N9318" t="b">
        <f t="shared" ref="N9318" si="18905">AND(MIN($F9317,$F9318,$F9319)=$F9318,MAX($H9317,$H9318,$H9319)=$H9318)</f>
        <v>0</v>
      </c>
      <c r="O9318" t="b">
        <f t="shared" ref="O9318" si="18906">AND(NOT(N9317),N9318,NOT(N9319))</f>
        <v>0</v>
      </c>
    </row>
    <row r="9319" spans="1:15" x14ac:dyDescent="0.25">
      <c r="A9319" t="s">
        <v>19</v>
      </c>
      <c r="B9319" t="s">
        <v>17</v>
      </c>
      <c r="C9319">
        <v>13</v>
      </c>
      <c r="D9319">
        <v>20</v>
      </c>
      <c r="E9319" t="b">
        <v>0</v>
      </c>
      <c r="F9319">
        <v>1.0999999999999999E-2</v>
      </c>
      <c r="G9319">
        <v>256</v>
      </c>
      <c r="H9319">
        <v>32</v>
      </c>
      <c r="I9319">
        <v>237</v>
      </c>
      <c r="J9319">
        <v>147</v>
      </c>
      <c r="K9319">
        <v>42</v>
      </c>
      <c r="L9319">
        <v>7</v>
      </c>
      <c r="M9319">
        <f t="shared" si="18834"/>
        <v>224</v>
      </c>
      <c r="N9319" t="b">
        <f t="shared" ref="N9319" si="18907">AND(MIN($F9317,$F9318,$F9319)=$F9319,MAX($H9317,$H9318,$H9319)=$H9319)</f>
        <v>1</v>
      </c>
      <c r="O9319" t="b">
        <f t="shared" ref="O9319" si="18908">AND(NOT(N9317),NOT(N9318),N9319)</f>
        <v>0</v>
      </c>
    </row>
    <row r="9320" spans="1:15" x14ac:dyDescent="0.25">
      <c r="A9320" t="s">
        <v>13</v>
      </c>
      <c r="B9320" t="s">
        <v>17</v>
      </c>
      <c r="C9320">
        <v>13</v>
      </c>
      <c r="D9320">
        <v>21</v>
      </c>
      <c r="E9320" t="b">
        <v>0</v>
      </c>
      <c r="F9320">
        <v>0.02</v>
      </c>
      <c r="G9320">
        <v>256</v>
      </c>
      <c r="H9320">
        <v>64</v>
      </c>
      <c r="I9320">
        <v>478</v>
      </c>
      <c r="J9320">
        <v>295</v>
      </c>
      <c r="K9320">
        <v>84</v>
      </c>
      <c r="L9320">
        <v>8</v>
      </c>
      <c r="M9320">
        <f t="shared" si="18834"/>
        <v>192</v>
      </c>
      <c r="N9320" t="b">
        <f t="shared" ref="N9320" si="18909">AND(MIN($F9320,$F9321,$F9322)=$F9320,MAX($H9320,$H9321,$H9322)=$H9320)</f>
        <v>1</v>
      </c>
      <c r="O9320" t="b">
        <f t="shared" ref="O9320" si="18910">AND(N9320,NOT(N9321),NOT(N9322))</f>
        <v>1</v>
      </c>
    </row>
    <row r="9321" spans="1:15" x14ac:dyDescent="0.25">
      <c r="A9321" t="s">
        <v>15</v>
      </c>
      <c r="B9321" t="s">
        <v>17</v>
      </c>
      <c r="C9321">
        <v>13</v>
      </c>
      <c r="D9321">
        <v>21</v>
      </c>
      <c r="E9321" t="b">
        <v>0</v>
      </c>
      <c r="F9321">
        <v>0.32500000000000001</v>
      </c>
      <c r="G9321">
        <v>256</v>
      </c>
      <c r="H9321">
        <v>64</v>
      </c>
      <c r="I9321">
        <v>55226</v>
      </c>
      <c r="J9321">
        <v>54703</v>
      </c>
      <c r="K9321">
        <v>27288</v>
      </c>
      <c r="L9321">
        <v>15</v>
      </c>
      <c r="M9321">
        <f t="shared" si="18834"/>
        <v>192</v>
      </c>
      <c r="N9321" t="b">
        <f t="shared" ref="N9321" si="18911">AND(MIN($F9320,$F9321,$F9322)=$F9321,MAX($H9320,$H9321,$H9322)=$H9321)</f>
        <v>0</v>
      </c>
      <c r="O9321" t="b">
        <f t="shared" ref="O9321" si="18912">AND(NOT(N9320),N9321,NOT(N9322))</f>
        <v>0</v>
      </c>
    </row>
    <row r="9322" spans="1:15" x14ac:dyDescent="0.25">
      <c r="A9322" t="s">
        <v>19</v>
      </c>
      <c r="B9322" t="s">
        <v>17</v>
      </c>
      <c r="C9322">
        <v>13</v>
      </c>
      <c r="D9322">
        <v>21</v>
      </c>
      <c r="E9322" t="b">
        <v>0</v>
      </c>
      <c r="F9322">
        <v>2.1000000000000001E-2</v>
      </c>
      <c r="G9322">
        <v>256</v>
      </c>
      <c r="H9322">
        <v>64</v>
      </c>
      <c r="I9322">
        <v>478</v>
      </c>
      <c r="J9322">
        <v>295</v>
      </c>
      <c r="K9322">
        <v>84</v>
      </c>
      <c r="L9322">
        <v>8</v>
      </c>
      <c r="M9322">
        <f t="shared" si="18834"/>
        <v>192</v>
      </c>
      <c r="N9322" t="b">
        <f t="shared" ref="N9322" si="18913">AND(MIN($F9320,$F9321,$F9322)=$F9322,MAX($H9320,$H9321,$H9322)=$H9322)</f>
        <v>0</v>
      </c>
      <c r="O9322" t="b">
        <f t="shared" ref="O9322" si="18914">AND(NOT(N9320),NOT(N9321),N9322)</f>
        <v>0</v>
      </c>
    </row>
    <row r="9323" spans="1:15" x14ac:dyDescent="0.25">
      <c r="A9323" t="s">
        <v>13</v>
      </c>
      <c r="B9323" t="s">
        <v>17</v>
      </c>
      <c r="C9323">
        <v>13</v>
      </c>
      <c r="D9323">
        <v>22</v>
      </c>
      <c r="E9323" t="b">
        <v>0</v>
      </c>
      <c r="F9323">
        <v>4.7E-2</v>
      </c>
      <c r="G9323">
        <v>256</v>
      </c>
      <c r="H9323">
        <v>128</v>
      </c>
      <c r="I9323">
        <v>960</v>
      </c>
      <c r="J9323">
        <v>591</v>
      </c>
      <c r="K9323">
        <v>168</v>
      </c>
      <c r="L9323">
        <v>11</v>
      </c>
      <c r="M9323">
        <f t="shared" si="18834"/>
        <v>128</v>
      </c>
      <c r="N9323" t="b">
        <f t="shared" ref="N9323" si="18915">AND(MIN($F9323,$F9324,$F9325)=$F9323,MAX($H9323,$H9324,$H9325)=$H9323)</f>
        <v>1</v>
      </c>
      <c r="O9323" t="b">
        <f t="shared" ref="O9323" si="18916">AND(N9323,NOT(N9324),NOT(N9325))</f>
        <v>0</v>
      </c>
    </row>
    <row r="9324" spans="1:15" x14ac:dyDescent="0.25">
      <c r="A9324" t="s">
        <v>15</v>
      </c>
      <c r="B9324" t="s">
        <v>17</v>
      </c>
      <c r="C9324">
        <v>13</v>
      </c>
      <c r="D9324">
        <v>22</v>
      </c>
      <c r="E9324" t="b">
        <v>0</v>
      </c>
      <c r="F9324">
        <v>2.4609999999999999</v>
      </c>
      <c r="G9324">
        <v>256</v>
      </c>
      <c r="H9324">
        <v>128</v>
      </c>
      <c r="I9324">
        <v>441206</v>
      </c>
      <c r="J9324">
        <v>437087</v>
      </c>
      <c r="K9324">
        <v>218416</v>
      </c>
      <c r="L9324">
        <v>16</v>
      </c>
      <c r="M9324">
        <f t="shared" si="18834"/>
        <v>128</v>
      </c>
      <c r="N9324" t="b">
        <f t="shared" ref="N9324" si="18917">AND(MIN($F9323,$F9324,$F9325)=$F9324,MAX($H9323,$H9324,$H9325)=$H9324)</f>
        <v>0</v>
      </c>
      <c r="O9324" t="b">
        <f t="shared" ref="O9324" si="18918">AND(NOT(N9323),N9324,NOT(N9325))</f>
        <v>0</v>
      </c>
    </row>
    <row r="9325" spans="1:15" x14ac:dyDescent="0.25">
      <c r="A9325" t="s">
        <v>19</v>
      </c>
      <c r="B9325" t="s">
        <v>17</v>
      </c>
      <c r="C9325">
        <v>13</v>
      </c>
      <c r="D9325">
        <v>22</v>
      </c>
      <c r="E9325" t="b">
        <v>0</v>
      </c>
      <c r="F9325">
        <v>4.7E-2</v>
      </c>
      <c r="G9325">
        <v>256</v>
      </c>
      <c r="H9325">
        <v>128</v>
      </c>
      <c r="I9325">
        <v>960</v>
      </c>
      <c r="J9325">
        <v>591</v>
      </c>
      <c r="K9325">
        <v>168</v>
      </c>
      <c r="L9325">
        <v>11</v>
      </c>
      <c r="M9325">
        <f t="shared" si="18834"/>
        <v>128</v>
      </c>
      <c r="N9325" t="b">
        <f t="shared" ref="N9325" si="18919">AND(MIN($F9323,$F9324,$F9325)=$F9325,MAX($H9323,$H9324,$H9325)=$H9325)</f>
        <v>1</v>
      </c>
      <c r="O9325" t="b">
        <f t="shared" ref="O9325" si="18920">AND(NOT(N9323),NOT(N9324),N9325)</f>
        <v>0</v>
      </c>
    </row>
    <row r="9326" spans="1:15" x14ac:dyDescent="0.25">
      <c r="A9326" t="s">
        <v>13</v>
      </c>
      <c r="B9326" t="s">
        <v>17</v>
      </c>
      <c r="C9326">
        <v>13</v>
      </c>
      <c r="D9326">
        <v>23</v>
      </c>
      <c r="E9326" t="b">
        <v>0</v>
      </c>
      <c r="F9326">
        <v>0.10100000000000001</v>
      </c>
      <c r="G9326">
        <v>256</v>
      </c>
      <c r="H9326">
        <v>256</v>
      </c>
      <c r="I9326">
        <v>1936</v>
      </c>
      <c r="J9326">
        <v>1189</v>
      </c>
      <c r="K9326">
        <v>339</v>
      </c>
      <c r="L9326">
        <v>14</v>
      </c>
      <c r="M9326">
        <f t="shared" si="18834"/>
        <v>0</v>
      </c>
      <c r="N9326" t="b">
        <f t="shared" ref="N9326" si="18921">AND(MIN($F9326,$F9327,$F9328)=$F9326,MAX($H9326,$H9327,$H9328)=$H9326)</f>
        <v>0</v>
      </c>
      <c r="O9326" t="b">
        <f t="shared" ref="O9326" si="18922">AND(N9326,NOT(N9327),NOT(N9328))</f>
        <v>0</v>
      </c>
    </row>
    <row r="9327" spans="1:15" x14ac:dyDescent="0.25">
      <c r="A9327" t="s">
        <v>15</v>
      </c>
      <c r="B9327" t="s">
        <v>17</v>
      </c>
      <c r="C9327">
        <v>13</v>
      </c>
      <c r="D9327">
        <v>23</v>
      </c>
      <c r="E9327" t="b">
        <v>1</v>
      </c>
      <c r="F9327">
        <v>10.000999999999999</v>
      </c>
      <c r="G9327">
        <v>256</v>
      </c>
      <c r="H9327">
        <v>128</v>
      </c>
      <c r="I9327">
        <v>1835837</v>
      </c>
      <c r="J9327">
        <v>1818758</v>
      </c>
      <c r="K9327">
        <v>909248</v>
      </c>
      <c r="L9327">
        <v>20</v>
      </c>
      <c r="M9327">
        <f t="shared" si="18834"/>
        <v>128</v>
      </c>
      <c r="N9327" t="b">
        <f t="shared" ref="N9327" si="18923">AND(MIN($F9326,$F9327,$F9328)=$F9327,MAX($H9326,$H9327,$H9328)=$H9327)</f>
        <v>0</v>
      </c>
      <c r="O9327" t="b">
        <f t="shared" ref="O9327" si="18924">AND(NOT(N9326),N9327,NOT(N9328))</f>
        <v>0</v>
      </c>
    </row>
    <row r="9328" spans="1:15" x14ac:dyDescent="0.25">
      <c r="A9328" t="s">
        <v>19</v>
      </c>
      <c r="B9328" t="s">
        <v>17</v>
      </c>
      <c r="C9328">
        <v>13</v>
      </c>
      <c r="D9328">
        <v>23</v>
      </c>
      <c r="E9328" t="b">
        <v>0</v>
      </c>
      <c r="F9328">
        <v>8.8999999999999996E-2</v>
      </c>
      <c r="G9328">
        <v>256</v>
      </c>
      <c r="H9328">
        <v>256</v>
      </c>
      <c r="I9328">
        <v>1936</v>
      </c>
      <c r="J9328">
        <v>1189</v>
      </c>
      <c r="K9328">
        <v>339</v>
      </c>
      <c r="L9328">
        <v>14</v>
      </c>
      <c r="M9328">
        <f t="shared" si="18834"/>
        <v>0</v>
      </c>
      <c r="N9328" t="b">
        <f t="shared" ref="N9328" si="18925">AND(MIN($F9326,$F9327,$F9328)=$F9328,MAX($H9326,$H9327,$H9328)=$H9328)</f>
        <v>1</v>
      </c>
      <c r="O9328" t="b">
        <f t="shared" ref="O9328" si="18926">AND(NOT(N9326),NOT(N9327),N9328)</f>
        <v>1</v>
      </c>
    </row>
    <row r="9329" spans="1:15" x14ac:dyDescent="0.25">
      <c r="A9329" t="s">
        <v>13</v>
      </c>
      <c r="B9329" t="s">
        <v>17</v>
      </c>
      <c r="C9329">
        <v>13</v>
      </c>
      <c r="D9329">
        <v>24</v>
      </c>
      <c r="E9329" t="b">
        <v>0</v>
      </c>
      <c r="F9329">
        <v>8.4000000000000005E-2</v>
      </c>
      <c r="G9329">
        <v>256</v>
      </c>
      <c r="H9329">
        <v>256</v>
      </c>
      <c r="I9329">
        <v>1915</v>
      </c>
      <c r="J9329">
        <v>1165</v>
      </c>
      <c r="K9329">
        <v>326</v>
      </c>
      <c r="L9329">
        <v>15</v>
      </c>
      <c r="M9329">
        <f t="shared" si="18834"/>
        <v>0</v>
      </c>
      <c r="N9329" t="b">
        <f t="shared" ref="N9329" si="18927">AND(MIN($F9329,$F9330,$F9331)=$F9329,MAX($H9329,$H9330,$H9331)=$H9329)</f>
        <v>1</v>
      </c>
      <c r="O9329" t="b">
        <f t="shared" ref="O9329" si="18928">AND(N9329,NOT(N9330),NOT(N9331))</f>
        <v>1</v>
      </c>
    </row>
    <row r="9330" spans="1:15" x14ac:dyDescent="0.25">
      <c r="A9330" t="s">
        <v>15</v>
      </c>
      <c r="B9330" t="s">
        <v>17</v>
      </c>
      <c r="C9330">
        <v>13</v>
      </c>
      <c r="D9330">
        <v>24</v>
      </c>
      <c r="E9330" t="b">
        <v>1</v>
      </c>
      <c r="F9330">
        <v>10.000999999999999</v>
      </c>
      <c r="G9330">
        <v>256</v>
      </c>
      <c r="H9330">
        <v>0</v>
      </c>
      <c r="I9330">
        <v>1836129</v>
      </c>
      <c r="J9330">
        <v>1819069</v>
      </c>
      <c r="K9330">
        <v>909532</v>
      </c>
      <c r="L9330">
        <v>23</v>
      </c>
      <c r="M9330">
        <f t="shared" si="18834"/>
        <v>256</v>
      </c>
      <c r="N9330" t="b">
        <f t="shared" ref="N9330" si="18929">AND(MIN($F9329,$F9330,$F9331)=$F9330,MAX($H9329,$H9330,$H9331)=$H9330)</f>
        <v>0</v>
      </c>
      <c r="O9330" t="b">
        <f t="shared" ref="O9330" si="18930">AND(NOT(N9329),N9330,NOT(N9331))</f>
        <v>0</v>
      </c>
    </row>
    <row r="9331" spans="1:15" x14ac:dyDescent="0.25">
      <c r="A9331" t="s">
        <v>19</v>
      </c>
      <c r="B9331" t="s">
        <v>17</v>
      </c>
      <c r="C9331">
        <v>13</v>
      </c>
      <c r="D9331">
        <v>24</v>
      </c>
      <c r="E9331" t="b">
        <v>0</v>
      </c>
      <c r="F9331">
        <v>0.15</v>
      </c>
      <c r="G9331">
        <v>256</v>
      </c>
      <c r="H9331">
        <v>256</v>
      </c>
      <c r="I9331">
        <v>1915</v>
      </c>
      <c r="J9331">
        <v>1165</v>
      </c>
      <c r="K9331">
        <v>326</v>
      </c>
      <c r="L9331">
        <v>15</v>
      </c>
      <c r="M9331">
        <f t="shared" si="18834"/>
        <v>0</v>
      </c>
      <c r="N9331" t="b">
        <f t="shared" ref="N9331" si="18931">AND(MIN($F9329,$F9330,$F9331)=$F9331,MAX($H9329,$H9330,$H9331)=$H9331)</f>
        <v>0</v>
      </c>
      <c r="O9331" t="b">
        <f t="shared" ref="O9331" si="18932">AND(NOT(N9329),NOT(N9330),N9331)</f>
        <v>0</v>
      </c>
    </row>
    <row r="9332" spans="1:15" x14ac:dyDescent="0.25">
      <c r="A9332" t="s">
        <v>13</v>
      </c>
      <c r="B9332" t="s">
        <v>17</v>
      </c>
      <c r="C9332">
        <v>13</v>
      </c>
      <c r="D9332">
        <v>25</v>
      </c>
      <c r="E9332" t="b">
        <v>0</v>
      </c>
      <c r="F9332">
        <v>9.8000000000000004E-2</v>
      </c>
      <c r="G9332">
        <v>256</v>
      </c>
      <c r="H9332">
        <v>256</v>
      </c>
      <c r="I9332">
        <v>1950</v>
      </c>
      <c r="J9332">
        <v>1197</v>
      </c>
      <c r="K9332">
        <v>342</v>
      </c>
      <c r="L9332">
        <v>16</v>
      </c>
      <c r="M9332">
        <f t="shared" si="18834"/>
        <v>0</v>
      </c>
      <c r="N9332" t="b">
        <f t="shared" ref="N9332" si="18933">AND(MIN($F9332,$F9333,$F9334)=$F9332,MAX($H9332,$H9333,$H9334)=$H9332)</f>
        <v>1</v>
      </c>
      <c r="O9332" t="b">
        <f t="shared" ref="O9332" si="18934">AND(N9332,NOT(N9333),NOT(N9334))</f>
        <v>1</v>
      </c>
    </row>
    <row r="9333" spans="1:15" x14ac:dyDescent="0.25">
      <c r="A9333" t="s">
        <v>15</v>
      </c>
      <c r="B9333" t="s">
        <v>17</v>
      </c>
      <c r="C9333">
        <v>13</v>
      </c>
      <c r="D9333">
        <v>25</v>
      </c>
      <c r="E9333" t="b">
        <v>1</v>
      </c>
      <c r="F9333">
        <v>10.000999999999999</v>
      </c>
      <c r="G9333">
        <v>256</v>
      </c>
      <c r="H9333">
        <v>0</v>
      </c>
      <c r="I9333">
        <v>1806930</v>
      </c>
      <c r="J9333">
        <v>1790141</v>
      </c>
      <c r="K9333">
        <v>895066</v>
      </c>
      <c r="L9333">
        <v>23</v>
      </c>
      <c r="M9333">
        <f t="shared" si="18834"/>
        <v>256</v>
      </c>
      <c r="N9333" t="b">
        <f t="shared" ref="N9333" si="18935">AND(MIN($F9332,$F9333,$F9334)=$F9333,MAX($H9332,$H9333,$H9334)=$H9333)</f>
        <v>0</v>
      </c>
      <c r="O9333" t="b">
        <f t="shared" ref="O9333" si="18936">AND(NOT(N9332),N9333,NOT(N9334))</f>
        <v>0</v>
      </c>
    </row>
    <row r="9334" spans="1:15" x14ac:dyDescent="0.25">
      <c r="A9334" t="s">
        <v>19</v>
      </c>
      <c r="B9334" t="s">
        <v>17</v>
      </c>
      <c r="C9334">
        <v>13</v>
      </c>
      <c r="D9334">
        <v>25</v>
      </c>
      <c r="E9334" t="b">
        <v>0</v>
      </c>
      <c r="F9334">
        <v>0.108</v>
      </c>
      <c r="G9334">
        <v>256</v>
      </c>
      <c r="H9334">
        <v>256</v>
      </c>
      <c r="I9334">
        <v>1950</v>
      </c>
      <c r="J9334">
        <v>1197</v>
      </c>
      <c r="K9334">
        <v>342</v>
      </c>
      <c r="L9334">
        <v>16</v>
      </c>
      <c r="M9334">
        <f t="shared" si="18834"/>
        <v>0</v>
      </c>
      <c r="N9334" t="b">
        <f t="shared" ref="N9334" si="18937">AND(MIN($F9332,$F9333,$F9334)=$F9334,MAX($H9332,$H9333,$H9334)=$H9334)</f>
        <v>0</v>
      </c>
      <c r="O9334" t="b">
        <f t="shared" ref="O9334" si="18938">AND(NOT(N9332),NOT(N9333),N9334)</f>
        <v>0</v>
      </c>
    </row>
    <row r="9335" spans="1:15" x14ac:dyDescent="0.25">
      <c r="A9335" t="s">
        <v>13</v>
      </c>
      <c r="B9335" t="s">
        <v>17</v>
      </c>
      <c r="C9335">
        <v>13</v>
      </c>
      <c r="D9335">
        <v>26</v>
      </c>
      <c r="E9335" t="b">
        <v>0</v>
      </c>
      <c r="F9335">
        <v>0.1</v>
      </c>
      <c r="G9335">
        <v>256</v>
      </c>
      <c r="H9335">
        <v>256</v>
      </c>
      <c r="I9335">
        <v>1927</v>
      </c>
      <c r="J9335">
        <v>1173</v>
      </c>
      <c r="K9335">
        <v>329</v>
      </c>
      <c r="L9335">
        <v>17</v>
      </c>
      <c r="M9335">
        <f t="shared" si="18834"/>
        <v>0</v>
      </c>
      <c r="N9335" t="b">
        <f t="shared" ref="N9335" si="18939">AND(MIN($F9335,$F9336,$F9337)=$F9335,MAX($H9335,$H9336,$H9337)=$H9335)</f>
        <v>1</v>
      </c>
      <c r="O9335" t="b">
        <f t="shared" ref="O9335" si="18940">AND(N9335,NOT(N9336),NOT(N9337))</f>
        <v>1</v>
      </c>
    </row>
    <row r="9336" spans="1:15" x14ac:dyDescent="0.25">
      <c r="A9336" t="s">
        <v>15</v>
      </c>
      <c r="B9336" t="s">
        <v>17</v>
      </c>
      <c r="C9336">
        <v>13</v>
      </c>
      <c r="D9336">
        <v>26</v>
      </c>
      <c r="E9336" t="b">
        <v>1</v>
      </c>
      <c r="F9336">
        <v>10.000999999999999</v>
      </c>
      <c r="G9336">
        <v>256</v>
      </c>
      <c r="H9336">
        <v>0</v>
      </c>
      <c r="I9336">
        <v>1789595</v>
      </c>
      <c r="J9336">
        <v>1772967</v>
      </c>
      <c r="K9336">
        <v>886479</v>
      </c>
      <c r="L9336">
        <v>25</v>
      </c>
      <c r="M9336">
        <f t="shared" si="18834"/>
        <v>256</v>
      </c>
      <c r="N9336" t="b">
        <f t="shared" ref="N9336" si="18941">AND(MIN($F9335,$F9336,$F9337)=$F9336,MAX($H9335,$H9336,$H9337)=$H9336)</f>
        <v>0</v>
      </c>
      <c r="O9336" t="b">
        <f t="shared" ref="O9336" si="18942">AND(NOT(N9335),N9336,NOT(N9337))</f>
        <v>0</v>
      </c>
    </row>
    <row r="9337" spans="1:15" x14ac:dyDescent="0.25">
      <c r="A9337" t="s">
        <v>19</v>
      </c>
      <c r="B9337" t="s">
        <v>17</v>
      </c>
      <c r="C9337">
        <v>13</v>
      </c>
      <c r="D9337">
        <v>26</v>
      </c>
      <c r="E9337" t="b">
        <v>0</v>
      </c>
      <c r="F9337">
        <v>0.113</v>
      </c>
      <c r="G9337">
        <v>256</v>
      </c>
      <c r="H9337">
        <v>256</v>
      </c>
      <c r="I9337">
        <v>1927</v>
      </c>
      <c r="J9337">
        <v>1173</v>
      </c>
      <c r="K9337">
        <v>329</v>
      </c>
      <c r="L9337">
        <v>17</v>
      </c>
      <c r="M9337">
        <f t="shared" si="18834"/>
        <v>0</v>
      </c>
      <c r="N9337" t="b">
        <f t="shared" ref="N9337" si="18943">AND(MIN($F9335,$F9336,$F9337)=$F9337,MAX($H9335,$H9336,$H9337)=$H9337)</f>
        <v>0</v>
      </c>
      <c r="O9337" t="b">
        <f t="shared" ref="O9337" si="18944">AND(NOT(N9335),NOT(N9336),N9337)</f>
        <v>0</v>
      </c>
    </row>
    <row r="9338" spans="1:15" x14ac:dyDescent="0.25">
      <c r="A9338" t="s">
        <v>13</v>
      </c>
      <c r="B9338" t="s">
        <v>17</v>
      </c>
      <c r="C9338">
        <v>13</v>
      </c>
      <c r="D9338">
        <v>27</v>
      </c>
      <c r="E9338" t="b">
        <v>0</v>
      </c>
      <c r="F9338">
        <v>0</v>
      </c>
      <c r="G9338">
        <v>256</v>
      </c>
      <c r="H9338">
        <v>1</v>
      </c>
      <c r="I9338">
        <v>2</v>
      </c>
      <c r="J9338">
        <v>1</v>
      </c>
      <c r="K9338">
        <v>0</v>
      </c>
      <c r="L9338">
        <v>0</v>
      </c>
      <c r="M9338">
        <f t="shared" si="18834"/>
        <v>255</v>
      </c>
      <c r="N9338" t="b">
        <f t="shared" ref="N9338" si="18945">AND(MIN($F9338,$F9339,$F9340)=$F9338,MAX($H9338,$H9339,$H9340)=$H9338)</f>
        <v>1</v>
      </c>
      <c r="O9338" t="b">
        <f t="shared" ref="O9338" si="18946">AND(N9338,NOT(N9339),NOT(N9340))</f>
        <v>1</v>
      </c>
    </row>
    <row r="9339" spans="1:15" x14ac:dyDescent="0.25">
      <c r="A9339" t="s">
        <v>15</v>
      </c>
      <c r="B9339" t="s">
        <v>17</v>
      </c>
      <c r="C9339">
        <v>13</v>
      </c>
      <c r="D9339">
        <v>27</v>
      </c>
      <c r="E9339" t="b">
        <v>0</v>
      </c>
      <c r="F9339">
        <v>1E-3</v>
      </c>
      <c r="G9339">
        <v>256</v>
      </c>
      <c r="H9339">
        <v>1</v>
      </c>
      <c r="I9339">
        <v>1</v>
      </c>
      <c r="J9339">
        <v>1</v>
      </c>
      <c r="K9339">
        <v>0</v>
      </c>
      <c r="L9339">
        <v>0</v>
      </c>
      <c r="M9339">
        <f t="shared" si="18834"/>
        <v>255</v>
      </c>
      <c r="N9339" t="b">
        <f t="shared" ref="N9339" si="18947">AND(MIN($F9338,$F9339,$F9340)=$F9339,MAX($H9338,$H9339,$H9340)=$H9339)</f>
        <v>0</v>
      </c>
      <c r="O9339" t="b">
        <f t="shared" ref="O9339" si="18948">AND(NOT(N9338),N9339,NOT(N9340))</f>
        <v>0</v>
      </c>
    </row>
    <row r="9340" spans="1:15" x14ac:dyDescent="0.25">
      <c r="A9340" t="s">
        <v>19</v>
      </c>
      <c r="B9340" t="s">
        <v>17</v>
      </c>
      <c r="C9340">
        <v>13</v>
      </c>
      <c r="D9340">
        <v>27</v>
      </c>
      <c r="E9340" t="b">
        <v>0</v>
      </c>
      <c r="F9340">
        <v>1E-3</v>
      </c>
      <c r="G9340">
        <v>256</v>
      </c>
      <c r="H9340">
        <v>1</v>
      </c>
      <c r="I9340">
        <v>2</v>
      </c>
      <c r="J9340">
        <v>1</v>
      </c>
      <c r="K9340">
        <v>0</v>
      </c>
      <c r="L9340">
        <v>0</v>
      </c>
      <c r="M9340">
        <f t="shared" si="18834"/>
        <v>255</v>
      </c>
      <c r="N9340" t="b">
        <f t="shared" ref="N9340" si="18949">AND(MIN($F9338,$F9339,$F9340)=$F9340,MAX($H9338,$H9339,$H9340)=$H9340)</f>
        <v>0</v>
      </c>
      <c r="O9340" t="b">
        <f t="shared" ref="O9340" si="18950">AND(NOT(N9338),NOT(N9339),N9340)</f>
        <v>0</v>
      </c>
    </row>
    <row r="9341" spans="1:15" x14ac:dyDescent="0.25">
      <c r="A9341" t="s">
        <v>13</v>
      </c>
      <c r="B9341" t="s">
        <v>17</v>
      </c>
      <c r="C9341">
        <v>13</v>
      </c>
      <c r="D9341">
        <v>28</v>
      </c>
      <c r="E9341" t="b">
        <v>0</v>
      </c>
      <c r="F9341">
        <v>0</v>
      </c>
      <c r="G9341">
        <v>256</v>
      </c>
      <c r="H9341">
        <v>1</v>
      </c>
      <c r="I9341">
        <v>2</v>
      </c>
      <c r="J9341">
        <v>1</v>
      </c>
      <c r="K9341">
        <v>0</v>
      </c>
      <c r="L9341">
        <v>0</v>
      </c>
      <c r="M9341">
        <f t="shared" si="18834"/>
        <v>255</v>
      </c>
      <c r="N9341" t="b">
        <f t="shared" ref="N9341" si="18951">AND(MIN($F9341,$F9342,$F9343)=$F9341,MAX($H9341,$H9342,$H9343)=$H9341)</f>
        <v>1</v>
      </c>
      <c r="O9341" t="b">
        <f t="shared" ref="O9341" si="18952">AND(N9341,NOT(N9342),NOT(N9343))</f>
        <v>1</v>
      </c>
    </row>
    <row r="9342" spans="1:15" x14ac:dyDescent="0.25">
      <c r="A9342" t="s">
        <v>15</v>
      </c>
      <c r="B9342" t="s">
        <v>17</v>
      </c>
      <c r="C9342">
        <v>13</v>
      </c>
      <c r="D9342">
        <v>28</v>
      </c>
      <c r="E9342" t="b">
        <v>0</v>
      </c>
      <c r="F9342">
        <v>1E-3</v>
      </c>
      <c r="G9342">
        <v>256</v>
      </c>
      <c r="H9342">
        <v>1</v>
      </c>
      <c r="I9342">
        <v>1</v>
      </c>
      <c r="J9342">
        <v>1</v>
      </c>
      <c r="K9342">
        <v>0</v>
      </c>
      <c r="L9342">
        <v>0</v>
      </c>
      <c r="M9342">
        <f t="shared" si="18834"/>
        <v>255</v>
      </c>
      <c r="N9342" t="b">
        <f t="shared" ref="N9342" si="18953">AND(MIN($F9341,$F9342,$F9343)=$F9342,MAX($H9341,$H9342,$H9343)=$H9342)</f>
        <v>0</v>
      </c>
      <c r="O9342" t="b">
        <f t="shared" ref="O9342" si="18954">AND(NOT(N9341),N9342,NOT(N9343))</f>
        <v>0</v>
      </c>
    </row>
    <row r="9343" spans="1:15" x14ac:dyDescent="0.25">
      <c r="A9343" t="s">
        <v>19</v>
      </c>
      <c r="B9343" t="s">
        <v>17</v>
      </c>
      <c r="C9343">
        <v>13</v>
      </c>
      <c r="D9343">
        <v>28</v>
      </c>
      <c r="E9343" t="b">
        <v>0</v>
      </c>
      <c r="F9343">
        <v>2E-3</v>
      </c>
      <c r="G9343">
        <v>256</v>
      </c>
      <c r="H9343">
        <v>1</v>
      </c>
      <c r="I9343">
        <v>2</v>
      </c>
      <c r="J9343">
        <v>1</v>
      </c>
      <c r="K9343">
        <v>0</v>
      </c>
      <c r="L9343">
        <v>0</v>
      </c>
      <c r="M9343">
        <f t="shared" si="18834"/>
        <v>255</v>
      </c>
      <c r="N9343" t="b">
        <f t="shared" ref="N9343" si="18955">AND(MIN($F9341,$F9342,$F9343)=$F9343,MAX($H9341,$H9342,$H9343)=$H9343)</f>
        <v>0</v>
      </c>
      <c r="O9343" t="b">
        <f t="shared" ref="O9343" si="18956">AND(NOT(N9341),NOT(N9342),N9343)</f>
        <v>0</v>
      </c>
    </row>
    <row r="9344" spans="1:15" x14ac:dyDescent="0.25">
      <c r="A9344" t="s">
        <v>13</v>
      </c>
      <c r="B9344" t="s">
        <v>17</v>
      </c>
      <c r="C9344">
        <v>13</v>
      </c>
      <c r="D9344">
        <v>29</v>
      </c>
      <c r="E9344" t="b">
        <v>0</v>
      </c>
      <c r="F9344">
        <v>0</v>
      </c>
      <c r="G9344">
        <v>256</v>
      </c>
      <c r="H9344">
        <v>1</v>
      </c>
      <c r="I9344">
        <v>2</v>
      </c>
      <c r="J9344">
        <v>1</v>
      </c>
      <c r="K9344">
        <v>0</v>
      </c>
      <c r="L9344">
        <v>0</v>
      </c>
      <c r="M9344">
        <f t="shared" si="18834"/>
        <v>255</v>
      </c>
      <c r="N9344" t="b">
        <f t="shared" ref="N9344" si="18957">AND(MIN($F9344,$F9345,$F9346)=$F9344,MAX($H9344,$H9345,$H9346)=$H9344)</f>
        <v>1</v>
      </c>
      <c r="O9344" t="b">
        <f t="shared" ref="O9344" si="18958">AND(N9344,NOT(N9345),NOT(N9346))</f>
        <v>0</v>
      </c>
    </row>
    <row r="9345" spans="1:15" x14ac:dyDescent="0.25">
      <c r="A9345" t="s">
        <v>15</v>
      </c>
      <c r="B9345" t="s">
        <v>17</v>
      </c>
      <c r="C9345">
        <v>13</v>
      </c>
      <c r="D9345">
        <v>29</v>
      </c>
      <c r="E9345" t="b">
        <v>0</v>
      </c>
      <c r="F9345">
        <v>0</v>
      </c>
      <c r="G9345">
        <v>256</v>
      </c>
      <c r="H9345">
        <v>1</v>
      </c>
      <c r="I9345">
        <v>1</v>
      </c>
      <c r="J9345">
        <v>1</v>
      </c>
      <c r="K9345">
        <v>0</v>
      </c>
      <c r="L9345">
        <v>0</v>
      </c>
      <c r="M9345">
        <f t="shared" si="18834"/>
        <v>255</v>
      </c>
      <c r="N9345" t="b">
        <f t="shared" ref="N9345" si="18959">AND(MIN($F9344,$F9345,$F9346)=$F9345,MAX($H9344,$H9345,$H9346)=$H9345)</f>
        <v>1</v>
      </c>
      <c r="O9345" t="b">
        <f t="shared" ref="O9345" si="18960">AND(NOT(N9344),N9345,NOT(N9346))</f>
        <v>0</v>
      </c>
    </row>
    <row r="9346" spans="1:15" x14ac:dyDescent="0.25">
      <c r="A9346" t="s">
        <v>19</v>
      </c>
      <c r="B9346" t="s">
        <v>17</v>
      </c>
      <c r="C9346">
        <v>13</v>
      </c>
      <c r="D9346">
        <v>29</v>
      </c>
      <c r="E9346" t="b">
        <v>0</v>
      </c>
      <c r="F9346">
        <v>0</v>
      </c>
      <c r="G9346">
        <v>256</v>
      </c>
      <c r="H9346">
        <v>1</v>
      </c>
      <c r="I9346">
        <v>2</v>
      </c>
      <c r="J9346">
        <v>1</v>
      </c>
      <c r="K9346">
        <v>0</v>
      </c>
      <c r="L9346">
        <v>0</v>
      </c>
      <c r="M9346">
        <f t="shared" si="18834"/>
        <v>255</v>
      </c>
      <c r="N9346" t="b">
        <f t="shared" ref="N9346" si="18961">AND(MIN($F9344,$F9345,$F9346)=$F9346,MAX($H9344,$H9345,$H9346)=$H9346)</f>
        <v>1</v>
      </c>
      <c r="O9346" t="b">
        <f t="shared" ref="O9346" si="18962">AND(NOT(N9344),NOT(N9345),N9346)</f>
        <v>0</v>
      </c>
    </row>
    <row r="9347" spans="1:15" x14ac:dyDescent="0.25">
      <c r="A9347" t="s">
        <v>13</v>
      </c>
      <c r="B9347" t="s">
        <v>17</v>
      </c>
      <c r="C9347">
        <v>13</v>
      </c>
      <c r="D9347">
        <v>2</v>
      </c>
      <c r="E9347" t="b">
        <v>0</v>
      </c>
      <c r="F9347">
        <v>3.4000000000000002E-2</v>
      </c>
      <c r="G9347">
        <v>256</v>
      </c>
      <c r="H9347">
        <v>122</v>
      </c>
      <c r="I9347">
        <v>638</v>
      </c>
      <c r="J9347">
        <v>303</v>
      </c>
      <c r="K9347">
        <v>30</v>
      </c>
      <c r="L9347">
        <v>8</v>
      </c>
      <c r="M9347">
        <f t="shared" ref="M9347:M9410" si="18963">G9347-H9347</f>
        <v>134</v>
      </c>
      <c r="N9347" t="b">
        <f t="shared" ref="N9347" si="18964">AND(MIN($F9347,$F9348,$F9349)=$F9347,MAX($H9347,$H9348,$H9349)=$H9347)</f>
        <v>1</v>
      </c>
      <c r="O9347" t="b">
        <f t="shared" ref="O9347" si="18965">AND(N9347,NOT(N9348),NOT(N9349))</f>
        <v>0</v>
      </c>
    </row>
    <row r="9348" spans="1:15" x14ac:dyDescent="0.25">
      <c r="A9348" t="s">
        <v>15</v>
      </c>
      <c r="B9348" t="s">
        <v>17</v>
      </c>
      <c r="C9348">
        <v>13</v>
      </c>
      <c r="D9348">
        <v>2</v>
      </c>
      <c r="E9348" t="b">
        <v>0</v>
      </c>
      <c r="F9348">
        <v>3.6999999999999998E-2</v>
      </c>
      <c r="G9348">
        <v>256</v>
      </c>
      <c r="H9348">
        <v>122</v>
      </c>
      <c r="I9348">
        <v>1568</v>
      </c>
      <c r="J9348">
        <v>1511</v>
      </c>
      <c r="K9348">
        <v>634</v>
      </c>
      <c r="L9348">
        <v>9</v>
      </c>
      <c r="M9348">
        <f t="shared" si="18963"/>
        <v>134</v>
      </c>
      <c r="N9348" t="b">
        <f t="shared" ref="N9348" si="18966">AND(MIN($F9347,$F9348,$F9349)=$F9348,MAX($H9347,$H9348,$H9349)=$H9348)</f>
        <v>0</v>
      </c>
      <c r="O9348" t="b">
        <f t="shared" ref="O9348" si="18967">AND(NOT(N9347),N9348,NOT(N9349))</f>
        <v>0</v>
      </c>
    </row>
    <row r="9349" spans="1:15" x14ac:dyDescent="0.25">
      <c r="A9349" t="s">
        <v>19</v>
      </c>
      <c r="B9349" t="s">
        <v>17</v>
      </c>
      <c r="C9349">
        <v>13</v>
      </c>
      <c r="D9349">
        <v>2</v>
      </c>
      <c r="E9349" t="b">
        <v>0</v>
      </c>
      <c r="F9349">
        <v>3.4000000000000002E-2</v>
      </c>
      <c r="G9349">
        <v>256</v>
      </c>
      <c r="H9349">
        <v>122</v>
      </c>
      <c r="I9349">
        <v>638</v>
      </c>
      <c r="J9349">
        <v>303</v>
      </c>
      <c r="K9349">
        <v>30</v>
      </c>
      <c r="L9349">
        <v>8</v>
      </c>
      <c r="M9349">
        <f t="shared" si="18963"/>
        <v>134</v>
      </c>
      <c r="N9349" t="b">
        <f t="shared" ref="N9349" si="18968">AND(MIN($F9347,$F9348,$F9349)=$F9349,MAX($H9347,$H9348,$H9349)=$H9349)</f>
        <v>1</v>
      </c>
      <c r="O9349" t="b">
        <f t="shared" ref="O9349" si="18969">AND(NOT(N9347),NOT(N9348),N9349)</f>
        <v>0</v>
      </c>
    </row>
    <row r="9350" spans="1:15" x14ac:dyDescent="0.25">
      <c r="A9350" t="s">
        <v>13</v>
      </c>
      <c r="B9350" t="s">
        <v>17</v>
      </c>
      <c r="C9350">
        <v>13</v>
      </c>
      <c r="D9350">
        <v>30</v>
      </c>
      <c r="E9350" t="b">
        <v>0</v>
      </c>
      <c r="F9350">
        <v>1E-3</v>
      </c>
      <c r="G9350">
        <v>256</v>
      </c>
      <c r="H9350">
        <v>1</v>
      </c>
      <c r="I9350">
        <v>2</v>
      </c>
      <c r="J9350">
        <v>1</v>
      </c>
      <c r="K9350">
        <v>0</v>
      </c>
      <c r="L9350">
        <v>0</v>
      </c>
      <c r="M9350">
        <f t="shared" si="18963"/>
        <v>255</v>
      </c>
      <c r="N9350" t="b">
        <f t="shared" ref="N9350" si="18970">AND(MIN($F9350,$F9351,$F9352)=$F9350,MAX($H9350,$H9351,$H9352)=$H9350)</f>
        <v>0</v>
      </c>
      <c r="O9350" t="b">
        <f t="shared" ref="O9350" si="18971">AND(N9350,NOT(N9351),NOT(N9352))</f>
        <v>0</v>
      </c>
    </row>
    <row r="9351" spans="1:15" x14ac:dyDescent="0.25">
      <c r="A9351" t="s">
        <v>15</v>
      </c>
      <c r="B9351" t="s">
        <v>17</v>
      </c>
      <c r="C9351">
        <v>13</v>
      </c>
      <c r="D9351">
        <v>30</v>
      </c>
      <c r="E9351" t="b">
        <v>0</v>
      </c>
      <c r="F9351">
        <v>0</v>
      </c>
      <c r="G9351">
        <v>256</v>
      </c>
      <c r="H9351">
        <v>1</v>
      </c>
      <c r="I9351">
        <v>1</v>
      </c>
      <c r="J9351">
        <v>1</v>
      </c>
      <c r="K9351">
        <v>0</v>
      </c>
      <c r="L9351">
        <v>0</v>
      </c>
      <c r="M9351">
        <f t="shared" si="18963"/>
        <v>255</v>
      </c>
      <c r="N9351" t="b">
        <f t="shared" ref="N9351" si="18972">AND(MIN($F9350,$F9351,$F9352)=$F9351,MAX($H9350,$H9351,$H9352)=$H9351)</f>
        <v>1</v>
      </c>
      <c r="O9351" t="b">
        <f t="shared" ref="O9351" si="18973">AND(NOT(N9350),N9351,NOT(N9352))</f>
        <v>1</v>
      </c>
    </row>
    <row r="9352" spans="1:15" x14ac:dyDescent="0.25">
      <c r="A9352" t="s">
        <v>19</v>
      </c>
      <c r="B9352" t="s">
        <v>17</v>
      </c>
      <c r="C9352">
        <v>13</v>
      </c>
      <c r="D9352">
        <v>30</v>
      </c>
      <c r="E9352" t="b">
        <v>0</v>
      </c>
      <c r="F9352">
        <v>2E-3</v>
      </c>
      <c r="G9352">
        <v>256</v>
      </c>
      <c r="H9352">
        <v>1</v>
      </c>
      <c r="I9352">
        <v>2</v>
      </c>
      <c r="J9352">
        <v>1</v>
      </c>
      <c r="K9352">
        <v>0</v>
      </c>
      <c r="L9352">
        <v>0</v>
      </c>
      <c r="M9352">
        <f t="shared" si="18963"/>
        <v>255</v>
      </c>
      <c r="N9352" t="b">
        <f t="shared" ref="N9352" si="18974">AND(MIN($F9350,$F9351,$F9352)=$F9352,MAX($H9350,$H9351,$H9352)=$H9352)</f>
        <v>0</v>
      </c>
      <c r="O9352" t="b">
        <f t="shared" ref="O9352" si="18975">AND(NOT(N9350),NOT(N9351),N9352)</f>
        <v>0</v>
      </c>
    </row>
    <row r="9353" spans="1:15" x14ac:dyDescent="0.25">
      <c r="A9353" t="s">
        <v>13</v>
      </c>
      <c r="B9353" t="s">
        <v>17</v>
      </c>
      <c r="C9353">
        <v>13</v>
      </c>
      <c r="D9353">
        <v>31</v>
      </c>
      <c r="E9353" t="b">
        <v>0</v>
      </c>
      <c r="F9353">
        <v>1E-3</v>
      </c>
      <c r="G9353">
        <v>256</v>
      </c>
      <c r="H9353">
        <v>1</v>
      </c>
      <c r="I9353">
        <v>2</v>
      </c>
      <c r="J9353">
        <v>1</v>
      </c>
      <c r="K9353">
        <v>0</v>
      </c>
      <c r="L9353">
        <v>0</v>
      </c>
      <c r="M9353">
        <f t="shared" si="18963"/>
        <v>255</v>
      </c>
      <c r="N9353" t="b">
        <f t="shared" ref="N9353" si="18976">AND(MIN($F9353,$F9354,$F9355)=$F9353,MAX($H9353,$H9354,$H9355)=$H9353)</f>
        <v>1</v>
      </c>
      <c r="O9353" t="b">
        <f t="shared" ref="O9353" si="18977">AND(N9353,NOT(N9354),NOT(N9355))</f>
        <v>0</v>
      </c>
    </row>
    <row r="9354" spans="1:15" x14ac:dyDescent="0.25">
      <c r="A9354" t="s">
        <v>15</v>
      </c>
      <c r="B9354" t="s">
        <v>17</v>
      </c>
      <c r="C9354">
        <v>13</v>
      </c>
      <c r="D9354">
        <v>31</v>
      </c>
      <c r="E9354" t="b">
        <v>0</v>
      </c>
      <c r="F9354">
        <v>1E-3</v>
      </c>
      <c r="G9354">
        <v>256</v>
      </c>
      <c r="H9354">
        <v>1</v>
      </c>
      <c r="I9354">
        <v>1</v>
      </c>
      <c r="J9354">
        <v>1</v>
      </c>
      <c r="K9354">
        <v>0</v>
      </c>
      <c r="L9354">
        <v>0</v>
      </c>
      <c r="M9354">
        <f t="shared" si="18963"/>
        <v>255</v>
      </c>
      <c r="N9354" t="b">
        <f t="shared" ref="N9354" si="18978">AND(MIN($F9353,$F9354,$F9355)=$F9354,MAX($H9353,$H9354,$H9355)=$H9354)</f>
        <v>1</v>
      </c>
      <c r="O9354" t="b">
        <f t="shared" ref="O9354" si="18979">AND(NOT(N9353),N9354,NOT(N9355))</f>
        <v>0</v>
      </c>
    </row>
    <row r="9355" spans="1:15" x14ac:dyDescent="0.25">
      <c r="A9355" t="s">
        <v>19</v>
      </c>
      <c r="B9355" t="s">
        <v>17</v>
      </c>
      <c r="C9355">
        <v>13</v>
      </c>
      <c r="D9355">
        <v>31</v>
      </c>
      <c r="E9355" t="b">
        <v>0</v>
      </c>
      <c r="F9355">
        <v>1E-3</v>
      </c>
      <c r="G9355">
        <v>256</v>
      </c>
      <c r="H9355">
        <v>1</v>
      </c>
      <c r="I9355">
        <v>2</v>
      </c>
      <c r="J9355">
        <v>1</v>
      </c>
      <c r="K9355">
        <v>0</v>
      </c>
      <c r="L9355">
        <v>0</v>
      </c>
      <c r="M9355">
        <f t="shared" si="18963"/>
        <v>255</v>
      </c>
      <c r="N9355" t="b">
        <f t="shared" ref="N9355" si="18980">AND(MIN($F9353,$F9354,$F9355)=$F9355,MAX($H9353,$H9354,$H9355)=$H9355)</f>
        <v>1</v>
      </c>
      <c r="O9355" t="b">
        <f t="shared" ref="O9355" si="18981">AND(NOT(N9353),NOT(N9354),N9355)</f>
        <v>0</v>
      </c>
    </row>
    <row r="9356" spans="1:15" x14ac:dyDescent="0.25">
      <c r="A9356" t="s">
        <v>13</v>
      </c>
      <c r="B9356" t="s">
        <v>17</v>
      </c>
      <c r="C9356">
        <v>13</v>
      </c>
      <c r="D9356">
        <v>32</v>
      </c>
      <c r="E9356" t="b">
        <v>0</v>
      </c>
      <c r="F9356">
        <v>0</v>
      </c>
      <c r="G9356">
        <v>256</v>
      </c>
      <c r="H9356">
        <v>1</v>
      </c>
      <c r="I9356">
        <v>2</v>
      </c>
      <c r="J9356">
        <v>1</v>
      </c>
      <c r="K9356">
        <v>0</v>
      </c>
      <c r="L9356">
        <v>0</v>
      </c>
      <c r="M9356">
        <f t="shared" si="18963"/>
        <v>255</v>
      </c>
      <c r="N9356" t="b">
        <f t="shared" ref="N9356" si="18982">AND(MIN($F9356,$F9357,$F9358)=$F9356,MAX($H9356,$H9357,$H9358)=$H9356)</f>
        <v>1</v>
      </c>
      <c r="O9356" t="b">
        <f t="shared" ref="O9356" si="18983">AND(N9356,NOT(N9357),NOT(N9358))</f>
        <v>1</v>
      </c>
    </row>
    <row r="9357" spans="1:15" x14ac:dyDescent="0.25">
      <c r="A9357" t="s">
        <v>15</v>
      </c>
      <c r="B9357" t="s">
        <v>17</v>
      </c>
      <c r="C9357">
        <v>13</v>
      </c>
      <c r="D9357">
        <v>32</v>
      </c>
      <c r="E9357" t="b">
        <v>0</v>
      </c>
      <c r="F9357">
        <v>1E-3</v>
      </c>
      <c r="G9357">
        <v>256</v>
      </c>
      <c r="H9357">
        <v>1</v>
      </c>
      <c r="I9357">
        <v>1</v>
      </c>
      <c r="J9357">
        <v>1</v>
      </c>
      <c r="K9357">
        <v>0</v>
      </c>
      <c r="L9357">
        <v>0</v>
      </c>
      <c r="M9357">
        <f t="shared" si="18963"/>
        <v>255</v>
      </c>
      <c r="N9357" t="b">
        <f t="shared" ref="N9357" si="18984">AND(MIN($F9356,$F9357,$F9358)=$F9357,MAX($H9356,$H9357,$H9358)=$H9357)</f>
        <v>0</v>
      </c>
      <c r="O9357" t="b">
        <f t="shared" ref="O9357" si="18985">AND(NOT(N9356),N9357,NOT(N9358))</f>
        <v>0</v>
      </c>
    </row>
    <row r="9358" spans="1:15" x14ac:dyDescent="0.25">
      <c r="A9358" t="s">
        <v>19</v>
      </c>
      <c r="B9358" t="s">
        <v>17</v>
      </c>
      <c r="C9358">
        <v>13</v>
      </c>
      <c r="D9358">
        <v>32</v>
      </c>
      <c r="E9358" t="b">
        <v>0</v>
      </c>
      <c r="F9358">
        <v>1E-3</v>
      </c>
      <c r="G9358">
        <v>256</v>
      </c>
      <c r="H9358">
        <v>1</v>
      </c>
      <c r="I9358">
        <v>2</v>
      </c>
      <c r="J9358">
        <v>1</v>
      </c>
      <c r="K9358">
        <v>0</v>
      </c>
      <c r="L9358">
        <v>0</v>
      </c>
      <c r="M9358">
        <f t="shared" si="18963"/>
        <v>255</v>
      </c>
      <c r="N9358" t="b">
        <f t="shared" ref="N9358" si="18986">AND(MIN($F9356,$F9357,$F9358)=$F9358,MAX($H9356,$H9357,$H9358)=$H9358)</f>
        <v>0</v>
      </c>
      <c r="O9358" t="b">
        <f t="shared" ref="O9358" si="18987">AND(NOT(N9356),NOT(N9357),N9358)</f>
        <v>0</v>
      </c>
    </row>
    <row r="9359" spans="1:15" x14ac:dyDescent="0.25">
      <c r="A9359" t="s">
        <v>13</v>
      </c>
      <c r="B9359" t="s">
        <v>17</v>
      </c>
      <c r="C9359">
        <v>13</v>
      </c>
      <c r="D9359">
        <v>3</v>
      </c>
      <c r="E9359" t="b">
        <v>0</v>
      </c>
      <c r="F9359">
        <v>0.08</v>
      </c>
      <c r="G9359">
        <v>256</v>
      </c>
      <c r="H9359">
        <v>256</v>
      </c>
      <c r="I9359">
        <v>1352</v>
      </c>
      <c r="J9359">
        <v>642</v>
      </c>
      <c r="K9359">
        <v>64</v>
      </c>
      <c r="L9359">
        <v>9</v>
      </c>
      <c r="M9359">
        <f t="shared" si="18963"/>
        <v>0</v>
      </c>
      <c r="N9359" t="b">
        <f t="shared" ref="N9359" si="18988">AND(MIN($F9359,$F9360,$F9361)=$F9359,MAX($H9359,$H9360,$H9361)=$H9359)</f>
        <v>1</v>
      </c>
      <c r="O9359" t="b">
        <f t="shared" ref="O9359" si="18989">AND(N9359,NOT(N9360),NOT(N9361))</f>
        <v>1</v>
      </c>
    </row>
    <row r="9360" spans="1:15" x14ac:dyDescent="0.25">
      <c r="A9360" t="s">
        <v>15</v>
      </c>
      <c r="B9360" t="s">
        <v>17</v>
      </c>
      <c r="C9360">
        <v>13</v>
      </c>
      <c r="D9360">
        <v>3</v>
      </c>
      <c r="E9360" t="b">
        <v>0</v>
      </c>
      <c r="F9360">
        <v>0.112</v>
      </c>
      <c r="G9360">
        <v>256</v>
      </c>
      <c r="H9360">
        <v>256</v>
      </c>
      <c r="I9360">
        <v>7537</v>
      </c>
      <c r="J9360">
        <v>7304</v>
      </c>
      <c r="K9360">
        <v>3395</v>
      </c>
      <c r="L9360">
        <v>11</v>
      </c>
      <c r="M9360">
        <f t="shared" si="18963"/>
        <v>0</v>
      </c>
      <c r="N9360" t="b">
        <f t="shared" ref="N9360" si="18990">AND(MIN($F9359,$F9360,$F9361)=$F9360,MAX($H9359,$H9360,$H9361)=$H9360)</f>
        <v>0</v>
      </c>
      <c r="O9360" t="b">
        <f t="shared" ref="O9360" si="18991">AND(NOT(N9359),N9360,NOT(N9361))</f>
        <v>0</v>
      </c>
    </row>
    <row r="9361" spans="1:15" x14ac:dyDescent="0.25">
      <c r="A9361" t="s">
        <v>19</v>
      </c>
      <c r="B9361" t="s">
        <v>17</v>
      </c>
      <c r="C9361">
        <v>13</v>
      </c>
      <c r="D9361">
        <v>3</v>
      </c>
      <c r="E9361" t="b">
        <v>0</v>
      </c>
      <c r="F9361">
        <v>8.7999999999999995E-2</v>
      </c>
      <c r="G9361">
        <v>256</v>
      </c>
      <c r="H9361">
        <v>256</v>
      </c>
      <c r="I9361">
        <v>1352</v>
      </c>
      <c r="J9361">
        <v>642</v>
      </c>
      <c r="K9361">
        <v>64</v>
      </c>
      <c r="L9361">
        <v>9</v>
      </c>
      <c r="M9361">
        <f t="shared" si="18963"/>
        <v>0</v>
      </c>
      <c r="N9361" t="b">
        <f t="shared" ref="N9361" si="18992">AND(MIN($F9359,$F9360,$F9361)=$F9361,MAX($H9359,$H9360,$H9361)=$H9361)</f>
        <v>0</v>
      </c>
      <c r="O9361" t="b">
        <f t="shared" ref="O9361" si="18993">AND(NOT(N9359),NOT(N9360),N9361)</f>
        <v>0</v>
      </c>
    </row>
    <row r="9362" spans="1:15" x14ac:dyDescent="0.25">
      <c r="A9362" t="s">
        <v>13</v>
      </c>
      <c r="B9362" t="s">
        <v>17</v>
      </c>
      <c r="C9362">
        <v>13</v>
      </c>
      <c r="D9362">
        <v>4</v>
      </c>
      <c r="E9362" t="b">
        <v>0</v>
      </c>
      <c r="F9362">
        <v>7.6999999999999999E-2</v>
      </c>
      <c r="G9362">
        <v>256</v>
      </c>
      <c r="H9362">
        <v>256</v>
      </c>
      <c r="I9362">
        <v>1357</v>
      </c>
      <c r="J9362">
        <v>647</v>
      </c>
      <c r="K9362">
        <v>66</v>
      </c>
      <c r="L9362">
        <v>10</v>
      </c>
      <c r="M9362">
        <f t="shared" si="18963"/>
        <v>0</v>
      </c>
      <c r="N9362" t="b">
        <f t="shared" ref="N9362" si="18994">AND(MIN($F9362,$F9363,$F9364)=$F9362,MAX($H9362,$H9363,$H9364)=$H9362)</f>
        <v>1</v>
      </c>
      <c r="O9362" t="b">
        <f t="shared" ref="O9362" si="18995">AND(N9362,NOT(N9363),NOT(N9364))</f>
        <v>1</v>
      </c>
    </row>
    <row r="9363" spans="1:15" x14ac:dyDescent="0.25">
      <c r="A9363" t="s">
        <v>15</v>
      </c>
      <c r="B9363" t="s">
        <v>17</v>
      </c>
      <c r="C9363">
        <v>13</v>
      </c>
      <c r="D9363">
        <v>4</v>
      </c>
      <c r="E9363" t="b">
        <v>0</v>
      </c>
      <c r="F9363">
        <v>0.156</v>
      </c>
      <c r="G9363">
        <v>256</v>
      </c>
      <c r="H9363">
        <v>256</v>
      </c>
      <c r="I9363">
        <v>15843</v>
      </c>
      <c r="J9363">
        <v>15393</v>
      </c>
      <c r="K9363">
        <v>7439</v>
      </c>
      <c r="L9363">
        <v>12</v>
      </c>
      <c r="M9363">
        <f t="shared" si="18963"/>
        <v>0</v>
      </c>
      <c r="N9363" t="b">
        <f t="shared" ref="N9363" si="18996">AND(MIN($F9362,$F9363,$F9364)=$F9363,MAX($H9362,$H9363,$H9364)=$H9363)</f>
        <v>0</v>
      </c>
      <c r="O9363" t="b">
        <f t="shared" ref="O9363" si="18997">AND(NOT(N9362),N9363,NOT(N9364))</f>
        <v>0</v>
      </c>
    </row>
    <row r="9364" spans="1:15" x14ac:dyDescent="0.25">
      <c r="A9364" t="s">
        <v>19</v>
      </c>
      <c r="B9364" t="s">
        <v>17</v>
      </c>
      <c r="C9364">
        <v>13</v>
      </c>
      <c r="D9364">
        <v>4</v>
      </c>
      <c r="E9364" t="b">
        <v>0</v>
      </c>
      <c r="F9364">
        <v>9.5000000000000001E-2</v>
      </c>
      <c r="G9364">
        <v>256</v>
      </c>
      <c r="H9364">
        <v>256</v>
      </c>
      <c r="I9364">
        <v>1357</v>
      </c>
      <c r="J9364">
        <v>647</v>
      </c>
      <c r="K9364">
        <v>66</v>
      </c>
      <c r="L9364">
        <v>10</v>
      </c>
      <c r="M9364">
        <f t="shared" si="18963"/>
        <v>0</v>
      </c>
      <c r="N9364" t="b">
        <f t="shared" ref="N9364" si="18998">AND(MIN($F9362,$F9363,$F9364)=$F9364,MAX($H9362,$H9363,$H9364)=$H9364)</f>
        <v>0</v>
      </c>
      <c r="O9364" t="b">
        <f t="shared" ref="O9364" si="18999">AND(NOT(N9362),NOT(N9363),N9364)</f>
        <v>0</v>
      </c>
    </row>
    <row r="9365" spans="1:15" x14ac:dyDescent="0.25">
      <c r="A9365" t="s">
        <v>13</v>
      </c>
      <c r="B9365" t="s">
        <v>17</v>
      </c>
      <c r="C9365">
        <v>13</v>
      </c>
      <c r="D9365">
        <v>5</v>
      </c>
      <c r="E9365" t="b">
        <v>0</v>
      </c>
      <c r="F9365">
        <v>8.8999999999999996E-2</v>
      </c>
      <c r="G9365">
        <v>256</v>
      </c>
      <c r="H9365">
        <v>256</v>
      </c>
      <c r="I9365">
        <v>1359</v>
      </c>
      <c r="J9365">
        <v>648</v>
      </c>
      <c r="K9365">
        <v>66</v>
      </c>
      <c r="L9365">
        <v>11</v>
      </c>
      <c r="M9365">
        <f t="shared" si="18963"/>
        <v>0</v>
      </c>
      <c r="N9365" t="b">
        <f t="shared" ref="N9365" si="19000">AND(MIN($F9365,$F9366,$F9367)=$F9365,MAX($H9365,$H9366,$H9367)=$H9365)</f>
        <v>1</v>
      </c>
      <c r="O9365" t="b">
        <f t="shared" ref="O9365" si="19001">AND(N9365,NOT(N9366),NOT(N9367))</f>
        <v>1</v>
      </c>
    </row>
    <row r="9366" spans="1:15" x14ac:dyDescent="0.25">
      <c r="A9366" t="s">
        <v>15</v>
      </c>
      <c r="B9366" t="s">
        <v>17</v>
      </c>
      <c r="C9366">
        <v>13</v>
      </c>
      <c r="D9366">
        <v>5</v>
      </c>
      <c r="E9366" t="b">
        <v>0</v>
      </c>
      <c r="F9366">
        <v>0.42899999999999999</v>
      </c>
      <c r="G9366">
        <v>256</v>
      </c>
      <c r="H9366">
        <v>256</v>
      </c>
      <c r="I9366">
        <v>64649</v>
      </c>
      <c r="J9366">
        <v>62902</v>
      </c>
      <c r="K9366">
        <v>31193</v>
      </c>
      <c r="L9366">
        <v>16</v>
      </c>
      <c r="M9366">
        <f t="shared" si="18963"/>
        <v>0</v>
      </c>
      <c r="N9366" t="b">
        <f t="shared" ref="N9366" si="19002">AND(MIN($F9365,$F9366,$F9367)=$F9366,MAX($H9365,$H9366,$H9367)=$H9366)</f>
        <v>0</v>
      </c>
      <c r="O9366" t="b">
        <f t="shared" ref="O9366" si="19003">AND(NOT(N9365),N9366,NOT(N9367))</f>
        <v>0</v>
      </c>
    </row>
    <row r="9367" spans="1:15" x14ac:dyDescent="0.25">
      <c r="A9367" t="s">
        <v>19</v>
      </c>
      <c r="B9367" t="s">
        <v>17</v>
      </c>
      <c r="C9367">
        <v>13</v>
      </c>
      <c r="D9367">
        <v>5</v>
      </c>
      <c r="E9367" t="b">
        <v>0</v>
      </c>
      <c r="F9367">
        <v>0.158</v>
      </c>
      <c r="G9367">
        <v>256</v>
      </c>
      <c r="H9367">
        <v>256</v>
      </c>
      <c r="I9367">
        <v>1359</v>
      </c>
      <c r="J9367">
        <v>648</v>
      </c>
      <c r="K9367">
        <v>66</v>
      </c>
      <c r="L9367">
        <v>11</v>
      </c>
      <c r="M9367">
        <f t="shared" si="18963"/>
        <v>0</v>
      </c>
      <c r="N9367" t="b">
        <f t="shared" ref="N9367" si="19004">AND(MIN($F9365,$F9366,$F9367)=$F9367,MAX($H9365,$H9366,$H9367)=$H9367)</f>
        <v>0</v>
      </c>
      <c r="O9367" t="b">
        <f t="shared" ref="O9367" si="19005">AND(NOT(N9365),NOT(N9366),N9367)</f>
        <v>0</v>
      </c>
    </row>
    <row r="9368" spans="1:15" x14ac:dyDescent="0.25">
      <c r="A9368" t="s">
        <v>13</v>
      </c>
      <c r="B9368" t="s">
        <v>17</v>
      </c>
      <c r="C9368">
        <v>13</v>
      </c>
      <c r="D9368">
        <v>6</v>
      </c>
      <c r="E9368" t="b">
        <v>0</v>
      </c>
      <c r="F9368">
        <v>0.10100000000000001</v>
      </c>
      <c r="G9368">
        <v>256</v>
      </c>
      <c r="H9368">
        <v>256</v>
      </c>
      <c r="I9368">
        <v>1359</v>
      </c>
      <c r="J9368">
        <v>645</v>
      </c>
      <c r="K9368">
        <v>64</v>
      </c>
      <c r="L9368">
        <v>13</v>
      </c>
      <c r="M9368">
        <f t="shared" si="18963"/>
        <v>0</v>
      </c>
      <c r="N9368" t="b">
        <f t="shared" ref="N9368" si="19006">AND(MIN($F9368,$F9369,$F9370)=$F9368,MAX($H9368,$H9369,$H9370)=$H9368)</f>
        <v>1</v>
      </c>
      <c r="O9368" t="b">
        <f t="shared" ref="O9368" si="19007">AND(N9368,NOT(N9369),NOT(N9370))</f>
        <v>1</v>
      </c>
    </row>
    <row r="9369" spans="1:15" x14ac:dyDescent="0.25">
      <c r="A9369" t="s">
        <v>15</v>
      </c>
      <c r="B9369" t="s">
        <v>17</v>
      </c>
      <c r="C9369">
        <v>13</v>
      </c>
      <c r="D9369">
        <v>6</v>
      </c>
      <c r="E9369" t="b">
        <v>0</v>
      </c>
      <c r="F9369">
        <v>2.0249999999999999</v>
      </c>
      <c r="G9369">
        <v>256</v>
      </c>
      <c r="H9369">
        <v>256</v>
      </c>
      <c r="I9369">
        <v>354403</v>
      </c>
      <c r="J9369">
        <v>344879</v>
      </c>
      <c r="K9369">
        <v>172181</v>
      </c>
      <c r="L9369">
        <v>19</v>
      </c>
      <c r="M9369">
        <f t="shared" si="18963"/>
        <v>0</v>
      </c>
      <c r="N9369" t="b">
        <f t="shared" ref="N9369" si="19008">AND(MIN($F9368,$F9369,$F9370)=$F9369,MAX($H9368,$H9369,$H9370)=$H9369)</f>
        <v>0</v>
      </c>
      <c r="O9369" t="b">
        <f t="shared" ref="O9369" si="19009">AND(NOT(N9368),N9369,NOT(N9370))</f>
        <v>0</v>
      </c>
    </row>
    <row r="9370" spans="1:15" x14ac:dyDescent="0.25">
      <c r="A9370" t="s">
        <v>19</v>
      </c>
      <c r="B9370" t="s">
        <v>17</v>
      </c>
      <c r="C9370">
        <v>13</v>
      </c>
      <c r="D9370">
        <v>6</v>
      </c>
      <c r="E9370" t="b">
        <v>0</v>
      </c>
      <c r="F9370">
        <v>0.10299999999999999</v>
      </c>
      <c r="G9370">
        <v>256</v>
      </c>
      <c r="H9370">
        <v>256</v>
      </c>
      <c r="I9370">
        <v>1359</v>
      </c>
      <c r="J9370">
        <v>645</v>
      </c>
      <c r="K9370">
        <v>64</v>
      </c>
      <c r="L9370">
        <v>13</v>
      </c>
      <c r="M9370">
        <f t="shared" si="18963"/>
        <v>0</v>
      </c>
      <c r="N9370" t="b">
        <f t="shared" ref="N9370" si="19010">AND(MIN($F9368,$F9369,$F9370)=$F9370,MAX($H9368,$H9369,$H9370)=$H9370)</f>
        <v>0</v>
      </c>
      <c r="O9370" t="b">
        <f t="shared" ref="O9370" si="19011">AND(NOT(N9368),NOT(N9369),N9370)</f>
        <v>0</v>
      </c>
    </row>
    <row r="9371" spans="1:15" x14ac:dyDescent="0.25">
      <c r="A9371" t="s">
        <v>13</v>
      </c>
      <c r="B9371" t="s">
        <v>17</v>
      </c>
      <c r="C9371">
        <v>13</v>
      </c>
      <c r="D9371">
        <v>7</v>
      </c>
      <c r="E9371" t="b">
        <v>0</v>
      </c>
      <c r="F9371">
        <v>7.9000000000000001E-2</v>
      </c>
      <c r="G9371">
        <v>256</v>
      </c>
      <c r="H9371">
        <v>256</v>
      </c>
      <c r="I9371">
        <v>1359</v>
      </c>
      <c r="J9371">
        <v>644</v>
      </c>
      <c r="K9371">
        <v>63</v>
      </c>
      <c r="L9371">
        <v>13</v>
      </c>
      <c r="M9371">
        <f t="shared" si="18963"/>
        <v>0</v>
      </c>
      <c r="N9371" t="b">
        <f t="shared" ref="N9371" si="19012">AND(MIN($F9371,$F9372,$F9373)=$F9371,MAX($H9371,$H9372,$H9373)=$H9371)</f>
        <v>1</v>
      </c>
      <c r="O9371" t="b">
        <f t="shared" ref="O9371" si="19013">AND(N9371,NOT(N9372),NOT(N9373))</f>
        <v>1</v>
      </c>
    </row>
    <row r="9372" spans="1:15" x14ac:dyDescent="0.25">
      <c r="A9372" t="s">
        <v>15</v>
      </c>
      <c r="B9372" t="s">
        <v>17</v>
      </c>
      <c r="C9372">
        <v>13</v>
      </c>
      <c r="D9372">
        <v>7</v>
      </c>
      <c r="E9372" t="b">
        <v>1</v>
      </c>
      <c r="F9372">
        <v>10.000999999999999</v>
      </c>
      <c r="G9372">
        <v>256</v>
      </c>
      <c r="H9372">
        <v>0</v>
      </c>
      <c r="I9372">
        <v>1846567</v>
      </c>
      <c r="J9372">
        <v>1796802</v>
      </c>
      <c r="K9372">
        <v>898397</v>
      </c>
      <c r="L9372">
        <v>21</v>
      </c>
      <c r="M9372">
        <f t="shared" si="18963"/>
        <v>256</v>
      </c>
      <c r="N9372" t="b">
        <f t="shared" ref="N9372" si="19014">AND(MIN($F9371,$F9372,$F9373)=$F9372,MAX($H9371,$H9372,$H9373)=$H9372)</f>
        <v>0</v>
      </c>
      <c r="O9372" t="b">
        <f t="shared" ref="O9372" si="19015">AND(NOT(N9371),N9372,NOT(N9373))</f>
        <v>0</v>
      </c>
    </row>
    <row r="9373" spans="1:15" x14ac:dyDescent="0.25">
      <c r="A9373" t="s">
        <v>19</v>
      </c>
      <c r="B9373" t="s">
        <v>17</v>
      </c>
      <c r="C9373">
        <v>13</v>
      </c>
      <c r="D9373">
        <v>7</v>
      </c>
      <c r="E9373" t="b">
        <v>0</v>
      </c>
      <c r="F9373">
        <v>0.109</v>
      </c>
      <c r="G9373">
        <v>256</v>
      </c>
      <c r="H9373">
        <v>256</v>
      </c>
      <c r="I9373">
        <v>1359</v>
      </c>
      <c r="J9373">
        <v>644</v>
      </c>
      <c r="K9373">
        <v>63</v>
      </c>
      <c r="L9373">
        <v>13</v>
      </c>
      <c r="M9373">
        <f t="shared" si="18963"/>
        <v>0</v>
      </c>
      <c r="N9373" t="b">
        <f t="shared" ref="N9373" si="19016">AND(MIN($F9371,$F9372,$F9373)=$F9373,MAX($H9371,$H9372,$H9373)=$H9373)</f>
        <v>0</v>
      </c>
      <c r="O9373" t="b">
        <f t="shared" ref="O9373" si="19017">AND(NOT(N9371),NOT(N9372),N9373)</f>
        <v>0</v>
      </c>
    </row>
    <row r="9374" spans="1:15" x14ac:dyDescent="0.25">
      <c r="A9374" t="s">
        <v>13</v>
      </c>
      <c r="B9374" t="s">
        <v>17</v>
      </c>
      <c r="C9374">
        <v>13</v>
      </c>
      <c r="D9374">
        <v>8</v>
      </c>
      <c r="E9374" t="b">
        <v>0</v>
      </c>
      <c r="F9374">
        <v>0.10100000000000001</v>
      </c>
      <c r="G9374">
        <v>256</v>
      </c>
      <c r="H9374">
        <v>256</v>
      </c>
      <c r="I9374">
        <v>1366</v>
      </c>
      <c r="J9374">
        <v>653</v>
      </c>
      <c r="K9374">
        <v>67</v>
      </c>
      <c r="L9374">
        <v>14</v>
      </c>
      <c r="M9374">
        <f t="shared" si="18963"/>
        <v>0</v>
      </c>
      <c r="N9374" t="b">
        <f t="shared" ref="N9374" si="19018">AND(MIN($F9374,$F9375,$F9376)=$F9374,MAX($H9374,$H9375,$H9376)=$H9374)</f>
        <v>0</v>
      </c>
      <c r="O9374" t="b">
        <f t="shared" ref="O9374" si="19019">AND(N9374,NOT(N9375),NOT(N9376))</f>
        <v>0</v>
      </c>
    </row>
    <row r="9375" spans="1:15" x14ac:dyDescent="0.25">
      <c r="A9375" t="s">
        <v>15</v>
      </c>
      <c r="B9375" t="s">
        <v>17</v>
      </c>
      <c r="C9375">
        <v>13</v>
      </c>
      <c r="D9375">
        <v>8</v>
      </c>
      <c r="E9375" t="b">
        <v>1</v>
      </c>
      <c r="F9375">
        <v>10.000999999999999</v>
      </c>
      <c r="G9375">
        <v>256</v>
      </c>
      <c r="H9375">
        <v>0</v>
      </c>
      <c r="I9375">
        <v>1846876</v>
      </c>
      <c r="J9375">
        <v>1797104</v>
      </c>
      <c r="K9375">
        <v>898548</v>
      </c>
      <c r="L9375">
        <v>21</v>
      </c>
      <c r="M9375">
        <f t="shared" si="18963"/>
        <v>256</v>
      </c>
      <c r="N9375" t="b">
        <f t="shared" ref="N9375" si="19020">AND(MIN($F9374,$F9375,$F9376)=$F9375,MAX($H9374,$H9375,$H9376)=$H9375)</f>
        <v>0</v>
      </c>
      <c r="O9375" t="b">
        <f t="shared" ref="O9375" si="19021">AND(NOT(N9374),N9375,NOT(N9376))</f>
        <v>0</v>
      </c>
    </row>
    <row r="9376" spans="1:15" x14ac:dyDescent="0.25">
      <c r="A9376" t="s">
        <v>19</v>
      </c>
      <c r="B9376" t="s">
        <v>17</v>
      </c>
      <c r="C9376">
        <v>13</v>
      </c>
      <c r="D9376">
        <v>8</v>
      </c>
      <c r="E9376" t="b">
        <v>0</v>
      </c>
      <c r="F9376">
        <v>0.1</v>
      </c>
      <c r="G9376">
        <v>256</v>
      </c>
      <c r="H9376">
        <v>256</v>
      </c>
      <c r="I9376">
        <v>1366</v>
      </c>
      <c r="J9376">
        <v>653</v>
      </c>
      <c r="K9376">
        <v>67</v>
      </c>
      <c r="L9376">
        <v>14</v>
      </c>
      <c r="M9376">
        <f t="shared" si="18963"/>
        <v>0</v>
      </c>
      <c r="N9376" t="b">
        <f t="shared" ref="N9376" si="19022">AND(MIN($F9374,$F9375,$F9376)=$F9376,MAX($H9374,$H9375,$H9376)=$H9376)</f>
        <v>1</v>
      </c>
      <c r="O9376" t="b">
        <f t="shared" ref="O9376" si="19023">AND(NOT(N9374),NOT(N9375),N9376)</f>
        <v>1</v>
      </c>
    </row>
    <row r="9377" spans="1:15" x14ac:dyDescent="0.25">
      <c r="A9377" t="s">
        <v>13</v>
      </c>
      <c r="B9377" t="s">
        <v>17</v>
      </c>
      <c r="C9377">
        <v>13</v>
      </c>
      <c r="D9377">
        <v>9</v>
      </c>
      <c r="E9377" t="b">
        <v>0</v>
      </c>
      <c r="F9377">
        <v>4.0000000000000001E-3</v>
      </c>
      <c r="G9377">
        <v>256</v>
      </c>
      <c r="H9377">
        <v>8</v>
      </c>
      <c r="I9377">
        <v>54</v>
      </c>
      <c r="J9377">
        <v>33</v>
      </c>
      <c r="K9377">
        <v>9</v>
      </c>
      <c r="L9377">
        <v>3</v>
      </c>
      <c r="M9377">
        <f t="shared" si="18963"/>
        <v>248</v>
      </c>
      <c r="N9377" t="b">
        <f t="shared" ref="N9377" si="19024">AND(MIN($F9377,$F9378,$F9379)=$F9377,MAX($H9377,$H9378,$H9379)=$H9377)</f>
        <v>1</v>
      </c>
      <c r="O9377" t="b">
        <f t="shared" ref="O9377" si="19025">AND(N9377,NOT(N9378),NOT(N9379))</f>
        <v>0</v>
      </c>
    </row>
    <row r="9378" spans="1:15" x14ac:dyDescent="0.25">
      <c r="A9378" t="s">
        <v>15</v>
      </c>
      <c r="B9378" t="s">
        <v>17</v>
      </c>
      <c r="C9378">
        <v>13</v>
      </c>
      <c r="D9378">
        <v>9</v>
      </c>
      <c r="E9378" t="b">
        <v>0</v>
      </c>
      <c r="F9378">
        <v>4.0000000000000001E-3</v>
      </c>
      <c r="G9378">
        <v>256</v>
      </c>
      <c r="H9378">
        <v>8</v>
      </c>
      <c r="I9378">
        <v>97</v>
      </c>
      <c r="J9378">
        <v>95</v>
      </c>
      <c r="K9378">
        <v>40</v>
      </c>
      <c r="L9378">
        <v>7</v>
      </c>
      <c r="M9378">
        <f t="shared" si="18963"/>
        <v>248</v>
      </c>
      <c r="N9378" t="b">
        <f t="shared" ref="N9378" si="19026">AND(MIN($F9377,$F9378,$F9379)=$F9378,MAX($H9377,$H9378,$H9379)=$H9378)</f>
        <v>1</v>
      </c>
      <c r="O9378" t="b">
        <f t="shared" ref="O9378" si="19027">AND(NOT(N9377),N9378,NOT(N9379))</f>
        <v>0</v>
      </c>
    </row>
    <row r="9379" spans="1:15" x14ac:dyDescent="0.25">
      <c r="A9379" t="s">
        <v>19</v>
      </c>
      <c r="B9379" t="s">
        <v>17</v>
      </c>
      <c r="C9379">
        <v>13</v>
      </c>
      <c r="D9379">
        <v>9</v>
      </c>
      <c r="E9379" t="b">
        <v>0</v>
      </c>
      <c r="F9379">
        <v>4.0000000000000001E-3</v>
      </c>
      <c r="G9379">
        <v>256</v>
      </c>
      <c r="H9379">
        <v>8</v>
      </c>
      <c r="I9379">
        <v>54</v>
      </c>
      <c r="J9379">
        <v>33</v>
      </c>
      <c r="K9379">
        <v>9</v>
      </c>
      <c r="L9379">
        <v>3</v>
      </c>
      <c r="M9379">
        <f t="shared" si="18963"/>
        <v>248</v>
      </c>
      <c r="N9379" t="b">
        <f t="shared" ref="N9379" si="19028">AND(MIN($F9377,$F9378,$F9379)=$F9379,MAX($H9377,$H9378,$H9379)=$H9379)</f>
        <v>1</v>
      </c>
      <c r="O9379" t="b">
        <f t="shared" ref="O9379" si="19029">AND(NOT(N9377),NOT(N9378),N9379)</f>
        <v>0</v>
      </c>
    </row>
    <row r="9380" spans="1:15" x14ac:dyDescent="0.25">
      <c r="A9380" t="s">
        <v>13</v>
      </c>
      <c r="B9380" t="s">
        <v>17</v>
      </c>
      <c r="C9380">
        <v>14</v>
      </c>
      <c r="D9380">
        <v>0</v>
      </c>
      <c r="E9380" t="b">
        <v>0</v>
      </c>
      <c r="F9380">
        <v>1.2E-2</v>
      </c>
      <c r="G9380">
        <v>256</v>
      </c>
      <c r="H9380">
        <v>15</v>
      </c>
      <c r="I9380">
        <v>80</v>
      </c>
      <c r="J9380">
        <v>41</v>
      </c>
      <c r="K9380">
        <v>6</v>
      </c>
      <c r="L9380">
        <v>3</v>
      </c>
      <c r="M9380">
        <f t="shared" si="18963"/>
        <v>241</v>
      </c>
      <c r="N9380" t="b">
        <f t="shared" ref="N9380" si="19030">AND(MIN($F9380,$F9381,$F9382)=$F9380,MAX($H9380,$H9381,$H9382)=$H9380)</f>
        <v>0</v>
      </c>
      <c r="O9380" t="b">
        <f t="shared" ref="O9380" si="19031">AND(N9380,NOT(N9381),NOT(N9382))</f>
        <v>0</v>
      </c>
    </row>
    <row r="9381" spans="1:15" x14ac:dyDescent="0.25">
      <c r="A9381" t="s">
        <v>15</v>
      </c>
      <c r="B9381" t="s">
        <v>17</v>
      </c>
      <c r="C9381">
        <v>14</v>
      </c>
      <c r="D9381">
        <v>0</v>
      </c>
      <c r="E9381" t="b">
        <v>0</v>
      </c>
      <c r="F9381">
        <v>4.0000000000000001E-3</v>
      </c>
      <c r="G9381">
        <v>256</v>
      </c>
      <c r="H9381">
        <v>15</v>
      </c>
      <c r="I9381">
        <v>68</v>
      </c>
      <c r="J9381">
        <v>65</v>
      </c>
      <c r="K9381">
        <v>18</v>
      </c>
      <c r="L9381">
        <v>5</v>
      </c>
      <c r="M9381">
        <f t="shared" si="18963"/>
        <v>241</v>
      </c>
      <c r="N9381" t="b">
        <f t="shared" ref="N9381" si="19032">AND(MIN($F9380,$F9381,$F9382)=$F9381,MAX($H9380,$H9381,$H9382)=$H9381)</f>
        <v>1</v>
      </c>
      <c r="O9381" t="b">
        <f t="shared" ref="O9381" si="19033">AND(NOT(N9380),N9381,NOT(N9382))</f>
        <v>0</v>
      </c>
    </row>
    <row r="9382" spans="1:15" x14ac:dyDescent="0.25">
      <c r="A9382" t="s">
        <v>19</v>
      </c>
      <c r="B9382" t="s">
        <v>17</v>
      </c>
      <c r="C9382">
        <v>14</v>
      </c>
      <c r="D9382">
        <v>0</v>
      </c>
      <c r="E9382" t="b">
        <v>0</v>
      </c>
      <c r="F9382">
        <v>4.0000000000000001E-3</v>
      </c>
      <c r="G9382">
        <v>256</v>
      </c>
      <c r="H9382">
        <v>15</v>
      </c>
      <c r="I9382">
        <v>80</v>
      </c>
      <c r="J9382">
        <v>41</v>
      </c>
      <c r="K9382">
        <v>6</v>
      </c>
      <c r="L9382">
        <v>3</v>
      </c>
      <c r="M9382">
        <f t="shared" si="18963"/>
        <v>241</v>
      </c>
      <c r="N9382" t="b">
        <f t="shared" ref="N9382" si="19034">AND(MIN($F9380,$F9381,$F9382)=$F9382,MAX($H9380,$H9381,$H9382)=$H9382)</f>
        <v>1</v>
      </c>
      <c r="O9382" t="b">
        <f t="shared" ref="O9382" si="19035">AND(NOT(N9380),NOT(N9381),N9382)</f>
        <v>0</v>
      </c>
    </row>
    <row r="9383" spans="1:15" x14ac:dyDescent="0.25">
      <c r="A9383" t="s">
        <v>13</v>
      </c>
      <c r="B9383" t="s">
        <v>17</v>
      </c>
      <c r="C9383">
        <v>14</v>
      </c>
      <c r="D9383">
        <v>10</v>
      </c>
      <c r="E9383" t="b">
        <v>0</v>
      </c>
      <c r="F9383">
        <v>0.01</v>
      </c>
      <c r="G9383">
        <v>256</v>
      </c>
      <c r="H9383">
        <v>34</v>
      </c>
      <c r="I9383">
        <v>192</v>
      </c>
      <c r="J9383">
        <v>113</v>
      </c>
      <c r="K9383">
        <v>23</v>
      </c>
      <c r="L9383">
        <v>7</v>
      </c>
      <c r="M9383">
        <f t="shared" si="18963"/>
        <v>222</v>
      </c>
      <c r="N9383" t="b">
        <f t="shared" ref="N9383" si="19036">AND(MIN($F9383,$F9384,$F9385)=$F9383,MAX($H9383,$H9384,$H9385)=$H9383)</f>
        <v>0</v>
      </c>
      <c r="O9383" t="b">
        <f t="shared" ref="O9383" si="19037">AND(N9383,NOT(N9384),NOT(N9385))</f>
        <v>0</v>
      </c>
    </row>
    <row r="9384" spans="1:15" x14ac:dyDescent="0.25">
      <c r="A9384" t="s">
        <v>15</v>
      </c>
      <c r="B9384" t="s">
        <v>17</v>
      </c>
      <c r="C9384">
        <v>14</v>
      </c>
      <c r="D9384">
        <v>10</v>
      </c>
      <c r="E9384" t="b">
        <v>0</v>
      </c>
      <c r="F9384">
        <v>1.6E-2</v>
      </c>
      <c r="G9384">
        <v>256</v>
      </c>
      <c r="H9384">
        <v>34</v>
      </c>
      <c r="I9384">
        <v>950</v>
      </c>
      <c r="J9384">
        <v>939</v>
      </c>
      <c r="K9384">
        <v>436</v>
      </c>
      <c r="L9384">
        <v>9</v>
      </c>
      <c r="M9384">
        <f t="shared" si="18963"/>
        <v>222</v>
      </c>
      <c r="N9384" t="b">
        <f t="shared" ref="N9384" si="19038">AND(MIN($F9383,$F9384,$F9385)=$F9384,MAX($H9383,$H9384,$H9385)=$H9384)</f>
        <v>0</v>
      </c>
      <c r="O9384" t="b">
        <f t="shared" ref="O9384" si="19039">AND(NOT(N9383),N9384,NOT(N9385))</f>
        <v>0</v>
      </c>
    </row>
    <row r="9385" spans="1:15" x14ac:dyDescent="0.25">
      <c r="A9385" t="s">
        <v>19</v>
      </c>
      <c r="B9385" t="s">
        <v>17</v>
      </c>
      <c r="C9385">
        <v>14</v>
      </c>
      <c r="D9385">
        <v>10</v>
      </c>
      <c r="E9385" t="b">
        <v>0</v>
      </c>
      <c r="F9385">
        <v>8.9999999999999993E-3</v>
      </c>
      <c r="G9385">
        <v>256</v>
      </c>
      <c r="H9385">
        <v>34</v>
      </c>
      <c r="I9385">
        <v>192</v>
      </c>
      <c r="J9385">
        <v>113</v>
      </c>
      <c r="K9385">
        <v>23</v>
      </c>
      <c r="L9385">
        <v>7</v>
      </c>
      <c r="M9385">
        <f t="shared" si="18963"/>
        <v>222</v>
      </c>
      <c r="N9385" t="b">
        <f t="shared" ref="N9385" si="19040">AND(MIN($F9383,$F9384,$F9385)=$F9385,MAX($H9383,$H9384,$H9385)=$H9385)</f>
        <v>1</v>
      </c>
      <c r="O9385" t="b">
        <f t="shared" ref="O9385" si="19041">AND(NOT(N9383),NOT(N9384),N9385)</f>
        <v>1</v>
      </c>
    </row>
    <row r="9386" spans="1:15" x14ac:dyDescent="0.25">
      <c r="A9386" t="s">
        <v>13</v>
      </c>
      <c r="B9386" t="s">
        <v>17</v>
      </c>
      <c r="C9386">
        <v>14</v>
      </c>
      <c r="D9386">
        <v>11</v>
      </c>
      <c r="E9386" t="b">
        <v>0</v>
      </c>
      <c r="F9386">
        <v>3.9E-2</v>
      </c>
      <c r="G9386">
        <v>256</v>
      </c>
      <c r="H9386">
        <v>89</v>
      </c>
      <c r="I9386">
        <v>492</v>
      </c>
      <c r="J9386">
        <v>289</v>
      </c>
      <c r="K9386">
        <v>56</v>
      </c>
      <c r="L9386">
        <v>7</v>
      </c>
      <c r="M9386">
        <f t="shared" si="18963"/>
        <v>167</v>
      </c>
      <c r="N9386" t="b">
        <f t="shared" ref="N9386" si="19042">AND(MIN($F9386,$F9387,$F9388)=$F9386,MAX($H9386,$H9387,$H9388)=$H9386)</f>
        <v>0</v>
      </c>
      <c r="O9386" t="b">
        <f t="shared" ref="O9386" si="19043">AND(N9386,NOT(N9387),NOT(N9388))</f>
        <v>0</v>
      </c>
    </row>
    <row r="9387" spans="1:15" x14ac:dyDescent="0.25">
      <c r="A9387" t="s">
        <v>15</v>
      </c>
      <c r="B9387" t="s">
        <v>17</v>
      </c>
      <c r="C9387">
        <v>14</v>
      </c>
      <c r="D9387">
        <v>11</v>
      </c>
      <c r="E9387" t="b">
        <v>0</v>
      </c>
      <c r="F9387">
        <v>7.2999999999999995E-2</v>
      </c>
      <c r="G9387">
        <v>256</v>
      </c>
      <c r="H9387">
        <v>89</v>
      </c>
      <c r="I9387">
        <v>7337</v>
      </c>
      <c r="J9387">
        <v>7263</v>
      </c>
      <c r="K9387">
        <v>3543</v>
      </c>
      <c r="L9387">
        <v>12</v>
      </c>
      <c r="M9387">
        <f t="shared" si="18963"/>
        <v>167</v>
      </c>
      <c r="N9387" t="b">
        <f t="shared" ref="N9387" si="19044">AND(MIN($F9386,$F9387,$F9388)=$F9387,MAX($H9386,$H9387,$H9388)=$H9387)</f>
        <v>0</v>
      </c>
      <c r="O9387" t="b">
        <f t="shared" ref="O9387" si="19045">AND(NOT(N9386),N9387,NOT(N9388))</f>
        <v>0</v>
      </c>
    </row>
    <row r="9388" spans="1:15" x14ac:dyDescent="0.25">
      <c r="A9388" t="s">
        <v>19</v>
      </c>
      <c r="B9388" t="s">
        <v>17</v>
      </c>
      <c r="C9388">
        <v>14</v>
      </c>
      <c r="D9388">
        <v>11</v>
      </c>
      <c r="E9388" t="b">
        <v>0</v>
      </c>
      <c r="F9388">
        <v>2.9000000000000001E-2</v>
      </c>
      <c r="G9388">
        <v>256</v>
      </c>
      <c r="H9388">
        <v>89</v>
      </c>
      <c r="I9388">
        <v>492</v>
      </c>
      <c r="J9388">
        <v>289</v>
      </c>
      <c r="K9388">
        <v>56</v>
      </c>
      <c r="L9388">
        <v>7</v>
      </c>
      <c r="M9388">
        <f t="shared" si="18963"/>
        <v>167</v>
      </c>
      <c r="N9388" t="b">
        <f t="shared" ref="N9388" si="19046">AND(MIN($F9386,$F9387,$F9388)=$F9388,MAX($H9386,$H9387,$H9388)=$H9388)</f>
        <v>1</v>
      </c>
      <c r="O9388" t="b">
        <f t="shared" ref="O9388" si="19047">AND(NOT(N9386),NOT(N9387),N9388)</f>
        <v>1</v>
      </c>
    </row>
    <row r="9389" spans="1:15" x14ac:dyDescent="0.25">
      <c r="A9389" t="s">
        <v>13</v>
      </c>
      <c r="B9389" t="s">
        <v>17</v>
      </c>
      <c r="C9389">
        <v>14</v>
      </c>
      <c r="D9389">
        <v>12</v>
      </c>
      <c r="E9389" t="b">
        <v>0</v>
      </c>
      <c r="F9389">
        <v>6.7000000000000004E-2</v>
      </c>
      <c r="G9389">
        <v>256</v>
      </c>
      <c r="H9389">
        <v>233</v>
      </c>
      <c r="I9389">
        <v>1299</v>
      </c>
      <c r="J9389">
        <v>767</v>
      </c>
      <c r="K9389">
        <v>151</v>
      </c>
      <c r="L9389">
        <v>8</v>
      </c>
      <c r="M9389">
        <f t="shared" si="18963"/>
        <v>23</v>
      </c>
      <c r="N9389" t="b">
        <f t="shared" ref="N9389" si="19048">AND(MIN($F9389,$F9390,$F9391)=$F9389,MAX($H9389,$H9390,$H9391)=$H9389)</f>
        <v>1</v>
      </c>
      <c r="O9389" t="b">
        <f t="shared" ref="O9389" si="19049">AND(N9389,NOT(N9390),NOT(N9391))</f>
        <v>1</v>
      </c>
    </row>
    <row r="9390" spans="1:15" x14ac:dyDescent="0.25">
      <c r="A9390" t="s">
        <v>15</v>
      </c>
      <c r="B9390" t="s">
        <v>17</v>
      </c>
      <c r="C9390">
        <v>14</v>
      </c>
      <c r="D9390">
        <v>12</v>
      </c>
      <c r="E9390" t="b">
        <v>0</v>
      </c>
      <c r="F9390">
        <v>0.39800000000000002</v>
      </c>
      <c r="G9390">
        <v>256</v>
      </c>
      <c r="H9390">
        <v>233</v>
      </c>
      <c r="I9390">
        <v>57983</v>
      </c>
      <c r="J9390">
        <v>57443</v>
      </c>
      <c r="K9390">
        <v>28489</v>
      </c>
      <c r="L9390">
        <v>15</v>
      </c>
      <c r="M9390">
        <f t="shared" si="18963"/>
        <v>23</v>
      </c>
      <c r="N9390" t="b">
        <f t="shared" ref="N9390" si="19050">AND(MIN($F9389,$F9390,$F9391)=$F9390,MAX($H9389,$H9390,$H9391)=$H9390)</f>
        <v>0</v>
      </c>
      <c r="O9390" t="b">
        <f t="shared" ref="O9390" si="19051">AND(NOT(N9389),N9390,NOT(N9391))</f>
        <v>0</v>
      </c>
    </row>
    <row r="9391" spans="1:15" x14ac:dyDescent="0.25">
      <c r="A9391" t="s">
        <v>19</v>
      </c>
      <c r="B9391" t="s">
        <v>17</v>
      </c>
      <c r="C9391">
        <v>14</v>
      </c>
      <c r="D9391">
        <v>12</v>
      </c>
      <c r="E9391" t="b">
        <v>0</v>
      </c>
      <c r="F9391">
        <v>0.1</v>
      </c>
      <c r="G9391">
        <v>256</v>
      </c>
      <c r="H9391">
        <v>233</v>
      </c>
      <c r="I9391">
        <v>1299</v>
      </c>
      <c r="J9391">
        <v>767</v>
      </c>
      <c r="K9391">
        <v>151</v>
      </c>
      <c r="L9391">
        <v>8</v>
      </c>
      <c r="M9391">
        <f t="shared" si="18963"/>
        <v>23</v>
      </c>
      <c r="N9391" t="b">
        <f t="shared" ref="N9391" si="19052">AND(MIN($F9389,$F9390,$F9391)=$F9391,MAX($H9389,$H9390,$H9391)=$H9391)</f>
        <v>0</v>
      </c>
      <c r="O9391" t="b">
        <f t="shared" ref="O9391" si="19053">AND(NOT(N9389),NOT(N9390),N9391)</f>
        <v>0</v>
      </c>
    </row>
    <row r="9392" spans="1:15" x14ac:dyDescent="0.25">
      <c r="A9392" t="s">
        <v>13</v>
      </c>
      <c r="B9392" t="s">
        <v>17</v>
      </c>
      <c r="C9392">
        <v>14</v>
      </c>
      <c r="D9392">
        <v>13</v>
      </c>
      <c r="E9392" t="b">
        <v>0</v>
      </c>
      <c r="F9392">
        <v>7.0999999999999994E-2</v>
      </c>
      <c r="G9392">
        <v>256</v>
      </c>
      <c r="H9392">
        <v>256</v>
      </c>
      <c r="I9392">
        <v>1439</v>
      </c>
      <c r="J9392">
        <v>848</v>
      </c>
      <c r="K9392">
        <v>166</v>
      </c>
      <c r="L9392">
        <v>11</v>
      </c>
      <c r="M9392">
        <f t="shared" si="18963"/>
        <v>0</v>
      </c>
      <c r="N9392" t="b">
        <f t="shared" ref="N9392" si="19054">AND(MIN($F9392,$F9393,$F9394)=$F9392,MAX($H9392,$H9393,$H9394)=$H9392)</f>
        <v>1</v>
      </c>
      <c r="O9392" t="b">
        <f t="shared" ref="O9392" si="19055">AND(N9392,NOT(N9393),NOT(N9394))</f>
        <v>1</v>
      </c>
    </row>
    <row r="9393" spans="1:15" x14ac:dyDescent="0.25">
      <c r="A9393" t="s">
        <v>15</v>
      </c>
      <c r="B9393" t="s">
        <v>17</v>
      </c>
      <c r="C9393">
        <v>14</v>
      </c>
      <c r="D9393">
        <v>13</v>
      </c>
      <c r="E9393" t="b">
        <v>0</v>
      </c>
      <c r="F9393">
        <v>1.8140000000000001</v>
      </c>
      <c r="G9393">
        <v>256</v>
      </c>
      <c r="H9393">
        <v>256</v>
      </c>
      <c r="I9393">
        <v>298129</v>
      </c>
      <c r="J9393">
        <v>295447</v>
      </c>
      <c r="K9393">
        <v>147465</v>
      </c>
      <c r="L9393">
        <v>16</v>
      </c>
      <c r="M9393">
        <f t="shared" si="18963"/>
        <v>0</v>
      </c>
      <c r="N9393" t="b">
        <f t="shared" ref="N9393" si="19056">AND(MIN($F9392,$F9393,$F9394)=$F9393,MAX($H9392,$H9393,$H9394)=$H9393)</f>
        <v>0</v>
      </c>
      <c r="O9393" t="b">
        <f t="shared" ref="O9393" si="19057">AND(NOT(N9392),N9393,NOT(N9394))</f>
        <v>0</v>
      </c>
    </row>
    <row r="9394" spans="1:15" x14ac:dyDescent="0.25">
      <c r="A9394" t="s">
        <v>19</v>
      </c>
      <c r="B9394" t="s">
        <v>17</v>
      </c>
      <c r="C9394">
        <v>14</v>
      </c>
      <c r="D9394">
        <v>13</v>
      </c>
      <c r="E9394" t="b">
        <v>0</v>
      </c>
      <c r="F9394">
        <v>8.8999999999999996E-2</v>
      </c>
      <c r="G9394">
        <v>256</v>
      </c>
      <c r="H9394">
        <v>256</v>
      </c>
      <c r="I9394">
        <v>1439</v>
      </c>
      <c r="J9394">
        <v>848</v>
      </c>
      <c r="K9394">
        <v>166</v>
      </c>
      <c r="L9394">
        <v>11</v>
      </c>
      <c r="M9394">
        <f t="shared" si="18963"/>
        <v>0</v>
      </c>
      <c r="N9394" t="b">
        <f t="shared" ref="N9394" si="19058">AND(MIN($F9392,$F9393,$F9394)=$F9394,MAX($H9392,$H9393,$H9394)=$H9394)</f>
        <v>0</v>
      </c>
      <c r="O9394" t="b">
        <f t="shared" ref="O9394" si="19059">AND(NOT(N9392),NOT(N9393),N9394)</f>
        <v>0</v>
      </c>
    </row>
    <row r="9395" spans="1:15" x14ac:dyDescent="0.25">
      <c r="A9395" t="s">
        <v>13</v>
      </c>
      <c r="B9395" t="s">
        <v>17</v>
      </c>
      <c r="C9395">
        <v>14</v>
      </c>
      <c r="D9395">
        <v>14</v>
      </c>
      <c r="E9395" t="b">
        <v>0</v>
      </c>
      <c r="F9395">
        <v>9.2999999999999999E-2</v>
      </c>
      <c r="G9395">
        <v>256</v>
      </c>
      <c r="H9395">
        <v>256</v>
      </c>
      <c r="I9395">
        <v>1435</v>
      </c>
      <c r="J9395">
        <v>840</v>
      </c>
      <c r="K9395">
        <v>162</v>
      </c>
      <c r="L9395">
        <v>12</v>
      </c>
      <c r="M9395">
        <f t="shared" si="18963"/>
        <v>0</v>
      </c>
      <c r="N9395" t="b">
        <f t="shared" ref="N9395" si="19060">AND(MIN($F9395,$F9396,$F9397)=$F9395,MAX($H9395,$H9396,$H9397)=$H9395)</f>
        <v>1</v>
      </c>
      <c r="O9395" t="b">
        <f t="shared" ref="O9395" si="19061">AND(N9395,NOT(N9396),NOT(N9397))</f>
        <v>1</v>
      </c>
    </row>
    <row r="9396" spans="1:15" x14ac:dyDescent="0.25">
      <c r="A9396" t="s">
        <v>15</v>
      </c>
      <c r="B9396" t="s">
        <v>17</v>
      </c>
      <c r="C9396">
        <v>14</v>
      </c>
      <c r="D9396">
        <v>14</v>
      </c>
      <c r="E9396" t="b">
        <v>0</v>
      </c>
      <c r="F9396">
        <v>6.915</v>
      </c>
      <c r="G9396">
        <v>256</v>
      </c>
      <c r="H9396">
        <v>256</v>
      </c>
      <c r="I9396">
        <v>1220151</v>
      </c>
      <c r="J9396">
        <v>1209276</v>
      </c>
      <c r="K9396">
        <v>604379</v>
      </c>
      <c r="L9396">
        <v>20</v>
      </c>
      <c r="M9396">
        <f t="shared" si="18963"/>
        <v>0</v>
      </c>
      <c r="N9396" t="b">
        <f t="shared" ref="N9396" si="19062">AND(MIN($F9395,$F9396,$F9397)=$F9396,MAX($H9395,$H9396,$H9397)=$H9396)</f>
        <v>0</v>
      </c>
      <c r="O9396" t="b">
        <f t="shared" ref="O9396" si="19063">AND(NOT(N9395),N9396,NOT(N9397))</f>
        <v>0</v>
      </c>
    </row>
    <row r="9397" spans="1:15" x14ac:dyDescent="0.25">
      <c r="A9397" t="s">
        <v>19</v>
      </c>
      <c r="B9397" t="s">
        <v>17</v>
      </c>
      <c r="C9397">
        <v>14</v>
      </c>
      <c r="D9397">
        <v>14</v>
      </c>
      <c r="E9397" t="b">
        <v>0</v>
      </c>
      <c r="F9397">
        <v>9.8000000000000004E-2</v>
      </c>
      <c r="G9397">
        <v>256</v>
      </c>
      <c r="H9397">
        <v>256</v>
      </c>
      <c r="I9397">
        <v>1435</v>
      </c>
      <c r="J9397">
        <v>840</v>
      </c>
      <c r="K9397">
        <v>162</v>
      </c>
      <c r="L9397">
        <v>12</v>
      </c>
      <c r="M9397">
        <f t="shared" si="18963"/>
        <v>0</v>
      </c>
      <c r="N9397" t="b">
        <f t="shared" ref="N9397" si="19064">AND(MIN($F9395,$F9396,$F9397)=$F9397,MAX($H9395,$H9396,$H9397)=$H9397)</f>
        <v>0</v>
      </c>
      <c r="O9397" t="b">
        <f t="shared" ref="O9397" si="19065">AND(NOT(N9395),NOT(N9396),N9397)</f>
        <v>0</v>
      </c>
    </row>
    <row r="9398" spans="1:15" x14ac:dyDescent="0.25">
      <c r="A9398" t="s">
        <v>13</v>
      </c>
      <c r="B9398" t="s">
        <v>17</v>
      </c>
      <c r="C9398">
        <v>14</v>
      </c>
      <c r="D9398">
        <v>15</v>
      </c>
      <c r="E9398" t="b">
        <v>0</v>
      </c>
      <c r="F9398">
        <v>8.5000000000000006E-2</v>
      </c>
      <c r="G9398">
        <v>256</v>
      </c>
      <c r="H9398">
        <v>256</v>
      </c>
      <c r="I9398">
        <v>1451</v>
      </c>
      <c r="J9398">
        <v>849</v>
      </c>
      <c r="K9398">
        <v>166</v>
      </c>
      <c r="L9398">
        <v>15</v>
      </c>
      <c r="M9398">
        <f t="shared" si="18963"/>
        <v>0</v>
      </c>
      <c r="N9398" t="b">
        <f t="shared" ref="N9398" si="19066">AND(MIN($F9398,$F9399,$F9400)=$F9398,MAX($H9398,$H9399,$H9400)=$H9398)</f>
        <v>1</v>
      </c>
      <c r="O9398" t="b">
        <f t="shared" ref="O9398" si="19067">AND(N9398,NOT(N9399),NOT(N9400))</f>
        <v>1</v>
      </c>
    </row>
    <row r="9399" spans="1:15" x14ac:dyDescent="0.25">
      <c r="A9399" t="s">
        <v>15</v>
      </c>
      <c r="B9399" t="s">
        <v>17</v>
      </c>
      <c r="C9399">
        <v>14</v>
      </c>
      <c r="D9399">
        <v>15</v>
      </c>
      <c r="E9399" t="b">
        <v>1</v>
      </c>
      <c r="F9399">
        <v>10.002000000000001</v>
      </c>
      <c r="G9399">
        <v>256</v>
      </c>
      <c r="H9399">
        <v>0</v>
      </c>
      <c r="I9399">
        <v>1753467</v>
      </c>
      <c r="J9399">
        <v>1737882</v>
      </c>
      <c r="K9399">
        <v>868938</v>
      </c>
      <c r="L9399">
        <v>23</v>
      </c>
      <c r="M9399">
        <f t="shared" si="18963"/>
        <v>256</v>
      </c>
      <c r="N9399" t="b">
        <f t="shared" ref="N9399" si="19068">AND(MIN($F9398,$F9399,$F9400)=$F9399,MAX($H9398,$H9399,$H9400)=$H9399)</f>
        <v>0</v>
      </c>
      <c r="O9399" t="b">
        <f t="shared" ref="O9399" si="19069">AND(NOT(N9398),N9399,NOT(N9400))</f>
        <v>0</v>
      </c>
    </row>
    <row r="9400" spans="1:15" x14ac:dyDescent="0.25">
      <c r="A9400" t="s">
        <v>19</v>
      </c>
      <c r="B9400" t="s">
        <v>17</v>
      </c>
      <c r="C9400">
        <v>14</v>
      </c>
      <c r="D9400">
        <v>15</v>
      </c>
      <c r="E9400" t="b">
        <v>0</v>
      </c>
      <c r="F9400">
        <v>0.184</v>
      </c>
      <c r="G9400">
        <v>256</v>
      </c>
      <c r="H9400">
        <v>256</v>
      </c>
      <c r="I9400">
        <v>1451</v>
      </c>
      <c r="J9400">
        <v>849</v>
      </c>
      <c r="K9400">
        <v>166</v>
      </c>
      <c r="L9400">
        <v>15</v>
      </c>
      <c r="M9400">
        <f t="shared" si="18963"/>
        <v>0</v>
      </c>
      <c r="N9400" t="b">
        <f t="shared" ref="N9400" si="19070">AND(MIN($F9398,$F9399,$F9400)=$F9400,MAX($H9398,$H9399,$H9400)=$H9400)</f>
        <v>0</v>
      </c>
      <c r="O9400" t="b">
        <f t="shared" ref="O9400" si="19071">AND(NOT(N9398),NOT(N9399),N9400)</f>
        <v>0</v>
      </c>
    </row>
    <row r="9401" spans="1:15" x14ac:dyDescent="0.25">
      <c r="A9401" t="s">
        <v>13</v>
      </c>
      <c r="B9401" t="s">
        <v>17</v>
      </c>
      <c r="C9401">
        <v>14</v>
      </c>
      <c r="D9401">
        <v>16</v>
      </c>
      <c r="E9401" t="b">
        <v>0</v>
      </c>
      <c r="F9401">
        <v>9.5000000000000001E-2</v>
      </c>
      <c r="G9401">
        <v>256</v>
      </c>
      <c r="H9401">
        <v>256</v>
      </c>
      <c r="I9401">
        <v>1442</v>
      </c>
      <c r="J9401">
        <v>844</v>
      </c>
      <c r="K9401">
        <v>163</v>
      </c>
      <c r="L9401">
        <v>14</v>
      </c>
      <c r="M9401">
        <f t="shared" si="18963"/>
        <v>0</v>
      </c>
      <c r="N9401" t="b">
        <f t="shared" ref="N9401" si="19072">AND(MIN($F9401,$F9402,$F9403)=$F9401,MAX($H9401,$H9402,$H9403)=$H9401)</f>
        <v>1</v>
      </c>
      <c r="O9401" t="b">
        <f t="shared" ref="O9401" si="19073">AND(N9401,NOT(N9402),NOT(N9403))</f>
        <v>1</v>
      </c>
    </row>
    <row r="9402" spans="1:15" x14ac:dyDescent="0.25">
      <c r="A9402" t="s">
        <v>15</v>
      </c>
      <c r="B9402" t="s">
        <v>17</v>
      </c>
      <c r="C9402">
        <v>14</v>
      </c>
      <c r="D9402">
        <v>16</v>
      </c>
      <c r="E9402" t="b">
        <v>1</v>
      </c>
      <c r="F9402">
        <v>10.000999999999999</v>
      </c>
      <c r="G9402">
        <v>256</v>
      </c>
      <c r="H9402">
        <v>0</v>
      </c>
      <c r="I9402">
        <v>1735234</v>
      </c>
      <c r="J9402">
        <v>1719812</v>
      </c>
      <c r="K9402">
        <v>859902</v>
      </c>
      <c r="L9402">
        <v>23</v>
      </c>
      <c r="M9402">
        <f t="shared" si="18963"/>
        <v>256</v>
      </c>
      <c r="N9402" t="b">
        <f t="shared" ref="N9402" si="19074">AND(MIN($F9401,$F9402,$F9403)=$F9402,MAX($H9401,$H9402,$H9403)=$H9402)</f>
        <v>0</v>
      </c>
      <c r="O9402" t="b">
        <f t="shared" ref="O9402" si="19075">AND(NOT(N9401),N9402,NOT(N9403))</f>
        <v>0</v>
      </c>
    </row>
    <row r="9403" spans="1:15" x14ac:dyDescent="0.25">
      <c r="A9403" t="s">
        <v>19</v>
      </c>
      <c r="B9403" t="s">
        <v>17</v>
      </c>
      <c r="C9403">
        <v>14</v>
      </c>
      <c r="D9403">
        <v>16</v>
      </c>
      <c r="E9403" t="b">
        <v>0</v>
      </c>
      <c r="F9403">
        <v>0.11</v>
      </c>
      <c r="G9403">
        <v>256</v>
      </c>
      <c r="H9403">
        <v>256</v>
      </c>
      <c r="I9403">
        <v>1442</v>
      </c>
      <c r="J9403">
        <v>844</v>
      </c>
      <c r="K9403">
        <v>163</v>
      </c>
      <c r="L9403">
        <v>14</v>
      </c>
      <c r="M9403">
        <f t="shared" si="18963"/>
        <v>0</v>
      </c>
      <c r="N9403" t="b">
        <f t="shared" ref="N9403" si="19076">AND(MIN($F9401,$F9402,$F9403)=$F9403,MAX($H9401,$H9402,$H9403)=$H9403)</f>
        <v>0</v>
      </c>
      <c r="O9403" t="b">
        <f t="shared" ref="O9403" si="19077">AND(NOT(N9401),NOT(N9402),N9403)</f>
        <v>0</v>
      </c>
    </row>
    <row r="9404" spans="1:15" x14ac:dyDescent="0.25">
      <c r="A9404" t="s">
        <v>13</v>
      </c>
      <c r="B9404" t="s">
        <v>17</v>
      </c>
      <c r="C9404">
        <v>14</v>
      </c>
      <c r="D9404">
        <v>17</v>
      </c>
      <c r="E9404" t="b">
        <v>0</v>
      </c>
      <c r="F9404">
        <v>8.7999999999999995E-2</v>
      </c>
      <c r="G9404">
        <v>256</v>
      </c>
      <c r="H9404">
        <v>256</v>
      </c>
      <c r="I9404">
        <v>1458</v>
      </c>
      <c r="J9404">
        <v>855</v>
      </c>
      <c r="K9404">
        <v>168</v>
      </c>
      <c r="L9404">
        <v>17</v>
      </c>
      <c r="M9404">
        <f t="shared" si="18963"/>
        <v>0</v>
      </c>
      <c r="N9404" t="b">
        <f t="shared" ref="N9404" si="19078">AND(MIN($F9404,$F9405,$F9406)=$F9404,MAX($H9404,$H9405,$H9406)=$H9404)</f>
        <v>1</v>
      </c>
      <c r="O9404" t="b">
        <f t="shared" ref="O9404" si="19079">AND(N9404,NOT(N9405),NOT(N9406))</f>
        <v>1</v>
      </c>
    </row>
    <row r="9405" spans="1:15" x14ac:dyDescent="0.25">
      <c r="A9405" t="s">
        <v>15</v>
      </c>
      <c r="B9405" t="s">
        <v>17</v>
      </c>
      <c r="C9405">
        <v>14</v>
      </c>
      <c r="D9405">
        <v>17</v>
      </c>
      <c r="E9405" t="b">
        <v>1</v>
      </c>
      <c r="F9405">
        <v>10.000999999999999</v>
      </c>
      <c r="G9405">
        <v>256</v>
      </c>
      <c r="H9405">
        <v>0</v>
      </c>
      <c r="I9405">
        <v>1717559</v>
      </c>
      <c r="J9405">
        <v>1702293</v>
      </c>
      <c r="K9405">
        <v>851142</v>
      </c>
      <c r="L9405">
        <v>25</v>
      </c>
      <c r="M9405">
        <f t="shared" si="18963"/>
        <v>256</v>
      </c>
      <c r="N9405" t="b">
        <f t="shared" ref="N9405" si="19080">AND(MIN($F9404,$F9405,$F9406)=$F9405,MAX($H9404,$H9405,$H9406)=$H9405)</f>
        <v>0</v>
      </c>
      <c r="O9405" t="b">
        <f t="shared" ref="O9405" si="19081">AND(NOT(N9404),N9405,NOT(N9406))</f>
        <v>0</v>
      </c>
    </row>
    <row r="9406" spans="1:15" x14ac:dyDescent="0.25">
      <c r="A9406" t="s">
        <v>19</v>
      </c>
      <c r="B9406" t="s">
        <v>17</v>
      </c>
      <c r="C9406">
        <v>14</v>
      </c>
      <c r="D9406">
        <v>17</v>
      </c>
      <c r="E9406" t="b">
        <v>0</v>
      </c>
      <c r="F9406">
        <v>0.107</v>
      </c>
      <c r="G9406">
        <v>256</v>
      </c>
      <c r="H9406">
        <v>256</v>
      </c>
      <c r="I9406">
        <v>1458</v>
      </c>
      <c r="J9406">
        <v>855</v>
      </c>
      <c r="K9406">
        <v>168</v>
      </c>
      <c r="L9406">
        <v>17</v>
      </c>
      <c r="M9406">
        <f t="shared" si="18963"/>
        <v>0</v>
      </c>
      <c r="N9406" t="b">
        <f t="shared" ref="N9406" si="19082">AND(MIN($F9404,$F9405,$F9406)=$F9406,MAX($H9404,$H9405,$H9406)=$H9406)</f>
        <v>0</v>
      </c>
      <c r="O9406" t="b">
        <f t="shared" ref="O9406" si="19083">AND(NOT(N9404),NOT(N9405),N9406)</f>
        <v>0</v>
      </c>
    </row>
    <row r="9407" spans="1:15" x14ac:dyDescent="0.25">
      <c r="A9407" t="s">
        <v>13</v>
      </c>
      <c r="B9407" t="s">
        <v>17</v>
      </c>
      <c r="C9407">
        <v>14</v>
      </c>
      <c r="D9407">
        <v>18</v>
      </c>
      <c r="E9407" t="b">
        <v>0</v>
      </c>
      <c r="F9407">
        <v>4.0000000000000001E-3</v>
      </c>
      <c r="G9407">
        <v>256</v>
      </c>
      <c r="H9407">
        <v>8</v>
      </c>
      <c r="I9407">
        <v>62</v>
      </c>
      <c r="J9407">
        <v>41</v>
      </c>
      <c r="K9407">
        <v>13</v>
      </c>
      <c r="L9407">
        <v>3</v>
      </c>
      <c r="M9407">
        <f t="shared" si="18963"/>
        <v>248</v>
      </c>
      <c r="N9407" t="b">
        <f t="shared" ref="N9407" si="19084">AND(MIN($F9407,$F9408,$F9409)=$F9407,MAX($H9407,$H9408,$H9409)=$H9407)</f>
        <v>0</v>
      </c>
      <c r="O9407" t="b">
        <f t="shared" ref="O9407" si="19085">AND(N9407,NOT(N9408),NOT(N9409))</f>
        <v>0</v>
      </c>
    </row>
    <row r="9408" spans="1:15" x14ac:dyDescent="0.25">
      <c r="A9408" t="s">
        <v>15</v>
      </c>
      <c r="B9408" t="s">
        <v>17</v>
      </c>
      <c r="C9408">
        <v>14</v>
      </c>
      <c r="D9408">
        <v>18</v>
      </c>
      <c r="E9408" t="b">
        <v>0</v>
      </c>
      <c r="F9408">
        <v>4.0000000000000001E-3</v>
      </c>
      <c r="G9408">
        <v>256</v>
      </c>
      <c r="H9408">
        <v>8</v>
      </c>
      <c r="I9408">
        <v>159</v>
      </c>
      <c r="J9408">
        <v>157</v>
      </c>
      <c r="K9408">
        <v>71</v>
      </c>
      <c r="L9408">
        <v>9</v>
      </c>
      <c r="M9408">
        <f t="shared" si="18963"/>
        <v>248</v>
      </c>
      <c r="N9408" t="b">
        <f t="shared" ref="N9408" si="19086">AND(MIN($F9407,$F9408,$F9409)=$F9408,MAX($H9407,$H9408,$H9409)=$H9408)</f>
        <v>0</v>
      </c>
      <c r="O9408" t="b">
        <f t="shared" ref="O9408" si="19087">AND(NOT(N9407),N9408,NOT(N9409))</f>
        <v>0</v>
      </c>
    </row>
    <row r="9409" spans="1:15" x14ac:dyDescent="0.25">
      <c r="A9409" t="s">
        <v>19</v>
      </c>
      <c r="B9409" t="s">
        <v>17</v>
      </c>
      <c r="C9409">
        <v>14</v>
      </c>
      <c r="D9409">
        <v>18</v>
      </c>
      <c r="E9409" t="b">
        <v>0</v>
      </c>
      <c r="F9409">
        <v>2E-3</v>
      </c>
      <c r="G9409">
        <v>256</v>
      </c>
      <c r="H9409">
        <v>8</v>
      </c>
      <c r="I9409">
        <v>62</v>
      </c>
      <c r="J9409">
        <v>41</v>
      </c>
      <c r="K9409">
        <v>13</v>
      </c>
      <c r="L9409">
        <v>3</v>
      </c>
      <c r="M9409">
        <f t="shared" si="18963"/>
        <v>248</v>
      </c>
      <c r="N9409" t="b">
        <f t="shared" ref="N9409" si="19088">AND(MIN($F9407,$F9408,$F9409)=$F9409,MAX($H9407,$H9408,$H9409)=$H9409)</f>
        <v>1</v>
      </c>
      <c r="O9409" t="b">
        <f t="shared" ref="O9409" si="19089">AND(NOT(N9407),NOT(N9408),N9409)</f>
        <v>1</v>
      </c>
    </row>
    <row r="9410" spans="1:15" x14ac:dyDescent="0.25">
      <c r="A9410" t="s">
        <v>13</v>
      </c>
      <c r="B9410" t="s">
        <v>17</v>
      </c>
      <c r="C9410">
        <v>14</v>
      </c>
      <c r="D9410">
        <v>19</v>
      </c>
      <c r="E9410" t="b">
        <v>0</v>
      </c>
      <c r="F9410">
        <v>7.0000000000000001E-3</v>
      </c>
      <c r="G9410">
        <v>256</v>
      </c>
      <c r="H9410">
        <v>16</v>
      </c>
      <c r="I9410">
        <v>130</v>
      </c>
      <c r="J9410">
        <v>81</v>
      </c>
      <c r="K9410">
        <v>25</v>
      </c>
      <c r="L9410">
        <v>6</v>
      </c>
      <c r="M9410">
        <f t="shared" si="18963"/>
        <v>240</v>
      </c>
      <c r="N9410" t="b">
        <f t="shared" ref="N9410" si="19090">AND(MIN($F9410,$F9411,$F9412)=$F9410,MAX($H9410,$H9411,$H9412)=$H9410)</f>
        <v>0</v>
      </c>
      <c r="O9410" t="b">
        <f t="shared" ref="O9410" si="19091">AND(N9410,NOT(N9411),NOT(N9412))</f>
        <v>0</v>
      </c>
    </row>
    <row r="9411" spans="1:15" x14ac:dyDescent="0.25">
      <c r="A9411" t="s">
        <v>15</v>
      </c>
      <c r="B9411" t="s">
        <v>17</v>
      </c>
      <c r="C9411">
        <v>14</v>
      </c>
      <c r="D9411">
        <v>19</v>
      </c>
      <c r="E9411" t="b">
        <v>0</v>
      </c>
      <c r="F9411">
        <v>1.4E-2</v>
      </c>
      <c r="G9411">
        <v>256</v>
      </c>
      <c r="H9411">
        <v>16</v>
      </c>
      <c r="I9411">
        <v>1353</v>
      </c>
      <c r="J9411">
        <v>1341</v>
      </c>
      <c r="K9411">
        <v>655</v>
      </c>
      <c r="L9411">
        <v>10</v>
      </c>
      <c r="M9411">
        <f t="shared" ref="M9411:M9474" si="19092">G9411-H9411</f>
        <v>240</v>
      </c>
      <c r="N9411" t="b">
        <f t="shared" ref="N9411" si="19093">AND(MIN($F9410,$F9411,$F9412)=$F9411,MAX($H9410,$H9411,$H9412)=$H9411)</f>
        <v>0</v>
      </c>
      <c r="O9411" t="b">
        <f t="shared" ref="O9411" si="19094">AND(NOT(N9410),N9411,NOT(N9412))</f>
        <v>0</v>
      </c>
    </row>
    <row r="9412" spans="1:15" x14ac:dyDescent="0.25">
      <c r="A9412" t="s">
        <v>19</v>
      </c>
      <c r="B9412" t="s">
        <v>17</v>
      </c>
      <c r="C9412">
        <v>14</v>
      </c>
      <c r="D9412">
        <v>19</v>
      </c>
      <c r="E9412" t="b">
        <v>0</v>
      </c>
      <c r="F9412">
        <v>5.0000000000000001E-3</v>
      </c>
      <c r="G9412">
        <v>256</v>
      </c>
      <c r="H9412">
        <v>16</v>
      </c>
      <c r="I9412">
        <v>130</v>
      </c>
      <c r="J9412">
        <v>81</v>
      </c>
      <c r="K9412">
        <v>25</v>
      </c>
      <c r="L9412">
        <v>6</v>
      </c>
      <c r="M9412">
        <f t="shared" si="19092"/>
        <v>240</v>
      </c>
      <c r="N9412" t="b">
        <f t="shared" ref="N9412" si="19095">AND(MIN($F9410,$F9411,$F9412)=$F9412,MAX($H9410,$H9411,$H9412)=$H9412)</f>
        <v>1</v>
      </c>
      <c r="O9412" t="b">
        <f t="shared" ref="O9412" si="19096">AND(NOT(N9410),NOT(N9411),N9412)</f>
        <v>1</v>
      </c>
    </row>
    <row r="9413" spans="1:15" x14ac:dyDescent="0.25">
      <c r="A9413" t="s">
        <v>13</v>
      </c>
      <c r="B9413" t="s">
        <v>17</v>
      </c>
      <c r="C9413">
        <v>14</v>
      </c>
      <c r="D9413">
        <v>1</v>
      </c>
      <c r="E9413" t="b">
        <v>0</v>
      </c>
      <c r="F9413">
        <v>1.2999999999999999E-2</v>
      </c>
      <c r="G9413">
        <v>256</v>
      </c>
      <c r="H9413">
        <v>48</v>
      </c>
      <c r="I9413">
        <v>250</v>
      </c>
      <c r="J9413">
        <v>117</v>
      </c>
      <c r="K9413">
        <v>11</v>
      </c>
      <c r="L9413">
        <v>6</v>
      </c>
      <c r="M9413">
        <f t="shared" si="19092"/>
        <v>208</v>
      </c>
      <c r="N9413" t="b">
        <f t="shared" ref="N9413" si="19097">AND(MIN($F9413,$F9414,$F9415)=$F9413,MAX($H9413,$H9414,$H9415)=$H9413)</f>
        <v>1</v>
      </c>
      <c r="O9413" t="b">
        <f t="shared" ref="O9413" si="19098">AND(N9413,NOT(N9414),NOT(N9415))</f>
        <v>0</v>
      </c>
    </row>
    <row r="9414" spans="1:15" x14ac:dyDescent="0.25">
      <c r="A9414" t="s">
        <v>15</v>
      </c>
      <c r="B9414" t="s">
        <v>17</v>
      </c>
      <c r="C9414">
        <v>14</v>
      </c>
      <c r="D9414">
        <v>1</v>
      </c>
      <c r="E9414" t="b">
        <v>0</v>
      </c>
      <c r="F9414">
        <v>1.2999999999999999E-2</v>
      </c>
      <c r="G9414">
        <v>256</v>
      </c>
      <c r="H9414">
        <v>48</v>
      </c>
      <c r="I9414">
        <v>362</v>
      </c>
      <c r="J9414">
        <v>347</v>
      </c>
      <c r="K9414">
        <v>126</v>
      </c>
      <c r="L9414">
        <v>6</v>
      </c>
      <c r="M9414">
        <f t="shared" si="19092"/>
        <v>208</v>
      </c>
      <c r="N9414" t="b">
        <f t="shared" ref="N9414" si="19099">AND(MIN($F9413,$F9414,$F9415)=$F9414,MAX($H9413,$H9414,$H9415)=$H9414)</f>
        <v>1</v>
      </c>
      <c r="O9414" t="b">
        <f t="shared" ref="O9414" si="19100">AND(NOT(N9413),N9414,NOT(N9415))</f>
        <v>0</v>
      </c>
    </row>
    <row r="9415" spans="1:15" x14ac:dyDescent="0.25">
      <c r="A9415" t="s">
        <v>19</v>
      </c>
      <c r="B9415" t="s">
        <v>17</v>
      </c>
      <c r="C9415">
        <v>14</v>
      </c>
      <c r="D9415">
        <v>1</v>
      </c>
      <c r="E9415" t="b">
        <v>0</v>
      </c>
      <c r="F9415">
        <v>1.4E-2</v>
      </c>
      <c r="G9415">
        <v>256</v>
      </c>
      <c r="H9415">
        <v>48</v>
      </c>
      <c r="I9415">
        <v>250</v>
      </c>
      <c r="J9415">
        <v>117</v>
      </c>
      <c r="K9415">
        <v>11</v>
      </c>
      <c r="L9415">
        <v>6</v>
      </c>
      <c r="M9415">
        <f t="shared" si="19092"/>
        <v>208</v>
      </c>
      <c r="N9415" t="b">
        <f t="shared" ref="N9415" si="19101">AND(MIN($F9413,$F9414,$F9415)=$F9415,MAX($H9413,$H9414,$H9415)=$H9415)</f>
        <v>0</v>
      </c>
      <c r="O9415" t="b">
        <f t="shared" ref="O9415" si="19102">AND(NOT(N9413),NOT(N9414),N9415)</f>
        <v>0</v>
      </c>
    </row>
    <row r="9416" spans="1:15" x14ac:dyDescent="0.25">
      <c r="A9416" t="s">
        <v>13</v>
      </c>
      <c r="B9416" t="s">
        <v>17</v>
      </c>
      <c r="C9416">
        <v>14</v>
      </c>
      <c r="D9416">
        <v>20</v>
      </c>
      <c r="E9416" t="b">
        <v>0</v>
      </c>
      <c r="F9416">
        <v>1.0999999999999999E-2</v>
      </c>
      <c r="G9416">
        <v>256</v>
      </c>
      <c r="H9416">
        <v>32</v>
      </c>
      <c r="I9416">
        <v>232</v>
      </c>
      <c r="J9416">
        <v>141</v>
      </c>
      <c r="K9416">
        <v>39</v>
      </c>
      <c r="L9416">
        <v>7</v>
      </c>
      <c r="M9416">
        <f t="shared" si="19092"/>
        <v>224</v>
      </c>
      <c r="N9416" t="b">
        <f t="shared" ref="N9416" si="19103">AND(MIN($F9416,$F9417,$F9418)=$F9416,MAX($H9416,$H9417,$H9418)=$H9416)</f>
        <v>1</v>
      </c>
      <c r="O9416" t="b">
        <f t="shared" ref="O9416" si="19104">AND(N9416,NOT(N9417),NOT(N9418))</f>
        <v>1</v>
      </c>
    </row>
    <row r="9417" spans="1:15" x14ac:dyDescent="0.25">
      <c r="A9417" t="s">
        <v>15</v>
      </c>
      <c r="B9417" t="s">
        <v>17</v>
      </c>
      <c r="C9417">
        <v>14</v>
      </c>
      <c r="D9417">
        <v>20</v>
      </c>
      <c r="E9417" t="b">
        <v>0</v>
      </c>
      <c r="F9417">
        <v>7.2999999999999995E-2</v>
      </c>
      <c r="G9417">
        <v>256</v>
      </c>
      <c r="H9417">
        <v>32</v>
      </c>
      <c r="I9417">
        <v>12005</v>
      </c>
      <c r="J9417">
        <v>11917</v>
      </c>
      <c r="K9417">
        <v>5927</v>
      </c>
      <c r="L9417">
        <v>13</v>
      </c>
      <c r="M9417">
        <f t="shared" si="19092"/>
        <v>224</v>
      </c>
      <c r="N9417" t="b">
        <f t="shared" ref="N9417" si="19105">AND(MIN($F9416,$F9417,$F9418)=$F9417,MAX($H9416,$H9417,$H9418)=$H9417)</f>
        <v>0</v>
      </c>
      <c r="O9417" t="b">
        <f t="shared" ref="O9417" si="19106">AND(NOT(N9416),N9417,NOT(N9418))</f>
        <v>0</v>
      </c>
    </row>
    <row r="9418" spans="1:15" x14ac:dyDescent="0.25">
      <c r="A9418" t="s">
        <v>19</v>
      </c>
      <c r="B9418" t="s">
        <v>17</v>
      </c>
      <c r="C9418">
        <v>14</v>
      </c>
      <c r="D9418">
        <v>20</v>
      </c>
      <c r="E9418" t="b">
        <v>0</v>
      </c>
      <c r="F9418">
        <v>1.2E-2</v>
      </c>
      <c r="G9418">
        <v>256</v>
      </c>
      <c r="H9418">
        <v>32</v>
      </c>
      <c r="I9418">
        <v>232</v>
      </c>
      <c r="J9418">
        <v>141</v>
      </c>
      <c r="K9418">
        <v>39</v>
      </c>
      <c r="L9418">
        <v>7</v>
      </c>
      <c r="M9418">
        <f t="shared" si="19092"/>
        <v>224</v>
      </c>
      <c r="N9418" t="b">
        <f t="shared" ref="N9418" si="19107">AND(MIN($F9416,$F9417,$F9418)=$F9418,MAX($H9416,$H9417,$H9418)=$H9418)</f>
        <v>0</v>
      </c>
      <c r="O9418" t="b">
        <f t="shared" ref="O9418" si="19108">AND(NOT(N9416),NOT(N9417),N9418)</f>
        <v>0</v>
      </c>
    </row>
    <row r="9419" spans="1:15" x14ac:dyDescent="0.25">
      <c r="A9419" t="s">
        <v>13</v>
      </c>
      <c r="B9419" t="s">
        <v>17</v>
      </c>
      <c r="C9419">
        <v>14</v>
      </c>
      <c r="D9419">
        <v>21</v>
      </c>
      <c r="E9419" t="b">
        <v>0</v>
      </c>
      <c r="F9419">
        <v>2.1999999999999999E-2</v>
      </c>
      <c r="G9419">
        <v>256</v>
      </c>
      <c r="H9419">
        <v>64</v>
      </c>
      <c r="I9419">
        <v>486</v>
      </c>
      <c r="J9419">
        <v>301</v>
      </c>
      <c r="K9419">
        <v>87</v>
      </c>
      <c r="L9419">
        <v>8</v>
      </c>
      <c r="M9419">
        <f t="shared" si="19092"/>
        <v>192</v>
      </c>
      <c r="N9419" t="b">
        <f t="shared" ref="N9419" si="19109">AND(MIN($F9419,$F9420,$F9421)=$F9419,MAX($H9419,$H9420,$H9421)=$H9419)</f>
        <v>1</v>
      </c>
      <c r="O9419" t="b">
        <f t="shared" ref="O9419" si="19110">AND(N9419,NOT(N9420),NOT(N9421))</f>
        <v>0</v>
      </c>
    </row>
    <row r="9420" spans="1:15" x14ac:dyDescent="0.25">
      <c r="A9420" t="s">
        <v>15</v>
      </c>
      <c r="B9420" t="s">
        <v>17</v>
      </c>
      <c r="C9420">
        <v>14</v>
      </c>
      <c r="D9420">
        <v>21</v>
      </c>
      <c r="E9420" t="b">
        <v>0</v>
      </c>
      <c r="F9420">
        <v>0.60899999999999999</v>
      </c>
      <c r="G9420">
        <v>256</v>
      </c>
      <c r="H9420">
        <v>64</v>
      </c>
      <c r="I9420">
        <v>107685</v>
      </c>
      <c r="J9420">
        <v>106941</v>
      </c>
      <c r="K9420">
        <v>53407</v>
      </c>
      <c r="L9420">
        <v>16</v>
      </c>
      <c r="M9420">
        <f t="shared" si="19092"/>
        <v>192</v>
      </c>
      <c r="N9420" t="b">
        <f t="shared" ref="N9420" si="19111">AND(MIN($F9419,$F9420,$F9421)=$F9420,MAX($H9419,$H9420,$H9421)=$H9420)</f>
        <v>0</v>
      </c>
      <c r="O9420" t="b">
        <f t="shared" ref="O9420" si="19112">AND(NOT(N9419),N9420,NOT(N9421))</f>
        <v>0</v>
      </c>
    </row>
    <row r="9421" spans="1:15" x14ac:dyDescent="0.25">
      <c r="A9421" t="s">
        <v>19</v>
      </c>
      <c r="B9421" t="s">
        <v>17</v>
      </c>
      <c r="C9421">
        <v>14</v>
      </c>
      <c r="D9421">
        <v>21</v>
      </c>
      <c r="E9421" t="b">
        <v>0</v>
      </c>
      <c r="F9421">
        <v>2.1999999999999999E-2</v>
      </c>
      <c r="G9421">
        <v>256</v>
      </c>
      <c r="H9421">
        <v>64</v>
      </c>
      <c r="I9421">
        <v>486</v>
      </c>
      <c r="J9421">
        <v>301</v>
      </c>
      <c r="K9421">
        <v>87</v>
      </c>
      <c r="L9421">
        <v>8</v>
      </c>
      <c r="M9421">
        <f t="shared" si="19092"/>
        <v>192</v>
      </c>
      <c r="N9421" t="b">
        <f t="shared" ref="N9421" si="19113">AND(MIN($F9419,$F9420,$F9421)=$F9421,MAX($H9419,$H9420,$H9421)=$H9421)</f>
        <v>1</v>
      </c>
      <c r="O9421" t="b">
        <f t="shared" ref="O9421" si="19114">AND(NOT(N9419),NOT(N9420),N9421)</f>
        <v>0</v>
      </c>
    </row>
    <row r="9422" spans="1:15" x14ac:dyDescent="0.25">
      <c r="A9422" t="s">
        <v>13</v>
      </c>
      <c r="B9422" t="s">
        <v>17</v>
      </c>
      <c r="C9422">
        <v>14</v>
      </c>
      <c r="D9422">
        <v>22</v>
      </c>
      <c r="E9422" t="b">
        <v>0</v>
      </c>
      <c r="F9422">
        <v>0.04</v>
      </c>
      <c r="G9422">
        <v>256</v>
      </c>
      <c r="H9422">
        <v>128</v>
      </c>
      <c r="I9422">
        <v>972</v>
      </c>
      <c r="J9422">
        <v>601</v>
      </c>
      <c r="K9422">
        <v>173</v>
      </c>
      <c r="L9422">
        <v>11</v>
      </c>
      <c r="M9422">
        <f t="shared" si="19092"/>
        <v>128</v>
      </c>
      <c r="N9422" t="b">
        <f t="shared" ref="N9422" si="19115">AND(MIN($F9422,$F9423,$F9424)=$F9422,MAX($H9422,$H9423,$H9424)=$H9422)</f>
        <v>1</v>
      </c>
      <c r="O9422" t="b">
        <f t="shared" ref="O9422" si="19116">AND(N9422,NOT(N9423),NOT(N9424))</f>
        <v>1</v>
      </c>
    </row>
    <row r="9423" spans="1:15" x14ac:dyDescent="0.25">
      <c r="A9423" t="s">
        <v>15</v>
      </c>
      <c r="B9423" t="s">
        <v>17</v>
      </c>
      <c r="C9423">
        <v>14</v>
      </c>
      <c r="D9423">
        <v>22</v>
      </c>
      <c r="E9423" t="b">
        <v>0</v>
      </c>
      <c r="F9423">
        <v>5.3019999999999996</v>
      </c>
      <c r="G9423">
        <v>256</v>
      </c>
      <c r="H9423">
        <v>128</v>
      </c>
      <c r="I9423">
        <v>968429</v>
      </c>
      <c r="J9423">
        <v>961837</v>
      </c>
      <c r="K9423">
        <v>480791</v>
      </c>
      <c r="L9423">
        <v>17</v>
      </c>
      <c r="M9423">
        <f t="shared" si="19092"/>
        <v>128</v>
      </c>
      <c r="N9423" t="b">
        <f t="shared" ref="N9423" si="19117">AND(MIN($F9422,$F9423,$F9424)=$F9423,MAX($H9422,$H9423,$H9424)=$H9423)</f>
        <v>0</v>
      </c>
      <c r="O9423" t="b">
        <f t="shared" ref="O9423" si="19118">AND(NOT(N9422),N9423,NOT(N9424))</f>
        <v>0</v>
      </c>
    </row>
    <row r="9424" spans="1:15" x14ac:dyDescent="0.25">
      <c r="A9424" t="s">
        <v>19</v>
      </c>
      <c r="B9424" t="s">
        <v>17</v>
      </c>
      <c r="C9424">
        <v>14</v>
      </c>
      <c r="D9424">
        <v>22</v>
      </c>
      <c r="E9424" t="b">
        <v>0</v>
      </c>
      <c r="F9424">
        <v>5.3999999999999999E-2</v>
      </c>
      <c r="G9424">
        <v>256</v>
      </c>
      <c r="H9424">
        <v>128</v>
      </c>
      <c r="I9424">
        <v>972</v>
      </c>
      <c r="J9424">
        <v>601</v>
      </c>
      <c r="K9424">
        <v>173</v>
      </c>
      <c r="L9424">
        <v>11</v>
      </c>
      <c r="M9424">
        <f t="shared" si="19092"/>
        <v>128</v>
      </c>
      <c r="N9424" t="b">
        <f t="shared" ref="N9424" si="19119">AND(MIN($F9422,$F9423,$F9424)=$F9424,MAX($H9422,$H9423,$H9424)=$H9424)</f>
        <v>0</v>
      </c>
      <c r="O9424" t="b">
        <f t="shared" ref="O9424" si="19120">AND(NOT(N9422),NOT(N9423),N9424)</f>
        <v>0</v>
      </c>
    </row>
    <row r="9425" spans="1:15" x14ac:dyDescent="0.25">
      <c r="A9425" t="s">
        <v>13</v>
      </c>
      <c r="B9425" t="s">
        <v>17</v>
      </c>
      <c r="C9425">
        <v>14</v>
      </c>
      <c r="D9425">
        <v>23</v>
      </c>
      <c r="E9425" t="b">
        <v>0</v>
      </c>
      <c r="F9425">
        <v>8.4000000000000005E-2</v>
      </c>
      <c r="G9425">
        <v>256</v>
      </c>
      <c r="H9425">
        <v>256</v>
      </c>
      <c r="I9425">
        <v>1968</v>
      </c>
      <c r="J9425">
        <v>1213</v>
      </c>
      <c r="K9425">
        <v>350</v>
      </c>
      <c r="L9425">
        <v>14</v>
      </c>
      <c r="M9425">
        <f t="shared" si="19092"/>
        <v>0</v>
      </c>
      <c r="N9425" t="b">
        <f t="shared" ref="N9425" si="19121">AND(MIN($F9425,$F9426,$F9427)=$F9425,MAX($H9425,$H9426,$H9427)=$H9425)</f>
        <v>1</v>
      </c>
      <c r="O9425" t="b">
        <f t="shared" ref="O9425" si="19122">AND(N9425,NOT(N9426),NOT(N9427))</f>
        <v>1</v>
      </c>
    </row>
    <row r="9426" spans="1:15" x14ac:dyDescent="0.25">
      <c r="A9426" t="s">
        <v>15</v>
      </c>
      <c r="B9426" t="s">
        <v>17</v>
      </c>
      <c r="C9426">
        <v>14</v>
      </c>
      <c r="D9426">
        <v>23</v>
      </c>
      <c r="E9426" t="b">
        <v>1</v>
      </c>
      <c r="F9426">
        <v>10.000999999999999</v>
      </c>
      <c r="G9426">
        <v>256</v>
      </c>
      <c r="H9426">
        <v>0</v>
      </c>
      <c r="I9426">
        <v>1867951</v>
      </c>
      <c r="J9426">
        <v>1855291</v>
      </c>
      <c r="K9426">
        <v>927643</v>
      </c>
      <c r="L9426">
        <v>21</v>
      </c>
      <c r="M9426">
        <f t="shared" si="19092"/>
        <v>256</v>
      </c>
      <c r="N9426" t="b">
        <f t="shared" ref="N9426" si="19123">AND(MIN($F9425,$F9426,$F9427)=$F9426,MAX($H9425,$H9426,$H9427)=$H9426)</f>
        <v>0</v>
      </c>
      <c r="O9426" t="b">
        <f t="shared" ref="O9426" si="19124">AND(NOT(N9425),N9426,NOT(N9427))</f>
        <v>0</v>
      </c>
    </row>
    <row r="9427" spans="1:15" x14ac:dyDescent="0.25">
      <c r="A9427" t="s">
        <v>19</v>
      </c>
      <c r="B9427" t="s">
        <v>17</v>
      </c>
      <c r="C9427">
        <v>14</v>
      </c>
      <c r="D9427">
        <v>23</v>
      </c>
      <c r="E9427" t="b">
        <v>0</v>
      </c>
      <c r="F9427">
        <v>0.108</v>
      </c>
      <c r="G9427">
        <v>256</v>
      </c>
      <c r="H9427">
        <v>256</v>
      </c>
      <c r="I9427">
        <v>1968</v>
      </c>
      <c r="J9427">
        <v>1213</v>
      </c>
      <c r="K9427">
        <v>350</v>
      </c>
      <c r="L9427">
        <v>14</v>
      </c>
      <c r="M9427">
        <f t="shared" si="19092"/>
        <v>0</v>
      </c>
      <c r="N9427" t="b">
        <f t="shared" ref="N9427" si="19125">AND(MIN($F9425,$F9426,$F9427)=$F9427,MAX($H9425,$H9426,$H9427)=$H9427)</f>
        <v>0</v>
      </c>
      <c r="O9427" t="b">
        <f t="shared" ref="O9427" si="19126">AND(NOT(N9425),NOT(N9426),N9427)</f>
        <v>0</v>
      </c>
    </row>
    <row r="9428" spans="1:15" x14ac:dyDescent="0.25">
      <c r="A9428" t="s">
        <v>13</v>
      </c>
      <c r="B9428" t="s">
        <v>17</v>
      </c>
      <c r="C9428">
        <v>14</v>
      </c>
      <c r="D9428">
        <v>24</v>
      </c>
      <c r="E9428" t="b">
        <v>0</v>
      </c>
      <c r="F9428">
        <v>9.4E-2</v>
      </c>
      <c r="G9428">
        <v>256</v>
      </c>
      <c r="H9428">
        <v>256</v>
      </c>
      <c r="I9428">
        <v>1939</v>
      </c>
      <c r="J9428">
        <v>1189</v>
      </c>
      <c r="K9428">
        <v>338</v>
      </c>
      <c r="L9428">
        <v>15</v>
      </c>
      <c r="M9428">
        <f t="shared" si="19092"/>
        <v>0</v>
      </c>
      <c r="N9428" t="b">
        <f t="shared" ref="N9428" si="19127">AND(MIN($F9428,$F9429,$F9430)=$F9428,MAX($H9428,$H9429,$H9430)=$H9428)</f>
        <v>1</v>
      </c>
      <c r="O9428" t="b">
        <f t="shared" ref="O9428" si="19128">AND(N9428,NOT(N9429),NOT(N9430))</f>
        <v>1</v>
      </c>
    </row>
    <row r="9429" spans="1:15" x14ac:dyDescent="0.25">
      <c r="A9429" t="s">
        <v>15</v>
      </c>
      <c r="B9429" t="s">
        <v>17</v>
      </c>
      <c r="C9429">
        <v>14</v>
      </c>
      <c r="D9429">
        <v>24</v>
      </c>
      <c r="E9429" t="b">
        <v>1</v>
      </c>
      <c r="F9429">
        <v>10.000999999999999</v>
      </c>
      <c r="G9429">
        <v>256</v>
      </c>
      <c r="H9429">
        <v>0</v>
      </c>
      <c r="I9429">
        <v>1840324</v>
      </c>
      <c r="J9429">
        <v>1827851</v>
      </c>
      <c r="K9429">
        <v>913923</v>
      </c>
      <c r="L9429">
        <v>24</v>
      </c>
      <c r="M9429">
        <f t="shared" si="19092"/>
        <v>256</v>
      </c>
      <c r="N9429" t="b">
        <f t="shared" ref="N9429" si="19129">AND(MIN($F9428,$F9429,$F9430)=$F9429,MAX($H9428,$H9429,$H9430)=$H9429)</f>
        <v>0</v>
      </c>
      <c r="O9429" t="b">
        <f t="shared" ref="O9429" si="19130">AND(NOT(N9428),N9429,NOT(N9430))</f>
        <v>0</v>
      </c>
    </row>
    <row r="9430" spans="1:15" x14ac:dyDescent="0.25">
      <c r="A9430" t="s">
        <v>19</v>
      </c>
      <c r="B9430" t="s">
        <v>17</v>
      </c>
      <c r="C9430">
        <v>14</v>
      </c>
      <c r="D9430">
        <v>24</v>
      </c>
      <c r="E9430" t="b">
        <v>0</v>
      </c>
      <c r="F9430">
        <v>0.18099999999999999</v>
      </c>
      <c r="G9430">
        <v>256</v>
      </c>
      <c r="H9430">
        <v>256</v>
      </c>
      <c r="I9430">
        <v>1939</v>
      </c>
      <c r="J9430">
        <v>1189</v>
      </c>
      <c r="K9430">
        <v>338</v>
      </c>
      <c r="L9430">
        <v>15</v>
      </c>
      <c r="M9430">
        <f t="shared" si="19092"/>
        <v>0</v>
      </c>
      <c r="N9430" t="b">
        <f t="shared" ref="N9430" si="19131">AND(MIN($F9428,$F9429,$F9430)=$F9430,MAX($H9428,$H9429,$H9430)=$H9430)</f>
        <v>0</v>
      </c>
      <c r="O9430" t="b">
        <f t="shared" ref="O9430" si="19132">AND(NOT(N9428),NOT(N9429),N9430)</f>
        <v>0</v>
      </c>
    </row>
    <row r="9431" spans="1:15" x14ac:dyDescent="0.25">
      <c r="A9431" t="s">
        <v>13</v>
      </c>
      <c r="B9431" t="s">
        <v>17</v>
      </c>
      <c r="C9431">
        <v>14</v>
      </c>
      <c r="D9431">
        <v>25</v>
      </c>
      <c r="E9431" t="b">
        <v>0</v>
      </c>
      <c r="F9431">
        <v>9.5000000000000001E-2</v>
      </c>
      <c r="G9431">
        <v>256</v>
      </c>
      <c r="H9431">
        <v>256</v>
      </c>
      <c r="I9431">
        <v>1968</v>
      </c>
      <c r="J9431">
        <v>1215</v>
      </c>
      <c r="K9431">
        <v>351</v>
      </c>
      <c r="L9431">
        <v>16</v>
      </c>
      <c r="M9431">
        <f t="shared" si="19092"/>
        <v>0</v>
      </c>
      <c r="N9431" t="b">
        <f t="shared" ref="N9431" si="19133">AND(MIN($F9431,$F9432,$F9433)=$F9431,MAX($H9431,$H9432,$H9433)=$H9431)</f>
        <v>1</v>
      </c>
      <c r="O9431" t="b">
        <f t="shared" ref="O9431" si="19134">AND(N9431,NOT(N9432),NOT(N9433))</f>
        <v>1</v>
      </c>
    </row>
    <row r="9432" spans="1:15" x14ac:dyDescent="0.25">
      <c r="A9432" t="s">
        <v>15</v>
      </c>
      <c r="B9432" t="s">
        <v>17</v>
      </c>
      <c r="C9432">
        <v>14</v>
      </c>
      <c r="D9432">
        <v>25</v>
      </c>
      <c r="E9432" t="b">
        <v>1</v>
      </c>
      <c r="F9432">
        <v>10.000999999999999</v>
      </c>
      <c r="G9432">
        <v>256</v>
      </c>
      <c r="H9432">
        <v>0</v>
      </c>
      <c r="I9432">
        <v>1815837</v>
      </c>
      <c r="J9432">
        <v>1803529</v>
      </c>
      <c r="K9432">
        <v>901761</v>
      </c>
      <c r="L9432">
        <v>24</v>
      </c>
      <c r="M9432">
        <f t="shared" si="19092"/>
        <v>256</v>
      </c>
      <c r="N9432" t="b">
        <f t="shared" ref="N9432" si="19135">AND(MIN($F9431,$F9432,$F9433)=$F9432,MAX($H9431,$H9432,$H9433)=$H9432)</f>
        <v>0</v>
      </c>
      <c r="O9432" t="b">
        <f t="shared" ref="O9432" si="19136">AND(NOT(N9431),N9432,NOT(N9433))</f>
        <v>0</v>
      </c>
    </row>
    <row r="9433" spans="1:15" x14ac:dyDescent="0.25">
      <c r="A9433" t="s">
        <v>19</v>
      </c>
      <c r="B9433" t="s">
        <v>17</v>
      </c>
      <c r="C9433">
        <v>14</v>
      </c>
      <c r="D9433">
        <v>25</v>
      </c>
      <c r="E9433" t="b">
        <v>0</v>
      </c>
      <c r="F9433">
        <v>0.127</v>
      </c>
      <c r="G9433">
        <v>256</v>
      </c>
      <c r="H9433">
        <v>256</v>
      </c>
      <c r="I9433">
        <v>1968</v>
      </c>
      <c r="J9433">
        <v>1215</v>
      </c>
      <c r="K9433">
        <v>351</v>
      </c>
      <c r="L9433">
        <v>16</v>
      </c>
      <c r="M9433">
        <f t="shared" si="19092"/>
        <v>0</v>
      </c>
      <c r="N9433" t="b">
        <f t="shared" ref="N9433" si="19137">AND(MIN($F9431,$F9432,$F9433)=$F9433,MAX($H9431,$H9432,$H9433)=$H9433)</f>
        <v>0</v>
      </c>
      <c r="O9433" t="b">
        <f t="shared" ref="O9433" si="19138">AND(NOT(N9431),NOT(N9432),N9433)</f>
        <v>0</v>
      </c>
    </row>
    <row r="9434" spans="1:15" x14ac:dyDescent="0.25">
      <c r="A9434" t="s">
        <v>13</v>
      </c>
      <c r="B9434" t="s">
        <v>17</v>
      </c>
      <c r="C9434">
        <v>14</v>
      </c>
      <c r="D9434">
        <v>26</v>
      </c>
      <c r="E9434" t="b">
        <v>0</v>
      </c>
      <c r="F9434">
        <v>0.108</v>
      </c>
      <c r="G9434">
        <v>256</v>
      </c>
      <c r="H9434">
        <v>256</v>
      </c>
      <c r="I9434">
        <v>1951</v>
      </c>
      <c r="J9434">
        <v>1197</v>
      </c>
      <c r="K9434">
        <v>341</v>
      </c>
      <c r="L9434">
        <v>17</v>
      </c>
      <c r="M9434">
        <f t="shared" si="19092"/>
        <v>0</v>
      </c>
      <c r="N9434" t="b">
        <f t="shared" ref="N9434" si="19139">AND(MIN($F9434,$F9435,$F9436)=$F9434,MAX($H9434,$H9435,$H9436)=$H9434)</f>
        <v>0</v>
      </c>
      <c r="O9434" t="b">
        <f t="shared" ref="O9434" si="19140">AND(N9434,NOT(N9435),NOT(N9436))</f>
        <v>0</v>
      </c>
    </row>
    <row r="9435" spans="1:15" x14ac:dyDescent="0.25">
      <c r="A9435" t="s">
        <v>15</v>
      </c>
      <c r="B9435" t="s">
        <v>17</v>
      </c>
      <c r="C9435">
        <v>14</v>
      </c>
      <c r="D9435">
        <v>26</v>
      </c>
      <c r="E9435" t="b">
        <v>1</v>
      </c>
      <c r="F9435">
        <v>10.000999999999999</v>
      </c>
      <c r="G9435">
        <v>256</v>
      </c>
      <c r="H9435">
        <v>0</v>
      </c>
      <c r="I9435">
        <v>1794418</v>
      </c>
      <c r="J9435">
        <v>1782256</v>
      </c>
      <c r="K9435">
        <v>891124</v>
      </c>
      <c r="L9435">
        <v>26</v>
      </c>
      <c r="M9435">
        <f t="shared" si="19092"/>
        <v>256</v>
      </c>
      <c r="N9435" t="b">
        <f t="shared" ref="N9435" si="19141">AND(MIN($F9434,$F9435,$F9436)=$F9435,MAX($H9434,$H9435,$H9436)=$H9435)</f>
        <v>0</v>
      </c>
      <c r="O9435" t="b">
        <f t="shared" ref="O9435" si="19142">AND(NOT(N9434),N9435,NOT(N9436))</f>
        <v>0</v>
      </c>
    </row>
    <row r="9436" spans="1:15" x14ac:dyDescent="0.25">
      <c r="A9436" t="s">
        <v>19</v>
      </c>
      <c r="B9436" t="s">
        <v>17</v>
      </c>
      <c r="C9436">
        <v>14</v>
      </c>
      <c r="D9436">
        <v>26</v>
      </c>
      <c r="E9436" t="b">
        <v>0</v>
      </c>
      <c r="F9436">
        <v>9.8000000000000004E-2</v>
      </c>
      <c r="G9436">
        <v>256</v>
      </c>
      <c r="H9436">
        <v>256</v>
      </c>
      <c r="I9436">
        <v>1951</v>
      </c>
      <c r="J9436">
        <v>1197</v>
      </c>
      <c r="K9436">
        <v>341</v>
      </c>
      <c r="L9436">
        <v>17</v>
      </c>
      <c r="M9436">
        <f t="shared" si="19092"/>
        <v>0</v>
      </c>
      <c r="N9436" t="b">
        <f t="shared" ref="N9436" si="19143">AND(MIN($F9434,$F9435,$F9436)=$F9436,MAX($H9434,$H9435,$H9436)=$H9436)</f>
        <v>1</v>
      </c>
      <c r="O9436" t="b">
        <f t="shared" ref="O9436" si="19144">AND(NOT(N9434),NOT(N9435),N9436)</f>
        <v>1</v>
      </c>
    </row>
    <row r="9437" spans="1:15" x14ac:dyDescent="0.25">
      <c r="A9437" t="s">
        <v>13</v>
      </c>
      <c r="B9437" t="s">
        <v>17</v>
      </c>
      <c r="C9437">
        <v>14</v>
      </c>
      <c r="D9437">
        <v>27</v>
      </c>
      <c r="E9437" t="b">
        <v>0</v>
      </c>
      <c r="F9437">
        <v>8.9999999999999993E-3</v>
      </c>
      <c r="G9437">
        <v>256</v>
      </c>
      <c r="H9437">
        <v>8</v>
      </c>
      <c r="I9437">
        <v>66</v>
      </c>
      <c r="J9437">
        <v>47</v>
      </c>
      <c r="K9437">
        <v>16</v>
      </c>
      <c r="L9437">
        <v>3</v>
      </c>
      <c r="M9437">
        <f t="shared" si="19092"/>
        <v>248</v>
      </c>
      <c r="N9437" t="b">
        <f t="shared" ref="N9437" si="19145">AND(MIN($F9437,$F9438,$F9439)=$F9437,MAX($H9437,$H9438,$H9439)=$H9437)</f>
        <v>0</v>
      </c>
      <c r="O9437" t="b">
        <f t="shared" ref="O9437" si="19146">AND(N9437,NOT(N9438),NOT(N9439))</f>
        <v>0</v>
      </c>
    </row>
    <row r="9438" spans="1:15" x14ac:dyDescent="0.25">
      <c r="A9438" t="s">
        <v>15</v>
      </c>
      <c r="B9438" t="s">
        <v>17</v>
      </c>
      <c r="C9438">
        <v>14</v>
      </c>
      <c r="D9438">
        <v>27</v>
      </c>
      <c r="E9438" t="b">
        <v>0</v>
      </c>
      <c r="F9438">
        <v>4.0000000000000001E-3</v>
      </c>
      <c r="G9438">
        <v>256</v>
      </c>
      <c r="H9438">
        <v>8</v>
      </c>
      <c r="I9438">
        <v>176</v>
      </c>
      <c r="J9438">
        <v>175</v>
      </c>
      <c r="K9438">
        <v>80</v>
      </c>
      <c r="L9438">
        <v>9</v>
      </c>
      <c r="M9438">
        <f t="shared" si="19092"/>
        <v>248</v>
      </c>
      <c r="N9438" t="b">
        <f t="shared" ref="N9438" si="19147">AND(MIN($F9437,$F9438,$F9439)=$F9438,MAX($H9437,$H9438,$H9439)=$H9438)</f>
        <v>1</v>
      </c>
      <c r="O9438" t="b">
        <f t="shared" ref="O9438" si="19148">AND(NOT(N9437),N9438,NOT(N9439))</f>
        <v>1</v>
      </c>
    </row>
    <row r="9439" spans="1:15" x14ac:dyDescent="0.25">
      <c r="A9439" t="s">
        <v>19</v>
      </c>
      <c r="B9439" t="s">
        <v>17</v>
      </c>
      <c r="C9439">
        <v>14</v>
      </c>
      <c r="D9439">
        <v>27</v>
      </c>
      <c r="E9439" t="b">
        <v>0</v>
      </c>
      <c r="F9439">
        <v>7.0000000000000001E-3</v>
      </c>
      <c r="G9439">
        <v>256</v>
      </c>
      <c r="H9439">
        <v>8</v>
      </c>
      <c r="I9439">
        <v>66</v>
      </c>
      <c r="J9439">
        <v>47</v>
      </c>
      <c r="K9439">
        <v>16</v>
      </c>
      <c r="L9439">
        <v>3</v>
      </c>
      <c r="M9439">
        <f t="shared" si="19092"/>
        <v>248</v>
      </c>
      <c r="N9439" t="b">
        <f t="shared" ref="N9439" si="19149">AND(MIN($F9437,$F9438,$F9439)=$F9439,MAX($H9437,$H9438,$H9439)=$H9439)</f>
        <v>0</v>
      </c>
      <c r="O9439" t="b">
        <f t="shared" ref="O9439" si="19150">AND(NOT(N9437),NOT(N9438),N9439)</f>
        <v>0</v>
      </c>
    </row>
    <row r="9440" spans="1:15" x14ac:dyDescent="0.25">
      <c r="A9440" t="s">
        <v>13</v>
      </c>
      <c r="B9440" t="s">
        <v>17</v>
      </c>
      <c r="C9440">
        <v>14</v>
      </c>
      <c r="D9440">
        <v>28</v>
      </c>
      <c r="E9440" t="b">
        <v>0</v>
      </c>
      <c r="F9440">
        <v>8.9999999999999993E-3</v>
      </c>
      <c r="G9440">
        <v>256</v>
      </c>
      <c r="H9440">
        <v>16</v>
      </c>
      <c r="I9440">
        <v>140</v>
      </c>
      <c r="J9440">
        <v>95</v>
      </c>
      <c r="K9440">
        <v>32</v>
      </c>
      <c r="L9440">
        <v>7</v>
      </c>
      <c r="M9440">
        <f t="shared" si="19092"/>
        <v>240</v>
      </c>
      <c r="N9440" t="b">
        <f t="shared" ref="N9440" si="19151">AND(MIN($F9440,$F9441,$F9442)=$F9440,MAX($H9440,$H9441,$H9442)=$H9440)</f>
        <v>1</v>
      </c>
      <c r="O9440" t="b">
        <f t="shared" ref="O9440" si="19152">AND(N9440,NOT(N9441),NOT(N9442))</f>
        <v>1</v>
      </c>
    </row>
    <row r="9441" spans="1:15" x14ac:dyDescent="0.25">
      <c r="A9441" t="s">
        <v>15</v>
      </c>
      <c r="B9441" t="s">
        <v>17</v>
      </c>
      <c r="C9441">
        <v>14</v>
      </c>
      <c r="D9441">
        <v>28</v>
      </c>
      <c r="E9441" t="b">
        <v>0</v>
      </c>
      <c r="F9441">
        <v>1.7000000000000001E-2</v>
      </c>
      <c r="G9441">
        <v>256</v>
      </c>
      <c r="H9441">
        <v>16</v>
      </c>
      <c r="I9441">
        <v>1673</v>
      </c>
      <c r="J9441">
        <v>1661</v>
      </c>
      <c r="K9441">
        <v>815</v>
      </c>
      <c r="L9441">
        <v>10</v>
      </c>
      <c r="M9441">
        <f t="shared" si="19092"/>
        <v>240</v>
      </c>
      <c r="N9441" t="b">
        <f t="shared" ref="N9441" si="19153">AND(MIN($F9440,$F9441,$F9442)=$F9441,MAX($H9440,$H9441,$H9442)=$H9441)</f>
        <v>0</v>
      </c>
      <c r="O9441" t="b">
        <f t="shared" ref="O9441" si="19154">AND(NOT(N9440),N9441,NOT(N9442))</f>
        <v>0</v>
      </c>
    </row>
    <row r="9442" spans="1:15" x14ac:dyDescent="0.25">
      <c r="A9442" t="s">
        <v>19</v>
      </c>
      <c r="B9442" t="s">
        <v>17</v>
      </c>
      <c r="C9442">
        <v>14</v>
      </c>
      <c r="D9442">
        <v>28</v>
      </c>
      <c r="E9442" t="b">
        <v>0</v>
      </c>
      <c r="F9442">
        <v>1.4E-2</v>
      </c>
      <c r="G9442">
        <v>256</v>
      </c>
      <c r="H9442">
        <v>16</v>
      </c>
      <c r="I9442">
        <v>140</v>
      </c>
      <c r="J9442">
        <v>95</v>
      </c>
      <c r="K9442">
        <v>32</v>
      </c>
      <c r="L9442">
        <v>7</v>
      </c>
      <c r="M9442">
        <f t="shared" si="19092"/>
        <v>240</v>
      </c>
      <c r="N9442" t="b">
        <f t="shared" ref="N9442" si="19155">AND(MIN($F9440,$F9441,$F9442)=$F9442,MAX($H9440,$H9441,$H9442)=$H9442)</f>
        <v>0</v>
      </c>
      <c r="O9442" t="b">
        <f t="shared" ref="O9442" si="19156">AND(NOT(N9440),NOT(N9441),N9442)</f>
        <v>0</v>
      </c>
    </row>
    <row r="9443" spans="1:15" x14ac:dyDescent="0.25">
      <c r="A9443" t="s">
        <v>13</v>
      </c>
      <c r="B9443" t="s">
        <v>17</v>
      </c>
      <c r="C9443">
        <v>14</v>
      </c>
      <c r="D9443">
        <v>29</v>
      </c>
      <c r="E9443" t="b">
        <v>0</v>
      </c>
      <c r="F9443">
        <v>1.0999999999999999E-2</v>
      </c>
      <c r="G9443">
        <v>256</v>
      </c>
      <c r="H9443">
        <v>32</v>
      </c>
      <c r="I9443">
        <v>267</v>
      </c>
      <c r="J9443">
        <v>175</v>
      </c>
      <c r="K9443">
        <v>56</v>
      </c>
      <c r="L9443">
        <v>8</v>
      </c>
      <c r="M9443">
        <f t="shared" si="19092"/>
        <v>224</v>
      </c>
      <c r="N9443" t="b">
        <f t="shared" ref="N9443" si="19157">AND(MIN($F9443,$F9444,$F9445)=$F9443,MAX($H9443,$H9444,$H9445)=$H9443)</f>
        <v>1</v>
      </c>
      <c r="O9443" t="b">
        <f t="shared" ref="O9443" si="19158">AND(N9443,NOT(N9444),NOT(N9445))</f>
        <v>1</v>
      </c>
    </row>
    <row r="9444" spans="1:15" x14ac:dyDescent="0.25">
      <c r="A9444" t="s">
        <v>15</v>
      </c>
      <c r="B9444" t="s">
        <v>17</v>
      </c>
      <c r="C9444">
        <v>14</v>
      </c>
      <c r="D9444">
        <v>29</v>
      </c>
      <c r="E9444" t="b">
        <v>0</v>
      </c>
      <c r="F9444">
        <v>9.6000000000000002E-2</v>
      </c>
      <c r="G9444">
        <v>256</v>
      </c>
      <c r="H9444">
        <v>32</v>
      </c>
      <c r="I9444">
        <v>16528</v>
      </c>
      <c r="J9444">
        <v>16423</v>
      </c>
      <c r="K9444">
        <v>8180</v>
      </c>
      <c r="L9444">
        <v>13</v>
      </c>
      <c r="M9444">
        <f t="shared" si="19092"/>
        <v>224</v>
      </c>
      <c r="N9444" t="b">
        <f t="shared" ref="N9444" si="19159">AND(MIN($F9443,$F9444,$F9445)=$F9444,MAX($H9443,$H9444,$H9445)=$H9444)</f>
        <v>0</v>
      </c>
      <c r="O9444" t="b">
        <f t="shared" ref="O9444" si="19160">AND(NOT(N9443),N9444,NOT(N9445))</f>
        <v>0</v>
      </c>
    </row>
    <row r="9445" spans="1:15" x14ac:dyDescent="0.25">
      <c r="A9445" t="s">
        <v>19</v>
      </c>
      <c r="B9445" t="s">
        <v>17</v>
      </c>
      <c r="C9445">
        <v>14</v>
      </c>
      <c r="D9445">
        <v>29</v>
      </c>
      <c r="E9445" t="b">
        <v>0</v>
      </c>
      <c r="F9445">
        <v>1.2E-2</v>
      </c>
      <c r="G9445">
        <v>256</v>
      </c>
      <c r="H9445">
        <v>32</v>
      </c>
      <c r="I9445">
        <v>267</v>
      </c>
      <c r="J9445">
        <v>175</v>
      </c>
      <c r="K9445">
        <v>56</v>
      </c>
      <c r="L9445">
        <v>8</v>
      </c>
      <c r="M9445">
        <f t="shared" si="19092"/>
        <v>224</v>
      </c>
      <c r="N9445" t="b">
        <f t="shared" ref="N9445" si="19161">AND(MIN($F9443,$F9444,$F9445)=$F9445,MAX($H9443,$H9444,$H9445)=$H9445)</f>
        <v>0</v>
      </c>
      <c r="O9445" t="b">
        <f t="shared" ref="O9445" si="19162">AND(NOT(N9443),NOT(N9444),N9445)</f>
        <v>0</v>
      </c>
    </row>
    <row r="9446" spans="1:15" x14ac:dyDescent="0.25">
      <c r="A9446" t="s">
        <v>13</v>
      </c>
      <c r="B9446" t="s">
        <v>17</v>
      </c>
      <c r="C9446">
        <v>14</v>
      </c>
      <c r="D9446">
        <v>2</v>
      </c>
      <c r="E9446" t="b">
        <v>0</v>
      </c>
      <c r="F9446">
        <v>0.04</v>
      </c>
      <c r="G9446">
        <v>256</v>
      </c>
      <c r="H9446">
        <v>161</v>
      </c>
      <c r="I9446">
        <v>843</v>
      </c>
      <c r="J9446">
        <v>393</v>
      </c>
      <c r="K9446">
        <v>36</v>
      </c>
      <c r="L9446">
        <v>8</v>
      </c>
      <c r="M9446">
        <f t="shared" si="19092"/>
        <v>95</v>
      </c>
      <c r="N9446" t="b">
        <f t="shared" ref="N9446" si="19163">AND(MIN($F9446,$F9447,$F9448)=$F9446,MAX($H9446,$H9447,$H9448)=$H9446)</f>
        <v>1</v>
      </c>
      <c r="O9446" t="b">
        <f t="shared" ref="O9446" si="19164">AND(N9446,NOT(N9447),NOT(N9448))</f>
        <v>1</v>
      </c>
    </row>
    <row r="9447" spans="1:15" x14ac:dyDescent="0.25">
      <c r="A9447" t="s">
        <v>15</v>
      </c>
      <c r="B9447" t="s">
        <v>17</v>
      </c>
      <c r="C9447">
        <v>14</v>
      </c>
      <c r="D9447">
        <v>2</v>
      </c>
      <c r="E9447" t="b">
        <v>0</v>
      </c>
      <c r="F9447">
        <v>5.0999999999999997E-2</v>
      </c>
      <c r="G9447">
        <v>256</v>
      </c>
      <c r="H9447">
        <v>161</v>
      </c>
      <c r="I9447">
        <v>2143</v>
      </c>
      <c r="J9447">
        <v>2065</v>
      </c>
      <c r="K9447">
        <v>872</v>
      </c>
      <c r="L9447">
        <v>9</v>
      </c>
      <c r="M9447">
        <f t="shared" si="19092"/>
        <v>95</v>
      </c>
      <c r="N9447" t="b">
        <f t="shared" ref="N9447" si="19165">AND(MIN($F9446,$F9447,$F9448)=$F9447,MAX($H9446,$H9447,$H9448)=$H9447)</f>
        <v>0</v>
      </c>
      <c r="O9447" t="b">
        <f t="shared" ref="O9447" si="19166">AND(NOT(N9446),N9447,NOT(N9448))</f>
        <v>0</v>
      </c>
    </row>
    <row r="9448" spans="1:15" x14ac:dyDescent="0.25">
      <c r="A9448" t="s">
        <v>19</v>
      </c>
      <c r="B9448" t="s">
        <v>17</v>
      </c>
      <c r="C9448">
        <v>14</v>
      </c>
      <c r="D9448">
        <v>2</v>
      </c>
      <c r="E9448" t="b">
        <v>0</v>
      </c>
      <c r="F9448">
        <v>4.3999999999999997E-2</v>
      </c>
      <c r="G9448">
        <v>256</v>
      </c>
      <c r="H9448">
        <v>161</v>
      </c>
      <c r="I9448">
        <v>843</v>
      </c>
      <c r="J9448">
        <v>393</v>
      </c>
      <c r="K9448">
        <v>36</v>
      </c>
      <c r="L9448">
        <v>8</v>
      </c>
      <c r="M9448">
        <f t="shared" si="19092"/>
        <v>95</v>
      </c>
      <c r="N9448" t="b">
        <f t="shared" ref="N9448" si="19167">AND(MIN($F9446,$F9447,$F9448)=$F9448,MAX($H9446,$H9447,$H9448)=$H9448)</f>
        <v>0</v>
      </c>
      <c r="O9448" t="b">
        <f t="shared" ref="O9448" si="19168">AND(NOT(N9446),NOT(N9447),N9448)</f>
        <v>0</v>
      </c>
    </row>
    <row r="9449" spans="1:15" x14ac:dyDescent="0.25">
      <c r="A9449" t="s">
        <v>13</v>
      </c>
      <c r="B9449" t="s">
        <v>17</v>
      </c>
      <c r="C9449">
        <v>14</v>
      </c>
      <c r="D9449">
        <v>30</v>
      </c>
      <c r="E9449" t="b">
        <v>0</v>
      </c>
      <c r="F9449">
        <v>2.4E-2</v>
      </c>
      <c r="G9449">
        <v>256</v>
      </c>
      <c r="H9449">
        <v>64</v>
      </c>
      <c r="I9449">
        <v>538</v>
      </c>
      <c r="J9449">
        <v>351</v>
      </c>
      <c r="K9449">
        <v>112</v>
      </c>
      <c r="L9449">
        <v>9</v>
      </c>
      <c r="M9449">
        <f t="shared" si="19092"/>
        <v>192</v>
      </c>
      <c r="N9449" t="b">
        <f t="shared" ref="N9449" si="19169">AND(MIN($F9449,$F9450,$F9451)=$F9449,MAX($H9449,$H9450,$H9451)=$H9449)</f>
        <v>0</v>
      </c>
      <c r="O9449" t="b">
        <f t="shared" ref="O9449" si="19170">AND(N9449,NOT(N9450),NOT(N9451))</f>
        <v>0</v>
      </c>
    </row>
    <row r="9450" spans="1:15" x14ac:dyDescent="0.25">
      <c r="A9450" t="s">
        <v>15</v>
      </c>
      <c r="B9450" t="s">
        <v>17</v>
      </c>
      <c r="C9450">
        <v>14</v>
      </c>
      <c r="D9450">
        <v>30</v>
      </c>
      <c r="E9450" t="b">
        <v>0</v>
      </c>
      <c r="F9450">
        <v>0.88600000000000001</v>
      </c>
      <c r="G9450">
        <v>256</v>
      </c>
      <c r="H9450">
        <v>64</v>
      </c>
      <c r="I9450">
        <v>164858</v>
      </c>
      <c r="J9450">
        <v>163847</v>
      </c>
      <c r="K9450">
        <v>81860</v>
      </c>
      <c r="L9450">
        <v>16</v>
      </c>
      <c r="M9450">
        <f t="shared" si="19092"/>
        <v>192</v>
      </c>
      <c r="N9450" t="b">
        <f t="shared" ref="N9450" si="19171">AND(MIN($F9449,$F9450,$F9451)=$F9450,MAX($H9449,$H9450,$H9451)=$H9450)</f>
        <v>0</v>
      </c>
      <c r="O9450" t="b">
        <f t="shared" ref="O9450" si="19172">AND(NOT(N9449),N9450,NOT(N9451))</f>
        <v>0</v>
      </c>
    </row>
    <row r="9451" spans="1:15" x14ac:dyDescent="0.25">
      <c r="A9451" t="s">
        <v>19</v>
      </c>
      <c r="B9451" t="s">
        <v>17</v>
      </c>
      <c r="C9451">
        <v>14</v>
      </c>
      <c r="D9451">
        <v>30</v>
      </c>
      <c r="E9451" t="b">
        <v>0</v>
      </c>
      <c r="F9451">
        <v>2.1000000000000001E-2</v>
      </c>
      <c r="G9451">
        <v>256</v>
      </c>
      <c r="H9451">
        <v>64</v>
      </c>
      <c r="I9451">
        <v>538</v>
      </c>
      <c r="J9451">
        <v>351</v>
      </c>
      <c r="K9451">
        <v>112</v>
      </c>
      <c r="L9451">
        <v>9</v>
      </c>
      <c r="M9451">
        <f t="shared" si="19092"/>
        <v>192</v>
      </c>
      <c r="N9451" t="b">
        <f t="shared" ref="N9451" si="19173">AND(MIN($F9449,$F9450,$F9451)=$F9451,MAX($H9449,$H9450,$H9451)=$H9451)</f>
        <v>1</v>
      </c>
      <c r="O9451" t="b">
        <f t="shared" ref="O9451" si="19174">AND(NOT(N9449),NOT(N9450),N9451)</f>
        <v>1</v>
      </c>
    </row>
    <row r="9452" spans="1:15" x14ac:dyDescent="0.25">
      <c r="A9452" t="s">
        <v>13</v>
      </c>
      <c r="B9452" t="s">
        <v>17</v>
      </c>
      <c r="C9452">
        <v>14</v>
      </c>
      <c r="D9452">
        <v>31</v>
      </c>
      <c r="E9452" t="b">
        <v>0</v>
      </c>
      <c r="F9452">
        <v>5.2999999999999999E-2</v>
      </c>
      <c r="G9452">
        <v>256</v>
      </c>
      <c r="H9452">
        <v>128</v>
      </c>
      <c r="I9452">
        <v>1083</v>
      </c>
      <c r="J9452">
        <v>703</v>
      </c>
      <c r="K9452">
        <v>224</v>
      </c>
      <c r="L9452">
        <v>13</v>
      </c>
      <c r="M9452">
        <f t="shared" si="19092"/>
        <v>128</v>
      </c>
      <c r="N9452" t="b">
        <f t="shared" ref="N9452" si="19175">AND(MIN($F9452,$F9453,$F9454)=$F9452,MAX($H9452,$H9453,$H9454)=$H9452)</f>
        <v>0</v>
      </c>
      <c r="O9452" t="b">
        <f t="shared" ref="O9452" si="19176">AND(N9452,NOT(N9453),NOT(N9454))</f>
        <v>0</v>
      </c>
    </row>
    <row r="9453" spans="1:15" x14ac:dyDescent="0.25">
      <c r="A9453" t="s">
        <v>15</v>
      </c>
      <c r="B9453" t="s">
        <v>17</v>
      </c>
      <c r="C9453">
        <v>14</v>
      </c>
      <c r="D9453">
        <v>31</v>
      </c>
      <c r="E9453" t="b">
        <v>0</v>
      </c>
      <c r="F9453">
        <v>8.8170000000000002</v>
      </c>
      <c r="G9453">
        <v>256</v>
      </c>
      <c r="H9453">
        <v>128</v>
      </c>
      <c r="I9453">
        <v>1647718</v>
      </c>
      <c r="J9453">
        <v>1637695</v>
      </c>
      <c r="K9453">
        <v>818720</v>
      </c>
      <c r="L9453">
        <v>17</v>
      </c>
      <c r="M9453">
        <f t="shared" si="19092"/>
        <v>128</v>
      </c>
      <c r="N9453" t="b">
        <f t="shared" ref="N9453" si="19177">AND(MIN($F9452,$F9453,$F9454)=$F9453,MAX($H9452,$H9453,$H9454)=$H9453)</f>
        <v>0</v>
      </c>
      <c r="O9453" t="b">
        <f t="shared" ref="O9453" si="19178">AND(NOT(N9452),N9453,NOT(N9454))</f>
        <v>0</v>
      </c>
    </row>
    <row r="9454" spans="1:15" x14ac:dyDescent="0.25">
      <c r="A9454" t="s">
        <v>19</v>
      </c>
      <c r="B9454" t="s">
        <v>17</v>
      </c>
      <c r="C9454">
        <v>14</v>
      </c>
      <c r="D9454">
        <v>31</v>
      </c>
      <c r="E9454" t="b">
        <v>0</v>
      </c>
      <c r="F9454">
        <v>4.5999999999999999E-2</v>
      </c>
      <c r="G9454">
        <v>256</v>
      </c>
      <c r="H9454">
        <v>128</v>
      </c>
      <c r="I9454">
        <v>1083</v>
      </c>
      <c r="J9454">
        <v>703</v>
      </c>
      <c r="K9454">
        <v>224</v>
      </c>
      <c r="L9454">
        <v>13</v>
      </c>
      <c r="M9454">
        <f t="shared" si="19092"/>
        <v>128</v>
      </c>
      <c r="N9454" t="b">
        <f t="shared" ref="N9454" si="19179">AND(MIN($F9452,$F9453,$F9454)=$F9454,MAX($H9452,$H9453,$H9454)=$H9454)</f>
        <v>1</v>
      </c>
      <c r="O9454" t="b">
        <f t="shared" ref="O9454" si="19180">AND(NOT(N9452),NOT(N9453),N9454)</f>
        <v>1</v>
      </c>
    </row>
    <row r="9455" spans="1:15" x14ac:dyDescent="0.25">
      <c r="A9455" t="s">
        <v>13</v>
      </c>
      <c r="B9455" t="s">
        <v>17</v>
      </c>
      <c r="C9455">
        <v>14</v>
      </c>
      <c r="D9455">
        <v>32</v>
      </c>
      <c r="E9455" t="b">
        <v>0</v>
      </c>
      <c r="F9455">
        <v>0.104</v>
      </c>
      <c r="G9455">
        <v>256</v>
      </c>
      <c r="H9455">
        <v>256</v>
      </c>
      <c r="I9455">
        <v>2180</v>
      </c>
      <c r="J9455">
        <v>1407</v>
      </c>
      <c r="K9455">
        <v>448</v>
      </c>
      <c r="L9455">
        <v>17</v>
      </c>
      <c r="M9455">
        <f t="shared" si="19092"/>
        <v>0</v>
      </c>
      <c r="N9455" t="b">
        <f t="shared" ref="N9455" si="19181">AND(MIN($F9455,$F9456,$F9457)=$F9455,MAX($H9455,$H9456,$H9457)=$H9455)</f>
        <v>1</v>
      </c>
      <c r="O9455" t="b">
        <f t="shared" ref="O9455" si="19182">AND(N9455,NOT(N9456),NOT(N9457))</f>
        <v>1</v>
      </c>
    </row>
    <row r="9456" spans="1:15" x14ac:dyDescent="0.25">
      <c r="A9456" t="s">
        <v>15</v>
      </c>
      <c r="B9456" t="s">
        <v>17</v>
      </c>
      <c r="C9456">
        <v>14</v>
      </c>
      <c r="D9456">
        <v>32</v>
      </c>
      <c r="E9456" t="b">
        <v>1</v>
      </c>
      <c r="F9456">
        <v>10.000999999999999</v>
      </c>
      <c r="G9456">
        <v>256</v>
      </c>
      <c r="H9456">
        <v>0</v>
      </c>
      <c r="I9456">
        <v>1860292</v>
      </c>
      <c r="J9456">
        <v>1848996</v>
      </c>
      <c r="K9456">
        <v>924495</v>
      </c>
      <c r="L9456">
        <v>21</v>
      </c>
      <c r="M9456">
        <f t="shared" si="19092"/>
        <v>256</v>
      </c>
      <c r="N9456" t="b">
        <f t="shared" ref="N9456" si="19183">AND(MIN($F9455,$F9456,$F9457)=$F9456,MAX($H9455,$H9456,$H9457)=$H9456)</f>
        <v>0</v>
      </c>
      <c r="O9456" t="b">
        <f t="shared" ref="O9456" si="19184">AND(NOT(N9455),N9456,NOT(N9457))</f>
        <v>0</v>
      </c>
    </row>
    <row r="9457" spans="1:15" x14ac:dyDescent="0.25">
      <c r="A9457" t="s">
        <v>19</v>
      </c>
      <c r="B9457" t="s">
        <v>17</v>
      </c>
      <c r="C9457">
        <v>14</v>
      </c>
      <c r="D9457">
        <v>32</v>
      </c>
      <c r="E9457" t="b">
        <v>0</v>
      </c>
      <c r="F9457">
        <v>0.112</v>
      </c>
      <c r="G9457">
        <v>256</v>
      </c>
      <c r="H9457">
        <v>256</v>
      </c>
      <c r="I9457">
        <v>2180</v>
      </c>
      <c r="J9457">
        <v>1407</v>
      </c>
      <c r="K9457">
        <v>448</v>
      </c>
      <c r="L9457">
        <v>17</v>
      </c>
      <c r="M9457">
        <f t="shared" si="19092"/>
        <v>0</v>
      </c>
      <c r="N9457" t="b">
        <f t="shared" ref="N9457" si="19185">AND(MIN($F9455,$F9456,$F9457)=$F9457,MAX($H9455,$H9456,$H9457)=$H9457)</f>
        <v>0</v>
      </c>
      <c r="O9457" t="b">
        <f t="shared" ref="O9457" si="19186">AND(NOT(N9455),NOT(N9456),N9457)</f>
        <v>0</v>
      </c>
    </row>
    <row r="9458" spans="1:15" x14ac:dyDescent="0.25">
      <c r="A9458" t="s">
        <v>13</v>
      </c>
      <c r="B9458" t="s">
        <v>17</v>
      </c>
      <c r="C9458">
        <v>14</v>
      </c>
      <c r="D9458">
        <v>3</v>
      </c>
      <c r="E9458" t="b">
        <v>0</v>
      </c>
      <c r="F9458">
        <v>7.3999999999999996E-2</v>
      </c>
      <c r="G9458">
        <v>256</v>
      </c>
      <c r="H9458">
        <v>256</v>
      </c>
      <c r="I9458">
        <v>1355</v>
      </c>
      <c r="J9458">
        <v>633</v>
      </c>
      <c r="K9458">
        <v>59</v>
      </c>
      <c r="L9458">
        <v>9</v>
      </c>
      <c r="M9458">
        <f t="shared" si="19092"/>
        <v>0</v>
      </c>
      <c r="N9458" t="b">
        <f t="shared" ref="N9458" si="19187">AND(MIN($F9458,$F9459,$F9460)=$F9458,MAX($H9458,$H9459,$H9460)=$H9458)</f>
        <v>1</v>
      </c>
      <c r="O9458" t="b">
        <f t="shared" ref="O9458" si="19188">AND(N9458,NOT(N9459),NOT(N9460))</f>
        <v>1</v>
      </c>
    </row>
    <row r="9459" spans="1:15" x14ac:dyDescent="0.25">
      <c r="A9459" t="s">
        <v>15</v>
      </c>
      <c r="B9459" t="s">
        <v>17</v>
      </c>
      <c r="C9459">
        <v>14</v>
      </c>
      <c r="D9459">
        <v>3</v>
      </c>
      <c r="E9459" t="b">
        <v>0</v>
      </c>
      <c r="F9459">
        <v>0.10100000000000001</v>
      </c>
      <c r="G9459">
        <v>256</v>
      </c>
      <c r="H9459">
        <v>256</v>
      </c>
      <c r="I9459">
        <v>6920</v>
      </c>
      <c r="J9459">
        <v>6704</v>
      </c>
      <c r="K9459">
        <v>3094</v>
      </c>
      <c r="L9459">
        <v>11</v>
      </c>
      <c r="M9459">
        <f t="shared" si="19092"/>
        <v>0</v>
      </c>
      <c r="N9459" t="b">
        <f t="shared" ref="N9459" si="19189">AND(MIN($F9458,$F9459,$F9460)=$F9459,MAX($H9458,$H9459,$H9460)=$H9459)</f>
        <v>0</v>
      </c>
      <c r="O9459" t="b">
        <f t="shared" ref="O9459" si="19190">AND(NOT(N9458),N9459,NOT(N9460))</f>
        <v>0</v>
      </c>
    </row>
    <row r="9460" spans="1:15" x14ac:dyDescent="0.25">
      <c r="A9460" t="s">
        <v>19</v>
      </c>
      <c r="B9460" t="s">
        <v>17</v>
      </c>
      <c r="C9460">
        <v>14</v>
      </c>
      <c r="D9460">
        <v>3</v>
      </c>
      <c r="E9460" t="b">
        <v>0</v>
      </c>
      <c r="F9460">
        <v>0.10299999999999999</v>
      </c>
      <c r="G9460">
        <v>256</v>
      </c>
      <c r="H9460">
        <v>256</v>
      </c>
      <c r="I9460">
        <v>1355</v>
      </c>
      <c r="J9460">
        <v>633</v>
      </c>
      <c r="K9460">
        <v>59</v>
      </c>
      <c r="L9460">
        <v>9</v>
      </c>
      <c r="M9460">
        <f t="shared" si="19092"/>
        <v>0</v>
      </c>
      <c r="N9460" t="b">
        <f t="shared" ref="N9460" si="19191">AND(MIN($F9458,$F9459,$F9460)=$F9460,MAX($H9458,$H9459,$H9460)=$H9460)</f>
        <v>0</v>
      </c>
      <c r="O9460" t="b">
        <f t="shared" ref="O9460" si="19192">AND(NOT(N9458),NOT(N9459),N9460)</f>
        <v>0</v>
      </c>
    </row>
    <row r="9461" spans="1:15" x14ac:dyDescent="0.25">
      <c r="A9461" t="s">
        <v>13</v>
      </c>
      <c r="B9461" t="s">
        <v>17</v>
      </c>
      <c r="C9461">
        <v>14</v>
      </c>
      <c r="D9461">
        <v>4</v>
      </c>
      <c r="E9461" t="b">
        <v>0</v>
      </c>
      <c r="F9461">
        <v>0.08</v>
      </c>
      <c r="G9461">
        <v>256</v>
      </c>
      <c r="H9461">
        <v>256</v>
      </c>
      <c r="I9461">
        <v>1360</v>
      </c>
      <c r="J9461">
        <v>636</v>
      </c>
      <c r="K9461">
        <v>60</v>
      </c>
      <c r="L9461">
        <v>10</v>
      </c>
      <c r="M9461">
        <f t="shared" si="19092"/>
        <v>0</v>
      </c>
      <c r="N9461" t="b">
        <f t="shared" ref="N9461" si="19193">AND(MIN($F9461,$F9462,$F9463)=$F9461,MAX($H9461,$H9462,$H9463)=$H9461)</f>
        <v>1</v>
      </c>
      <c r="O9461" t="b">
        <f t="shared" ref="O9461" si="19194">AND(N9461,NOT(N9462),NOT(N9463))</f>
        <v>1</v>
      </c>
    </row>
    <row r="9462" spans="1:15" x14ac:dyDescent="0.25">
      <c r="A9462" t="s">
        <v>15</v>
      </c>
      <c r="B9462" t="s">
        <v>17</v>
      </c>
      <c r="C9462">
        <v>14</v>
      </c>
      <c r="D9462">
        <v>4</v>
      </c>
      <c r="E9462" t="b">
        <v>0</v>
      </c>
      <c r="F9462">
        <v>0.17799999999999999</v>
      </c>
      <c r="G9462">
        <v>256</v>
      </c>
      <c r="H9462">
        <v>256</v>
      </c>
      <c r="I9462">
        <v>19913</v>
      </c>
      <c r="J9462">
        <v>19353</v>
      </c>
      <c r="K9462">
        <v>9418</v>
      </c>
      <c r="L9462">
        <v>12</v>
      </c>
      <c r="M9462">
        <f t="shared" si="19092"/>
        <v>0</v>
      </c>
      <c r="N9462" t="b">
        <f t="shared" ref="N9462" si="19195">AND(MIN($F9461,$F9462,$F9463)=$F9462,MAX($H9461,$H9462,$H9463)=$H9462)</f>
        <v>0</v>
      </c>
      <c r="O9462" t="b">
        <f t="shared" ref="O9462" si="19196">AND(NOT(N9461),N9462,NOT(N9463))</f>
        <v>0</v>
      </c>
    </row>
    <row r="9463" spans="1:15" x14ac:dyDescent="0.25">
      <c r="A9463" t="s">
        <v>19</v>
      </c>
      <c r="B9463" t="s">
        <v>17</v>
      </c>
      <c r="C9463">
        <v>14</v>
      </c>
      <c r="D9463">
        <v>4</v>
      </c>
      <c r="E9463" t="b">
        <v>0</v>
      </c>
      <c r="F9463">
        <v>0.107</v>
      </c>
      <c r="G9463">
        <v>256</v>
      </c>
      <c r="H9463">
        <v>256</v>
      </c>
      <c r="I9463">
        <v>1360</v>
      </c>
      <c r="J9463">
        <v>636</v>
      </c>
      <c r="K9463">
        <v>60</v>
      </c>
      <c r="L9463">
        <v>10</v>
      </c>
      <c r="M9463">
        <f t="shared" si="19092"/>
        <v>0</v>
      </c>
      <c r="N9463" t="b">
        <f t="shared" ref="N9463" si="19197">AND(MIN($F9461,$F9462,$F9463)=$F9463,MAX($H9461,$H9462,$H9463)=$H9463)</f>
        <v>0</v>
      </c>
      <c r="O9463" t="b">
        <f t="shared" ref="O9463" si="19198">AND(NOT(N9461),NOT(N9462),N9463)</f>
        <v>0</v>
      </c>
    </row>
    <row r="9464" spans="1:15" x14ac:dyDescent="0.25">
      <c r="A9464" t="s">
        <v>13</v>
      </c>
      <c r="B9464" t="s">
        <v>17</v>
      </c>
      <c r="C9464">
        <v>14</v>
      </c>
      <c r="D9464">
        <v>5</v>
      </c>
      <c r="E9464" t="b">
        <v>0</v>
      </c>
      <c r="F9464">
        <v>7.6999999999999999E-2</v>
      </c>
      <c r="G9464">
        <v>256</v>
      </c>
      <c r="H9464">
        <v>256</v>
      </c>
      <c r="I9464">
        <v>1362</v>
      </c>
      <c r="J9464">
        <v>637</v>
      </c>
      <c r="K9464">
        <v>60</v>
      </c>
      <c r="L9464">
        <v>11</v>
      </c>
      <c r="M9464">
        <f t="shared" si="19092"/>
        <v>0</v>
      </c>
      <c r="N9464" t="b">
        <f t="shared" ref="N9464" si="19199">AND(MIN($F9464,$F9465,$F9466)=$F9464,MAX($H9464,$H9465,$H9466)=$H9464)</f>
        <v>1</v>
      </c>
      <c r="O9464" t="b">
        <f t="shared" ref="O9464" si="19200">AND(N9464,NOT(N9465),NOT(N9466))</f>
        <v>1</v>
      </c>
    </row>
    <row r="9465" spans="1:15" x14ac:dyDescent="0.25">
      <c r="A9465" t="s">
        <v>15</v>
      </c>
      <c r="B9465" t="s">
        <v>17</v>
      </c>
      <c r="C9465">
        <v>14</v>
      </c>
      <c r="D9465">
        <v>5</v>
      </c>
      <c r="E9465" t="b">
        <v>0</v>
      </c>
      <c r="F9465">
        <v>0.68400000000000005</v>
      </c>
      <c r="G9465">
        <v>256</v>
      </c>
      <c r="H9465">
        <v>256</v>
      </c>
      <c r="I9465">
        <v>108454</v>
      </c>
      <c r="J9465">
        <v>105492</v>
      </c>
      <c r="K9465">
        <v>52487</v>
      </c>
      <c r="L9465">
        <v>16</v>
      </c>
      <c r="M9465">
        <f t="shared" si="19092"/>
        <v>0</v>
      </c>
      <c r="N9465" t="b">
        <f t="shared" ref="N9465" si="19201">AND(MIN($F9464,$F9465,$F9466)=$F9465,MAX($H9464,$H9465,$H9466)=$H9465)</f>
        <v>0</v>
      </c>
      <c r="O9465" t="b">
        <f t="shared" ref="O9465" si="19202">AND(NOT(N9464),N9465,NOT(N9466))</f>
        <v>0</v>
      </c>
    </row>
    <row r="9466" spans="1:15" x14ac:dyDescent="0.25">
      <c r="A9466" t="s">
        <v>19</v>
      </c>
      <c r="B9466" t="s">
        <v>17</v>
      </c>
      <c r="C9466">
        <v>14</v>
      </c>
      <c r="D9466">
        <v>5</v>
      </c>
      <c r="E9466" t="b">
        <v>0</v>
      </c>
      <c r="F9466">
        <v>9.5000000000000001E-2</v>
      </c>
      <c r="G9466">
        <v>256</v>
      </c>
      <c r="H9466">
        <v>256</v>
      </c>
      <c r="I9466">
        <v>1362</v>
      </c>
      <c r="J9466">
        <v>637</v>
      </c>
      <c r="K9466">
        <v>60</v>
      </c>
      <c r="L9466">
        <v>11</v>
      </c>
      <c r="M9466">
        <f t="shared" si="19092"/>
        <v>0</v>
      </c>
      <c r="N9466" t="b">
        <f t="shared" ref="N9466" si="19203">AND(MIN($F9464,$F9465,$F9466)=$F9466,MAX($H9464,$H9465,$H9466)=$H9466)</f>
        <v>0</v>
      </c>
      <c r="O9466" t="b">
        <f t="shared" ref="O9466" si="19204">AND(NOT(N9464),NOT(N9465),N9466)</f>
        <v>0</v>
      </c>
    </row>
    <row r="9467" spans="1:15" x14ac:dyDescent="0.25">
      <c r="A9467" t="s">
        <v>13</v>
      </c>
      <c r="B9467" t="s">
        <v>17</v>
      </c>
      <c r="C9467">
        <v>14</v>
      </c>
      <c r="D9467">
        <v>6</v>
      </c>
      <c r="E9467" t="b">
        <v>0</v>
      </c>
      <c r="F9467">
        <v>8.4000000000000005E-2</v>
      </c>
      <c r="G9467">
        <v>256</v>
      </c>
      <c r="H9467">
        <v>256</v>
      </c>
      <c r="I9467">
        <v>1351</v>
      </c>
      <c r="J9467">
        <v>630</v>
      </c>
      <c r="K9467">
        <v>56</v>
      </c>
      <c r="L9467">
        <v>13</v>
      </c>
      <c r="M9467">
        <f t="shared" si="19092"/>
        <v>0</v>
      </c>
      <c r="N9467" t="b">
        <f t="shared" ref="N9467" si="19205">AND(MIN($F9467,$F9468,$F9469)=$F9467,MAX($H9467,$H9468,$H9469)=$H9467)</f>
        <v>1</v>
      </c>
      <c r="O9467" t="b">
        <f t="shared" ref="O9467" si="19206">AND(N9467,NOT(N9468),NOT(N9469))</f>
        <v>1</v>
      </c>
    </row>
    <row r="9468" spans="1:15" x14ac:dyDescent="0.25">
      <c r="A9468" t="s">
        <v>15</v>
      </c>
      <c r="B9468" t="s">
        <v>17</v>
      </c>
      <c r="C9468">
        <v>14</v>
      </c>
      <c r="D9468">
        <v>6</v>
      </c>
      <c r="E9468" t="b">
        <v>0</v>
      </c>
      <c r="F9468">
        <v>3.9649999999999999</v>
      </c>
      <c r="G9468">
        <v>256</v>
      </c>
      <c r="H9468">
        <v>256</v>
      </c>
      <c r="I9468">
        <v>719857</v>
      </c>
      <c r="J9468">
        <v>700087</v>
      </c>
      <c r="K9468">
        <v>349784</v>
      </c>
      <c r="L9468">
        <v>19</v>
      </c>
      <c r="M9468">
        <f t="shared" si="19092"/>
        <v>0</v>
      </c>
      <c r="N9468" t="b">
        <f t="shared" ref="N9468" si="19207">AND(MIN($F9467,$F9468,$F9469)=$F9468,MAX($H9467,$H9468,$H9469)=$H9468)</f>
        <v>0</v>
      </c>
      <c r="O9468" t="b">
        <f t="shared" ref="O9468" si="19208">AND(NOT(N9467),N9468,NOT(N9469))</f>
        <v>0</v>
      </c>
    </row>
    <row r="9469" spans="1:15" x14ac:dyDescent="0.25">
      <c r="A9469" t="s">
        <v>19</v>
      </c>
      <c r="B9469" t="s">
        <v>17</v>
      </c>
      <c r="C9469">
        <v>14</v>
      </c>
      <c r="D9469">
        <v>6</v>
      </c>
      <c r="E9469" t="b">
        <v>0</v>
      </c>
      <c r="F9469">
        <v>0.1</v>
      </c>
      <c r="G9469">
        <v>256</v>
      </c>
      <c r="H9469">
        <v>256</v>
      </c>
      <c r="I9469">
        <v>1351</v>
      </c>
      <c r="J9469">
        <v>630</v>
      </c>
      <c r="K9469">
        <v>56</v>
      </c>
      <c r="L9469">
        <v>13</v>
      </c>
      <c r="M9469">
        <f t="shared" si="19092"/>
        <v>0</v>
      </c>
      <c r="N9469" t="b">
        <f t="shared" ref="N9469" si="19209">AND(MIN($F9467,$F9468,$F9469)=$F9469,MAX($H9467,$H9468,$H9469)=$H9469)</f>
        <v>0</v>
      </c>
      <c r="O9469" t="b">
        <f t="shared" ref="O9469" si="19210">AND(NOT(N9467),NOT(N9468),N9469)</f>
        <v>0</v>
      </c>
    </row>
    <row r="9470" spans="1:15" x14ac:dyDescent="0.25">
      <c r="A9470" t="s">
        <v>13</v>
      </c>
      <c r="B9470" t="s">
        <v>17</v>
      </c>
      <c r="C9470">
        <v>14</v>
      </c>
      <c r="D9470">
        <v>7</v>
      </c>
      <c r="E9470" t="b">
        <v>0</v>
      </c>
      <c r="F9470">
        <v>0.08</v>
      </c>
      <c r="G9470">
        <v>256</v>
      </c>
      <c r="H9470">
        <v>256</v>
      </c>
      <c r="I9470">
        <v>1362</v>
      </c>
      <c r="J9470">
        <v>635</v>
      </c>
      <c r="K9470">
        <v>58</v>
      </c>
      <c r="L9470">
        <v>13</v>
      </c>
      <c r="M9470">
        <f t="shared" si="19092"/>
        <v>0</v>
      </c>
      <c r="N9470" t="b">
        <f t="shared" ref="N9470" si="19211">AND(MIN($F9470,$F9471,$F9472)=$F9470,MAX($H9470,$H9471,$H9472)=$H9470)</f>
        <v>1</v>
      </c>
      <c r="O9470" t="b">
        <f t="shared" ref="O9470" si="19212">AND(N9470,NOT(N9471),NOT(N9472))</f>
        <v>1</v>
      </c>
    </row>
    <row r="9471" spans="1:15" x14ac:dyDescent="0.25">
      <c r="A9471" t="s">
        <v>15</v>
      </c>
      <c r="B9471" t="s">
        <v>17</v>
      </c>
      <c r="C9471">
        <v>14</v>
      </c>
      <c r="D9471">
        <v>7</v>
      </c>
      <c r="E9471" t="b">
        <v>1</v>
      </c>
      <c r="F9471">
        <v>10.000999999999999</v>
      </c>
      <c r="G9471">
        <v>256</v>
      </c>
      <c r="H9471">
        <v>0</v>
      </c>
      <c r="I9471">
        <v>1843730</v>
      </c>
      <c r="J9471">
        <v>1792984</v>
      </c>
      <c r="K9471">
        <v>896489</v>
      </c>
      <c r="L9471">
        <v>21</v>
      </c>
      <c r="M9471">
        <f t="shared" si="19092"/>
        <v>256</v>
      </c>
      <c r="N9471" t="b">
        <f t="shared" ref="N9471" si="19213">AND(MIN($F9470,$F9471,$F9472)=$F9471,MAX($H9470,$H9471,$H9472)=$H9471)</f>
        <v>0</v>
      </c>
      <c r="O9471" t="b">
        <f t="shared" ref="O9471" si="19214">AND(NOT(N9470),N9471,NOT(N9472))</f>
        <v>0</v>
      </c>
    </row>
    <row r="9472" spans="1:15" x14ac:dyDescent="0.25">
      <c r="A9472" t="s">
        <v>19</v>
      </c>
      <c r="B9472" t="s">
        <v>17</v>
      </c>
      <c r="C9472">
        <v>14</v>
      </c>
      <c r="D9472">
        <v>7</v>
      </c>
      <c r="E9472" t="b">
        <v>0</v>
      </c>
      <c r="F9472">
        <v>0.1</v>
      </c>
      <c r="G9472">
        <v>256</v>
      </c>
      <c r="H9472">
        <v>256</v>
      </c>
      <c r="I9472">
        <v>1362</v>
      </c>
      <c r="J9472">
        <v>635</v>
      </c>
      <c r="K9472">
        <v>58</v>
      </c>
      <c r="L9472">
        <v>13</v>
      </c>
      <c r="M9472">
        <f t="shared" si="19092"/>
        <v>0</v>
      </c>
      <c r="N9472" t="b">
        <f t="shared" ref="N9472" si="19215">AND(MIN($F9470,$F9471,$F9472)=$F9472,MAX($H9470,$H9471,$H9472)=$H9472)</f>
        <v>0</v>
      </c>
      <c r="O9472" t="b">
        <f t="shared" ref="O9472" si="19216">AND(NOT(N9470),NOT(N9471),N9472)</f>
        <v>0</v>
      </c>
    </row>
    <row r="9473" spans="1:15" x14ac:dyDescent="0.25">
      <c r="A9473" t="s">
        <v>13</v>
      </c>
      <c r="B9473" t="s">
        <v>17</v>
      </c>
      <c r="C9473">
        <v>14</v>
      </c>
      <c r="D9473">
        <v>8</v>
      </c>
      <c r="E9473" t="b">
        <v>0</v>
      </c>
      <c r="F9473">
        <v>8.6999999999999994E-2</v>
      </c>
      <c r="G9473">
        <v>256</v>
      </c>
      <c r="H9473">
        <v>256</v>
      </c>
      <c r="I9473">
        <v>1369</v>
      </c>
      <c r="J9473">
        <v>642</v>
      </c>
      <c r="K9473">
        <v>61</v>
      </c>
      <c r="L9473">
        <v>14</v>
      </c>
      <c r="M9473">
        <f t="shared" si="19092"/>
        <v>0</v>
      </c>
      <c r="N9473" t="b">
        <f t="shared" ref="N9473" si="19217">AND(MIN($F9473,$F9474,$F9475)=$F9473,MAX($H9473,$H9474,$H9475)=$H9473)</f>
        <v>1</v>
      </c>
      <c r="O9473" t="b">
        <f t="shared" ref="O9473" si="19218">AND(N9473,NOT(N9474),NOT(N9475))</f>
        <v>1</v>
      </c>
    </row>
    <row r="9474" spans="1:15" x14ac:dyDescent="0.25">
      <c r="A9474" t="s">
        <v>15</v>
      </c>
      <c r="B9474" t="s">
        <v>17</v>
      </c>
      <c r="C9474">
        <v>14</v>
      </c>
      <c r="D9474">
        <v>8</v>
      </c>
      <c r="E9474" t="b">
        <v>1</v>
      </c>
      <c r="F9474">
        <v>10.000999999999999</v>
      </c>
      <c r="G9474">
        <v>256</v>
      </c>
      <c r="H9474">
        <v>0</v>
      </c>
      <c r="I9474">
        <v>1833064</v>
      </c>
      <c r="J9474">
        <v>1782600</v>
      </c>
      <c r="K9474">
        <v>891296</v>
      </c>
      <c r="L9474">
        <v>21</v>
      </c>
      <c r="M9474">
        <f t="shared" si="19092"/>
        <v>256</v>
      </c>
      <c r="N9474" t="b">
        <f t="shared" ref="N9474" si="19219">AND(MIN($F9473,$F9474,$F9475)=$F9474,MAX($H9473,$H9474,$H9475)=$H9474)</f>
        <v>0</v>
      </c>
      <c r="O9474" t="b">
        <f t="shared" ref="O9474" si="19220">AND(NOT(N9473),N9474,NOT(N9475))</f>
        <v>0</v>
      </c>
    </row>
    <row r="9475" spans="1:15" x14ac:dyDescent="0.25">
      <c r="A9475" t="s">
        <v>19</v>
      </c>
      <c r="B9475" t="s">
        <v>17</v>
      </c>
      <c r="C9475">
        <v>14</v>
      </c>
      <c r="D9475">
        <v>8</v>
      </c>
      <c r="E9475" t="b">
        <v>0</v>
      </c>
      <c r="F9475">
        <v>0.112</v>
      </c>
      <c r="G9475">
        <v>256</v>
      </c>
      <c r="H9475">
        <v>256</v>
      </c>
      <c r="I9475">
        <v>1369</v>
      </c>
      <c r="J9475">
        <v>642</v>
      </c>
      <c r="K9475">
        <v>61</v>
      </c>
      <c r="L9475">
        <v>14</v>
      </c>
      <c r="M9475">
        <f t="shared" ref="M9475:M9538" si="19221">G9475-H9475</f>
        <v>0</v>
      </c>
      <c r="N9475" t="b">
        <f t="shared" ref="N9475" si="19222">AND(MIN($F9473,$F9474,$F9475)=$F9475,MAX($H9473,$H9474,$H9475)=$H9475)</f>
        <v>0</v>
      </c>
      <c r="O9475" t="b">
        <f t="shared" ref="O9475" si="19223">AND(NOT(N9473),NOT(N9474),N9475)</f>
        <v>0</v>
      </c>
    </row>
    <row r="9476" spans="1:15" x14ac:dyDescent="0.25">
      <c r="A9476" t="s">
        <v>13</v>
      </c>
      <c r="B9476" t="s">
        <v>17</v>
      </c>
      <c r="C9476">
        <v>14</v>
      </c>
      <c r="D9476">
        <v>9</v>
      </c>
      <c r="E9476" t="b">
        <v>0</v>
      </c>
      <c r="F9476">
        <v>6.0000000000000001E-3</v>
      </c>
      <c r="G9476">
        <v>256</v>
      </c>
      <c r="H9476">
        <v>13</v>
      </c>
      <c r="I9476">
        <v>78</v>
      </c>
      <c r="J9476">
        <v>49</v>
      </c>
      <c r="K9476">
        <v>12</v>
      </c>
      <c r="L9476">
        <v>4</v>
      </c>
      <c r="M9476">
        <f t="shared" si="19221"/>
        <v>243</v>
      </c>
      <c r="N9476" t="b">
        <f t="shared" ref="N9476" si="19224">AND(MIN($F9476,$F9477,$F9478)=$F9476,MAX($H9476,$H9477,$H9478)=$H9476)</f>
        <v>0</v>
      </c>
      <c r="O9476" t="b">
        <f t="shared" ref="O9476" si="19225">AND(N9476,NOT(N9477),NOT(N9478))</f>
        <v>0</v>
      </c>
    </row>
    <row r="9477" spans="1:15" x14ac:dyDescent="0.25">
      <c r="A9477" t="s">
        <v>15</v>
      </c>
      <c r="B9477" t="s">
        <v>17</v>
      </c>
      <c r="C9477">
        <v>14</v>
      </c>
      <c r="D9477">
        <v>9</v>
      </c>
      <c r="E9477" t="b">
        <v>0</v>
      </c>
      <c r="F9477">
        <v>4.0000000000000001E-3</v>
      </c>
      <c r="G9477">
        <v>256</v>
      </c>
      <c r="H9477">
        <v>13</v>
      </c>
      <c r="I9477">
        <v>131</v>
      </c>
      <c r="J9477">
        <v>129</v>
      </c>
      <c r="K9477">
        <v>52</v>
      </c>
      <c r="L9477">
        <v>8</v>
      </c>
      <c r="M9477">
        <f t="shared" si="19221"/>
        <v>243</v>
      </c>
      <c r="N9477" t="b">
        <f t="shared" ref="N9477" si="19226">AND(MIN($F9476,$F9477,$F9478)=$F9477,MAX($H9476,$H9477,$H9478)=$H9477)</f>
        <v>0</v>
      </c>
      <c r="O9477" t="b">
        <f t="shared" ref="O9477" si="19227">AND(NOT(N9476),N9477,NOT(N9478))</f>
        <v>0</v>
      </c>
    </row>
    <row r="9478" spans="1:15" x14ac:dyDescent="0.25">
      <c r="A9478" t="s">
        <v>19</v>
      </c>
      <c r="B9478" t="s">
        <v>17</v>
      </c>
      <c r="C9478">
        <v>14</v>
      </c>
      <c r="D9478">
        <v>9</v>
      </c>
      <c r="E9478" t="b">
        <v>0</v>
      </c>
      <c r="F9478">
        <v>3.0000000000000001E-3</v>
      </c>
      <c r="G9478">
        <v>256</v>
      </c>
      <c r="H9478">
        <v>13</v>
      </c>
      <c r="I9478">
        <v>78</v>
      </c>
      <c r="J9478">
        <v>49</v>
      </c>
      <c r="K9478">
        <v>12</v>
      </c>
      <c r="L9478">
        <v>4</v>
      </c>
      <c r="M9478">
        <f t="shared" si="19221"/>
        <v>243</v>
      </c>
      <c r="N9478" t="b">
        <f t="shared" ref="N9478" si="19228">AND(MIN($F9476,$F9477,$F9478)=$F9478,MAX($H9476,$H9477,$H9478)=$H9478)</f>
        <v>1</v>
      </c>
      <c r="O9478" t="b">
        <f t="shared" ref="O9478" si="19229">AND(NOT(N9476),NOT(N9477),N9478)</f>
        <v>1</v>
      </c>
    </row>
    <row r="9479" spans="1:15" x14ac:dyDescent="0.25">
      <c r="A9479" t="s">
        <v>13</v>
      </c>
      <c r="B9479" t="s">
        <v>17</v>
      </c>
      <c r="C9479">
        <v>15</v>
      </c>
      <c r="D9479">
        <v>0</v>
      </c>
      <c r="E9479" t="b">
        <v>0</v>
      </c>
      <c r="F9479">
        <v>7.0000000000000001E-3</v>
      </c>
      <c r="G9479">
        <v>256</v>
      </c>
      <c r="H9479">
        <v>20</v>
      </c>
      <c r="I9479">
        <v>102</v>
      </c>
      <c r="J9479">
        <v>51</v>
      </c>
      <c r="K9479">
        <v>6</v>
      </c>
      <c r="L9479">
        <v>3</v>
      </c>
      <c r="M9479">
        <f t="shared" si="19221"/>
        <v>236</v>
      </c>
      <c r="N9479" t="b">
        <f t="shared" ref="N9479" si="19230">AND(MIN($F9479,$F9480,$F9481)=$F9479,MAX($H9479,$H9480,$H9481)=$H9479)</f>
        <v>0</v>
      </c>
      <c r="O9479" t="b">
        <f t="shared" ref="O9479" si="19231">AND(N9479,NOT(N9480),NOT(N9481))</f>
        <v>0</v>
      </c>
    </row>
    <row r="9480" spans="1:15" x14ac:dyDescent="0.25">
      <c r="A9480" t="s">
        <v>15</v>
      </c>
      <c r="B9480" t="s">
        <v>17</v>
      </c>
      <c r="C9480">
        <v>15</v>
      </c>
      <c r="D9480">
        <v>0</v>
      </c>
      <c r="E9480" t="b">
        <v>0</v>
      </c>
      <c r="F9480">
        <v>4.0000000000000001E-3</v>
      </c>
      <c r="G9480">
        <v>256</v>
      </c>
      <c r="H9480">
        <v>20</v>
      </c>
      <c r="I9480">
        <v>78</v>
      </c>
      <c r="J9480">
        <v>75</v>
      </c>
      <c r="K9480">
        <v>18</v>
      </c>
      <c r="L9480">
        <v>5</v>
      </c>
      <c r="M9480">
        <f t="shared" si="19221"/>
        <v>236</v>
      </c>
      <c r="N9480" t="b">
        <f t="shared" ref="N9480" si="19232">AND(MIN($F9479,$F9480,$F9481)=$F9480,MAX($H9479,$H9480,$H9481)=$H9480)</f>
        <v>1</v>
      </c>
      <c r="O9480" t="b">
        <f t="shared" ref="O9480" si="19233">AND(NOT(N9479),N9480,NOT(N9481))</f>
        <v>1</v>
      </c>
    </row>
    <row r="9481" spans="1:15" x14ac:dyDescent="0.25">
      <c r="A9481" t="s">
        <v>19</v>
      </c>
      <c r="B9481" t="s">
        <v>17</v>
      </c>
      <c r="C9481">
        <v>15</v>
      </c>
      <c r="D9481">
        <v>0</v>
      </c>
      <c r="E9481" t="b">
        <v>0</v>
      </c>
      <c r="F9481">
        <v>6.0000000000000001E-3</v>
      </c>
      <c r="G9481">
        <v>256</v>
      </c>
      <c r="H9481">
        <v>20</v>
      </c>
      <c r="I9481">
        <v>102</v>
      </c>
      <c r="J9481">
        <v>51</v>
      </c>
      <c r="K9481">
        <v>6</v>
      </c>
      <c r="L9481">
        <v>3</v>
      </c>
      <c r="M9481">
        <f t="shared" si="19221"/>
        <v>236</v>
      </c>
      <c r="N9481" t="b">
        <f t="shared" ref="N9481" si="19234">AND(MIN($F9479,$F9480,$F9481)=$F9481,MAX($H9479,$H9480,$H9481)=$H9481)</f>
        <v>0</v>
      </c>
      <c r="O9481" t="b">
        <f t="shared" ref="O9481" si="19235">AND(NOT(N9479),NOT(N9480),N9481)</f>
        <v>0</v>
      </c>
    </row>
    <row r="9482" spans="1:15" x14ac:dyDescent="0.25">
      <c r="A9482" t="s">
        <v>13</v>
      </c>
      <c r="B9482" t="s">
        <v>17</v>
      </c>
      <c r="C9482">
        <v>15</v>
      </c>
      <c r="D9482">
        <v>10</v>
      </c>
      <c r="E9482" t="b">
        <v>0</v>
      </c>
      <c r="F9482">
        <v>2.1000000000000001E-2</v>
      </c>
      <c r="G9482">
        <v>256</v>
      </c>
      <c r="H9482">
        <v>81</v>
      </c>
      <c r="I9482">
        <v>430</v>
      </c>
      <c r="J9482">
        <v>253</v>
      </c>
      <c r="K9482">
        <v>46</v>
      </c>
      <c r="L9482">
        <v>7</v>
      </c>
      <c r="M9482">
        <f t="shared" si="19221"/>
        <v>175</v>
      </c>
      <c r="N9482" t="b">
        <f t="shared" ref="N9482" si="19236">AND(MIN($F9482,$F9483,$F9484)=$F9482,MAX($H9482,$H9483,$H9484)=$H9482)</f>
        <v>1</v>
      </c>
      <c r="O9482" t="b">
        <f t="shared" ref="O9482" si="19237">AND(N9482,NOT(N9483),NOT(N9484))</f>
        <v>1</v>
      </c>
    </row>
    <row r="9483" spans="1:15" x14ac:dyDescent="0.25">
      <c r="A9483" t="s">
        <v>15</v>
      </c>
      <c r="B9483" t="s">
        <v>17</v>
      </c>
      <c r="C9483">
        <v>15</v>
      </c>
      <c r="D9483">
        <v>10</v>
      </c>
      <c r="E9483" t="b">
        <v>0</v>
      </c>
      <c r="F9483">
        <v>2.5999999999999999E-2</v>
      </c>
      <c r="G9483">
        <v>256</v>
      </c>
      <c r="H9483">
        <v>81</v>
      </c>
      <c r="I9483">
        <v>1431</v>
      </c>
      <c r="J9483">
        <v>1415</v>
      </c>
      <c r="K9483">
        <v>627</v>
      </c>
      <c r="L9483">
        <v>10</v>
      </c>
      <c r="M9483">
        <f t="shared" si="19221"/>
        <v>175</v>
      </c>
      <c r="N9483" t="b">
        <f t="shared" ref="N9483" si="19238">AND(MIN($F9482,$F9483,$F9484)=$F9483,MAX($H9482,$H9483,$H9484)=$H9483)</f>
        <v>0</v>
      </c>
      <c r="O9483" t="b">
        <f t="shared" ref="O9483" si="19239">AND(NOT(N9482),N9483,NOT(N9484))</f>
        <v>0</v>
      </c>
    </row>
    <row r="9484" spans="1:15" x14ac:dyDescent="0.25">
      <c r="A9484" t="s">
        <v>19</v>
      </c>
      <c r="B9484" t="s">
        <v>17</v>
      </c>
      <c r="C9484">
        <v>15</v>
      </c>
      <c r="D9484">
        <v>10</v>
      </c>
      <c r="E9484" t="b">
        <v>0</v>
      </c>
      <c r="F9484">
        <v>2.1999999999999999E-2</v>
      </c>
      <c r="G9484">
        <v>256</v>
      </c>
      <c r="H9484">
        <v>81</v>
      </c>
      <c r="I9484">
        <v>430</v>
      </c>
      <c r="J9484">
        <v>253</v>
      </c>
      <c r="K9484">
        <v>46</v>
      </c>
      <c r="L9484">
        <v>7</v>
      </c>
      <c r="M9484">
        <f t="shared" si="19221"/>
        <v>175</v>
      </c>
      <c r="N9484" t="b">
        <f t="shared" ref="N9484" si="19240">AND(MIN($F9482,$F9483,$F9484)=$F9484,MAX($H9482,$H9483,$H9484)=$H9484)</f>
        <v>0</v>
      </c>
      <c r="O9484" t="b">
        <f t="shared" ref="O9484" si="19241">AND(NOT(N9482),NOT(N9483),N9484)</f>
        <v>0</v>
      </c>
    </row>
    <row r="9485" spans="1:15" x14ac:dyDescent="0.25">
      <c r="A9485" t="s">
        <v>13</v>
      </c>
      <c r="B9485" t="s">
        <v>17</v>
      </c>
      <c r="C9485">
        <v>15</v>
      </c>
      <c r="D9485">
        <v>11</v>
      </c>
      <c r="E9485" t="b">
        <v>0</v>
      </c>
      <c r="F9485">
        <v>7.2999999999999995E-2</v>
      </c>
      <c r="G9485">
        <v>256</v>
      </c>
      <c r="H9485">
        <v>243</v>
      </c>
      <c r="I9485">
        <v>1301</v>
      </c>
      <c r="J9485">
        <v>761</v>
      </c>
      <c r="K9485">
        <v>138</v>
      </c>
      <c r="L9485">
        <v>8</v>
      </c>
      <c r="M9485">
        <f t="shared" si="19221"/>
        <v>13</v>
      </c>
      <c r="N9485" t="b">
        <f t="shared" ref="N9485" si="19242">AND(MIN($F9485,$F9486,$F9487)=$F9485,MAX($H9485,$H9486,$H9487)=$H9485)</f>
        <v>1</v>
      </c>
      <c r="O9485" t="b">
        <f t="shared" ref="O9485" si="19243">AND(N9485,NOT(N9486),NOT(N9487))</f>
        <v>1</v>
      </c>
    </row>
    <row r="9486" spans="1:15" x14ac:dyDescent="0.25">
      <c r="A9486" t="s">
        <v>15</v>
      </c>
      <c r="B9486" t="s">
        <v>17</v>
      </c>
      <c r="C9486">
        <v>15</v>
      </c>
      <c r="D9486">
        <v>11</v>
      </c>
      <c r="E9486" t="b">
        <v>0</v>
      </c>
      <c r="F9486">
        <v>0.13100000000000001</v>
      </c>
      <c r="G9486">
        <v>256</v>
      </c>
      <c r="H9486">
        <v>243</v>
      </c>
      <c r="I9486">
        <v>12127</v>
      </c>
      <c r="J9486">
        <v>12023</v>
      </c>
      <c r="K9486">
        <v>5769</v>
      </c>
      <c r="L9486">
        <v>13</v>
      </c>
      <c r="M9486">
        <f t="shared" si="19221"/>
        <v>13</v>
      </c>
      <c r="N9486" t="b">
        <f t="shared" ref="N9486" si="19244">AND(MIN($F9485,$F9486,$F9487)=$F9486,MAX($H9485,$H9486,$H9487)=$H9486)</f>
        <v>0</v>
      </c>
      <c r="O9486" t="b">
        <f t="shared" ref="O9486" si="19245">AND(NOT(N9485),N9486,NOT(N9487))</f>
        <v>0</v>
      </c>
    </row>
    <row r="9487" spans="1:15" x14ac:dyDescent="0.25">
      <c r="A9487" t="s">
        <v>19</v>
      </c>
      <c r="B9487" t="s">
        <v>17</v>
      </c>
      <c r="C9487">
        <v>15</v>
      </c>
      <c r="D9487">
        <v>11</v>
      </c>
      <c r="E9487" t="b">
        <v>0</v>
      </c>
      <c r="F9487">
        <v>8.1000000000000003E-2</v>
      </c>
      <c r="G9487">
        <v>256</v>
      </c>
      <c r="H9487">
        <v>243</v>
      </c>
      <c r="I9487">
        <v>1301</v>
      </c>
      <c r="J9487">
        <v>761</v>
      </c>
      <c r="K9487">
        <v>138</v>
      </c>
      <c r="L9487">
        <v>8</v>
      </c>
      <c r="M9487">
        <f t="shared" si="19221"/>
        <v>13</v>
      </c>
      <c r="N9487" t="b">
        <f t="shared" ref="N9487" si="19246">AND(MIN($F9485,$F9486,$F9487)=$F9487,MAX($H9485,$H9486,$H9487)=$H9487)</f>
        <v>0</v>
      </c>
      <c r="O9487" t="b">
        <f t="shared" ref="O9487" si="19247">AND(NOT(N9485),NOT(N9486),N9487)</f>
        <v>0</v>
      </c>
    </row>
    <row r="9488" spans="1:15" x14ac:dyDescent="0.25">
      <c r="A9488" t="s">
        <v>13</v>
      </c>
      <c r="B9488" t="s">
        <v>17</v>
      </c>
      <c r="C9488">
        <v>15</v>
      </c>
      <c r="D9488">
        <v>12</v>
      </c>
      <c r="E9488" t="b">
        <v>0</v>
      </c>
      <c r="F9488">
        <v>9.0999999999999998E-2</v>
      </c>
      <c r="G9488">
        <v>256</v>
      </c>
      <c r="H9488">
        <v>256</v>
      </c>
      <c r="I9488">
        <v>1388</v>
      </c>
      <c r="J9488">
        <v>809</v>
      </c>
      <c r="K9488">
        <v>146</v>
      </c>
      <c r="L9488">
        <v>9</v>
      </c>
      <c r="M9488">
        <f t="shared" si="19221"/>
        <v>0</v>
      </c>
      <c r="N9488" t="b">
        <f t="shared" ref="N9488" si="19248">AND(MIN($F9488,$F9489,$F9490)=$F9488,MAX($H9488,$H9489,$H9490)=$H9488)</f>
        <v>0</v>
      </c>
      <c r="O9488" t="b">
        <f t="shared" ref="O9488" si="19249">AND(N9488,NOT(N9489),NOT(N9490))</f>
        <v>0</v>
      </c>
    </row>
    <row r="9489" spans="1:15" x14ac:dyDescent="0.25">
      <c r="A9489" t="s">
        <v>15</v>
      </c>
      <c r="B9489" t="s">
        <v>17</v>
      </c>
      <c r="C9489">
        <v>15</v>
      </c>
      <c r="D9489">
        <v>12</v>
      </c>
      <c r="E9489" t="b">
        <v>0</v>
      </c>
      <c r="F9489">
        <v>0.40600000000000003</v>
      </c>
      <c r="G9489">
        <v>256</v>
      </c>
      <c r="H9489">
        <v>256</v>
      </c>
      <c r="I9489">
        <v>60821</v>
      </c>
      <c r="J9489">
        <v>60377</v>
      </c>
      <c r="K9489">
        <v>29930</v>
      </c>
      <c r="L9489">
        <v>16</v>
      </c>
      <c r="M9489">
        <f t="shared" si="19221"/>
        <v>0</v>
      </c>
      <c r="N9489" t="b">
        <f t="shared" ref="N9489" si="19250">AND(MIN($F9488,$F9489,$F9490)=$F9489,MAX($H9488,$H9489,$H9490)=$H9489)</f>
        <v>0</v>
      </c>
      <c r="O9489" t="b">
        <f t="shared" ref="O9489" si="19251">AND(NOT(N9488),N9489,NOT(N9490))</f>
        <v>0</v>
      </c>
    </row>
    <row r="9490" spans="1:15" x14ac:dyDescent="0.25">
      <c r="A9490" t="s">
        <v>19</v>
      </c>
      <c r="B9490" t="s">
        <v>17</v>
      </c>
      <c r="C9490">
        <v>15</v>
      </c>
      <c r="D9490">
        <v>12</v>
      </c>
      <c r="E9490" t="b">
        <v>0</v>
      </c>
      <c r="F9490">
        <v>0.09</v>
      </c>
      <c r="G9490">
        <v>256</v>
      </c>
      <c r="H9490">
        <v>256</v>
      </c>
      <c r="I9490">
        <v>1388</v>
      </c>
      <c r="J9490">
        <v>809</v>
      </c>
      <c r="K9490">
        <v>146</v>
      </c>
      <c r="L9490">
        <v>9</v>
      </c>
      <c r="M9490">
        <f t="shared" si="19221"/>
        <v>0</v>
      </c>
      <c r="N9490" t="b">
        <f t="shared" ref="N9490" si="19252">AND(MIN($F9488,$F9489,$F9490)=$F9490,MAX($H9488,$H9489,$H9490)=$H9490)</f>
        <v>1</v>
      </c>
      <c r="O9490" t="b">
        <f t="shared" ref="O9490" si="19253">AND(NOT(N9488),NOT(N9489),N9490)</f>
        <v>1</v>
      </c>
    </row>
    <row r="9491" spans="1:15" x14ac:dyDescent="0.25">
      <c r="A9491" t="s">
        <v>13</v>
      </c>
      <c r="B9491" t="s">
        <v>17</v>
      </c>
      <c r="C9491">
        <v>15</v>
      </c>
      <c r="D9491">
        <v>13</v>
      </c>
      <c r="E9491" t="b">
        <v>0</v>
      </c>
      <c r="F9491">
        <v>8.6999999999999994E-2</v>
      </c>
      <c r="G9491">
        <v>256</v>
      </c>
      <c r="H9491">
        <v>256</v>
      </c>
      <c r="I9491">
        <v>1381</v>
      </c>
      <c r="J9491">
        <v>798</v>
      </c>
      <c r="K9491">
        <v>140</v>
      </c>
      <c r="L9491">
        <v>11</v>
      </c>
      <c r="M9491">
        <f t="shared" si="19221"/>
        <v>0</v>
      </c>
      <c r="N9491" t="b">
        <f t="shared" ref="N9491" si="19254">AND(MIN($F9491,$F9492,$F9493)=$F9491,MAX($H9491,$H9492,$H9493)=$H9491)</f>
        <v>1</v>
      </c>
      <c r="O9491" t="b">
        <f t="shared" ref="O9491" si="19255">AND(N9491,NOT(N9492),NOT(N9493))</f>
        <v>1</v>
      </c>
    </row>
    <row r="9492" spans="1:15" x14ac:dyDescent="0.25">
      <c r="A9492" t="s">
        <v>15</v>
      </c>
      <c r="B9492" t="s">
        <v>17</v>
      </c>
      <c r="C9492">
        <v>15</v>
      </c>
      <c r="D9492">
        <v>13</v>
      </c>
      <c r="E9492" t="b">
        <v>0</v>
      </c>
      <c r="F9492">
        <v>1.6559999999999999</v>
      </c>
      <c r="G9492">
        <v>256</v>
      </c>
      <c r="H9492">
        <v>256</v>
      </c>
      <c r="I9492">
        <v>272233</v>
      </c>
      <c r="J9492">
        <v>270330</v>
      </c>
      <c r="K9492">
        <v>134906</v>
      </c>
      <c r="L9492">
        <v>17</v>
      </c>
      <c r="M9492">
        <f t="shared" si="19221"/>
        <v>0</v>
      </c>
      <c r="N9492" t="b">
        <f t="shared" ref="N9492" si="19256">AND(MIN($F9491,$F9492,$F9493)=$F9492,MAX($H9491,$H9492,$H9493)=$H9492)</f>
        <v>0</v>
      </c>
      <c r="O9492" t="b">
        <f t="shared" ref="O9492" si="19257">AND(NOT(N9491),N9492,NOT(N9493))</f>
        <v>0</v>
      </c>
    </row>
    <row r="9493" spans="1:15" x14ac:dyDescent="0.25">
      <c r="A9493" t="s">
        <v>19</v>
      </c>
      <c r="B9493" t="s">
        <v>17</v>
      </c>
      <c r="C9493">
        <v>15</v>
      </c>
      <c r="D9493">
        <v>13</v>
      </c>
      <c r="E9493" t="b">
        <v>0</v>
      </c>
      <c r="F9493">
        <v>9.9000000000000005E-2</v>
      </c>
      <c r="G9493">
        <v>256</v>
      </c>
      <c r="H9493">
        <v>256</v>
      </c>
      <c r="I9493">
        <v>1381</v>
      </c>
      <c r="J9493">
        <v>798</v>
      </c>
      <c r="K9493">
        <v>140</v>
      </c>
      <c r="L9493">
        <v>11</v>
      </c>
      <c r="M9493">
        <f t="shared" si="19221"/>
        <v>0</v>
      </c>
      <c r="N9493" t="b">
        <f t="shared" ref="N9493" si="19258">AND(MIN($F9491,$F9492,$F9493)=$F9493,MAX($H9491,$H9492,$H9493)=$H9493)</f>
        <v>0</v>
      </c>
      <c r="O9493" t="b">
        <f t="shared" ref="O9493" si="19259">AND(NOT(N9491),NOT(N9492),N9493)</f>
        <v>0</v>
      </c>
    </row>
    <row r="9494" spans="1:15" x14ac:dyDescent="0.25">
      <c r="A9494" t="s">
        <v>13</v>
      </c>
      <c r="B9494" t="s">
        <v>17</v>
      </c>
      <c r="C9494">
        <v>15</v>
      </c>
      <c r="D9494">
        <v>14</v>
      </c>
      <c r="E9494" t="b">
        <v>0</v>
      </c>
      <c r="F9494">
        <v>0.08</v>
      </c>
      <c r="G9494">
        <v>256</v>
      </c>
      <c r="H9494">
        <v>256</v>
      </c>
      <c r="I9494">
        <v>1383</v>
      </c>
      <c r="J9494">
        <v>799</v>
      </c>
      <c r="K9494">
        <v>140</v>
      </c>
      <c r="L9494">
        <v>12</v>
      </c>
      <c r="M9494">
        <f t="shared" si="19221"/>
        <v>0</v>
      </c>
      <c r="N9494" t="b">
        <f t="shared" ref="N9494" si="19260">AND(MIN($F9494,$F9495,$F9496)=$F9494,MAX($H9494,$H9495,$H9496)=$H9494)</f>
        <v>1</v>
      </c>
      <c r="O9494" t="b">
        <f t="shared" ref="O9494" si="19261">AND(N9494,NOT(N9495),NOT(N9496))</f>
        <v>1</v>
      </c>
    </row>
    <row r="9495" spans="1:15" x14ac:dyDescent="0.25">
      <c r="A9495" t="s">
        <v>15</v>
      </c>
      <c r="B9495" t="s">
        <v>17</v>
      </c>
      <c r="C9495">
        <v>15</v>
      </c>
      <c r="D9495">
        <v>14</v>
      </c>
      <c r="E9495" t="b">
        <v>1</v>
      </c>
      <c r="F9495">
        <v>10.002000000000001</v>
      </c>
      <c r="G9495">
        <v>256</v>
      </c>
      <c r="H9495">
        <v>0</v>
      </c>
      <c r="I9495">
        <v>1791925</v>
      </c>
      <c r="J9495">
        <v>1779564</v>
      </c>
      <c r="K9495">
        <v>889779</v>
      </c>
      <c r="L9495">
        <v>21</v>
      </c>
      <c r="M9495">
        <f t="shared" si="19221"/>
        <v>256</v>
      </c>
      <c r="N9495" t="b">
        <f t="shared" ref="N9495" si="19262">AND(MIN($F9494,$F9495,$F9496)=$F9495,MAX($H9494,$H9495,$H9496)=$H9495)</f>
        <v>0</v>
      </c>
      <c r="O9495" t="b">
        <f t="shared" ref="O9495" si="19263">AND(NOT(N9494),N9495,NOT(N9496))</f>
        <v>0</v>
      </c>
    </row>
    <row r="9496" spans="1:15" x14ac:dyDescent="0.25">
      <c r="A9496" t="s">
        <v>19</v>
      </c>
      <c r="B9496" t="s">
        <v>17</v>
      </c>
      <c r="C9496">
        <v>15</v>
      </c>
      <c r="D9496">
        <v>14</v>
      </c>
      <c r="E9496" t="b">
        <v>0</v>
      </c>
      <c r="F9496">
        <v>0.108</v>
      </c>
      <c r="G9496">
        <v>256</v>
      </c>
      <c r="H9496">
        <v>256</v>
      </c>
      <c r="I9496">
        <v>1383</v>
      </c>
      <c r="J9496">
        <v>799</v>
      </c>
      <c r="K9496">
        <v>140</v>
      </c>
      <c r="L9496">
        <v>12</v>
      </c>
      <c r="M9496">
        <f t="shared" si="19221"/>
        <v>0</v>
      </c>
      <c r="N9496" t="b">
        <f t="shared" ref="N9496" si="19264">AND(MIN($F9494,$F9495,$F9496)=$F9496,MAX($H9494,$H9495,$H9496)=$H9496)</f>
        <v>0</v>
      </c>
      <c r="O9496" t="b">
        <f t="shared" ref="O9496" si="19265">AND(NOT(N9494),NOT(N9495),N9496)</f>
        <v>0</v>
      </c>
    </row>
    <row r="9497" spans="1:15" x14ac:dyDescent="0.25">
      <c r="A9497" t="s">
        <v>13</v>
      </c>
      <c r="B9497" t="s">
        <v>17</v>
      </c>
      <c r="C9497">
        <v>15</v>
      </c>
      <c r="D9497">
        <v>15</v>
      </c>
      <c r="E9497" t="b">
        <v>0</v>
      </c>
      <c r="F9497">
        <v>7.6999999999999999E-2</v>
      </c>
      <c r="G9497">
        <v>256</v>
      </c>
      <c r="H9497">
        <v>256</v>
      </c>
      <c r="I9497">
        <v>1383</v>
      </c>
      <c r="J9497">
        <v>800</v>
      </c>
      <c r="K9497">
        <v>140</v>
      </c>
      <c r="L9497">
        <v>12</v>
      </c>
      <c r="M9497">
        <f t="shared" si="19221"/>
        <v>0</v>
      </c>
      <c r="N9497" t="b">
        <f t="shared" ref="N9497" si="19266">AND(MIN($F9497,$F9498,$F9499)=$F9497,MAX($H9497,$H9498,$H9499)=$H9497)</f>
        <v>1</v>
      </c>
      <c r="O9497" t="b">
        <f t="shared" ref="O9497" si="19267">AND(N9497,NOT(N9498),NOT(N9499))</f>
        <v>1</v>
      </c>
    </row>
    <row r="9498" spans="1:15" x14ac:dyDescent="0.25">
      <c r="A9498" t="s">
        <v>15</v>
      </c>
      <c r="B9498" t="s">
        <v>17</v>
      </c>
      <c r="C9498">
        <v>15</v>
      </c>
      <c r="D9498">
        <v>15</v>
      </c>
      <c r="E9498" t="b">
        <v>1</v>
      </c>
      <c r="F9498">
        <v>10.000999999999999</v>
      </c>
      <c r="G9498">
        <v>256</v>
      </c>
      <c r="H9498">
        <v>0</v>
      </c>
      <c r="I9498">
        <v>1762141</v>
      </c>
      <c r="J9498">
        <v>1749984</v>
      </c>
      <c r="K9498">
        <v>874988</v>
      </c>
      <c r="L9498">
        <v>24</v>
      </c>
      <c r="M9498">
        <f t="shared" si="19221"/>
        <v>256</v>
      </c>
      <c r="N9498" t="b">
        <f t="shared" ref="N9498" si="19268">AND(MIN($F9497,$F9498,$F9499)=$F9498,MAX($H9497,$H9498,$H9499)=$H9498)</f>
        <v>0</v>
      </c>
      <c r="O9498" t="b">
        <f t="shared" ref="O9498" si="19269">AND(NOT(N9497),N9498,NOT(N9499))</f>
        <v>0</v>
      </c>
    </row>
    <row r="9499" spans="1:15" x14ac:dyDescent="0.25">
      <c r="A9499" t="s">
        <v>19</v>
      </c>
      <c r="B9499" t="s">
        <v>17</v>
      </c>
      <c r="C9499">
        <v>15</v>
      </c>
      <c r="D9499">
        <v>15</v>
      </c>
      <c r="E9499" t="b">
        <v>0</v>
      </c>
      <c r="F9499">
        <v>9.8000000000000004E-2</v>
      </c>
      <c r="G9499">
        <v>256</v>
      </c>
      <c r="H9499">
        <v>256</v>
      </c>
      <c r="I9499">
        <v>1383</v>
      </c>
      <c r="J9499">
        <v>800</v>
      </c>
      <c r="K9499">
        <v>140</v>
      </c>
      <c r="L9499">
        <v>12</v>
      </c>
      <c r="M9499">
        <f t="shared" si="19221"/>
        <v>0</v>
      </c>
      <c r="N9499" t="b">
        <f t="shared" ref="N9499" si="19270">AND(MIN($F9497,$F9498,$F9499)=$F9499,MAX($H9497,$H9498,$H9499)=$H9499)</f>
        <v>0</v>
      </c>
      <c r="O9499" t="b">
        <f t="shared" ref="O9499" si="19271">AND(NOT(N9497),NOT(N9498),N9499)</f>
        <v>0</v>
      </c>
    </row>
    <row r="9500" spans="1:15" x14ac:dyDescent="0.25">
      <c r="A9500" t="s">
        <v>13</v>
      </c>
      <c r="B9500" t="s">
        <v>17</v>
      </c>
      <c r="C9500">
        <v>15</v>
      </c>
      <c r="D9500">
        <v>16</v>
      </c>
      <c r="E9500" t="b">
        <v>0</v>
      </c>
      <c r="F9500">
        <v>8.6999999999999994E-2</v>
      </c>
      <c r="G9500">
        <v>256</v>
      </c>
      <c r="H9500">
        <v>256</v>
      </c>
      <c r="I9500">
        <v>1393</v>
      </c>
      <c r="J9500">
        <v>809</v>
      </c>
      <c r="K9500">
        <v>144</v>
      </c>
      <c r="L9500">
        <v>13</v>
      </c>
      <c r="M9500">
        <f t="shared" si="19221"/>
        <v>0</v>
      </c>
      <c r="N9500" t="b">
        <f t="shared" ref="N9500" si="19272">AND(MIN($F9500,$F9501,$F9502)=$F9500,MAX($H9500,$H9501,$H9502)=$H9500)</f>
        <v>1</v>
      </c>
      <c r="O9500" t="b">
        <f t="shared" ref="O9500" si="19273">AND(N9500,NOT(N9501),NOT(N9502))</f>
        <v>1</v>
      </c>
    </row>
    <row r="9501" spans="1:15" x14ac:dyDescent="0.25">
      <c r="A9501" t="s">
        <v>15</v>
      </c>
      <c r="B9501" t="s">
        <v>17</v>
      </c>
      <c r="C9501">
        <v>15</v>
      </c>
      <c r="D9501">
        <v>16</v>
      </c>
      <c r="E9501" t="b">
        <v>1</v>
      </c>
      <c r="F9501">
        <v>10.000999999999999</v>
      </c>
      <c r="G9501">
        <v>256</v>
      </c>
      <c r="H9501">
        <v>0</v>
      </c>
      <c r="I9501">
        <v>1750394</v>
      </c>
      <c r="J9501">
        <v>1738318</v>
      </c>
      <c r="K9501">
        <v>869155</v>
      </c>
      <c r="L9501">
        <v>24</v>
      </c>
      <c r="M9501">
        <f t="shared" si="19221"/>
        <v>256</v>
      </c>
      <c r="N9501" t="b">
        <f t="shared" ref="N9501" si="19274">AND(MIN($F9500,$F9501,$F9502)=$F9501,MAX($H9500,$H9501,$H9502)=$H9501)</f>
        <v>0</v>
      </c>
      <c r="O9501" t="b">
        <f t="shared" ref="O9501" si="19275">AND(NOT(N9500),N9501,NOT(N9502))</f>
        <v>0</v>
      </c>
    </row>
    <row r="9502" spans="1:15" x14ac:dyDescent="0.25">
      <c r="A9502" t="s">
        <v>19</v>
      </c>
      <c r="B9502" t="s">
        <v>17</v>
      </c>
      <c r="C9502">
        <v>15</v>
      </c>
      <c r="D9502">
        <v>16</v>
      </c>
      <c r="E9502" t="b">
        <v>0</v>
      </c>
      <c r="F9502">
        <v>9.7000000000000003E-2</v>
      </c>
      <c r="G9502">
        <v>256</v>
      </c>
      <c r="H9502">
        <v>256</v>
      </c>
      <c r="I9502">
        <v>1393</v>
      </c>
      <c r="J9502">
        <v>809</v>
      </c>
      <c r="K9502">
        <v>144</v>
      </c>
      <c r="L9502">
        <v>13</v>
      </c>
      <c r="M9502">
        <f t="shared" si="19221"/>
        <v>0</v>
      </c>
      <c r="N9502" t="b">
        <f t="shared" ref="N9502" si="19276">AND(MIN($F9500,$F9501,$F9502)=$F9502,MAX($H9500,$H9501,$H9502)=$H9502)</f>
        <v>0</v>
      </c>
      <c r="O9502" t="b">
        <f t="shared" ref="O9502" si="19277">AND(NOT(N9500),NOT(N9501),N9502)</f>
        <v>0</v>
      </c>
    </row>
    <row r="9503" spans="1:15" x14ac:dyDescent="0.25">
      <c r="A9503" t="s">
        <v>13</v>
      </c>
      <c r="B9503" t="s">
        <v>17</v>
      </c>
      <c r="C9503">
        <v>15</v>
      </c>
      <c r="D9503">
        <v>17</v>
      </c>
      <c r="E9503" t="b">
        <v>0</v>
      </c>
      <c r="F9503">
        <v>9.9000000000000005E-2</v>
      </c>
      <c r="G9503">
        <v>256</v>
      </c>
      <c r="H9503">
        <v>256</v>
      </c>
      <c r="I9503">
        <v>1392</v>
      </c>
      <c r="J9503">
        <v>806</v>
      </c>
      <c r="K9503">
        <v>142</v>
      </c>
      <c r="L9503">
        <v>15</v>
      </c>
      <c r="M9503">
        <f t="shared" si="19221"/>
        <v>0</v>
      </c>
      <c r="N9503" t="b">
        <f t="shared" ref="N9503" si="19278">AND(MIN($F9503,$F9504,$F9505)=$F9503,MAX($H9503,$H9504,$H9505)=$H9503)</f>
        <v>0</v>
      </c>
      <c r="O9503" t="b">
        <f t="shared" ref="O9503" si="19279">AND(N9503,NOT(N9504),NOT(N9505))</f>
        <v>0</v>
      </c>
    </row>
    <row r="9504" spans="1:15" x14ac:dyDescent="0.25">
      <c r="A9504" t="s">
        <v>15</v>
      </c>
      <c r="B9504" t="s">
        <v>17</v>
      </c>
      <c r="C9504">
        <v>15</v>
      </c>
      <c r="D9504">
        <v>17</v>
      </c>
      <c r="E9504" t="b">
        <v>1</v>
      </c>
      <c r="F9504">
        <v>10.002000000000001</v>
      </c>
      <c r="G9504">
        <v>256</v>
      </c>
      <c r="H9504">
        <v>0</v>
      </c>
      <c r="I9504">
        <v>1732137</v>
      </c>
      <c r="J9504">
        <v>1720186</v>
      </c>
      <c r="K9504">
        <v>860089</v>
      </c>
      <c r="L9504">
        <v>26</v>
      </c>
      <c r="M9504">
        <f t="shared" si="19221"/>
        <v>256</v>
      </c>
      <c r="N9504" t="b">
        <f t="shared" ref="N9504" si="19280">AND(MIN($F9503,$F9504,$F9505)=$F9504,MAX($H9503,$H9504,$H9505)=$H9504)</f>
        <v>0</v>
      </c>
      <c r="O9504" t="b">
        <f t="shared" ref="O9504" si="19281">AND(NOT(N9503),N9504,NOT(N9505))</f>
        <v>0</v>
      </c>
    </row>
    <row r="9505" spans="1:15" x14ac:dyDescent="0.25">
      <c r="A9505" t="s">
        <v>19</v>
      </c>
      <c r="B9505" t="s">
        <v>17</v>
      </c>
      <c r="C9505">
        <v>15</v>
      </c>
      <c r="D9505">
        <v>17</v>
      </c>
      <c r="E9505" t="b">
        <v>0</v>
      </c>
      <c r="F9505">
        <v>9.0999999999999998E-2</v>
      </c>
      <c r="G9505">
        <v>256</v>
      </c>
      <c r="H9505">
        <v>256</v>
      </c>
      <c r="I9505">
        <v>1392</v>
      </c>
      <c r="J9505">
        <v>806</v>
      </c>
      <c r="K9505">
        <v>142</v>
      </c>
      <c r="L9505">
        <v>15</v>
      </c>
      <c r="M9505">
        <f t="shared" si="19221"/>
        <v>0</v>
      </c>
      <c r="N9505" t="b">
        <f t="shared" ref="N9505" si="19282">AND(MIN($F9503,$F9504,$F9505)=$F9505,MAX($H9503,$H9504,$H9505)=$H9505)</f>
        <v>1</v>
      </c>
      <c r="O9505" t="b">
        <f t="shared" ref="O9505" si="19283">AND(NOT(N9503),NOT(N9504),N9505)</f>
        <v>1</v>
      </c>
    </row>
    <row r="9506" spans="1:15" x14ac:dyDescent="0.25">
      <c r="A9506" t="s">
        <v>13</v>
      </c>
      <c r="B9506" t="s">
        <v>17</v>
      </c>
      <c r="C9506">
        <v>15</v>
      </c>
      <c r="D9506">
        <v>18</v>
      </c>
      <c r="E9506" t="b">
        <v>0</v>
      </c>
      <c r="F9506">
        <v>4.0000000000000001E-3</v>
      </c>
      <c r="G9506">
        <v>256</v>
      </c>
      <c r="H9506">
        <v>8</v>
      </c>
      <c r="I9506">
        <v>64</v>
      </c>
      <c r="J9506">
        <v>43</v>
      </c>
      <c r="K9506">
        <v>14</v>
      </c>
      <c r="L9506">
        <v>3</v>
      </c>
      <c r="M9506">
        <f t="shared" si="19221"/>
        <v>248</v>
      </c>
      <c r="N9506" t="b">
        <f t="shared" ref="N9506" si="19284">AND(MIN($F9506,$F9507,$F9508)=$F9506,MAX($H9506,$H9507,$H9508)=$H9506)</f>
        <v>0</v>
      </c>
      <c r="O9506" t="b">
        <f t="shared" ref="O9506" si="19285">AND(N9506,NOT(N9507),NOT(N9508))</f>
        <v>0</v>
      </c>
    </row>
    <row r="9507" spans="1:15" x14ac:dyDescent="0.25">
      <c r="A9507" t="s">
        <v>15</v>
      </c>
      <c r="B9507" t="s">
        <v>17</v>
      </c>
      <c r="C9507">
        <v>15</v>
      </c>
      <c r="D9507">
        <v>18</v>
      </c>
      <c r="E9507" t="b">
        <v>0</v>
      </c>
      <c r="F9507">
        <v>2E-3</v>
      </c>
      <c r="G9507">
        <v>256</v>
      </c>
      <c r="H9507">
        <v>8</v>
      </c>
      <c r="I9507">
        <v>173</v>
      </c>
      <c r="J9507">
        <v>171</v>
      </c>
      <c r="K9507">
        <v>78</v>
      </c>
      <c r="L9507">
        <v>9</v>
      </c>
      <c r="M9507">
        <f t="shared" si="19221"/>
        <v>248</v>
      </c>
      <c r="N9507" t="b">
        <f t="shared" ref="N9507" si="19286">AND(MIN($F9506,$F9507,$F9508)=$F9507,MAX($H9506,$H9507,$H9508)=$H9507)</f>
        <v>1</v>
      </c>
      <c r="O9507" t="b">
        <f t="shared" ref="O9507" si="19287">AND(NOT(N9506),N9507,NOT(N9508))</f>
        <v>1</v>
      </c>
    </row>
    <row r="9508" spans="1:15" x14ac:dyDescent="0.25">
      <c r="A9508" t="s">
        <v>19</v>
      </c>
      <c r="B9508" t="s">
        <v>17</v>
      </c>
      <c r="C9508">
        <v>15</v>
      </c>
      <c r="D9508">
        <v>18</v>
      </c>
      <c r="E9508" t="b">
        <v>0</v>
      </c>
      <c r="F9508">
        <v>0.01</v>
      </c>
      <c r="G9508">
        <v>256</v>
      </c>
      <c r="H9508">
        <v>8</v>
      </c>
      <c r="I9508">
        <v>64</v>
      </c>
      <c r="J9508">
        <v>43</v>
      </c>
      <c r="K9508">
        <v>14</v>
      </c>
      <c r="L9508">
        <v>3</v>
      </c>
      <c r="M9508">
        <f t="shared" si="19221"/>
        <v>248</v>
      </c>
      <c r="N9508" t="b">
        <f t="shared" ref="N9508" si="19288">AND(MIN($F9506,$F9507,$F9508)=$F9508,MAX($H9506,$H9507,$H9508)=$H9508)</f>
        <v>0</v>
      </c>
      <c r="O9508" t="b">
        <f t="shared" ref="O9508" si="19289">AND(NOT(N9506),NOT(N9507),N9508)</f>
        <v>0</v>
      </c>
    </row>
    <row r="9509" spans="1:15" x14ac:dyDescent="0.25">
      <c r="A9509" t="s">
        <v>13</v>
      </c>
      <c r="B9509" t="s">
        <v>17</v>
      </c>
      <c r="C9509">
        <v>15</v>
      </c>
      <c r="D9509">
        <v>19</v>
      </c>
      <c r="E9509" t="b">
        <v>0</v>
      </c>
      <c r="F9509">
        <v>6.0000000000000001E-3</v>
      </c>
      <c r="G9509">
        <v>256</v>
      </c>
      <c r="H9509">
        <v>16</v>
      </c>
      <c r="I9509">
        <v>132</v>
      </c>
      <c r="J9509">
        <v>83</v>
      </c>
      <c r="K9509">
        <v>26</v>
      </c>
      <c r="L9509">
        <v>6</v>
      </c>
      <c r="M9509">
        <f t="shared" si="19221"/>
        <v>240</v>
      </c>
      <c r="N9509" t="b">
        <f t="shared" ref="N9509" si="19290">AND(MIN($F9509,$F9510,$F9511)=$F9509,MAX($H9509,$H9510,$H9511)=$H9509)</f>
        <v>1</v>
      </c>
      <c r="O9509" t="b">
        <f t="shared" ref="O9509" si="19291">AND(N9509,NOT(N9510),NOT(N9511))</f>
        <v>1</v>
      </c>
    </row>
    <row r="9510" spans="1:15" x14ac:dyDescent="0.25">
      <c r="A9510" t="s">
        <v>15</v>
      </c>
      <c r="B9510" t="s">
        <v>17</v>
      </c>
      <c r="C9510">
        <v>15</v>
      </c>
      <c r="D9510">
        <v>19</v>
      </c>
      <c r="E9510" t="b">
        <v>0</v>
      </c>
      <c r="F9510">
        <v>1.4E-2</v>
      </c>
      <c r="G9510">
        <v>256</v>
      </c>
      <c r="H9510">
        <v>16</v>
      </c>
      <c r="I9510">
        <v>1636</v>
      </c>
      <c r="J9510">
        <v>1623</v>
      </c>
      <c r="K9510">
        <v>796</v>
      </c>
      <c r="L9510">
        <v>10</v>
      </c>
      <c r="M9510">
        <f t="shared" si="19221"/>
        <v>240</v>
      </c>
      <c r="N9510" t="b">
        <f t="shared" ref="N9510" si="19292">AND(MIN($F9509,$F9510,$F9511)=$F9510,MAX($H9509,$H9510,$H9511)=$H9510)</f>
        <v>0</v>
      </c>
      <c r="O9510" t="b">
        <f t="shared" ref="O9510" si="19293">AND(NOT(N9509),N9510,NOT(N9511))</f>
        <v>0</v>
      </c>
    </row>
    <row r="9511" spans="1:15" x14ac:dyDescent="0.25">
      <c r="A9511" t="s">
        <v>19</v>
      </c>
      <c r="B9511" t="s">
        <v>17</v>
      </c>
      <c r="C9511">
        <v>15</v>
      </c>
      <c r="D9511">
        <v>19</v>
      </c>
      <c r="E9511" t="b">
        <v>0</v>
      </c>
      <c r="F9511">
        <v>8.0000000000000002E-3</v>
      </c>
      <c r="G9511">
        <v>256</v>
      </c>
      <c r="H9511">
        <v>16</v>
      </c>
      <c r="I9511">
        <v>132</v>
      </c>
      <c r="J9511">
        <v>83</v>
      </c>
      <c r="K9511">
        <v>26</v>
      </c>
      <c r="L9511">
        <v>6</v>
      </c>
      <c r="M9511">
        <f t="shared" si="19221"/>
        <v>240</v>
      </c>
      <c r="N9511" t="b">
        <f t="shared" ref="N9511" si="19294">AND(MIN($F9509,$F9510,$F9511)=$F9511,MAX($H9509,$H9510,$H9511)=$H9511)</f>
        <v>0</v>
      </c>
      <c r="O9511" t="b">
        <f t="shared" ref="O9511" si="19295">AND(NOT(N9509),NOT(N9510),N9511)</f>
        <v>0</v>
      </c>
    </row>
    <row r="9512" spans="1:15" x14ac:dyDescent="0.25">
      <c r="A9512" t="s">
        <v>13</v>
      </c>
      <c r="B9512" t="s">
        <v>17</v>
      </c>
      <c r="C9512">
        <v>15</v>
      </c>
      <c r="D9512">
        <v>1</v>
      </c>
      <c r="E9512" t="b">
        <v>0</v>
      </c>
      <c r="F9512">
        <v>2.5999999999999999E-2</v>
      </c>
      <c r="G9512">
        <v>256</v>
      </c>
      <c r="H9512">
        <v>72</v>
      </c>
      <c r="I9512">
        <v>371</v>
      </c>
      <c r="J9512">
        <v>173</v>
      </c>
      <c r="K9512">
        <v>15</v>
      </c>
      <c r="L9512">
        <v>6</v>
      </c>
      <c r="M9512">
        <f t="shared" si="19221"/>
        <v>184</v>
      </c>
      <c r="N9512" t="b">
        <f t="shared" ref="N9512" si="19296">AND(MIN($F9512,$F9513,$F9514)=$F9512,MAX($H9512,$H9513,$H9514)=$H9512)</f>
        <v>0</v>
      </c>
      <c r="O9512" t="b">
        <f t="shared" ref="O9512" si="19297">AND(N9512,NOT(N9513),NOT(N9514))</f>
        <v>0</v>
      </c>
    </row>
    <row r="9513" spans="1:15" x14ac:dyDescent="0.25">
      <c r="A9513" t="s">
        <v>15</v>
      </c>
      <c r="B9513" t="s">
        <v>17</v>
      </c>
      <c r="C9513">
        <v>15</v>
      </c>
      <c r="D9513">
        <v>1</v>
      </c>
      <c r="E9513" t="b">
        <v>0</v>
      </c>
      <c r="F9513">
        <v>1.7999999999999999E-2</v>
      </c>
      <c r="G9513">
        <v>256</v>
      </c>
      <c r="H9513">
        <v>72</v>
      </c>
      <c r="I9513">
        <v>445</v>
      </c>
      <c r="J9513">
        <v>425</v>
      </c>
      <c r="K9513">
        <v>141</v>
      </c>
      <c r="L9513">
        <v>6</v>
      </c>
      <c r="M9513">
        <f t="shared" si="19221"/>
        <v>184</v>
      </c>
      <c r="N9513" t="b">
        <f t="shared" ref="N9513" si="19298">AND(MIN($F9512,$F9513,$F9514)=$F9513,MAX($H9512,$H9513,$H9514)=$H9513)</f>
        <v>1</v>
      </c>
      <c r="O9513" t="b">
        <f t="shared" ref="O9513" si="19299">AND(NOT(N9512),N9513,NOT(N9514))</f>
        <v>1</v>
      </c>
    </row>
    <row r="9514" spans="1:15" x14ac:dyDescent="0.25">
      <c r="A9514" t="s">
        <v>19</v>
      </c>
      <c r="B9514" t="s">
        <v>17</v>
      </c>
      <c r="C9514">
        <v>15</v>
      </c>
      <c r="D9514">
        <v>1</v>
      </c>
      <c r="E9514" t="b">
        <v>0</v>
      </c>
      <c r="F9514">
        <v>1.9E-2</v>
      </c>
      <c r="G9514">
        <v>256</v>
      </c>
      <c r="H9514">
        <v>72</v>
      </c>
      <c r="I9514">
        <v>371</v>
      </c>
      <c r="J9514">
        <v>173</v>
      </c>
      <c r="K9514">
        <v>15</v>
      </c>
      <c r="L9514">
        <v>6</v>
      </c>
      <c r="M9514">
        <f t="shared" si="19221"/>
        <v>184</v>
      </c>
      <c r="N9514" t="b">
        <f t="shared" ref="N9514" si="19300">AND(MIN($F9512,$F9513,$F9514)=$F9514,MAX($H9512,$H9513,$H9514)=$H9514)</f>
        <v>0</v>
      </c>
      <c r="O9514" t="b">
        <f t="shared" ref="O9514" si="19301">AND(NOT(N9512),NOT(N9513),N9514)</f>
        <v>0</v>
      </c>
    </row>
    <row r="9515" spans="1:15" x14ac:dyDescent="0.25">
      <c r="A9515" t="s">
        <v>13</v>
      </c>
      <c r="B9515" t="s">
        <v>17</v>
      </c>
      <c r="C9515">
        <v>15</v>
      </c>
      <c r="D9515">
        <v>20</v>
      </c>
      <c r="E9515" t="b">
        <v>0</v>
      </c>
      <c r="F9515">
        <v>1.6E-2</v>
      </c>
      <c r="G9515">
        <v>256</v>
      </c>
      <c r="H9515">
        <v>32</v>
      </c>
      <c r="I9515">
        <v>238</v>
      </c>
      <c r="J9515">
        <v>147</v>
      </c>
      <c r="K9515">
        <v>42</v>
      </c>
      <c r="L9515">
        <v>7</v>
      </c>
      <c r="M9515">
        <f t="shared" si="19221"/>
        <v>224</v>
      </c>
      <c r="N9515" t="b">
        <f t="shared" ref="N9515" si="19302">AND(MIN($F9515,$F9516,$F9517)=$F9515,MAX($H9515,$H9516,$H9517)=$H9515)</f>
        <v>1</v>
      </c>
      <c r="O9515" t="b">
        <f t="shared" ref="O9515" si="19303">AND(N9515,NOT(N9516),NOT(N9517))</f>
        <v>0</v>
      </c>
    </row>
    <row r="9516" spans="1:15" x14ac:dyDescent="0.25">
      <c r="A9516" t="s">
        <v>15</v>
      </c>
      <c r="B9516" t="s">
        <v>17</v>
      </c>
      <c r="C9516">
        <v>15</v>
      </c>
      <c r="D9516">
        <v>20</v>
      </c>
      <c r="E9516" t="b">
        <v>0</v>
      </c>
      <c r="F9516">
        <v>9.2999999999999999E-2</v>
      </c>
      <c r="G9516">
        <v>256</v>
      </c>
      <c r="H9516">
        <v>32</v>
      </c>
      <c r="I9516">
        <v>16154</v>
      </c>
      <c r="J9516">
        <v>16047</v>
      </c>
      <c r="K9516">
        <v>7992</v>
      </c>
      <c r="L9516">
        <v>13</v>
      </c>
      <c r="M9516">
        <f t="shared" si="19221"/>
        <v>224</v>
      </c>
      <c r="N9516" t="b">
        <f t="shared" ref="N9516" si="19304">AND(MIN($F9515,$F9516,$F9517)=$F9516,MAX($H9515,$H9516,$H9517)=$H9516)</f>
        <v>0</v>
      </c>
      <c r="O9516" t="b">
        <f t="shared" ref="O9516" si="19305">AND(NOT(N9515),N9516,NOT(N9517))</f>
        <v>0</v>
      </c>
    </row>
    <row r="9517" spans="1:15" x14ac:dyDescent="0.25">
      <c r="A9517" t="s">
        <v>19</v>
      </c>
      <c r="B9517" t="s">
        <v>17</v>
      </c>
      <c r="C9517">
        <v>15</v>
      </c>
      <c r="D9517">
        <v>20</v>
      </c>
      <c r="E9517" t="b">
        <v>0</v>
      </c>
      <c r="F9517">
        <v>1.6E-2</v>
      </c>
      <c r="G9517">
        <v>256</v>
      </c>
      <c r="H9517">
        <v>32</v>
      </c>
      <c r="I9517">
        <v>238</v>
      </c>
      <c r="J9517">
        <v>147</v>
      </c>
      <c r="K9517">
        <v>42</v>
      </c>
      <c r="L9517">
        <v>7</v>
      </c>
      <c r="M9517">
        <f t="shared" si="19221"/>
        <v>224</v>
      </c>
      <c r="N9517" t="b">
        <f t="shared" ref="N9517" si="19306">AND(MIN($F9515,$F9516,$F9517)=$F9517,MAX($H9515,$H9516,$H9517)=$H9517)</f>
        <v>1</v>
      </c>
      <c r="O9517" t="b">
        <f t="shared" ref="O9517" si="19307">AND(NOT(N9515),NOT(N9516),N9517)</f>
        <v>0</v>
      </c>
    </row>
    <row r="9518" spans="1:15" x14ac:dyDescent="0.25">
      <c r="A9518" t="s">
        <v>13</v>
      </c>
      <c r="B9518" t="s">
        <v>17</v>
      </c>
      <c r="C9518">
        <v>15</v>
      </c>
      <c r="D9518">
        <v>21</v>
      </c>
      <c r="E9518" t="b">
        <v>0</v>
      </c>
      <c r="F9518">
        <v>3.4000000000000002E-2</v>
      </c>
      <c r="G9518">
        <v>256</v>
      </c>
      <c r="H9518">
        <v>64</v>
      </c>
      <c r="I9518">
        <v>492</v>
      </c>
      <c r="J9518">
        <v>307</v>
      </c>
      <c r="K9518">
        <v>90</v>
      </c>
      <c r="L9518">
        <v>8</v>
      </c>
      <c r="M9518">
        <f t="shared" si="19221"/>
        <v>192</v>
      </c>
      <c r="N9518" t="b">
        <f t="shared" ref="N9518" si="19308">AND(MIN($F9518,$F9519,$F9520)=$F9518,MAX($H9518,$H9519,$H9520)=$H9518)</f>
        <v>1</v>
      </c>
      <c r="O9518" t="b">
        <f t="shared" ref="O9518" si="19309">AND(N9518,NOT(N9519),NOT(N9520))</f>
        <v>1</v>
      </c>
    </row>
    <row r="9519" spans="1:15" x14ac:dyDescent="0.25">
      <c r="A9519" t="s">
        <v>15</v>
      </c>
      <c r="B9519" t="s">
        <v>17</v>
      </c>
      <c r="C9519">
        <v>15</v>
      </c>
      <c r="D9519">
        <v>21</v>
      </c>
      <c r="E9519" t="b">
        <v>0</v>
      </c>
      <c r="F9519">
        <v>0.878</v>
      </c>
      <c r="G9519">
        <v>256</v>
      </c>
      <c r="H9519">
        <v>64</v>
      </c>
      <c r="I9519">
        <v>161110</v>
      </c>
      <c r="J9519">
        <v>160095</v>
      </c>
      <c r="K9519">
        <v>79984</v>
      </c>
      <c r="L9519">
        <v>16</v>
      </c>
      <c r="M9519">
        <f t="shared" si="19221"/>
        <v>192</v>
      </c>
      <c r="N9519" t="b">
        <f t="shared" ref="N9519" si="19310">AND(MIN($F9518,$F9519,$F9520)=$F9519,MAX($H9518,$H9519,$H9520)=$H9519)</f>
        <v>0</v>
      </c>
      <c r="O9519" t="b">
        <f t="shared" ref="O9519" si="19311">AND(NOT(N9518),N9519,NOT(N9520))</f>
        <v>0</v>
      </c>
    </row>
    <row r="9520" spans="1:15" x14ac:dyDescent="0.25">
      <c r="A9520" t="s">
        <v>19</v>
      </c>
      <c r="B9520" t="s">
        <v>17</v>
      </c>
      <c r="C9520">
        <v>15</v>
      </c>
      <c r="D9520">
        <v>21</v>
      </c>
      <c r="E9520" t="b">
        <v>0</v>
      </c>
      <c r="F9520">
        <v>0.121</v>
      </c>
      <c r="G9520">
        <v>256</v>
      </c>
      <c r="H9520">
        <v>64</v>
      </c>
      <c r="I9520">
        <v>492</v>
      </c>
      <c r="J9520">
        <v>307</v>
      </c>
      <c r="K9520">
        <v>90</v>
      </c>
      <c r="L9520">
        <v>8</v>
      </c>
      <c r="M9520">
        <f t="shared" si="19221"/>
        <v>192</v>
      </c>
      <c r="N9520" t="b">
        <f t="shared" ref="N9520" si="19312">AND(MIN($F9518,$F9519,$F9520)=$F9520,MAX($H9518,$H9519,$H9520)=$H9520)</f>
        <v>0</v>
      </c>
      <c r="O9520" t="b">
        <f t="shared" ref="O9520" si="19313">AND(NOT(N9518),NOT(N9519),N9520)</f>
        <v>0</v>
      </c>
    </row>
    <row r="9521" spans="1:15" x14ac:dyDescent="0.25">
      <c r="A9521" t="s">
        <v>13</v>
      </c>
      <c r="B9521" t="s">
        <v>17</v>
      </c>
      <c r="C9521">
        <v>15</v>
      </c>
      <c r="D9521">
        <v>22</v>
      </c>
      <c r="E9521" t="b">
        <v>0</v>
      </c>
      <c r="F9521">
        <v>4.2999999999999997E-2</v>
      </c>
      <c r="G9521">
        <v>256</v>
      </c>
      <c r="H9521">
        <v>128</v>
      </c>
      <c r="I9521">
        <v>982</v>
      </c>
      <c r="J9521">
        <v>611</v>
      </c>
      <c r="K9521">
        <v>178</v>
      </c>
      <c r="L9521">
        <v>11</v>
      </c>
      <c r="M9521">
        <f t="shared" si="19221"/>
        <v>128</v>
      </c>
      <c r="N9521" t="b">
        <f t="shared" ref="N9521" si="19314">AND(MIN($F9521,$F9522,$F9523)=$F9521,MAX($H9521,$H9522,$H9523)=$H9521)</f>
        <v>1</v>
      </c>
      <c r="O9521" t="b">
        <f t="shared" ref="O9521" si="19315">AND(N9521,NOT(N9522),NOT(N9523))</f>
        <v>1</v>
      </c>
    </row>
    <row r="9522" spans="1:15" x14ac:dyDescent="0.25">
      <c r="A9522" t="s">
        <v>15</v>
      </c>
      <c r="B9522" t="s">
        <v>17</v>
      </c>
      <c r="C9522">
        <v>15</v>
      </c>
      <c r="D9522">
        <v>22</v>
      </c>
      <c r="E9522" t="b">
        <v>0</v>
      </c>
      <c r="F9522">
        <v>8.6649999999999991</v>
      </c>
      <c r="G9522">
        <v>256</v>
      </c>
      <c r="H9522">
        <v>128</v>
      </c>
      <c r="I9522">
        <v>1610222</v>
      </c>
      <c r="J9522">
        <v>1600191</v>
      </c>
      <c r="K9522">
        <v>799968</v>
      </c>
      <c r="L9522">
        <v>17</v>
      </c>
      <c r="M9522">
        <f t="shared" si="19221"/>
        <v>128</v>
      </c>
      <c r="N9522" t="b">
        <f t="shared" ref="N9522" si="19316">AND(MIN($F9521,$F9522,$F9523)=$F9522,MAX($H9521,$H9522,$H9523)=$H9522)</f>
        <v>0</v>
      </c>
      <c r="O9522" t="b">
        <f t="shared" ref="O9522" si="19317">AND(NOT(N9521),N9522,NOT(N9523))</f>
        <v>0</v>
      </c>
    </row>
    <row r="9523" spans="1:15" x14ac:dyDescent="0.25">
      <c r="A9523" t="s">
        <v>19</v>
      </c>
      <c r="B9523" t="s">
        <v>17</v>
      </c>
      <c r="C9523">
        <v>15</v>
      </c>
      <c r="D9523">
        <v>22</v>
      </c>
      <c r="E9523" t="b">
        <v>0</v>
      </c>
      <c r="F9523">
        <v>5.1999999999999998E-2</v>
      </c>
      <c r="G9523">
        <v>256</v>
      </c>
      <c r="H9523">
        <v>128</v>
      </c>
      <c r="I9523">
        <v>982</v>
      </c>
      <c r="J9523">
        <v>611</v>
      </c>
      <c r="K9523">
        <v>178</v>
      </c>
      <c r="L9523">
        <v>11</v>
      </c>
      <c r="M9523">
        <f t="shared" si="19221"/>
        <v>128</v>
      </c>
      <c r="N9523" t="b">
        <f t="shared" ref="N9523" si="19318">AND(MIN($F9521,$F9522,$F9523)=$F9523,MAX($H9521,$H9522,$H9523)=$H9523)</f>
        <v>0</v>
      </c>
      <c r="O9523" t="b">
        <f t="shared" ref="O9523" si="19319">AND(NOT(N9521),NOT(N9522),N9523)</f>
        <v>0</v>
      </c>
    </row>
    <row r="9524" spans="1:15" x14ac:dyDescent="0.25">
      <c r="A9524" t="s">
        <v>13</v>
      </c>
      <c r="B9524" t="s">
        <v>17</v>
      </c>
      <c r="C9524">
        <v>15</v>
      </c>
      <c r="D9524">
        <v>23</v>
      </c>
      <c r="E9524" t="b">
        <v>0</v>
      </c>
      <c r="F9524">
        <v>0.09</v>
      </c>
      <c r="G9524">
        <v>256</v>
      </c>
      <c r="H9524">
        <v>256</v>
      </c>
      <c r="I9524">
        <v>1986</v>
      </c>
      <c r="J9524">
        <v>1231</v>
      </c>
      <c r="K9524">
        <v>359</v>
      </c>
      <c r="L9524">
        <v>14</v>
      </c>
      <c r="M9524">
        <f t="shared" si="19221"/>
        <v>0</v>
      </c>
      <c r="N9524" t="b">
        <f t="shared" ref="N9524" si="19320">AND(MIN($F9524,$F9525,$F9526)=$F9524,MAX($H9524,$H9525,$H9526)=$H9524)</f>
        <v>1</v>
      </c>
      <c r="O9524" t="b">
        <f t="shared" ref="O9524" si="19321">AND(N9524,NOT(N9525),NOT(N9526))</f>
        <v>1</v>
      </c>
    </row>
    <row r="9525" spans="1:15" x14ac:dyDescent="0.25">
      <c r="A9525" t="s">
        <v>15</v>
      </c>
      <c r="B9525" t="s">
        <v>17</v>
      </c>
      <c r="C9525">
        <v>15</v>
      </c>
      <c r="D9525">
        <v>23</v>
      </c>
      <c r="E9525" t="b">
        <v>1</v>
      </c>
      <c r="F9525">
        <v>10.000999999999999</v>
      </c>
      <c r="G9525">
        <v>256</v>
      </c>
      <c r="H9525">
        <v>0</v>
      </c>
      <c r="I9525">
        <v>1860800</v>
      </c>
      <c r="J9525">
        <v>1849239</v>
      </c>
      <c r="K9525">
        <v>924616</v>
      </c>
      <c r="L9525">
        <v>21</v>
      </c>
      <c r="M9525">
        <f t="shared" si="19221"/>
        <v>256</v>
      </c>
      <c r="N9525" t="b">
        <f t="shared" ref="N9525" si="19322">AND(MIN($F9524,$F9525,$F9526)=$F9525,MAX($H9524,$H9525,$H9526)=$H9525)</f>
        <v>0</v>
      </c>
      <c r="O9525" t="b">
        <f t="shared" ref="O9525" si="19323">AND(NOT(N9524),N9525,NOT(N9526))</f>
        <v>0</v>
      </c>
    </row>
    <row r="9526" spans="1:15" x14ac:dyDescent="0.25">
      <c r="A9526" t="s">
        <v>19</v>
      </c>
      <c r="B9526" t="s">
        <v>17</v>
      </c>
      <c r="C9526">
        <v>15</v>
      </c>
      <c r="D9526">
        <v>23</v>
      </c>
      <c r="E9526" t="b">
        <v>0</v>
      </c>
      <c r="F9526">
        <v>0.107</v>
      </c>
      <c r="G9526">
        <v>256</v>
      </c>
      <c r="H9526">
        <v>256</v>
      </c>
      <c r="I9526">
        <v>1986</v>
      </c>
      <c r="J9526">
        <v>1231</v>
      </c>
      <c r="K9526">
        <v>359</v>
      </c>
      <c r="L9526">
        <v>14</v>
      </c>
      <c r="M9526">
        <f t="shared" si="19221"/>
        <v>0</v>
      </c>
      <c r="N9526" t="b">
        <f t="shared" ref="N9526" si="19324">AND(MIN($F9524,$F9525,$F9526)=$F9526,MAX($H9524,$H9525,$H9526)=$H9526)</f>
        <v>0</v>
      </c>
      <c r="O9526" t="b">
        <f t="shared" ref="O9526" si="19325">AND(NOT(N9524),NOT(N9525),N9526)</f>
        <v>0</v>
      </c>
    </row>
    <row r="9527" spans="1:15" x14ac:dyDescent="0.25">
      <c r="A9527" t="s">
        <v>13</v>
      </c>
      <c r="B9527" t="s">
        <v>17</v>
      </c>
      <c r="C9527">
        <v>15</v>
      </c>
      <c r="D9527">
        <v>24</v>
      </c>
      <c r="E9527" t="b">
        <v>0</v>
      </c>
      <c r="F9527">
        <v>0.108</v>
      </c>
      <c r="G9527">
        <v>256</v>
      </c>
      <c r="H9527">
        <v>256</v>
      </c>
      <c r="I9527">
        <v>1963</v>
      </c>
      <c r="J9527">
        <v>1213</v>
      </c>
      <c r="K9527">
        <v>350</v>
      </c>
      <c r="L9527">
        <v>15</v>
      </c>
      <c r="M9527">
        <f t="shared" si="19221"/>
        <v>0</v>
      </c>
      <c r="N9527" t="b">
        <f t="shared" ref="N9527" si="19326">AND(MIN($F9527,$F9528,$F9529)=$F9527,MAX($H9527,$H9528,$H9529)=$H9527)</f>
        <v>1</v>
      </c>
      <c r="O9527" t="b">
        <f t="shared" ref="O9527" si="19327">AND(N9527,NOT(N9528),NOT(N9529))</f>
        <v>0</v>
      </c>
    </row>
    <row r="9528" spans="1:15" x14ac:dyDescent="0.25">
      <c r="A9528" t="s">
        <v>15</v>
      </c>
      <c r="B9528" t="s">
        <v>17</v>
      </c>
      <c r="C9528">
        <v>15</v>
      </c>
      <c r="D9528">
        <v>24</v>
      </c>
      <c r="E9528" t="b">
        <v>1</v>
      </c>
      <c r="F9528">
        <v>10.000999999999999</v>
      </c>
      <c r="G9528">
        <v>256</v>
      </c>
      <c r="H9528">
        <v>0</v>
      </c>
      <c r="I9528">
        <v>1831855</v>
      </c>
      <c r="J9528">
        <v>1820473</v>
      </c>
      <c r="K9528">
        <v>910233</v>
      </c>
      <c r="L9528">
        <v>22</v>
      </c>
      <c r="M9528">
        <f t="shared" si="19221"/>
        <v>256</v>
      </c>
      <c r="N9528" t="b">
        <f t="shared" ref="N9528" si="19328">AND(MIN($F9527,$F9528,$F9529)=$F9528,MAX($H9527,$H9528,$H9529)=$H9528)</f>
        <v>0</v>
      </c>
      <c r="O9528" t="b">
        <f t="shared" ref="O9528" si="19329">AND(NOT(N9527),N9528,NOT(N9529))</f>
        <v>0</v>
      </c>
    </row>
    <row r="9529" spans="1:15" x14ac:dyDescent="0.25">
      <c r="A9529" t="s">
        <v>19</v>
      </c>
      <c r="B9529" t="s">
        <v>17</v>
      </c>
      <c r="C9529">
        <v>15</v>
      </c>
      <c r="D9529">
        <v>24</v>
      </c>
      <c r="E9529" t="b">
        <v>0</v>
      </c>
      <c r="F9529">
        <v>0.108</v>
      </c>
      <c r="G9529">
        <v>256</v>
      </c>
      <c r="H9529">
        <v>256</v>
      </c>
      <c r="I9529">
        <v>1963</v>
      </c>
      <c r="J9529">
        <v>1213</v>
      </c>
      <c r="K9529">
        <v>350</v>
      </c>
      <c r="L9529">
        <v>15</v>
      </c>
      <c r="M9529">
        <f t="shared" si="19221"/>
        <v>0</v>
      </c>
      <c r="N9529" t="b">
        <f t="shared" ref="N9529" si="19330">AND(MIN($F9527,$F9528,$F9529)=$F9529,MAX($H9527,$H9528,$H9529)=$H9529)</f>
        <v>1</v>
      </c>
      <c r="O9529" t="b">
        <f t="shared" ref="O9529" si="19331">AND(NOT(N9527),NOT(N9528),N9529)</f>
        <v>0</v>
      </c>
    </row>
    <row r="9530" spans="1:15" x14ac:dyDescent="0.25">
      <c r="A9530" t="s">
        <v>13</v>
      </c>
      <c r="B9530" t="s">
        <v>17</v>
      </c>
      <c r="C9530">
        <v>15</v>
      </c>
      <c r="D9530">
        <v>25</v>
      </c>
      <c r="E9530" t="b">
        <v>0</v>
      </c>
      <c r="F9530">
        <v>9.9000000000000005E-2</v>
      </c>
      <c r="G9530">
        <v>256</v>
      </c>
      <c r="H9530">
        <v>256</v>
      </c>
      <c r="I9530">
        <v>1986</v>
      </c>
      <c r="J9530">
        <v>1233</v>
      </c>
      <c r="K9530">
        <v>360</v>
      </c>
      <c r="L9530">
        <v>16</v>
      </c>
      <c r="M9530">
        <f t="shared" si="19221"/>
        <v>0</v>
      </c>
      <c r="N9530" t="b">
        <f t="shared" ref="N9530" si="19332">AND(MIN($F9530,$F9531,$F9532)=$F9530,MAX($H9530,$H9531,$H9532)=$H9530)</f>
        <v>0</v>
      </c>
      <c r="O9530" t="b">
        <f t="shared" ref="O9530" si="19333">AND(N9530,NOT(N9531),NOT(N9532))</f>
        <v>0</v>
      </c>
    </row>
    <row r="9531" spans="1:15" x14ac:dyDescent="0.25">
      <c r="A9531" t="s">
        <v>15</v>
      </c>
      <c r="B9531" t="s">
        <v>17</v>
      </c>
      <c r="C9531">
        <v>15</v>
      </c>
      <c r="D9531">
        <v>25</v>
      </c>
      <c r="E9531" t="b">
        <v>1</v>
      </c>
      <c r="F9531">
        <v>10.000999999999999</v>
      </c>
      <c r="G9531">
        <v>256</v>
      </c>
      <c r="H9531">
        <v>0</v>
      </c>
      <c r="I9531">
        <v>1806969</v>
      </c>
      <c r="J9531">
        <v>1795741</v>
      </c>
      <c r="K9531">
        <v>897866</v>
      </c>
      <c r="L9531">
        <v>24</v>
      </c>
      <c r="M9531">
        <f t="shared" si="19221"/>
        <v>256</v>
      </c>
      <c r="N9531" t="b">
        <f t="shared" ref="N9531" si="19334">AND(MIN($F9530,$F9531,$F9532)=$F9531,MAX($H9530,$H9531,$H9532)=$H9531)</f>
        <v>0</v>
      </c>
      <c r="O9531" t="b">
        <f t="shared" ref="O9531" si="19335">AND(NOT(N9530),N9531,NOT(N9532))</f>
        <v>0</v>
      </c>
    </row>
    <row r="9532" spans="1:15" x14ac:dyDescent="0.25">
      <c r="A9532" t="s">
        <v>19</v>
      </c>
      <c r="B9532" t="s">
        <v>17</v>
      </c>
      <c r="C9532">
        <v>15</v>
      </c>
      <c r="D9532">
        <v>25</v>
      </c>
      <c r="E9532" t="b">
        <v>0</v>
      </c>
      <c r="F9532">
        <v>9.5000000000000001E-2</v>
      </c>
      <c r="G9532">
        <v>256</v>
      </c>
      <c r="H9532">
        <v>256</v>
      </c>
      <c r="I9532">
        <v>1986</v>
      </c>
      <c r="J9532">
        <v>1233</v>
      </c>
      <c r="K9532">
        <v>360</v>
      </c>
      <c r="L9532">
        <v>16</v>
      </c>
      <c r="M9532">
        <f t="shared" si="19221"/>
        <v>0</v>
      </c>
      <c r="N9532" t="b">
        <f t="shared" ref="N9532" si="19336">AND(MIN($F9530,$F9531,$F9532)=$F9532,MAX($H9530,$H9531,$H9532)=$H9532)</f>
        <v>1</v>
      </c>
      <c r="O9532" t="b">
        <f t="shared" ref="O9532" si="19337">AND(NOT(N9530),NOT(N9531),N9532)</f>
        <v>1</v>
      </c>
    </row>
    <row r="9533" spans="1:15" x14ac:dyDescent="0.25">
      <c r="A9533" t="s">
        <v>13</v>
      </c>
      <c r="B9533" t="s">
        <v>17</v>
      </c>
      <c r="C9533">
        <v>15</v>
      </c>
      <c r="D9533">
        <v>26</v>
      </c>
      <c r="E9533" t="b">
        <v>0</v>
      </c>
      <c r="F9533">
        <v>9.7000000000000003E-2</v>
      </c>
      <c r="G9533">
        <v>256</v>
      </c>
      <c r="H9533">
        <v>256</v>
      </c>
      <c r="I9533">
        <v>1975</v>
      </c>
      <c r="J9533">
        <v>1221</v>
      </c>
      <c r="K9533">
        <v>353</v>
      </c>
      <c r="L9533">
        <v>17</v>
      </c>
      <c r="M9533">
        <f t="shared" si="19221"/>
        <v>0</v>
      </c>
      <c r="N9533" t="b">
        <f t="shared" ref="N9533" si="19338">AND(MIN($F9533,$F9534,$F9535)=$F9533,MAX($H9533,$H9534,$H9535)=$H9533)</f>
        <v>1</v>
      </c>
      <c r="O9533" t="b">
        <f t="shared" ref="O9533" si="19339">AND(N9533,NOT(N9534),NOT(N9535))</f>
        <v>1</v>
      </c>
    </row>
    <row r="9534" spans="1:15" x14ac:dyDescent="0.25">
      <c r="A9534" t="s">
        <v>15</v>
      </c>
      <c r="B9534" t="s">
        <v>17</v>
      </c>
      <c r="C9534">
        <v>15</v>
      </c>
      <c r="D9534">
        <v>26</v>
      </c>
      <c r="E9534" t="b">
        <v>1</v>
      </c>
      <c r="F9534">
        <v>10.000999999999999</v>
      </c>
      <c r="G9534">
        <v>256</v>
      </c>
      <c r="H9534">
        <v>0</v>
      </c>
      <c r="I9534">
        <v>1786956</v>
      </c>
      <c r="J9534">
        <v>1775855</v>
      </c>
      <c r="K9534">
        <v>887923</v>
      </c>
      <c r="L9534">
        <v>22</v>
      </c>
      <c r="M9534">
        <f t="shared" si="19221"/>
        <v>256</v>
      </c>
      <c r="N9534" t="b">
        <f t="shared" ref="N9534" si="19340">AND(MIN($F9533,$F9534,$F9535)=$F9534,MAX($H9533,$H9534,$H9535)=$H9534)</f>
        <v>0</v>
      </c>
      <c r="O9534" t="b">
        <f t="shared" ref="O9534" si="19341">AND(NOT(N9533),N9534,NOT(N9535))</f>
        <v>0</v>
      </c>
    </row>
    <row r="9535" spans="1:15" x14ac:dyDescent="0.25">
      <c r="A9535" t="s">
        <v>19</v>
      </c>
      <c r="B9535" t="s">
        <v>17</v>
      </c>
      <c r="C9535">
        <v>15</v>
      </c>
      <c r="D9535">
        <v>26</v>
      </c>
      <c r="E9535" t="b">
        <v>0</v>
      </c>
      <c r="F9535">
        <v>0.17499999999999999</v>
      </c>
      <c r="G9535">
        <v>256</v>
      </c>
      <c r="H9535">
        <v>256</v>
      </c>
      <c r="I9535">
        <v>1975</v>
      </c>
      <c r="J9535">
        <v>1221</v>
      </c>
      <c r="K9535">
        <v>353</v>
      </c>
      <c r="L9535">
        <v>17</v>
      </c>
      <c r="M9535">
        <f t="shared" si="19221"/>
        <v>0</v>
      </c>
      <c r="N9535" t="b">
        <f t="shared" ref="N9535" si="19342">AND(MIN($F9533,$F9534,$F9535)=$F9535,MAX($H9533,$H9534,$H9535)=$H9535)</f>
        <v>0</v>
      </c>
      <c r="O9535" t="b">
        <f t="shared" ref="O9535" si="19343">AND(NOT(N9533),NOT(N9534),N9535)</f>
        <v>0</v>
      </c>
    </row>
    <row r="9536" spans="1:15" x14ac:dyDescent="0.25">
      <c r="A9536" t="s">
        <v>13</v>
      </c>
      <c r="B9536" t="s">
        <v>17</v>
      </c>
      <c r="C9536">
        <v>15</v>
      </c>
      <c r="D9536">
        <v>27</v>
      </c>
      <c r="E9536" t="b">
        <v>0</v>
      </c>
      <c r="F9536">
        <v>8.0000000000000002E-3</v>
      </c>
      <c r="G9536">
        <v>256</v>
      </c>
      <c r="H9536">
        <v>8</v>
      </c>
      <c r="I9536">
        <v>70</v>
      </c>
      <c r="J9536">
        <v>49</v>
      </c>
      <c r="K9536">
        <v>17</v>
      </c>
      <c r="L9536">
        <v>3</v>
      </c>
      <c r="M9536">
        <f t="shared" si="19221"/>
        <v>248</v>
      </c>
      <c r="N9536" t="b">
        <f t="shared" ref="N9536" si="19344">AND(MIN($F9536,$F9537,$F9538)=$F9536,MAX($H9536,$H9537,$H9538)=$H9536)</f>
        <v>0</v>
      </c>
      <c r="O9536" t="b">
        <f t="shared" ref="O9536" si="19345">AND(N9536,NOT(N9537),NOT(N9538))</f>
        <v>0</v>
      </c>
    </row>
    <row r="9537" spans="1:15" x14ac:dyDescent="0.25">
      <c r="A9537" t="s">
        <v>15</v>
      </c>
      <c r="B9537" t="s">
        <v>17</v>
      </c>
      <c r="C9537">
        <v>15</v>
      </c>
      <c r="D9537">
        <v>27</v>
      </c>
      <c r="E9537" t="b">
        <v>0</v>
      </c>
      <c r="F9537">
        <v>6.0000000000000001E-3</v>
      </c>
      <c r="G9537">
        <v>256</v>
      </c>
      <c r="H9537">
        <v>8</v>
      </c>
      <c r="I9537">
        <v>237</v>
      </c>
      <c r="J9537">
        <v>235</v>
      </c>
      <c r="K9537">
        <v>110</v>
      </c>
      <c r="L9537">
        <v>9</v>
      </c>
      <c r="M9537">
        <f t="shared" si="19221"/>
        <v>248</v>
      </c>
      <c r="N9537" t="b">
        <f t="shared" ref="N9537" si="19346">AND(MIN($F9536,$F9537,$F9538)=$F9537,MAX($H9536,$H9537,$H9538)=$H9537)</f>
        <v>1</v>
      </c>
      <c r="O9537" t="b">
        <f t="shared" ref="O9537" si="19347">AND(NOT(N9536),N9537,NOT(N9538))</f>
        <v>0</v>
      </c>
    </row>
    <row r="9538" spans="1:15" x14ac:dyDescent="0.25">
      <c r="A9538" t="s">
        <v>19</v>
      </c>
      <c r="B9538" t="s">
        <v>17</v>
      </c>
      <c r="C9538">
        <v>15</v>
      </c>
      <c r="D9538">
        <v>27</v>
      </c>
      <c r="E9538" t="b">
        <v>0</v>
      </c>
      <c r="F9538">
        <v>6.0000000000000001E-3</v>
      </c>
      <c r="G9538">
        <v>256</v>
      </c>
      <c r="H9538">
        <v>8</v>
      </c>
      <c r="I9538">
        <v>70</v>
      </c>
      <c r="J9538">
        <v>49</v>
      </c>
      <c r="K9538">
        <v>17</v>
      </c>
      <c r="L9538">
        <v>3</v>
      </c>
      <c r="M9538">
        <f t="shared" si="19221"/>
        <v>248</v>
      </c>
      <c r="N9538" t="b">
        <f t="shared" ref="N9538" si="19348">AND(MIN($F9536,$F9537,$F9538)=$F9538,MAX($H9536,$H9537,$H9538)=$H9538)</f>
        <v>1</v>
      </c>
      <c r="O9538" t="b">
        <f t="shared" ref="O9538" si="19349">AND(NOT(N9536),NOT(N9537),N9538)</f>
        <v>0</v>
      </c>
    </row>
    <row r="9539" spans="1:15" x14ac:dyDescent="0.25">
      <c r="A9539" t="s">
        <v>13</v>
      </c>
      <c r="B9539" t="s">
        <v>17</v>
      </c>
      <c r="C9539">
        <v>15</v>
      </c>
      <c r="D9539">
        <v>28</v>
      </c>
      <c r="E9539" t="b">
        <v>0</v>
      </c>
      <c r="F9539">
        <v>5.0000000000000001E-3</v>
      </c>
      <c r="G9539">
        <v>256</v>
      </c>
      <c r="H9539">
        <v>16</v>
      </c>
      <c r="I9539">
        <v>148</v>
      </c>
      <c r="J9539">
        <v>97</v>
      </c>
      <c r="K9539">
        <v>33</v>
      </c>
      <c r="L9539">
        <v>7</v>
      </c>
      <c r="M9539">
        <f t="shared" ref="M9539:M9602" si="19350">G9539-H9539</f>
        <v>240</v>
      </c>
      <c r="N9539" t="b">
        <f t="shared" ref="N9539" si="19351">AND(MIN($F9539,$F9540,$F9541)=$F9539,MAX($H9539,$H9540,$H9541)=$H9539)</f>
        <v>1</v>
      </c>
      <c r="O9539" t="b">
        <f t="shared" ref="O9539" si="19352">AND(N9539,NOT(N9540),NOT(N9541))</f>
        <v>1</v>
      </c>
    </row>
    <row r="9540" spans="1:15" x14ac:dyDescent="0.25">
      <c r="A9540" t="s">
        <v>15</v>
      </c>
      <c r="B9540" t="s">
        <v>17</v>
      </c>
      <c r="C9540">
        <v>15</v>
      </c>
      <c r="D9540">
        <v>28</v>
      </c>
      <c r="E9540" t="b">
        <v>0</v>
      </c>
      <c r="F9540">
        <v>2.3E-2</v>
      </c>
      <c r="G9540">
        <v>256</v>
      </c>
      <c r="H9540">
        <v>16</v>
      </c>
      <c r="I9540">
        <v>2509</v>
      </c>
      <c r="J9540">
        <v>2495</v>
      </c>
      <c r="K9540">
        <v>1232</v>
      </c>
      <c r="L9540">
        <v>10</v>
      </c>
      <c r="M9540">
        <f t="shared" si="19350"/>
        <v>240</v>
      </c>
      <c r="N9540" t="b">
        <f t="shared" ref="N9540" si="19353">AND(MIN($F9539,$F9540,$F9541)=$F9540,MAX($H9539,$H9540,$H9541)=$H9540)</f>
        <v>0</v>
      </c>
      <c r="O9540" t="b">
        <f t="shared" ref="O9540" si="19354">AND(NOT(N9539),N9540,NOT(N9541))</f>
        <v>0</v>
      </c>
    </row>
    <row r="9541" spans="1:15" x14ac:dyDescent="0.25">
      <c r="A9541" t="s">
        <v>19</v>
      </c>
      <c r="B9541" t="s">
        <v>17</v>
      </c>
      <c r="C9541">
        <v>15</v>
      </c>
      <c r="D9541">
        <v>28</v>
      </c>
      <c r="E9541" t="b">
        <v>0</v>
      </c>
      <c r="F9541">
        <v>2.1000000000000001E-2</v>
      </c>
      <c r="G9541">
        <v>256</v>
      </c>
      <c r="H9541">
        <v>16</v>
      </c>
      <c r="I9541">
        <v>148</v>
      </c>
      <c r="J9541">
        <v>97</v>
      </c>
      <c r="K9541">
        <v>33</v>
      </c>
      <c r="L9541">
        <v>7</v>
      </c>
      <c r="M9541">
        <f t="shared" si="19350"/>
        <v>240</v>
      </c>
      <c r="N9541" t="b">
        <f t="shared" ref="N9541" si="19355">AND(MIN($F9539,$F9540,$F9541)=$F9541,MAX($H9539,$H9540,$H9541)=$H9541)</f>
        <v>0</v>
      </c>
      <c r="O9541" t="b">
        <f t="shared" ref="O9541" si="19356">AND(NOT(N9539),NOT(N9540),N9541)</f>
        <v>0</v>
      </c>
    </row>
    <row r="9542" spans="1:15" x14ac:dyDescent="0.25">
      <c r="A9542" t="s">
        <v>13</v>
      </c>
      <c r="B9542" t="s">
        <v>17</v>
      </c>
      <c r="C9542">
        <v>15</v>
      </c>
      <c r="D9542">
        <v>29</v>
      </c>
      <c r="E9542" t="b">
        <v>0</v>
      </c>
      <c r="F9542">
        <v>1.2E-2</v>
      </c>
      <c r="G9542">
        <v>256</v>
      </c>
      <c r="H9542">
        <v>32</v>
      </c>
      <c r="I9542">
        <v>258</v>
      </c>
      <c r="J9542">
        <v>165</v>
      </c>
      <c r="K9542">
        <v>51</v>
      </c>
      <c r="L9542">
        <v>8</v>
      </c>
      <c r="M9542">
        <f t="shared" si="19350"/>
        <v>224</v>
      </c>
      <c r="N9542" t="b">
        <f t="shared" ref="N9542" si="19357">AND(MIN($F9542,$F9543,$F9544)=$F9542,MAX($H9542,$H9543,$H9544)=$H9542)</f>
        <v>1</v>
      </c>
      <c r="O9542" t="b">
        <f t="shared" ref="O9542" si="19358">AND(N9542,NOT(N9543),NOT(N9544))</f>
        <v>1</v>
      </c>
    </row>
    <row r="9543" spans="1:15" x14ac:dyDescent="0.25">
      <c r="A9543" t="s">
        <v>15</v>
      </c>
      <c r="B9543" t="s">
        <v>17</v>
      </c>
      <c r="C9543">
        <v>15</v>
      </c>
      <c r="D9543">
        <v>29</v>
      </c>
      <c r="E9543" t="b">
        <v>0</v>
      </c>
      <c r="F9543">
        <v>0.154</v>
      </c>
      <c r="G9543">
        <v>256</v>
      </c>
      <c r="H9543">
        <v>32</v>
      </c>
      <c r="I9543">
        <v>27383</v>
      </c>
      <c r="J9543">
        <v>27255</v>
      </c>
      <c r="K9543">
        <v>13596</v>
      </c>
      <c r="L9543">
        <v>13</v>
      </c>
      <c r="M9543">
        <f t="shared" si="19350"/>
        <v>224</v>
      </c>
      <c r="N9543" t="b">
        <f t="shared" ref="N9543" si="19359">AND(MIN($F9542,$F9543,$F9544)=$F9543,MAX($H9542,$H9543,$H9544)=$H9543)</f>
        <v>0</v>
      </c>
      <c r="O9543" t="b">
        <f t="shared" ref="O9543" si="19360">AND(NOT(N9542),N9543,NOT(N9544))</f>
        <v>0</v>
      </c>
    </row>
    <row r="9544" spans="1:15" x14ac:dyDescent="0.25">
      <c r="A9544" t="s">
        <v>19</v>
      </c>
      <c r="B9544" t="s">
        <v>17</v>
      </c>
      <c r="C9544">
        <v>15</v>
      </c>
      <c r="D9544">
        <v>29</v>
      </c>
      <c r="E9544" t="b">
        <v>0</v>
      </c>
      <c r="F9544">
        <v>1.4999999999999999E-2</v>
      </c>
      <c r="G9544">
        <v>256</v>
      </c>
      <c r="H9544">
        <v>32</v>
      </c>
      <c r="I9544">
        <v>258</v>
      </c>
      <c r="J9544">
        <v>165</v>
      </c>
      <c r="K9544">
        <v>51</v>
      </c>
      <c r="L9544">
        <v>8</v>
      </c>
      <c r="M9544">
        <f t="shared" si="19350"/>
        <v>224</v>
      </c>
      <c r="N9544" t="b">
        <f t="shared" ref="N9544" si="19361">AND(MIN($F9542,$F9543,$F9544)=$F9544,MAX($H9542,$H9543,$H9544)=$H9544)</f>
        <v>0</v>
      </c>
      <c r="O9544" t="b">
        <f t="shared" ref="O9544" si="19362">AND(NOT(N9542),NOT(N9543),N9544)</f>
        <v>0</v>
      </c>
    </row>
    <row r="9545" spans="1:15" x14ac:dyDescent="0.25">
      <c r="A9545" t="s">
        <v>13</v>
      </c>
      <c r="B9545" t="s">
        <v>17</v>
      </c>
      <c r="C9545">
        <v>15</v>
      </c>
      <c r="D9545">
        <v>2</v>
      </c>
      <c r="E9545" t="b">
        <v>0</v>
      </c>
      <c r="F9545">
        <v>6.8000000000000005E-2</v>
      </c>
      <c r="G9545">
        <v>256</v>
      </c>
      <c r="H9545">
        <v>256</v>
      </c>
      <c r="I9545">
        <v>1338</v>
      </c>
      <c r="J9545">
        <v>618</v>
      </c>
      <c r="K9545">
        <v>52</v>
      </c>
      <c r="L9545">
        <v>8</v>
      </c>
      <c r="M9545">
        <f t="shared" si="19350"/>
        <v>0</v>
      </c>
      <c r="N9545" t="b">
        <f t="shared" ref="N9545" si="19363">AND(MIN($F9545,$F9546,$F9547)=$F9545,MAX($H9545,$H9546,$H9547)=$H9545)</f>
        <v>1</v>
      </c>
      <c r="O9545" t="b">
        <f t="shared" ref="O9545" si="19364">AND(N9545,NOT(N9546),NOT(N9547))</f>
        <v>1</v>
      </c>
    </row>
    <row r="9546" spans="1:15" x14ac:dyDescent="0.25">
      <c r="A9546" t="s">
        <v>15</v>
      </c>
      <c r="B9546" t="s">
        <v>17</v>
      </c>
      <c r="C9546">
        <v>15</v>
      </c>
      <c r="D9546">
        <v>2</v>
      </c>
      <c r="E9546" t="b">
        <v>0</v>
      </c>
      <c r="F9546">
        <v>7.5999999999999998E-2</v>
      </c>
      <c r="G9546">
        <v>256</v>
      </c>
      <c r="H9546">
        <v>256</v>
      </c>
      <c r="I9546">
        <v>2761</v>
      </c>
      <c r="J9546">
        <v>2652</v>
      </c>
      <c r="K9546">
        <v>1069</v>
      </c>
      <c r="L9546">
        <v>9</v>
      </c>
      <c r="M9546">
        <f t="shared" si="19350"/>
        <v>0</v>
      </c>
      <c r="N9546" t="b">
        <f t="shared" ref="N9546" si="19365">AND(MIN($F9545,$F9546,$F9547)=$F9546,MAX($H9545,$H9546,$H9547)=$H9546)</f>
        <v>0</v>
      </c>
      <c r="O9546" t="b">
        <f t="shared" ref="O9546" si="19366">AND(NOT(N9545),N9546,NOT(N9547))</f>
        <v>0</v>
      </c>
    </row>
    <row r="9547" spans="1:15" x14ac:dyDescent="0.25">
      <c r="A9547" t="s">
        <v>19</v>
      </c>
      <c r="B9547" t="s">
        <v>17</v>
      </c>
      <c r="C9547">
        <v>15</v>
      </c>
      <c r="D9547">
        <v>2</v>
      </c>
      <c r="E9547" t="b">
        <v>0</v>
      </c>
      <c r="F9547">
        <v>7.6999999999999999E-2</v>
      </c>
      <c r="G9547">
        <v>256</v>
      </c>
      <c r="H9547">
        <v>256</v>
      </c>
      <c r="I9547">
        <v>1338</v>
      </c>
      <c r="J9547">
        <v>618</v>
      </c>
      <c r="K9547">
        <v>52</v>
      </c>
      <c r="L9547">
        <v>8</v>
      </c>
      <c r="M9547">
        <f t="shared" si="19350"/>
        <v>0</v>
      </c>
      <c r="N9547" t="b">
        <f t="shared" ref="N9547" si="19367">AND(MIN($F9545,$F9546,$F9547)=$F9547,MAX($H9545,$H9546,$H9547)=$H9547)</f>
        <v>0</v>
      </c>
      <c r="O9547" t="b">
        <f t="shared" ref="O9547" si="19368">AND(NOT(N9545),NOT(N9546),N9547)</f>
        <v>0</v>
      </c>
    </row>
    <row r="9548" spans="1:15" x14ac:dyDescent="0.25">
      <c r="A9548" t="s">
        <v>13</v>
      </c>
      <c r="B9548" t="s">
        <v>17</v>
      </c>
      <c r="C9548">
        <v>15</v>
      </c>
      <c r="D9548">
        <v>30</v>
      </c>
      <c r="E9548" t="b">
        <v>0</v>
      </c>
      <c r="F9548">
        <v>2.1999999999999999E-2</v>
      </c>
      <c r="G9548">
        <v>256</v>
      </c>
      <c r="H9548">
        <v>64</v>
      </c>
      <c r="I9548">
        <v>546</v>
      </c>
      <c r="J9548">
        <v>357</v>
      </c>
      <c r="K9548">
        <v>115</v>
      </c>
      <c r="L9548">
        <v>9</v>
      </c>
      <c r="M9548">
        <f t="shared" si="19350"/>
        <v>192</v>
      </c>
      <c r="N9548" t="b">
        <f t="shared" ref="N9548" si="19369">AND(MIN($F9548,$F9549,$F9550)=$F9548,MAX($H9548,$H9549,$H9550)=$H9548)</f>
        <v>1</v>
      </c>
      <c r="O9548" t="b">
        <f t="shared" ref="O9548" si="19370">AND(N9548,NOT(N9549),NOT(N9550))</f>
        <v>1</v>
      </c>
    </row>
    <row r="9549" spans="1:15" x14ac:dyDescent="0.25">
      <c r="A9549" t="s">
        <v>15</v>
      </c>
      <c r="B9549" t="s">
        <v>17</v>
      </c>
      <c r="C9549">
        <v>15</v>
      </c>
      <c r="D9549">
        <v>30</v>
      </c>
      <c r="E9549" t="b">
        <v>0</v>
      </c>
      <c r="F9549">
        <v>1.665</v>
      </c>
      <c r="G9549">
        <v>256</v>
      </c>
      <c r="H9549">
        <v>64</v>
      </c>
      <c r="I9549">
        <v>300761</v>
      </c>
      <c r="J9549">
        <v>299415</v>
      </c>
      <c r="K9549">
        <v>149644</v>
      </c>
      <c r="L9549">
        <v>16</v>
      </c>
      <c r="M9549">
        <f t="shared" si="19350"/>
        <v>192</v>
      </c>
      <c r="N9549" t="b">
        <f t="shared" ref="N9549" si="19371">AND(MIN($F9548,$F9549,$F9550)=$F9549,MAX($H9548,$H9549,$H9550)=$H9549)</f>
        <v>0</v>
      </c>
      <c r="O9549" t="b">
        <f t="shared" ref="O9549" si="19372">AND(NOT(N9548),N9549,NOT(N9550))</f>
        <v>0</v>
      </c>
    </row>
    <row r="9550" spans="1:15" x14ac:dyDescent="0.25">
      <c r="A9550" t="s">
        <v>19</v>
      </c>
      <c r="B9550" t="s">
        <v>17</v>
      </c>
      <c r="C9550">
        <v>15</v>
      </c>
      <c r="D9550">
        <v>30</v>
      </c>
      <c r="E9550" t="b">
        <v>0</v>
      </c>
      <c r="F9550">
        <v>0.05</v>
      </c>
      <c r="G9550">
        <v>256</v>
      </c>
      <c r="H9550">
        <v>64</v>
      </c>
      <c r="I9550">
        <v>546</v>
      </c>
      <c r="J9550">
        <v>357</v>
      </c>
      <c r="K9550">
        <v>115</v>
      </c>
      <c r="L9550">
        <v>9</v>
      </c>
      <c r="M9550">
        <f t="shared" si="19350"/>
        <v>192</v>
      </c>
      <c r="N9550" t="b">
        <f t="shared" ref="N9550" si="19373">AND(MIN($F9548,$F9549,$F9550)=$F9550,MAX($H9548,$H9549,$H9550)=$H9550)</f>
        <v>0</v>
      </c>
      <c r="O9550" t="b">
        <f t="shared" ref="O9550" si="19374">AND(NOT(N9548),NOT(N9549),N9550)</f>
        <v>0</v>
      </c>
    </row>
    <row r="9551" spans="1:15" x14ac:dyDescent="0.25">
      <c r="A9551" t="s">
        <v>13</v>
      </c>
      <c r="B9551" t="s">
        <v>17</v>
      </c>
      <c r="C9551">
        <v>15</v>
      </c>
      <c r="D9551">
        <v>31</v>
      </c>
      <c r="E9551" t="b">
        <v>0</v>
      </c>
      <c r="F9551">
        <v>4.8000000000000001E-2</v>
      </c>
      <c r="G9551">
        <v>256</v>
      </c>
      <c r="H9551">
        <v>128</v>
      </c>
      <c r="I9551">
        <v>1098</v>
      </c>
      <c r="J9551">
        <v>713</v>
      </c>
      <c r="K9551">
        <v>229</v>
      </c>
      <c r="L9551">
        <v>13</v>
      </c>
      <c r="M9551">
        <f t="shared" si="19350"/>
        <v>128</v>
      </c>
      <c r="N9551" t="b">
        <f t="shared" ref="N9551" si="19375">AND(MIN($F9551,$F9552,$F9553)=$F9551,MAX($H9551,$H9552,$H9553)=$H9551)</f>
        <v>0</v>
      </c>
      <c r="O9551" t="b">
        <f t="shared" ref="O9551" si="19376">AND(N9551,NOT(N9552),NOT(N9553))</f>
        <v>0</v>
      </c>
    </row>
    <row r="9552" spans="1:15" x14ac:dyDescent="0.25">
      <c r="A9552" t="s">
        <v>15</v>
      </c>
      <c r="B9552" t="s">
        <v>17</v>
      </c>
      <c r="C9552">
        <v>15</v>
      </c>
      <c r="D9552">
        <v>31</v>
      </c>
      <c r="E9552" t="b">
        <v>1</v>
      </c>
      <c r="F9552">
        <v>10.000999999999999</v>
      </c>
      <c r="G9552">
        <v>256</v>
      </c>
      <c r="H9552">
        <v>64</v>
      </c>
      <c r="I9552">
        <v>1893479</v>
      </c>
      <c r="J9552">
        <v>1885079</v>
      </c>
      <c r="K9552">
        <v>942473</v>
      </c>
      <c r="L9552">
        <v>17</v>
      </c>
      <c r="M9552">
        <f t="shared" si="19350"/>
        <v>192</v>
      </c>
      <c r="N9552" t="b">
        <f t="shared" ref="N9552" si="19377">AND(MIN($F9551,$F9552,$F9553)=$F9552,MAX($H9551,$H9552,$H9553)=$H9552)</f>
        <v>0</v>
      </c>
      <c r="O9552" t="b">
        <f t="shared" ref="O9552" si="19378">AND(NOT(N9551),N9552,NOT(N9553))</f>
        <v>0</v>
      </c>
    </row>
    <row r="9553" spans="1:15" x14ac:dyDescent="0.25">
      <c r="A9553" t="s">
        <v>19</v>
      </c>
      <c r="B9553" t="s">
        <v>17</v>
      </c>
      <c r="C9553">
        <v>15</v>
      </c>
      <c r="D9553">
        <v>31</v>
      </c>
      <c r="E9553" t="b">
        <v>0</v>
      </c>
      <c r="F9553">
        <v>4.7E-2</v>
      </c>
      <c r="G9553">
        <v>256</v>
      </c>
      <c r="H9553">
        <v>128</v>
      </c>
      <c r="I9553">
        <v>1098</v>
      </c>
      <c r="J9553">
        <v>713</v>
      </c>
      <c r="K9553">
        <v>229</v>
      </c>
      <c r="L9553">
        <v>13</v>
      </c>
      <c r="M9553">
        <f t="shared" si="19350"/>
        <v>128</v>
      </c>
      <c r="N9553" t="b">
        <f t="shared" ref="N9553" si="19379">AND(MIN($F9551,$F9552,$F9553)=$F9553,MAX($H9551,$H9552,$H9553)=$H9553)</f>
        <v>1</v>
      </c>
      <c r="O9553" t="b">
        <f t="shared" ref="O9553" si="19380">AND(NOT(N9551),NOT(N9552),N9553)</f>
        <v>1</v>
      </c>
    </row>
    <row r="9554" spans="1:15" x14ac:dyDescent="0.25">
      <c r="A9554" t="s">
        <v>13</v>
      </c>
      <c r="B9554" t="s">
        <v>17</v>
      </c>
      <c r="C9554">
        <v>15</v>
      </c>
      <c r="D9554">
        <v>32</v>
      </c>
      <c r="E9554" t="b">
        <v>0</v>
      </c>
      <c r="F9554">
        <v>9.0999999999999998E-2</v>
      </c>
      <c r="G9554">
        <v>256</v>
      </c>
      <c r="H9554">
        <v>256</v>
      </c>
      <c r="I9554">
        <v>2214</v>
      </c>
      <c r="J9554">
        <v>1429</v>
      </c>
      <c r="K9554">
        <v>458</v>
      </c>
      <c r="L9554">
        <v>17</v>
      </c>
      <c r="M9554">
        <f t="shared" si="19350"/>
        <v>0</v>
      </c>
      <c r="N9554" t="b">
        <f t="shared" ref="N9554" si="19381">AND(MIN($F9554,$F9555,$F9556)=$F9554,MAX($H9554,$H9555,$H9556)=$H9554)</f>
        <v>1</v>
      </c>
      <c r="O9554" t="b">
        <f t="shared" ref="O9554" si="19382">AND(N9554,NOT(N9555),NOT(N9556))</f>
        <v>1</v>
      </c>
    </row>
    <row r="9555" spans="1:15" x14ac:dyDescent="0.25">
      <c r="A9555" t="s">
        <v>15</v>
      </c>
      <c r="B9555" t="s">
        <v>17</v>
      </c>
      <c r="C9555">
        <v>15</v>
      </c>
      <c r="D9555">
        <v>32</v>
      </c>
      <c r="E9555" t="b">
        <v>1</v>
      </c>
      <c r="F9555">
        <v>10.000999999999999</v>
      </c>
      <c r="G9555">
        <v>256</v>
      </c>
      <c r="H9555">
        <v>0</v>
      </c>
      <c r="I9555">
        <v>1878767</v>
      </c>
      <c r="J9555">
        <v>1870447</v>
      </c>
      <c r="K9555">
        <v>935220</v>
      </c>
      <c r="L9555">
        <v>21</v>
      </c>
      <c r="M9555">
        <f t="shared" si="19350"/>
        <v>256</v>
      </c>
      <c r="N9555" t="b">
        <f t="shared" ref="N9555" si="19383">AND(MIN($F9554,$F9555,$F9556)=$F9555,MAX($H9554,$H9555,$H9556)=$H9555)</f>
        <v>0</v>
      </c>
      <c r="O9555" t="b">
        <f t="shared" ref="O9555" si="19384">AND(NOT(N9554),N9555,NOT(N9556))</f>
        <v>0</v>
      </c>
    </row>
    <row r="9556" spans="1:15" x14ac:dyDescent="0.25">
      <c r="A9556" t="s">
        <v>19</v>
      </c>
      <c r="B9556" t="s">
        <v>17</v>
      </c>
      <c r="C9556">
        <v>15</v>
      </c>
      <c r="D9556">
        <v>32</v>
      </c>
      <c r="E9556" t="b">
        <v>0</v>
      </c>
      <c r="F9556">
        <v>0.104</v>
      </c>
      <c r="G9556">
        <v>256</v>
      </c>
      <c r="H9556">
        <v>256</v>
      </c>
      <c r="I9556">
        <v>2214</v>
      </c>
      <c r="J9556">
        <v>1429</v>
      </c>
      <c r="K9556">
        <v>458</v>
      </c>
      <c r="L9556">
        <v>17</v>
      </c>
      <c r="M9556">
        <f t="shared" si="19350"/>
        <v>0</v>
      </c>
      <c r="N9556" t="b">
        <f t="shared" ref="N9556" si="19385">AND(MIN($F9554,$F9555,$F9556)=$F9556,MAX($H9554,$H9555,$H9556)=$H9556)</f>
        <v>0</v>
      </c>
      <c r="O9556" t="b">
        <f t="shared" ref="O9556" si="19386">AND(NOT(N9554),NOT(N9555),N9556)</f>
        <v>0</v>
      </c>
    </row>
    <row r="9557" spans="1:15" x14ac:dyDescent="0.25">
      <c r="A9557" t="s">
        <v>13</v>
      </c>
      <c r="B9557" t="s">
        <v>17</v>
      </c>
      <c r="C9557">
        <v>15</v>
      </c>
      <c r="D9557">
        <v>3</v>
      </c>
      <c r="E9557" t="b">
        <v>0</v>
      </c>
      <c r="F9557">
        <v>7.9000000000000001E-2</v>
      </c>
      <c r="G9557">
        <v>256</v>
      </c>
      <c r="H9557">
        <v>256</v>
      </c>
      <c r="I9557">
        <v>1342</v>
      </c>
      <c r="J9557">
        <v>619</v>
      </c>
      <c r="K9557">
        <v>52</v>
      </c>
      <c r="L9557">
        <v>9</v>
      </c>
      <c r="M9557">
        <f t="shared" si="19350"/>
        <v>0</v>
      </c>
      <c r="N9557" t="b">
        <f t="shared" ref="N9557" si="19387">AND(MIN($F9557,$F9558,$F9559)=$F9557,MAX($H9557,$H9558,$H9559)=$H9557)</f>
        <v>0</v>
      </c>
      <c r="O9557" t="b">
        <f t="shared" ref="O9557" si="19388">AND(N9557,NOT(N9558),NOT(N9559))</f>
        <v>0</v>
      </c>
    </row>
    <row r="9558" spans="1:15" x14ac:dyDescent="0.25">
      <c r="A9558" t="s">
        <v>15</v>
      </c>
      <c r="B9558" t="s">
        <v>17</v>
      </c>
      <c r="C9558">
        <v>15</v>
      </c>
      <c r="D9558">
        <v>3</v>
      </c>
      <c r="E9558" t="b">
        <v>0</v>
      </c>
      <c r="F9558">
        <v>9.2999999999999999E-2</v>
      </c>
      <c r="G9558">
        <v>256</v>
      </c>
      <c r="H9558">
        <v>256</v>
      </c>
      <c r="I9558">
        <v>5295</v>
      </c>
      <c r="J9558">
        <v>5121</v>
      </c>
      <c r="K9558">
        <v>2303</v>
      </c>
      <c r="L9558">
        <v>11</v>
      </c>
      <c r="M9558">
        <f t="shared" si="19350"/>
        <v>0</v>
      </c>
      <c r="N9558" t="b">
        <f t="shared" ref="N9558" si="19389">AND(MIN($F9557,$F9558,$F9559)=$F9558,MAX($H9557,$H9558,$H9559)=$H9558)</f>
        <v>0</v>
      </c>
      <c r="O9558" t="b">
        <f t="shared" ref="O9558" si="19390">AND(NOT(N9557),N9558,NOT(N9559))</f>
        <v>0</v>
      </c>
    </row>
    <row r="9559" spans="1:15" x14ac:dyDescent="0.25">
      <c r="A9559" t="s">
        <v>19</v>
      </c>
      <c r="B9559" t="s">
        <v>17</v>
      </c>
      <c r="C9559">
        <v>15</v>
      </c>
      <c r="D9559">
        <v>3</v>
      </c>
      <c r="E9559" t="b">
        <v>0</v>
      </c>
      <c r="F9559">
        <v>7.6999999999999999E-2</v>
      </c>
      <c r="G9559">
        <v>256</v>
      </c>
      <c r="H9559">
        <v>256</v>
      </c>
      <c r="I9559">
        <v>1342</v>
      </c>
      <c r="J9559">
        <v>619</v>
      </c>
      <c r="K9559">
        <v>52</v>
      </c>
      <c r="L9559">
        <v>9</v>
      </c>
      <c r="M9559">
        <f t="shared" si="19350"/>
        <v>0</v>
      </c>
      <c r="N9559" t="b">
        <f t="shared" ref="N9559" si="19391">AND(MIN($F9557,$F9558,$F9559)=$F9559,MAX($H9557,$H9558,$H9559)=$H9559)</f>
        <v>1</v>
      </c>
      <c r="O9559" t="b">
        <f t="shared" ref="O9559" si="19392">AND(NOT(N9557),NOT(N9558),N9559)</f>
        <v>1</v>
      </c>
    </row>
    <row r="9560" spans="1:15" x14ac:dyDescent="0.25">
      <c r="A9560" t="s">
        <v>13</v>
      </c>
      <c r="B9560" t="s">
        <v>17</v>
      </c>
      <c r="C9560">
        <v>15</v>
      </c>
      <c r="D9560">
        <v>4</v>
      </c>
      <c r="E9560" t="b">
        <v>0</v>
      </c>
      <c r="F9560">
        <v>7.0999999999999994E-2</v>
      </c>
      <c r="G9560">
        <v>256</v>
      </c>
      <c r="H9560">
        <v>256</v>
      </c>
      <c r="I9560">
        <v>1347</v>
      </c>
      <c r="J9560">
        <v>624</v>
      </c>
      <c r="K9560">
        <v>54</v>
      </c>
      <c r="L9560">
        <v>10</v>
      </c>
      <c r="M9560">
        <f t="shared" si="19350"/>
        <v>0</v>
      </c>
      <c r="N9560" t="b">
        <f t="shared" ref="N9560" si="19393">AND(MIN($F9560,$F9561,$F9562)=$F9560,MAX($H9560,$H9561,$H9562)=$H9560)</f>
        <v>1</v>
      </c>
      <c r="O9560" t="b">
        <f t="shared" ref="O9560" si="19394">AND(N9560,NOT(N9561),NOT(N9562))</f>
        <v>1</v>
      </c>
    </row>
    <row r="9561" spans="1:15" x14ac:dyDescent="0.25">
      <c r="A9561" t="s">
        <v>15</v>
      </c>
      <c r="B9561" t="s">
        <v>17</v>
      </c>
      <c r="C9561">
        <v>15</v>
      </c>
      <c r="D9561">
        <v>4</v>
      </c>
      <c r="E9561" t="b">
        <v>0</v>
      </c>
      <c r="F9561">
        <v>0.193</v>
      </c>
      <c r="G9561">
        <v>256</v>
      </c>
      <c r="H9561">
        <v>256</v>
      </c>
      <c r="I9561">
        <v>24277</v>
      </c>
      <c r="J9561">
        <v>23590</v>
      </c>
      <c r="K9561">
        <v>11537</v>
      </c>
      <c r="L9561">
        <v>12</v>
      </c>
      <c r="M9561">
        <f t="shared" si="19350"/>
        <v>0</v>
      </c>
      <c r="N9561" t="b">
        <f t="shared" ref="N9561" si="19395">AND(MIN($F9560,$F9561,$F9562)=$F9561,MAX($H9560,$H9561,$H9562)=$H9561)</f>
        <v>0</v>
      </c>
      <c r="O9561" t="b">
        <f t="shared" ref="O9561" si="19396">AND(NOT(N9560),N9561,NOT(N9562))</f>
        <v>0</v>
      </c>
    </row>
    <row r="9562" spans="1:15" x14ac:dyDescent="0.25">
      <c r="A9562" t="s">
        <v>19</v>
      </c>
      <c r="B9562" t="s">
        <v>17</v>
      </c>
      <c r="C9562">
        <v>15</v>
      </c>
      <c r="D9562">
        <v>4</v>
      </c>
      <c r="E9562" t="b">
        <v>0</v>
      </c>
      <c r="F9562">
        <v>8.7999999999999995E-2</v>
      </c>
      <c r="G9562">
        <v>256</v>
      </c>
      <c r="H9562">
        <v>256</v>
      </c>
      <c r="I9562">
        <v>1347</v>
      </c>
      <c r="J9562">
        <v>624</v>
      </c>
      <c r="K9562">
        <v>54</v>
      </c>
      <c r="L9562">
        <v>10</v>
      </c>
      <c r="M9562">
        <f t="shared" si="19350"/>
        <v>0</v>
      </c>
      <c r="N9562" t="b">
        <f t="shared" ref="N9562" si="19397">AND(MIN($F9560,$F9561,$F9562)=$F9562,MAX($H9560,$H9561,$H9562)=$H9562)</f>
        <v>0</v>
      </c>
      <c r="O9562" t="b">
        <f t="shared" ref="O9562" si="19398">AND(NOT(N9560),NOT(N9561),N9562)</f>
        <v>0</v>
      </c>
    </row>
    <row r="9563" spans="1:15" x14ac:dyDescent="0.25">
      <c r="A9563" t="s">
        <v>13</v>
      </c>
      <c r="B9563" t="s">
        <v>17</v>
      </c>
      <c r="C9563">
        <v>15</v>
      </c>
      <c r="D9563">
        <v>5</v>
      </c>
      <c r="E9563" t="b">
        <v>0</v>
      </c>
      <c r="F9563">
        <v>8.3000000000000004E-2</v>
      </c>
      <c r="G9563">
        <v>256</v>
      </c>
      <c r="H9563">
        <v>256</v>
      </c>
      <c r="I9563">
        <v>1349</v>
      </c>
      <c r="J9563">
        <v>625</v>
      </c>
      <c r="K9563">
        <v>54</v>
      </c>
      <c r="L9563">
        <v>11</v>
      </c>
      <c r="M9563">
        <f t="shared" si="19350"/>
        <v>0</v>
      </c>
      <c r="N9563" t="b">
        <f t="shared" ref="N9563" si="19399">AND(MIN($F9563,$F9564,$F9565)=$F9563,MAX($H9563,$H9564,$H9565)=$H9563)</f>
        <v>1</v>
      </c>
      <c r="O9563" t="b">
        <f t="shared" ref="O9563" si="19400">AND(N9563,NOT(N9564),NOT(N9565))</f>
        <v>1</v>
      </c>
    </row>
    <row r="9564" spans="1:15" x14ac:dyDescent="0.25">
      <c r="A9564" t="s">
        <v>15</v>
      </c>
      <c r="B9564" t="s">
        <v>17</v>
      </c>
      <c r="C9564">
        <v>15</v>
      </c>
      <c r="D9564">
        <v>5</v>
      </c>
      <c r="E9564" t="b">
        <v>0</v>
      </c>
      <c r="F9564">
        <v>1.0269999999999999</v>
      </c>
      <c r="G9564">
        <v>256</v>
      </c>
      <c r="H9564">
        <v>256</v>
      </c>
      <c r="I9564">
        <v>171215</v>
      </c>
      <c r="J9564">
        <v>166431</v>
      </c>
      <c r="K9564">
        <v>82957</v>
      </c>
      <c r="L9564">
        <v>16</v>
      </c>
      <c r="M9564">
        <f t="shared" si="19350"/>
        <v>0</v>
      </c>
      <c r="N9564" t="b">
        <f t="shared" ref="N9564" si="19401">AND(MIN($F9563,$F9564,$F9565)=$F9564,MAX($H9563,$H9564,$H9565)=$H9564)</f>
        <v>0</v>
      </c>
      <c r="O9564" t="b">
        <f t="shared" ref="O9564" si="19402">AND(NOT(N9563),N9564,NOT(N9565))</f>
        <v>0</v>
      </c>
    </row>
    <row r="9565" spans="1:15" x14ac:dyDescent="0.25">
      <c r="A9565" t="s">
        <v>19</v>
      </c>
      <c r="B9565" t="s">
        <v>17</v>
      </c>
      <c r="C9565">
        <v>15</v>
      </c>
      <c r="D9565">
        <v>5</v>
      </c>
      <c r="E9565" t="b">
        <v>0</v>
      </c>
      <c r="F9565">
        <v>0.1</v>
      </c>
      <c r="G9565">
        <v>256</v>
      </c>
      <c r="H9565">
        <v>256</v>
      </c>
      <c r="I9565">
        <v>1349</v>
      </c>
      <c r="J9565">
        <v>625</v>
      </c>
      <c r="K9565">
        <v>54</v>
      </c>
      <c r="L9565">
        <v>11</v>
      </c>
      <c r="M9565">
        <f t="shared" si="19350"/>
        <v>0</v>
      </c>
      <c r="N9565" t="b">
        <f t="shared" ref="N9565" si="19403">AND(MIN($F9563,$F9564,$F9565)=$F9565,MAX($H9563,$H9564,$H9565)=$H9565)</f>
        <v>0</v>
      </c>
      <c r="O9565" t="b">
        <f t="shared" ref="O9565" si="19404">AND(NOT(N9563),NOT(N9564),N9565)</f>
        <v>0</v>
      </c>
    </row>
    <row r="9566" spans="1:15" x14ac:dyDescent="0.25">
      <c r="A9566" t="s">
        <v>13</v>
      </c>
      <c r="B9566" t="s">
        <v>17</v>
      </c>
      <c r="C9566">
        <v>15</v>
      </c>
      <c r="D9566">
        <v>6</v>
      </c>
      <c r="E9566" t="b">
        <v>0</v>
      </c>
      <c r="F9566">
        <v>9.2999999999999999E-2</v>
      </c>
      <c r="G9566">
        <v>256</v>
      </c>
      <c r="H9566">
        <v>256</v>
      </c>
      <c r="I9566">
        <v>1346</v>
      </c>
      <c r="J9566">
        <v>620</v>
      </c>
      <c r="K9566">
        <v>51</v>
      </c>
      <c r="L9566">
        <v>12</v>
      </c>
      <c r="M9566">
        <f t="shared" si="19350"/>
        <v>0</v>
      </c>
      <c r="N9566" t="b">
        <f t="shared" ref="N9566" si="19405">AND(MIN($F9566,$F9567,$F9568)=$F9566,MAX($H9566,$H9567,$H9568)=$H9566)</f>
        <v>1</v>
      </c>
      <c r="O9566" t="b">
        <f t="shared" ref="O9566" si="19406">AND(N9566,NOT(N9567),NOT(N9568))</f>
        <v>1</v>
      </c>
    </row>
    <row r="9567" spans="1:15" x14ac:dyDescent="0.25">
      <c r="A9567" t="s">
        <v>15</v>
      </c>
      <c r="B9567" t="s">
        <v>17</v>
      </c>
      <c r="C9567">
        <v>15</v>
      </c>
      <c r="D9567">
        <v>6</v>
      </c>
      <c r="E9567" t="b">
        <v>0</v>
      </c>
      <c r="F9567">
        <v>7.181</v>
      </c>
      <c r="G9567">
        <v>256</v>
      </c>
      <c r="H9567">
        <v>256</v>
      </c>
      <c r="I9567">
        <v>1327488</v>
      </c>
      <c r="J9567">
        <v>1289936</v>
      </c>
      <c r="K9567">
        <v>644709</v>
      </c>
      <c r="L9567">
        <v>19</v>
      </c>
      <c r="M9567">
        <f t="shared" si="19350"/>
        <v>0</v>
      </c>
      <c r="N9567" t="b">
        <f t="shared" ref="N9567" si="19407">AND(MIN($F9566,$F9567,$F9568)=$F9567,MAX($H9566,$H9567,$H9568)=$H9567)</f>
        <v>0</v>
      </c>
      <c r="O9567" t="b">
        <f t="shared" ref="O9567" si="19408">AND(NOT(N9566),N9567,NOT(N9568))</f>
        <v>0</v>
      </c>
    </row>
    <row r="9568" spans="1:15" x14ac:dyDescent="0.25">
      <c r="A9568" t="s">
        <v>19</v>
      </c>
      <c r="B9568" t="s">
        <v>17</v>
      </c>
      <c r="C9568">
        <v>15</v>
      </c>
      <c r="D9568">
        <v>6</v>
      </c>
      <c r="E9568" t="b">
        <v>0</v>
      </c>
      <c r="F9568">
        <v>0.106</v>
      </c>
      <c r="G9568">
        <v>256</v>
      </c>
      <c r="H9568">
        <v>256</v>
      </c>
      <c r="I9568">
        <v>1346</v>
      </c>
      <c r="J9568">
        <v>620</v>
      </c>
      <c r="K9568">
        <v>51</v>
      </c>
      <c r="L9568">
        <v>12</v>
      </c>
      <c r="M9568">
        <f t="shared" si="19350"/>
        <v>0</v>
      </c>
      <c r="N9568" t="b">
        <f t="shared" ref="N9568" si="19409">AND(MIN($F9566,$F9567,$F9568)=$F9568,MAX($H9566,$H9567,$H9568)=$H9568)</f>
        <v>0</v>
      </c>
      <c r="O9568" t="b">
        <f t="shared" ref="O9568" si="19410">AND(NOT(N9566),NOT(N9567),N9568)</f>
        <v>0</v>
      </c>
    </row>
    <row r="9569" spans="1:15" x14ac:dyDescent="0.25">
      <c r="A9569" t="s">
        <v>13</v>
      </c>
      <c r="B9569" t="s">
        <v>17</v>
      </c>
      <c r="C9569">
        <v>15</v>
      </c>
      <c r="D9569">
        <v>7</v>
      </c>
      <c r="E9569" t="b">
        <v>0</v>
      </c>
      <c r="F9569">
        <v>8.3000000000000004E-2</v>
      </c>
      <c r="G9569">
        <v>256</v>
      </c>
      <c r="H9569">
        <v>256</v>
      </c>
      <c r="I9569">
        <v>1349</v>
      </c>
      <c r="J9569">
        <v>621</v>
      </c>
      <c r="K9569">
        <v>51</v>
      </c>
      <c r="L9569">
        <v>13</v>
      </c>
      <c r="M9569">
        <f t="shared" si="19350"/>
        <v>0</v>
      </c>
      <c r="N9569" t="b">
        <f t="shared" ref="N9569" si="19411">AND(MIN($F9569,$F9570,$F9571)=$F9569,MAX($H9569,$H9570,$H9571)=$H9569)</f>
        <v>1</v>
      </c>
      <c r="O9569" t="b">
        <f t="shared" ref="O9569" si="19412">AND(N9569,NOT(N9570),NOT(N9571))</f>
        <v>1</v>
      </c>
    </row>
    <row r="9570" spans="1:15" x14ac:dyDescent="0.25">
      <c r="A9570" t="s">
        <v>15</v>
      </c>
      <c r="B9570" t="s">
        <v>17</v>
      </c>
      <c r="C9570">
        <v>15</v>
      </c>
      <c r="D9570">
        <v>7</v>
      </c>
      <c r="E9570" t="b">
        <v>1</v>
      </c>
      <c r="F9570">
        <v>10.000999999999999</v>
      </c>
      <c r="G9570">
        <v>256</v>
      </c>
      <c r="H9570">
        <v>0</v>
      </c>
      <c r="I9570">
        <v>1848719</v>
      </c>
      <c r="J9570">
        <v>1796528</v>
      </c>
      <c r="K9570">
        <v>898261</v>
      </c>
      <c r="L9570">
        <v>21</v>
      </c>
      <c r="M9570">
        <f t="shared" si="19350"/>
        <v>256</v>
      </c>
      <c r="N9570" t="b">
        <f t="shared" ref="N9570" si="19413">AND(MIN($F9569,$F9570,$F9571)=$F9570,MAX($H9569,$H9570,$H9571)=$H9570)</f>
        <v>0</v>
      </c>
      <c r="O9570" t="b">
        <f t="shared" ref="O9570" si="19414">AND(NOT(N9569),N9570,NOT(N9571))</f>
        <v>0</v>
      </c>
    </row>
    <row r="9571" spans="1:15" x14ac:dyDescent="0.25">
      <c r="A9571" t="s">
        <v>19</v>
      </c>
      <c r="B9571" t="s">
        <v>17</v>
      </c>
      <c r="C9571">
        <v>15</v>
      </c>
      <c r="D9571">
        <v>7</v>
      </c>
      <c r="E9571" t="b">
        <v>0</v>
      </c>
      <c r="F9571">
        <v>0.122</v>
      </c>
      <c r="G9571">
        <v>256</v>
      </c>
      <c r="H9571">
        <v>256</v>
      </c>
      <c r="I9571">
        <v>1349</v>
      </c>
      <c r="J9571">
        <v>621</v>
      </c>
      <c r="K9571">
        <v>51</v>
      </c>
      <c r="L9571">
        <v>13</v>
      </c>
      <c r="M9571">
        <f t="shared" si="19350"/>
        <v>0</v>
      </c>
      <c r="N9571" t="b">
        <f t="shared" ref="N9571" si="19415">AND(MIN($F9569,$F9570,$F9571)=$F9571,MAX($H9569,$H9570,$H9571)=$H9571)</f>
        <v>0</v>
      </c>
      <c r="O9571" t="b">
        <f t="shared" ref="O9571" si="19416">AND(NOT(N9569),NOT(N9570),N9571)</f>
        <v>0</v>
      </c>
    </row>
    <row r="9572" spans="1:15" x14ac:dyDescent="0.25">
      <c r="A9572" t="s">
        <v>13</v>
      </c>
      <c r="B9572" t="s">
        <v>17</v>
      </c>
      <c r="C9572">
        <v>15</v>
      </c>
      <c r="D9572">
        <v>8</v>
      </c>
      <c r="E9572" t="b">
        <v>0</v>
      </c>
      <c r="F9572">
        <v>8.8999999999999996E-2</v>
      </c>
      <c r="G9572">
        <v>256</v>
      </c>
      <c r="H9572">
        <v>256</v>
      </c>
      <c r="I9572">
        <v>1356</v>
      </c>
      <c r="J9572">
        <v>630</v>
      </c>
      <c r="K9572">
        <v>55</v>
      </c>
      <c r="L9572">
        <v>14</v>
      </c>
      <c r="M9572">
        <f t="shared" si="19350"/>
        <v>0</v>
      </c>
      <c r="N9572" t="b">
        <f t="shared" ref="N9572" si="19417">AND(MIN($F9572,$F9573,$F9574)=$F9572,MAX($H9572,$H9573,$H9574)=$H9572)</f>
        <v>1</v>
      </c>
      <c r="O9572" t="b">
        <f t="shared" ref="O9572" si="19418">AND(N9572,NOT(N9573),NOT(N9574))</f>
        <v>1</v>
      </c>
    </row>
    <row r="9573" spans="1:15" x14ac:dyDescent="0.25">
      <c r="A9573" t="s">
        <v>15</v>
      </c>
      <c r="B9573" t="s">
        <v>17</v>
      </c>
      <c r="C9573">
        <v>15</v>
      </c>
      <c r="D9573">
        <v>8</v>
      </c>
      <c r="E9573" t="b">
        <v>1</v>
      </c>
      <c r="F9573">
        <v>10.000999999999999</v>
      </c>
      <c r="G9573">
        <v>256</v>
      </c>
      <c r="H9573">
        <v>0</v>
      </c>
      <c r="I9573">
        <v>1836795</v>
      </c>
      <c r="J9573">
        <v>1784950</v>
      </c>
      <c r="K9573">
        <v>892470</v>
      </c>
      <c r="L9573">
        <v>21</v>
      </c>
      <c r="M9573">
        <f t="shared" si="19350"/>
        <v>256</v>
      </c>
      <c r="N9573" t="b">
        <f t="shared" ref="N9573" si="19419">AND(MIN($F9572,$F9573,$F9574)=$F9573,MAX($H9572,$H9573,$H9574)=$H9573)</f>
        <v>0</v>
      </c>
      <c r="O9573" t="b">
        <f t="shared" ref="O9573" si="19420">AND(NOT(N9572),N9573,NOT(N9574))</f>
        <v>0</v>
      </c>
    </row>
    <row r="9574" spans="1:15" x14ac:dyDescent="0.25">
      <c r="A9574" t="s">
        <v>19</v>
      </c>
      <c r="B9574" t="s">
        <v>17</v>
      </c>
      <c r="C9574">
        <v>15</v>
      </c>
      <c r="D9574">
        <v>8</v>
      </c>
      <c r="E9574" t="b">
        <v>0</v>
      </c>
      <c r="F9574">
        <v>0.10199999999999999</v>
      </c>
      <c r="G9574">
        <v>256</v>
      </c>
      <c r="H9574">
        <v>256</v>
      </c>
      <c r="I9574">
        <v>1356</v>
      </c>
      <c r="J9574">
        <v>630</v>
      </c>
      <c r="K9574">
        <v>55</v>
      </c>
      <c r="L9574">
        <v>14</v>
      </c>
      <c r="M9574">
        <f t="shared" si="19350"/>
        <v>0</v>
      </c>
      <c r="N9574" t="b">
        <f t="shared" ref="N9574" si="19421">AND(MIN($F9572,$F9573,$F9574)=$F9574,MAX($H9572,$H9573,$H9574)=$H9574)</f>
        <v>0</v>
      </c>
      <c r="O9574" t="b">
        <f t="shared" ref="O9574" si="19422">AND(NOT(N9572),NOT(N9573),N9574)</f>
        <v>0</v>
      </c>
    </row>
    <row r="9575" spans="1:15" x14ac:dyDescent="0.25">
      <c r="A9575" t="s">
        <v>13</v>
      </c>
      <c r="B9575" t="s">
        <v>17</v>
      </c>
      <c r="C9575">
        <v>15</v>
      </c>
      <c r="D9575">
        <v>9</v>
      </c>
      <c r="E9575" t="b">
        <v>0</v>
      </c>
      <c r="F9575">
        <v>1.7000000000000001E-2</v>
      </c>
      <c r="G9575">
        <v>256</v>
      </c>
      <c r="H9575">
        <v>27</v>
      </c>
      <c r="I9575">
        <v>145</v>
      </c>
      <c r="J9575">
        <v>89</v>
      </c>
      <c r="K9575">
        <v>18</v>
      </c>
      <c r="L9575">
        <v>4</v>
      </c>
      <c r="M9575">
        <f t="shared" si="19350"/>
        <v>229</v>
      </c>
      <c r="N9575" t="b">
        <f t="shared" ref="N9575" si="19423">AND(MIN($F9575,$F9576,$F9577)=$F9575,MAX($H9575,$H9576,$H9577)=$H9575)</f>
        <v>0</v>
      </c>
      <c r="O9575" t="b">
        <f t="shared" ref="O9575" si="19424">AND(N9575,NOT(N9576),NOT(N9577))</f>
        <v>0</v>
      </c>
    </row>
    <row r="9576" spans="1:15" x14ac:dyDescent="0.25">
      <c r="A9576" t="s">
        <v>15</v>
      </c>
      <c r="B9576" t="s">
        <v>17</v>
      </c>
      <c r="C9576">
        <v>15</v>
      </c>
      <c r="D9576">
        <v>9</v>
      </c>
      <c r="E9576" t="b">
        <v>0</v>
      </c>
      <c r="F9576">
        <v>8.9999999999999993E-3</v>
      </c>
      <c r="G9576">
        <v>256</v>
      </c>
      <c r="H9576">
        <v>27</v>
      </c>
      <c r="I9576">
        <v>185</v>
      </c>
      <c r="J9576">
        <v>183</v>
      </c>
      <c r="K9576">
        <v>65</v>
      </c>
      <c r="L9576">
        <v>9</v>
      </c>
      <c r="M9576">
        <f t="shared" si="19350"/>
        <v>229</v>
      </c>
      <c r="N9576" t="b">
        <f t="shared" ref="N9576" si="19425">AND(MIN($F9575,$F9576,$F9577)=$F9576,MAX($H9575,$H9576,$H9577)=$H9576)</f>
        <v>1</v>
      </c>
      <c r="O9576" t="b">
        <f t="shared" ref="O9576" si="19426">AND(NOT(N9575),N9576,NOT(N9577))</f>
        <v>1</v>
      </c>
    </row>
    <row r="9577" spans="1:15" x14ac:dyDescent="0.25">
      <c r="A9577" t="s">
        <v>19</v>
      </c>
      <c r="B9577" t="s">
        <v>17</v>
      </c>
      <c r="C9577">
        <v>15</v>
      </c>
      <c r="D9577">
        <v>9</v>
      </c>
      <c r="E9577" t="b">
        <v>0</v>
      </c>
      <c r="F9577">
        <v>1.0999999999999999E-2</v>
      </c>
      <c r="G9577">
        <v>256</v>
      </c>
      <c r="H9577">
        <v>27</v>
      </c>
      <c r="I9577">
        <v>145</v>
      </c>
      <c r="J9577">
        <v>89</v>
      </c>
      <c r="K9577">
        <v>18</v>
      </c>
      <c r="L9577">
        <v>4</v>
      </c>
      <c r="M9577">
        <f t="shared" si="19350"/>
        <v>229</v>
      </c>
      <c r="N9577" t="b">
        <f t="shared" ref="N9577" si="19427">AND(MIN($F9575,$F9576,$F9577)=$F9577,MAX($H9575,$H9576,$H9577)=$H9577)</f>
        <v>0</v>
      </c>
      <c r="O9577" t="b">
        <f t="shared" ref="O9577" si="19428">AND(NOT(N9575),NOT(N9576),N9577)</f>
        <v>0</v>
      </c>
    </row>
    <row r="9578" spans="1:15" x14ac:dyDescent="0.25">
      <c r="A9578" t="s">
        <v>13</v>
      </c>
      <c r="B9578" t="s">
        <v>17</v>
      </c>
      <c r="C9578">
        <v>16</v>
      </c>
      <c r="D9578">
        <v>0</v>
      </c>
      <c r="E9578" t="b">
        <v>0</v>
      </c>
      <c r="F9578">
        <v>6.0000000000000001E-3</v>
      </c>
      <c r="G9578">
        <v>256</v>
      </c>
      <c r="H9578">
        <v>20</v>
      </c>
      <c r="I9578">
        <v>106</v>
      </c>
      <c r="J9578">
        <v>53</v>
      </c>
      <c r="K9578">
        <v>7</v>
      </c>
      <c r="L9578">
        <v>3</v>
      </c>
      <c r="M9578">
        <f t="shared" si="19350"/>
        <v>236</v>
      </c>
      <c r="N9578" t="b">
        <f t="shared" ref="N9578" si="19429">AND(MIN($F9578,$F9579,$F9580)=$F9578,MAX($H9578,$H9579,$H9580)=$H9578)</f>
        <v>1</v>
      </c>
      <c r="O9578" t="b">
        <f t="shared" ref="O9578" si="19430">AND(N9578,NOT(N9579),NOT(N9580))</f>
        <v>1</v>
      </c>
    </row>
    <row r="9579" spans="1:15" x14ac:dyDescent="0.25">
      <c r="A9579" t="s">
        <v>15</v>
      </c>
      <c r="B9579" t="s">
        <v>17</v>
      </c>
      <c r="C9579">
        <v>16</v>
      </c>
      <c r="D9579">
        <v>0</v>
      </c>
      <c r="E9579" t="b">
        <v>0</v>
      </c>
      <c r="F9579">
        <v>7.0000000000000001E-3</v>
      </c>
      <c r="G9579">
        <v>256</v>
      </c>
      <c r="H9579">
        <v>20</v>
      </c>
      <c r="I9579">
        <v>81</v>
      </c>
      <c r="J9579">
        <v>77</v>
      </c>
      <c r="K9579">
        <v>19</v>
      </c>
      <c r="L9579">
        <v>5</v>
      </c>
      <c r="M9579">
        <f t="shared" si="19350"/>
        <v>236</v>
      </c>
      <c r="N9579" t="b">
        <f t="shared" ref="N9579" si="19431">AND(MIN($F9578,$F9579,$F9580)=$F9579,MAX($H9578,$H9579,$H9580)=$H9579)</f>
        <v>0</v>
      </c>
      <c r="O9579" t="b">
        <f t="shared" ref="O9579" si="19432">AND(NOT(N9578),N9579,NOT(N9580))</f>
        <v>0</v>
      </c>
    </row>
    <row r="9580" spans="1:15" x14ac:dyDescent="0.25">
      <c r="A9580" t="s">
        <v>19</v>
      </c>
      <c r="B9580" t="s">
        <v>17</v>
      </c>
      <c r="C9580">
        <v>16</v>
      </c>
      <c r="D9580">
        <v>0</v>
      </c>
      <c r="E9580" t="b">
        <v>0</v>
      </c>
      <c r="F9580">
        <v>7.0000000000000001E-3</v>
      </c>
      <c r="G9580">
        <v>256</v>
      </c>
      <c r="H9580">
        <v>20</v>
      </c>
      <c r="I9580">
        <v>106</v>
      </c>
      <c r="J9580">
        <v>53</v>
      </c>
      <c r="K9580">
        <v>7</v>
      </c>
      <c r="L9580">
        <v>3</v>
      </c>
      <c r="M9580">
        <f t="shared" si="19350"/>
        <v>236</v>
      </c>
      <c r="N9580" t="b">
        <f t="shared" ref="N9580" si="19433">AND(MIN($F9578,$F9579,$F9580)=$F9580,MAX($H9578,$H9579,$H9580)=$H9580)</f>
        <v>0</v>
      </c>
      <c r="O9580" t="b">
        <f t="shared" ref="O9580" si="19434">AND(NOT(N9578),NOT(N9579),N9580)</f>
        <v>0</v>
      </c>
    </row>
    <row r="9581" spans="1:15" x14ac:dyDescent="0.25">
      <c r="A9581" t="s">
        <v>13</v>
      </c>
      <c r="B9581" t="s">
        <v>17</v>
      </c>
      <c r="C9581">
        <v>16</v>
      </c>
      <c r="D9581">
        <v>10</v>
      </c>
      <c r="E9581" t="b">
        <v>0</v>
      </c>
      <c r="F9581">
        <v>3.2000000000000001E-2</v>
      </c>
      <c r="G9581">
        <v>256</v>
      </c>
      <c r="H9581">
        <v>95</v>
      </c>
      <c r="I9581">
        <v>513</v>
      </c>
      <c r="J9581">
        <v>299</v>
      </c>
      <c r="K9581">
        <v>55</v>
      </c>
      <c r="L9581">
        <v>7</v>
      </c>
      <c r="M9581">
        <f t="shared" si="19350"/>
        <v>161</v>
      </c>
      <c r="N9581" t="b">
        <f t="shared" ref="N9581" si="19435">AND(MIN($F9581,$F9582,$F9583)=$F9581,MAX($H9581,$H9582,$H9583)=$H9581)</f>
        <v>0</v>
      </c>
      <c r="O9581" t="b">
        <f t="shared" ref="O9581" si="19436">AND(N9581,NOT(N9582),NOT(N9583))</f>
        <v>0</v>
      </c>
    </row>
    <row r="9582" spans="1:15" x14ac:dyDescent="0.25">
      <c r="A9582" t="s">
        <v>15</v>
      </c>
      <c r="B9582" t="s">
        <v>17</v>
      </c>
      <c r="C9582">
        <v>16</v>
      </c>
      <c r="D9582">
        <v>10</v>
      </c>
      <c r="E9582" t="b">
        <v>0</v>
      </c>
      <c r="F9582">
        <v>4.2000000000000003E-2</v>
      </c>
      <c r="G9582">
        <v>256</v>
      </c>
      <c r="H9582">
        <v>95</v>
      </c>
      <c r="I9582">
        <v>1971</v>
      </c>
      <c r="J9582">
        <v>1953</v>
      </c>
      <c r="K9582">
        <v>882</v>
      </c>
      <c r="L9582">
        <v>10</v>
      </c>
      <c r="M9582">
        <f t="shared" si="19350"/>
        <v>161</v>
      </c>
      <c r="N9582" t="b">
        <f t="shared" ref="N9582" si="19437">AND(MIN($F9581,$F9582,$F9583)=$F9582,MAX($H9581,$H9582,$H9583)=$H9582)</f>
        <v>0</v>
      </c>
      <c r="O9582" t="b">
        <f t="shared" ref="O9582" si="19438">AND(NOT(N9581),N9582,NOT(N9583))</f>
        <v>0</v>
      </c>
    </row>
    <row r="9583" spans="1:15" x14ac:dyDescent="0.25">
      <c r="A9583" t="s">
        <v>19</v>
      </c>
      <c r="B9583" t="s">
        <v>17</v>
      </c>
      <c r="C9583">
        <v>16</v>
      </c>
      <c r="D9583">
        <v>10</v>
      </c>
      <c r="E9583" t="b">
        <v>0</v>
      </c>
      <c r="F9583">
        <v>2.9000000000000001E-2</v>
      </c>
      <c r="G9583">
        <v>256</v>
      </c>
      <c r="H9583">
        <v>95</v>
      </c>
      <c r="I9583">
        <v>513</v>
      </c>
      <c r="J9583">
        <v>299</v>
      </c>
      <c r="K9583">
        <v>55</v>
      </c>
      <c r="L9583">
        <v>7</v>
      </c>
      <c r="M9583">
        <f t="shared" si="19350"/>
        <v>161</v>
      </c>
      <c r="N9583" t="b">
        <f t="shared" ref="N9583" si="19439">AND(MIN($F9581,$F9582,$F9583)=$F9583,MAX($H9581,$H9582,$H9583)=$H9583)</f>
        <v>1</v>
      </c>
      <c r="O9583" t="b">
        <f t="shared" ref="O9583" si="19440">AND(NOT(N9581),NOT(N9582),N9583)</f>
        <v>1</v>
      </c>
    </row>
    <row r="9584" spans="1:15" x14ac:dyDescent="0.25">
      <c r="A9584" t="s">
        <v>13</v>
      </c>
      <c r="B9584" t="s">
        <v>17</v>
      </c>
      <c r="C9584">
        <v>16</v>
      </c>
      <c r="D9584">
        <v>11</v>
      </c>
      <c r="E9584" t="b">
        <v>0</v>
      </c>
      <c r="F9584">
        <v>7.8E-2</v>
      </c>
      <c r="G9584">
        <v>256</v>
      </c>
      <c r="H9584">
        <v>256</v>
      </c>
      <c r="I9584">
        <v>1392</v>
      </c>
      <c r="J9584">
        <v>815</v>
      </c>
      <c r="K9584">
        <v>150</v>
      </c>
      <c r="L9584">
        <v>8</v>
      </c>
      <c r="M9584">
        <f t="shared" si="19350"/>
        <v>0</v>
      </c>
      <c r="N9584" t="b">
        <f t="shared" ref="N9584" si="19441">AND(MIN($F9584,$F9585,$F9586)=$F9584,MAX($H9584,$H9585,$H9586)=$H9584)</f>
        <v>1</v>
      </c>
      <c r="O9584" t="b">
        <f t="shared" ref="O9584" si="19442">AND(N9584,NOT(N9585),NOT(N9586))</f>
        <v>1</v>
      </c>
    </row>
    <row r="9585" spans="1:15" x14ac:dyDescent="0.25">
      <c r="A9585" t="s">
        <v>15</v>
      </c>
      <c r="B9585" t="s">
        <v>17</v>
      </c>
      <c r="C9585">
        <v>16</v>
      </c>
      <c r="D9585">
        <v>11</v>
      </c>
      <c r="E9585" t="b">
        <v>0</v>
      </c>
      <c r="F9585">
        <v>0.14799999999999999</v>
      </c>
      <c r="G9585">
        <v>256</v>
      </c>
      <c r="H9585">
        <v>256</v>
      </c>
      <c r="I9585">
        <v>16123</v>
      </c>
      <c r="J9585">
        <v>16010</v>
      </c>
      <c r="K9585">
        <v>7747</v>
      </c>
      <c r="L9585">
        <v>13</v>
      </c>
      <c r="M9585">
        <f t="shared" si="19350"/>
        <v>0</v>
      </c>
      <c r="N9585" t="b">
        <f t="shared" ref="N9585" si="19443">AND(MIN($F9584,$F9585,$F9586)=$F9585,MAX($H9584,$H9585,$H9586)=$H9585)</f>
        <v>0</v>
      </c>
      <c r="O9585" t="b">
        <f t="shared" ref="O9585" si="19444">AND(NOT(N9584),N9585,NOT(N9586))</f>
        <v>0</v>
      </c>
    </row>
    <row r="9586" spans="1:15" x14ac:dyDescent="0.25">
      <c r="A9586" t="s">
        <v>19</v>
      </c>
      <c r="B9586" t="s">
        <v>17</v>
      </c>
      <c r="C9586">
        <v>16</v>
      </c>
      <c r="D9586">
        <v>11</v>
      </c>
      <c r="E9586" t="b">
        <v>0</v>
      </c>
      <c r="F9586">
        <v>0.10100000000000001</v>
      </c>
      <c r="G9586">
        <v>256</v>
      </c>
      <c r="H9586">
        <v>256</v>
      </c>
      <c r="I9586">
        <v>1392</v>
      </c>
      <c r="J9586">
        <v>815</v>
      </c>
      <c r="K9586">
        <v>150</v>
      </c>
      <c r="L9586">
        <v>8</v>
      </c>
      <c r="M9586">
        <f t="shared" si="19350"/>
        <v>0</v>
      </c>
      <c r="N9586" t="b">
        <f t="shared" ref="N9586" si="19445">AND(MIN($F9584,$F9585,$F9586)=$F9586,MAX($H9584,$H9585,$H9586)=$H9586)</f>
        <v>0</v>
      </c>
      <c r="O9586" t="b">
        <f t="shared" ref="O9586" si="19446">AND(NOT(N9584),NOT(N9585),N9586)</f>
        <v>0</v>
      </c>
    </row>
    <row r="9587" spans="1:15" x14ac:dyDescent="0.25">
      <c r="A9587" t="s">
        <v>13</v>
      </c>
      <c r="B9587" t="s">
        <v>17</v>
      </c>
      <c r="C9587">
        <v>16</v>
      </c>
      <c r="D9587">
        <v>12</v>
      </c>
      <c r="E9587" t="b">
        <v>0</v>
      </c>
      <c r="F9587">
        <v>8.2000000000000003E-2</v>
      </c>
      <c r="G9587">
        <v>256</v>
      </c>
      <c r="H9587">
        <v>256</v>
      </c>
      <c r="I9587">
        <v>1393</v>
      </c>
      <c r="J9587">
        <v>815</v>
      </c>
      <c r="K9587">
        <v>150</v>
      </c>
      <c r="L9587">
        <v>9</v>
      </c>
      <c r="M9587">
        <f t="shared" si="19350"/>
        <v>0</v>
      </c>
      <c r="N9587" t="b">
        <f t="shared" ref="N9587" si="19447">AND(MIN($F9587,$F9588,$F9589)=$F9587,MAX($H9587,$H9588,$H9589)=$H9587)</f>
        <v>0</v>
      </c>
      <c r="O9587" t="b">
        <f t="shared" ref="O9587" si="19448">AND(N9587,NOT(N9588),NOT(N9589))</f>
        <v>0</v>
      </c>
    </row>
    <row r="9588" spans="1:15" x14ac:dyDescent="0.25">
      <c r="A9588" t="s">
        <v>15</v>
      </c>
      <c r="B9588" t="s">
        <v>17</v>
      </c>
      <c r="C9588">
        <v>16</v>
      </c>
      <c r="D9588">
        <v>12</v>
      </c>
      <c r="E9588" t="b">
        <v>0</v>
      </c>
      <c r="F9588">
        <v>0.35499999999999998</v>
      </c>
      <c r="G9588">
        <v>256</v>
      </c>
      <c r="H9588">
        <v>256</v>
      </c>
      <c r="I9588">
        <v>52637</v>
      </c>
      <c r="J9588">
        <v>52323</v>
      </c>
      <c r="K9588">
        <v>25903</v>
      </c>
      <c r="L9588">
        <v>16</v>
      </c>
      <c r="M9588">
        <f t="shared" si="19350"/>
        <v>0</v>
      </c>
      <c r="N9588" t="b">
        <f t="shared" ref="N9588" si="19449">AND(MIN($F9587,$F9588,$F9589)=$F9588,MAX($H9587,$H9588,$H9589)=$H9588)</f>
        <v>0</v>
      </c>
      <c r="O9588" t="b">
        <f t="shared" ref="O9588" si="19450">AND(NOT(N9587),N9588,NOT(N9589))</f>
        <v>0</v>
      </c>
    </row>
    <row r="9589" spans="1:15" x14ac:dyDescent="0.25">
      <c r="A9589" t="s">
        <v>19</v>
      </c>
      <c r="B9589" t="s">
        <v>17</v>
      </c>
      <c r="C9589">
        <v>16</v>
      </c>
      <c r="D9589">
        <v>12</v>
      </c>
      <c r="E9589" t="b">
        <v>0</v>
      </c>
      <c r="F9589">
        <v>7.9000000000000001E-2</v>
      </c>
      <c r="G9589">
        <v>256</v>
      </c>
      <c r="H9589">
        <v>256</v>
      </c>
      <c r="I9589">
        <v>1393</v>
      </c>
      <c r="J9589">
        <v>815</v>
      </c>
      <c r="K9589">
        <v>150</v>
      </c>
      <c r="L9589">
        <v>9</v>
      </c>
      <c r="M9589">
        <f t="shared" si="19350"/>
        <v>0</v>
      </c>
      <c r="N9589" t="b">
        <f t="shared" ref="N9589" si="19451">AND(MIN($F9587,$F9588,$F9589)=$F9589,MAX($H9587,$H9588,$H9589)=$H9589)</f>
        <v>1</v>
      </c>
      <c r="O9589" t="b">
        <f t="shared" ref="O9589" si="19452">AND(NOT(N9587),NOT(N9588),N9589)</f>
        <v>1</v>
      </c>
    </row>
    <row r="9590" spans="1:15" x14ac:dyDescent="0.25">
      <c r="A9590" t="s">
        <v>13</v>
      </c>
      <c r="B9590" t="s">
        <v>17</v>
      </c>
      <c r="C9590">
        <v>16</v>
      </c>
      <c r="D9590">
        <v>13</v>
      </c>
      <c r="E9590" t="b">
        <v>0</v>
      </c>
      <c r="F9590">
        <v>8.5999999999999993E-2</v>
      </c>
      <c r="G9590">
        <v>256</v>
      </c>
      <c r="H9590">
        <v>256</v>
      </c>
      <c r="I9590">
        <v>1398</v>
      </c>
      <c r="J9590">
        <v>816</v>
      </c>
      <c r="K9590">
        <v>150</v>
      </c>
      <c r="L9590">
        <v>11</v>
      </c>
      <c r="M9590">
        <f t="shared" si="19350"/>
        <v>0</v>
      </c>
      <c r="N9590" t="b">
        <f t="shared" ref="N9590" si="19453">AND(MIN($F9590,$F9591,$F9592)=$F9590,MAX($H9590,$H9591,$H9592)=$H9590)</f>
        <v>1</v>
      </c>
      <c r="O9590" t="b">
        <f t="shared" ref="O9590" si="19454">AND(N9590,NOT(N9591),NOT(N9592))</f>
        <v>1</v>
      </c>
    </row>
    <row r="9591" spans="1:15" x14ac:dyDescent="0.25">
      <c r="A9591" t="s">
        <v>15</v>
      </c>
      <c r="B9591" t="s">
        <v>17</v>
      </c>
      <c r="C9591">
        <v>16</v>
      </c>
      <c r="D9591">
        <v>13</v>
      </c>
      <c r="E9591" t="b">
        <v>0</v>
      </c>
      <c r="F9591">
        <v>2.4409999999999998</v>
      </c>
      <c r="G9591">
        <v>256</v>
      </c>
      <c r="H9591">
        <v>256</v>
      </c>
      <c r="I9591">
        <v>417611</v>
      </c>
      <c r="J9591">
        <v>415296</v>
      </c>
      <c r="K9591">
        <v>207389</v>
      </c>
      <c r="L9591">
        <v>17</v>
      </c>
      <c r="M9591">
        <f t="shared" si="19350"/>
        <v>0</v>
      </c>
      <c r="N9591" t="b">
        <f t="shared" ref="N9591" si="19455">AND(MIN($F9590,$F9591,$F9592)=$F9591,MAX($H9590,$H9591,$H9592)=$H9591)</f>
        <v>0</v>
      </c>
      <c r="O9591" t="b">
        <f t="shared" ref="O9591" si="19456">AND(NOT(N9590),N9591,NOT(N9592))</f>
        <v>0</v>
      </c>
    </row>
    <row r="9592" spans="1:15" x14ac:dyDescent="0.25">
      <c r="A9592" t="s">
        <v>19</v>
      </c>
      <c r="B9592" t="s">
        <v>17</v>
      </c>
      <c r="C9592">
        <v>16</v>
      </c>
      <c r="D9592">
        <v>13</v>
      </c>
      <c r="E9592" t="b">
        <v>0</v>
      </c>
      <c r="F9592">
        <v>9.6000000000000002E-2</v>
      </c>
      <c r="G9592">
        <v>256</v>
      </c>
      <c r="H9592">
        <v>256</v>
      </c>
      <c r="I9592">
        <v>1398</v>
      </c>
      <c r="J9592">
        <v>816</v>
      </c>
      <c r="K9592">
        <v>150</v>
      </c>
      <c r="L9592">
        <v>11</v>
      </c>
      <c r="M9592">
        <f t="shared" si="19350"/>
        <v>0</v>
      </c>
      <c r="N9592" t="b">
        <f t="shared" ref="N9592" si="19457">AND(MIN($F9590,$F9591,$F9592)=$F9592,MAX($H9590,$H9591,$H9592)=$H9592)</f>
        <v>0</v>
      </c>
      <c r="O9592" t="b">
        <f t="shared" ref="O9592" si="19458">AND(NOT(N9590),NOT(N9591),N9592)</f>
        <v>0</v>
      </c>
    </row>
    <row r="9593" spans="1:15" x14ac:dyDescent="0.25">
      <c r="A9593" t="s">
        <v>13</v>
      </c>
      <c r="B9593" t="s">
        <v>17</v>
      </c>
      <c r="C9593">
        <v>16</v>
      </c>
      <c r="D9593">
        <v>14</v>
      </c>
      <c r="E9593" t="b">
        <v>0</v>
      </c>
      <c r="F9593">
        <v>9.0999999999999998E-2</v>
      </c>
      <c r="G9593">
        <v>256</v>
      </c>
      <c r="H9593">
        <v>256</v>
      </c>
      <c r="I9593">
        <v>1400</v>
      </c>
      <c r="J9593">
        <v>817</v>
      </c>
      <c r="K9593">
        <v>150</v>
      </c>
      <c r="L9593">
        <v>12</v>
      </c>
      <c r="M9593">
        <f t="shared" si="19350"/>
        <v>0</v>
      </c>
      <c r="N9593" t="b">
        <f t="shared" ref="N9593" si="19459">AND(MIN($F9593,$F9594,$F9595)=$F9593,MAX($H9593,$H9594,$H9595)=$H9593)</f>
        <v>1</v>
      </c>
      <c r="O9593" t="b">
        <f t="shared" ref="O9593" si="19460">AND(N9593,NOT(N9594),NOT(N9595))</f>
        <v>1</v>
      </c>
    </row>
    <row r="9594" spans="1:15" x14ac:dyDescent="0.25">
      <c r="A9594" t="s">
        <v>15</v>
      </c>
      <c r="B9594" t="s">
        <v>17</v>
      </c>
      <c r="C9594">
        <v>16</v>
      </c>
      <c r="D9594">
        <v>14</v>
      </c>
      <c r="E9594" t="b">
        <v>1</v>
      </c>
      <c r="F9594">
        <v>10.000999999999999</v>
      </c>
      <c r="G9594">
        <v>256</v>
      </c>
      <c r="H9594">
        <v>0</v>
      </c>
      <c r="I9594">
        <v>1794091</v>
      </c>
      <c r="J9594">
        <v>1784255</v>
      </c>
      <c r="K9594">
        <v>892125</v>
      </c>
      <c r="L9594">
        <v>21</v>
      </c>
      <c r="M9594">
        <f t="shared" si="19350"/>
        <v>256</v>
      </c>
      <c r="N9594" t="b">
        <f t="shared" ref="N9594" si="19461">AND(MIN($F9593,$F9594,$F9595)=$F9594,MAX($H9593,$H9594,$H9595)=$H9594)</f>
        <v>0</v>
      </c>
      <c r="O9594" t="b">
        <f t="shared" ref="O9594" si="19462">AND(NOT(N9593),N9594,NOT(N9595))</f>
        <v>0</v>
      </c>
    </row>
    <row r="9595" spans="1:15" x14ac:dyDescent="0.25">
      <c r="A9595" t="s">
        <v>19</v>
      </c>
      <c r="B9595" t="s">
        <v>17</v>
      </c>
      <c r="C9595">
        <v>16</v>
      </c>
      <c r="D9595">
        <v>14</v>
      </c>
      <c r="E9595" t="b">
        <v>0</v>
      </c>
      <c r="F9595">
        <v>9.7000000000000003E-2</v>
      </c>
      <c r="G9595">
        <v>256</v>
      </c>
      <c r="H9595">
        <v>256</v>
      </c>
      <c r="I9595">
        <v>1400</v>
      </c>
      <c r="J9595">
        <v>817</v>
      </c>
      <c r="K9595">
        <v>150</v>
      </c>
      <c r="L9595">
        <v>12</v>
      </c>
      <c r="M9595">
        <f t="shared" si="19350"/>
        <v>0</v>
      </c>
      <c r="N9595" t="b">
        <f t="shared" ref="N9595" si="19463">AND(MIN($F9593,$F9594,$F9595)=$F9595,MAX($H9593,$H9594,$H9595)=$H9595)</f>
        <v>0</v>
      </c>
      <c r="O9595" t="b">
        <f t="shared" ref="O9595" si="19464">AND(NOT(N9593),NOT(N9594),N9595)</f>
        <v>0</v>
      </c>
    </row>
    <row r="9596" spans="1:15" x14ac:dyDescent="0.25">
      <c r="A9596" t="s">
        <v>13</v>
      </c>
      <c r="B9596" t="s">
        <v>17</v>
      </c>
      <c r="C9596">
        <v>16</v>
      </c>
      <c r="D9596">
        <v>15</v>
      </c>
      <c r="E9596" t="b">
        <v>0</v>
      </c>
      <c r="F9596">
        <v>7.5999999999999998E-2</v>
      </c>
      <c r="G9596">
        <v>256</v>
      </c>
      <c r="H9596">
        <v>256</v>
      </c>
      <c r="I9596">
        <v>1398</v>
      </c>
      <c r="J9596">
        <v>818</v>
      </c>
      <c r="K9596">
        <v>150</v>
      </c>
      <c r="L9596">
        <v>12</v>
      </c>
      <c r="M9596">
        <f t="shared" si="19350"/>
        <v>0</v>
      </c>
      <c r="N9596" t="b">
        <f t="shared" ref="N9596" si="19465">AND(MIN($F9596,$F9597,$F9598)=$F9596,MAX($H9596,$H9597,$H9598)=$H9596)</f>
        <v>1</v>
      </c>
      <c r="O9596" t="b">
        <f t="shared" ref="O9596" si="19466">AND(N9596,NOT(N9597),NOT(N9598))</f>
        <v>1</v>
      </c>
    </row>
    <row r="9597" spans="1:15" x14ac:dyDescent="0.25">
      <c r="A9597" t="s">
        <v>15</v>
      </c>
      <c r="B9597" t="s">
        <v>17</v>
      </c>
      <c r="C9597">
        <v>16</v>
      </c>
      <c r="D9597">
        <v>15</v>
      </c>
      <c r="E9597" t="b">
        <v>1</v>
      </c>
      <c r="F9597">
        <v>10.000999999999999</v>
      </c>
      <c r="G9597">
        <v>256</v>
      </c>
      <c r="H9597">
        <v>0</v>
      </c>
      <c r="I9597">
        <v>1792943</v>
      </c>
      <c r="J9597">
        <v>1783113</v>
      </c>
      <c r="K9597">
        <v>891553</v>
      </c>
      <c r="L9597">
        <v>22</v>
      </c>
      <c r="M9597">
        <f t="shared" si="19350"/>
        <v>256</v>
      </c>
      <c r="N9597" t="b">
        <f t="shared" ref="N9597" si="19467">AND(MIN($F9596,$F9597,$F9598)=$F9597,MAX($H9596,$H9597,$H9598)=$H9597)</f>
        <v>0</v>
      </c>
      <c r="O9597" t="b">
        <f t="shared" ref="O9597" si="19468">AND(NOT(N9596),N9597,NOT(N9598))</f>
        <v>0</v>
      </c>
    </row>
    <row r="9598" spans="1:15" x14ac:dyDescent="0.25">
      <c r="A9598" t="s">
        <v>19</v>
      </c>
      <c r="B9598" t="s">
        <v>17</v>
      </c>
      <c r="C9598">
        <v>16</v>
      </c>
      <c r="D9598">
        <v>15</v>
      </c>
      <c r="E9598" t="b">
        <v>0</v>
      </c>
      <c r="F9598">
        <v>0.10199999999999999</v>
      </c>
      <c r="G9598">
        <v>256</v>
      </c>
      <c r="H9598">
        <v>256</v>
      </c>
      <c r="I9598">
        <v>1398</v>
      </c>
      <c r="J9598">
        <v>818</v>
      </c>
      <c r="K9598">
        <v>150</v>
      </c>
      <c r="L9598">
        <v>12</v>
      </c>
      <c r="M9598">
        <f t="shared" si="19350"/>
        <v>0</v>
      </c>
      <c r="N9598" t="b">
        <f t="shared" ref="N9598" si="19469">AND(MIN($F9596,$F9597,$F9598)=$F9598,MAX($H9596,$H9597,$H9598)=$H9598)</f>
        <v>0</v>
      </c>
      <c r="O9598" t="b">
        <f t="shared" ref="O9598" si="19470">AND(NOT(N9596),NOT(N9597),N9598)</f>
        <v>0</v>
      </c>
    </row>
    <row r="9599" spans="1:15" x14ac:dyDescent="0.25">
      <c r="A9599" t="s">
        <v>13</v>
      </c>
      <c r="B9599" t="s">
        <v>17</v>
      </c>
      <c r="C9599">
        <v>16</v>
      </c>
      <c r="D9599">
        <v>16</v>
      </c>
      <c r="E9599" t="b">
        <v>0</v>
      </c>
      <c r="F9599">
        <v>8.5000000000000006E-2</v>
      </c>
      <c r="G9599">
        <v>256</v>
      </c>
      <c r="H9599">
        <v>256</v>
      </c>
      <c r="I9599">
        <v>1398</v>
      </c>
      <c r="J9599">
        <v>815</v>
      </c>
      <c r="K9599">
        <v>148</v>
      </c>
      <c r="L9599">
        <v>13</v>
      </c>
      <c r="M9599">
        <f t="shared" si="19350"/>
        <v>0</v>
      </c>
      <c r="N9599" t="b">
        <f t="shared" ref="N9599" si="19471">AND(MIN($F9599,$F9600,$F9601)=$F9599,MAX($H9599,$H9600,$H9601)=$H9599)</f>
        <v>1</v>
      </c>
      <c r="O9599" t="b">
        <f t="shared" ref="O9599" si="19472">AND(N9599,NOT(N9600),NOT(N9601))</f>
        <v>1</v>
      </c>
    </row>
    <row r="9600" spans="1:15" x14ac:dyDescent="0.25">
      <c r="A9600" t="s">
        <v>15</v>
      </c>
      <c r="B9600" t="s">
        <v>17</v>
      </c>
      <c r="C9600">
        <v>16</v>
      </c>
      <c r="D9600">
        <v>16</v>
      </c>
      <c r="E9600" t="b">
        <v>1</v>
      </c>
      <c r="F9600">
        <v>10.000999999999999</v>
      </c>
      <c r="G9600">
        <v>256</v>
      </c>
      <c r="H9600">
        <v>0</v>
      </c>
      <c r="I9600">
        <v>1765816</v>
      </c>
      <c r="J9600">
        <v>1756134</v>
      </c>
      <c r="K9600">
        <v>878063</v>
      </c>
      <c r="L9600">
        <v>24</v>
      </c>
      <c r="M9600">
        <f t="shared" si="19350"/>
        <v>256</v>
      </c>
      <c r="N9600" t="b">
        <f t="shared" ref="N9600" si="19473">AND(MIN($F9599,$F9600,$F9601)=$F9600,MAX($H9599,$H9600,$H9601)=$H9600)</f>
        <v>0</v>
      </c>
      <c r="O9600" t="b">
        <f t="shared" ref="O9600" si="19474">AND(NOT(N9599),N9600,NOT(N9601))</f>
        <v>0</v>
      </c>
    </row>
    <row r="9601" spans="1:15" x14ac:dyDescent="0.25">
      <c r="A9601" t="s">
        <v>19</v>
      </c>
      <c r="B9601" t="s">
        <v>17</v>
      </c>
      <c r="C9601">
        <v>16</v>
      </c>
      <c r="D9601">
        <v>16</v>
      </c>
      <c r="E9601" t="b">
        <v>0</v>
      </c>
      <c r="F9601">
        <v>0.108</v>
      </c>
      <c r="G9601">
        <v>256</v>
      </c>
      <c r="H9601">
        <v>256</v>
      </c>
      <c r="I9601">
        <v>1398</v>
      </c>
      <c r="J9601">
        <v>815</v>
      </c>
      <c r="K9601">
        <v>148</v>
      </c>
      <c r="L9601">
        <v>13</v>
      </c>
      <c r="M9601">
        <f t="shared" si="19350"/>
        <v>0</v>
      </c>
      <c r="N9601" t="b">
        <f t="shared" ref="N9601" si="19475">AND(MIN($F9599,$F9600,$F9601)=$F9601,MAX($H9599,$H9600,$H9601)=$H9601)</f>
        <v>0</v>
      </c>
      <c r="O9601" t="b">
        <f t="shared" ref="O9601" si="19476">AND(NOT(N9599),NOT(N9600),N9601)</f>
        <v>0</v>
      </c>
    </row>
    <row r="9602" spans="1:15" x14ac:dyDescent="0.25">
      <c r="A9602" t="s">
        <v>13</v>
      </c>
      <c r="B9602" t="s">
        <v>17</v>
      </c>
      <c r="C9602">
        <v>16</v>
      </c>
      <c r="D9602">
        <v>17</v>
      </c>
      <c r="E9602" t="b">
        <v>0</v>
      </c>
      <c r="F9602">
        <v>9.1999999999999998E-2</v>
      </c>
      <c r="G9602">
        <v>256</v>
      </c>
      <c r="H9602">
        <v>256</v>
      </c>
      <c r="I9602">
        <v>1409</v>
      </c>
      <c r="J9602">
        <v>824</v>
      </c>
      <c r="K9602">
        <v>152</v>
      </c>
      <c r="L9602">
        <v>15</v>
      </c>
      <c r="M9602">
        <f t="shared" si="19350"/>
        <v>0</v>
      </c>
      <c r="N9602" t="b">
        <f t="shared" ref="N9602" si="19477">AND(MIN($F9602,$F9603,$F9604)=$F9602,MAX($H9602,$H9603,$H9604)=$H9602)</f>
        <v>1</v>
      </c>
      <c r="O9602" t="b">
        <f t="shared" ref="O9602" si="19478">AND(N9602,NOT(N9603),NOT(N9604))</f>
        <v>1</v>
      </c>
    </row>
    <row r="9603" spans="1:15" x14ac:dyDescent="0.25">
      <c r="A9603" t="s">
        <v>15</v>
      </c>
      <c r="B9603" t="s">
        <v>17</v>
      </c>
      <c r="C9603">
        <v>16</v>
      </c>
      <c r="D9603">
        <v>17</v>
      </c>
      <c r="E9603" t="b">
        <v>1</v>
      </c>
      <c r="F9603">
        <v>10.000999999999999</v>
      </c>
      <c r="G9603">
        <v>256</v>
      </c>
      <c r="H9603">
        <v>0</v>
      </c>
      <c r="I9603">
        <v>1736964</v>
      </c>
      <c r="J9603">
        <v>1727444</v>
      </c>
      <c r="K9603">
        <v>863718</v>
      </c>
      <c r="L9603">
        <v>21</v>
      </c>
      <c r="M9603">
        <f t="shared" ref="M9603:M9666" si="19479">G9603-H9603</f>
        <v>256</v>
      </c>
      <c r="N9603" t="b">
        <f t="shared" ref="N9603" si="19480">AND(MIN($F9602,$F9603,$F9604)=$F9603,MAX($H9602,$H9603,$H9604)=$H9603)</f>
        <v>0</v>
      </c>
      <c r="O9603" t="b">
        <f t="shared" ref="O9603" si="19481">AND(NOT(N9602),N9603,NOT(N9604))</f>
        <v>0</v>
      </c>
    </row>
    <row r="9604" spans="1:15" x14ac:dyDescent="0.25">
      <c r="A9604" t="s">
        <v>19</v>
      </c>
      <c r="B9604" t="s">
        <v>17</v>
      </c>
      <c r="C9604">
        <v>16</v>
      </c>
      <c r="D9604">
        <v>17</v>
      </c>
      <c r="E9604" t="b">
        <v>0</v>
      </c>
      <c r="F9604">
        <v>0.123</v>
      </c>
      <c r="G9604">
        <v>256</v>
      </c>
      <c r="H9604">
        <v>256</v>
      </c>
      <c r="I9604">
        <v>1409</v>
      </c>
      <c r="J9604">
        <v>824</v>
      </c>
      <c r="K9604">
        <v>152</v>
      </c>
      <c r="L9604">
        <v>15</v>
      </c>
      <c r="M9604">
        <f t="shared" si="19479"/>
        <v>0</v>
      </c>
      <c r="N9604" t="b">
        <f t="shared" ref="N9604" si="19482">AND(MIN($F9602,$F9603,$F9604)=$F9604,MAX($H9602,$H9603,$H9604)=$H9604)</f>
        <v>0</v>
      </c>
      <c r="O9604" t="b">
        <f t="shared" ref="O9604" si="19483">AND(NOT(N9602),NOT(N9603),N9604)</f>
        <v>0</v>
      </c>
    </row>
    <row r="9605" spans="1:15" x14ac:dyDescent="0.25">
      <c r="A9605" t="s">
        <v>13</v>
      </c>
      <c r="B9605" t="s">
        <v>17</v>
      </c>
      <c r="C9605">
        <v>16</v>
      </c>
      <c r="D9605">
        <v>18</v>
      </c>
      <c r="E9605" t="b">
        <v>0</v>
      </c>
      <c r="F9605">
        <v>5.0000000000000001E-3</v>
      </c>
      <c r="G9605">
        <v>256</v>
      </c>
      <c r="H9605">
        <v>13</v>
      </c>
      <c r="I9605">
        <v>90</v>
      </c>
      <c r="J9605">
        <v>61</v>
      </c>
      <c r="K9605">
        <v>18</v>
      </c>
      <c r="L9605">
        <v>4</v>
      </c>
      <c r="M9605">
        <f t="shared" si="19479"/>
        <v>243</v>
      </c>
      <c r="N9605" t="b">
        <f t="shared" ref="N9605" si="19484">AND(MIN($F9605,$F9606,$F9607)=$F9605,MAX($H9605,$H9606,$H9607)=$H9605)</f>
        <v>0</v>
      </c>
      <c r="O9605" t="b">
        <f t="shared" ref="O9605" si="19485">AND(N9605,NOT(N9606),NOT(N9607))</f>
        <v>0</v>
      </c>
    </row>
    <row r="9606" spans="1:15" x14ac:dyDescent="0.25">
      <c r="A9606" t="s">
        <v>15</v>
      </c>
      <c r="B9606" t="s">
        <v>17</v>
      </c>
      <c r="C9606">
        <v>16</v>
      </c>
      <c r="D9606">
        <v>18</v>
      </c>
      <c r="E9606" t="b">
        <v>0</v>
      </c>
      <c r="F9606">
        <v>6.0000000000000001E-3</v>
      </c>
      <c r="G9606">
        <v>256</v>
      </c>
      <c r="H9606">
        <v>13</v>
      </c>
      <c r="I9606">
        <v>225</v>
      </c>
      <c r="J9606">
        <v>223</v>
      </c>
      <c r="K9606">
        <v>99</v>
      </c>
      <c r="L9606">
        <v>9</v>
      </c>
      <c r="M9606">
        <f t="shared" si="19479"/>
        <v>243</v>
      </c>
      <c r="N9606" t="b">
        <f t="shared" ref="N9606" si="19486">AND(MIN($F9605,$F9606,$F9607)=$F9606,MAX($H9605,$H9606,$H9607)=$H9606)</f>
        <v>0</v>
      </c>
      <c r="O9606" t="b">
        <f t="shared" ref="O9606" si="19487">AND(NOT(N9605),N9606,NOT(N9607))</f>
        <v>0</v>
      </c>
    </row>
    <row r="9607" spans="1:15" x14ac:dyDescent="0.25">
      <c r="A9607" t="s">
        <v>19</v>
      </c>
      <c r="B9607" t="s">
        <v>17</v>
      </c>
      <c r="C9607">
        <v>16</v>
      </c>
      <c r="D9607">
        <v>18</v>
      </c>
      <c r="E9607" t="b">
        <v>0</v>
      </c>
      <c r="F9607">
        <v>3.0000000000000001E-3</v>
      </c>
      <c r="G9607">
        <v>256</v>
      </c>
      <c r="H9607">
        <v>13</v>
      </c>
      <c r="I9607">
        <v>90</v>
      </c>
      <c r="J9607">
        <v>61</v>
      </c>
      <c r="K9607">
        <v>18</v>
      </c>
      <c r="L9607">
        <v>4</v>
      </c>
      <c r="M9607">
        <f t="shared" si="19479"/>
        <v>243</v>
      </c>
      <c r="N9607" t="b">
        <f t="shared" ref="N9607" si="19488">AND(MIN($F9605,$F9606,$F9607)=$F9607,MAX($H9605,$H9606,$H9607)=$H9607)</f>
        <v>1</v>
      </c>
      <c r="O9607" t="b">
        <f t="shared" ref="O9607" si="19489">AND(NOT(N9605),NOT(N9606),N9607)</f>
        <v>1</v>
      </c>
    </row>
    <row r="9608" spans="1:15" x14ac:dyDescent="0.25">
      <c r="A9608" t="s">
        <v>13</v>
      </c>
      <c r="B9608" t="s">
        <v>17</v>
      </c>
      <c r="C9608">
        <v>16</v>
      </c>
      <c r="D9608">
        <v>19</v>
      </c>
      <c r="E9608" t="b">
        <v>0</v>
      </c>
      <c r="F9608">
        <v>1.0999999999999999E-2</v>
      </c>
      <c r="G9608">
        <v>256</v>
      </c>
      <c r="H9608">
        <v>34</v>
      </c>
      <c r="I9608">
        <v>217</v>
      </c>
      <c r="J9608">
        <v>137</v>
      </c>
      <c r="K9608">
        <v>35</v>
      </c>
      <c r="L9608">
        <v>7</v>
      </c>
      <c r="M9608">
        <f t="shared" si="19479"/>
        <v>222</v>
      </c>
      <c r="N9608" t="b">
        <f t="shared" ref="N9608" si="19490">AND(MIN($F9608,$F9609,$F9610)=$F9608,MAX($H9608,$H9609,$H9610)=$H9608)</f>
        <v>1</v>
      </c>
      <c r="O9608" t="b">
        <f t="shared" ref="O9608" si="19491">AND(N9608,NOT(N9609),NOT(N9610))</f>
        <v>1</v>
      </c>
    </row>
    <row r="9609" spans="1:15" x14ac:dyDescent="0.25">
      <c r="A9609" t="s">
        <v>15</v>
      </c>
      <c r="B9609" t="s">
        <v>17</v>
      </c>
      <c r="C9609">
        <v>16</v>
      </c>
      <c r="D9609">
        <v>19</v>
      </c>
      <c r="E9609" t="b">
        <v>0</v>
      </c>
      <c r="F9609">
        <v>2.3E-2</v>
      </c>
      <c r="G9609">
        <v>256</v>
      </c>
      <c r="H9609">
        <v>34</v>
      </c>
      <c r="I9609">
        <v>2323</v>
      </c>
      <c r="J9609">
        <v>2309</v>
      </c>
      <c r="K9609">
        <v>1121</v>
      </c>
      <c r="L9609">
        <v>10</v>
      </c>
      <c r="M9609">
        <f t="shared" si="19479"/>
        <v>222</v>
      </c>
      <c r="N9609" t="b">
        <f t="shared" ref="N9609" si="19492">AND(MIN($F9608,$F9609,$F9610)=$F9609,MAX($H9608,$H9609,$H9610)=$H9609)</f>
        <v>0</v>
      </c>
      <c r="O9609" t="b">
        <f t="shared" ref="O9609" si="19493">AND(NOT(N9608),N9609,NOT(N9610))</f>
        <v>0</v>
      </c>
    </row>
    <row r="9610" spans="1:15" x14ac:dyDescent="0.25">
      <c r="A9610" t="s">
        <v>19</v>
      </c>
      <c r="B9610" t="s">
        <v>17</v>
      </c>
      <c r="C9610">
        <v>16</v>
      </c>
      <c r="D9610">
        <v>19</v>
      </c>
      <c r="E9610" t="b">
        <v>0</v>
      </c>
      <c r="F9610">
        <v>1.2999999999999999E-2</v>
      </c>
      <c r="G9610">
        <v>256</v>
      </c>
      <c r="H9610">
        <v>34</v>
      </c>
      <c r="I9610">
        <v>217</v>
      </c>
      <c r="J9610">
        <v>137</v>
      </c>
      <c r="K9610">
        <v>35</v>
      </c>
      <c r="L9610">
        <v>7</v>
      </c>
      <c r="M9610">
        <f t="shared" si="19479"/>
        <v>222</v>
      </c>
      <c r="N9610" t="b">
        <f t="shared" ref="N9610" si="19494">AND(MIN($F9608,$F9609,$F9610)=$F9610,MAX($H9608,$H9609,$H9610)=$H9610)</f>
        <v>0</v>
      </c>
      <c r="O9610" t="b">
        <f t="shared" ref="O9610" si="19495">AND(NOT(N9608),NOT(N9609),N9610)</f>
        <v>0</v>
      </c>
    </row>
    <row r="9611" spans="1:15" x14ac:dyDescent="0.25">
      <c r="A9611" t="s">
        <v>13</v>
      </c>
      <c r="B9611" t="s">
        <v>17</v>
      </c>
      <c r="C9611">
        <v>16</v>
      </c>
      <c r="D9611">
        <v>1</v>
      </c>
      <c r="E9611" t="b">
        <v>0</v>
      </c>
      <c r="F9611">
        <v>0.02</v>
      </c>
      <c r="G9611">
        <v>256</v>
      </c>
      <c r="H9611">
        <v>76</v>
      </c>
      <c r="I9611">
        <v>395</v>
      </c>
      <c r="J9611">
        <v>183</v>
      </c>
      <c r="K9611">
        <v>16</v>
      </c>
      <c r="L9611">
        <v>6</v>
      </c>
      <c r="M9611">
        <f t="shared" si="19479"/>
        <v>180</v>
      </c>
      <c r="N9611" t="b">
        <f t="shared" ref="N9611" si="19496">AND(MIN($F9611,$F9612,$F9613)=$F9611,MAX($H9611,$H9612,$H9613)=$H9611)</f>
        <v>1</v>
      </c>
      <c r="O9611" t="b">
        <f t="shared" ref="O9611" si="19497">AND(N9611,NOT(N9612),NOT(N9613))</f>
        <v>1</v>
      </c>
    </row>
    <row r="9612" spans="1:15" x14ac:dyDescent="0.25">
      <c r="A9612" t="s">
        <v>15</v>
      </c>
      <c r="B9612" t="s">
        <v>17</v>
      </c>
      <c r="C9612">
        <v>16</v>
      </c>
      <c r="D9612">
        <v>1</v>
      </c>
      <c r="E9612" t="b">
        <v>0</v>
      </c>
      <c r="F9612">
        <v>2.1000000000000001E-2</v>
      </c>
      <c r="G9612">
        <v>256</v>
      </c>
      <c r="H9612">
        <v>76</v>
      </c>
      <c r="I9612">
        <v>495</v>
      </c>
      <c r="J9612">
        <v>473</v>
      </c>
      <c r="K9612">
        <v>161</v>
      </c>
      <c r="L9612">
        <v>6</v>
      </c>
      <c r="M9612">
        <f t="shared" si="19479"/>
        <v>180</v>
      </c>
      <c r="N9612" t="b">
        <f t="shared" ref="N9612" si="19498">AND(MIN($F9611,$F9612,$F9613)=$F9612,MAX($H9611,$H9612,$H9613)=$H9612)</f>
        <v>0</v>
      </c>
      <c r="O9612" t="b">
        <f t="shared" ref="O9612" si="19499">AND(NOT(N9611),N9612,NOT(N9613))</f>
        <v>0</v>
      </c>
    </row>
    <row r="9613" spans="1:15" x14ac:dyDescent="0.25">
      <c r="A9613" t="s">
        <v>19</v>
      </c>
      <c r="B9613" t="s">
        <v>17</v>
      </c>
      <c r="C9613">
        <v>16</v>
      </c>
      <c r="D9613">
        <v>1</v>
      </c>
      <c r="E9613" t="b">
        <v>0</v>
      </c>
      <c r="F9613">
        <v>3.7999999999999999E-2</v>
      </c>
      <c r="G9613">
        <v>256</v>
      </c>
      <c r="H9613">
        <v>76</v>
      </c>
      <c r="I9613">
        <v>395</v>
      </c>
      <c r="J9613">
        <v>183</v>
      </c>
      <c r="K9613">
        <v>16</v>
      </c>
      <c r="L9613">
        <v>6</v>
      </c>
      <c r="M9613">
        <f t="shared" si="19479"/>
        <v>180</v>
      </c>
      <c r="N9613" t="b">
        <f t="shared" ref="N9613" si="19500">AND(MIN($F9611,$F9612,$F9613)=$F9613,MAX($H9611,$H9612,$H9613)=$H9613)</f>
        <v>0</v>
      </c>
      <c r="O9613" t="b">
        <f t="shared" ref="O9613" si="19501">AND(NOT(N9611),NOT(N9612),N9613)</f>
        <v>0</v>
      </c>
    </row>
    <row r="9614" spans="1:15" x14ac:dyDescent="0.25">
      <c r="A9614" t="s">
        <v>13</v>
      </c>
      <c r="B9614" t="s">
        <v>17</v>
      </c>
      <c r="C9614">
        <v>16</v>
      </c>
      <c r="D9614">
        <v>20</v>
      </c>
      <c r="E9614" t="b">
        <v>0</v>
      </c>
      <c r="F9614">
        <v>2.5000000000000001E-2</v>
      </c>
      <c r="G9614">
        <v>256</v>
      </c>
      <c r="H9614">
        <v>89</v>
      </c>
      <c r="I9614">
        <v>552</v>
      </c>
      <c r="J9614">
        <v>347</v>
      </c>
      <c r="K9614">
        <v>85</v>
      </c>
      <c r="L9614">
        <v>8</v>
      </c>
      <c r="M9614">
        <f t="shared" si="19479"/>
        <v>167</v>
      </c>
      <c r="N9614" t="b">
        <f t="shared" ref="N9614" si="19502">AND(MIN($F9614,$F9615,$F9616)=$F9614,MAX($H9614,$H9615,$H9616)=$H9614)</f>
        <v>1</v>
      </c>
      <c r="O9614" t="b">
        <f t="shared" ref="O9614" si="19503">AND(N9614,NOT(N9615),NOT(N9616))</f>
        <v>1</v>
      </c>
    </row>
    <row r="9615" spans="1:15" x14ac:dyDescent="0.25">
      <c r="A9615" t="s">
        <v>15</v>
      </c>
      <c r="B9615" t="s">
        <v>17</v>
      </c>
      <c r="C9615">
        <v>16</v>
      </c>
      <c r="D9615">
        <v>20</v>
      </c>
      <c r="E9615" t="b">
        <v>0</v>
      </c>
      <c r="F9615">
        <v>0.16600000000000001</v>
      </c>
      <c r="G9615">
        <v>256</v>
      </c>
      <c r="H9615">
        <v>89</v>
      </c>
      <c r="I9615">
        <v>25152</v>
      </c>
      <c r="J9615">
        <v>25021</v>
      </c>
      <c r="K9615">
        <v>12422</v>
      </c>
      <c r="L9615">
        <v>13</v>
      </c>
      <c r="M9615">
        <f t="shared" si="19479"/>
        <v>167</v>
      </c>
      <c r="N9615" t="b">
        <f t="shared" ref="N9615" si="19504">AND(MIN($F9614,$F9615,$F9616)=$F9615,MAX($H9614,$H9615,$H9616)=$H9615)</f>
        <v>0</v>
      </c>
      <c r="O9615" t="b">
        <f t="shared" ref="O9615" si="19505">AND(NOT(N9614),N9615,NOT(N9616))</f>
        <v>0</v>
      </c>
    </row>
    <row r="9616" spans="1:15" x14ac:dyDescent="0.25">
      <c r="A9616" t="s">
        <v>19</v>
      </c>
      <c r="B9616" t="s">
        <v>17</v>
      </c>
      <c r="C9616">
        <v>16</v>
      </c>
      <c r="D9616">
        <v>20</v>
      </c>
      <c r="E9616" t="b">
        <v>0</v>
      </c>
      <c r="F9616">
        <v>2.9000000000000001E-2</v>
      </c>
      <c r="G9616">
        <v>256</v>
      </c>
      <c r="H9616">
        <v>89</v>
      </c>
      <c r="I9616">
        <v>552</v>
      </c>
      <c r="J9616">
        <v>347</v>
      </c>
      <c r="K9616">
        <v>85</v>
      </c>
      <c r="L9616">
        <v>8</v>
      </c>
      <c r="M9616">
        <f t="shared" si="19479"/>
        <v>167</v>
      </c>
      <c r="N9616" t="b">
        <f t="shared" ref="N9616" si="19506">AND(MIN($F9614,$F9615,$F9616)=$F9616,MAX($H9614,$H9615,$H9616)=$H9616)</f>
        <v>0</v>
      </c>
      <c r="O9616" t="b">
        <f t="shared" ref="O9616" si="19507">AND(NOT(N9614),NOT(N9615),N9616)</f>
        <v>0</v>
      </c>
    </row>
    <row r="9617" spans="1:15" x14ac:dyDescent="0.25">
      <c r="A9617" t="s">
        <v>13</v>
      </c>
      <c r="B9617" t="s">
        <v>17</v>
      </c>
      <c r="C9617">
        <v>16</v>
      </c>
      <c r="D9617">
        <v>21</v>
      </c>
      <c r="E9617" t="b">
        <v>0</v>
      </c>
      <c r="F9617">
        <v>6.4000000000000001E-2</v>
      </c>
      <c r="G9617">
        <v>256</v>
      </c>
      <c r="H9617">
        <v>233</v>
      </c>
      <c r="I9617">
        <v>1460</v>
      </c>
      <c r="J9617">
        <v>923</v>
      </c>
      <c r="K9617">
        <v>229</v>
      </c>
      <c r="L9617">
        <v>9</v>
      </c>
      <c r="M9617">
        <f t="shared" si="19479"/>
        <v>23</v>
      </c>
      <c r="N9617" t="b">
        <f t="shared" ref="N9617" si="19508">AND(MIN($F9617,$F9618,$F9619)=$F9617,MAX($H9617,$H9618,$H9619)=$H9617)</f>
        <v>1</v>
      </c>
      <c r="O9617" t="b">
        <f t="shared" ref="O9617" si="19509">AND(N9617,NOT(N9618),NOT(N9619))</f>
        <v>1</v>
      </c>
    </row>
    <row r="9618" spans="1:15" x14ac:dyDescent="0.25">
      <c r="A9618" t="s">
        <v>15</v>
      </c>
      <c r="B9618" t="s">
        <v>17</v>
      </c>
      <c r="C9618">
        <v>16</v>
      </c>
      <c r="D9618">
        <v>21</v>
      </c>
      <c r="E9618" t="b">
        <v>0</v>
      </c>
      <c r="F9618">
        <v>1.641</v>
      </c>
      <c r="G9618">
        <v>256</v>
      </c>
      <c r="H9618">
        <v>233</v>
      </c>
      <c r="I9618">
        <v>275590</v>
      </c>
      <c r="J9618">
        <v>274231</v>
      </c>
      <c r="K9618">
        <v>136883</v>
      </c>
      <c r="L9618">
        <v>16</v>
      </c>
      <c r="M9618">
        <f t="shared" si="19479"/>
        <v>23</v>
      </c>
      <c r="N9618" t="b">
        <f t="shared" ref="N9618" si="19510">AND(MIN($F9617,$F9618,$F9619)=$F9618,MAX($H9617,$H9618,$H9619)=$H9618)</f>
        <v>0</v>
      </c>
      <c r="O9618" t="b">
        <f t="shared" ref="O9618" si="19511">AND(NOT(N9617),N9618,NOT(N9619))</f>
        <v>0</v>
      </c>
    </row>
    <row r="9619" spans="1:15" x14ac:dyDescent="0.25">
      <c r="A9619" t="s">
        <v>19</v>
      </c>
      <c r="B9619" t="s">
        <v>17</v>
      </c>
      <c r="C9619">
        <v>16</v>
      </c>
      <c r="D9619">
        <v>21</v>
      </c>
      <c r="E9619" t="b">
        <v>0</v>
      </c>
      <c r="F9619">
        <v>8.5000000000000006E-2</v>
      </c>
      <c r="G9619">
        <v>256</v>
      </c>
      <c r="H9619">
        <v>233</v>
      </c>
      <c r="I9619">
        <v>1460</v>
      </c>
      <c r="J9619">
        <v>923</v>
      </c>
      <c r="K9619">
        <v>229</v>
      </c>
      <c r="L9619">
        <v>9</v>
      </c>
      <c r="M9619">
        <f t="shared" si="19479"/>
        <v>23</v>
      </c>
      <c r="N9619" t="b">
        <f t="shared" ref="N9619" si="19512">AND(MIN($F9617,$F9618,$F9619)=$F9619,MAX($H9617,$H9618,$H9619)=$H9619)</f>
        <v>0</v>
      </c>
      <c r="O9619" t="b">
        <f t="shared" ref="O9619" si="19513">AND(NOT(N9617),NOT(N9618),N9619)</f>
        <v>0</v>
      </c>
    </row>
    <row r="9620" spans="1:15" x14ac:dyDescent="0.25">
      <c r="A9620" t="s">
        <v>13</v>
      </c>
      <c r="B9620" t="s">
        <v>17</v>
      </c>
      <c r="C9620">
        <v>16</v>
      </c>
      <c r="D9620">
        <v>22</v>
      </c>
      <c r="E9620" t="b">
        <v>0</v>
      </c>
      <c r="F9620">
        <v>8.8999999999999996E-2</v>
      </c>
      <c r="G9620">
        <v>256</v>
      </c>
      <c r="H9620">
        <v>256</v>
      </c>
      <c r="I9620">
        <v>1613</v>
      </c>
      <c r="J9620">
        <v>1018</v>
      </c>
      <c r="K9620">
        <v>251</v>
      </c>
      <c r="L9620">
        <v>12</v>
      </c>
      <c r="M9620">
        <f t="shared" si="19479"/>
        <v>0</v>
      </c>
      <c r="N9620" t="b">
        <f t="shared" ref="N9620" si="19514">AND(MIN($F9620,$F9621,$F9622)=$F9620,MAX($H9620,$H9621,$H9622)=$H9620)</f>
        <v>1</v>
      </c>
      <c r="O9620" t="b">
        <f t="shared" ref="O9620" si="19515">AND(N9620,NOT(N9621),NOT(N9622))</f>
        <v>1</v>
      </c>
    </row>
    <row r="9621" spans="1:15" x14ac:dyDescent="0.25">
      <c r="A9621" t="s">
        <v>15</v>
      </c>
      <c r="B9621" t="s">
        <v>17</v>
      </c>
      <c r="C9621">
        <v>16</v>
      </c>
      <c r="D9621">
        <v>22</v>
      </c>
      <c r="E9621" t="b">
        <v>1</v>
      </c>
      <c r="F9621">
        <v>10.000999999999999</v>
      </c>
      <c r="G9621">
        <v>256</v>
      </c>
      <c r="H9621">
        <v>233</v>
      </c>
      <c r="I9621">
        <v>1800558</v>
      </c>
      <c r="J9621">
        <v>1791820</v>
      </c>
      <c r="K9621">
        <v>895675</v>
      </c>
      <c r="L9621">
        <v>17</v>
      </c>
      <c r="M9621">
        <f t="shared" si="19479"/>
        <v>23</v>
      </c>
      <c r="N9621" t="b">
        <f t="shared" ref="N9621" si="19516">AND(MIN($F9620,$F9621,$F9622)=$F9621,MAX($H9620,$H9621,$H9622)=$H9621)</f>
        <v>0</v>
      </c>
      <c r="O9621" t="b">
        <f t="shared" ref="O9621" si="19517">AND(NOT(N9620),N9621,NOT(N9622))</f>
        <v>0</v>
      </c>
    </row>
    <row r="9622" spans="1:15" x14ac:dyDescent="0.25">
      <c r="A9622" t="s">
        <v>19</v>
      </c>
      <c r="B9622" t="s">
        <v>17</v>
      </c>
      <c r="C9622">
        <v>16</v>
      </c>
      <c r="D9622">
        <v>22</v>
      </c>
      <c r="E9622" t="b">
        <v>0</v>
      </c>
      <c r="F9622">
        <v>0.153</v>
      </c>
      <c r="G9622">
        <v>256</v>
      </c>
      <c r="H9622">
        <v>256</v>
      </c>
      <c r="I9622">
        <v>1613</v>
      </c>
      <c r="J9622">
        <v>1018</v>
      </c>
      <c r="K9622">
        <v>251</v>
      </c>
      <c r="L9622">
        <v>12</v>
      </c>
      <c r="M9622">
        <f t="shared" si="19479"/>
        <v>0</v>
      </c>
      <c r="N9622" t="b">
        <f t="shared" ref="N9622" si="19518">AND(MIN($F9620,$F9621,$F9622)=$F9622,MAX($H9620,$H9621,$H9622)=$H9622)</f>
        <v>0</v>
      </c>
      <c r="O9622" t="b">
        <f t="shared" ref="O9622" si="19519">AND(NOT(N9620),NOT(N9621),N9622)</f>
        <v>0</v>
      </c>
    </row>
    <row r="9623" spans="1:15" x14ac:dyDescent="0.25">
      <c r="A9623" t="s">
        <v>13</v>
      </c>
      <c r="B9623" t="s">
        <v>17</v>
      </c>
      <c r="C9623">
        <v>16</v>
      </c>
      <c r="D9623">
        <v>23</v>
      </c>
      <c r="E9623" t="b">
        <v>0</v>
      </c>
      <c r="F9623">
        <v>8.3000000000000004E-2</v>
      </c>
      <c r="G9623">
        <v>256</v>
      </c>
      <c r="H9623">
        <v>256</v>
      </c>
      <c r="I9623">
        <v>1620</v>
      </c>
      <c r="J9623">
        <v>1020</v>
      </c>
      <c r="K9623">
        <v>252</v>
      </c>
      <c r="L9623">
        <v>13</v>
      </c>
      <c r="M9623">
        <f t="shared" si="19479"/>
        <v>0</v>
      </c>
      <c r="N9623" t="b">
        <f t="shared" ref="N9623" si="19520">AND(MIN($F9623,$F9624,$F9625)=$F9623,MAX($H9623,$H9624,$H9625)=$H9623)</f>
        <v>1</v>
      </c>
      <c r="O9623" t="b">
        <f t="shared" ref="O9623" si="19521">AND(N9623,NOT(N9624),NOT(N9625))</f>
        <v>1</v>
      </c>
    </row>
    <row r="9624" spans="1:15" x14ac:dyDescent="0.25">
      <c r="A9624" t="s">
        <v>15</v>
      </c>
      <c r="B9624" t="s">
        <v>17</v>
      </c>
      <c r="C9624">
        <v>16</v>
      </c>
      <c r="D9624">
        <v>23</v>
      </c>
      <c r="E9624" t="b">
        <v>1</v>
      </c>
      <c r="F9624">
        <v>10.000999999999999</v>
      </c>
      <c r="G9624">
        <v>256</v>
      </c>
      <c r="H9624">
        <v>0</v>
      </c>
      <c r="I9624">
        <v>1798411</v>
      </c>
      <c r="J9624">
        <v>1789709</v>
      </c>
      <c r="K9624">
        <v>894852</v>
      </c>
      <c r="L9624">
        <v>21</v>
      </c>
      <c r="M9624">
        <f t="shared" si="19479"/>
        <v>256</v>
      </c>
      <c r="N9624" t="b">
        <f t="shared" ref="N9624" si="19522">AND(MIN($F9623,$F9624,$F9625)=$F9624,MAX($H9623,$H9624,$H9625)=$H9624)</f>
        <v>0</v>
      </c>
      <c r="O9624" t="b">
        <f t="shared" ref="O9624" si="19523">AND(NOT(N9623),N9624,NOT(N9625))</f>
        <v>0</v>
      </c>
    </row>
    <row r="9625" spans="1:15" x14ac:dyDescent="0.25">
      <c r="A9625" t="s">
        <v>19</v>
      </c>
      <c r="B9625" t="s">
        <v>17</v>
      </c>
      <c r="C9625">
        <v>16</v>
      </c>
      <c r="D9625">
        <v>23</v>
      </c>
      <c r="E9625" t="b">
        <v>0</v>
      </c>
      <c r="F9625">
        <v>0.105</v>
      </c>
      <c r="G9625">
        <v>256</v>
      </c>
      <c r="H9625">
        <v>256</v>
      </c>
      <c r="I9625">
        <v>1620</v>
      </c>
      <c r="J9625">
        <v>1020</v>
      </c>
      <c r="K9625">
        <v>252</v>
      </c>
      <c r="L9625">
        <v>13</v>
      </c>
      <c r="M9625">
        <f t="shared" si="19479"/>
        <v>0</v>
      </c>
      <c r="N9625" t="b">
        <f t="shared" ref="N9625" si="19524">AND(MIN($F9623,$F9624,$F9625)=$F9625,MAX($H9623,$H9624,$H9625)=$H9625)</f>
        <v>0</v>
      </c>
      <c r="O9625" t="b">
        <f t="shared" ref="O9625" si="19525">AND(NOT(N9623),NOT(N9624),N9625)</f>
        <v>0</v>
      </c>
    </row>
    <row r="9626" spans="1:15" x14ac:dyDescent="0.25">
      <c r="A9626" t="s">
        <v>13</v>
      </c>
      <c r="B9626" t="s">
        <v>17</v>
      </c>
      <c r="C9626">
        <v>16</v>
      </c>
      <c r="D9626">
        <v>24</v>
      </c>
      <c r="E9626" t="b">
        <v>0</v>
      </c>
      <c r="F9626">
        <v>9.5000000000000001E-2</v>
      </c>
      <c r="G9626">
        <v>256</v>
      </c>
      <c r="H9626">
        <v>256</v>
      </c>
      <c r="I9626">
        <v>1612</v>
      </c>
      <c r="J9626">
        <v>1007</v>
      </c>
      <c r="K9626">
        <v>245</v>
      </c>
      <c r="L9626">
        <v>14</v>
      </c>
      <c r="M9626">
        <f t="shared" si="19479"/>
        <v>0</v>
      </c>
      <c r="N9626" t="b">
        <f t="shared" ref="N9626" si="19526">AND(MIN($F9626,$F9627,$F9628)=$F9626,MAX($H9626,$H9627,$H9628)=$H9626)</f>
        <v>1</v>
      </c>
      <c r="O9626" t="b">
        <f t="shared" ref="O9626" si="19527">AND(N9626,NOT(N9627),NOT(N9628))</f>
        <v>1</v>
      </c>
    </row>
    <row r="9627" spans="1:15" x14ac:dyDescent="0.25">
      <c r="A9627" t="s">
        <v>15</v>
      </c>
      <c r="B9627" t="s">
        <v>17</v>
      </c>
      <c r="C9627">
        <v>16</v>
      </c>
      <c r="D9627">
        <v>24</v>
      </c>
      <c r="E9627" t="b">
        <v>1</v>
      </c>
      <c r="F9627">
        <v>10.000999999999999</v>
      </c>
      <c r="G9627">
        <v>256</v>
      </c>
      <c r="H9627">
        <v>0</v>
      </c>
      <c r="I9627">
        <v>1770907</v>
      </c>
      <c r="J9627">
        <v>1762338</v>
      </c>
      <c r="K9627">
        <v>881166</v>
      </c>
      <c r="L9627">
        <v>22</v>
      </c>
      <c r="M9627">
        <f t="shared" si="19479"/>
        <v>256</v>
      </c>
      <c r="N9627" t="b">
        <f t="shared" ref="N9627" si="19528">AND(MIN($F9626,$F9627,$F9628)=$F9627,MAX($H9626,$H9627,$H9628)=$H9627)</f>
        <v>0</v>
      </c>
      <c r="O9627" t="b">
        <f t="shared" ref="O9627" si="19529">AND(NOT(N9626),N9627,NOT(N9628))</f>
        <v>0</v>
      </c>
    </row>
    <row r="9628" spans="1:15" x14ac:dyDescent="0.25">
      <c r="A9628" t="s">
        <v>19</v>
      </c>
      <c r="B9628" t="s">
        <v>17</v>
      </c>
      <c r="C9628">
        <v>16</v>
      </c>
      <c r="D9628">
        <v>24</v>
      </c>
      <c r="E9628" t="b">
        <v>0</v>
      </c>
      <c r="F9628">
        <v>0.104</v>
      </c>
      <c r="G9628">
        <v>256</v>
      </c>
      <c r="H9628">
        <v>256</v>
      </c>
      <c r="I9628">
        <v>1612</v>
      </c>
      <c r="J9628">
        <v>1007</v>
      </c>
      <c r="K9628">
        <v>245</v>
      </c>
      <c r="L9628">
        <v>14</v>
      </c>
      <c r="M9628">
        <f t="shared" si="19479"/>
        <v>0</v>
      </c>
      <c r="N9628" t="b">
        <f t="shared" ref="N9628" si="19530">AND(MIN($F9626,$F9627,$F9628)=$F9628,MAX($H9626,$H9627,$H9628)=$H9628)</f>
        <v>0</v>
      </c>
      <c r="O9628" t="b">
        <f t="shared" ref="O9628" si="19531">AND(NOT(N9626),NOT(N9627),N9628)</f>
        <v>0</v>
      </c>
    </row>
    <row r="9629" spans="1:15" x14ac:dyDescent="0.25">
      <c r="A9629" t="s">
        <v>13</v>
      </c>
      <c r="B9629" t="s">
        <v>17</v>
      </c>
      <c r="C9629">
        <v>16</v>
      </c>
      <c r="D9629">
        <v>25</v>
      </c>
      <c r="E9629" t="b">
        <v>0</v>
      </c>
      <c r="F9629">
        <v>9.1999999999999998E-2</v>
      </c>
      <c r="G9629">
        <v>256</v>
      </c>
      <c r="H9629">
        <v>256</v>
      </c>
      <c r="I9629">
        <v>1630</v>
      </c>
      <c r="J9629">
        <v>1026</v>
      </c>
      <c r="K9629">
        <v>254</v>
      </c>
      <c r="L9629">
        <v>15</v>
      </c>
      <c r="M9629">
        <f t="shared" si="19479"/>
        <v>0</v>
      </c>
      <c r="N9629" t="b">
        <f t="shared" ref="N9629" si="19532">AND(MIN($F9629,$F9630,$F9631)=$F9629,MAX($H9629,$H9630,$H9631)=$H9629)</f>
        <v>1</v>
      </c>
      <c r="O9629" t="b">
        <f t="shared" ref="O9629" si="19533">AND(N9629,NOT(N9630),NOT(N9631))</f>
        <v>1</v>
      </c>
    </row>
    <row r="9630" spans="1:15" x14ac:dyDescent="0.25">
      <c r="A9630" t="s">
        <v>15</v>
      </c>
      <c r="B9630" t="s">
        <v>17</v>
      </c>
      <c r="C9630">
        <v>16</v>
      </c>
      <c r="D9630">
        <v>25</v>
      </c>
      <c r="E9630" t="b">
        <v>1</v>
      </c>
      <c r="F9630">
        <v>10.000999999999999</v>
      </c>
      <c r="G9630">
        <v>256</v>
      </c>
      <c r="H9630">
        <v>0</v>
      </c>
      <c r="I9630">
        <v>1733580</v>
      </c>
      <c r="J9630">
        <v>1725190</v>
      </c>
      <c r="K9630">
        <v>862591</v>
      </c>
      <c r="L9630">
        <v>24</v>
      </c>
      <c r="M9630">
        <f t="shared" si="19479"/>
        <v>256</v>
      </c>
      <c r="N9630" t="b">
        <f t="shared" ref="N9630" si="19534">AND(MIN($F9629,$F9630,$F9631)=$F9630,MAX($H9629,$H9630,$H9631)=$H9630)</f>
        <v>0</v>
      </c>
      <c r="O9630" t="b">
        <f t="shared" ref="O9630" si="19535">AND(NOT(N9629),N9630,NOT(N9631))</f>
        <v>0</v>
      </c>
    </row>
    <row r="9631" spans="1:15" x14ac:dyDescent="0.25">
      <c r="A9631" t="s">
        <v>19</v>
      </c>
      <c r="B9631" t="s">
        <v>17</v>
      </c>
      <c r="C9631">
        <v>16</v>
      </c>
      <c r="D9631">
        <v>25</v>
      </c>
      <c r="E9631" t="b">
        <v>0</v>
      </c>
      <c r="F9631">
        <v>0.114</v>
      </c>
      <c r="G9631">
        <v>256</v>
      </c>
      <c r="H9631">
        <v>256</v>
      </c>
      <c r="I9631">
        <v>1630</v>
      </c>
      <c r="J9631">
        <v>1026</v>
      </c>
      <c r="K9631">
        <v>254</v>
      </c>
      <c r="L9631">
        <v>15</v>
      </c>
      <c r="M9631">
        <f t="shared" si="19479"/>
        <v>0</v>
      </c>
      <c r="N9631" t="b">
        <f t="shared" ref="N9631" si="19536">AND(MIN($F9629,$F9630,$F9631)=$F9631,MAX($H9629,$H9630,$H9631)=$H9631)</f>
        <v>0</v>
      </c>
      <c r="O9631" t="b">
        <f t="shared" ref="O9631" si="19537">AND(NOT(N9629),NOT(N9630),N9631)</f>
        <v>0</v>
      </c>
    </row>
    <row r="9632" spans="1:15" x14ac:dyDescent="0.25">
      <c r="A9632" t="s">
        <v>13</v>
      </c>
      <c r="B9632" t="s">
        <v>17</v>
      </c>
      <c r="C9632">
        <v>16</v>
      </c>
      <c r="D9632">
        <v>26</v>
      </c>
      <c r="E9632" t="b">
        <v>0</v>
      </c>
      <c r="F9632">
        <v>9.2999999999999999E-2</v>
      </c>
      <c r="G9632">
        <v>256</v>
      </c>
      <c r="H9632">
        <v>256</v>
      </c>
      <c r="I9632">
        <v>1621</v>
      </c>
      <c r="J9632">
        <v>1015</v>
      </c>
      <c r="K9632">
        <v>248</v>
      </c>
      <c r="L9632">
        <v>16</v>
      </c>
      <c r="M9632">
        <f t="shared" si="19479"/>
        <v>0</v>
      </c>
      <c r="N9632" t="b">
        <f t="shared" ref="N9632" si="19538">AND(MIN($F9632,$F9633,$F9634)=$F9632,MAX($H9632,$H9633,$H9634)=$H9632)</f>
        <v>1</v>
      </c>
      <c r="O9632" t="b">
        <f t="shared" ref="O9632" si="19539">AND(N9632,NOT(N9633),NOT(N9634))</f>
        <v>1</v>
      </c>
    </row>
    <row r="9633" spans="1:15" x14ac:dyDescent="0.25">
      <c r="A9633" t="s">
        <v>15</v>
      </c>
      <c r="B9633" t="s">
        <v>17</v>
      </c>
      <c r="C9633">
        <v>16</v>
      </c>
      <c r="D9633">
        <v>26</v>
      </c>
      <c r="E9633" t="b">
        <v>1</v>
      </c>
      <c r="F9633">
        <v>10.000999999999999</v>
      </c>
      <c r="G9633">
        <v>256</v>
      </c>
      <c r="H9633">
        <v>0</v>
      </c>
      <c r="I9633">
        <v>1721622</v>
      </c>
      <c r="J9633">
        <v>1713293</v>
      </c>
      <c r="K9633">
        <v>856642</v>
      </c>
      <c r="L9633">
        <v>21</v>
      </c>
      <c r="M9633">
        <f t="shared" si="19479"/>
        <v>256</v>
      </c>
      <c r="N9633" t="b">
        <f t="shared" ref="N9633" si="19540">AND(MIN($F9632,$F9633,$F9634)=$F9633,MAX($H9632,$H9633,$H9634)=$H9633)</f>
        <v>0</v>
      </c>
      <c r="O9633" t="b">
        <f t="shared" ref="O9633" si="19541">AND(NOT(N9632),N9633,NOT(N9634))</f>
        <v>0</v>
      </c>
    </row>
    <row r="9634" spans="1:15" x14ac:dyDescent="0.25">
      <c r="A9634" t="s">
        <v>19</v>
      </c>
      <c r="B9634" t="s">
        <v>17</v>
      </c>
      <c r="C9634">
        <v>16</v>
      </c>
      <c r="D9634">
        <v>26</v>
      </c>
      <c r="E9634" t="b">
        <v>0</v>
      </c>
      <c r="F9634">
        <v>0.129</v>
      </c>
      <c r="G9634">
        <v>256</v>
      </c>
      <c r="H9634">
        <v>256</v>
      </c>
      <c r="I9634">
        <v>1621</v>
      </c>
      <c r="J9634">
        <v>1015</v>
      </c>
      <c r="K9634">
        <v>248</v>
      </c>
      <c r="L9634">
        <v>16</v>
      </c>
      <c r="M9634">
        <f t="shared" si="19479"/>
        <v>0</v>
      </c>
      <c r="N9634" t="b">
        <f t="shared" ref="N9634" si="19542">AND(MIN($F9632,$F9633,$F9634)=$F9634,MAX($H9632,$H9633,$H9634)=$H9634)</f>
        <v>0</v>
      </c>
      <c r="O9634" t="b">
        <f t="shared" ref="O9634" si="19543">AND(NOT(N9632),NOT(N9633),N9634)</f>
        <v>0</v>
      </c>
    </row>
    <row r="9635" spans="1:15" x14ac:dyDescent="0.25">
      <c r="A9635" t="s">
        <v>13</v>
      </c>
      <c r="B9635" t="s">
        <v>17</v>
      </c>
      <c r="C9635">
        <v>16</v>
      </c>
      <c r="D9635">
        <v>27</v>
      </c>
      <c r="E9635" t="b">
        <v>0</v>
      </c>
      <c r="F9635">
        <v>5.0000000000000001E-3</v>
      </c>
      <c r="G9635">
        <v>256</v>
      </c>
      <c r="H9635">
        <v>8</v>
      </c>
      <c r="I9635">
        <v>72</v>
      </c>
      <c r="J9635">
        <v>51</v>
      </c>
      <c r="K9635">
        <v>18</v>
      </c>
      <c r="L9635">
        <v>3</v>
      </c>
      <c r="M9635">
        <f t="shared" si="19479"/>
        <v>248</v>
      </c>
      <c r="N9635" t="b">
        <f t="shared" ref="N9635" si="19544">AND(MIN($F9635,$F9636,$F9637)=$F9635,MAX($H9635,$H9636,$H9637)=$H9635)</f>
        <v>0</v>
      </c>
      <c r="O9635" t="b">
        <f t="shared" ref="O9635" si="19545">AND(N9635,NOT(N9636),NOT(N9637))</f>
        <v>0</v>
      </c>
    </row>
    <row r="9636" spans="1:15" x14ac:dyDescent="0.25">
      <c r="A9636" t="s">
        <v>15</v>
      </c>
      <c r="B9636" t="s">
        <v>17</v>
      </c>
      <c r="C9636">
        <v>16</v>
      </c>
      <c r="D9636">
        <v>27</v>
      </c>
      <c r="E9636" t="b">
        <v>0</v>
      </c>
      <c r="F9636">
        <v>5.0000000000000001E-3</v>
      </c>
      <c r="G9636">
        <v>256</v>
      </c>
      <c r="H9636">
        <v>8</v>
      </c>
      <c r="I9636">
        <v>255</v>
      </c>
      <c r="J9636">
        <v>253</v>
      </c>
      <c r="K9636">
        <v>119</v>
      </c>
      <c r="L9636">
        <v>9</v>
      </c>
      <c r="M9636">
        <f t="shared" si="19479"/>
        <v>248</v>
      </c>
      <c r="N9636" t="b">
        <f t="shared" ref="N9636" si="19546">AND(MIN($F9635,$F9636,$F9637)=$F9636,MAX($H9635,$H9636,$H9637)=$H9636)</f>
        <v>0</v>
      </c>
      <c r="O9636" t="b">
        <f t="shared" ref="O9636" si="19547">AND(NOT(N9635),N9636,NOT(N9637))</f>
        <v>0</v>
      </c>
    </row>
    <row r="9637" spans="1:15" x14ac:dyDescent="0.25">
      <c r="A9637" t="s">
        <v>19</v>
      </c>
      <c r="B9637" t="s">
        <v>17</v>
      </c>
      <c r="C9637">
        <v>16</v>
      </c>
      <c r="D9637">
        <v>27</v>
      </c>
      <c r="E9637" t="b">
        <v>0</v>
      </c>
      <c r="F9637">
        <v>3.0000000000000001E-3</v>
      </c>
      <c r="G9637">
        <v>256</v>
      </c>
      <c r="H9637">
        <v>8</v>
      </c>
      <c r="I9637">
        <v>72</v>
      </c>
      <c r="J9637">
        <v>51</v>
      </c>
      <c r="K9637">
        <v>18</v>
      </c>
      <c r="L9637">
        <v>3</v>
      </c>
      <c r="M9637">
        <f t="shared" si="19479"/>
        <v>248</v>
      </c>
      <c r="N9637" t="b">
        <f t="shared" ref="N9637" si="19548">AND(MIN($F9635,$F9636,$F9637)=$F9637,MAX($H9635,$H9636,$H9637)=$H9637)</f>
        <v>1</v>
      </c>
      <c r="O9637" t="b">
        <f t="shared" ref="O9637" si="19549">AND(NOT(N9635),NOT(N9636),N9637)</f>
        <v>1</v>
      </c>
    </row>
    <row r="9638" spans="1:15" x14ac:dyDescent="0.25">
      <c r="A9638" t="s">
        <v>13</v>
      </c>
      <c r="B9638" t="s">
        <v>17</v>
      </c>
      <c r="C9638">
        <v>16</v>
      </c>
      <c r="D9638">
        <v>28</v>
      </c>
      <c r="E9638" t="b">
        <v>0</v>
      </c>
      <c r="F9638">
        <v>8.9999999999999993E-3</v>
      </c>
      <c r="G9638">
        <v>256</v>
      </c>
      <c r="H9638">
        <v>16</v>
      </c>
      <c r="I9638">
        <v>150</v>
      </c>
      <c r="J9638">
        <v>99</v>
      </c>
      <c r="K9638">
        <v>34</v>
      </c>
      <c r="L9638">
        <v>7</v>
      </c>
      <c r="M9638">
        <f t="shared" si="19479"/>
        <v>240</v>
      </c>
      <c r="N9638" t="b">
        <f t="shared" ref="N9638" si="19550">AND(MIN($F9638,$F9639,$F9640)=$F9638,MAX($H9638,$H9639,$H9640)=$H9638)</f>
        <v>0</v>
      </c>
      <c r="O9638" t="b">
        <f t="shared" ref="O9638" si="19551">AND(N9638,NOT(N9639),NOT(N9640))</f>
        <v>0</v>
      </c>
    </row>
    <row r="9639" spans="1:15" x14ac:dyDescent="0.25">
      <c r="A9639" t="s">
        <v>15</v>
      </c>
      <c r="B9639" t="s">
        <v>17</v>
      </c>
      <c r="C9639">
        <v>16</v>
      </c>
      <c r="D9639">
        <v>28</v>
      </c>
      <c r="E9639" t="b">
        <v>0</v>
      </c>
      <c r="F9639">
        <v>2.3E-2</v>
      </c>
      <c r="G9639">
        <v>256</v>
      </c>
      <c r="H9639">
        <v>16</v>
      </c>
      <c r="I9639">
        <v>2946</v>
      </c>
      <c r="J9639">
        <v>2931</v>
      </c>
      <c r="K9639">
        <v>1450</v>
      </c>
      <c r="L9639">
        <v>10</v>
      </c>
      <c r="M9639">
        <f t="shared" si="19479"/>
        <v>240</v>
      </c>
      <c r="N9639" t="b">
        <f t="shared" ref="N9639" si="19552">AND(MIN($F9638,$F9639,$F9640)=$F9639,MAX($H9638,$H9639,$H9640)=$H9639)</f>
        <v>0</v>
      </c>
      <c r="O9639" t="b">
        <f t="shared" ref="O9639" si="19553">AND(NOT(N9638),N9639,NOT(N9640))</f>
        <v>0</v>
      </c>
    </row>
    <row r="9640" spans="1:15" x14ac:dyDescent="0.25">
      <c r="A9640" t="s">
        <v>19</v>
      </c>
      <c r="B9640" t="s">
        <v>17</v>
      </c>
      <c r="C9640">
        <v>16</v>
      </c>
      <c r="D9640">
        <v>28</v>
      </c>
      <c r="E9640" t="b">
        <v>0</v>
      </c>
      <c r="F9640">
        <v>7.0000000000000001E-3</v>
      </c>
      <c r="G9640">
        <v>256</v>
      </c>
      <c r="H9640">
        <v>16</v>
      </c>
      <c r="I9640">
        <v>150</v>
      </c>
      <c r="J9640">
        <v>99</v>
      </c>
      <c r="K9640">
        <v>34</v>
      </c>
      <c r="L9640">
        <v>7</v>
      </c>
      <c r="M9640">
        <f t="shared" si="19479"/>
        <v>240</v>
      </c>
      <c r="N9640" t="b">
        <f t="shared" ref="N9640" si="19554">AND(MIN($F9638,$F9639,$F9640)=$F9640,MAX($H9638,$H9639,$H9640)=$H9640)</f>
        <v>1</v>
      </c>
      <c r="O9640" t="b">
        <f t="shared" ref="O9640" si="19555">AND(NOT(N9638),NOT(N9639),N9640)</f>
        <v>1</v>
      </c>
    </row>
    <row r="9641" spans="1:15" x14ac:dyDescent="0.25">
      <c r="A9641" t="s">
        <v>13</v>
      </c>
      <c r="B9641" t="s">
        <v>17</v>
      </c>
      <c r="C9641">
        <v>16</v>
      </c>
      <c r="D9641">
        <v>29</v>
      </c>
      <c r="E9641" t="b">
        <v>0</v>
      </c>
      <c r="F9641">
        <v>1.2999999999999999E-2</v>
      </c>
      <c r="G9641">
        <v>256</v>
      </c>
      <c r="H9641">
        <v>32</v>
      </c>
      <c r="I9641">
        <v>264</v>
      </c>
      <c r="J9641">
        <v>171</v>
      </c>
      <c r="K9641">
        <v>54</v>
      </c>
      <c r="L9641">
        <v>8</v>
      </c>
      <c r="M9641">
        <f t="shared" si="19479"/>
        <v>224</v>
      </c>
      <c r="N9641" t="b">
        <f t="shared" ref="N9641" si="19556">AND(MIN($F9641,$F9642,$F9643)=$F9641,MAX($H9641,$H9642,$H9643)=$H9641)</f>
        <v>0</v>
      </c>
      <c r="O9641" t="b">
        <f t="shared" ref="O9641" si="19557">AND(N9641,NOT(N9642),NOT(N9643))</f>
        <v>0</v>
      </c>
    </row>
    <row r="9642" spans="1:15" x14ac:dyDescent="0.25">
      <c r="A9642" t="s">
        <v>15</v>
      </c>
      <c r="B9642" t="s">
        <v>17</v>
      </c>
      <c r="C9642">
        <v>16</v>
      </c>
      <c r="D9642">
        <v>29</v>
      </c>
      <c r="E9642" t="b">
        <v>0</v>
      </c>
      <c r="F9642">
        <v>0.191</v>
      </c>
      <c r="G9642">
        <v>256</v>
      </c>
      <c r="H9642">
        <v>32</v>
      </c>
      <c r="I9642">
        <v>35102</v>
      </c>
      <c r="J9642">
        <v>34951</v>
      </c>
      <c r="K9642">
        <v>17444</v>
      </c>
      <c r="L9642">
        <v>13</v>
      </c>
      <c r="M9642">
        <f t="shared" si="19479"/>
        <v>224</v>
      </c>
      <c r="N9642" t="b">
        <f t="shared" ref="N9642" si="19558">AND(MIN($F9641,$F9642,$F9643)=$F9642,MAX($H9641,$H9642,$H9643)=$H9642)</f>
        <v>0</v>
      </c>
      <c r="O9642" t="b">
        <f t="shared" ref="O9642" si="19559">AND(NOT(N9641),N9642,NOT(N9643))</f>
        <v>0</v>
      </c>
    </row>
    <row r="9643" spans="1:15" x14ac:dyDescent="0.25">
      <c r="A9643" t="s">
        <v>19</v>
      </c>
      <c r="B9643" t="s">
        <v>17</v>
      </c>
      <c r="C9643">
        <v>16</v>
      </c>
      <c r="D9643">
        <v>29</v>
      </c>
      <c r="E9643" t="b">
        <v>0</v>
      </c>
      <c r="F9643">
        <v>1.2E-2</v>
      </c>
      <c r="G9643">
        <v>256</v>
      </c>
      <c r="H9643">
        <v>32</v>
      </c>
      <c r="I9643">
        <v>264</v>
      </c>
      <c r="J9643">
        <v>171</v>
      </c>
      <c r="K9643">
        <v>54</v>
      </c>
      <c r="L9643">
        <v>8</v>
      </c>
      <c r="M9643">
        <f t="shared" si="19479"/>
        <v>224</v>
      </c>
      <c r="N9643" t="b">
        <f t="shared" ref="N9643" si="19560">AND(MIN($F9641,$F9642,$F9643)=$F9643,MAX($H9641,$H9642,$H9643)=$H9643)</f>
        <v>1</v>
      </c>
      <c r="O9643" t="b">
        <f t="shared" ref="O9643" si="19561">AND(NOT(N9641),NOT(N9642),N9643)</f>
        <v>1</v>
      </c>
    </row>
    <row r="9644" spans="1:15" x14ac:dyDescent="0.25">
      <c r="A9644" t="s">
        <v>13</v>
      </c>
      <c r="B9644" t="s">
        <v>17</v>
      </c>
      <c r="C9644">
        <v>16</v>
      </c>
      <c r="D9644">
        <v>2</v>
      </c>
      <c r="E9644" t="b">
        <v>0</v>
      </c>
      <c r="F9644">
        <v>7.3999999999999996E-2</v>
      </c>
      <c r="G9644">
        <v>256</v>
      </c>
      <c r="H9644">
        <v>256</v>
      </c>
      <c r="I9644">
        <v>1339</v>
      </c>
      <c r="J9644">
        <v>619</v>
      </c>
      <c r="K9644">
        <v>52</v>
      </c>
      <c r="L9644">
        <v>8</v>
      </c>
      <c r="M9644">
        <f t="shared" si="19479"/>
        <v>0</v>
      </c>
      <c r="N9644" t="b">
        <f t="shared" ref="N9644" si="19562">AND(MIN($F9644,$F9645,$F9646)=$F9644,MAX($H9644,$H9645,$H9646)=$H9644)</f>
        <v>1</v>
      </c>
      <c r="O9644" t="b">
        <f t="shared" ref="O9644" si="19563">AND(N9644,NOT(N9645),NOT(N9646))</f>
        <v>1</v>
      </c>
    </row>
    <row r="9645" spans="1:15" x14ac:dyDescent="0.25">
      <c r="A9645" t="s">
        <v>15</v>
      </c>
      <c r="B9645" t="s">
        <v>17</v>
      </c>
      <c r="C9645">
        <v>16</v>
      </c>
      <c r="D9645">
        <v>2</v>
      </c>
      <c r="E9645" t="b">
        <v>0</v>
      </c>
      <c r="F9645">
        <v>0.08</v>
      </c>
      <c r="G9645">
        <v>256</v>
      </c>
      <c r="H9645">
        <v>256</v>
      </c>
      <c r="I9645">
        <v>2979</v>
      </c>
      <c r="J9645">
        <v>2865</v>
      </c>
      <c r="K9645">
        <v>1175</v>
      </c>
      <c r="L9645">
        <v>9</v>
      </c>
      <c r="M9645">
        <f t="shared" si="19479"/>
        <v>0</v>
      </c>
      <c r="N9645" t="b">
        <f t="shared" ref="N9645" si="19564">AND(MIN($F9644,$F9645,$F9646)=$F9645,MAX($H9644,$H9645,$H9646)=$H9645)</f>
        <v>0</v>
      </c>
      <c r="O9645" t="b">
        <f t="shared" ref="O9645" si="19565">AND(NOT(N9644),N9645,NOT(N9646))</f>
        <v>0</v>
      </c>
    </row>
    <row r="9646" spans="1:15" x14ac:dyDescent="0.25">
      <c r="A9646" t="s">
        <v>19</v>
      </c>
      <c r="B9646" t="s">
        <v>17</v>
      </c>
      <c r="C9646">
        <v>16</v>
      </c>
      <c r="D9646">
        <v>2</v>
      </c>
      <c r="E9646" t="b">
        <v>0</v>
      </c>
      <c r="F9646">
        <v>7.9000000000000001E-2</v>
      </c>
      <c r="G9646">
        <v>256</v>
      </c>
      <c r="H9646">
        <v>256</v>
      </c>
      <c r="I9646">
        <v>1339</v>
      </c>
      <c r="J9646">
        <v>619</v>
      </c>
      <c r="K9646">
        <v>52</v>
      </c>
      <c r="L9646">
        <v>8</v>
      </c>
      <c r="M9646">
        <f t="shared" si="19479"/>
        <v>0</v>
      </c>
      <c r="N9646" t="b">
        <f t="shared" ref="N9646" si="19566">AND(MIN($F9644,$F9645,$F9646)=$F9646,MAX($H9644,$H9645,$H9646)=$H9646)</f>
        <v>0</v>
      </c>
      <c r="O9646" t="b">
        <f t="shared" ref="O9646" si="19567">AND(NOT(N9644),NOT(N9645),N9646)</f>
        <v>0</v>
      </c>
    </row>
    <row r="9647" spans="1:15" x14ac:dyDescent="0.25">
      <c r="A9647" t="s">
        <v>13</v>
      </c>
      <c r="B9647" t="s">
        <v>17</v>
      </c>
      <c r="C9647">
        <v>16</v>
      </c>
      <c r="D9647">
        <v>30</v>
      </c>
      <c r="E9647" t="b">
        <v>0</v>
      </c>
      <c r="F9647">
        <v>2.5999999999999999E-2</v>
      </c>
      <c r="G9647">
        <v>256</v>
      </c>
      <c r="H9647">
        <v>64</v>
      </c>
      <c r="I9647">
        <v>552</v>
      </c>
      <c r="J9647">
        <v>363</v>
      </c>
      <c r="K9647">
        <v>118</v>
      </c>
      <c r="L9647">
        <v>9</v>
      </c>
      <c r="M9647">
        <f t="shared" si="19479"/>
        <v>192</v>
      </c>
      <c r="N9647" t="b">
        <f t="shared" ref="N9647" si="19568">AND(MIN($F9647,$F9648,$F9649)=$F9647,MAX($H9647,$H9648,$H9649)=$H9647)</f>
        <v>0</v>
      </c>
      <c r="O9647" t="b">
        <f t="shared" ref="O9647" si="19569">AND(N9647,NOT(N9648),NOT(N9649))</f>
        <v>0</v>
      </c>
    </row>
    <row r="9648" spans="1:15" x14ac:dyDescent="0.25">
      <c r="A9648" t="s">
        <v>15</v>
      </c>
      <c r="B9648" t="s">
        <v>17</v>
      </c>
      <c r="C9648">
        <v>16</v>
      </c>
      <c r="D9648">
        <v>30</v>
      </c>
      <c r="E9648" t="b">
        <v>0</v>
      </c>
      <c r="F9648">
        <v>2.258</v>
      </c>
      <c r="G9648">
        <v>256</v>
      </c>
      <c r="H9648">
        <v>64</v>
      </c>
      <c r="I9648">
        <v>420702</v>
      </c>
      <c r="J9648">
        <v>418959</v>
      </c>
      <c r="K9648">
        <v>209416</v>
      </c>
      <c r="L9648">
        <v>16</v>
      </c>
      <c r="M9648">
        <f t="shared" si="19479"/>
        <v>192</v>
      </c>
      <c r="N9648" t="b">
        <f t="shared" ref="N9648" si="19570">AND(MIN($F9647,$F9648,$F9649)=$F9648,MAX($H9647,$H9648,$H9649)=$H9648)</f>
        <v>0</v>
      </c>
      <c r="O9648" t="b">
        <f t="shared" ref="O9648" si="19571">AND(NOT(N9647),N9648,NOT(N9649))</f>
        <v>0</v>
      </c>
    </row>
    <row r="9649" spans="1:15" x14ac:dyDescent="0.25">
      <c r="A9649" t="s">
        <v>19</v>
      </c>
      <c r="B9649" t="s">
        <v>17</v>
      </c>
      <c r="C9649">
        <v>16</v>
      </c>
      <c r="D9649">
        <v>30</v>
      </c>
      <c r="E9649" t="b">
        <v>0</v>
      </c>
      <c r="F9649">
        <v>2.5000000000000001E-2</v>
      </c>
      <c r="G9649">
        <v>256</v>
      </c>
      <c r="H9649">
        <v>64</v>
      </c>
      <c r="I9649">
        <v>552</v>
      </c>
      <c r="J9649">
        <v>363</v>
      </c>
      <c r="K9649">
        <v>118</v>
      </c>
      <c r="L9649">
        <v>9</v>
      </c>
      <c r="M9649">
        <f t="shared" si="19479"/>
        <v>192</v>
      </c>
      <c r="N9649" t="b">
        <f t="shared" ref="N9649" si="19572">AND(MIN($F9647,$F9648,$F9649)=$F9649,MAX($H9647,$H9648,$H9649)=$H9649)</f>
        <v>1</v>
      </c>
      <c r="O9649" t="b">
        <f t="shared" ref="O9649" si="19573">AND(NOT(N9647),NOT(N9648),N9649)</f>
        <v>1</v>
      </c>
    </row>
    <row r="9650" spans="1:15" x14ac:dyDescent="0.25">
      <c r="A9650" t="s">
        <v>13</v>
      </c>
      <c r="B9650" t="s">
        <v>17</v>
      </c>
      <c r="C9650">
        <v>16</v>
      </c>
      <c r="D9650">
        <v>31</v>
      </c>
      <c r="E9650" t="b">
        <v>0</v>
      </c>
      <c r="F9650">
        <v>0.05</v>
      </c>
      <c r="G9650">
        <v>256</v>
      </c>
      <c r="H9650">
        <v>128</v>
      </c>
      <c r="I9650">
        <v>1108</v>
      </c>
      <c r="J9650">
        <v>723</v>
      </c>
      <c r="K9650">
        <v>234</v>
      </c>
      <c r="L9650">
        <v>13</v>
      </c>
      <c r="M9650">
        <f t="shared" si="19479"/>
        <v>128</v>
      </c>
      <c r="N9650" t="b">
        <f t="shared" ref="N9650" si="19574">AND(MIN($F9650,$F9651,$F9652)=$F9650,MAX($H9650,$H9651,$H9652)=$H9650)</f>
        <v>1</v>
      </c>
      <c r="O9650" t="b">
        <f t="shared" ref="O9650" si="19575">AND(N9650,NOT(N9651),NOT(N9652))</f>
        <v>1</v>
      </c>
    </row>
    <row r="9651" spans="1:15" x14ac:dyDescent="0.25">
      <c r="A9651" t="s">
        <v>15</v>
      </c>
      <c r="B9651" t="s">
        <v>17</v>
      </c>
      <c r="C9651">
        <v>16</v>
      </c>
      <c r="D9651">
        <v>31</v>
      </c>
      <c r="E9651" t="b">
        <v>1</v>
      </c>
      <c r="F9651">
        <v>10.002000000000001</v>
      </c>
      <c r="G9651">
        <v>256</v>
      </c>
      <c r="H9651">
        <v>32</v>
      </c>
      <c r="I9651">
        <v>1906705</v>
      </c>
      <c r="J9651">
        <v>1898861</v>
      </c>
      <c r="K9651">
        <v>949396</v>
      </c>
      <c r="L9651">
        <v>17</v>
      </c>
      <c r="M9651">
        <f t="shared" si="19479"/>
        <v>224</v>
      </c>
      <c r="N9651" t="b">
        <f t="shared" ref="N9651" si="19576">AND(MIN($F9650,$F9651,$F9652)=$F9651,MAX($H9650,$H9651,$H9652)=$H9651)</f>
        <v>0</v>
      </c>
      <c r="O9651" t="b">
        <f t="shared" ref="O9651" si="19577">AND(NOT(N9650),N9651,NOT(N9652))</f>
        <v>0</v>
      </c>
    </row>
    <row r="9652" spans="1:15" x14ac:dyDescent="0.25">
      <c r="A9652" t="s">
        <v>19</v>
      </c>
      <c r="B9652" t="s">
        <v>17</v>
      </c>
      <c r="C9652">
        <v>16</v>
      </c>
      <c r="D9652">
        <v>31</v>
      </c>
      <c r="E9652" t="b">
        <v>0</v>
      </c>
      <c r="F9652">
        <v>7.3999999999999996E-2</v>
      </c>
      <c r="G9652">
        <v>256</v>
      </c>
      <c r="H9652">
        <v>128</v>
      </c>
      <c r="I9652">
        <v>1108</v>
      </c>
      <c r="J9652">
        <v>723</v>
      </c>
      <c r="K9652">
        <v>234</v>
      </c>
      <c r="L9652">
        <v>13</v>
      </c>
      <c r="M9652">
        <f t="shared" si="19479"/>
        <v>128</v>
      </c>
      <c r="N9652" t="b">
        <f t="shared" ref="N9652" si="19578">AND(MIN($F9650,$F9651,$F9652)=$F9652,MAX($H9650,$H9651,$H9652)=$H9652)</f>
        <v>0</v>
      </c>
      <c r="O9652" t="b">
        <f t="shared" ref="O9652" si="19579">AND(NOT(N9650),NOT(N9651),N9652)</f>
        <v>0</v>
      </c>
    </row>
    <row r="9653" spans="1:15" x14ac:dyDescent="0.25">
      <c r="A9653" t="s">
        <v>13</v>
      </c>
      <c r="B9653" t="s">
        <v>17</v>
      </c>
      <c r="C9653">
        <v>16</v>
      </c>
      <c r="D9653">
        <v>32</v>
      </c>
      <c r="E9653" t="b">
        <v>0</v>
      </c>
      <c r="F9653">
        <v>0.104</v>
      </c>
      <c r="G9653">
        <v>256</v>
      </c>
      <c r="H9653">
        <v>256</v>
      </c>
      <c r="I9653">
        <v>2236</v>
      </c>
      <c r="J9653">
        <v>1451</v>
      </c>
      <c r="K9653">
        <v>469</v>
      </c>
      <c r="L9653">
        <v>17</v>
      </c>
      <c r="M9653">
        <f t="shared" si="19479"/>
        <v>0</v>
      </c>
      <c r="N9653" t="b">
        <f t="shared" ref="N9653" si="19580">AND(MIN($F9653,$F9654,$F9655)=$F9653,MAX($H9653,$H9654,$H9655)=$H9653)</f>
        <v>1</v>
      </c>
      <c r="O9653" t="b">
        <f t="shared" ref="O9653" si="19581">AND(N9653,NOT(N9654),NOT(N9655))</f>
        <v>1</v>
      </c>
    </row>
    <row r="9654" spans="1:15" x14ac:dyDescent="0.25">
      <c r="A9654" t="s">
        <v>15</v>
      </c>
      <c r="B9654" t="s">
        <v>17</v>
      </c>
      <c r="C9654">
        <v>16</v>
      </c>
      <c r="D9654">
        <v>32</v>
      </c>
      <c r="E9654" t="b">
        <v>1</v>
      </c>
      <c r="F9654">
        <v>10.000999999999999</v>
      </c>
      <c r="G9654">
        <v>256</v>
      </c>
      <c r="H9654">
        <v>0</v>
      </c>
      <c r="I9654">
        <v>1875746</v>
      </c>
      <c r="J9654">
        <v>1868036</v>
      </c>
      <c r="K9654">
        <v>934015</v>
      </c>
      <c r="L9654">
        <v>21</v>
      </c>
      <c r="M9654">
        <f t="shared" si="19479"/>
        <v>256</v>
      </c>
      <c r="N9654" t="b">
        <f t="shared" ref="N9654" si="19582">AND(MIN($F9653,$F9654,$F9655)=$F9654,MAX($H9653,$H9654,$H9655)=$H9654)</f>
        <v>0</v>
      </c>
      <c r="O9654" t="b">
        <f t="shared" ref="O9654" si="19583">AND(NOT(N9653),N9654,NOT(N9655))</f>
        <v>0</v>
      </c>
    </row>
    <row r="9655" spans="1:15" x14ac:dyDescent="0.25">
      <c r="A9655" t="s">
        <v>19</v>
      </c>
      <c r="B9655" t="s">
        <v>17</v>
      </c>
      <c r="C9655">
        <v>16</v>
      </c>
      <c r="D9655">
        <v>32</v>
      </c>
      <c r="E9655" t="b">
        <v>0</v>
      </c>
      <c r="F9655">
        <v>0.108</v>
      </c>
      <c r="G9655">
        <v>256</v>
      </c>
      <c r="H9655">
        <v>256</v>
      </c>
      <c r="I9655">
        <v>2236</v>
      </c>
      <c r="J9655">
        <v>1451</v>
      </c>
      <c r="K9655">
        <v>469</v>
      </c>
      <c r="L9655">
        <v>17</v>
      </c>
      <c r="M9655">
        <f t="shared" si="19479"/>
        <v>0</v>
      </c>
      <c r="N9655" t="b">
        <f t="shared" ref="N9655" si="19584">AND(MIN($F9653,$F9654,$F9655)=$F9655,MAX($H9653,$H9654,$H9655)=$H9655)</f>
        <v>0</v>
      </c>
      <c r="O9655" t="b">
        <f t="shared" ref="O9655" si="19585">AND(NOT(N9653),NOT(N9654),N9655)</f>
        <v>0</v>
      </c>
    </row>
    <row r="9656" spans="1:15" x14ac:dyDescent="0.25">
      <c r="A9656" t="s">
        <v>13</v>
      </c>
      <c r="B9656" t="s">
        <v>17</v>
      </c>
      <c r="C9656">
        <v>16</v>
      </c>
      <c r="D9656">
        <v>3</v>
      </c>
      <c r="E9656" t="b">
        <v>0</v>
      </c>
      <c r="F9656">
        <v>6.8000000000000005E-2</v>
      </c>
      <c r="G9656">
        <v>256</v>
      </c>
      <c r="H9656">
        <v>256</v>
      </c>
      <c r="I9656">
        <v>1342</v>
      </c>
      <c r="J9656">
        <v>619</v>
      </c>
      <c r="K9656">
        <v>52</v>
      </c>
      <c r="L9656">
        <v>9</v>
      </c>
      <c r="M9656">
        <f t="shared" si="19479"/>
        <v>0</v>
      </c>
      <c r="N9656" t="b">
        <f t="shared" ref="N9656" si="19586">AND(MIN($F9656,$F9657,$F9658)=$F9656,MAX($H9656,$H9657,$H9658)=$H9656)</f>
        <v>1</v>
      </c>
      <c r="O9656" t="b">
        <f t="shared" ref="O9656" si="19587">AND(N9656,NOT(N9657),NOT(N9658))</f>
        <v>1</v>
      </c>
    </row>
    <row r="9657" spans="1:15" x14ac:dyDescent="0.25">
      <c r="A9657" t="s">
        <v>15</v>
      </c>
      <c r="B9657" t="s">
        <v>17</v>
      </c>
      <c r="C9657">
        <v>16</v>
      </c>
      <c r="D9657">
        <v>3</v>
      </c>
      <c r="E9657" t="b">
        <v>0</v>
      </c>
      <c r="F9657">
        <v>9.5000000000000001E-2</v>
      </c>
      <c r="G9657">
        <v>256</v>
      </c>
      <c r="H9657">
        <v>256</v>
      </c>
      <c r="I9657">
        <v>6140</v>
      </c>
      <c r="J9657">
        <v>5944</v>
      </c>
      <c r="K9657">
        <v>2714</v>
      </c>
      <c r="L9657">
        <v>11</v>
      </c>
      <c r="M9657">
        <f t="shared" si="19479"/>
        <v>0</v>
      </c>
      <c r="N9657" t="b">
        <f t="shared" ref="N9657" si="19588">AND(MIN($F9656,$F9657,$F9658)=$F9657,MAX($H9656,$H9657,$H9658)=$H9657)</f>
        <v>0</v>
      </c>
      <c r="O9657" t="b">
        <f t="shared" ref="O9657" si="19589">AND(NOT(N9656),N9657,NOT(N9658))</f>
        <v>0</v>
      </c>
    </row>
    <row r="9658" spans="1:15" x14ac:dyDescent="0.25">
      <c r="A9658" t="s">
        <v>19</v>
      </c>
      <c r="B9658" t="s">
        <v>17</v>
      </c>
      <c r="C9658">
        <v>16</v>
      </c>
      <c r="D9658">
        <v>3</v>
      </c>
      <c r="E9658" t="b">
        <v>0</v>
      </c>
      <c r="F9658">
        <v>0.09</v>
      </c>
      <c r="G9658">
        <v>256</v>
      </c>
      <c r="H9658">
        <v>256</v>
      </c>
      <c r="I9658">
        <v>1342</v>
      </c>
      <c r="J9658">
        <v>619</v>
      </c>
      <c r="K9658">
        <v>52</v>
      </c>
      <c r="L9658">
        <v>9</v>
      </c>
      <c r="M9658">
        <f t="shared" si="19479"/>
        <v>0</v>
      </c>
      <c r="N9658" t="b">
        <f t="shared" ref="N9658" si="19590">AND(MIN($F9656,$F9657,$F9658)=$F9658,MAX($H9656,$H9657,$H9658)=$H9658)</f>
        <v>0</v>
      </c>
      <c r="O9658" t="b">
        <f t="shared" ref="O9658" si="19591">AND(NOT(N9656),NOT(N9657),N9658)</f>
        <v>0</v>
      </c>
    </row>
    <row r="9659" spans="1:15" x14ac:dyDescent="0.25">
      <c r="A9659" t="s">
        <v>13</v>
      </c>
      <c r="B9659" t="s">
        <v>17</v>
      </c>
      <c r="C9659">
        <v>16</v>
      </c>
      <c r="D9659">
        <v>4</v>
      </c>
      <c r="E9659" t="b">
        <v>0</v>
      </c>
      <c r="F9659">
        <v>0.08</v>
      </c>
      <c r="G9659">
        <v>256</v>
      </c>
      <c r="H9659">
        <v>256</v>
      </c>
      <c r="I9659">
        <v>1347</v>
      </c>
      <c r="J9659">
        <v>624</v>
      </c>
      <c r="K9659">
        <v>54</v>
      </c>
      <c r="L9659">
        <v>10</v>
      </c>
      <c r="M9659">
        <f t="shared" si="19479"/>
        <v>0</v>
      </c>
      <c r="N9659" t="b">
        <f t="shared" ref="N9659" si="19592">AND(MIN($F9659,$F9660,$F9661)=$F9659,MAX($H9659,$H9660,$H9661)=$H9659)</f>
        <v>1</v>
      </c>
      <c r="O9659" t="b">
        <f t="shared" ref="O9659" si="19593">AND(N9659,NOT(N9660),NOT(N9661))</f>
        <v>1</v>
      </c>
    </row>
    <row r="9660" spans="1:15" x14ac:dyDescent="0.25">
      <c r="A9660" t="s">
        <v>15</v>
      </c>
      <c r="B9660" t="s">
        <v>17</v>
      </c>
      <c r="C9660">
        <v>16</v>
      </c>
      <c r="D9660">
        <v>4</v>
      </c>
      <c r="E9660" t="b">
        <v>0</v>
      </c>
      <c r="F9660">
        <v>0.26200000000000001</v>
      </c>
      <c r="G9660">
        <v>256</v>
      </c>
      <c r="H9660">
        <v>256</v>
      </c>
      <c r="I9660">
        <v>32585</v>
      </c>
      <c r="J9660">
        <v>31659</v>
      </c>
      <c r="K9660">
        <v>15571</v>
      </c>
      <c r="L9660">
        <v>12</v>
      </c>
      <c r="M9660">
        <f t="shared" si="19479"/>
        <v>0</v>
      </c>
      <c r="N9660" t="b">
        <f t="shared" ref="N9660" si="19594">AND(MIN($F9659,$F9660,$F9661)=$F9660,MAX($H9659,$H9660,$H9661)=$H9660)</f>
        <v>0</v>
      </c>
      <c r="O9660" t="b">
        <f t="shared" ref="O9660" si="19595">AND(NOT(N9659),N9660,NOT(N9661))</f>
        <v>0</v>
      </c>
    </row>
    <row r="9661" spans="1:15" x14ac:dyDescent="0.25">
      <c r="A9661" t="s">
        <v>19</v>
      </c>
      <c r="B9661" t="s">
        <v>17</v>
      </c>
      <c r="C9661">
        <v>16</v>
      </c>
      <c r="D9661">
        <v>4</v>
      </c>
      <c r="E9661" t="b">
        <v>0</v>
      </c>
      <c r="F9661">
        <v>9.8000000000000004E-2</v>
      </c>
      <c r="G9661">
        <v>256</v>
      </c>
      <c r="H9661">
        <v>256</v>
      </c>
      <c r="I9661">
        <v>1347</v>
      </c>
      <c r="J9661">
        <v>624</v>
      </c>
      <c r="K9661">
        <v>54</v>
      </c>
      <c r="L9661">
        <v>10</v>
      </c>
      <c r="M9661">
        <f t="shared" si="19479"/>
        <v>0</v>
      </c>
      <c r="N9661" t="b">
        <f t="shared" ref="N9661" si="19596">AND(MIN($F9659,$F9660,$F9661)=$F9661,MAX($H9659,$H9660,$H9661)=$H9661)</f>
        <v>0</v>
      </c>
      <c r="O9661" t="b">
        <f t="shared" ref="O9661" si="19597">AND(NOT(N9659),NOT(N9660),N9661)</f>
        <v>0</v>
      </c>
    </row>
    <row r="9662" spans="1:15" x14ac:dyDescent="0.25">
      <c r="A9662" t="s">
        <v>13</v>
      </c>
      <c r="B9662" t="s">
        <v>17</v>
      </c>
      <c r="C9662">
        <v>16</v>
      </c>
      <c r="D9662">
        <v>5</v>
      </c>
      <c r="E9662" t="b">
        <v>0</v>
      </c>
      <c r="F9662">
        <v>8.3000000000000004E-2</v>
      </c>
      <c r="G9662">
        <v>256</v>
      </c>
      <c r="H9662">
        <v>256</v>
      </c>
      <c r="I9662">
        <v>1349</v>
      </c>
      <c r="J9662">
        <v>625</v>
      </c>
      <c r="K9662">
        <v>54</v>
      </c>
      <c r="L9662">
        <v>11</v>
      </c>
      <c r="M9662">
        <f t="shared" si="19479"/>
        <v>0</v>
      </c>
      <c r="N9662" t="b">
        <f t="shared" ref="N9662" si="19598">AND(MIN($F9662,$F9663,$F9664)=$F9662,MAX($H9662,$H9663,$H9664)=$H9662)</f>
        <v>1</v>
      </c>
      <c r="O9662" t="b">
        <f t="shared" ref="O9662" si="19599">AND(N9662,NOT(N9663),NOT(N9664))</f>
        <v>1</v>
      </c>
    </row>
    <row r="9663" spans="1:15" x14ac:dyDescent="0.25">
      <c r="A9663" t="s">
        <v>15</v>
      </c>
      <c r="B9663" t="s">
        <v>17</v>
      </c>
      <c r="C9663">
        <v>16</v>
      </c>
      <c r="D9663">
        <v>5</v>
      </c>
      <c r="E9663" t="b">
        <v>0</v>
      </c>
      <c r="F9663">
        <v>1.496</v>
      </c>
      <c r="G9663">
        <v>256</v>
      </c>
      <c r="H9663">
        <v>256</v>
      </c>
      <c r="I9663">
        <v>261830</v>
      </c>
      <c r="J9663">
        <v>254342</v>
      </c>
      <c r="K9663">
        <v>126912</v>
      </c>
      <c r="L9663">
        <v>16</v>
      </c>
      <c r="M9663">
        <f t="shared" si="19479"/>
        <v>0</v>
      </c>
      <c r="N9663" t="b">
        <f t="shared" ref="N9663" si="19600">AND(MIN($F9662,$F9663,$F9664)=$F9663,MAX($H9662,$H9663,$H9664)=$H9663)</f>
        <v>0</v>
      </c>
      <c r="O9663" t="b">
        <f t="shared" ref="O9663" si="19601">AND(NOT(N9662),N9663,NOT(N9664))</f>
        <v>0</v>
      </c>
    </row>
    <row r="9664" spans="1:15" x14ac:dyDescent="0.25">
      <c r="A9664" t="s">
        <v>19</v>
      </c>
      <c r="B9664" t="s">
        <v>17</v>
      </c>
      <c r="C9664">
        <v>16</v>
      </c>
      <c r="D9664">
        <v>5</v>
      </c>
      <c r="E9664" t="b">
        <v>0</v>
      </c>
      <c r="F9664">
        <v>9.2999999999999999E-2</v>
      </c>
      <c r="G9664">
        <v>256</v>
      </c>
      <c r="H9664">
        <v>256</v>
      </c>
      <c r="I9664">
        <v>1349</v>
      </c>
      <c r="J9664">
        <v>625</v>
      </c>
      <c r="K9664">
        <v>54</v>
      </c>
      <c r="L9664">
        <v>11</v>
      </c>
      <c r="M9664">
        <f t="shared" si="19479"/>
        <v>0</v>
      </c>
      <c r="N9664" t="b">
        <f t="shared" ref="N9664" si="19602">AND(MIN($F9662,$F9663,$F9664)=$F9664,MAX($H9662,$H9663,$H9664)=$H9664)</f>
        <v>0</v>
      </c>
      <c r="O9664" t="b">
        <f t="shared" ref="O9664" si="19603">AND(NOT(N9662),NOT(N9663),N9664)</f>
        <v>0</v>
      </c>
    </row>
    <row r="9665" spans="1:15" x14ac:dyDescent="0.25">
      <c r="A9665" t="s">
        <v>13</v>
      </c>
      <c r="B9665" t="s">
        <v>17</v>
      </c>
      <c r="C9665">
        <v>16</v>
      </c>
      <c r="D9665">
        <v>6</v>
      </c>
      <c r="E9665" t="b">
        <v>0</v>
      </c>
      <c r="F9665">
        <v>9.1999999999999998E-2</v>
      </c>
      <c r="G9665">
        <v>256</v>
      </c>
      <c r="H9665">
        <v>256</v>
      </c>
      <c r="I9665">
        <v>1346</v>
      </c>
      <c r="J9665">
        <v>620</v>
      </c>
      <c r="K9665">
        <v>51</v>
      </c>
      <c r="L9665">
        <v>12</v>
      </c>
      <c r="M9665">
        <f t="shared" si="19479"/>
        <v>0</v>
      </c>
      <c r="N9665" t="b">
        <f t="shared" ref="N9665" si="19604">AND(MIN($F9665,$F9666,$F9667)=$F9665,MAX($H9665,$H9666,$H9667)=$H9665)</f>
        <v>1</v>
      </c>
      <c r="O9665" t="b">
        <f t="shared" ref="O9665" si="19605">AND(N9665,NOT(N9666),NOT(N9667))</f>
        <v>1</v>
      </c>
    </row>
    <row r="9666" spans="1:15" x14ac:dyDescent="0.25">
      <c r="A9666" t="s">
        <v>15</v>
      </c>
      <c r="B9666" t="s">
        <v>17</v>
      </c>
      <c r="C9666">
        <v>16</v>
      </c>
      <c r="D9666">
        <v>6</v>
      </c>
      <c r="E9666" t="b">
        <v>1</v>
      </c>
      <c r="F9666">
        <v>10.000999999999999</v>
      </c>
      <c r="G9666">
        <v>256</v>
      </c>
      <c r="H9666">
        <v>0</v>
      </c>
      <c r="I9666">
        <v>1873475</v>
      </c>
      <c r="J9666">
        <v>1819024</v>
      </c>
      <c r="K9666">
        <v>909509</v>
      </c>
      <c r="L9666">
        <v>19</v>
      </c>
      <c r="M9666">
        <f t="shared" si="19479"/>
        <v>256</v>
      </c>
      <c r="N9666" t="b">
        <f t="shared" ref="N9666" si="19606">AND(MIN($F9665,$F9666,$F9667)=$F9666,MAX($H9665,$H9666,$H9667)=$H9666)</f>
        <v>0</v>
      </c>
      <c r="O9666" t="b">
        <f t="shared" ref="O9666" si="19607">AND(NOT(N9665),N9666,NOT(N9667))</f>
        <v>0</v>
      </c>
    </row>
    <row r="9667" spans="1:15" x14ac:dyDescent="0.25">
      <c r="A9667" t="s">
        <v>19</v>
      </c>
      <c r="B9667" t="s">
        <v>17</v>
      </c>
      <c r="C9667">
        <v>16</v>
      </c>
      <c r="D9667">
        <v>6</v>
      </c>
      <c r="E9667" t="b">
        <v>0</v>
      </c>
      <c r="F9667">
        <v>9.5000000000000001E-2</v>
      </c>
      <c r="G9667">
        <v>256</v>
      </c>
      <c r="H9667">
        <v>256</v>
      </c>
      <c r="I9667">
        <v>1346</v>
      </c>
      <c r="J9667">
        <v>620</v>
      </c>
      <c r="K9667">
        <v>51</v>
      </c>
      <c r="L9667">
        <v>12</v>
      </c>
      <c r="M9667">
        <f t="shared" ref="M9667:M9730" si="19608">G9667-H9667</f>
        <v>0</v>
      </c>
      <c r="N9667" t="b">
        <f t="shared" ref="N9667" si="19609">AND(MIN($F9665,$F9666,$F9667)=$F9667,MAX($H9665,$H9666,$H9667)=$H9667)</f>
        <v>0</v>
      </c>
      <c r="O9667" t="b">
        <f t="shared" ref="O9667" si="19610">AND(NOT(N9665),NOT(N9666),N9667)</f>
        <v>0</v>
      </c>
    </row>
    <row r="9668" spans="1:15" x14ac:dyDescent="0.25">
      <c r="A9668" t="s">
        <v>13</v>
      </c>
      <c r="B9668" t="s">
        <v>17</v>
      </c>
      <c r="C9668">
        <v>16</v>
      </c>
      <c r="D9668">
        <v>7</v>
      </c>
      <c r="E9668" t="b">
        <v>0</v>
      </c>
      <c r="F9668">
        <v>0.09</v>
      </c>
      <c r="G9668">
        <v>256</v>
      </c>
      <c r="H9668">
        <v>256</v>
      </c>
      <c r="I9668">
        <v>1349</v>
      </c>
      <c r="J9668">
        <v>621</v>
      </c>
      <c r="K9668">
        <v>51</v>
      </c>
      <c r="L9668">
        <v>13</v>
      </c>
      <c r="M9668">
        <f t="shared" si="19608"/>
        <v>0</v>
      </c>
      <c r="N9668" t="b">
        <f t="shared" ref="N9668" si="19611">AND(MIN($F9668,$F9669,$F9670)=$F9668,MAX($H9668,$H9669,$H9670)=$H9668)</f>
        <v>1</v>
      </c>
      <c r="O9668" t="b">
        <f t="shared" ref="O9668" si="19612">AND(N9668,NOT(N9669),NOT(N9670))</f>
        <v>1</v>
      </c>
    </row>
    <row r="9669" spans="1:15" x14ac:dyDescent="0.25">
      <c r="A9669" t="s">
        <v>15</v>
      </c>
      <c r="B9669" t="s">
        <v>17</v>
      </c>
      <c r="C9669">
        <v>16</v>
      </c>
      <c r="D9669">
        <v>7</v>
      </c>
      <c r="E9669" t="b">
        <v>1</v>
      </c>
      <c r="F9669">
        <v>10.000999999999999</v>
      </c>
      <c r="G9669">
        <v>256</v>
      </c>
      <c r="H9669">
        <v>0</v>
      </c>
      <c r="I9669">
        <v>1852301</v>
      </c>
      <c r="J9669">
        <v>1798465</v>
      </c>
      <c r="K9669">
        <v>899229</v>
      </c>
      <c r="L9669">
        <v>19</v>
      </c>
      <c r="M9669">
        <f t="shared" si="19608"/>
        <v>256</v>
      </c>
      <c r="N9669" t="b">
        <f t="shared" ref="N9669" si="19613">AND(MIN($F9668,$F9669,$F9670)=$F9669,MAX($H9668,$H9669,$H9670)=$H9669)</f>
        <v>0</v>
      </c>
      <c r="O9669" t="b">
        <f t="shared" ref="O9669" si="19614">AND(NOT(N9668),N9669,NOT(N9670))</f>
        <v>0</v>
      </c>
    </row>
    <row r="9670" spans="1:15" x14ac:dyDescent="0.25">
      <c r="A9670" t="s">
        <v>19</v>
      </c>
      <c r="B9670" t="s">
        <v>17</v>
      </c>
      <c r="C9670">
        <v>16</v>
      </c>
      <c r="D9670">
        <v>7</v>
      </c>
      <c r="E9670" t="b">
        <v>0</v>
      </c>
      <c r="F9670">
        <v>0.1</v>
      </c>
      <c r="G9670">
        <v>256</v>
      </c>
      <c r="H9670">
        <v>256</v>
      </c>
      <c r="I9670">
        <v>1349</v>
      </c>
      <c r="J9670">
        <v>621</v>
      </c>
      <c r="K9670">
        <v>51</v>
      </c>
      <c r="L9670">
        <v>13</v>
      </c>
      <c r="M9670">
        <f t="shared" si="19608"/>
        <v>0</v>
      </c>
      <c r="N9670" t="b">
        <f t="shared" ref="N9670" si="19615">AND(MIN($F9668,$F9669,$F9670)=$F9670,MAX($H9668,$H9669,$H9670)=$H9670)</f>
        <v>0</v>
      </c>
      <c r="O9670" t="b">
        <f t="shared" ref="O9670" si="19616">AND(NOT(N9668),NOT(N9669),N9670)</f>
        <v>0</v>
      </c>
    </row>
    <row r="9671" spans="1:15" x14ac:dyDescent="0.25">
      <c r="A9671" t="s">
        <v>13</v>
      </c>
      <c r="B9671" t="s">
        <v>17</v>
      </c>
      <c r="C9671">
        <v>16</v>
      </c>
      <c r="D9671">
        <v>8</v>
      </c>
      <c r="E9671" t="b">
        <v>0</v>
      </c>
      <c r="F9671">
        <v>8.6999999999999994E-2</v>
      </c>
      <c r="G9671">
        <v>256</v>
      </c>
      <c r="H9671">
        <v>256</v>
      </c>
      <c r="I9671">
        <v>1356</v>
      </c>
      <c r="J9671">
        <v>630</v>
      </c>
      <c r="K9671">
        <v>55</v>
      </c>
      <c r="L9671">
        <v>14</v>
      </c>
      <c r="M9671">
        <f t="shared" si="19608"/>
        <v>0</v>
      </c>
      <c r="N9671" t="b">
        <f t="shared" ref="N9671" si="19617">AND(MIN($F9671,$F9672,$F9673)=$F9671,MAX($H9671,$H9672,$H9673)=$H9671)</f>
        <v>1</v>
      </c>
      <c r="O9671" t="b">
        <f t="shared" ref="O9671" si="19618">AND(N9671,NOT(N9672),NOT(N9673))</f>
        <v>1</v>
      </c>
    </row>
    <row r="9672" spans="1:15" x14ac:dyDescent="0.25">
      <c r="A9672" t="s">
        <v>15</v>
      </c>
      <c r="B9672" t="s">
        <v>17</v>
      </c>
      <c r="C9672">
        <v>16</v>
      </c>
      <c r="D9672">
        <v>8</v>
      </c>
      <c r="E9672" t="b">
        <v>1</v>
      </c>
      <c r="F9672">
        <v>10.000999999999999</v>
      </c>
      <c r="G9672">
        <v>256</v>
      </c>
      <c r="H9672">
        <v>0</v>
      </c>
      <c r="I9672">
        <v>1831449</v>
      </c>
      <c r="J9672">
        <v>1778205</v>
      </c>
      <c r="K9672">
        <v>889098</v>
      </c>
      <c r="L9672">
        <v>21</v>
      </c>
      <c r="M9672">
        <f t="shared" si="19608"/>
        <v>256</v>
      </c>
      <c r="N9672" t="b">
        <f t="shared" ref="N9672" si="19619">AND(MIN($F9671,$F9672,$F9673)=$F9672,MAX($H9671,$H9672,$H9673)=$H9672)</f>
        <v>0</v>
      </c>
      <c r="O9672" t="b">
        <f t="shared" ref="O9672" si="19620">AND(NOT(N9671),N9672,NOT(N9673))</f>
        <v>0</v>
      </c>
    </row>
    <row r="9673" spans="1:15" x14ac:dyDescent="0.25">
      <c r="A9673" t="s">
        <v>19</v>
      </c>
      <c r="B9673" t="s">
        <v>17</v>
      </c>
      <c r="C9673">
        <v>16</v>
      </c>
      <c r="D9673">
        <v>8</v>
      </c>
      <c r="E9673" t="b">
        <v>0</v>
      </c>
      <c r="F9673">
        <v>0.108</v>
      </c>
      <c r="G9673">
        <v>256</v>
      </c>
      <c r="H9673">
        <v>256</v>
      </c>
      <c r="I9673">
        <v>1356</v>
      </c>
      <c r="J9673">
        <v>630</v>
      </c>
      <c r="K9673">
        <v>55</v>
      </c>
      <c r="L9673">
        <v>14</v>
      </c>
      <c r="M9673">
        <f t="shared" si="19608"/>
        <v>0</v>
      </c>
      <c r="N9673" t="b">
        <f t="shared" ref="N9673" si="19621">AND(MIN($F9671,$F9672,$F9673)=$F9673,MAX($H9671,$H9672,$H9673)=$H9673)</f>
        <v>0</v>
      </c>
      <c r="O9673" t="b">
        <f t="shared" ref="O9673" si="19622">AND(NOT(N9671),NOT(N9672),N9673)</f>
        <v>0</v>
      </c>
    </row>
    <row r="9674" spans="1:15" x14ac:dyDescent="0.25">
      <c r="A9674" t="s">
        <v>13</v>
      </c>
      <c r="B9674" t="s">
        <v>17</v>
      </c>
      <c r="C9674">
        <v>16</v>
      </c>
      <c r="D9674">
        <v>9</v>
      </c>
      <c r="E9674" t="b">
        <v>0</v>
      </c>
      <c r="F9674">
        <v>0.01</v>
      </c>
      <c r="G9674">
        <v>256</v>
      </c>
      <c r="H9674">
        <v>29</v>
      </c>
      <c r="I9674">
        <v>162</v>
      </c>
      <c r="J9674">
        <v>99</v>
      </c>
      <c r="K9674">
        <v>21</v>
      </c>
      <c r="L9674">
        <v>4</v>
      </c>
      <c r="M9674">
        <f t="shared" si="19608"/>
        <v>227</v>
      </c>
      <c r="N9674" t="b">
        <f t="shared" ref="N9674" si="19623">AND(MIN($F9674,$F9675,$F9676)=$F9674,MAX($H9674,$H9675,$H9676)=$H9674)</f>
        <v>0</v>
      </c>
      <c r="O9674" t="b">
        <f t="shared" ref="O9674" si="19624">AND(N9674,NOT(N9675),NOT(N9676))</f>
        <v>0</v>
      </c>
    </row>
    <row r="9675" spans="1:15" x14ac:dyDescent="0.25">
      <c r="A9675" t="s">
        <v>15</v>
      </c>
      <c r="B9675" t="s">
        <v>17</v>
      </c>
      <c r="C9675">
        <v>16</v>
      </c>
      <c r="D9675">
        <v>9</v>
      </c>
      <c r="E9675" t="b">
        <v>0</v>
      </c>
      <c r="F9675">
        <v>7.0000000000000001E-3</v>
      </c>
      <c r="G9675">
        <v>256</v>
      </c>
      <c r="H9675">
        <v>29</v>
      </c>
      <c r="I9675">
        <v>226</v>
      </c>
      <c r="J9675">
        <v>223</v>
      </c>
      <c r="K9675">
        <v>83</v>
      </c>
      <c r="L9675">
        <v>9</v>
      </c>
      <c r="M9675">
        <f t="shared" si="19608"/>
        <v>227</v>
      </c>
      <c r="N9675" t="b">
        <f t="shared" ref="N9675" si="19625">AND(MIN($F9674,$F9675,$F9676)=$F9675,MAX($H9674,$H9675,$H9676)=$H9675)</f>
        <v>1</v>
      </c>
      <c r="O9675" t="b">
        <f t="shared" ref="O9675" si="19626">AND(NOT(N9674),N9675,NOT(N9676))</f>
        <v>1</v>
      </c>
    </row>
    <row r="9676" spans="1:15" x14ac:dyDescent="0.25">
      <c r="A9676" t="s">
        <v>19</v>
      </c>
      <c r="B9676" t="s">
        <v>17</v>
      </c>
      <c r="C9676">
        <v>16</v>
      </c>
      <c r="D9676">
        <v>9</v>
      </c>
      <c r="E9676" t="b">
        <v>0</v>
      </c>
      <c r="F9676">
        <v>1.6E-2</v>
      </c>
      <c r="G9676">
        <v>256</v>
      </c>
      <c r="H9676">
        <v>29</v>
      </c>
      <c r="I9676">
        <v>162</v>
      </c>
      <c r="J9676">
        <v>99</v>
      </c>
      <c r="K9676">
        <v>21</v>
      </c>
      <c r="L9676">
        <v>4</v>
      </c>
      <c r="M9676">
        <f t="shared" si="19608"/>
        <v>227</v>
      </c>
      <c r="N9676" t="b">
        <f t="shared" ref="N9676" si="19627">AND(MIN($F9674,$F9675,$F9676)=$F9676,MAX($H9674,$H9675,$H9676)=$H9676)</f>
        <v>0</v>
      </c>
      <c r="O9676" t="b">
        <f t="shared" ref="O9676" si="19628">AND(NOT(N9674),NOT(N9675),N9676)</f>
        <v>0</v>
      </c>
    </row>
    <row r="9677" spans="1:15" x14ac:dyDescent="0.25">
      <c r="A9677" t="s">
        <v>13</v>
      </c>
      <c r="B9677" t="s">
        <v>17</v>
      </c>
      <c r="C9677">
        <v>17</v>
      </c>
      <c r="D9677">
        <v>0</v>
      </c>
      <c r="E9677" t="b">
        <v>0</v>
      </c>
      <c r="F9677">
        <v>8.9999999999999993E-3</v>
      </c>
      <c r="G9677">
        <v>256</v>
      </c>
      <c r="H9677">
        <v>22</v>
      </c>
      <c r="I9677">
        <v>114</v>
      </c>
      <c r="J9677">
        <v>57</v>
      </c>
      <c r="K9677">
        <v>7</v>
      </c>
      <c r="L9677">
        <v>3</v>
      </c>
      <c r="M9677">
        <f t="shared" si="19608"/>
        <v>234</v>
      </c>
      <c r="N9677" t="b">
        <f t="shared" ref="N9677" si="19629">AND(MIN($F9677,$F9678,$F9679)=$F9677,MAX($H9677,$H9678,$H9679)=$H9677)</f>
        <v>0</v>
      </c>
      <c r="O9677" t="b">
        <f t="shared" ref="O9677" si="19630">AND(N9677,NOT(N9678),NOT(N9679))</f>
        <v>0</v>
      </c>
    </row>
    <row r="9678" spans="1:15" x14ac:dyDescent="0.25">
      <c r="A9678" t="s">
        <v>15</v>
      </c>
      <c r="B9678" t="s">
        <v>17</v>
      </c>
      <c r="C9678">
        <v>17</v>
      </c>
      <c r="D9678">
        <v>0</v>
      </c>
      <c r="E9678" t="b">
        <v>0</v>
      </c>
      <c r="F9678">
        <v>6.0000000000000001E-3</v>
      </c>
      <c r="G9678">
        <v>256</v>
      </c>
      <c r="H9678">
        <v>22</v>
      </c>
      <c r="I9678">
        <v>85</v>
      </c>
      <c r="J9678">
        <v>81</v>
      </c>
      <c r="K9678">
        <v>19</v>
      </c>
      <c r="L9678">
        <v>5</v>
      </c>
      <c r="M9678">
        <f t="shared" si="19608"/>
        <v>234</v>
      </c>
      <c r="N9678" t="b">
        <f t="shared" ref="N9678" si="19631">AND(MIN($F9677,$F9678,$F9679)=$F9678,MAX($H9677,$H9678,$H9679)=$H9678)</f>
        <v>1</v>
      </c>
      <c r="O9678" t="b">
        <f t="shared" ref="O9678" si="19632">AND(NOT(N9677),N9678,NOT(N9679))</f>
        <v>1</v>
      </c>
    </row>
    <row r="9679" spans="1:15" x14ac:dyDescent="0.25">
      <c r="A9679" t="s">
        <v>19</v>
      </c>
      <c r="B9679" t="s">
        <v>17</v>
      </c>
      <c r="C9679">
        <v>17</v>
      </c>
      <c r="D9679">
        <v>0</v>
      </c>
      <c r="E9679" t="b">
        <v>0</v>
      </c>
      <c r="F9679">
        <v>8.0000000000000002E-3</v>
      </c>
      <c r="G9679">
        <v>256</v>
      </c>
      <c r="H9679">
        <v>22</v>
      </c>
      <c r="I9679">
        <v>114</v>
      </c>
      <c r="J9679">
        <v>57</v>
      </c>
      <c r="K9679">
        <v>7</v>
      </c>
      <c r="L9679">
        <v>3</v>
      </c>
      <c r="M9679">
        <f t="shared" si="19608"/>
        <v>234</v>
      </c>
      <c r="N9679" t="b">
        <f t="shared" ref="N9679" si="19633">AND(MIN($F9677,$F9678,$F9679)=$F9679,MAX($H9677,$H9678,$H9679)=$H9679)</f>
        <v>0</v>
      </c>
      <c r="O9679" t="b">
        <f t="shared" ref="O9679" si="19634">AND(NOT(N9677),NOT(N9678),N9679)</f>
        <v>0</v>
      </c>
    </row>
    <row r="9680" spans="1:15" x14ac:dyDescent="0.25">
      <c r="A9680" t="s">
        <v>13</v>
      </c>
      <c r="B9680" t="s">
        <v>17</v>
      </c>
      <c r="C9680">
        <v>17</v>
      </c>
      <c r="D9680">
        <v>10</v>
      </c>
      <c r="E9680" t="b">
        <v>0</v>
      </c>
      <c r="F9680">
        <v>4.2999999999999997E-2</v>
      </c>
      <c r="G9680">
        <v>256</v>
      </c>
      <c r="H9680">
        <v>109</v>
      </c>
      <c r="I9680">
        <v>600</v>
      </c>
      <c r="J9680">
        <v>353</v>
      </c>
      <c r="K9680">
        <v>68</v>
      </c>
      <c r="L9680">
        <v>7</v>
      </c>
      <c r="M9680">
        <f t="shared" si="19608"/>
        <v>147</v>
      </c>
      <c r="N9680" t="b">
        <f t="shared" ref="N9680" si="19635">AND(MIN($F9680,$F9681,$F9682)=$F9680,MAX($H9680,$H9681,$H9682)=$H9680)</f>
        <v>0</v>
      </c>
      <c r="O9680" t="b">
        <f t="shared" ref="O9680" si="19636">AND(N9680,NOT(N9681),NOT(N9682))</f>
        <v>0</v>
      </c>
    </row>
    <row r="9681" spans="1:15" x14ac:dyDescent="0.25">
      <c r="A9681" t="s">
        <v>15</v>
      </c>
      <c r="B9681" t="s">
        <v>17</v>
      </c>
      <c r="C9681">
        <v>17</v>
      </c>
      <c r="D9681">
        <v>10</v>
      </c>
      <c r="E9681" t="b">
        <v>0</v>
      </c>
      <c r="F9681">
        <v>4.7E-2</v>
      </c>
      <c r="G9681">
        <v>256</v>
      </c>
      <c r="H9681">
        <v>109</v>
      </c>
      <c r="I9681">
        <v>2577</v>
      </c>
      <c r="J9681">
        <v>2557</v>
      </c>
      <c r="K9681">
        <v>1170</v>
      </c>
      <c r="L9681">
        <v>10</v>
      </c>
      <c r="M9681">
        <f t="shared" si="19608"/>
        <v>147</v>
      </c>
      <c r="N9681" t="b">
        <f t="shared" ref="N9681" si="19637">AND(MIN($F9680,$F9681,$F9682)=$F9681,MAX($H9680,$H9681,$H9682)=$H9681)</f>
        <v>0</v>
      </c>
      <c r="O9681" t="b">
        <f t="shared" ref="O9681" si="19638">AND(NOT(N9680),N9681,NOT(N9682))</f>
        <v>0</v>
      </c>
    </row>
    <row r="9682" spans="1:15" x14ac:dyDescent="0.25">
      <c r="A9682" t="s">
        <v>19</v>
      </c>
      <c r="B9682" t="s">
        <v>17</v>
      </c>
      <c r="C9682">
        <v>17</v>
      </c>
      <c r="D9682">
        <v>10</v>
      </c>
      <c r="E9682" t="b">
        <v>0</v>
      </c>
      <c r="F9682">
        <v>3.1E-2</v>
      </c>
      <c r="G9682">
        <v>256</v>
      </c>
      <c r="H9682">
        <v>109</v>
      </c>
      <c r="I9682">
        <v>600</v>
      </c>
      <c r="J9682">
        <v>353</v>
      </c>
      <c r="K9682">
        <v>68</v>
      </c>
      <c r="L9682">
        <v>7</v>
      </c>
      <c r="M9682">
        <f t="shared" si="19608"/>
        <v>147</v>
      </c>
      <c r="N9682" t="b">
        <f t="shared" ref="N9682" si="19639">AND(MIN($F9680,$F9681,$F9682)=$F9682,MAX($H9680,$H9681,$H9682)=$H9682)</f>
        <v>1</v>
      </c>
      <c r="O9682" t="b">
        <f t="shared" ref="O9682" si="19640">AND(NOT(N9680),NOT(N9681),N9682)</f>
        <v>1</v>
      </c>
    </row>
    <row r="9683" spans="1:15" x14ac:dyDescent="0.25">
      <c r="A9683" t="s">
        <v>13</v>
      </c>
      <c r="B9683" t="s">
        <v>17</v>
      </c>
      <c r="C9683">
        <v>17</v>
      </c>
      <c r="D9683">
        <v>11</v>
      </c>
      <c r="E9683" t="b">
        <v>0</v>
      </c>
      <c r="F9683">
        <v>7.0000000000000007E-2</v>
      </c>
      <c r="G9683">
        <v>256</v>
      </c>
      <c r="H9683">
        <v>256</v>
      </c>
      <c r="I9683">
        <v>1422</v>
      </c>
      <c r="J9683">
        <v>837</v>
      </c>
      <c r="K9683">
        <v>161</v>
      </c>
      <c r="L9683">
        <v>10</v>
      </c>
      <c r="M9683">
        <f t="shared" si="19608"/>
        <v>0</v>
      </c>
      <c r="N9683" t="b">
        <f t="shared" ref="N9683" si="19641">AND(MIN($F9683,$F9684,$F9685)=$F9683,MAX($H9683,$H9684,$H9685)=$H9683)</f>
        <v>1</v>
      </c>
      <c r="O9683" t="b">
        <f t="shared" ref="O9683" si="19642">AND(N9683,NOT(N9684),NOT(N9685))</f>
        <v>1</v>
      </c>
    </row>
    <row r="9684" spans="1:15" x14ac:dyDescent="0.25">
      <c r="A9684" t="s">
        <v>15</v>
      </c>
      <c r="B9684" t="s">
        <v>17</v>
      </c>
      <c r="C9684">
        <v>17</v>
      </c>
      <c r="D9684">
        <v>11</v>
      </c>
      <c r="E9684" t="b">
        <v>0</v>
      </c>
      <c r="F9684">
        <v>0.16600000000000001</v>
      </c>
      <c r="G9684">
        <v>256</v>
      </c>
      <c r="H9684">
        <v>256</v>
      </c>
      <c r="I9684">
        <v>19751</v>
      </c>
      <c r="J9684">
        <v>19638</v>
      </c>
      <c r="K9684">
        <v>9561</v>
      </c>
      <c r="L9684">
        <v>13</v>
      </c>
      <c r="M9684">
        <f t="shared" si="19608"/>
        <v>0</v>
      </c>
      <c r="N9684" t="b">
        <f t="shared" ref="N9684" si="19643">AND(MIN($F9683,$F9684,$F9685)=$F9684,MAX($H9683,$H9684,$H9685)=$H9684)</f>
        <v>0</v>
      </c>
      <c r="O9684" t="b">
        <f t="shared" ref="O9684" si="19644">AND(NOT(N9683),N9684,NOT(N9685))</f>
        <v>0</v>
      </c>
    </row>
    <row r="9685" spans="1:15" x14ac:dyDescent="0.25">
      <c r="A9685" t="s">
        <v>19</v>
      </c>
      <c r="B9685" t="s">
        <v>17</v>
      </c>
      <c r="C9685">
        <v>17</v>
      </c>
      <c r="D9685">
        <v>11</v>
      </c>
      <c r="E9685" t="b">
        <v>0</v>
      </c>
      <c r="F9685">
        <v>8.5000000000000006E-2</v>
      </c>
      <c r="G9685">
        <v>256</v>
      </c>
      <c r="H9685">
        <v>256</v>
      </c>
      <c r="I9685">
        <v>1422</v>
      </c>
      <c r="J9685">
        <v>837</v>
      </c>
      <c r="K9685">
        <v>161</v>
      </c>
      <c r="L9685">
        <v>10</v>
      </c>
      <c r="M9685">
        <f t="shared" si="19608"/>
        <v>0</v>
      </c>
      <c r="N9685" t="b">
        <f t="shared" ref="N9685" si="19645">AND(MIN($F9683,$F9684,$F9685)=$F9685,MAX($H9683,$H9684,$H9685)=$H9685)</f>
        <v>0</v>
      </c>
      <c r="O9685" t="b">
        <f t="shared" ref="O9685" si="19646">AND(NOT(N9683),NOT(N9684),N9685)</f>
        <v>0</v>
      </c>
    </row>
    <row r="9686" spans="1:15" x14ac:dyDescent="0.25">
      <c r="A9686" t="s">
        <v>13</v>
      </c>
      <c r="B9686" t="s">
        <v>17</v>
      </c>
      <c r="C9686">
        <v>17</v>
      </c>
      <c r="D9686">
        <v>12</v>
      </c>
      <c r="E9686" t="b">
        <v>0</v>
      </c>
      <c r="F9686">
        <v>7.9000000000000001E-2</v>
      </c>
      <c r="G9686">
        <v>256</v>
      </c>
      <c r="H9686">
        <v>256</v>
      </c>
      <c r="I9686">
        <v>1426</v>
      </c>
      <c r="J9686">
        <v>841</v>
      </c>
      <c r="K9686">
        <v>163</v>
      </c>
      <c r="L9686">
        <v>11</v>
      </c>
      <c r="M9686">
        <f t="shared" si="19608"/>
        <v>0</v>
      </c>
      <c r="N9686" t="b">
        <f t="shared" ref="N9686" si="19647">AND(MIN($F9686,$F9687,$F9688)=$F9686,MAX($H9686,$H9687,$H9688)=$H9686)</f>
        <v>1</v>
      </c>
      <c r="O9686" t="b">
        <f t="shared" ref="O9686" si="19648">AND(N9686,NOT(N9687),NOT(N9688))</f>
        <v>1</v>
      </c>
    </row>
    <row r="9687" spans="1:15" x14ac:dyDescent="0.25">
      <c r="A9687" t="s">
        <v>15</v>
      </c>
      <c r="B9687" t="s">
        <v>17</v>
      </c>
      <c r="C9687">
        <v>17</v>
      </c>
      <c r="D9687">
        <v>12</v>
      </c>
      <c r="E9687" t="b">
        <v>0</v>
      </c>
      <c r="F9687">
        <v>0.46600000000000003</v>
      </c>
      <c r="G9687">
        <v>256</v>
      </c>
      <c r="H9687">
        <v>256</v>
      </c>
      <c r="I9687">
        <v>72807</v>
      </c>
      <c r="J9687">
        <v>72451</v>
      </c>
      <c r="K9687">
        <v>35967</v>
      </c>
      <c r="L9687">
        <v>16</v>
      </c>
      <c r="M9687">
        <f t="shared" si="19608"/>
        <v>0</v>
      </c>
      <c r="N9687" t="b">
        <f t="shared" ref="N9687" si="19649">AND(MIN($F9686,$F9687,$F9688)=$F9687,MAX($H9686,$H9687,$H9688)=$H9687)</f>
        <v>0</v>
      </c>
      <c r="O9687" t="b">
        <f t="shared" ref="O9687" si="19650">AND(NOT(N9686),N9687,NOT(N9688))</f>
        <v>0</v>
      </c>
    </row>
    <row r="9688" spans="1:15" x14ac:dyDescent="0.25">
      <c r="A9688" t="s">
        <v>19</v>
      </c>
      <c r="B9688" t="s">
        <v>17</v>
      </c>
      <c r="C9688">
        <v>17</v>
      </c>
      <c r="D9688">
        <v>12</v>
      </c>
      <c r="E9688" t="b">
        <v>0</v>
      </c>
      <c r="F9688">
        <v>9.6000000000000002E-2</v>
      </c>
      <c r="G9688">
        <v>256</v>
      </c>
      <c r="H9688">
        <v>256</v>
      </c>
      <c r="I9688">
        <v>1426</v>
      </c>
      <c r="J9688">
        <v>841</v>
      </c>
      <c r="K9688">
        <v>163</v>
      </c>
      <c r="L9688">
        <v>11</v>
      </c>
      <c r="M9688">
        <f t="shared" si="19608"/>
        <v>0</v>
      </c>
      <c r="N9688" t="b">
        <f t="shared" ref="N9688" si="19651">AND(MIN($F9686,$F9687,$F9688)=$F9688,MAX($H9686,$H9687,$H9688)=$H9688)</f>
        <v>0</v>
      </c>
      <c r="O9688" t="b">
        <f t="shared" ref="O9688" si="19652">AND(NOT(N9686),NOT(N9687),N9688)</f>
        <v>0</v>
      </c>
    </row>
    <row r="9689" spans="1:15" x14ac:dyDescent="0.25">
      <c r="A9689" t="s">
        <v>13</v>
      </c>
      <c r="B9689" t="s">
        <v>17</v>
      </c>
      <c r="C9689">
        <v>17</v>
      </c>
      <c r="D9689">
        <v>13</v>
      </c>
      <c r="E9689" t="b">
        <v>0</v>
      </c>
      <c r="F9689">
        <v>8.1000000000000003E-2</v>
      </c>
      <c r="G9689">
        <v>256</v>
      </c>
      <c r="H9689">
        <v>256</v>
      </c>
      <c r="I9689">
        <v>1423</v>
      </c>
      <c r="J9689">
        <v>836</v>
      </c>
      <c r="K9689">
        <v>160</v>
      </c>
      <c r="L9689">
        <v>11</v>
      </c>
      <c r="M9689">
        <f t="shared" si="19608"/>
        <v>0</v>
      </c>
      <c r="N9689" t="b">
        <f t="shared" ref="N9689" si="19653">AND(MIN($F9689,$F9690,$F9691)=$F9689,MAX($H9689,$H9690,$H9691)=$H9689)</f>
        <v>1</v>
      </c>
      <c r="O9689" t="b">
        <f t="shared" ref="O9689" si="19654">AND(N9689,NOT(N9690),NOT(N9691))</f>
        <v>1</v>
      </c>
    </row>
    <row r="9690" spans="1:15" x14ac:dyDescent="0.25">
      <c r="A9690" t="s">
        <v>15</v>
      </c>
      <c r="B9690" t="s">
        <v>17</v>
      </c>
      <c r="C9690">
        <v>17</v>
      </c>
      <c r="D9690">
        <v>13</v>
      </c>
      <c r="E9690" t="b">
        <v>0</v>
      </c>
      <c r="F9690">
        <v>3.7170000000000001</v>
      </c>
      <c r="G9690">
        <v>256</v>
      </c>
      <c r="H9690">
        <v>256</v>
      </c>
      <c r="I9690">
        <v>655987</v>
      </c>
      <c r="J9690">
        <v>652968</v>
      </c>
      <c r="K9690">
        <v>326225</v>
      </c>
      <c r="L9690">
        <v>17</v>
      </c>
      <c r="M9690">
        <f t="shared" si="19608"/>
        <v>0</v>
      </c>
      <c r="N9690" t="b">
        <f t="shared" ref="N9690" si="19655">AND(MIN($F9689,$F9690,$F9691)=$F9690,MAX($H9689,$H9690,$H9691)=$H9690)</f>
        <v>0</v>
      </c>
      <c r="O9690" t="b">
        <f t="shared" ref="O9690" si="19656">AND(NOT(N9689),N9690,NOT(N9691))</f>
        <v>0</v>
      </c>
    </row>
    <row r="9691" spans="1:15" x14ac:dyDescent="0.25">
      <c r="A9691" t="s">
        <v>19</v>
      </c>
      <c r="B9691" t="s">
        <v>17</v>
      </c>
      <c r="C9691">
        <v>17</v>
      </c>
      <c r="D9691">
        <v>13</v>
      </c>
      <c r="E9691" t="b">
        <v>0</v>
      </c>
      <c r="F9691">
        <v>9.6000000000000002E-2</v>
      </c>
      <c r="G9691">
        <v>256</v>
      </c>
      <c r="H9691">
        <v>256</v>
      </c>
      <c r="I9691">
        <v>1423</v>
      </c>
      <c r="J9691">
        <v>836</v>
      </c>
      <c r="K9691">
        <v>160</v>
      </c>
      <c r="L9691">
        <v>11</v>
      </c>
      <c r="M9691">
        <f t="shared" si="19608"/>
        <v>0</v>
      </c>
      <c r="N9691" t="b">
        <f t="shared" ref="N9691" si="19657">AND(MIN($F9689,$F9690,$F9691)=$F9691,MAX($H9689,$H9690,$H9691)=$H9691)</f>
        <v>0</v>
      </c>
      <c r="O9691" t="b">
        <f t="shared" ref="O9691" si="19658">AND(NOT(N9689),NOT(N9690),N9691)</f>
        <v>0</v>
      </c>
    </row>
    <row r="9692" spans="1:15" x14ac:dyDescent="0.25">
      <c r="A9692" t="s">
        <v>13</v>
      </c>
      <c r="B9692" t="s">
        <v>17</v>
      </c>
      <c r="C9692">
        <v>17</v>
      </c>
      <c r="D9692">
        <v>14</v>
      </c>
      <c r="E9692" t="b">
        <v>0</v>
      </c>
      <c r="F9692">
        <v>8.6999999999999994E-2</v>
      </c>
      <c r="G9692">
        <v>256</v>
      </c>
      <c r="H9692">
        <v>256</v>
      </c>
      <c r="I9692">
        <v>1425</v>
      </c>
      <c r="J9692">
        <v>837</v>
      </c>
      <c r="K9692">
        <v>160</v>
      </c>
      <c r="L9692">
        <v>12</v>
      </c>
      <c r="M9692">
        <f t="shared" si="19608"/>
        <v>0</v>
      </c>
      <c r="N9692" t="b">
        <f t="shared" ref="N9692" si="19659">AND(MIN($F9692,$F9693,$F9694)=$F9692,MAX($H9692,$H9693,$H9694)=$H9692)</f>
        <v>1</v>
      </c>
      <c r="O9692" t="b">
        <f t="shared" ref="O9692" si="19660">AND(N9692,NOT(N9693),NOT(N9694))</f>
        <v>1</v>
      </c>
    </row>
    <row r="9693" spans="1:15" x14ac:dyDescent="0.25">
      <c r="A9693" t="s">
        <v>15</v>
      </c>
      <c r="B9693" t="s">
        <v>17</v>
      </c>
      <c r="C9693">
        <v>17</v>
      </c>
      <c r="D9693">
        <v>14</v>
      </c>
      <c r="E9693" t="b">
        <v>1</v>
      </c>
      <c r="F9693">
        <v>10.000999999999999</v>
      </c>
      <c r="G9693">
        <v>256</v>
      </c>
      <c r="H9693">
        <v>0</v>
      </c>
      <c r="I9693">
        <v>1827056</v>
      </c>
      <c r="J9693">
        <v>1818712</v>
      </c>
      <c r="K9693">
        <v>909353</v>
      </c>
      <c r="L9693">
        <v>21</v>
      </c>
      <c r="M9693">
        <f t="shared" si="19608"/>
        <v>256</v>
      </c>
      <c r="N9693" t="b">
        <f t="shared" ref="N9693" si="19661">AND(MIN($F9692,$F9693,$F9694)=$F9693,MAX($H9692,$H9693,$H9694)=$H9693)</f>
        <v>0</v>
      </c>
      <c r="O9693" t="b">
        <f t="shared" ref="O9693" si="19662">AND(NOT(N9692),N9693,NOT(N9694))</f>
        <v>0</v>
      </c>
    </row>
    <row r="9694" spans="1:15" x14ac:dyDescent="0.25">
      <c r="A9694" t="s">
        <v>19</v>
      </c>
      <c r="B9694" t="s">
        <v>17</v>
      </c>
      <c r="C9694">
        <v>17</v>
      </c>
      <c r="D9694">
        <v>14</v>
      </c>
      <c r="E9694" t="b">
        <v>0</v>
      </c>
      <c r="F9694">
        <v>9.4E-2</v>
      </c>
      <c r="G9694">
        <v>256</v>
      </c>
      <c r="H9694">
        <v>256</v>
      </c>
      <c r="I9694">
        <v>1425</v>
      </c>
      <c r="J9694">
        <v>837</v>
      </c>
      <c r="K9694">
        <v>160</v>
      </c>
      <c r="L9694">
        <v>12</v>
      </c>
      <c r="M9694">
        <f t="shared" si="19608"/>
        <v>0</v>
      </c>
      <c r="N9694" t="b">
        <f t="shared" ref="N9694" si="19663">AND(MIN($F9692,$F9693,$F9694)=$F9694,MAX($H9692,$H9693,$H9694)=$H9694)</f>
        <v>0</v>
      </c>
      <c r="O9694" t="b">
        <f t="shared" ref="O9694" si="19664">AND(NOT(N9692),NOT(N9693),N9694)</f>
        <v>0</v>
      </c>
    </row>
    <row r="9695" spans="1:15" x14ac:dyDescent="0.25">
      <c r="A9695" t="s">
        <v>13</v>
      </c>
      <c r="B9695" t="s">
        <v>17</v>
      </c>
      <c r="C9695">
        <v>17</v>
      </c>
      <c r="D9695">
        <v>15</v>
      </c>
      <c r="E9695" t="b">
        <v>0</v>
      </c>
      <c r="F9695">
        <v>8.5999999999999993E-2</v>
      </c>
      <c r="G9695">
        <v>256</v>
      </c>
      <c r="H9695">
        <v>256</v>
      </c>
      <c r="I9695">
        <v>1427</v>
      </c>
      <c r="J9695">
        <v>842</v>
      </c>
      <c r="K9695">
        <v>162</v>
      </c>
      <c r="L9695">
        <v>14</v>
      </c>
      <c r="M9695">
        <f t="shared" si="19608"/>
        <v>0</v>
      </c>
      <c r="N9695" t="b">
        <f t="shared" ref="N9695" si="19665">AND(MIN($F9695,$F9696,$F9697)=$F9695,MAX($H9695,$H9696,$H9697)=$H9695)</f>
        <v>1</v>
      </c>
      <c r="O9695" t="b">
        <f t="shared" ref="O9695" si="19666">AND(N9695,NOT(N9696),NOT(N9697))</f>
        <v>1</v>
      </c>
    </row>
    <row r="9696" spans="1:15" x14ac:dyDescent="0.25">
      <c r="A9696" t="s">
        <v>15</v>
      </c>
      <c r="B9696" t="s">
        <v>17</v>
      </c>
      <c r="C9696">
        <v>17</v>
      </c>
      <c r="D9696">
        <v>15</v>
      </c>
      <c r="E9696" t="b">
        <v>1</v>
      </c>
      <c r="F9696">
        <v>10.000999999999999</v>
      </c>
      <c r="G9696">
        <v>256</v>
      </c>
      <c r="H9696">
        <v>0</v>
      </c>
      <c r="I9696">
        <v>1802982</v>
      </c>
      <c r="J9696">
        <v>1794748</v>
      </c>
      <c r="K9696">
        <v>897370</v>
      </c>
      <c r="L9696">
        <v>22</v>
      </c>
      <c r="M9696">
        <f t="shared" si="19608"/>
        <v>256</v>
      </c>
      <c r="N9696" t="b">
        <f t="shared" ref="N9696" si="19667">AND(MIN($F9695,$F9696,$F9697)=$F9696,MAX($H9695,$H9696,$H9697)=$H9696)</f>
        <v>0</v>
      </c>
      <c r="O9696" t="b">
        <f t="shared" ref="O9696" si="19668">AND(NOT(N9695),N9696,NOT(N9697))</f>
        <v>0</v>
      </c>
    </row>
    <row r="9697" spans="1:15" x14ac:dyDescent="0.25">
      <c r="A9697" t="s">
        <v>19</v>
      </c>
      <c r="B9697" t="s">
        <v>17</v>
      </c>
      <c r="C9697">
        <v>17</v>
      </c>
      <c r="D9697">
        <v>15</v>
      </c>
      <c r="E9697" t="b">
        <v>0</v>
      </c>
      <c r="F9697">
        <v>0.1</v>
      </c>
      <c r="G9697">
        <v>256</v>
      </c>
      <c r="H9697">
        <v>256</v>
      </c>
      <c r="I9697">
        <v>1427</v>
      </c>
      <c r="J9697">
        <v>842</v>
      </c>
      <c r="K9697">
        <v>162</v>
      </c>
      <c r="L9697">
        <v>14</v>
      </c>
      <c r="M9697">
        <f t="shared" si="19608"/>
        <v>0</v>
      </c>
      <c r="N9697" t="b">
        <f t="shared" ref="N9697" si="19669">AND(MIN($F9695,$F9696,$F9697)=$F9697,MAX($H9695,$H9696,$H9697)=$H9697)</f>
        <v>0</v>
      </c>
      <c r="O9697" t="b">
        <f t="shared" ref="O9697" si="19670">AND(NOT(N9695),NOT(N9696),N9697)</f>
        <v>0</v>
      </c>
    </row>
    <row r="9698" spans="1:15" x14ac:dyDescent="0.25">
      <c r="A9698" t="s">
        <v>13</v>
      </c>
      <c r="B9698" t="s">
        <v>17</v>
      </c>
      <c r="C9698">
        <v>17</v>
      </c>
      <c r="D9698">
        <v>16</v>
      </c>
      <c r="E9698" t="b">
        <v>0</v>
      </c>
      <c r="F9698">
        <v>9.4E-2</v>
      </c>
      <c r="G9698">
        <v>256</v>
      </c>
      <c r="H9698">
        <v>256</v>
      </c>
      <c r="I9698">
        <v>1431</v>
      </c>
      <c r="J9698">
        <v>841</v>
      </c>
      <c r="K9698">
        <v>161</v>
      </c>
      <c r="L9698">
        <v>15</v>
      </c>
      <c r="M9698">
        <f t="shared" si="19608"/>
        <v>0</v>
      </c>
      <c r="N9698" t="b">
        <f t="shared" ref="N9698" si="19671">AND(MIN($F9698,$F9699,$F9700)=$F9698,MAX($H9698,$H9699,$H9700)=$H9698)</f>
        <v>1</v>
      </c>
      <c r="O9698" t="b">
        <f t="shared" ref="O9698" si="19672">AND(N9698,NOT(N9699),NOT(N9700))</f>
        <v>1</v>
      </c>
    </row>
    <row r="9699" spans="1:15" x14ac:dyDescent="0.25">
      <c r="A9699" t="s">
        <v>15</v>
      </c>
      <c r="B9699" t="s">
        <v>17</v>
      </c>
      <c r="C9699">
        <v>17</v>
      </c>
      <c r="D9699">
        <v>16</v>
      </c>
      <c r="E9699" t="b">
        <v>1</v>
      </c>
      <c r="F9699">
        <v>10.000999999999999</v>
      </c>
      <c r="G9699">
        <v>256</v>
      </c>
      <c r="H9699">
        <v>0</v>
      </c>
      <c r="I9699">
        <v>1762808</v>
      </c>
      <c r="J9699">
        <v>1754756</v>
      </c>
      <c r="K9699">
        <v>877374</v>
      </c>
      <c r="L9699">
        <v>24</v>
      </c>
      <c r="M9699">
        <f t="shared" si="19608"/>
        <v>256</v>
      </c>
      <c r="N9699" t="b">
        <f t="shared" ref="N9699" si="19673">AND(MIN($F9698,$F9699,$F9700)=$F9699,MAX($H9698,$H9699,$H9700)=$H9699)</f>
        <v>0</v>
      </c>
      <c r="O9699" t="b">
        <f t="shared" ref="O9699" si="19674">AND(NOT(N9698),N9699,NOT(N9700))</f>
        <v>0</v>
      </c>
    </row>
    <row r="9700" spans="1:15" x14ac:dyDescent="0.25">
      <c r="A9700" t="s">
        <v>19</v>
      </c>
      <c r="B9700" t="s">
        <v>17</v>
      </c>
      <c r="C9700">
        <v>17</v>
      </c>
      <c r="D9700">
        <v>16</v>
      </c>
      <c r="E9700" t="b">
        <v>0</v>
      </c>
      <c r="F9700">
        <v>0.104</v>
      </c>
      <c r="G9700">
        <v>256</v>
      </c>
      <c r="H9700">
        <v>256</v>
      </c>
      <c r="I9700">
        <v>1431</v>
      </c>
      <c r="J9700">
        <v>841</v>
      </c>
      <c r="K9700">
        <v>161</v>
      </c>
      <c r="L9700">
        <v>15</v>
      </c>
      <c r="M9700">
        <f t="shared" si="19608"/>
        <v>0</v>
      </c>
      <c r="N9700" t="b">
        <f t="shared" ref="N9700" si="19675">AND(MIN($F9698,$F9699,$F9700)=$F9700,MAX($H9698,$H9699,$H9700)=$H9700)</f>
        <v>0</v>
      </c>
      <c r="O9700" t="b">
        <f t="shared" ref="O9700" si="19676">AND(NOT(N9698),NOT(N9699),N9700)</f>
        <v>0</v>
      </c>
    </row>
    <row r="9701" spans="1:15" x14ac:dyDescent="0.25">
      <c r="A9701" t="s">
        <v>13</v>
      </c>
      <c r="B9701" t="s">
        <v>17</v>
      </c>
      <c r="C9701">
        <v>17</v>
      </c>
      <c r="D9701">
        <v>17</v>
      </c>
      <c r="E9701" t="b">
        <v>0</v>
      </c>
      <c r="F9701">
        <v>0.1</v>
      </c>
      <c r="G9701">
        <v>256</v>
      </c>
      <c r="H9701">
        <v>256</v>
      </c>
      <c r="I9701">
        <v>1434</v>
      </c>
      <c r="J9701">
        <v>844</v>
      </c>
      <c r="K9701">
        <v>162</v>
      </c>
      <c r="L9701">
        <v>15</v>
      </c>
      <c r="M9701">
        <f t="shared" si="19608"/>
        <v>0</v>
      </c>
      <c r="N9701" t="b">
        <f t="shared" ref="N9701" si="19677">AND(MIN($F9701,$F9702,$F9703)=$F9701,MAX($H9701,$H9702,$H9703)=$H9701)</f>
        <v>1</v>
      </c>
      <c r="O9701" t="b">
        <f t="shared" ref="O9701" si="19678">AND(N9701,NOT(N9702),NOT(N9703))</f>
        <v>1</v>
      </c>
    </row>
    <row r="9702" spans="1:15" x14ac:dyDescent="0.25">
      <c r="A9702" t="s">
        <v>15</v>
      </c>
      <c r="B9702" t="s">
        <v>17</v>
      </c>
      <c r="C9702">
        <v>17</v>
      </c>
      <c r="D9702">
        <v>17</v>
      </c>
      <c r="E9702" t="b">
        <v>1</v>
      </c>
      <c r="F9702">
        <v>10.002000000000001</v>
      </c>
      <c r="G9702">
        <v>256</v>
      </c>
      <c r="H9702">
        <v>0</v>
      </c>
      <c r="I9702">
        <v>1739851</v>
      </c>
      <c r="J9702">
        <v>1731907</v>
      </c>
      <c r="K9702">
        <v>865949</v>
      </c>
      <c r="L9702">
        <v>21</v>
      </c>
      <c r="M9702">
        <f t="shared" si="19608"/>
        <v>256</v>
      </c>
      <c r="N9702" t="b">
        <f t="shared" ref="N9702" si="19679">AND(MIN($F9701,$F9702,$F9703)=$F9702,MAX($H9701,$H9702,$H9703)=$H9702)</f>
        <v>0</v>
      </c>
      <c r="O9702" t="b">
        <f t="shared" ref="O9702" si="19680">AND(NOT(N9701),N9702,NOT(N9703))</f>
        <v>0</v>
      </c>
    </row>
    <row r="9703" spans="1:15" x14ac:dyDescent="0.25">
      <c r="A9703" t="s">
        <v>19</v>
      </c>
      <c r="B9703" t="s">
        <v>17</v>
      </c>
      <c r="C9703">
        <v>17</v>
      </c>
      <c r="D9703">
        <v>17</v>
      </c>
      <c r="E9703" t="b">
        <v>0</v>
      </c>
      <c r="F9703">
        <v>0.10199999999999999</v>
      </c>
      <c r="G9703">
        <v>256</v>
      </c>
      <c r="H9703">
        <v>256</v>
      </c>
      <c r="I9703">
        <v>1434</v>
      </c>
      <c r="J9703">
        <v>844</v>
      </c>
      <c r="K9703">
        <v>162</v>
      </c>
      <c r="L9703">
        <v>15</v>
      </c>
      <c r="M9703">
        <f t="shared" si="19608"/>
        <v>0</v>
      </c>
      <c r="N9703" t="b">
        <f t="shared" ref="N9703" si="19681">AND(MIN($F9701,$F9702,$F9703)=$F9703,MAX($H9701,$H9702,$H9703)=$H9703)</f>
        <v>0</v>
      </c>
      <c r="O9703" t="b">
        <f t="shared" ref="O9703" si="19682">AND(NOT(N9701),NOT(N9702),N9703)</f>
        <v>0</v>
      </c>
    </row>
    <row r="9704" spans="1:15" x14ac:dyDescent="0.25">
      <c r="A9704" t="s">
        <v>13</v>
      </c>
      <c r="B9704" t="s">
        <v>17</v>
      </c>
      <c r="C9704">
        <v>17</v>
      </c>
      <c r="D9704">
        <v>18</v>
      </c>
      <c r="E9704" t="b">
        <v>0</v>
      </c>
      <c r="F9704">
        <v>0.01</v>
      </c>
      <c r="G9704">
        <v>256</v>
      </c>
      <c r="H9704">
        <v>27</v>
      </c>
      <c r="I9704">
        <v>163</v>
      </c>
      <c r="J9704">
        <v>107</v>
      </c>
      <c r="K9704">
        <v>27</v>
      </c>
      <c r="L9704">
        <v>4</v>
      </c>
      <c r="M9704">
        <f t="shared" si="19608"/>
        <v>229</v>
      </c>
      <c r="N9704" t="b">
        <f t="shared" ref="N9704" si="19683">AND(MIN($F9704,$F9705,$F9706)=$F9704,MAX($H9704,$H9705,$H9706)=$H9704)</f>
        <v>0</v>
      </c>
      <c r="O9704" t="b">
        <f t="shared" ref="O9704" si="19684">AND(N9704,NOT(N9705),NOT(N9706))</f>
        <v>0</v>
      </c>
    </row>
    <row r="9705" spans="1:15" x14ac:dyDescent="0.25">
      <c r="A9705" t="s">
        <v>15</v>
      </c>
      <c r="B9705" t="s">
        <v>17</v>
      </c>
      <c r="C9705">
        <v>17</v>
      </c>
      <c r="D9705">
        <v>18</v>
      </c>
      <c r="E9705" t="b">
        <v>0</v>
      </c>
      <c r="F9705">
        <v>7.0000000000000001E-3</v>
      </c>
      <c r="G9705">
        <v>256</v>
      </c>
      <c r="H9705">
        <v>27</v>
      </c>
      <c r="I9705">
        <v>299</v>
      </c>
      <c r="J9705">
        <v>297</v>
      </c>
      <c r="K9705">
        <v>122</v>
      </c>
      <c r="L9705">
        <v>9</v>
      </c>
      <c r="M9705">
        <f t="shared" si="19608"/>
        <v>229</v>
      </c>
      <c r="N9705" t="b">
        <f t="shared" ref="N9705" si="19685">AND(MIN($F9704,$F9705,$F9706)=$F9705,MAX($H9704,$H9705,$H9706)=$H9705)</f>
        <v>1</v>
      </c>
      <c r="O9705" t="b">
        <f t="shared" ref="O9705" si="19686">AND(NOT(N9704),N9705,NOT(N9706))</f>
        <v>1</v>
      </c>
    </row>
    <row r="9706" spans="1:15" x14ac:dyDescent="0.25">
      <c r="A9706" t="s">
        <v>19</v>
      </c>
      <c r="B9706" t="s">
        <v>17</v>
      </c>
      <c r="C9706">
        <v>17</v>
      </c>
      <c r="D9706">
        <v>18</v>
      </c>
      <c r="E9706" t="b">
        <v>0</v>
      </c>
      <c r="F9706">
        <v>1.2E-2</v>
      </c>
      <c r="G9706">
        <v>256</v>
      </c>
      <c r="H9706">
        <v>27</v>
      </c>
      <c r="I9706">
        <v>163</v>
      </c>
      <c r="J9706">
        <v>107</v>
      </c>
      <c r="K9706">
        <v>27</v>
      </c>
      <c r="L9706">
        <v>4</v>
      </c>
      <c r="M9706">
        <f t="shared" si="19608"/>
        <v>229</v>
      </c>
      <c r="N9706" t="b">
        <f t="shared" ref="N9706" si="19687">AND(MIN($F9704,$F9705,$F9706)=$F9706,MAX($H9704,$H9705,$H9706)=$H9706)</f>
        <v>0</v>
      </c>
      <c r="O9706" t="b">
        <f t="shared" ref="O9706" si="19688">AND(NOT(N9704),NOT(N9705),N9706)</f>
        <v>0</v>
      </c>
    </row>
    <row r="9707" spans="1:15" x14ac:dyDescent="0.25">
      <c r="A9707" t="s">
        <v>13</v>
      </c>
      <c r="B9707" t="s">
        <v>17</v>
      </c>
      <c r="C9707">
        <v>17</v>
      </c>
      <c r="D9707">
        <v>19</v>
      </c>
      <c r="E9707" t="b">
        <v>0</v>
      </c>
      <c r="F9707">
        <v>2.8000000000000001E-2</v>
      </c>
      <c r="G9707">
        <v>256</v>
      </c>
      <c r="H9707">
        <v>81</v>
      </c>
      <c r="I9707">
        <v>476</v>
      </c>
      <c r="J9707">
        <v>299</v>
      </c>
      <c r="K9707">
        <v>69</v>
      </c>
      <c r="L9707">
        <v>7</v>
      </c>
      <c r="M9707">
        <f t="shared" si="19608"/>
        <v>175</v>
      </c>
      <c r="N9707" t="b">
        <f t="shared" ref="N9707" si="19689">AND(MIN($F9707,$F9708,$F9709)=$F9707,MAX($H9707,$H9708,$H9709)=$H9707)</f>
        <v>1</v>
      </c>
      <c r="O9707" t="b">
        <f t="shared" ref="O9707" si="19690">AND(N9707,NOT(N9708),NOT(N9709))</f>
        <v>0</v>
      </c>
    </row>
    <row r="9708" spans="1:15" x14ac:dyDescent="0.25">
      <c r="A9708" t="s">
        <v>15</v>
      </c>
      <c r="B9708" t="s">
        <v>17</v>
      </c>
      <c r="C9708">
        <v>17</v>
      </c>
      <c r="D9708">
        <v>19</v>
      </c>
      <c r="E9708" t="b">
        <v>0</v>
      </c>
      <c r="F9708">
        <v>4.2000000000000003E-2</v>
      </c>
      <c r="G9708">
        <v>256</v>
      </c>
      <c r="H9708">
        <v>81</v>
      </c>
      <c r="I9708">
        <v>3240</v>
      </c>
      <c r="J9708">
        <v>3221</v>
      </c>
      <c r="K9708">
        <v>1530</v>
      </c>
      <c r="L9708">
        <v>10</v>
      </c>
      <c r="M9708">
        <f t="shared" si="19608"/>
        <v>175</v>
      </c>
      <c r="N9708" t="b">
        <f t="shared" ref="N9708" si="19691">AND(MIN($F9707,$F9708,$F9709)=$F9708,MAX($H9707,$H9708,$H9709)=$H9708)</f>
        <v>0</v>
      </c>
      <c r="O9708" t="b">
        <f t="shared" ref="O9708" si="19692">AND(NOT(N9707),N9708,NOT(N9709))</f>
        <v>0</v>
      </c>
    </row>
    <row r="9709" spans="1:15" x14ac:dyDescent="0.25">
      <c r="A9709" t="s">
        <v>19</v>
      </c>
      <c r="B9709" t="s">
        <v>17</v>
      </c>
      <c r="C9709">
        <v>17</v>
      </c>
      <c r="D9709">
        <v>19</v>
      </c>
      <c r="E9709" t="b">
        <v>0</v>
      </c>
      <c r="F9709">
        <v>2.8000000000000001E-2</v>
      </c>
      <c r="G9709">
        <v>256</v>
      </c>
      <c r="H9709">
        <v>81</v>
      </c>
      <c r="I9709">
        <v>476</v>
      </c>
      <c r="J9709">
        <v>299</v>
      </c>
      <c r="K9709">
        <v>69</v>
      </c>
      <c r="L9709">
        <v>7</v>
      </c>
      <c r="M9709">
        <f t="shared" si="19608"/>
        <v>175</v>
      </c>
      <c r="N9709" t="b">
        <f t="shared" ref="N9709" si="19693">AND(MIN($F9707,$F9708,$F9709)=$F9709,MAX($H9707,$H9708,$H9709)=$H9709)</f>
        <v>1</v>
      </c>
      <c r="O9709" t="b">
        <f t="shared" ref="O9709" si="19694">AND(NOT(N9707),NOT(N9708),N9709)</f>
        <v>0</v>
      </c>
    </row>
    <row r="9710" spans="1:15" x14ac:dyDescent="0.25">
      <c r="A9710" t="s">
        <v>13</v>
      </c>
      <c r="B9710" t="s">
        <v>17</v>
      </c>
      <c r="C9710">
        <v>17</v>
      </c>
      <c r="D9710">
        <v>1</v>
      </c>
      <c r="E9710" t="b">
        <v>0</v>
      </c>
      <c r="F9710">
        <v>2.9000000000000001E-2</v>
      </c>
      <c r="G9710">
        <v>256</v>
      </c>
      <c r="H9710">
        <v>93</v>
      </c>
      <c r="I9710">
        <v>480</v>
      </c>
      <c r="J9710">
        <v>223</v>
      </c>
      <c r="K9710">
        <v>19</v>
      </c>
      <c r="L9710">
        <v>6</v>
      </c>
      <c r="M9710">
        <f t="shared" si="19608"/>
        <v>163</v>
      </c>
      <c r="N9710" t="b">
        <f t="shared" ref="N9710" si="19695">AND(MIN($F9710,$F9711,$F9712)=$F9710,MAX($H9710,$H9711,$H9712)=$H9710)</f>
        <v>0</v>
      </c>
      <c r="O9710" t="b">
        <f t="shared" ref="O9710" si="19696">AND(N9710,NOT(N9711),NOT(N9712))</f>
        <v>0</v>
      </c>
    </row>
    <row r="9711" spans="1:15" x14ac:dyDescent="0.25">
      <c r="A9711" t="s">
        <v>15</v>
      </c>
      <c r="B9711" t="s">
        <v>17</v>
      </c>
      <c r="C9711">
        <v>17</v>
      </c>
      <c r="D9711">
        <v>1</v>
      </c>
      <c r="E9711" t="b">
        <v>0</v>
      </c>
      <c r="F9711">
        <v>2.8000000000000001E-2</v>
      </c>
      <c r="G9711">
        <v>256</v>
      </c>
      <c r="H9711">
        <v>93</v>
      </c>
      <c r="I9711">
        <v>560</v>
      </c>
      <c r="J9711">
        <v>535</v>
      </c>
      <c r="K9711">
        <v>175</v>
      </c>
      <c r="L9711">
        <v>6</v>
      </c>
      <c r="M9711">
        <f t="shared" si="19608"/>
        <v>163</v>
      </c>
      <c r="N9711" t="b">
        <f t="shared" ref="N9711" si="19697">AND(MIN($F9710,$F9711,$F9712)=$F9711,MAX($H9710,$H9711,$H9712)=$H9711)</f>
        <v>0</v>
      </c>
      <c r="O9711" t="b">
        <f t="shared" ref="O9711" si="19698">AND(NOT(N9710),N9711,NOT(N9712))</f>
        <v>0</v>
      </c>
    </row>
    <row r="9712" spans="1:15" x14ac:dyDescent="0.25">
      <c r="A9712" t="s">
        <v>19</v>
      </c>
      <c r="B9712" t="s">
        <v>17</v>
      </c>
      <c r="C9712">
        <v>17</v>
      </c>
      <c r="D9712">
        <v>1</v>
      </c>
      <c r="E9712" t="b">
        <v>0</v>
      </c>
      <c r="F9712">
        <v>2.5000000000000001E-2</v>
      </c>
      <c r="G9712">
        <v>256</v>
      </c>
      <c r="H9712">
        <v>93</v>
      </c>
      <c r="I9712">
        <v>480</v>
      </c>
      <c r="J9712">
        <v>223</v>
      </c>
      <c r="K9712">
        <v>19</v>
      </c>
      <c r="L9712">
        <v>6</v>
      </c>
      <c r="M9712">
        <f t="shared" si="19608"/>
        <v>163</v>
      </c>
      <c r="N9712" t="b">
        <f t="shared" ref="N9712" si="19699">AND(MIN($F9710,$F9711,$F9712)=$F9712,MAX($H9710,$H9711,$H9712)=$H9712)</f>
        <v>1</v>
      </c>
      <c r="O9712" t="b">
        <f t="shared" ref="O9712" si="19700">AND(NOT(N9710),NOT(N9711),N9712)</f>
        <v>1</v>
      </c>
    </row>
    <row r="9713" spans="1:15" x14ac:dyDescent="0.25">
      <c r="A9713" t="s">
        <v>13</v>
      </c>
      <c r="B9713" t="s">
        <v>17</v>
      </c>
      <c r="C9713">
        <v>17</v>
      </c>
      <c r="D9713">
        <v>20</v>
      </c>
      <c r="E9713" t="b">
        <v>0</v>
      </c>
      <c r="F9713">
        <v>7.4999999999999997E-2</v>
      </c>
      <c r="G9713">
        <v>256</v>
      </c>
      <c r="H9713">
        <v>243</v>
      </c>
      <c r="I9713">
        <v>1441</v>
      </c>
      <c r="J9713">
        <v>899</v>
      </c>
      <c r="K9713">
        <v>207</v>
      </c>
      <c r="L9713">
        <v>9</v>
      </c>
      <c r="M9713">
        <f t="shared" si="19608"/>
        <v>13</v>
      </c>
      <c r="N9713" t="b">
        <f t="shared" ref="N9713" si="19701">AND(MIN($F9713,$F9714,$F9715)=$F9713,MAX($H9713,$H9714,$H9715)=$H9713)</f>
        <v>0</v>
      </c>
      <c r="O9713" t="b">
        <f t="shared" ref="O9713" si="19702">AND(N9713,NOT(N9714),NOT(N9715))</f>
        <v>0</v>
      </c>
    </row>
    <row r="9714" spans="1:15" x14ac:dyDescent="0.25">
      <c r="A9714" t="s">
        <v>15</v>
      </c>
      <c r="B9714" t="s">
        <v>17</v>
      </c>
      <c r="C9714">
        <v>17</v>
      </c>
      <c r="D9714">
        <v>20</v>
      </c>
      <c r="E9714" t="b">
        <v>0</v>
      </c>
      <c r="F9714">
        <v>0.28199999999999997</v>
      </c>
      <c r="G9714">
        <v>256</v>
      </c>
      <c r="H9714">
        <v>243</v>
      </c>
      <c r="I9714">
        <v>37768</v>
      </c>
      <c r="J9714">
        <v>37601</v>
      </c>
      <c r="K9714">
        <v>18558</v>
      </c>
      <c r="L9714">
        <v>13</v>
      </c>
      <c r="M9714">
        <f t="shared" si="19608"/>
        <v>13</v>
      </c>
      <c r="N9714" t="b">
        <f t="shared" ref="N9714" si="19703">AND(MIN($F9713,$F9714,$F9715)=$F9714,MAX($H9713,$H9714,$H9715)=$H9714)</f>
        <v>0</v>
      </c>
      <c r="O9714" t="b">
        <f t="shared" ref="O9714" si="19704">AND(NOT(N9713),N9714,NOT(N9715))</f>
        <v>0</v>
      </c>
    </row>
    <row r="9715" spans="1:15" x14ac:dyDescent="0.25">
      <c r="A9715" t="s">
        <v>19</v>
      </c>
      <c r="B9715" t="s">
        <v>17</v>
      </c>
      <c r="C9715">
        <v>17</v>
      </c>
      <c r="D9715">
        <v>20</v>
      </c>
      <c r="E9715" t="b">
        <v>0</v>
      </c>
      <c r="F9715">
        <v>7.1999999999999995E-2</v>
      </c>
      <c r="G9715">
        <v>256</v>
      </c>
      <c r="H9715">
        <v>243</v>
      </c>
      <c r="I9715">
        <v>1441</v>
      </c>
      <c r="J9715">
        <v>899</v>
      </c>
      <c r="K9715">
        <v>207</v>
      </c>
      <c r="L9715">
        <v>9</v>
      </c>
      <c r="M9715">
        <f t="shared" si="19608"/>
        <v>13</v>
      </c>
      <c r="N9715" t="b">
        <f t="shared" ref="N9715" si="19705">AND(MIN($F9713,$F9714,$F9715)=$F9715,MAX($H9713,$H9714,$H9715)=$H9715)</f>
        <v>1</v>
      </c>
      <c r="O9715" t="b">
        <f t="shared" ref="O9715" si="19706">AND(NOT(N9713),NOT(N9714),N9715)</f>
        <v>1</v>
      </c>
    </row>
    <row r="9716" spans="1:15" x14ac:dyDescent="0.25">
      <c r="A9716" t="s">
        <v>13</v>
      </c>
      <c r="B9716" t="s">
        <v>17</v>
      </c>
      <c r="C9716">
        <v>17</v>
      </c>
      <c r="D9716">
        <v>21</v>
      </c>
      <c r="E9716" t="b">
        <v>0</v>
      </c>
      <c r="F9716">
        <v>8.8999999999999996E-2</v>
      </c>
      <c r="G9716">
        <v>256</v>
      </c>
      <c r="H9716">
        <v>256</v>
      </c>
      <c r="I9716">
        <v>1536</v>
      </c>
      <c r="J9716">
        <v>955</v>
      </c>
      <c r="K9716">
        <v>219</v>
      </c>
      <c r="L9716">
        <v>10</v>
      </c>
      <c r="M9716">
        <f t="shared" si="19608"/>
        <v>0</v>
      </c>
      <c r="N9716" t="b">
        <f t="shared" ref="N9716" si="19707">AND(MIN($F9716,$F9717,$F9718)=$F9716,MAX($H9716,$H9717,$H9718)=$H9716)</f>
        <v>1</v>
      </c>
      <c r="O9716" t="b">
        <f t="shared" ref="O9716" si="19708">AND(N9716,NOT(N9717),NOT(N9718))</f>
        <v>1</v>
      </c>
    </row>
    <row r="9717" spans="1:15" x14ac:dyDescent="0.25">
      <c r="A9717" t="s">
        <v>15</v>
      </c>
      <c r="B9717" t="s">
        <v>17</v>
      </c>
      <c r="C9717">
        <v>17</v>
      </c>
      <c r="D9717">
        <v>21</v>
      </c>
      <c r="E9717" t="b">
        <v>0</v>
      </c>
      <c r="F9717">
        <v>1.59</v>
      </c>
      <c r="G9717">
        <v>256</v>
      </c>
      <c r="H9717">
        <v>256</v>
      </c>
      <c r="I9717">
        <v>269209</v>
      </c>
      <c r="J9717">
        <v>268145</v>
      </c>
      <c r="K9717">
        <v>133814</v>
      </c>
      <c r="L9717">
        <v>16</v>
      </c>
      <c r="M9717">
        <f t="shared" si="19608"/>
        <v>0</v>
      </c>
      <c r="N9717" t="b">
        <f t="shared" ref="N9717" si="19709">AND(MIN($F9716,$F9717,$F9718)=$F9717,MAX($H9716,$H9717,$H9718)=$H9717)</f>
        <v>0</v>
      </c>
      <c r="O9717" t="b">
        <f t="shared" ref="O9717" si="19710">AND(NOT(N9716),N9717,NOT(N9718))</f>
        <v>0</v>
      </c>
    </row>
    <row r="9718" spans="1:15" x14ac:dyDescent="0.25">
      <c r="A9718" t="s">
        <v>19</v>
      </c>
      <c r="B9718" t="s">
        <v>17</v>
      </c>
      <c r="C9718">
        <v>17</v>
      </c>
      <c r="D9718">
        <v>21</v>
      </c>
      <c r="E9718" t="b">
        <v>0</v>
      </c>
      <c r="F9718">
        <v>9.6000000000000002E-2</v>
      </c>
      <c r="G9718">
        <v>256</v>
      </c>
      <c r="H9718">
        <v>256</v>
      </c>
      <c r="I9718">
        <v>1536</v>
      </c>
      <c r="J9718">
        <v>955</v>
      </c>
      <c r="K9718">
        <v>219</v>
      </c>
      <c r="L9718">
        <v>10</v>
      </c>
      <c r="M9718">
        <f t="shared" si="19608"/>
        <v>0</v>
      </c>
      <c r="N9718" t="b">
        <f t="shared" ref="N9718" si="19711">AND(MIN($F9716,$F9717,$F9718)=$F9718,MAX($H9716,$H9717,$H9718)=$H9718)</f>
        <v>0</v>
      </c>
      <c r="O9718" t="b">
        <f t="shared" ref="O9718" si="19712">AND(NOT(N9716),NOT(N9717),N9718)</f>
        <v>0</v>
      </c>
    </row>
    <row r="9719" spans="1:15" x14ac:dyDescent="0.25">
      <c r="A9719" t="s">
        <v>13</v>
      </c>
      <c r="B9719" t="s">
        <v>17</v>
      </c>
      <c r="C9719">
        <v>17</v>
      </c>
      <c r="D9719">
        <v>22</v>
      </c>
      <c r="E9719" t="b">
        <v>0</v>
      </c>
      <c r="F9719">
        <v>8.5999999999999993E-2</v>
      </c>
      <c r="G9719">
        <v>256</v>
      </c>
      <c r="H9719">
        <v>256</v>
      </c>
      <c r="I9719">
        <v>1522</v>
      </c>
      <c r="J9719">
        <v>938</v>
      </c>
      <c r="K9719">
        <v>210</v>
      </c>
      <c r="L9719">
        <v>12</v>
      </c>
      <c r="M9719">
        <f t="shared" si="19608"/>
        <v>0</v>
      </c>
      <c r="N9719" t="b">
        <f t="shared" ref="N9719" si="19713">AND(MIN($F9719,$F9720,$F9721)=$F9719,MAX($H9719,$H9720,$H9721)=$H9719)</f>
        <v>0</v>
      </c>
      <c r="O9719" t="b">
        <f t="shared" ref="O9719" si="19714">AND(N9719,NOT(N9720),NOT(N9721))</f>
        <v>0</v>
      </c>
    </row>
    <row r="9720" spans="1:15" x14ac:dyDescent="0.25">
      <c r="A9720" t="s">
        <v>15</v>
      </c>
      <c r="B9720" t="s">
        <v>17</v>
      </c>
      <c r="C9720">
        <v>17</v>
      </c>
      <c r="D9720">
        <v>22</v>
      </c>
      <c r="E9720" t="b">
        <v>0</v>
      </c>
      <c r="F9720">
        <v>8.9179999999999993</v>
      </c>
      <c r="G9720">
        <v>256</v>
      </c>
      <c r="H9720">
        <v>256</v>
      </c>
      <c r="I9720">
        <v>1615107</v>
      </c>
      <c r="J9720">
        <v>1608858</v>
      </c>
      <c r="K9720">
        <v>804170</v>
      </c>
      <c r="L9720">
        <v>17</v>
      </c>
      <c r="M9720">
        <f t="shared" si="19608"/>
        <v>0</v>
      </c>
      <c r="N9720" t="b">
        <f t="shared" ref="N9720" si="19715">AND(MIN($F9719,$F9720,$F9721)=$F9720,MAX($H9719,$H9720,$H9721)=$H9720)</f>
        <v>0</v>
      </c>
      <c r="O9720" t="b">
        <f t="shared" ref="O9720" si="19716">AND(NOT(N9719),N9720,NOT(N9721))</f>
        <v>0</v>
      </c>
    </row>
    <row r="9721" spans="1:15" x14ac:dyDescent="0.25">
      <c r="A9721" t="s">
        <v>19</v>
      </c>
      <c r="B9721" t="s">
        <v>17</v>
      </c>
      <c r="C9721">
        <v>17</v>
      </c>
      <c r="D9721">
        <v>22</v>
      </c>
      <c r="E9721" t="b">
        <v>0</v>
      </c>
      <c r="F9721">
        <v>8.2000000000000003E-2</v>
      </c>
      <c r="G9721">
        <v>256</v>
      </c>
      <c r="H9721">
        <v>256</v>
      </c>
      <c r="I9721">
        <v>1522</v>
      </c>
      <c r="J9721">
        <v>938</v>
      </c>
      <c r="K9721">
        <v>210</v>
      </c>
      <c r="L9721">
        <v>12</v>
      </c>
      <c r="M9721">
        <f t="shared" si="19608"/>
        <v>0</v>
      </c>
      <c r="N9721" t="b">
        <f t="shared" ref="N9721" si="19717">AND(MIN($F9719,$F9720,$F9721)=$F9721,MAX($H9719,$H9720,$H9721)=$H9721)</f>
        <v>1</v>
      </c>
      <c r="O9721" t="b">
        <f t="shared" ref="O9721" si="19718">AND(NOT(N9719),NOT(N9720),N9721)</f>
        <v>1</v>
      </c>
    </row>
    <row r="9722" spans="1:15" x14ac:dyDescent="0.25">
      <c r="A9722" t="s">
        <v>13</v>
      </c>
      <c r="B9722" t="s">
        <v>17</v>
      </c>
      <c r="C9722">
        <v>17</v>
      </c>
      <c r="D9722">
        <v>23</v>
      </c>
      <c r="E9722" t="b">
        <v>0</v>
      </c>
      <c r="F9722">
        <v>7.8E-2</v>
      </c>
      <c r="G9722">
        <v>256</v>
      </c>
      <c r="H9722">
        <v>256</v>
      </c>
      <c r="I9722">
        <v>1524</v>
      </c>
      <c r="J9722">
        <v>939</v>
      </c>
      <c r="K9722">
        <v>210</v>
      </c>
      <c r="L9722">
        <v>13</v>
      </c>
      <c r="M9722">
        <f t="shared" si="19608"/>
        <v>0</v>
      </c>
      <c r="N9722" t="b">
        <f t="shared" ref="N9722" si="19719">AND(MIN($F9722,$F9723,$F9724)=$F9722,MAX($H9722,$H9723,$H9724)=$H9722)</f>
        <v>1</v>
      </c>
      <c r="O9722" t="b">
        <f t="shared" ref="O9722" si="19720">AND(N9722,NOT(N9723),NOT(N9724))</f>
        <v>1</v>
      </c>
    </row>
    <row r="9723" spans="1:15" x14ac:dyDescent="0.25">
      <c r="A9723" t="s">
        <v>15</v>
      </c>
      <c r="B9723" t="s">
        <v>17</v>
      </c>
      <c r="C9723">
        <v>17</v>
      </c>
      <c r="D9723">
        <v>23</v>
      </c>
      <c r="E9723" t="b">
        <v>1</v>
      </c>
      <c r="F9723">
        <v>10.002000000000001</v>
      </c>
      <c r="G9723">
        <v>256</v>
      </c>
      <c r="H9723">
        <v>0</v>
      </c>
      <c r="I9723">
        <v>1804848</v>
      </c>
      <c r="J9723">
        <v>1797892</v>
      </c>
      <c r="K9723">
        <v>898943</v>
      </c>
      <c r="L9723">
        <v>21</v>
      </c>
      <c r="M9723">
        <f t="shared" si="19608"/>
        <v>256</v>
      </c>
      <c r="N9723" t="b">
        <f t="shared" ref="N9723" si="19721">AND(MIN($F9722,$F9723,$F9724)=$F9723,MAX($H9722,$H9723,$H9724)=$H9723)</f>
        <v>0</v>
      </c>
      <c r="O9723" t="b">
        <f t="shared" ref="O9723" si="19722">AND(NOT(N9722),N9723,NOT(N9724))</f>
        <v>0</v>
      </c>
    </row>
    <row r="9724" spans="1:15" x14ac:dyDescent="0.25">
      <c r="A9724" t="s">
        <v>19</v>
      </c>
      <c r="B9724" t="s">
        <v>17</v>
      </c>
      <c r="C9724">
        <v>17</v>
      </c>
      <c r="D9724">
        <v>23</v>
      </c>
      <c r="E9724" t="b">
        <v>0</v>
      </c>
      <c r="F9724">
        <v>0.16600000000000001</v>
      </c>
      <c r="G9724">
        <v>256</v>
      </c>
      <c r="H9724">
        <v>256</v>
      </c>
      <c r="I9724">
        <v>1524</v>
      </c>
      <c r="J9724">
        <v>939</v>
      </c>
      <c r="K9724">
        <v>210</v>
      </c>
      <c r="L9724">
        <v>13</v>
      </c>
      <c r="M9724">
        <f t="shared" si="19608"/>
        <v>0</v>
      </c>
      <c r="N9724" t="b">
        <f t="shared" ref="N9724" si="19723">AND(MIN($F9722,$F9723,$F9724)=$F9724,MAX($H9722,$H9723,$H9724)=$H9724)</f>
        <v>0</v>
      </c>
      <c r="O9724" t="b">
        <f t="shared" ref="O9724" si="19724">AND(NOT(N9722),NOT(N9723),N9724)</f>
        <v>0</v>
      </c>
    </row>
    <row r="9725" spans="1:15" x14ac:dyDescent="0.25">
      <c r="A9725" t="s">
        <v>13</v>
      </c>
      <c r="B9725" t="s">
        <v>17</v>
      </c>
      <c r="C9725">
        <v>17</v>
      </c>
      <c r="D9725">
        <v>24</v>
      </c>
      <c r="E9725" t="b">
        <v>0</v>
      </c>
      <c r="F9725">
        <v>8.1000000000000003E-2</v>
      </c>
      <c r="G9725">
        <v>256</v>
      </c>
      <c r="H9725">
        <v>256</v>
      </c>
      <c r="I9725">
        <v>1524</v>
      </c>
      <c r="J9725">
        <v>940</v>
      </c>
      <c r="K9725">
        <v>210</v>
      </c>
      <c r="L9725">
        <v>13</v>
      </c>
      <c r="M9725">
        <f t="shared" si="19608"/>
        <v>0</v>
      </c>
      <c r="N9725" t="b">
        <f t="shared" ref="N9725" si="19725">AND(MIN($F9725,$F9726,$F9727)=$F9725,MAX($H9725,$H9726,$H9727)=$H9725)</f>
        <v>1</v>
      </c>
      <c r="O9725" t="b">
        <f t="shared" ref="O9725" si="19726">AND(N9725,NOT(N9726),NOT(N9727))</f>
        <v>1</v>
      </c>
    </row>
    <row r="9726" spans="1:15" x14ac:dyDescent="0.25">
      <c r="A9726" t="s">
        <v>15</v>
      </c>
      <c r="B9726" t="s">
        <v>17</v>
      </c>
      <c r="C9726">
        <v>17</v>
      </c>
      <c r="D9726">
        <v>24</v>
      </c>
      <c r="E9726" t="b">
        <v>1</v>
      </c>
      <c r="F9726">
        <v>10.000999999999999</v>
      </c>
      <c r="G9726">
        <v>256</v>
      </c>
      <c r="H9726">
        <v>0</v>
      </c>
      <c r="I9726">
        <v>1774350</v>
      </c>
      <c r="J9726">
        <v>1767512</v>
      </c>
      <c r="K9726">
        <v>883753</v>
      </c>
      <c r="L9726">
        <v>22</v>
      </c>
      <c r="M9726">
        <f t="shared" si="19608"/>
        <v>256</v>
      </c>
      <c r="N9726" t="b">
        <f t="shared" ref="N9726" si="19727">AND(MIN($F9725,$F9726,$F9727)=$F9726,MAX($H9725,$H9726,$H9727)=$H9726)</f>
        <v>0</v>
      </c>
      <c r="O9726" t="b">
        <f t="shared" ref="O9726" si="19728">AND(NOT(N9725),N9726,NOT(N9727))</f>
        <v>0</v>
      </c>
    </row>
    <row r="9727" spans="1:15" x14ac:dyDescent="0.25">
      <c r="A9727" t="s">
        <v>19</v>
      </c>
      <c r="B9727" t="s">
        <v>17</v>
      </c>
      <c r="C9727">
        <v>17</v>
      </c>
      <c r="D9727">
        <v>24</v>
      </c>
      <c r="E9727" t="b">
        <v>0</v>
      </c>
      <c r="F9727">
        <v>0.112</v>
      </c>
      <c r="G9727">
        <v>256</v>
      </c>
      <c r="H9727">
        <v>256</v>
      </c>
      <c r="I9727">
        <v>1524</v>
      </c>
      <c r="J9727">
        <v>940</v>
      </c>
      <c r="K9727">
        <v>210</v>
      </c>
      <c r="L9727">
        <v>13</v>
      </c>
      <c r="M9727">
        <f t="shared" si="19608"/>
        <v>0</v>
      </c>
      <c r="N9727" t="b">
        <f t="shared" ref="N9727" si="19729">AND(MIN($F9725,$F9726,$F9727)=$F9727,MAX($H9725,$H9726,$H9727)=$H9727)</f>
        <v>0</v>
      </c>
      <c r="O9727" t="b">
        <f t="shared" ref="O9727" si="19730">AND(NOT(N9725),NOT(N9726),N9727)</f>
        <v>0</v>
      </c>
    </row>
    <row r="9728" spans="1:15" x14ac:dyDescent="0.25">
      <c r="A9728" t="s">
        <v>13</v>
      </c>
      <c r="B9728" t="s">
        <v>17</v>
      </c>
      <c r="C9728">
        <v>17</v>
      </c>
      <c r="D9728">
        <v>25</v>
      </c>
      <c r="E9728" t="b">
        <v>0</v>
      </c>
      <c r="F9728">
        <v>9.9000000000000005E-2</v>
      </c>
      <c r="G9728">
        <v>256</v>
      </c>
      <c r="H9728">
        <v>256</v>
      </c>
      <c r="I9728">
        <v>1539</v>
      </c>
      <c r="J9728">
        <v>953</v>
      </c>
      <c r="K9728">
        <v>216</v>
      </c>
      <c r="L9728">
        <v>14</v>
      </c>
      <c r="M9728">
        <f t="shared" si="19608"/>
        <v>0</v>
      </c>
      <c r="N9728" t="b">
        <f t="shared" ref="N9728" si="19731">AND(MIN($F9728,$F9729,$F9730)=$F9728,MAX($H9728,$H9729,$H9730)=$H9728)</f>
        <v>0</v>
      </c>
      <c r="O9728" t="b">
        <f t="shared" ref="O9728" si="19732">AND(N9728,NOT(N9729),NOT(N9730))</f>
        <v>0</v>
      </c>
    </row>
    <row r="9729" spans="1:15" x14ac:dyDescent="0.25">
      <c r="A9729" t="s">
        <v>15</v>
      </c>
      <c r="B9729" t="s">
        <v>17</v>
      </c>
      <c r="C9729">
        <v>17</v>
      </c>
      <c r="D9729">
        <v>25</v>
      </c>
      <c r="E9729" t="b">
        <v>1</v>
      </c>
      <c r="F9729">
        <v>10.000999999999999</v>
      </c>
      <c r="G9729">
        <v>256</v>
      </c>
      <c r="H9729">
        <v>0</v>
      </c>
      <c r="I9729">
        <v>1763488</v>
      </c>
      <c r="J9729">
        <v>1756692</v>
      </c>
      <c r="K9729">
        <v>878342</v>
      </c>
      <c r="L9729">
        <v>24</v>
      </c>
      <c r="M9729">
        <f t="shared" si="19608"/>
        <v>256</v>
      </c>
      <c r="N9729" t="b">
        <f t="shared" ref="N9729" si="19733">AND(MIN($F9728,$F9729,$F9730)=$F9729,MAX($H9728,$H9729,$H9730)=$H9729)</f>
        <v>0</v>
      </c>
      <c r="O9729" t="b">
        <f t="shared" ref="O9729" si="19734">AND(NOT(N9728),N9729,NOT(N9730))</f>
        <v>0</v>
      </c>
    </row>
    <row r="9730" spans="1:15" x14ac:dyDescent="0.25">
      <c r="A9730" t="s">
        <v>19</v>
      </c>
      <c r="B9730" t="s">
        <v>17</v>
      </c>
      <c r="C9730">
        <v>17</v>
      </c>
      <c r="D9730">
        <v>25</v>
      </c>
      <c r="E9730" t="b">
        <v>0</v>
      </c>
      <c r="F9730">
        <v>9.5000000000000001E-2</v>
      </c>
      <c r="G9730">
        <v>256</v>
      </c>
      <c r="H9730">
        <v>256</v>
      </c>
      <c r="I9730">
        <v>1539</v>
      </c>
      <c r="J9730">
        <v>953</v>
      </c>
      <c r="K9730">
        <v>216</v>
      </c>
      <c r="L9730">
        <v>14</v>
      </c>
      <c r="M9730">
        <f t="shared" si="19608"/>
        <v>0</v>
      </c>
      <c r="N9730" t="b">
        <f t="shared" ref="N9730" si="19735">AND(MIN($F9728,$F9729,$F9730)=$F9730,MAX($H9728,$H9729,$H9730)=$H9730)</f>
        <v>1</v>
      </c>
      <c r="O9730" t="b">
        <f t="shared" ref="O9730" si="19736">AND(NOT(N9728),NOT(N9729),N9730)</f>
        <v>1</v>
      </c>
    </row>
    <row r="9731" spans="1:15" x14ac:dyDescent="0.25">
      <c r="A9731" t="s">
        <v>13</v>
      </c>
      <c r="B9731" t="s">
        <v>17</v>
      </c>
      <c r="C9731">
        <v>17</v>
      </c>
      <c r="D9731">
        <v>26</v>
      </c>
      <c r="E9731" t="b">
        <v>0</v>
      </c>
      <c r="F9731">
        <v>9.5000000000000001E-2</v>
      </c>
      <c r="G9731">
        <v>256</v>
      </c>
      <c r="H9731">
        <v>256</v>
      </c>
      <c r="I9731">
        <v>1535</v>
      </c>
      <c r="J9731">
        <v>948</v>
      </c>
      <c r="K9731">
        <v>213</v>
      </c>
      <c r="L9731">
        <v>16</v>
      </c>
      <c r="M9731">
        <f t="shared" ref="M9731:M9794" si="19737">G9731-H9731</f>
        <v>0</v>
      </c>
      <c r="N9731" t="b">
        <f t="shared" ref="N9731" si="19738">AND(MIN($F9731,$F9732,$F9733)=$F9731,MAX($H9731,$H9732,$H9733)=$H9731)</f>
        <v>1</v>
      </c>
      <c r="O9731" t="b">
        <f t="shared" ref="O9731" si="19739">AND(N9731,NOT(N9732),NOT(N9733))</f>
        <v>1</v>
      </c>
    </row>
    <row r="9732" spans="1:15" x14ac:dyDescent="0.25">
      <c r="A9732" t="s">
        <v>15</v>
      </c>
      <c r="B9732" t="s">
        <v>17</v>
      </c>
      <c r="C9732">
        <v>17</v>
      </c>
      <c r="D9732">
        <v>26</v>
      </c>
      <c r="E9732" t="b">
        <v>1</v>
      </c>
      <c r="F9732">
        <v>10.002000000000001</v>
      </c>
      <c r="G9732">
        <v>256</v>
      </c>
      <c r="H9732">
        <v>0</v>
      </c>
      <c r="I9732">
        <v>1752518</v>
      </c>
      <c r="J9732">
        <v>1745764</v>
      </c>
      <c r="K9732">
        <v>872877</v>
      </c>
      <c r="L9732">
        <v>21</v>
      </c>
      <c r="M9732">
        <f t="shared" si="19737"/>
        <v>256</v>
      </c>
      <c r="N9732" t="b">
        <f t="shared" ref="N9732" si="19740">AND(MIN($F9731,$F9732,$F9733)=$F9732,MAX($H9731,$H9732,$H9733)=$H9732)</f>
        <v>0</v>
      </c>
      <c r="O9732" t="b">
        <f t="shared" ref="O9732" si="19741">AND(NOT(N9731),N9732,NOT(N9733))</f>
        <v>0</v>
      </c>
    </row>
    <row r="9733" spans="1:15" x14ac:dyDescent="0.25">
      <c r="A9733" t="s">
        <v>19</v>
      </c>
      <c r="B9733" t="s">
        <v>17</v>
      </c>
      <c r="C9733">
        <v>17</v>
      </c>
      <c r="D9733">
        <v>26</v>
      </c>
      <c r="E9733" t="b">
        <v>0</v>
      </c>
      <c r="F9733">
        <v>0.11</v>
      </c>
      <c r="G9733">
        <v>256</v>
      </c>
      <c r="H9733">
        <v>256</v>
      </c>
      <c r="I9733">
        <v>1535</v>
      </c>
      <c r="J9733">
        <v>948</v>
      </c>
      <c r="K9733">
        <v>213</v>
      </c>
      <c r="L9733">
        <v>16</v>
      </c>
      <c r="M9733">
        <f t="shared" si="19737"/>
        <v>0</v>
      </c>
      <c r="N9733" t="b">
        <f t="shared" ref="N9733" si="19742">AND(MIN($F9731,$F9732,$F9733)=$F9733,MAX($H9731,$H9732,$H9733)=$H9733)</f>
        <v>0</v>
      </c>
      <c r="O9733" t="b">
        <f t="shared" ref="O9733" si="19743">AND(NOT(N9731),NOT(N9732),N9733)</f>
        <v>0</v>
      </c>
    </row>
    <row r="9734" spans="1:15" x14ac:dyDescent="0.25">
      <c r="A9734" t="s">
        <v>13</v>
      </c>
      <c r="B9734" t="s">
        <v>17</v>
      </c>
      <c r="C9734">
        <v>17</v>
      </c>
      <c r="D9734">
        <v>27</v>
      </c>
      <c r="E9734" t="b">
        <v>0</v>
      </c>
      <c r="F9734">
        <v>4.0000000000000001E-3</v>
      </c>
      <c r="G9734">
        <v>256</v>
      </c>
      <c r="H9734">
        <v>8</v>
      </c>
      <c r="I9734">
        <v>74</v>
      </c>
      <c r="J9734">
        <v>53</v>
      </c>
      <c r="K9734">
        <v>19</v>
      </c>
      <c r="L9734">
        <v>3</v>
      </c>
      <c r="M9734">
        <f t="shared" si="19737"/>
        <v>248</v>
      </c>
      <c r="N9734" t="b">
        <f t="shared" ref="N9734" si="19744">AND(MIN($F9734,$F9735,$F9736)=$F9734,MAX($H9734,$H9735,$H9736)=$H9734)</f>
        <v>1</v>
      </c>
      <c r="O9734" t="b">
        <f t="shared" ref="O9734" si="19745">AND(N9734,NOT(N9735),NOT(N9736))</f>
        <v>0</v>
      </c>
    </row>
    <row r="9735" spans="1:15" x14ac:dyDescent="0.25">
      <c r="A9735" t="s">
        <v>15</v>
      </c>
      <c r="B9735" t="s">
        <v>17</v>
      </c>
      <c r="C9735">
        <v>17</v>
      </c>
      <c r="D9735">
        <v>27</v>
      </c>
      <c r="E9735" t="b">
        <v>0</v>
      </c>
      <c r="F9735">
        <v>4.0000000000000001E-3</v>
      </c>
      <c r="G9735">
        <v>256</v>
      </c>
      <c r="H9735">
        <v>8</v>
      </c>
      <c r="I9735">
        <v>273</v>
      </c>
      <c r="J9735">
        <v>271</v>
      </c>
      <c r="K9735">
        <v>128</v>
      </c>
      <c r="L9735">
        <v>9</v>
      </c>
      <c r="M9735">
        <f t="shared" si="19737"/>
        <v>248</v>
      </c>
      <c r="N9735" t="b">
        <f t="shared" ref="N9735" si="19746">AND(MIN($F9734,$F9735,$F9736)=$F9735,MAX($H9734,$H9735,$H9736)=$H9735)</f>
        <v>1</v>
      </c>
      <c r="O9735" t="b">
        <f t="shared" ref="O9735" si="19747">AND(NOT(N9734),N9735,NOT(N9736))</f>
        <v>0</v>
      </c>
    </row>
    <row r="9736" spans="1:15" x14ac:dyDescent="0.25">
      <c r="A9736" t="s">
        <v>19</v>
      </c>
      <c r="B9736" t="s">
        <v>17</v>
      </c>
      <c r="C9736">
        <v>17</v>
      </c>
      <c r="D9736">
        <v>27</v>
      </c>
      <c r="E9736" t="b">
        <v>0</v>
      </c>
      <c r="F9736">
        <v>4.0000000000000001E-3</v>
      </c>
      <c r="G9736">
        <v>256</v>
      </c>
      <c r="H9736">
        <v>8</v>
      </c>
      <c r="I9736">
        <v>74</v>
      </c>
      <c r="J9736">
        <v>53</v>
      </c>
      <c r="K9736">
        <v>19</v>
      </c>
      <c r="L9736">
        <v>3</v>
      </c>
      <c r="M9736">
        <f t="shared" si="19737"/>
        <v>248</v>
      </c>
      <c r="N9736" t="b">
        <f t="shared" ref="N9736" si="19748">AND(MIN($F9734,$F9735,$F9736)=$F9736,MAX($H9734,$H9735,$H9736)=$H9736)</f>
        <v>1</v>
      </c>
      <c r="O9736" t="b">
        <f t="shared" ref="O9736" si="19749">AND(NOT(N9734),NOT(N9735),N9736)</f>
        <v>0</v>
      </c>
    </row>
    <row r="9737" spans="1:15" x14ac:dyDescent="0.25">
      <c r="A9737" t="s">
        <v>13</v>
      </c>
      <c r="B9737" t="s">
        <v>17</v>
      </c>
      <c r="C9737">
        <v>17</v>
      </c>
      <c r="D9737">
        <v>28</v>
      </c>
      <c r="E9737" t="b">
        <v>0</v>
      </c>
      <c r="F9737">
        <v>8.9999999999999993E-3</v>
      </c>
      <c r="G9737">
        <v>256</v>
      </c>
      <c r="H9737">
        <v>16</v>
      </c>
      <c r="I9737">
        <v>152</v>
      </c>
      <c r="J9737">
        <v>101</v>
      </c>
      <c r="K9737">
        <v>35</v>
      </c>
      <c r="L9737">
        <v>7</v>
      </c>
      <c r="M9737">
        <f t="shared" si="19737"/>
        <v>240</v>
      </c>
      <c r="N9737" t="b">
        <f t="shared" ref="N9737" si="19750">AND(MIN($F9737,$F9738,$F9739)=$F9737,MAX($H9737,$H9738,$H9739)=$H9737)</f>
        <v>0</v>
      </c>
      <c r="O9737" t="b">
        <f t="shared" ref="O9737" si="19751">AND(N9737,NOT(N9738),NOT(N9739))</f>
        <v>0</v>
      </c>
    </row>
    <row r="9738" spans="1:15" x14ac:dyDescent="0.25">
      <c r="A9738" t="s">
        <v>15</v>
      </c>
      <c r="B9738" t="s">
        <v>17</v>
      </c>
      <c r="C9738">
        <v>17</v>
      </c>
      <c r="D9738">
        <v>28</v>
      </c>
      <c r="E9738" t="b">
        <v>0</v>
      </c>
      <c r="F9738">
        <v>2.7E-2</v>
      </c>
      <c r="G9738">
        <v>256</v>
      </c>
      <c r="H9738">
        <v>16</v>
      </c>
      <c r="I9738">
        <v>3419</v>
      </c>
      <c r="J9738">
        <v>3403</v>
      </c>
      <c r="K9738">
        <v>1686</v>
      </c>
      <c r="L9738">
        <v>10</v>
      </c>
      <c r="M9738">
        <f t="shared" si="19737"/>
        <v>240</v>
      </c>
      <c r="N9738" t="b">
        <f t="shared" ref="N9738" si="19752">AND(MIN($F9737,$F9738,$F9739)=$F9738,MAX($H9737,$H9738,$H9739)=$H9738)</f>
        <v>0</v>
      </c>
      <c r="O9738" t="b">
        <f t="shared" ref="O9738" si="19753">AND(NOT(N9737),N9738,NOT(N9739))</f>
        <v>0</v>
      </c>
    </row>
    <row r="9739" spans="1:15" x14ac:dyDescent="0.25">
      <c r="A9739" t="s">
        <v>19</v>
      </c>
      <c r="B9739" t="s">
        <v>17</v>
      </c>
      <c r="C9739">
        <v>17</v>
      </c>
      <c r="D9739">
        <v>28</v>
      </c>
      <c r="E9739" t="b">
        <v>0</v>
      </c>
      <c r="F9739">
        <v>7.0000000000000001E-3</v>
      </c>
      <c r="G9739">
        <v>256</v>
      </c>
      <c r="H9739">
        <v>16</v>
      </c>
      <c r="I9739">
        <v>152</v>
      </c>
      <c r="J9739">
        <v>101</v>
      </c>
      <c r="K9739">
        <v>35</v>
      </c>
      <c r="L9739">
        <v>7</v>
      </c>
      <c r="M9739">
        <f t="shared" si="19737"/>
        <v>240</v>
      </c>
      <c r="N9739" t="b">
        <f t="shared" ref="N9739" si="19754">AND(MIN($F9737,$F9738,$F9739)=$F9739,MAX($H9737,$H9738,$H9739)=$H9739)</f>
        <v>1</v>
      </c>
      <c r="O9739" t="b">
        <f t="shared" ref="O9739" si="19755">AND(NOT(N9737),NOT(N9738),N9739)</f>
        <v>1</v>
      </c>
    </row>
    <row r="9740" spans="1:15" x14ac:dyDescent="0.25">
      <c r="A9740" t="s">
        <v>13</v>
      </c>
      <c r="B9740" t="s">
        <v>17</v>
      </c>
      <c r="C9740">
        <v>17</v>
      </c>
      <c r="D9740">
        <v>29</v>
      </c>
      <c r="E9740" t="b">
        <v>0</v>
      </c>
      <c r="F9740">
        <v>1.7999999999999999E-2</v>
      </c>
      <c r="G9740">
        <v>256</v>
      </c>
      <c r="H9740">
        <v>32</v>
      </c>
      <c r="I9740">
        <v>270</v>
      </c>
      <c r="J9740">
        <v>177</v>
      </c>
      <c r="K9740">
        <v>57</v>
      </c>
      <c r="L9740">
        <v>8</v>
      </c>
      <c r="M9740">
        <f t="shared" si="19737"/>
        <v>224</v>
      </c>
      <c r="N9740" t="b">
        <f t="shared" ref="N9740" si="19756">AND(MIN($F9740,$F9741,$F9742)=$F9740,MAX($H9740,$H9741,$H9742)=$H9740)</f>
        <v>0</v>
      </c>
      <c r="O9740" t="b">
        <f t="shared" ref="O9740" si="19757">AND(N9740,NOT(N9741),NOT(N9742))</f>
        <v>0</v>
      </c>
    </row>
    <row r="9741" spans="1:15" x14ac:dyDescent="0.25">
      <c r="A9741" t="s">
        <v>15</v>
      </c>
      <c r="B9741" t="s">
        <v>17</v>
      </c>
      <c r="C9741">
        <v>17</v>
      </c>
      <c r="D9741">
        <v>29</v>
      </c>
      <c r="E9741" t="b">
        <v>0</v>
      </c>
      <c r="F9741">
        <v>0.23699999999999999</v>
      </c>
      <c r="G9741">
        <v>256</v>
      </c>
      <c r="H9741">
        <v>32</v>
      </c>
      <c r="I9741">
        <v>44163</v>
      </c>
      <c r="J9741">
        <v>43987</v>
      </c>
      <c r="K9741">
        <v>21962</v>
      </c>
      <c r="L9741">
        <v>13</v>
      </c>
      <c r="M9741">
        <f t="shared" si="19737"/>
        <v>224</v>
      </c>
      <c r="N9741" t="b">
        <f t="shared" ref="N9741" si="19758">AND(MIN($F9740,$F9741,$F9742)=$F9741,MAX($H9740,$H9741,$H9742)=$H9741)</f>
        <v>0</v>
      </c>
      <c r="O9741" t="b">
        <f t="shared" ref="O9741" si="19759">AND(NOT(N9740),N9741,NOT(N9742))</f>
        <v>0</v>
      </c>
    </row>
    <row r="9742" spans="1:15" x14ac:dyDescent="0.25">
      <c r="A9742" t="s">
        <v>19</v>
      </c>
      <c r="B9742" t="s">
        <v>17</v>
      </c>
      <c r="C9742">
        <v>17</v>
      </c>
      <c r="D9742">
        <v>29</v>
      </c>
      <c r="E9742" t="b">
        <v>0</v>
      </c>
      <c r="F9742">
        <v>1.0999999999999999E-2</v>
      </c>
      <c r="G9742">
        <v>256</v>
      </c>
      <c r="H9742">
        <v>32</v>
      </c>
      <c r="I9742">
        <v>270</v>
      </c>
      <c r="J9742">
        <v>177</v>
      </c>
      <c r="K9742">
        <v>57</v>
      </c>
      <c r="L9742">
        <v>8</v>
      </c>
      <c r="M9742">
        <f t="shared" si="19737"/>
        <v>224</v>
      </c>
      <c r="N9742" t="b">
        <f t="shared" ref="N9742" si="19760">AND(MIN($F9740,$F9741,$F9742)=$F9742,MAX($H9740,$H9741,$H9742)=$H9742)</f>
        <v>1</v>
      </c>
      <c r="O9742" t="b">
        <f t="shared" ref="O9742" si="19761">AND(NOT(N9740),NOT(N9741),N9742)</f>
        <v>1</v>
      </c>
    </row>
    <row r="9743" spans="1:15" x14ac:dyDescent="0.25">
      <c r="A9743" t="s">
        <v>13</v>
      </c>
      <c r="B9743" t="s">
        <v>17</v>
      </c>
      <c r="C9743">
        <v>17</v>
      </c>
      <c r="D9743">
        <v>2</v>
      </c>
      <c r="E9743" t="b">
        <v>0</v>
      </c>
      <c r="F9743">
        <v>7.5999999999999998E-2</v>
      </c>
      <c r="G9743">
        <v>256</v>
      </c>
      <c r="H9743">
        <v>256</v>
      </c>
      <c r="I9743">
        <v>1336</v>
      </c>
      <c r="J9743">
        <v>616</v>
      </c>
      <c r="K9743">
        <v>51</v>
      </c>
      <c r="L9743">
        <v>8</v>
      </c>
      <c r="M9743">
        <f t="shared" si="19737"/>
        <v>0</v>
      </c>
      <c r="N9743" t="b">
        <f t="shared" ref="N9743" si="19762">AND(MIN($F9743,$F9744,$F9745)=$F9743,MAX($H9743,$H9744,$H9745)=$H9743)</f>
        <v>0</v>
      </c>
      <c r="O9743" t="b">
        <f t="shared" ref="O9743" si="19763">AND(N9743,NOT(N9744),NOT(N9745))</f>
        <v>0</v>
      </c>
    </row>
    <row r="9744" spans="1:15" x14ac:dyDescent="0.25">
      <c r="A9744" t="s">
        <v>15</v>
      </c>
      <c r="B9744" t="s">
        <v>17</v>
      </c>
      <c r="C9744">
        <v>17</v>
      </c>
      <c r="D9744">
        <v>2</v>
      </c>
      <c r="E9744" t="b">
        <v>0</v>
      </c>
      <c r="F9744">
        <v>7.4999999999999997E-2</v>
      </c>
      <c r="G9744">
        <v>256</v>
      </c>
      <c r="H9744">
        <v>256</v>
      </c>
      <c r="I9744">
        <v>2755</v>
      </c>
      <c r="J9744">
        <v>2652</v>
      </c>
      <c r="K9744">
        <v>1069</v>
      </c>
      <c r="L9744">
        <v>9</v>
      </c>
      <c r="M9744">
        <f t="shared" si="19737"/>
        <v>0</v>
      </c>
      <c r="N9744" t="b">
        <f t="shared" ref="N9744" si="19764">AND(MIN($F9743,$F9744,$F9745)=$F9744,MAX($H9743,$H9744,$H9745)=$H9744)</f>
        <v>1</v>
      </c>
      <c r="O9744" t="b">
        <f t="shared" ref="O9744" si="19765">AND(NOT(N9743),N9744,NOT(N9745))</f>
        <v>1</v>
      </c>
    </row>
    <row r="9745" spans="1:15" x14ac:dyDescent="0.25">
      <c r="A9745" t="s">
        <v>19</v>
      </c>
      <c r="B9745" t="s">
        <v>17</v>
      </c>
      <c r="C9745">
        <v>17</v>
      </c>
      <c r="D9745">
        <v>2</v>
      </c>
      <c r="E9745" t="b">
        <v>0</v>
      </c>
      <c r="F9745">
        <v>9.0999999999999998E-2</v>
      </c>
      <c r="G9745">
        <v>256</v>
      </c>
      <c r="H9745">
        <v>256</v>
      </c>
      <c r="I9745">
        <v>1336</v>
      </c>
      <c r="J9745">
        <v>616</v>
      </c>
      <c r="K9745">
        <v>51</v>
      </c>
      <c r="L9745">
        <v>8</v>
      </c>
      <c r="M9745">
        <f t="shared" si="19737"/>
        <v>0</v>
      </c>
      <c r="N9745" t="b">
        <f t="shared" ref="N9745" si="19766">AND(MIN($F9743,$F9744,$F9745)=$F9745,MAX($H9743,$H9744,$H9745)=$H9745)</f>
        <v>0</v>
      </c>
      <c r="O9745" t="b">
        <f t="shared" ref="O9745" si="19767">AND(NOT(N9743),NOT(N9744),N9745)</f>
        <v>0</v>
      </c>
    </row>
    <row r="9746" spans="1:15" x14ac:dyDescent="0.25">
      <c r="A9746" t="s">
        <v>13</v>
      </c>
      <c r="B9746" t="s">
        <v>17</v>
      </c>
      <c r="C9746">
        <v>17</v>
      </c>
      <c r="D9746">
        <v>30</v>
      </c>
      <c r="E9746" t="b">
        <v>0</v>
      </c>
      <c r="F9746">
        <v>1.9E-2</v>
      </c>
      <c r="G9746">
        <v>256</v>
      </c>
      <c r="H9746">
        <v>64</v>
      </c>
      <c r="I9746">
        <v>558</v>
      </c>
      <c r="J9746">
        <v>369</v>
      </c>
      <c r="K9746">
        <v>121</v>
      </c>
      <c r="L9746">
        <v>9</v>
      </c>
      <c r="M9746">
        <f t="shared" si="19737"/>
        <v>192</v>
      </c>
      <c r="N9746" t="b">
        <f t="shared" ref="N9746" si="19768">AND(MIN($F9746,$F9747,$F9748)=$F9746,MAX($H9746,$H9747,$H9748)=$H9746)</f>
        <v>1</v>
      </c>
      <c r="O9746" t="b">
        <f t="shared" ref="O9746" si="19769">AND(N9746,NOT(N9747),NOT(N9748))</f>
        <v>1</v>
      </c>
    </row>
    <row r="9747" spans="1:15" x14ac:dyDescent="0.25">
      <c r="A9747" t="s">
        <v>15</v>
      </c>
      <c r="B9747" t="s">
        <v>17</v>
      </c>
      <c r="C9747">
        <v>17</v>
      </c>
      <c r="D9747">
        <v>30</v>
      </c>
      <c r="E9747" t="b">
        <v>0</v>
      </c>
      <c r="F9747">
        <v>3.1</v>
      </c>
      <c r="G9747">
        <v>256</v>
      </c>
      <c r="H9747">
        <v>64</v>
      </c>
      <c r="I9747">
        <v>573527</v>
      </c>
      <c r="J9747">
        <v>571315</v>
      </c>
      <c r="K9747">
        <v>285594</v>
      </c>
      <c r="L9747">
        <v>16</v>
      </c>
      <c r="M9747">
        <f t="shared" si="19737"/>
        <v>192</v>
      </c>
      <c r="N9747" t="b">
        <f t="shared" ref="N9747" si="19770">AND(MIN($F9746,$F9747,$F9748)=$F9747,MAX($H9746,$H9747,$H9748)=$H9747)</f>
        <v>0</v>
      </c>
      <c r="O9747" t="b">
        <f t="shared" ref="O9747" si="19771">AND(NOT(N9746),N9747,NOT(N9748))</f>
        <v>0</v>
      </c>
    </row>
    <row r="9748" spans="1:15" x14ac:dyDescent="0.25">
      <c r="A9748" t="s">
        <v>19</v>
      </c>
      <c r="B9748" t="s">
        <v>17</v>
      </c>
      <c r="C9748">
        <v>17</v>
      </c>
      <c r="D9748">
        <v>30</v>
      </c>
      <c r="E9748" t="b">
        <v>0</v>
      </c>
      <c r="F9748">
        <v>2.1999999999999999E-2</v>
      </c>
      <c r="G9748">
        <v>256</v>
      </c>
      <c r="H9748">
        <v>64</v>
      </c>
      <c r="I9748">
        <v>558</v>
      </c>
      <c r="J9748">
        <v>369</v>
      </c>
      <c r="K9748">
        <v>121</v>
      </c>
      <c r="L9748">
        <v>9</v>
      </c>
      <c r="M9748">
        <f t="shared" si="19737"/>
        <v>192</v>
      </c>
      <c r="N9748" t="b">
        <f t="shared" ref="N9748" si="19772">AND(MIN($F9746,$F9747,$F9748)=$F9748,MAX($H9746,$H9747,$H9748)=$H9748)</f>
        <v>0</v>
      </c>
      <c r="O9748" t="b">
        <f t="shared" ref="O9748" si="19773">AND(NOT(N9746),NOT(N9747),N9748)</f>
        <v>0</v>
      </c>
    </row>
    <row r="9749" spans="1:15" x14ac:dyDescent="0.25">
      <c r="A9749" t="s">
        <v>13</v>
      </c>
      <c r="B9749" t="s">
        <v>17</v>
      </c>
      <c r="C9749">
        <v>17</v>
      </c>
      <c r="D9749">
        <v>31</v>
      </c>
      <c r="E9749" t="b">
        <v>0</v>
      </c>
      <c r="F9749">
        <v>6.0999999999999999E-2</v>
      </c>
      <c r="G9749">
        <v>256</v>
      </c>
      <c r="H9749">
        <v>128</v>
      </c>
      <c r="I9749">
        <v>1118</v>
      </c>
      <c r="J9749">
        <v>733</v>
      </c>
      <c r="K9749">
        <v>239</v>
      </c>
      <c r="L9749">
        <v>13</v>
      </c>
      <c r="M9749">
        <f t="shared" si="19737"/>
        <v>128</v>
      </c>
      <c r="N9749" t="b">
        <f t="shared" ref="N9749" si="19774">AND(MIN($F9749,$F9750,$F9751)=$F9749,MAX($H9749,$H9750,$H9751)=$H9749)</f>
        <v>1</v>
      </c>
      <c r="O9749" t="b">
        <f t="shared" ref="O9749" si="19775">AND(N9749,NOT(N9750),NOT(N9751))</f>
        <v>1</v>
      </c>
    </row>
    <row r="9750" spans="1:15" x14ac:dyDescent="0.25">
      <c r="A9750" t="s">
        <v>15</v>
      </c>
      <c r="B9750" t="s">
        <v>17</v>
      </c>
      <c r="C9750">
        <v>17</v>
      </c>
      <c r="D9750">
        <v>31</v>
      </c>
      <c r="E9750" t="b">
        <v>1</v>
      </c>
      <c r="F9750">
        <v>10.002000000000001</v>
      </c>
      <c r="G9750">
        <v>256</v>
      </c>
      <c r="H9750">
        <v>0</v>
      </c>
      <c r="I9750">
        <v>1907017</v>
      </c>
      <c r="J9750">
        <v>1899709</v>
      </c>
      <c r="K9750">
        <v>949852</v>
      </c>
      <c r="L9750">
        <v>17</v>
      </c>
      <c r="M9750">
        <f t="shared" si="19737"/>
        <v>256</v>
      </c>
      <c r="N9750" t="b">
        <f t="shared" ref="N9750" si="19776">AND(MIN($F9749,$F9750,$F9751)=$F9750,MAX($H9749,$H9750,$H9751)=$H9750)</f>
        <v>0</v>
      </c>
      <c r="O9750" t="b">
        <f t="shared" ref="O9750" si="19777">AND(NOT(N9749),N9750,NOT(N9751))</f>
        <v>0</v>
      </c>
    </row>
    <row r="9751" spans="1:15" x14ac:dyDescent="0.25">
      <c r="A9751" t="s">
        <v>19</v>
      </c>
      <c r="B9751" t="s">
        <v>17</v>
      </c>
      <c r="C9751">
        <v>17</v>
      </c>
      <c r="D9751">
        <v>31</v>
      </c>
      <c r="E9751" t="b">
        <v>0</v>
      </c>
      <c r="F9751">
        <v>6.9000000000000006E-2</v>
      </c>
      <c r="G9751">
        <v>256</v>
      </c>
      <c r="H9751">
        <v>128</v>
      </c>
      <c r="I9751">
        <v>1118</v>
      </c>
      <c r="J9751">
        <v>733</v>
      </c>
      <c r="K9751">
        <v>239</v>
      </c>
      <c r="L9751">
        <v>13</v>
      </c>
      <c r="M9751">
        <f t="shared" si="19737"/>
        <v>128</v>
      </c>
      <c r="N9751" t="b">
        <f t="shared" ref="N9751" si="19778">AND(MIN($F9749,$F9750,$F9751)=$F9751,MAX($H9749,$H9750,$H9751)=$H9751)</f>
        <v>0</v>
      </c>
      <c r="O9751" t="b">
        <f t="shared" ref="O9751" si="19779">AND(NOT(N9749),NOT(N9750),N9751)</f>
        <v>0</v>
      </c>
    </row>
    <row r="9752" spans="1:15" x14ac:dyDescent="0.25">
      <c r="A9752" t="s">
        <v>13</v>
      </c>
      <c r="B9752" t="s">
        <v>17</v>
      </c>
      <c r="C9752">
        <v>17</v>
      </c>
      <c r="D9752">
        <v>32</v>
      </c>
      <c r="E9752" t="b">
        <v>0</v>
      </c>
      <c r="F9752">
        <v>0.104</v>
      </c>
      <c r="G9752">
        <v>256</v>
      </c>
      <c r="H9752">
        <v>256</v>
      </c>
      <c r="I9752">
        <v>2258</v>
      </c>
      <c r="J9752">
        <v>1473</v>
      </c>
      <c r="K9752">
        <v>480</v>
      </c>
      <c r="L9752">
        <v>17</v>
      </c>
      <c r="M9752">
        <f t="shared" si="19737"/>
        <v>0</v>
      </c>
      <c r="N9752" t="b">
        <f t="shared" ref="N9752" si="19780">AND(MIN($F9752,$F9753,$F9754)=$F9752,MAX($H9752,$H9753,$H9754)=$H9752)</f>
        <v>1</v>
      </c>
      <c r="O9752" t="b">
        <f t="shared" ref="O9752" si="19781">AND(N9752,NOT(N9753),NOT(N9754))</f>
        <v>1</v>
      </c>
    </row>
    <row r="9753" spans="1:15" x14ac:dyDescent="0.25">
      <c r="A9753" t="s">
        <v>15</v>
      </c>
      <c r="B9753" t="s">
        <v>17</v>
      </c>
      <c r="C9753">
        <v>17</v>
      </c>
      <c r="D9753">
        <v>32</v>
      </c>
      <c r="E9753" t="b">
        <v>1</v>
      </c>
      <c r="F9753">
        <v>10.000999999999999</v>
      </c>
      <c r="G9753">
        <v>256</v>
      </c>
      <c r="H9753">
        <v>0</v>
      </c>
      <c r="I9753">
        <v>1885264</v>
      </c>
      <c r="J9753">
        <v>1878037</v>
      </c>
      <c r="K9753">
        <v>939015</v>
      </c>
      <c r="L9753">
        <v>21</v>
      </c>
      <c r="M9753">
        <f t="shared" si="19737"/>
        <v>256</v>
      </c>
      <c r="N9753" t="b">
        <f t="shared" ref="N9753" si="19782">AND(MIN($F9752,$F9753,$F9754)=$F9753,MAX($H9752,$H9753,$H9754)=$H9753)</f>
        <v>0</v>
      </c>
      <c r="O9753" t="b">
        <f t="shared" ref="O9753" si="19783">AND(NOT(N9752),N9753,NOT(N9754))</f>
        <v>0</v>
      </c>
    </row>
    <row r="9754" spans="1:15" x14ac:dyDescent="0.25">
      <c r="A9754" t="s">
        <v>19</v>
      </c>
      <c r="B9754" t="s">
        <v>17</v>
      </c>
      <c r="C9754">
        <v>17</v>
      </c>
      <c r="D9754">
        <v>32</v>
      </c>
      <c r="E9754" t="b">
        <v>0</v>
      </c>
      <c r="F9754">
        <v>0.17399999999999999</v>
      </c>
      <c r="G9754">
        <v>256</v>
      </c>
      <c r="H9754">
        <v>256</v>
      </c>
      <c r="I9754">
        <v>2258</v>
      </c>
      <c r="J9754">
        <v>1473</v>
      </c>
      <c r="K9754">
        <v>480</v>
      </c>
      <c r="L9754">
        <v>17</v>
      </c>
      <c r="M9754">
        <f t="shared" si="19737"/>
        <v>0</v>
      </c>
      <c r="N9754" t="b">
        <f t="shared" ref="N9754" si="19784">AND(MIN($F9752,$F9753,$F9754)=$F9754,MAX($H9752,$H9753,$H9754)=$H9754)</f>
        <v>0</v>
      </c>
      <c r="O9754" t="b">
        <f t="shared" ref="O9754" si="19785">AND(NOT(N9752),NOT(N9753),N9754)</f>
        <v>0</v>
      </c>
    </row>
    <row r="9755" spans="1:15" x14ac:dyDescent="0.25">
      <c r="A9755" t="s">
        <v>13</v>
      </c>
      <c r="B9755" t="s">
        <v>17</v>
      </c>
      <c r="C9755">
        <v>17</v>
      </c>
      <c r="D9755">
        <v>3</v>
      </c>
      <c r="E9755" t="b">
        <v>0</v>
      </c>
      <c r="F9755">
        <v>8.3000000000000004E-2</v>
      </c>
      <c r="G9755">
        <v>256</v>
      </c>
      <c r="H9755">
        <v>256</v>
      </c>
      <c r="I9755">
        <v>1340</v>
      </c>
      <c r="J9755">
        <v>617</v>
      </c>
      <c r="K9755">
        <v>51</v>
      </c>
      <c r="L9755">
        <v>9</v>
      </c>
      <c r="M9755">
        <f t="shared" si="19737"/>
        <v>0</v>
      </c>
      <c r="N9755" t="b">
        <f t="shared" ref="N9755" si="19786">AND(MIN($F9755,$F9756,$F9757)=$F9755,MAX($H9755,$H9756,$H9757)=$H9755)</f>
        <v>1</v>
      </c>
      <c r="O9755" t="b">
        <f t="shared" ref="O9755" si="19787">AND(N9755,NOT(N9756),NOT(N9757))</f>
        <v>1</v>
      </c>
    </row>
    <row r="9756" spans="1:15" x14ac:dyDescent="0.25">
      <c r="A9756" t="s">
        <v>15</v>
      </c>
      <c r="B9756" t="s">
        <v>17</v>
      </c>
      <c r="C9756">
        <v>17</v>
      </c>
      <c r="D9756">
        <v>3</v>
      </c>
      <c r="E9756" t="b">
        <v>0</v>
      </c>
      <c r="F9756">
        <v>0.107</v>
      </c>
      <c r="G9756">
        <v>256</v>
      </c>
      <c r="H9756">
        <v>256</v>
      </c>
      <c r="I9756">
        <v>6577</v>
      </c>
      <c r="J9756">
        <v>6373</v>
      </c>
      <c r="K9756">
        <v>2929</v>
      </c>
      <c r="L9756">
        <v>11</v>
      </c>
      <c r="M9756">
        <f t="shared" si="19737"/>
        <v>0</v>
      </c>
      <c r="N9756" t="b">
        <f t="shared" ref="N9756" si="19788">AND(MIN($F9755,$F9756,$F9757)=$F9756,MAX($H9755,$H9756,$H9757)=$H9756)</f>
        <v>0</v>
      </c>
      <c r="O9756" t="b">
        <f t="shared" ref="O9756" si="19789">AND(NOT(N9755),N9756,NOT(N9757))</f>
        <v>0</v>
      </c>
    </row>
    <row r="9757" spans="1:15" x14ac:dyDescent="0.25">
      <c r="A9757" t="s">
        <v>19</v>
      </c>
      <c r="B9757" t="s">
        <v>17</v>
      </c>
      <c r="C9757">
        <v>17</v>
      </c>
      <c r="D9757">
        <v>3</v>
      </c>
      <c r="E9757" t="b">
        <v>0</v>
      </c>
      <c r="F9757">
        <v>8.4000000000000005E-2</v>
      </c>
      <c r="G9757">
        <v>256</v>
      </c>
      <c r="H9757">
        <v>256</v>
      </c>
      <c r="I9757">
        <v>1340</v>
      </c>
      <c r="J9757">
        <v>617</v>
      </c>
      <c r="K9757">
        <v>51</v>
      </c>
      <c r="L9757">
        <v>9</v>
      </c>
      <c r="M9757">
        <f t="shared" si="19737"/>
        <v>0</v>
      </c>
      <c r="N9757" t="b">
        <f t="shared" ref="N9757" si="19790">AND(MIN($F9755,$F9756,$F9757)=$F9757,MAX($H9755,$H9756,$H9757)=$H9757)</f>
        <v>0</v>
      </c>
      <c r="O9757" t="b">
        <f t="shared" ref="O9757" si="19791">AND(NOT(N9755),NOT(N9756),N9757)</f>
        <v>0</v>
      </c>
    </row>
    <row r="9758" spans="1:15" x14ac:dyDescent="0.25">
      <c r="A9758" t="s">
        <v>13</v>
      </c>
      <c r="B9758" t="s">
        <v>17</v>
      </c>
      <c r="C9758">
        <v>17</v>
      </c>
      <c r="D9758">
        <v>4</v>
      </c>
      <c r="E9758" t="b">
        <v>0</v>
      </c>
      <c r="F9758">
        <v>7.8E-2</v>
      </c>
      <c r="G9758">
        <v>256</v>
      </c>
      <c r="H9758">
        <v>256</v>
      </c>
      <c r="I9758">
        <v>1344</v>
      </c>
      <c r="J9758">
        <v>622</v>
      </c>
      <c r="K9758">
        <v>53</v>
      </c>
      <c r="L9758">
        <v>10</v>
      </c>
      <c r="M9758">
        <f t="shared" si="19737"/>
        <v>0</v>
      </c>
      <c r="N9758" t="b">
        <f t="shared" ref="N9758" si="19792">AND(MIN($F9758,$F9759,$F9760)=$F9758,MAX($H9758,$H9759,$H9760)=$H9758)</f>
        <v>1</v>
      </c>
      <c r="O9758" t="b">
        <f t="shared" ref="O9758" si="19793">AND(N9758,NOT(N9759),NOT(N9760))</f>
        <v>1</v>
      </c>
    </row>
    <row r="9759" spans="1:15" x14ac:dyDescent="0.25">
      <c r="A9759" t="s">
        <v>15</v>
      </c>
      <c r="B9759" t="s">
        <v>17</v>
      </c>
      <c r="C9759">
        <v>17</v>
      </c>
      <c r="D9759">
        <v>4</v>
      </c>
      <c r="E9759" t="b">
        <v>0</v>
      </c>
      <c r="F9759">
        <v>0.27600000000000002</v>
      </c>
      <c r="G9759">
        <v>256</v>
      </c>
      <c r="H9759">
        <v>256</v>
      </c>
      <c r="I9759">
        <v>41535</v>
      </c>
      <c r="J9759">
        <v>40330</v>
      </c>
      <c r="K9759">
        <v>19907</v>
      </c>
      <c r="L9759">
        <v>12</v>
      </c>
      <c r="M9759">
        <f t="shared" si="19737"/>
        <v>0</v>
      </c>
      <c r="N9759" t="b">
        <f t="shared" ref="N9759" si="19794">AND(MIN($F9758,$F9759,$F9760)=$F9759,MAX($H9758,$H9759,$H9760)=$H9759)</f>
        <v>0</v>
      </c>
      <c r="O9759" t="b">
        <f t="shared" ref="O9759" si="19795">AND(NOT(N9758),N9759,NOT(N9760))</f>
        <v>0</v>
      </c>
    </row>
    <row r="9760" spans="1:15" x14ac:dyDescent="0.25">
      <c r="A9760" t="s">
        <v>19</v>
      </c>
      <c r="B9760" t="s">
        <v>17</v>
      </c>
      <c r="C9760">
        <v>17</v>
      </c>
      <c r="D9760">
        <v>4</v>
      </c>
      <c r="E9760" t="b">
        <v>0</v>
      </c>
      <c r="F9760">
        <v>8.2000000000000003E-2</v>
      </c>
      <c r="G9760">
        <v>256</v>
      </c>
      <c r="H9760">
        <v>256</v>
      </c>
      <c r="I9760">
        <v>1344</v>
      </c>
      <c r="J9760">
        <v>622</v>
      </c>
      <c r="K9760">
        <v>53</v>
      </c>
      <c r="L9760">
        <v>10</v>
      </c>
      <c r="M9760">
        <f t="shared" si="19737"/>
        <v>0</v>
      </c>
      <c r="N9760" t="b">
        <f t="shared" ref="N9760" si="19796">AND(MIN($F9758,$F9759,$F9760)=$F9760,MAX($H9758,$H9759,$H9760)=$H9760)</f>
        <v>0</v>
      </c>
      <c r="O9760" t="b">
        <f t="shared" ref="O9760" si="19797">AND(NOT(N9758),NOT(N9759),N9760)</f>
        <v>0</v>
      </c>
    </row>
    <row r="9761" spans="1:15" x14ac:dyDescent="0.25">
      <c r="A9761" t="s">
        <v>13</v>
      </c>
      <c r="B9761" t="s">
        <v>17</v>
      </c>
      <c r="C9761">
        <v>17</v>
      </c>
      <c r="D9761">
        <v>5</v>
      </c>
      <c r="E9761" t="b">
        <v>0</v>
      </c>
      <c r="F9761">
        <v>0.08</v>
      </c>
      <c r="G9761">
        <v>256</v>
      </c>
      <c r="H9761">
        <v>256</v>
      </c>
      <c r="I9761">
        <v>1346</v>
      </c>
      <c r="J9761">
        <v>623</v>
      </c>
      <c r="K9761">
        <v>53</v>
      </c>
      <c r="L9761">
        <v>11</v>
      </c>
      <c r="M9761">
        <f t="shared" si="19737"/>
        <v>0</v>
      </c>
      <c r="N9761" t="b">
        <f t="shared" ref="N9761" si="19798">AND(MIN($F9761,$F9762,$F9763)=$F9761,MAX($H9761,$H9762,$H9763)=$H9761)</f>
        <v>1</v>
      </c>
      <c r="O9761" t="b">
        <f t="shared" ref="O9761" si="19799">AND(N9761,NOT(N9762),NOT(N9763))</f>
        <v>1</v>
      </c>
    </row>
    <row r="9762" spans="1:15" x14ac:dyDescent="0.25">
      <c r="A9762" t="s">
        <v>15</v>
      </c>
      <c r="B9762" t="s">
        <v>17</v>
      </c>
      <c r="C9762">
        <v>17</v>
      </c>
      <c r="D9762">
        <v>5</v>
      </c>
      <c r="E9762" t="b">
        <v>0</v>
      </c>
      <c r="F9762">
        <v>2.1040000000000001</v>
      </c>
      <c r="G9762">
        <v>256</v>
      </c>
      <c r="H9762">
        <v>256</v>
      </c>
      <c r="I9762">
        <v>375249</v>
      </c>
      <c r="J9762">
        <v>364043</v>
      </c>
      <c r="K9762">
        <v>181763</v>
      </c>
      <c r="L9762">
        <v>16</v>
      </c>
      <c r="M9762">
        <f t="shared" si="19737"/>
        <v>0</v>
      </c>
      <c r="N9762" t="b">
        <f t="shared" ref="N9762" si="19800">AND(MIN($F9761,$F9762,$F9763)=$F9762,MAX($H9761,$H9762,$H9763)=$H9762)</f>
        <v>0</v>
      </c>
      <c r="O9762" t="b">
        <f t="shared" ref="O9762" si="19801">AND(NOT(N9761),N9762,NOT(N9763))</f>
        <v>0</v>
      </c>
    </row>
    <row r="9763" spans="1:15" x14ac:dyDescent="0.25">
      <c r="A9763" t="s">
        <v>19</v>
      </c>
      <c r="B9763" t="s">
        <v>17</v>
      </c>
      <c r="C9763">
        <v>17</v>
      </c>
      <c r="D9763">
        <v>5</v>
      </c>
      <c r="E9763" t="b">
        <v>0</v>
      </c>
      <c r="F9763">
        <v>8.8999999999999996E-2</v>
      </c>
      <c r="G9763">
        <v>256</v>
      </c>
      <c r="H9763">
        <v>256</v>
      </c>
      <c r="I9763">
        <v>1346</v>
      </c>
      <c r="J9763">
        <v>623</v>
      </c>
      <c r="K9763">
        <v>53</v>
      </c>
      <c r="L9763">
        <v>11</v>
      </c>
      <c r="M9763">
        <f t="shared" si="19737"/>
        <v>0</v>
      </c>
      <c r="N9763" t="b">
        <f t="shared" ref="N9763" si="19802">AND(MIN($F9761,$F9762,$F9763)=$F9763,MAX($H9761,$H9762,$H9763)=$H9763)</f>
        <v>0</v>
      </c>
      <c r="O9763" t="b">
        <f t="shared" ref="O9763" si="19803">AND(NOT(N9761),NOT(N9762),N9763)</f>
        <v>0</v>
      </c>
    </row>
    <row r="9764" spans="1:15" x14ac:dyDescent="0.25">
      <c r="A9764" t="s">
        <v>13</v>
      </c>
      <c r="B9764" t="s">
        <v>17</v>
      </c>
      <c r="C9764">
        <v>17</v>
      </c>
      <c r="D9764">
        <v>6</v>
      </c>
      <c r="E9764" t="b">
        <v>0</v>
      </c>
      <c r="F9764">
        <v>8.8999999999999996E-2</v>
      </c>
      <c r="G9764">
        <v>256</v>
      </c>
      <c r="H9764">
        <v>256</v>
      </c>
      <c r="I9764">
        <v>1344</v>
      </c>
      <c r="J9764">
        <v>618</v>
      </c>
      <c r="K9764">
        <v>50</v>
      </c>
      <c r="L9764">
        <v>12</v>
      </c>
      <c r="M9764">
        <f t="shared" si="19737"/>
        <v>0</v>
      </c>
      <c r="N9764" t="b">
        <f t="shared" ref="N9764" si="19804">AND(MIN($F9764,$F9765,$F9766)=$F9764,MAX($H9764,$H9765,$H9766)=$H9764)</f>
        <v>1</v>
      </c>
      <c r="O9764" t="b">
        <f t="shared" ref="O9764" si="19805">AND(N9764,NOT(N9765),NOT(N9766))</f>
        <v>1</v>
      </c>
    </row>
    <row r="9765" spans="1:15" x14ac:dyDescent="0.25">
      <c r="A9765" t="s">
        <v>15</v>
      </c>
      <c r="B9765" t="s">
        <v>17</v>
      </c>
      <c r="C9765">
        <v>17</v>
      </c>
      <c r="D9765">
        <v>6</v>
      </c>
      <c r="E9765" t="b">
        <v>1</v>
      </c>
      <c r="F9765">
        <v>10.002000000000001</v>
      </c>
      <c r="G9765">
        <v>256</v>
      </c>
      <c r="H9765">
        <v>0</v>
      </c>
      <c r="I9765">
        <v>1882668</v>
      </c>
      <c r="J9765">
        <v>1825749</v>
      </c>
      <c r="K9765">
        <v>912872</v>
      </c>
      <c r="L9765">
        <v>19</v>
      </c>
      <c r="M9765">
        <f t="shared" si="19737"/>
        <v>256</v>
      </c>
      <c r="N9765" t="b">
        <f t="shared" ref="N9765" si="19806">AND(MIN($F9764,$F9765,$F9766)=$F9765,MAX($H9764,$H9765,$H9766)=$H9765)</f>
        <v>0</v>
      </c>
      <c r="O9765" t="b">
        <f t="shared" ref="O9765" si="19807">AND(NOT(N9764),N9765,NOT(N9766))</f>
        <v>0</v>
      </c>
    </row>
    <row r="9766" spans="1:15" x14ac:dyDescent="0.25">
      <c r="A9766" t="s">
        <v>19</v>
      </c>
      <c r="B9766" t="s">
        <v>17</v>
      </c>
      <c r="C9766">
        <v>17</v>
      </c>
      <c r="D9766">
        <v>6</v>
      </c>
      <c r="E9766" t="b">
        <v>0</v>
      </c>
      <c r="F9766">
        <v>0.106</v>
      </c>
      <c r="G9766">
        <v>256</v>
      </c>
      <c r="H9766">
        <v>256</v>
      </c>
      <c r="I9766">
        <v>1344</v>
      </c>
      <c r="J9766">
        <v>618</v>
      </c>
      <c r="K9766">
        <v>50</v>
      </c>
      <c r="L9766">
        <v>12</v>
      </c>
      <c r="M9766">
        <f t="shared" si="19737"/>
        <v>0</v>
      </c>
      <c r="N9766" t="b">
        <f t="shared" ref="N9766" si="19808">AND(MIN($F9764,$F9765,$F9766)=$F9766,MAX($H9764,$H9765,$H9766)=$H9766)</f>
        <v>0</v>
      </c>
      <c r="O9766" t="b">
        <f t="shared" ref="O9766" si="19809">AND(NOT(N9764),NOT(N9765),N9766)</f>
        <v>0</v>
      </c>
    </row>
    <row r="9767" spans="1:15" x14ac:dyDescent="0.25">
      <c r="A9767" t="s">
        <v>13</v>
      </c>
      <c r="B9767" t="s">
        <v>17</v>
      </c>
      <c r="C9767">
        <v>17</v>
      </c>
      <c r="D9767">
        <v>7</v>
      </c>
      <c r="E9767" t="b">
        <v>0</v>
      </c>
      <c r="F9767">
        <v>8.4000000000000005E-2</v>
      </c>
      <c r="G9767">
        <v>256</v>
      </c>
      <c r="H9767">
        <v>256</v>
      </c>
      <c r="I9767">
        <v>1347</v>
      </c>
      <c r="J9767">
        <v>619</v>
      </c>
      <c r="K9767">
        <v>50</v>
      </c>
      <c r="L9767">
        <v>13</v>
      </c>
      <c r="M9767">
        <f t="shared" si="19737"/>
        <v>0</v>
      </c>
      <c r="N9767" t="b">
        <f t="shared" ref="N9767" si="19810">AND(MIN($F9767,$F9768,$F9769)=$F9767,MAX($H9767,$H9768,$H9769)=$H9767)</f>
        <v>1</v>
      </c>
      <c r="O9767" t="b">
        <f t="shared" ref="O9767" si="19811">AND(N9767,NOT(N9768),NOT(N9769))</f>
        <v>1</v>
      </c>
    </row>
    <row r="9768" spans="1:15" x14ac:dyDescent="0.25">
      <c r="A9768" t="s">
        <v>15</v>
      </c>
      <c r="B9768" t="s">
        <v>17</v>
      </c>
      <c r="C9768">
        <v>17</v>
      </c>
      <c r="D9768">
        <v>7</v>
      </c>
      <c r="E9768" t="b">
        <v>1</v>
      </c>
      <c r="F9768">
        <v>10.000999999999999</v>
      </c>
      <c r="G9768">
        <v>256</v>
      </c>
      <c r="H9768">
        <v>0</v>
      </c>
      <c r="I9768">
        <v>1854952</v>
      </c>
      <c r="J9768">
        <v>1798903</v>
      </c>
      <c r="K9768">
        <v>899447</v>
      </c>
      <c r="L9768">
        <v>19</v>
      </c>
      <c r="M9768">
        <f t="shared" si="19737"/>
        <v>256</v>
      </c>
      <c r="N9768" t="b">
        <f t="shared" ref="N9768" si="19812">AND(MIN($F9767,$F9768,$F9769)=$F9768,MAX($H9767,$H9768,$H9769)=$H9768)</f>
        <v>0</v>
      </c>
      <c r="O9768" t="b">
        <f t="shared" ref="O9768" si="19813">AND(NOT(N9767),N9768,NOT(N9769))</f>
        <v>0</v>
      </c>
    </row>
    <row r="9769" spans="1:15" x14ac:dyDescent="0.25">
      <c r="A9769" t="s">
        <v>19</v>
      </c>
      <c r="B9769" t="s">
        <v>17</v>
      </c>
      <c r="C9769">
        <v>17</v>
      </c>
      <c r="D9769">
        <v>7</v>
      </c>
      <c r="E9769" t="b">
        <v>0</v>
      </c>
      <c r="F9769">
        <v>0.10199999999999999</v>
      </c>
      <c r="G9769">
        <v>256</v>
      </c>
      <c r="H9769">
        <v>256</v>
      </c>
      <c r="I9769">
        <v>1347</v>
      </c>
      <c r="J9769">
        <v>619</v>
      </c>
      <c r="K9769">
        <v>50</v>
      </c>
      <c r="L9769">
        <v>13</v>
      </c>
      <c r="M9769">
        <f t="shared" si="19737"/>
        <v>0</v>
      </c>
      <c r="N9769" t="b">
        <f t="shared" ref="N9769" si="19814">AND(MIN($F9767,$F9768,$F9769)=$F9769,MAX($H9767,$H9768,$H9769)=$H9769)</f>
        <v>0</v>
      </c>
      <c r="O9769" t="b">
        <f t="shared" ref="O9769" si="19815">AND(NOT(N9767),NOT(N9768),N9769)</f>
        <v>0</v>
      </c>
    </row>
    <row r="9770" spans="1:15" x14ac:dyDescent="0.25">
      <c r="A9770" t="s">
        <v>13</v>
      </c>
      <c r="B9770" t="s">
        <v>17</v>
      </c>
      <c r="C9770">
        <v>17</v>
      </c>
      <c r="D9770">
        <v>8</v>
      </c>
      <c r="E9770" t="b">
        <v>0</v>
      </c>
      <c r="F9770">
        <v>9.0999999999999998E-2</v>
      </c>
      <c r="G9770">
        <v>256</v>
      </c>
      <c r="H9770">
        <v>256</v>
      </c>
      <c r="I9770">
        <v>1353</v>
      </c>
      <c r="J9770">
        <v>628</v>
      </c>
      <c r="K9770">
        <v>54</v>
      </c>
      <c r="L9770">
        <v>14</v>
      </c>
      <c r="M9770">
        <f t="shared" si="19737"/>
        <v>0</v>
      </c>
      <c r="N9770" t="b">
        <f t="shared" ref="N9770" si="19816">AND(MIN($F9770,$F9771,$F9772)=$F9770,MAX($H9770,$H9771,$H9772)=$H9770)</f>
        <v>1</v>
      </c>
      <c r="O9770" t="b">
        <f t="shared" ref="O9770" si="19817">AND(N9770,NOT(N9771),NOT(N9772))</f>
        <v>1</v>
      </c>
    </row>
    <row r="9771" spans="1:15" x14ac:dyDescent="0.25">
      <c r="A9771" t="s">
        <v>15</v>
      </c>
      <c r="B9771" t="s">
        <v>17</v>
      </c>
      <c r="C9771">
        <v>17</v>
      </c>
      <c r="D9771">
        <v>8</v>
      </c>
      <c r="E9771" t="b">
        <v>1</v>
      </c>
      <c r="F9771">
        <v>10.000999999999999</v>
      </c>
      <c r="G9771">
        <v>256</v>
      </c>
      <c r="H9771">
        <v>0</v>
      </c>
      <c r="I9771">
        <v>1849459</v>
      </c>
      <c r="J9771">
        <v>1793588</v>
      </c>
      <c r="K9771">
        <v>896789</v>
      </c>
      <c r="L9771">
        <v>21</v>
      </c>
      <c r="M9771">
        <f t="shared" si="19737"/>
        <v>256</v>
      </c>
      <c r="N9771" t="b">
        <f t="shared" ref="N9771" si="19818">AND(MIN($F9770,$F9771,$F9772)=$F9771,MAX($H9770,$H9771,$H9772)=$H9771)</f>
        <v>0</v>
      </c>
      <c r="O9771" t="b">
        <f t="shared" ref="O9771" si="19819">AND(NOT(N9770),N9771,NOT(N9772))</f>
        <v>0</v>
      </c>
    </row>
    <row r="9772" spans="1:15" x14ac:dyDescent="0.25">
      <c r="A9772" t="s">
        <v>19</v>
      </c>
      <c r="B9772" t="s">
        <v>17</v>
      </c>
      <c r="C9772">
        <v>17</v>
      </c>
      <c r="D9772">
        <v>8</v>
      </c>
      <c r="E9772" t="b">
        <v>0</v>
      </c>
      <c r="F9772">
        <v>0.104</v>
      </c>
      <c r="G9772">
        <v>256</v>
      </c>
      <c r="H9772">
        <v>256</v>
      </c>
      <c r="I9772">
        <v>1353</v>
      </c>
      <c r="J9772">
        <v>628</v>
      </c>
      <c r="K9772">
        <v>54</v>
      </c>
      <c r="L9772">
        <v>14</v>
      </c>
      <c r="M9772">
        <f t="shared" si="19737"/>
        <v>0</v>
      </c>
      <c r="N9772" t="b">
        <f t="shared" ref="N9772" si="19820">AND(MIN($F9770,$F9771,$F9772)=$F9772,MAX($H9770,$H9771,$H9772)=$H9772)</f>
        <v>0</v>
      </c>
      <c r="O9772" t="b">
        <f t="shared" ref="O9772" si="19821">AND(NOT(N9770),NOT(N9771),N9772)</f>
        <v>0</v>
      </c>
    </row>
    <row r="9773" spans="1:15" x14ac:dyDescent="0.25">
      <c r="A9773" t="s">
        <v>13</v>
      </c>
      <c r="B9773" t="s">
        <v>17</v>
      </c>
      <c r="C9773">
        <v>17</v>
      </c>
      <c r="D9773">
        <v>9</v>
      </c>
      <c r="E9773" t="b">
        <v>0</v>
      </c>
      <c r="F9773">
        <v>1.2E-2</v>
      </c>
      <c r="G9773">
        <v>256</v>
      </c>
      <c r="H9773">
        <v>31</v>
      </c>
      <c r="I9773">
        <v>177</v>
      </c>
      <c r="J9773">
        <v>109</v>
      </c>
      <c r="K9773">
        <v>24</v>
      </c>
      <c r="L9773">
        <v>4</v>
      </c>
      <c r="M9773">
        <f t="shared" si="19737"/>
        <v>225</v>
      </c>
      <c r="N9773" t="b">
        <f t="shared" ref="N9773" si="19822">AND(MIN($F9773,$F9774,$F9775)=$F9773,MAX($H9773,$H9774,$H9775)=$H9773)</f>
        <v>0</v>
      </c>
      <c r="O9773" t="b">
        <f t="shared" ref="O9773" si="19823">AND(N9773,NOT(N9774),NOT(N9775))</f>
        <v>0</v>
      </c>
    </row>
    <row r="9774" spans="1:15" x14ac:dyDescent="0.25">
      <c r="A9774" t="s">
        <v>15</v>
      </c>
      <c r="B9774" t="s">
        <v>17</v>
      </c>
      <c r="C9774">
        <v>17</v>
      </c>
      <c r="D9774">
        <v>9</v>
      </c>
      <c r="E9774" t="b">
        <v>0</v>
      </c>
      <c r="F9774">
        <v>0.01</v>
      </c>
      <c r="G9774">
        <v>256</v>
      </c>
      <c r="H9774">
        <v>31</v>
      </c>
      <c r="I9774">
        <v>266</v>
      </c>
      <c r="J9774">
        <v>263</v>
      </c>
      <c r="K9774">
        <v>101</v>
      </c>
      <c r="L9774">
        <v>9</v>
      </c>
      <c r="M9774">
        <f t="shared" si="19737"/>
        <v>225</v>
      </c>
      <c r="N9774" t="b">
        <f t="shared" ref="N9774" si="19824">AND(MIN($F9773,$F9774,$F9775)=$F9774,MAX($H9773,$H9774,$H9775)=$H9774)</f>
        <v>1</v>
      </c>
      <c r="O9774" t="b">
        <f t="shared" ref="O9774" si="19825">AND(NOT(N9773),N9774,NOT(N9775))</f>
        <v>0</v>
      </c>
    </row>
    <row r="9775" spans="1:15" x14ac:dyDescent="0.25">
      <c r="A9775" t="s">
        <v>19</v>
      </c>
      <c r="B9775" t="s">
        <v>17</v>
      </c>
      <c r="C9775">
        <v>17</v>
      </c>
      <c r="D9775">
        <v>9</v>
      </c>
      <c r="E9775" t="b">
        <v>0</v>
      </c>
      <c r="F9775">
        <v>0.01</v>
      </c>
      <c r="G9775">
        <v>256</v>
      </c>
      <c r="H9775">
        <v>31</v>
      </c>
      <c r="I9775">
        <v>177</v>
      </c>
      <c r="J9775">
        <v>109</v>
      </c>
      <c r="K9775">
        <v>24</v>
      </c>
      <c r="L9775">
        <v>4</v>
      </c>
      <c r="M9775">
        <f t="shared" si="19737"/>
        <v>225</v>
      </c>
      <c r="N9775" t="b">
        <f t="shared" ref="N9775" si="19826">AND(MIN($F9773,$F9774,$F9775)=$F9775,MAX($H9773,$H9774,$H9775)=$H9775)</f>
        <v>1</v>
      </c>
      <c r="O9775" t="b">
        <f t="shared" ref="O9775" si="19827">AND(NOT(N9773),NOT(N9774),N9775)</f>
        <v>0</v>
      </c>
    </row>
    <row r="9776" spans="1:15" x14ac:dyDescent="0.25">
      <c r="A9776" t="s">
        <v>13</v>
      </c>
      <c r="B9776" t="s">
        <v>17</v>
      </c>
      <c r="C9776">
        <v>18</v>
      </c>
      <c r="D9776">
        <v>0</v>
      </c>
      <c r="E9776" t="b">
        <v>0</v>
      </c>
      <c r="F9776">
        <v>7.0000000000000001E-3</v>
      </c>
      <c r="G9776">
        <v>256</v>
      </c>
      <c r="H9776">
        <v>22</v>
      </c>
      <c r="I9776">
        <v>117</v>
      </c>
      <c r="J9776">
        <v>59</v>
      </c>
      <c r="K9776">
        <v>8</v>
      </c>
      <c r="L9776">
        <v>3</v>
      </c>
      <c r="M9776">
        <f t="shared" si="19737"/>
        <v>234</v>
      </c>
      <c r="N9776" t="b">
        <f t="shared" ref="N9776" si="19828">AND(MIN($F9776,$F9777,$F9778)=$F9776,MAX($H9776,$H9777,$H9778)=$H9776)</f>
        <v>1</v>
      </c>
      <c r="O9776" t="b">
        <f t="shared" ref="O9776" si="19829">AND(N9776,NOT(N9777),NOT(N9778))</f>
        <v>1</v>
      </c>
    </row>
    <row r="9777" spans="1:15" x14ac:dyDescent="0.25">
      <c r="A9777" t="s">
        <v>15</v>
      </c>
      <c r="B9777" t="s">
        <v>17</v>
      </c>
      <c r="C9777">
        <v>18</v>
      </c>
      <c r="D9777">
        <v>0</v>
      </c>
      <c r="E9777" t="b">
        <v>0</v>
      </c>
      <c r="F9777">
        <v>8.0000000000000002E-3</v>
      </c>
      <c r="G9777">
        <v>256</v>
      </c>
      <c r="H9777">
        <v>22</v>
      </c>
      <c r="I9777">
        <v>87</v>
      </c>
      <c r="J9777">
        <v>83</v>
      </c>
      <c r="K9777">
        <v>20</v>
      </c>
      <c r="L9777">
        <v>5</v>
      </c>
      <c r="M9777">
        <f t="shared" si="19737"/>
        <v>234</v>
      </c>
      <c r="N9777" t="b">
        <f t="shared" ref="N9777" si="19830">AND(MIN($F9776,$F9777,$F9778)=$F9777,MAX($H9776,$H9777,$H9778)=$H9777)</f>
        <v>0</v>
      </c>
      <c r="O9777" t="b">
        <f t="shared" ref="O9777" si="19831">AND(NOT(N9776),N9777,NOT(N9778))</f>
        <v>0</v>
      </c>
    </row>
    <row r="9778" spans="1:15" x14ac:dyDescent="0.25">
      <c r="A9778" t="s">
        <v>19</v>
      </c>
      <c r="B9778" t="s">
        <v>17</v>
      </c>
      <c r="C9778">
        <v>18</v>
      </c>
      <c r="D9778">
        <v>0</v>
      </c>
      <c r="E9778" t="b">
        <v>0</v>
      </c>
      <c r="F9778">
        <v>0.01</v>
      </c>
      <c r="G9778">
        <v>256</v>
      </c>
      <c r="H9778">
        <v>22</v>
      </c>
      <c r="I9778">
        <v>117</v>
      </c>
      <c r="J9778">
        <v>59</v>
      </c>
      <c r="K9778">
        <v>8</v>
      </c>
      <c r="L9778">
        <v>3</v>
      </c>
      <c r="M9778">
        <f t="shared" si="19737"/>
        <v>234</v>
      </c>
      <c r="N9778" t="b">
        <f t="shared" ref="N9778" si="19832">AND(MIN($F9776,$F9777,$F9778)=$F9778,MAX($H9776,$H9777,$H9778)=$H9778)</f>
        <v>0</v>
      </c>
      <c r="O9778" t="b">
        <f t="shared" ref="O9778" si="19833">AND(NOT(N9776),NOT(N9777),N9778)</f>
        <v>0</v>
      </c>
    </row>
    <row r="9779" spans="1:15" x14ac:dyDescent="0.25">
      <c r="A9779" t="s">
        <v>13</v>
      </c>
      <c r="B9779" t="s">
        <v>17</v>
      </c>
      <c r="C9779">
        <v>18</v>
      </c>
      <c r="D9779">
        <v>10</v>
      </c>
      <c r="E9779" t="b">
        <v>0</v>
      </c>
      <c r="F9779">
        <v>4.5999999999999999E-2</v>
      </c>
      <c r="G9779">
        <v>256</v>
      </c>
      <c r="H9779">
        <v>171</v>
      </c>
      <c r="I9779">
        <v>956</v>
      </c>
      <c r="J9779">
        <v>573</v>
      </c>
      <c r="K9779">
        <v>116</v>
      </c>
      <c r="L9779">
        <v>7</v>
      </c>
      <c r="M9779">
        <f t="shared" si="19737"/>
        <v>85</v>
      </c>
      <c r="N9779" t="b">
        <f t="shared" ref="N9779" si="19834">AND(MIN($F9779,$F9780,$F9781)=$F9779,MAX($H9779,$H9780,$H9781)=$H9779)</f>
        <v>1</v>
      </c>
      <c r="O9779" t="b">
        <f t="shared" ref="O9779" si="19835">AND(N9779,NOT(N9780),NOT(N9781))</f>
        <v>1</v>
      </c>
    </row>
    <row r="9780" spans="1:15" x14ac:dyDescent="0.25">
      <c r="A9780" t="s">
        <v>15</v>
      </c>
      <c r="B9780" t="s">
        <v>17</v>
      </c>
      <c r="C9780">
        <v>18</v>
      </c>
      <c r="D9780">
        <v>10</v>
      </c>
      <c r="E9780" t="b">
        <v>0</v>
      </c>
      <c r="F9780">
        <v>6.4000000000000001E-2</v>
      </c>
      <c r="G9780">
        <v>256</v>
      </c>
      <c r="H9780">
        <v>171</v>
      </c>
      <c r="I9780">
        <v>3434</v>
      </c>
      <c r="J9780">
        <v>3409</v>
      </c>
      <c r="K9780">
        <v>1534</v>
      </c>
      <c r="L9780">
        <v>10</v>
      </c>
      <c r="M9780">
        <f t="shared" si="19737"/>
        <v>85</v>
      </c>
      <c r="N9780" t="b">
        <f t="shared" ref="N9780" si="19836">AND(MIN($F9779,$F9780,$F9781)=$F9780,MAX($H9779,$H9780,$H9781)=$H9780)</f>
        <v>0</v>
      </c>
      <c r="O9780" t="b">
        <f t="shared" ref="O9780" si="19837">AND(NOT(N9779),N9780,NOT(N9781))</f>
        <v>0</v>
      </c>
    </row>
    <row r="9781" spans="1:15" x14ac:dyDescent="0.25">
      <c r="A9781" t="s">
        <v>19</v>
      </c>
      <c r="B9781" t="s">
        <v>17</v>
      </c>
      <c r="C9781">
        <v>18</v>
      </c>
      <c r="D9781">
        <v>10</v>
      </c>
      <c r="E9781" t="b">
        <v>0</v>
      </c>
      <c r="F9781">
        <v>6.2E-2</v>
      </c>
      <c r="G9781">
        <v>256</v>
      </c>
      <c r="H9781">
        <v>171</v>
      </c>
      <c r="I9781">
        <v>956</v>
      </c>
      <c r="J9781">
        <v>573</v>
      </c>
      <c r="K9781">
        <v>116</v>
      </c>
      <c r="L9781">
        <v>7</v>
      </c>
      <c r="M9781">
        <f t="shared" si="19737"/>
        <v>85</v>
      </c>
      <c r="N9781" t="b">
        <f t="shared" ref="N9781" si="19838">AND(MIN($F9779,$F9780,$F9781)=$F9781,MAX($H9779,$H9780,$H9781)=$H9781)</f>
        <v>0</v>
      </c>
      <c r="O9781" t="b">
        <f t="shared" ref="O9781" si="19839">AND(NOT(N9779),NOT(N9780),N9781)</f>
        <v>0</v>
      </c>
    </row>
    <row r="9782" spans="1:15" x14ac:dyDescent="0.25">
      <c r="A9782" t="s">
        <v>13</v>
      </c>
      <c r="B9782" t="s">
        <v>17</v>
      </c>
      <c r="C9782">
        <v>18</v>
      </c>
      <c r="D9782">
        <v>11</v>
      </c>
      <c r="E9782" t="b">
        <v>0</v>
      </c>
      <c r="F9782">
        <v>7.3999999999999996E-2</v>
      </c>
      <c r="G9782">
        <v>256</v>
      </c>
      <c r="H9782">
        <v>256</v>
      </c>
      <c r="I9782">
        <v>1441</v>
      </c>
      <c r="J9782">
        <v>862</v>
      </c>
      <c r="K9782">
        <v>174</v>
      </c>
      <c r="L9782">
        <v>10</v>
      </c>
      <c r="M9782">
        <f t="shared" si="19737"/>
        <v>0</v>
      </c>
      <c r="N9782" t="b">
        <f t="shared" ref="N9782" si="19840">AND(MIN($F9782,$F9783,$F9784)=$F9782,MAX($H9782,$H9783,$H9784)=$H9782)</f>
        <v>1</v>
      </c>
      <c r="O9782" t="b">
        <f t="shared" ref="O9782" si="19841">AND(N9782,NOT(N9783),NOT(N9784))</f>
        <v>1</v>
      </c>
    </row>
    <row r="9783" spans="1:15" x14ac:dyDescent="0.25">
      <c r="A9783" t="s">
        <v>15</v>
      </c>
      <c r="B9783" t="s">
        <v>17</v>
      </c>
      <c r="C9783">
        <v>18</v>
      </c>
      <c r="D9783">
        <v>11</v>
      </c>
      <c r="E9783" t="b">
        <v>0</v>
      </c>
      <c r="F9783">
        <v>0.153</v>
      </c>
      <c r="G9783">
        <v>256</v>
      </c>
      <c r="H9783">
        <v>256</v>
      </c>
      <c r="I9783">
        <v>17592</v>
      </c>
      <c r="J9783">
        <v>17505</v>
      </c>
      <c r="K9783">
        <v>8495</v>
      </c>
      <c r="L9783">
        <v>13</v>
      </c>
      <c r="M9783">
        <f t="shared" si="19737"/>
        <v>0</v>
      </c>
      <c r="N9783" t="b">
        <f t="shared" ref="N9783" si="19842">AND(MIN($F9782,$F9783,$F9784)=$F9783,MAX($H9782,$H9783,$H9784)=$H9783)</f>
        <v>0</v>
      </c>
      <c r="O9783" t="b">
        <f t="shared" ref="O9783" si="19843">AND(NOT(N9782),N9783,NOT(N9784))</f>
        <v>0</v>
      </c>
    </row>
    <row r="9784" spans="1:15" x14ac:dyDescent="0.25">
      <c r="A9784" t="s">
        <v>19</v>
      </c>
      <c r="B9784" t="s">
        <v>17</v>
      </c>
      <c r="C9784">
        <v>18</v>
      </c>
      <c r="D9784">
        <v>11</v>
      </c>
      <c r="E9784" t="b">
        <v>0</v>
      </c>
      <c r="F9784">
        <v>0.10199999999999999</v>
      </c>
      <c r="G9784">
        <v>256</v>
      </c>
      <c r="H9784">
        <v>256</v>
      </c>
      <c r="I9784">
        <v>1441</v>
      </c>
      <c r="J9784">
        <v>862</v>
      </c>
      <c r="K9784">
        <v>174</v>
      </c>
      <c r="L9784">
        <v>10</v>
      </c>
      <c r="M9784">
        <f t="shared" si="19737"/>
        <v>0</v>
      </c>
      <c r="N9784" t="b">
        <f t="shared" ref="N9784" si="19844">AND(MIN($F9782,$F9783,$F9784)=$F9784,MAX($H9782,$H9783,$H9784)=$H9784)</f>
        <v>0</v>
      </c>
      <c r="O9784" t="b">
        <f t="shared" ref="O9784" si="19845">AND(NOT(N9782),NOT(N9783),N9784)</f>
        <v>0</v>
      </c>
    </row>
    <row r="9785" spans="1:15" x14ac:dyDescent="0.25">
      <c r="A9785" t="s">
        <v>13</v>
      </c>
      <c r="B9785" t="s">
        <v>17</v>
      </c>
      <c r="C9785">
        <v>18</v>
      </c>
      <c r="D9785">
        <v>12</v>
      </c>
      <c r="E9785" t="b">
        <v>0</v>
      </c>
      <c r="F9785">
        <v>0.09</v>
      </c>
      <c r="G9785">
        <v>256</v>
      </c>
      <c r="H9785">
        <v>256</v>
      </c>
      <c r="I9785">
        <v>1445</v>
      </c>
      <c r="J9785">
        <v>863</v>
      </c>
      <c r="K9785">
        <v>174</v>
      </c>
      <c r="L9785">
        <v>11</v>
      </c>
      <c r="M9785">
        <f t="shared" si="19737"/>
        <v>0</v>
      </c>
      <c r="N9785" t="b">
        <f t="shared" ref="N9785" si="19846">AND(MIN($F9785,$F9786,$F9787)=$F9785,MAX($H9785,$H9786,$H9787)=$H9785)</f>
        <v>1</v>
      </c>
      <c r="O9785" t="b">
        <f t="shared" ref="O9785" si="19847">AND(N9785,NOT(N9786),NOT(N9787))</f>
        <v>1</v>
      </c>
    </row>
    <row r="9786" spans="1:15" x14ac:dyDescent="0.25">
      <c r="A9786" t="s">
        <v>15</v>
      </c>
      <c r="B9786" t="s">
        <v>17</v>
      </c>
      <c r="C9786">
        <v>18</v>
      </c>
      <c r="D9786">
        <v>12</v>
      </c>
      <c r="E9786" t="b">
        <v>0</v>
      </c>
      <c r="F9786">
        <v>0.58499999999999996</v>
      </c>
      <c r="G9786">
        <v>256</v>
      </c>
      <c r="H9786">
        <v>256</v>
      </c>
      <c r="I9786">
        <v>94274</v>
      </c>
      <c r="J9786">
        <v>93898</v>
      </c>
      <c r="K9786">
        <v>46691</v>
      </c>
      <c r="L9786">
        <v>16</v>
      </c>
      <c r="M9786">
        <f t="shared" si="19737"/>
        <v>0</v>
      </c>
      <c r="N9786" t="b">
        <f t="shared" ref="N9786" si="19848">AND(MIN($F9785,$F9786,$F9787)=$F9786,MAX($H9785,$H9786,$H9787)=$H9786)</f>
        <v>0</v>
      </c>
      <c r="O9786" t="b">
        <f t="shared" ref="O9786" si="19849">AND(NOT(N9785),N9786,NOT(N9787))</f>
        <v>0</v>
      </c>
    </row>
    <row r="9787" spans="1:15" x14ac:dyDescent="0.25">
      <c r="A9787" t="s">
        <v>19</v>
      </c>
      <c r="B9787" t="s">
        <v>17</v>
      </c>
      <c r="C9787">
        <v>18</v>
      </c>
      <c r="D9787">
        <v>12</v>
      </c>
      <c r="E9787" t="b">
        <v>0</v>
      </c>
      <c r="F9787">
        <v>0.123</v>
      </c>
      <c r="G9787">
        <v>256</v>
      </c>
      <c r="H9787">
        <v>256</v>
      </c>
      <c r="I9787">
        <v>1445</v>
      </c>
      <c r="J9787">
        <v>863</v>
      </c>
      <c r="K9787">
        <v>174</v>
      </c>
      <c r="L9787">
        <v>11</v>
      </c>
      <c r="M9787">
        <f t="shared" si="19737"/>
        <v>0</v>
      </c>
      <c r="N9787" t="b">
        <f t="shared" ref="N9787" si="19850">AND(MIN($F9785,$F9786,$F9787)=$F9787,MAX($H9785,$H9786,$H9787)=$H9787)</f>
        <v>0</v>
      </c>
      <c r="O9787" t="b">
        <f t="shared" ref="O9787" si="19851">AND(NOT(N9785),NOT(N9786),N9787)</f>
        <v>0</v>
      </c>
    </row>
    <row r="9788" spans="1:15" x14ac:dyDescent="0.25">
      <c r="A9788" t="s">
        <v>13</v>
      </c>
      <c r="B9788" t="s">
        <v>17</v>
      </c>
      <c r="C9788">
        <v>18</v>
      </c>
      <c r="D9788">
        <v>13</v>
      </c>
      <c r="E9788" t="b">
        <v>0</v>
      </c>
      <c r="F9788">
        <v>0.112</v>
      </c>
      <c r="G9788">
        <v>256</v>
      </c>
      <c r="H9788">
        <v>256</v>
      </c>
      <c r="I9788">
        <v>1443</v>
      </c>
      <c r="J9788">
        <v>856</v>
      </c>
      <c r="K9788">
        <v>170</v>
      </c>
      <c r="L9788">
        <v>11</v>
      </c>
      <c r="M9788">
        <f t="shared" si="19737"/>
        <v>0</v>
      </c>
      <c r="N9788" t="b">
        <f t="shared" ref="N9788" si="19852">AND(MIN($F9788,$F9789,$F9790)=$F9788,MAX($H9788,$H9789,$H9790)=$H9788)</f>
        <v>0</v>
      </c>
      <c r="O9788" t="b">
        <f t="shared" ref="O9788" si="19853">AND(N9788,NOT(N9789),NOT(N9790))</f>
        <v>0</v>
      </c>
    </row>
    <row r="9789" spans="1:15" x14ac:dyDescent="0.25">
      <c r="A9789" t="s">
        <v>15</v>
      </c>
      <c r="B9789" t="s">
        <v>17</v>
      </c>
      <c r="C9789">
        <v>18</v>
      </c>
      <c r="D9789">
        <v>13</v>
      </c>
      <c r="E9789" t="b">
        <v>0</v>
      </c>
      <c r="F9789">
        <v>5.6349999999999998</v>
      </c>
      <c r="G9789">
        <v>256</v>
      </c>
      <c r="H9789">
        <v>256</v>
      </c>
      <c r="I9789">
        <v>1015660</v>
      </c>
      <c r="J9789">
        <v>1011827</v>
      </c>
      <c r="K9789">
        <v>505655</v>
      </c>
      <c r="L9789">
        <v>17</v>
      </c>
      <c r="M9789">
        <f t="shared" si="19737"/>
        <v>0</v>
      </c>
      <c r="N9789" t="b">
        <f t="shared" ref="N9789" si="19854">AND(MIN($F9788,$F9789,$F9790)=$F9789,MAX($H9788,$H9789,$H9790)=$H9789)</f>
        <v>0</v>
      </c>
      <c r="O9789" t="b">
        <f t="shared" ref="O9789" si="19855">AND(NOT(N9788),N9789,NOT(N9790))</f>
        <v>0</v>
      </c>
    </row>
    <row r="9790" spans="1:15" x14ac:dyDescent="0.25">
      <c r="A9790" t="s">
        <v>19</v>
      </c>
      <c r="B9790" t="s">
        <v>17</v>
      </c>
      <c r="C9790">
        <v>18</v>
      </c>
      <c r="D9790">
        <v>13</v>
      </c>
      <c r="E9790" t="b">
        <v>0</v>
      </c>
      <c r="F9790">
        <v>9.1999999999999998E-2</v>
      </c>
      <c r="G9790">
        <v>256</v>
      </c>
      <c r="H9790">
        <v>256</v>
      </c>
      <c r="I9790">
        <v>1443</v>
      </c>
      <c r="J9790">
        <v>856</v>
      </c>
      <c r="K9790">
        <v>170</v>
      </c>
      <c r="L9790">
        <v>11</v>
      </c>
      <c r="M9790">
        <f t="shared" si="19737"/>
        <v>0</v>
      </c>
      <c r="N9790" t="b">
        <f t="shared" ref="N9790" si="19856">AND(MIN($F9788,$F9789,$F9790)=$F9790,MAX($H9788,$H9789,$H9790)=$H9790)</f>
        <v>1</v>
      </c>
      <c r="O9790" t="b">
        <f t="shared" ref="O9790" si="19857">AND(NOT(N9788),NOT(N9789),N9790)</f>
        <v>1</v>
      </c>
    </row>
    <row r="9791" spans="1:15" x14ac:dyDescent="0.25">
      <c r="A9791" t="s">
        <v>13</v>
      </c>
      <c r="B9791" t="s">
        <v>17</v>
      </c>
      <c r="C9791">
        <v>18</v>
      </c>
      <c r="D9791">
        <v>14</v>
      </c>
      <c r="E9791" t="b">
        <v>0</v>
      </c>
      <c r="F9791">
        <v>9.5000000000000001E-2</v>
      </c>
      <c r="G9791">
        <v>256</v>
      </c>
      <c r="H9791">
        <v>256</v>
      </c>
      <c r="I9791">
        <v>1445</v>
      </c>
      <c r="J9791">
        <v>857</v>
      </c>
      <c r="K9791">
        <v>170</v>
      </c>
      <c r="L9791">
        <v>12</v>
      </c>
      <c r="M9791">
        <f t="shared" si="19737"/>
        <v>0</v>
      </c>
      <c r="N9791" t="b">
        <f t="shared" ref="N9791" si="19858">AND(MIN($F9791,$F9792,$F9793)=$F9791,MAX($H9791,$H9792,$H9793)=$H9791)</f>
        <v>1</v>
      </c>
      <c r="O9791" t="b">
        <f t="shared" ref="O9791" si="19859">AND(N9791,NOT(N9792),NOT(N9793))</f>
        <v>1</v>
      </c>
    </row>
    <row r="9792" spans="1:15" x14ac:dyDescent="0.25">
      <c r="A9792" t="s">
        <v>15</v>
      </c>
      <c r="B9792" t="s">
        <v>17</v>
      </c>
      <c r="C9792">
        <v>18</v>
      </c>
      <c r="D9792">
        <v>14</v>
      </c>
      <c r="E9792" t="b">
        <v>1</v>
      </c>
      <c r="F9792">
        <v>10.000999999999999</v>
      </c>
      <c r="G9792">
        <v>256</v>
      </c>
      <c r="H9792">
        <v>0</v>
      </c>
      <c r="I9792">
        <v>1814606</v>
      </c>
      <c r="J9792">
        <v>1807796</v>
      </c>
      <c r="K9792">
        <v>903895</v>
      </c>
      <c r="L9792">
        <v>21</v>
      </c>
      <c r="M9792">
        <f t="shared" si="19737"/>
        <v>256</v>
      </c>
      <c r="N9792" t="b">
        <f t="shared" ref="N9792" si="19860">AND(MIN($F9791,$F9792,$F9793)=$F9792,MAX($H9791,$H9792,$H9793)=$H9792)</f>
        <v>0</v>
      </c>
      <c r="O9792" t="b">
        <f t="shared" ref="O9792" si="19861">AND(NOT(N9791),N9792,NOT(N9793))</f>
        <v>0</v>
      </c>
    </row>
    <row r="9793" spans="1:15" x14ac:dyDescent="0.25">
      <c r="A9793" t="s">
        <v>19</v>
      </c>
      <c r="B9793" t="s">
        <v>17</v>
      </c>
      <c r="C9793">
        <v>18</v>
      </c>
      <c r="D9793">
        <v>14</v>
      </c>
      <c r="E9793" t="b">
        <v>0</v>
      </c>
      <c r="F9793">
        <v>0.10199999999999999</v>
      </c>
      <c r="G9793">
        <v>256</v>
      </c>
      <c r="H9793">
        <v>256</v>
      </c>
      <c r="I9793">
        <v>1445</v>
      </c>
      <c r="J9793">
        <v>857</v>
      </c>
      <c r="K9793">
        <v>170</v>
      </c>
      <c r="L9793">
        <v>12</v>
      </c>
      <c r="M9793">
        <f t="shared" si="19737"/>
        <v>0</v>
      </c>
      <c r="N9793" t="b">
        <f t="shared" ref="N9793" si="19862">AND(MIN($F9791,$F9792,$F9793)=$F9793,MAX($H9791,$H9792,$H9793)=$H9793)</f>
        <v>0</v>
      </c>
      <c r="O9793" t="b">
        <f t="shared" ref="O9793" si="19863">AND(NOT(N9791),NOT(N9792),N9793)</f>
        <v>0</v>
      </c>
    </row>
    <row r="9794" spans="1:15" x14ac:dyDescent="0.25">
      <c r="A9794" t="s">
        <v>13</v>
      </c>
      <c r="B9794" t="s">
        <v>17</v>
      </c>
      <c r="C9794">
        <v>18</v>
      </c>
      <c r="D9794">
        <v>15</v>
      </c>
      <c r="E9794" t="b">
        <v>0</v>
      </c>
      <c r="F9794">
        <v>7.5999999999999998E-2</v>
      </c>
      <c r="G9794">
        <v>256</v>
      </c>
      <c r="H9794">
        <v>256</v>
      </c>
      <c r="I9794">
        <v>1446</v>
      </c>
      <c r="J9794">
        <v>862</v>
      </c>
      <c r="K9794">
        <v>172</v>
      </c>
      <c r="L9794">
        <v>12</v>
      </c>
      <c r="M9794">
        <f t="shared" si="19737"/>
        <v>0</v>
      </c>
      <c r="N9794" t="b">
        <f t="shared" ref="N9794" si="19864">AND(MIN($F9794,$F9795,$F9796)=$F9794,MAX($H9794,$H9795,$H9796)=$H9794)</f>
        <v>1</v>
      </c>
      <c r="O9794" t="b">
        <f t="shared" ref="O9794" si="19865">AND(N9794,NOT(N9795),NOT(N9796))</f>
        <v>1</v>
      </c>
    </row>
    <row r="9795" spans="1:15" x14ac:dyDescent="0.25">
      <c r="A9795" t="s">
        <v>15</v>
      </c>
      <c r="B9795" t="s">
        <v>17</v>
      </c>
      <c r="C9795">
        <v>18</v>
      </c>
      <c r="D9795">
        <v>15</v>
      </c>
      <c r="E9795" t="b">
        <v>1</v>
      </c>
      <c r="F9795">
        <v>10.000999999999999</v>
      </c>
      <c r="G9795">
        <v>256</v>
      </c>
      <c r="H9795">
        <v>0</v>
      </c>
      <c r="I9795">
        <v>1793779</v>
      </c>
      <c r="J9795">
        <v>1787046</v>
      </c>
      <c r="K9795">
        <v>893519</v>
      </c>
      <c r="L9795">
        <v>22</v>
      </c>
      <c r="M9795">
        <f t="shared" ref="M9795:M9858" si="19866">G9795-H9795</f>
        <v>256</v>
      </c>
      <c r="N9795" t="b">
        <f t="shared" ref="N9795" si="19867">AND(MIN($F9794,$F9795,$F9796)=$F9795,MAX($H9794,$H9795,$H9796)=$H9795)</f>
        <v>0</v>
      </c>
      <c r="O9795" t="b">
        <f t="shared" ref="O9795" si="19868">AND(NOT(N9794),N9795,NOT(N9796))</f>
        <v>0</v>
      </c>
    </row>
    <row r="9796" spans="1:15" x14ac:dyDescent="0.25">
      <c r="A9796" t="s">
        <v>19</v>
      </c>
      <c r="B9796" t="s">
        <v>17</v>
      </c>
      <c r="C9796">
        <v>18</v>
      </c>
      <c r="D9796">
        <v>15</v>
      </c>
      <c r="E9796" t="b">
        <v>0</v>
      </c>
      <c r="F9796">
        <v>9.8000000000000004E-2</v>
      </c>
      <c r="G9796">
        <v>256</v>
      </c>
      <c r="H9796">
        <v>256</v>
      </c>
      <c r="I9796">
        <v>1446</v>
      </c>
      <c r="J9796">
        <v>862</v>
      </c>
      <c r="K9796">
        <v>172</v>
      </c>
      <c r="L9796">
        <v>12</v>
      </c>
      <c r="M9796">
        <f t="shared" si="19866"/>
        <v>0</v>
      </c>
      <c r="N9796" t="b">
        <f t="shared" ref="N9796" si="19869">AND(MIN($F9794,$F9795,$F9796)=$F9796,MAX($H9794,$H9795,$H9796)=$H9796)</f>
        <v>0</v>
      </c>
      <c r="O9796" t="b">
        <f t="shared" ref="O9796" si="19870">AND(NOT(N9794),NOT(N9795),N9796)</f>
        <v>0</v>
      </c>
    </row>
    <row r="9797" spans="1:15" x14ac:dyDescent="0.25">
      <c r="A9797" t="s">
        <v>13</v>
      </c>
      <c r="B9797" t="s">
        <v>17</v>
      </c>
      <c r="C9797">
        <v>18</v>
      </c>
      <c r="D9797">
        <v>16</v>
      </c>
      <c r="E9797" t="b">
        <v>0</v>
      </c>
      <c r="F9797">
        <v>9.4E-2</v>
      </c>
      <c r="G9797">
        <v>256</v>
      </c>
      <c r="H9797">
        <v>256</v>
      </c>
      <c r="I9797">
        <v>1450</v>
      </c>
      <c r="J9797">
        <v>863</v>
      </c>
      <c r="K9797">
        <v>172</v>
      </c>
      <c r="L9797">
        <v>15</v>
      </c>
      <c r="M9797">
        <f t="shared" si="19866"/>
        <v>0</v>
      </c>
      <c r="N9797" t="b">
        <f t="shared" ref="N9797" si="19871">AND(MIN($F9797,$F9798,$F9799)=$F9797,MAX($H9797,$H9798,$H9799)=$H9797)</f>
        <v>1</v>
      </c>
      <c r="O9797" t="b">
        <f t="shared" ref="O9797" si="19872">AND(N9797,NOT(N9798),NOT(N9799))</f>
        <v>1</v>
      </c>
    </row>
    <row r="9798" spans="1:15" x14ac:dyDescent="0.25">
      <c r="A9798" t="s">
        <v>15</v>
      </c>
      <c r="B9798" t="s">
        <v>17</v>
      </c>
      <c r="C9798">
        <v>18</v>
      </c>
      <c r="D9798">
        <v>16</v>
      </c>
      <c r="E9798" t="b">
        <v>1</v>
      </c>
      <c r="F9798">
        <v>10.000999999999999</v>
      </c>
      <c r="G9798">
        <v>256</v>
      </c>
      <c r="H9798">
        <v>0</v>
      </c>
      <c r="I9798">
        <v>1764856</v>
      </c>
      <c r="J9798">
        <v>1758232</v>
      </c>
      <c r="K9798">
        <v>879112</v>
      </c>
      <c r="L9798">
        <v>24</v>
      </c>
      <c r="M9798">
        <f t="shared" si="19866"/>
        <v>256</v>
      </c>
      <c r="N9798" t="b">
        <f t="shared" ref="N9798" si="19873">AND(MIN($F9797,$F9798,$F9799)=$F9798,MAX($H9797,$H9798,$H9799)=$H9798)</f>
        <v>0</v>
      </c>
      <c r="O9798" t="b">
        <f t="shared" ref="O9798" si="19874">AND(NOT(N9797),N9798,NOT(N9799))</f>
        <v>0</v>
      </c>
    </row>
    <row r="9799" spans="1:15" x14ac:dyDescent="0.25">
      <c r="A9799" t="s">
        <v>19</v>
      </c>
      <c r="B9799" t="s">
        <v>17</v>
      </c>
      <c r="C9799">
        <v>18</v>
      </c>
      <c r="D9799">
        <v>16</v>
      </c>
      <c r="E9799" t="b">
        <v>0</v>
      </c>
      <c r="F9799">
        <v>0.11</v>
      </c>
      <c r="G9799">
        <v>256</v>
      </c>
      <c r="H9799">
        <v>256</v>
      </c>
      <c r="I9799">
        <v>1450</v>
      </c>
      <c r="J9799">
        <v>863</v>
      </c>
      <c r="K9799">
        <v>172</v>
      </c>
      <c r="L9799">
        <v>15</v>
      </c>
      <c r="M9799">
        <f t="shared" si="19866"/>
        <v>0</v>
      </c>
      <c r="N9799" t="b">
        <f t="shared" ref="N9799" si="19875">AND(MIN($F9797,$F9798,$F9799)=$F9799,MAX($H9797,$H9798,$H9799)=$H9799)</f>
        <v>0</v>
      </c>
      <c r="O9799" t="b">
        <f t="shared" ref="O9799" si="19876">AND(NOT(N9797),NOT(N9798),N9799)</f>
        <v>0</v>
      </c>
    </row>
    <row r="9800" spans="1:15" x14ac:dyDescent="0.25">
      <c r="A9800" t="s">
        <v>13</v>
      </c>
      <c r="B9800" t="s">
        <v>17</v>
      </c>
      <c r="C9800">
        <v>18</v>
      </c>
      <c r="D9800">
        <v>17</v>
      </c>
      <c r="E9800" t="b">
        <v>0</v>
      </c>
      <c r="F9800">
        <v>9.0999999999999998E-2</v>
      </c>
      <c r="G9800">
        <v>256</v>
      </c>
      <c r="H9800">
        <v>256</v>
      </c>
      <c r="I9800">
        <v>1454</v>
      </c>
      <c r="J9800">
        <v>864</v>
      </c>
      <c r="K9800">
        <v>172</v>
      </c>
      <c r="L9800">
        <v>15</v>
      </c>
      <c r="M9800">
        <f t="shared" si="19866"/>
        <v>0</v>
      </c>
      <c r="N9800" t="b">
        <f t="shared" ref="N9800" si="19877">AND(MIN($F9800,$F9801,$F9802)=$F9800,MAX($H9800,$H9801,$H9802)=$H9800)</f>
        <v>1</v>
      </c>
      <c r="O9800" t="b">
        <f t="shared" ref="O9800" si="19878">AND(N9800,NOT(N9801),NOT(N9802))</f>
        <v>1</v>
      </c>
    </row>
    <row r="9801" spans="1:15" x14ac:dyDescent="0.25">
      <c r="A9801" t="s">
        <v>15</v>
      </c>
      <c r="B9801" t="s">
        <v>17</v>
      </c>
      <c r="C9801">
        <v>18</v>
      </c>
      <c r="D9801">
        <v>17</v>
      </c>
      <c r="E9801" t="b">
        <v>1</v>
      </c>
      <c r="F9801">
        <v>10.000999999999999</v>
      </c>
      <c r="G9801">
        <v>256</v>
      </c>
      <c r="H9801">
        <v>0</v>
      </c>
      <c r="I9801">
        <v>1744254</v>
      </c>
      <c r="J9801">
        <v>1737708</v>
      </c>
      <c r="K9801">
        <v>868849</v>
      </c>
      <c r="L9801">
        <v>21</v>
      </c>
      <c r="M9801">
        <f t="shared" si="19866"/>
        <v>256</v>
      </c>
      <c r="N9801" t="b">
        <f t="shared" ref="N9801" si="19879">AND(MIN($F9800,$F9801,$F9802)=$F9801,MAX($H9800,$H9801,$H9802)=$H9801)</f>
        <v>0</v>
      </c>
      <c r="O9801" t="b">
        <f t="shared" ref="O9801" si="19880">AND(NOT(N9800),N9801,NOT(N9802))</f>
        <v>0</v>
      </c>
    </row>
    <row r="9802" spans="1:15" x14ac:dyDescent="0.25">
      <c r="A9802" t="s">
        <v>19</v>
      </c>
      <c r="B9802" t="s">
        <v>17</v>
      </c>
      <c r="C9802">
        <v>18</v>
      </c>
      <c r="D9802">
        <v>17</v>
      </c>
      <c r="E9802" t="b">
        <v>0</v>
      </c>
      <c r="F9802">
        <v>0.112</v>
      </c>
      <c r="G9802">
        <v>256</v>
      </c>
      <c r="H9802">
        <v>256</v>
      </c>
      <c r="I9802">
        <v>1454</v>
      </c>
      <c r="J9802">
        <v>864</v>
      </c>
      <c r="K9802">
        <v>172</v>
      </c>
      <c r="L9802">
        <v>15</v>
      </c>
      <c r="M9802">
        <f t="shared" si="19866"/>
        <v>0</v>
      </c>
      <c r="N9802" t="b">
        <f t="shared" ref="N9802" si="19881">AND(MIN($F9800,$F9801,$F9802)=$F9802,MAX($H9800,$H9801,$H9802)=$H9802)</f>
        <v>0</v>
      </c>
      <c r="O9802" t="b">
        <f t="shared" ref="O9802" si="19882">AND(NOT(N9800),NOT(N9801),N9802)</f>
        <v>0</v>
      </c>
    </row>
    <row r="9803" spans="1:15" x14ac:dyDescent="0.25">
      <c r="A9803" t="s">
        <v>13</v>
      </c>
      <c r="B9803" t="s">
        <v>17</v>
      </c>
      <c r="C9803">
        <v>18</v>
      </c>
      <c r="D9803">
        <v>18</v>
      </c>
      <c r="E9803" t="b">
        <v>0</v>
      </c>
      <c r="F9803">
        <v>0.01</v>
      </c>
      <c r="G9803">
        <v>256</v>
      </c>
      <c r="H9803">
        <v>27</v>
      </c>
      <c r="I9803">
        <v>167</v>
      </c>
      <c r="J9803">
        <v>109</v>
      </c>
      <c r="K9803">
        <v>28</v>
      </c>
      <c r="L9803">
        <v>4</v>
      </c>
      <c r="M9803">
        <f t="shared" si="19866"/>
        <v>229</v>
      </c>
      <c r="N9803" t="b">
        <f t="shared" ref="N9803" si="19883">AND(MIN($F9803,$F9804,$F9805)=$F9803,MAX($H9803,$H9804,$H9805)=$H9803)</f>
        <v>0</v>
      </c>
      <c r="O9803" t="b">
        <f t="shared" ref="O9803" si="19884">AND(N9803,NOT(N9804),NOT(N9805))</f>
        <v>0</v>
      </c>
    </row>
    <row r="9804" spans="1:15" x14ac:dyDescent="0.25">
      <c r="A9804" t="s">
        <v>15</v>
      </c>
      <c r="B9804" t="s">
        <v>17</v>
      </c>
      <c r="C9804">
        <v>18</v>
      </c>
      <c r="D9804">
        <v>18</v>
      </c>
      <c r="E9804" t="b">
        <v>0</v>
      </c>
      <c r="F9804">
        <v>1.0999999999999999E-2</v>
      </c>
      <c r="G9804">
        <v>256</v>
      </c>
      <c r="H9804">
        <v>27</v>
      </c>
      <c r="I9804">
        <v>346</v>
      </c>
      <c r="J9804">
        <v>343</v>
      </c>
      <c r="K9804">
        <v>145</v>
      </c>
      <c r="L9804">
        <v>9</v>
      </c>
      <c r="M9804">
        <f t="shared" si="19866"/>
        <v>229</v>
      </c>
      <c r="N9804" t="b">
        <f t="shared" ref="N9804" si="19885">AND(MIN($F9803,$F9804,$F9805)=$F9804,MAX($H9803,$H9804,$H9805)=$H9804)</f>
        <v>0</v>
      </c>
      <c r="O9804" t="b">
        <f t="shared" ref="O9804" si="19886">AND(NOT(N9803),N9804,NOT(N9805))</f>
        <v>0</v>
      </c>
    </row>
    <row r="9805" spans="1:15" x14ac:dyDescent="0.25">
      <c r="A9805" t="s">
        <v>19</v>
      </c>
      <c r="B9805" t="s">
        <v>17</v>
      </c>
      <c r="C9805">
        <v>18</v>
      </c>
      <c r="D9805">
        <v>18</v>
      </c>
      <c r="E9805" t="b">
        <v>0</v>
      </c>
      <c r="F9805">
        <v>8.9999999999999993E-3</v>
      </c>
      <c r="G9805">
        <v>256</v>
      </c>
      <c r="H9805">
        <v>27</v>
      </c>
      <c r="I9805">
        <v>167</v>
      </c>
      <c r="J9805">
        <v>109</v>
      </c>
      <c r="K9805">
        <v>28</v>
      </c>
      <c r="L9805">
        <v>4</v>
      </c>
      <c r="M9805">
        <f t="shared" si="19866"/>
        <v>229</v>
      </c>
      <c r="N9805" t="b">
        <f t="shared" ref="N9805" si="19887">AND(MIN($F9803,$F9804,$F9805)=$F9805,MAX($H9803,$H9804,$H9805)=$H9805)</f>
        <v>1</v>
      </c>
      <c r="O9805" t="b">
        <f t="shared" ref="O9805" si="19888">AND(NOT(N9803),NOT(N9804),N9805)</f>
        <v>1</v>
      </c>
    </row>
    <row r="9806" spans="1:15" x14ac:dyDescent="0.25">
      <c r="A9806" t="s">
        <v>13</v>
      </c>
      <c r="B9806" t="s">
        <v>17</v>
      </c>
      <c r="C9806">
        <v>18</v>
      </c>
      <c r="D9806">
        <v>19</v>
      </c>
      <c r="E9806" t="b">
        <v>0</v>
      </c>
      <c r="F9806">
        <v>2.1000000000000001E-2</v>
      </c>
      <c r="G9806">
        <v>256</v>
      </c>
      <c r="H9806">
        <v>81</v>
      </c>
      <c r="I9806">
        <v>470</v>
      </c>
      <c r="J9806">
        <v>289</v>
      </c>
      <c r="K9806">
        <v>64</v>
      </c>
      <c r="L9806">
        <v>7</v>
      </c>
      <c r="M9806">
        <f t="shared" si="19866"/>
        <v>175</v>
      </c>
      <c r="N9806" t="b">
        <f t="shared" ref="N9806" si="19889">AND(MIN($F9806,$F9807,$F9808)=$F9806,MAX($H9806,$H9807,$H9808)=$H9806)</f>
        <v>1</v>
      </c>
      <c r="O9806" t="b">
        <f t="shared" ref="O9806" si="19890">AND(N9806,NOT(N9807),NOT(N9808))</f>
        <v>1</v>
      </c>
    </row>
    <row r="9807" spans="1:15" x14ac:dyDescent="0.25">
      <c r="A9807" t="s">
        <v>15</v>
      </c>
      <c r="B9807" t="s">
        <v>17</v>
      </c>
      <c r="C9807">
        <v>18</v>
      </c>
      <c r="D9807">
        <v>19</v>
      </c>
      <c r="E9807" t="b">
        <v>0</v>
      </c>
      <c r="F9807">
        <v>5.8999999999999997E-2</v>
      </c>
      <c r="G9807">
        <v>256</v>
      </c>
      <c r="H9807">
        <v>81</v>
      </c>
      <c r="I9807">
        <v>4042</v>
      </c>
      <c r="J9807">
        <v>4021</v>
      </c>
      <c r="K9807">
        <v>1930</v>
      </c>
      <c r="L9807">
        <v>10</v>
      </c>
      <c r="M9807">
        <f t="shared" si="19866"/>
        <v>175</v>
      </c>
      <c r="N9807" t="b">
        <f t="shared" ref="N9807" si="19891">AND(MIN($F9806,$F9807,$F9808)=$F9807,MAX($H9806,$H9807,$H9808)=$H9807)</f>
        <v>0</v>
      </c>
      <c r="O9807" t="b">
        <f t="shared" ref="O9807" si="19892">AND(NOT(N9806),N9807,NOT(N9808))</f>
        <v>0</v>
      </c>
    </row>
    <row r="9808" spans="1:15" x14ac:dyDescent="0.25">
      <c r="A9808" t="s">
        <v>19</v>
      </c>
      <c r="B9808" t="s">
        <v>17</v>
      </c>
      <c r="C9808">
        <v>18</v>
      </c>
      <c r="D9808">
        <v>19</v>
      </c>
      <c r="E9808" t="b">
        <v>0</v>
      </c>
      <c r="F9808">
        <v>2.1999999999999999E-2</v>
      </c>
      <c r="G9808">
        <v>256</v>
      </c>
      <c r="H9808">
        <v>81</v>
      </c>
      <c r="I9808">
        <v>470</v>
      </c>
      <c r="J9808">
        <v>289</v>
      </c>
      <c r="K9808">
        <v>64</v>
      </c>
      <c r="L9808">
        <v>7</v>
      </c>
      <c r="M9808">
        <f t="shared" si="19866"/>
        <v>175</v>
      </c>
      <c r="N9808" t="b">
        <f t="shared" ref="N9808" si="19893">AND(MIN($F9806,$F9807,$F9808)=$F9808,MAX($H9806,$H9807,$H9808)=$H9808)</f>
        <v>0</v>
      </c>
      <c r="O9808" t="b">
        <f t="shared" ref="O9808" si="19894">AND(NOT(N9806),NOT(N9807),N9808)</f>
        <v>0</v>
      </c>
    </row>
    <row r="9809" spans="1:15" x14ac:dyDescent="0.25">
      <c r="A9809" t="s">
        <v>13</v>
      </c>
      <c r="B9809" t="s">
        <v>17</v>
      </c>
      <c r="C9809">
        <v>18</v>
      </c>
      <c r="D9809">
        <v>1</v>
      </c>
      <c r="E9809" t="b">
        <v>0</v>
      </c>
      <c r="F9809">
        <v>2.5999999999999999E-2</v>
      </c>
      <c r="G9809">
        <v>256</v>
      </c>
      <c r="H9809">
        <v>96</v>
      </c>
      <c r="I9809">
        <v>498</v>
      </c>
      <c r="J9809">
        <v>231</v>
      </c>
      <c r="K9809">
        <v>20</v>
      </c>
      <c r="L9809">
        <v>6</v>
      </c>
      <c r="M9809">
        <f t="shared" si="19866"/>
        <v>160</v>
      </c>
      <c r="N9809" t="b">
        <f t="shared" ref="N9809" si="19895">AND(MIN($F9809,$F9810,$F9811)=$F9809,MAX($H9809,$H9810,$H9811)=$H9809)</f>
        <v>0</v>
      </c>
      <c r="O9809" t="b">
        <f t="shared" ref="O9809" si="19896">AND(N9809,NOT(N9810),NOT(N9811))</f>
        <v>0</v>
      </c>
    </row>
    <row r="9810" spans="1:15" x14ac:dyDescent="0.25">
      <c r="A9810" t="s">
        <v>15</v>
      </c>
      <c r="B9810" t="s">
        <v>17</v>
      </c>
      <c r="C9810">
        <v>18</v>
      </c>
      <c r="D9810">
        <v>1</v>
      </c>
      <c r="E9810" t="b">
        <v>0</v>
      </c>
      <c r="F9810">
        <v>2.5000000000000001E-2</v>
      </c>
      <c r="G9810">
        <v>256</v>
      </c>
      <c r="H9810">
        <v>96</v>
      </c>
      <c r="I9810">
        <v>601</v>
      </c>
      <c r="J9810">
        <v>575</v>
      </c>
      <c r="K9810">
        <v>192</v>
      </c>
      <c r="L9810">
        <v>6</v>
      </c>
      <c r="M9810">
        <f t="shared" si="19866"/>
        <v>160</v>
      </c>
      <c r="N9810" t="b">
        <f t="shared" ref="N9810" si="19897">AND(MIN($F9809,$F9810,$F9811)=$F9810,MAX($H9809,$H9810,$H9811)=$H9810)</f>
        <v>1</v>
      </c>
      <c r="O9810" t="b">
        <f t="shared" ref="O9810" si="19898">AND(NOT(N9809),N9810,NOT(N9811))</f>
        <v>1</v>
      </c>
    </row>
    <row r="9811" spans="1:15" x14ac:dyDescent="0.25">
      <c r="A9811" t="s">
        <v>19</v>
      </c>
      <c r="B9811" t="s">
        <v>17</v>
      </c>
      <c r="C9811">
        <v>18</v>
      </c>
      <c r="D9811">
        <v>1</v>
      </c>
      <c r="E9811" t="b">
        <v>0</v>
      </c>
      <c r="F9811">
        <v>5.3999999999999999E-2</v>
      </c>
      <c r="G9811">
        <v>256</v>
      </c>
      <c r="H9811">
        <v>96</v>
      </c>
      <c r="I9811">
        <v>498</v>
      </c>
      <c r="J9811">
        <v>231</v>
      </c>
      <c r="K9811">
        <v>20</v>
      </c>
      <c r="L9811">
        <v>6</v>
      </c>
      <c r="M9811">
        <f t="shared" si="19866"/>
        <v>160</v>
      </c>
      <c r="N9811" t="b">
        <f t="shared" ref="N9811" si="19899">AND(MIN($F9809,$F9810,$F9811)=$F9811,MAX($H9809,$H9810,$H9811)=$H9811)</f>
        <v>0</v>
      </c>
      <c r="O9811" t="b">
        <f t="shared" ref="O9811" si="19900">AND(NOT(N9809),NOT(N9810),N9811)</f>
        <v>0</v>
      </c>
    </row>
    <row r="9812" spans="1:15" x14ac:dyDescent="0.25">
      <c r="A9812" t="s">
        <v>13</v>
      </c>
      <c r="B9812" t="s">
        <v>17</v>
      </c>
      <c r="C9812">
        <v>18</v>
      </c>
      <c r="D9812">
        <v>20</v>
      </c>
      <c r="E9812" t="b">
        <v>0</v>
      </c>
      <c r="F9812">
        <v>7.3999999999999996E-2</v>
      </c>
      <c r="G9812">
        <v>256</v>
      </c>
      <c r="H9812">
        <v>243</v>
      </c>
      <c r="I9812">
        <v>1454</v>
      </c>
      <c r="J9812">
        <v>907</v>
      </c>
      <c r="K9812">
        <v>211</v>
      </c>
      <c r="L9812">
        <v>9</v>
      </c>
      <c r="M9812">
        <f t="shared" si="19866"/>
        <v>13</v>
      </c>
      <c r="N9812" t="b">
        <f t="shared" ref="N9812" si="19901">AND(MIN($F9812,$F9813,$F9814)=$F9812,MAX($H9812,$H9813,$H9814)=$H9812)</f>
        <v>1</v>
      </c>
      <c r="O9812" t="b">
        <f t="shared" ref="O9812" si="19902">AND(N9812,NOT(N9813),NOT(N9814))</f>
        <v>1</v>
      </c>
    </row>
    <row r="9813" spans="1:15" x14ac:dyDescent="0.25">
      <c r="A9813" t="s">
        <v>15</v>
      </c>
      <c r="B9813" t="s">
        <v>17</v>
      </c>
      <c r="C9813">
        <v>18</v>
      </c>
      <c r="D9813">
        <v>20</v>
      </c>
      <c r="E9813" t="b">
        <v>0</v>
      </c>
      <c r="F9813">
        <v>0.36699999999999999</v>
      </c>
      <c r="G9813">
        <v>256</v>
      </c>
      <c r="H9813">
        <v>243</v>
      </c>
      <c r="I9813">
        <v>51130</v>
      </c>
      <c r="J9813">
        <v>50935</v>
      </c>
      <c r="K9813">
        <v>25225</v>
      </c>
      <c r="L9813">
        <v>13</v>
      </c>
      <c r="M9813">
        <f t="shared" si="19866"/>
        <v>13</v>
      </c>
      <c r="N9813" t="b">
        <f t="shared" ref="N9813" si="19903">AND(MIN($F9812,$F9813,$F9814)=$F9813,MAX($H9812,$H9813,$H9814)=$H9813)</f>
        <v>0</v>
      </c>
      <c r="O9813" t="b">
        <f t="shared" ref="O9813" si="19904">AND(NOT(N9812),N9813,NOT(N9814))</f>
        <v>0</v>
      </c>
    </row>
    <row r="9814" spans="1:15" x14ac:dyDescent="0.25">
      <c r="A9814" t="s">
        <v>19</v>
      </c>
      <c r="B9814" t="s">
        <v>17</v>
      </c>
      <c r="C9814">
        <v>18</v>
      </c>
      <c r="D9814">
        <v>20</v>
      </c>
      <c r="E9814" t="b">
        <v>0</v>
      </c>
      <c r="F9814">
        <v>8.6999999999999994E-2</v>
      </c>
      <c r="G9814">
        <v>256</v>
      </c>
      <c r="H9814">
        <v>243</v>
      </c>
      <c r="I9814">
        <v>1454</v>
      </c>
      <c r="J9814">
        <v>907</v>
      </c>
      <c r="K9814">
        <v>211</v>
      </c>
      <c r="L9814">
        <v>9</v>
      </c>
      <c r="M9814">
        <f t="shared" si="19866"/>
        <v>13</v>
      </c>
      <c r="N9814" t="b">
        <f t="shared" ref="N9814" si="19905">AND(MIN($F9812,$F9813,$F9814)=$F9814,MAX($H9812,$H9813,$H9814)=$H9814)</f>
        <v>0</v>
      </c>
      <c r="O9814" t="b">
        <f t="shared" ref="O9814" si="19906">AND(NOT(N9812),NOT(N9813),N9814)</f>
        <v>0</v>
      </c>
    </row>
    <row r="9815" spans="1:15" x14ac:dyDescent="0.25">
      <c r="A9815" t="s">
        <v>13</v>
      </c>
      <c r="B9815" t="s">
        <v>17</v>
      </c>
      <c r="C9815">
        <v>18</v>
      </c>
      <c r="D9815">
        <v>21</v>
      </c>
      <c r="E9815" t="b">
        <v>0</v>
      </c>
      <c r="F9815">
        <v>8.4000000000000005E-2</v>
      </c>
      <c r="G9815">
        <v>256</v>
      </c>
      <c r="H9815">
        <v>256</v>
      </c>
      <c r="I9815">
        <v>1540</v>
      </c>
      <c r="J9815">
        <v>959</v>
      </c>
      <c r="K9815">
        <v>221</v>
      </c>
      <c r="L9815">
        <v>10</v>
      </c>
      <c r="M9815">
        <f t="shared" si="19866"/>
        <v>0</v>
      </c>
      <c r="N9815" t="b">
        <f t="shared" ref="N9815" si="19907">AND(MIN($F9815,$F9816,$F9817)=$F9815,MAX($H9815,$H9816,$H9817)=$H9815)</f>
        <v>1</v>
      </c>
      <c r="O9815" t="b">
        <f t="shared" ref="O9815" si="19908">AND(N9815,NOT(N9816),NOT(N9817))</f>
        <v>1</v>
      </c>
    </row>
    <row r="9816" spans="1:15" x14ac:dyDescent="0.25">
      <c r="A9816" t="s">
        <v>15</v>
      </c>
      <c r="B9816" t="s">
        <v>17</v>
      </c>
      <c r="C9816">
        <v>18</v>
      </c>
      <c r="D9816">
        <v>21</v>
      </c>
      <c r="E9816" t="b">
        <v>0</v>
      </c>
      <c r="F9816">
        <v>2.1219999999999999</v>
      </c>
      <c r="G9816">
        <v>256</v>
      </c>
      <c r="H9816">
        <v>256</v>
      </c>
      <c r="I9816">
        <v>364653</v>
      </c>
      <c r="J9816">
        <v>363409</v>
      </c>
      <c r="K9816">
        <v>181446</v>
      </c>
      <c r="L9816">
        <v>16</v>
      </c>
      <c r="M9816">
        <f t="shared" si="19866"/>
        <v>0</v>
      </c>
      <c r="N9816" t="b">
        <f t="shared" ref="N9816" si="19909">AND(MIN($F9815,$F9816,$F9817)=$F9816,MAX($H9815,$H9816,$H9817)=$H9816)</f>
        <v>0</v>
      </c>
      <c r="O9816" t="b">
        <f t="shared" ref="O9816" si="19910">AND(NOT(N9815),N9816,NOT(N9817))</f>
        <v>0</v>
      </c>
    </row>
    <row r="9817" spans="1:15" x14ac:dyDescent="0.25">
      <c r="A9817" t="s">
        <v>19</v>
      </c>
      <c r="B9817" t="s">
        <v>17</v>
      </c>
      <c r="C9817">
        <v>18</v>
      </c>
      <c r="D9817">
        <v>21</v>
      </c>
      <c r="E9817" t="b">
        <v>0</v>
      </c>
      <c r="F9817">
        <v>9.1999999999999998E-2</v>
      </c>
      <c r="G9817">
        <v>256</v>
      </c>
      <c r="H9817">
        <v>256</v>
      </c>
      <c r="I9817">
        <v>1540</v>
      </c>
      <c r="J9817">
        <v>959</v>
      </c>
      <c r="K9817">
        <v>221</v>
      </c>
      <c r="L9817">
        <v>10</v>
      </c>
      <c r="M9817">
        <f t="shared" si="19866"/>
        <v>0</v>
      </c>
      <c r="N9817" t="b">
        <f t="shared" ref="N9817" si="19911">AND(MIN($F9815,$F9816,$F9817)=$F9817,MAX($H9815,$H9816,$H9817)=$H9817)</f>
        <v>0</v>
      </c>
      <c r="O9817" t="b">
        <f t="shared" ref="O9817" si="19912">AND(NOT(N9815),NOT(N9816),N9817)</f>
        <v>0</v>
      </c>
    </row>
    <row r="9818" spans="1:15" x14ac:dyDescent="0.25">
      <c r="A9818" t="s">
        <v>13</v>
      </c>
      <c r="B9818" t="s">
        <v>17</v>
      </c>
      <c r="C9818">
        <v>18</v>
      </c>
      <c r="D9818">
        <v>22</v>
      </c>
      <c r="E9818" t="b">
        <v>0</v>
      </c>
      <c r="F9818">
        <v>8.7999999999999995E-2</v>
      </c>
      <c r="G9818">
        <v>256</v>
      </c>
      <c r="H9818">
        <v>256</v>
      </c>
      <c r="I9818">
        <v>1524</v>
      </c>
      <c r="J9818">
        <v>940</v>
      </c>
      <c r="K9818">
        <v>211</v>
      </c>
      <c r="L9818">
        <v>12</v>
      </c>
      <c r="M9818">
        <f t="shared" si="19866"/>
        <v>0</v>
      </c>
      <c r="N9818" t="b">
        <f t="shared" ref="N9818" si="19913">AND(MIN($F9818,$F9819,$F9820)=$F9818,MAX($H9818,$H9819,$H9820)=$H9818)</f>
        <v>1</v>
      </c>
      <c r="O9818" t="b">
        <f t="shared" ref="O9818" si="19914">AND(N9818,NOT(N9819),NOT(N9820))</f>
        <v>1</v>
      </c>
    </row>
    <row r="9819" spans="1:15" x14ac:dyDescent="0.25">
      <c r="A9819" t="s">
        <v>15</v>
      </c>
      <c r="B9819" t="s">
        <v>17</v>
      </c>
      <c r="C9819">
        <v>18</v>
      </c>
      <c r="D9819">
        <v>22</v>
      </c>
      <c r="E9819" t="b">
        <v>1</v>
      </c>
      <c r="F9819">
        <v>10.000999999999999</v>
      </c>
      <c r="G9819">
        <v>256</v>
      </c>
      <c r="H9819">
        <v>0</v>
      </c>
      <c r="I9819">
        <v>1826868</v>
      </c>
      <c r="J9819">
        <v>1820779</v>
      </c>
      <c r="K9819">
        <v>910387</v>
      </c>
      <c r="L9819">
        <v>17</v>
      </c>
      <c r="M9819">
        <f t="shared" si="19866"/>
        <v>256</v>
      </c>
      <c r="N9819" t="b">
        <f t="shared" ref="N9819" si="19915">AND(MIN($F9818,$F9819,$F9820)=$F9819,MAX($H9818,$H9819,$H9820)=$H9819)</f>
        <v>0</v>
      </c>
      <c r="O9819" t="b">
        <f t="shared" ref="O9819" si="19916">AND(NOT(N9818),N9819,NOT(N9820))</f>
        <v>0</v>
      </c>
    </row>
    <row r="9820" spans="1:15" x14ac:dyDescent="0.25">
      <c r="A9820" t="s">
        <v>19</v>
      </c>
      <c r="B9820" t="s">
        <v>17</v>
      </c>
      <c r="C9820">
        <v>18</v>
      </c>
      <c r="D9820">
        <v>22</v>
      </c>
      <c r="E9820" t="b">
        <v>0</v>
      </c>
      <c r="F9820">
        <v>0.157</v>
      </c>
      <c r="G9820">
        <v>256</v>
      </c>
      <c r="H9820">
        <v>256</v>
      </c>
      <c r="I9820">
        <v>1524</v>
      </c>
      <c r="J9820">
        <v>940</v>
      </c>
      <c r="K9820">
        <v>211</v>
      </c>
      <c r="L9820">
        <v>12</v>
      </c>
      <c r="M9820">
        <f t="shared" si="19866"/>
        <v>0</v>
      </c>
      <c r="N9820" t="b">
        <f t="shared" ref="N9820" si="19917">AND(MIN($F9818,$F9819,$F9820)=$F9820,MAX($H9818,$H9819,$H9820)=$H9820)</f>
        <v>0</v>
      </c>
      <c r="O9820" t="b">
        <f t="shared" ref="O9820" si="19918">AND(NOT(N9818),NOT(N9819),N9820)</f>
        <v>0</v>
      </c>
    </row>
    <row r="9821" spans="1:15" x14ac:dyDescent="0.25">
      <c r="A9821" t="s">
        <v>13</v>
      </c>
      <c r="B9821" t="s">
        <v>17</v>
      </c>
      <c r="C9821">
        <v>18</v>
      </c>
      <c r="D9821">
        <v>23</v>
      </c>
      <c r="E9821" t="b">
        <v>0</v>
      </c>
      <c r="F9821">
        <v>7.8E-2</v>
      </c>
      <c r="G9821">
        <v>256</v>
      </c>
      <c r="H9821">
        <v>256</v>
      </c>
      <c r="I9821">
        <v>1526</v>
      </c>
      <c r="J9821">
        <v>941</v>
      </c>
      <c r="K9821">
        <v>211</v>
      </c>
      <c r="L9821">
        <v>13</v>
      </c>
      <c r="M9821">
        <f t="shared" si="19866"/>
        <v>0</v>
      </c>
      <c r="N9821" t="b">
        <f t="shared" ref="N9821" si="19919">AND(MIN($F9821,$F9822,$F9823)=$F9821,MAX($H9821,$H9822,$H9823)=$H9821)</f>
        <v>1</v>
      </c>
      <c r="O9821" t="b">
        <f t="shared" ref="O9821" si="19920">AND(N9821,NOT(N9822),NOT(N9823))</f>
        <v>1</v>
      </c>
    </row>
    <row r="9822" spans="1:15" x14ac:dyDescent="0.25">
      <c r="A9822" t="s">
        <v>15</v>
      </c>
      <c r="B9822" t="s">
        <v>17</v>
      </c>
      <c r="C9822">
        <v>18</v>
      </c>
      <c r="D9822">
        <v>23</v>
      </c>
      <c r="E9822" t="b">
        <v>1</v>
      </c>
      <c r="F9822">
        <v>10.000999999999999</v>
      </c>
      <c r="G9822">
        <v>256</v>
      </c>
      <c r="H9822">
        <v>0</v>
      </c>
      <c r="I9822">
        <v>1808342</v>
      </c>
      <c r="J9822">
        <v>1802313</v>
      </c>
      <c r="K9822">
        <v>901153</v>
      </c>
      <c r="L9822">
        <v>21</v>
      </c>
      <c r="M9822">
        <f t="shared" si="19866"/>
        <v>256</v>
      </c>
      <c r="N9822" t="b">
        <f t="shared" ref="N9822" si="19921">AND(MIN($F9821,$F9822,$F9823)=$F9822,MAX($H9821,$H9822,$H9823)=$H9822)</f>
        <v>0</v>
      </c>
      <c r="O9822" t="b">
        <f t="shared" ref="O9822" si="19922">AND(NOT(N9821),N9822,NOT(N9823))</f>
        <v>0</v>
      </c>
    </row>
    <row r="9823" spans="1:15" x14ac:dyDescent="0.25">
      <c r="A9823" t="s">
        <v>19</v>
      </c>
      <c r="B9823" t="s">
        <v>17</v>
      </c>
      <c r="C9823">
        <v>18</v>
      </c>
      <c r="D9823">
        <v>23</v>
      </c>
      <c r="E9823" t="b">
        <v>0</v>
      </c>
      <c r="F9823">
        <v>0.129</v>
      </c>
      <c r="G9823">
        <v>256</v>
      </c>
      <c r="H9823">
        <v>256</v>
      </c>
      <c r="I9823">
        <v>1526</v>
      </c>
      <c r="J9823">
        <v>941</v>
      </c>
      <c r="K9823">
        <v>211</v>
      </c>
      <c r="L9823">
        <v>13</v>
      </c>
      <c r="M9823">
        <f t="shared" si="19866"/>
        <v>0</v>
      </c>
      <c r="N9823" t="b">
        <f t="shared" ref="N9823" si="19923">AND(MIN($F9821,$F9822,$F9823)=$F9823,MAX($H9821,$H9822,$H9823)=$H9823)</f>
        <v>0</v>
      </c>
      <c r="O9823" t="b">
        <f t="shared" ref="O9823" si="19924">AND(NOT(N9821),NOT(N9822),N9823)</f>
        <v>0</v>
      </c>
    </row>
    <row r="9824" spans="1:15" x14ac:dyDescent="0.25">
      <c r="A9824" t="s">
        <v>13</v>
      </c>
      <c r="B9824" t="s">
        <v>17</v>
      </c>
      <c r="C9824">
        <v>18</v>
      </c>
      <c r="D9824">
        <v>24</v>
      </c>
      <c r="E9824" t="b">
        <v>0</v>
      </c>
      <c r="F9824">
        <v>8.8999999999999996E-2</v>
      </c>
      <c r="G9824">
        <v>256</v>
      </c>
      <c r="H9824">
        <v>256</v>
      </c>
      <c r="I9824">
        <v>1526</v>
      </c>
      <c r="J9824">
        <v>942</v>
      </c>
      <c r="K9824">
        <v>211</v>
      </c>
      <c r="L9824">
        <v>13</v>
      </c>
      <c r="M9824">
        <f t="shared" si="19866"/>
        <v>0</v>
      </c>
      <c r="N9824" t="b">
        <f t="shared" ref="N9824" si="19925">AND(MIN($F9824,$F9825,$F9826)=$F9824,MAX($H9824,$H9825,$H9826)=$H9824)</f>
        <v>1</v>
      </c>
      <c r="O9824" t="b">
        <f t="shared" ref="O9824" si="19926">AND(N9824,NOT(N9825),NOT(N9826))</f>
        <v>1</v>
      </c>
    </row>
    <row r="9825" spans="1:15" x14ac:dyDescent="0.25">
      <c r="A9825" t="s">
        <v>15</v>
      </c>
      <c r="B9825" t="s">
        <v>17</v>
      </c>
      <c r="C9825">
        <v>18</v>
      </c>
      <c r="D9825">
        <v>24</v>
      </c>
      <c r="E9825" t="b">
        <v>1</v>
      </c>
      <c r="F9825">
        <v>10.000999999999999</v>
      </c>
      <c r="G9825">
        <v>256</v>
      </c>
      <c r="H9825">
        <v>0</v>
      </c>
      <c r="I9825">
        <v>1796909</v>
      </c>
      <c r="J9825">
        <v>1790918</v>
      </c>
      <c r="K9825">
        <v>895455</v>
      </c>
      <c r="L9825">
        <v>22</v>
      </c>
      <c r="M9825">
        <f t="shared" si="19866"/>
        <v>256</v>
      </c>
      <c r="N9825" t="b">
        <f t="shared" ref="N9825" si="19927">AND(MIN($F9824,$F9825,$F9826)=$F9825,MAX($H9824,$H9825,$H9826)=$H9825)</f>
        <v>0</v>
      </c>
      <c r="O9825" t="b">
        <f t="shared" ref="O9825" si="19928">AND(NOT(N9824),N9825,NOT(N9826))</f>
        <v>0</v>
      </c>
    </row>
    <row r="9826" spans="1:15" x14ac:dyDescent="0.25">
      <c r="A9826" t="s">
        <v>19</v>
      </c>
      <c r="B9826" t="s">
        <v>17</v>
      </c>
      <c r="C9826">
        <v>18</v>
      </c>
      <c r="D9826">
        <v>24</v>
      </c>
      <c r="E9826" t="b">
        <v>0</v>
      </c>
      <c r="F9826">
        <v>0.10100000000000001</v>
      </c>
      <c r="G9826">
        <v>256</v>
      </c>
      <c r="H9826">
        <v>256</v>
      </c>
      <c r="I9826">
        <v>1526</v>
      </c>
      <c r="J9826">
        <v>942</v>
      </c>
      <c r="K9826">
        <v>211</v>
      </c>
      <c r="L9826">
        <v>13</v>
      </c>
      <c r="M9826">
        <f t="shared" si="19866"/>
        <v>0</v>
      </c>
      <c r="N9826" t="b">
        <f t="shared" ref="N9826" si="19929">AND(MIN($F9824,$F9825,$F9826)=$F9826,MAX($H9824,$H9825,$H9826)=$H9826)</f>
        <v>0</v>
      </c>
      <c r="O9826" t="b">
        <f t="shared" ref="O9826" si="19930">AND(NOT(N9824),NOT(N9825),N9826)</f>
        <v>0</v>
      </c>
    </row>
    <row r="9827" spans="1:15" x14ac:dyDescent="0.25">
      <c r="A9827" t="s">
        <v>13</v>
      </c>
      <c r="B9827" t="s">
        <v>17</v>
      </c>
      <c r="C9827">
        <v>18</v>
      </c>
      <c r="D9827">
        <v>25</v>
      </c>
      <c r="E9827" t="b">
        <v>0</v>
      </c>
      <c r="F9827">
        <v>8.7999999999999995E-2</v>
      </c>
      <c r="G9827">
        <v>256</v>
      </c>
      <c r="H9827">
        <v>256</v>
      </c>
      <c r="I9827">
        <v>1543</v>
      </c>
      <c r="J9827">
        <v>957</v>
      </c>
      <c r="K9827">
        <v>218</v>
      </c>
      <c r="L9827">
        <v>14</v>
      </c>
      <c r="M9827">
        <f t="shared" si="19866"/>
        <v>0</v>
      </c>
      <c r="N9827" t="b">
        <f t="shared" ref="N9827" si="19931">AND(MIN($F9827,$F9828,$F9829)=$F9827,MAX($H9827,$H9828,$H9829)=$H9827)</f>
        <v>1</v>
      </c>
      <c r="O9827" t="b">
        <f t="shared" ref="O9827" si="19932">AND(N9827,NOT(N9828),NOT(N9829))</f>
        <v>1</v>
      </c>
    </row>
    <row r="9828" spans="1:15" x14ac:dyDescent="0.25">
      <c r="A9828" t="s">
        <v>15</v>
      </c>
      <c r="B9828" t="s">
        <v>17</v>
      </c>
      <c r="C9828">
        <v>18</v>
      </c>
      <c r="D9828">
        <v>25</v>
      </c>
      <c r="E9828" t="b">
        <v>1</v>
      </c>
      <c r="F9828">
        <v>10.000999999999999</v>
      </c>
      <c r="G9828">
        <v>256</v>
      </c>
      <c r="H9828">
        <v>0</v>
      </c>
      <c r="I9828">
        <v>1769850</v>
      </c>
      <c r="J9828">
        <v>1763948</v>
      </c>
      <c r="K9828">
        <v>881970</v>
      </c>
      <c r="L9828">
        <v>24</v>
      </c>
      <c r="M9828">
        <f t="shared" si="19866"/>
        <v>256</v>
      </c>
      <c r="N9828" t="b">
        <f t="shared" ref="N9828" si="19933">AND(MIN($F9827,$F9828,$F9829)=$F9828,MAX($H9827,$H9828,$H9829)=$H9828)</f>
        <v>0</v>
      </c>
      <c r="O9828" t="b">
        <f t="shared" ref="O9828" si="19934">AND(NOT(N9827),N9828,NOT(N9829))</f>
        <v>0</v>
      </c>
    </row>
    <row r="9829" spans="1:15" x14ac:dyDescent="0.25">
      <c r="A9829" t="s">
        <v>19</v>
      </c>
      <c r="B9829" t="s">
        <v>17</v>
      </c>
      <c r="C9829">
        <v>18</v>
      </c>
      <c r="D9829">
        <v>25</v>
      </c>
      <c r="E9829" t="b">
        <v>0</v>
      </c>
      <c r="F9829">
        <v>0.10199999999999999</v>
      </c>
      <c r="G9829">
        <v>256</v>
      </c>
      <c r="H9829">
        <v>256</v>
      </c>
      <c r="I9829">
        <v>1543</v>
      </c>
      <c r="J9829">
        <v>957</v>
      </c>
      <c r="K9829">
        <v>218</v>
      </c>
      <c r="L9829">
        <v>14</v>
      </c>
      <c r="M9829">
        <f t="shared" si="19866"/>
        <v>0</v>
      </c>
      <c r="N9829" t="b">
        <f t="shared" ref="N9829" si="19935">AND(MIN($F9827,$F9828,$F9829)=$F9829,MAX($H9827,$H9828,$H9829)=$H9829)</f>
        <v>0</v>
      </c>
      <c r="O9829" t="b">
        <f t="shared" ref="O9829" si="19936">AND(NOT(N9827),NOT(N9828),N9829)</f>
        <v>0</v>
      </c>
    </row>
    <row r="9830" spans="1:15" x14ac:dyDescent="0.25">
      <c r="A9830" t="s">
        <v>13</v>
      </c>
      <c r="B9830" t="s">
        <v>17</v>
      </c>
      <c r="C9830">
        <v>18</v>
      </c>
      <c r="D9830">
        <v>26</v>
      </c>
      <c r="E9830" t="b">
        <v>0</v>
      </c>
      <c r="F9830">
        <v>8.5000000000000006E-2</v>
      </c>
      <c r="G9830">
        <v>256</v>
      </c>
      <c r="H9830">
        <v>256</v>
      </c>
      <c r="I9830">
        <v>1537</v>
      </c>
      <c r="J9830">
        <v>950</v>
      </c>
      <c r="K9830">
        <v>214</v>
      </c>
      <c r="L9830">
        <v>16</v>
      </c>
      <c r="M9830">
        <f t="shared" si="19866"/>
        <v>0</v>
      </c>
      <c r="N9830" t="b">
        <f t="shared" ref="N9830" si="19937">AND(MIN($F9830,$F9831,$F9832)=$F9830,MAX($H9830,$H9831,$H9832)=$H9830)</f>
        <v>1</v>
      </c>
      <c r="O9830" t="b">
        <f t="shared" ref="O9830" si="19938">AND(N9830,NOT(N9831),NOT(N9832))</f>
        <v>1</v>
      </c>
    </row>
    <row r="9831" spans="1:15" x14ac:dyDescent="0.25">
      <c r="A9831" t="s">
        <v>15</v>
      </c>
      <c r="B9831" t="s">
        <v>17</v>
      </c>
      <c r="C9831">
        <v>18</v>
      </c>
      <c r="D9831">
        <v>26</v>
      </c>
      <c r="E9831" t="b">
        <v>1</v>
      </c>
      <c r="F9831">
        <v>10.000999999999999</v>
      </c>
      <c r="G9831">
        <v>256</v>
      </c>
      <c r="H9831">
        <v>0</v>
      </c>
      <c r="I9831">
        <v>1753953</v>
      </c>
      <c r="J9831">
        <v>1748106</v>
      </c>
      <c r="K9831">
        <v>874048</v>
      </c>
      <c r="L9831">
        <v>21</v>
      </c>
      <c r="M9831">
        <f t="shared" si="19866"/>
        <v>256</v>
      </c>
      <c r="N9831" t="b">
        <f t="shared" ref="N9831" si="19939">AND(MIN($F9830,$F9831,$F9832)=$F9831,MAX($H9830,$H9831,$H9832)=$H9831)</f>
        <v>0</v>
      </c>
      <c r="O9831" t="b">
        <f t="shared" ref="O9831" si="19940">AND(NOT(N9830),N9831,NOT(N9832))</f>
        <v>0</v>
      </c>
    </row>
    <row r="9832" spans="1:15" x14ac:dyDescent="0.25">
      <c r="A9832" t="s">
        <v>19</v>
      </c>
      <c r="B9832" t="s">
        <v>17</v>
      </c>
      <c r="C9832">
        <v>18</v>
      </c>
      <c r="D9832">
        <v>26</v>
      </c>
      <c r="E9832" t="b">
        <v>0</v>
      </c>
      <c r="F9832">
        <v>0.104</v>
      </c>
      <c r="G9832">
        <v>256</v>
      </c>
      <c r="H9832">
        <v>256</v>
      </c>
      <c r="I9832">
        <v>1537</v>
      </c>
      <c r="J9832">
        <v>950</v>
      </c>
      <c r="K9832">
        <v>214</v>
      </c>
      <c r="L9832">
        <v>16</v>
      </c>
      <c r="M9832">
        <f t="shared" si="19866"/>
        <v>0</v>
      </c>
      <c r="N9832" t="b">
        <f t="shared" ref="N9832" si="19941">AND(MIN($F9830,$F9831,$F9832)=$F9832,MAX($H9830,$H9831,$H9832)=$H9832)</f>
        <v>0</v>
      </c>
      <c r="O9832" t="b">
        <f t="shared" ref="O9832" si="19942">AND(NOT(N9830),NOT(N9831),N9832)</f>
        <v>0</v>
      </c>
    </row>
    <row r="9833" spans="1:15" x14ac:dyDescent="0.25">
      <c r="A9833" t="s">
        <v>13</v>
      </c>
      <c r="B9833" t="s">
        <v>17</v>
      </c>
      <c r="C9833">
        <v>18</v>
      </c>
      <c r="D9833">
        <v>27</v>
      </c>
      <c r="E9833" t="b">
        <v>0</v>
      </c>
      <c r="F9833">
        <v>5.0000000000000001E-3</v>
      </c>
      <c r="G9833">
        <v>256</v>
      </c>
      <c r="H9833">
        <v>13</v>
      </c>
      <c r="I9833">
        <v>102</v>
      </c>
      <c r="J9833">
        <v>73</v>
      </c>
      <c r="K9833">
        <v>24</v>
      </c>
      <c r="L9833">
        <v>4</v>
      </c>
      <c r="M9833">
        <f t="shared" si="19866"/>
        <v>243</v>
      </c>
      <c r="N9833" t="b">
        <f t="shared" ref="N9833" si="19943">AND(MIN($F9833,$F9834,$F9835)=$F9833,MAX($H9833,$H9834,$H9835)=$H9833)</f>
        <v>1</v>
      </c>
      <c r="O9833" t="b">
        <f t="shared" ref="O9833" si="19944">AND(N9833,NOT(N9834),NOT(N9835))</f>
        <v>0</v>
      </c>
    </row>
    <row r="9834" spans="1:15" x14ac:dyDescent="0.25">
      <c r="A9834" t="s">
        <v>15</v>
      </c>
      <c r="B9834" t="s">
        <v>17</v>
      </c>
      <c r="C9834">
        <v>18</v>
      </c>
      <c r="D9834">
        <v>27</v>
      </c>
      <c r="E9834" t="b">
        <v>0</v>
      </c>
      <c r="F9834">
        <v>5.0000000000000001E-3</v>
      </c>
      <c r="G9834">
        <v>256</v>
      </c>
      <c r="H9834">
        <v>13</v>
      </c>
      <c r="I9834">
        <v>347</v>
      </c>
      <c r="J9834">
        <v>345</v>
      </c>
      <c r="K9834">
        <v>160</v>
      </c>
      <c r="L9834">
        <v>9</v>
      </c>
      <c r="M9834">
        <f t="shared" si="19866"/>
        <v>243</v>
      </c>
      <c r="N9834" t="b">
        <f t="shared" ref="N9834" si="19945">AND(MIN($F9833,$F9834,$F9835)=$F9834,MAX($H9833,$H9834,$H9835)=$H9834)</f>
        <v>1</v>
      </c>
      <c r="O9834" t="b">
        <f t="shared" ref="O9834" si="19946">AND(NOT(N9833),N9834,NOT(N9835))</f>
        <v>0</v>
      </c>
    </row>
    <row r="9835" spans="1:15" x14ac:dyDescent="0.25">
      <c r="A9835" t="s">
        <v>19</v>
      </c>
      <c r="B9835" t="s">
        <v>17</v>
      </c>
      <c r="C9835">
        <v>18</v>
      </c>
      <c r="D9835">
        <v>27</v>
      </c>
      <c r="E9835" t="b">
        <v>0</v>
      </c>
      <c r="F9835">
        <v>5.0000000000000001E-3</v>
      </c>
      <c r="G9835">
        <v>256</v>
      </c>
      <c r="H9835">
        <v>13</v>
      </c>
      <c r="I9835">
        <v>102</v>
      </c>
      <c r="J9835">
        <v>73</v>
      </c>
      <c r="K9835">
        <v>24</v>
      </c>
      <c r="L9835">
        <v>4</v>
      </c>
      <c r="M9835">
        <f t="shared" si="19866"/>
        <v>243</v>
      </c>
      <c r="N9835" t="b">
        <f t="shared" ref="N9835" si="19947">AND(MIN($F9833,$F9834,$F9835)=$F9835,MAX($H9833,$H9834,$H9835)=$H9835)</f>
        <v>1</v>
      </c>
      <c r="O9835" t="b">
        <f t="shared" ref="O9835" si="19948">AND(NOT(N9833),NOT(N9834),N9835)</f>
        <v>0</v>
      </c>
    </row>
    <row r="9836" spans="1:15" x14ac:dyDescent="0.25">
      <c r="A9836" t="s">
        <v>13</v>
      </c>
      <c r="B9836" t="s">
        <v>17</v>
      </c>
      <c r="C9836">
        <v>18</v>
      </c>
      <c r="D9836">
        <v>28</v>
      </c>
      <c r="E9836" t="b">
        <v>0</v>
      </c>
      <c r="F9836">
        <v>1.0999999999999999E-2</v>
      </c>
      <c r="G9836">
        <v>256</v>
      </c>
      <c r="H9836">
        <v>34</v>
      </c>
      <c r="I9836">
        <v>242</v>
      </c>
      <c r="J9836">
        <v>161</v>
      </c>
      <c r="K9836">
        <v>47</v>
      </c>
      <c r="L9836">
        <v>8</v>
      </c>
      <c r="M9836">
        <f t="shared" si="19866"/>
        <v>222</v>
      </c>
      <c r="N9836" t="b">
        <f t="shared" ref="N9836" si="19949">AND(MIN($F9836,$F9837,$F9838)=$F9836,MAX($H9836,$H9837,$H9838)=$H9836)</f>
        <v>0</v>
      </c>
      <c r="O9836" t="b">
        <f t="shared" ref="O9836" si="19950">AND(N9836,NOT(N9837),NOT(N9838))</f>
        <v>0</v>
      </c>
    </row>
    <row r="9837" spans="1:15" x14ac:dyDescent="0.25">
      <c r="A9837" t="s">
        <v>15</v>
      </c>
      <c r="B9837" t="s">
        <v>17</v>
      </c>
      <c r="C9837">
        <v>18</v>
      </c>
      <c r="D9837">
        <v>28</v>
      </c>
      <c r="E9837" t="b">
        <v>0</v>
      </c>
      <c r="F9837">
        <v>3.9E-2</v>
      </c>
      <c r="G9837">
        <v>256</v>
      </c>
      <c r="H9837">
        <v>34</v>
      </c>
      <c r="I9837">
        <v>4652</v>
      </c>
      <c r="J9837">
        <v>4635</v>
      </c>
      <c r="K9837">
        <v>2284</v>
      </c>
      <c r="L9837">
        <v>10</v>
      </c>
      <c r="M9837">
        <f t="shared" si="19866"/>
        <v>222</v>
      </c>
      <c r="N9837" t="b">
        <f t="shared" ref="N9837" si="19951">AND(MIN($F9836,$F9837,$F9838)=$F9837,MAX($H9836,$H9837,$H9838)=$H9837)</f>
        <v>0</v>
      </c>
      <c r="O9837" t="b">
        <f t="shared" ref="O9837" si="19952">AND(NOT(N9836),N9837,NOT(N9838))</f>
        <v>0</v>
      </c>
    </row>
    <row r="9838" spans="1:15" x14ac:dyDescent="0.25">
      <c r="A9838" t="s">
        <v>19</v>
      </c>
      <c r="B9838" t="s">
        <v>17</v>
      </c>
      <c r="C9838">
        <v>18</v>
      </c>
      <c r="D9838">
        <v>28</v>
      </c>
      <c r="E9838" t="b">
        <v>0</v>
      </c>
      <c r="F9838">
        <v>0.01</v>
      </c>
      <c r="G9838">
        <v>256</v>
      </c>
      <c r="H9838">
        <v>34</v>
      </c>
      <c r="I9838">
        <v>242</v>
      </c>
      <c r="J9838">
        <v>161</v>
      </c>
      <c r="K9838">
        <v>47</v>
      </c>
      <c r="L9838">
        <v>8</v>
      </c>
      <c r="M9838">
        <f t="shared" si="19866"/>
        <v>222</v>
      </c>
      <c r="N9838" t="b">
        <f t="shared" ref="N9838" si="19953">AND(MIN($F9836,$F9837,$F9838)=$F9838,MAX($H9836,$H9837,$H9838)=$H9838)</f>
        <v>1</v>
      </c>
      <c r="O9838" t="b">
        <f t="shared" ref="O9838" si="19954">AND(NOT(N9836),NOT(N9837),N9838)</f>
        <v>1</v>
      </c>
    </row>
    <row r="9839" spans="1:15" x14ac:dyDescent="0.25">
      <c r="A9839" t="s">
        <v>13</v>
      </c>
      <c r="B9839" t="s">
        <v>17</v>
      </c>
      <c r="C9839">
        <v>18</v>
      </c>
      <c r="D9839">
        <v>29</v>
      </c>
      <c r="E9839" t="b">
        <v>0</v>
      </c>
      <c r="F9839">
        <v>2.9000000000000001E-2</v>
      </c>
      <c r="G9839">
        <v>256</v>
      </c>
      <c r="H9839">
        <v>89</v>
      </c>
      <c r="I9839">
        <v>612</v>
      </c>
      <c r="J9839">
        <v>405</v>
      </c>
      <c r="K9839">
        <v>114</v>
      </c>
      <c r="L9839">
        <v>9</v>
      </c>
      <c r="M9839">
        <f t="shared" si="19866"/>
        <v>167</v>
      </c>
      <c r="N9839" t="b">
        <f t="shared" ref="N9839" si="19955">AND(MIN($F9839,$F9840,$F9841)=$F9839,MAX($H9839,$H9840,$H9841)=$H9839)</f>
        <v>1</v>
      </c>
      <c r="O9839" t="b">
        <f t="shared" ref="O9839" si="19956">AND(N9839,NOT(N9840),NOT(N9841))</f>
        <v>1</v>
      </c>
    </row>
    <row r="9840" spans="1:15" x14ac:dyDescent="0.25">
      <c r="A9840" t="s">
        <v>15</v>
      </c>
      <c r="B9840" t="s">
        <v>17</v>
      </c>
      <c r="C9840">
        <v>18</v>
      </c>
      <c r="D9840">
        <v>29</v>
      </c>
      <c r="E9840" t="b">
        <v>0</v>
      </c>
      <c r="F9840">
        <v>0.38200000000000001</v>
      </c>
      <c r="G9840">
        <v>256</v>
      </c>
      <c r="H9840">
        <v>89</v>
      </c>
      <c r="I9840">
        <v>64593</v>
      </c>
      <c r="J9840">
        <v>64387</v>
      </c>
      <c r="K9840">
        <v>32105</v>
      </c>
      <c r="L9840">
        <v>13</v>
      </c>
      <c r="M9840">
        <f t="shared" si="19866"/>
        <v>167</v>
      </c>
      <c r="N9840" t="b">
        <f t="shared" ref="N9840" si="19957">AND(MIN($F9839,$F9840,$F9841)=$F9840,MAX($H9839,$H9840,$H9841)=$H9840)</f>
        <v>0</v>
      </c>
      <c r="O9840" t="b">
        <f t="shared" ref="O9840" si="19958">AND(NOT(N9839),N9840,NOT(N9841))</f>
        <v>0</v>
      </c>
    </row>
    <row r="9841" spans="1:15" x14ac:dyDescent="0.25">
      <c r="A9841" t="s">
        <v>19</v>
      </c>
      <c r="B9841" t="s">
        <v>17</v>
      </c>
      <c r="C9841">
        <v>18</v>
      </c>
      <c r="D9841">
        <v>29</v>
      </c>
      <c r="E9841" t="b">
        <v>0</v>
      </c>
      <c r="F9841">
        <v>5.0999999999999997E-2</v>
      </c>
      <c r="G9841">
        <v>256</v>
      </c>
      <c r="H9841">
        <v>89</v>
      </c>
      <c r="I9841">
        <v>612</v>
      </c>
      <c r="J9841">
        <v>405</v>
      </c>
      <c r="K9841">
        <v>114</v>
      </c>
      <c r="L9841">
        <v>9</v>
      </c>
      <c r="M9841">
        <f t="shared" si="19866"/>
        <v>167</v>
      </c>
      <c r="N9841" t="b">
        <f t="shared" ref="N9841" si="19959">AND(MIN($F9839,$F9840,$F9841)=$F9841,MAX($H9839,$H9840,$H9841)=$H9841)</f>
        <v>0</v>
      </c>
      <c r="O9841" t="b">
        <f t="shared" ref="O9841" si="19960">AND(NOT(N9839),NOT(N9840),N9841)</f>
        <v>0</v>
      </c>
    </row>
    <row r="9842" spans="1:15" x14ac:dyDescent="0.25">
      <c r="A9842" t="s">
        <v>13</v>
      </c>
      <c r="B9842" t="s">
        <v>17</v>
      </c>
      <c r="C9842">
        <v>18</v>
      </c>
      <c r="D9842">
        <v>2</v>
      </c>
      <c r="E9842" t="b">
        <v>0</v>
      </c>
      <c r="F9842">
        <v>8.1000000000000003E-2</v>
      </c>
      <c r="G9842">
        <v>256</v>
      </c>
      <c r="H9842">
        <v>256</v>
      </c>
      <c r="I9842">
        <v>1338</v>
      </c>
      <c r="J9842">
        <v>619</v>
      </c>
      <c r="K9842">
        <v>52</v>
      </c>
      <c r="L9842">
        <v>8</v>
      </c>
      <c r="M9842">
        <f t="shared" si="19866"/>
        <v>0</v>
      </c>
      <c r="N9842" t="b">
        <f t="shared" ref="N9842" si="19961">AND(MIN($F9842,$F9843,$F9844)=$F9842,MAX($H9842,$H9843,$H9844)=$H9842)</f>
        <v>0</v>
      </c>
      <c r="O9842" t="b">
        <f t="shared" ref="O9842" si="19962">AND(N9842,NOT(N9843),NOT(N9844))</f>
        <v>0</v>
      </c>
    </row>
    <row r="9843" spans="1:15" x14ac:dyDescent="0.25">
      <c r="A9843" t="s">
        <v>15</v>
      </c>
      <c r="B9843" t="s">
        <v>17</v>
      </c>
      <c r="C9843">
        <v>18</v>
      </c>
      <c r="D9843">
        <v>2</v>
      </c>
      <c r="E9843" t="b">
        <v>0</v>
      </c>
      <c r="F9843">
        <v>7.8E-2</v>
      </c>
      <c r="G9843">
        <v>256</v>
      </c>
      <c r="H9843">
        <v>256</v>
      </c>
      <c r="I9843">
        <v>2860</v>
      </c>
      <c r="J9843">
        <v>2755</v>
      </c>
      <c r="K9843">
        <v>1120</v>
      </c>
      <c r="L9843">
        <v>9</v>
      </c>
      <c r="M9843">
        <f t="shared" si="19866"/>
        <v>0</v>
      </c>
      <c r="N9843" t="b">
        <f t="shared" ref="N9843" si="19963">AND(MIN($F9842,$F9843,$F9844)=$F9843,MAX($H9842,$H9843,$H9844)=$H9843)</f>
        <v>1</v>
      </c>
      <c r="O9843" t="b">
        <f t="shared" ref="O9843" si="19964">AND(NOT(N9842),N9843,NOT(N9844))</f>
        <v>1</v>
      </c>
    </row>
    <row r="9844" spans="1:15" x14ac:dyDescent="0.25">
      <c r="A9844" t="s">
        <v>19</v>
      </c>
      <c r="B9844" t="s">
        <v>17</v>
      </c>
      <c r="C9844">
        <v>18</v>
      </c>
      <c r="D9844">
        <v>2</v>
      </c>
      <c r="E9844" t="b">
        <v>0</v>
      </c>
      <c r="F9844">
        <v>0.124</v>
      </c>
      <c r="G9844">
        <v>256</v>
      </c>
      <c r="H9844">
        <v>256</v>
      </c>
      <c r="I9844">
        <v>1338</v>
      </c>
      <c r="J9844">
        <v>619</v>
      </c>
      <c r="K9844">
        <v>52</v>
      </c>
      <c r="L9844">
        <v>8</v>
      </c>
      <c r="M9844">
        <f t="shared" si="19866"/>
        <v>0</v>
      </c>
      <c r="N9844" t="b">
        <f t="shared" ref="N9844" si="19965">AND(MIN($F9842,$F9843,$F9844)=$F9844,MAX($H9842,$H9843,$H9844)=$H9844)</f>
        <v>0</v>
      </c>
      <c r="O9844" t="b">
        <f t="shared" ref="O9844" si="19966">AND(NOT(N9842),NOT(N9843),N9844)</f>
        <v>0</v>
      </c>
    </row>
    <row r="9845" spans="1:15" x14ac:dyDescent="0.25">
      <c r="A9845" t="s">
        <v>13</v>
      </c>
      <c r="B9845" t="s">
        <v>17</v>
      </c>
      <c r="C9845">
        <v>18</v>
      </c>
      <c r="D9845">
        <v>30</v>
      </c>
      <c r="E9845" t="b">
        <v>0</v>
      </c>
      <c r="F9845">
        <v>9.2999999999999999E-2</v>
      </c>
      <c r="G9845">
        <v>256</v>
      </c>
      <c r="H9845">
        <v>233</v>
      </c>
      <c r="I9845">
        <v>1621</v>
      </c>
      <c r="J9845">
        <v>1079</v>
      </c>
      <c r="K9845">
        <v>307</v>
      </c>
      <c r="L9845">
        <v>10</v>
      </c>
      <c r="M9845">
        <f t="shared" si="19866"/>
        <v>23</v>
      </c>
      <c r="N9845" t="b">
        <f t="shared" ref="N9845" si="19967">AND(MIN($F9845,$F9846,$F9847)=$F9845,MAX($H9845,$H9846,$H9847)=$H9845)</f>
        <v>1</v>
      </c>
      <c r="O9845" t="b">
        <f t="shared" ref="O9845" si="19968">AND(N9845,NOT(N9846),NOT(N9847))</f>
        <v>1</v>
      </c>
    </row>
    <row r="9846" spans="1:15" x14ac:dyDescent="0.25">
      <c r="A9846" t="s">
        <v>15</v>
      </c>
      <c r="B9846" t="s">
        <v>17</v>
      </c>
      <c r="C9846">
        <v>18</v>
      </c>
      <c r="D9846">
        <v>30</v>
      </c>
      <c r="E9846" t="b">
        <v>0</v>
      </c>
      <c r="F9846">
        <v>5.024</v>
      </c>
      <c r="G9846">
        <v>256</v>
      </c>
      <c r="H9846">
        <v>233</v>
      </c>
      <c r="I9846">
        <v>902863</v>
      </c>
      <c r="J9846">
        <v>900091</v>
      </c>
      <c r="K9846">
        <v>449813</v>
      </c>
      <c r="L9846">
        <v>16</v>
      </c>
      <c r="M9846">
        <f t="shared" si="19866"/>
        <v>23</v>
      </c>
      <c r="N9846" t="b">
        <f t="shared" ref="N9846" si="19969">AND(MIN($F9845,$F9846,$F9847)=$F9846,MAX($H9845,$H9846,$H9847)=$H9846)</f>
        <v>0</v>
      </c>
      <c r="O9846" t="b">
        <f t="shared" ref="O9846" si="19970">AND(NOT(N9845),N9846,NOT(N9847))</f>
        <v>0</v>
      </c>
    </row>
    <row r="9847" spans="1:15" x14ac:dyDescent="0.25">
      <c r="A9847" t="s">
        <v>19</v>
      </c>
      <c r="B9847" t="s">
        <v>17</v>
      </c>
      <c r="C9847">
        <v>18</v>
      </c>
      <c r="D9847">
        <v>30</v>
      </c>
      <c r="E9847" t="b">
        <v>0</v>
      </c>
      <c r="F9847">
        <v>9.9000000000000005E-2</v>
      </c>
      <c r="G9847">
        <v>256</v>
      </c>
      <c r="H9847">
        <v>233</v>
      </c>
      <c r="I9847">
        <v>1621</v>
      </c>
      <c r="J9847">
        <v>1079</v>
      </c>
      <c r="K9847">
        <v>307</v>
      </c>
      <c r="L9847">
        <v>10</v>
      </c>
      <c r="M9847">
        <f t="shared" si="19866"/>
        <v>23</v>
      </c>
      <c r="N9847" t="b">
        <f t="shared" ref="N9847" si="19971">AND(MIN($F9845,$F9846,$F9847)=$F9847,MAX($H9845,$H9846,$H9847)=$H9847)</f>
        <v>0</v>
      </c>
      <c r="O9847" t="b">
        <f t="shared" ref="O9847" si="19972">AND(NOT(N9845),NOT(N9846),N9847)</f>
        <v>0</v>
      </c>
    </row>
    <row r="9848" spans="1:15" x14ac:dyDescent="0.25">
      <c r="A9848" t="s">
        <v>13</v>
      </c>
      <c r="B9848" t="s">
        <v>17</v>
      </c>
      <c r="C9848">
        <v>18</v>
      </c>
      <c r="D9848">
        <v>31</v>
      </c>
      <c r="E9848" t="b">
        <v>0</v>
      </c>
      <c r="F9848">
        <v>9.0999999999999998E-2</v>
      </c>
      <c r="G9848">
        <v>256</v>
      </c>
      <c r="H9848">
        <v>256</v>
      </c>
      <c r="I9848">
        <v>1787</v>
      </c>
      <c r="J9848">
        <v>1186</v>
      </c>
      <c r="K9848">
        <v>335</v>
      </c>
      <c r="L9848">
        <v>14</v>
      </c>
      <c r="M9848">
        <f t="shared" si="19866"/>
        <v>0</v>
      </c>
      <c r="N9848" t="b">
        <f t="shared" ref="N9848" si="19973">AND(MIN($F9848,$F9849,$F9850)=$F9848,MAX($H9848,$H9849,$H9850)=$H9848)</f>
        <v>1</v>
      </c>
      <c r="O9848" t="b">
        <f t="shared" ref="O9848" si="19974">AND(N9848,NOT(N9849),NOT(N9850))</f>
        <v>1</v>
      </c>
    </row>
    <row r="9849" spans="1:15" x14ac:dyDescent="0.25">
      <c r="A9849" t="s">
        <v>15</v>
      </c>
      <c r="B9849" t="s">
        <v>17</v>
      </c>
      <c r="C9849">
        <v>18</v>
      </c>
      <c r="D9849">
        <v>31</v>
      </c>
      <c r="E9849" t="b">
        <v>1</v>
      </c>
      <c r="F9849">
        <v>10.000999999999999</v>
      </c>
      <c r="G9849">
        <v>256</v>
      </c>
      <c r="H9849">
        <v>0</v>
      </c>
      <c r="I9849">
        <v>1831035</v>
      </c>
      <c r="J9849">
        <v>1825464</v>
      </c>
      <c r="K9849">
        <v>912729</v>
      </c>
      <c r="L9849">
        <v>17</v>
      </c>
      <c r="M9849">
        <f t="shared" si="19866"/>
        <v>256</v>
      </c>
      <c r="N9849" t="b">
        <f t="shared" ref="N9849" si="19975">AND(MIN($F9848,$F9849,$F9850)=$F9849,MAX($H9848,$H9849,$H9850)=$H9849)</f>
        <v>0</v>
      </c>
      <c r="O9849" t="b">
        <f t="shared" ref="O9849" si="19976">AND(NOT(N9848),N9849,NOT(N9850))</f>
        <v>0</v>
      </c>
    </row>
    <row r="9850" spans="1:15" x14ac:dyDescent="0.25">
      <c r="A9850" t="s">
        <v>19</v>
      </c>
      <c r="B9850" t="s">
        <v>17</v>
      </c>
      <c r="C9850">
        <v>18</v>
      </c>
      <c r="D9850">
        <v>31</v>
      </c>
      <c r="E9850" t="b">
        <v>0</v>
      </c>
      <c r="F9850">
        <v>9.9000000000000005E-2</v>
      </c>
      <c r="G9850">
        <v>256</v>
      </c>
      <c r="H9850">
        <v>256</v>
      </c>
      <c r="I9850">
        <v>1787</v>
      </c>
      <c r="J9850">
        <v>1186</v>
      </c>
      <c r="K9850">
        <v>335</v>
      </c>
      <c r="L9850">
        <v>14</v>
      </c>
      <c r="M9850">
        <f t="shared" si="19866"/>
        <v>0</v>
      </c>
      <c r="N9850" t="b">
        <f t="shared" ref="N9850" si="19977">AND(MIN($F9848,$F9849,$F9850)=$F9850,MAX($H9848,$H9849,$H9850)=$H9850)</f>
        <v>0</v>
      </c>
      <c r="O9850" t="b">
        <f t="shared" ref="O9850" si="19978">AND(NOT(N9848),NOT(N9849),N9850)</f>
        <v>0</v>
      </c>
    </row>
    <row r="9851" spans="1:15" x14ac:dyDescent="0.25">
      <c r="A9851" t="s">
        <v>13</v>
      </c>
      <c r="B9851" t="s">
        <v>17</v>
      </c>
      <c r="C9851">
        <v>18</v>
      </c>
      <c r="D9851">
        <v>32</v>
      </c>
      <c r="E9851" t="b">
        <v>0</v>
      </c>
      <c r="F9851">
        <v>8.2000000000000003E-2</v>
      </c>
      <c r="G9851">
        <v>256</v>
      </c>
      <c r="H9851">
        <v>256</v>
      </c>
      <c r="I9851">
        <v>1789</v>
      </c>
      <c r="J9851">
        <v>1182</v>
      </c>
      <c r="K9851">
        <v>333</v>
      </c>
      <c r="L9851">
        <v>15</v>
      </c>
      <c r="M9851">
        <f t="shared" si="19866"/>
        <v>0</v>
      </c>
      <c r="N9851" t="b">
        <f t="shared" ref="N9851" si="19979">AND(MIN($F9851,$F9852,$F9853)=$F9851,MAX($H9851,$H9852,$H9853)=$H9851)</f>
        <v>1</v>
      </c>
      <c r="O9851" t="b">
        <f t="shared" ref="O9851" si="19980">AND(N9851,NOT(N9852),NOT(N9853))</f>
        <v>1</v>
      </c>
    </row>
    <row r="9852" spans="1:15" x14ac:dyDescent="0.25">
      <c r="A9852" t="s">
        <v>15</v>
      </c>
      <c r="B9852" t="s">
        <v>17</v>
      </c>
      <c r="C9852">
        <v>18</v>
      </c>
      <c r="D9852">
        <v>32</v>
      </c>
      <c r="E9852" t="b">
        <v>1</v>
      </c>
      <c r="F9852">
        <v>10.000999999999999</v>
      </c>
      <c r="G9852">
        <v>256</v>
      </c>
      <c r="H9852">
        <v>0</v>
      </c>
      <c r="I9852">
        <v>1816686</v>
      </c>
      <c r="J9852">
        <v>1811158</v>
      </c>
      <c r="K9852">
        <v>905576</v>
      </c>
      <c r="L9852">
        <v>21</v>
      </c>
      <c r="M9852">
        <f t="shared" si="19866"/>
        <v>256</v>
      </c>
      <c r="N9852" t="b">
        <f t="shared" ref="N9852" si="19981">AND(MIN($F9851,$F9852,$F9853)=$F9852,MAX($H9851,$H9852,$H9853)=$H9852)</f>
        <v>0</v>
      </c>
      <c r="O9852" t="b">
        <f t="shared" ref="O9852" si="19982">AND(NOT(N9851),N9852,NOT(N9853))</f>
        <v>0</v>
      </c>
    </row>
    <row r="9853" spans="1:15" x14ac:dyDescent="0.25">
      <c r="A9853" t="s">
        <v>19</v>
      </c>
      <c r="B9853" t="s">
        <v>17</v>
      </c>
      <c r="C9853">
        <v>18</v>
      </c>
      <c r="D9853">
        <v>32</v>
      </c>
      <c r="E9853" t="b">
        <v>0</v>
      </c>
      <c r="F9853">
        <v>8.5999999999999993E-2</v>
      </c>
      <c r="G9853">
        <v>256</v>
      </c>
      <c r="H9853">
        <v>256</v>
      </c>
      <c r="I9853">
        <v>1789</v>
      </c>
      <c r="J9853">
        <v>1182</v>
      </c>
      <c r="K9853">
        <v>333</v>
      </c>
      <c r="L9853">
        <v>15</v>
      </c>
      <c r="M9853">
        <f t="shared" si="19866"/>
        <v>0</v>
      </c>
      <c r="N9853" t="b">
        <f t="shared" ref="N9853" si="19983">AND(MIN($F9851,$F9852,$F9853)=$F9853,MAX($H9851,$H9852,$H9853)=$H9853)</f>
        <v>0</v>
      </c>
      <c r="O9853" t="b">
        <f t="shared" ref="O9853" si="19984">AND(NOT(N9851),NOT(N9852),N9853)</f>
        <v>0</v>
      </c>
    </row>
    <row r="9854" spans="1:15" x14ac:dyDescent="0.25">
      <c r="A9854" t="s">
        <v>13</v>
      </c>
      <c r="B9854" t="s">
        <v>17</v>
      </c>
      <c r="C9854">
        <v>18</v>
      </c>
      <c r="D9854">
        <v>3</v>
      </c>
      <c r="E9854" t="b">
        <v>0</v>
      </c>
      <c r="F9854">
        <v>8.8999999999999996E-2</v>
      </c>
      <c r="G9854">
        <v>256</v>
      </c>
      <c r="H9854">
        <v>256</v>
      </c>
      <c r="I9854">
        <v>1342</v>
      </c>
      <c r="J9854">
        <v>620</v>
      </c>
      <c r="K9854">
        <v>52</v>
      </c>
      <c r="L9854">
        <v>9</v>
      </c>
      <c r="M9854">
        <f t="shared" si="19866"/>
        <v>0</v>
      </c>
      <c r="N9854" t="b">
        <f t="shared" ref="N9854" si="19985">AND(MIN($F9854,$F9855,$F9856)=$F9854,MAX($H9854,$H9855,$H9856)=$H9854)</f>
        <v>1</v>
      </c>
      <c r="O9854" t="b">
        <f t="shared" ref="O9854" si="19986">AND(N9854,NOT(N9855),NOT(N9856))</f>
        <v>1</v>
      </c>
    </row>
    <row r="9855" spans="1:15" x14ac:dyDescent="0.25">
      <c r="A9855" t="s">
        <v>15</v>
      </c>
      <c r="B9855" t="s">
        <v>17</v>
      </c>
      <c r="C9855">
        <v>18</v>
      </c>
      <c r="D9855">
        <v>3</v>
      </c>
      <c r="E9855" t="b">
        <v>0</v>
      </c>
      <c r="F9855">
        <v>9.9000000000000005E-2</v>
      </c>
      <c r="G9855">
        <v>256</v>
      </c>
      <c r="H9855">
        <v>256</v>
      </c>
      <c r="I9855">
        <v>7297</v>
      </c>
      <c r="J9855">
        <v>7070</v>
      </c>
      <c r="K9855">
        <v>3277</v>
      </c>
      <c r="L9855">
        <v>11</v>
      </c>
      <c r="M9855">
        <f t="shared" si="19866"/>
        <v>0</v>
      </c>
      <c r="N9855" t="b">
        <f t="shared" ref="N9855" si="19987">AND(MIN($F9854,$F9855,$F9856)=$F9855,MAX($H9854,$H9855,$H9856)=$H9855)</f>
        <v>0</v>
      </c>
      <c r="O9855" t="b">
        <f t="shared" ref="O9855" si="19988">AND(NOT(N9854),N9855,NOT(N9856))</f>
        <v>0</v>
      </c>
    </row>
    <row r="9856" spans="1:15" x14ac:dyDescent="0.25">
      <c r="A9856" t="s">
        <v>19</v>
      </c>
      <c r="B9856" t="s">
        <v>17</v>
      </c>
      <c r="C9856">
        <v>18</v>
      </c>
      <c r="D9856">
        <v>3</v>
      </c>
      <c r="E9856" t="b">
        <v>0</v>
      </c>
      <c r="F9856">
        <v>9.0999999999999998E-2</v>
      </c>
      <c r="G9856">
        <v>256</v>
      </c>
      <c r="H9856">
        <v>256</v>
      </c>
      <c r="I9856">
        <v>1342</v>
      </c>
      <c r="J9856">
        <v>620</v>
      </c>
      <c r="K9856">
        <v>52</v>
      </c>
      <c r="L9856">
        <v>9</v>
      </c>
      <c r="M9856">
        <f t="shared" si="19866"/>
        <v>0</v>
      </c>
      <c r="N9856" t="b">
        <f t="shared" ref="N9856" si="19989">AND(MIN($F9854,$F9855,$F9856)=$F9856,MAX($H9854,$H9855,$H9856)=$H9856)</f>
        <v>0</v>
      </c>
      <c r="O9856" t="b">
        <f t="shared" ref="O9856" si="19990">AND(NOT(N9854),NOT(N9855),N9856)</f>
        <v>0</v>
      </c>
    </row>
    <row r="9857" spans="1:15" x14ac:dyDescent="0.25">
      <c r="A9857" t="s">
        <v>13</v>
      </c>
      <c r="B9857" t="s">
        <v>17</v>
      </c>
      <c r="C9857">
        <v>18</v>
      </c>
      <c r="D9857">
        <v>4</v>
      </c>
      <c r="E9857" t="b">
        <v>0</v>
      </c>
      <c r="F9857">
        <v>7.8E-2</v>
      </c>
      <c r="G9857">
        <v>256</v>
      </c>
      <c r="H9857">
        <v>256</v>
      </c>
      <c r="I9857">
        <v>1344</v>
      </c>
      <c r="J9857">
        <v>625</v>
      </c>
      <c r="K9857">
        <v>54</v>
      </c>
      <c r="L9857">
        <v>10</v>
      </c>
      <c r="M9857">
        <f t="shared" si="19866"/>
        <v>0</v>
      </c>
      <c r="N9857" t="b">
        <f t="shared" ref="N9857" si="19991">AND(MIN($F9857,$F9858,$F9859)=$F9857,MAX($H9857,$H9858,$H9859)=$H9857)</f>
        <v>1</v>
      </c>
      <c r="O9857" t="b">
        <f t="shared" ref="O9857" si="19992">AND(N9857,NOT(N9858),NOT(N9859))</f>
        <v>1</v>
      </c>
    </row>
    <row r="9858" spans="1:15" x14ac:dyDescent="0.25">
      <c r="A9858" t="s">
        <v>15</v>
      </c>
      <c r="B9858" t="s">
        <v>17</v>
      </c>
      <c r="C9858">
        <v>18</v>
      </c>
      <c r="D9858">
        <v>4</v>
      </c>
      <c r="E9858" t="b">
        <v>0</v>
      </c>
      <c r="F9858">
        <v>0.32800000000000001</v>
      </c>
      <c r="G9858">
        <v>256</v>
      </c>
      <c r="H9858">
        <v>256</v>
      </c>
      <c r="I9858">
        <v>51128</v>
      </c>
      <c r="J9858">
        <v>49573</v>
      </c>
      <c r="K9858">
        <v>24528</v>
      </c>
      <c r="L9858">
        <v>12</v>
      </c>
      <c r="M9858">
        <f t="shared" si="19866"/>
        <v>0</v>
      </c>
      <c r="N9858" t="b">
        <f t="shared" ref="N9858" si="19993">AND(MIN($F9857,$F9858,$F9859)=$F9858,MAX($H9857,$H9858,$H9859)=$H9858)</f>
        <v>0</v>
      </c>
      <c r="O9858" t="b">
        <f t="shared" ref="O9858" si="19994">AND(NOT(N9857),N9858,NOT(N9859))</f>
        <v>0</v>
      </c>
    </row>
    <row r="9859" spans="1:15" x14ac:dyDescent="0.25">
      <c r="A9859" t="s">
        <v>19</v>
      </c>
      <c r="B9859" t="s">
        <v>17</v>
      </c>
      <c r="C9859">
        <v>18</v>
      </c>
      <c r="D9859">
        <v>4</v>
      </c>
      <c r="E9859" t="b">
        <v>0</v>
      </c>
      <c r="F9859">
        <v>9.9000000000000005E-2</v>
      </c>
      <c r="G9859">
        <v>256</v>
      </c>
      <c r="H9859">
        <v>256</v>
      </c>
      <c r="I9859">
        <v>1344</v>
      </c>
      <c r="J9859">
        <v>625</v>
      </c>
      <c r="K9859">
        <v>54</v>
      </c>
      <c r="L9859">
        <v>10</v>
      </c>
      <c r="M9859">
        <f t="shared" ref="M9859:M9922" si="19995">G9859-H9859</f>
        <v>0</v>
      </c>
      <c r="N9859" t="b">
        <f t="shared" ref="N9859" si="19996">AND(MIN($F9857,$F9858,$F9859)=$F9859,MAX($H9857,$H9858,$H9859)=$H9859)</f>
        <v>0</v>
      </c>
      <c r="O9859" t="b">
        <f t="shared" ref="O9859" si="19997">AND(NOT(N9857),NOT(N9858),N9859)</f>
        <v>0</v>
      </c>
    </row>
    <row r="9860" spans="1:15" x14ac:dyDescent="0.25">
      <c r="A9860" t="s">
        <v>13</v>
      </c>
      <c r="B9860" t="s">
        <v>17</v>
      </c>
      <c r="C9860">
        <v>18</v>
      </c>
      <c r="D9860">
        <v>5</v>
      </c>
      <c r="E9860" t="b">
        <v>0</v>
      </c>
      <c r="F9860">
        <v>9.5000000000000001E-2</v>
      </c>
      <c r="G9860">
        <v>256</v>
      </c>
      <c r="H9860">
        <v>256</v>
      </c>
      <c r="I9860">
        <v>1346</v>
      </c>
      <c r="J9860">
        <v>626</v>
      </c>
      <c r="K9860">
        <v>54</v>
      </c>
      <c r="L9860">
        <v>11</v>
      </c>
      <c r="M9860">
        <f t="shared" si="19995"/>
        <v>0</v>
      </c>
      <c r="N9860" t="b">
        <f t="shared" ref="N9860" si="19998">AND(MIN($F9860,$F9861,$F9862)=$F9860,MAX($H9860,$H9861,$H9862)=$H9860)</f>
        <v>1</v>
      </c>
      <c r="O9860" t="b">
        <f t="shared" ref="O9860" si="19999">AND(N9860,NOT(N9861),NOT(N9862))</f>
        <v>1</v>
      </c>
    </row>
    <row r="9861" spans="1:15" x14ac:dyDescent="0.25">
      <c r="A9861" t="s">
        <v>15</v>
      </c>
      <c r="B9861" t="s">
        <v>17</v>
      </c>
      <c r="C9861">
        <v>18</v>
      </c>
      <c r="D9861">
        <v>5</v>
      </c>
      <c r="E9861" t="b">
        <v>0</v>
      </c>
      <c r="F9861">
        <v>2.78</v>
      </c>
      <c r="G9861">
        <v>256</v>
      </c>
      <c r="H9861">
        <v>256</v>
      </c>
      <c r="I9861">
        <v>506931</v>
      </c>
      <c r="J9861">
        <v>490868</v>
      </c>
      <c r="K9861">
        <v>245175</v>
      </c>
      <c r="L9861">
        <v>16</v>
      </c>
      <c r="M9861">
        <f t="shared" si="19995"/>
        <v>0</v>
      </c>
      <c r="N9861" t="b">
        <f t="shared" ref="N9861" si="20000">AND(MIN($F9860,$F9861,$F9862)=$F9861,MAX($H9860,$H9861,$H9862)=$H9861)</f>
        <v>0</v>
      </c>
      <c r="O9861" t="b">
        <f t="shared" ref="O9861" si="20001">AND(NOT(N9860),N9861,NOT(N9862))</f>
        <v>0</v>
      </c>
    </row>
    <row r="9862" spans="1:15" x14ac:dyDescent="0.25">
      <c r="A9862" t="s">
        <v>19</v>
      </c>
      <c r="B9862" t="s">
        <v>17</v>
      </c>
      <c r="C9862">
        <v>18</v>
      </c>
      <c r="D9862">
        <v>5</v>
      </c>
      <c r="E9862" t="b">
        <v>0</v>
      </c>
      <c r="F9862">
        <v>0.10199999999999999</v>
      </c>
      <c r="G9862">
        <v>256</v>
      </c>
      <c r="H9862">
        <v>256</v>
      </c>
      <c r="I9862">
        <v>1346</v>
      </c>
      <c r="J9862">
        <v>626</v>
      </c>
      <c r="K9862">
        <v>54</v>
      </c>
      <c r="L9862">
        <v>11</v>
      </c>
      <c r="M9862">
        <f t="shared" si="19995"/>
        <v>0</v>
      </c>
      <c r="N9862" t="b">
        <f t="shared" ref="N9862" si="20002">AND(MIN($F9860,$F9861,$F9862)=$F9862,MAX($H9860,$H9861,$H9862)=$H9862)</f>
        <v>0</v>
      </c>
      <c r="O9862" t="b">
        <f t="shared" ref="O9862" si="20003">AND(NOT(N9860),NOT(N9861),N9862)</f>
        <v>0</v>
      </c>
    </row>
    <row r="9863" spans="1:15" x14ac:dyDescent="0.25">
      <c r="A9863" t="s">
        <v>13</v>
      </c>
      <c r="B9863" t="s">
        <v>17</v>
      </c>
      <c r="C9863">
        <v>18</v>
      </c>
      <c r="D9863">
        <v>6</v>
      </c>
      <c r="E9863" t="b">
        <v>0</v>
      </c>
      <c r="F9863">
        <v>8.5999999999999993E-2</v>
      </c>
      <c r="G9863">
        <v>256</v>
      </c>
      <c r="H9863">
        <v>256</v>
      </c>
      <c r="I9863">
        <v>1346</v>
      </c>
      <c r="J9863">
        <v>621</v>
      </c>
      <c r="K9863">
        <v>51</v>
      </c>
      <c r="L9863">
        <v>12</v>
      </c>
      <c r="M9863">
        <f t="shared" si="19995"/>
        <v>0</v>
      </c>
      <c r="N9863" t="b">
        <f t="shared" ref="N9863" si="20004">AND(MIN($F9863,$F9864,$F9865)=$F9863,MAX($H9863,$H9864,$H9865)=$H9863)</f>
        <v>1</v>
      </c>
      <c r="O9863" t="b">
        <f t="shared" ref="O9863" si="20005">AND(N9863,NOT(N9864),NOT(N9865))</f>
        <v>1</v>
      </c>
    </row>
    <row r="9864" spans="1:15" x14ac:dyDescent="0.25">
      <c r="A9864" t="s">
        <v>15</v>
      </c>
      <c r="B9864" t="s">
        <v>17</v>
      </c>
      <c r="C9864">
        <v>18</v>
      </c>
      <c r="D9864">
        <v>6</v>
      </c>
      <c r="E9864" t="b">
        <v>1</v>
      </c>
      <c r="F9864">
        <v>10.002000000000001</v>
      </c>
      <c r="G9864">
        <v>256</v>
      </c>
      <c r="H9864">
        <v>0</v>
      </c>
      <c r="I9864">
        <v>1900197</v>
      </c>
      <c r="J9864">
        <v>1839517</v>
      </c>
      <c r="K9864">
        <v>919755</v>
      </c>
      <c r="L9864">
        <v>19</v>
      </c>
      <c r="M9864">
        <f t="shared" si="19995"/>
        <v>256</v>
      </c>
      <c r="N9864" t="b">
        <f t="shared" ref="N9864" si="20006">AND(MIN($F9863,$F9864,$F9865)=$F9864,MAX($H9863,$H9864,$H9865)=$H9864)</f>
        <v>0</v>
      </c>
      <c r="O9864" t="b">
        <f t="shared" ref="O9864" si="20007">AND(NOT(N9863),N9864,NOT(N9865))</f>
        <v>0</v>
      </c>
    </row>
    <row r="9865" spans="1:15" x14ac:dyDescent="0.25">
      <c r="A9865" t="s">
        <v>19</v>
      </c>
      <c r="B9865" t="s">
        <v>17</v>
      </c>
      <c r="C9865">
        <v>18</v>
      </c>
      <c r="D9865">
        <v>6</v>
      </c>
      <c r="E9865" t="b">
        <v>0</v>
      </c>
      <c r="F9865">
        <v>0.13500000000000001</v>
      </c>
      <c r="G9865">
        <v>256</v>
      </c>
      <c r="H9865">
        <v>256</v>
      </c>
      <c r="I9865">
        <v>1346</v>
      </c>
      <c r="J9865">
        <v>621</v>
      </c>
      <c r="K9865">
        <v>51</v>
      </c>
      <c r="L9865">
        <v>12</v>
      </c>
      <c r="M9865">
        <f t="shared" si="19995"/>
        <v>0</v>
      </c>
      <c r="N9865" t="b">
        <f t="shared" ref="N9865" si="20008">AND(MIN($F9863,$F9864,$F9865)=$F9865,MAX($H9863,$H9864,$H9865)=$H9865)</f>
        <v>0</v>
      </c>
      <c r="O9865" t="b">
        <f t="shared" ref="O9865" si="20009">AND(NOT(N9863),NOT(N9864),N9865)</f>
        <v>0</v>
      </c>
    </row>
    <row r="9866" spans="1:15" x14ac:dyDescent="0.25">
      <c r="A9866" t="s">
        <v>13</v>
      </c>
      <c r="B9866" t="s">
        <v>17</v>
      </c>
      <c r="C9866">
        <v>18</v>
      </c>
      <c r="D9866">
        <v>7</v>
      </c>
      <c r="E9866" t="b">
        <v>0</v>
      </c>
      <c r="F9866">
        <v>9.7000000000000003E-2</v>
      </c>
      <c r="G9866">
        <v>256</v>
      </c>
      <c r="H9866">
        <v>256</v>
      </c>
      <c r="I9866">
        <v>1349</v>
      </c>
      <c r="J9866">
        <v>622</v>
      </c>
      <c r="K9866">
        <v>51</v>
      </c>
      <c r="L9866">
        <v>13</v>
      </c>
      <c r="M9866">
        <f t="shared" si="19995"/>
        <v>0</v>
      </c>
      <c r="N9866" t="b">
        <f t="shared" ref="N9866" si="20010">AND(MIN($F9866,$F9867,$F9868)=$F9866,MAX($H9866,$H9867,$H9868)=$H9866)</f>
        <v>1</v>
      </c>
      <c r="O9866" t="b">
        <f t="shared" ref="O9866" si="20011">AND(N9866,NOT(N9867),NOT(N9868))</f>
        <v>1</v>
      </c>
    </row>
    <row r="9867" spans="1:15" x14ac:dyDescent="0.25">
      <c r="A9867" t="s">
        <v>15</v>
      </c>
      <c r="B9867" t="s">
        <v>17</v>
      </c>
      <c r="C9867">
        <v>18</v>
      </c>
      <c r="D9867">
        <v>7</v>
      </c>
      <c r="E9867" t="b">
        <v>1</v>
      </c>
      <c r="F9867">
        <v>10.002000000000001</v>
      </c>
      <c r="G9867">
        <v>256</v>
      </c>
      <c r="H9867">
        <v>0</v>
      </c>
      <c r="I9867">
        <v>1876756</v>
      </c>
      <c r="J9867">
        <v>1816835</v>
      </c>
      <c r="K9867">
        <v>908414</v>
      </c>
      <c r="L9867">
        <v>19</v>
      </c>
      <c r="M9867">
        <f t="shared" si="19995"/>
        <v>256</v>
      </c>
      <c r="N9867" t="b">
        <f t="shared" ref="N9867" si="20012">AND(MIN($F9866,$F9867,$F9868)=$F9867,MAX($H9866,$H9867,$H9868)=$H9867)</f>
        <v>0</v>
      </c>
      <c r="O9867" t="b">
        <f t="shared" ref="O9867" si="20013">AND(NOT(N9866),N9867,NOT(N9868))</f>
        <v>0</v>
      </c>
    </row>
    <row r="9868" spans="1:15" x14ac:dyDescent="0.25">
      <c r="A9868" t="s">
        <v>19</v>
      </c>
      <c r="B9868" t="s">
        <v>17</v>
      </c>
      <c r="C9868">
        <v>18</v>
      </c>
      <c r="D9868">
        <v>7</v>
      </c>
      <c r="E9868" t="b">
        <v>0</v>
      </c>
      <c r="F9868">
        <v>0.115</v>
      </c>
      <c r="G9868">
        <v>256</v>
      </c>
      <c r="H9868">
        <v>256</v>
      </c>
      <c r="I9868">
        <v>1349</v>
      </c>
      <c r="J9868">
        <v>622</v>
      </c>
      <c r="K9868">
        <v>51</v>
      </c>
      <c r="L9868">
        <v>13</v>
      </c>
      <c r="M9868">
        <f t="shared" si="19995"/>
        <v>0</v>
      </c>
      <c r="N9868" t="b">
        <f t="shared" ref="N9868" si="20014">AND(MIN($F9866,$F9867,$F9868)=$F9868,MAX($H9866,$H9867,$H9868)=$H9868)</f>
        <v>0</v>
      </c>
      <c r="O9868" t="b">
        <f t="shared" ref="O9868" si="20015">AND(NOT(N9866),NOT(N9867),N9868)</f>
        <v>0</v>
      </c>
    </row>
    <row r="9869" spans="1:15" x14ac:dyDescent="0.25">
      <c r="A9869" t="s">
        <v>13</v>
      </c>
      <c r="B9869" t="s">
        <v>17</v>
      </c>
      <c r="C9869">
        <v>18</v>
      </c>
      <c r="D9869">
        <v>8</v>
      </c>
      <c r="E9869" t="b">
        <v>0</v>
      </c>
      <c r="F9869">
        <v>9.0999999999999998E-2</v>
      </c>
      <c r="G9869">
        <v>256</v>
      </c>
      <c r="H9869">
        <v>256</v>
      </c>
      <c r="I9869">
        <v>1353</v>
      </c>
      <c r="J9869">
        <v>631</v>
      </c>
      <c r="K9869">
        <v>55</v>
      </c>
      <c r="L9869">
        <v>14</v>
      </c>
      <c r="M9869">
        <f t="shared" si="19995"/>
        <v>0</v>
      </c>
      <c r="N9869" t="b">
        <f t="shared" ref="N9869" si="20016">AND(MIN($F9869,$F9870,$F9871)=$F9869,MAX($H9869,$H9870,$H9871)=$H9869)</f>
        <v>1</v>
      </c>
      <c r="O9869" t="b">
        <f t="shared" ref="O9869" si="20017">AND(N9869,NOT(N9870),NOT(N9871))</f>
        <v>1</v>
      </c>
    </row>
    <row r="9870" spans="1:15" x14ac:dyDescent="0.25">
      <c r="A9870" t="s">
        <v>15</v>
      </c>
      <c r="B9870" t="s">
        <v>17</v>
      </c>
      <c r="C9870">
        <v>18</v>
      </c>
      <c r="D9870">
        <v>8</v>
      </c>
      <c r="E9870" t="b">
        <v>1</v>
      </c>
      <c r="F9870">
        <v>10.000999999999999</v>
      </c>
      <c r="G9870">
        <v>256</v>
      </c>
      <c r="H9870">
        <v>0</v>
      </c>
      <c r="I9870">
        <v>1855230</v>
      </c>
      <c r="J9870">
        <v>1795934</v>
      </c>
      <c r="K9870">
        <v>897963</v>
      </c>
      <c r="L9870">
        <v>21</v>
      </c>
      <c r="M9870">
        <f t="shared" si="19995"/>
        <v>256</v>
      </c>
      <c r="N9870" t="b">
        <f t="shared" ref="N9870" si="20018">AND(MIN($F9869,$F9870,$F9871)=$F9870,MAX($H9869,$H9870,$H9871)=$H9870)</f>
        <v>0</v>
      </c>
      <c r="O9870" t="b">
        <f t="shared" ref="O9870" si="20019">AND(NOT(N9869),N9870,NOT(N9871))</f>
        <v>0</v>
      </c>
    </row>
    <row r="9871" spans="1:15" x14ac:dyDescent="0.25">
      <c r="A9871" t="s">
        <v>19</v>
      </c>
      <c r="B9871" t="s">
        <v>17</v>
      </c>
      <c r="C9871">
        <v>18</v>
      </c>
      <c r="D9871">
        <v>8</v>
      </c>
      <c r="E9871" t="b">
        <v>0</v>
      </c>
      <c r="F9871">
        <v>0.1</v>
      </c>
      <c r="G9871">
        <v>256</v>
      </c>
      <c r="H9871">
        <v>256</v>
      </c>
      <c r="I9871">
        <v>1353</v>
      </c>
      <c r="J9871">
        <v>631</v>
      </c>
      <c r="K9871">
        <v>55</v>
      </c>
      <c r="L9871">
        <v>14</v>
      </c>
      <c r="M9871">
        <f t="shared" si="19995"/>
        <v>0</v>
      </c>
      <c r="N9871" t="b">
        <f t="shared" ref="N9871" si="20020">AND(MIN($F9869,$F9870,$F9871)=$F9871,MAX($H9869,$H9870,$H9871)=$H9871)</f>
        <v>0</v>
      </c>
      <c r="O9871" t="b">
        <f t="shared" ref="O9871" si="20021">AND(NOT(N9869),NOT(N9870),N9871)</f>
        <v>0</v>
      </c>
    </row>
    <row r="9872" spans="1:15" x14ac:dyDescent="0.25">
      <c r="A9872" t="s">
        <v>13</v>
      </c>
      <c r="B9872" t="s">
        <v>17</v>
      </c>
      <c r="C9872">
        <v>18</v>
      </c>
      <c r="D9872">
        <v>9</v>
      </c>
      <c r="E9872" t="b">
        <v>0</v>
      </c>
      <c r="F9872">
        <v>1.6E-2</v>
      </c>
      <c r="G9872">
        <v>256</v>
      </c>
      <c r="H9872">
        <v>43</v>
      </c>
      <c r="I9872">
        <v>242</v>
      </c>
      <c r="J9872">
        <v>149</v>
      </c>
      <c r="K9872">
        <v>32</v>
      </c>
      <c r="L9872">
        <v>4</v>
      </c>
      <c r="M9872">
        <f t="shared" si="19995"/>
        <v>213</v>
      </c>
      <c r="N9872" t="b">
        <f t="shared" ref="N9872" si="20022">AND(MIN($F9872,$F9873,$F9874)=$F9872,MAX($H9872,$H9873,$H9874)=$H9872)</f>
        <v>1</v>
      </c>
      <c r="O9872" t="b">
        <f t="shared" ref="O9872" si="20023">AND(N9872,NOT(N9873),NOT(N9874))</f>
        <v>0</v>
      </c>
    </row>
    <row r="9873" spans="1:15" x14ac:dyDescent="0.25">
      <c r="A9873" t="s">
        <v>15</v>
      </c>
      <c r="B9873" t="s">
        <v>17</v>
      </c>
      <c r="C9873">
        <v>18</v>
      </c>
      <c r="D9873">
        <v>9</v>
      </c>
      <c r="E9873" t="b">
        <v>0</v>
      </c>
      <c r="F9873">
        <v>1.6E-2</v>
      </c>
      <c r="G9873">
        <v>256</v>
      </c>
      <c r="H9873">
        <v>43</v>
      </c>
      <c r="I9873">
        <v>322</v>
      </c>
      <c r="J9873">
        <v>319</v>
      </c>
      <c r="K9873">
        <v>117</v>
      </c>
      <c r="L9873">
        <v>9</v>
      </c>
      <c r="M9873">
        <f t="shared" si="19995"/>
        <v>213</v>
      </c>
      <c r="N9873" t="b">
        <f t="shared" ref="N9873" si="20024">AND(MIN($F9872,$F9873,$F9874)=$F9873,MAX($H9872,$H9873,$H9874)=$H9873)</f>
        <v>1</v>
      </c>
      <c r="O9873" t="b">
        <f t="shared" ref="O9873" si="20025">AND(NOT(N9872),N9873,NOT(N9874))</f>
        <v>0</v>
      </c>
    </row>
    <row r="9874" spans="1:15" x14ac:dyDescent="0.25">
      <c r="A9874" t="s">
        <v>19</v>
      </c>
      <c r="B9874" t="s">
        <v>17</v>
      </c>
      <c r="C9874">
        <v>18</v>
      </c>
      <c r="D9874">
        <v>9</v>
      </c>
      <c r="E9874" t="b">
        <v>0</v>
      </c>
      <c r="F9874">
        <v>1.7999999999999999E-2</v>
      </c>
      <c r="G9874">
        <v>256</v>
      </c>
      <c r="H9874">
        <v>43</v>
      </c>
      <c r="I9874">
        <v>242</v>
      </c>
      <c r="J9874">
        <v>149</v>
      </c>
      <c r="K9874">
        <v>32</v>
      </c>
      <c r="L9874">
        <v>4</v>
      </c>
      <c r="M9874">
        <f t="shared" si="19995"/>
        <v>213</v>
      </c>
      <c r="N9874" t="b">
        <f t="shared" ref="N9874" si="20026">AND(MIN($F9872,$F9873,$F9874)=$F9874,MAX($H9872,$H9873,$H9874)=$H9874)</f>
        <v>0</v>
      </c>
      <c r="O9874" t="b">
        <f t="shared" ref="O9874" si="20027">AND(NOT(N9872),NOT(N9873),N9874)</f>
        <v>0</v>
      </c>
    </row>
    <row r="9875" spans="1:15" x14ac:dyDescent="0.25">
      <c r="A9875" t="s">
        <v>13</v>
      </c>
      <c r="B9875" t="s">
        <v>17</v>
      </c>
      <c r="C9875">
        <v>19</v>
      </c>
      <c r="D9875">
        <v>0</v>
      </c>
      <c r="E9875" t="b">
        <v>0</v>
      </c>
      <c r="F9875">
        <v>8.0000000000000002E-3</v>
      </c>
      <c r="G9875">
        <v>256</v>
      </c>
      <c r="H9875">
        <v>24</v>
      </c>
      <c r="I9875">
        <v>124</v>
      </c>
      <c r="J9875">
        <v>63</v>
      </c>
      <c r="K9875">
        <v>8</v>
      </c>
      <c r="L9875">
        <v>3</v>
      </c>
      <c r="M9875">
        <f t="shared" si="19995"/>
        <v>232</v>
      </c>
      <c r="N9875" t="b">
        <f t="shared" ref="N9875" si="20028">AND(MIN($F9875,$F9876,$F9877)=$F9875,MAX($H9875,$H9876,$H9877)=$H9875)</f>
        <v>0</v>
      </c>
      <c r="O9875" t="b">
        <f t="shared" ref="O9875" si="20029">AND(N9875,NOT(N9876),NOT(N9877))</f>
        <v>0</v>
      </c>
    </row>
    <row r="9876" spans="1:15" x14ac:dyDescent="0.25">
      <c r="A9876" t="s">
        <v>15</v>
      </c>
      <c r="B9876" t="s">
        <v>17</v>
      </c>
      <c r="C9876">
        <v>19</v>
      </c>
      <c r="D9876">
        <v>0</v>
      </c>
      <c r="E9876" t="b">
        <v>0</v>
      </c>
      <c r="F9876">
        <v>7.0000000000000001E-3</v>
      </c>
      <c r="G9876">
        <v>256</v>
      </c>
      <c r="H9876">
        <v>24</v>
      </c>
      <c r="I9876">
        <v>91</v>
      </c>
      <c r="J9876">
        <v>87</v>
      </c>
      <c r="K9876">
        <v>20</v>
      </c>
      <c r="L9876">
        <v>5</v>
      </c>
      <c r="M9876">
        <f t="shared" si="19995"/>
        <v>232</v>
      </c>
      <c r="N9876" t="b">
        <f t="shared" ref="N9876" si="20030">AND(MIN($F9875,$F9876,$F9877)=$F9876,MAX($H9875,$H9876,$H9877)=$H9876)</f>
        <v>1</v>
      </c>
      <c r="O9876" t="b">
        <f t="shared" ref="O9876" si="20031">AND(NOT(N9875),N9876,NOT(N9877))</f>
        <v>1</v>
      </c>
    </row>
    <row r="9877" spans="1:15" x14ac:dyDescent="0.25">
      <c r="A9877" t="s">
        <v>19</v>
      </c>
      <c r="B9877" t="s">
        <v>17</v>
      </c>
      <c r="C9877">
        <v>19</v>
      </c>
      <c r="D9877">
        <v>0</v>
      </c>
      <c r="E9877" t="b">
        <v>0</v>
      </c>
      <c r="F9877">
        <v>2.5000000000000001E-2</v>
      </c>
      <c r="G9877">
        <v>256</v>
      </c>
      <c r="H9877">
        <v>24</v>
      </c>
      <c r="I9877">
        <v>124</v>
      </c>
      <c r="J9877">
        <v>63</v>
      </c>
      <c r="K9877">
        <v>8</v>
      </c>
      <c r="L9877">
        <v>3</v>
      </c>
      <c r="M9877">
        <f t="shared" si="19995"/>
        <v>232</v>
      </c>
      <c r="N9877" t="b">
        <f t="shared" ref="N9877" si="20032">AND(MIN($F9875,$F9876,$F9877)=$F9877,MAX($H9875,$H9876,$H9877)=$H9877)</f>
        <v>0</v>
      </c>
      <c r="O9877" t="b">
        <f t="shared" ref="O9877" si="20033">AND(NOT(N9875),NOT(N9876),N9877)</f>
        <v>0</v>
      </c>
    </row>
    <row r="9878" spans="1:15" x14ac:dyDescent="0.25">
      <c r="A9878" t="s">
        <v>13</v>
      </c>
      <c r="B9878" t="s">
        <v>17</v>
      </c>
      <c r="C9878">
        <v>19</v>
      </c>
      <c r="D9878">
        <v>10</v>
      </c>
      <c r="E9878" t="b">
        <v>0</v>
      </c>
      <c r="F9878">
        <v>5.0999999999999997E-2</v>
      </c>
      <c r="G9878">
        <v>256</v>
      </c>
      <c r="H9878">
        <v>189</v>
      </c>
      <c r="I9878">
        <v>1060</v>
      </c>
      <c r="J9878">
        <v>635</v>
      </c>
      <c r="K9878">
        <v>129</v>
      </c>
      <c r="L9878">
        <v>7</v>
      </c>
      <c r="M9878">
        <f t="shared" si="19995"/>
        <v>67</v>
      </c>
      <c r="N9878" t="b">
        <f t="shared" ref="N9878" si="20034">AND(MIN($F9878,$F9879,$F9880)=$F9878,MAX($H9878,$H9879,$H9880)=$H9878)</f>
        <v>1</v>
      </c>
      <c r="O9878" t="b">
        <f t="shared" ref="O9878" si="20035">AND(N9878,NOT(N9879),NOT(N9880))</f>
        <v>1</v>
      </c>
    </row>
    <row r="9879" spans="1:15" x14ac:dyDescent="0.25">
      <c r="A9879" t="s">
        <v>15</v>
      </c>
      <c r="B9879" t="s">
        <v>17</v>
      </c>
      <c r="C9879">
        <v>19</v>
      </c>
      <c r="D9879">
        <v>10</v>
      </c>
      <c r="E9879" t="b">
        <v>0</v>
      </c>
      <c r="F9879">
        <v>7.2999999999999995E-2</v>
      </c>
      <c r="G9879">
        <v>256</v>
      </c>
      <c r="H9879">
        <v>189</v>
      </c>
      <c r="I9879">
        <v>4359</v>
      </c>
      <c r="J9879">
        <v>4331</v>
      </c>
      <c r="K9879">
        <v>1977</v>
      </c>
      <c r="L9879">
        <v>10</v>
      </c>
      <c r="M9879">
        <f t="shared" si="19995"/>
        <v>67</v>
      </c>
      <c r="N9879" t="b">
        <f t="shared" ref="N9879" si="20036">AND(MIN($F9878,$F9879,$F9880)=$F9879,MAX($H9878,$H9879,$H9880)=$H9879)</f>
        <v>0</v>
      </c>
      <c r="O9879" t="b">
        <f t="shared" ref="O9879" si="20037">AND(NOT(N9878),N9879,NOT(N9880))</f>
        <v>0</v>
      </c>
    </row>
    <row r="9880" spans="1:15" x14ac:dyDescent="0.25">
      <c r="A9880" t="s">
        <v>19</v>
      </c>
      <c r="B9880" t="s">
        <v>17</v>
      </c>
      <c r="C9880">
        <v>19</v>
      </c>
      <c r="D9880">
        <v>10</v>
      </c>
      <c r="E9880" t="b">
        <v>0</v>
      </c>
      <c r="F9880">
        <v>8.4000000000000005E-2</v>
      </c>
      <c r="G9880">
        <v>256</v>
      </c>
      <c r="H9880">
        <v>189</v>
      </c>
      <c r="I9880">
        <v>1060</v>
      </c>
      <c r="J9880">
        <v>635</v>
      </c>
      <c r="K9880">
        <v>129</v>
      </c>
      <c r="L9880">
        <v>7</v>
      </c>
      <c r="M9880">
        <f t="shared" si="19995"/>
        <v>67</v>
      </c>
      <c r="N9880" t="b">
        <f t="shared" ref="N9880" si="20038">AND(MIN($F9878,$F9879,$F9880)=$F9880,MAX($H9878,$H9879,$H9880)=$H9880)</f>
        <v>0</v>
      </c>
      <c r="O9880" t="b">
        <f t="shared" ref="O9880" si="20039">AND(NOT(N9878),NOT(N9879),N9880)</f>
        <v>0</v>
      </c>
    </row>
    <row r="9881" spans="1:15" x14ac:dyDescent="0.25">
      <c r="A9881" t="s">
        <v>13</v>
      </c>
      <c r="B9881" t="s">
        <v>17</v>
      </c>
      <c r="C9881">
        <v>19</v>
      </c>
      <c r="D9881">
        <v>11</v>
      </c>
      <c r="E9881" t="b">
        <v>0</v>
      </c>
      <c r="F9881">
        <v>0.09</v>
      </c>
      <c r="G9881">
        <v>256</v>
      </c>
      <c r="H9881">
        <v>256</v>
      </c>
      <c r="I9881">
        <v>1444</v>
      </c>
      <c r="J9881">
        <v>866</v>
      </c>
      <c r="K9881">
        <v>176</v>
      </c>
      <c r="L9881">
        <v>10</v>
      </c>
      <c r="M9881">
        <f t="shared" si="19995"/>
        <v>0</v>
      </c>
      <c r="N9881" t="b">
        <f t="shared" ref="N9881" si="20040">AND(MIN($F9881,$F9882,$F9883)=$F9881,MAX($H9881,$H9882,$H9883)=$H9881)</f>
        <v>0</v>
      </c>
      <c r="O9881" t="b">
        <f t="shared" ref="O9881" si="20041">AND(N9881,NOT(N9882),NOT(N9883))</f>
        <v>0</v>
      </c>
    </row>
    <row r="9882" spans="1:15" x14ac:dyDescent="0.25">
      <c r="A9882" t="s">
        <v>15</v>
      </c>
      <c r="B9882" t="s">
        <v>17</v>
      </c>
      <c r="C9882">
        <v>19</v>
      </c>
      <c r="D9882">
        <v>11</v>
      </c>
      <c r="E9882" t="b">
        <v>0</v>
      </c>
      <c r="F9882">
        <v>0.192</v>
      </c>
      <c r="G9882">
        <v>256</v>
      </c>
      <c r="H9882">
        <v>256</v>
      </c>
      <c r="I9882">
        <v>22214</v>
      </c>
      <c r="J9882">
        <v>22121</v>
      </c>
      <c r="K9882">
        <v>10803</v>
      </c>
      <c r="L9882">
        <v>13</v>
      </c>
      <c r="M9882">
        <f t="shared" si="19995"/>
        <v>0</v>
      </c>
      <c r="N9882" t="b">
        <f t="shared" ref="N9882" si="20042">AND(MIN($F9881,$F9882,$F9883)=$F9882,MAX($H9881,$H9882,$H9883)=$H9882)</f>
        <v>0</v>
      </c>
      <c r="O9882" t="b">
        <f t="shared" ref="O9882" si="20043">AND(NOT(N9881),N9882,NOT(N9883))</f>
        <v>0</v>
      </c>
    </row>
    <row r="9883" spans="1:15" x14ac:dyDescent="0.25">
      <c r="A9883" t="s">
        <v>19</v>
      </c>
      <c r="B9883" t="s">
        <v>17</v>
      </c>
      <c r="C9883">
        <v>19</v>
      </c>
      <c r="D9883">
        <v>11</v>
      </c>
      <c r="E9883" t="b">
        <v>0</v>
      </c>
      <c r="F9883">
        <v>7.6999999999999999E-2</v>
      </c>
      <c r="G9883">
        <v>256</v>
      </c>
      <c r="H9883">
        <v>256</v>
      </c>
      <c r="I9883">
        <v>1444</v>
      </c>
      <c r="J9883">
        <v>866</v>
      </c>
      <c r="K9883">
        <v>176</v>
      </c>
      <c r="L9883">
        <v>10</v>
      </c>
      <c r="M9883">
        <f t="shared" si="19995"/>
        <v>0</v>
      </c>
      <c r="N9883" t="b">
        <f t="shared" ref="N9883" si="20044">AND(MIN($F9881,$F9882,$F9883)=$F9883,MAX($H9881,$H9882,$H9883)=$H9883)</f>
        <v>1</v>
      </c>
      <c r="O9883" t="b">
        <f t="shared" ref="O9883" si="20045">AND(NOT(N9881),NOT(N9882),N9883)</f>
        <v>1</v>
      </c>
    </row>
    <row r="9884" spans="1:15" x14ac:dyDescent="0.25">
      <c r="A9884" t="s">
        <v>13</v>
      </c>
      <c r="B9884" t="s">
        <v>17</v>
      </c>
      <c r="C9884">
        <v>19</v>
      </c>
      <c r="D9884">
        <v>12</v>
      </c>
      <c r="E9884" t="b">
        <v>0</v>
      </c>
      <c r="F9884">
        <v>7.5999999999999998E-2</v>
      </c>
      <c r="G9884">
        <v>256</v>
      </c>
      <c r="H9884">
        <v>256</v>
      </c>
      <c r="I9884">
        <v>1448</v>
      </c>
      <c r="J9884">
        <v>867</v>
      </c>
      <c r="K9884">
        <v>176</v>
      </c>
      <c r="L9884">
        <v>11</v>
      </c>
      <c r="M9884">
        <f t="shared" si="19995"/>
        <v>0</v>
      </c>
      <c r="N9884" t="b">
        <f t="shared" ref="N9884" si="20046">AND(MIN($F9884,$F9885,$F9886)=$F9884,MAX($H9884,$H9885,$H9886)=$H9884)</f>
        <v>1</v>
      </c>
      <c r="O9884" t="b">
        <f t="shared" ref="O9884" si="20047">AND(N9884,NOT(N9885),NOT(N9886))</f>
        <v>1</v>
      </c>
    </row>
    <row r="9885" spans="1:15" x14ac:dyDescent="0.25">
      <c r="A9885" t="s">
        <v>15</v>
      </c>
      <c r="B9885" t="s">
        <v>17</v>
      </c>
      <c r="C9885">
        <v>19</v>
      </c>
      <c r="D9885">
        <v>12</v>
      </c>
      <c r="E9885" t="b">
        <v>0</v>
      </c>
      <c r="F9885">
        <v>0.79700000000000004</v>
      </c>
      <c r="G9885">
        <v>256</v>
      </c>
      <c r="H9885">
        <v>256</v>
      </c>
      <c r="I9885">
        <v>128230</v>
      </c>
      <c r="J9885">
        <v>127798</v>
      </c>
      <c r="K9885">
        <v>63641</v>
      </c>
      <c r="L9885">
        <v>16</v>
      </c>
      <c r="M9885">
        <f t="shared" si="19995"/>
        <v>0</v>
      </c>
      <c r="N9885" t="b">
        <f t="shared" ref="N9885" si="20048">AND(MIN($F9884,$F9885,$F9886)=$F9885,MAX($H9884,$H9885,$H9886)=$H9885)</f>
        <v>0</v>
      </c>
      <c r="O9885" t="b">
        <f t="shared" ref="O9885" si="20049">AND(NOT(N9884),N9885,NOT(N9886))</f>
        <v>0</v>
      </c>
    </row>
    <row r="9886" spans="1:15" x14ac:dyDescent="0.25">
      <c r="A9886" t="s">
        <v>19</v>
      </c>
      <c r="B9886" t="s">
        <v>17</v>
      </c>
      <c r="C9886">
        <v>19</v>
      </c>
      <c r="D9886">
        <v>12</v>
      </c>
      <c r="E9886" t="b">
        <v>0</v>
      </c>
      <c r="F9886">
        <v>0.1</v>
      </c>
      <c r="G9886">
        <v>256</v>
      </c>
      <c r="H9886">
        <v>256</v>
      </c>
      <c r="I9886">
        <v>1448</v>
      </c>
      <c r="J9886">
        <v>867</v>
      </c>
      <c r="K9886">
        <v>176</v>
      </c>
      <c r="L9886">
        <v>11</v>
      </c>
      <c r="M9886">
        <f t="shared" si="19995"/>
        <v>0</v>
      </c>
      <c r="N9886" t="b">
        <f t="shared" ref="N9886" si="20050">AND(MIN($F9884,$F9885,$F9886)=$F9886,MAX($H9884,$H9885,$H9886)=$H9886)</f>
        <v>0</v>
      </c>
      <c r="O9886" t="b">
        <f t="shared" ref="O9886" si="20051">AND(NOT(N9884),NOT(N9885),N9886)</f>
        <v>0</v>
      </c>
    </row>
    <row r="9887" spans="1:15" x14ac:dyDescent="0.25">
      <c r="A9887" t="s">
        <v>13</v>
      </c>
      <c r="B9887" t="s">
        <v>17</v>
      </c>
      <c r="C9887">
        <v>19</v>
      </c>
      <c r="D9887">
        <v>13</v>
      </c>
      <c r="E9887" t="b">
        <v>0</v>
      </c>
      <c r="F9887">
        <v>7.4999999999999997E-2</v>
      </c>
      <c r="G9887">
        <v>256</v>
      </c>
      <c r="H9887">
        <v>256</v>
      </c>
      <c r="I9887">
        <v>1446</v>
      </c>
      <c r="J9887">
        <v>860</v>
      </c>
      <c r="K9887">
        <v>172</v>
      </c>
      <c r="L9887">
        <v>11</v>
      </c>
      <c r="M9887">
        <f t="shared" si="19995"/>
        <v>0</v>
      </c>
      <c r="N9887" t="b">
        <f t="shared" ref="N9887" si="20052">AND(MIN($F9887,$F9888,$F9889)=$F9887,MAX($H9887,$H9888,$H9889)=$H9887)</f>
        <v>1</v>
      </c>
      <c r="O9887" t="b">
        <f t="shared" ref="O9887" si="20053">AND(N9887,NOT(N9888),NOT(N9889))</f>
        <v>1</v>
      </c>
    </row>
    <row r="9888" spans="1:15" x14ac:dyDescent="0.25">
      <c r="A9888" t="s">
        <v>15</v>
      </c>
      <c r="B9888" t="s">
        <v>17</v>
      </c>
      <c r="C9888">
        <v>19</v>
      </c>
      <c r="D9888">
        <v>13</v>
      </c>
      <c r="E9888" t="b">
        <v>0</v>
      </c>
      <c r="F9888">
        <v>8.2319999999999993</v>
      </c>
      <c r="G9888">
        <v>256</v>
      </c>
      <c r="H9888">
        <v>256</v>
      </c>
      <c r="I9888">
        <v>1504486</v>
      </c>
      <c r="J9888">
        <v>1499659</v>
      </c>
      <c r="K9888">
        <v>749571</v>
      </c>
      <c r="L9888">
        <v>17</v>
      </c>
      <c r="M9888">
        <f t="shared" si="19995"/>
        <v>0</v>
      </c>
      <c r="N9888" t="b">
        <f t="shared" ref="N9888" si="20054">AND(MIN($F9887,$F9888,$F9889)=$F9888,MAX($H9887,$H9888,$H9889)=$H9888)</f>
        <v>0</v>
      </c>
      <c r="O9888" t="b">
        <f t="shared" ref="O9888" si="20055">AND(NOT(N9887),N9888,NOT(N9889))</f>
        <v>0</v>
      </c>
    </row>
    <row r="9889" spans="1:15" x14ac:dyDescent="0.25">
      <c r="A9889" t="s">
        <v>19</v>
      </c>
      <c r="B9889" t="s">
        <v>17</v>
      </c>
      <c r="C9889">
        <v>19</v>
      </c>
      <c r="D9889">
        <v>13</v>
      </c>
      <c r="E9889" t="b">
        <v>0</v>
      </c>
      <c r="F9889">
        <v>0.104</v>
      </c>
      <c r="G9889">
        <v>256</v>
      </c>
      <c r="H9889">
        <v>256</v>
      </c>
      <c r="I9889">
        <v>1446</v>
      </c>
      <c r="J9889">
        <v>860</v>
      </c>
      <c r="K9889">
        <v>172</v>
      </c>
      <c r="L9889">
        <v>11</v>
      </c>
      <c r="M9889">
        <f t="shared" si="19995"/>
        <v>0</v>
      </c>
      <c r="N9889" t="b">
        <f t="shared" ref="N9889" si="20056">AND(MIN($F9887,$F9888,$F9889)=$F9889,MAX($H9887,$H9888,$H9889)=$H9889)</f>
        <v>0</v>
      </c>
      <c r="O9889" t="b">
        <f t="shared" ref="O9889" si="20057">AND(NOT(N9887),NOT(N9888),N9889)</f>
        <v>0</v>
      </c>
    </row>
    <row r="9890" spans="1:15" x14ac:dyDescent="0.25">
      <c r="A9890" t="s">
        <v>13</v>
      </c>
      <c r="B9890" t="s">
        <v>17</v>
      </c>
      <c r="C9890">
        <v>19</v>
      </c>
      <c r="D9890">
        <v>14</v>
      </c>
      <c r="E9890" t="b">
        <v>0</v>
      </c>
      <c r="F9890">
        <v>8.8999999999999996E-2</v>
      </c>
      <c r="G9890">
        <v>256</v>
      </c>
      <c r="H9890">
        <v>256</v>
      </c>
      <c r="I9890">
        <v>1448</v>
      </c>
      <c r="J9890">
        <v>861</v>
      </c>
      <c r="K9890">
        <v>172</v>
      </c>
      <c r="L9890">
        <v>12</v>
      </c>
      <c r="M9890">
        <f t="shared" si="19995"/>
        <v>0</v>
      </c>
      <c r="N9890" t="b">
        <f t="shared" ref="N9890" si="20058">AND(MIN($F9890,$F9891,$F9892)=$F9890,MAX($H9890,$H9891,$H9892)=$H9890)</f>
        <v>1</v>
      </c>
      <c r="O9890" t="b">
        <f t="shared" ref="O9890" si="20059">AND(N9890,NOT(N9891),NOT(N9892))</f>
        <v>1</v>
      </c>
    </row>
    <row r="9891" spans="1:15" x14ac:dyDescent="0.25">
      <c r="A9891" t="s">
        <v>15</v>
      </c>
      <c r="B9891" t="s">
        <v>17</v>
      </c>
      <c r="C9891">
        <v>19</v>
      </c>
      <c r="D9891">
        <v>14</v>
      </c>
      <c r="E9891" t="b">
        <v>1</v>
      </c>
      <c r="F9891">
        <v>10.000999999999999</v>
      </c>
      <c r="G9891">
        <v>256</v>
      </c>
      <c r="H9891">
        <v>0</v>
      </c>
      <c r="I9891">
        <v>1824215</v>
      </c>
      <c r="J9891">
        <v>1818388</v>
      </c>
      <c r="K9891">
        <v>909192</v>
      </c>
      <c r="L9891">
        <v>21</v>
      </c>
      <c r="M9891">
        <f t="shared" si="19995"/>
        <v>256</v>
      </c>
      <c r="N9891" t="b">
        <f t="shared" ref="N9891" si="20060">AND(MIN($F9890,$F9891,$F9892)=$F9891,MAX($H9890,$H9891,$H9892)=$H9891)</f>
        <v>0</v>
      </c>
      <c r="O9891" t="b">
        <f t="shared" ref="O9891" si="20061">AND(NOT(N9890),N9891,NOT(N9892))</f>
        <v>0</v>
      </c>
    </row>
    <row r="9892" spans="1:15" x14ac:dyDescent="0.25">
      <c r="A9892" t="s">
        <v>19</v>
      </c>
      <c r="B9892" t="s">
        <v>17</v>
      </c>
      <c r="C9892">
        <v>19</v>
      </c>
      <c r="D9892">
        <v>14</v>
      </c>
      <c r="E9892" t="b">
        <v>0</v>
      </c>
      <c r="F9892">
        <v>0.12</v>
      </c>
      <c r="G9892">
        <v>256</v>
      </c>
      <c r="H9892">
        <v>256</v>
      </c>
      <c r="I9892">
        <v>1448</v>
      </c>
      <c r="J9892">
        <v>861</v>
      </c>
      <c r="K9892">
        <v>172</v>
      </c>
      <c r="L9892">
        <v>12</v>
      </c>
      <c r="M9892">
        <f t="shared" si="19995"/>
        <v>0</v>
      </c>
      <c r="N9892" t="b">
        <f t="shared" ref="N9892" si="20062">AND(MIN($F9890,$F9891,$F9892)=$F9892,MAX($H9890,$H9891,$H9892)=$H9892)</f>
        <v>0</v>
      </c>
      <c r="O9892" t="b">
        <f t="shared" ref="O9892" si="20063">AND(NOT(N9890),NOT(N9891),N9892)</f>
        <v>0</v>
      </c>
    </row>
    <row r="9893" spans="1:15" x14ac:dyDescent="0.25">
      <c r="A9893" t="s">
        <v>13</v>
      </c>
      <c r="B9893" t="s">
        <v>17</v>
      </c>
      <c r="C9893">
        <v>19</v>
      </c>
      <c r="D9893">
        <v>15</v>
      </c>
      <c r="E9893" t="b">
        <v>0</v>
      </c>
      <c r="F9893">
        <v>8.1000000000000003E-2</v>
      </c>
      <c r="G9893">
        <v>256</v>
      </c>
      <c r="H9893">
        <v>256</v>
      </c>
      <c r="I9893">
        <v>1449</v>
      </c>
      <c r="J9893">
        <v>866</v>
      </c>
      <c r="K9893">
        <v>174</v>
      </c>
      <c r="L9893">
        <v>12</v>
      </c>
      <c r="M9893">
        <f t="shared" si="19995"/>
        <v>0</v>
      </c>
      <c r="N9893" t="b">
        <f t="shared" ref="N9893" si="20064">AND(MIN($F9893,$F9894,$F9895)=$F9893,MAX($H9893,$H9894,$H9895)=$H9893)</f>
        <v>1</v>
      </c>
      <c r="O9893" t="b">
        <f t="shared" ref="O9893" si="20065">AND(N9893,NOT(N9894),NOT(N9895))</f>
        <v>1</v>
      </c>
    </row>
    <row r="9894" spans="1:15" x14ac:dyDescent="0.25">
      <c r="A9894" t="s">
        <v>15</v>
      </c>
      <c r="B9894" t="s">
        <v>17</v>
      </c>
      <c r="C9894">
        <v>19</v>
      </c>
      <c r="D9894">
        <v>15</v>
      </c>
      <c r="E9894" t="b">
        <v>1</v>
      </c>
      <c r="F9894">
        <v>10.000999999999999</v>
      </c>
      <c r="G9894">
        <v>256</v>
      </c>
      <c r="H9894">
        <v>0</v>
      </c>
      <c r="I9894">
        <v>1802289</v>
      </c>
      <c r="J9894">
        <v>1796532</v>
      </c>
      <c r="K9894">
        <v>898262</v>
      </c>
      <c r="L9894">
        <v>22</v>
      </c>
      <c r="M9894">
        <f t="shared" si="19995"/>
        <v>256</v>
      </c>
      <c r="N9894" t="b">
        <f t="shared" ref="N9894" si="20066">AND(MIN($F9893,$F9894,$F9895)=$F9894,MAX($H9893,$H9894,$H9895)=$H9894)</f>
        <v>0</v>
      </c>
      <c r="O9894" t="b">
        <f t="shared" ref="O9894" si="20067">AND(NOT(N9893),N9894,NOT(N9895))</f>
        <v>0</v>
      </c>
    </row>
    <row r="9895" spans="1:15" x14ac:dyDescent="0.25">
      <c r="A9895" t="s">
        <v>19</v>
      </c>
      <c r="B9895" t="s">
        <v>17</v>
      </c>
      <c r="C9895">
        <v>19</v>
      </c>
      <c r="D9895">
        <v>15</v>
      </c>
      <c r="E9895" t="b">
        <v>0</v>
      </c>
      <c r="F9895">
        <v>0.115</v>
      </c>
      <c r="G9895">
        <v>256</v>
      </c>
      <c r="H9895">
        <v>256</v>
      </c>
      <c r="I9895">
        <v>1449</v>
      </c>
      <c r="J9895">
        <v>866</v>
      </c>
      <c r="K9895">
        <v>174</v>
      </c>
      <c r="L9895">
        <v>12</v>
      </c>
      <c r="M9895">
        <f t="shared" si="19995"/>
        <v>0</v>
      </c>
      <c r="N9895" t="b">
        <f t="shared" ref="N9895" si="20068">AND(MIN($F9893,$F9894,$F9895)=$F9895,MAX($H9893,$H9894,$H9895)=$H9895)</f>
        <v>0</v>
      </c>
      <c r="O9895" t="b">
        <f t="shared" ref="O9895" si="20069">AND(NOT(N9893),NOT(N9894),N9895)</f>
        <v>0</v>
      </c>
    </row>
    <row r="9896" spans="1:15" x14ac:dyDescent="0.25">
      <c r="A9896" t="s">
        <v>13</v>
      </c>
      <c r="B9896" t="s">
        <v>17</v>
      </c>
      <c r="C9896">
        <v>19</v>
      </c>
      <c r="D9896">
        <v>16</v>
      </c>
      <c r="E9896" t="b">
        <v>0</v>
      </c>
      <c r="F9896">
        <v>8.2000000000000003E-2</v>
      </c>
      <c r="G9896">
        <v>256</v>
      </c>
      <c r="H9896">
        <v>256</v>
      </c>
      <c r="I9896">
        <v>1453</v>
      </c>
      <c r="J9896">
        <v>867</v>
      </c>
      <c r="K9896">
        <v>174</v>
      </c>
      <c r="L9896">
        <v>15</v>
      </c>
      <c r="M9896">
        <f t="shared" si="19995"/>
        <v>0</v>
      </c>
      <c r="N9896" t="b">
        <f t="shared" ref="N9896" si="20070">AND(MIN($F9896,$F9897,$F9898)=$F9896,MAX($H9896,$H9897,$H9898)=$H9896)</f>
        <v>1</v>
      </c>
      <c r="O9896" t="b">
        <f t="shared" ref="O9896" si="20071">AND(N9896,NOT(N9897),NOT(N9898))</f>
        <v>1</v>
      </c>
    </row>
    <row r="9897" spans="1:15" x14ac:dyDescent="0.25">
      <c r="A9897" t="s">
        <v>15</v>
      </c>
      <c r="B9897" t="s">
        <v>17</v>
      </c>
      <c r="C9897">
        <v>19</v>
      </c>
      <c r="D9897">
        <v>16</v>
      </c>
      <c r="E9897" t="b">
        <v>1</v>
      </c>
      <c r="F9897">
        <v>10.000999999999999</v>
      </c>
      <c r="G9897">
        <v>256</v>
      </c>
      <c r="H9897">
        <v>0</v>
      </c>
      <c r="I9897">
        <v>1770460</v>
      </c>
      <c r="J9897">
        <v>1764803</v>
      </c>
      <c r="K9897">
        <v>882397</v>
      </c>
      <c r="L9897">
        <v>24</v>
      </c>
      <c r="M9897">
        <f t="shared" si="19995"/>
        <v>256</v>
      </c>
      <c r="N9897" t="b">
        <f t="shared" ref="N9897" si="20072">AND(MIN($F9896,$F9897,$F9898)=$F9897,MAX($H9896,$H9897,$H9898)=$H9897)</f>
        <v>0</v>
      </c>
      <c r="O9897" t="b">
        <f t="shared" ref="O9897" si="20073">AND(NOT(N9896),N9897,NOT(N9898))</f>
        <v>0</v>
      </c>
    </row>
    <row r="9898" spans="1:15" x14ac:dyDescent="0.25">
      <c r="A9898" t="s">
        <v>19</v>
      </c>
      <c r="B9898" t="s">
        <v>17</v>
      </c>
      <c r="C9898">
        <v>19</v>
      </c>
      <c r="D9898">
        <v>16</v>
      </c>
      <c r="E9898" t="b">
        <v>0</v>
      </c>
      <c r="F9898">
        <v>0.1</v>
      </c>
      <c r="G9898">
        <v>256</v>
      </c>
      <c r="H9898">
        <v>256</v>
      </c>
      <c r="I9898">
        <v>1453</v>
      </c>
      <c r="J9898">
        <v>867</v>
      </c>
      <c r="K9898">
        <v>174</v>
      </c>
      <c r="L9898">
        <v>15</v>
      </c>
      <c r="M9898">
        <f t="shared" si="19995"/>
        <v>0</v>
      </c>
      <c r="N9898" t="b">
        <f t="shared" ref="N9898" si="20074">AND(MIN($F9896,$F9897,$F9898)=$F9898,MAX($H9896,$H9897,$H9898)=$H9898)</f>
        <v>0</v>
      </c>
      <c r="O9898" t="b">
        <f t="shared" ref="O9898" si="20075">AND(NOT(N9896),NOT(N9897),N9898)</f>
        <v>0</v>
      </c>
    </row>
    <row r="9899" spans="1:15" x14ac:dyDescent="0.25">
      <c r="A9899" t="s">
        <v>13</v>
      </c>
      <c r="B9899" t="s">
        <v>17</v>
      </c>
      <c r="C9899">
        <v>19</v>
      </c>
      <c r="D9899">
        <v>17</v>
      </c>
      <c r="E9899" t="b">
        <v>0</v>
      </c>
      <c r="F9899">
        <v>9.5000000000000001E-2</v>
      </c>
      <c r="G9899">
        <v>256</v>
      </c>
      <c r="H9899">
        <v>256</v>
      </c>
      <c r="I9899">
        <v>1457</v>
      </c>
      <c r="J9899">
        <v>868</v>
      </c>
      <c r="K9899">
        <v>174</v>
      </c>
      <c r="L9899">
        <v>15</v>
      </c>
      <c r="M9899">
        <f t="shared" si="19995"/>
        <v>0</v>
      </c>
      <c r="N9899" t="b">
        <f t="shared" ref="N9899" si="20076">AND(MIN($F9899,$F9900,$F9901)=$F9899,MAX($H9899,$H9900,$H9901)=$H9899)</f>
        <v>1</v>
      </c>
      <c r="O9899" t="b">
        <f t="shared" ref="O9899" si="20077">AND(N9899,NOT(N9900),NOT(N9901))</f>
        <v>1</v>
      </c>
    </row>
    <row r="9900" spans="1:15" x14ac:dyDescent="0.25">
      <c r="A9900" t="s">
        <v>15</v>
      </c>
      <c r="B9900" t="s">
        <v>17</v>
      </c>
      <c r="C9900">
        <v>19</v>
      </c>
      <c r="D9900">
        <v>17</v>
      </c>
      <c r="E9900" t="b">
        <v>1</v>
      </c>
      <c r="F9900">
        <v>10.000999999999999</v>
      </c>
      <c r="G9900">
        <v>256</v>
      </c>
      <c r="H9900">
        <v>0</v>
      </c>
      <c r="I9900">
        <v>1751239</v>
      </c>
      <c r="J9900">
        <v>1745646</v>
      </c>
      <c r="K9900">
        <v>872818</v>
      </c>
      <c r="L9900">
        <v>21</v>
      </c>
      <c r="M9900">
        <f t="shared" si="19995"/>
        <v>256</v>
      </c>
      <c r="N9900" t="b">
        <f t="shared" ref="N9900" si="20078">AND(MIN($F9899,$F9900,$F9901)=$F9900,MAX($H9899,$H9900,$H9901)=$H9900)</f>
        <v>0</v>
      </c>
      <c r="O9900" t="b">
        <f t="shared" ref="O9900" si="20079">AND(NOT(N9899),N9900,NOT(N9901))</f>
        <v>0</v>
      </c>
    </row>
    <row r="9901" spans="1:15" x14ac:dyDescent="0.25">
      <c r="A9901" t="s">
        <v>19</v>
      </c>
      <c r="B9901" t="s">
        <v>17</v>
      </c>
      <c r="C9901">
        <v>19</v>
      </c>
      <c r="D9901">
        <v>17</v>
      </c>
      <c r="E9901" t="b">
        <v>0</v>
      </c>
      <c r="F9901">
        <v>0.11600000000000001</v>
      </c>
      <c r="G9901">
        <v>256</v>
      </c>
      <c r="H9901">
        <v>256</v>
      </c>
      <c r="I9901">
        <v>1457</v>
      </c>
      <c r="J9901">
        <v>868</v>
      </c>
      <c r="K9901">
        <v>174</v>
      </c>
      <c r="L9901">
        <v>15</v>
      </c>
      <c r="M9901">
        <f t="shared" si="19995"/>
        <v>0</v>
      </c>
      <c r="N9901" t="b">
        <f t="shared" ref="N9901" si="20080">AND(MIN($F9899,$F9900,$F9901)=$F9901,MAX($H9899,$H9900,$H9901)=$H9901)</f>
        <v>0</v>
      </c>
      <c r="O9901" t="b">
        <f t="shared" ref="O9901" si="20081">AND(NOT(N9899),NOT(N9900),N9901)</f>
        <v>0</v>
      </c>
    </row>
    <row r="9902" spans="1:15" x14ac:dyDescent="0.25">
      <c r="A9902" t="s">
        <v>13</v>
      </c>
      <c r="B9902" t="s">
        <v>17</v>
      </c>
      <c r="C9902">
        <v>19</v>
      </c>
      <c r="D9902">
        <v>18</v>
      </c>
      <c r="E9902" t="b">
        <v>0</v>
      </c>
      <c r="F9902">
        <v>0.01</v>
      </c>
      <c r="G9902">
        <v>256</v>
      </c>
      <c r="H9902">
        <v>34</v>
      </c>
      <c r="I9902">
        <v>200</v>
      </c>
      <c r="J9902">
        <v>131</v>
      </c>
      <c r="K9902">
        <v>32</v>
      </c>
      <c r="L9902">
        <v>5</v>
      </c>
      <c r="M9902">
        <f t="shared" si="19995"/>
        <v>222</v>
      </c>
      <c r="N9902" t="b">
        <f t="shared" ref="N9902" si="20082">AND(MIN($F9902,$F9903,$F9904)=$F9902,MAX($H9902,$H9903,$H9904)=$H9902)</f>
        <v>1</v>
      </c>
      <c r="O9902" t="b">
        <f t="shared" ref="O9902" si="20083">AND(N9902,NOT(N9903),NOT(N9904))</f>
        <v>0</v>
      </c>
    </row>
    <row r="9903" spans="1:15" x14ac:dyDescent="0.25">
      <c r="A9903" t="s">
        <v>15</v>
      </c>
      <c r="B9903" t="s">
        <v>17</v>
      </c>
      <c r="C9903">
        <v>19</v>
      </c>
      <c r="D9903">
        <v>18</v>
      </c>
      <c r="E9903" t="b">
        <v>0</v>
      </c>
      <c r="F9903">
        <v>0.01</v>
      </c>
      <c r="G9903">
        <v>256</v>
      </c>
      <c r="H9903">
        <v>34</v>
      </c>
      <c r="I9903">
        <v>400</v>
      </c>
      <c r="J9903">
        <v>397</v>
      </c>
      <c r="K9903">
        <v>165</v>
      </c>
      <c r="L9903">
        <v>9</v>
      </c>
      <c r="M9903">
        <f t="shared" si="19995"/>
        <v>222</v>
      </c>
      <c r="N9903" t="b">
        <f t="shared" ref="N9903" si="20084">AND(MIN($F9902,$F9903,$F9904)=$F9903,MAX($H9902,$H9903,$H9904)=$H9903)</f>
        <v>1</v>
      </c>
      <c r="O9903" t="b">
        <f t="shared" ref="O9903" si="20085">AND(NOT(N9902),N9903,NOT(N9904))</f>
        <v>0</v>
      </c>
    </row>
    <row r="9904" spans="1:15" x14ac:dyDescent="0.25">
      <c r="A9904" t="s">
        <v>19</v>
      </c>
      <c r="B9904" t="s">
        <v>17</v>
      </c>
      <c r="C9904">
        <v>19</v>
      </c>
      <c r="D9904">
        <v>18</v>
      </c>
      <c r="E9904" t="b">
        <v>0</v>
      </c>
      <c r="F9904">
        <v>1.2E-2</v>
      </c>
      <c r="G9904">
        <v>256</v>
      </c>
      <c r="H9904">
        <v>34</v>
      </c>
      <c r="I9904">
        <v>200</v>
      </c>
      <c r="J9904">
        <v>131</v>
      </c>
      <c r="K9904">
        <v>32</v>
      </c>
      <c r="L9904">
        <v>5</v>
      </c>
      <c r="M9904">
        <f t="shared" si="19995"/>
        <v>222</v>
      </c>
      <c r="N9904" t="b">
        <f t="shared" ref="N9904" si="20086">AND(MIN($F9902,$F9903,$F9904)=$F9904,MAX($H9902,$H9903,$H9904)=$H9904)</f>
        <v>0</v>
      </c>
      <c r="O9904" t="b">
        <f t="shared" ref="O9904" si="20087">AND(NOT(N9902),NOT(N9903),N9904)</f>
        <v>0</v>
      </c>
    </row>
    <row r="9905" spans="1:15" x14ac:dyDescent="0.25">
      <c r="A9905" t="s">
        <v>13</v>
      </c>
      <c r="B9905" t="s">
        <v>17</v>
      </c>
      <c r="C9905">
        <v>19</v>
      </c>
      <c r="D9905">
        <v>19</v>
      </c>
      <c r="E9905" t="b">
        <v>0</v>
      </c>
      <c r="F9905">
        <v>3.6999999999999998E-2</v>
      </c>
      <c r="G9905">
        <v>256</v>
      </c>
      <c r="H9905">
        <v>116</v>
      </c>
      <c r="I9905">
        <v>645</v>
      </c>
      <c r="J9905">
        <v>403</v>
      </c>
      <c r="K9905">
        <v>86</v>
      </c>
      <c r="L9905">
        <v>7</v>
      </c>
      <c r="M9905">
        <f t="shared" si="19995"/>
        <v>140</v>
      </c>
      <c r="N9905" t="b">
        <f t="shared" ref="N9905" si="20088">AND(MIN($F9905,$F9906,$F9907)=$F9905,MAX($H9905,$H9906,$H9907)=$H9905)</f>
        <v>1</v>
      </c>
      <c r="O9905" t="b">
        <f t="shared" ref="O9905" si="20089">AND(N9905,NOT(N9906),NOT(N9907))</f>
        <v>1</v>
      </c>
    </row>
    <row r="9906" spans="1:15" x14ac:dyDescent="0.25">
      <c r="A9906" t="s">
        <v>15</v>
      </c>
      <c r="B9906" t="s">
        <v>17</v>
      </c>
      <c r="C9906">
        <v>19</v>
      </c>
      <c r="D9906">
        <v>19</v>
      </c>
      <c r="E9906" t="b">
        <v>0</v>
      </c>
      <c r="F9906">
        <v>5.7000000000000002E-2</v>
      </c>
      <c r="G9906">
        <v>256</v>
      </c>
      <c r="H9906">
        <v>116</v>
      </c>
      <c r="I9906">
        <v>5051</v>
      </c>
      <c r="J9906">
        <v>5029</v>
      </c>
      <c r="K9906">
        <v>2399</v>
      </c>
      <c r="L9906">
        <v>10</v>
      </c>
      <c r="M9906">
        <f t="shared" si="19995"/>
        <v>140</v>
      </c>
      <c r="N9906" t="b">
        <f t="shared" ref="N9906" si="20090">AND(MIN($F9905,$F9906,$F9907)=$F9906,MAX($H9905,$H9906,$H9907)=$H9906)</f>
        <v>0</v>
      </c>
      <c r="O9906" t="b">
        <f t="shared" ref="O9906" si="20091">AND(NOT(N9905),N9906,NOT(N9907))</f>
        <v>0</v>
      </c>
    </row>
    <row r="9907" spans="1:15" x14ac:dyDescent="0.25">
      <c r="A9907" t="s">
        <v>19</v>
      </c>
      <c r="B9907" t="s">
        <v>17</v>
      </c>
      <c r="C9907">
        <v>19</v>
      </c>
      <c r="D9907">
        <v>19</v>
      </c>
      <c r="E9907" t="b">
        <v>0</v>
      </c>
      <c r="F9907">
        <v>4.3999999999999997E-2</v>
      </c>
      <c r="G9907">
        <v>256</v>
      </c>
      <c r="H9907">
        <v>116</v>
      </c>
      <c r="I9907">
        <v>645</v>
      </c>
      <c r="J9907">
        <v>403</v>
      </c>
      <c r="K9907">
        <v>86</v>
      </c>
      <c r="L9907">
        <v>7</v>
      </c>
      <c r="M9907">
        <f t="shared" si="19995"/>
        <v>140</v>
      </c>
      <c r="N9907" t="b">
        <f t="shared" ref="N9907" si="20092">AND(MIN($F9905,$F9906,$F9907)=$F9907,MAX($H9905,$H9906,$H9907)=$H9907)</f>
        <v>0</v>
      </c>
      <c r="O9907" t="b">
        <f t="shared" ref="O9907" si="20093">AND(NOT(N9905),NOT(N9906),N9907)</f>
        <v>0</v>
      </c>
    </row>
    <row r="9908" spans="1:15" x14ac:dyDescent="0.25">
      <c r="A9908" t="s">
        <v>13</v>
      </c>
      <c r="B9908" t="s">
        <v>17</v>
      </c>
      <c r="C9908">
        <v>19</v>
      </c>
      <c r="D9908">
        <v>1</v>
      </c>
      <c r="E9908" t="b">
        <v>0</v>
      </c>
      <c r="F9908">
        <v>3.2000000000000001E-2</v>
      </c>
      <c r="G9908">
        <v>256</v>
      </c>
      <c r="H9908">
        <v>114</v>
      </c>
      <c r="I9908">
        <v>587</v>
      </c>
      <c r="J9908">
        <v>273</v>
      </c>
      <c r="K9908">
        <v>23</v>
      </c>
      <c r="L9908">
        <v>6</v>
      </c>
      <c r="M9908">
        <f t="shared" si="19995"/>
        <v>142</v>
      </c>
      <c r="N9908" t="b">
        <f t="shared" ref="N9908" si="20094">AND(MIN($F9908,$F9909,$F9910)=$F9908,MAX($H9908,$H9909,$H9910)=$H9908)</f>
        <v>0</v>
      </c>
      <c r="O9908" t="b">
        <f t="shared" ref="O9908" si="20095">AND(N9908,NOT(N9909),NOT(N9910))</f>
        <v>0</v>
      </c>
    </row>
    <row r="9909" spans="1:15" x14ac:dyDescent="0.25">
      <c r="A9909" t="s">
        <v>15</v>
      </c>
      <c r="B9909" t="s">
        <v>17</v>
      </c>
      <c r="C9909">
        <v>19</v>
      </c>
      <c r="D9909">
        <v>1</v>
      </c>
      <c r="E9909" t="b">
        <v>0</v>
      </c>
      <c r="F9909">
        <v>2.9000000000000001E-2</v>
      </c>
      <c r="G9909">
        <v>256</v>
      </c>
      <c r="H9909">
        <v>114</v>
      </c>
      <c r="I9909">
        <v>654</v>
      </c>
      <c r="J9909">
        <v>625</v>
      </c>
      <c r="K9909">
        <v>199</v>
      </c>
      <c r="L9909">
        <v>6</v>
      </c>
      <c r="M9909">
        <f t="shared" si="19995"/>
        <v>142</v>
      </c>
      <c r="N9909" t="b">
        <f t="shared" ref="N9909" si="20096">AND(MIN($F9908,$F9909,$F9910)=$F9909,MAX($H9908,$H9909,$H9910)=$H9909)</f>
        <v>1</v>
      </c>
      <c r="O9909" t="b">
        <f t="shared" ref="O9909" si="20097">AND(NOT(N9908),N9909,NOT(N9910))</f>
        <v>1</v>
      </c>
    </row>
    <row r="9910" spans="1:15" x14ac:dyDescent="0.25">
      <c r="A9910" t="s">
        <v>19</v>
      </c>
      <c r="B9910" t="s">
        <v>17</v>
      </c>
      <c r="C9910">
        <v>19</v>
      </c>
      <c r="D9910">
        <v>1</v>
      </c>
      <c r="E9910" t="b">
        <v>0</v>
      </c>
      <c r="F9910">
        <v>3.2000000000000001E-2</v>
      </c>
      <c r="G9910">
        <v>256</v>
      </c>
      <c r="H9910">
        <v>114</v>
      </c>
      <c r="I9910">
        <v>587</v>
      </c>
      <c r="J9910">
        <v>273</v>
      </c>
      <c r="K9910">
        <v>23</v>
      </c>
      <c r="L9910">
        <v>6</v>
      </c>
      <c r="M9910">
        <f t="shared" si="19995"/>
        <v>142</v>
      </c>
      <c r="N9910" t="b">
        <f t="shared" ref="N9910" si="20098">AND(MIN($F9908,$F9909,$F9910)=$F9910,MAX($H9908,$H9909,$H9910)=$H9910)</f>
        <v>0</v>
      </c>
      <c r="O9910" t="b">
        <f t="shared" ref="O9910" si="20099">AND(NOT(N9908),NOT(N9909),N9910)</f>
        <v>0</v>
      </c>
    </row>
    <row r="9911" spans="1:15" x14ac:dyDescent="0.25">
      <c r="A9911" t="s">
        <v>13</v>
      </c>
      <c r="B9911" t="s">
        <v>17</v>
      </c>
      <c r="C9911">
        <v>19</v>
      </c>
      <c r="D9911">
        <v>20</v>
      </c>
      <c r="E9911" t="b">
        <v>0</v>
      </c>
      <c r="F9911">
        <v>0.08</v>
      </c>
      <c r="G9911">
        <v>256</v>
      </c>
      <c r="H9911">
        <v>256</v>
      </c>
      <c r="I9911">
        <v>1446</v>
      </c>
      <c r="J9911">
        <v>909</v>
      </c>
      <c r="K9911">
        <v>197</v>
      </c>
      <c r="L9911">
        <v>9</v>
      </c>
      <c r="M9911">
        <f t="shared" si="19995"/>
        <v>0</v>
      </c>
      <c r="N9911" t="b">
        <f t="shared" ref="N9911" si="20100">AND(MIN($F9911,$F9912,$F9913)=$F9911,MAX($H9911,$H9912,$H9913)=$H9911)</f>
        <v>1</v>
      </c>
      <c r="O9911" t="b">
        <f t="shared" ref="O9911" si="20101">AND(N9911,NOT(N9912),NOT(N9913))</f>
        <v>1</v>
      </c>
    </row>
    <row r="9912" spans="1:15" x14ac:dyDescent="0.25">
      <c r="A9912" t="s">
        <v>15</v>
      </c>
      <c r="B9912" t="s">
        <v>17</v>
      </c>
      <c r="C9912">
        <v>19</v>
      </c>
      <c r="D9912">
        <v>20</v>
      </c>
      <c r="E9912" t="b">
        <v>0</v>
      </c>
      <c r="F9912">
        <v>0.39100000000000001</v>
      </c>
      <c r="G9912">
        <v>256</v>
      </c>
      <c r="H9912">
        <v>256</v>
      </c>
      <c r="I9912">
        <v>54568</v>
      </c>
      <c r="J9912">
        <v>54390</v>
      </c>
      <c r="K9912">
        <v>26937</v>
      </c>
      <c r="L9912">
        <v>13</v>
      </c>
      <c r="M9912">
        <f t="shared" si="19995"/>
        <v>0</v>
      </c>
      <c r="N9912" t="b">
        <f t="shared" ref="N9912" si="20102">AND(MIN($F9911,$F9912,$F9913)=$F9912,MAX($H9911,$H9912,$H9913)=$H9912)</f>
        <v>0</v>
      </c>
      <c r="O9912" t="b">
        <f t="shared" ref="O9912" si="20103">AND(NOT(N9911),N9912,NOT(N9913))</f>
        <v>0</v>
      </c>
    </row>
    <row r="9913" spans="1:15" x14ac:dyDescent="0.25">
      <c r="A9913" t="s">
        <v>19</v>
      </c>
      <c r="B9913" t="s">
        <v>17</v>
      </c>
      <c r="C9913">
        <v>19</v>
      </c>
      <c r="D9913">
        <v>20</v>
      </c>
      <c r="E9913" t="b">
        <v>0</v>
      </c>
      <c r="F9913">
        <v>0.16800000000000001</v>
      </c>
      <c r="G9913">
        <v>256</v>
      </c>
      <c r="H9913">
        <v>256</v>
      </c>
      <c r="I9913">
        <v>1446</v>
      </c>
      <c r="J9913">
        <v>909</v>
      </c>
      <c r="K9913">
        <v>197</v>
      </c>
      <c r="L9913">
        <v>9</v>
      </c>
      <c r="M9913">
        <f t="shared" si="19995"/>
        <v>0</v>
      </c>
      <c r="N9913" t="b">
        <f t="shared" ref="N9913" si="20104">AND(MIN($F9911,$F9912,$F9913)=$F9913,MAX($H9911,$H9912,$H9913)=$H9913)</f>
        <v>0</v>
      </c>
      <c r="O9913" t="b">
        <f t="shared" ref="O9913" si="20105">AND(NOT(N9911),NOT(N9912),N9913)</f>
        <v>0</v>
      </c>
    </row>
    <row r="9914" spans="1:15" x14ac:dyDescent="0.25">
      <c r="A9914" t="s">
        <v>13</v>
      </c>
      <c r="B9914" t="s">
        <v>17</v>
      </c>
      <c r="C9914">
        <v>19</v>
      </c>
      <c r="D9914">
        <v>21</v>
      </c>
      <c r="E9914" t="b">
        <v>0</v>
      </c>
      <c r="F9914">
        <v>8.1000000000000003E-2</v>
      </c>
      <c r="G9914">
        <v>256</v>
      </c>
      <c r="H9914">
        <v>256</v>
      </c>
      <c r="I9914">
        <v>1444</v>
      </c>
      <c r="J9914">
        <v>903</v>
      </c>
      <c r="K9914">
        <v>194</v>
      </c>
      <c r="L9914">
        <v>10</v>
      </c>
      <c r="M9914">
        <f t="shared" si="19995"/>
        <v>0</v>
      </c>
      <c r="N9914" t="b">
        <f t="shared" ref="N9914" si="20106">AND(MIN($F9914,$F9915,$F9916)=$F9914,MAX($H9914,$H9915,$H9916)=$H9914)</f>
        <v>1</v>
      </c>
      <c r="O9914" t="b">
        <f t="shared" ref="O9914" si="20107">AND(N9914,NOT(N9915),NOT(N9916))</f>
        <v>1</v>
      </c>
    </row>
    <row r="9915" spans="1:15" x14ac:dyDescent="0.25">
      <c r="A9915" t="s">
        <v>15</v>
      </c>
      <c r="B9915" t="s">
        <v>17</v>
      </c>
      <c r="C9915">
        <v>19</v>
      </c>
      <c r="D9915">
        <v>21</v>
      </c>
      <c r="E9915" t="b">
        <v>0</v>
      </c>
      <c r="F9915">
        <v>1.591</v>
      </c>
      <c r="G9915">
        <v>256</v>
      </c>
      <c r="H9915">
        <v>256</v>
      </c>
      <c r="I9915">
        <v>258990</v>
      </c>
      <c r="J9915">
        <v>258223</v>
      </c>
      <c r="K9915">
        <v>128853</v>
      </c>
      <c r="L9915">
        <v>16</v>
      </c>
      <c r="M9915">
        <f t="shared" si="19995"/>
        <v>0</v>
      </c>
      <c r="N9915" t="b">
        <f t="shared" ref="N9915" si="20108">AND(MIN($F9914,$F9915,$F9916)=$F9915,MAX($H9914,$H9915,$H9916)=$H9915)</f>
        <v>0</v>
      </c>
      <c r="O9915" t="b">
        <f t="shared" ref="O9915" si="20109">AND(NOT(N9914),N9915,NOT(N9916))</f>
        <v>0</v>
      </c>
    </row>
    <row r="9916" spans="1:15" x14ac:dyDescent="0.25">
      <c r="A9916" t="s">
        <v>19</v>
      </c>
      <c r="B9916" t="s">
        <v>17</v>
      </c>
      <c r="C9916">
        <v>19</v>
      </c>
      <c r="D9916">
        <v>21</v>
      </c>
      <c r="E9916" t="b">
        <v>0</v>
      </c>
      <c r="F9916">
        <v>9.4E-2</v>
      </c>
      <c r="G9916">
        <v>256</v>
      </c>
      <c r="H9916">
        <v>256</v>
      </c>
      <c r="I9916">
        <v>1444</v>
      </c>
      <c r="J9916">
        <v>903</v>
      </c>
      <c r="K9916">
        <v>194</v>
      </c>
      <c r="L9916">
        <v>10</v>
      </c>
      <c r="M9916">
        <f t="shared" si="19995"/>
        <v>0</v>
      </c>
      <c r="N9916" t="b">
        <f t="shared" ref="N9916" si="20110">AND(MIN($F9914,$F9915,$F9916)=$F9916,MAX($H9914,$H9915,$H9916)=$H9916)</f>
        <v>0</v>
      </c>
      <c r="O9916" t="b">
        <f t="shared" ref="O9916" si="20111">AND(NOT(N9914),NOT(N9915),N9916)</f>
        <v>0</v>
      </c>
    </row>
    <row r="9917" spans="1:15" x14ac:dyDescent="0.25">
      <c r="A9917" t="s">
        <v>13</v>
      </c>
      <c r="B9917" t="s">
        <v>17</v>
      </c>
      <c r="C9917">
        <v>19</v>
      </c>
      <c r="D9917">
        <v>22</v>
      </c>
      <c r="E9917" t="b">
        <v>0</v>
      </c>
      <c r="F9917">
        <v>8.1000000000000003E-2</v>
      </c>
      <c r="G9917">
        <v>256</v>
      </c>
      <c r="H9917">
        <v>256</v>
      </c>
      <c r="I9917">
        <v>1446</v>
      </c>
      <c r="J9917">
        <v>902</v>
      </c>
      <c r="K9917">
        <v>193</v>
      </c>
      <c r="L9917">
        <v>12</v>
      </c>
      <c r="M9917">
        <f t="shared" si="19995"/>
        <v>0</v>
      </c>
      <c r="N9917" t="b">
        <f t="shared" ref="N9917" si="20112">AND(MIN($F9917,$F9918,$F9919)=$F9917,MAX($H9917,$H9918,$H9919)=$H9917)</f>
        <v>1</v>
      </c>
      <c r="O9917" t="b">
        <f t="shared" ref="O9917" si="20113">AND(N9917,NOT(N9918),NOT(N9919))</f>
        <v>1</v>
      </c>
    </row>
    <row r="9918" spans="1:15" x14ac:dyDescent="0.25">
      <c r="A9918" t="s">
        <v>15</v>
      </c>
      <c r="B9918" t="s">
        <v>17</v>
      </c>
      <c r="C9918">
        <v>19</v>
      </c>
      <c r="D9918">
        <v>22</v>
      </c>
      <c r="E9918" t="b">
        <v>1</v>
      </c>
      <c r="F9918">
        <v>10.000999999999999</v>
      </c>
      <c r="G9918">
        <v>256</v>
      </c>
      <c r="H9918">
        <v>0</v>
      </c>
      <c r="I9918">
        <v>1782590</v>
      </c>
      <c r="J9918">
        <v>1777460</v>
      </c>
      <c r="K9918">
        <v>888727</v>
      </c>
      <c r="L9918">
        <v>17</v>
      </c>
      <c r="M9918">
        <f t="shared" si="19995"/>
        <v>256</v>
      </c>
      <c r="N9918" t="b">
        <f t="shared" ref="N9918" si="20114">AND(MIN($F9917,$F9918,$F9919)=$F9918,MAX($H9917,$H9918,$H9919)=$H9918)</f>
        <v>0</v>
      </c>
      <c r="O9918" t="b">
        <f t="shared" ref="O9918" si="20115">AND(NOT(N9917),N9918,NOT(N9919))</f>
        <v>0</v>
      </c>
    </row>
    <row r="9919" spans="1:15" x14ac:dyDescent="0.25">
      <c r="A9919" t="s">
        <v>19</v>
      </c>
      <c r="B9919" t="s">
        <v>17</v>
      </c>
      <c r="C9919">
        <v>19</v>
      </c>
      <c r="D9919">
        <v>22</v>
      </c>
      <c r="E9919" t="b">
        <v>0</v>
      </c>
      <c r="F9919">
        <v>9.4E-2</v>
      </c>
      <c r="G9919">
        <v>256</v>
      </c>
      <c r="H9919">
        <v>256</v>
      </c>
      <c r="I9919">
        <v>1446</v>
      </c>
      <c r="J9919">
        <v>902</v>
      </c>
      <c r="K9919">
        <v>193</v>
      </c>
      <c r="L9919">
        <v>12</v>
      </c>
      <c r="M9919">
        <f t="shared" si="19995"/>
        <v>0</v>
      </c>
      <c r="N9919" t="b">
        <f t="shared" ref="N9919" si="20116">AND(MIN($F9917,$F9918,$F9919)=$F9919,MAX($H9917,$H9918,$H9919)=$H9919)</f>
        <v>0</v>
      </c>
      <c r="O9919" t="b">
        <f t="shared" ref="O9919" si="20117">AND(NOT(N9917),NOT(N9918),N9919)</f>
        <v>0</v>
      </c>
    </row>
    <row r="9920" spans="1:15" x14ac:dyDescent="0.25">
      <c r="A9920" t="s">
        <v>13</v>
      </c>
      <c r="B9920" t="s">
        <v>17</v>
      </c>
      <c r="C9920">
        <v>19</v>
      </c>
      <c r="D9920">
        <v>23</v>
      </c>
      <c r="E9920" t="b">
        <v>0</v>
      </c>
      <c r="F9920">
        <v>8.6999999999999994E-2</v>
      </c>
      <c r="G9920">
        <v>256</v>
      </c>
      <c r="H9920">
        <v>256</v>
      </c>
      <c r="I9920">
        <v>1448</v>
      </c>
      <c r="J9920">
        <v>903</v>
      </c>
      <c r="K9920">
        <v>193</v>
      </c>
      <c r="L9920">
        <v>13</v>
      </c>
      <c r="M9920">
        <f t="shared" si="19995"/>
        <v>0</v>
      </c>
      <c r="N9920" t="b">
        <f t="shared" ref="N9920" si="20118">AND(MIN($F9920,$F9921,$F9922)=$F9920,MAX($H9920,$H9921,$H9922)=$H9920)</f>
        <v>1</v>
      </c>
      <c r="O9920" t="b">
        <f t="shared" ref="O9920" si="20119">AND(N9920,NOT(N9921),NOT(N9922))</f>
        <v>1</v>
      </c>
    </row>
    <row r="9921" spans="1:15" x14ac:dyDescent="0.25">
      <c r="A9921" t="s">
        <v>15</v>
      </c>
      <c r="B9921" t="s">
        <v>17</v>
      </c>
      <c r="C9921">
        <v>19</v>
      </c>
      <c r="D9921">
        <v>23</v>
      </c>
      <c r="E9921" t="b">
        <v>1</v>
      </c>
      <c r="F9921">
        <v>10.000999999999999</v>
      </c>
      <c r="G9921">
        <v>256</v>
      </c>
      <c r="H9921">
        <v>0</v>
      </c>
      <c r="I9921">
        <v>1749693</v>
      </c>
      <c r="J9921">
        <v>1744657</v>
      </c>
      <c r="K9921">
        <v>872325</v>
      </c>
      <c r="L9921">
        <v>21</v>
      </c>
      <c r="M9921">
        <f t="shared" si="19995"/>
        <v>256</v>
      </c>
      <c r="N9921" t="b">
        <f t="shared" ref="N9921" si="20120">AND(MIN($F9920,$F9921,$F9922)=$F9921,MAX($H9920,$H9921,$H9922)=$H9921)</f>
        <v>0</v>
      </c>
      <c r="O9921" t="b">
        <f t="shared" ref="O9921" si="20121">AND(NOT(N9920),N9921,NOT(N9922))</f>
        <v>0</v>
      </c>
    </row>
    <row r="9922" spans="1:15" x14ac:dyDescent="0.25">
      <c r="A9922" t="s">
        <v>19</v>
      </c>
      <c r="B9922" t="s">
        <v>17</v>
      </c>
      <c r="C9922">
        <v>19</v>
      </c>
      <c r="D9922">
        <v>23</v>
      </c>
      <c r="E9922" t="b">
        <v>0</v>
      </c>
      <c r="F9922">
        <v>9.2999999999999999E-2</v>
      </c>
      <c r="G9922">
        <v>256</v>
      </c>
      <c r="H9922">
        <v>256</v>
      </c>
      <c r="I9922">
        <v>1448</v>
      </c>
      <c r="J9922">
        <v>903</v>
      </c>
      <c r="K9922">
        <v>193</v>
      </c>
      <c r="L9922">
        <v>13</v>
      </c>
      <c r="M9922">
        <f t="shared" si="19995"/>
        <v>0</v>
      </c>
      <c r="N9922" t="b">
        <f t="shared" ref="N9922" si="20122">AND(MIN($F9920,$F9921,$F9922)=$F9922,MAX($H9920,$H9921,$H9922)=$H9922)</f>
        <v>0</v>
      </c>
      <c r="O9922" t="b">
        <f t="shared" ref="O9922" si="20123">AND(NOT(N9920),NOT(N9921),N9922)</f>
        <v>0</v>
      </c>
    </row>
    <row r="9923" spans="1:15" x14ac:dyDescent="0.25">
      <c r="A9923" t="s">
        <v>13</v>
      </c>
      <c r="B9923" t="s">
        <v>17</v>
      </c>
      <c r="C9923">
        <v>19</v>
      </c>
      <c r="D9923">
        <v>24</v>
      </c>
      <c r="E9923" t="b">
        <v>0</v>
      </c>
      <c r="F9923">
        <v>0.09</v>
      </c>
      <c r="G9923">
        <v>256</v>
      </c>
      <c r="H9923">
        <v>256</v>
      </c>
      <c r="I9923">
        <v>1446</v>
      </c>
      <c r="J9923">
        <v>904</v>
      </c>
      <c r="K9923">
        <v>193</v>
      </c>
      <c r="L9923">
        <v>13</v>
      </c>
      <c r="M9923">
        <f t="shared" ref="M9923:M9986" si="20124">G9923-H9923</f>
        <v>0</v>
      </c>
      <c r="N9923" t="b">
        <f t="shared" ref="N9923" si="20125">AND(MIN($F9923,$F9924,$F9925)=$F9923,MAX($H9923,$H9924,$H9925)=$H9923)</f>
        <v>1</v>
      </c>
      <c r="O9923" t="b">
        <f t="shared" ref="O9923" si="20126">AND(N9923,NOT(N9924),NOT(N9925))</f>
        <v>1</v>
      </c>
    </row>
    <row r="9924" spans="1:15" x14ac:dyDescent="0.25">
      <c r="A9924" t="s">
        <v>15</v>
      </c>
      <c r="B9924" t="s">
        <v>17</v>
      </c>
      <c r="C9924">
        <v>19</v>
      </c>
      <c r="D9924">
        <v>24</v>
      </c>
      <c r="E9924" t="b">
        <v>1</v>
      </c>
      <c r="F9924">
        <v>10.000999999999999</v>
      </c>
      <c r="G9924">
        <v>256</v>
      </c>
      <c r="H9924">
        <v>0</v>
      </c>
      <c r="I9924">
        <v>1748717</v>
      </c>
      <c r="J9924">
        <v>1743683</v>
      </c>
      <c r="K9924">
        <v>871838</v>
      </c>
      <c r="L9924">
        <v>22</v>
      </c>
      <c r="M9924">
        <f t="shared" si="20124"/>
        <v>256</v>
      </c>
      <c r="N9924" t="b">
        <f t="shared" ref="N9924" si="20127">AND(MIN($F9923,$F9924,$F9925)=$F9924,MAX($H9923,$H9924,$H9925)=$H9924)</f>
        <v>0</v>
      </c>
      <c r="O9924" t="b">
        <f t="shared" ref="O9924" si="20128">AND(NOT(N9923),N9924,NOT(N9925))</f>
        <v>0</v>
      </c>
    </row>
    <row r="9925" spans="1:15" x14ac:dyDescent="0.25">
      <c r="A9925" t="s">
        <v>19</v>
      </c>
      <c r="B9925" t="s">
        <v>17</v>
      </c>
      <c r="C9925">
        <v>19</v>
      </c>
      <c r="D9925">
        <v>24</v>
      </c>
      <c r="E9925" t="b">
        <v>0</v>
      </c>
      <c r="F9925">
        <v>0.11700000000000001</v>
      </c>
      <c r="G9925">
        <v>256</v>
      </c>
      <c r="H9925">
        <v>256</v>
      </c>
      <c r="I9925">
        <v>1446</v>
      </c>
      <c r="J9925">
        <v>904</v>
      </c>
      <c r="K9925">
        <v>193</v>
      </c>
      <c r="L9925">
        <v>13</v>
      </c>
      <c r="M9925">
        <f t="shared" si="20124"/>
        <v>0</v>
      </c>
      <c r="N9925" t="b">
        <f t="shared" ref="N9925" si="20129">AND(MIN($F9923,$F9924,$F9925)=$F9925,MAX($H9923,$H9924,$H9925)=$H9925)</f>
        <v>0</v>
      </c>
      <c r="O9925" t="b">
        <f t="shared" ref="O9925" si="20130">AND(NOT(N9923),NOT(N9924),N9925)</f>
        <v>0</v>
      </c>
    </row>
    <row r="9926" spans="1:15" x14ac:dyDescent="0.25">
      <c r="A9926" t="s">
        <v>13</v>
      </c>
      <c r="B9926" t="s">
        <v>17</v>
      </c>
      <c r="C9926">
        <v>19</v>
      </c>
      <c r="D9926">
        <v>25</v>
      </c>
      <c r="E9926" t="b">
        <v>0</v>
      </c>
      <c r="F9926">
        <v>9.6000000000000002E-2</v>
      </c>
      <c r="G9926">
        <v>256</v>
      </c>
      <c r="H9926">
        <v>256</v>
      </c>
      <c r="I9926">
        <v>1447</v>
      </c>
      <c r="J9926">
        <v>901</v>
      </c>
      <c r="K9926">
        <v>191</v>
      </c>
      <c r="L9926">
        <v>14</v>
      </c>
      <c r="M9926">
        <f t="shared" si="20124"/>
        <v>0</v>
      </c>
      <c r="N9926" t="b">
        <f t="shared" ref="N9926" si="20131">AND(MIN($F9926,$F9927,$F9928)=$F9926,MAX($H9926,$H9927,$H9928)=$H9926)</f>
        <v>1</v>
      </c>
      <c r="O9926" t="b">
        <f t="shared" ref="O9926" si="20132">AND(N9926,NOT(N9927),NOT(N9928))</f>
        <v>1</v>
      </c>
    </row>
    <row r="9927" spans="1:15" x14ac:dyDescent="0.25">
      <c r="A9927" t="s">
        <v>15</v>
      </c>
      <c r="B9927" t="s">
        <v>17</v>
      </c>
      <c r="C9927">
        <v>19</v>
      </c>
      <c r="D9927">
        <v>25</v>
      </c>
      <c r="E9927" t="b">
        <v>1</v>
      </c>
      <c r="F9927">
        <v>10.000999999999999</v>
      </c>
      <c r="G9927">
        <v>256</v>
      </c>
      <c r="H9927">
        <v>0</v>
      </c>
      <c r="I9927">
        <v>1700592</v>
      </c>
      <c r="J9927">
        <v>1695697</v>
      </c>
      <c r="K9927">
        <v>847845</v>
      </c>
      <c r="L9927">
        <v>24</v>
      </c>
      <c r="M9927">
        <f t="shared" si="20124"/>
        <v>256</v>
      </c>
      <c r="N9927" t="b">
        <f t="shared" ref="N9927" si="20133">AND(MIN($F9926,$F9927,$F9928)=$F9927,MAX($H9926,$H9927,$H9928)=$H9927)</f>
        <v>0</v>
      </c>
      <c r="O9927" t="b">
        <f t="shared" ref="O9927" si="20134">AND(NOT(N9926),N9927,NOT(N9928))</f>
        <v>0</v>
      </c>
    </row>
    <row r="9928" spans="1:15" x14ac:dyDescent="0.25">
      <c r="A9928" t="s">
        <v>19</v>
      </c>
      <c r="B9928" t="s">
        <v>17</v>
      </c>
      <c r="C9928">
        <v>19</v>
      </c>
      <c r="D9928">
        <v>25</v>
      </c>
      <c r="E9928" t="b">
        <v>0</v>
      </c>
      <c r="F9928">
        <v>0.11799999999999999</v>
      </c>
      <c r="G9928">
        <v>256</v>
      </c>
      <c r="H9928">
        <v>256</v>
      </c>
      <c r="I9928">
        <v>1447</v>
      </c>
      <c r="J9928">
        <v>901</v>
      </c>
      <c r="K9928">
        <v>191</v>
      </c>
      <c r="L9928">
        <v>14</v>
      </c>
      <c r="M9928">
        <f t="shared" si="20124"/>
        <v>0</v>
      </c>
      <c r="N9928" t="b">
        <f t="shared" ref="N9928" si="20135">AND(MIN($F9926,$F9927,$F9928)=$F9928,MAX($H9926,$H9927,$H9928)=$H9928)</f>
        <v>0</v>
      </c>
      <c r="O9928" t="b">
        <f t="shared" ref="O9928" si="20136">AND(NOT(N9926),NOT(N9927),N9928)</f>
        <v>0</v>
      </c>
    </row>
    <row r="9929" spans="1:15" x14ac:dyDescent="0.25">
      <c r="A9929" t="s">
        <v>13</v>
      </c>
      <c r="B9929" t="s">
        <v>17</v>
      </c>
      <c r="C9929">
        <v>19</v>
      </c>
      <c r="D9929">
        <v>26</v>
      </c>
      <c r="E9929" t="b">
        <v>0</v>
      </c>
      <c r="F9929">
        <v>9.2999999999999999E-2</v>
      </c>
      <c r="G9929">
        <v>256</v>
      </c>
      <c r="H9929">
        <v>256</v>
      </c>
      <c r="I9929">
        <v>1459</v>
      </c>
      <c r="J9929">
        <v>912</v>
      </c>
      <c r="K9929">
        <v>196</v>
      </c>
      <c r="L9929">
        <v>16</v>
      </c>
      <c r="M9929">
        <f t="shared" si="20124"/>
        <v>0</v>
      </c>
      <c r="N9929" t="b">
        <f t="shared" ref="N9929" si="20137">AND(MIN($F9929,$F9930,$F9931)=$F9929,MAX($H9929,$H9930,$H9931)=$H9929)</f>
        <v>1</v>
      </c>
      <c r="O9929" t="b">
        <f t="shared" ref="O9929" si="20138">AND(N9929,NOT(N9930),NOT(N9931))</f>
        <v>1</v>
      </c>
    </row>
    <row r="9930" spans="1:15" x14ac:dyDescent="0.25">
      <c r="A9930" t="s">
        <v>15</v>
      </c>
      <c r="B9930" t="s">
        <v>17</v>
      </c>
      <c r="C9930">
        <v>19</v>
      </c>
      <c r="D9930">
        <v>26</v>
      </c>
      <c r="E9930" t="b">
        <v>1</v>
      </c>
      <c r="F9930">
        <v>10.000999999999999</v>
      </c>
      <c r="G9930">
        <v>256</v>
      </c>
      <c r="H9930">
        <v>0</v>
      </c>
      <c r="I9930">
        <v>1703479</v>
      </c>
      <c r="J9930">
        <v>1698578</v>
      </c>
      <c r="K9930">
        <v>849285</v>
      </c>
      <c r="L9930">
        <v>21</v>
      </c>
      <c r="M9930">
        <f t="shared" si="20124"/>
        <v>256</v>
      </c>
      <c r="N9930" t="b">
        <f t="shared" ref="N9930" si="20139">AND(MIN($F9929,$F9930,$F9931)=$F9930,MAX($H9929,$H9930,$H9931)=$H9930)</f>
        <v>0</v>
      </c>
      <c r="O9930" t="b">
        <f t="shared" ref="O9930" si="20140">AND(NOT(N9929),N9930,NOT(N9931))</f>
        <v>0</v>
      </c>
    </row>
    <row r="9931" spans="1:15" x14ac:dyDescent="0.25">
      <c r="A9931" t="s">
        <v>19</v>
      </c>
      <c r="B9931" t="s">
        <v>17</v>
      </c>
      <c r="C9931">
        <v>19</v>
      </c>
      <c r="D9931">
        <v>26</v>
      </c>
      <c r="E9931" t="b">
        <v>0</v>
      </c>
      <c r="F9931">
        <v>0.11799999999999999</v>
      </c>
      <c r="G9931">
        <v>256</v>
      </c>
      <c r="H9931">
        <v>256</v>
      </c>
      <c r="I9931">
        <v>1459</v>
      </c>
      <c r="J9931">
        <v>912</v>
      </c>
      <c r="K9931">
        <v>196</v>
      </c>
      <c r="L9931">
        <v>16</v>
      </c>
      <c r="M9931">
        <f t="shared" si="20124"/>
        <v>0</v>
      </c>
      <c r="N9931" t="b">
        <f t="shared" ref="N9931" si="20141">AND(MIN($F9929,$F9930,$F9931)=$F9931,MAX($H9929,$H9930,$H9931)=$H9931)</f>
        <v>0</v>
      </c>
      <c r="O9931" t="b">
        <f t="shared" ref="O9931" si="20142">AND(NOT(N9929),NOT(N9930),N9931)</f>
        <v>0</v>
      </c>
    </row>
    <row r="9932" spans="1:15" x14ac:dyDescent="0.25">
      <c r="A9932" t="s">
        <v>13</v>
      </c>
      <c r="B9932" t="s">
        <v>17</v>
      </c>
      <c r="C9932">
        <v>19</v>
      </c>
      <c r="D9932">
        <v>27</v>
      </c>
      <c r="E9932" t="b">
        <v>0</v>
      </c>
      <c r="F9932">
        <v>1.0999999999999999E-2</v>
      </c>
      <c r="G9932">
        <v>256</v>
      </c>
      <c r="H9932">
        <v>27</v>
      </c>
      <c r="I9932">
        <v>181</v>
      </c>
      <c r="J9932">
        <v>125</v>
      </c>
      <c r="K9932">
        <v>36</v>
      </c>
      <c r="L9932">
        <v>4</v>
      </c>
      <c r="M9932">
        <f t="shared" si="20124"/>
        <v>229</v>
      </c>
      <c r="N9932" t="b">
        <f t="shared" ref="N9932" si="20143">AND(MIN($F9932,$F9933,$F9934)=$F9932,MAX($H9932,$H9933,$H9934)=$H9932)</f>
        <v>0</v>
      </c>
      <c r="O9932" t="b">
        <f t="shared" ref="O9932" si="20144">AND(N9932,NOT(N9933),NOT(N9934))</f>
        <v>0</v>
      </c>
    </row>
    <row r="9933" spans="1:15" x14ac:dyDescent="0.25">
      <c r="A9933" t="s">
        <v>15</v>
      </c>
      <c r="B9933" t="s">
        <v>17</v>
      </c>
      <c r="C9933">
        <v>19</v>
      </c>
      <c r="D9933">
        <v>27</v>
      </c>
      <c r="E9933" t="b">
        <v>0</v>
      </c>
      <c r="F9933">
        <v>8.9999999999999993E-3</v>
      </c>
      <c r="G9933">
        <v>256</v>
      </c>
      <c r="H9933">
        <v>27</v>
      </c>
      <c r="I9933">
        <v>445</v>
      </c>
      <c r="J9933">
        <v>443</v>
      </c>
      <c r="K9933">
        <v>195</v>
      </c>
      <c r="L9933">
        <v>9</v>
      </c>
      <c r="M9933">
        <f t="shared" si="20124"/>
        <v>229</v>
      </c>
      <c r="N9933" t="b">
        <f t="shared" ref="N9933" si="20145">AND(MIN($F9932,$F9933,$F9934)=$F9933,MAX($H9932,$H9933,$H9934)=$H9933)</f>
        <v>0</v>
      </c>
      <c r="O9933" t="b">
        <f t="shared" ref="O9933" si="20146">AND(NOT(N9932),N9933,NOT(N9934))</f>
        <v>0</v>
      </c>
    </row>
    <row r="9934" spans="1:15" x14ac:dyDescent="0.25">
      <c r="A9934" t="s">
        <v>19</v>
      </c>
      <c r="B9934" t="s">
        <v>17</v>
      </c>
      <c r="C9934">
        <v>19</v>
      </c>
      <c r="D9934">
        <v>27</v>
      </c>
      <c r="E9934" t="b">
        <v>0</v>
      </c>
      <c r="F9934">
        <v>7.0000000000000001E-3</v>
      </c>
      <c r="G9934">
        <v>256</v>
      </c>
      <c r="H9934">
        <v>27</v>
      </c>
      <c r="I9934">
        <v>181</v>
      </c>
      <c r="J9934">
        <v>125</v>
      </c>
      <c r="K9934">
        <v>36</v>
      </c>
      <c r="L9934">
        <v>4</v>
      </c>
      <c r="M9934">
        <f t="shared" si="20124"/>
        <v>229</v>
      </c>
      <c r="N9934" t="b">
        <f t="shared" ref="N9934" si="20147">AND(MIN($F9932,$F9933,$F9934)=$F9934,MAX($H9932,$H9933,$H9934)=$H9934)</f>
        <v>1</v>
      </c>
      <c r="O9934" t="b">
        <f t="shared" ref="O9934" si="20148">AND(NOT(N9932),NOT(N9933),N9934)</f>
        <v>1</v>
      </c>
    </row>
    <row r="9935" spans="1:15" x14ac:dyDescent="0.25">
      <c r="A9935" t="s">
        <v>13</v>
      </c>
      <c r="B9935" t="s">
        <v>17</v>
      </c>
      <c r="C9935">
        <v>19</v>
      </c>
      <c r="D9935">
        <v>28</v>
      </c>
      <c r="E9935" t="b">
        <v>0</v>
      </c>
      <c r="F9935">
        <v>3.6999999999999998E-2</v>
      </c>
      <c r="G9935">
        <v>256</v>
      </c>
      <c r="H9935">
        <v>81</v>
      </c>
      <c r="I9935">
        <v>522</v>
      </c>
      <c r="J9935">
        <v>345</v>
      </c>
      <c r="K9935">
        <v>92</v>
      </c>
      <c r="L9935">
        <v>7</v>
      </c>
      <c r="M9935">
        <f t="shared" si="20124"/>
        <v>175</v>
      </c>
      <c r="N9935" t="b">
        <f t="shared" ref="N9935" si="20149">AND(MIN($F9935,$F9936,$F9937)=$F9935,MAX($H9935,$H9936,$H9937)=$H9935)</f>
        <v>0</v>
      </c>
      <c r="O9935" t="b">
        <f t="shared" ref="O9935" si="20150">AND(N9935,NOT(N9936),NOT(N9937))</f>
        <v>0</v>
      </c>
    </row>
    <row r="9936" spans="1:15" x14ac:dyDescent="0.25">
      <c r="A9936" t="s">
        <v>15</v>
      </c>
      <c r="B9936" t="s">
        <v>17</v>
      </c>
      <c r="C9936">
        <v>19</v>
      </c>
      <c r="D9936">
        <v>28</v>
      </c>
      <c r="E9936" t="b">
        <v>0</v>
      </c>
      <c r="F9936">
        <v>5.7000000000000002E-2</v>
      </c>
      <c r="G9936">
        <v>256</v>
      </c>
      <c r="H9936">
        <v>81</v>
      </c>
      <c r="I9936">
        <v>6213</v>
      </c>
      <c r="J9936">
        <v>6191</v>
      </c>
      <c r="K9936">
        <v>3015</v>
      </c>
      <c r="L9936">
        <v>10</v>
      </c>
      <c r="M9936">
        <f t="shared" si="20124"/>
        <v>175</v>
      </c>
      <c r="N9936" t="b">
        <f t="shared" ref="N9936" si="20151">AND(MIN($F9935,$F9936,$F9937)=$F9936,MAX($H9935,$H9936,$H9937)=$H9936)</f>
        <v>0</v>
      </c>
      <c r="O9936" t="b">
        <f t="shared" ref="O9936" si="20152">AND(NOT(N9935),N9936,NOT(N9937))</f>
        <v>0</v>
      </c>
    </row>
    <row r="9937" spans="1:15" x14ac:dyDescent="0.25">
      <c r="A9937" t="s">
        <v>19</v>
      </c>
      <c r="B9937" t="s">
        <v>17</v>
      </c>
      <c r="C9937">
        <v>19</v>
      </c>
      <c r="D9937">
        <v>28</v>
      </c>
      <c r="E9937" t="b">
        <v>0</v>
      </c>
      <c r="F9937">
        <v>2.7E-2</v>
      </c>
      <c r="G9937">
        <v>256</v>
      </c>
      <c r="H9937">
        <v>81</v>
      </c>
      <c r="I9937">
        <v>522</v>
      </c>
      <c r="J9937">
        <v>345</v>
      </c>
      <c r="K9937">
        <v>92</v>
      </c>
      <c r="L9937">
        <v>7</v>
      </c>
      <c r="M9937">
        <f t="shared" si="20124"/>
        <v>175</v>
      </c>
      <c r="N9937" t="b">
        <f t="shared" ref="N9937" si="20153">AND(MIN($F9935,$F9936,$F9937)=$F9937,MAX($H9935,$H9936,$H9937)=$H9937)</f>
        <v>1</v>
      </c>
      <c r="O9937" t="b">
        <f t="shared" ref="O9937" si="20154">AND(NOT(N9935),NOT(N9936),N9937)</f>
        <v>1</v>
      </c>
    </row>
    <row r="9938" spans="1:15" x14ac:dyDescent="0.25">
      <c r="A9938" t="s">
        <v>13</v>
      </c>
      <c r="B9938" t="s">
        <v>17</v>
      </c>
      <c r="C9938">
        <v>19</v>
      </c>
      <c r="D9938">
        <v>29</v>
      </c>
      <c r="E9938" t="b">
        <v>0</v>
      </c>
      <c r="F9938">
        <v>8.4000000000000005E-2</v>
      </c>
      <c r="G9938">
        <v>256</v>
      </c>
      <c r="H9938">
        <v>243</v>
      </c>
      <c r="I9938">
        <v>1581</v>
      </c>
      <c r="J9938">
        <v>1037</v>
      </c>
      <c r="K9938">
        <v>276</v>
      </c>
      <c r="L9938">
        <v>10</v>
      </c>
      <c r="M9938">
        <f t="shared" si="20124"/>
        <v>13</v>
      </c>
      <c r="N9938" t="b">
        <f t="shared" ref="N9938" si="20155">AND(MIN($F9938,$F9939,$F9940)=$F9938,MAX($H9938,$H9939,$H9940)=$H9938)</f>
        <v>0</v>
      </c>
      <c r="O9938" t="b">
        <f t="shared" ref="O9938" si="20156">AND(N9938,NOT(N9939),NOT(N9940))</f>
        <v>0</v>
      </c>
    </row>
    <row r="9939" spans="1:15" x14ac:dyDescent="0.25">
      <c r="A9939" t="s">
        <v>15</v>
      </c>
      <c r="B9939" t="s">
        <v>17</v>
      </c>
      <c r="C9939">
        <v>19</v>
      </c>
      <c r="D9939">
        <v>29</v>
      </c>
      <c r="E9939" t="b">
        <v>0</v>
      </c>
      <c r="F9939">
        <v>0.55400000000000005</v>
      </c>
      <c r="G9939">
        <v>256</v>
      </c>
      <c r="H9939">
        <v>243</v>
      </c>
      <c r="I9939">
        <v>91723</v>
      </c>
      <c r="J9939">
        <v>91475</v>
      </c>
      <c r="K9939">
        <v>45495</v>
      </c>
      <c r="L9939">
        <v>13</v>
      </c>
      <c r="M9939">
        <f t="shared" si="20124"/>
        <v>13</v>
      </c>
      <c r="N9939" t="b">
        <f t="shared" ref="N9939" si="20157">AND(MIN($F9938,$F9939,$F9940)=$F9939,MAX($H9938,$H9939,$H9940)=$H9939)</f>
        <v>0</v>
      </c>
      <c r="O9939" t="b">
        <f t="shared" ref="O9939" si="20158">AND(NOT(N9938),N9939,NOT(N9940))</f>
        <v>0</v>
      </c>
    </row>
    <row r="9940" spans="1:15" x14ac:dyDescent="0.25">
      <c r="A9940" t="s">
        <v>19</v>
      </c>
      <c r="B9940" t="s">
        <v>17</v>
      </c>
      <c r="C9940">
        <v>19</v>
      </c>
      <c r="D9940">
        <v>29</v>
      </c>
      <c r="E9940" t="b">
        <v>0</v>
      </c>
      <c r="F9940">
        <v>7.6999999999999999E-2</v>
      </c>
      <c r="G9940">
        <v>256</v>
      </c>
      <c r="H9940">
        <v>243</v>
      </c>
      <c r="I9940">
        <v>1581</v>
      </c>
      <c r="J9940">
        <v>1037</v>
      </c>
      <c r="K9940">
        <v>276</v>
      </c>
      <c r="L9940">
        <v>10</v>
      </c>
      <c r="M9940">
        <f t="shared" si="20124"/>
        <v>13</v>
      </c>
      <c r="N9940" t="b">
        <f t="shared" ref="N9940" si="20159">AND(MIN($F9938,$F9939,$F9940)=$F9940,MAX($H9938,$H9939,$H9940)=$H9940)</f>
        <v>1</v>
      </c>
      <c r="O9940" t="b">
        <f t="shared" ref="O9940" si="20160">AND(NOT(N9938),NOT(N9939),N9940)</f>
        <v>1</v>
      </c>
    </row>
    <row r="9941" spans="1:15" x14ac:dyDescent="0.25">
      <c r="A9941" t="s">
        <v>13</v>
      </c>
      <c r="B9941" t="s">
        <v>17</v>
      </c>
      <c r="C9941">
        <v>19</v>
      </c>
      <c r="D9941">
        <v>2</v>
      </c>
      <c r="E9941" t="b">
        <v>0</v>
      </c>
      <c r="F9941">
        <v>6.5000000000000002E-2</v>
      </c>
      <c r="G9941">
        <v>256</v>
      </c>
      <c r="H9941">
        <v>256</v>
      </c>
      <c r="I9941">
        <v>1334</v>
      </c>
      <c r="J9941">
        <v>619</v>
      </c>
      <c r="K9941">
        <v>52</v>
      </c>
      <c r="L9941">
        <v>8</v>
      </c>
      <c r="M9941">
        <f t="shared" si="20124"/>
        <v>0</v>
      </c>
      <c r="N9941" t="b">
        <f t="shared" ref="N9941" si="20161">AND(MIN($F9941,$F9942,$F9943)=$F9941,MAX($H9941,$H9942,$H9943)=$H9941)</f>
        <v>1</v>
      </c>
      <c r="O9941" t="b">
        <f t="shared" ref="O9941" si="20162">AND(N9941,NOT(N9942),NOT(N9943))</f>
        <v>1</v>
      </c>
    </row>
    <row r="9942" spans="1:15" x14ac:dyDescent="0.25">
      <c r="A9942" t="s">
        <v>15</v>
      </c>
      <c r="B9942" t="s">
        <v>17</v>
      </c>
      <c r="C9942">
        <v>19</v>
      </c>
      <c r="D9942">
        <v>2</v>
      </c>
      <c r="E9942" t="b">
        <v>0</v>
      </c>
      <c r="F9942">
        <v>0.08</v>
      </c>
      <c r="G9942">
        <v>256</v>
      </c>
      <c r="H9942">
        <v>256</v>
      </c>
      <c r="I9942">
        <v>2921</v>
      </c>
      <c r="J9942">
        <v>2815</v>
      </c>
      <c r="K9942">
        <v>1150</v>
      </c>
      <c r="L9942">
        <v>9</v>
      </c>
      <c r="M9942">
        <f t="shared" si="20124"/>
        <v>0</v>
      </c>
      <c r="N9942" t="b">
        <f t="shared" ref="N9942" si="20163">AND(MIN($F9941,$F9942,$F9943)=$F9942,MAX($H9941,$H9942,$H9943)=$H9942)</f>
        <v>0</v>
      </c>
      <c r="O9942" t="b">
        <f t="shared" ref="O9942" si="20164">AND(NOT(N9941),N9942,NOT(N9943))</f>
        <v>0</v>
      </c>
    </row>
    <row r="9943" spans="1:15" x14ac:dyDescent="0.25">
      <c r="A9943" t="s">
        <v>19</v>
      </c>
      <c r="B9943" t="s">
        <v>17</v>
      </c>
      <c r="C9943">
        <v>19</v>
      </c>
      <c r="D9943">
        <v>2</v>
      </c>
      <c r="E9943" t="b">
        <v>0</v>
      </c>
      <c r="F9943">
        <v>0.09</v>
      </c>
      <c r="G9943">
        <v>256</v>
      </c>
      <c r="H9943">
        <v>256</v>
      </c>
      <c r="I9943">
        <v>1334</v>
      </c>
      <c r="J9943">
        <v>619</v>
      </c>
      <c r="K9943">
        <v>52</v>
      </c>
      <c r="L9943">
        <v>8</v>
      </c>
      <c r="M9943">
        <f t="shared" si="20124"/>
        <v>0</v>
      </c>
      <c r="N9943" t="b">
        <f t="shared" ref="N9943" si="20165">AND(MIN($F9941,$F9942,$F9943)=$F9943,MAX($H9941,$H9942,$H9943)=$H9943)</f>
        <v>0</v>
      </c>
      <c r="O9943" t="b">
        <f t="shared" ref="O9943" si="20166">AND(NOT(N9941),NOT(N9942),N9943)</f>
        <v>0</v>
      </c>
    </row>
    <row r="9944" spans="1:15" x14ac:dyDescent="0.25">
      <c r="A9944" t="s">
        <v>13</v>
      </c>
      <c r="B9944" t="s">
        <v>17</v>
      </c>
      <c r="C9944">
        <v>19</v>
      </c>
      <c r="D9944">
        <v>30</v>
      </c>
      <c r="E9944" t="b">
        <v>0</v>
      </c>
      <c r="F9944">
        <v>8.1000000000000003E-2</v>
      </c>
      <c r="G9944">
        <v>256</v>
      </c>
      <c r="H9944">
        <v>256</v>
      </c>
      <c r="I9944">
        <v>1684</v>
      </c>
      <c r="J9944">
        <v>1101</v>
      </c>
      <c r="K9944">
        <v>292</v>
      </c>
      <c r="L9944">
        <v>11</v>
      </c>
      <c r="M9944">
        <f t="shared" si="20124"/>
        <v>0</v>
      </c>
      <c r="N9944" t="b">
        <f t="shared" ref="N9944" si="20167">AND(MIN($F9944,$F9945,$F9946)=$F9944,MAX($H9944,$H9945,$H9946)=$H9944)</f>
        <v>1</v>
      </c>
      <c r="O9944" t="b">
        <f t="shared" ref="O9944" si="20168">AND(N9944,NOT(N9945),NOT(N9946))</f>
        <v>1</v>
      </c>
    </row>
    <row r="9945" spans="1:15" x14ac:dyDescent="0.25">
      <c r="A9945" t="s">
        <v>15</v>
      </c>
      <c r="B9945" t="s">
        <v>17</v>
      </c>
      <c r="C9945">
        <v>19</v>
      </c>
      <c r="D9945">
        <v>30</v>
      </c>
      <c r="E9945" t="b">
        <v>0</v>
      </c>
      <c r="F9945">
        <v>4.6740000000000004</v>
      </c>
      <c r="G9945">
        <v>256</v>
      </c>
      <c r="H9945">
        <v>256</v>
      </c>
      <c r="I9945">
        <v>842420</v>
      </c>
      <c r="J9945">
        <v>840317</v>
      </c>
      <c r="K9945">
        <v>419900</v>
      </c>
      <c r="L9945">
        <v>16</v>
      </c>
      <c r="M9945">
        <f t="shared" si="20124"/>
        <v>0</v>
      </c>
      <c r="N9945" t="b">
        <f t="shared" ref="N9945" si="20169">AND(MIN($F9944,$F9945,$F9946)=$F9945,MAX($H9944,$H9945,$H9946)=$H9945)</f>
        <v>0</v>
      </c>
      <c r="O9945" t="b">
        <f t="shared" ref="O9945" si="20170">AND(NOT(N9944),N9945,NOT(N9946))</f>
        <v>0</v>
      </c>
    </row>
    <row r="9946" spans="1:15" x14ac:dyDescent="0.25">
      <c r="A9946" t="s">
        <v>19</v>
      </c>
      <c r="B9946" t="s">
        <v>17</v>
      </c>
      <c r="C9946">
        <v>19</v>
      </c>
      <c r="D9946">
        <v>30</v>
      </c>
      <c r="E9946" t="b">
        <v>0</v>
      </c>
      <c r="F9946">
        <v>9.4E-2</v>
      </c>
      <c r="G9946">
        <v>256</v>
      </c>
      <c r="H9946">
        <v>256</v>
      </c>
      <c r="I9946">
        <v>1684</v>
      </c>
      <c r="J9946">
        <v>1101</v>
      </c>
      <c r="K9946">
        <v>292</v>
      </c>
      <c r="L9946">
        <v>11</v>
      </c>
      <c r="M9946">
        <f t="shared" si="20124"/>
        <v>0</v>
      </c>
      <c r="N9946" t="b">
        <f t="shared" ref="N9946" si="20171">AND(MIN($F9944,$F9945,$F9946)=$F9946,MAX($H9944,$H9945,$H9946)=$H9946)</f>
        <v>0</v>
      </c>
      <c r="O9946" t="b">
        <f t="shared" ref="O9946" si="20172">AND(NOT(N9944),NOT(N9945),N9946)</f>
        <v>0</v>
      </c>
    </row>
    <row r="9947" spans="1:15" x14ac:dyDescent="0.25">
      <c r="A9947" t="s">
        <v>13</v>
      </c>
      <c r="B9947" t="s">
        <v>17</v>
      </c>
      <c r="C9947">
        <v>19</v>
      </c>
      <c r="D9947">
        <v>31</v>
      </c>
      <c r="E9947" t="b">
        <v>0</v>
      </c>
      <c r="F9947">
        <v>9.4E-2</v>
      </c>
      <c r="G9947">
        <v>256</v>
      </c>
      <c r="H9947">
        <v>256</v>
      </c>
      <c r="I9947">
        <v>1654</v>
      </c>
      <c r="J9947">
        <v>1070</v>
      </c>
      <c r="K9947">
        <v>276</v>
      </c>
      <c r="L9947">
        <v>13</v>
      </c>
      <c r="M9947">
        <f t="shared" si="20124"/>
        <v>0</v>
      </c>
      <c r="N9947" t="b">
        <f t="shared" ref="N9947" si="20173">AND(MIN($F9947,$F9948,$F9949)=$F9947,MAX($H9947,$H9948,$H9949)=$H9947)</f>
        <v>1</v>
      </c>
      <c r="O9947" t="b">
        <f t="shared" ref="O9947" si="20174">AND(N9947,NOT(N9948),NOT(N9949))</f>
        <v>1</v>
      </c>
    </row>
    <row r="9948" spans="1:15" x14ac:dyDescent="0.25">
      <c r="A9948" t="s">
        <v>15</v>
      </c>
      <c r="B9948" t="s">
        <v>17</v>
      </c>
      <c r="C9948">
        <v>19</v>
      </c>
      <c r="D9948">
        <v>31</v>
      </c>
      <c r="E9948" t="b">
        <v>1</v>
      </c>
      <c r="F9948">
        <v>10.000999999999999</v>
      </c>
      <c r="G9948">
        <v>256</v>
      </c>
      <c r="H9948">
        <v>0</v>
      </c>
      <c r="I9948">
        <v>1824929</v>
      </c>
      <c r="J9948">
        <v>1820431</v>
      </c>
      <c r="K9948">
        <v>910213</v>
      </c>
      <c r="L9948">
        <v>17</v>
      </c>
      <c r="M9948">
        <f t="shared" si="20124"/>
        <v>256</v>
      </c>
      <c r="N9948" t="b">
        <f t="shared" ref="N9948" si="20175">AND(MIN($F9947,$F9948,$F9949)=$F9948,MAX($H9947,$H9948,$H9949)=$H9948)</f>
        <v>0</v>
      </c>
      <c r="O9948" t="b">
        <f t="shared" ref="O9948" si="20176">AND(NOT(N9947),N9948,NOT(N9949))</f>
        <v>0</v>
      </c>
    </row>
    <row r="9949" spans="1:15" x14ac:dyDescent="0.25">
      <c r="A9949" t="s">
        <v>19</v>
      </c>
      <c r="B9949" t="s">
        <v>17</v>
      </c>
      <c r="C9949">
        <v>19</v>
      </c>
      <c r="D9949">
        <v>31</v>
      </c>
      <c r="E9949" t="b">
        <v>0</v>
      </c>
      <c r="F9949">
        <v>0.112</v>
      </c>
      <c r="G9949">
        <v>256</v>
      </c>
      <c r="H9949">
        <v>256</v>
      </c>
      <c r="I9949">
        <v>1654</v>
      </c>
      <c r="J9949">
        <v>1070</v>
      </c>
      <c r="K9949">
        <v>276</v>
      </c>
      <c r="L9949">
        <v>13</v>
      </c>
      <c r="M9949">
        <f t="shared" si="20124"/>
        <v>0</v>
      </c>
      <c r="N9949" t="b">
        <f t="shared" ref="N9949" si="20177">AND(MIN($F9947,$F9948,$F9949)=$F9949,MAX($H9947,$H9948,$H9949)=$H9949)</f>
        <v>0</v>
      </c>
      <c r="O9949" t="b">
        <f t="shared" ref="O9949" si="20178">AND(NOT(N9947),NOT(N9948),N9949)</f>
        <v>0</v>
      </c>
    </row>
    <row r="9950" spans="1:15" x14ac:dyDescent="0.25">
      <c r="A9950" t="s">
        <v>13</v>
      </c>
      <c r="B9950" t="s">
        <v>17</v>
      </c>
      <c r="C9950">
        <v>19</v>
      </c>
      <c r="D9950">
        <v>32</v>
      </c>
      <c r="E9950" t="b">
        <v>0</v>
      </c>
      <c r="F9950">
        <v>9.2999999999999999E-2</v>
      </c>
      <c r="G9950">
        <v>256</v>
      </c>
      <c r="H9950">
        <v>256</v>
      </c>
      <c r="I9950">
        <v>1656</v>
      </c>
      <c r="J9950">
        <v>1071</v>
      </c>
      <c r="K9950">
        <v>276</v>
      </c>
      <c r="L9950">
        <v>14</v>
      </c>
      <c r="M9950">
        <f t="shared" si="20124"/>
        <v>0</v>
      </c>
      <c r="N9950" t="b">
        <f t="shared" ref="N9950" si="20179">AND(MIN($F9950,$F9951,$F9952)=$F9950,MAX($H9950,$H9951,$H9952)=$H9950)</f>
        <v>1</v>
      </c>
      <c r="O9950" t="b">
        <f t="shared" ref="O9950" si="20180">AND(N9950,NOT(N9951),NOT(N9952))</f>
        <v>1</v>
      </c>
    </row>
    <row r="9951" spans="1:15" x14ac:dyDescent="0.25">
      <c r="A9951" t="s">
        <v>15</v>
      </c>
      <c r="B9951" t="s">
        <v>17</v>
      </c>
      <c r="C9951">
        <v>19</v>
      </c>
      <c r="D9951">
        <v>32</v>
      </c>
      <c r="E9951" t="b">
        <v>1</v>
      </c>
      <c r="F9951">
        <v>10.000999999999999</v>
      </c>
      <c r="G9951">
        <v>256</v>
      </c>
      <c r="H9951">
        <v>0</v>
      </c>
      <c r="I9951">
        <v>1821614</v>
      </c>
      <c r="J9951">
        <v>1817123</v>
      </c>
      <c r="K9951">
        <v>908559</v>
      </c>
      <c r="L9951">
        <v>21</v>
      </c>
      <c r="M9951">
        <f t="shared" si="20124"/>
        <v>256</v>
      </c>
      <c r="N9951" t="b">
        <f t="shared" ref="N9951" si="20181">AND(MIN($F9950,$F9951,$F9952)=$F9951,MAX($H9950,$H9951,$H9952)=$H9951)</f>
        <v>0</v>
      </c>
      <c r="O9951" t="b">
        <f t="shared" ref="O9951" si="20182">AND(NOT(N9950),N9951,NOT(N9952))</f>
        <v>0</v>
      </c>
    </row>
    <row r="9952" spans="1:15" x14ac:dyDescent="0.25">
      <c r="A9952" t="s">
        <v>19</v>
      </c>
      <c r="B9952" t="s">
        <v>17</v>
      </c>
      <c r="C9952">
        <v>19</v>
      </c>
      <c r="D9952">
        <v>32</v>
      </c>
      <c r="E9952" t="b">
        <v>0</v>
      </c>
      <c r="F9952">
        <v>0.121</v>
      </c>
      <c r="G9952">
        <v>256</v>
      </c>
      <c r="H9952">
        <v>256</v>
      </c>
      <c r="I9952">
        <v>1656</v>
      </c>
      <c r="J9952">
        <v>1071</v>
      </c>
      <c r="K9952">
        <v>276</v>
      </c>
      <c r="L9952">
        <v>14</v>
      </c>
      <c r="M9952">
        <f t="shared" si="20124"/>
        <v>0</v>
      </c>
      <c r="N9952" t="b">
        <f t="shared" ref="N9952" si="20183">AND(MIN($F9950,$F9951,$F9952)=$F9952,MAX($H9950,$H9951,$H9952)=$H9952)</f>
        <v>0</v>
      </c>
      <c r="O9952" t="b">
        <f t="shared" ref="O9952" si="20184">AND(NOT(N9950),NOT(N9951),N9952)</f>
        <v>0</v>
      </c>
    </row>
    <row r="9953" spans="1:15" x14ac:dyDescent="0.25">
      <c r="A9953" t="s">
        <v>13</v>
      </c>
      <c r="B9953" t="s">
        <v>17</v>
      </c>
      <c r="C9953">
        <v>19</v>
      </c>
      <c r="D9953">
        <v>3</v>
      </c>
      <c r="E9953" t="b">
        <v>0</v>
      </c>
      <c r="F9953">
        <v>7.0999999999999994E-2</v>
      </c>
      <c r="G9953">
        <v>256</v>
      </c>
      <c r="H9953">
        <v>256</v>
      </c>
      <c r="I9953">
        <v>1338</v>
      </c>
      <c r="J9953">
        <v>620</v>
      </c>
      <c r="K9953">
        <v>52</v>
      </c>
      <c r="L9953">
        <v>9</v>
      </c>
      <c r="M9953">
        <f t="shared" si="20124"/>
        <v>0</v>
      </c>
      <c r="N9953" t="b">
        <f t="shared" ref="N9953" si="20185">AND(MIN($F9953,$F9954,$F9955)=$F9953,MAX($H9953,$H9954,$H9955)=$H9953)</f>
        <v>1</v>
      </c>
      <c r="O9953" t="b">
        <f t="shared" ref="O9953" si="20186">AND(N9953,NOT(N9954),NOT(N9955))</f>
        <v>1</v>
      </c>
    </row>
    <row r="9954" spans="1:15" x14ac:dyDescent="0.25">
      <c r="A9954" t="s">
        <v>15</v>
      </c>
      <c r="B9954" t="s">
        <v>17</v>
      </c>
      <c r="C9954">
        <v>19</v>
      </c>
      <c r="D9954">
        <v>3</v>
      </c>
      <c r="E9954" t="b">
        <v>0</v>
      </c>
      <c r="F9954">
        <v>0.10100000000000001</v>
      </c>
      <c r="G9954">
        <v>256</v>
      </c>
      <c r="H9954">
        <v>256</v>
      </c>
      <c r="I9954">
        <v>7927</v>
      </c>
      <c r="J9954">
        <v>7676</v>
      </c>
      <c r="K9954">
        <v>3580</v>
      </c>
      <c r="L9954">
        <v>11</v>
      </c>
      <c r="M9954">
        <f t="shared" si="20124"/>
        <v>0</v>
      </c>
      <c r="N9954" t="b">
        <f t="shared" ref="N9954" si="20187">AND(MIN($F9953,$F9954,$F9955)=$F9954,MAX($H9953,$H9954,$H9955)=$H9954)</f>
        <v>0</v>
      </c>
      <c r="O9954" t="b">
        <f t="shared" ref="O9954" si="20188">AND(NOT(N9953),N9954,NOT(N9955))</f>
        <v>0</v>
      </c>
    </row>
    <row r="9955" spans="1:15" x14ac:dyDescent="0.25">
      <c r="A9955" t="s">
        <v>19</v>
      </c>
      <c r="B9955" t="s">
        <v>17</v>
      </c>
      <c r="C9955">
        <v>19</v>
      </c>
      <c r="D9955">
        <v>3</v>
      </c>
      <c r="E9955" t="b">
        <v>0</v>
      </c>
      <c r="F9955">
        <v>9.9000000000000005E-2</v>
      </c>
      <c r="G9955">
        <v>256</v>
      </c>
      <c r="H9955">
        <v>256</v>
      </c>
      <c r="I9955">
        <v>1338</v>
      </c>
      <c r="J9955">
        <v>620</v>
      </c>
      <c r="K9955">
        <v>52</v>
      </c>
      <c r="L9955">
        <v>9</v>
      </c>
      <c r="M9955">
        <f t="shared" si="20124"/>
        <v>0</v>
      </c>
      <c r="N9955" t="b">
        <f t="shared" ref="N9955" si="20189">AND(MIN($F9953,$F9954,$F9955)=$F9955,MAX($H9953,$H9954,$H9955)=$H9955)</f>
        <v>0</v>
      </c>
      <c r="O9955" t="b">
        <f t="shared" ref="O9955" si="20190">AND(NOT(N9953),NOT(N9954),N9955)</f>
        <v>0</v>
      </c>
    </row>
    <row r="9956" spans="1:15" x14ac:dyDescent="0.25">
      <c r="A9956" t="s">
        <v>13</v>
      </c>
      <c r="B9956" t="s">
        <v>17</v>
      </c>
      <c r="C9956">
        <v>19</v>
      </c>
      <c r="D9956">
        <v>4</v>
      </c>
      <c r="E9956" t="b">
        <v>0</v>
      </c>
      <c r="F9956">
        <v>9.0999999999999998E-2</v>
      </c>
      <c r="G9956">
        <v>256</v>
      </c>
      <c r="H9956">
        <v>256</v>
      </c>
      <c r="I9956">
        <v>1342</v>
      </c>
      <c r="J9956">
        <v>625</v>
      </c>
      <c r="K9956">
        <v>54</v>
      </c>
      <c r="L9956">
        <v>10</v>
      </c>
      <c r="M9956">
        <f t="shared" si="20124"/>
        <v>0</v>
      </c>
      <c r="N9956" t="b">
        <f t="shared" ref="N9956" si="20191">AND(MIN($F9956,$F9957,$F9958)=$F9956,MAX($H9956,$H9957,$H9958)=$H9956)</f>
        <v>1</v>
      </c>
      <c r="O9956" t="b">
        <f t="shared" ref="O9956" si="20192">AND(N9956,NOT(N9957),NOT(N9958))</f>
        <v>1</v>
      </c>
    </row>
    <row r="9957" spans="1:15" x14ac:dyDescent="0.25">
      <c r="A9957" t="s">
        <v>15</v>
      </c>
      <c r="B9957" t="s">
        <v>17</v>
      </c>
      <c r="C9957">
        <v>19</v>
      </c>
      <c r="D9957">
        <v>4</v>
      </c>
      <c r="E9957" t="b">
        <v>0</v>
      </c>
      <c r="F9957">
        <v>0.38800000000000001</v>
      </c>
      <c r="G9957">
        <v>256</v>
      </c>
      <c r="H9957">
        <v>256</v>
      </c>
      <c r="I9957">
        <v>60809</v>
      </c>
      <c r="J9957">
        <v>58873</v>
      </c>
      <c r="K9957">
        <v>29178</v>
      </c>
      <c r="L9957">
        <v>12</v>
      </c>
      <c r="M9957">
        <f t="shared" si="20124"/>
        <v>0</v>
      </c>
      <c r="N9957" t="b">
        <f t="shared" ref="N9957" si="20193">AND(MIN($F9956,$F9957,$F9958)=$F9957,MAX($H9956,$H9957,$H9958)=$H9957)</f>
        <v>0</v>
      </c>
      <c r="O9957" t="b">
        <f t="shared" ref="O9957" si="20194">AND(NOT(N9956),N9957,NOT(N9958))</f>
        <v>0</v>
      </c>
    </row>
    <row r="9958" spans="1:15" x14ac:dyDescent="0.25">
      <c r="A9958" t="s">
        <v>19</v>
      </c>
      <c r="B9958" t="s">
        <v>17</v>
      </c>
      <c r="C9958">
        <v>19</v>
      </c>
      <c r="D9958">
        <v>4</v>
      </c>
      <c r="E9958" t="b">
        <v>0</v>
      </c>
      <c r="F9958">
        <v>0.123</v>
      </c>
      <c r="G9958">
        <v>256</v>
      </c>
      <c r="H9958">
        <v>256</v>
      </c>
      <c r="I9958">
        <v>1342</v>
      </c>
      <c r="J9958">
        <v>625</v>
      </c>
      <c r="K9958">
        <v>54</v>
      </c>
      <c r="L9958">
        <v>10</v>
      </c>
      <c r="M9958">
        <f t="shared" si="20124"/>
        <v>0</v>
      </c>
      <c r="N9958" t="b">
        <f t="shared" ref="N9958" si="20195">AND(MIN($F9956,$F9957,$F9958)=$F9958,MAX($H9956,$H9957,$H9958)=$H9958)</f>
        <v>0</v>
      </c>
      <c r="O9958" t="b">
        <f t="shared" ref="O9958" si="20196">AND(NOT(N9956),NOT(N9957),N9958)</f>
        <v>0</v>
      </c>
    </row>
    <row r="9959" spans="1:15" x14ac:dyDescent="0.25">
      <c r="A9959" t="s">
        <v>13</v>
      </c>
      <c r="B9959" t="s">
        <v>17</v>
      </c>
      <c r="C9959">
        <v>19</v>
      </c>
      <c r="D9959">
        <v>5</v>
      </c>
      <c r="E9959" t="b">
        <v>0</v>
      </c>
      <c r="F9959">
        <v>7.9000000000000001E-2</v>
      </c>
      <c r="G9959">
        <v>256</v>
      </c>
      <c r="H9959">
        <v>256</v>
      </c>
      <c r="I9959">
        <v>1344</v>
      </c>
      <c r="J9959">
        <v>626</v>
      </c>
      <c r="K9959">
        <v>54</v>
      </c>
      <c r="L9959">
        <v>11</v>
      </c>
      <c r="M9959">
        <f t="shared" si="20124"/>
        <v>0</v>
      </c>
      <c r="N9959" t="b">
        <f t="shared" ref="N9959" si="20197">AND(MIN($F9959,$F9960,$F9961)=$F9959,MAX($H9959,$H9960,$H9961)=$H9959)</f>
        <v>1</v>
      </c>
      <c r="O9959" t="b">
        <f t="shared" ref="O9959" si="20198">AND(N9959,NOT(N9960),NOT(N9961))</f>
        <v>0</v>
      </c>
    </row>
    <row r="9960" spans="1:15" x14ac:dyDescent="0.25">
      <c r="A9960" t="s">
        <v>15</v>
      </c>
      <c r="B9960" t="s">
        <v>17</v>
      </c>
      <c r="C9960">
        <v>19</v>
      </c>
      <c r="D9960">
        <v>5</v>
      </c>
      <c r="E9960" t="b">
        <v>0</v>
      </c>
      <c r="F9960">
        <v>3.5419999999999998</v>
      </c>
      <c r="G9960">
        <v>256</v>
      </c>
      <c r="H9960">
        <v>256</v>
      </c>
      <c r="I9960">
        <v>654213</v>
      </c>
      <c r="J9960">
        <v>632470</v>
      </c>
      <c r="K9960">
        <v>315976</v>
      </c>
      <c r="L9960">
        <v>16</v>
      </c>
      <c r="M9960">
        <f t="shared" si="20124"/>
        <v>0</v>
      </c>
      <c r="N9960" t="b">
        <f t="shared" ref="N9960" si="20199">AND(MIN($F9959,$F9960,$F9961)=$F9960,MAX($H9959,$H9960,$H9961)=$H9960)</f>
        <v>0</v>
      </c>
      <c r="O9960" t="b">
        <f t="shared" ref="O9960" si="20200">AND(NOT(N9959),N9960,NOT(N9961))</f>
        <v>0</v>
      </c>
    </row>
    <row r="9961" spans="1:15" x14ac:dyDescent="0.25">
      <c r="A9961" t="s">
        <v>19</v>
      </c>
      <c r="B9961" t="s">
        <v>17</v>
      </c>
      <c r="C9961">
        <v>19</v>
      </c>
      <c r="D9961">
        <v>5</v>
      </c>
      <c r="E9961" t="b">
        <v>0</v>
      </c>
      <c r="F9961">
        <v>7.9000000000000001E-2</v>
      </c>
      <c r="G9961">
        <v>256</v>
      </c>
      <c r="H9961">
        <v>256</v>
      </c>
      <c r="I9961">
        <v>1344</v>
      </c>
      <c r="J9961">
        <v>626</v>
      </c>
      <c r="K9961">
        <v>54</v>
      </c>
      <c r="L9961">
        <v>11</v>
      </c>
      <c r="M9961">
        <f t="shared" si="20124"/>
        <v>0</v>
      </c>
      <c r="N9961" t="b">
        <f t="shared" ref="N9961" si="20201">AND(MIN($F9959,$F9960,$F9961)=$F9961,MAX($H9959,$H9960,$H9961)=$H9961)</f>
        <v>1</v>
      </c>
      <c r="O9961" t="b">
        <f t="shared" ref="O9961" si="20202">AND(NOT(N9959),NOT(N9960),N9961)</f>
        <v>0</v>
      </c>
    </row>
    <row r="9962" spans="1:15" x14ac:dyDescent="0.25">
      <c r="A9962" t="s">
        <v>13</v>
      </c>
      <c r="B9962" t="s">
        <v>17</v>
      </c>
      <c r="C9962">
        <v>19</v>
      </c>
      <c r="D9962">
        <v>6</v>
      </c>
      <c r="E9962" t="b">
        <v>0</v>
      </c>
      <c r="F9962">
        <v>8.6999999999999994E-2</v>
      </c>
      <c r="G9962">
        <v>256</v>
      </c>
      <c r="H9962">
        <v>256</v>
      </c>
      <c r="I9962">
        <v>1342</v>
      </c>
      <c r="J9962">
        <v>621</v>
      </c>
      <c r="K9962">
        <v>51</v>
      </c>
      <c r="L9962">
        <v>12</v>
      </c>
      <c r="M9962">
        <f t="shared" si="20124"/>
        <v>0</v>
      </c>
      <c r="N9962" t="b">
        <f t="shared" ref="N9962" si="20203">AND(MIN($F9962,$F9963,$F9964)=$F9962,MAX($H9962,$H9963,$H9964)=$H9962)</f>
        <v>0</v>
      </c>
      <c r="O9962" t="b">
        <f t="shared" ref="O9962" si="20204">AND(N9962,NOT(N9963),NOT(N9964))</f>
        <v>0</v>
      </c>
    </row>
    <row r="9963" spans="1:15" x14ac:dyDescent="0.25">
      <c r="A9963" t="s">
        <v>15</v>
      </c>
      <c r="B9963" t="s">
        <v>17</v>
      </c>
      <c r="C9963">
        <v>19</v>
      </c>
      <c r="D9963">
        <v>6</v>
      </c>
      <c r="E9963" t="b">
        <v>1</v>
      </c>
      <c r="F9963">
        <v>10.000999999999999</v>
      </c>
      <c r="G9963">
        <v>256</v>
      </c>
      <c r="H9963">
        <v>0</v>
      </c>
      <c r="I9963">
        <v>1895615</v>
      </c>
      <c r="J9963">
        <v>1832353</v>
      </c>
      <c r="K9963">
        <v>916173</v>
      </c>
      <c r="L9963">
        <v>19</v>
      </c>
      <c r="M9963">
        <f t="shared" si="20124"/>
        <v>256</v>
      </c>
      <c r="N9963" t="b">
        <f t="shared" ref="N9963" si="20205">AND(MIN($F9962,$F9963,$F9964)=$F9963,MAX($H9962,$H9963,$H9964)=$H9963)</f>
        <v>0</v>
      </c>
      <c r="O9963" t="b">
        <f t="shared" ref="O9963" si="20206">AND(NOT(N9962),N9963,NOT(N9964))</f>
        <v>0</v>
      </c>
    </row>
    <row r="9964" spans="1:15" x14ac:dyDescent="0.25">
      <c r="A9964" t="s">
        <v>19</v>
      </c>
      <c r="B9964" t="s">
        <v>17</v>
      </c>
      <c r="C9964">
        <v>19</v>
      </c>
      <c r="D9964">
        <v>6</v>
      </c>
      <c r="E9964" t="b">
        <v>0</v>
      </c>
      <c r="F9964">
        <v>8.4000000000000005E-2</v>
      </c>
      <c r="G9964">
        <v>256</v>
      </c>
      <c r="H9964">
        <v>256</v>
      </c>
      <c r="I9964">
        <v>1342</v>
      </c>
      <c r="J9964">
        <v>621</v>
      </c>
      <c r="K9964">
        <v>51</v>
      </c>
      <c r="L9964">
        <v>12</v>
      </c>
      <c r="M9964">
        <f t="shared" si="20124"/>
        <v>0</v>
      </c>
      <c r="N9964" t="b">
        <f t="shared" ref="N9964" si="20207">AND(MIN($F9962,$F9963,$F9964)=$F9964,MAX($H9962,$H9963,$H9964)=$H9964)</f>
        <v>1</v>
      </c>
      <c r="O9964" t="b">
        <f t="shared" ref="O9964" si="20208">AND(NOT(N9962),NOT(N9963),N9964)</f>
        <v>1</v>
      </c>
    </row>
    <row r="9965" spans="1:15" x14ac:dyDescent="0.25">
      <c r="A9965" t="s">
        <v>13</v>
      </c>
      <c r="B9965" t="s">
        <v>17</v>
      </c>
      <c r="C9965">
        <v>19</v>
      </c>
      <c r="D9965">
        <v>7</v>
      </c>
      <c r="E9965" t="b">
        <v>0</v>
      </c>
      <c r="F9965">
        <v>9.2999999999999999E-2</v>
      </c>
      <c r="G9965">
        <v>256</v>
      </c>
      <c r="H9965">
        <v>256</v>
      </c>
      <c r="I9965">
        <v>1345</v>
      </c>
      <c r="J9965">
        <v>622</v>
      </c>
      <c r="K9965">
        <v>51</v>
      </c>
      <c r="L9965">
        <v>13</v>
      </c>
      <c r="M9965">
        <f t="shared" si="20124"/>
        <v>0</v>
      </c>
      <c r="N9965" t="b">
        <f t="shared" ref="N9965" si="20209">AND(MIN($F9965,$F9966,$F9967)=$F9965,MAX($H9965,$H9966,$H9967)=$H9965)</f>
        <v>1</v>
      </c>
      <c r="O9965" t="b">
        <f t="shared" ref="O9965" si="20210">AND(N9965,NOT(N9966),NOT(N9967))</f>
        <v>1</v>
      </c>
    </row>
    <row r="9966" spans="1:15" x14ac:dyDescent="0.25">
      <c r="A9966" t="s">
        <v>15</v>
      </c>
      <c r="B9966" t="s">
        <v>17</v>
      </c>
      <c r="C9966">
        <v>19</v>
      </c>
      <c r="D9966">
        <v>7</v>
      </c>
      <c r="E9966" t="b">
        <v>1</v>
      </c>
      <c r="F9966">
        <v>10.005000000000001</v>
      </c>
      <c r="G9966">
        <v>256</v>
      </c>
      <c r="H9966">
        <v>0</v>
      </c>
      <c r="I9966">
        <v>1876644</v>
      </c>
      <c r="J9966">
        <v>1813954</v>
      </c>
      <c r="K9966">
        <v>906973</v>
      </c>
      <c r="L9966">
        <v>19</v>
      </c>
      <c r="M9966">
        <f t="shared" si="20124"/>
        <v>256</v>
      </c>
      <c r="N9966" t="b">
        <f t="shared" ref="N9966" si="20211">AND(MIN($F9965,$F9966,$F9967)=$F9966,MAX($H9965,$H9966,$H9967)=$H9966)</f>
        <v>0</v>
      </c>
      <c r="O9966" t="b">
        <f t="shared" ref="O9966" si="20212">AND(NOT(N9965),N9966,NOT(N9967))</f>
        <v>0</v>
      </c>
    </row>
    <row r="9967" spans="1:15" x14ac:dyDescent="0.25">
      <c r="A9967" t="s">
        <v>19</v>
      </c>
      <c r="B9967" t="s">
        <v>17</v>
      </c>
      <c r="C9967">
        <v>19</v>
      </c>
      <c r="D9967">
        <v>7</v>
      </c>
      <c r="E9967" t="b">
        <v>0</v>
      </c>
      <c r="F9967">
        <v>9.5000000000000001E-2</v>
      </c>
      <c r="G9967">
        <v>256</v>
      </c>
      <c r="H9967">
        <v>256</v>
      </c>
      <c r="I9967">
        <v>1345</v>
      </c>
      <c r="J9967">
        <v>622</v>
      </c>
      <c r="K9967">
        <v>51</v>
      </c>
      <c r="L9967">
        <v>13</v>
      </c>
      <c r="M9967">
        <f t="shared" si="20124"/>
        <v>0</v>
      </c>
      <c r="N9967" t="b">
        <f t="shared" ref="N9967" si="20213">AND(MIN($F9965,$F9966,$F9967)=$F9967,MAX($H9965,$H9966,$H9967)=$H9967)</f>
        <v>0</v>
      </c>
      <c r="O9967" t="b">
        <f t="shared" ref="O9967" si="20214">AND(NOT(N9965),NOT(N9966),N9967)</f>
        <v>0</v>
      </c>
    </row>
    <row r="9968" spans="1:15" x14ac:dyDescent="0.25">
      <c r="A9968" t="s">
        <v>13</v>
      </c>
      <c r="B9968" t="s">
        <v>17</v>
      </c>
      <c r="C9968">
        <v>19</v>
      </c>
      <c r="D9968">
        <v>8</v>
      </c>
      <c r="E9968" t="b">
        <v>0</v>
      </c>
      <c r="F9968">
        <v>9.1999999999999998E-2</v>
      </c>
      <c r="G9968">
        <v>256</v>
      </c>
      <c r="H9968">
        <v>256</v>
      </c>
      <c r="I9968">
        <v>1351</v>
      </c>
      <c r="J9968">
        <v>631</v>
      </c>
      <c r="K9968">
        <v>55</v>
      </c>
      <c r="L9968">
        <v>14</v>
      </c>
      <c r="M9968">
        <f t="shared" si="20124"/>
        <v>0</v>
      </c>
      <c r="N9968" t="b">
        <f t="shared" ref="N9968" si="20215">AND(MIN($F9968,$F9969,$F9970)=$F9968,MAX($H9968,$H9969,$H9970)=$H9968)</f>
        <v>1</v>
      </c>
      <c r="O9968" t="b">
        <f t="shared" ref="O9968" si="20216">AND(N9968,NOT(N9969),NOT(N9970))</f>
        <v>1</v>
      </c>
    </row>
    <row r="9969" spans="1:15" x14ac:dyDescent="0.25">
      <c r="A9969" t="s">
        <v>15</v>
      </c>
      <c r="B9969" t="s">
        <v>17</v>
      </c>
      <c r="C9969">
        <v>19</v>
      </c>
      <c r="D9969">
        <v>8</v>
      </c>
      <c r="E9969" t="b">
        <v>1</v>
      </c>
      <c r="F9969">
        <v>10.000999999999999</v>
      </c>
      <c r="G9969">
        <v>256</v>
      </c>
      <c r="H9969">
        <v>0</v>
      </c>
      <c r="I9969">
        <v>1849520</v>
      </c>
      <c r="J9969">
        <v>1787765</v>
      </c>
      <c r="K9969">
        <v>893878</v>
      </c>
      <c r="L9969">
        <v>21</v>
      </c>
      <c r="M9969">
        <f t="shared" si="20124"/>
        <v>256</v>
      </c>
      <c r="N9969" t="b">
        <f t="shared" ref="N9969" si="20217">AND(MIN($F9968,$F9969,$F9970)=$F9969,MAX($H9968,$H9969,$H9970)=$H9969)</f>
        <v>0</v>
      </c>
      <c r="O9969" t="b">
        <f t="shared" ref="O9969" si="20218">AND(NOT(N9968),N9969,NOT(N9970))</f>
        <v>0</v>
      </c>
    </row>
    <row r="9970" spans="1:15" x14ac:dyDescent="0.25">
      <c r="A9970" t="s">
        <v>19</v>
      </c>
      <c r="B9970" t="s">
        <v>17</v>
      </c>
      <c r="C9970">
        <v>19</v>
      </c>
      <c r="D9970">
        <v>8</v>
      </c>
      <c r="E9970" t="b">
        <v>0</v>
      </c>
      <c r="F9970">
        <v>0.11899999999999999</v>
      </c>
      <c r="G9970">
        <v>256</v>
      </c>
      <c r="H9970">
        <v>256</v>
      </c>
      <c r="I9970">
        <v>1351</v>
      </c>
      <c r="J9970">
        <v>631</v>
      </c>
      <c r="K9970">
        <v>55</v>
      </c>
      <c r="L9970">
        <v>14</v>
      </c>
      <c r="M9970">
        <f t="shared" si="20124"/>
        <v>0</v>
      </c>
      <c r="N9970" t="b">
        <f t="shared" ref="N9970" si="20219">AND(MIN($F9968,$F9969,$F9970)=$F9970,MAX($H9968,$H9969,$H9970)=$H9970)</f>
        <v>0</v>
      </c>
      <c r="O9970" t="b">
        <f t="shared" ref="O9970" si="20220">AND(NOT(N9968),NOT(N9969),N9970)</f>
        <v>0</v>
      </c>
    </row>
    <row r="9971" spans="1:15" x14ac:dyDescent="0.25">
      <c r="A9971" t="s">
        <v>13</v>
      </c>
      <c r="B9971" t="s">
        <v>17</v>
      </c>
      <c r="C9971">
        <v>19</v>
      </c>
      <c r="D9971">
        <v>9</v>
      </c>
      <c r="E9971" t="b">
        <v>0</v>
      </c>
      <c r="F9971">
        <v>0.02</v>
      </c>
      <c r="G9971">
        <v>256</v>
      </c>
      <c r="H9971">
        <v>45</v>
      </c>
      <c r="I9971">
        <v>258</v>
      </c>
      <c r="J9971">
        <v>159</v>
      </c>
      <c r="K9971">
        <v>35</v>
      </c>
      <c r="L9971">
        <v>4</v>
      </c>
      <c r="M9971">
        <f t="shared" si="20124"/>
        <v>211</v>
      </c>
      <c r="N9971" t="b">
        <f t="shared" ref="N9971" si="20221">AND(MIN($F9971,$F9972,$F9973)=$F9971,MAX($H9971,$H9972,$H9973)=$H9971)</f>
        <v>0</v>
      </c>
      <c r="O9971" t="b">
        <f t="shared" ref="O9971" si="20222">AND(N9971,NOT(N9972),NOT(N9973))</f>
        <v>0</v>
      </c>
    </row>
    <row r="9972" spans="1:15" x14ac:dyDescent="0.25">
      <c r="A9972" t="s">
        <v>15</v>
      </c>
      <c r="B9972" t="s">
        <v>17</v>
      </c>
      <c r="C9972">
        <v>19</v>
      </c>
      <c r="D9972">
        <v>9</v>
      </c>
      <c r="E9972" t="b">
        <v>0</v>
      </c>
      <c r="F9972">
        <v>1.4E-2</v>
      </c>
      <c r="G9972">
        <v>256</v>
      </c>
      <c r="H9972">
        <v>45</v>
      </c>
      <c r="I9972">
        <v>381</v>
      </c>
      <c r="J9972">
        <v>377</v>
      </c>
      <c r="K9972">
        <v>144</v>
      </c>
      <c r="L9972">
        <v>9</v>
      </c>
      <c r="M9972">
        <f t="shared" si="20124"/>
        <v>211</v>
      </c>
      <c r="N9972" t="b">
        <f t="shared" ref="N9972" si="20223">AND(MIN($F9971,$F9972,$F9973)=$F9972,MAX($H9971,$H9972,$H9973)=$H9972)</f>
        <v>1</v>
      </c>
      <c r="O9972" t="b">
        <f t="shared" ref="O9972" si="20224">AND(NOT(N9971),N9972,NOT(N9973))</f>
        <v>1</v>
      </c>
    </row>
    <row r="9973" spans="1:15" x14ac:dyDescent="0.25">
      <c r="A9973" t="s">
        <v>19</v>
      </c>
      <c r="B9973" t="s">
        <v>17</v>
      </c>
      <c r="C9973">
        <v>19</v>
      </c>
      <c r="D9973">
        <v>9</v>
      </c>
      <c r="E9973" t="b">
        <v>0</v>
      </c>
      <c r="F9973">
        <v>2.4E-2</v>
      </c>
      <c r="G9973">
        <v>256</v>
      </c>
      <c r="H9973">
        <v>45</v>
      </c>
      <c r="I9973">
        <v>258</v>
      </c>
      <c r="J9973">
        <v>159</v>
      </c>
      <c r="K9973">
        <v>35</v>
      </c>
      <c r="L9973">
        <v>4</v>
      </c>
      <c r="M9973">
        <f t="shared" si="20124"/>
        <v>211</v>
      </c>
      <c r="N9973" t="b">
        <f t="shared" ref="N9973" si="20225">AND(MIN($F9971,$F9972,$F9973)=$F9973,MAX($H9971,$H9972,$H9973)=$H9973)</f>
        <v>0</v>
      </c>
      <c r="O9973" t="b">
        <f t="shared" ref="O9973" si="20226">AND(NOT(N9971),NOT(N9972),N9973)</f>
        <v>0</v>
      </c>
    </row>
    <row r="9974" spans="1:15" x14ac:dyDescent="0.25">
      <c r="A9974" t="s">
        <v>13</v>
      </c>
      <c r="B9974" t="s">
        <v>14</v>
      </c>
      <c r="C9974">
        <v>10</v>
      </c>
      <c r="D9974">
        <v>0</v>
      </c>
      <c r="E9974" t="b">
        <v>0</v>
      </c>
      <c r="F9974">
        <v>0</v>
      </c>
      <c r="G9974">
        <v>4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f t="shared" si="20124"/>
        <v>4</v>
      </c>
      <c r="N9974" t="b">
        <f t="shared" ref="N9974" si="20227">AND(MIN($F9974,$F9975,$F9976)=$F9974,MAX($H9974,$H9975,$H9976)=$H9974)</f>
        <v>1</v>
      </c>
      <c r="O9974" t="b">
        <f t="shared" ref="O9974" si="20228">AND(N9974,NOT(N9975),NOT(N9976))</f>
        <v>0</v>
      </c>
    </row>
    <row r="9975" spans="1:15" x14ac:dyDescent="0.25">
      <c r="A9975" t="s">
        <v>15</v>
      </c>
      <c r="B9975" t="s">
        <v>14</v>
      </c>
      <c r="C9975">
        <v>10</v>
      </c>
      <c r="D9975">
        <v>0</v>
      </c>
      <c r="E9975" t="b">
        <v>0</v>
      </c>
      <c r="F9975">
        <v>0</v>
      </c>
      <c r="G9975">
        <v>4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f t="shared" si="20124"/>
        <v>4</v>
      </c>
      <c r="N9975" t="b">
        <f t="shared" ref="N9975" si="20229">AND(MIN($F9974,$F9975,$F9976)=$F9975,MAX($H9974,$H9975,$H9976)=$H9975)</f>
        <v>1</v>
      </c>
      <c r="O9975" t="b">
        <f t="shared" ref="O9975" si="20230">AND(NOT(N9974),N9975,NOT(N9976))</f>
        <v>0</v>
      </c>
    </row>
    <row r="9976" spans="1:15" x14ac:dyDescent="0.25">
      <c r="A9976" t="s">
        <v>19</v>
      </c>
      <c r="B9976" t="s">
        <v>14</v>
      </c>
      <c r="C9976">
        <v>10</v>
      </c>
      <c r="D9976">
        <v>0</v>
      </c>
      <c r="E9976" t="b">
        <v>0</v>
      </c>
      <c r="F9976">
        <v>0</v>
      </c>
      <c r="G9976">
        <v>4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f t="shared" si="20124"/>
        <v>4</v>
      </c>
      <c r="N9976" t="b">
        <f t="shared" ref="N9976" si="20231">AND(MIN($F9974,$F9975,$F9976)=$F9976,MAX($H9974,$H9975,$H9976)=$H9976)</f>
        <v>1</v>
      </c>
      <c r="O9976" t="b">
        <f t="shared" ref="O9976" si="20232">AND(NOT(N9974),NOT(N9975),N9976)</f>
        <v>0</v>
      </c>
    </row>
    <row r="9977" spans="1:15" x14ac:dyDescent="0.25">
      <c r="A9977" t="s">
        <v>13</v>
      </c>
      <c r="B9977" t="s">
        <v>14</v>
      </c>
      <c r="C9977">
        <v>10</v>
      </c>
      <c r="D9977">
        <v>10</v>
      </c>
      <c r="E9977" t="b">
        <v>0</v>
      </c>
      <c r="F9977">
        <v>3.0000000000000001E-3</v>
      </c>
      <c r="G9977">
        <v>4</v>
      </c>
      <c r="H9977">
        <v>4</v>
      </c>
      <c r="I9977">
        <v>114</v>
      </c>
      <c r="J9977">
        <v>66</v>
      </c>
      <c r="K9977">
        <v>27</v>
      </c>
      <c r="L9977">
        <v>11</v>
      </c>
      <c r="M9977">
        <f t="shared" si="20124"/>
        <v>0</v>
      </c>
      <c r="N9977" t="b">
        <f t="shared" ref="N9977" si="20233">AND(MIN($F9977,$F9978,$F9979)=$F9977,MAX($H9977,$H9978,$H9979)=$H9977)</f>
        <v>1</v>
      </c>
      <c r="O9977" t="b">
        <f t="shared" ref="O9977" si="20234">AND(N9977,NOT(N9978),NOT(N9979))</f>
        <v>0</v>
      </c>
    </row>
    <row r="9978" spans="1:15" x14ac:dyDescent="0.25">
      <c r="A9978" t="s">
        <v>15</v>
      </c>
      <c r="B9978" t="s">
        <v>14</v>
      </c>
      <c r="C9978">
        <v>10</v>
      </c>
      <c r="D9978">
        <v>10</v>
      </c>
      <c r="E9978" t="b">
        <v>0</v>
      </c>
      <c r="F9978">
        <v>3.0000000000000001E-3</v>
      </c>
      <c r="G9978">
        <v>4</v>
      </c>
      <c r="H9978">
        <v>4</v>
      </c>
      <c r="I9978">
        <v>67</v>
      </c>
      <c r="J9978">
        <v>66</v>
      </c>
      <c r="K9978">
        <v>27</v>
      </c>
      <c r="L9978">
        <v>11</v>
      </c>
      <c r="M9978">
        <f t="shared" si="20124"/>
        <v>0</v>
      </c>
      <c r="N9978" t="b">
        <f t="shared" ref="N9978" si="20235">AND(MIN($F9977,$F9978,$F9979)=$F9978,MAX($H9977,$H9978,$H9979)=$H9978)</f>
        <v>1</v>
      </c>
      <c r="O9978" t="b">
        <f t="shared" ref="O9978" si="20236">AND(NOT(N9977),N9978,NOT(N9979))</f>
        <v>0</v>
      </c>
    </row>
    <row r="9979" spans="1:15" x14ac:dyDescent="0.25">
      <c r="A9979" t="s">
        <v>19</v>
      </c>
      <c r="B9979" t="s">
        <v>14</v>
      </c>
      <c r="C9979">
        <v>10</v>
      </c>
      <c r="D9979">
        <v>10</v>
      </c>
      <c r="E9979" t="b">
        <v>0</v>
      </c>
      <c r="F9979">
        <v>8.0000000000000002E-3</v>
      </c>
      <c r="G9979">
        <v>4</v>
      </c>
      <c r="H9979">
        <v>4</v>
      </c>
      <c r="I9979">
        <v>114</v>
      </c>
      <c r="J9979">
        <v>66</v>
      </c>
      <c r="K9979">
        <v>27</v>
      </c>
      <c r="L9979">
        <v>11</v>
      </c>
      <c r="M9979">
        <f t="shared" si="20124"/>
        <v>0</v>
      </c>
      <c r="N9979" t="b">
        <f t="shared" ref="N9979" si="20237">AND(MIN($F9977,$F9978,$F9979)=$F9979,MAX($H9977,$H9978,$H9979)=$H9979)</f>
        <v>0</v>
      </c>
      <c r="O9979" t="b">
        <f t="shared" ref="O9979" si="20238">AND(NOT(N9977),NOT(N9978),N9979)</f>
        <v>0</v>
      </c>
    </row>
    <row r="9980" spans="1:15" x14ac:dyDescent="0.25">
      <c r="A9980" t="s">
        <v>13</v>
      </c>
      <c r="B9980" t="s">
        <v>14</v>
      </c>
      <c r="C9980">
        <v>10</v>
      </c>
      <c r="D9980">
        <v>11</v>
      </c>
      <c r="E9980" t="b">
        <v>1</v>
      </c>
      <c r="F9980">
        <v>10.002000000000001</v>
      </c>
      <c r="G9980">
        <v>4</v>
      </c>
      <c r="H9980">
        <v>0</v>
      </c>
      <c r="I9980">
        <v>946718</v>
      </c>
      <c r="J9980">
        <v>889279</v>
      </c>
      <c r="K9980">
        <v>444637</v>
      </c>
      <c r="L9980">
        <v>13</v>
      </c>
      <c r="M9980">
        <f t="shared" si="20124"/>
        <v>4</v>
      </c>
      <c r="N9980" t="b">
        <f t="shared" ref="N9980" si="20239">AND(MIN($F9980,$F9981,$F9982)=$F9980,MAX($H9980,$H9981,$H9982)=$H9980)</f>
        <v>0</v>
      </c>
      <c r="O9980" t="b">
        <f t="shared" ref="O9980" si="20240">AND(N9980,NOT(N9981),NOT(N9982))</f>
        <v>0</v>
      </c>
    </row>
    <row r="9981" spans="1:15" x14ac:dyDescent="0.25">
      <c r="A9981" t="s">
        <v>15</v>
      </c>
      <c r="B9981" t="s">
        <v>14</v>
      </c>
      <c r="C9981">
        <v>10</v>
      </c>
      <c r="D9981">
        <v>11</v>
      </c>
      <c r="E9981" t="b">
        <v>0</v>
      </c>
      <c r="F9981">
        <v>0.128</v>
      </c>
      <c r="G9981">
        <v>4</v>
      </c>
      <c r="H9981">
        <v>4</v>
      </c>
      <c r="I9981">
        <v>7888</v>
      </c>
      <c r="J9981">
        <v>7886</v>
      </c>
      <c r="K9981">
        <v>3937</v>
      </c>
      <c r="L9981">
        <v>13</v>
      </c>
      <c r="M9981">
        <f t="shared" si="20124"/>
        <v>0</v>
      </c>
      <c r="N9981" t="b">
        <f t="shared" ref="N9981" si="20241">AND(MIN($F9980,$F9981,$F9982)=$F9981,MAX($H9980,$H9981,$H9982)=$H9981)</f>
        <v>1</v>
      </c>
      <c r="O9981" t="b">
        <f t="shared" ref="O9981" si="20242">AND(NOT(N9980),N9981,NOT(N9982))</f>
        <v>1</v>
      </c>
    </row>
    <row r="9982" spans="1:15" x14ac:dyDescent="0.25">
      <c r="A9982" t="s">
        <v>19</v>
      </c>
      <c r="B9982" t="s">
        <v>14</v>
      </c>
      <c r="C9982">
        <v>10</v>
      </c>
      <c r="D9982">
        <v>11</v>
      </c>
      <c r="E9982" t="b">
        <v>1</v>
      </c>
      <c r="F9982">
        <v>10.000999999999999</v>
      </c>
      <c r="G9982">
        <v>4</v>
      </c>
      <c r="H9982">
        <v>0</v>
      </c>
      <c r="I9982">
        <v>1136813</v>
      </c>
      <c r="J9982">
        <v>1068313</v>
      </c>
      <c r="K9982">
        <v>534154</v>
      </c>
      <c r="L9982">
        <v>13</v>
      </c>
      <c r="M9982">
        <f t="shared" si="20124"/>
        <v>4</v>
      </c>
      <c r="N9982" t="b">
        <f t="shared" ref="N9982" si="20243">AND(MIN($F9980,$F9981,$F9982)=$F9982,MAX($H9980,$H9981,$H9982)=$H9982)</f>
        <v>0</v>
      </c>
      <c r="O9982" t="b">
        <f t="shared" ref="O9982" si="20244">AND(NOT(N9980),NOT(N9981),N9982)</f>
        <v>0</v>
      </c>
    </row>
    <row r="9983" spans="1:15" x14ac:dyDescent="0.25">
      <c r="A9983" t="s">
        <v>13</v>
      </c>
      <c r="B9983" t="s">
        <v>14</v>
      </c>
      <c r="C9983">
        <v>10</v>
      </c>
      <c r="D9983">
        <v>12</v>
      </c>
      <c r="E9983" t="b">
        <v>1</v>
      </c>
      <c r="F9983">
        <v>13.679</v>
      </c>
      <c r="G9983">
        <v>4</v>
      </c>
      <c r="H9983">
        <v>0</v>
      </c>
      <c r="I9983">
        <v>363</v>
      </c>
      <c r="J9983">
        <v>339</v>
      </c>
      <c r="K9983">
        <v>168</v>
      </c>
      <c r="L9983">
        <v>12</v>
      </c>
      <c r="M9983">
        <f t="shared" si="20124"/>
        <v>4</v>
      </c>
      <c r="N9983" t="b">
        <f t="shared" ref="N9983" si="20245">AND(MIN($F9983,$F9984,$F9985)=$F9983,MAX($H9983,$H9984,$H9985)=$H9983)</f>
        <v>0</v>
      </c>
      <c r="O9983" t="b">
        <f t="shared" ref="O9983" si="20246">AND(N9983,NOT(N9984),NOT(N9985))</f>
        <v>0</v>
      </c>
    </row>
    <row r="9984" spans="1:15" x14ac:dyDescent="0.25">
      <c r="A9984" t="s">
        <v>15</v>
      </c>
      <c r="B9984" t="s">
        <v>14</v>
      </c>
      <c r="C9984">
        <v>10</v>
      </c>
      <c r="D9984">
        <v>12</v>
      </c>
      <c r="E9984" t="b">
        <v>0</v>
      </c>
      <c r="F9984">
        <v>0.17</v>
      </c>
      <c r="G9984">
        <v>4</v>
      </c>
      <c r="H9984">
        <v>4</v>
      </c>
      <c r="I9984">
        <v>17537</v>
      </c>
      <c r="J9984">
        <v>17534</v>
      </c>
      <c r="K9984">
        <v>8761</v>
      </c>
      <c r="L9984">
        <v>13</v>
      </c>
      <c r="M9984">
        <f t="shared" si="20124"/>
        <v>0</v>
      </c>
      <c r="N9984" t="b">
        <f t="shared" ref="N9984" si="20247">AND(MIN($F9983,$F9984,$F9985)=$F9984,MAX($H9983,$H9984,$H9985)=$H9984)</f>
        <v>1</v>
      </c>
      <c r="O9984" t="b">
        <f t="shared" ref="O9984" si="20248">AND(NOT(N9983),N9984,NOT(N9985))</f>
        <v>1</v>
      </c>
    </row>
    <row r="9985" spans="1:15" x14ac:dyDescent="0.25">
      <c r="A9985" t="s">
        <v>19</v>
      </c>
      <c r="B9985" t="s">
        <v>14</v>
      </c>
      <c r="C9985">
        <v>10</v>
      </c>
      <c r="D9985">
        <v>12</v>
      </c>
      <c r="E9985" t="b">
        <v>1</v>
      </c>
      <c r="F9985">
        <v>11.737</v>
      </c>
      <c r="G9985">
        <v>4</v>
      </c>
      <c r="H9985">
        <v>0</v>
      </c>
      <c r="I9985">
        <v>363</v>
      </c>
      <c r="J9985">
        <v>339</v>
      </c>
      <c r="K9985">
        <v>168</v>
      </c>
      <c r="L9985">
        <v>12</v>
      </c>
      <c r="M9985">
        <f t="shared" si="20124"/>
        <v>4</v>
      </c>
      <c r="N9985" t="b">
        <f t="shared" ref="N9985" si="20249">AND(MIN($F9983,$F9984,$F9985)=$F9985,MAX($H9983,$H9984,$H9985)=$H9985)</f>
        <v>0</v>
      </c>
      <c r="O9985" t="b">
        <f t="shared" ref="O9985" si="20250">AND(NOT(N9983),NOT(N9984),N9985)</f>
        <v>0</v>
      </c>
    </row>
    <row r="9986" spans="1:15" x14ac:dyDescent="0.25">
      <c r="A9986" t="s">
        <v>13</v>
      </c>
      <c r="B9986" t="s">
        <v>14</v>
      </c>
      <c r="C9986">
        <v>10</v>
      </c>
      <c r="D9986">
        <v>13</v>
      </c>
      <c r="E9986" t="b">
        <v>0</v>
      </c>
      <c r="F9986">
        <v>1.905</v>
      </c>
      <c r="G9986">
        <v>4</v>
      </c>
      <c r="H9986">
        <v>4</v>
      </c>
      <c r="I9986">
        <v>158353</v>
      </c>
      <c r="J9986">
        <v>146379</v>
      </c>
      <c r="K9986">
        <v>73184</v>
      </c>
      <c r="L9986">
        <v>13</v>
      </c>
      <c r="M9986">
        <f t="shared" si="20124"/>
        <v>0</v>
      </c>
      <c r="N9986" t="b">
        <f t="shared" ref="N9986" si="20251">AND(MIN($F9986,$F9987,$F9988)=$F9986,MAX($H9986,$H9987,$H9988)=$H9986)</f>
        <v>0</v>
      </c>
      <c r="O9986" t="b">
        <f t="shared" ref="O9986" si="20252">AND(N9986,NOT(N9987),NOT(N9988))</f>
        <v>0</v>
      </c>
    </row>
    <row r="9987" spans="1:15" x14ac:dyDescent="0.25">
      <c r="A9987" t="s">
        <v>15</v>
      </c>
      <c r="B9987" t="s">
        <v>14</v>
      </c>
      <c r="C9987">
        <v>10</v>
      </c>
      <c r="D9987">
        <v>13</v>
      </c>
      <c r="E9987" t="b">
        <v>0</v>
      </c>
      <c r="F9987">
        <v>9.7000000000000003E-2</v>
      </c>
      <c r="G9987">
        <v>4</v>
      </c>
      <c r="H9987">
        <v>4</v>
      </c>
      <c r="I9987">
        <v>9853</v>
      </c>
      <c r="J9987">
        <v>9850</v>
      </c>
      <c r="K9987">
        <v>4919</v>
      </c>
      <c r="L9987">
        <v>13</v>
      </c>
      <c r="M9987">
        <f t="shared" ref="M9987:M10050" si="20253">G9987-H9987</f>
        <v>0</v>
      </c>
      <c r="N9987" t="b">
        <f t="shared" ref="N9987" si="20254">AND(MIN($F9986,$F9987,$F9988)=$F9987,MAX($H9986,$H9987,$H9988)=$H9987)</f>
        <v>1</v>
      </c>
      <c r="O9987" t="b">
        <f t="shared" ref="O9987" si="20255">AND(NOT(N9986),N9987,NOT(N9988))</f>
        <v>1</v>
      </c>
    </row>
    <row r="9988" spans="1:15" x14ac:dyDescent="0.25">
      <c r="A9988" t="s">
        <v>19</v>
      </c>
      <c r="B9988" t="s">
        <v>14</v>
      </c>
      <c r="C9988">
        <v>10</v>
      </c>
      <c r="D9988">
        <v>13</v>
      </c>
      <c r="E9988" t="b">
        <v>0</v>
      </c>
      <c r="F9988">
        <v>1.5980000000000001</v>
      </c>
      <c r="G9988">
        <v>4</v>
      </c>
      <c r="H9988">
        <v>4</v>
      </c>
      <c r="I9988">
        <v>158353</v>
      </c>
      <c r="J9988">
        <v>146379</v>
      </c>
      <c r="K9988">
        <v>73184</v>
      </c>
      <c r="L9988">
        <v>13</v>
      </c>
      <c r="M9988">
        <f t="shared" si="20253"/>
        <v>0</v>
      </c>
      <c r="N9988" t="b">
        <f t="shared" ref="N9988" si="20256">AND(MIN($F9986,$F9987,$F9988)=$F9988,MAX($H9986,$H9987,$H9988)=$H9988)</f>
        <v>0</v>
      </c>
      <c r="O9988" t="b">
        <f t="shared" ref="O9988" si="20257">AND(NOT(N9986),NOT(N9987),N9988)</f>
        <v>0</v>
      </c>
    </row>
    <row r="9989" spans="1:15" x14ac:dyDescent="0.25">
      <c r="A9989" t="s">
        <v>13</v>
      </c>
      <c r="B9989" t="s">
        <v>14</v>
      </c>
      <c r="C9989">
        <v>10</v>
      </c>
      <c r="D9989">
        <v>14</v>
      </c>
      <c r="E9989" t="b">
        <v>1</v>
      </c>
      <c r="F9989">
        <v>10.000999999999999</v>
      </c>
      <c r="G9989">
        <v>4</v>
      </c>
      <c r="H9989">
        <v>0</v>
      </c>
      <c r="I9989">
        <v>772180</v>
      </c>
      <c r="J9989">
        <v>742029</v>
      </c>
      <c r="K9989">
        <v>371013</v>
      </c>
      <c r="L9989">
        <v>19</v>
      </c>
      <c r="M9989">
        <f t="shared" si="20253"/>
        <v>4</v>
      </c>
      <c r="N9989" t="b">
        <f t="shared" ref="N9989" si="20258">AND(MIN($F9989,$F9990,$F9991)=$F9989,MAX($H9989,$H9990,$H9991)=$H9989)</f>
        <v>0</v>
      </c>
      <c r="O9989" t="b">
        <f t="shared" ref="O9989" si="20259">AND(N9989,NOT(N9990),NOT(N9991))</f>
        <v>0</v>
      </c>
    </row>
    <row r="9990" spans="1:15" x14ac:dyDescent="0.25">
      <c r="A9990" t="s">
        <v>15</v>
      </c>
      <c r="B9990" t="s">
        <v>14</v>
      </c>
      <c r="C9990">
        <v>10</v>
      </c>
      <c r="D9990">
        <v>14</v>
      </c>
      <c r="E9990" t="b">
        <v>0</v>
      </c>
      <c r="F9990">
        <v>4.5999999999999999E-2</v>
      </c>
      <c r="G9990">
        <v>4</v>
      </c>
      <c r="H9990">
        <v>4</v>
      </c>
      <c r="I9990">
        <v>2972</v>
      </c>
      <c r="J9990">
        <v>2970</v>
      </c>
      <c r="K9990">
        <v>1479</v>
      </c>
      <c r="L9990">
        <v>13</v>
      </c>
      <c r="M9990">
        <f t="shared" si="20253"/>
        <v>0</v>
      </c>
      <c r="N9990" t="b">
        <f t="shared" ref="N9990" si="20260">AND(MIN($F9989,$F9990,$F9991)=$F9990,MAX($H9989,$H9990,$H9991)=$H9990)</f>
        <v>1</v>
      </c>
      <c r="O9990" t="b">
        <f t="shared" ref="O9990" si="20261">AND(NOT(N9989),N9990,NOT(N9991))</f>
        <v>1</v>
      </c>
    </row>
    <row r="9991" spans="1:15" x14ac:dyDescent="0.25">
      <c r="A9991" t="s">
        <v>19</v>
      </c>
      <c r="B9991" t="s">
        <v>14</v>
      </c>
      <c r="C9991">
        <v>10</v>
      </c>
      <c r="D9991">
        <v>14</v>
      </c>
      <c r="E9991" t="b">
        <v>1</v>
      </c>
      <c r="F9991">
        <v>10.000999999999999</v>
      </c>
      <c r="G9991">
        <v>4</v>
      </c>
      <c r="H9991">
        <v>0</v>
      </c>
      <c r="I9991">
        <v>880151</v>
      </c>
      <c r="J9991">
        <v>845117</v>
      </c>
      <c r="K9991">
        <v>422557</v>
      </c>
      <c r="L9991">
        <v>19</v>
      </c>
      <c r="M9991">
        <f t="shared" si="20253"/>
        <v>4</v>
      </c>
      <c r="N9991" t="b">
        <f t="shared" ref="N9991" si="20262">AND(MIN($F9989,$F9990,$F9991)=$F9991,MAX($H9989,$H9990,$H9991)=$H9991)</f>
        <v>0</v>
      </c>
      <c r="O9991" t="b">
        <f t="shared" ref="O9991" si="20263">AND(NOT(N9989),NOT(N9990),N9991)</f>
        <v>0</v>
      </c>
    </row>
    <row r="9992" spans="1:15" x14ac:dyDescent="0.25">
      <c r="A9992" t="s">
        <v>13</v>
      </c>
      <c r="B9992" t="s">
        <v>14</v>
      </c>
      <c r="C9992">
        <v>10</v>
      </c>
      <c r="D9992">
        <v>15</v>
      </c>
      <c r="E9992" t="b">
        <v>0</v>
      </c>
      <c r="F9992">
        <v>8.7999999999999995E-2</v>
      </c>
      <c r="G9992">
        <v>4</v>
      </c>
      <c r="H9992">
        <v>4</v>
      </c>
      <c r="I9992">
        <v>7493</v>
      </c>
      <c r="J9992">
        <v>3950</v>
      </c>
      <c r="K9992">
        <v>1969</v>
      </c>
      <c r="L9992">
        <v>14</v>
      </c>
      <c r="M9992">
        <f t="shared" si="20253"/>
        <v>0</v>
      </c>
      <c r="N9992" t="b">
        <f t="shared" ref="N9992" si="20264">AND(MIN($F9992,$F9993,$F9994)=$F9992,MAX($H9992,$H9993,$H9994)=$H9992)</f>
        <v>0</v>
      </c>
      <c r="O9992" t="b">
        <f t="shared" ref="O9992" si="20265">AND(N9992,NOT(N9993),NOT(N9994))</f>
        <v>0</v>
      </c>
    </row>
    <row r="9993" spans="1:15" x14ac:dyDescent="0.25">
      <c r="A9993" t="s">
        <v>15</v>
      </c>
      <c r="B9993" t="s">
        <v>14</v>
      </c>
      <c r="C9993">
        <v>10</v>
      </c>
      <c r="D9993">
        <v>15</v>
      </c>
      <c r="E9993" t="b">
        <v>0</v>
      </c>
      <c r="F9993">
        <v>4.4999999999999998E-2</v>
      </c>
      <c r="G9993">
        <v>4</v>
      </c>
      <c r="H9993">
        <v>4</v>
      </c>
      <c r="I9993">
        <v>3965</v>
      </c>
      <c r="J9993">
        <v>3950</v>
      </c>
      <c r="K9993">
        <v>1969</v>
      </c>
      <c r="L9993">
        <v>14</v>
      </c>
      <c r="M9993">
        <f t="shared" si="20253"/>
        <v>0</v>
      </c>
      <c r="N9993" t="b">
        <f t="shared" ref="N9993" si="20266">AND(MIN($F9992,$F9993,$F9994)=$F9993,MAX($H9992,$H9993,$H9994)=$H9993)</f>
        <v>1</v>
      </c>
      <c r="O9993" t="b">
        <f t="shared" ref="O9993" si="20267">AND(NOT(N9992),N9993,NOT(N9994))</f>
        <v>1</v>
      </c>
    </row>
    <row r="9994" spans="1:15" x14ac:dyDescent="0.25">
      <c r="A9994" t="s">
        <v>19</v>
      </c>
      <c r="B9994" t="s">
        <v>14</v>
      </c>
      <c r="C9994">
        <v>10</v>
      </c>
      <c r="D9994">
        <v>15</v>
      </c>
      <c r="E9994" t="b">
        <v>0</v>
      </c>
      <c r="F9994">
        <v>6.6000000000000003E-2</v>
      </c>
      <c r="G9994">
        <v>4</v>
      </c>
      <c r="H9994">
        <v>4</v>
      </c>
      <c r="I9994">
        <v>7493</v>
      </c>
      <c r="J9994">
        <v>3950</v>
      </c>
      <c r="K9994">
        <v>1969</v>
      </c>
      <c r="L9994">
        <v>14</v>
      </c>
      <c r="M9994">
        <f t="shared" si="20253"/>
        <v>0</v>
      </c>
      <c r="N9994" t="b">
        <f t="shared" ref="N9994" si="20268">AND(MIN($F9992,$F9993,$F9994)=$F9994,MAX($H9992,$H9993,$H9994)=$H9994)</f>
        <v>0</v>
      </c>
      <c r="O9994" t="b">
        <f t="shared" ref="O9994" si="20269">AND(NOT(N9992),NOT(N9993),N9994)</f>
        <v>0</v>
      </c>
    </row>
    <row r="9995" spans="1:15" x14ac:dyDescent="0.25">
      <c r="A9995" t="s">
        <v>13</v>
      </c>
      <c r="B9995" t="s">
        <v>14</v>
      </c>
      <c r="C9995">
        <v>10</v>
      </c>
      <c r="D9995">
        <v>16</v>
      </c>
      <c r="E9995" t="b">
        <v>0</v>
      </c>
      <c r="F9995">
        <v>0.105</v>
      </c>
      <c r="G9995">
        <v>4</v>
      </c>
      <c r="H9995">
        <v>0</v>
      </c>
      <c r="I9995">
        <v>3256</v>
      </c>
      <c r="J9995">
        <v>3135</v>
      </c>
      <c r="K9995">
        <v>1568</v>
      </c>
      <c r="L9995">
        <v>17</v>
      </c>
      <c r="M9995">
        <f t="shared" si="20253"/>
        <v>4</v>
      </c>
      <c r="N9995" t="b">
        <f t="shared" ref="N9995" si="20270">AND(MIN($F9995,$F9996,$F9997)=$F9995,MAX($H9995,$H9996,$H9997)=$H9995)</f>
        <v>0</v>
      </c>
      <c r="O9995" t="b">
        <f t="shared" ref="O9995" si="20271">AND(N9995,NOT(N9996),NOT(N9997))</f>
        <v>0</v>
      </c>
    </row>
    <row r="9996" spans="1:15" x14ac:dyDescent="0.25">
      <c r="A9996" t="s">
        <v>15</v>
      </c>
      <c r="B9996" t="s">
        <v>14</v>
      </c>
      <c r="C9996">
        <v>10</v>
      </c>
      <c r="D9996">
        <v>16</v>
      </c>
      <c r="E9996" t="b">
        <v>0</v>
      </c>
      <c r="F9996">
        <v>5.8999999999999997E-2</v>
      </c>
      <c r="G9996">
        <v>4</v>
      </c>
      <c r="H9996">
        <v>4</v>
      </c>
      <c r="I9996">
        <v>2916</v>
      </c>
      <c r="J9996">
        <v>2914</v>
      </c>
      <c r="K9996">
        <v>1451</v>
      </c>
      <c r="L9996">
        <v>13</v>
      </c>
      <c r="M9996">
        <f t="shared" si="20253"/>
        <v>0</v>
      </c>
      <c r="N9996" t="b">
        <f t="shared" ref="N9996" si="20272">AND(MIN($F9995,$F9996,$F9997)=$F9996,MAX($H9995,$H9996,$H9997)=$H9996)</f>
        <v>1</v>
      </c>
      <c r="O9996" t="b">
        <f t="shared" ref="O9996" si="20273">AND(NOT(N9995),N9996,NOT(N9997))</f>
        <v>1</v>
      </c>
    </row>
    <row r="9997" spans="1:15" x14ac:dyDescent="0.25">
      <c r="A9997" t="s">
        <v>19</v>
      </c>
      <c r="B9997" t="s">
        <v>14</v>
      </c>
      <c r="C9997">
        <v>10</v>
      </c>
      <c r="D9997">
        <v>16</v>
      </c>
      <c r="E9997" t="b">
        <v>0</v>
      </c>
      <c r="F9997">
        <v>0.13500000000000001</v>
      </c>
      <c r="G9997">
        <v>4</v>
      </c>
      <c r="H9997">
        <v>0</v>
      </c>
      <c r="I9997">
        <v>3256</v>
      </c>
      <c r="J9997">
        <v>3135</v>
      </c>
      <c r="K9997">
        <v>1568</v>
      </c>
      <c r="L9997">
        <v>17</v>
      </c>
      <c r="M9997">
        <f t="shared" si="20253"/>
        <v>4</v>
      </c>
      <c r="N9997" t="b">
        <f t="shared" ref="N9997" si="20274">AND(MIN($F9995,$F9996,$F9997)=$F9997,MAX($H9995,$H9996,$H9997)=$H9997)</f>
        <v>0</v>
      </c>
      <c r="O9997" t="b">
        <f t="shared" ref="O9997" si="20275">AND(NOT(N9995),NOT(N9996),N9997)</f>
        <v>0</v>
      </c>
    </row>
    <row r="9998" spans="1:15" x14ac:dyDescent="0.25">
      <c r="A9998" t="s">
        <v>13</v>
      </c>
      <c r="B9998" t="s">
        <v>14</v>
      </c>
      <c r="C9998">
        <v>10</v>
      </c>
      <c r="D9998">
        <v>17</v>
      </c>
      <c r="E9998" t="b">
        <v>0</v>
      </c>
      <c r="F9998">
        <v>0.6</v>
      </c>
      <c r="G9998">
        <v>4</v>
      </c>
      <c r="H9998">
        <v>4</v>
      </c>
      <c r="I9998">
        <v>75721</v>
      </c>
      <c r="J9998">
        <v>47066</v>
      </c>
      <c r="K9998">
        <v>23527</v>
      </c>
      <c r="L9998">
        <v>13</v>
      </c>
      <c r="M9998">
        <f t="shared" si="20253"/>
        <v>0</v>
      </c>
      <c r="N9998" t="b">
        <f t="shared" ref="N9998" si="20276">AND(MIN($F9998,$F9999,$F10000)=$F9998,MAX($H9998,$H9999,$H10000)=$H9998)</f>
        <v>0</v>
      </c>
      <c r="O9998" t="b">
        <f t="shared" ref="O9998" si="20277">AND(N9998,NOT(N9999),NOT(N10000))</f>
        <v>0</v>
      </c>
    </row>
    <row r="9999" spans="1:15" x14ac:dyDescent="0.25">
      <c r="A9999" t="s">
        <v>15</v>
      </c>
      <c r="B9999" t="s">
        <v>14</v>
      </c>
      <c r="C9999">
        <v>10</v>
      </c>
      <c r="D9999">
        <v>17</v>
      </c>
      <c r="E9999" t="b">
        <v>0</v>
      </c>
      <c r="F9999">
        <v>0.38400000000000001</v>
      </c>
      <c r="G9999">
        <v>4</v>
      </c>
      <c r="H9999">
        <v>4</v>
      </c>
      <c r="I9999">
        <v>47124</v>
      </c>
      <c r="J9999">
        <v>47066</v>
      </c>
      <c r="K9999">
        <v>23527</v>
      </c>
      <c r="L9999">
        <v>13</v>
      </c>
      <c r="M9999">
        <f t="shared" si="20253"/>
        <v>0</v>
      </c>
      <c r="N9999" t="b">
        <f t="shared" ref="N9999" si="20278">AND(MIN($F9998,$F9999,$F10000)=$F9999,MAX($H9998,$H9999,$H10000)=$H9999)</f>
        <v>1</v>
      </c>
      <c r="O9999" t="b">
        <f t="shared" ref="O9999" si="20279">AND(NOT(N9998),N9999,NOT(N10000))</f>
        <v>1</v>
      </c>
    </row>
    <row r="10000" spans="1:15" x14ac:dyDescent="0.25">
      <c r="A10000" t="s">
        <v>19</v>
      </c>
      <c r="B10000" t="s">
        <v>14</v>
      </c>
      <c r="C10000">
        <v>10</v>
      </c>
      <c r="D10000">
        <v>17</v>
      </c>
      <c r="E10000" t="b">
        <v>0</v>
      </c>
      <c r="F10000">
        <v>0.60599999999999998</v>
      </c>
      <c r="G10000">
        <v>4</v>
      </c>
      <c r="H10000">
        <v>4</v>
      </c>
      <c r="I10000">
        <v>75721</v>
      </c>
      <c r="J10000">
        <v>47066</v>
      </c>
      <c r="K10000">
        <v>23527</v>
      </c>
      <c r="L10000">
        <v>13</v>
      </c>
      <c r="M10000">
        <f t="shared" si="20253"/>
        <v>0</v>
      </c>
      <c r="N10000" t="b">
        <f t="shared" ref="N10000" si="20280">AND(MIN($F9998,$F9999,$F10000)=$F10000,MAX($H9998,$H9999,$H10000)=$H10000)</f>
        <v>0</v>
      </c>
      <c r="O10000" t="b">
        <f t="shared" ref="O10000" si="20281">AND(NOT(N9998),NOT(N9999),N10000)</f>
        <v>0</v>
      </c>
    </row>
    <row r="10001" spans="1:15" x14ac:dyDescent="0.25">
      <c r="A10001" t="s">
        <v>13</v>
      </c>
      <c r="B10001" t="s">
        <v>14</v>
      </c>
      <c r="C10001">
        <v>10</v>
      </c>
      <c r="D10001">
        <v>18</v>
      </c>
      <c r="E10001" t="b">
        <v>0</v>
      </c>
      <c r="F10001">
        <v>0.10199999999999999</v>
      </c>
      <c r="G10001">
        <v>4</v>
      </c>
      <c r="H10001">
        <v>0</v>
      </c>
      <c r="I10001">
        <v>4564</v>
      </c>
      <c r="J10001">
        <v>4401</v>
      </c>
      <c r="K10001">
        <v>2201</v>
      </c>
      <c r="L10001">
        <v>9</v>
      </c>
      <c r="M10001">
        <f t="shared" si="20253"/>
        <v>4</v>
      </c>
      <c r="N10001" t="b">
        <f t="shared" ref="N10001" si="20282">AND(MIN($F10001,$F10002,$F10003)=$F10001,MAX($H10001,$H10002,$H10003)=$H10001)</f>
        <v>0</v>
      </c>
      <c r="O10001" t="b">
        <f t="shared" ref="O10001" si="20283">AND(N10001,NOT(N10002),NOT(N10003))</f>
        <v>0</v>
      </c>
    </row>
    <row r="10002" spans="1:15" x14ac:dyDescent="0.25">
      <c r="A10002" t="s">
        <v>15</v>
      </c>
      <c r="B10002" t="s">
        <v>14</v>
      </c>
      <c r="C10002">
        <v>10</v>
      </c>
      <c r="D10002">
        <v>18</v>
      </c>
      <c r="E10002" t="b">
        <v>0</v>
      </c>
      <c r="F10002">
        <v>0.19900000000000001</v>
      </c>
      <c r="G10002">
        <v>4</v>
      </c>
      <c r="H10002">
        <v>4</v>
      </c>
      <c r="I10002">
        <v>14958</v>
      </c>
      <c r="J10002">
        <v>14948</v>
      </c>
      <c r="K10002">
        <v>7468</v>
      </c>
      <c r="L10002">
        <v>13</v>
      </c>
      <c r="M10002">
        <f t="shared" si="20253"/>
        <v>0</v>
      </c>
      <c r="N10002" t="b">
        <f t="shared" ref="N10002" si="20284">AND(MIN($F10001,$F10002,$F10003)=$F10002,MAX($H10001,$H10002,$H10003)=$H10002)</f>
        <v>0</v>
      </c>
      <c r="O10002" t="b">
        <f t="shared" ref="O10002" si="20285">AND(NOT(N10001),N10002,NOT(N10003))</f>
        <v>0</v>
      </c>
    </row>
    <row r="10003" spans="1:15" x14ac:dyDescent="0.25">
      <c r="A10003" t="s">
        <v>19</v>
      </c>
      <c r="B10003" t="s">
        <v>14</v>
      </c>
      <c r="C10003">
        <v>10</v>
      </c>
      <c r="D10003">
        <v>18</v>
      </c>
      <c r="E10003" t="b">
        <v>0</v>
      </c>
      <c r="F10003">
        <v>8.8999999999999996E-2</v>
      </c>
      <c r="G10003">
        <v>4</v>
      </c>
      <c r="H10003">
        <v>0</v>
      </c>
      <c r="I10003">
        <v>4564</v>
      </c>
      <c r="J10003">
        <v>4401</v>
      </c>
      <c r="K10003">
        <v>2201</v>
      </c>
      <c r="L10003">
        <v>9</v>
      </c>
      <c r="M10003">
        <f t="shared" si="20253"/>
        <v>4</v>
      </c>
      <c r="N10003" t="b">
        <f t="shared" ref="N10003" si="20286">AND(MIN($F10001,$F10002,$F10003)=$F10003,MAX($H10001,$H10002,$H10003)=$H10003)</f>
        <v>0</v>
      </c>
      <c r="O10003" t="b">
        <f t="shared" ref="O10003" si="20287">AND(NOT(N10001),NOT(N10002),N10003)</f>
        <v>0</v>
      </c>
    </row>
    <row r="10004" spans="1:15" x14ac:dyDescent="0.25">
      <c r="A10004" t="s">
        <v>13</v>
      </c>
      <c r="B10004" t="s">
        <v>14</v>
      </c>
      <c r="C10004">
        <v>10</v>
      </c>
      <c r="D10004">
        <v>19</v>
      </c>
      <c r="E10004" t="b">
        <v>1</v>
      </c>
      <c r="F10004">
        <v>17.626999999999999</v>
      </c>
      <c r="G10004">
        <v>4</v>
      </c>
      <c r="H10004">
        <v>0</v>
      </c>
      <c r="I10004">
        <v>3157</v>
      </c>
      <c r="J10004">
        <v>2913</v>
      </c>
      <c r="K10004">
        <v>1456</v>
      </c>
      <c r="L10004">
        <v>10</v>
      </c>
      <c r="M10004">
        <f t="shared" si="20253"/>
        <v>4</v>
      </c>
      <c r="N10004" t="b">
        <f t="shared" ref="N10004" si="20288">AND(MIN($F10004,$F10005,$F10006)=$F10004,MAX($H10004,$H10005,$H10006)=$H10004)</f>
        <v>0</v>
      </c>
      <c r="O10004" t="b">
        <f t="shared" ref="O10004" si="20289">AND(N10004,NOT(N10005),NOT(N10006))</f>
        <v>0</v>
      </c>
    </row>
    <row r="10005" spans="1:15" x14ac:dyDescent="0.25">
      <c r="A10005" t="s">
        <v>15</v>
      </c>
      <c r="B10005" t="s">
        <v>14</v>
      </c>
      <c r="C10005">
        <v>10</v>
      </c>
      <c r="D10005">
        <v>19</v>
      </c>
      <c r="E10005" t="b">
        <v>0</v>
      </c>
      <c r="F10005">
        <v>5.6000000000000001E-2</v>
      </c>
      <c r="G10005">
        <v>4</v>
      </c>
      <c r="H10005">
        <v>4</v>
      </c>
      <c r="I10005">
        <v>5156</v>
      </c>
      <c r="J10005">
        <v>5154</v>
      </c>
      <c r="K10005">
        <v>2571</v>
      </c>
      <c r="L10005">
        <v>13</v>
      </c>
      <c r="M10005">
        <f t="shared" si="20253"/>
        <v>0</v>
      </c>
      <c r="N10005" t="b">
        <f t="shared" ref="N10005" si="20290">AND(MIN($F10004,$F10005,$F10006)=$F10005,MAX($H10004,$H10005,$H10006)=$H10005)</f>
        <v>1</v>
      </c>
      <c r="O10005" t="b">
        <f t="shared" ref="O10005" si="20291">AND(NOT(N10004),N10005,NOT(N10006))</f>
        <v>1</v>
      </c>
    </row>
    <row r="10006" spans="1:15" x14ac:dyDescent="0.25">
      <c r="A10006" t="s">
        <v>19</v>
      </c>
      <c r="B10006" t="s">
        <v>14</v>
      </c>
      <c r="C10006">
        <v>10</v>
      </c>
      <c r="D10006">
        <v>19</v>
      </c>
      <c r="E10006" t="b">
        <v>1</v>
      </c>
      <c r="F10006">
        <v>15.682</v>
      </c>
      <c r="G10006">
        <v>4</v>
      </c>
      <c r="H10006">
        <v>0</v>
      </c>
      <c r="I10006">
        <v>3157</v>
      </c>
      <c r="J10006">
        <v>2913</v>
      </c>
      <c r="K10006">
        <v>1456</v>
      </c>
      <c r="L10006">
        <v>10</v>
      </c>
      <c r="M10006">
        <f t="shared" si="20253"/>
        <v>4</v>
      </c>
      <c r="N10006" t="b">
        <f t="shared" ref="N10006" si="20292">AND(MIN($F10004,$F10005,$F10006)=$F10006,MAX($H10004,$H10005,$H10006)=$H10006)</f>
        <v>0</v>
      </c>
      <c r="O10006" t="b">
        <f t="shared" ref="O10006" si="20293">AND(NOT(N10004),NOT(N10005),N10006)</f>
        <v>0</v>
      </c>
    </row>
    <row r="10007" spans="1:15" x14ac:dyDescent="0.25">
      <c r="A10007" t="s">
        <v>13</v>
      </c>
      <c r="B10007" t="s">
        <v>14</v>
      </c>
      <c r="C10007">
        <v>10</v>
      </c>
      <c r="D10007">
        <v>1</v>
      </c>
      <c r="E10007" t="b">
        <v>0</v>
      </c>
      <c r="F10007">
        <v>0</v>
      </c>
      <c r="G10007">
        <v>4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f t="shared" si="20253"/>
        <v>4</v>
      </c>
      <c r="N10007" t="b">
        <f t="shared" ref="N10007" si="20294">AND(MIN($F10007,$F10008,$F10009)=$F10007,MAX($H10007,$H10008,$H10009)=$H10007)</f>
        <v>1</v>
      </c>
      <c r="O10007" t="b">
        <f t="shared" ref="O10007" si="20295">AND(N10007,NOT(N10008),NOT(N10009))</f>
        <v>0</v>
      </c>
    </row>
    <row r="10008" spans="1:15" x14ac:dyDescent="0.25">
      <c r="A10008" t="s">
        <v>15</v>
      </c>
      <c r="B10008" t="s">
        <v>14</v>
      </c>
      <c r="C10008">
        <v>10</v>
      </c>
      <c r="D10008">
        <v>1</v>
      </c>
      <c r="E10008" t="b">
        <v>0</v>
      </c>
      <c r="F10008">
        <v>0</v>
      </c>
      <c r="G10008">
        <v>4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f t="shared" si="20253"/>
        <v>4</v>
      </c>
      <c r="N10008" t="b">
        <f t="shared" ref="N10008" si="20296">AND(MIN($F10007,$F10008,$F10009)=$F10008,MAX($H10007,$H10008,$H10009)=$H10008)</f>
        <v>1</v>
      </c>
      <c r="O10008" t="b">
        <f t="shared" ref="O10008" si="20297">AND(NOT(N10007),N10008,NOT(N10009))</f>
        <v>0</v>
      </c>
    </row>
    <row r="10009" spans="1:15" x14ac:dyDescent="0.25">
      <c r="A10009" t="s">
        <v>19</v>
      </c>
      <c r="B10009" t="s">
        <v>14</v>
      </c>
      <c r="C10009">
        <v>10</v>
      </c>
      <c r="D10009">
        <v>1</v>
      </c>
      <c r="E10009" t="b">
        <v>0</v>
      </c>
      <c r="F10009">
        <v>1E-3</v>
      </c>
      <c r="G10009">
        <v>4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f t="shared" si="20253"/>
        <v>4</v>
      </c>
      <c r="N10009" t="b">
        <f t="shared" ref="N10009" si="20298">AND(MIN($F10007,$F10008,$F10009)=$F10009,MAX($H10007,$H10008,$H10009)=$H10009)</f>
        <v>0</v>
      </c>
      <c r="O10009" t="b">
        <f t="shared" ref="O10009" si="20299">AND(NOT(N10007),NOT(N10008),N10009)</f>
        <v>0</v>
      </c>
    </row>
    <row r="10010" spans="1:15" x14ac:dyDescent="0.25">
      <c r="A10010" t="s">
        <v>13</v>
      </c>
      <c r="B10010" t="s">
        <v>14</v>
      </c>
      <c r="C10010">
        <v>10</v>
      </c>
      <c r="D10010">
        <v>20</v>
      </c>
      <c r="E10010" t="b">
        <v>1</v>
      </c>
      <c r="F10010">
        <v>18.085999999999999</v>
      </c>
      <c r="G10010">
        <v>4</v>
      </c>
      <c r="H10010">
        <v>0</v>
      </c>
      <c r="I10010">
        <v>1014</v>
      </c>
      <c r="J10010">
        <v>970</v>
      </c>
      <c r="K10010">
        <v>484</v>
      </c>
      <c r="L10010">
        <v>10</v>
      </c>
      <c r="M10010">
        <f t="shared" si="20253"/>
        <v>4</v>
      </c>
      <c r="N10010" t="b">
        <f t="shared" ref="N10010" si="20300">AND(MIN($F10010,$F10011,$F10012)=$F10010,MAX($H10010,$H10011,$H10012)=$H10010)</f>
        <v>0</v>
      </c>
      <c r="O10010" t="b">
        <f t="shared" ref="O10010" si="20301">AND(N10010,NOT(N10011),NOT(N10012))</f>
        <v>0</v>
      </c>
    </row>
    <row r="10011" spans="1:15" x14ac:dyDescent="0.25">
      <c r="A10011" t="s">
        <v>15</v>
      </c>
      <c r="B10011" t="s">
        <v>14</v>
      </c>
      <c r="C10011">
        <v>10</v>
      </c>
      <c r="D10011">
        <v>20</v>
      </c>
      <c r="E10011" t="b">
        <v>0</v>
      </c>
      <c r="F10011">
        <v>0.45400000000000001</v>
      </c>
      <c r="G10011">
        <v>4</v>
      </c>
      <c r="H10011">
        <v>4</v>
      </c>
      <c r="I10011">
        <v>25053</v>
      </c>
      <c r="J10011">
        <v>25050</v>
      </c>
      <c r="K10011">
        <v>12519</v>
      </c>
      <c r="L10011">
        <v>13</v>
      </c>
      <c r="M10011">
        <f t="shared" si="20253"/>
        <v>0</v>
      </c>
      <c r="N10011" t="b">
        <f t="shared" ref="N10011" si="20302">AND(MIN($F10010,$F10011,$F10012)=$F10011,MAX($H10010,$H10011,$H10012)=$H10011)</f>
        <v>1</v>
      </c>
      <c r="O10011" t="b">
        <f t="shared" ref="O10011" si="20303">AND(NOT(N10010),N10011,NOT(N10012))</f>
        <v>1</v>
      </c>
    </row>
    <row r="10012" spans="1:15" x14ac:dyDescent="0.25">
      <c r="A10012" t="s">
        <v>19</v>
      </c>
      <c r="B10012" t="s">
        <v>14</v>
      </c>
      <c r="C10012">
        <v>10</v>
      </c>
      <c r="D10012">
        <v>20</v>
      </c>
      <c r="E10012" t="b">
        <v>1</v>
      </c>
      <c r="F10012">
        <v>15.509</v>
      </c>
      <c r="G10012">
        <v>4</v>
      </c>
      <c r="H10012">
        <v>0</v>
      </c>
      <c r="I10012">
        <v>1014</v>
      </c>
      <c r="J10012">
        <v>970</v>
      </c>
      <c r="K10012">
        <v>484</v>
      </c>
      <c r="L10012">
        <v>10</v>
      </c>
      <c r="M10012">
        <f t="shared" si="20253"/>
        <v>4</v>
      </c>
      <c r="N10012" t="b">
        <f t="shared" ref="N10012" si="20304">AND(MIN($F10010,$F10011,$F10012)=$F10012,MAX($H10010,$H10011,$H10012)=$H10012)</f>
        <v>0</v>
      </c>
      <c r="O10012" t="b">
        <f t="shared" ref="O10012" si="20305">AND(NOT(N10010),NOT(N10011),N10012)</f>
        <v>0</v>
      </c>
    </row>
    <row r="10013" spans="1:15" x14ac:dyDescent="0.25">
      <c r="A10013" t="s">
        <v>13</v>
      </c>
      <c r="B10013" t="s">
        <v>14</v>
      </c>
      <c r="C10013">
        <v>10</v>
      </c>
      <c r="D10013">
        <v>21</v>
      </c>
      <c r="E10013" t="b">
        <v>1</v>
      </c>
      <c r="F10013">
        <v>10.003</v>
      </c>
      <c r="G10013">
        <v>4</v>
      </c>
      <c r="H10013">
        <v>1</v>
      </c>
      <c r="I10013">
        <v>773633</v>
      </c>
      <c r="J10013">
        <v>718066</v>
      </c>
      <c r="K10013">
        <v>359030</v>
      </c>
      <c r="L10013">
        <v>13</v>
      </c>
      <c r="M10013">
        <f t="shared" si="20253"/>
        <v>3</v>
      </c>
      <c r="N10013" t="b">
        <f t="shared" ref="N10013" si="20306">AND(MIN($F10013,$F10014,$F10015)=$F10013,MAX($H10013,$H10014,$H10015)=$H10013)</f>
        <v>0</v>
      </c>
      <c r="O10013" t="b">
        <f t="shared" ref="O10013" si="20307">AND(N10013,NOT(N10014),NOT(N10015))</f>
        <v>0</v>
      </c>
    </row>
    <row r="10014" spans="1:15" x14ac:dyDescent="0.25">
      <c r="A10014" t="s">
        <v>15</v>
      </c>
      <c r="B10014" t="s">
        <v>14</v>
      </c>
      <c r="C10014">
        <v>10</v>
      </c>
      <c r="D10014">
        <v>21</v>
      </c>
      <c r="E10014" t="b">
        <v>0</v>
      </c>
      <c r="F10014">
        <v>7.0000000000000007E-2</v>
      </c>
      <c r="G10014">
        <v>4</v>
      </c>
      <c r="H10014">
        <v>4</v>
      </c>
      <c r="I10014">
        <v>4896</v>
      </c>
      <c r="J10014">
        <v>4894</v>
      </c>
      <c r="K10014">
        <v>2441</v>
      </c>
      <c r="L10014">
        <v>13</v>
      </c>
      <c r="M10014">
        <f t="shared" si="20253"/>
        <v>0</v>
      </c>
      <c r="N10014" t="b">
        <f t="shared" ref="N10014" si="20308">AND(MIN($F10013,$F10014,$F10015)=$F10014,MAX($H10013,$H10014,$H10015)=$H10014)</f>
        <v>1</v>
      </c>
      <c r="O10014" t="b">
        <f t="shared" ref="O10014" si="20309">AND(NOT(N10013),N10014,NOT(N10015))</f>
        <v>1</v>
      </c>
    </row>
    <row r="10015" spans="1:15" x14ac:dyDescent="0.25">
      <c r="A10015" t="s">
        <v>19</v>
      </c>
      <c r="B10015" t="s">
        <v>14</v>
      </c>
      <c r="C10015">
        <v>10</v>
      </c>
      <c r="D10015">
        <v>21</v>
      </c>
      <c r="E10015" t="b">
        <v>1</v>
      </c>
      <c r="F10015">
        <v>10.000999999999999</v>
      </c>
      <c r="G10015">
        <v>4</v>
      </c>
      <c r="H10015">
        <v>1</v>
      </c>
      <c r="I10015">
        <v>898268</v>
      </c>
      <c r="J10015">
        <v>833557</v>
      </c>
      <c r="K10015">
        <v>416776</v>
      </c>
      <c r="L10015">
        <v>13</v>
      </c>
      <c r="M10015">
        <f t="shared" si="20253"/>
        <v>3</v>
      </c>
      <c r="N10015" t="b">
        <f t="shared" ref="N10015" si="20310">AND(MIN($F10013,$F10014,$F10015)=$F10015,MAX($H10013,$H10014,$H10015)=$H10015)</f>
        <v>0</v>
      </c>
      <c r="O10015" t="b">
        <f t="shared" ref="O10015" si="20311">AND(NOT(N10013),NOT(N10014),N10015)</f>
        <v>0</v>
      </c>
    </row>
    <row r="10016" spans="1:15" x14ac:dyDescent="0.25">
      <c r="A10016" t="s">
        <v>13</v>
      </c>
      <c r="B10016" t="s">
        <v>14</v>
      </c>
      <c r="C10016">
        <v>10</v>
      </c>
      <c r="D10016">
        <v>22</v>
      </c>
      <c r="E10016" t="b">
        <v>0</v>
      </c>
      <c r="F10016">
        <v>3.0000000000000001E-3</v>
      </c>
      <c r="G10016">
        <v>4</v>
      </c>
      <c r="H10016">
        <v>0</v>
      </c>
      <c r="I10016">
        <v>202</v>
      </c>
      <c r="J10016">
        <v>201</v>
      </c>
      <c r="K10016">
        <v>101</v>
      </c>
      <c r="L10016">
        <v>1</v>
      </c>
      <c r="M10016">
        <f t="shared" si="20253"/>
        <v>4</v>
      </c>
      <c r="N10016" t="b">
        <f t="shared" ref="N10016" si="20312">AND(MIN($F10016,$F10017,$F10018)=$F10016,MAX($H10016,$H10017,$H10018)=$H10016)</f>
        <v>0</v>
      </c>
      <c r="O10016" t="b">
        <f t="shared" ref="O10016" si="20313">AND(N10016,NOT(N10017),NOT(N10018))</f>
        <v>0</v>
      </c>
    </row>
    <row r="10017" spans="1:15" x14ac:dyDescent="0.25">
      <c r="A10017" t="s">
        <v>15</v>
      </c>
      <c r="B10017" t="s">
        <v>14</v>
      </c>
      <c r="C10017">
        <v>10</v>
      </c>
      <c r="D10017">
        <v>22</v>
      </c>
      <c r="E10017" t="b">
        <v>0</v>
      </c>
      <c r="F10017">
        <v>3.6999999999999998E-2</v>
      </c>
      <c r="G10017">
        <v>4</v>
      </c>
      <c r="H10017">
        <v>4</v>
      </c>
      <c r="I10017">
        <v>3750</v>
      </c>
      <c r="J10017">
        <v>3748</v>
      </c>
      <c r="K10017">
        <v>1868</v>
      </c>
      <c r="L10017">
        <v>13</v>
      </c>
      <c r="M10017">
        <f t="shared" si="20253"/>
        <v>0</v>
      </c>
      <c r="N10017" t="b">
        <f t="shared" ref="N10017" si="20314">AND(MIN($F10016,$F10017,$F10018)=$F10017,MAX($H10016,$H10017,$H10018)=$H10017)</f>
        <v>0</v>
      </c>
      <c r="O10017" t="b">
        <f t="shared" ref="O10017" si="20315">AND(NOT(N10016),N10017,NOT(N10018))</f>
        <v>0</v>
      </c>
    </row>
    <row r="10018" spans="1:15" x14ac:dyDescent="0.25">
      <c r="A10018" t="s">
        <v>19</v>
      </c>
      <c r="B10018" t="s">
        <v>14</v>
      </c>
      <c r="C10018">
        <v>10</v>
      </c>
      <c r="D10018">
        <v>22</v>
      </c>
      <c r="E10018" t="b">
        <v>0</v>
      </c>
      <c r="F10018">
        <v>3.0000000000000001E-3</v>
      </c>
      <c r="G10018">
        <v>4</v>
      </c>
      <c r="H10018">
        <v>0</v>
      </c>
      <c r="I10018">
        <v>202</v>
      </c>
      <c r="J10018">
        <v>201</v>
      </c>
      <c r="K10018">
        <v>101</v>
      </c>
      <c r="L10018">
        <v>1</v>
      </c>
      <c r="M10018">
        <f t="shared" si="20253"/>
        <v>4</v>
      </c>
      <c r="N10018" t="b">
        <f t="shared" ref="N10018" si="20316">AND(MIN($F10016,$F10017,$F10018)=$F10018,MAX($H10016,$H10017,$H10018)=$H10018)</f>
        <v>0</v>
      </c>
      <c r="O10018" t="b">
        <f t="shared" ref="O10018" si="20317">AND(NOT(N10016),NOT(N10017),N10018)</f>
        <v>0</v>
      </c>
    </row>
    <row r="10019" spans="1:15" x14ac:dyDescent="0.25">
      <c r="A10019" t="s">
        <v>13</v>
      </c>
      <c r="B10019" t="s">
        <v>14</v>
      </c>
      <c r="C10019">
        <v>10</v>
      </c>
      <c r="D10019">
        <v>23</v>
      </c>
      <c r="E10019" t="b">
        <v>0</v>
      </c>
      <c r="F10019">
        <v>6.7770000000000001</v>
      </c>
      <c r="G10019">
        <v>4</v>
      </c>
      <c r="H10019">
        <v>4</v>
      </c>
      <c r="I10019">
        <v>627029</v>
      </c>
      <c r="J10019">
        <v>603233</v>
      </c>
      <c r="K10019">
        <v>301611</v>
      </c>
      <c r="L10019">
        <v>13</v>
      </c>
      <c r="M10019">
        <f t="shared" si="20253"/>
        <v>0</v>
      </c>
      <c r="N10019" t="b">
        <f t="shared" ref="N10019" si="20318">AND(MIN($F10019,$F10020,$F10021)=$F10019,MAX($H10019,$H10020,$H10021)=$H10019)</f>
        <v>0</v>
      </c>
      <c r="O10019" t="b">
        <f t="shared" ref="O10019" si="20319">AND(N10019,NOT(N10020),NOT(N10021))</f>
        <v>0</v>
      </c>
    </row>
    <row r="10020" spans="1:15" x14ac:dyDescent="0.25">
      <c r="A10020" t="s">
        <v>15</v>
      </c>
      <c r="B10020" t="s">
        <v>14</v>
      </c>
      <c r="C10020">
        <v>10</v>
      </c>
      <c r="D10020">
        <v>23</v>
      </c>
      <c r="E10020" t="b">
        <v>0</v>
      </c>
      <c r="F10020">
        <v>5.0999999999999997E-2</v>
      </c>
      <c r="G10020">
        <v>4</v>
      </c>
      <c r="H10020">
        <v>4</v>
      </c>
      <c r="I10020">
        <v>5926</v>
      </c>
      <c r="J10020">
        <v>5924</v>
      </c>
      <c r="K10020">
        <v>2956</v>
      </c>
      <c r="L10020">
        <v>13</v>
      </c>
      <c r="M10020">
        <f t="shared" si="20253"/>
        <v>0</v>
      </c>
      <c r="N10020" t="b">
        <f t="shared" ref="N10020" si="20320">AND(MIN($F10019,$F10020,$F10021)=$F10020,MAX($H10019,$H10020,$H10021)=$H10020)</f>
        <v>1</v>
      </c>
      <c r="O10020" t="b">
        <f t="shared" ref="O10020" si="20321">AND(NOT(N10019),N10020,NOT(N10021))</f>
        <v>1</v>
      </c>
    </row>
    <row r="10021" spans="1:15" x14ac:dyDescent="0.25">
      <c r="A10021" t="s">
        <v>19</v>
      </c>
      <c r="B10021" t="s">
        <v>14</v>
      </c>
      <c r="C10021">
        <v>10</v>
      </c>
      <c r="D10021">
        <v>23</v>
      </c>
      <c r="E10021" t="b">
        <v>0</v>
      </c>
      <c r="F10021">
        <v>6.03</v>
      </c>
      <c r="G10021">
        <v>4</v>
      </c>
      <c r="H10021">
        <v>4</v>
      </c>
      <c r="I10021">
        <v>627029</v>
      </c>
      <c r="J10021">
        <v>603233</v>
      </c>
      <c r="K10021">
        <v>301611</v>
      </c>
      <c r="L10021">
        <v>13</v>
      </c>
      <c r="M10021">
        <f t="shared" si="20253"/>
        <v>0</v>
      </c>
      <c r="N10021" t="b">
        <f t="shared" ref="N10021" si="20322">AND(MIN($F10019,$F10020,$F10021)=$F10021,MAX($H10019,$H10020,$H10021)=$H10021)</f>
        <v>0</v>
      </c>
      <c r="O10021" t="b">
        <f t="shared" ref="O10021" si="20323">AND(NOT(N10019),NOT(N10020),N10021)</f>
        <v>0</v>
      </c>
    </row>
    <row r="10022" spans="1:15" x14ac:dyDescent="0.25">
      <c r="A10022" t="s">
        <v>13</v>
      </c>
      <c r="B10022" t="s">
        <v>14</v>
      </c>
      <c r="C10022">
        <v>10</v>
      </c>
      <c r="D10022">
        <v>24</v>
      </c>
      <c r="E10022" t="b">
        <v>0</v>
      </c>
      <c r="F10022">
        <v>0.04</v>
      </c>
      <c r="G10022">
        <v>4</v>
      </c>
      <c r="H10022">
        <v>4</v>
      </c>
      <c r="I10022">
        <v>3870</v>
      </c>
      <c r="J10022">
        <v>2440</v>
      </c>
      <c r="K10022">
        <v>1214</v>
      </c>
      <c r="L10022">
        <v>13</v>
      </c>
      <c r="M10022">
        <f t="shared" si="20253"/>
        <v>0</v>
      </c>
      <c r="N10022" t="b">
        <f t="shared" ref="N10022" si="20324">AND(MIN($F10022,$F10023,$F10024)=$F10022,MAX($H10022,$H10023,$H10024)=$H10022)</f>
        <v>0</v>
      </c>
      <c r="O10022" t="b">
        <f t="shared" ref="O10022" si="20325">AND(N10022,NOT(N10023),NOT(N10024))</f>
        <v>0</v>
      </c>
    </row>
    <row r="10023" spans="1:15" x14ac:dyDescent="0.25">
      <c r="A10023" t="s">
        <v>15</v>
      </c>
      <c r="B10023" t="s">
        <v>14</v>
      </c>
      <c r="C10023">
        <v>10</v>
      </c>
      <c r="D10023">
        <v>24</v>
      </c>
      <c r="E10023" t="b">
        <v>0</v>
      </c>
      <c r="F10023">
        <v>2.7E-2</v>
      </c>
      <c r="G10023">
        <v>4</v>
      </c>
      <c r="H10023">
        <v>4</v>
      </c>
      <c r="I10023">
        <v>2442</v>
      </c>
      <c r="J10023">
        <v>2440</v>
      </c>
      <c r="K10023">
        <v>1214</v>
      </c>
      <c r="L10023">
        <v>13</v>
      </c>
      <c r="M10023">
        <f t="shared" si="20253"/>
        <v>0</v>
      </c>
      <c r="N10023" t="b">
        <f t="shared" ref="N10023" si="20326">AND(MIN($F10022,$F10023,$F10024)=$F10023,MAX($H10022,$H10023,$H10024)=$H10023)</f>
        <v>1</v>
      </c>
      <c r="O10023" t="b">
        <f t="shared" ref="O10023" si="20327">AND(NOT(N10022),N10023,NOT(N10024))</f>
        <v>1</v>
      </c>
    </row>
    <row r="10024" spans="1:15" x14ac:dyDescent="0.25">
      <c r="A10024" t="s">
        <v>19</v>
      </c>
      <c r="B10024" t="s">
        <v>14</v>
      </c>
      <c r="C10024">
        <v>10</v>
      </c>
      <c r="D10024">
        <v>24</v>
      </c>
      <c r="E10024" t="b">
        <v>0</v>
      </c>
      <c r="F10024">
        <v>4.3999999999999997E-2</v>
      </c>
      <c r="G10024">
        <v>4</v>
      </c>
      <c r="H10024">
        <v>4</v>
      </c>
      <c r="I10024">
        <v>3870</v>
      </c>
      <c r="J10024">
        <v>2440</v>
      </c>
      <c r="K10024">
        <v>1214</v>
      </c>
      <c r="L10024">
        <v>13</v>
      </c>
      <c r="M10024">
        <f t="shared" si="20253"/>
        <v>0</v>
      </c>
      <c r="N10024" t="b">
        <f t="shared" ref="N10024" si="20328">AND(MIN($F10022,$F10023,$F10024)=$F10024,MAX($H10022,$H10023,$H10024)=$H10024)</f>
        <v>0</v>
      </c>
      <c r="O10024" t="b">
        <f t="shared" ref="O10024" si="20329">AND(NOT(N10022),NOT(N10023),N10024)</f>
        <v>0</v>
      </c>
    </row>
    <row r="10025" spans="1:15" x14ac:dyDescent="0.25">
      <c r="A10025" t="s">
        <v>13</v>
      </c>
      <c r="B10025" t="s">
        <v>14</v>
      </c>
      <c r="C10025">
        <v>10</v>
      </c>
      <c r="D10025">
        <v>25</v>
      </c>
      <c r="E10025" t="b">
        <v>0</v>
      </c>
      <c r="F10025">
        <v>0.81599999999999995</v>
      </c>
      <c r="G10025">
        <v>4</v>
      </c>
      <c r="H10025">
        <v>4</v>
      </c>
      <c r="I10025">
        <v>104658</v>
      </c>
      <c r="J10025">
        <v>61406</v>
      </c>
      <c r="K10025">
        <v>30697</v>
      </c>
      <c r="L10025">
        <v>16</v>
      </c>
      <c r="M10025">
        <f t="shared" si="20253"/>
        <v>0</v>
      </c>
      <c r="N10025" t="b">
        <f t="shared" ref="N10025" si="20330">AND(MIN($F10025,$F10026,$F10027)=$F10025,MAX($H10025,$H10026,$H10027)=$H10025)</f>
        <v>0</v>
      </c>
      <c r="O10025" t="b">
        <f t="shared" ref="O10025" si="20331">AND(N10025,NOT(N10026),NOT(N10027))</f>
        <v>0</v>
      </c>
    </row>
    <row r="10026" spans="1:15" x14ac:dyDescent="0.25">
      <c r="A10026" t="s">
        <v>15</v>
      </c>
      <c r="B10026" t="s">
        <v>14</v>
      </c>
      <c r="C10026">
        <v>10</v>
      </c>
      <c r="D10026">
        <v>25</v>
      </c>
      <c r="E10026" t="b">
        <v>0</v>
      </c>
      <c r="F10026">
        <v>0.434</v>
      </c>
      <c r="G10026">
        <v>4</v>
      </c>
      <c r="H10026">
        <v>4</v>
      </c>
      <c r="I10026">
        <v>61654</v>
      </c>
      <c r="J10026">
        <v>61406</v>
      </c>
      <c r="K10026">
        <v>30697</v>
      </c>
      <c r="L10026">
        <v>16</v>
      </c>
      <c r="M10026">
        <f t="shared" si="20253"/>
        <v>0</v>
      </c>
      <c r="N10026" t="b">
        <f t="shared" ref="N10026" si="20332">AND(MIN($F10025,$F10026,$F10027)=$F10026,MAX($H10025,$H10026,$H10027)=$H10026)</f>
        <v>1</v>
      </c>
      <c r="O10026" t="b">
        <f t="shared" ref="O10026" si="20333">AND(NOT(N10025),N10026,NOT(N10027))</f>
        <v>1</v>
      </c>
    </row>
    <row r="10027" spans="1:15" x14ac:dyDescent="0.25">
      <c r="A10027" t="s">
        <v>19</v>
      </c>
      <c r="B10027" t="s">
        <v>14</v>
      </c>
      <c r="C10027">
        <v>10</v>
      </c>
      <c r="D10027">
        <v>25</v>
      </c>
      <c r="E10027" t="b">
        <v>0</v>
      </c>
      <c r="F10027">
        <v>0.748</v>
      </c>
      <c r="G10027">
        <v>4</v>
      </c>
      <c r="H10027">
        <v>4</v>
      </c>
      <c r="I10027">
        <v>104658</v>
      </c>
      <c r="J10027">
        <v>61406</v>
      </c>
      <c r="K10027">
        <v>30697</v>
      </c>
      <c r="L10027">
        <v>16</v>
      </c>
      <c r="M10027">
        <f t="shared" si="20253"/>
        <v>0</v>
      </c>
      <c r="N10027" t="b">
        <f t="shared" ref="N10027" si="20334">AND(MIN($F10025,$F10026,$F10027)=$F10027,MAX($H10025,$H10026,$H10027)=$H10027)</f>
        <v>0</v>
      </c>
      <c r="O10027" t="b">
        <f t="shared" ref="O10027" si="20335">AND(NOT(N10025),NOT(N10026),N10027)</f>
        <v>0</v>
      </c>
    </row>
    <row r="10028" spans="1:15" x14ac:dyDescent="0.25">
      <c r="A10028" t="s">
        <v>13</v>
      </c>
      <c r="B10028" t="s">
        <v>14</v>
      </c>
      <c r="C10028">
        <v>10</v>
      </c>
      <c r="D10028">
        <v>26</v>
      </c>
      <c r="E10028" t="b">
        <v>1</v>
      </c>
      <c r="F10028">
        <v>10.000999999999999</v>
      </c>
      <c r="G10028">
        <v>4</v>
      </c>
      <c r="H10028">
        <v>2</v>
      </c>
      <c r="I10028">
        <v>970498</v>
      </c>
      <c r="J10028">
        <v>906778</v>
      </c>
      <c r="K10028">
        <v>453385</v>
      </c>
      <c r="L10028">
        <v>13</v>
      </c>
      <c r="M10028">
        <f t="shared" si="20253"/>
        <v>2</v>
      </c>
      <c r="N10028" t="b">
        <f t="shared" ref="N10028" si="20336">AND(MIN($F10028,$F10029,$F10030)=$F10028,MAX($H10028,$H10029,$H10030)=$H10028)</f>
        <v>0</v>
      </c>
      <c r="O10028" t="b">
        <f t="shared" ref="O10028" si="20337">AND(N10028,NOT(N10029),NOT(N10030))</f>
        <v>0</v>
      </c>
    </row>
    <row r="10029" spans="1:15" x14ac:dyDescent="0.25">
      <c r="A10029" t="s">
        <v>15</v>
      </c>
      <c r="B10029" t="s">
        <v>14</v>
      </c>
      <c r="C10029">
        <v>10</v>
      </c>
      <c r="D10029">
        <v>26</v>
      </c>
      <c r="E10029" t="b">
        <v>0</v>
      </c>
      <c r="F10029">
        <v>0.161</v>
      </c>
      <c r="G10029">
        <v>4</v>
      </c>
      <c r="H10029">
        <v>4</v>
      </c>
      <c r="I10029">
        <v>12807</v>
      </c>
      <c r="J10029">
        <v>12804</v>
      </c>
      <c r="K10029">
        <v>6396</v>
      </c>
      <c r="L10029">
        <v>13</v>
      </c>
      <c r="M10029">
        <f t="shared" si="20253"/>
        <v>0</v>
      </c>
      <c r="N10029" t="b">
        <f t="shared" ref="N10029" si="20338">AND(MIN($F10028,$F10029,$F10030)=$F10029,MAX($H10028,$H10029,$H10030)=$H10029)</f>
        <v>1</v>
      </c>
      <c r="O10029" t="b">
        <f t="shared" ref="O10029" si="20339">AND(NOT(N10028),N10029,NOT(N10030))</f>
        <v>1</v>
      </c>
    </row>
    <row r="10030" spans="1:15" x14ac:dyDescent="0.25">
      <c r="A10030" t="s">
        <v>19</v>
      </c>
      <c r="B10030" t="s">
        <v>14</v>
      </c>
      <c r="C10030">
        <v>10</v>
      </c>
      <c r="D10030">
        <v>26</v>
      </c>
      <c r="E10030" t="b">
        <v>1</v>
      </c>
      <c r="F10030">
        <v>10.000999999999999</v>
      </c>
      <c r="G10030">
        <v>4</v>
      </c>
      <c r="H10030">
        <v>2</v>
      </c>
      <c r="I10030">
        <v>1117354</v>
      </c>
      <c r="J10030">
        <v>1045042</v>
      </c>
      <c r="K10030">
        <v>522517</v>
      </c>
      <c r="L10030">
        <v>13</v>
      </c>
      <c r="M10030">
        <f t="shared" si="20253"/>
        <v>2</v>
      </c>
      <c r="N10030" t="b">
        <f t="shared" ref="N10030" si="20340">AND(MIN($F10028,$F10029,$F10030)=$F10030,MAX($H10028,$H10029,$H10030)=$H10030)</f>
        <v>0</v>
      </c>
      <c r="O10030" t="b">
        <f t="shared" ref="O10030" si="20341">AND(NOT(N10028),NOT(N10029),N10030)</f>
        <v>0</v>
      </c>
    </row>
    <row r="10031" spans="1:15" x14ac:dyDescent="0.25">
      <c r="A10031" t="s">
        <v>13</v>
      </c>
      <c r="B10031" t="s">
        <v>14</v>
      </c>
      <c r="C10031">
        <v>10</v>
      </c>
      <c r="D10031">
        <v>27</v>
      </c>
      <c r="E10031" t="b">
        <v>0</v>
      </c>
      <c r="F10031">
        <v>3.0000000000000001E-3</v>
      </c>
      <c r="G10031">
        <v>4</v>
      </c>
      <c r="H10031">
        <v>0</v>
      </c>
      <c r="I10031">
        <v>202</v>
      </c>
      <c r="J10031">
        <v>201</v>
      </c>
      <c r="K10031">
        <v>101</v>
      </c>
      <c r="L10031">
        <v>1</v>
      </c>
      <c r="M10031">
        <f t="shared" si="20253"/>
        <v>4</v>
      </c>
      <c r="N10031" t="b">
        <f t="shared" ref="N10031" si="20342">AND(MIN($F10031,$F10032,$F10033)=$F10031,MAX($H10031,$H10032,$H10033)=$H10031)</f>
        <v>0</v>
      </c>
      <c r="O10031" t="b">
        <f t="shared" ref="O10031" si="20343">AND(N10031,NOT(N10032),NOT(N10033))</f>
        <v>0</v>
      </c>
    </row>
    <row r="10032" spans="1:15" x14ac:dyDescent="0.25">
      <c r="A10032" t="s">
        <v>15</v>
      </c>
      <c r="B10032" t="s">
        <v>14</v>
      </c>
      <c r="C10032">
        <v>10</v>
      </c>
      <c r="D10032">
        <v>27</v>
      </c>
      <c r="E10032" t="b">
        <v>0</v>
      </c>
      <c r="F10032">
        <v>0.157</v>
      </c>
      <c r="G10032">
        <v>4</v>
      </c>
      <c r="H10032">
        <v>4</v>
      </c>
      <c r="I10032">
        <v>13380</v>
      </c>
      <c r="J10032">
        <v>13378</v>
      </c>
      <c r="K10032">
        <v>6683</v>
      </c>
      <c r="L10032">
        <v>13</v>
      </c>
      <c r="M10032">
        <f t="shared" si="20253"/>
        <v>0</v>
      </c>
      <c r="N10032" t="b">
        <f t="shared" ref="N10032" si="20344">AND(MIN($F10031,$F10032,$F10033)=$F10032,MAX($H10031,$H10032,$H10033)=$H10032)</f>
        <v>0</v>
      </c>
      <c r="O10032" t="b">
        <f t="shared" ref="O10032" si="20345">AND(NOT(N10031),N10032,NOT(N10033))</f>
        <v>0</v>
      </c>
    </row>
    <row r="10033" spans="1:15" x14ac:dyDescent="0.25">
      <c r="A10033" t="s">
        <v>19</v>
      </c>
      <c r="B10033" t="s">
        <v>14</v>
      </c>
      <c r="C10033">
        <v>10</v>
      </c>
      <c r="D10033">
        <v>27</v>
      </c>
      <c r="E10033" t="b">
        <v>0</v>
      </c>
      <c r="F10033">
        <v>3.0000000000000001E-3</v>
      </c>
      <c r="G10033">
        <v>4</v>
      </c>
      <c r="H10033">
        <v>0</v>
      </c>
      <c r="I10033">
        <v>202</v>
      </c>
      <c r="J10033">
        <v>201</v>
      </c>
      <c r="K10033">
        <v>101</v>
      </c>
      <c r="L10033">
        <v>1</v>
      </c>
      <c r="M10033">
        <f t="shared" si="20253"/>
        <v>4</v>
      </c>
      <c r="N10033" t="b">
        <f t="shared" ref="N10033" si="20346">AND(MIN($F10031,$F10032,$F10033)=$F10033,MAX($H10031,$H10032,$H10033)=$H10033)</f>
        <v>0</v>
      </c>
      <c r="O10033" t="b">
        <f t="shared" ref="O10033" si="20347">AND(NOT(N10031),NOT(N10032),N10033)</f>
        <v>0</v>
      </c>
    </row>
    <row r="10034" spans="1:15" x14ac:dyDescent="0.25">
      <c r="A10034" t="s">
        <v>13</v>
      </c>
      <c r="B10034" t="s">
        <v>14</v>
      </c>
      <c r="C10034">
        <v>10</v>
      </c>
      <c r="D10034">
        <v>28</v>
      </c>
      <c r="E10034" t="b">
        <v>0</v>
      </c>
      <c r="F10034">
        <v>7.734</v>
      </c>
      <c r="G10034">
        <v>4</v>
      </c>
      <c r="H10034">
        <v>4</v>
      </c>
      <c r="I10034">
        <v>552511</v>
      </c>
      <c r="J10034">
        <v>530679</v>
      </c>
      <c r="K10034">
        <v>265334</v>
      </c>
      <c r="L10034">
        <v>18</v>
      </c>
      <c r="M10034">
        <f t="shared" si="20253"/>
        <v>0</v>
      </c>
      <c r="N10034" t="b">
        <f t="shared" ref="N10034" si="20348">AND(MIN($F10034,$F10035,$F10036)=$F10034,MAX($H10034,$H10035,$H10036)=$H10034)</f>
        <v>0</v>
      </c>
      <c r="O10034" t="b">
        <f t="shared" ref="O10034" si="20349">AND(N10034,NOT(N10035),NOT(N10036))</f>
        <v>0</v>
      </c>
    </row>
    <row r="10035" spans="1:15" x14ac:dyDescent="0.25">
      <c r="A10035" t="s">
        <v>15</v>
      </c>
      <c r="B10035" t="s">
        <v>14</v>
      </c>
      <c r="C10035">
        <v>10</v>
      </c>
      <c r="D10035">
        <v>28</v>
      </c>
      <c r="E10035" t="b">
        <v>0</v>
      </c>
      <c r="F10035">
        <v>0.14799999999999999</v>
      </c>
      <c r="G10035">
        <v>4</v>
      </c>
      <c r="H10035">
        <v>4</v>
      </c>
      <c r="I10035">
        <v>12795</v>
      </c>
      <c r="J10035">
        <v>12792</v>
      </c>
      <c r="K10035">
        <v>6390</v>
      </c>
      <c r="L10035">
        <v>13</v>
      </c>
      <c r="M10035">
        <f t="shared" si="20253"/>
        <v>0</v>
      </c>
      <c r="N10035" t="b">
        <f t="shared" ref="N10035" si="20350">AND(MIN($F10034,$F10035,$F10036)=$F10035,MAX($H10034,$H10035,$H10036)=$H10035)</f>
        <v>1</v>
      </c>
      <c r="O10035" t="b">
        <f t="shared" ref="O10035" si="20351">AND(NOT(N10034),N10035,NOT(N10036))</f>
        <v>1</v>
      </c>
    </row>
    <row r="10036" spans="1:15" x14ac:dyDescent="0.25">
      <c r="A10036" t="s">
        <v>19</v>
      </c>
      <c r="B10036" t="s">
        <v>14</v>
      </c>
      <c r="C10036">
        <v>10</v>
      </c>
      <c r="D10036">
        <v>28</v>
      </c>
      <c r="E10036" t="b">
        <v>0</v>
      </c>
      <c r="F10036">
        <v>6.6929999999999996</v>
      </c>
      <c r="G10036">
        <v>4</v>
      </c>
      <c r="H10036">
        <v>4</v>
      </c>
      <c r="I10036">
        <v>552511</v>
      </c>
      <c r="J10036">
        <v>530679</v>
      </c>
      <c r="K10036">
        <v>265334</v>
      </c>
      <c r="L10036">
        <v>18</v>
      </c>
      <c r="M10036">
        <f t="shared" si="20253"/>
        <v>0</v>
      </c>
      <c r="N10036" t="b">
        <f t="shared" ref="N10036" si="20352">AND(MIN($F10034,$F10035,$F10036)=$F10036,MAX($H10034,$H10035,$H10036)=$H10036)</f>
        <v>0</v>
      </c>
      <c r="O10036" t="b">
        <f t="shared" ref="O10036" si="20353">AND(NOT(N10034),NOT(N10035),N10036)</f>
        <v>0</v>
      </c>
    </row>
    <row r="10037" spans="1:15" x14ac:dyDescent="0.25">
      <c r="A10037" t="s">
        <v>13</v>
      </c>
      <c r="B10037" t="s">
        <v>14</v>
      </c>
      <c r="C10037">
        <v>10</v>
      </c>
      <c r="D10037">
        <v>29</v>
      </c>
      <c r="E10037" t="b">
        <v>0</v>
      </c>
      <c r="F10037">
        <v>3.5999999999999997E-2</v>
      </c>
      <c r="G10037">
        <v>4</v>
      </c>
      <c r="H10037">
        <v>4</v>
      </c>
      <c r="I10037">
        <v>2532</v>
      </c>
      <c r="J10037">
        <v>2331</v>
      </c>
      <c r="K10037">
        <v>1160</v>
      </c>
      <c r="L10037">
        <v>16</v>
      </c>
      <c r="M10037">
        <f t="shared" si="20253"/>
        <v>0</v>
      </c>
      <c r="N10037" t="b">
        <f t="shared" ref="N10037" si="20354">AND(MIN($F10037,$F10038,$F10039)=$F10037,MAX($H10037,$H10038,$H10039)=$H10037)</f>
        <v>0</v>
      </c>
      <c r="O10037" t="b">
        <f t="shared" ref="O10037" si="20355">AND(N10037,NOT(N10038),NOT(N10039))</f>
        <v>0</v>
      </c>
    </row>
    <row r="10038" spans="1:15" x14ac:dyDescent="0.25">
      <c r="A10038" t="s">
        <v>15</v>
      </c>
      <c r="B10038" t="s">
        <v>14</v>
      </c>
      <c r="C10038">
        <v>10</v>
      </c>
      <c r="D10038">
        <v>29</v>
      </c>
      <c r="E10038" t="b">
        <v>0</v>
      </c>
      <c r="F10038">
        <v>2.5000000000000001E-2</v>
      </c>
      <c r="G10038">
        <v>4</v>
      </c>
      <c r="H10038">
        <v>4</v>
      </c>
      <c r="I10038">
        <v>2940</v>
      </c>
      <c r="J10038">
        <v>2938</v>
      </c>
      <c r="K10038">
        <v>1463</v>
      </c>
      <c r="L10038">
        <v>14</v>
      </c>
      <c r="M10038">
        <f t="shared" si="20253"/>
        <v>0</v>
      </c>
      <c r="N10038" t="b">
        <f t="shared" ref="N10038" si="20356">AND(MIN($F10037,$F10038,$F10039)=$F10038,MAX($H10037,$H10038,$H10039)=$H10038)</f>
        <v>1</v>
      </c>
      <c r="O10038" t="b">
        <f t="shared" ref="O10038" si="20357">AND(NOT(N10037),N10038,NOT(N10039))</f>
        <v>1</v>
      </c>
    </row>
    <row r="10039" spans="1:15" x14ac:dyDescent="0.25">
      <c r="A10039" t="s">
        <v>19</v>
      </c>
      <c r="B10039" t="s">
        <v>14</v>
      </c>
      <c r="C10039">
        <v>10</v>
      </c>
      <c r="D10039">
        <v>29</v>
      </c>
      <c r="E10039" t="b">
        <v>0</v>
      </c>
      <c r="F10039">
        <v>3.1E-2</v>
      </c>
      <c r="G10039">
        <v>4</v>
      </c>
      <c r="H10039">
        <v>4</v>
      </c>
      <c r="I10039">
        <v>2532</v>
      </c>
      <c r="J10039">
        <v>2331</v>
      </c>
      <c r="K10039">
        <v>1160</v>
      </c>
      <c r="L10039">
        <v>16</v>
      </c>
      <c r="M10039">
        <f t="shared" si="20253"/>
        <v>0</v>
      </c>
      <c r="N10039" t="b">
        <f t="shared" ref="N10039" si="20358">AND(MIN($F10037,$F10038,$F10039)=$F10039,MAX($H10037,$H10038,$H10039)=$H10039)</f>
        <v>0</v>
      </c>
      <c r="O10039" t="b">
        <f t="shared" ref="O10039" si="20359">AND(NOT(N10037),NOT(N10038),N10039)</f>
        <v>0</v>
      </c>
    </row>
    <row r="10040" spans="1:15" x14ac:dyDescent="0.25">
      <c r="A10040" t="s">
        <v>13</v>
      </c>
      <c r="B10040" t="s">
        <v>14</v>
      </c>
      <c r="C10040">
        <v>10</v>
      </c>
      <c r="D10040">
        <v>2</v>
      </c>
      <c r="E10040" t="b">
        <v>0</v>
      </c>
      <c r="F10040">
        <v>3.0000000000000001E-3</v>
      </c>
      <c r="G10040">
        <v>4</v>
      </c>
      <c r="H10040">
        <v>4</v>
      </c>
      <c r="I10040">
        <v>22</v>
      </c>
      <c r="J10040">
        <v>10</v>
      </c>
      <c r="K10040">
        <v>0</v>
      </c>
      <c r="L10040">
        <v>6</v>
      </c>
      <c r="M10040">
        <f t="shared" si="20253"/>
        <v>0</v>
      </c>
      <c r="N10040" t="b">
        <f t="shared" ref="N10040" si="20360">AND(MIN($F10040,$F10041,$F10042)=$F10040,MAX($H10040,$H10041,$H10042)=$H10040)</f>
        <v>1</v>
      </c>
      <c r="O10040" t="b">
        <f t="shared" ref="O10040" si="20361">AND(N10040,NOT(N10041),NOT(N10042))</f>
        <v>0</v>
      </c>
    </row>
    <row r="10041" spans="1:15" x14ac:dyDescent="0.25">
      <c r="A10041" t="s">
        <v>15</v>
      </c>
      <c r="B10041" t="s">
        <v>14</v>
      </c>
      <c r="C10041">
        <v>10</v>
      </c>
      <c r="D10041">
        <v>2</v>
      </c>
      <c r="E10041" t="b">
        <v>0</v>
      </c>
      <c r="F10041">
        <v>3.0000000000000001E-3</v>
      </c>
      <c r="G10041">
        <v>4</v>
      </c>
      <c r="H10041">
        <v>4</v>
      </c>
      <c r="I10041">
        <v>11</v>
      </c>
      <c r="J10041">
        <v>10</v>
      </c>
      <c r="K10041">
        <v>0</v>
      </c>
      <c r="L10041">
        <v>6</v>
      </c>
      <c r="M10041">
        <f t="shared" si="20253"/>
        <v>0</v>
      </c>
      <c r="N10041" t="b">
        <f t="shared" ref="N10041" si="20362">AND(MIN($F10040,$F10041,$F10042)=$F10041,MAX($H10040,$H10041,$H10042)=$H10041)</f>
        <v>1</v>
      </c>
      <c r="O10041" t="b">
        <f t="shared" ref="O10041" si="20363">AND(NOT(N10040),N10041,NOT(N10042))</f>
        <v>0</v>
      </c>
    </row>
    <row r="10042" spans="1:15" x14ac:dyDescent="0.25">
      <c r="A10042" t="s">
        <v>19</v>
      </c>
      <c r="B10042" t="s">
        <v>14</v>
      </c>
      <c r="C10042">
        <v>10</v>
      </c>
      <c r="D10042">
        <v>2</v>
      </c>
      <c r="E10042" t="b">
        <v>0</v>
      </c>
      <c r="F10042">
        <v>4.0000000000000001E-3</v>
      </c>
      <c r="G10042">
        <v>4</v>
      </c>
      <c r="H10042">
        <v>4</v>
      </c>
      <c r="I10042">
        <v>22</v>
      </c>
      <c r="J10042">
        <v>10</v>
      </c>
      <c r="K10042">
        <v>0</v>
      </c>
      <c r="L10042">
        <v>6</v>
      </c>
      <c r="M10042">
        <f t="shared" si="20253"/>
        <v>0</v>
      </c>
      <c r="N10042" t="b">
        <f t="shared" ref="N10042" si="20364">AND(MIN($F10040,$F10041,$F10042)=$F10042,MAX($H10040,$H10041,$H10042)=$H10042)</f>
        <v>0</v>
      </c>
      <c r="O10042" t="b">
        <f t="shared" ref="O10042" si="20365">AND(NOT(N10040),NOT(N10041),N10042)</f>
        <v>0</v>
      </c>
    </row>
    <row r="10043" spans="1:15" x14ac:dyDescent="0.25">
      <c r="A10043" t="s">
        <v>13</v>
      </c>
      <c r="B10043" t="s">
        <v>14</v>
      </c>
      <c r="C10043">
        <v>10</v>
      </c>
      <c r="D10043">
        <v>30</v>
      </c>
      <c r="E10043" t="b">
        <v>1</v>
      </c>
      <c r="F10043">
        <v>10.000999999999999</v>
      </c>
      <c r="G10043">
        <v>4</v>
      </c>
      <c r="H10043">
        <v>0</v>
      </c>
      <c r="I10043">
        <v>871271</v>
      </c>
      <c r="J10043">
        <v>834033</v>
      </c>
      <c r="K10043">
        <v>417015</v>
      </c>
      <c r="L10043">
        <v>13</v>
      </c>
      <c r="M10043">
        <f t="shared" si="20253"/>
        <v>4</v>
      </c>
      <c r="N10043" t="b">
        <f t="shared" ref="N10043" si="20366">AND(MIN($F10043,$F10044,$F10045)=$F10043,MAX($H10043,$H10044,$H10045)=$H10043)</f>
        <v>0</v>
      </c>
      <c r="O10043" t="b">
        <f t="shared" ref="O10043" si="20367">AND(N10043,NOT(N10044),NOT(N10045))</f>
        <v>0</v>
      </c>
    </row>
    <row r="10044" spans="1:15" x14ac:dyDescent="0.25">
      <c r="A10044" t="s">
        <v>15</v>
      </c>
      <c r="B10044" t="s">
        <v>14</v>
      </c>
      <c r="C10044">
        <v>10</v>
      </c>
      <c r="D10044">
        <v>30</v>
      </c>
      <c r="E10044" t="b">
        <v>0</v>
      </c>
      <c r="F10044">
        <v>0.11700000000000001</v>
      </c>
      <c r="G10044">
        <v>4</v>
      </c>
      <c r="H10044">
        <v>4</v>
      </c>
      <c r="I10044">
        <v>8520</v>
      </c>
      <c r="J10044">
        <v>8518</v>
      </c>
      <c r="K10044">
        <v>4253</v>
      </c>
      <c r="L10044">
        <v>13</v>
      </c>
      <c r="M10044">
        <f t="shared" si="20253"/>
        <v>0</v>
      </c>
      <c r="N10044" t="b">
        <f t="shared" ref="N10044" si="20368">AND(MIN($F10043,$F10044,$F10045)=$F10044,MAX($H10043,$H10044,$H10045)=$H10044)</f>
        <v>1</v>
      </c>
      <c r="O10044" t="b">
        <f t="shared" ref="O10044" si="20369">AND(NOT(N10043),N10044,NOT(N10045))</f>
        <v>1</v>
      </c>
    </row>
    <row r="10045" spans="1:15" x14ac:dyDescent="0.25">
      <c r="A10045" t="s">
        <v>19</v>
      </c>
      <c r="B10045" t="s">
        <v>14</v>
      </c>
      <c r="C10045">
        <v>10</v>
      </c>
      <c r="D10045">
        <v>30</v>
      </c>
      <c r="E10045" t="b">
        <v>1</v>
      </c>
      <c r="F10045">
        <v>10.000999999999999</v>
      </c>
      <c r="G10045">
        <v>4</v>
      </c>
      <c r="H10045">
        <v>0</v>
      </c>
      <c r="I10045">
        <v>996578</v>
      </c>
      <c r="J10045">
        <v>950814</v>
      </c>
      <c r="K10045">
        <v>475405</v>
      </c>
      <c r="L10045">
        <v>13</v>
      </c>
      <c r="M10045">
        <f t="shared" si="20253"/>
        <v>4</v>
      </c>
      <c r="N10045" t="b">
        <f t="shared" ref="N10045" si="20370">AND(MIN($F10043,$F10044,$F10045)=$F10045,MAX($H10043,$H10044,$H10045)=$H10045)</f>
        <v>0</v>
      </c>
      <c r="O10045" t="b">
        <f t="shared" ref="O10045" si="20371">AND(NOT(N10043),NOT(N10044),N10045)</f>
        <v>0</v>
      </c>
    </row>
    <row r="10046" spans="1:15" x14ac:dyDescent="0.25">
      <c r="A10046" t="s">
        <v>13</v>
      </c>
      <c r="B10046" t="s">
        <v>14</v>
      </c>
      <c r="C10046">
        <v>10</v>
      </c>
      <c r="D10046">
        <v>31</v>
      </c>
      <c r="E10046" t="b">
        <v>0</v>
      </c>
      <c r="F10046">
        <v>3.0000000000000001E-3</v>
      </c>
      <c r="G10046">
        <v>4</v>
      </c>
      <c r="H10046">
        <v>4</v>
      </c>
      <c r="I10046">
        <v>26</v>
      </c>
      <c r="J10046">
        <v>12</v>
      </c>
      <c r="K10046">
        <v>0</v>
      </c>
      <c r="L10046">
        <v>8</v>
      </c>
      <c r="M10046">
        <f t="shared" si="20253"/>
        <v>0</v>
      </c>
      <c r="N10046" t="b">
        <f t="shared" ref="N10046" si="20372">AND(MIN($F10046,$F10047,$F10048)=$F10046,MAX($H10046,$H10047,$H10048)=$H10046)</f>
        <v>1</v>
      </c>
      <c r="O10046" t="b">
        <f t="shared" ref="O10046" si="20373">AND(N10046,NOT(N10047),NOT(N10048))</f>
        <v>0</v>
      </c>
    </row>
    <row r="10047" spans="1:15" x14ac:dyDescent="0.25">
      <c r="A10047" t="s">
        <v>15</v>
      </c>
      <c r="B10047" t="s">
        <v>14</v>
      </c>
      <c r="C10047">
        <v>10</v>
      </c>
      <c r="D10047">
        <v>31</v>
      </c>
      <c r="E10047" t="b">
        <v>0</v>
      </c>
      <c r="F10047">
        <v>3.0000000000000001E-3</v>
      </c>
      <c r="G10047">
        <v>4</v>
      </c>
      <c r="H10047">
        <v>4</v>
      </c>
      <c r="I10047">
        <v>13</v>
      </c>
      <c r="J10047">
        <v>12</v>
      </c>
      <c r="K10047">
        <v>0</v>
      </c>
      <c r="L10047">
        <v>8</v>
      </c>
      <c r="M10047">
        <f t="shared" si="20253"/>
        <v>0</v>
      </c>
      <c r="N10047" t="b">
        <f t="shared" ref="N10047" si="20374">AND(MIN($F10046,$F10047,$F10048)=$F10047,MAX($H10046,$H10047,$H10048)=$H10047)</f>
        <v>1</v>
      </c>
      <c r="O10047" t="b">
        <f t="shared" ref="O10047" si="20375">AND(NOT(N10046),N10047,NOT(N10048))</f>
        <v>0</v>
      </c>
    </row>
    <row r="10048" spans="1:15" x14ac:dyDescent="0.25">
      <c r="A10048" t="s">
        <v>19</v>
      </c>
      <c r="B10048" t="s">
        <v>14</v>
      </c>
      <c r="C10048">
        <v>10</v>
      </c>
      <c r="D10048">
        <v>31</v>
      </c>
      <c r="E10048" t="b">
        <v>0</v>
      </c>
      <c r="F10048">
        <v>4.0000000000000001E-3</v>
      </c>
      <c r="G10048">
        <v>4</v>
      </c>
      <c r="H10048">
        <v>4</v>
      </c>
      <c r="I10048">
        <v>26</v>
      </c>
      <c r="J10048">
        <v>12</v>
      </c>
      <c r="K10048">
        <v>0</v>
      </c>
      <c r="L10048">
        <v>8</v>
      </c>
      <c r="M10048">
        <f t="shared" si="20253"/>
        <v>0</v>
      </c>
      <c r="N10048" t="b">
        <f t="shared" ref="N10048" si="20376">AND(MIN($F10046,$F10047,$F10048)=$F10048,MAX($H10046,$H10047,$H10048)=$H10048)</f>
        <v>0</v>
      </c>
      <c r="O10048" t="b">
        <f t="shared" ref="O10048" si="20377">AND(NOT(N10046),NOT(N10047),N10048)</f>
        <v>0</v>
      </c>
    </row>
    <row r="10049" spans="1:15" x14ac:dyDescent="0.25">
      <c r="A10049" t="s">
        <v>13</v>
      </c>
      <c r="B10049" t="s">
        <v>14</v>
      </c>
      <c r="C10049">
        <v>10</v>
      </c>
      <c r="D10049">
        <v>33</v>
      </c>
      <c r="E10049" t="b">
        <v>1</v>
      </c>
      <c r="F10049">
        <v>10.000999999999999</v>
      </c>
      <c r="G10049">
        <v>4</v>
      </c>
      <c r="H10049">
        <v>0</v>
      </c>
      <c r="I10049">
        <v>1849886</v>
      </c>
      <c r="J10049">
        <v>311006</v>
      </c>
      <c r="K10049">
        <v>155502</v>
      </c>
      <c r="L10049">
        <v>10</v>
      </c>
      <c r="M10049">
        <f t="shared" si="20253"/>
        <v>4</v>
      </c>
      <c r="N10049" t="b">
        <f t="shared" ref="N10049" si="20378">AND(MIN($F10049,$F10050,$F10051)=$F10049,MAX($H10049,$H10050,$H10051)=$H10049)</f>
        <v>1</v>
      </c>
      <c r="O10049" t="b">
        <f t="shared" ref="O10049" si="20379">AND(N10049,NOT(N10050),NOT(N10051))</f>
        <v>0</v>
      </c>
    </row>
    <row r="10050" spans="1:15" x14ac:dyDescent="0.25">
      <c r="A10050" t="s">
        <v>15</v>
      </c>
      <c r="B10050" t="s">
        <v>14</v>
      </c>
      <c r="C10050">
        <v>10</v>
      </c>
      <c r="D10050">
        <v>33</v>
      </c>
      <c r="E10050" t="b">
        <v>1</v>
      </c>
      <c r="F10050">
        <v>10.000999999999999</v>
      </c>
      <c r="G10050">
        <v>4</v>
      </c>
      <c r="H10050">
        <v>0</v>
      </c>
      <c r="I10050">
        <v>2054322</v>
      </c>
      <c r="J10050">
        <v>441820</v>
      </c>
      <c r="K10050">
        <v>220909</v>
      </c>
      <c r="L10050">
        <v>10</v>
      </c>
      <c r="M10050">
        <f t="shared" si="20253"/>
        <v>4</v>
      </c>
      <c r="N10050" t="b">
        <f t="shared" ref="N10050" si="20380">AND(MIN($F10049,$F10050,$F10051)=$F10050,MAX($H10049,$H10050,$H10051)=$H10050)</f>
        <v>1</v>
      </c>
      <c r="O10050" t="b">
        <f t="shared" ref="O10050" si="20381">AND(NOT(N10049),N10050,NOT(N10051))</f>
        <v>0</v>
      </c>
    </row>
    <row r="10051" spans="1:15" x14ac:dyDescent="0.25">
      <c r="A10051" t="s">
        <v>19</v>
      </c>
      <c r="B10051" t="s">
        <v>14</v>
      </c>
      <c r="C10051">
        <v>10</v>
      </c>
      <c r="D10051">
        <v>33</v>
      </c>
      <c r="E10051" t="b">
        <v>1</v>
      </c>
      <c r="F10051">
        <v>10.004</v>
      </c>
      <c r="G10051">
        <v>4</v>
      </c>
      <c r="H10051">
        <v>0</v>
      </c>
      <c r="I10051">
        <v>2049559</v>
      </c>
      <c r="J10051">
        <v>346522</v>
      </c>
      <c r="K10051">
        <v>173260</v>
      </c>
      <c r="L10051">
        <v>10</v>
      </c>
      <c r="M10051">
        <f t="shared" ref="M10051:M10114" si="20382">G10051-H10051</f>
        <v>4</v>
      </c>
      <c r="N10051" t="b">
        <f t="shared" ref="N10051" si="20383">AND(MIN($F10049,$F10050,$F10051)=$F10051,MAX($H10049,$H10050,$H10051)=$H10051)</f>
        <v>0</v>
      </c>
      <c r="O10051" t="b">
        <f t="shared" ref="O10051" si="20384">AND(NOT(N10049),NOT(N10050),N10051)</f>
        <v>0</v>
      </c>
    </row>
    <row r="10052" spans="1:15" x14ac:dyDescent="0.25">
      <c r="A10052" t="s">
        <v>13</v>
      </c>
      <c r="B10052" t="s">
        <v>14</v>
      </c>
      <c r="C10052">
        <v>10</v>
      </c>
      <c r="D10052">
        <v>35</v>
      </c>
      <c r="E10052" t="b">
        <v>0</v>
      </c>
      <c r="F10052">
        <v>4.0000000000000001E-3</v>
      </c>
      <c r="G10052">
        <v>4</v>
      </c>
      <c r="H10052">
        <v>4</v>
      </c>
      <c r="I10052">
        <v>198</v>
      </c>
      <c r="J10052">
        <v>44</v>
      </c>
      <c r="K10052">
        <v>17</v>
      </c>
      <c r="L10052">
        <v>10</v>
      </c>
      <c r="M10052">
        <f t="shared" si="20382"/>
        <v>0</v>
      </c>
      <c r="N10052" t="b">
        <f t="shared" ref="N10052" si="20385">AND(MIN($F10052,$F10053,$F10054)=$F10052,MAX($H10052,$H10053,$H10054)=$H10052)</f>
        <v>0</v>
      </c>
      <c r="O10052" t="b">
        <f t="shared" ref="O10052" si="20386">AND(N10052,NOT(N10053),NOT(N10054))</f>
        <v>0</v>
      </c>
    </row>
    <row r="10053" spans="1:15" x14ac:dyDescent="0.25">
      <c r="A10053" t="s">
        <v>15</v>
      </c>
      <c r="B10053" t="s">
        <v>14</v>
      </c>
      <c r="C10053">
        <v>10</v>
      </c>
      <c r="D10053">
        <v>35</v>
      </c>
      <c r="E10053" t="b">
        <v>0</v>
      </c>
      <c r="F10053">
        <v>2E-3</v>
      </c>
      <c r="G10053">
        <v>4</v>
      </c>
      <c r="H10053">
        <v>4</v>
      </c>
      <c r="I10053">
        <v>130</v>
      </c>
      <c r="J10053">
        <v>44</v>
      </c>
      <c r="K10053">
        <v>17</v>
      </c>
      <c r="L10053">
        <v>10</v>
      </c>
      <c r="M10053">
        <f t="shared" si="20382"/>
        <v>0</v>
      </c>
      <c r="N10053" t="b">
        <f t="shared" ref="N10053" si="20387">AND(MIN($F10052,$F10053,$F10054)=$F10053,MAX($H10052,$H10053,$H10054)=$H10053)</f>
        <v>1</v>
      </c>
      <c r="O10053" t="b">
        <f t="shared" ref="O10053" si="20388">AND(NOT(N10052),N10053,NOT(N10054))</f>
        <v>1</v>
      </c>
    </row>
    <row r="10054" spans="1:15" x14ac:dyDescent="0.25">
      <c r="A10054" t="s">
        <v>19</v>
      </c>
      <c r="B10054" t="s">
        <v>14</v>
      </c>
      <c r="C10054">
        <v>10</v>
      </c>
      <c r="D10054">
        <v>35</v>
      </c>
      <c r="E10054" t="b">
        <v>0</v>
      </c>
      <c r="F10054">
        <v>1.4999999999999999E-2</v>
      </c>
      <c r="G10054">
        <v>4</v>
      </c>
      <c r="H10054">
        <v>4</v>
      </c>
      <c r="I10054">
        <v>198</v>
      </c>
      <c r="J10054">
        <v>44</v>
      </c>
      <c r="K10054">
        <v>17</v>
      </c>
      <c r="L10054">
        <v>10</v>
      </c>
      <c r="M10054">
        <f t="shared" si="20382"/>
        <v>0</v>
      </c>
      <c r="N10054" t="b">
        <f t="shared" ref="N10054" si="20389">AND(MIN($F10052,$F10053,$F10054)=$F10054,MAX($H10052,$H10053,$H10054)=$H10054)</f>
        <v>0</v>
      </c>
      <c r="O10054" t="b">
        <f t="shared" ref="O10054" si="20390">AND(NOT(N10052),NOT(N10053),N10054)</f>
        <v>0</v>
      </c>
    </row>
    <row r="10055" spans="1:15" x14ac:dyDescent="0.25">
      <c r="A10055" t="s">
        <v>13</v>
      </c>
      <c r="B10055" t="s">
        <v>14</v>
      </c>
      <c r="C10055">
        <v>10</v>
      </c>
      <c r="D10055">
        <v>37</v>
      </c>
      <c r="E10055" t="b">
        <v>1</v>
      </c>
      <c r="F10055">
        <v>10.005000000000001</v>
      </c>
      <c r="G10055">
        <v>4</v>
      </c>
      <c r="H10055">
        <v>0</v>
      </c>
      <c r="I10055">
        <v>3861291</v>
      </c>
      <c r="J10055">
        <v>449002</v>
      </c>
      <c r="K10055">
        <v>224500</v>
      </c>
      <c r="L10055">
        <v>10</v>
      </c>
      <c r="M10055">
        <f t="shared" si="20382"/>
        <v>4</v>
      </c>
      <c r="N10055" t="b">
        <f t="shared" ref="N10055" si="20391">AND(MIN($F10055,$F10056,$F10057)=$F10055,MAX($H10055,$H10056,$H10057)=$H10055)</f>
        <v>0</v>
      </c>
      <c r="O10055" t="b">
        <f t="shared" ref="O10055" si="20392">AND(N10055,NOT(N10056),NOT(N10057))</f>
        <v>0</v>
      </c>
    </row>
    <row r="10056" spans="1:15" x14ac:dyDescent="0.25">
      <c r="A10056" t="s">
        <v>15</v>
      </c>
      <c r="B10056" t="s">
        <v>14</v>
      </c>
      <c r="C10056">
        <v>10</v>
      </c>
      <c r="D10056">
        <v>37</v>
      </c>
      <c r="E10056" t="b">
        <v>1</v>
      </c>
      <c r="F10056">
        <v>10.000999999999999</v>
      </c>
      <c r="G10056">
        <v>4</v>
      </c>
      <c r="H10056">
        <v>0</v>
      </c>
      <c r="I10056">
        <v>5548401</v>
      </c>
      <c r="J10056">
        <v>766493</v>
      </c>
      <c r="K10056">
        <v>383245</v>
      </c>
      <c r="L10056">
        <v>10</v>
      </c>
      <c r="M10056">
        <f t="shared" si="20382"/>
        <v>4</v>
      </c>
      <c r="N10056" t="b">
        <f t="shared" ref="N10056" si="20393">AND(MIN($F10055,$F10056,$F10057)=$F10056,MAX($H10055,$H10056,$H10057)=$H10056)</f>
        <v>1</v>
      </c>
      <c r="O10056" t="b">
        <f t="shared" ref="O10056" si="20394">AND(NOT(N10055),N10056,NOT(N10057))</f>
        <v>0</v>
      </c>
    </row>
    <row r="10057" spans="1:15" x14ac:dyDescent="0.25">
      <c r="A10057" t="s">
        <v>19</v>
      </c>
      <c r="B10057" t="s">
        <v>14</v>
      </c>
      <c r="C10057">
        <v>10</v>
      </c>
      <c r="D10057">
        <v>37</v>
      </c>
      <c r="E10057" t="b">
        <v>1</v>
      </c>
      <c r="F10057">
        <v>10.000999999999999</v>
      </c>
      <c r="G10057">
        <v>4</v>
      </c>
      <c r="H10057">
        <v>0</v>
      </c>
      <c r="I10057">
        <v>4483339</v>
      </c>
      <c r="J10057">
        <v>522616</v>
      </c>
      <c r="K10057">
        <v>261307</v>
      </c>
      <c r="L10057">
        <v>10</v>
      </c>
      <c r="M10057">
        <f t="shared" si="20382"/>
        <v>4</v>
      </c>
      <c r="N10057" t="b">
        <f t="shared" ref="N10057" si="20395">AND(MIN($F10055,$F10056,$F10057)=$F10057,MAX($H10055,$H10056,$H10057)=$H10057)</f>
        <v>1</v>
      </c>
      <c r="O10057" t="b">
        <f t="shared" ref="O10057" si="20396">AND(NOT(N10055),NOT(N10056),N10057)</f>
        <v>0</v>
      </c>
    </row>
    <row r="10058" spans="1:15" x14ac:dyDescent="0.25">
      <c r="A10058" t="s">
        <v>13</v>
      </c>
      <c r="B10058" t="s">
        <v>14</v>
      </c>
      <c r="C10058">
        <v>10</v>
      </c>
      <c r="D10058">
        <v>38</v>
      </c>
      <c r="E10058" t="b">
        <v>0</v>
      </c>
      <c r="F10058">
        <v>3.0000000000000001E-3</v>
      </c>
      <c r="G10058">
        <v>4</v>
      </c>
      <c r="H10058">
        <v>4</v>
      </c>
      <c r="I10058">
        <v>41</v>
      </c>
      <c r="J10058">
        <v>18</v>
      </c>
      <c r="K10058">
        <v>4</v>
      </c>
      <c r="L10058">
        <v>6</v>
      </c>
      <c r="M10058">
        <f t="shared" si="20382"/>
        <v>0</v>
      </c>
      <c r="N10058" t="b">
        <f t="shared" ref="N10058" si="20397">AND(MIN($F10058,$F10059,$F10060)=$F10058,MAX($H10058,$H10059,$H10060)=$H10058)</f>
        <v>1</v>
      </c>
      <c r="O10058" t="b">
        <f t="shared" ref="O10058" si="20398">AND(N10058,NOT(N10059),NOT(N10060))</f>
        <v>1</v>
      </c>
    </row>
    <row r="10059" spans="1:15" x14ac:dyDescent="0.25">
      <c r="A10059" t="s">
        <v>15</v>
      </c>
      <c r="B10059" t="s">
        <v>14</v>
      </c>
      <c r="C10059">
        <v>10</v>
      </c>
      <c r="D10059">
        <v>38</v>
      </c>
      <c r="E10059" t="b">
        <v>0</v>
      </c>
      <c r="F10059">
        <v>8.0000000000000002E-3</v>
      </c>
      <c r="G10059">
        <v>4</v>
      </c>
      <c r="H10059">
        <v>4</v>
      </c>
      <c r="I10059">
        <v>19</v>
      </c>
      <c r="J10059">
        <v>18</v>
      </c>
      <c r="K10059">
        <v>4</v>
      </c>
      <c r="L10059">
        <v>6</v>
      </c>
      <c r="M10059">
        <f t="shared" si="20382"/>
        <v>0</v>
      </c>
      <c r="N10059" t="b">
        <f t="shared" ref="N10059" si="20399">AND(MIN($F10058,$F10059,$F10060)=$F10059,MAX($H10058,$H10059,$H10060)=$H10059)</f>
        <v>0</v>
      </c>
      <c r="O10059" t="b">
        <f t="shared" ref="O10059" si="20400">AND(NOT(N10058),N10059,NOT(N10060))</f>
        <v>0</v>
      </c>
    </row>
    <row r="10060" spans="1:15" x14ac:dyDescent="0.25">
      <c r="A10060" t="s">
        <v>19</v>
      </c>
      <c r="B10060" t="s">
        <v>14</v>
      </c>
      <c r="C10060">
        <v>10</v>
      </c>
      <c r="D10060">
        <v>38</v>
      </c>
      <c r="E10060" t="b">
        <v>0</v>
      </c>
      <c r="F10060">
        <v>4.0000000000000001E-3</v>
      </c>
      <c r="G10060">
        <v>4</v>
      </c>
      <c r="H10060">
        <v>4</v>
      </c>
      <c r="I10060">
        <v>41</v>
      </c>
      <c r="J10060">
        <v>18</v>
      </c>
      <c r="K10060">
        <v>4</v>
      </c>
      <c r="L10060">
        <v>6</v>
      </c>
      <c r="M10060">
        <f t="shared" si="20382"/>
        <v>0</v>
      </c>
      <c r="N10060" t="b">
        <f t="shared" ref="N10060" si="20401">AND(MIN($F10058,$F10059,$F10060)=$F10060,MAX($H10058,$H10059,$H10060)=$H10060)</f>
        <v>0</v>
      </c>
      <c r="O10060" t="b">
        <f t="shared" ref="O10060" si="20402">AND(NOT(N10058),NOT(N10059),N10060)</f>
        <v>0</v>
      </c>
    </row>
    <row r="10061" spans="1:15" x14ac:dyDescent="0.25">
      <c r="A10061" t="s">
        <v>13</v>
      </c>
      <c r="B10061" t="s">
        <v>14</v>
      </c>
      <c r="C10061">
        <v>10</v>
      </c>
      <c r="D10061">
        <v>39</v>
      </c>
      <c r="E10061" t="b">
        <v>0</v>
      </c>
      <c r="F10061">
        <v>2E-3</v>
      </c>
      <c r="G10061">
        <v>4</v>
      </c>
      <c r="H10061">
        <v>4</v>
      </c>
      <c r="I10061">
        <v>24</v>
      </c>
      <c r="J10061">
        <v>11</v>
      </c>
      <c r="K10061">
        <v>0</v>
      </c>
      <c r="L10061">
        <v>7</v>
      </c>
      <c r="M10061">
        <f t="shared" si="20382"/>
        <v>0</v>
      </c>
      <c r="N10061" t="b">
        <f t="shared" ref="N10061" si="20403">AND(MIN($F10061,$F10062,$F10063)=$F10061,MAX($H10061,$H10062,$H10063)=$H10061)</f>
        <v>1</v>
      </c>
      <c r="O10061" t="b">
        <f t="shared" ref="O10061" si="20404">AND(N10061,NOT(N10062),NOT(N10063))</f>
        <v>0</v>
      </c>
    </row>
    <row r="10062" spans="1:15" x14ac:dyDescent="0.25">
      <c r="A10062" t="s">
        <v>15</v>
      </c>
      <c r="B10062" t="s">
        <v>14</v>
      </c>
      <c r="C10062">
        <v>10</v>
      </c>
      <c r="D10062">
        <v>39</v>
      </c>
      <c r="E10062" t="b">
        <v>0</v>
      </c>
      <c r="F10062">
        <v>3.0000000000000001E-3</v>
      </c>
      <c r="G10062">
        <v>4</v>
      </c>
      <c r="H10062">
        <v>4</v>
      </c>
      <c r="I10062">
        <v>12</v>
      </c>
      <c r="J10062">
        <v>11</v>
      </c>
      <c r="K10062">
        <v>0</v>
      </c>
      <c r="L10062">
        <v>7</v>
      </c>
      <c r="M10062">
        <f t="shared" si="20382"/>
        <v>0</v>
      </c>
      <c r="N10062" t="b">
        <f t="shared" ref="N10062" si="20405">AND(MIN($F10061,$F10062,$F10063)=$F10062,MAX($H10061,$H10062,$H10063)=$H10062)</f>
        <v>0</v>
      </c>
      <c r="O10062" t="b">
        <f t="shared" ref="O10062" si="20406">AND(NOT(N10061),N10062,NOT(N10063))</f>
        <v>0</v>
      </c>
    </row>
    <row r="10063" spans="1:15" x14ac:dyDescent="0.25">
      <c r="A10063" t="s">
        <v>19</v>
      </c>
      <c r="B10063" t="s">
        <v>14</v>
      </c>
      <c r="C10063">
        <v>10</v>
      </c>
      <c r="D10063">
        <v>39</v>
      </c>
      <c r="E10063" t="b">
        <v>0</v>
      </c>
      <c r="F10063">
        <v>2E-3</v>
      </c>
      <c r="G10063">
        <v>4</v>
      </c>
      <c r="H10063">
        <v>4</v>
      </c>
      <c r="I10063">
        <v>24</v>
      </c>
      <c r="J10063">
        <v>11</v>
      </c>
      <c r="K10063">
        <v>0</v>
      </c>
      <c r="L10063">
        <v>7</v>
      </c>
      <c r="M10063">
        <f t="shared" si="20382"/>
        <v>0</v>
      </c>
      <c r="N10063" t="b">
        <f t="shared" ref="N10063" si="20407">AND(MIN($F10061,$F10062,$F10063)=$F10063,MAX($H10061,$H10062,$H10063)=$H10063)</f>
        <v>1</v>
      </c>
      <c r="O10063" t="b">
        <f t="shared" ref="O10063" si="20408">AND(NOT(N10061),NOT(N10062),N10063)</f>
        <v>0</v>
      </c>
    </row>
    <row r="10064" spans="1:15" x14ac:dyDescent="0.25">
      <c r="A10064" t="s">
        <v>13</v>
      </c>
      <c r="B10064" t="s">
        <v>14</v>
      </c>
      <c r="C10064">
        <v>10</v>
      </c>
      <c r="D10064">
        <v>3</v>
      </c>
      <c r="E10064" t="b">
        <v>0</v>
      </c>
      <c r="F10064">
        <v>8.0000000000000002E-3</v>
      </c>
      <c r="G10064">
        <v>4</v>
      </c>
      <c r="H10064">
        <v>4</v>
      </c>
      <c r="I10064">
        <v>13</v>
      </c>
      <c r="J10064">
        <v>8</v>
      </c>
      <c r="K10064">
        <v>0</v>
      </c>
      <c r="L10064">
        <v>1</v>
      </c>
      <c r="M10064">
        <f t="shared" si="20382"/>
        <v>0</v>
      </c>
      <c r="N10064" t="b">
        <f t="shared" ref="N10064" si="20409">AND(MIN($F10064,$F10065,$F10066)=$F10064,MAX($H10064,$H10065,$H10066)=$H10064)</f>
        <v>0</v>
      </c>
      <c r="O10064" t="b">
        <f t="shared" ref="O10064" si="20410">AND(N10064,NOT(N10065),NOT(N10066))</f>
        <v>0</v>
      </c>
    </row>
    <row r="10065" spans="1:15" x14ac:dyDescent="0.25">
      <c r="A10065" t="s">
        <v>15</v>
      </c>
      <c r="B10065" t="s">
        <v>14</v>
      </c>
      <c r="C10065">
        <v>10</v>
      </c>
      <c r="D10065">
        <v>3</v>
      </c>
      <c r="E10065" t="b">
        <v>0</v>
      </c>
      <c r="F10065">
        <v>3.0000000000000001E-3</v>
      </c>
      <c r="G10065">
        <v>4</v>
      </c>
      <c r="H10065">
        <v>4</v>
      </c>
      <c r="I10065">
        <v>8</v>
      </c>
      <c r="J10065">
        <v>8</v>
      </c>
      <c r="K10065">
        <v>0</v>
      </c>
      <c r="L10065">
        <v>1</v>
      </c>
      <c r="M10065">
        <f t="shared" si="20382"/>
        <v>0</v>
      </c>
      <c r="N10065" t="b">
        <f t="shared" ref="N10065" si="20411">AND(MIN($F10064,$F10065,$F10066)=$F10065,MAX($H10064,$H10065,$H10066)=$H10065)</f>
        <v>1</v>
      </c>
      <c r="O10065" t="b">
        <f t="shared" ref="O10065" si="20412">AND(NOT(N10064),N10065,NOT(N10066))</f>
        <v>0</v>
      </c>
    </row>
    <row r="10066" spans="1:15" x14ac:dyDescent="0.25">
      <c r="A10066" t="s">
        <v>19</v>
      </c>
      <c r="B10066" t="s">
        <v>14</v>
      </c>
      <c r="C10066">
        <v>10</v>
      </c>
      <c r="D10066">
        <v>3</v>
      </c>
      <c r="E10066" t="b">
        <v>0</v>
      </c>
      <c r="F10066">
        <v>3.0000000000000001E-3</v>
      </c>
      <c r="G10066">
        <v>4</v>
      </c>
      <c r="H10066">
        <v>4</v>
      </c>
      <c r="I10066">
        <v>13</v>
      </c>
      <c r="J10066">
        <v>8</v>
      </c>
      <c r="K10066">
        <v>0</v>
      </c>
      <c r="L10066">
        <v>1</v>
      </c>
      <c r="M10066">
        <f t="shared" si="20382"/>
        <v>0</v>
      </c>
      <c r="N10066" t="b">
        <f t="shared" ref="N10066" si="20413">AND(MIN($F10064,$F10065,$F10066)=$F10066,MAX($H10064,$H10065,$H10066)=$H10066)</f>
        <v>1</v>
      </c>
      <c r="O10066" t="b">
        <f t="shared" ref="O10066" si="20414">AND(NOT(N10064),NOT(N10065),N10066)</f>
        <v>0</v>
      </c>
    </row>
    <row r="10067" spans="1:15" x14ac:dyDescent="0.25">
      <c r="A10067" t="s">
        <v>13</v>
      </c>
      <c r="B10067" t="s">
        <v>14</v>
      </c>
      <c r="C10067">
        <v>10</v>
      </c>
      <c r="D10067">
        <v>40</v>
      </c>
      <c r="E10067" t="b">
        <v>0</v>
      </c>
      <c r="F10067">
        <v>8.0000000000000002E-3</v>
      </c>
      <c r="G10067">
        <v>4</v>
      </c>
      <c r="H10067">
        <v>4</v>
      </c>
      <c r="I10067">
        <v>24</v>
      </c>
      <c r="J10067">
        <v>11</v>
      </c>
      <c r="K10067">
        <v>0</v>
      </c>
      <c r="L10067">
        <v>7</v>
      </c>
      <c r="M10067">
        <f t="shared" si="20382"/>
        <v>0</v>
      </c>
      <c r="N10067" t="b">
        <f t="shared" ref="N10067" si="20415">AND(MIN($F10067,$F10068,$F10069)=$F10067,MAX($H10067,$H10068,$H10069)=$H10067)</f>
        <v>0</v>
      </c>
      <c r="O10067" t="b">
        <f t="shared" ref="O10067" si="20416">AND(N10067,NOT(N10068),NOT(N10069))</f>
        <v>0</v>
      </c>
    </row>
    <row r="10068" spans="1:15" x14ac:dyDescent="0.25">
      <c r="A10068" t="s">
        <v>15</v>
      </c>
      <c r="B10068" t="s">
        <v>14</v>
      </c>
      <c r="C10068">
        <v>10</v>
      </c>
      <c r="D10068">
        <v>40</v>
      </c>
      <c r="E10068" t="b">
        <v>0</v>
      </c>
      <c r="F10068">
        <v>3.0000000000000001E-3</v>
      </c>
      <c r="G10068">
        <v>4</v>
      </c>
      <c r="H10068">
        <v>4</v>
      </c>
      <c r="I10068">
        <v>12</v>
      </c>
      <c r="J10068">
        <v>11</v>
      </c>
      <c r="K10068">
        <v>0</v>
      </c>
      <c r="L10068">
        <v>7</v>
      </c>
      <c r="M10068">
        <f t="shared" si="20382"/>
        <v>0</v>
      </c>
      <c r="N10068" t="b">
        <f t="shared" ref="N10068" si="20417">AND(MIN($F10067,$F10068,$F10069)=$F10068,MAX($H10067,$H10068,$H10069)=$H10068)</f>
        <v>1</v>
      </c>
      <c r="O10068" t="b">
        <f t="shared" ref="O10068" si="20418">AND(NOT(N10067),N10068,NOT(N10069))</f>
        <v>0</v>
      </c>
    </row>
    <row r="10069" spans="1:15" x14ac:dyDescent="0.25">
      <c r="A10069" t="s">
        <v>19</v>
      </c>
      <c r="B10069" t="s">
        <v>14</v>
      </c>
      <c r="C10069">
        <v>10</v>
      </c>
      <c r="D10069">
        <v>40</v>
      </c>
      <c r="E10069" t="b">
        <v>0</v>
      </c>
      <c r="F10069">
        <v>3.0000000000000001E-3</v>
      </c>
      <c r="G10069">
        <v>4</v>
      </c>
      <c r="H10069">
        <v>4</v>
      </c>
      <c r="I10069">
        <v>24</v>
      </c>
      <c r="J10069">
        <v>11</v>
      </c>
      <c r="K10069">
        <v>0</v>
      </c>
      <c r="L10069">
        <v>7</v>
      </c>
      <c r="M10069">
        <f t="shared" si="20382"/>
        <v>0</v>
      </c>
      <c r="N10069" t="b">
        <f t="shared" ref="N10069" si="20419">AND(MIN($F10067,$F10068,$F10069)=$F10069,MAX($H10067,$H10068,$H10069)=$H10069)</f>
        <v>1</v>
      </c>
      <c r="O10069" t="b">
        <f t="shared" ref="O10069" si="20420">AND(NOT(N10067),NOT(N10068),N10069)</f>
        <v>0</v>
      </c>
    </row>
    <row r="10070" spans="1:15" x14ac:dyDescent="0.25">
      <c r="A10070" t="s">
        <v>13</v>
      </c>
      <c r="B10070" t="s">
        <v>14</v>
      </c>
      <c r="C10070">
        <v>10</v>
      </c>
      <c r="D10070">
        <v>41</v>
      </c>
      <c r="E10070" t="b">
        <v>0</v>
      </c>
      <c r="F10070">
        <v>3.0000000000000001E-3</v>
      </c>
      <c r="G10070">
        <v>4</v>
      </c>
      <c r="H10070">
        <v>4</v>
      </c>
      <c r="I10070">
        <v>24</v>
      </c>
      <c r="J10070">
        <v>11</v>
      </c>
      <c r="K10070">
        <v>0</v>
      </c>
      <c r="L10070">
        <v>7</v>
      </c>
      <c r="M10070">
        <f t="shared" si="20382"/>
        <v>0</v>
      </c>
      <c r="N10070" t="b">
        <f t="shared" ref="N10070" si="20421">AND(MIN($F10070,$F10071,$F10072)=$F10070,MAX($H10070,$H10071,$H10072)=$H10070)</f>
        <v>1</v>
      </c>
      <c r="O10070" t="b">
        <f t="shared" ref="O10070" si="20422">AND(N10070,NOT(N10071),NOT(N10072))</f>
        <v>0</v>
      </c>
    </row>
    <row r="10071" spans="1:15" x14ac:dyDescent="0.25">
      <c r="A10071" t="s">
        <v>15</v>
      </c>
      <c r="B10071" t="s">
        <v>14</v>
      </c>
      <c r="C10071">
        <v>10</v>
      </c>
      <c r="D10071">
        <v>41</v>
      </c>
      <c r="E10071" t="b">
        <v>0</v>
      </c>
      <c r="F10071">
        <v>7.0000000000000001E-3</v>
      </c>
      <c r="G10071">
        <v>4</v>
      </c>
      <c r="H10071">
        <v>4</v>
      </c>
      <c r="I10071">
        <v>12</v>
      </c>
      <c r="J10071">
        <v>11</v>
      </c>
      <c r="K10071">
        <v>0</v>
      </c>
      <c r="L10071">
        <v>7</v>
      </c>
      <c r="M10071">
        <f t="shared" si="20382"/>
        <v>0</v>
      </c>
      <c r="N10071" t="b">
        <f t="shared" ref="N10071" si="20423">AND(MIN($F10070,$F10071,$F10072)=$F10071,MAX($H10070,$H10071,$H10072)=$H10071)</f>
        <v>0</v>
      </c>
      <c r="O10071" t="b">
        <f t="shared" ref="O10071" si="20424">AND(NOT(N10070),N10071,NOT(N10072))</f>
        <v>0</v>
      </c>
    </row>
    <row r="10072" spans="1:15" x14ac:dyDescent="0.25">
      <c r="A10072" t="s">
        <v>19</v>
      </c>
      <c r="B10072" t="s">
        <v>14</v>
      </c>
      <c r="C10072">
        <v>10</v>
      </c>
      <c r="D10072">
        <v>41</v>
      </c>
      <c r="E10072" t="b">
        <v>0</v>
      </c>
      <c r="F10072">
        <v>3.0000000000000001E-3</v>
      </c>
      <c r="G10072">
        <v>4</v>
      </c>
      <c r="H10072">
        <v>4</v>
      </c>
      <c r="I10072">
        <v>24</v>
      </c>
      <c r="J10072">
        <v>11</v>
      </c>
      <c r="K10072">
        <v>0</v>
      </c>
      <c r="L10072">
        <v>7</v>
      </c>
      <c r="M10072">
        <f t="shared" si="20382"/>
        <v>0</v>
      </c>
      <c r="N10072" t="b">
        <f t="shared" ref="N10072" si="20425">AND(MIN($F10070,$F10071,$F10072)=$F10072,MAX($H10070,$H10071,$H10072)=$H10072)</f>
        <v>1</v>
      </c>
      <c r="O10072" t="b">
        <f t="shared" ref="O10072" si="20426">AND(NOT(N10070),NOT(N10071),N10072)</f>
        <v>0</v>
      </c>
    </row>
    <row r="10073" spans="1:15" x14ac:dyDescent="0.25">
      <c r="A10073" t="s">
        <v>13</v>
      </c>
      <c r="B10073" t="s">
        <v>14</v>
      </c>
      <c r="C10073">
        <v>10</v>
      </c>
      <c r="D10073">
        <v>42</v>
      </c>
      <c r="E10073" t="b">
        <v>0</v>
      </c>
      <c r="F10073">
        <v>3.0000000000000001E-3</v>
      </c>
      <c r="G10073">
        <v>4</v>
      </c>
      <c r="H10073">
        <v>4</v>
      </c>
      <c r="I10073">
        <v>24</v>
      </c>
      <c r="J10073">
        <v>11</v>
      </c>
      <c r="K10073">
        <v>0</v>
      </c>
      <c r="L10073">
        <v>7</v>
      </c>
      <c r="M10073">
        <f t="shared" si="20382"/>
        <v>0</v>
      </c>
      <c r="N10073" t="b">
        <f t="shared" ref="N10073" si="20427">AND(MIN($F10073,$F10074,$F10075)=$F10073,MAX($H10073,$H10074,$H10075)=$H10073)</f>
        <v>1</v>
      </c>
      <c r="O10073" t="b">
        <f t="shared" ref="O10073" si="20428">AND(N10073,NOT(N10074),NOT(N10075))</f>
        <v>0</v>
      </c>
    </row>
    <row r="10074" spans="1:15" x14ac:dyDescent="0.25">
      <c r="A10074" t="s">
        <v>15</v>
      </c>
      <c r="B10074" t="s">
        <v>14</v>
      </c>
      <c r="C10074">
        <v>10</v>
      </c>
      <c r="D10074">
        <v>42</v>
      </c>
      <c r="E10074" t="b">
        <v>0</v>
      </c>
      <c r="F10074">
        <v>3.0000000000000001E-3</v>
      </c>
      <c r="G10074">
        <v>4</v>
      </c>
      <c r="H10074">
        <v>4</v>
      </c>
      <c r="I10074">
        <v>12</v>
      </c>
      <c r="J10074">
        <v>11</v>
      </c>
      <c r="K10074">
        <v>0</v>
      </c>
      <c r="L10074">
        <v>7</v>
      </c>
      <c r="M10074">
        <f t="shared" si="20382"/>
        <v>0</v>
      </c>
      <c r="N10074" t="b">
        <f t="shared" ref="N10074" si="20429">AND(MIN($F10073,$F10074,$F10075)=$F10074,MAX($H10073,$H10074,$H10075)=$H10074)</f>
        <v>1</v>
      </c>
      <c r="O10074" t="b">
        <f t="shared" ref="O10074" si="20430">AND(NOT(N10073),N10074,NOT(N10075))</f>
        <v>0</v>
      </c>
    </row>
    <row r="10075" spans="1:15" x14ac:dyDescent="0.25">
      <c r="A10075" t="s">
        <v>19</v>
      </c>
      <c r="B10075" t="s">
        <v>14</v>
      </c>
      <c r="C10075">
        <v>10</v>
      </c>
      <c r="D10075">
        <v>42</v>
      </c>
      <c r="E10075" t="b">
        <v>0</v>
      </c>
      <c r="F10075">
        <v>4.0000000000000001E-3</v>
      </c>
      <c r="G10075">
        <v>4</v>
      </c>
      <c r="H10075">
        <v>4</v>
      </c>
      <c r="I10075">
        <v>24</v>
      </c>
      <c r="J10075">
        <v>11</v>
      </c>
      <c r="K10075">
        <v>0</v>
      </c>
      <c r="L10075">
        <v>7</v>
      </c>
      <c r="M10075">
        <f t="shared" si="20382"/>
        <v>0</v>
      </c>
      <c r="N10075" t="b">
        <f t="shared" ref="N10075" si="20431">AND(MIN($F10073,$F10074,$F10075)=$F10075,MAX($H10073,$H10074,$H10075)=$H10075)</f>
        <v>0</v>
      </c>
      <c r="O10075" t="b">
        <f t="shared" ref="O10075" si="20432">AND(NOT(N10073),NOT(N10074),N10075)</f>
        <v>0</v>
      </c>
    </row>
    <row r="10076" spans="1:15" x14ac:dyDescent="0.25">
      <c r="A10076" t="s">
        <v>13</v>
      </c>
      <c r="B10076" t="s">
        <v>14</v>
      </c>
      <c r="C10076">
        <v>10</v>
      </c>
      <c r="D10076">
        <v>43</v>
      </c>
      <c r="E10076" t="b">
        <v>0</v>
      </c>
      <c r="F10076">
        <v>0.01</v>
      </c>
      <c r="G10076">
        <v>4</v>
      </c>
      <c r="H10076">
        <v>4</v>
      </c>
      <c r="I10076">
        <v>36</v>
      </c>
      <c r="J10076">
        <v>16</v>
      </c>
      <c r="K10076">
        <v>3</v>
      </c>
      <c r="L10076">
        <v>5</v>
      </c>
      <c r="M10076">
        <f t="shared" si="20382"/>
        <v>0</v>
      </c>
      <c r="N10076" t="b">
        <f t="shared" ref="N10076" si="20433">AND(MIN($F10076,$F10077,$F10078)=$F10076,MAX($H10076,$H10077,$H10078)=$H10076)</f>
        <v>0</v>
      </c>
      <c r="O10076" t="b">
        <f t="shared" ref="O10076" si="20434">AND(N10076,NOT(N10077),NOT(N10078))</f>
        <v>0</v>
      </c>
    </row>
    <row r="10077" spans="1:15" x14ac:dyDescent="0.25">
      <c r="A10077" t="s">
        <v>15</v>
      </c>
      <c r="B10077" t="s">
        <v>14</v>
      </c>
      <c r="C10077">
        <v>10</v>
      </c>
      <c r="D10077">
        <v>43</v>
      </c>
      <c r="E10077" t="b">
        <v>0</v>
      </c>
      <c r="F10077">
        <v>4.0000000000000001E-3</v>
      </c>
      <c r="G10077">
        <v>4</v>
      </c>
      <c r="H10077">
        <v>4</v>
      </c>
      <c r="I10077">
        <v>17</v>
      </c>
      <c r="J10077">
        <v>16</v>
      </c>
      <c r="K10077">
        <v>3</v>
      </c>
      <c r="L10077">
        <v>5</v>
      </c>
      <c r="M10077">
        <f t="shared" si="20382"/>
        <v>0</v>
      </c>
      <c r="N10077" t="b">
        <f t="shared" ref="N10077" si="20435">AND(MIN($F10076,$F10077,$F10078)=$F10077,MAX($H10076,$H10077,$H10078)=$H10077)</f>
        <v>0</v>
      </c>
      <c r="O10077" t="b">
        <f t="shared" ref="O10077" si="20436">AND(NOT(N10076),N10077,NOT(N10078))</f>
        <v>0</v>
      </c>
    </row>
    <row r="10078" spans="1:15" x14ac:dyDescent="0.25">
      <c r="A10078" t="s">
        <v>19</v>
      </c>
      <c r="B10078" t="s">
        <v>14</v>
      </c>
      <c r="C10078">
        <v>10</v>
      </c>
      <c r="D10078">
        <v>43</v>
      </c>
      <c r="E10078" t="b">
        <v>0</v>
      </c>
      <c r="F10078">
        <v>3.0000000000000001E-3</v>
      </c>
      <c r="G10078">
        <v>4</v>
      </c>
      <c r="H10078">
        <v>4</v>
      </c>
      <c r="I10078">
        <v>36</v>
      </c>
      <c r="J10078">
        <v>16</v>
      </c>
      <c r="K10078">
        <v>3</v>
      </c>
      <c r="L10078">
        <v>5</v>
      </c>
      <c r="M10078">
        <f t="shared" si="20382"/>
        <v>0</v>
      </c>
      <c r="N10078" t="b">
        <f t="shared" ref="N10078" si="20437">AND(MIN($F10076,$F10077,$F10078)=$F10078,MAX($H10076,$H10077,$H10078)=$H10078)</f>
        <v>1</v>
      </c>
      <c r="O10078" t="b">
        <f t="shared" ref="O10078" si="20438">AND(NOT(N10076),NOT(N10077),N10078)</f>
        <v>1</v>
      </c>
    </row>
    <row r="10079" spans="1:15" x14ac:dyDescent="0.25">
      <c r="A10079" t="s">
        <v>13</v>
      </c>
      <c r="B10079" t="s">
        <v>14</v>
      </c>
      <c r="C10079">
        <v>10</v>
      </c>
      <c r="D10079">
        <v>44</v>
      </c>
      <c r="E10079" t="b">
        <v>0</v>
      </c>
      <c r="F10079">
        <v>1.2E-2</v>
      </c>
      <c r="G10079">
        <v>4</v>
      </c>
      <c r="H10079">
        <v>4</v>
      </c>
      <c r="I10079">
        <v>24</v>
      </c>
      <c r="J10079">
        <v>11</v>
      </c>
      <c r="K10079">
        <v>0</v>
      </c>
      <c r="L10079">
        <v>7</v>
      </c>
      <c r="M10079">
        <f t="shared" si="20382"/>
        <v>0</v>
      </c>
      <c r="N10079" t="b">
        <f t="shared" ref="N10079" si="20439">AND(MIN($F10079,$F10080,$F10081)=$F10079,MAX($H10079,$H10080,$H10081)=$H10079)</f>
        <v>0</v>
      </c>
      <c r="O10079" t="b">
        <f t="shared" ref="O10079" si="20440">AND(N10079,NOT(N10080),NOT(N10081))</f>
        <v>0</v>
      </c>
    </row>
    <row r="10080" spans="1:15" x14ac:dyDescent="0.25">
      <c r="A10080" t="s">
        <v>15</v>
      </c>
      <c r="B10080" t="s">
        <v>14</v>
      </c>
      <c r="C10080">
        <v>10</v>
      </c>
      <c r="D10080">
        <v>44</v>
      </c>
      <c r="E10080" t="b">
        <v>0</v>
      </c>
      <c r="F10080">
        <v>2E-3</v>
      </c>
      <c r="G10080">
        <v>4</v>
      </c>
      <c r="H10080">
        <v>4</v>
      </c>
      <c r="I10080">
        <v>12</v>
      </c>
      <c r="J10080">
        <v>11</v>
      </c>
      <c r="K10080">
        <v>0</v>
      </c>
      <c r="L10080">
        <v>7</v>
      </c>
      <c r="M10080">
        <f t="shared" si="20382"/>
        <v>0</v>
      </c>
      <c r="N10080" t="b">
        <f t="shared" ref="N10080" si="20441">AND(MIN($F10079,$F10080,$F10081)=$F10080,MAX($H10079,$H10080,$H10081)=$H10080)</f>
        <v>1</v>
      </c>
      <c r="O10080" t="b">
        <f t="shared" ref="O10080" si="20442">AND(NOT(N10079),N10080,NOT(N10081))</f>
        <v>1</v>
      </c>
    </row>
    <row r="10081" spans="1:15" x14ac:dyDescent="0.25">
      <c r="A10081" t="s">
        <v>19</v>
      </c>
      <c r="B10081" t="s">
        <v>14</v>
      </c>
      <c r="C10081">
        <v>10</v>
      </c>
      <c r="D10081">
        <v>44</v>
      </c>
      <c r="E10081" t="b">
        <v>0</v>
      </c>
      <c r="F10081">
        <v>5.0000000000000001E-3</v>
      </c>
      <c r="G10081">
        <v>4</v>
      </c>
      <c r="H10081">
        <v>4</v>
      </c>
      <c r="I10081">
        <v>24</v>
      </c>
      <c r="J10081">
        <v>11</v>
      </c>
      <c r="K10081">
        <v>0</v>
      </c>
      <c r="L10081">
        <v>7</v>
      </c>
      <c r="M10081">
        <f t="shared" si="20382"/>
        <v>0</v>
      </c>
      <c r="N10081" t="b">
        <f t="shared" ref="N10081" si="20443">AND(MIN($F10079,$F10080,$F10081)=$F10081,MAX($H10079,$H10080,$H10081)=$H10081)</f>
        <v>0</v>
      </c>
      <c r="O10081" t="b">
        <f t="shared" ref="O10081" si="20444">AND(NOT(N10079),NOT(N10080),N10081)</f>
        <v>0</v>
      </c>
    </row>
    <row r="10082" spans="1:15" x14ac:dyDescent="0.25">
      <c r="A10082" t="s">
        <v>13</v>
      </c>
      <c r="B10082" t="s">
        <v>14</v>
      </c>
      <c r="C10082">
        <v>10</v>
      </c>
      <c r="D10082">
        <v>45</v>
      </c>
      <c r="E10082" t="b">
        <v>0</v>
      </c>
      <c r="F10082">
        <v>3.0000000000000001E-3</v>
      </c>
      <c r="G10082">
        <v>4</v>
      </c>
      <c r="H10082">
        <v>4</v>
      </c>
      <c r="I10082">
        <v>38</v>
      </c>
      <c r="J10082">
        <v>16</v>
      </c>
      <c r="K10082">
        <v>3</v>
      </c>
      <c r="L10082">
        <v>9</v>
      </c>
      <c r="M10082">
        <f t="shared" si="20382"/>
        <v>0</v>
      </c>
      <c r="N10082" t="b">
        <f t="shared" ref="N10082" si="20445">AND(MIN($F10082,$F10083,$F10084)=$F10082,MAX($H10082,$H10083,$H10084)=$H10082)</f>
        <v>1</v>
      </c>
      <c r="O10082" t="b">
        <f t="shared" ref="O10082" si="20446">AND(N10082,NOT(N10083),NOT(N10084))</f>
        <v>0</v>
      </c>
    </row>
    <row r="10083" spans="1:15" x14ac:dyDescent="0.25">
      <c r="A10083" t="s">
        <v>15</v>
      </c>
      <c r="B10083" t="s">
        <v>14</v>
      </c>
      <c r="C10083">
        <v>10</v>
      </c>
      <c r="D10083">
        <v>45</v>
      </c>
      <c r="E10083" t="b">
        <v>0</v>
      </c>
      <c r="F10083">
        <v>7.0000000000000001E-3</v>
      </c>
      <c r="G10083">
        <v>4</v>
      </c>
      <c r="H10083">
        <v>4</v>
      </c>
      <c r="I10083">
        <v>17</v>
      </c>
      <c r="J10083">
        <v>16</v>
      </c>
      <c r="K10083">
        <v>3</v>
      </c>
      <c r="L10083">
        <v>9</v>
      </c>
      <c r="M10083">
        <f t="shared" si="20382"/>
        <v>0</v>
      </c>
      <c r="N10083" t="b">
        <f t="shared" ref="N10083" si="20447">AND(MIN($F10082,$F10083,$F10084)=$F10083,MAX($H10082,$H10083,$H10084)=$H10083)</f>
        <v>0</v>
      </c>
      <c r="O10083" t="b">
        <f t="shared" ref="O10083" si="20448">AND(NOT(N10082),N10083,NOT(N10084))</f>
        <v>0</v>
      </c>
    </row>
    <row r="10084" spans="1:15" x14ac:dyDescent="0.25">
      <c r="A10084" t="s">
        <v>19</v>
      </c>
      <c r="B10084" t="s">
        <v>14</v>
      </c>
      <c r="C10084">
        <v>10</v>
      </c>
      <c r="D10084">
        <v>45</v>
      </c>
      <c r="E10084" t="b">
        <v>0</v>
      </c>
      <c r="F10084">
        <v>3.0000000000000001E-3</v>
      </c>
      <c r="G10084">
        <v>4</v>
      </c>
      <c r="H10084">
        <v>4</v>
      </c>
      <c r="I10084">
        <v>38</v>
      </c>
      <c r="J10084">
        <v>16</v>
      </c>
      <c r="K10084">
        <v>3</v>
      </c>
      <c r="L10084">
        <v>9</v>
      </c>
      <c r="M10084">
        <f t="shared" si="20382"/>
        <v>0</v>
      </c>
      <c r="N10084" t="b">
        <f t="shared" ref="N10084" si="20449">AND(MIN($F10082,$F10083,$F10084)=$F10084,MAX($H10082,$H10083,$H10084)=$H10084)</f>
        <v>1</v>
      </c>
      <c r="O10084" t="b">
        <f t="shared" ref="O10084" si="20450">AND(NOT(N10082),NOT(N10083),N10084)</f>
        <v>0</v>
      </c>
    </row>
    <row r="10085" spans="1:15" x14ac:dyDescent="0.25">
      <c r="A10085" t="s">
        <v>13</v>
      </c>
      <c r="B10085" t="s">
        <v>14</v>
      </c>
      <c r="C10085">
        <v>10</v>
      </c>
      <c r="D10085">
        <v>46</v>
      </c>
      <c r="E10085" t="b">
        <v>0</v>
      </c>
      <c r="F10085">
        <v>3.0000000000000001E-3</v>
      </c>
      <c r="G10085">
        <v>4</v>
      </c>
      <c r="H10085">
        <v>4</v>
      </c>
      <c r="I10085">
        <v>24</v>
      </c>
      <c r="J10085">
        <v>11</v>
      </c>
      <c r="K10085">
        <v>0</v>
      </c>
      <c r="L10085">
        <v>7</v>
      </c>
      <c r="M10085">
        <f t="shared" si="20382"/>
        <v>0</v>
      </c>
      <c r="N10085" t="b">
        <f t="shared" ref="N10085" si="20451">AND(MIN($F10085,$F10086,$F10087)=$F10085,MAX($H10085,$H10086,$H10087)=$H10085)</f>
        <v>0</v>
      </c>
      <c r="O10085" t="b">
        <f t="shared" ref="O10085" si="20452">AND(N10085,NOT(N10086),NOT(N10087))</f>
        <v>0</v>
      </c>
    </row>
    <row r="10086" spans="1:15" x14ac:dyDescent="0.25">
      <c r="A10086" t="s">
        <v>15</v>
      </c>
      <c r="B10086" t="s">
        <v>14</v>
      </c>
      <c r="C10086">
        <v>10</v>
      </c>
      <c r="D10086">
        <v>46</v>
      </c>
      <c r="E10086" t="b">
        <v>0</v>
      </c>
      <c r="F10086">
        <v>2E-3</v>
      </c>
      <c r="G10086">
        <v>4</v>
      </c>
      <c r="H10086">
        <v>4</v>
      </c>
      <c r="I10086">
        <v>12</v>
      </c>
      <c r="J10086">
        <v>11</v>
      </c>
      <c r="K10086">
        <v>0</v>
      </c>
      <c r="L10086">
        <v>7</v>
      </c>
      <c r="M10086">
        <f t="shared" si="20382"/>
        <v>0</v>
      </c>
      <c r="N10086" t="b">
        <f t="shared" ref="N10086" si="20453">AND(MIN($F10085,$F10086,$F10087)=$F10086,MAX($H10085,$H10086,$H10087)=$H10086)</f>
        <v>1</v>
      </c>
      <c r="O10086" t="b">
        <f t="shared" ref="O10086" si="20454">AND(NOT(N10085),N10086,NOT(N10087))</f>
        <v>1</v>
      </c>
    </row>
    <row r="10087" spans="1:15" x14ac:dyDescent="0.25">
      <c r="A10087" t="s">
        <v>19</v>
      </c>
      <c r="B10087" t="s">
        <v>14</v>
      </c>
      <c r="C10087">
        <v>10</v>
      </c>
      <c r="D10087">
        <v>46</v>
      </c>
      <c r="E10087" t="b">
        <v>0</v>
      </c>
      <c r="F10087">
        <v>4.0000000000000001E-3</v>
      </c>
      <c r="G10087">
        <v>4</v>
      </c>
      <c r="H10087">
        <v>4</v>
      </c>
      <c r="I10087">
        <v>24</v>
      </c>
      <c r="J10087">
        <v>11</v>
      </c>
      <c r="K10087">
        <v>0</v>
      </c>
      <c r="L10087">
        <v>7</v>
      </c>
      <c r="M10087">
        <f t="shared" si="20382"/>
        <v>0</v>
      </c>
      <c r="N10087" t="b">
        <f t="shared" ref="N10087" si="20455">AND(MIN($F10085,$F10086,$F10087)=$F10087,MAX($H10085,$H10086,$H10087)=$H10087)</f>
        <v>0</v>
      </c>
      <c r="O10087" t="b">
        <f t="shared" ref="O10087" si="20456">AND(NOT(N10085),NOT(N10086),N10087)</f>
        <v>0</v>
      </c>
    </row>
    <row r="10088" spans="1:15" x14ac:dyDescent="0.25">
      <c r="A10088" t="s">
        <v>13</v>
      </c>
      <c r="B10088" t="s">
        <v>14</v>
      </c>
      <c r="C10088">
        <v>10</v>
      </c>
      <c r="D10088">
        <v>47</v>
      </c>
      <c r="E10088" t="b">
        <v>0</v>
      </c>
      <c r="F10088">
        <v>4.0000000000000001E-3</v>
      </c>
      <c r="G10088">
        <v>4</v>
      </c>
      <c r="H10088">
        <v>4</v>
      </c>
      <c r="I10088">
        <v>24</v>
      </c>
      <c r="J10088">
        <v>11</v>
      </c>
      <c r="K10088">
        <v>0</v>
      </c>
      <c r="L10088">
        <v>7</v>
      </c>
      <c r="M10088">
        <f t="shared" si="20382"/>
        <v>0</v>
      </c>
      <c r="N10088" t="b">
        <f t="shared" ref="N10088" si="20457">AND(MIN($F10088,$F10089,$F10090)=$F10088,MAX($H10088,$H10089,$H10090)=$H10088)</f>
        <v>1</v>
      </c>
      <c r="O10088" t="b">
        <f t="shared" ref="O10088" si="20458">AND(N10088,NOT(N10089),NOT(N10090))</f>
        <v>1</v>
      </c>
    </row>
    <row r="10089" spans="1:15" x14ac:dyDescent="0.25">
      <c r="A10089" t="s">
        <v>15</v>
      </c>
      <c r="B10089" t="s">
        <v>14</v>
      </c>
      <c r="C10089">
        <v>10</v>
      </c>
      <c r="D10089">
        <v>47</v>
      </c>
      <c r="E10089" t="b">
        <v>0</v>
      </c>
      <c r="F10089">
        <v>6.0000000000000001E-3</v>
      </c>
      <c r="G10089">
        <v>4</v>
      </c>
      <c r="H10089">
        <v>4</v>
      </c>
      <c r="I10089">
        <v>12</v>
      </c>
      <c r="J10089">
        <v>11</v>
      </c>
      <c r="K10089">
        <v>0</v>
      </c>
      <c r="L10089">
        <v>7</v>
      </c>
      <c r="M10089">
        <f t="shared" si="20382"/>
        <v>0</v>
      </c>
      <c r="N10089" t="b">
        <f t="shared" ref="N10089" si="20459">AND(MIN($F10088,$F10089,$F10090)=$F10089,MAX($H10088,$H10089,$H10090)=$H10089)</f>
        <v>0</v>
      </c>
      <c r="O10089" t="b">
        <f t="shared" ref="O10089" si="20460">AND(NOT(N10088),N10089,NOT(N10090))</f>
        <v>0</v>
      </c>
    </row>
    <row r="10090" spans="1:15" x14ac:dyDescent="0.25">
      <c r="A10090" t="s">
        <v>19</v>
      </c>
      <c r="B10090" t="s">
        <v>14</v>
      </c>
      <c r="C10090">
        <v>10</v>
      </c>
      <c r="D10090">
        <v>47</v>
      </c>
      <c r="E10090" t="b">
        <v>0</v>
      </c>
      <c r="F10090">
        <v>5.0000000000000001E-3</v>
      </c>
      <c r="G10090">
        <v>4</v>
      </c>
      <c r="H10090">
        <v>4</v>
      </c>
      <c r="I10090">
        <v>24</v>
      </c>
      <c r="J10090">
        <v>11</v>
      </c>
      <c r="K10090">
        <v>0</v>
      </c>
      <c r="L10090">
        <v>7</v>
      </c>
      <c r="M10090">
        <f t="shared" si="20382"/>
        <v>0</v>
      </c>
      <c r="N10090" t="b">
        <f t="shared" ref="N10090" si="20461">AND(MIN($F10088,$F10089,$F10090)=$F10090,MAX($H10088,$H10089,$H10090)=$H10090)</f>
        <v>0</v>
      </c>
      <c r="O10090" t="b">
        <f t="shared" ref="O10090" si="20462">AND(NOT(N10088),NOT(N10089),N10090)</f>
        <v>0</v>
      </c>
    </row>
    <row r="10091" spans="1:15" x14ac:dyDescent="0.25">
      <c r="A10091" t="s">
        <v>13</v>
      </c>
      <c r="B10091" t="s">
        <v>14</v>
      </c>
      <c r="C10091">
        <v>10</v>
      </c>
      <c r="D10091">
        <v>48</v>
      </c>
      <c r="E10091" t="b">
        <v>0</v>
      </c>
      <c r="F10091">
        <v>3.0000000000000001E-3</v>
      </c>
      <c r="G10091">
        <v>4</v>
      </c>
      <c r="H10091">
        <v>4</v>
      </c>
      <c r="I10091">
        <v>40</v>
      </c>
      <c r="J10091">
        <v>23</v>
      </c>
      <c r="K10091">
        <v>6</v>
      </c>
      <c r="L10091">
        <v>7</v>
      </c>
      <c r="M10091">
        <f t="shared" si="20382"/>
        <v>0</v>
      </c>
      <c r="N10091" t="b">
        <f t="shared" ref="N10091" si="20463">AND(MIN($F10091,$F10092,$F10093)=$F10091,MAX($H10091,$H10092,$H10093)=$H10091)</f>
        <v>1</v>
      </c>
      <c r="O10091" t="b">
        <f t="shared" ref="O10091" si="20464">AND(N10091,NOT(N10092),NOT(N10093))</f>
        <v>0</v>
      </c>
    </row>
    <row r="10092" spans="1:15" x14ac:dyDescent="0.25">
      <c r="A10092" t="s">
        <v>15</v>
      </c>
      <c r="B10092" t="s">
        <v>14</v>
      </c>
      <c r="C10092">
        <v>10</v>
      </c>
      <c r="D10092">
        <v>48</v>
      </c>
      <c r="E10092" t="b">
        <v>0</v>
      </c>
      <c r="F10092">
        <v>3.0000000000000001E-3</v>
      </c>
      <c r="G10092">
        <v>4</v>
      </c>
      <c r="H10092">
        <v>4</v>
      </c>
      <c r="I10092">
        <v>25</v>
      </c>
      <c r="J10092">
        <v>23</v>
      </c>
      <c r="K10092">
        <v>6</v>
      </c>
      <c r="L10092">
        <v>7</v>
      </c>
      <c r="M10092">
        <f t="shared" si="20382"/>
        <v>0</v>
      </c>
      <c r="N10092" t="b">
        <f t="shared" ref="N10092" si="20465">AND(MIN($F10091,$F10092,$F10093)=$F10092,MAX($H10091,$H10092,$H10093)=$H10092)</f>
        <v>1</v>
      </c>
      <c r="O10092" t="b">
        <f t="shared" ref="O10092" si="20466">AND(NOT(N10091),N10092,NOT(N10093))</f>
        <v>0</v>
      </c>
    </row>
    <row r="10093" spans="1:15" x14ac:dyDescent="0.25">
      <c r="A10093" t="s">
        <v>19</v>
      </c>
      <c r="B10093" t="s">
        <v>14</v>
      </c>
      <c r="C10093">
        <v>10</v>
      </c>
      <c r="D10093">
        <v>48</v>
      </c>
      <c r="E10093" t="b">
        <v>0</v>
      </c>
      <c r="F10093">
        <v>3.0000000000000001E-3</v>
      </c>
      <c r="G10093">
        <v>4</v>
      </c>
      <c r="H10093">
        <v>4</v>
      </c>
      <c r="I10093">
        <v>40</v>
      </c>
      <c r="J10093">
        <v>23</v>
      </c>
      <c r="K10093">
        <v>6</v>
      </c>
      <c r="L10093">
        <v>7</v>
      </c>
      <c r="M10093">
        <f t="shared" si="20382"/>
        <v>0</v>
      </c>
      <c r="N10093" t="b">
        <f t="shared" ref="N10093" si="20467">AND(MIN($F10091,$F10092,$F10093)=$F10093,MAX($H10091,$H10092,$H10093)=$H10093)</f>
        <v>1</v>
      </c>
      <c r="O10093" t="b">
        <f t="shared" ref="O10093" si="20468">AND(NOT(N10091),NOT(N10092),N10093)</f>
        <v>0</v>
      </c>
    </row>
    <row r="10094" spans="1:15" x14ac:dyDescent="0.25">
      <c r="A10094" t="s">
        <v>13</v>
      </c>
      <c r="B10094" t="s">
        <v>14</v>
      </c>
      <c r="C10094">
        <v>10</v>
      </c>
      <c r="D10094">
        <v>49</v>
      </c>
      <c r="E10094" t="b">
        <v>0</v>
      </c>
      <c r="F10094">
        <v>4.0000000000000001E-3</v>
      </c>
      <c r="G10094">
        <v>4</v>
      </c>
      <c r="H10094">
        <v>4</v>
      </c>
      <c r="I10094">
        <v>24</v>
      </c>
      <c r="J10094">
        <v>11</v>
      </c>
      <c r="K10094">
        <v>0</v>
      </c>
      <c r="L10094">
        <v>7</v>
      </c>
      <c r="M10094">
        <f t="shared" si="20382"/>
        <v>0</v>
      </c>
      <c r="N10094" t="b">
        <f t="shared" ref="N10094" si="20469">AND(MIN($F10094,$F10095,$F10096)=$F10094,MAX($H10094,$H10095,$H10096)=$H10094)</f>
        <v>0</v>
      </c>
      <c r="O10094" t="b">
        <f t="shared" ref="O10094" si="20470">AND(N10094,NOT(N10095),NOT(N10096))</f>
        <v>0</v>
      </c>
    </row>
    <row r="10095" spans="1:15" x14ac:dyDescent="0.25">
      <c r="A10095" t="s">
        <v>15</v>
      </c>
      <c r="B10095" t="s">
        <v>14</v>
      </c>
      <c r="C10095">
        <v>10</v>
      </c>
      <c r="D10095">
        <v>49</v>
      </c>
      <c r="E10095" t="b">
        <v>0</v>
      </c>
      <c r="F10095">
        <v>3.0000000000000001E-3</v>
      </c>
      <c r="G10095">
        <v>4</v>
      </c>
      <c r="H10095">
        <v>4</v>
      </c>
      <c r="I10095">
        <v>12</v>
      </c>
      <c r="J10095">
        <v>11</v>
      </c>
      <c r="K10095">
        <v>0</v>
      </c>
      <c r="L10095">
        <v>7</v>
      </c>
      <c r="M10095">
        <f t="shared" si="20382"/>
        <v>0</v>
      </c>
      <c r="N10095" t="b">
        <f t="shared" ref="N10095" si="20471">AND(MIN($F10094,$F10095,$F10096)=$F10095,MAX($H10094,$H10095,$H10096)=$H10095)</f>
        <v>1</v>
      </c>
      <c r="O10095" t="b">
        <f t="shared" ref="O10095" si="20472">AND(NOT(N10094),N10095,NOT(N10096))</f>
        <v>0</v>
      </c>
    </row>
    <row r="10096" spans="1:15" x14ac:dyDescent="0.25">
      <c r="A10096" t="s">
        <v>19</v>
      </c>
      <c r="B10096" t="s">
        <v>14</v>
      </c>
      <c r="C10096">
        <v>10</v>
      </c>
      <c r="D10096">
        <v>49</v>
      </c>
      <c r="E10096" t="b">
        <v>0</v>
      </c>
      <c r="F10096">
        <v>3.0000000000000001E-3</v>
      </c>
      <c r="G10096">
        <v>4</v>
      </c>
      <c r="H10096">
        <v>4</v>
      </c>
      <c r="I10096">
        <v>24</v>
      </c>
      <c r="J10096">
        <v>11</v>
      </c>
      <c r="K10096">
        <v>0</v>
      </c>
      <c r="L10096">
        <v>7</v>
      </c>
      <c r="M10096">
        <f t="shared" si="20382"/>
        <v>0</v>
      </c>
      <c r="N10096" t="b">
        <f t="shared" ref="N10096" si="20473">AND(MIN($F10094,$F10095,$F10096)=$F10096,MAX($H10094,$H10095,$H10096)=$H10096)</f>
        <v>1</v>
      </c>
      <c r="O10096" t="b">
        <f t="shared" ref="O10096" si="20474">AND(NOT(N10094),NOT(N10095),N10096)</f>
        <v>0</v>
      </c>
    </row>
    <row r="10097" spans="1:15" x14ac:dyDescent="0.25">
      <c r="A10097" t="s">
        <v>13</v>
      </c>
      <c r="B10097" t="s">
        <v>14</v>
      </c>
      <c r="C10097">
        <v>10</v>
      </c>
      <c r="D10097">
        <v>4</v>
      </c>
      <c r="E10097" t="b">
        <v>0</v>
      </c>
      <c r="F10097">
        <v>5.024</v>
      </c>
      <c r="G10097">
        <v>4</v>
      </c>
      <c r="H10097">
        <v>4</v>
      </c>
      <c r="I10097">
        <v>593337</v>
      </c>
      <c r="J10097">
        <v>323787</v>
      </c>
      <c r="K10097">
        <v>161887</v>
      </c>
      <c r="L10097">
        <v>17</v>
      </c>
      <c r="M10097">
        <f t="shared" si="20382"/>
        <v>0</v>
      </c>
      <c r="N10097" t="b">
        <f t="shared" ref="N10097" si="20475">AND(MIN($F10097,$F10098,$F10099)=$F10097,MAX($H10097,$H10098,$H10099)=$H10097)</f>
        <v>0</v>
      </c>
      <c r="O10097" t="b">
        <f t="shared" ref="O10097" si="20476">AND(N10097,NOT(N10098),NOT(N10099))</f>
        <v>0</v>
      </c>
    </row>
    <row r="10098" spans="1:15" x14ac:dyDescent="0.25">
      <c r="A10098" t="s">
        <v>15</v>
      </c>
      <c r="B10098" t="s">
        <v>14</v>
      </c>
      <c r="C10098">
        <v>10</v>
      </c>
      <c r="D10098">
        <v>4</v>
      </c>
      <c r="E10098" t="b">
        <v>0</v>
      </c>
      <c r="F10098">
        <v>2.2120000000000002</v>
      </c>
      <c r="G10098">
        <v>4</v>
      </c>
      <c r="H10098">
        <v>4</v>
      </c>
      <c r="I10098">
        <v>334129</v>
      </c>
      <c r="J10098">
        <v>323787</v>
      </c>
      <c r="K10098">
        <v>161887</v>
      </c>
      <c r="L10098">
        <v>17</v>
      </c>
      <c r="M10098">
        <f t="shared" si="20382"/>
        <v>0</v>
      </c>
      <c r="N10098" t="b">
        <f t="shared" ref="N10098" si="20477">AND(MIN($F10097,$F10098,$F10099)=$F10098,MAX($H10097,$H10098,$H10099)=$H10098)</f>
        <v>1</v>
      </c>
      <c r="O10098" t="b">
        <f t="shared" ref="O10098" si="20478">AND(NOT(N10097),N10098,NOT(N10099))</f>
        <v>1</v>
      </c>
    </row>
    <row r="10099" spans="1:15" x14ac:dyDescent="0.25">
      <c r="A10099" t="s">
        <v>19</v>
      </c>
      <c r="B10099" t="s">
        <v>14</v>
      </c>
      <c r="C10099">
        <v>10</v>
      </c>
      <c r="D10099">
        <v>4</v>
      </c>
      <c r="E10099" t="b">
        <v>0</v>
      </c>
      <c r="F10099">
        <v>4.2649999999999997</v>
      </c>
      <c r="G10099">
        <v>4</v>
      </c>
      <c r="H10099">
        <v>4</v>
      </c>
      <c r="I10099">
        <v>593337</v>
      </c>
      <c r="J10099">
        <v>323787</v>
      </c>
      <c r="K10099">
        <v>161887</v>
      </c>
      <c r="L10099">
        <v>17</v>
      </c>
      <c r="M10099">
        <f t="shared" si="20382"/>
        <v>0</v>
      </c>
      <c r="N10099" t="b">
        <f t="shared" ref="N10099" si="20479">AND(MIN($F10097,$F10098,$F10099)=$F10099,MAX($H10097,$H10098,$H10099)=$H10099)</f>
        <v>0</v>
      </c>
      <c r="O10099" t="b">
        <f t="shared" ref="O10099" si="20480">AND(NOT(N10097),NOT(N10098),N10099)</f>
        <v>0</v>
      </c>
    </row>
    <row r="10100" spans="1:15" x14ac:dyDescent="0.25">
      <c r="A10100" t="s">
        <v>13</v>
      </c>
      <c r="B10100" t="s">
        <v>14</v>
      </c>
      <c r="C10100">
        <v>10</v>
      </c>
      <c r="D10100">
        <v>50</v>
      </c>
      <c r="E10100" t="b">
        <v>0</v>
      </c>
      <c r="F10100">
        <v>2E-3</v>
      </c>
      <c r="G10100">
        <v>4</v>
      </c>
      <c r="H10100">
        <v>4</v>
      </c>
      <c r="I10100">
        <v>24</v>
      </c>
      <c r="J10100">
        <v>11</v>
      </c>
      <c r="K10100">
        <v>0</v>
      </c>
      <c r="L10100">
        <v>7</v>
      </c>
      <c r="M10100">
        <f t="shared" si="20382"/>
        <v>0</v>
      </c>
      <c r="N10100" t="b">
        <f t="shared" ref="N10100" si="20481">AND(MIN($F10100,$F10101,$F10102)=$F10100,MAX($H10100,$H10101,$H10102)=$H10100)</f>
        <v>1</v>
      </c>
      <c r="O10100" t="b">
        <f t="shared" ref="O10100" si="20482">AND(N10100,NOT(N10101),NOT(N10102))</f>
        <v>1</v>
      </c>
    </row>
    <row r="10101" spans="1:15" x14ac:dyDescent="0.25">
      <c r="A10101" t="s">
        <v>15</v>
      </c>
      <c r="B10101" t="s">
        <v>14</v>
      </c>
      <c r="C10101">
        <v>10</v>
      </c>
      <c r="D10101">
        <v>50</v>
      </c>
      <c r="E10101" t="b">
        <v>0</v>
      </c>
      <c r="F10101">
        <v>3.0000000000000001E-3</v>
      </c>
      <c r="G10101">
        <v>4</v>
      </c>
      <c r="H10101">
        <v>4</v>
      </c>
      <c r="I10101">
        <v>12</v>
      </c>
      <c r="J10101">
        <v>11</v>
      </c>
      <c r="K10101">
        <v>0</v>
      </c>
      <c r="L10101">
        <v>7</v>
      </c>
      <c r="M10101">
        <f t="shared" si="20382"/>
        <v>0</v>
      </c>
      <c r="N10101" t="b">
        <f t="shared" ref="N10101" si="20483">AND(MIN($F10100,$F10101,$F10102)=$F10101,MAX($H10100,$H10101,$H10102)=$H10101)</f>
        <v>0</v>
      </c>
      <c r="O10101" t="b">
        <f t="shared" ref="O10101" si="20484">AND(NOT(N10100),N10101,NOT(N10102))</f>
        <v>0</v>
      </c>
    </row>
    <row r="10102" spans="1:15" x14ac:dyDescent="0.25">
      <c r="A10102" t="s">
        <v>19</v>
      </c>
      <c r="B10102" t="s">
        <v>14</v>
      </c>
      <c r="C10102">
        <v>10</v>
      </c>
      <c r="D10102">
        <v>50</v>
      </c>
      <c r="E10102" t="b">
        <v>0</v>
      </c>
      <c r="F10102">
        <v>8.9999999999999993E-3</v>
      </c>
      <c r="G10102">
        <v>4</v>
      </c>
      <c r="H10102">
        <v>4</v>
      </c>
      <c r="I10102">
        <v>24</v>
      </c>
      <c r="J10102">
        <v>11</v>
      </c>
      <c r="K10102">
        <v>0</v>
      </c>
      <c r="L10102">
        <v>7</v>
      </c>
      <c r="M10102">
        <f t="shared" si="20382"/>
        <v>0</v>
      </c>
      <c r="N10102" t="b">
        <f t="shared" ref="N10102" si="20485">AND(MIN($F10100,$F10101,$F10102)=$F10102,MAX($H10100,$H10101,$H10102)=$H10102)</f>
        <v>0</v>
      </c>
      <c r="O10102" t="b">
        <f t="shared" ref="O10102" si="20486">AND(NOT(N10100),NOT(N10101),N10102)</f>
        <v>0</v>
      </c>
    </row>
    <row r="10103" spans="1:15" x14ac:dyDescent="0.25">
      <c r="A10103" t="s">
        <v>13</v>
      </c>
      <c r="B10103" t="s">
        <v>14</v>
      </c>
      <c r="C10103">
        <v>10</v>
      </c>
      <c r="D10103">
        <v>5</v>
      </c>
      <c r="E10103" t="b">
        <v>0</v>
      </c>
      <c r="F10103">
        <v>3.0000000000000001E-3</v>
      </c>
      <c r="G10103">
        <v>4</v>
      </c>
      <c r="H10103">
        <v>4</v>
      </c>
      <c r="I10103">
        <v>29</v>
      </c>
      <c r="J10103">
        <v>16</v>
      </c>
      <c r="K10103">
        <v>0</v>
      </c>
      <c r="L10103">
        <v>9</v>
      </c>
      <c r="M10103">
        <f t="shared" si="20382"/>
        <v>0</v>
      </c>
      <c r="N10103" t="b">
        <f t="shared" ref="N10103" si="20487">AND(MIN($F10103,$F10104,$F10105)=$F10103,MAX($H10103,$H10104,$H10105)=$H10103)</f>
        <v>1</v>
      </c>
      <c r="O10103" t="b">
        <f t="shared" ref="O10103" si="20488">AND(N10103,NOT(N10104),NOT(N10105))</f>
        <v>0</v>
      </c>
    </row>
    <row r="10104" spans="1:15" x14ac:dyDescent="0.25">
      <c r="A10104" t="s">
        <v>15</v>
      </c>
      <c r="B10104" t="s">
        <v>14</v>
      </c>
      <c r="C10104">
        <v>10</v>
      </c>
      <c r="D10104">
        <v>5</v>
      </c>
      <c r="E10104" t="b">
        <v>0</v>
      </c>
      <c r="F10104">
        <v>3.0000000000000001E-3</v>
      </c>
      <c r="G10104">
        <v>4</v>
      </c>
      <c r="H10104">
        <v>4</v>
      </c>
      <c r="I10104">
        <v>16</v>
      </c>
      <c r="J10104">
        <v>16</v>
      </c>
      <c r="K10104">
        <v>0</v>
      </c>
      <c r="L10104">
        <v>9</v>
      </c>
      <c r="M10104">
        <f t="shared" si="20382"/>
        <v>0</v>
      </c>
      <c r="N10104" t="b">
        <f t="shared" ref="N10104" si="20489">AND(MIN($F10103,$F10104,$F10105)=$F10104,MAX($H10103,$H10104,$H10105)=$H10104)</f>
        <v>1</v>
      </c>
      <c r="O10104" t="b">
        <f t="shared" ref="O10104" si="20490">AND(NOT(N10103),N10104,NOT(N10105))</f>
        <v>0</v>
      </c>
    </row>
    <row r="10105" spans="1:15" x14ac:dyDescent="0.25">
      <c r="A10105" t="s">
        <v>19</v>
      </c>
      <c r="B10105" t="s">
        <v>14</v>
      </c>
      <c r="C10105">
        <v>10</v>
      </c>
      <c r="D10105">
        <v>5</v>
      </c>
      <c r="E10105" t="b">
        <v>0</v>
      </c>
      <c r="F10105">
        <v>0.01</v>
      </c>
      <c r="G10105">
        <v>4</v>
      </c>
      <c r="H10105">
        <v>4</v>
      </c>
      <c r="I10105">
        <v>29</v>
      </c>
      <c r="J10105">
        <v>16</v>
      </c>
      <c r="K10105">
        <v>0</v>
      </c>
      <c r="L10105">
        <v>9</v>
      </c>
      <c r="M10105">
        <f t="shared" si="20382"/>
        <v>0</v>
      </c>
      <c r="N10105" t="b">
        <f t="shared" ref="N10105" si="20491">AND(MIN($F10103,$F10104,$F10105)=$F10105,MAX($H10103,$H10104,$H10105)=$H10105)</f>
        <v>0</v>
      </c>
      <c r="O10105" t="b">
        <f t="shared" ref="O10105" si="20492">AND(NOT(N10103),NOT(N10104),N10105)</f>
        <v>0</v>
      </c>
    </row>
    <row r="10106" spans="1:15" x14ac:dyDescent="0.25">
      <c r="A10106" t="s">
        <v>13</v>
      </c>
      <c r="B10106" t="s">
        <v>14</v>
      </c>
      <c r="C10106">
        <v>10</v>
      </c>
      <c r="D10106">
        <v>6</v>
      </c>
      <c r="E10106" t="b">
        <v>0</v>
      </c>
      <c r="F10106">
        <v>0</v>
      </c>
      <c r="G10106">
        <v>4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f t="shared" si="20382"/>
        <v>4</v>
      </c>
      <c r="N10106" t="b">
        <f t="shared" ref="N10106" si="20493">AND(MIN($F10106,$F10107,$F10108)=$F10106,MAX($H10106,$H10107,$H10108)=$H10106)</f>
        <v>1</v>
      </c>
      <c r="O10106" t="b">
        <f t="shared" ref="O10106" si="20494">AND(N10106,NOT(N10107),NOT(N10108))</f>
        <v>0</v>
      </c>
    </row>
    <row r="10107" spans="1:15" x14ac:dyDescent="0.25">
      <c r="A10107" t="s">
        <v>15</v>
      </c>
      <c r="B10107" t="s">
        <v>14</v>
      </c>
      <c r="C10107">
        <v>10</v>
      </c>
      <c r="D10107">
        <v>6</v>
      </c>
      <c r="E10107" t="b">
        <v>0</v>
      </c>
      <c r="F10107">
        <v>0</v>
      </c>
      <c r="G10107">
        <v>4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f t="shared" si="20382"/>
        <v>4</v>
      </c>
      <c r="N10107" t="b">
        <f t="shared" ref="N10107" si="20495">AND(MIN($F10106,$F10107,$F10108)=$F10107,MAX($H10106,$H10107,$H10108)=$H10107)</f>
        <v>1</v>
      </c>
      <c r="O10107" t="b">
        <f t="shared" ref="O10107" si="20496">AND(NOT(N10106),N10107,NOT(N10108))</f>
        <v>0</v>
      </c>
    </row>
    <row r="10108" spans="1:15" x14ac:dyDescent="0.25">
      <c r="A10108" t="s">
        <v>19</v>
      </c>
      <c r="B10108" t="s">
        <v>14</v>
      </c>
      <c r="C10108">
        <v>10</v>
      </c>
      <c r="D10108">
        <v>6</v>
      </c>
      <c r="E10108" t="b">
        <v>0</v>
      </c>
      <c r="F10108">
        <v>0</v>
      </c>
      <c r="G10108">
        <v>4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f t="shared" si="20382"/>
        <v>4</v>
      </c>
      <c r="N10108" t="b">
        <f t="shared" ref="N10108" si="20497">AND(MIN($F10106,$F10107,$F10108)=$F10108,MAX($H10106,$H10107,$H10108)=$H10108)</f>
        <v>1</v>
      </c>
      <c r="O10108" t="b">
        <f t="shared" ref="O10108" si="20498">AND(NOT(N10106),NOT(N10107),N10108)</f>
        <v>0</v>
      </c>
    </row>
    <row r="10109" spans="1:15" x14ac:dyDescent="0.25">
      <c r="A10109" t="s">
        <v>13</v>
      </c>
      <c r="B10109" t="s">
        <v>14</v>
      </c>
      <c r="C10109">
        <v>10</v>
      </c>
      <c r="D10109">
        <v>7</v>
      </c>
      <c r="E10109" t="b">
        <v>0</v>
      </c>
      <c r="F10109">
        <v>4.0000000000000001E-3</v>
      </c>
      <c r="G10109">
        <v>4</v>
      </c>
      <c r="H10109">
        <v>4</v>
      </c>
      <c r="I10109">
        <v>30</v>
      </c>
      <c r="J10109">
        <v>17</v>
      </c>
      <c r="K10109">
        <v>4</v>
      </c>
      <c r="L10109">
        <v>3</v>
      </c>
      <c r="M10109">
        <f t="shared" si="20382"/>
        <v>0</v>
      </c>
      <c r="N10109" t="b">
        <f t="shared" ref="N10109" si="20499">AND(MIN($F10109,$F10110,$F10111)=$F10109,MAX($H10109,$H10110,$H10111)=$H10109)</f>
        <v>0</v>
      </c>
      <c r="O10109" t="b">
        <f t="shared" ref="O10109" si="20500">AND(N10109,NOT(N10110),NOT(N10111))</f>
        <v>0</v>
      </c>
    </row>
    <row r="10110" spans="1:15" x14ac:dyDescent="0.25">
      <c r="A10110" t="s">
        <v>15</v>
      </c>
      <c r="B10110" t="s">
        <v>14</v>
      </c>
      <c r="C10110">
        <v>10</v>
      </c>
      <c r="D10110">
        <v>7</v>
      </c>
      <c r="E10110" t="b">
        <v>0</v>
      </c>
      <c r="F10110">
        <v>3.0000000000000001E-3</v>
      </c>
      <c r="G10110">
        <v>4</v>
      </c>
      <c r="H10110">
        <v>4</v>
      </c>
      <c r="I10110">
        <v>56</v>
      </c>
      <c r="J10110">
        <v>55</v>
      </c>
      <c r="K10110">
        <v>23</v>
      </c>
      <c r="L10110">
        <v>6</v>
      </c>
      <c r="M10110">
        <f t="shared" si="20382"/>
        <v>0</v>
      </c>
      <c r="N10110" t="b">
        <f t="shared" ref="N10110" si="20501">AND(MIN($F10109,$F10110,$F10111)=$F10110,MAX($H10109,$H10110,$H10111)=$H10110)</f>
        <v>1</v>
      </c>
      <c r="O10110" t="b">
        <f t="shared" ref="O10110" si="20502">AND(NOT(N10109),N10110,NOT(N10111))</f>
        <v>1</v>
      </c>
    </row>
    <row r="10111" spans="1:15" x14ac:dyDescent="0.25">
      <c r="A10111" t="s">
        <v>19</v>
      </c>
      <c r="B10111" t="s">
        <v>14</v>
      </c>
      <c r="C10111">
        <v>10</v>
      </c>
      <c r="D10111">
        <v>7</v>
      </c>
      <c r="E10111" t="b">
        <v>0</v>
      </c>
      <c r="F10111">
        <v>8.9999999999999993E-3</v>
      </c>
      <c r="G10111">
        <v>4</v>
      </c>
      <c r="H10111">
        <v>4</v>
      </c>
      <c r="I10111">
        <v>30</v>
      </c>
      <c r="J10111">
        <v>17</v>
      </c>
      <c r="K10111">
        <v>4</v>
      </c>
      <c r="L10111">
        <v>3</v>
      </c>
      <c r="M10111">
        <f t="shared" si="20382"/>
        <v>0</v>
      </c>
      <c r="N10111" t="b">
        <f t="shared" ref="N10111" si="20503">AND(MIN($F10109,$F10110,$F10111)=$F10111,MAX($H10109,$H10110,$H10111)=$H10111)</f>
        <v>0</v>
      </c>
      <c r="O10111" t="b">
        <f t="shared" ref="O10111" si="20504">AND(NOT(N10109),NOT(N10110),N10111)</f>
        <v>0</v>
      </c>
    </row>
    <row r="10112" spans="1:15" x14ac:dyDescent="0.25">
      <c r="A10112" t="s">
        <v>13</v>
      </c>
      <c r="B10112" t="s">
        <v>14</v>
      </c>
      <c r="C10112">
        <v>10</v>
      </c>
      <c r="D10112">
        <v>8</v>
      </c>
      <c r="E10112" t="b">
        <v>0</v>
      </c>
      <c r="F10112">
        <v>2E-3</v>
      </c>
      <c r="G10112">
        <v>4</v>
      </c>
      <c r="H10112">
        <v>2</v>
      </c>
      <c r="I10112">
        <v>14</v>
      </c>
      <c r="J10112">
        <v>9</v>
      </c>
      <c r="K10112">
        <v>3</v>
      </c>
      <c r="L10112">
        <v>1</v>
      </c>
      <c r="M10112">
        <f t="shared" si="20382"/>
        <v>2</v>
      </c>
      <c r="N10112" t="b">
        <f t="shared" ref="N10112" si="20505">AND(MIN($F10112,$F10113,$F10114)=$F10112,MAX($H10112,$H10113,$H10114)=$H10112)</f>
        <v>1</v>
      </c>
      <c r="O10112" t="b">
        <f t="shared" ref="O10112" si="20506">AND(N10112,NOT(N10113),NOT(N10114))</f>
        <v>0</v>
      </c>
    </row>
    <row r="10113" spans="1:15" x14ac:dyDescent="0.25">
      <c r="A10113" t="s">
        <v>15</v>
      </c>
      <c r="B10113" t="s">
        <v>14</v>
      </c>
      <c r="C10113">
        <v>10</v>
      </c>
      <c r="D10113">
        <v>8</v>
      </c>
      <c r="E10113" t="b">
        <v>0</v>
      </c>
      <c r="F10113">
        <v>2E-3</v>
      </c>
      <c r="G10113">
        <v>4</v>
      </c>
      <c r="H10113">
        <v>2</v>
      </c>
      <c r="I10113">
        <v>9</v>
      </c>
      <c r="J10113">
        <v>9</v>
      </c>
      <c r="K10113">
        <v>3</v>
      </c>
      <c r="L10113">
        <v>1</v>
      </c>
      <c r="M10113">
        <f t="shared" si="20382"/>
        <v>2</v>
      </c>
      <c r="N10113" t="b">
        <f t="shared" ref="N10113" si="20507">AND(MIN($F10112,$F10113,$F10114)=$F10113,MAX($H10112,$H10113,$H10114)=$H10113)</f>
        <v>1</v>
      </c>
      <c r="O10113" t="b">
        <f t="shared" ref="O10113" si="20508">AND(NOT(N10112),N10113,NOT(N10114))</f>
        <v>0</v>
      </c>
    </row>
    <row r="10114" spans="1:15" x14ac:dyDescent="0.25">
      <c r="A10114" t="s">
        <v>19</v>
      </c>
      <c r="B10114" t="s">
        <v>14</v>
      </c>
      <c r="C10114">
        <v>10</v>
      </c>
      <c r="D10114">
        <v>8</v>
      </c>
      <c r="E10114" t="b">
        <v>0</v>
      </c>
      <c r="F10114">
        <v>6.0000000000000001E-3</v>
      </c>
      <c r="G10114">
        <v>4</v>
      </c>
      <c r="H10114">
        <v>2</v>
      </c>
      <c r="I10114">
        <v>14</v>
      </c>
      <c r="J10114">
        <v>9</v>
      </c>
      <c r="K10114">
        <v>3</v>
      </c>
      <c r="L10114">
        <v>1</v>
      </c>
      <c r="M10114">
        <f t="shared" si="20382"/>
        <v>2</v>
      </c>
      <c r="N10114" t="b">
        <f t="shared" ref="N10114" si="20509">AND(MIN($F10112,$F10113,$F10114)=$F10114,MAX($H10112,$H10113,$H10114)=$H10114)</f>
        <v>0</v>
      </c>
      <c r="O10114" t="b">
        <f t="shared" ref="O10114" si="20510">AND(NOT(N10112),NOT(N10113),N10114)</f>
        <v>0</v>
      </c>
    </row>
    <row r="10115" spans="1:15" x14ac:dyDescent="0.25">
      <c r="A10115" t="s">
        <v>13</v>
      </c>
      <c r="B10115" t="s">
        <v>14</v>
      </c>
      <c r="C10115">
        <v>10</v>
      </c>
      <c r="D10115">
        <v>9</v>
      </c>
      <c r="E10115" t="b">
        <v>0</v>
      </c>
      <c r="F10115">
        <v>3.0000000000000001E-3</v>
      </c>
      <c r="G10115">
        <v>4</v>
      </c>
      <c r="H10115">
        <v>4</v>
      </c>
      <c r="I10115">
        <v>32</v>
      </c>
      <c r="J10115">
        <v>13</v>
      </c>
      <c r="K10115">
        <v>0</v>
      </c>
      <c r="L10115">
        <v>9</v>
      </c>
      <c r="M10115">
        <f t="shared" ref="M10115:M10178" si="20511">G10115-H10115</f>
        <v>0</v>
      </c>
      <c r="N10115" t="b">
        <f t="shared" ref="N10115" si="20512">AND(MIN($F10115,$F10116,$F10117)=$F10115,MAX($H10115,$H10116,$H10117)=$H10115)</f>
        <v>1</v>
      </c>
      <c r="O10115" t="b">
        <f t="shared" ref="O10115" si="20513">AND(N10115,NOT(N10116),NOT(N10117))</f>
        <v>0</v>
      </c>
    </row>
    <row r="10116" spans="1:15" x14ac:dyDescent="0.25">
      <c r="A10116" t="s">
        <v>15</v>
      </c>
      <c r="B10116" t="s">
        <v>14</v>
      </c>
      <c r="C10116">
        <v>10</v>
      </c>
      <c r="D10116">
        <v>9</v>
      </c>
      <c r="E10116" t="b">
        <v>0</v>
      </c>
      <c r="F10116">
        <v>3.0000000000000001E-3</v>
      </c>
      <c r="G10116">
        <v>4</v>
      </c>
      <c r="H10116">
        <v>4</v>
      </c>
      <c r="I10116">
        <v>14</v>
      </c>
      <c r="J10116">
        <v>13</v>
      </c>
      <c r="K10116">
        <v>0</v>
      </c>
      <c r="L10116">
        <v>9</v>
      </c>
      <c r="M10116">
        <f t="shared" si="20511"/>
        <v>0</v>
      </c>
      <c r="N10116" t="b">
        <f t="shared" ref="N10116" si="20514">AND(MIN($F10115,$F10116,$F10117)=$F10116,MAX($H10115,$H10116,$H10117)=$H10116)</f>
        <v>1</v>
      </c>
      <c r="O10116" t="b">
        <f t="shared" ref="O10116" si="20515">AND(NOT(N10115),N10116,NOT(N10117))</f>
        <v>0</v>
      </c>
    </row>
    <row r="10117" spans="1:15" x14ac:dyDescent="0.25">
      <c r="A10117" t="s">
        <v>19</v>
      </c>
      <c r="B10117" t="s">
        <v>14</v>
      </c>
      <c r="C10117">
        <v>10</v>
      </c>
      <c r="D10117">
        <v>9</v>
      </c>
      <c r="E10117" t="b">
        <v>0</v>
      </c>
      <c r="F10117">
        <v>6.0000000000000001E-3</v>
      </c>
      <c r="G10117">
        <v>4</v>
      </c>
      <c r="H10117">
        <v>4</v>
      </c>
      <c r="I10117">
        <v>32</v>
      </c>
      <c r="J10117">
        <v>13</v>
      </c>
      <c r="K10117">
        <v>0</v>
      </c>
      <c r="L10117">
        <v>9</v>
      </c>
      <c r="M10117">
        <f t="shared" si="20511"/>
        <v>0</v>
      </c>
      <c r="N10117" t="b">
        <f t="shared" ref="N10117" si="20516">AND(MIN($F10115,$F10116,$F10117)=$F10117,MAX($H10115,$H10116,$H10117)=$H10117)</f>
        <v>0</v>
      </c>
      <c r="O10117" t="b">
        <f t="shared" ref="O10117" si="20517">AND(NOT(N10115),NOT(N10116),N10117)</f>
        <v>0</v>
      </c>
    </row>
    <row r="10118" spans="1:15" x14ac:dyDescent="0.25">
      <c r="A10118" t="s">
        <v>13</v>
      </c>
      <c r="B10118" t="s">
        <v>14</v>
      </c>
      <c r="C10118">
        <v>11</v>
      </c>
      <c r="D10118">
        <v>0</v>
      </c>
      <c r="E10118" t="b">
        <v>0</v>
      </c>
      <c r="F10118">
        <v>1E-3</v>
      </c>
      <c r="G10118">
        <v>4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f t="shared" si="20511"/>
        <v>4</v>
      </c>
      <c r="N10118" t="b">
        <f t="shared" ref="N10118" si="20518">AND(MIN($F10118,$F10119,$F10120)=$F10118,MAX($H10118,$H10119,$H10120)=$H10118)</f>
        <v>1</v>
      </c>
      <c r="O10118" t="b">
        <f t="shared" ref="O10118" si="20519">AND(N10118,NOT(N10119),NOT(N10120))</f>
        <v>0</v>
      </c>
    </row>
    <row r="10119" spans="1:15" x14ac:dyDescent="0.25">
      <c r="A10119" t="s">
        <v>15</v>
      </c>
      <c r="B10119" t="s">
        <v>14</v>
      </c>
      <c r="C10119">
        <v>11</v>
      </c>
      <c r="D10119">
        <v>0</v>
      </c>
      <c r="E10119" t="b">
        <v>0</v>
      </c>
      <c r="F10119">
        <v>1E-3</v>
      </c>
      <c r="G10119">
        <v>4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f t="shared" si="20511"/>
        <v>4</v>
      </c>
      <c r="N10119" t="b">
        <f t="shared" ref="N10119" si="20520">AND(MIN($F10118,$F10119,$F10120)=$F10119,MAX($H10118,$H10119,$H10120)=$H10119)</f>
        <v>1</v>
      </c>
      <c r="O10119" t="b">
        <f t="shared" ref="O10119" si="20521">AND(NOT(N10118),N10119,NOT(N10120))</f>
        <v>0</v>
      </c>
    </row>
    <row r="10120" spans="1:15" x14ac:dyDescent="0.25">
      <c r="A10120" t="s">
        <v>19</v>
      </c>
      <c r="B10120" t="s">
        <v>14</v>
      </c>
      <c r="C10120">
        <v>11</v>
      </c>
      <c r="D10120">
        <v>0</v>
      </c>
      <c r="E10120" t="b">
        <v>0</v>
      </c>
      <c r="F10120">
        <v>1E-3</v>
      </c>
      <c r="G10120">
        <v>4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f t="shared" si="20511"/>
        <v>4</v>
      </c>
      <c r="N10120" t="b">
        <f t="shared" ref="N10120" si="20522">AND(MIN($F10118,$F10119,$F10120)=$F10120,MAX($H10118,$H10119,$H10120)=$H10120)</f>
        <v>1</v>
      </c>
      <c r="O10120" t="b">
        <f t="shared" ref="O10120" si="20523">AND(NOT(N10118),NOT(N10119),N10120)</f>
        <v>0</v>
      </c>
    </row>
    <row r="10121" spans="1:15" x14ac:dyDescent="0.25">
      <c r="A10121" t="s">
        <v>13</v>
      </c>
      <c r="B10121" t="s">
        <v>14</v>
      </c>
      <c r="C10121">
        <v>11</v>
      </c>
      <c r="D10121">
        <v>10</v>
      </c>
      <c r="E10121" t="b">
        <v>0</v>
      </c>
      <c r="F10121">
        <v>4.0000000000000001E-3</v>
      </c>
      <c r="G10121">
        <v>4</v>
      </c>
      <c r="H10121">
        <v>4</v>
      </c>
      <c r="I10121">
        <v>114</v>
      </c>
      <c r="J10121">
        <v>66</v>
      </c>
      <c r="K10121">
        <v>27</v>
      </c>
      <c r="L10121">
        <v>11</v>
      </c>
      <c r="M10121">
        <f t="shared" si="20511"/>
        <v>0</v>
      </c>
      <c r="N10121" t="b">
        <f t="shared" ref="N10121" si="20524">AND(MIN($F10121,$F10122,$F10123)=$F10121,MAX($H10121,$H10122,$H10123)=$H10121)</f>
        <v>0</v>
      </c>
      <c r="O10121" t="b">
        <f t="shared" ref="O10121" si="20525">AND(N10121,NOT(N10122),NOT(N10123))</f>
        <v>0</v>
      </c>
    </row>
    <row r="10122" spans="1:15" x14ac:dyDescent="0.25">
      <c r="A10122" t="s">
        <v>15</v>
      </c>
      <c r="B10122" t="s">
        <v>14</v>
      </c>
      <c r="C10122">
        <v>11</v>
      </c>
      <c r="D10122">
        <v>10</v>
      </c>
      <c r="E10122" t="b">
        <v>0</v>
      </c>
      <c r="F10122">
        <v>3.0000000000000001E-3</v>
      </c>
      <c r="G10122">
        <v>4</v>
      </c>
      <c r="H10122">
        <v>4</v>
      </c>
      <c r="I10122">
        <v>67</v>
      </c>
      <c r="J10122">
        <v>66</v>
      </c>
      <c r="K10122">
        <v>27</v>
      </c>
      <c r="L10122">
        <v>11</v>
      </c>
      <c r="M10122">
        <f t="shared" si="20511"/>
        <v>0</v>
      </c>
      <c r="N10122" t="b">
        <f t="shared" ref="N10122" si="20526">AND(MIN($F10121,$F10122,$F10123)=$F10122,MAX($H10121,$H10122,$H10123)=$H10122)</f>
        <v>1</v>
      </c>
      <c r="O10122" t="b">
        <f t="shared" ref="O10122" si="20527">AND(NOT(N10121),N10122,NOT(N10123))</f>
        <v>1</v>
      </c>
    </row>
    <row r="10123" spans="1:15" x14ac:dyDescent="0.25">
      <c r="A10123" t="s">
        <v>19</v>
      </c>
      <c r="B10123" t="s">
        <v>14</v>
      </c>
      <c r="C10123">
        <v>11</v>
      </c>
      <c r="D10123">
        <v>10</v>
      </c>
      <c r="E10123" t="b">
        <v>0</v>
      </c>
      <c r="F10123">
        <v>8.0000000000000002E-3</v>
      </c>
      <c r="G10123">
        <v>4</v>
      </c>
      <c r="H10123">
        <v>4</v>
      </c>
      <c r="I10123">
        <v>114</v>
      </c>
      <c r="J10123">
        <v>66</v>
      </c>
      <c r="K10123">
        <v>27</v>
      </c>
      <c r="L10123">
        <v>11</v>
      </c>
      <c r="M10123">
        <f t="shared" si="20511"/>
        <v>0</v>
      </c>
      <c r="N10123" t="b">
        <f t="shared" ref="N10123" si="20528">AND(MIN($F10121,$F10122,$F10123)=$F10123,MAX($H10121,$H10122,$H10123)=$H10123)</f>
        <v>0</v>
      </c>
      <c r="O10123" t="b">
        <f t="shared" ref="O10123" si="20529">AND(NOT(N10121),NOT(N10122),N10123)</f>
        <v>0</v>
      </c>
    </row>
    <row r="10124" spans="1:15" x14ac:dyDescent="0.25">
      <c r="A10124" t="s">
        <v>13</v>
      </c>
      <c r="B10124" t="s">
        <v>14</v>
      </c>
      <c r="C10124">
        <v>11</v>
      </c>
      <c r="D10124">
        <v>11</v>
      </c>
      <c r="E10124" t="b">
        <v>1</v>
      </c>
      <c r="F10124">
        <v>10.000999999999999</v>
      </c>
      <c r="G10124">
        <v>4</v>
      </c>
      <c r="H10124">
        <v>0</v>
      </c>
      <c r="I10124">
        <v>943043</v>
      </c>
      <c r="J10124">
        <v>909915</v>
      </c>
      <c r="K10124">
        <v>454955</v>
      </c>
      <c r="L10124">
        <v>13</v>
      </c>
      <c r="M10124">
        <f t="shared" si="20511"/>
        <v>4</v>
      </c>
      <c r="N10124" t="b">
        <f t="shared" ref="N10124" si="20530">AND(MIN($F10124,$F10125,$F10126)=$F10124,MAX($H10124,$H10125,$H10126)=$H10124)</f>
        <v>0</v>
      </c>
      <c r="O10124" t="b">
        <f t="shared" ref="O10124" si="20531">AND(N10124,NOT(N10125),NOT(N10126))</f>
        <v>0</v>
      </c>
    </row>
    <row r="10125" spans="1:15" x14ac:dyDescent="0.25">
      <c r="A10125" t="s">
        <v>15</v>
      </c>
      <c r="B10125" t="s">
        <v>14</v>
      </c>
      <c r="C10125">
        <v>11</v>
      </c>
      <c r="D10125">
        <v>11</v>
      </c>
      <c r="E10125" t="b">
        <v>0</v>
      </c>
      <c r="F10125">
        <v>9.0999999999999998E-2</v>
      </c>
      <c r="G10125">
        <v>4</v>
      </c>
      <c r="H10125">
        <v>4</v>
      </c>
      <c r="I10125">
        <v>4028</v>
      </c>
      <c r="J10125">
        <v>4026</v>
      </c>
      <c r="K10125">
        <v>2007</v>
      </c>
      <c r="L10125">
        <v>13</v>
      </c>
      <c r="M10125">
        <f t="shared" si="20511"/>
        <v>0</v>
      </c>
      <c r="N10125" t="b">
        <f t="shared" ref="N10125" si="20532">AND(MIN($F10124,$F10125,$F10126)=$F10125,MAX($H10124,$H10125,$H10126)=$H10125)</f>
        <v>1</v>
      </c>
      <c r="O10125" t="b">
        <f t="shared" ref="O10125" si="20533">AND(NOT(N10124),N10125,NOT(N10126))</f>
        <v>1</v>
      </c>
    </row>
    <row r="10126" spans="1:15" x14ac:dyDescent="0.25">
      <c r="A10126" t="s">
        <v>19</v>
      </c>
      <c r="B10126" t="s">
        <v>14</v>
      </c>
      <c r="C10126">
        <v>11</v>
      </c>
      <c r="D10126">
        <v>11</v>
      </c>
      <c r="E10126" t="b">
        <v>1</v>
      </c>
      <c r="F10126">
        <v>10.002000000000001</v>
      </c>
      <c r="G10126">
        <v>4</v>
      </c>
      <c r="H10126">
        <v>0</v>
      </c>
      <c r="I10126">
        <v>1093729</v>
      </c>
      <c r="J10126">
        <v>1055193</v>
      </c>
      <c r="K10126">
        <v>527594</v>
      </c>
      <c r="L10126">
        <v>13</v>
      </c>
      <c r="M10126">
        <f t="shared" si="20511"/>
        <v>4</v>
      </c>
      <c r="N10126" t="b">
        <f t="shared" ref="N10126" si="20534">AND(MIN($F10124,$F10125,$F10126)=$F10126,MAX($H10124,$H10125,$H10126)=$H10126)</f>
        <v>0</v>
      </c>
      <c r="O10126" t="b">
        <f t="shared" ref="O10126" si="20535">AND(NOT(N10124),NOT(N10125),N10126)</f>
        <v>0</v>
      </c>
    </row>
    <row r="10127" spans="1:15" x14ac:dyDescent="0.25">
      <c r="A10127" t="s">
        <v>13</v>
      </c>
      <c r="B10127" t="s">
        <v>14</v>
      </c>
      <c r="C10127">
        <v>11</v>
      </c>
      <c r="D10127">
        <v>12</v>
      </c>
      <c r="E10127" t="b">
        <v>1</v>
      </c>
      <c r="F10127">
        <v>13.863</v>
      </c>
      <c r="G10127">
        <v>4</v>
      </c>
      <c r="H10127">
        <v>0</v>
      </c>
      <c r="I10127">
        <v>267</v>
      </c>
      <c r="J10127">
        <v>251</v>
      </c>
      <c r="K10127">
        <v>124</v>
      </c>
      <c r="L10127">
        <v>12</v>
      </c>
      <c r="M10127">
        <f t="shared" si="20511"/>
        <v>4</v>
      </c>
      <c r="N10127" t="b">
        <f t="shared" ref="N10127" si="20536">AND(MIN($F10127,$F10128,$F10129)=$F10127,MAX($H10127,$H10128,$H10129)=$H10127)</f>
        <v>0</v>
      </c>
      <c r="O10127" t="b">
        <f t="shared" ref="O10127" si="20537">AND(N10127,NOT(N10128),NOT(N10129))</f>
        <v>0</v>
      </c>
    </row>
    <row r="10128" spans="1:15" x14ac:dyDescent="0.25">
      <c r="A10128" t="s">
        <v>15</v>
      </c>
      <c r="B10128" t="s">
        <v>14</v>
      </c>
      <c r="C10128">
        <v>11</v>
      </c>
      <c r="D10128">
        <v>12</v>
      </c>
      <c r="E10128" t="b">
        <v>0</v>
      </c>
      <c r="F10128">
        <v>0.79</v>
      </c>
      <c r="G10128">
        <v>4</v>
      </c>
      <c r="H10128">
        <v>4</v>
      </c>
      <c r="I10128">
        <v>62813</v>
      </c>
      <c r="J10128">
        <v>62810</v>
      </c>
      <c r="K10128">
        <v>31399</v>
      </c>
      <c r="L10128">
        <v>13</v>
      </c>
      <c r="M10128">
        <f t="shared" si="20511"/>
        <v>0</v>
      </c>
      <c r="N10128" t="b">
        <f t="shared" ref="N10128" si="20538">AND(MIN($F10127,$F10128,$F10129)=$F10128,MAX($H10127,$H10128,$H10129)=$H10128)</f>
        <v>1</v>
      </c>
      <c r="O10128" t="b">
        <f t="shared" ref="O10128" si="20539">AND(NOT(N10127),N10128,NOT(N10129))</f>
        <v>1</v>
      </c>
    </row>
    <row r="10129" spans="1:15" x14ac:dyDescent="0.25">
      <c r="A10129" t="s">
        <v>19</v>
      </c>
      <c r="B10129" t="s">
        <v>14</v>
      </c>
      <c r="C10129">
        <v>11</v>
      </c>
      <c r="D10129">
        <v>12</v>
      </c>
      <c r="E10129" t="b">
        <v>1</v>
      </c>
      <c r="F10129">
        <v>12.215</v>
      </c>
      <c r="G10129">
        <v>4</v>
      </c>
      <c r="H10129">
        <v>0</v>
      </c>
      <c r="I10129">
        <v>267</v>
      </c>
      <c r="J10129">
        <v>251</v>
      </c>
      <c r="K10129">
        <v>124</v>
      </c>
      <c r="L10129">
        <v>12</v>
      </c>
      <c r="M10129">
        <f t="shared" si="20511"/>
        <v>4</v>
      </c>
      <c r="N10129" t="b">
        <f t="shared" ref="N10129" si="20540">AND(MIN($F10127,$F10128,$F10129)=$F10129,MAX($H10127,$H10128,$H10129)=$H10129)</f>
        <v>0</v>
      </c>
      <c r="O10129" t="b">
        <f t="shared" ref="O10129" si="20541">AND(NOT(N10127),NOT(N10128),N10129)</f>
        <v>0</v>
      </c>
    </row>
    <row r="10130" spans="1:15" x14ac:dyDescent="0.25">
      <c r="A10130" t="s">
        <v>13</v>
      </c>
      <c r="B10130" t="s">
        <v>14</v>
      </c>
      <c r="C10130">
        <v>11</v>
      </c>
      <c r="D10130">
        <v>13</v>
      </c>
      <c r="E10130" t="b">
        <v>0</v>
      </c>
      <c r="F10130">
        <v>6.05</v>
      </c>
      <c r="G10130">
        <v>4</v>
      </c>
      <c r="H10130">
        <v>4</v>
      </c>
      <c r="I10130">
        <v>509372</v>
      </c>
      <c r="J10130">
        <v>485973</v>
      </c>
      <c r="K10130">
        <v>242981</v>
      </c>
      <c r="L10130">
        <v>13</v>
      </c>
      <c r="M10130">
        <f t="shared" si="20511"/>
        <v>0</v>
      </c>
      <c r="N10130" t="b">
        <f t="shared" ref="N10130" si="20542">AND(MIN($F10130,$F10131,$F10132)=$F10130,MAX($H10130,$H10131,$H10132)=$H10130)</f>
        <v>0</v>
      </c>
      <c r="O10130" t="b">
        <f t="shared" ref="O10130" si="20543">AND(N10130,NOT(N10131),NOT(N10132))</f>
        <v>0</v>
      </c>
    </row>
    <row r="10131" spans="1:15" x14ac:dyDescent="0.25">
      <c r="A10131" t="s">
        <v>15</v>
      </c>
      <c r="B10131" t="s">
        <v>14</v>
      </c>
      <c r="C10131">
        <v>11</v>
      </c>
      <c r="D10131">
        <v>13</v>
      </c>
      <c r="E10131" t="b">
        <v>0</v>
      </c>
      <c r="F10131">
        <v>7.3999999999999996E-2</v>
      </c>
      <c r="G10131">
        <v>4</v>
      </c>
      <c r="H10131">
        <v>4</v>
      </c>
      <c r="I10131">
        <v>6328</v>
      </c>
      <c r="J10131">
        <v>6326</v>
      </c>
      <c r="K10131">
        <v>3157</v>
      </c>
      <c r="L10131">
        <v>13</v>
      </c>
      <c r="M10131">
        <f t="shared" si="20511"/>
        <v>0</v>
      </c>
      <c r="N10131" t="b">
        <f t="shared" ref="N10131" si="20544">AND(MIN($F10130,$F10131,$F10132)=$F10131,MAX($H10130,$H10131,$H10132)=$H10131)</f>
        <v>1</v>
      </c>
      <c r="O10131" t="b">
        <f t="shared" ref="O10131" si="20545">AND(NOT(N10130),N10131,NOT(N10132))</f>
        <v>1</v>
      </c>
    </row>
    <row r="10132" spans="1:15" x14ac:dyDescent="0.25">
      <c r="A10132" t="s">
        <v>19</v>
      </c>
      <c r="B10132" t="s">
        <v>14</v>
      </c>
      <c r="C10132">
        <v>11</v>
      </c>
      <c r="D10132">
        <v>13</v>
      </c>
      <c r="E10132" t="b">
        <v>0</v>
      </c>
      <c r="F10132">
        <v>5.7670000000000003</v>
      </c>
      <c r="G10132">
        <v>4</v>
      </c>
      <c r="H10132">
        <v>4</v>
      </c>
      <c r="I10132">
        <v>509372</v>
      </c>
      <c r="J10132">
        <v>485973</v>
      </c>
      <c r="K10132">
        <v>242981</v>
      </c>
      <c r="L10132">
        <v>13</v>
      </c>
      <c r="M10132">
        <f t="shared" si="20511"/>
        <v>0</v>
      </c>
      <c r="N10132" t="b">
        <f t="shared" ref="N10132" si="20546">AND(MIN($F10130,$F10131,$F10132)=$F10132,MAX($H10130,$H10131,$H10132)=$H10132)</f>
        <v>0</v>
      </c>
      <c r="O10132" t="b">
        <f t="shared" ref="O10132" si="20547">AND(NOT(N10130),NOT(N10131),N10132)</f>
        <v>0</v>
      </c>
    </row>
    <row r="10133" spans="1:15" x14ac:dyDescent="0.25">
      <c r="A10133" t="s">
        <v>13</v>
      </c>
      <c r="B10133" t="s">
        <v>14</v>
      </c>
      <c r="C10133">
        <v>11</v>
      </c>
      <c r="D10133">
        <v>14</v>
      </c>
      <c r="E10133" t="b">
        <v>1</v>
      </c>
      <c r="F10133">
        <v>10.000999999999999</v>
      </c>
      <c r="G10133">
        <v>4</v>
      </c>
      <c r="H10133">
        <v>0</v>
      </c>
      <c r="I10133">
        <v>833928</v>
      </c>
      <c r="J10133">
        <v>817693</v>
      </c>
      <c r="K10133">
        <v>408845</v>
      </c>
      <c r="L10133">
        <v>19</v>
      </c>
      <c r="M10133">
        <f t="shared" si="20511"/>
        <v>4</v>
      </c>
      <c r="N10133" t="b">
        <f t="shared" ref="N10133" si="20548">AND(MIN($F10133,$F10134,$F10135)=$F10133,MAX($H10133,$H10134,$H10135)=$H10133)</f>
        <v>0</v>
      </c>
      <c r="O10133" t="b">
        <f t="shared" ref="O10133" si="20549">AND(N10133,NOT(N10134),NOT(N10135))</f>
        <v>0</v>
      </c>
    </row>
    <row r="10134" spans="1:15" x14ac:dyDescent="0.25">
      <c r="A10134" t="s">
        <v>15</v>
      </c>
      <c r="B10134" t="s">
        <v>14</v>
      </c>
      <c r="C10134">
        <v>11</v>
      </c>
      <c r="D10134">
        <v>14</v>
      </c>
      <c r="E10134" t="b">
        <v>0</v>
      </c>
      <c r="F10134">
        <v>6.8000000000000005E-2</v>
      </c>
      <c r="G10134">
        <v>4</v>
      </c>
      <c r="H10134">
        <v>4</v>
      </c>
      <c r="I10134">
        <v>3296</v>
      </c>
      <c r="J10134">
        <v>3294</v>
      </c>
      <c r="K10134">
        <v>1641</v>
      </c>
      <c r="L10134">
        <v>13</v>
      </c>
      <c r="M10134">
        <f t="shared" si="20511"/>
        <v>0</v>
      </c>
      <c r="N10134" t="b">
        <f t="shared" ref="N10134" si="20550">AND(MIN($F10133,$F10134,$F10135)=$F10134,MAX($H10133,$H10134,$H10135)=$H10134)</f>
        <v>1</v>
      </c>
      <c r="O10134" t="b">
        <f t="shared" ref="O10134" si="20551">AND(NOT(N10133),N10134,NOT(N10135))</f>
        <v>1</v>
      </c>
    </row>
    <row r="10135" spans="1:15" x14ac:dyDescent="0.25">
      <c r="A10135" t="s">
        <v>19</v>
      </c>
      <c r="B10135" t="s">
        <v>14</v>
      </c>
      <c r="C10135">
        <v>11</v>
      </c>
      <c r="D10135">
        <v>14</v>
      </c>
      <c r="E10135" t="b">
        <v>1</v>
      </c>
      <c r="F10135">
        <v>10.000999999999999</v>
      </c>
      <c r="G10135">
        <v>4</v>
      </c>
      <c r="H10135">
        <v>0</v>
      </c>
      <c r="I10135">
        <v>953606</v>
      </c>
      <c r="J10135">
        <v>935048</v>
      </c>
      <c r="K10135">
        <v>467523</v>
      </c>
      <c r="L10135">
        <v>19</v>
      </c>
      <c r="M10135">
        <f t="shared" si="20511"/>
        <v>4</v>
      </c>
      <c r="N10135" t="b">
        <f t="shared" ref="N10135" si="20552">AND(MIN($F10133,$F10134,$F10135)=$F10135,MAX($H10133,$H10134,$H10135)=$H10135)</f>
        <v>0</v>
      </c>
      <c r="O10135" t="b">
        <f t="shared" ref="O10135" si="20553">AND(NOT(N10133),NOT(N10134),N10135)</f>
        <v>0</v>
      </c>
    </row>
    <row r="10136" spans="1:15" x14ac:dyDescent="0.25">
      <c r="A10136" t="s">
        <v>13</v>
      </c>
      <c r="B10136" t="s">
        <v>14</v>
      </c>
      <c r="C10136">
        <v>11</v>
      </c>
      <c r="D10136">
        <v>15</v>
      </c>
      <c r="E10136" t="b">
        <v>0</v>
      </c>
      <c r="F10136">
        <v>6.8000000000000005E-2</v>
      </c>
      <c r="G10136">
        <v>4</v>
      </c>
      <c r="H10136">
        <v>4</v>
      </c>
      <c r="I10136">
        <v>7493</v>
      </c>
      <c r="J10136">
        <v>3950</v>
      </c>
      <c r="K10136">
        <v>1969</v>
      </c>
      <c r="L10136">
        <v>14</v>
      </c>
      <c r="M10136">
        <f t="shared" si="20511"/>
        <v>0</v>
      </c>
      <c r="N10136" t="b">
        <f t="shared" ref="N10136" si="20554">AND(MIN($F10136,$F10137,$F10138)=$F10136,MAX($H10136,$H10137,$H10138)=$H10136)</f>
        <v>0</v>
      </c>
      <c r="O10136" t="b">
        <f t="shared" ref="O10136" si="20555">AND(N10136,NOT(N10137),NOT(N10138))</f>
        <v>0</v>
      </c>
    </row>
    <row r="10137" spans="1:15" x14ac:dyDescent="0.25">
      <c r="A10137" t="s">
        <v>15</v>
      </c>
      <c r="B10137" t="s">
        <v>14</v>
      </c>
      <c r="C10137">
        <v>11</v>
      </c>
      <c r="D10137">
        <v>15</v>
      </c>
      <c r="E10137" t="b">
        <v>0</v>
      </c>
      <c r="F10137">
        <v>4.2000000000000003E-2</v>
      </c>
      <c r="G10137">
        <v>4</v>
      </c>
      <c r="H10137">
        <v>4</v>
      </c>
      <c r="I10137">
        <v>3965</v>
      </c>
      <c r="J10137">
        <v>3950</v>
      </c>
      <c r="K10137">
        <v>1969</v>
      </c>
      <c r="L10137">
        <v>14</v>
      </c>
      <c r="M10137">
        <f t="shared" si="20511"/>
        <v>0</v>
      </c>
      <c r="N10137" t="b">
        <f t="shared" ref="N10137" si="20556">AND(MIN($F10136,$F10137,$F10138)=$F10137,MAX($H10136,$H10137,$H10138)=$H10137)</f>
        <v>1</v>
      </c>
      <c r="O10137" t="b">
        <f t="shared" ref="O10137" si="20557">AND(NOT(N10136),N10137,NOT(N10138))</f>
        <v>1</v>
      </c>
    </row>
    <row r="10138" spans="1:15" x14ac:dyDescent="0.25">
      <c r="A10138" t="s">
        <v>19</v>
      </c>
      <c r="B10138" t="s">
        <v>14</v>
      </c>
      <c r="C10138">
        <v>11</v>
      </c>
      <c r="D10138">
        <v>15</v>
      </c>
      <c r="E10138" t="b">
        <v>0</v>
      </c>
      <c r="F10138">
        <v>7.0000000000000007E-2</v>
      </c>
      <c r="G10138">
        <v>4</v>
      </c>
      <c r="H10138">
        <v>4</v>
      </c>
      <c r="I10138">
        <v>7493</v>
      </c>
      <c r="J10138">
        <v>3950</v>
      </c>
      <c r="K10138">
        <v>1969</v>
      </c>
      <c r="L10138">
        <v>14</v>
      </c>
      <c r="M10138">
        <f t="shared" si="20511"/>
        <v>0</v>
      </c>
      <c r="N10138" t="b">
        <f t="shared" ref="N10138" si="20558">AND(MIN($F10136,$F10137,$F10138)=$F10138,MAX($H10136,$H10137,$H10138)=$H10138)</f>
        <v>0</v>
      </c>
      <c r="O10138" t="b">
        <f t="shared" ref="O10138" si="20559">AND(NOT(N10136),NOT(N10137),N10138)</f>
        <v>0</v>
      </c>
    </row>
    <row r="10139" spans="1:15" x14ac:dyDescent="0.25">
      <c r="A10139" t="s">
        <v>13</v>
      </c>
      <c r="B10139" t="s">
        <v>14</v>
      </c>
      <c r="C10139">
        <v>11</v>
      </c>
      <c r="D10139">
        <v>16</v>
      </c>
      <c r="E10139" t="b">
        <v>0</v>
      </c>
      <c r="F10139">
        <v>0.38</v>
      </c>
      <c r="G10139">
        <v>4</v>
      </c>
      <c r="H10139">
        <v>0</v>
      </c>
      <c r="I10139">
        <v>12694</v>
      </c>
      <c r="J10139">
        <v>12445</v>
      </c>
      <c r="K10139">
        <v>6223</v>
      </c>
      <c r="L10139">
        <v>17</v>
      </c>
      <c r="M10139">
        <f t="shared" si="20511"/>
        <v>4</v>
      </c>
      <c r="N10139" t="b">
        <f t="shared" ref="N10139" si="20560">AND(MIN($F10139,$F10140,$F10141)=$F10139,MAX($H10139,$H10140,$H10141)=$H10139)</f>
        <v>0</v>
      </c>
      <c r="O10139" t="b">
        <f t="shared" ref="O10139" si="20561">AND(N10139,NOT(N10140),NOT(N10141))</f>
        <v>0</v>
      </c>
    </row>
    <row r="10140" spans="1:15" x14ac:dyDescent="0.25">
      <c r="A10140" t="s">
        <v>15</v>
      </c>
      <c r="B10140" t="s">
        <v>14</v>
      </c>
      <c r="C10140">
        <v>11</v>
      </c>
      <c r="D10140">
        <v>16</v>
      </c>
      <c r="E10140" t="b">
        <v>0</v>
      </c>
      <c r="F10140">
        <v>0.20699999999999999</v>
      </c>
      <c r="G10140">
        <v>4</v>
      </c>
      <c r="H10140">
        <v>4</v>
      </c>
      <c r="I10140">
        <v>5716</v>
      </c>
      <c r="J10140">
        <v>5714</v>
      </c>
      <c r="K10140">
        <v>2851</v>
      </c>
      <c r="L10140">
        <v>13</v>
      </c>
      <c r="M10140">
        <f t="shared" si="20511"/>
        <v>0</v>
      </c>
      <c r="N10140" t="b">
        <f t="shared" ref="N10140" si="20562">AND(MIN($F10139,$F10140,$F10141)=$F10140,MAX($H10139,$H10140,$H10141)=$H10140)</f>
        <v>1</v>
      </c>
      <c r="O10140" t="b">
        <f t="shared" ref="O10140" si="20563">AND(NOT(N10139),N10140,NOT(N10141))</f>
        <v>1</v>
      </c>
    </row>
    <row r="10141" spans="1:15" x14ac:dyDescent="0.25">
      <c r="A10141" t="s">
        <v>19</v>
      </c>
      <c r="B10141" t="s">
        <v>14</v>
      </c>
      <c r="C10141">
        <v>11</v>
      </c>
      <c r="D10141">
        <v>16</v>
      </c>
      <c r="E10141" t="b">
        <v>0</v>
      </c>
      <c r="F10141">
        <v>0.30199999999999999</v>
      </c>
      <c r="G10141">
        <v>4</v>
      </c>
      <c r="H10141">
        <v>0</v>
      </c>
      <c r="I10141">
        <v>12694</v>
      </c>
      <c r="J10141">
        <v>12445</v>
      </c>
      <c r="K10141">
        <v>6223</v>
      </c>
      <c r="L10141">
        <v>17</v>
      </c>
      <c r="M10141">
        <f t="shared" si="20511"/>
        <v>4</v>
      </c>
      <c r="N10141" t="b">
        <f t="shared" ref="N10141" si="20564">AND(MIN($F10139,$F10140,$F10141)=$F10141,MAX($H10139,$H10140,$H10141)=$H10141)</f>
        <v>0</v>
      </c>
      <c r="O10141" t="b">
        <f t="shared" ref="O10141" si="20565">AND(NOT(N10139),NOT(N10140),N10141)</f>
        <v>0</v>
      </c>
    </row>
    <row r="10142" spans="1:15" x14ac:dyDescent="0.25">
      <c r="A10142" t="s">
        <v>13</v>
      </c>
      <c r="B10142" t="s">
        <v>14</v>
      </c>
      <c r="C10142">
        <v>11</v>
      </c>
      <c r="D10142">
        <v>17</v>
      </c>
      <c r="E10142" t="b">
        <v>0</v>
      </c>
      <c r="F10142">
        <v>0.65200000000000002</v>
      </c>
      <c r="G10142">
        <v>4</v>
      </c>
      <c r="H10142">
        <v>4</v>
      </c>
      <c r="I10142">
        <v>75721</v>
      </c>
      <c r="J10142">
        <v>47066</v>
      </c>
      <c r="K10142">
        <v>23527</v>
      </c>
      <c r="L10142">
        <v>13</v>
      </c>
      <c r="M10142">
        <f t="shared" si="20511"/>
        <v>0</v>
      </c>
      <c r="N10142" t="b">
        <f t="shared" ref="N10142" si="20566">AND(MIN($F10142,$F10143,$F10144)=$F10142,MAX($H10142,$H10143,$H10144)=$H10142)</f>
        <v>0</v>
      </c>
      <c r="O10142" t="b">
        <f t="shared" ref="O10142" si="20567">AND(N10142,NOT(N10143),NOT(N10144))</f>
        <v>0</v>
      </c>
    </row>
    <row r="10143" spans="1:15" x14ac:dyDescent="0.25">
      <c r="A10143" t="s">
        <v>15</v>
      </c>
      <c r="B10143" t="s">
        <v>14</v>
      </c>
      <c r="C10143">
        <v>11</v>
      </c>
      <c r="D10143">
        <v>17</v>
      </c>
      <c r="E10143" t="b">
        <v>0</v>
      </c>
      <c r="F10143">
        <v>0.33700000000000002</v>
      </c>
      <c r="G10143">
        <v>4</v>
      </c>
      <c r="H10143">
        <v>4</v>
      </c>
      <c r="I10143">
        <v>47124</v>
      </c>
      <c r="J10143">
        <v>47066</v>
      </c>
      <c r="K10143">
        <v>23527</v>
      </c>
      <c r="L10143">
        <v>13</v>
      </c>
      <c r="M10143">
        <f t="shared" si="20511"/>
        <v>0</v>
      </c>
      <c r="N10143" t="b">
        <f t="shared" ref="N10143" si="20568">AND(MIN($F10142,$F10143,$F10144)=$F10143,MAX($H10142,$H10143,$H10144)=$H10143)</f>
        <v>1</v>
      </c>
      <c r="O10143" t="b">
        <f t="shared" ref="O10143" si="20569">AND(NOT(N10142),N10143,NOT(N10144))</f>
        <v>1</v>
      </c>
    </row>
    <row r="10144" spans="1:15" x14ac:dyDescent="0.25">
      <c r="A10144" t="s">
        <v>19</v>
      </c>
      <c r="B10144" t="s">
        <v>14</v>
      </c>
      <c r="C10144">
        <v>11</v>
      </c>
      <c r="D10144">
        <v>17</v>
      </c>
      <c r="E10144" t="b">
        <v>0</v>
      </c>
      <c r="F10144">
        <v>0.52100000000000002</v>
      </c>
      <c r="G10144">
        <v>4</v>
      </c>
      <c r="H10144">
        <v>4</v>
      </c>
      <c r="I10144">
        <v>75721</v>
      </c>
      <c r="J10144">
        <v>47066</v>
      </c>
      <c r="K10144">
        <v>23527</v>
      </c>
      <c r="L10144">
        <v>13</v>
      </c>
      <c r="M10144">
        <f t="shared" si="20511"/>
        <v>0</v>
      </c>
      <c r="N10144" t="b">
        <f t="shared" ref="N10144" si="20570">AND(MIN($F10142,$F10143,$F10144)=$F10144,MAX($H10142,$H10143,$H10144)=$H10144)</f>
        <v>0</v>
      </c>
      <c r="O10144" t="b">
        <f t="shared" ref="O10144" si="20571">AND(NOT(N10142),NOT(N10143),N10144)</f>
        <v>0</v>
      </c>
    </row>
    <row r="10145" spans="1:15" x14ac:dyDescent="0.25">
      <c r="A10145" t="s">
        <v>13</v>
      </c>
      <c r="B10145" t="s">
        <v>14</v>
      </c>
      <c r="C10145">
        <v>11</v>
      </c>
      <c r="D10145">
        <v>18</v>
      </c>
      <c r="E10145" t="b">
        <v>0</v>
      </c>
      <c r="F10145">
        <v>0.65300000000000002</v>
      </c>
      <c r="G10145">
        <v>4</v>
      </c>
      <c r="H10145">
        <v>0</v>
      </c>
      <c r="I10145">
        <v>44052</v>
      </c>
      <c r="J10145">
        <v>43201</v>
      </c>
      <c r="K10145">
        <v>21601</v>
      </c>
      <c r="L10145">
        <v>17</v>
      </c>
      <c r="M10145">
        <f t="shared" si="20511"/>
        <v>4</v>
      </c>
      <c r="N10145" t="b">
        <f t="shared" ref="N10145" si="20572">AND(MIN($F10145,$F10146,$F10147)=$F10145,MAX($H10145,$H10146,$H10147)=$H10145)</f>
        <v>0</v>
      </c>
      <c r="O10145" t="b">
        <f t="shared" ref="O10145" si="20573">AND(N10145,NOT(N10146),NOT(N10147))</f>
        <v>0</v>
      </c>
    </row>
    <row r="10146" spans="1:15" x14ac:dyDescent="0.25">
      <c r="A10146" t="s">
        <v>15</v>
      </c>
      <c r="B10146" t="s">
        <v>14</v>
      </c>
      <c r="C10146">
        <v>11</v>
      </c>
      <c r="D10146">
        <v>18</v>
      </c>
      <c r="E10146" t="b">
        <v>0</v>
      </c>
      <c r="F10146">
        <v>0.11700000000000001</v>
      </c>
      <c r="G10146">
        <v>4</v>
      </c>
      <c r="H10146">
        <v>4</v>
      </c>
      <c r="I10146">
        <v>8663</v>
      </c>
      <c r="J10146">
        <v>8660</v>
      </c>
      <c r="K10146">
        <v>4324</v>
      </c>
      <c r="L10146">
        <v>13</v>
      </c>
      <c r="M10146">
        <f t="shared" si="20511"/>
        <v>0</v>
      </c>
      <c r="N10146" t="b">
        <f t="shared" ref="N10146" si="20574">AND(MIN($F10145,$F10146,$F10147)=$F10146,MAX($H10145,$H10146,$H10147)=$H10146)</f>
        <v>1</v>
      </c>
      <c r="O10146" t="b">
        <f t="shared" ref="O10146" si="20575">AND(NOT(N10145),N10146,NOT(N10147))</f>
        <v>1</v>
      </c>
    </row>
    <row r="10147" spans="1:15" x14ac:dyDescent="0.25">
      <c r="A10147" t="s">
        <v>19</v>
      </c>
      <c r="B10147" t="s">
        <v>14</v>
      </c>
      <c r="C10147">
        <v>11</v>
      </c>
      <c r="D10147">
        <v>18</v>
      </c>
      <c r="E10147" t="b">
        <v>0</v>
      </c>
      <c r="F10147">
        <v>0.56899999999999995</v>
      </c>
      <c r="G10147">
        <v>4</v>
      </c>
      <c r="H10147">
        <v>0</v>
      </c>
      <c r="I10147">
        <v>44052</v>
      </c>
      <c r="J10147">
        <v>43201</v>
      </c>
      <c r="K10147">
        <v>21601</v>
      </c>
      <c r="L10147">
        <v>17</v>
      </c>
      <c r="M10147">
        <f t="shared" si="20511"/>
        <v>4</v>
      </c>
      <c r="N10147" t="b">
        <f t="shared" ref="N10147" si="20576">AND(MIN($F10145,$F10146,$F10147)=$F10147,MAX($H10145,$H10146,$H10147)=$H10147)</f>
        <v>0</v>
      </c>
      <c r="O10147" t="b">
        <f t="shared" ref="O10147" si="20577">AND(NOT(N10145),NOT(N10146),N10147)</f>
        <v>0</v>
      </c>
    </row>
    <row r="10148" spans="1:15" x14ac:dyDescent="0.25">
      <c r="A10148" t="s">
        <v>13</v>
      </c>
      <c r="B10148" t="s">
        <v>14</v>
      </c>
      <c r="C10148">
        <v>11</v>
      </c>
      <c r="D10148">
        <v>19</v>
      </c>
      <c r="E10148" t="b">
        <v>1</v>
      </c>
      <c r="F10148">
        <v>18.065000000000001</v>
      </c>
      <c r="G10148">
        <v>4</v>
      </c>
      <c r="H10148">
        <v>0</v>
      </c>
      <c r="I10148">
        <v>9661</v>
      </c>
      <c r="J10148">
        <v>9345</v>
      </c>
      <c r="K10148">
        <v>4672</v>
      </c>
      <c r="L10148">
        <v>10</v>
      </c>
      <c r="M10148">
        <f t="shared" si="20511"/>
        <v>4</v>
      </c>
      <c r="N10148" t="b">
        <f t="shared" ref="N10148" si="20578">AND(MIN($F10148,$F10149,$F10150)=$F10148,MAX($H10148,$H10149,$H10150)=$H10148)</f>
        <v>0</v>
      </c>
      <c r="O10148" t="b">
        <f t="shared" ref="O10148" si="20579">AND(N10148,NOT(N10149),NOT(N10150))</f>
        <v>0</v>
      </c>
    </row>
    <row r="10149" spans="1:15" x14ac:dyDescent="0.25">
      <c r="A10149" t="s">
        <v>15</v>
      </c>
      <c r="B10149" t="s">
        <v>14</v>
      </c>
      <c r="C10149">
        <v>11</v>
      </c>
      <c r="D10149">
        <v>19</v>
      </c>
      <c r="E10149" t="b">
        <v>0</v>
      </c>
      <c r="F10149">
        <v>1.6E-2</v>
      </c>
      <c r="G10149">
        <v>4</v>
      </c>
      <c r="H10149">
        <v>4</v>
      </c>
      <c r="I10149">
        <v>1266</v>
      </c>
      <c r="J10149">
        <v>1264</v>
      </c>
      <c r="K10149">
        <v>626</v>
      </c>
      <c r="L10149">
        <v>13</v>
      </c>
      <c r="M10149">
        <f t="shared" si="20511"/>
        <v>0</v>
      </c>
      <c r="N10149" t="b">
        <f t="shared" ref="N10149" si="20580">AND(MIN($F10148,$F10149,$F10150)=$F10149,MAX($H10148,$H10149,$H10150)=$H10149)</f>
        <v>1</v>
      </c>
      <c r="O10149" t="b">
        <f t="shared" ref="O10149" si="20581">AND(NOT(N10148),N10149,NOT(N10150))</f>
        <v>1</v>
      </c>
    </row>
    <row r="10150" spans="1:15" x14ac:dyDescent="0.25">
      <c r="A10150" t="s">
        <v>19</v>
      </c>
      <c r="B10150" t="s">
        <v>14</v>
      </c>
      <c r="C10150">
        <v>11</v>
      </c>
      <c r="D10150">
        <v>19</v>
      </c>
      <c r="E10150" t="b">
        <v>1</v>
      </c>
      <c r="F10150">
        <v>15.823</v>
      </c>
      <c r="G10150">
        <v>4</v>
      </c>
      <c r="H10150">
        <v>0</v>
      </c>
      <c r="I10150">
        <v>9661</v>
      </c>
      <c r="J10150">
        <v>9345</v>
      </c>
      <c r="K10150">
        <v>4672</v>
      </c>
      <c r="L10150">
        <v>10</v>
      </c>
      <c r="M10150">
        <f t="shared" si="20511"/>
        <v>4</v>
      </c>
      <c r="N10150" t="b">
        <f t="shared" ref="N10150" si="20582">AND(MIN($F10148,$F10149,$F10150)=$F10150,MAX($H10148,$H10149,$H10150)=$H10150)</f>
        <v>0</v>
      </c>
      <c r="O10150" t="b">
        <f t="shared" ref="O10150" si="20583">AND(NOT(N10148),NOT(N10149),N10150)</f>
        <v>0</v>
      </c>
    </row>
    <row r="10151" spans="1:15" x14ac:dyDescent="0.25">
      <c r="A10151" t="s">
        <v>13</v>
      </c>
      <c r="B10151" t="s">
        <v>14</v>
      </c>
      <c r="C10151">
        <v>11</v>
      </c>
      <c r="D10151">
        <v>1</v>
      </c>
      <c r="E10151" t="b">
        <v>0</v>
      </c>
      <c r="F10151">
        <v>2E-3</v>
      </c>
      <c r="G10151">
        <v>4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f t="shared" si="20511"/>
        <v>4</v>
      </c>
      <c r="N10151" t="b">
        <f t="shared" ref="N10151" si="20584">AND(MIN($F10151,$F10152,$F10153)=$F10151,MAX($H10151,$H10152,$H10153)=$H10151)</f>
        <v>0</v>
      </c>
      <c r="O10151" t="b">
        <f t="shared" ref="O10151" si="20585">AND(N10151,NOT(N10152),NOT(N10153))</f>
        <v>0</v>
      </c>
    </row>
    <row r="10152" spans="1:15" x14ac:dyDescent="0.25">
      <c r="A10152" t="s">
        <v>15</v>
      </c>
      <c r="B10152" t="s">
        <v>14</v>
      </c>
      <c r="C10152">
        <v>11</v>
      </c>
      <c r="D10152">
        <v>1</v>
      </c>
      <c r="E10152" t="b">
        <v>0</v>
      </c>
      <c r="F10152">
        <v>0</v>
      </c>
      <c r="G10152">
        <v>4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f t="shared" si="20511"/>
        <v>4</v>
      </c>
      <c r="N10152" t="b">
        <f t="shared" ref="N10152" si="20586">AND(MIN($F10151,$F10152,$F10153)=$F10152,MAX($H10151,$H10152,$H10153)=$H10152)</f>
        <v>1</v>
      </c>
      <c r="O10152" t="b">
        <f t="shared" ref="O10152" si="20587">AND(NOT(N10151),N10152,NOT(N10153))</f>
        <v>1</v>
      </c>
    </row>
    <row r="10153" spans="1:15" x14ac:dyDescent="0.25">
      <c r="A10153" t="s">
        <v>19</v>
      </c>
      <c r="B10153" t="s">
        <v>14</v>
      </c>
      <c r="C10153">
        <v>11</v>
      </c>
      <c r="D10153">
        <v>1</v>
      </c>
      <c r="E10153" t="b">
        <v>0</v>
      </c>
      <c r="F10153">
        <v>1E-3</v>
      </c>
      <c r="G10153">
        <v>4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f t="shared" si="20511"/>
        <v>4</v>
      </c>
      <c r="N10153" t="b">
        <f t="shared" ref="N10153" si="20588">AND(MIN($F10151,$F10152,$F10153)=$F10153,MAX($H10151,$H10152,$H10153)=$H10153)</f>
        <v>0</v>
      </c>
      <c r="O10153" t="b">
        <f t="shared" ref="O10153" si="20589">AND(NOT(N10151),NOT(N10152),N10153)</f>
        <v>0</v>
      </c>
    </row>
    <row r="10154" spans="1:15" x14ac:dyDescent="0.25">
      <c r="A10154" t="s">
        <v>13</v>
      </c>
      <c r="B10154" t="s">
        <v>14</v>
      </c>
      <c r="C10154">
        <v>11</v>
      </c>
      <c r="D10154">
        <v>20</v>
      </c>
      <c r="E10154" t="b">
        <v>1</v>
      </c>
      <c r="F10154">
        <v>17.741</v>
      </c>
      <c r="G10154">
        <v>4</v>
      </c>
      <c r="H10154">
        <v>0</v>
      </c>
      <c r="I10154">
        <v>570</v>
      </c>
      <c r="J10154">
        <v>550</v>
      </c>
      <c r="K10154">
        <v>274</v>
      </c>
      <c r="L10154">
        <v>10</v>
      </c>
      <c r="M10154">
        <f t="shared" si="20511"/>
        <v>4</v>
      </c>
      <c r="N10154" t="b">
        <f t="shared" ref="N10154" si="20590">AND(MIN($F10154,$F10155,$F10156)=$F10154,MAX($H10154,$H10155,$H10156)=$H10154)</f>
        <v>0</v>
      </c>
      <c r="O10154" t="b">
        <f t="shared" ref="O10154" si="20591">AND(N10154,NOT(N10155),NOT(N10156))</f>
        <v>0</v>
      </c>
    </row>
    <row r="10155" spans="1:15" x14ac:dyDescent="0.25">
      <c r="A10155" t="s">
        <v>15</v>
      </c>
      <c r="B10155" t="s">
        <v>14</v>
      </c>
      <c r="C10155">
        <v>11</v>
      </c>
      <c r="D10155">
        <v>20</v>
      </c>
      <c r="E10155" t="b">
        <v>0</v>
      </c>
      <c r="F10155">
        <v>2.2829999999999999</v>
      </c>
      <c r="G10155">
        <v>4</v>
      </c>
      <c r="H10155">
        <v>4</v>
      </c>
      <c r="I10155">
        <v>83033</v>
      </c>
      <c r="J10155">
        <v>83030</v>
      </c>
      <c r="K10155">
        <v>41509</v>
      </c>
      <c r="L10155">
        <v>13</v>
      </c>
      <c r="M10155">
        <f t="shared" si="20511"/>
        <v>0</v>
      </c>
      <c r="N10155" t="b">
        <f t="shared" ref="N10155" si="20592">AND(MIN($F10154,$F10155,$F10156)=$F10155,MAX($H10154,$H10155,$H10156)=$H10155)</f>
        <v>1</v>
      </c>
      <c r="O10155" t="b">
        <f t="shared" ref="O10155" si="20593">AND(NOT(N10154),N10155,NOT(N10156))</f>
        <v>1</v>
      </c>
    </row>
    <row r="10156" spans="1:15" x14ac:dyDescent="0.25">
      <c r="A10156" t="s">
        <v>19</v>
      </c>
      <c r="B10156" t="s">
        <v>14</v>
      </c>
      <c r="C10156">
        <v>11</v>
      </c>
      <c r="D10156">
        <v>20</v>
      </c>
      <c r="E10156" t="b">
        <v>1</v>
      </c>
      <c r="F10156">
        <v>15.964</v>
      </c>
      <c r="G10156">
        <v>4</v>
      </c>
      <c r="H10156">
        <v>0</v>
      </c>
      <c r="I10156">
        <v>570</v>
      </c>
      <c r="J10156">
        <v>550</v>
      </c>
      <c r="K10156">
        <v>274</v>
      </c>
      <c r="L10156">
        <v>10</v>
      </c>
      <c r="M10156">
        <f t="shared" si="20511"/>
        <v>4</v>
      </c>
      <c r="N10156" t="b">
        <f t="shared" ref="N10156" si="20594">AND(MIN($F10154,$F10155,$F10156)=$F10156,MAX($H10154,$H10155,$H10156)=$H10156)</f>
        <v>0</v>
      </c>
      <c r="O10156" t="b">
        <f t="shared" ref="O10156" si="20595">AND(NOT(N10154),NOT(N10155),N10156)</f>
        <v>0</v>
      </c>
    </row>
    <row r="10157" spans="1:15" x14ac:dyDescent="0.25">
      <c r="A10157" t="s">
        <v>13</v>
      </c>
      <c r="B10157" t="s">
        <v>14</v>
      </c>
      <c r="C10157">
        <v>11</v>
      </c>
      <c r="D10157">
        <v>21</v>
      </c>
      <c r="E10157" t="b">
        <v>1</v>
      </c>
      <c r="F10157">
        <v>10.002000000000001</v>
      </c>
      <c r="G10157">
        <v>4</v>
      </c>
      <c r="H10157">
        <v>1</v>
      </c>
      <c r="I10157">
        <v>767944</v>
      </c>
      <c r="J10157">
        <v>740197</v>
      </c>
      <c r="K10157">
        <v>370096</v>
      </c>
      <c r="L10157">
        <v>13</v>
      </c>
      <c r="M10157">
        <f t="shared" si="20511"/>
        <v>3</v>
      </c>
      <c r="N10157" t="b">
        <f t="shared" ref="N10157" si="20596">AND(MIN($F10157,$F10158,$F10159)=$F10157,MAX($H10157,$H10158,$H10159)=$H10157)</f>
        <v>0</v>
      </c>
      <c r="O10157" t="b">
        <f t="shared" ref="O10157" si="20597">AND(N10157,NOT(N10158),NOT(N10159))</f>
        <v>0</v>
      </c>
    </row>
    <row r="10158" spans="1:15" x14ac:dyDescent="0.25">
      <c r="A10158" t="s">
        <v>15</v>
      </c>
      <c r="B10158" t="s">
        <v>14</v>
      </c>
      <c r="C10158">
        <v>11</v>
      </c>
      <c r="D10158">
        <v>21</v>
      </c>
      <c r="E10158" t="b">
        <v>0</v>
      </c>
      <c r="F10158">
        <v>0.10199999999999999</v>
      </c>
      <c r="G10158">
        <v>4</v>
      </c>
      <c r="H10158">
        <v>4</v>
      </c>
      <c r="I10158">
        <v>3062</v>
      </c>
      <c r="J10158">
        <v>3060</v>
      </c>
      <c r="K10158">
        <v>1524</v>
      </c>
      <c r="L10158">
        <v>13</v>
      </c>
      <c r="M10158">
        <f t="shared" si="20511"/>
        <v>0</v>
      </c>
      <c r="N10158" t="b">
        <f t="shared" ref="N10158" si="20598">AND(MIN($F10157,$F10158,$F10159)=$F10158,MAX($H10157,$H10158,$H10159)=$H10158)</f>
        <v>1</v>
      </c>
      <c r="O10158" t="b">
        <f t="shared" ref="O10158" si="20599">AND(NOT(N10157),N10158,NOT(N10159))</f>
        <v>1</v>
      </c>
    </row>
    <row r="10159" spans="1:15" x14ac:dyDescent="0.25">
      <c r="A10159" t="s">
        <v>19</v>
      </c>
      <c r="B10159" t="s">
        <v>14</v>
      </c>
      <c r="C10159">
        <v>11</v>
      </c>
      <c r="D10159">
        <v>21</v>
      </c>
      <c r="E10159" t="b">
        <v>1</v>
      </c>
      <c r="F10159">
        <v>10.009</v>
      </c>
      <c r="G10159">
        <v>4</v>
      </c>
      <c r="H10159">
        <v>1</v>
      </c>
      <c r="I10159">
        <v>804923</v>
      </c>
      <c r="J10159">
        <v>775783</v>
      </c>
      <c r="K10159">
        <v>387889</v>
      </c>
      <c r="L10159">
        <v>13</v>
      </c>
      <c r="M10159">
        <f t="shared" si="20511"/>
        <v>3</v>
      </c>
      <c r="N10159" t="b">
        <f t="shared" ref="N10159" si="20600">AND(MIN($F10157,$F10158,$F10159)=$F10159,MAX($H10157,$H10158,$H10159)=$H10159)</f>
        <v>0</v>
      </c>
      <c r="O10159" t="b">
        <f t="shared" ref="O10159" si="20601">AND(NOT(N10157),NOT(N10158),N10159)</f>
        <v>0</v>
      </c>
    </row>
    <row r="10160" spans="1:15" x14ac:dyDescent="0.25">
      <c r="A10160" t="s">
        <v>13</v>
      </c>
      <c r="B10160" t="s">
        <v>14</v>
      </c>
      <c r="C10160">
        <v>11</v>
      </c>
      <c r="D10160">
        <v>22</v>
      </c>
      <c r="E10160" t="b">
        <v>0</v>
      </c>
      <c r="F10160">
        <v>8.9999999999999993E-3</v>
      </c>
      <c r="G10160">
        <v>4</v>
      </c>
      <c r="H10160">
        <v>0</v>
      </c>
      <c r="I10160">
        <v>402</v>
      </c>
      <c r="J10160">
        <v>401</v>
      </c>
      <c r="K10160">
        <v>201</v>
      </c>
      <c r="L10160">
        <v>1</v>
      </c>
      <c r="M10160">
        <f t="shared" si="20511"/>
        <v>4</v>
      </c>
      <c r="N10160" t="b">
        <f t="shared" ref="N10160" si="20602">AND(MIN($F10160,$F10161,$F10162)=$F10160,MAX($H10160,$H10161,$H10162)=$H10160)</f>
        <v>0</v>
      </c>
      <c r="O10160" t="b">
        <f t="shared" ref="O10160" si="20603">AND(N10160,NOT(N10161),NOT(N10162))</f>
        <v>0</v>
      </c>
    </row>
    <row r="10161" spans="1:15" x14ac:dyDescent="0.25">
      <c r="A10161" t="s">
        <v>15</v>
      </c>
      <c r="B10161" t="s">
        <v>14</v>
      </c>
      <c r="C10161">
        <v>11</v>
      </c>
      <c r="D10161">
        <v>22</v>
      </c>
      <c r="E10161" t="b">
        <v>0</v>
      </c>
      <c r="F10161">
        <v>3.7999999999999999E-2</v>
      </c>
      <c r="G10161">
        <v>4</v>
      </c>
      <c r="H10161">
        <v>4</v>
      </c>
      <c r="I10161">
        <v>3750</v>
      </c>
      <c r="J10161">
        <v>3748</v>
      </c>
      <c r="K10161">
        <v>1868</v>
      </c>
      <c r="L10161">
        <v>13</v>
      </c>
      <c r="M10161">
        <f t="shared" si="20511"/>
        <v>0</v>
      </c>
      <c r="N10161" t="b">
        <f t="shared" ref="N10161" si="20604">AND(MIN($F10160,$F10161,$F10162)=$F10161,MAX($H10160,$H10161,$H10162)=$H10161)</f>
        <v>0</v>
      </c>
      <c r="O10161" t="b">
        <f t="shared" ref="O10161" si="20605">AND(NOT(N10160),N10161,NOT(N10162))</f>
        <v>0</v>
      </c>
    </row>
    <row r="10162" spans="1:15" x14ac:dyDescent="0.25">
      <c r="A10162" t="s">
        <v>19</v>
      </c>
      <c r="B10162" t="s">
        <v>14</v>
      </c>
      <c r="C10162">
        <v>11</v>
      </c>
      <c r="D10162">
        <v>22</v>
      </c>
      <c r="E10162" t="b">
        <v>0</v>
      </c>
      <c r="F10162">
        <v>5.2999999999999999E-2</v>
      </c>
      <c r="G10162">
        <v>4</v>
      </c>
      <c r="H10162">
        <v>0</v>
      </c>
      <c r="I10162">
        <v>402</v>
      </c>
      <c r="J10162">
        <v>401</v>
      </c>
      <c r="K10162">
        <v>201</v>
      </c>
      <c r="L10162">
        <v>1</v>
      </c>
      <c r="M10162">
        <f t="shared" si="20511"/>
        <v>4</v>
      </c>
      <c r="N10162" t="b">
        <f t="shared" ref="N10162" si="20606">AND(MIN($F10160,$F10161,$F10162)=$F10162,MAX($H10160,$H10161,$H10162)=$H10162)</f>
        <v>0</v>
      </c>
      <c r="O10162" t="b">
        <f t="shared" ref="O10162" si="20607">AND(NOT(N10160),NOT(N10161),N10162)</f>
        <v>0</v>
      </c>
    </row>
    <row r="10163" spans="1:15" x14ac:dyDescent="0.25">
      <c r="A10163" t="s">
        <v>13</v>
      </c>
      <c r="B10163" t="s">
        <v>14</v>
      </c>
      <c r="C10163">
        <v>11</v>
      </c>
      <c r="D10163">
        <v>23</v>
      </c>
      <c r="E10163" t="b">
        <v>0</v>
      </c>
      <c r="F10163">
        <v>4.1100000000000003</v>
      </c>
      <c r="G10163">
        <v>4</v>
      </c>
      <c r="H10163">
        <v>4</v>
      </c>
      <c r="I10163">
        <v>377355</v>
      </c>
      <c r="J10163">
        <v>369987</v>
      </c>
      <c r="K10163">
        <v>184988</v>
      </c>
      <c r="L10163">
        <v>13</v>
      </c>
      <c r="M10163">
        <f t="shared" si="20511"/>
        <v>0</v>
      </c>
      <c r="N10163" t="b">
        <f t="shared" ref="N10163" si="20608">AND(MIN($F10163,$F10164,$F10165)=$F10163,MAX($H10163,$H10164,$H10165)=$H10163)</f>
        <v>0</v>
      </c>
      <c r="O10163" t="b">
        <f t="shared" ref="O10163" si="20609">AND(N10163,NOT(N10164),NOT(N10165))</f>
        <v>0</v>
      </c>
    </row>
    <row r="10164" spans="1:15" x14ac:dyDescent="0.25">
      <c r="A10164" t="s">
        <v>15</v>
      </c>
      <c r="B10164" t="s">
        <v>14</v>
      </c>
      <c r="C10164">
        <v>11</v>
      </c>
      <c r="D10164">
        <v>23</v>
      </c>
      <c r="E10164" t="b">
        <v>0</v>
      </c>
      <c r="F10164">
        <v>2.1999999999999999E-2</v>
      </c>
      <c r="G10164">
        <v>4</v>
      </c>
      <c r="H10164">
        <v>4</v>
      </c>
      <c r="I10164">
        <v>2742</v>
      </c>
      <c r="J10164">
        <v>2740</v>
      </c>
      <c r="K10164">
        <v>1364</v>
      </c>
      <c r="L10164">
        <v>13</v>
      </c>
      <c r="M10164">
        <f t="shared" si="20511"/>
        <v>0</v>
      </c>
      <c r="N10164" t="b">
        <f t="shared" ref="N10164" si="20610">AND(MIN($F10163,$F10164,$F10165)=$F10164,MAX($H10163,$H10164,$H10165)=$H10164)</f>
        <v>1</v>
      </c>
      <c r="O10164" t="b">
        <f t="shared" ref="O10164" si="20611">AND(NOT(N10163),N10164,NOT(N10165))</f>
        <v>1</v>
      </c>
    </row>
    <row r="10165" spans="1:15" x14ac:dyDescent="0.25">
      <c r="A10165" t="s">
        <v>19</v>
      </c>
      <c r="B10165" t="s">
        <v>14</v>
      </c>
      <c r="C10165">
        <v>11</v>
      </c>
      <c r="D10165">
        <v>23</v>
      </c>
      <c r="E10165" t="b">
        <v>0</v>
      </c>
      <c r="F10165">
        <v>3.8039999999999998</v>
      </c>
      <c r="G10165">
        <v>4</v>
      </c>
      <c r="H10165">
        <v>4</v>
      </c>
      <c r="I10165">
        <v>377355</v>
      </c>
      <c r="J10165">
        <v>369987</v>
      </c>
      <c r="K10165">
        <v>184988</v>
      </c>
      <c r="L10165">
        <v>13</v>
      </c>
      <c r="M10165">
        <f t="shared" si="20511"/>
        <v>0</v>
      </c>
      <c r="N10165" t="b">
        <f t="shared" ref="N10165" si="20612">AND(MIN($F10163,$F10164,$F10165)=$F10165,MAX($H10163,$H10164,$H10165)=$H10165)</f>
        <v>0</v>
      </c>
      <c r="O10165" t="b">
        <f t="shared" ref="O10165" si="20613">AND(NOT(N10163),NOT(N10164),N10165)</f>
        <v>0</v>
      </c>
    </row>
    <row r="10166" spans="1:15" x14ac:dyDescent="0.25">
      <c r="A10166" t="s">
        <v>13</v>
      </c>
      <c r="B10166" t="s">
        <v>14</v>
      </c>
      <c r="C10166">
        <v>11</v>
      </c>
      <c r="D10166">
        <v>24</v>
      </c>
      <c r="E10166" t="b">
        <v>0</v>
      </c>
      <c r="F10166">
        <v>1.7999999999999999E-2</v>
      </c>
      <c r="G10166">
        <v>4</v>
      </c>
      <c r="H10166">
        <v>4</v>
      </c>
      <c r="I10166">
        <v>1639</v>
      </c>
      <c r="J10166">
        <v>1054</v>
      </c>
      <c r="K10166">
        <v>521</v>
      </c>
      <c r="L10166">
        <v>13</v>
      </c>
      <c r="M10166">
        <f t="shared" si="20511"/>
        <v>0</v>
      </c>
      <c r="N10166" t="b">
        <f t="shared" ref="N10166" si="20614">AND(MIN($F10166,$F10167,$F10168)=$F10166,MAX($H10166,$H10167,$H10168)=$H10166)</f>
        <v>0</v>
      </c>
      <c r="O10166" t="b">
        <f t="shared" ref="O10166" si="20615">AND(N10166,NOT(N10167),NOT(N10168))</f>
        <v>0</v>
      </c>
    </row>
    <row r="10167" spans="1:15" x14ac:dyDescent="0.25">
      <c r="A10167" t="s">
        <v>15</v>
      </c>
      <c r="B10167" t="s">
        <v>14</v>
      </c>
      <c r="C10167">
        <v>11</v>
      </c>
      <c r="D10167">
        <v>24</v>
      </c>
      <c r="E10167" t="b">
        <v>0</v>
      </c>
      <c r="F10167">
        <v>1.2999999999999999E-2</v>
      </c>
      <c r="G10167">
        <v>4</v>
      </c>
      <c r="H10167">
        <v>4</v>
      </c>
      <c r="I10167">
        <v>1056</v>
      </c>
      <c r="J10167">
        <v>1054</v>
      </c>
      <c r="K10167">
        <v>521</v>
      </c>
      <c r="L10167">
        <v>13</v>
      </c>
      <c r="M10167">
        <f t="shared" si="20511"/>
        <v>0</v>
      </c>
      <c r="N10167" t="b">
        <f t="shared" ref="N10167" si="20616">AND(MIN($F10166,$F10167,$F10168)=$F10167,MAX($H10166,$H10167,$H10168)=$H10167)</f>
        <v>1</v>
      </c>
      <c r="O10167" t="b">
        <f t="shared" ref="O10167" si="20617">AND(NOT(N10166),N10167,NOT(N10168))</f>
        <v>1</v>
      </c>
    </row>
    <row r="10168" spans="1:15" x14ac:dyDescent="0.25">
      <c r="A10168" t="s">
        <v>19</v>
      </c>
      <c r="B10168" t="s">
        <v>14</v>
      </c>
      <c r="C10168">
        <v>11</v>
      </c>
      <c r="D10168">
        <v>24</v>
      </c>
      <c r="E10168" t="b">
        <v>0</v>
      </c>
      <c r="F10168">
        <v>0.02</v>
      </c>
      <c r="G10168">
        <v>4</v>
      </c>
      <c r="H10168">
        <v>4</v>
      </c>
      <c r="I10168">
        <v>1639</v>
      </c>
      <c r="J10168">
        <v>1054</v>
      </c>
      <c r="K10168">
        <v>521</v>
      </c>
      <c r="L10168">
        <v>13</v>
      </c>
      <c r="M10168">
        <f t="shared" si="20511"/>
        <v>0</v>
      </c>
      <c r="N10168" t="b">
        <f t="shared" ref="N10168" si="20618">AND(MIN($F10166,$F10167,$F10168)=$F10168,MAX($H10166,$H10167,$H10168)=$H10168)</f>
        <v>0</v>
      </c>
      <c r="O10168" t="b">
        <f t="shared" ref="O10168" si="20619">AND(NOT(N10166),NOT(N10167),N10168)</f>
        <v>0</v>
      </c>
    </row>
    <row r="10169" spans="1:15" x14ac:dyDescent="0.25">
      <c r="A10169" t="s">
        <v>13</v>
      </c>
      <c r="B10169" t="s">
        <v>14</v>
      </c>
      <c r="C10169">
        <v>11</v>
      </c>
      <c r="D10169">
        <v>25</v>
      </c>
      <c r="E10169" t="b">
        <v>0</v>
      </c>
      <c r="F10169">
        <v>1.1579999999999999</v>
      </c>
      <c r="G10169">
        <v>4</v>
      </c>
      <c r="H10169">
        <v>4</v>
      </c>
      <c r="I10169">
        <v>145388</v>
      </c>
      <c r="J10169">
        <v>85556</v>
      </c>
      <c r="K10169">
        <v>42772</v>
      </c>
      <c r="L10169">
        <v>14</v>
      </c>
      <c r="M10169">
        <f t="shared" si="20511"/>
        <v>0</v>
      </c>
      <c r="N10169" t="b">
        <f t="shared" ref="N10169" si="20620">AND(MIN($F10169,$F10170,$F10171)=$F10169,MAX($H10169,$H10170,$H10171)=$H10169)</f>
        <v>0</v>
      </c>
      <c r="O10169" t="b">
        <f t="shared" ref="O10169" si="20621">AND(N10169,NOT(N10170),NOT(N10171))</f>
        <v>0</v>
      </c>
    </row>
    <row r="10170" spans="1:15" x14ac:dyDescent="0.25">
      <c r="A10170" t="s">
        <v>15</v>
      </c>
      <c r="B10170" t="s">
        <v>14</v>
      </c>
      <c r="C10170">
        <v>11</v>
      </c>
      <c r="D10170">
        <v>25</v>
      </c>
      <c r="E10170" t="b">
        <v>0</v>
      </c>
      <c r="F10170">
        <v>0.56699999999999995</v>
      </c>
      <c r="G10170">
        <v>4</v>
      </c>
      <c r="H10170">
        <v>4</v>
      </c>
      <c r="I10170">
        <v>85880</v>
      </c>
      <c r="J10170">
        <v>85556</v>
      </c>
      <c r="K10170">
        <v>42772</v>
      </c>
      <c r="L10170">
        <v>14</v>
      </c>
      <c r="M10170">
        <f t="shared" si="20511"/>
        <v>0</v>
      </c>
      <c r="N10170" t="b">
        <f t="shared" ref="N10170" si="20622">AND(MIN($F10169,$F10170,$F10171)=$F10170,MAX($H10169,$H10170,$H10171)=$H10170)</f>
        <v>1</v>
      </c>
      <c r="O10170" t="b">
        <f t="shared" ref="O10170" si="20623">AND(NOT(N10169),N10170,NOT(N10171))</f>
        <v>1</v>
      </c>
    </row>
    <row r="10171" spans="1:15" x14ac:dyDescent="0.25">
      <c r="A10171" t="s">
        <v>19</v>
      </c>
      <c r="B10171" t="s">
        <v>14</v>
      </c>
      <c r="C10171">
        <v>11</v>
      </c>
      <c r="D10171">
        <v>25</v>
      </c>
      <c r="E10171" t="b">
        <v>0</v>
      </c>
      <c r="F10171">
        <v>1.075</v>
      </c>
      <c r="G10171">
        <v>4</v>
      </c>
      <c r="H10171">
        <v>4</v>
      </c>
      <c r="I10171">
        <v>145388</v>
      </c>
      <c r="J10171">
        <v>85556</v>
      </c>
      <c r="K10171">
        <v>42772</v>
      </c>
      <c r="L10171">
        <v>14</v>
      </c>
      <c r="M10171">
        <f t="shared" si="20511"/>
        <v>0</v>
      </c>
      <c r="N10171" t="b">
        <f t="shared" ref="N10171" si="20624">AND(MIN($F10169,$F10170,$F10171)=$F10171,MAX($H10169,$H10170,$H10171)=$H10171)</f>
        <v>0</v>
      </c>
      <c r="O10171" t="b">
        <f t="shared" ref="O10171" si="20625">AND(NOT(N10169),NOT(N10170),N10171)</f>
        <v>0</v>
      </c>
    </row>
    <row r="10172" spans="1:15" x14ac:dyDescent="0.25">
      <c r="A10172" t="s">
        <v>13</v>
      </c>
      <c r="B10172" t="s">
        <v>14</v>
      </c>
      <c r="C10172">
        <v>11</v>
      </c>
      <c r="D10172">
        <v>26</v>
      </c>
      <c r="E10172" t="b">
        <v>1</v>
      </c>
      <c r="F10172">
        <v>10.000999999999999</v>
      </c>
      <c r="G10172">
        <v>4</v>
      </c>
      <c r="H10172">
        <v>0</v>
      </c>
      <c r="I10172">
        <v>958687</v>
      </c>
      <c r="J10172">
        <v>918459</v>
      </c>
      <c r="K10172">
        <v>459227</v>
      </c>
      <c r="L10172">
        <v>13</v>
      </c>
      <c r="M10172">
        <f t="shared" si="20511"/>
        <v>4</v>
      </c>
      <c r="N10172" t="b">
        <f t="shared" ref="N10172" si="20626">AND(MIN($F10172,$F10173,$F10174)=$F10172,MAX($H10172,$H10173,$H10174)=$H10172)</f>
        <v>0</v>
      </c>
      <c r="O10172" t="b">
        <f t="shared" ref="O10172" si="20627">AND(N10172,NOT(N10173),NOT(N10174))</f>
        <v>0</v>
      </c>
    </row>
    <row r="10173" spans="1:15" x14ac:dyDescent="0.25">
      <c r="A10173" t="s">
        <v>15</v>
      </c>
      <c r="B10173" t="s">
        <v>14</v>
      </c>
      <c r="C10173">
        <v>11</v>
      </c>
      <c r="D10173">
        <v>26</v>
      </c>
      <c r="E10173" t="b">
        <v>0</v>
      </c>
      <c r="F10173">
        <v>8.5000000000000006E-2</v>
      </c>
      <c r="G10173">
        <v>4</v>
      </c>
      <c r="H10173">
        <v>4</v>
      </c>
      <c r="I10173">
        <v>4148</v>
      </c>
      <c r="J10173">
        <v>4146</v>
      </c>
      <c r="K10173">
        <v>2067</v>
      </c>
      <c r="L10173">
        <v>13</v>
      </c>
      <c r="M10173">
        <f t="shared" si="20511"/>
        <v>0</v>
      </c>
      <c r="N10173" t="b">
        <f t="shared" ref="N10173" si="20628">AND(MIN($F10172,$F10173,$F10174)=$F10173,MAX($H10172,$H10173,$H10174)=$H10173)</f>
        <v>1</v>
      </c>
      <c r="O10173" t="b">
        <f t="shared" ref="O10173" si="20629">AND(NOT(N10172),N10173,NOT(N10174))</f>
        <v>1</v>
      </c>
    </row>
    <row r="10174" spans="1:15" x14ac:dyDescent="0.25">
      <c r="A10174" t="s">
        <v>19</v>
      </c>
      <c r="B10174" t="s">
        <v>14</v>
      </c>
      <c r="C10174">
        <v>11</v>
      </c>
      <c r="D10174">
        <v>26</v>
      </c>
      <c r="E10174" t="b">
        <v>1</v>
      </c>
      <c r="F10174">
        <v>10.002000000000001</v>
      </c>
      <c r="G10174">
        <v>4</v>
      </c>
      <c r="H10174">
        <v>1</v>
      </c>
      <c r="I10174">
        <v>1081237</v>
      </c>
      <c r="J10174">
        <v>1036027</v>
      </c>
      <c r="K10174">
        <v>518010</v>
      </c>
      <c r="L10174">
        <v>13</v>
      </c>
      <c r="M10174">
        <f t="shared" si="20511"/>
        <v>3</v>
      </c>
      <c r="N10174" t="b">
        <f t="shared" ref="N10174" si="20630">AND(MIN($F10172,$F10173,$F10174)=$F10174,MAX($H10172,$H10173,$H10174)=$H10174)</f>
        <v>0</v>
      </c>
      <c r="O10174" t="b">
        <f t="shared" ref="O10174" si="20631">AND(NOT(N10172),NOT(N10173),N10174)</f>
        <v>0</v>
      </c>
    </row>
    <row r="10175" spans="1:15" x14ac:dyDescent="0.25">
      <c r="A10175" t="s">
        <v>13</v>
      </c>
      <c r="B10175" t="s">
        <v>14</v>
      </c>
      <c r="C10175">
        <v>11</v>
      </c>
      <c r="D10175">
        <v>27</v>
      </c>
      <c r="E10175" t="b">
        <v>0</v>
      </c>
      <c r="F10175">
        <v>0.01</v>
      </c>
      <c r="G10175">
        <v>4</v>
      </c>
      <c r="H10175">
        <v>0</v>
      </c>
      <c r="I10175">
        <v>402</v>
      </c>
      <c r="J10175">
        <v>401</v>
      </c>
      <c r="K10175">
        <v>201</v>
      </c>
      <c r="L10175">
        <v>1</v>
      </c>
      <c r="M10175">
        <f t="shared" si="20511"/>
        <v>4</v>
      </c>
      <c r="N10175" t="b">
        <f t="shared" ref="N10175" si="20632">AND(MIN($F10175,$F10176,$F10177)=$F10175,MAX($H10175,$H10176,$H10177)=$H10175)</f>
        <v>0</v>
      </c>
      <c r="O10175" t="b">
        <f t="shared" ref="O10175" si="20633">AND(N10175,NOT(N10176),NOT(N10177))</f>
        <v>0</v>
      </c>
    </row>
    <row r="10176" spans="1:15" x14ac:dyDescent="0.25">
      <c r="A10176" t="s">
        <v>15</v>
      </c>
      <c r="B10176" t="s">
        <v>14</v>
      </c>
      <c r="C10176">
        <v>11</v>
      </c>
      <c r="D10176">
        <v>27</v>
      </c>
      <c r="E10176" t="b">
        <v>0</v>
      </c>
      <c r="F10176">
        <v>0.17</v>
      </c>
      <c r="G10176">
        <v>4</v>
      </c>
      <c r="H10176">
        <v>4</v>
      </c>
      <c r="I10176">
        <v>15564</v>
      </c>
      <c r="J10176">
        <v>15562</v>
      </c>
      <c r="K10176">
        <v>7775</v>
      </c>
      <c r="L10176">
        <v>13</v>
      </c>
      <c r="M10176">
        <f t="shared" si="20511"/>
        <v>0</v>
      </c>
      <c r="N10176" t="b">
        <f t="shared" ref="N10176" si="20634">AND(MIN($F10175,$F10176,$F10177)=$F10176,MAX($H10175,$H10176,$H10177)=$H10176)</f>
        <v>0</v>
      </c>
      <c r="O10176" t="b">
        <f t="shared" ref="O10176" si="20635">AND(NOT(N10175),N10176,NOT(N10177))</f>
        <v>0</v>
      </c>
    </row>
    <row r="10177" spans="1:15" x14ac:dyDescent="0.25">
      <c r="A10177" t="s">
        <v>19</v>
      </c>
      <c r="B10177" t="s">
        <v>14</v>
      </c>
      <c r="C10177">
        <v>11</v>
      </c>
      <c r="D10177">
        <v>27</v>
      </c>
      <c r="E10177" t="b">
        <v>0</v>
      </c>
      <c r="F10177">
        <v>7.0000000000000001E-3</v>
      </c>
      <c r="G10177">
        <v>4</v>
      </c>
      <c r="H10177">
        <v>0</v>
      </c>
      <c r="I10177">
        <v>402</v>
      </c>
      <c r="J10177">
        <v>401</v>
      </c>
      <c r="K10177">
        <v>201</v>
      </c>
      <c r="L10177">
        <v>1</v>
      </c>
      <c r="M10177">
        <f t="shared" si="20511"/>
        <v>4</v>
      </c>
      <c r="N10177" t="b">
        <f t="shared" ref="N10177" si="20636">AND(MIN($F10175,$F10176,$F10177)=$F10177,MAX($H10175,$H10176,$H10177)=$H10177)</f>
        <v>0</v>
      </c>
      <c r="O10177" t="b">
        <f t="shared" ref="O10177" si="20637">AND(NOT(N10175),NOT(N10176),N10177)</f>
        <v>0</v>
      </c>
    </row>
    <row r="10178" spans="1:15" x14ac:dyDescent="0.25">
      <c r="A10178" t="s">
        <v>13</v>
      </c>
      <c r="B10178" t="s">
        <v>14</v>
      </c>
      <c r="C10178">
        <v>11</v>
      </c>
      <c r="D10178">
        <v>28</v>
      </c>
      <c r="E10178" t="b">
        <v>1</v>
      </c>
      <c r="F10178">
        <v>10.000999999999999</v>
      </c>
      <c r="G10178">
        <v>4</v>
      </c>
      <c r="H10178">
        <v>0</v>
      </c>
      <c r="I10178">
        <v>772971</v>
      </c>
      <c r="J10178">
        <v>755383</v>
      </c>
      <c r="K10178">
        <v>377690</v>
      </c>
      <c r="L10178">
        <v>18</v>
      </c>
      <c r="M10178">
        <f t="shared" si="20511"/>
        <v>4</v>
      </c>
      <c r="N10178" t="b">
        <f t="shared" ref="N10178" si="20638">AND(MIN($F10178,$F10179,$F10180)=$F10178,MAX($H10178,$H10179,$H10180)=$H10178)</f>
        <v>0</v>
      </c>
      <c r="O10178" t="b">
        <f t="shared" ref="O10178" si="20639">AND(N10178,NOT(N10179),NOT(N10180))</f>
        <v>0</v>
      </c>
    </row>
    <row r="10179" spans="1:15" x14ac:dyDescent="0.25">
      <c r="A10179" t="s">
        <v>15</v>
      </c>
      <c r="B10179" t="s">
        <v>14</v>
      </c>
      <c r="C10179">
        <v>11</v>
      </c>
      <c r="D10179">
        <v>28</v>
      </c>
      <c r="E10179" t="b">
        <v>0</v>
      </c>
      <c r="F10179">
        <v>0.74099999999999999</v>
      </c>
      <c r="G10179">
        <v>4</v>
      </c>
      <c r="H10179">
        <v>4</v>
      </c>
      <c r="I10179">
        <v>43075</v>
      </c>
      <c r="J10179">
        <v>43072</v>
      </c>
      <c r="K10179">
        <v>21530</v>
      </c>
      <c r="L10179">
        <v>13</v>
      </c>
      <c r="M10179">
        <f t="shared" ref="M10179:M10242" si="20640">G10179-H10179</f>
        <v>0</v>
      </c>
      <c r="N10179" t="b">
        <f t="shared" ref="N10179" si="20641">AND(MIN($F10178,$F10179,$F10180)=$F10179,MAX($H10178,$H10179,$H10180)=$H10179)</f>
        <v>1</v>
      </c>
      <c r="O10179" t="b">
        <f t="shared" ref="O10179" si="20642">AND(NOT(N10178),N10179,NOT(N10180))</f>
        <v>1</v>
      </c>
    </row>
    <row r="10180" spans="1:15" x14ac:dyDescent="0.25">
      <c r="A10180" t="s">
        <v>19</v>
      </c>
      <c r="B10180" t="s">
        <v>14</v>
      </c>
      <c r="C10180">
        <v>11</v>
      </c>
      <c r="D10180">
        <v>28</v>
      </c>
      <c r="E10180" t="b">
        <v>1</v>
      </c>
      <c r="F10180">
        <v>10.000999999999999</v>
      </c>
      <c r="G10180">
        <v>4</v>
      </c>
      <c r="H10180">
        <v>0</v>
      </c>
      <c r="I10180">
        <v>875996</v>
      </c>
      <c r="J10180">
        <v>856078</v>
      </c>
      <c r="K10180">
        <v>428037</v>
      </c>
      <c r="L10180">
        <v>18</v>
      </c>
      <c r="M10180">
        <f t="shared" si="20640"/>
        <v>4</v>
      </c>
      <c r="N10180" t="b">
        <f t="shared" ref="N10180" si="20643">AND(MIN($F10178,$F10179,$F10180)=$F10180,MAX($H10178,$H10179,$H10180)=$H10180)</f>
        <v>0</v>
      </c>
      <c r="O10180" t="b">
        <f t="shared" ref="O10180" si="20644">AND(NOT(N10178),NOT(N10179),N10180)</f>
        <v>0</v>
      </c>
    </row>
    <row r="10181" spans="1:15" x14ac:dyDescent="0.25">
      <c r="A10181" t="s">
        <v>13</v>
      </c>
      <c r="B10181" t="s">
        <v>14</v>
      </c>
      <c r="C10181">
        <v>11</v>
      </c>
      <c r="D10181">
        <v>29</v>
      </c>
      <c r="E10181" t="b">
        <v>0</v>
      </c>
      <c r="F10181">
        <v>3.5999999999999997E-2</v>
      </c>
      <c r="G10181">
        <v>4</v>
      </c>
      <c r="H10181">
        <v>4</v>
      </c>
      <c r="I10181">
        <v>2510</v>
      </c>
      <c r="J10181">
        <v>2302</v>
      </c>
      <c r="K10181">
        <v>1145</v>
      </c>
      <c r="L10181">
        <v>16</v>
      </c>
      <c r="M10181">
        <f t="shared" si="20640"/>
        <v>0</v>
      </c>
      <c r="N10181" t="b">
        <f t="shared" ref="N10181" si="20645">AND(MIN($F10181,$F10182,$F10183)=$F10181,MAX($H10181,$H10182,$H10183)=$H10181)</f>
        <v>0</v>
      </c>
      <c r="O10181" t="b">
        <f t="shared" ref="O10181" si="20646">AND(N10181,NOT(N10182),NOT(N10183))</f>
        <v>0</v>
      </c>
    </row>
    <row r="10182" spans="1:15" x14ac:dyDescent="0.25">
      <c r="A10182" t="s">
        <v>15</v>
      </c>
      <c r="B10182" t="s">
        <v>14</v>
      </c>
      <c r="C10182">
        <v>11</v>
      </c>
      <c r="D10182">
        <v>29</v>
      </c>
      <c r="E10182" t="b">
        <v>0</v>
      </c>
      <c r="F10182">
        <v>2.4E-2</v>
      </c>
      <c r="G10182">
        <v>4</v>
      </c>
      <c r="H10182">
        <v>4</v>
      </c>
      <c r="I10182">
        <v>2940</v>
      </c>
      <c r="J10182">
        <v>2938</v>
      </c>
      <c r="K10182">
        <v>1463</v>
      </c>
      <c r="L10182">
        <v>14</v>
      </c>
      <c r="M10182">
        <f t="shared" si="20640"/>
        <v>0</v>
      </c>
      <c r="N10182" t="b">
        <f t="shared" ref="N10182" si="20647">AND(MIN($F10181,$F10182,$F10183)=$F10182,MAX($H10181,$H10182,$H10183)=$H10182)</f>
        <v>1</v>
      </c>
      <c r="O10182" t="b">
        <f t="shared" ref="O10182" si="20648">AND(NOT(N10181),N10182,NOT(N10183))</f>
        <v>1</v>
      </c>
    </row>
    <row r="10183" spans="1:15" x14ac:dyDescent="0.25">
      <c r="A10183" t="s">
        <v>19</v>
      </c>
      <c r="B10183" t="s">
        <v>14</v>
      </c>
      <c r="C10183">
        <v>11</v>
      </c>
      <c r="D10183">
        <v>29</v>
      </c>
      <c r="E10183" t="b">
        <v>0</v>
      </c>
      <c r="F10183">
        <v>3.3000000000000002E-2</v>
      </c>
      <c r="G10183">
        <v>4</v>
      </c>
      <c r="H10183">
        <v>4</v>
      </c>
      <c r="I10183">
        <v>2510</v>
      </c>
      <c r="J10183">
        <v>2302</v>
      </c>
      <c r="K10183">
        <v>1145</v>
      </c>
      <c r="L10183">
        <v>16</v>
      </c>
      <c r="M10183">
        <f t="shared" si="20640"/>
        <v>0</v>
      </c>
      <c r="N10183" t="b">
        <f t="shared" ref="N10183" si="20649">AND(MIN($F10181,$F10182,$F10183)=$F10183,MAX($H10181,$H10182,$H10183)=$H10183)</f>
        <v>0</v>
      </c>
      <c r="O10183" t="b">
        <f t="shared" ref="O10183" si="20650">AND(NOT(N10181),NOT(N10182),N10183)</f>
        <v>0</v>
      </c>
    </row>
    <row r="10184" spans="1:15" x14ac:dyDescent="0.25">
      <c r="A10184" t="s">
        <v>13</v>
      </c>
      <c r="B10184" t="s">
        <v>14</v>
      </c>
      <c r="C10184">
        <v>11</v>
      </c>
      <c r="D10184">
        <v>2</v>
      </c>
      <c r="E10184" t="b">
        <v>0</v>
      </c>
      <c r="F10184">
        <v>3.0000000000000001E-3</v>
      </c>
      <c r="G10184">
        <v>4</v>
      </c>
      <c r="H10184">
        <v>4</v>
      </c>
      <c r="I10184">
        <v>22</v>
      </c>
      <c r="J10184">
        <v>10</v>
      </c>
      <c r="K10184">
        <v>0</v>
      </c>
      <c r="L10184">
        <v>6</v>
      </c>
      <c r="M10184">
        <f t="shared" si="20640"/>
        <v>0</v>
      </c>
      <c r="N10184" t="b">
        <f t="shared" ref="N10184" si="20651">AND(MIN($F10184,$F10185,$F10186)=$F10184,MAX($H10184,$H10185,$H10186)=$H10184)</f>
        <v>1</v>
      </c>
      <c r="O10184" t="b">
        <f t="shared" ref="O10184" si="20652">AND(N10184,NOT(N10185),NOT(N10186))</f>
        <v>1</v>
      </c>
    </row>
    <row r="10185" spans="1:15" x14ac:dyDescent="0.25">
      <c r="A10185" t="s">
        <v>15</v>
      </c>
      <c r="B10185" t="s">
        <v>14</v>
      </c>
      <c r="C10185">
        <v>11</v>
      </c>
      <c r="D10185">
        <v>2</v>
      </c>
      <c r="E10185" t="b">
        <v>0</v>
      </c>
      <c r="F10185">
        <v>4.0000000000000001E-3</v>
      </c>
      <c r="G10185">
        <v>4</v>
      </c>
      <c r="H10185">
        <v>4</v>
      </c>
      <c r="I10185">
        <v>11</v>
      </c>
      <c r="J10185">
        <v>10</v>
      </c>
      <c r="K10185">
        <v>0</v>
      </c>
      <c r="L10185">
        <v>6</v>
      </c>
      <c r="M10185">
        <f t="shared" si="20640"/>
        <v>0</v>
      </c>
      <c r="N10185" t="b">
        <f t="shared" ref="N10185" si="20653">AND(MIN($F10184,$F10185,$F10186)=$F10185,MAX($H10184,$H10185,$H10186)=$H10185)</f>
        <v>0</v>
      </c>
      <c r="O10185" t="b">
        <f t="shared" ref="O10185" si="20654">AND(NOT(N10184),N10185,NOT(N10186))</f>
        <v>0</v>
      </c>
    </row>
    <row r="10186" spans="1:15" x14ac:dyDescent="0.25">
      <c r="A10186" t="s">
        <v>19</v>
      </c>
      <c r="B10186" t="s">
        <v>14</v>
      </c>
      <c r="C10186">
        <v>11</v>
      </c>
      <c r="D10186">
        <v>2</v>
      </c>
      <c r="E10186" t="b">
        <v>0</v>
      </c>
      <c r="F10186">
        <v>5.0000000000000001E-3</v>
      </c>
      <c r="G10186">
        <v>4</v>
      </c>
      <c r="H10186">
        <v>4</v>
      </c>
      <c r="I10186">
        <v>22</v>
      </c>
      <c r="J10186">
        <v>10</v>
      </c>
      <c r="K10186">
        <v>0</v>
      </c>
      <c r="L10186">
        <v>6</v>
      </c>
      <c r="M10186">
        <f t="shared" si="20640"/>
        <v>0</v>
      </c>
      <c r="N10186" t="b">
        <f t="shared" ref="N10186" si="20655">AND(MIN($F10184,$F10185,$F10186)=$F10186,MAX($H10184,$H10185,$H10186)=$H10186)</f>
        <v>0</v>
      </c>
      <c r="O10186" t="b">
        <f t="shared" ref="O10186" si="20656">AND(NOT(N10184),NOT(N10185),N10186)</f>
        <v>0</v>
      </c>
    </row>
    <row r="10187" spans="1:15" x14ac:dyDescent="0.25">
      <c r="A10187" t="s">
        <v>13</v>
      </c>
      <c r="B10187" t="s">
        <v>14</v>
      </c>
      <c r="C10187">
        <v>11</v>
      </c>
      <c r="D10187">
        <v>30</v>
      </c>
      <c r="E10187" t="b">
        <v>1</v>
      </c>
      <c r="F10187">
        <v>10.000999999999999</v>
      </c>
      <c r="G10187">
        <v>4</v>
      </c>
      <c r="H10187">
        <v>0</v>
      </c>
      <c r="I10187">
        <v>895775</v>
      </c>
      <c r="J10187">
        <v>878313</v>
      </c>
      <c r="K10187">
        <v>439155</v>
      </c>
      <c r="L10187">
        <v>13</v>
      </c>
      <c r="M10187">
        <f t="shared" si="20640"/>
        <v>4</v>
      </c>
      <c r="N10187" t="b">
        <f t="shared" ref="N10187" si="20657">AND(MIN($F10187,$F10188,$F10189)=$F10187,MAX($H10187,$H10188,$H10189)=$H10187)</f>
        <v>0</v>
      </c>
      <c r="O10187" t="b">
        <f t="shared" ref="O10187" si="20658">AND(N10187,NOT(N10188),NOT(N10189))</f>
        <v>0</v>
      </c>
    </row>
    <row r="10188" spans="1:15" x14ac:dyDescent="0.25">
      <c r="A10188" t="s">
        <v>15</v>
      </c>
      <c r="B10188" t="s">
        <v>14</v>
      </c>
      <c r="C10188">
        <v>11</v>
      </c>
      <c r="D10188">
        <v>30</v>
      </c>
      <c r="E10188" t="b">
        <v>0</v>
      </c>
      <c r="F10188">
        <v>5.5E-2</v>
      </c>
      <c r="G10188">
        <v>4</v>
      </c>
      <c r="H10188">
        <v>4</v>
      </c>
      <c r="I10188">
        <v>3518</v>
      </c>
      <c r="J10188">
        <v>3516</v>
      </c>
      <c r="K10188">
        <v>1752</v>
      </c>
      <c r="L10188">
        <v>13</v>
      </c>
      <c r="M10188">
        <f t="shared" si="20640"/>
        <v>0</v>
      </c>
      <c r="N10188" t="b">
        <f t="shared" ref="N10188" si="20659">AND(MIN($F10187,$F10188,$F10189)=$F10188,MAX($H10187,$H10188,$H10189)=$H10188)</f>
        <v>1</v>
      </c>
      <c r="O10188" t="b">
        <f t="shared" ref="O10188" si="20660">AND(NOT(N10187),N10188,NOT(N10189))</f>
        <v>1</v>
      </c>
    </row>
    <row r="10189" spans="1:15" x14ac:dyDescent="0.25">
      <c r="A10189" t="s">
        <v>19</v>
      </c>
      <c r="B10189" t="s">
        <v>14</v>
      </c>
      <c r="C10189">
        <v>11</v>
      </c>
      <c r="D10189">
        <v>30</v>
      </c>
      <c r="E10189" t="b">
        <v>1</v>
      </c>
      <c r="F10189">
        <v>10.000999999999999</v>
      </c>
      <c r="G10189">
        <v>4</v>
      </c>
      <c r="H10189">
        <v>0</v>
      </c>
      <c r="I10189">
        <v>1026030</v>
      </c>
      <c r="J10189">
        <v>1006029</v>
      </c>
      <c r="K10189">
        <v>503013</v>
      </c>
      <c r="L10189">
        <v>13</v>
      </c>
      <c r="M10189">
        <f t="shared" si="20640"/>
        <v>4</v>
      </c>
      <c r="N10189" t="b">
        <f t="shared" ref="N10189" si="20661">AND(MIN($F10187,$F10188,$F10189)=$F10189,MAX($H10187,$H10188,$H10189)=$H10189)</f>
        <v>0</v>
      </c>
      <c r="O10189" t="b">
        <f t="shared" ref="O10189" si="20662">AND(NOT(N10187),NOT(N10188),N10189)</f>
        <v>0</v>
      </c>
    </row>
    <row r="10190" spans="1:15" x14ac:dyDescent="0.25">
      <c r="A10190" t="s">
        <v>13</v>
      </c>
      <c r="B10190" t="s">
        <v>14</v>
      </c>
      <c r="C10190">
        <v>11</v>
      </c>
      <c r="D10190">
        <v>31</v>
      </c>
      <c r="E10190" t="b">
        <v>0</v>
      </c>
      <c r="F10190">
        <v>3.0000000000000001E-3</v>
      </c>
      <c r="G10190">
        <v>4</v>
      </c>
      <c r="H10190">
        <v>4</v>
      </c>
      <c r="I10190">
        <v>26</v>
      </c>
      <c r="J10190">
        <v>12</v>
      </c>
      <c r="K10190">
        <v>0</v>
      </c>
      <c r="L10190">
        <v>8</v>
      </c>
      <c r="M10190">
        <f t="shared" si="20640"/>
        <v>0</v>
      </c>
      <c r="N10190" t="b">
        <f t="shared" ref="N10190" si="20663">AND(MIN($F10190,$F10191,$F10192)=$F10190,MAX($H10190,$H10191,$H10192)=$H10190)</f>
        <v>1</v>
      </c>
      <c r="O10190" t="b">
        <f t="shared" ref="O10190" si="20664">AND(N10190,NOT(N10191),NOT(N10192))</f>
        <v>1</v>
      </c>
    </row>
    <row r="10191" spans="1:15" x14ac:dyDescent="0.25">
      <c r="A10191" t="s">
        <v>15</v>
      </c>
      <c r="B10191" t="s">
        <v>14</v>
      </c>
      <c r="C10191">
        <v>11</v>
      </c>
      <c r="D10191">
        <v>31</v>
      </c>
      <c r="E10191" t="b">
        <v>0</v>
      </c>
      <c r="F10191">
        <v>5.0000000000000001E-3</v>
      </c>
      <c r="G10191">
        <v>4</v>
      </c>
      <c r="H10191">
        <v>4</v>
      </c>
      <c r="I10191">
        <v>13</v>
      </c>
      <c r="J10191">
        <v>12</v>
      </c>
      <c r="K10191">
        <v>0</v>
      </c>
      <c r="L10191">
        <v>8</v>
      </c>
      <c r="M10191">
        <f t="shared" si="20640"/>
        <v>0</v>
      </c>
      <c r="N10191" t="b">
        <f t="shared" ref="N10191" si="20665">AND(MIN($F10190,$F10191,$F10192)=$F10191,MAX($H10190,$H10191,$H10192)=$H10191)</f>
        <v>0</v>
      </c>
      <c r="O10191" t="b">
        <f t="shared" ref="O10191" si="20666">AND(NOT(N10190),N10191,NOT(N10192))</f>
        <v>0</v>
      </c>
    </row>
    <row r="10192" spans="1:15" x14ac:dyDescent="0.25">
      <c r="A10192" t="s">
        <v>19</v>
      </c>
      <c r="B10192" t="s">
        <v>14</v>
      </c>
      <c r="C10192">
        <v>11</v>
      </c>
      <c r="D10192">
        <v>31</v>
      </c>
      <c r="E10192" t="b">
        <v>0</v>
      </c>
      <c r="F10192">
        <v>4.0000000000000001E-3</v>
      </c>
      <c r="G10192">
        <v>4</v>
      </c>
      <c r="H10192">
        <v>4</v>
      </c>
      <c r="I10192">
        <v>26</v>
      </c>
      <c r="J10192">
        <v>12</v>
      </c>
      <c r="K10192">
        <v>0</v>
      </c>
      <c r="L10192">
        <v>8</v>
      </c>
      <c r="M10192">
        <f t="shared" si="20640"/>
        <v>0</v>
      </c>
      <c r="N10192" t="b">
        <f t="shared" ref="N10192" si="20667">AND(MIN($F10190,$F10191,$F10192)=$F10192,MAX($H10190,$H10191,$H10192)=$H10192)</f>
        <v>0</v>
      </c>
      <c r="O10192" t="b">
        <f t="shared" ref="O10192" si="20668">AND(NOT(N10190),NOT(N10191),N10192)</f>
        <v>0</v>
      </c>
    </row>
    <row r="10193" spans="1:15" x14ac:dyDescent="0.25">
      <c r="A10193" t="s">
        <v>13</v>
      </c>
      <c r="B10193" t="s">
        <v>14</v>
      </c>
      <c r="C10193">
        <v>11</v>
      </c>
      <c r="D10193">
        <v>33</v>
      </c>
      <c r="E10193" t="b">
        <v>1</v>
      </c>
      <c r="F10193">
        <v>10.000999999999999</v>
      </c>
      <c r="G10193">
        <v>4</v>
      </c>
      <c r="H10193">
        <v>0</v>
      </c>
      <c r="I10193">
        <v>1848258</v>
      </c>
      <c r="J10193">
        <v>378755</v>
      </c>
      <c r="K10193">
        <v>189376</v>
      </c>
      <c r="L10193">
        <v>10</v>
      </c>
      <c r="M10193">
        <f t="shared" si="20640"/>
        <v>4</v>
      </c>
      <c r="N10193" t="b">
        <f t="shared" ref="N10193" si="20669">AND(MIN($F10193,$F10194,$F10195)=$F10193,MAX($H10193,$H10194,$H10195)=$H10193)</f>
        <v>1</v>
      </c>
      <c r="O10193" t="b">
        <f t="shared" ref="O10193" si="20670">AND(N10193,NOT(N10194),NOT(N10195))</f>
        <v>0</v>
      </c>
    </row>
    <row r="10194" spans="1:15" x14ac:dyDescent="0.25">
      <c r="A10194" t="s">
        <v>15</v>
      </c>
      <c r="B10194" t="s">
        <v>14</v>
      </c>
      <c r="C10194">
        <v>11</v>
      </c>
      <c r="D10194">
        <v>33</v>
      </c>
      <c r="E10194" t="b">
        <v>1</v>
      </c>
      <c r="F10194">
        <v>10.000999999999999</v>
      </c>
      <c r="G10194">
        <v>4</v>
      </c>
      <c r="H10194">
        <v>0</v>
      </c>
      <c r="I10194">
        <v>1964780</v>
      </c>
      <c r="J10194">
        <v>531792</v>
      </c>
      <c r="K10194">
        <v>265895</v>
      </c>
      <c r="L10194">
        <v>10</v>
      </c>
      <c r="M10194">
        <f t="shared" si="20640"/>
        <v>4</v>
      </c>
      <c r="N10194" t="b">
        <f t="shared" ref="N10194" si="20671">AND(MIN($F10193,$F10194,$F10195)=$F10194,MAX($H10193,$H10194,$H10195)=$H10194)</f>
        <v>1</v>
      </c>
      <c r="O10194" t="b">
        <f t="shared" ref="O10194" si="20672">AND(NOT(N10193),N10194,NOT(N10195))</f>
        <v>0</v>
      </c>
    </row>
    <row r="10195" spans="1:15" x14ac:dyDescent="0.25">
      <c r="A10195" t="s">
        <v>19</v>
      </c>
      <c r="B10195" t="s">
        <v>14</v>
      </c>
      <c r="C10195">
        <v>11</v>
      </c>
      <c r="D10195">
        <v>33</v>
      </c>
      <c r="E10195" t="b">
        <v>1</v>
      </c>
      <c r="F10195">
        <v>10.000999999999999</v>
      </c>
      <c r="G10195">
        <v>4</v>
      </c>
      <c r="H10195">
        <v>0</v>
      </c>
      <c r="I10195">
        <v>2093158</v>
      </c>
      <c r="J10195">
        <v>430398</v>
      </c>
      <c r="K10195">
        <v>215198</v>
      </c>
      <c r="L10195">
        <v>10</v>
      </c>
      <c r="M10195">
        <f t="shared" si="20640"/>
        <v>4</v>
      </c>
      <c r="N10195" t="b">
        <f t="shared" ref="N10195" si="20673">AND(MIN($F10193,$F10194,$F10195)=$F10195,MAX($H10193,$H10194,$H10195)=$H10195)</f>
        <v>1</v>
      </c>
      <c r="O10195" t="b">
        <f t="shared" ref="O10195" si="20674">AND(NOT(N10193),NOT(N10194),N10195)</f>
        <v>0</v>
      </c>
    </row>
    <row r="10196" spans="1:15" x14ac:dyDescent="0.25">
      <c r="A10196" t="s">
        <v>13</v>
      </c>
      <c r="B10196" t="s">
        <v>14</v>
      </c>
      <c r="C10196">
        <v>11</v>
      </c>
      <c r="D10196">
        <v>35</v>
      </c>
      <c r="E10196" t="b">
        <v>0</v>
      </c>
      <c r="F10196">
        <v>3.0000000000000001E-3</v>
      </c>
      <c r="G10196">
        <v>4</v>
      </c>
      <c r="H10196">
        <v>4</v>
      </c>
      <c r="I10196">
        <v>203</v>
      </c>
      <c r="J10196">
        <v>44</v>
      </c>
      <c r="K10196">
        <v>17</v>
      </c>
      <c r="L10196">
        <v>10</v>
      </c>
      <c r="M10196">
        <f t="shared" si="20640"/>
        <v>0</v>
      </c>
      <c r="N10196" t="b">
        <f t="shared" ref="N10196" si="20675">AND(MIN($F10196,$F10197,$F10198)=$F10196,MAX($H10196,$H10197,$H10198)=$H10196)</f>
        <v>1</v>
      </c>
      <c r="O10196" t="b">
        <f t="shared" ref="O10196" si="20676">AND(N10196,NOT(N10197),NOT(N10198))</f>
        <v>0</v>
      </c>
    </row>
    <row r="10197" spans="1:15" x14ac:dyDescent="0.25">
      <c r="A10197" t="s">
        <v>15</v>
      </c>
      <c r="B10197" t="s">
        <v>14</v>
      </c>
      <c r="C10197">
        <v>11</v>
      </c>
      <c r="D10197">
        <v>35</v>
      </c>
      <c r="E10197" t="b">
        <v>0</v>
      </c>
      <c r="F10197">
        <v>6.0000000000000001E-3</v>
      </c>
      <c r="G10197">
        <v>4</v>
      </c>
      <c r="H10197">
        <v>4</v>
      </c>
      <c r="I10197">
        <v>150</v>
      </c>
      <c r="J10197">
        <v>44</v>
      </c>
      <c r="K10197">
        <v>17</v>
      </c>
      <c r="L10197">
        <v>10</v>
      </c>
      <c r="M10197">
        <f t="shared" si="20640"/>
        <v>0</v>
      </c>
      <c r="N10197" t="b">
        <f t="shared" ref="N10197" si="20677">AND(MIN($F10196,$F10197,$F10198)=$F10197,MAX($H10196,$H10197,$H10198)=$H10197)</f>
        <v>0</v>
      </c>
      <c r="O10197" t="b">
        <f t="shared" ref="O10197" si="20678">AND(NOT(N10196),N10197,NOT(N10198))</f>
        <v>0</v>
      </c>
    </row>
    <row r="10198" spans="1:15" x14ac:dyDescent="0.25">
      <c r="A10198" t="s">
        <v>19</v>
      </c>
      <c r="B10198" t="s">
        <v>14</v>
      </c>
      <c r="C10198">
        <v>11</v>
      </c>
      <c r="D10198">
        <v>35</v>
      </c>
      <c r="E10198" t="b">
        <v>0</v>
      </c>
      <c r="F10198">
        <v>3.0000000000000001E-3</v>
      </c>
      <c r="G10198">
        <v>4</v>
      </c>
      <c r="H10198">
        <v>4</v>
      </c>
      <c r="I10198">
        <v>203</v>
      </c>
      <c r="J10198">
        <v>44</v>
      </c>
      <c r="K10198">
        <v>17</v>
      </c>
      <c r="L10198">
        <v>10</v>
      </c>
      <c r="M10198">
        <f t="shared" si="20640"/>
        <v>0</v>
      </c>
      <c r="N10198" t="b">
        <f t="shared" ref="N10198" si="20679">AND(MIN($F10196,$F10197,$F10198)=$F10198,MAX($H10196,$H10197,$H10198)=$H10198)</f>
        <v>1</v>
      </c>
      <c r="O10198" t="b">
        <f t="shared" ref="O10198" si="20680">AND(NOT(N10196),NOT(N10197),N10198)</f>
        <v>0</v>
      </c>
    </row>
    <row r="10199" spans="1:15" x14ac:dyDescent="0.25">
      <c r="A10199" t="s">
        <v>13</v>
      </c>
      <c r="B10199" t="s">
        <v>14</v>
      </c>
      <c r="C10199">
        <v>11</v>
      </c>
      <c r="D10199">
        <v>37</v>
      </c>
      <c r="E10199" t="b">
        <v>1</v>
      </c>
      <c r="F10199">
        <v>10.000999999999999</v>
      </c>
      <c r="G10199">
        <v>4</v>
      </c>
      <c r="H10199">
        <v>0</v>
      </c>
      <c r="I10199">
        <v>4099626</v>
      </c>
      <c r="J10199">
        <v>386042</v>
      </c>
      <c r="K10199">
        <v>193020</v>
      </c>
      <c r="L10199">
        <v>10</v>
      </c>
      <c r="M10199">
        <f t="shared" si="20640"/>
        <v>4</v>
      </c>
      <c r="N10199" t="b">
        <f t="shared" ref="N10199" si="20681">AND(MIN($F10199,$F10200,$F10201)=$F10199,MAX($H10199,$H10200,$H10201)=$H10199)</f>
        <v>1</v>
      </c>
      <c r="O10199" t="b">
        <f t="shared" ref="O10199" si="20682">AND(N10199,NOT(N10200),NOT(N10201))</f>
        <v>0</v>
      </c>
    </row>
    <row r="10200" spans="1:15" x14ac:dyDescent="0.25">
      <c r="A10200" t="s">
        <v>15</v>
      </c>
      <c r="B10200" t="s">
        <v>14</v>
      </c>
      <c r="C10200">
        <v>11</v>
      </c>
      <c r="D10200">
        <v>37</v>
      </c>
      <c r="E10200" t="b">
        <v>1</v>
      </c>
      <c r="F10200">
        <v>10.000999999999999</v>
      </c>
      <c r="G10200">
        <v>4</v>
      </c>
      <c r="H10200">
        <v>0</v>
      </c>
      <c r="I10200">
        <v>6072841</v>
      </c>
      <c r="J10200">
        <v>656372</v>
      </c>
      <c r="K10200">
        <v>328185</v>
      </c>
      <c r="L10200">
        <v>10</v>
      </c>
      <c r="M10200">
        <f t="shared" si="20640"/>
        <v>4</v>
      </c>
      <c r="N10200" t="b">
        <f t="shared" ref="N10200" si="20683">AND(MIN($F10199,$F10200,$F10201)=$F10200,MAX($H10199,$H10200,$H10201)=$H10200)</f>
        <v>1</v>
      </c>
      <c r="O10200" t="b">
        <f t="shared" ref="O10200" si="20684">AND(NOT(N10199),N10200,NOT(N10201))</f>
        <v>0</v>
      </c>
    </row>
    <row r="10201" spans="1:15" x14ac:dyDescent="0.25">
      <c r="A10201" t="s">
        <v>19</v>
      </c>
      <c r="B10201" t="s">
        <v>14</v>
      </c>
      <c r="C10201">
        <v>11</v>
      </c>
      <c r="D10201">
        <v>37</v>
      </c>
      <c r="E10201" t="b">
        <v>1</v>
      </c>
      <c r="F10201">
        <v>10.000999999999999</v>
      </c>
      <c r="G10201">
        <v>4</v>
      </c>
      <c r="H10201">
        <v>0</v>
      </c>
      <c r="I10201">
        <v>4941518</v>
      </c>
      <c r="J10201">
        <v>466727</v>
      </c>
      <c r="K10201">
        <v>233362</v>
      </c>
      <c r="L10201">
        <v>10</v>
      </c>
      <c r="M10201">
        <f t="shared" si="20640"/>
        <v>4</v>
      </c>
      <c r="N10201" t="b">
        <f t="shared" ref="N10201" si="20685">AND(MIN($F10199,$F10200,$F10201)=$F10201,MAX($H10199,$H10200,$H10201)=$H10201)</f>
        <v>1</v>
      </c>
      <c r="O10201" t="b">
        <f t="shared" ref="O10201" si="20686">AND(NOT(N10199),NOT(N10200),N10201)</f>
        <v>0</v>
      </c>
    </row>
    <row r="10202" spans="1:15" x14ac:dyDescent="0.25">
      <c r="A10202" t="s">
        <v>13</v>
      </c>
      <c r="B10202" t="s">
        <v>14</v>
      </c>
      <c r="C10202">
        <v>11</v>
      </c>
      <c r="D10202">
        <v>38</v>
      </c>
      <c r="E10202" t="b">
        <v>0</v>
      </c>
      <c r="F10202">
        <v>5.0000000000000001E-3</v>
      </c>
      <c r="G10202">
        <v>4</v>
      </c>
      <c r="H10202">
        <v>4</v>
      </c>
      <c r="I10202">
        <v>24</v>
      </c>
      <c r="J10202">
        <v>11</v>
      </c>
      <c r="K10202">
        <v>0</v>
      </c>
      <c r="L10202">
        <v>7</v>
      </c>
      <c r="M10202">
        <f t="shared" si="20640"/>
        <v>0</v>
      </c>
      <c r="N10202" t="b">
        <f t="shared" ref="N10202" si="20687">AND(MIN($F10202,$F10203,$F10204)=$F10202,MAX($H10202,$H10203,$H10204)=$H10202)</f>
        <v>0</v>
      </c>
      <c r="O10202" t="b">
        <f t="shared" ref="O10202" si="20688">AND(N10202,NOT(N10203),NOT(N10204))</f>
        <v>0</v>
      </c>
    </row>
    <row r="10203" spans="1:15" x14ac:dyDescent="0.25">
      <c r="A10203" t="s">
        <v>15</v>
      </c>
      <c r="B10203" t="s">
        <v>14</v>
      </c>
      <c r="C10203">
        <v>11</v>
      </c>
      <c r="D10203">
        <v>38</v>
      </c>
      <c r="E10203" t="b">
        <v>0</v>
      </c>
      <c r="F10203">
        <v>8.0000000000000002E-3</v>
      </c>
      <c r="G10203">
        <v>4</v>
      </c>
      <c r="H10203">
        <v>4</v>
      </c>
      <c r="I10203">
        <v>12</v>
      </c>
      <c r="J10203">
        <v>11</v>
      </c>
      <c r="K10203">
        <v>0</v>
      </c>
      <c r="L10203">
        <v>7</v>
      </c>
      <c r="M10203">
        <f t="shared" si="20640"/>
        <v>0</v>
      </c>
      <c r="N10203" t="b">
        <f t="shared" ref="N10203" si="20689">AND(MIN($F10202,$F10203,$F10204)=$F10203,MAX($H10202,$H10203,$H10204)=$H10203)</f>
        <v>0</v>
      </c>
      <c r="O10203" t="b">
        <f t="shared" ref="O10203" si="20690">AND(NOT(N10202),N10203,NOT(N10204))</f>
        <v>0</v>
      </c>
    </row>
    <row r="10204" spans="1:15" x14ac:dyDescent="0.25">
      <c r="A10204" t="s">
        <v>19</v>
      </c>
      <c r="B10204" t="s">
        <v>14</v>
      </c>
      <c r="C10204">
        <v>11</v>
      </c>
      <c r="D10204">
        <v>38</v>
      </c>
      <c r="E10204" t="b">
        <v>0</v>
      </c>
      <c r="F10204">
        <v>4.0000000000000001E-3</v>
      </c>
      <c r="G10204">
        <v>4</v>
      </c>
      <c r="H10204">
        <v>4</v>
      </c>
      <c r="I10204">
        <v>24</v>
      </c>
      <c r="J10204">
        <v>11</v>
      </c>
      <c r="K10204">
        <v>0</v>
      </c>
      <c r="L10204">
        <v>7</v>
      </c>
      <c r="M10204">
        <f t="shared" si="20640"/>
        <v>0</v>
      </c>
      <c r="N10204" t="b">
        <f t="shared" ref="N10204" si="20691">AND(MIN($F10202,$F10203,$F10204)=$F10204,MAX($H10202,$H10203,$H10204)=$H10204)</f>
        <v>1</v>
      </c>
      <c r="O10204" t="b">
        <f t="shared" ref="O10204" si="20692">AND(NOT(N10202),NOT(N10203),N10204)</f>
        <v>1</v>
      </c>
    </row>
    <row r="10205" spans="1:15" x14ac:dyDescent="0.25">
      <c r="A10205" t="s">
        <v>13</v>
      </c>
      <c r="B10205" t="s">
        <v>14</v>
      </c>
      <c r="C10205">
        <v>11</v>
      </c>
      <c r="D10205">
        <v>39</v>
      </c>
      <c r="E10205" t="b">
        <v>0</v>
      </c>
      <c r="F10205">
        <v>4.0000000000000001E-3</v>
      </c>
      <c r="G10205">
        <v>4</v>
      </c>
      <c r="H10205">
        <v>4</v>
      </c>
      <c r="I10205">
        <v>24</v>
      </c>
      <c r="J10205">
        <v>11</v>
      </c>
      <c r="K10205">
        <v>0</v>
      </c>
      <c r="L10205">
        <v>7</v>
      </c>
      <c r="M10205">
        <f t="shared" si="20640"/>
        <v>0</v>
      </c>
      <c r="N10205" t="b">
        <f t="shared" ref="N10205" si="20693">AND(MIN($F10205,$F10206,$F10207)=$F10205,MAX($H10205,$H10206,$H10207)=$H10205)</f>
        <v>0</v>
      </c>
      <c r="O10205" t="b">
        <f t="shared" ref="O10205" si="20694">AND(N10205,NOT(N10206),NOT(N10207))</f>
        <v>0</v>
      </c>
    </row>
    <row r="10206" spans="1:15" x14ac:dyDescent="0.25">
      <c r="A10206" t="s">
        <v>15</v>
      </c>
      <c r="B10206" t="s">
        <v>14</v>
      </c>
      <c r="C10206">
        <v>11</v>
      </c>
      <c r="D10206">
        <v>39</v>
      </c>
      <c r="E10206" t="b">
        <v>0</v>
      </c>
      <c r="F10206">
        <v>4.0000000000000001E-3</v>
      </c>
      <c r="G10206">
        <v>4</v>
      </c>
      <c r="H10206">
        <v>4</v>
      </c>
      <c r="I10206">
        <v>12</v>
      </c>
      <c r="J10206">
        <v>11</v>
      </c>
      <c r="K10206">
        <v>0</v>
      </c>
      <c r="L10206">
        <v>7</v>
      </c>
      <c r="M10206">
        <f t="shared" si="20640"/>
        <v>0</v>
      </c>
      <c r="N10206" t="b">
        <f t="shared" ref="N10206" si="20695">AND(MIN($F10205,$F10206,$F10207)=$F10206,MAX($H10205,$H10206,$H10207)=$H10206)</f>
        <v>0</v>
      </c>
      <c r="O10206" t="b">
        <f t="shared" ref="O10206" si="20696">AND(NOT(N10205),N10206,NOT(N10207))</f>
        <v>0</v>
      </c>
    </row>
    <row r="10207" spans="1:15" x14ac:dyDescent="0.25">
      <c r="A10207" t="s">
        <v>19</v>
      </c>
      <c r="B10207" t="s">
        <v>14</v>
      </c>
      <c r="C10207">
        <v>11</v>
      </c>
      <c r="D10207">
        <v>39</v>
      </c>
      <c r="E10207" t="b">
        <v>0</v>
      </c>
      <c r="F10207">
        <v>3.0000000000000001E-3</v>
      </c>
      <c r="G10207">
        <v>4</v>
      </c>
      <c r="H10207">
        <v>4</v>
      </c>
      <c r="I10207">
        <v>24</v>
      </c>
      <c r="J10207">
        <v>11</v>
      </c>
      <c r="K10207">
        <v>0</v>
      </c>
      <c r="L10207">
        <v>7</v>
      </c>
      <c r="M10207">
        <f t="shared" si="20640"/>
        <v>0</v>
      </c>
      <c r="N10207" t="b">
        <f t="shared" ref="N10207" si="20697">AND(MIN($F10205,$F10206,$F10207)=$F10207,MAX($H10205,$H10206,$H10207)=$H10207)</f>
        <v>1</v>
      </c>
      <c r="O10207" t="b">
        <f t="shared" ref="O10207" si="20698">AND(NOT(N10205),NOT(N10206),N10207)</f>
        <v>1</v>
      </c>
    </row>
    <row r="10208" spans="1:15" x14ac:dyDescent="0.25">
      <c r="A10208" t="s">
        <v>13</v>
      </c>
      <c r="B10208" t="s">
        <v>14</v>
      </c>
      <c r="C10208">
        <v>11</v>
      </c>
      <c r="D10208">
        <v>3</v>
      </c>
      <c r="E10208" t="b">
        <v>0</v>
      </c>
      <c r="F10208">
        <v>4.0000000000000001E-3</v>
      </c>
      <c r="G10208">
        <v>4</v>
      </c>
      <c r="H10208">
        <v>4</v>
      </c>
      <c r="I10208">
        <v>13</v>
      </c>
      <c r="J10208">
        <v>8</v>
      </c>
      <c r="K10208">
        <v>0</v>
      </c>
      <c r="L10208">
        <v>1</v>
      </c>
      <c r="M10208">
        <f t="shared" si="20640"/>
        <v>0</v>
      </c>
      <c r="N10208" t="b">
        <f t="shared" ref="N10208" si="20699">AND(MIN($F10208,$F10209,$F10210)=$F10208,MAX($H10208,$H10209,$H10210)=$H10208)</f>
        <v>0</v>
      </c>
      <c r="O10208" t="b">
        <f t="shared" ref="O10208" si="20700">AND(N10208,NOT(N10209),NOT(N10210))</f>
        <v>0</v>
      </c>
    </row>
    <row r="10209" spans="1:15" x14ac:dyDescent="0.25">
      <c r="A10209" t="s">
        <v>15</v>
      </c>
      <c r="B10209" t="s">
        <v>14</v>
      </c>
      <c r="C10209">
        <v>11</v>
      </c>
      <c r="D10209">
        <v>3</v>
      </c>
      <c r="E10209" t="b">
        <v>0</v>
      </c>
      <c r="F10209">
        <v>2E-3</v>
      </c>
      <c r="G10209">
        <v>4</v>
      </c>
      <c r="H10209">
        <v>4</v>
      </c>
      <c r="I10209">
        <v>8</v>
      </c>
      <c r="J10209">
        <v>8</v>
      </c>
      <c r="K10209">
        <v>0</v>
      </c>
      <c r="L10209">
        <v>1</v>
      </c>
      <c r="M10209">
        <f t="shared" si="20640"/>
        <v>0</v>
      </c>
      <c r="N10209" t="b">
        <f t="shared" ref="N10209" si="20701">AND(MIN($F10208,$F10209,$F10210)=$F10209,MAX($H10208,$H10209,$H10210)=$H10209)</f>
        <v>1</v>
      </c>
      <c r="O10209" t="b">
        <f t="shared" ref="O10209" si="20702">AND(NOT(N10208),N10209,NOT(N10210))</f>
        <v>1</v>
      </c>
    </row>
    <row r="10210" spans="1:15" x14ac:dyDescent="0.25">
      <c r="A10210" t="s">
        <v>19</v>
      </c>
      <c r="B10210" t="s">
        <v>14</v>
      </c>
      <c r="C10210">
        <v>11</v>
      </c>
      <c r="D10210">
        <v>3</v>
      </c>
      <c r="E10210" t="b">
        <v>0</v>
      </c>
      <c r="F10210">
        <v>3.0000000000000001E-3</v>
      </c>
      <c r="G10210">
        <v>4</v>
      </c>
      <c r="H10210">
        <v>4</v>
      </c>
      <c r="I10210">
        <v>13</v>
      </c>
      <c r="J10210">
        <v>8</v>
      </c>
      <c r="K10210">
        <v>0</v>
      </c>
      <c r="L10210">
        <v>1</v>
      </c>
      <c r="M10210">
        <f t="shared" si="20640"/>
        <v>0</v>
      </c>
      <c r="N10210" t="b">
        <f t="shared" ref="N10210" si="20703">AND(MIN($F10208,$F10209,$F10210)=$F10210,MAX($H10208,$H10209,$H10210)=$H10210)</f>
        <v>0</v>
      </c>
      <c r="O10210" t="b">
        <f t="shared" ref="O10210" si="20704">AND(NOT(N10208),NOT(N10209),N10210)</f>
        <v>0</v>
      </c>
    </row>
    <row r="10211" spans="1:15" x14ac:dyDescent="0.25">
      <c r="A10211" t="s">
        <v>13</v>
      </c>
      <c r="B10211" t="s">
        <v>14</v>
      </c>
      <c r="C10211">
        <v>11</v>
      </c>
      <c r="D10211">
        <v>40</v>
      </c>
      <c r="E10211" t="b">
        <v>0</v>
      </c>
      <c r="F10211">
        <v>3.0000000000000001E-3</v>
      </c>
      <c r="G10211">
        <v>4</v>
      </c>
      <c r="H10211">
        <v>4</v>
      </c>
      <c r="I10211">
        <v>24</v>
      </c>
      <c r="J10211">
        <v>11</v>
      </c>
      <c r="K10211">
        <v>0</v>
      </c>
      <c r="L10211">
        <v>7</v>
      </c>
      <c r="M10211">
        <f t="shared" si="20640"/>
        <v>0</v>
      </c>
      <c r="N10211" t="b">
        <f t="shared" ref="N10211" si="20705">AND(MIN($F10211,$F10212,$F10213)=$F10211,MAX($H10211,$H10212,$H10213)=$H10211)</f>
        <v>0</v>
      </c>
      <c r="O10211" t="b">
        <f t="shared" ref="O10211" si="20706">AND(N10211,NOT(N10212),NOT(N10213))</f>
        <v>0</v>
      </c>
    </row>
    <row r="10212" spans="1:15" x14ac:dyDescent="0.25">
      <c r="A10212" t="s">
        <v>15</v>
      </c>
      <c r="B10212" t="s">
        <v>14</v>
      </c>
      <c r="C10212">
        <v>11</v>
      </c>
      <c r="D10212">
        <v>40</v>
      </c>
      <c r="E10212" t="b">
        <v>0</v>
      </c>
      <c r="F10212">
        <v>2E-3</v>
      </c>
      <c r="G10212">
        <v>4</v>
      </c>
      <c r="H10212">
        <v>4</v>
      </c>
      <c r="I10212">
        <v>12</v>
      </c>
      <c r="J10212">
        <v>11</v>
      </c>
      <c r="K10212">
        <v>0</v>
      </c>
      <c r="L10212">
        <v>7</v>
      </c>
      <c r="M10212">
        <f t="shared" si="20640"/>
        <v>0</v>
      </c>
      <c r="N10212" t="b">
        <f t="shared" ref="N10212" si="20707">AND(MIN($F10211,$F10212,$F10213)=$F10212,MAX($H10211,$H10212,$H10213)=$H10212)</f>
        <v>1</v>
      </c>
      <c r="O10212" t="b">
        <f t="shared" ref="O10212" si="20708">AND(NOT(N10211),N10212,NOT(N10213))</f>
        <v>1</v>
      </c>
    </row>
    <row r="10213" spans="1:15" x14ac:dyDescent="0.25">
      <c r="A10213" t="s">
        <v>19</v>
      </c>
      <c r="B10213" t="s">
        <v>14</v>
      </c>
      <c r="C10213">
        <v>11</v>
      </c>
      <c r="D10213">
        <v>40</v>
      </c>
      <c r="E10213" t="b">
        <v>0</v>
      </c>
      <c r="F10213">
        <v>3.0000000000000001E-3</v>
      </c>
      <c r="G10213">
        <v>4</v>
      </c>
      <c r="H10213">
        <v>4</v>
      </c>
      <c r="I10213">
        <v>24</v>
      </c>
      <c r="J10213">
        <v>11</v>
      </c>
      <c r="K10213">
        <v>0</v>
      </c>
      <c r="L10213">
        <v>7</v>
      </c>
      <c r="M10213">
        <f t="shared" si="20640"/>
        <v>0</v>
      </c>
      <c r="N10213" t="b">
        <f t="shared" ref="N10213" si="20709">AND(MIN($F10211,$F10212,$F10213)=$F10213,MAX($H10211,$H10212,$H10213)=$H10213)</f>
        <v>0</v>
      </c>
      <c r="O10213" t="b">
        <f t="shared" ref="O10213" si="20710">AND(NOT(N10211),NOT(N10212),N10213)</f>
        <v>0</v>
      </c>
    </row>
    <row r="10214" spans="1:15" x14ac:dyDescent="0.25">
      <c r="A10214" t="s">
        <v>13</v>
      </c>
      <c r="B10214" t="s">
        <v>14</v>
      </c>
      <c r="C10214">
        <v>11</v>
      </c>
      <c r="D10214">
        <v>41</v>
      </c>
      <c r="E10214" t="b">
        <v>0</v>
      </c>
      <c r="F10214">
        <v>7.0000000000000001E-3</v>
      </c>
      <c r="G10214">
        <v>4</v>
      </c>
      <c r="H10214">
        <v>4</v>
      </c>
      <c r="I10214">
        <v>24</v>
      </c>
      <c r="J10214">
        <v>11</v>
      </c>
      <c r="K10214">
        <v>0</v>
      </c>
      <c r="L10214">
        <v>7</v>
      </c>
      <c r="M10214">
        <f t="shared" si="20640"/>
        <v>0</v>
      </c>
      <c r="N10214" t="b">
        <f t="shared" ref="N10214" si="20711">AND(MIN($F10214,$F10215,$F10216)=$F10214,MAX($H10214,$H10215,$H10216)=$H10214)</f>
        <v>0</v>
      </c>
      <c r="O10214" t="b">
        <f t="shared" ref="O10214" si="20712">AND(N10214,NOT(N10215),NOT(N10216))</f>
        <v>0</v>
      </c>
    </row>
    <row r="10215" spans="1:15" x14ac:dyDescent="0.25">
      <c r="A10215" t="s">
        <v>15</v>
      </c>
      <c r="B10215" t="s">
        <v>14</v>
      </c>
      <c r="C10215">
        <v>11</v>
      </c>
      <c r="D10215">
        <v>41</v>
      </c>
      <c r="E10215" t="b">
        <v>0</v>
      </c>
      <c r="F10215">
        <v>3.0000000000000001E-3</v>
      </c>
      <c r="G10215">
        <v>4</v>
      </c>
      <c r="H10215">
        <v>4</v>
      </c>
      <c r="I10215">
        <v>12</v>
      </c>
      <c r="J10215">
        <v>11</v>
      </c>
      <c r="K10215">
        <v>0</v>
      </c>
      <c r="L10215">
        <v>7</v>
      </c>
      <c r="M10215">
        <f t="shared" si="20640"/>
        <v>0</v>
      </c>
      <c r="N10215" t="b">
        <f t="shared" ref="N10215" si="20713">AND(MIN($F10214,$F10215,$F10216)=$F10215,MAX($H10214,$H10215,$H10216)=$H10215)</f>
        <v>1</v>
      </c>
      <c r="O10215" t="b">
        <f t="shared" ref="O10215" si="20714">AND(NOT(N10214),N10215,NOT(N10216))</f>
        <v>1</v>
      </c>
    </row>
    <row r="10216" spans="1:15" x14ac:dyDescent="0.25">
      <c r="A10216" t="s">
        <v>19</v>
      </c>
      <c r="B10216" t="s">
        <v>14</v>
      </c>
      <c r="C10216">
        <v>11</v>
      </c>
      <c r="D10216">
        <v>41</v>
      </c>
      <c r="E10216" t="b">
        <v>0</v>
      </c>
      <c r="F10216">
        <v>4.0000000000000001E-3</v>
      </c>
      <c r="G10216">
        <v>4</v>
      </c>
      <c r="H10216">
        <v>4</v>
      </c>
      <c r="I10216">
        <v>24</v>
      </c>
      <c r="J10216">
        <v>11</v>
      </c>
      <c r="K10216">
        <v>0</v>
      </c>
      <c r="L10216">
        <v>7</v>
      </c>
      <c r="M10216">
        <f t="shared" si="20640"/>
        <v>0</v>
      </c>
      <c r="N10216" t="b">
        <f t="shared" ref="N10216" si="20715">AND(MIN($F10214,$F10215,$F10216)=$F10216,MAX($H10214,$H10215,$H10216)=$H10216)</f>
        <v>0</v>
      </c>
      <c r="O10216" t="b">
        <f t="shared" ref="O10216" si="20716">AND(NOT(N10214),NOT(N10215),N10216)</f>
        <v>0</v>
      </c>
    </row>
    <row r="10217" spans="1:15" x14ac:dyDescent="0.25">
      <c r="A10217" t="s">
        <v>13</v>
      </c>
      <c r="B10217" t="s">
        <v>14</v>
      </c>
      <c r="C10217">
        <v>11</v>
      </c>
      <c r="D10217">
        <v>42</v>
      </c>
      <c r="E10217" t="b">
        <v>0</v>
      </c>
      <c r="F10217">
        <v>2E-3</v>
      </c>
      <c r="G10217">
        <v>4</v>
      </c>
      <c r="H10217">
        <v>4</v>
      </c>
      <c r="I10217">
        <v>24</v>
      </c>
      <c r="J10217">
        <v>11</v>
      </c>
      <c r="K10217">
        <v>0</v>
      </c>
      <c r="L10217">
        <v>7</v>
      </c>
      <c r="M10217">
        <f t="shared" si="20640"/>
        <v>0</v>
      </c>
      <c r="N10217" t="b">
        <f t="shared" ref="N10217" si="20717">AND(MIN($F10217,$F10218,$F10219)=$F10217,MAX($H10217,$H10218,$H10219)=$H10217)</f>
        <v>1</v>
      </c>
      <c r="O10217" t="b">
        <f t="shared" ref="O10217" si="20718">AND(N10217,NOT(N10218),NOT(N10219))</f>
        <v>1</v>
      </c>
    </row>
    <row r="10218" spans="1:15" x14ac:dyDescent="0.25">
      <c r="A10218" t="s">
        <v>15</v>
      </c>
      <c r="B10218" t="s">
        <v>14</v>
      </c>
      <c r="C10218">
        <v>11</v>
      </c>
      <c r="D10218">
        <v>42</v>
      </c>
      <c r="E10218" t="b">
        <v>0</v>
      </c>
      <c r="F10218">
        <v>6.0000000000000001E-3</v>
      </c>
      <c r="G10218">
        <v>4</v>
      </c>
      <c r="H10218">
        <v>4</v>
      </c>
      <c r="I10218">
        <v>12</v>
      </c>
      <c r="J10218">
        <v>11</v>
      </c>
      <c r="K10218">
        <v>0</v>
      </c>
      <c r="L10218">
        <v>7</v>
      </c>
      <c r="M10218">
        <f t="shared" si="20640"/>
        <v>0</v>
      </c>
      <c r="N10218" t="b">
        <f t="shared" ref="N10218" si="20719">AND(MIN($F10217,$F10218,$F10219)=$F10218,MAX($H10217,$H10218,$H10219)=$H10218)</f>
        <v>0</v>
      </c>
      <c r="O10218" t="b">
        <f t="shared" ref="O10218" si="20720">AND(NOT(N10217),N10218,NOT(N10219))</f>
        <v>0</v>
      </c>
    </row>
    <row r="10219" spans="1:15" x14ac:dyDescent="0.25">
      <c r="A10219" t="s">
        <v>19</v>
      </c>
      <c r="B10219" t="s">
        <v>14</v>
      </c>
      <c r="C10219">
        <v>11</v>
      </c>
      <c r="D10219">
        <v>42</v>
      </c>
      <c r="E10219" t="b">
        <v>0</v>
      </c>
      <c r="F10219">
        <v>4.0000000000000001E-3</v>
      </c>
      <c r="G10219">
        <v>4</v>
      </c>
      <c r="H10219">
        <v>4</v>
      </c>
      <c r="I10219">
        <v>24</v>
      </c>
      <c r="J10219">
        <v>11</v>
      </c>
      <c r="K10219">
        <v>0</v>
      </c>
      <c r="L10219">
        <v>7</v>
      </c>
      <c r="M10219">
        <f t="shared" si="20640"/>
        <v>0</v>
      </c>
      <c r="N10219" t="b">
        <f t="shared" ref="N10219" si="20721">AND(MIN($F10217,$F10218,$F10219)=$F10219,MAX($H10217,$H10218,$H10219)=$H10219)</f>
        <v>0</v>
      </c>
      <c r="O10219" t="b">
        <f t="shared" ref="O10219" si="20722">AND(NOT(N10217),NOT(N10218),N10219)</f>
        <v>0</v>
      </c>
    </row>
    <row r="10220" spans="1:15" x14ac:dyDescent="0.25">
      <c r="A10220" t="s">
        <v>13</v>
      </c>
      <c r="B10220" t="s">
        <v>14</v>
      </c>
      <c r="C10220">
        <v>11</v>
      </c>
      <c r="D10220">
        <v>43</v>
      </c>
      <c r="E10220" t="b">
        <v>0</v>
      </c>
      <c r="F10220">
        <v>2E-3</v>
      </c>
      <c r="G10220">
        <v>4</v>
      </c>
      <c r="H10220">
        <v>4</v>
      </c>
      <c r="I10220">
        <v>24</v>
      </c>
      <c r="J10220">
        <v>11</v>
      </c>
      <c r="K10220">
        <v>0</v>
      </c>
      <c r="L10220">
        <v>7</v>
      </c>
      <c r="M10220">
        <f t="shared" si="20640"/>
        <v>0</v>
      </c>
      <c r="N10220" t="b">
        <f t="shared" ref="N10220" si="20723">AND(MIN($F10220,$F10221,$F10222)=$F10220,MAX($H10220,$H10221,$H10222)=$H10220)</f>
        <v>1</v>
      </c>
      <c r="O10220" t="b">
        <f t="shared" ref="O10220" si="20724">AND(N10220,NOT(N10221),NOT(N10222))</f>
        <v>0</v>
      </c>
    </row>
    <row r="10221" spans="1:15" x14ac:dyDescent="0.25">
      <c r="A10221" t="s">
        <v>15</v>
      </c>
      <c r="B10221" t="s">
        <v>14</v>
      </c>
      <c r="C10221">
        <v>11</v>
      </c>
      <c r="D10221">
        <v>43</v>
      </c>
      <c r="E10221" t="b">
        <v>0</v>
      </c>
      <c r="F10221">
        <v>2E-3</v>
      </c>
      <c r="G10221">
        <v>4</v>
      </c>
      <c r="H10221">
        <v>4</v>
      </c>
      <c r="I10221">
        <v>12</v>
      </c>
      <c r="J10221">
        <v>11</v>
      </c>
      <c r="K10221">
        <v>0</v>
      </c>
      <c r="L10221">
        <v>7</v>
      </c>
      <c r="M10221">
        <f t="shared" si="20640"/>
        <v>0</v>
      </c>
      <c r="N10221" t="b">
        <f t="shared" ref="N10221" si="20725">AND(MIN($F10220,$F10221,$F10222)=$F10221,MAX($H10220,$H10221,$H10222)=$H10221)</f>
        <v>1</v>
      </c>
      <c r="O10221" t="b">
        <f t="shared" ref="O10221" si="20726">AND(NOT(N10220),N10221,NOT(N10222))</f>
        <v>0</v>
      </c>
    </row>
    <row r="10222" spans="1:15" x14ac:dyDescent="0.25">
      <c r="A10222" t="s">
        <v>19</v>
      </c>
      <c r="B10222" t="s">
        <v>14</v>
      </c>
      <c r="C10222">
        <v>11</v>
      </c>
      <c r="D10222">
        <v>43</v>
      </c>
      <c r="E10222" t="b">
        <v>0</v>
      </c>
      <c r="F10222">
        <v>3.0000000000000001E-3</v>
      </c>
      <c r="G10222">
        <v>4</v>
      </c>
      <c r="H10222">
        <v>4</v>
      </c>
      <c r="I10222">
        <v>24</v>
      </c>
      <c r="J10222">
        <v>11</v>
      </c>
      <c r="K10222">
        <v>0</v>
      </c>
      <c r="L10222">
        <v>7</v>
      </c>
      <c r="M10222">
        <f t="shared" si="20640"/>
        <v>0</v>
      </c>
      <c r="N10222" t="b">
        <f t="shared" ref="N10222" si="20727">AND(MIN($F10220,$F10221,$F10222)=$F10222,MAX($H10220,$H10221,$H10222)=$H10222)</f>
        <v>0</v>
      </c>
      <c r="O10222" t="b">
        <f t="shared" ref="O10222" si="20728">AND(NOT(N10220),NOT(N10221),N10222)</f>
        <v>0</v>
      </c>
    </row>
    <row r="10223" spans="1:15" x14ac:dyDescent="0.25">
      <c r="A10223" t="s">
        <v>13</v>
      </c>
      <c r="B10223" t="s">
        <v>14</v>
      </c>
      <c r="C10223">
        <v>11</v>
      </c>
      <c r="D10223">
        <v>44</v>
      </c>
      <c r="E10223" t="b">
        <v>0</v>
      </c>
      <c r="F10223">
        <v>2E-3</v>
      </c>
      <c r="G10223">
        <v>4</v>
      </c>
      <c r="H10223">
        <v>4</v>
      </c>
      <c r="I10223">
        <v>24</v>
      </c>
      <c r="J10223">
        <v>11</v>
      </c>
      <c r="K10223">
        <v>0</v>
      </c>
      <c r="L10223">
        <v>7</v>
      </c>
      <c r="M10223">
        <f t="shared" si="20640"/>
        <v>0</v>
      </c>
      <c r="N10223" t="b">
        <f t="shared" ref="N10223" si="20729">AND(MIN($F10223,$F10224,$F10225)=$F10223,MAX($H10223,$H10224,$H10225)=$H10223)</f>
        <v>1</v>
      </c>
      <c r="O10223" t="b">
        <f t="shared" ref="O10223" si="20730">AND(N10223,NOT(N10224),NOT(N10225))</f>
        <v>1</v>
      </c>
    </row>
    <row r="10224" spans="1:15" x14ac:dyDescent="0.25">
      <c r="A10224" t="s">
        <v>15</v>
      </c>
      <c r="B10224" t="s">
        <v>14</v>
      </c>
      <c r="C10224">
        <v>11</v>
      </c>
      <c r="D10224">
        <v>44</v>
      </c>
      <c r="E10224" t="b">
        <v>0</v>
      </c>
      <c r="F10224">
        <v>5.0000000000000001E-3</v>
      </c>
      <c r="G10224">
        <v>4</v>
      </c>
      <c r="H10224">
        <v>4</v>
      </c>
      <c r="I10224">
        <v>12</v>
      </c>
      <c r="J10224">
        <v>11</v>
      </c>
      <c r="K10224">
        <v>0</v>
      </c>
      <c r="L10224">
        <v>7</v>
      </c>
      <c r="M10224">
        <f t="shared" si="20640"/>
        <v>0</v>
      </c>
      <c r="N10224" t="b">
        <f t="shared" ref="N10224" si="20731">AND(MIN($F10223,$F10224,$F10225)=$F10224,MAX($H10223,$H10224,$H10225)=$H10224)</f>
        <v>0</v>
      </c>
      <c r="O10224" t="b">
        <f t="shared" ref="O10224" si="20732">AND(NOT(N10223),N10224,NOT(N10225))</f>
        <v>0</v>
      </c>
    </row>
    <row r="10225" spans="1:15" x14ac:dyDescent="0.25">
      <c r="A10225" t="s">
        <v>19</v>
      </c>
      <c r="B10225" t="s">
        <v>14</v>
      </c>
      <c r="C10225">
        <v>11</v>
      </c>
      <c r="D10225">
        <v>44</v>
      </c>
      <c r="E10225" t="b">
        <v>0</v>
      </c>
      <c r="F10225">
        <v>4.0000000000000001E-3</v>
      </c>
      <c r="G10225">
        <v>4</v>
      </c>
      <c r="H10225">
        <v>4</v>
      </c>
      <c r="I10225">
        <v>24</v>
      </c>
      <c r="J10225">
        <v>11</v>
      </c>
      <c r="K10225">
        <v>0</v>
      </c>
      <c r="L10225">
        <v>7</v>
      </c>
      <c r="M10225">
        <f t="shared" si="20640"/>
        <v>0</v>
      </c>
      <c r="N10225" t="b">
        <f t="shared" ref="N10225" si="20733">AND(MIN($F10223,$F10224,$F10225)=$F10225,MAX($H10223,$H10224,$H10225)=$H10225)</f>
        <v>0</v>
      </c>
      <c r="O10225" t="b">
        <f t="shared" ref="O10225" si="20734">AND(NOT(N10223),NOT(N10224),N10225)</f>
        <v>0</v>
      </c>
    </row>
    <row r="10226" spans="1:15" x14ac:dyDescent="0.25">
      <c r="A10226" t="s">
        <v>13</v>
      </c>
      <c r="B10226" t="s">
        <v>14</v>
      </c>
      <c r="C10226">
        <v>11</v>
      </c>
      <c r="D10226">
        <v>45</v>
      </c>
      <c r="E10226" t="b">
        <v>0</v>
      </c>
      <c r="F10226">
        <v>3.0000000000000001E-3</v>
      </c>
      <c r="G10226">
        <v>4</v>
      </c>
      <c r="H10226">
        <v>4</v>
      </c>
      <c r="I10226">
        <v>24</v>
      </c>
      <c r="J10226">
        <v>11</v>
      </c>
      <c r="K10226">
        <v>0</v>
      </c>
      <c r="L10226">
        <v>7</v>
      </c>
      <c r="M10226">
        <f t="shared" si="20640"/>
        <v>0</v>
      </c>
      <c r="N10226" t="b">
        <f t="shared" ref="N10226" si="20735">AND(MIN($F10226,$F10227,$F10228)=$F10226,MAX($H10226,$H10227,$H10228)=$H10226)</f>
        <v>1</v>
      </c>
      <c r="O10226" t="b">
        <f t="shared" ref="O10226" si="20736">AND(N10226,NOT(N10227),NOT(N10228))</f>
        <v>0</v>
      </c>
    </row>
    <row r="10227" spans="1:15" x14ac:dyDescent="0.25">
      <c r="A10227" t="s">
        <v>15</v>
      </c>
      <c r="B10227" t="s">
        <v>14</v>
      </c>
      <c r="C10227">
        <v>11</v>
      </c>
      <c r="D10227">
        <v>45</v>
      </c>
      <c r="E10227" t="b">
        <v>0</v>
      </c>
      <c r="F10227">
        <v>3.0000000000000001E-3</v>
      </c>
      <c r="G10227">
        <v>4</v>
      </c>
      <c r="H10227">
        <v>4</v>
      </c>
      <c r="I10227">
        <v>12</v>
      </c>
      <c r="J10227">
        <v>11</v>
      </c>
      <c r="K10227">
        <v>0</v>
      </c>
      <c r="L10227">
        <v>7</v>
      </c>
      <c r="M10227">
        <f t="shared" si="20640"/>
        <v>0</v>
      </c>
      <c r="N10227" t="b">
        <f t="shared" ref="N10227" si="20737">AND(MIN($F10226,$F10227,$F10228)=$F10227,MAX($H10226,$H10227,$H10228)=$H10227)</f>
        <v>1</v>
      </c>
      <c r="O10227" t="b">
        <f t="shared" ref="O10227" si="20738">AND(NOT(N10226),N10227,NOT(N10228))</f>
        <v>0</v>
      </c>
    </row>
    <row r="10228" spans="1:15" x14ac:dyDescent="0.25">
      <c r="A10228" t="s">
        <v>19</v>
      </c>
      <c r="B10228" t="s">
        <v>14</v>
      </c>
      <c r="C10228">
        <v>11</v>
      </c>
      <c r="D10228">
        <v>45</v>
      </c>
      <c r="E10228" t="b">
        <v>0</v>
      </c>
      <c r="F10228">
        <v>5.0000000000000001E-3</v>
      </c>
      <c r="G10228">
        <v>4</v>
      </c>
      <c r="H10228">
        <v>4</v>
      </c>
      <c r="I10228">
        <v>24</v>
      </c>
      <c r="J10228">
        <v>11</v>
      </c>
      <c r="K10228">
        <v>0</v>
      </c>
      <c r="L10228">
        <v>7</v>
      </c>
      <c r="M10228">
        <f t="shared" si="20640"/>
        <v>0</v>
      </c>
      <c r="N10228" t="b">
        <f t="shared" ref="N10228" si="20739">AND(MIN($F10226,$F10227,$F10228)=$F10228,MAX($H10226,$H10227,$H10228)=$H10228)</f>
        <v>0</v>
      </c>
      <c r="O10228" t="b">
        <f t="shared" ref="O10228" si="20740">AND(NOT(N10226),NOT(N10227),N10228)</f>
        <v>0</v>
      </c>
    </row>
    <row r="10229" spans="1:15" x14ac:dyDescent="0.25">
      <c r="A10229" t="s">
        <v>13</v>
      </c>
      <c r="B10229" t="s">
        <v>14</v>
      </c>
      <c r="C10229">
        <v>11</v>
      </c>
      <c r="D10229">
        <v>46</v>
      </c>
      <c r="E10229" t="b">
        <v>0</v>
      </c>
      <c r="F10229">
        <v>5.0000000000000001E-3</v>
      </c>
      <c r="G10229">
        <v>4</v>
      </c>
      <c r="H10229">
        <v>4</v>
      </c>
      <c r="I10229">
        <v>24</v>
      </c>
      <c r="J10229">
        <v>11</v>
      </c>
      <c r="K10229">
        <v>0</v>
      </c>
      <c r="L10229">
        <v>7</v>
      </c>
      <c r="M10229">
        <f t="shared" si="20640"/>
        <v>0</v>
      </c>
      <c r="N10229" t="b">
        <f t="shared" ref="N10229" si="20741">AND(MIN($F10229,$F10230,$F10231)=$F10229,MAX($H10229,$H10230,$H10231)=$H10229)</f>
        <v>0</v>
      </c>
      <c r="O10229" t="b">
        <f t="shared" ref="O10229" si="20742">AND(N10229,NOT(N10230),NOT(N10231))</f>
        <v>0</v>
      </c>
    </row>
    <row r="10230" spans="1:15" x14ac:dyDescent="0.25">
      <c r="A10230" t="s">
        <v>15</v>
      </c>
      <c r="B10230" t="s">
        <v>14</v>
      </c>
      <c r="C10230">
        <v>11</v>
      </c>
      <c r="D10230">
        <v>46</v>
      </c>
      <c r="E10230" t="b">
        <v>0</v>
      </c>
      <c r="F10230">
        <v>3.0000000000000001E-3</v>
      </c>
      <c r="G10230">
        <v>4</v>
      </c>
      <c r="H10230">
        <v>4</v>
      </c>
      <c r="I10230">
        <v>12</v>
      </c>
      <c r="J10230">
        <v>11</v>
      </c>
      <c r="K10230">
        <v>0</v>
      </c>
      <c r="L10230">
        <v>7</v>
      </c>
      <c r="M10230">
        <f t="shared" si="20640"/>
        <v>0</v>
      </c>
      <c r="N10230" t="b">
        <f t="shared" ref="N10230" si="20743">AND(MIN($F10229,$F10230,$F10231)=$F10230,MAX($H10229,$H10230,$H10231)=$H10230)</f>
        <v>0</v>
      </c>
      <c r="O10230" t="b">
        <f t="shared" ref="O10230" si="20744">AND(NOT(N10229),N10230,NOT(N10231))</f>
        <v>0</v>
      </c>
    </row>
    <row r="10231" spans="1:15" x14ac:dyDescent="0.25">
      <c r="A10231" t="s">
        <v>19</v>
      </c>
      <c r="B10231" t="s">
        <v>14</v>
      </c>
      <c r="C10231">
        <v>11</v>
      </c>
      <c r="D10231">
        <v>46</v>
      </c>
      <c r="E10231" t="b">
        <v>0</v>
      </c>
      <c r="F10231">
        <v>2E-3</v>
      </c>
      <c r="G10231">
        <v>4</v>
      </c>
      <c r="H10231">
        <v>4</v>
      </c>
      <c r="I10231">
        <v>24</v>
      </c>
      <c r="J10231">
        <v>11</v>
      </c>
      <c r="K10231">
        <v>0</v>
      </c>
      <c r="L10231">
        <v>7</v>
      </c>
      <c r="M10231">
        <f t="shared" si="20640"/>
        <v>0</v>
      </c>
      <c r="N10231" t="b">
        <f t="shared" ref="N10231" si="20745">AND(MIN($F10229,$F10230,$F10231)=$F10231,MAX($H10229,$H10230,$H10231)=$H10231)</f>
        <v>1</v>
      </c>
      <c r="O10231" t="b">
        <f t="shared" ref="O10231" si="20746">AND(NOT(N10229),NOT(N10230),N10231)</f>
        <v>1</v>
      </c>
    </row>
    <row r="10232" spans="1:15" x14ac:dyDescent="0.25">
      <c r="A10232" t="s">
        <v>13</v>
      </c>
      <c r="B10232" t="s">
        <v>14</v>
      </c>
      <c r="C10232">
        <v>11</v>
      </c>
      <c r="D10232">
        <v>47</v>
      </c>
      <c r="E10232" t="b">
        <v>0</v>
      </c>
      <c r="F10232">
        <v>3.0000000000000001E-3</v>
      </c>
      <c r="G10232">
        <v>4</v>
      </c>
      <c r="H10232">
        <v>4</v>
      </c>
      <c r="I10232">
        <v>24</v>
      </c>
      <c r="J10232">
        <v>11</v>
      </c>
      <c r="K10232">
        <v>0</v>
      </c>
      <c r="L10232">
        <v>7</v>
      </c>
      <c r="M10232">
        <f t="shared" si="20640"/>
        <v>0</v>
      </c>
      <c r="N10232" t="b">
        <f t="shared" ref="N10232" si="20747">AND(MIN($F10232,$F10233,$F10234)=$F10232,MAX($H10232,$H10233,$H10234)=$H10232)</f>
        <v>0</v>
      </c>
      <c r="O10232" t="b">
        <f t="shared" ref="O10232" si="20748">AND(N10232,NOT(N10233),NOT(N10234))</f>
        <v>0</v>
      </c>
    </row>
    <row r="10233" spans="1:15" x14ac:dyDescent="0.25">
      <c r="A10233" t="s">
        <v>15</v>
      </c>
      <c r="B10233" t="s">
        <v>14</v>
      </c>
      <c r="C10233">
        <v>11</v>
      </c>
      <c r="D10233">
        <v>47</v>
      </c>
      <c r="E10233" t="b">
        <v>0</v>
      </c>
      <c r="F10233">
        <v>2E-3</v>
      </c>
      <c r="G10233">
        <v>4</v>
      </c>
      <c r="H10233">
        <v>4</v>
      </c>
      <c r="I10233">
        <v>12</v>
      </c>
      <c r="J10233">
        <v>11</v>
      </c>
      <c r="K10233">
        <v>0</v>
      </c>
      <c r="L10233">
        <v>7</v>
      </c>
      <c r="M10233">
        <f t="shared" si="20640"/>
        <v>0</v>
      </c>
      <c r="N10233" t="b">
        <f t="shared" ref="N10233" si="20749">AND(MIN($F10232,$F10233,$F10234)=$F10233,MAX($H10232,$H10233,$H10234)=$H10233)</f>
        <v>1</v>
      </c>
      <c r="O10233" t="b">
        <f t="shared" ref="O10233" si="20750">AND(NOT(N10232),N10233,NOT(N10234))</f>
        <v>0</v>
      </c>
    </row>
    <row r="10234" spans="1:15" x14ac:dyDescent="0.25">
      <c r="A10234" t="s">
        <v>19</v>
      </c>
      <c r="B10234" t="s">
        <v>14</v>
      </c>
      <c r="C10234">
        <v>11</v>
      </c>
      <c r="D10234">
        <v>47</v>
      </c>
      <c r="E10234" t="b">
        <v>0</v>
      </c>
      <c r="F10234">
        <v>2E-3</v>
      </c>
      <c r="G10234">
        <v>4</v>
      </c>
      <c r="H10234">
        <v>4</v>
      </c>
      <c r="I10234">
        <v>24</v>
      </c>
      <c r="J10234">
        <v>11</v>
      </c>
      <c r="K10234">
        <v>0</v>
      </c>
      <c r="L10234">
        <v>7</v>
      </c>
      <c r="M10234">
        <f t="shared" si="20640"/>
        <v>0</v>
      </c>
      <c r="N10234" t="b">
        <f t="shared" ref="N10234" si="20751">AND(MIN($F10232,$F10233,$F10234)=$F10234,MAX($H10232,$H10233,$H10234)=$H10234)</f>
        <v>1</v>
      </c>
      <c r="O10234" t="b">
        <f t="shared" ref="O10234" si="20752">AND(NOT(N10232),NOT(N10233),N10234)</f>
        <v>0</v>
      </c>
    </row>
    <row r="10235" spans="1:15" x14ac:dyDescent="0.25">
      <c r="A10235" t="s">
        <v>13</v>
      </c>
      <c r="B10235" t="s">
        <v>14</v>
      </c>
      <c r="C10235">
        <v>11</v>
      </c>
      <c r="D10235">
        <v>48</v>
      </c>
      <c r="E10235" t="b">
        <v>0</v>
      </c>
      <c r="F10235">
        <v>7.0000000000000001E-3</v>
      </c>
      <c r="G10235">
        <v>4</v>
      </c>
      <c r="H10235">
        <v>4</v>
      </c>
      <c r="I10235">
        <v>29</v>
      </c>
      <c r="J10235">
        <v>13</v>
      </c>
      <c r="K10235">
        <v>1</v>
      </c>
      <c r="L10235">
        <v>8</v>
      </c>
      <c r="M10235">
        <f t="shared" si="20640"/>
        <v>0</v>
      </c>
      <c r="N10235" t="b">
        <f t="shared" ref="N10235" si="20753">AND(MIN($F10235,$F10236,$F10237)=$F10235,MAX($H10235,$H10236,$H10237)=$H10235)</f>
        <v>0</v>
      </c>
      <c r="O10235" t="b">
        <f t="shared" ref="O10235" si="20754">AND(N10235,NOT(N10236),NOT(N10237))</f>
        <v>0</v>
      </c>
    </row>
    <row r="10236" spans="1:15" x14ac:dyDescent="0.25">
      <c r="A10236" t="s">
        <v>15</v>
      </c>
      <c r="B10236" t="s">
        <v>14</v>
      </c>
      <c r="C10236">
        <v>11</v>
      </c>
      <c r="D10236">
        <v>48</v>
      </c>
      <c r="E10236" t="b">
        <v>0</v>
      </c>
      <c r="F10236">
        <v>3.0000000000000001E-3</v>
      </c>
      <c r="G10236">
        <v>4</v>
      </c>
      <c r="H10236">
        <v>4</v>
      </c>
      <c r="I10236">
        <v>15</v>
      </c>
      <c r="J10236">
        <v>13</v>
      </c>
      <c r="K10236">
        <v>1</v>
      </c>
      <c r="L10236">
        <v>8</v>
      </c>
      <c r="M10236">
        <f t="shared" si="20640"/>
        <v>0</v>
      </c>
      <c r="N10236" t="b">
        <f t="shared" ref="N10236" si="20755">AND(MIN($F10235,$F10236,$F10237)=$F10236,MAX($H10235,$H10236,$H10237)=$H10236)</f>
        <v>1</v>
      </c>
      <c r="O10236" t="b">
        <f t="shared" ref="O10236" si="20756">AND(NOT(N10235),N10236,NOT(N10237))</f>
        <v>0</v>
      </c>
    </row>
    <row r="10237" spans="1:15" x14ac:dyDescent="0.25">
      <c r="A10237" t="s">
        <v>19</v>
      </c>
      <c r="B10237" t="s">
        <v>14</v>
      </c>
      <c r="C10237">
        <v>11</v>
      </c>
      <c r="D10237">
        <v>48</v>
      </c>
      <c r="E10237" t="b">
        <v>0</v>
      </c>
      <c r="F10237">
        <v>3.0000000000000001E-3</v>
      </c>
      <c r="G10237">
        <v>4</v>
      </c>
      <c r="H10237">
        <v>4</v>
      </c>
      <c r="I10237">
        <v>29</v>
      </c>
      <c r="J10237">
        <v>13</v>
      </c>
      <c r="K10237">
        <v>1</v>
      </c>
      <c r="L10237">
        <v>8</v>
      </c>
      <c r="M10237">
        <f t="shared" si="20640"/>
        <v>0</v>
      </c>
      <c r="N10237" t="b">
        <f t="shared" ref="N10237" si="20757">AND(MIN($F10235,$F10236,$F10237)=$F10237,MAX($H10235,$H10236,$H10237)=$H10237)</f>
        <v>1</v>
      </c>
      <c r="O10237" t="b">
        <f t="shared" ref="O10237" si="20758">AND(NOT(N10235),NOT(N10236),N10237)</f>
        <v>0</v>
      </c>
    </row>
    <row r="10238" spans="1:15" x14ac:dyDescent="0.25">
      <c r="A10238" t="s">
        <v>13</v>
      </c>
      <c r="B10238" t="s">
        <v>14</v>
      </c>
      <c r="C10238">
        <v>11</v>
      </c>
      <c r="D10238">
        <v>49</v>
      </c>
      <c r="E10238" t="b">
        <v>0</v>
      </c>
      <c r="F10238">
        <v>2E-3</v>
      </c>
      <c r="G10238">
        <v>4</v>
      </c>
      <c r="H10238">
        <v>4</v>
      </c>
      <c r="I10238">
        <v>24</v>
      </c>
      <c r="J10238">
        <v>11</v>
      </c>
      <c r="K10238">
        <v>0</v>
      </c>
      <c r="L10238">
        <v>7</v>
      </c>
      <c r="M10238">
        <f t="shared" si="20640"/>
        <v>0</v>
      </c>
      <c r="N10238" t="b">
        <f t="shared" ref="N10238" si="20759">AND(MIN($F10238,$F10239,$F10240)=$F10238,MAX($H10238,$H10239,$H10240)=$H10238)</f>
        <v>1</v>
      </c>
      <c r="O10238" t="b">
        <f t="shared" ref="O10238" si="20760">AND(N10238,NOT(N10239),NOT(N10240))</f>
        <v>1</v>
      </c>
    </row>
    <row r="10239" spans="1:15" x14ac:dyDescent="0.25">
      <c r="A10239" t="s">
        <v>15</v>
      </c>
      <c r="B10239" t="s">
        <v>14</v>
      </c>
      <c r="C10239">
        <v>11</v>
      </c>
      <c r="D10239">
        <v>49</v>
      </c>
      <c r="E10239" t="b">
        <v>0</v>
      </c>
      <c r="F10239">
        <v>6.0000000000000001E-3</v>
      </c>
      <c r="G10239">
        <v>4</v>
      </c>
      <c r="H10239">
        <v>4</v>
      </c>
      <c r="I10239">
        <v>12</v>
      </c>
      <c r="J10239">
        <v>11</v>
      </c>
      <c r="K10239">
        <v>0</v>
      </c>
      <c r="L10239">
        <v>7</v>
      </c>
      <c r="M10239">
        <f t="shared" si="20640"/>
        <v>0</v>
      </c>
      <c r="N10239" t="b">
        <f t="shared" ref="N10239" si="20761">AND(MIN($F10238,$F10239,$F10240)=$F10239,MAX($H10238,$H10239,$H10240)=$H10239)</f>
        <v>0</v>
      </c>
      <c r="O10239" t="b">
        <f t="shared" ref="O10239" si="20762">AND(NOT(N10238),N10239,NOT(N10240))</f>
        <v>0</v>
      </c>
    </row>
    <row r="10240" spans="1:15" x14ac:dyDescent="0.25">
      <c r="A10240" t="s">
        <v>19</v>
      </c>
      <c r="B10240" t="s">
        <v>14</v>
      </c>
      <c r="C10240">
        <v>11</v>
      </c>
      <c r="D10240">
        <v>49</v>
      </c>
      <c r="E10240" t="b">
        <v>0</v>
      </c>
      <c r="F10240">
        <v>4.0000000000000001E-3</v>
      </c>
      <c r="G10240">
        <v>4</v>
      </c>
      <c r="H10240">
        <v>4</v>
      </c>
      <c r="I10240">
        <v>24</v>
      </c>
      <c r="J10240">
        <v>11</v>
      </c>
      <c r="K10240">
        <v>0</v>
      </c>
      <c r="L10240">
        <v>7</v>
      </c>
      <c r="M10240">
        <f t="shared" si="20640"/>
        <v>0</v>
      </c>
      <c r="N10240" t="b">
        <f t="shared" ref="N10240" si="20763">AND(MIN($F10238,$F10239,$F10240)=$F10240,MAX($H10238,$H10239,$H10240)=$H10240)</f>
        <v>0</v>
      </c>
      <c r="O10240" t="b">
        <f t="shared" ref="O10240" si="20764">AND(NOT(N10238),NOT(N10239),N10240)</f>
        <v>0</v>
      </c>
    </row>
    <row r="10241" spans="1:15" x14ac:dyDescent="0.25">
      <c r="A10241" t="s">
        <v>13</v>
      </c>
      <c r="B10241" t="s">
        <v>14</v>
      </c>
      <c r="C10241">
        <v>11</v>
      </c>
      <c r="D10241">
        <v>4</v>
      </c>
      <c r="E10241" t="b">
        <v>0</v>
      </c>
      <c r="F10241">
        <v>4.8780000000000001</v>
      </c>
      <c r="G10241">
        <v>4</v>
      </c>
      <c r="H10241">
        <v>4</v>
      </c>
      <c r="I10241">
        <v>593337</v>
      </c>
      <c r="J10241">
        <v>323787</v>
      </c>
      <c r="K10241">
        <v>161887</v>
      </c>
      <c r="L10241">
        <v>17</v>
      </c>
      <c r="M10241">
        <f t="shared" si="20640"/>
        <v>0</v>
      </c>
      <c r="N10241" t="b">
        <f t="shared" ref="N10241" si="20765">AND(MIN($F10241,$F10242,$F10243)=$F10241,MAX($H10241,$H10242,$H10243)=$H10241)</f>
        <v>0</v>
      </c>
      <c r="O10241" t="b">
        <f t="shared" ref="O10241" si="20766">AND(N10241,NOT(N10242),NOT(N10243))</f>
        <v>0</v>
      </c>
    </row>
    <row r="10242" spans="1:15" x14ac:dyDescent="0.25">
      <c r="A10242" t="s">
        <v>15</v>
      </c>
      <c r="B10242" t="s">
        <v>14</v>
      </c>
      <c r="C10242">
        <v>11</v>
      </c>
      <c r="D10242">
        <v>4</v>
      </c>
      <c r="E10242" t="b">
        <v>0</v>
      </c>
      <c r="F10242">
        <v>2.2029999999999998</v>
      </c>
      <c r="G10242">
        <v>4</v>
      </c>
      <c r="H10242">
        <v>4</v>
      </c>
      <c r="I10242">
        <v>334129</v>
      </c>
      <c r="J10242">
        <v>323787</v>
      </c>
      <c r="K10242">
        <v>161887</v>
      </c>
      <c r="L10242">
        <v>17</v>
      </c>
      <c r="M10242">
        <f t="shared" si="20640"/>
        <v>0</v>
      </c>
      <c r="N10242" t="b">
        <f t="shared" ref="N10242" si="20767">AND(MIN($F10241,$F10242,$F10243)=$F10242,MAX($H10241,$H10242,$H10243)=$H10242)</f>
        <v>1</v>
      </c>
      <c r="O10242" t="b">
        <f t="shared" ref="O10242" si="20768">AND(NOT(N10241),N10242,NOT(N10243))</f>
        <v>1</v>
      </c>
    </row>
    <row r="10243" spans="1:15" x14ac:dyDescent="0.25">
      <c r="A10243" t="s">
        <v>19</v>
      </c>
      <c r="B10243" t="s">
        <v>14</v>
      </c>
      <c r="C10243">
        <v>11</v>
      </c>
      <c r="D10243">
        <v>4</v>
      </c>
      <c r="E10243" t="b">
        <v>0</v>
      </c>
      <c r="F10243">
        <v>4.3259999999999996</v>
      </c>
      <c r="G10243">
        <v>4</v>
      </c>
      <c r="H10243">
        <v>4</v>
      </c>
      <c r="I10243">
        <v>593337</v>
      </c>
      <c r="J10243">
        <v>323787</v>
      </c>
      <c r="K10243">
        <v>161887</v>
      </c>
      <c r="L10243">
        <v>17</v>
      </c>
      <c r="M10243">
        <f t="shared" ref="M10243:M10306" si="20769">G10243-H10243</f>
        <v>0</v>
      </c>
      <c r="N10243" t="b">
        <f t="shared" ref="N10243" si="20770">AND(MIN($F10241,$F10242,$F10243)=$F10243,MAX($H10241,$H10242,$H10243)=$H10243)</f>
        <v>0</v>
      </c>
      <c r="O10243" t="b">
        <f t="shared" ref="O10243" si="20771">AND(NOT(N10241),NOT(N10242),N10243)</f>
        <v>0</v>
      </c>
    </row>
    <row r="10244" spans="1:15" x14ac:dyDescent="0.25">
      <c r="A10244" t="s">
        <v>13</v>
      </c>
      <c r="B10244" t="s">
        <v>14</v>
      </c>
      <c r="C10244">
        <v>11</v>
      </c>
      <c r="D10244">
        <v>50</v>
      </c>
      <c r="E10244" t="b">
        <v>0</v>
      </c>
      <c r="F10244">
        <v>2E-3</v>
      </c>
      <c r="G10244">
        <v>4</v>
      </c>
      <c r="H10244">
        <v>4</v>
      </c>
      <c r="I10244">
        <v>24</v>
      </c>
      <c r="J10244">
        <v>11</v>
      </c>
      <c r="K10244">
        <v>0</v>
      </c>
      <c r="L10244">
        <v>7</v>
      </c>
      <c r="M10244">
        <f t="shared" si="20769"/>
        <v>0</v>
      </c>
      <c r="N10244" t="b">
        <f t="shared" ref="N10244" si="20772">AND(MIN($F10244,$F10245,$F10246)=$F10244,MAX($H10244,$H10245,$H10246)=$H10244)</f>
        <v>1</v>
      </c>
      <c r="O10244" t="b">
        <f t="shared" ref="O10244" si="20773">AND(N10244,NOT(N10245),NOT(N10246))</f>
        <v>1</v>
      </c>
    </row>
    <row r="10245" spans="1:15" x14ac:dyDescent="0.25">
      <c r="A10245" t="s">
        <v>15</v>
      </c>
      <c r="B10245" t="s">
        <v>14</v>
      </c>
      <c r="C10245">
        <v>11</v>
      </c>
      <c r="D10245">
        <v>50</v>
      </c>
      <c r="E10245" t="b">
        <v>0</v>
      </c>
      <c r="F10245">
        <v>3.0000000000000001E-3</v>
      </c>
      <c r="G10245">
        <v>4</v>
      </c>
      <c r="H10245">
        <v>4</v>
      </c>
      <c r="I10245">
        <v>12</v>
      </c>
      <c r="J10245">
        <v>11</v>
      </c>
      <c r="K10245">
        <v>0</v>
      </c>
      <c r="L10245">
        <v>7</v>
      </c>
      <c r="M10245">
        <f t="shared" si="20769"/>
        <v>0</v>
      </c>
      <c r="N10245" t="b">
        <f t="shared" ref="N10245" si="20774">AND(MIN($F10244,$F10245,$F10246)=$F10245,MAX($H10244,$H10245,$H10246)=$H10245)</f>
        <v>0</v>
      </c>
      <c r="O10245" t="b">
        <f t="shared" ref="O10245" si="20775">AND(NOT(N10244),N10245,NOT(N10246))</f>
        <v>0</v>
      </c>
    </row>
    <row r="10246" spans="1:15" x14ac:dyDescent="0.25">
      <c r="A10246" t="s">
        <v>19</v>
      </c>
      <c r="B10246" t="s">
        <v>14</v>
      </c>
      <c r="C10246">
        <v>11</v>
      </c>
      <c r="D10246">
        <v>50</v>
      </c>
      <c r="E10246" t="b">
        <v>0</v>
      </c>
      <c r="F10246">
        <v>4.0000000000000001E-3</v>
      </c>
      <c r="G10246">
        <v>4</v>
      </c>
      <c r="H10246">
        <v>4</v>
      </c>
      <c r="I10246">
        <v>24</v>
      </c>
      <c r="J10246">
        <v>11</v>
      </c>
      <c r="K10246">
        <v>0</v>
      </c>
      <c r="L10246">
        <v>7</v>
      </c>
      <c r="M10246">
        <f t="shared" si="20769"/>
        <v>0</v>
      </c>
      <c r="N10246" t="b">
        <f t="shared" ref="N10246" si="20776">AND(MIN($F10244,$F10245,$F10246)=$F10246,MAX($H10244,$H10245,$H10246)=$H10246)</f>
        <v>0</v>
      </c>
      <c r="O10246" t="b">
        <f t="shared" ref="O10246" si="20777">AND(NOT(N10244),NOT(N10245),N10246)</f>
        <v>0</v>
      </c>
    </row>
    <row r="10247" spans="1:15" x14ac:dyDescent="0.25">
      <c r="A10247" t="s">
        <v>13</v>
      </c>
      <c r="B10247" t="s">
        <v>14</v>
      </c>
      <c r="C10247">
        <v>11</v>
      </c>
      <c r="D10247">
        <v>5</v>
      </c>
      <c r="E10247" t="b">
        <v>0</v>
      </c>
      <c r="F10247">
        <v>3.0000000000000001E-3</v>
      </c>
      <c r="G10247">
        <v>4</v>
      </c>
      <c r="H10247">
        <v>4</v>
      </c>
      <c r="I10247">
        <v>29</v>
      </c>
      <c r="J10247">
        <v>16</v>
      </c>
      <c r="K10247">
        <v>0</v>
      </c>
      <c r="L10247">
        <v>9</v>
      </c>
      <c r="M10247">
        <f t="shared" si="20769"/>
        <v>0</v>
      </c>
      <c r="N10247" t="b">
        <f t="shared" ref="N10247" si="20778">AND(MIN($F10247,$F10248,$F10249)=$F10247,MAX($H10247,$H10248,$H10249)=$H10247)</f>
        <v>1</v>
      </c>
      <c r="O10247" t="b">
        <f t="shared" ref="O10247" si="20779">AND(N10247,NOT(N10248),NOT(N10249))</f>
        <v>0</v>
      </c>
    </row>
    <row r="10248" spans="1:15" x14ac:dyDescent="0.25">
      <c r="A10248" t="s">
        <v>15</v>
      </c>
      <c r="B10248" t="s">
        <v>14</v>
      </c>
      <c r="C10248">
        <v>11</v>
      </c>
      <c r="D10248">
        <v>5</v>
      </c>
      <c r="E10248" t="b">
        <v>0</v>
      </c>
      <c r="F10248">
        <v>3.0000000000000001E-3</v>
      </c>
      <c r="G10248">
        <v>4</v>
      </c>
      <c r="H10248">
        <v>4</v>
      </c>
      <c r="I10248">
        <v>16</v>
      </c>
      <c r="J10248">
        <v>16</v>
      </c>
      <c r="K10248">
        <v>0</v>
      </c>
      <c r="L10248">
        <v>9</v>
      </c>
      <c r="M10248">
        <f t="shared" si="20769"/>
        <v>0</v>
      </c>
      <c r="N10248" t="b">
        <f t="shared" ref="N10248" si="20780">AND(MIN($F10247,$F10248,$F10249)=$F10248,MAX($H10247,$H10248,$H10249)=$H10248)</f>
        <v>1</v>
      </c>
      <c r="O10248" t="b">
        <f t="shared" ref="O10248" si="20781">AND(NOT(N10247),N10248,NOT(N10249))</f>
        <v>0</v>
      </c>
    </row>
    <row r="10249" spans="1:15" x14ac:dyDescent="0.25">
      <c r="A10249" t="s">
        <v>19</v>
      </c>
      <c r="B10249" t="s">
        <v>14</v>
      </c>
      <c r="C10249">
        <v>11</v>
      </c>
      <c r="D10249">
        <v>5</v>
      </c>
      <c r="E10249" t="b">
        <v>0</v>
      </c>
      <c r="F10249">
        <v>3.0000000000000001E-3</v>
      </c>
      <c r="G10249">
        <v>4</v>
      </c>
      <c r="H10249">
        <v>4</v>
      </c>
      <c r="I10249">
        <v>29</v>
      </c>
      <c r="J10249">
        <v>16</v>
      </c>
      <c r="K10249">
        <v>0</v>
      </c>
      <c r="L10249">
        <v>9</v>
      </c>
      <c r="M10249">
        <f t="shared" si="20769"/>
        <v>0</v>
      </c>
      <c r="N10249" t="b">
        <f t="shared" ref="N10249" si="20782">AND(MIN($F10247,$F10248,$F10249)=$F10249,MAX($H10247,$H10248,$H10249)=$H10249)</f>
        <v>1</v>
      </c>
      <c r="O10249" t="b">
        <f t="shared" ref="O10249" si="20783">AND(NOT(N10247),NOT(N10248),N10249)</f>
        <v>0</v>
      </c>
    </row>
    <row r="10250" spans="1:15" x14ac:dyDescent="0.25">
      <c r="A10250" t="s">
        <v>13</v>
      </c>
      <c r="B10250" t="s">
        <v>14</v>
      </c>
      <c r="C10250">
        <v>11</v>
      </c>
      <c r="D10250">
        <v>6</v>
      </c>
      <c r="E10250" t="b">
        <v>0</v>
      </c>
      <c r="F10250">
        <v>0</v>
      </c>
      <c r="G10250">
        <v>4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f t="shared" si="20769"/>
        <v>4</v>
      </c>
      <c r="N10250" t="b">
        <f t="shared" ref="N10250" si="20784">AND(MIN($F10250,$F10251,$F10252)=$F10250,MAX($H10250,$H10251,$H10252)=$H10250)</f>
        <v>1</v>
      </c>
      <c r="O10250" t="b">
        <f t="shared" ref="O10250" si="20785">AND(N10250,NOT(N10251),NOT(N10252))</f>
        <v>1</v>
      </c>
    </row>
    <row r="10251" spans="1:15" x14ac:dyDescent="0.25">
      <c r="A10251" t="s">
        <v>15</v>
      </c>
      <c r="B10251" t="s">
        <v>14</v>
      </c>
      <c r="C10251">
        <v>11</v>
      </c>
      <c r="D10251">
        <v>6</v>
      </c>
      <c r="E10251" t="b">
        <v>0</v>
      </c>
      <c r="F10251">
        <v>1E-3</v>
      </c>
      <c r="G10251">
        <v>4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f t="shared" si="20769"/>
        <v>4</v>
      </c>
      <c r="N10251" t="b">
        <f t="shared" ref="N10251" si="20786">AND(MIN($F10250,$F10251,$F10252)=$F10251,MAX($H10250,$H10251,$H10252)=$H10251)</f>
        <v>0</v>
      </c>
      <c r="O10251" t="b">
        <f t="shared" ref="O10251" si="20787">AND(NOT(N10250),N10251,NOT(N10252))</f>
        <v>0</v>
      </c>
    </row>
    <row r="10252" spans="1:15" x14ac:dyDescent="0.25">
      <c r="A10252" t="s">
        <v>19</v>
      </c>
      <c r="B10252" t="s">
        <v>14</v>
      </c>
      <c r="C10252">
        <v>11</v>
      </c>
      <c r="D10252">
        <v>6</v>
      </c>
      <c r="E10252" t="b">
        <v>0</v>
      </c>
      <c r="F10252">
        <v>1E-3</v>
      </c>
      <c r="G10252">
        <v>4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f t="shared" si="20769"/>
        <v>4</v>
      </c>
      <c r="N10252" t="b">
        <f t="shared" ref="N10252" si="20788">AND(MIN($F10250,$F10251,$F10252)=$F10252,MAX($H10250,$H10251,$H10252)=$H10252)</f>
        <v>0</v>
      </c>
      <c r="O10252" t="b">
        <f t="shared" ref="O10252" si="20789">AND(NOT(N10250),NOT(N10251),N10252)</f>
        <v>0</v>
      </c>
    </row>
    <row r="10253" spans="1:15" x14ac:dyDescent="0.25">
      <c r="A10253" t="s">
        <v>13</v>
      </c>
      <c r="B10253" t="s">
        <v>14</v>
      </c>
      <c r="C10253">
        <v>11</v>
      </c>
      <c r="D10253">
        <v>7</v>
      </c>
      <c r="E10253" t="b">
        <v>0</v>
      </c>
      <c r="F10253">
        <v>4.0000000000000001E-3</v>
      </c>
      <c r="G10253">
        <v>4</v>
      </c>
      <c r="H10253">
        <v>4</v>
      </c>
      <c r="I10253">
        <v>30</v>
      </c>
      <c r="J10253">
        <v>17</v>
      </c>
      <c r="K10253">
        <v>4</v>
      </c>
      <c r="L10253">
        <v>3</v>
      </c>
      <c r="M10253">
        <f t="shared" si="20769"/>
        <v>0</v>
      </c>
      <c r="N10253" t="b">
        <f t="shared" ref="N10253" si="20790">AND(MIN($F10253,$F10254,$F10255)=$F10253,MAX($H10253,$H10254,$H10255)=$H10253)</f>
        <v>0</v>
      </c>
      <c r="O10253" t="b">
        <f t="shared" ref="O10253" si="20791">AND(N10253,NOT(N10254),NOT(N10255))</f>
        <v>0</v>
      </c>
    </row>
    <row r="10254" spans="1:15" x14ac:dyDescent="0.25">
      <c r="A10254" t="s">
        <v>15</v>
      </c>
      <c r="B10254" t="s">
        <v>14</v>
      </c>
      <c r="C10254">
        <v>11</v>
      </c>
      <c r="D10254">
        <v>7</v>
      </c>
      <c r="E10254" t="b">
        <v>0</v>
      </c>
      <c r="F10254">
        <v>3.0000000000000001E-3</v>
      </c>
      <c r="G10254">
        <v>4</v>
      </c>
      <c r="H10254">
        <v>4</v>
      </c>
      <c r="I10254">
        <v>56</v>
      </c>
      <c r="J10254">
        <v>55</v>
      </c>
      <c r="K10254">
        <v>23</v>
      </c>
      <c r="L10254">
        <v>6</v>
      </c>
      <c r="M10254">
        <f t="shared" si="20769"/>
        <v>0</v>
      </c>
      <c r="N10254" t="b">
        <f t="shared" ref="N10254" si="20792">AND(MIN($F10253,$F10254,$F10255)=$F10254,MAX($H10253,$H10254,$H10255)=$H10254)</f>
        <v>1</v>
      </c>
      <c r="O10254" t="b">
        <f t="shared" ref="O10254" si="20793">AND(NOT(N10253),N10254,NOT(N10255))</f>
        <v>1</v>
      </c>
    </row>
    <row r="10255" spans="1:15" x14ac:dyDescent="0.25">
      <c r="A10255" t="s">
        <v>19</v>
      </c>
      <c r="B10255" t="s">
        <v>14</v>
      </c>
      <c r="C10255">
        <v>11</v>
      </c>
      <c r="D10255">
        <v>7</v>
      </c>
      <c r="E10255" t="b">
        <v>0</v>
      </c>
      <c r="F10255">
        <v>5.0000000000000001E-3</v>
      </c>
      <c r="G10255">
        <v>4</v>
      </c>
      <c r="H10255">
        <v>4</v>
      </c>
      <c r="I10255">
        <v>30</v>
      </c>
      <c r="J10255">
        <v>17</v>
      </c>
      <c r="K10255">
        <v>4</v>
      </c>
      <c r="L10255">
        <v>3</v>
      </c>
      <c r="M10255">
        <f t="shared" si="20769"/>
        <v>0</v>
      </c>
      <c r="N10255" t="b">
        <f t="shared" ref="N10255" si="20794">AND(MIN($F10253,$F10254,$F10255)=$F10255,MAX($H10253,$H10254,$H10255)=$H10255)</f>
        <v>0</v>
      </c>
      <c r="O10255" t="b">
        <f t="shared" ref="O10255" si="20795">AND(NOT(N10253),NOT(N10254),N10255)</f>
        <v>0</v>
      </c>
    </row>
    <row r="10256" spans="1:15" x14ac:dyDescent="0.25">
      <c r="A10256" t="s">
        <v>13</v>
      </c>
      <c r="B10256" t="s">
        <v>14</v>
      </c>
      <c r="C10256">
        <v>11</v>
      </c>
      <c r="D10256">
        <v>8</v>
      </c>
      <c r="E10256" t="b">
        <v>0</v>
      </c>
      <c r="F10256">
        <v>2E-3</v>
      </c>
      <c r="G10256">
        <v>4</v>
      </c>
      <c r="H10256">
        <v>3</v>
      </c>
      <c r="I10256">
        <v>18</v>
      </c>
      <c r="J10256">
        <v>11</v>
      </c>
      <c r="K10256">
        <v>3</v>
      </c>
      <c r="L10256">
        <v>1</v>
      </c>
      <c r="M10256">
        <f t="shared" si="20769"/>
        <v>1</v>
      </c>
      <c r="N10256" t="b">
        <f t="shared" ref="N10256" si="20796">AND(MIN($F10256,$F10257,$F10258)=$F10256,MAX($H10256,$H10257,$H10258)=$H10256)</f>
        <v>1</v>
      </c>
      <c r="O10256" t="b">
        <f t="shared" ref="O10256" si="20797">AND(N10256,NOT(N10257),NOT(N10258))</f>
        <v>0</v>
      </c>
    </row>
    <row r="10257" spans="1:15" x14ac:dyDescent="0.25">
      <c r="A10257" t="s">
        <v>15</v>
      </c>
      <c r="B10257" t="s">
        <v>14</v>
      </c>
      <c r="C10257">
        <v>11</v>
      </c>
      <c r="D10257">
        <v>8</v>
      </c>
      <c r="E10257" t="b">
        <v>0</v>
      </c>
      <c r="F10257">
        <v>3.0000000000000001E-3</v>
      </c>
      <c r="G10257">
        <v>4</v>
      </c>
      <c r="H10257">
        <v>3</v>
      </c>
      <c r="I10257">
        <v>11</v>
      </c>
      <c r="J10257">
        <v>11</v>
      </c>
      <c r="K10257">
        <v>3</v>
      </c>
      <c r="L10257">
        <v>1</v>
      </c>
      <c r="M10257">
        <f t="shared" si="20769"/>
        <v>1</v>
      </c>
      <c r="N10257" t="b">
        <f t="shared" ref="N10257" si="20798">AND(MIN($F10256,$F10257,$F10258)=$F10257,MAX($H10256,$H10257,$H10258)=$H10257)</f>
        <v>0</v>
      </c>
      <c r="O10257" t="b">
        <f t="shared" ref="O10257" si="20799">AND(NOT(N10256),N10257,NOT(N10258))</f>
        <v>0</v>
      </c>
    </row>
    <row r="10258" spans="1:15" x14ac:dyDescent="0.25">
      <c r="A10258" t="s">
        <v>19</v>
      </c>
      <c r="B10258" t="s">
        <v>14</v>
      </c>
      <c r="C10258">
        <v>11</v>
      </c>
      <c r="D10258">
        <v>8</v>
      </c>
      <c r="E10258" t="b">
        <v>0</v>
      </c>
      <c r="F10258">
        <v>2E-3</v>
      </c>
      <c r="G10258">
        <v>4</v>
      </c>
      <c r="H10258">
        <v>3</v>
      </c>
      <c r="I10258">
        <v>18</v>
      </c>
      <c r="J10258">
        <v>11</v>
      </c>
      <c r="K10258">
        <v>3</v>
      </c>
      <c r="L10258">
        <v>1</v>
      </c>
      <c r="M10258">
        <f t="shared" si="20769"/>
        <v>1</v>
      </c>
      <c r="N10258" t="b">
        <f t="shared" ref="N10258" si="20800">AND(MIN($F10256,$F10257,$F10258)=$F10258,MAX($H10256,$H10257,$H10258)=$H10258)</f>
        <v>1</v>
      </c>
      <c r="O10258" t="b">
        <f t="shared" ref="O10258" si="20801">AND(NOT(N10256),NOT(N10257),N10258)</f>
        <v>0</v>
      </c>
    </row>
    <row r="10259" spans="1:15" x14ac:dyDescent="0.25">
      <c r="A10259" t="s">
        <v>13</v>
      </c>
      <c r="B10259" t="s">
        <v>14</v>
      </c>
      <c r="C10259">
        <v>11</v>
      </c>
      <c r="D10259">
        <v>9</v>
      </c>
      <c r="E10259" t="b">
        <v>0</v>
      </c>
      <c r="F10259">
        <v>8.9999999999999993E-3</v>
      </c>
      <c r="G10259">
        <v>4</v>
      </c>
      <c r="H10259">
        <v>4</v>
      </c>
      <c r="I10259">
        <v>33</v>
      </c>
      <c r="J10259">
        <v>14</v>
      </c>
      <c r="K10259">
        <v>0</v>
      </c>
      <c r="L10259">
        <v>10</v>
      </c>
      <c r="M10259">
        <f t="shared" si="20769"/>
        <v>0</v>
      </c>
      <c r="N10259" t="b">
        <f t="shared" ref="N10259" si="20802">AND(MIN($F10259,$F10260,$F10261)=$F10259,MAX($H10259,$H10260,$H10261)=$H10259)</f>
        <v>0</v>
      </c>
      <c r="O10259" t="b">
        <f t="shared" ref="O10259" si="20803">AND(N10259,NOT(N10260),NOT(N10261))</f>
        <v>0</v>
      </c>
    </row>
    <row r="10260" spans="1:15" x14ac:dyDescent="0.25">
      <c r="A10260" t="s">
        <v>15</v>
      </c>
      <c r="B10260" t="s">
        <v>14</v>
      </c>
      <c r="C10260">
        <v>11</v>
      </c>
      <c r="D10260">
        <v>9</v>
      </c>
      <c r="E10260" t="b">
        <v>0</v>
      </c>
      <c r="F10260">
        <v>4.0000000000000001E-3</v>
      </c>
      <c r="G10260">
        <v>4</v>
      </c>
      <c r="H10260">
        <v>4</v>
      </c>
      <c r="I10260">
        <v>15</v>
      </c>
      <c r="J10260">
        <v>14</v>
      </c>
      <c r="K10260">
        <v>0</v>
      </c>
      <c r="L10260">
        <v>10</v>
      </c>
      <c r="M10260">
        <f t="shared" si="20769"/>
        <v>0</v>
      </c>
      <c r="N10260" t="b">
        <f t="shared" ref="N10260" si="20804">AND(MIN($F10259,$F10260,$F10261)=$F10260,MAX($H10259,$H10260,$H10261)=$H10260)</f>
        <v>0</v>
      </c>
      <c r="O10260" t="b">
        <f t="shared" ref="O10260" si="20805">AND(NOT(N10259),N10260,NOT(N10261))</f>
        <v>0</v>
      </c>
    </row>
    <row r="10261" spans="1:15" x14ac:dyDescent="0.25">
      <c r="A10261" t="s">
        <v>19</v>
      </c>
      <c r="B10261" t="s">
        <v>14</v>
      </c>
      <c r="C10261">
        <v>11</v>
      </c>
      <c r="D10261">
        <v>9</v>
      </c>
      <c r="E10261" t="b">
        <v>0</v>
      </c>
      <c r="F10261">
        <v>3.0000000000000001E-3</v>
      </c>
      <c r="G10261">
        <v>4</v>
      </c>
      <c r="H10261">
        <v>4</v>
      </c>
      <c r="I10261">
        <v>33</v>
      </c>
      <c r="J10261">
        <v>14</v>
      </c>
      <c r="K10261">
        <v>0</v>
      </c>
      <c r="L10261">
        <v>10</v>
      </c>
      <c r="M10261">
        <f t="shared" si="20769"/>
        <v>0</v>
      </c>
      <c r="N10261" t="b">
        <f t="shared" ref="N10261" si="20806">AND(MIN($F10259,$F10260,$F10261)=$F10261,MAX($H10259,$H10260,$H10261)=$H10261)</f>
        <v>1</v>
      </c>
      <c r="O10261" t="b">
        <f t="shared" ref="O10261" si="20807">AND(NOT(N10259),NOT(N10260),N10261)</f>
        <v>1</v>
      </c>
    </row>
    <row r="10262" spans="1:15" x14ac:dyDescent="0.25">
      <c r="A10262" t="s">
        <v>13</v>
      </c>
      <c r="B10262" t="s">
        <v>14</v>
      </c>
      <c r="C10262">
        <v>12</v>
      </c>
      <c r="D10262">
        <v>0</v>
      </c>
      <c r="E10262" t="b">
        <v>0</v>
      </c>
      <c r="F10262">
        <v>1E-3</v>
      </c>
      <c r="G10262">
        <v>4</v>
      </c>
      <c r="H10262">
        <v>0</v>
      </c>
      <c r="I10262">
        <v>0</v>
      </c>
      <c r="J10262">
        <v>0</v>
      </c>
      <c r="K10262">
        <v>1</v>
      </c>
      <c r="L10262">
        <v>0</v>
      </c>
      <c r="M10262">
        <f t="shared" si="20769"/>
        <v>4</v>
      </c>
      <c r="N10262" t="b">
        <f t="shared" ref="N10262" si="20808">AND(MIN($F10262,$F10263,$F10264)=$F10262,MAX($H10262,$H10263,$H10264)=$H10262)</f>
        <v>0</v>
      </c>
      <c r="O10262" t="b">
        <f t="shared" ref="O10262" si="20809">AND(N10262,NOT(N10263),NOT(N10264))</f>
        <v>0</v>
      </c>
    </row>
    <row r="10263" spans="1:15" x14ac:dyDescent="0.25">
      <c r="A10263" t="s">
        <v>15</v>
      </c>
      <c r="B10263" t="s">
        <v>14</v>
      </c>
      <c r="C10263">
        <v>12</v>
      </c>
      <c r="D10263">
        <v>0</v>
      </c>
      <c r="E10263" t="b">
        <v>0</v>
      </c>
      <c r="F10263">
        <v>0</v>
      </c>
      <c r="G10263">
        <v>4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f t="shared" si="20769"/>
        <v>4</v>
      </c>
      <c r="N10263" t="b">
        <f t="shared" ref="N10263" si="20810">AND(MIN($F10262,$F10263,$F10264)=$F10263,MAX($H10262,$H10263,$H10264)=$H10263)</f>
        <v>1</v>
      </c>
      <c r="O10263" t="b">
        <f t="shared" ref="O10263" si="20811">AND(NOT(N10262),N10263,NOT(N10264))</f>
        <v>0</v>
      </c>
    </row>
    <row r="10264" spans="1:15" x14ac:dyDescent="0.25">
      <c r="A10264" t="s">
        <v>19</v>
      </c>
      <c r="B10264" t="s">
        <v>14</v>
      </c>
      <c r="C10264">
        <v>12</v>
      </c>
      <c r="D10264">
        <v>0</v>
      </c>
      <c r="E10264" t="b">
        <v>0</v>
      </c>
      <c r="F10264">
        <v>0</v>
      </c>
      <c r="G10264">
        <v>4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f t="shared" si="20769"/>
        <v>4</v>
      </c>
      <c r="N10264" t="b">
        <f t="shared" ref="N10264" si="20812">AND(MIN($F10262,$F10263,$F10264)=$F10264,MAX($H10262,$H10263,$H10264)=$H10264)</f>
        <v>1</v>
      </c>
      <c r="O10264" t="b">
        <f t="shared" ref="O10264" si="20813">AND(NOT(N10262),NOT(N10263),N10264)</f>
        <v>0</v>
      </c>
    </row>
    <row r="10265" spans="1:15" x14ac:dyDescent="0.25">
      <c r="A10265" t="s">
        <v>13</v>
      </c>
      <c r="B10265" t="s">
        <v>14</v>
      </c>
      <c r="C10265">
        <v>12</v>
      </c>
      <c r="D10265">
        <v>10</v>
      </c>
      <c r="E10265" t="b">
        <v>0</v>
      </c>
      <c r="F10265">
        <v>8.9999999999999993E-3</v>
      </c>
      <c r="G10265">
        <v>4</v>
      </c>
      <c r="H10265">
        <v>4</v>
      </c>
      <c r="I10265">
        <v>114</v>
      </c>
      <c r="J10265">
        <v>66</v>
      </c>
      <c r="K10265">
        <v>27</v>
      </c>
      <c r="L10265">
        <v>11</v>
      </c>
      <c r="M10265">
        <f t="shared" si="20769"/>
        <v>0</v>
      </c>
      <c r="N10265" t="b">
        <f t="shared" ref="N10265" si="20814">AND(MIN($F10265,$F10266,$F10267)=$F10265,MAX($H10265,$H10266,$H10267)=$H10265)</f>
        <v>0</v>
      </c>
      <c r="O10265" t="b">
        <f t="shared" ref="O10265" si="20815">AND(N10265,NOT(N10266),NOT(N10267))</f>
        <v>0</v>
      </c>
    </row>
    <row r="10266" spans="1:15" x14ac:dyDescent="0.25">
      <c r="A10266" t="s">
        <v>15</v>
      </c>
      <c r="B10266" t="s">
        <v>14</v>
      </c>
      <c r="C10266">
        <v>12</v>
      </c>
      <c r="D10266">
        <v>10</v>
      </c>
      <c r="E10266" t="b">
        <v>0</v>
      </c>
      <c r="F10266">
        <v>4.0000000000000001E-3</v>
      </c>
      <c r="G10266">
        <v>4</v>
      </c>
      <c r="H10266">
        <v>4</v>
      </c>
      <c r="I10266">
        <v>67</v>
      </c>
      <c r="J10266">
        <v>66</v>
      </c>
      <c r="K10266">
        <v>27</v>
      </c>
      <c r="L10266">
        <v>11</v>
      </c>
      <c r="M10266">
        <f t="shared" si="20769"/>
        <v>0</v>
      </c>
      <c r="N10266" t="b">
        <f t="shared" ref="N10266" si="20816">AND(MIN($F10265,$F10266,$F10267)=$F10266,MAX($H10265,$H10266,$H10267)=$H10266)</f>
        <v>0</v>
      </c>
      <c r="O10266" t="b">
        <f t="shared" ref="O10266" si="20817">AND(NOT(N10265),N10266,NOT(N10267))</f>
        <v>0</v>
      </c>
    </row>
    <row r="10267" spans="1:15" x14ac:dyDescent="0.25">
      <c r="A10267" t="s">
        <v>19</v>
      </c>
      <c r="B10267" t="s">
        <v>14</v>
      </c>
      <c r="C10267">
        <v>12</v>
      </c>
      <c r="D10267">
        <v>10</v>
      </c>
      <c r="E10267" t="b">
        <v>0</v>
      </c>
      <c r="F10267">
        <v>3.0000000000000001E-3</v>
      </c>
      <c r="G10267">
        <v>4</v>
      </c>
      <c r="H10267">
        <v>4</v>
      </c>
      <c r="I10267">
        <v>114</v>
      </c>
      <c r="J10267">
        <v>66</v>
      </c>
      <c r="K10267">
        <v>27</v>
      </c>
      <c r="L10267">
        <v>11</v>
      </c>
      <c r="M10267">
        <f t="shared" si="20769"/>
        <v>0</v>
      </c>
      <c r="N10267" t="b">
        <f t="shared" ref="N10267" si="20818">AND(MIN($F10265,$F10266,$F10267)=$F10267,MAX($H10265,$H10266,$H10267)=$H10267)</f>
        <v>1</v>
      </c>
      <c r="O10267" t="b">
        <f t="shared" ref="O10267" si="20819">AND(NOT(N10265),NOT(N10266),N10267)</f>
        <v>1</v>
      </c>
    </row>
    <row r="10268" spans="1:15" x14ac:dyDescent="0.25">
      <c r="A10268" t="s">
        <v>13</v>
      </c>
      <c r="B10268" t="s">
        <v>14</v>
      </c>
      <c r="C10268">
        <v>12</v>
      </c>
      <c r="D10268">
        <v>11</v>
      </c>
      <c r="E10268" t="b">
        <v>1</v>
      </c>
      <c r="F10268">
        <v>10.000999999999999</v>
      </c>
      <c r="G10268">
        <v>4</v>
      </c>
      <c r="H10268">
        <v>0</v>
      </c>
      <c r="I10268">
        <v>916097</v>
      </c>
      <c r="J10268">
        <v>899061</v>
      </c>
      <c r="K10268">
        <v>449528</v>
      </c>
      <c r="L10268">
        <v>13</v>
      </c>
      <c r="M10268">
        <f t="shared" si="20769"/>
        <v>4</v>
      </c>
      <c r="N10268" t="b">
        <f t="shared" ref="N10268" si="20820">AND(MIN($F10268,$F10269,$F10270)=$F10268,MAX($H10268,$H10269,$H10270)=$H10268)</f>
        <v>0</v>
      </c>
      <c r="O10268" t="b">
        <f t="shared" ref="O10268" si="20821">AND(N10268,NOT(N10269),NOT(N10270))</f>
        <v>0</v>
      </c>
    </row>
    <row r="10269" spans="1:15" x14ac:dyDescent="0.25">
      <c r="A10269" t="s">
        <v>15</v>
      </c>
      <c r="B10269" t="s">
        <v>14</v>
      </c>
      <c r="C10269">
        <v>12</v>
      </c>
      <c r="D10269">
        <v>11</v>
      </c>
      <c r="E10269" t="b">
        <v>0</v>
      </c>
      <c r="F10269">
        <v>0.10199999999999999</v>
      </c>
      <c r="G10269">
        <v>4</v>
      </c>
      <c r="H10269">
        <v>4</v>
      </c>
      <c r="I10269">
        <v>2156</v>
      </c>
      <c r="J10269">
        <v>2154</v>
      </c>
      <c r="K10269">
        <v>1071</v>
      </c>
      <c r="L10269">
        <v>13</v>
      </c>
      <c r="M10269">
        <f t="shared" si="20769"/>
        <v>0</v>
      </c>
      <c r="N10269" t="b">
        <f t="shared" ref="N10269" si="20822">AND(MIN($F10268,$F10269,$F10270)=$F10269,MAX($H10268,$H10269,$H10270)=$H10269)</f>
        <v>1</v>
      </c>
      <c r="O10269" t="b">
        <f t="shared" ref="O10269" si="20823">AND(NOT(N10268),N10269,NOT(N10270))</f>
        <v>1</v>
      </c>
    </row>
    <row r="10270" spans="1:15" x14ac:dyDescent="0.25">
      <c r="A10270" t="s">
        <v>19</v>
      </c>
      <c r="B10270" t="s">
        <v>14</v>
      </c>
      <c r="C10270">
        <v>12</v>
      </c>
      <c r="D10270">
        <v>11</v>
      </c>
      <c r="E10270" t="b">
        <v>1</v>
      </c>
      <c r="F10270">
        <v>10.000999999999999</v>
      </c>
      <c r="G10270">
        <v>4</v>
      </c>
      <c r="H10270">
        <v>0</v>
      </c>
      <c r="I10270">
        <v>1030303</v>
      </c>
      <c r="J10270">
        <v>1010887</v>
      </c>
      <c r="K10270">
        <v>505441</v>
      </c>
      <c r="L10270">
        <v>13</v>
      </c>
      <c r="M10270">
        <f t="shared" si="20769"/>
        <v>4</v>
      </c>
      <c r="N10270" t="b">
        <f t="shared" ref="N10270" si="20824">AND(MIN($F10268,$F10269,$F10270)=$F10270,MAX($H10268,$H10269,$H10270)=$H10270)</f>
        <v>0</v>
      </c>
      <c r="O10270" t="b">
        <f t="shared" ref="O10270" si="20825">AND(NOT(N10268),NOT(N10269),N10270)</f>
        <v>0</v>
      </c>
    </row>
    <row r="10271" spans="1:15" x14ac:dyDescent="0.25">
      <c r="A10271" t="s">
        <v>13</v>
      </c>
      <c r="B10271" t="s">
        <v>14</v>
      </c>
      <c r="C10271">
        <v>12</v>
      </c>
      <c r="D10271">
        <v>12</v>
      </c>
      <c r="E10271" t="b">
        <v>1</v>
      </c>
      <c r="F10271">
        <v>13.972</v>
      </c>
      <c r="G10271">
        <v>4</v>
      </c>
      <c r="H10271">
        <v>0</v>
      </c>
      <c r="I10271">
        <v>268</v>
      </c>
      <c r="J10271">
        <v>251</v>
      </c>
      <c r="K10271">
        <v>124</v>
      </c>
      <c r="L10271">
        <v>12</v>
      </c>
      <c r="M10271">
        <f t="shared" si="20769"/>
        <v>4</v>
      </c>
      <c r="N10271" t="b">
        <f t="shared" ref="N10271" si="20826">AND(MIN($F10271,$F10272,$F10273)=$F10271,MAX($H10271,$H10272,$H10273)=$H10271)</f>
        <v>0</v>
      </c>
      <c r="O10271" t="b">
        <f t="shared" ref="O10271" si="20827">AND(N10271,NOT(N10272),NOT(N10273))</f>
        <v>0</v>
      </c>
    </row>
    <row r="10272" spans="1:15" x14ac:dyDescent="0.25">
      <c r="A10272" t="s">
        <v>15</v>
      </c>
      <c r="B10272" t="s">
        <v>14</v>
      </c>
      <c r="C10272">
        <v>12</v>
      </c>
      <c r="D10272">
        <v>12</v>
      </c>
      <c r="E10272" t="b">
        <v>0</v>
      </c>
      <c r="F10272">
        <v>5.0620000000000003</v>
      </c>
      <c r="G10272">
        <v>4</v>
      </c>
      <c r="H10272">
        <v>4</v>
      </c>
      <c r="I10272">
        <v>247209</v>
      </c>
      <c r="J10272">
        <v>247206</v>
      </c>
      <c r="K10272">
        <v>123597</v>
      </c>
      <c r="L10272">
        <v>13</v>
      </c>
      <c r="M10272">
        <f t="shared" si="20769"/>
        <v>0</v>
      </c>
      <c r="N10272" t="b">
        <f t="shared" ref="N10272" si="20828">AND(MIN($F10271,$F10272,$F10273)=$F10272,MAX($H10271,$H10272,$H10273)=$H10272)</f>
        <v>1</v>
      </c>
      <c r="O10272" t="b">
        <f t="shared" ref="O10272" si="20829">AND(NOT(N10271),N10272,NOT(N10273))</f>
        <v>1</v>
      </c>
    </row>
    <row r="10273" spans="1:15" x14ac:dyDescent="0.25">
      <c r="A10273" t="s">
        <v>19</v>
      </c>
      <c r="B10273" t="s">
        <v>14</v>
      </c>
      <c r="C10273">
        <v>12</v>
      </c>
      <c r="D10273">
        <v>12</v>
      </c>
      <c r="E10273" t="b">
        <v>1</v>
      </c>
      <c r="F10273">
        <v>12.798999999999999</v>
      </c>
      <c r="G10273">
        <v>4</v>
      </c>
      <c r="H10273">
        <v>0</v>
      </c>
      <c r="I10273">
        <v>268</v>
      </c>
      <c r="J10273">
        <v>251</v>
      </c>
      <c r="K10273">
        <v>124</v>
      </c>
      <c r="L10273">
        <v>12</v>
      </c>
      <c r="M10273">
        <f t="shared" si="20769"/>
        <v>4</v>
      </c>
      <c r="N10273" t="b">
        <f t="shared" ref="N10273" si="20830">AND(MIN($F10271,$F10272,$F10273)=$F10273,MAX($H10271,$H10272,$H10273)=$H10273)</f>
        <v>0</v>
      </c>
      <c r="O10273" t="b">
        <f t="shared" ref="O10273" si="20831">AND(NOT(N10271),NOT(N10272),N10273)</f>
        <v>0</v>
      </c>
    </row>
    <row r="10274" spans="1:15" x14ac:dyDescent="0.25">
      <c r="A10274" t="s">
        <v>13</v>
      </c>
      <c r="B10274" t="s">
        <v>14</v>
      </c>
      <c r="C10274">
        <v>12</v>
      </c>
      <c r="D10274">
        <v>13</v>
      </c>
      <c r="E10274" t="b">
        <v>1</v>
      </c>
      <c r="F10274">
        <v>10.005000000000001</v>
      </c>
      <c r="G10274">
        <v>4</v>
      </c>
      <c r="H10274">
        <v>0</v>
      </c>
      <c r="I10274">
        <v>805419</v>
      </c>
      <c r="J10274">
        <v>784566</v>
      </c>
      <c r="K10274">
        <v>392281</v>
      </c>
      <c r="L10274">
        <v>13</v>
      </c>
      <c r="M10274">
        <f t="shared" si="20769"/>
        <v>4</v>
      </c>
      <c r="N10274" t="b">
        <f t="shared" ref="N10274" si="20832">AND(MIN($F10274,$F10275,$F10276)=$F10274,MAX($H10274,$H10275,$H10276)=$H10274)</f>
        <v>0</v>
      </c>
      <c r="O10274" t="b">
        <f t="shared" ref="O10274" si="20833">AND(N10274,NOT(N10275),NOT(N10276))</f>
        <v>0</v>
      </c>
    </row>
    <row r="10275" spans="1:15" x14ac:dyDescent="0.25">
      <c r="A10275" t="s">
        <v>15</v>
      </c>
      <c r="B10275" t="s">
        <v>14</v>
      </c>
      <c r="C10275">
        <v>12</v>
      </c>
      <c r="D10275">
        <v>13</v>
      </c>
      <c r="E10275" t="b">
        <v>0</v>
      </c>
      <c r="F10275">
        <v>0.25800000000000001</v>
      </c>
      <c r="G10275">
        <v>4</v>
      </c>
      <c r="H10275">
        <v>4</v>
      </c>
      <c r="I10275">
        <v>12176</v>
      </c>
      <c r="J10275">
        <v>12174</v>
      </c>
      <c r="K10275">
        <v>6081</v>
      </c>
      <c r="L10275">
        <v>13</v>
      </c>
      <c r="M10275">
        <f t="shared" si="20769"/>
        <v>0</v>
      </c>
      <c r="N10275" t="b">
        <f t="shared" ref="N10275" si="20834">AND(MIN($F10274,$F10275,$F10276)=$F10275,MAX($H10274,$H10275,$H10276)=$H10275)</f>
        <v>1</v>
      </c>
      <c r="O10275" t="b">
        <f t="shared" ref="O10275" si="20835">AND(NOT(N10274),N10275,NOT(N10276))</f>
        <v>1</v>
      </c>
    </row>
    <row r="10276" spans="1:15" x14ac:dyDescent="0.25">
      <c r="A10276" t="s">
        <v>19</v>
      </c>
      <c r="B10276" t="s">
        <v>14</v>
      </c>
      <c r="C10276">
        <v>12</v>
      </c>
      <c r="D10276">
        <v>13</v>
      </c>
      <c r="E10276" t="b">
        <v>1</v>
      </c>
      <c r="F10276">
        <v>10.000999999999999</v>
      </c>
      <c r="G10276">
        <v>4</v>
      </c>
      <c r="H10276">
        <v>0</v>
      </c>
      <c r="I10276">
        <v>868296</v>
      </c>
      <c r="J10276">
        <v>845744</v>
      </c>
      <c r="K10276">
        <v>422870</v>
      </c>
      <c r="L10276">
        <v>13</v>
      </c>
      <c r="M10276">
        <f t="shared" si="20769"/>
        <v>4</v>
      </c>
      <c r="N10276" t="b">
        <f t="shared" ref="N10276" si="20836">AND(MIN($F10274,$F10275,$F10276)=$F10276,MAX($H10274,$H10275,$H10276)=$H10276)</f>
        <v>0</v>
      </c>
      <c r="O10276" t="b">
        <f t="shared" ref="O10276" si="20837">AND(NOT(N10274),NOT(N10275),N10276)</f>
        <v>0</v>
      </c>
    </row>
    <row r="10277" spans="1:15" x14ac:dyDescent="0.25">
      <c r="A10277" t="s">
        <v>13</v>
      </c>
      <c r="B10277" t="s">
        <v>14</v>
      </c>
      <c r="C10277">
        <v>12</v>
      </c>
      <c r="D10277">
        <v>14</v>
      </c>
      <c r="E10277" t="b">
        <v>1</v>
      </c>
      <c r="F10277">
        <v>10.000999999999999</v>
      </c>
      <c r="G10277">
        <v>4</v>
      </c>
      <c r="H10277">
        <v>0</v>
      </c>
      <c r="I10277">
        <v>795451</v>
      </c>
      <c r="J10277">
        <v>787591</v>
      </c>
      <c r="K10277">
        <v>393794</v>
      </c>
      <c r="L10277">
        <v>10</v>
      </c>
      <c r="M10277">
        <f t="shared" si="20769"/>
        <v>4</v>
      </c>
      <c r="N10277" t="b">
        <f t="shared" ref="N10277" si="20838">AND(MIN($F10277,$F10278,$F10279)=$F10277,MAX($H10277,$H10278,$H10279)=$H10277)</f>
        <v>0</v>
      </c>
      <c r="O10277" t="b">
        <f t="shared" ref="O10277" si="20839">AND(N10277,NOT(N10278),NOT(N10279))</f>
        <v>0</v>
      </c>
    </row>
    <row r="10278" spans="1:15" x14ac:dyDescent="0.25">
      <c r="A10278" t="s">
        <v>15</v>
      </c>
      <c r="B10278" t="s">
        <v>14</v>
      </c>
      <c r="C10278">
        <v>12</v>
      </c>
      <c r="D10278">
        <v>14</v>
      </c>
      <c r="E10278" t="b">
        <v>0</v>
      </c>
      <c r="F10278">
        <v>0.03</v>
      </c>
      <c r="G10278">
        <v>4</v>
      </c>
      <c r="H10278">
        <v>4</v>
      </c>
      <c r="I10278">
        <v>791</v>
      </c>
      <c r="J10278">
        <v>790</v>
      </c>
      <c r="K10278">
        <v>389</v>
      </c>
      <c r="L10278">
        <v>11</v>
      </c>
      <c r="M10278">
        <f t="shared" si="20769"/>
        <v>0</v>
      </c>
      <c r="N10278" t="b">
        <f t="shared" ref="N10278" si="20840">AND(MIN($F10277,$F10278,$F10279)=$F10278,MAX($H10277,$H10278,$H10279)=$H10278)</f>
        <v>1</v>
      </c>
      <c r="O10278" t="b">
        <f t="shared" ref="O10278" si="20841">AND(NOT(N10277),N10278,NOT(N10279))</f>
        <v>1</v>
      </c>
    </row>
    <row r="10279" spans="1:15" x14ac:dyDescent="0.25">
      <c r="A10279" t="s">
        <v>19</v>
      </c>
      <c r="B10279" t="s">
        <v>14</v>
      </c>
      <c r="C10279">
        <v>12</v>
      </c>
      <c r="D10279">
        <v>14</v>
      </c>
      <c r="E10279" t="b">
        <v>1</v>
      </c>
      <c r="F10279">
        <v>10.000999999999999</v>
      </c>
      <c r="G10279">
        <v>4</v>
      </c>
      <c r="H10279">
        <v>0</v>
      </c>
      <c r="I10279">
        <v>895022</v>
      </c>
      <c r="J10279">
        <v>886186</v>
      </c>
      <c r="K10279">
        <v>443092</v>
      </c>
      <c r="L10279">
        <v>10</v>
      </c>
      <c r="M10279">
        <f t="shared" si="20769"/>
        <v>4</v>
      </c>
      <c r="N10279" t="b">
        <f t="shared" ref="N10279" si="20842">AND(MIN($F10277,$F10278,$F10279)=$F10279,MAX($H10277,$H10278,$H10279)=$H10279)</f>
        <v>0</v>
      </c>
      <c r="O10279" t="b">
        <f t="shared" ref="O10279" si="20843">AND(NOT(N10277),NOT(N10278),N10279)</f>
        <v>0</v>
      </c>
    </row>
    <row r="10280" spans="1:15" x14ac:dyDescent="0.25">
      <c r="A10280" t="s">
        <v>13</v>
      </c>
      <c r="B10280" t="s">
        <v>14</v>
      </c>
      <c r="C10280">
        <v>12</v>
      </c>
      <c r="D10280">
        <v>15</v>
      </c>
      <c r="E10280" t="b">
        <v>0</v>
      </c>
      <c r="F10280">
        <v>9.2999999999999999E-2</v>
      </c>
      <c r="G10280">
        <v>4</v>
      </c>
      <c r="H10280">
        <v>4</v>
      </c>
      <c r="I10280">
        <v>7493</v>
      </c>
      <c r="J10280">
        <v>3950</v>
      </c>
      <c r="K10280">
        <v>1969</v>
      </c>
      <c r="L10280">
        <v>14</v>
      </c>
      <c r="M10280">
        <f t="shared" si="20769"/>
        <v>0</v>
      </c>
      <c r="N10280" t="b">
        <f t="shared" ref="N10280" si="20844">AND(MIN($F10280,$F10281,$F10282)=$F10280,MAX($H10280,$H10281,$H10282)=$H10280)</f>
        <v>0</v>
      </c>
      <c r="O10280" t="b">
        <f t="shared" ref="O10280" si="20845">AND(N10280,NOT(N10281),NOT(N10282))</f>
        <v>0</v>
      </c>
    </row>
    <row r="10281" spans="1:15" x14ac:dyDescent="0.25">
      <c r="A10281" t="s">
        <v>15</v>
      </c>
      <c r="B10281" t="s">
        <v>14</v>
      </c>
      <c r="C10281">
        <v>12</v>
      </c>
      <c r="D10281">
        <v>15</v>
      </c>
      <c r="E10281" t="b">
        <v>0</v>
      </c>
      <c r="F10281">
        <v>4.5999999999999999E-2</v>
      </c>
      <c r="G10281">
        <v>4</v>
      </c>
      <c r="H10281">
        <v>4</v>
      </c>
      <c r="I10281">
        <v>3965</v>
      </c>
      <c r="J10281">
        <v>3950</v>
      </c>
      <c r="K10281">
        <v>1969</v>
      </c>
      <c r="L10281">
        <v>14</v>
      </c>
      <c r="M10281">
        <f t="shared" si="20769"/>
        <v>0</v>
      </c>
      <c r="N10281" t="b">
        <f t="shared" ref="N10281" si="20846">AND(MIN($F10280,$F10281,$F10282)=$F10281,MAX($H10280,$H10281,$H10282)=$H10281)</f>
        <v>1</v>
      </c>
      <c r="O10281" t="b">
        <f t="shared" ref="O10281" si="20847">AND(NOT(N10280),N10281,NOT(N10282))</f>
        <v>1</v>
      </c>
    </row>
    <row r="10282" spans="1:15" x14ac:dyDescent="0.25">
      <c r="A10282" t="s">
        <v>19</v>
      </c>
      <c r="B10282" t="s">
        <v>14</v>
      </c>
      <c r="C10282">
        <v>12</v>
      </c>
      <c r="D10282">
        <v>15</v>
      </c>
      <c r="E10282" t="b">
        <v>0</v>
      </c>
      <c r="F10282">
        <v>6.8000000000000005E-2</v>
      </c>
      <c r="G10282">
        <v>4</v>
      </c>
      <c r="H10282">
        <v>4</v>
      </c>
      <c r="I10282">
        <v>7493</v>
      </c>
      <c r="J10282">
        <v>3950</v>
      </c>
      <c r="K10282">
        <v>1969</v>
      </c>
      <c r="L10282">
        <v>14</v>
      </c>
      <c r="M10282">
        <f t="shared" si="20769"/>
        <v>0</v>
      </c>
      <c r="N10282" t="b">
        <f t="shared" ref="N10282" si="20848">AND(MIN($F10280,$F10281,$F10282)=$F10282,MAX($H10280,$H10281,$H10282)=$H10282)</f>
        <v>0</v>
      </c>
      <c r="O10282" t="b">
        <f t="shared" ref="O10282" si="20849">AND(NOT(N10280),NOT(N10281),N10282)</f>
        <v>0</v>
      </c>
    </row>
    <row r="10283" spans="1:15" x14ac:dyDescent="0.25">
      <c r="A10283" t="s">
        <v>13</v>
      </c>
      <c r="B10283" t="s">
        <v>14</v>
      </c>
      <c r="C10283">
        <v>12</v>
      </c>
      <c r="D10283">
        <v>16</v>
      </c>
      <c r="E10283" t="b">
        <v>0</v>
      </c>
      <c r="F10283">
        <v>1.518</v>
      </c>
      <c r="G10283">
        <v>4</v>
      </c>
      <c r="H10283">
        <v>0</v>
      </c>
      <c r="I10283">
        <v>54989</v>
      </c>
      <c r="J10283">
        <v>54435</v>
      </c>
      <c r="K10283">
        <v>27218</v>
      </c>
      <c r="L10283">
        <v>17</v>
      </c>
      <c r="M10283">
        <f t="shared" si="20769"/>
        <v>4</v>
      </c>
      <c r="N10283" t="b">
        <f t="shared" ref="N10283" si="20850">AND(MIN($F10283,$F10284,$F10285)=$F10283,MAX($H10283,$H10284,$H10285)=$H10283)</f>
        <v>0</v>
      </c>
      <c r="O10283" t="b">
        <f t="shared" ref="O10283" si="20851">AND(N10283,NOT(N10284),NOT(N10285))</f>
        <v>0</v>
      </c>
    </row>
    <row r="10284" spans="1:15" x14ac:dyDescent="0.25">
      <c r="A10284" t="s">
        <v>15</v>
      </c>
      <c r="B10284" t="s">
        <v>14</v>
      </c>
      <c r="C10284">
        <v>12</v>
      </c>
      <c r="D10284">
        <v>16</v>
      </c>
      <c r="E10284" t="b">
        <v>0</v>
      </c>
      <c r="F10284">
        <v>0.82</v>
      </c>
      <c r="G10284">
        <v>4</v>
      </c>
      <c r="H10284">
        <v>4</v>
      </c>
      <c r="I10284">
        <v>11316</v>
      </c>
      <c r="J10284">
        <v>11314</v>
      </c>
      <c r="K10284">
        <v>5651</v>
      </c>
      <c r="L10284">
        <v>13</v>
      </c>
      <c r="M10284">
        <f t="shared" si="20769"/>
        <v>0</v>
      </c>
      <c r="N10284" t="b">
        <f t="shared" ref="N10284" si="20852">AND(MIN($F10283,$F10284,$F10285)=$F10284,MAX($H10283,$H10284,$H10285)=$H10284)</f>
        <v>1</v>
      </c>
      <c r="O10284" t="b">
        <f t="shared" ref="O10284" si="20853">AND(NOT(N10283),N10284,NOT(N10285))</f>
        <v>1</v>
      </c>
    </row>
    <row r="10285" spans="1:15" x14ac:dyDescent="0.25">
      <c r="A10285" t="s">
        <v>19</v>
      </c>
      <c r="B10285" t="s">
        <v>14</v>
      </c>
      <c r="C10285">
        <v>12</v>
      </c>
      <c r="D10285">
        <v>16</v>
      </c>
      <c r="E10285" t="b">
        <v>0</v>
      </c>
      <c r="F10285">
        <v>1.3919999999999999</v>
      </c>
      <c r="G10285">
        <v>4</v>
      </c>
      <c r="H10285">
        <v>0</v>
      </c>
      <c r="I10285">
        <v>54989</v>
      </c>
      <c r="J10285">
        <v>54435</v>
      </c>
      <c r="K10285">
        <v>27218</v>
      </c>
      <c r="L10285">
        <v>17</v>
      </c>
      <c r="M10285">
        <f t="shared" si="20769"/>
        <v>4</v>
      </c>
      <c r="N10285" t="b">
        <f t="shared" ref="N10285" si="20854">AND(MIN($F10283,$F10284,$F10285)=$F10285,MAX($H10283,$H10284,$H10285)=$H10285)</f>
        <v>0</v>
      </c>
      <c r="O10285" t="b">
        <f t="shared" ref="O10285" si="20855">AND(NOT(N10283),NOT(N10284),N10285)</f>
        <v>0</v>
      </c>
    </row>
    <row r="10286" spans="1:15" x14ac:dyDescent="0.25">
      <c r="A10286" t="s">
        <v>13</v>
      </c>
      <c r="B10286" t="s">
        <v>14</v>
      </c>
      <c r="C10286">
        <v>12</v>
      </c>
      <c r="D10286">
        <v>17</v>
      </c>
      <c r="E10286" t="b">
        <v>0</v>
      </c>
      <c r="F10286">
        <v>0.69799999999999995</v>
      </c>
      <c r="G10286">
        <v>4</v>
      </c>
      <c r="H10286">
        <v>4</v>
      </c>
      <c r="I10286">
        <v>75721</v>
      </c>
      <c r="J10286">
        <v>47066</v>
      </c>
      <c r="K10286">
        <v>23527</v>
      </c>
      <c r="L10286">
        <v>13</v>
      </c>
      <c r="M10286">
        <f t="shared" si="20769"/>
        <v>0</v>
      </c>
      <c r="N10286" t="b">
        <f t="shared" ref="N10286" si="20856">AND(MIN($F10286,$F10287,$F10288)=$F10286,MAX($H10286,$H10287,$H10288)=$H10286)</f>
        <v>0</v>
      </c>
      <c r="O10286" t="b">
        <f t="shared" ref="O10286" si="20857">AND(N10286,NOT(N10287),NOT(N10288))</f>
        <v>0</v>
      </c>
    </row>
    <row r="10287" spans="1:15" x14ac:dyDescent="0.25">
      <c r="A10287" t="s">
        <v>15</v>
      </c>
      <c r="B10287" t="s">
        <v>14</v>
      </c>
      <c r="C10287">
        <v>12</v>
      </c>
      <c r="D10287">
        <v>17</v>
      </c>
      <c r="E10287" t="b">
        <v>0</v>
      </c>
      <c r="F10287">
        <v>0.38600000000000001</v>
      </c>
      <c r="G10287">
        <v>4</v>
      </c>
      <c r="H10287">
        <v>4</v>
      </c>
      <c r="I10287">
        <v>47124</v>
      </c>
      <c r="J10287">
        <v>47066</v>
      </c>
      <c r="K10287">
        <v>23527</v>
      </c>
      <c r="L10287">
        <v>13</v>
      </c>
      <c r="M10287">
        <f t="shared" si="20769"/>
        <v>0</v>
      </c>
      <c r="N10287" t="b">
        <f t="shared" ref="N10287" si="20858">AND(MIN($F10286,$F10287,$F10288)=$F10287,MAX($H10286,$H10287,$H10288)=$H10287)</f>
        <v>1</v>
      </c>
      <c r="O10287" t="b">
        <f t="shared" ref="O10287" si="20859">AND(NOT(N10286),N10287,NOT(N10288))</f>
        <v>1</v>
      </c>
    </row>
    <row r="10288" spans="1:15" x14ac:dyDescent="0.25">
      <c r="A10288" t="s">
        <v>19</v>
      </c>
      <c r="B10288" t="s">
        <v>14</v>
      </c>
      <c r="C10288">
        <v>12</v>
      </c>
      <c r="D10288">
        <v>17</v>
      </c>
      <c r="E10288" t="b">
        <v>0</v>
      </c>
      <c r="F10288">
        <v>0.57499999999999996</v>
      </c>
      <c r="G10288">
        <v>4</v>
      </c>
      <c r="H10288">
        <v>4</v>
      </c>
      <c r="I10288">
        <v>75721</v>
      </c>
      <c r="J10288">
        <v>47066</v>
      </c>
      <c r="K10288">
        <v>23527</v>
      </c>
      <c r="L10288">
        <v>13</v>
      </c>
      <c r="M10288">
        <f t="shared" si="20769"/>
        <v>0</v>
      </c>
      <c r="N10288" t="b">
        <f t="shared" ref="N10288" si="20860">AND(MIN($F10286,$F10287,$F10288)=$F10288,MAX($H10286,$H10287,$H10288)=$H10288)</f>
        <v>0</v>
      </c>
      <c r="O10288" t="b">
        <f t="shared" ref="O10288" si="20861">AND(NOT(N10286),NOT(N10287),N10288)</f>
        <v>0</v>
      </c>
    </row>
    <row r="10289" spans="1:15" x14ac:dyDescent="0.25">
      <c r="A10289" t="s">
        <v>13</v>
      </c>
      <c r="B10289" t="s">
        <v>14</v>
      </c>
      <c r="C10289">
        <v>12</v>
      </c>
      <c r="D10289">
        <v>18</v>
      </c>
      <c r="E10289" t="b">
        <v>0</v>
      </c>
      <c r="F10289">
        <v>3.3969999999999998</v>
      </c>
      <c r="G10289">
        <v>4</v>
      </c>
      <c r="H10289">
        <v>4</v>
      </c>
      <c r="I10289">
        <v>245144</v>
      </c>
      <c r="J10289">
        <v>242720</v>
      </c>
      <c r="K10289">
        <v>121355</v>
      </c>
      <c r="L10289">
        <v>17</v>
      </c>
      <c r="M10289">
        <f t="shared" si="20769"/>
        <v>0</v>
      </c>
      <c r="N10289" t="b">
        <f t="shared" ref="N10289" si="20862">AND(MIN($F10289,$F10290,$F10291)=$F10289,MAX($H10289,$H10290,$H10291)=$H10289)</f>
        <v>0</v>
      </c>
      <c r="O10289" t="b">
        <f t="shared" ref="O10289" si="20863">AND(N10289,NOT(N10290),NOT(N10291))</f>
        <v>0</v>
      </c>
    </row>
    <row r="10290" spans="1:15" x14ac:dyDescent="0.25">
      <c r="A10290" t="s">
        <v>15</v>
      </c>
      <c r="B10290" t="s">
        <v>14</v>
      </c>
      <c r="C10290">
        <v>12</v>
      </c>
      <c r="D10290">
        <v>18</v>
      </c>
      <c r="E10290" t="b">
        <v>0</v>
      </c>
      <c r="F10290">
        <v>0.16300000000000001</v>
      </c>
      <c r="G10290">
        <v>4</v>
      </c>
      <c r="H10290">
        <v>4</v>
      </c>
      <c r="I10290">
        <v>4952</v>
      </c>
      <c r="J10290">
        <v>4950</v>
      </c>
      <c r="K10290">
        <v>2469</v>
      </c>
      <c r="L10290">
        <v>13</v>
      </c>
      <c r="M10290">
        <f t="shared" si="20769"/>
        <v>0</v>
      </c>
      <c r="N10290" t="b">
        <f t="shared" ref="N10290" si="20864">AND(MIN($F10289,$F10290,$F10291)=$F10290,MAX($H10289,$H10290,$H10291)=$H10290)</f>
        <v>1</v>
      </c>
      <c r="O10290" t="b">
        <f t="shared" ref="O10290" si="20865">AND(NOT(N10289),N10290,NOT(N10291))</f>
        <v>1</v>
      </c>
    </row>
    <row r="10291" spans="1:15" x14ac:dyDescent="0.25">
      <c r="A10291" t="s">
        <v>19</v>
      </c>
      <c r="B10291" t="s">
        <v>14</v>
      </c>
      <c r="C10291">
        <v>12</v>
      </c>
      <c r="D10291">
        <v>18</v>
      </c>
      <c r="E10291" t="b">
        <v>0</v>
      </c>
      <c r="F10291">
        <v>2.7719999999999998</v>
      </c>
      <c r="G10291">
        <v>4</v>
      </c>
      <c r="H10291">
        <v>4</v>
      </c>
      <c r="I10291">
        <v>245144</v>
      </c>
      <c r="J10291">
        <v>242720</v>
      </c>
      <c r="K10291">
        <v>121355</v>
      </c>
      <c r="L10291">
        <v>17</v>
      </c>
      <c r="M10291">
        <f t="shared" si="20769"/>
        <v>0</v>
      </c>
      <c r="N10291" t="b">
        <f t="shared" ref="N10291" si="20866">AND(MIN($F10289,$F10290,$F10291)=$F10291,MAX($H10289,$H10290,$H10291)=$H10291)</f>
        <v>0</v>
      </c>
      <c r="O10291" t="b">
        <f t="shared" ref="O10291" si="20867">AND(NOT(N10289),NOT(N10290),N10291)</f>
        <v>0</v>
      </c>
    </row>
    <row r="10292" spans="1:15" x14ac:dyDescent="0.25">
      <c r="A10292" t="s">
        <v>13</v>
      </c>
      <c r="B10292" t="s">
        <v>14</v>
      </c>
      <c r="C10292">
        <v>12</v>
      </c>
      <c r="D10292">
        <v>19</v>
      </c>
      <c r="E10292" t="b">
        <v>1</v>
      </c>
      <c r="F10292">
        <v>18.603999999999999</v>
      </c>
      <c r="G10292">
        <v>4</v>
      </c>
      <c r="H10292">
        <v>0</v>
      </c>
      <c r="I10292">
        <v>32243</v>
      </c>
      <c r="J10292">
        <v>31751</v>
      </c>
      <c r="K10292">
        <v>15875</v>
      </c>
      <c r="L10292">
        <v>10</v>
      </c>
      <c r="M10292">
        <f t="shared" si="20769"/>
        <v>4</v>
      </c>
      <c r="N10292" t="b">
        <f t="shared" ref="N10292" si="20868">AND(MIN($F10292,$F10293,$F10294)=$F10292,MAX($H10292,$H10293,$H10294)=$H10292)</f>
        <v>0</v>
      </c>
      <c r="O10292" t="b">
        <f t="shared" ref="O10292" si="20869">AND(N10292,NOT(N10293),NOT(N10294))</f>
        <v>0</v>
      </c>
    </row>
    <row r="10293" spans="1:15" x14ac:dyDescent="0.25">
      <c r="A10293" t="s">
        <v>15</v>
      </c>
      <c r="B10293" t="s">
        <v>14</v>
      </c>
      <c r="C10293">
        <v>12</v>
      </c>
      <c r="D10293">
        <v>19</v>
      </c>
      <c r="E10293" t="b">
        <v>0</v>
      </c>
      <c r="F10293">
        <v>2.3E-2</v>
      </c>
      <c r="G10293">
        <v>4</v>
      </c>
      <c r="H10293">
        <v>4</v>
      </c>
      <c r="I10293">
        <v>1324</v>
      </c>
      <c r="J10293">
        <v>1322</v>
      </c>
      <c r="K10293">
        <v>655</v>
      </c>
      <c r="L10293">
        <v>13</v>
      </c>
      <c r="M10293">
        <f t="shared" si="20769"/>
        <v>0</v>
      </c>
      <c r="N10293" t="b">
        <f t="shared" ref="N10293" si="20870">AND(MIN($F10292,$F10293,$F10294)=$F10293,MAX($H10292,$H10293,$H10294)=$H10293)</f>
        <v>1</v>
      </c>
      <c r="O10293" t="b">
        <f t="shared" ref="O10293" si="20871">AND(NOT(N10292),N10293,NOT(N10294))</f>
        <v>1</v>
      </c>
    </row>
    <row r="10294" spans="1:15" x14ac:dyDescent="0.25">
      <c r="A10294" t="s">
        <v>19</v>
      </c>
      <c r="B10294" t="s">
        <v>14</v>
      </c>
      <c r="C10294">
        <v>12</v>
      </c>
      <c r="D10294">
        <v>19</v>
      </c>
      <c r="E10294" t="b">
        <v>1</v>
      </c>
      <c r="F10294">
        <v>15.379</v>
      </c>
      <c r="G10294">
        <v>4</v>
      </c>
      <c r="H10294">
        <v>0</v>
      </c>
      <c r="I10294">
        <v>32243</v>
      </c>
      <c r="J10294">
        <v>31751</v>
      </c>
      <c r="K10294">
        <v>15875</v>
      </c>
      <c r="L10294">
        <v>10</v>
      </c>
      <c r="M10294">
        <f t="shared" si="20769"/>
        <v>4</v>
      </c>
      <c r="N10294" t="b">
        <f t="shared" ref="N10294" si="20872">AND(MIN($F10292,$F10293,$F10294)=$F10294,MAX($H10292,$H10293,$H10294)=$H10294)</f>
        <v>0</v>
      </c>
      <c r="O10294" t="b">
        <f t="shared" ref="O10294" si="20873">AND(NOT(N10292),NOT(N10293),N10294)</f>
        <v>0</v>
      </c>
    </row>
    <row r="10295" spans="1:15" x14ac:dyDescent="0.25">
      <c r="A10295" t="s">
        <v>13</v>
      </c>
      <c r="B10295" t="s">
        <v>14</v>
      </c>
      <c r="C10295">
        <v>12</v>
      </c>
      <c r="D10295">
        <v>1</v>
      </c>
      <c r="E10295" t="b">
        <v>0</v>
      </c>
      <c r="F10295">
        <v>1E-3</v>
      </c>
      <c r="G10295">
        <v>4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f t="shared" si="20769"/>
        <v>4</v>
      </c>
      <c r="N10295" t="b">
        <f t="shared" ref="N10295" si="20874">AND(MIN($F10295,$F10296,$F10297)=$F10295,MAX($H10295,$H10296,$H10297)=$H10295)</f>
        <v>0</v>
      </c>
      <c r="O10295" t="b">
        <f t="shared" ref="O10295" si="20875">AND(N10295,NOT(N10296),NOT(N10297))</f>
        <v>0</v>
      </c>
    </row>
    <row r="10296" spans="1:15" x14ac:dyDescent="0.25">
      <c r="A10296" t="s">
        <v>15</v>
      </c>
      <c r="B10296" t="s">
        <v>14</v>
      </c>
      <c r="C10296">
        <v>12</v>
      </c>
      <c r="D10296">
        <v>1</v>
      </c>
      <c r="E10296" t="b">
        <v>0</v>
      </c>
      <c r="F10296">
        <v>0</v>
      </c>
      <c r="G10296">
        <v>4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f t="shared" si="20769"/>
        <v>4</v>
      </c>
      <c r="N10296" t="b">
        <f t="shared" ref="N10296" si="20876">AND(MIN($F10295,$F10296,$F10297)=$F10296,MAX($H10295,$H10296,$H10297)=$H10296)</f>
        <v>1</v>
      </c>
      <c r="O10296" t="b">
        <f t="shared" ref="O10296" si="20877">AND(NOT(N10295),N10296,NOT(N10297))</f>
        <v>1</v>
      </c>
    </row>
    <row r="10297" spans="1:15" x14ac:dyDescent="0.25">
      <c r="A10297" t="s">
        <v>19</v>
      </c>
      <c r="B10297" t="s">
        <v>14</v>
      </c>
      <c r="C10297">
        <v>12</v>
      </c>
      <c r="D10297">
        <v>1</v>
      </c>
      <c r="E10297" t="b">
        <v>0</v>
      </c>
      <c r="F10297">
        <v>1E-3</v>
      </c>
      <c r="G10297">
        <v>4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f t="shared" si="20769"/>
        <v>4</v>
      </c>
      <c r="N10297" t="b">
        <f t="shared" ref="N10297" si="20878">AND(MIN($F10295,$F10296,$F10297)=$F10297,MAX($H10295,$H10296,$H10297)=$H10297)</f>
        <v>0</v>
      </c>
      <c r="O10297" t="b">
        <f t="shared" ref="O10297" si="20879">AND(NOT(N10295),NOT(N10296),N10297)</f>
        <v>0</v>
      </c>
    </row>
    <row r="10298" spans="1:15" x14ac:dyDescent="0.25">
      <c r="A10298" t="s">
        <v>13</v>
      </c>
      <c r="B10298" t="s">
        <v>14</v>
      </c>
      <c r="C10298">
        <v>12</v>
      </c>
      <c r="D10298">
        <v>20</v>
      </c>
      <c r="E10298" t="b">
        <v>1</v>
      </c>
      <c r="F10298">
        <v>18.085000000000001</v>
      </c>
      <c r="G10298">
        <v>4</v>
      </c>
      <c r="H10298">
        <v>0</v>
      </c>
      <c r="I10298">
        <v>3938</v>
      </c>
      <c r="J10298">
        <v>3894</v>
      </c>
      <c r="K10298">
        <v>1946</v>
      </c>
      <c r="L10298">
        <v>18</v>
      </c>
      <c r="M10298">
        <f t="shared" si="20769"/>
        <v>4</v>
      </c>
      <c r="N10298" t="b">
        <f t="shared" ref="N10298" si="20880">AND(MIN($F10298,$F10299,$F10300)=$F10298,MAX($H10298,$H10299,$H10300)=$H10298)</f>
        <v>0</v>
      </c>
      <c r="O10298" t="b">
        <f t="shared" ref="O10298" si="20881">AND(N10298,NOT(N10299),NOT(N10300))</f>
        <v>0</v>
      </c>
    </row>
    <row r="10299" spans="1:15" x14ac:dyDescent="0.25">
      <c r="A10299" t="s">
        <v>15</v>
      </c>
      <c r="B10299" t="s">
        <v>14</v>
      </c>
      <c r="C10299">
        <v>12</v>
      </c>
      <c r="D10299">
        <v>20</v>
      </c>
      <c r="E10299" t="b">
        <v>1</v>
      </c>
      <c r="F10299">
        <v>10.000999999999999</v>
      </c>
      <c r="G10299">
        <v>4</v>
      </c>
      <c r="H10299">
        <v>0</v>
      </c>
      <c r="I10299">
        <v>212784</v>
      </c>
      <c r="J10299">
        <v>212782</v>
      </c>
      <c r="K10299">
        <v>106389</v>
      </c>
      <c r="L10299">
        <v>13</v>
      </c>
      <c r="M10299">
        <f t="shared" si="20769"/>
        <v>4</v>
      </c>
      <c r="N10299" t="b">
        <f t="shared" ref="N10299" si="20882">AND(MIN($F10298,$F10299,$F10300)=$F10299,MAX($H10298,$H10299,$H10300)=$H10299)</f>
        <v>1</v>
      </c>
      <c r="O10299" t="b">
        <f t="shared" ref="O10299" si="20883">AND(NOT(N10298),N10299,NOT(N10300))</f>
        <v>1</v>
      </c>
    </row>
    <row r="10300" spans="1:15" x14ac:dyDescent="0.25">
      <c r="A10300" t="s">
        <v>19</v>
      </c>
      <c r="B10300" t="s">
        <v>14</v>
      </c>
      <c r="C10300">
        <v>12</v>
      </c>
      <c r="D10300">
        <v>20</v>
      </c>
      <c r="E10300" t="b">
        <v>1</v>
      </c>
      <c r="F10300">
        <v>14.962</v>
      </c>
      <c r="G10300">
        <v>4</v>
      </c>
      <c r="H10300">
        <v>0</v>
      </c>
      <c r="I10300">
        <v>3938</v>
      </c>
      <c r="J10300">
        <v>3894</v>
      </c>
      <c r="K10300">
        <v>1946</v>
      </c>
      <c r="L10300">
        <v>18</v>
      </c>
      <c r="M10300">
        <f t="shared" si="20769"/>
        <v>4</v>
      </c>
      <c r="N10300" t="b">
        <f t="shared" ref="N10300" si="20884">AND(MIN($F10298,$F10299,$F10300)=$F10300,MAX($H10298,$H10299,$H10300)=$H10300)</f>
        <v>0</v>
      </c>
      <c r="O10300" t="b">
        <f t="shared" ref="O10300" si="20885">AND(NOT(N10298),NOT(N10299),N10300)</f>
        <v>0</v>
      </c>
    </row>
    <row r="10301" spans="1:15" x14ac:dyDescent="0.25">
      <c r="A10301" t="s">
        <v>13</v>
      </c>
      <c r="B10301" t="s">
        <v>14</v>
      </c>
      <c r="C10301">
        <v>12</v>
      </c>
      <c r="D10301">
        <v>21</v>
      </c>
      <c r="E10301" t="b">
        <v>1</v>
      </c>
      <c r="F10301">
        <v>10.003</v>
      </c>
      <c r="G10301">
        <v>4</v>
      </c>
      <c r="H10301">
        <v>0</v>
      </c>
      <c r="I10301">
        <v>761158</v>
      </c>
      <c r="J10301">
        <v>746519</v>
      </c>
      <c r="K10301">
        <v>373258</v>
      </c>
      <c r="L10301">
        <v>13</v>
      </c>
      <c r="M10301">
        <f t="shared" si="20769"/>
        <v>4</v>
      </c>
      <c r="N10301" t="b">
        <f t="shared" ref="N10301" si="20886">AND(MIN($F10301,$F10302,$F10303)=$F10301,MAX($H10301,$H10302,$H10303)=$H10301)</f>
        <v>0</v>
      </c>
      <c r="O10301" t="b">
        <f t="shared" ref="O10301" si="20887">AND(N10301,NOT(N10302),NOT(N10303))</f>
        <v>0</v>
      </c>
    </row>
    <row r="10302" spans="1:15" x14ac:dyDescent="0.25">
      <c r="A10302" t="s">
        <v>15</v>
      </c>
      <c r="B10302" t="s">
        <v>14</v>
      </c>
      <c r="C10302">
        <v>12</v>
      </c>
      <c r="D10302">
        <v>21</v>
      </c>
      <c r="E10302" t="b">
        <v>0</v>
      </c>
      <c r="F10302">
        <v>0.104</v>
      </c>
      <c r="G10302">
        <v>4</v>
      </c>
      <c r="H10302">
        <v>4</v>
      </c>
      <c r="I10302">
        <v>2564</v>
      </c>
      <c r="J10302">
        <v>2562</v>
      </c>
      <c r="K10302">
        <v>1275</v>
      </c>
      <c r="L10302">
        <v>13</v>
      </c>
      <c r="M10302">
        <f t="shared" si="20769"/>
        <v>0</v>
      </c>
      <c r="N10302" t="b">
        <f t="shared" ref="N10302" si="20888">AND(MIN($F10301,$F10302,$F10303)=$F10302,MAX($H10301,$H10302,$H10303)=$H10302)</f>
        <v>1</v>
      </c>
      <c r="O10302" t="b">
        <f t="shared" ref="O10302" si="20889">AND(NOT(N10301),N10302,NOT(N10303))</f>
        <v>1</v>
      </c>
    </row>
    <row r="10303" spans="1:15" x14ac:dyDescent="0.25">
      <c r="A10303" t="s">
        <v>19</v>
      </c>
      <c r="B10303" t="s">
        <v>14</v>
      </c>
      <c r="C10303">
        <v>12</v>
      </c>
      <c r="D10303">
        <v>21</v>
      </c>
      <c r="E10303" t="b">
        <v>1</v>
      </c>
      <c r="F10303">
        <v>10.000999999999999</v>
      </c>
      <c r="G10303">
        <v>4</v>
      </c>
      <c r="H10303">
        <v>0</v>
      </c>
      <c r="I10303">
        <v>857060</v>
      </c>
      <c r="J10303">
        <v>840267</v>
      </c>
      <c r="K10303">
        <v>420132</v>
      </c>
      <c r="L10303">
        <v>13</v>
      </c>
      <c r="M10303">
        <f t="shared" si="20769"/>
        <v>4</v>
      </c>
      <c r="N10303" t="b">
        <f t="shared" ref="N10303" si="20890">AND(MIN($F10301,$F10302,$F10303)=$F10303,MAX($H10301,$H10302,$H10303)=$H10303)</f>
        <v>0</v>
      </c>
      <c r="O10303" t="b">
        <f t="shared" ref="O10303" si="20891">AND(NOT(N10301),NOT(N10302),N10303)</f>
        <v>0</v>
      </c>
    </row>
    <row r="10304" spans="1:15" x14ac:dyDescent="0.25">
      <c r="A10304" t="s">
        <v>13</v>
      </c>
      <c r="B10304" t="s">
        <v>14</v>
      </c>
      <c r="C10304">
        <v>12</v>
      </c>
      <c r="D10304">
        <v>22</v>
      </c>
      <c r="E10304" t="b">
        <v>0</v>
      </c>
      <c r="F10304">
        <v>1.4E-2</v>
      </c>
      <c r="G10304">
        <v>4</v>
      </c>
      <c r="H10304">
        <v>0</v>
      </c>
      <c r="I10304">
        <v>802</v>
      </c>
      <c r="J10304">
        <v>801</v>
      </c>
      <c r="K10304">
        <v>401</v>
      </c>
      <c r="L10304">
        <v>1</v>
      </c>
      <c r="M10304">
        <f t="shared" si="20769"/>
        <v>4</v>
      </c>
      <c r="N10304" t="b">
        <f t="shared" ref="N10304" si="20892">AND(MIN($F10304,$F10305,$F10306)=$F10304,MAX($H10304,$H10305,$H10306)=$H10304)</f>
        <v>0</v>
      </c>
      <c r="O10304" t="b">
        <f t="shared" ref="O10304" si="20893">AND(N10304,NOT(N10305),NOT(N10306))</f>
        <v>0</v>
      </c>
    </row>
    <row r="10305" spans="1:15" x14ac:dyDescent="0.25">
      <c r="A10305" t="s">
        <v>15</v>
      </c>
      <c r="B10305" t="s">
        <v>14</v>
      </c>
      <c r="C10305">
        <v>12</v>
      </c>
      <c r="D10305">
        <v>22</v>
      </c>
      <c r="E10305" t="b">
        <v>0</v>
      </c>
      <c r="F10305">
        <v>5.1999999999999998E-2</v>
      </c>
      <c r="G10305">
        <v>4</v>
      </c>
      <c r="H10305">
        <v>4</v>
      </c>
      <c r="I10305">
        <v>3750</v>
      </c>
      <c r="J10305">
        <v>3748</v>
      </c>
      <c r="K10305">
        <v>1868</v>
      </c>
      <c r="L10305">
        <v>13</v>
      </c>
      <c r="M10305">
        <f t="shared" si="20769"/>
        <v>0</v>
      </c>
      <c r="N10305" t="b">
        <f t="shared" ref="N10305" si="20894">AND(MIN($F10304,$F10305,$F10306)=$F10305,MAX($H10304,$H10305,$H10306)=$H10305)</f>
        <v>0</v>
      </c>
      <c r="O10305" t="b">
        <f t="shared" ref="O10305" si="20895">AND(NOT(N10304),N10305,NOT(N10306))</f>
        <v>0</v>
      </c>
    </row>
    <row r="10306" spans="1:15" x14ac:dyDescent="0.25">
      <c r="A10306" t="s">
        <v>19</v>
      </c>
      <c r="B10306" t="s">
        <v>14</v>
      </c>
      <c r="C10306">
        <v>12</v>
      </c>
      <c r="D10306">
        <v>22</v>
      </c>
      <c r="E10306" t="b">
        <v>0</v>
      </c>
      <c r="F10306">
        <v>1.0999999999999999E-2</v>
      </c>
      <c r="G10306">
        <v>4</v>
      </c>
      <c r="H10306">
        <v>0</v>
      </c>
      <c r="I10306">
        <v>802</v>
      </c>
      <c r="J10306">
        <v>801</v>
      </c>
      <c r="K10306">
        <v>401</v>
      </c>
      <c r="L10306">
        <v>1</v>
      </c>
      <c r="M10306">
        <f t="shared" si="20769"/>
        <v>4</v>
      </c>
      <c r="N10306" t="b">
        <f t="shared" ref="N10306" si="20896">AND(MIN($F10304,$F10305,$F10306)=$F10306,MAX($H10304,$H10305,$H10306)=$H10306)</f>
        <v>0</v>
      </c>
      <c r="O10306" t="b">
        <f t="shared" ref="O10306" si="20897">AND(NOT(N10304),NOT(N10305),N10306)</f>
        <v>0</v>
      </c>
    </row>
    <row r="10307" spans="1:15" x14ac:dyDescent="0.25">
      <c r="A10307" t="s">
        <v>13</v>
      </c>
      <c r="B10307" t="s">
        <v>14</v>
      </c>
      <c r="C10307">
        <v>12</v>
      </c>
      <c r="D10307">
        <v>23</v>
      </c>
      <c r="E10307" t="b">
        <v>0</v>
      </c>
      <c r="F10307">
        <v>2.7789999999999999</v>
      </c>
      <c r="G10307">
        <v>4</v>
      </c>
      <c r="H10307">
        <v>4</v>
      </c>
      <c r="I10307">
        <v>242340</v>
      </c>
      <c r="J10307">
        <v>239927</v>
      </c>
      <c r="K10307">
        <v>119958</v>
      </c>
      <c r="L10307">
        <v>11</v>
      </c>
      <c r="M10307">
        <f t="shared" ref="M10307:M10370" si="20898">G10307-H10307</f>
        <v>0</v>
      </c>
      <c r="N10307" t="b">
        <f t="shared" ref="N10307" si="20899">AND(MIN($F10307,$F10308,$F10309)=$F10307,MAX($H10307,$H10308,$H10309)=$H10307)</f>
        <v>0</v>
      </c>
      <c r="O10307" t="b">
        <f t="shared" ref="O10307" si="20900">AND(N10307,NOT(N10308),NOT(N10309))</f>
        <v>0</v>
      </c>
    </row>
    <row r="10308" spans="1:15" x14ac:dyDescent="0.25">
      <c r="A10308" t="s">
        <v>15</v>
      </c>
      <c r="B10308" t="s">
        <v>14</v>
      </c>
      <c r="C10308">
        <v>12</v>
      </c>
      <c r="D10308">
        <v>23</v>
      </c>
      <c r="E10308" t="b">
        <v>0</v>
      </c>
      <c r="F10308">
        <v>1.6E-2</v>
      </c>
      <c r="G10308">
        <v>4</v>
      </c>
      <c r="H10308">
        <v>4</v>
      </c>
      <c r="I10308">
        <v>1744</v>
      </c>
      <c r="J10308">
        <v>1742</v>
      </c>
      <c r="K10308">
        <v>865</v>
      </c>
      <c r="L10308">
        <v>13</v>
      </c>
      <c r="M10308">
        <f t="shared" si="20898"/>
        <v>0</v>
      </c>
      <c r="N10308" t="b">
        <f t="shared" ref="N10308" si="20901">AND(MIN($F10307,$F10308,$F10309)=$F10308,MAX($H10307,$H10308,$H10309)=$H10308)</f>
        <v>1</v>
      </c>
      <c r="O10308" t="b">
        <f t="shared" ref="O10308" si="20902">AND(NOT(N10307),N10308,NOT(N10309))</f>
        <v>1</v>
      </c>
    </row>
    <row r="10309" spans="1:15" x14ac:dyDescent="0.25">
      <c r="A10309" t="s">
        <v>19</v>
      </c>
      <c r="B10309" t="s">
        <v>14</v>
      </c>
      <c r="C10309">
        <v>12</v>
      </c>
      <c r="D10309">
        <v>23</v>
      </c>
      <c r="E10309" t="b">
        <v>0</v>
      </c>
      <c r="F10309">
        <v>2.4430000000000001</v>
      </c>
      <c r="G10309">
        <v>4</v>
      </c>
      <c r="H10309">
        <v>4</v>
      </c>
      <c r="I10309">
        <v>242340</v>
      </c>
      <c r="J10309">
        <v>239927</v>
      </c>
      <c r="K10309">
        <v>119958</v>
      </c>
      <c r="L10309">
        <v>11</v>
      </c>
      <c r="M10309">
        <f t="shared" si="20898"/>
        <v>0</v>
      </c>
      <c r="N10309" t="b">
        <f t="shared" ref="N10309" si="20903">AND(MIN($F10307,$F10308,$F10309)=$F10309,MAX($H10307,$H10308,$H10309)=$H10309)</f>
        <v>0</v>
      </c>
      <c r="O10309" t="b">
        <f t="shared" ref="O10309" si="20904">AND(NOT(N10307),NOT(N10308),N10309)</f>
        <v>0</v>
      </c>
    </row>
    <row r="10310" spans="1:15" x14ac:dyDescent="0.25">
      <c r="A10310" t="s">
        <v>13</v>
      </c>
      <c r="B10310" t="s">
        <v>14</v>
      </c>
      <c r="C10310">
        <v>12</v>
      </c>
      <c r="D10310">
        <v>24</v>
      </c>
      <c r="E10310" t="b">
        <v>0</v>
      </c>
      <c r="F10310">
        <v>2.1999999999999999E-2</v>
      </c>
      <c r="G10310">
        <v>4</v>
      </c>
      <c r="H10310">
        <v>4</v>
      </c>
      <c r="I10310">
        <v>1028</v>
      </c>
      <c r="J10310">
        <v>668</v>
      </c>
      <c r="K10310">
        <v>328</v>
      </c>
      <c r="L10310">
        <v>13</v>
      </c>
      <c r="M10310">
        <f t="shared" si="20898"/>
        <v>0</v>
      </c>
      <c r="N10310" t="b">
        <f t="shared" ref="N10310" si="20905">AND(MIN($F10310,$F10311,$F10312)=$F10310,MAX($H10310,$H10311,$H10312)=$H10310)</f>
        <v>0</v>
      </c>
      <c r="O10310" t="b">
        <f t="shared" ref="O10310" si="20906">AND(N10310,NOT(N10311),NOT(N10312))</f>
        <v>0</v>
      </c>
    </row>
    <row r="10311" spans="1:15" x14ac:dyDescent="0.25">
      <c r="A10311" t="s">
        <v>15</v>
      </c>
      <c r="B10311" t="s">
        <v>14</v>
      </c>
      <c r="C10311">
        <v>12</v>
      </c>
      <c r="D10311">
        <v>24</v>
      </c>
      <c r="E10311" t="b">
        <v>0</v>
      </c>
      <c r="F10311">
        <v>1.2999999999999999E-2</v>
      </c>
      <c r="G10311">
        <v>4</v>
      </c>
      <c r="H10311">
        <v>4</v>
      </c>
      <c r="I10311">
        <v>670</v>
      </c>
      <c r="J10311">
        <v>668</v>
      </c>
      <c r="K10311">
        <v>328</v>
      </c>
      <c r="L10311">
        <v>13</v>
      </c>
      <c r="M10311">
        <f t="shared" si="20898"/>
        <v>0</v>
      </c>
      <c r="N10311" t="b">
        <f t="shared" ref="N10311" si="20907">AND(MIN($F10310,$F10311,$F10312)=$F10311,MAX($H10310,$H10311,$H10312)=$H10311)</f>
        <v>1</v>
      </c>
      <c r="O10311" t="b">
        <f t="shared" ref="O10311" si="20908">AND(NOT(N10310),N10311,NOT(N10312))</f>
        <v>1</v>
      </c>
    </row>
    <row r="10312" spans="1:15" x14ac:dyDescent="0.25">
      <c r="A10312" t="s">
        <v>19</v>
      </c>
      <c r="B10312" t="s">
        <v>14</v>
      </c>
      <c r="C10312">
        <v>12</v>
      </c>
      <c r="D10312">
        <v>24</v>
      </c>
      <c r="E10312" t="b">
        <v>0</v>
      </c>
      <c r="F10312">
        <v>1.7999999999999999E-2</v>
      </c>
      <c r="G10312">
        <v>4</v>
      </c>
      <c r="H10312">
        <v>4</v>
      </c>
      <c r="I10312">
        <v>1028</v>
      </c>
      <c r="J10312">
        <v>668</v>
      </c>
      <c r="K10312">
        <v>328</v>
      </c>
      <c r="L10312">
        <v>13</v>
      </c>
      <c r="M10312">
        <f t="shared" si="20898"/>
        <v>0</v>
      </c>
      <c r="N10312" t="b">
        <f t="shared" ref="N10312" si="20909">AND(MIN($F10310,$F10311,$F10312)=$F10312,MAX($H10310,$H10311,$H10312)=$H10312)</f>
        <v>0</v>
      </c>
      <c r="O10312" t="b">
        <f t="shared" ref="O10312" si="20910">AND(NOT(N10310),NOT(N10311),N10312)</f>
        <v>0</v>
      </c>
    </row>
    <row r="10313" spans="1:15" x14ac:dyDescent="0.25">
      <c r="A10313" t="s">
        <v>13</v>
      </c>
      <c r="B10313" t="s">
        <v>14</v>
      </c>
      <c r="C10313">
        <v>12</v>
      </c>
      <c r="D10313">
        <v>25</v>
      </c>
      <c r="E10313" t="b">
        <v>0</v>
      </c>
      <c r="F10313">
        <v>1.468</v>
      </c>
      <c r="G10313">
        <v>4</v>
      </c>
      <c r="H10313">
        <v>4</v>
      </c>
      <c r="I10313">
        <v>180415</v>
      </c>
      <c r="J10313">
        <v>107628</v>
      </c>
      <c r="K10313">
        <v>53808</v>
      </c>
      <c r="L10313">
        <v>13</v>
      </c>
      <c r="M10313">
        <f t="shared" si="20898"/>
        <v>0</v>
      </c>
      <c r="N10313" t="b">
        <f t="shared" ref="N10313" si="20911">AND(MIN($F10313,$F10314,$F10315)=$F10313,MAX($H10313,$H10314,$H10315)=$H10313)</f>
        <v>0</v>
      </c>
      <c r="O10313" t="b">
        <f t="shared" ref="O10313" si="20912">AND(N10313,NOT(N10314),NOT(N10315))</f>
        <v>0</v>
      </c>
    </row>
    <row r="10314" spans="1:15" x14ac:dyDescent="0.25">
      <c r="A10314" t="s">
        <v>15</v>
      </c>
      <c r="B10314" t="s">
        <v>14</v>
      </c>
      <c r="C10314">
        <v>12</v>
      </c>
      <c r="D10314">
        <v>25</v>
      </c>
      <c r="E10314" t="b">
        <v>0</v>
      </c>
      <c r="F10314">
        <v>0.751</v>
      </c>
      <c r="G10314">
        <v>4</v>
      </c>
      <c r="H10314">
        <v>4</v>
      </c>
      <c r="I10314">
        <v>107947</v>
      </c>
      <c r="J10314">
        <v>107628</v>
      </c>
      <c r="K10314">
        <v>53808</v>
      </c>
      <c r="L10314">
        <v>13</v>
      </c>
      <c r="M10314">
        <f t="shared" si="20898"/>
        <v>0</v>
      </c>
      <c r="N10314" t="b">
        <f t="shared" ref="N10314" si="20913">AND(MIN($F10313,$F10314,$F10315)=$F10314,MAX($H10313,$H10314,$H10315)=$H10314)</f>
        <v>1</v>
      </c>
      <c r="O10314" t="b">
        <f t="shared" ref="O10314" si="20914">AND(NOT(N10313),N10314,NOT(N10315))</f>
        <v>1</v>
      </c>
    </row>
    <row r="10315" spans="1:15" x14ac:dyDescent="0.25">
      <c r="A10315" t="s">
        <v>19</v>
      </c>
      <c r="B10315" t="s">
        <v>14</v>
      </c>
      <c r="C10315">
        <v>12</v>
      </c>
      <c r="D10315">
        <v>25</v>
      </c>
      <c r="E10315" t="b">
        <v>0</v>
      </c>
      <c r="F10315">
        <v>1.24</v>
      </c>
      <c r="G10315">
        <v>4</v>
      </c>
      <c r="H10315">
        <v>4</v>
      </c>
      <c r="I10315">
        <v>180415</v>
      </c>
      <c r="J10315">
        <v>107628</v>
      </c>
      <c r="K10315">
        <v>53808</v>
      </c>
      <c r="L10315">
        <v>13</v>
      </c>
      <c r="M10315">
        <f t="shared" si="20898"/>
        <v>0</v>
      </c>
      <c r="N10315" t="b">
        <f t="shared" ref="N10315" si="20915">AND(MIN($F10313,$F10314,$F10315)=$F10315,MAX($H10313,$H10314,$H10315)=$H10315)</f>
        <v>0</v>
      </c>
      <c r="O10315" t="b">
        <f t="shared" ref="O10315" si="20916">AND(NOT(N10313),NOT(N10314),N10315)</f>
        <v>0</v>
      </c>
    </row>
    <row r="10316" spans="1:15" x14ac:dyDescent="0.25">
      <c r="A10316" t="s">
        <v>13</v>
      </c>
      <c r="B10316" t="s">
        <v>14</v>
      </c>
      <c r="C10316">
        <v>12</v>
      </c>
      <c r="D10316">
        <v>26</v>
      </c>
      <c r="E10316" t="b">
        <v>1</v>
      </c>
      <c r="F10316">
        <v>10.009</v>
      </c>
      <c r="G10316">
        <v>4</v>
      </c>
      <c r="H10316">
        <v>0</v>
      </c>
      <c r="I10316">
        <v>933544</v>
      </c>
      <c r="J10316">
        <v>911989</v>
      </c>
      <c r="K10316">
        <v>455992</v>
      </c>
      <c r="L10316">
        <v>13</v>
      </c>
      <c r="M10316">
        <f t="shared" si="20898"/>
        <v>4</v>
      </c>
      <c r="N10316" t="b">
        <f t="shared" ref="N10316" si="20917">AND(MIN($F10316,$F10317,$F10318)=$F10316,MAX($H10316,$H10317,$H10318)=$H10316)</f>
        <v>0</v>
      </c>
      <c r="O10316" t="b">
        <f t="shared" ref="O10316" si="20918">AND(N10316,NOT(N10317),NOT(N10318))</f>
        <v>0</v>
      </c>
    </row>
    <row r="10317" spans="1:15" x14ac:dyDescent="0.25">
      <c r="A10317" t="s">
        <v>15</v>
      </c>
      <c r="B10317" t="s">
        <v>14</v>
      </c>
      <c r="C10317">
        <v>12</v>
      </c>
      <c r="D10317">
        <v>26</v>
      </c>
      <c r="E10317" t="b">
        <v>0</v>
      </c>
      <c r="F10317">
        <v>5.8999999999999997E-2</v>
      </c>
      <c r="G10317">
        <v>4</v>
      </c>
      <c r="H10317">
        <v>4</v>
      </c>
      <c r="I10317">
        <v>1542</v>
      </c>
      <c r="J10317">
        <v>1540</v>
      </c>
      <c r="K10317">
        <v>764</v>
      </c>
      <c r="L10317">
        <v>13</v>
      </c>
      <c r="M10317">
        <f t="shared" si="20898"/>
        <v>0</v>
      </c>
      <c r="N10317" t="b">
        <f t="shared" ref="N10317" si="20919">AND(MIN($F10316,$F10317,$F10318)=$F10317,MAX($H10316,$H10317,$H10318)=$H10317)</f>
        <v>1</v>
      </c>
      <c r="O10317" t="b">
        <f t="shared" ref="O10317" si="20920">AND(NOT(N10316),N10317,NOT(N10318))</f>
        <v>1</v>
      </c>
    </row>
    <row r="10318" spans="1:15" x14ac:dyDescent="0.25">
      <c r="A10318" t="s">
        <v>19</v>
      </c>
      <c r="B10318" t="s">
        <v>14</v>
      </c>
      <c r="C10318">
        <v>12</v>
      </c>
      <c r="D10318">
        <v>26</v>
      </c>
      <c r="E10318" t="b">
        <v>1</v>
      </c>
      <c r="F10318">
        <v>10.000999999999999</v>
      </c>
      <c r="G10318">
        <v>4</v>
      </c>
      <c r="H10318">
        <v>0</v>
      </c>
      <c r="I10318">
        <v>1098958</v>
      </c>
      <c r="J10318">
        <v>1073378</v>
      </c>
      <c r="K10318">
        <v>536687</v>
      </c>
      <c r="L10318">
        <v>13</v>
      </c>
      <c r="M10318">
        <f t="shared" si="20898"/>
        <v>4</v>
      </c>
      <c r="N10318" t="b">
        <f t="shared" ref="N10318" si="20921">AND(MIN($F10316,$F10317,$F10318)=$F10318,MAX($H10316,$H10317,$H10318)=$H10318)</f>
        <v>0</v>
      </c>
      <c r="O10318" t="b">
        <f t="shared" ref="O10318" si="20922">AND(NOT(N10316),NOT(N10317),N10318)</f>
        <v>0</v>
      </c>
    </row>
    <row r="10319" spans="1:15" x14ac:dyDescent="0.25">
      <c r="A10319" t="s">
        <v>13</v>
      </c>
      <c r="B10319" t="s">
        <v>14</v>
      </c>
      <c r="C10319">
        <v>12</v>
      </c>
      <c r="D10319">
        <v>27</v>
      </c>
      <c r="E10319" t="b">
        <v>0</v>
      </c>
      <c r="F10319">
        <v>4.8000000000000001E-2</v>
      </c>
      <c r="G10319">
        <v>4</v>
      </c>
      <c r="H10319">
        <v>0</v>
      </c>
      <c r="I10319">
        <v>3226</v>
      </c>
      <c r="J10319">
        <v>3201</v>
      </c>
      <c r="K10319">
        <v>1601</v>
      </c>
      <c r="L10319">
        <v>9</v>
      </c>
      <c r="M10319">
        <f t="shared" si="20898"/>
        <v>4</v>
      </c>
      <c r="N10319" t="b">
        <f t="shared" ref="N10319" si="20923">AND(MIN($F10319,$F10320,$F10321)=$F10319,MAX($H10319,$H10320,$H10321)=$H10319)</f>
        <v>0</v>
      </c>
      <c r="O10319" t="b">
        <f t="shared" ref="O10319" si="20924">AND(N10319,NOT(N10320),NOT(N10321))</f>
        <v>0</v>
      </c>
    </row>
    <row r="10320" spans="1:15" x14ac:dyDescent="0.25">
      <c r="A10320" t="s">
        <v>15</v>
      </c>
      <c r="B10320" t="s">
        <v>14</v>
      </c>
      <c r="C10320">
        <v>12</v>
      </c>
      <c r="D10320">
        <v>27</v>
      </c>
      <c r="E10320" t="b">
        <v>0</v>
      </c>
      <c r="F10320">
        <v>0.19800000000000001</v>
      </c>
      <c r="G10320">
        <v>4</v>
      </c>
      <c r="H10320">
        <v>4</v>
      </c>
      <c r="I10320">
        <v>15564</v>
      </c>
      <c r="J10320">
        <v>15562</v>
      </c>
      <c r="K10320">
        <v>7775</v>
      </c>
      <c r="L10320">
        <v>13</v>
      </c>
      <c r="M10320">
        <f t="shared" si="20898"/>
        <v>0</v>
      </c>
      <c r="N10320" t="b">
        <f t="shared" ref="N10320" si="20925">AND(MIN($F10319,$F10320,$F10321)=$F10320,MAX($H10319,$H10320,$H10321)=$H10320)</f>
        <v>0</v>
      </c>
      <c r="O10320" t="b">
        <f t="shared" ref="O10320" si="20926">AND(NOT(N10319),N10320,NOT(N10321))</f>
        <v>0</v>
      </c>
    </row>
    <row r="10321" spans="1:15" x14ac:dyDescent="0.25">
      <c r="A10321" t="s">
        <v>19</v>
      </c>
      <c r="B10321" t="s">
        <v>14</v>
      </c>
      <c r="C10321">
        <v>12</v>
      </c>
      <c r="D10321">
        <v>27</v>
      </c>
      <c r="E10321" t="b">
        <v>0</v>
      </c>
      <c r="F10321">
        <v>3.7999999999999999E-2</v>
      </c>
      <c r="G10321">
        <v>4</v>
      </c>
      <c r="H10321">
        <v>0</v>
      </c>
      <c r="I10321">
        <v>3226</v>
      </c>
      <c r="J10321">
        <v>3201</v>
      </c>
      <c r="K10321">
        <v>1601</v>
      </c>
      <c r="L10321">
        <v>9</v>
      </c>
      <c r="M10321">
        <f t="shared" si="20898"/>
        <v>4</v>
      </c>
      <c r="N10321" t="b">
        <f t="shared" ref="N10321" si="20927">AND(MIN($F10319,$F10320,$F10321)=$F10321,MAX($H10319,$H10320,$H10321)=$H10321)</f>
        <v>0</v>
      </c>
      <c r="O10321" t="b">
        <f t="shared" ref="O10321" si="20928">AND(NOT(N10319),NOT(N10320),N10321)</f>
        <v>0</v>
      </c>
    </row>
    <row r="10322" spans="1:15" x14ac:dyDescent="0.25">
      <c r="A10322" t="s">
        <v>13</v>
      </c>
      <c r="B10322" t="s">
        <v>14</v>
      </c>
      <c r="C10322">
        <v>12</v>
      </c>
      <c r="D10322">
        <v>28</v>
      </c>
      <c r="E10322" t="b">
        <v>1</v>
      </c>
      <c r="F10322">
        <v>10.002000000000001</v>
      </c>
      <c r="G10322">
        <v>4</v>
      </c>
      <c r="H10322">
        <v>0</v>
      </c>
      <c r="I10322">
        <v>803459</v>
      </c>
      <c r="J10322">
        <v>792411</v>
      </c>
      <c r="K10322">
        <v>396204</v>
      </c>
      <c r="L10322">
        <v>18</v>
      </c>
      <c r="M10322">
        <f t="shared" si="20898"/>
        <v>4</v>
      </c>
      <c r="N10322" t="b">
        <f t="shared" ref="N10322" si="20929">AND(MIN($F10322,$F10323,$F10324)=$F10322,MAX($H10322,$H10323,$H10324)=$H10322)</f>
        <v>0</v>
      </c>
      <c r="O10322" t="b">
        <f t="shared" ref="O10322" si="20930">AND(N10322,NOT(N10323),NOT(N10324))</f>
        <v>0</v>
      </c>
    </row>
    <row r="10323" spans="1:15" x14ac:dyDescent="0.25">
      <c r="A10323" t="s">
        <v>15</v>
      </c>
      <c r="B10323" t="s">
        <v>14</v>
      </c>
      <c r="C10323">
        <v>12</v>
      </c>
      <c r="D10323">
        <v>28</v>
      </c>
      <c r="E10323" t="b">
        <v>0</v>
      </c>
      <c r="F10323">
        <v>4.9189999999999996</v>
      </c>
      <c r="G10323">
        <v>4</v>
      </c>
      <c r="H10323">
        <v>4</v>
      </c>
      <c r="I10323">
        <v>171109</v>
      </c>
      <c r="J10323">
        <v>171106</v>
      </c>
      <c r="K10323">
        <v>85547</v>
      </c>
      <c r="L10323">
        <v>13</v>
      </c>
      <c r="M10323">
        <f t="shared" si="20898"/>
        <v>0</v>
      </c>
      <c r="N10323" t="b">
        <f t="shared" ref="N10323" si="20931">AND(MIN($F10322,$F10323,$F10324)=$F10323,MAX($H10322,$H10323,$H10324)=$H10323)</f>
        <v>1</v>
      </c>
      <c r="O10323" t="b">
        <f t="shared" ref="O10323" si="20932">AND(NOT(N10322),N10323,NOT(N10324))</f>
        <v>1</v>
      </c>
    </row>
    <row r="10324" spans="1:15" x14ac:dyDescent="0.25">
      <c r="A10324" t="s">
        <v>19</v>
      </c>
      <c r="B10324" t="s">
        <v>14</v>
      </c>
      <c r="C10324">
        <v>12</v>
      </c>
      <c r="D10324">
        <v>28</v>
      </c>
      <c r="E10324" t="b">
        <v>1</v>
      </c>
      <c r="F10324">
        <v>10.000999999999999</v>
      </c>
      <c r="G10324">
        <v>4</v>
      </c>
      <c r="H10324">
        <v>0</v>
      </c>
      <c r="I10324">
        <v>971819</v>
      </c>
      <c r="J10324">
        <v>958653</v>
      </c>
      <c r="K10324">
        <v>479325</v>
      </c>
      <c r="L10324">
        <v>18</v>
      </c>
      <c r="M10324">
        <f t="shared" si="20898"/>
        <v>4</v>
      </c>
      <c r="N10324" t="b">
        <f t="shared" ref="N10324" si="20933">AND(MIN($F10322,$F10323,$F10324)=$F10324,MAX($H10322,$H10323,$H10324)=$H10324)</f>
        <v>0</v>
      </c>
      <c r="O10324" t="b">
        <f t="shared" ref="O10324" si="20934">AND(NOT(N10322),NOT(N10323),N10324)</f>
        <v>0</v>
      </c>
    </row>
    <row r="10325" spans="1:15" x14ac:dyDescent="0.25">
      <c r="A10325" t="s">
        <v>13</v>
      </c>
      <c r="B10325" t="s">
        <v>14</v>
      </c>
      <c r="C10325">
        <v>12</v>
      </c>
      <c r="D10325">
        <v>29</v>
      </c>
      <c r="E10325" t="b">
        <v>0</v>
      </c>
      <c r="F10325">
        <v>3.5999999999999997E-2</v>
      </c>
      <c r="G10325">
        <v>4</v>
      </c>
      <c r="H10325">
        <v>4</v>
      </c>
      <c r="I10325">
        <v>2486</v>
      </c>
      <c r="J10325">
        <v>2278</v>
      </c>
      <c r="K10325">
        <v>1133</v>
      </c>
      <c r="L10325">
        <v>16</v>
      </c>
      <c r="M10325">
        <f t="shared" si="20898"/>
        <v>0</v>
      </c>
      <c r="N10325" t="b">
        <f t="shared" ref="N10325" si="20935">AND(MIN($F10325,$F10326,$F10327)=$F10325,MAX($H10325,$H10326,$H10327)=$H10325)</f>
        <v>0</v>
      </c>
      <c r="O10325" t="b">
        <f t="shared" ref="O10325" si="20936">AND(N10325,NOT(N10326),NOT(N10327))</f>
        <v>0</v>
      </c>
    </row>
    <row r="10326" spans="1:15" x14ac:dyDescent="0.25">
      <c r="A10326" t="s">
        <v>15</v>
      </c>
      <c r="B10326" t="s">
        <v>14</v>
      </c>
      <c r="C10326">
        <v>12</v>
      </c>
      <c r="D10326">
        <v>29</v>
      </c>
      <c r="E10326" t="b">
        <v>0</v>
      </c>
      <c r="F10326">
        <v>4.2000000000000003E-2</v>
      </c>
      <c r="G10326">
        <v>4</v>
      </c>
      <c r="H10326">
        <v>4</v>
      </c>
      <c r="I10326">
        <v>2940</v>
      </c>
      <c r="J10326">
        <v>2938</v>
      </c>
      <c r="K10326">
        <v>1463</v>
      </c>
      <c r="L10326">
        <v>14</v>
      </c>
      <c r="M10326">
        <f t="shared" si="20898"/>
        <v>0</v>
      </c>
      <c r="N10326" t="b">
        <f t="shared" ref="N10326" si="20937">AND(MIN($F10325,$F10326,$F10327)=$F10326,MAX($H10325,$H10326,$H10327)=$H10326)</f>
        <v>0</v>
      </c>
      <c r="O10326" t="b">
        <f t="shared" ref="O10326" si="20938">AND(NOT(N10325),N10326,NOT(N10327))</f>
        <v>0</v>
      </c>
    </row>
    <row r="10327" spans="1:15" x14ac:dyDescent="0.25">
      <c r="A10327" t="s">
        <v>19</v>
      </c>
      <c r="B10327" t="s">
        <v>14</v>
      </c>
      <c r="C10327">
        <v>12</v>
      </c>
      <c r="D10327">
        <v>29</v>
      </c>
      <c r="E10327" t="b">
        <v>0</v>
      </c>
      <c r="F10327">
        <v>3.3000000000000002E-2</v>
      </c>
      <c r="G10327">
        <v>4</v>
      </c>
      <c r="H10327">
        <v>4</v>
      </c>
      <c r="I10327">
        <v>2486</v>
      </c>
      <c r="J10327">
        <v>2278</v>
      </c>
      <c r="K10327">
        <v>1133</v>
      </c>
      <c r="L10327">
        <v>16</v>
      </c>
      <c r="M10327">
        <f t="shared" si="20898"/>
        <v>0</v>
      </c>
      <c r="N10327" t="b">
        <f t="shared" ref="N10327" si="20939">AND(MIN($F10325,$F10326,$F10327)=$F10327,MAX($H10325,$H10326,$H10327)=$H10327)</f>
        <v>1</v>
      </c>
      <c r="O10327" t="b">
        <f t="shared" ref="O10327" si="20940">AND(NOT(N10325),NOT(N10326),N10327)</f>
        <v>1</v>
      </c>
    </row>
    <row r="10328" spans="1:15" x14ac:dyDescent="0.25">
      <c r="A10328" t="s">
        <v>13</v>
      </c>
      <c r="B10328" t="s">
        <v>14</v>
      </c>
      <c r="C10328">
        <v>12</v>
      </c>
      <c r="D10328">
        <v>2</v>
      </c>
      <c r="E10328" t="b">
        <v>0</v>
      </c>
      <c r="F10328">
        <v>2E-3</v>
      </c>
      <c r="G10328">
        <v>4</v>
      </c>
      <c r="H10328">
        <v>4</v>
      </c>
      <c r="I10328">
        <v>22</v>
      </c>
      <c r="J10328">
        <v>10</v>
      </c>
      <c r="K10328">
        <v>0</v>
      </c>
      <c r="L10328">
        <v>6</v>
      </c>
      <c r="M10328">
        <f t="shared" si="20898"/>
        <v>0</v>
      </c>
      <c r="N10328" t="b">
        <f t="shared" ref="N10328" si="20941">AND(MIN($F10328,$F10329,$F10330)=$F10328,MAX($H10328,$H10329,$H10330)=$H10328)</f>
        <v>1</v>
      </c>
      <c r="O10328" t="b">
        <f t="shared" ref="O10328" si="20942">AND(N10328,NOT(N10329),NOT(N10330))</f>
        <v>0</v>
      </c>
    </row>
    <row r="10329" spans="1:15" x14ac:dyDescent="0.25">
      <c r="A10329" t="s">
        <v>15</v>
      </c>
      <c r="B10329" t="s">
        <v>14</v>
      </c>
      <c r="C10329">
        <v>12</v>
      </c>
      <c r="D10329">
        <v>2</v>
      </c>
      <c r="E10329" t="b">
        <v>0</v>
      </c>
      <c r="F10329">
        <v>2E-3</v>
      </c>
      <c r="G10329">
        <v>4</v>
      </c>
      <c r="H10329">
        <v>4</v>
      </c>
      <c r="I10329">
        <v>11</v>
      </c>
      <c r="J10329">
        <v>10</v>
      </c>
      <c r="K10329">
        <v>0</v>
      </c>
      <c r="L10329">
        <v>6</v>
      </c>
      <c r="M10329">
        <f t="shared" si="20898"/>
        <v>0</v>
      </c>
      <c r="N10329" t="b">
        <f t="shared" ref="N10329" si="20943">AND(MIN($F10328,$F10329,$F10330)=$F10329,MAX($H10328,$H10329,$H10330)=$H10329)</f>
        <v>1</v>
      </c>
      <c r="O10329" t="b">
        <f t="shared" ref="O10329" si="20944">AND(NOT(N10328),N10329,NOT(N10330))</f>
        <v>0</v>
      </c>
    </row>
    <row r="10330" spans="1:15" x14ac:dyDescent="0.25">
      <c r="A10330" t="s">
        <v>19</v>
      </c>
      <c r="B10330" t="s">
        <v>14</v>
      </c>
      <c r="C10330">
        <v>12</v>
      </c>
      <c r="D10330">
        <v>2</v>
      </c>
      <c r="E10330" t="b">
        <v>0</v>
      </c>
      <c r="F10330">
        <v>4.0000000000000001E-3</v>
      </c>
      <c r="G10330">
        <v>4</v>
      </c>
      <c r="H10330">
        <v>4</v>
      </c>
      <c r="I10330">
        <v>22</v>
      </c>
      <c r="J10330">
        <v>10</v>
      </c>
      <c r="K10330">
        <v>0</v>
      </c>
      <c r="L10330">
        <v>6</v>
      </c>
      <c r="M10330">
        <f t="shared" si="20898"/>
        <v>0</v>
      </c>
      <c r="N10330" t="b">
        <f t="shared" ref="N10330" si="20945">AND(MIN($F10328,$F10329,$F10330)=$F10330,MAX($H10328,$H10329,$H10330)=$H10330)</f>
        <v>0</v>
      </c>
      <c r="O10330" t="b">
        <f t="shared" ref="O10330" si="20946">AND(NOT(N10328),NOT(N10329),N10330)</f>
        <v>0</v>
      </c>
    </row>
    <row r="10331" spans="1:15" x14ac:dyDescent="0.25">
      <c r="A10331" t="s">
        <v>13</v>
      </c>
      <c r="B10331" t="s">
        <v>14</v>
      </c>
      <c r="C10331">
        <v>12</v>
      </c>
      <c r="D10331">
        <v>30</v>
      </c>
      <c r="E10331" t="b">
        <v>1</v>
      </c>
      <c r="F10331">
        <v>10.002000000000001</v>
      </c>
      <c r="G10331">
        <v>4</v>
      </c>
      <c r="H10331">
        <v>0</v>
      </c>
      <c r="I10331">
        <v>910424</v>
      </c>
      <c r="J10331">
        <v>901425</v>
      </c>
      <c r="K10331">
        <v>450711</v>
      </c>
      <c r="L10331">
        <v>13</v>
      </c>
      <c r="M10331">
        <f t="shared" si="20898"/>
        <v>4</v>
      </c>
      <c r="N10331" t="b">
        <f t="shared" ref="N10331" si="20947">AND(MIN($F10331,$F10332,$F10333)=$F10331,MAX($H10331,$H10332,$H10333)=$H10331)</f>
        <v>0</v>
      </c>
      <c r="O10331" t="b">
        <f t="shared" ref="O10331" si="20948">AND(N10331,NOT(N10332),NOT(N10333))</f>
        <v>0</v>
      </c>
    </row>
    <row r="10332" spans="1:15" x14ac:dyDescent="0.25">
      <c r="A10332" t="s">
        <v>15</v>
      </c>
      <c r="B10332" t="s">
        <v>14</v>
      </c>
      <c r="C10332">
        <v>12</v>
      </c>
      <c r="D10332">
        <v>30</v>
      </c>
      <c r="E10332" t="b">
        <v>0</v>
      </c>
      <c r="F10332">
        <v>8.5000000000000006E-2</v>
      </c>
      <c r="G10332">
        <v>4</v>
      </c>
      <c r="H10332">
        <v>4</v>
      </c>
      <c r="I10332">
        <v>3718</v>
      </c>
      <c r="J10332">
        <v>3716</v>
      </c>
      <c r="K10332">
        <v>1852</v>
      </c>
      <c r="L10332">
        <v>13</v>
      </c>
      <c r="M10332">
        <f t="shared" si="20898"/>
        <v>0</v>
      </c>
      <c r="N10332" t="b">
        <f t="shared" ref="N10332" si="20949">AND(MIN($F10331,$F10332,$F10333)=$F10332,MAX($H10331,$H10332,$H10333)=$H10332)</f>
        <v>1</v>
      </c>
      <c r="O10332" t="b">
        <f t="shared" ref="O10332" si="20950">AND(NOT(N10331),N10332,NOT(N10333))</f>
        <v>1</v>
      </c>
    </row>
    <row r="10333" spans="1:15" x14ac:dyDescent="0.25">
      <c r="A10333" t="s">
        <v>19</v>
      </c>
      <c r="B10333" t="s">
        <v>14</v>
      </c>
      <c r="C10333">
        <v>12</v>
      </c>
      <c r="D10333">
        <v>30</v>
      </c>
      <c r="E10333" t="b">
        <v>1</v>
      </c>
      <c r="F10333">
        <v>10.000999999999999</v>
      </c>
      <c r="G10333">
        <v>4</v>
      </c>
      <c r="H10333">
        <v>0</v>
      </c>
      <c r="I10333">
        <v>1003862</v>
      </c>
      <c r="J10333">
        <v>993937</v>
      </c>
      <c r="K10333">
        <v>496967</v>
      </c>
      <c r="L10333">
        <v>13</v>
      </c>
      <c r="M10333">
        <f t="shared" si="20898"/>
        <v>4</v>
      </c>
      <c r="N10333" t="b">
        <f t="shared" ref="N10333" si="20951">AND(MIN($F10331,$F10332,$F10333)=$F10333,MAX($H10331,$H10332,$H10333)=$H10333)</f>
        <v>0</v>
      </c>
      <c r="O10333" t="b">
        <f t="shared" ref="O10333" si="20952">AND(NOT(N10331),NOT(N10332),N10333)</f>
        <v>0</v>
      </c>
    </row>
    <row r="10334" spans="1:15" x14ac:dyDescent="0.25">
      <c r="A10334" t="s">
        <v>13</v>
      </c>
      <c r="B10334" t="s">
        <v>14</v>
      </c>
      <c r="C10334">
        <v>12</v>
      </c>
      <c r="D10334">
        <v>31</v>
      </c>
      <c r="E10334" t="b">
        <v>0</v>
      </c>
      <c r="F10334">
        <v>4.0000000000000001E-3</v>
      </c>
      <c r="G10334">
        <v>4</v>
      </c>
      <c r="H10334">
        <v>4</v>
      </c>
      <c r="I10334">
        <v>26</v>
      </c>
      <c r="J10334">
        <v>12</v>
      </c>
      <c r="K10334">
        <v>0</v>
      </c>
      <c r="L10334">
        <v>8</v>
      </c>
      <c r="M10334">
        <f t="shared" si="20898"/>
        <v>0</v>
      </c>
      <c r="N10334" t="b">
        <f t="shared" ref="N10334" si="20953">AND(MIN($F10334,$F10335,$F10336)=$F10334,MAX($H10334,$H10335,$H10336)=$H10334)</f>
        <v>0</v>
      </c>
      <c r="O10334" t="b">
        <f t="shared" ref="O10334" si="20954">AND(N10334,NOT(N10335),NOT(N10336))</f>
        <v>0</v>
      </c>
    </row>
    <row r="10335" spans="1:15" x14ac:dyDescent="0.25">
      <c r="A10335" t="s">
        <v>15</v>
      </c>
      <c r="B10335" t="s">
        <v>14</v>
      </c>
      <c r="C10335">
        <v>12</v>
      </c>
      <c r="D10335">
        <v>31</v>
      </c>
      <c r="E10335" t="b">
        <v>0</v>
      </c>
      <c r="F10335">
        <v>6.0000000000000001E-3</v>
      </c>
      <c r="G10335">
        <v>4</v>
      </c>
      <c r="H10335">
        <v>4</v>
      </c>
      <c r="I10335">
        <v>13</v>
      </c>
      <c r="J10335">
        <v>12</v>
      </c>
      <c r="K10335">
        <v>0</v>
      </c>
      <c r="L10335">
        <v>8</v>
      </c>
      <c r="M10335">
        <f t="shared" si="20898"/>
        <v>0</v>
      </c>
      <c r="N10335" t="b">
        <f t="shared" ref="N10335" si="20955">AND(MIN($F10334,$F10335,$F10336)=$F10335,MAX($H10334,$H10335,$H10336)=$H10335)</f>
        <v>0</v>
      </c>
      <c r="O10335" t="b">
        <f t="shared" ref="O10335" si="20956">AND(NOT(N10334),N10335,NOT(N10336))</f>
        <v>0</v>
      </c>
    </row>
    <row r="10336" spans="1:15" x14ac:dyDescent="0.25">
      <c r="A10336" t="s">
        <v>19</v>
      </c>
      <c r="B10336" t="s">
        <v>14</v>
      </c>
      <c r="C10336">
        <v>12</v>
      </c>
      <c r="D10336">
        <v>31</v>
      </c>
      <c r="E10336" t="b">
        <v>0</v>
      </c>
      <c r="F10336">
        <v>3.0000000000000001E-3</v>
      </c>
      <c r="G10336">
        <v>4</v>
      </c>
      <c r="H10336">
        <v>4</v>
      </c>
      <c r="I10336">
        <v>26</v>
      </c>
      <c r="J10336">
        <v>12</v>
      </c>
      <c r="K10336">
        <v>0</v>
      </c>
      <c r="L10336">
        <v>8</v>
      </c>
      <c r="M10336">
        <f t="shared" si="20898"/>
        <v>0</v>
      </c>
      <c r="N10336" t="b">
        <f t="shared" ref="N10336" si="20957">AND(MIN($F10334,$F10335,$F10336)=$F10336,MAX($H10334,$H10335,$H10336)=$H10336)</f>
        <v>1</v>
      </c>
      <c r="O10336" t="b">
        <f t="shared" ref="O10336" si="20958">AND(NOT(N10334),NOT(N10335),N10336)</f>
        <v>1</v>
      </c>
    </row>
    <row r="10337" spans="1:15" x14ac:dyDescent="0.25">
      <c r="A10337" t="s">
        <v>13</v>
      </c>
      <c r="B10337" t="s">
        <v>14</v>
      </c>
      <c r="C10337">
        <v>12</v>
      </c>
      <c r="D10337">
        <v>33</v>
      </c>
      <c r="E10337" t="b">
        <v>1</v>
      </c>
      <c r="F10337">
        <v>10.003</v>
      </c>
      <c r="G10337">
        <v>4</v>
      </c>
      <c r="H10337">
        <v>0</v>
      </c>
      <c r="I10337">
        <v>1825180</v>
      </c>
      <c r="J10337">
        <v>395093</v>
      </c>
      <c r="K10337">
        <v>197545</v>
      </c>
      <c r="L10337">
        <v>10</v>
      </c>
      <c r="M10337">
        <f t="shared" si="20898"/>
        <v>4</v>
      </c>
      <c r="N10337" t="b">
        <f t="shared" ref="N10337" si="20959">AND(MIN($F10337,$F10338,$F10339)=$F10337,MAX($H10337,$H10338,$H10339)=$H10337)</f>
        <v>0</v>
      </c>
      <c r="O10337" t="b">
        <f t="shared" ref="O10337" si="20960">AND(N10337,NOT(N10338),NOT(N10339))</f>
        <v>0</v>
      </c>
    </row>
    <row r="10338" spans="1:15" x14ac:dyDescent="0.25">
      <c r="A10338" t="s">
        <v>15</v>
      </c>
      <c r="B10338" t="s">
        <v>14</v>
      </c>
      <c r="C10338">
        <v>12</v>
      </c>
      <c r="D10338">
        <v>33</v>
      </c>
      <c r="E10338" t="b">
        <v>1</v>
      </c>
      <c r="F10338">
        <v>10.000999999999999</v>
      </c>
      <c r="G10338">
        <v>4</v>
      </c>
      <c r="H10338">
        <v>0</v>
      </c>
      <c r="I10338">
        <v>1965879</v>
      </c>
      <c r="J10338">
        <v>573384</v>
      </c>
      <c r="K10338">
        <v>286691</v>
      </c>
      <c r="L10338">
        <v>10</v>
      </c>
      <c r="M10338">
        <f t="shared" si="20898"/>
        <v>4</v>
      </c>
      <c r="N10338" t="b">
        <f t="shared" ref="N10338" si="20961">AND(MIN($F10337,$F10338,$F10339)=$F10338,MAX($H10337,$H10338,$H10339)=$H10338)</f>
        <v>1</v>
      </c>
      <c r="O10338" t="b">
        <f t="shared" ref="O10338" si="20962">AND(NOT(N10337),N10338,NOT(N10339))</f>
        <v>0</v>
      </c>
    </row>
    <row r="10339" spans="1:15" x14ac:dyDescent="0.25">
      <c r="A10339" t="s">
        <v>19</v>
      </c>
      <c r="B10339" t="s">
        <v>14</v>
      </c>
      <c r="C10339">
        <v>12</v>
      </c>
      <c r="D10339">
        <v>33</v>
      </c>
      <c r="E10339" t="b">
        <v>1</v>
      </c>
      <c r="F10339">
        <v>10.000999999999999</v>
      </c>
      <c r="G10339">
        <v>4</v>
      </c>
      <c r="H10339">
        <v>0</v>
      </c>
      <c r="I10339">
        <v>2096726</v>
      </c>
      <c r="J10339">
        <v>454578</v>
      </c>
      <c r="K10339">
        <v>227288</v>
      </c>
      <c r="L10339">
        <v>10</v>
      </c>
      <c r="M10339">
        <f t="shared" si="20898"/>
        <v>4</v>
      </c>
      <c r="N10339" t="b">
        <f t="shared" ref="N10339" si="20963">AND(MIN($F10337,$F10338,$F10339)=$F10339,MAX($H10337,$H10338,$H10339)=$H10339)</f>
        <v>1</v>
      </c>
      <c r="O10339" t="b">
        <f t="shared" ref="O10339" si="20964">AND(NOT(N10337),NOT(N10338),N10339)</f>
        <v>0</v>
      </c>
    </row>
    <row r="10340" spans="1:15" x14ac:dyDescent="0.25">
      <c r="A10340" t="s">
        <v>13</v>
      </c>
      <c r="B10340" t="s">
        <v>14</v>
      </c>
      <c r="C10340">
        <v>12</v>
      </c>
      <c r="D10340">
        <v>35</v>
      </c>
      <c r="E10340" t="b">
        <v>0</v>
      </c>
      <c r="F10340">
        <v>5.0000000000000001E-3</v>
      </c>
      <c r="G10340">
        <v>4</v>
      </c>
      <c r="H10340">
        <v>4</v>
      </c>
      <c r="I10340">
        <v>203</v>
      </c>
      <c r="J10340">
        <v>44</v>
      </c>
      <c r="K10340">
        <v>17</v>
      </c>
      <c r="L10340">
        <v>10</v>
      </c>
      <c r="M10340">
        <f t="shared" si="20898"/>
        <v>0</v>
      </c>
      <c r="N10340" t="b">
        <f t="shared" ref="N10340" si="20965">AND(MIN($F10340,$F10341,$F10342)=$F10340,MAX($H10340,$H10341,$H10342)=$H10340)</f>
        <v>1</v>
      </c>
      <c r="O10340" t="b">
        <f t="shared" ref="O10340" si="20966">AND(N10340,NOT(N10341),NOT(N10342))</f>
        <v>1</v>
      </c>
    </row>
    <row r="10341" spans="1:15" x14ac:dyDescent="0.25">
      <c r="A10341" t="s">
        <v>15</v>
      </c>
      <c r="B10341" t="s">
        <v>14</v>
      </c>
      <c r="C10341">
        <v>12</v>
      </c>
      <c r="D10341">
        <v>35</v>
      </c>
      <c r="E10341" t="b">
        <v>0</v>
      </c>
      <c r="F10341">
        <v>6.0000000000000001E-3</v>
      </c>
      <c r="G10341">
        <v>4</v>
      </c>
      <c r="H10341">
        <v>4</v>
      </c>
      <c r="I10341">
        <v>150</v>
      </c>
      <c r="J10341">
        <v>44</v>
      </c>
      <c r="K10341">
        <v>17</v>
      </c>
      <c r="L10341">
        <v>10</v>
      </c>
      <c r="M10341">
        <f t="shared" si="20898"/>
        <v>0</v>
      </c>
      <c r="N10341" t="b">
        <f t="shared" ref="N10341" si="20967">AND(MIN($F10340,$F10341,$F10342)=$F10341,MAX($H10340,$H10341,$H10342)=$H10341)</f>
        <v>0</v>
      </c>
      <c r="O10341" t="b">
        <f t="shared" ref="O10341" si="20968">AND(NOT(N10340),N10341,NOT(N10342))</f>
        <v>0</v>
      </c>
    </row>
    <row r="10342" spans="1:15" x14ac:dyDescent="0.25">
      <c r="A10342" t="s">
        <v>19</v>
      </c>
      <c r="B10342" t="s">
        <v>14</v>
      </c>
      <c r="C10342">
        <v>12</v>
      </c>
      <c r="D10342">
        <v>35</v>
      </c>
      <c r="E10342" t="b">
        <v>0</v>
      </c>
      <c r="F10342">
        <v>0.01</v>
      </c>
      <c r="G10342">
        <v>4</v>
      </c>
      <c r="H10342">
        <v>4</v>
      </c>
      <c r="I10342">
        <v>203</v>
      </c>
      <c r="J10342">
        <v>44</v>
      </c>
      <c r="K10342">
        <v>17</v>
      </c>
      <c r="L10342">
        <v>10</v>
      </c>
      <c r="M10342">
        <f t="shared" si="20898"/>
        <v>0</v>
      </c>
      <c r="N10342" t="b">
        <f t="shared" ref="N10342" si="20969">AND(MIN($F10340,$F10341,$F10342)=$F10342,MAX($H10340,$H10341,$H10342)=$H10342)</f>
        <v>0</v>
      </c>
      <c r="O10342" t="b">
        <f t="shared" ref="O10342" si="20970">AND(NOT(N10340),NOT(N10341),N10342)</f>
        <v>0</v>
      </c>
    </row>
    <row r="10343" spans="1:15" x14ac:dyDescent="0.25">
      <c r="A10343" t="s">
        <v>13</v>
      </c>
      <c r="B10343" t="s">
        <v>14</v>
      </c>
      <c r="C10343">
        <v>12</v>
      </c>
      <c r="D10343">
        <v>37</v>
      </c>
      <c r="E10343" t="b">
        <v>1</v>
      </c>
      <c r="F10343">
        <v>10.000999999999999</v>
      </c>
      <c r="G10343">
        <v>4</v>
      </c>
      <c r="H10343">
        <v>0</v>
      </c>
      <c r="I10343">
        <v>4346536</v>
      </c>
      <c r="J10343">
        <v>387657</v>
      </c>
      <c r="K10343">
        <v>193827</v>
      </c>
      <c r="L10343">
        <v>10</v>
      </c>
      <c r="M10343">
        <f t="shared" si="20898"/>
        <v>4</v>
      </c>
      <c r="N10343" t="b">
        <f t="shared" ref="N10343" si="20971">AND(MIN($F10343,$F10344,$F10345)=$F10343,MAX($H10343,$H10344,$H10345)=$H10343)</f>
        <v>1</v>
      </c>
      <c r="O10343" t="b">
        <f t="shared" ref="O10343" si="20972">AND(N10343,NOT(N10344),NOT(N10345))</f>
        <v>0</v>
      </c>
    </row>
    <row r="10344" spans="1:15" x14ac:dyDescent="0.25">
      <c r="A10344" t="s">
        <v>15</v>
      </c>
      <c r="B10344" t="s">
        <v>14</v>
      </c>
      <c r="C10344">
        <v>12</v>
      </c>
      <c r="D10344">
        <v>37</v>
      </c>
      <c r="E10344" t="b">
        <v>1</v>
      </c>
      <c r="F10344">
        <v>10.000999999999999</v>
      </c>
      <c r="G10344">
        <v>4</v>
      </c>
      <c r="H10344">
        <v>0</v>
      </c>
      <c r="I10344">
        <v>6026447</v>
      </c>
      <c r="J10344">
        <v>612879</v>
      </c>
      <c r="K10344">
        <v>306438</v>
      </c>
      <c r="L10344">
        <v>10</v>
      </c>
      <c r="M10344">
        <f t="shared" si="20898"/>
        <v>4</v>
      </c>
      <c r="N10344" t="b">
        <f t="shared" ref="N10344" si="20973">AND(MIN($F10343,$F10344,$F10345)=$F10344,MAX($H10343,$H10344,$H10345)=$H10344)</f>
        <v>1</v>
      </c>
      <c r="O10344" t="b">
        <f t="shared" ref="O10344" si="20974">AND(NOT(N10343),N10344,NOT(N10345))</f>
        <v>0</v>
      </c>
    </row>
    <row r="10345" spans="1:15" x14ac:dyDescent="0.25">
      <c r="A10345" t="s">
        <v>19</v>
      </c>
      <c r="B10345" t="s">
        <v>14</v>
      </c>
      <c r="C10345">
        <v>12</v>
      </c>
      <c r="D10345">
        <v>37</v>
      </c>
      <c r="E10345" t="b">
        <v>1</v>
      </c>
      <c r="F10345">
        <v>10.000999999999999</v>
      </c>
      <c r="G10345">
        <v>4</v>
      </c>
      <c r="H10345">
        <v>0</v>
      </c>
      <c r="I10345">
        <v>4988680</v>
      </c>
      <c r="J10345">
        <v>447092</v>
      </c>
      <c r="K10345">
        <v>223545</v>
      </c>
      <c r="L10345">
        <v>10</v>
      </c>
      <c r="M10345">
        <f t="shared" si="20898"/>
        <v>4</v>
      </c>
      <c r="N10345" t="b">
        <f t="shared" ref="N10345" si="20975">AND(MIN($F10343,$F10344,$F10345)=$F10345,MAX($H10343,$H10344,$H10345)=$H10345)</f>
        <v>1</v>
      </c>
      <c r="O10345" t="b">
        <f t="shared" ref="O10345" si="20976">AND(NOT(N10343),NOT(N10344),N10345)</f>
        <v>0</v>
      </c>
    </row>
    <row r="10346" spans="1:15" x14ac:dyDescent="0.25">
      <c r="A10346" t="s">
        <v>13</v>
      </c>
      <c r="B10346" t="s">
        <v>14</v>
      </c>
      <c r="C10346">
        <v>12</v>
      </c>
      <c r="D10346">
        <v>38</v>
      </c>
      <c r="E10346" t="b">
        <v>0</v>
      </c>
      <c r="F10346">
        <v>3.0000000000000001E-3</v>
      </c>
      <c r="G10346">
        <v>4</v>
      </c>
      <c r="H10346">
        <v>4</v>
      </c>
      <c r="I10346">
        <v>24</v>
      </c>
      <c r="J10346">
        <v>11</v>
      </c>
      <c r="K10346">
        <v>0</v>
      </c>
      <c r="L10346">
        <v>7</v>
      </c>
      <c r="M10346">
        <f t="shared" si="20898"/>
        <v>0</v>
      </c>
      <c r="N10346" t="b">
        <f t="shared" ref="N10346" si="20977">AND(MIN($F10346,$F10347,$F10348)=$F10346,MAX($H10346,$H10347,$H10348)=$H10346)</f>
        <v>1</v>
      </c>
      <c r="O10346" t="b">
        <f t="shared" ref="O10346" si="20978">AND(N10346,NOT(N10347),NOT(N10348))</f>
        <v>0</v>
      </c>
    </row>
    <row r="10347" spans="1:15" x14ac:dyDescent="0.25">
      <c r="A10347" t="s">
        <v>15</v>
      </c>
      <c r="B10347" t="s">
        <v>14</v>
      </c>
      <c r="C10347">
        <v>12</v>
      </c>
      <c r="D10347">
        <v>38</v>
      </c>
      <c r="E10347" t="b">
        <v>0</v>
      </c>
      <c r="F10347">
        <v>3.0000000000000001E-3</v>
      </c>
      <c r="G10347">
        <v>4</v>
      </c>
      <c r="H10347">
        <v>4</v>
      </c>
      <c r="I10347">
        <v>12</v>
      </c>
      <c r="J10347">
        <v>11</v>
      </c>
      <c r="K10347">
        <v>0</v>
      </c>
      <c r="L10347">
        <v>7</v>
      </c>
      <c r="M10347">
        <f t="shared" si="20898"/>
        <v>0</v>
      </c>
      <c r="N10347" t="b">
        <f t="shared" ref="N10347" si="20979">AND(MIN($F10346,$F10347,$F10348)=$F10347,MAX($H10346,$H10347,$H10348)=$H10347)</f>
        <v>1</v>
      </c>
      <c r="O10347" t="b">
        <f t="shared" ref="O10347" si="20980">AND(NOT(N10346),N10347,NOT(N10348))</f>
        <v>0</v>
      </c>
    </row>
    <row r="10348" spans="1:15" x14ac:dyDescent="0.25">
      <c r="A10348" t="s">
        <v>19</v>
      </c>
      <c r="B10348" t="s">
        <v>14</v>
      </c>
      <c r="C10348">
        <v>12</v>
      </c>
      <c r="D10348">
        <v>38</v>
      </c>
      <c r="E10348" t="b">
        <v>0</v>
      </c>
      <c r="F10348">
        <v>3.0000000000000001E-3</v>
      </c>
      <c r="G10348">
        <v>4</v>
      </c>
      <c r="H10348">
        <v>4</v>
      </c>
      <c r="I10348">
        <v>24</v>
      </c>
      <c r="J10348">
        <v>11</v>
      </c>
      <c r="K10348">
        <v>0</v>
      </c>
      <c r="L10348">
        <v>7</v>
      </c>
      <c r="M10348">
        <f t="shared" si="20898"/>
        <v>0</v>
      </c>
      <c r="N10348" t="b">
        <f t="shared" ref="N10348" si="20981">AND(MIN($F10346,$F10347,$F10348)=$F10348,MAX($H10346,$H10347,$H10348)=$H10348)</f>
        <v>1</v>
      </c>
      <c r="O10348" t="b">
        <f t="shared" ref="O10348" si="20982">AND(NOT(N10346),NOT(N10347),N10348)</f>
        <v>0</v>
      </c>
    </row>
    <row r="10349" spans="1:15" x14ac:dyDescent="0.25">
      <c r="A10349" t="s">
        <v>13</v>
      </c>
      <c r="B10349" t="s">
        <v>14</v>
      </c>
      <c r="C10349">
        <v>12</v>
      </c>
      <c r="D10349">
        <v>39</v>
      </c>
      <c r="E10349" t="b">
        <v>0</v>
      </c>
      <c r="F10349">
        <v>4.0000000000000001E-3</v>
      </c>
      <c r="G10349">
        <v>4</v>
      </c>
      <c r="H10349">
        <v>4</v>
      </c>
      <c r="I10349">
        <v>24</v>
      </c>
      <c r="J10349">
        <v>11</v>
      </c>
      <c r="K10349">
        <v>0</v>
      </c>
      <c r="L10349">
        <v>7</v>
      </c>
      <c r="M10349">
        <f t="shared" si="20898"/>
        <v>0</v>
      </c>
      <c r="N10349" t="b">
        <f t="shared" ref="N10349" si="20983">AND(MIN($F10349,$F10350,$F10351)=$F10349,MAX($H10349,$H10350,$H10351)=$H10349)</f>
        <v>0</v>
      </c>
      <c r="O10349" t="b">
        <f t="shared" ref="O10349" si="20984">AND(N10349,NOT(N10350),NOT(N10351))</f>
        <v>0</v>
      </c>
    </row>
    <row r="10350" spans="1:15" x14ac:dyDescent="0.25">
      <c r="A10350" t="s">
        <v>15</v>
      </c>
      <c r="B10350" t="s">
        <v>14</v>
      </c>
      <c r="C10350">
        <v>12</v>
      </c>
      <c r="D10350">
        <v>39</v>
      </c>
      <c r="E10350" t="b">
        <v>0</v>
      </c>
      <c r="F10350">
        <v>2E-3</v>
      </c>
      <c r="G10350">
        <v>4</v>
      </c>
      <c r="H10350">
        <v>4</v>
      </c>
      <c r="I10350">
        <v>12</v>
      </c>
      <c r="J10350">
        <v>11</v>
      </c>
      <c r="K10350">
        <v>0</v>
      </c>
      <c r="L10350">
        <v>7</v>
      </c>
      <c r="M10350">
        <f t="shared" si="20898"/>
        <v>0</v>
      </c>
      <c r="N10350" t="b">
        <f t="shared" ref="N10350" si="20985">AND(MIN($F10349,$F10350,$F10351)=$F10350,MAX($H10349,$H10350,$H10351)=$H10350)</f>
        <v>1</v>
      </c>
      <c r="O10350" t="b">
        <f t="shared" ref="O10350" si="20986">AND(NOT(N10349),N10350,NOT(N10351))</f>
        <v>1</v>
      </c>
    </row>
    <row r="10351" spans="1:15" x14ac:dyDescent="0.25">
      <c r="A10351" t="s">
        <v>19</v>
      </c>
      <c r="B10351" t="s">
        <v>14</v>
      </c>
      <c r="C10351">
        <v>12</v>
      </c>
      <c r="D10351">
        <v>39</v>
      </c>
      <c r="E10351" t="b">
        <v>0</v>
      </c>
      <c r="F10351">
        <v>3.0000000000000001E-3</v>
      </c>
      <c r="G10351">
        <v>4</v>
      </c>
      <c r="H10351">
        <v>4</v>
      </c>
      <c r="I10351">
        <v>24</v>
      </c>
      <c r="J10351">
        <v>11</v>
      </c>
      <c r="K10351">
        <v>0</v>
      </c>
      <c r="L10351">
        <v>7</v>
      </c>
      <c r="M10351">
        <f t="shared" si="20898"/>
        <v>0</v>
      </c>
      <c r="N10351" t="b">
        <f t="shared" ref="N10351" si="20987">AND(MIN($F10349,$F10350,$F10351)=$F10351,MAX($H10349,$H10350,$H10351)=$H10351)</f>
        <v>0</v>
      </c>
      <c r="O10351" t="b">
        <f t="shared" ref="O10351" si="20988">AND(NOT(N10349),NOT(N10350),N10351)</f>
        <v>0</v>
      </c>
    </row>
    <row r="10352" spans="1:15" x14ac:dyDescent="0.25">
      <c r="A10352" t="s">
        <v>13</v>
      </c>
      <c r="B10352" t="s">
        <v>14</v>
      </c>
      <c r="C10352">
        <v>12</v>
      </c>
      <c r="D10352">
        <v>3</v>
      </c>
      <c r="E10352" t="b">
        <v>0</v>
      </c>
      <c r="F10352">
        <v>4.0000000000000001E-3</v>
      </c>
      <c r="G10352">
        <v>4</v>
      </c>
      <c r="H10352">
        <v>4</v>
      </c>
      <c r="I10352">
        <v>13</v>
      </c>
      <c r="J10352">
        <v>8</v>
      </c>
      <c r="K10352">
        <v>0</v>
      </c>
      <c r="L10352">
        <v>1</v>
      </c>
      <c r="M10352">
        <f t="shared" si="20898"/>
        <v>0</v>
      </c>
      <c r="N10352" t="b">
        <f t="shared" ref="N10352" si="20989">AND(MIN($F10352,$F10353,$F10354)=$F10352,MAX($H10352,$H10353,$H10354)=$H10352)</f>
        <v>0</v>
      </c>
      <c r="O10352" t="b">
        <f t="shared" ref="O10352" si="20990">AND(N10352,NOT(N10353),NOT(N10354))</f>
        <v>0</v>
      </c>
    </row>
    <row r="10353" spans="1:15" x14ac:dyDescent="0.25">
      <c r="A10353" t="s">
        <v>15</v>
      </c>
      <c r="B10353" t="s">
        <v>14</v>
      </c>
      <c r="C10353">
        <v>12</v>
      </c>
      <c r="D10353">
        <v>3</v>
      </c>
      <c r="E10353" t="b">
        <v>0</v>
      </c>
      <c r="F10353">
        <v>4.0000000000000001E-3</v>
      </c>
      <c r="G10353">
        <v>4</v>
      </c>
      <c r="H10353">
        <v>4</v>
      </c>
      <c r="I10353">
        <v>8</v>
      </c>
      <c r="J10353">
        <v>8</v>
      </c>
      <c r="K10353">
        <v>0</v>
      </c>
      <c r="L10353">
        <v>1</v>
      </c>
      <c r="M10353">
        <f t="shared" si="20898"/>
        <v>0</v>
      </c>
      <c r="N10353" t="b">
        <f t="shared" ref="N10353" si="20991">AND(MIN($F10352,$F10353,$F10354)=$F10353,MAX($H10352,$H10353,$H10354)=$H10353)</f>
        <v>0</v>
      </c>
      <c r="O10353" t="b">
        <f t="shared" ref="O10353" si="20992">AND(NOT(N10352),N10353,NOT(N10354))</f>
        <v>0</v>
      </c>
    </row>
    <row r="10354" spans="1:15" x14ac:dyDescent="0.25">
      <c r="A10354" t="s">
        <v>19</v>
      </c>
      <c r="B10354" t="s">
        <v>14</v>
      </c>
      <c r="C10354">
        <v>12</v>
      </c>
      <c r="D10354">
        <v>3</v>
      </c>
      <c r="E10354" t="b">
        <v>0</v>
      </c>
      <c r="F10354">
        <v>3.0000000000000001E-3</v>
      </c>
      <c r="G10354">
        <v>4</v>
      </c>
      <c r="H10354">
        <v>4</v>
      </c>
      <c r="I10354">
        <v>13</v>
      </c>
      <c r="J10354">
        <v>8</v>
      </c>
      <c r="K10354">
        <v>0</v>
      </c>
      <c r="L10354">
        <v>1</v>
      </c>
      <c r="M10354">
        <f t="shared" si="20898"/>
        <v>0</v>
      </c>
      <c r="N10354" t="b">
        <f t="shared" ref="N10354" si="20993">AND(MIN($F10352,$F10353,$F10354)=$F10354,MAX($H10352,$H10353,$H10354)=$H10354)</f>
        <v>1</v>
      </c>
      <c r="O10354" t="b">
        <f t="shared" ref="O10354" si="20994">AND(NOT(N10352),NOT(N10353),N10354)</f>
        <v>1</v>
      </c>
    </row>
    <row r="10355" spans="1:15" x14ac:dyDescent="0.25">
      <c r="A10355" t="s">
        <v>13</v>
      </c>
      <c r="B10355" t="s">
        <v>14</v>
      </c>
      <c r="C10355">
        <v>12</v>
      </c>
      <c r="D10355">
        <v>40</v>
      </c>
      <c r="E10355" t="b">
        <v>0</v>
      </c>
      <c r="F10355">
        <v>3.0000000000000001E-3</v>
      </c>
      <c r="G10355">
        <v>4</v>
      </c>
      <c r="H10355">
        <v>4</v>
      </c>
      <c r="I10355">
        <v>24</v>
      </c>
      <c r="J10355">
        <v>11</v>
      </c>
      <c r="K10355">
        <v>0</v>
      </c>
      <c r="L10355">
        <v>7</v>
      </c>
      <c r="M10355">
        <f t="shared" si="20898"/>
        <v>0</v>
      </c>
      <c r="N10355" t="b">
        <f t="shared" ref="N10355" si="20995">AND(MIN($F10355,$F10356,$F10357)=$F10355,MAX($H10355,$H10356,$H10357)=$H10355)</f>
        <v>1</v>
      </c>
      <c r="O10355" t="b">
        <f t="shared" ref="O10355" si="20996">AND(N10355,NOT(N10356),NOT(N10357))</f>
        <v>1</v>
      </c>
    </row>
    <row r="10356" spans="1:15" x14ac:dyDescent="0.25">
      <c r="A10356" t="s">
        <v>15</v>
      </c>
      <c r="B10356" t="s">
        <v>14</v>
      </c>
      <c r="C10356">
        <v>12</v>
      </c>
      <c r="D10356">
        <v>40</v>
      </c>
      <c r="E10356" t="b">
        <v>0</v>
      </c>
      <c r="F10356">
        <v>1.6E-2</v>
      </c>
      <c r="G10356">
        <v>4</v>
      </c>
      <c r="H10356">
        <v>4</v>
      </c>
      <c r="I10356">
        <v>12</v>
      </c>
      <c r="J10356">
        <v>11</v>
      </c>
      <c r="K10356">
        <v>0</v>
      </c>
      <c r="L10356">
        <v>7</v>
      </c>
      <c r="M10356">
        <f t="shared" si="20898"/>
        <v>0</v>
      </c>
      <c r="N10356" t="b">
        <f t="shared" ref="N10356" si="20997">AND(MIN($F10355,$F10356,$F10357)=$F10356,MAX($H10355,$H10356,$H10357)=$H10356)</f>
        <v>0</v>
      </c>
      <c r="O10356" t="b">
        <f t="shared" ref="O10356" si="20998">AND(NOT(N10355),N10356,NOT(N10357))</f>
        <v>0</v>
      </c>
    </row>
    <row r="10357" spans="1:15" x14ac:dyDescent="0.25">
      <c r="A10357" t="s">
        <v>19</v>
      </c>
      <c r="B10357" t="s">
        <v>14</v>
      </c>
      <c r="C10357">
        <v>12</v>
      </c>
      <c r="D10357">
        <v>40</v>
      </c>
      <c r="E10357" t="b">
        <v>0</v>
      </c>
      <c r="F10357">
        <v>4.0000000000000001E-3</v>
      </c>
      <c r="G10357">
        <v>4</v>
      </c>
      <c r="H10357">
        <v>4</v>
      </c>
      <c r="I10357">
        <v>24</v>
      </c>
      <c r="J10357">
        <v>11</v>
      </c>
      <c r="K10357">
        <v>0</v>
      </c>
      <c r="L10357">
        <v>7</v>
      </c>
      <c r="M10357">
        <f t="shared" si="20898"/>
        <v>0</v>
      </c>
      <c r="N10357" t="b">
        <f t="shared" ref="N10357" si="20999">AND(MIN($F10355,$F10356,$F10357)=$F10357,MAX($H10355,$H10356,$H10357)=$H10357)</f>
        <v>0</v>
      </c>
      <c r="O10357" t="b">
        <f t="shared" ref="O10357" si="21000">AND(NOT(N10355),NOT(N10356),N10357)</f>
        <v>0</v>
      </c>
    </row>
    <row r="10358" spans="1:15" x14ac:dyDescent="0.25">
      <c r="A10358" t="s">
        <v>13</v>
      </c>
      <c r="B10358" t="s">
        <v>14</v>
      </c>
      <c r="C10358">
        <v>12</v>
      </c>
      <c r="D10358">
        <v>41</v>
      </c>
      <c r="E10358" t="b">
        <v>0</v>
      </c>
      <c r="F10358">
        <v>5.0000000000000001E-3</v>
      </c>
      <c r="G10358">
        <v>4</v>
      </c>
      <c r="H10358">
        <v>4</v>
      </c>
      <c r="I10358">
        <v>24</v>
      </c>
      <c r="J10358">
        <v>11</v>
      </c>
      <c r="K10358">
        <v>0</v>
      </c>
      <c r="L10358">
        <v>7</v>
      </c>
      <c r="M10358">
        <f t="shared" si="20898"/>
        <v>0</v>
      </c>
      <c r="N10358" t="b">
        <f t="shared" ref="N10358" si="21001">AND(MIN($F10358,$F10359,$F10360)=$F10358,MAX($H10358,$H10359,$H10360)=$H10358)</f>
        <v>0</v>
      </c>
      <c r="O10358" t="b">
        <f t="shared" ref="O10358" si="21002">AND(N10358,NOT(N10359),NOT(N10360))</f>
        <v>0</v>
      </c>
    </row>
    <row r="10359" spans="1:15" x14ac:dyDescent="0.25">
      <c r="A10359" t="s">
        <v>15</v>
      </c>
      <c r="B10359" t="s">
        <v>14</v>
      </c>
      <c r="C10359">
        <v>12</v>
      </c>
      <c r="D10359">
        <v>41</v>
      </c>
      <c r="E10359" t="b">
        <v>0</v>
      </c>
      <c r="F10359">
        <v>2E-3</v>
      </c>
      <c r="G10359">
        <v>4</v>
      </c>
      <c r="H10359">
        <v>4</v>
      </c>
      <c r="I10359">
        <v>12</v>
      </c>
      <c r="J10359">
        <v>11</v>
      </c>
      <c r="K10359">
        <v>0</v>
      </c>
      <c r="L10359">
        <v>7</v>
      </c>
      <c r="M10359">
        <f t="shared" si="20898"/>
        <v>0</v>
      </c>
      <c r="N10359" t="b">
        <f t="shared" ref="N10359" si="21003">AND(MIN($F10358,$F10359,$F10360)=$F10359,MAX($H10358,$H10359,$H10360)=$H10359)</f>
        <v>1</v>
      </c>
      <c r="O10359" t="b">
        <f t="shared" ref="O10359" si="21004">AND(NOT(N10358),N10359,NOT(N10360))</f>
        <v>1</v>
      </c>
    </row>
    <row r="10360" spans="1:15" x14ac:dyDescent="0.25">
      <c r="A10360" t="s">
        <v>19</v>
      </c>
      <c r="B10360" t="s">
        <v>14</v>
      </c>
      <c r="C10360">
        <v>12</v>
      </c>
      <c r="D10360">
        <v>41</v>
      </c>
      <c r="E10360" t="b">
        <v>0</v>
      </c>
      <c r="F10360">
        <v>3.0000000000000001E-3</v>
      </c>
      <c r="G10360">
        <v>4</v>
      </c>
      <c r="H10360">
        <v>4</v>
      </c>
      <c r="I10360">
        <v>24</v>
      </c>
      <c r="J10360">
        <v>11</v>
      </c>
      <c r="K10360">
        <v>0</v>
      </c>
      <c r="L10360">
        <v>7</v>
      </c>
      <c r="M10360">
        <f t="shared" si="20898"/>
        <v>0</v>
      </c>
      <c r="N10360" t="b">
        <f t="shared" ref="N10360" si="21005">AND(MIN($F10358,$F10359,$F10360)=$F10360,MAX($H10358,$H10359,$H10360)=$H10360)</f>
        <v>0</v>
      </c>
      <c r="O10360" t="b">
        <f t="shared" ref="O10360" si="21006">AND(NOT(N10358),NOT(N10359),N10360)</f>
        <v>0</v>
      </c>
    </row>
    <row r="10361" spans="1:15" x14ac:dyDescent="0.25">
      <c r="A10361" t="s">
        <v>13</v>
      </c>
      <c r="B10361" t="s">
        <v>14</v>
      </c>
      <c r="C10361">
        <v>12</v>
      </c>
      <c r="D10361">
        <v>42</v>
      </c>
      <c r="E10361" t="b">
        <v>0</v>
      </c>
      <c r="F10361">
        <v>3.0000000000000001E-3</v>
      </c>
      <c r="G10361">
        <v>4</v>
      </c>
      <c r="H10361">
        <v>4</v>
      </c>
      <c r="I10361">
        <v>24</v>
      </c>
      <c r="J10361">
        <v>11</v>
      </c>
      <c r="K10361">
        <v>0</v>
      </c>
      <c r="L10361">
        <v>7</v>
      </c>
      <c r="M10361">
        <f t="shared" si="20898"/>
        <v>0</v>
      </c>
      <c r="N10361" t="b">
        <f t="shared" ref="N10361" si="21007">AND(MIN($F10361,$F10362,$F10363)=$F10361,MAX($H10361,$H10362,$H10363)=$H10361)</f>
        <v>0</v>
      </c>
      <c r="O10361" t="b">
        <f t="shared" ref="O10361" si="21008">AND(N10361,NOT(N10362),NOT(N10363))</f>
        <v>0</v>
      </c>
    </row>
    <row r="10362" spans="1:15" x14ac:dyDescent="0.25">
      <c r="A10362" t="s">
        <v>15</v>
      </c>
      <c r="B10362" t="s">
        <v>14</v>
      </c>
      <c r="C10362">
        <v>12</v>
      </c>
      <c r="D10362">
        <v>42</v>
      </c>
      <c r="E10362" t="b">
        <v>0</v>
      </c>
      <c r="F10362">
        <v>2E-3</v>
      </c>
      <c r="G10362">
        <v>4</v>
      </c>
      <c r="H10362">
        <v>4</v>
      </c>
      <c r="I10362">
        <v>12</v>
      </c>
      <c r="J10362">
        <v>11</v>
      </c>
      <c r="K10362">
        <v>0</v>
      </c>
      <c r="L10362">
        <v>7</v>
      </c>
      <c r="M10362">
        <f t="shared" si="20898"/>
        <v>0</v>
      </c>
      <c r="N10362" t="b">
        <f t="shared" ref="N10362" si="21009">AND(MIN($F10361,$F10362,$F10363)=$F10362,MAX($H10361,$H10362,$H10363)=$H10362)</f>
        <v>1</v>
      </c>
      <c r="O10362" t="b">
        <f t="shared" ref="O10362" si="21010">AND(NOT(N10361),N10362,NOT(N10363))</f>
        <v>1</v>
      </c>
    </row>
    <row r="10363" spans="1:15" x14ac:dyDescent="0.25">
      <c r="A10363" t="s">
        <v>19</v>
      </c>
      <c r="B10363" t="s">
        <v>14</v>
      </c>
      <c r="C10363">
        <v>12</v>
      </c>
      <c r="D10363">
        <v>42</v>
      </c>
      <c r="E10363" t="b">
        <v>0</v>
      </c>
      <c r="F10363">
        <v>3.0000000000000001E-3</v>
      </c>
      <c r="G10363">
        <v>4</v>
      </c>
      <c r="H10363">
        <v>4</v>
      </c>
      <c r="I10363">
        <v>24</v>
      </c>
      <c r="J10363">
        <v>11</v>
      </c>
      <c r="K10363">
        <v>0</v>
      </c>
      <c r="L10363">
        <v>7</v>
      </c>
      <c r="M10363">
        <f t="shared" si="20898"/>
        <v>0</v>
      </c>
      <c r="N10363" t="b">
        <f t="shared" ref="N10363" si="21011">AND(MIN($F10361,$F10362,$F10363)=$F10363,MAX($H10361,$H10362,$H10363)=$H10363)</f>
        <v>0</v>
      </c>
      <c r="O10363" t="b">
        <f t="shared" ref="O10363" si="21012">AND(NOT(N10361),NOT(N10362),N10363)</f>
        <v>0</v>
      </c>
    </row>
    <row r="10364" spans="1:15" x14ac:dyDescent="0.25">
      <c r="A10364" t="s">
        <v>13</v>
      </c>
      <c r="B10364" t="s">
        <v>14</v>
      </c>
      <c r="C10364">
        <v>12</v>
      </c>
      <c r="D10364">
        <v>43</v>
      </c>
      <c r="E10364" t="b">
        <v>0</v>
      </c>
      <c r="F10364">
        <v>3.0000000000000001E-3</v>
      </c>
      <c r="G10364">
        <v>4</v>
      </c>
      <c r="H10364">
        <v>4</v>
      </c>
      <c r="I10364">
        <v>24</v>
      </c>
      <c r="J10364">
        <v>11</v>
      </c>
      <c r="K10364">
        <v>0</v>
      </c>
      <c r="L10364">
        <v>7</v>
      </c>
      <c r="M10364">
        <f t="shared" si="20898"/>
        <v>0</v>
      </c>
      <c r="N10364" t="b">
        <f t="shared" ref="N10364" si="21013">AND(MIN($F10364,$F10365,$F10366)=$F10364,MAX($H10364,$H10365,$H10366)=$H10364)</f>
        <v>1</v>
      </c>
      <c r="O10364" t="b">
        <f t="shared" ref="O10364" si="21014">AND(N10364,NOT(N10365),NOT(N10366))</f>
        <v>0</v>
      </c>
    </row>
    <row r="10365" spans="1:15" x14ac:dyDescent="0.25">
      <c r="A10365" t="s">
        <v>15</v>
      </c>
      <c r="B10365" t="s">
        <v>14</v>
      </c>
      <c r="C10365">
        <v>12</v>
      </c>
      <c r="D10365">
        <v>43</v>
      </c>
      <c r="E10365" t="b">
        <v>0</v>
      </c>
      <c r="F10365">
        <v>3.0000000000000001E-3</v>
      </c>
      <c r="G10365">
        <v>4</v>
      </c>
      <c r="H10365">
        <v>4</v>
      </c>
      <c r="I10365">
        <v>12</v>
      </c>
      <c r="J10365">
        <v>11</v>
      </c>
      <c r="K10365">
        <v>0</v>
      </c>
      <c r="L10365">
        <v>7</v>
      </c>
      <c r="M10365">
        <f t="shared" si="20898"/>
        <v>0</v>
      </c>
      <c r="N10365" t="b">
        <f t="shared" ref="N10365" si="21015">AND(MIN($F10364,$F10365,$F10366)=$F10365,MAX($H10364,$H10365,$H10366)=$H10365)</f>
        <v>1</v>
      </c>
      <c r="O10365" t="b">
        <f t="shared" ref="O10365" si="21016">AND(NOT(N10364),N10365,NOT(N10366))</f>
        <v>0</v>
      </c>
    </row>
    <row r="10366" spans="1:15" x14ac:dyDescent="0.25">
      <c r="A10366" t="s">
        <v>19</v>
      </c>
      <c r="B10366" t="s">
        <v>14</v>
      </c>
      <c r="C10366">
        <v>12</v>
      </c>
      <c r="D10366">
        <v>43</v>
      </c>
      <c r="E10366" t="b">
        <v>0</v>
      </c>
      <c r="F10366">
        <v>3.0000000000000001E-3</v>
      </c>
      <c r="G10366">
        <v>4</v>
      </c>
      <c r="H10366">
        <v>4</v>
      </c>
      <c r="I10366">
        <v>24</v>
      </c>
      <c r="J10366">
        <v>11</v>
      </c>
      <c r="K10366">
        <v>0</v>
      </c>
      <c r="L10366">
        <v>7</v>
      </c>
      <c r="M10366">
        <f t="shared" si="20898"/>
        <v>0</v>
      </c>
      <c r="N10366" t="b">
        <f t="shared" ref="N10366" si="21017">AND(MIN($F10364,$F10365,$F10366)=$F10366,MAX($H10364,$H10365,$H10366)=$H10366)</f>
        <v>1</v>
      </c>
      <c r="O10366" t="b">
        <f t="shared" ref="O10366" si="21018">AND(NOT(N10364),NOT(N10365),N10366)</f>
        <v>0</v>
      </c>
    </row>
    <row r="10367" spans="1:15" x14ac:dyDescent="0.25">
      <c r="A10367" t="s">
        <v>13</v>
      </c>
      <c r="B10367" t="s">
        <v>14</v>
      </c>
      <c r="C10367">
        <v>12</v>
      </c>
      <c r="D10367">
        <v>44</v>
      </c>
      <c r="E10367" t="b">
        <v>0</v>
      </c>
      <c r="F10367">
        <v>6.0000000000000001E-3</v>
      </c>
      <c r="G10367">
        <v>4</v>
      </c>
      <c r="H10367">
        <v>4</v>
      </c>
      <c r="I10367">
        <v>24</v>
      </c>
      <c r="J10367">
        <v>11</v>
      </c>
      <c r="K10367">
        <v>0</v>
      </c>
      <c r="L10367">
        <v>7</v>
      </c>
      <c r="M10367">
        <f t="shared" si="20898"/>
        <v>0</v>
      </c>
      <c r="N10367" t="b">
        <f t="shared" ref="N10367" si="21019">AND(MIN($F10367,$F10368,$F10369)=$F10367,MAX($H10367,$H10368,$H10369)=$H10367)</f>
        <v>0</v>
      </c>
      <c r="O10367" t="b">
        <f t="shared" ref="O10367" si="21020">AND(N10367,NOT(N10368),NOT(N10369))</f>
        <v>0</v>
      </c>
    </row>
    <row r="10368" spans="1:15" x14ac:dyDescent="0.25">
      <c r="A10368" t="s">
        <v>15</v>
      </c>
      <c r="B10368" t="s">
        <v>14</v>
      </c>
      <c r="C10368">
        <v>12</v>
      </c>
      <c r="D10368">
        <v>44</v>
      </c>
      <c r="E10368" t="b">
        <v>0</v>
      </c>
      <c r="F10368">
        <v>3.0000000000000001E-3</v>
      </c>
      <c r="G10368">
        <v>4</v>
      </c>
      <c r="H10368">
        <v>4</v>
      </c>
      <c r="I10368">
        <v>12</v>
      </c>
      <c r="J10368">
        <v>11</v>
      </c>
      <c r="K10368">
        <v>0</v>
      </c>
      <c r="L10368">
        <v>7</v>
      </c>
      <c r="M10368">
        <f t="shared" si="20898"/>
        <v>0</v>
      </c>
      <c r="N10368" t="b">
        <f t="shared" ref="N10368" si="21021">AND(MIN($F10367,$F10368,$F10369)=$F10368,MAX($H10367,$H10368,$H10369)=$H10368)</f>
        <v>1</v>
      </c>
      <c r="O10368" t="b">
        <f t="shared" ref="O10368" si="21022">AND(NOT(N10367),N10368,NOT(N10369))</f>
        <v>1</v>
      </c>
    </row>
    <row r="10369" spans="1:15" x14ac:dyDescent="0.25">
      <c r="A10369" t="s">
        <v>19</v>
      </c>
      <c r="B10369" t="s">
        <v>14</v>
      </c>
      <c r="C10369">
        <v>12</v>
      </c>
      <c r="D10369">
        <v>44</v>
      </c>
      <c r="E10369" t="b">
        <v>0</v>
      </c>
      <c r="F10369">
        <v>4.0000000000000001E-3</v>
      </c>
      <c r="G10369">
        <v>4</v>
      </c>
      <c r="H10369">
        <v>4</v>
      </c>
      <c r="I10369">
        <v>24</v>
      </c>
      <c r="J10369">
        <v>11</v>
      </c>
      <c r="K10369">
        <v>0</v>
      </c>
      <c r="L10369">
        <v>7</v>
      </c>
      <c r="M10369">
        <f t="shared" si="20898"/>
        <v>0</v>
      </c>
      <c r="N10369" t="b">
        <f t="shared" ref="N10369" si="21023">AND(MIN($F10367,$F10368,$F10369)=$F10369,MAX($H10367,$H10368,$H10369)=$H10369)</f>
        <v>0</v>
      </c>
      <c r="O10369" t="b">
        <f t="shared" ref="O10369" si="21024">AND(NOT(N10367),NOT(N10368),N10369)</f>
        <v>0</v>
      </c>
    </row>
    <row r="10370" spans="1:15" x14ac:dyDescent="0.25">
      <c r="A10370" t="s">
        <v>13</v>
      </c>
      <c r="B10370" t="s">
        <v>14</v>
      </c>
      <c r="C10370">
        <v>12</v>
      </c>
      <c r="D10370">
        <v>45</v>
      </c>
      <c r="E10370" t="b">
        <v>0</v>
      </c>
      <c r="F10370">
        <v>3.0000000000000001E-3</v>
      </c>
      <c r="G10370">
        <v>4</v>
      </c>
      <c r="H10370">
        <v>4</v>
      </c>
      <c r="I10370">
        <v>24</v>
      </c>
      <c r="J10370">
        <v>11</v>
      </c>
      <c r="K10370">
        <v>0</v>
      </c>
      <c r="L10370">
        <v>7</v>
      </c>
      <c r="M10370">
        <f t="shared" si="20898"/>
        <v>0</v>
      </c>
      <c r="N10370" t="b">
        <f t="shared" ref="N10370" si="21025">AND(MIN($F10370,$F10371,$F10372)=$F10370,MAX($H10370,$H10371,$H10372)=$H10370)</f>
        <v>1</v>
      </c>
      <c r="O10370" t="b">
        <f t="shared" ref="O10370" si="21026">AND(N10370,NOT(N10371),NOT(N10372))</f>
        <v>0</v>
      </c>
    </row>
    <row r="10371" spans="1:15" x14ac:dyDescent="0.25">
      <c r="A10371" t="s">
        <v>15</v>
      </c>
      <c r="B10371" t="s">
        <v>14</v>
      </c>
      <c r="C10371">
        <v>12</v>
      </c>
      <c r="D10371">
        <v>45</v>
      </c>
      <c r="E10371" t="b">
        <v>0</v>
      </c>
      <c r="F10371">
        <v>5.0000000000000001E-3</v>
      </c>
      <c r="G10371">
        <v>4</v>
      </c>
      <c r="H10371">
        <v>4</v>
      </c>
      <c r="I10371">
        <v>12</v>
      </c>
      <c r="J10371">
        <v>11</v>
      </c>
      <c r="K10371">
        <v>0</v>
      </c>
      <c r="L10371">
        <v>7</v>
      </c>
      <c r="M10371">
        <f t="shared" ref="M10371:M10434" si="21027">G10371-H10371</f>
        <v>0</v>
      </c>
      <c r="N10371" t="b">
        <f t="shared" ref="N10371" si="21028">AND(MIN($F10370,$F10371,$F10372)=$F10371,MAX($H10370,$H10371,$H10372)=$H10371)</f>
        <v>0</v>
      </c>
      <c r="O10371" t="b">
        <f t="shared" ref="O10371" si="21029">AND(NOT(N10370),N10371,NOT(N10372))</f>
        <v>0</v>
      </c>
    </row>
    <row r="10372" spans="1:15" x14ac:dyDescent="0.25">
      <c r="A10372" t="s">
        <v>19</v>
      </c>
      <c r="B10372" t="s">
        <v>14</v>
      </c>
      <c r="C10372">
        <v>12</v>
      </c>
      <c r="D10372">
        <v>45</v>
      </c>
      <c r="E10372" t="b">
        <v>0</v>
      </c>
      <c r="F10372">
        <v>3.0000000000000001E-3</v>
      </c>
      <c r="G10372">
        <v>4</v>
      </c>
      <c r="H10372">
        <v>4</v>
      </c>
      <c r="I10372">
        <v>24</v>
      </c>
      <c r="J10372">
        <v>11</v>
      </c>
      <c r="K10372">
        <v>0</v>
      </c>
      <c r="L10372">
        <v>7</v>
      </c>
      <c r="M10372">
        <f t="shared" si="21027"/>
        <v>0</v>
      </c>
      <c r="N10372" t="b">
        <f t="shared" ref="N10372" si="21030">AND(MIN($F10370,$F10371,$F10372)=$F10372,MAX($H10370,$H10371,$H10372)=$H10372)</f>
        <v>1</v>
      </c>
      <c r="O10372" t="b">
        <f t="shared" ref="O10372" si="21031">AND(NOT(N10370),NOT(N10371),N10372)</f>
        <v>0</v>
      </c>
    </row>
    <row r="10373" spans="1:15" x14ac:dyDescent="0.25">
      <c r="A10373" t="s">
        <v>13</v>
      </c>
      <c r="B10373" t="s">
        <v>14</v>
      </c>
      <c r="C10373">
        <v>12</v>
      </c>
      <c r="D10373">
        <v>46</v>
      </c>
      <c r="E10373" t="b">
        <v>0</v>
      </c>
      <c r="F10373">
        <v>3.0000000000000001E-3</v>
      </c>
      <c r="G10373">
        <v>4</v>
      </c>
      <c r="H10373">
        <v>4</v>
      </c>
      <c r="I10373">
        <v>24</v>
      </c>
      <c r="J10373">
        <v>11</v>
      </c>
      <c r="K10373">
        <v>0</v>
      </c>
      <c r="L10373">
        <v>7</v>
      </c>
      <c r="M10373">
        <f t="shared" si="21027"/>
        <v>0</v>
      </c>
      <c r="N10373" t="b">
        <f t="shared" ref="N10373" si="21032">AND(MIN($F10373,$F10374,$F10375)=$F10373,MAX($H10373,$H10374,$H10375)=$H10373)</f>
        <v>1</v>
      </c>
      <c r="O10373" t="b">
        <f t="shared" ref="O10373" si="21033">AND(N10373,NOT(N10374),NOT(N10375))</f>
        <v>0</v>
      </c>
    </row>
    <row r="10374" spans="1:15" x14ac:dyDescent="0.25">
      <c r="A10374" t="s">
        <v>15</v>
      </c>
      <c r="B10374" t="s">
        <v>14</v>
      </c>
      <c r="C10374">
        <v>12</v>
      </c>
      <c r="D10374">
        <v>46</v>
      </c>
      <c r="E10374" t="b">
        <v>0</v>
      </c>
      <c r="F10374">
        <v>3.0000000000000001E-3</v>
      </c>
      <c r="G10374">
        <v>4</v>
      </c>
      <c r="H10374">
        <v>4</v>
      </c>
      <c r="I10374">
        <v>12</v>
      </c>
      <c r="J10374">
        <v>11</v>
      </c>
      <c r="K10374">
        <v>0</v>
      </c>
      <c r="L10374">
        <v>7</v>
      </c>
      <c r="M10374">
        <f t="shared" si="21027"/>
        <v>0</v>
      </c>
      <c r="N10374" t="b">
        <f t="shared" ref="N10374" si="21034">AND(MIN($F10373,$F10374,$F10375)=$F10374,MAX($H10373,$H10374,$H10375)=$H10374)</f>
        <v>1</v>
      </c>
      <c r="O10374" t="b">
        <f t="shared" ref="O10374" si="21035">AND(NOT(N10373),N10374,NOT(N10375))</f>
        <v>0</v>
      </c>
    </row>
    <row r="10375" spans="1:15" x14ac:dyDescent="0.25">
      <c r="A10375" t="s">
        <v>19</v>
      </c>
      <c r="B10375" t="s">
        <v>14</v>
      </c>
      <c r="C10375">
        <v>12</v>
      </c>
      <c r="D10375">
        <v>46</v>
      </c>
      <c r="E10375" t="b">
        <v>0</v>
      </c>
      <c r="F10375">
        <v>3.0000000000000001E-3</v>
      </c>
      <c r="G10375">
        <v>4</v>
      </c>
      <c r="H10375">
        <v>4</v>
      </c>
      <c r="I10375">
        <v>24</v>
      </c>
      <c r="J10375">
        <v>11</v>
      </c>
      <c r="K10375">
        <v>0</v>
      </c>
      <c r="L10375">
        <v>7</v>
      </c>
      <c r="M10375">
        <f t="shared" si="21027"/>
        <v>0</v>
      </c>
      <c r="N10375" t="b">
        <f t="shared" ref="N10375" si="21036">AND(MIN($F10373,$F10374,$F10375)=$F10375,MAX($H10373,$H10374,$H10375)=$H10375)</f>
        <v>1</v>
      </c>
      <c r="O10375" t="b">
        <f t="shared" ref="O10375" si="21037">AND(NOT(N10373),NOT(N10374),N10375)</f>
        <v>0</v>
      </c>
    </row>
    <row r="10376" spans="1:15" x14ac:dyDescent="0.25">
      <c r="A10376" t="s">
        <v>13</v>
      </c>
      <c r="B10376" t="s">
        <v>14</v>
      </c>
      <c r="C10376">
        <v>12</v>
      </c>
      <c r="D10376">
        <v>47</v>
      </c>
      <c r="E10376" t="b">
        <v>0</v>
      </c>
      <c r="F10376">
        <v>3.0000000000000001E-3</v>
      </c>
      <c r="G10376">
        <v>4</v>
      </c>
      <c r="H10376">
        <v>4</v>
      </c>
      <c r="I10376">
        <v>24</v>
      </c>
      <c r="J10376">
        <v>11</v>
      </c>
      <c r="K10376">
        <v>0</v>
      </c>
      <c r="L10376">
        <v>7</v>
      </c>
      <c r="M10376">
        <f t="shared" si="21027"/>
        <v>0</v>
      </c>
      <c r="N10376" t="b">
        <f t="shared" ref="N10376" si="21038">AND(MIN($F10376,$F10377,$F10378)=$F10376,MAX($H10376,$H10377,$H10378)=$H10376)</f>
        <v>1</v>
      </c>
      <c r="O10376" t="b">
        <f t="shared" ref="O10376" si="21039">AND(N10376,NOT(N10377),NOT(N10378))</f>
        <v>0</v>
      </c>
    </row>
    <row r="10377" spans="1:15" x14ac:dyDescent="0.25">
      <c r="A10377" t="s">
        <v>15</v>
      </c>
      <c r="B10377" t="s">
        <v>14</v>
      </c>
      <c r="C10377">
        <v>12</v>
      </c>
      <c r="D10377">
        <v>47</v>
      </c>
      <c r="E10377" t="b">
        <v>0</v>
      </c>
      <c r="F10377">
        <v>5.0000000000000001E-3</v>
      </c>
      <c r="G10377">
        <v>4</v>
      </c>
      <c r="H10377">
        <v>4</v>
      </c>
      <c r="I10377">
        <v>12</v>
      </c>
      <c r="J10377">
        <v>11</v>
      </c>
      <c r="K10377">
        <v>0</v>
      </c>
      <c r="L10377">
        <v>7</v>
      </c>
      <c r="M10377">
        <f t="shared" si="21027"/>
        <v>0</v>
      </c>
      <c r="N10377" t="b">
        <f t="shared" ref="N10377" si="21040">AND(MIN($F10376,$F10377,$F10378)=$F10377,MAX($H10376,$H10377,$H10378)=$H10377)</f>
        <v>0</v>
      </c>
      <c r="O10377" t="b">
        <f t="shared" ref="O10377" si="21041">AND(NOT(N10376),N10377,NOT(N10378))</f>
        <v>0</v>
      </c>
    </row>
    <row r="10378" spans="1:15" x14ac:dyDescent="0.25">
      <c r="A10378" t="s">
        <v>19</v>
      </c>
      <c r="B10378" t="s">
        <v>14</v>
      </c>
      <c r="C10378">
        <v>12</v>
      </c>
      <c r="D10378">
        <v>47</v>
      </c>
      <c r="E10378" t="b">
        <v>0</v>
      </c>
      <c r="F10378">
        <v>3.0000000000000001E-3</v>
      </c>
      <c r="G10378">
        <v>4</v>
      </c>
      <c r="H10378">
        <v>4</v>
      </c>
      <c r="I10378">
        <v>24</v>
      </c>
      <c r="J10378">
        <v>11</v>
      </c>
      <c r="K10378">
        <v>0</v>
      </c>
      <c r="L10378">
        <v>7</v>
      </c>
      <c r="M10378">
        <f t="shared" si="21027"/>
        <v>0</v>
      </c>
      <c r="N10378" t="b">
        <f t="shared" ref="N10378" si="21042">AND(MIN($F10376,$F10377,$F10378)=$F10378,MAX($H10376,$H10377,$H10378)=$H10378)</f>
        <v>1</v>
      </c>
      <c r="O10378" t="b">
        <f t="shared" ref="O10378" si="21043">AND(NOT(N10376),NOT(N10377),N10378)</f>
        <v>0</v>
      </c>
    </row>
    <row r="10379" spans="1:15" x14ac:dyDescent="0.25">
      <c r="A10379" t="s">
        <v>13</v>
      </c>
      <c r="B10379" t="s">
        <v>14</v>
      </c>
      <c r="C10379">
        <v>12</v>
      </c>
      <c r="D10379">
        <v>48</v>
      </c>
      <c r="E10379" t="b">
        <v>0</v>
      </c>
      <c r="F10379">
        <v>2E-3</v>
      </c>
      <c r="G10379">
        <v>4</v>
      </c>
      <c r="H10379">
        <v>4</v>
      </c>
      <c r="I10379">
        <v>29</v>
      </c>
      <c r="J10379">
        <v>13</v>
      </c>
      <c r="K10379">
        <v>1</v>
      </c>
      <c r="L10379">
        <v>8</v>
      </c>
      <c r="M10379">
        <f t="shared" si="21027"/>
        <v>0</v>
      </c>
      <c r="N10379" t="b">
        <f t="shared" ref="N10379" si="21044">AND(MIN($F10379,$F10380,$F10381)=$F10379,MAX($H10379,$H10380,$H10381)=$H10379)</f>
        <v>1</v>
      </c>
      <c r="O10379" t="b">
        <f t="shared" ref="O10379" si="21045">AND(N10379,NOT(N10380),NOT(N10381))</f>
        <v>1</v>
      </c>
    </row>
    <row r="10380" spans="1:15" x14ac:dyDescent="0.25">
      <c r="A10380" t="s">
        <v>15</v>
      </c>
      <c r="B10380" t="s">
        <v>14</v>
      </c>
      <c r="C10380">
        <v>12</v>
      </c>
      <c r="D10380">
        <v>48</v>
      </c>
      <c r="E10380" t="b">
        <v>0</v>
      </c>
      <c r="F10380">
        <v>3.0000000000000001E-3</v>
      </c>
      <c r="G10380">
        <v>4</v>
      </c>
      <c r="H10380">
        <v>4</v>
      </c>
      <c r="I10380">
        <v>15</v>
      </c>
      <c r="J10380">
        <v>13</v>
      </c>
      <c r="K10380">
        <v>1</v>
      </c>
      <c r="L10380">
        <v>8</v>
      </c>
      <c r="M10380">
        <f t="shared" si="21027"/>
        <v>0</v>
      </c>
      <c r="N10380" t="b">
        <f t="shared" ref="N10380" si="21046">AND(MIN($F10379,$F10380,$F10381)=$F10380,MAX($H10379,$H10380,$H10381)=$H10380)</f>
        <v>0</v>
      </c>
      <c r="O10380" t="b">
        <f t="shared" ref="O10380" si="21047">AND(NOT(N10379),N10380,NOT(N10381))</f>
        <v>0</v>
      </c>
    </row>
    <row r="10381" spans="1:15" x14ac:dyDescent="0.25">
      <c r="A10381" t="s">
        <v>19</v>
      </c>
      <c r="B10381" t="s">
        <v>14</v>
      </c>
      <c r="C10381">
        <v>12</v>
      </c>
      <c r="D10381">
        <v>48</v>
      </c>
      <c r="E10381" t="b">
        <v>0</v>
      </c>
      <c r="F10381">
        <v>3.0000000000000001E-3</v>
      </c>
      <c r="G10381">
        <v>4</v>
      </c>
      <c r="H10381">
        <v>4</v>
      </c>
      <c r="I10381">
        <v>29</v>
      </c>
      <c r="J10381">
        <v>13</v>
      </c>
      <c r="K10381">
        <v>1</v>
      </c>
      <c r="L10381">
        <v>8</v>
      </c>
      <c r="M10381">
        <f t="shared" si="21027"/>
        <v>0</v>
      </c>
      <c r="N10381" t="b">
        <f t="shared" ref="N10381" si="21048">AND(MIN($F10379,$F10380,$F10381)=$F10381,MAX($H10379,$H10380,$H10381)=$H10381)</f>
        <v>0</v>
      </c>
      <c r="O10381" t="b">
        <f t="shared" ref="O10381" si="21049">AND(NOT(N10379),NOT(N10380),N10381)</f>
        <v>0</v>
      </c>
    </row>
    <row r="10382" spans="1:15" x14ac:dyDescent="0.25">
      <c r="A10382" t="s">
        <v>13</v>
      </c>
      <c r="B10382" t="s">
        <v>14</v>
      </c>
      <c r="C10382">
        <v>12</v>
      </c>
      <c r="D10382">
        <v>49</v>
      </c>
      <c r="E10382" t="b">
        <v>0</v>
      </c>
      <c r="F10382">
        <v>4.0000000000000001E-3</v>
      </c>
      <c r="G10382">
        <v>4</v>
      </c>
      <c r="H10382">
        <v>4</v>
      </c>
      <c r="I10382">
        <v>24</v>
      </c>
      <c r="J10382">
        <v>11</v>
      </c>
      <c r="K10382">
        <v>0</v>
      </c>
      <c r="L10382">
        <v>7</v>
      </c>
      <c r="M10382">
        <f t="shared" si="21027"/>
        <v>0</v>
      </c>
      <c r="N10382" t="b">
        <f t="shared" ref="N10382" si="21050">AND(MIN($F10382,$F10383,$F10384)=$F10382,MAX($H10382,$H10383,$H10384)=$H10382)</f>
        <v>0</v>
      </c>
      <c r="O10382" t="b">
        <f t="shared" ref="O10382" si="21051">AND(N10382,NOT(N10383),NOT(N10384))</f>
        <v>0</v>
      </c>
    </row>
    <row r="10383" spans="1:15" x14ac:dyDescent="0.25">
      <c r="A10383" t="s">
        <v>15</v>
      </c>
      <c r="B10383" t="s">
        <v>14</v>
      </c>
      <c r="C10383">
        <v>12</v>
      </c>
      <c r="D10383">
        <v>49</v>
      </c>
      <c r="E10383" t="b">
        <v>0</v>
      </c>
      <c r="F10383">
        <v>3.0000000000000001E-3</v>
      </c>
      <c r="G10383">
        <v>4</v>
      </c>
      <c r="H10383">
        <v>4</v>
      </c>
      <c r="I10383">
        <v>12</v>
      </c>
      <c r="J10383">
        <v>11</v>
      </c>
      <c r="K10383">
        <v>0</v>
      </c>
      <c r="L10383">
        <v>7</v>
      </c>
      <c r="M10383">
        <f t="shared" si="21027"/>
        <v>0</v>
      </c>
      <c r="N10383" t="b">
        <f t="shared" ref="N10383" si="21052">AND(MIN($F10382,$F10383,$F10384)=$F10383,MAX($H10382,$H10383,$H10384)=$H10383)</f>
        <v>1</v>
      </c>
      <c r="O10383" t="b">
        <f t="shared" ref="O10383" si="21053">AND(NOT(N10382),N10383,NOT(N10384))</f>
        <v>0</v>
      </c>
    </row>
    <row r="10384" spans="1:15" x14ac:dyDescent="0.25">
      <c r="A10384" t="s">
        <v>19</v>
      </c>
      <c r="B10384" t="s">
        <v>14</v>
      </c>
      <c r="C10384">
        <v>12</v>
      </c>
      <c r="D10384">
        <v>49</v>
      </c>
      <c r="E10384" t="b">
        <v>0</v>
      </c>
      <c r="F10384">
        <v>3.0000000000000001E-3</v>
      </c>
      <c r="G10384">
        <v>4</v>
      </c>
      <c r="H10384">
        <v>4</v>
      </c>
      <c r="I10384">
        <v>24</v>
      </c>
      <c r="J10384">
        <v>11</v>
      </c>
      <c r="K10384">
        <v>0</v>
      </c>
      <c r="L10384">
        <v>7</v>
      </c>
      <c r="M10384">
        <f t="shared" si="21027"/>
        <v>0</v>
      </c>
      <c r="N10384" t="b">
        <f t="shared" ref="N10384" si="21054">AND(MIN($F10382,$F10383,$F10384)=$F10384,MAX($H10382,$H10383,$H10384)=$H10384)</f>
        <v>1</v>
      </c>
      <c r="O10384" t="b">
        <f t="shared" ref="O10384" si="21055">AND(NOT(N10382),NOT(N10383),N10384)</f>
        <v>0</v>
      </c>
    </row>
    <row r="10385" spans="1:15" x14ac:dyDescent="0.25">
      <c r="A10385" t="s">
        <v>13</v>
      </c>
      <c r="B10385" t="s">
        <v>14</v>
      </c>
      <c r="C10385">
        <v>12</v>
      </c>
      <c r="D10385">
        <v>4</v>
      </c>
      <c r="E10385" t="b">
        <v>0</v>
      </c>
      <c r="F10385">
        <v>4.9729999999999999</v>
      </c>
      <c r="G10385">
        <v>4</v>
      </c>
      <c r="H10385">
        <v>4</v>
      </c>
      <c r="I10385">
        <v>593337</v>
      </c>
      <c r="J10385">
        <v>323787</v>
      </c>
      <c r="K10385">
        <v>161887</v>
      </c>
      <c r="L10385">
        <v>17</v>
      </c>
      <c r="M10385">
        <f t="shared" si="21027"/>
        <v>0</v>
      </c>
      <c r="N10385" t="b">
        <f t="shared" ref="N10385" si="21056">AND(MIN($F10385,$F10386,$F10387)=$F10385,MAX($H10385,$H10386,$H10387)=$H10385)</f>
        <v>0</v>
      </c>
      <c r="O10385" t="b">
        <f t="shared" ref="O10385" si="21057">AND(N10385,NOT(N10386),NOT(N10387))</f>
        <v>0</v>
      </c>
    </row>
    <row r="10386" spans="1:15" x14ac:dyDescent="0.25">
      <c r="A10386" t="s">
        <v>15</v>
      </c>
      <c r="B10386" t="s">
        <v>14</v>
      </c>
      <c r="C10386">
        <v>12</v>
      </c>
      <c r="D10386">
        <v>4</v>
      </c>
      <c r="E10386" t="b">
        <v>0</v>
      </c>
      <c r="F10386">
        <v>2.2949999999999999</v>
      </c>
      <c r="G10386">
        <v>4</v>
      </c>
      <c r="H10386">
        <v>4</v>
      </c>
      <c r="I10386">
        <v>334129</v>
      </c>
      <c r="J10386">
        <v>323787</v>
      </c>
      <c r="K10386">
        <v>161887</v>
      </c>
      <c r="L10386">
        <v>17</v>
      </c>
      <c r="M10386">
        <f t="shared" si="21027"/>
        <v>0</v>
      </c>
      <c r="N10386" t="b">
        <f t="shared" ref="N10386" si="21058">AND(MIN($F10385,$F10386,$F10387)=$F10386,MAX($H10385,$H10386,$H10387)=$H10386)</f>
        <v>1</v>
      </c>
      <c r="O10386" t="b">
        <f t="shared" ref="O10386" si="21059">AND(NOT(N10385),N10386,NOT(N10387))</f>
        <v>1</v>
      </c>
    </row>
    <row r="10387" spans="1:15" x14ac:dyDescent="0.25">
      <c r="A10387" t="s">
        <v>19</v>
      </c>
      <c r="B10387" t="s">
        <v>14</v>
      </c>
      <c r="C10387">
        <v>12</v>
      </c>
      <c r="D10387">
        <v>4</v>
      </c>
      <c r="E10387" t="b">
        <v>0</v>
      </c>
      <c r="F10387">
        <v>4.3360000000000003</v>
      </c>
      <c r="G10387">
        <v>4</v>
      </c>
      <c r="H10387">
        <v>4</v>
      </c>
      <c r="I10387">
        <v>593337</v>
      </c>
      <c r="J10387">
        <v>323787</v>
      </c>
      <c r="K10387">
        <v>161887</v>
      </c>
      <c r="L10387">
        <v>17</v>
      </c>
      <c r="M10387">
        <f t="shared" si="21027"/>
        <v>0</v>
      </c>
      <c r="N10387" t="b">
        <f t="shared" ref="N10387" si="21060">AND(MIN($F10385,$F10386,$F10387)=$F10387,MAX($H10385,$H10386,$H10387)=$H10387)</f>
        <v>0</v>
      </c>
      <c r="O10387" t="b">
        <f t="shared" ref="O10387" si="21061">AND(NOT(N10385),NOT(N10386),N10387)</f>
        <v>0</v>
      </c>
    </row>
    <row r="10388" spans="1:15" x14ac:dyDescent="0.25">
      <c r="A10388" t="s">
        <v>13</v>
      </c>
      <c r="B10388" t="s">
        <v>14</v>
      </c>
      <c r="C10388">
        <v>12</v>
      </c>
      <c r="D10388">
        <v>50</v>
      </c>
      <c r="E10388" t="b">
        <v>0</v>
      </c>
      <c r="F10388">
        <v>3.0000000000000001E-3</v>
      </c>
      <c r="G10388">
        <v>4</v>
      </c>
      <c r="H10388">
        <v>4</v>
      </c>
      <c r="I10388">
        <v>24</v>
      </c>
      <c r="J10388">
        <v>11</v>
      </c>
      <c r="K10388">
        <v>0</v>
      </c>
      <c r="L10388">
        <v>7</v>
      </c>
      <c r="M10388">
        <f t="shared" si="21027"/>
        <v>0</v>
      </c>
      <c r="N10388" t="b">
        <f t="shared" ref="N10388" si="21062">AND(MIN($F10388,$F10389,$F10390)=$F10388,MAX($H10388,$H10389,$H10390)=$H10388)</f>
        <v>1</v>
      </c>
      <c r="O10388" t="b">
        <f t="shared" ref="O10388" si="21063">AND(N10388,NOT(N10389),NOT(N10390))</f>
        <v>0</v>
      </c>
    </row>
    <row r="10389" spans="1:15" x14ac:dyDescent="0.25">
      <c r="A10389" t="s">
        <v>15</v>
      </c>
      <c r="B10389" t="s">
        <v>14</v>
      </c>
      <c r="C10389">
        <v>12</v>
      </c>
      <c r="D10389">
        <v>50</v>
      </c>
      <c r="E10389" t="b">
        <v>0</v>
      </c>
      <c r="F10389">
        <v>3.0000000000000001E-3</v>
      </c>
      <c r="G10389">
        <v>4</v>
      </c>
      <c r="H10389">
        <v>4</v>
      </c>
      <c r="I10389">
        <v>12</v>
      </c>
      <c r="J10389">
        <v>11</v>
      </c>
      <c r="K10389">
        <v>0</v>
      </c>
      <c r="L10389">
        <v>7</v>
      </c>
      <c r="M10389">
        <f t="shared" si="21027"/>
        <v>0</v>
      </c>
      <c r="N10389" t="b">
        <f t="shared" ref="N10389" si="21064">AND(MIN($F10388,$F10389,$F10390)=$F10389,MAX($H10388,$H10389,$H10390)=$H10389)</f>
        <v>1</v>
      </c>
      <c r="O10389" t="b">
        <f t="shared" ref="O10389" si="21065">AND(NOT(N10388),N10389,NOT(N10390))</f>
        <v>0</v>
      </c>
    </row>
    <row r="10390" spans="1:15" x14ac:dyDescent="0.25">
      <c r="A10390" t="s">
        <v>19</v>
      </c>
      <c r="B10390" t="s">
        <v>14</v>
      </c>
      <c r="C10390">
        <v>12</v>
      </c>
      <c r="D10390">
        <v>50</v>
      </c>
      <c r="E10390" t="b">
        <v>0</v>
      </c>
      <c r="F10390">
        <v>3.0000000000000001E-3</v>
      </c>
      <c r="G10390">
        <v>4</v>
      </c>
      <c r="H10390">
        <v>4</v>
      </c>
      <c r="I10390">
        <v>24</v>
      </c>
      <c r="J10390">
        <v>11</v>
      </c>
      <c r="K10390">
        <v>0</v>
      </c>
      <c r="L10390">
        <v>7</v>
      </c>
      <c r="M10390">
        <f t="shared" si="21027"/>
        <v>0</v>
      </c>
      <c r="N10390" t="b">
        <f t="shared" ref="N10390" si="21066">AND(MIN($F10388,$F10389,$F10390)=$F10390,MAX($H10388,$H10389,$H10390)=$H10390)</f>
        <v>1</v>
      </c>
      <c r="O10390" t="b">
        <f t="shared" ref="O10390" si="21067">AND(NOT(N10388),NOT(N10389),N10390)</f>
        <v>0</v>
      </c>
    </row>
    <row r="10391" spans="1:15" x14ac:dyDescent="0.25">
      <c r="A10391" t="s">
        <v>13</v>
      </c>
      <c r="B10391" t="s">
        <v>14</v>
      </c>
      <c r="C10391">
        <v>12</v>
      </c>
      <c r="D10391">
        <v>5</v>
      </c>
      <c r="E10391" t="b">
        <v>0</v>
      </c>
      <c r="F10391">
        <v>0.01</v>
      </c>
      <c r="G10391">
        <v>4</v>
      </c>
      <c r="H10391">
        <v>4</v>
      </c>
      <c r="I10391">
        <v>29</v>
      </c>
      <c r="J10391">
        <v>16</v>
      </c>
      <c r="K10391">
        <v>0</v>
      </c>
      <c r="L10391">
        <v>9</v>
      </c>
      <c r="M10391">
        <f t="shared" si="21027"/>
        <v>0</v>
      </c>
      <c r="N10391" t="b">
        <f t="shared" ref="N10391" si="21068">AND(MIN($F10391,$F10392,$F10393)=$F10391,MAX($H10391,$H10392,$H10393)=$H10391)</f>
        <v>0</v>
      </c>
      <c r="O10391" t="b">
        <f t="shared" ref="O10391" si="21069">AND(N10391,NOT(N10392),NOT(N10393))</f>
        <v>0</v>
      </c>
    </row>
    <row r="10392" spans="1:15" x14ac:dyDescent="0.25">
      <c r="A10392" t="s">
        <v>15</v>
      </c>
      <c r="B10392" t="s">
        <v>14</v>
      </c>
      <c r="C10392">
        <v>12</v>
      </c>
      <c r="D10392">
        <v>5</v>
      </c>
      <c r="E10392" t="b">
        <v>0</v>
      </c>
      <c r="F10392">
        <v>6.0000000000000001E-3</v>
      </c>
      <c r="G10392">
        <v>4</v>
      </c>
      <c r="H10392">
        <v>4</v>
      </c>
      <c r="I10392">
        <v>16</v>
      </c>
      <c r="J10392">
        <v>16</v>
      </c>
      <c r="K10392">
        <v>0</v>
      </c>
      <c r="L10392">
        <v>9</v>
      </c>
      <c r="M10392">
        <f t="shared" si="21027"/>
        <v>0</v>
      </c>
      <c r="N10392" t="b">
        <f t="shared" ref="N10392" si="21070">AND(MIN($F10391,$F10392,$F10393)=$F10392,MAX($H10391,$H10392,$H10393)=$H10392)</f>
        <v>0</v>
      </c>
      <c r="O10392" t="b">
        <f t="shared" ref="O10392" si="21071">AND(NOT(N10391),N10392,NOT(N10393))</f>
        <v>0</v>
      </c>
    </row>
    <row r="10393" spans="1:15" x14ac:dyDescent="0.25">
      <c r="A10393" t="s">
        <v>19</v>
      </c>
      <c r="B10393" t="s">
        <v>14</v>
      </c>
      <c r="C10393">
        <v>12</v>
      </c>
      <c r="D10393">
        <v>5</v>
      </c>
      <c r="E10393" t="b">
        <v>0</v>
      </c>
      <c r="F10393">
        <v>3.0000000000000001E-3</v>
      </c>
      <c r="G10393">
        <v>4</v>
      </c>
      <c r="H10393">
        <v>4</v>
      </c>
      <c r="I10393">
        <v>29</v>
      </c>
      <c r="J10393">
        <v>16</v>
      </c>
      <c r="K10393">
        <v>0</v>
      </c>
      <c r="L10393">
        <v>9</v>
      </c>
      <c r="M10393">
        <f t="shared" si="21027"/>
        <v>0</v>
      </c>
      <c r="N10393" t="b">
        <f t="shared" ref="N10393" si="21072">AND(MIN($F10391,$F10392,$F10393)=$F10393,MAX($H10391,$H10392,$H10393)=$H10393)</f>
        <v>1</v>
      </c>
      <c r="O10393" t="b">
        <f t="shared" ref="O10393" si="21073">AND(NOT(N10391),NOT(N10392),N10393)</f>
        <v>1</v>
      </c>
    </row>
    <row r="10394" spans="1:15" x14ac:dyDescent="0.25">
      <c r="A10394" t="s">
        <v>13</v>
      </c>
      <c r="B10394" t="s">
        <v>14</v>
      </c>
      <c r="C10394">
        <v>12</v>
      </c>
      <c r="D10394">
        <v>6</v>
      </c>
      <c r="E10394" t="b">
        <v>0</v>
      </c>
      <c r="F10394">
        <v>2E-3</v>
      </c>
      <c r="G10394">
        <v>4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f t="shared" si="21027"/>
        <v>4</v>
      </c>
      <c r="N10394" t="b">
        <f t="shared" ref="N10394" si="21074">AND(MIN($F10394,$F10395,$F10396)=$F10394,MAX($H10394,$H10395,$H10396)=$H10394)</f>
        <v>0</v>
      </c>
      <c r="O10394" t="b">
        <f t="shared" ref="O10394" si="21075">AND(N10394,NOT(N10395),NOT(N10396))</f>
        <v>0</v>
      </c>
    </row>
    <row r="10395" spans="1:15" x14ac:dyDescent="0.25">
      <c r="A10395" t="s">
        <v>15</v>
      </c>
      <c r="B10395" t="s">
        <v>14</v>
      </c>
      <c r="C10395">
        <v>12</v>
      </c>
      <c r="D10395">
        <v>6</v>
      </c>
      <c r="E10395" t="b">
        <v>0</v>
      </c>
      <c r="F10395">
        <v>1E-3</v>
      </c>
      <c r="G10395">
        <v>4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f t="shared" si="21027"/>
        <v>4</v>
      </c>
      <c r="N10395" t="b">
        <f t="shared" ref="N10395" si="21076">AND(MIN($F10394,$F10395,$F10396)=$F10395,MAX($H10394,$H10395,$H10396)=$H10395)</f>
        <v>1</v>
      </c>
      <c r="O10395" t="b">
        <f t="shared" ref="O10395" si="21077">AND(NOT(N10394),N10395,NOT(N10396))</f>
        <v>0</v>
      </c>
    </row>
    <row r="10396" spans="1:15" x14ac:dyDescent="0.25">
      <c r="A10396" t="s">
        <v>19</v>
      </c>
      <c r="B10396" t="s">
        <v>14</v>
      </c>
      <c r="C10396">
        <v>12</v>
      </c>
      <c r="D10396">
        <v>6</v>
      </c>
      <c r="E10396" t="b">
        <v>0</v>
      </c>
      <c r="F10396">
        <v>1E-3</v>
      </c>
      <c r="G10396">
        <v>4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f t="shared" si="21027"/>
        <v>4</v>
      </c>
      <c r="N10396" t="b">
        <f t="shared" ref="N10396" si="21078">AND(MIN($F10394,$F10395,$F10396)=$F10396,MAX($H10394,$H10395,$H10396)=$H10396)</f>
        <v>1</v>
      </c>
      <c r="O10396" t="b">
        <f t="shared" ref="O10396" si="21079">AND(NOT(N10394),NOT(N10395),N10396)</f>
        <v>0</v>
      </c>
    </row>
    <row r="10397" spans="1:15" x14ac:dyDescent="0.25">
      <c r="A10397" t="s">
        <v>13</v>
      </c>
      <c r="B10397" t="s">
        <v>14</v>
      </c>
      <c r="C10397">
        <v>12</v>
      </c>
      <c r="D10397">
        <v>7</v>
      </c>
      <c r="E10397" t="b">
        <v>0</v>
      </c>
      <c r="F10397">
        <v>3.0000000000000001E-3</v>
      </c>
      <c r="G10397">
        <v>4</v>
      </c>
      <c r="H10397">
        <v>4</v>
      </c>
      <c r="I10397">
        <v>30</v>
      </c>
      <c r="J10397">
        <v>17</v>
      </c>
      <c r="K10397">
        <v>4</v>
      </c>
      <c r="L10397">
        <v>3</v>
      </c>
      <c r="M10397">
        <f t="shared" si="21027"/>
        <v>0</v>
      </c>
      <c r="N10397" t="b">
        <f t="shared" ref="N10397" si="21080">AND(MIN($F10397,$F10398,$F10399)=$F10397,MAX($H10397,$H10398,$H10399)=$H10397)</f>
        <v>1</v>
      </c>
      <c r="O10397" t="b">
        <f t="shared" ref="O10397" si="21081">AND(N10397,NOT(N10398),NOT(N10399))</f>
        <v>0</v>
      </c>
    </row>
    <row r="10398" spans="1:15" x14ac:dyDescent="0.25">
      <c r="A10398" t="s">
        <v>15</v>
      </c>
      <c r="B10398" t="s">
        <v>14</v>
      </c>
      <c r="C10398">
        <v>12</v>
      </c>
      <c r="D10398">
        <v>7</v>
      </c>
      <c r="E10398" t="b">
        <v>0</v>
      </c>
      <c r="F10398">
        <v>0.01</v>
      </c>
      <c r="G10398">
        <v>4</v>
      </c>
      <c r="H10398">
        <v>4</v>
      </c>
      <c r="I10398">
        <v>56</v>
      </c>
      <c r="J10398">
        <v>55</v>
      </c>
      <c r="K10398">
        <v>23</v>
      </c>
      <c r="L10398">
        <v>6</v>
      </c>
      <c r="M10398">
        <f t="shared" si="21027"/>
        <v>0</v>
      </c>
      <c r="N10398" t="b">
        <f t="shared" ref="N10398" si="21082">AND(MIN($F10397,$F10398,$F10399)=$F10398,MAX($H10397,$H10398,$H10399)=$H10398)</f>
        <v>0</v>
      </c>
      <c r="O10398" t="b">
        <f t="shared" ref="O10398" si="21083">AND(NOT(N10397),N10398,NOT(N10399))</f>
        <v>0</v>
      </c>
    </row>
    <row r="10399" spans="1:15" x14ac:dyDescent="0.25">
      <c r="A10399" t="s">
        <v>19</v>
      </c>
      <c r="B10399" t="s">
        <v>14</v>
      </c>
      <c r="C10399">
        <v>12</v>
      </c>
      <c r="D10399">
        <v>7</v>
      </c>
      <c r="E10399" t="b">
        <v>0</v>
      </c>
      <c r="F10399">
        <v>3.0000000000000001E-3</v>
      </c>
      <c r="G10399">
        <v>4</v>
      </c>
      <c r="H10399">
        <v>4</v>
      </c>
      <c r="I10399">
        <v>30</v>
      </c>
      <c r="J10399">
        <v>17</v>
      </c>
      <c r="K10399">
        <v>4</v>
      </c>
      <c r="L10399">
        <v>3</v>
      </c>
      <c r="M10399">
        <f t="shared" si="21027"/>
        <v>0</v>
      </c>
      <c r="N10399" t="b">
        <f t="shared" ref="N10399" si="21084">AND(MIN($F10397,$F10398,$F10399)=$F10399,MAX($H10397,$H10398,$H10399)=$H10399)</f>
        <v>1</v>
      </c>
      <c r="O10399" t="b">
        <f t="shared" ref="O10399" si="21085">AND(NOT(N10397),NOT(N10398),N10399)</f>
        <v>0</v>
      </c>
    </row>
    <row r="10400" spans="1:15" x14ac:dyDescent="0.25">
      <c r="A10400" t="s">
        <v>13</v>
      </c>
      <c r="B10400" t="s">
        <v>14</v>
      </c>
      <c r="C10400">
        <v>12</v>
      </c>
      <c r="D10400">
        <v>8</v>
      </c>
      <c r="E10400" t="b">
        <v>0</v>
      </c>
      <c r="F10400">
        <v>3.0000000000000001E-3</v>
      </c>
      <c r="G10400">
        <v>4</v>
      </c>
      <c r="H10400">
        <v>3</v>
      </c>
      <c r="I10400">
        <v>18</v>
      </c>
      <c r="J10400">
        <v>11</v>
      </c>
      <c r="K10400">
        <v>3</v>
      </c>
      <c r="L10400">
        <v>1</v>
      </c>
      <c r="M10400">
        <f t="shared" si="21027"/>
        <v>1</v>
      </c>
      <c r="N10400" t="b">
        <f t="shared" ref="N10400" si="21086">AND(MIN($F10400,$F10401,$F10402)=$F10400,MAX($H10400,$H10401,$H10402)=$H10400)</f>
        <v>0</v>
      </c>
      <c r="O10400" t="b">
        <f t="shared" ref="O10400" si="21087">AND(N10400,NOT(N10401),NOT(N10402))</f>
        <v>0</v>
      </c>
    </row>
    <row r="10401" spans="1:15" x14ac:dyDescent="0.25">
      <c r="A10401" t="s">
        <v>15</v>
      </c>
      <c r="B10401" t="s">
        <v>14</v>
      </c>
      <c r="C10401">
        <v>12</v>
      </c>
      <c r="D10401">
        <v>8</v>
      </c>
      <c r="E10401" t="b">
        <v>0</v>
      </c>
      <c r="F10401">
        <v>2E-3</v>
      </c>
      <c r="G10401">
        <v>4</v>
      </c>
      <c r="H10401">
        <v>3</v>
      </c>
      <c r="I10401">
        <v>11</v>
      </c>
      <c r="J10401">
        <v>11</v>
      </c>
      <c r="K10401">
        <v>3</v>
      </c>
      <c r="L10401">
        <v>1</v>
      </c>
      <c r="M10401">
        <f t="shared" si="21027"/>
        <v>1</v>
      </c>
      <c r="N10401" t="b">
        <f t="shared" ref="N10401" si="21088">AND(MIN($F10400,$F10401,$F10402)=$F10401,MAX($H10400,$H10401,$H10402)=$H10401)</f>
        <v>1</v>
      </c>
      <c r="O10401" t="b">
        <f t="shared" ref="O10401" si="21089">AND(NOT(N10400),N10401,NOT(N10402))</f>
        <v>1</v>
      </c>
    </row>
    <row r="10402" spans="1:15" x14ac:dyDescent="0.25">
      <c r="A10402" t="s">
        <v>19</v>
      </c>
      <c r="B10402" t="s">
        <v>14</v>
      </c>
      <c r="C10402">
        <v>12</v>
      </c>
      <c r="D10402">
        <v>8</v>
      </c>
      <c r="E10402" t="b">
        <v>0</v>
      </c>
      <c r="F10402">
        <v>3.0000000000000001E-3</v>
      </c>
      <c r="G10402">
        <v>4</v>
      </c>
      <c r="H10402">
        <v>3</v>
      </c>
      <c r="I10402">
        <v>18</v>
      </c>
      <c r="J10402">
        <v>11</v>
      </c>
      <c r="K10402">
        <v>3</v>
      </c>
      <c r="L10402">
        <v>1</v>
      </c>
      <c r="M10402">
        <f t="shared" si="21027"/>
        <v>1</v>
      </c>
      <c r="N10402" t="b">
        <f t="shared" ref="N10402" si="21090">AND(MIN($F10400,$F10401,$F10402)=$F10402,MAX($H10400,$H10401,$H10402)=$H10402)</f>
        <v>0</v>
      </c>
      <c r="O10402" t="b">
        <f t="shared" ref="O10402" si="21091">AND(NOT(N10400),NOT(N10401),N10402)</f>
        <v>0</v>
      </c>
    </row>
    <row r="10403" spans="1:15" x14ac:dyDescent="0.25">
      <c r="A10403" t="s">
        <v>13</v>
      </c>
      <c r="B10403" t="s">
        <v>14</v>
      </c>
      <c r="C10403">
        <v>12</v>
      </c>
      <c r="D10403">
        <v>9</v>
      </c>
      <c r="E10403" t="b">
        <v>0</v>
      </c>
      <c r="F10403">
        <v>8.0000000000000002E-3</v>
      </c>
      <c r="G10403">
        <v>4</v>
      </c>
      <c r="H10403">
        <v>4</v>
      </c>
      <c r="I10403">
        <v>33</v>
      </c>
      <c r="J10403">
        <v>14</v>
      </c>
      <c r="K10403">
        <v>0</v>
      </c>
      <c r="L10403">
        <v>10</v>
      </c>
      <c r="M10403">
        <f t="shared" si="21027"/>
        <v>0</v>
      </c>
      <c r="N10403" t="b">
        <f t="shared" ref="N10403" si="21092">AND(MIN($F10403,$F10404,$F10405)=$F10403,MAX($H10403,$H10404,$H10405)=$H10403)</f>
        <v>0</v>
      </c>
      <c r="O10403" t="b">
        <f t="shared" ref="O10403" si="21093">AND(N10403,NOT(N10404),NOT(N10405))</f>
        <v>0</v>
      </c>
    </row>
    <row r="10404" spans="1:15" x14ac:dyDescent="0.25">
      <c r="A10404" t="s">
        <v>15</v>
      </c>
      <c r="B10404" t="s">
        <v>14</v>
      </c>
      <c r="C10404">
        <v>12</v>
      </c>
      <c r="D10404">
        <v>9</v>
      </c>
      <c r="E10404" t="b">
        <v>0</v>
      </c>
      <c r="F10404">
        <v>5.0000000000000001E-3</v>
      </c>
      <c r="G10404">
        <v>4</v>
      </c>
      <c r="H10404">
        <v>4</v>
      </c>
      <c r="I10404">
        <v>15</v>
      </c>
      <c r="J10404">
        <v>14</v>
      </c>
      <c r="K10404">
        <v>0</v>
      </c>
      <c r="L10404">
        <v>10</v>
      </c>
      <c r="M10404">
        <f t="shared" si="21027"/>
        <v>0</v>
      </c>
      <c r="N10404" t="b">
        <f t="shared" ref="N10404" si="21094">AND(MIN($F10403,$F10404,$F10405)=$F10404,MAX($H10403,$H10404,$H10405)=$H10404)</f>
        <v>0</v>
      </c>
      <c r="O10404" t="b">
        <f t="shared" ref="O10404" si="21095">AND(NOT(N10403),N10404,NOT(N10405))</f>
        <v>0</v>
      </c>
    </row>
    <row r="10405" spans="1:15" x14ac:dyDescent="0.25">
      <c r="A10405" t="s">
        <v>19</v>
      </c>
      <c r="B10405" t="s">
        <v>14</v>
      </c>
      <c r="C10405">
        <v>12</v>
      </c>
      <c r="D10405">
        <v>9</v>
      </c>
      <c r="E10405" t="b">
        <v>0</v>
      </c>
      <c r="F10405">
        <v>4.0000000000000001E-3</v>
      </c>
      <c r="G10405">
        <v>4</v>
      </c>
      <c r="H10405">
        <v>4</v>
      </c>
      <c r="I10405">
        <v>33</v>
      </c>
      <c r="J10405">
        <v>14</v>
      </c>
      <c r="K10405">
        <v>0</v>
      </c>
      <c r="L10405">
        <v>10</v>
      </c>
      <c r="M10405">
        <f t="shared" si="21027"/>
        <v>0</v>
      </c>
      <c r="N10405" t="b">
        <f t="shared" ref="N10405" si="21096">AND(MIN($F10403,$F10404,$F10405)=$F10405,MAX($H10403,$H10404,$H10405)=$H10405)</f>
        <v>1</v>
      </c>
      <c r="O10405" t="b">
        <f t="shared" ref="O10405" si="21097">AND(NOT(N10403),NOT(N10404),N10405)</f>
        <v>1</v>
      </c>
    </row>
    <row r="10406" spans="1:15" x14ac:dyDescent="0.25">
      <c r="A10406" t="s">
        <v>13</v>
      </c>
      <c r="B10406" t="s">
        <v>14</v>
      </c>
      <c r="C10406">
        <v>13</v>
      </c>
      <c r="D10406">
        <v>0</v>
      </c>
      <c r="E10406" t="b">
        <v>0</v>
      </c>
      <c r="F10406">
        <v>1E-3</v>
      </c>
      <c r="G10406">
        <v>4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f t="shared" si="21027"/>
        <v>4</v>
      </c>
      <c r="N10406" t="b">
        <f t="shared" ref="N10406" si="21098">AND(MIN($F10406,$F10407,$F10408)=$F10406,MAX($H10406,$H10407,$H10408)=$H10406)</f>
        <v>0</v>
      </c>
      <c r="O10406" t="b">
        <f t="shared" ref="O10406" si="21099">AND(N10406,NOT(N10407),NOT(N10408))</f>
        <v>0</v>
      </c>
    </row>
    <row r="10407" spans="1:15" x14ac:dyDescent="0.25">
      <c r="A10407" t="s">
        <v>15</v>
      </c>
      <c r="B10407" t="s">
        <v>14</v>
      </c>
      <c r="C10407">
        <v>13</v>
      </c>
      <c r="D10407">
        <v>0</v>
      </c>
      <c r="E10407" t="b">
        <v>0</v>
      </c>
      <c r="F10407">
        <v>3.0000000000000001E-3</v>
      </c>
      <c r="G10407">
        <v>4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f t="shared" si="21027"/>
        <v>4</v>
      </c>
      <c r="N10407" t="b">
        <f t="shared" ref="N10407" si="21100">AND(MIN($F10406,$F10407,$F10408)=$F10407,MAX($H10406,$H10407,$H10408)=$H10407)</f>
        <v>0</v>
      </c>
      <c r="O10407" t="b">
        <f t="shared" ref="O10407" si="21101">AND(NOT(N10406),N10407,NOT(N10408))</f>
        <v>0</v>
      </c>
    </row>
    <row r="10408" spans="1:15" x14ac:dyDescent="0.25">
      <c r="A10408" t="s">
        <v>19</v>
      </c>
      <c r="B10408" t="s">
        <v>14</v>
      </c>
      <c r="C10408">
        <v>13</v>
      </c>
      <c r="D10408">
        <v>0</v>
      </c>
      <c r="E10408" t="b">
        <v>0</v>
      </c>
      <c r="F10408">
        <v>0</v>
      </c>
      <c r="G10408">
        <v>4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f t="shared" si="21027"/>
        <v>4</v>
      </c>
      <c r="N10408" t="b">
        <f t="shared" ref="N10408" si="21102">AND(MIN($F10406,$F10407,$F10408)=$F10408,MAX($H10406,$H10407,$H10408)=$H10408)</f>
        <v>1</v>
      </c>
      <c r="O10408" t="b">
        <f t="shared" ref="O10408" si="21103">AND(NOT(N10406),NOT(N10407),N10408)</f>
        <v>1</v>
      </c>
    </row>
    <row r="10409" spans="1:15" x14ac:dyDescent="0.25">
      <c r="A10409" t="s">
        <v>13</v>
      </c>
      <c r="B10409" t="s">
        <v>14</v>
      </c>
      <c r="C10409">
        <v>13</v>
      </c>
      <c r="D10409">
        <v>10</v>
      </c>
      <c r="E10409" t="b">
        <v>0</v>
      </c>
      <c r="F10409">
        <v>3.0000000000000001E-3</v>
      </c>
      <c r="G10409">
        <v>4</v>
      </c>
      <c r="H10409">
        <v>4</v>
      </c>
      <c r="I10409">
        <v>114</v>
      </c>
      <c r="J10409">
        <v>66</v>
      </c>
      <c r="K10409">
        <v>27</v>
      </c>
      <c r="L10409">
        <v>11</v>
      </c>
      <c r="M10409">
        <f t="shared" si="21027"/>
        <v>0</v>
      </c>
      <c r="N10409" t="b">
        <f t="shared" ref="N10409" si="21104">AND(MIN($F10409,$F10410,$F10411)=$F10409,MAX($H10409,$H10410,$H10411)=$H10409)</f>
        <v>1</v>
      </c>
      <c r="O10409" t="b">
        <f t="shared" ref="O10409" si="21105">AND(N10409,NOT(N10410),NOT(N10411))</f>
        <v>1</v>
      </c>
    </row>
    <row r="10410" spans="1:15" x14ac:dyDescent="0.25">
      <c r="A10410" t="s">
        <v>15</v>
      </c>
      <c r="B10410" t="s">
        <v>14</v>
      </c>
      <c r="C10410">
        <v>13</v>
      </c>
      <c r="D10410">
        <v>10</v>
      </c>
      <c r="E10410" t="b">
        <v>0</v>
      </c>
      <c r="F10410">
        <v>7.0000000000000001E-3</v>
      </c>
      <c r="G10410">
        <v>4</v>
      </c>
      <c r="H10410">
        <v>4</v>
      </c>
      <c r="I10410">
        <v>67</v>
      </c>
      <c r="J10410">
        <v>66</v>
      </c>
      <c r="K10410">
        <v>27</v>
      </c>
      <c r="L10410">
        <v>11</v>
      </c>
      <c r="M10410">
        <f t="shared" si="21027"/>
        <v>0</v>
      </c>
      <c r="N10410" t="b">
        <f t="shared" ref="N10410" si="21106">AND(MIN($F10409,$F10410,$F10411)=$F10410,MAX($H10409,$H10410,$H10411)=$H10410)</f>
        <v>0</v>
      </c>
      <c r="O10410" t="b">
        <f t="shared" ref="O10410" si="21107">AND(NOT(N10409),N10410,NOT(N10411))</f>
        <v>0</v>
      </c>
    </row>
    <row r="10411" spans="1:15" x14ac:dyDescent="0.25">
      <c r="A10411" t="s">
        <v>19</v>
      </c>
      <c r="B10411" t="s">
        <v>14</v>
      </c>
      <c r="C10411">
        <v>13</v>
      </c>
      <c r="D10411">
        <v>10</v>
      </c>
      <c r="E10411" t="b">
        <v>0</v>
      </c>
      <c r="F10411">
        <v>5.0000000000000001E-3</v>
      </c>
      <c r="G10411">
        <v>4</v>
      </c>
      <c r="H10411">
        <v>4</v>
      </c>
      <c r="I10411">
        <v>114</v>
      </c>
      <c r="J10411">
        <v>66</v>
      </c>
      <c r="K10411">
        <v>27</v>
      </c>
      <c r="L10411">
        <v>11</v>
      </c>
      <c r="M10411">
        <f t="shared" si="21027"/>
        <v>0</v>
      </c>
      <c r="N10411" t="b">
        <f t="shared" ref="N10411" si="21108">AND(MIN($F10409,$F10410,$F10411)=$F10411,MAX($H10409,$H10410,$H10411)=$H10411)</f>
        <v>0</v>
      </c>
      <c r="O10411" t="b">
        <f t="shared" ref="O10411" si="21109">AND(NOT(N10409),NOT(N10410),N10411)</f>
        <v>0</v>
      </c>
    </row>
    <row r="10412" spans="1:15" x14ac:dyDescent="0.25">
      <c r="A10412" t="s">
        <v>13</v>
      </c>
      <c r="B10412" t="s">
        <v>14</v>
      </c>
      <c r="C10412">
        <v>13</v>
      </c>
      <c r="D10412">
        <v>11</v>
      </c>
      <c r="E10412" t="b">
        <v>1</v>
      </c>
      <c r="F10412">
        <v>10.000999999999999</v>
      </c>
      <c r="G10412">
        <v>4</v>
      </c>
      <c r="H10412">
        <v>0</v>
      </c>
      <c r="I10412">
        <v>947849</v>
      </c>
      <c r="J10412">
        <v>939213</v>
      </c>
      <c r="K10412">
        <v>469604</v>
      </c>
      <c r="L10412">
        <v>13</v>
      </c>
      <c r="M10412">
        <f t="shared" si="21027"/>
        <v>4</v>
      </c>
      <c r="N10412" t="b">
        <f t="shared" ref="N10412" si="21110">AND(MIN($F10412,$F10413,$F10414)=$F10412,MAX($H10412,$H10413,$H10414)=$H10412)</f>
        <v>0</v>
      </c>
      <c r="O10412" t="b">
        <f t="shared" ref="O10412" si="21111">AND(N10412,NOT(N10413),NOT(N10414))</f>
        <v>0</v>
      </c>
    </row>
    <row r="10413" spans="1:15" x14ac:dyDescent="0.25">
      <c r="A10413" t="s">
        <v>15</v>
      </c>
      <c r="B10413" t="s">
        <v>14</v>
      </c>
      <c r="C10413">
        <v>13</v>
      </c>
      <c r="D10413">
        <v>11</v>
      </c>
      <c r="E10413" t="b">
        <v>0</v>
      </c>
      <c r="F10413">
        <v>6.6000000000000003E-2</v>
      </c>
      <c r="G10413">
        <v>4</v>
      </c>
      <c r="H10413">
        <v>4</v>
      </c>
      <c r="I10413">
        <v>643</v>
      </c>
      <c r="J10413">
        <v>642</v>
      </c>
      <c r="K10413">
        <v>315</v>
      </c>
      <c r="L10413">
        <v>11</v>
      </c>
      <c r="M10413">
        <f t="shared" si="21027"/>
        <v>0</v>
      </c>
      <c r="N10413" t="b">
        <f t="shared" ref="N10413" si="21112">AND(MIN($F10412,$F10413,$F10414)=$F10413,MAX($H10412,$H10413,$H10414)=$H10413)</f>
        <v>1</v>
      </c>
      <c r="O10413" t="b">
        <f t="shared" ref="O10413" si="21113">AND(NOT(N10412),N10413,NOT(N10414))</f>
        <v>1</v>
      </c>
    </row>
    <row r="10414" spans="1:15" x14ac:dyDescent="0.25">
      <c r="A10414" t="s">
        <v>19</v>
      </c>
      <c r="B10414" t="s">
        <v>14</v>
      </c>
      <c r="C10414">
        <v>13</v>
      </c>
      <c r="D10414">
        <v>11</v>
      </c>
      <c r="E10414" t="b">
        <v>1</v>
      </c>
      <c r="F10414">
        <v>10.000999999999999</v>
      </c>
      <c r="G10414">
        <v>4</v>
      </c>
      <c r="H10414">
        <v>0</v>
      </c>
      <c r="I10414">
        <v>1023281</v>
      </c>
      <c r="J10414">
        <v>1013965</v>
      </c>
      <c r="K10414">
        <v>506980</v>
      </c>
      <c r="L10414">
        <v>13</v>
      </c>
      <c r="M10414">
        <f t="shared" si="21027"/>
        <v>4</v>
      </c>
      <c r="N10414" t="b">
        <f t="shared" ref="N10414" si="21114">AND(MIN($F10412,$F10413,$F10414)=$F10414,MAX($H10412,$H10413,$H10414)=$H10414)</f>
        <v>0</v>
      </c>
      <c r="O10414" t="b">
        <f t="shared" ref="O10414" si="21115">AND(NOT(N10412),NOT(N10413),N10414)</f>
        <v>0</v>
      </c>
    </row>
    <row r="10415" spans="1:15" x14ac:dyDescent="0.25">
      <c r="A10415" t="s">
        <v>13</v>
      </c>
      <c r="B10415" t="s">
        <v>14</v>
      </c>
      <c r="C10415">
        <v>13</v>
      </c>
      <c r="D10415">
        <v>12</v>
      </c>
      <c r="E10415" t="b">
        <v>1</v>
      </c>
      <c r="F10415">
        <v>13.842000000000001</v>
      </c>
      <c r="G10415">
        <v>4</v>
      </c>
      <c r="H10415">
        <v>0</v>
      </c>
      <c r="I10415">
        <v>269</v>
      </c>
      <c r="J10415">
        <v>251</v>
      </c>
      <c r="K10415">
        <v>124</v>
      </c>
      <c r="L10415">
        <v>12</v>
      </c>
      <c r="M10415">
        <f t="shared" si="21027"/>
        <v>4</v>
      </c>
      <c r="N10415" t="b">
        <f t="shared" ref="N10415" si="21116">AND(MIN($F10415,$F10416,$F10417)=$F10415,MAX($H10415,$H10416,$H10417)=$H10415)</f>
        <v>0</v>
      </c>
      <c r="O10415" t="b">
        <f t="shared" ref="O10415" si="21117">AND(N10415,NOT(N10416),NOT(N10417))</f>
        <v>0</v>
      </c>
    </row>
    <row r="10416" spans="1:15" x14ac:dyDescent="0.25">
      <c r="A10416" t="s">
        <v>15</v>
      </c>
      <c r="B10416" t="s">
        <v>14</v>
      </c>
      <c r="C10416">
        <v>13</v>
      </c>
      <c r="D10416">
        <v>12</v>
      </c>
      <c r="E10416" t="b">
        <v>1</v>
      </c>
      <c r="F10416">
        <v>10.003</v>
      </c>
      <c r="G10416">
        <v>4</v>
      </c>
      <c r="H10416">
        <v>0</v>
      </c>
      <c r="I10416">
        <v>300864</v>
      </c>
      <c r="J10416">
        <v>300862</v>
      </c>
      <c r="K10416">
        <v>150429</v>
      </c>
      <c r="L10416">
        <v>13</v>
      </c>
      <c r="M10416">
        <f t="shared" si="21027"/>
        <v>4</v>
      </c>
      <c r="N10416" t="b">
        <f t="shared" ref="N10416" si="21118">AND(MIN($F10415,$F10416,$F10417)=$F10416,MAX($H10415,$H10416,$H10417)=$H10416)</f>
        <v>1</v>
      </c>
      <c r="O10416" t="b">
        <f t="shared" ref="O10416" si="21119">AND(NOT(N10415),N10416,NOT(N10417))</f>
        <v>1</v>
      </c>
    </row>
    <row r="10417" spans="1:15" x14ac:dyDescent="0.25">
      <c r="A10417" t="s">
        <v>19</v>
      </c>
      <c r="B10417" t="s">
        <v>14</v>
      </c>
      <c r="C10417">
        <v>13</v>
      </c>
      <c r="D10417">
        <v>12</v>
      </c>
      <c r="E10417" t="b">
        <v>1</v>
      </c>
      <c r="F10417">
        <v>13.137</v>
      </c>
      <c r="G10417">
        <v>4</v>
      </c>
      <c r="H10417">
        <v>0</v>
      </c>
      <c r="I10417">
        <v>269</v>
      </c>
      <c r="J10417">
        <v>251</v>
      </c>
      <c r="K10417">
        <v>124</v>
      </c>
      <c r="L10417">
        <v>12</v>
      </c>
      <c r="M10417">
        <f t="shared" si="21027"/>
        <v>4</v>
      </c>
      <c r="N10417" t="b">
        <f t="shared" ref="N10417" si="21120">AND(MIN($F10415,$F10416,$F10417)=$F10417,MAX($H10415,$H10416,$H10417)=$H10417)</f>
        <v>0</v>
      </c>
      <c r="O10417" t="b">
        <f t="shared" ref="O10417" si="21121">AND(NOT(N10415),NOT(N10416),N10417)</f>
        <v>0</v>
      </c>
    </row>
    <row r="10418" spans="1:15" x14ac:dyDescent="0.25">
      <c r="A10418" t="s">
        <v>13</v>
      </c>
      <c r="B10418" t="s">
        <v>14</v>
      </c>
      <c r="C10418">
        <v>13</v>
      </c>
      <c r="D10418">
        <v>13</v>
      </c>
      <c r="E10418" t="b">
        <v>1</v>
      </c>
      <c r="F10418">
        <v>10.000999999999999</v>
      </c>
      <c r="G10418">
        <v>4</v>
      </c>
      <c r="H10418">
        <v>0</v>
      </c>
      <c r="I10418">
        <v>827916</v>
      </c>
      <c r="J10418">
        <v>816706</v>
      </c>
      <c r="K10418">
        <v>408351</v>
      </c>
      <c r="L10418">
        <v>13</v>
      </c>
      <c r="M10418">
        <f t="shared" si="21027"/>
        <v>4</v>
      </c>
      <c r="N10418" t="b">
        <f t="shared" ref="N10418" si="21122">AND(MIN($F10418,$F10419,$F10420)=$F10418,MAX($H10418,$H10419,$H10420)=$H10418)</f>
        <v>0</v>
      </c>
      <c r="O10418" t="b">
        <f t="shared" ref="O10418" si="21123">AND(N10418,NOT(N10419),NOT(N10420))</f>
        <v>0</v>
      </c>
    </row>
    <row r="10419" spans="1:15" x14ac:dyDescent="0.25">
      <c r="A10419" t="s">
        <v>15</v>
      </c>
      <c r="B10419" t="s">
        <v>14</v>
      </c>
      <c r="C10419">
        <v>13</v>
      </c>
      <c r="D10419">
        <v>13</v>
      </c>
      <c r="E10419" t="b">
        <v>0</v>
      </c>
      <c r="F10419">
        <v>0.69</v>
      </c>
      <c r="G10419">
        <v>4</v>
      </c>
      <c r="H10419">
        <v>4</v>
      </c>
      <c r="I10419">
        <v>24110</v>
      </c>
      <c r="J10419">
        <v>24108</v>
      </c>
      <c r="K10419">
        <v>12048</v>
      </c>
      <c r="L10419">
        <v>13</v>
      </c>
      <c r="M10419">
        <f t="shared" si="21027"/>
        <v>0</v>
      </c>
      <c r="N10419" t="b">
        <f t="shared" ref="N10419" si="21124">AND(MIN($F10418,$F10419,$F10420)=$F10419,MAX($H10418,$H10419,$H10420)=$H10419)</f>
        <v>1</v>
      </c>
      <c r="O10419" t="b">
        <f t="shared" ref="O10419" si="21125">AND(NOT(N10418),N10419,NOT(N10420))</f>
        <v>1</v>
      </c>
    </row>
    <row r="10420" spans="1:15" x14ac:dyDescent="0.25">
      <c r="A10420" t="s">
        <v>19</v>
      </c>
      <c r="B10420" t="s">
        <v>14</v>
      </c>
      <c r="C10420">
        <v>13</v>
      </c>
      <c r="D10420">
        <v>13</v>
      </c>
      <c r="E10420" t="b">
        <v>1</v>
      </c>
      <c r="F10420">
        <v>10.000999999999999</v>
      </c>
      <c r="G10420">
        <v>4</v>
      </c>
      <c r="H10420">
        <v>0</v>
      </c>
      <c r="I10420">
        <v>901180</v>
      </c>
      <c r="J10420">
        <v>888831</v>
      </c>
      <c r="K10420">
        <v>444414</v>
      </c>
      <c r="L10420">
        <v>13</v>
      </c>
      <c r="M10420">
        <f t="shared" si="21027"/>
        <v>4</v>
      </c>
      <c r="N10420" t="b">
        <f t="shared" ref="N10420" si="21126">AND(MIN($F10418,$F10419,$F10420)=$F10420,MAX($H10418,$H10419,$H10420)=$H10420)</f>
        <v>0</v>
      </c>
      <c r="O10420" t="b">
        <f t="shared" ref="O10420" si="21127">AND(NOT(N10418),NOT(N10419),N10420)</f>
        <v>0</v>
      </c>
    </row>
    <row r="10421" spans="1:15" x14ac:dyDescent="0.25">
      <c r="A10421" t="s">
        <v>13</v>
      </c>
      <c r="B10421" t="s">
        <v>14</v>
      </c>
      <c r="C10421">
        <v>13</v>
      </c>
      <c r="D10421">
        <v>14</v>
      </c>
      <c r="E10421" t="b">
        <v>1</v>
      </c>
      <c r="F10421">
        <v>10.000999999999999</v>
      </c>
      <c r="G10421">
        <v>4</v>
      </c>
      <c r="H10421">
        <v>0</v>
      </c>
      <c r="I10421">
        <v>803308</v>
      </c>
      <c r="J10421">
        <v>799312</v>
      </c>
      <c r="K10421">
        <v>399655</v>
      </c>
      <c r="L10421">
        <v>10</v>
      </c>
      <c r="M10421">
        <f t="shared" si="21027"/>
        <v>4</v>
      </c>
      <c r="N10421" t="b">
        <f t="shared" ref="N10421" si="21128">AND(MIN($F10421,$F10422,$F10423)=$F10421,MAX($H10421,$H10422,$H10423)=$H10421)</f>
        <v>0</v>
      </c>
      <c r="O10421" t="b">
        <f t="shared" ref="O10421" si="21129">AND(N10421,NOT(N10422),NOT(N10423))</f>
        <v>0</v>
      </c>
    </row>
    <row r="10422" spans="1:15" x14ac:dyDescent="0.25">
      <c r="A10422" t="s">
        <v>15</v>
      </c>
      <c r="B10422" t="s">
        <v>14</v>
      </c>
      <c r="C10422">
        <v>13</v>
      </c>
      <c r="D10422">
        <v>14</v>
      </c>
      <c r="E10422" t="b">
        <v>0</v>
      </c>
      <c r="F10422">
        <v>4.2999999999999997E-2</v>
      </c>
      <c r="G10422">
        <v>4</v>
      </c>
      <c r="H10422">
        <v>4</v>
      </c>
      <c r="I10422">
        <v>643</v>
      </c>
      <c r="J10422">
        <v>642</v>
      </c>
      <c r="K10422">
        <v>315</v>
      </c>
      <c r="L10422">
        <v>11</v>
      </c>
      <c r="M10422">
        <f t="shared" si="21027"/>
        <v>0</v>
      </c>
      <c r="N10422" t="b">
        <f t="shared" ref="N10422" si="21130">AND(MIN($F10421,$F10422,$F10423)=$F10422,MAX($H10421,$H10422,$H10423)=$H10422)</f>
        <v>1</v>
      </c>
      <c r="O10422" t="b">
        <f t="shared" ref="O10422" si="21131">AND(NOT(N10421),N10422,NOT(N10423))</f>
        <v>1</v>
      </c>
    </row>
    <row r="10423" spans="1:15" x14ac:dyDescent="0.25">
      <c r="A10423" t="s">
        <v>19</v>
      </c>
      <c r="B10423" t="s">
        <v>14</v>
      </c>
      <c r="C10423">
        <v>13</v>
      </c>
      <c r="D10423">
        <v>14</v>
      </c>
      <c r="E10423" t="b">
        <v>1</v>
      </c>
      <c r="F10423">
        <v>10.000999999999999</v>
      </c>
      <c r="G10423">
        <v>4</v>
      </c>
      <c r="H10423">
        <v>1</v>
      </c>
      <c r="I10423">
        <v>966403</v>
      </c>
      <c r="J10423">
        <v>961611</v>
      </c>
      <c r="K10423">
        <v>480803</v>
      </c>
      <c r="L10423">
        <v>19</v>
      </c>
      <c r="M10423">
        <f t="shared" si="21027"/>
        <v>3</v>
      </c>
      <c r="N10423" t="b">
        <f t="shared" ref="N10423" si="21132">AND(MIN($F10421,$F10422,$F10423)=$F10423,MAX($H10421,$H10422,$H10423)=$H10423)</f>
        <v>0</v>
      </c>
      <c r="O10423" t="b">
        <f t="shared" ref="O10423" si="21133">AND(NOT(N10421),NOT(N10422),N10423)</f>
        <v>0</v>
      </c>
    </row>
    <row r="10424" spans="1:15" x14ac:dyDescent="0.25">
      <c r="A10424" t="s">
        <v>13</v>
      </c>
      <c r="B10424" t="s">
        <v>14</v>
      </c>
      <c r="C10424">
        <v>13</v>
      </c>
      <c r="D10424">
        <v>15</v>
      </c>
      <c r="E10424" t="b">
        <v>0</v>
      </c>
      <c r="F10424">
        <v>7.8E-2</v>
      </c>
      <c r="G10424">
        <v>4</v>
      </c>
      <c r="H10424">
        <v>4</v>
      </c>
      <c r="I10424">
        <v>7493</v>
      </c>
      <c r="J10424">
        <v>3950</v>
      </c>
      <c r="K10424">
        <v>1969</v>
      </c>
      <c r="L10424">
        <v>14</v>
      </c>
      <c r="M10424">
        <f t="shared" si="21027"/>
        <v>0</v>
      </c>
      <c r="N10424" t="b">
        <f t="shared" ref="N10424" si="21134">AND(MIN($F10424,$F10425,$F10426)=$F10424,MAX($H10424,$H10425,$H10426)=$H10424)</f>
        <v>0</v>
      </c>
      <c r="O10424" t="b">
        <f t="shared" ref="O10424" si="21135">AND(N10424,NOT(N10425),NOT(N10426))</f>
        <v>0</v>
      </c>
    </row>
    <row r="10425" spans="1:15" x14ac:dyDescent="0.25">
      <c r="A10425" t="s">
        <v>15</v>
      </c>
      <c r="B10425" t="s">
        <v>14</v>
      </c>
      <c r="C10425">
        <v>13</v>
      </c>
      <c r="D10425">
        <v>15</v>
      </c>
      <c r="E10425" t="b">
        <v>0</v>
      </c>
      <c r="F10425">
        <v>4.2000000000000003E-2</v>
      </c>
      <c r="G10425">
        <v>4</v>
      </c>
      <c r="H10425">
        <v>4</v>
      </c>
      <c r="I10425">
        <v>3965</v>
      </c>
      <c r="J10425">
        <v>3950</v>
      </c>
      <c r="K10425">
        <v>1969</v>
      </c>
      <c r="L10425">
        <v>14</v>
      </c>
      <c r="M10425">
        <f t="shared" si="21027"/>
        <v>0</v>
      </c>
      <c r="N10425" t="b">
        <f t="shared" ref="N10425" si="21136">AND(MIN($F10424,$F10425,$F10426)=$F10425,MAX($H10424,$H10425,$H10426)=$H10425)</f>
        <v>1</v>
      </c>
      <c r="O10425" t="b">
        <f t="shared" ref="O10425" si="21137">AND(NOT(N10424),N10425,NOT(N10426))</f>
        <v>1</v>
      </c>
    </row>
    <row r="10426" spans="1:15" x14ac:dyDescent="0.25">
      <c r="A10426" t="s">
        <v>19</v>
      </c>
      <c r="B10426" t="s">
        <v>14</v>
      </c>
      <c r="C10426">
        <v>13</v>
      </c>
      <c r="D10426">
        <v>15</v>
      </c>
      <c r="E10426" t="b">
        <v>0</v>
      </c>
      <c r="F10426">
        <v>6.6000000000000003E-2</v>
      </c>
      <c r="G10426">
        <v>4</v>
      </c>
      <c r="H10426">
        <v>4</v>
      </c>
      <c r="I10426">
        <v>7493</v>
      </c>
      <c r="J10426">
        <v>3950</v>
      </c>
      <c r="K10426">
        <v>1969</v>
      </c>
      <c r="L10426">
        <v>14</v>
      </c>
      <c r="M10426">
        <f t="shared" si="21027"/>
        <v>0</v>
      </c>
      <c r="N10426" t="b">
        <f t="shared" ref="N10426" si="21138">AND(MIN($F10424,$F10425,$F10426)=$F10426,MAX($H10424,$H10425,$H10426)=$H10426)</f>
        <v>0</v>
      </c>
      <c r="O10426" t="b">
        <f t="shared" ref="O10426" si="21139">AND(NOT(N10424),NOT(N10425),N10426)</f>
        <v>0</v>
      </c>
    </row>
    <row r="10427" spans="1:15" x14ac:dyDescent="0.25">
      <c r="A10427" t="s">
        <v>13</v>
      </c>
      <c r="B10427" t="s">
        <v>14</v>
      </c>
      <c r="C10427">
        <v>13</v>
      </c>
      <c r="D10427">
        <v>16</v>
      </c>
      <c r="E10427" t="b">
        <v>0</v>
      </c>
      <c r="F10427">
        <v>6.7149999999999999</v>
      </c>
      <c r="G10427">
        <v>4</v>
      </c>
      <c r="H10427">
        <v>0</v>
      </c>
      <c r="I10427">
        <v>247073</v>
      </c>
      <c r="J10427">
        <v>245749</v>
      </c>
      <c r="K10427">
        <v>122875</v>
      </c>
      <c r="L10427">
        <v>17</v>
      </c>
      <c r="M10427">
        <f t="shared" si="21027"/>
        <v>4</v>
      </c>
      <c r="N10427" t="b">
        <f t="shared" ref="N10427" si="21140">AND(MIN($F10427,$F10428,$F10429)=$F10427,MAX($H10427,$H10428,$H10429)=$H10427)</f>
        <v>0</v>
      </c>
      <c r="O10427" t="b">
        <f t="shared" ref="O10427" si="21141">AND(N10427,NOT(N10428),NOT(N10429))</f>
        <v>0</v>
      </c>
    </row>
    <row r="10428" spans="1:15" x14ac:dyDescent="0.25">
      <c r="A10428" t="s">
        <v>15</v>
      </c>
      <c r="B10428" t="s">
        <v>14</v>
      </c>
      <c r="C10428">
        <v>13</v>
      </c>
      <c r="D10428">
        <v>16</v>
      </c>
      <c r="E10428" t="b">
        <v>0</v>
      </c>
      <c r="F10428">
        <v>2.766</v>
      </c>
      <c r="G10428">
        <v>4</v>
      </c>
      <c r="H10428">
        <v>4</v>
      </c>
      <c r="I10428">
        <v>19538</v>
      </c>
      <c r="J10428">
        <v>19536</v>
      </c>
      <c r="K10428">
        <v>9762</v>
      </c>
      <c r="L10428">
        <v>13</v>
      </c>
      <c r="M10428">
        <f t="shared" si="21027"/>
        <v>0</v>
      </c>
      <c r="N10428" t="b">
        <f t="shared" ref="N10428" si="21142">AND(MIN($F10427,$F10428,$F10429)=$F10428,MAX($H10427,$H10428,$H10429)=$H10428)</f>
        <v>1</v>
      </c>
      <c r="O10428" t="b">
        <f t="shared" ref="O10428" si="21143">AND(NOT(N10427),N10428,NOT(N10429))</f>
        <v>1</v>
      </c>
    </row>
    <row r="10429" spans="1:15" x14ac:dyDescent="0.25">
      <c r="A10429" t="s">
        <v>19</v>
      </c>
      <c r="B10429" t="s">
        <v>14</v>
      </c>
      <c r="C10429">
        <v>13</v>
      </c>
      <c r="D10429">
        <v>16</v>
      </c>
      <c r="E10429" t="b">
        <v>0</v>
      </c>
      <c r="F10429">
        <v>5.4640000000000004</v>
      </c>
      <c r="G10429">
        <v>4</v>
      </c>
      <c r="H10429">
        <v>0</v>
      </c>
      <c r="I10429">
        <v>247073</v>
      </c>
      <c r="J10429">
        <v>245749</v>
      </c>
      <c r="K10429">
        <v>122875</v>
      </c>
      <c r="L10429">
        <v>17</v>
      </c>
      <c r="M10429">
        <f t="shared" si="21027"/>
        <v>4</v>
      </c>
      <c r="N10429" t="b">
        <f t="shared" ref="N10429" si="21144">AND(MIN($F10427,$F10428,$F10429)=$F10429,MAX($H10427,$H10428,$H10429)=$H10429)</f>
        <v>0</v>
      </c>
      <c r="O10429" t="b">
        <f t="shared" ref="O10429" si="21145">AND(NOT(N10427),NOT(N10428),N10429)</f>
        <v>0</v>
      </c>
    </row>
    <row r="10430" spans="1:15" x14ac:dyDescent="0.25">
      <c r="A10430" t="s">
        <v>13</v>
      </c>
      <c r="B10430" t="s">
        <v>14</v>
      </c>
      <c r="C10430">
        <v>13</v>
      </c>
      <c r="D10430">
        <v>17</v>
      </c>
      <c r="E10430" t="b">
        <v>0</v>
      </c>
      <c r="F10430">
        <v>0.627</v>
      </c>
      <c r="G10430">
        <v>4</v>
      </c>
      <c r="H10430">
        <v>4</v>
      </c>
      <c r="I10430">
        <v>75721</v>
      </c>
      <c r="J10430">
        <v>47066</v>
      </c>
      <c r="K10430">
        <v>23527</v>
      </c>
      <c r="L10430">
        <v>13</v>
      </c>
      <c r="M10430">
        <f t="shared" si="21027"/>
        <v>0</v>
      </c>
      <c r="N10430" t="b">
        <f t="shared" ref="N10430" si="21146">AND(MIN($F10430,$F10431,$F10432)=$F10430,MAX($H10430,$H10431,$H10432)=$H10430)</f>
        <v>0</v>
      </c>
      <c r="O10430" t="b">
        <f t="shared" ref="O10430" si="21147">AND(N10430,NOT(N10431),NOT(N10432))</f>
        <v>0</v>
      </c>
    </row>
    <row r="10431" spans="1:15" x14ac:dyDescent="0.25">
      <c r="A10431" t="s">
        <v>15</v>
      </c>
      <c r="B10431" t="s">
        <v>14</v>
      </c>
      <c r="C10431">
        <v>13</v>
      </c>
      <c r="D10431">
        <v>17</v>
      </c>
      <c r="E10431" t="b">
        <v>0</v>
      </c>
      <c r="F10431">
        <v>0.41799999999999998</v>
      </c>
      <c r="G10431">
        <v>4</v>
      </c>
      <c r="H10431">
        <v>4</v>
      </c>
      <c r="I10431">
        <v>47124</v>
      </c>
      <c r="J10431">
        <v>47066</v>
      </c>
      <c r="K10431">
        <v>23527</v>
      </c>
      <c r="L10431">
        <v>13</v>
      </c>
      <c r="M10431">
        <f t="shared" si="21027"/>
        <v>0</v>
      </c>
      <c r="N10431" t="b">
        <f t="shared" ref="N10431" si="21148">AND(MIN($F10430,$F10431,$F10432)=$F10431,MAX($H10430,$H10431,$H10432)=$H10431)</f>
        <v>1</v>
      </c>
      <c r="O10431" t="b">
        <f t="shared" ref="O10431" si="21149">AND(NOT(N10430),N10431,NOT(N10432))</f>
        <v>1</v>
      </c>
    </row>
    <row r="10432" spans="1:15" x14ac:dyDescent="0.25">
      <c r="A10432" t="s">
        <v>19</v>
      </c>
      <c r="B10432" t="s">
        <v>14</v>
      </c>
      <c r="C10432">
        <v>13</v>
      </c>
      <c r="D10432">
        <v>17</v>
      </c>
      <c r="E10432" t="b">
        <v>0</v>
      </c>
      <c r="F10432">
        <v>0.51200000000000001</v>
      </c>
      <c r="G10432">
        <v>4</v>
      </c>
      <c r="H10432">
        <v>4</v>
      </c>
      <c r="I10432">
        <v>75721</v>
      </c>
      <c r="J10432">
        <v>47066</v>
      </c>
      <c r="K10432">
        <v>23527</v>
      </c>
      <c r="L10432">
        <v>13</v>
      </c>
      <c r="M10432">
        <f t="shared" si="21027"/>
        <v>0</v>
      </c>
      <c r="N10432" t="b">
        <f t="shared" ref="N10432" si="21150">AND(MIN($F10430,$F10431,$F10432)=$F10432,MAX($H10430,$H10431,$H10432)=$H10432)</f>
        <v>0</v>
      </c>
      <c r="O10432" t="b">
        <f t="shared" ref="O10432" si="21151">AND(NOT(N10430),NOT(N10431),N10432)</f>
        <v>0</v>
      </c>
    </row>
    <row r="10433" spans="1:15" x14ac:dyDescent="0.25">
      <c r="A10433" t="s">
        <v>13</v>
      </c>
      <c r="B10433" t="s">
        <v>14</v>
      </c>
      <c r="C10433">
        <v>13</v>
      </c>
      <c r="D10433">
        <v>18</v>
      </c>
      <c r="E10433" t="b">
        <v>1</v>
      </c>
      <c r="F10433">
        <v>10.000999999999999</v>
      </c>
      <c r="G10433">
        <v>4</v>
      </c>
      <c r="H10433">
        <v>0</v>
      </c>
      <c r="I10433">
        <v>796120</v>
      </c>
      <c r="J10433">
        <v>792156</v>
      </c>
      <c r="K10433">
        <v>396077</v>
      </c>
      <c r="L10433">
        <v>17</v>
      </c>
      <c r="M10433">
        <f t="shared" si="21027"/>
        <v>4</v>
      </c>
      <c r="N10433" t="b">
        <f t="shared" ref="N10433" si="21152">AND(MIN($F10433,$F10434,$F10435)=$F10433,MAX($H10433,$H10434,$H10435)=$H10433)</f>
        <v>0</v>
      </c>
      <c r="O10433" t="b">
        <f t="shared" ref="O10433" si="21153">AND(N10433,NOT(N10434),NOT(N10435))</f>
        <v>0</v>
      </c>
    </row>
    <row r="10434" spans="1:15" x14ac:dyDescent="0.25">
      <c r="A10434" t="s">
        <v>15</v>
      </c>
      <c r="B10434" t="s">
        <v>14</v>
      </c>
      <c r="C10434">
        <v>13</v>
      </c>
      <c r="D10434">
        <v>18</v>
      </c>
      <c r="E10434" t="b">
        <v>0</v>
      </c>
      <c r="F10434">
        <v>2.7E-2</v>
      </c>
      <c r="G10434">
        <v>4</v>
      </c>
      <c r="H10434">
        <v>4</v>
      </c>
      <c r="I10434">
        <v>548</v>
      </c>
      <c r="J10434">
        <v>546</v>
      </c>
      <c r="K10434">
        <v>267</v>
      </c>
      <c r="L10434">
        <v>11</v>
      </c>
      <c r="M10434">
        <f t="shared" si="21027"/>
        <v>0</v>
      </c>
      <c r="N10434" t="b">
        <f t="shared" ref="N10434" si="21154">AND(MIN($F10433,$F10434,$F10435)=$F10434,MAX($H10433,$H10434,$H10435)=$H10434)</f>
        <v>1</v>
      </c>
      <c r="O10434" t="b">
        <f t="shared" ref="O10434" si="21155">AND(NOT(N10433),N10434,NOT(N10435))</f>
        <v>1</v>
      </c>
    </row>
    <row r="10435" spans="1:15" x14ac:dyDescent="0.25">
      <c r="A10435" t="s">
        <v>19</v>
      </c>
      <c r="B10435" t="s">
        <v>14</v>
      </c>
      <c r="C10435">
        <v>13</v>
      </c>
      <c r="D10435">
        <v>18</v>
      </c>
      <c r="E10435" t="b">
        <v>1</v>
      </c>
      <c r="F10435">
        <v>10.000999999999999</v>
      </c>
      <c r="G10435">
        <v>4</v>
      </c>
      <c r="H10435">
        <v>0</v>
      </c>
      <c r="I10435">
        <v>996870</v>
      </c>
      <c r="J10435">
        <v>991924</v>
      </c>
      <c r="K10435">
        <v>495961</v>
      </c>
      <c r="L10435">
        <v>17</v>
      </c>
      <c r="M10435">
        <f t="shared" ref="M10435:M10498" si="21156">G10435-H10435</f>
        <v>4</v>
      </c>
      <c r="N10435" t="b">
        <f t="shared" ref="N10435" si="21157">AND(MIN($F10433,$F10434,$F10435)=$F10435,MAX($H10433,$H10434,$H10435)=$H10435)</f>
        <v>0</v>
      </c>
      <c r="O10435" t="b">
        <f t="shared" ref="O10435" si="21158">AND(NOT(N10433),NOT(N10434),N10435)</f>
        <v>0</v>
      </c>
    </row>
    <row r="10436" spans="1:15" x14ac:dyDescent="0.25">
      <c r="A10436" t="s">
        <v>13</v>
      </c>
      <c r="B10436" t="s">
        <v>14</v>
      </c>
      <c r="C10436">
        <v>13</v>
      </c>
      <c r="D10436">
        <v>19</v>
      </c>
      <c r="E10436" t="b">
        <v>1</v>
      </c>
      <c r="F10436">
        <v>19.648</v>
      </c>
      <c r="G10436">
        <v>4</v>
      </c>
      <c r="H10436">
        <v>0</v>
      </c>
      <c r="I10436">
        <v>113461</v>
      </c>
      <c r="J10436">
        <v>112625</v>
      </c>
      <c r="K10436">
        <v>56312</v>
      </c>
      <c r="L10436">
        <v>10</v>
      </c>
      <c r="M10436">
        <f t="shared" si="21156"/>
        <v>4</v>
      </c>
      <c r="N10436" t="b">
        <f t="shared" ref="N10436" si="21159">AND(MIN($F10436,$F10437,$F10438)=$F10436,MAX($H10436,$H10437,$H10438)=$H10436)</f>
        <v>0</v>
      </c>
      <c r="O10436" t="b">
        <f t="shared" ref="O10436" si="21160">AND(N10436,NOT(N10437),NOT(N10438))</f>
        <v>0</v>
      </c>
    </row>
    <row r="10437" spans="1:15" x14ac:dyDescent="0.25">
      <c r="A10437" t="s">
        <v>15</v>
      </c>
      <c r="B10437" t="s">
        <v>14</v>
      </c>
      <c r="C10437">
        <v>13</v>
      </c>
      <c r="D10437">
        <v>19</v>
      </c>
      <c r="E10437" t="b">
        <v>0</v>
      </c>
      <c r="F10437">
        <v>2.1999999999999999E-2</v>
      </c>
      <c r="G10437">
        <v>4</v>
      </c>
      <c r="H10437">
        <v>4</v>
      </c>
      <c r="I10437">
        <v>881</v>
      </c>
      <c r="J10437">
        <v>880</v>
      </c>
      <c r="K10437">
        <v>434</v>
      </c>
      <c r="L10437">
        <v>11</v>
      </c>
      <c r="M10437">
        <f t="shared" si="21156"/>
        <v>0</v>
      </c>
      <c r="N10437" t="b">
        <f t="shared" ref="N10437" si="21161">AND(MIN($F10436,$F10437,$F10438)=$F10437,MAX($H10436,$H10437,$H10438)=$H10437)</f>
        <v>1</v>
      </c>
      <c r="O10437" t="b">
        <f t="shared" ref="O10437" si="21162">AND(NOT(N10436),N10437,NOT(N10438))</f>
        <v>1</v>
      </c>
    </row>
    <row r="10438" spans="1:15" x14ac:dyDescent="0.25">
      <c r="A10438" t="s">
        <v>19</v>
      </c>
      <c r="B10438" t="s">
        <v>14</v>
      </c>
      <c r="C10438">
        <v>13</v>
      </c>
      <c r="D10438">
        <v>19</v>
      </c>
      <c r="E10438" t="b">
        <v>1</v>
      </c>
      <c r="F10438">
        <v>16.672000000000001</v>
      </c>
      <c r="G10438">
        <v>4</v>
      </c>
      <c r="H10438">
        <v>0</v>
      </c>
      <c r="I10438">
        <v>113461</v>
      </c>
      <c r="J10438">
        <v>112625</v>
      </c>
      <c r="K10438">
        <v>56312</v>
      </c>
      <c r="L10438">
        <v>10</v>
      </c>
      <c r="M10438">
        <f t="shared" si="21156"/>
        <v>4</v>
      </c>
      <c r="N10438" t="b">
        <f t="shared" ref="N10438" si="21163">AND(MIN($F10436,$F10437,$F10438)=$F10438,MAX($H10436,$H10437,$H10438)=$H10438)</f>
        <v>0</v>
      </c>
      <c r="O10438" t="b">
        <f t="shared" ref="O10438" si="21164">AND(NOT(N10436),NOT(N10437),N10438)</f>
        <v>0</v>
      </c>
    </row>
    <row r="10439" spans="1:15" x14ac:dyDescent="0.25">
      <c r="A10439" t="s">
        <v>13</v>
      </c>
      <c r="B10439" t="s">
        <v>14</v>
      </c>
      <c r="C10439">
        <v>13</v>
      </c>
      <c r="D10439">
        <v>1</v>
      </c>
      <c r="E10439" t="b">
        <v>0</v>
      </c>
      <c r="F10439">
        <v>1E-3</v>
      </c>
      <c r="G10439">
        <v>4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f t="shared" si="21156"/>
        <v>4</v>
      </c>
      <c r="N10439" t="b">
        <f t="shared" ref="N10439" si="21165">AND(MIN($F10439,$F10440,$F10441)=$F10439,MAX($H10439,$H10440,$H10441)=$H10439)</f>
        <v>0</v>
      </c>
      <c r="O10439" t="b">
        <f t="shared" ref="O10439" si="21166">AND(N10439,NOT(N10440),NOT(N10441))</f>
        <v>0</v>
      </c>
    </row>
    <row r="10440" spans="1:15" x14ac:dyDescent="0.25">
      <c r="A10440" t="s">
        <v>15</v>
      </c>
      <c r="B10440" t="s">
        <v>14</v>
      </c>
      <c r="C10440">
        <v>13</v>
      </c>
      <c r="D10440">
        <v>1</v>
      </c>
      <c r="E10440" t="b">
        <v>0</v>
      </c>
      <c r="F10440">
        <v>7.0000000000000001E-3</v>
      </c>
      <c r="G10440">
        <v>4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f t="shared" si="21156"/>
        <v>4</v>
      </c>
      <c r="N10440" t="b">
        <f t="shared" ref="N10440" si="21167">AND(MIN($F10439,$F10440,$F10441)=$F10440,MAX($H10439,$H10440,$H10441)=$H10440)</f>
        <v>0</v>
      </c>
      <c r="O10440" t="b">
        <f t="shared" ref="O10440" si="21168">AND(NOT(N10439),N10440,NOT(N10441))</f>
        <v>0</v>
      </c>
    </row>
    <row r="10441" spans="1:15" x14ac:dyDescent="0.25">
      <c r="A10441" t="s">
        <v>19</v>
      </c>
      <c r="B10441" t="s">
        <v>14</v>
      </c>
      <c r="C10441">
        <v>13</v>
      </c>
      <c r="D10441">
        <v>1</v>
      </c>
      <c r="E10441" t="b">
        <v>0</v>
      </c>
      <c r="F10441">
        <v>0</v>
      </c>
      <c r="G10441">
        <v>4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f t="shared" si="21156"/>
        <v>4</v>
      </c>
      <c r="N10441" t="b">
        <f t="shared" ref="N10441" si="21169">AND(MIN($F10439,$F10440,$F10441)=$F10441,MAX($H10439,$H10440,$H10441)=$H10441)</f>
        <v>1</v>
      </c>
      <c r="O10441" t="b">
        <f t="shared" ref="O10441" si="21170">AND(NOT(N10439),NOT(N10440),N10441)</f>
        <v>1</v>
      </c>
    </row>
    <row r="10442" spans="1:15" x14ac:dyDescent="0.25">
      <c r="A10442" t="s">
        <v>13</v>
      </c>
      <c r="B10442" t="s">
        <v>14</v>
      </c>
      <c r="C10442">
        <v>13</v>
      </c>
      <c r="D10442">
        <v>20</v>
      </c>
      <c r="E10442" t="b">
        <v>1</v>
      </c>
      <c r="F10442">
        <v>18.29</v>
      </c>
      <c r="G10442">
        <v>4</v>
      </c>
      <c r="H10442">
        <v>0</v>
      </c>
      <c r="I10442">
        <v>5502</v>
      </c>
      <c r="J10442">
        <v>5466</v>
      </c>
      <c r="K10442">
        <v>2732</v>
      </c>
      <c r="L10442">
        <v>18</v>
      </c>
      <c r="M10442">
        <f t="shared" si="21156"/>
        <v>4</v>
      </c>
      <c r="N10442" t="b">
        <f t="shared" ref="N10442" si="21171">AND(MIN($F10442,$F10443,$F10444)=$F10442,MAX($H10442,$H10443,$H10444)=$H10442)</f>
        <v>0</v>
      </c>
      <c r="O10442" t="b">
        <f t="shared" ref="O10442" si="21172">AND(N10442,NOT(N10443),NOT(N10444))</f>
        <v>0</v>
      </c>
    </row>
    <row r="10443" spans="1:15" x14ac:dyDescent="0.25">
      <c r="A10443" t="s">
        <v>15</v>
      </c>
      <c r="B10443" t="s">
        <v>14</v>
      </c>
      <c r="C10443">
        <v>13</v>
      </c>
      <c r="D10443">
        <v>20</v>
      </c>
      <c r="E10443" t="b">
        <v>1</v>
      </c>
      <c r="F10443">
        <v>10.004</v>
      </c>
      <c r="G10443">
        <v>4</v>
      </c>
      <c r="H10443">
        <v>0</v>
      </c>
      <c r="I10443">
        <v>122854</v>
      </c>
      <c r="J10443">
        <v>122852</v>
      </c>
      <c r="K10443">
        <v>61424</v>
      </c>
      <c r="L10443">
        <v>13</v>
      </c>
      <c r="M10443">
        <f t="shared" si="21156"/>
        <v>4</v>
      </c>
      <c r="N10443" t="b">
        <f t="shared" ref="N10443" si="21173">AND(MIN($F10442,$F10443,$F10444)=$F10443,MAX($H10442,$H10443,$H10444)=$H10443)</f>
        <v>1</v>
      </c>
      <c r="O10443" t="b">
        <f t="shared" ref="O10443" si="21174">AND(NOT(N10442),N10443,NOT(N10444))</f>
        <v>1</v>
      </c>
    </row>
    <row r="10444" spans="1:15" x14ac:dyDescent="0.25">
      <c r="A10444" t="s">
        <v>19</v>
      </c>
      <c r="B10444" t="s">
        <v>14</v>
      </c>
      <c r="C10444">
        <v>13</v>
      </c>
      <c r="D10444">
        <v>20</v>
      </c>
      <c r="E10444" t="b">
        <v>1</v>
      </c>
      <c r="F10444">
        <v>15.208</v>
      </c>
      <c r="G10444">
        <v>4</v>
      </c>
      <c r="H10444">
        <v>0</v>
      </c>
      <c r="I10444">
        <v>5502</v>
      </c>
      <c r="J10444">
        <v>5466</v>
      </c>
      <c r="K10444">
        <v>2732</v>
      </c>
      <c r="L10444">
        <v>18</v>
      </c>
      <c r="M10444">
        <f t="shared" si="21156"/>
        <v>4</v>
      </c>
      <c r="N10444" t="b">
        <f t="shared" ref="N10444" si="21175">AND(MIN($F10442,$F10443,$F10444)=$F10444,MAX($H10442,$H10443,$H10444)=$H10444)</f>
        <v>0</v>
      </c>
      <c r="O10444" t="b">
        <f t="shared" ref="O10444" si="21176">AND(NOT(N10442),NOT(N10443),N10444)</f>
        <v>0</v>
      </c>
    </row>
    <row r="10445" spans="1:15" x14ac:dyDescent="0.25">
      <c r="A10445" t="s">
        <v>13</v>
      </c>
      <c r="B10445" t="s">
        <v>14</v>
      </c>
      <c r="C10445">
        <v>13</v>
      </c>
      <c r="D10445">
        <v>21</v>
      </c>
      <c r="E10445" t="b">
        <v>1</v>
      </c>
      <c r="F10445">
        <v>10.003</v>
      </c>
      <c r="G10445">
        <v>4</v>
      </c>
      <c r="H10445">
        <v>0</v>
      </c>
      <c r="I10445">
        <v>749682</v>
      </c>
      <c r="J10445">
        <v>741778</v>
      </c>
      <c r="K10445">
        <v>370887</v>
      </c>
      <c r="L10445">
        <v>13</v>
      </c>
      <c r="M10445">
        <f t="shared" si="21156"/>
        <v>4</v>
      </c>
      <c r="N10445" t="b">
        <f t="shared" ref="N10445" si="21177">AND(MIN($F10445,$F10446,$F10447)=$F10445,MAX($H10445,$H10446,$H10447)=$H10445)</f>
        <v>0</v>
      </c>
      <c r="O10445" t="b">
        <f t="shared" ref="O10445" si="21178">AND(N10445,NOT(N10446),NOT(N10447))</f>
        <v>0</v>
      </c>
    </row>
    <row r="10446" spans="1:15" x14ac:dyDescent="0.25">
      <c r="A10446" t="s">
        <v>15</v>
      </c>
      <c r="B10446" t="s">
        <v>14</v>
      </c>
      <c r="C10446">
        <v>13</v>
      </c>
      <c r="D10446">
        <v>21</v>
      </c>
      <c r="E10446" t="b">
        <v>0</v>
      </c>
      <c r="F10446">
        <v>0.125</v>
      </c>
      <c r="G10446">
        <v>4</v>
      </c>
      <c r="H10446">
        <v>4</v>
      </c>
      <c r="I10446">
        <v>1674</v>
      </c>
      <c r="J10446">
        <v>1672</v>
      </c>
      <c r="K10446">
        <v>830</v>
      </c>
      <c r="L10446">
        <v>13</v>
      </c>
      <c r="M10446">
        <f t="shared" si="21156"/>
        <v>0</v>
      </c>
      <c r="N10446" t="b">
        <f t="shared" ref="N10446" si="21179">AND(MIN($F10445,$F10446,$F10447)=$F10446,MAX($H10445,$H10446,$H10447)=$H10446)</f>
        <v>1</v>
      </c>
      <c r="O10446" t="b">
        <f t="shared" ref="O10446" si="21180">AND(NOT(N10445),N10446,NOT(N10447))</f>
        <v>1</v>
      </c>
    </row>
    <row r="10447" spans="1:15" x14ac:dyDescent="0.25">
      <c r="A10447" t="s">
        <v>19</v>
      </c>
      <c r="B10447" t="s">
        <v>14</v>
      </c>
      <c r="C10447">
        <v>13</v>
      </c>
      <c r="D10447">
        <v>21</v>
      </c>
      <c r="E10447" t="b">
        <v>1</v>
      </c>
      <c r="F10447">
        <v>10.000999999999999</v>
      </c>
      <c r="G10447">
        <v>4</v>
      </c>
      <c r="H10447">
        <v>0</v>
      </c>
      <c r="I10447">
        <v>848099</v>
      </c>
      <c r="J10447">
        <v>839288</v>
      </c>
      <c r="K10447">
        <v>419642</v>
      </c>
      <c r="L10447">
        <v>13</v>
      </c>
      <c r="M10447">
        <f t="shared" si="21156"/>
        <v>4</v>
      </c>
      <c r="N10447" t="b">
        <f t="shared" ref="N10447" si="21181">AND(MIN($F10445,$F10446,$F10447)=$F10447,MAX($H10445,$H10446,$H10447)=$H10447)</f>
        <v>0</v>
      </c>
      <c r="O10447" t="b">
        <f t="shared" ref="O10447" si="21182">AND(NOT(N10445),NOT(N10446),N10447)</f>
        <v>0</v>
      </c>
    </row>
    <row r="10448" spans="1:15" x14ac:dyDescent="0.25">
      <c r="A10448" t="s">
        <v>13</v>
      </c>
      <c r="B10448" t="s">
        <v>14</v>
      </c>
      <c r="C10448">
        <v>13</v>
      </c>
      <c r="D10448">
        <v>22</v>
      </c>
      <c r="E10448" t="b">
        <v>0</v>
      </c>
      <c r="F10448">
        <v>0.48099999999999998</v>
      </c>
      <c r="G10448">
        <v>4</v>
      </c>
      <c r="H10448">
        <v>0</v>
      </c>
      <c r="I10448">
        <v>31122</v>
      </c>
      <c r="J10448">
        <v>30947</v>
      </c>
      <c r="K10448">
        <v>15474</v>
      </c>
      <c r="L10448">
        <v>9</v>
      </c>
      <c r="M10448">
        <f t="shared" si="21156"/>
        <v>4</v>
      </c>
      <c r="N10448" t="b">
        <f t="shared" ref="N10448" si="21183">AND(MIN($F10448,$F10449,$F10450)=$F10448,MAX($H10448,$H10449,$H10450)=$H10448)</f>
        <v>0</v>
      </c>
      <c r="O10448" t="b">
        <f t="shared" ref="O10448" si="21184">AND(N10448,NOT(N10449),NOT(N10450))</f>
        <v>0</v>
      </c>
    </row>
    <row r="10449" spans="1:15" x14ac:dyDescent="0.25">
      <c r="A10449" t="s">
        <v>15</v>
      </c>
      <c r="B10449" t="s">
        <v>14</v>
      </c>
      <c r="C10449">
        <v>13</v>
      </c>
      <c r="D10449">
        <v>22</v>
      </c>
      <c r="E10449" t="b">
        <v>0</v>
      </c>
      <c r="F10449">
        <v>4.2000000000000003E-2</v>
      </c>
      <c r="G10449">
        <v>4</v>
      </c>
      <c r="H10449">
        <v>4</v>
      </c>
      <c r="I10449">
        <v>3750</v>
      </c>
      <c r="J10449">
        <v>3748</v>
      </c>
      <c r="K10449">
        <v>1868</v>
      </c>
      <c r="L10449">
        <v>13</v>
      </c>
      <c r="M10449">
        <f t="shared" si="21156"/>
        <v>0</v>
      </c>
      <c r="N10449" t="b">
        <f t="shared" ref="N10449" si="21185">AND(MIN($F10448,$F10449,$F10450)=$F10449,MAX($H10448,$H10449,$H10450)=$H10449)</f>
        <v>1</v>
      </c>
      <c r="O10449" t="b">
        <f t="shared" ref="O10449" si="21186">AND(NOT(N10448),N10449,NOT(N10450))</f>
        <v>1</v>
      </c>
    </row>
    <row r="10450" spans="1:15" x14ac:dyDescent="0.25">
      <c r="A10450" t="s">
        <v>19</v>
      </c>
      <c r="B10450" t="s">
        <v>14</v>
      </c>
      <c r="C10450">
        <v>13</v>
      </c>
      <c r="D10450">
        <v>22</v>
      </c>
      <c r="E10450" t="b">
        <v>0</v>
      </c>
      <c r="F10450">
        <v>0.39</v>
      </c>
      <c r="G10450">
        <v>4</v>
      </c>
      <c r="H10450">
        <v>0</v>
      </c>
      <c r="I10450">
        <v>31122</v>
      </c>
      <c r="J10450">
        <v>30947</v>
      </c>
      <c r="K10450">
        <v>15474</v>
      </c>
      <c r="L10450">
        <v>9</v>
      </c>
      <c r="M10450">
        <f t="shared" si="21156"/>
        <v>4</v>
      </c>
      <c r="N10450" t="b">
        <f t="shared" ref="N10450" si="21187">AND(MIN($F10448,$F10449,$F10450)=$F10450,MAX($H10448,$H10449,$H10450)=$H10450)</f>
        <v>0</v>
      </c>
      <c r="O10450" t="b">
        <f t="shared" ref="O10450" si="21188">AND(NOT(N10448),NOT(N10449),N10450)</f>
        <v>0</v>
      </c>
    </row>
    <row r="10451" spans="1:15" x14ac:dyDescent="0.25">
      <c r="A10451" t="s">
        <v>13</v>
      </c>
      <c r="B10451" t="s">
        <v>14</v>
      </c>
      <c r="C10451">
        <v>13</v>
      </c>
      <c r="D10451">
        <v>23</v>
      </c>
      <c r="E10451" t="b">
        <v>0</v>
      </c>
      <c r="F10451">
        <v>5.3479999999999999</v>
      </c>
      <c r="G10451">
        <v>4</v>
      </c>
      <c r="H10451">
        <v>4</v>
      </c>
      <c r="I10451">
        <v>481540</v>
      </c>
      <c r="J10451">
        <v>479127</v>
      </c>
      <c r="K10451">
        <v>239558</v>
      </c>
      <c r="L10451">
        <v>11</v>
      </c>
      <c r="M10451">
        <f t="shared" si="21156"/>
        <v>0</v>
      </c>
      <c r="N10451" t="b">
        <f t="shared" ref="N10451" si="21189">AND(MIN($F10451,$F10452,$F10453)=$F10451,MAX($H10451,$H10452,$H10453)=$H10451)</f>
        <v>0</v>
      </c>
      <c r="O10451" t="b">
        <f t="shared" ref="O10451" si="21190">AND(N10451,NOT(N10452),NOT(N10453))</f>
        <v>0</v>
      </c>
    </row>
    <row r="10452" spans="1:15" x14ac:dyDescent="0.25">
      <c r="A10452" t="s">
        <v>15</v>
      </c>
      <c r="B10452" t="s">
        <v>14</v>
      </c>
      <c r="C10452">
        <v>13</v>
      </c>
      <c r="D10452">
        <v>23</v>
      </c>
      <c r="E10452" t="b">
        <v>0</v>
      </c>
      <c r="F10452">
        <v>1.0999999999999999E-2</v>
      </c>
      <c r="G10452">
        <v>4</v>
      </c>
      <c r="H10452">
        <v>4</v>
      </c>
      <c r="I10452">
        <v>805</v>
      </c>
      <c r="J10452">
        <v>804</v>
      </c>
      <c r="K10452">
        <v>396</v>
      </c>
      <c r="L10452">
        <v>11</v>
      </c>
      <c r="M10452">
        <f t="shared" si="21156"/>
        <v>0</v>
      </c>
      <c r="N10452" t="b">
        <f t="shared" ref="N10452" si="21191">AND(MIN($F10451,$F10452,$F10453)=$F10452,MAX($H10451,$H10452,$H10453)=$H10452)</f>
        <v>1</v>
      </c>
      <c r="O10452" t="b">
        <f t="shared" ref="O10452" si="21192">AND(NOT(N10451),N10452,NOT(N10453))</f>
        <v>1</v>
      </c>
    </row>
    <row r="10453" spans="1:15" x14ac:dyDescent="0.25">
      <c r="A10453" t="s">
        <v>19</v>
      </c>
      <c r="B10453" t="s">
        <v>14</v>
      </c>
      <c r="C10453">
        <v>13</v>
      </c>
      <c r="D10453">
        <v>23</v>
      </c>
      <c r="E10453" t="b">
        <v>0</v>
      </c>
      <c r="F10453">
        <v>4.8940000000000001</v>
      </c>
      <c r="G10453">
        <v>4</v>
      </c>
      <c r="H10453">
        <v>4</v>
      </c>
      <c r="I10453">
        <v>481540</v>
      </c>
      <c r="J10453">
        <v>479127</v>
      </c>
      <c r="K10453">
        <v>239558</v>
      </c>
      <c r="L10453">
        <v>11</v>
      </c>
      <c r="M10453">
        <f t="shared" si="21156"/>
        <v>0</v>
      </c>
      <c r="N10453" t="b">
        <f t="shared" ref="N10453" si="21193">AND(MIN($F10451,$F10452,$F10453)=$F10453,MAX($H10451,$H10452,$H10453)=$H10453)</f>
        <v>0</v>
      </c>
      <c r="O10453" t="b">
        <f t="shared" ref="O10453" si="21194">AND(NOT(N10451),NOT(N10452),N10453)</f>
        <v>0</v>
      </c>
    </row>
    <row r="10454" spans="1:15" x14ac:dyDescent="0.25">
      <c r="A10454" t="s">
        <v>13</v>
      </c>
      <c r="B10454" t="s">
        <v>14</v>
      </c>
      <c r="C10454">
        <v>13</v>
      </c>
      <c r="D10454">
        <v>24</v>
      </c>
      <c r="E10454" t="b">
        <v>0</v>
      </c>
      <c r="F10454">
        <v>1.0999999999999999E-2</v>
      </c>
      <c r="G10454">
        <v>4</v>
      </c>
      <c r="H10454">
        <v>4</v>
      </c>
      <c r="I10454">
        <v>609</v>
      </c>
      <c r="J10454">
        <v>396</v>
      </c>
      <c r="K10454">
        <v>192</v>
      </c>
      <c r="L10454">
        <v>11</v>
      </c>
      <c r="M10454">
        <f t="shared" si="21156"/>
        <v>0</v>
      </c>
      <c r="N10454" t="b">
        <f t="shared" ref="N10454" si="21195">AND(MIN($F10454,$F10455,$F10456)=$F10454,MAX($H10454,$H10455,$H10456)=$H10454)</f>
        <v>1</v>
      </c>
      <c r="O10454" t="b">
        <f t="shared" ref="O10454" si="21196">AND(N10454,NOT(N10455),NOT(N10456))</f>
        <v>0</v>
      </c>
    </row>
    <row r="10455" spans="1:15" x14ac:dyDescent="0.25">
      <c r="A10455" t="s">
        <v>15</v>
      </c>
      <c r="B10455" t="s">
        <v>14</v>
      </c>
      <c r="C10455">
        <v>13</v>
      </c>
      <c r="D10455">
        <v>24</v>
      </c>
      <c r="E10455" t="b">
        <v>0</v>
      </c>
      <c r="F10455">
        <v>1.2E-2</v>
      </c>
      <c r="G10455">
        <v>4</v>
      </c>
      <c r="H10455">
        <v>4</v>
      </c>
      <c r="I10455">
        <v>397</v>
      </c>
      <c r="J10455">
        <v>396</v>
      </c>
      <c r="K10455">
        <v>192</v>
      </c>
      <c r="L10455">
        <v>11</v>
      </c>
      <c r="M10455">
        <f t="shared" si="21156"/>
        <v>0</v>
      </c>
      <c r="N10455" t="b">
        <f t="shared" ref="N10455" si="21197">AND(MIN($F10454,$F10455,$F10456)=$F10455,MAX($H10454,$H10455,$H10456)=$H10455)</f>
        <v>0</v>
      </c>
      <c r="O10455" t="b">
        <f t="shared" ref="O10455" si="21198">AND(NOT(N10454),N10455,NOT(N10456))</f>
        <v>0</v>
      </c>
    </row>
    <row r="10456" spans="1:15" x14ac:dyDescent="0.25">
      <c r="A10456" t="s">
        <v>19</v>
      </c>
      <c r="B10456" t="s">
        <v>14</v>
      </c>
      <c r="C10456">
        <v>13</v>
      </c>
      <c r="D10456">
        <v>24</v>
      </c>
      <c r="E10456" t="b">
        <v>0</v>
      </c>
      <c r="F10456">
        <v>1.0999999999999999E-2</v>
      </c>
      <c r="G10456">
        <v>4</v>
      </c>
      <c r="H10456">
        <v>4</v>
      </c>
      <c r="I10456">
        <v>609</v>
      </c>
      <c r="J10456">
        <v>396</v>
      </c>
      <c r="K10456">
        <v>192</v>
      </c>
      <c r="L10456">
        <v>11</v>
      </c>
      <c r="M10456">
        <f t="shared" si="21156"/>
        <v>0</v>
      </c>
      <c r="N10456" t="b">
        <f t="shared" ref="N10456" si="21199">AND(MIN($F10454,$F10455,$F10456)=$F10456,MAX($H10454,$H10455,$H10456)=$H10456)</f>
        <v>1</v>
      </c>
      <c r="O10456" t="b">
        <f t="shared" ref="O10456" si="21200">AND(NOT(N10454),NOT(N10455),N10456)</f>
        <v>0</v>
      </c>
    </row>
    <row r="10457" spans="1:15" x14ac:dyDescent="0.25">
      <c r="A10457" t="s">
        <v>13</v>
      </c>
      <c r="B10457" t="s">
        <v>14</v>
      </c>
      <c r="C10457">
        <v>13</v>
      </c>
      <c r="D10457">
        <v>25</v>
      </c>
      <c r="E10457" t="b">
        <v>0</v>
      </c>
      <c r="F10457">
        <v>1.4510000000000001</v>
      </c>
      <c r="G10457">
        <v>4</v>
      </c>
      <c r="H10457">
        <v>4</v>
      </c>
      <c r="I10457">
        <v>180415</v>
      </c>
      <c r="J10457">
        <v>107628</v>
      </c>
      <c r="K10457">
        <v>53808</v>
      </c>
      <c r="L10457">
        <v>13</v>
      </c>
      <c r="M10457">
        <f t="shared" si="21156"/>
        <v>0</v>
      </c>
      <c r="N10457" t="b">
        <f t="shared" ref="N10457" si="21201">AND(MIN($F10457,$F10458,$F10459)=$F10457,MAX($H10457,$H10458,$H10459)=$H10457)</f>
        <v>0</v>
      </c>
      <c r="O10457" t="b">
        <f t="shared" ref="O10457" si="21202">AND(N10457,NOT(N10458),NOT(N10459))</f>
        <v>0</v>
      </c>
    </row>
    <row r="10458" spans="1:15" x14ac:dyDescent="0.25">
      <c r="A10458" t="s">
        <v>15</v>
      </c>
      <c r="B10458" t="s">
        <v>14</v>
      </c>
      <c r="C10458">
        <v>13</v>
      </c>
      <c r="D10458">
        <v>25</v>
      </c>
      <c r="E10458" t="b">
        <v>0</v>
      </c>
      <c r="F10458">
        <v>0.75900000000000001</v>
      </c>
      <c r="G10458">
        <v>4</v>
      </c>
      <c r="H10458">
        <v>4</v>
      </c>
      <c r="I10458">
        <v>107947</v>
      </c>
      <c r="J10458">
        <v>107628</v>
      </c>
      <c r="K10458">
        <v>53808</v>
      </c>
      <c r="L10458">
        <v>13</v>
      </c>
      <c r="M10458">
        <f t="shared" si="21156"/>
        <v>0</v>
      </c>
      <c r="N10458" t="b">
        <f t="shared" ref="N10458" si="21203">AND(MIN($F10457,$F10458,$F10459)=$F10458,MAX($H10457,$H10458,$H10459)=$H10458)</f>
        <v>1</v>
      </c>
      <c r="O10458" t="b">
        <f t="shared" ref="O10458" si="21204">AND(NOT(N10457),N10458,NOT(N10459))</f>
        <v>1</v>
      </c>
    </row>
    <row r="10459" spans="1:15" x14ac:dyDescent="0.25">
      <c r="A10459" t="s">
        <v>19</v>
      </c>
      <c r="B10459" t="s">
        <v>14</v>
      </c>
      <c r="C10459">
        <v>13</v>
      </c>
      <c r="D10459">
        <v>25</v>
      </c>
      <c r="E10459" t="b">
        <v>0</v>
      </c>
      <c r="F10459">
        <v>1.2929999999999999</v>
      </c>
      <c r="G10459">
        <v>4</v>
      </c>
      <c r="H10459">
        <v>4</v>
      </c>
      <c r="I10459">
        <v>180415</v>
      </c>
      <c r="J10459">
        <v>107628</v>
      </c>
      <c r="K10459">
        <v>53808</v>
      </c>
      <c r="L10459">
        <v>13</v>
      </c>
      <c r="M10459">
        <f t="shared" si="21156"/>
        <v>0</v>
      </c>
      <c r="N10459" t="b">
        <f t="shared" ref="N10459" si="21205">AND(MIN($F10457,$F10458,$F10459)=$F10459,MAX($H10457,$H10458,$H10459)=$H10459)</f>
        <v>0</v>
      </c>
      <c r="O10459" t="b">
        <f t="shared" ref="O10459" si="21206">AND(NOT(N10457),NOT(N10458),N10459)</f>
        <v>0</v>
      </c>
    </row>
    <row r="10460" spans="1:15" x14ac:dyDescent="0.25">
      <c r="A10460" t="s">
        <v>13</v>
      </c>
      <c r="B10460" t="s">
        <v>14</v>
      </c>
      <c r="C10460">
        <v>13</v>
      </c>
      <c r="D10460">
        <v>26</v>
      </c>
      <c r="E10460" t="b">
        <v>1</v>
      </c>
      <c r="F10460">
        <v>10.000999999999999</v>
      </c>
      <c r="G10460">
        <v>4</v>
      </c>
      <c r="H10460">
        <v>0</v>
      </c>
      <c r="I10460">
        <v>883292</v>
      </c>
      <c r="J10460">
        <v>873000</v>
      </c>
      <c r="K10460">
        <v>436498</v>
      </c>
      <c r="L10460">
        <v>13</v>
      </c>
      <c r="M10460">
        <f t="shared" si="21156"/>
        <v>4</v>
      </c>
      <c r="N10460" t="b">
        <f t="shared" ref="N10460" si="21207">AND(MIN($F10460,$F10461,$F10462)=$F10460,MAX($H10460,$H10461,$H10462)=$H10460)</f>
        <v>0</v>
      </c>
      <c r="O10460" t="b">
        <f t="shared" ref="O10460" si="21208">AND(N10460,NOT(N10461),NOT(N10462))</f>
        <v>0</v>
      </c>
    </row>
    <row r="10461" spans="1:15" x14ac:dyDescent="0.25">
      <c r="A10461" t="s">
        <v>15</v>
      </c>
      <c r="B10461" t="s">
        <v>14</v>
      </c>
      <c r="C10461">
        <v>13</v>
      </c>
      <c r="D10461">
        <v>26</v>
      </c>
      <c r="E10461" t="b">
        <v>0</v>
      </c>
      <c r="F10461">
        <v>0.05</v>
      </c>
      <c r="G10461">
        <v>4</v>
      </c>
      <c r="H10461">
        <v>4</v>
      </c>
      <c r="I10461">
        <v>649</v>
      </c>
      <c r="J10461">
        <v>648</v>
      </c>
      <c r="K10461">
        <v>318</v>
      </c>
      <c r="L10461">
        <v>11</v>
      </c>
      <c r="M10461">
        <f t="shared" si="21156"/>
        <v>0</v>
      </c>
      <c r="N10461" t="b">
        <f t="shared" ref="N10461" si="21209">AND(MIN($F10460,$F10461,$F10462)=$F10461,MAX($H10460,$H10461,$H10462)=$H10461)</f>
        <v>1</v>
      </c>
      <c r="O10461" t="b">
        <f t="shared" ref="O10461" si="21210">AND(NOT(N10460),N10461,NOT(N10462))</f>
        <v>1</v>
      </c>
    </row>
    <row r="10462" spans="1:15" x14ac:dyDescent="0.25">
      <c r="A10462" t="s">
        <v>19</v>
      </c>
      <c r="B10462" t="s">
        <v>14</v>
      </c>
      <c r="C10462">
        <v>13</v>
      </c>
      <c r="D10462">
        <v>26</v>
      </c>
      <c r="E10462" t="b">
        <v>1</v>
      </c>
      <c r="F10462">
        <v>10.000999999999999</v>
      </c>
      <c r="G10462">
        <v>4</v>
      </c>
      <c r="H10462">
        <v>0</v>
      </c>
      <c r="I10462">
        <v>937871</v>
      </c>
      <c r="J10462">
        <v>926827</v>
      </c>
      <c r="K10462">
        <v>463411</v>
      </c>
      <c r="L10462">
        <v>13</v>
      </c>
      <c r="M10462">
        <f t="shared" si="21156"/>
        <v>4</v>
      </c>
      <c r="N10462" t="b">
        <f t="shared" ref="N10462" si="21211">AND(MIN($F10460,$F10461,$F10462)=$F10462,MAX($H10460,$H10461,$H10462)=$H10462)</f>
        <v>0</v>
      </c>
      <c r="O10462" t="b">
        <f t="shared" ref="O10462" si="21212">AND(NOT(N10460),NOT(N10461),N10462)</f>
        <v>0</v>
      </c>
    </row>
    <row r="10463" spans="1:15" x14ac:dyDescent="0.25">
      <c r="A10463" t="s">
        <v>13</v>
      </c>
      <c r="B10463" t="s">
        <v>14</v>
      </c>
      <c r="C10463">
        <v>13</v>
      </c>
      <c r="D10463">
        <v>27</v>
      </c>
      <c r="E10463" t="b">
        <v>0</v>
      </c>
      <c r="F10463">
        <v>0.26900000000000002</v>
      </c>
      <c r="G10463">
        <v>4</v>
      </c>
      <c r="H10463">
        <v>0</v>
      </c>
      <c r="I10463">
        <v>20898</v>
      </c>
      <c r="J10463">
        <v>20801</v>
      </c>
      <c r="K10463">
        <v>10401</v>
      </c>
      <c r="L10463">
        <v>9</v>
      </c>
      <c r="M10463">
        <f t="shared" si="21156"/>
        <v>4</v>
      </c>
      <c r="N10463" t="b">
        <f t="shared" ref="N10463" si="21213">AND(MIN($F10463,$F10464,$F10465)=$F10463,MAX($H10463,$H10464,$H10465)=$H10463)</f>
        <v>0</v>
      </c>
      <c r="O10463" t="b">
        <f t="shared" ref="O10463" si="21214">AND(N10463,NOT(N10464),NOT(N10465))</f>
        <v>0</v>
      </c>
    </row>
    <row r="10464" spans="1:15" x14ac:dyDescent="0.25">
      <c r="A10464" t="s">
        <v>15</v>
      </c>
      <c r="B10464" t="s">
        <v>14</v>
      </c>
      <c r="C10464">
        <v>13</v>
      </c>
      <c r="D10464">
        <v>27</v>
      </c>
      <c r="E10464" t="b">
        <v>0</v>
      </c>
      <c r="F10464">
        <v>0.17499999999999999</v>
      </c>
      <c r="G10464">
        <v>4</v>
      </c>
      <c r="H10464">
        <v>4</v>
      </c>
      <c r="I10464">
        <v>15564</v>
      </c>
      <c r="J10464">
        <v>15562</v>
      </c>
      <c r="K10464">
        <v>7775</v>
      </c>
      <c r="L10464">
        <v>13</v>
      </c>
      <c r="M10464">
        <f t="shared" si="21156"/>
        <v>0</v>
      </c>
      <c r="N10464" t="b">
        <f t="shared" ref="N10464" si="21215">AND(MIN($F10463,$F10464,$F10465)=$F10464,MAX($H10463,$H10464,$H10465)=$H10464)</f>
        <v>1</v>
      </c>
      <c r="O10464" t="b">
        <f t="shared" ref="O10464" si="21216">AND(NOT(N10463),N10464,NOT(N10465))</f>
        <v>1</v>
      </c>
    </row>
    <row r="10465" spans="1:15" x14ac:dyDescent="0.25">
      <c r="A10465" t="s">
        <v>19</v>
      </c>
      <c r="B10465" t="s">
        <v>14</v>
      </c>
      <c r="C10465">
        <v>13</v>
      </c>
      <c r="D10465">
        <v>27</v>
      </c>
      <c r="E10465" t="b">
        <v>0</v>
      </c>
      <c r="F10465">
        <v>0.23200000000000001</v>
      </c>
      <c r="G10465">
        <v>4</v>
      </c>
      <c r="H10465">
        <v>0</v>
      </c>
      <c r="I10465">
        <v>20898</v>
      </c>
      <c r="J10465">
        <v>20801</v>
      </c>
      <c r="K10465">
        <v>10401</v>
      </c>
      <c r="L10465">
        <v>9</v>
      </c>
      <c r="M10465">
        <f t="shared" si="21156"/>
        <v>4</v>
      </c>
      <c r="N10465" t="b">
        <f t="shared" ref="N10465" si="21217">AND(MIN($F10463,$F10464,$F10465)=$F10465,MAX($H10463,$H10464,$H10465)=$H10465)</f>
        <v>0</v>
      </c>
      <c r="O10465" t="b">
        <f t="shared" ref="O10465" si="21218">AND(NOT(N10463),NOT(N10464),N10465)</f>
        <v>0</v>
      </c>
    </row>
    <row r="10466" spans="1:15" x14ac:dyDescent="0.25">
      <c r="A10466" t="s">
        <v>13</v>
      </c>
      <c r="B10466" t="s">
        <v>14</v>
      </c>
      <c r="C10466">
        <v>13</v>
      </c>
      <c r="D10466">
        <v>28</v>
      </c>
      <c r="E10466" t="b">
        <v>1</v>
      </c>
      <c r="F10466">
        <v>10.005000000000001</v>
      </c>
      <c r="G10466">
        <v>4</v>
      </c>
      <c r="H10466">
        <v>0</v>
      </c>
      <c r="I10466">
        <v>915448</v>
      </c>
      <c r="J10466">
        <v>909569</v>
      </c>
      <c r="K10466">
        <v>454783</v>
      </c>
      <c r="L10466">
        <v>18</v>
      </c>
      <c r="M10466">
        <f t="shared" si="21156"/>
        <v>4</v>
      </c>
      <c r="N10466" t="b">
        <f t="shared" ref="N10466" si="21219">AND(MIN($F10466,$F10467,$F10468)=$F10466,MAX($H10466,$H10467,$H10468)=$H10466)</f>
        <v>0</v>
      </c>
      <c r="O10466" t="b">
        <f t="shared" ref="O10466" si="21220">AND(N10466,NOT(N10467),NOT(N10468))</f>
        <v>0</v>
      </c>
    </row>
    <row r="10467" spans="1:15" x14ac:dyDescent="0.25">
      <c r="A10467" t="s">
        <v>15</v>
      </c>
      <c r="B10467" t="s">
        <v>14</v>
      </c>
      <c r="C10467">
        <v>13</v>
      </c>
      <c r="D10467">
        <v>28</v>
      </c>
      <c r="E10467" t="b">
        <v>1</v>
      </c>
      <c r="F10467">
        <v>10.000999999999999</v>
      </c>
      <c r="G10467">
        <v>4</v>
      </c>
      <c r="H10467">
        <v>0</v>
      </c>
      <c r="I10467">
        <v>191620</v>
      </c>
      <c r="J10467">
        <v>191618</v>
      </c>
      <c r="K10467">
        <v>95807</v>
      </c>
      <c r="L10467">
        <v>13</v>
      </c>
      <c r="M10467">
        <f t="shared" si="21156"/>
        <v>4</v>
      </c>
      <c r="N10467" t="b">
        <f t="shared" ref="N10467" si="21221">AND(MIN($F10466,$F10467,$F10468)=$F10467,MAX($H10466,$H10467,$H10468)=$H10467)</f>
        <v>1</v>
      </c>
      <c r="O10467" t="b">
        <f t="shared" ref="O10467" si="21222">AND(NOT(N10466),N10467,NOT(N10468))</f>
        <v>0</v>
      </c>
    </row>
    <row r="10468" spans="1:15" x14ac:dyDescent="0.25">
      <c r="A10468" t="s">
        <v>19</v>
      </c>
      <c r="B10468" t="s">
        <v>14</v>
      </c>
      <c r="C10468">
        <v>13</v>
      </c>
      <c r="D10468">
        <v>28</v>
      </c>
      <c r="E10468" t="b">
        <v>1</v>
      </c>
      <c r="F10468">
        <v>10.000999999999999</v>
      </c>
      <c r="G10468">
        <v>4</v>
      </c>
      <c r="H10468">
        <v>0</v>
      </c>
      <c r="I10468">
        <v>1031262</v>
      </c>
      <c r="J10468">
        <v>1024639</v>
      </c>
      <c r="K10468">
        <v>512318</v>
      </c>
      <c r="L10468">
        <v>18</v>
      </c>
      <c r="M10468">
        <f t="shared" si="21156"/>
        <v>4</v>
      </c>
      <c r="N10468" t="b">
        <f t="shared" ref="N10468" si="21223">AND(MIN($F10466,$F10467,$F10468)=$F10468,MAX($H10466,$H10467,$H10468)=$H10468)</f>
        <v>1</v>
      </c>
      <c r="O10468" t="b">
        <f t="shared" ref="O10468" si="21224">AND(NOT(N10466),NOT(N10467),N10468)</f>
        <v>0</v>
      </c>
    </row>
    <row r="10469" spans="1:15" x14ac:dyDescent="0.25">
      <c r="A10469" t="s">
        <v>13</v>
      </c>
      <c r="B10469" t="s">
        <v>14</v>
      </c>
      <c r="C10469">
        <v>13</v>
      </c>
      <c r="D10469">
        <v>29</v>
      </c>
      <c r="E10469" t="b">
        <v>0</v>
      </c>
      <c r="F10469">
        <v>3.2000000000000001E-2</v>
      </c>
      <c r="G10469">
        <v>4</v>
      </c>
      <c r="H10469">
        <v>4</v>
      </c>
      <c r="I10469">
        <v>2486</v>
      </c>
      <c r="J10469">
        <v>2278</v>
      </c>
      <c r="K10469">
        <v>1133</v>
      </c>
      <c r="L10469">
        <v>16</v>
      </c>
      <c r="M10469">
        <f t="shared" si="21156"/>
        <v>0</v>
      </c>
      <c r="N10469" t="b">
        <f t="shared" ref="N10469" si="21225">AND(MIN($F10469,$F10470,$F10471)=$F10469,MAX($H10469,$H10470,$H10471)=$H10469)</f>
        <v>0</v>
      </c>
      <c r="O10469" t="b">
        <f t="shared" ref="O10469" si="21226">AND(N10469,NOT(N10470),NOT(N10471))</f>
        <v>0</v>
      </c>
    </row>
    <row r="10470" spans="1:15" x14ac:dyDescent="0.25">
      <c r="A10470" t="s">
        <v>15</v>
      </c>
      <c r="B10470" t="s">
        <v>14</v>
      </c>
      <c r="C10470">
        <v>13</v>
      </c>
      <c r="D10470">
        <v>29</v>
      </c>
      <c r="E10470" t="b">
        <v>0</v>
      </c>
      <c r="F10470">
        <v>0.03</v>
      </c>
      <c r="G10470">
        <v>4</v>
      </c>
      <c r="H10470">
        <v>4</v>
      </c>
      <c r="I10470">
        <v>2940</v>
      </c>
      <c r="J10470">
        <v>2938</v>
      </c>
      <c r="K10470">
        <v>1463</v>
      </c>
      <c r="L10470">
        <v>14</v>
      </c>
      <c r="M10470">
        <f t="shared" si="21156"/>
        <v>0</v>
      </c>
      <c r="N10470" t="b">
        <f t="shared" ref="N10470" si="21227">AND(MIN($F10469,$F10470,$F10471)=$F10470,MAX($H10469,$H10470,$H10471)=$H10470)</f>
        <v>1</v>
      </c>
      <c r="O10470" t="b">
        <f t="shared" ref="O10470" si="21228">AND(NOT(N10469),N10470,NOT(N10471))</f>
        <v>0</v>
      </c>
    </row>
    <row r="10471" spans="1:15" x14ac:dyDescent="0.25">
      <c r="A10471" t="s">
        <v>19</v>
      </c>
      <c r="B10471" t="s">
        <v>14</v>
      </c>
      <c r="C10471">
        <v>13</v>
      </c>
      <c r="D10471">
        <v>29</v>
      </c>
      <c r="E10471" t="b">
        <v>0</v>
      </c>
      <c r="F10471">
        <v>0.03</v>
      </c>
      <c r="G10471">
        <v>4</v>
      </c>
      <c r="H10471">
        <v>4</v>
      </c>
      <c r="I10471">
        <v>2486</v>
      </c>
      <c r="J10471">
        <v>2278</v>
      </c>
      <c r="K10471">
        <v>1133</v>
      </c>
      <c r="L10471">
        <v>16</v>
      </c>
      <c r="M10471">
        <f t="shared" si="21156"/>
        <v>0</v>
      </c>
      <c r="N10471" t="b">
        <f t="shared" ref="N10471" si="21229">AND(MIN($F10469,$F10470,$F10471)=$F10471,MAX($H10469,$H10470,$H10471)=$H10471)</f>
        <v>1</v>
      </c>
      <c r="O10471" t="b">
        <f t="shared" ref="O10471" si="21230">AND(NOT(N10469),NOT(N10470),N10471)</f>
        <v>0</v>
      </c>
    </row>
    <row r="10472" spans="1:15" x14ac:dyDescent="0.25">
      <c r="A10472" t="s">
        <v>13</v>
      </c>
      <c r="B10472" t="s">
        <v>14</v>
      </c>
      <c r="C10472">
        <v>13</v>
      </c>
      <c r="D10472">
        <v>2</v>
      </c>
      <c r="E10472" t="b">
        <v>0</v>
      </c>
      <c r="F10472">
        <v>3.0000000000000001E-3</v>
      </c>
      <c r="G10472">
        <v>4</v>
      </c>
      <c r="H10472">
        <v>4</v>
      </c>
      <c r="I10472">
        <v>22</v>
      </c>
      <c r="J10472">
        <v>10</v>
      </c>
      <c r="K10472">
        <v>0</v>
      </c>
      <c r="L10472">
        <v>6</v>
      </c>
      <c r="M10472">
        <f t="shared" si="21156"/>
        <v>0</v>
      </c>
      <c r="N10472" t="b">
        <f t="shared" ref="N10472" si="21231">AND(MIN($F10472,$F10473,$F10474)=$F10472,MAX($H10472,$H10473,$H10474)=$H10472)</f>
        <v>1</v>
      </c>
      <c r="O10472" t="b">
        <f t="shared" ref="O10472" si="21232">AND(N10472,NOT(N10473),NOT(N10474))</f>
        <v>0</v>
      </c>
    </row>
    <row r="10473" spans="1:15" x14ac:dyDescent="0.25">
      <c r="A10473" t="s">
        <v>15</v>
      </c>
      <c r="B10473" t="s">
        <v>14</v>
      </c>
      <c r="C10473">
        <v>13</v>
      </c>
      <c r="D10473">
        <v>2</v>
      </c>
      <c r="E10473" t="b">
        <v>0</v>
      </c>
      <c r="F10473">
        <v>3.0000000000000001E-3</v>
      </c>
      <c r="G10473">
        <v>4</v>
      </c>
      <c r="H10473">
        <v>4</v>
      </c>
      <c r="I10473">
        <v>11</v>
      </c>
      <c r="J10473">
        <v>10</v>
      </c>
      <c r="K10473">
        <v>0</v>
      </c>
      <c r="L10473">
        <v>6</v>
      </c>
      <c r="M10473">
        <f t="shared" si="21156"/>
        <v>0</v>
      </c>
      <c r="N10473" t="b">
        <f t="shared" ref="N10473" si="21233">AND(MIN($F10472,$F10473,$F10474)=$F10473,MAX($H10472,$H10473,$H10474)=$H10473)</f>
        <v>1</v>
      </c>
      <c r="O10473" t="b">
        <f t="shared" ref="O10473" si="21234">AND(NOT(N10472),N10473,NOT(N10474))</f>
        <v>0</v>
      </c>
    </row>
    <row r="10474" spans="1:15" x14ac:dyDescent="0.25">
      <c r="A10474" t="s">
        <v>19</v>
      </c>
      <c r="B10474" t="s">
        <v>14</v>
      </c>
      <c r="C10474">
        <v>13</v>
      </c>
      <c r="D10474">
        <v>2</v>
      </c>
      <c r="E10474" t="b">
        <v>0</v>
      </c>
      <c r="F10474">
        <v>4.0000000000000001E-3</v>
      </c>
      <c r="G10474">
        <v>4</v>
      </c>
      <c r="H10474">
        <v>4</v>
      </c>
      <c r="I10474">
        <v>22</v>
      </c>
      <c r="J10474">
        <v>10</v>
      </c>
      <c r="K10474">
        <v>0</v>
      </c>
      <c r="L10474">
        <v>6</v>
      </c>
      <c r="M10474">
        <f t="shared" si="21156"/>
        <v>0</v>
      </c>
      <c r="N10474" t="b">
        <f t="shared" ref="N10474" si="21235">AND(MIN($F10472,$F10473,$F10474)=$F10474,MAX($H10472,$H10473,$H10474)=$H10474)</f>
        <v>0</v>
      </c>
      <c r="O10474" t="b">
        <f t="shared" ref="O10474" si="21236">AND(NOT(N10472),NOT(N10473),N10474)</f>
        <v>0</v>
      </c>
    </row>
    <row r="10475" spans="1:15" x14ac:dyDescent="0.25">
      <c r="A10475" t="s">
        <v>13</v>
      </c>
      <c r="B10475" t="s">
        <v>14</v>
      </c>
      <c r="C10475">
        <v>13</v>
      </c>
      <c r="D10475">
        <v>30</v>
      </c>
      <c r="E10475" t="b">
        <v>1</v>
      </c>
      <c r="F10475">
        <v>10.000999999999999</v>
      </c>
      <c r="G10475">
        <v>4</v>
      </c>
      <c r="H10475">
        <v>0</v>
      </c>
      <c r="I10475">
        <v>885202</v>
      </c>
      <c r="J10475">
        <v>880788</v>
      </c>
      <c r="K10475">
        <v>440392</v>
      </c>
      <c r="L10475">
        <v>11</v>
      </c>
      <c r="M10475">
        <f t="shared" si="21156"/>
        <v>4</v>
      </c>
      <c r="N10475" t="b">
        <f t="shared" ref="N10475" si="21237">AND(MIN($F10475,$F10476,$F10477)=$F10475,MAX($H10475,$H10476,$H10477)=$H10475)</f>
        <v>0</v>
      </c>
      <c r="O10475" t="b">
        <f t="shared" ref="O10475" si="21238">AND(N10475,NOT(N10476),NOT(N10477))</f>
        <v>0</v>
      </c>
    </row>
    <row r="10476" spans="1:15" x14ac:dyDescent="0.25">
      <c r="A10476" t="s">
        <v>15</v>
      </c>
      <c r="B10476" t="s">
        <v>14</v>
      </c>
      <c r="C10476">
        <v>13</v>
      </c>
      <c r="D10476">
        <v>30</v>
      </c>
      <c r="E10476" t="b">
        <v>0</v>
      </c>
      <c r="F10476">
        <v>8.3000000000000004E-2</v>
      </c>
      <c r="G10476">
        <v>4</v>
      </c>
      <c r="H10476">
        <v>4</v>
      </c>
      <c r="I10476">
        <v>2458</v>
      </c>
      <c r="J10476">
        <v>2456</v>
      </c>
      <c r="K10476">
        <v>1222</v>
      </c>
      <c r="L10476">
        <v>13</v>
      </c>
      <c r="M10476">
        <f t="shared" si="21156"/>
        <v>0</v>
      </c>
      <c r="N10476" t="b">
        <f t="shared" ref="N10476" si="21239">AND(MIN($F10475,$F10476,$F10477)=$F10476,MAX($H10475,$H10476,$H10477)=$H10476)</f>
        <v>1</v>
      </c>
      <c r="O10476" t="b">
        <f t="shared" ref="O10476" si="21240">AND(NOT(N10475),N10476,NOT(N10477))</f>
        <v>1</v>
      </c>
    </row>
    <row r="10477" spans="1:15" x14ac:dyDescent="0.25">
      <c r="A10477" t="s">
        <v>19</v>
      </c>
      <c r="B10477" t="s">
        <v>14</v>
      </c>
      <c r="C10477">
        <v>13</v>
      </c>
      <c r="D10477">
        <v>30</v>
      </c>
      <c r="E10477" t="b">
        <v>1</v>
      </c>
      <c r="F10477">
        <v>10.000999999999999</v>
      </c>
      <c r="G10477">
        <v>4</v>
      </c>
      <c r="H10477">
        <v>0</v>
      </c>
      <c r="I10477">
        <v>1020009</v>
      </c>
      <c r="J10477">
        <v>1014922</v>
      </c>
      <c r="K10477">
        <v>507459</v>
      </c>
      <c r="L10477">
        <v>11</v>
      </c>
      <c r="M10477">
        <f t="shared" si="21156"/>
        <v>4</v>
      </c>
      <c r="N10477" t="b">
        <f t="shared" ref="N10477" si="21241">AND(MIN($F10475,$F10476,$F10477)=$F10477,MAX($H10475,$H10476,$H10477)=$H10477)</f>
        <v>0</v>
      </c>
      <c r="O10477" t="b">
        <f t="shared" ref="O10477" si="21242">AND(NOT(N10475),NOT(N10476),N10477)</f>
        <v>0</v>
      </c>
    </row>
    <row r="10478" spans="1:15" x14ac:dyDescent="0.25">
      <c r="A10478" t="s">
        <v>13</v>
      </c>
      <c r="B10478" t="s">
        <v>14</v>
      </c>
      <c r="C10478">
        <v>13</v>
      </c>
      <c r="D10478">
        <v>31</v>
      </c>
      <c r="E10478" t="b">
        <v>0</v>
      </c>
      <c r="F10478">
        <v>5.0000000000000001E-3</v>
      </c>
      <c r="G10478">
        <v>4</v>
      </c>
      <c r="H10478">
        <v>4</v>
      </c>
      <c r="I10478">
        <v>26</v>
      </c>
      <c r="J10478">
        <v>12</v>
      </c>
      <c r="K10478">
        <v>0</v>
      </c>
      <c r="L10478">
        <v>8</v>
      </c>
      <c r="M10478">
        <f t="shared" si="21156"/>
        <v>0</v>
      </c>
      <c r="N10478" t="b">
        <f t="shared" ref="N10478" si="21243">AND(MIN($F10478,$F10479,$F10480)=$F10478,MAX($H10478,$H10479,$H10480)=$H10478)</f>
        <v>1</v>
      </c>
      <c r="O10478" t="b">
        <f t="shared" ref="O10478" si="21244">AND(N10478,NOT(N10479),NOT(N10480))</f>
        <v>0</v>
      </c>
    </row>
    <row r="10479" spans="1:15" x14ac:dyDescent="0.25">
      <c r="A10479" t="s">
        <v>15</v>
      </c>
      <c r="B10479" t="s">
        <v>14</v>
      </c>
      <c r="C10479">
        <v>13</v>
      </c>
      <c r="D10479">
        <v>31</v>
      </c>
      <c r="E10479" t="b">
        <v>0</v>
      </c>
      <c r="F10479">
        <v>5.0000000000000001E-3</v>
      </c>
      <c r="G10479">
        <v>4</v>
      </c>
      <c r="H10479">
        <v>4</v>
      </c>
      <c r="I10479">
        <v>13</v>
      </c>
      <c r="J10479">
        <v>12</v>
      </c>
      <c r="K10479">
        <v>0</v>
      </c>
      <c r="L10479">
        <v>8</v>
      </c>
      <c r="M10479">
        <f t="shared" si="21156"/>
        <v>0</v>
      </c>
      <c r="N10479" t="b">
        <f t="shared" ref="N10479" si="21245">AND(MIN($F10478,$F10479,$F10480)=$F10479,MAX($H10478,$H10479,$H10480)=$H10479)</f>
        <v>1</v>
      </c>
      <c r="O10479" t="b">
        <f t="shared" ref="O10479" si="21246">AND(NOT(N10478),N10479,NOT(N10480))</f>
        <v>0</v>
      </c>
    </row>
    <row r="10480" spans="1:15" x14ac:dyDescent="0.25">
      <c r="A10480" t="s">
        <v>19</v>
      </c>
      <c r="B10480" t="s">
        <v>14</v>
      </c>
      <c r="C10480">
        <v>13</v>
      </c>
      <c r="D10480">
        <v>31</v>
      </c>
      <c r="E10480" t="b">
        <v>0</v>
      </c>
      <c r="F10480">
        <v>5.0000000000000001E-3</v>
      </c>
      <c r="G10480">
        <v>4</v>
      </c>
      <c r="H10480">
        <v>4</v>
      </c>
      <c r="I10480">
        <v>26</v>
      </c>
      <c r="J10480">
        <v>12</v>
      </c>
      <c r="K10480">
        <v>0</v>
      </c>
      <c r="L10480">
        <v>8</v>
      </c>
      <c r="M10480">
        <f t="shared" si="21156"/>
        <v>0</v>
      </c>
      <c r="N10480" t="b">
        <f t="shared" ref="N10480" si="21247">AND(MIN($F10478,$F10479,$F10480)=$F10480,MAX($H10478,$H10479,$H10480)=$H10480)</f>
        <v>1</v>
      </c>
      <c r="O10480" t="b">
        <f t="shared" ref="O10480" si="21248">AND(NOT(N10478),NOT(N10479),N10480)</f>
        <v>0</v>
      </c>
    </row>
    <row r="10481" spans="1:15" x14ac:dyDescent="0.25">
      <c r="A10481" t="s">
        <v>13</v>
      </c>
      <c r="B10481" t="s">
        <v>14</v>
      </c>
      <c r="C10481">
        <v>13</v>
      </c>
      <c r="D10481">
        <v>33</v>
      </c>
      <c r="E10481" t="b">
        <v>1</v>
      </c>
      <c r="F10481">
        <v>10.000999999999999</v>
      </c>
      <c r="G10481">
        <v>4</v>
      </c>
      <c r="H10481">
        <v>0</v>
      </c>
      <c r="I10481">
        <v>1807300</v>
      </c>
      <c r="J10481">
        <v>403823</v>
      </c>
      <c r="K10481">
        <v>201910</v>
      </c>
      <c r="L10481">
        <v>10</v>
      </c>
      <c r="M10481">
        <f t="shared" si="21156"/>
        <v>4</v>
      </c>
      <c r="N10481" t="b">
        <f t="shared" ref="N10481" si="21249">AND(MIN($F10481,$F10482,$F10483)=$F10481,MAX($H10481,$H10482,$H10483)=$H10481)</f>
        <v>1</v>
      </c>
      <c r="O10481" t="b">
        <f t="shared" ref="O10481" si="21250">AND(N10481,NOT(N10482),NOT(N10483))</f>
        <v>0</v>
      </c>
    </row>
    <row r="10482" spans="1:15" x14ac:dyDescent="0.25">
      <c r="A10482" t="s">
        <v>15</v>
      </c>
      <c r="B10482" t="s">
        <v>14</v>
      </c>
      <c r="C10482">
        <v>13</v>
      </c>
      <c r="D10482">
        <v>33</v>
      </c>
      <c r="E10482" t="b">
        <v>1</v>
      </c>
      <c r="F10482">
        <v>10.003</v>
      </c>
      <c r="G10482">
        <v>4</v>
      </c>
      <c r="H10482">
        <v>0</v>
      </c>
      <c r="I10482">
        <v>2051159</v>
      </c>
      <c r="J10482">
        <v>625783</v>
      </c>
      <c r="K10482">
        <v>312890</v>
      </c>
      <c r="L10482">
        <v>10</v>
      </c>
      <c r="M10482">
        <f t="shared" si="21156"/>
        <v>4</v>
      </c>
      <c r="N10482" t="b">
        <f t="shared" ref="N10482" si="21251">AND(MIN($F10481,$F10482,$F10483)=$F10482,MAX($H10481,$H10482,$H10483)=$H10482)</f>
        <v>0</v>
      </c>
      <c r="O10482" t="b">
        <f t="shared" ref="O10482" si="21252">AND(NOT(N10481),N10482,NOT(N10483))</f>
        <v>0</v>
      </c>
    </row>
    <row r="10483" spans="1:15" x14ac:dyDescent="0.25">
      <c r="A10483" t="s">
        <v>19</v>
      </c>
      <c r="B10483" t="s">
        <v>14</v>
      </c>
      <c r="C10483">
        <v>13</v>
      </c>
      <c r="D10483">
        <v>33</v>
      </c>
      <c r="E10483" t="b">
        <v>1</v>
      </c>
      <c r="F10483">
        <v>10.000999999999999</v>
      </c>
      <c r="G10483">
        <v>4</v>
      </c>
      <c r="H10483">
        <v>0</v>
      </c>
      <c r="I10483">
        <v>2075645</v>
      </c>
      <c r="J10483">
        <v>464516</v>
      </c>
      <c r="K10483">
        <v>232257</v>
      </c>
      <c r="L10483">
        <v>10</v>
      </c>
      <c r="M10483">
        <f t="shared" si="21156"/>
        <v>4</v>
      </c>
      <c r="N10483" t="b">
        <f t="shared" ref="N10483" si="21253">AND(MIN($F10481,$F10482,$F10483)=$F10483,MAX($H10481,$H10482,$H10483)=$H10483)</f>
        <v>1</v>
      </c>
      <c r="O10483" t="b">
        <f t="shared" ref="O10483" si="21254">AND(NOT(N10481),NOT(N10482),N10483)</f>
        <v>0</v>
      </c>
    </row>
    <row r="10484" spans="1:15" x14ac:dyDescent="0.25">
      <c r="A10484" t="s">
        <v>13</v>
      </c>
      <c r="B10484" t="s">
        <v>14</v>
      </c>
      <c r="C10484">
        <v>13</v>
      </c>
      <c r="D10484">
        <v>35</v>
      </c>
      <c r="E10484" t="b">
        <v>0</v>
      </c>
      <c r="F10484">
        <v>3.0000000000000001E-3</v>
      </c>
      <c r="G10484">
        <v>4</v>
      </c>
      <c r="H10484">
        <v>4</v>
      </c>
      <c r="I10484">
        <v>203</v>
      </c>
      <c r="J10484">
        <v>44</v>
      </c>
      <c r="K10484">
        <v>17</v>
      </c>
      <c r="L10484">
        <v>10</v>
      </c>
      <c r="M10484">
        <f t="shared" si="21156"/>
        <v>0</v>
      </c>
      <c r="N10484" t="b">
        <f t="shared" ref="N10484" si="21255">AND(MIN($F10484,$F10485,$F10486)=$F10484,MAX($H10484,$H10485,$H10486)=$H10484)</f>
        <v>1</v>
      </c>
      <c r="O10484" t="b">
        <f t="shared" ref="O10484" si="21256">AND(N10484,NOT(N10485),NOT(N10486))</f>
        <v>0</v>
      </c>
    </row>
    <row r="10485" spans="1:15" x14ac:dyDescent="0.25">
      <c r="A10485" t="s">
        <v>15</v>
      </c>
      <c r="B10485" t="s">
        <v>14</v>
      </c>
      <c r="C10485">
        <v>13</v>
      </c>
      <c r="D10485">
        <v>35</v>
      </c>
      <c r="E10485" t="b">
        <v>0</v>
      </c>
      <c r="F10485">
        <v>3.0000000000000001E-3</v>
      </c>
      <c r="G10485">
        <v>4</v>
      </c>
      <c r="H10485">
        <v>4</v>
      </c>
      <c r="I10485">
        <v>150</v>
      </c>
      <c r="J10485">
        <v>44</v>
      </c>
      <c r="K10485">
        <v>17</v>
      </c>
      <c r="L10485">
        <v>10</v>
      </c>
      <c r="M10485">
        <f t="shared" si="21156"/>
        <v>0</v>
      </c>
      <c r="N10485" t="b">
        <f t="shared" ref="N10485" si="21257">AND(MIN($F10484,$F10485,$F10486)=$F10485,MAX($H10484,$H10485,$H10486)=$H10485)</f>
        <v>1</v>
      </c>
      <c r="O10485" t="b">
        <f t="shared" ref="O10485" si="21258">AND(NOT(N10484),N10485,NOT(N10486))</f>
        <v>0</v>
      </c>
    </row>
    <row r="10486" spans="1:15" x14ac:dyDescent="0.25">
      <c r="A10486" t="s">
        <v>19</v>
      </c>
      <c r="B10486" t="s">
        <v>14</v>
      </c>
      <c r="C10486">
        <v>13</v>
      </c>
      <c r="D10486">
        <v>35</v>
      </c>
      <c r="E10486" t="b">
        <v>0</v>
      </c>
      <c r="F10486">
        <v>7.0000000000000001E-3</v>
      </c>
      <c r="G10486">
        <v>4</v>
      </c>
      <c r="H10486">
        <v>4</v>
      </c>
      <c r="I10486">
        <v>203</v>
      </c>
      <c r="J10486">
        <v>44</v>
      </c>
      <c r="K10486">
        <v>17</v>
      </c>
      <c r="L10486">
        <v>10</v>
      </c>
      <c r="M10486">
        <f t="shared" si="21156"/>
        <v>0</v>
      </c>
      <c r="N10486" t="b">
        <f t="shared" ref="N10486" si="21259">AND(MIN($F10484,$F10485,$F10486)=$F10486,MAX($H10484,$H10485,$H10486)=$H10486)</f>
        <v>0</v>
      </c>
      <c r="O10486" t="b">
        <f t="shared" ref="O10486" si="21260">AND(NOT(N10484),NOT(N10485),N10486)</f>
        <v>0</v>
      </c>
    </row>
    <row r="10487" spans="1:15" x14ac:dyDescent="0.25">
      <c r="A10487" t="s">
        <v>13</v>
      </c>
      <c r="B10487" t="s">
        <v>14</v>
      </c>
      <c r="C10487">
        <v>13</v>
      </c>
      <c r="D10487">
        <v>37</v>
      </c>
      <c r="E10487" t="b">
        <v>1</v>
      </c>
      <c r="F10487">
        <v>10.000999999999999</v>
      </c>
      <c r="G10487">
        <v>4</v>
      </c>
      <c r="H10487">
        <v>0</v>
      </c>
      <c r="I10487">
        <v>4442364</v>
      </c>
      <c r="J10487">
        <v>396989</v>
      </c>
      <c r="K10487">
        <v>198493</v>
      </c>
      <c r="L10487">
        <v>10</v>
      </c>
      <c r="M10487">
        <f t="shared" si="21156"/>
        <v>4</v>
      </c>
      <c r="N10487" t="b">
        <f t="shared" ref="N10487" si="21261">AND(MIN($F10487,$F10488,$F10489)=$F10487,MAX($H10487,$H10488,$H10489)=$H10487)</f>
        <v>1</v>
      </c>
      <c r="O10487" t="b">
        <f t="shared" ref="O10487" si="21262">AND(N10487,NOT(N10488),NOT(N10489))</f>
        <v>0</v>
      </c>
    </row>
    <row r="10488" spans="1:15" x14ac:dyDescent="0.25">
      <c r="A10488" t="s">
        <v>15</v>
      </c>
      <c r="B10488" t="s">
        <v>14</v>
      </c>
      <c r="C10488">
        <v>13</v>
      </c>
      <c r="D10488">
        <v>37</v>
      </c>
      <c r="E10488" t="b">
        <v>1</v>
      </c>
      <c r="F10488">
        <v>10.000999999999999</v>
      </c>
      <c r="G10488">
        <v>4</v>
      </c>
      <c r="H10488">
        <v>0</v>
      </c>
      <c r="I10488">
        <v>5882628</v>
      </c>
      <c r="J10488">
        <v>598029</v>
      </c>
      <c r="K10488">
        <v>299013</v>
      </c>
      <c r="L10488">
        <v>10</v>
      </c>
      <c r="M10488">
        <f t="shared" si="21156"/>
        <v>4</v>
      </c>
      <c r="N10488" t="b">
        <f t="shared" ref="N10488" si="21263">AND(MIN($F10487,$F10488,$F10489)=$F10488,MAX($H10487,$H10488,$H10489)=$H10488)</f>
        <v>1</v>
      </c>
      <c r="O10488" t="b">
        <f t="shared" ref="O10488" si="21264">AND(NOT(N10487),N10488,NOT(N10489))</f>
        <v>0</v>
      </c>
    </row>
    <row r="10489" spans="1:15" x14ac:dyDescent="0.25">
      <c r="A10489" t="s">
        <v>19</v>
      </c>
      <c r="B10489" t="s">
        <v>14</v>
      </c>
      <c r="C10489">
        <v>13</v>
      </c>
      <c r="D10489">
        <v>37</v>
      </c>
      <c r="E10489" t="b">
        <v>1</v>
      </c>
      <c r="F10489">
        <v>10.000999999999999</v>
      </c>
      <c r="G10489">
        <v>4</v>
      </c>
      <c r="H10489">
        <v>0</v>
      </c>
      <c r="I10489">
        <v>5046494</v>
      </c>
      <c r="J10489">
        <v>452428</v>
      </c>
      <c r="K10489">
        <v>226213</v>
      </c>
      <c r="L10489">
        <v>10</v>
      </c>
      <c r="M10489">
        <f t="shared" si="21156"/>
        <v>4</v>
      </c>
      <c r="N10489" t="b">
        <f t="shared" ref="N10489" si="21265">AND(MIN($F10487,$F10488,$F10489)=$F10489,MAX($H10487,$H10488,$H10489)=$H10489)</f>
        <v>1</v>
      </c>
      <c r="O10489" t="b">
        <f t="shared" ref="O10489" si="21266">AND(NOT(N10487),NOT(N10488),N10489)</f>
        <v>0</v>
      </c>
    </row>
    <row r="10490" spans="1:15" x14ac:dyDescent="0.25">
      <c r="A10490" t="s">
        <v>13</v>
      </c>
      <c r="B10490" t="s">
        <v>14</v>
      </c>
      <c r="C10490">
        <v>13</v>
      </c>
      <c r="D10490">
        <v>38</v>
      </c>
      <c r="E10490" t="b">
        <v>0</v>
      </c>
      <c r="F10490">
        <v>3.0000000000000001E-3</v>
      </c>
      <c r="G10490">
        <v>4</v>
      </c>
      <c r="H10490">
        <v>4</v>
      </c>
      <c r="I10490">
        <v>24</v>
      </c>
      <c r="J10490">
        <v>11</v>
      </c>
      <c r="K10490">
        <v>0</v>
      </c>
      <c r="L10490">
        <v>7</v>
      </c>
      <c r="M10490">
        <f t="shared" si="21156"/>
        <v>0</v>
      </c>
      <c r="N10490" t="b">
        <f t="shared" ref="N10490" si="21267">AND(MIN($F10490,$F10491,$F10492)=$F10490,MAX($H10490,$H10491,$H10492)=$H10490)</f>
        <v>1</v>
      </c>
      <c r="O10490" t="b">
        <f t="shared" ref="O10490" si="21268">AND(N10490,NOT(N10491),NOT(N10492))</f>
        <v>0</v>
      </c>
    </row>
    <row r="10491" spans="1:15" x14ac:dyDescent="0.25">
      <c r="A10491" t="s">
        <v>15</v>
      </c>
      <c r="B10491" t="s">
        <v>14</v>
      </c>
      <c r="C10491">
        <v>13</v>
      </c>
      <c r="D10491">
        <v>38</v>
      </c>
      <c r="E10491" t="b">
        <v>0</v>
      </c>
      <c r="F10491">
        <v>3.0000000000000001E-3</v>
      </c>
      <c r="G10491">
        <v>4</v>
      </c>
      <c r="H10491">
        <v>4</v>
      </c>
      <c r="I10491">
        <v>12</v>
      </c>
      <c r="J10491">
        <v>11</v>
      </c>
      <c r="K10491">
        <v>0</v>
      </c>
      <c r="L10491">
        <v>7</v>
      </c>
      <c r="M10491">
        <f t="shared" si="21156"/>
        <v>0</v>
      </c>
      <c r="N10491" t="b">
        <f t="shared" ref="N10491" si="21269">AND(MIN($F10490,$F10491,$F10492)=$F10491,MAX($H10490,$H10491,$H10492)=$H10491)</f>
        <v>1</v>
      </c>
      <c r="O10491" t="b">
        <f t="shared" ref="O10491" si="21270">AND(NOT(N10490),N10491,NOT(N10492))</f>
        <v>0</v>
      </c>
    </row>
    <row r="10492" spans="1:15" x14ac:dyDescent="0.25">
      <c r="A10492" t="s">
        <v>19</v>
      </c>
      <c r="B10492" t="s">
        <v>14</v>
      </c>
      <c r="C10492">
        <v>13</v>
      </c>
      <c r="D10492">
        <v>38</v>
      </c>
      <c r="E10492" t="b">
        <v>0</v>
      </c>
      <c r="F10492">
        <v>6.0000000000000001E-3</v>
      </c>
      <c r="G10492">
        <v>4</v>
      </c>
      <c r="H10492">
        <v>4</v>
      </c>
      <c r="I10492">
        <v>24</v>
      </c>
      <c r="J10492">
        <v>11</v>
      </c>
      <c r="K10492">
        <v>0</v>
      </c>
      <c r="L10492">
        <v>7</v>
      </c>
      <c r="M10492">
        <f t="shared" si="21156"/>
        <v>0</v>
      </c>
      <c r="N10492" t="b">
        <f t="shared" ref="N10492" si="21271">AND(MIN($F10490,$F10491,$F10492)=$F10492,MAX($H10490,$H10491,$H10492)=$H10492)</f>
        <v>0</v>
      </c>
      <c r="O10492" t="b">
        <f t="shared" ref="O10492" si="21272">AND(NOT(N10490),NOT(N10491),N10492)</f>
        <v>0</v>
      </c>
    </row>
    <row r="10493" spans="1:15" x14ac:dyDescent="0.25">
      <c r="A10493" t="s">
        <v>13</v>
      </c>
      <c r="B10493" t="s">
        <v>14</v>
      </c>
      <c r="C10493">
        <v>13</v>
      </c>
      <c r="D10493">
        <v>39</v>
      </c>
      <c r="E10493" t="b">
        <v>0</v>
      </c>
      <c r="F10493">
        <v>3.0000000000000001E-3</v>
      </c>
      <c r="G10493">
        <v>4</v>
      </c>
      <c r="H10493">
        <v>4</v>
      </c>
      <c r="I10493">
        <v>24</v>
      </c>
      <c r="J10493">
        <v>11</v>
      </c>
      <c r="K10493">
        <v>0</v>
      </c>
      <c r="L10493">
        <v>7</v>
      </c>
      <c r="M10493">
        <f t="shared" si="21156"/>
        <v>0</v>
      </c>
      <c r="N10493" t="b">
        <f t="shared" ref="N10493" si="21273">AND(MIN($F10493,$F10494,$F10495)=$F10493,MAX($H10493,$H10494,$H10495)=$H10493)</f>
        <v>1</v>
      </c>
      <c r="O10493" t="b">
        <f t="shared" ref="O10493" si="21274">AND(N10493,NOT(N10494),NOT(N10495))</f>
        <v>1</v>
      </c>
    </row>
    <row r="10494" spans="1:15" x14ac:dyDescent="0.25">
      <c r="A10494" t="s">
        <v>15</v>
      </c>
      <c r="B10494" t="s">
        <v>14</v>
      </c>
      <c r="C10494">
        <v>13</v>
      </c>
      <c r="D10494">
        <v>39</v>
      </c>
      <c r="E10494" t="b">
        <v>0</v>
      </c>
      <c r="F10494">
        <v>6.0000000000000001E-3</v>
      </c>
      <c r="G10494">
        <v>4</v>
      </c>
      <c r="H10494">
        <v>4</v>
      </c>
      <c r="I10494">
        <v>12</v>
      </c>
      <c r="J10494">
        <v>11</v>
      </c>
      <c r="K10494">
        <v>0</v>
      </c>
      <c r="L10494">
        <v>7</v>
      </c>
      <c r="M10494">
        <f t="shared" si="21156"/>
        <v>0</v>
      </c>
      <c r="N10494" t="b">
        <f t="shared" ref="N10494" si="21275">AND(MIN($F10493,$F10494,$F10495)=$F10494,MAX($H10493,$H10494,$H10495)=$H10494)</f>
        <v>0</v>
      </c>
      <c r="O10494" t="b">
        <f t="shared" ref="O10494" si="21276">AND(NOT(N10493),N10494,NOT(N10495))</f>
        <v>0</v>
      </c>
    </row>
    <row r="10495" spans="1:15" x14ac:dyDescent="0.25">
      <c r="A10495" t="s">
        <v>19</v>
      </c>
      <c r="B10495" t="s">
        <v>14</v>
      </c>
      <c r="C10495">
        <v>13</v>
      </c>
      <c r="D10495">
        <v>39</v>
      </c>
      <c r="E10495" t="b">
        <v>0</v>
      </c>
      <c r="F10495">
        <v>4.0000000000000001E-3</v>
      </c>
      <c r="G10495">
        <v>4</v>
      </c>
      <c r="H10495">
        <v>4</v>
      </c>
      <c r="I10495">
        <v>24</v>
      </c>
      <c r="J10495">
        <v>11</v>
      </c>
      <c r="K10495">
        <v>0</v>
      </c>
      <c r="L10495">
        <v>7</v>
      </c>
      <c r="M10495">
        <f t="shared" si="21156"/>
        <v>0</v>
      </c>
      <c r="N10495" t="b">
        <f t="shared" ref="N10495" si="21277">AND(MIN($F10493,$F10494,$F10495)=$F10495,MAX($H10493,$H10494,$H10495)=$H10495)</f>
        <v>0</v>
      </c>
      <c r="O10495" t="b">
        <f t="shared" ref="O10495" si="21278">AND(NOT(N10493),NOT(N10494),N10495)</f>
        <v>0</v>
      </c>
    </row>
    <row r="10496" spans="1:15" x14ac:dyDescent="0.25">
      <c r="A10496" t="s">
        <v>13</v>
      </c>
      <c r="B10496" t="s">
        <v>14</v>
      </c>
      <c r="C10496">
        <v>13</v>
      </c>
      <c r="D10496">
        <v>3</v>
      </c>
      <c r="E10496" t="b">
        <v>0</v>
      </c>
      <c r="F10496">
        <v>3.0000000000000001E-3</v>
      </c>
      <c r="G10496">
        <v>4</v>
      </c>
      <c r="H10496">
        <v>4</v>
      </c>
      <c r="I10496">
        <v>13</v>
      </c>
      <c r="J10496">
        <v>8</v>
      </c>
      <c r="K10496">
        <v>0</v>
      </c>
      <c r="L10496">
        <v>1</v>
      </c>
      <c r="M10496">
        <f t="shared" si="21156"/>
        <v>0</v>
      </c>
      <c r="N10496" t="b">
        <f t="shared" ref="N10496" si="21279">AND(MIN($F10496,$F10497,$F10498)=$F10496,MAX($H10496,$H10497,$H10498)=$H10496)</f>
        <v>0</v>
      </c>
      <c r="O10496" t="b">
        <f t="shared" ref="O10496" si="21280">AND(N10496,NOT(N10497),NOT(N10498))</f>
        <v>0</v>
      </c>
    </row>
    <row r="10497" spans="1:15" x14ac:dyDescent="0.25">
      <c r="A10497" t="s">
        <v>15</v>
      </c>
      <c r="B10497" t="s">
        <v>14</v>
      </c>
      <c r="C10497">
        <v>13</v>
      </c>
      <c r="D10497">
        <v>3</v>
      </c>
      <c r="E10497" t="b">
        <v>0</v>
      </c>
      <c r="F10497">
        <v>3.0000000000000001E-3</v>
      </c>
      <c r="G10497">
        <v>4</v>
      </c>
      <c r="H10497">
        <v>4</v>
      </c>
      <c r="I10497">
        <v>8</v>
      </c>
      <c r="J10497">
        <v>8</v>
      </c>
      <c r="K10497">
        <v>0</v>
      </c>
      <c r="L10497">
        <v>1</v>
      </c>
      <c r="M10497">
        <f t="shared" si="21156"/>
        <v>0</v>
      </c>
      <c r="N10497" t="b">
        <f t="shared" ref="N10497" si="21281">AND(MIN($F10496,$F10497,$F10498)=$F10497,MAX($H10496,$H10497,$H10498)=$H10497)</f>
        <v>0</v>
      </c>
      <c r="O10497" t="b">
        <f t="shared" ref="O10497" si="21282">AND(NOT(N10496),N10497,NOT(N10498))</f>
        <v>0</v>
      </c>
    </row>
    <row r="10498" spans="1:15" x14ac:dyDescent="0.25">
      <c r="A10498" t="s">
        <v>19</v>
      </c>
      <c r="B10498" t="s">
        <v>14</v>
      </c>
      <c r="C10498">
        <v>13</v>
      </c>
      <c r="D10498">
        <v>3</v>
      </c>
      <c r="E10498" t="b">
        <v>0</v>
      </c>
      <c r="F10498">
        <v>2E-3</v>
      </c>
      <c r="G10498">
        <v>4</v>
      </c>
      <c r="H10498">
        <v>4</v>
      </c>
      <c r="I10498">
        <v>13</v>
      </c>
      <c r="J10498">
        <v>8</v>
      </c>
      <c r="K10498">
        <v>0</v>
      </c>
      <c r="L10498">
        <v>1</v>
      </c>
      <c r="M10498">
        <f t="shared" si="21156"/>
        <v>0</v>
      </c>
      <c r="N10498" t="b">
        <f t="shared" ref="N10498" si="21283">AND(MIN($F10496,$F10497,$F10498)=$F10498,MAX($H10496,$H10497,$H10498)=$H10498)</f>
        <v>1</v>
      </c>
      <c r="O10498" t="b">
        <f t="shared" ref="O10498" si="21284">AND(NOT(N10496),NOT(N10497),N10498)</f>
        <v>1</v>
      </c>
    </row>
    <row r="10499" spans="1:15" x14ac:dyDescent="0.25">
      <c r="A10499" t="s">
        <v>13</v>
      </c>
      <c r="B10499" t="s">
        <v>14</v>
      </c>
      <c r="C10499">
        <v>13</v>
      </c>
      <c r="D10499">
        <v>40</v>
      </c>
      <c r="E10499" t="b">
        <v>0</v>
      </c>
      <c r="F10499">
        <v>3.0000000000000001E-3</v>
      </c>
      <c r="G10499">
        <v>4</v>
      </c>
      <c r="H10499">
        <v>4</v>
      </c>
      <c r="I10499">
        <v>24</v>
      </c>
      <c r="J10499">
        <v>11</v>
      </c>
      <c r="K10499">
        <v>0</v>
      </c>
      <c r="L10499">
        <v>7</v>
      </c>
      <c r="M10499">
        <f t="shared" ref="M10499:M10562" si="21285">G10499-H10499</f>
        <v>0</v>
      </c>
      <c r="N10499" t="b">
        <f t="shared" ref="N10499" si="21286">AND(MIN($F10499,$F10500,$F10501)=$F10499,MAX($H10499,$H10500,$H10501)=$H10499)</f>
        <v>1</v>
      </c>
      <c r="O10499" t="b">
        <f t="shared" ref="O10499" si="21287">AND(N10499,NOT(N10500),NOT(N10501))</f>
        <v>0</v>
      </c>
    </row>
    <row r="10500" spans="1:15" x14ac:dyDescent="0.25">
      <c r="A10500" t="s">
        <v>15</v>
      </c>
      <c r="B10500" t="s">
        <v>14</v>
      </c>
      <c r="C10500">
        <v>13</v>
      </c>
      <c r="D10500">
        <v>40</v>
      </c>
      <c r="E10500" t="b">
        <v>0</v>
      </c>
      <c r="F10500">
        <v>3.0000000000000001E-3</v>
      </c>
      <c r="G10500">
        <v>4</v>
      </c>
      <c r="H10500">
        <v>4</v>
      </c>
      <c r="I10500">
        <v>12</v>
      </c>
      <c r="J10500">
        <v>11</v>
      </c>
      <c r="K10500">
        <v>0</v>
      </c>
      <c r="L10500">
        <v>7</v>
      </c>
      <c r="M10500">
        <f t="shared" si="21285"/>
        <v>0</v>
      </c>
      <c r="N10500" t="b">
        <f t="shared" ref="N10500" si="21288">AND(MIN($F10499,$F10500,$F10501)=$F10500,MAX($H10499,$H10500,$H10501)=$H10500)</f>
        <v>1</v>
      </c>
      <c r="O10500" t="b">
        <f t="shared" ref="O10500" si="21289">AND(NOT(N10499),N10500,NOT(N10501))</f>
        <v>0</v>
      </c>
    </row>
    <row r="10501" spans="1:15" x14ac:dyDescent="0.25">
      <c r="A10501" t="s">
        <v>19</v>
      </c>
      <c r="B10501" t="s">
        <v>14</v>
      </c>
      <c r="C10501">
        <v>13</v>
      </c>
      <c r="D10501">
        <v>40</v>
      </c>
      <c r="E10501" t="b">
        <v>0</v>
      </c>
      <c r="F10501">
        <v>8.0000000000000002E-3</v>
      </c>
      <c r="G10501">
        <v>4</v>
      </c>
      <c r="H10501">
        <v>4</v>
      </c>
      <c r="I10501">
        <v>24</v>
      </c>
      <c r="J10501">
        <v>11</v>
      </c>
      <c r="K10501">
        <v>0</v>
      </c>
      <c r="L10501">
        <v>7</v>
      </c>
      <c r="M10501">
        <f t="shared" si="21285"/>
        <v>0</v>
      </c>
      <c r="N10501" t="b">
        <f t="shared" ref="N10501" si="21290">AND(MIN($F10499,$F10500,$F10501)=$F10501,MAX($H10499,$H10500,$H10501)=$H10501)</f>
        <v>0</v>
      </c>
      <c r="O10501" t="b">
        <f t="shared" ref="O10501" si="21291">AND(NOT(N10499),NOT(N10500),N10501)</f>
        <v>0</v>
      </c>
    </row>
    <row r="10502" spans="1:15" x14ac:dyDescent="0.25">
      <c r="A10502" t="s">
        <v>13</v>
      </c>
      <c r="B10502" t="s">
        <v>14</v>
      </c>
      <c r="C10502">
        <v>13</v>
      </c>
      <c r="D10502">
        <v>41</v>
      </c>
      <c r="E10502" t="b">
        <v>0</v>
      </c>
      <c r="F10502">
        <v>6.0000000000000001E-3</v>
      </c>
      <c r="G10502">
        <v>4</v>
      </c>
      <c r="H10502">
        <v>4</v>
      </c>
      <c r="I10502">
        <v>24</v>
      </c>
      <c r="J10502">
        <v>11</v>
      </c>
      <c r="K10502">
        <v>0</v>
      </c>
      <c r="L10502">
        <v>7</v>
      </c>
      <c r="M10502">
        <f t="shared" si="21285"/>
        <v>0</v>
      </c>
      <c r="N10502" t="b">
        <f t="shared" ref="N10502" si="21292">AND(MIN($F10502,$F10503,$F10504)=$F10502,MAX($H10502,$H10503,$H10504)=$H10502)</f>
        <v>0</v>
      </c>
      <c r="O10502" t="b">
        <f t="shared" ref="O10502" si="21293">AND(N10502,NOT(N10503),NOT(N10504))</f>
        <v>0</v>
      </c>
    </row>
    <row r="10503" spans="1:15" x14ac:dyDescent="0.25">
      <c r="A10503" t="s">
        <v>15</v>
      </c>
      <c r="B10503" t="s">
        <v>14</v>
      </c>
      <c r="C10503">
        <v>13</v>
      </c>
      <c r="D10503">
        <v>41</v>
      </c>
      <c r="E10503" t="b">
        <v>0</v>
      </c>
      <c r="F10503">
        <v>5.0000000000000001E-3</v>
      </c>
      <c r="G10503">
        <v>4</v>
      </c>
      <c r="H10503">
        <v>4</v>
      </c>
      <c r="I10503">
        <v>12</v>
      </c>
      <c r="J10503">
        <v>11</v>
      </c>
      <c r="K10503">
        <v>0</v>
      </c>
      <c r="L10503">
        <v>7</v>
      </c>
      <c r="M10503">
        <f t="shared" si="21285"/>
        <v>0</v>
      </c>
      <c r="N10503" t="b">
        <f t="shared" ref="N10503" si="21294">AND(MIN($F10502,$F10503,$F10504)=$F10503,MAX($H10502,$H10503,$H10504)=$H10503)</f>
        <v>0</v>
      </c>
      <c r="O10503" t="b">
        <f t="shared" ref="O10503" si="21295">AND(NOT(N10502),N10503,NOT(N10504))</f>
        <v>0</v>
      </c>
    </row>
    <row r="10504" spans="1:15" x14ac:dyDescent="0.25">
      <c r="A10504" t="s">
        <v>19</v>
      </c>
      <c r="B10504" t="s">
        <v>14</v>
      </c>
      <c r="C10504">
        <v>13</v>
      </c>
      <c r="D10504">
        <v>41</v>
      </c>
      <c r="E10504" t="b">
        <v>0</v>
      </c>
      <c r="F10504">
        <v>4.0000000000000001E-3</v>
      </c>
      <c r="G10504">
        <v>4</v>
      </c>
      <c r="H10504">
        <v>4</v>
      </c>
      <c r="I10504">
        <v>24</v>
      </c>
      <c r="J10504">
        <v>11</v>
      </c>
      <c r="K10504">
        <v>0</v>
      </c>
      <c r="L10504">
        <v>7</v>
      </c>
      <c r="M10504">
        <f t="shared" si="21285"/>
        <v>0</v>
      </c>
      <c r="N10504" t="b">
        <f t="shared" ref="N10504" si="21296">AND(MIN($F10502,$F10503,$F10504)=$F10504,MAX($H10502,$H10503,$H10504)=$H10504)</f>
        <v>1</v>
      </c>
      <c r="O10504" t="b">
        <f t="shared" ref="O10504" si="21297">AND(NOT(N10502),NOT(N10503),N10504)</f>
        <v>1</v>
      </c>
    </row>
    <row r="10505" spans="1:15" x14ac:dyDescent="0.25">
      <c r="A10505" t="s">
        <v>13</v>
      </c>
      <c r="B10505" t="s">
        <v>14</v>
      </c>
      <c r="C10505">
        <v>13</v>
      </c>
      <c r="D10505">
        <v>42</v>
      </c>
      <c r="E10505" t="b">
        <v>0</v>
      </c>
      <c r="F10505">
        <v>8.9999999999999993E-3</v>
      </c>
      <c r="G10505">
        <v>4</v>
      </c>
      <c r="H10505">
        <v>4</v>
      </c>
      <c r="I10505">
        <v>24</v>
      </c>
      <c r="J10505">
        <v>11</v>
      </c>
      <c r="K10505">
        <v>0</v>
      </c>
      <c r="L10505">
        <v>7</v>
      </c>
      <c r="M10505">
        <f t="shared" si="21285"/>
        <v>0</v>
      </c>
      <c r="N10505" t="b">
        <f t="shared" ref="N10505" si="21298">AND(MIN($F10505,$F10506,$F10507)=$F10505,MAX($H10505,$H10506,$H10507)=$H10505)</f>
        <v>0</v>
      </c>
      <c r="O10505" t="b">
        <f t="shared" ref="O10505" si="21299">AND(N10505,NOT(N10506),NOT(N10507))</f>
        <v>0</v>
      </c>
    </row>
    <row r="10506" spans="1:15" x14ac:dyDescent="0.25">
      <c r="A10506" t="s">
        <v>15</v>
      </c>
      <c r="B10506" t="s">
        <v>14</v>
      </c>
      <c r="C10506">
        <v>13</v>
      </c>
      <c r="D10506">
        <v>42</v>
      </c>
      <c r="E10506" t="b">
        <v>0</v>
      </c>
      <c r="F10506">
        <v>3.0000000000000001E-3</v>
      </c>
      <c r="G10506">
        <v>4</v>
      </c>
      <c r="H10506">
        <v>4</v>
      </c>
      <c r="I10506">
        <v>12</v>
      </c>
      <c r="J10506">
        <v>11</v>
      </c>
      <c r="K10506">
        <v>0</v>
      </c>
      <c r="L10506">
        <v>7</v>
      </c>
      <c r="M10506">
        <f t="shared" si="21285"/>
        <v>0</v>
      </c>
      <c r="N10506" t="b">
        <f t="shared" ref="N10506" si="21300">AND(MIN($F10505,$F10506,$F10507)=$F10506,MAX($H10505,$H10506,$H10507)=$H10506)</f>
        <v>1</v>
      </c>
      <c r="O10506" t="b">
        <f t="shared" ref="O10506" si="21301">AND(NOT(N10505),N10506,NOT(N10507))</f>
        <v>1</v>
      </c>
    </row>
    <row r="10507" spans="1:15" x14ac:dyDescent="0.25">
      <c r="A10507" t="s">
        <v>19</v>
      </c>
      <c r="B10507" t="s">
        <v>14</v>
      </c>
      <c r="C10507">
        <v>13</v>
      </c>
      <c r="D10507">
        <v>42</v>
      </c>
      <c r="E10507" t="b">
        <v>0</v>
      </c>
      <c r="F10507">
        <v>4.0000000000000001E-3</v>
      </c>
      <c r="G10507">
        <v>4</v>
      </c>
      <c r="H10507">
        <v>4</v>
      </c>
      <c r="I10507">
        <v>24</v>
      </c>
      <c r="J10507">
        <v>11</v>
      </c>
      <c r="K10507">
        <v>0</v>
      </c>
      <c r="L10507">
        <v>7</v>
      </c>
      <c r="M10507">
        <f t="shared" si="21285"/>
        <v>0</v>
      </c>
      <c r="N10507" t="b">
        <f t="shared" ref="N10507" si="21302">AND(MIN($F10505,$F10506,$F10507)=$F10507,MAX($H10505,$H10506,$H10507)=$H10507)</f>
        <v>0</v>
      </c>
      <c r="O10507" t="b">
        <f t="shared" ref="O10507" si="21303">AND(NOT(N10505),NOT(N10506),N10507)</f>
        <v>0</v>
      </c>
    </row>
    <row r="10508" spans="1:15" x14ac:dyDescent="0.25">
      <c r="A10508" t="s">
        <v>13</v>
      </c>
      <c r="B10508" t="s">
        <v>14</v>
      </c>
      <c r="C10508">
        <v>13</v>
      </c>
      <c r="D10508">
        <v>43</v>
      </c>
      <c r="E10508" t="b">
        <v>0</v>
      </c>
      <c r="F10508">
        <v>2E-3</v>
      </c>
      <c r="G10508">
        <v>4</v>
      </c>
      <c r="H10508">
        <v>4</v>
      </c>
      <c r="I10508">
        <v>24</v>
      </c>
      <c r="J10508">
        <v>11</v>
      </c>
      <c r="K10508">
        <v>0</v>
      </c>
      <c r="L10508">
        <v>7</v>
      </c>
      <c r="M10508">
        <f t="shared" si="21285"/>
        <v>0</v>
      </c>
      <c r="N10508" t="b">
        <f t="shared" ref="N10508" si="21304">AND(MIN($F10508,$F10509,$F10510)=$F10508,MAX($H10508,$H10509,$H10510)=$H10508)</f>
        <v>1</v>
      </c>
      <c r="O10508" t="b">
        <f t="shared" ref="O10508" si="21305">AND(N10508,NOT(N10509),NOT(N10510))</f>
        <v>1</v>
      </c>
    </row>
    <row r="10509" spans="1:15" x14ac:dyDescent="0.25">
      <c r="A10509" t="s">
        <v>15</v>
      </c>
      <c r="B10509" t="s">
        <v>14</v>
      </c>
      <c r="C10509">
        <v>13</v>
      </c>
      <c r="D10509">
        <v>43</v>
      </c>
      <c r="E10509" t="b">
        <v>0</v>
      </c>
      <c r="F10509">
        <v>1.4E-2</v>
      </c>
      <c r="G10509">
        <v>4</v>
      </c>
      <c r="H10509">
        <v>4</v>
      </c>
      <c r="I10509">
        <v>12</v>
      </c>
      <c r="J10509">
        <v>11</v>
      </c>
      <c r="K10509">
        <v>0</v>
      </c>
      <c r="L10509">
        <v>7</v>
      </c>
      <c r="M10509">
        <f t="shared" si="21285"/>
        <v>0</v>
      </c>
      <c r="N10509" t="b">
        <f t="shared" ref="N10509" si="21306">AND(MIN($F10508,$F10509,$F10510)=$F10509,MAX($H10508,$H10509,$H10510)=$H10509)</f>
        <v>0</v>
      </c>
      <c r="O10509" t="b">
        <f t="shared" ref="O10509" si="21307">AND(NOT(N10508),N10509,NOT(N10510))</f>
        <v>0</v>
      </c>
    </row>
    <row r="10510" spans="1:15" x14ac:dyDescent="0.25">
      <c r="A10510" t="s">
        <v>19</v>
      </c>
      <c r="B10510" t="s">
        <v>14</v>
      </c>
      <c r="C10510">
        <v>13</v>
      </c>
      <c r="D10510">
        <v>43</v>
      </c>
      <c r="E10510" t="b">
        <v>0</v>
      </c>
      <c r="F10510">
        <v>4.0000000000000001E-3</v>
      </c>
      <c r="G10510">
        <v>4</v>
      </c>
      <c r="H10510">
        <v>4</v>
      </c>
      <c r="I10510">
        <v>24</v>
      </c>
      <c r="J10510">
        <v>11</v>
      </c>
      <c r="K10510">
        <v>0</v>
      </c>
      <c r="L10510">
        <v>7</v>
      </c>
      <c r="M10510">
        <f t="shared" si="21285"/>
        <v>0</v>
      </c>
      <c r="N10510" t="b">
        <f t="shared" ref="N10510" si="21308">AND(MIN($F10508,$F10509,$F10510)=$F10510,MAX($H10508,$H10509,$H10510)=$H10510)</f>
        <v>0</v>
      </c>
      <c r="O10510" t="b">
        <f t="shared" ref="O10510" si="21309">AND(NOT(N10508),NOT(N10509),N10510)</f>
        <v>0</v>
      </c>
    </row>
    <row r="10511" spans="1:15" x14ac:dyDescent="0.25">
      <c r="A10511" t="s">
        <v>13</v>
      </c>
      <c r="B10511" t="s">
        <v>14</v>
      </c>
      <c r="C10511">
        <v>13</v>
      </c>
      <c r="D10511">
        <v>44</v>
      </c>
      <c r="E10511" t="b">
        <v>0</v>
      </c>
      <c r="F10511">
        <v>4.0000000000000001E-3</v>
      </c>
      <c r="G10511">
        <v>4</v>
      </c>
      <c r="H10511">
        <v>4</v>
      </c>
      <c r="I10511">
        <v>24</v>
      </c>
      <c r="J10511">
        <v>11</v>
      </c>
      <c r="K10511">
        <v>0</v>
      </c>
      <c r="L10511">
        <v>7</v>
      </c>
      <c r="M10511">
        <f t="shared" si="21285"/>
        <v>0</v>
      </c>
      <c r="N10511" t="b">
        <f t="shared" ref="N10511" si="21310">AND(MIN($F10511,$F10512,$F10513)=$F10511,MAX($H10511,$H10512,$H10513)=$H10511)</f>
        <v>0</v>
      </c>
      <c r="O10511" t="b">
        <f t="shared" ref="O10511" si="21311">AND(N10511,NOT(N10512),NOT(N10513))</f>
        <v>0</v>
      </c>
    </row>
    <row r="10512" spans="1:15" x14ac:dyDescent="0.25">
      <c r="A10512" t="s">
        <v>15</v>
      </c>
      <c r="B10512" t="s">
        <v>14</v>
      </c>
      <c r="C10512">
        <v>13</v>
      </c>
      <c r="D10512">
        <v>44</v>
      </c>
      <c r="E10512" t="b">
        <v>0</v>
      </c>
      <c r="F10512">
        <v>4.0000000000000001E-3</v>
      </c>
      <c r="G10512">
        <v>4</v>
      </c>
      <c r="H10512">
        <v>4</v>
      </c>
      <c r="I10512">
        <v>12</v>
      </c>
      <c r="J10512">
        <v>11</v>
      </c>
      <c r="K10512">
        <v>0</v>
      </c>
      <c r="L10512">
        <v>7</v>
      </c>
      <c r="M10512">
        <f t="shared" si="21285"/>
        <v>0</v>
      </c>
      <c r="N10512" t="b">
        <f t="shared" ref="N10512" si="21312">AND(MIN($F10511,$F10512,$F10513)=$F10512,MAX($H10511,$H10512,$H10513)=$H10512)</f>
        <v>0</v>
      </c>
      <c r="O10512" t="b">
        <f t="shared" ref="O10512" si="21313">AND(NOT(N10511),N10512,NOT(N10513))</f>
        <v>0</v>
      </c>
    </row>
    <row r="10513" spans="1:15" x14ac:dyDescent="0.25">
      <c r="A10513" t="s">
        <v>19</v>
      </c>
      <c r="B10513" t="s">
        <v>14</v>
      </c>
      <c r="C10513">
        <v>13</v>
      </c>
      <c r="D10513">
        <v>44</v>
      </c>
      <c r="E10513" t="b">
        <v>0</v>
      </c>
      <c r="F10513">
        <v>3.0000000000000001E-3</v>
      </c>
      <c r="G10513">
        <v>4</v>
      </c>
      <c r="H10513">
        <v>4</v>
      </c>
      <c r="I10513">
        <v>24</v>
      </c>
      <c r="J10513">
        <v>11</v>
      </c>
      <c r="K10513">
        <v>0</v>
      </c>
      <c r="L10513">
        <v>7</v>
      </c>
      <c r="M10513">
        <f t="shared" si="21285"/>
        <v>0</v>
      </c>
      <c r="N10513" t="b">
        <f t="shared" ref="N10513" si="21314">AND(MIN($F10511,$F10512,$F10513)=$F10513,MAX($H10511,$H10512,$H10513)=$H10513)</f>
        <v>1</v>
      </c>
      <c r="O10513" t="b">
        <f t="shared" ref="O10513" si="21315">AND(NOT(N10511),NOT(N10512),N10513)</f>
        <v>1</v>
      </c>
    </row>
    <row r="10514" spans="1:15" x14ac:dyDescent="0.25">
      <c r="A10514" t="s">
        <v>13</v>
      </c>
      <c r="B10514" t="s">
        <v>14</v>
      </c>
      <c r="C10514">
        <v>13</v>
      </c>
      <c r="D10514">
        <v>45</v>
      </c>
      <c r="E10514" t="b">
        <v>0</v>
      </c>
      <c r="F10514">
        <v>3.0000000000000001E-3</v>
      </c>
      <c r="G10514">
        <v>4</v>
      </c>
      <c r="H10514">
        <v>4</v>
      </c>
      <c r="I10514">
        <v>24</v>
      </c>
      <c r="J10514">
        <v>11</v>
      </c>
      <c r="K10514">
        <v>0</v>
      </c>
      <c r="L10514">
        <v>7</v>
      </c>
      <c r="M10514">
        <f t="shared" si="21285"/>
        <v>0</v>
      </c>
      <c r="N10514" t="b">
        <f t="shared" ref="N10514" si="21316">AND(MIN($F10514,$F10515,$F10516)=$F10514,MAX($H10514,$H10515,$H10516)=$H10514)</f>
        <v>0</v>
      </c>
      <c r="O10514" t="b">
        <f t="shared" ref="O10514" si="21317">AND(N10514,NOT(N10515),NOT(N10516))</f>
        <v>0</v>
      </c>
    </row>
    <row r="10515" spans="1:15" x14ac:dyDescent="0.25">
      <c r="A10515" t="s">
        <v>15</v>
      </c>
      <c r="B10515" t="s">
        <v>14</v>
      </c>
      <c r="C10515">
        <v>13</v>
      </c>
      <c r="D10515">
        <v>45</v>
      </c>
      <c r="E10515" t="b">
        <v>0</v>
      </c>
      <c r="F10515">
        <v>2E-3</v>
      </c>
      <c r="G10515">
        <v>4</v>
      </c>
      <c r="H10515">
        <v>4</v>
      </c>
      <c r="I10515">
        <v>12</v>
      </c>
      <c r="J10515">
        <v>11</v>
      </c>
      <c r="K10515">
        <v>0</v>
      </c>
      <c r="L10515">
        <v>7</v>
      </c>
      <c r="M10515">
        <f t="shared" si="21285"/>
        <v>0</v>
      </c>
      <c r="N10515" t="b">
        <f t="shared" ref="N10515" si="21318">AND(MIN($F10514,$F10515,$F10516)=$F10515,MAX($H10514,$H10515,$H10516)=$H10515)</f>
        <v>1</v>
      </c>
      <c r="O10515" t="b">
        <f t="shared" ref="O10515" si="21319">AND(NOT(N10514),N10515,NOT(N10516))</f>
        <v>1</v>
      </c>
    </row>
    <row r="10516" spans="1:15" x14ac:dyDescent="0.25">
      <c r="A10516" t="s">
        <v>19</v>
      </c>
      <c r="B10516" t="s">
        <v>14</v>
      </c>
      <c r="C10516">
        <v>13</v>
      </c>
      <c r="D10516">
        <v>45</v>
      </c>
      <c r="E10516" t="b">
        <v>0</v>
      </c>
      <c r="F10516">
        <v>3.0000000000000001E-3</v>
      </c>
      <c r="G10516">
        <v>4</v>
      </c>
      <c r="H10516">
        <v>4</v>
      </c>
      <c r="I10516">
        <v>24</v>
      </c>
      <c r="J10516">
        <v>11</v>
      </c>
      <c r="K10516">
        <v>0</v>
      </c>
      <c r="L10516">
        <v>7</v>
      </c>
      <c r="M10516">
        <f t="shared" si="21285"/>
        <v>0</v>
      </c>
      <c r="N10516" t="b">
        <f t="shared" ref="N10516" si="21320">AND(MIN($F10514,$F10515,$F10516)=$F10516,MAX($H10514,$H10515,$H10516)=$H10516)</f>
        <v>0</v>
      </c>
      <c r="O10516" t="b">
        <f t="shared" ref="O10516" si="21321">AND(NOT(N10514),NOT(N10515),N10516)</f>
        <v>0</v>
      </c>
    </row>
    <row r="10517" spans="1:15" x14ac:dyDescent="0.25">
      <c r="A10517" t="s">
        <v>13</v>
      </c>
      <c r="B10517" t="s">
        <v>14</v>
      </c>
      <c r="C10517">
        <v>13</v>
      </c>
      <c r="D10517">
        <v>46</v>
      </c>
      <c r="E10517" t="b">
        <v>0</v>
      </c>
      <c r="F10517">
        <v>6.0000000000000001E-3</v>
      </c>
      <c r="G10517">
        <v>4</v>
      </c>
      <c r="H10517">
        <v>4</v>
      </c>
      <c r="I10517">
        <v>24</v>
      </c>
      <c r="J10517">
        <v>11</v>
      </c>
      <c r="K10517">
        <v>0</v>
      </c>
      <c r="L10517">
        <v>7</v>
      </c>
      <c r="M10517">
        <f t="shared" si="21285"/>
        <v>0</v>
      </c>
      <c r="N10517" t="b">
        <f t="shared" ref="N10517" si="21322">AND(MIN($F10517,$F10518,$F10519)=$F10517,MAX($H10517,$H10518,$H10519)=$H10517)</f>
        <v>0</v>
      </c>
      <c r="O10517" t="b">
        <f t="shared" ref="O10517" si="21323">AND(N10517,NOT(N10518),NOT(N10519))</f>
        <v>0</v>
      </c>
    </row>
    <row r="10518" spans="1:15" x14ac:dyDescent="0.25">
      <c r="A10518" t="s">
        <v>15</v>
      </c>
      <c r="B10518" t="s">
        <v>14</v>
      </c>
      <c r="C10518">
        <v>13</v>
      </c>
      <c r="D10518">
        <v>46</v>
      </c>
      <c r="E10518" t="b">
        <v>0</v>
      </c>
      <c r="F10518">
        <v>3.0000000000000001E-3</v>
      </c>
      <c r="G10518">
        <v>4</v>
      </c>
      <c r="H10518">
        <v>4</v>
      </c>
      <c r="I10518">
        <v>12</v>
      </c>
      <c r="J10518">
        <v>11</v>
      </c>
      <c r="K10518">
        <v>0</v>
      </c>
      <c r="L10518">
        <v>7</v>
      </c>
      <c r="M10518">
        <f t="shared" si="21285"/>
        <v>0</v>
      </c>
      <c r="N10518" t="b">
        <f t="shared" ref="N10518" si="21324">AND(MIN($F10517,$F10518,$F10519)=$F10518,MAX($H10517,$H10518,$H10519)=$H10518)</f>
        <v>1</v>
      </c>
      <c r="O10518" t="b">
        <f t="shared" ref="O10518" si="21325">AND(NOT(N10517),N10518,NOT(N10519))</f>
        <v>1</v>
      </c>
    </row>
    <row r="10519" spans="1:15" x14ac:dyDescent="0.25">
      <c r="A10519" t="s">
        <v>19</v>
      </c>
      <c r="B10519" t="s">
        <v>14</v>
      </c>
      <c r="C10519">
        <v>13</v>
      </c>
      <c r="D10519">
        <v>46</v>
      </c>
      <c r="E10519" t="b">
        <v>0</v>
      </c>
      <c r="F10519">
        <v>5.0000000000000001E-3</v>
      </c>
      <c r="G10519">
        <v>4</v>
      </c>
      <c r="H10519">
        <v>4</v>
      </c>
      <c r="I10519">
        <v>24</v>
      </c>
      <c r="J10519">
        <v>11</v>
      </c>
      <c r="K10519">
        <v>0</v>
      </c>
      <c r="L10519">
        <v>7</v>
      </c>
      <c r="M10519">
        <f t="shared" si="21285"/>
        <v>0</v>
      </c>
      <c r="N10519" t="b">
        <f t="shared" ref="N10519" si="21326">AND(MIN($F10517,$F10518,$F10519)=$F10519,MAX($H10517,$H10518,$H10519)=$H10519)</f>
        <v>0</v>
      </c>
      <c r="O10519" t="b">
        <f t="shared" ref="O10519" si="21327">AND(NOT(N10517),NOT(N10518),N10519)</f>
        <v>0</v>
      </c>
    </row>
    <row r="10520" spans="1:15" x14ac:dyDescent="0.25">
      <c r="A10520" t="s">
        <v>13</v>
      </c>
      <c r="B10520" t="s">
        <v>14</v>
      </c>
      <c r="C10520">
        <v>13</v>
      </c>
      <c r="D10520">
        <v>47</v>
      </c>
      <c r="E10520" t="b">
        <v>0</v>
      </c>
      <c r="F10520">
        <v>3.0000000000000001E-3</v>
      </c>
      <c r="G10520">
        <v>4</v>
      </c>
      <c r="H10520">
        <v>4</v>
      </c>
      <c r="I10520">
        <v>24</v>
      </c>
      <c r="J10520">
        <v>11</v>
      </c>
      <c r="K10520">
        <v>0</v>
      </c>
      <c r="L10520">
        <v>7</v>
      </c>
      <c r="M10520">
        <f t="shared" si="21285"/>
        <v>0</v>
      </c>
      <c r="N10520" t="b">
        <f t="shared" ref="N10520" si="21328">AND(MIN($F10520,$F10521,$F10522)=$F10520,MAX($H10520,$H10521,$H10522)=$H10520)</f>
        <v>1</v>
      </c>
      <c r="O10520" t="b">
        <f t="shared" ref="O10520" si="21329">AND(N10520,NOT(N10521),NOT(N10522))</f>
        <v>1</v>
      </c>
    </row>
    <row r="10521" spans="1:15" x14ac:dyDescent="0.25">
      <c r="A10521" t="s">
        <v>15</v>
      </c>
      <c r="B10521" t="s">
        <v>14</v>
      </c>
      <c r="C10521">
        <v>13</v>
      </c>
      <c r="D10521">
        <v>47</v>
      </c>
      <c r="E10521" t="b">
        <v>0</v>
      </c>
      <c r="F10521">
        <v>4.0000000000000001E-3</v>
      </c>
      <c r="G10521">
        <v>4</v>
      </c>
      <c r="H10521">
        <v>4</v>
      </c>
      <c r="I10521">
        <v>12</v>
      </c>
      <c r="J10521">
        <v>11</v>
      </c>
      <c r="K10521">
        <v>0</v>
      </c>
      <c r="L10521">
        <v>7</v>
      </c>
      <c r="M10521">
        <f t="shared" si="21285"/>
        <v>0</v>
      </c>
      <c r="N10521" t="b">
        <f t="shared" ref="N10521" si="21330">AND(MIN($F10520,$F10521,$F10522)=$F10521,MAX($H10520,$H10521,$H10522)=$H10521)</f>
        <v>0</v>
      </c>
      <c r="O10521" t="b">
        <f t="shared" ref="O10521" si="21331">AND(NOT(N10520),N10521,NOT(N10522))</f>
        <v>0</v>
      </c>
    </row>
    <row r="10522" spans="1:15" x14ac:dyDescent="0.25">
      <c r="A10522" t="s">
        <v>19</v>
      </c>
      <c r="B10522" t="s">
        <v>14</v>
      </c>
      <c r="C10522">
        <v>13</v>
      </c>
      <c r="D10522">
        <v>47</v>
      </c>
      <c r="E10522" t="b">
        <v>0</v>
      </c>
      <c r="F10522">
        <v>4.0000000000000001E-3</v>
      </c>
      <c r="G10522">
        <v>4</v>
      </c>
      <c r="H10522">
        <v>4</v>
      </c>
      <c r="I10522">
        <v>24</v>
      </c>
      <c r="J10522">
        <v>11</v>
      </c>
      <c r="K10522">
        <v>0</v>
      </c>
      <c r="L10522">
        <v>7</v>
      </c>
      <c r="M10522">
        <f t="shared" si="21285"/>
        <v>0</v>
      </c>
      <c r="N10522" t="b">
        <f t="shared" ref="N10522" si="21332">AND(MIN($F10520,$F10521,$F10522)=$F10522,MAX($H10520,$H10521,$H10522)=$H10522)</f>
        <v>0</v>
      </c>
      <c r="O10522" t="b">
        <f t="shared" ref="O10522" si="21333">AND(NOT(N10520),NOT(N10521),N10522)</f>
        <v>0</v>
      </c>
    </row>
    <row r="10523" spans="1:15" x14ac:dyDescent="0.25">
      <c r="A10523" t="s">
        <v>13</v>
      </c>
      <c r="B10523" t="s">
        <v>14</v>
      </c>
      <c r="C10523">
        <v>13</v>
      </c>
      <c r="D10523">
        <v>48</v>
      </c>
      <c r="E10523" t="b">
        <v>0</v>
      </c>
      <c r="F10523">
        <v>3.0000000000000001E-3</v>
      </c>
      <c r="G10523">
        <v>4</v>
      </c>
      <c r="H10523">
        <v>4</v>
      </c>
      <c r="I10523">
        <v>29</v>
      </c>
      <c r="J10523">
        <v>13</v>
      </c>
      <c r="K10523">
        <v>1</v>
      </c>
      <c r="L10523">
        <v>8</v>
      </c>
      <c r="M10523">
        <f t="shared" si="21285"/>
        <v>0</v>
      </c>
      <c r="N10523" t="b">
        <f t="shared" ref="N10523" si="21334">AND(MIN($F10523,$F10524,$F10525)=$F10523,MAX($H10523,$H10524,$H10525)=$H10523)</f>
        <v>1</v>
      </c>
      <c r="O10523" t="b">
        <f t="shared" ref="O10523" si="21335">AND(N10523,NOT(N10524),NOT(N10525))</f>
        <v>0</v>
      </c>
    </row>
    <row r="10524" spans="1:15" x14ac:dyDescent="0.25">
      <c r="A10524" t="s">
        <v>15</v>
      </c>
      <c r="B10524" t="s">
        <v>14</v>
      </c>
      <c r="C10524">
        <v>13</v>
      </c>
      <c r="D10524">
        <v>48</v>
      </c>
      <c r="E10524" t="b">
        <v>0</v>
      </c>
      <c r="F10524">
        <v>3.0000000000000001E-3</v>
      </c>
      <c r="G10524">
        <v>4</v>
      </c>
      <c r="H10524">
        <v>4</v>
      </c>
      <c r="I10524">
        <v>15</v>
      </c>
      <c r="J10524">
        <v>13</v>
      </c>
      <c r="K10524">
        <v>1</v>
      </c>
      <c r="L10524">
        <v>8</v>
      </c>
      <c r="M10524">
        <f t="shared" si="21285"/>
        <v>0</v>
      </c>
      <c r="N10524" t="b">
        <f t="shared" ref="N10524" si="21336">AND(MIN($F10523,$F10524,$F10525)=$F10524,MAX($H10523,$H10524,$H10525)=$H10524)</f>
        <v>1</v>
      </c>
      <c r="O10524" t="b">
        <f t="shared" ref="O10524" si="21337">AND(NOT(N10523),N10524,NOT(N10525))</f>
        <v>0</v>
      </c>
    </row>
    <row r="10525" spans="1:15" x14ac:dyDescent="0.25">
      <c r="A10525" t="s">
        <v>19</v>
      </c>
      <c r="B10525" t="s">
        <v>14</v>
      </c>
      <c r="C10525">
        <v>13</v>
      </c>
      <c r="D10525">
        <v>48</v>
      </c>
      <c r="E10525" t="b">
        <v>0</v>
      </c>
      <c r="F10525">
        <v>4.0000000000000001E-3</v>
      </c>
      <c r="G10525">
        <v>4</v>
      </c>
      <c r="H10525">
        <v>4</v>
      </c>
      <c r="I10525">
        <v>29</v>
      </c>
      <c r="J10525">
        <v>13</v>
      </c>
      <c r="K10525">
        <v>1</v>
      </c>
      <c r="L10525">
        <v>8</v>
      </c>
      <c r="M10525">
        <f t="shared" si="21285"/>
        <v>0</v>
      </c>
      <c r="N10525" t="b">
        <f t="shared" ref="N10525" si="21338">AND(MIN($F10523,$F10524,$F10525)=$F10525,MAX($H10523,$H10524,$H10525)=$H10525)</f>
        <v>0</v>
      </c>
      <c r="O10525" t="b">
        <f t="shared" ref="O10525" si="21339">AND(NOT(N10523),NOT(N10524),N10525)</f>
        <v>0</v>
      </c>
    </row>
    <row r="10526" spans="1:15" x14ac:dyDescent="0.25">
      <c r="A10526" t="s">
        <v>13</v>
      </c>
      <c r="B10526" t="s">
        <v>14</v>
      </c>
      <c r="C10526">
        <v>13</v>
      </c>
      <c r="D10526">
        <v>49</v>
      </c>
      <c r="E10526" t="b">
        <v>0</v>
      </c>
      <c r="F10526">
        <v>6.0000000000000001E-3</v>
      </c>
      <c r="G10526">
        <v>4</v>
      </c>
      <c r="H10526">
        <v>4</v>
      </c>
      <c r="I10526">
        <v>24</v>
      </c>
      <c r="J10526">
        <v>11</v>
      </c>
      <c r="K10526">
        <v>0</v>
      </c>
      <c r="L10526">
        <v>7</v>
      </c>
      <c r="M10526">
        <f t="shared" si="21285"/>
        <v>0</v>
      </c>
      <c r="N10526" t="b">
        <f t="shared" ref="N10526" si="21340">AND(MIN($F10526,$F10527,$F10528)=$F10526,MAX($H10526,$H10527,$H10528)=$H10526)</f>
        <v>1</v>
      </c>
      <c r="O10526" t="b">
        <f t="shared" ref="O10526" si="21341">AND(N10526,NOT(N10527),NOT(N10528))</f>
        <v>1</v>
      </c>
    </row>
    <row r="10527" spans="1:15" x14ac:dyDescent="0.25">
      <c r="A10527" t="s">
        <v>15</v>
      </c>
      <c r="B10527" t="s">
        <v>14</v>
      </c>
      <c r="C10527">
        <v>13</v>
      </c>
      <c r="D10527">
        <v>49</v>
      </c>
      <c r="E10527" t="b">
        <v>0</v>
      </c>
      <c r="F10527">
        <v>7.0000000000000001E-3</v>
      </c>
      <c r="G10527">
        <v>4</v>
      </c>
      <c r="H10527">
        <v>4</v>
      </c>
      <c r="I10527">
        <v>12</v>
      </c>
      <c r="J10527">
        <v>11</v>
      </c>
      <c r="K10527">
        <v>0</v>
      </c>
      <c r="L10527">
        <v>7</v>
      </c>
      <c r="M10527">
        <f t="shared" si="21285"/>
        <v>0</v>
      </c>
      <c r="N10527" t="b">
        <f t="shared" ref="N10527" si="21342">AND(MIN($F10526,$F10527,$F10528)=$F10527,MAX($H10526,$H10527,$H10528)=$H10527)</f>
        <v>0</v>
      </c>
      <c r="O10527" t="b">
        <f t="shared" ref="O10527" si="21343">AND(NOT(N10526),N10527,NOT(N10528))</f>
        <v>0</v>
      </c>
    </row>
    <row r="10528" spans="1:15" x14ac:dyDescent="0.25">
      <c r="A10528" t="s">
        <v>19</v>
      </c>
      <c r="B10528" t="s">
        <v>14</v>
      </c>
      <c r="C10528">
        <v>13</v>
      </c>
      <c r="D10528">
        <v>49</v>
      </c>
      <c r="E10528" t="b">
        <v>0</v>
      </c>
      <c r="F10528">
        <v>7.0000000000000001E-3</v>
      </c>
      <c r="G10528">
        <v>4</v>
      </c>
      <c r="H10528">
        <v>4</v>
      </c>
      <c r="I10528">
        <v>24</v>
      </c>
      <c r="J10528">
        <v>11</v>
      </c>
      <c r="K10528">
        <v>0</v>
      </c>
      <c r="L10528">
        <v>7</v>
      </c>
      <c r="M10528">
        <f t="shared" si="21285"/>
        <v>0</v>
      </c>
      <c r="N10528" t="b">
        <f t="shared" ref="N10528" si="21344">AND(MIN($F10526,$F10527,$F10528)=$F10528,MAX($H10526,$H10527,$H10528)=$H10528)</f>
        <v>0</v>
      </c>
      <c r="O10528" t="b">
        <f t="shared" ref="O10528" si="21345">AND(NOT(N10526),NOT(N10527),N10528)</f>
        <v>0</v>
      </c>
    </row>
    <row r="10529" spans="1:15" x14ac:dyDescent="0.25">
      <c r="A10529" t="s">
        <v>13</v>
      </c>
      <c r="B10529" t="s">
        <v>14</v>
      </c>
      <c r="C10529">
        <v>13</v>
      </c>
      <c r="D10529">
        <v>4</v>
      </c>
      <c r="E10529" t="b">
        <v>0</v>
      </c>
      <c r="F10529">
        <v>5.5979999999999999</v>
      </c>
      <c r="G10529">
        <v>4</v>
      </c>
      <c r="H10529">
        <v>4</v>
      </c>
      <c r="I10529">
        <v>593337</v>
      </c>
      <c r="J10529">
        <v>323787</v>
      </c>
      <c r="K10529">
        <v>161887</v>
      </c>
      <c r="L10529">
        <v>17</v>
      </c>
      <c r="M10529">
        <f t="shared" si="21285"/>
        <v>0</v>
      </c>
      <c r="N10529" t="b">
        <f t="shared" ref="N10529" si="21346">AND(MIN($F10529,$F10530,$F10531)=$F10529,MAX($H10529,$H10530,$H10531)=$H10529)</f>
        <v>0</v>
      </c>
      <c r="O10529" t="b">
        <f t="shared" ref="O10529" si="21347">AND(N10529,NOT(N10530),NOT(N10531))</f>
        <v>0</v>
      </c>
    </row>
    <row r="10530" spans="1:15" x14ac:dyDescent="0.25">
      <c r="A10530" t="s">
        <v>15</v>
      </c>
      <c r="B10530" t="s">
        <v>14</v>
      </c>
      <c r="C10530">
        <v>13</v>
      </c>
      <c r="D10530">
        <v>4</v>
      </c>
      <c r="E10530" t="b">
        <v>0</v>
      </c>
      <c r="F10530">
        <v>2.3140000000000001</v>
      </c>
      <c r="G10530">
        <v>4</v>
      </c>
      <c r="H10530">
        <v>4</v>
      </c>
      <c r="I10530">
        <v>334129</v>
      </c>
      <c r="J10530">
        <v>323787</v>
      </c>
      <c r="K10530">
        <v>161887</v>
      </c>
      <c r="L10530">
        <v>17</v>
      </c>
      <c r="M10530">
        <f t="shared" si="21285"/>
        <v>0</v>
      </c>
      <c r="N10530" t="b">
        <f t="shared" ref="N10530" si="21348">AND(MIN($F10529,$F10530,$F10531)=$F10530,MAX($H10529,$H10530,$H10531)=$H10530)</f>
        <v>1</v>
      </c>
      <c r="O10530" t="b">
        <f t="shared" ref="O10530" si="21349">AND(NOT(N10529),N10530,NOT(N10531))</f>
        <v>1</v>
      </c>
    </row>
    <row r="10531" spans="1:15" x14ac:dyDescent="0.25">
      <c r="A10531" t="s">
        <v>19</v>
      </c>
      <c r="B10531" t="s">
        <v>14</v>
      </c>
      <c r="C10531">
        <v>13</v>
      </c>
      <c r="D10531">
        <v>4</v>
      </c>
      <c r="E10531" t="b">
        <v>0</v>
      </c>
      <c r="F10531">
        <v>4.4059999999999997</v>
      </c>
      <c r="G10531">
        <v>4</v>
      </c>
      <c r="H10531">
        <v>4</v>
      </c>
      <c r="I10531">
        <v>593337</v>
      </c>
      <c r="J10531">
        <v>323787</v>
      </c>
      <c r="K10531">
        <v>161887</v>
      </c>
      <c r="L10531">
        <v>17</v>
      </c>
      <c r="M10531">
        <f t="shared" si="21285"/>
        <v>0</v>
      </c>
      <c r="N10531" t="b">
        <f t="shared" ref="N10531" si="21350">AND(MIN($F10529,$F10530,$F10531)=$F10531,MAX($H10529,$H10530,$H10531)=$H10531)</f>
        <v>0</v>
      </c>
      <c r="O10531" t="b">
        <f t="shared" ref="O10531" si="21351">AND(NOT(N10529),NOT(N10530),N10531)</f>
        <v>0</v>
      </c>
    </row>
    <row r="10532" spans="1:15" x14ac:dyDescent="0.25">
      <c r="A10532" t="s">
        <v>13</v>
      </c>
      <c r="B10532" t="s">
        <v>14</v>
      </c>
      <c r="C10532">
        <v>13</v>
      </c>
      <c r="D10532">
        <v>50</v>
      </c>
      <c r="E10532" t="b">
        <v>0</v>
      </c>
      <c r="F10532">
        <v>3.0000000000000001E-3</v>
      </c>
      <c r="G10532">
        <v>4</v>
      </c>
      <c r="H10532">
        <v>4</v>
      </c>
      <c r="I10532">
        <v>24</v>
      </c>
      <c r="J10532">
        <v>11</v>
      </c>
      <c r="K10532">
        <v>0</v>
      </c>
      <c r="L10532">
        <v>7</v>
      </c>
      <c r="M10532">
        <f t="shared" si="21285"/>
        <v>0</v>
      </c>
      <c r="N10532" t="b">
        <f t="shared" ref="N10532" si="21352">AND(MIN($F10532,$F10533,$F10534)=$F10532,MAX($H10532,$H10533,$H10534)=$H10532)</f>
        <v>1</v>
      </c>
      <c r="O10532" t="b">
        <f t="shared" ref="O10532" si="21353">AND(N10532,NOT(N10533),NOT(N10534))</f>
        <v>1</v>
      </c>
    </row>
    <row r="10533" spans="1:15" x14ac:dyDescent="0.25">
      <c r="A10533" t="s">
        <v>15</v>
      </c>
      <c r="B10533" t="s">
        <v>14</v>
      </c>
      <c r="C10533">
        <v>13</v>
      </c>
      <c r="D10533">
        <v>50</v>
      </c>
      <c r="E10533" t="b">
        <v>0</v>
      </c>
      <c r="F10533">
        <v>5.0000000000000001E-3</v>
      </c>
      <c r="G10533">
        <v>4</v>
      </c>
      <c r="H10533">
        <v>4</v>
      </c>
      <c r="I10533">
        <v>12</v>
      </c>
      <c r="J10533">
        <v>11</v>
      </c>
      <c r="K10533">
        <v>0</v>
      </c>
      <c r="L10533">
        <v>7</v>
      </c>
      <c r="M10533">
        <f t="shared" si="21285"/>
        <v>0</v>
      </c>
      <c r="N10533" t="b">
        <f t="shared" ref="N10533" si="21354">AND(MIN($F10532,$F10533,$F10534)=$F10533,MAX($H10532,$H10533,$H10534)=$H10533)</f>
        <v>0</v>
      </c>
      <c r="O10533" t="b">
        <f t="shared" ref="O10533" si="21355">AND(NOT(N10532),N10533,NOT(N10534))</f>
        <v>0</v>
      </c>
    </row>
    <row r="10534" spans="1:15" x14ac:dyDescent="0.25">
      <c r="A10534" t="s">
        <v>19</v>
      </c>
      <c r="B10534" t="s">
        <v>14</v>
      </c>
      <c r="C10534">
        <v>13</v>
      </c>
      <c r="D10534">
        <v>50</v>
      </c>
      <c r="E10534" t="b">
        <v>0</v>
      </c>
      <c r="F10534">
        <v>1.0999999999999999E-2</v>
      </c>
      <c r="G10534">
        <v>4</v>
      </c>
      <c r="H10534">
        <v>4</v>
      </c>
      <c r="I10534">
        <v>24</v>
      </c>
      <c r="J10534">
        <v>11</v>
      </c>
      <c r="K10534">
        <v>0</v>
      </c>
      <c r="L10534">
        <v>7</v>
      </c>
      <c r="M10534">
        <f t="shared" si="21285"/>
        <v>0</v>
      </c>
      <c r="N10534" t="b">
        <f t="shared" ref="N10534" si="21356">AND(MIN($F10532,$F10533,$F10534)=$F10534,MAX($H10532,$H10533,$H10534)=$H10534)</f>
        <v>0</v>
      </c>
      <c r="O10534" t="b">
        <f t="shared" ref="O10534" si="21357">AND(NOT(N10532),NOT(N10533),N10534)</f>
        <v>0</v>
      </c>
    </row>
    <row r="10535" spans="1:15" x14ac:dyDescent="0.25">
      <c r="A10535" t="s">
        <v>13</v>
      </c>
      <c r="B10535" t="s">
        <v>14</v>
      </c>
      <c r="C10535">
        <v>13</v>
      </c>
      <c r="D10535">
        <v>5</v>
      </c>
      <c r="E10535" t="b">
        <v>0</v>
      </c>
      <c r="F10535">
        <v>6.0000000000000001E-3</v>
      </c>
      <c r="G10535">
        <v>4</v>
      </c>
      <c r="H10535">
        <v>4</v>
      </c>
      <c r="I10535">
        <v>29</v>
      </c>
      <c r="J10535">
        <v>16</v>
      </c>
      <c r="K10535">
        <v>0</v>
      </c>
      <c r="L10535">
        <v>9</v>
      </c>
      <c r="M10535">
        <f t="shared" si="21285"/>
        <v>0</v>
      </c>
      <c r="N10535" t="b">
        <f t="shared" ref="N10535" si="21358">AND(MIN($F10535,$F10536,$F10537)=$F10535,MAX($H10535,$H10536,$H10537)=$H10535)</f>
        <v>0</v>
      </c>
      <c r="O10535" t="b">
        <f t="shared" ref="O10535" si="21359">AND(N10535,NOT(N10536),NOT(N10537))</f>
        <v>0</v>
      </c>
    </row>
    <row r="10536" spans="1:15" x14ac:dyDescent="0.25">
      <c r="A10536" t="s">
        <v>15</v>
      </c>
      <c r="B10536" t="s">
        <v>14</v>
      </c>
      <c r="C10536">
        <v>13</v>
      </c>
      <c r="D10536">
        <v>5</v>
      </c>
      <c r="E10536" t="b">
        <v>0</v>
      </c>
      <c r="F10536">
        <v>3.0000000000000001E-3</v>
      </c>
      <c r="G10536">
        <v>4</v>
      </c>
      <c r="H10536">
        <v>4</v>
      </c>
      <c r="I10536">
        <v>16</v>
      </c>
      <c r="J10536">
        <v>16</v>
      </c>
      <c r="K10536">
        <v>0</v>
      </c>
      <c r="L10536">
        <v>9</v>
      </c>
      <c r="M10536">
        <f t="shared" si="21285"/>
        <v>0</v>
      </c>
      <c r="N10536" t="b">
        <f t="shared" ref="N10536" si="21360">AND(MIN($F10535,$F10536,$F10537)=$F10536,MAX($H10535,$H10536,$H10537)=$H10536)</f>
        <v>1</v>
      </c>
      <c r="O10536" t="b">
        <f t="shared" ref="O10536" si="21361">AND(NOT(N10535),N10536,NOT(N10537))</f>
        <v>1</v>
      </c>
    </row>
    <row r="10537" spans="1:15" x14ac:dyDescent="0.25">
      <c r="A10537" t="s">
        <v>19</v>
      </c>
      <c r="B10537" t="s">
        <v>14</v>
      </c>
      <c r="C10537">
        <v>13</v>
      </c>
      <c r="D10537">
        <v>5</v>
      </c>
      <c r="E10537" t="b">
        <v>0</v>
      </c>
      <c r="F10537">
        <v>5.0000000000000001E-3</v>
      </c>
      <c r="G10537">
        <v>4</v>
      </c>
      <c r="H10537">
        <v>4</v>
      </c>
      <c r="I10537">
        <v>29</v>
      </c>
      <c r="J10537">
        <v>16</v>
      </c>
      <c r="K10537">
        <v>0</v>
      </c>
      <c r="L10537">
        <v>9</v>
      </c>
      <c r="M10537">
        <f t="shared" si="21285"/>
        <v>0</v>
      </c>
      <c r="N10537" t="b">
        <f t="shared" ref="N10537" si="21362">AND(MIN($F10535,$F10536,$F10537)=$F10537,MAX($H10535,$H10536,$H10537)=$H10537)</f>
        <v>0</v>
      </c>
      <c r="O10537" t="b">
        <f t="shared" ref="O10537" si="21363">AND(NOT(N10535),NOT(N10536),N10537)</f>
        <v>0</v>
      </c>
    </row>
    <row r="10538" spans="1:15" x14ac:dyDescent="0.25">
      <c r="A10538" t="s">
        <v>13</v>
      </c>
      <c r="B10538" t="s">
        <v>14</v>
      </c>
      <c r="C10538">
        <v>13</v>
      </c>
      <c r="D10538">
        <v>6</v>
      </c>
      <c r="E10538" t="b">
        <v>0</v>
      </c>
      <c r="F10538">
        <v>1E-3</v>
      </c>
      <c r="G10538">
        <v>4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f t="shared" si="21285"/>
        <v>4</v>
      </c>
      <c r="N10538" t="b">
        <f t="shared" ref="N10538" si="21364">AND(MIN($F10538,$F10539,$F10540)=$F10538,MAX($H10538,$H10539,$H10540)=$H10538)</f>
        <v>0</v>
      </c>
      <c r="O10538" t="b">
        <f t="shared" ref="O10538" si="21365">AND(N10538,NOT(N10539),NOT(N10540))</f>
        <v>0</v>
      </c>
    </row>
    <row r="10539" spans="1:15" x14ac:dyDescent="0.25">
      <c r="A10539" t="s">
        <v>15</v>
      </c>
      <c r="B10539" t="s">
        <v>14</v>
      </c>
      <c r="C10539">
        <v>13</v>
      </c>
      <c r="D10539">
        <v>6</v>
      </c>
      <c r="E10539" t="b">
        <v>0</v>
      </c>
      <c r="F10539">
        <v>0</v>
      </c>
      <c r="G10539">
        <v>4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f t="shared" si="21285"/>
        <v>4</v>
      </c>
      <c r="N10539" t="b">
        <f t="shared" ref="N10539" si="21366">AND(MIN($F10538,$F10539,$F10540)=$F10539,MAX($H10538,$H10539,$H10540)=$H10539)</f>
        <v>1</v>
      </c>
      <c r="O10539" t="b">
        <f t="shared" ref="O10539" si="21367">AND(NOT(N10538),N10539,NOT(N10540))</f>
        <v>0</v>
      </c>
    </row>
    <row r="10540" spans="1:15" x14ac:dyDescent="0.25">
      <c r="A10540" t="s">
        <v>19</v>
      </c>
      <c r="B10540" t="s">
        <v>14</v>
      </c>
      <c r="C10540">
        <v>13</v>
      </c>
      <c r="D10540">
        <v>6</v>
      </c>
      <c r="E10540" t="b">
        <v>0</v>
      </c>
      <c r="F10540">
        <v>0</v>
      </c>
      <c r="G10540">
        <v>4</v>
      </c>
      <c r="H10540">
        <v>0</v>
      </c>
      <c r="I10540">
        <v>0</v>
      </c>
      <c r="J10540">
        <v>0</v>
      </c>
      <c r="K10540">
        <v>1</v>
      </c>
      <c r="L10540">
        <v>0</v>
      </c>
      <c r="M10540">
        <f t="shared" si="21285"/>
        <v>4</v>
      </c>
      <c r="N10540" t="b">
        <f t="shared" ref="N10540" si="21368">AND(MIN($F10538,$F10539,$F10540)=$F10540,MAX($H10538,$H10539,$H10540)=$H10540)</f>
        <v>1</v>
      </c>
      <c r="O10540" t="b">
        <f t="shared" ref="O10540" si="21369">AND(NOT(N10538),NOT(N10539),N10540)</f>
        <v>0</v>
      </c>
    </row>
    <row r="10541" spans="1:15" x14ac:dyDescent="0.25">
      <c r="A10541" t="s">
        <v>13</v>
      </c>
      <c r="B10541" t="s">
        <v>14</v>
      </c>
      <c r="C10541">
        <v>13</v>
      </c>
      <c r="D10541">
        <v>7</v>
      </c>
      <c r="E10541" t="b">
        <v>0</v>
      </c>
      <c r="F10541">
        <v>3.0000000000000001E-3</v>
      </c>
      <c r="G10541">
        <v>4</v>
      </c>
      <c r="H10541">
        <v>4</v>
      </c>
      <c r="I10541">
        <v>30</v>
      </c>
      <c r="J10541">
        <v>17</v>
      </c>
      <c r="K10541">
        <v>4</v>
      </c>
      <c r="L10541">
        <v>3</v>
      </c>
      <c r="M10541">
        <f t="shared" si="21285"/>
        <v>0</v>
      </c>
      <c r="N10541" t="b">
        <f t="shared" ref="N10541" si="21370">AND(MIN($F10541,$F10542,$F10543)=$F10541,MAX($H10541,$H10542,$H10543)=$H10541)</f>
        <v>1</v>
      </c>
      <c r="O10541" t="b">
        <f t="shared" ref="O10541" si="21371">AND(N10541,NOT(N10542),NOT(N10543))</f>
        <v>1</v>
      </c>
    </row>
    <row r="10542" spans="1:15" x14ac:dyDescent="0.25">
      <c r="A10542" t="s">
        <v>15</v>
      </c>
      <c r="B10542" t="s">
        <v>14</v>
      </c>
      <c r="C10542">
        <v>13</v>
      </c>
      <c r="D10542">
        <v>7</v>
      </c>
      <c r="E10542" t="b">
        <v>0</v>
      </c>
      <c r="F10542">
        <v>7.0000000000000001E-3</v>
      </c>
      <c r="G10542">
        <v>4</v>
      </c>
      <c r="H10542">
        <v>4</v>
      </c>
      <c r="I10542">
        <v>56</v>
      </c>
      <c r="J10542">
        <v>55</v>
      </c>
      <c r="K10542">
        <v>23</v>
      </c>
      <c r="L10542">
        <v>6</v>
      </c>
      <c r="M10542">
        <f t="shared" si="21285"/>
        <v>0</v>
      </c>
      <c r="N10542" t="b">
        <f t="shared" ref="N10542" si="21372">AND(MIN($F10541,$F10542,$F10543)=$F10542,MAX($H10541,$H10542,$H10543)=$H10542)</f>
        <v>0</v>
      </c>
      <c r="O10542" t="b">
        <f t="shared" ref="O10542" si="21373">AND(NOT(N10541),N10542,NOT(N10543))</f>
        <v>0</v>
      </c>
    </row>
    <row r="10543" spans="1:15" x14ac:dyDescent="0.25">
      <c r="A10543" t="s">
        <v>19</v>
      </c>
      <c r="B10543" t="s">
        <v>14</v>
      </c>
      <c r="C10543">
        <v>13</v>
      </c>
      <c r="D10543">
        <v>7</v>
      </c>
      <c r="E10543" t="b">
        <v>0</v>
      </c>
      <c r="F10543">
        <v>5.0000000000000001E-3</v>
      </c>
      <c r="G10543">
        <v>4</v>
      </c>
      <c r="H10543">
        <v>4</v>
      </c>
      <c r="I10543">
        <v>30</v>
      </c>
      <c r="J10543">
        <v>17</v>
      </c>
      <c r="K10543">
        <v>4</v>
      </c>
      <c r="L10543">
        <v>3</v>
      </c>
      <c r="M10543">
        <f t="shared" si="21285"/>
        <v>0</v>
      </c>
      <c r="N10543" t="b">
        <f t="shared" ref="N10543" si="21374">AND(MIN($F10541,$F10542,$F10543)=$F10543,MAX($H10541,$H10542,$H10543)=$H10543)</f>
        <v>0</v>
      </c>
      <c r="O10543" t="b">
        <f t="shared" ref="O10543" si="21375">AND(NOT(N10541),NOT(N10542),N10543)</f>
        <v>0</v>
      </c>
    </row>
    <row r="10544" spans="1:15" x14ac:dyDescent="0.25">
      <c r="A10544" t="s">
        <v>13</v>
      </c>
      <c r="B10544" t="s">
        <v>14</v>
      </c>
      <c r="C10544">
        <v>13</v>
      </c>
      <c r="D10544">
        <v>8</v>
      </c>
      <c r="E10544" t="b">
        <v>0</v>
      </c>
      <c r="F10544">
        <v>2E-3</v>
      </c>
      <c r="G10544">
        <v>4</v>
      </c>
      <c r="H10544">
        <v>3</v>
      </c>
      <c r="I10544">
        <v>18</v>
      </c>
      <c r="J10544">
        <v>11</v>
      </c>
      <c r="K10544">
        <v>3</v>
      </c>
      <c r="L10544">
        <v>1</v>
      </c>
      <c r="M10544">
        <f t="shared" si="21285"/>
        <v>1</v>
      </c>
      <c r="N10544" t="b">
        <f t="shared" ref="N10544" si="21376">AND(MIN($F10544,$F10545,$F10546)=$F10544,MAX($H10544,$H10545,$H10546)=$H10544)</f>
        <v>1</v>
      </c>
      <c r="O10544" t="b">
        <f t="shared" ref="O10544" si="21377">AND(N10544,NOT(N10545),NOT(N10546))</f>
        <v>0</v>
      </c>
    </row>
    <row r="10545" spans="1:15" x14ac:dyDescent="0.25">
      <c r="A10545" t="s">
        <v>15</v>
      </c>
      <c r="B10545" t="s">
        <v>14</v>
      </c>
      <c r="C10545">
        <v>13</v>
      </c>
      <c r="D10545">
        <v>8</v>
      </c>
      <c r="E10545" t="b">
        <v>0</v>
      </c>
      <c r="F10545">
        <v>2E-3</v>
      </c>
      <c r="G10545">
        <v>4</v>
      </c>
      <c r="H10545">
        <v>3</v>
      </c>
      <c r="I10545">
        <v>11</v>
      </c>
      <c r="J10545">
        <v>11</v>
      </c>
      <c r="K10545">
        <v>3</v>
      </c>
      <c r="L10545">
        <v>1</v>
      </c>
      <c r="M10545">
        <f t="shared" si="21285"/>
        <v>1</v>
      </c>
      <c r="N10545" t="b">
        <f t="shared" ref="N10545" si="21378">AND(MIN($F10544,$F10545,$F10546)=$F10545,MAX($H10544,$H10545,$H10546)=$H10545)</f>
        <v>1</v>
      </c>
      <c r="O10545" t="b">
        <f t="shared" ref="O10545" si="21379">AND(NOT(N10544),N10545,NOT(N10546))</f>
        <v>0</v>
      </c>
    </row>
    <row r="10546" spans="1:15" x14ac:dyDescent="0.25">
      <c r="A10546" t="s">
        <v>19</v>
      </c>
      <c r="B10546" t="s">
        <v>14</v>
      </c>
      <c r="C10546">
        <v>13</v>
      </c>
      <c r="D10546">
        <v>8</v>
      </c>
      <c r="E10546" t="b">
        <v>0</v>
      </c>
      <c r="F10546">
        <v>6.0000000000000001E-3</v>
      </c>
      <c r="G10546">
        <v>4</v>
      </c>
      <c r="H10546">
        <v>3</v>
      </c>
      <c r="I10546">
        <v>18</v>
      </c>
      <c r="J10546">
        <v>11</v>
      </c>
      <c r="K10546">
        <v>3</v>
      </c>
      <c r="L10546">
        <v>1</v>
      </c>
      <c r="M10546">
        <f t="shared" si="21285"/>
        <v>1</v>
      </c>
      <c r="N10546" t="b">
        <f t="shared" ref="N10546" si="21380">AND(MIN($F10544,$F10545,$F10546)=$F10546,MAX($H10544,$H10545,$H10546)=$H10546)</f>
        <v>0</v>
      </c>
      <c r="O10546" t="b">
        <f t="shared" ref="O10546" si="21381">AND(NOT(N10544),NOT(N10545),N10546)</f>
        <v>0</v>
      </c>
    </row>
    <row r="10547" spans="1:15" x14ac:dyDescent="0.25">
      <c r="A10547" t="s">
        <v>13</v>
      </c>
      <c r="B10547" t="s">
        <v>14</v>
      </c>
      <c r="C10547">
        <v>13</v>
      </c>
      <c r="D10547">
        <v>9</v>
      </c>
      <c r="E10547" t="b">
        <v>0</v>
      </c>
      <c r="F10547">
        <v>8.0000000000000002E-3</v>
      </c>
      <c r="G10547">
        <v>4</v>
      </c>
      <c r="H10547">
        <v>4</v>
      </c>
      <c r="I10547">
        <v>33</v>
      </c>
      <c r="J10547">
        <v>14</v>
      </c>
      <c r="K10547">
        <v>0</v>
      </c>
      <c r="L10547">
        <v>10</v>
      </c>
      <c r="M10547">
        <f t="shared" si="21285"/>
        <v>0</v>
      </c>
      <c r="N10547" t="b">
        <f t="shared" ref="N10547" si="21382">AND(MIN($F10547,$F10548,$F10549)=$F10547,MAX($H10547,$H10548,$H10549)=$H10547)</f>
        <v>0</v>
      </c>
      <c r="O10547" t="b">
        <f t="shared" ref="O10547" si="21383">AND(N10547,NOT(N10548),NOT(N10549))</f>
        <v>0</v>
      </c>
    </row>
    <row r="10548" spans="1:15" x14ac:dyDescent="0.25">
      <c r="A10548" t="s">
        <v>15</v>
      </c>
      <c r="B10548" t="s">
        <v>14</v>
      </c>
      <c r="C10548">
        <v>13</v>
      </c>
      <c r="D10548">
        <v>9</v>
      </c>
      <c r="E10548" t="b">
        <v>0</v>
      </c>
      <c r="F10548">
        <v>3.0000000000000001E-3</v>
      </c>
      <c r="G10548">
        <v>4</v>
      </c>
      <c r="H10548">
        <v>4</v>
      </c>
      <c r="I10548">
        <v>15</v>
      </c>
      <c r="J10548">
        <v>14</v>
      </c>
      <c r="K10548">
        <v>0</v>
      </c>
      <c r="L10548">
        <v>10</v>
      </c>
      <c r="M10548">
        <f t="shared" si="21285"/>
        <v>0</v>
      </c>
      <c r="N10548" t="b">
        <f t="shared" ref="N10548" si="21384">AND(MIN($F10547,$F10548,$F10549)=$F10548,MAX($H10547,$H10548,$H10549)=$H10548)</f>
        <v>1</v>
      </c>
      <c r="O10548" t="b">
        <f t="shared" ref="O10548" si="21385">AND(NOT(N10547),N10548,NOT(N10549))</f>
        <v>1</v>
      </c>
    </row>
    <row r="10549" spans="1:15" x14ac:dyDescent="0.25">
      <c r="A10549" t="s">
        <v>19</v>
      </c>
      <c r="B10549" t="s">
        <v>14</v>
      </c>
      <c r="C10549">
        <v>13</v>
      </c>
      <c r="D10549">
        <v>9</v>
      </c>
      <c r="E10549" t="b">
        <v>0</v>
      </c>
      <c r="F10549">
        <v>5.0000000000000001E-3</v>
      </c>
      <c r="G10549">
        <v>4</v>
      </c>
      <c r="H10549">
        <v>4</v>
      </c>
      <c r="I10549">
        <v>33</v>
      </c>
      <c r="J10549">
        <v>14</v>
      </c>
      <c r="K10549">
        <v>0</v>
      </c>
      <c r="L10549">
        <v>10</v>
      </c>
      <c r="M10549">
        <f t="shared" si="21285"/>
        <v>0</v>
      </c>
      <c r="N10549" t="b">
        <f t="shared" ref="N10549" si="21386">AND(MIN($F10547,$F10548,$F10549)=$F10549,MAX($H10547,$H10548,$H10549)=$H10549)</f>
        <v>0</v>
      </c>
      <c r="O10549" t="b">
        <f t="shared" ref="O10549" si="21387">AND(NOT(N10547),NOT(N10548),N10549)</f>
        <v>0</v>
      </c>
    </row>
    <row r="10550" spans="1:15" x14ac:dyDescent="0.25">
      <c r="A10550" t="s">
        <v>13</v>
      </c>
      <c r="B10550" t="s">
        <v>14</v>
      </c>
      <c r="C10550">
        <v>14</v>
      </c>
      <c r="D10550">
        <v>0</v>
      </c>
      <c r="E10550" t="b">
        <v>0</v>
      </c>
      <c r="F10550">
        <v>0</v>
      </c>
      <c r="G10550">
        <v>4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f t="shared" si="21285"/>
        <v>4</v>
      </c>
      <c r="N10550" t="b">
        <f t="shared" ref="N10550" si="21388">AND(MIN($F10550,$F10551,$F10552)=$F10550,MAX($H10550,$H10551,$H10552)=$H10550)</f>
        <v>1</v>
      </c>
      <c r="O10550" t="b">
        <f t="shared" ref="O10550" si="21389">AND(N10550,NOT(N10551),NOT(N10552))</f>
        <v>1</v>
      </c>
    </row>
    <row r="10551" spans="1:15" x14ac:dyDescent="0.25">
      <c r="A10551" t="s">
        <v>15</v>
      </c>
      <c r="B10551" t="s">
        <v>14</v>
      </c>
      <c r="C10551">
        <v>14</v>
      </c>
      <c r="D10551">
        <v>0</v>
      </c>
      <c r="E10551" t="b">
        <v>0</v>
      </c>
      <c r="F10551">
        <v>2E-3</v>
      </c>
      <c r="G10551">
        <v>4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f t="shared" si="21285"/>
        <v>4</v>
      </c>
      <c r="N10551" t="b">
        <f t="shared" ref="N10551" si="21390">AND(MIN($F10550,$F10551,$F10552)=$F10551,MAX($H10550,$H10551,$H10552)=$H10551)</f>
        <v>0</v>
      </c>
      <c r="O10551" t="b">
        <f t="shared" ref="O10551" si="21391">AND(NOT(N10550),N10551,NOT(N10552))</f>
        <v>0</v>
      </c>
    </row>
    <row r="10552" spans="1:15" x14ac:dyDescent="0.25">
      <c r="A10552" t="s">
        <v>19</v>
      </c>
      <c r="B10552" t="s">
        <v>14</v>
      </c>
      <c r="C10552">
        <v>14</v>
      </c>
      <c r="D10552">
        <v>0</v>
      </c>
      <c r="E10552" t="b">
        <v>0</v>
      </c>
      <c r="F10552">
        <v>3.0000000000000001E-3</v>
      </c>
      <c r="G10552">
        <v>4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f t="shared" si="21285"/>
        <v>4</v>
      </c>
      <c r="N10552" t="b">
        <f t="shared" ref="N10552" si="21392">AND(MIN($F10550,$F10551,$F10552)=$F10552,MAX($H10550,$H10551,$H10552)=$H10552)</f>
        <v>0</v>
      </c>
      <c r="O10552" t="b">
        <f t="shared" ref="O10552" si="21393">AND(NOT(N10550),NOT(N10551),N10552)</f>
        <v>0</v>
      </c>
    </row>
    <row r="10553" spans="1:15" x14ac:dyDescent="0.25">
      <c r="A10553" t="s">
        <v>13</v>
      </c>
      <c r="B10553" t="s">
        <v>14</v>
      </c>
      <c r="C10553">
        <v>14</v>
      </c>
      <c r="D10553">
        <v>10</v>
      </c>
      <c r="E10553" t="b">
        <v>0</v>
      </c>
      <c r="F10553">
        <v>3.0000000000000001E-3</v>
      </c>
      <c r="G10553">
        <v>4</v>
      </c>
      <c r="H10553">
        <v>4</v>
      </c>
      <c r="I10553">
        <v>114</v>
      </c>
      <c r="J10553">
        <v>66</v>
      </c>
      <c r="K10553">
        <v>27</v>
      </c>
      <c r="L10553">
        <v>11</v>
      </c>
      <c r="M10553">
        <f t="shared" si="21285"/>
        <v>0</v>
      </c>
      <c r="N10553" t="b">
        <f t="shared" ref="N10553" si="21394">AND(MIN($F10553,$F10554,$F10555)=$F10553,MAX($H10553,$H10554,$H10555)=$H10553)</f>
        <v>1</v>
      </c>
      <c r="O10553" t="b">
        <f t="shared" ref="O10553" si="21395">AND(N10553,NOT(N10554),NOT(N10555))</f>
        <v>0</v>
      </c>
    </row>
    <row r="10554" spans="1:15" x14ac:dyDescent="0.25">
      <c r="A10554" t="s">
        <v>15</v>
      </c>
      <c r="B10554" t="s">
        <v>14</v>
      </c>
      <c r="C10554">
        <v>14</v>
      </c>
      <c r="D10554">
        <v>10</v>
      </c>
      <c r="E10554" t="b">
        <v>0</v>
      </c>
      <c r="F10554">
        <v>3.0000000000000001E-3</v>
      </c>
      <c r="G10554">
        <v>4</v>
      </c>
      <c r="H10554">
        <v>4</v>
      </c>
      <c r="I10554">
        <v>67</v>
      </c>
      <c r="J10554">
        <v>66</v>
      </c>
      <c r="K10554">
        <v>27</v>
      </c>
      <c r="L10554">
        <v>11</v>
      </c>
      <c r="M10554">
        <f t="shared" si="21285"/>
        <v>0</v>
      </c>
      <c r="N10554" t="b">
        <f t="shared" ref="N10554" si="21396">AND(MIN($F10553,$F10554,$F10555)=$F10554,MAX($H10553,$H10554,$H10555)=$H10554)</f>
        <v>1</v>
      </c>
      <c r="O10554" t="b">
        <f t="shared" ref="O10554" si="21397">AND(NOT(N10553),N10554,NOT(N10555))</f>
        <v>0</v>
      </c>
    </row>
    <row r="10555" spans="1:15" x14ac:dyDescent="0.25">
      <c r="A10555" t="s">
        <v>19</v>
      </c>
      <c r="B10555" t="s">
        <v>14</v>
      </c>
      <c r="C10555">
        <v>14</v>
      </c>
      <c r="D10555">
        <v>10</v>
      </c>
      <c r="E10555" t="b">
        <v>0</v>
      </c>
      <c r="F10555">
        <v>4.0000000000000001E-3</v>
      </c>
      <c r="G10555">
        <v>4</v>
      </c>
      <c r="H10555">
        <v>4</v>
      </c>
      <c r="I10555">
        <v>114</v>
      </c>
      <c r="J10555">
        <v>66</v>
      </c>
      <c r="K10555">
        <v>27</v>
      </c>
      <c r="L10555">
        <v>11</v>
      </c>
      <c r="M10555">
        <f t="shared" si="21285"/>
        <v>0</v>
      </c>
      <c r="N10555" t="b">
        <f t="shared" ref="N10555" si="21398">AND(MIN($F10553,$F10554,$F10555)=$F10555,MAX($H10553,$H10554,$H10555)=$H10555)</f>
        <v>0</v>
      </c>
      <c r="O10555" t="b">
        <f t="shared" ref="O10555" si="21399">AND(NOT(N10553),NOT(N10554),N10555)</f>
        <v>0</v>
      </c>
    </row>
    <row r="10556" spans="1:15" x14ac:dyDescent="0.25">
      <c r="A10556" t="s">
        <v>13</v>
      </c>
      <c r="B10556" t="s">
        <v>14</v>
      </c>
      <c r="C10556">
        <v>14</v>
      </c>
      <c r="D10556">
        <v>11</v>
      </c>
      <c r="E10556" t="b">
        <v>1</v>
      </c>
      <c r="F10556">
        <v>10.016</v>
      </c>
      <c r="G10556">
        <v>4</v>
      </c>
      <c r="H10556">
        <v>0</v>
      </c>
      <c r="I10556">
        <v>926850</v>
      </c>
      <c r="J10556">
        <v>923370</v>
      </c>
      <c r="K10556">
        <v>461683</v>
      </c>
      <c r="L10556">
        <v>13</v>
      </c>
      <c r="M10556">
        <f t="shared" si="21285"/>
        <v>4</v>
      </c>
      <c r="N10556" t="b">
        <f t="shared" ref="N10556" si="21400">AND(MIN($F10556,$F10557,$F10558)=$F10556,MAX($H10556,$H10557,$H10558)=$H10556)</f>
        <v>0</v>
      </c>
      <c r="O10556" t="b">
        <f t="shared" ref="O10556" si="21401">AND(N10556,NOT(N10557),NOT(N10558))</f>
        <v>0</v>
      </c>
    </row>
    <row r="10557" spans="1:15" x14ac:dyDescent="0.25">
      <c r="A10557" t="s">
        <v>15</v>
      </c>
      <c r="B10557" t="s">
        <v>14</v>
      </c>
      <c r="C10557">
        <v>14</v>
      </c>
      <c r="D10557">
        <v>11</v>
      </c>
      <c r="E10557" t="b">
        <v>0</v>
      </c>
      <c r="F10557">
        <v>8.1000000000000003E-2</v>
      </c>
      <c r="G10557">
        <v>4</v>
      </c>
      <c r="H10557">
        <v>4</v>
      </c>
      <c r="I10557">
        <v>225</v>
      </c>
      <c r="J10557">
        <v>224</v>
      </c>
      <c r="K10557">
        <v>106</v>
      </c>
      <c r="L10557">
        <v>11</v>
      </c>
      <c r="M10557">
        <f t="shared" si="21285"/>
        <v>0</v>
      </c>
      <c r="N10557" t="b">
        <f t="shared" ref="N10557" si="21402">AND(MIN($F10556,$F10557,$F10558)=$F10557,MAX($H10556,$H10557,$H10558)=$H10557)</f>
        <v>1</v>
      </c>
      <c r="O10557" t="b">
        <f t="shared" ref="O10557" si="21403">AND(NOT(N10556),N10557,NOT(N10558))</f>
        <v>1</v>
      </c>
    </row>
    <row r="10558" spans="1:15" x14ac:dyDescent="0.25">
      <c r="A10558" t="s">
        <v>19</v>
      </c>
      <c r="B10558" t="s">
        <v>14</v>
      </c>
      <c r="C10558">
        <v>14</v>
      </c>
      <c r="D10558">
        <v>11</v>
      </c>
      <c r="E10558" t="b">
        <v>1</v>
      </c>
      <c r="F10558">
        <v>10.000999999999999</v>
      </c>
      <c r="G10558">
        <v>4</v>
      </c>
      <c r="H10558">
        <v>0</v>
      </c>
      <c r="I10558">
        <v>1003488</v>
      </c>
      <c r="J10558">
        <v>999688</v>
      </c>
      <c r="K10558">
        <v>499842</v>
      </c>
      <c r="L10558">
        <v>13</v>
      </c>
      <c r="M10558">
        <f t="shared" si="21285"/>
        <v>4</v>
      </c>
      <c r="N10558" t="b">
        <f t="shared" ref="N10558" si="21404">AND(MIN($F10556,$F10557,$F10558)=$F10558,MAX($H10556,$H10557,$H10558)=$H10558)</f>
        <v>0</v>
      </c>
      <c r="O10558" t="b">
        <f t="shared" ref="O10558" si="21405">AND(NOT(N10556),NOT(N10557),N10558)</f>
        <v>0</v>
      </c>
    </row>
    <row r="10559" spans="1:15" x14ac:dyDescent="0.25">
      <c r="A10559" t="s">
        <v>13</v>
      </c>
      <c r="B10559" t="s">
        <v>14</v>
      </c>
      <c r="C10559">
        <v>14</v>
      </c>
      <c r="D10559">
        <v>12</v>
      </c>
      <c r="E10559" t="b">
        <v>1</v>
      </c>
      <c r="F10559">
        <v>14.053000000000001</v>
      </c>
      <c r="G10559">
        <v>4</v>
      </c>
      <c r="H10559">
        <v>0</v>
      </c>
      <c r="I10559">
        <v>272</v>
      </c>
      <c r="J10559">
        <v>251</v>
      </c>
      <c r="K10559">
        <v>124</v>
      </c>
      <c r="L10559">
        <v>12</v>
      </c>
      <c r="M10559">
        <f t="shared" si="21285"/>
        <v>4</v>
      </c>
      <c r="N10559" t="b">
        <f t="shared" ref="N10559" si="21406">AND(MIN($F10559,$F10560,$F10561)=$F10559,MAX($H10559,$H10560,$H10561)=$H10559)</f>
        <v>0</v>
      </c>
      <c r="O10559" t="b">
        <f t="shared" ref="O10559" si="21407">AND(N10559,NOT(N10560),NOT(N10561))</f>
        <v>0</v>
      </c>
    </row>
    <row r="10560" spans="1:15" x14ac:dyDescent="0.25">
      <c r="A10560" t="s">
        <v>15</v>
      </c>
      <c r="B10560" t="s">
        <v>14</v>
      </c>
      <c r="C10560">
        <v>14</v>
      </c>
      <c r="D10560">
        <v>12</v>
      </c>
      <c r="E10560" t="b">
        <v>1</v>
      </c>
      <c r="F10560">
        <v>10.000999999999999</v>
      </c>
      <c r="G10560">
        <v>4</v>
      </c>
      <c r="H10560">
        <v>0</v>
      </c>
      <c r="I10560">
        <v>167891</v>
      </c>
      <c r="J10560">
        <v>167889</v>
      </c>
      <c r="K10560">
        <v>83942</v>
      </c>
      <c r="L10560">
        <v>13</v>
      </c>
      <c r="M10560">
        <f t="shared" si="21285"/>
        <v>4</v>
      </c>
      <c r="N10560" t="b">
        <f t="shared" ref="N10560" si="21408">AND(MIN($F10559,$F10560,$F10561)=$F10560,MAX($H10559,$H10560,$H10561)=$H10560)</f>
        <v>1</v>
      </c>
      <c r="O10560" t="b">
        <f t="shared" ref="O10560" si="21409">AND(NOT(N10559),N10560,NOT(N10561))</f>
        <v>1</v>
      </c>
    </row>
    <row r="10561" spans="1:15" x14ac:dyDescent="0.25">
      <c r="A10561" t="s">
        <v>19</v>
      </c>
      <c r="B10561" t="s">
        <v>14</v>
      </c>
      <c r="C10561">
        <v>14</v>
      </c>
      <c r="D10561">
        <v>12</v>
      </c>
      <c r="E10561" t="b">
        <v>1</v>
      </c>
      <c r="F10561">
        <v>12.343999999999999</v>
      </c>
      <c r="G10561">
        <v>4</v>
      </c>
      <c r="H10561">
        <v>0</v>
      </c>
      <c r="I10561">
        <v>272</v>
      </c>
      <c r="J10561">
        <v>251</v>
      </c>
      <c r="K10561">
        <v>124</v>
      </c>
      <c r="L10561">
        <v>12</v>
      </c>
      <c r="M10561">
        <f t="shared" si="21285"/>
        <v>4</v>
      </c>
      <c r="N10561" t="b">
        <f t="shared" ref="N10561" si="21410">AND(MIN($F10559,$F10560,$F10561)=$F10561,MAX($H10559,$H10560,$H10561)=$H10561)</f>
        <v>0</v>
      </c>
      <c r="O10561" t="b">
        <f t="shared" ref="O10561" si="21411">AND(NOT(N10559),NOT(N10560),N10561)</f>
        <v>0</v>
      </c>
    </row>
    <row r="10562" spans="1:15" x14ac:dyDescent="0.25">
      <c r="A10562" t="s">
        <v>13</v>
      </c>
      <c r="B10562" t="s">
        <v>14</v>
      </c>
      <c r="C10562">
        <v>14</v>
      </c>
      <c r="D10562">
        <v>13</v>
      </c>
      <c r="E10562" t="b">
        <v>1</v>
      </c>
      <c r="F10562">
        <v>10.000999999999999</v>
      </c>
      <c r="G10562">
        <v>4</v>
      </c>
      <c r="H10562">
        <v>0</v>
      </c>
      <c r="I10562">
        <v>807412</v>
      </c>
      <c r="J10562">
        <v>802241</v>
      </c>
      <c r="K10562">
        <v>401119</v>
      </c>
      <c r="L10562">
        <v>11</v>
      </c>
      <c r="M10562">
        <f t="shared" si="21285"/>
        <v>4</v>
      </c>
      <c r="N10562" t="b">
        <f t="shared" ref="N10562" si="21412">AND(MIN($F10562,$F10563,$F10564)=$F10562,MAX($H10562,$H10563,$H10564)=$H10562)</f>
        <v>0</v>
      </c>
      <c r="O10562" t="b">
        <f t="shared" ref="O10562" si="21413">AND(N10562,NOT(N10563),NOT(N10564))</f>
        <v>0</v>
      </c>
    </row>
    <row r="10563" spans="1:15" x14ac:dyDescent="0.25">
      <c r="A10563" t="s">
        <v>15</v>
      </c>
      <c r="B10563" t="s">
        <v>14</v>
      </c>
      <c r="C10563">
        <v>14</v>
      </c>
      <c r="D10563">
        <v>13</v>
      </c>
      <c r="E10563" t="b">
        <v>0</v>
      </c>
      <c r="F10563">
        <v>2.798</v>
      </c>
      <c r="G10563">
        <v>4</v>
      </c>
      <c r="H10563">
        <v>4</v>
      </c>
      <c r="I10563">
        <v>48035</v>
      </c>
      <c r="J10563">
        <v>48032</v>
      </c>
      <c r="K10563">
        <v>24010</v>
      </c>
      <c r="L10563">
        <v>13</v>
      </c>
      <c r="M10563">
        <f t="shared" ref="M10563:M10626" si="21414">G10563-H10563</f>
        <v>0</v>
      </c>
      <c r="N10563" t="b">
        <f t="shared" ref="N10563" si="21415">AND(MIN($F10562,$F10563,$F10564)=$F10563,MAX($H10562,$H10563,$H10564)=$H10563)</f>
        <v>1</v>
      </c>
      <c r="O10563" t="b">
        <f t="shared" ref="O10563" si="21416">AND(NOT(N10562),N10563,NOT(N10564))</f>
        <v>1</v>
      </c>
    </row>
    <row r="10564" spans="1:15" x14ac:dyDescent="0.25">
      <c r="A10564" t="s">
        <v>19</v>
      </c>
      <c r="B10564" t="s">
        <v>14</v>
      </c>
      <c r="C10564">
        <v>14</v>
      </c>
      <c r="D10564">
        <v>13</v>
      </c>
      <c r="E10564" t="b">
        <v>1</v>
      </c>
      <c r="F10564">
        <v>10.000999999999999</v>
      </c>
      <c r="G10564">
        <v>4</v>
      </c>
      <c r="H10564">
        <v>0</v>
      </c>
      <c r="I10564">
        <v>978433</v>
      </c>
      <c r="J10564">
        <v>972072</v>
      </c>
      <c r="K10564">
        <v>486034</v>
      </c>
      <c r="L10564">
        <v>11</v>
      </c>
      <c r="M10564">
        <f t="shared" si="21414"/>
        <v>4</v>
      </c>
      <c r="N10564" t="b">
        <f t="shared" ref="N10564" si="21417">AND(MIN($F10562,$F10563,$F10564)=$F10564,MAX($H10562,$H10563,$H10564)=$H10564)</f>
        <v>0</v>
      </c>
      <c r="O10564" t="b">
        <f t="shared" ref="O10564" si="21418">AND(NOT(N10562),NOT(N10563),N10564)</f>
        <v>0</v>
      </c>
    </row>
    <row r="10565" spans="1:15" x14ac:dyDescent="0.25">
      <c r="A10565" t="s">
        <v>13</v>
      </c>
      <c r="B10565" t="s">
        <v>14</v>
      </c>
      <c r="C10565">
        <v>14</v>
      </c>
      <c r="D10565">
        <v>14</v>
      </c>
      <c r="E10565" t="b">
        <v>1</v>
      </c>
      <c r="F10565">
        <v>10.005000000000001</v>
      </c>
      <c r="G10565">
        <v>4</v>
      </c>
      <c r="H10565">
        <v>0</v>
      </c>
      <c r="I10565">
        <v>742216</v>
      </c>
      <c r="J10565">
        <v>740356</v>
      </c>
      <c r="K10565">
        <v>370177</v>
      </c>
      <c r="L10565">
        <v>10</v>
      </c>
      <c r="M10565">
        <f t="shared" si="21414"/>
        <v>4</v>
      </c>
      <c r="N10565" t="b">
        <f t="shared" ref="N10565" si="21419">AND(MIN($F10565,$F10566,$F10567)=$F10565,MAX($H10565,$H10566,$H10567)=$H10565)</f>
        <v>0</v>
      </c>
      <c r="O10565" t="b">
        <f t="shared" ref="O10565" si="21420">AND(N10565,NOT(N10566),NOT(N10567))</f>
        <v>0</v>
      </c>
    </row>
    <row r="10566" spans="1:15" x14ac:dyDescent="0.25">
      <c r="A10566" t="s">
        <v>15</v>
      </c>
      <c r="B10566" t="s">
        <v>14</v>
      </c>
      <c r="C10566">
        <v>14</v>
      </c>
      <c r="D10566">
        <v>14</v>
      </c>
      <c r="E10566" t="b">
        <v>0</v>
      </c>
      <c r="F10566">
        <v>4.2999999999999997E-2</v>
      </c>
      <c r="G10566">
        <v>4</v>
      </c>
      <c r="H10566">
        <v>4</v>
      </c>
      <c r="I10566">
        <v>347</v>
      </c>
      <c r="J10566">
        <v>346</v>
      </c>
      <c r="K10566">
        <v>167</v>
      </c>
      <c r="L10566">
        <v>11</v>
      </c>
      <c r="M10566">
        <f t="shared" si="21414"/>
        <v>0</v>
      </c>
      <c r="N10566" t="b">
        <f t="shared" ref="N10566" si="21421">AND(MIN($F10565,$F10566,$F10567)=$F10566,MAX($H10565,$H10566,$H10567)=$H10566)</f>
        <v>1</v>
      </c>
      <c r="O10566" t="b">
        <f t="shared" ref="O10566" si="21422">AND(NOT(N10565),N10566,NOT(N10567))</f>
        <v>1</v>
      </c>
    </row>
    <row r="10567" spans="1:15" x14ac:dyDescent="0.25">
      <c r="A10567" t="s">
        <v>19</v>
      </c>
      <c r="B10567" t="s">
        <v>14</v>
      </c>
      <c r="C10567">
        <v>14</v>
      </c>
      <c r="D10567">
        <v>14</v>
      </c>
      <c r="E10567" t="b">
        <v>1</v>
      </c>
      <c r="F10567">
        <v>10.000999999999999</v>
      </c>
      <c r="G10567">
        <v>4</v>
      </c>
      <c r="H10567">
        <v>0</v>
      </c>
      <c r="I10567">
        <v>963892</v>
      </c>
      <c r="J10567">
        <v>961480</v>
      </c>
      <c r="K10567">
        <v>480739</v>
      </c>
      <c r="L10567">
        <v>10</v>
      </c>
      <c r="M10567">
        <f t="shared" si="21414"/>
        <v>4</v>
      </c>
      <c r="N10567" t="b">
        <f t="shared" ref="N10567" si="21423">AND(MIN($F10565,$F10566,$F10567)=$F10567,MAX($H10565,$H10566,$H10567)=$H10567)</f>
        <v>0</v>
      </c>
      <c r="O10567" t="b">
        <f t="shared" ref="O10567" si="21424">AND(NOT(N10565),NOT(N10566),N10567)</f>
        <v>0</v>
      </c>
    </row>
    <row r="10568" spans="1:15" x14ac:dyDescent="0.25">
      <c r="A10568" t="s">
        <v>13</v>
      </c>
      <c r="B10568" t="s">
        <v>14</v>
      </c>
      <c r="C10568">
        <v>14</v>
      </c>
      <c r="D10568">
        <v>15</v>
      </c>
      <c r="E10568" t="b">
        <v>0</v>
      </c>
      <c r="F10568">
        <v>0.08</v>
      </c>
      <c r="G10568">
        <v>4</v>
      </c>
      <c r="H10568">
        <v>4</v>
      </c>
      <c r="I10568">
        <v>7493</v>
      </c>
      <c r="J10568">
        <v>3950</v>
      </c>
      <c r="K10568">
        <v>1969</v>
      </c>
      <c r="L10568">
        <v>14</v>
      </c>
      <c r="M10568">
        <f t="shared" si="21414"/>
        <v>0</v>
      </c>
      <c r="N10568" t="b">
        <f t="shared" ref="N10568" si="21425">AND(MIN($F10568,$F10569,$F10570)=$F10568,MAX($H10568,$H10569,$H10570)=$H10568)</f>
        <v>0</v>
      </c>
      <c r="O10568" t="b">
        <f t="shared" ref="O10568" si="21426">AND(N10568,NOT(N10569),NOT(N10570))</f>
        <v>0</v>
      </c>
    </row>
    <row r="10569" spans="1:15" x14ac:dyDescent="0.25">
      <c r="A10569" t="s">
        <v>15</v>
      </c>
      <c r="B10569" t="s">
        <v>14</v>
      </c>
      <c r="C10569">
        <v>14</v>
      </c>
      <c r="D10569">
        <v>15</v>
      </c>
      <c r="E10569" t="b">
        <v>0</v>
      </c>
      <c r="F10569">
        <v>4.8000000000000001E-2</v>
      </c>
      <c r="G10569">
        <v>4</v>
      </c>
      <c r="H10569">
        <v>4</v>
      </c>
      <c r="I10569">
        <v>3965</v>
      </c>
      <c r="J10569">
        <v>3950</v>
      </c>
      <c r="K10569">
        <v>1969</v>
      </c>
      <c r="L10569">
        <v>14</v>
      </c>
      <c r="M10569">
        <f t="shared" si="21414"/>
        <v>0</v>
      </c>
      <c r="N10569" t="b">
        <f t="shared" ref="N10569" si="21427">AND(MIN($F10568,$F10569,$F10570)=$F10569,MAX($H10568,$H10569,$H10570)=$H10569)</f>
        <v>1</v>
      </c>
      <c r="O10569" t="b">
        <f t="shared" ref="O10569" si="21428">AND(NOT(N10568),N10569,NOT(N10570))</f>
        <v>1</v>
      </c>
    </row>
    <row r="10570" spans="1:15" x14ac:dyDescent="0.25">
      <c r="A10570" t="s">
        <v>19</v>
      </c>
      <c r="B10570" t="s">
        <v>14</v>
      </c>
      <c r="C10570">
        <v>14</v>
      </c>
      <c r="D10570">
        <v>15</v>
      </c>
      <c r="E10570" t="b">
        <v>0</v>
      </c>
      <c r="F10570">
        <v>0.06</v>
      </c>
      <c r="G10570">
        <v>4</v>
      </c>
      <c r="H10570">
        <v>4</v>
      </c>
      <c r="I10570">
        <v>7493</v>
      </c>
      <c r="J10570">
        <v>3950</v>
      </c>
      <c r="K10570">
        <v>1969</v>
      </c>
      <c r="L10570">
        <v>14</v>
      </c>
      <c r="M10570">
        <f t="shared" si="21414"/>
        <v>0</v>
      </c>
      <c r="N10570" t="b">
        <f t="shared" ref="N10570" si="21429">AND(MIN($F10568,$F10569,$F10570)=$F10570,MAX($H10568,$H10569,$H10570)=$H10570)</f>
        <v>0</v>
      </c>
      <c r="O10570" t="b">
        <f t="shared" ref="O10570" si="21430">AND(NOT(N10568),NOT(N10569),N10570)</f>
        <v>0</v>
      </c>
    </row>
    <row r="10571" spans="1:15" x14ac:dyDescent="0.25">
      <c r="A10571" t="s">
        <v>13</v>
      </c>
      <c r="B10571" t="s">
        <v>14</v>
      </c>
      <c r="C10571">
        <v>14</v>
      </c>
      <c r="D10571">
        <v>16</v>
      </c>
      <c r="E10571" t="b">
        <v>1</v>
      </c>
      <c r="F10571">
        <v>10.000999999999999</v>
      </c>
      <c r="G10571">
        <v>4</v>
      </c>
      <c r="H10571">
        <v>0</v>
      </c>
      <c r="I10571">
        <v>391162</v>
      </c>
      <c r="J10571">
        <v>390089</v>
      </c>
      <c r="K10571">
        <v>195044</v>
      </c>
      <c r="L10571">
        <v>17</v>
      </c>
      <c r="M10571">
        <f t="shared" si="21414"/>
        <v>4</v>
      </c>
      <c r="N10571" t="b">
        <f t="shared" ref="N10571" si="21431">AND(MIN($F10571,$F10572,$F10573)=$F10571,MAX($H10571,$H10572,$H10573)=$H10571)</f>
        <v>0</v>
      </c>
      <c r="O10571" t="b">
        <f t="shared" ref="O10571" si="21432">AND(N10571,NOT(N10572),NOT(N10573))</f>
        <v>0</v>
      </c>
    </row>
    <row r="10572" spans="1:15" x14ac:dyDescent="0.25">
      <c r="A10572" t="s">
        <v>15</v>
      </c>
      <c r="B10572" t="s">
        <v>14</v>
      </c>
      <c r="C10572">
        <v>14</v>
      </c>
      <c r="D10572">
        <v>16</v>
      </c>
      <c r="E10572" t="b">
        <v>0</v>
      </c>
      <c r="F10572">
        <v>8.0960000000000001</v>
      </c>
      <c r="G10572">
        <v>4</v>
      </c>
      <c r="H10572">
        <v>4</v>
      </c>
      <c r="I10572">
        <v>32118</v>
      </c>
      <c r="J10572">
        <v>32116</v>
      </c>
      <c r="K10572">
        <v>16052</v>
      </c>
      <c r="L10572">
        <v>13</v>
      </c>
      <c r="M10572">
        <f t="shared" si="21414"/>
        <v>0</v>
      </c>
      <c r="N10572" t="b">
        <f t="shared" ref="N10572" si="21433">AND(MIN($F10571,$F10572,$F10573)=$F10572,MAX($H10571,$H10572,$H10573)=$H10572)</f>
        <v>1</v>
      </c>
      <c r="O10572" t="b">
        <f t="shared" ref="O10572" si="21434">AND(NOT(N10571),N10572,NOT(N10573))</f>
        <v>1</v>
      </c>
    </row>
    <row r="10573" spans="1:15" x14ac:dyDescent="0.25">
      <c r="A10573" t="s">
        <v>19</v>
      </c>
      <c r="B10573" t="s">
        <v>14</v>
      </c>
      <c r="C10573">
        <v>14</v>
      </c>
      <c r="D10573">
        <v>16</v>
      </c>
      <c r="E10573" t="b">
        <v>1</v>
      </c>
      <c r="F10573">
        <v>10.003</v>
      </c>
      <c r="G10573">
        <v>4</v>
      </c>
      <c r="H10573">
        <v>0</v>
      </c>
      <c r="I10573">
        <v>479631</v>
      </c>
      <c r="J10573">
        <v>478309</v>
      </c>
      <c r="K10573">
        <v>239153</v>
      </c>
      <c r="L10573">
        <v>17</v>
      </c>
      <c r="M10573">
        <f t="shared" si="21414"/>
        <v>4</v>
      </c>
      <c r="N10573" t="b">
        <f t="shared" ref="N10573" si="21435">AND(MIN($F10571,$F10572,$F10573)=$F10573,MAX($H10571,$H10572,$H10573)=$H10573)</f>
        <v>0</v>
      </c>
      <c r="O10573" t="b">
        <f t="shared" ref="O10573" si="21436">AND(NOT(N10571),NOT(N10572),N10573)</f>
        <v>0</v>
      </c>
    </row>
    <row r="10574" spans="1:15" x14ac:dyDescent="0.25">
      <c r="A10574" t="s">
        <v>13</v>
      </c>
      <c r="B10574" t="s">
        <v>14</v>
      </c>
      <c r="C10574">
        <v>14</v>
      </c>
      <c r="D10574">
        <v>17</v>
      </c>
      <c r="E10574" t="b">
        <v>0</v>
      </c>
      <c r="F10574">
        <v>0.628</v>
      </c>
      <c r="G10574">
        <v>4</v>
      </c>
      <c r="H10574">
        <v>4</v>
      </c>
      <c r="I10574">
        <v>75721</v>
      </c>
      <c r="J10574">
        <v>47066</v>
      </c>
      <c r="K10574">
        <v>23527</v>
      </c>
      <c r="L10574">
        <v>13</v>
      </c>
      <c r="M10574">
        <f t="shared" si="21414"/>
        <v>0</v>
      </c>
      <c r="N10574" t="b">
        <f t="shared" ref="N10574" si="21437">AND(MIN($F10574,$F10575,$F10576)=$F10574,MAX($H10574,$H10575,$H10576)=$H10574)</f>
        <v>0</v>
      </c>
      <c r="O10574" t="b">
        <f t="shared" ref="O10574" si="21438">AND(N10574,NOT(N10575),NOT(N10576))</f>
        <v>0</v>
      </c>
    </row>
    <row r="10575" spans="1:15" x14ac:dyDescent="0.25">
      <c r="A10575" t="s">
        <v>15</v>
      </c>
      <c r="B10575" t="s">
        <v>14</v>
      </c>
      <c r="C10575">
        <v>14</v>
      </c>
      <c r="D10575">
        <v>17</v>
      </c>
      <c r="E10575" t="b">
        <v>0</v>
      </c>
      <c r="F10575">
        <v>0.36499999999999999</v>
      </c>
      <c r="G10575">
        <v>4</v>
      </c>
      <c r="H10575">
        <v>4</v>
      </c>
      <c r="I10575">
        <v>47124</v>
      </c>
      <c r="J10575">
        <v>47066</v>
      </c>
      <c r="K10575">
        <v>23527</v>
      </c>
      <c r="L10575">
        <v>13</v>
      </c>
      <c r="M10575">
        <f t="shared" si="21414"/>
        <v>0</v>
      </c>
      <c r="N10575" t="b">
        <f t="shared" ref="N10575" si="21439">AND(MIN($F10574,$F10575,$F10576)=$F10575,MAX($H10574,$H10575,$H10576)=$H10575)</f>
        <v>1</v>
      </c>
      <c r="O10575" t="b">
        <f t="shared" ref="O10575" si="21440">AND(NOT(N10574),N10575,NOT(N10576))</f>
        <v>1</v>
      </c>
    </row>
    <row r="10576" spans="1:15" x14ac:dyDescent="0.25">
      <c r="A10576" t="s">
        <v>19</v>
      </c>
      <c r="B10576" t="s">
        <v>14</v>
      </c>
      <c r="C10576">
        <v>14</v>
      </c>
      <c r="D10576">
        <v>17</v>
      </c>
      <c r="E10576" t="b">
        <v>0</v>
      </c>
      <c r="F10576">
        <v>0.51800000000000002</v>
      </c>
      <c r="G10576">
        <v>4</v>
      </c>
      <c r="H10576">
        <v>4</v>
      </c>
      <c r="I10576">
        <v>75721</v>
      </c>
      <c r="J10576">
        <v>47066</v>
      </c>
      <c r="K10576">
        <v>23527</v>
      </c>
      <c r="L10576">
        <v>13</v>
      </c>
      <c r="M10576">
        <f t="shared" si="21414"/>
        <v>0</v>
      </c>
      <c r="N10576" t="b">
        <f t="shared" ref="N10576" si="21441">AND(MIN($F10574,$F10575,$F10576)=$F10576,MAX($H10574,$H10575,$H10576)=$H10576)</f>
        <v>0</v>
      </c>
      <c r="O10576" t="b">
        <f t="shared" ref="O10576" si="21442">AND(NOT(N10574),NOT(N10575),N10576)</f>
        <v>0</v>
      </c>
    </row>
    <row r="10577" spans="1:15" x14ac:dyDescent="0.25">
      <c r="A10577" t="s">
        <v>13</v>
      </c>
      <c r="B10577" t="s">
        <v>14</v>
      </c>
      <c r="C10577">
        <v>14</v>
      </c>
      <c r="D10577">
        <v>18</v>
      </c>
      <c r="E10577" t="b">
        <v>1</v>
      </c>
      <c r="F10577">
        <v>10.000999999999999</v>
      </c>
      <c r="G10577">
        <v>4</v>
      </c>
      <c r="H10577">
        <v>0</v>
      </c>
      <c r="I10577">
        <v>826643</v>
      </c>
      <c r="J10577">
        <v>824571</v>
      </c>
      <c r="K10577">
        <v>412284</v>
      </c>
      <c r="L10577">
        <v>17</v>
      </c>
      <c r="M10577">
        <f t="shared" si="21414"/>
        <v>4</v>
      </c>
      <c r="N10577" t="b">
        <f t="shared" ref="N10577" si="21443">AND(MIN($F10577,$F10578,$F10579)=$F10577,MAX($H10577,$H10578,$H10579)=$H10577)</f>
        <v>0</v>
      </c>
      <c r="O10577" t="b">
        <f t="shared" ref="O10577" si="21444">AND(N10577,NOT(N10578),NOT(N10579))</f>
        <v>0</v>
      </c>
    </row>
    <row r="10578" spans="1:15" x14ac:dyDescent="0.25">
      <c r="A10578" t="s">
        <v>15</v>
      </c>
      <c r="B10578" t="s">
        <v>14</v>
      </c>
      <c r="C10578">
        <v>14</v>
      </c>
      <c r="D10578">
        <v>18</v>
      </c>
      <c r="E10578" t="b">
        <v>0</v>
      </c>
      <c r="F10578">
        <v>6.0000000000000001E-3</v>
      </c>
      <c r="G10578">
        <v>4</v>
      </c>
      <c r="H10578">
        <v>4</v>
      </c>
      <c r="I10578">
        <v>37</v>
      </c>
      <c r="J10578">
        <v>36</v>
      </c>
      <c r="K10578">
        <v>12</v>
      </c>
      <c r="L10578">
        <v>11</v>
      </c>
      <c r="M10578">
        <f t="shared" si="21414"/>
        <v>0</v>
      </c>
      <c r="N10578" t="b">
        <f t="shared" ref="N10578" si="21445">AND(MIN($F10577,$F10578,$F10579)=$F10578,MAX($H10577,$H10578,$H10579)=$H10578)</f>
        <v>1</v>
      </c>
      <c r="O10578" t="b">
        <f t="shared" ref="O10578" si="21446">AND(NOT(N10577),N10578,NOT(N10579))</f>
        <v>1</v>
      </c>
    </row>
    <row r="10579" spans="1:15" x14ac:dyDescent="0.25">
      <c r="A10579" t="s">
        <v>19</v>
      </c>
      <c r="B10579" t="s">
        <v>14</v>
      </c>
      <c r="C10579">
        <v>14</v>
      </c>
      <c r="D10579">
        <v>18</v>
      </c>
      <c r="E10579" t="b">
        <v>1</v>
      </c>
      <c r="F10579">
        <v>10.000999999999999</v>
      </c>
      <c r="G10579">
        <v>4</v>
      </c>
      <c r="H10579">
        <v>0</v>
      </c>
      <c r="I10579">
        <v>1023236</v>
      </c>
      <c r="J10579">
        <v>1020670</v>
      </c>
      <c r="K10579">
        <v>510334</v>
      </c>
      <c r="L10579">
        <v>17</v>
      </c>
      <c r="M10579">
        <f t="shared" si="21414"/>
        <v>4</v>
      </c>
      <c r="N10579" t="b">
        <f t="shared" ref="N10579" si="21447">AND(MIN($F10577,$F10578,$F10579)=$F10579,MAX($H10577,$H10578,$H10579)=$H10579)</f>
        <v>0</v>
      </c>
      <c r="O10579" t="b">
        <f t="shared" ref="O10579" si="21448">AND(NOT(N10577),NOT(N10578),N10579)</f>
        <v>0</v>
      </c>
    </row>
    <row r="10580" spans="1:15" x14ac:dyDescent="0.25">
      <c r="A10580" t="s">
        <v>13</v>
      </c>
      <c r="B10580" t="s">
        <v>14</v>
      </c>
      <c r="C10580">
        <v>14</v>
      </c>
      <c r="D10580">
        <v>19</v>
      </c>
      <c r="E10580" t="b">
        <v>1</v>
      </c>
      <c r="F10580">
        <v>23.925000000000001</v>
      </c>
      <c r="G10580">
        <v>4</v>
      </c>
      <c r="H10580">
        <v>0</v>
      </c>
      <c r="I10580">
        <v>421117</v>
      </c>
      <c r="J10580">
        <v>419593</v>
      </c>
      <c r="K10580">
        <v>209796</v>
      </c>
      <c r="L10580">
        <v>10</v>
      </c>
      <c r="M10580">
        <f t="shared" si="21414"/>
        <v>4</v>
      </c>
      <c r="N10580" t="b">
        <f t="shared" ref="N10580" si="21449">AND(MIN($F10580,$F10581,$F10582)=$F10580,MAX($H10580,$H10581,$H10582)=$H10580)</f>
        <v>0</v>
      </c>
      <c r="O10580" t="b">
        <f t="shared" ref="O10580" si="21450">AND(N10580,NOT(N10581),NOT(N10582))</f>
        <v>0</v>
      </c>
    </row>
    <row r="10581" spans="1:15" x14ac:dyDescent="0.25">
      <c r="A10581" t="s">
        <v>15</v>
      </c>
      <c r="B10581" t="s">
        <v>14</v>
      </c>
      <c r="C10581">
        <v>14</v>
      </c>
      <c r="D10581">
        <v>19</v>
      </c>
      <c r="E10581" t="b">
        <v>0</v>
      </c>
      <c r="F10581">
        <v>2.1999999999999999E-2</v>
      </c>
      <c r="G10581">
        <v>4</v>
      </c>
      <c r="H10581">
        <v>4</v>
      </c>
      <c r="I10581">
        <v>469</v>
      </c>
      <c r="J10581">
        <v>468</v>
      </c>
      <c r="K10581">
        <v>228</v>
      </c>
      <c r="L10581">
        <v>11</v>
      </c>
      <c r="M10581">
        <f t="shared" si="21414"/>
        <v>0</v>
      </c>
      <c r="N10581" t="b">
        <f t="shared" ref="N10581" si="21451">AND(MIN($F10580,$F10581,$F10582)=$F10581,MAX($H10580,$H10581,$H10582)=$H10581)</f>
        <v>1</v>
      </c>
      <c r="O10581" t="b">
        <f t="shared" ref="O10581" si="21452">AND(NOT(N10580),N10581,NOT(N10582))</f>
        <v>1</v>
      </c>
    </row>
    <row r="10582" spans="1:15" x14ac:dyDescent="0.25">
      <c r="A10582" t="s">
        <v>19</v>
      </c>
      <c r="B10582" t="s">
        <v>14</v>
      </c>
      <c r="C10582">
        <v>14</v>
      </c>
      <c r="D10582">
        <v>19</v>
      </c>
      <c r="E10582" t="b">
        <v>1</v>
      </c>
      <c r="F10582">
        <v>19.922999999999998</v>
      </c>
      <c r="G10582">
        <v>4</v>
      </c>
      <c r="H10582">
        <v>0</v>
      </c>
      <c r="I10582">
        <v>421117</v>
      </c>
      <c r="J10582">
        <v>419593</v>
      </c>
      <c r="K10582">
        <v>209796</v>
      </c>
      <c r="L10582">
        <v>10</v>
      </c>
      <c r="M10582">
        <f t="shared" si="21414"/>
        <v>4</v>
      </c>
      <c r="N10582" t="b">
        <f t="shared" ref="N10582" si="21453">AND(MIN($F10580,$F10581,$F10582)=$F10582,MAX($H10580,$H10581,$H10582)=$H10582)</f>
        <v>0</v>
      </c>
      <c r="O10582" t="b">
        <f t="shared" ref="O10582" si="21454">AND(NOT(N10580),NOT(N10581),N10582)</f>
        <v>0</v>
      </c>
    </row>
    <row r="10583" spans="1:15" x14ac:dyDescent="0.25">
      <c r="A10583" t="s">
        <v>13</v>
      </c>
      <c r="B10583" t="s">
        <v>14</v>
      </c>
      <c r="C10583">
        <v>14</v>
      </c>
      <c r="D10583">
        <v>1</v>
      </c>
      <c r="E10583" t="b">
        <v>0</v>
      </c>
      <c r="F10583">
        <v>1E-3</v>
      </c>
      <c r="G10583">
        <v>4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f t="shared" si="21414"/>
        <v>4</v>
      </c>
      <c r="N10583" t="b">
        <f t="shared" ref="N10583" si="21455">AND(MIN($F10583,$F10584,$F10585)=$F10583,MAX($H10583,$H10584,$H10585)=$H10583)</f>
        <v>0</v>
      </c>
      <c r="O10583" t="b">
        <f t="shared" ref="O10583" si="21456">AND(N10583,NOT(N10584),NOT(N10585))</f>
        <v>0</v>
      </c>
    </row>
    <row r="10584" spans="1:15" x14ac:dyDescent="0.25">
      <c r="A10584" t="s">
        <v>15</v>
      </c>
      <c r="B10584" t="s">
        <v>14</v>
      </c>
      <c r="C10584">
        <v>14</v>
      </c>
      <c r="D10584">
        <v>1</v>
      </c>
      <c r="E10584" t="b">
        <v>0</v>
      </c>
      <c r="F10584">
        <v>0</v>
      </c>
      <c r="G10584">
        <v>4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f t="shared" si="21414"/>
        <v>4</v>
      </c>
      <c r="N10584" t="b">
        <f t="shared" ref="N10584" si="21457">AND(MIN($F10583,$F10584,$F10585)=$F10584,MAX($H10583,$H10584,$H10585)=$H10584)</f>
        <v>1</v>
      </c>
      <c r="O10584" t="b">
        <f t="shared" ref="O10584" si="21458">AND(NOT(N10583),N10584,NOT(N10585))</f>
        <v>1</v>
      </c>
    </row>
    <row r="10585" spans="1:15" x14ac:dyDescent="0.25">
      <c r="A10585" t="s">
        <v>19</v>
      </c>
      <c r="B10585" t="s">
        <v>14</v>
      </c>
      <c r="C10585">
        <v>14</v>
      </c>
      <c r="D10585">
        <v>1</v>
      </c>
      <c r="E10585" t="b">
        <v>0</v>
      </c>
      <c r="F10585">
        <v>5.0000000000000001E-3</v>
      </c>
      <c r="G10585">
        <v>4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f t="shared" si="21414"/>
        <v>4</v>
      </c>
      <c r="N10585" t="b">
        <f t="shared" ref="N10585" si="21459">AND(MIN($F10583,$F10584,$F10585)=$F10585,MAX($H10583,$H10584,$H10585)=$H10585)</f>
        <v>0</v>
      </c>
      <c r="O10585" t="b">
        <f t="shared" ref="O10585" si="21460">AND(NOT(N10583),NOT(N10584),N10585)</f>
        <v>0</v>
      </c>
    </row>
    <row r="10586" spans="1:15" x14ac:dyDescent="0.25">
      <c r="A10586" t="s">
        <v>13</v>
      </c>
      <c r="B10586" t="s">
        <v>14</v>
      </c>
      <c r="C10586">
        <v>14</v>
      </c>
      <c r="D10586">
        <v>20</v>
      </c>
      <c r="E10586" t="b">
        <v>1</v>
      </c>
      <c r="F10586">
        <v>17.977</v>
      </c>
      <c r="G10586">
        <v>4</v>
      </c>
      <c r="H10586">
        <v>0</v>
      </c>
      <c r="I10586">
        <v>19750</v>
      </c>
      <c r="J10586">
        <v>19690</v>
      </c>
      <c r="K10586">
        <v>9844</v>
      </c>
      <c r="L10586">
        <v>18</v>
      </c>
      <c r="M10586">
        <f t="shared" si="21414"/>
        <v>4</v>
      </c>
      <c r="N10586" t="b">
        <f t="shared" ref="N10586" si="21461">AND(MIN($F10586,$F10587,$F10588)=$F10586,MAX($H10586,$H10587,$H10588)=$H10586)</f>
        <v>0</v>
      </c>
      <c r="O10586" t="b">
        <f t="shared" ref="O10586" si="21462">AND(N10586,NOT(N10587),NOT(N10588))</f>
        <v>0</v>
      </c>
    </row>
    <row r="10587" spans="1:15" x14ac:dyDescent="0.25">
      <c r="A10587" t="s">
        <v>15</v>
      </c>
      <c r="B10587" t="s">
        <v>14</v>
      </c>
      <c r="C10587">
        <v>14</v>
      </c>
      <c r="D10587">
        <v>20</v>
      </c>
      <c r="E10587" t="b">
        <v>1</v>
      </c>
      <c r="F10587">
        <v>10.000999999999999</v>
      </c>
      <c r="G10587">
        <v>4</v>
      </c>
      <c r="H10587">
        <v>0</v>
      </c>
      <c r="I10587">
        <v>66268</v>
      </c>
      <c r="J10587">
        <v>66266</v>
      </c>
      <c r="K10587">
        <v>33131</v>
      </c>
      <c r="L10587">
        <v>13</v>
      </c>
      <c r="M10587">
        <f t="shared" si="21414"/>
        <v>4</v>
      </c>
      <c r="N10587" t="b">
        <f t="shared" ref="N10587" si="21463">AND(MIN($F10586,$F10587,$F10588)=$F10587,MAX($H10586,$H10587,$H10588)=$H10587)</f>
        <v>1</v>
      </c>
      <c r="O10587" t="b">
        <f t="shared" ref="O10587" si="21464">AND(NOT(N10586),N10587,NOT(N10588))</f>
        <v>1</v>
      </c>
    </row>
    <row r="10588" spans="1:15" x14ac:dyDescent="0.25">
      <c r="A10588" t="s">
        <v>19</v>
      </c>
      <c r="B10588" t="s">
        <v>14</v>
      </c>
      <c r="C10588">
        <v>14</v>
      </c>
      <c r="D10588">
        <v>20</v>
      </c>
      <c r="E10588" t="b">
        <v>1</v>
      </c>
      <c r="F10588">
        <v>15.39</v>
      </c>
      <c r="G10588">
        <v>4</v>
      </c>
      <c r="H10588">
        <v>0</v>
      </c>
      <c r="I10588">
        <v>19750</v>
      </c>
      <c r="J10588">
        <v>19690</v>
      </c>
      <c r="K10588">
        <v>9844</v>
      </c>
      <c r="L10588">
        <v>18</v>
      </c>
      <c r="M10588">
        <f t="shared" si="21414"/>
        <v>4</v>
      </c>
      <c r="N10588" t="b">
        <f t="shared" ref="N10588" si="21465">AND(MIN($F10586,$F10587,$F10588)=$F10588,MAX($H10586,$H10587,$H10588)=$H10588)</f>
        <v>0</v>
      </c>
      <c r="O10588" t="b">
        <f t="shared" ref="O10588" si="21466">AND(NOT(N10586),NOT(N10587),N10588)</f>
        <v>0</v>
      </c>
    </row>
    <row r="10589" spans="1:15" x14ac:dyDescent="0.25">
      <c r="A10589" t="s">
        <v>13</v>
      </c>
      <c r="B10589" t="s">
        <v>14</v>
      </c>
      <c r="C10589">
        <v>14</v>
      </c>
      <c r="D10589">
        <v>21</v>
      </c>
      <c r="E10589" t="b">
        <v>1</v>
      </c>
      <c r="F10589">
        <v>10.002000000000001</v>
      </c>
      <c r="G10589">
        <v>4</v>
      </c>
      <c r="H10589">
        <v>0</v>
      </c>
      <c r="I10589">
        <v>720733</v>
      </c>
      <c r="J10589">
        <v>715274</v>
      </c>
      <c r="K10589">
        <v>357635</v>
      </c>
      <c r="L10589">
        <v>11</v>
      </c>
      <c r="M10589">
        <f t="shared" si="21414"/>
        <v>4</v>
      </c>
      <c r="N10589" t="b">
        <f t="shared" ref="N10589" si="21467">AND(MIN($F10589,$F10590,$F10591)=$F10589,MAX($H10589,$H10590,$H10591)=$H10589)</f>
        <v>0</v>
      </c>
      <c r="O10589" t="b">
        <f t="shared" ref="O10589" si="21468">AND(N10589,NOT(N10590),NOT(N10591))</f>
        <v>0</v>
      </c>
    </row>
    <row r="10590" spans="1:15" x14ac:dyDescent="0.25">
      <c r="A10590" t="s">
        <v>15</v>
      </c>
      <c r="B10590" t="s">
        <v>14</v>
      </c>
      <c r="C10590">
        <v>14</v>
      </c>
      <c r="D10590">
        <v>21</v>
      </c>
      <c r="E10590" t="b">
        <v>0</v>
      </c>
      <c r="F10590">
        <v>0.41699999999999998</v>
      </c>
      <c r="G10590">
        <v>4</v>
      </c>
      <c r="H10590">
        <v>4</v>
      </c>
      <c r="I10590">
        <v>3060</v>
      </c>
      <c r="J10590">
        <v>3058</v>
      </c>
      <c r="K10590">
        <v>1523</v>
      </c>
      <c r="L10590">
        <v>13</v>
      </c>
      <c r="M10590">
        <f t="shared" si="21414"/>
        <v>0</v>
      </c>
      <c r="N10590" t="b">
        <f t="shared" ref="N10590" si="21469">AND(MIN($F10589,$F10590,$F10591)=$F10590,MAX($H10589,$H10590,$H10591)=$H10590)</f>
        <v>1</v>
      </c>
      <c r="O10590" t="b">
        <f t="shared" ref="O10590" si="21470">AND(NOT(N10589),N10590,NOT(N10591))</f>
        <v>1</v>
      </c>
    </row>
    <row r="10591" spans="1:15" x14ac:dyDescent="0.25">
      <c r="A10591" t="s">
        <v>19</v>
      </c>
      <c r="B10591" t="s">
        <v>14</v>
      </c>
      <c r="C10591">
        <v>14</v>
      </c>
      <c r="D10591">
        <v>21</v>
      </c>
      <c r="E10591" t="b">
        <v>1</v>
      </c>
      <c r="F10591">
        <v>10.000999999999999</v>
      </c>
      <c r="G10591">
        <v>4</v>
      </c>
      <c r="H10591">
        <v>0</v>
      </c>
      <c r="I10591">
        <v>855338</v>
      </c>
      <c r="J10591">
        <v>848891</v>
      </c>
      <c r="K10591">
        <v>424444</v>
      </c>
      <c r="L10591">
        <v>11</v>
      </c>
      <c r="M10591">
        <f t="shared" si="21414"/>
        <v>4</v>
      </c>
      <c r="N10591" t="b">
        <f t="shared" ref="N10591" si="21471">AND(MIN($F10589,$F10590,$F10591)=$F10591,MAX($H10589,$H10590,$H10591)=$H10591)</f>
        <v>0</v>
      </c>
      <c r="O10591" t="b">
        <f t="shared" ref="O10591" si="21472">AND(NOT(N10589),NOT(N10590),N10591)</f>
        <v>0</v>
      </c>
    </row>
    <row r="10592" spans="1:15" x14ac:dyDescent="0.25">
      <c r="A10592" t="s">
        <v>13</v>
      </c>
      <c r="B10592" t="s">
        <v>14</v>
      </c>
      <c r="C10592">
        <v>14</v>
      </c>
      <c r="D10592">
        <v>22</v>
      </c>
      <c r="E10592" t="b">
        <v>0</v>
      </c>
      <c r="F10592">
        <v>2.95</v>
      </c>
      <c r="G10592">
        <v>4</v>
      </c>
      <c r="H10592">
        <v>0</v>
      </c>
      <c r="I10592">
        <v>211037</v>
      </c>
      <c r="J10592">
        <v>210429</v>
      </c>
      <c r="K10592">
        <v>105215</v>
      </c>
      <c r="L10592">
        <v>9</v>
      </c>
      <c r="M10592">
        <f t="shared" si="21414"/>
        <v>4</v>
      </c>
      <c r="N10592" t="b">
        <f t="shared" ref="N10592" si="21473">AND(MIN($F10592,$F10593,$F10594)=$F10592,MAX($H10592,$H10593,$H10594)=$H10592)</f>
        <v>0</v>
      </c>
      <c r="O10592" t="b">
        <f t="shared" ref="O10592" si="21474">AND(N10592,NOT(N10593),NOT(N10594))</f>
        <v>0</v>
      </c>
    </row>
    <row r="10593" spans="1:15" x14ac:dyDescent="0.25">
      <c r="A10593" t="s">
        <v>15</v>
      </c>
      <c r="B10593" t="s">
        <v>14</v>
      </c>
      <c r="C10593">
        <v>14</v>
      </c>
      <c r="D10593">
        <v>22</v>
      </c>
      <c r="E10593" t="b">
        <v>0</v>
      </c>
      <c r="F10593">
        <v>3.9E-2</v>
      </c>
      <c r="G10593">
        <v>4</v>
      </c>
      <c r="H10593">
        <v>4</v>
      </c>
      <c r="I10593">
        <v>3750</v>
      </c>
      <c r="J10593">
        <v>3748</v>
      </c>
      <c r="K10593">
        <v>1868</v>
      </c>
      <c r="L10593">
        <v>13</v>
      </c>
      <c r="M10593">
        <f t="shared" si="21414"/>
        <v>0</v>
      </c>
      <c r="N10593" t="b">
        <f t="shared" ref="N10593" si="21475">AND(MIN($F10592,$F10593,$F10594)=$F10593,MAX($H10592,$H10593,$H10594)=$H10593)</f>
        <v>1</v>
      </c>
      <c r="O10593" t="b">
        <f t="shared" ref="O10593" si="21476">AND(NOT(N10592),N10593,NOT(N10594))</f>
        <v>1</v>
      </c>
    </row>
    <row r="10594" spans="1:15" x14ac:dyDescent="0.25">
      <c r="A10594" t="s">
        <v>19</v>
      </c>
      <c r="B10594" t="s">
        <v>14</v>
      </c>
      <c r="C10594">
        <v>14</v>
      </c>
      <c r="D10594">
        <v>22</v>
      </c>
      <c r="E10594" t="b">
        <v>0</v>
      </c>
      <c r="F10594">
        <v>2.5819999999999999</v>
      </c>
      <c r="G10594">
        <v>4</v>
      </c>
      <c r="H10594">
        <v>0</v>
      </c>
      <c r="I10594">
        <v>211037</v>
      </c>
      <c r="J10594">
        <v>210429</v>
      </c>
      <c r="K10594">
        <v>105215</v>
      </c>
      <c r="L10594">
        <v>9</v>
      </c>
      <c r="M10594">
        <f t="shared" si="21414"/>
        <v>4</v>
      </c>
      <c r="N10594" t="b">
        <f t="shared" ref="N10594" si="21477">AND(MIN($F10592,$F10593,$F10594)=$F10594,MAX($H10592,$H10593,$H10594)=$H10594)</f>
        <v>0</v>
      </c>
      <c r="O10594" t="b">
        <f t="shared" ref="O10594" si="21478">AND(NOT(N10592),NOT(N10593),N10594)</f>
        <v>0</v>
      </c>
    </row>
    <row r="10595" spans="1:15" x14ac:dyDescent="0.25">
      <c r="A10595" t="s">
        <v>13</v>
      </c>
      <c r="B10595" t="s">
        <v>14</v>
      </c>
      <c r="C10595">
        <v>14</v>
      </c>
      <c r="D10595">
        <v>23</v>
      </c>
      <c r="E10595" t="b">
        <v>1</v>
      </c>
      <c r="F10595">
        <v>10.000999999999999</v>
      </c>
      <c r="G10595">
        <v>4</v>
      </c>
      <c r="H10595">
        <v>2</v>
      </c>
      <c r="I10595">
        <v>909360</v>
      </c>
      <c r="J10595">
        <v>907079</v>
      </c>
      <c r="K10595">
        <v>453536</v>
      </c>
      <c r="L10595">
        <v>11</v>
      </c>
      <c r="M10595">
        <f t="shared" si="21414"/>
        <v>2</v>
      </c>
      <c r="N10595" t="b">
        <f t="shared" ref="N10595" si="21479">AND(MIN($F10595,$F10596,$F10597)=$F10595,MAX($H10595,$H10596,$H10597)=$H10595)</f>
        <v>0</v>
      </c>
      <c r="O10595" t="b">
        <f t="shared" ref="O10595" si="21480">AND(N10595,NOT(N10596),NOT(N10597))</f>
        <v>0</v>
      </c>
    </row>
    <row r="10596" spans="1:15" x14ac:dyDescent="0.25">
      <c r="A10596" t="s">
        <v>15</v>
      </c>
      <c r="B10596" t="s">
        <v>14</v>
      </c>
      <c r="C10596">
        <v>14</v>
      </c>
      <c r="D10596">
        <v>23</v>
      </c>
      <c r="E10596" t="b">
        <v>0</v>
      </c>
      <c r="F10596">
        <v>0.01</v>
      </c>
      <c r="G10596">
        <v>4</v>
      </c>
      <c r="H10596">
        <v>4</v>
      </c>
      <c r="I10596">
        <v>481</v>
      </c>
      <c r="J10596">
        <v>480</v>
      </c>
      <c r="K10596">
        <v>234</v>
      </c>
      <c r="L10596">
        <v>11</v>
      </c>
      <c r="M10596">
        <f t="shared" si="21414"/>
        <v>0</v>
      </c>
      <c r="N10596" t="b">
        <f t="shared" ref="N10596" si="21481">AND(MIN($F10595,$F10596,$F10597)=$F10596,MAX($H10595,$H10596,$H10597)=$H10596)</f>
        <v>1</v>
      </c>
      <c r="O10596" t="b">
        <f t="shared" ref="O10596" si="21482">AND(NOT(N10595),N10596,NOT(N10597))</f>
        <v>1</v>
      </c>
    </row>
    <row r="10597" spans="1:15" x14ac:dyDescent="0.25">
      <c r="A10597" t="s">
        <v>19</v>
      </c>
      <c r="B10597" t="s">
        <v>14</v>
      </c>
      <c r="C10597">
        <v>14</v>
      </c>
      <c r="D10597">
        <v>23</v>
      </c>
      <c r="E10597" t="b">
        <v>0</v>
      </c>
      <c r="F10597">
        <v>9.1379999999999999</v>
      </c>
      <c r="G10597">
        <v>4</v>
      </c>
      <c r="H10597">
        <v>4</v>
      </c>
      <c r="I10597">
        <v>959940</v>
      </c>
      <c r="J10597">
        <v>957527</v>
      </c>
      <c r="K10597">
        <v>478758</v>
      </c>
      <c r="L10597">
        <v>11</v>
      </c>
      <c r="M10597">
        <f t="shared" si="21414"/>
        <v>0</v>
      </c>
      <c r="N10597" t="b">
        <f t="shared" ref="N10597" si="21483">AND(MIN($F10595,$F10596,$F10597)=$F10597,MAX($H10595,$H10596,$H10597)=$H10597)</f>
        <v>0</v>
      </c>
      <c r="O10597" t="b">
        <f t="shared" ref="O10597" si="21484">AND(NOT(N10595),NOT(N10596),N10597)</f>
        <v>0</v>
      </c>
    </row>
    <row r="10598" spans="1:15" x14ac:dyDescent="0.25">
      <c r="A10598" t="s">
        <v>13</v>
      </c>
      <c r="B10598" t="s">
        <v>14</v>
      </c>
      <c r="C10598">
        <v>14</v>
      </c>
      <c r="D10598">
        <v>24</v>
      </c>
      <c r="E10598" t="b">
        <v>0</v>
      </c>
      <c r="F10598">
        <v>0.01</v>
      </c>
      <c r="G10598">
        <v>4</v>
      </c>
      <c r="H10598">
        <v>4</v>
      </c>
      <c r="I10598">
        <v>339</v>
      </c>
      <c r="J10598">
        <v>216</v>
      </c>
      <c r="K10598">
        <v>102</v>
      </c>
      <c r="L10598">
        <v>11</v>
      </c>
      <c r="M10598">
        <f t="shared" si="21414"/>
        <v>0</v>
      </c>
      <c r="N10598" t="b">
        <f t="shared" ref="N10598" si="21485">AND(MIN($F10598,$F10599,$F10600)=$F10598,MAX($H10598,$H10599,$H10600)=$H10598)</f>
        <v>0</v>
      </c>
      <c r="O10598" t="b">
        <f t="shared" ref="O10598" si="21486">AND(N10598,NOT(N10599),NOT(N10600))</f>
        <v>0</v>
      </c>
    </row>
    <row r="10599" spans="1:15" x14ac:dyDescent="0.25">
      <c r="A10599" t="s">
        <v>15</v>
      </c>
      <c r="B10599" t="s">
        <v>14</v>
      </c>
      <c r="C10599">
        <v>14</v>
      </c>
      <c r="D10599">
        <v>24</v>
      </c>
      <c r="E10599" t="b">
        <v>0</v>
      </c>
      <c r="F10599">
        <v>7.0000000000000001E-3</v>
      </c>
      <c r="G10599">
        <v>4</v>
      </c>
      <c r="H10599">
        <v>4</v>
      </c>
      <c r="I10599">
        <v>217</v>
      </c>
      <c r="J10599">
        <v>216</v>
      </c>
      <c r="K10599">
        <v>102</v>
      </c>
      <c r="L10599">
        <v>11</v>
      </c>
      <c r="M10599">
        <f t="shared" si="21414"/>
        <v>0</v>
      </c>
      <c r="N10599" t="b">
        <f t="shared" ref="N10599" si="21487">AND(MIN($F10598,$F10599,$F10600)=$F10599,MAX($H10598,$H10599,$H10600)=$H10599)</f>
        <v>1</v>
      </c>
      <c r="O10599" t="b">
        <f t="shared" ref="O10599" si="21488">AND(NOT(N10598),N10599,NOT(N10600))</f>
        <v>1</v>
      </c>
    </row>
    <row r="10600" spans="1:15" x14ac:dyDescent="0.25">
      <c r="A10600" t="s">
        <v>19</v>
      </c>
      <c r="B10600" t="s">
        <v>14</v>
      </c>
      <c r="C10600">
        <v>14</v>
      </c>
      <c r="D10600">
        <v>24</v>
      </c>
      <c r="E10600" t="b">
        <v>0</v>
      </c>
      <c r="F10600">
        <v>0.01</v>
      </c>
      <c r="G10600">
        <v>4</v>
      </c>
      <c r="H10600">
        <v>4</v>
      </c>
      <c r="I10600">
        <v>339</v>
      </c>
      <c r="J10600">
        <v>216</v>
      </c>
      <c r="K10600">
        <v>102</v>
      </c>
      <c r="L10600">
        <v>11</v>
      </c>
      <c r="M10600">
        <f t="shared" si="21414"/>
        <v>0</v>
      </c>
      <c r="N10600" t="b">
        <f t="shared" ref="N10600" si="21489">AND(MIN($F10598,$F10599,$F10600)=$F10600,MAX($H10598,$H10599,$H10600)=$H10600)</f>
        <v>0</v>
      </c>
      <c r="O10600" t="b">
        <f t="shared" ref="O10600" si="21490">AND(NOT(N10598),NOT(N10599),N10600)</f>
        <v>0</v>
      </c>
    </row>
    <row r="10601" spans="1:15" x14ac:dyDescent="0.25">
      <c r="A10601" t="s">
        <v>13</v>
      </c>
      <c r="B10601" t="s">
        <v>14</v>
      </c>
      <c r="C10601">
        <v>14</v>
      </c>
      <c r="D10601">
        <v>25</v>
      </c>
      <c r="E10601" t="b">
        <v>0</v>
      </c>
      <c r="F10601">
        <v>1.4</v>
      </c>
      <c r="G10601">
        <v>4</v>
      </c>
      <c r="H10601">
        <v>4</v>
      </c>
      <c r="I10601">
        <v>180415</v>
      </c>
      <c r="J10601">
        <v>107628</v>
      </c>
      <c r="K10601">
        <v>53808</v>
      </c>
      <c r="L10601">
        <v>13</v>
      </c>
      <c r="M10601">
        <f t="shared" si="21414"/>
        <v>0</v>
      </c>
      <c r="N10601" t="b">
        <f t="shared" ref="N10601" si="21491">AND(MIN($F10601,$F10602,$F10603)=$F10601,MAX($H10601,$H10602,$H10603)=$H10601)</f>
        <v>0</v>
      </c>
      <c r="O10601" t="b">
        <f t="shared" ref="O10601" si="21492">AND(N10601,NOT(N10602),NOT(N10603))</f>
        <v>0</v>
      </c>
    </row>
    <row r="10602" spans="1:15" x14ac:dyDescent="0.25">
      <c r="A10602" t="s">
        <v>15</v>
      </c>
      <c r="B10602" t="s">
        <v>14</v>
      </c>
      <c r="C10602">
        <v>14</v>
      </c>
      <c r="D10602">
        <v>25</v>
      </c>
      <c r="E10602" t="b">
        <v>0</v>
      </c>
      <c r="F10602">
        <v>0.73399999999999999</v>
      </c>
      <c r="G10602">
        <v>4</v>
      </c>
      <c r="H10602">
        <v>4</v>
      </c>
      <c r="I10602">
        <v>107947</v>
      </c>
      <c r="J10602">
        <v>107628</v>
      </c>
      <c r="K10602">
        <v>53808</v>
      </c>
      <c r="L10602">
        <v>13</v>
      </c>
      <c r="M10602">
        <f t="shared" si="21414"/>
        <v>0</v>
      </c>
      <c r="N10602" t="b">
        <f t="shared" ref="N10602" si="21493">AND(MIN($F10601,$F10602,$F10603)=$F10602,MAX($H10601,$H10602,$H10603)=$H10602)</f>
        <v>1</v>
      </c>
      <c r="O10602" t="b">
        <f t="shared" ref="O10602" si="21494">AND(NOT(N10601),N10602,NOT(N10603))</f>
        <v>1</v>
      </c>
    </row>
    <row r="10603" spans="1:15" x14ac:dyDescent="0.25">
      <c r="A10603" t="s">
        <v>19</v>
      </c>
      <c r="B10603" t="s">
        <v>14</v>
      </c>
      <c r="C10603">
        <v>14</v>
      </c>
      <c r="D10603">
        <v>25</v>
      </c>
      <c r="E10603" t="b">
        <v>0</v>
      </c>
      <c r="F10603">
        <v>1.204</v>
      </c>
      <c r="G10603">
        <v>4</v>
      </c>
      <c r="H10603">
        <v>4</v>
      </c>
      <c r="I10603">
        <v>180415</v>
      </c>
      <c r="J10603">
        <v>107628</v>
      </c>
      <c r="K10603">
        <v>53808</v>
      </c>
      <c r="L10603">
        <v>13</v>
      </c>
      <c r="M10603">
        <f t="shared" si="21414"/>
        <v>0</v>
      </c>
      <c r="N10603" t="b">
        <f t="shared" ref="N10603" si="21495">AND(MIN($F10601,$F10602,$F10603)=$F10603,MAX($H10601,$H10602,$H10603)=$H10603)</f>
        <v>0</v>
      </c>
      <c r="O10603" t="b">
        <f t="shared" ref="O10603" si="21496">AND(NOT(N10601),NOT(N10602),N10603)</f>
        <v>0</v>
      </c>
    </row>
    <row r="10604" spans="1:15" x14ac:dyDescent="0.25">
      <c r="A10604" t="s">
        <v>13</v>
      </c>
      <c r="B10604" t="s">
        <v>14</v>
      </c>
      <c r="C10604">
        <v>14</v>
      </c>
      <c r="D10604">
        <v>26</v>
      </c>
      <c r="E10604" t="b">
        <v>1</v>
      </c>
      <c r="F10604">
        <v>10.000999999999999</v>
      </c>
      <c r="G10604">
        <v>4</v>
      </c>
      <c r="H10604">
        <v>0</v>
      </c>
      <c r="I10604">
        <v>920078</v>
      </c>
      <c r="J10604">
        <v>915334</v>
      </c>
      <c r="K10604">
        <v>457665</v>
      </c>
      <c r="L10604">
        <v>13</v>
      </c>
      <c r="M10604">
        <f t="shared" si="21414"/>
        <v>4</v>
      </c>
      <c r="N10604" t="b">
        <f t="shared" ref="N10604" si="21497">AND(MIN($F10604,$F10605,$F10606)=$F10604,MAX($H10604,$H10605,$H10606)=$H10604)</f>
        <v>0</v>
      </c>
      <c r="O10604" t="b">
        <f t="shared" ref="O10604" si="21498">AND(N10604,NOT(N10605),NOT(N10606))</f>
        <v>0</v>
      </c>
    </row>
    <row r="10605" spans="1:15" x14ac:dyDescent="0.25">
      <c r="A10605" t="s">
        <v>15</v>
      </c>
      <c r="B10605" t="s">
        <v>14</v>
      </c>
      <c r="C10605">
        <v>14</v>
      </c>
      <c r="D10605">
        <v>26</v>
      </c>
      <c r="E10605" t="b">
        <v>0</v>
      </c>
      <c r="F10605">
        <v>6.5000000000000002E-2</v>
      </c>
      <c r="G10605">
        <v>4</v>
      </c>
      <c r="H10605">
        <v>4</v>
      </c>
      <c r="I10605">
        <v>267</v>
      </c>
      <c r="J10605">
        <v>266</v>
      </c>
      <c r="K10605">
        <v>127</v>
      </c>
      <c r="L10605">
        <v>11</v>
      </c>
      <c r="M10605">
        <f t="shared" si="21414"/>
        <v>0</v>
      </c>
      <c r="N10605" t="b">
        <f t="shared" ref="N10605" si="21499">AND(MIN($F10604,$F10605,$F10606)=$F10605,MAX($H10604,$H10605,$H10606)=$H10605)</f>
        <v>1</v>
      </c>
      <c r="O10605" t="b">
        <f t="shared" ref="O10605" si="21500">AND(NOT(N10604),N10605,NOT(N10606))</f>
        <v>1</v>
      </c>
    </row>
    <row r="10606" spans="1:15" x14ac:dyDescent="0.25">
      <c r="A10606" t="s">
        <v>19</v>
      </c>
      <c r="B10606" t="s">
        <v>14</v>
      </c>
      <c r="C10606">
        <v>14</v>
      </c>
      <c r="D10606">
        <v>26</v>
      </c>
      <c r="E10606" t="b">
        <v>1</v>
      </c>
      <c r="F10606">
        <v>10.000999999999999</v>
      </c>
      <c r="G10606">
        <v>4</v>
      </c>
      <c r="H10606">
        <v>0</v>
      </c>
      <c r="I10606">
        <v>1035162</v>
      </c>
      <c r="J10606">
        <v>1029746</v>
      </c>
      <c r="K10606">
        <v>514871</v>
      </c>
      <c r="L10606">
        <v>13</v>
      </c>
      <c r="M10606">
        <f t="shared" si="21414"/>
        <v>4</v>
      </c>
      <c r="N10606" t="b">
        <f t="shared" ref="N10606" si="21501">AND(MIN($F10604,$F10605,$F10606)=$F10606,MAX($H10604,$H10605,$H10606)=$H10606)</f>
        <v>0</v>
      </c>
      <c r="O10606" t="b">
        <f t="shared" ref="O10606" si="21502">AND(NOT(N10604),NOT(N10605),N10606)</f>
        <v>0</v>
      </c>
    </row>
    <row r="10607" spans="1:15" x14ac:dyDescent="0.25">
      <c r="A10607" t="s">
        <v>13</v>
      </c>
      <c r="B10607" t="s">
        <v>14</v>
      </c>
      <c r="C10607">
        <v>14</v>
      </c>
      <c r="D10607">
        <v>27</v>
      </c>
      <c r="E10607" t="b">
        <v>0</v>
      </c>
      <c r="F10607">
        <v>1.9419999999999999</v>
      </c>
      <c r="G10607">
        <v>4</v>
      </c>
      <c r="H10607">
        <v>0</v>
      </c>
      <c r="I10607">
        <v>153978</v>
      </c>
      <c r="J10607">
        <v>153601</v>
      </c>
      <c r="K10607">
        <v>76801</v>
      </c>
      <c r="L10607">
        <v>9</v>
      </c>
      <c r="M10607">
        <f t="shared" si="21414"/>
        <v>4</v>
      </c>
      <c r="N10607" t="b">
        <f t="shared" ref="N10607" si="21503">AND(MIN($F10607,$F10608,$F10609)=$F10607,MAX($H10607,$H10608,$H10609)=$H10607)</f>
        <v>0</v>
      </c>
      <c r="O10607" t="b">
        <f t="shared" ref="O10607" si="21504">AND(N10607,NOT(N10608),NOT(N10609))</f>
        <v>0</v>
      </c>
    </row>
    <row r="10608" spans="1:15" x14ac:dyDescent="0.25">
      <c r="A10608" t="s">
        <v>15</v>
      </c>
      <c r="B10608" t="s">
        <v>14</v>
      </c>
      <c r="C10608">
        <v>14</v>
      </c>
      <c r="D10608">
        <v>27</v>
      </c>
      <c r="E10608" t="b">
        <v>0</v>
      </c>
      <c r="F10608">
        <v>0.21299999999999999</v>
      </c>
      <c r="G10608">
        <v>4</v>
      </c>
      <c r="H10608">
        <v>4</v>
      </c>
      <c r="I10608">
        <v>15564</v>
      </c>
      <c r="J10608">
        <v>15562</v>
      </c>
      <c r="K10608">
        <v>7775</v>
      </c>
      <c r="L10608">
        <v>13</v>
      </c>
      <c r="M10608">
        <f t="shared" si="21414"/>
        <v>0</v>
      </c>
      <c r="N10608" t="b">
        <f t="shared" ref="N10608" si="21505">AND(MIN($F10607,$F10608,$F10609)=$F10608,MAX($H10607,$H10608,$H10609)=$H10608)</f>
        <v>1</v>
      </c>
      <c r="O10608" t="b">
        <f t="shared" ref="O10608" si="21506">AND(NOT(N10607),N10608,NOT(N10609))</f>
        <v>1</v>
      </c>
    </row>
    <row r="10609" spans="1:15" x14ac:dyDescent="0.25">
      <c r="A10609" t="s">
        <v>19</v>
      </c>
      <c r="B10609" t="s">
        <v>14</v>
      </c>
      <c r="C10609">
        <v>14</v>
      </c>
      <c r="D10609">
        <v>27</v>
      </c>
      <c r="E10609" t="b">
        <v>0</v>
      </c>
      <c r="F10609">
        <v>1.5640000000000001</v>
      </c>
      <c r="G10609">
        <v>4</v>
      </c>
      <c r="H10609">
        <v>0</v>
      </c>
      <c r="I10609">
        <v>153978</v>
      </c>
      <c r="J10609">
        <v>153601</v>
      </c>
      <c r="K10609">
        <v>76801</v>
      </c>
      <c r="L10609">
        <v>9</v>
      </c>
      <c r="M10609">
        <f t="shared" si="21414"/>
        <v>4</v>
      </c>
      <c r="N10609" t="b">
        <f t="shared" ref="N10609" si="21507">AND(MIN($F10607,$F10608,$F10609)=$F10609,MAX($H10607,$H10608,$H10609)=$H10609)</f>
        <v>0</v>
      </c>
      <c r="O10609" t="b">
        <f t="shared" ref="O10609" si="21508">AND(NOT(N10607),NOT(N10608),N10609)</f>
        <v>0</v>
      </c>
    </row>
    <row r="10610" spans="1:15" x14ac:dyDescent="0.25">
      <c r="A10610" t="s">
        <v>13</v>
      </c>
      <c r="B10610" t="s">
        <v>14</v>
      </c>
      <c r="C10610">
        <v>14</v>
      </c>
      <c r="D10610">
        <v>28</v>
      </c>
      <c r="E10610" t="b">
        <v>1</v>
      </c>
      <c r="F10610">
        <v>10.002000000000001</v>
      </c>
      <c r="G10610">
        <v>4</v>
      </c>
      <c r="H10610">
        <v>0</v>
      </c>
      <c r="I10610">
        <v>919736</v>
      </c>
      <c r="J10610">
        <v>916730</v>
      </c>
      <c r="K10610">
        <v>458363</v>
      </c>
      <c r="L10610">
        <v>18</v>
      </c>
      <c r="M10610">
        <f t="shared" si="21414"/>
        <v>4</v>
      </c>
      <c r="N10610" t="b">
        <f t="shared" ref="N10610" si="21509">AND(MIN($F10610,$F10611,$F10612)=$F10610,MAX($H10610,$H10611,$H10612)=$H10610)</f>
        <v>0</v>
      </c>
      <c r="O10610" t="b">
        <f t="shared" ref="O10610" si="21510">AND(N10610,NOT(N10611),NOT(N10612))</f>
        <v>0</v>
      </c>
    </row>
    <row r="10611" spans="1:15" x14ac:dyDescent="0.25">
      <c r="A10611" t="s">
        <v>15</v>
      </c>
      <c r="B10611" t="s">
        <v>14</v>
      </c>
      <c r="C10611">
        <v>14</v>
      </c>
      <c r="D10611">
        <v>28</v>
      </c>
      <c r="E10611" t="b">
        <v>1</v>
      </c>
      <c r="F10611">
        <v>10.000999999999999</v>
      </c>
      <c r="G10611">
        <v>4</v>
      </c>
      <c r="H10611">
        <v>0</v>
      </c>
      <c r="I10611">
        <v>116294</v>
      </c>
      <c r="J10611">
        <v>116292</v>
      </c>
      <c r="K10611">
        <v>58144</v>
      </c>
      <c r="L10611">
        <v>13</v>
      </c>
      <c r="M10611">
        <f t="shared" si="21414"/>
        <v>4</v>
      </c>
      <c r="N10611" t="b">
        <f t="shared" ref="N10611" si="21511">AND(MIN($F10610,$F10611,$F10612)=$F10611,MAX($H10610,$H10611,$H10612)=$H10611)</f>
        <v>1</v>
      </c>
      <c r="O10611" t="b">
        <f t="shared" ref="O10611" si="21512">AND(NOT(N10610),N10611,NOT(N10612))</f>
        <v>1</v>
      </c>
    </row>
    <row r="10612" spans="1:15" x14ac:dyDescent="0.25">
      <c r="A10612" t="s">
        <v>19</v>
      </c>
      <c r="B10612" t="s">
        <v>14</v>
      </c>
      <c r="C10612">
        <v>14</v>
      </c>
      <c r="D10612">
        <v>28</v>
      </c>
      <c r="E10612" t="b">
        <v>1</v>
      </c>
      <c r="F10612">
        <v>10.002000000000001</v>
      </c>
      <c r="G10612">
        <v>4</v>
      </c>
      <c r="H10612">
        <v>0</v>
      </c>
      <c r="I10612">
        <v>1106516</v>
      </c>
      <c r="J10612">
        <v>1102926</v>
      </c>
      <c r="K10612">
        <v>551461</v>
      </c>
      <c r="L10612">
        <v>18</v>
      </c>
      <c r="M10612">
        <f t="shared" si="21414"/>
        <v>4</v>
      </c>
      <c r="N10612" t="b">
        <f t="shared" ref="N10612" si="21513">AND(MIN($F10610,$F10611,$F10612)=$F10612,MAX($H10610,$H10611,$H10612)=$H10612)</f>
        <v>0</v>
      </c>
      <c r="O10612" t="b">
        <f t="shared" ref="O10612" si="21514">AND(NOT(N10610),NOT(N10611),N10612)</f>
        <v>0</v>
      </c>
    </row>
    <row r="10613" spans="1:15" x14ac:dyDescent="0.25">
      <c r="A10613" t="s">
        <v>13</v>
      </c>
      <c r="B10613" t="s">
        <v>14</v>
      </c>
      <c r="C10613">
        <v>14</v>
      </c>
      <c r="D10613">
        <v>29</v>
      </c>
      <c r="E10613" t="b">
        <v>0</v>
      </c>
      <c r="F10613">
        <v>3.4000000000000002E-2</v>
      </c>
      <c r="G10613">
        <v>4</v>
      </c>
      <c r="H10613">
        <v>4</v>
      </c>
      <c r="I10613">
        <v>2486</v>
      </c>
      <c r="J10613">
        <v>2278</v>
      </c>
      <c r="K10613">
        <v>1133</v>
      </c>
      <c r="L10613">
        <v>16</v>
      </c>
      <c r="M10613">
        <f t="shared" si="21414"/>
        <v>0</v>
      </c>
      <c r="N10613" t="b">
        <f t="shared" ref="N10613" si="21515">AND(MIN($F10613,$F10614,$F10615)=$F10613,MAX($H10613,$H10614,$H10615)=$H10613)</f>
        <v>0</v>
      </c>
      <c r="O10613" t="b">
        <f t="shared" ref="O10613" si="21516">AND(N10613,NOT(N10614),NOT(N10615))</f>
        <v>0</v>
      </c>
    </row>
    <row r="10614" spans="1:15" x14ac:dyDescent="0.25">
      <c r="A10614" t="s">
        <v>15</v>
      </c>
      <c r="B10614" t="s">
        <v>14</v>
      </c>
      <c r="C10614">
        <v>14</v>
      </c>
      <c r="D10614">
        <v>29</v>
      </c>
      <c r="E10614" t="b">
        <v>0</v>
      </c>
      <c r="F10614">
        <v>2.5999999999999999E-2</v>
      </c>
      <c r="G10614">
        <v>4</v>
      </c>
      <c r="H10614">
        <v>4</v>
      </c>
      <c r="I10614">
        <v>2940</v>
      </c>
      <c r="J10614">
        <v>2938</v>
      </c>
      <c r="K10614">
        <v>1463</v>
      </c>
      <c r="L10614">
        <v>14</v>
      </c>
      <c r="M10614">
        <f t="shared" si="21414"/>
        <v>0</v>
      </c>
      <c r="N10614" t="b">
        <f t="shared" ref="N10614" si="21517">AND(MIN($F10613,$F10614,$F10615)=$F10614,MAX($H10613,$H10614,$H10615)=$H10614)</f>
        <v>1</v>
      </c>
      <c r="O10614" t="b">
        <f t="shared" ref="O10614" si="21518">AND(NOT(N10613),N10614,NOT(N10615))</f>
        <v>1</v>
      </c>
    </row>
    <row r="10615" spans="1:15" x14ac:dyDescent="0.25">
      <c r="A10615" t="s">
        <v>19</v>
      </c>
      <c r="B10615" t="s">
        <v>14</v>
      </c>
      <c r="C10615">
        <v>14</v>
      </c>
      <c r="D10615">
        <v>29</v>
      </c>
      <c r="E10615" t="b">
        <v>0</v>
      </c>
      <c r="F10615">
        <v>3.3000000000000002E-2</v>
      </c>
      <c r="G10615">
        <v>4</v>
      </c>
      <c r="H10615">
        <v>4</v>
      </c>
      <c r="I10615">
        <v>2486</v>
      </c>
      <c r="J10615">
        <v>2278</v>
      </c>
      <c r="K10615">
        <v>1133</v>
      </c>
      <c r="L10615">
        <v>16</v>
      </c>
      <c r="M10615">
        <f t="shared" si="21414"/>
        <v>0</v>
      </c>
      <c r="N10615" t="b">
        <f t="shared" ref="N10615" si="21519">AND(MIN($F10613,$F10614,$F10615)=$F10615,MAX($H10613,$H10614,$H10615)=$H10615)</f>
        <v>0</v>
      </c>
      <c r="O10615" t="b">
        <f t="shared" ref="O10615" si="21520">AND(NOT(N10613),NOT(N10614),N10615)</f>
        <v>0</v>
      </c>
    </row>
    <row r="10616" spans="1:15" x14ac:dyDescent="0.25">
      <c r="A10616" t="s">
        <v>13</v>
      </c>
      <c r="B10616" t="s">
        <v>14</v>
      </c>
      <c r="C10616">
        <v>14</v>
      </c>
      <c r="D10616">
        <v>2</v>
      </c>
      <c r="E10616" t="b">
        <v>0</v>
      </c>
      <c r="F10616">
        <v>6.0000000000000001E-3</v>
      </c>
      <c r="G10616">
        <v>4</v>
      </c>
      <c r="H10616">
        <v>4</v>
      </c>
      <c r="I10616">
        <v>22</v>
      </c>
      <c r="J10616">
        <v>10</v>
      </c>
      <c r="K10616">
        <v>0</v>
      </c>
      <c r="L10616">
        <v>6</v>
      </c>
      <c r="M10616">
        <f t="shared" si="21414"/>
        <v>0</v>
      </c>
      <c r="N10616" t="b">
        <f t="shared" ref="N10616" si="21521">AND(MIN($F10616,$F10617,$F10618)=$F10616,MAX($H10616,$H10617,$H10618)=$H10616)</f>
        <v>1</v>
      </c>
      <c r="O10616" t="b">
        <f t="shared" ref="O10616" si="21522">AND(N10616,NOT(N10617),NOT(N10618))</f>
        <v>0</v>
      </c>
    </row>
    <row r="10617" spans="1:15" x14ac:dyDescent="0.25">
      <c r="A10617" t="s">
        <v>15</v>
      </c>
      <c r="B10617" t="s">
        <v>14</v>
      </c>
      <c r="C10617">
        <v>14</v>
      </c>
      <c r="D10617">
        <v>2</v>
      </c>
      <c r="E10617" t="b">
        <v>0</v>
      </c>
      <c r="F10617">
        <v>1.4999999999999999E-2</v>
      </c>
      <c r="G10617">
        <v>4</v>
      </c>
      <c r="H10617">
        <v>4</v>
      </c>
      <c r="I10617">
        <v>11</v>
      </c>
      <c r="J10617">
        <v>10</v>
      </c>
      <c r="K10617">
        <v>0</v>
      </c>
      <c r="L10617">
        <v>6</v>
      </c>
      <c r="M10617">
        <f t="shared" si="21414"/>
        <v>0</v>
      </c>
      <c r="N10617" t="b">
        <f t="shared" ref="N10617" si="21523">AND(MIN($F10616,$F10617,$F10618)=$F10617,MAX($H10616,$H10617,$H10618)=$H10617)</f>
        <v>0</v>
      </c>
      <c r="O10617" t="b">
        <f t="shared" ref="O10617" si="21524">AND(NOT(N10616),N10617,NOT(N10618))</f>
        <v>0</v>
      </c>
    </row>
    <row r="10618" spans="1:15" x14ac:dyDescent="0.25">
      <c r="A10618" t="s">
        <v>19</v>
      </c>
      <c r="B10618" t="s">
        <v>14</v>
      </c>
      <c r="C10618">
        <v>14</v>
      </c>
      <c r="D10618">
        <v>2</v>
      </c>
      <c r="E10618" t="b">
        <v>0</v>
      </c>
      <c r="F10618">
        <v>6.0000000000000001E-3</v>
      </c>
      <c r="G10618">
        <v>4</v>
      </c>
      <c r="H10618">
        <v>4</v>
      </c>
      <c r="I10618">
        <v>22</v>
      </c>
      <c r="J10618">
        <v>10</v>
      </c>
      <c r="K10618">
        <v>0</v>
      </c>
      <c r="L10618">
        <v>6</v>
      </c>
      <c r="M10618">
        <f t="shared" si="21414"/>
        <v>0</v>
      </c>
      <c r="N10618" t="b">
        <f t="shared" ref="N10618" si="21525">AND(MIN($F10616,$F10617,$F10618)=$F10618,MAX($H10616,$H10617,$H10618)=$H10618)</f>
        <v>1</v>
      </c>
      <c r="O10618" t="b">
        <f t="shared" ref="O10618" si="21526">AND(NOT(N10616),NOT(N10617),N10618)</f>
        <v>0</v>
      </c>
    </row>
    <row r="10619" spans="1:15" x14ac:dyDescent="0.25">
      <c r="A10619" t="s">
        <v>13</v>
      </c>
      <c r="B10619" t="s">
        <v>14</v>
      </c>
      <c r="C10619">
        <v>14</v>
      </c>
      <c r="D10619">
        <v>30</v>
      </c>
      <c r="E10619" t="b">
        <v>1</v>
      </c>
      <c r="F10619">
        <v>10.000999999999999</v>
      </c>
      <c r="G10619">
        <v>4</v>
      </c>
      <c r="H10619">
        <v>0</v>
      </c>
      <c r="I10619">
        <v>904951</v>
      </c>
      <c r="J10619">
        <v>902681</v>
      </c>
      <c r="K10619">
        <v>451339</v>
      </c>
      <c r="L10619">
        <v>11</v>
      </c>
      <c r="M10619">
        <f t="shared" si="21414"/>
        <v>4</v>
      </c>
      <c r="N10619" t="b">
        <f t="shared" ref="N10619" si="21527">AND(MIN($F10619,$F10620,$F10621)=$F10619,MAX($H10619,$H10620,$H10621)=$H10619)</f>
        <v>0</v>
      </c>
      <c r="O10619" t="b">
        <f t="shared" ref="O10619" si="21528">AND(N10619,NOT(N10620),NOT(N10621))</f>
        <v>0</v>
      </c>
    </row>
    <row r="10620" spans="1:15" x14ac:dyDescent="0.25">
      <c r="A10620" t="s">
        <v>15</v>
      </c>
      <c r="B10620" t="s">
        <v>14</v>
      </c>
      <c r="C10620">
        <v>14</v>
      </c>
      <c r="D10620">
        <v>30</v>
      </c>
      <c r="E10620" t="b">
        <v>0</v>
      </c>
      <c r="F10620">
        <v>7.1999999999999995E-2</v>
      </c>
      <c r="G10620">
        <v>4</v>
      </c>
      <c r="H10620">
        <v>4</v>
      </c>
      <c r="I10620">
        <v>1693</v>
      </c>
      <c r="J10620">
        <v>1692</v>
      </c>
      <c r="K10620">
        <v>840</v>
      </c>
      <c r="L10620">
        <v>11</v>
      </c>
      <c r="M10620">
        <f t="shared" si="21414"/>
        <v>0</v>
      </c>
      <c r="N10620" t="b">
        <f t="shared" ref="N10620" si="21529">AND(MIN($F10619,$F10620,$F10621)=$F10620,MAX($H10619,$H10620,$H10621)=$H10620)</f>
        <v>1</v>
      </c>
      <c r="O10620" t="b">
        <f t="shared" ref="O10620" si="21530">AND(NOT(N10619),N10620,NOT(N10621))</f>
        <v>1</v>
      </c>
    </row>
    <row r="10621" spans="1:15" x14ac:dyDescent="0.25">
      <c r="A10621" t="s">
        <v>19</v>
      </c>
      <c r="B10621" t="s">
        <v>14</v>
      </c>
      <c r="C10621">
        <v>14</v>
      </c>
      <c r="D10621">
        <v>30</v>
      </c>
      <c r="E10621" t="b">
        <v>1</v>
      </c>
      <c r="F10621">
        <v>10.000999999999999</v>
      </c>
      <c r="G10621">
        <v>4</v>
      </c>
      <c r="H10621">
        <v>0</v>
      </c>
      <c r="I10621">
        <v>1062993</v>
      </c>
      <c r="J10621">
        <v>1060321</v>
      </c>
      <c r="K10621">
        <v>530159</v>
      </c>
      <c r="L10621">
        <v>11</v>
      </c>
      <c r="M10621">
        <f t="shared" si="21414"/>
        <v>4</v>
      </c>
      <c r="N10621" t="b">
        <f t="shared" ref="N10621" si="21531">AND(MIN($F10619,$F10620,$F10621)=$F10621,MAX($H10619,$H10620,$H10621)=$H10621)</f>
        <v>0</v>
      </c>
      <c r="O10621" t="b">
        <f t="shared" ref="O10621" si="21532">AND(NOT(N10619),NOT(N10620),N10621)</f>
        <v>0</v>
      </c>
    </row>
    <row r="10622" spans="1:15" x14ac:dyDescent="0.25">
      <c r="A10622" t="s">
        <v>13</v>
      </c>
      <c r="B10622" t="s">
        <v>14</v>
      </c>
      <c r="C10622">
        <v>14</v>
      </c>
      <c r="D10622">
        <v>31</v>
      </c>
      <c r="E10622" t="b">
        <v>0</v>
      </c>
      <c r="F10622">
        <v>6.0000000000000001E-3</v>
      </c>
      <c r="G10622">
        <v>4</v>
      </c>
      <c r="H10622">
        <v>4</v>
      </c>
      <c r="I10622">
        <v>26</v>
      </c>
      <c r="J10622">
        <v>12</v>
      </c>
      <c r="K10622">
        <v>0</v>
      </c>
      <c r="L10622">
        <v>8</v>
      </c>
      <c r="M10622">
        <f t="shared" si="21414"/>
        <v>0</v>
      </c>
      <c r="N10622" t="b">
        <f t="shared" ref="N10622" si="21533">AND(MIN($F10622,$F10623,$F10624)=$F10622,MAX($H10622,$H10623,$H10624)=$H10622)</f>
        <v>0</v>
      </c>
      <c r="O10622" t="b">
        <f t="shared" ref="O10622" si="21534">AND(N10622,NOT(N10623),NOT(N10624))</f>
        <v>0</v>
      </c>
    </row>
    <row r="10623" spans="1:15" x14ac:dyDescent="0.25">
      <c r="A10623" t="s">
        <v>15</v>
      </c>
      <c r="B10623" t="s">
        <v>14</v>
      </c>
      <c r="C10623">
        <v>14</v>
      </c>
      <c r="D10623">
        <v>31</v>
      </c>
      <c r="E10623" t="b">
        <v>0</v>
      </c>
      <c r="F10623">
        <v>3.0000000000000001E-3</v>
      </c>
      <c r="G10623">
        <v>4</v>
      </c>
      <c r="H10623">
        <v>4</v>
      </c>
      <c r="I10623">
        <v>13</v>
      </c>
      <c r="J10623">
        <v>12</v>
      </c>
      <c r="K10623">
        <v>0</v>
      </c>
      <c r="L10623">
        <v>8</v>
      </c>
      <c r="M10623">
        <f t="shared" si="21414"/>
        <v>0</v>
      </c>
      <c r="N10623" t="b">
        <f t="shared" ref="N10623" si="21535">AND(MIN($F10622,$F10623,$F10624)=$F10623,MAX($H10622,$H10623,$H10624)=$H10623)</f>
        <v>1</v>
      </c>
      <c r="O10623" t="b">
        <f t="shared" ref="O10623" si="21536">AND(NOT(N10622),N10623,NOT(N10624))</f>
        <v>1</v>
      </c>
    </row>
    <row r="10624" spans="1:15" x14ac:dyDescent="0.25">
      <c r="A10624" t="s">
        <v>19</v>
      </c>
      <c r="B10624" t="s">
        <v>14</v>
      </c>
      <c r="C10624">
        <v>14</v>
      </c>
      <c r="D10624">
        <v>31</v>
      </c>
      <c r="E10624" t="b">
        <v>0</v>
      </c>
      <c r="F10624">
        <v>4.0000000000000001E-3</v>
      </c>
      <c r="G10624">
        <v>4</v>
      </c>
      <c r="H10624">
        <v>4</v>
      </c>
      <c r="I10624">
        <v>26</v>
      </c>
      <c r="J10624">
        <v>12</v>
      </c>
      <c r="K10624">
        <v>0</v>
      </c>
      <c r="L10624">
        <v>8</v>
      </c>
      <c r="M10624">
        <f t="shared" si="21414"/>
        <v>0</v>
      </c>
      <c r="N10624" t="b">
        <f t="shared" ref="N10624" si="21537">AND(MIN($F10622,$F10623,$F10624)=$F10624,MAX($H10622,$H10623,$H10624)=$H10624)</f>
        <v>0</v>
      </c>
      <c r="O10624" t="b">
        <f t="shared" ref="O10624" si="21538">AND(NOT(N10622),NOT(N10623),N10624)</f>
        <v>0</v>
      </c>
    </row>
    <row r="10625" spans="1:15" x14ac:dyDescent="0.25">
      <c r="A10625" t="s">
        <v>13</v>
      </c>
      <c r="B10625" t="s">
        <v>14</v>
      </c>
      <c r="C10625">
        <v>14</v>
      </c>
      <c r="D10625">
        <v>33</v>
      </c>
      <c r="E10625" t="b">
        <v>1</v>
      </c>
      <c r="F10625">
        <v>10.000999999999999</v>
      </c>
      <c r="G10625">
        <v>4</v>
      </c>
      <c r="H10625">
        <v>0</v>
      </c>
      <c r="I10625">
        <v>1804698</v>
      </c>
      <c r="J10625">
        <v>403132</v>
      </c>
      <c r="K10625">
        <v>201565</v>
      </c>
      <c r="L10625">
        <v>10</v>
      </c>
      <c r="M10625">
        <f t="shared" si="21414"/>
        <v>4</v>
      </c>
      <c r="N10625" t="b">
        <f t="shared" ref="N10625" si="21539">AND(MIN($F10625,$F10626,$F10627)=$F10625,MAX($H10625,$H10626,$H10627)=$H10625)</f>
        <v>1</v>
      </c>
      <c r="O10625" t="b">
        <f t="shared" ref="O10625" si="21540">AND(N10625,NOT(N10626),NOT(N10627))</f>
        <v>0</v>
      </c>
    </row>
    <row r="10626" spans="1:15" x14ac:dyDescent="0.25">
      <c r="A10626" t="s">
        <v>15</v>
      </c>
      <c r="B10626" t="s">
        <v>14</v>
      </c>
      <c r="C10626">
        <v>14</v>
      </c>
      <c r="D10626">
        <v>33</v>
      </c>
      <c r="E10626" t="b">
        <v>1</v>
      </c>
      <c r="F10626">
        <v>10.000999999999999</v>
      </c>
      <c r="G10626">
        <v>4</v>
      </c>
      <c r="H10626">
        <v>0</v>
      </c>
      <c r="I10626">
        <v>1976722</v>
      </c>
      <c r="J10626">
        <v>604706</v>
      </c>
      <c r="K10626">
        <v>302352</v>
      </c>
      <c r="L10626">
        <v>10</v>
      </c>
      <c r="M10626">
        <f t="shared" si="21414"/>
        <v>4</v>
      </c>
      <c r="N10626" t="b">
        <f t="shared" ref="N10626" si="21541">AND(MIN($F10625,$F10626,$F10627)=$F10626,MAX($H10625,$H10626,$H10627)=$H10626)</f>
        <v>1</v>
      </c>
      <c r="O10626" t="b">
        <f t="shared" ref="O10626" si="21542">AND(NOT(N10625),N10626,NOT(N10627))</f>
        <v>0</v>
      </c>
    </row>
    <row r="10627" spans="1:15" x14ac:dyDescent="0.25">
      <c r="A10627" t="s">
        <v>19</v>
      </c>
      <c r="B10627" t="s">
        <v>14</v>
      </c>
      <c r="C10627">
        <v>14</v>
      </c>
      <c r="D10627">
        <v>33</v>
      </c>
      <c r="E10627" t="b">
        <v>1</v>
      </c>
      <c r="F10627">
        <v>10.000999999999999</v>
      </c>
      <c r="G10627">
        <v>4</v>
      </c>
      <c r="H10627">
        <v>0</v>
      </c>
      <c r="I10627">
        <v>2133437</v>
      </c>
      <c r="J10627">
        <v>476622</v>
      </c>
      <c r="K10627">
        <v>238310</v>
      </c>
      <c r="L10627">
        <v>10</v>
      </c>
      <c r="M10627">
        <f t="shared" ref="M10627:M10690" si="21543">G10627-H10627</f>
        <v>4</v>
      </c>
      <c r="N10627" t="b">
        <f t="shared" ref="N10627" si="21544">AND(MIN($F10625,$F10626,$F10627)=$F10627,MAX($H10625,$H10626,$H10627)=$H10627)</f>
        <v>1</v>
      </c>
      <c r="O10627" t="b">
        <f t="shared" ref="O10627" si="21545">AND(NOT(N10625),NOT(N10626),N10627)</f>
        <v>0</v>
      </c>
    </row>
    <row r="10628" spans="1:15" x14ac:dyDescent="0.25">
      <c r="A10628" t="s">
        <v>13</v>
      </c>
      <c r="B10628" t="s">
        <v>14</v>
      </c>
      <c r="C10628">
        <v>14</v>
      </c>
      <c r="D10628">
        <v>35</v>
      </c>
      <c r="E10628" t="b">
        <v>0</v>
      </c>
      <c r="F10628">
        <v>5.0000000000000001E-3</v>
      </c>
      <c r="G10628">
        <v>4</v>
      </c>
      <c r="H10628">
        <v>4</v>
      </c>
      <c r="I10628">
        <v>203</v>
      </c>
      <c r="J10628">
        <v>44</v>
      </c>
      <c r="K10628">
        <v>17</v>
      </c>
      <c r="L10628">
        <v>10</v>
      </c>
      <c r="M10628">
        <f t="shared" si="21543"/>
        <v>0</v>
      </c>
      <c r="N10628" t="b">
        <f t="shared" ref="N10628" si="21546">AND(MIN($F10628,$F10629,$F10630)=$F10628,MAX($H10628,$H10629,$H10630)=$H10628)</f>
        <v>0</v>
      </c>
      <c r="O10628" t="b">
        <f t="shared" ref="O10628" si="21547">AND(N10628,NOT(N10629),NOT(N10630))</f>
        <v>0</v>
      </c>
    </row>
    <row r="10629" spans="1:15" x14ac:dyDescent="0.25">
      <c r="A10629" t="s">
        <v>15</v>
      </c>
      <c r="B10629" t="s">
        <v>14</v>
      </c>
      <c r="C10629">
        <v>14</v>
      </c>
      <c r="D10629">
        <v>35</v>
      </c>
      <c r="E10629" t="b">
        <v>0</v>
      </c>
      <c r="F10629">
        <v>3.0000000000000001E-3</v>
      </c>
      <c r="G10629">
        <v>4</v>
      </c>
      <c r="H10629">
        <v>4</v>
      </c>
      <c r="I10629">
        <v>150</v>
      </c>
      <c r="J10629">
        <v>44</v>
      </c>
      <c r="K10629">
        <v>17</v>
      </c>
      <c r="L10629">
        <v>10</v>
      </c>
      <c r="M10629">
        <f t="shared" si="21543"/>
        <v>0</v>
      </c>
      <c r="N10629" t="b">
        <f t="shared" ref="N10629" si="21548">AND(MIN($F10628,$F10629,$F10630)=$F10629,MAX($H10628,$H10629,$H10630)=$H10629)</f>
        <v>1</v>
      </c>
      <c r="O10629" t="b">
        <f t="shared" ref="O10629" si="21549">AND(NOT(N10628),N10629,NOT(N10630))</f>
        <v>1</v>
      </c>
    </row>
    <row r="10630" spans="1:15" x14ac:dyDescent="0.25">
      <c r="A10630" t="s">
        <v>19</v>
      </c>
      <c r="B10630" t="s">
        <v>14</v>
      </c>
      <c r="C10630">
        <v>14</v>
      </c>
      <c r="D10630">
        <v>35</v>
      </c>
      <c r="E10630" t="b">
        <v>0</v>
      </c>
      <c r="F10630">
        <v>4.0000000000000001E-3</v>
      </c>
      <c r="G10630">
        <v>4</v>
      </c>
      <c r="H10630">
        <v>4</v>
      </c>
      <c r="I10630">
        <v>203</v>
      </c>
      <c r="J10630">
        <v>44</v>
      </c>
      <c r="K10630">
        <v>17</v>
      </c>
      <c r="L10630">
        <v>10</v>
      </c>
      <c r="M10630">
        <f t="shared" si="21543"/>
        <v>0</v>
      </c>
      <c r="N10630" t="b">
        <f t="shared" ref="N10630" si="21550">AND(MIN($F10628,$F10629,$F10630)=$F10630,MAX($H10628,$H10629,$H10630)=$H10630)</f>
        <v>0</v>
      </c>
      <c r="O10630" t="b">
        <f t="shared" ref="O10630" si="21551">AND(NOT(N10628),NOT(N10629),N10630)</f>
        <v>0</v>
      </c>
    </row>
    <row r="10631" spans="1:15" x14ac:dyDescent="0.25">
      <c r="A10631" t="s">
        <v>13</v>
      </c>
      <c r="B10631" t="s">
        <v>14</v>
      </c>
      <c r="C10631">
        <v>14</v>
      </c>
      <c r="D10631">
        <v>37</v>
      </c>
      <c r="E10631" t="b">
        <v>1</v>
      </c>
      <c r="F10631">
        <v>10.000999999999999</v>
      </c>
      <c r="G10631">
        <v>4</v>
      </c>
      <c r="H10631">
        <v>0</v>
      </c>
      <c r="I10631">
        <v>4239034</v>
      </c>
      <c r="J10631">
        <v>377339</v>
      </c>
      <c r="K10631">
        <v>188668</v>
      </c>
      <c r="L10631">
        <v>10</v>
      </c>
      <c r="M10631">
        <f t="shared" si="21543"/>
        <v>4</v>
      </c>
      <c r="N10631" t="b">
        <f t="shared" ref="N10631" si="21552">AND(MIN($F10631,$F10632,$F10633)=$F10631,MAX($H10631,$H10632,$H10633)=$H10631)</f>
        <v>1</v>
      </c>
      <c r="O10631" t="b">
        <f t="shared" ref="O10631" si="21553">AND(N10631,NOT(N10632),NOT(N10633))</f>
        <v>0</v>
      </c>
    </row>
    <row r="10632" spans="1:15" x14ac:dyDescent="0.25">
      <c r="A10632" t="s">
        <v>15</v>
      </c>
      <c r="B10632" t="s">
        <v>14</v>
      </c>
      <c r="C10632">
        <v>14</v>
      </c>
      <c r="D10632">
        <v>37</v>
      </c>
      <c r="E10632" t="b">
        <v>1</v>
      </c>
      <c r="F10632">
        <v>10.000999999999999</v>
      </c>
      <c r="G10632">
        <v>4</v>
      </c>
      <c r="H10632">
        <v>0</v>
      </c>
      <c r="I10632">
        <v>6142365</v>
      </c>
      <c r="J10632">
        <v>625398</v>
      </c>
      <c r="K10632">
        <v>312698</v>
      </c>
      <c r="L10632">
        <v>10</v>
      </c>
      <c r="M10632">
        <f t="shared" si="21543"/>
        <v>4</v>
      </c>
      <c r="N10632" t="b">
        <f t="shared" ref="N10632" si="21554">AND(MIN($F10631,$F10632,$F10633)=$F10632,MAX($H10631,$H10632,$H10633)=$H10632)</f>
        <v>1</v>
      </c>
      <c r="O10632" t="b">
        <f t="shared" ref="O10632" si="21555">AND(NOT(N10631),N10632,NOT(N10633))</f>
        <v>0</v>
      </c>
    </row>
    <row r="10633" spans="1:15" x14ac:dyDescent="0.25">
      <c r="A10633" t="s">
        <v>19</v>
      </c>
      <c r="B10633" t="s">
        <v>14</v>
      </c>
      <c r="C10633">
        <v>14</v>
      </c>
      <c r="D10633">
        <v>37</v>
      </c>
      <c r="E10633" t="b">
        <v>1</v>
      </c>
      <c r="F10633">
        <v>10.000999999999999</v>
      </c>
      <c r="G10633">
        <v>4</v>
      </c>
      <c r="H10633">
        <v>0</v>
      </c>
      <c r="I10633">
        <v>5299512</v>
      </c>
      <c r="J10633">
        <v>476373</v>
      </c>
      <c r="K10633">
        <v>238185</v>
      </c>
      <c r="L10633">
        <v>10</v>
      </c>
      <c r="M10633">
        <f t="shared" si="21543"/>
        <v>4</v>
      </c>
      <c r="N10633" t="b">
        <f t="shared" ref="N10633" si="21556">AND(MIN($F10631,$F10632,$F10633)=$F10633,MAX($H10631,$H10632,$H10633)=$H10633)</f>
        <v>1</v>
      </c>
      <c r="O10633" t="b">
        <f t="shared" ref="O10633" si="21557">AND(NOT(N10631),NOT(N10632),N10633)</f>
        <v>0</v>
      </c>
    </row>
    <row r="10634" spans="1:15" x14ac:dyDescent="0.25">
      <c r="A10634" t="s">
        <v>13</v>
      </c>
      <c r="B10634" t="s">
        <v>14</v>
      </c>
      <c r="C10634">
        <v>14</v>
      </c>
      <c r="D10634">
        <v>38</v>
      </c>
      <c r="E10634" t="b">
        <v>0</v>
      </c>
      <c r="F10634">
        <v>1.0999999999999999E-2</v>
      </c>
      <c r="G10634">
        <v>4</v>
      </c>
      <c r="H10634">
        <v>4</v>
      </c>
      <c r="I10634">
        <v>24</v>
      </c>
      <c r="J10634">
        <v>11</v>
      </c>
      <c r="K10634">
        <v>0</v>
      </c>
      <c r="L10634">
        <v>7</v>
      </c>
      <c r="M10634">
        <f t="shared" si="21543"/>
        <v>0</v>
      </c>
      <c r="N10634" t="b">
        <f t="shared" ref="N10634" si="21558">AND(MIN($F10634,$F10635,$F10636)=$F10634,MAX($H10634,$H10635,$H10636)=$H10634)</f>
        <v>0</v>
      </c>
      <c r="O10634" t="b">
        <f t="shared" ref="O10634" si="21559">AND(N10634,NOT(N10635),NOT(N10636))</f>
        <v>0</v>
      </c>
    </row>
    <row r="10635" spans="1:15" x14ac:dyDescent="0.25">
      <c r="A10635" t="s">
        <v>15</v>
      </c>
      <c r="B10635" t="s">
        <v>14</v>
      </c>
      <c r="C10635">
        <v>14</v>
      </c>
      <c r="D10635">
        <v>38</v>
      </c>
      <c r="E10635" t="b">
        <v>0</v>
      </c>
      <c r="F10635">
        <v>4.0000000000000001E-3</v>
      </c>
      <c r="G10635">
        <v>4</v>
      </c>
      <c r="H10635">
        <v>4</v>
      </c>
      <c r="I10635">
        <v>12</v>
      </c>
      <c r="J10635">
        <v>11</v>
      </c>
      <c r="K10635">
        <v>0</v>
      </c>
      <c r="L10635">
        <v>7</v>
      </c>
      <c r="M10635">
        <f t="shared" si="21543"/>
        <v>0</v>
      </c>
      <c r="N10635" t="b">
        <f t="shared" ref="N10635" si="21560">AND(MIN($F10634,$F10635,$F10636)=$F10635,MAX($H10634,$H10635,$H10636)=$H10635)</f>
        <v>1</v>
      </c>
      <c r="O10635" t="b">
        <f t="shared" ref="O10635" si="21561">AND(NOT(N10634),N10635,NOT(N10636))</f>
        <v>0</v>
      </c>
    </row>
    <row r="10636" spans="1:15" x14ac:dyDescent="0.25">
      <c r="A10636" t="s">
        <v>19</v>
      </c>
      <c r="B10636" t="s">
        <v>14</v>
      </c>
      <c r="C10636">
        <v>14</v>
      </c>
      <c r="D10636">
        <v>38</v>
      </c>
      <c r="E10636" t="b">
        <v>0</v>
      </c>
      <c r="F10636">
        <v>4.0000000000000001E-3</v>
      </c>
      <c r="G10636">
        <v>4</v>
      </c>
      <c r="H10636">
        <v>4</v>
      </c>
      <c r="I10636">
        <v>24</v>
      </c>
      <c r="J10636">
        <v>11</v>
      </c>
      <c r="K10636">
        <v>0</v>
      </c>
      <c r="L10636">
        <v>7</v>
      </c>
      <c r="M10636">
        <f t="shared" si="21543"/>
        <v>0</v>
      </c>
      <c r="N10636" t="b">
        <f t="shared" ref="N10636" si="21562">AND(MIN($F10634,$F10635,$F10636)=$F10636,MAX($H10634,$H10635,$H10636)=$H10636)</f>
        <v>1</v>
      </c>
      <c r="O10636" t="b">
        <f t="shared" ref="O10636" si="21563">AND(NOT(N10634),NOT(N10635),N10636)</f>
        <v>0</v>
      </c>
    </row>
    <row r="10637" spans="1:15" x14ac:dyDescent="0.25">
      <c r="A10637" t="s">
        <v>13</v>
      </c>
      <c r="B10637" t="s">
        <v>14</v>
      </c>
      <c r="C10637">
        <v>14</v>
      </c>
      <c r="D10637">
        <v>39</v>
      </c>
      <c r="E10637" t="b">
        <v>0</v>
      </c>
      <c r="F10637">
        <v>5.0000000000000001E-3</v>
      </c>
      <c r="G10637">
        <v>4</v>
      </c>
      <c r="H10637">
        <v>4</v>
      </c>
      <c r="I10637">
        <v>24</v>
      </c>
      <c r="J10637">
        <v>11</v>
      </c>
      <c r="K10637">
        <v>0</v>
      </c>
      <c r="L10637">
        <v>7</v>
      </c>
      <c r="M10637">
        <f t="shared" si="21543"/>
        <v>0</v>
      </c>
      <c r="N10637" t="b">
        <f t="shared" ref="N10637" si="21564">AND(MIN($F10637,$F10638,$F10639)=$F10637,MAX($H10637,$H10638,$H10639)=$H10637)</f>
        <v>0</v>
      </c>
      <c r="O10637" t="b">
        <f t="shared" ref="O10637" si="21565">AND(N10637,NOT(N10638),NOT(N10639))</f>
        <v>0</v>
      </c>
    </row>
    <row r="10638" spans="1:15" x14ac:dyDescent="0.25">
      <c r="A10638" t="s">
        <v>15</v>
      </c>
      <c r="B10638" t="s">
        <v>14</v>
      </c>
      <c r="C10638">
        <v>14</v>
      </c>
      <c r="D10638">
        <v>39</v>
      </c>
      <c r="E10638" t="b">
        <v>0</v>
      </c>
      <c r="F10638">
        <v>2E-3</v>
      </c>
      <c r="G10638">
        <v>4</v>
      </c>
      <c r="H10638">
        <v>4</v>
      </c>
      <c r="I10638">
        <v>12</v>
      </c>
      <c r="J10638">
        <v>11</v>
      </c>
      <c r="K10638">
        <v>0</v>
      </c>
      <c r="L10638">
        <v>7</v>
      </c>
      <c r="M10638">
        <f t="shared" si="21543"/>
        <v>0</v>
      </c>
      <c r="N10638" t="b">
        <f t="shared" ref="N10638" si="21566">AND(MIN($F10637,$F10638,$F10639)=$F10638,MAX($H10637,$H10638,$H10639)=$H10638)</f>
        <v>1</v>
      </c>
      <c r="O10638" t="b">
        <f t="shared" ref="O10638" si="21567">AND(NOT(N10637),N10638,NOT(N10639))</f>
        <v>1</v>
      </c>
    </row>
    <row r="10639" spans="1:15" x14ac:dyDescent="0.25">
      <c r="A10639" t="s">
        <v>19</v>
      </c>
      <c r="B10639" t="s">
        <v>14</v>
      </c>
      <c r="C10639">
        <v>14</v>
      </c>
      <c r="D10639">
        <v>39</v>
      </c>
      <c r="E10639" t="b">
        <v>0</v>
      </c>
      <c r="F10639">
        <v>5.0000000000000001E-3</v>
      </c>
      <c r="G10639">
        <v>4</v>
      </c>
      <c r="H10639">
        <v>4</v>
      </c>
      <c r="I10639">
        <v>24</v>
      </c>
      <c r="J10639">
        <v>11</v>
      </c>
      <c r="K10639">
        <v>0</v>
      </c>
      <c r="L10639">
        <v>7</v>
      </c>
      <c r="M10639">
        <f t="shared" si="21543"/>
        <v>0</v>
      </c>
      <c r="N10639" t="b">
        <f t="shared" ref="N10639" si="21568">AND(MIN($F10637,$F10638,$F10639)=$F10639,MAX($H10637,$H10638,$H10639)=$H10639)</f>
        <v>0</v>
      </c>
      <c r="O10639" t="b">
        <f t="shared" ref="O10639" si="21569">AND(NOT(N10637),NOT(N10638),N10639)</f>
        <v>0</v>
      </c>
    </row>
    <row r="10640" spans="1:15" x14ac:dyDescent="0.25">
      <c r="A10640" t="s">
        <v>13</v>
      </c>
      <c r="B10640" t="s">
        <v>14</v>
      </c>
      <c r="C10640">
        <v>14</v>
      </c>
      <c r="D10640">
        <v>3</v>
      </c>
      <c r="E10640" t="b">
        <v>0</v>
      </c>
      <c r="F10640">
        <v>4.0000000000000001E-3</v>
      </c>
      <c r="G10640">
        <v>4</v>
      </c>
      <c r="H10640">
        <v>4</v>
      </c>
      <c r="I10640">
        <v>13</v>
      </c>
      <c r="J10640">
        <v>8</v>
      </c>
      <c r="K10640">
        <v>0</v>
      </c>
      <c r="L10640">
        <v>1</v>
      </c>
      <c r="M10640">
        <f t="shared" si="21543"/>
        <v>0</v>
      </c>
      <c r="N10640" t="b">
        <f t="shared" ref="N10640" si="21570">AND(MIN($F10640,$F10641,$F10642)=$F10640,MAX($H10640,$H10641,$H10642)=$H10640)</f>
        <v>0</v>
      </c>
      <c r="O10640" t="b">
        <f t="shared" ref="O10640" si="21571">AND(N10640,NOT(N10641),NOT(N10642))</f>
        <v>0</v>
      </c>
    </row>
    <row r="10641" spans="1:15" x14ac:dyDescent="0.25">
      <c r="A10641" t="s">
        <v>15</v>
      </c>
      <c r="B10641" t="s">
        <v>14</v>
      </c>
      <c r="C10641">
        <v>14</v>
      </c>
      <c r="D10641">
        <v>3</v>
      </c>
      <c r="E10641" t="b">
        <v>0</v>
      </c>
      <c r="F10641">
        <v>2E-3</v>
      </c>
      <c r="G10641">
        <v>4</v>
      </c>
      <c r="H10641">
        <v>4</v>
      </c>
      <c r="I10641">
        <v>8</v>
      </c>
      <c r="J10641">
        <v>8</v>
      </c>
      <c r="K10641">
        <v>0</v>
      </c>
      <c r="L10641">
        <v>1</v>
      </c>
      <c r="M10641">
        <f t="shared" si="21543"/>
        <v>0</v>
      </c>
      <c r="N10641" t="b">
        <f t="shared" ref="N10641" si="21572">AND(MIN($F10640,$F10641,$F10642)=$F10641,MAX($H10640,$H10641,$H10642)=$H10641)</f>
        <v>1</v>
      </c>
      <c r="O10641" t="b">
        <f t="shared" ref="O10641" si="21573">AND(NOT(N10640),N10641,NOT(N10642))</f>
        <v>0</v>
      </c>
    </row>
    <row r="10642" spans="1:15" x14ac:dyDescent="0.25">
      <c r="A10642" t="s">
        <v>19</v>
      </c>
      <c r="B10642" t="s">
        <v>14</v>
      </c>
      <c r="C10642">
        <v>14</v>
      </c>
      <c r="D10642">
        <v>3</v>
      </c>
      <c r="E10642" t="b">
        <v>0</v>
      </c>
      <c r="F10642">
        <v>2E-3</v>
      </c>
      <c r="G10642">
        <v>4</v>
      </c>
      <c r="H10642">
        <v>4</v>
      </c>
      <c r="I10642">
        <v>13</v>
      </c>
      <c r="J10642">
        <v>8</v>
      </c>
      <c r="K10642">
        <v>0</v>
      </c>
      <c r="L10642">
        <v>1</v>
      </c>
      <c r="M10642">
        <f t="shared" si="21543"/>
        <v>0</v>
      </c>
      <c r="N10642" t="b">
        <f t="shared" ref="N10642" si="21574">AND(MIN($F10640,$F10641,$F10642)=$F10642,MAX($H10640,$H10641,$H10642)=$H10642)</f>
        <v>1</v>
      </c>
      <c r="O10642" t="b">
        <f t="shared" ref="O10642" si="21575">AND(NOT(N10640),NOT(N10641),N10642)</f>
        <v>0</v>
      </c>
    </row>
    <row r="10643" spans="1:15" x14ac:dyDescent="0.25">
      <c r="A10643" t="s">
        <v>13</v>
      </c>
      <c r="B10643" t="s">
        <v>14</v>
      </c>
      <c r="C10643">
        <v>14</v>
      </c>
      <c r="D10643">
        <v>40</v>
      </c>
      <c r="E10643" t="b">
        <v>0</v>
      </c>
      <c r="F10643">
        <v>4.0000000000000001E-3</v>
      </c>
      <c r="G10643">
        <v>4</v>
      </c>
      <c r="H10643">
        <v>4</v>
      </c>
      <c r="I10643">
        <v>24</v>
      </c>
      <c r="J10643">
        <v>11</v>
      </c>
      <c r="K10643">
        <v>0</v>
      </c>
      <c r="L10643">
        <v>7</v>
      </c>
      <c r="M10643">
        <f t="shared" si="21543"/>
        <v>0</v>
      </c>
      <c r="N10643" t="b">
        <f t="shared" ref="N10643" si="21576">AND(MIN($F10643,$F10644,$F10645)=$F10643,MAX($H10643,$H10644,$H10645)=$H10643)</f>
        <v>1</v>
      </c>
      <c r="O10643" t="b">
        <f t="shared" ref="O10643" si="21577">AND(N10643,NOT(N10644),NOT(N10645))</f>
        <v>1</v>
      </c>
    </row>
    <row r="10644" spans="1:15" x14ac:dyDescent="0.25">
      <c r="A10644" t="s">
        <v>15</v>
      </c>
      <c r="B10644" t="s">
        <v>14</v>
      </c>
      <c r="C10644">
        <v>14</v>
      </c>
      <c r="D10644">
        <v>40</v>
      </c>
      <c r="E10644" t="b">
        <v>0</v>
      </c>
      <c r="F10644">
        <v>6.0000000000000001E-3</v>
      </c>
      <c r="G10644">
        <v>4</v>
      </c>
      <c r="H10644">
        <v>4</v>
      </c>
      <c r="I10644">
        <v>12</v>
      </c>
      <c r="J10644">
        <v>11</v>
      </c>
      <c r="K10644">
        <v>0</v>
      </c>
      <c r="L10644">
        <v>7</v>
      </c>
      <c r="M10644">
        <f t="shared" si="21543"/>
        <v>0</v>
      </c>
      <c r="N10644" t="b">
        <f t="shared" ref="N10644" si="21578">AND(MIN($F10643,$F10644,$F10645)=$F10644,MAX($H10643,$H10644,$H10645)=$H10644)</f>
        <v>0</v>
      </c>
      <c r="O10644" t="b">
        <f t="shared" ref="O10644" si="21579">AND(NOT(N10643),N10644,NOT(N10645))</f>
        <v>0</v>
      </c>
    </row>
    <row r="10645" spans="1:15" x14ac:dyDescent="0.25">
      <c r="A10645" t="s">
        <v>19</v>
      </c>
      <c r="B10645" t="s">
        <v>14</v>
      </c>
      <c r="C10645">
        <v>14</v>
      </c>
      <c r="D10645">
        <v>40</v>
      </c>
      <c r="E10645" t="b">
        <v>0</v>
      </c>
      <c r="F10645">
        <v>7.0000000000000001E-3</v>
      </c>
      <c r="G10645">
        <v>4</v>
      </c>
      <c r="H10645">
        <v>4</v>
      </c>
      <c r="I10645">
        <v>24</v>
      </c>
      <c r="J10645">
        <v>11</v>
      </c>
      <c r="K10645">
        <v>0</v>
      </c>
      <c r="L10645">
        <v>7</v>
      </c>
      <c r="M10645">
        <f t="shared" si="21543"/>
        <v>0</v>
      </c>
      <c r="N10645" t="b">
        <f t="shared" ref="N10645" si="21580">AND(MIN($F10643,$F10644,$F10645)=$F10645,MAX($H10643,$H10644,$H10645)=$H10645)</f>
        <v>0</v>
      </c>
      <c r="O10645" t="b">
        <f t="shared" ref="O10645" si="21581">AND(NOT(N10643),NOT(N10644),N10645)</f>
        <v>0</v>
      </c>
    </row>
    <row r="10646" spans="1:15" x14ac:dyDescent="0.25">
      <c r="A10646" t="s">
        <v>13</v>
      </c>
      <c r="B10646" t="s">
        <v>14</v>
      </c>
      <c r="C10646">
        <v>14</v>
      </c>
      <c r="D10646">
        <v>41</v>
      </c>
      <c r="E10646" t="b">
        <v>0</v>
      </c>
      <c r="F10646">
        <v>3.0000000000000001E-3</v>
      </c>
      <c r="G10646">
        <v>4</v>
      </c>
      <c r="H10646">
        <v>4</v>
      </c>
      <c r="I10646">
        <v>24</v>
      </c>
      <c r="J10646">
        <v>11</v>
      </c>
      <c r="K10646">
        <v>0</v>
      </c>
      <c r="L10646">
        <v>7</v>
      </c>
      <c r="M10646">
        <f t="shared" si="21543"/>
        <v>0</v>
      </c>
      <c r="N10646" t="b">
        <f t="shared" ref="N10646" si="21582">AND(MIN($F10646,$F10647,$F10648)=$F10646,MAX($H10646,$H10647,$H10648)=$H10646)</f>
        <v>1</v>
      </c>
      <c r="O10646" t="b">
        <f t="shared" ref="O10646" si="21583">AND(N10646,NOT(N10647),NOT(N10648))</f>
        <v>1</v>
      </c>
    </row>
    <row r="10647" spans="1:15" x14ac:dyDescent="0.25">
      <c r="A10647" t="s">
        <v>15</v>
      </c>
      <c r="B10647" t="s">
        <v>14</v>
      </c>
      <c r="C10647">
        <v>14</v>
      </c>
      <c r="D10647">
        <v>41</v>
      </c>
      <c r="E10647" t="b">
        <v>0</v>
      </c>
      <c r="F10647">
        <v>4.0000000000000001E-3</v>
      </c>
      <c r="G10647">
        <v>4</v>
      </c>
      <c r="H10647">
        <v>4</v>
      </c>
      <c r="I10647">
        <v>12</v>
      </c>
      <c r="J10647">
        <v>11</v>
      </c>
      <c r="K10647">
        <v>0</v>
      </c>
      <c r="L10647">
        <v>7</v>
      </c>
      <c r="M10647">
        <f t="shared" si="21543"/>
        <v>0</v>
      </c>
      <c r="N10647" t="b">
        <f t="shared" ref="N10647" si="21584">AND(MIN($F10646,$F10647,$F10648)=$F10647,MAX($H10646,$H10647,$H10648)=$H10647)</f>
        <v>0</v>
      </c>
      <c r="O10647" t="b">
        <f t="shared" ref="O10647" si="21585">AND(NOT(N10646),N10647,NOT(N10648))</f>
        <v>0</v>
      </c>
    </row>
    <row r="10648" spans="1:15" x14ac:dyDescent="0.25">
      <c r="A10648" t="s">
        <v>19</v>
      </c>
      <c r="B10648" t="s">
        <v>14</v>
      </c>
      <c r="C10648">
        <v>14</v>
      </c>
      <c r="D10648">
        <v>41</v>
      </c>
      <c r="E10648" t="b">
        <v>0</v>
      </c>
      <c r="F10648">
        <v>8.0000000000000002E-3</v>
      </c>
      <c r="G10648">
        <v>4</v>
      </c>
      <c r="H10648">
        <v>4</v>
      </c>
      <c r="I10648">
        <v>24</v>
      </c>
      <c r="J10648">
        <v>11</v>
      </c>
      <c r="K10648">
        <v>0</v>
      </c>
      <c r="L10648">
        <v>7</v>
      </c>
      <c r="M10648">
        <f t="shared" si="21543"/>
        <v>0</v>
      </c>
      <c r="N10648" t="b">
        <f t="shared" ref="N10648" si="21586">AND(MIN($F10646,$F10647,$F10648)=$F10648,MAX($H10646,$H10647,$H10648)=$H10648)</f>
        <v>0</v>
      </c>
      <c r="O10648" t="b">
        <f t="shared" ref="O10648" si="21587">AND(NOT(N10646),NOT(N10647),N10648)</f>
        <v>0</v>
      </c>
    </row>
    <row r="10649" spans="1:15" x14ac:dyDescent="0.25">
      <c r="A10649" t="s">
        <v>13</v>
      </c>
      <c r="B10649" t="s">
        <v>14</v>
      </c>
      <c r="C10649">
        <v>14</v>
      </c>
      <c r="D10649">
        <v>42</v>
      </c>
      <c r="E10649" t="b">
        <v>0</v>
      </c>
      <c r="F10649">
        <v>3.0000000000000001E-3</v>
      </c>
      <c r="G10649">
        <v>4</v>
      </c>
      <c r="H10649">
        <v>4</v>
      </c>
      <c r="I10649">
        <v>24</v>
      </c>
      <c r="J10649">
        <v>11</v>
      </c>
      <c r="K10649">
        <v>0</v>
      </c>
      <c r="L10649">
        <v>7</v>
      </c>
      <c r="M10649">
        <f t="shared" si="21543"/>
        <v>0</v>
      </c>
      <c r="N10649" t="b">
        <f t="shared" ref="N10649" si="21588">AND(MIN($F10649,$F10650,$F10651)=$F10649,MAX($H10649,$H10650,$H10651)=$H10649)</f>
        <v>1</v>
      </c>
      <c r="O10649" t="b">
        <f t="shared" ref="O10649" si="21589">AND(N10649,NOT(N10650),NOT(N10651))</f>
        <v>0</v>
      </c>
    </row>
    <row r="10650" spans="1:15" x14ac:dyDescent="0.25">
      <c r="A10650" t="s">
        <v>15</v>
      </c>
      <c r="B10650" t="s">
        <v>14</v>
      </c>
      <c r="C10650">
        <v>14</v>
      </c>
      <c r="D10650">
        <v>42</v>
      </c>
      <c r="E10650" t="b">
        <v>0</v>
      </c>
      <c r="F10650">
        <v>4.0000000000000001E-3</v>
      </c>
      <c r="G10650">
        <v>4</v>
      </c>
      <c r="H10650">
        <v>4</v>
      </c>
      <c r="I10650">
        <v>12</v>
      </c>
      <c r="J10650">
        <v>11</v>
      </c>
      <c r="K10650">
        <v>0</v>
      </c>
      <c r="L10650">
        <v>7</v>
      </c>
      <c r="M10650">
        <f t="shared" si="21543"/>
        <v>0</v>
      </c>
      <c r="N10650" t="b">
        <f t="shared" ref="N10650" si="21590">AND(MIN($F10649,$F10650,$F10651)=$F10650,MAX($H10649,$H10650,$H10651)=$H10650)</f>
        <v>0</v>
      </c>
      <c r="O10650" t="b">
        <f t="shared" ref="O10650" si="21591">AND(NOT(N10649),N10650,NOT(N10651))</f>
        <v>0</v>
      </c>
    </row>
    <row r="10651" spans="1:15" x14ac:dyDescent="0.25">
      <c r="A10651" t="s">
        <v>19</v>
      </c>
      <c r="B10651" t="s">
        <v>14</v>
      </c>
      <c r="C10651">
        <v>14</v>
      </c>
      <c r="D10651">
        <v>42</v>
      </c>
      <c r="E10651" t="b">
        <v>0</v>
      </c>
      <c r="F10651">
        <v>3.0000000000000001E-3</v>
      </c>
      <c r="G10651">
        <v>4</v>
      </c>
      <c r="H10651">
        <v>4</v>
      </c>
      <c r="I10651">
        <v>24</v>
      </c>
      <c r="J10651">
        <v>11</v>
      </c>
      <c r="K10651">
        <v>0</v>
      </c>
      <c r="L10651">
        <v>7</v>
      </c>
      <c r="M10651">
        <f t="shared" si="21543"/>
        <v>0</v>
      </c>
      <c r="N10651" t="b">
        <f t="shared" ref="N10651" si="21592">AND(MIN($F10649,$F10650,$F10651)=$F10651,MAX($H10649,$H10650,$H10651)=$H10651)</f>
        <v>1</v>
      </c>
      <c r="O10651" t="b">
        <f t="shared" ref="O10651" si="21593">AND(NOT(N10649),NOT(N10650),N10651)</f>
        <v>0</v>
      </c>
    </row>
    <row r="10652" spans="1:15" x14ac:dyDescent="0.25">
      <c r="A10652" t="s">
        <v>13</v>
      </c>
      <c r="B10652" t="s">
        <v>14</v>
      </c>
      <c r="C10652">
        <v>14</v>
      </c>
      <c r="D10652">
        <v>43</v>
      </c>
      <c r="E10652" t="b">
        <v>0</v>
      </c>
      <c r="F10652">
        <v>3.0000000000000001E-3</v>
      </c>
      <c r="G10652">
        <v>4</v>
      </c>
      <c r="H10652">
        <v>4</v>
      </c>
      <c r="I10652">
        <v>24</v>
      </c>
      <c r="J10652">
        <v>11</v>
      </c>
      <c r="K10652">
        <v>0</v>
      </c>
      <c r="L10652">
        <v>7</v>
      </c>
      <c r="M10652">
        <f t="shared" si="21543"/>
        <v>0</v>
      </c>
      <c r="N10652" t="b">
        <f t="shared" ref="N10652" si="21594">AND(MIN($F10652,$F10653,$F10654)=$F10652,MAX($H10652,$H10653,$H10654)=$H10652)</f>
        <v>1</v>
      </c>
      <c r="O10652" t="b">
        <f t="shared" ref="O10652" si="21595">AND(N10652,NOT(N10653),NOT(N10654))</f>
        <v>1</v>
      </c>
    </row>
    <row r="10653" spans="1:15" x14ac:dyDescent="0.25">
      <c r="A10653" t="s">
        <v>15</v>
      </c>
      <c r="B10653" t="s">
        <v>14</v>
      </c>
      <c r="C10653">
        <v>14</v>
      </c>
      <c r="D10653">
        <v>43</v>
      </c>
      <c r="E10653" t="b">
        <v>0</v>
      </c>
      <c r="F10653">
        <v>6.0000000000000001E-3</v>
      </c>
      <c r="G10653">
        <v>4</v>
      </c>
      <c r="H10653">
        <v>4</v>
      </c>
      <c r="I10653">
        <v>12</v>
      </c>
      <c r="J10653">
        <v>11</v>
      </c>
      <c r="K10653">
        <v>0</v>
      </c>
      <c r="L10653">
        <v>7</v>
      </c>
      <c r="M10653">
        <f t="shared" si="21543"/>
        <v>0</v>
      </c>
      <c r="N10653" t="b">
        <f t="shared" ref="N10653" si="21596">AND(MIN($F10652,$F10653,$F10654)=$F10653,MAX($H10652,$H10653,$H10654)=$H10653)</f>
        <v>0</v>
      </c>
      <c r="O10653" t="b">
        <f t="shared" ref="O10653" si="21597">AND(NOT(N10652),N10653,NOT(N10654))</f>
        <v>0</v>
      </c>
    </row>
    <row r="10654" spans="1:15" x14ac:dyDescent="0.25">
      <c r="A10654" t="s">
        <v>19</v>
      </c>
      <c r="B10654" t="s">
        <v>14</v>
      </c>
      <c r="C10654">
        <v>14</v>
      </c>
      <c r="D10654">
        <v>43</v>
      </c>
      <c r="E10654" t="b">
        <v>0</v>
      </c>
      <c r="F10654">
        <v>4.0000000000000001E-3</v>
      </c>
      <c r="G10654">
        <v>4</v>
      </c>
      <c r="H10654">
        <v>4</v>
      </c>
      <c r="I10654">
        <v>24</v>
      </c>
      <c r="J10654">
        <v>11</v>
      </c>
      <c r="K10654">
        <v>0</v>
      </c>
      <c r="L10654">
        <v>7</v>
      </c>
      <c r="M10654">
        <f t="shared" si="21543"/>
        <v>0</v>
      </c>
      <c r="N10654" t="b">
        <f t="shared" ref="N10654" si="21598">AND(MIN($F10652,$F10653,$F10654)=$F10654,MAX($H10652,$H10653,$H10654)=$H10654)</f>
        <v>0</v>
      </c>
      <c r="O10654" t="b">
        <f t="shared" ref="O10654" si="21599">AND(NOT(N10652),NOT(N10653),N10654)</f>
        <v>0</v>
      </c>
    </row>
    <row r="10655" spans="1:15" x14ac:dyDescent="0.25">
      <c r="A10655" t="s">
        <v>13</v>
      </c>
      <c r="B10655" t="s">
        <v>14</v>
      </c>
      <c r="C10655">
        <v>14</v>
      </c>
      <c r="D10655">
        <v>44</v>
      </c>
      <c r="E10655" t="b">
        <v>0</v>
      </c>
      <c r="F10655">
        <v>4.0000000000000001E-3</v>
      </c>
      <c r="G10655">
        <v>4</v>
      </c>
      <c r="H10655">
        <v>4</v>
      </c>
      <c r="I10655">
        <v>24</v>
      </c>
      <c r="J10655">
        <v>11</v>
      </c>
      <c r="K10655">
        <v>0</v>
      </c>
      <c r="L10655">
        <v>7</v>
      </c>
      <c r="M10655">
        <f t="shared" si="21543"/>
        <v>0</v>
      </c>
      <c r="N10655" t="b">
        <f t="shared" ref="N10655" si="21600">AND(MIN($F10655,$F10656,$F10657)=$F10655,MAX($H10655,$H10656,$H10657)=$H10655)</f>
        <v>0</v>
      </c>
      <c r="O10655" t="b">
        <f t="shared" ref="O10655" si="21601">AND(N10655,NOT(N10656),NOT(N10657))</f>
        <v>0</v>
      </c>
    </row>
    <row r="10656" spans="1:15" x14ac:dyDescent="0.25">
      <c r="A10656" t="s">
        <v>15</v>
      </c>
      <c r="B10656" t="s">
        <v>14</v>
      </c>
      <c r="C10656">
        <v>14</v>
      </c>
      <c r="D10656">
        <v>44</v>
      </c>
      <c r="E10656" t="b">
        <v>0</v>
      </c>
      <c r="F10656">
        <v>3.0000000000000001E-3</v>
      </c>
      <c r="G10656">
        <v>4</v>
      </c>
      <c r="H10656">
        <v>4</v>
      </c>
      <c r="I10656">
        <v>12</v>
      </c>
      <c r="J10656">
        <v>11</v>
      </c>
      <c r="K10656">
        <v>0</v>
      </c>
      <c r="L10656">
        <v>7</v>
      </c>
      <c r="M10656">
        <f t="shared" si="21543"/>
        <v>0</v>
      </c>
      <c r="N10656" t="b">
        <f t="shared" ref="N10656" si="21602">AND(MIN($F10655,$F10656,$F10657)=$F10656,MAX($H10655,$H10656,$H10657)=$H10656)</f>
        <v>1</v>
      </c>
      <c r="O10656" t="b">
        <f t="shared" ref="O10656" si="21603">AND(NOT(N10655),N10656,NOT(N10657))</f>
        <v>1</v>
      </c>
    </row>
    <row r="10657" spans="1:15" x14ac:dyDescent="0.25">
      <c r="A10657" t="s">
        <v>19</v>
      </c>
      <c r="B10657" t="s">
        <v>14</v>
      </c>
      <c r="C10657">
        <v>14</v>
      </c>
      <c r="D10657">
        <v>44</v>
      </c>
      <c r="E10657" t="b">
        <v>0</v>
      </c>
      <c r="F10657">
        <v>4.0000000000000001E-3</v>
      </c>
      <c r="G10657">
        <v>4</v>
      </c>
      <c r="H10657">
        <v>4</v>
      </c>
      <c r="I10657">
        <v>24</v>
      </c>
      <c r="J10657">
        <v>11</v>
      </c>
      <c r="K10657">
        <v>0</v>
      </c>
      <c r="L10657">
        <v>7</v>
      </c>
      <c r="M10657">
        <f t="shared" si="21543"/>
        <v>0</v>
      </c>
      <c r="N10657" t="b">
        <f t="shared" ref="N10657" si="21604">AND(MIN($F10655,$F10656,$F10657)=$F10657,MAX($H10655,$H10656,$H10657)=$H10657)</f>
        <v>0</v>
      </c>
      <c r="O10657" t="b">
        <f t="shared" ref="O10657" si="21605">AND(NOT(N10655),NOT(N10656),N10657)</f>
        <v>0</v>
      </c>
    </row>
    <row r="10658" spans="1:15" x14ac:dyDescent="0.25">
      <c r="A10658" t="s">
        <v>13</v>
      </c>
      <c r="B10658" t="s">
        <v>14</v>
      </c>
      <c r="C10658">
        <v>14</v>
      </c>
      <c r="D10658">
        <v>45</v>
      </c>
      <c r="E10658" t="b">
        <v>0</v>
      </c>
      <c r="F10658">
        <v>5.0000000000000001E-3</v>
      </c>
      <c r="G10658">
        <v>4</v>
      </c>
      <c r="H10658">
        <v>4</v>
      </c>
      <c r="I10658">
        <v>24</v>
      </c>
      <c r="J10658">
        <v>11</v>
      </c>
      <c r="K10658">
        <v>0</v>
      </c>
      <c r="L10658">
        <v>7</v>
      </c>
      <c r="M10658">
        <f t="shared" si="21543"/>
        <v>0</v>
      </c>
      <c r="N10658" t="b">
        <f t="shared" ref="N10658" si="21606">AND(MIN($F10658,$F10659,$F10660)=$F10658,MAX($H10658,$H10659,$H10660)=$H10658)</f>
        <v>0</v>
      </c>
      <c r="O10658" t="b">
        <f t="shared" ref="O10658" si="21607">AND(N10658,NOT(N10659),NOT(N10660))</f>
        <v>0</v>
      </c>
    </row>
    <row r="10659" spans="1:15" x14ac:dyDescent="0.25">
      <c r="A10659" t="s">
        <v>15</v>
      </c>
      <c r="B10659" t="s">
        <v>14</v>
      </c>
      <c r="C10659">
        <v>14</v>
      </c>
      <c r="D10659">
        <v>45</v>
      </c>
      <c r="E10659" t="b">
        <v>0</v>
      </c>
      <c r="F10659">
        <v>4.0000000000000001E-3</v>
      </c>
      <c r="G10659">
        <v>4</v>
      </c>
      <c r="H10659">
        <v>4</v>
      </c>
      <c r="I10659">
        <v>12</v>
      </c>
      <c r="J10659">
        <v>11</v>
      </c>
      <c r="K10659">
        <v>0</v>
      </c>
      <c r="L10659">
        <v>7</v>
      </c>
      <c r="M10659">
        <f t="shared" si="21543"/>
        <v>0</v>
      </c>
      <c r="N10659" t="b">
        <f t="shared" ref="N10659" si="21608">AND(MIN($F10658,$F10659,$F10660)=$F10659,MAX($H10658,$H10659,$H10660)=$H10659)</f>
        <v>0</v>
      </c>
      <c r="O10659" t="b">
        <f t="shared" ref="O10659" si="21609">AND(NOT(N10658),N10659,NOT(N10660))</f>
        <v>0</v>
      </c>
    </row>
    <row r="10660" spans="1:15" x14ac:dyDescent="0.25">
      <c r="A10660" t="s">
        <v>19</v>
      </c>
      <c r="B10660" t="s">
        <v>14</v>
      </c>
      <c r="C10660">
        <v>14</v>
      </c>
      <c r="D10660">
        <v>45</v>
      </c>
      <c r="E10660" t="b">
        <v>0</v>
      </c>
      <c r="F10660">
        <v>3.0000000000000001E-3</v>
      </c>
      <c r="G10660">
        <v>4</v>
      </c>
      <c r="H10660">
        <v>4</v>
      </c>
      <c r="I10660">
        <v>24</v>
      </c>
      <c r="J10660">
        <v>11</v>
      </c>
      <c r="K10660">
        <v>0</v>
      </c>
      <c r="L10660">
        <v>7</v>
      </c>
      <c r="M10660">
        <f t="shared" si="21543"/>
        <v>0</v>
      </c>
      <c r="N10660" t="b">
        <f t="shared" ref="N10660" si="21610">AND(MIN($F10658,$F10659,$F10660)=$F10660,MAX($H10658,$H10659,$H10660)=$H10660)</f>
        <v>1</v>
      </c>
      <c r="O10660" t="b">
        <f t="shared" ref="O10660" si="21611">AND(NOT(N10658),NOT(N10659),N10660)</f>
        <v>1</v>
      </c>
    </row>
    <row r="10661" spans="1:15" x14ac:dyDescent="0.25">
      <c r="A10661" t="s">
        <v>13</v>
      </c>
      <c r="B10661" t="s">
        <v>14</v>
      </c>
      <c r="C10661">
        <v>14</v>
      </c>
      <c r="D10661">
        <v>46</v>
      </c>
      <c r="E10661" t="b">
        <v>0</v>
      </c>
      <c r="F10661">
        <v>3.0000000000000001E-3</v>
      </c>
      <c r="G10661">
        <v>4</v>
      </c>
      <c r="H10661">
        <v>4</v>
      </c>
      <c r="I10661">
        <v>24</v>
      </c>
      <c r="J10661">
        <v>11</v>
      </c>
      <c r="K10661">
        <v>0</v>
      </c>
      <c r="L10661">
        <v>7</v>
      </c>
      <c r="M10661">
        <f t="shared" si="21543"/>
        <v>0</v>
      </c>
      <c r="N10661" t="b">
        <f t="shared" ref="N10661" si="21612">AND(MIN($F10661,$F10662,$F10663)=$F10661,MAX($H10661,$H10662,$H10663)=$H10661)</f>
        <v>1</v>
      </c>
      <c r="O10661" t="b">
        <f t="shared" ref="O10661" si="21613">AND(N10661,NOT(N10662),NOT(N10663))</f>
        <v>0</v>
      </c>
    </row>
    <row r="10662" spans="1:15" x14ac:dyDescent="0.25">
      <c r="A10662" t="s">
        <v>15</v>
      </c>
      <c r="B10662" t="s">
        <v>14</v>
      </c>
      <c r="C10662">
        <v>14</v>
      </c>
      <c r="D10662">
        <v>46</v>
      </c>
      <c r="E10662" t="b">
        <v>0</v>
      </c>
      <c r="F10662">
        <v>6.0000000000000001E-3</v>
      </c>
      <c r="G10662">
        <v>4</v>
      </c>
      <c r="H10662">
        <v>4</v>
      </c>
      <c r="I10662">
        <v>12</v>
      </c>
      <c r="J10662">
        <v>11</v>
      </c>
      <c r="K10662">
        <v>0</v>
      </c>
      <c r="L10662">
        <v>7</v>
      </c>
      <c r="M10662">
        <f t="shared" si="21543"/>
        <v>0</v>
      </c>
      <c r="N10662" t="b">
        <f t="shared" ref="N10662" si="21614">AND(MIN($F10661,$F10662,$F10663)=$F10662,MAX($H10661,$H10662,$H10663)=$H10662)</f>
        <v>0</v>
      </c>
      <c r="O10662" t="b">
        <f t="shared" ref="O10662" si="21615">AND(NOT(N10661),N10662,NOT(N10663))</f>
        <v>0</v>
      </c>
    </row>
    <row r="10663" spans="1:15" x14ac:dyDescent="0.25">
      <c r="A10663" t="s">
        <v>19</v>
      </c>
      <c r="B10663" t="s">
        <v>14</v>
      </c>
      <c r="C10663">
        <v>14</v>
      </c>
      <c r="D10663">
        <v>46</v>
      </c>
      <c r="E10663" t="b">
        <v>0</v>
      </c>
      <c r="F10663">
        <v>3.0000000000000001E-3</v>
      </c>
      <c r="G10663">
        <v>4</v>
      </c>
      <c r="H10663">
        <v>4</v>
      </c>
      <c r="I10663">
        <v>24</v>
      </c>
      <c r="J10663">
        <v>11</v>
      </c>
      <c r="K10663">
        <v>0</v>
      </c>
      <c r="L10663">
        <v>7</v>
      </c>
      <c r="M10663">
        <f t="shared" si="21543"/>
        <v>0</v>
      </c>
      <c r="N10663" t="b">
        <f t="shared" ref="N10663" si="21616">AND(MIN($F10661,$F10662,$F10663)=$F10663,MAX($H10661,$H10662,$H10663)=$H10663)</f>
        <v>1</v>
      </c>
      <c r="O10663" t="b">
        <f t="shared" ref="O10663" si="21617">AND(NOT(N10661),NOT(N10662),N10663)</f>
        <v>0</v>
      </c>
    </row>
    <row r="10664" spans="1:15" x14ac:dyDescent="0.25">
      <c r="A10664" t="s">
        <v>13</v>
      </c>
      <c r="B10664" t="s">
        <v>14</v>
      </c>
      <c r="C10664">
        <v>14</v>
      </c>
      <c r="D10664">
        <v>47</v>
      </c>
      <c r="E10664" t="b">
        <v>0</v>
      </c>
      <c r="F10664">
        <v>8.0000000000000002E-3</v>
      </c>
      <c r="G10664">
        <v>4</v>
      </c>
      <c r="H10664">
        <v>4</v>
      </c>
      <c r="I10664">
        <v>24</v>
      </c>
      <c r="J10664">
        <v>11</v>
      </c>
      <c r="K10664">
        <v>0</v>
      </c>
      <c r="L10664">
        <v>7</v>
      </c>
      <c r="M10664">
        <f t="shared" si="21543"/>
        <v>0</v>
      </c>
      <c r="N10664" t="b">
        <f t="shared" ref="N10664" si="21618">AND(MIN($F10664,$F10665,$F10666)=$F10664,MAX($H10664,$H10665,$H10666)=$H10664)</f>
        <v>0</v>
      </c>
      <c r="O10664" t="b">
        <f t="shared" ref="O10664" si="21619">AND(N10664,NOT(N10665),NOT(N10666))</f>
        <v>0</v>
      </c>
    </row>
    <row r="10665" spans="1:15" x14ac:dyDescent="0.25">
      <c r="A10665" t="s">
        <v>15</v>
      </c>
      <c r="B10665" t="s">
        <v>14</v>
      </c>
      <c r="C10665">
        <v>14</v>
      </c>
      <c r="D10665">
        <v>47</v>
      </c>
      <c r="E10665" t="b">
        <v>0</v>
      </c>
      <c r="F10665">
        <v>1.0999999999999999E-2</v>
      </c>
      <c r="G10665">
        <v>4</v>
      </c>
      <c r="H10665">
        <v>4</v>
      </c>
      <c r="I10665">
        <v>12</v>
      </c>
      <c r="J10665">
        <v>11</v>
      </c>
      <c r="K10665">
        <v>0</v>
      </c>
      <c r="L10665">
        <v>7</v>
      </c>
      <c r="M10665">
        <f t="shared" si="21543"/>
        <v>0</v>
      </c>
      <c r="N10665" t="b">
        <f t="shared" ref="N10665" si="21620">AND(MIN($F10664,$F10665,$F10666)=$F10665,MAX($H10664,$H10665,$H10666)=$H10665)</f>
        <v>0</v>
      </c>
      <c r="O10665" t="b">
        <f t="shared" ref="O10665" si="21621">AND(NOT(N10664),N10665,NOT(N10666))</f>
        <v>0</v>
      </c>
    </row>
    <row r="10666" spans="1:15" x14ac:dyDescent="0.25">
      <c r="A10666" t="s">
        <v>19</v>
      </c>
      <c r="B10666" t="s">
        <v>14</v>
      </c>
      <c r="C10666">
        <v>14</v>
      </c>
      <c r="D10666">
        <v>47</v>
      </c>
      <c r="E10666" t="b">
        <v>0</v>
      </c>
      <c r="F10666">
        <v>3.0000000000000001E-3</v>
      </c>
      <c r="G10666">
        <v>4</v>
      </c>
      <c r="H10666">
        <v>4</v>
      </c>
      <c r="I10666">
        <v>24</v>
      </c>
      <c r="J10666">
        <v>11</v>
      </c>
      <c r="K10666">
        <v>0</v>
      </c>
      <c r="L10666">
        <v>7</v>
      </c>
      <c r="M10666">
        <f t="shared" si="21543"/>
        <v>0</v>
      </c>
      <c r="N10666" t="b">
        <f t="shared" ref="N10666" si="21622">AND(MIN($F10664,$F10665,$F10666)=$F10666,MAX($H10664,$H10665,$H10666)=$H10666)</f>
        <v>1</v>
      </c>
      <c r="O10666" t="b">
        <f t="shared" ref="O10666" si="21623">AND(NOT(N10664),NOT(N10665),N10666)</f>
        <v>1</v>
      </c>
    </row>
    <row r="10667" spans="1:15" x14ac:dyDescent="0.25">
      <c r="A10667" t="s">
        <v>13</v>
      </c>
      <c r="B10667" t="s">
        <v>14</v>
      </c>
      <c r="C10667">
        <v>14</v>
      </c>
      <c r="D10667">
        <v>48</v>
      </c>
      <c r="E10667" t="b">
        <v>0</v>
      </c>
      <c r="F10667">
        <v>4.0000000000000001E-3</v>
      </c>
      <c r="G10667">
        <v>4</v>
      </c>
      <c r="H10667">
        <v>4</v>
      </c>
      <c r="I10667">
        <v>29</v>
      </c>
      <c r="J10667">
        <v>13</v>
      </c>
      <c r="K10667">
        <v>1</v>
      </c>
      <c r="L10667">
        <v>8</v>
      </c>
      <c r="M10667">
        <f t="shared" si="21543"/>
        <v>0</v>
      </c>
      <c r="N10667" t="b">
        <f t="shared" ref="N10667" si="21624">AND(MIN($F10667,$F10668,$F10669)=$F10667,MAX($H10667,$H10668,$H10669)=$H10667)</f>
        <v>0</v>
      </c>
      <c r="O10667" t="b">
        <f t="shared" ref="O10667" si="21625">AND(N10667,NOT(N10668),NOT(N10669))</f>
        <v>0</v>
      </c>
    </row>
    <row r="10668" spans="1:15" x14ac:dyDescent="0.25">
      <c r="A10668" t="s">
        <v>15</v>
      </c>
      <c r="B10668" t="s">
        <v>14</v>
      </c>
      <c r="C10668">
        <v>14</v>
      </c>
      <c r="D10668">
        <v>48</v>
      </c>
      <c r="E10668" t="b">
        <v>0</v>
      </c>
      <c r="F10668">
        <v>8.9999999999999993E-3</v>
      </c>
      <c r="G10668">
        <v>4</v>
      </c>
      <c r="H10668">
        <v>4</v>
      </c>
      <c r="I10668">
        <v>15</v>
      </c>
      <c r="J10668">
        <v>13</v>
      </c>
      <c r="K10668">
        <v>1</v>
      </c>
      <c r="L10668">
        <v>8</v>
      </c>
      <c r="M10668">
        <f t="shared" si="21543"/>
        <v>0</v>
      </c>
      <c r="N10668" t="b">
        <f t="shared" ref="N10668" si="21626">AND(MIN($F10667,$F10668,$F10669)=$F10668,MAX($H10667,$H10668,$H10669)=$H10668)</f>
        <v>0</v>
      </c>
      <c r="O10668" t="b">
        <f t="shared" ref="O10668" si="21627">AND(NOT(N10667),N10668,NOT(N10669))</f>
        <v>0</v>
      </c>
    </row>
    <row r="10669" spans="1:15" x14ac:dyDescent="0.25">
      <c r="A10669" t="s">
        <v>19</v>
      </c>
      <c r="B10669" t="s">
        <v>14</v>
      </c>
      <c r="C10669">
        <v>14</v>
      </c>
      <c r="D10669">
        <v>48</v>
      </c>
      <c r="E10669" t="b">
        <v>0</v>
      </c>
      <c r="F10669">
        <v>3.0000000000000001E-3</v>
      </c>
      <c r="G10669">
        <v>4</v>
      </c>
      <c r="H10669">
        <v>4</v>
      </c>
      <c r="I10669">
        <v>29</v>
      </c>
      <c r="J10669">
        <v>13</v>
      </c>
      <c r="K10669">
        <v>1</v>
      </c>
      <c r="L10669">
        <v>8</v>
      </c>
      <c r="M10669">
        <f t="shared" si="21543"/>
        <v>0</v>
      </c>
      <c r="N10669" t="b">
        <f t="shared" ref="N10669" si="21628">AND(MIN($F10667,$F10668,$F10669)=$F10669,MAX($H10667,$H10668,$H10669)=$H10669)</f>
        <v>1</v>
      </c>
      <c r="O10669" t="b">
        <f t="shared" ref="O10669" si="21629">AND(NOT(N10667),NOT(N10668),N10669)</f>
        <v>1</v>
      </c>
    </row>
    <row r="10670" spans="1:15" x14ac:dyDescent="0.25">
      <c r="A10670" t="s">
        <v>13</v>
      </c>
      <c r="B10670" t="s">
        <v>14</v>
      </c>
      <c r="C10670">
        <v>14</v>
      </c>
      <c r="D10670">
        <v>49</v>
      </c>
      <c r="E10670" t="b">
        <v>0</v>
      </c>
      <c r="F10670">
        <v>3.0000000000000001E-3</v>
      </c>
      <c r="G10670">
        <v>4</v>
      </c>
      <c r="H10670">
        <v>4</v>
      </c>
      <c r="I10670">
        <v>24</v>
      </c>
      <c r="J10670">
        <v>11</v>
      </c>
      <c r="K10670">
        <v>0</v>
      </c>
      <c r="L10670">
        <v>7</v>
      </c>
      <c r="M10670">
        <f t="shared" si="21543"/>
        <v>0</v>
      </c>
      <c r="N10670" t="b">
        <f t="shared" ref="N10670" si="21630">AND(MIN($F10670,$F10671,$F10672)=$F10670,MAX($H10670,$H10671,$H10672)=$H10670)</f>
        <v>1</v>
      </c>
      <c r="O10670" t="b">
        <f t="shared" ref="O10670" si="21631">AND(N10670,NOT(N10671),NOT(N10672))</f>
        <v>1</v>
      </c>
    </row>
    <row r="10671" spans="1:15" x14ac:dyDescent="0.25">
      <c r="A10671" t="s">
        <v>15</v>
      </c>
      <c r="B10671" t="s">
        <v>14</v>
      </c>
      <c r="C10671">
        <v>14</v>
      </c>
      <c r="D10671">
        <v>49</v>
      </c>
      <c r="E10671" t="b">
        <v>0</v>
      </c>
      <c r="F10671">
        <v>8.9999999999999993E-3</v>
      </c>
      <c r="G10671">
        <v>4</v>
      </c>
      <c r="H10671">
        <v>4</v>
      </c>
      <c r="I10671">
        <v>12</v>
      </c>
      <c r="J10671">
        <v>11</v>
      </c>
      <c r="K10671">
        <v>0</v>
      </c>
      <c r="L10671">
        <v>7</v>
      </c>
      <c r="M10671">
        <f t="shared" si="21543"/>
        <v>0</v>
      </c>
      <c r="N10671" t="b">
        <f t="shared" ref="N10671" si="21632">AND(MIN($F10670,$F10671,$F10672)=$F10671,MAX($H10670,$H10671,$H10672)=$H10671)</f>
        <v>0</v>
      </c>
      <c r="O10671" t="b">
        <f t="shared" ref="O10671" si="21633">AND(NOT(N10670),N10671,NOT(N10672))</f>
        <v>0</v>
      </c>
    </row>
    <row r="10672" spans="1:15" x14ac:dyDescent="0.25">
      <c r="A10672" t="s">
        <v>19</v>
      </c>
      <c r="B10672" t="s">
        <v>14</v>
      </c>
      <c r="C10672">
        <v>14</v>
      </c>
      <c r="D10672">
        <v>49</v>
      </c>
      <c r="E10672" t="b">
        <v>0</v>
      </c>
      <c r="F10672">
        <v>4.0000000000000001E-3</v>
      </c>
      <c r="G10672">
        <v>4</v>
      </c>
      <c r="H10672">
        <v>4</v>
      </c>
      <c r="I10672">
        <v>24</v>
      </c>
      <c r="J10672">
        <v>11</v>
      </c>
      <c r="K10672">
        <v>0</v>
      </c>
      <c r="L10672">
        <v>7</v>
      </c>
      <c r="M10672">
        <f t="shared" si="21543"/>
        <v>0</v>
      </c>
      <c r="N10672" t="b">
        <f t="shared" ref="N10672" si="21634">AND(MIN($F10670,$F10671,$F10672)=$F10672,MAX($H10670,$H10671,$H10672)=$H10672)</f>
        <v>0</v>
      </c>
      <c r="O10672" t="b">
        <f t="shared" ref="O10672" si="21635">AND(NOT(N10670),NOT(N10671),N10672)</f>
        <v>0</v>
      </c>
    </row>
    <row r="10673" spans="1:15" x14ac:dyDescent="0.25">
      <c r="A10673" t="s">
        <v>13</v>
      </c>
      <c r="B10673" t="s">
        <v>14</v>
      </c>
      <c r="C10673">
        <v>14</v>
      </c>
      <c r="D10673">
        <v>4</v>
      </c>
      <c r="E10673" t="b">
        <v>0</v>
      </c>
      <c r="F10673">
        <v>5.7119999999999997</v>
      </c>
      <c r="G10673">
        <v>4</v>
      </c>
      <c r="H10673">
        <v>4</v>
      </c>
      <c r="I10673">
        <v>593337</v>
      </c>
      <c r="J10673">
        <v>323787</v>
      </c>
      <c r="K10673">
        <v>161887</v>
      </c>
      <c r="L10673">
        <v>17</v>
      </c>
      <c r="M10673">
        <f t="shared" si="21543"/>
        <v>0</v>
      </c>
      <c r="N10673" t="b">
        <f t="shared" ref="N10673" si="21636">AND(MIN($F10673,$F10674,$F10675)=$F10673,MAX($H10673,$H10674,$H10675)=$H10673)</f>
        <v>0</v>
      </c>
      <c r="O10673" t="b">
        <f t="shared" ref="O10673" si="21637">AND(N10673,NOT(N10674),NOT(N10675))</f>
        <v>0</v>
      </c>
    </row>
    <row r="10674" spans="1:15" x14ac:dyDescent="0.25">
      <c r="A10674" t="s">
        <v>15</v>
      </c>
      <c r="B10674" t="s">
        <v>14</v>
      </c>
      <c r="C10674">
        <v>14</v>
      </c>
      <c r="D10674">
        <v>4</v>
      </c>
      <c r="E10674" t="b">
        <v>0</v>
      </c>
      <c r="F10674">
        <v>2.2029999999999998</v>
      </c>
      <c r="G10674">
        <v>4</v>
      </c>
      <c r="H10674">
        <v>4</v>
      </c>
      <c r="I10674">
        <v>334129</v>
      </c>
      <c r="J10674">
        <v>323787</v>
      </c>
      <c r="K10674">
        <v>161887</v>
      </c>
      <c r="L10674">
        <v>17</v>
      </c>
      <c r="M10674">
        <f t="shared" si="21543"/>
        <v>0</v>
      </c>
      <c r="N10674" t="b">
        <f t="shared" ref="N10674" si="21638">AND(MIN($F10673,$F10674,$F10675)=$F10674,MAX($H10673,$H10674,$H10675)=$H10674)</f>
        <v>1</v>
      </c>
      <c r="O10674" t="b">
        <f t="shared" ref="O10674" si="21639">AND(NOT(N10673),N10674,NOT(N10675))</f>
        <v>1</v>
      </c>
    </row>
    <row r="10675" spans="1:15" x14ac:dyDescent="0.25">
      <c r="A10675" t="s">
        <v>19</v>
      </c>
      <c r="B10675" t="s">
        <v>14</v>
      </c>
      <c r="C10675">
        <v>14</v>
      </c>
      <c r="D10675">
        <v>4</v>
      </c>
      <c r="E10675" t="b">
        <v>0</v>
      </c>
      <c r="F10675">
        <v>4.4219999999999997</v>
      </c>
      <c r="G10675">
        <v>4</v>
      </c>
      <c r="H10675">
        <v>4</v>
      </c>
      <c r="I10675">
        <v>593337</v>
      </c>
      <c r="J10675">
        <v>323787</v>
      </c>
      <c r="K10675">
        <v>161887</v>
      </c>
      <c r="L10675">
        <v>17</v>
      </c>
      <c r="M10675">
        <f t="shared" si="21543"/>
        <v>0</v>
      </c>
      <c r="N10675" t="b">
        <f t="shared" ref="N10675" si="21640">AND(MIN($F10673,$F10674,$F10675)=$F10675,MAX($H10673,$H10674,$H10675)=$H10675)</f>
        <v>0</v>
      </c>
      <c r="O10675" t="b">
        <f t="shared" ref="O10675" si="21641">AND(NOT(N10673),NOT(N10674),N10675)</f>
        <v>0</v>
      </c>
    </row>
    <row r="10676" spans="1:15" x14ac:dyDescent="0.25">
      <c r="A10676" t="s">
        <v>13</v>
      </c>
      <c r="B10676" t="s">
        <v>14</v>
      </c>
      <c r="C10676">
        <v>14</v>
      </c>
      <c r="D10676">
        <v>50</v>
      </c>
      <c r="E10676" t="b">
        <v>0</v>
      </c>
      <c r="F10676">
        <v>3.0000000000000001E-3</v>
      </c>
      <c r="G10676">
        <v>4</v>
      </c>
      <c r="H10676">
        <v>4</v>
      </c>
      <c r="I10676">
        <v>24</v>
      </c>
      <c r="J10676">
        <v>11</v>
      </c>
      <c r="K10676">
        <v>0</v>
      </c>
      <c r="L10676">
        <v>7</v>
      </c>
      <c r="M10676">
        <f t="shared" si="21543"/>
        <v>0</v>
      </c>
      <c r="N10676" t="b">
        <f t="shared" ref="N10676" si="21642">AND(MIN($F10676,$F10677,$F10678)=$F10676,MAX($H10676,$H10677,$H10678)=$H10676)</f>
        <v>0</v>
      </c>
      <c r="O10676" t="b">
        <f t="shared" ref="O10676" si="21643">AND(N10676,NOT(N10677),NOT(N10678))</f>
        <v>0</v>
      </c>
    </row>
    <row r="10677" spans="1:15" x14ac:dyDescent="0.25">
      <c r="A10677" t="s">
        <v>15</v>
      </c>
      <c r="B10677" t="s">
        <v>14</v>
      </c>
      <c r="C10677">
        <v>14</v>
      </c>
      <c r="D10677">
        <v>50</v>
      </c>
      <c r="E10677" t="b">
        <v>0</v>
      </c>
      <c r="F10677">
        <v>2E-3</v>
      </c>
      <c r="G10677">
        <v>4</v>
      </c>
      <c r="H10677">
        <v>4</v>
      </c>
      <c r="I10677">
        <v>12</v>
      </c>
      <c r="J10677">
        <v>11</v>
      </c>
      <c r="K10677">
        <v>0</v>
      </c>
      <c r="L10677">
        <v>7</v>
      </c>
      <c r="M10677">
        <f t="shared" si="21543"/>
        <v>0</v>
      </c>
      <c r="N10677" t="b">
        <f t="shared" ref="N10677" si="21644">AND(MIN($F10676,$F10677,$F10678)=$F10677,MAX($H10676,$H10677,$H10678)=$H10677)</f>
        <v>1</v>
      </c>
      <c r="O10677" t="b">
        <f t="shared" ref="O10677" si="21645">AND(NOT(N10676),N10677,NOT(N10678))</f>
        <v>1</v>
      </c>
    </row>
    <row r="10678" spans="1:15" x14ac:dyDescent="0.25">
      <c r="A10678" t="s">
        <v>19</v>
      </c>
      <c r="B10678" t="s">
        <v>14</v>
      </c>
      <c r="C10678">
        <v>14</v>
      </c>
      <c r="D10678">
        <v>50</v>
      </c>
      <c r="E10678" t="b">
        <v>0</v>
      </c>
      <c r="F10678">
        <v>6.0000000000000001E-3</v>
      </c>
      <c r="G10678">
        <v>4</v>
      </c>
      <c r="H10678">
        <v>4</v>
      </c>
      <c r="I10678">
        <v>24</v>
      </c>
      <c r="J10678">
        <v>11</v>
      </c>
      <c r="K10678">
        <v>0</v>
      </c>
      <c r="L10678">
        <v>7</v>
      </c>
      <c r="M10678">
        <f t="shared" si="21543"/>
        <v>0</v>
      </c>
      <c r="N10678" t="b">
        <f t="shared" ref="N10678" si="21646">AND(MIN($F10676,$F10677,$F10678)=$F10678,MAX($H10676,$H10677,$H10678)=$H10678)</f>
        <v>0</v>
      </c>
      <c r="O10678" t="b">
        <f t="shared" ref="O10678" si="21647">AND(NOT(N10676),NOT(N10677),N10678)</f>
        <v>0</v>
      </c>
    </row>
    <row r="10679" spans="1:15" x14ac:dyDescent="0.25">
      <c r="A10679" t="s">
        <v>13</v>
      </c>
      <c r="B10679" t="s">
        <v>14</v>
      </c>
      <c r="C10679">
        <v>14</v>
      </c>
      <c r="D10679">
        <v>5</v>
      </c>
      <c r="E10679" t="b">
        <v>0</v>
      </c>
      <c r="F10679">
        <v>6.0000000000000001E-3</v>
      </c>
      <c r="G10679">
        <v>4</v>
      </c>
      <c r="H10679">
        <v>4</v>
      </c>
      <c r="I10679">
        <v>29</v>
      </c>
      <c r="J10679">
        <v>16</v>
      </c>
      <c r="K10679">
        <v>0</v>
      </c>
      <c r="L10679">
        <v>9</v>
      </c>
      <c r="M10679">
        <f t="shared" si="21543"/>
        <v>0</v>
      </c>
      <c r="N10679" t="b">
        <f t="shared" ref="N10679" si="21648">AND(MIN($F10679,$F10680,$F10681)=$F10679,MAX($H10679,$H10680,$H10681)=$H10679)</f>
        <v>0</v>
      </c>
      <c r="O10679" t="b">
        <f t="shared" ref="O10679" si="21649">AND(N10679,NOT(N10680),NOT(N10681))</f>
        <v>0</v>
      </c>
    </row>
    <row r="10680" spans="1:15" x14ac:dyDescent="0.25">
      <c r="A10680" t="s">
        <v>15</v>
      </c>
      <c r="B10680" t="s">
        <v>14</v>
      </c>
      <c r="C10680">
        <v>14</v>
      </c>
      <c r="D10680">
        <v>5</v>
      </c>
      <c r="E10680" t="b">
        <v>0</v>
      </c>
      <c r="F10680">
        <v>4.0000000000000001E-3</v>
      </c>
      <c r="G10680">
        <v>4</v>
      </c>
      <c r="H10680">
        <v>4</v>
      </c>
      <c r="I10680">
        <v>16</v>
      </c>
      <c r="J10680">
        <v>16</v>
      </c>
      <c r="K10680">
        <v>0</v>
      </c>
      <c r="L10680">
        <v>9</v>
      </c>
      <c r="M10680">
        <f t="shared" si="21543"/>
        <v>0</v>
      </c>
      <c r="N10680" t="b">
        <f t="shared" ref="N10680" si="21650">AND(MIN($F10679,$F10680,$F10681)=$F10680,MAX($H10679,$H10680,$H10681)=$H10680)</f>
        <v>1</v>
      </c>
      <c r="O10680" t="b">
        <f t="shared" ref="O10680" si="21651">AND(NOT(N10679),N10680,NOT(N10681))</f>
        <v>1</v>
      </c>
    </row>
    <row r="10681" spans="1:15" x14ac:dyDescent="0.25">
      <c r="A10681" t="s">
        <v>19</v>
      </c>
      <c r="B10681" t="s">
        <v>14</v>
      </c>
      <c r="C10681">
        <v>14</v>
      </c>
      <c r="D10681">
        <v>5</v>
      </c>
      <c r="E10681" t="b">
        <v>0</v>
      </c>
      <c r="F10681">
        <v>6.0000000000000001E-3</v>
      </c>
      <c r="G10681">
        <v>4</v>
      </c>
      <c r="H10681">
        <v>4</v>
      </c>
      <c r="I10681">
        <v>29</v>
      </c>
      <c r="J10681">
        <v>16</v>
      </c>
      <c r="K10681">
        <v>0</v>
      </c>
      <c r="L10681">
        <v>9</v>
      </c>
      <c r="M10681">
        <f t="shared" si="21543"/>
        <v>0</v>
      </c>
      <c r="N10681" t="b">
        <f t="shared" ref="N10681" si="21652">AND(MIN($F10679,$F10680,$F10681)=$F10681,MAX($H10679,$H10680,$H10681)=$H10681)</f>
        <v>0</v>
      </c>
      <c r="O10681" t="b">
        <f t="shared" ref="O10681" si="21653">AND(NOT(N10679),NOT(N10680),N10681)</f>
        <v>0</v>
      </c>
    </row>
    <row r="10682" spans="1:15" x14ac:dyDescent="0.25">
      <c r="A10682" t="s">
        <v>13</v>
      </c>
      <c r="B10682" t="s">
        <v>14</v>
      </c>
      <c r="C10682">
        <v>14</v>
      </c>
      <c r="D10682">
        <v>6</v>
      </c>
      <c r="E10682" t="b">
        <v>0</v>
      </c>
      <c r="F10682">
        <v>0</v>
      </c>
      <c r="G10682">
        <v>4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f t="shared" si="21543"/>
        <v>4</v>
      </c>
      <c r="N10682" t="b">
        <f t="shared" ref="N10682" si="21654">AND(MIN($F10682,$F10683,$F10684)=$F10682,MAX($H10682,$H10683,$H10684)=$H10682)</f>
        <v>1</v>
      </c>
      <c r="O10682" t="b">
        <f t="shared" ref="O10682" si="21655">AND(N10682,NOT(N10683),NOT(N10684))</f>
        <v>0</v>
      </c>
    </row>
    <row r="10683" spans="1:15" x14ac:dyDescent="0.25">
      <c r="A10683" t="s">
        <v>15</v>
      </c>
      <c r="B10683" t="s">
        <v>14</v>
      </c>
      <c r="C10683">
        <v>14</v>
      </c>
      <c r="D10683">
        <v>6</v>
      </c>
      <c r="E10683" t="b">
        <v>0</v>
      </c>
      <c r="F10683">
        <v>0</v>
      </c>
      <c r="G10683">
        <v>4</v>
      </c>
      <c r="H10683">
        <v>0</v>
      </c>
      <c r="I10683">
        <v>0</v>
      </c>
      <c r="J10683">
        <v>0</v>
      </c>
      <c r="K10683">
        <v>1</v>
      </c>
      <c r="L10683">
        <v>0</v>
      </c>
      <c r="M10683">
        <f t="shared" si="21543"/>
        <v>4</v>
      </c>
      <c r="N10683" t="b">
        <f t="shared" ref="N10683" si="21656">AND(MIN($F10682,$F10683,$F10684)=$F10683,MAX($H10682,$H10683,$H10684)=$H10683)</f>
        <v>1</v>
      </c>
      <c r="O10683" t="b">
        <f t="shared" ref="O10683" si="21657">AND(NOT(N10682),N10683,NOT(N10684))</f>
        <v>0</v>
      </c>
    </row>
    <row r="10684" spans="1:15" x14ac:dyDescent="0.25">
      <c r="A10684" t="s">
        <v>19</v>
      </c>
      <c r="B10684" t="s">
        <v>14</v>
      </c>
      <c r="C10684">
        <v>14</v>
      </c>
      <c r="D10684">
        <v>6</v>
      </c>
      <c r="E10684" t="b">
        <v>0</v>
      </c>
      <c r="F10684">
        <v>2E-3</v>
      </c>
      <c r="G10684">
        <v>4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f t="shared" si="21543"/>
        <v>4</v>
      </c>
      <c r="N10684" t="b">
        <f t="shared" ref="N10684" si="21658">AND(MIN($F10682,$F10683,$F10684)=$F10684,MAX($H10682,$H10683,$H10684)=$H10684)</f>
        <v>0</v>
      </c>
      <c r="O10684" t="b">
        <f t="shared" ref="O10684" si="21659">AND(NOT(N10682),NOT(N10683),N10684)</f>
        <v>0</v>
      </c>
    </row>
    <row r="10685" spans="1:15" x14ac:dyDescent="0.25">
      <c r="A10685" t="s">
        <v>13</v>
      </c>
      <c r="B10685" t="s">
        <v>14</v>
      </c>
      <c r="C10685">
        <v>14</v>
      </c>
      <c r="D10685">
        <v>7</v>
      </c>
      <c r="E10685" t="b">
        <v>0</v>
      </c>
      <c r="F10685">
        <v>3.0000000000000001E-3</v>
      </c>
      <c r="G10685">
        <v>4</v>
      </c>
      <c r="H10685">
        <v>4</v>
      </c>
      <c r="I10685">
        <v>30</v>
      </c>
      <c r="J10685">
        <v>17</v>
      </c>
      <c r="K10685">
        <v>4</v>
      </c>
      <c r="L10685">
        <v>3</v>
      </c>
      <c r="M10685">
        <f t="shared" si="21543"/>
        <v>0</v>
      </c>
      <c r="N10685" t="b">
        <f t="shared" ref="N10685" si="21660">AND(MIN($F10685,$F10686,$F10687)=$F10685,MAX($H10685,$H10686,$H10687)=$H10685)</f>
        <v>1</v>
      </c>
      <c r="O10685" t="b">
        <f t="shared" ref="O10685" si="21661">AND(N10685,NOT(N10686),NOT(N10687))</f>
        <v>1</v>
      </c>
    </row>
    <row r="10686" spans="1:15" x14ac:dyDescent="0.25">
      <c r="A10686" t="s">
        <v>15</v>
      </c>
      <c r="B10686" t="s">
        <v>14</v>
      </c>
      <c r="C10686">
        <v>14</v>
      </c>
      <c r="D10686">
        <v>7</v>
      </c>
      <c r="E10686" t="b">
        <v>0</v>
      </c>
      <c r="F10686">
        <v>4.0000000000000001E-3</v>
      </c>
      <c r="G10686">
        <v>4</v>
      </c>
      <c r="H10686">
        <v>4</v>
      </c>
      <c r="I10686">
        <v>56</v>
      </c>
      <c r="J10686">
        <v>55</v>
      </c>
      <c r="K10686">
        <v>23</v>
      </c>
      <c r="L10686">
        <v>6</v>
      </c>
      <c r="M10686">
        <f t="shared" si="21543"/>
        <v>0</v>
      </c>
      <c r="N10686" t="b">
        <f t="shared" ref="N10686" si="21662">AND(MIN($F10685,$F10686,$F10687)=$F10686,MAX($H10685,$H10686,$H10687)=$H10686)</f>
        <v>0</v>
      </c>
      <c r="O10686" t="b">
        <f t="shared" ref="O10686" si="21663">AND(NOT(N10685),N10686,NOT(N10687))</f>
        <v>0</v>
      </c>
    </row>
    <row r="10687" spans="1:15" x14ac:dyDescent="0.25">
      <c r="A10687" t="s">
        <v>19</v>
      </c>
      <c r="B10687" t="s">
        <v>14</v>
      </c>
      <c r="C10687">
        <v>14</v>
      </c>
      <c r="D10687">
        <v>7</v>
      </c>
      <c r="E10687" t="b">
        <v>0</v>
      </c>
      <c r="F10687">
        <v>8.9999999999999993E-3</v>
      </c>
      <c r="G10687">
        <v>4</v>
      </c>
      <c r="H10687">
        <v>4</v>
      </c>
      <c r="I10687">
        <v>30</v>
      </c>
      <c r="J10687">
        <v>17</v>
      </c>
      <c r="K10687">
        <v>4</v>
      </c>
      <c r="L10687">
        <v>3</v>
      </c>
      <c r="M10687">
        <f t="shared" si="21543"/>
        <v>0</v>
      </c>
      <c r="N10687" t="b">
        <f t="shared" ref="N10687" si="21664">AND(MIN($F10685,$F10686,$F10687)=$F10687,MAX($H10685,$H10686,$H10687)=$H10687)</f>
        <v>0</v>
      </c>
      <c r="O10687" t="b">
        <f t="shared" ref="O10687" si="21665">AND(NOT(N10685),NOT(N10686),N10687)</f>
        <v>0</v>
      </c>
    </row>
    <row r="10688" spans="1:15" x14ac:dyDescent="0.25">
      <c r="A10688" t="s">
        <v>13</v>
      </c>
      <c r="B10688" t="s">
        <v>14</v>
      </c>
      <c r="C10688">
        <v>14</v>
      </c>
      <c r="D10688">
        <v>8</v>
      </c>
      <c r="E10688" t="b">
        <v>0</v>
      </c>
      <c r="F10688">
        <v>4.0000000000000001E-3</v>
      </c>
      <c r="G10688">
        <v>4</v>
      </c>
      <c r="H10688">
        <v>3</v>
      </c>
      <c r="I10688">
        <v>18</v>
      </c>
      <c r="J10688">
        <v>11</v>
      </c>
      <c r="K10688">
        <v>3</v>
      </c>
      <c r="L10688">
        <v>1</v>
      </c>
      <c r="M10688">
        <f t="shared" si="21543"/>
        <v>1</v>
      </c>
      <c r="N10688" t="b">
        <f t="shared" ref="N10688" si="21666">AND(MIN($F10688,$F10689,$F10690)=$F10688,MAX($H10688,$H10689,$H10690)=$H10688)</f>
        <v>0</v>
      </c>
      <c r="O10688" t="b">
        <f t="shared" ref="O10688" si="21667">AND(N10688,NOT(N10689),NOT(N10690))</f>
        <v>0</v>
      </c>
    </row>
    <row r="10689" spans="1:15" x14ac:dyDescent="0.25">
      <c r="A10689" t="s">
        <v>15</v>
      </c>
      <c r="B10689" t="s">
        <v>14</v>
      </c>
      <c r="C10689">
        <v>14</v>
      </c>
      <c r="D10689">
        <v>8</v>
      </c>
      <c r="E10689" t="b">
        <v>0</v>
      </c>
      <c r="F10689">
        <v>3.0000000000000001E-3</v>
      </c>
      <c r="G10689">
        <v>4</v>
      </c>
      <c r="H10689">
        <v>3</v>
      </c>
      <c r="I10689">
        <v>11</v>
      </c>
      <c r="J10689">
        <v>11</v>
      </c>
      <c r="K10689">
        <v>3</v>
      </c>
      <c r="L10689">
        <v>1</v>
      </c>
      <c r="M10689">
        <f t="shared" si="21543"/>
        <v>1</v>
      </c>
      <c r="N10689" t="b">
        <f t="shared" ref="N10689" si="21668">AND(MIN($F10688,$F10689,$F10690)=$F10689,MAX($H10688,$H10689,$H10690)=$H10689)</f>
        <v>1</v>
      </c>
      <c r="O10689" t="b">
        <f t="shared" ref="O10689" si="21669">AND(NOT(N10688),N10689,NOT(N10690))</f>
        <v>1</v>
      </c>
    </row>
    <row r="10690" spans="1:15" x14ac:dyDescent="0.25">
      <c r="A10690" t="s">
        <v>19</v>
      </c>
      <c r="B10690" t="s">
        <v>14</v>
      </c>
      <c r="C10690">
        <v>14</v>
      </c>
      <c r="D10690">
        <v>8</v>
      </c>
      <c r="E10690" t="b">
        <v>0</v>
      </c>
      <c r="F10690">
        <v>4.0000000000000001E-3</v>
      </c>
      <c r="G10690">
        <v>4</v>
      </c>
      <c r="H10690">
        <v>3</v>
      </c>
      <c r="I10690">
        <v>18</v>
      </c>
      <c r="J10690">
        <v>11</v>
      </c>
      <c r="K10690">
        <v>3</v>
      </c>
      <c r="L10690">
        <v>1</v>
      </c>
      <c r="M10690">
        <f t="shared" si="21543"/>
        <v>1</v>
      </c>
      <c r="N10690" t="b">
        <f t="shared" ref="N10690" si="21670">AND(MIN($F10688,$F10689,$F10690)=$F10690,MAX($H10688,$H10689,$H10690)=$H10690)</f>
        <v>0</v>
      </c>
      <c r="O10690" t="b">
        <f t="shared" ref="O10690" si="21671">AND(NOT(N10688),NOT(N10689),N10690)</f>
        <v>0</v>
      </c>
    </row>
    <row r="10691" spans="1:15" x14ac:dyDescent="0.25">
      <c r="A10691" t="s">
        <v>13</v>
      </c>
      <c r="B10691" t="s">
        <v>14</v>
      </c>
      <c r="C10691">
        <v>14</v>
      </c>
      <c r="D10691">
        <v>9</v>
      </c>
      <c r="E10691" t="b">
        <v>0</v>
      </c>
      <c r="F10691">
        <v>3.0000000000000001E-3</v>
      </c>
      <c r="G10691">
        <v>4</v>
      </c>
      <c r="H10691">
        <v>4</v>
      </c>
      <c r="I10691">
        <v>33</v>
      </c>
      <c r="J10691">
        <v>14</v>
      </c>
      <c r="K10691">
        <v>0</v>
      </c>
      <c r="L10691">
        <v>10</v>
      </c>
      <c r="M10691">
        <f t="shared" ref="M10691:M10754" si="21672">G10691-H10691</f>
        <v>0</v>
      </c>
      <c r="N10691" t="b">
        <f t="shared" ref="N10691" si="21673">AND(MIN($F10691,$F10692,$F10693)=$F10691,MAX($H10691,$H10692,$H10693)=$H10691)</f>
        <v>1</v>
      </c>
      <c r="O10691" t="b">
        <f t="shared" ref="O10691" si="21674">AND(N10691,NOT(N10692),NOT(N10693))</f>
        <v>1</v>
      </c>
    </row>
    <row r="10692" spans="1:15" x14ac:dyDescent="0.25">
      <c r="A10692" t="s">
        <v>15</v>
      </c>
      <c r="B10692" t="s">
        <v>14</v>
      </c>
      <c r="C10692">
        <v>14</v>
      </c>
      <c r="D10692">
        <v>9</v>
      </c>
      <c r="E10692" t="b">
        <v>0</v>
      </c>
      <c r="F10692">
        <v>6.0000000000000001E-3</v>
      </c>
      <c r="G10692">
        <v>4</v>
      </c>
      <c r="H10692">
        <v>4</v>
      </c>
      <c r="I10692">
        <v>15</v>
      </c>
      <c r="J10692">
        <v>14</v>
      </c>
      <c r="K10692">
        <v>0</v>
      </c>
      <c r="L10692">
        <v>10</v>
      </c>
      <c r="M10692">
        <f t="shared" si="21672"/>
        <v>0</v>
      </c>
      <c r="N10692" t="b">
        <f t="shared" ref="N10692" si="21675">AND(MIN($F10691,$F10692,$F10693)=$F10692,MAX($H10691,$H10692,$H10693)=$H10692)</f>
        <v>0</v>
      </c>
      <c r="O10692" t="b">
        <f t="shared" ref="O10692" si="21676">AND(NOT(N10691),N10692,NOT(N10693))</f>
        <v>0</v>
      </c>
    </row>
    <row r="10693" spans="1:15" x14ac:dyDescent="0.25">
      <c r="A10693" t="s">
        <v>19</v>
      </c>
      <c r="B10693" t="s">
        <v>14</v>
      </c>
      <c r="C10693">
        <v>14</v>
      </c>
      <c r="D10693">
        <v>9</v>
      </c>
      <c r="E10693" t="b">
        <v>0</v>
      </c>
      <c r="F10693">
        <v>4.0000000000000001E-3</v>
      </c>
      <c r="G10693">
        <v>4</v>
      </c>
      <c r="H10693">
        <v>4</v>
      </c>
      <c r="I10693">
        <v>33</v>
      </c>
      <c r="J10693">
        <v>14</v>
      </c>
      <c r="K10693">
        <v>0</v>
      </c>
      <c r="L10693">
        <v>10</v>
      </c>
      <c r="M10693">
        <f t="shared" si="21672"/>
        <v>0</v>
      </c>
      <c r="N10693" t="b">
        <f t="shared" ref="N10693" si="21677">AND(MIN($F10691,$F10692,$F10693)=$F10693,MAX($H10691,$H10692,$H10693)=$H10693)</f>
        <v>0</v>
      </c>
      <c r="O10693" t="b">
        <f t="shared" ref="O10693" si="21678">AND(NOT(N10691),NOT(N10692),N10693)</f>
        <v>0</v>
      </c>
    </row>
    <row r="10694" spans="1:15" x14ac:dyDescent="0.25">
      <c r="A10694" t="s">
        <v>13</v>
      </c>
      <c r="B10694" t="s">
        <v>14</v>
      </c>
      <c r="C10694">
        <v>15</v>
      </c>
      <c r="D10694">
        <v>0</v>
      </c>
      <c r="E10694" t="b">
        <v>0</v>
      </c>
      <c r="F10694">
        <v>1E-3</v>
      </c>
      <c r="G10694">
        <v>4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f t="shared" si="21672"/>
        <v>4</v>
      </c>
      <c r="N10694" t="b">
        <f t="shared" ref="N10694" si="21679">AND(MIN($F10694,$F10695,$F10696)=$F10694,MAX($H10694,$H10695,$H10696)=$H10694)</f>
        <v>1</v>
      </c>
      <c r="O10694" t="b">
        <f t="shared" ref="O10694" si="21680">AND(N10694,NOT(N10695),NOT(N10696))</f>
        <v>0</v>
      </c>
    </row>
    <row r="10695" spans="1:15" x14ac:dyDescent="0.25">
      <c r="A10695" t="s">
        <v>15</v>
      </c>
      <c r="B10695" t="s">
        <v>14</v>
      </c>
      <c r="C10695">
        <v>15</v>
      </c>
      <c r="D10695">
        <v>0</v>
      </c>
      <c r="E10695" t="b">
        <v>0</v>
      </c>
      <c r="F10695">
        <v>3.0000000000000001E-3</v>
      </c>
      <c r="G10695">
        <v>4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f t="shared" si="21672"/>
        <v>4</v>
      </c>
      <c r="N10695" t="b">
        <f t="shared" ref="N10695" si="21681">AND(MIN($F10694,$F10695,$F10696)=$F10695,MAX($H10694,$H10695,$H10696)=$H10695)</f>
        <v>0</v>
      </c>
      <c r="O10695" t="b">
        <f t="shared" ref="O10695" si="21682">AND(NOT(N10694),N10695,NOT(N10696))</f>
        <v>0</v>
      </c>
    </row>
    <row r="10696" spans="1:15" x14ac:dyDescent="0.25">
      <c r="A10696" t="s">
        <v>19</v>
      </c>
      <c r="B10696" t="s">
        <v>14</v>
      </c>
      <c r="C10696">
        <v>15</v>
      </c>
      <c r="D10696">
        <v>0</v>
      </c>
      <c r="E10696" t="b">
        <v>0</v>
      </c>
      <c r="F10696">
        <v>1E-3</v>
      </c>
      <c r="G10696">
        <v>4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f t="shared" si="21672"/>
        <v>4</v>
      </c>
      <c r="N10696" t="b">
        <f t="shared" ref="N10696" si="21683">AND(MIN($F10694,$F10695,$F10696)=$F10696,MAX($H10694,$H10695,$H10696)=$H10696)</f>
        <v>1</v>
      </c>
      <c r="O10696" t="b">
        <f t="shared" ref="O10696" si="21684">AND(NOT(N10694),NOT(N10695),N10696)</f>
        <v>0</v>
      </c>
    </row>
    <row r="10697" spans="1:15" x14ac:dyDescent="0.25">
      <c r="A10697" t="s">
        <v>13</v>
      </c>
      <c r="B10697" t="s">
        <v>14</v>
      </c>
      <c r="C10697">
        <v>15</v>
      </c>
      <c r="D10697">
        <v>10</v>
      </c>
      <c r="E10697" t="b">
        <v>0</v>
      </c>
      <c r="F10697">
        <v>3.0000000000000001E-3</v>
      </c>
      <c r="G10697">
        <v>4</v>
      </c>
      <c r="H10697">
        <v>4</v>
      </c>
      <c r="I10697">
        <v>114</v>
      </c>
      <c r="J10697">
        <v>66</v>
      </c>
      <c r="K10697">
        <v>27</v>
      </c>
      <c r="L10697">
        <v>11</v>
      </c>
      <c r="M10697">
        <f t="shared" si="21672"/>
        <v>0</v>
      </c>
      <c r="N10697" t="b">
        <f t="shared" ref="N10697" si="21685">AND(MIN($F10697,$F10698,$F10699)=$F10697,MAX($H10697,$H10698,$H10699)=$H10697)</f>
        <v>1</v>
      </c>
      <c r="O10697" t="b">
        <f t="shared" ref="O10697" si="21686">AND(N10697,NOT(N10698),NOT(N10699))</f>
        <v>0</v>
      </c>
    </row>
    <row r="10698" spans="1:15" x14ac:dyDescent="0.25">
      <c r="A10698" t="s">
        <v>15</v>
      </c>
      <c r="B10698" t="s">
        <v>14</v>
      </c>
      <c r="C10698">
        <v>15</v>
      </c>
      <c r="D10698">
        <v>10</v>
      </c>
      <c r="E10698" t="b">
        <v>0</v>
      </c>
      <c r="F10698">
        <v>3.0000000000000001E-3</v>
      </c>
      <c r="G10698">
        <v>4</v>
      </c>
      <c r="H10698">
        <v>4</v>
      </c>
      <c r="I10698">
        <v>67</v>
      </c>
      <c r="J10698">
        <v>66</v>
      </c>
      <c r="K10698">
        <v>27</v>
      </c>
      <c r="L10698">
        <v>11</v>
      </c>
      <c r="M10698">
        <f t="shared" si="21672"/>
        <v>0</v>
      </c>
      <c r="N10698" t="b">
        <f t="shared" ref="N10698" si="21687">AND(MIN($F10697,$F10698,$F10699)=$F10698,MAX($H10697,$H10698,$H10699)=$H10698)</f>
        <v>1</v>
      </c>
      <c r="O10698" t="b">
        <f t="shared" ref="O10698" si="21688">AND(NOT(N10697),N10698,NOT(N10699))</f>
        <v>0</v>
      </c>
    </row>
    <row r="10699" spans="1:15" x14ac:dyDescent="0.25">
      <c r="A10699" t="s">
        <v>19</v>
      </c>
      <c r="B10699" t="s">
        <v>14</v>
      </c>
      <c r="C10699">
        <v>15</v>
      </c>
      <c r="D10699">
        <v>10</v>
      </c>
      <c r="E10699" t="b">
        <v>0</v>
      </c>
      <c r="F10699">
        <v>5.0000000000000001E-3</v>
      </c>
      <c r="G10699">
        <v>4</v>
      </c>
      <c r="H10699">
        <v>4</v>
      </c>
      <c r="I10699">
        <v>114</v>
      </c>
      <c r="J10699">
        <v>66</v>
      </c>
      <c r="K10699">
        <v>27</v>
      </c>
      <c r="L10699">
        <v>11</v>
      </c>
      <c r="M10699">
        <f t="shared" si="21672"/>
        <v>0</v>
      </c>
      <c r="N10699" t="b">
        <f t="shared" ref="N10699" si="21689">AND(MIN($F10697,$F10698,$F10699)=$F10699,MAX($H10697,$H10698,$H10699)=$H10699)</f>
        <v>0</v>
      </c>
      <c r="O10699" t="b">
        <f t="shared" ref="O10699" si="21690">AND(NOT(N10697),NOT(N10698),N10699)</f>
        <v>0</v>
      </c>
    </row>
    <row r="10700" spans="1:15" x14ac:dyDescent="0.25">
      <c r="A10700" t="s">
        <v>13</v>
      </c>
      <c r="B10700" t="s">
        <v>14</v>
      </c>
      <c r="C10700">
        <v>15</v>
      </c>
      <c r="D10700">
        <v>11</v>
      </c>
      <c r="E10700" t="b">
        <v>1</v>
      </c>
      <c r="F10700">
        <v>10.000999999999999</v>
      </c>
      <c r="G10700">
        <v>4</v>
      </c>
      <c r="H10700">
        <v>0</v>
      </c>
      <c r="I10700">
        <v>938925</v>
      </c>
      <c r="J10700">
        <v>937261</v>
      </c>
      <c r="K10700">
        <v>468628</v>
      </c>
      <c r="L10700">
        <v>13</v>
      </c>
      <c r="M10700">
        <f t="shared" si="21672"/>
        <v>4</v>
      </c>
      <c r="N10700" t="b">
        <f t="shared" ref="N10700" si="21691">AND(MIN($F10700,$F10701,$F10702)=$F10700,MAX($H10700,$H10701,$H10702)=$H10700)</f>
        <v>0</v>
      </c>
      <c r="O10700" t="b">
        <f t="shared" ref="O10700" si="21692">AND(N10700,NOT(N10701),NOT(N10702))</f>
        <v>0</v>
      </c>
    </row>
    <row r="10701" spans="1:15" x14ac:dyDescent="0.25">
      <c r="A10701" t="s">
        <v>15</v>
      </c>
      <c r="B10701" t="s">
        <v>14</v>
      </c>
      <c r="C10701">
        <v>15</v>
      </c>
      <c r="D10701">
        <v>11</v>
      </c>
      <c r="E10701" t="b">
        <v>0</v>
      </c>
      <c r="F10701">
        <v>5.8999999999999997E-2</v>
      </c>
      <c r="G10701">
        <v>4</v>
      </c>
      <c r="H10701">
        <v>4</v>
      </c>
      <c r="I10701">
        <v>139</v>
      </c>
      <c r="J10701">
        <v>138</v>
      </c>
      <c r="K10701">
        <v>63</v>
      </c>
      <c r="L10701">
        <v>11</v>
      </c>
      <c r="M10701">
        <f t="shared" si="21672"/>
        <v>0</v>
      </c>
      <c r="N10701" t="b">
        <f t="shared" ref="N10701" si="21693">AND(MIN($F10700,$F10701,$F10702)=$F10701,MAX($H10700,$H10701,$H10702)=$H10701)</f>
        <v>1</v>
      </c>
      <c r="O10701" t="b">
        <f t="shared" ref="O10701" si="21694">AND(NOT(N10700),N10701,NOT(N10702))</f>
        <v>1</v>
      </c>
    </row>
    <row r="10702" spans="1:15" x14ac:dyDescent="0.25">
      <c r="A10702" t="s">
        <v>19</v>
      </c>
      <c r="B10702" t="s">
        <v>14</v>
      </c>
      <c r="C10702">
        <v>15</v>
      </c>
      <c r="D10702">
        <v>11</v>
      </c>
      <c r="E10702" t="b">
        <v>1</v>
      </c>
      <c r="F10702">
        <v>10.000999999999999</v>
      </c>
      <c r="G10702">
        <v>4</v>
      </c>
      <c r="H10702">
        <v>0</v>
      </c>
      <c r="I10702">
        <v>936781</v>
      </c>
      <c r="J10702">
        <v>935125</v>
      </c>
      <c r="K10702">
        <v>467560</v>
      </c>
      <c r="L10702">
        <v>13</v>
      </c>
      <c r="M10702">
        <f t="shared" si="21672"/>
        <v>4</v>
      </c>
      <c r="N10702" t="b">
        <f t="shared" ref="N10702" si="21695">AND(MIN($F10700,$F10701,$F10702)=$F10702,MAX($H10700,$H10701,$H10702)=$H10702)</f>
        <v>0</v>
      </c>
      <c r="O10702" t="b">
        <f t="shared" ref="O10702" si="21696">AND(NOT(N10700),NOT(N10701),N10702)</f>
        <v>0</v>
      </c>
    </row>
    <row r="10703" spans="1:15" x14ac:dyDescent="0.25">
      <c r="A10703" t="s">
        <v>13</v>
      </c>
      <c r="B10703" t="s">
        <v>14</v>
      </c>
      <c r="C10703">
        <v>15</v>
      </c>
      <c r="D10703">
        <v>12</v>
      </c>
      <c r="E10703" t="b">
        <v>1</v>
      </c>
      <c r="F10703">
        <v>13.868</v>
      </c>
      <c r="G10703">
        <v>4</v>
      </c>
      <c r="H10703">
        <v>0</v>
      </c>
      <c r="I10703">
        <v>278</v>
      </c>
      <c r="J10703">
        <v>251</v>
      </c>
      <c r="K10703">
        <v>124</v>
      </c>
      <c r="L10703">
        <v>12</v>
      </c>
      <c r="M10703">
        <f t="shared" si="21672"/>
        <v>4</v>
      </c>
      <c r="N10703" t="b">
        <f t="shared" ref="N10703" si="21697">AND(MIN($F10703,$F10704,$F10705)=$F10703,MAX($H10703,$H10704,$H10705)=$H10703)</f>
        <v>0</v>
      </c>
      <c r="O10703" t="b">
        <f t="shared" ref="O10703" si="21698">AND(N10703,NOT(N10704),NOT(N10705))</f>
        <v>0</v>
      </c>
    </row>
    <row r="10704" spans="1:15" x14ac:dyDescent="0.25">
      <c r="A10704" t="s">
        <v>15</v>
      </c>
      <c r="B10704" t="s">
        <v>14</v>
      </c>
      <c r="C10704">
        <v>15</v>
      </c>
      <c r="D10704">
        <v>12</v>
      </c>
      <c r="E10704" t="b">
        <v>1</v>
      </c>
      <c r="F10704">
        <v>10.000999999999999</v>
      </c>
      <c r="G10704">
        <v>4</v>
      </c>
      <c r="H10704">
        <v>0</v>
      </c>
      <c r="I10704">
        <v>91656</v>
      </c>
      <c r="J10704">
        <v>91654</v>
      </c>
      <c r="K10704">
        <v>45825</v>
      </c>
      <c r="L10704">
        <v>13</v>
      </c>
      <c r="M10704">
        <f t="shared" si="21672"/>
        <v>4</v>
      </c>
      <c r="N10704" t="b">
        <f t="shared" ref="N10704" si="21699">AND(MIN($F10703,$F10704,$F10705)=$F10704,MAX($H10703,$H10704,$H10705)=$H10704)</f>
        <v>1</v>
      </c>
      <c r="O10704" t="b">
        <f t="shared" ref="O10704" si="21700">AND(NOT(N10703),N10704,NOT(N10705))</f>
        <v>1</v>
      </c>
    </row>
    <row r="10705" spans="1:15" x14ac:dyDescent="0.25">
      <c r="A10705" t="s">
        <v>19</v>
      </c>
      <c r="B10705" t="s">
        <v>14</v>
      </c>
      <c r="C10705">
        <v>15</v>
      </c>
      <c r="D10705">
        <v>12</v>
      </c>
      <c r="E10705" t="b">
        <v>1</v>
      </c>
      <c r="F10705">
        <v>11.896000000000001</v>
      </c>
      <c r="G10705">
        <v>4</v>
      </c>
      <c r="H10705">
        <v>0</v>
      </c>
      <c r="I10705">
        <v>278</v>
      </c>
      <c r="J10705">
        <v>251</v>
      </c>
      <c r="K10705">
        <v>124</v>
      </c>
      <c r="L10705">
        <v>12</v>
      </c>
      <c r="M10705">
        <f t="shared" si="21672"/>
        <v>4</v>
      </c>
      <c r="N10705" t="b">
        <f t="shared" ref="N10705" si="21701">AND(MIN($F10703,$F10704,$F10705)=$F10705,MAX($H10703,$H10704,$H10705)=$H10705)</f>
        <v>0</v>
      </c>
      <c r="O10705" t="b">
        <f t="shared" ref="O10705" si="21702">AND(NOT(N10703),NOT(N10704),N10705)</f>
        <v>0</v>
      </c>
    </row>
    <row r="10706" spans="1:15" x14ac:dyDescent="0.25">
      <c r="A10706" t="s">
        <v>13</v>
      </c>
      <c r="B10706" t="s">
        <v>14</v>
      </c>
      <c r="C10706">
        <v>15</v>
      </c>
      <c r="D10706">
        <v>13</v>
      </c>
      <c r="E10706" t="b">
        <v>1</v>
      </c>
      <c r="F10706">
        <v>10.000999999999999</v>
      </c>
      <c r="G10706">
        <v>4</v>
      </c>
      <c r="H10706">
        <v>0</v>
      </c>
      <c r="I10706">
        <v>830486</v>
      </c>
      <c r="J10706">
        <v>825442</v>
      </c>
      <c r="K10706">
        <v>412719</v>
      </c>
      <c r="L10706">
        <v>11</v>
      </c>
      <c r="M10706">
        <f t="shared" si="21672"/>
        <v>4</v>
      </c>
      <c r="N10706" t="b">
        <f t="shared" ref="N10706" si="21703">AND(MIN($F10706,$F10707,$F10708)=$F10706,MAX($H10706,$H10707,$H10708)=$H10706)</f>
        <v>0</v>
      </c>
      <c r="O10706" t="b">
        <f t="shared" ref="O10706" si="21704">AND(N10706,NOT(N10707),NOT(N10708))</f>
        <v>0</v>
      </c>
    </row>
    <row r="10707" spans="1:15" x14ac:dyDescent="0.25">
      <c r="A10707" t="s">
        <v>15</v>
      </c>
      <c r="B10707" t="s">
        <v>14</v>
      </c>
      <c r="C10707">
        <v>15</v>
      </c>
      <c r="D10707">
        <v>13</v>
      </c>
      <c r="E10707" t="b">
        <v>0</v>
      </c>
      <c r="F10707">
        <v>9.2899999999999991</v>
      </c>
      <c r="G10707">
        <v>4</v>
      </c>
      <c r="H10707">
        <v>4</v>
      </c>
      <c r="I10707">
        <v>95901</v>
      </c>
      <c r="J10707">
        <v>95898</v>
      </c>
      <c r="K10707">
        <v>47943</v>
      </c>
      <c r="L10707">
        <v>13</v>
      </c>
      <c r="M10707">
        <f t="shared" si="21672"/>
        <v>0</v>
      </c>
      <c r="N10707" t="b">
        <f t="shared" ref="N10707" si="21705">AND(MIN($F10706,$F10707,$F10708)=$F10707,MAX($H10706,$H10707,$H10708)=$H10707)</f>
        <v>1</v>
      </c>
      <c r="O10707" t="b">
        <f t="shared" ref="O10707" si="21706">AND(NOT(N10706),N10707,NOT(N10708))</f>
        <v>1</v>
      </c>
    </row>
    <row r="10708" spans="1:15" x14ac:dyDescent="0.25">
      <c r="A10708" t="s">
        <v>19</v>
      </c>
      <c r="B10708" t="s">
        <v>14</v>
      </c>
      <c r="C10708">
        <v>15</v>
      </c>
      <c r="D10708">
        <v>13</v>
      </c>
      <c r="E10708" t="b">
        <v>1</v>
      </c>
      <c r="F10708">
        <v>10.000999999999999</v>
      </c>
      <c r="G10708">
        <v>4</v>
      </c>
      <c r="H10708">
        <v>0</v>
      </c>
      <c r="I10708">
        <v>965800</v>
      </c>
      <c r="J10708">
        <v>959937</v>
      </c>
      <c r="K10708">
        <v>479967</v>
      </c>
      <c r="L10708">
        <v>11</v>
      </c>
      <c r="M10708">
        <f t="shared" si="21672"/>
        <v>4</v>
      </c>
      <c r="N10708" t="b">
        <f t="shared" ref="N10708" si="21707">AND(MIN($F10706,$F10707,$F10708)=$F10708,MAX($H10706,$H10707,$H10708)=$H10708)</f>
        <v>0</v>
      </c>
      <c r="O10708" t="b">
        <f t="shared" ref="O10708" si="21708">AND(NOT(N10706),NOT(N10707),N10708)</f>
        <v>0</v>
      </c>
    </row>
    <row r="10709" spans="1:15" x14ac:dyDescent="0.25">
      <c r="A10709" t="s">
        <v>13</v>
      </c>
      <c r="B10709" t="s">
        <v>14</v>
      </c>
      <c r="C10709">
        <v>15</v>
      </c>
      <c r="D10709">
        <v>14</v>
      </c>
      <c r="E10709" t="b">
        <v>1</v>
      </c>
      <c r="F10709">
        <v>10.000999999999999</v>
      </c>
      <c r="G10709">
        <v>4</v>
      </c>
      <c r="H10709">
        <v>0</v>
      </c>
      <c r="I10709">
        <v>786704</v>
      </c>
      <c r="J10709">
        <v>785716</v>
      </c>
      <c r="K10709">
        <v>392857</v>
      </c>
      <c r="L10709">
        <v>10</v>
      </c>
      <c r="M10709">
        <f t="shared" si="21672"/>
        <v>4</v>
      </c>
      <c r="N10709" t="b">
        <f t="shared" ref="N10709" si="21709">AND(MIN($F10709,$F10710,$F10711)=$F10709,MAX($H10709,$H10710,$H10711)=$H10709)</f>
        <v>0</v>
      </c>
      <c r="O10709" t="b">
        <f t="shared" ref="O10709" si="21710">AND(N10709,NOT(N10710),NOT(N10711))</f>
        <v>0</v>
      </c>
    </row>
    <row r="10710" spans="1:15" x14ac:dyDescent="0.25">
      <c r="A10710" t="s">
        <v>15</v>
      </c>
      <c r="B10710" t="s">
        <v>14</v>
      </c>
      <c r="C10710">
        <v>15</v>
      </c>
      <c r="D10710">
        <v>14</v>
      </c>
      <c r="E10710" t="b">
        <v>0</v>
      </c>
      <c r="F10710">
        <v>4.3999999999999997E-2</v>
      </c>
      <c r="G10710">
        <v>4</v>
      </c>
      <c r="H10710">
        <v>4</v>
      </c>
      <c r="I10710">
        <v>175</v>
      </c>
      <c r="J10710">
        <v>174</v>
      </c>
      <c r="K10710">
        <v>81</v>
      </c>
      <c r="L10710">
        <v>11</v>
      </c>
      <c r="M10710">
        <f t="shared" si="21672"/>
        <v>0</v>
      </c>
      <c r="N10710" t="b">
        <f t="shared" ref="N10710" si="21711">AND(MIN($F10709,$F10710,$F10711)=$F10710,MAX($H10709,$H10710,$H10711)=$H10710)</f>
        <v>1</v>
      </c>
      <c r="O10710" t="b">
        <f t="shared" ref="O10710" si="21712">AND(NOT(N10709),N10710,NOT(N10711))</f>
        <v>1</v>
      </c>
    </row>
    <row r="10711" spans="1:15" x14ac:dyDescent="0.25">
      <c r="A10711" t="s">
        <v>19</v>
      </c>
      <c r="B10711" t="s">
        <v>14</v>
      </c>
      <c r="C10711">
        <v>15</v>
      </c>
      <c r="D10711">
        <v>14</v>
      </c>
      <c r="E10711" t="b">
        <v>1</v>
      </c>
      <c r="F10711">
        <v>10.000999999999999</v>
      </c>
      <c r="G10711">
        <v>4</v>
      </c>
      <c r="H10711">
        <v>0</v>
      </c>
      <c r="I10711">
        <v>945948</v>
      </c>
      <c r="J10711">
        <v>944760</v>
      </c>
      <c r="K10711">
        <v>472379</v>
      </c>
      <c r="L10711">
        <v>10</v>
      </c>
      <c r="M10711">
        <f t="shared" si="21672"/>
        <v>4</v>
      </c>
      <c r="N10711" t="b">
        <f t="shared" ref="N10711" si="21713">AND(MIN($F10709,$F10710,$F10711)=$F10711,MAX($H10709,$H10710,$H10711)=$H10711)</f>
        <v>0</v>
      </c>
      <c r="O10711" t="b">
        <f t="shared" ref="O10711" si="21714">AND(NOT(N10709),NOT(N10710),N10711)</f>
        <v>0</v>
      </c>
    </row>
    <row r="10712" spans="1:15" x14ac:dyDescent="0.25">
      <c r="A10712" t="s">
        <v>13</v>
      </c>
      <c r="B10712" t="s">
        <v>14</v>
      </c>
      <c r="C10712">
        <v>15</v>
      </c>
      <c r="D10712">
        <v>15</v>
      </c>
      <c r="E10712" t="b">
        <v>0</v>
      </c>
      <c r="F10712">
        <v>7.6999999999999999E-2</v>
      </c>
      <c r="G10712">
        <v>4</v>
      </c>
      <c r="H10712">
        <v>4</v>
      </c>
      <c r="I10712">
        <v>7493</v>
      </c>
      <c r="J10712">
        <v>3950</v>
      </c>
      <c r="K10712">
        <v>1969</v>
      </c>
      <c r="L10712">
        <v>14</v>
      </c>
      <c r="M10712">
        <f t="shared" si="21672"/>
        <v>0</v>
      </c>
      <c r="N10712" t="b">
        <f t="shared" ref="N10712" si="21715">AND(MIN($F10712,$F10713,$F10714)=$F10712,MAX($H10712,$H10713,$H10714)=$H10712)</f>
        <v>0</v>
      </c>
      <c r="O10712" t="b">
        <f t="shared" ref="O10712" si="21716">AND(N10712,NOT(N10713),NOT(N10714))</f>
        <v>0</v>
      </c>
    </row>
    <row r="10713" spans="1:15" x14ac:dyDescent="0.25">
      <c r="A10713" t="s">
        <v>15</v>
      </c>
      <c r="B10713" t="s">
        <v>14</v>
      </c>
      <c r="C10713">
        <v>15</v>
      </c>
      <c r="D10713">
        <v>15</v>
      </c>
      <c r="E10713" t="b">
        <v>0</v>
      </c>
      <c r="F10713">
        <v>3.6999999999999998E-2</v>
      </c>
      <c r="G10713">
        <v>4</v>
      </c>
      <c r="H10713">
        <v>4</v>
      </c>
      <c r="I10713">
        <v>3965</v>
      </c>
      <c r="J10713">
        <v>3950</v>
      </c>
      <c r="K10713">
        <v>1969</v>
      </c>
      <c r="L10713">
        <v>14</v>
      </c>
      <c r="M10713">
        <f t="shared" si="21672"/>
        <v>0</v>
      </c>
      <c r="N10713" t="b">
        <f t="shared" ref="N10713" si="21717">AND(MIN($F10712,$F10713,$F10714)=$F10713,MAX($H10712,$H10713,$H10714)=$H10713)</f>
        <v>1</v>
      </c>
      <c r="O10713" t="b">
        <f t="shared" ref="O10713" si="21718">AND(NOT(N10712),N10713,NOT(N10714))</f>
        <v>1</v>
      </c>
    </row>
    <row r="10714" spans="1:15" x14ac:dyDescent="0.25">
      <c r="A10714" t="s">
        <v>19</v>
      </c>
      <c r="B10714" t="s">
        <v>14</v>
      </c>
      <c r="C10714">
        <v>15</v>
      </c>
      <c r="D10714">
        <v>15</v>
      </c>
      <c r="E10714" t="b">
        <v>0</v>
      </c>
      <c r="F10714">
        <v>6.5000000000000002E-2</v>
      </c>
      <c r="G10714">
        <v>4</v>
      </c>
      <c r="H10714">
        <v>4</v>
      </c>
      <c r="I10714">
        <v>7493</v>
      </c>
      <c r="J10714">
        <v>3950</v>
      </c>
      <c r="K10714">
        <v>1969</v>
      </c>
      <c r="L10714">
        <v>14</v>
      </c>
      <c r="M10714">
        <f t="shared" si="21672"/>
        <v>0</v>
      </c>
      <c r="N10714" t="b">
        <f t="shared" ref="N10714" si="21719">AND(MIN($F10712,$F10713,$F10714)=$F10714,MAX($H10712,$H10713,$H10714)=$H10714)</f>
        <v>0</v>
      </c>
      <c r="O10714" t="b">
        <f t="shared" ref="O10714" si="21720">AND(NOT(N10712),NOT(N10713),N10714)</f>
        <v>0</v>
      </c>
    </row>
    <row r="10715" spans="1:15" x14ac:dyDescent="0.25">
      <c r="A10715" t="s">
        <v>13</v>
      </c>
      <c r="B10715" t="s">
        <v>14</v>
      </c>
      <c r="C10715">
        <v>15</v>
      </c>
      <c r="D10715">
        <v>16</v>
      </c>
      <c r="E10715" t="b">
        <v>1</v>
      </c>
      <c r="F10715">
        <v>10.000999999999999</v>
      </c>
      <c r="G10715">
        <v>4</v>
      </c>
      <c r="H10715">
        <v>0</v>
      </c>
      <c r="I10715">
        <v>537902</v>
      </c>
      <c r="J10715">
        <v>537184</v>
      </c>
      <c r="K10715">
        <v>268591</v>
      </c>
      <c r="L10715">
        <v>17</v>
      </c>
      <c r="M10715">
        <f t="shared" si="21672"/>
        <v>4</v>
      </c>
      <c r="N10715" t="b">
        <f t="shared" ref="N10715" si="21721">AND(MIN($F10715,$F10716,$F10717)=$F10715,MAX($H10715,$H10716,$H10717)=$H10715)</f>
        <v>1</v>
      </c>
      <c r="O10715" t="b">
        <f t="shared" ref="O10715" si="21722">AND(N10715,NOT(N10716),NOT(N10717))</f>
        <v>0</v>
      </c>
    </row>
    <row r="10716" spans="1:15" x14ac:dyDescent="0.25">
      <c r="A10716" t="s">
        <v>15</v>
      </c>
      <c r="B10716" t="s">
        <v>14</v>
      </c>
      <c r="C10716">
        <v>15</v>
      </c>
      <c r="D10716">
        <v>16</v>
      </c>
      <c r="E10716" t="b">
        <v>1</v>
      </c>
      <c r="F10716">
        <v>10.000999999999999</v>
      </c>
      <c r="G10716">
        <v>4</v>
      </c>
      <c r="H10716">
        <v>0</v>
      </c>
      <c r="I10716">
        <v>21148</v>
      </c>
      <c r="J10716">
        <v>21146</v>
      </c>
      <c r="K10716">
        <v>10571</v>
      </c>
      <c r="L10716">
        <v>13</v>
      </c>
      <c r="M10716">
        <f t="shared" si="21672"/>
        <v>4</v>
      </c>
      <c r="N10716" t="b">
        <f t="shared" ref="N10716" si="21723">AND(MIN($F10715,$F10716,$F10717)=$F10716,MAX($H10715,$H10716,$H10717)=$H10716)</f>
        <v>1</v>
      </c>
      <c r="O10716" t="b">
        <f t="shared" ref="O10716" si="21724">AND(NOT(N10715),N10716,NOT(N10717))</f>
        <v>0</v>
      </c>
    </row>
    <row r="10717" spans="1:15" x14ac:dyDescent="0.25">
      <c r="A10717" t="s">
        <v>19</v>
      </c>
      <c r="B10717" t="s">
        <v>14</v>
      </c>
      <c r="C10717">
        <v>15</v>
      </c>
      <c r="D10717">
        <v>16</v>
      </c>
      <c r="E10717" t="b">
        <v>1</v>
      </c>
      <c r="F10717">
        <v>10.005000000000001</v>
      </c>
      <c r="G10717">
        <v>4</v>
      </c>
      <c r="H10717">
        <v>0</v>
      </c>
      <c r="I10717">
        <v>620400</v>
      </c>
      <c r="J10717">
        <v>619567</v>
      </c>
      <c r="K10717">
        <v>309782</v>
      </c>
      <c r="L10717">
        <v>17</v>
      </c>
      <c r="M10717">
        <f t="shared" si="21672"/>
        <v>4</v>
      </c>
      <c r="N10717" t="b">
        <f t="shared" ref="N10717" si="21725">AND(MIN($F10715,$F10716,$F10717)=$F10717,MAX($H10715,$H10716,$H10717)=$H10717)</f>
        <v>0</v>
      </c>
      <c r="O10717" t="b">
        <f t="shared" ref="O10717" si="21726">AND(NOT(N10715),NOT(N10716),N10717)</f>
        <v>0</v>
      </c>
    </row>
    <row r="10718" spans="1:15" x14ac:dyDescent="0.25">
      <c r="A10718" t="s">
        <v>13</v>
      </c>
      <c r="B10718" t="s">
        <v>14</v>
      </c>
      <c r="C10718">
        <v>15</v>
      </c>
      <c r="D10718">
        <v>17</v>
      </c>
      <c r="E10718" t="b">
        <v>0</v>
      </c>
      <c r="F10718">
        <v>0.67900000000000005</v>
      </c>
      <c r="G10718">
        <v>4</v>
      </c>
      <c r="H10718">
        <v>4</v>
      </c>
      <c r="I10718">
        <v>75721</v>
      </c>
      <c r="J10718">
        <v>47066</v>
      </c>
      <c r="K10718">
        <v>23527</v>
      </c>
      <c r="L10718">
        <v>13</v>
      </c>
      <c r="M10718">
        <f t="shared" si="21672"/>
        <v>0</v>
      </c>
      <c r="N10718" t="b">
        <f t="shared" ref="N10718" si="21727">AND(MIN($F10718,$F10719,$F10720)=$F10718,MAX($H10718,$H10719,$H10720)=$H10718)</f>
        <v>0</v>
      </c>
      <c r="O10718" t="b">
        <f t="shared" ref="O10718" si="21728">AND(N10718,NOT(N10719),NOT(N10720))</f>
        <v>0</v>
      </c>
    </row>
    <row r="10719" spans="1:15" x14ac:dyDescent="0.25">
      <c r="A10719" t="s">
        <v>15</v>
      </c>
      <c r="B10719" t="s">
        <v>14</v>
      </c>
      <c r="C10719">
        <v>15</v>
      </c>
      <c r="D10719">
        <v>17</v>
      </c>
      <c r="E10719" t="b">
        <v>0</v>
      </c>
      <c r="F10719">
        <v>0.33300000000000002</v>
      </c>
      <c r="G10719">
        <v>4</v>
      </c>
      <c r="H10719">
        <v>4</v>
      </c>
      <c r="I10719">
        <v>47124</v>
      </c>
      <c r="J10719">
        <v>47066</v>
      </c>
      <c r="K10719">
        <v>23527</v>
      </c>
      <c r="L10719">
        <v>13</v>
      </c>
      <c r="M10719">
        <f t="shared" si="21672"/>
        <v>0</v>
      </c>
      <c r="N10719" t="b">
        <f t="shared" ref="N10719" si="21729">AND(MIN($F10718,$F10719,$F10720)=$F10719,MAX($H10718,$H10719,$H10720)=$H10719)</f>
        <v>1</v>
      </c>
      <c r="O10719" t="b">
        <f t="shared" ref="O10719" si="21730">AND(NOT(N10718),N10719,NOT(N10720))</f>
        <v>1</v>
      </c>
    </row>
    <row r="10720" spans="1:15" x14ac:dyDescent="0.25">
      <c r="A10720" t="s">
        <v>19</v>
      </c>
      <c r="B10720" t="s">
        <v>14</v>
      </c>
      <c r="C10720">
        <v>15</v>
      </c>
      <c r="D10720">
        <v>17</v>
      </c>
      <c r="E10720" t="b">
        <v>0</v>
      </c>
      <c r="F10720">
        <v>0.58899999999999997</v>
      </c>
      <c r="G10720">
        <v>4</v>
      </c>
      <c r="H10720">
        <v>4</v>
      </c>
      <c r="I10720">
        <v>75721</v>
      </c>
      <c r="J10720">
        <v>47066</v>
      </c>
      <c r="K10720">
        <v>23527</v>
      </c>
      <c r="L10720">
        <v>13</v>
      </c>
      <c r="M10720">
        <f t="shared" si="21672"/>
        <v>0</v>
      </c>
      <c r="N10720" t="b">
        <f t="shared" ref="N10720" si="21731">AND(MIN($F10718,$F10719,$F10720)=$F10720,MAX($H10718,$H10719,$H10720)=$H10720)</f>
        <v>0</v>
      </c>
      <c r="O10720" t="b">
        <f t="shared" ref="O10720" si="21732">AND(NOT(N10718),NOT(N10719),N10720)</f>
        <v>0</v>
      </c>
    </row>
    <row r="10721" spans="1:15" x14ac:dyDescent="0.25">
      <c r="A10721" t="s">
        <v>13</v>
      </c>
      <c r="B10721" t="s">
        <v>14</v>
      </c>
      <c r="C10721">
        <v>15</v>
      </c>
      <c r="D10721">
        <v>18</v>
      </c>
      <c r="E10721" t="b">
        <v>1</v>
      </c>
      <c r="F10721">
        <v>10.000999999999999</v>
      </c>
      <c r="G10721">
        <v>4</v>
      </c>
      <c r="H10721">
        <v>0</v>
      </c>
      <c r="I10721">
        <v>873876</v>
      </c>
      <c r="J10721">
        <v>872772</v>
      </c>
      <c r="K10721">
        <v>436385</v>
      </c>
      <c r="L10721">
        <v>13</v>
      </c>
      <c r="M10721">
        <f t="shared" si="21672"/>
        <v>4</v>
      </c>
      <c r="N10721" t="b">
        <f t="shared" ref="N10721" si="21733">AND(MIN($F10721,$F10722,$F10723)=$F10721,MAX($H10721,$H10722,$H10723)=$H10721)</f>
        <v>0</v>
      </c>
      <c r="O10721" t="b">
        <f t="shared" ref="O10721" si="21734">AND(N10721,NOT(N10722),NOT(N10723))</f>
        <v>0</v>
      </c>
    </row>
    <row r="10722" spans="1:15" x14ac:dyDescent="0.25">
      <c r="A10722" t="s">
        <v>15</v>
      </c>
      <c r="B10722" t="s">
        <v>14</v>
      </c>
      <c r="C10722">
        <v>15</v>
      </c>
      <c r="D10722">
        <v>18</v>
      </c>
      <c r="E10722" t="b">
        <v>0</v>
      </c>
      <c r="F10722">
        <v>1.2999999999999999E-2</v>
      </c>
      <c r="G10722">
        <v>4</v>
      </c>
      <c r="H10722">
        <v>4</v>
      </c>
      <c r="I10722">
        <v>37</v>
      </c>
      <c r="J10722">
        <v>36</v>
      </c>
      <c r="K10722">
        <v>12</v>
      </c>
      <c r="L10722">
        <v>11</v>
      </c>
      <c r="M10722">
        <f t="shared" si="21672"/>
        <v>0</v>
      </c>
      <c r="N10722" t="b">
        <f t="shared" ref="N10722" si="21735">AND(MIN($F10721,$F10722,$F10723)=$F10722,MAX($H10721,$H10722,$H10723)=$H10722)</f>
        <v>1</v>
      </c>
      <c r="O10722" t="b">
        <f t="shared" ref="O10722" si="21736">AND(NOT(N10721),N10722,NOT(N10723))</f>
        <v>1</v>
      </c>
    </row>
    <row r="10723" spans="1:15" x14ac:dyDescent="0.25">
      <c r="A10723" t="s">
        <v>19</v>
      </c>
      <c r="B10723" t="s">
        <v>14</v>
      </c>
      <c r="C10723">
        <v>15</v>
      </c>
      <c r="D10723">
        <v>18</v>
      </c>
      <c r="E10723" t="b">
        <v>1</v>
      </c>
      <c r="F10723">
        <v>10.000999999999999</v>
      </c>
      <c r="G10723">
        <v>4</v>
      </c>
      <c r="H10723">
        <v>0</v>
      </c>
      <c r="I10723">
        <v>951510</v>
      </c>
      <c r="J10723">
        <v>950310</v>
      </c>
      <c r="K10723">
        <v>475154</v>
      </c>
      <c r="L10723">
        <v>13</v>
      </c>
      <c r="M10723">
        <f t="shared" si="21672"/>
        <v>4</v>
      </c>
      <c r="N10723" t="b">
        <f t="shared" ref="N10723" si="21737">AND(MIN($F10721,$F10722,$F10723)=$F10723,MAX($H10721,$H10722,$H10723)=$H10723)</f>
        <v>0</v>
      </c>
      <c r="O10723" t="b">
        <f t="shared" ref="O10723" si="21738">AND(NOT(N10721),NOT(N10722),N10723)</f>
        <v>0</v>
      </c>
    </row>
    <row r="10724" spans="1:15" x14ac:dyDescent="0.25">
      <c r="A10724" t="s">
        <v>13</v>
      </c>
      <c r="B10724" t="s">
        <v>14</v>
      </c>
      <c r="C10724">
        <v>15</v>
      </c>
      <c r="D10724">
        <v>19</v>
      </c>
      <c r="E10724" t="b">
        <v>1</v>
      </c>
      <c r="F10724">
        <v>10.000999999999999</v>
      </c>
      <c r="G10724">
        <v>4</v>
      </c>
      <c r="H10724">
        <v>0</v>
      </c>
      <c r="I10724">
        <v>693157</v>
      </c>
      <c r="J10724">
        <v>691961</v>
      </c>
      <c r="K10724">
        <v>345979</v>
      </c>
      <c r="L10724">
        <v>10</v>
      </c>
      <c r="M10724">
        <f t="shared" si="21672"/>
        <v>4</v>
      </c>
      <c r="N10724" t="b">
        <f t="shared" ref="N10724" si="21739">AND(MIN($F10724,$F10725,$F10726)=$F10724,MAX($H10724,$H10725,$H10726)=$H10724)</f>
        <v>0</v>
      </c>
      <c r="O10724" t="b">
        <f t="shared" ref="O10724" si="21740">AND(N10724,NOT(N10725),NOT(N10726))</f>
        <v>0</v>
      </c>
    </row>
    <row r="10725" spans="1:15" x14ac:dyDescent="0.25">
      <c r="A10725" t="s">
        <v>15</v>
      </c>
      <c r="B10725" t="s">
        <v>14</v>
      </c>
      <c r="C10725">
        <v>15</v>
      </c>
      <c r="D10725">
        <v>19</v>
      </c>
      <c r="E10725" t="b">
        <v>0</v>
      </c>
      <c r="F10725">
        <v>2.1000000000000001E-2</v>
      </c>
      <c r="G10725">
        <v>4</v>
      </c>
      <c r="H10725">
        <v>4</v>
      </c>
      <c r="I10725">
        <v>469</v>
      </c>
      <c r="J10725">
        <v>468</v>
      </c>
      <c r="K10725">
        <v>228</v>
      </c>
      <c r="L10725">
        <v>11</v>
      </c>
      <c r="M10725">
        <f t="shared" si="21672"/>
        <v>0</v>
      </c>
      <c r="N10725" t="b">
        <f t="shared" ref="N10725" si="21741">AND(MIN($F10724,$F10725,$F10726)=$F10725,MAX($H10724,$H10725,$H10726)=$H10725)</f>
        <v>1</v>
      </c>
      <c r="O10725" t="b">
        <f t="shared" ref="O10725" si="21742">AND(NOT(N10724),N10725,NOT(N10726))</f>
        <v>1</v>
      </c>
    </row>
    <row r="10726" spans="1:15" x14ac:dyDescent="0.25">
      <c r="A10726" t="s">
        <v>19</v>
      </c>
      <c r="B10726" t="s">
        <v>14</v>
      </c>
      <c r="C10726">
        <v>15</v>
      </c>
      <c r="D10726">
        <v>19</v>
      </c>
      <c r="E10726" t="b">
        <v>1</v>
      </c>
      <c r="F10726">
        <v>10.023999999999999</v>
      </c>
      <c r="G10726">
        <v>4</v>
      </c>
      <c r="H10726">
        <v>0</v>
      </c>
      <c r="I10726">
        <v>778904</v>
      </c>
      <c r="J10726">
        <v>777556</v>
      </c>
      <c r="K10726">
        <v>388777</v>
      </c>
      <c r="L10726">
        <v>10</v>
      </c>
      <c r="M10726">
        <f t="shared" si="21672"/>
        <v>4</v>
      </c>
      <c r="N10726" t="b">
        <f t="shared" ref="N10726" si="21743">AND(MIN($F10724,$F10725,$F10726)=$F10726,MAX($H10724,$H10725,$H10726)=$H10726)</f>
        <v>0</v>
      </c>
      <c r="O10726" t="b">
        <f t="shared" ref="O10726" si="21744">AND(NOT(N10724),NOT(N10725),N10726)</f>
        <v>0</v>
      </c>
    </row>
    <row r="10727" spans="1:15" x14ac:dyDescent="0.25">
      <c r="A10727" t="s">
        <v>13</v>
      </c>
      <c r="B10727" t="s">
        <v>14</v>
      </c>
      <c r="C10727">
        <v>15</v>
      </c>
      <c r="D10727">
        <v>1</v>
      </c>
      <c r="E10727" t="b">
        <v>0</v>
      </c>
      <c r="F10727">
        <v>3.0000000000000001E-3</v>
      </c>
      <c r="G10727">
        <v>4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f t="shared" si="21672"/>
        <v>4</v>
      </c>
      <c r="N10727" t="b">
        <f t="shared" ref="N10727" si="21745">AND(MIN($F10727,$F10728,$F10729)=$F10727,MAX($H10727,$H10728,$H10729)=$H10727)</f>
        <v>0</v>
      </c>
      <c r="O10727" t="b">
        <f t="shared" ref="O10727" si="21746">AND(N10727,NOT(N10728),NOT(N10729))</f>
        <v>0</v>
      </c>
    </row>
    <row r="10728" spans="1:15" x14ac:dyDescent="0.25">
      <c r="A10728" t="s">
        <v>15</v>
      </c>
      <c r="B10728" t="s">
        <v>14</v>
      </c>
      <c r="C10728">
        <v>15</v>
      </c>
      <c r="D10728">
        <v>1</v>
      </c>
      <c r="E10728" t="b">
        <v>0</v>
      </c>
      <c r="F10728">
        <v>3.0000000000000001E-3</v>
      </c>
      <c r="G10728">
        <v>4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f t="shared" si="21672"/>
        <v>4</v>
      </c>
      <c r="N10728" t="b">
        <f t="shared" ref="N10728" si="21747">AND(MIN($F10727,$F10728,$F10729)=$F10728,MAX($H10727,$H10728,$H10729)=$H10728)</f>
        <v>0</v>
      </c>
      <c r="O10728" t="b">
        <f t="shared" ref="O10728" si="21748">AND(NOT(N10727),N10728,NOT(N10729))</f>
        <v>0</v>
      </c>
    </row>
    <row r="10729" spans="1:15" x14ac:dyDescent="0.25">
      <c r="A10729" t="s">
        <v>19</v>
      </c>
      <c r="B10729" t="s">
        <v>14</v>
      </c>
      <c r="C10729">
        <v>15</v>
      </c>
      <c r="D10729">
        <v>1</v>
      </c>
      <c r="E10729" t="b">
        <v>0</v>
      </c>
      <c r="F10729">
        <v>1E-3</v>
      </c>
      <c r="G10729">
        <v>4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f t="shared" si="21672"/>
        <v>4</v>
      </c>
      <c r="N10729" t="b">
        <f t="shared" ref="N10729" si="21749">AND(MIN($F10727,$F10728,$F10729)=$F10729,MAX($H10727,$H10728,$H10729)=$H10729)</f>
        <v>1</v>
      </c>
      <c r="O10729" t="b">
        <f t="shared" ref="O10729" si="21750">AND(NOT(N10727),NOT(N10728),N10729)</f>
        <v>1</v>
      </c>
    </row>
    <row r="10730" spans="1:15" x14ac:dyDescent="0.25">
      <c r="A10730" t="s">
        <v>13</v>
      </c>
      <c r="B10730" t="s">
        <v>14</v>
      </c>
      <c r="C10730">
        <v>15</v>
      </c>
      <c r="D10730">
        <v>20</v>
      </c>
      <c r="E10730" t="b">
        <v>1</v>
      </c>
      <c r="F10730">
        <v>19.972000000000001</v>
      </c>
      <c r="G10730">
        <v>4</v>
      </c>
      <c r="H10730">
        <v>0</v>
      </c>
      <c r="I10730">
        <v>129072</v>
      </c>
      <c r="J10730">
        <v>128898</v>
      </c>
      <c r="K10730">
        <v>64448</v>
      </c>
      <c r="L10730">
        <v>18</v>
      </c>
      <c r="M10730">
        <f t="shared" si="21672"/>
        <v>4</v>
      </c>
      <c r="N10730" t="b">
        <f t="shared" ref="N10730" si="21751">AND(MIN($F10730,$F10731,$F10732)=$F10730,MAX($H10730,$H10731,$H10732)=$H10730)</f>
        <v>0</v>
      </c>
      <c r="O10730" t="b">
        <f t="shared" ref="O10730" si="21752">AND(N10730,NOT(N10731),NOT(N10732))</f>
        <v>0</v>
      </c>
    </row>
    <row r="10731" spans="1:15" x14ac:dyDescent="0.25">
      <c r="A10731" t="s">
        <v>15</v>
      </c>
      <c r="B10731" t="s">
        <v>14</v>
      </c>
      <c r="C10731">
        <v>15</v>
      </c>
      <c r="D10731">
        <v>20</v>
      </c>
      <c r="E10731" t="b">
        <v>1</v>
      </c>
      <c r="F10731">
        <v>10.000999999999999</v>
      </c>
      <c r="G10731">
        <v>4</v>
      </c>
      <c r="H10731">
        <v>0</v>
      </c>
      <c r="I10731">
        <v>33160</v>
      </c>
      <c r="J10731">
        <v>33158</v>
      </c>
      <c r="K10731">
        <v>16577</v>
      </c>
      <c r="L10731">
        <v>13</v>
      </c>
      <c r="M10731">
        <f t="shared" si="21672"/>
        <v>4</v>
      </c>
      <c r="N10731" t="b">
        <f t="shared" ref="N10731" si="21753">AND(MIN($F10730,$F10731,$F10732)=$F10731,MAX($H10730,$H10731,$H10732)=$H10731)</f>
        <v>1</v>
      </c>
      <c r="O10731" t="b">
        <f t="shared" ref="O10731" si="21754">AND(NOT(N10730),N10731,NOT(N10732))</f>
        <v>1</v>
      </c>
    </row>
    <row r="10732" spans="1:15" x14ac:dyDescent="0.25">
      <c r="A10732" t="s">
        <v>19</v>
      </c>
      <c r="B10732" t="s">
        <v>14</v>
      </c>
      <c r="C10732">
        <v>15</v>
      </c>
      <c r="D10732">
        <v>20</v>
      </c>
      <c r="E10732" t="b">
        <v>1</v>
      </c>
      <c r="F10732">
        <v>16.338000000000001</v>
      </c>
      <c r="G10732">
        <v>4</v>
      </c>
      <c r="H10732">
        <v>0</v>
      </c>
      <c r="I10732">
        <v>129072</v>
      </c>
      <c r="J10732">
        <v>128898</v>
      </c>
      <c r="K10732">
        <v>64448</v>
      </c>
      <c r="L10732">
        <v>18</v>
      </c>
      <c r="M10732">
        <f t="shared" si="21672"/>
        <v>4</v>
      </c>
      <c r="N10732" t="b">
        <f t="shared" ref="N10732" si="21755">AND(MIN($F10730,$F10731,$F10732)=$F10732,MAX($H10730,$H10731,$H10732)=$H10732)</f>
        <v>0</v>
      </c>
      <c r="O10732" t="b">
        <f t="shared" ref="O10732" si="21756">AND(NOT(N10730),NOT(N10731),N10732)</f>
        <v>0</v>
      </c>
    </row>
    <row r="10733" spans="1:15" x14ac:dyDescent="0.25">
      <c r="A10733" t="s">
        <v>13</v>
      </c>
      <c r="B10733" t="s">
        <v>14</v>
      </c>
      <c r="C10733">
        <v>15</v>
      </c>
      <c r="D10733">
        <v>21</v>
      </c>
      <c r="E10733" t="b">
        <v>1</v>
      </c>
      <c r="F10733">
        <v>10.002000000000001</v>
      </c>
      <c r="G10733">
        <v>4</v>
      </c>
      <c r="H10733">
        <v>0</v>
      </c>
      <c r="I10733">
        <v>618027</v>
      </c>
      <c r="J10733">
        <v>610902</v>
      </c>
      <c r="K10733">
        <v>305449</v>
      </c>
      <c r="L10733">
        <v>11</v>
      </c>
      <c r="M10733">
        <f t="shared" si="21672"/>
        <v>4</v>
      </c>
      <c r="N10733" t="b">
        <f t="shared" ref="N10733" si="21757">AND(MIN($F10733,$F10734,$F10735)=$F10733,MAX($H10733,$H10734,$H10735)=$H10733)</f>
        <v>0</v>
      </c>
      <c r="O10733" t="b">
        <f t="shared" ref="O10733" si="21758">AND(N10733,NOT(N10734),NOT(N10735))</f>
        <v>0</v>
      </c>
    </row>
    <row r="10734" spans="1:15" x14ac:dyDescent="0.25">
      <c r="A10734" t="s">
        <v>15</v>
      </c>
      <c r="B10734" t="s">
        <v>14</v>
      </c>
      <c r="C10734">
        <v>15</v>
      </c>
      <c r="D10734">
        <v>21</v>
      </c>
      <c r="E10734" t="b">
        <v>0</v>
      </c>
      <c r="F10734">
        <v>1.4690000000000001</v>
      </c>
      <c r="G10734">
        <v>4</v>
      </c>
      <c r="H10734">
        <v>4</v>
      </c>
      <c r="I10734">
        <v>5828</v>
      </c>
      <c r="J10734">
        <v>5826</v>
      </c>
      <c r="K10734">
        <v>2907</v>
      </c>
      <c r="L10734">
        <v>13</v>
      </c>
      <c r="M10734">
        <f t="shared" si="21672"/>
        <v>0</v>
      </c>
      <c r="N10734" t="b">
        <f t="shared" ref="N10734" si="21759">AND(MIN($F10733,$F10734,$F10735)=$F10734,MAX($H10733,$H10734,$H10735)=$H10734)</f>
        <v>1</v>
      </c>
      <c r="O10734" t="b">
        <f t="shared" ref="O10734" si="21760">AND(NOT(N10733),N10734,NOT(N10735))</f>
        <v>1</v>
      </c>
    </row>
    <row r="10735" spans="1:15" x14ac:dyDescent="0.25">
      <c r="A10735" t="s">
        <v>19</v>
      </c>
      <c r="B10735" t="s">
        <v>14</v>
      </c>
      <c r="C10735">
        <v>15</v>
      </c>
      <c r="D10735">
        <v>21</v>
      </c>
      <c r="E10735" t="b">
        <v>1</v>
      </c>
      <c r="F10735">
        <v>10.000999999999999</v>
      </c>
      <c r="G10735">
        <v>4</v>
      </c>
      <c r="H10735">
        <v>0</v>
      </c>
      <c r="I10735">
        <v>739414</v>
      </c>
      <c r="J10735">
        <v>730920</v>
      </c>
      <c r="K10735">
        <v>365458</v>
      </c>
      <c r="L10735">
        <v>11</v>
      </c>
      <c r="M10735">
        <f t="shared" si="21672"/>
        <v>4</v>
      </c>
      <c r="N10735" t="b">
        <f t="shared" ref="N10735" si="21761">AND(MIN($F10733,$F10734,$F10735)=$F10735,MAX($H10733,$H10734,$H10735)=$H10735)</f>
        <v>0</v>
      </c>
      <c r="O10735" t="b">
        <f t="shared" ref="O10735" si="21762">AND(NOT(N10733),NOT(N10734),N10735)</f>
        <v>0</v>
      </c>
    </row>
    <row r="10736" spans="1:15" x14ac:dyDescent="0.25">
      <c r="A10736" t="s">
        <v>13</v>
      </c>
      <c r="B10736" t="s">
        <v>14</v>
      </c>
      <c r="C10736">
        <v>15</v>
      </c>
      <c r="D10736">
        <v>22</v>
      </c>
      <c r="E10736" t="b">
        <v>1</v>
      </c>
      <c r="F10736">
        <v>10.000999999999999</v>
      </c>
      <c r="G10736">
        <v>4</v>
      </c>
      <c r="H10736">
        <v>0</v>
      </c>
      <c r="I10736">
        <v>752450</v>
      </c>
      <c r="J10736">
        <v>751315</v>
      </c>
      <c r="K10736">
        <v>375657</v>
      </c>
      <c r="L10736">
        <v>9</v>
      </c>
      <c r="M10736">
        <f t="shared" si="21672"/>
        <v>4</v>
      </c>
      <c r="N10736" t="b">
        <f t="shared" ref="N10736" si="21763">AND(MIN($F10736,$F10737,$F10738)=$F10736,MAX($H10736,$H10737,$H10738)=$H10736)</f>
        <v>0</v>
      </c>
      <c r="O10736" t="b">
        <f t="shared" ref="O10736" si="21764">AND(N10736,NOT(N10737),NOT(N10738))</f>
        <v>0</v>
      </c>
    </row>
    <row r="10737" spans="1:15" x14ac:dyDescent="0.25">
      <c r="A10737" t="s">
        <v>15</v>
      </c>
      <c r="B10737" t="s">
        <v>14</v>
      </c>
      <c r="C10737">
        <v>15</v>
      </c>
      <c r="D10737">
        <v>22</v>
      </c>
      <c r="E10737" t="b">
        <v>0</v>
      </c>
      <c r="F10737">
        <v>3.7999999999999999E-2</v>
      </c>
      <c r="G10737">
        <v>4</v>
      </c>
      <c r="H10737">
        <v>4</v>
      </c>
      <c r="I10737">
        <v>3750</v>
      </c>
      <c r="J10737">
        <v>3748</v>
      </c>
      <c r="K10737">
        <v>1868</v>
      </c>
      <c r="L10737">
        <v>13</v>
      </c>
      <c r="M10737">
        <f t="shared" si="21672"/>
        <v>0</v>
      </c>
      <c r="N10737" t="b">
        <f t="shared" ref="N10737" si="21765">AND(MIN($F10736,$F10737,$F10738)=$F10737,MAX($H10736,$H10737,$H10738)=$H10737)</f>
        <v>1</v>
      </c>
      <c r="O10737" t="b">
        <f t="shared" ref="O10737" si="21766">AND(NOT(N10736),N10737,NOT(N10738))</f>
        <v>1</v>
      </c>
    </row>
    <row r="10738" spans="1:15" x14ac:dyDescent="0.25">
      <c r="A10738" t="s">
        <v>19</v>
      </c>
      <c r="B10738" t="s">
        <v>14</v>
      </c>
      <c r="C10738">
        <v>15</v>
      </c>
      <c r="D10738">
        <v>22</v>
      </c>
      <c r="E10738" t="b">
        <v>1</v>
      </c>
      <c r="F10738">
        <v>10.000999999999999</v>
      </c>
      <c r="G10738">
        <v>4</v>
      </c>
      <c r="H10738">
        <v>0</v>
      </c>
      <c r="I10738">
        <v>875842</v>
      </c>
      <c r="J10738">
        <v>874536</v>
      </c>
      <c r="K10738">
        <v>437267</v>
      </c>
      <c r="L10738">
        <v>9</v>
      </c>
      <c r="M10738">
        <f t="shared" si="21672"/>
        <v>4</v>
      </c>
      <c r="N10738" t="b">
        <f t="shared" ref="N10738" si="21767">AND(MIN($F10736,$F10737,$F10738)=$F10738,MAX($H10736,$H10737,$H10738)=$H10738)</f>
        <v>0</v>
      </c>
      <c r="O10738" t="b">
        <f t="shared" ref="O10738" si="21768">AND(NOT(N10736),NOT(N10737),N10738)</f>
        <v>0</v>
      </c>
    </row>
    <row r="10739" spans="1:15" x14ac:dyDescent="0.25">
      <c r="A10739" t="s">
        <v>13</v>
      </c>
      <c r="B10739" t="s">
        <v>14</v>
      </c>
      <c r="C10739">
        <v>15</v>
      </c>
      <c r="D10739">
        <v>23</v>
      </c>
      <c r="E10739" t="b">
        <v>1</v>
      </c>
      <c r="F10739">
        <v>10.000999999999999</v>
      </c>
      <c r="G10739">
        <v>4</v>
      </c>
      <c r="H10739">
        <v>0</v>
      </c>
      <c r="I10739">
        <v>903497</v>
      </c>
      <c r="J10739">
        <v>902364</v>
      </c>
      <c r="K10739">
        <v>451180</v>
      </c>
      <c r="L10739">
        <v>11</v>
      </c>
      <c r="M10739">
        <f t="shared" si="21672"/>
        <v>4</v>
      </c>
      <c r="N10739" t="b">
        <f t="shared" ref="N10739" si="21769">AND(MIN($F10739,$F10740,$F10741)=$F10739,MAX($H10739,$H10740,$H10741)=$H10739)</f>
        <v>0</v>
      </c>
      <c r="O10739" t="b">
        <f t="shared" ref="O10739" si="21770">AND(N10739,NOT(N10740),NOT(N10741))</f>
        <v>0</v>
      </c>
    </row>
    <row r="10740" spans="1:15" x14ac:dyDescent="0.25">
      <c r="A10740" t="s">
        <v>15</v>
      </c>
      <c r="B10740" t="s">
        <v>14</v>
      </c>
      <c r="C10740">
        <v>15</v>
      </c>
      <c r="D10740">
        <v>23</v>
      </c>
      <c r="E10740" t="b">
        <v>0</v>
      </c>
      <c r="F10740">
        <v>8.0000000000000002E-3</v>
      </c>
      <c r="G10740">
        <v>4</v>
      </c>
      <c r="H10740">
        <v>4</v>
      </c>
      <c r="I10740">
        <v>387</v>
      </c>
      <c r="J10740">
        <v>386</v>
      </c>
      <c r="K10740">
        <v>187</v>
      </c>
      <c r="L10740">
        <v>11</v>
      </c>
      <c r="M10740">
        <f t="shared" si="21672"/>
        <v>0</v>
      </c>
      <c r="N10740" t="b">
        <f t="shared" ref="N10740" si="21771">AND(MIN($F10739,$F10740,$F10741)=$F10740,MAX($H10739,$H10740,$H10741)=$H10740)</f>
        <v>1</v>
      </c>
      <c r="O10740" t="b">
        <f t="shared" ref="O10740" si="21772">AND(NOT(N10739),N10740,NOT(N10741))</f>
        <v>1</v>
      </c>
    </row>
    <row r="10741" spans="1:15" x14ac:dyDescent="0.25">
      <c r="A10741" t="s">
        <v>19</v>
      </c>
      <c r="B10741" t="s">
        <v>14</v>
      </c>
      <c r="C10741">
        <v>15</v>
      </c>
      <c r="D10741">
        <v>23</v>
      </c>
      <c r="E10741" t="b">
        <v>1</v>
      </c>
      <c r="F10741">
        <v>10.000999999999999</v>
      </c>
      <c r="G10741">
        <v>4</v>
      </c>
      <c r="H10741">
        <v>0</v>
      </c>
      <c r="I10741">
        <v>1056257</v>
      </c>
      <c r="J10741">
        <v>1054932</v>
      </c>
      <c r="K10741">
        <v>527464</v>
      </c>
      <c r="L10741">
        <v>11</v>
      </c>
      <c r="M10741">
        <f t="shared" si="21672"/>
        <v>4</v>
      </c>
      <c r="N10741" t="b">
        <f t="shared" ref="N10741" si="21773">AND(MIN($F10739,$F10740,$F10741)=$F10741,MAX($H10739,$H10740,$H10741)=$H10741)</f>
        <v>0</v>
      </c>
      <c r="O10741" t="b">
        <f t="shared" ref="O10741" si="21774">AND(NOT(N10739),NOT(N10740),N10741)</f>
        <v>0</v>
      </c>
    </row>
    <row r="10742" spans="1:15" x14ac:dyDescent="0.25">
      <c r="A10742" t="s">
        <v>13</v>
      </c>
      <c r="B10742" t="s">
        <v>14</v>
      </c>
      <c r="C10742">
        <v>15</v>
      </c>
      <c r="D10742">
        <v>24</v>
      </c>
      <c r="E10742" t="b">
        <v>0</v>
      </c>
      <c r="F10742">
        <v>1.2999999999999999E-2</v>
      </c>
      <c r="G10742">
        <v>4</v>
      </c>
      <c r="H10742">
        <v>4</v>
      </c>
      <c r="I10742">
        <v>339</v>
      </c>
      <c r="J10742">
        <v>216</v>
      </c>
      <c r="K10742">
        <v>102</v>
      </c>
      <c r="L10742">
        <v>11</v>
      </c>
      <c r="M10742">
        <f t="shared" si="21672"/>
        <v>0</v>
      </c>
      <c r="N10742" t="b">
        <f t="shared" ref="N10742" si="21775">AND(MIN($F10742,$F10743,$F10744)=$F10742,MAX($H10742,$H10743,$H10744)=$H10742)</f>
        <v>0</v>
      </c>
      <c r="O10742" t="b">
        <f t="shared" ref="O10742" si="21776">AND(N10742,NOT(N10743),NOT(N10744))</f>
        <v>0</v>
      </c>
    </row>
    <row r="10743" spans="1:15" x14ac:dyDescent="0.25">
      <c r="A10743" t="s">
        <v>15</v>
      </c>
      <c r="B10743" t="s">
        <v>14</v>
      </c>
      <c r="C10743">
        <v>15</v>
      </c>
      <c r="D10743">
        <v>24</v>
      </c>
      <c r="E10743" t="b">
        <v>0</v>
      </c>
      <c r="F10743">
        <v>1.4E-2</v>
      </c>
      <c r="G10743">
        <v>4</v>
      </c>
      <c r="H10743">
        <v>4</v>
      </c>
      <c r="I10743">
        <v>217</v>
      </c>
      <c r="J10743">
        <v>216</v>
      </c>
      <c r="K10743">
        <v>102</v>
      </c>
      <c r="L10743">
        <v>11</v>
      </c>
      <c r="M10743">
        <f t="shared" si="21672"/>
        <v>0</v>
      </c>
      <c r="N10743" t="b">
        <f t="shared" ref="N10743" si="21777">AND(MIN($F10742,$F10743,$F10744)=$F10743,MAX($H10742,$H10743,$H10744)=$H10743)</f>
        <v>0</v>
      </c>
      <c r="O10743" t="b">
        <f t="shared" ref="O10743" si="21778">AND(NOT(N10742),N10743,NOT(N10744))</f>
        <v>0</v>
      </c>
    </row>
    <row r="10744" spans="1:15" x14ac:dyDescent="0.25">
      <c r="A10744" t="s">
        <v>19</v>
      </c>
      <c r="B10744" t="s">
        <v>14</v>
      </c>
      <c r="C10744">
        <v>15</v>
      </c>
      <c r="D10744">
        <v>24</v>
      </c>
      <c r="E10744" t="b">
        <v>0</v>
      </c>
      <c r="F10744">
        <v>8.9999999999999993E-3</v>
      </c>
      <c r="G10744">
        <v>4</v>
      </c>
      <c r="H10744">
        <v>4</v>
      </c>
      <c r="I10744">
        <v>339</v>
      </c>
      <c r="J10744">
        <v>216</v>
      </c>
      <c r="K10744">
        <v>102</v>
      </c>
      <c r="L10744">
        <v>11</v>
      </c>
      <c r="M10744">
        <f t="shared" si="21672"/>
        <v>0</v>
      </c>
      <c r="N10744" t="b">
        <f t="shared" ref="N10744" si="21779">AND(MIN($F10742,$F10743,$F10744)=$F10744,MAX($H10742,$H10743,$H10744)=$H10744)</f>
        <v>1</v>
      </c>
      <c r="O10744" t="b">
        <f t="shared" ref="O10744" si="21780">AND(NOT(N10742),NOT(N10743),N10744)</f>
        <v>1</v>
      </c>
    </row>
    <row r="10745" spans="1:15" x14ac:dyDescent="0.25">
      <c r="A10745" t="s">
        <v>13</v>
      </c>
      <c r="B10745" t="s">
        <v>14</v>
      </c>
      <c r="C10745">
        <v>15</v>
      </c>
      <c r="D10745">
        <v>25</v>
      </c>
      <c r="E10745" t="b">
        <v>0</v>
      </c>
      <c r="F10745">
        <v>1.492</v>
      </c>
      <c r="G10745">
        <v>4</v>
      </c>
      <c r="H10745">
        <v>4</v>
      </c>
      <c r="I10745">
        <v>180415</v>
      </c>
      <c r="J10745">
        <v>107628</v>
      </c>
      <c r="K10745">
        <v>53808</v>
      </c>
      <c r="L10745">
        <v>13</v>
      </c>
      <c r="M10745">
        <f t="shared" si="21672"/>
        <v>0</v>
      </c>
      <c r="N10745" t="b">
        <f t="shared" ref="N10745" si="21781">AND(MIN($F10745,$F10746,$F10747)=$F10745,MAX($H10745,$H10746,$H10747)=$H10745)</f>
        <v>0</v>
      </c>
      <c r="O10745" t="b">
        <f t="shared" ref="O10745" si="21782">AND(N10745,NOT(N10746),NOT(N10747))</f>
        <v>0</v>
      </c>
    </row>
    <row r="10746" spans="1:15" x14ac:dyDescent="0.25">
      <c r="A10746" t="s">
        <v>15</v>
      </c>
      <c r="B10746" t="s">
        <v>14</v>
      </c>
      <c r="C10746">
        <v>15</v>
      </c>
      <c r="D10746">
        <v>25</v>
      </c>
      <c r="E10746" t="b">
        <v>0</v>
      </c>
      <c r="F10746">
        <v>0.75</v>
      </c>
      <c r="G10746">
        <v>4</v>
      </c>
      <c r="H10746">
        <v>4</v>
      </c>
      <c r="I10746">
        <v>107947</v>
      </c>
      <c r="J10746">
        <v>107628</v>
      </c>
      <c r="K10746">
        <v>53808</v>
      </c>
      <c r="L10746">
        <v>13</v>
      </c>
      <c r="M10746">
        <f t="shared" si="21672"/>
        <v>0</v>
      </c>
      <c r="N10746" t="b">
        <f t="shared" ref="N10746" si="21783">AND(MIN($F10745,$F10746,$F10747)=$F10746,MAX($H10745,$H10746,$H10747)=$H10746)</f>
        <v>1</v>
      </c>
      <c r="O10746" t="b">
        <f t="shared" ref="O10746" si="21784">AND(NOT(N10745),N10746,NOT(N10747))</f>
        <v>1</v>
      </c>
    </row>
    <row r="10747" spans="1:15" x14ac:dyDescent="0.25">
      <c r="A10747" t="s">
        <v>19</v>
      </c>
      <c r="B10747" t="s">
        <v>14</v>
      </c>
      <c r="C10747">
        <v>15</v>
      </c>
      <c r="D10747">
        <v>25</v>
      </c>
      <c r="E10747" t="b">
        <v>0</v>
      </c>
      <c r="F10747">
        <v>1.381</v>
      </c>
      <c r="G10747">
        <v>4</v>
      </c>
      <c r="H10747">
        <v>4</v>
      </c>
      <c r="I10747">
        <v>180415</v>
      </c>
      <c r="J10747">
        <v>107628</v>
      </c>
      <c r="K10747">
        <v>53808</v>
      </c>
      <c r="L10747">
        <v>13</v>
      </c>
      <c r="M10747">
        <f t="shared" si="21672"/>
        <v>0</v>
      </c>
      <c r="N10747" t="b">
        <f t="shared" ref="N10747" si="21785">AND(MIN($F10745,$F10746,$F10747)=$F10747,MAX($H10745,$H10746,$H10747)=$H10747)</f>
        <v>0</v>
      </c>
      <c r="O10747" t="b">
        <f t="shared" ref="O10747" si="21786">AND(NOT(N10745),NOT(N10746),N10747)</f>
        <v>0</v>
      </c>
    </row>
    <row r="10748" spans="1:15" x14ac:dyDescent="0.25">
      <c r="A10748" t="s">
        <v>13</v>
      </c>
      <c r="B10748" t="s">
        <v>14</v>
      </c>
      <c r="C10748">
        <v>15</v>
      </c>
      <c r="D10748">
        <v>26</v>
      </c>
      <c r="E10748" t="b">
        <v>1</v>
      </c>
      <c r="F10748">
        <v>10.000999999999999</v>
      </c>
      <c r="G10748">
        <v>4</v>
      </c>
      <c r="H10748">
        <v>0</v>
      </c>
      <c r="I10748">
        <v>949049</v>
      </c>
      <c r="J10748">
        <v>946761</v>
      </c>
      <c r="K10748">
        <v>473378</v>
      </c>
      <c r="L10748">
        <v>13</v>
      </c>
      <c r="M10748">
        <f t="shared" si="21672"/>
        <v>4</v>
      </c>
      <c r="N10748" t="b">
        <f t="shared" ref="N10748" si="21787">AND(MIN($F10748,$F10749,$F10750)=$F10748,MAX($H10748,$H10749,$H10750)=$H10748)</f>
        <v>0</v>
      </c>
      <c r="O10748" t="b">
        <f t="shared" ref="O10748" si="21788">AND(N10748,NOT(N10749),NOT(N10750))</f>
        <v>0</v>
      </c>
    </row>
    <row r="10749" spans="1:15" x14ac:dyDescent="0.25">
      <c r="A10749" t="s">
        <v>15</v>
      </c>
      <c r="B10749" t="s">
        <v>14</v>
      </c>
      <c r="C10749">
        <v>15</v>
      </c>
      <c r="D10749">
        <v>26</v>
      </c>
      <c r="E10749" t="b">
        <v>0</v>
      </c>
      <c r="F10749">
        <v>0.05</v>
      </c>
      <c r="G10749">
        <v>4</v>
      </c>
      <c r="H10749">
        <v>4</v>
      </c>
      <c r="I10749">
        <v>109</v>
      </c>
      <c r="J10749">
        <v>108</v>
      </c>
      <c r="K10749">
        <v>48</v>
      </c>
      <c r="L10749">
        <v>11</v>
      </c>
      <c r="M10749">
        <f t="shared" si="21672"/>
        <v>0</v>
      </c>
      <c r="N10749" t="b">
        <f t="shared" ref="N10749" si="21789">AND(MIN($F10748,$F10749,$F10750)=$F10749,MAX($H10748,$H10749,$H10750)=$H10749)</f>
        <v>1</v>
      </c>
      <c r="O10749" t="b">
        <f t="shared" ref="O10749" si="21790">AND(NOT(N10748),N10749,NOT(N10750))</f>
        <v>1</v>
      </c>
    </row>
    <row r="10750" spans="1:15" x14ac:dyDescent="0.25">
      <c r="A10750" t="s">
        <v>19</v>
      </c>
      <c r="B10750" t="s">
        <v>14</v>
      </c>
      <c r="C10750">
        <v>15</v>
      </c>
      <c r="D10750">
        <v>26</v>
      </c>
      <c r="E10750" t="b">
        <v>1</v>
      </c>
      <c r="F10750">
        <v>10.000999999999999</v>
      </c>
      <c r="G10750">
        <v>4</v>
      </c>
      <c r="H10750">
        <v>0</v>
      </c>
      <c r="I10750">
        <v>1087181</v>
      </c>
      <c r="J10750">
        <v>1084549</v>
      </c>
      <c r="K10750">
        <v>542272</v>
      </c>
      <c r="L10750">
        <v>13</v>
      </c>
      <c r="M10750">
        <f t="shared" si="21672"/>
        <v>4</v>
      </c>
      <c r="N10750" t="b">
        <f t="shared" ref="N10750" si="21791">AND(MIN($F10748,$F10749,$F10750)=$F10750,MAX($H10748,$H10749,$H10750)=$H10750)</f>
        <v>0</v>
      </c>
      <c r="O10750" t="b">
        <f t="shared" ref="O10750" si="21792">AND(NOT(N10748),NOT(N10749),N10750)</f>
        <v>0</v>
      </c>
    </row>
    <row r="10751" spans="1:15" x14ac:dyDescent="0.25">
      <c r="A10751" t="s">
        <v>13</v>
      </c>
      <c r="B10751" t="s">
        <v>14</v>
      </c>
      <c r="C10751">
        <v>15</v>
      </c>
      <c r="D10751">
        <v>27</v>
      </c>
      <c r="E10751" t="b">
        <v>1</v>
      </c>
      <c r="F10751">
        <v>10.000999999999999</v>
      </c>
      <c r="G10751">
        <v>4</v>
      </c>
      <c r="H10751">
        <v>0</v>
      </c>
      <c r="I10751">
        <v>856312</v>
      </c>
      <c r="J10751">
        <v>855226</v>
      </c>
      <c r="K10751">
        <v>427612</v>
      </c>
      <c r="L10751">
        <v>25</v>
      </c>
      <c r="M10751">
        <f t="shared" si="21672"/>
        <v>4</v>
      </c>
      <c r="N10751" t="b">
        <f t="shared" ref="N10751" si="21793">AND(MIN($F10751,$F10752,$F10753)=$F10751,MAX($H10751,$H10752,$H10753)=$H10751)</f>
        <v>0</v>
      </c>
      <c r="O10751" t="b">
        <f t="shared" ref="O10751" si="21794">AND(N10751,NOT(N10752),NOT(N10753))</f>
        <v>0</v>
      </c>
    </row>
    <row r="10752" spans="1:15" x14ac:dyDescent="0.25">
      <c r="A10752" t="s">
        <v>15</v>
      </c>
      <c r="B10752" t="s">
        <v>14</v>
      </c>
      <c r="C10752">
        <v>15</v>
      </c>
      <c r="D10752">
        <v>27</v>
      </c>
      <c r="E10752" t="b">
        <v>0</v>
      </c>
      <c r="F10752">
        <v>0.191</v>
      </c>
      <c r="G10752">
        <v>4</v>
      </c>
      <c r="H10752">
        <v>4</v>
      </c>
      <c r="I10752">
        <v>15564</v>
      </c>
      <c r="J10752">
        <v>15562</v>
      </c>
      <c r="K10752">
        <v>7775</v>
      </c>
      <c r="L10752">
        <v>13</v>
      </c>
      <c r="M10752">
        <f t="shared" si="21672"/>
        <v>0</v>
      </c>
      <c r="N10752" t="b">
        <f t="shared" ref="N10752" si="21795">AND(MIN($F10751,$F10752,$F10753)=$F10752,MAX($H10751,$H10752,$H10753)=$H10752)</f>
        <v>1</v>
      </c>
      <c r="O10752" t="b">
        <f t="shared" ref="O10752" si="21796">AND(NOT(N10751),N10752,NOT(N10753))</f>
        <v>1</v>
      </c>
    </row>
    <row r="10753" spans="1:15" x14ac:dyDescent="0.25">
      <c r="A10753" t="s">
        <v>19</v>
      </c>
      <c r="B10753" t="s">
        <v>14</v>
      </c>
      <c r="C10753">
        <v>15</v>
      </c>
      <c r="D10753">
        <v>27</v>
      </c>
      <c r="E10753" t="b">
        <v>1</v>
      </c>
      <c r="F10753">
        <v>10.000999999999999</v>
      </c>
      <c r="G10753">
        <v>4</v>
      </c>
      <c r="H10753">
        <v>0</v>
      </c>
      <c r="I10753">
        <v>994078</v>
      </c>
      <c r="J10753">
        <v>992812</v>
      </c>
      <c r="K10753">
        <v>496405</v>
      </c>
      <c r="L10753">
        <v>25</v>
      </c>
      <c r="M10753">
        <f t="shared" si="21672"/>
        <v>4</v>
      </c>
      <c r="N10753" t="b">
        <f t="shared" ref="N10753" si="21797">AND(MIN($F10751,$F10752,$F10753)=$F10753,MAX($H10751,$H10752,$H10753)=$H10753)</f>
        <v>0</v>
      </c>
      <c r="O10753" t="b">
        <f t="shared" ref="O10753" si="21798">AND(NOT(N10751),NOT(N10752),N10753)</f>
        <v>0</v>
      </c>
    </row>
    <row r="10754" spans="1:15" x14ac:dyDescent="0.25">
      <c r="A10754" t="s">
        <v>13</v>
      </c>
      <c r="B10754" t="s">
        <v>14</v>
      </c>
      <c r="C10754">
        <v>15</v>
      </c>
      <c r="D10754">
        <v>28</v>
      </c>
      <c r="E10754" t="b">
        <v>1</v>
      </c>
      <c r="F10754">
        <v>10.003</v>
      </c>
      <c r="G10754">
        <v>4</v>
      </c>
      <c r="H10754">
        <v>0</v>
      </c>
      <c r="I10754">
        <v>935187</v>
      </c>
      <c r="J10754">
        <v>933662</v>
      </c>
      <c r="K10754">
        <v>466829</v>
      </c>
      <c r="L10754">
        <v>18</v>
      </c>
      <c r="M10754">
        <f t="shared" si="21672"/>
        <v>4</v>
      </c>
      <c r="N10754" t="b">
        <f t="shared" ref="N10754" si="21799">AND(MIN($F10754,$F10755,$F10756)=$F10754,MAX($H10754,$H10755,$H10756)=$H10754)</f>
        <v>0</v>
      </c>
      <c r="O10754" t="b">
        <f t="shared" ref="O10754" si="21800">AND(N10754,NOT(N10755),NOT(N10756))</f>
        <v>0</v>
      </c>
    </row>
    <row r="10755" spans="1:15" x14ac:dyDescent="0.25">
      <c r="A10755" t="s">
        <v>15</v>
      </c>
      <c r="B10755" t="s">
        <v>14</v>
      </c>
      <c r="C10755">
        <v>15</v>
      </c>
      <c r="D10755">
        <v>28</v>
      </c>
      <c r="E10755" t="b">
        <v>1</v>
      </c>
      <c r="F10755">
        <v>10.000999999999999</v>
      </c>
      <c r="G10755">
        <v>4</v>
      </c>
      <c r="H10755">
        <v>0</v>
      </c>
      <c r="I10755">
        <v>71584</v>
      </c>
      <c r="J10755">
        <v>71582</v>
      </c>
      <c r="K10755">
        <v>35789</v>
      </c>
      <c r="L10755">
        <v>13</v>
      </c>
      <c r="M10755">
        <f t="shared" ref="M10755:M10818" si="21801">G10755-H10755</f>
        <v>4</v>
      </c>
      <c r="N10755" t="b">
        <f t="shared" ref="N10755" si="21802">AND(MIN($F10754,$F10755,$F10756)=$F10755,MAX($H10754,$H10755,$H10756)=$H10755)</f>
        <v>1</v>
      </c>
      <c r="O10755" t="b">
        <f t="shared" ref="O10755" si="21803">AND(NOT(N10754),N10755,NOT(N10756))</f>
        <v>0</v>
      </c>
    </row>
    <row r="10756" spans="1:15" x14ac:dyDescent="0.25">
      <c r="A10756" t="s">
        <v>19</v>
      </c>
      <c r="B10756" t="s">
        <v>14</v>
      </c>
      <c r="C10756">
        <v>15</v>
      </c>
      <c r="D10756">
        <v>28</v>
      </c>
      <c r="E10756" t="b">
        <v>1</v>
      </c>
      <c r="F10756">
        <v>10.000999999999999</v>
      </c>
      <c r="G10756">
        <v>4</v>
      </c>
      <c r="H10756">
        <v>0</v>
      </c>
      <c r="I10756">
        <v>1078057</v>
      </c>
      <c r="J10756">
        <v>1076333</v>
      </c>
      <c r="K10756">
        <v>538165</v>
      </c>
      <c r="L10756">
        <v>18</v>
      </c>
      <c r="M10756">
        <f t="shared" si="21801"/>
        <v>4</v>
      </c>
      <c r="N10756" t="b">
        <f t="shared" ref="N10756" si="21804">AND(MIN($F10754,$F10755,$F10756)=$F10756,MAX($H10754,$H10755,$H10756)=$H10756)</f>
        <v>1</v>
      </c>
      <c r="O10756" t="b">
        <f t="shared" ref="O10756" si="21805">AND(NOT(N10754),NOT(N10755),N10756)</f>
        <v>0</v>
      </c>
    </row>
    <row r="10757" spans="1:15" x14ac:dyDescent="0.25">
      <c r="A10757" t="s">
        <v>13</v>
      </c>
      <c r="B10757" t="s">
        <v>14</v>
      </c>
      <c r="C10757">
        <v>15</v>
      </c>
      <c r="D10757">
        <v>29</v>
      </c>
      <c r="E10757" t="b">
        <v>0</v>
      </c>
      <c r="F10757">
        <v>3.1E-2</v>
      </c>
      <c r="G10757">
        <v>4</v>
      </c>
      <c r="H10757">
        <v>4</v>
      </c>
      <c r="I10757">
        <v>2486</v>
      </c>
      <c r="J10757">
        <v>2278</v>
      </c>
      <c r="K10757">
        <v>1133</v>
      </c>
      <c r="L10757">
        <v>16</v>
      </c>
      <c r="M10757">
        <f t="shared" si="21801"/>
        <v>0</v>
      </c>
      <c r="N10757" t="b">
        <f t="shared" ref="N10757" si="21806">AND(MIN($F10757,$F10758,$F10759)=$F10757,MAX($H10757,$H10758,$H10759)=$H10757)</f>
        <v>0</v>
      </c>
      <c r="O10757" t="b">
        <f t="shared" ref="O10757" si="21807">AND(N10757,NOT(N10758),NOT(N10759))</f>
        <v>0</v>
      </c>
    </row>
    <row r="10758" spans="1:15" x14ac:dyDescent="0.25">
      <c r="A10758" t="s">
        <v>15</v>
      </c>
      <c r="B10758" t="s">
        <v>14</v>
      </c>
      <c r="C10758">
        <v>15</v>
      </c>
      <c r="D10758">
        <v>29</v>
      </c>
      <c r="E10758" t="b">
        <v>0</v>
      </c>
      <c r="F10758">
        <v>2.7E-2</v>
      </c>
      <c r="G10758">
        <v>4</v>
      </c>
      <c r="H10758">
        <v>4</v>
      </c>
      <c r="I10758">
        <v>2940</v>
      </c>
      <c r="J10758">
        <v>2938</v>
      </c>
      <c r="K10758">
        <v>1463</v>
      </c>
      <c r="L10758">
        <v>14</v>
      </c>
      <c r="M10758">
        <f t="shared" si="21801"/>
        <v>0</v>
      </c>
      <c r="N10758" t="b">
        <f t="shared" ref="N10758" si="21808">AND(MIN($F10757,$F10758,$F10759)=$F10758,MAX($H10757,$H10758,$H10759)=$H10758)</f>
        <v>1</v>
      </c>
      <c r="O10758" t="b">
        <f t="shared" ref="O10758" si="21809">AND(NOT(N10757),N10758,NOT(N10759))</f>
        <v>1</v>
      </c>
    </row>
    <row r="10759" spans="1:15" x14ac:dyDescent="0.25">
      <c r="A10759" t="s">
        <v>19</v>
      </c>
      <c r="B10759" t="s">
        <v>14</v>
      </c>
      <c r="C10759">
        <v>15</v>
      </c>
      <c r="D10759">
        <v>29</v>
      </c>
      <c r="E10759" t="b">
        <v>0</v>
      </c>
      <c r="F10759">
        <v>2.9000000000000001E-2</v>
      </c>
      <c r="G10759">
        <v>4</v>
      </c>
      <c r="H10759">
        <v>4</v>
      </c>
      <c r="I10759">
        <v>2486</v>
      </c>
      <c r="J10759">
        <v>2278</v>
      </c>
      <c r="K10759">
        <v>1133</v>
      </c>
      <c r="L10759">
        <v>16</v>
      </c>
      <c r="M10759">
        <f t="shared" si="21801"/>
        <v>0</v>
      </c>
      <c r="N10759" t="b">
        <f t="shared" ref="N10759" si="21810">AND(MIN($F10757,$F10758,$F10759)=$F10759,MAX($H10757,$H10758,$H10759)=$H10759)</f>
        <v>0</v>
      </c>
      <c r="O10759" t="b">
        <f t="shared" ref="O10759" si="21811">AND(NOT(N10757),NOT(N10758),N10759)</f>
        <v>0</v>
      </c>
    </row>
    <row r="10760" spans="1:15" x14ac:dyDescent="0.25">
      <c r="A10760" t="s">
        <v>13</v>
      </c>
      <c r="B10760" t="s">
        <v>14</v>
      </c>
      <c r="C10760">
        <v>15</v>
      </c>
      <c r="D10760">
        <v>2</v>
      </c>
      <c r="E10760" t="b">
        <v>0</v>
      </c>
      <c r="F10760">
        <v>3.0000000000000001E-3</v>
      </c>
      <c r="G10760">
        <v>4</v>
      </c>
      <c r="H10760">
        <v>4</v>
      </c>
      <c r="I10760">
        <v>22</v>
      </c>
      <c r="J10760">
        <v>10</v>
      </c>
      <c r="K10760">
        <v>0</v>
      </c>
      <c r="L10760">
        <v>6</v>
      </c>
      <c r="M10760">
        <f t="shared" si="21801"/>
        <v>0</v>
      </c>
      <c r="N10760" t="b">
        <f t="shared" ref="N10760" si="21812">AND(MIN($F10760,$F10761,$F10762)=$F10760,MAX($H10760,$H10761,$H10762)=$H10760)</f>
        <v>1</v>
      </c>
      <c r="O10760" t="b">
        <f t="shared" ref="O10760" si="21813">AND(N10760,NOT(N10761),NOT(N10762))</f>
        <v>0</v>
      </c>
    </row>
    <row r="10761" spans="1:15" x14ac:dyDescent="0.25">
      <c r="A10761" t="s">
        <v>15</v>
      </c>
      <c r="B10761" t="s">
        <v>14</v>
      </c>
      <c r="C10761">
        <v>15</v>
      </c>
      <c r="D10761">
        <v>2</v>
      </c>
      <c r="E10761" t="b">
        <v>0</v>
      </c>
      <c r="F10761">
        <v>5.0000000000000001E-3</v>
      </c>
      <c r="G10761">
        <v>4</v>
      </c>
      <c r="H10761">
        <v>4</v>
      </c>
      <c r="I10761">
        <v>11</v>
      </c>
      <c r="J10761">
        <v>10</v>
      </c>
      <c r="K10761">
        <v>0</v>
      </c>
      <c r="L10761">
        <v>6</v>
      </c>
      <c r="M10761">
        <f t="shared" si="21801"/>
        <v>0</v>
      </c>
      <c r="N10761" t="b">
        <f t="shared" ref="N10761" si="21814">AND(MIN($F10760,$F10761,$F10762)=$F10761,MAX($H10760,$H10761,$H10762)=$H10761)</f>
        <v>0</v>
      </c>
      <c r="O10761" t="b">
        <f t="shared" ref="O10761" si="21815">AND(NOT(N10760),N10761,NOT(N10762))</f>
        <v>0</v>
      </c>
    </row>
    <row r="10762" spans="1:15" x14ac:dyDescent="0.25">
      <c r="A10762" t="s">
        <v>19</v>
      </c>
      <c r="B10762" t="s">
        <v>14</v>
      </c>
      <c r="C10762">
        <v>15</v>
      </c>
      <c r="D10762">
        <v>2</v>
      </c>
      <c r="E10762" t="b">
        <v>0</v>
      </c>
      <c r="F10762">
        <v>3.0000000000000001E-3</v>
      </c>
      <c r="G10762">
        <v>4</v>
      </c>
      <c r="H10762">
        <v>4</v>
      </c>
      <c r="I10762">
        <v>22</v>
      </c>
      <c r="J10762">
        <v>10</v>
      </c>
      <c r="K10762">
        <v>0</v>
      </c>
      <c r="L10762">
        <v>6</v>
      </c>
      <c r="M10762">
        <f t="shared" si="21801"/>
        <v>0</v>
      </c>
      <c r="N10762" t="b">
        <f t="shared" ref="N10762" si="21816">AND(MIN($F10760,$F10761,$F10762)=$F10762,MAX($H10760,$H10761,$H10762)=$H10762)</f>
        <v>1</v>
      </c>
      <c r="O10762" t="b">
        <f t="shared" ref="O10762" si="21817">AND(NOT(N10760),NOT(N10761),N10762)</f>
        <v>0</v>
      </c>
    </row>
    <row r="10763" spans="1:15" x14ac:dyDescent="0.25">
      <c r="A10763" t="s">
        <v>13</v>
      </c>
      <c r="B10763" t="s">
        <v>14</v>
      </c>
      <c r="C10763">
        <v>15</v>
      </c>
      <c r="D10763">
        <v>30</v>
      </c>
      <c r="E10763" t="b">
        <v>1</v>
      </c>
      <c r="F10763">
        <v>10.000999999999999</v>
      </c>
      <c r="G10763">
        <v>4</v>
      </c>
      <c r="H10763">
        <v>0</v>
      </c>
      <c r="I10763">
        <v>896270</v>
      </c>
      <c r="J10763">
        <v>895134</v>
      </c>
      <c r="K10763">
        <v>447565</v>
      </c>
      <c r="L10763">
        <v>11</v>
      </c>
      <c r="M10763">
        <f t="shared" si="21801"/>
        <v>4</v>
      </c>
      <c r="N10763" t="b">
        <f t="shared" ref="N10763" si="21818">AND(MIN($F10763,$F10764,$F10765)=$F10763,MAX($H10763,$H10764,$H10765)=$H10763)</f>
        <v>0</v>
      </c>
      <c r="O10763" t="b">
        <f t="shared" ref="O10763" si="21819">AND(N10763,NOT(N10764),NOT(N10765))</f>
        <v>0</v>
      </c>
    </row>
    <row r="10764" spans="1:15" x14ac:dyDescent="0.25">
      <c r="A10764" t="s">
        <v>15</v>
      </c>
      <c r="B10764" t="s">
        <v>14</v>
      </c>
      <c r="C10764">
        <v>15</v>
      </c>
      <c r="D10764">
        <v>30</v>
      </c>
      <c r="E10764" t="b">
        <v>0</v>
      </c>
      <c r="F10764">
        <v>7.0999999999999994E-2</v>
      </c>
      <c r="G10764">
        <v>4</v>
      </c>
      <c r="H10764">
        <v>4</v>
      </c>
      <c r="I10764">
        <v>1693</v>
      </c>
      <c r="J10764">
        <v>1692</v>
      </c>
      <c r="K10764">
        <v>840</v>
      </c>
      <c r="L10764">
        <v>11</v>
      </c>
      <c r="M10764">
        <f t="shared" si="21801"/>
        <v>0</v>
      </c>
      <c r="N10764" t="b">
        <f t="shared" ref="N10764" si="21820">AND(MIN($F10763,$F10764,$F10765)=$F10764,MAX($H10763,$H10764,$H10765)=$H10764)</f>
        <v>1</v>
      </c>
      <c r="O10764" t="b">
        <f t="shared" ref="O10764" si="21821">AND(NOT(N10763),N10764,NOT(N10765))</f>
        <v>1</v>
      </c>
    </row>
    <row r="10765" spans="1:15" x14ac:dyDescent="0.25">
      <c r="A10765" t="s">
        <v>19</v>
      </c>
      <c r="B10765" t="s">
        <v>14</v>
      </c>
      <c r="C10765">
        <v>15</v>
      </c>
      <c r="D10765">
        <v>30</v>
      </c>
      <c r="E10765" t="b">
        <v>1</v>
      </c>
      <c r="F10765">
        <v>10.000999999999999</v>
      </c>
      <c r="G10765">
        <v>4</v>
      </c>
      <c r="H10765">
        <v>0</v>
      </c>
      <c r="I10765">
        <v>1048685</v>
      </c>
      <c r="J10765">
        <v>1047355</v>
      </c>
      <c r="K10765">
        <v>523676</v>
      </c>
      <c r="L10765">
        <v>11</v>
      </c>
      <c r="M10765">
        <f t="shared" si="21801"/>
        <v>4</v>
      </c>
      <c r="N10765" t="b">
        <f t="shared" ref="N10765" si="21822">AND(MIN($F10763,$F10764,$F10765)=$F10765,MAX($H10763,$H10764,$H10765)=$H10765)</f>
        <v>0</v>
      </c>
      <c r="O10765" t="b">
        <f t="shared" ref="O10765" si="21823">AND(NOT(N10763),NOT(N10764),N10765)</f>
        <v>0</v>
      </c>
    </row>
    <row r="10766" spans="1:15" x14ac:dyDescent="0.25">
      <c r="A10766" t="s">
        <v>13</v>
      </c>
      <c r="B10766" t="s">
        <v>14</v>
      </c>
      <c r="C10766">
        <v>15</v>
      </c>
      <c r="D10766">
        <v>31</v>
      </c>
      <c r="E10766" t="b">
        <v>0</v>
      </c>
      <c r="F10766">
        <v>4.0000000000000001E-3</v>
      </c>
      <c r="G10766">
        <v>4</v>
      </c>
      <c r="H10766">
        <v>4</v>
      </c>
      <c r="I10766">
        <v>26</v>
      </c>
      <c r="J10766">
        <v>12</v>
      </c>
      <c r="K10766">
        <v>0</v>
      </c>
      <c r="L10766">
        <v>8</v>
      </c>
      <c r="M10766">
        <f t="shared" si="21801"/>
        <v>0</v>
      </c>
      <c r="N10766" t="b">
        <f t="shared" ref="N10766" si="21824">AND(MIN($F10766,$F10767,$F10768)=$F10766,MAX($H10766,$H10767,$H10768)=$H10766)</f>
        <v>0</v>
      </c>
      <c r="O10766" t="b">
        <f t="shared" ref="O10766" si="21825">AND(N10766,NOT(N10767),NOT(N10768))</f>
        <v>0</v>
      </c>
    </row>
    <row r="10767" spans="1:15" x14ac:dyDescent="0.25">
      <c r="A10767" t="s">
        <v>15</v>
      </c>
      <c r="B10767" t="s">
        <v>14</v>
      </c>
      <c r="C10767">
        <v>15</v>
      </c>
      <c r="D10767">
        <v>31</v>
      </c>
      <c r="E10767" t="b">
        <v>0</v>
      </c>
      <c r="F10767">
        <v>4.0000000000000001E-3</v>
      </c>
      <c r="G10767">
        <v>4</v>
      </c>
      <c r="H10767">
        <v>4</v>
      </c>
      <c r="I10767">
        <v>13</v>
      </c>
      <c r="J10767">
        <v>12</v>
      </c>
      <c r="K10767">
        <v>0</v>
      </c>
      <c r="L10767">
        <v>8</v>
      </c>
      <c r="M10767">
        <f t="shared" si="21801"/>
        <v>0</v>
      </c>
      <c r="N10767" t="b">
        <f t="shared" ref="N10767" si="21826">AND(MIN($F10766,$F10767,$F10768)=$F10767,MAX($H10766,$H10767,$H10768)=$H10767)</f>
        <v>0</v>
      </c>
      <c r="O10767" t="b">
        <f t="shared" ref="O10767" si="21827">AND(NOT(N10766),N10767,NOT(N10768))</f>
        <v>0</v>
      </c>
    </row>
    <row r="10768" spans="1:15" x14ac:dyDescent="0.25">
      <c r="A10768" t="s">
        <v>19</v>
      </c>
      <c r="B10768" t="s">
        <v>14</v>
      </c>
      <c r="C10768">
        <v>15</v>
      </c>
      <c r="D10768">
        <v>31</v>
      </c>
      <c r="E10768" t="b">
        <v>0</v>
      </c>
      <c r="F10768">
        <v>3.0000000000000001E-3</v>
      </c>
      <c r="G10768">
        <v>4</v>
      </c>
      <c r="H10768">
        <v>4</v>
      </c>
      <c r="I10768">
        <v>26</v>
      </c>
      <c r="J10768">
        <v>12</v>
      </c>
      <c r="K10768">
        <v>0</v>
      </c>
      <c r="L10768">
        <v>8</v>
      </c>
      <c r="M10768">
        <f t="shared" si="21801"/>
        <v>0</v>
      </c>
      <c r="N10768" t="b">
        <f t="shared" ref="N10768" si="21828">AND(MIN($F10766,$F10767,$F10768)=$F10768,MAX($H10766,$H10767,$H10768)=$H10768)</f>
        <v>1</v>
      </c>
      <c r="O10768" t="b">
        <f t="shared" ref="O10768" si="21829">AND(NOT(N10766),NOT(N10767),N10768)</f>
        <v>1</v>
      </c>
    </row>
    <row r="10769" spans="1:15" x14ac:dyDescent="0.25">
      <c r="A10769" t="s">
        <v>13</v>
      </c>
      <c r="B10769" t="s">
        <v>14</v>
      </c>
      <c r="C10769">
        <v>15</v>
      </c>
      <c r="D10769">
        <v>33</v>
      </c>
      <c r="E10769" t="b">
        <v>1</v>
      </c>
      <c r="F10769">
        <v>10.000999999999999</v>
      </c>
      <c r="G10769">
        <v>4</v>
      </c>
      <c r="H10769">
        <v>0</v>
      </c>
      <c r="I10769">
        <v>1785282</v>
      </c>
      <c r="J10769">
        <v>398119</v>
      </c>
      <c r="K10769">
        <v>199058</v>
      </c>
      <c r="L10769">
        <v>10</v>
      </c>
      <c r="M10769">
        <f t="shared" si="21801"/>
        <v>4</v>
      </c>
      <c r="N10769" t="b">
        <f t="shared" ref="N10769" si="21830">AND(MIN($F10769,$F10770,$F10771)=$F10769,MAX($H10769,$H10770,$H10771)=$H10769)</f>
        <v>1</v>
      </c>
      <c r="O10769" t="b">
        <f t="shared" ref="O10769" si="21831">AND(N10769,NOT(N10770),NOT(N10771))</f>
        <v>0</v>
      </c>
    </row>
    <row r="10770" spans="1:15" x14ac:dyDescent="0.25">
      <c r="A10770" t="s">
        <v>15</v>
      </c>
      <c r="B10770" t="s">
        <v>14</v>
      </c>
      <c r="C10770">
        <v>15</v>
      </c>
      <c r="D10770">
        <v>33</v>
      </c>
      <c r="E10770" t="b">
        <v>1</v>
      </c>
      <c r="F10770">
        <v>10.000999999999999</v>
      </c>
      <c r="G10770">
        <v>4</v>
      </c>
      <c r="H10770">
        <v>0</v>
      </c>
      <c r="I10770">
        <v>1875465</v>
      </c>
      <c r="J10770">
        <v>577848</v>
      </c>
      <c r="K10770">
        <v>288923</v>
      </c>
      <c r="L10770">
        <v>10</v>
      </c>
      <c r="M10770">
        <f t="shared" si="21801"/>
        <v>4</v>
      </c>
      <c r="N10770" t="b">
        <f t="shared" ref="N10770" si="21832">AND(MIN($F10769,$F10770,$F10771)=$F10770,MAX($H10769,$H10770,$H10771)=$H10770)</f>
        <v>1</v>
      </c>
      <c r="O10770" t="b">
        <f t="shared" ref="O10770" si="21833">AND(NOT(N10769),N10770,NOT(N10771))</f>
        <v>0</v>
      </c>
    </row>
    <row r="10771" spans="1:15" x14ac:dyDescent="0.25">
      <c r="A10771" t="s">
        <v>19</v>
      </c>
      <c r="B10771" t="s">
        <v>14</v>
      </c>
      <c r="C10771">
        <v>15</v>
      </c>
      <c r="D10771">
        <v>33</v>
      </c>
      <c r="E10771" t="b">
        <v>1</v>
      </c>
      <c r="F10771">
        <v>10.000999999999999</v>
      </c>
      <c r="G10771">
        <v>4</v>
      </c>
      <c r="H10771">
        <v>0</v>
      </c>
      <c r="I10771">
        <v>2068997</v>
      </c>
      <c r="J10771">
        <v>463158</v>
      </c>
      <c r="K10771">
        <v>231578</v>
      </c>
      <c r="L10771">
        <v>10</v>
      </c>
      <c r="M10771">
        <f t="shared" si="21801"/>
        <v>4</v>
      </c>
      <c r="N10771" t="b">
        <f t="shared" ref="N10771" si="21834">AND(MIN($F10769,$F10770,$F10771)=$F10771,MAX($H10769,$H10770,$H10771)=$H10771)</f>
        <v>1</v>
      </c>
      <c r="O10771" t="b">
        <f t="shared" ref="O10771" si="21835">AND(NOT(N10769),NOT(N10770),N10771)</f>
        <v>0</v>
      </c>
    </row>
    <row r="10772" spans="1:15" x14ac:dyDescent="0.25">
      <c r="A10772" t="s">
        <v>13</v>
      </c>
      <c r="B10772" t="s">
        <v>14</v>
      </c>
      <c r="C10772">
        <v>15</v>
      </c>
      <c r="D10772">
        <v>35</v>
      </c>
      <c r="E10772" t="b">
        <v>0</v>
      </c>
      <c r="F10772">
        <v>6.0000000000000001E-3</v>
      </c>
      <c r="G10772">
        <v>4</v>
      </c>
      <c r="H10772">
        <v>4</v>
      </c>
      <c r="I10772">
        <v>203</v>
      </c>
      <c r="J10772">
        <v>44</v>
      </c>
      <c r="K10772">
        <v>17</v>
      </c>
      <c r="L10772">
        <v>10</v>
      </c>
      <c r="M10772">
        <f t="shared" si="21801"/>
        <v>0</v>
      </c>
      <c r="N10772" t="b">
        <f t="shared" ref="N10772" si="21836">AND(MIN($F10772,$F10773,$F10774)=$F10772,MAX($H10772,$H10773,$H10774)=$H10772)</f>
        <v>0</v>
      </c>
      <c r="O10772" t="b">
        <f t="shared" ref="O10772" si="21837">AND(N10772,NOT(N10773),NOT(N10774))</f>
        <v>0</v>
      </c>
    </row>
    <row r="10773" spans="1:15" x14ac:dyDescent="0.25">
      <c r="A10773" t="s">
        <v>15</v>
      </c>
      <c r="B10773" t="s">
        <v>14</v>
      </c>
      <c r="C10773">
        <v>15</v>
      </c>
      <c r="D10773">
        <v>35</v>
      </c>
      <c r="E10773" t="b">
        <v>0</v>
      </c>
      <c r="F10773">
        <v>4.0000000000000001E-3</v>
      </c>
      <c r="G10773">
        <v>4</v>
      </c>
      <c r="H10773">
        <v>4</v>
      </c>
      <c r="I10773">
        <v>150</v>
      </c>
      <c r="J10773">
        <v>44</v>
      </c>
      <c r="K10773">
        <v>17</v>
      </c>
      <c r="L10773">
        <v>10</v>
      </c>
      <c r="M10773">
        <f t="shared" si="21801"/>
        <v>0</v>
      </c>
      <c r="N10773" t="b">
        <f t="shared" ref="N10773" si="21838">AND(MIN($F10772,$F10773,$F10774)=$F10773,MAX($H10772,$H10773,$H10774)=$H10773)</f>
        <v>0</v>
      </c>
      <c r="O10773" t="b">
        <f t="shared" ref="O10773" si="21839">AND(NOT(N10772),N10773,NOT(N10774))</f>
        <v>0</v>
      </c>
    </row>
    <row r="10774" spans="1:15" x14ac:dyDescent="0.25">
      <c r="A10774" t="s">
        <v>19</v>
      </c>
      <c r="B10774" t="s">
        <v>14</v>
      </c>
      <c r="C10774">
        <v>15</v>
      </c>
      <c r="D10774">
        <v>35</v>
      </c>
      <c r="E10774" t="b">
        <v>0</v>
      </c>
      <c r="F10774">
        <v>3.0000000000000001E-3</v>
      </c>
      <c r="G10774">
        <v>4</v>
      </c>
      <c r="H10774">
        <v>4</v>
      </c>
      <c r="I10774">
        <v>203</v>
      </c>
      <c r="J10774">
        <v>44</v>
      </c>
      <c r="K10774">
        <v>17</v>
      </c>
      <c r="L10774">
        <v>10</v>
      </c>
      <c r="M10774">
        <f t="shared" si="21801"/>
        <v>0</v>
      </c>
      <c r="N10774" t="b">
        <f t="shared" ref="N10774" si="21840">AND(MIN($F10772,$F10773,$F10774)=$F10774,MAX($H10772,$H10773,$H10774)=$H10774)</f>
        <v>1</v>
      </c>
      <c r="O10774" t="b">
        <f t="shared" ref="O10774" si="21841">AND(NOT(N10772),NOT(N10773),N10774)</f>
        <v>1</v>
      </c>
    </row>
    <row r="10775" spans="1:15" x14ac:dyDescent="0.25">
      <c r="A10775" t="s">
        <v>13</v>
      </c>
      <c r="B10775" t="s">
        <v>14</v>
      </c>
      <c r="C10775">
        <v>15</v>
      </c>
      <c r="D10775">
        <v>37</v>
      </c>
      <c r="E10775" t="b">
        <v>1</v>
      </c>
      <c r="F10775">
        <v>10.002000000000001</v>
      </c>
      <c r="G10775">
        <v>4</v>
      </c>
      <c r="H10775">
        <v>0</v>
      </c>
      <c r="I10775">
        <v>4168778</v>
      </c>
      <c r="J10775">
        <v>372000</v>
      </c>
      <c r="K10775">
        <v>185999</v>
      </c>
      <c r="L10775">
        <v>10</v>
      </c>
      <c r="M10775">
        <f t="shared" si="21801"/>
        <v>4</v>
      </c>
      <c r="N10775" t="b">
        <f t="shared" ref="N10775" si="21842">AND(MIN($F10775,$F10776,$F10777)=$F10775,MAX($H10775,$H10776,$H10777)=$H10775)</f>
        <v>0</v>
      </c>
      <c r="O10775" t="b">
        <f t="shared" ref="O10775" si="21843">AND(N10775,NOT(N10776),NOT(N10777))</f>
        <v>0</v>
      </c>
    </row>
    <row r="10776" spans="1:15" x14ac:dyDescent="0.25">
      <c r="A10776" t="s">
        <v>15</v>
      </c>
      <c r="B10776" t="s">
        <v>14</v>
      </c>
      <c r="C10776">
        <v>15</v>
      </c>
      <c r="D10776">
        <v>37</v>
      </c>
      <c r="E10776" t="b">
        <v>1</v>
      </c>
      <c r="F10776">
        <v>10.000999999999999</v>
      </c>
      <c r="G10776">
        <v>4</v>
      </c>
      <c r="H10776">
        <v>0</v>
      </c>
      <c r="I10776">
        <v>6245988</v>
      </c>
      <c r="J10776">
        <v>636656</v>
      </c>
      <c r="K10776">
        <v>318327</v>
      </c>
      <c r="L10776">
        <v>10</v>
      </c>
      <c r="M10776">
        <f t="shared" si="21801"/>
        <v>4</v>
      </c>
      <c r="N10776" t="b">
        <f t="shared" ref="N10776" si="21844">AND(MIN($F10775,$F10776,$F10777)=$F10776,MAX($H10775,$H10776,$H10777)=$H10776)</f>
        <v>1</v>
      </c>
      <c r="O10776" t="b">
        <f t="shared" ref="O10776" si="21845">AND(NOT(N10775),N10776,NOT(N10777))</f>
        <v>0</v>
      </c>
    </row>
    <row r="10777" spans="1:15" x14ac:dyDescent="0.25">
      <c r="A10777" t="s">
        <v>19</v>
      </c>
      <c r="B10777" t="s">
        <v>14</v>
      </c>
      <c r="C10777">
        <v>15</v>
      </c>
      <c r="D10777">
        <v>37</v>
      </c>
      <c r="E10777" t="b">
        <v>1</v>
      </c>
      <c r="F10777">
        <v>10.000999999999999</v>
      </c>
      <c r="G10777">
        <v>4</v>
      </c>
      <c r="H10777">
        <v>0</v>
      </c>
      <c r="I10777">
        <v>5151597</v>
      </c>
      <c r="J10777">
        <v>462778</v>
      </c>
      <c r="K10777">
        <v>231388</v>
      </c>
      <c r="L10777">
        <v>10</v>
      </c>
      <c r="M10777">
        <f t="shared" si="21801"/>
        <v>4</v>
      </c>
      <c r="N10777" t="b">
        <f t="shared" ref="N10777" si="21846">AND(MIN($F10775,$F10776,$F10777)=$F10777,MAX($H10775,$H10776,$H10777)=$H10777)</f>
        <v>1</v>
      </c>
      <c r="O10777" t="b">
        <f t="shared" ref="O10777" si="21847">AND(NOT(N10775),NOT(N10776),N10777)</f>
        <v>0</v>
      </c>
    </row>
    <row r="10778" spans="1:15" x14ac:dyDescent="0.25">
      <c r="A10778" t="s">
        <v>13</v>
      </c>
      <c r="B10778" t="s">
        <v>14</v>
      </c>
      <c r="C10778">
        <v>15</v>
      </c>
      <c r="D10778">
        <v>38</v>
      </c>
      <c r="E10778" t="b">
        <v>0</v>
      </c>
      <c r="F10778">
        <v>4.0000000000000001E-3</v>
      </c>
      <c r="G10778">
        <v>4</v>
      </c>
      <c r="H10778">
        <v>4</v>
      </c>
      <c r="I10778">
        <v>24</v>
      </c>
      <c r="J10778">
        <v>11</v>
      </c>
      <c r="K10778">
        <v>0</v>
      </c>
      <c r="L10778">
        <v>7</v>
      </c>
      <c r="M10778">
        <f t="shared" si="21801"/>
        <v>0</v>
      </c>
      <c r="N10778" t="b">
        <f t="shared" ref="N10778" si="21848">AND(MIN($F10778,$F10779,$F10780)=$F10778,MAX($H10778,$H10779,$H10780)=$H10778)</f>
        <v>0</v>
      </c>
      <c r="O10778" t="b">
        <f t="shared" ref="O10778" si="21849">AND(N10778,NOT(N10779),NOT(N10780))</f>
        <v>0</v>
      </c>
    </row>
    <row r="10779" spans="1:15" x14ac:dyDescent="0.25">
      <c r="A10779" t="s">
        <v>15</v>
      </c>
      <c r="B10779" t="s">
        <v>14</v>
      </c>
      <c r="C10779">
        <v>15</v>
      </c>
      <c r="D10779">
        <v>38</v>
      </c>
      <c r="E10779" t="b">
        <v>0</v>
      </c>
      <c r="F10779">
        <v>3.0000000000000001E-3</v>
      </c>
      <c r="G10779">
        <v>4</v>
      </c>
      <c r="H10779">
        <v>4</v>
      </c>
      <c r="I10779">
        <v>12</v>
      </c>
      <c r="J10779">
        <v>11</v>
      </c>
      <c r="K10779">
        <v>0</v>
      </c>
      <c r="L10779">
        <v>7</v>
      </c>
      <c r="M10779">
        <f t="shared" si="21801"/>
        <v>0</v>
      </c>
      <c r="N10779" t="b">
        <f t="shared" ref="N10779" si="21850">AND(MIN($F10778,$F10779,$F10780)=$F10779,MAX($H10778,$H10779,$H10780)=$H10779)</f>
        <v>1</v>
      </c>
      <c r="O10779" t="b">
        <f t="shared" ref="O10779" si="21851">AND(NOT(N10778),N10779,NOT(N10780))</f>
        <v>1</v>
      </c>
    </row>
    <row r="10780" spans="1:15" x14ac:dyDescent="0.25">
      <c r="A10780" t="s">
        <v>19</v>
      </c>
      <c r="B10780" t="s">
        <v>14</v>
      </c>
      <c r="C10780">
        <v>15</v>
      </c>
      <c r="D10780">
        <v>38</v>
      </c>
      <c r="E10780" t="b">
        <v>0</v>
      </c>
      <c r="F10780">
        <v>4.0000000000000001E-3</v>
      </c>
      <c r="G10780">
        <v>4</v>
      </c>
      <c r="H10780">
        <v>4</v>
      </c>
      <c r="I10780">
        <v>24</v>
      </c>
      <c r="J10780">
        <v>11</v>
      </c>
      <c r="K10780">
        <v>0</v>
      </c>
      <c r="L10780">
        <v>7</v>
      </c>
      <c r="M10780">
        <f t="shared" si="21801"/>
        <v>0</v>
      </c>
      <c r="N10780" t="b">
        <f t="shared" ref="N10780" si="21852">AND(MIN($F10778,$F10779,$F10780)=$F10780,MAX($H10778,$H10779,$H10780)=$H10780)</f>
        <v>0</v>
      </c>
      <c r="O10780" t="b">
        <f t="shared" ref="O10780" si="21853">AND(NOT(N10778),NOT(N10779),N10780)</f>
        <v>0</v>
      </c>
    </row>
    <row r="10781" spans="1:15" x14ac:dyDescent="0.25">
      <c r="A10781" t="s">
        <v>13</v>
      </c>
      <c r="B10781" t="s">
        <v>14</v>
      </c>
      <c r="C10781">
        <v>15</v>
      </c>
      <c r="D10781">
        <v>39</v>
      </c>
      <c r="E10781" t="b">
        <v>0</v>
      </c>
      <c r="F10781">
        <v>5.0000000000000001E-3</v>
      </c>
      <c r="G10781">
        <v>4</v>
      </c>
      <c r="H10781">
        <v>4</v>
      </c>
      <c r="I10781">
        <v>24</v>
      </c>
      <c r="J10781">
        <v>11</v>
      </c>
      <c r="K10781">
        <v>0</v>
      </c>
      <c r="L10781">
        <v>7</v>
      </c>
      <c r="M10781">
        <f t="shared" si="21801"/>
        <v>0</v>
      </c>
      <c r="N10781" t="b">
        <f t="shared" ref="N10781" si="21854">AND(MIN($F10781,$F10782,$F10783)=$F10781,MAX($H10781,$H10782,$H10783)=$H10781)</f>
        <v>0</v>
      </c>
      <c r="O10781" t="b">
        <f t="shared" ref="O10781" si="21855">AND(N10781,NOT(N10782),NOT(N10783))</f>
        <v>0</v>
      </c>
    </row>
    <row r="10782" spans="1:15" x14ac:dyDescent="0.25">
      <c r="A10782" t="s">
        <v>15</v>
      </c>
      <c r="B10782" t="s">
        <v>14</v>
      </c>
      <c r="C10782">
        <v>15</v>
      </c>
      <c r="D10782">
        <v>39</v>
      </c>
      <c r="E10782" t="b">
        <v>0</v>
      </c>
      <c r="F10782">
        <v>4.0000000000000001E-3</v>
      </c>
      <c r="G10782">
        <v>4</v>
      </c>
      <c r="H10782">
        <v>4</v>
      </c>
      <c r="I10782">
        <v>12</v>
      </c>
      <c r="J10782">
        <v>11</v>
      </c>
      <c r="K10782">
        <v>0</v>
      </c>
      <c r="L10782">
        <v>7</v>
      </c>
      <c r="M10782">
        <f t="shared" si="21801"/>
        <v>0</v>
      </c>
      <c r="N10782" t="b">
        <f t="shared" ref="N10782" si="21856">AND(MIN($F10781,$F10782,$F10783)=$F10782,MAX($H10781,$H10782,$H10783)=$H10782)</f>
        <v>0</v>
      </c>
      <c r="O10782" t="b">
        <f t="shared" ref="O10782" si="21857">AND(NOT(N10781),N10782,NOT(N10783))</f>
        <v>0</v>
      </c>
    </row>
    <row r="10783" spans="1:15" x14ac:dyDescent="0.25">
      <c r="A10783" t="s">
        <v>19</v>
      </c>
      <c r="B10783" t="s">
        <v>14</v>
      </c>
      <c r="C10783">
        <v>15</v>
      </c>
      <c r="D10783">
        <v>39</v>
      </c>
      <c r="E10783" t="b">
        <v>0</v>
      </c>
      <c r="F10783">
        <v>3.0000000000000001E-3</v>
      </c>
      <c r="G10783">
        <v>4</v>
      </c>
      <c r="H10783">
        <v>4</v>
      </c>
      <c r="I10783">
        <v>24</v>
      </c>
      <c r="J10783">
        <v>11</v>
      </c>
      <c r="K10783">
        <v>0</v>
      </c>
      <c r="L10783">
        <v>7</v>
      </c>
      <c r="M10783">
        <f t="shared" si="21801"/>
        <v>0</v>
      </c>
      <c r="N10783" t="b">
        <f t="shared" ref="N10783" si="21858">AND(MIN($F10781,$F10782,$F10783)=$F10783,MAX($H10781,$H10782,$H10783)=$H10783)</f>
        <v>1</v>
      </c>
      <c r="O10783" t="b">
        <f t="shared" ref="O10783" si="21859">AND(NOT(N10781),NOT(N10782),N10783)</f>
        <v>1</v>
      </c>
    </row>
    <row r="10784" spans="1:15" x14ac:dyDescent="0.25">
      <c r="A10784" t="s">
        <v>13</v>
      </c>
      <c r="B10784" t="s">
        <v>14</v>
      </c>
      <c r="C10784">
        <v>15</v>
      </c>
      <c r="D10784">
        <v>3</v>
      </c>
      <c r="E10784" t="b">
        <v>0</v>
      </c>
      <c r="F10784">
        <v>8.0000000000000002E-3</v>
      </c>
      <c r="G10784">
        <v>4</v>
      </c>
      <c r="H10784">
        <v>4</v>
      </c>
      <c r="I10784">
        <v>13</v>
      </c>
      <c r="J10784">
        <v>8</v>
      </c>
      <c r="K10784">
        <v>0</v>
      </c>
      <c r="L10784">
        <v>1</v>
      </c>
      <c r="M10784">
        <f t="shared" si="21801"/>
        <v>0</v>
      </c>
      <c r="N10784" t="b">
        <f t="shared" ref="N10784" si="21860">AND(MIN($F10784,$F10785,$F10786)=$F10784,MAX($H10784,$H10785,$H10786)=$H10784)</f>
        <v>0</v>
      </c>
      <c r="O10784" t="b">
        <f t="shared" ref="O10784" si="21861">AND(N10784,NOT(N10785),NOT(N10786))</f>
        <v>0</v>
      </c>
    </row>
    <row r="10785" spans="1:15" x14ac:dyDescent="0.25">
      <c r="A10785" t="s">
        <v>15</v>
      </c>
      <c r="B10785" t="s">
        <v>14</v>
      </c>
      <c r="C10785">
        <v>15</v>
      </c>
      <c r="D10785">
        <v>3</v>
      </c>
      <c r="E10785" t="b">
        <v>0</v>
      </c>
      <c r="F10785">
        <v>4.0000000000000001E-3</v>
      </c>
      <c r="G10785">
        <v>4</v>
      </c>
      <c r="H10785">
        <v>4</v>
      </c>
      <c r="I10785">
        <v>8</v>
      </c>
      <c r="J10785">
        <v>8</v>
      </c>
      <c r="K10785">
        <v>0</v>
      </c>
      <c r="L10785">
        <v>1</v>
      </c>
      <c r="M10785">
        <f t="shared" si="21801"/>
        <v>0</v>
      </c>
      <c r="N10785" t="b">
        <f t="shared" ref="N10785" si="21862">AND(MIN($F10784,$F10785,$F10786)=$F10785,MAX($H10784,$H10785,$H10786)=$H10785)</f>
        <v>0</v>
      </c>
      <c r="O10785" t="b">
        <f t="shared" ref="O10785" si="21863">AND(NOT(N10784),N10785,NOT(N10786))</f>
        <v>0</v>
      </c>
    </row>
    <row r="10786" spans="1:15" x14ac:dyDescent="0.25">
      <c r="A10786" t="s">
        <v>19</v>
      </c>
      <c r="B10786" t="s">
        <v>14</v>
      </c>
      <c r="C10786">
        <v>15</v>
      </c>
      <c r="D10786">
        <v>3</v>
      </c>
      <c r="E10786" t="b">
        <v>0</v>
      </c>
      <c r="F10786">
        <v>3.0000000000000001E-3</v>
      </c>
      <c r="G10786">
        <v>4</v>
      </c>
      <c r="H10786">
        <v>4</v>
      </c>
      <c r="I10786">
        <v>13</v>
      </c>
      <c r="J10786">
        <v>8</v>
      </c>
      <c r="K10786">
        <v>0</v>
      </c>
      <c r="L10786">
        <v>1</v>
      </c>
      <c r="M10786">
        <f t="shared" si="21801"/>
        <v>0</v>
      </c>
      <c r="N10786" t="b">
        <f t="shared" ref="N10786" si="21864">AND(MIN($F10784,$F10785,$F10786)=$F10786,MAX($H10784,$H10785,$H10786)=$H10786)</f>
        <v>1</v>
      </c>
      <c r="O10786" t="b">
        <f t="shared" ref="O10786" si="21865">AND(NOT(N10784),NOT(N10785),N10786)</f>
        <v>1</v>
      </c>
    </row>
    <row r="10787" spans="1:15" x14ac:dyDescent="0.25">
      <c r="A10787" t="s">
        <v>13</v>
      </c>
      <c r="B10787" t="s">
        <v>14</v>
      </c>
      <c r="C10787">
        <v>15</v>
      </c>
      <c r="D10787">
        <v>40</v>
      </c>
      <c r="E10787" t="b">
        <v>0</v>
      </c>
      <c r="F10787">
        <v>3.0000000000000001E-3</v>
      </c>
      <c r="G10787">
        <v>4</v>
      </c>
      <c r="H10787">
        <v>4</v>
      </c>
      <c r="I10787">
        <v>24</v>
      </c>
      <c r="J10787">
        <v>11</v>
      </c>
      <c r="K10787">
        <v>0</v>
      </c>
      <c r="L10787">
        <v>7</v>
      </c>
      <c r="M10787">
        <f t="shared" si="21801"/>
        <v>0</v>
      </c>
      <c r="N10787" t="b">
        <f t="shared" ref="N10787" si="21866">AND(MIN($F10787,$F10788,$F10789)=$F10787,MAX($H10787,$H10788,$H10789)=$H10787)</f>
        <v>0</v>
      </c>
      <c r="O10787" t="b">
        <f t="shared" ref="O10787" si="21867">AND(N10787,NOT(N10788),NOT(N10789))</f>
        <v>0</v>
      </c>
    </row>
    <row r="10788" spans="1:15" x14ac:dyDescent="0.25">
      <c r="A10788" t="s">
        <v>15</v>
      </c>
      <c r="B10788" t="s">
        <v>14</v>
      </c>
      <c r="C10788">
        <v>15</v>
      </c>
      <c r="D10788">
        <v>40</v>
      </c>
      <c r="E10788" t="b">
        <v>0</v>
      </c>
      <c r="F10788">
        <v>2E-3</v>
      </c>
      <c r="G10788">
        <v>4</v>
      </c>
      <c r="H10788">
        <v>4</v>
      </c>
      <c r="I10788">
        <v>12</v>
      </c>
      <c r="J10788">
        <v>11</v>
      </c>
      <c r="K10788">
        <v>0</v>
      </c>
      <c r="L10788">
        <v>7</v>
      </c>
      <c r="M10788">
        <f t="shared" si="21801"/>
        <v>0</v>
      </c>
      <c r="N10788" t="b">
        <f t="shared" ref="N10788" si="21868">AND(MIN($F10787,$F10788,$F10789)=$F10788,MAX($H10787,$H10788,$H10789)=$H10788)</f>
        <v>1</v>
      </c>
      <c r="O10788" t="b">
        <f t="shared" ref="O10788" si="21869">AND(NOT(N10787),N10788,NOT(N10789))</f>
        <v>1</v>
      </c>
    </row>
    <row r="10789" spans="1:15" x14ac:dyDescent="0.25">
      <c r="A10789" t="s">
        <v>19</v>
      </c>
      <c r="B10789" t="s">
        <v>14</v>
      </c>
      <c r="C10789">
        <v>15</v>
      </c>
      <c r="D10789">
        <v>40</v>
      </c>
      <c r="E10789" t="b">
        <v>0</v>
      </c>
      <c r="F10789">
        <v>4.0000000000000001E-3</v>
      </c>
      <c r="G10789">
        <v>4</v>
      </c>
      <c r="H10789">
        <v>4</v>
      </c>
      <c r="I10789">
        <v>24</v>
      </c>
      <c r="J10789">
        <v>11</v>
      </c>
      <c r="K10789">
        <v>0</v>
      </c>
      <c r="L10789">
        <v>7</v>
      </c>
      <c r="M10789">
        <f t="shared" si="21801"/>
        <v>0</v>
      </c>
      <c r="N10789" t="b">
        <f t="shared" ref="N10789" si="21870">AND(MIN($F10787,$F10788,$F10789)=$F10789,MAX($H10787,$H10788,$H10789)=$H10789)</f>
        <v>0</v>
      </c>
      <c r="O10789" t="b">
        <f t="shared" ref="O10789" si="21871">AND(NOT(N10787),NOT(N10788),N10789)</f>
        <v>0</v>
      </c>
    </row>
    <row r="10790" spans="1:15" x14ac:dyDescent="0.25">
      <c r="A10790" t="s">
        <v>13</v>
      </c>
      <c r="B10790" t="s">
        <v>14</v>
      </c>
      <c r="C10790">
        <v>15</v>
      </c>
      <c r="D10790">
        <v>41</v>
      </c>
      <c r="E10790" t="b">
        <v>0</v>
      </c>
      <c r="F10790">
        <v>8.9999999999999993E-3</v>
      </c>
      <c r="G10790">
        <v>4</v>
      </c>
      <c r="H10790">
        <v>4</v>
      </c>
      <c r="I10790">
        <v>24</v>
      </c>
      <c r="J10790">
        <v>11</v>
      </c>
      <c r="K10790">
        <v>0</v>
      </c>
      <c r="L10790">
        <v>7</v>
      </c>
      <c r="M10790">
        <f t="shared" si="21801"/>
        <v>0</v>
      </c>
      <c r="N10790" t="b">
        <f t="shared" ref="N10790" si="21872">AND(MIN($F10790,$F10791,$F10792)=$F10790,MAX($H10790,$H10791,$H10792)=$H10790)</f>
        <v>0</v>
      </c>
      <c r="O10790" t="b">
        <f t="shared" ref="O10790" si="21873">AND(N10790,NOT(N10791),NOT(N10792))</f>
        <v>0</v>
      </c>
    </row>
    <row r="10791" spans="1:15" x14ac:dyDescent="0.25">
      <c r="A10791" t="s">
        <v>15</v>
      </c>
      <c r="B10791" t="s">
        <v>14</v>
      </c>
      <c r="C10791">
        <v>15</v>
      </c>
      <c r="D10791">
        <v>41</v>
      </c>
      <c r="E10791" t="b">
        <v>0</v>
      </c>
      <c r="F10791">
        <v>5.0000000000000001E-3</v>
      </c>
      <c r="G10791">
        <v>4</v>
      </c>
      <c r="H10791">
        <v>4</v>
      </c>
      <c r="I10791">
        <v>12</v>
      </c>
      <c r="J10791">
        <v>11</v>
      </c>
      <c r="K10791">
        <v>0</v>
      </c>
      <c r="L10791">
        <v>7</v>
      </c>
      <c r="M10791">
        <f t="shared" si="21801"/>
        <v>0</v>
      </c>
      <c r="N10791" t="b">
        <f t="shared" ref="N10791" si="21874">AND(MIN($F10790,$F10791,$F10792)=$F10791,MAX($H10790,$H10791,$H10792)=$H10791)</f>
        <v>0</v>
      </c>
      <c r="O10791" t="b">
        <f t="shared" ref="O10791" si="21875">AND(NOT(N10790),N10791,NOT(N10792))</f>
        <v>0</v>
      </c>
    </row>
    <row r="10792" spans="1:15" x14ac:dyDescent="0.25">
      <c r="A10792" t="s">
        <v>19</v>
      </c>
      <c r="B10792" t="s">
        <v>14</v>
      </c>
      <c r="C10792">
        <v>15</v>
      </c>
      <c r="D10792">
        <v>41</v>
      </c>
      <c r="E10792" t="b">
        <v>0</v>
      </c>
      <c r="F10792">
        <v>3.0000000000000001E-3</v>
      </c>
      <c r="G10792">
        <v>4</v>
      </c>
      <c r="H10792">
        <v>4</v>
      </c>
      <c r="I10792">
        <v>24</v>
      </c>
      <c r="J10792">
        <v>11</v>
      </c>
      <c r="K10792">
        <v>0</v>
      </c>
      <c r="L10792">
        <v>7</v>
      </c>
      <c r="M10792">
        <f t="shared" si="21801"/>
        <v>0</v>
      </c>
      <c r="N10792" t="b">
        <f t="shared" ref="N10792" si="21876">AND(MIN($F10790,$F10791,$F10792)=$F10792,MAX($H10790,$H10791,$H10792)=$H10792)</f>
        <v>1</v>
      </c>
      <c r="O10792" t="b">
        <f t="shared" ref="O10792" si="21877">AND(NOT(N10790),NOT(N10791),N10792)</f>
        <v>1</v>
      </c>
    </row>
    <row r="10793" spans="1:15" x14ac:dyDescent="0.25">
      <c r="A10793" t="s">
        <v>13</v>
      </c>
      <c r="B10793" t="s">
        <v>14</v>
      </c>
      <c r="C10793">
        <v>15</v>
      </c>
      <c r="D10793">
        <v>42</v>
      </c>
      <c r="E10793" t="b">
        <v>0</v>
      </c>
      <c r="F10793">
        <v>3.0000000000000001E-3</v>
      </c>
      <c r="G10793">
        <v>4</v>
      </c>
      <c r="H10793">
        <v>4</v>
      </c>
      <c r="I10793">
        <v>24</v>
      </c>
      <c r="J10793">
        <v>11</v>
      </c>
      <c r="K10793">
        <v>0</v>
      </c>
      <c r="L10793">
        <v>7</v>
      </c>
      <c r="M10793">
        <f t="shared" si="21801"/>
        <v>0</v>
      </c>
      <c r="N10793" t="b">
        <f t="shared" ref="N10793" si="21878">AND(MIN($F10793,$F10794,$F10795)=$F10793,MAX($H10793,$H10794,$H10795)=$H10793)</f>
        <v>1</v>
      </c>
      <c r="O10793" t="b">
        <f t="shared" ref="O10793" si="21879">AND(N10793,NOT(N10794),NOT(N10795))</f>
        <v>0</v>
      </c>
    </row>
    <row r="10794" spans="1:15" x14ac:dyDescent="0.25">
      <c r="A10794" t="s">
        <v>15</v>
      </c>
      <c r="B10794" t="s">
        <v>14</v>
      </c>
      <c r="C10794">
        <v>15</v>
      </c>
      <c r="D10794">
        <v>42</v>
      </c>
      <c r="E10794" t="b">
        <v>0</v>
      </c>
      <c r="F10794">
        <v>5.0000000000000001E-3</v>
      </c>
      <c r="G10794">
        <v>4</v>
      </c>
      <c r="H10794">
        <v>4</v>
      </c>
      <c r="I10794">
        <v>12</v>
      </c>
      <c r="J10794">
        <v>11</v>
      </c>
      <c r="K10794">
        <v>0</v>
      </c>
      <c r="L10794">
        <v>7</v>
      </c>
      <c r="M10794">
        <f t="shared" si="21801"/>
        <v>0</v>
      </c>
      <c r="N10794" t="b">
        <f t="shared" ref="N10794" si="21880">AND(MIN($F10793,$F10794,$F10795)=$F10794,MAX($H10793,$H10794,$H10795)=$H10794)</f>
        <v>0</v>
      </c>
      <c r="O10794" t="b">
        <f t="shared" ref="O10794" si="21881">AND(NOT(N10793),N10794,NOT(N10795))</f>
        <v>0</v>
      </c>
    </row>
    <row r="10795" spans="1:15" x14ac:dyDescent="0.25">
      <c r="A10795" t="s">
        <v>19</v>
      </c>
      <c r="B10795" t="s">
        <v>14</v>
      </c>
      <c r="C10795">
        <v>15</v>
      </c>
      <c r="D10795">
        <v>42</v>
      </c>
      <c r="E10795" t="b">
        <v>0</v>
      </c>
      <c r="F10795">
        <v>3.0000000000000001E-3</v>
      </c>
      <c r="G10795">
        <v>4</v>
      </c>
      <c r="H10795">
        <v>4</v>
      </c>
      <c r="I10795">
        <v>24</v>
      </c>
      <c r="J10795">
        <v>11</v>
      </c>
      <c r="K10795">
        <v>0</v>
      </c>
      <c r="L10795">
        <v>7</v>
      </c>
      <c r="M10795">
        <f t="shared" si="21801"/>
        <v>0</v>
      </c>
      <c r="N10795" t="b">
        <f t="shared" ref="N10795" si="21882">AND(MIN($F10793,$F10794,$F10795)=$F10795,MAX($H10793,$H10794,$H10795)=$H10795)</f>
        <v>1</v>
      </c>
      <c r="O10795" t="b">
        <f t="shared" ref="O10795" si="21883">AND(NOT(N10793),NOT(N10794),N10795)</f>
        <v>0</v>
      </c>
    </row>
    <row r="10796" spans="1:15" x14ac:dyDescent="0.25">
      <c r="A10796" t="s">
        <v>13</v>
      </c>
      <c r="B10796" t="s">
        <v>14</v>
      </c>
      <c r="C10796">
        <v>15</v>
      </c>
      <c r="D10796">
        <v>43</v>
      </c>
      <c r="E10796" t="b">
        <v>0</v>
      </c>
      <c r="F10796">
        <v>4.0000000000000001E-3</v>
      </c>
      <c r="G10796">
        <v>4</v>
      </c>
      <c r="H10796">
        <v>4</v>
      </c>
      <c r="I10796">
        <v>24</v>
      </c>
      <c r="J10796">
        <v>11</v>
      </c>
      <c r="K10796">
        <v>0</v>
      </c>
      <c r="L10796">
        <v>7</v>
      </c>
      <c r="M10796">
        <f t="shared" si="21801"/>
        <v>0</v>
      </c>
      <c r="N10796" t="b">
        <f t="shared" ref="N10796" si="21884">AND(MIN($F10796,$F10797,$F10798)=$F10796,MAX($H10796,$H10797,$H10798)=$H10796)</f>
        <v>0</v>
      </c>
      <c r="O10796" t="b">
        <f t="shared" ref="O10796" si="21885">AND(N10796,NOT(N10797),NOT(N10798))</f>
        <v>0</v>
      </c>
    </row>
    <row r="10797" spans="1:15" x14ac:dyDescent="0.25">
      <c r="A10797" t="s">
        <v>15</v>
      </c>
      <c r="B10797" t="s">
        <v>14</v>
      </c>
      <c r="C10797">
        <v>15</v>
      </c>
      <c r="D10797">
        <v>43</v>
      </c>
      <c r="E10797" t="b">
        <v>0</v>
      </c>
      <c r="F10797">
        <v>7.0000000000000001E-3</v>
      </c>
      <c r="G10797">
        <v>4</v>
      </c>
      <c r="H10797">
        <v>4</v>
      </c>
      <c r="I10797">
        <v>12</v>
      </c>
      <c r="J10797">
        <v>11</v>
      </c>
      <c r="K10797">
        <v>0</v>
      </c>
      <c r="L10797">
        <v>7</v>
      </c>
      <c r="M10797">
        <f t="shared" si="21801"/>
        <v>0</v>
      </c>
      <c r="N10797" t="b">
        <f t="shared" ref="N10797" si="21886">AND(MIN($F10796,$F10797,$F10798)=$F10797,MAX($H10796,$H10797,$H10798)=$H10797)</f>
        <v>0</v>
      </c>
      <c r="O10797" t="b">
        <f t="shared" ref="O10797" si="21887">AND(NOT(N10796),N10797,NOT(N10798))</f>
        <v>0</v>
      </c>
    </row>
    <row r="10798" spans="1:15" x14ac:dyDescent="0.25">
      <c r="A10798" t="s">
        <v>19</v>
      </c>
      <c r="B10798" t="s">
        <v>14</v>
      </c>
      <c r="C10798">
        <v>15</v>
      </c>
      <c r="D10798">
        <v>43</v>
      </c>
      <c r="E10798" t="b">
        <v>0</v>
      </c>
      <c r="F10798">
        <v>2E-3</v>
      </c>
      <c r="G10798">
        <v>4</v>
      </c>
      <c r="H10798">
        <v>4</v>
      </c>
      <c r="I10798">
        <v>24</v>
      </c>
      <c r="J10798">
        <v>11</v>
      </c>
      <c r="K10798">
        <v>0</v>
      </c>
      <c r="L10798">
        <v>7</v>
      </c>
      <c r="M10798">
        <f t="shared" si="21801"/>
        <v>0</v>
      </c>
      <c r="N10798" t="b">
        <f t="shared" ref="N10798" si="21888">AND(MIN($F10796,$F10797,$F10798)=$F10798,MAX($H10796,$H10797,$H10798)=$H10798)</f>
        <v>1</v>
      </c>
      <c r="O10798" t="b">
        <f t="shared" ref="O10798" si="21889">AND(NOT(N10796),NOT(N10797),N10798)</f>
        <v>1</v>
      </c>
    </row>
    <row r="10799" spans="1:15" x14ac:dyDescent="0.25">
      <c r="A10799" t="s">
        <v>13</v>
      </c>
      <c r="B10799" t="s">
        <v>14</v>
      </c>
      <c r="C10799">
        <v>15</v>
      </c>
      <c r="D10799">
        <v>44</v>
      </c>
      <c r="E10799" t="b">
        <v>0</v>
      </c>
      <c r="F10799">
        <v>5.0000000000000001E-3</v>
      </c>
      <c r="G10799">
        <v>4</v>
      </c>
      <c r="H10799">
        <v>4</v>
      </c>
      <c r="I10799">
        <v>24</v>
      </c>
      <c r="J10799">
        <v>11</v>
      </c>
      <c r="K10799">
        <v>0</v>
      </c>
      <c r="L10799">
        <v>7</v>
      </c>
      <c r="M10799">
        <f t="shared" si="21801"/>
        <v>0</v>
      </c>
      <c r="N10799" t="b">
        <f t="shared" ref="N10799" si="21890">AND(MIN($F10799,$F10800,$F10801)=$F10799,MAX($H10799,$H10800,$H10801)=$H10799)</f>
        <v>0</v>
      </c>
      <c r="O10799" t="b">
        <f t="shared" ref="O10799" si="21891">AND(N10799,NOT(N10800),NOT(N10801))</f>
        <v>0</v>
      </c>
    </row>
    <row r="10800" spans="1:15" x14ac:dyDescent="0.25">
      <c r="A10800" t="s">
        <v>15</v>
      </c>
      <c r="B10800" t="s">
        <v>14</v>
      </c>
      <c r="C10800">
        <v>15</v>
      </c>
      <c r="D10800">
        <v>44</v>
      </c>
      <c r="E10800" t="b">
        <v>0</v>
      </c>
      <c r="F10800">
        <v>2E-3</v>
      </c>
      <c r="G10800">
        <v>4</v>
      </c>
      <c r="H10800">
        <v>4</v>
      </c>
      <c r="I10800">
        <v>12</v>
      </c>
      <c r="J10800">
        <v>11</v>
      </c>
      <c r="K10800">
        <v>0</v>
      </c>
      <c r="L10800">
        <v>7</v>
      </c>
      <c r="M10800">
        <f t="shared" si="21801"/>
        <v>0</v>
      </c>
      <c r="N10800" t="b">
        <f t="shared" ref="N10800" si="21892">AND(MIN($F10799,$F10800,$F10801)=$F10800,MAX($H10799,$H10800,$H10801)=$H10800)</f>
        <v>1</v>
      </c>
      <c r="O10800" t="b">
        <f t="shared" ref="O10800" si="21893">AND(NOT(N10799),N10800,NOT(N10801))</f>
        <v>1</v>
      </c>
    </row>
    <row r="10801" spans="1:15" x14ac:dyDescent="0.25">
      <c r="A10801" t="s">
        <v>19</v>
      </c>
      <c r="B10801" t="s">
        <v>14</v>
      </c>
      <c r="C10801">
        <v>15</v>
      </c>
      <c r="D10801">
        <v>44</v>
      </c>
      <c r="E10801" t="b">
        <v>0</v>
      </c>
      <c r="F10801">
        <v>4.0000000000000001E-3</v>
      </c>
      <c r="G10801">
        <v>4</v>
      </c>
      <c r="H10801">
        <v>4</v>
      </c>
      <c r="I10801">
        <v>24</v>
      </c>
      <c r="J10801">
        <v>11</v>
      </c>
      <c r="K10801">
        <v>0</v>
      </c>
      <c r="L10801">
        <v>7</v>
      </c>
      <c r="M10801">
        <f t="shared" si="21801"/>
        <v>0</v>
      </c>
      <c r="N10801" t="b">
        <f t="shared" ref="N10801" si="21894">AND(MIN($F10799,$F10800,$F10801)=$F10801,MAX($H10799,$H10800,$H10801)=$H10801)</f>
        <v>0</v>
      </c>
      <c r="O10801" t="b">
        <f t="shared" ref="O10801" si="21895">AND(NOT(N10799),NOT(N10800),N10801)</f>
        <v>0</v>
      </c>
    </row>
    <row r="10802" spans="1:15" x14ac:dyDescent="0.25">
      <c r="A10802" t="s">
        <v>13</v>
      </c>
      <c r="B10802" t="s">
        <v>14</v>
      </c>
      <c r="C10802">
        <v>15</v>
      </c>
      <c r="D10802">
        <v>45</v>
      </c>
      <c r="E10802" t="b">
        <v>0</v>
      </c>
      <c r="F10802">
        <v>5.0000000000000001E-3</v>
      </c>
      <c r="G10802">
        <v>4</v>
      </c>
      <c r="H10802">
        <v>4</v>
      </c>
      <c r="I10802">
        <v>24</v>
      </c>
      <c r="J10802">
        <v>11</v>
      </c>
      <c r="K10802">
        <v>0</v>
      </c>
      <c r="L10802">
        <v>7</v>
      </c>
      <c r="M10802">
        <f t="shared" si="21801"/>
        <v>0</v>
      </c>
      <c r="N10802" t="b">
        <f t="shared" ref="N10802" si="21896">AND(MIN($F10802,$F10803,$F10804)=$F10802,MAX($H10802,$H10803,$H10804)=$H10802)</f>
        <v>0</v>
      </c>
      <c r="O10802" t="b">
        <f t="shared" ref="O10802" si="21897">AND(N10802,NOT(N10803),NOT(N10804))</f>
        <v>0</v>
      </c>
    </row>
    <row r="10803" spans="1:15" x14ac:dyDescent="0.25">
      <c r="A10803" t="s">
        <v>15</v>
      </c>
      <c r="B10803" t="s">
        <v>14</v>
      </c>
      <c r="C10803">
        <v>15</v>
      </c>
      <c r="D10803">
        <v>45</v>
      </c>
      <c r="E10803" t="b">
        <v>0</v>
      </c>
      <c r="F10803">
        <v>2E-3</v>
      </c>
      <c r="G10803">
        <v>4</v>
      </c>
      <c r="H10803">
        <v>4</v>
      </c>
      <c r="I10803">
        <v>12</v>
      </c>
      <c r="J10803">
        <v>11</v>
      </c>
      <c r="K10803">
        <v>0</v>
      </c>
      <c r="L10803">
        <v>7</v>
      </c>
      <c r="M10803">
        <f t="shared" si="21801"/>
        <v>0</v>
      </c>
      <c r="N10803" t="b">
        <f t="shared" ref="N10803" si="21898">AND(MIN($F10802,$F10803,$F10804)=$F10803,MAX($H10802,$H10803,$H10804)=$H10803)</f>
        <v>1</v>
      </c>
      <c r="O10803" t="b">
        <f t="shared" ref="O10803" si="21899">AND(NOT(N10802),N10803,NOT(N10804))</f>
        <v>1</v>
      </c>
    </row>
    <row r="10804" spans="1:15" x14ac:dyDescent="0.25">
      <c r="A10804" t="s">
        <v>19</v>
      </c>
      <c r="B10804" t="s">
        <v>14</v>
      </c>
      <c r="C10804">
        <v>15</v>
      </c>
      <c r="D10804">
        <v>45</v>
      </c>
      <c r="E10804" t="b">
        <v>0</v>
      </c>
      <c r="F10804">
        <v>3.0000000000000001E-3</v>
      </c>
      <c r="G10804">
        <v>4</v>
      </c>
      <c r="H10804">
        <v>4</v>
      </c>
      <c r="I10804">
        <v>24</v>
      </c>
      <c r="J10804">
        <v>11</v>
      </c>
      <c r="K10804">
        <v>0</v>
      </c>
      <c r="L10804">
        <v>7</v>
      </c>
      <c r="M10804">
        <f t="shared" si="21801"/>
        <v>0</v>
      </c>
      <c r="N10804" t="b">
        <f t="shared" ref="N10804" si="21900">AND(MIN($F10802,$F10803,$F10804)=$F10804,MAX($H10802,$H10803,$H10804)=$H10804)</f>
        <v>0</v>
      </c>
      <c r="O10804" t="b">
        <f t="shared" ref="O10804" si="21901">AND(NOT(N10802),NOT(N10803),N10804)</f>
        <v>0</v>
      </c>
    </row>
    <row r="10805" spans="1:15" x14ac:dyDescent="0.25">
      <c r="A10805" t="s">
        <v>13</v>
      </c>
      <c r="B10805" t="s">
        <v>14</v>
      </c>
      <c r="C10805">
        <v>15</v>
      </c>
      <c r="D10805">
        <v>46</v>
      </c>
      <c r="E10805" t="b">
        <v>0</v>
      </c>
      <c r="F10805">
        <v>3.0000000000000001E-3</v>
      </c>
      <c r="G10805">
        <v>4</v>
      </c>
      <c r="H10805">
        <v>4</v>
      </c>
      <c r="I10805">
        <v>24</v>
      </c>
      <c r="J10805">
        <v>11</v>
      </c>
      <c r="K10805">
        <v>0</v>
      </c>
      <c r="L10805">
        <v>7</v>
      </c>
      <c r="M10805">
        <f t="shared" si="21801"/>
        <v>0</v>
      </c>
      <c r="N10805" t="b">
        <f t="shared" ref="N10805" si="21902">AND(MIN($F10805,$F10806,$F10807)=$F10805,MAX($H10805,$H10806,$H10807)=$H10805)</f>
        <v>1</v>
      </c>
      <c r="O10805" t="b">
        <f t="shared" ref="O10805" si="21903">AND(N10805,NOT(N10806),NOT(N10807))</f>
        <v>0</v>
      </c>
    </row>
    <row r="10806" spans="1:15" x14ac:dyDescent="0.25">
      <c r="A10806" t="s">
        <v>15</v>
      </c>
      <c r="B10806" t="s">
        <v>14</v>
      </c>
      <c r="C10806">
        <v>15</v>
      </c>
      <c r="D10806">
        <v>46</v>
      </c>
      <c r="E10806" t="b">
        <v>0</v>
      </c>
      <c r="F10806">
        <v>3.0000000000000001E-3</v>
      </c>
      <c r="G10806">
        <v>4</v>
      </c>
      <c r="H10806">
        <v>4</v>
      </c>
      <c r="I10806">
        <v>12</v>
      </c>
      <c r="J10806">
        <v>11</v>
      </c>
      <c r="K10806">
        <v>0</v>
      </c>
      <c r="L10806">
        <v>7</v>
      </c>
      <c r="M10806">
        <f t="shared" si="21801"/>
        <v>0</v>
      </c>
      <c r="N10806" t="b">
        <f t="shared" ref="N10806" si="21904">AND(MIN($F10805,$F10806,$F10807)=$F10806,MAX($H10805,$H10806,$H10807)=$H10806)</f>
        <v>1</v>
      </c>
      <c r="O10806" t="b">
        <f t="shared" ref="O10806" si="21905">AND(NOT(N10805),N10806,NOT(N10807))</f>
        <v>0</v>
      </c>
    </row>
    <row r="10807" spans="1:15" x14ac:dyDescent="0.25">
      <c r="A10807" t="s">
        <v>19</v>
      </c>
      <c r="B10807" t="s">
        <v>14</v>
      </c>
      <c r="C10807">
        <v>15</v>
      </c>
      <c r="D10807">
        <v>46</v>
      </c>
      <c r="E10807" t="b">
        <v>0</v>
      </c>
      <c r="F10807">
        <v>3.0000000000000001E-3</v>
      </c>
      <c r="G10807">
        <v>4</v>
      </c>
      <c r="H10807">
        <v>4</v>
      </c>
      <c r="I10807">
        <v>24</v>
      </c>
      <c r="J10807">
        <v>11</v>
      </c>
      <c r="K10807">
        <v>0</v>
      </c>
      <c r="L10807">
        <v>7</v>
      </c>
      <c r="M10807">
        <f t="shared" si="21801"/>
        <v>0</v>
      </c>
      <c r="N10807" t="b">
        <f t="shared" ref="N10807" si="21906">AND(MIN($F10805,$F10806,$F10807)=$F10807,MAX($H10805,$H10806,$H10807)=$H10807)</f>
        <v>1</v>
      </c>
      <c r="O10807" t="b">
        <f t="shared" ref="O10807" si="21907">AND(NOT(N10805),NOT(N10806),N10807)</f>
        <v>0</v>
      </c>
    </row>
    <row r="10808" spans="1:15" x14ac:dyDescent="0.25">
      <c r="A10808" t="s">
        <v>13</v>
      </c>
      <c r="B10808" t="s">
        <v>14</v>
      </c>
      <c r="C10808">
        <v>15</v>
      </c>
      <c r="D10808">
        <v>47</v>
      </c>
      <c r="E10808" t="b">
        <v>0</v>
      </c>
      <c r="F10808">
        <v>3.0000000000000001E-3</v>
      </c>
      <c r="G10808">
        <v>4</v>
      </c>
      <c r="H10808">
        <v>4</v>
      </c>
      <c r="I10808">
        <v>24</v>
      </c>
      <c r="J10808">
        <v>11</v>
      </c>
      <c r="K10808">
        <v>0</v>
      </c>
      <c r="L10808">
        <v>7</v>
      </c>
      <c r="M10808">
        <f t="shared" si="21801"/>
        <v>0</v>
      </c>
      <c r="N10808" t="b">
        <f t="shared" ref="N10808" si="21908">AND(MIN($F10808,$F10809,$F10810)=$F10808,MAX($H10808,$H10809,$H10810)=$H10808)</f>
        <v>1</v>
      </c>
      <c r="O10808" t="b">
        <f t="shared" ref="O10808" si="21909">AND(N10808,NOT(N10809),NOT(N10810))</f>
        <v>0</v>
      </c>
    </row>
    <row r="10809" spans="1:15" x14ac:dyDescent="0.25">
      <c r="A10809" t="s">
        <v>15</v>
      </c>
      <c r="B10809" t="s">
        <v>14</v>
      </c>
      <c r="C10809">
        <v>15</v>
      </c>
      <c r="D10809">
        <v>47</v>
      </c>
      <c r="E10809" t="b">
        <v>0</v>
      </c>
      <c r="F10809">
        <v>5.0000000000000001E-3</v>
      </c>
      <c r="G10809">
        <v>4</v>
      </c>
      <c r="H10809">
        <v>4</v>
      </c>
      <c r="I10809">
        <v>12</v>
      </c>
      <c r="J10809">
        <v>11</v>
      </c>
      <c r="K10809">
        <v>0</v>
      </c>
      <c r="L10809">
        <v>7</v>
      </c>
      <c r="M10809">
        <f t="shared" si="21801"/>
        <v>0</v>
      </c>
      <c r="N10809" t="b">
        <f t="shared" ref="N10809" si="21910">AND(MIN($F10808,$F10809,$F10810)=$F10809,MAX($H10808,$H10809,$H10810)=$H10809)</f>
        <v>0</v>
      </c>
      <c r="O10809" t="b">
        <f t="shared" ref="O10809" si="21911">AND(NOT(N10808),N10809,NOT(N10810))</f>
        <v>0</v>
      </c>
    </row>
    <row r="10810" spans="1:15" x14ac:dyDescent="0.25">
      <c r="A10810" t="s">
        <v>19</v>
      </c>
      <c r="B10810" t="s">
        <v>14</v>
      </c>
      <c r="C10810">
        <v>15</v>
      </c>
      <c r="D10810">
        <v>47</v>
      </c>
      <c r="E10810" t="b">
        <v>0</v>
      </c>
      <c r="F10810">
        <v>3.0000000000000001E-3</v>
      </c>
      <c r="G10810">
        <v>4</v>
      </c>
      <c r="H10810">
        <v>4</v>
      </c>
      <c r="I10810">
        <v>24</v>
      </c>
      <c r="J10810">
        <v>11</v>
      </c>
      <c r="K10810">
        <v>0</v>
      </c>
      <c r="L10810">
        <v>7</v>
      </c>
      <c r="M10810">
        <f t="shared" si="21801"/>
        <v>0</v>
      </c>
      <c r="N10810" t="b">
        <f t="shared" ref="N10810" si="21912">AND(MIN($F10808,$F10809,$F10810)=$F10810,MAX($H10808,$H10809,$H10810)=$H10810)</f>
        <v>1</v>
      </c>
      <c r="O10810" t="b">
        <f t="shared" ref="O10810" si="21913">AND(NOT(N10808),NOT(N10809),N10810)</f>
        <v>0</v>
      </c>
    </row>
    <row r="10811" spans="1:15" x14ac:dyDescent="0.25">
      <c r="A10811" t="s">
        <v>13</v>
      </c>
      <c r="B10811" t="s">
        <v>14</v>
      </c>
      <c r="C10811">
        <v>15</v>
      </c>
      <c r="D10811">
        <v>48</v>
      </c>
      <c r="E10811" t="b">
        <v>0</v>
      </c>
      <c r="F10811">
        <v>4.0000000000000001E-3</v>
      </c>
      <c r="G10811">
        <v>4</v>
      </c>
      <c r="H10811">
        <v>4</v>
      </c>
      <c r="I10811">
        <v>29</v>
      </c>
      <c r="J10811">
        <v>13</v>
      </c>
      <c r="K10811">
        <v>1</v>
      </c>
      <c r="L10811">
        <v>8</v>
      </c>
      <c r="M10811">
        <f t="shared" si="21801"/>
        <v>0</v>
      </c>
      <c r="N10811" t="b">
        <f t="shared" ref="N10811" si="21914">AND(MIN($F10811,$F10812,$F10813)=$F10811,MAX($H10811,$H10812,$H10813)=$H10811)</f>
        <v>1</v>
      </c>
      <c r="O10811" t="b">
        <f t="shared" ref="O10811" si="21915">AND(N10811,NOT(N10812),NOT(N10813))</f>
        <v>0</v>
      </c>
    </row>
    <row r="10812" spans="1:15" x14ac:dyDescent="0.25">
      <c r="A10812" t="s">
        <v>15</v>
      </c>
      <c r="B10812" t="s">
        <v>14</v>
      </c>
      <c r="C10812">
        <v>15</v>
      </c>
      <c r="D10812">
        <v>48</v>
      </c>
      <c r="E10812" t="b">
        <v>0</v>
      </c>
      <c r="F10812">
        <v>5.0000000000000001E-3</v>
      </c>
      <c r="G10812">
        <v>4</v>
      </c>
      <c r="H10812">
        <v>4</v>
      </c>
      <c r="I10812">
        <v>15</v>
      </c>
      <c r="J10812">
        <v>13</v>
      </c>
      <c r="K10812">
        <v>1</v>
      </c>
      <c r="L10812">
        <v>8</v>
      </c>
      <c r="M10812">
        <f t="shared" si="21801"/>
        <v>0</v>
      </c>
      <c r="N10812" t="b">
        <f t="shared" ref="N10812" si="21916">AND(MIN($F10811,$F10812,$F10813)=$F10812,MAX($H10811,$H10812,$H10813)=$H10812)</f>
        <v>0</v>
      </c>
      <c r="O10812" t="b">
        <f t="shared" ref="O10812" si="21917">AND(NOT(N10811),N10812,NOT(N10813))</f>
        <v>0</v>
      </c>
    </row>
    <row r="10813" spans="1:15" x14ac:dyDescent="0.25">
      <c r="A10813" t="s">
        <v>19</v>
      </c>
      <c r="B10813" t="s">
        <v>14</v>
      </c>
      <c r="C10813">
        <v>15</v>
      </c>
      <c r="D10813">
        <v>48</v>
      </c>
      <c r="E10813" t="b">
        <v>0</v>
      </c>
      <c r="F10813">
        <v>4.0000000000000001E-3</v>
      </c>
      <c r="G10813">
        <v>4</v>
      </c>
      <c r="H10813">
        <v>4</v>
      </c>
      <c r="I10813">
        <v>29</v>
      </c>
      <c r="J10813">
        <v>13</v>
      </c>
      <c r="K10813">
        <v>1</v>
      </c>
      <c r="L10813">
        <v>8</v>
      </c>
      <c r="M10813">
        <f t="shared" si="21801"/>
        <v>0</v>
      </c>
      <c r="N10813" t="b">
        <f t="shared" ref="N10813" si="21918">AND(MIN($F10811,$F10812,$F10813)=$F10813,MAX($H10811,$H10812,$H10813)=$H10813)</f>
        <v>1</v>
      </c>
      <c r="O10813" t="b">
        <f t="shared" ref="O10813" si="21919">AND(NOT(N10811),NOT(N10812),N10813)</f>
        <v>0</v>
      </c>
    </row>
    <row r="10814" spans="1:15" x14ac:dyDescent="0.25">
      <c r="A10814" t="s">
        <v>13</v>
      </c>
      <c r="B10814" t="s">
        <v>14</v>
      </c>
      <c r="C10814">
        <v>15</v>
      </c>
      <c r="D10814">
        <v>49</v>
      </c>
      <c r="E10814" t="b">
        <v>0</v>
      </c>
      <c r="F10814">
        <v>2E-3</v>
      </c>
      <c r="G10814">
        <v>4</v>
      </c>
      <c r="H10814">
        <v>4</v>
      </c>
      <c r="I10814">
        <v>24</v>
      </c>
      <c r="J10814">
        <v>11</v>
      </c>
      <c r="K10814">
        <v>0</v>
      </c>
      <c r="L10814">
        <v>7</v>
      </c>
      <c r="M10814">
        <f t="shared" si="21801"/>
        <v>0</v>
      </c>
      <c r="N10814" t="b">
        <f t="shared" ref="N10814" si="21920">AND(MIN($F10814,$F10815,$F10816)=$F10814,MAX($H10814,$H10815,$H10816)=$H10814)</f>
        <v>1</v>
      </c>
      <c r="O10814" t="b">
        <f t="shared" ref="O10814" si="21921">AND(N10814,NOT(N10815),NOT(N10816))</f>
        <v>0</v>
      </c>
    </row>
    <row r="10815" spans="1:15" x14ac:dyDescent="0.25">
      <c r="A10815" t="s">
        <v>15</v>
      </c>
      <c r="B10815" t="s">
        <v>14</v>
      </c>
      <c r="C10815">
        <v>15</v>
      </c>
      <c r="D10815">
        <v>49</v>
      </c>
      <c r="E10815" t="b">
        <v>0</v>
      </c>
      <c r="F10815">
        <v>3.0000000000000001E-3</v>
      </c>
      <c r="G10815">
        <v>4</v>
      </c>
      <c r="H10815">
        <v>4</v>
      </c>
      <c r="I10815">
        <v>12</v>
      </c>
      <c r="J10815">
        <v>11</v>
      </c>
      <c r="K10815">
        <v>0</v>
      </c>
      <c r="L10815">
        <v>7</v>
      </c>
      <c r="M10815">
        <f t="shared" si="21801"/>
        <v>0</v>
      </c>
      <c r="N10815" t="b">
        <f t="shared" ref="N10815" si="21922">AND(MIN($F10814,$F10815,$F10816)=$F10815,MAX($H10814,$H10815,$H10816)=$H10815)</f>
        <v>0</v>
      </c>
      <c r="O10815" t="b">
        <f t="shared" ref="O10815" si="21923">AND(NOT(N10814),N10815,NOT(N10816))</f>
        <v>0</v>
      </c>
    </row>
    <row r="10816" spans="1:15" x14ac:dyDescent="0.25">
      <c r="A10816" t="s">
        <v>19</v>
      </c>
      <c r="B10816" t="s">
        <v>14</v>
      </c>
      <c r="C10816">
        <v>15</v>
      </c>
      <c r="D10816">
        <v>49</v>
      </c>
      <c r="E10816" t="b">
        <v>0</v>
      </c>
      <c r="F10816">
        <v>2E-3</v>
      </c>
      <c r="G10816">
        <v>4</v>
      </c>
      <c r="H10816">
        <v>4</v>
      </c>
      <c r="I10816">
        <v>24</v>
      </c>
      <c r="J10816">
        <v>11</v>
      </c>
      <c r="K10816">
        <v>0</v>
      </c>
      <c r="L10816">
        <v>7</v>
      </c>
      <c r="M10816">
        <f t="shared" si="21801"/>
        <v>0</v>
      </c>
      <c r="N10816" t="b">
        <f t="shared" ref="N10816" si="21924">AND(MIN($F10814,$F10815,$F10816)=$F10816,MAX($H10814,$H10815,$H10816)=$H10816)</f>
        <v>1</v>
      </c>
      <c r="O10816" t="b">
        <f t="shared" ref="O10816" si="21925">AND(NOT(N10814),NOT(N10815),N10816)</f>
        <v>0</v>
      </c>
    </row>
    <row r="10817" spans="1:15" x14ac:dyDescent="0.25">
      <c r="A10817" t="s">
        <v>13</v>
      </c>
      <c r="B10817" t="s">
        <v>14</v>
      </c>
      <c r="C10817">
        <v>15</v>
      </c>
      <c r="D10817">
        <v>4</v>
      </c>
      <c r="E10817" t="b">
        <v>0</v>
      </c>
      <c r="F10817">
        <v>4.9550000000000001</v>
      </c>
      <c r="G10817">
        <v>4</v>
      </c>
      <c r="H10817">
        <v>4</v>
      </c>
      <c r="I10817">
        <v>593337</v>
      </c>
      <c r="J10817">
        <v>323787</v>
      </c>
      <c r="K10817">
        <v>161887</v>
      </c>
      <c r="L10817">
        <v>17</v>
      </c>
      <c r="M10817">
        <f t="shared" si="21801"/>
        <v>0</v>
      </c>
      <c r="N10817" t="b">
        <f t="shared" ref="N10817" si="21926">AND(MIN($F10817,$F10818,$F10819)=$F10817,MAX($H10817,$H10818,$H10819)=$H10817)</f>
        <v>0</v>
      </c>
      <c r="O10817" t="b">
        <f t="shared" ref="O10817" si="21927">AND(N10817,NOT(N10818),NOT(N10819))</f>
        <v>0</v>
      </c>
    </row>
    <row r="10818" spans="1:15" x14ac:dyDescent="0.25">
      <c r="A10818" t="s">
        <v>15</v>
      </c>
      <c r="B10818" t="s">
        <v>14</v>
      </c>
      <c r="C10818">
        <v>15</v>
      </c>
      <c r="D10818">
        <v>4</v>
      </c>
      <c r="E10818" t="b">
        <v>0</v>
      </c>
      <c r="F10818">
        <v>2.1930000000000001</v>
      </c>
      <c r="G10818">
        <v>4</v>
      </c>
      <c r="H10818">
        <v>4</v>
      </c>
      <c r="I10818">
        <v>334129</v>
      </c>
      <c r="J10818">
        <v>323787</v>
      </c>
      <c r="K10818">
        <v>161887</v>
      </c>
      <c r="L10818">
        <v>17</v>
      </c>
      <c r="M10818">
        <f t="shared" si="21801"/>
        <v>0</v>
      </c>
      <c r="N10818" t="b">
        <f t="shared" ref="N10818" si="21928">AND(MIN($F10817,$F10818,$F10819)=$F10818,MAX($H10817,$H10818,$H10819)=$H10818)</f>
        <v>1</v>
      </c>
      <c r="O10818" t="b">
        <f t="shared" ref="O10818" si="21929">AND(NOT(N10817),N10818,NOT(N10819))</f>
        <v>1</v>
      </c>
    </row>
    <row r="10819" spans="1:15" x14ac:dyDescent="0.25">
      <c r="A10819" t="s">
        <v>19</v>
      </c>
      <c r="B10819" t="s">
        <v>14</v>
      </c>
      <c r="C10819">
        <v>15</v>
      </c>
      <c r="D10819">
        <v>4</v>
      </c>
      <c r="E10819" t="b">
        <v>0</v>
      </c>
      <c r="F10819">
        <v>4.2160000000000002</v>
      </c>
      <c r="G10819">
        <v>4</v>
      </c>
      <c r="H10819">
        <v>4</v>
      </c>
      <c r="I10819">
        <v>593337</v>
      </c>
      <c r="J10819">
        <v>323787</v>
      </c>
      <c r="K10819">
        <v>161887</v>
      </c>
      <c r="L10819">
        <v>17</v>
      </c>
      <c r="M10819">
        <f t="shared" ref="M10819:M10882" si="21930">G10819-H10819</f>
        <v>0</v>
      </c>
      <c r="N10819" t="b">
        <f t="shared" ref="N10819" si="21931">AND(MIN($F10817,$F10818,$F10819)=$F10819,MAX($H10817,$H10818,$H10819)=$H10819)</f>
        <v>0</v>
      </c>
      <c r="O10819" t="b">
        <f t="shared" ref="O10819" si="21932">AND(NOT(N10817),NOT(N10818),N10819)</f>
        <v>0</v>
      </c>
    </row>
    <row r="10820" spans="1:15" x14ac:dyDescent="0.25">
      <c r="A10820" t="s">
        <v>13</v>
      </c>
      <c r="B10820" t="s">
        <v>14</v>
      </c>
      <c r="C10820">
        <v>15</v>
      </c>
      <c r="D10820">
        <v>50</v>
      </c>
      <c r="E10820" t="b">
        <v>0</v>
      </c>
      <c r="F10820">
        <v>4.0000000000000001E-3</v>
      </c>
      <c r="G10820">
        <v>4</v>
      </c>
      <c r="H10820">
        <v>4</v>
      </c>
      <c r="I10820">
        <v>24</v>
      </c>
      <c r="J10820">
        <v>11</v>
      </c>
      <c r="K10820">
        <v>0</v>
      </c>
      <c r="L10820">
        <v>7</v>
      </c>
      <c r="M10820">
        <f t="shared" si="21930"/>
        <v>0</v>
      </c>
      <c r="N10820" t="b">
        <f t="shared" ref="N10820" si="21933">AND(MIN($F10820,$F10821,$F10822)=$F10820,MAX($H10820,$H10821,$H10822)=$H10820)</f>
        <v>0</v>
      </c>
      <c r="O10820" t="b">
        <f t="shared" ref="O10820" si="21934">AND(N10820,NOT(N10821),NOT(N10822))</f>
        <v>0</v>
      </c>
    </row>
    <row r="10821" spans="1:15" x14ac:dyDescent="0.25">
      <c r="A10821" t="s">
        <v>15</v>
      </c>
      <c r="B10821" t="s">
        <v>14</v>
      </c>
      <c r="C10821">
        <v>15</v>
      </c>
      <c r="D10821">
        <v>50</v>
      </c>
      <c r="E10821" t="b">
        <v>0</v>
      </c>
      <c r="F10821">
        <v>4.0000000000000001E-3</v>
      </c>
      <c r="G10821">
        <v>4</v>
      </c>
      <c r="H10821">
        <v>4</v>
      </c>
      <c r="I10821">
        <v>12</v>
      </c>
      <c r="J10821">
        <v>11</v>
      </c>
      <c r="K10821">
        <v>0</v>
      </c>
      <c r="L10821">
        <v>7</v>
      </c>
      <c r="M10821">
        <f t="shared" si="21930"/>
        <v>0</v>
      </c>
      <c r="N10821" t="b">
        <f t="shared" ref="N10821" si="21935">AND(MIN($F10820,$F10821,$F10822)=$F10821,MAX($H10820,$H10821,$H10822)=$H10821)</f>
        <v>0</v>
      </c>
      <c r="O10821" t="b">
        <f t="shared" ref="O10821" si="21936">AND(NOT(N10820),N10821,NOT(N10822))</f>
        <v>0</v>
      </c>
    </row>
    <row r="10822" spans="1:15" x14ac:dyDescent="0.25">
      <c r="A10822" t="s">
        <v>19</v>
      </c>
      <c r="B10822" t="s">
        <v>14</v>
      </c>
      <c r="C10822">
        <v>15</v>
      </c>
      <c r="D10822">
        <v>50</v>
      </c>
      <c r="E10822" t="b">
        <v>0</v>
      </c>
      <c r="F10822">
        <v>3.0000000000000001E-3</v>
      </c>
      <c r="G10822">
        <v>4</v>
      </c>
      <c r="H10822">
        <v>4</v>
      </c>
      <c r="I10822">
        <v>24</v>
      </c>
      <c r="J10822">
        <v>11</v>
      </c>
      <c r="K10822">
        <v>0</v>
      </c>
      <c r="L10822">
        <v>7</v>
      </c>
      <c r="M10822">
        <f t="shared" si="21930"/>
        <v>0</v>
      </c>
      <c r="N10822" t="b">
        <f t="shared" ref="N10822" si="21937">AND(MIN($F10820,$F10821,$F10822)=$F10822,MAX($H10820,$H10821,$H10822)=$H10822)</f>
        <v>1</v>
      </c>
      <c r="O10822" t="b">
        <f t="shared" ref="O10822" si="21938">AND(NOT(N10820),NOT(N10821),N10822)</f>
        <v>1</v>
      </c>
    </row>
    <row r="10823" spans="1:15" x14ac:dyDescent="0.25">
      <c r="A10823" t="s">
        <v>13</v>
      </c>
      <c r="B10823" t="s">
        <v>14</v>
      </c>
      <c r="C10823">
        <v>15</v>
      </c>
      <c r="D10823">
        <v>5</v>
      </c>
      <c r="E10823" t="b">
        <v>0</v>
      </c>
      <c r="F10823">
        <v>6.0000000000000001E-3</v>
      </c>
      <c r="G10823">
        <v>4</v>
      </c>
      <c r="H10823">
        <v>4</v>
      </c>
      <c r="I10823">
        <v>29</v>
      </c>
      <c r="J10823">
        <v>16</v>
      </c>
      <c r="K10823">
        <v>0</v>
      </c>
      <c r="L10823">
        <v>9</v>
      </c>
      <c r="M10823">
        <f t="shared" si="21930"/>
        <v>0</v>
      </c>
      <c r="N10823" t="b">
        <f t="shared" ref="N10823" si="21939">AND(MIN($F10823,$F10824,$F10825)=$F10823,MAX($H10823,$H10824,$H10825)=$H10823)</f>
        <v>0</v>
      </c>
      <c r="O10823" t="b">
        <f t="shared" ref="O10823" si="21940">AND(N10823,NOT(N10824),NOT(N10825))</f>
        <v>0</v>
      </c>
    </row>
    <row r="10824" spans="1:15" x14ac:dyDescent="0.25">
      <c r="A10824" t="s">
        <v>15</v>
      </c>
      <c r="B10824" t="s">
        <v>14</v>
      </c>
      <c r="C10824">
        <v>15</v>
      </c>
      <c r="D10824">
        <v>5</v>
      </c>
      <c r="E10824" t="b">
        <v>0</v>
      </c>
      <c r="F10824">
        <v>3.0000000000000001E-3</v>
      </c>
      <c r="G10824">
        <v>4</v>
      </c>
      <c r="H10824">
        <v>4</v>
      </c>
      <c r="I10824">
        <v>16</v>
      </c>
      <c r="J10824">
        <v>16</v>
      </c>
      <c r="K10824">
        <v>0</v>
      </c>
      <c r="L10824">
        <v>9</v>
      </c>
      <c r="M10824">
        <f t="shared" si="21930"/>
        <v>0</v>
      </c>
      <c r="N10824" t="b">
        <f t="shared" ref="N10824" si="21941">AND(MIN($F10823,$F10824,$F10825)=$F10824,MAX($H10823,$H10824,$H10825)=$H10824)</f>
        <v>1</v>
      </c>
      <c r="O10824" t="b">
        <f t="shared" ref="O10824" si="21942">AND(NOT(N10823),N10824,NOT(N10825))</f>
        <v>1</v>
      </c>
    </row>
    <row r="10825" spans="1:15" x14ac:dyDescent="0.25">
      <c r="A10825" t="s">
        <v>19</v>
      </c>
      <c r="B10825" t="s">
        <v>14</v>
      </c>
      <c r="C10825">
        <v>15</v>
      </c>
      <c r="D10825">
        <v>5</v>
      </c>
      <c r="E10825" t="b">
        <v>0</v>
      </c>
      <c r="F10825">
        <v>4.0000000000000001E-3</v>
      </c>
      <c r="G10825">
        <v>4</v>
      </c>
      <c r="H10825">
        <v>4</v>
      </c>
      <c r="I10825">
        <v>29</v>
      </c>
      <c r="J10825">
        <v>16</v>
      </c>
      <c r="K10825">
        <v>0</v>
      </c>
      <c r="L10825">
        <v>9</v>
      </c>
      <c r="M10825">
        <f t="shared" si="21930"/>
        <v>0</v>
      </c>
      <c r="N10825" t="b">
        <f t="shared" ref="N10825" si="21943">AND(MIN($F10823,$F10824,$F10825)=$F10825,MAX($H10823,$H10824,$H10825)=$H10825)</f>
        <v>0</v>
      </c>
      <c r="O10825" t="b">
        <f t="shared" ref="O10825" si="21944">AND(NOT(N10823),NOT(N10824),N10825)</f>
        <v>0</v>
      </c>
    </row>
    <row r="10826" spans="1:15" x14ac:dyDescent="0.25">
      <c r="A10826" t="s">
        <v>13</v>
      </c>
      <c r="B10826" t="s">
        <v>14</v>
      </c>
      <c r="C10826">
        <v>15</v>
      </c>
      <c r="D10826">
        <v>6</v>
      </c>
      <c r="E10826" t="b">
        <v>0</v>
      </c>
      <c r="F10826">
        <v>0</v>
      </c>
      <c r="G10826">
        <v>4</v>
      </c>
      <c r="H10826">
        <v>0</v>
      </c>
      <c r="I10826">
        <v>0</v>
      </c>
      <c r="J10826">
        <v>0</v>
      </c>
      <c r="K10826">
        <v>1</v>
      </c>
      <c r="L10826">
        <v>0</v>
      </c>
      <c r="M10826">
        <f t="shared" si="21930"/>
        <v>4</v>
      </c>
      <c r="N10826" t="b">
        <f t="shared" ref="N10826" si="21945">AND(MIN($F10826,$F10827,$F10828)=$F10826,MAX($H10826,$H10827,$H10828)=$H10826)</f>
        <v>1</v>
      </c>
      <c r="O10826" t="b">
        <f t="shared" ref="O10826" si="21946">AND(N10826,NOT(N10827),NOT(N10828))</f>
        <v>0</v>
      </c>
    </row>
    <row r="10827" spans="1:15" x14ac:dyDescent="0.25">
      <c r="A10827" t="s">
        <v>15</v>
      </c>
      <c r="B10827" t="s">
        <v>14</v>
      </c>
      <c r="C10827">
        <v>15</v>
      </c>
      <c r="D10827">
        <v>6</v>
      </c>
      <c r="E10827" t="b">
        <v>0</v>
      </c>
      <c r="F10827">
        <v>0</v>
      </c>
      <c r="G10827">
        <v>4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f t="shared" si="21930"/>
        <v>4</v>
      </c>
      <c r="N10827" t="b">
        <f t="shared" ref="N10827" si="21947">AND(MIN($F10826,$F10827,$F10828)=$F10827,MAX($H10826,$H10827,$H10828)=$H10827)</f>
        <v>1</v>
      </c>
      <c r="O10827" t="b">
        <f t="shared" ref="O10827" si="21948">AND(NOT(N10826),N10827,NOT(N10828))</f>
        <v>0</v>
      </c>
    </row>
    <row r="10828" spans="1:15" x14ac:dyDescent="0.25">
      <c r="A10828" t="s">
        <v>19</v>
      </c>
      <c r="B10828" t="s">
        <v>14</v>
      </c>
      <c r="C10828">
        <v>15</v>
      </c>
      <c r="D10828">
        <v>6</v>
      </c>
      <c r="E10828" t="b">
        <v>0</v>
      </c>
      <c r="F10828">
        <v>2E-3</v>
      </c>
      <c r="G10828">
        <v>4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f t="shared" si="21930"/>
        <v>4</v>
      </c>
      <c r="N10828" t="b">
        <f t="shared" ref="N10828" si="21949">AND(MIN($F10826,$F10827,$F10828)=$F10828,MAX($H10826,$H10827,$H10828)=$H10828)</f>
        <v>0</v>
      </c>
      <c r="O10828" t="b">
        <f t="shared" ref="O10828" si="21950">AND(NOT(N10826),NOT(N10827),N10828)</f>
        <v>0</v>
      </c>
    </row>
    <row r="10829" spans="1:15" x14ac:dyDescent="0.25">
      <c r="A10829" t="s">
        <v>13</v>
      </c>
      <c r="B10829" t="s">
        <v>14</v>
      </c>
      <c r="C10829">
        <v>15</v>
      </c>
      <c r="D10829">
        <v>7</v>
      </c>
      <c r="E10829" t="b">
        <v>0</v>
      </c>
      <c r="F10829">
        <v>3.0000000000000001E-3</v>
      </c>
      <c r="G10829">
        <v>4</v>
      </c>
      <c r="H10829">
        <v>4</v>
      </c>
      <c r="I10829">
        <v>30</v>
      </c>
      <c r="J10829">
        <v>17</v>
      </c>
      <c r="K10829">
        <v>4</v>
      </c>
      <c r="L10829">
        <v>3</v>
      </c>
      <c r="M10829">
        <f t="shared" si="21930"/>
        <v>0</v>
      </c>
      <c r="N10829" t="b">
        <f t="shared" ref="N10829" si="21951">AND(MIN($F10829,$F10830,$F10831)=$F10829,MAX($H10829,$H10830,$H10831)=$H10829)</f>
        <v>1</v>
      </c>
      <c r="O10829" t="b">
        <f t="shared" ref="O10829" si="21952">AND(N10829,NOT(N10830),NOT(N10831))</f>
        <v>0</v>
      </c>
    </row>
    <row r="10830" spans="1:15" x14ac:dyDescent="0.25">
      <c r="A10830" t="s">
        <v>15</v>
      </c>
      <c r="B10830" t="s">
        <v>14</v>
      </c>
      <c r="C10830">
        <v>15</v>
      </c>
      <c r="D10830">
        <v>7</v>
      </c>
      <c r="E10830" t="b">
        <v>0</v>
      </c>
      <c r="F10830">
        <v>6.0000000000000001E-3</v>
      </c>
      <c r="G10830">
        <v>4</v>
      </c>
      <c r="H10830">
        <v>4</v>
      </c>
      <c r="I10830">
        <v>56</v>
      </c>
      <c r="J10830">
        <v>55</v>
      </c>
      <c r="K10830">
        <v>23</v>
      </c>
      <c r="L10830">
        <v>6</v>
      </c>
      <c r="M10830">
        <f t="shared" si="21930"/>
        <v>0</v>
      </c>
      <c r="N10830" t="b">
        <f t="shared" ref="N10830" si="21953">AND(MIN($F10829,$F10830,$F10831)=$F10830,MAX($H10829,$H10830,$H10831)=$H10830)</f>
        <v>0</v>
      </c>
      <c r="O10830" t="b">
        <f t="shared" ref="O10830" si="21954">AND(NOT(N10829),N10830,NOT(N10831))</f>
        <v>0</v>
      </c>
    </row>
    <row r="10831" spans="1:15" x14ac:dyDescent="0.25">
      <c r="A10831" t="s">
        <v>19</v>
      </c>
      <c r="B10831" t="s">
        <v>14</v>
      </c>
      <c r="C10831">
        <v>15</v>
      </c>
      <c r="D10831">
        <v>7</v>
      </c>
      <c r="E10831" t="b">
        <v>0</v>
      </c>
      <c r="F10831">
        <v>3.0000000000000001E-3</v>
      </c>
      <c r="G10831">
        <v>4</v>
      </c>
      <c r="H10831">
        <v>4</v>
      </c>
      <c r="I10831">
        <v>30</v>
      </c>
      <c r="J10831">
        <v>17</v>
      </c>
      <c r="K10831">
        <v>4</v>
      </c>
      <c r="L10831">
        <v>3</v>
      </c>
      <c r="M10831">
        <f t="shared" si="21930"/>
        <v>0</v>
      </c>
      <c r="N10831" t="b">
        <f t="shared" ref="N10831" si="21955">AND(MIN($F10829,$F10830,$F10831)=$F10831,MAX($H10829,$H10830,$H10831)=$H10831)</f>
        <v>1</v>
      </c>
      <c r="O10831" t="b">
        <f t="shared" ref="O10831" si="21956">AND(NOT(N10829),NOT(N10830),N10831)</f>
        <v>0</v>
      </c>
    </row>
    <row r="10832" spans="1:15" x14ac:dyDescent="0.25">
      <c r="A10832" t="s">
        <v>13</v>
      </c>
      <c r="B10832" t="s">
        <v>14</v>
      </c>
      <c r="C10832">
        <v>15</v>
      </c>
      <c r="D10832">
        <v>8</v>
      </c>
      <c r="E10832" t="b">
        <v>0</v>
      </c>
      <c r="F10832">
        <v>2E-3</v>
      </c>
      <c r="G10832">
        <v>4</v>
      </c>
      <c r="H10832">
        <v>3</v>
      </c>
      <c r="I10832">
        <v>18</v>
      </c>
      <c r="J10832">
        <v>11</v>
      </c>
      <c r="K10832">
        <v>3</v>
      </c>
      <c r="L10832">
        <v>1</v>
      </c>
      <c r="M10832">
        <f t="shared" si="21930"/>
        <v>1</v>
      </c>
      <c r="N10832" t="b">
        <f t="shared" ref="N10832" si="21957">AND(MIN($F10832,$F10833,$F10834)=$F10832,MAX($H10832,$H10833,$H10834)=$H10832)</f>
        <v>1</v>
      </c>
      <c r="O10832" t="b">
        <f t="shared" ref="O10832" si="21958">AND(N10832,NOT(N10833),NOT(N10834))</f>
        <v>0</v>
      </c>
    </row>
    <row r="10833" spans="1:15" x14ac:dyDescent="0.25">
      <c r="A10833" t="s">
        <v>15</v>
      </c>
      <c r="B10833" t="s">
        <v>14</v>
      </c>
      <c r="C10833">
        <v>15</v>
      </c>
      <c r="D10833">
        <v>8</v>
      </c>
      <c r="E10833" t="b">
        <v>0</v>
      </c>
      <c r="F10833">
        <v>2E-3</v>
      </c>
      <c r="G10833">
        <v>4</v>
      </c>
      <c r="H10833">
        <v>3</v>
      </c>
      <c r="I10833">
        <v>11</v>
      </c>
      <c r="J10833">
        <v>11</v>
      </c>
      <c r="K10833">
        <v>3</v>
      </c>
      <c r="L10833">
        <v>1</v>
      </c>
      <c r="M10833">
        <f t="shared" si="21930"/>
        <v>1</v>
      </c>
      <c r="N10833" t="b">
        <f t="shared" ref="N10833" si="21959">AND(MIN($F10832,$F10833,$F10834)=$F10833,MAX($H10832,$H10833,$H10834)=$H10833)</f>
        <v>1</v>
      </c>
      <c r="O10833" t="b">
        <f t="shared" ref="O10833" si="21960">AND(NOT(N10832),N10833,NOT(N10834))</f>
        <v>0</v>
      </c>
    </row>
    <row r="10834" spans="1:15" x14ac:dyDescent="0.25">
      <c r="A10834" t="s">
        <v>19</v>
      </c>
      <c r="B10834" t="s">
        <v>14</v>
      </c>
      <c r="C10834">
        <v>15</v>
      </c>
      <c r="D10834">
        <v>8</v>
      </c>
      <c r="E10834" t="b">
        <v>0</v>
      </c>
      <c r="F10834">
        <v>2E-3</v>
      </c>
      <c r="G10834">
        <v>4</v>
      </c>
      <c r="H10834">
        <v>3</v>
      </c>
      <c r="I10834">
        <v>18</v>
      </c>
      <c r="J10834">
        <v>11</v>
      </c>
      <c r="K10834">
        <v>3</v>
      </c>
      <c r="L10834">
        <v>1</v>
      </c>
      <c r="M10834">
        <f t="shared" si="21930"/>
        <v>1</v>
      </c>
      <c r="N10834" t="b">
        <f t="shared" ref="N10834" si="21961">AND(MIN($F10832,$F10833,$F10834)=$F10834,MAX($H10832,$H10833,$H10834)=$H10834)</f>
        <v>1</v>
      </c>
      <c r="O10834" t="b">
        <f t="shared" ref="O10834" si="21962">AND(NOT(N10832),NOT(N10833),N10834)</f>
        <v>0</v>
      </c>
    </row>
    <row r="10835" spans="1:15" x14ac:dyDescent="0.25">
      <c r="A10835" t="s">
        <v>13</v>
      </c>
      <c r="B10835" t="s">
        <v>14</v>
      </c>
      <c r="C10835">
        <v>15</v>
      </c>
      <c r="D10835">
        <v>9</v>
      </c>
      <c r="E10835" t="b">
        <v>0</v>
      </c>
      <c r="F10835">
        <v>2E-3</v>
      </c>
      <c r="G10835">
        <v>4</v>
      </c>
      <c r="H10835">
        <v>4</v>
      </c>
      <c r="I10835">
        <v>33</v>
      </c>
      <c r="J10835">
        <v>14</v>
      </c>
      <c r="K10835">
        <v>0</v>
      </c>
      <c r="L10835">
        <v>10</v>
      </c>
      <c r="M10835">
        <f t="shared" si="21930"/>
        <v>0</v>
      </c>
      <c r="N10835" t="b">
        <f t="shared" ref="N10835" si="21963">AND(MIN($F10835,$F10836,$F10837)=$F10835,MAX($H10835,$H10836,$H10837)=$H10835)</f>
        <v>1</v>
      </c>
      <c r="O10835" t="b">
        <f t="shared" ref="O10835" si="21964">AND(N10835,NOT(N10836),NOT(N10837))</f>
        <v>1</v>
      </c>
    </row>
    <row r="10836" spans="1:15" x14ac:dyDescent="0.25">
      <c r="A10836" t="s">
        <v>15</v>
      </c>
      <c r="B10836" t="s">
        <v>14</v>
      </c>
      <c r="C10836">
        <v>15</v>
      </c>
      <c r="D10836">
        <v>9</v>
      </c>
      <c r="E10836" t="b">
        <v>0</v>
      </c>
      <c r="F10836">
        <v>6.0000000000000001E-3</v>
      </c>
      <c r="G10836">
        <v>4</v>
      </c>
      <c r="H10836">
        <v>4</v>
      </c>
      <c r="I10836">
        <v>15</v>
      </c>
      <c r="J10836">
        <v>14</v>
      </c>
      <c r="K10836">
        <v>0</v>
      </c>
      <c r="L10836">
        <v>10</v>
      </c>
      <c r="M10836">
        <f t="shared" si="21930"/>
        <v>0</v>
      </c>
      <c r="N10836" t="b">
        <f t="shared" ref="N10836" si="21965">AND(MIN($F10835,$F10836,$F10837)=$F10836,MAX($H10835,$H10836,$H10837)=$H10836)</f>
        <v>0</v>
      </c>
      <c r="O10836" t="b">
        <f t="shared" ref="O10836" si="21966">AND(NOT(N10835),N10836,NOT(N10837))</f>
        <v>0</v>
      </c>
    </row>
    <row r="10837" spans="1:15" x14ac:dyDescent="0.25">
      <c r="A10837" t="s">
        <v>19</v>
      </c>
      <c r="B10837" t="s">
        <v>14</v>
      </c>
      <c r="C10837">
        <v>15</v>
      </c>
      <c r="D10837">
        <v>9</v>
      </c>
      <c r="E10837" t="b">
        <v>0</v>
      </c>
      <c r="F10837">
        <v>4.0000000000000001E-3</v>
      </c>
      <c r="G10837">
        <v>4</v>
      </c>
      <c r="H10837">
        <v>4</v>
      </c>
      <c r="I10837">
        <v>33</v>
      </c>
      <c r="J10837">
        <v>14</v>
      </c>
      <c r="K10837">
        <v>0</v>
      </c>
      <c r="L10837">
        <v>10</v>
      </c>
      <c r="M10837">
        <f t="shared" si="21930"/>
        <v>0</v>
      </c>
      <c r="N10837" t="b">
        <f t="shared" ref="N10837" si="21967">AND(MIN($F10835,$F10836,$F10837)=$F10837,MAX($H10835,$H10836,$H10837)=$H10837)</f>
        <v>0</v>
      </c>
      <c r="O10837" t="b">
        <f t="shared" ref="O10837" si="21968">AND(NOT(N10835),NOT(N10836),N10837)</f>
        <v>0</v>
      </c>
    </row>
    <row r="10838" spans="1:15" x14ac:dyDescent="0.25">
      <c r="A10838" t="s">
        <v>13</v>
      </c>
      <c r="B10838" t="s">
        <v>14</v>
      </c>
      <c r="C10838">
        <v>16</v>
      </c>
      <c r="D10838">
        <v>0</v>
      </c>
      <c r="E10838" t="b">
        <v>0</v>
      </c>
      <c r="F10838">
        <v>0</v>
      </c>
      <c r="G10838">
        <v>4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f t="shared" si="21930"/>
        <v>4</v>
      </c>
      <c r="N10838" t="b">
        <f t="shared" ref="N10838" si="21969">AND(MIN($F10838,$F10839,$F10840)=$F10838,MAX($H10838,$H10839,$H10840)=$H10838)</f>
        <v>1</v>
      </c>
      <c r="O10838" t="b">
        <f t="shared" ref="O10838" si="21970">AND(N10838,NOT(N10839),NOT(N10840))</f>
        <v>0</v>
      </c>
    </row>
    <row r="10839" spans="1:15" x14ac:dyDescent="0.25">
      <c r="A10839" t="s">
        <v>15</v>
      </c>
      <c r="B10839" t="s">
        <v>14</v>
      </c>
      <c r="C10839">
        <v>16</v>
      </c>
      <c r="D10839">
        <v>0</v>
      </c>
      <c r="E10839" t="b">
        <v>0</v>
      </c>
      <c r="F10839">
        <v>0</v>
      </c>
      <c r="G10839">
        <v>4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f t="shared" si="21930"/>
        <v>4</v>
      </c>
      <c r="N10839" t="b">
        <f t="shared" ref="N10839" si="21971">AND(MIN($F10838,$F10839,$F10840)=$F10839,MAX($H10838,$H10839,$H10840)=$H10839)</f>
        <v>1</v>
      </c>
      <c r="O10839" t="b">
        <f t="shared" ref="O10839" si="21972">AND(NOT(N10838),N10839,NOT(N10840))</f>
        <v>0</v>
      </c>
    </row>
    <row r="10840" spans="1:15" x14ac:dyDescent="0.25">
      <c r="A10840" t="s">
        <v>19</v>
      </c>
      <c r="B10840" t="s">
        <v>14</v>
      </c>
      <c r="C10840">
        <v>16</v>
      </c>
      <c r="D10840">
        <v>0</v>
      </c>
      <c r="E10840" t="b">
        <v>0</v>
      </c>
      <c r="F10840">
        <v>1E-3</v>
      </c>
      <c r="G10840">
        <v>4</v>
      </c>
      <c r="H10840">
        <v>0</v>
      </c>
      <c r="I10840">
        <v>0</v>
      </c>
      <c r="J10840">
        <v>0</v>
      </c>
      <c r="K10840">
        <v>1</v>
      </c>
      <c r="L10840">
        <v>0</v>
      </c>
      <c r="M10840">
        <f t="shared" si="21930"/>
        <v>4</v>
      </c>
      <c r="N10840" t="b">
        <f t="shared" ref="N10840" si="21973">AND(MIN($F10838,$F10839,$F10840)=$F10840,MAX($H10838,$H10839,$H10840)=$H10840)</f>
        <v>0</v>
      </c>
      <c r="O10840" t="b">
        <f t="shared" ref="O10840" si="21974">AND(NOT(N10838),NOT(N10839),N10840)</f>
        <v>0</v>
      </c>
    </row>
    <row r="10841" spans="1:15" x14ac:dyDescent="0.25">
      <c r="A10841" t="s">
        <v>13</v>
      </c>
      <c r="B10841" t="s">
        <v>14</v>
      </c>
      <c r="C10841">
        <v>16</v>
      </c>
      <c r="D10841">
        <v>10</v>
      </c>
      <c r="E10841" t="b">
        <v>0</v>
      </c>
      <c r="F10841">
        <v>5.0000000000000001E-3</v>
      </c>
      <c r="G10841">
        <v>4</v>
      </c>
      <c r="H10841">
        <v>4</v>
      </c>
      <c r="I10841">
        <v>114</v>
      </c>
      <c r="J10841">
        <v>66</v>
      </c>
      <c r="K10841">
        <v>27</v>
      </c>
      <c r="L10841">
        <v>11</v>
      </c>
      <c r="M10841">
        <f t="shared" si="21930"/>
        <v>0</v>
      </c>
      <c r="N10841" t="b">
        <f t="shared" ref="N10841" si="21975">AND(MIN($F10841,$F10842,$F10843)=$F10841,MAX($H10841,$H10842,$H10843)=$H10841)</f>
        <v>0</v>
      </c>
      <c r="O10841" t="b">
        <f t="shared" ref="O10841" si="21976">AND(N10841,NOT(N10842),NOT(N10843))</f>
        <v>0</v>
      </c>
    </row>
    <row r="10842" spans="1:15" x14ac:dyDescent="0.25">
      <c r="A10842" t="s">
        <v>15</v>
      </c>
      <c r="B10842" t="s">
        <v>14</v>
      </c>
      <c r="C10842">
        <v>16</v>
      </c>
      <c r="D10842">
        <v>10</v>
      </c>
      <c r="E10842" t="b">
        <v>0</v>
      </c>
      <c r="F10842">
        <v>6.0000000000000001E-3</v>
      </c>
      <c r="G10842">
        <v>4</v>
      </c>
      <c r="H10842">
        <v>4</v>
      </c>
      <c r="I10842">
        <v>67</v>
      </c>
      <c r="J10842">
        <v>66</v>
      </c>
      <c r="K10842">
        <v>27</v>
      </c>
      <c r="L10842">
        <v>11</v>
      </c>
      <c r="M10842">
        <f t="shared" si="21930"/>
        <v>0</v>
      </c>
      <c r="N10842" t="b">
        <f t="shared" ref="N10842" si="21977">AND(MIN($F10841,$F10842,$F10843)=$F10842,MAX($H10841,$H10842,$H10843)=$H10842)</f>
        <v>0</v>
      </c>
      <c r="O10842" t="b">
        <f t="shared" ref="O10842" si="21978">AND(NOT(N10841),N10842,NOT(N10843))</f>
        <v>0</v>
      </c>
    </row>
    <row r="10843" spans="1:15" x14ac:dyDescent="0.25">
      <c r="A10843" t="s">
        <v>19</v>
      </c>
      <c r="B10843" t="s">
        <v>14</v>
      </c>
      <c r="C10843">
        <v>16</v>
      </c>
      <c r="D10843">
        <v>10</v>
      </c>
      <c r="E10843" t="b">
        <v>0</v>
      </c>
      <c r="F10843">
        <v>2E-3</v>
      </c>
      <c r="G10843">
        <v>4</v>
      </c>
      <c r="H10843">
        <v>4</v>
      </c>
      <c r="I10843">
        <v>114</v>
      </c>
      <c r="J10843">
        <v>66</v>
      </c>
      <c r="K10843">
        <v>27</v>
      </c>
      <c r="L10843">
        <v>11</v>
      </c>
      <c r="M10843">
        <f t="shared" si="21930"/>
        <v>0</v>
      </c>
      <c r="N10843" t="b">
        <f t="shared" ref="N10843" si="21979">AND(MIN($F10841,$F10842,$F10843)=$F10843,MAX($H10841,$H10842,$H10843)=$H10843)</f>
        <v>1</v>
      </c>
      <c r="O10843" t="b">
        <f t="shared" ref="O10843" si="21980">AND(NOT(N10841),NOT(N10842),N10843)</f>
        <v>1</v>
      </c>
    </row>
    <row r="10844" spans="1:15" x14ac:dyDescent="0.25">
      <c r="A10844" t="s">
        <v>13</v>
      </c>
      <c r="B10844" t="s">
        <v>14</v>
      </c>
      <c r="C10844">
        <v>16</v>
      </c>
      <c r="D10844">
        <v>11</v>
      </c>
      <c r="E10844" t="b">
        <v>1</v>
      </c>
      <c r="F10844">
        <v>10.000999999999999</v>
      </c>
      <c r="G10844">
        <v>4</v>
      </c>
      <c r="H10844">
        <v>0</v>
      </c>
      <c r="I10844">
        <v>906521</v>
      </c>
      <c r="J10844">
        <v>905721</v>
      </c>
      <c r="K10844">
        <v>452858</v>
      </c>
      <c r="L10844">
        <v>13</v>
      </c>
      <c r="M10844">
        <f t="shared" si="21930"/>
        <v>4</v>
      </c>
      <c r="N10844" t="b">
        <f t="shared" ref="N10844" si="21981">AND(MIN($F10844,$F10845,$F10846)=$F10844,MAX($H10844,$H10845,$H10846)=$H10844)</f>
        <v>0</v>
      </c>
      <c r="O10844" t="b">
        <f t="shared" ref="O10844" si="21982">AND(N10844,NOT(N10845),NOT(N10846))</f>
        <v>0</v>
      </c>
    </row>
    <row r="10845" spans="1:15" x14ac:dyDescent="0.25">
      <c r="A10845" t="s">
        <v>15</v>
      </c>
      <c r="B10845" t="s">
        <v>14</v>
      </c>
      <c r="C10845">
        <v>16</v>
      </c>
      <c r="D10845">
        <v>11</v>
      </c>
      <c r="E10845" t="b">
        <v>0</v>
      </c>
      <c r="F10845">
        <v>5.0999999999999997E-2</v>
      </c>
      <c r="G10845">
        <v>4</v>
      </c>
      <c r="H10845">
        <v>4</v>
      </c>
      <c r="I10845">
        <v>59</v>
      </c>
      <c r="J10845">
        <v>58</v>
      </c>
      <c r="K10845">
        <v>23</v>
      </c>
      <c r="L10845">
        <v>11</v>
      </c>
      <c r="M10845">
        <f t="shared" si="21930"/>
        <v>0</v>
      </c>
      <c r="N10845" t="b">
        <f t="shared" ref="N10845" si="21983">AND(MIN($F10844,$F10845,$F10846)=$F10845,MAX($H10844,$H10845,$H10846)=$H10845)</f>
        <v>1</v>
      </c>
      <c r="O10845" t="b">
        <f t="shared" ref="O10845" si="21984">AND(NOT(N10844),N10845,NOT(N10846))</f>
        <v>1</v>
      </c>
    </row>
    <row r="10846" spans="1:15" x14ac:dyDescent="0.25">
      <c r="A10846" t="s">
        <v>19</v>
      </c>
      <c r="B10846" t="s">
        <v>14</v>
      </c>
      <c r="C10846">
        <v>16</v>
      </c>
      <c r="D10846">
        <v>11</v>
      </c>
      <c r="E10846" t="b">
        <v>1</v>
      </c>
      <c r="F10846">
        <v>10.000999999999999</v>
      </c>
      <c r="G10846">
        <v>4</v>
      </c>
      <c r="H10846">
        <v>0</v>
      </c>
      <c r="I10846">
        <v>1094016</v>
      </c>
      <c r="J10846">
        <v>1093056</v>
      </c>
      <c r="K10846">
        <v>546526</v>
      </c>
      <c r="L10846">
        <v>13</v>
      </c>
      <c r="M10846">
        <f t="shared" si="21930"/>
        <v>4</v>
      </c>
      <c r="N10846" t="b">
        <f t="shared" ref="N10846" si="21985">AND(MIN($F10844,$F10845,$F10846)=$F10846,MAX($H10844,$H10845,$H10846)=$H10846)</f>
        <v>0</v>
      </c>
      <c r="O10846" t="b">
        <f t="shared" ref="O10846" si="21986">AND(NOT(N10844),NOT(N10845),N10846)</f>
        <v>0</v>
      </c>
    </row>
    <row r="10847" spans="1:15" x14ac:dyDescent="0.25">
      <c r="A10847" t="s">
        <v>13</v>
      </c>
      <c r="B10847" t="s">
        <v>14</v>
      </c>
      <c r="C10847">
        <v>16</v>
      </c>
      <c r="D10847">
        <v>12</v>
      </c>
      <c r="E10847" t="b">
        <v>0</v>
      </c>
      <c r="F10847">
        <v>0.02</v>
      </c>
      <c r="G10847">
        <v>4</v>
      </c>
      <c r="H10847">
        <v>4</v>
      </c>
      <c r="I10847">
        <v>525</v>
      </c>
      <c r="J10847">
        <v>452</v>
      </c>
      <c r="K10847">
        <v>220</v>
      </c>
      <c r="L10847">
        <v>20</v>
      </c>
      <c r="M10847">
        <f t="shared" si="21930"/>
        <v>0</v>
      </c>
      <c r="N10847" t="b">
        <f t="shared" ref="N10847" si="21987">AND(MIN($F10847,$F10848,$F10849)=$F10847,MAX($H10847,$H10848,$H10849)=$H10847)</f>
        <v>0</v>
      </c>
      <c r="O10847" t="b">
        <f t="shared" ref="O10847" si="21988">AND(N10847,NOT(N10848),NOT(N10849))</f>
        <v>0</v>
      </c>
    </row>
    <row r="10848" spans="1:15" x14ac:dyDescent="0.25">
      <c r="A10848" t="s">
        <v>15</v>
      </c>
      <c r="B10848" t="s">
        <v>14</v>
      </c>
      <c r="C10848">
        <v>16</v>
      </c>
      <c r="D10848">
        <v>12</v>
      </c>
      <c r="E10848" t="b">
        <v>1</v>
      </c>
      <c r="F10848">
        <v>10.000999999999999</v>
      </c>
      <c r="G10848">
        <v>4</v>
      </c>
      <c r="H10848">
        <v>0</v>
      </c>
      <c r="I10848">
        <v>43348</v>
      </c>
      <c r="J10848">
        <v>43346</v>
      </c>
      <c r="K10848">
        <v>21671</v>
      </c>
      <c r="L10848">
        <v>13</v>
      </c>
      <c r="M10848">
        <f t="shared" si="21930"/>
        <v>4</v>
      </c>
      <c r="N10848" t="b">
        <f t="shared" ref="N10848" si="21989">AND(MIN($F10847,$F10848,$F10849)=$F10848,MAX($H10847,$H10848,$H10849)=$H10848)</f>
        <v>0</v>
      </c>
      <c r="O10848" t="b">
        <f t="shared" ref="O10848" si="21990">AND(NOT(N10847),N10848,NOT(N10849))</f>
        <v>0</v>
      </c>
    </row>
    <row r="10849" spans="1:15" x14ac:dyDescent="0.25">
      <c r="A10849" t="s">
        <v>19</v>
      </c>
      <c r="B10849" t="s">
        <v>14</v>
      </c>
      <c r="C10849">
        <v>16</v>
      </c>
      <c r="D10849">
        <v>12</v>
      </c>
      <c r="E10849" t="b">
        <v>0</v>
      </c>
      <c r="F10849">
        <v>1.4E-2</v>
      </c>
      <c r="G10849">
        <v>4</v>
      </c>
      <c r="H10849">
        <v>4</v>
      </c>
      <c r="I10849">
        <v>525</v>
      </c>
      <c r="J10849">
        <v>452</v>
      </c>
      <c r="K10849">
        <v>220</v>
      </c>
      <c r="L10849">
        <v>20</v>
      </c>
      <c r="M10849">
        <f t="shared" si="21930"/>
        <v>0</v>
      </c>
      <c r="N10849" t="b">
        <f t="shared" ref="N10849" si="21991">AND(MIN($F10847,$F10848,$F10849)=$F10849,MAX($H10847,$H10848,$H10849)=$H10849)</f>
        <v>1</v>
      </c>
      <c r="O10849" t="b">
        <f t="shared" ref="O10849" si="21992">AND(NOT(N10847),NOT(N10848),N10849)</f>
        <v>1</v>
      </c>
    </row>
    <row r="10850" spans="1:15" x14ac:dyDescent="0.25">
      <c r="A10850" t="s">
        <v>13</v>
      </c>
      <c r="B10850" t="s">
        <v>14</v>
      </c>
      <c r="C10850">
        <v>16</v>
      </c>
      <c r="D10850">
        <v>13</v>
      </c>
      <c r="E10850" t="b">
        <v>0</v>
      </c>
      <c r="F10850">
        <v>5.0000000000000001E-3</v>
      </c>
      <c r="G10850">
        <v>4</v>
      </c>
      <c r="H10850">
        <v>4</v>
      </c>
      <c r="I10850">
        <v>124</v>
      </c>
      <c r="J10850">
        <v>103</v>
      </c>
      <c r="K10850">
        <v>46</v>
      </c>
      <c r="L10850">
        <v>12</v>
      </c>
      <c r="M10850">
        <f t="shared" si="21930"/>
        <v>0</v>
      </c>
      <c r="N10850" t="b">
        <f t="shared" ref="N10850" si="21993">AND(MIN($F10850,$F10851,$F10852)=$F10850,MAX($H10850,$H10851,$H10852)=$H10850)</f>
        <v>1</v>
      </c>
      <c r="O10850" t="b">
        <f t="shared" ref="O10850" si="21994">AND(N10850,NOT(N10851),NOT(N10852))</f>
        <v>0</v>
      </c>
    </row>
    <row r="10851" spans="1:15" x14ac:dyDescent="0.25">
      <c r="A10851" t="s">
        <v>15</v>
      </c>
      <c r="B10851" t="s">
        <v>14</v>
      </c>
      <c r="C10851">
        <v>16</v>
      </c>
      <c r="D10851">
        <v>13</v>
      </c>
      <c r="E10851" t="b">
        <v>1</v>
      </c>
      <c r="F10851">
        <v>10.000999999999999</v>
      </c>
      <c r="G10851">
        <v>4</v>
      </c>
      <c r="H10851">
        <v>0</v>
      </c>
      <c r="I10851">
        <v>52560</v>
      </c>
      <c r="J10851">
        <v>52558</v>
      </c>
      <c r="K10851">
        <v>26277</v>
      </c>
      <c r="L10851">
        <v>13</v>
      </c>
      <c r="M10851">
        <f t="shared" si="21930"/>
        <v>4</v>
      </c>
      <c r="N10851" t="b">
        <f t="shared" ref="N10851" si="21995">AND(MIN($F10850,$F10851,$F10852)=$F10851,MAX($H10850,$H10851,$H10852)=$H10851)</f>
        <v>0</v>
      </c>
      <c r="O10851" t="b">
        <f t="shared" ref="O10851" si="21996">AND(NOT(N10850),N10851,NOT(N10852))</f>
        <v>0</v>
      </c>
    </row>
    <row r="10852" spans="1:15" x14ac:dyDescent="0.25">
      <c r="A10852" t="s">
        <v>19</v>
      </c>
      <c r="B10852" t="s">
        <v>14</v>
      </c>
      <c r="C10852">
        <v>16</v>
      </c>
      <c r="D10852">
        <v>13</v>
      </c>
      <c r="E10852" t="b">
        <v>0</v>
      </c>
      <c r="F10852">
        <v>5.0000000000000001E-3</v>
      </c>
      <c r="G10852">
        <v>4</v>
      </c>
      <c r="H10852">
        <v>4</v>
      </c>
      <c r="I10852">
        <v>124</v>
      </c>
      <c r="J10852">
        <v>103</v>
      </c>
      <c r="K10852">
        <v>46</v>
      </c>
      <c r="L10852">
        <v>12</v>
      </c>
      <c r="M10852">
        <f t="shared" si="21930"/>
        <v>0</v>
      </c>
      <c r="N10852" t="b">
        <f t="shared" ref="N10852" si="21997">AND(MIN($F10850,$F10851,$F10852)=$F10852,MAX($H10850,$H10851,$H10852)=$H10852)</f>
        <v>1</v>
      </c>
      <c r="O10852" t="b">
        <f t="shared" ref="O10852" si="21998">AND(NOT(N10850),NOT(N10851),N10852)</f>
        <v>0</v>
      </c>
    </row>
    <row r="10853" spans="1:15" x14ac:dyDescent="0.25">
      <c r="A10853" t="s">
        <v>13</v>
      </c>
      <c r="B10853" t="s">
        <v>14</v>
      </c>
      <c r="C10853">
        <v>16</v>
      </c>
      <c r="D10853">
        <v>14</v>
      </c>
      <c r="E10853" t="b">
        <v>1</v>
      </c>
      <c r="F10853">
        <v>10.000999999999999</v>
      </c>
      <c r="G10853">
        <v>4</v>
      </c>
      <c r="H10853">
        <v>0</v>
      </c>
      <c r="I10853">
        <v>836777</v>
      </c>
      <c r="J10853">
        <v>836245</v>
      </c>
      <c r="K10853">
        <v>418121</v>
      </c>
      <c r="L10853">
        <v>18</v>
      </c>
      <c r="M10853">
        <f t="shared" si="21930"/>
        <v>4</v>
      </c>
      <c r="N10853" t="b">
        <f t="shared" ref="N10853" si="21999">AND(MIN($F10853,$F10854,$F10855)=$F10853,MAX($H10853,$H10854,$H10855)=$H10853)</f>
        <v>0</v>
      </c>
      <c r="O10853" t="b">
        <f t="shared" ref="O10853" si="22000">AND(N10853,NOT(N10854),NOT(N10855))</f>
        <v>0</v>
      </c>
    </row>
    <row r="10854" spans="1:15" x14ac:dyDescent="0.25">
      <c r="A10854" t="s">
        <v>15</v>
      </c>
      <c r="B10854" t="s">
        <v>14</v>
      </c>
      <c r="C10854">
        <v>16</v>
      </c>
      <c r="D10854">
        <v>14</v>
      </c>
      <c r="E10854" t="b">
        <v>0</v>
      </c>
      <c r="F10854">
        <v>0.04</v>
      </c>
      <c r="G10854">
        <v>4</v>
      </c>
      <c r="H10854">
        <v>4</v>
      </c>
      <c r="I10854">
        <v>103</v>
      </c>
      <c r="J10854">
        <v>102</v>
      </c>
      <c r="K10854">
        <v>45</v>
      </c>
      <c r="L10854">
        <v>11</v>
      </c>
      <c r="M10854">
        <f t="shared" si="21930"/>
        <v>0</v>
      </c>
      <c r="N10854" t="b">
        <f t="shared" ref="N10854" si="22001">AND(MIN($F10853,$F10854,$F10855)=$F10854,MAX($H10853,$H10854,$H10855)=$H10854)</f>
        <v>1</v>
      </c>
      <c r="O10854" t="b">
        <f t="shared" ref="O10854" si="22002">AND(NOT(N10853),N10854,NOT(N10855))</f>
        <v>1</v>
      </c>
    </row>
    <row r="10855" spans="1:15" x14ac:dyDescent="0.25">
      <c r="A10855" t="s">
        <v>19</v>
      </c>
      <c r="B10855" t="s">
        <v>14</v>
      </c>
      <c r="C10855">
        <v>16</v>
      </c>
      <c r="D10855">
        <v>14</v>
      </c>
      <c r="E10855" t="b">
        <v>1</v>
      </c>
      <c r="F10855">
        <v>10.000999999999999</v>
      </c>
      <c r="G10855">
        <v>4</v>
      </c>
      <c r="H10855">
        <v>0</v>
      </c>
      <c r="I10855">
        <v>949795</v>
      </c>
      <c r="J10855">
        <v>949191</v>
      </c>
      <c r="K10855">
        <v>474594</v>
      </c>
      <c r="L10855">
        <v>18</v>
      </c>
      <c r="M10855">
        <f t="shared" si="21930"/>
        <v>4</v>
      </c>
      <c r="N10855" t="b">
        <f t="shared" ref="N10855" si="22003">AND(MIN($F10853,$F10854,$F10855)=$F10855,MAX($H10853,$H10854,$H10855)=$H10855)</f>
        <v>0</v>
      </c>
      <c r="O10855" t="b">
        <f t="shared" ref="O10855" si="22004">AND(NOT(N10853),NOT(N10854),N10855)</f>
        <v>0</v>
      </c>
    </row>
    <row r="10856" spans="1:15" x14ac:dyDescent="0.25">
      <c r="A10856" t="s">
        <v>13</v>
      </c>
      <c r="B10856" t="s">
        <v>14</v>
      </c>
      <c r="C10856">
        <v>16</v>
      </c>
      <c r="D10856">
        <v>15</v>
      </c>
      <c r="E10856" t="b">
        <v>0</v>
      </c>
      <c r="F10856">
        <v>7.0000000000000007E-2</v>
      </c>
      <c r="G10856">
        <v>4</v>
      </c>
      <c r="H10856">
        <v>4</v>
      </c>
      <c r="I10856">
        <v>7493</v>
      </c>
      <c r="J10856">
        <v>3950</v>
      </c>
      <c r="K10856">
        <v>1969</v>
      </c>
      <c r="L10856">
        <v>14</v>
      </c>
      <c r="M10856">
        <f t="shared" si="21930"/>
        <v>0</v>
      </c>
      <c r="N10856" t="b">
        <f t="shared" ref="N10856" si="22005">AND(MIN($F10856,$F10857,$F10858)=$F10856,MAX($H10856,$H10857,$H10858)=$H10856)</f>
        <v>0</v>
      </c>
      <c r="O10856" t="b">
        <f t="shared" ref="O10856" si="22006">AND(N10856,NOT(N10857),NOT(N10858))</f>
        <v>0</v>
      </c>
    </row>
    <row r="10857" spans="1:15" x14ac:dyDescent="0.25">
      <c r="A10857" t="s">
        <v>15</v>
      </c>
      <c r="B10857" t="s">
        <v>14</v>
      </c>
      <c r="C10857">
        <v>16</v>
      </c>
      <c r="D10857">
        <v>15</v>
      </c>
      <c r="E10857" t="b">
        <v>0</v>
      </c>
      <c r="F10857">
        <v>4.2999999999999997E-2</v>
      </c>
      <c r="G10857">
        <v>4</v>
      </c>
      <c r="H10857">
        <v>4</v>
      </c>
      <c r="I10857">
        <v>3965</v>
      </c>
      <c r="J10857">
        <v>3950</v>
      </c>
      <c r="K10857">
        <v>1969</v>
      </c>
      <c r="L10857">
        <v>14</v>
      </c>
      <c r="M10857">
        <f t="shared" si="21930"/>
        <v>0</v>
      </c>
      <c r="N10857" t="b">
        <f t="shared" ref="N10857" si="22007">AND(MIN($F10856,$F10857,$F10858)=$F10857,MAX($H10856,$H10857,$H10858)=$H10857)</f>
        <v>1</v>
      </c>
      <c r="O10857" t="b">
        <f t="shared" ref="O10857" si="22008">AND(NOT(N10856),N10857,NOT(N10858))</f>
        <v>1</v>
      </c>
    </row>
    <row r="10858" spans="1:15" x14ac:dyDescent="0.25">
      <c r="A10858" t="s">
        <v>19</v>
      </c>
      <c r="B10858" t="s">
        <v>14</v>
      </c>
      <c r="C10858">
        <v>16</v>
      </c>
      <c r="D10858">
        <v>15</v>
      </c>
      <c r="E10858" t="b">
        <v>0</v>
      </c>
      <c r="F10858">
        <v>6.3E-2</v>
      </c>
      <c r="G10858">
        <v>4</v>
      </c>
      <c r="H10858">
        <v>4</v>
      </c>
      <c r="I10858">
        <v>7493</v>
      </c>
      <c r="J10858">
        <v>3950</v>
      </c>
      <c r="K10858">
        <v>1969</v>
      </c>
      <c r="L10858">
        <v>14</v>
      </c>
      <c r="M10858">
        <f t="shared" si="21930"/>
        <v>0</v>
      </c>
      <c r="N10858" t="b">
        <f t="shared" ref="N10858" si="22009">AND(MIN($F10856,$F10857,$F10858)=$F10858,MAX($H10856,$H10857,$H10858)=$H10858)</f>
        <v>0</v>
      </c>
      <c r="O10858" t="b">
        <f t="shared" ref="O10858" si="22010">AND(NOT(N10856),NOT(N10857),N10858)</f>
        <v>0</v>
      </c>
    </row>
    <row r="10859" spans="1:15" x14ac:dyDescent="0.25">
      <c r="A10859" t="s">
        <v>13</v>
      </c>
      <c r="B10859" t="s">
        <v>14</v>
      </c>
      <c r="C10859">
        <v>16</v>
      </c>
      <c r="D10859">
        <v>16</v>
      </c>
      <c r="E10859" t="b">
        <v>0</v>
      </c>
      <c r="F10859">
        <v>0.311</v>
      </c>
      <c r="G10859">
        <v>4</v>
      </c>
      <c r="H10859">
        <v>4</v>
      </c>
      <c r="I10859">
        <v>25269</v>
      </c>
      <c r="J10859">
        <v>25243</v>
      </c>
      <c r="K10859">
        <v>12616</v>
      </c>
      <c r="L10859">
        <v>19</v>
      </c>
      <c r="M10859">
        <f t="shared" si="21930"/>
        <v>0</v>
      </c>
      <c r="N10859" t="b">
        <f t="shared" ref="N10859" si="22011">AND(MIN($F10859,$F10860,$F10861)=$F10859,MAX($H10859,$H10860,$H10861)=$H10859)</f>
        <v>0</v>
      </c>
      <c r="O10859" t="b">
        <f t="shared" ref="O10859" si="22012">AND(N10859,NOT(N10860),NOT(N10861))</f>
        <v>0</v>
      </c>
    </row>
    <row r="10860" spans="1:15" x14ac:dyDescent="0.25">
      <c r="A10860" t="s">
        <v>15</v>
      </c>
      <c r="B10860" t="s">
        <v>14</v>
      </c>
      <c r="C10860">
        <v>16</v>
      </c>
      <c r="D10860">
        <v>16</v>
      </c>
      <c r="E10860" t="b">
        <v>0</v>
      </c>
      <c r="F10860">
        <v>0.10299999999999999</v>
      </c>
      <c r="G10860">
        <v>4</v>
      </c>
      <c r="H10860">
        <v>4</v>
      </c>
      <c r="I10860">
        <v>109</v>
      </c>
      <c r="J10860">
        <v>108</v>
      </c>
      <c r="K10860">
        <v>48</v>
      </c>
      <c r="L10860">
        <v>11</v>
      </c>
      <c r="M10860">
        <f t="shared" si="21930"/>
        <v>0</v>
      </c>
      <c r="N10860" t="b">
        <f t="shared" ref="N10860" si="22013">AND(MIN($F10859,$F10860,$F10861)=$F10860,MAX($H10859,$H10860,$H10861)=$H10860)</f>
        <v>1</v>
      </c>
      <c r="O10860" t="b">
        <f t="shared" ref="O10860" si="22014">AND(NOT(N10859),N10860,NOT(N10861))</f>
        <v>1</v>
      </c>
    </row>
    <row r="10861" spans="1:15" x14ac:dyDescent="0.25">
      <c r="A10861" t="s">
        <v>19</v>
      </c>
      <c r="B10861" t="s">
        <v>14</v>
      </c>
      <c r="C10861">
        <v>16</v>
      </c>
      <c r="D10861">
        <v>16</v>
      </c>
      <c r="E10861" t="b">
        <v>0</v>
      </c>
      <c r="F10861">
        <v>0.24299999999999999</v>
      </c>
      <c r="G10861">
        <v>4</v>
      </c>
      <c r="H10861">
        <v>4</v>
      </c>
      <c r="I10861">
        <v>25269</v>
      </c>
      <c r="J10861">
        <v>25243</v>
      </c>
      <c r="K10861">
        <v>12616</v>
      </c>
      <c r="L10861">
        <v>19</v>
      </c>
      <c r="M10861">
        <f t="shared" si="21930"/>
        <v>0</v>
      </c>
      <c r="N10861" t="b">
        <f t="shared" ref="N10861" si="22015">AND(MIN($F10859,$F10860,$F10861)=$F10861,MAX($H10859,$H10860,$H10861)=$H10861)</f>
        <v>0</v>
      </c>
      <c r="O10861" t="b">
        <f t="shared" ref="O10861" si="22016">AND(NOT(N10859),NOT(N10860),N10861)</f>
        <v>0</v>
      </c>
    </row>
    <row r="10862" spans="1:15" x14ac:dyDescent="0.25">
      <c r="A10862" t="s">
        <v>13</v>
      </c>
      <c r="B10862" t="s">
        <v>14</v>
      </c>
      <c r="C10862">
        <v>16</v>
      </c>
      <c r="D10862">
        <v>17</v>
      </c>
      <c r="E10862" t="b">
        <v>0</v>
      </c>
      <c r="F10862">
        <v>0.627</v>
      </c>
      <c r="G10862">
        <v>4</v>
      </c>
      <c r="H10862">
        <v>4</v>
      </c>
      <c r="I10862">
        <v>75721</v>
      </c>
      <c r="J10862">
        <v>47066</v>
      </c>
      <c r="K10862">
        <v>23527</v>
      </c>
      <c r="L10862">
        <v>13</v>
      </c>
      <c r="M10862">
        <f t="shared" si="21930"/>
        <v>0</v>
      </c>
      <c r="N10862" t="b">
        <f t="shared" ref="N10862" si="22017">AND(MIN($F10862,$F10863,$F10864)=$F10862,MAX($H10862,$H10863,$H10864)=$H10862)</f>
        <v>0</v>
      </c>
      <c r="O10862" t="b">
        <f t="shared" ref="O10862" si="22018">AND(N10862,NOT(N10863),NOT(N10864))</f>
        <v>0</v>
      </c>
    </row>
    <row r="10863" spans="1:15" x14ac:dyDescent="0.25">
      <c r="A10863" t="s">
        <v>15</v>
      </c>
      <c r="B10863" t="s">
        <v>14</v>
      </c>
      <c r="C10863">
        <v>16</v>
      </c>
      <c r="D10863">
        <v>17</v>
      </c>
      <c r="E10863" t="b">
        <v>0</v>
      </c>
      <c r="F10863">
        <v>0.33700000000000002</v>
      </c>
      <c r="G10863">
        <v>4</v>
      </c>
      <c r="H10863">
        <v>4</v>
      </c>
      <c r="I10863">
        <v>47124</v>
      </c>
      <c r="J10863">
        <v>47066</v>
      </c>
      <c r="K10863">
        <v>23527</v>
      </c>
      <c r="L10863">
        <v>13</v>
      </c>
      <c r="M10863">
        <f t="shared" si="21930"/>
        <v>0</v>
      </c>
      <c r="N10863" t="b">
        <f t="shared" ref="N10863" si="22019">AND(MIN($F10862,$F10863,$F10864)=$F10863,MAX($H10862,$H10863,$H10864)=$H10863)</f>
        <v>1</v>
      </c>
      <c r="O10863" t="b">
        <f t="shared" ref="O10863" si="22020">AND(NOT(N10862),N10863,NOT(N10864))</f>
        <v>1</v>
      </c>
    </row>
    <row r="10864" spans="1:15" x14ac:dyDescent="0.25">
      <c r="A10864" t="s">
        <v>19</v>
      </c>
      <c r="B10864" t="s">
        <v>14</v>
      </c>
      <c r="C10864">
        <v>16</v>
      </c>
      <c r="D10864">
        <v>17</v>
      </c>
      <c r="E10864" t="b">
        <v>0</v>
      </c>
      <c r="F10864">
        <v>0.63700000000000001</v>
      </c>
      <c r="G10864">
        <v>4</v>
      </c>
      <c r="H10864">
        <v>4</v>
      </c>
      <c r="I10864">
        <v>75721</v>
      </c>
      <c r="J10864">
        <v>47066</v>
      </c>
      <c r="K10864">
        <v>23527</v>
      </c>
      <c r="L10864">
        <v>13</v>
      </c>
      <c r="M10864">
        <f t="shared" si="21930"/>
        <v>0</v>
      </c>
      <c r="N10864" t="b">
        <f t="shared" ref="N10864" si="22021">AND(MIN($F10862,$F10863,$F10864)=$F10864,MAX($H10862,$H10863,$H10864)=$H10864)</f>
        <v>0</v>
      </c>
      <c r="O10864" t="b">
        <f t="shared" ref="O10864" si="22022">AND(NOT(N10862),NOT(N10863),N10864)</f>
        <v>0</v>
      </c>
    </row>
    <row r="10865" spans="1:15" x14ac:dyDescent="0.25">
      <c r="A10865" t="s">
        <v>13</v>
      </c>
      <c r="B10865" t="s">
        <v>14</v>
      </c>
      <c r="C10865">
        <v>16</v>
      </c>
      <c r="D10865">
        <v>18</v>
      </c>
      <c r="E10865" t="b">
        <v>1</v>
      </c>
      <c r="F10865">
        <v>10.003</v>
      </c>
      <c r="G10865">
        <v>4</v>
      </c>
      <c r="H10865">
        <v>0</v>
      </c>
      <c r="I10865">
        <v>839688</v>
      </c>
      <c r="J10865">
        <v>839152</v>
      </c>
      <c r="K10865">
        <v>419575</v>
      </c>
      <c r="L10865">
        <v>13</v>
      </c>
      <c r="M10865">
        <f t="shared" si="21930"/>
        <v>4</v>
      </c>
      <c r="N10865" t="b">
        <f t="shared" ref="N10865" si="22023">AND(MIN($F10865,$F10866,$F10867)=$F10865,MAX($H10865,$H10866,$H10867)=$H10865)</f>
        <v>0</v>
      </c>
      <c r="O10865" t="b">
        <f t="shared" ref="O10865" si="22024">AND(N10865,NOT(N10866),NOT(N10867))</f>
        <v>0</v>
      </c>
    </row>
    <row r="10866" spans="1:15" x14ac:dyDescent="0.25">
      <c r="A10866" t="s">
        <v>15</v>
      </c>
      <c r="B10866" t="s">
        <v>14</v>
      </c>
      <c r="C10866">
        <v>16</v>
      </c>
      <c r="D10866">
        <v>18</v>
      </c>
      <c r="E10866" t="b">
        <v>0</v>
      </c>
      <c r="F10866">
        <v>1.9E-2</v>
      </c>
      <c r="G10866">
        <v>4</v>
      </c>
      <c r="H10866">
        <v>4</v>
      </c>
      <c r="I10866">
        <v>37</v>
      </c>
      <c r="J10866">
        <v>36</v>
      </c>
      <c r="K10866">
        <v>12</v>
      </c>
      <c r="L10866">
        <v>11</v>
      </c>
      <c r="M10866">
        <f t="shared" si="21930"/>
        <v>0</v>
      </c>
      <c r="N10866" t="b">
        <f t="shared" ref="N10866" si="22025">AND(MIN($F10865,$F10866,$F10867)=$F10866,MAX($H10865,$H10866,$H10867)=$H10866)</f>
        <v>1</v>
      </c>
      <c r="O10866" t="b">
        <f t="shared" ref="O10866" si="22026">AND(NOT(N10865),N10866,NOT(N10867))</f>
        <v>1</v>
      </c>
    </row>
    <row r="10867" spans="1:15" x14ac:dyDescent="0.25">
      <c r="A10867" t="s">
        <v>19</v>
      </c>
      <c r="B10867" t="s">
        <v>14</v>
      </c>
      <c r="C10867">
        <v>16</v>
      </c>
      <c r="D10867">
        <v>18</v>
      </c>
      <c r="E10867" t="b">
        <v>1</v>
      </c>
      <c r="F10867">
        <v>10.000999999999999</v>
      </c>
      <c r="G10867">
        <v>4</v>
      </c>
      <c r="H10867">
        <v>0</v>
      </c>
      <c r="I10867">
        <v>1016482</v>
      </c>
      <c r="J10867">
        <v>1015834</v>
      </c>
      <c r="K10867">
        <v>507916</v>
      </c>
      <c r="L10867">
        <v>13</v>
      </c>
      <c r="M10867">
        <f t="shared" si="21930"/>
        <v>4</v>
      </c>
      <c r="N10867" t="b">
        <f t="shared" ref="N10867" si="22027">AND(MIN($F10865,$F10866,$F10867)=$F10867,MAX($H10865,$H10866,$H10867)=$H10867)</f>
        <v>0</v>
      </c>
      <c r="O10867" t="b">
        <f t="shared" ref="O10867" si="22028">AND(NOT(N10865),NOT(N10866),N10867)</f>
        <v>0</v>
      </c>
    </row>
    <row r="10868" spans="1:15" x14ac:dyDescent="0.25">
      <c r="A10868" t="s">
        <v>13</v>
      </c>
      <c r="B10868" t="s">
        <v>14</v>
      </c>
      <c r="C10868">
        <v>16</v>
      </c>
      <c r="D10868">
        <v>19</v>
      </c>
      <c r="E10868" t="b">
        <v>1</v>
      </c>
      <c r="F10868">
        <v>10.141</v>
      </c>
      <c r="G10868">
        <v>4</v>
      </c>
      <c r="H10868">
        <v>0</v>
      </c>
      <c r="I10868">
        <v>1427</v>
      </c>
      <c r="J10868">
        <v>1348</v>
      </c>
      <c r="K10868">
        <v>673</v>
      </c>
      <c r="L10868">
        <v>10</v>
      </c>
      <c r="M10868">
        <f t="shared" si="21930"/>
        <v>4</v>
      </c>
      <c r="N10868" t="b">
        <f t="shared" ref="N10868" si="22029">AND(MIN($F10868,$F10869,$F10870)=$F10868,MAX($H10868,$H10869,$H10870)=$H10868)</f>
        <v>0</v>
      </c>
      <c r="O10868" t="b">
        <f t="shared" ref="O10868" si="22030">AND(N10868,NOT(N10869),NOT(N10870))</f>
        <v>0</v>
      </c>
    </row>
    <row r="10869" spans="1:15" x14ac:dyDescent="0.25">
      <c r="A10869" t="s">
        <v>15</v>
      </c>
      <c r="B10869" t="s">
        <v>14</v>
      </c>
      <c r="C10869">
        <v>16</v>
      </c>
      <c r="D10869">
        <v>19</v>
      </c>
      <c r="E10869" t="b">
        <v>0</v>
      </c>
      <c r="F10869">
        <v>0.02</v>
      </c>
      <c r="G10869">
        <v>4</v>
      </c>
      <c r="H10869">
        <v>4</v>
      </c>
      <c r="I10869">
        <v>469</v>
      </c>
      <c r="J10869">
        <v>468</v>
      </c>
      <c r="K10869">
        <v>228</v>
      </c>
      <c r="L10869">
        <v>11</v>
      </c>
      <c r="M10869">
        <f t="shared" si="21930"/>
        <v>0</v>
      </c>
      <c r="N10869" t="b">
        <f t="shared" ref="N10869" si="22031">AND(MIN($F10868,$F10869,$F10870)=$F10869,MAX($H10868,$H10869,$H10870)=$H10869)</f>
        <v>1</v>
      </c>
      <c r="O10869" t="b">
        <f t="shared" ref="O10869" si="22032">AND(NOT(N10868),N10869,NOT(N10870))</f>
        <v>1</v>
      </c>
    </row>
    <row r="10870" spans="1:15" x14ac:dyDescent="0.25">
      <c r="A10870" t="s">
        <v>19</v>
      </c>
      <c r="B10870" t="s">
        <v>14</v>
      </c>
      <c r="C10870">
        <v>16</v>
      </c>
      <c r="D10870">
        <v>19</v>
      </c>
      <c r="E10870" t="b">
        <v>1</v>
      </c>
      <c r="F10870">
        <v>11.989000000000001</v>
      </c>
      <c r="G10870">
        <v>4</v>
      </c>
      <c r="H10870">
        <v>0</v>
      </c>
      <c r="I10870">
        <v>1437</v>
      </c>
      <c r="J10870">
        <v>1358</v>
      </c>
      <c r="K10870">
        <v>678</v>
      </c>
      <c r="L10870">
        <v>10</v>
      </c>
      <c r="M10870">
        <f t="shared" si="21930"/>
        <v>4</v>
      </c>
      <c r="N10870" t="b">
        <f t="shared" ref="N10870" si="22033">AND(MIN($F10868,$F10869,$F10870)=$F10870,MAX($H10868,$H10869,$H10870)=$H10870)</f>
        <v>0</v>
      </c>
      <c r="O10870" t="b">
        <f t="shared" ref="O10870" si="22034">AND(NOT(N10868),NOT(N10869),N10870)</f>
        <v>0</v>
      </c>
    </row>
    <row r="10871" spans="1:15" x14ac:dyDescent="0.25">
      <c r="A10871" t="s">
        <v>13</v>
      </c>
      <c r="B10871" t="s">
        <v>14</v>
      </c>
      <c r="C10871">
        <v>16</v>
      </c>
      <c r="D10871">
        <v>1</v>
      </c>
      <c r="E10871" t="b">
        <v>0</v>
      </c>
      <c r="F10871">
        <v>1E-3</v>
      </c>
      <c r="G10871">
        <v>4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f t="shared" si="21930"/>
        <v>4</v>
      </c>
      <c r="N10871" t="b">
        <f t="shared" ref="N10871" si="22035">AND(MIN($F10871,$F10872,$F10873)=$F10871,MAX($H10871,$H10872,$H10873)=$H10871)</f>
        <v>0</v>
      </c>
      <c r="O10871" t="b">
        <f t="shared" ref="O10871" si="22036">AND(N10871,NOT(N10872),NOT(N10873))</f>
        <v>0</v>
      </c>
    </row>
    <row r="10872" spans="1:15" x14ac:dyDescent="0.25">
      <c r="A10872" t="s">
        <v>15</v>
      </c>
      <c r="B10872" t="s">
        <v>14</v>
      </c>
      <c r="C10872">
        <v>16</v>
      </c>
      <c r="D10872">
        <v>1</v>
      </c>
      <c r="E10872" t="b">
        <v>0</v>
      </c>
      <c r="F10872">
        <v>0</v>
      </c>
      <c r="G10872">
        <v>4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f t="shared" si="21930"/>
        <v>4</v>
      </c>
      <c r="N10872" t="b">
        <f t="shared" ref="N10872" si="22037">AND(MIN($F10871,$F10872,$F10873)=$F10872,MAX($H10871,$H10872,$H10873)=$H10872)</f>
        <v>1</v>
      </c>
      <c r="O10872" t="b">
        <f t="shared" ref="O10872" si="22038">AND(NOT(N10871),N10872,NOT(N10873))</f>
        <v>1</v>
      </c>
    </row>
    <row r="10873" spans="1:15" x14ac:dyDescent="0.25">
      <c r="A10873" t="s">
        <v>19</v>
      </c>
      <c r="B10873" t="s">
        <v>14</v>
      </c>
      <c r="C10873">
        <v>16</v>
      </c>
      <c r="D10873">
        <v>1</v>
      </c>
      <c r="E10873" t="b">
        <v>0</v>
      </c>
      <c r="F10873">
        <v>1E-3</v>
      </c>
      <c r="G10873">
        <v>4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f t="shared" si="21930"/>
        <v>4</v>
      </c>
      <c r="N10873" t="b">
        <f t="shared" ref="N10873" si="22039">AND(MIN($F10871,$F10872,$F10873)=$F10873,MAX($H10871,$H10872,$H10873)=$H10873)</f>
        <v>0</v>
      </c>
      <c r="O10873" t="b">
        <f t="shared" ref="O10873" si="22040">AND(NOT(N10871),NOT(N10872),N10873)</f>
        <v>0</v>
      </c>
    </row>
    <row r="10874" spans="1:15" x14ac:dyDescent="0.25">
      <c r="A10874" t="s">
        <v>13</v>
      </c>
      <c r="B10874" t="s">
        <v>14</v>
      </c>
      <c r="C10874">
        <v>16</v>
      </c>
      <c r="D10874">
        <v>20</v>
      </c>
      <c r="E10874" t="b">
        <v>1</v>
      </c>
      <c r="F10874">
        <v>27.210999999999999</v>
      </c>
      <c r="G10874">
        <v>4</v>
      </c>
      <c r="H10874">
        <v>0</v>
      </c>
      <c r="I10874">
        <v>997753</v>
      </c>
      <c r="J10874">
        <v>997110</v>
      </c>
      <c r="K10874">
        <v>498554</v>
      </c>
      <c r="L10874">
        <v>18</v>
      </c>
      <c r="M10874">
        <f t="shared" si="21930"/>
        <v>4</v>
      </c>
      <c r="N10874" t="b">
        <f t="shared" ref="N10874" si="22041">AND(MIN($F10874,$F10875,$F10876)=$F10874,MAX($H10874,$H10875,$H10876)=$H10874)</f>
        <v>0</v>
      </c>
      <c r="O10874" t="b">
        <f t="shared" ref="O10874" si="22042">AND(N10874,NOT(N10875),NOT(N10876))</f>
        <v>0</v>
      </c>
    </row>
    <row r="10875" spans="1:15" x14ac:dyDescent="0.25">
      <c r="A10875" t="s">
        <v>15</v>
      </c>
      <c r="B10875" t="s">
        <v>14</v>
      </c>
      <c r="C10875">
        <v>16</v>
      </c>
      <c r="D10875">
        <v>20</v>
      </c>
      <c r="E10875" t="b">
        <v>1</v>
      </c>
      <c r="F10875">
        <v>10.000999999999999</v>
      </c>
      <c r="G10875">
        <v>4</v>
      </c>
      <c r="H10875">
        <v>0</v>
      </c>
      <c r="I10875">
        <v>15262</v>
      </c>
      <c r="J10875">
        <v>15260</v>
      </c>
      <c r="K10875">
        <v>7628</v>
      </c>
      <c r="L10875">
        <v>13</v>
      </c>
      <c r="M10875">
        <f t="shared" si="21930"/>
        <v>4</v>
      </c>
      <c r="N10875" t="b">
        <f t="shared" ref="N10875" si="22043">AND(MIN($F10874,$F10875,$F10876)=$F10875,MAX($H10874,$H10875,$H10876)=$H10875)</f>
        <v>1</v>
      </c>
      <c r="O10875" t="b">
        <f t="shared" ref="O10875" si="22044">AND(NOT(N10874),N10875,NOT(N10876))</f>
        <v>1</v>
      </c>
    </row>
    <row r="10876" spans="1:15" x14ac:dyDescent="0.25">
      <c r="A10876" t="s">
        <v>19</v>
      </c>
      <c r="B10876" t="s">
        <v>14</v>
      </c>
      <c r="C10876">
        <v>16</v>
      </c>
      <c r="D10876">
        <v>20</v>
      </c>
      <c r="E10876" t="b">
        <v>1</v>
      </c>
      <c r="F10876">
        <v>24</v>
      </c>
      <c r="G10876">
        <v>4</v>
      </c>
      <c r="H10876">
        <v>0</v>
      </c>
      <c r="I10876">
        <v>997753</v>
      </c>
      <c r="J10876">
        <v>997110</v>
      </c>
      <c r="K10876">
        <v>498554</v>
      </c>
      <c r="L10876">
        <v>18</v>
      </c>
      <c r="M10876">
        <f t="shared" si="21930"/>
        <v>4</v>
      </c>
      <c r="N10876" t="b">
        <f t="shared" ref="N10876" si="22045">AND(MIN($F10874,$F10875,$F10876)=$F10876,MAX($H10874,$H10875,$H10876)=$H10876)</f>
        <v>0</v>
      </c>
      <c r="O10876" t="b">
        <f t="shared" ref="O10876" si="22046">AND(NOT(N10874),NOT(N10875),N10876)</f>
        <v>0</v>
      </c>
    </row>
    <row r="10877" spans="1:15" x14ac:dyDescent="0.25">
      <c r="A10877" t="s">
        <v>13</v>
      </c>
      <c r="B10877" t="s">
        <v>14</v>
      </c>
      <c r="C10877">
        <v>16</v>
      </c>
      <c r="D10877">
        <v>21</v>
      </c>
      <c r="E10877" t="b">
        <v>1</v>
      </c>
      <c r="F10877">
        <v>10.000999999999999</v>
      </c>
      <c r="G10877">
        <v>4</v>
      </c>
      <c r="H10877">
        <v>0</v>
      </c>
      <c r="I10877">
        <v>398632</v>
      </c>
      <c r="J10877">
        <v>390208</v>
      </c>
      <c r="K10877">
        <v>195102</v>
      </c>
      <c r="L10877">
        <v>11</v>
      </c>
      <c r="M10877">
        <f t="shared" si="21930"/>
        <v>4</v>
      </c>
      <c r="N10877" t="b">
        <f t="shared" ref="N10877" si="22047">AND(MIN($F10877,$F10878,$F10879)=$F10877,MAX($H10877,$H10878,$H10879)=$H10877)</f>
        <v>0</v>
      </c>
      <c r="O10877" t="b">
        <f t="shared" ref="O10877" si="22048">AND(N10877,NOT(N10878),NOT(N10879))</f>
        <v>0</v>
      </c>
    </row>
    <row r="10878" spans="1:15" x14ac:dyDescent="0.25">
      <c r="A10878" t="s">
        <v>15</v>
      </c>
      <c r="B10878" t="s">
        <v>14</v>
      </c>
      <c r="C10878">
        <v>16</v>
      </c>
      <c r="D10878">
        <v>21</v>
      </c>
      <c r="E10878" t="b">
        <v>0</v>
      </c>
      <c r="F10878">
        <v>6.0179999999999998</v>
      </c>
      <c r="G10878">
        <v>4</v>
      </c>
      <c r="H10878">
        <v>4</v>
      </c>
      <c r="I10878">
        <v>11496</v>
      </c>
      <c r="J10878">
        <v>11494</v>
      </c>
      <c r="K10878">
        <v>5741</v>
      </c>
      <c r="L10878">
        <v>14</v>
      </c>
      <c r="M10878">
        <f t="shared" si="21930"/>
        <v>0</v>
      </c>
      <c r="N10878" t="b">
        <f t="shared" ref="N10878" si="22049">AND(MIN($F10877,$F10878,$F10879)=$F10878,MAX($H10877,$H10878,$H10879)=$H10878)</f>
        <v>1</v>
      </c>
      <c r="O10878" t="b">
        <f t="shared" ref="O10878" si="22050">AND(NOT(N10877),N10878,NOT(N10879))</f>
        <v>1</v>
      </c>
    </row>
    <row r="10879" spans="1:15" x14ac:dyDescent="0.25">
      <c r="A10879" t="s">
        <v>19</v>
      </c>
      <c r="B10879" t="s">
        <v>14</v>
      </c>
      <c r="C10879">
        <v>16</v>
      </c>
      <c r="D10879">
        <v>21</v>
      </c>
      <c r="E10879" t="b">
        <v>1</v>
      </c>
      <c r="F10879">
        <v>10.000999999999999</v>
      </c>
      <c r="G10879">
        <v>4</v>
      </c>
      <c r="H10879">
        <v>0</v>
      </c>
      <c r="I10879">
        <v>451636</v>
      </c>
      <c r="J10879">
        <v>442074</v>
      </c>
      <c r="K10879">
        <v>221035</v>
      </c>
      <c r="L10879">
        <v>11</v>
      </c>
      <c r="M10879">
        <f t="shared" si="21930"/>
        <v>4</v>
      </c>
      <c r="N10879" t="b">
        <f t="shared" ref="N10879" si="22051">AND(MIN($F10877,$F10878,$F10879)=$F10879,MAX($H10877,$H10878,$H10879)=$H10879)</f>
        <v>0</v>
      </c>
      <c r="O10879" t="b">
        <f t="shared" ref="O10879" si="22052">AND(NOT(N10877),NOT(N10878),N10879)</f>
        <v>0</v>
      </c>
    </row>
    <row r="10880" spans="1:15" x14ac:dyDescent="0.25">
      <c r="A10880" t="s">
        <v>13</v>
      </c>
      <c r="B10880" t="s">
        <v>14</v>
      </c>
      <c r="C10880">
        <v>16</v>
      </c>
      <c r="D10880">
        <v>22</v>
      </c>
      <c r="E10880" t="b">
        <v>1</v>
      </c>
      <c r="F10880">
        <v>10.000999999999999</v>
      </c>
      <c r="G10880">
        <v>4</v>
      </c>
      <c r="H10880">
        <v>0</v>
      </c>
      <c r="I10880">
        <v>768574</v>
      </c>
      <c r="J10880">
        <v>767934</v>
      </c>
      <c r="K10880">
        <v>383966</v>
      </c>
      <c r="L10880">
        <v>9</v>
      </c>
      <c r="M10880">
        <f t="shared" si="21930"/>
        <v>4</v>
      </c>
      <c r="N10880" t="b">
        <f t="shared" ref="N10880" si="22053">AND(MIN($F10880,$F10881,$F10882)=$F10880,MAX($H10880,$H10881,$H10882)=$H10880)</f>
        <v>0</v>
      </c>
      <c r="O10880" t="b">
        <f t="shared" ref="O10880" si="22054">AND(N10880,NOT(N10881),NOT(N10882))</f>
        <v>0</v>
      </c>
    </row>
    <row r="10881" spans="1:15" x14ac:dyDescent="0.25">
      <c r="A10881" t="s">
        <v>15</v>
      </c>
      <c r="B10881" t="s">
        <v>14</v>
      </c>
      <c r="C10881">
        <v>16</v>
      </c>
      <c r="D10881">
        <v>22</v>
      </c>
      <c r="E10881" t="b">
        <v>0</v>
      </c>
      <c r="F10881">
        <v>3.5999999999999997E-2</v>
      </c>
      <c r="G10881">
        <v>4</v>
      </c>
      <c r="H10881">
        <v>4</v>
      </c>
      <c r="I10881">
        <v>3750</v>
      </c>
      <c r="J10881">
        <v>3748</v>
      </c>
      <c r="K10881">
        <v>1868</v>
      </c>
      <c r="L10881">
        <v>13</v>
      </c>
      <c r="M10881">
        <f t="shared" si="21930"/>
        <v>0</v>
      </c>
      <c r="N10881" t="b">
        <f t="shared" ref="N10881" si="22055">AND(MIN($F10880,$F10881,$F10882)=$F10881,MAX($H10880,$H10881,$H10882)=$H10881)</f>
        <v>1</v>
      </c>
      <c r="O10881" t="b">
        <f t="shared" ref="O10881" si="22056">AND(NOT(N10880),N10881,NOT(N10882))</f>
        <v>1</v>
      </c>
    </row>
    <row r="10882" spans="1:15" x14ac:dyDescent="0.25">
      <c r="A10882" t="s">
        <v>19</v>
      </c>
      <c r="B10882" t="s">
        <v>14</v>
      </c>
      <c r="C10882">
        <v>16</v>
      </c>
      <c r="D10882">
        <v>22</v>
      </c>
      <c r="E10882" t="b">
        <v>1</v>
      </c>
      <c r="F10882">
        <v>10.000999999999999</v>
      </c>
      <c r="G10882">
        <v>4</v>
      </c>
      <c r="H10882">
        <v>0</v>
      </c>
      <c r="I10882">
        <v>880963</v>
      </c>
      <c r="J10882">
        <v>880224</v>
      </c>
      <c r="K10882">
        <v>440111</v>
      </c>
      <c r="L10882">
        <v>9</v>
      </c>
      <c r="M10882">
        <f t="shared" si="21930"/>
        <v>4</v>
      </c>
      <c r="N10882" t="b">
        <f t="shared" ref="N10882" si="22057">AND(MIN($F10880,$F10881,$F10882)=$F10882,MAX($H10880,$H10881,$H10882)=$H10882)</f>
        <v>0</v>
      </c>
      <c r="O10882" t="b">
        <f t="shared" ref="O10882" si="22058">AND(NOT(N10880),NOT(N10881),N10882)</f>
        <v>0</v>
      </c>
    </row>
    <row r="10883" spans="1:15" x14ac:dyDescent="0.25">
      <c r="A10883" t="s">
        <v>13</v>
      </c>
      <c r="B10883" t="s">
        <v>14</v>
      </c>
      <c r="C10883">
        <v>16</v>
      </c>
      <c r="D10883">
        <v>23</v>
      </c>
      <c r="E10883" t="b">
        <v>1</v>
      </c>
      <c r="F10883">
        <v>10.000999999999999</v>
      </c>
      <c r="G10883">
        <v>4</v>
      </c>
      <c r="H10883">
        <v>0</v>
      </c>
      <c r="I10883">
        <v>915500</v>
      </c>
      <c r="J10883">
        <v>914919</v>
      </c>
      <c r="K10883">
        <v>457458</v>
      </c>
      <c r="L10883">
        <v>11</v>
      </c>
      <c r="M10883">
        <f t="shared" ref="M10883:M10946" si="22059">G10883-H10883</f>
        <v>4</v>
      </c>
      <c r="N10883" t="b">
        <f t="shared" ref="N10883" si="22060">AND(MIN($F10883,$F10884,$F10885)=$F10883,MAX($H10883,$H10884,$H10885)=$H10883)</f>
        <v>0</v>
      </c>
      <c r="O10883" t="b">
        <f t="shared" ref="O10883" si="22061">AND(N10883,NOT(N10884),NOT(N10885))</f>
        <v>0</v>
      </c>
    </row>
    <row r="10884" spans="1:15" x14ac:dyDescent="0.25">
      <c r="A10884" t="s">
        <v>15</v>
      </c>
      <c r="B10884" t="s">
        <v>14</v>
      </c>
      <c r="C10884">
        <v>16</v>
      </c>
      <c r="D10884">
        <v>23</v>
      </c>
      <c r="E10884" t="b">
        <v>0</v>
      </c>
      <c r="F10884">
        <v>1.0999999999999999E-2</v>
      </c>
      <c r="G10884">
        <v>4</v>
      </c>
      <c r="H10884">
        <v>4</v>
      </c>
      <c r="I10884">
        <v>387</v>
      </c>
      <c r="J10884">
        <v>386</v>
      </c>
      <c r="K10884">
        <v>187</v>
      </c>
      <c r="L10884">
        <v>11</v>
      </c>
      <c r="M10884">
        <f t="shared" si="22059"/>
        <v>0</v>
      </c>
      <c r="N10884" t="b">
        <f t="shared" ref="N10884" si="22062">AND(MIN($F10883,$F10884,$F10885)=$F10884,MAX($H10883,$H10884,$H10885)=$H10884)</f>
        <v>1</v>
      </c>
      <c r="O10884" t="b">
        <f t="shared" ref="O10884" si="22063">AND(NOT(N10883),N10884,NOT(N10885))</f>
        <v>1</v>
      </c>
    </row>
    <row r="10885" spans="1:15" x14ac:dyDescent="0.25">
      <c r="A10885" t="s">
        <v>19</v>
      </c>
      <c r="B10885" t="s">
        <v>14</v>
      </c>
      <c r="C10885">
        <v>16</v>
      </c>
      <c r="D10885">
        <v>23</v>
      </c>
      <c r="E10885" t="b">
        <v>1</v>
      </c>
      <c r="F10885">
        <v>10.000999999999999</v>
      </c>
      <c r="G10885">
        <v>4</v>
      </c>
      <c r="H10885">
        <v>0</v>
      </c>
      <c r="I10885">
        <v>1065501</v>
      </c>
      <c r="J10885">
        <v>1064824</v>
      </c>
      <c r="K10885">
        <v>532410</v>
      </c>
      <c r="L10885">
        <v>11</v>
      </c>
      <c r="M10885">
        <f t="shared" si="22059"/>
        <v>4</v>
      </c>
      <c r="N10885" t="b">
        <f t="shared" ref="N10885" si="22064">AND(MIN($F10883,$F10884,$F10885)=$F10885,MAX($H10883,$H10884,$H10885)=$H10885)</f>
        <v>0</v>
      </c>
      <c r="O10885" t="b">
        <f t="shared" ref="O10885" si="22065">AND(NOT(N10883),NOT(N10884),N10885)</f>
        <v>0</v>
      </c>
    </row>
    <row r="10886" spans="1:15" x14ac:dyDescent="0.25">
      <c r="A10886" t="s">
        <v>13</v>
      </c>
      <c r="B10886" t="s">
        <v>14</v>
      </c>
      <c r="C10886">
        <v>16</v>
      </c>
      <c r="D10886">
        <v>24</v>
      </c>
      <c r="E10886" t="b">
        <v>0</v>
      </c>
      <c r="F10886">
        <v>1.0999999999999999E-2</v>
      </c>
      <c r="G10886">
        <v>4</v>
      </c>
      <c r="H10886">
        <v>4</v>
      </c>
      <c r="I10886">
        <v>339</v>
      </c>
      <c r="J10886">
        <v>216</v>
      </c>
      <c r="K10886">
        <v>102</v>
      </c>
      <c r="L10886">
        <v>11</v>
      </c>
      <c r="M10886">
        <f t="shared" si="22059"/>
        <v>0</v>
      </c>
      <c r="N10886" t="b">
        <f t="shared" ref="N10886" si="22066">AND(MIN($F10886,$F10887,$F10888)=$F10886,MAX($H10886,$H10887,$H10888)=$H10886)</f>
        <v>0</v>
      </c>
      <c r="O10886" t="b">
        <f t="shared" ref="O10886" si="22067">AND(N10886,NOT(N10887),NOT(N10888))</f>
        <v>0</v>
      </c>
    </row>
    <row r="10887" spans="1:15" x14ac:dyDescent="0.25">
      <c r="A10887" t="s">
        <v>15</v>
      </c>
      <c r="B10887" t="s">
        <v>14</v>
      </c>
      <c r="C10887">
        <v>16</v>
      </c>
      <c r="D10887">
        <v>24</v>
      </c>
      <c r="E10887" t="b">
        <v>0</v>
      </c>
      <c r="F10887">
        <v>1.4999999999999999E-2</v>
      </c>
      <c r="G10887">
        <v>4</v>
      </c>
      <c r="H10887">
        <v>4</v>
      </c>
      <c r="I10887">
        <v>217</v>
      </c>
      <c r="J10887">
        <v>216</v>
      </c>
      <c r="K10887">
        <v>102</v>
      </c>
      <c r="L10887">
        <v>11</v>
      </c>
      <c r="M10887">
        <f t="shared" si="22059"/>
        <v>0</v>
      </c>
      <c r="N10887" t="b">
        <f t="shared" ref="N10887" si="22068">AND(MIN($F10886,$F10887,$F10888)=$F10887,MAX($H10886,$H10887,$H10888)=$H10887)</f>
        <v>0</v>
      </c>
      <c r="O10887" t="b">
        <f t="shared" ref="O10887" si="22069">AND(NOT(N10886),N10887,NOT(N10888))</f>
        <v>0</v>
      </c>
    </row>
    <row r="10888" spans="1:15" x14ac:dyDescent="0.25">
      <c r="A10888" t="s">
        <v>19</v>
      </c>
      <c r="B10888" t="s">
        <v>14</v>
      </c>
      <c r="C10888">
        <v>16</v>
      </c>
      <c r="D10888">
        <v>24</v>
      </c>
      <c r="E10888" t="b">
        <v>0</v>
      </c>
      <c r="F10888">
        <v>0.01</v>
      </c>
      <c r="G10888">
        <v>4</v>
      </c>
      <c r="H10888">
        <v>4</v>
      </c>
      <c r="I10888">
        <v>339</v>
      </c>
      <c r="J10888">
        <v>216</v>
      </c>
      <c r="K10888">
        <v>102</v>
      </c>
      <c r="L10888">
        <v>11</v>
      </c>
      <c r="M10888">
        <f t="shared" si="22059"/>
        <v>0</v>
      </c>
      <c r="N10888" t="b">
        <f t="shared" ref="N10888" si="22070">AND(MIN($F10886,$F10887,$F10888)=$F10888,MAX($H10886,$H10887,$H10888)=$H10888)</f>
        <v>1</v>
      </c>
      <c r="O10888" t="b">
        <f t="shared" ref="O10888" si="22071">AND(NOT(N10886),NOT(N10887),N10888)</f>
        <v>1</v>
      </c>
    </row>
    <row r="10889" spans="1:15" x14ac:dyDescent="0.25">
      <c r="A10889" t="s">
        <v>13</v>
      </c>
      <c r="B10889" t="s">
        <v>14</v>
      </c>
      <c r="C10889">
        <v>16</v>
      </c>
      <c r="D10889">
        <v>25</v>
      </c>
      <c r="E10889" t="b">
        <v>0</v>
      </c>
      <c r="F10889">
        <v>1.421</v>
      </c>
      <c r="G10889">
        <v>4</v>
      </c>
      <c r="H10889">
        <v>4</v>
      </c>
      <c r="I10889">
        <v>180415</v>
      </c>
      <c r="J10889">
        <v>107628</v>
      </c>
      <c r="K10889">
        <v>53808</v>
      </c>
      <c r="L10889">
        <v>13</v>
      </c>
      <c r="M10889">
        <f t="shared" si="22059"/>
        <v>0</v>
      </c>
      <c r="N10889" t="b">
        <f t="shared" ref="N10889" si="22072">AND(MIN($F10889,$F10890,$F10891)=$F10889,MAX($H10889,$H10890,$H10891)=$H10889)</f>
        <v>0</v>
      </c>
      <c r="O10889" t="b">
        <f t="shared" ref="O10889" si="22073">AND(N10889,NOT(N10890),NOT(N10891))</f>
        <v>0</v>
      </c>
    </row>
    <row r="10890" spans="1:15" x14ac:dyDescent="0.25">
      <c r="A10890" t="s">
        <v>15</v>
      </c>
      <c r="B10890" t="s">
        <v>14</v>
      </c>
      <c r="C10890">
        <v>16</v>
      </c>
      <c r="D10890">
        <v>25</v>
      </c>
      <c r="E10890" t="b">
        <v>0</v>
      </c>
      <c r="F10890">
        <v>0.77900000000000003</v>
      </c>
      <c r="G10890">
        <v>4</v>
      </c>
      <c r="H10890">
        <v>4</v>
      </c>
      <c r="I10890">
        <v>107947</v>
      </c>
      <c r="J10890">
        <v>107628</v>
      </c>
      <c r="K10890">
        <v>53808</v>
      </c>
      <c r="L10890">
        <v>13</v>
      </c>
      <c r="M10890">
        <f t="shared" si="22059"/>
        <v>0</v>
      </c>
      <c r="N10890" t="b">
        <f t="shared" ref="N10890" si="22074">AND(MIN($F10889,$F10890,$F10891)=$F10890,MAX($H10889,$H10890,$H10891)=$H10890)</f>
        <v>1</v>
      </c>
      <c r="O10890" t="b">
        <f t="shared" ref="O10890" si="22075">AND(NOT(N10889),N10890,NOT(N10891))</f>
        <v>1</v>
      </c>
    </row>
    <row r="10891" spans="1:15" x14ac:dyDescent="0.25">
      <c r="A10891" t="s">
        <v>19</v>
      </c>
      <c r="B10891" t="s">
        <v>14</v>
      </c>
      <c r="C10891">
        <v>16</v>
      </c>
      <c r="D10891">
        <v>25</v>
      </c>
      <c r="E10891" t="b">
        <v>0</v>
      </c>
      <c r="F10891">
        <v>1.276</v>
      </c>
      <c r="G10891">
        <v>4</v>
      </c>
      <c r="H10891">
        <v>4</v>
      </c>
      <c r="I10891">
        <v>180415</v>
      </c>
      <c r="J10891">
        <v>107628</v>
      </c>
      <c r="K10891">
        <v>53808</v>
      </c>
      <c r="L10891">
        <v>13</v>
      </c>
      <c r="M10891">
        <f t="shared" si="22059"/>
        <v>0</v>
      </c>
      <c r="N10891" t="b">
        <f t="shared" ref="N10891" si="22076">AND(MIN($F10889,$F10890,$F10891)=$F10891,MAX($H10889,$H10890,$H10891)=$H10891)</f>
        <v>0</v>
      </c>
      <c r="O10891" t="b">
        <f t="shared" ref="O10891" si="22077">AND(NOT(N10889),NOT(N10890),N10891)</f>
        <v>0</v>
      </c>
    </row>
    <row r="10892" spans="1:15" x14ac:dyDescent="0.25">
      <c r="A10892" t="s">
        <v>13</v>
      </c>
      <c r="B10892" t="s">
        <v>14</v>
      </c>
      <c r="C10892">
        <v>16</v>
      </c>
      <c r="D10892">
        <v>26</v>
      </c>
      <c r="E10892" t="b">
        <v>1</v>
      </c>
      <c r="F10892">
        <v>10.000999999999999</v>
      </c>
      <c r="G10892">
        <v>4</v>
      </c>
      <c r="H10892">
        <v>0</v>
      </c>
      <c r="I10892">
        <v>963149</v>
      </c>
      <c r="J10892">
        <v>961997</v>
      </c>
      <c r="K10892">
        <v>480996</v>
      </c>
      <c r="L10892">
        <v>13</v>
      </c>
      <c r="M10892">
        <f t="shared" si="22059"/>
        <v>4</v>
      </c>
      <c r="N10892" t="b">
        <f t="shared" ref="N10892" si="22078">AND(MIN($F10892,$F10893,$F10894)=$F10892,MAX($H10892,$H10893,$H10894)=$H10892)</f>
        <v>0</v>
      </c>
      <c r="O10892" t="b">
        <f t="shared" ref="O10892" si="22079">AND(N10892,NOT(N10893),NOT(N10894))</f>
        <v>0</v>
      </c>
    </row>
    <row r="10893" spans="1:15" x14ac:dyDescent="0.25">
      <c r="A10893" t="s">
        <v>15</v>
      </c>
      <c r="B10893" t="s">
        <v>14</v>
      </c>
      <c r="C10893">
        <v>16</v>
      </c>
      <c r="D10893">
        <v>26</v>
      </c>
      <c r="E10893" t="b">
        <v>0</v>
      </c>
      <c r="F10893">
        <v>4.5999999999999999E-2</v>
      </c>
      <c r="G10893">
        <v>4</v>
      </c>
      <c r="H10893">
        <v>4</v>
      </c>
      <c r="I10893">
        <v>53</v>
      </c>
      <c r="J10893">
        <v>52</v>
      </c>
      <c r="K10893">
        <v>20</v>
      </c>
      <c r="L10893">
        <v>11</v>
      </c>
      <c r="M10893">
        <f t="shared" si="22059"/>
        <v>0</v>
      </c>
      <c r="N10893" t="b">
        <f t="shared" ref="N10893" si="22080">AND(MIN($F10892,$F10893,$F10894)=$F10893,MAX($H10892,$H10893,$H10894)=$H10893)</f>
        <v>1</v>
      </c>
      <c r="O10893" t="b">
        <f t="shared" ref="O10893" si="22081">AND(NOT(N10892),N10893,NOT(N10894))</f>
        <v>1</v>
      </c>
    </row>
    <row r="10894" spans="1:15" x14ac:dyDescent="0.25">
      <c r="A10894" t="s">
        <v>19</v>
      </c>
      <c r="B10894" t="s">
        <v>14</v>
      </c>
      <c r="C10894">
        <v>16</v>
      </c>
      <c r="D10894">
        <v>26</v>
      </c>
      <c r="E10894" t="b">
        <v>1</v>
      </c>
      <c r="F10894">
        <v>10.000999999999999</v>
      </c>
      <c r="G10894">
        <v>4</v>
      </c>
      <c r="H10894">
        <v>0</v>
      </c>
      <c r="I10894">
        <v>1104019</v>
      </c>
      <c r="J10894">
        <v>1102699</v>
      </c>
      <c r="K10894">
        <v>551347</v>
      </c>
      <c r="L10894">
        <v>13</v>
      </c>
      <c r="M10894">
        <f t="shared" si="22059"/>
        <v>4</v>
      </c>
      <c r="N10894" t="b">
        <f t="shared" ref="N10894" si="22082">AND(MIN($F10892,$F10893,$F10894)=$F10894,MAX($H10892,$H10893,$H10894)=$H10894)</f>
        <v>0</v>
      </c>
      <c r="O10894" t="b">
        <f t="shared" ref="O10894" si="22083">AND(NOT(N10892),NOT(N10893),N10894)</f>
        <v>0</v>
      </c>
    </row>
    <row r="10895" spans="1:15" x14ac:dyDescent="0.25">
      <c r="A10895" t="s">
        <v>13</v>
      </c>
      <c r="B10895" t="s">
        <v>14</v>
      </c>
      <c r="C10895">
        <v>16</v>
      </c>
      <c r="D10895">
        <v>27</v>
      </c>
      <c r="E10895" t="b">
        <v>0</v>
      </c>
      <c r="F10895">
        <v>1.369</v>
      </c>
      <c r="G10895">
        <v>4</v>
      </c>
      <c r="H10895">
        <v>4</v>
      </c>
      <c r="I10895">
        <v>128882</v>
      </c>
      <c r="J10895">
        <v>128777</v>
      </c>
      <c r="K10895">
        <v>64383</v>
      </c>
      <c r="L10895">
        <v>25</v>
      </c>
      <c r="M10895">
        <f t="shared" si="22059"/>
        <v>0</v>
      </c>
      <c r="N10895" t="b">
        <f t="shared" ref="N10895" si="22084">AND(MIN($F10895,$F10896,$F10897)=$F10895,MAX($H10895,$H10896,$H10897)=$H10895)</f>
        <v>0</v>
      </c>
      <c r="O10895" t="b">
        <f t="shared" ref="O10895" si="22085">AND(N10895,NOT(N10896),NOT(N10897))</f>
        <v>0</v>
      </c>
    </row>
    <row r="10896" spans="1:15" x14ac:dyDescent="0.25">
      <c r="A10896" t="s">
        <v>15</v>
      </c>
      <c r="B10896" t="s">
        <v>14</v>
      </c>
      <c r="C10896">
        <v>16</v>
      </c>
      <c r="D10896">
        <v>27</v>
      </c>
      <c r="E10896" t="b">
        <v>0</v>
      </c>
      <c r="F10896">
        <v>0.18099999999999999</v>
      </c>
      <c r="G10896">
        <v>4</v>
      </c>
      <c r="H10896">
        <v>4</v>
      </c>
      <c r="I10896">
        <v>15564</v>
      </c>
      <c r="J10896">
        <v>15562</v>
      </c>
      <c r="K10896">
        <v>7775</v>
      </c>
      <c r="L10896">
        <v>13</v>
      </c>
      <c r="M10896">
        <f t="shared" si="22059"/>
        <v>0</v>
      </c>
      <c r="N10896" t="b">
        <f t="shared" ref="N10896" si="22086">AND(MIN($F10895,$F10896,$F10897)=$F10896,MAX($H10895,$H10896,$H10897)=$H10896)</f>
        <v>1</v>
      </c>
      <c r="O10896" t="b">
        <f t="shared" ref="O10896" si="22087">AND(NOT(N10895),N10896,NOT(N10897))</f>
        <v>1</v>
      </c>
    </row>
    <row r="10897" spans="1:15" x14ac:dyDescent="0.25">
      <c r="A10897" t="s">
        <v>19</v>
      </c>
      <c r="B10897" t="s">
        <v>14</v>
      </c>
      <c r="C10897">
        <v>16</v>
      </c>
      <c r="D10897">
        <v>27</v>
      </c>
      <c r="E10897" t="b">
        <v>0</v>
      </c>
      <c r="F10897">
        <v>1.2310000000000001</v>
      </c>
      <c r="G10897">
        <v>4</v>
      </c>
      <c r="H10897">
        <v>4</v>
      </c>
      <c r="I10897">
        <v>128882</v>
      </c>
      <c r="J10897">
        <v>128777</v>
      </c>
      <c r="K10897">
        <v>64383</v>
      </c>
      <c r="L10897">
        <v>25</v>
      </c>
      <c r="M10897">
        <f t="shared" si="22059"/>
        <v>0</v>
      </c>
      <c r="N10897" t="b">
        <f t="shared" ref="N10897" si="22088">AND(MIN($F10895,$F10896,$F10897)=$F10897,MAX($H10895,$H10896,$H10897)=$H10897)</f>
        <v>0</v>
      </c>
      <c r="O10897" t="b">
        <f t="shared" ref="O10897" si="22089">AND(NOT(N10895),NOT(N10896),N10897)</f>
        <v>0</v>
      </c>
    </row>
    <row r="10898" spans="1:15" x14ac:dyDescent="0.25">
      <c r="A10898" t="s">
        <v>13</v>
      </c>
      <c r="B10898" t="s">
        <v>14</v>
      </c>
      <c r="C10898">
        <v>16</v>
      </c>
      <c r="D10898">
        <v>28</v>
      </c>
      <c r="E10898" t="b">
        <v>1</v>
      </c>
      <c r="F10898">
        <v>10.000999999999999</v>
      </c>
      <c r="G10898">
        <v>4</v>
      </c>
      <c r="H10898">
        <v>0</v>
      </c>
      <c r="I10898">
        <v>965747</v>
      </c>
      <c r="J10898">
        <v>965031</v>
      </c>
      <c r="K10898">
        <v>482514</v>
      </c>
      <c r="L10898">
        <v>18</v>
      </c>
      <c r="M10898">
        <f t="shared" si="22059"/>
        <v>4</v>
      </c>
      <c r="N10898" t="b">
        <f t="shared" ref="N10898" si="22090">AND(MIN($F10898,$F10899,$F10900)=$F10898,MAX($H10898,$H10899,$H10900)=$H10898)</f>
        <v>1</v>
      </c>
      <c r="O10898" t="b">
        <f t="shared" ref="O10898" si="22091">AND(N10898,NOT(N10899),NOT(N10900))</f>
        <v>0</v>
      </c>
    </row>
    <row r="10899" spans="1:15" x14ac:dyDescent="0.25">
      <c r="A10899" t="s">
        <v>15</v>
      </c>
      <c r="B10899" t="s">
        <v>14</v>
      </c>
      <c r="C10899">
        <v>16</v>
      </c>
      <c r="D10899">
        <v>28</v>
      </c>
      <c r="E10899" t="b">
        <v>1</v>
      </c>
      <c r="F10899">
        <v>10.000999999999999</v>
      </c>
      <c r="G10899">
        <v>4</v>
      </c>
      <c r="H10899">
        <v>0</v>
      </c>
      <c r="I10899">
        <v>37760</v>
      </c>
      <c r="J10899">
        <v>37758</v>
      </c>
      <c r="K10899">
        <v>18877</v>
      </c>
      <c r="L10899">
        <v>13</v>
      </c>
      <c r="M10899">
        <f t="shared" si="22059"/>
        <v>4</v>
      </c>
      <c r="N10899" t="b">
        <f t="shared" ref="N10899" si="22092">AND(MIN($F10898,$F10899,$F10900)=$F10899,MAX($H10898,$H10899,$H10900)=$H10899)</f>
        <v>1</v>
      </c>
      <c r="O10899" t="b">
        <f t="shared" ref="O10899" si="22093">AND(NOT(N10898),N10899,NOT(N10900))</f>
        <v>0</v>
      </c>
    </row>
    <row r="10900" spans="1:15" x14ac:dyDescent="0.25">
      <c r="A10900" t="s">
        <v>19</v>
      </c>
      <c r="B10900" t="s">
        <v>14</v>
      </c>
      <c r="C10900">
        <v>16</v>
      </c>
      <c r="D10900">
        <v>28</v>
      </c>
      <c r="E10900" t="b">
        <v>1</v>
      </c>
      <c r="F10900">
        <v>10.000999999999999</v>
      </c>
      <c r="G10900">
        <v>4</v>
      </c>
      <c r="H10900">
        <v>0</v>
      </c>
      <c r="I10900">
        <v>1093008</v>
      </c>
      <c r="J10900">
        <v>1092209</v>
      </c>
      <c r="K10900">
        <v>546103</v>
      </c>
      <c r="L10900">
        <v>18</v>
      </c>
      <c r="M10900">
        <f t="shared" si="22059"/>
        <v>4</v>
      </c>
      <c r="N10900" t="b">
        <f t="shared" ref="N10900" si="22094">AND(MIN($F10898,$F10899,$F10900)=$F10900,MAX($H10898,$H10899,$H10900)=$H10900)</f>
        <v>1</v>
      </c>
      <c r="O10900" t="b">
        <f t="shared" ref="O10900" si="22095">AND(NOT(N10898),NOT(N10899),N10900)</f>
        <v>0</v>
      </c>
    </row>
    <row r="10901" spans="1:15" x14ac:dyDescent="0.25">
      <c r="A10901" t="s">
        <v>13</v>
      </c>
      <c r="B10901" t="s">
        <v>14</v>
      </c>
      <c r="C10901">
        <v>16</v>
      </c>
      <c r="D10901">
        <v>29</v>
      </c>
      <c r="E10901" t="b">
        <v>0</v>
      </c>
      <c r="F10901">
        <v>3.4000000000000002E-2</v>
      </c>
      <c r="G10901">
        <v>4</v>
      </c>
      <c r="H10901">
        <v>4</v>
      </c>
      <c r="I10901">
        <v>2486</v>
      </c>
      <c r="J10901">
        <v>2278</v>
      </c>
      <c r="K10901">
        <v>1133</v>
      </c>
      <c r="L10901">
        <v>16</v>
      </c>
      <c r="M10901">
        <f t="shared" si="22059"/>
        <v>0</v>
      </c>
      <c r="N10901" t="b">
        <f t="shared" ref="N10901" si="22096">AND(MIN($F10901,$F10902,$F10903)=$F10901,MAX($H10901,$H10902,$H10903)=$H10901)</f>
        <v>0</v>
      </c>
      <c r="O10901" t="b">
        <f t="shared" ref="O10901" si="22097">AND(N10901,NOT(N10902),NOT(N10903))</f>
        <v>0</v>
      </c>
    </row>
    <row r="10902" spans="1:15" x14ac:dyDescent="0.25">
      <c r="A10902" t="s">
        <v>15</v>
      </c>
      <c r="B10902" t="s">
        <v>14</v>
      </c>
      <c r="C10902">
        <v>16</v>
      </c>
      <c r="D10902">
        <v>29</v>
      </c>
      <c r="E10902" t="b">
        <v>0</v>
      </c>
      <c r="F10902">
        <v>2.1999999999999999E-2</v>
      </c>
      <c r="G10902">
        <v>4</v>
      </c>
      <c r="H10902">
        <v>4</v>
      </c>
      <c r="I10902">
        <v>2940</v>
      </c>
      <c r="J10902">
        <v>2938</v>
      </c>
      <c r="K10902">
        <v>1463</v>
      </c>
      <c r="L10902">
        <v>14</v>
      </c>
      <c r="M10902">
        <f t="shared" si="22059"/>
        <v>0</v>
      </c>
      <c r="N10902" t="b">
        <f t="shared" ref="N10902" si="22098">AND(MIN($F10901,$F10902,$F10903)=$F10902,MAX($H10901,$H10902,$H10903)=$H10902)</f>
        <v>1</v>
      </c>
      <c r="O10902" t="b">
        <f t="shared" ref="O10902" si="22099">AND(NOT(N10901),N10902,NOT(N10903))</f>
        <v>1</v>
      </c>
    </row>
    <row r="10903" spans="1:15" x14ac:dyDescent="0.25">
      <c r="A10903" t="s">
        <v>19</v>
      </c>
      <c r="B10903" t="s">
        <v>14</v>
      </c>
      <c r="C10903">
        <v>16</v>
      </c>
      <c r="D10903">
        <v>29</v>
      </c>
      <c r="E10903" t="b">
        <v>0</v>
      </c>
      <c r="F10903">
        <v>3.6999999999999998E-2</v>
      </c>
      <c r="G10903">
        <v>4</v>
      </c>
      <c r="H10903">
        <v>4</v>
      </c>
      <c r="I10903">
        <v>2486</v>
      </c>
      <c r="J10903">
        <v>2278</v>
      </c>
      <c r="K10903">
        <v>1133</v>
      </c>
      <c r="L10903">
        <v>16</v>
      </c>
      <c r="M10903">
        <f t="shared" si="22059"/>
        <v>0</v>
      </c>
      <c r="N10903" t="b">
        <f t="shared" ref="N10903" si="22100">AND(MIN($F10901,$F10902,$F10903)=$F10903,MAX($H10901,$H10902,$H10903)=$H10903)</f>
        <v>0</v>
      </c>
      <c r="O10903" t="b">
        <f t="shared" ref="O10903" si="22101">AND(NOT(N10901),NOT(N10902),N10903)</f>
        <v>0</v>
      </c>
    </row>
    <row r="10904" spans="1:15" x14ac:dyDescent="0.25">
      <c r="A10904" t="s">
        <v>13</v>
      </c>
      <c r="B10904" t="s">
        <v>14</v>
      </c>
      <c r="C10904">
        <v>16</v>
      </c>
      <c r="D10904">
        <v>2</v>
      </c>
      <c r="E10904" t="b">
        <v>0</v>
      </c>
      <c r="F10904">
        <v>4.0000000000000001E-3</v>
      </c>
      <c r="G10904">
        <v>4</v>
      </c>
      <c r="H10904">
        <v>4</v>
      </c>
      <c r="I10904">
        <v>22</v>
      </c>
      <c r="J10904">
        <v>10</v>
      </c>
      <c r="K10904">
        <v>0</v>
      </c>
      <c r="L10904">
        <v>6</v>
      </c>
      <c r="M10904">
        <f t="shared" si="22059"/>
        <v>0</v>
      </c>
      <c r="N10904" t="b">
        <f t="shared" ref="N10904" si="22102">AND(MIN($F10904,$F10905,$F10906)=$F10904,MAX($H10904,$H10905,$H10906)=$H10904)</f>
        <v>1</v>
      </c>
      <c r="O10904" t="b">
        <f t="shared" ref="O10904" si="22103">AND(N10904,NOT(N10905),NOT(N10906))</f>
        <v>0</v>
      </c>
    </row>
    <row r="10905" spans="1:15" x14ac:dyDescent="0.25">
      <c r="A10905" t="s">
        <v>15</v>
      </c>
      <c r="B10905" t="s">
        <v>14</v>
      </c>
      <c r="C10905">
        <v>16</v>
      </c>
      <c r="D10905">
        <v>2</v>
      </c>
      <c r="E10905" t="b">
        <v>0</v>
      </c>
      <c r="F10905">
        <v>4.0000000000000001E-3</v>
      </c>
      <c r="G10905">
        <v>4</v>
      </c>
      <c r="H10905">
        <v>4</v>
      </c>
      <c r="I10905">
        <v>11</v>
      </c>
      <c r="J10905">
        <v>10</v>
      </c>
      <c r="K10905">
        <v>0</v>
      </c>
      <c r="L10905">
        <v>6</v>
      </c>
      <c r="M10905">
        <f t="shared" si="22059"/>
        <v>0</v>
      </c>
      <c r="N10905" t="b">
        <f t="shared" ref="N10905" si="22104">AND(MIN($F10904,$F10905,$F10906)=$F10905,MAX($H10904,$H10905,$H10906)=$H10905)</f>
        <v>1</v>
      </c>
      <c r="O10905" t="b">
        <f t="shared" ref="O10905" si="22105">AND(NOT(N10904),N10905,NOT(N10906))</f>
        <v>0</v>
      </c>
    </row>
    <row r="10906" spans="1:15" x14ac:dyDescent="0.25">
      <c r="A10906" t="s">
        <v>19</v>
      </c>
      <c r="B10906" t="s">
        <v>14</v>
      </c>
      <c r="C10906">
        <v>16</v>
      </c>
      <c r="D10906">
        <v>2</v>
      </c>
      <c r="E10906" t="b">
        <v>0</v>
      </c>
      <c r="F10906">
        <v>4.0000000000000001E-3</v>
      </c>
      <c r="G10906">
        <v>4</v>
      </c>
      <c r="H10906">
        <v>4</v>
      </c>
      <c r="I10906">
        <v>22</v>
      </c>
      <c r="J10906">
        <v>10</v>
      </c>
      <c r="K10906">
        <v>0</v>
      </c>
      <c r="L10906">
        <v>6</v>
      </c>
      <c r="M10906">
        <f t="shared" si="22059"/>
        <v>0</v>
      </c>
      <c r="N10906" t="b">
        <f t="shared" ref="N10906" si="22106">AND(MIN($F10904,$F10905,$F10906)=$F10906,MAX($H10904,$H10905,$H10906)=$H10906)</f>
        <v>1</v>
      </c>
      <c r="O10906" t="b">
        <f t="shared" ref="O10906" si="22107">AND(NOT(N10904),NOT(N10905),N10906)</f>
        <v>0</v>
      </c>
    </row>
    <row r="10907" spans="1:15" x14ac:dyDescent="0.25">
      <c r="A10907" t="s">
        <v>13</v>
      </c>
      <c r="B10907" t="s">
        <v>14</v>
      </c>
      <c r="C10907">
        <v>16</v>
      </c>
      <c r="D10907">
        <v>30</v>
      </c>
      <c r="E10907" t="b">
        <v>1</v>
      </c>
      <c r="F10907">
        <v>10.000999999999999</v>
      </c>
      <c r="G10907">
        <v>4</v>
      </c>
      <c r="H10907">
        <v>0</v>
      </c>
      <c r="I10907">
        <v>890312</v>
      </c>
      <c r="J10907">
        <v>889736</v>
      </c>
      <c r="K10907">
        <v>444866</v>
      </c>
      <c r="L10907">
        <v>11</v>
      </c>
      <c r="M10907">
        <f t="shared" si="22059"/>
        <v>4</v>
      </c>
      <c r="N10907" t="b">
        <f t="shared" ref="N10907" si="22108">AND(MIN($F10907,$F10908,$F10909)=$F10907,MAX($H10907,$H10908,$H10909)=$H10907)</f>
        <v>0</v>
      </c>
      <c r="O10907" t="b">
        <f t="shared" ref="O10907" si="22109">AND(N10907,NOT(N10908),NOT(N10909))</f>
        <v>0</v>
      </c>
    </row>
    <row r="10908" spans="1:15" x14ac:dyDescent="0.25">
      <c r="A10908" t="s">
        <v>15</v>
      </c>
      <c r="B10908" t="s">
        <v>14</v>
      </c>
      <c r="C10908">
        <v>16</v>
      </c>
      <c r="D10908">
        <v>30</v>
      </c>
      <c r="E10908" t="b">
        <v>0</v>
      </c>
      <c r="F10908">
        <v>6.7000000000000004E-2</v>
      </c>
      <c r="G10908">
        <v>4</v>
      </c>
      <c r="H10908">
        <v>4</v>
      </c>
      <c r="I10908">
        <v>1693</v>
      </c>
      <c r="J10908">
        <v>1692</v>
      </c>
      <c r="K10908">
        <v>840</v>
      </c>
      <c r="L10908">
        <v>11</v>
      </c>
      <c r="M10908">
        <f t="shared" si="22059"/>
        <v>0</v>
      </c>
      <c r="N10908" t="b">
        <f t="shared" ref="N10908" si="22110">AND(MIN($F10907,$F10908,$F10909)=$F10908,MAX($H10907,$H10908,$H10909)=$H10908)</f>
        <v>1</v>
      </c>
      <c r="O10908" t="b">
        <f t="shared" ref="O10908" si="22111">AND(NOT(N10907),N10908,NOT(N10909))</f>
        <v>1</v>
      </c>
    </row>
    <row r="10909" spans="1:15" x14ac:dyDescent="0.25">
      <c r="A10909" t="s">
        <v>19</v>
      </c>
      <c r="B10909" t="s">
        <v>14</v>
      </c>
      <c r="C10909">
        <v>16</v>
      </c>
      <c r="D10909">
        <v>30</v>
      </c>
      <c r="E10909" t="b">
        <v>1</v>
      </c>
      <c r="F10909">
        <v>10.000999999999999</v>
      </c>
      <c r="G10909">
        <v>4</v>
      </c>
      <c r="H10909">
        <v>0</v>
      </c>
      <c r="I10909">
        <v>1026081</v>
      </c>
      <c r="J10909">
        <v>1025415</v>
      </c>
      <c r="K10909">
        <v>512706</v>
      </c>
      <c r="L10909">
        <v>11</v>
      </c>
      <c r="M10909">
        <f t="shared" si="22059"/>
        <v>4</v>
      </c>
      <c r="N10909" t="b">
        <f t="shared" ref="N10909" si="22112">AND(MIN($F10907,$F10908,$F10909)=$F10909,MAX($H10907,$H10908,$H10909)=$H10909)</f>
        <v>0</v>
      </c>
      <c r="O10909" t="b">
        <f t="shared" ref="O10909" si="22113">AND(NOT(N10907),NOT(N10908),N10909)</f>
        <v>0</v>
      </c>
    </row>
    <row r="10910" spans="1:15" x14ac:dyDescent="0.25">
      <c r="A10910" t="s">
        <v>13</v>
      </c>
      <c r="B10910" t="s">
        <v>14</v>
      </c>
      <c r="C10910">
        <v>16</v>
      </c>
      <c r="D10910">
        <v>31</v>
      </c>
      <c r="E10910" t="b">
        <v>0</v>
      </c>
      <c r="F10910">
        <v>6.0000000000000001E-3</v>
      </c>
      <c r="G10910">
        <v>4</v>
      </c>
      <c r="H10910">
        <v>4</v>
      </c>
      <c r="I10910">
        <v>26</v>
      </c>
      <c r="J10910">
        <v>12</v>
      </c>
      <c r="K10910">
        <v>0</v>
      </c>
      <c r="L10910">
        <v>8</v>
      </c>
      <c r="M10910">
        <f t="shared" si="22059"/>
        <v>0</v>
      </c>
      <c r="N10910" t="b">
        <f t="shared" ref="N10910" si="22114">AND(MIN($F10910,$F10911,$F10912)=$F10910,MAX($H10910,$H10911,$H10912)=$H10910)</f>
        <v>0</v>
      </c>
      <c r="O10910" t="b">
        <f t="shared" ref="O10910" si="22115">AND(N10910,NOT(N10911),NOT(N10912))</f>
        <v>0</v>
      </c>
    </row>
    <row r="10911" spans="1:15" x14ac:dyDescent="0.25">
      <c r="A10911" t="s">
        <v>15</v>
      </c>
      <c r="B10911" t="s">
        <v>14</v>
      </c>
      <c r="C10911">
        <v>16</v>
      </c>
      <c r="D10911">
        <v>31</v>
      </c>
      <c r="E10911" t="b">
        <v>0</v>
      </c>
      <c r="F10911">
        <v>3.0000000000000001E-3</v>
      </c>
      <c r="G10911">
        <v>4</v>
      </c>
      <c r="H10911">
        <v>4</v>
      </c>
      <c r="I10911">
        <v>13</v>
      </c>
      <c r="J10911">
        <v>12</v>
      </c>
      <c r="K10911">
        <v>0</v>
      </c>
      <c r="L10911">
        <v>8</v>
      </c>
      <c r="M10911">
        <f t="shared" si="22059"/>
        <v>0</v>
      </c>
      <c r="N10911" t="b">
        <f t="shared" ref="N10911" si="22116">AND(MIN($F10910,$F10911,$F10912)=$F10911,MAX($H10910,$H10911,$H10912)=$H10911)</f>
        <v>1</v>
      </c>
      <c r="O10911" t="b">
        <f t="shared" ref="O10911" si="22117">AND(NOT(N10910),N10911,NOT(N10912))</f>
        <v>0</v>
      </c>
    </row>
    <row r="10912" spans="1:15" x14ac:dyDescent="0.25">
      <c r="A10912" t="s">
        <v>19</v>
      </c>
      <c r="B10912" t="s">
        <v>14</v>
      </c>
      <c r="C10912">
        <v>16</v>
      </c>
      <c r="D10912">
        <v>31</v>
      </c>
      <c r="E10912" t="b">
        <v>0</v>
      </c>
      <c r="F10912">
        <v>3.0000000000000001E-3</v>
      </c>
      <c r="G10912">
        <v>4</v>
      </c>
      <c r="H10912">
        <v>4</v>
      </c>
      <c r="I10912">
        <v>26</v>
      </c>
      <c r="J10912">
        <v>12</v>
      </c>
      <c r="K10912">
        <v>0</v>
      </c>
      <c r="L10912">
        <v>8</v>
      </c>
      <c r="M10912">
        <f t="shared" si="22059"/>
        <v>0</v>
      </c>
      <c r="N10912" t="b">
        <f t="shared" ref="N10912" si="22118">AND(MIN($F10910,$F10911,$F10912)=$F10912,MAX($H10910,$H10911,$H10912)=$H10912)</f>
        <v>1</v>
      </c>
      <c r="O10912" t="b">
        <f t="shared" ref="O10912" si="22119">AND(NOT(N10910),NOT(N10911),N10912)</f>
        <v>0</v>
      </c>
    </row>
    <row r="10913" spans="1:15" x14ac:dyDescent="0.25">
      <c r="A10913" t="s">
        <v>13</v>
      </c>
      <c r="B10913" t="s">
        <v>14</v>
      </c>
      <c r="C10913">
        <v>16</v>
      </c>
      <c r="D10913">
        <v>33</v>
      </c>
      <c r="E10913" t="b">
        <v>1</v>
      </c>
      <c r="F10913">
        <v>10.000999999999999</v>
      </c>
      <c r="G10913">
        <v>4</v>
      </c>
      <c r="H10913">
        <v>0</v>
      </c>
      <c r="I10913">
        <v>1637397</v>
      </c>
      <c r="J10913">
        <v>362826</v>
      </c>
      <c r="K10913">
        <v>181412</v>
      </c>
      <c r="L10913">
        <v>10</v>
      </c>
      <c r="M10913">
        <f t="shared" si="22059"/>
        <v>4</v>
      </c>
      <c r="N10913" t="b">
        <f t="shared" ref="N10913" si="22120">AND(MIN($F10913,$F10914,$F10915)=$F10913,MAX($H10913,$H10914,$H10915)=$H10913)</f>
        <v>1</v>
      </c>
      <c r="O10913" t="b">
        <f t="shared" ref="O10913" si="22121">AND(N10913,NOT(N10914),NOT(N10915))</f>
        <v>0</v>
      </c>
    </row>
    <row r="10914" spans="1:15" x14ac:dyDescent="0.25">
      <c r="A10914" t="s">
        <v>15</v>
      </c>
      <c r="B10914" t="s">
        <v>14</v>
      </c>
      <c r="C10914">
        <v>16</v>
      </c>
      <c r="D10914">
        <v>33</v>
      </c>
      <c r="E10914" t="b">
        <v>1</v>
      </c>
      <c r="F10914">
        <v>10.000999999999999</v>
      </c>
      <c r="G10914">
        <v>4</v>
      </c>
      <c r="H10914">
        <v>0</v>
      </c>
      <c r="I10914">
        <v>1912505</v>
      </c>
      <c r="J10914">
        <v>587448</v>
      </c>
      <c r="K10914">
        <v>293723</v>
      </c>
      <c r="L10914">
        <v>10</v>
      </c>
      <c r="M10914">
        <f t="shared" si="22059"/>
        <v>4</v>
      </c>
      <c r="N10914" t="b">
        <f t="shared" ref="N10914" si="22122">AND(MIN($F10913,$F10914,$F10915)=$F10914,MAX($H10913,$H10914,$H10915)=$H10914)</f>
        <v>1</v>
      </c>
      <c r="O10914" t="b">
        <f t="shared" ref="O10914" si="22123">AND(NOT(N10913),N10914,NOT(N10915))</f>
        <v>0</v>
      </c>
    </row>
    <row r="10915" spans="1:15" x14ac:dyDescent="0.25">
      <c r="A10915" t="s">
        <v>19</v>
      </c>
      <c r="B10915" t="s">
        <v>14</v>
      </c>
      <c r="C10915">
        <v>16</v>
      </c>
      <c r="D10915">
        <v>33</v>
      </c>
      <c r="E10915" t="b">
        <v>1</v>
      </c>
      <c r="F10915">
        <v>10.000999999999999</v>
      </c>
      <c r="G10915">
        <v>4</v>
      </c>
      <c r="H10915">
        <v>0</v>
      </c>
      <c r="I10915">
        <v>2064335</v>
      </c>
      <c r="J10915">
        <v>462196</v>
      </c>
      <c r="K10915">
        <v>231097</v>
      </c>
      <c r="L10915">
        <v>10</v>
      </c>
      <c r="M10915">
        <f t="shared" si="22059"/>
        <v>4</v>
      </c>
      <c r="N10915" t="b">
        <f t="shared" ref="N10915" si="22124">AND(MIN($F10913,$F10914,$F10915)=$F10915,MAX($H10913,$H10914,$H10915)=$H10915)</f>
        <v>1</v>
      </c>
      <c r="O10915" t="b">
        <f t="shared" ref="O10915" si="22125">AND(NOT(N10913),NOT(N10914),N10915)</f>
        <v>0</v>
      </c>
    </row>
    <row r="10916" spans="1:15" x14ac:dyDescent="0.25">
      <c r="A10916" t="s">
        <v>13</v>
      </c>
      <c r="B10916" t="s">
        <v>14</v>
      </c>
      <c r="C10916">
        <v>16</v>
      </c>
      <c r="D10916">
        <v>35</v>
      </c>
      <c r="E10916" t="b">
        <v>0</v>
      </c>
      <c r="F10916">
        <v>7.0000000000000001E-3</v>
      </c>
      <c r="G10916">
        <v>4</v>
      </c>
      <c r="H10916">
        <v>4</v>
      </c>
      <c r="I10916">
        <v>203</v>
      </c>
      <c r="J10916">
        <v>44</v>
      </c>
      <c r="K10916">
        <v>17</v>
      </c>
      <c r="L10916">
        <v>10</v>
      </c>
      <c r="M10916">
        <f t="shared" si="22059"/>
        <v>0</v>
      </c>
      <c r="N10916" t="b">
        <f t="shared" ref="N10916" si="22126">AND(MIN($F10916,$F10917,$F10918)=$F10916,MAX($H10916,$H10917,$H10918)=$H10916)</f>
        <v>0</v>
      </c>
      <c r="O10916" t="b">
        <f t="shared" ref="O10916" si="22127">AND(N10916,NOT(N10917),NOT(N10918))</f>
        <v>0</v>
      </c>
    </row>
    <row r="10917" spans="1:15" x14ac:dyDescent="0.25">
      <c r="A10917" t="s">
        <v>15</v>
      </c>
      <c r="B10917" t="s">
        <v>14</v>
      </c>
      <c r="C10917">
        <v>16</v>
      </c>
      <c r="D10917">
        <v>35</v>
      </c>
      <c r="E10917" t="b">
        <v>0</v>
      </c>
      <c r="F10917">
        <v>2E-3</v>
      </c>
      <c r="G10917">
        <v>4</v>
      </c>
      <c r="H10917">
        <v>4</v>
      </c>
      <c r="I10917">
        <v>150</v>
      </c>
      <c r="J10917">
        <v>44</v>
      </c>
      <c r="K10917">
        <v>17</v>
      </c>
      <c r="L10917">
        <v>10</v>
      </c>
      <c r="M10917">
        <f t="shared" si="22059"/>
        <v>0</v>
      </c>
      <c r="N10917" t="b">
        <f t="shared" ref="N10917" si="22128">AND(MIN($F10916,$F10917,$F10918)=$F10917,MAX($H10916,$H10917,$H10918)=$H10917)</f>
        <v>1</v>
      </c>
      <c r="O10917" t="b">
        <f t="shared" ref="O10917" si="22129">AND(NOT(N10916),N10917,NOT(N10918))</f>
        <v>1</v>
      </c>
    </row>
    <row r="10918" spans="1:15" x14ac:dyDescent="0.25">
      <c r="A10918" t="s">
        <v>19</v>
      </c>
      <c r="B10918" t="s">
        <v>14</v>
      </c>
      <c r="C10918">
        <v>16</v>
      </c>
      <c r="D10918">
        <v>35</v>
      </c>
      <c r="E10918" t="b">
        <v>0</v>
      </c>
      <c r="F10918">
        <v>4.0000000000000001E-3</v>
      </c>
      <c r="G10918">
        <v>4</v>
      </c>
      <c r="H10918">
        <v>4</v>
      </c>
      <c r="I10918">
        <v>203</v>
      </c>
      <c r="J10918">
        <v>44</v>
      </c>
      <c r="K10918">
        <v>17</v>
      </c>
      <c r="L10918">
        <v>10</v>
      </c>
      <c r="M10918">
        <f t="shared" si="22059"/>
        <v>0</v>
      </c>
      <c r="N10918" t="b">
        <f t="shared" ref="N10918" si="22130">AND(MIN($F10916,$F10917,$F10918)=$F10918,MAX($H10916,$H10917,$H10918)=$H10918)</f>
        <v>0</v>
      </c>
      <c r="O10918" t="b">
        <f t="shared" ref="O10918" si="22131">AND(NOT(N10916),NOT(N10917),N10918)</f>
        <v>0</v>
      </c>
    </row>
    <row r="10919" spans="1:15" x14ac:dyDescent="0.25">
      <c r="A10919" t="s">
        <v>13</v>
      </c>
      <c r="B10919" t="s">
        <v>14</v>
      </c>
      <c r="C10919">
        <v>16</v>
      </c>
      <c r="D10919">
        <v>37</v>
      </c>
      <c r="E10919" t="b">
        <v>1</v>
      </c>
      <c r="F10919">
        <v>10.000999999999999</v>
      </c>
      <c r="G10919">
        <v>4</v>
      </c>
      <c r="H10919">
        <v>0</v>
      </c>
      <c r="I10919">
        <v>4164718</v>
      </c>
      <c r="J10919">
        <v>371708</v>
      </c>
      <c r="K10919">
        <v>185853</v>
      </c>
      <c r="L10919">
        <v>10</v>
      </c>
      <c r="M10919">
        <f t="shared" si="22059"/>
        <v>4</v>
      </c>
      <c r="N10919" t="b">
        <f t="shared" ref="N10919" si="22132">AND(MIN($F10919,$F10920,$F10921)=$F10919,MAX($H10919,$H10920,$H10921)=$H10919)</f>
        <v>1</v>
      </c>
      <c r="O10919" t="b">
        <f t="shared" ref="O10919" si="22133">AND(N10919,NOT(N10920),NOT(N10921))</f>
        <v>0</v>
      </c>
    </row>
    <row r="10920" spans="1:15" x14ac:dyDescent="0.25">
      <c r="A10920" t="s">
        <v>15</v>
      </c>
      <c r="B10920" t="s">
        <v>14</v>
      </c>
      <c r="C10920">
        <v>16</v>
      </c>
      <c r="D10920">
        <v>37</v>
      </c>
      <c r="E10920" t="b">
        <v>1</v>
      </c>
      <c r="F10920">
        <v>10.002000000000001</v>
      </c>
      <c r="G10920">
        <v>4</v>
      </c>
      <c r="H10920">
        <v>0</v>
      </c>
      <c r="I10920">
        <v>5735185</v>
      </c>
      <c r="J10920">
        <v>581656</v>
      </c>
      <c r="K10920">
        <v>290827</v>
      </c>
      <c r="L10920">
        <v>10</v>
      </c>
      <c r="M10920">
        <f t="shared" si="22059"/>
        <v>4</v>
      </c>
      <c r="N10920" t="b">
        <f t="shared" ref="N10920" si="22134">AND(MIN($F10919,$F10920,$F10921)=$F10920,MAX($H10919,$H10920,$H10921)=$H10920)</f>
        <v>0</v>
      </c>
      <c r="O10920" t="b">
        <f t="shared" ref="O10920" si="22135">AND(NOT(N10919),N10920,NOT(N10921))</f>
        <v>0</v>
      </c>
    </row>
    <row r="10921" spans="1:15" x14ac:dyDescent="0.25">
      <c r="A10921" t="s">
        <v>19</v>
      </c>
      <c r="B10921" t="s">
        <v>14</v>
      </c>
      <c r="C10921">
        <v>16</v>
      </c>
      <c r="D10921">
        <v>37</v>
      </c>
      <c r="E10921" t="b">
        <v>1</v>
      </c>
      <c r="F10921">
        <v>10.000999999999999</v>
      </c>
      <c r="G10921">
        <v>4</v>
      </c>
      <c r="H10921">
        <v>0</v>
      </c>
      <c r="I10921">
        <v>5187533</v>
      </c>
      <c r="J10921">
        <v>465480</v>
      </c>
      <c r="K10921">
        <v>232739</v>
      </c>
      <c r="L10921">
        <v>10</v>
      </c>
      <c r="M10921">
        <f t="shared" si="22059"/>
        <v>4</v>
      </c>
      <c r="N10921" t="b">
        <f t="shared" ref="N10921" si="22136">AND(MIN($F10919,$F10920,$F10921)=$F10921,MAX($H10919,$H10920,$H10921)=$H10921)</f>
        <v>1</v>
      </c>
      <c r="O10921" t="b">
        <f t="shared" ref="O10921" si="22137">AND(NOT(N10919),NOT(N10920),N10921)</f>
        <v>0</v>
      </c>
    </row>
    <row r="10922" spans="1:15" x14ac:dyDescent="0.25">
      <c r="A10922" t="s">
        <v>13</v>
      </c>
      <c r="B10922" t="s">
        <v>14</v>
      </c>
      <c r="C10922">
        <v>16</v>
      </c>
      <c r="D10922">
        <v>38</v>
      </c>
      <c r="E10922" t="b">
        <v>0</v>
      </c>
      <c r="F10922">
        <v>5.0000000000000001E-3</v>
      </c>
      <c r="G10922">
        <v>4</v>
      </c>
      <c r="H10922">
        <v>4</v>
      </c>
      <c r="I10922">
        <v>24</v>
      </c>
      <c r="J10922">
        <v>11</v>
      </c>
      <c r="K10922">
        <v>0</v>
      </c>
      <c r="L10922">
        <v>7</v>
      </c>
      <c r="M10922">
        <f t="shared" si="22059"/>
        <v>0</v>
      </c>
      <c r="N10922" t="b">
        <f t="shared" ref="N10922" si="22138">AND(MIN($F10922,$F10923,$F10924)=$F10922,MAX($H10922,$H10923,$H10924)=$H10922)</f>
        <v>0</v>
      </c>
      <c r="O10922" t="b">
        <f t="shared" ref="O10922" si="22139">AND(N10922,NOT(N10923),NOT(N10924))</f>
        <v>0</v>
      </c>
    </row>
    <row r="10923" spans="1:15" x14ac:dyDescent="0.25">
      <c r="A10923" t="s">
        <v>15</v>
      </c>
      <c r="B10923" t="s">
        <v>14</v>
      </c>
      <c r="C10923">
        <v>16</v>
      </c>
      <c r="D10923">
        <v>38</v>
      </c>
      <c r="E10923" t="b">
        <v>0</v>
      </c>
      <c r="F10923">
        <v>4.0000000000000001E-3</v>
      </c>
      <c r="G10923">
        <v>4</v>
      </c>
      <c r="H10923">
        <v>4</v>
      </c>
      <c r="I10923">
        <v>12</v>
      </c>
      <c r="J10923">
        <v>11</v>
      </c>
      <c r="K10923">
        <v>0</v>
      </c>
      <c r="L10923">
        <v>7</v>
      </c>
      <c r="M10923">
        <f t="shared" si="22059"/>
        <v>0</v>
      </c>
      <c r="N10923" t="b">
        <f t="shared" ref="N10923" si="22140">AND(MIN($F10922,$F10923,$F10924)=$F10923,MAX($H10922,$H10923,$H10924)=$H10923)</f>
        <v>1</v>
      </c>
      <c r="O10923" t="b">
        <f t="shared" ref="O10923" si="22141">AND(NOT(N10922),N10923,NOT(N10924))</f>
        <v>0</v>
      </c>
    </row>
    <row r="10924" spans="1:15" x14ac:dyDescent="0.25">
      <c r="A10924" t="s">
        <v>19</v>
      </c>
      <c r="B10924" t="s">
        <v>14</v>
      </c>
      <c r="C10924">
        <v>16</v>
      </c>
      <c r="D10924">
        <v>38</v>
      </c>
      <c r="E10924" t="b">
        <v>0</v>
      </c>
      <c r="F10924">
        <v>4.0000000000000001E-3</v>
      </c>
      <c r="G10924">
        <v>4</v>
      </c>
      <c r="H10924">
        <v>4</v>
      </c>
      <c r="I10924">
        <v>24</v>
      </c>
      <c r="J10924">
        <v>11</v>
      </c>
      <c r="K10924">
        <v>0</v>
      </c>
      <c r="L10924">
        <v>7</v>
      </c>
      <c r="M10924">
        <f t="shared" si="22059"/>
        <v>0</v>
      </c>
      <c r="N10924" t="b">
        <f t="shared" ref="N10924" si="22142">AND(MIN($F10922,$F10923,$F10924)=$F10924,MAX($H10922,$H10923,$H10924)=$H10924)</f>
        <v>1</v>
      </c>
      <c r="O10924" t="b">
        <f t="shared" ref="O10924" si="22143">AND(NOT(N10922),NOT(N10923),N10924)</f>
        <v>0</v>
      </c>
    </row>
    <row r="10925" spans="1:15" x14ac:dyDescent="0.25">
      <c r="A10925" t="s">
        <v>13</v>
      </c>
      <c r="B10925" t="s">
        <v>14</v>
      </c>
      <c r="C10925">
        <v>16</v>
      </c>
      <c r="D10925">
        <v>39</v>
      </c>
      <c r="E10925" t="b">
        <v>0</v>
      </c>
      <c r="F10925">
        <v>6.0000000000000001E-3</v>
      </c>
      <c r="G10925">
        <v>4</v>
      </c>
      <c r="H10925">
        <v>4</v>
      </c>
      <c r="I10925">
        <v>24</v>
      </c>
      <c r="J10925">
        <v>11</v>
      </c>
      <c r="K10925">
        <v>0</v>
      </c>
      <c r="L10925">
        <v>7</v>
      </c>
      <c r="M10925">
        <f t="shared" si="22059"/>
        <v>0</v>
      </c>
      <c r="N10925" t="b">
        <f t="shared" ref="N10925" si="22144">AND(MIN($F10925,$F10926,$F10927)=$F10925,MAX($H10925,$H10926,$H10927)=$H10925)</f>
        <v>0</v>
      </c>
      <c r="O10925" t="b">
        <f t="shared" ref="O10925" si="22145">AND(N10925,NOT(N10926),NOT(N10927))</f>
        <v>0</v>
      </c>
    </row>
    <row r="10926" spans="1:15" x14ac:dyDescent="0.25">
      <c r="A10926" t="s">
        <v>15</v>
      </c>
      <c r="B10926" t="s">
        <v>14</v>
      </c>
      <c r="C10926">
        <v>16</v>
      </c>
      <c r="D10926">
        <v>39</v>
      </c>
      <c r="E10926" t="b">
        <v>0</v>
      </c>
      <c r="F10926">
        <v>4.0000000000000001E-3</v>
      </c>
      <c r="G10926">
        <v>4</v>
      </c>
      <c r="H10926">
        <v>4</v>
      </c>
      <c r="I10926">
        <v>12</v>
      </c>
      <c r="J10926">
        <v>11</v>
      </c>
      <c r="K10926">
        <v>0</v>
      </c>
      <c r="L10926">
        <v>7</v>
      </c>
      <c r="M10926">
        <f t="shared" si="22059"/>
        <v>0</v>
      </c>
      <c r="N10926" t="b">
        <f t="shared" ref="N10926" si="22146">AND(MIN($F10925,$F10926,$F10927)=$F10926,MAX($H10925,$H10926,$H10927)=$H10926)</f>
        <v>1</v>
      </c>
      <c r="O10926" t="b">
        <f t="shared" ref="O10926" si="22147">AND(NOT(N10925),N10926,NOT(N10927))</f>
        <v>0</v>
      </c>
    </row>
    <row r="10927" spans="1:15" x14ac:dyDescent="0.25">
      <c r="A10927" t="s">
        <v>19</v>
      </c>
      <c r="B10927" t="s">
        <v>14</v>
      </c>
      <c r="C10927">
        <v>16</v>
      </c>
      <c r="D10927">
        <v>39</v>
      </c>
      <c r="E10927" t="b">
        <v>0</v>
      </c>
      <c r="F10927">
        <v>4.0000000000000001E-3</v>
      </c>
      <c r="G10927">
        <v>4</v>
      </c>
      <c r="H10927">
        <v>4</v>
      </c>
      <c r="I10927">
        <v>24</v>
      </c>
      <c r="J10927">
        <v>11</v>
      </c>
      <c r="K10927">
        <v>0</v>
      </c>
      <c r="L10927">
        <v>7</v>
      </c>
      <c r="M10927">
        <f t="shared" si="22059"/>
        <v>0</v>
      </c>
      <c r="N10927" t="b">
        <f t="shared" ref="N10927" si="22148">AND(MIN($F10925,$F10926,$F10927)=$F10927,MAX($H10925,$H10926,$H10927)=$H10927)</f>
        <v>1</v>
      </c>
      <c r="O10927" t="b">
        <f t="shared" ref="O10927" si="22149">AND(NOT(N10925),NOT(N10926),N10927)</f>
        <v>0</v>
      </c>
    </row>
    <row r="10928" spans="1:15" x14ac:dyDescent="0.25">
      <c r="A10928" t="s">
        <v>13</v>
      </c>
      <c r="B10928" t="s">
        <v>14</v>
      </c>
      <c r="C10928">
        <v>16</v>
      </c>
      <c r="D10928">
        <v>3</v>
      </c>
      <c r="E10928" t="b">
        <v>0</v>
      </c>
      <c r="F10928">
        <v>2E-3</v>
      </c>
      <c r="G10928">
        <v>4</v>
      </c>
      <c r="H10928">
        <v>4</v>
      </c>
      <c r="I10928">
        <v>13</v>
      </c>
      <c r="J10928">
        <v>8</v>
      </c>
      <c r="K10928">
        <v>0</v>
      </c>
      <c r="L10928">
        <v>1</v>
      </c>
      <c r="M10928">
        <f t="shared" si="22059"/>
        <v>0</v>
      </c>
      <c r="N10928" t="b">
        <f t="shared" ref="N10928" si="22150">AND(MIN($F10928,$F10929,$F10930)=$F10928,MAX($H10928,$H10929,$H10930)=$H10928)</f>
        <v>1</v>
      </c>
      <c r="O10928" t="b">
        <f t="shared" ref="O10928" si="22151">AND(N10928,NOT(N10929),NOT(N10930))</f>
        <v>0</v>
      </c>
    </row>
    <row r="10929" spans="1:15" x14ac:dyDescent="0.25">
      <c r="A10929" t="s">
        <v>15</v>
      </c>
      <c r="B10929" t="s">
        <v>14</v>
      </c>
      <c r="C10929">
        <v>16</v>
      </c>
      <c r="D10929">
        <v>3</v>
      </c>
      <c r="E10929" t="b">
        <v>0</v>
      </c>
      <c r="F10929">
        <v>2E-3</v>
      </c>
      <c r="G10929">
        <v>4</v>
      </c>
      <c r="H10929">
        <v>4</v>
      </c>
      <c r="I10929">
        <v>8</v>
      </c>
      <c r="J10929">
        <v>8</v>
      </c>
      <c r="K10929">
        <v>0</v>
      </c>
      <c r="L10929">
        <v>1</v>
      </c>
      <c r="M10929">
        <f t="shared" si="22059"/>
        <v>0</v>
      </c>
      <c r="N10929" t="b">
        <f t="shared" ref="N10929" si="22152">AND(MIN($F10928,$F10929,$F10930)=$F10929,MAX($H10928,$H10929,$H10930)=$H10929)</f>
        <v>1</v>
      </c>
      <c r="O10929" t="b">
        <f t="shared" ref="O10929" si="22153">AND(NOT(N10928),N10929,NOT(N10930))</f>
        <v>0</v>
      </c>
    </row>
    <row r="10930" spans="1:15" x14ac:dyDescent="0.25">
      <c r="A10930" t="s">
        <v>19</v>
      </c>
      <c r="B10930" t="s">
        <v>14</v>
      </c>
      <c r="C10930">
        <v>16</v>
      </c>
      <c r="D10930">
        <v>3</v>
      </c>
      <c r="E10930" t="b">
        <v>0</v>
      </c>
      <c r="F10930">
        <v>2E-3</v>
      </c>
      <c r="G10930">
        <v>4</v>
      </c>
      <c r="H10930">
        <v>4</v>
      </c>
      <c r="I10930">
        <v>13</v>
      </c>
      <c r="J10930">
        <v>8</v>
      </c>
      <c r="K10930">
        <v>0</v>
      </c>
      <c r="L10930">
        <v>1</v>
      </c>
      <c r="M10930">
        <f t="shared" si="22059"/>
        <v>0</v>
      </c>
      <c r="N10930" t="b">
        <f t="shared" ref="N10930" si="22154">AND(MIN($F10928,$F10929,$F10930)=$F10930,MAX($H10928,$H10929,$H10930)=$H10930)</f>
        <v>1</v>
      </c>
      <c r="O10930" t="b">
        <f t="shared" ref="O10930" si="22155">AND(NOT(N10928),NOT(N10929),N10930)</f>
        <v>0</v>
      </c>
    </row>
    <row r="10931" spans="1:15" x14ac:dyDescent="0.25">
      <c r="A10931" t="s">
        <v>13</v>
      </c>
      <c r="B10931" t="s">
        <v>14</v>
      </c>
      <c r="C10931">
        <v>16</v>
      </c>
      <c r="D10931">
        <v>40</v>
      </c>
      <c r="E10931" t="b">
        <v>0</v>
      </c>
      <c r="F10931">
        <v>2E-3</v>
      </c>
      <c r="G10931">
        <v>4</v>
      </c>
      <c r="H10931">
        <v>4</v>
      </c>
      <c r="I10931">
        <v>24</v>
      </c>
      <c r="J10931">
        <v>11</v>
      </c>
      <c r="K10931">
        <v>0</v>
      </c>
      <c r="L10931">
        <v>7</v>
      </c>
      <c r="M10931">
        <f t="shared" si="22059"/>
        <v>0</v>
      </c>
      <c r="N10931" t="b">
        <f t="shared" ref="N10931" si="22156">AND(MIN($F10931,$F10932,$F10933)=$F10931,MAX($H10931,$H10932,$H10933)=$H10931)</f>
        <v>1</v>
      </c>
      <c r="O10931" t="b">
        <f t="shared" ref="O10931" si="22157">AND(N10931,NOT(N10932),NOT(N10933))</f>
        <v>1</v>
      </c>
    </row>
    <row r="10932" spans="1:15" x14ac:dyDescent="0.25">
      <c r="A10932" t="s">
        <v>15</v>
      </c>
      <c r="B10932" t="s">
        <v>14</v>
      </c>
      <c r="C10932">
        <v>16</v>
      </c>
      <c r="D10932">
        <v>40</v>
      </c>
      <c r="E10932" t="b">
        <v>0</v>
      </c>
      <c r="F10932">
        <v>4.0000000000000001E-3</v>
      </c>
      <c r="G10932">
        <v>4</v>
      </c>
      <c r="H10932">
        <v>4</v>
      </c>
      <c r="I10932">
        <v>12</v>
      </c>
      <c r="J10932">
        <v>11</v>
      </c>
      <c r="K10932">
        <v>0</v>
      </c>
      <c r="L10932">
        <v>7</v>
      </c>
      <c r="M10932">
        <f t="shared" si="22059"/>
        <v>0</v>
      </c>
      <c r="N10932" t="b">
        <f t="shared" ref="N10932" si="22158">AND(MIN($F10931,$F10932,$F10933)=$F10932,MAX($H10931,$H10932,$H10933)=$H10932)</f>
        <v>0</v>
      </c>
      <c r="O10932" t="b">
        <f t="shared" ref="O10932" si="22159">AND(NOT(N10931),N10932,NOT(N10933))</f>
        <v>0</v>
      </c>
    </row>
    <row r="10933" spans="1:15" x14ac:dyDescent="0.25">
      <c r="A10933" t="s">
        <v>19</v>
      </c>
      <c r="B10933" t="s">
        <v>14</v>
      </c>
      <c r="C10933">
        <v>16</v>
      </c>
      <c r="D10933">
        <v>40</v>
      </c>
      <c r="E10933" t="b">
        <v>0</v>
      </c>
      <c r="F10933">
        <v>3.0000000000000001E-3</v>
      </c>
      <c r="G10933">
        <v>4</v>
      </c>
      <c r="H10933">
        <v>4</v>
      </c>
      <c r="I10933">
        <v>24</v>
      </c>
      <c r="J10933">
        <v>11</v>
      </c>
      <c r="K10933">
        <v>0</v>
      </c>
      <c r="L10933">
        <v>7</v>
      </c>
      <c r="M10933">
        <f t="shared" si="22059"/>
        <v>0</v>
      </c>
      <c r="N10933" t="b">
        <f t="shared" ref="N10933" si="22160">AND(MIN($F10931,$F10932,$F10933)=$F10933,MAX($H10931,$H10932,$H10933)=$H10933)</f>
        <v>0</v>
      </c>
      <c r="O10933" t="b">
        <f t="shared" ref="O10933" si="22161">AND(NOT(N10931),NOT(N10932),N10933)</f>
        <v>0</v>
      </c>
    </row>
    <row r="10934" spans="1:15" x14ac:dyDescent="0.25">
      <c r="A10934" t="s">
        <v>13</v>
      </c>
      <c r="B10934" t="s">
        <v>14</v>
      </c>
      <c r="C10934">
        <v>16</v>
      </c>
      <c r="D10934">
        <v>41</v>
      </c>
      <c r="E10934" t="b">
        <v>0</v>
      </c>
      <c r="F10934">
        <v>3.0000000000000001E-3</v>
      </c>
      <c r="G10934">
        <v>4</v>
      </c>
      <c r="H10934">
        <v>4</v>
      </c>
      <c r="I10934">
        <v>24</v>
      </c>
      <c r="J10934">
        <v>11</v>
      </c>
      <c r="K10934">
        <v>0</v>
      </c>
      <c r="L10934">
        <v>7</v>
      </c>
      <c r="M10934">
        <f t="shared" si="22059"/>
        <v>0</v>
      </c>
      <c r="N10934" t="b">
        <f t="shared" ref="N10934" si="22162">AND(MIN($F10934,$F10935,$F10936)=$F10934,MAX($H10934,$H10935,$H10936)=$H10934)</f>
        <v>1</v>
      </c>
      <c r="O10934" t="b">
        <f t="shared" ref="O10934" si="22163">AND(N10934,NOT(N10935),NOT(N10936))</f>
        <v>0</v>
      </c>
    </row>
    <row r="10935" spans="1:15" x14ac:dyDescent="0.25">
      <c r="A10935" t="s">
        <v>15</v>
      </c>
      <c r="B10935" t="s">
        <v>14</v>
      </c>
      <c r="C10935">
        <v>16</v>
      </c>
      <c r="D10935">
        <v>41</v>
      </c>
      <c r="E10935" t="b">
        <v>0</v>
      </c>
      <c r="F10935">
        <v>3.0000000000000001E-3</v>
      </c>
      <c r="G10935">
        <v>4</v>
      </c>
      <c r="H10935">
        <v>4</v>
      </c>
      <c r="I10935">
        <v>12</v>
      </c>
      <c r="J10935">
        <v>11</v>
      </c>
      <c r="K10935">
        <v>0</v>
      </c>
      <c r="L10935">
        <v>7</v>
      </c>
      <c r="M10935">
        <f t="shared" si="22059"/>
        <v>0</v>
      </c>
      <c r="N10935" t="b">
        <f t="shared" ref="N10935" si="22164">AND(MIN($F10934,$F10935,$F10936)=$F10935,MAX($H10934,$H10935,$H10936)=$H10935)</f>
        <v>1</v>
      </c>
      <c r="O10935" t="b">
        <f t="shared" ref="O10935" si="22165">AND(NOT(N10934),N10935,NOT(N10936))</f>
        <v>0</v>
      </c>
    </row>
    <row r="10936" spans="1:15" x14ac:dyDescent="0.25">
      <c r="A10936" t="s">
        <v>19</v>
      </c>
      <c r="B10936" t="s">
        <v>14</v>
      </c>
      <c r="C10936">
        <v>16</v>
      </c>
      <c r="D10936">
        <v>41</v>
      </c>
      <c r="E10936" t="b">
        <v>0</v>
      </c>
      <c r="F10936">
        <v>4.0000000000000001E-3</v>
      </c>
      <c r="G10936">
        <v>4</v>
      </c>
      <c r="H10936">
        <v>4</v>
      </c>
      <c r="I10936">
        <v>24</v>
      </c>
      <c r="J10936">
        <v>11</v>
      </c>
      <c r="K10936">
        <v>0</v>
      </c>
      <c r="L10936">
        <v>7</v>
      </c>
      <c r="M10936">
        <f t="shared" si="22059"/>
        <v>0</v>
      </c>
      <c r="N10936" t="b">
        <f t="shared" ref="N10936" si="22166">AND(MIN($F10934,$F10935,$F10936)=$F10936,MAX($H10934,$H10935,$H10936)=$H10936)</f>
        <v>0</v>
      </c>
      <c r="O10936" t="b">
        <f t="shared" ref="O10936" si="22167">AND(NOT(N10934),NOT(N10935),N10936)</f>
        <v>0</v>
      </c>
    </row>
    <row r="10937" spans="1:15" x14ac:dyDescent="0.25">
      <c r="A10937" t="s">
        <v>13</v>
      </c>
      <c r="B10937" t="s">
        <v>14</v>
      </c>
      <c r="C10937">
        <v>16</v>
      </c>
      <c r="D10937">
        <v>42</v>
      </c>
      <c r="E10937" t="b">
        <v>0</v>
      </c>
      <c r="F10937">
        <v>3.0000000000000001E-3</v>
      </c>
      <c r="G10937">
        <v>4</v>
      </c>
      <c r="H10937">
        <v>4</v>
      </c>
      <c r="I10937">
        <v>24</v>
      </c>
      <c r="J10937">
        <v>11</v>
      </c>
      <c r="K10937">
        <v>0</v>
      </c>
      <c r="L10937">
        <v>7</v>
      </c>
      <c r="M10937">
        <f t="shared" si="22059"/>
        <v>0</v>
      </c>
      <c r="N10937" t="b">
        <f t="shared" ref="N10937" si="22168">AND(MIN($F10937,$F10938,$F10939)=$F10937,MAX($H10937,$H10938,$H10939)=$H10937)</f>
        <v>1</v>
      </c>
      <c r="O10937" t="b">
        <f t="shared" ref="O10937" si="22169">AND(N10937,NOT(N10938),NOT(N10939))</f>
        <v>0</v>
      </c>
    </row>
    <row r="10938" spans="1:15" x14ac:dyDescent="0.25">
      <c r="A10938" t="s">
        <v>15</v>
      </c>
      <c r="B10938" t="s">
        <v>14</v>
      </c>
      <c r="C10938">
        <v>16</v>
      </c>
      <c r="D10938">
        <v>42</v>
      </c>
      <c r="E10938" t="b">
        <v>0</v>
      </c>
      <c r="F10938">
        <v>4.0000000000000001E-3</v>
      </c>
      <c r="G10938">
        <v>4</v>
      </c>
      <c r="H10938">
        <v>4</v>
      </c>
      <c r="I10938">
        <v>12</v>
      </c>
      <c r="J10938">
        <v>11</v>
      </c>
      <c r="K10938">
        <v>0</v>
      </c>
      <c r="L10938">
        <v>7</v>
      </c>
      <c r="M10938">
        <f t="shared" si="22059"/>
        <v>0</v>
      </c>
      <c r="N10938" t="b">
        <f t="shared" ref="N10938" si="22170">AND(MIN($F10937,$F10938,$F10939)=$F10938,MAX($H10937,$H10938,$H10939)=$H10938)</f>
        <v>0</v>
      </c>
      <c r="O10938" t="b">
        <f t="shared" ref="O10938" si="22171">AND(NOT(N10937),N10938,NOT(N10939))</f>
        <v>0</v>
      </c>
    </row>
    <row r="10939" spans="1:15" x14ac:dyDescent="0.25">
      <c r="A10939" t="s">
        <v>19</v>
      </c>
      <c r="B10939" t="s">
        <v>14</v>
      </c>
      <c r="C10939">
        <v>16</v>
      </c>
      <c r="D10939">
        <v>42</v>
      </c>
      <c r="E10939" t="b">
        <v>0</v>
      </c>
      <c r="F10939">
        <v>3.0000000000000001E-3</v>
      </c>
      <c r="G10939">
        <v>4</v>
      </c>
      <c r="H10939">
        <v>4</v>
      </c>
      <c r="I10939">
        <v>24</v>
      </c>
      <c r="J10939">
        <v>11</v>
      </c>
      <c r="K10939">
        <v>0</v>
      </c>
      <c r="L10939">
        <v>7</v>
      </c>
      <c r="M10939">
        <f t="shared" si="22059"/>
        <v>0</v>
      </c>
      <c r="N10939" t="b">
        <f t="shared" ref="N10939" si="22172">AND(MIN($F10937,$F10938,$F10939)=$F10939,MAX($H10937,$H10938,$H10939)=$H10939)</f>
        <v>1</v>
      </c>
      <c r="O10939" t="b">
        <f t="shared" ref="O10939" si="22173">AND(NOT(N10937),NOT(N10938),N10939)</f>
        <v>0</v>
      </c>
    </row>
    <row r="10940" spans="1:15" x14ac:dyDescent="0.25">
      <c r="A10940" t="s">
        <v>13</v>
      </c>
      <c r="B10940" t="s">
        <v>14</v>
      </c>
      <c r="C10940">
        <v>16</v>
      </c>
      <c r="D10940">
        <v>43</v>
      </c>
      <c r="E10940" t="b">
        <v>0</v>
      </c>
      <c r="F10940">
        <v>5.0000000000000001E-3</v>
      </c>
      <c r="G10940">
        <v>4</v>
      </c>
      <c r="H10940">
        <v>4</v>
      </c>
      <c r="I10940">
        <v>24</v>
      </c>
      <c r="J10940">
        <v>11</v>
      </c>
      <c r="K10940">
        <v>0</v>
      </c>
      <c r="L10940">
        <v>7</v>
      </c>
      <c r="M10940">
        <f t="shared" si="22059"/>
        <v>0</v>
      </c>
      <c r="N10940" t="b">
        <f t="shared" ref="N10940" si="22174">AND(MIN($F10940,$F10941,$F10942)=$F10940,MAX($H10940,$H10941,$H10942)=$H10940)</f>
        <v>0</v>
      </c>
      <c r="O10940" t="b">
        <f t="shared" ref="O10940" si="22175">AND(N10940,NOT(N10941),NOT(N10942))</f>
        <v>0</v>
      </c>
    </row>
    <row r="10941" spans="1:15" x14ac:dyDescent="0.25">
      <c r="A10941" t="s">
        <v>15</v>
      </c>
      <c r="B10941" t="s">
        <v>14</v>
      </c>
      <c r="C10941">
        <v>16</v>
      </c>
      <c r="D10941">
        <v>43</v>
      </c>
      <c r="E10941" t="b">
        <v>0</v>
      </c>
      <c r="F10941">
        <v>1.2E-2</v>
      </c>
      <c r="G10941">
        <v>4</v>
      </c>
      <c r="H10941">
        <v>4</v>
      </c>
      <c r="I10941">
        <v>12</v>
      </c>
      <c r="J10941">
        <v>11</v>
      </c>
      <c r="K10941">
        <v>0</v>
      </c>
      <c r="L10941">
        <v>7</v>
      </c>
      <c r="M10941">
        <f t="shared" si="22059"/>
        <v>0</v>
      </c>
      <c r="N10941" t="b">
        <f t="shared" ref="N10941" si="22176">AND(MIN($F10940,$F10941,$F10942)=$F10941,MAX($H10940,$H10941,$H10942)=$H10941)</f>
        <v>0</v>
      </c>
      <c r="O10941" t="b">
        <f t="shared" ref="O10941" si="22177">AND(NOT(N10940),N10941,NOT(N10942))</f>
        <v>0</v>
      </c>
    </row>
    <row r="10942" spans="1:15" x14ac:dyDescent="0.25">
      <c r="A10942" t="s">
        <v>19</v>
      </c>
      <c r="B10942" t="s">
        <v>14</v>
      </c>
      <c r="C10942">
        <v>16</v>
      </c>
      <c r="D10942">
        <v>43</v>
      </c>
      <c r="E10942" t="b">
        <v>0</v>
      </c>
      <c r="F10942">
        <v>4.0000000000000001E-3</v>
      </c>
      <c r="G10942">
        <v>4</v>
      </c>
      <c r="H10942">
        <v>4</v>
      </c>
      <c r="I10942">
        <v>24</v>
      </c>
      <c r="J10942">
        <v>11</v>
      </c>
      <c r="K10942">
        <v>0</v>
      </c>
      <c r="L10942">
        <v>7</v>
      </c>
      <c r="M10942">
        <f t="shared" si="22059"/>
        <v>0</v>
      </c>
      <c r="N10942" t="b">
        <f t="shared" ref="N10942" si="22178">AND(MIN($F10940,$F10941,$F10942)=$F10942,MAX($H10940,$H10941,$H10942)=$H10942)</f>
        <v>1</v>
      </c>
      <c r="O10942" t="b">
        <f t="shared" ref="O10942" si="22179">AND(NOT(N10940),NOT(N10941),N10942)</f>
        <v>1</v>
      </c>
    </row>
    <row r="10943" spans="1:15" x14ac:dyDescent="0.25">
      <c r="A10943" t="s">
        <v>13</v>
      </c>
      <c r="B10943" t="s">
        <v>14</v>
      </c>
      <c r="C10943">
        <v>16</v>
      </c>
      <c r="D10943">
        <v>44</v>
      </c>
      <c r="E10943" t="b">
        <v>0</v>
      </c>
      <c r="F10943">
        <v>3.0000000000000001E-3</v>
      </c>
      <c r="G10943">
        <v>4</v>
      </c>
      <c r="H10943">
        <v>4</v>
      </c>
      <c r="I10943">
        <v>24</v>
      </c>
      <c r="J10943">
        <v>11</v>
      </c>
      <c r="K10943">
        <v>0</v>
      </c>
      <c r="L10943">
        <v>7</v>
      </c>
      <c r="M10943">
        <f t="shared" si="22059"/>
        <v>0</v>
      </c>
      <c r="N10943" t="b">
        <f t="shared" ref="N10943" si="22180">AND(MIN($F10943,$F10944,$F10945)=$F10943,MAX($H10943,$H10944,$H10945)=$H10943)</f>
        <v>1</v>
      </c>
      <c r="O10943" t="b">
        <f t="shared" ref="O10943" si="22181">AND(N10943,NOT(N10944),NOT(N10945))</f>
        <v>0</v>
      </c>
    </row>
    <row r="10944" spans="1:15" x14ac:dyDescent="0.25">
      <c r="A10944" t="s">
        <v>15</v>
      </c>
      <c r="B10944" t="s">
        <v>14</v>
      </c>
      <c r="C10944">
        <v>16</v>
      </c>
      <c r="D10944">
        <v>44</v>
      </c>
      <c r="E10944" t="b">
        <v>0</v>
      </c>
      <c r="F10944">
        <v>3.0000000000000001E-3</v>
      </c>
      <c r="G10944">
        <v>4</v>
      </c>
      <c r="H10944">
        <v>4</v>
      </c>
      <c r="I10944">
        <v>12</v>
      </c>
      <c r="J10944">
        <v>11</v>
      </c>
      <c r="K10944">
        <v>0</v>
      </c>
      <c r="L10944">
        <v>7</v>
      </c>
      <c r="M10944">
        <f t="shared" si="22059"/>
        <v>0</v>
      </c>
      <c r="N10944" t="b">
        <f t="shared" ref="N10944" si="22182">AND(MIN($F10943,$F10944,$F10945)=$F10944,MAX($H10943,$H10944,$H10945)=$H10944)</f>
        <v>1</v>
      </c>
      <c r="O10944" t="b">
        <f t="shared" ref="O10944" si="22183">AND(NOT(N10943),N10944,NOT(N10945))</f>
        <v>0</v>
      </c>
    </row>
    <row r="10945" spans="1:15" x14ac:dyDescent="0.25">
      <c r="A10945" t="s">
        <v>19</v>
      </c>
      <c r="B10945" t="s">
        <v>14</v>
      </c>
      <c r="C10945">
        <v>16</v>
      </c>
      <c r="D10945">
        <v>44</v>
      </c>
      <c r="E10945" t="b">
        <v>0</v>
      </c>
      <c r="F10945">
        <v>4.0000000000000001E-3</v>
      </c>
      <c r="G10945">
        <v>4</v>
      </c>
      <c r="H10945">
        <v>4</v>
      </c>
      <c r="I10945">
        <v>24</v>
      </c>
      <c r="J10945">
        <v>11</v>
      </c>
      <c r="K10945">
        <v>0</v>
      </c>
      <c r="L10945">
        <v>7</v>
      </c>
      <c r="M10945">
        <f t="shared" si="22059"/>
        <v>0</v>
      </c>
      <c r="N10945" t="b">
        <f t="shared" ref="N10945" si="22184">AND(MIN($F10943,$F10944,$F10945)=$F10945,MAX($H10943,$H10944,$H10945)=$H10945)</f>
        <v>0</v>
      </c>
      <c r="O10945" t="b">
        <f t="shared" ref="O10945" si="22185">AND(NOT(N10943),NOT(N10944),N10945)</f>
        <v>0</v>
      </c>
    </row>
    <row r="10946" spans="1:15" x14ac:dyDescent="0.25">
      <c r="A10946" t="s">
        <v>13</v>
      </c>
      <c r="B10946" t="s">
        <v>14</v>
      </c>
      <c r="C10946">
        <v>16</v>
      </c>
      <c r="D10946">
        <v>45</v>
      </c>
      <c r="E10946" t="b">
        <v>0</v>
      </c>
      <c r="F10946">
        <v>4.0000000000000001E-3</v>
      </c>
      <c r="G10946">
        <v>4</v>
      </c>
      <c r="H10946">
        <v>4</v>
      </c>
      <c r="I10946">
        <v>24</v>
      </c>
      <c r="J10946">
        <v>11</v>
      </c>
      <c r="K10946">
        <v>0</v>
      </c>
      <c r="L10946">
        <v>7</v>
      </c>
      <c r="M10946">
        <f t="shared" si="22059"/>
        <v>0</v>
      </c>
      <c r="N10946" t="b">
        <f t="shared" ref="N10946" si="22186">AND(MIN($F10946,$F10947,$F10948)=$F10946,MAX($H10946,$H10947,$H10948)=$H10946)</f>
        <v>0</v>
      </c>
      <c r="O10946" t="b">
        <f t="shared" ref="O10946" si="22187">AND(N10946,NOT(N10947),NOT(N10948))</f>
        <v>0</v>
      </c>
    </row>
    <row r="10947" spans="1:15" x14ac:dyDescent="0.25">
      <c r="A10947" t="s">
        <v>15</v>
      </c>
      <c r="B10947" t="s">
        <v>14</v>
      </c>
      <c r="C10947">
        <v>16</v>
      </c>
      <c r="D10947">
        <v>45</v>
      </c>
      <c r="E10947" t="b">
        <v>0</v>
      </c>
      <c r="F10947">
        <v>3.0000000000000001E-3</v>
      </c>
      <c r="G10947">
        <v>4</v>
      </c>
      <c r="H10947">
        <v>4</v>
      </c>
      <c r="I10947">
        <v>12</v>
      </c>
      <c r="J10947">
        <v>11</v>
      </c>
      <c r="K10947">
        <v>0</v>
      </c>
      <c r="L10947">
        <v>7</v>
      </c>
      <c r="M10947">
        <f t="shared" ref="M10947:M11010" si="22188">G10947-H10947</f>
        <v>0</v>
      </c>
      <c r="N10947" t="b">
        <f t="shared" ref="N10947" si="22189">AND(MIN($F10946,$F10947,$F10948)=$F10947,MAX($H10946,$H10947,$H10948)=$H10947)</f>
        <v>1</v>
      </c>
      <c r="O10947" t="b">
        <f t="shared" ref="O10947" si="22190">AND(NOT(N10946),N10947,NOT(N10948))</f>
        <v>0</v>
      </c>
    </row>
    <row r="10948" spans="1:15" x14ac:dyDescent="0.25">
      <c r="A10948" t="s">
        <v>19</v>
      </c>
      <c r="B10948" t="s">
        <v>14</v>
      </c>
      <c r="C10948">
        <v>16</v>
      </c>
      <c r="D10948">
        <v>45</v>
      </c>
      <c r="E10948" t="b">
        <v>0</v>
      </c>
      <c r="F10948">
        <v>3.0000000000000001E-3</v>
      </c>
      <c r="G10948">
        <v>4</v>
      </c>
      <c r="H10948">
        <v>4</v>
      </c>
      <c r="I10948">
        <v>24</v>
      </c>
      <c r="J10948">
        <v>11</v>
      </c>
      <c r="K10948">
        <v>0</v>
      </c>
      <c r="L10948">
        <v>7</v>
      </c>
      <c r="M10948">
        <f t="shared" si="22188"/>
        <v>0</v>
      </c>
      <c r="N10948" t="b">
        <f t="shared" ref="N10948" si="22191">AND(MIN($F10946,$F10947,$F10948)=$F10948,MAX($H10946,$H10947,$H10948)=$H10948)</f>
        <v>1</v>
      </c>
      <c r="O10948" t="b">
        <f t="shared" ref="O10948" si="22192">AND(NOT(N10946),NOT(N10947),N10948)</f>
        <v>0</v>
      </c>
    </row>
    <row r="10949" spans="1:15" x14ac:dyDescent="0.25">
      <c r="A10949" t="s">
        <v>13</v>
      </c>
      <c r="B10949" t="s">
        <v>14</v>
      </c>
      <c r="C10949">
        <v>16</v>
      </c>
      <c r="D10949">
        <v>46</v>
      </c>
      <c r="E10949" t="b">
        <v>0</v>
      </c>
      <c r="F10949">
        <v>3.0000000000000001E-3</v>
      </c>
      <c r="G10949">
        <v>4</v>
      </c>
      <c r="H10949">
        <v>4</v>
      </c>
      <c r="I10949">
        <v>24</v>
      </c>
      <c r="J10949">
        <v>11</v>
      </c>
      <c r="K10949">
        <v>0</v>
      </c>
      <c r="L10949">
        <v>7</v>
      </c>
      <c r="M10949">
        <f t="shared" si="22188"/>
        <v>0</v>
      </c>
      <c r="N10949" t="b">
        <f t="shared" ref="N10949" si="22193">AND(MIN($F10949,$F10950,$F10951)=$F10949,MAX($H10949,$H10950,$H10951)=$H10949)</f>
        <v>0</v>
      </c>
      <c r="O10949" t="b">
        <f t="shared" ref="O10949" si="22194">AND(N10949,NOT(N10950),NOT(N10951))</f>
        <v>0</v>
      </c>
    </row>
    <row r="10950" spans="1:15" x14ac:dyDescent="0.25">
      <c r="A10950" t="s">
        <v>15</v>
      </c>
      <c r="B10950" t="s">
        <v>14</v>
      </c>
      <c r="C10950">
        <v>16</v>
      </c>
      <c r="D10950">
        <v>46</v>
      </c>
      <c r="E10950" t="b">
        <v>0</v>
      </c>
      <c r="F10950">
        <v>2E-3</v>
      </c>
      <c r="G10950">
        <v>4</v>
      </c>
      <c r="H10950">
        <v>4</v>
      </c>
      <c r="I10950">
        <v>12</v>
      </c>
      <c r="J10950">
        <v>11</v>
      </c>
      <c r="K10950">
        <v>0</v>
      </c>
      <c r="L10950">
        <v>7</v>
      </c>
      <c r="M10950">
        <f t="shared" si="22188"/>
        <v>0</v>
      </c>
      <c r="N10950" t="b">
        <f t="shared" ref="N10950" si="22195">AND(MIN($F10949,$F10950,$F10951)=$F10950,MAX($H10949,$H10950,$H10951)=$H10950)</f>
        <v>1</v>
      </c>
      <c r="O10950" t="b">
        <f t="shared" ref="O10950" si="22196">AND(NOT(N10949),N10950,NOT(N10951))</f>
        <v>1</v>
      </c>
    </row>
    <row r="10951" spans="1:15" x14ac:dyDescent="0.25">
      <c r="A10951" t="s">
        <v>19</v>
      </c>
      <c r="B10951" t="s">
        <v>14</v>
      </c>
      <c r="C10951">
        <v>16</v>
      </c>
      <c r="D10951">
        <v>46</v>
      </c>
      <c r="E10951" t="b">
        <v>0</v>
      </c>
      <c r="F10951">
        <v>3.0000000000000001E-3</v>
      </c>
      <c r="G10951">
        <v>4</v>
      </c>
      <c r="H10951">
        <v>4</v>
      </c>
      <c r="I10951">
        <v>24</v>
      </c>
      <c r="J10951">
        <v>11</v>
      </c>
      <c r="K10951">
        <v>0</v>
      </c>
      <c r="L10951">
        <v>7</v>
      </c>
      <c r="M10951">
        <f t="shared" si="22188"/>
        <v>0</v>
      </c>
      <c r="N10951" t="b">
        <f t="shared" ref="N10951" si="22197">AND(MIN($F10949,$F10950,$F10951)=$F10951,MAX($H10949,$H10950,$H10951)=$H10951)</f>
        <v>0</v>
      </c>
      <c r="O10951" t="b">
        <f t="shared" ref="O10951" si="22198">AND(NOT(N10949),NOT(N10950),N10951)</f>
        <v>0</v>
      </c>
    </row>
    <row r="10952" spans="1:15" x14ac:dyDescent="0.25">
      <c r="A10952" t="s">
        <v>13</v>
      </c>
      <c r="B10952" t="s">
        <v>14</v>
      </c>
      <c r="C10952">
        <v>16</v>
      </c>
      <c r="D10952">
        <v>47</v>
      </c>
      <c r="E10952" t="b">
        <v>0</v>
      </c>
      <c r="F10952">
        <v>3.0000000000000001E-3</v>
      </c>
      <c r="G10952">
        <v>4</v>
      </c>
      <c r="H10952">
        <v>4</v>
      </c>
      <c r="I10952">
        <v>24</v>
      </c>
      <c r="J10952">
        <v>11</v>
      </c>
      <c r="K10952">
        <v>0</v>
      </c>
      <c r="L10952">
        <v>7</v>
      </c>
      <c r="M10952">
        <f t="shared" si="22188"/>
        <v>0</v>
      </c>
      <c r="N10952" t="b">
        <f t="shared" ref="N10952" si="22199">AND(MIN($F10952,$F10953,$F10954)=$F10952,MAX($H10952,$H10953,$H10954)=$H10952)</f>
        <v>0</v>
      </c>
      <c r="O10952" t="b">
        <f t="shared" ref="O10952" si="22200">AND(N10952,NOT(N10953),NOT(N10954))</f>
        <v>0</v>
      </c>
    </row>
    <row r="10953" spans="1:15" x14ac:dyDescent="0.25">
      <c r="A10953" t="s">
        <v>15</v>
      </c>
      <c r="B10953" t="s">
        <v>14</v>
      </c>
      <c r="C10953">
        <v>16</v>
      </c>
      <c r="D10953">
        <v>47</v>
      </c>
      <c r="E10953" t="b">
        <v>0</v>
      </c>
      <c r="F10953">
        <v>3.0000000000000001E-3</v>
      </c>
      <c r="G10953">
        <v>4</v>
      </c>
      <c r="H10953">
        <v>4</v>
      </c>
      <c r="I10953">
        <v>12</v>
      </c>
      <c r="J10953">
        <v>11</v>
      </c>
      <c r="K10953">
        <v>0</v>
      </c>
      <c r="L10953">
        <v>7</v>
      </c>
      <c r="M10953">
        <f t="shared" si="22188"/>
        <v>0</v>
      </c>
      <c r="N10953" t="b">
        <f t="shared" ref="N10953" si="22201">AND(MIN($F10952,$F10953,$F10954)=$F10953,MAX($H10952,$H10953,$H10954)=$H10953)</f>
        <v>0</v>
      </c>
      <c r="O10953" t="b">
        <f t="shared" ref="O10953" si="22202">AND(NOT(N10952),N10953,NOT(N10954))</f>
        <v>0</v>
      </c>
    </row>
    <row r="10954" spans="1:15" x14ac:dyDescent="0.25">
      <c r="A10954" t="s">
        <v>19</v>
      </c>
      <c r="B10954" t="s">
        <v>14</v>
      </c>
      <c r="C10954">
        <v>16</v>
      </c>
      <c r="D10954">
        <v>47</v>
      </c>
      <c r="E10954" t="b">
        <v>0</v>
      </c>
      <c r="F10954">
        <v>2E-3</v>
      </c>
      <c r="G10954">
        <v>4</v>
      </c>
      <c r="H10954">
        <v>4</v>
      </c>
      <c r="I10954">
        <v>24</v>
      </c>
      <c r="J10954">
        <v>11</v>
      </c>
      <c r="K10954">
        <v>0</v>
      </c>
      <c r="L10954">
        <v>7</v>
      </c>
      <c r="M10954">
        <f t="shared" si="22188"/>
        <v>0</v>
      </c>
      <c r="N10954" t="b">
        <f t="shared" ref="N10954" si="22203">AND(MIN($F10952,$F10953,$F10954)=$F10954,MAX($H10952,$H10953,$H10954)=$H10954)</f>
        <v>1</v>
      </c>
      <c r="O10954" t="b">
        <f t="shared" ref="O10954" si="22204">AND(NOT(N10952),NOT(N10953),N10954)</f>
        <v>1</v>
      </c>
    </row>
    <row r="10955" spans="1:15" x14ac:dyDescent="0.25">
      <c r="A10955" t="s">
        <v>13</v>
      </c>
      <c r="B10955" t="s">
        <v>14</v>
      </c>
      <c r="C10955">
        <v>16</v>
      </c>
      <c r="D10955">
        <v>48</v>
      </c>
      <c r="E10955" t="b">
        <v>0</v>
      </c>
      <c r="F10955">
        <v>2E-3</v>
      </c>
      <c r="G10955">
        <v>4</v>
      </c>
      <c r="H10955">
        <v>4</v>
      </c>
      <c r="I10955">
        <v>29</v>
      </c>
      <c r="J10955">
        <v>13</v>
      </c>
      <c r="K10955">
        <v>1</v>
      </c>
      <c r="L10955">
        <v>8</v>
      </c>
      <c r="M10955">
        <f t="shared" si="22188"/>
        <v>0</v>
      </c>
      <c r="N10955" t="b">
        <f t="shared" ref="N10955" si="22205">AND(MIN($F10955,$F10956,$F10957)=$F10955,MAX($H10955,$H10956,$H10957)=$H10955)</f>
        <v>1</v>
      </c>
      <c r="O10955" t="b">
        <f t="shared" ref="O10955" si="22206">AND(N10955,NOT(N10956),NOT(N10957))</f>
        <v>1</v>
      </c>
    </row>
    <row r="10956" spans="1:15" x14ac:dyDescent="0.25">
      <c r="A10956" t="s">
        <v>15</v>
      </c>
      <c r="B10956" t="s">
        <v>14</v>
      </c>
      <c r="C10956">
        <v>16</v>
      </c>
      <c r="D10956">
        <v>48</v>
      </c>
      <c r="E10956" t="b">
        <v>0</v>
      </c>
      <c r="F10956">
        <v>3.0000000000000001E-3</v>
      </c>
      <c r="G10956">
        <v>4</v>
      </c>
      <c r="H10956">
        <v>4</v>
      </c>
      <c r="I10956">
        <v>15</v>
      </c>
      <c r="J10956">
        <v>13</v>
      </c>
      <c r="K10956">
        <v>1</v>
      </c>
      <c r="L10956">
        <v>8</v>
      </c>
      <c r="M10956">
        <f t="shared" si="22188"/>
        <v>0</v>
      </c>
      <c r="N10956" t="b">
        <f t="shared" ref="N10956" si="22207">AND(MIN($F10955,$F10956,$F10957)=$F10956,MAX($H10955,$H10956,$H10957)=$H10956)</f>
        <v>0</v>
      </c>
      <c r="O10956" t="b">
        <f t="shared" ref="O10956" si="22208">AND(NOT(N10955),N10956,NOT(N10957))</f>
        <v>0</v>
      </c>
    </row>
    <row r="10957" spans="1:15" x14ac:dyDescent="0.25">
      <c r="A10957" t="s">
        <v>19</v>
      </c>
      <c r="B10957" t="s">
        <v>14</v>
      </c>
      <c r="C10957">
        <v>16</v>
      </c>
      <c r="D10957">
        <v>48</v>
      </c>
      <c r="E10957" t="b">
        <v>0</v>
      </c>
      <c r="F10957">
        <v>3.0000000000000001E-3</v>
      </c>
      <c r="G10957">
        <v>4</v>
      </c>
      <c r="H10957">
        <v>4</v>
      </c>
      <c r="I10957">
        <v>29</v>
      </c>
      <c r="J10957">
        <v>13</v>
      </c>
      <c r="K10957">
        <v>1</v>
      </c>
      <c r="L10957">
        <v>8</v>
      </c>
      <c r="M10957">
        <f t="shared" si="22188"/>
        <v>0</v>
      </c>
      <c r="N10957" t="b">
        <f t="shared" ref="N10957" si="22209">AND(MIN($F10955,$F10956,$F10957)=$F10957,MAX($H10955,$H10956,$H10957)=$H10957)</f>
        <v>0</v>
      </c>
      <c r="O10957" t="b">
        <f t="shared" ref="O10957" si="22210">AND(NOT(N10955),NOT(N10956),N10957)</f>
        <v>0</v>
      </c>
    </row>
    <row r="10958" spans="1:15" x14ac:dyDescent="0.25">
      <c r="A10958" t="s">
        <v>13</v>
      </c>
      <c r="B10958" t="s">
        <v>14</v>
      </c>
      <c r="C10958">
        <v>16</v>
      </c>
      <c r="D10958">
        <v>49</v>
      </c>
      <c r="E10958" t="b">
        <v>0</v>
      </c>
      <c r="F10958">
        <v>3.0000000000000001E-3</v>
      </c>
      <c r="G10958">
        <v>4</v>
      </c>
      <c r="H10958">
        <v>4</v>
      </c>
      <c r="I10958">
        <v>24</v>
      </c>
      <c r="J10958">
        <v>11</v>
      </c>
      <c r="K10958">
        <v>0</v>
      </c>
      <c r="L10958">
        <v>7</v>
      </c>
      <c r="M10958">
        <f t="shared" si="22188"/>
        <v>0</v>
      </c>
      <c r="N10958" t="b">
        <f t="shared" ref="N10958" si="22211">AND(MIN($F10958,$F10959,$F10960)=$F10958,MAX($H10958,$H10959,$H10960)=$H10958)</f>
        <v>0</v>
      </c>
      <c r="O10958" t="b">
        <f t="shared" ref="O10958" si="22212">AND(N10958,NOT(N10959),NOT(N10960))</f>
        <v>0</v>
      </c>
    </row>
    <row r="10959" spans="1:15" x14ac:dyDescent="0.25">
      <c r="A10959" t="s">
        <v>15</v>
      </c>
      <c r="B10959" t="s">
        <v>14</v>
      </c>
      <c r="C10959">
        <v>16</v>
      </c>
      <c r="D10959">
        <v>49</v>
      </c>
      <c r="E10959" t="b">
        <v>0</v>
      </c>
      <c r="F10959">
        <v>2E-3</v>
      </c>
      <c r="G10959">
        <v>4</v>
      </c>
      <c r="H10959">
        <v>4</v>
      </c>
      <c r="I10959">
        <v>12</v>
      </c>
      <c r="J10959">
        <v>11</v>
      </c>
      <c r="K10959">
        <v>0</v>
      </c>
      <c r="L10959">
        <v>7</v>
      </c>
      <c r="M10959">
        <f t="shared" si="22188"/>
        <v>0</v>
      </c>
      <c r="N10959" t="b">
        <f t="shared" ref="N10959" si="22213">AND(MIN($F10958,$F10959,$F10960)=$F10959,MAX($H10958,$H10959,$H10960)=$H10959)</f>
        <v>1</v>
      </c>
      <c r="O10959" t="b">
        <f t="shared" ref="O10959" si="22214">AND(NOT(N10958),N10959,NOT(N10960))</f>
        <v>1</v>
      </c>
    </row>
    <row r="10960" spans="1:15" x14ac:dyDescent="0.25">
      <c r="A10960" t="s">
        <v>19</v>
      </c>
      <c r="B10960" t="s">
        <v>14</v>
      </c>
      <c r="C10960">
        <v>16</v>
      </c>
      <c r="D10960">
        <v>49</v>
      </c>
      <c r="E10960" t="b">
        <v>0</v>
      </c>
      <c r="F10960">
        <v>3.0000000000000001E-3</v>
      </c>
      <c r="G10960">
        <v>4</v>
      </c>
      <c r="H10960">
        <v>4</v>
      </c>
      <c r="I10960">
        <v>24</v>
      </c>
      <c r="J10960">
        <v>11</v>
      </c>
      <c r="K10960">
        <v>0</v>
      </c>
      <c r="L10960">
        <v>7</v>
      </c>
      <c r="M10960">
        <f t="shared" si="22188"/>
        <v>0</v>
      </c>
      <c r="N10960" t="b">
        <f t="shared" ref="N10960" si="22215">AND(MIN($F10958,$F10959,$F10960)=$F10960,MAX($H10958,$H10959,$H10960)=$H10960)</f>
        <v>0</v>
      </c>
      <c r="O10960" t="b">
        <f t="shared" ref="O10960" si="22216">AND(NOT(N10958),NOT(N10959),N10960)</f>
        <v>0</v>
      </c>
    </row>
    <row r="10961" spans="1:15" x14ac:dyDescent="0.25">
      <c r="A10961" t="s">
        <v>13</v>
      </c>
      <c r="B10961" t="s">
        <v>14</v>
      </c>
      <c r="C10961">
        <v>16</v>
      </c>
      <c r="D10961">
        <v>4</v>
      </c>
      <c r="E10961" t="b">
        <v>0</v>
      </c>
      <c r="F10961">
        <v>5.4989999999999997</v>
      </c>
      <c r="G10961">
        <v>4</v>
      </c>
      <c r="H10961">
        <v>4</v>
      </c>
      <c r="I10961">
        <v>593337</v>
      </c>
      <c r="J10961">
        <v>323787</v>
      </c>
      <c r="K10961">
        <v>161887</v>
      </c>
      <c r="L10961">
        <v>17</v>
      </c>
      <c r="M10961">
        <f t="shared" si="22188"/>
        <v>0</v>
      </c>
      <c r="N10961" t="b">
        <f t="shared" ref="N10961" si="22217">AND(MIN($F10961,$F10962,$F10963)=$F10961,MAX($H10961,$H10962,$H10963)=$H10961)</f>
        <v>0</v>
      </c>
      <c r="O10961" t="b">
        <f t="shared" ref="O10961" si="22218">AND(N10961,NOT(N10962),NOT(N10963))</f>
        <v>0</v>
      </c>
    </row>
    <row r="10962" spans="1:15" x14ac:dyDescent="0.25">
      <c r="A10962" t="s">
        <v>15</v>
      </c>
      <c r="B10962" t="s">
        <v>14</v>
      </c>
      <c r="C10962">
        <v>16</v>
      </c>
      <c r="D10962">
        <v>4</v>
      </c>
      <c r="E10962" t="b">
        <v>0</v>
      </c>
      <c r="F10962">
        <v>2.3460000000000001</v>
      </c>
      <c r="G10962">
        <v>4</v>
      </c>
      <c r="H10962">
        <v>4</v>
      </c>
      <c r="I10962">
        <v>334129</v>
      </c>
      <c r="J10962">
        <v>323787</v>
      </c>
      <c r="K10962">
        <v>161887</v>
      </c>
      <c r="L10962">
        <v>17</v>
      </c>
      <c r="M10962">
        <f t="shared" si="22188"/>
        <v>0</v>
      </c>
      <c r="N10962" t="b">
        <f t="shared" ref="N10962" si="22219">AND(MIN($F10961,$F10962,$F10963)=$F10962,MAX($H10961,$H10962,$H10963)=$H10962)</f>
        <v>1</v>
      </c>
      <c r="O10962" t="b">
        <f t="shared" ref="O10962" si="22220">AND(NOT(N10961),N10962,NOT(N10963))</f>
        <v>1</v>
      </c>
    </row>
    <row r="10963" spans="1:15" x14ac:dyDescent="0.25">
      <c r="A10963" t="s">
        <v>19</v>
      </c>
      <c r="B10963" t="s">
        <v>14</v>
      </c>
      <c r="C10963">
        <v>16</v>
      </c>
      <c r="D10963">
        <v>4</v>
      </c>
      <c r="E10963" t="b">
        <v>0</v>
      </c>
      <c r="F10963">
        <v>4.3780000000000001</v>
      </c>
      <c r="G10963">
        <v>4</v>
      </c>
      <c r="H10963">
        <v>4</v>
      </c>
      <c r="I10963">
        <v>593337</v>
      </c>
      <c r="J10963">
        <v>323787</v>
      </c>
      <c r="K10963">
        <v>161887</v>
      </c>
      <c r="L10963">
        <v>17</v>
      </c>
      <c r="M10963">
        <f t="shared" si="22188"/>
        <v>0</v>
      </c>
      <c r="N10963" t="b">
        <f t="shared" ref="N10963" si="22221">AND(MIN($F10961,$F10962,$F10963)=$F10963,MAX($H10961,$H10962,$H10963)=$H10963)</f>
        <v>0</v>
      </c>
      <c r="O10963" t="b">
        <f t="shared" ref="O10963" si="22222">AND(NOT(N10961),NOT(N10962),N10963)</f>
        <v>0</v>
      </c>
    </row>
    <row r="10964" spans="1:15" x14ac:dyDescent="0.25">
      <c r="A10964" t="s">
        <v>13</v>
      </c>
      <c r="B10964" t="s">
        <v>14</v>
      </c>
      <c r="C10964">
        <v>16</v>
      </c>
      <c r="D10964">
        <v>50</v>
      </c>
      <c r="E10964" t="b">
        <v>0</v>
      </c>
      <c r="F10964">
        <v>7.0000000000000001E-3</v>
      </c>
      <c r="G10964">
        <v>4</v>
      </c>
      <c r="H10964">
        <v>4</v>
      </c>
      <c r="I10964">
        <v>24</v>
      </c>
      <c r="J10964">
        <v>11</v>
      </c>
      <c r="K10964">
        <v>0</v>
      </c>
      <c r="L10964">
        <v>7</v>
      </c>
      <c r="M10964">
        <f t="shared" si="22188"/>
        <v>0</v>
      </c>
      <c r="N10964" t="b">
        <f t="shared" ref="N10964" si="22223">AND(MIN($F10964,$F10965,$F10966)=$F10964,MAX($H10964,$H10965,$H10966)=$H10964)</f>
        <v>0</v>
      </c>
      <c r="O10964" t="b">
        <f t="shared" ref="O10964" si="22224">AND(N10964,NOT(N10965),NOT(N10966))</f>
        <v>0</v>
      </c>
    </row>
    <row r="10965" spans="1:15" x14ac:dyDescent="0.25">
      <c r="A10965" t="s">
        <v>15</v>
      </c>
      <c r="B10965" t="s">
        <v>14</v>
      </c>
      <c r="C10965">
        <v>16</v>
      </c>
      <c r="D10965">
        <v>50</v>
      </c>
      <c r="E10965" t="b">
        <v>0</v>
      </c>
      <c r="F10965">
        <v>2E-3</v>
      </c>
      <c r="G10965">
        <v>4</v>
      </c>
      <c r="H10965">
        <v>4</v>
      </c>
      <c r="I10965">
        <v>12</v>
      </c>
      <c r="J10965">
        <v>11</v>
      </c>
      <c r="K10965">
        <v>0</v>
      </c>
      <c r="L10965">
        <v>7</v>
      </c>
      <c r="M10965">
        <f t="shared" si="22188"/>
        <v>0</v>
      </c>
      <c r="N10965" t="b">
        <f t="shared" ref="N10965" si="22225">AND(MIN($F10964,$F10965,$F10966)=$F10965,MAX($H10964,$H10965,$H10966)=$H10965)</f>
        <v>1</v>
      </c>
      <c r="O10965" t="b">
        <f t="shared" ref="O10965" si="22226">AND(NOT(N10964),N10965,NOT(N10966))</f>
        <v>1</v>
      </c>
    </row>
    <row r="10966" spans="1:15" x14ac:dyDescent="0.25">
      <c r="A10966" t="s">
        <v>19</v>
      </c>
      <c r="B10966" t="s">
        <v>14</v>
      </c>
      <c r="C10966">
        <v>16</v>
      </c>
      <c r="D10966">
        <v>50</v>
      </c>
      <c r="E10966" t="b">
        <v>0</v>
      </c>
      <c r="F10966">
        <v>3.0000000000000001E-3</v>
      </c>
      <c r="G10966">
        <v>4</v>
      </c>
      <c r="H10966">
        <v>4</v>
      </c>
      <c r="I10966">
        <v>24</v>
      </c>
      <c r="J10966">
        <v>11</v>
      </c>
      <c r="K10966">
        <v>0</v>
      </c>
      <c r="L10966">
        <v>7</v>
      </c>
      <c r="M10966">
        <f t="shared" si="22188"/>
        <v>0</v>
      </c>
      <c r="N10966" t="b">
        <f t="shared" ref="N10966" si="22227">AND(MIN($F10964,$F10965,$F10966)=$F10966,MAX($H10964,$H10965,$H10966)=$H10966)</f>
        <v>0</v>
      </c>
      <c r="O10966" t="b">
        <f t="shared" ref="O10966" si="22228">AND(NOT(N10964),NOT(N10965),N10966)</f>
        <v>0</v>
      </c>
    </row>
    <row r="10967" spans="1:15" x14ac:dyDescent="0.25">
      <c r="A10967" t="s">
        <v>13</v>
      </c>
      <c r="B10967" t="s">
        <v>14</v>
      </c>
      <c r="C10967">
        <v>16</v>
      </c>
      <c r="D10967">
        <v>5</v>
      </c>
      <c r="E10967" t="b">
        <v>0</v>
      </c>
      <c r="F10967">
        <v>4.0000000000000001E-3</v>
      </c>
      <c r="G10967">
        <v>4</v>
      </c>
      <c r="H10967">
        <v>4</v>
      </c>
      <c r="I10967">
        <v>29</v>
      </c>
      <c r="J10967">
        <v>16</v>
      </c>
      <c r="K10967">
        <v>0</v>
      </c>
      <c r="L10967">
        <v>9</v>
      </c>
      <c r="M10967">
        <f t="shared" si="22188"/>
        <v>0</v>
      </c>
      <c r="N10967" t="b">
        <f t="shared" ref="N10967" si="22229">AND(MIN($F10967,$F10968,$F10969)=$F10967,MAX($H10967,$H10968,$H10969)=$H10967)</f>
        <v>0</v>
      </c>
      <c r="O10967" t="b">
        <f t="shared" ref="O10967" si="22230">AND(N10967,NOT(N10968),NOT(N10969))</f>
        <v>0</v>
      </c>
    </row>
    <row r="10968" spans="1:15" x14ac:dyDescent="0.25">
      <c r="A10968" t="s">
        <v>15</v>
      </c>
      <c r="B10968" t="s">
        <v>14</v>
      </c>
      <c r="C10968">
        <v>16</v>
      </c>
      <c r="D10968">
        <v>5</v>
      </c>
      <c r="E10968" t="b">
        <v>0</v>
      </c>
      <c r="F10968">
        <v>3.0000000000000001E-3</v>
      </c>
      <c r="G10968">
        <v>4</v>
      </c>
      <c r="H10968">
        <v>4</v>
      </c>
      <c r="I10968">
        <v>16</v>
      </c>
      <c r="J10968">
        <v>16</v>
      </c>
      <c r="K10968">
        <v>0</v>
      </c>
      <c r="L10968">
        <v>9</v>
      </c>
      <c r="M10968">
        <f t="shared" si="22188"/>
        <v>0</v>
      </c>
      <c r="N10968" t="b">
        <f t="shared" ref="N10968" si="22231">AND(MIN($F10967,$F10968,$F10969)=$F10968,MAX($H10967,$H10968,$H10969)=$H10968)</f>
        <v>1</v>
      </c>
      <c r="O10968" t="b">
        <f t="shared" ref="O10968" si="22232">AND(NOT(N10967),N10968,NOT(N10969))</f>
        <v>1</v>
      </c>
    </row>
    <row r="10969" spans="1:15" x14ac:dyDescent="0.25">
      <c r="A10969" t="s">
        <v>19</v>
      </c>
      <c r="B10969" t="s">
        <v>14</v>
      </c>
      <c r="C10969">
        <v>16</v>
      </c>
      <c r="D10969">
        <v>5</v>
      </c>
      <c r="E10969" t="b">
        <v>0</v>
      </c>
      <c r="F10969">
        <v>7.0000000000000001E-3</v>
      </c>
      <c r="G10969">
        <v>4</v>
      </c>
      <c r="H10969">
        <v>4</v>
      </c>
      <c r="I10969">
        <v>29</v>
      </c>
      <c r="J10969">
        <v>16</v>
      </c>
      <c r="K10969">
        <v>0</v>
      </c>
      <c r="L10969">
        <v>9</v>
      </c>
      <c r="M10969">
        <f t="shared" si="22188"/>
        <v>0</v>
      </c>
      <c r="N10969" t="b">
        <f t="shared" ref="N10969" si="22233">AND(MIN($F10967,$F10968,$F10969)=$F10969,MAX($H10967,$H10968,$H10969)=$H10969)</f>
        <v>0</v>
      </c>
      <c r="O10969" t="b">
        <f t="shared" ref="O10969" si="22234">AND(NOT(N10967),NOT(N10968),N10969)</f>
        <v>0</v>
      </c>
    </row>
    <row r="10970" spans="1:15" x14ac:dyDescent="0.25">
      <c r="A10970" t="s">
        <v>13</v>
      </c>
      <c r="B10970" t="s">
        <v>14</v>
      </c>
      <c r="C10970">
        <v>16</v>
      </c>
      <c r="D10970">
        <v>6</v>
      </c>
      <c r="E10970" t="b">
        <v>0</v>
      </c>
      <c r="F10970">
        <v>0</v>
      </c>
      <c r="G10970">
        <v>4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f t="shared" si="22188"/>
        <v>4</v>
      </c>
      <c r="N10970" t="b">
        <f t="shared" ref="N10970" si="22235">AND(MIN($F10970,$F10971,$F10972)=$F10970,MAX($H10970,$H10971,$H10972)=$H10970)</f>
        <v>1</v>
      </c>
      <c r="O10970" t="b">
        <f t="shared" ref="O10970" si="22236">AND(N10970,NOT(N10971),NOT(N10972))</f>
        <v>0</v>
      </c>
    </row>
    <row r="10971" spans="1:15" x14ac:dyDescent="0.25">
      <c r="A10971" t="s">
        <v>15</v>
      </c>
      <c r="B10971" t="s">
        <v>14</v>
      </c>
      <c r="C10971">
        <v>16</v>
      </c>
      <c r="D10971">
        <v>6</v>
      </c>
      <c r="E10971" t="b">
        <v>0</v>
      </c>
      <c r="F10971">
        <v>1E-3</v>
      </c>
      <c r="G10971">
        <v>4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f t="shared" si="22188"/>
        <v>4</v>
      </c>
      <c r="N10971" t="b">
        <f t="shared" ref="N10971" si="22237">AND(MIN($F10970,$F10971,$F10972)=$F10971,MAX($H10970,$H10971,$H10972)=$H10971)</f>
        <v>0</v>
      </c>
      <c r="O10971" t="b">
        <f t="shared" ref="O10971" si="22238">AND(NOT(N10970),N10971,NOT(N10972))</f>
        <v>0</v>
      </c>
    </row>
    <row r="10972" spans="1:15" x14ac:dyDescent="0.25">
      <c r="A10972" t="s">
        <v>19</v>
      </c>
      <c r="B10972" t="s">
        <v>14</v>
      </c>
      <c r="C10972">
        <v>16</v>
      </c>
      <c r="D10972">
        <v>6</v>
      </c>
      <c r="E10972" t="b">
        <v>0</v>
      </c>
      <c r="F10972">
        <v>0</v>
      </c>
      <c r="G10972">
        <v>4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f t="shared" si="22188"/>
        <v>4</v>
      </c>
      <c r="N10972" t="b">
        <f t="shared" ref="N10972" si="22239">AND(MIN($F10970,$F10971,$F10972)=$F10972,MAX($H10970,$H10971,$H10972)=$H10972)</f>
        <v>1</v>
      </c>
      <c r="O10972" t="b">
        <f t="shared" ref="O10972" si="22240">AND(NOT(N10970),NOT(N10971),N10972)</f>
        <v>0</v>
      </c>
    </row>
    <row r="10973" spans="1:15" x14ac:dyDescent="0.25">
      <c r="A10973" t="s">
        <v>13</v>
      </c>
      <c r="B10973" t="s">
        <v>14</v>
      </c>
      <c r="C10973">
        <v>16</v>
      </c>
      <c r="D10973">
        <v>7</v>
      </c>
      <c r="E10973" t="b">
        <v>0</v>
      </c>
      <c r="F10973">
        <v>1.0999999999999999E-2</v>
      </c>
      <c r="G10973">
        <v>4</v>
      </c>
      <c r="H10973">
        <v>4</v>
      </c>
      <c r="I10973">
        <v>30</v>
      </c>
      <c r="J10973">
        <v>17</v>
      </c>
      <c r="K10973">
        <v>4</v>
      </c>
      <c r="L10973">
        <v>3</v>
      </c>
      <c r="M10973">
        <f t="shared" si="22188"/>
        <v>0</v>
      </c>
      <c r="N10973" t="b">
        <f t="shared" ref="N10973" si="22241">AND(MIN($F10973,$F10974,$F10975)=$F10973,MAX($H10973,$H10974,$H10975)=$H10973)</f>
        <v>0</v>
      </c>
      <c r="O10973" t="b">
        <f t="shared" ref="O10973" si="22242">AND(N10973,NOT(N10974),NOT(N10975))</f>
        <v>0</v>
      </c>
    </row>
    <row r="10974" spans="1:15" x14ac:dyDescent="0.25">
      <c r="A10974" t="s">
        <v>15</v>
      </c>
      <c r="B10974" t="s">
        <v>14</v>
      </c>
      <c r="C10974">
        <v>16</v>
      </c>
      <c r="D10974">
        <v>7</v>
      </c>
      <c r="E10974" t="b">
        <v>0</v>
      </c>
      <c r="F10974">
        <v>6.0000000000000001E-3</v>
      </c>
      <c r="G10974">
        <v>4</v>
      </c>
      <c r="H10974">
        <v>4</v>
      </c>
      <c r="I10974">
        <v>56</v>
      </c>
      <c r="J10974">
        <v>55</v>
      </c>
      <c r="K10974">
        <v>23</v>
      </c>
      <c r="L10974">
        <v>6</v>
      </c>
      <c r="M10974">
        <f t="shared" si="22188"/>
        <v>0</v>
      </c>
      <c r="N10974" t="b">
        <f t="shared" ref="N10974" si="22243">AND(MIN($F10973,$F10974,$F10975)=$F10974,MAX($H10973,$H10974,$H10975)=$H10974)</f>
        <v>0</v>
      </c>
      <c r="O10974" t="b">
        <f t="shared" ref="O10974" si="22244">AND(NOT(N10973),N10974,NOT(N10975))</f>
        <v>0</v>
      </c>
    </row>
    <row r="10975" spans="1:15" x14ac:dyDescent="0.25">
      <c r="A10975" t="s">
        <v>19</v>
      </c>
      <c r="B10975" t="s">
        <v>14</v>
      </c>
      <c r="C10975">
        <v>16</v>
      </c>
      <c r="D10975">
        <v>7</v>
      </c>
      <c r="E10975" t="b">
        <v>0</v>
      </c>
      <c r="F10975">
        <v>3.0000000000000001E-3</v>
      </c>
      <c r="G10975">
        <v>4</v>
      </c>
      <c r="H10975">
        <v>4</v>
      </c>
      <c r="I10975">
        <v>30</v>
      </c>
      <c r="J10975">
        <v>17</v>
      </c>
      <c r="K10975">
        <v>4</v>
      </c>
      <c r="L10975">
        <v>3</v>
      </c>
      <c r="M10975">
        <f t="shared" si="22188"/>
        <v>0</v>
      </c>
      <c r="N10975" t="b">
        <f t="shared" ref="N10975" si="22245">AND(MIN($F10973,$F10974,$F10975)=$F10975,MAX($H10973,$H10974,$H10975)=$H10975)</f>
        <v>1</v>
      </c>
      <c r="O10975" t="b">
        <f t="shared" ref="O10975" si="22246">AND(NOT(N10973),NOT(N10974),N10975)</f>
        <v>1</v>
      </c>
    </row>
    <row r="10976" spans="1:15" x14ac:dyDescent="0.25">
      <c r="A10976" t="s">
        <v>13</v>
      </c>
      <c r="B10976" t="s">
        <v>14</v>
      </c>
      <c r="C10976">
        <v>16</v>
      </c>
      <c r="D10976">
        <v>8</v>
      </c>
      <c r="E10976" t="b">
        <v>0</v>
      </c>
      <c r="F10976">
        <v>6.0000000000000001E-3</v>
      </c>
      <c r="G10976">
        <v>4</v>
      </c>
      <c r="H10976">
        <v>3</v>
      </c>
      <c r="I10976">
        <v>18</v>
      </c>
      <c r="J10976">
        <v>11</v>
      </c>
      <c r="K10976">
        <v>3</v>
      </c>
      <c r="L10976">
        <v>1</v>
      </c>
      <c r="M10976">
        <f t="shared" si="22188"/>
        <v>1</v>
      </c>
      <c r="N10976" t="b">
        <f t="shared" ref="N10976" si="22247">AND(MIN($F10976,$F10977,$F10978)=$F10976,MAX($H10976,$H10977,$H10978)=$H10976)</f>
        <v>0</v>
      </c>
      <c r="O10976" t="b">
        <f t="shared" ref="O10976" si="22248">AND(N10976,NOT(N10977),NOT(N10978))</f>
        <v>0</v>
      </c>
    </row>
    <row r="10977" spans="1:15" x14ac:dyDescent="0.25">
      <c r="A10977" t="s">
        <v>15</v>
      </c>
      <c r="B10977" t="s">
        <v>14</v>
      </c>
      <c r="C10977">
        <v>16</v>
      </c>
      <c r="D10977">
        <v>8</v>
      </c>
      <c r="E10977" t="b">
        <v>0</v>
      </c>
      <c r="F10977">
        <v>4.0000000000000001E-3</v>
      </c>
      <c r="G10977">
        <v>4</v>
      </c>
      <c r="H10977">
        <v>3</v>
      </c>
      <c r="I10977">
        <v>11</v>
      </c>
      <c r="J10977">
        <v>11</v>
      </c>
      <c r="K10977">
        <v>3</v>
      </c>
      <c r="L10977">
        <v>1</v>
      </c>
      <c r="M10977">
        <f t="shared" si="22188"/>
        <v>1</v>
      </c>
      <c r="N10977" t="b">
        <f t="shared" ref="N10977" si="22249">AND(MIN($F10976,$F10977,$F10978)=$F10977,MAX($H10976,$H10977,$H10978)=$H10977)</f>
        <v>0</v>
      </c>
      <c r="O10977" t="b">
        <f t="shared" ref="O10977" si="22250">AND(NOT(N10976),N10977,NOT(N10978))</f>
        <v>0</v>
      </c>
    </row>
    <row r="10978" spans="1:15" x14ac:dyDescent="0.25">
      <c r="A10978" t="s">
        <v>19</v>
      </c>
      <c r="B10978" t="s">
        <v>14</v>
      </c>
      <c r="C10978">
        <v>16</v>
      </c>
      <c r="D10978">
        <v>8</v>
      </c>
      <c r="E10978" t="b">
        <v>0</v>
      </c>
      <c r="F10978">
        <v>2E-3</v>
      </c>
      <c r="G10978">
        <v>4</v>
      </c>
      <c r="H10978">
        <v>3</v>
      </c>
      <c r="I10978">
        <v>18</v>
      </c>
      <c r="J10978">
        <v>11</v>
      </c>
      <c r="K10978">
        <v>3</v>
      </c>
      <c r="L10978">
        <v>1</v>
      </c>
      <c r="M10978">
        <f t="shared" si="22188"/>
        <v>1</v>
      </c>
      <c r="N10978" t="b">
        <f t="shared" ref="N10978" si="22251">AND(MIN($F10976,$F10977,$F10978)=$F10978,MAX($H10976,$H10977,$H10978)=$H10978)</f>
        <v>1</v>
      </c>
      <c r="O10978" t="b">
        <f t="shared" ref="O10978" si="22252">AND(NOT(N10976),NOT(N10977),N10978)</f>
        <v>1</v>
      </c>
    </row>
    <row r="10979" spans="1:15" x14ac:dyDescent="0.25">
      <c r="A10979" t="s">
        <v>13</v>
      </c>
      <c r="B10979" t="s">
        <v>14</v>
      </c>
      <c r="C10979">
        <v>16</v>
      </c>
      <c r="D10979">
        <v>9</v>
      </c>
      <c r="E10979" t="b">
        <v>0</v>
      </c>
      <c r="F10979">
        <v>4.0000000000000001E-3</v>
      </c>
      <c r="G10979">
        <v>4</v>
      </c>
      <c r="H10979">
        <v>4</v>
      </c>
      <c r="I10979">
        <v>33</v>
      </c>
      <c r="J10979">
        <v>14</v>
      </c>
      <c r="K10979">
        <v>0</v>
      </c>
      <c r="L10979">
        <v>10</v>
      </c>
      <c r="M10979">
        <f t="shared" si="22188"/>
        <v>0</v>
      </c>
      <c r="N10979" t="b">
        <f t="shared" ref="N10979" si="22253">AND(MIN($F10979,$F10980,$F10981)=$F10979,MAX($H10979,$H10980,$H10981)=$H10979)</f>
        <v>1</v>
      </c>
      <c r="O10979" t="b">
        <f t="shared" ref="O10979" si="22254">AND(N10979,NOT(N10980),NOT(N10981))</f>
        <v>1</v>
      </c>
    </row>
    <row r="10980" spans="1:15" x14ac:dyDescent="0.25">
      <c r="A10980" t="s">
        <v>15</v>
      </c>
      <c r="B10980" t="s">
        <v>14</v>
      </c>
      <c r="C10980">
        <v>16</v>
      </c>
      <c r="D10980">
        <v>9</v>
      </c>
      <c r="E10980" t="b">
        <v>0</v>
      </c>
      <c r="F10980">
        <v>6.0000000000000001E-3</v>
      </c>
      <c r="G10980">
        <v>4</v>
      </c>
      <c r="H10980">
        <v>4</v>
      </c>
      <c r="I10980">
        <v>15</v>
      </c>
      <c r="J10980">
        <v>14</v>
      </c>
      <c r="K10980">
        <v>0</v>
      </c>
      <c r="L10980">
        <v>10</v>
      </c>
      <c r="M10980">
        <f t="shared" si="22188"/>
        <v>0</v>
      </c>
      <c r="N10980" t="b">
        <f t="shared" ref="N10980" si="22255">AND(MIN($F10979,$F10980,$F10981)=$F10980,MAX($H10979,$H10980,$H10981)=$H10980)</f>
        <v>0</v>
      </c>
      <c r="O10980" t="b">
        <f t="shared" ref="O10980" si="22256">AND(NOT(N10979),N10980,NOT(N10981))</f>
        <v>0</v>
      </c>
    </row>
    <row r="10981" spans="1:15" x14ac:dyDescent="0.25">
      <c r="A10981" t="s">
        <v>19</v>
      </c>
      <c r="B10981" t="s">
        <v>14</v>
      </c>
      <c r="C10981">
        <v>16</v>
      </c>
      <c r="D10981">
        <v>9</v>
      </c>
      <c r="E10981" t="b">
        <v>0</v>
      </c>
      <c r="F10981">
        <v>8.0000000000000002E-3</v>
      </c>
      <c r="G10981">
        <v>4</v>
      </c>
      <c r="H10981">
        <v>4</v>
      </c>
      <c r="I10981">
        <v>33</v>
      </c>
      <c r="J10981">
        <v>14</v>
      </c>
      <c r="K10981">
        <v>0</v>
      </c>
      <c r="L10981">
        <v>10</v>
      </c>
      <c r="M10981">
        <f t="shared" si="22188"/>
        <v>0</v>
      </c>
      <c r="N10981" t="b">
        <f t="shared" ref="N10981" si="22257">AND(MIN($F10979,$F10980,$F10981)=$F10981,MAX($H10979,$H10980,$H10981)=$H10981)</f>
        <v>0</v>
      </c>
      <c r="O10981" t="b">
        <f t="shared" ref="O10981" si="22258">AND(NOT(N10979),NOT(N10980),N10981)</f>
        <v>0</v>
      </c>
    </row>
    <row r="10982" spans="1:15" x14ac:dyDescent="0.25">
      <c r="A10982" t="s">
        <v>13</v>
      </c>
      <c r="B10982" t="s">
        <v>14</v>
      </c>
      <c r="C10982">
        <v>17</v>
      </c>
      <c r="D10982">
        <v>0</v>
      </c>
      <c r="E10982" t="b">
        <v>0</v>
      </c>
      <c r="F10982">
        <v>0</v>
      </c>
      <c r="G10982">
        <v>4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f t="shared" si="22188"/>
        <v>4</v>
      </c>
      <c r="N10982" t="b">
        <f t="shared" ref="N10982" si="22259">AND(MIN($F10982,$F10983,$F10984)=$F10982,MAX($H10982,$H10983,$H10984)=$H10982)</f>
        <v>1</v>
      </c>
      <c r="O10982" t="b">
        <f t="shared" ref="O10982" si="22260">AND(N10982,NOT(N10983),NOT(N10984))</f>
        <v>1</v>
      </c>
    </row>
    <row r="10983" spans="1:15" x14ac:dyDescent="0.25">
      <c r="A10983" t="s">
        <v>15</v>
      </c>
      <c r="B10983" t="s">
        <v>14</v>
      </c>
      <c r="C10983">
        <v>17</v>
      </c>
      <c r="D10983">
        <v>0</v>
      </c>
      <c r="E10983" t="b">
        <v>0</v>
      </c>
      <c r="F10983">
        <v>1E-3</v>
      </c>
      <c r="G10983">
        <v>4</v>
      </c>
      <c r="H10983">
        <v>0</v>
      </c>
      <c r="I10983">
        <v>0</v>
      </c>
      <c r="J10983">
        <v>0</v>
      </c>
      <c r="K10983">
        <v>1</v>
      </c>
      <c r="L10983">
        <v>0</v>
      </c>
      <c r="M10983">
        <f t="shared" si="22188"/>
        <v>4</v>
      </c>
      <c r="N10983" t="b">
        <f t="shared" ref="N10983" si="22261">AND(MIN($F10982,$F10983,$F10984)=$F10983,MAX($H10982,$H10983,$H10984)=$H10983)</f>
        <v>0</v>
      </c>
      <c r="O10983" t="b">
        <f t="shared" ref="O10983" si="22262">AND(NOT(N10982),N10983,NOT(N10984))</f>
        <v>0</v>
      </c>
    </row>
    <row r="10984" spans="1:15" x14ac:dyDescent="0.25">
      <c r="A10984" t="s">
        <v>19</v>
      </c>
      <c r="B10984" t="s">
        <v>14</v>
      </c>
      <c r="C10984">
        <v>17</v>
      </c>
      <c r="D10984">
        <v>0</v>
      </c>
      <c r="E10984" t="b">
        <v>0</v>
      </c>
      <c r="F10984">
        <v>1E-3</v>
      </c>
      <c r="G10984">
        <v>4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>
        <f t="shared" si="22188"/>
        <v>4</v>
      </c>
      <c r="N10984" t="b">
        <f t="shared" ref="N10984" si="22263">AND(MIN($F10982,$F10983,$F10984)=$F10984,MAX($H10982,$H10983,$H10984)=$H10984)</f>
        <v>0</v>
      </c>
      <c r="O10984" t="b">
        <f t="shared" ref="O10984" si="22264">AND(NOT(N10982),NOT(N10983),N10984)</f>
        <v>0</v>
      </c>
    </row>
    <row r="10985" spans="1:15" x14ac:dyDescent="0.25">
      <c r="A10985" t="s">
        <v>13</v>
      </c>
      <c r="B10985" t="s">
        <v>14</v>
      </c>
      <c r="C10985">
        <v>17</v>
      </c>
      <c r="D10985">
        <v>10</v>
      </c>
      <c r="E10985" t="b">
        <v>0</v>
      </c>
      <c r="F10985">
        <v>7.0000000000000001E-3</v>
      </c>
      <c r="G10985">
        <v>4</v>
      </c>
      <c r="H10985">
        <v>4</v>
      </c>
      <c r="I10985">
        <v>114</v>
      </c>
      <c r="J10985">
        <v>66</v>
      </c>
      <c r="K10985">
        <v>27</v>
      </c>
      <c r="L10985">
        <v>11</v>
      </c>
      <c r="M10985">
        <f t="shared" si="22188"/>
        <v>0</v>
      </c>
      <c r="N10985" t="b">
        <f t="shared" ref="N10985" si="22265">AND(MIN($F10985,$F10986,$F10987)=$F10985,MAX($H10985,$H10986,$H10987)=$H10985)</f>
        <v>0</v>
      </c>
      <c r="O10985" t="b">
        <f t="shared" ref="O10985" si="22266">AND(N10985,NOT(N10986),NOT(N10987))</f>
        <v>0</v>
      </c>
    </row>
    <row r="10986" spans="1:15" x14ac:dyDescent="0.25">
      <c r="A10986" t="s">
        <v>15</v>
      </c>
      <c r="B10986" t="s">
        <v>14</v>
      </c>
      <c r="C10986">
        <v>17</v>
      </c>
      <c r="D10986">
        <v>10</v>
      </c>
      <c r="E10986" t="b">
        <v>0</v>
      </c>
      <c r="F10986">
        <v>4.0000000000000001E-3</v>
      </c>
      <c r="G10986">
        <v>4</v>
      </c>
      <c r="H10986">
        <v>4</v>
      </c>
      <c r="I10986">
        <v>67</v>
      </c>
      <c r="J10986">
        <v>66</v>
      </c>
      <c r="K10986">
        <v>27</v>
      </c>
      <c r="L10986">
        <v>11</v>
      </c>
      <c r="M10986">
        <f t="shared" si="22188"/>
        <v>0</v>
      </c>
      <c r="N10986" t="b">
        <f t="shared" ref="N10986" si="22267">AND(MIN($F10985,$F10986,$F10987)=$F10986,MAX($H10985,$H10986,$H10987)=$H10986)</f>
        <v>1</v>
      </c>
      <c r="O10986" t="b">
        <f t="shared" ref="O10986" si="22268">AND(NOT(N10985),N10986,NOT(N10987))</f>
        <v>1</v>
      </c>
    </row>
    <row r="10987" spans="1:15" x14ac:dyDescent="0.25">
      <c r="A10987" t="s">
        <v>19</v>
      </c>
      <c r="B10987" t="s">
        <v>14</v>
      </c>
      <c r="C10987">
        <v>17</v>
      </c>
      <c r="D10987">
        <v>10</v>
      </c>
      <c r="E10987" t="b">
        <v>0</v>
      </c>
      <c r="F10987">
        <v>5.0000000000000001E-3</v>
      </c>
      <c r="G10987">
        <v>4</v>
      </c>
      <c r="H10987">
        <v>4</v>
      </c>
      <c r="I10987">
        <v>114</v>
      </c>
      <c r="J10987">
        <v>66</v>
      </c>
      <c r="K10987">
        <v>27</v>
      </c>
      <c r="L10987">
        <v>11</v>
      </c>
      <c r="M10987">
        <f t="shared" si="22188"/>
        <v>0</v>
      </c>
      <c r="N10987" t="b">
        <f t="shared" ref="N10987" si="22269">AND(MIN($F10985,$F10986,$F10987)=$F10987,MAX($H10985,$H10986,$H10987)=$H10987)</f>
        <v>0</v>
      </c>
      <c r="O10987" t="b">
        <f t="shared" ref="O10987" si="22270">AND(NOT(N10985),NOT(N10986),N10987)</f>
        <v>0</v>
      </c>
    </row>
    <row r="10988" spans="1:15" x14ac:dyDescent="0.25">
      <c r="A10988" t="s">
        <v>13</v>
      </c>
      <c r="B10988" t="s">
        <v>14</v>
      </c>
      <c r="C10988">
        <v>17</v>
      </c>
      <c r="D10988">
        <v>11</v>
      </c>
      <c r="E10988" t="b">
        <v>1</v>
      </c>
      <c r="F10988">
        <v>10.002000000000001</v>
      </c>
      <c r="G10988">
        <v>4</v>
      </c>
      <c r="H10988">
        <v>0</v>
      </c>
      <c r="I10988">
        <v>850328</v>
      </c>
      <c r="J10988">
        <v>849944</v>
      </c>
      <c r="K10988">
        <v>424970</v>
      </c>
      <c r="L10988">
        <v>13</v>
      </c>
      <c r="M10988">
        <f t="shared" si="22188"/>
        <v>4</v>
      </c>
      <c r="N10988" t="b">
        <f t="shared" ref="N10988" si="22271">AND(MIN($F10988,$F10989,$F10990)=$F10988,MAX($H10988,$H10989,$H10990)=$H10988)</f>
        <v>0</v>
      </c>
      <c r="O10988" t="b">
        <f t="shared" ref="O10988" si="22272">AND(N10988,NOT(N10989),NOT(N10990))</f>
        <v>0</v>
      </c>
    </row>
    <row r="10989" spans="1:15" x14ac:dyDescent="0.25">
      <c r="A10989" t="s">
        <v>15</v>
      </c>
      <c r="B10989" t="s">
        <v>14</v>
      </c>
      <c r="C10989">
        <v>17</v>
      </c>
      <c r="D10989">
        <v>11</v>
      </c>
      <c r="E10989" t="b">
        <v>0</v>
      </c>
      <c r="F10989">
        <v>6.0999999999999999E-2</v>
      </c>
      <c r="G10989">
        <v>4</v>
      </c>
      <c r="H10989">
        <v>4</v>
      </c>
      <c r="I10989">
        <v>41</v>
      </c>
      <c r="J10989">
        <v>40</v>
      </c>
      <c r="K10989">
        <v>14</v>
      </c>
      <c r="L10989">
        <v>11</v>
      </c>
      <c r="M10989">
        <f t="shared" si="22188"/>
        <v>0</v>
      </c>
      <c r="N10989" t="b">
        <f t="shared" ref="N10989" si="22273">AND(MIN($F10988,$F10989,$F10990)=$F10989,MAX($H10988,$H10989,$H10990)=$H10989)</f>
        <v>1</v>
      </c>
      <c r="O10989" t="b">
        <f t="shared" ref="O10989" si="22274">AND(NOT(N10988),N10989,NOT(N10990))</f>
        <v>1</v>
      </c>
    </row>
    <row r="10990" spans="1:15" x14ac:dyDescent="0.25">
      <c r="A10990" t="s">
        <v>19</v>
      </c>
      <c r="B10990" t="s">
        <v>14</v>
      </c>
      <c r="C10990">
        <v>17</v>
      </c>
      <c r="D10990">
        <v>11</v>
      </c>
      <c r="E10990" t="b">
        <v>1</v>
      </c>
      <c r="F10990">
        <v>10.002000000000001</v>
      </c>
      <c r="G10990">
        <v>4</v>
      </c>
      <c r="H10990">
        <v>0</v>
      </c>
      <c r="I10990">
        <v>1095620</v>
      </c>
      <c r="J10990">
        <v>1095132</v>
      </c>
      <c r="K10990">
        <v>547564</v>
      </c>
      <c r="L10990">
        <v>13</v>
      </c>
      <c r="M10990">
        <f t="shared" si="22188"/>
        <v>4</v>
      </c>
      <c r="N10990" t="b">
        <f t="shared" ref="N10990" si="22275">AND(MIN($F10988,$F10989,$F10990)=$F10990,MAX($H10988,$H10989,$H10990)=$H10990)</f>
        <v>0</v>
      </c>
      <c r="O10990" t="b">
        <f t="shared" ref="O10990" si="22276">AND(NOT(N10988),NOT(N10989),N10990)</f>
        <v>0</v>
      </c>
    </row>
    <row r="10991" spans="1:15" x14ac:dyDescent="0.25">
      <c r="A10991" t="s">
        <v>13</v>
      </c>
      <c r="B10991" t="s">
        <v>14</v>
      </c>
      <c r="C10991">
        <v>17</v>
      </c>
      <c r="D10991">
        <v>12</v>
      </c>
      <c r="E10991" t="b">
        <v>0</v>
      </c>
      <c r="F10991">
        <v>8.9999999999999993E-3</v>
      </c>
      <c r="G10991">
        <v>4</v>
      </c>
      <c r="H10991">
        <v>4</v>
      </c>
      <c r="I10991">
        <v>471</v>
      </c>
      <c r="J10991">
        <v>406</v>
      </c>
      <c r="K10991">
        <v>197</v>
      </c>
      <c r="L10991">
        <v>15</v>
      </c>
      <c r="M10991">
        <f t="shared" si="22188"/>
        <v>0</v>
      </c>
      <c r="N10991" t="b">
        <f t="shared" ref="N10991" si="22277">AND(MIN($F10991,$F10992,$F10993)=$F10991,MAX($H10991,$H10992,$H10993)=$H10991)</f>
        <v>0</v>
      </c>
      <c r="O10991" t="b">
        <f t="shared" ref="O10991" si="22278">AND(N10991,NOT(N10992),NOT(N10993))</f>
        <v>0</v>
      </c>
    </row>
    <row r="10992" spans="1:15" x14ac:dyDescent="0.25">
      <c r="A10992" t="s">
        <v>15</v>
      </c>
      <c r="B10992" t="s">
        <v>14</v>
      </c>
      <c r="C10992">
        <v>17</v>
      </c>
      <c r="D10992">
        <v>12</v>
      </c>
      <c r="E10992" t="b">
        <v>1</v>
      </c>
      <c r="F10992">
        <v>10.002000000000001</v>
      </c>
      <c r="G10992">
        <v>4</v>
      </c>
      <c r="H10992">
        <v>0</v>
      </c>
      <c r="I10992">
        <v>17127</v>
      </c>
      <c r="J10992">
        <v>17126</v>
      </c>
      <c r="K10992">
        <v>8561</v>
      </c>
      <c r="L10992">
        <v>11</v>
      </c>
      <c r="M10992">
        <f t="shared" si="22188"/>
        <v>4</v>
      </c>
      <c r="N10992" t="b">
        <f t="shared" ref="N10992" si="22279">AND(MIN($F10991,$F10992,$F10993)=$F10992,MAX($H10991,$H10992,$H10993)=$H10992)</f>
        <v>0</v>
      </c>
      <c r="O10992" t="b">
        <f t="shared" ref="O10992" si="22280">AND(NOT(N10991),N10992,NOT(N10993))</f>
        <v>0</v>
      </c>
    </row>
    <row r="10993" spans="1:15" x14ac:dyDescent="0.25">
      <c r="A10993" t="s">
        <v>19</v>
      </c>
      <c r="B10993" t="s">
        <v>14</v>
      </c>
      <c r="C10993">
        <v>17</v>
      </c>
      <c r="D10993">
        <v>12</v>
      </c>
      <c r="E10993" t="b">
        <v>0</v>
      </c>
      <c r="F10993">
        <v>7.0000000000000001E-3</v>
      </c>
      <c r="G10993">
        <v>4</v>
      </c>
      <c r="H10993">
        <v>4</v>
      </c>
      <c r="I10993">
        <v>471</v>
      </c>
      <c r="J10993">
        <v>406</v>
      </c>
      <c r="K10993">
        <v>197</v>
      </c>
      <c r="L10993">
        <v>15</v>
      </c>
      <c r="M10993">
        <f t="shared" si="22188"/>
        <v>0</v>
      </c>
      <c r="N10993" t="b">
        <f t="shared" ref="N10993" si="22281">AND(MIN($F10991,$F10992,$F10993)=$F10993,MAX($H10991,$H10992,$H10993)=$H10993)</f>
        <v>1</v>
      </c>
      <c r="O10993" t="b">
        <f t="shared" ref="O10993" si="22282">AND(NOT(N10991),NOT(N10992),N10993)</f>
        <v>1</v>
      </c>
    </row>
    <row r="10994" spans="1:15" x14ac:dyDescent="0.25">
      <c r="A10994" t="s">
        <v>13</v>
      </c>
      <c r="B10994" t="s">
        <v>14</v>
      </c>
      <c r="C10994">
        <v>17</v>
      </c>
      <c r="D10994">
        <v>13</v>
      </c>
      <c r="E10994" t="b">
        <v>1</v>
      </c>
      <c r="F10994">
        <v>10.036</v>
      </c>
      <c r="G10994">
        <v>4</v>
      </c>
      <c r="H10994">
        <v>0</v>
      </c>
      <c r="I10994">
        <v>16481</v>
      </c>
      <c r="J10994">
        <v>15974</v>
      </c>
      <c r="K10994">
        <v>7985</v>
      </c>
      <c r="L10994">
        <v>13</v>
      </c>
      <c r="M10994">
        <f t="shared" si="22188"/>
        <v>4</v>
      </c>
      <c r="N10994" t="b">
        <f t="shared" ref="N10994" si="22283">AND(MIN($F10994,$F10995,$F10996)=$F10994,MAX($H10994,$H10995,$H10996)=$H10994)</f>
        <v>0</v>
      </c>
      <c r="O10994" t="b">
        <f t="shared" ref="O10994" si="22284">AND(N10994,NOT(N10995),NOT(N10996))</f>
        <v>0</v>
      </c>
    </row>
    <row r="10995" spans="1:15" x14ac:dyDescent="0.25">
      <c r="A10995" t="s">
        <v>15</v>
      </c>
      <c r="B10995" t="s">
        <v>14</v>
      </c>
      <c r="C10995">
        <v>17</v>
      </c>
      <c r="D10995">
        <v>13</v>
      </c>
      <c r="E10995" t="b">
        <v>1</v>
      </c>
      <c r="F10995">
        <v>10.003</v>
      </c>
      <c r="G10995">
        <v>4</v>
      </c>
      <c r="H10995">
        <v>0</v>
      </c>
      <c r="I10995">
        <v>24202</v>
      </c>
      <c r="J10995">
        <v>24200</v>
      </c>
      <c r="K10995">
        <v>12098</v>
      </c>
      <c r="L10995">
        <v>13</v>
      </c>
      <c r="M10995">
        <f t="shared" si="22188"/>
        <v>4</v>
      </c>
      <c r="N10995" t="b">
        <f t="shared" ref="N10995" si="22285">AND(MIN($F10994,$F10995,$F10996)=$F10995,MAX($H10994,$H10995,$H10996)=$H10995)</f>
        <v>1</v>
      </c>
      <c r="O10995" t="b">
        <f t="shared" ref="O10995" si="22286">AND(NOT(N10994),N10995,NOT(N10996))</f>
        <v>1</v>
      </c>
    </row>
    <row r="10996" spans="1:15" x14ac:dyDescent="0.25">
      <c r="A10996" t="s">
        <v>19</v>
      </c>
      <c r="B10996" t="s">
        <v>14</v>
      </c>
      <c r="C10996">
        <v>17</v>
      </c>
      <c r="D10996">
        <v>13</v>
      </c>
      <c r="E10996" t="b">
        <v>1</v>
      </c>
      <c r="F10996">
        <v>10.013999999999999</v>
      </c>
      <c r="G10996">
        <v>4</v>
      </c>
      <c r="H10996">
        <v>0</v>
      </c>
      <c r="I10996">
        <v>22914</v>
      </c>
      <c r="J10996">
        <v>22292</v>
      </c>
      <c r="K10996">
        <v>11144</v>
      </c>
      <c r="L10996">
        <v>13</v>
      </c>
      <c r="M10996">
        <f t="shared" si="22188"/>
        <v>4</v>
      </c>
      <c r="N10996" t="b">
        <f t="shared" ref="N10996" si="22287">AND(MIN($F10994,$F10995,$F10996)=$F10996,MAX($H10994,$H10995,$H10996)=$H10996)</f>
        <v>0</v>
      </c>
      <c r="O10996" t="b">
        <f t="shared" ref="O10996" si="22288">AND(NOT(N10994),NOT(N10995),N10996)</f>
        <v>0</v>
      </c>
    </row>
    <row r="10997" spans="1:15" x14ac:dyDescent="0.25">
      <c r="A10997" t="s">
        <v>13</v>
      </c>
      <c r="B10997" t="s">
        <v>14</v>
      </c>
      <c r="C10997">
        <v>17</v>
      </c>
      <c r="D10997">
        <v>14</v>
      </c>
      <c r="E10997" t="b">
        <v>1</v>
      </c>
      <c r="F10997">
        <v>10.000999999999999</v>
      </c>
      <c r="G10997">
        <v>4</v>
      </c>
      <c r="H10997">
        <v>0</v>
      </c>
      <c r="I10997">
        <v>888936</v>
      </c>
      <c r="J10997">
        <v>888659</v>
      </c>
      <c r="K10997">
        <v>444328</v>
      </c>
      <c r="L10997">
        <v>19</v>
      </c>
      <c r="M10997">
        <f t="shared" si="22188"/>
        <v>4</v>
      </c>
      <c r="N10997" t="b">
        <f t="shared" ref="N10997" si="22289">AND(MIN($F10997,$F10998,$F10999)=$F10997,MAX($H10997,$H10998,$H10999)=$H10997)</f>
        <v>0</v>
      </c>
      <c r="O10997" t="b">
        <f t="shared" ref="O10997" si="22290">AND(N10997,NOT(N10998),NOT(N10999))</f>
        <v>0</v>
      </c>
    </row>
    <row r="10998" spans="1:15" x14ac:dyDescent="0.25">
      <c r="A10998" t="s">
        <v>15</v>
      </c>
      <c r="B10998" t="s">
        <v>14</v>
      </c>
      <c r="C10998">
        <v>17</v>
      </c>
      <c r="D10998">
        <v>14</v>
      </c>
      <c r="E10998" t="b">
        <v>0</v>
      </c>
      <c r="F10998">
        <v>3.2000000000000001E-2</v>
      </c>
      <c r="G10998">
        <v>4</v>
      </c>
      <c r="H10998">
        <v>4</v>
      </c>
      <c r="I10998">
        <v>35</v>
      </c>
      <c r="J10998">
        <v>34</v>
      </c>
      <c r="K10998">
        <v>11</v>
      </c>
      <c r="L10998">
        <v>11</v>
      </c>
      <c r="M10998">
        <f t="shared" si="22188"/>
        <v>0</v>
      </c>
      <c r="N10998" t="b">
        <f t="shared" ref="N10998" si="22291">AND(MIN($F10997,$F10998,$F10999)=$F10998,MAX($H10997,$H10998,$H10999)=$H10998)</f>
        <v>1</v>
      </c>
      <c r="O10998" t="b">
        <f t="shared" ref="O10998" si="22292">AND(NOT(N10997),N10998,NOT(N10999))</f>
        <v>1</v>
      </c>
    </row>
    <row r="10999" spans="1:15" x14ac:dyDescent="0.25">
      <c r="A10999" t="s">
        <v>19</v>
      </c>
      <c r="B10999" t="s">
        <v>14</v>
      </c>
      <c r="C10999">
        <v>17</v>
      </c>
      <c r="D10999">
        <v>14</v>
      </c>
      <c r="E10999" t="b">
        <v>1</v>
      </c>
      <c r="F10999">
        <v>10.005000000000001</v>
      </c>
      <c r="G10999">
        <v>4</v>
      </c>
      <c r="H10999">
        <v>0</v>
      </c>
      <c r="I10999">
        <v>971333</v>
      </c>
      <c r="J10999">
        <v>971024</v>
      </c>
      <c r="K10999">
        <v>485511</v>
      </c>
      <c r="L10999">
        <v>19</v>
      </c>
      <c r="M10999">
        <f t="shared" si="22188"/>
        <v>4</v>
      </c>
      <c r="N10999" t="b">
        <f t="shared" ref="N10999" si="22293">AND(MIN($F10997,$F10998,$F10999)=$F10999,MAX($H10997,$H10998,$H10999)=$H10999)</f>
        <v>0</v>
      </c>
      <c r="O10999" t="b">
        <f t="shared" ref="O10999" si="22294">AND(NOT(N10997),NOT(N10998),N10999)</f>
        <v>0</v>
      </c>
    </row>
    <row r="11000" spans="1:15" x14ac:dyDescent="0.25">
      <c r="A11000" t="s">
        <v>13</v>
      </c>
      <c r="B11000" t="s">
        <v>14</v>
      </c>
      <c r="C11000">
        <v>17</v>
      </c>
      <c r="D11000">
        <v>15</v>
      </c>
      <c r="E11000" t="b">
        <v>0</v>
      </c>
      <c r="F11000">
        <v>6.6000000000000003E-2</v>
      </c>
      <c r="G11000">
        <v>4</v>
      </c>
      <c r="H11000">
        <v>4</v>
      </c>
      <c r="I11000">
        <v>7493</v>
      </c>
      <c r="J11000">
        <v>3950</v>
      </c>
      <c r="K11000">
        <v>1969</v>
      </c>
      <c r="L11000">
        <v>14</v>
      </c>
      <c r="M11000">
        <f t="shared" si="22188"/>
        <v>0</v>
      </c>
      <c r="N11000" t="b">
        <f t="shared" ref="N11000" si="22295">AND(MIN($F11000,$F11001,$F11002)=$F11000,MAX($H11000,$H11001,$H11002)=$H11000)</f>
        <v>0</v>
      </c>
      <c r="O11000" t="b">
        <f t="shared" ref="O11000" si="22296">AND(N11000,NOT(N11001),NOT(N11002))</f>
        <v>0</v>
      </c>
    </row>
    <row r="11001" spans="1:15" x14ac:dyDescent="0.25">
      <c r="A11001" t="s">
        <v>15</v>
      </c>
      <c r="B11001" t="s">
        <v>14</v>
      </c>
      <c r="C11001">
        <v>17</v>
      </c>
      <c r="D11001">
        <v>15</v>
      </c>
      <c r="E11001" t="b">
        <v>0</v>
      </c>
      <c r="F11001">
        <v>3.5000000000000003E-2</v>
      </c>
      <c r="G11001">
        <v>4</v>
      </c>
      <c r="H11001">
        <v>4</v>
      </c>
      <c r="I11001">
        <v>3965</v>
      </c>
      <c r="J11001">
        <v>3950</v>
      </c>
      <c r="K11001">
        <v>1969</v>
      </c>
      <c r="L11001">
        <v>14</v>
      </c>
      <c r="M11001">
        <f t="shared" si="22188"/>
        <v>0</v>
      </c>
      <c r="N11001" t="b">
        <f t="shared" ref="N11001" si="22297">AND(MIN($F11000,$F11001,$F11002)=$F11001,MAX($H11000,$H11001,$H11002)=$H11001)</f>
        <v>1</v>
      </c>
      <c r="O11001" t="b">
        <f t="shared" ref="O11001" si="22298">AND(NOT(N11000),N11001,NOT(N11002))</f>
        <v>1</v>
      </c>
    </row>
    <row r="11002" spans="1:15" x14ac:dyDescent="0.25">
      <c r="A11002" t="s">
        <v>19</v>
      </c>
      <c r="B11002" t="s">
        <v>14</v>
      </c>
      <c r="C11002">
        <v>17</v>
      </c>
      <c r="D11002">
        <v>15</v>
      </c>
      <c r="E11002" t="b">
        <v>0</v>
      </c>
      <c r="F11002">
        <v>0.10100000000000001</v>
      </c>
      <c r="G11002">
        <v>4</v>
      </c>
      <c r="H11002">
        <v>4</v>
      </c>
      <c r="I11002">
        <v>7493</v>
      </c>
      <c r="J11002">
        <v>3950</v>
      </c>
      <c r="K11002">
        <v>1969</v>
      </c>
      <c r="L11002">
        <v>14</v>
      </c>
      <c r="M11002">
        <f t="shared" si="22188"/>
        <v>0</v>
      </c>
      <c r="N11002" t="b">
        <f t="shared" ref="N11002" si="22299">AND(MIN($F11000,$F11001,$F11002)=$F11002,MAX($H11000,$H11001,$H11002)=$H11002)</f>
        <v>0</v>
      </c>
      <c r="O11002" t="b">
        <f t="shared" ref="O11002" si="22300">AND(NOT(N11000),NOT(N11001),N11002)</f>
        <v>0</v>
      </c>
    </row>
    <row r="11003" spans="1:15" x14ac:dyDescent="0.25">
      <c r="A11003" t="s">
        <v>13</v>
      </c>
      <c r="B11003" t="s">
        <v>14</v>
      </c>
      <c r="C11003">
        <v>17</v>
      </c>
      <c r="D11003">
        <v>16</v>
      </c>
      <c r="E11003" t="b">
        <v>0</v>
      </c>
      <c r="F11003">
        <v>0.40500000000000003</v>
      </c>
      <c r="G11003">
        <v>4</v>
      </c>
      <c r="H11003">
        <v>4</v>
      </c>
      <c r="I11003">
        <v>38069</v>
      </c>
      <c r="J11003">
        <v>38036</v>
      </c>
      <c r="K11003">
        <v>19012</v>
      </c>
      <c r="L11003">
        <v>19</v>
      </c>
      <c r="M11003">
        <f t="shared" si="22188"/>
        <v>0</v>
      </c>
      <c r="N11003" t="b">
        <f t="shared" ref="N11003" si="22301">AND(MIN($F11003,$F11004,$F11005)=$F11003,MAX($H11003,$H11004,$H11005)=$H11003)</f>
        <v>0</v>
      </c>
      <c r="O11003" t="b">
        <f t="shared" ref="O11003" si="22302">AND(N11003,NOT(N11004),NOT(N11005))</f>
        <v>0</v>
      </c>
    </row>
    <row r="11004" spans="1:15" x14ac:dyDescent="0.25">
      <c r="A11004" t="s">
        <v>15</v>
      </c>
      <c r="B11004" t="s">
        <v>14</v>
      </c>
      <c r="C11004">
        <v>17</v>
      </c>
      <c r="D11004">
        <v>16</v>
      </c>
      <c r="E11004" t="b">
        <v>0</v>
      </c>
      <c r="F11004">
        <v>0.107</v>
      </c>
      <c r="G11004">
        <v>4</v>
      </c>
      <c r="H11004">
        <v>4</v>
      </c>
      <c r="I11004">
        <v>57</v>
      </c>
      <c r="J11004">
        <v>56</v>
      </c>
      <c r="K11004">
        <v>22</v>
      </c>
      <c r="L11004">
        <v>11</v>
      </c>
      <c r="M11004">
        <f t="shared" si="22188"/>
        <v>0</v>
      </c>
      <c r="N11004" t="b">
        <f t="shared" ref="N11004" si="22303">AND(MIN($F11003,$F11004,$F11005)=$F11004,MAX($H11003,$H11004,$H11005)=$H11004)</f>
        <v>1</v>
      </c>
      <c r="O11004" t="b">
        <f t="shared" ref="O11004" si="22304">AND(NOT(N11003),N11004,NOT(N11005))</f>
        <v>1</v>
      </c>
    </row>
    <row r="11005" spans="1:15" x14ac:dyDescent="0.25">
      <c r="A11005" t="s">
        <v>19</v>
      </c>
      <c r="B11005" t="s">
        <v>14</v>
      </c>
      <c r="C11005">
        <v>17</v>
      </c>
      <c r="D11005">
        <v>16</v>
      </c>
      <c r="E11005" t="b">
        <v>0</v>
      </c>
      <c r="F11005">
        <v>0.42</v>
      </c>
      <c r="G11005">
        <v>4</v>
      </c>
      <c r="H11005">
        <v>4</v>
      </c>
      <c r="I11005">
        <v>38069</v>
      </c>
      <c r="J11005">
        <v>38036</v>
      </c>
      <c r="K11005">
        <v>19012</v>
      </c>
      <c r="L11005">
        <v>19</v>
      </c>
      <c r="M11005">
        <f t="shared" si="22188"/>
        <v>0</v>
      </c>
      <c r="N11005" t="b">
        <f t="shared" ref="N11005" si="22305">AND(MIN($F11003,$F11004,$F11005)=$F11005,MAX($H11003,$H11004,$H11005)=$H11005)</f>
        <v>0</v>
      </c>
      <c r="O11005" t="b">
        <f t="shared" ref="O11005" si="22306">AND(NOT(N11003),NOT(N11004),N11005)</f>
        <v>0</v>
      </c>
    </row>
    <row r="11006" spans="1:15" x14ac:dyDescent="0.25">
      <c r="A11006" t="s">
        <v>13</v>
      </c>
      <c r="B11006" t="s">
        <v>14</v>
      </c>
      <c r="C11006">
        <v>17</v>
      </c>
      <c r="D11006">
        <v>17</v>
      </c>
      <c r="E11006" t="b">
        <v>0</v>
      </c>
      <c r="F11006">
        <v>0.68700000000000006</v>
      </c>
      <c r="G11006">
        <v>4</v>
      </c>
      <c r="H11006">
        <v>4</v>
      </c>
      <c r="I11006">
        <v>75721</v>
      </c>
      <c r="J11006">
        <v>47066</v>
      </c>
      <c r="K11006">
        <v>23527</v>
      </c>
      <c r="L11006">
        <v>13</v>
      </c>
      <c r="M11006">
        <f t="shared" si="22188"/>
        <v>0</v>
      </c>
      <c r="N11006" t="b">
        <f t="shared" ref="N11006" si="22307">AND(MIN($F11006,$F11007,$F11008)=$F11006,MAX($H11006,$H11007,$H11008)=$H11006)</f>
        <v>0</v>
      </c>
      <c r="O11006" t="b">
        <f t="shared" ref="O11006" si="22308">AND(N11006,NOT(N11007),NOT(N11008))</f>
        <v>0</v>
      </c>
    </row>
    <row r="11007" spans="1:15" x14ac:dyDescent="0.25">
      <c r="A11007" t="s">
        <v>15</v>
      </c>
      <c r="B11007" t="s">
        <v>14</v>
      </c>
      <c r="C11007">
        <v>17</v>
      </c>
      <c r="D11007">
        <v>17</v>
      </c>
      <c r="E11007" t="b">
        <v>0</v>
      </c>
      <c r="F11007">
        <v>0.32900000000000001</v>
      </c>
      <c r="G11007">
        <v>4</v>
      </c>
      <c r="H11007">
        <v>4</v>
      </c>
      <c r="I11007">
        <v>47124</v>
      </c>
      <c r="J11007">
        <v>47066</v>
      </c>
      <c r="K11007">
        <v>23527</v>
      </c>
      <c r="L11007">
        <v>13</v>
      </c>
      <c r="M11007">
        <f t="shared" si="22188"/>
        <v>0</v>
      </c>
      <c r="N11007" t="b">
        <f t="shared" ref="N11007" si="22309">AND(MIN($F11006,$F11007,$F11008)=$F11007,MAX($H11006,$H11007,$H11008)=$H11007)</f>
        <v>1</v>
      </c>
      <c r="O11007" t="b">
        <f t="shared" ref="O11007" si="22310">AND(NOT(N11006),N11007,NOT(N11008))</f>
        <v>1</v>
      </c>
    </row>
    <row r="11008" spans="1:15" x14ac:dyDescent="0.25">
      <c r="A11008" t="s">
        <v>19</v>
      </c>
      <c r="B11008" t="s">
        <v>14</v>
      </c>
      <c r="C11008">
        <v>17</v>
      </c>
      <c r="D11008">
        <v>17</v>
      </c>
      <c r="E11008" t="b">
        <v>0</v>
      </c>
      <c r="F11008">
        <v>0.60399999999999998</v>
      </c>
      <c r="G11008">
        <v>4</v>
      </c>
      <c r="H11008">
        <v>4</v>
      </c>
      <c r="I11008">
        <v>75721</v>
      </c>
      <c r="J11008">
        <v>47066</v>
      </c>
      <c r="K11008">
        <v>23527</v>
      </c>
      <c r="L11008">
        <v>13</v>
      </c>
      <c r="M11008">
        <f t="shared" si="22188"/>
        <v>0</v>
      </c>
      <c r="N11008" t="b">
        <f t="shared" ref="N11008" si="22311">AND(MIN($F11006,$F11007,$F11008)=$F11008,MAX($H11006,$H11007,$H11008)=$H11008)</f>
        <v>0</v>
      </c>
      <c r="O11008" t="b">
        <f t="shared" ref="O11008" si="22312">AND(NOT(N11006),NOT(N11007),N11008)</f>
        <v>0</v>
      </c>
    </row>
    <row r="11009" spans="1:15" x14ac:dyDescent="0.25">
      <c r="A11009" t="s">
        <v>13</v>
      </c>
      <c r="B11009" t="s">
        <v>14</v>
      </c>
      <c r="C11009">
        <v>17</v>
      </c>
      <c r="D11009">
        <v>18</v>
      </c>
      <c r="E11009" t="b">
        <v>1</v>
      </c>
      <c r="F11009">
        <v>10.005000000000001</v>
      </c>
      <c r="G11009">
        <v>4</v>
      </c>
      <c r="H11009">
        <v>0</v>
      </c>
      <c r="I11009">
        <v>900942</v>
      </c>
      <c r="J11009">
        <v>900631</v>
      </c>
      <c r="K11009">
        <v>450314</v>
      </c>
      <c r="L11009">
        <v>18</v>
      </c>
      <c r="M11009">
        <f t="shared" si="22188"/>
        <v>4</v>
      </c>
      <c r="N11009" t="b">
        <f t="shared" ref="N11009" si="22313">AND(MIN($F11009,$F11010,$F11011)=$F11009,MAX($H11009,$H11010,$H11011)=$H11009)</f>
        <v>0</v>
      </c>
      <c r="O11009" t="b">
        <f t="shared" ref="O11009" si="22314">AND(N11009,NOT(N11010),NOT(N11011))</f>
        <v>0</v>
      </c>
    </row>
    <row r="11010" spans="1:15" x14ac:dyDescent="0.25">
      <c r="A11010" t="s">
        <v>15</v>
      </c>
      <c r="B11010" t="s">
        <v>14</v>
      </c>
      <c r="C11010">
        <v>17</v>
      </c>
      <c r="D11010">
        <v>18</v>
      </c>
      <c r="E11010" t="b">
        <v>0</v>
      </c>
      <c r="F11010">
        <v>2.1000000000000001E-2</v>
      </c>
      <c r="G11010">
        <v>4</v>
      </c>
      <c r="H11010">
        <v>4</v>
      </c>
      <c r="I11010">
        <v>22</v>
      </c>
      <c r="J11010">
        <v>20</v>
      </c>
      <c r="K11010">
        <v>4</v>
      </c>
      <c r="L11010">
        <v>11</v>
      </c>
      <c r="M11010">
        <f t="shared" si="22188"/>
        <v>0</v>
      </c>
      <c r="N11010" t="b">
        <f t="shared" ref="N11010" si="22315">AND(MIN($F11009,$F11010,$F11011)=$F11010,MAX($H11009,$H11010,$H11011)=$H11010)</f>
        <v>1</v>
      </c>
      <c r="O11010" t="b">
        <f t="shared" ref="O11010" si="22316">AND(NOT(N11009),N11010,NOT(N11011))</f>
        <v>1</v>
      </c>
    </row>
    <row r="11011" spans="1:15" x14ac:dyDescent="0.25">
      <c r="A11011" t="s">
        <v>19</v>
      </c>
      <c r="B11011" t="s">
        <v>14</v>
      </c>
      <c r="C11011">
        <v>17</v>
      </c>
      <c r="D11011">
        <v>18</v>
      </c>
      <c r="E11011" t="b">
        <v>1</v>
      </c>
      <c r="F11011">
        <v>10.002000000000001</v>
      </c>
      <c r="G11011">
        <v>4</v>
      </c>
      <c r="H11011">
        <v>0</v>
      </c>
      <c r="I11011">
        <v>1014392</v>
      </c>
      <c r="J11011">
        <v>1014047</v>
      </c>
      <c r="K11011">
        <v>507022</v>
      </c>
      <c r="L11011">
        <v>18</v>
      </c>
      <c r="M11011">
        <f t="shared" ref="M11011:M11074" si="22317">G11011-H11011</f>
        <v>4</v>
      </c>
      <c r="N11011" t="b">
        <f t="shared" ref="N11011" si="22318">AND(MIN($F11009,$F11010,$F11011)=$F11011,MAX($H11009,$H11010,$H11011)=$H11011)</f>
        <v>0</v>
      </c>
      <c r="O11011" t="b">
        <f t="shared" ref="O11011" si="22319">AND(NOT(N11009),NOT(N11010),N11011)</f>
        <v>0</v>
      </c>
    </row>
    <row r="11012" spans="1:15" x14ac:dyDescent="0.25">
      <c r="A11012" t="s">
        <v>13</v>
      </c>
      <c r="B11012" t="s">
        <v>14</v>
      </c>
      <c r="C11012">
        <v>17</v>
      </c>
      <c r="D11012">
        <v>19</v>
      </c>
      <c r="E11012" t="b">
        <v>1</v>
      </c>
      <c r="F11012">
        <v>11.016</v>
      </c>
      <c r="G11012">
        <v>4</v>
      </c>
      <c r="H11012">
        <v>0</v>
      </c>
      <c r="I11012">
        <v>3635</v>
      </c>
      <c r="J11012">
        <v>3132</v>
      </c>
      <c r="K11012">
        <v>1565</v>
      </c>
      <c r="L11012">
        <v>4</v>
      </c>
      <c r="M11012">
        <f t="shared" si="22317"/>
        <v>4</v>
      </c>
      <c r="N11012" t="b">
        <f t="shared" ref="N11012" si="22320">AND(MIN($F11012,$F11013,$F11014)=$F11012,MAX($H11012,$H11013,$H11014)=$H11012)</f>
        <v>0</v>
      </c>
      <c r="O11012" t="b">
        <f t="shared" ref="O11012" si="22321">AND(N11012,NOT(N11013),NOT(N11014))</f>
        <v>0</v>
      </c>
    </row>
    <row r="11013" spans="1:15" x14ac:dyDescent="0.25">
      <c r="A11013" t="s">
        <v>15</v>
      </c>
      <c r="B11013" t="s">
        <v>14</v>
      </c>
      <c r="C11013">
        <v>17</v>
      </c>
      <c r="D11013">
        <v>19</v>
      </c>
      <c r="E11013" t="b">
        <v>0</v>
      </c>
      <c r="F11013">
        <v>1.7999999999999999E-2</v>
      </c>
      <c r="G11013">
        <v>4</v>
      </c>
      <c r="H11013">
        <v>4</v>
      </c>
      <c r="I11013">
        <v>469</v>
      </c>
      <c r="J11013">
        <v>468</v>
      </c>
      <c r="K11013">
        <v>228</v>
      </c>
      <c r="L11013">
        <v>11</v>
      </c>
      <c r="M11013">
        <f t="shared" si="22317"/>
        <v>0</v>
      </c>
      <c r="N11013" t="b">
        <f t="shared" ref="N11013" si="22322">AND(MIN($F11012,$F11013,$F11014)=$F11013,MAX($H11012,$H11013,$H11014)=$H11013)</f>
        <v>1</v>
      </c>
      <c r="O11013" t="b">
        <f t="shared" ref="O11013" si="22323">AND(NOT(N11012),N11013,NOT(N11014))</f>
        <v>1</v>
      </c>
    </row>
    <row r="11014" spans="1:15" x14ac:dyDescent="0.25">
      <c r="A11014" t="s">
        <v>19</v>
      </c>
      <c r="B11014" t="s">
        <v>14</v>
      </c>
      <c r="C11014">
        <v>17</v>
      </c>
      <c r="D11014">
        <v>19</v>
      </c>
      <c r="E11014" t="b">
        <v>1</v>
      </c>
      <c r="F11014">
        <v>12.214</v>
      </c>
      <c r="G11014">
        <v>4</v>
      </c>
      <c r="H11014">
        <v>0</v>
      </c>
      <c r="I11014">
        <v>3645</v>
      </c>
      <c r="J11014">
        <v>3142</v>
      </c>
      <c r="K11014">
        <v>1570</v>
      </c>
      <c r="L11014">
        <v>4</v>
      </c>
      <c r="M11014">
        <f t="shared" si="22317"/>
        <v>4</v>
      </c>
      <c r="N11014" t="b">
        <f t="shared" ref="N11014" si="22324">AND(MIN($F11012,$F11013,$F11014)=$F11014,MAX($H11012,$H11013,$H11014)=$H11014)</f>
        <v>0</v>
      </c>
      <c r="O11014" t="b">
        <f t="shared" ref="O11014" si="22325">AND(NOT(N11012),NOT(N11013),N11014)</f>
        <v>0</v>
      </c>
    </row>
    <row r="11015" spans="1:15" x14ac:dyDescent="0.25">
      <c r="A11015" t="s">
        <v>13</v>
      </c>
      <c r="B11015" t="s">
        <v>14</v>
      </c>
      <c r="C11015">
        <v>17</v>
      </c>
      <c r="D11015">
        <v>1</v>
      </c>
      <c r="E11015" t="b">
        <v>0</v>
      </c>
      <c r="F11015">
        <v>1E-3</v>
      </c>
      <c r="G11015">
        <v>4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f t="shared" si="22317"/>
        <v>4</v>
      </c>
      <c r="N11015" t="b">
        <f t="shared" ref="N11015" si="22326">AND(MIN($F11015,$F11016,$F11017)=$F11015,MAX($H11015,$H11016,$H11017)=$H11015)</f>
        <v>0</v>
      </c>
      <c r="O11015" t="b">
        <f t="shared" ref="O11015" si="22327">AND(N11015,NOT(N11016),NOT(N11017))</f>
        <v>0</v>
      </c>
    </row>
    <row r="11016" spans="1:15" x14ac:dyDescent="0.25">
      <c r="A11016" t="s">
        <v>15</v>
      </c>
      <c r="B11016" t="s">
        <v>14</v>
      </c>
      <c r="C11016">
        <v>17</v>
      </c>
      <c r="D11016">
        <v>1</v>
      </c>
      <c r="E11016" t="b">
        <v>0</v>
      </c>
      <c r="F11016">
        <v>1E-3</v>
      </c>
      <c r="G11016">
        <v>4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f t="shared" si="22317"/>
        <v>4</v>
      </c>
      <c r="N11016" t="b">
        <f t="shared" ref="N11016" si="22328">AND(MIN($F11015,$F11016,$F11017)=$F11016,MAX($H11015,$H11016,$H11017)=$H11016)</f>
        <v>0</v>
      </c>
      <c r="O11016" t="b">
        <f t="shared" ref="O11016" si="22329">AND(NOT(N11015),N11016,NOT(N11017))</f>
        <v>0</v>
      </c>
    </row>
    <row r="11017" spans="1:15" x14ac:dyDescent="0.25">
      <c r="A11017" t="s">
        <v>19</v>
      </c>
      <c r="B11017" t="s">
        <v>14</v>
      </c>
      <c r="C11017">
        <v>17</v>
      </c>
      <c r="D11017">
        <v>1</v>
      </c>
      <c r="E11017" t="b">
        <v>0</v>
      </c>
      <c r="F11017">
        <v>0</v>
      </c>
      <c r="G11017">
        <v>4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f t="shared" si="22317"/>
        <v>4</v>
      </c>
      <c r="N11017" t="b">
        <f t="shared" ref="N11017" si="22330">AND(MIN($F11015,$F11016,$F11017)=$F11017,MAX($H11015,$H11016,$H11017)=$H11017)</f>
        <v>1</v>
      </c>
      <c r="O11017" t="b">
        <f t="shared" ref="O11017" si="22331">AND(NOT(N11015),NOT(N11016),N11017)</f>
        <v>1</v>
      </c>
    </row>
    <row r="11018" spans="1:15" x14ac:dyDescent="0.25">
      <c r="A11018" t="s">
        <v>13</v>
      </c>
      <c r="B11018" t="s">
        <v>14</v>
      </c>
      <c r="C11018">
        <v>17</v>
      </c>
      <c r="D11018">
        <v>20</v>
      </c>
      <c r="E11018" t="b">
        <v>1</v>
      </c>
      <c r="F11018">
        <v>10.000999999999999</v>
      </c>
      <c r="G11018">
        <v>4</v>
      </c>
      <c r="H11018">
        <v>0</v>
      </c>
      <c r="I11018">
        <v>939878</v>
      </c>
      <c r="J11018">
        <v>939566</v>
      </c>
      <c r="K11018">
        <v>469781</v>
      </c>
      <c r="L11018">
        <v>14</v>
      </c>
      <c r="M11018">
        <f t="shared" si="22317"/>
        <v>4</v>
      </c>
      <c r="N11018" t="b">
        <f t="shared" ref="N11018" si="22332">AND(MIN($F11018,$F11019,$F11020)=$F11018,MAX($H11018,$H11019,$H11020)=$H11018)</f>
        <v>1</v>
      </c>
      <c r="O11018" t="b">
        <f t="shared" ref="O11018" si="22333">AND(N11018,NOT(N11019),NOT(N11020))</f>
        <v>0</v>
      </c>
    </row>
    <row r="11019" spans="1:15" x14ac:dyDescent="0.25">
      <c r="A11019" t="s">
        <v>15</v>
      </c>
      <c r="B11019" t="s">
        <v>14</v>
      </c>
      <c r="C11019">
        <v>17</v>
      </c>
      <c r="D11019">
        <v>20</v>
      </c>
      <c r="E11019" t="b">
        <v>1</v>
      </c>
      <c r="F11019">
        <v>10.000999999999999</v>
      </c>
      <c r="G11019">
        <v>4</v>
      </c>
      <c r="H11019">
        <v>0</v>
      </c>
      <c r="I11019">
        <v>5419</v>
      </c>
      <c r="J11019">
        <v>5418</v>
      </c>
      <c r="K11019">
        <v>2707</v>
      </c>
      <c r="L11019">
        <v>11</v>
      </c>
      <c r="M11019">
        <f t="shared" si="22317"/>
        <v>4</v>
      </c>
      <c r="N11019" t="b">
        <f t="shared" ref="N11019" si="22334">AND(MIN($F11018,$F11019,$F11020)=$F11019,MAX($H11018,$H11019,$H11020)=$H11019)</f>
        <v>1</v>
      </c>
      <c r="O11019" t="b">
        <f t="shared" ref="O11019" si="22335">AND(NOT(N11018),N11019,NOT(N11020))</f>
        <v>0</v>
      </c>
    </row>
    <row r="11020" spans="1:15" x14ac:dyDescent="0.25">
      <c r="A11020" t="s">
        <v>19</v>
      </c>
      <c r="B11020" t="s">
        <v>14</v>
      </c>
      <c r="C11020">
        <v>17</v>
      </c>
      <c r="D11020">
        <v>20</v>
      </c>
      <c r="E11020" t="b">
        <v>1</v>
      </c>
      <c r="F11020">
        <v>10.000999999999999</v>
      </c>
      <c r="G11020">
        <v>4</v>
      </c>
      <c r="H11020">
        <v>0</v>
      </c>
      <c r="I11020">
        <v>1126410</v>
      </c>
      <c r="J11020">
        <v>1126041</v>
      </c>
      <c r="K11020">
        <v>563019</v>
      </c>
      <c r="L11020">
        <v>14</v>
      </c>
      <c r="M11020">
        <f t="shared" si="22317"/>
        <v>4</v>
      </c>
      <c r="N11020" t="b">
        <f t="shared" ref="N11020" si="22336">AND(MIN($F11018,$F11019,$F11020)=$F11020,MAX($H11018,$H11019,$H11020)=$H11020)</f>
        <v>1</v>
      </c>
      <c r="O11020" t="b">
        <f t="shared" ref="O11020" si="22337">AND(NOT(N11018),NOT(N11019),N11020)</f>
        <v>0</v>
      </c>
    </row>
    <row r="11021" spans="1:15" x14ac:dyDescent="0.25">
      <c r="A11021" t="s">
        <v>13</v>
      </c>
      <c r="B11021" t="s">
        <v>14</v>
      </c>
      <c r="C11021">
        <v>17</v>
      </c>
      <c r="D11021">
        <v>21</v>
      </c>
      <c r="E11021" t="b">
        <v>1</v>
      </c>
      <c r="F11021">
        <v>10.000999999999999</v>
      </c>
      <c r="G11021">
        <v>4</v>
      </c>
      <c r="H11021">
        <v>0</v>
      </c>
      <c r="I11021">
        <v>159422</v>
      </c>
      <c r="J11021">
        <v>152909</v>
      </c>
      <c r="K11021">
        <v>76453</v>
      </c>
      <c r="L11021">
        <v>11</v>
      </c>
      <c r="M11021">
        <f t="shared" si="22317"/>
        <v>4</v>
      </c>
      <c r="N11021" t="b">
        <f t="shared" ref="N11021" si="22338">AND(MIN($F11021,$F11022,$F11023)=$F11021,MAX($H11021,$H11022,$H11023)=$H11021)</f>
        <v>1</v>
      </c>
      <c r="O11021" t="b">
        <f t="shared" ref="O11021" si="22339">AND(N11021,NOT(N11022),NOT(N11023))</f>
        <v>0</v>
      </c>
    </row>
    <row r="11022" spans="1:15" x14ac:dyDescent="0.25">
      <c r="A11022" t="s">
        <v>15</v>
      </c>
      <c r="B11022" t="s">
        <v>14</v>
      </c>
      <c r="C11022">
        <v>17</v>
      </c>
      <c r="D11022">
        <v>21</v>
      </c>
      <c r="E11022" t="b">
        <v>1</v>
      </c>
      <c r="F11022">
        <v>10.000999999999999</v>
      </c>
      <c r="G11022">
        <v>4</v>
      </c>
      <c r="H11022">
        <v>0</v>
      </c>
      <c r="I11022">
        <v>5351</v>
      </c>
      <c r="J11022">
        <v>5350</v>
      </c>
      <c r="K11022">
        <v>2673</v>
      </c>
      <c r="L11022">
        <v>11</v>
      </c>
      <c r="M11022">
        <f t="shared" si="22317"/>
        <v>4</v>
      </c>
      <c r="N11022" t="b">
        <f t="shared" ref="N11022" si="22340">AND(MIN($F11021,$F11022,$F11023)=$F11022,MAX($H11021,$H11022,$H11023)=$H11022)</f>
        <v>1</v>
      </c>
      <c r="O11022" t="b">
        <f t="shared" ref="O11022" si="22341">AND(NOT(N11021),N11022,NOT(N11023))</f>
        <v>0</v>
      </c>
    </row>
    <row r="11023" spans="1:15" x14ac:dyDescent="0.25">
      <c r="A11023" t="s">
        <v>19</v>
      </c>
      <c r="B11023" t="s">
        <v>14</v>
      </c>
      <c r="C11023">
        <v>17</v>
      </c>
      <c r="D11023">
        <v>21</v>
      </c>
      <c r="E11023" t="b">
        <v>1</v>
      </c>
      <c r="F11023">
        <v>10.002000000000001</v>
      </c>
      <c r="G11023">
        <v>4</v>
      </c>
      <c r="H11023">
        <v>0</v>
      </c>
      <c r="I11023">
        <v>184721</v>
      </c>
      <c r="J11023">
        <v>177219</v>
      </c>
      <c r="K11023">
        <v>88608</v>
      </c>
      <c r="L11023">
        <v>11</v>
      </c>
      <c r="M11023">
        <f t="shared" si="22317"/>
        <v>4</v>
      </c>
      <c r="N11023" t="b">
        <f t="shared" ref="N11023" si="22342">AND(MIN($F11021,$F11022,$F11023)=$F11023,MAX($H11021,$H11022,$H11023)=$H11023)</f>
        <v>0</v>
      </c>
      <c r="O11023" t="b">
        <f t="shared" ref="O11023" si="22343">AND(NOT(N11021),NOT(N11022),N11023)</f>
        <v>0</v>
      </c>
    </row>
    <row r="11024" spans="1:15" x14ac:dyDescent="0.25">
      <c r="A11024" t="s">
        <v>13</v>
      </c>
      <c r="B11024" t="s">
        <v>14</v>
      </c>
      <c r="C11024">
        <v>17</v>
      </c>
      <c r="D11024">
        <v>22</v>
      </c>
      <c r="E11024" t="b">
        <v>0</v>
      </c>
      <c r="F11024">
        <v>1.222</v>
      </c>
      <c r="G11024">
        <v>4</v>
      </c>
      <c r="H11024">
        <v>4</v>
      </c>
      <c r="I11024">
        <v>101659</v>
      </c>
      <c r="J11024">
        <v>101616</v>
      </c>
      <c r="K11024">
        <v>50803</v>
      </c>
      <c r="L11024">
        <v>12</v>
      </c>
      <c r="M11024">
        <f t="shared" si="22317"/>
        <v>0</v>
      </c>
      <c r="N11024" t="b">
        <f t="shared" ref="N11024" si="22344">AND(MIN($F11024,$F11025,$F11026)=$F11024,MAX($H11024,$H11025,$H11026)=$H11024)</f>
        <v>0</v>
      </c>
      <c r="O11024" t="b">
        <f t="shared" ref="O11024" si="22345">AND(N11024,NOT(N11025),NOT(N11026))</f>
        <v>0</v>
      </c>
    </row>
    <row r="11025" spans="1:15" x14ac:dyDescent="0.25">
      <c r="A11025" t="s">
        <v>15</v>
      </c>
      <c r="B11025" t="s">
        <v>14</v>
      </c>
      <c r="C11025">
        <v>17</v>
      </c>
      <c r="D11025">
        <v>22</v>
      </c>
      <c r="E11025" t="b">
        <v>0</v>
      </c>
      <c r="F11025">
        <v>3.9E-2</v>
      </c>
      <c r="G11025">
        <v>4</v>
      </c>
      <c r="H11025">
        <v>4</v>
      </c>
      <c r="I11025">
        <v>3750</v>
      </c>
      <c r="J11025">
        <v>3748</v>
      </c>
      <c r="K11025">
        <v>1868</v>
      </c>
      <c r="L11025">
        <v>13</v>
      </c>
      <c r="M11025">
        <f t="shared" si="22317"/>
        <v>0</v>
      </c>
      <c r="N11025" t="b">
        <f t="shared" ref="N11025" si="22346">AND(MIN($F11024,$F11025,$F11026)=$F11025,MAX($H11024,$H11025,$H11026)=$H11025)</f>
        <v>1</v>
      </c>
      <c r="O11025" t="b">
        <f t="shared" ref="O11025" si="22347">AND(NOT(N11024),N11025,NOT(N11026))</f>
        <v>1</v>
      </c>
    </row>
    <row r="11026" spans="1:15" x14ac:dyDescent="0.25">
      <c r="A11026" t="s">
        <v>19</v>
      </c>
      <c r="B11026" t="s">
        <v>14</v>
      </c>
      <c r="C11026">
        <v>17</v>
      </c>
      <c r="D11026">
        <v>22</v>
      </c>
      <c r="E11026" t="b">
        <v>0</v>
      </c>
      <c r="F11026">
        <v>1.006</v>
      </c>
      <c r="G11026">
        <v>4</v>
      </c>
      <c r="H11026">
        <v>4</v>
      </c>
      <c r="I11026">
        <v>101659</v>
      </c>
      <c r="J11026">
        <v>101616</v>
      </c>
      <c r="K11026">
        <v>50803</v>
      </c>
      <c r="L11026">
        <v>12</v>
      </c>
      <c r="M11026">
        <f t="shared" si="22317"/>
        <v>0</v>
      </c>
      <c r="N11026" t="b">
        <f t="shared" ref="N11026" si="22348">AND(MIN($F11024,$F11025,$F11026)=$F11026,MAX($H11024,$H11025,$H11026)=$H11026)</f>
        <v>0</v>
      </c>
      <c r="O11026" t="b">
        <f t="shared" ref="O11026" si="22349">AND(NOT(N11024),NOT(N11025),N11026)</f>
        <v>0</v>
      </c>
    </row>
    <row r="11027" spans="1:15" x14ac:dyDescent="0.25">
      <c r="A11027" t="s">
        <v>13</v>
      </c>
      <c r="B11027" t="s">
        <v>14</v>
      </c>
      <c r="C11027">
        <v>17</v>
      </c>
      <c r="D11027">
        <v>23</v>
      </c>
      <c r="E11027" t="b">
        <v>1</v>
      </c>
      <c r="F11027">
        <v>10.000999999999999</v>
      </c>
      <c r="G11027">
        <v>4</v>
      </c>
      <c r="H11027">
        <v>0</v>
      </c>
      <c r="I11027">
        <v>897350</v>
      </c>
      <c r="J11027">
        <v>897057</v>
      </c>
      <c r="K11027">
        <v>448527</v>
      </c>
      <c r="L11027">
        <v>11</v>
      </c>
      <c r="M11027">
        <f t="shared" si="22317"/>
        <v>4</v>
      </c>
      <c r="N11027" t="b">
        <f t="shared" ref="N11027" si="22350">AND(MIN($F11027,$F11028,$F11029)=$F11027,MAX($H11027,$H11028,$H11029)=$H11027)</f>
        <v>0</v>
      </c>
      <c r="O11027" t="b">
        <f t="shared" ref="O11027" si="22351">AND(N11027,NOT(N11028),NOT(N11029))</f>
        <v>0</v>
      </c>
    </row>
    <row r="11028" spans="1:15" x14ac:dyDescent="0.25">
      <c r="A11028" t="s">
        <v>15</v>
      </c>
      <c r="B11028" t="s">
        <v>14</v>
      </c>
      <c r="C11028">
        <v>17</v>
      </c>
      <c r="D11028">
        <v>23</v>
      </c>
      <c r="E11028" t="b">
        <v>0</v>
      </c>
      <c r="F11028">
        <v>1.2E-2</v>
      </c>
      <c r="G11028">
        <v>4</v>
      </c>
      <c r="H11028">
        <v>4</v>
      </c>
      <c r="I11028">
        <v>387</v>
      </c>
      <c r="J11028">
        <v>386</v>
      </c>
      <c r="K11028">
        <v>187</v>
      </c>
      <c r="L11028">
        <v>11</v>
      </c>
      <c r="M11028">
        <f t="shared" si="22317"/>
        <v>0</v>
      </c>
      <c r="N11028" t="b">
        <f t="shared" ref="N11028" si="22352">AND(MIN($F11027,$F11028,$F11029)=$F11028,MAX($H11027,$H11028,$H11029)=$H11028)</f>
        <v>1</v>
      </c>
      <c r="O11028" t="b">
        <f t="shared" ref="O11028" si="22353">AND(NOT(N11027),N11028,NOT(N11029))</f>
        <v>1</v>
      </c>
    </row>
    <row r="11029" spans="1:15" x14ac:dyDescent="0.25">
      <c r="A11029" t="s">
        <v>19</v>
      </c>
      <c r="B11029" t="s">
        <v>14</v>
      </c>
      <c r="C11029">
        <v>17</v>
      </c>
      <c r="D11029">
        <v>23</v>
      </c>
      <c r="E11029" t="b">
        <v>1</v>
      </c>
      <c r="F11029">
        <v>10.000999999999999</v>
      </c>
      <c r="G11029">
        <v>4</v>
      </c>
      <c r="H11029">
        <v>0</v>
      </c>
      <c r="I11029">
        <v>1057584</v>
      </c>
      <c r="J11029">
        <v>1057243</v>
      </c>
      <c r="K11029">
        <v>528620</v>
      </c>
      <c r="L11029">
        <v>11</v>
      </c>
      <c r="M11029">
        <f t="shared" si="22317"/>
        <v>4</v>
      </c>
      <c r="N11029" t="b">
        <f t="shared" ref="N11029" si="22354">AND(MIN($F11027,$F11028,$F11029)=$F11029,MAX($H11027,$H11028,$H11029)=$H11029)</f>
        <v>0</v>
      </c>
      <c r="O11029" t="b">
        <f t="shared" ref="O11029" si="22355">AND(NOT(N11027),NOT(N11028),N11029)</f>
        <v>0</v>
      </c>
    </row>
    <row r="11030" spans="1:15" x14ac:dyDescent="0.25">
      <c r="A11030" t="s">
        <v>13</v>
      </c>
      <c r="B11030" t="s">
        <v>14</v>
      </c>
      <c r="C11030">
        <v>17</v>
      </c>
      <c r="D11030">
        <v>24</v>
      </c>
      <c r="E11030" t="b">
        <v>0</v>
      </c>
      <c r="F11030">
        <v>1.0999999999999999E-2</v>
      </c>
      <c r="G11030">
        <v>4</v>
      </c>
      <c r="H11030">
        <v>4</v>
      </c>
      <c r="I11030">
        <v>339</v>
      </c>
      <c r="J11030">
        <v>216</v>
      </c>
      <c r="K11030">
        <v>102</v>
      </c>
      <c r="L11030">
        <v>11</v>
      </c>
      <c r="M11030">
        <f t="shared" si="22317"/>
        <v>0</v>
      </c>
      <c r="N11030" t="b">
        <f t="shared" ref="N11030" si="22356">AND(MIN($F11030,$F11031,$F11032)=$F11030,MAX($H11030,$H11031,$H11032)=$H11030)</f>
        <v>0</v>
      </c>
      <c r="O11030" t="b">
        <f t="shared" ref="O11030" si="22357">AND(N11030,NOT(N11031),NOT(N11032))</f>
        <v>0</v>
      </c>
    </row>
    <row r="11031" spans="1:15" x14ac:dyDescent="0.25">
      <c r="A11031" t="s">
        <v>15</v>
      </c>
      <c r="B11031" t="s">
        <v>14</v>
      </c>
      <c r="C11031">
        <v>17</v>
      </c>
      <c r="D11031">
        <v>24</v>
      </c>
      <c r="E11031" t="b">
        <v>0</v>
      </c>
      <c r="F11031">
        <v>8.0000000000000002E-3</v>
      </c>
      <c r="G11031">
        <v>4</v>
      </c>
      <c r="H11031">
        <v>4</v>
      </c>
      <c r="I11031">
        <v>217</v>
      </c>
      <c r="J11031">
        <v>216</v>
      </c>
      <c r="K11031">
        <v>102</v>
      </c>
      <c r="L11031">
        <v>11</v>
      </c>
      <c r="M11031">
        <f t="shared" si="22317"/>
        <v>0</v>
      </c>
      <c r="N11031" t="b">
        <f t="shared" ref="N11031" si="22358">AND(MIN($F11030,$F11031,$F11032)=$F11031,MAX($H11030,$H11031,$H11032)=$H11031)</f>
        <v>1</v>
      </c>
      <c r="O11031" t="b">
        <f t="shared" ref="O11031" si="22359">AND(NOT(N11030),N11031,NOT(N11032))</f>
        <v>1</v>
      </c>
    </row>
    <row r="11032" spans="1:15" x14ac:dyDescent="0.25">
      <c r="A11032" t="s">
        <v>19</v>
      </c>
      <c r="B11032" t="s">
        <v>14</v>
      </c>
      <c r="C11032">
        <v>17</v>
      </c>
      <c r="D11032">
        <v>24</v>
      </c>
      <c r="E11032" t="b">
        <v>0</v>
      </c>
      <c r="F11032">
        <v>8.9999999999999993E-3</v>
      </c>
      <c r="G11032">
        <v>4</v>
      </c>
      <c r="H11032">
        <v>4</v>
      </c>
      <c r="I11032">
        <v>339</v>
      </c>
      <c r="J11032">
        <v>216</v>
      </c>
      <c r="K11032">
        <v>102</v>
      </c>
      <c r="L11032">
        <v>11</v>
      </c>
      <c r="M11032">
        <f t="shared" si="22317"/>
        <v>0</v>
      </c>
      <c r="N11032" t="b">
        <f t="shared" ref="N11032" si="22360">AND(MIN($F11030,$F11031,$F11032)=$F11032,MAX($H11030,$H11031,$H11032)=$H11032)</f>
        <v>0</v>
      </c>
      <c r="O11032" t="b">
        <f t="shared" ref="O11032" si="22361">AND(NOT(N11030),NOT(N11031),N11032)</f>
        <v>0</v>
      </c>
    </row>
    <row r="11033" spans="1:15" x14ac:dyDescent="0.25">
      <c r="A11033" t="s">
        <v>13</v>
      </c>
      <c r="B11033" t="s">
        <v>14</v>
      </c>
      <c r="C11033">
        <v>17</v>
      </c>
      <c r="D11033">
        <v>25</v>
      </c>
      <c r="E11033" t="b">
        <v>0</v>
      </c>
      <c r="F11033">
        <v>1.4390000000000001</v>
      </c>
      <c r="G11033">
        <v>4</v>
      </c>
      <c r="H11033">
        <v>4</v>
      </c>
      <c r="I11033">
        <v>180415</v>
      </c>
      <c r="J11033">
        <v>107628</v>
      </c>
      <c r="K11033">
        <v>53808</v>
      </c>
      <c r="L11033">
        <v>13</v>
      </c>
      <c r="M11033">
        <f t="shared" si="22317"/>
        <v>0</v>
      </c>
      <c r="N11033" t="b">
        <f t="shared" ref="N11033" si="22362">AND(MIN($F11033,$F11034,$F11035)=$F11033,MAX($H11033,$H11034,$H11035)=$H11033)</f>
        <v>0</v>
      </c>
      <c r="O11033" t="b">
        <f t="shared" ref="O11033" si="22363">AND(N11033,NOT(N11034),NOT(N11035))</f>
        <v>0</v>
      </c>
    </row>
    <row r="11034" spans="1:15" x14ac:dyDescent="0.25">
      <c r="A11034" t="s">
        <v>15</v>
      </c>
      <c r="B11034" t="s">
        <v>14</v>
      </c>
      <c r="C11034">
        <v>17</v>
      </c>
      <c r="D11034">
        <v>25</v>
      </c>
      <c r="E11034" t="b">
        <v>0</v>
      </c>
      <c r="F11034">
        <v>0.73499999999999999</v>
      </c>
      <c r="G11034">
        <v>4</v>
      </c>
      <c r="H11034">
        <v>4</v>
      </c>
      <c r="I11034">
        <v>107947</v>
      </c>
      <c r="J11034">
        <v>107628</v>
      </c>
      <c r="K11034">
        <v>53808</v>
      </c>
      <c r="L11034">
        <v>13</v>
      </c>
      <c r="M11034">
        <f t="shared" si="22317"/>
        <v>0</v>
      </c>
      <c r="N11034" t="b">
        <f t="shared" ref="N11034" si="22364">AND(MIN($F11033,$F11034,$F11035)=$F11034,MAX($H11033,$H11034,$H11035)=$H11034)</f>
        <v>1</v>
      </c>
      <c r="O11034" t="b">
        <f t="shared" ref="O11034" si="22365">AND(NOT(N11033),N11034,NOT(N11035))</f>
        <v>1</v>
      </c>
    </row>
    <row r="11035" spans="1:15" x14ac:dyDescent="0.25">
      <c r="A11035" t="s">
        <v>19</v>
      </c>
      <c r="B11035" t="s">
        <v>14</v>
      </c>
      <c r="C11035">
        <v>17</v>
      </c>
      <c r="D11035">
        <v>25</v>
      </c>
      <c r="E11035" t="b">
        <v>0</v>
      </c>
      <c r="F11035">
        <v>1.2769999999999999</v>
      </c>
      <c r="G11035">
        <v>4</v>
      </c>
      <c r="H11035">
        <v>4</v>
      </c>
      <c r="I11035">
        <v>180415</v>
      </c>
      <c r="J11035">
        <v>107628</v>
      </c>
      <c r="K11035">
        <v>53808</v>
      </c>
      <c r="L11035">
        <v>13</v>
      </c>
      <c r="M11035">
        <f t="shared" si="22317"/>
        <v>0</v>
      </c>
      <c r="N11035" t="b">
        <f t="shared" ref="N11035" si="22366">AND(MIN($F11033,$F11034,$F11035)=$F11035,MAX($H11033,$H11034,$H11035)=$H11035)</f>
        <v>0</v>
      </c>
      <c r="O11035" t="b">
        <f t="shared" ref="O11035" si="22367">AND(NOT(N11033),NOT(N11034),N11035)</f>
        <v>0</v>
      </c>
    </row>
    <row r="11036" spans="1:15" x14ac:dyDescent="0.25">
      <c r="A11036" t="s">
        <v>13</v>
      </c>
      <c r="B11036" t="s">
        <v>14</v>
      </c>
      <c r="C11036">
        <v>17</v>
      </c>
      <c r="D11036">
        <v>26</v>
      </c>
      <c r="E11036" t="b">
        <v>1</v>
      </c>
      <c r="F11036">
        <v>10.000999999999999</v>
      </c>
      <c r="G11036">
        <v>4</v>
      </c>
      <c r="H11036">
        <v>0</v>
      </c>
      <c r="I11036">
        <v>989017</v>
      </c>
      <c r="J11036">
        <v>988417</v>
      </c>
      <c r="K11036">
        <v>494206</v>
      </c>
      <c r="L11036">
        <v>13</v>
      </c>
      <c r="M11036">
        <f t="shared" si="22317"/>
        <v>4</v>
      </c>
      <c r="N11036" t="b">
        <f t="shared" ref="N11036" si="22368">AND(MIN($F11036,$F11037,$F11038)=$F11036,MAX($H11036,$H11037,$H11038)=$H11036)</f>
        <v>0</v>
      </c>
      <c r="O11036" t="b">
        <f t="shared" ref="O11036" si="22369">AND(N11036,NOT(N11037),NOT(N11038))</f>
        <v>0</v>
      </c>
    </row>
    <row r="11037" spans="1:15" x14ac:dyDescent="0.25">
      <c r="A11037" t="s">
        <v>15</v>
      </c>
      <c r="B11037" t="s">
        <v>14</v>
      </c>
      <c r="C11037">
        <v>17</v>
      </c>
      <c r="D11037">
        <v>26</v>
      </c>
      <c r="E11037" t="b">
        <v>0</v>
      </c>
      <c r="F11037">
        <v>0.06</v>
      </c>
      <c r="G11037">
        <v>4</v>
      </c>
      <c r="H11037">
        <v>4</v>
      </c>
      <c r="I11037">
        <v>27</v>
      </c>
      <c r="J11037">
        <v>26</v>
      </c>
      <c r="K11037">
        <v>7</v>
      </c>
      <c r="L11037">
        <v>11</v>
      </c>
      <c r="M11037">
        <f t="shared" si="22317"/>
        <v>0</v>
      </c>
      <c r="N11037" t="b">
        <f t="shared" ref="N11037" si="22370">AND(MIN($F11036,$F11037,$F11038)=$F11037,MAX($H11036,$H11037,$H11038)=$H11037)</f>
        <v>1</v>
      </c>
      <c r="O11037" t="b">
        <f t="shared" ref="O11037" si="22371">AND(NOT(N11036),N11037,NOT(N11038))</f>
        <v>1</v>
      </c>
    </row>
    <row r="11038" spans="1:15" x14ac:dyDescent="0.25">
      <c r="A11038" t="s">
        <v>19</v>
      </c>
      <c r="B11038" t="s">
        <v>14</v>
      </c>
      <c r="C11038">
        <v>17</v>
      </c>
      <c r="D11038">
        <v>26</v>
      </c>
      <c r="E11038" t="b">
        <v>1</v>
      </c>
      <c r="F11038">
        <v>10.002000000000001</v>
      </c>
      <c r="G11038">
        <v>4</v>
      </c>
      <c r="H11038">
        <v>0</v>
      </c>
      <c r="I11038">
        <v>1125206</v>
      </c>
      <c r="J11038">
        <v>1124526</v>
      </c>
      <c r="K11038">
        <v>562261</v>
      </c>
      <c r="L11038">
        <v>13</v>
      </c>
      <c r="M11038">
        <f t="shared" si="22317"/>
        <v>4</v>
      </c>
      <c r="N11038" t="b">
        <f t="shared" ref="N11038" si="22372">AND(MIN($F11036,$F11037,$F11038)=$F11038,MAX($H11036,$H11037,$H11038)=$H11038)</f>
        <v>0</v>
      </c>
      <c r="O11038" t="b">
        <f t="shared" ref="O11038" si="22373">AND(NOT(N11036),NOT(N11037),N11038)</f>
        <v>0</v>
      </c>
    </row>
    <row r="11039" spans="1:15" x14ac:dyDescent="0.25">
      <c r="A11039" t="s">
        <v>13</v>
      </c>
      <c r="B11039" t="s">
        <v>14</v>
      </c>
      <c r="C11039">
        <v>17</v>
      </c>
      <c r="D11039">
        <v>27</v>
      </c>
      <c r="E11039" t="b">
        <v>0</v>
      </c>
      <c r="F11039">
        <v>1.3160000000000001</v>
      </c>
      <c r="G11039">
        <v>4</v>
      </c>
      <c r="H11039">
        <v>4</v>
      </c>
      <c r="I11039">
        <v>123913</v>
      </c>
      <c r="J11039">
        <v>123849</v>
      </c>
      <c r="K11039">
        <v>61919</v>
      </c>
      <c r="L11039">
        <v>25</v>
      </c>
      <c r="M11039">
        <f t="shared" si="22317"/>
        <v>0</v>
      </c>
      <c r="N11039" t="b">
        <f t="shared" ref="N11039" si="22374">AND(MIN($F11039,$F11040,$F11041)=$F11039,MAX($H11039,$H11040,$H11041)=$H11039)</f>
        <v>0</v>
      </c>
      <c r="O11039" t="b">
        <f t="shared" ref="O11039" si="22375">AND(N11039,NOT(N11040),NOT(N11041))</f>
        <v>0</v>
      </c>
    </row>
    <row r="11040" spans="1:15" x14ac:dyDescent="0.25">
      <c r="A11040" t="s">
        <v>15</v>
      </c>
      <c r="B11040" t="s">
        <v>14</v>
      </c>
      <c r="C11040">
        <v>17</v>
      </c>
      <c r="D11040">
        <v>27</v>
      </c>
      <c r="E11040" t="b">
        <v>0</v>
      </c>
      <c r="F11040">
        <v>0.17199999999999999</v>
      </c>
      <c r="G11040">
        <v>4</v>
      </c>
      <c r="H11040">
        <v>4</v>
      </c>
      <c r="I11040">
        <v>15564</v>
      </c>
      <c r="J11040">
        <v>15562</v>
      </c>
      <c r="K11040">
        <v>7775</v>
      </c>
      <c r="L11040">
        <v>13</v>
      </c>
      <c r="M11040">
        <f t="shared" si="22317"/>
        <v>0</v>
      </c>
      <c r="N11040" t="b">
        <f t="shared" ref="N11040" si="22376">AND(MIN($F11039,$F11040,$F11041)=$F11040,MAX($H11039,$H11040,$H11041)=$H11040)</f>
        <v>1</v>
      </c>
      <c r="O11040" t="b">
        <f t="shared" ref="O11040" si="22377">AND(NOT(N11039),N11040,NOT(N11041))</f>
        <v>1</v>
      </c>
    </row>
    <row r="11041" spans="1:15" x14ac:dyDescent="0.25">
      <c r="A11041" t="s">
        <v>19</v>
      </c>
      <c r="B11041" t="s">
        <v>14</v>
      </c>
      <c r="C11041">
        <v>17</v>
      </c>
      <c r="D11041">
        <v>27</v>
      </c>
      <c r="E11041" t="b">
        <v>0</v>
      </c>
      <c r="F11041">
        <v>1.1479999999999999</v>
      </c>
      <c r="G11041">
        <v>4</v>
      </c>
      <c r="H11041">
        <v>4</v>
      </c>
      <c r="I11041">
        <v>123913</v>
      </c>
      <c r="J11041">
        <v>123849</v>
      </c>
      <c r="K11041">
        <v>61919</v>
      </c>
      <c r="L11041">
        <v>25</v>
      </c>
      <c r="M11041">
        <f t="shared" si="22317"/>
        <v>0</v>
      </c>
      <c r="N11041" t="b">
        <f t="shared" ref="N11041" si="22378">AND(MIN($F11039,$F11040,$F11041)=$F11041,MAX($H11039,$H11040,$H11041)=$H11041)</f>
        <v>0</v>
      </c>
      <c r="O11041" t="b">
        <f t="shared" ref="O11041" si="22379">AND(NOT(N11039),NOT(N11040),N11041)</f>
        <v>0</v>
      </c>
    </row>
    <row r="11042" spans="1:15" x14ac:dyDescent="0.25">
      <c r="A11042" t="s">
        <v>13</v>
      </c>
      <c r="B11042" t="s">
        <v>14</v>
      </c>
      <c r="C11042">
        <v>17</v>
      </c>
      <c r="D11042">
        <v>28</v>
      </c>
      <c r="E11042" t="b">
        <v>1</v>
      </c>
      <c r="F11042">
        <v>10.000999999999999</v>
      </c>
      <c r="G11042">
        <v>4</v>
      </c>
      <c r="H11042">
        <v>0</v>
      </c>
      <c r="I11042">
        <v>1004139</v>
      </c>
      <c r="J11042">
        <v>1003748</v>
      </c>
      <c r="K11042">
        <v>501872</v>
      </c>
      <c r="L11042">
        <v>18</v>
      </c>
      <c r="M11042">
        <f t="shared" si="22317"/>
        <v>4</v>
      </c>
      <c r="N11042" t="b">
        <f t="shared" ref="N11042" si="22380">AND(MIN($F11042,$F11043,$F11044)=$F11042,MAX($H11042,$H11043,$H11044)=$H11042)</f>
        <v>1</v>
      </c>
      <c r="O11042" t="b">
        <f t="shared" ref="O11042" si="22381">AND(N11042,NOT(N11043),NOT(N11044))</f>
        <v>0</v>
      </c>
    </row>
    <row r="11043" spans="1:15" x14ac:dyDescent="0.25">
      <c r="A11043" t="s">
        <v>15</v>
      </c>
      <c r="B11043" t="s">
        <v>14</v>
      </c>
      <c r="C11043">
        <v>17</v>
      </c>
      <c r="D11043">
        <v>28</v>
      </c>
      <c r="E11043" t="b">
        <v>1</v>
      </c>
      <c r="F11043">
        <v>10.000999999999999</v>
      </c>
      <c r="G11043">
        <v>4</v>
      </c>
      <c r="H11043">
        <v>0</v>
      </c>
      <c r="I11043">
        <v>18410</v>
      </c>
      <c r="J11043">
        <v>18408</v>
      </c>
      <c r="K11043">
        <v>9202</v>
      </c>
      <c r="L11043">
        <v>13</v>
      </c>
      <c r="M11043">
        <f t="shared" si="22317"/>
        <v>4</v>
      </c>
      <c r="N11043" t="b">
        <f t="shared" ref="N11043" si="22382">AND(MIN($F11042,$F11043,$F11044)=$F11043,MAX($H11042,$H11043,$H11044)=$H11043)</f>
        <v>1</v>
      </c>
      <c r="O11043" t="b">
        <f t="shared" ref="O11043" si="22383">AND(NOT(N11042),N11043,NOT(N11044))</f>
        <v>0</v>
      </c>
    </row>
    <row r="11044" spans="1:15" x14ac:dyDescent="0.25">
      <c r="A11044" t="s">
        <v>19</v>
      </c>
      <c r="B11044" t="s">
        <v>14</v>
      </c>
      <c r="C11044">
        <v>17</v>
      </c>
      <c r="D11044">
        <v>28</v>
      </c>
      <c r="E11044" t="b">
        <v>1</v>
      </c>
      <c r="F11044">
        <v>10.000999999999999</v>
      </c>
      <c r="G11044">
        <v>4</v>
      </c>
      <c r="H11044">
        <v>0</v>
      </c>
      <c r="I11044">
        <v>1137512</v>
      </c>
      <c r="J11044">
        <v>1137079</v>
      </c>
      <c r="K11044">
        <v>568538</v>
      </c>
      <c r="L11044">
        <v>18</v>
      </c>
      <c r="M11044">
        <f t="shared" si="22317"/>
        <v>4</v>
      </c>
      <c r="N11044" t="b">
        <f t="shared" ref="N11044" si="22384">AND(MIN($F11042,$F11043,$F11044)=$F11044,MAX($H11042,$H11043,$H11044)=$H11044)</f>
        <v>1</v>
      </c>
      <c r="O11044" t="b">
        <f t="shared" ref="O11044" si="22385">AND(NOT(N11042),NOT(N11043),N11044)</f>
        <v>0</v>
      </c>
    </row>
    <row r="11045" spans="1:15" x14ac:dyDescent="0.25">
      <c r="A11045" t="s">
        <v>13</v>
      </c>
      <c r="B11045" t="s">
        <v>14</v>
      </c>
      <c r="C11045">
        <v>17</v>
      </c>
      <c r="D11045">
        <v>29</v>
      </c>
      <c r="E11045" t="b">
        <v>0</v>
      </c>
      <c r="F11045">
        <v>3.2000000000000001E-2</v>
      </c>
      <c r="G11045">
        <v>4</v>
      </c>
      <c r="H11045">
        <v>4</v>
      </c>
      <c r="I11045">
        <v>2486</v>
      </c>
      <c r="J11045">
        <v>2278</v>
      </c>
      <c r="K11045">
        <v>1133</v>
      </c>
      <c r="L11045">
        <v>16</v>
      </c>
      <c r="M11045">
        <f t="shared" si="22317"/>
        <v>0</v>
      </c>
      <c r="N11045" t="b">
        <f t="shared" ref="N11045" si="22386">AND(MIN($F11045,$F11046,$F11047)=$F11045,MAX($H11045,$H11046,$H11047)=$H11045)</f>
        <v>0</v>
      </c>
      <c r="O11045" t="b">
        <f t="shared" ref="O11045" si="22387">AND(N11045,NOT(N11046),NOT(N11047))</f>
        <v>0</v>
      </c>
    </row>
    <row r="11046" spans="1:15" x14ac:dyDescent="0.25">
      <c r="A11046" t="s">
        <v>15</v>
      </c>
      <c r="B11046" t="s">
        <v>14</v>
      </c>
      <c r="C11046">
        <v>17</v>
      </c>
      <c r="D11046">
        <v>29</v>
      </c>
      <c r="E11046" t="b">
        <v>0</v>
      </c>
      <c r="F11046">
        <v>2.5000000000000001E-2</v>
      </c>
      <c r="G11046">
        <v>4</v>
      </c>
      <c r="H11046">
        <v>4</v>
      </c>
      <c r="I11046">
        <v>2940</v>
      </c>
      <c r="J11046">
        <v>2938</v>
      </c>
      <c r="K11046">
        <v>1463</v>
      </c>
      <c r="L11046">
        <v>14</v>
      </c>
      <c r="M11046">
        <f t="shared" si="22317"/>
        <v>0</v>
      </c>
      <c r="N11046" t="b">
        <f t="shared" ref="N11046" si="22388">AND(MIN($F11045,$F11046,$F11047)=$F11046,MAX($H11045,$H11046,$H11047)=$H11046)</f>
        <v>1</v>
      </c>
      <c r="O11046" t="b">
        <f t="shared" ref="O11046" si="22389">AND(NOT(N11045),N11046,NOT(N11047))</f>
        <v>1</v>
      </c>
    </row>
    <row r="11047" spans="1:15" x14ac:dyDescent="0.25">
      <c r="A11047" t="s">
        <v>19</v>
      </c>
      <c r="B11047" t="s">
        <v>14</v>
      </c>
      <c r="C11047">
        <v>17</v>
      </c>
      <c r="D11047">
        <v>29</v>
      </c>
      <c r="E11047" t="b">
        <v>0</v>
      </c>
      <c r="F11047">
        <v>3.1E-2</v>
      </c>
      <c r="G11047">
        <v>4</v>
      </c>
      <c r="H11047">
        <v>4</v>
      </c>
      <c r="I11047">
        <v>2486</v>
      </c>
      <c r="J11047">
        <v>2278</v>
      </c>
      <c r="K11047">
        <v>1133</v>
      </c>
      <c r="L11047">
        <v>16</v>
      </c>
      <c r="M11047">
        <f t="shared" si="22317"/>
        <v>0</v>
      </c>
      <c r="N11047" t="b">
        <f t="shared" ref="N11047" si="22390">AND(MIN($F11045,$F11046,$F11047)=$F11047,MAX($H11045,$H11046,$H11047)=$H11047)</f>
        <v>0</v>
      </c>
      <c r="O11047" t="b">
        <f t="shared" ref="O11047" si="22391">AND(NOT(N11045),NOT(N11046),N11047)</f>
        <v>0</v>
      </c>
    </row>
    <row r="11048" spans="1:15" x14ac:dyDescent="0.25">
      <c r="A11048" t="s">
        <v>13</v>
      </c>
      <c r="B11048" t="s">
        <v>14</v>
      </c>
      <c r="C11048">
        <v>17</v>
      </c>
      <c r="D11048">
        <v>2</v>
      </c>
      <c r="E11048" t="b">
        <v>0</v>
      </c>
      <c r="F11048">
        <v>8.0000000000000002E-3</v>
      </c>
      <c r="G11048">
        <v>4</v>
      </c>
      <c r="H11048">
        <v>4</v>
      </c>
      <c r="I11048">
        <v>22</v>
      </c>
      <c r="J11048">
        <v>10</v>
      </c>
      <c r="K11048">
        <v>0</v>
      </c>
      <c r="L11048">
        <v>6</v>
      </c>
      <c r="M11048">
        <f t="shared" si="22317"/>
        <v>0</v>
      </c>
      <c r="N11048" t="b">
        <f t="shared" ref="N11048" si="22392">AND(MIN($F11048,$F11049,$F11050)=$F11048,MAX($H11048,$H11049,$H11050)=$H11048)</f>
        <v>0</v>
      </c>
      <c r="O11048" t="b">
        <f t="shared" ref="O11048" si="22393">AND(N11048,NOT(N11049),NOT(N11050))</f>
        <v>0</v>
      </c>
    </row>
    <row r="11049" spans="1:15" x14ac:dyDescent="0.25">
      <c r="A11049" t="s">
        <v>15</v>
      </c>
      <c r="B11049" t="s">
        <v>14</v>
      </c>
      <c r="C11049">
        <v>17</v>
      </c>
      <c r="D11049">
        <v>2</v>
      </c>
      <c r="E11049" t="b">
        <v>0</v>
      </c>
      <c r="F11049">
        <v>3.0000000000000001E-3</v>
      </c>
      <c r="G11049">
        <v>4</v>
      </c>
      <c r="H11049">
        <v>4</v>
      </c>
      <c r="I11049">
        <v>11</v>
      </c>
      <c r="J11049">
        <v>10</v>
      </c>
      <c r="K11049">
        <v>0</v>
      </c>
      <c r="L11049">
        <v>6</v>
      </c>
      <c r="M11049">
        <f t="shared" si="22317"/>
        <v>0</v>
      </c>
      <c r="N11049" t="b">
        <f t="shared" ref="N11049" si="22394">AND(MIN($F11048,$F11049,$F11050)=$F11049,MAX($H11048,$H11049,$H11050)=$H11049)</f>
        <v>1</v>
      </c>
      <c r="O11049" t="b">
        <f t="shared" ref="O11049" si="22395">AND(NOT(N11048),N11049,NOT(N11050))</f>
        <v>1</v>
      </c>
    </row>
    <row r="11050" spans="1:15" x14ac:dyDescent="0.25">
      <c r="A11050" t="s">
        <v>19</v>
      </c>
      <c r="B11050" t="s">
        <v>14</v>
      </c>
      <c r="C11050">
        <v>17</v>
      </c>
      <c r="D11050">
        <v>2</v>
      </c>
      <c r="E11050" t="b">
        <v>0</v>
      </c>
      <c r="F11050">
        <v>7.0000000000000001E-3</v>
      </c>
      <c r="G11050">
        <v>4</v>
      </c>
      <c r="H11050">
        <v>4</v>
      </c>
      <c r="I11050">
        <v>22</v>
      </c>
      <c r="J11050">
        <v>10</v>
      </c>
      <c r="K11050">
        <v>0</v>
      </c>
      <c r="L11050">
        <v>6</v>
      </c>
      <c r="M11050">
        <f t="shared" si="22317"/>
        <v>0</v>
      </c>
      <c r="N11050" t="b">
        <f t="shared" ref="N11050" si="22396">AND(MIN($F11048,$F11049,$F11050)=$F11050,MAX($H11048,$H11049,$H11050)=$H11050)</f>
        <v>0</v>
      </c>
      <c r="O11050" t="b">
        <f t="shared" ref="O11050" si="22397">AND(NOT(N11048),NOT(N11049),N11050)</f>
        <v>0</v>
      </c>
    </row>
    <row r="11051" spans="1:15" x14ac:dyDescent="0.25">
      <c r="A11051" t="s">
        <v>13</v>
      </c>
      <c r="B11051" t="s">
        <v>14</v>
      </c>
      <c r="C11051">
        <v>17</v>
      </c>
      <c r="D11051">
        <v>30</v>
      </c>
      <c r="E11051" t="b">
        <v>1</v>
      </c>
      <c r="F11051">
        <v>10.000999999999999</v>
      </c>
      <c r="G11051">
        <v>4</v>
      </c>
      <c r="H11051">
        <v>0</v>
      </c>
      <c r="I11051">
        <v>898552</v>
      </c>
      <c r="J11051">
        <v>898248</v>
      </c>
      <c r="K11051">
        <v>449122</v>
      </c>
      <c r="L11051">
        <v>11</v>
      </c>
      <c r="M11051">
        <f t="shared" si="22317"/>
        <v>4</v>
      </c>
      <c r="N11051" t="b">
        <f t="shared" ref="N11051" si="22398">AND(MIN($F11051,$F11052,$F11053)=$F11051,MAX($H11051,$H11052,$H11053)=$H11051)</f>
        <v>0</v>
      </c>
      <c r="O11051" t="b">
        <f t="shared" ref="O11051" si="22399">AND(N11051,NOT(N11052),NOT(N11053))</f>
        <v>0</v>
      </c>
    </row>
    <row r="11052" spans="1:15" x14ac:dyDescent="0.25">
      <c r="A11052" t="s">
        <v>15</v>
      </c>
      <c r="B11052" t="s">
        <v>14</v>
      </c>
      <c r="C11052">
        <v>17</v>
      </c>
      <c r="D11052">
        <v>30</v>
      </c>
      <c r="E11052" t="b">
        <v>0</v>
      </c>
      <c r="F11052">
        <v>8.5000000000000006E-2</v>
      </c>
      <c r="G11052">
        <v>4</v>
      </c>
      <c r="H11052">
        <v>4</v>
      </c>
      <c r="I11052">
        <v>1693</v>
      </c>
      <c r="J11052">
        <v>1692</v>
      </c>
      <c r="K11052">
        <v>840</v>
      </c>
      <c r="L11052">
        <v>11</v>
      </c>
      <c r="M11052">
        <f t="shared" si="22317"/>
        <v>0</v>
      </c>
      <c r="N11052" t="b">
        <f t="shared" ref="N11052" si="22400">AND(MIN($F11051,$F11052,$F11053)=$F11052,MAX($H11051,$H11052,$H11053)=$H11052)</f>
        <v>1</v>
      </c>
      <c r="O11052" t="b">
        <f t="shared" ref="O11052" si="22401">AND(NOT(N11051),N11052,NOT(N11053))</f>
        <v>1</v>
      </c>
    </row>
    <row r="11053" spans="1:15" x14ac:dyDescent="0.25">
      <c r="A11053" t="s">
        <v>19</v>
      </c>
      <c r="B11053" t="s">
        <v>14</v>
      </c>
      <c r="C11053">
        <v>17</v>
      </c>
      <c r="D11053">
        <v>30</v>
      </c>
      <c r="E11053" t="b">
        <v>1</v>
      </c>
      <c r="F11053">
        <v>10.000999999999999</v>
      </c>
      <c r="G11053">
        <v>4</v>
      </c>
      <c r="H11053">
        <v>0</v>
      </c>
      <c r="I11053">
        <v>1072012</v>
      </c>
      <c r="J11053">
        <v>1071657</v>
      </c>
      <c r="K11053">
        <v>535827</v>
      </c>
      <c r="L11053">
        <v>11</v>
      </c>
      <c r="M11053">
        <f t="shared" si="22317"/>
        <v>4</v>
      </c>
      <c r="N11053" t="b">
        <f t="shared" ref="N11053" si="22402">AND(MIN($F11051,$F11052,$F11053)=$F11053,MAX($H11051,$H11052,$H11053)=$H11053)</f>
        <v>0</v>
      </c>
      <c r="O11053" t="b">
        <f t="shared" ref="O11053" si="22403">AND(NOT(N11051),NOT(N11052),N11053)</f>
        <v>0</v>
      </c>
    </row>
    <row r="11054" spans="1:15" x14ac:dyDescent="0.25">
      <c r="A11054" t="s">
        <v>13</v>
      </c>
      <c r="B11054" t="s">
        <v>14</v>
      </c>
      <c r="C11054">
        <v>17</v>
      </c>
      <c r="D11054">
        <v>31</v>
      </c>
      <c r="E11054" t="b">
        <v>0</v>
      </c>
      <c r="F11054">
        <v>3.0000000000000001E-3</v>
      </c>
      <c r="G11054">
        <v>4</v>
      </c>
      <c r="H11054">
        <v>4</v>
      </c>
      <c r="I11054">
        <v>26</v>
      </c>
      <c r="J11054">
        <v>12</v>
      </c>
      <c r="K11054">
        <v>0</v>
      </c>
      <c r="L11054">
        <v>8</v>
      </c>
      <c r="M11054">
        <f t="shared" si="22317"/>
        <v>0</v>
      </c>
      <c r="N11054" t="b">
        <f t="shared" ref="N11054" si="22404">AND(MIN($F11054,$F11055,$F11056)=$F11054,MAX($H11054,$H11055,$H11056)=$H11054)</f>
        <v>0</v>
      </c>
      <c r="O11054" t="b">
        <f t="shared" ref="O11054" si="22405">AND(N11054,NOT(N11055),NOT(N11056))</f>
        <v>0</v>
      </c>
    </row>
    <row r="11055" spans="1:15" x14ac:dyDescent="0.25">
      <c r="A11055" t="s">
        <v>15</v>
      </c>
      <c r="B11055" t="s">
        <v>14</v>
      </c>
      <c r="C11055">
        <v>17</v>
      </c>
      <c r="D11055">
        <v>31</v>
      </c>
      <c r="E11055" t="b">
        <v>0</v>
      </c>
      <c r="F11055">
        <v>2E-3</v>
      </c>
      <c r="G11055">
        <v>4</v>
      </c>
      <c r="H11055">
        <v>4</v>
      </c>
      <c r="I11055">
        <v>13</v>
      </c>
      <c r="J11055">
        <v>12</v>
      </c>
      <c r="K11055">
        <v>0</v>
      </c>
      <c r="L11055">
        <v>8</v>
      </c>
      <c r="M11055">
        <f t="shared" si="22317"/>
        <v>0</v>
      </c>
      <c r="N11055" t="b">
        <f t="shared" ref="N11055" si="22406">AND(MIN($F11054,$F11055,$F11056)=$F11055,MAX($H11054,$H11055,$H11056)=$H11055)</f>
        <v>1</v>
      </c>
      <c r="O11055" t="b">
        <f t="shared" ref="O11055" si="22407">AND(NOT(N11054),N11055,NOT(N11056))</f>
        <v>1</v>
      </c>
    </row>
    <row r="11056" spans="1:15" x14ac:dyDescent="0.25">
      <c r="A11056" t="s">
        <v>19</v>
      </c>
      <c r="B11056" t="s">
        <v>14</v>
      </c>
      <c r="C11056">
        <v>17</v>
      </c>
      <c r="D11056">
        <v>31</v>
      </c>
      <c r="E11056" t="b">
        <v>0</v>
      </c>
      <c r="F11056">
        <v>4.0000000000000001E-3</v>
      </c>
      <c r="G11056">
        <v>4</v>
      </c>
      <c r="H11056">
        <v>4</v>
      </c>
      <c r="I11056">
        <v>26</v>
      </c>
      <c r="J11056">
        <v>12</v>
      </c>
      <c r="K11056">
        <v>0</v>
      </c>
      <c r="L11056">
        <v>8</v>
      </c>
      <c r="M11056">
        <f t="shared" si="22317"/>
        <v>0</v>
      </c>
      <c r="N11056" t="b">
        <f t="shared" ref="N11056" si="22408">AND(MIN($F11054,$F11055,$F11056)=$F11056,MAX($H11054,$H11055,$H11056)=$H11056)</f>
        <v>0</v>
      </c>
      <c r="O11056" t="b">
        <f t="shared" ref="O11056" si="22409">AND(NOT(N11054),NOT(N11055),N11056)</f>
        <v>0</v>
      </c>
    </row>
    <row r="11057" spans="1:15" x14ac:dyDescent="0.25">
      <c r="A11057" t="s">
        <v>13</v>
      </c>
      <c r="B11057" t="s">
        <v>14</v>
      </c>
      <c r="C11057">
        <v>17</v>
      </c>
      <c r="D11057">
        <v>33</v>
      </c>
      <c r="E11057" t="b">
        <v>1</v>
      </c>
      <c r="F11057">
        <v>10.000999999999999</v>
      </c>
      <c r="G11057">
        <v>4</v>
      </c>
      <c r="H11057">
        <v>0</v>
      </c>
      <c r="I11057">
        <v>1844120</v>
      </c>
      <c r="J11057">
        <v>413751</v>
      </c>
      <c r="K11057">
        <v>206874</v>
      </c>
      <c r="L11057">
        <v>10</v>
      </c>
      <c r="M11057">
        <f t="shared" si="22317"/>
        <v>4</v>
      </c>
      <c r="N11057" t="b">
        <f t="shared" ref="N11057" si="22410">AND(MIN($F11057,$F11058,$F11059)=$F11057,MAX($H11057,$H11058,$H11059)=$H11057)</f>
        <v>1</v>
      </c>
      <c r="O11057" t="b">
        <f t="shared" ref="O11057" si="22411">AND(N11057,NOT(N11058),NOT(N11059))</f>
        <v>0</v>
      </c>
    </row>
    <row r="11058" spans="1:15" x14ac:dyDescent="0.25">
      <c r="A11058" t="s">
        <v>15</v>
      </c>
      <c r="B11058" t="s">
        <v>14</v>
      </c>
      <c r="C11058">
        <v>17</v>
      </c>
      <c r="D11058">
        <v>33</v>
      </c>
      <c r="E11058" t="b">
        <v>1</v>
      </c>
      <c r="F11058">
        <v>10.000999999999999</v>
      </c>
      <c r="G11058">
        <v>4</v>
      </c>
      <c r="H11058">
        <v>0</v>
      </c>
      <c r="I11058">
        <v>1872240</v>
      </c>
      <c r="J11058">
        <v>577026</v>
      </c>
      <c r="K11058">
        <v>288512</v>
      </c>
      <c r="L11058">
        <v>10</v>
      </c>
      <c r="M11058">
        <f t="shared" si="22317"/>
        <v>4</v>
      </c>
      <c r="N11058" t="b">
        <f t="shared" ref="N11058" si="22412">AND(MIN($F11057,$F11058,$F11059)=$F11058,MAX($H11057,$H11058,$H11059)=$H11058)</f>
        <v>1</v>
      </c>
      <c r="O11058" t="b">
        <f t="shared" ref="O11058" si="22413">AND(NOT(N11057),N11058,NOT(N11059))</f>
        <v>0</v>
      </c>
    </row>
    <row r="11059" spans="1:15" x14ac:dyDescent="0.25">
      <c r="A11059" t="s">
        <v>19</v>
      </c>
      <c r="B11059" t="s">
        <v>14</v>
      </c>
      <c r="C11059">
        <v>17</v>
      </c>
      <c r="D11059">
        <v>33</v>
      </c>
      <c r="E11059" t="b">
        <v>1</v>
      </c>
      <c r="F11059">
        <v>10.000999999999999</v>
      </c>
      <c r="G11059">
        <v>4</v>
      </c>
      <c r="H11059">
        <v>0</v>
      </c>
      <c r="I11059">
        <v>2153159</v>
      </c>
      <c r="J11059">
        <v>480817</v>
      </c>
      <c r="K11059">
        <v>240407</v>
      </c>
      <c r="L11059">
        <v>10</v>
      </c>
      <c r="M11059">
        <f t="shared" si="22317"/>
        <v>4</v>
      </c>
      <c r="N11059" t="b">
        <f t="shared" ref="N11059" si="22414">AND(MIN($F11057,$F11058,$F11059)=$F11059,MAX($H11057,$H11058,$H11059)=$H11059)</f>
        <v>1</v>
      </c>
      <c r="O11059" t="b">
        <f t="shared" ref="O11059" si="22415">AND(NOT(N11057),NOT(N11058),N11059)</f>
        <v>0</v>
      </c>
    </row>
    <row r="11060" spans="1:15" x14ac:dyDescent="0.25">
      <c r="A11060" t="s">
        <v>13</v>
      </c>
      <c r="B11060" t="s">
        <v>14</v>
      </c>
      <c r="C11060">
        <v>17</v>
      </c>
      <c r="D11060">
        <v>35</v>
      </c>
      <c r="E11060" t="b">
        <v>0</v>
      </c>
      <c r="F11060">
        <v>4.0000000000000001E-3</v>
      </c>
      <c r="G11060">
        <v>4</v>
      </c>
      <c r="H11060">
        <v>4</v>
      </c>
      <c r="I11060">
        <v>203</v>
      </c>
      <c r="J11060">
        <v>44</v>
      </c>
      <c r="K11060">
        <v>17</v>
      </c>
      <c r="L11060">
        <v>10</v>
      </c>
      <c r="M11060">
        <f t="shared" si="22317"/>
        <v>0</v>
      </c>
      <c r="N11060" t="b">
        <f t="shared" ref="N11060" si="22416">AND(MIN($F11060,$F11061,$F11062)=$F11060,MAX($H11060,$H11061,$H11062)=$H11060)</f>
        <v>0</v>
      </c>
      <c r="O11060" t="b">
        <f t="shared" ref="O11060" si="22417">AND(N11060,NOT(N11061),NOT(N11062))</f>
        <v>0</v>
      </c>
    </row>
    <row r="11061" spans="1:15" x14ac:dyDescent="0.25">
      <c r="A11061" t="s">
        <v>15</v>
      </c>
      <c r="B11061" t="s">
        <v>14</v>
      </c>
      <c r="C11061">
        <v>17</v>
      </c>
      <c r="D11061">
        <v>35</v>
      </c>
      <c r="E11061" t="b">
        <v>0</v>
      </c>
      <c r="F11061">
        <v>3.0000000000000001E-3</v>
      </c>
      <c r="G11061">
        <v>4</v>
      </c>
      <c r="H11061">
        <v>4</v>
      </c>
      <c r="I11061">
        <v>150</v>
      </c>
      <c r="J11061">
        <v>44</v>
      </c>
      <c r="K11061">
        <v>17</v>
      </c>
      <c r="L11061">
        <v>10</v>
      </c>
      <c r="M11061">
        <f t="shared" si="22317"/>
        <v>0</v>
      </c>
      <c r="N11061" t="b">
        <f t="shared" ref="N11061" si="22418">AND(MIN($F11060,$F11061,$F11062)=$F11061,MAX($H11060,$H11061,$H11062)=$H11061)</f>
        <v>1</v>
      </c>
      <c r="O11061" t="b">
        <f t="shared" ref="O11061" si="22419">AND(NOT(N11060),N11061,NOT(N11062))</f>
        <v>1</v>
      </c>
    </row>
    <row r="11062" spans="1:15" x14ac:dyDescent="0.25">
      <c r="A11062" t="s">
        <v>19</v>
      </c>
      <c r="B11062" t="s">
        <v>14</v>
      </c>
      <c r="C11062">
        <v>17</v>
      </c>
      <c r="D11062">
        <v>35</v>
      </c>
      <c r="E11062" t="b">
        <v>0</v>
      </c>
      <c r="F11062">
        <v>4.0000000000000001E-3</v>
      </c>
      <c r="G11062">
        <v>4</v>
      </c>
      <c r="H11062">
        <v>4</v>
      </c>
      <c r="I11062">
        <v>203</v>
      </c>
      <c r="J11062">
        <v>44</v>
      </c>
      <c r="K11062">
        <v>17</v>
      </c>
      <c r="L11062">
        <v>10</v>
      </c>
      <c r="M11062">
        <f t="shared" si="22317"/>
        <v>0</v>
      </c>
      <c r="N11062" t="b">
        <f t="shared" ref="N11062" si="22420">AND(MIN($F11060,$F11061,$F11062)=$F11062,MAX($H11060,$H11061,$H11062)=$H11062)</f>
        <v>0</v>
      </c>
      <c r="O11062" t="b">
        <f t="shared" ref="O11062" si="22421">AND(NOT(N11060),NOT(N11061),N11062)</f>
        <v>0</v>
      </c>
    </row>
    <row r="11063" spans="1:15" x14ac:dyDescent="0.25">
      <c r="A11063" t="s">
        <v>13</v>
      </c>
      <c r="B11063" t="s">
        <v>14</v>
      </c>
      <c r="C11063">
        <v>17</v>
      </c>
      <c r="D11063">
        <v>37</v>
      </c>
      <c r="E11063" t="b">
        <v>1</v>
      </c>
      <c r="F11063">
        <v>10.000999999999999</v>
      </c>
      <c r="G11063">
        <v>4</v>
      </c>
      <c r="H11063">
        <v>0</v>
      </c>
      <c r="I11063">
        <v>3981525</v>
      </c>
      <c r="J11063">
        <v>353711</v>
      </c>
      <c r="K11063">
        <v>176854</v>
      </c>
      <c r="L11063">
        <v>10</v>
      </c>
      <c r="M11063">
        <f t="shared" si="22317"/>
        <v>4</v>
      </c>
      <c r="N11063" t="b">
        <f t="shared" ref="N11063" si="22422">AND(MIN($F11063,$F11064,$F11065)=$F11063,MAX($H11063,$H11064,$H11065)=$H11063)</f>
        <v>1</v>
      </c>
      <c r="O11063" t="b">
        <f t="shared" ref="O11063" si="22423">AND(N11063,NOT(N11064),NOT(N11065))</f>
        <v>0</v>
      </c>
    </row>
    <row r="11064" spans="1:15" x14ac:dyDescent="0.25">
      <c r="A11064" t="s">
        <v>15</v>
      </c>
      <c r="B11064" t="s">
        <v>14</v>
      </c>
      <c r="C11064">
        <v>17</v>
      </c>
      <c r="D11064">
        <v>37</v>
      </c>
      <c r="E11064" t="b">
        <v>1</v>
      </c>
      <c r="F11064">
        <v>10.009</v>
      </c>
      <c r="G11064">
        <v>4</v>
      </c>
      <c r="H11064">
        <v>0</v>
      </c>
      <c r="I11064">
        <v>6091344</v>
      </c>
      <c r="J11064">
        <v>620773</v>
      </c>
      <c r="K11064">
        <v>310385</v>
      </c>
      <c r="L11064">
        <v>10</v>
      </c>
      <c r="M11064">
        <f t="shared" si="22317"/>
        <v>4</v>
      </c>
      <c r="N11064" t="b">
        <f t="shared" ref="N11064" si="22424">AND(MIN($F11063,$F11064,$F11065)=$F11064,MAX($H11063,$H11064,$H11065)=$H11064)</f>
        <v>0</v>
      </c>
      <c r="O11064" t="b">
        <f t="shared" ref="O11064" si="22425">AND(NOT(N11063),N11064,NOT(N11065))</f>
        <v>0</v>
      </c>
    </row>
    <row r="11065" spans="1:15" x14ac:dyDescent="0.25">
      <c r="A11065" t="s">
        <v>19</v>
      </c>
      <c r="B11065" t="s">
        <v>14</v>
      </c>
      <c r="C11065">
        <v>17</v>
      </c>
      <c r="D11065">
        <v>37</v>
      </c>
      <c r="E11065" t="b">
        <v>1</v>
      </c>
      <c r="F11065">
        <v>10.000999999999999</v>
      </c>
      <c r="G11065">
        <v>4</v>
      </c>
      <c r="H11065">
        <v>0</v>
      </c>
      <c r="I11065">
        <v>5276742</v>
      </c>
      <c r="J11065">
        <v>474724</v>
      </c>
      <c r="K11065">
        <v>237361</v>
      </c>
      <c r="L11065">
        <v>10</v>
      </c>
      <c r="M11065">
        <f t="shared" si="22317"/>
        <v>4</v>
      </c>
      <c r="N11065" t="b">
        <f t="shared" ref="N11065" si="22426">AND(MIN($F11063,$F11064,$F11065)=$F11065,MAX($H11063,$H11064,$H11065)=$H11065)</f>
        <v>1</v>
      </c>
      <c r="O11065" t="b">
        <f t="shared" ref="O11065" si="22427">AND(NOT(N11063),NOT(N11064),N11065)</f>
        <v>0</v>
      </c>
    </row>
    <row r="11066" spans="1:15" x14ac:dyDescent="0.25">
      <c r="A11066" t="s">
        <v>13</v>
      </c>
      <c r="B11066" t="s">
        <v>14</v>
      </c>
      <c r="C11066">
        <v>17</v>
      </c>
      <c r="D11066">
        <v>38</v>
      </c>
      <c r="E11066" t="b">
        <v>0</v>
      </c>
      <c r="F11066">
        <v>1.9E-2</v>
      </c>
      <c r="G11066">
        <v>4</v>
      </c>
      <c r="H11066">
        <v>4</v>
      </c>
      <c r="I11066">
        <v>24</v>
      </c>
      <c r="J11066">
        <v>11</v>
      </c>
      <c r="K11066">
        <v>0</v>
      </c>
      <c r="L11066">
        <v>7</v>
      </c>
      <c r="M11066">
        <f t="shared" si="22317"/>
        <v>0</v>
      </c>
      <c r="N11066" t="b">
        <f t="shared" ref="N11066" si="22428">AND(MIN($F11066,$F11067,$F11068)=$F11066,MAX($H11066,$H11067,$H11068)=$H11066)</f>
        <v>0</v>
      </c>
      <c r="O11066" t="b">
        <f t="shared" ref="O11066" si="22429">AND(N11066,NOT(N11067),NOT(N11068))</f>
        <v>0</v>
      </c>
    </row>
    <row r="11067" spans="1:15" x14ac:dyDescent="0.25">
      <c r="A11067" t="s">
        <v>15</v>
      </c>
      <c r="B11067" t="s">
        <v>14</v>
      </c>
      <c r="C11067">
        <v>17</v>
      </c>
      <c r="D11067">
        <v>38</v>
      </c>
      <c r="E11067" t="b">
        <v>0</v>
      </c>
      <c r="F11067">
        <v>7.0000000000000001E-3</v>
      </c>
      <c r="G11067">
        <v>4</v>
      </c>
      <c r="H11067">
        <v>4</v>
      </c>
      <c r="I11067">
        <v>12</v>
      </c>
      <c r="J11067">
        <v>11</v>
      </c>
      <c r="K11067">
        <v>0</v>
      </c>
      <c r="L11067">
        <v>7</v>
      </c>
      <c r="M11067">
        <f t="shared" si="22317"/>
        <v>0</v>
      </c>
      <c r="N11067" t="b">
        <f t="shared" ref="N11067" si="22430">AND(MIN($F11066,$F11067,$F11068)=$F11067,MAX($H11066,$H11067,$H11068)=$H11067)</f>
        <v>0</v>
      </c>
      <c r="O11067" t="b">
        <f t="shared" ref="O11067" si="22431">AND(NOT(N11066),N11067,NOT(N11068))</f>
        <v>0</v>
      </c>
    </row>
    <row r="11068" spans="1:15" x14ac:dyDescent="0.25">
      <c r="A11068" t="s">
        <v>19</v>
      </c>
      <c r="B11068" t="s">
        <v>14</v>
      </c>
      <c r="C11068">
        <v>17</v>
      </c>
      <c r="D11068">
        <v>38</v>
      </c>
      <c r="E11068" t="b">
        <v>0</v>
      </c>
      <c r="F11068">
        <v>4.0000000000000001E-3</v>
      </c>
      <c r="G11068">
        <v>4</v>
      </c>
      <c r="H11068">
        <v>4</v>
      </c>
      <c r="I11068">
        <v>24</v>
      </c>
      <c r="J11068">
        <v>11</v>
      </c>
      <c r="K11068">
        <v>0</v>
      </c>
      <c r="L11068">
        <v>7</v>
      </c>
      <c r="M11068">
        <f t="shared" si="22317"/>
        <v>0</v>
      </c>
      <c r="N11068" t="b">
        <f t="shared" ref="N11068" si="22432">AND(MIN($F11066,$F11067,$F11068)=$F11068,MAX($H11066,$H11067,$H11068)=$H11068)</f>
        <v>1</v>
      </c>
      <c r="O11068" t="b">
        <f t="shared" ref="O11068" si="22433">AND(NOT(N11066),NOT(N11067),N11068)</f>
        <v>1</v>
      </c>
    </row>
    <row r="11069" spans="1:15" x14ac:dyDescent="0.25">
      <c r="A11069" t="s">
        <v>13</v>
      </c>
      <c r="B11069" t="s">
        <v>14</v>
      </c>
      <c r="C11069">
        <v>17</v>
      </c>
      <c r="D11069">
        <v>39</v>
      </c>
      <c r="E11069" t="b">
        <v>0</v>
      </c>
      <c r="F11069">
        <v>5.0000000000000001E-3</v>
      </c>
      <c r="G11069">
        <v>4</v>
      </c>
      <c r="H11069">
        <v>4</v>
      </c>
      <c r="I11069">
        <v>24</v>
      </c>
      <c r="J11069">
        <v>11</v>
      </c>
      <c r="K11069">
        <v>0</v>
      </c>
      <c r="L11069">
        <v>7</v>
      </c>
      <c r="M11069">
        <f t="shared" si="22317"/>
        <v>0</v>
      </c>
      <c r="N11069" t="b">
        <f t="shared" ref="N11069" si="22434">AND(MIN($F11069,$F11070,$F11071)=$F11069,MAX($H11069,$H11070,$H11071)=$H11069)</f>
        <v>0</v>
      </c>
      <c r="O11069" t="b">
        <f t="shared" ref="O11069" si="22435">AND(N11069,NOT(N11070),NOT(N11071))</f>
        <v>0</v>
      </c>
    </row>
    <row r="11070" spans="1:15" x14ac:dyDescent="0.25">
      <c r="A11070" t="s">
        <v>15</v>
      </c>
      <c r="B11070" t="s">
        <v>14</v>
      </c>
      <c r="C11070">
        <v>17</v>
      </c>
      <c r="D11070">
        <v>39</v>
      </c>
      <c r="E11070" t="b">
        <v>0</v>
      </c>
      <c r="F11070">
        <v>3.0000000000000001E-3</v>
      </c>
      <c r="G11070">
        <v>4</v>
      </c>
      <c r="H11070">
        <v>4</v>
      </c>
      <c r="I11070">
        <v>12</v>
      </c>
      <c r="J11070">
        <v>11</v>
      </c>
      <c r="K11070">
        <v>0</v>
      </c>
      <c r="L11070">
        <v>7</v>
      </c>
      <c r="M11070">
        <f t="shared" si="22317"/>
        <v>0</v>
      </c>
      <c r="N11070" t="b">
        <f t="shared" ref="N11070" si="22436">AND(MIN($F11069,$F11070,$F11071)=$F11070,MAX($H11069,$H11070,$H11071)=$H11070)</f>
        <v>1</v>
      </c>
      <c r="O11070" t="b">
        <f t="shared" ref="O11070" si="22437">AND(NOT(N11069),N11070,NOT(N11071))</f>
        <v>0</v>
      </c>
    </row>
    <row r="11071" spans="1:15" x14ac:dyDescent="0.25">
      <c r="A11071" t="s">
        <v>19</v>
      </c>
      <c r="B11071" t="s">
        <v>14</v>
      </c>
      <c r="C11071">
        <v>17</v>
      </c>
      <c r="D11071">
        <v>39</v>
      </c>
      <c r="E11071" t="b">
        <v>0</v>
      </c>
      <c r="F11071">
        <v>3.0000000000000001E-3</v>
      </c>
      <c r="G11071">
        <v>4</v>
      </c>
      <c r="H11071">
        <v>4</v>
      </c>
      <c r="I11071">
        <v>24</v>
      </c>
      <c r="J11071">
        <v>11</v>
      </c>
      <c r="K11071">
        <v>0</v>
      </c>
      <c r="L11071">
        <v>7</v>
      </c>
      <c r="M11071">
        <f t="shared" si="22317"/>
        <v>0</v>
      </c>
      <c r="N11071" t="b">
        <f t="shared" ref="N11071" si="22438">AND(MIN($F11069,$F11070,$F11071)=$F11071,MAX($H11069,$H11070,$H11071)=$H11071)</f>
        <v>1</v>
      </c>
      <c r="O11071" t="b">
        <f t="shared" ref="O11071" si="22439">AND(NOT(N11069),NOT(N11070),N11071)</f>
        <v>0</v>
      </c>
    </row>
    <row r="11072" spans="1:15" x14ac:dyDescent="0.25">
      <c r="A11072" t="s">
        <v>13</v>
      </c>
      <c r="B11072" t="s">
        <v>14</v>
      </c>
      <c r="C11072">
        <v>17</v>
      </c>
      <c r="D11072">
        <v>3</v>
      </c>
      <c r="E11072" t="b">
        <v>0</v>
      </c>
      <c r="F11072">
        <v>4.0000000000000001E-3</v>
      </c>
      <c r="G11072">
        <v>4</v>
      </c>
      <c r="H11072">
        <v>4</v>
      </c>
      <c r="I11072">
        <v>13</v>
      </c>
      <c r="J11072">
        <v>8</v>
      </c>
      <c r="K11072">
        <v>0</v>
      </c>
      <c r="L11072">
        <v>1</v>
      </c>
      <c r="M11072">
        <f t="shared" si="22317"/>
        <v>0</v>
      </c>
      <c r="N11072" t="b">
        <f t="shared" ref="N11072" si="22440">AND(MIN($F11072,$F11073,$F11074)=$F11072,MAX($H11072,$H11073,$H11074)=$H11072)</f>
        <v>0</v>
      </c>
      <c r="O11072" t="b">
        <f t="shared" ref="O11072" si="22441">AND(N11072,NOT(N11073),NOT(N11074))</f>
        <v>0</v>
      </c>
    </row>
    <row r="11073" spans="1:15" x14ac:dyDescent="0.25">
      <c r="A11073" t="s">
        <v>15</v>
      </c>
      <c r="B11073" t="s">
        <v>14</v>
      </c>
      <c r="C11073">
        <v>17</v>
      </c>
      <c r="D11073">
        <v>3</v>
      </c>
      <c r="E11073" t="b">
        <v>0</v>
      </c>
      <c r="F11073">
        <v>8.0000000000000002E-3</v>
      </c>
      <c r="G11073">
        <v>4</v>
      </c>
      <c r="H11073">
        <v>4</v>
      </c>
      <c r="I11073">
        <v>8</v>
      </c>
      <c r="J11073">
        <v>8</v>
      </c>
      <c r="K11073">
        <v>0</v>
      </c>
      <c r="L11073">
        <v>1</v>
      </c>
      <c r="M11073">
        <f t="shared" si="22317"/>
        <v>0</v>
      </c>
      <c r="N11073" t="b">
        <f t="shared" ref="N11073" si="22442">AND(MIN($F11072,$F11073,$F11074)=$F11073,MAX($H11072,$H11073,$H11074)=$H11073)</f>
        <v>0</v>
      </c>
      <c r="O11073" t="b">
        <f t="shared" ref="O11073" si="22443">AND(NOT(N11072),N11073,NOT(N11074))</f>
        <v>0</v>
      </c>
    </row>
    <row r="11074" spans="1:15" x14ac:dyDescent="0.25">
      <c r="A11074" t="s">
        <v>19</v>
      </c>
      <c r="B11074" t="s">
        <v>14</v>
      </c>
      <c r="C11074">
        <v>17</v>
      </c>
      <c r="D11074">
        <v>3</v>
      </c>
      <c r="E11074" t="b">
        <v>0</v>
      </c>
      <c r="F11074">
        <v>3.0000000000000001E-3</v>
      </c>
      <c r="G11074">
        <v>4</v>
      </c>
      <c r="H11074">
        <v>4</v>
      </c>
      <c r="I11074">
        <v>13</v>
      </c>
      <c r="J11074">
        <v>8</v>
      </c>
      <c r="K11074">
        <v>0</v>
      </c>
      <c r="L11074">
        <v>1</v>
      </c>
      <c r="M11074">
        <f t="shared" si="22317"/>
        <v>0</v>
      </c>
      <c r="N11074" t="b">
        <f t="shared" ref="N11074" si="22444">AND(MIN($F11072,$F11073,$F11074)=$F11074,MAX($H11072,$H11073,$H11074)=$H11074)</f>
        <v>1</v>
      </c>
      <c r="O11074" t="b">
        <f t="shared" ref="O11074" si="22445">AND(NOT(N11072),NOT(N11073),N11074)</f>
        <v>1</v>
      </c>
    </row>
    <row r="11075" spans="1:15" x14ac:dyDescent="0.25">
      <c r="A11075" t="s">
        <v>13</v>
      </c>
      <c r="B11075" t="s">
        <v>14</v>
      </c>
      <c r="C11075">
        <v>17</v>
      </c>
      <c r="D11075">
        <v>40</v>
      </c>
      <c r="E11075" t="b">
        <v>0</v>
      </c>
      <c r="F11075">
        <v>5.0000000000000001E-3</v>
      </c>
      <c r="G11075">
        <v>4</v>
      </c>
      <c r="H11075">
        <v>4</v>
      </c>
      <c r="I11075">
        <v>24</v>
      </c>
      <c r="J11075">
        <v>11</v>
      </c>
      <c r="K11075">
        <v>0</v>
      </c>
      <c r="L11075">
        <v>7</v>
      </c>
      <c r="M11075">
        <f t="shared" ref="M11075:M11138" si="22446">G11075-H11075</f>
        <v>0</v>
      </c>
      <c r="N11075" t="b">
        <f t="shared" ref="N11075" si="22447">AND(MIN($F11075,$F11076,$F11077)=$F11075,MAX($H11075,$H11076,$H11077)=$H11075)</f>
        <v>0</v>
      </c>
      <c r="O11075" t="b">
        <f t="shared" ref="O11075" si="22448">AND(N11075,NOT(N11076),NOT(N11077))</f>
        <v>0</v>
      </c>
    </row>
    <row r="11076" spans="1:15" x14ac:dyDescent="0.25">
      <c r="A11076" t="s">
        <v>15</v>
      </c>
      <c r="B11076" t="s">
        <v>14</v>
      </c>
      <c r="C11076">
        <v>17</v>
      </c>
      <c r="D11076">
        <v>40</v>
      </c>
      <c r="E11076" t="b">
        <v>0</v>
      </c>
      <c r="F11076">
        <v>3.0000000000000001E-3</v>
      </c>
      <c r="G11076">
        <v>4</v>
      </c>
      <c r="H11076">
        <v>4</v>
      </c>
      <c r="I11076">
        <v>12</v>
      </c>
      <c r="J11076">
        <v>11</v>
      </c>
      <c r="K11076">
        <v>0</v>
      </c>
      <c r="L11076">
        <v>7</v>
      </c>
      <c r="M11076">
        <f t="shared" si="22446"/>
        <v>0</v>
      </c>
      <c r="N11076" t="b">
        <f t="shared" ref="N11076" si="22449">AND(MIN($F11075,$F11076,$F11077)=$F11076,MAX($H11075,$H11076,$H11077)=$H11076)</f>
        <v>1</v>
      </c>
      <c r="O11076" t="b">
        <f t="shared" ref="O11076" si="22450">AND(NOT(N11075),N11076,NOT(N11077))</f>
        <v>1</v>
      </c>
    </row>
    <row r="11077" spans="1:15" x14ac:dyDescent="0.25">
      <c r="A11077" t="s">
        <v>19</v>
      </c>
      <c r="B11077" t="s">
        <v>14</v>
      </c>
      <c r="C11077">
        <v>17</v>
      </c>
      <c r="D11077">
        <v>40</v>
      </c>
      <c r="E11077" t="b">
        <v>0</v>
      </c>
      <c r="F11077">
        <v>4.0000000000000001E-3</v>
      </c>
      <c r="G11077">
        <v>4</v>
      </c>
      <c r="H11077">
        <v>4</v>
      </c>
      <c r="I11077">
        <v>24</v>
      </c>
      <c r="J11077">
        <v>11</v>
      </c>
      <c r="K11077">
        <v>0</v>
      </c>
      <c r="L11077">
        <v>7</v>
      </c>
      <c r="M11077">
        <f t="shared" si="22446"/>
        <v>0</v>
      </c>
      <c r="N11077" t="b">
        <f t="shared" ref="N11077" si="22451">AND(MIN($F11075,$F11076,$F11077)=$F11077,MAX($H11075,$H11076,$H11077)=$H11077)</f>
        <v>0</v>
      </c>
      <c r="O11077" t="b">
        <f t="shared" ref="O11077" si="22452">AND(NOT(N11075),NOT(N11076),N11077)</f>
        <v>0</v>
      </c>
    </row>
    <row r="11078" spans="1:15" x14ac:dyDescent="0.25">
      <c r="A11078" t="s">
        <v>13</v>
      </c>
      <c r="B11078" t="s">
        <v>14</v>
      </c>
      <c r="C11078">
        <v>17</v>
      </c>
      <c r="D11078">
        <v>41</v>
      </c>
      <c r="E11078" t="b">
        <v>0</v>
      </c>
      <c r="F11078">
        <v>3.0000000000000001E-3</v>
      </c>
      <c r="G11078">
        <v>4</v>
      </c>
      <c r="H11078">
        <v>4</v>
      </c>
      <c r="I11078">
        <v>24</v>
      </c>
      <c r="J11078">
        <v>11</v>
      </c>
      <c r="K11078">
        <v>0</v>
      </c>
      <c r="L11078">
        <v>7</v>
      </c>
      <c r="M11078">
        <f t="shared" si="22446"/>
        <v>0</v>
      </c>
      <c r="N11078" t="b">
        <f t="shared" ref="N11078" si="22453">AND(MIN($F11078,$F11079,$F11080)=$F11078,MAX($H11078,$H11079,$H11080)=$H11078)</f>
        <v>1</v>
      </c>
      <c r="O11078" t="b">
        <f t="shared" ref="O11078" si="22454">AND(N11078,NOT(N11079),NOT(N11080))</f>
        <v>1</v>
      </c>
    </row>
    <row r="11079" spans="1:15" x14ac:dyDescent="0.25">
      <c r="A11079" t="s">
        <v>15</v>
      </c>
      <c r="B11079" t="s">
        <v>14</v>
      </c>
      <c r="C11079">
        <v>17</v>
      </c>
      <c r="D11079">
        <v>41</v>
      </c>
      <c r="E11079" t="b">
        <v>0</v>
      </c>
      <c r="F11079">
        <v>5.0000000000000001E-3</v>
      </c>
      <c r="G11079">
        <v>4</v>
      </c>
      <c r="H11079">
        <v>4</v>
      </c>
      <c r="I11079">
        <v>12</v>
      </c>
      <c r="J11079">
        <v>11</v>
      </c>
      <c r="K11079">
        <v>0</v>
      </c>
      <c r="L11079">
        <v>7</v>
      </c>
      <c r="M11079">
        <f t="shared" si="22446"/>
        <v>0</v>
      </c>
      <c r="N11079" t="b">
        <f t="shared" ref="N11079" si="22455">AND(MIN($F11078,$F11079,$F11080)=$F11079,MAX($H11078,$H11079,$H11080)=$H11079)</f>
        <v>0</v>
      </c>
      <c r="O11079" t="b">
        <f t="shared" ref="O11079" si="22456">AND(NOT(N11078),N11079,NOT(N11080))</f>
        <v>0</v>
      </c>
    </row>
    <row r="11080" spans="1:15" x14ac:dyDescent="0.25">
      <c r="A11080" t="s">
        <v>19</v>
      </c>
      <c r="B11080" t="s">
        <v>14</v>
      </c>
      <c r="C11080">
        <v>17</v>
      </c>
      <c r="D11080">
        <v>41</v>
      </c>
      <c r="E11080" t="b">
        <v>0</v>
      </c>
      <c r="F11080">
        <v>4.0000000000000001E-3</v>
      </c>
      <c r="G11080">
        <v>4</v>
      </c>
      <c r="H11080">
        <v>4</v>
      </c>
      <c r="I11080">
        <v>24</v>
      </c>
      <c r="J11080">
        <v>11</v>
      </c>
      <c r="K11080">
        <v>0</v>
      </c>
      <c r="L11080">
        <v>7</v>
      </c>
      <c r="M11080">
        <f t="shared" si="22446"/>
        <v>0</v>
      </c>
      <c r="N11080" t="b">
        <f t="shared" ref="N11080" si="22457">AND(MIN($F11078,$F11079,$F11080)=$F11080,MAX($H11078,$H11079,$H11080)=$H11080)</f>
        <v>0</v>
      </c>
      <c r="O11080" t="b">
        <f t="shared" ref="O11080" si="22458">AND(NOT(N11078),NOT(N11079),N11080)</f>
        <v>0</v>
      </c>
    </row>
    <row r="11081" spans="1:15" x14ac:dyDescent="0.25">
      <c r="A11081" t="s">
        <v>13</v>
      </c>
      <c r="B11081" t="s">
        <v>14</v>
      </c>
      <c r="C11081">
        <v>17</v>
      </c>
      <c r="D11081">
        <v>42</v>
      </c>
      <c r="E11081" t="b">
        <v>0</v>
      </c>
      <c r="F11081">
        <v>3.0000000000000001E-3</v>
      </c>
      <c r="G11081">
        <v>4</v>
      </c>
      <c r="H11081">
        <v>4</v>
      </c>
      <c r="I11081">
        <v>24</v>
      </c>
      <c r="J11081">
        <v>11</v>
      </c>
      <c r="K11081">
        <v>0</v>
      </c>
      <c r="L11081">
        <v>7</v>
      </c>
      <c r="M11081">
        <f t="shared" si="22446"/>
        <v>0</v>
      </c>
      <c r="N11081" t="b">
        <f t="shared" ref="N11081" si="22459">AND(MIN($F11081,$F11082,$F11083)=$F11081,MAX($H11081,$H11082,$H11083)=$H11081)</f>
        <v>1</v>
      </c>
      <c r="O11081" t="b">
        <f t="shared" ref="O11081" si="22460">AND(N11081,NOT(N11082),NOT(N11083))</f>
        <v>0</v>
      </c>
    </row>
    <row r="11082" spans="1:15" x14ac:dyDescent="0.25">
      <c r="A11082" t="s">
        <v>15</v>
      </c>
      <c r="B11082" t="s">
        <v>14</v>
      </c>
      <c r="C11082">
        <v>17</v>
      </c>
      <c r="D11082">
        <v>42</v>
      </c>
      <c r="E11082" t="b">
        <v>0</v>
      </c>
      <c r="F11082">
        <v>3.0000000000000001E-3</v>
      </c>
      <c r="G11082">
        <v>4</v>
      </c>
      <c r="H11082">
        <v>4</v>
      </c>
      <c r="I11082">
        <v>12</v>
      </c>
      <c r="J11082">
        <v>11</v>
      </c>
      <c r="K11082">
        <v>0</v>
      </c>
      <c r="L11082">
        <v>7</v>
      </c>
      <c r="M11082">
        <f t="shared" si="22446"/>
        <v>0</v>
      </c>
      <c r="N11082" t="b">
        <f t="shared" ref="N11082" si="22461">AND(MIN($F11081,$F11082,$F11083)=$F11082,MAX($H11081,$H11082,$H11083)=$H11082)</f>
        <v>1</v>
      </c>
      <c r="O11082" t="b">
        <f t="shared" ref="O11082" si="22462">AND(NOT(N11081),N11082,NOT(N11083))</f>
        <v>0</v>
      </c>
    </row>
    <row r="11083" spans="1:15" x14ac:dyDescent="0.25">
      <c r="A11083" t="s">
        <v>19</v>
      </c>
      <c r="B11083" t="s">
        <v>14</v>
      </c>
      <c r="C11083">
        <v>17</v>
      </c>
      <c r="D11083">
        <v>42</v>
      </c>
      <c r="E11083" t="b">
        <v>0</v>
      </c>
      <c r="F11083">
        <v>3.0000000000000001E-3</v>
      </c>
      <c r="G11083">
        <v>4</v>
      </c>
      <c r="H11083">
        <v>4</v>
      </c>
      <c r="I11083">
        <v>24</v>
      </c>
      <c r="J11083">
        <v>11</v>
      </c>
      <c r="K11083">
        <v>0</v>
      </c>
      <c r="L11083">
        <v>7</v>
      </c>
      <c r="M11083">
        <f t="shared" si="22446"/>
        <v>0</v>
      </c>
      <c r="N11083" t="b">
        <f t="shared" ref="N11083" si="22463">AND(MIN($F11081,$F11082,$F11083)=$F11083,MAX($H11081,$H11082,$H11083)=$H11083)</f>
        <v>1</v>
      </c>
      <c r="O11083" t="b">
        <f t="shared" ref="O11083" si="22464">AND(NOT(N11081),NOT(N11082),N11083)</f>
        <v>0</v>
      </c>
    </row>
    <row r="11084" spans="1:15" x14ac:dyDescent="0.25">
      <c r="A11084" t="s">
        <v>13</v>
      </c>
      <c r="B11084" t="s">
        <v>14</v>
      </c>
      <c r="C11084">
        <v>17</v>
      </c>
      <c r="D11084">
        <v>43</v>
      </c>
      <c r="E11084" t="b">
        <v>0</v>
      </c>
      <c r="F11084">
        <v>3.0000000000000001E-3</v>
      </c>
      <c r="G11084">
        <v>4</v>
      </c>
      <c r="H11084">
        <v>4</v>
      </c>
      <c r="I11084">
        <v>24</v>
      </c>
      <c r="J11084">
        <v>11</v>
      </c>
      <c r="K11084">
        <v>0</v>
      </c>
      <c r="L11084">
        <v>7</v>
      </c>
      <c r="M11084">
        <f t="shared" si="22446"/>
        <v>0</v>
      </c>
      <c r="N11084" t="b">
        <f t="shared" ref="N11084" si="22465">AND(MIN($F11084,$F11085,$F11086)=$F11084,MAX($H11084,$H11085,$H11086)=$H11084)</f>
        <v>1</v>
      </c>
      <c r="O11084" t="b">
        <f t="shared" ref="O11084" si="22466">AND(N11084,NOT(N11085),NOT(N11086))</f>
        <v>0</v>
      </c>
    </row>
    <row r="11085" spans="1:15" x14ac:dyDescent="0.25">
      <c r="A11085" t="s">
        <v>15</v>
      </c>
      <c r="B11085" t="s">
        <v>14</v>
      </c>
      <c r="C11085">
        <v>17</v>
      </c>
      <c r="D11085">
        <v>43</v>
      </c>
      <c r="E11085" t="b">
        <v>0</v>
      </c>
      <c r="F11085">
        <v>3.0000000000000001E-3</v>
      </c>
      <c r="G11085">
        <v>4</v>
      </c>
      <c r="H11085">
        <v>4</v>
      </c>
      <c r="I11085">
        <v>12</v>
      </c>
      <c r="J11085">
        <v>11</v>
      </c>
      <c r="K11085">
        <v>0</v>
      </c>
      <c r="L11085">
        <v>7</v>
      </c>
      <c r="M11085">
        <f t="shared" si="22446"/>
        <v>0</v>
      </c>
      <c r="N11085" t="b">
        <f t="shared" ref="N11085" si="22467">AND(MIN($F11084,$F11085,$F11086)=$F11085,MAX($H11084,$H11085,$H11086)=$H11085)</f>
        <v>1</v>
      </c>
      <c r="O11085" t="b">
        <f t="shared" ref="O11085" si="22468">AND(NOT(N11084),N11085,NOT(N11086))</f>
        <v>0</v>
      </c>
    </row>
    <row r="11086" spans="1:15" x14ac:dyDescent="0.25">
      <c r="A11086" t="s">
        <v>19</v>
      </c>
      <c r="B11086" t="s">
        <v>14</v>
      </c>
      <c r="C11086">
        <v>17</v>
      </c>
      <c r="D11086">
        <v>43</v>
      </c>
      <c r="E11086" t="b">
        <v>0</v>
      </c>
      <c r="F11086">
        <v>3.0000000000000001E-3</v>
      </c>
      <c r="G11086">
        <v>4</v>
      </c>
      <c r="H11086">
        <v>4</v>
      </c>
      <c r="I11086">
        <v>24</v>
      </c>
      <c r="J11086">
        <v>11</v>
      </c>
      <c r="K11086">
        <v>0</v>
      </c>
      <c r="L11086">
        <v>7</v>
      </c>
      <c r="M11086">
        <f t="shared" si="22446"/>
        <v>0</v>
      </c>
      <c r="N11086" t="b">
        <f t="shared" ref="N11086" si="22469">AND(MIN($F11084,$F11085,$F11086)=$F11086,MAX($H11084,$H11085,$H11086)=$H11086)</f>
        <v>1</v>
      </c>
      <c r="O11086" t="b">
        <f t="shared" ref="O11086" si="22470">AND(NOT(N11084),NOT(N11085),N11086)</f>
        <v>0</v>
      </c>
    </row>
    <row r="11087" spans="1:15" x14ac:dyDescent="0.25">
      <c r="A11087" t="s">
        <v>13</v>
      </c>
      <c r="B11087" t="s">
        <v>14</v>
      </c>
      <c r="C11087">
        <v>17</v>
      </c>
      <c r="D11087">
        <v>44</v>
      </c>
      <c r="E11087" t="b">
        <v>0</v>
      </c>
      <c r="F11087">
        <v>3.0000000000000001E-3</v>
      </c>
      <c r="G11087">
        <v>4</v>
      </c>
      <c r="H11087">
        <v>4</v>
      </c>
      <c r="I11087">
        <v>24</v>
      </c>
      <c r="J11087">
        <v>11</v>
      </c>
      <c r="K11087">
        <v>0</v>
      </c>
      <c r="L11087">
        <v>7</v>
      </c>
      <c r="M11087">
        <f t="shared" si="22446"/>
        <v>0</v>
      </c>
      <c r="N11087" t="b">
        <f t="shared" ref="N11087" si="22471">AND(MIN($F11087,$F11088,$F11089)=$F11087,MAX($H11087,$H11088,$H11089)=$H11087)</f>
        <v>1</v>
      </c>
      <c r="O11087" t="b">
        <f t="shared" ref="O11087" si="22472">AND(N11087,NOT(N11088),NOT(N11089))</f>
        <v>1</v>
      </c>
    </row>
    <row r="11088" spans="1:15" x14ac:dyDescent="0.25">
      <c r="A11088" t="s">
        <v>15</v>
      </c>
      <c r="B11088" t="s">
        <v>14</v>
      </c>
      <c r="C11088">
        <v>17</v>
      </c>
      <c r="D11088">
        <v>44</v>
      </c>
      <c r="E11088" t="b">
        <v>0</v>
      </c>
      <c r="F11088">
        <v>4.0000000000000001E-3</v>
      </c>
      <c r="G11088">
        <v>4</v>
      </c>
      <c r="H11088">
        <v>4</v>
      </c>
      <c r="I11088">
        <v>12</v>
      </c>
      <c r="J11088">
        <v>11</v>
      </c>
      <c r="K11088">
        <v>0</v>
      </c>
      <c r="L11088">
        <v>7</v>
      </c>
      <c r="M11088">
        <f t="shared" si="22446"/>
        <v>0</v>
      </c>
      <c r="N11088" t="b">
        <f t="shared" ref="N11088" si="22473">AND(MIN($F11087,$F11088,$F11089)=$F11088,MAX($H11087,$H11088,$H11089)=$H11088)</f>
        <v>0</v>
      </c>
      <c r="O11088" t="b">
        <f t="shared" ref="O11088" si="22474">AND(NOT(N11087),N11088,NOT(N11089))</f>
        <v>0</v>
      </c>
    </row>
    <row r="11089" spans="1:15" x14ac:dyDescent="0.25">
      <c r="A11089" t="s">
        <v>19</v>
      </c>
      <c r="B11089" t="s">
        <v>14</v>
      </c>
      <c r="C11089">
        <v>17</v>
      </c>
      <c r="D11089">
        <v>44</v>
      </c>
      <c r="E11089" t="b">
        <v>0</v>
      </c>
      <c r="F11089">
        <v>6.0000000000000001E-3</v>
      </c>
      <c r="G11089">
        <v>4</v>
      </c>
      <c r="H11089">
        <v>4</v>
      </c>
      <c r="I11089">
        <v>24</v>
      </c>
      <c r="J11089">
        <v>11</v>
      </c>
      <c r="K11089">
        <v>0</v>
      </c>
      <c r="L11089">
        <v>7</v>
      </c>
      <c r="M11089">
        <f t="shared" si="22446"/>
        <v>0</v>
      </c>
      <c r="N11089" t="b">
        <f t="shared" ref="N11089" si="22475">AND(MIN($F11087,$F11088,$F11089)=$F11089,MAX($H11087,$H11088,$H11089)=$H11089)</f>
        <v>0</v>
      </c>
      <c r="O11089" t="b">
        <f t="shared" ref="O11089" si="22476">AND(NOT(N11087),NOT(N11088),N11089)</f>
        <v>0</v>
      </c>
    </row>
    <row r="11090" spans="1:15" x14ac:dyDescent="0.25">
      <c r="A11090" t="s">
        <v>13</v>
      </c>
      <c r="B11090" t="s">
        <v>14</v>
      </c>
      <c r="C11090">
        <v>17</v>
      </c>
      <c r="D11090">
        <v>45</v>
      </c>
      <c r="E11090" t="b">
        <v>0</v>
      </c>
      <c r="F11090">
        <v>5.0000000000000001E-3</v>
      </c>
      <c r="G11090">
        <v>4</v>
      </c>
      <c r="H11090">
        <v>4</v>
      </c>
      <c r="I11090">
        <v>24</v>
      </c>
      <c r="J11090">
        <v>11</v>
      </c>
      <c r="K11090">
        <v>0</v>
      </c>
      <c r="L11090">
        <v>7</v>
      </c>
      <c r="M11090">
        <f t="shared" si="22446"/>
        <v>0</v>
      </c>
      <c r="N11090" t="b">
        <f t="shared" ref="N11090" si="22477">AND(MIN($F11090,$F11091,$F11092)=$F11090,MAX($H11090,$H11091,$H11092)=$H11090)</f>
        <v>0</v>
      </c>
      <c r="O11090" t="b">
        <f t="shared" ref="O11090" si="22478">AND(N11090,NOT(N11091),NOT(N11092))</f>
        <v>0</v>
      </c>
    </row>
    <row r="11091" spans="1:15" x14ac:dyDescent="0.25">
      <c r="A11091" t="s">
        <v>15</v>
      </c>
      <c r="B11091" t="s">
        <v>14</v>
      </c>
      <c r="C11091">
        <v>17</v>
      </c>
      <c r="D11091">
        <v>45</v>
      </c>
      <c r="E11091" t="b">
        <v>0</v>
      </c>
      <c r="F11091">
        <v>3.0000000000000001E-3</v>
      </c>
      <c r="G11091">
        <v>4</v>
      </c>
      <c r="H11091">
        <v>4</v>
      </c>
      <c r="I11091">
        <v>12</v>
      </c>
      <c r="J11091">
        <v>11</v>
      </c>
      <c r="K11091">
        <v>0</v>
      </c>
      <c r="L11091">
        <v>7</v>
      </c>
      <c r="M11091">
        <f t="shared" si="22446"/>
        <v>0</v>
      </c>
      <c r="N11091" t="b">
        <f t="shared" ref="N11091" si="22479">AND(MIN($F11090,$F11091,$F11092)=$F11091,MAX($H11090,$H11091,$H11092)=$H11091)</f>
        <v>1</v>
      </c>
      <c r="O11091" t="b">
        <f t="shared" ref="O11091" si="22480">AND(NOT(N11090),N11091,NOT(N11092))</f>
        <v>0</v>
      </c>
    </row>
    <row r="11092" spans="1:15" x14ac:dyDescent="0.25">
      <c r="A11092" t="s">
        <v>19</v>
      </c>
      <c r="B11092" t="s">
        <v>14</v>
      </c>
      <c r="C11092">
        <v>17</v>
      </c>
      <c r="D11092">
        <v>45</v>
      </c>
      <c r="E11092" t="b">
        <v>0</v>
      </c>
      <c r="F11092">
        <v>3.0000000000000001E-3</v>
      </c>
      <c r="G11092">
        <v>4</v>
      </c>
      <c r="H11092">
        <v>4</v>
      </c>
      <c r="I11092">
        <v>24</v>
      </c>
      <c r="J11092">
        <v>11</v>
      </c>
      <c r="K11092">
        <v>0</v>
      </c>
      <c r="L11092">
        <v>7</v>
      </c>
      <c r="M11092">
        <f t="shared" si="22446"/>
        <v>0</v>
      </c>
      <c r="N11092" t="b">
        <f t="shared" ref="N11092" si="22481">AND(MIN($F11090,$F11091,$F11092)=$F11092,MAX($H11090,$H11091,$H11092)=$H11092)</f>
        <v>1</v>
      </c>
      <c r="O11092" t="b">
        <f t="shared" ref="O11092" si="22482">AND(NOT(N11090),NOT(N11091),N11092)</f>
        <v>0</v>
      </c>
    </row>
    <row r="11093" spans="1:15" x14ac:dyDescent="0.25">
      <c r="A11093" t="s">
        <v>13</v>
      </c>
      <c r="B11093" t="s">
        <v>14</v>
      </c>
      <c r="C11093">
        <v>17</v>
      </c>
      <c r="D11093">
        <v>46</v>
      </c>
      <c r="E11093" t="b">
        <v>0</v>
      </c>
      <c r="F11093">
        <v>1.4999999999999999E-2</v>
      </c>
      <c r="G11093">
        <v>4</v>
      </c>
      <c r="H11093">
        <v>4</v>
      </c>
      <c r="I11093">
        <v>24</v>
      </c>
      <c r="J11093">
        <v>11</v>
      </c>
      <c r="K11093">
        <v>0</v>
      </c>
      <c r="L11093">
        <v>7</v>
      </c>
      <c r="M11093">
        <f t="shared" si="22446"/>
        <v>0</v>
      </c>
      <c r="N11093" t="b">
        <f t="shared" ref="N11093" si="22483">AND(MIN($F11093,$F11094,$F11095)=$F11093,MAX($H11093,$H11094,$H11095)=$H11093)</f>
        <v>0</v>
      </c>
      <c r="O11093" t="b">
        <f t="shared" ref="O11093" si="22484">AND(N11093,NOT(N11094),NOT(N11095))</f>
        <v>0</v>
      </c>
    </row>
    <row r="11094" spans="1:15" x14ac:dyDescent="0.25">
      <c r="A11094" t="s">
        <v>15</v>
      </c>
      <c r="B11094" t="s">
        <v>14</v>
      </c>
      <c r="C11094">
        <v>17</v>
      </c>
      <c r="D11094">
        <v>46</v>
      </c>
      <c r="E11094" t="b">
        <v>0</v>
      </c>
      <c r="F11094">
        <v>4.0000000000000001E-3</v>
      </c>
      <c r="G11094">
        <v>4</v>
      </c>
      <c r="H11094">
        <v>4</v>
      </c>
      <c r="I11094">
        <v>12</v>
      </c>
      <c r="J11094">
        <v>11</v>
      </c>
      <c r="K11094">
        <v>0</v>
      </c>
      <c r="L11094">
        <v>7</v>
      </c>
      <c r="M11094">
        <f t="shared" si="22446"/>
        <v>0</v>
      </c>
      <c r="N11094" t="b">
        <f t="shared" ref="N11094" si="22485">AND(MIN($F11093,$F11094,$F11095)=$F11094,MAX($H11093,$H11094,$H11095)=$H11094)</f>
        <v>0</v>
      </c>
      <c r="O11094" t="b">
        <f t="shared" ref="O11094" si="22486">AND(NOT(N11093),N11094,NOT(N11095))</f>
        <v>0</v>
      </c>
    </row>
    <row r="11095" spans="1:15" x14ac:dyDescent="0.25">
      <c r="A11095" t="s">
        <v>19</v>
      </c>
      <c r="B11095" t="s">
        <v>14</v>
      </c>
      <c r="C11095">
        <v>17</v>
      </c>
      <c r="D11095">
        <v>46</v>
      </c>
      <c r="E11095" t="b">
        <v>0</v>
      </c>
      <c r="F11095">
        <v>3.0000000000000001E-3</v>
      </c>
      <c r="G11095">
        <v>4</v>
      </c>
      <c r="H11095">
        <v>4</v>
      </c>
      <c r="I11095">
        <v>24</v>
      </c>
      <c r="J11095">
        <v>11</v>
      </c>
      <c r="K11095">
        <v>0</v>
      </c>
      <c r="L11095">
        <v>7</v>
      </c>
      <c r="M11095">
        <f t="shared" si="22446"/>
        <v>0</v>
      </c>
      <c r="N11095" t="b">
        <f t="shared" ref="N11095" si="22487">AND(MIN($F11093,$F11094,$F11095)=$F11095,MAX($H11093,$H11094,$H11095)=$H11095)</f>
        <v>1</v>
      </c>
      <c r="O11095" t="b">
        <f t="shared" ref="O11095" si="22488">AND(NOT(N11093),NOT(N11094),N11095)</f>
        <v>1</v>
      </c>
    </row>
    <row r="11096" spans="1:15" x14ac:dyDescent="0.25">
      <c r="A11096" t="s">
        <v>13</v>
      </c>
      <c r="B11096" t="s">
        <v>14</v>
      </c>
      <c r="C11096">
        <v>17</v>
      </c>
      <c r="D11096">
        <v>47</v>
      </c>
      <c r="E11096" t="b">
        <v>0</v>
      </c>
      <c r="F11096">
        <v>5.0000000000000001E-3</v>
      </c>
      <c r="G11096">
        <v>4</v>
      </c>
      <c r="H11096">
        <v>4</v>
      </c>
      <c r="I11096">
        <v>24</v>
      </c>
      <c r="J11096">
        <v>11</v>
      </c>
      <c r="K11096">
        <v>0</v>
      </c>
      <c r="L11096">
        <v>7</v>
      </c>
      <c r="M11096">
        <f t="shared" si="22446"/>
        <v>0</v>
      </c>
      <c r="N11096" t="b">
        <f t="shared" ref="N11096" si="22489">AND(MIN($F11096,$F11097,$F11098)=$F11096,MAX($H11096,$H11097,$H11098)=$H11096)</f>
        <v>0</v>
      </c>
      <c r="O11096" t="b">
        <f t="shared" ref="O11096" si="22490">AND(N11096,NOT(N11097),NOT(N11098))</f>
        <v>0</v>
      </c>
    </row>
    <row r="11097" spans="1:15" x14ac:dyDescent="0.25">
      <c r="A11097" t="s">
        <v>15</v>
      </c>
      <c r="B11097" t="s">
        <v>14</v>
      </c>
      <c r="C11097">
        <v>17</v>
      </c>
      <c r="D11097">
        <v>47</v>
      </c>
      <c r="E11097" t="b">
        <v>0</v>
      </c>
      <c r="F11097">
        <v>3.0000000000000001E-3</v>
      </c>
      <c r="G11097">
        <v>4</v>
      </c>
      <c r="H11097">
        <v>4</v>
      </c>
      <c r="I11097">
        <v>12</v>
      </c>
      <c r="J11097">
        <v>11</v>
      </c>
      <c r="K11097">
        <v>0</v>
      </c>
      <c r="L11097">
        <v>7</v>
      </c>
      <c r="M11097">
        <f t="shared" si="22446"/>
        <v>0</v>
      </c>
      <c r="N11097" t="b">
        <f t="shared" ref="N11097" si="22491">AND(MIN($F11096,$F11097,$F11098)=$F11097,MAX($H11096,$H11097,$H11098)=$H11097)</f>
        <v>1</v>
      </c>
      <c r="O11097" t="b">
        <f t="shared" ref="O11097" si="22492">AND(NOT(N11096),N11097,NOT(N11098))</f>
        <v>1</v>
      </c>
    </row>
    <row r="11098" spans="1:15" x14ac:dyDescent="0.25">
      <c r="A11098" t="s">
        <v>19</v>
      </c>
      <c r="B11098" t="s">
        <v>14</v>
      </c>
      <c r="C11098">
        <v>17</v>
      </c>
      <c r="D11098">
        <v>47</v>
      </c>
      <c r="E11098" t="b">
        <v>0</v>
      </c>
      <c r="F11098">
        <v>6.0000000000000001E-3</v>
      </c>
      <c r="G11098">
        <v>4</v>
      </c>
      <c r="H11098">
        <v>4</v>
      </c>
      <c r="I11098">
        <v>24</v>
      </c>
      <c r="J11098">
        <v>11</v>
      </c>
      <c r="K11098">
        <v>0</v>
      </c>
      <c r="L11098">
        <v>7</v>
      </c>
      <c r="M11098">
        <f t="shared" si="22446"/>
        <v>0</v>
      </c>
      <c r="N11098" t="b">
        <f t="shared" ref="N11098" si="22493">AND(MIN($F11096,$F11097,$F11098)=$F11098,MAX($H11096,$H11097,$H11098)=$H11098)</f>
        <v>0</v>
      </c>
      <c r="O11098" t="b">
        <f t="shared" ref="O11098" si="22494">AND(NOT(N11096),NOT(N11097),N11098)</f>
        <v>0</v>
      </c>
    </row>
    <row r="11099" spans="1:15" x14ac:dyDescent="0.25">
      <c r="A11099" t="s">
        <v>13</v>
      </c>
      <c r="B11099" t="s">
        <v>14</v>
      </c>
      <c r="C11099">
        <v>17</v>
      </c>
      <c r="D11099">
        <v>48</v>
      </c>
      <c r="E11099" t="b">
        <v>0</v>
      </c>
      <c r="F11099">
        <v>3.0000000000000001E-3</v>
      </c>
      <c r="G11099">
        <v>4</v>
      </c>
      <c r="H11099">
        <v>4</v>
      </c>
      <c r="I11099">
        <v>29</v>
      </c>
      <c r="J11099">
        <v>13</v>
      </c>
      <c r="K11099">
        <v>1</v>
      </c>
      <c r="L11099">
        <v>8</v>
      </c>
      <c r="M11099">
        <f t="shared" si="22446"/>
        <v>0</v>
      </c>
      <c r="N11099" t="b">
        <f t="shared" ref="N11099" si="22495">AND(MIN($F11099,$F11100,$F11101)=$F11099,MAX($H11099,$H11100,$H11101)=$H11099)</f>
        <v>1</v>
      </c>
      <c r="O11099" t="b">
        <f t="shared" ref="O11099" si="22496">AND(N11099,NOT(N11100),NOT(N11101))</f>
        <v>0</v>
      </c>
    </row>
    <row r="11100" spans="1:15" x14ac:dyDescent="0.25">
      <c r="A11100" t="s">
        <v>15</v>
      </c>
      <c r="B11100" t="s">
        <v>14</v>
      </c>
      <c r="C11100">
        <v>17</v>
      </c>
      <c r="D11100">
        <v>48</v>
      </c>
      <c r="E11100" t="b">
        <v>0</v>
      </c>
      <c r="F11100">
        <v>3.0000000000000001E-3</v>
      </c>
      <c r="G11100">
        <v>4</v>
      </c>
      <c r="H11100">
        <v>4</v>
      </c>
      <c r="I11100">
        <v>15</v>
      </c>
      <c r="J11100">
        <v>13</v>
      </c>
      <c r="K11100">
        <v>1</v>
      </c>
      <c r="L11100">
        <v>8</v>
      </c>
      <c r="M11100">
        <f t="shared" si="22446"/>
        <v>0</v>
      </c>
      <c r="N11100" t="b">
        <f t="shared" ref="N11100" si="22497">AND(MIN($F11099,$F11100,$F11101)=$F11100,MAX($H11099,$H11100,$H11101)=$H11100)</f>
        <v>1</v>
      </c>
      <c r="O11100" t="b">
        <f t="shared" ref="O11100" si="22498">AND(NOT(N11099),N11100,NOT(N11101))</f>
        <v>0</v>
      </c>
    </row>
    <row r="11101" spans="1:15" x14ac:dyDescent="0.25">
      <c r="A11101" t="s">
        <v>19</v>
      </c>
      <c r="B11101" t="s">
        <v>14</v>
      </c>
      <c r="C11101">
        <v>17</v>
      </c>
      <c r="D11101">
        <v>48</v>
      </c>
      <c r="E11101" t="b">
        <v>0</v>
      </c>
      <c r="F11101">
        <v>5.0000000000000001E-3</v>
      </c>
      <c r="G11101">
        <v>4</v>
      </c>
      <c r="H11101">
        <v>4</v>
      </c>
      <c r="I11101">
        <v>29</v>
      </c>
      <c r="J11101">
        <v>13</v>
      </c>
      <c r="K11101">
        <v>1</v>
      </c>
      <c r="L11101">
        <v>8</v>
      </c>
      <c r="M11101">
        <f t="shared" si="22446"/>
        <v>0</v>
      </c>
      <c r="N11101" t="b">
        <f t="shared" ref="N11101" si="22499">AND(MIN($F11099,$F11100,$F11101)=$F11101,MAX($H11099,$H11100,$H11101)=$H11101)</f>
        <v>0</v>
      </c>
      <c r="O11101" t="b">
        <f t="shared" ref="O11101" si="22500">AND(NOT(N11099),NOT(N11100),N11101)</f>
        <v>0</v>
      </c>
    </row>
    <row r="11102" spans="1:15" x14ac:dyDescent="0.25">
      <c r="A11102" t="s">
        <v>13</v>
      </c>
      <c r="B11102" t="s">
        <v>14</v>
      </c>
      <c r="C11102">
        <v>17</v>
      </c>
      <c r="D11102">
        <v>49</v>
      </c>
      <c r="E11102" t="b">
        <v>0</v>
      </c>
      <c r="F11102">
        <v>5.0000000000000001E-3</v>
      </c>
      <c r="G11102">
        <v>4</v>
      </c>
      <c r="H11102">
        <v>4</v>
      </c>
      <c r="I11102">
        <v>24</v>
      </c>
      <c r="J11102">
        <v>11</v>
      </c>
      <c r="K11102">
        <v>0</v>
      </c>
      <c r="L11102">
        <v>7</v>
      </c>
      <c r="M11102">
        <f t="shared" si="22446"/>
        <v>0</v>
      </c>
      <c r="N11102" t="b">
        <f t="shared" ref="N11102" si="22501">AND(MIN($F11102,$F11103,$F11104)=$F11102,MAX($H11102,$H11103,$H11104)=$H11102)</f>
        <v>0</v>
      </c>
      <c r="O11102" t="b">
        <f t="shared" ref="O11102" si="22502">AND(N11102,NOT(N11103),NOT(N11104))</f>
        <v>0</v>
      </c>
    </row>
    <row r="11103" spans="1:15" x14ac:dyDescent="0.25">
      <c r="A11103" t="s">
        <v>15</v>
      </c>
      <c r="B11103" t="s">
        <v>14</v>
      </c>
      <c r="C11103">
        <v>17</v>
      </c>
      <c r="D11103">
        <v>49</v>
      </c>
      <c r="E11103" t="b">
        <v>0</v>
      </c>
      <c r="F11103">
        <v>4.0000000000000001E-3</v>
      </c>
      <c r="G11103">
        <v>4</v>
      </c>
      <c r="H11103">
        <v>4</v>
      </c>
      <c r="I11103">
        <v>12</v>
      </c>
      <c r="J11103">
        <v>11</v>
      </c>
      <c r="K11103">
        <v>0</v>
      </c>
      <c r="L11103">
        <v>7</v>
      </c>
      <c r="M11103">
        <f t="shared" si="22446"/>
        <v>0</v>
      </c>
      <c r="N11103" t="b">
        <f t="shared" ref="N11103" si="22503">AND(MIN($F11102,$F11103,$F11104)=$F11103,MAX($H11102,$H11103,$H11104)=$H11103)</f>
        <v>1</v>
      </c>
      <c r="O11103" t="b">
        <f t="shared" ref="O11103" si="22504">AND(NOT(N11102),N11103,NOT(N11104))</f>
        <v>0</v>
      </c>
    </row>
    <row r="11104" spans="1:15" x14ac:dyDescent="0.25">
      <c r="A11104" t="s">
        <v>19</v>
      </c>
      <c r="B11104" t="s">
        <v>14</v>
      </c>
      <c r="C11104">
        <v>17</v>
      </c>
      <c r="D11104">
        <v>49</v>
      </c>
      <c r="E11104" t="b">
        <v>0</v>
      </c>
      <c r="F11104">
        <v>4.0000000000000001E-3</v>
      </c>
      <c r="G11104">
        <v>4</v>
      </c>
      <c r="H11104">
        <v>4</v>
      </c>
      <c r="I11104">
        <v>24</v>
      </c>
      <c r="J11104">
        <v>11</v>
      </c>
      <c r="K11104">
        <v>0</v>
      </c>
      <c r="L11104">
        <v>7</v>
      </c>
      <c r="M11104">
        <f t="shared" si="22446"/>
        <v>0</v>
      </c>
      <c r="N11104" t="b">
        <f t="shared" ref="N11104" si="22505">AND(MIN($F11102,$F11103,$F11104)=$F11104,MAX($H11102,$H11103,$H11104)=$H11104)</f>
        <v>1</v>
      </c>
      <c r="O11104" t="b">
        <f t="shared" ref="O11104" si="22506">AND(NOT(N11102),NOT(N11103),N11104)</f>
        <v>0</v>
      </c>
    </row>
    <row r="11105" spans="1:15" x14ac:dyDescent="0.25">
      <c r="A11105" t="s">
        <v>13</v>
      </c>
      <c r="B11105" t="s">
        <v>14</v>
      </c>
      <c r="C11105">
        <v>17</v>
      </c>
      <c r="D11105">
        <v>4</v>
      </c>
      <c r="E11105" t="b">
        <v>0</v>
      </c>
      <c r="F11105">
        <v>6.4690000000000003</v>
      </c>
      <c r="G11105">
        <v>4</v>
      </c>
      <c r="H11105">
        <v>4</v>
      </c>
      <c r="I11105">
        <v>593337</v>
      </c>
      <c r="J11105">
        <v>323787</v>
      </c>
      <c r="K11105">
        <v>161887</v>
      </c>
      <c r="L11105">
        <v>17</v>
      </c>
      <c r="M11105">
        <f t="shared" si="22446"/>
        <v>0</v>
      </c>
      <c r="N11105" t="b">
        <f t="shared" ref="N11105" si="22507">AND(MIN($F11105,$F11106,$F11107)=$F11105,MAX($H11105,$H11106,$H11107)=$H11105)</f>
        <v>0</v>
      </c>
      <c r="O11105" t="b">
        <f t="shared" ref="O11105" si="22508">AND(N11105,NOT(N11106),NOT(N11107))</f>
        <v>0</v>
      </c>
    </row>
    <row r="11106" spans="1:15" x14ac:dyDescent="0.25">
      <c r="A11106" t="s">
        <v>15</v>
      </c>
      <c r="B11106" t="s">
        <v>14</v>
      </c>
      <c r="C11106">
        <v>17</v>
      </c>
      <c r="D11106">
        <v>4</v>
      </c>
      <c r="E11106" t="b">
        <v>0</v>
      </c>
      <c r="F11106">
        <v>3.6749999999999998</v>
      </c>
      <c r="G11106">
        <v>4</v>
      </c>
      <c r="H11106">
        <v>4</v>
      </c>
      <c r="I11106">
        <v>334129</v>
      </c>
      <c r="J11106">
        <v>323787</v>
      </c>
      <c r="K11106">
        <v>161887</v>
      </c>
      <c r="L11106">
        <v>17</v>
      </c>
      <c r="M11106">
        <f t="shared" si="22446"/>
        <v>0</v>
      </c>
      <c r="N11106" t="b">
        <f t="shared" ref="N11106" si="22509">AND(MIN($F11105,$F11106,$F11107)=$F11106,MAX($H11105,$H11106,$H11107)=$H11106)</f>
        <v>1</v>
      </c>
      <c r="O11106" t="b">
        <f t="shared" ref="O11106" si="22510">AND(NOT(N11105),N11106,NOT(N11107))</f>
        <v>1</v>
      </c>
    </row>
    <row r="11107" spans="1:15" x14ac:dyDescent="0.25">
      <c r="A11107" t="s">
        <v>19</v>
      </c>
      <c r="B11107" t="s">
        <v>14</v>
      </c>
      <c r="C11107">
        <v>17</v>
      </c>
      <c r="D11107">
        <v>4</v>
      </c>
      <c r="E11107" t="b">
        <v>0</v>
      </c>
      <c r="F11107">
        <v>4.3029999999999999</v>
      </c>
      <c r="G11107">
        <v>4</v>
      </c>
      <c r="H11107">
        <v>4</v>
      </c>
      <c r="I11107">
        <v>593337</v>
      </c>
      <c r="J11107">
        <v>323787</v>
      </c>
      <c r="K11107">
        <v>161887</v>
      </c>
      <c r="L11107">
        <v>17</v>
      </c>
      <c r="M11107">
        <f t="shared" si="22446"/>
        <v>0</v>
      </c>
      <c r="N11107" t="b">
        <f t="shared" ref="N11107" si="22511">AND(MIN($F11105,$F11106,$F11107)=$F11107,MAX($H11105,$H11106,$H11107)=$H11107)</f>
        <v>0</v>
      </c>
      <c r="O11107" t="b">
        <f t="shared" ref="O11107" si="22512">AND(NOT(N11105),NOT(N11106),N11107)</f>
        <v>0</v>
      </c>
    </row>
    <row r="11108" spans="1:15" x14ac:dyDescent="0.25">
      <c r="A11108" t="s">
        <v>13</v>
      </c>
      <c r="B11108" t="s">
        <v>14</v>
      </c>
      <c r="C11108">
        <v>17</v>
      </c>
      <c r="D11108">
        <v>50</v>
      </c>
      <c r="E11108" t="b">
        <v>0</v>
      </c>
      <c r="F11108">
        <v>2E-3</v>
      </c>
      <c r="G11108">
        <v>4</v>
      </c>
      <c r="H11108">
        <v>4</v>
      </c>
      <c r="I11108">
        <v>24</v>
      </c>
      <c r="J11108">
        <v>11</v>
      </c>
      <c r="K11108">
        <v>0</v>
      </c>
      <c r="L11108">
        <v>7</v>
      </c>
      <c r="M11108">
        <f t="shared" si="22446"/>
        <v>0</v>
      </c>
      <c r="N11108" t="b">
        <f t="shared" ref="N11108" si="22513">AND(MIN($F11108,$F11109,$F11110)=$F11108,MAX($H11108,$H11109,$H11110)=$H11108)</f>
        <v>1</v>
      </c>
      <c r="O11108" t="b">
        <f t="shared" ref="O11108" si="22514">AND(N11108,NOT(N11109),NOT(N11110))</f>
        <v>1</v>
      </c>
    </row>
    <row r="11109" spans="1:15" x14ac:dyDescent="0.25">
      <c r="A11109" t="s">
        <v>15</v>
      </c>
      <c r="B11109" t="s">
        <v>14</v>
      </c>
      <c r="C11109">
        <v>17</v>
      </c>
      <c r="D11109">
        <v>50</v>
      </c>
      <c r="E11109" t="b">
        <v>0</v>
      </c>
      <c r="F11109">
        <v>5.0000000000000001E-3</v>
      </c>
      <c r="G11109">
        <v>4</v>
      </c>
      <c r="H11109">
        <v>4</v>
      </c>
      <c r="I11109">
        <v>12</v>
      </c>
      <c r="J11109">
        <v>11</v>
      </c>
      <c r="K11109">
        <v>0</v>
      </c>
      <c r="L11109">
        <v>7</v>
      </c>
      <c r="M11109">
        <f t="shared" si="22446"/>
        <v>0</v>
      </c>
      <c r="N11109" t="b">
        <f t="shared" ref="N11109" si="22515">AND(MIN($F11108,$F11109,$F11110)=$F11109,MAX($H11108,$H11109,$H11110)=$H11109)</f>
        <v>0</v>
      </c>
      <c r="O11109" t="b">
        <f t="shared" ref="O11109" si="22516">AND(NOT(N11108),N11109,NOT(N11110))</f>
        <v>0</v>
      </c>
    </row>
    <row r="11110" spans="1:15" x14ac:dyDescent="0.25">
      <c r="A11110" t="s">
        <v>19</v>
      </c>
      <c r="B11110" t="s">
        <v>14</v>
      </c>
      <c r="C11110">
        <v>17</v>
      </c>
      <c r="D11110">
        <v>50</v>
      </c>
      <c r="E11110" t="b">
        <v>0</v>
      </c>
      <c r="F11110">
        <v>7.0000000000000001E-3</v>
      </c>
      <c r="G11110">
        <v>4</v>
      </c>
      <c r="H11110">
        <v>4</v>
      </c>
      <c r="I11110">
        <v>24</v>
      </c>
      <c r="J11110">
        <v>11</v>
      </c>
      <c r="K11110">
        <v>0</v>
      </c>
      <c r="L11110">
        <v>7</v>
      </c>
      <c r="M11110">
        <f t="shared" si="22446"/>
        <v>0</v>
      </c>
      <c r="N11110" t="b">
        <f t="shared" ref="N11110" si="22517">AND(MIN($F11108,$F11109,$F11110)=$F11110,MAX($H11108,$H11109,$H11110)=$H11110)</f>
        <v>0</v>
      </c>
      <c r="O11110" t="b">
        <f t="shared" ref="O11110" si="22518">AND(NOT(N11108),NOT(N11109),N11110)</f>
        <v>0</v>
      </c>
    </row>
    <row r="11111" spans="1:15" x14ac:dyDescent="0.25">
      <c r="A11111" t="s">
        <v>13</v>
      </c>
      <c r="B11111" t="s">
        <v>14</v>
      </c>
      <c r="C11111">
        <v>17</v>
      </c>
      <c r="D11111">
        <v>5</v>
      </c>
      <c r="E11111" t="b">
        <v>0</v>
      </c>
      <c r="F11111">
        <v>1.7999999999999999E-2</v>
      </c>
      <c r="G11111">
        <v>4</v>
      </c>
      <c r="H11111">
        <v>4</v>
      </c>
      <c r="I11111">
        <v>29</v>
      </c>
      <c r="J11111">
        <v>16</v>
      </c>
      <c r="K11111">
        <v>0</v>
      </c>
      <c r="L11111">
        <v>9</v>
      </c>
      <c r="M11111">
        <f t="shared" si="22446"/>
        <v>0</v>
      </c>
      <c r="N11111" t="b">
        <f t="shared" ref="N11111" si="22519">AND(MIN($F11111,$F11112,$F11113)=$F11111,MAX($H11111,$H11112,$H11113)=$H11111)</f>
        <v>0</v>
      </c>
      <c r="O11111" t="b">
        <f t="shared" ref="O11111" si="22520">AND(N11111,NOT(N11112),NOT(N11113))</f>
        <v>0</v>
      </c>
    </row>
    <row r="11112" spans="1:15" x14ac:dyDescent="0.25">
      <c r="A11112" t="s">
        <v>15</v>
      </c>
      <c r="B11112" t="s">
        <v>14</v>
      </c>
      <c r="C11112">
        <v>17</v>
      </c>
      <c r="D11112">
        <v>5</v>
      </c>
      <c r="E11112" t="b">
        <v>0</v>
      </c>
      <c r="F11112">
        <v>2E-3</v>
      </c>
      <c r="G11112">
        <v>4</v>
      </c>
      <c r="H11112">
        <v>4</v>
      </c>
      <c r="I11112">
        <v>16</v>
      </c>
      <c r="J11112">
        <v>16</v>
      </c>
      <c r="K11112">
        <v>0</v>
      </c>
      <c r="L11112">
        <v>9</v>
      </c>
      <c r="M11112">
        <f t="shared" si="22446"/>
        <v>0</v>
      </c>
      <c r="N11112" t="b">
        <f t="shared" ref="N11112" si="22521">AND(MIN($F11111,$F11112,$F11113)=$F11112,MAX($H11111,$H11112,$H11113)=$H11112)</f>
        <v>1</v>
      </c>
      <c r="O11112" t="b">
        <f t="shared" ref="O11112" si="22522">AND(NOT(N11111),N11112,NOT(N11113))</f>
        <v>1</v>
      </c>
    </row>
    <row r="11113" spans="1:15" x14ac:dyDescent="0.25">
      <c r="A11113" t="s">
        <v>19</v>
      </c>
      <c r="B11113" t="s">
        <v>14</v>
      </c>
      <c r="C11113">
        <v>17</v>
      </c>
      <c r="D11113">
        <v>5</v>
      </c>
      <c r="E11113" t="b">
        <v>0</v>
      </c>
      <c r="F11113">
        <v>5.0000000000000001E-3</v>
      </c>
      <c r="G11113">
        <v>4</v>
      </c>
      <c r="H11113">
        <v>4</v>
      </c>
      <c r="I11113">
        <v>29</v>
      </c>
      <c r="J11113">
        <v>16</v>
      </c>
      <c r="K11113">
        <v>0</v>
      </c>
      <c r="L11113">
        <v>9</v>
      </c>
      <c r="M11113">
        <f t="shared" si="22446"/>
        <v>0</v>
      </c>
      <c r="N11113" t="b">
        <f t="shared" ref="N11113" si="22523">AND(MIN($F11111,$F11112,$F11113)=$F11113,MAX($H11111,$H11112,$H11113)=$H11113)</f>
        <v>0</v>
      </c>
      <c r="O11113" t="b">
        <f t="shared" ref="O11113" si="22524">AND(NOT(N11111),NOT(N11112),N11113)</f>
        <v>0</v>
      </c>
    </row>
    <row r="11114" spans="1:15" x14ac:dyDescent="0.25">
      <c r="A11114" t="s">
        <v>13</v>
      </c>
      <c r="B11114" t="s">
        <v>14</v>
      </c>
      <c r="C11114">
        <v>17</v>
      </c>
      <c r="D11114">
        <v>6</v>
      </c>
      <c r="E11114" t="b">
        <v>0</v>
      </c>
      <c r="F11114">
        <v>1E-3</v>
      </c>
      <c r="G11114">
        <v>4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f t="shared" si="22446"/>
        <v>4</v>
      </c>
      <c r="N11114" t="b">
        <f t="shared" ref="N11114" si="22525">AND(MIN($F11114,$F11115,$F11116)=$F11114,MAX($H11114,$H11115,$H11116)=$H11114)</f>
        <v>0</v>
      </c>
      <c r="O11114" t="b">
        <f t="shared" ref="O11114" si="22526">AND(N11114,NOT(N11115),NOT(N11116))</f>
        <v>0</v>
      </c>
    </row>
    <row r="11115" spans="1:15" x14ac:dyDescent="0.25">
      <c r="A11115" t="s">
        <v>15</v>
      </c>
      <c r="B11115" t="s">
        <v>14</v>
      </c>
      <c r="C11115">
        <v>17</v>
      </c>
      <c r="D11115">
        <v>6</v>
      </c>
      <c r="E11115" t="b">
        <v>0</v>
      </c>
      <c r="F11115">
        <v>1E-3</v>
      </c>
      <c r="G11115">
        <v>4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f t="shared" si="22446"/>
        <v>4</v>
      </c>
      <c r="N11115" t="b">
        <f t="shared" ref="N11115" si="22527">AND(MIN($F11114,$F11115,$F11116)=$F11115,MAX($H11114,$H11115,$H11116)=$H11115)</f>
        <v>0</v>
      </c>
      <c r="O11115" t="b">
        <f t="shared" ref="O11115" si="22528">AND(NOT(N11114),N11115,NOT(N11116))</f>
        <v>0</v>
      </c>
    </row>
    <row r="11116" spans="1:15" x14ac:dyDescent="0.25">
      <c r="A11116" t="s">
        <v>19</v>
      </c>
      <c r="B11116" t="s">
        <v>14</v>
      </c>
      <c r="C11116">
        <v>17</v>
      </c>
      <c r="D11116">
        <v>6</v>
      </c>
      <c r="E11116" t="b">
        <v>0</v>
      </c>
      <c r="F11116">
        <v>0</v>
      </c>
      <c r="G11116">
        <v>4</v>
      </c>
      <c r="H11116">
        <v>0</v>
      </c>
      <c r="I11116">
        <v>0</v>
      </c>
      <c r="J11116">
        <v>0</v>
      </c>
      <c r="K11116">
        <v>1</v>
      </c>
      <c r="L11116">
        <v>0</v>
      </c>
      <c r="M11116">
        <f t="shared" si="22446"/>
        <v>4</v>
      </c>
      <c r="N11116" t="b">
        <f t="shared" ref="N11116" si="22529">AND(MIN($F11114,$F11115,$F11116)=$F11116,MAX($H11114,$H11115,$H11116)=$H11116)</f>
        <v>1</v>
      </c>
      <c r="O11116" t="b">
        <f t="shared" ref="O11116" si="22530">AND(NOT(N11114),NOT(N11115),N11116)</f>
        <v>1</v>
      </c>
    </row>
    <row r="11117" spans="1:15" x14ac:dyDescent="0.25">
      <c r="A11117" t="s">
        <v>13</v>
      </c>
      <c r="B11117" t="s">
        <v>14</v>
      </c>
      <c r="C11117">
        <v>17</v>
      </c>
      <c r="D11117">
        <v>7</v>
      </c>
      <c r="E11117" t="b">
        <v>0</v>
      </c>
      <c r="F11117">
        <v>6.0000000000000001E-3</v>
      </c>
      <c r="G11117">
        <v>4</v>
      </c>
      <c r="H11117">
        <v>4</v>
      </c>
      <c r="I11117">
        <v>30</v>
      </c>
      <c r="J11117">
        <v>17</v>
      </c>
      <c r="K11117">
        <v>4</v>
      </c>
      <c r="L11117">
        <v>3</v>
      </c>
      <c r="M11117">
        <f t="shared" si="22446"/>
        <v>0</v>
      </c>
      <c r="N11117" t="b">
        <f t="shared" ref="N11117" si="22531">AND(MIN($F11117,$F11118,$F11119)=$F11117,MAX($H11117,$H11118,$H11119)=$H11117)</f>
        <v>0</v>
      </c>
      <c r="O11117" t="b">
        <f t="shared" ref="O11117" si="22532">AND(N11117,NOT(N11118),NOT(N11119))</f>
        <v>0</v>
      </c>
    </row>
    <row r="11118" spans="1:15" x14ac:dyDescent="0.25">
      <c r="A11118" t="s">
        <v>15</v>
      </c>
      <c r="B11118" t="s">
        <v>14</v>
      </c>
      <c r="C11118">
        <v>17</v>
      </c>
      <c r="D11118">
        <v>7</v>
      </c>
      <c r="E11118" t="b">
        <v>0</v>
      </c>
      <c r="F11118">
        <v>1.0999999999999999E-2</v>
      </c>
      <c r="G11118">
        <v>4</v>
      </c>
      <c r="H11118">
        <v>4</v>
      </c>
      <c r="I11118">
        <v>56</v>
      </c>
      <c r="J11118">
        <v>55</v>
      </c>
      <c r="K11118">
        <v>23</v>
      </c>
      <c r="L11118">
        <v>6</v>
      </c>
      <c r="M11118">
        <f t="shared" si="22446"/>
        <v>0</v>
      </c>
      <c r="N11118" t="b">
        <f t="shared" ref="N11118" si="22533">AND(MIN($F11117,$F11118,$F11119)=$F11118,MAX($H11117,$H11118,$H11119)=$H11118)</f>
        <v>0</v>
      </c>
      <c r="O11118" t="b">
        <f t="shared" ref="O11118" si="22534">AND(NOT(N11117),N11118,NOT(N11119))</f>
        <v>0</v>
      </c>
    </row>
    <row r="11119" spans="1:15" x14ac:dyDescent="0.25">
      <c r="A11119" t="s">
        <v>19</v>
      </c>
      <c r="B11119" t="s">
        <v>14</v>
      </c>
      <c r="C11119">
        <v>17</v>
      </c>
      <c r="D11119">
        <v>7</v>
      </c>
      <c r="E11119" t="b">
        <v>0</v>
      </c>
      <c r="F11119">
        <v>3.0000000000000001E-3</v>
      </c>
      <c r="G11119">
        <v>4</v>
      </c>
      <c r="H11119">
        <v>4</v>
      </c>
      <c r="I11119">
        <v>30</v>
      </c>
      <c r="J11119">
        <v>17</v>
      </c>
      <c r="K11119">
        <v>4</v>
      </c>
      <c r="L11119">
        <v>3</v>
      </c>
      <c r="M11119">
        <f t="shared" si="22446"/>
        <v>0</v>
      </c>
      <c r="N11119" t="b">
        <f t="shared" ref="N11119" si="22535">AND(MIN($F11117,$F11118,$F11119)=$F11119,MAX($H11117,$H11118,$H11119)=$H11119)</f>
        <v>1</v>
      </c>
      <c r="O11119" t="b">
        <f t="shared" ref="O11119" si="22536">AND(NOT(N11117),NOT(N11118),N11119)</f>
        <v>1</v>
      </c>
    </row>
    <row r="11120" spans="1:15" x14ac:dyDescent="0.25">
      <c r="A11120" t="s">
        <v>13</v>
      </c>
      <c r="B11120" t="s">
        <v>14</v>
      </c>
      <c r="C11120">
        <v>17</v>
      </c>
      <c r="D11120">
        <v>8</v>
      </c>
      <c r="E11120" t="b">
        <v>0</v>
      </c>
      <c r="F11120">
        <v>2E-3</v>
      </c>
      <c r="G11120">
        <v>4</v>
      </c>
      <c r="H11120">
        <v>3</v>
      </c>
      <c r="I11120">
        <v>18</v>
      </c>
      <c r="J11120">
        <v>11</v>
      </c>
      <c r="K11120">
        <v>3</v>
      </c>
      <c r="L11120">
        <v>1</v>
      </c>
      <c r="M11120">
        <f t="shared" si="22446"/>
        <v>1</v>
      </c>
      <c r="N11120" t="b">
        <f t="shared" ref="N11120" si="22537">AND(MIN($F11120,$F11121,$F11122)=$F11120,MAX($H11120,$H11121,$H11122)=$H11120)</f>
        <v>1</v>
      </c>
      <c r="O11120" t="b">
        <f t="shared" ref="O11120" si="22538">AND(N11120,NOT(N11121),NOT(N11122))</f>
        <v>0</v>
      </c>
    </row>
    <row r="11121" spans="1:15" x14ac:dyDescent="0.25">
      <c r="A11121" t="s">
        <v>15</v>
      </c>
      <c r="B11121" t="s">
        <v>14</v>
      </c>
      <c r="C11121">
        <v>17</v>
      </c>
      <c r="D11121">
        <v>8</v>
      </c>
      <c r="E11121" t="b">
        <v>0</v>
      </c>
      <c r="F11121">
        <v>8.9999999999999993E-3</v>
      </c>
      <c r="G11121">
        <v>4</v>
      </c>
      <c r="H11121">
        <v>3</v>
      </c>
      <c r="I11121">
        <v>11</v>
      </c>
      <c r="J11121">
        <v>11</v>
      </c>
      <c r="K11121">
        <v>3</v>
      </c>
      <c r="L11121">
        <v>1</v>
      </c>
      <c r="M11121">
        <f t="shared" si="22446"/>
        <v>1</v>
      </c>
      <c r="N11121" t="b">
        <f t="shared" ref="N11121" si="22539">AND(MIN($F11120,$F11121,$F11122)=$F11121,MAX($H11120,$H11121,$H11122)=$H11121)</f>
        <v>0</v>
      </c>
      <c r="O11121" t="b">
        <f t="shared" ref="O11121" si="22540">AND(NOT(N11120),N11121,NOT(N11122))</f>
        <v>0</v>
      </c>
    </row>
    <row r="11122" spans="1:15" x14ac:dyDescent="0.25">
      <c r="A11122" t="s">
        <v>19</v>
      </c>
      <c r="B11122" t="s">
        <v>14</v>
      </c>
      <c r="C11122">
        <v>17</v>
      </c>
      <c r="D11122">
        <v>8</v>
      </c>
      <c r="E11122" t="b">
        <v>0</v>
      </c>
      <c r="F11122">
        <v>2E-3</v>
      </c>
      <c r="G11122">
        <v>4</v>
      </c>
      <c r="H11122">
        <v>3</v>
      </c>
      <c r="I11122">
        <v>18</v>
      </c>
      <c r="J11122">
        <v>11</v>
      </c>
      <c r="K11122">
        <v>3</v>
      </c>
      <c r="L11122">
        <v>1</v>
      </c>
      <c r="M11122">
        <f t="shared" si="22446"/>
        <v>1</v>
      </c>
      <c r="N11122" t="b">
        <f t="shared" ref="N11122" si="22541">AND(MIN($F11120,$F11121,$F11122)=$F11122,MAX($H11120,$H11121,$H11122)=$H11122)</f>
        <v>1</v>
      </c>
      <c r="O11122" t="b">
        <f t="shared" ref="O11122" si="22542">AND(NOT(N11120),NOT(N11121),N11122)</f>
        <v>0</v>
      </c>
    </row>
    <row r="11123" spans="1:15" x14ac:dyDescent="0.25">
      <c r="A11123" t="s">
        <v>13</v>
      </c>
      <c r="B11123" t="s">
        <v>14</v>
      </c>
      <c r="C11123">
        <v>17</v>
      </c>
      <c r="D11123">
        <v>9</v>
      </c>
      <c r="E11123" t="b">
        <v>0</v>
      </c>
      <c r="F11123">
        <v>7.0000000000000001E-3</v>
      </c>
      <c r="G11123">
        <v>4</v>
      </c>
      <c r="H11123">
        <v>4</v>
      </c>
      <c r="I11123">
        <v>33</v>
      </c>
      <c r="J11123">
        <v>14</v>
      </c>
      <c r="K11123">
        <v>0</v>
      </c>
      <c r="L11123">
        <v>10</v>
      </c>
      <c r="M11123">
        <f t="shared" si="22446"/>
        <v>0</v>
      </c>
      <c r="N11123" t="b">
        <f t="shared" ref="N11123" si="22543">AND(MIN($F11123,$F11124,$F11125)=$F11123,MAX($H11123,$H11124,$H11125)=$H11123)</f>
        <v>0</v>
      </c>
      <c r="O11123" t="b">
        <f t="shared" ref="O11123" si="22544">AND(N11123,NOT(N11124),NOT(N11125))</f>
        <v>0</v>
      </c>
    </row>
    <row r="11124" spans="1:15" x14ac:dyDescent="0.25">
      <c r="A11124" t="s">
        <v>15</v>
      </c>
      <c r="B11124" t="s">
        <v>14</v>
      </c>
      <c r="C11124">
        <v>17</v>
      </c>
      <c r="D11124">
        <v>9</v>
      </c>
      <c r="E11124" t="b">
        <v>0</v>
      </c>
      <c r="F11124">
        <v>6.0000000000000001E-3</v>
      </c>
      <c r="G11124">
        <v>4</v>
      </c>
      <c r="H11124">
        <v>4</v>
      </c>
      <c r="I11124">
        <v>15</v>
      </c>
      <c r="J11124">
        <v>14</v>
      </c>
      <c r="K11124">
        <v>0</v>
      </c>
      <c r="L11124">
        <v>10</v>
      </c>
      <c r="M11124">
        <f t="shared" si="22446"/>
        <v>0</v>
      </c>
      <c r="N11124" t="b">
        <f t="shared" ref="N11124" si="22545">AND(MIN($F11123,$F11124,$F11125)=$F11124,MAX($H11123,$H11124,$H11125)=$H11124)</f>
        <v>0</v>
      </c>
      <c r="O11124" t="b">
        <f t="shared" ref="O11124" si="22546">AND(NOT(N11123),N11124,NOT(N11125))</f>
        <v>0</v>
      </c>
    </row>
    <row r="11125" spans="1:15" x14ac:dyDescent="0.25">
      <c r="A11125" t="s">
        <v>19</v>
      </c>
      <c r="B11125" t="s">
        <v>14</v>
      </c>
      <c r="C11125">
        <v>17</v>
      </c>
      <c r="D11125">
        <v>9</v>
      </c>
      <c r="E11125" t="b">
        <v>0</v>
      </c>
      <c r="F11125">
        <v>4.0000000000000001E-3</v>
      </c>
      <c r="G11125">
        <v>4</v>
      </c>
      <c r="H11125">
        <v>4</v>
      </c>
      <c r="I11125">
        <v>33</v>
      </c>
      <c r="J11125">
        <v>14</v>
      </c>
      <c r="K11125">
        <v>0</v>
      </c>
      <c r="L11125">
        <v>10</v>
      </c>
      <c r="M11125">
        <f t="shared" si="22446"/>
        <v>0</v>
      </c>
      <c r="N11125" t="b">
        <f t="shared" ref="N11125" si="22547">AND(MIN($F11123,$F11124,$F11125)=$F11125,MAX($H11123,$H11124,$H11125)=$H11125)</f>
        <v>1</v>
      </c>
      <c r="O11125" t="b">
        <f t="shared" ref="O11125" si="22548">AND(NOT(N11123),NOT(N11124),N11125)</f>
        <v>1</v>
      </c>
    </row>
    <row r="11126" spans="1:15" x14ac:dyDescent="0.25">
      <c r="A11126" t="s">
        <v>13</v>
      </c>
      <c r="B11126" t="s">
        <v>14</v>
      </c>
      <c r="C11126">
        <v>18</v>
      </c>
      <c r="D11126">
        <v>0</v>
      </c>
      <c r="E11126" t="b">
        <v>0</v>
      </c>
      <c r="F11126">
        <v>1E-3</v>
      </c>
      <c r="G11126">
        <v>4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f t="shared" si="22446"/>
        <v>4</v>
      </c>
      <c r="N11126" t="b">
        <f t="shared" ref="N11126" si="22549">AND(MIN($F11126,$F11127,$F11128)=$F11126,MAX($H11126,$H11127,$H11128)=$H11126)</f>
        <v>0</v>
      </c>
      <c r="O11126" t="b">
        <f t="shared" ref="O11126" si="22550">AND(N11126,NOT(N11127),NOT(N11128))</f>
        <v>0</v>
      </c>
    </row>
    <row r="11127" spans="1:15" x14ac:dyDescent="0.25">
      <c r="A11127" t="s">
        <v>15</v>
      </c>
      <c r="B11127" t="s">
        <v>14</v>
      </c>
      <c r="C11127">
        <v>18</v>
      </c>
      <c r="D11127">
        <v>0</v>
      </c>
      <c r="E11127" t="b">
        <v>0</v>
      </c>
      <c r="F11127">
        <v>1E-3</v>
      </c>
      <c r="G11127">
        <v>4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f t="shared" si="22446"/>
        <v>4</v>
      </c>
      <c r="N11127" t="b">
        <f t="shared" ref="N11127" si="22551">AND(MIN($F11126,$F11127,$F11128)=$F11127,MAX($H11126,$H11127,$H11128)=$H11127)</f>
        <v>0</v>
      </c>
      <c r="O11127" t="b">
        <f t="shared" ref="O11127" si="22552">AND(NOT(N11126),N11127,NOT(N11128))</f>
        <v>0</v>
      </c>
    </row>
    <row r="11128" spans="1:15" x14ac:dyDescent="0.25">
      <c r="A11128" t="s">
        <v>19</v>
      </c>
      <c r="B11128" t="s">
        <v>14</v>
      </c>
      <c r="C11128">
        <v>18</v>
      </c>
      <c r="D11128">
        <v>0</v>
      </c>
      <c r="E11128" t="b">
        <v>0</v>
      </c>
      <c r="F11128">
        <v>0</v>
      </c>
      <c r="G11128">
        <v>4</v>
      </c>
      <c r="H11128">
        <v>0</v>
      </c>
      <c r="I11128">
        <v>0</v>
      </c>
      <c r="J11128">
        <v>0</v>
      </c>
      <c r="K11128">
        <v>1</v>
      </c>
      <c r="L11128">
        <v>0</v>
      </c>
      <c r="M11128">
        <f t="shared" si="22446"/>
        <v>4</v>
      </c>
      <c r="N11128" t="b">
        <f t="shared" ref="N11128" si="22553">AND(MIN($F11126,$F11127,$F11128)=$F11128,MAX($H11126,$H11127,$H11128)=$H11128)</f>
        <v>1</v>
      </c>
      <c r="O11128" t="b">
        <f t="shared" ref="O11128" si="22554">AND(NOT(N11126),NOT(N11127),N11128)</f>
        <v>1</v>
      </c>
    </row>
    <row r="11129" spans="1:15" x14ac:dyDescent="0.25">
      <c r="A11129" t="s">
        <v>13</v>
      </c>
      <c r="B11129" t="s">
        <v>14</v>
      </c>
      <c r="C11129">
        <v>18</v>
      </c>
      <c r="D11129">
        <v>10</v>
      </c>
      <c r="E11129" t="b">
        <v>0</v>
      </c>
      <c r="F11129">
        <v>3.0000000000000001E-3</v>
      </c>
      <c r="G11129">
        <v>4</v>
      </c>
      <c r="H11129">
        <v>4</v>
      </c>
      <c r="I11129">
        <v>114</v>
      </c>
      <c r="J11129">
        <v>66</v>
      </c>
      <c r="K11129">
        <v>27</v>
      </c>
      <c r="L11129">
        <v>11</v>
      </c>
      <c r="M11129">
        <f t="shared" si="22446"/>
        <v>0</v>
      </c>
      <c r="N11129" t="b">
        <f t="shared" ref="N11129" si="22555">AND(MIN($F11129,$F11130,$F11131)=$F11129,MAX($H11129,$H11130,$H11131)=$H11129)</f>
        <v>1</v>
      </c>
      <c r="O11129" t="b">
        <f t="shared" ref="O11129" si="22556">AND(N11129,NOT(N11130),NOT(N11131))</f>
        <v>0</v>
      </c>
    </row>
    <row r="11130" spans="1:15" x14ac:dyDescent="0.25">
      <c r="A11130" t="s">
        <v>15</v>
      </c>
      <c r="B11130" t="s">
        <v>14</v>
      </c>
      <c r="C11130">
        <v>18</v>
      </c>
      <c r="D11130">
        <v>10</v>
      </c>
      <c r="E11130" t="b">
        <v>0</v>
      </c>
      <c r="F11130">
        <v>3.0000000000000001E-3</v>
      </c>
      <c r="G11130">
        <v>4</v>
      </c>
      <c r="H11130">
        <v>4</v>
      </c>
      <c r="I11130">
        <v>67</v>
      </c>
      <c r="J11130">
        <v>66</v>
      </c>
      <c r="K11130">
        <v>27</v>
      </c>
      <c r="L11130">
        <v>11</v>
      </c>
      <c r="M11130">
        <f t="shared" si="22446"/>
        <v>0</v>
      </c>
      <c r="N11130" t="b">
        <f t="shared" ref="N11130" si="22557">AND(MIN($F11129,$F11130,$F11131)=$F11130,MAX($H11129,$H11130,$H11131)=$H11130)</f>
        <v>1</v>
      </c>
      <c r="O11130" t="b">
        <f t="shared" ref="O11130" si="22558">AND(NOT(N11129),N11130,NOT(N11131))</f>
        <v>0</v>
      </c>
    </row>
    <row r="11131" spans="1:15" x14ac:dyDescent="0.25">
      <c r="A11131" t="s">
        <v>19</v>
      </c>
      <c r="B11131" t="s">
        <v>14</v>
      </c>
      <c r="C11131">
        <v>18</v>
      </c>
      <c r="D11131">
        <v>10</v>
      </c>
      <c r="E11131" t="b">
        <v>0</v>
      </c>
      <c r="F11131">
        <v>4.0000000000000001E-3</v>
      </c>
      <c r="G11131">
        <v>4</v>
      </c>
      <c r="H11131">
        <v>4</v>
      </c>
      <c r="I11131">
        <v>114</v>
      </c>
      <c r="J11131">
        <v>66</v>
      </c>
      <c r="K11131">
        <v>27</v>
      </c>
      <c r="L11131">
        <v>11</v>
      </c>
      <c r="M11131">
        <f t="shared" si="22446"/>
        <v>0</v>
      </c>
      <c r="N11131" t="b">
        <f t="shared" ref="N11131" si="22559">AND(MIN($F11129,$F11130,$F11131)=$F11131,MAX($H11129,$H11130,$H11131)=$H11131)</f>
        <v>0</v>
      </c>
      <c r="O11131" t="b">
        <f t="shared" ref="O11131" si="22560">AND(NOT(N11129),NOT(N11130),N11131)</f>
        <v>0</v>
      </c>
    </row>
    <row r="11132" spans="1:15" x14ac:dyDescent="0.25">
      <c r="A11132" t="s">
        <v>13</v>
      </c>
      <c r="B11132" t="s">
        <v>14</v>
      </c>
      <c r="C11132">
        <v>18</v>
      </c>
      <c r="D11132">
        <v>11</v>
      </c>
      <c r="E11132" t="b">
        <v>1</v>
      </c>
      <c r="F11132">
        <v>10.002000000000001</v>
      </c>
      <c r="G11132">
        <v>4</v>
      </c>
      <c r="H11132">
        <v>0</v>
      </c>
      <c r="I11132">
        <v>990866</v>
      </c>
      <c r="J11132">
        <v>990642</v>
      </c>
      <c r="K11132">
        <v>495319</v>
      </c>
      <c r="L11132">
        <v>13</v>
      </c>
      <c r="M11132">
        <f t="shared" si="22446"/>
        <v>4</v>
      </c>
      <c r="N11132" t="b">
        <f t="shared" ref="N11132" si="22561">AND(MIN($F11132,$F11133,$F11134)=$F11132,MAX($H11132,$H11133,$H11134)=$H11132)</f>
        <v>0</v>
      </c>
      <c r="O11132" t="b">
        <f t="shared" ref="O11132" si="22562">AND(N11132,NOT(N11133),NOT(N11134))</f>
        <v>0</v>
      </c>
    </row>
    <row r="11133" spans="1:15" x14ac:dyDescent="0.25">
      <c r="A11133" t="s">
        <v>15</v>
      </c>
      <c r="B11133" t="s">
        <v>14</v>
      </c>
      <c r="C11133">
        <v>18</v>
      </c>
      <c r="D11133">
        <v>11</v>
      </c>
      <c r="E11133" t="b">
        <v>0</v>
      </c>
      <c r="F11133">
        <v>5.5E-2</v>
      </c>
      <c r="G11133">
        <v>4</v>
      </c>
      <c r="H11133">
        <v>4</v>
      </c>
      <c r="I11133">
        <v>19</v>
      </c>
      <c r="J11133">
        <v>18</v>
      </c>
      <c r="K11133">
        <v>3</v>
      </c>
      <c r="L11133">
        <v>11</v>
      </c>
      <c r="M11133">
        <f t="shared" si="22446"/>
        <v>0</v>
      </c>
      <c r="N11133" t="b">
        <f t="shared" ref="N11133" si="22563">AND(MIN($F11132,$F11133,$F11134)=$F11133,MAX($H11132,$H11133,$H11134)=$H11133)</f>
        <v>1</v>
      </c>
      <c r="O11133" t="b">
        <f t="shared" ref="O11133" si="22564">AND(NOT(N11132),N11133,NOT(N11134))</f>
        <v>1</v>
      </c>
    </row>
    <row r="11134" spans="1:15" x14ac:dyDescent="0.25">
      <c r="A11134" t="s">
        <v>19</v>
      </c>
      <c r="B11134" t="s">
        <v>14</v>
      </c>
      <c r="C11134">
        <v>18</v>
      </c>
      <c r="D11134">
        <v>11</v>
      </c>
      <c r="E11134" t="b">
        <v>1</v>
      </c>
      <c r="F11134">
        <v>10.002000000000001</v>
      </c>
      <c r="G11134">
        <v>4</v>
      </c>
      <c r="H11134">
        <v>0</v>
      </c>
      <c r="I11134">
        <v>1110280</v>
      </c>
      <c r="J11134">
        <v>1110024</v>
      </c>
      <c r="K11134">
        <v>555010</v>
      </c>
      <c r="L11134">
        <v>13</v>
      </c>
      <c r="M11134">
        <f t="shared" si="22446"/>
        <v>4</v>
      </c>
      <c r="N11134" t="b">
        <f t="shared" ref="N11134" si="22565">AND(MIN($F11132,$F11133,$F11134)=$F11134,MAX($H11132,$H11133,$H11134)=$H11134)</f>
        <v>0</v>
      </c>
      <c r="O11134" t="b">
        <f t="shared" ref="O11134" si="22566">AND(NOT(N11132),NOT(N11133),N11134)</f>
        <v>0</v>
      </c>
    </row>
    <row r="11135" spans="1:15" x14ac:dyDescent="0.25">
      <c r="A11135" t="s">
        <v>13</v>
      </c>
      <c r="B11135" t="s">
        <v>14</v>
      </c>
      <c r="C11135">
        <v>18</v>
      </c>
      <c r="D11135">
        <v>12</v>
      </c>
      <c r="E11135" t="b">
        <v>0</v>
      </c>
      <c r="F11135">
        <v>6.0000000000000001E-3</v>
      </c>
      <c r="G11135">
        <v>4</v>
      </c>
      <c r="H11135">
        <v>4</v>
      </c>
      <c r="I11135">
        <v>471</v>
      </c>
      <c r="J11135">
        <v>406</v>
      </c>
      <c r="K11135">
        <v>197</v>
      </c>
      <c r="L11135">
        <v>15</v>
      </c>
      <c r="M11135">
        <f t="shared" si="22446"/>
        <v>0</v>
      </c>
      <c r="N11135" t="b">
        <f t="shared" ref="N11135" si="22567">AND(MIN($F11135,$F11136,$F11137)=$F11135,MAX($H11135,$H11136,$H11137)=$H11135)</f>
        <v>1</v>
      </c>
      <c r="O11135" t="b">
        <f t="shared" ref="O11135" si="22568">AND(N11135,NOT(N11136),NOT(N11137))</f>
        <v>1</v>
      </c>
    </row>
    <row r="11136" spans="1:15" x14ac:dyDescent="0.25">
      <c r="A11136" t="s">
        <v>15</v>
      </c>
      <c r="B11136" t="s">
        <v>14</v>
      </c>
      <c r="C11136">
        <v>18</v>
      </c>
      <c r="D11136">
        <v>12</v>
      </c>
      <c r="E11136" t="b">
        <v>1</v>
      </c>
      <c r="F11136">
        <v>10.000999999999999</v>
      </c>
      <c r="G11136">
        <v>4</v>
      </c>
      <c r="H11136">
        <v>0</v>
      </c>
      <c r="I11136">
        <v>13163</v>
      </c>
      <c r="J11136">
        <v>13162</v>
      </c>
      <c r="K11136">
        <v>6579</v>
      </c>
      <c r="L11136">
        <v>11</v>
      </c>
      <c r="M11136">
        <f t="shared" si="22446"/>
        <v>4</v>
      </c>
      <c r="N11136" t="b">
        <f t="shared" ref="N11136" si="22569">AND(MIN($F11135,$F11136,$F11137)=$F11136,MAX($H11135,$H11136,$H11137)=$H11136)</f>
        <v>0</v>
      </c>
      <c r="O11136" t="b">
        <f t="shared" ref="O11136" si="22570">AND(NOT(N11135),N11136,NOT(N11137))</f>
        <v>0</v>
      </c>
    </row>
    <row r="11137" spans="1:15" x14ac:dyDescent="0.25">
      <c r="A11137" t="s">
        <v>19</v>
      </c>
      <c r="B11137" t="s">
        <v>14</v>
      </c>
      <c r="C11137">
        <v>18</v>
      </c>
      <c r="D11137">
        <v>12</v>
      </c>
      <c r="E11137" t="b">
        <v>0</v>
      </c>
      <c r="F11137">
        <v>7.0000000000000001E-3</v>
      </c>
      <c r="G11137">
        <v>4</v>
      </c>
      <c r="H11137">
        <v>4</v>
      </c>
      <c r="I11137">
        <v>471</v>
      </c>
      <c r="J11137">
        <v>406</v>
      </c>
      <c r="K11137">
        <v>197</v>
      </c>
      <c r="L11137">
        <v>15</v>
      </c>
      <c r="M11137">
        <f t="shared" si="22446"/>
        <v>0</v>
      </c>
      <c r="N11137" t="b">
        <f t="shared" ref="N11137" si="22571">AND(MIN($F11135,$F11136,$F11137)=$F11137,MAX($H11135,$H11136,$H11137)=$H11137)</f>
        <v>0</v>
      </c>
      <c r="O11137" t="b">
        <f t="shared" ref="O11137" si="22572">AND(NOT(N11135),NOT(N11136),N11137)</f>
        <v>0</v>
      </c>
    </row>
    <row r="11138" spans="1:15" x14ac:dyDescent="0.25">
      <c r="A11138" t="s">
        <v>13</v>
      </c>
      <c r="B11138" t="s">
        <v>14</v>
      </c>
      <c r="C11138">
        <v>18</v>
      </c>
      <c r="D11138">
        <v>13</v>
      </c>
      <c r="E11138" t="b">
        <v>1</v>
      </c>
      <c r="F11138">
        <v>10.039999999999999</v>
      </c>
      <c r="G11138">
        <v>4</v>
      </c>
      <c r="H11138">
        <v>0</v>
      </c>
      <c r="I11138">
        <v>3754</v>
      </c>
      <c r="J11138">
        <v>3444</v>
      </c>
      <c r="K11138">
        <v>1720</v>
      </c>
      <c r="L11138">
        <v>16</v>
      </c>
      <c r="M11138">
        <f t="shared" si="22446"/>
        <v>4</v>
      </c>
      <c r="N11138" t="b">
        <f t="shared" ref="N11138" si="22573">AND(MIN($F11138,$F11139,$F11140)=$F11138,MAX($H11138,$H11139,$H11140)=$H11138)</f>
        <v>0</v>
      </c>
      <c r="O11138" t="b">
        <f t="shared" ref="O11138" si="22574">AND(N11138,NOT(N11139),NOT(N11140))</f>
        <v>0</v>
      </c>
    </row>
    <row r="11139" spans="1:15" x14ac:dyDescent="0.25">
      <c r="A11139" t="s">
        <v>15</v>
      </c>
      <c r="B11139" t="s">
        <v>14</v>
      </c>
      <c r="C11139">
        <v>18</v>
      </c>
      <c r="D11139">
        <v>13</v>
      </c>
      <c r="E11139" t="b">
        <v>1</v>
      </c>
      <c r="F11139">
        <v>10.002000000000001</v>
      </c>
      <c r="G11139">
        <v>4</v>
      </c>
      <c r="H11139">
        <v>0</v>
      </c>
      <c r="I11139">
        <v>7317</v>
      </c>
      <c r="J11139">
        <v>7316</v>
      </c>
      <c r="K11139">
        <v>3656</v>
      </c>
      <c r="L11139">
        <v>11</v>
      </c>
      <c r="M11139">
        <f t="shared" ref="M11139:M11202" si="22575">G11139-H11139</f>
        <v>4</v>
      </c>
      <c r="N11139" t="b">
        <f t="shared" ref="N11139" si="22576">AND(MIN($F11138,$F11139,$F11140)=$F11139,MAX($H11138,$H11139,$H11140)=$H11139)</f>
        <v>1</v>
      </c>
      <c r="O11139" t="b">
        <f t="shared" ref="O11139" si="22577">AND(NOT(N11138),N11139,NOT(N11140))</f>
        <v>1</v>
      </c>
    </row>
    <row r="11140" spans="1:15" x14ac:dyDescent="0.25">
      <c r="A11140" t="s">
        <v>19</v>
      </c>
      <c r="B11140" t="s">
        <v>14</v>
      </c>
      <c r="C11140">
        <v>18</v>
      </c>
      <c r="D11140">
        <v>13</v>
      </c>
      <c r="E11140" t="b">
        <v>1</v>
      </c>
      <c r="F11140">
        <v>10.009</v>
      </c>
      <c r="G11140">
        <v>4</v>
      </c>
      <c r="H11140">
        <v>0</v>
      </c>
      <c r="I11140">
        <v>4375</v>
      </c>
      <c r="J11140">
        <v>4020</v>
      </c>
      <c r="K11140">
        <v>2008</v>
      </c>
      <c r="L11140">
        <v>16</v>
      </c>
      <c r="M11140">
        <f t="shared" si="22575"/>
        <v>4</v>
      </c>
      <c r="N11140" t="b">
        <f t="shared" ref="N11140" si="22578">AND(MIN($F11138,$F11139,$F11140)=$F11140,MAX($H11138,$H11139,$H11140)=$H11140)</f>
        <v>0</v>
      </c>
      <c r="O11140" t="b">
        <f t="shared" ref="O11140" si="22579">AND(NOT(N11138),NOT(N11139),N11140)</f>
        <v>0</v>
      </c>
    </row>
    <row r="11141" spans="1:15" x14ac:dyDescent="0.25">
      <c r="A11141" t="s">
        <v>13</v>
      </c>
      <c r="B11141" t="s">
        <v>14</v>
      </c>
      <c r="C11141">
        <v>18</v>
      </c>
      <c r="D11141">
        <v>14</v>
      </c>
      <c r="E11141" t="b">
        <v>1</v>
      </c>
      <c r="F11141">
        <v>10.002000000000001</v>
      </c>
      <c r="G11141">
        <v>4</v>
      </c>
      <c r="H11141">
        <v>1</v>
      </c>
      <c r="I11141">
        <v>917602</v>
      </c>
      <c r="J11141">
        <v>917452</v>
      </c>
      <c r="K11141">
        <v>458724</v>
      </c>
      <c r="L11141">
        <v>26</v>
      </c>
      <c r="M11141">
        <f t="shared" si="22575"/>
        <v>3</v>
      </c>
      <c r="N11141" t="b">
        <f t="shared" ref="N11141" si="22580">AND(MIN($F11141,$F11142,$F11143)=$F11141,MAX($H11141,$H11142,$H11143)=$H11141)</f>
        <v>0</v>
      </c>
      <c r="O11141" t="b">
        <f t="shared" ref="O11141" si="22581">AND(N11141,NOT(N11142),NOT(N11143))</f>
        <v>0</v>
      </c>
    </row>
    <row r="11142" spans="1:15" x14ac:dyDescent="0.25">
      <c r="A11142" t="s">
        <v>15</v>
      </c>
      <c r="B11142" t="s">
        <v>14</v>
      </c>
      <c r="C11142">
        <v>18</v>
      </c>
      <c r="D11142">
        <v>14</v>
      </c>
      <c r="E11142" t="b">
        <v>0</v>
      </c>
      <c r="F11142">
        <v>3.5000000000000003E-2</v>
      </c>
      <c r="G11142">
        <v>4</v>
      </c>
      <c r="H11142">
        <v>4</v>
      </c>
      <c r="I11142">
        <v>19</v>
      </c>
      <c r="J11142">
        <v>18</v>
      </c>
      <c r="K11142">
        <v>3</v>
      </c>
      <c r="L11142">
        <v>11</v>
      </c>
      <c r="M11142">
        <f t="shared" si="22575"/>
        <v>0</v>
      </c>
      <c r="N11142" t="b">
        <f t="shared" ref="N11142" si="22582">AND(MIN($F11141,$F11142,$F11143)=$F11142,MAX($H11141,$H11142,$H11143)=$H11142)</f>
        <v>1</v>
      </c>
      <c r="O11142" t="b">
        <f t="shared" ref="O11142" si="22583">AND(NOT(N11141),N11142,NOT(N11143))</f>
        <v>1</v>
      </c>
    </row>
    <row r="11143" spans="1:15" x14ac:dyDescent="0.25">
      <c r="A11143" t="s">
        <v>19</v>
      </c>
      <c r="B11143" t="s">
        <v>14</v>
      </c>
      <c r="C11143">
        <v>18</v>
      </c>
      <c r="D11143">
        <v>14</v>
      </c>
      <c r="E11143" t="b">
        <v>1</v>
      </c>
      <c r="F11143">
        <v>10.000999999999999</v>
      </c>
      <c r="G11143">
        <v>4</v>
      </c>
      <c r="H11143">
        <v>1</v>
      </c>
      <c r="I11143">
        <v>1049843</v>
      </c>
      <c r="J11143">
        <v>1049665</v>
      </c>
      <c r="K11143">
        <v>524829</v>
      </c>
      <c r="L11143">
        <v>26</v>
      </c>
      <c r="M11143">
        <f t="shared" si="22575"/>
        <v>3</v>
      </c>
      <c r="N11143" t="b">
        <f t="shared" ref="N11143" si="22584">AND(MIN($F11141,$F11142,$F11143)=$F11143,MAX($H11141,$H11142,$H11143)=$H11143)</f>
        <v>0</v>
      </c>
      <c r="O11143" t="b">
        <f t="shared" ref="O11143" si="22585">AND(NOT(N11141),NOT(N11142),N11143)</f>
        <v>0</v>
      </c>
    </row>
    <row r="11144" spans="1:15" x14ac:dyDescent="0.25">
      <c r="A11144" t="s">
        <v>13</v>
      </c>
      <c r="B11144" t="s">
        <v>14</v>
      </c>
      <c r="C11144">
        <v>18</v>
      </c>
      <c r="D11144">
        <v>15</v>
      </c>
      <c r="E11144" t="b">
        <v>0</v>
      </c>
      <c r="F11144">
        <v>6.4000000000000001E-2</v>
      </c>
      <c r="G11144">
        <v>4</v>
      </c>
      <c r="H11144">
        <v>4</v>
      </c>
      <c r="I11144">
        <v>7493</v>
      </c>
      <c r="J11144">
        <v>3950</v>
      </c>
      <c r="K11144">
        <v>1969</v>
      </c>
      <c r="L11144">
        <v>14</v>
      </c>
      <c r="M11144">
        <f t="shared" si="22575"/>
        <v>0</v>
      </c>
      <c r="N11144" t="b">
        <f t="shared" ref="N11144" si="22586">AND(MIN($F11144,$F11145,$F11146)=$F11144,MAX($H11144,$H11145,$H11146)=$H11144)</f>
        <v>0</v>
      </c>
      <c r="O11144" t="b">
        <f t="shared" ref="O11144" si="22587">AND(N11144,NOT(N11145),NOT(N11146))</f>
        <v>0</v>
      </c>
    </row>
    <row r="11145" spans="1:15" x14ac:dyDescent="0.25">
      <c r="A11145" t="s">
        <v>15</v>
      </c>
      <c r="B11145" t="s">
        <v>14</v>
      </c>
      <c r="C11145">
        <v>18</v>
      </c>
      <c r="D11145">
        <v>15</v>
      </c>
      <c r="E11145" t="b">
        <v>0</v>
      </c>
      <c r="F11145">
        <v>3.5000000000000003E-2</v>
      </c>
      <c r="G11145">
        <v>4</v>
      </c>
      <c r="H11145">
        <v>4</v>
      </c>
      <c r="I11145">
        <v>3965</v>
      </c>
      <c r="J11145">
        <v>3950</v>
      </c>
      <c r="K11145">
        <v>1969</v>
      </c>
      <c r="L11145">
        <v>14</v>
      </c>
      <c r="M11145">
        <f t="shared" si="22575"/>
        <v>0</v>
      </c>
      <c r="N11145" t="b">
        <f t="shared" ref="N11145" si="22588">AND(MIN($F11144,$F11145,$F11146)=$F11145,MAX($H11144,$H11145,$H11146)=$H11145)</f>
        <v>1</v>
      </c>
      <c r="O11145" t="b">
        <f t="shared" ref="O11145" si="22589">AND(NOT(N11144),N11145,NOT(N11146))</f>
        <v>1</v>
      </c>
    </row>
    <row r="11146" spans="1:15" x14ac:dyDescent="0.25">
      <c r="A11146" t="s">
        <v>19</v>
      </c>
      <c r="B11146" t="s">
        <v>14</v>
      </c>
      <c r="C11146">
        <v>18</v>
      </c>
      <c r="D11146">
        <v>15</v>
      </c>
      <c r="E11146" t="b">
        <v>0</v>
      </c>
      <c r="F11146">
        <v>5.7000000000000002E-2</v>
      </c>
      <c r="G11146">
        <v>4</v>
      </c>
      <c r="H11146">
        <v>4</v>
      </c>
      <c r="I11146">
        <v>7493</v>
      </c>
      <c r="J11146">
        <v>3950</v>
      </c>
      <c r="K11146">
        <v>1969</v>
      </c>
      <c r="L11146">
        <v>14</v>
      </c>
      <c r="M11146">
        <f t="shared" si="22575"/>
        <v>0</v>
      </c>
      <c r="N11146" t="b">
        <f t="shared" ref="N11146" si="22590">AND(MIN($F11144,$F11145,$F11146)=$F11146,MAX($H11144,$H11145,$H11146)=$H11146)</f>
        <v>0</v>
      </c>
      <c r="O11146" t="b">
        <f t="shared" ref="O11146" si="22591">AND(NOT(N11144),NOT(N11145),N11146)</f>
        <v>0</v>
      </c>
    </row>
    <row r="11147" spans="1:15" x14ac:dyDescent="0.25">
      <c r="A11147" t="s">
        <v>13</v>
      </c>
      <c r="B11147" t="s">
        <v>14</v>
      </c>
      <c r="C11147">
        <v>18</v>
      </c>
      <c r="D11147">
        <v>16</v>
      </c>
      <c r="E11147" t="b">
        <v>0</v>
      </c>
      <c r="F11147">
        <v>0.67900000000000005</v>
      </c>
      <c r="G11147">
        <v>4</v>
      </c>
      <c r="H11147">
        <v>4</v>
      </c>
      <c r="I11147">
        <v>63679</v>
      </c>
      <c r="J11147">
        <v>63646</v>
      </c>
      <c r="K11147">
        <v>31817</v>
      </c>
      <c r="L11147">
        <v>19</v>
      </c>
      <c r="M11147">
        <f t="shared" si="22575"/>
        <v>0</v>
      </c>
      <c r="N11147" t="b">
        <f t="shared" ref="N11147" si="22592">AND(MIN($F11147,$F11148,$F11149)=$F11147,MAX($H11147,$H11148,$H11149)=$H11147)</f>
        <v>0</v>
      </c>
      <c r="O11147" t="b">
        <f t="shared" ref="O11147" si="22593">AND(N11147,NOT(N11148),NOT(N11149))</f>
        <v>0</v>
      </c>
    </row>
    <row r="11148" spans="1:15" x14ac:dyDescent="0.25">
      <c r="A11148" t="s">
        <v>15</v>
      </c>
      <c r="B11148" t="s">
        <v>14</v>
      </c>
      <c r="C11148">
        <v>18</v>
      </c>
      <c r="D11148">
        <v>16</v>
      </c>
      <c r="E11148" t="b">
        <v>0</v>
      </c>
      <c r="F11148">
        <v>0.105</v>
      </c>
      <c r="G11148">
        <v>4</v>
      </c>
      <c r="H11148">
        <v>4</v>
      </c>
      <c r="I11148">
        <v>31</v>
      </c>
      <c r="J11148">
        <v>30</v>
      </c>
      <c r="K11148">
        <v>9</v>
      </c>
      <c r="L11148">
        <v>11</v>
      </c>
      <c r="M11148">
        <f t="shared" si="22575"/>
        <v>0</v>
      </c>
      <c r="N11148" t="b">
        <f t="shared" ref="N11148" si="22594">AND(MIN($F11147,$F11148,$F11149)=$F11148,MAX($H11147,$H11148,$H11149)=$H11148)</f>
        <v>1</v>
      </c>
      <c r="O11148" t="b">
        <f t="shared" ref="O11148" si="22595">AND(NOT(N11147),N11148,NOT(N11149))</f>
        <v>1</v>
      </c>
    </row>
    <row r="11149" spans="1:15" x14ac:dyDescent="0.25">
      <c r="A11149" t="s">
        <v>19</v>
      </c>
      <c r="B11149" t="s">
        <v>14</v>
      </c>
      <c r="C11149">
        <v>18</v>
      </c>
      <c r="D11149">
        <v>16</v>
      </c>
      <c r="E11149" t="b">
        <v>0</v>
      </c>
      <c r="F11149">
        <v>0.56999999999999995</v>
      </c>
      <c r="G11149">
        <v>4</v>
      </c>
      <c r="H11149">
        <v>4</v>
      </c>
      <c r="I11149">
        <v>63679</v>
      </c>
      <c r="J11149">
        <v>63646</v>
      </c>
      <c r="K11149">
        <v>31817</v>
      </c>
      <c r="L11149">
        <v>19</v>
      </c>
      <c r="M11149">
        <f t="shared" si="22575"/>
        <v>0</v>
      </c>
      <c r="N11149" t="b">
        <f t="shared" ref="N11149" si="22596">AND(MIN($F11147,$F11148,$F11149)=$F11149,MAX($H11147,$H11148,$H11149)=$H11149)</f>
        <v>0</v>
      </c>
      <c r="O11149" t="b">
        <f t="shared" ref="O11149" si="22597">AND(NOT(N11147),NOT(N11148),N11149)</f>
        <v>0</v>
      </c>
    </row>
    <row r="11150" spans="1:15" x14ac:dyDescent="0.25">
      <c r="A11150" t="s">
        <v>13</v>
      </c>
      <c r="B11150" t="s">
        <v>14</v>
      </c>
      <c r="C11150">
        <v>18</v>
      </c>
      <c r="D11150">
        <v>17</v>
      </c>
      <c r="E11150" t="b">
        <v>0</v>
      </c>
      <c r="F11150">
        <v>0.627</v>
      </c>
      <c r="G11150">
        <v>4</v>
      </c>
      <c r="H11150">
        <v>4</v>
      </c>
      <c r="I11150">
        <v>75721</v>
      </c>
      <c r="J11150">
        <v>47066</v>
      </c>
      <c r="K11150">
        <v>23527</v>
      </c>
      <c r="L11150">
        <v>13</v>
      </c>
      <c r="M11150">
        <f t="shared" si="22575"/>
        <v>0</v>
      </c>
      <c r="N11150" t="b">
        <f t="shared" ref="N11150" si="22598">AND(MIN($F11150,$F11151,$F11152)=$F11150,MAX($H11150,$H11151,$H11152)=$H11150)</f>
        <v>0</v>
      </c>
      <c r="O11150" t="b">
        <f t="shared" ref="O11150" si="22599">AND(N11150,NOT(N11151),NOT(N11152))</f>
        <v>0</v>
      </c>
    </row>
    <row r="11151" spans="1:15" x14ac:dyDescent="0.25">
      <c r="A11151" t="s">
        <v>15</v>
      </c>
      <c r="B11151" t="s">
        <v>14</v>
      </c>
      <c r="C11151">
        <v>18</v>
      </c>
      <c r="D11151">
        <v>17</v>
      </c>
      <c r="E11151" t="b">
        <v>0</v>
      </c>
      <c r="F11151">
        <v>0.32400000000000001</v>
      </c>
      <c r="G11151">
        <v>4</v>
      </c>
      <c r="H11151">
        <v>4</v>
      </c>
      <c r="I11151">
        <v>47124</v>
      </c>
      <c r="J11151">
        <v>47066</v>
      </c>
      <c r="K11151">
        <v>23527</v>
      </c>
      <c r="L11151">
        <v>13</v>
      </c>
      <c r="M11151">
        <f t="shared" si="22575"/>
        <v>0</v>
      </c>
      <c r="N11151" t="b">
        <f t="shared" ref="N11151" si="22600">AND(MIN($F11150,$F11151,$F11152)=$F11151,MAX($H11150,$H11151,$H11152)=$H11151)</f>
        <v>1</v>
      </c>
      <c r="O11151" t="b">
        <f t="shared" ref="O11151" si="22601">AND(NOT(N11150),N11151,NOT(N11152))</f>
        <v>1</v>
      </c>
    </row>
    <row r="11152" spans="1:15" x14ac:dyDescent="0.25">
      <c r="A11152" t="s">
        <v>19</v>
      </c>
      <c r="B11152" t="s">
        <v>14</v>
      </c>
      <c r="C11152">
        <v>18</v>
      </c>
      <c r="D11152">
        <v>17</v>
      </c>
      <c r="E11152" t="b">
        <v>0</v>
      </c>
      <c r="F11152">
        <v>0.56000000000000005</v>
      </c>
      <c r="G11152">
        <v>4</v>
      </c>
      <c r="H11152">
        <v>4</v>
      </c>
      <c r="I11152">
        <v>75721</v>
      </c>
      <c r="J11152">
        <v>47066</v>
      </c>
      <c r="K11152">
        <v>23527</v>
      </c>
      <c r="L11152">
        <v>13</v>
      </c>
      <c r="M11152">
        <f t="shared" si="22575"/>
        <v>0</v>
      </c>
      <c r="N11152" t="b">
        <f t="shared" ref="N11152" si="22602">AND(MIN($F11150,$F11151,$F11152)=$F11152,MAX($H11150,$H11151,$H11152)=$H11152)</f>
        <v>0</v>
      </c>
      <c r="O11152" t="b">
        <f t="shared" ref="O11152" si="22603">AND(NOT(N11150),NOT(N11151),N11152)</f>
        <v>0</v>
      </c>
    </row>
    <row r="11153" spans="1:15" x14ac:dyDescent="0.25">
      <c r="A11153" t="s">
        <v>13</v>
      </c>
      <c r="B11153" t="s">
        <v>14</v>
      </c>
      <c r="C11153">
        <v>18</v>
      </c>
      <c r="D11153">
        <v>18</v>
      </c>
      <c r="E11153" t="b">
        <v>0</v>
      </c>
      <c r="F11153">
        <v>7.9000000000000001E-2</v>
      </c>
      <c r="G11153">
        <v>4</v>
      </c>
      <c r="H11153">
        <v>4</v>
      </c>
      <c r="I11153">
        <v>6599</v>
      </c>
      <c r="J11153">
        <v>6574</v>
      </c>
      <c r="K11153">
        <v>3281</v>
      </c>
      <c r="L11153">
        <v>13</v>
      </c>
      <c r="M11153">
        <f t="shared" si="22575"/>
        <v>0</v>
      </c>
      <c r="N11153" t="b">
        <f t="shared" ref="N11153" si="22604">AND(MIN($F11153,$F11154,$F11155)=$F11153,MAX($H11153,$H11154,$H11155)=$H11153)</f>
        <v>0</v>
      </c>
      <c r="O11153" t="b">
        <f t="shared" ref="O11153" si="22605">AND(N11153,NOT(N11154),NOT(N11155))</f>
        <v>0</v>
      </c>
    </row>
    <row r="11154" spans="1:15" x14ac:dyDescent="0.25">
      <c r="A11154" t="s">
        <v>15</v>
      </c>
      <c r="B11154" t="s">
        <v>14</v>
      </c>
      <c r="C11154">
        <v>18</v>
      </c>
      <c r="D11154">
        <v>18</v>
      </c>
      <c r="E11154" t="b">
        <v>0</v>
      </c>
      <c r="F11154">
        <v>3.1E-2</v>
      </c>
      <c r="G11154">
        <v>4</v>
      </c>
      <c r="H11154">
        <v>4</v>
      </c>
      <c r="I11154">
        <v>22</v>
      </c>
      <c r="J11154">
        <v>21</v>
      </c>
      <c r="K11154">
        <v>4</v>
      </c>
      <c r="L11154">
        <v>11</v>
      </c>
      <c r="M11154">
        <f t="shared" si="22575"/>
        <v>0</v>
      </c>
      <c r="N11154" t="b">
        <f t="shared" ref="N11154" si="22606">AND(MIN($F11153,$F11154,$F11155)=$F11154,MAX($H11153,$H11154,$H11155)=$H11154)</f>
        <v>1</v>
      </c>
      <c r="O11154" t="b">
        <f t="shared" ref="O11154" si="22607">AND(NOT(N11153),N11154,NOT(N11155))</f>
        <v>1</v>
      </c>
    </row>
    <row r="11155" spans="1:15" x14ac:dyDescent="0.25">
      <c r="A11155" t="s">
        <v>19</v>
      </c>
      <c r="B11155" t="s">
        <v>14</v>
      </c>
      <c r="C11155">
        <v>18</v>
      </c>
      <c r="D11155">
        <v>18</v>
      </c>
      <c r="E11155" t="b">
        <v>0</v>
      </c>
      <c r="F11155">
        <v>8.2000000000000003E-2</v>
      </c>
      <c r="G11155">
        <v>4</v>
      </c>
      <c r="H11155">
        <v>4</v>
      </c>
      <c r="I11155">
        <v>6599</v>
      </c>
      <c r="J11155">
        <v>6574</v>
      </c>
      <c r="K11155">
        <v>3281</v>
      </c>
      <c r="L11155">
        <v>13</v>
      </c>
      <c r="M11155">
        <f t="shared" si="22575"/>
        <v>0</v>
      </c>
      <c r="N11155" t="b">
        <f t="shared" ref="N11155" si="22608">AND(MIN($F11153,$F11154,$F11155)=$F11155,MAX($H11153,$H11154,$H11155)=$H11155)</f>
        <v>0</v>
      </c>
      <c r="O11155" t="b">
        <f t="shared" ref="O11155" si="22609">AND(NOT(N11153),NOT(N11154),N11155)</f>
        <v>0</v>
      </c>
    </row>
    <row r="11156" spans="1:15" x14ac:dyDescent="0.25">
      <c r="A11156" t="s">
        <v>13</v>
      </c>
      <c r="B11156" t="s">
        <v>14</v>
      </c>
      <c r="C11156">
        <v>18</v>
      </c>
      <c r="D11156">
        <v>19</v>
      </c>
      <c r="E11156" t="b">
        <v>1</v>
      </c>
      <c r="F11156">
        <v>11.393000000000001</v>
      </c>
      <c r="G11156">
        <v>4</v>
      </c>
      <c r="H11156">
        <v>0</v>
      </c>
      <c r="I11156">
        <v>10147</v>
      </c>
      <c r="J11156">
        <v>8164</v>
      </c>
      <c r="K11156">
        <v>4081</v>
      </c>
      <c r="L11156">
        <v>6</v>
      </c>
      <c r="M11156">
        <f t="shared" si="22575"/>
        <v>4</v>
      </c>
      <c r="N11156" t="b">
        <f t="shared" ref="N11156" si="22610">AND(MIN($F11156,$F11157,$F11158)=$F11156,MAX($H11156,$H11157,$H11158)=$H11156)</f>
        <v>0</v>
      </c>
      <c r="O11156" t="b">
        <f t="shared" ref="O11156" si="22611">AND(N11156,NOT(N11157),NOT(N11158))</f>
        <v>0</v>
      </c>
    </row>
    <row r="11157" spans="1:15" x14ac:dyDescent="0.25">
      <c r="A11157" t="s">
        <v>15</v>
      </c>
      <c r="B11157" t="s">
        <v>14</v>
      </c>
      <c r="C11157">
        <v>18</v>
      </c>
      <c r="D11157">
        <v>19</v>
      </c>
      <c r="E11157" t="b">
        <v>0</v>
      </c>
      <c r="F11157">
        <v>0.03</v>
      </c>
      <c r="G11157">
        <v>4</v>
      </c>
      <c r="H11157">
        <v>4</v>
      </c>
      <c r="I11157">
        <v>469</v>
      </c>
      <c r="J11157">
        <v>468</v>
      </c>
      <c r="K11157">
        <v>228</v>
      </c>
      <c r="L11157">
        <v>11</v>
      </c>
      <c r="M11157">
        <f t="shared" si="22575"/>
        <v>0</v>
      </c>
      <c r="N11157" t="b">
        <f t="shared" ref="N11157" si="22612">AND(MIN($F11156,$F11157,$F11158)=$F11157,MAX($H11156,$H11157,$H11158)=$H11157)</f>
        <v>1</v>
      </c>
      <c r="O11157" t="b">
        <f t="shared" ref="O11157" si="22613">AND(NOT(N11156),N11157,NOT(N11158))</f>
        <v>1</v>
      </c>
    </row>
    <row r="11158" spans="1:15" x14ac:dyDescent="0.25">
      <c r="A11158" t="s">
        <v>19</v>
      </c>
      <c r="B11158" t="s">
        <v>14</v>
      </c>
      <c r="C11158">
        <v>18</v>
      </c>
      <c r="D11158">
        <v>19</v>
      </c>
      <c r="E11158" t="b">
        <v>1</v>
      </c>
      <c r="F11158">
        <v>12.884</v>
      </c>
      <c r="G11158">
        <v>4</v>
      </c>
      <c r="H11158">
        <v>0</v>
      </c>
      <c r="I11158">
        <v>10157</v>
      </c>
      <c r="J11158">
        <v>8174</v>
      </c>
      <c r="K11158">
        <v>4086</v>
      </c>
      <c r="L11158">
        <v>6</v>
      </c>
      <c r="M11158">
        <f t="shared" si="22575"/>
        <v>4</v>
      </c>
      <c r="N11158" t="b">
        <f t="shared" ref="N11158" si="22614">AND(MIN($F11156,$F11157,$F11158)=$F11158,MAX($H11156,$H11157,$H11158)=$H11158)</f>
        <v>0</v>
      </c>
      <c r="O11158" t="b">
        <f t="shared" ref="O11158" si="22615">AND(NOT(N11156),NOT(N11157),N11158)</f>
        <v>0</v>
      </c>
    </row>
    <row r="11159" spans="1:15" x14ac:dyDescent="0.25">
      <c r="A11159" t="s">
        <v>13</v>
      </c>
      <c r="B11159" t="s">
        <v>14</v>
      </c>
      <c r="C11159">
        <v>18</v>
      </c>
      <c r="D11159">
        <v>1</v>
      </c>
      <c r="E11159" t="b">
        <v>0</v>
      </c>
      <c r="F11159">
        <v>0</v>
      </c>
      <c r="G11159">
        <v>4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f t="shared" si="22575"/>
        <v>4</v>
      </c>
      <c r="N11159" t="b">
        <f t="shared" ref="N11159" si="22616">AND(MIN($F11159,$F11160,$F11161)=$F11159,MAX($H11159,$H11160,$H11161)=$H11159)</f>
        <v>1</v>
      </c>
      <c r="O11159" t="b">
        <f t="shared" ref="O11159" si="22617">AND(N11159,NOT(N11160),NOT(N11161))</f>
        <v>1</v>
      </c>
    </row>
    <row r="11160" spans="1:15" x14ac:dyDescent="0.25">
      <c r="A11160" t="s">
        <v>15</v>
      </c>
      <c r="B11160" t="s">
        <v>14</v>
      </c>
      <c r="C11160">
        <v>18</v>
      </c>
      <c r="D11160">
        <v>1</v>
      </c>
      <c r="E11160" t="b">
        <v>0</v>
      </c>
      <c r="F11160">
        <v>1E-3</v>
      </c>
      <c r="G11160">
        <v>4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f t="shared" si="22575"/>
        <v>4</v>
      </c>
      <c r="N11160" t="b">
        <f t="shared" ref="N11160" si="22618">AND(MIN($F11159,$F11160,$F11161)=$F11160,MAX($H11159,$H11160,$H11161)=$H11160)</f>
        <v>0</v>
      </c>
      <c r="O11160" t="b">
        <f t="shared" ref="O11160" si="22619">AND(NOT(N11159),N11160,NOT(N11161))</f>
        <v>0</v>
      </c>
    </row>
    <row r="11161" spans="1:15" x14ac:dyDescent="0.25">
      <c r="A11161" t="s">
        <v>19</v>
      </c>
      <c r="B11161" t="s">
        <v>14</v>
      </c>
      <c r="C11161">
        <v>18</v>
      </c>
      <c r="D11161">
        <v>1</v>
      </c>
      <c r="E11161" t="b">
        <v>0</v>
      </c>
      <c r="F11161">
        <v>1E-3</v>
      </c>
      <c r="G11161">
        <v>4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f t="shared" si="22575"/>
        <v>4</v>
      </c>
      <c r="N11161" t="b">
        <f t="shared" ref="N11161" si="22620">AND(MIN($F11159,$F11160,$F11161)=$F11161,MAX($H11159,$H11160,$H11161)=$H11161)</f>
        <v>0</v>
      </c>
      <c r="O11161" t="b">
        <f t="shared" ref="O11161" si="22621">AND(NOT(N11159),NOT(N11160),N11161)</f>
        <v>0</v>
      </c>
    </row>
    <row r="11162" spans="1:15" x14ac:dyDescent="0.25">
      <c r="A11162" t="s">
        <v>13</v>
      </c>
      <c r="B11162" t="s">
        <v>14</v>
      </c>
      <c r="C11162">
        <v>18</v>
      </c>
      <c r="D11162">
        <v>20</v>
      </c>
      <c r="E11162" t="b">
        <v>1</v>
      </c>
      <c r="F11162">
        <v>17.885999999999999</v>
      </c>
      <c r="G11162">
        <v>4</v>
      </c>
      <c r="H11162">
        <v>0</v>
      </c>
      <c r="I11162">
        <v>51238</v>
      </c>
      <c r="J11162">
        <v>51219</v>
      </c>
      <c r="K11162">
        <v>25608</v>
      </c>
      <c r="L11162">
        <v>14</v>
      </c>
      <c r="M11162">
        <f t="shared" si="22575"/>
        <v>4</v>
      </c>
      <c r="N11162" t="b">
        <f t="shared" ref="N11162" si="22622">AND(MIN($F11162,$F11163,$F11164)=$F11162,MAX($H11162,$H11163,$H11164)=$H11162)</f>
        <v>0</v>
      </c>
      <c r="O11162" t="b">
        <f t="shared" ref="O11162" si="22623">AND(N11162,NOT(N11163),NOT(N11164))</f>
        <v>0</v>
      </c>
    </row>
    <row r="11163" spans="1:15" x14ac:dyDescent="0.25">
      <c r="A11163" t="s">
        <v>15</v>
      </c>
      <c r="B11163" t="s">
        <v>14</v>
      </c>
      <c r="C11163">
        <v>18</v>
      </c>
      <c r="D11163">
        <v>20</v>
      </c>
      <c r="E11163" t="b">
        <v>1</v>
      </c>
      <c r="F11163">
        <v>10.007</v>
      </c>
      <c r="G11163">
        <v>4</v>
      </c>
      <c r="H11163">
        <v>0</v>
      </c>
      <c r="I11163">
        <v>2351</v>
      </c>
      <c r="J11163">
        <v>2350</v>
      </c>
      <c r="K11163">
        <v>1173</v>
      </c>
      <c r="L11163">
        <v>11</v>
      </c>
      <c r="M11163">
        <f t="shared" si="22575"/>
        <v>4</v>
      </c>
      <c r="N11163" t="b">
        <f t="shared" ref="N11163" si="22624">AND(MIN($F11162,$F11163,$F11164)=$F11163,MAX($H11162,$H11163,$H11164)=$H11163)</f>
        <v>1</v>
      </c>
      <c r="O11163" t="b">
        <f t="shared" ref="O11163" si="22625">AND(NOT(N11162),N11163,NOT(N11164))</f>
        <v>1</v>
      </c>
    </row>
    <row r="11164" spans="1:15" x14ac:dyDescent="0.25">
      <c r="A11164" t="s">
        <v>19</v>
      </c>
      <c r="B11164" t="s">
        <v>14</v>
      </c>
      <c r="C11164">
        <v>18</v>
      </c>
      <c r="D11164">
        <v>20</v>
      </c>
      <c r="E11164" t="b">
        <v>1</v>
      </c>
      <c r="F11164">
        <v>15.151999999999999</v>
      </c>
      <c r="G11164">
        <v>4</v>
      </c>
      <c r="H11164">
        <v>0</v>
      </c>
      <c r="I11164">
        <v>51238</v>
      </c>
      <c r="J11164">
        <v>51219</v>
      </c>
      <c r="K11164">
        <v>25608</v>
      </c>
      <c r="L11164">
        <v>14</v>
      </c>
      <c r="M11164">
        <f t="shared" si="22575"/>
        <v>4</v>
      </c>
      <c r="N11164" t="b">
        <f t="shared" ref="N11164" si="22626">AND(MIN($F11162,$F11163,$F11164)=$F11164,MAX($H11162,$H11163,$H11164)=$H11164)</f>
        <v>0</v>
      </c>
      <c r="O11164" t="b">
        <f t="shared" ref="O11164" si="22627">AND(NOT(N11162),NOT(N11163),N11164)</f>
        <v>0</v>
      </c>
    </row>
    <row r="11165" spans="1:15" x14ac:dyDescent="0.25">
      <c r="A11165" t="s">
        <v>13</v>
      </c>
      <c r="B11165" t="s">
        <v>14</v>
      </c>
      <c r="C11165">
        <v>18</v>
      </c>
      <c r="D11165">
        <v>21</v>
      </c>
      <c r="E11165" t="b">
        <v>1</v>
      </c>
      <c r="F11165">
        <v>10.000999999999999</v>
      </c>
      <c r="G11165">
        <v>4</v>
      </c>
      <c r="H11165">
        <v>0</v>
      </c>
      <c r="I11165">
        <v>28977</v>
      </c>
      <c r="J11165">
        <v>25755</v>
      </c>
      <c r="K11165">
        <v>12876</v>
      </c>
      <c r="L11165">
        <v>11</v>
      </c>
      <c r="M11165">
        <f t="shared" si="22575"/>
        <v>4</v>
      </c>
      <c r="N11165" t="b">
        <f t="shared" ref="N11165" si="22628">AND(MIN($F11165,$F11166,$F11167)=$F11165,MAX($H11165,$H11166,$H11167)=$H11165)</f>
        <v>1</v>
      </c>
      <c r="O11165" t="b">
        <f t="shared" ref="O11165" si="22629">AND(N11165,NOT(N11166),NOT(N11167))</f>
        <v>1</v>
      </c>
    </row>
    <row r="11166" spans="1:15" x14ac:dyDescent="0.25">
      <c r="A11166" t="s">
        <v>15</v>
      </c>
      <c r="B11166" t="s">
        <v>14</v>
      </c>
      <c r="C11166">
        <v>18</v>
      </c>
      <c r="D11166">
        <v>21</v>
      </c>
      <c r="E11166" t="b">
        <v>1</v>
      </c>
      <c r="F11166">
        <v>10.003</v>
      </c>
      <c r="G11166">
        <v>4</v>
      </c>
      <c r="H11166">
        <v>0</v>
      </c>
      <c r="I11166">
        <v>2549</v>
      </c>
      <c r="J11166">
        <v>2548</v>
      </c>
      <c r="K11166">
        <v>1272</v>
      </c>
      <c r="L11166">
        <v>11</v>
      </c>
      <c r="M11166">
        <f t="shared" si="22575"/>
        <v>4</v>
      </c>
      <c r="N11166" t="b">
        <f t="shared" ref="N11166" si="22630">AND(MIN($F11165,$F11166,$F11167)=$F11166,MAX($H11165,$H11166,$H11167)=$H11166)</f>
        <v>0</v>
      </c>
      <c r="O11166" t="b">
        <f t="shared" ref="O11166" si="22631">AND(NOT(N11165),N11166,NOT(N11167))</f>
        <v>0</v>
      </c>
    </row>
    <row r="11167" spans="1:15" x14ac:dyDescent="0.25">
      <c r="A11167" t="s">
        <v>19</v>
      </c>
      <c r="B11167" t="s">
        <v>14</v>
      </c>
      <c r="C11167">
        <v>18</v>
      </c>
      <c r="D11167">
        <v>21</v>
      </c>
      <c r="E11167" t="b">
        <v>1</v>
      </c>
      <c r="F11167">
        <v>10.003</v>
      </c>
      <c r="G11167">
        <v>4</v>
      </c>
      <c r="H11167">
        <v>0</v>
      </c>
      <c r="I11167">
        <v>55979</v>
      </c>
      <c r="J11167">
        <v>51561</v>
      </c>
      <c r="K11167">
        <v>25779</v>
      </c>
      <c r="L11167">
        <v>11</v>
      </c>
      <c r="M11167">
        <f t="shared" si="22575"/>
        <v>4</v>
      </c>
      <c r="N11167" t="b">
        <f t="shared" ref="N11167" si="22632">AND(MIN($F11165,$F11166,$F11167)=$F11167,MAX($H11165,$H11166,$H11167)=$H11167)</f>
        <v>0</v>
      </c>
      <c r="O11167" t="b">
        <f t="shared" ref="O11167" si="22633">AND(NOT(N11165),NOT(N11166),N11167)</f>
        <v>0</v>
      </c>
    </row>
    <row r="11168" spans="1:15" x14ac:dyDescent="0.25">
      <c r="A11168" t="s">
        <v>13</v>
      </c>
      <c r="B11168" t="s">
        <v>14</v>
      </c>
      <c r="C11168">
        <v>18</v>
      </c>
      <c r="D11168">
        <v>22</v>
      </c>
      <c r="E11168" t="b">
        <v>0</v>
      </c>
      <c r="F11168">
        <v>0.42699999999999999</v>
      </c>
      <c r="G11168">
        <v>4</v>
      </c>
      <c r="H11168">
        <v>4</v>
      </c>
      <c r="I11168">
        <v>39004</v>
      </c>
      <c r="J11168">
        <v>38984</v>
      </c>
      <c r="K11168">
        <v>19487</v>
      </c>
      <c r="L11168">
        <v>11</v>
      </c>
      <c r="M11168">
        <f t="shared" si="22575"/>
        <v>0</v>
      </c>
      <c r="N11168" t="b">
        <f t="shared" ref="N11168" si="22634">AND(MIN($F11168,$F11169,$F11170)=$F11168,MAX($H11168,$H11169,$H11170)=$H11168)</f>
        <v>0</v>
      </c>
      <c r="O11168" t="b">
        <f t="shared" ref="O11168" si="22635">AND(N11168,NOT(N11169),NOT(N11170))</f>
        <v>0</v>
      </c>
    </row>
    <row r="11169" spans="1:15" x14ac:dyDescent="0.25">
      <c r="A11169" t="s">
        <v>15</v>
      </c>
      <c r="B11169" t="s">
        <v>14</v>
      </c>
      <c r="C11169">
        <v>18</v>
      </c>
      <c r="D11169">
        <v>22</v>
      </c>
      <c r="E11169" t="b">
        <v>0</v>
      </c>
      <c r="F11169">
        <v>4.9000000000000002E-2</v>
      </c>
      <c r="G11169">
        <v>4</v>
      </c>
      <c r="H11169">
        <v>4</v>
      </c>
      <c r="I11169">
        <v>3750</v>
      </c>
      <c r="J11169">
        <v>3748</v>
      </c>
      <c r="K11169">
        <v>1868</v>
      </c>
      <c r="L11169">
        <v>13</v>
      </c>
      <c r="M11169">
        <f t="shared" si="22575"/>
        <v>0</v>
      </c>
      <c r="N11169" t="b">
        <f t="shared" ref="N11169" si="22636">AND(MIN($F11168,$F11169,$F11170)=$F11169,MAX($H11168,$H11169,$H11170)=$H11169)</f>
        <v>1</v>
      </c>
      <c r="O11169" t="b">
        <f t="shared" ref="O11169" si="22637">AND(NOT(N11168),N11169,NOT(N11170))</f>
        <v>1</v>
      </c>
    </row>
    <row r="11170" spans="1:15" x14ac:dyDescent="0.25">
      <c r="A11170" t="s">
        <v>19</v>
      </c>
      <c r="B11170" t="s">
        <v>14</v>
      </c>
      <c r="C11170">
        <v>18</v>
      </c>
      <c r="D11170">
        <v>22</v>
      </c>
      <c r="E11170" t="b">
        <v>0</v>
      </c>
      <c r="F11170">
        <v>0.34499999999999997</v>
      </c>
      <c r="G11170">
        <v>4</v>
      </c>
      <c r="H11170">
        <v>4</v>
      </c>
      <c r="I11170">
        <v>39004</v>
      </c>
      <c r="J11170">
        <v>38984</v>
      </c>
      <c r="K11170">
        <v>19487</v>
      </c>
      <c r="L11170">
        <v>11</v>
      </c>
      <c r="M11170">
        <f t="shared" si="22575"/>
        <v>0</v>
      </c>
      <c r="N11170" t="b">
        <f t="shared" ref="N11170" si="22638">AND(MIN($F11168,$F11169,$F11170)=$F11170,MAX($H11168,$H11169,$H11170)=$H11170)</f>
        <v>0</v>
      </c>
      <c r="O11170" t="b">
        <f t="shared" ref="O11170" si="22639">AND(NOT(N11168),NOT(N11169),N11170)</f>
        <v>0</v>
      </c>
    </row>
    <row r="11171" spans="1:15" x14ac:dyDescent="0.25">
      <c r="A11171" t="s">
        <v>13</v>
      </c>
      <c r="B11171" t="s">
        <v>14</v>
      </c>
      <c r="C11171">
        <v>18</v>
      </c>
      <c r="D11171">
        <v>23</v>
      </c>
      <c r="E11171" t="b">
        <v>0</v>
      </c>
      <c r="F11171">
        <v>6.2030000000000003</v>
      </c>
      <c r="G11171">
        <v>4</v>
      </c>
      <c r="H11171">
        <v>4</v>
      </c>
      <c r="I11171">
        <v>529244</v>
      </c>
      <c r="J11171">
        <v>529143</v>
      </c>
      <c r="K11171">
        <v>264566</v>
      </c>
      <c r="L11171">
        <v>11</v>
      </c>
      <c r="M11171">
        <f t="shared" si="22575"/>
        <v>0</v>
      </c>
      <c r="N11171" t="b">
        <f t="shared" ref="N11171" si="22640">AND(MIN($F11171,$F11172,$F11173)=$F11171,MAX($H11171,$H11172,$H11173)=$H11171)</f>
        <v>0</v>
      </c>
      <c r="O11171" t="b">
        <f t="shared" ref="O11171" si="22641">AND(N11171,NOT(N11172),NOT(N11173))</f>
        <v>0</v>
      </c>
    </row>
    <row r="11172" spans="1:15" x14ac:dyDescent="0.25">
      <c r="A11172" t="s">
        <v>15</v>
      </c>
      <c r="B11172" t="s">
        <v>14</v>
      </c>
      <c r="C11172">
        <v>18</v>
      </c>
      <c r="D11172">
        <v>23</v>
      </c>
      <c r="E11172" t="b">
        <v>0</v>
      </c>
      <c r="F11172">
        <v>1.9E-2</v>
      </c>
      <c r="G11172">
        <v>4</v>
      </c>
      <c r="H11172">
        <v>4</v>
      </c>
      <c r="I11172">
        <v>387</v>
      </c>
      <c r="J11172">
        <v>386</v>
      </c>
      <c r="K11172">
        <v>187</v>
      </c>
      <c r="L11172">
        <v>11</v>
      </c>
      <c r="M11172">
        <f t="shared" si="22575"/>
        <v>0</v>
      </c>
      <c r="N11172" t="b">
        <f t="shared" ref="N11172" si="22642">AND(MIN($F11171,$F11172,$F11173)=$F11172,MAX($H11171,$H11172,$H11173)=$H11172)</f>
        <v>1</v>
      </c>
      <c r="O11172" t="b">
        <f t="shared" ref="O11172" si="22643">AND(NOT(N11171),N11172,NOT(N11173))</f>
        <v>1</v>
      </c>
    </row>
    <row r="11173" spans="1:15" x14ac:dyDescent="0.25">
      <c r="A11173" t="s">
        <v>19</v>
      </c>
      <c r="B11173" t="s">
        <v>14</v>
      </c>
      <c r="C11173">
        <v>18</v>
      </c>
      <c r="D11173">
        <v>23</v>
      </c>
      <c r="E11173" t="b">
        <v>0</v>
      </c>
      <c r="F11173">
        <v>4.95</v>
      </c>
      <c r="G11173">
        <v>4</v>
      </c>
      <c r="H11173">
        <v>4</v>
      </c>
      <c r="I11173">
        <v>529244</v>
      </c>
      <c r="J11173">
        <v>529143</v>
      </c>
      <c r="K11173">
        <v>264566</v>
      </c>
      <c r="L11173">
        <v>11</v>
      </c>
      <c r="M11173">
        <f t="shared" si="22575"/>
        <v>0</v>
      </c>
      <c r="N11173" t="b">
        <f t="shared" ref="N11173" si="22644">AND(MIN($F11171,$F11172,$F11173)=$F11173,MAX($H11171,$H11172,$H11173)=$H11173)</f>
        <v>0</v>
      </c>
      <c r="O11173" t="b">
        <f t="shared" ref="O11173" si="22645">AND(NOT(N11171),NOT(N11172),N11173)</f>
        <v>0</v>
      </c>
    </row>
    <row r="11174" spans="1:15" x14ac:dyDescent="0.25">
      <c r="A11174" t="s">
        <v>13</v>
      </c>
      <c r="B11174" t="s">
        <v>14</v>
      </c>
      <c r="C11174">
        <v>18</v>
      </c>
      <c r="D11174">
        <v>24</v>
      </c>
      <c r="E11174" t="b">
        <v>0</v>
      </c>
      <c r="F11174">
        <v>8.0000000000000002E-3</v>
      </c>
      <c r="G11174">
        <v>4</v>
      </c>
      <c r="H11174">
        <v>4</v>
      </c>
      <c r="I11174">
        <v>339</v>
      </c>
      <c r="J11174">
        <v>216</v>
      </c>
      <c r="K11174">
        <v>102</v>
      </c>
      <c r="L11174">
        <v>11</v>
      </c>
      <c r="M11174">
        <f t="shared" si="22575"/>
        <v>0</v>
      </c>
      <c r="N11174" t="b">
        <f t="shared" ref="N11174" si="22646">AND(MIN($F11174,$F11175,$F11176)=$F11174,MAX($H11174,$H11175,$H11176)=$H11174)</f>
        <v>1</v>
      </c>
      <c r="O11174" t="b">
        <f t="shared" ref="O11174" si="22647">AND(N11174,NOT(N11175),NOT(N11176))</f>
        <v>1</v>
      </c>
    </row>
    <row r="11175" spans="1:15" x14ac:dyDescent="0.25">
      <c r="A11175" t="s">
        <v>15</v>
      </c>
      <c r="B11175" t="s">
        <v>14</v>
      </c>
      <c r="C11175">
        <v>18</v>
      </c>
      <c r="D11175">
        <v>24</v>
      </c>
      <c r="E11175" t="b">
        <v>0</v>
      </c>
      <c r="F11175">
        <v>1.2E-2</v>
      </c>
      <c r="G11175">
        <v>4</v>
      </c>
      <c r="H11175">
        <v>4</v>
      </c>
      <c r="I11175">
        <v>217</v>
      </c>
      <c r="J11175">
        <v>216</v>
      </c>
      <c r="K11175">
        <v>102</v>
      </c>
      <c r="L11175">
        <v>11</v>
      </c>
      <c r="M11175">
        <f t="shared" si="22575"/>
        <v>0</v>
      </c>
      <c r="N11175" t="b">
        <f t="shared" ref="N11175" si="22648">AND(MIN($F11174,$F11175,$F11176)=$F11175,MAX($H11174,$H11175,$H11176)=$H11175)</f>
        <v>0</v>
      </c>
      <c r="O11175" t="b">
        <f t="shared" ref="O11175" si="22649">AND(NOT(N11174),N11175,NOT(N11176))</f>
        <v>0</v>
      </c>
    </row>
    <row r="11176" spans="1:15" x14ac:dyDescent="0.25">
      <c r="A11176" t="s">
        <v>19</v>
      </c>
      <c r="B11176" t="s">
        <v>14</v>
      </c>
      <c r="C11176">
        <v>18</v>
      </c>
      <c r="D11176">
        <v>24</v>
      </c>
      <c r="E11176" t="b">
        <v>0</v>
      </c>
      <c r="F11176">
        <v>0.01</v>
      </c>
      <c r="G11176">
        <v>4</v>
      </c>
      <c r="H11176">
        <v>4</v>
      </c>
      <c r="I11176">
        <v>339</v>
      </c>
      <c r="J11176">
        <v>216</v>
      </c>
      <c r="K11176">
        <v>102</v>
      </c>
      <c r="L11176">
        <v>11</v>
      </c>
      <c r="M11176">
        <f t="shared" si="22575"/>
        <v>0</v>
      </c>
      <c r="N11176" t="b">
        <f t="shared" ref="N11176" si="22650">AND(MIN($F11174,$F11175,$F11176)=$F11176,MAX($H11174,$H11175,$H11176)=$H11176)</f>
        <v>0</v>
      </c>
      <c r="O11176" t="b">
        <f t="shared" ref="O11176" si="22651">AND(NOT(N11174),NOT(N11175),N11176)</f>
        <v>0</v>
      </c>
    </row>
    <row r="11177" spans="1:15" x14ac:dyDescent="0.25">
      <c r="A11177" t="s">
        <v>13</v>
      </c>
      <c r="B11177" t="s">
        <v>14</v>
      </c>
      <c r="C11177">
        <v>18</v>
      </c>
      <c r="D11177">
        <v>25</v>
      </c>
      <c r="E11177" t="b">
        <v>0</v>
      </c>
      <c r="F11177">
        <v>1.605</v>
      </c>
      <c r="G11177">
        <v>4</v>
      </c>
      <c r="H11177">
        <v>4</v>
      </c>
      <c r="I11177">
        <v>180415</v>
      </c>
      <c r="J11177">
        <v>107628</v>
      </c>
      <c r="K11177">
        <v>53808</v>
      </c>
      <c r="L11177">
        <v>13</v>
      </c>
      <c r="M11177">
        <f t="shared" si="22575"/>
        <v>0</v>
      </c>
      <c r="N11177" t="b">
        <f t="shared" ref="N11177" si="22652">AND(MIN($F11177,$F11178,$F11179)=$F11177,MAX($H11177,$H11178,$H11179)=$H11177)</f>
        <v>0</v>
      </c>
      <c r="O11177" t="b">
        <f t="shared" ref="O11177" si="22653">AND(N11177,NOT(N11178),NOT(N11179))</f>
        <v>0</v>
      </c>
    </row>
    <row r="11178" spans="1:15" x14ac:dyDescent="0.25">
      <c r="A11178" t="s">
        <v>15</v>
      </c>
      <c r="B11178" t="s">
        <v>14</v>
      </c>
      <c r="C11178">
        <v>18</v>
      </c>
      <c r="D11178">
        <v>25</v>
      </c>
      <c r="E11178" t="b">
        <v>0</v>
      </c>
      <c r="F11178">
        <v>0.69</v>
      </c>
      <c r="G11178">
        <v>4</v>
      </c>
      <c r="H11178">
        <v>4</v>
      </c>
      <c r="I11178">
        <v>107947</v>
      </c>
      <c r="J11178">
        <v>107628</v>
      </c>
      <c r="K11178">
        <v>53808</v>
      </c>
      <c r="L11178">
        <v>13</v>
      </c>
      <c r="M11178">
        <f t="shared" si="22575"/>
        <v>0</v>
      </c>
      <c r="N11178" t="b">
        <f t="shared" ref="N11178" si="22654">AND(MIN($F11177,$F11178,$F11179)=$F11178,MAX($H11177,$H11178,$H11179)=$H11178)</f>
        <v>1</v>
      </c>
      <c r="O11178" t="b">
        <f t="shared" ref="O11178" si="22655">AND(NOT(N11177),N11178,NOT(N11179))</f>
        <v>1</v>
      </c>
    </row>
    <row r="11179" spans="1:15" x14ac:dyDescent="0.25">
      <c r="A11179" t="s">
        <v>19</v>
      </c>
      <c r="B11179" t="s">
        <v>14</v>
      </c>
      <c r="C11179">
        <v>18</v>
      </c>
      <c r="D11179">
        <v>25</v>
      </c>
      <c r="E11179" t="b">
        <v>0</v>
      </c>
      <c r="F11179">
        <v>1.2669999999999999</v>
      </c>
      <c r="G11179">
        <v>4</v>
      </c>
      <c r="H11179">
        <v>4</v>
      </c>
      <c r="I11179">
        <v>180415</v>
      </c>
      <c r="J11179">
        <v>107628</v>
      </c>
      <c r="K11179">
        <v>53808</v>
      </c>
      <c r="L11179">
        <v>13</v>
      </c>
      <c r="M11179">
        <f t="shared" si="22575"/>
        <v>0</v>
      </c>
      <c r="N11179" t="b">
        <f t="shared" ref="N11179" si="22656">AND(MIN($F11177,$F11178,$F11179)=$F11179,MAX($H11177,$H11178,$H11179)=$H11179)</f>
        <v>0</v>
      </c>
      <c r="O11179" t="b">
        <f t="shared" ref="O11179" si="22657">AND(NOT(N11177),NOT(N11178),N11179)</f>
        <v>0</v>
      </c>
    </row>
    <row r="11180" spans="1:15" x14ac:dyDescent="0.25">
      <c r="A11180" t="s">
        <v>13</v>
      </c>
      <c r="B11180" t="s">
        <v>14</v>
      </c>
      <c r="C11180">
        <v>18</v>
      </c>
      <c r="D11180">
        <v>26</v>
      </c>
      <c r="E11180" t="b">
        <v>1</v>
      </c>
      <c r="F11180">
        <v>10.000999999999999</v>
      </c>
      <c r="G11180">
        <v>4</v>
      </c>
      <c r="H11180">
        <v>0</v>
      </c>
      <c r="I11180">
        <v>936739</v>
      </c>
      <c r="J11180">
        <v>936451</v>
      </c>
      <c r="K11180">
        <v>468223</v>
      </c>
      <c r="L11180">
        <v>13</v>
      </c>
      <c r="M11180">
        <f t="shared" si="22575"/>
        <v>4</v>
      </c>
      <c r="N11180" t="b">
        <f t="shared" ref="N11180" si="22658">AND(MIN($F11180,$F11181,$F11182)=$F11180,MAX($H11180,$H11181,$H11182)=$H11180)</f>
        <v>0</v>
      </c>
      <c r="O11180" t="b">
        <f t="shared" ref="O11180" si="22659">AND(N11180,NOT(N11181),NOT(N11182))</f>
        <v>0</v>
      </c>
    </row>
    <row r="11181" spans="1:15" x14ac:dyDescent="0.25">
      <c r="A11181" t="s">
        <v>15</v>
      </c>
      <c r="B11181" t="s">
        <v>14</v>
      </c>
      <c r="C11181">
        <v>18</v>
      </c>
      <c r="D11181">
        <v>26</v>
      </c>
      <c r="E11181" t="b">
        <v>0</v>
      </c>
      <c r="F11181">
        <v>5.0999999999999997E-2</v>
      </c>
      <c r="G11181">
        <v>4</v>
      </c>
      <c r="H11181">
        <v>4</v>
      </c>
      <c r="I11181">
        <v>17</v>
      </c>
      <c r="J11181">
        <v>16</v>
      </c>
      <c r="K11181">
        <v>2</v>
      </c>
      <c r="L11181">
        <v>10</v>
      </c>
      <c r="M11181">
        <f t="shared" si="22575"/>
        <v>0</v>
      </c>
      <c r="N11181" t="b">
        <f t="shared" ref="N11181" si="22660">AND(MIN($F11180,$F11181,$F11182)=$F11181,MAX($H11180,$H11181,$H11182)=$H11181)</f>
        <v>1</v>
      </c>
      <c r="O11181" t="b">
        <f t="shared" ref="O11181" si="22661">AND(NOT(N11180),N11181,NOT(N11182))</f>
        <v>1</v>
      </c>
    </row>
    <row r="11182" spans="1:15" x14ac:dyDescent="0.25">
      <c r="A11182" t="s">
        <v>19</v>
      </c>
      <c r="B11182" t="s">
        <v>14</v>
      </c>
      <c r="C11182">
        <v>18</v>
      </c>
      <c r="D11182">
        <v>26</v>
      </c>
      <c r="E11182" t="b">
        <v>1</v>
      </c>
      <c r="F11182">
        <v>10.000999999999999</v>
      </c>
      <c r="G11182">
        <v>4</v>
      </c>
      <c r="H11182">
        <v>0</v>
      </c>
      <c r="I11182">
        <v>1114333</v>
      </c>
      <c r="J11182">
        <v>1113989</v>
      </c>
      <c r="K11182">
        <v>556992</v>
      </c>
      <c r="L11182">
        <v>13</v>
      </c>
      <c r="M11182">
        <f t="shared" si="22575"/>
        <v>4</v>
      </c>
      <c r="N11182" t="b">
        <f t="shared" ref="N11182" si="22662">AND(MIN($F11180,$F11181,$F11182)=$F11182,MAX($H11180,$H11181,$H11182)=$H11182)</f>
        <v>0</v>
      </c>
      <c r="O11182" t="b">
        <f t="shared" ref="O11182" si="22663">AND(NOT(N11180),NOT(N11181),N11182)</f>
        <v>0</v>
      </c>
    </row>
    <row r="11183" spans="1:15" x14ac:dyDescent="0.25">
      <c r="A11183" t="s">
        <v>13</v>
      </c>
      <c r="B11183" t="s">
        <v>14</v>
      </c>
      <c r="C11183">
        <v>18</v>
      </c>
      <c r="D11183">
        <v>27</v>
      </c>
      <c r="E11183" t="b">
        <v>0</v>
      </c>
      <c r="F11183">
        <v>0.77200000000000002</v>
      </c>
      <c r="G11183">
        <v>4</v>
      </c>
      <c r="H11183">
        <v>4</v>
      </c>
      <c r="I11183">
        <v>55729</v>
      </c>
      <c r="J11183">
        <v>55699</v>
      </c>
      <c r="K11183">
        <v>27845</v>
      </c>
      <c r="L11183">
        <v>11</v>
      </c>
      <c r="M11183">
        <f t="shared" si="22575"/>
        <v>0</v>
      </c>
      <c r="N11183" t="b">
        <f t="shared" ref="N11183" si="22664">AND(MIN($F11183,$F11184,$F11185)=$F11183,MAX($H11183,$H11184,$H11185)=$H11183)</f>
        <v>0</v>
      </c>
      <c r="O11183" t="b">
        <f t="shared" ref="O11183" si="22665">AND(N11183,NOT(N11184),NOT(N11185))</f>
        <v>0</v>
      </c>
    </row>
    <row r="11184" spans="1:15" x14ac:dyDescent="0.25">
      <c r="A11184" t="s">
        <v>15</v>
      </c>
      <c r="B11184" t="s">
        <v>14</v>
      </c>
      <c r="C11184">
        <v>18</v>
      </c>
      <c r="D11184">
        <v>27</v>
      </c>
      <c r="E11184" t="b">
        <v>0</v>
      </c>
      <c r="F11184">
        <v>0.17499999999999999</v>
      </c>
      <c r="G11184">
        <v>4</v>
      </c>
      <c r="H11184">
        <v>4</v>
      </c>
      <c r="I11184">
        <v>15564</v>
      </c>
      <c r="J11184">
        <v>15562</v>
      </c>
      <c r="K11184">
        <v>7775</v>
      </c>
      <c r="L11184">
        <v>13</v>
      </c>
      <c r="M11184">
        <f t="shared" si="22575"/>
        <v>0</v>
      </c>
      <c r="N11184" t="b">
        <f t="shared" ref="N11184" si="22666">AND(MIN($F11183,$F11184,$F11185)=$F11184,MAX($H11183,$H11184,$H11185)=$H11184)</f>
        <v>1</v>
      </c>
      <c r="O11184" t="b">
        <f t="shared" ref="O11184" si="22667">AND(NOT(N11183),N11184,NOT(N11185))</f>
        <v>1</v>
      </c>
    </row>
    <row r="11185" spans="1:15" x14ac:dyDescent="0.25">
      <c r="A11185" t="s">
        <v>19</v>
      </c>
      <c r="B11185" t="s">
        <v>14</v>
      </c>
      <c r="C11185">
        <v>18</v>
      </c>
      <c r="D11185">
        <v>27</v>
      </c>
      <c r="E11185" t="b">
        <v>0</v>
      </c>
      <c r="F11185">
        <v>0.68600000000000005</v>
      </c>
      <c r="G11185">
        <v>4</v>
      </c>
      <c r="H11185">
        <v>4</v>
      </c>
      <c r="I11185">
        <v>55729</v>
      </c>
      <c r="J11185">
        <v>55699</v>
      </c>
      <c r="K11185">
        <v>27845</v>
      </c>
      <c r="L11185">
        <v>11</v>
      </c>
      <c r="M11185">
        <f t="shared" si="22575"/>
        <v>0</v>
      </c>
      <c r="N11185" t="b">
        <f t="shared" ref="N11185" si="22668">AND(MIN($F11183,$F11184,$F11185)=$F11185,MAX($H11183,$H11184,$H11185)=$H11185)</f>
        <v>0</v>
      </c>
      <c r="O11185" t="b">
        <f t="shared" ref="O11185" si="22669">AND(NOT(N11183),NOT(N11184),N11185)</f>
        <v>0</v>
      </c>
    </row>
    <row r="11186" spans="1:15" x14ac:dyDescent="0.25">
      <c r="A11186" t="s">
        <v>13</v>
      </c>
      <c r="B11186" t="s">
        <v>14</v>
      </c>
      <c r="C11186">
        <v>18</v>
      </c>
      <c r="D11186">
        <v>28</v>
      </c>
      <c r="E11186" t="b">
        <v>1</v>
      </c>
      <c r="F11186">
        <v>10.000999999999999</v>
      </c>
      <c r="G11186">
        <v>4</v>
      </c>
      <c r="H11186">
        <v>0</v>
      </c>
      <c r="I11186">
        <v>996978</v>
      </c>
      <c r="J11186">
        <v>996787</v>
      </c>
      <c r="K11186">
        <v>498392</v>
      </c>
      <c r="L11186">
        <v>12</v>
      </c>
      <c r="M11186">
        <f t="shared" si="22575"/>
        <v>4</v>
      </c>
      <c r="N11186" t="b">
        <f t="shared" ref="N11186" si="22670">AND(MIN($F11186,$F11187,$F11188)=$F11186,MAX($H11186,$H11187,$H11188)=$H11186)</f>
        <v>1</v>
      </c>
      <c r="O11186" t="b">
        <f t="shared" ref="O11186" si="22671">AND(N11186,NOT(N11187),NOT(N11188))</f>
        <v>0</v>
      </c>
    </row>
    <row r="11187" spans="1:15" x14ac:dyDescent="0.25">
      <c r="A11187" t="s">
        <v>15</v>
      </c>
      <c r="B11187" t="s">
        <v>14</v>
      </c>
      <c r="C11187">
        <v>18</v>
      </c>
      <c r="D11187">
        <v>28</v>
      </c>
      <c r="E11187" t="b">
        <v>1</v>
      </c>
      <c r="F11187">
        <v>10.004</v>
      </c>
      <c r="G11187">
        <v>4</v>
      </c>
      <c r="H11187">
        <v>0</v>
      </c>
      <c r="I11187">
        <v>5733</v>
      </c>
      <c r="J11187">
        <v>5732</v>
      </c>
      <c r="K11187">
        <v>2864</v>
      </c>
      <c r="L11187">
        <v>11</v>
      </c>
      <c r="M11187">
        <f t="shared" si="22575"/>
        <v>4</v>
      </c>
      <c r="N11187" t="b">
        <f t="shared" ref="N11187" si="22672">AND(MIN($F11186,$F11187,$F11188)=$F11187,MAX($H11186,$H11187,$H11188)=$H11187)</f>
        <v>0</v>
      </c>
      <c r="O11187" t="b">
        <f t="shared" ref="O11187" si="22673">AND(NOT(N11186),N11187,NOT(N11188))</f>
        <v>0</v>
      </c>
    </row>
    <row r="11188" spans="1:15" x14ac:dyDescent="0.25">
      <c r="A11188" t="s">
        <v>19</v>
      </c>
      <c r="B11188" t="s">
        <v>14</v>
      </c>
      <c r="C11188">
        <v>18</v>
      </c>
      <c r="D11188">
        <v>28</v>
      </c>
      <c r="E11188" t="b">
        <v>1</v>
      </c>
      <c r="F11188">
        <v>10.000999999999999</v>
      </c>
      <c r="G11188">
        <v>4</v>
      </c>
      <c r="H11188">
        <v>0</v>
      </c>
      <c r="I11188">
        <v>1047778</v>
      </c>
      <c r="J11188">
        <v>1047579</v>
      </c>
      <c r="K11188">
        <v>523788</v>
      </c>
      <c r="L11188">
        <v>12</v>
      </c>
      <c r="M11188">
        <f t="shared" si="22575"/>
        <v>4</v>
      </c>
      <c r="N11188" t="b">
        <f t="shared" ref="N11188" si="22674">AND(MIN($F11186,$F11187,$F11188)=$F11188,MAX($H11186,$H11187,$H11188)=$H11188)</f>
        <v>1</v>
      </c>
      <c r="O11188" t="b">
        <f t="shared" ref="O11188" si="22675">AND(NOT(N11186),NOT(N11187),N11188)</f>
        <v>0</v>
      </c>
    </row>
    <row r="11189" spans="1:15" x14ac:dyDescent="0.25">
      <c r="A11189" t="s">
        <v>13</v>
      </c>
      <c r="B11189" t="s">
        <v>14</v>
      </c>
      <c r="C11189">
        <v>18</v>
      </c>
      <c r="D11189">
        <v>29</v>
      </c>
      <c r="E11189" t="b">
        <v>0</v>
      </c>
      <c r="F11189">
        <v>3.6999999999999998E-2</v>
      </c>
      <c r="G11189">
        <v>4</v>
      </c>
      <c r="H11189">
        <v>4</v>
      </c>
      <c r="I11189">
        <v>2486</v>
      </c>
      <c r="J11189">
        <v>2278</v>
      </c>
      <c r="K11189">
        <v>1133</v>
      </c>
      <c r="L11189">
        <v>16</v>
      </c>
      <c r="M11189">
        <f t="shared" si="22575"/>
        <v>0</v>
      </c>
      <c r="N11189" t="b">
        <f t="shared" ref="N11189" si="22676">AND(MIN($F11189,$F11190,$F11191)=$F11189,MAX($H11189,$H11190,$H11191)=$H11189)</f>
        <v>0</v>
      </c>
      <c r="O11189" t="b">
        <f t="shared" ref="O11189" si="22677">AND(N11189,NOT(N11190),NOT(N11191))</f>
        <v>0</v>
      </c>
    </row>
    <row r="11190" spans="1:15" x14ac:dyDescent="0.25">
      <c r="A11190" t="s">
        <v>15</v>
      </c>
      <c r="B11190" t="s">
        <v>14</v>
      </c>
      <c r="C11190">
        <v>18</v>
      </c>
      <c r="D11190">
        <v>29</v>
      </c>
      <c r="E11190" t="b">
        <v>0</v>
      </c>
      <c r="F11190">
        <v>5.5E-2</v>
      </c>
      <c r="G11190">
        <v>4</v>
      </c>
      <c r="H11190">
        <v>4</v>
      </c>
      <c r="I11190">
        <v>2940</v>
      </c>
      <c r="J11190">
        <v>2938</v>
      </c>
      <c r="K11190">
        <v>1463</v>
      </c>
      <c r="L11190">
        <v>14</v>
      </c>
      <c r="M11190">
        <f t="shared" si="22575"/>
        <v>0</v>
      </c>
      <c r="N11190" t="b">
        <f t="shared" ref="N11190" si="22678">AND(MIN($F11189,$F11190,$F11191)=$F11190,MAX($H11189,$H11190,$H11191)=$H11190)</f>
        <v>0</v>
      </c>
      <c r="O11190" t="b">
        <f t="shared" ref="O11190" si="22679">AND(NOT(N11189),N11190,NOT(N11191))</f>
        <v>0</v>
      </c>
    </row>
    <row r="11191" spans="1:15" x14ac:dyDescent="0.25">
      <c r="A11191" t="s">
        <v>19</v>
      </c>
      <c r="B11191" t="s">
        <v>14</v>
      </c>
      <c r="C11191">
        <v>18</v>
      </c>
      <c r="D11191">
        <v>29</v>
      </c>
      <c r="E11191" t="b">
        <v>0</v>
      </c>
      <c r="F11191">
        <v>2.9000000000000001E-2</v>
      </c>
      <c r="G11191">
        <v>4</v>
      </c>
      <c r="H11191">
        <v>4</v>
      </c>
      <c r="I11191">
        <v>2486</v>
      </c>
      <c r="J11191">
        <v>2278</v>
      </c>
      <c r="K11191">
        <v>1133</v>
      </c>
      <c r="L11191">
        <v>16</v>
      </c>
      <c r="M11191">
        <f t="shared" si="22575"/>
        <v>0</v>
      </c>
      <c r="N11191" t="b">
        <f t="shared" ref="N11191" si="22680">AND(MIN($F11189,$F11190,$F11191)=$F11191,MAX($H11189,$H11190,$H11191)=$H11191)</f>
        <v>1</v>
      </c>
      <c r="O11191" t="b">
        <f t="shared" ref="O11191" si="22681">AND(NOT(N11189),NOT(N11190),N11191)</f>
        <v>1</v>
      </c>
    </row>
    <row r="11192" spans="1:15" x14ac:dyDescent="0.25">
      <c r="A11192" t="s">
        <v>13</v>
      </c>
      <c r="B11192" t="s">
        <v>14</v>
      </c>
      <c r="C11192">
        <v>18</v>
      </c>
      <c r="D11192">
        <v>2</v>
      </c>
      <c r="E11192" t="b">
        <v>0</v>
      </c>
      <c r="F11192">
        <v>3.0000000000000001E-3</v>
      </c>
      <c r="G11192">
        <v>4</v>
      </c>
      <c r="H11192">
        <v>4</v>
      </c>
      <c r="I11192">
        <v>22</v>
      </c>
      <c r="J11192">
        <v>10</v>
      </c>
      <c r="K11192">
        <v>0</v>
      </c>
      <c r="L11192">
        <v>6</v>
      </c>
      <c r="M11192">
        <f t="shared" si="22575"/>
        <v>0</v>
      </c>
      <c r="N11192" t="b">
        <f t="shared" ref="N11192" si="22682">AND(MIN($F11192,$F11193,$F11194)=$F11192,MAX($H11192,$H11193,$H11194)=$H11192)</f>
        <v>0</v>
      </c>
      <c r="O11192" t="b">
        <f t="shared" ref="O11192" si="22683">AND(N11192,NOT(N11193),NOT(N11194))</f>
        <v>0</v>
      </c>
    </row>
    <row r="11193" spans="1:15" x14ac:dyDescent="0.25">
      <c r="A11193" t="s">
        <v>15</v>
      </c>
      <c r="B11193" t="s">
        <v>14</v>
      </c>
      <c r="C11193">
        <v>18</v>
      </c>
      <c r="D11193">
        <v>2</v>
      </c>
      <c r="E11193" t="b">
        <v>0</v>
      </c>
      <c r="F11193">
        <v>5.0000000000000001E-3</v>
      </c>
      <c r="G11193">
        <v>4</v>
      </c>
      <c r="H11193">
        <v>4</v>
      </c>
      <c r="I11193">
        <v>11</v>
      </c>
      <c r="J11193">
        <v>10</v>
      </c>
      <c r="K11193">
        <v>0</v>
      </c>
      <c r="L11193">
        <v>6</v>
      </c>
      <c r="M11193">
        <f t="shared" si="22575"/>
        <v>0</v>
      </c>
      <c r="N11193" t="b">
        <f t="shared" ref="N11193" si="22684">AND(MIN($F11192,$F11193,$F11194)=$F11193,MAX($H11192,$H11193,$H11194)=$H11193)</f>
        <v>0</v>
      </c>
      <c r="O11193" t="b">
        <f t="shared" ref="O11193" si="22685">AND(NOT(N11192),N11193,NOT(N11194))</f>
        <v>0</v>
      </c>
    </row>
    <row r="11194" spans="1:15" x14ac:dyDescent="0.25">
      <c r="A11194" t="s">
        <v>19</v>
      </c>
      <c r="B11194" t="s">
        <v>14</v>
      </c>
      <c r="C11194">
        <v>18</v>
      </c>
      <c r="D11194">
        <v>2</v>
      </c>
      <c r="E11194" t="b">
        <v>0</v>
      </c>
      <c r="F11194">
        <v>2E-3</v>
      </c>
      <c r="G11194">
        <v>4</v>
      </c>
      <c r="H11194">
        <v>4</v>
      </c>
      <c r="I11194">
        <v>22</v>
      </c>
      <c r="J11194">
        <v>10</v>
      </c>
      <c r="K11194">
        <v>0</v>
      </c>
      <c r="L11194">
        <v>6</v>
      </c>
      <c r="M11194">
        <f t="shared" si="22575"/>
        <v>0</v>
      </c>
      <c r="N11194" t="b">
        <f t="shared" ref="N11194" si="22686">AND(MIN($F11192,$F11193,$F11194)=$F11194,MAX($H11192,$H11193,$H11194)=$H11194)</f>
        <v>1</v>
      </c>
      <c r="O11194" t="b">
        <f t="shared" ref="O11194" si="22687">AND(NOT(N11192),NOT(N11193),N11194)</f>
        <v>1</v>
      </c>
    </row>
    <row r="11195" spans="1:15" x14ac:dyDescent="0.25">
      <c r="A11195" t="s">
        <v>13</v>
      </c>
      <c r="B11195" t="s">
        <v>14</v>
      </c>
      <c r="C11195">
        <v>18</v>
      </c>
      <c r="D11195">
        <v>30</v>
      </c>
      <c r="E11195" t="b">
        <v>0</v>
      </c>
      <c r="F11195">
        <v>8.2469999999999999</v>
      </c>
      <c r="G11195">
        <v>4</v>
      </c>
      <c r="H11195">
        <v>4</v>
      </c>
      <c r="I11195">
        <v>762783</v>
      </c>
      <c r="J11195">
        <v>762642</v>
      </c>
      <c r="K11195">
        <v>381315</v>
      </c>
      <c r="L11195">
        <v>19</v>
      </c>
      <c r="M11195">
        <f t="shared" si="22575"/>
        <v>0</v>
      </c>
      <c r="N11195" t="b">
        <f t="shared" ref="N11195" si="22688">AND(MIN($F11195,$F11196,$F11197)=$F11195,MAX($H11195,$H11196,$H11197)=$H11195)</f>
        <v>0</v>
      </c>
      <c r="O11195" t="b">
        <f t="shared" ref="O11195" si="22689">AND(N11195,NOT(N11196),NOT(N11197))</f>
        <v>0</v>
      </c>
    </row>
    <row r="11196" spans="1:15" x14ac:dyDescent="0.25">
      <c r="A11196" t="s">
        <v>15</v>
      </c>
      <c r="B11196" t="s">
        <v>14</v>
      </c>
      <c r="C11196">
        <v>18</v>
      </c>
      <c r="D11196">
        <v>30</v>
      </c>
      <c r="E11196" t="b">
        <v>0</v>
      </c>
      <c r="F11196">
        <v>7.5999999999999998E-2</v>
      </c>
      <c r="G11196">
        <v>4</v>
      </c>
      <c r="H11196">
        <v>4</v>
      </c>
      <c r="I11196">
        <v>1693</v>
      </c>
      <c r="J11196">
        <v>1692</v>
      </c>
      <c r="K11196">
        <v>840</v>
      </c>
      <c r="L11196">
        <v>11</v>
      </c>
      <c r="M11196">
        <f t="shared" si="22575"/>
        <v>0</v>
      </c>
      <c r="N11196" t="b">
        <f t="shared" ref="N11196" si="22690">AND(MIN($F11195,$F11196,$F11197)=$F11196,MAX($H11195,$H11196,$H11197)=$H11196)</f>
        <v>1</v>
      </c>
      <c r="O11196" t="b">
        <f t="shared" ref="O11196" si="22691">AND(NOT(N11195),N11196,NOT(N11197))</f>
        <v>1</v>
      </c>
    </row>
    <row r="11197" spans="1:15" x14ac:dyDescent="0.25">
      <c r="A11197" t="s">
        <v>19</v>
      </c>
      <c r="B11197" t="s">
        <v>14</v>
      </c>
      <c r="C11197">
        <v>18</v>
      </c>
      <c r="D11197">
        <v>30</v>
      </c>
      <c r="E11197" t="b">
        <v>0</v>
      </c>
      <c r="F11197">
        <v>7.0019999999999998</v>
      </c>
      <c r="G11197">
        <v>4</v>
      </c>
      <c r="H11197">
        <v>4</v>
      </c>
      <c r="I11197">
        <v>762783</v>
      </c>
      <c r="J11197">
        <v>762642</v>
      </c>
      <c r="K11197">
        <v>381315</v>
      </c>
      <c r="L11197">
        <v>19</v>
      </c>
      <c r="M11197">
        <f t="shared" si="22575"/>
        <v>0</v>
      </c>
      <c r="N11197" t="b">
        <f t="shared" ref="N11197" si="22692">AND(MIN($F11195,$F11196,$F11197)=$F11197,MAX($H11195,$H11196,$H11197)=$H11197)</f>
        <v>0</v>
      </c>
      <c r="O11197" t="b">
        <f t="shared" ref="O11197" si="22693">AND(NOT(N11195),NOT(N11196),N11197)</f>
        <v>0</v>
      </c>
    </row>
    <row r="11198" spans="1:15" x14ac:dyDescent="0.25">
      <c r="A11198" t="s">
        <v>13</v>
      </c>
      <c r="B11198" t="s">
        <v>14</v>
      </c>
      <c r="C11198">
        <v>18</v>
      </c>
      <c r="D11198">
        <v>31</v>
      </c>
      <c r="E11198" t="b">
        <v>0</v>
      </c>
      <c r="F11198">
        <v>5.0000000000000001E-3</v>
      </c>
      <c r="G11198">
        <v>4</v>
      </c>
      <c r="H11198">
        <v>4</v>
      </c>
      <c r="I11198">
        <v>26</v>
      </c>
      <c r="J11198">
        <v>12</v>
      </c>
      <c r="K11198">
        <v>0</v>
      </c>
      <c r="L11198">
        <v>8</v>
      </c>
      <c r="M11198">
        <f t="shared" si="22575"/>
        <v>0</v>
      </c>
      <c r="N11198" t="b">
        <f t="shared" ref="N11198" si="22694">AND(MIN($F11198,$F11199,$F11200)=$F11198,MAX($H11198,$H11199,$H11200)=$H11198)</f>
        <v>0</v>
      </c>
      <c r="O11198" t="b">
        <f t="shared" ref="O11198" si="22695">AND(N11198,NOT(N11199),NOT(N11200))</f>
        <v>0</v>
      </c>
    </row>
    <row r="11199" spans="1:15" x14ac:dyDescent="0.25">
      <c r="A11199" t="s">
        <v>15</v>
      </c>
      <c r="B11199" t="s">
        <v>14</v>
      </c>
      <c r="C11199">
        <v>18</v>
      </c>
      <c r="D11199">
        <v>31</v>
      </c>
      <c r="E11199" t="b">
        <v>0</v>
      </c>
      <c r="F11199">
        <v>5.0000000000000001E-3</v>
      </c>
      <c r="G11199">
        <v>4</v>
      </c>
      <c r="H11199">
        <v>4</v>
      </c>
      <c r="I11199">
        <v>13</v>
      </c>
      <c r="J11199">
        <v>12</v>
      </c>
      <c r="K11199">
        <v>0</v>
      </c>
      <c r="L11199">
        <v>8</v>
      </c>
      <c r="M11199">
        <f t="shared" si="22575"/>
        <v>0</v>
      </c>
      <c r="N11199" t="b">
        <f t="shared" ref="N11199" si="22696">AND(MIN($F11198,$F11199,$F11200)=$F11199,MAX($H11198,$H11199,$H11200)=$H11199)</f>
        <v>0</v>
      </c>
      <c r="O11199" t="b">
        <f t="shared" ref="O11199" si="22697">AND(NOT(N11198),N11199,NOT(N11200))</f>
        <v>0</v>
      </c>
    </row>
    <row r="11200" spans="1:15" x14ac:dyDescent="0.25">
      <c r="A11200" t="s">
        <v>19</v>
      </c>
      <c r="B11200" t="s">
        <v>14</v>
      </c>
      <c r="C11200">
        <v>18</v>
      </c>
      <c r="D11200">
        <v>31</v>
      </c>
      <c r="E11200" t="b">
        <v>0</v>
      </c>
      <c r="F11200">
        <v>3.0000000000000001E-3</v>
      </c>
      <c r="G11200">
        <v>4</v>
      </c>
      <c r="H11200">
        <v>4</v>
      </c>
      <c r="I11200">
        <v>26</v>
      </c>
      <c r="J11200">
        <v>12</v>
      </c>
      <c r="K11200">
        <v>0</v>
      </c>
      <c r="L11200">
        <v>8</v>
      </c>
      <c r="M11200">
        <f t="shared" si="22575"/>
        <v>0</v>
      </c>
      <c r="N11200" t="b">
        <f t="shared" ref="N11200" si="22698">AND(MIN($F11198,$F11199,$F11200)=$F11200,MAX($H11198,$H11199,$H11200)=$H11200)</f>
        <v>1</v>
      </c>
      <c r="O11200" t="b">
        <f t="shared" ref="O11200" si="22699">AND(NOT(N11198),NOT(N11199),N11200)</f>
        <v>1</v>
      </c>
    </row>
    <row r="11201" spans="1:15" x14ac:dyDescent="0.25">
      <c r="A11201" t="s">
        <v>13</v>
      </c>
      <c r="B11201" t="s">
        <v>14</v>
      </c>
      <c r="C11201">
        <v>18</v>
      </c>
      <c r="D11201">
        <v>33</v>
      </c>
      <c r="E11201" t="b">
        <v>1</v>
      </c>
      <c r="F11201">
        <v>10.000999999999999</v>
      </c>
      <c r="G11201">
        <v>4</v>
      </c>
      <c r="H11201">
        <v>0</v>
      </c>
      <c r="I11201">
        <v>1802630</v>
      </c>
      <c r="J11201">
        <v>402591</v>
      </c>
      <c r="K11201">
        <v>201294</v>
      </c>
      <c r="L11201">
        <v>10</v>
      </c>
      <c r="M11201">
        <f t="shared" si="22575"/>
        <v>4</v>
      </c>
      <c r="N11201" t="b">
        <f t="shared" ref="N11201" si="22700">AND(MIN($F11201,$F11202,$F11203)=$F11201,MAX($H11201,$H11202,$H11203)=$H11201)</f>
        <v>1</v>
      </c>
      <c r="O11201" t="b">
        <f t="shared" ref="O11201" si="22701">AND(N11201,NOT(N11202),NOT(N11203))</f>
        <v>0</v>
      </c>
    </row>
    <row r="11202" spans="1:15" x14ac:dyDescent="0.25">
      <c r="A11202" t="s">
        <v>15</v>
      </c>
      <c r="B11202" t="s">
        <v>14</v>
      </c>
      <c r="C11202">
        <v>18</v>
      </c>
      <c r="D11202">
        <v>33</v>
      </c>
      <c r="E11202" t="b">
        <v>1</v>
      </c>
      <c r="F11202">
        <v>10.000999999999999</v>
      </c>
      <c r="G11202">
        <v>4</v>
      </c>
      <c r="H11202">
        <v>0</v>
      </c>
      <c r="I11202">
        <v>1960293</v>
      </c>
      <c r="J11202">
        <v>600192</v>
      </c>
      <c r="K11202">
        <v>300095</v>
      </c>
      <c r="L11202">
        <v>10</v>
      </c>
      <c r="M11202">
        <f t="shared" si="22575"/>
        <v>4</v>
      </c>
      <c r="N11202" t="b">
        <f t="shared" ref="N11202" si="22702">AND(MIN($F11201,$F11202,$F11203)=$F11202,MAX($H11201,$H11202,$H11203)=$H11202)</f>
        <v>1</v>
      </c>
      <c r="O11202" t="b">
        <f t="shared" ref="O11202" si="22703">AND(NOT(N11201),N11202,NOT(N11203))</f>
        <v>0</v>
      </c>
    </row>
    <row r="11203" spans="1:15" x14ac:dyDescent="0.25">
      <c r="A11203" t="s">
        <v>19</v>
      </c>
      <c r="B11203" t="s">
        <v>14</v>
      </c>
      <c r="C11203">
        <v>18</v>
      </c>
      <c r="D11203">
        <v>33</v>
      </c>
      <c r="E11203" t="b">
        <v>1</v>
      </c>
      <c r="F11203">
        <v>10.000999999999999</v>
      </c>
      <c r="G11203">
        <v>4</v>
      </c>
      <c r="H11203">
        <v>0</v>
      </c>
      <c r="I11203">
        <v>2119099</v>
      </c>
      <c r="J11203">
        <v>473584</v>
      </c>
      <c r="K11203">
        <v>236791</v>
      </c>
      <c r="L11203">
        <v>10</v>
      </c>
      <c r="M11203">
        <f t="shared" ref="M11203:M11266" si="22704">G11203-H11203</f>
        <v>4</v>
      </c>
      <c r="N11203" t="b">
        <f t="shared" ref="N11203" si="22705">AND(MIN($F11201,$F11202,$F11203)=$F11203,MAX($H11201,$H11202,$H11203)=$H11203)</f>
        <v>1</v>
      </c>
      <c r="O11203" t="b">
        <f t="shared" ref="O11203" si="22706">AND(NOT(N11201),NOT(N11202),N11203)</f>
        <v>0</v>
      </c>
    </row>
    <row r="11204" spans="1:15" x14ac:dyDescent="0.25">
      <c r="A11204" t="s">
        <v>13</v>
      </c>
      <c r="B11204" t="s">
        <v>14</v>
      </c>
      <c r="C11204">
        <v>18</v>
      </c>
      <c r="D11204">
        <v>35</v>
      </c>
      <c r="E11204" t="b">
        <v>0</v>
      </c>
      <c r="F11204">
        <v>4.0000000000000001E-3</v>
      </c>
      <c r="G11204">
        <v>4</v>
      </c>
      <c r="H11204">
        <v>4</v>
      </c>
      <c r="I11204">
        <v>203</v>
      </c>
      <c r="J11204">
        <v>44</v>
      </c>
      <c r="K11204">
        <v>17</v>
      </c>
      <c r="L11204">
        <v>10</v>
      </c>
      <c r="M11204">
        <f t="shared" si="22704"/>
        <v>0</v>
      </c>
      <c r="N11204" t="b">
        <f t="shared" ref="N11204" si="22707">AND(MIN($F11204,$F11205,$F11206)=$F11204,MAX($H11204,$H11205,$H11206)=$H11204)</f>
        <v>1</v>
      </c>
      <c r="O11204" t="b">
        <f t="shared" ref="O11204" si="22708">AND(N11204,NOT(N11205),NOT(N11206))</f>
        <v>0</v>
      </c>
    </row>
    <row r="11205" spans="1:15" x14ac:dyDescent="0.25">
      <c r="A11205" t="s">
        <v>15</v>
      </c>
      <c r="B11205" t="s">
        <v>14</v>
      </c>
      <c r="C11205">
        <v>18</v>
      </c>
      <c r="D11205">
        <v>35</v>
      </c>
      <c r="E11205" t="b">
        <v>0</v>
      </c>
      <c r="F11205">
        <v>5.0000000000000001E-3</v>
      </c>
      <c r="G11205">
        <v>4</v>
      </c>
      <c r="H11205">
        <v>4</v>
      </c>
      <c r="I11205">
        <v>150</v>
      </c>
      <c r="J11205">
        <v>44</v>
      </c>
      <c r="K11205">
        <v>17</v>
      </c>
      <c r="L11205">
        <v>10</v>
      </c>
      <c r="M11205">
        <f t="shared" si="22704"/>
        <v>0</v>
      </c>
      <c r="N11205" t="b">
        <f t="shared" ref="N11205" si="22709">AND(MIN($F11204,$F11205,$F11206)=$F11205,MAX($H11204,$H11205,$H11206)=$H11205)</f>
        <v>0</v>
      </c>
      <c r="O11205" t="b">
        <f t="shared" ref="O11205" si="22710">AND(NOT(N11204),N11205,NOT(N11206))</f>
        <v>0</v>
      </c>
    </row>
    <row r="11206" spans="1:15" x14ac:dyDescent="0.25">
      <c r="A11206" t="s">
        <v>19</v>
      </c>
      <c r="B11206" t="s">
        <v>14</v>
      </c>
      <c r="C11206">
        <v>18</v>
      </c>
      <c r="D11206">
        <v>35</v>
      </c>
      <c r="E11206" t="b">
        <v>0</v>
      </c>
      <c r="F11206">
        <v>4.0000000000000001E-3</v>
      </c>
      <c r="G11206">
        <v>4</v>
      </c>
      <c r="H11206">
        <v>4</v>
      </c>
      <c r="I11206">
        <v>203</v>
      </c>
      <c r="J11206">
        <v>44</v>
      </c>
      <c r="K11206">
        <v>17</v>
      </c>
      <c r="L11206">
        <v>10</v>
      </c>
      <c r="M11206">
        <f t="shared" si="22704"/>
        <v>0</v>
      </c>
      <c r="N11206" t="b">
        <f t="shared" ref="N11206" si="22711">AND(MIN($F11204,$F11205,$F11206)=$F11206,MAX($H11204,$H11205,$H11206)=$H11206)</f>
        <v>1</v>
      </c>
      <c r="O11206" t="b">
        <f t="shared" ref="O11206" si="22712">AND(NOT(N11204),NOT(N11205),N11206)</f>
        <v>0</v>
      </c>
    </row>
    <row r="11207" spans="1:15" x14ac:dyDescent="0.25">
      <c r="A11207" t="s">
        <v>13</v>
      </c>
      <c r="B11207" t="s">
        <v>14</v>
      </c>
      <c r="C11207">
        <v>18</v>
      </c>
      <c r="D11207">
        <v>37</v>
      </c>
      <c r="E11207" t="b">
        <v>1</v>
      </c>
      <c r="F11207">
        <v>10.000999999999999</v>
      </c>
      <c r="G11207">
        <v>4</v>
      </c>
      <c r="H11207">
        <v>0</v>
      </c>
      <c r="I11207">
        <v>4501036</v>
      </c>
      <c r="J11207">
        <v>401731</v>
      </c>
      <c r="K11207">
        <v>200864</v>
      </c>
      <c r="L11207">
        <v>10</v>
      </c>
      <c r="M11207">
        <f t="shared" si="22704"/>
        <v>4</v>
      </c>
      <c r="N11207" t="b">
        <f t="shared" ref="N11207" si="22713">AND(MIN($F11207,$F11208,$F11209)=$F11207,MAX($H11207,$H11208,$H11209)=$H11207)</f>
        <v>1</v>
      </c>
      <c r="O11207" t="b">
        <f t="shared" ref="O11207" si="22714">AND(N11207,NOT(N11208),NOT(N11209))</f>
        <v>0</v>
      </c>
    </row>
    <row r="11208" spans="1:15" x14ac:dyDescent="0.25">
      <c r="A11208" t="s">
        <v>15</v>
      </c>
      <c r="B11208" t="s">
        <v>14</v>
      </c>
      <c r="C11208">
        <v>18</v>
      </c>
      <c r="D11208">
        <v>37</v>
      </c>
      <c r="E11208" t="b">
        <v>1</v>
      </c>
      <c r="F11208">
        <v>10.000999999999999</v>
      </c>
      <c r="G11208">
        <v>4</v>
      </c>
      <c r="H11208">
        <v>0</v>
      </c>
      <c r="I11208">
        <v>6415890</v>
      </c>
      <c r="J11208">
        <v>655870</v>
      </c>
      <c r="K11208">
        <v>327934</v>
      </c>
      <c r="L11208">
        <v>10</v>
      </c>
      <c r="M11208">
        <f t="shared" si="22704"/>
        <v>4</v>
      </c>
      <c r="N11208" t="b">
        <f t="shared" ref="N11208" si="22715">AND(MIN($F11207,$F11208,$F11209)=$F11208,MAX($H11207,$H11208,$H11209)=$H11208)</f>
        <v>1</v>
      </c>
      <c r="O11208" t="b">
        <f t="shared" ref="O11208" si="22716">AND(NOT(N11207),N11208,NOT(N11209))</f>
        <v>0</v>
      </c>
    </row>
    <row r="11209" spans="1:15" x14ac:dyDescent="0.25">
      <c r="A11209" t="s">
        <v>19</v>
      </c>
      <c r="B11209" t="s">
        <v>14</v>
      </c>
      <c r="C11209">
        <v>18</v>
      </c>
      <c r="D11209">
        <v>37</v>
      </c>
      <c r="E11209" t="b">
        <v>1</v>
      </c>
      <c r="F11209">
        <v>10.002000000000001</v>
      </c>
      <c r="G11209">
        <v>4</v>
      </c>
      <c r="H11209">
        <v>0</v>
      </c>
      <c r="I11209">
        <v>5237300</v>
      </c>
      <c r="J11209">
        <v>469858</v>
      </c>
      <c r="K11209">
        <v>234928</v>
      </c>
      <c r="L11209">
        <v>10</v>
      </c>
      <c r="M11209">
        <f t="shared" si="22704"/>
        <v>4</v>
      </c>
      <c r="N11209" t="b">
        <f t="shared" ref="N11209" si="22717">AND(MIN($F11207,$F11208,$F11209)=$F11209,MAX($H11207,$H11208,$H11209)=$H11209)</f>
        <v>0</v>
      </c>
      <c r="O11209" t="b">
        <f t="shared" ref="O11209" si="22718">AND(NOT(N11207),NOT(N11208),N11209)</f>
        <v>0</v>
      </c>
    </row>
    <row r="11210" spans="1:15" x14ac:dyDescent="0.25">
      <c r="A11210" t="s">
        <v>13</v>
      </c>
      <c r="B11210" t="s">
        <v>14</v>
      </c>
      <c r="C11210">
        <v>18</v>
      </c>
      <c r="D11210">
        <v>38</v>
      </c>
      <c r="E11210" t="b">
        <v>0</v>
      </c>
      <c r="F11210">
        <v>4.0000000000000001E-3</v>
      </c>
      <c r="G11210">
        <v>4</v>
      </c>
      <c r="H11210">
        <v>4</v>
      </c>
      <c r="I11210">
        <v>24</v>
      </c>
      <c r="J11210">
        <v>11</v>
      </c>
      <c r="K11210">
        <v>0</v>
      </c>
      <c r="L11210">
        <v>7</v>
      </c>
      <c r="M11210">
        <f t="shared" si="22704"/>
        <v>0</v>
      </c>
      <c r="N11210" t="b">
        <f t="shared" ref="N11210" si="22719">AND(MIN($F11210,$F11211,$F11212)=$F11210,MAX($H11210,$H11211,$H11212)=$H11210)</f>
        <v>1</v>
      </c>
      <c r="O11210" t="b">
        <f t="shared" ref="O11210" si="22720">AND(N11210,NOT(N11211),NOT(N11212))</f>
        <v>1</v>
      </c>
    </row>
    <row r="11211" spans="1:15" x14ac:dyDescent="0.25">
      <c r="A11211" t="s">
        <v>15</v>
      </c>
      <c r="B11211" t="s">
        <v>14</v>
      </c>
      <c r="C11211">
        <v>18</v>
      </c>
      <c r="D11211">
        <v>38</v>
      </c>
      <c r="E11211" t="b">
        <v>0</v>
      </c>
      <c r="F11211">
        <v>8.9999999999999993E-3</v>
      </c>
      <c r="G11211">
        <v>4</v>
      </c>
      <c r="H11211">
        <v>4</v>
      </c>
      <c r="I11211">
        <v>12</v>
      </c>
      <c r="J11211">
        <v>11</v>
      </c>
      <c r="K11211">
        <v>0</v>
      </c>
      <c r="L11211">
        <v>7</v>
      </c>
      <c r="M11211">
        <f t="shared" si="22704"/>
        <v>0</v>
      </c>
      <c r="N11211" t="b">
        <f t="shared" ref="N11211" si="22721">AND(MIN($F11210,$F11211,$F11212)=$F11211,MAX($H11210,$H11211,$H11212)=$H11211)</f>
        <v>0</v>
      </c>
      <c r="O11211" t="b">
        <f t="shared" ref="O11211" si="22722">AND(NOT(N11210),N11211,NOT(N11212))</f>
        <v>0</v>
      </c>
    </row>
    <row r="11212" spans="1:15" x14ac:dyDescent="0.25">
      <c r="A11212" t="s">
        <v>19</v>
      </c>
      <c r="B11212" t="s">
        <v>14</v>
      </c>
      <c r="C11212">
        <v>18</v>
      </c>
      <c r="D11212">
        <v>38</v>
      </c>
      <c r="E11212" t="b">
        <v>0</v>
      </c>
      <c r="F11212">
        <v>5.0000000000000001E-3</v>
      </c>
      <c r="G11212">
        <v>4</v>
      </c>
      <c r="H11212">
        <v>4</v>
      </c>
      <c r="I11212">
        <v>24</v>
      </c>
      <c r="J11212">
        <v>11</v>
      </c>
      <c r="K11212">
        <v>0</v>
      </c>
      <c r="L11212">
        <v>7</v>
      </c>
      <c r="M11212">
        <f t="shared" si="22704"/>
        <v>0</v>
      </c>
      <c r="N11212" t="b">
        <f t="shared" ref="N11212" si="22723">AND(MIN($F11210,$F11211,$F11212)=$F11212,MAX($H11210,$H11211,$H11212)=$H11212)</f>
        <v>0</v>
      </c>
      <c r="O11212" t="b">
        <f t="shared" ref="O11212" si="22724">AND(NOT(N11210),NOT(N11211),N11212)</f>
        <v>0</v>
      </c>
    </row>
    <row r="11213" spans="1:15" x14ac:dyDescent="0.25">
      <c r="A11213" t="s">
        <v>13</v>
      </c>
      <c r="B11213" t="s">
        <v>14</v>
      </c>
      <c r="C11213">
        <v>18</v>
      </c>
      <c r="D11213">
        <v>39</v>
      </c>
      <c r="E11213" t="b">
        <v>0</v>
      </c>
      <c r="F11213">
        <v>4.0000000000000001E-3</v>
      </c>
      <c r="G11213">
        <v>4</v>
      </c>
      <c r="H11213">
        <v>4</v>
      </c>
      <c r="I11213">
        <v>24</v>
      </c>
      <c r="J11213">
        <v>11</v>
      </c>
      <c r="K11213">
        <v>0</v>
      </c>
      <c r="L11213">
        <v>7</v>
      </c>
      <c r="M11213">
        <f t="shared" si="22704"/>
        <v>0</v>
      </c>
      <c r="N11213" t="b">
        <f t="shared" ref="N11213" si="22725">AND(MIN($F11213,$F11214,$F11215)=$F11213,MAX($H11213,$H11214,$H11215)=$H11213)</f>
        <v>0</v>
      </c>
      <c r="O11213" t="b">
        <f t="shared" ref="O11213" si="22726">AND(N11213,NOT(N11214),NOT(N11215))</f>
        <v>0</v>
      </c>
    </row>
    <row r="11214" spans="1:15" x14ac:dyDescent="0.25">
      <c r="A11214" t="s">
        <v>15</v>
      </c>
      <c r="B11214" t="s">
        <v>14</v>
      </c>
      <c r="C11214">
        <v>18</v>
      </c>
      <c r="D11214">
        <v>39</v>
      </c>
      <c r="E11214" t="b">
        <v>0</v>
      </c>
      <c r="F11214">
        <v>3.0000000000000001E-3</v>
      </c>
      <c r="G11214">
        <v>4</v>
      </c>
      <c r="H11214">
        <v>4</v>
      </c>
      <c r="I11214">
        <v>12</v>
      </c>
      <c r="J11214">
        <v>11</v>
      </c>
      <c r="K11214">
        <v>0</v>
      </c>
      <c r="L11214">
        <v>7</v>
      </c>
      <c r="M11214">
        <f t="shared" si="22704"/>
        <v>0</v>
      </c>
      <c r="N11214" t="b">
        <f t="shared" ref="N11214" si="22727">AND(MIN($F11213,$F11214,$F11215)=$F11214,MAX($H11213,$H11214,$H11215)=$H11214)</f>
        <v>1</v>
      </c>
      <c r="O11214" t="b">
        <f t="shared" ref="O11214" si="22728">AND(NOT(N11213),N11214,NOT(N11215))</f>
        <v>1</v>
      </c>
    </row>
    <row r="11215" spans="1:15" x14ac:dyDescent="0.25">
      <c r="A11215" t="s">
        <v>19</v>
      </c>
      <c r="B11215" t="s">
        <v>14</v>
      </c>
      <c r="C11215">
        <v>18</v>
      </c>
      <c r="D11215">
        <v>39</v>
      </c>
      <c r="E11215" t="b">
        <v>0</v>
      </c>
      <c r="F11215">
        <v>4.0000000000000001E-3</v>
      </c>
      <c r="G11215">
        <v>4</v>
      </c>
      <c r="H11215">
        <v>4</v>
      </c>
      <c r="I11215">
        <v>24</v>
      </c>
      <c r="J11215">
        <v>11</v>
      </c>
      <c r="K11215">
        <v>0</v>
      </c>
      <c r="L11215">
        <v>7</v>
      </c>
      <c r="M11215">
        <f t="shared" si="22704"/>
        <v>0</v>
      </c>
      <c r="N11215" t="b">
        <f t="shared" ref="N11215" si="22729">AND(MIN($F11213,$F11214,$F11215)=$F11215,MAX($H11213,$H11214,$H11215)=$H11215)</f>
        <v>0</v>
      </c>
      <c r="O11215" t="b">
        <f t="shared" ref="O11215" si="22730">AND(NOT(N11213),NOT(N11214),N11215)</f>
        <v>0</v>
      </c>
    </row>
    <row r="11216" spans="1:15" x14ac:dyDescent="0.25">
      <c r="A11216" t="s">
        <v>13</v>
      </c>
      <c r="B11216" t="s">
        <v>14</v>
      </c>
      <c r="C11216">
        <v>18</v>
      </c>
      <c r="D11216">
        <v>3</v>
      </c>
      <c r="E11216" t="b">
        <v>0</v>
      </c>
      <c r="F11216">
        <v>3.0000000000000001E-3</v>
      </c>
      <c r="G11216">
        <v>4</v>
      </c>
      <c r="H11216">
        <v>4</v>
      </c>
      <c r="I11216">
        <v>13</v>
      </c>
      <c r="J11216">
        <v>8</v>
      </c>
      <c r="K11216">
        <v>0</v>
      </c>
      <c r="L11216">
        <v>1</v>
      </c>
      <c r="M11216">
        <f t="shared" si="22704"/>
        <v>0</v>
      </c>
      <c r="N11216" t="b">
        <f t="shared" ref="N11216" si="22731">AND(MIN($F11216,$F11217,$F11218)=$F11216,MAX($H11216,$H11217,$H11218)=$H11216)</f>
        <v>1</v>
      </c>
      <c r="O11216" t="b">
        <f t="shared" ref="O11216" si="22732">AND(N11216,NOT(N11217),NOT(N11218))</f>
        <v>0</v>
      </c>
    </row>
    <row r="11217" spans="1:15" x14ac:dyDescent="0.25">
      <c r="A11217" t="s">
        <v>15</v>
      </c>
      <c r="B11217" t="s">
        <v>14</v>
      </c>
      <c r="C11217">
        <v>18</v>
      </c>
      <c r="D11217">
        <v>3</v>
      </c>
      <c r="E11217" t="b">
        <v>0</v>
      </c>
      <c r="F11217">
        <v>3.0000000000000001E-3</v>
      </c>
      <c r="G11217">
        <v>4</v>
      </c>
      <c r="H11217">
        <v>4</v>
      </c>
      <c r="I11217">
        <v>8</v>
      </c>
      <c r="J11217">
        <v>8</v>
      </c>
      <c r="K11217">
        <v>0</v>
      </c>
      <c r="L11217">
        <v>1</v>
      </c>
      <c r="M11217">
        <f t="shared" si="22704"/>
        <v>0</v>
      </c>
      <c r="N11217" t="b">
        <f t="shared" ref="N11217" si="22733">AND(MIN($F11216,$F11217,$F11218)=$F11217,MAX($H11216,$H11217,$H11218)=$H11217)</f>
        <v>1</v>
      </c>
      <c r="O11217" t="b">
        <f t="shared" ref="O11217" si="22734">AND(NOT(N11216),N11217,NOT(N11218))</f>
        <v>0</v>
      </c>
    </row>
    <row r="11218" spans="1:15" x14ac:dyDescent="0.25">
      <c r="A11218" t="s">
        <v>19</v>
      </c>
      <c r="B11218" t="s">
        <v>14</v>
      </c>
      <c r="C11218">
        <v>18</v>
      </c>
      <c r="D11218">
        <v>3</v>
      </c>
      <c r="E11218" t="b">
        <v>0</v>
      </c>
      <c r="F11218">
        <v>3.0000000000000001E-3</v>
      </c>
      <c r="G11218">
        <v>4</v>
      </c>
      <c r="H11218">
        <v>4</v>
      </c>
      <c r="I11218">
        <v>13</v>
      </c>
      <c r="J11218">
        <v>8</v>
      </c>
      <c r="K11218">
        <v>0</v>
      </c>
      <c r="L11218">
        <v>1</v>
      </c>
      <c r="M11218">
        <f t="shared" si="22704"/>
        <v>0</v>
      </c>
      <c r="N11218" t="b">
        <f t="shared" ref="N11218" si="22735">AND(MIN($F11216,$F11217,$F11218)=$F11218,MAX($H11216,$H11217,$H11218)=$H11218)</f>
        <v>1</v>
      </c>
      <c r="O11218" t="b">
        <f t="shared" ref="O11218" si="22736">AND(NOT(N11216),NOT(N11217),N11218)</f>
        <v>0</v>
      </c>
    </row>
    <row r="11219" spans="1:15" x14ac:dyDescent="0.25">
      <c r="A11219" t="s">
        <v>13</v>
      </c>
      <c r="B11219" t="s">
        <v>14</v>
      </c>
      <c r="C11219">
        <v>18</v>
      </c>
      <c r="D11219">
        <v>40</v>
      </c>
      <c r="E11219" t="b">
        <v>0</v>
      </c>
      <c r="F11219">
        <v>3.0000000000000001E-3</v>
      </c>
      <c r="G11219">
        <v>4</v>
      </c>
      <c r="H11219">
        <v>4</v>
      </c>
      <c r="I11219">
        <v>24</v>
      </c>
      <c r="J11219">
        <v>11</v>
      </c>
      <c r="K11219">
        <v>0</v>
      </c>
      <c r="L11219">
        <v>7</v>
      </c>
      <c r="M11219">
        <f t="shared" si="22704"/>
        <v>0</v>
      </c>
      <c r="N11219" t="b">
        <f t="shared" ref="N11219" si="22737">AND(MIN($F11219,$F11220,$F11221)=$F11219,MAX($H11219,$H11220,$H11221)=$H11219)</f>
        <v>1</v>
      </c>
      <c r="O11219" t="b">
        <f t="shared" ref="O11219" si="22738">AND(N11219,NOT(N11220),NOT(N11221))</f>
        <v>1</v>
      </c>
    </row>
    <row r="11220" spans="1:15" x14ac:dyDescent="0.25">
      <c r="A11220" t="s">
        <v>15</v>
      </c>
      <c r="B11220" t="s">
        <v>14</v>
      </c>
      <c r="C11220">
        <v>18</v>
      </c>
      <c r="D11220">
        <v>40</v>
      </c>
      <c r="E11220" t="b">
        <v>0</v>
      </c>
      <c r="F11220">
        <v>4.0000000000000001E-3</v>
      </c>
      <c r="G11220">
        <v>4</v>
      </c>
      <c r="H11220">
        <v>4</v>
      </c>
      <c r="I11220">
        <v>12</v>
      </c>
      <c r="J11220">
        <v>11</v>
      </c>
      <c r="K11220">
        <v>0</v>
      </c>
      <c r="L11220">
        <v>7</v>
      </c>
      <c r="M11220">
        <f t="shared" si="22704"/>
        <v>0</v>
      </c>
      <c r="N11220" t="b">
        <f t="shared" ref="N11220" si="22739">AND(MIN($F11219,$F11220,$F11221)=$F11220,MAX($H11219,$H11220,$H11221)=$H11220)</f>
        <v>0</v>
      </c>
      <c r="O11220" t="b">
        <f t="shared" ref="O11220" si="22740">AND(NOT(N11219),N11220,NOT(N11221))</f>
        <v>0</v>
      </c>
    </row>
    <row r="11221" spans="1:15" x14ac:dyDescent="0.25">
      <c r="A11221" t="s">
        <v>19</v>
      </c>
      <c r="B11221" t="s">
        <v>14</v>
      </c>
      <c r="C11221">
        <v>18</v>
      </c>
      <c r="D11221">
        <v>40</v>
      </c>
      <c r="E11221" t="b">
        <v>0</v>
      </c>
      <c r="F11221">
        <v>4.0000000000000001E-3</v>
      </c>
      <c r="G11221">
        <v>4</v>
      </c>
      <c r="H11221">
        <v>4</v>
      </c>
      <c r="I11221">
        <v>24</v>
      </c>
      <c r="J11221">
        <v>11</v>
      </c>
      <c r="K11221">
        <v>0</v>
      </c>
      <c r="L11221">
        <v>7</v>
      </c>
      <c r="M11221">
        <f t="shared" si="22704"/>
        <v>0</v>
      </c>
      <c r="N11221" t="b">
        <f t="shared" ref="N11221" si="22741">AND(MIN($F11219,$F11220,$F11221)=$F11221,MAX($H11219,$H11220,$H11221)=$H11221)</f>
        <v>0</v>
      </c>
      <c r="O11221" t="b">
        <f t="shared" ref="O11221" si="22742">AND(NOT(N11219),NOT(N11220),N11221)</f>
        <v>0</v>
      </c>
    </row>
    <row r="11222" spans="1:15" x14ac:dyDescent="0.25">
      <c r="A11222" t="s">
        <v>13</v>
      </c>
      <c r="B11222" t="s">
        <v>14</v>
      </c>
      <c r="C11222">
        <v>18</v>
      </c>
      <c r="D11222">
        <v>41</v>
      </c>
      <c r="E11222" t="b">
        <v>0</v>
      </c>
      <c r="F11222">
        <v>5.0000000000000001E-3</v>
      </c>
      <c r="G11222">
        <v>4</v>
      </c>
      <c r="H11222">
        <v>4</v>
      </c>
      <c r="I11222">
        <v>24</v>
      </c>
      <c r="J11222">
        <v>11</v>
      </c>
      <c r="K11222">
        <v>0</v>
      </c>
      <c r="L11222">
        <v>7</v>
      </c>
      <c r="M11222">
        <f t="shared" si="22704"/>
        <v>0</v>
      </c>
      <c r="N11222" t="b">
        <f t="shared" ref="N11222" si="22743">AND(MIN($F11222,$F11223,$F11224)=$F11222,MAX($H11222,$H11223,$H11224)=$H11222)</f>
        <v>0</v>
      </c>
      <c r="O11222" t="b">
        <f t="shared" ref="O11222" si="22744">AND(N11222,NOT(N11223),NOT(N11224))</f>
        <v>0</v>
      </c>
    </row>
    <row r="11223" spans="1:15" x14ac:dyDescent="0.25">
      <c r="A11223" t="s">
        <v>15</v>
      </c>
      <c r="B11223" t="s">
        <v>14</v>
      </c>
      <c r="C11223">
        <v>18</v>
      </c>
      <c r="D11223">
        <v>41</v>
      </c>
      <c r="E11223" t="b">
        <v>0</v>
      </c>
      <c r="F11223">
        <v>3.0000000000000001E-3</v>
      </c>
      <c r="G11223">
        <v>4</v>
      </c>
      <c r="H11223">
        <v>4</v>
      </c>
      <c r="I11223">
        <v>12</v>
      </c>
      <c r="J11223">
        <v>11</v>
      </c>
      <c r="K11223">
        <v>0</v>
      </c>
      <c r="L11223">
        <v>7</v>
      </c>
      <c r="M11223">
        <f t="shared" si="22704"/>
        <v>0</v>
      </c>
      <c r="N11223" t="b">
        <f t="shared" ref="N11223" si="22745">AND(MIN($F11222,$F11223,$F11224)=$F11223,MAX($H11222,$H11223,$H11224)=$H11223)</f>
        <v>1</v>
      </c>
      <c r="O11223" t="b">
        <f t="shared" ref="O11223" si="22746">AND(NOT(N11222),N11223,NOT(N11224))</f>
        <v>1</v>
      </c>
    </row>
    <row r="11224" spans="1:15" x14ac:dyDescent="0.25">
      <c r="A11224" t="s">
        <v>19</v>
      </c>
      <c r="B11224" t="s">
        <v>14</v>
      </c>
      <c r="C11224">
        <v>18</v>
      </c>
      <c r="D11224">
        <v>41</v>
      </c>
      <c r="E11224" t="b">
        <v>0</v>
      </c>
      <c r="F11224">
        <v>5.0000000000000001E-3</v>
      </c>
      <c r="G11224">
        <v>4</v>
      </c>
      <c r="H11224">
        <v>4</v>
      </c>
      <c r="I11224">
        <v>24</v>
      </c>
      <c r="J11224">
        <v>11</v>
      </c>
      <c r="K11224">
        <v>0</v>
      </c>
      <c r="L11224">
        <v>7</v>
      </c>
      <c r="M11224">
        <f t="shared" si="22704"/>
        <v>0</v>
      </c>
      <c r="N11224" t="b">
        <f t="shared" ref="N11224" si="22747">AND(MIN($F11222,$F11223,$F11224)=$F11224,MAX($H11222,$H11223,$H11224)=$H11224)</f>
        <v>0</v>
      </c>
      <c r="O11224" t="b">
        <f t="shared" ref="O11224" si="22748">AND(NOT(N11222),NOT(N11223),N11224)</f>
        <v>0</v>
      </c>
    </row>
    <row r="11225" spans="1:15" x14ac:dyDescent="0.25">
      <c r="A11225" t="s">
        <v>13</v>
      </c>
      <c r="B11225" t="s">
        <v>14</v>
      </c>
      <c r="C11225">
        <v>18</v>
      </c>
      <c r="D11225">
        <v>42</v>
      </c>
      <c r="E11225" t="b">
        <v>0</v>
      </c>
      <c r="F11225">
        <v>5.0000000000000001E-3</v>
      </c>
      <c r="G11225">
        <v>4</v>
      </c>
      <c r="H11225">
        <v>4</v>
      </c>
      <c r="I11225">
        <v>24</v>
      </c>
      <c r="J11225">
        <v>11</v>
      </c>
      <c r="K11225">
        <v>0</v>
      </c>
      <c r="L11225">
        <v>7</v>
      </c>
      <c r="M11225">
        <f t="shared" si="22704"/>
        <v>0</v>
      </c>
      <c r="N11225" t="b">
        <f t="shared" ref="N11225" si="22749">AND(MIN($F11225,$F11226,$F11227)=$F11225,MAX($H11225,$H11226,$H11227)=$H11225)</f>
        <v>0</v>
      </c>
      <c r="O11225" t="b">
        <f t="shared" ref="O11225" si="22750">AND(N11225,NOT(N11226),NOT(N11227))</f>
        <v>0</v>
      </c>
    </row>
    <row r="11226" spans="1:15" x14ac:dyDescent="0.25">
      <c r="A11226" t="s">
        <v>15</v>
      </c>
      <c r="B11226" t="s">
        <v>14</v>
      </c>
      <c r="C11226">
        <v>18</v>
      </c>
      <c r="D11226">
        <v>42</v>
      </c>
      <c r="E11226" t="b">
        <v>0</v>
      </c>
      <c r="F11226">
        <v>4.0000000000000001E-3</v>
      </c>
      <c r="G11226">
        <v>4</v>
      </c>
      <c r="H11226">
        <v>4</v>
      </c>
      <c r="I11226">
        <v>12</v>
      </c>
      <c r="J11226">
        <v>11</v>
      </c>
      <c r="K11226">
        <v>0</v>
      </c>
      <c r="L11226">
        <v>7</v>
      </c>
      <c r="M11226">
        <f t="shared" si="22704"/>
        <v>0</v>
      </c>
      <c r="N11226" t="b">
        <f t="shared" ref="N11226" si="22751">AND(MIN($F11225,$F11226,$F11227)=$F11226,MAX($H11225,$H11226,$H11227)=$H11226)</f>
        <v>1</v>
      </c>
      <c r="O11226" t="b">
        <f t="shared" ref="O11226" si="22752">AND(NOT(N11225),N11226,NOT(N11227))</f>
        <v>1</v>
      </c>
    </row>
    <row r="11227" spans="1:15" x14ac:dyDescent="0.25">
      <c r="A11227" t="s">
        <v>19</v>
      </c>
      <c r="B11227" t="s">
        <v>14</v>
      </c>
      <c r="C11227">
        <v>18</v>
      </c>
      <c r="D11227">
        <v>42</v>
      </c>
      <c r="E11227" t="b">
        <v>0</v>
      </c>
      <c r="F11227">
        <v>5.0000000000000001E-3</v>
      </c>
      <c r="G11227">
        <v>4</v>
      </c>
      <c r="H11227">
        <v>4</v>
      </c>
      <c r="I11227">
        <v>24</v>
      </c>
      <c r="J11227">
        <v>11</v>
      </c>
      <c r="K11227">
        <v>0</v>
      </c>
      <c r="L11227">
        <v>7</v>
      </c>
      <c r="M11227">
        <f t="shared" si="22704"/>
        <v>0</v>
      </c>
      <c r="N11227" t="b">
        <f t="shared" ref="N11227" si="22753">AND(MIN($F11225,$F11226,$F11227)=$F11227,MAX($H11225,$H11226,$H11227)=$H11227)</f>
        <v>0</v>
      </c>
      <c r="O11227" t="b">
        <f t="shared" ref="O11227" si="22754">AND(NOT(N11225),NOT(N11226),N11227)</f>
        <v>0</v>
      </c>
    </row>
    <row r="11228" spans="1:15" x14ac:dyDescent="0.25">
      <c r="A11228" t="s">
        <v>13</v>
      </c>
      <c r="B11228" t="s">
        <v>14</v>
      </c>
      <c r="C11228">
        <v>18</v>
      </c>
      <c r="D11228">
        <v>43</v>
      </c>
      <c r="E11228" t="b">
        <v>0</v>
      </c>
      <c r="F11228">
        <v>3.0000000000000001E-3</v>
      </c>
      <c r="G11228">
        <v>4</v>
      </c>
      <c r="H11228">
        <v>4</v>
      </c>
      <c r="I11228">
        <v>24</v>
      </c>
      <c r="J11228">
        <v>11</v>
      </c>
      <c r="K11228">
        <v>0</v>
      </c>
      <c r="L11228">
        <v>7</v>
      </c>
      <c r="M11228">
        <f t="shared" si="22704"/>
        <v>0</v>
      </c>
      <c r="N11228" t="b">
        <f t="shared" ref="N11228" si="22755">AND(MIN($F11228,$F11229,$F11230)=$F11228,MAX($H11228,$H11229,$H11230)=$H11228)</f>
        <v>1</v>
      </c>
      <c r="O11228" t="b">
        <f t="shared" ref="O11228" si="22756">AND(N11228,NOT(N11229),NOT(N11230))</f>
        <v>0</v>
      </c>
    </row>
    <row r="11229" spans="1:15" x14ac:dyDescent="0.25">
      <c r="A11229" t="s">
        <v>15</v>
      </c>
      <c r="B11229" t="s">
        <v>14</v>
      </c>
      <c r="C11229">
        <v>18</v>
      </c>
      <c r="D11229">
        <v>43</v>
      </c>
      <c r="E11229" t="b">
        <v>0</v>
      </c>
      <c r="F11229">
        <v>1.4E-2</v>
      </c>
      <c r="G11229">
        <v>4</v>
      </c>
      <c r="H11229">
        <v>4</v>
      </c>
      <c r="I11229">
        <v>12</v>
      </c>
      <c r="J11229">
        <v>11</v>
      </c>
      <c r="K11229">
        <v>0</v>
      </c>
      <c r="L11229">
        <v>7</v>
      </c>
      <c r="M11229">
        <f t="shared" si="22704"/>
        <v>0</v>
      </c>
      <c r="N11229" t="b">
        <f t="shared" ref="N11229" si="22757">AND(MIN($F11228,$F11229,$F11230)=$F11229,MAX($H11228,$H11229,$H11230)=$H11229)</f>
        <v>0</v>
      </c>
      <c r="O11229" t="b">
        <f t="shared" ref="O11229" si="22758">AND(NOT(N11228),N11229,NOT(N11230))</f>
        <v>0</v>
      </c>
    </row>
    <row r="11230" spans="1:15" x14ac:dyDescent="0.25">
      <c r="A11230" t="s">
        <v>19</v>
      </c>
      <c r="B11230" t="s">
        <v>14</v>
      </c>
      <c r="C11230">
        <v>18</v>
      </c>
      <c r="D11230">
        <v>43</v>
      </c>
      <c r="E11230" t="b">
        <v>0</v>
      </c>
      <c r="F11230">
        <v>3.0000000000000001E-3</v>
      </c>
      <c r="G11230">
        <v>4</v>
      </c>
      <c r="H11230">
        <v>4</v>
      </c>
      <c r="I11230">
        <v>24</v>
      </c>
      <c r="J11230">
        <v>11</v>
      </c>
      <c r="K11230">
        <v>0</v>
      </c>
      <c r="L11230">
        <v>7</v>
      </c>
      <c r="M11230">
        <f t="shared" si="22704"/>
        <v>0</v>
      </c>
      <c r="N11230" t="b">
        <f t="shared" ref="N11230" si="22759">AND(MIN($F11228,$F11229,$F11230)=$F11230,MAX($H11228,$H11229,$H11230)=$H11230)</f>
        <v>1</v>
      </c>
      <c r="O11230" t="b">
        <f t="shared" ref="O11230" si="22760">AND(NOT(N11228),NOT(N11229),N11230)</f>
        <v>0</v>
      </c>
    </row>
    <row r="11231" spans="1:15" x14ac:dyDescent="0.25">
      <c r="A11231" t="s">
        <v>13</v>
      </c>
      <c r="B11231" t="s">
        <v>14</v>
      </c>
      <c r="C11231">
        <v>18</v>
      </c>
      <c r="D11231">
        <v>44</v>
      </c>
      <c r="E11231" t="b">
        <v>0</v>
      </c>
      <c r="F11231">
        <v>4.0000000000000001E-3</v>
      </c>
      <c r="G11231">
        <v>4</v>
      </c>
      <c r="H11231">
        <v>4</v>
      </c>
      <c r="I11231">
        <v>24</v>
      </c>
      <c r="J11231">
        <v>11</v>
      </c>
      <c r="K11231">
        <v>0</v>
      </c>
      <c r="L11231">
        <v>7</v>
      </c>
      <c r="M11231">
        <f t="shared" si="22704"/>
        <v>0</v>
      </c>
      <c r="N11231" t="b">
        <f t="shared" ref="N11231" si="22761">AND(MIN($F11231,$F11232,$F11233)=$F11231,MAX($H11231,$H11232,$H11233)=$H11231)</f>
        <v>0</v>
      </c>
      <c r="O11231" t="b">
        <f t="shared" ref="O11231" si="22762">AND(N11231,NOT(N11232),NOT(N11233))</f>
        <v>0</v>
      </c>
    </row>
    <row r="11232" spans="1:15" x14ac:dyDescent="0.25">
      <c r="A11232" t="s">
        <v>15</v>
      </c>
      <c r="B11232" t="s">
        <v>14</v>
      </c>
      <c r="C11232">
        <v>18</v>
      </c>
      <c r="D11232">
        <v>44</v>
      </c>
      <c r="E11232" t="b">
        <v>0</v>
      </c>
      <c r="F11232">
        <v>2E-3</v>
      </c>
      <c r="G11232">
        <v>4</v>
      </c>
      <c r="H11232">
        <v>4</v>
      </c>
      <c r="I11232">
        <v>12</v>
      </c>
      <c r="J11232">
        <v>11</v>
      </c>
      <c r="K11232">
        <v>0</v>
      </c>
      <c r="L11232">
        <v>7</v>
      </c>
      <c r="M11232">
        <f t="shared" si="22704"/>
        <v>0</v>
      </c>
      <c r="N11232" t="b">
        <f t="shared" ref="N11232" si="22763">AND(MIN($F11231,$F11232,$F11233)=$F11232,MAX($H11231,$H11232,$H11233)=$H11232)</f>
        <v>1</v>
      </c>
      <c r="O11232" t="b">
        <f t="shared" ref="O11232" si="22764">AND(NOT(N11231),N11232,NOT(N11233))</f>
        <v>1</v>
      </c>
    </row>
    <row r="11233" spans="1:15" x14ac:dyDescent="0.25">
      <c r="A11233" t="s">
        <v>19</v>
      </c>
      <c r="B11233" t="s">
        <v>14</v>
      </c>
      <c r="C11233">
        <v>18</v>
      </c>
      <c r="D11233">
        <v>44</v>
      </c>
      <c r="E11233" t="b">
        <v>0</v>
      </c>
      <c r="F11233">
        <v>4.0000000000000001E-3</v>
      </c>
      <c r="G11233">
        <v>4</v>
      </c>
      <c r="H11233">
        <v>4</v>
      </c>
      <c r="I11233">
        <v>24</v>
      </c>
      <c r="J11233">
        <v>11</v>
      </c>
      <c r="K11233">
        <v>0</v>
      </c>
      <c r="L11233">
        <v>7</v>
      </c>
      <c r="M11233">
        <f t="shared" si="22704"/>
        <v>0</v>
      </c>
      <c r="N11233" t="b">
        <f t="shared" ref="N11233" si="22765">AND(MIN($F11231,$F11232,$F11233)=$F11233,MAX($H11231,$H11232,$H11233)=$H11233)</f>
        <v>0</v>
      </c>
      <c r="O11233" t="b">
        <f t="shared" ref="O11233" si="22766">AND(NOT(N11231),NOT(N11232),N11233)</f>
        <v>0</v>
      </c>
    </row>
    <row r="11234" spans="1:15" x14ac:dyDescent="0.25">
      <c r="A11234" t="s">
        <v>13</v>
      </c>
      <c r="B11234" t="s">
        <v>14</v>
      </c>
      <c r="C11234">
        <v>18</v>
      </c>
      <c r="D11234">
        <v>45</v>
      </c>
      <c r="E11234" t="b">
        <v>0</v>
      </c>
      <c r="F11234">
        <v>5.0000000000000001E-3</v>
      </c>
      <c r="G11234">
        <v>4</v>
      </c>
      <c r="H11234">
        <v>4</v>
      </c>
      <c r="I11234">
        <v>24</v>
      </c>
      <c r="J11234">
        <v>11</v>
      </c>
      <c r="K11234">
        <v>0</v>
      </c>
      <c r="L11234">
        <v>7</v>
      </c>
      <c r="M11234">
        <f t="shared" si="22704"/>
        <v>0</v>
      </c>
      <c r="N11234" t="b">
        <f t="shared" ref="N11234" si="22767">AND(MIN($F11234,$F11235,$F11236)=$F11234,MAX($H11234,$H11235,$H11236)=$H11234)</f>
        <v>0</v>
      </c>
      <c r="O11234" t="b">
        <f t="shared" ref="O11234" si="22768">AND(N11234,NOT(N11235),NOT(N11236))</f>
        <v>0</v>
      </c>
    </row>
    <row r="11235" spans="1:15" x14ac:dyDescent="0.25">
      <c r="A11235" t="s">
        <v>15</v>
      </c>
      <c r="B11235" t="s">
        <v>14</v>
      </c>
      <c r="C11235">
        <v>18</v>
      </c>
      <c r="D11235">
        <v>45</v>
      </c>
      <c r="E11235" t="b">
        <v>0</v>
      </c>
      <c r="F11235">
        <v>3.0000000000000001E-3</v>
      </c>
      <c r="G11235">
        <v>4</v>
      </c>
      <c r="H11235">
        <v>4</v>
      </c>
      <c r="I11235">
        <v>12</v>
      </c>
      <c r="J11235">
        <v>11</v>
      </c>
      <c r="K11235">
        <v>0</v>
      </c>
      <c r="L11235">
        <v>7</v>
      </c>
      <c r="M11235">
        <f t="shared" si="22704"/>
        <v>0</v>
      </c>
      <c r="N11235" t="b">
        <f t="shared" ref="N11235" si="22769">AND(MIN($F11234,$F11235,$F11236)=$F11235,MAX($H11234,$H11235,$H11236)=$H11235)</f>
        <v>1</v>
      </c>
      <c r="O11235" t="b">
        <f t="shared" ref="O11235" si="22770">AND(NOT(N11234),N11235,NOT(N11236))</f>
        <v>1</v>
      </c>
    </row>
    <row r="11236" spans="1:15" x14ac:dyDescent="0.25">
      <c r="A11236" t="s">
        <v>19</v>
      </c>
      <c r="B11236" t="s">
        <v>14</v>
      </c>
      <c r="C11236">
        <v>18</v>
      </c>
      <c r="D11236">
        <v>45</v>
      </c>
      <c r="E11236" t="b">
        <v>0</v>
      </c>
      <c r="F11236">
        <v>5.0000000000000001E-3</v>
      </c>
      <c r="G11236">
        <v>4</v>
      </c>
      <c r="H11236">
        <v>4</v>
      </c>
      <c r="I11236">
        <v>24</v>
      </c>
      <c r="J11236">
        <v>11</v>
      </c>
      <c r="K11236">
        <v>0</v>
      </c>
      <c r="L11236">
        <v>7</v>
      </c>
      <c r="M11236">
        <f t="shared" si="22704"/>
        <v>0</v>
      </c>
      <c r="N11236" t="b">
        <f t="shared" ref="N11236" si="22771">AND(MIN($F11234,$F11235,$F11236)=$F11236,MAX($H11234,$H11235,$H11236)=$H11236)</f>
        <v>0</v>
      </c>
      <c r="O11236" t="b">
        <f t="shared" ref="O11236" si="22772">AND(NOT(N11234),NOT(N11235),N11236)</f>
        <v>0</v>
      </c>
    </row>
    <row r="11237" spans="1:15" x14ac:dyDescent="0.25">
      <c r="A11237" t="s">
        <v>13</v>
      </c>
      <c r="B11237" t="s">
        <v>14</v>
      </c>
      <c r="C11237">
        <v>18</v>
      </c>
      <c r="D11237">
        <v>46</v>
      </c>
      <c r="E11237" t="b">
        <v>0</v>
      </c>
      <c r="F11237">
        <v>2E-3</v>
      </c>
      <c r="G11237">
        <v>4</v>
      </c>
      <c r="H11237">
        <v>4</v>
      </c>
      <c r="I11237">
        <v>24</v>
      </c>
      <c r="J11237">
        <v>11</v>
      </c>
      <c r="K11237">
        <v>0</v>
      </c>
      <c r="L11237">
        <v>7</v>
      </c>
      <c r="M11237">
        <f t="shared" si="22704"/>
        <v>0</v>
      </c>
      <c r="N11237" t="b">
        <f t="shared" ref="N11237" si="22773">AND(MIN($F11237,$F11238,$F11239)=$F11237,MAX($H11237,$H11238,$H11239)=$H11237)</f>
        <v>1</v>
      </c>
      <c r="O11237" t="b">
        <f t="shared" ref="O11237" si="22774">AND(N11237,NOT(N11238),NOT(N11239))</f>
        <v>1</v>
      </c>
    </row>
    <row r="11238" spans="1:15" x14ac:dyDescent="0.25">
      <c r="A11238" t="s">
        <v>15</v>
      </c>
      <c r="B11238" t="s">
        <v>14</v>
      </c>
      <c r="C11238">
        <v>18</v>
      </c>
      <c r="D11238">
        <v>46</v>
      </c>
      <c r="E11238" t="b">
        <v>0</v>
      </c>
      <c r="F11238">
        <v>3.0000000000000001E-3</v>
      </c>
      <c r="G11238">
        <v>4</v>
      </c>
      <c r="H11238">
        <v>4</v>
      </c>
      <c r="I11238">
        <v>12</v>
      </c>
      <c r="J11238">
        <v>11</v>
      </c>
      <c r="K11238">
        <v>0</v>
      </c>
      <c r="L11238">
        <v>7</v>
      </c>
      <c r="M11238">
        <f t="shared" si="22704"/>
        <v>0</v>
      </c>
      <c r="N11238" t="b">
        <f t="shared" ref="N11238" si="22775">AND(MIN($F11237,$F11238,$F11239)=$F11238,MAX($H11237,$H11238,$H11239)=$H11238)</f>
        <v>0</v>
      </c>
      <c r="O11238" t="b">
        <f t="shared" ref="O11238" si="22776">AND(NOT(N11237),N11238,NOT(N11239))</f>
        <v>0</v>
      </c>
    </row>
    <row r="11239" spans="1:15" x14ac:dyDescent="0.25">
      <c r="A11239" t="s">
        <v>19</v>
      </c>
      <c r="B11239" t="s">
        <v>14</v>
      </c>
      <c r="C11239">
        <v>18</v>
      </c>
      <c r="D11239">
        <v>46</v>
      </c>
      <c r="E11239" t="b">
        <v>0</v>
      </c>
      <c r="F11239">
        <v>3.0000000000000001E-3</v>
      </c>
      <c r="G11239">
        <v>4</v>
      </c>
      <c r="H11239">
        <v>4</v>
      </c>
      <c r="I11239">
        <v>24</v>
      </c>
      <c r="J11239">
        <v>11</v>
      </c>
      <c r="K11239">
        <v>0</v>
      </c>
      <c r="L11239">
        <v>7</v>
      </c>
      <c r="M11239">
        <f t="shared" si="22704"/>
        <v>0</v>
      </c>
      <c r="N11239" t="b">
        <f t="shared" ref="N11239" si="22777">AND(MIN($F11237,$F11238,$F11239)=$F11239,MAX($H11237,$H11238,$H11239)=$H11239)</f>
        <v>0</v>
      </c>
      <c r="O11239" t="b">
        <f t="shared" ref="O11239" si="22778">AND(NOT(N11237),NOT(N11238),N11239)</f>
        <v>0</v>
      </c>
    </row>
    <row r="11240" spans="1:15" x14ac:dyDescent="0.25">
      <c r="A11240" t="s">
        <v>13</v>
      </c>
      <c r="B11240" t="s">
        <v>14</v>
      </c>
      <c r="C11240">
        <v>18</v>
      </c>
      <c r="D11240">
        <v>47</v>
      </c>
      <c r="E11240" t="b">
        <v>0</v>
      </c>
      <c r="F11240">
        <v>4.0000000000000001E-3</v>
      </c>
      <c r="G11240">
        <v>4</v>
      </c>
      <c r="H11240">
        <v>4</v>
      </c>
      <c r="I11240">
        <v>24</v>
      </c>
      <c r="J11240">
        <v>11</v>
      </c>
      <c r="K11240">
        <v>0</v>
      </c>
      <c r="L11240">
        <v>7</v>
      </c>
      <c r="M11240">
        <f t="shared" si="22704"/>
        <v>0</v>
      </c>
      <c r="N11240" t="b">
        <f t="shared" ref="N11240" si="22779">AND(MIN($F11240,$F11241,$F11242)=$F11240,MAX($H11240,$H11241,$H11242)=$H11240)</f>
        <v>0</v>
      </c>
      <c r="O11240" t="b">
        <f t="shared" ref="O11240" si="22780">AND(N11240,NOT(N11241),NOT(N11242))</f>
        <v>0</v>
      </c>
    </row>
    <row r="11241" spans="1:15" x14ac:dyDescent="0.25">
      <c r="A11241" t="s">
        <v>15</v>
      </c>
      <c r="B11241" t="s">
        <v>14</v>
      </c>
      <c r="C11241">
        <v>18</v>
      </c>
      <c r="D11241">
        <v>47</v>
      </c>
      <c r="E11241" t="b">
        <v>0</v>
      </c>
      <c r="F11241">
        <v>5.0000000000000001E-3</v>
      </c>
      <c r="G11241">
        <v>4</v>
      </c>
      <c r="H11241">
        <v>4</v>
      </c>
      <c r="I11241">
        <v>12</v>
      </c>
      <c r="J11241">
        <v>11</v>
      </c>
      <c r="K11241">
        <v>0</v>
      </c>
      <c r="L11241">
        <v>7</v>
      </c>
      <c r="M11241">
        <f t="shared" si="22704"/>
        <v>0</v>
      </c>
      <c r="N11241" t="b">
        <f t="shared" ref="N11241" si="22781">AND(MIN($F11240,$F11241,$F11242)=$F11241,MAX($H11240,$H11241,$H11242)=$H11241)</f>
        <v>0</v>
      </c>
      <c r="O11241" t="b">
        <f t="shared" ref="O11241" si="22782">AND(NOT(N11240),N11241,NOT(N11242))</f>
        <v>0</v>
      </c>
    </row>
    <row r="11242" spans="1:15" x14ac:dyDescent="0.25">
      <c r="A11242" t="s">
        <v>19</v>
      </c>
      <c r="B11242" t="s">
        <v>14</v>
      </c>
      <c r="C11242">
        <v>18</v>
      </c>
      <c r="D11242">
        <v>47</v>
      </c>
      <c r="E11242" t="b">
        <v>0</v>
      </c>
      <c r="F11242">
        <v>3.0000000000000001E-3</v>
      </c>
      <c r="G11242">
        <v>4</v>
      </c>
      <c r="H11242">
        <v>4</v>
      </c>
      <c r="I11242">
        <v>24</v>
      </c>
      <c r="J11242">
        <v>11</v>
      </c>
      <c r="K11242">
        <v>0</v>
      </c>
      <c r="L11242">
        <v>7</v>
      </c>
      <c r="M11242">
        <f t="shared" si="22704"/>
        <v>0</v>
      </c>
      <c r="N11242" t="b">
        <f t="shared" ref="N11242" si="22783">AND(MIN($F11240,$F11241,$F11242)=$F11242,MAX($H11240,$H11241,$H11242)=$H11242)</f>
        <v>1</v>
      </c>
      <c r="O11242" t="b">
        <f t="shared" ref="O11242" si="22784">AND(NOT(N11240),NOT(N11241),N11242)</f>
        <v>1</v>
      </c>
    </row>
    <row r="11243" spans="1:15" x14ac:dyDescent="0.25">
      <c r="A11243" t="s">
        <v>13</v>
      </c>
      <c r="B11243" t="s">
        <v>14</v>
      </c>
      <c r="C11243">
        <v>18</v>
      </c>
      <c r="D11243">
        <v>48</v>
      </c>
      <c r="E11243" t="b">
        <v>0</v>
      </c>
      <c r="F11243">
        <v>2E-3</v>
      </c>
      <c r="G11243">
        <v>4</v>
      </c>
      <c r="H11243">
        <v>4</v>
      </c>
      <c r="I11243">
        <v>29</v>
      </c>
      <c r="J11243">
        <v>13</v>
      </c>
      <c r="K11243">
        <v>1</v>
      </c>
      <c r="L11243">
        <v>8</v>
      </c>
      <c r="M11243">
        <f t="shared" si="22704"/>
        <v>0</v>
      </c>
      <c r="N11243" t="b">
        <f t="shared" ref="N11243" si="22785">AND(MIN($F11243,$F11244,$F11245)=$F11243,MAX($H11243,$H11244,$H11245)=$H11243)</f>
        <v>1</v>
      </c>
      <c r="O11243" t="b">
        <f t="shared" ref="O11243" si="22786">AND(N11243,NOT(N11244),NOT(N11245))</f>
        <v>1</v>
      </c>
    </row>
    <row r="11244" spans="1:15" x14ac:dyDescent="0.25">
      <c r="A11244" t="s">
        <v>15</v>
      </c>
      <c r="B11244" t="s">
        <v>14</v>
      </c>
      <c r="C11244">
        <v>18</v>
      </c>
      <c r="D11244">
        <v>48</v>
      </c>
      <c r="E11244" t="b">
        <v>0</v>
      </c>
      <c r="F11244">
        <v>3.0000000000000001E-3</v>
      </c>
      <c r="G11244">
        <v>4</v>
      </c>
      <c r="H11244">
        <v>4</v>
      </c>
      <c r="I11244">
        <v>15</v>
      </c>
      <c r="J11244">
        <v>13</v>
      </c>
      <c r="K11244">
        <v>1</v>
      </c>
      <c r="L11244">
        <v>8</v>
      </c>
      <c r="M11244">
        <f t="shared" si="22704"/>
        <v>0</v>
      </c>
      <c r="N11244" t="b">
        <f t="shared" ref="N11244" si="22787">AND(MIN($F11243,$F11244,$F11245)=$F11244,MAX($H11243,$H11244,$H11245)=$H11244)</f>
        <v>0</v>
      </c>
      <c r="O11244" t="b">
        <f t="shared" ref="O11244" si="22788">AND(NOT(N11243),N11244,NOT(N11245))</f>
        <v>0</v>
      </c>
    </row>
    <row r="11245" spans="1:15" x14ac:dyDescent="0.25">
      <c r="A11245" t="s">
        <v>19</v>
      </c>
      <c r="B11245" t="s">
        <v>14</v>
      </c>
      <c r="C11245">
        <v>18</v>
      </c>
      <c r="D11245">
        <v>48</v>
      </c>
      <c r="E11245" t="b">
        <v>0</v>
      </c>
      <c r="F11245">
        <v>3.0000000000000001E-3</v>
      </c>
      <c r="G11245">
        <v>4</v>
      </c>
      <c r="H11245">
        <v>4</v>
      </c>
      <c r="I11245">
        <v>29</v>
      </c>
      <c r="J11245">
        <v>13</v>
      </c>
      <c r="K11245">
        <v>1</v>
      </c>
      <c r="L11245">
        <v>8</v>
      </c>
      <c r="M11245">
        <f t="shared" si="22704"/>
        <v>0</v>
      </c>
      <c r="N11245" t="b">
        <f t="shared" ref="N11245" si="22789">AND(MIN($F11243,$F11244,$F11245)=$F11245,MAX($H11243,$H11244,$H11245)=$H11245)</f>
        <v>0</v>
      </c>
      <c r="O11245" t="b">
        <f t="shared" ref="O11245" si="22790">AND(NOT(N11243),NOT(N11244),N11245)</f>
        <v>0</v>
      </c>
    </row>
    <row r="11246" spans="1:15" x14ac:dyDescent="0.25">
      <c r="A11246" t="s">
        <v>13</v>
      </c>
      <c r="B11246" t="s">
        <v>14</v>
      </c>
      <c r="C11246">
        <v>18</v>
      </c>
      <c r="D11246">
        <v>49</v>
      </c>
      <c r="E11246" t="b">
        <v>0</v>
      </c>
      <c r="F11246">
        <v>3.0000000000000001E-3</v>
      </c>
      <c r="G11246">
        <v>4</v>
      </c>
      <c r="H11246">
        <v>4</v>
      </c>
      <c r="I11246">
        <v>24</v>
      </c>
      <c r="J11246">
        <v>11</v>
      </c>
      <c r="K11246">
        <v>0</v>
      </c>
      <c r="L11246">
        <v>7</v>
      </c>
      <c r="M11246">
        <f t="shared" si="22704"/>
        <v>0</v>
      </c>
      <c r="N11246" t="b">
        <f t="shared" ref="N11246" si="22791">AND(MIN($F11246,$F11247,$F11248)=$F11246,MAX($H11246,$H11247,$H11248)=$H11246)</f>
        <v>0</v>
      </c>
      <c r="O11246" t="b">
        <f t="shared" ref="O11246" si="22792">AND(N11246,NOT(N11247),NOT(N11248))</f>
        <v>0</v>
      </c>
    </row>
    <row r="11247" spans="1:15" x14ac:dyDescent="0.25">
      <c r="A11247" t="s">
        <v>15</v>
      </c>
      <c r="B11247" t="s">
        <v>14</v>
      </c>
      <c r="C11247">
        <v>18</v>
      </c>
      <c r="D11247">
        <v>49</v>
      </c>
      <c r="E11247" t="b">
        <v>0</v>
      </c>
      <c r="F11247">
        <v>2E-3</v>
      </c>
      <c r="G11247">
        <v>4</v>
      </c>
      <c r="H11247">
        <v>4</v>
      </c>
      <c r="I11247">
        <v>12</v>
      </c>
      <c r="J11247">
        <v>11</v>
      </c>
      <c r="K11247">
        <v>0</v>
      </c>
      <c r="L11247">
        <v>7</v>
      </c>
      <c r="M11247">
        <f t="shared" si="22704"/>
        <v>0</v>
      </c>
      <c r="N11247" t="b">
        <f t="shared" ref="N11247" si="22793">AND(MIN($F11246,$F11247,$F11248)=$F11247,MAX($H11246,$H11247,$H11248)=$H11247)</f>
        <v>1</v>
      </c>
      <c r="O11247" t="b">
        <f t="shared" ref="O11247" si="22794">AND(NOT(N11246),N11247,NOT(N11248))</f>
        <v>0</v>
      </c>
    </row>
    <row r="11248" spans="1:15" x14ac:dyDescent="0.25">
      <c r="A11248" t="s">
        <v>19</v>
      </c>
      <c r="B11248" t="s">
        <v>14</v>
      </c>
      <c r="C11248">
        <v>18</v>
      </c>
      <c r="D11248">
        <v>49</v>
      </c>
      <c r="E11248" t="b">
        <v>0</v>
      </c>
      <c r="F11248">
        <v>2E-3</v>
      </c>
      <c r="G11248">
        <v>4</v>
      </c>
      <c r="H11248">
        <v>4</v>
      </c>
      <c r="I11248">
        <v>24</v>
      </c>
      <c r="J11248">
        <v>11</v>
      </c>
      <c r="K11248">
        <v>0</v>
      </c>
      <c r="L11248">
        <v>7</v>
      </c>
      <c r="M11248">
        <f t="shared" si="22704"/>
        <v>0</v>
      </c>
      <c r="N11248" t="b">
        <f t="shared" ref="N11248" si="22795">AND(MIN($F11246,$F11247,$F11248)=$F11248,MAX($H11246,$H11247,$H11248)=$H11248)</f>
        <v>1</v>
      </c>
      <c r="O11248" t="b">
        <f t="shared" ref="O11248" si="22796">AND(NOT(N11246),NOT(N11247),N11248)</f>
        <v>0</v>
      </c>
    </row>
    <row r="11249" spans="1:15" x14ac:dyDescent="0.25">
      <c r="A11249" t="s">
        <v>13</v>
      </c>
      <c r="B11249" t="s">
        <v>14</v>
      </c>
      <c r="C11249">
        <v>18</v>
      </c>
      <c r="D11249">
        <v>4</v>
      </c>
      <c r="E11249" t="b">
        <v>0</v>
      </c>
      <c r="F11249">
        <v>5.274</v>
      </c>
      <c r="G11249">
        <v>4</v>
      </c>
      <c r="H11249">
        <v>4</v>
      </c>
      <c r="I11249">
        <v>593337</v>
      </c>
      <c r="J11249">
        <v>323787</v>
      </c>
      <c r="K11249">
        <v>161887</v>
      </c>
      <c r="L11249">
        <v>17</v>
      </c>
      <c r="M11249">
        <f t="shared" si="22704"/>
        <v>0</v>
      </c>
      <c r="N11249" t="b">
        <f t="shared" ref="N11249" si="22797">AND(MIN($F11249,$F11250,$F11251)=$F11249,MAX($H11249,$H11250,$H11251)=$H11249)</f>
        <v>0</v>
      </c>
      <c r="O11249" t="b">
        <f t="shared" ref="O11249" si="22798">AND(N11249,NOT(N11250),NOT(N11251))</f>
        <v>0</v>
      </c>
    </row>
    <row r="11250" spans="1:15" x14ac:dyDescent="0.25">
      <c r="A11250" t="s">
        <v>15</v>
      </c>
      <c r="B11250" t="s">
        <v>14</v>
      </c>
      <c r="C11250">
        <v>18</v>
      </c>
      <c r="D11250">
        <v>4</v>
      </c>
      <c r="E11250" t="b">
        <v>0</v>
      </c>
      <c r="F11250">
        <v>2.2290000000000001</v>
      </c>
      <c r="G11250">
        <v>4</v>
      </c>
      <c r="H11250">
        <v>4</v>
      </c>
      <c r="I11250">
        <v>334129</v>
      </c>
      <c r="J11250">
        <v>323787</v>
      </c>
      <c r="K11250">
        <v>161887</v>
      </c>
      <c r="L11250">
        <v>17</v>
      </c>
      <c r="M11250">
        <f t="shared" si="22704"/>
        <v>0</v>
      </c>
      <c r="N11250" t="b">
        <f t="shared" ref="N11250" si="22799">AND(MIN($F11249,$F11250,$F11251)=$F11250,MAX($H11249,$H11250,$H11251)=$H11250)</f>
        <v>1</v>
      </c>
      <c r="O11250" t="b">
        <f t="shared" ref="O11250" si="22800">AND(NOT(N11249),N11250,NOT(N11251))</f>
        <v>1</v>
      </c>
    </row>
    <row r="11251" spans="1:15" x14ac:dyDescent="0.25">
      <c r="A11251" t="s">
        <v>19</v>
      </c>
      <c r="B11251" t="s">
        <v>14</v>
      </c>
      <c r="C11251">
        <v>18</v>
      </c>
      <c r="D11251">
        <v>4</v>
      </c>
      <c r="E11251" t="b">
        <v>0</v>
      </c>
      <c r="F11251">
        <v>4.2270000000000003</v>
      </c>
      <c r="G11251">
        <v>4</v>
      </c>
      <c r="H11251">
        <v>4</v>
      </c>
      <c r="I11251">
        <v>593337</v>
      </c>
      <c r="J11251">
        <v>323787</v>
      </c>
      <c r="K11251">
        <v>161887</v>
      </c>
      <c r="L11251">
        <v>17</v>
      </c>
      <c r="M11251">
        <f t="shared" si="22704"/>
        <v>0</v>
      </c>
      <c r="N11251" t="b">
        <f t="shared" ref="N11251" si="22801">AND(MIN($F11249,$F11250,$F11251)=$F11251,MAX($H11249,$H11250,$H11251)=$H11251)</f>
        <v>0</v>
      </c>
      <c r="O11251" t="b">
        <f t="shared" ref="O11251" si="22802">AND(NOT(N11249),NOT(N11250),N11251)</f>
        <v>0</v>
      </c>
    </row>
    <row r="11252" spans="1:15" x14ac:dyDescent="0.25">
      <c r="A11252" t="s">
        <v>13</v>
      </c>
      <c r="B11252" t="s">
        <v>14</v>
      </c>
      <c r="C11252">
        <v>18</v>
      </c>
      <c r="D11252">
        <v>50</v>
      </c>
      <c r="E11252" t="b">
        <v>0</v>
      </c>
      <c r="F11252">
        <v>3.0000000000000001E-3</v>
      </c>
      <c r="G11252">
        <v>4</v>
      </c>
      <c r="H11252">
        <v>4</v>
      </c>
      <c r="I11252">
        <v>24</v>
      </c>
      <c r="J11252">
        <v>11</v>
      </c>
      <c r="K11252">
        <v>0</v>
      </c>
      <c r="L11252">
        <v>7</v>
      </c>
      <c r="M11252">
        <f t="shared" si="22704"/>
        <v>0</v>
      </c>
      <c r="N11252" t="b">
        <f t="shared" ref="N11252" si="22803">AND(MIN($F11252,$F11253,$F11254)=$F11252,MAX($H11252,$H11253,$H11254)=$H11252)</f>
        <v>0</v>
      </c>
      <c r="O11252" t="b">
        <f t="shared" ref="O11252" si="22804">AND(N11252,NOT(N11253),NOT(N11254))</f>
        <v>0</v>
      </c>
    </row>
    <row r="11253" spans="1:15" x14ac:dyDescent="0.25">
      <c r="A11253" t="s">
        <v>15</v>
      </c>
      <c r="B11253" t="s">
        <v>14</v>
      </c>
      <c r="C11253">
        <v>18</v>
      </c>
      <c r="D11253">
        <v>50</v>
      </c>
      <c r="E11253" t="b">
        <v>0</v>
      </c>
      <c r="F11253">
        <v>2E-3</v>
      </c>
      <c r="G11253">
        <v>4</v>
      </c>
      <c r="H11253">
        <v>4</v>
      </c>
      <c r="I11253">
        <v>12</v>
      </c>
      <c r="J11253">
        <v>11</v>
      </c>
      <c r="K11253">
        <v>0</v>
      </c>
      <c r="L11253">
        <v>7</v>
      </c>
      <c r="M11253">
        <f t="shared" si="22704"/>
        <v>0</v>
      </c>
      <c r="N11253" t="b">
        <f t="shared" ref="N11253" si="22805">AND(MIN($F11252,$F11253,$F11254)=$F11253,MAX($H11252,$H11253,$H11254)=$H11253)</f>
        <v>1</v>
      </c>
      <c r="O11253" t="b">
        <f t="shared" ref="O11253" si="22806">AND(NOT(N11252),N11253,NOT(N11254))</f>
        <v>1</v>
      </c>
    </row>
    <row r="11254" spans="1:15" x14ac:dyDescent="0.25">
      <c r="A11254" t="s">
        <v>19</v>
      </c>
      <c r="B11254" t="s">
        <v>14</v>
      </c>
      <c r="C11254">
        <v>18</v>
      </c>
      <c r="D11254">
        <v>50</v>
      </c>
      <c r="E11254" t="b">
        <v>0</v>
      </c>
      <c r="F11254">
        <v>3.0000000000000001E-3</v>
      </c>
      <c r="G11254">
        <v>4</v>
      </c>
      <c r="H11254">
        <v>4</v>
      </c>
      <c r="I11254">
        <v>24</v>
      </c>
      <c r="J11254">
        <v>11</v>
      </c>
      <c r="K11254">
        <v>0</v>
      </c>
      <c r="L11254">
        <v>7</v>
      </c>
      <c r="M11254">
        <f t="shared" si="22704"/>
        <v>0</v>
      </c>
      <c r="N11254" t="b">
        <f t="shared" ref="N11254" si="22807">AND(MIN($F11252,$F11253,$F11254)=$F11254,MAX($H11252,$H11253,$H11254)=$H11254)</f>
        <v>0</v>
      </c>
      <c r="O11254" t="b">
        <f t="shared" ref="O11254" si="22808">AND(NOT(N11252),NOT(N11253),N11254)</f>
        <v>0</v>
      </c>
    </row>
    <row r="11255" spans="1:15" x14ac:dyDescent="0.25">
      <c r="A11255" t="s">
        <v>13</v>
      </c>
      <c r="B11255" t="s">
        <v>14</v>
      </c>
      <c r="C11255">
        <v>18</v>
      </c>
      <c r="D11255">
        <v>5</v>
      </c>
      <c r="E11255" t="b">
        <v>0</v>
      </c>
      <c r="F11255">
        <v>3.0000000000000001E-3</v>
      </c>
      <c r="G11255">
        <v>4</v>
      </c>
      <c r="H11255">
        <v>4</v>
      </c>
      <c r="I11255">
        <v>29</v>
      </c>
      <c r="J11255">
        <v>16</v>
      </c>
      <c r="K11255">
        <v>0</v>
      </c>
      <c r="L11255">
        <v>9</v>
      </c>
      <c r="M11255">
        <f t="shared" si="22704"/>
        <v>0</v>
      </c>
      <c r="N11255" t="b">
        <f t="shared" ref="N11255" si="22809">AND(MIN($F11255,$F11256,$F11257)=$F11255,MAX($H11255,$H11256,$H11257)=$H11255)</f>
        <v>1</v>
      </c>
      <c r="O11255" t="b">
        <f t="shared" ref="O11255" si="22810">AND(N11255,NOT(N11256),NOT(N11257))</f>
        <v>1</v>
      </c>
    </row>
    <row r="11256" spans="1:15" x14ac:dyDescent="0.25">
      <c r="A11256" t="s">
        <v>15</v>
      </c>
      <c r="B11256" t="s">
        <v>14</v>
      </c>
      <c r="C11256">
        <v>18</v>
      </c>
      <c r="D11256">
        <v>5</v>
      </c>
      <c r="E11256" t="b">
        <v>0</v>
      </c>
      <c r="F11256">
        <v>4.0000000000000001E-3</v>
      </c>
      <c r="G11256">
        <v>4</v>
      </c>
      <c r="H11256">
        <v>4</v>
      </c>
      <c r="I11256">
        <v>16</v>
      </c>
      <c r="J11256">
        <v>16</v>
      </c>
      <c r="K11256">
        <v>0</v>
      </c>
      <c r="L11256">
        <v>9</v>
      </c>
      <c r="M11256">
        <f t="shared" si="22704"/>
        <v>0</v>
      </c>
      <c r="N11256" t="b">
        <f t="shared" ref="N11256" si="22811">AND(MIN($F11255,$F11256,$F11257)=$F11256,MAX($H11255,$H11256,$H11257)=$H11256)</f>
        <v>0</v>
      </c>
      <c r="O11256" t="b">
        <f t="shared" ref="O11256" si="22812">AND(NOT(N11255),N11256,NOT(N11257))</f>
        <v>0</v>
      </c>
    </row>
    <row r="11257" spans="1:15" x14ac:dyDescent="0.25">
      <c r="A11257" t="s">
        <v>19</v>
      </c>
      <c r="B11257" t="s">
        <v>14</v>
      </c>
      <c r="C11257">
        <v>18</v>
      </c>
      <c r="D11257">
        <v>5</v>
      </c>
      <c r="E11257" t="b">
        <v>0</v>
      </c>
      <c r="F11257">
        <v>6.0000000000000001E-3</v>
      </c>
      <c r="G11257">
        <v>4</v>
      </c>
      <c r="H11257">
        <v>4</v>
      </c>
      <c r="I11257">
        <v>29</v>
      </c>
      <c r="J11257">
        <v>16</v>
      </c>
      <c r="K11257">
        <v>0</v>
      </c>
      <c r="L11257">
        <v>9</v>
      </c>
      <c r="M11257">
        <f t="shared" si="22704"/>
        <v>0</v>
      </c>
      <c r="N11257" t="b">
        <f t="shared" ref="N11257" si="22813">AND(MIN($F11255,$F11256,$F11257)=$F11257,MAX($H11255,$H11256,$H11257)=$H11257)</f>
        <v>0</v>
      </c>
      <c r="O11257" t="b">
        <f t="shared" ref="O11257" si="22814">AND(NOT(N11255),NOT(N11256),N11257)</f>
        <v>0</v>
      </c>
    </row>
    <row r="11258" spans="1:15" x14ac:dyDescent="0.25">
      <c r="A11258" t="s">
        <v>13</v>
      </c>
      <c r="B11258" t="s">
        <v>14</v>
      </c>
      <c r="C11258">
        <v>18</v>
      </c>
      <c r="D11258">
        <v>6</v>
      </c>
      <c r="E11258" t="b">
        <v>0</v>
      </c>
      <c r="F11258">
        <v>1E-3</v>
      </c>
      <c r="G11258">
        <v>4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f t="shared" si="22704"/>
        <v>4</v>
      </c>
      <c r="N11258" t="b">
        <f t="shared" ref="N11258" si="22815">AND(MIN($F11258,$F11259,$F11260)=$F11258,MAX($H11258,$H11259,$H11260)=$H11258)</f>
        <v>1</v>
      </c>
      <c r="O11258" t="b">
        <f t="shared" ref="O11258" si="22816">AND(N11258,NOT(N11259),NOT(N11260))</f>
        <v>0</v>
      </c>
    </row>
    <row r="11259" spans="1:15" x14ac:dyDescent="0.25">
      <c r="A11259" t="s">
        <v>15</v>
      </c>
      <c r="B11259" t="s">
        <v>14</v>
      </c>
      <c r="C11259">
        <v>18</v>
      </c>
      <c r="D11259">
        <v>6</v>
      </c>
      <c r="E11259" t="b">
        <v>0</v>
      </c>
      <c r="F11259">
        <v>7.0000000000000001E-3</v>
      </c>
      <c r="G11259">
        <v>4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f t="shared" si="22704"/>
        <v>4</v>
      </c>
      <c r="N11259" t="b">
        <f t="shared" ref="N11259" si="22817">AND(MIN($F11258,$F11259,$F11260)=$F11259,MAX($H11258,$H11259,$H11260)=$H11259)</f>
        <v>0</v>
      </c>
      <c r="O11259" t="b">
        <f t="shared" ref="O11259" si="22818">AND(NOT(N11258),N11259,NOT(N11260))</f>
        <v>0</v>
      </c>
    </row>
    <row r="11260" spans="1:15" x14ac:dyDescent="0.25">
      <c r="A11260" t="s">
        <v>19</v>
      </c>
      <c r="B11260" t="s">
        <v>14</v>
      </c>
      <c r="C11260">
        <v>18</v>
      </c>
      <c r="D11260">
        <v>6</v>
      </c>
      <c r="E11260" t="b">
        <v>0</v>
      </c>
      <c r="F11260">
        <v>1E-3</v>
      </c>
      <c r="G11260">
        <v>4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f t="shared" si="22704"/>
        <v>4</v>
      </c>
      <c r="N11260" t="b">
        <f t="shared" ref="N11260" si="22819">AND(MIN($F11258,$F11259,$F11260)=$F11260,MAX($H11258,$H11259,$H11260)=$H11260)</f>
        <v>1</v>
      </c>
      <c r="O11260" t="b">
        <f t="shared" ref="O11260" si="22820">AND(NOT(N11258),NOT(N11259),N11260)</f>
        <v>0</v>
      </c>
    </row>
    <row r="11261" spans="1:15" x14ac:dyDescent="0.25">
      <c r="A11261" t="s">
        <v>13</v>
      </c>
      <c r="B11261" t="s">
        <v>14</v>
      </c>
      <c r="C11261">
        <v>18</v>
      </c>
      <c r="D11261">
        <v>7</v>
      </c>
      <c r="E11261" t="b">
        <v>0</v>
      </c>
      <c r="F11261">
        <v>3.0000000000000001E-3</v>
      </c>
      <c r="G11261">
        <v>4</v>
      </c>
      <c r="H11261">
        <v>4</v>
      </c>
      <c r="I11261">
        <v>30</v>
      </c>
      <c r="J11261">
        <v>17</v>
      </c>
      <c r="K11261">
        <v>4</v>
      </c>
      <c r="L11261">
        <v>3</v>
      </c>
      <c r="M11261">
        <f t="shared" si="22704"/>
        <v>0</v>
      </c>
      <c r="N11261" t="b">
        <f t="shared" ref="N11261" si="22821">AND(MIN($F11261,$F11262,$F11263)=$F11261,MAX($H11261,$H11262,$H11263)=$H11261)</f>
        <v>0</v>
      </c>
      <c r="O11261" t="b">
        <f t="shared" ref="O11261" si="22822">AND(N11261,NOT(N11262),NOT(N11263))</f>
        <v>0</v>
      </c>
    </row>
    <row r="11262" spans="1:15" x14ac:dyDescent="0.25">
      <c r="A11262" t="s">
        <v>15</v>
      </c>
      <c r="B11262" t="s">
        <v>14</v>
      </c>
      <c r="C11262">
        <v>18</v>
      </c>
      <c r="D11262">
        <v>7</v>
      </c>
      <c r="E11262" t="b">
        <v>0</v>
      </c>
      <c r="F11262">
        <v>6.0000000000000001E-3</v>
      </c>
      <c r="G11262">
        <v>4</v>
      </c>
      <c r="H11262">
        <v>4</v>
      </c>
      <c r="I11262">
        <v>56</v>
      </c>
      <c r="J11262">
        <v>55</v>
      </c>
      <c r="K11262">
        <v>23</v>
      </c>
      <c r="L11262">
        <v>6</v>
      </c>
      <c r="M11262">
        <f t="shared" si="22704"/>
        <v>0</v>
      </c>
      <c r="N11262" t="b">
        <f t="shared" ref="N11262" si="22823">AND(MIN($F11261,$F11262,$F11263)=$F11262,MAX($H11261,$H11262,$H11263)=$H11262)</f>
        <v>0</v>
      </c>
      <c r="O11262" t="b">
        <f t="shared" ref="O11262" si="22824">AND(NOT(N11261),N11262,NOT(N11263))</f>
        <v>0</v>
      </c>
    </row>
    <row r="11263" spans="1:15" x14ac:dyDescent="0.25">
      <c r="A11263" t="s">
        <v>19</v>
      </c>
      <c r="B11263" t="s">
        <v>14</v>
      </c>
      <c r="C11263">
        <v>18</v>
      </c>
      <c r="D11263">
        <v>7</v>
      </c>
      <c r="E11263" t="b">
        <v>0</v>
      </c>
      <c r="F11263">
        <v>2E-3</v>
      </c>
      <c r="G11263">
        <v>4</v>
      </c>
      <c r="H11263">
        <v>4</v>
      </c>
      <c r="I11263">
        <v>30</v>
      </c>
      <c r="J11263">
        <v>17</v>
      </c>
      <c r="K11263">
        <v>4</v>
      </c>
      <c r="L11263">
        <v>3</v>
      </c>
      <c r="M11263">
        <f t="shared" si="22704"/>
        <v>0</v>
      </c>
      <c r="N11263" t="b">
        <f t="shared" ref="N11263" si="22825">AND(MIN($F11261,$F11262,$F11263)=$F11263,MAX($H11261,$H11262,$H11263)=$H11263)</f>
        <v>1</v>
      </c>
      <c r="O11263" t="b">
        <f t="shared" ref="O11263" si="22826">AND(NOT(N11261),NOT(N11262),N11263)</f>
        <v>1</v>
      </c>
    </row>
    <row r="11264" spans="1:15" x14ac:dyDescent="0.25">
      <c r="A11264" t="s">
        <v>13</v>
      </c>
      <c r="B11264" t="s">
        <v>14</v>
      </c>
      <c r="C11264">
        <v>18</v>
      </c>
      <c r="D11264">
        <v>8</v>
      </c>
      <c r="E11264" t="b">
        <v>0</v>
      </c>
      <c r="F11264">
        <v>3.0000000000000001E-3</v>
      </c>
      <c r="G11264">
        <v>4</v>
      </c>
      <c r="H11264">
        <v>3</v>
      </c>
      <c r="I11264">
        <v>18</v>
      </c>
      <c r="J11264">
        <v>11</v>
      </c>
      <c r="K11264">
        <v>3</v>
      </c>
      <c r="L11264">
        <v>1</v>
      </c>
      <c r="M11264">
        <f t="shared" si="22704"/>
        <v>1</v>
      </c>
      <c r="N11264" t="b">
        <f t="shared" ref="N11264" si="22827">AND(MIN($F11264,$F11265,$F11266)=$F11264,MAX($H11264,$H11265,$H11266)=$H11264)</f>
        <v>0</v>
      </c>
      <c r="O11264" t="b">
        <f t="shared" ref="O11264" si="22828">AND(N11264,NOT(N11265),NOT(N11266))</f>
        <v>0</v>
      </c>
    </row>
    <row r="11265" spans="1:15" x14ac:dyDescent="0.25">
      <c r="A11265" t="s">
        <v>15</v>
      </c>
      <c r="B11265" t="s">
        <v>14</v>
      </c>
      <c r="C11265">
        <v>18</v>
      </c>
      <c r="D11265">
        <v>8</v>
      </c>
      <c r="E11265" t="b">
        <v>0</v>
      </c>
      <c r="F11265">
        <v>2E-3</v>
      </c>
      <c r="G11265">
        <v>4</v>
      </c>
      <c r="H11265">
        <v>3</v>
      </c>
      <c r="I11265">
        <v>11</v>
      </c>
      <c r="J11265">
        <v>11</v>
      </c>
      <c r="K11265">
        <v>3</v>
      </c>
      <c r="L11265">
        <v>1</v>
      </c>
      <c r="M11265">
        <f t="shared" si="22704"/>
        <v>1</v>
      </c>
      <c r="N11265" t="b">
        <f t="shared" ref="N11265" si="22829">AND(MIN($F11264,$F11265,$F11266)=$F11265,MAX($H11264,$H11265,$H11266)=$H11265)</f>
        <v>1</v>
      </c>
      <c r="O11265" t="b">
        <f t="shared" ref="O11265" si="22830">AND(NOT(N11264),N11265,NOT(N11266))</f>
        <v>0</v>
      </c>
    </row>
    <row r="11266" spans="1:15" x14ac:dyDescent="0.25">
      <c r="A11266" t="s">
        <v>19</v>
      </c>
      <c r="B11266" t="s">
        <v>14</v>
      </c>
      <c r="C11266">
        <v>18</v>
      </c>
      <c r="D11266">
        <v>8</v>
      </c>
      <c r="E11266" t="b">
        <v>0</v>
      </c>
      <c r="F11266">
        <v>2E-3</v>
      </c>
      <c r="G11266">
        <v>4</v>
      </c>
      <c r="H11266">
        <v>3</v>
      </c>
      <c r="I11266">
        <v>18</v>
      </c>
      <c r="J11266">
        <v>11</v>
      </c>
      <c r="K11266">
        <v>3</v>
      </c>
      <c r="L11266">
        <v>1</v>
      </c>
      <c r="M11266">
        <f t="shared" si="22704"/>
        <v>1</v>
      </c>
      <c r="N11266" t="b">
        <f t="shared" ref="N11266" si="22831">AND(MIN($F11264,$F11265,$F11266)=$F11266,MAX($H11264,$H11265,$H11266)=$H11266)</f>
        <v>1</v>
      </c>
      <c r="O11266" t="b">
        <f t="shared" ref="O11266" si="22832">AND(NOT(N11264),NOT(N11265),N11266)</f>
        <v>0</v>
      </c>
    </row>
    <row r="11267" spans="1:15" x14ac:dyDescent="0.25">
      <c r="A11267" t="s">
        <v>13</v>
      </c>
      <c r="B11267" t="s">
        <v>14</v>
      </c>
      <c r="C11267">
        <v>18</v>
      </c>
      <c r="D11267">
        <v>9</v>
      </c>
      <c r="E11267" t="b">
        <v>0</v>
      </c>
      <c r="F11267">
        <v>3.0000000000000001E-3</v>
      </c>
      <c r="G11267">
        <v>4</v>
      </c>
      <c r="H11267">
        <v>4</v>
      </c>
      <c r="I11267">
        <v>33</v>
      </c>
      <c r="J11267">
        <v>14</v>
      </c>
      <c r="K11267">
        <v>0</v>
      </c>
      <c r="L11267">
        <v>10</v>
      </c>
      <c r="M11267">
        <f t="shared" ref="M11267:M11330" si="22833">G11267-H11267</f>
        <v>0</v>
      </c>
      <c r="N11267" t="b">
        <f t="shared" ref="N11267" si="22834">AND(MIN($F11267,$F11268,$F11269)=$F11267,MAX($H11267,$H11268,$H11269)=$H11267)</f>
        <v>1</v>
      </c>
      <c r="O11267" t="b">
        <f t="shared" ref="O11267" si="22835">AND(N11267,NOT(N11268),NOT(N11269))</f>
        <v>0</v>
      </c>
    </row>
    <row r="11268" spans="1:15" x14ac:dyDescent="0.25">
      <c r="A11268" t="s">
        <v>15</v>
      </c>
      <c r="B11268" t="s">
        <v>14</v>
      </c>
      <c r="C11268">
        <v>18</v>
      </c>
      <c r="D11268">
        <v>9</v>
      </c>
      <c r="E11268" t="b">
        <v>0</v>
      </c>
      <c r="F11268">
        <v>3.0000000000000001E-3</v>
      </c>
      <c r="G11268">
        <v>4</v>
      </c>
      <c r="H11268">
        <v>4</v>
      </c>
      <c r="I11268">
        <v>15</v>
      </c>
      <c r="J11268">
        <v>14</v>
      </c>
      <c r="K11268">
        <v>0</v>
      </c>
      <c r="L11268">
        <v>10</v>
      </c>
      <c r="M11268">
        <f t="shared" si="22833"/>
        <v>0</v>
      </c>
      <c r="N11268" t="b">
        <f t="shared" ref="N11268" si="22836">AND(MIN($F11267,$F11268,$F11269)=$F11268,MAX($H11267,$H11268,$H11269)=$H11268)</f>
        <v>1</v>
      </c>
      <c r="O11268" t="b">
        <f t="shared" ref="O11268" si="22837">AND(NOT(N11267),N11268,NOT(N11269))</f>
        <v>0</v>
      </c>
    </row>
    <row r="11269" spans="1:15" x14ac:dyDescent="0.25">
      <c r="A11269" t="s">
        <v>19</v>
      </c>
      <c r="B11269" t="s">
        <v>14</v>
      </c>
      <c r="C11269">
        <v>18</v>
      </c>
      <c r="D11269">
        <v>9</v>
      </c>
      <c r="E11269" t="b">
        <v>0</v>
      </c>
      <c r="F11269">
        <v>6.0000000000000001E-3</v>
      </c>
      <c r="G11269">
        <v>4</v>
      </c>
      <c r="H11269">
        <v>4</v>
      </c>
      <c r="I11269">
        <v>33</v>
      </c>
      <c r="J11269">
        <v>14</v>
      </c>
      <c r="K11269">
        <v>0</v>
      </c>
      <c r="L11269">
        <v>10</v>
      </c>
      <c r="M11269">
        <f t="shared" si="22833"/>
        <v>0</v>
      </c>
      <c r="N11269" t="b">
        <f t="shared" ref="N11269" si="22838">AND(MIN($F11267,$F11268,$F11269)=$F11269,MAX($H11267,$H11268,$H11269)=$H11269)</f>
        <v>0</v>
      </c>
      <c r="O11269" t="b">
        <f t="shared" ref="O11269" si="22839">AND(NOT(N11267),NOT(N11268),N11269)</f>
        <v>0</v>
      </c>
    </row>
    <row r="11270" spans="1:15" x14ac:dyDescent="0.25">
      <c r="A11270" t="s">
        <v>13</v>
      </c>
      <c r="B11270" t="s">
        <v>14</v>
      </c>
      <c r="C11270">
        <v>19</v>
      </c>
      <c r="D11270">
        <v>0</v>
      </c>
      <c r="E11270" t="b">
        <v>0</v>
      </c>
      <c r="F11270">
        <v>0</v>
      </c>
      <c r="G11270">
        <v>4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f t="shared" si="22833"/>
        <v>4</v>
      </c>
      <c r="N11270" t="b">
        <f t="shared" ref="N11270" si="22840">AND(MIN($F11270,$F11271,$F11272)=$F11270,MAX($H11270,$H11271,$H11272)=$H11270)</f>
        <v>1</v>
      </c>
      <c r="O11270" t="b">
        <f t="shared" ref="O11270" si="22841">AND(N11270,NOT(N11271),NOT(N11272))</f>
        <v>0</v>
      </c>
    </row>
    <row r="11271" spans="1:15" x14ac:dyDescent="0.25">
      <c r="A11271" t="s">
        <v>15</v>
      </c>
      <c r="B11271" t="s">
        <v>14</v>
      </c>
      <c r="C11271">
        <v>19</v>
      </c>
      <c r="D11271">
        <v>0</v>
      </c>
      <c r="E11271" t="b">
        <v>0</v>
      </c>
      <c r="F11271">
        <v>0</v>
      </c>
      <c r="G11271">
        <v>4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f t="shared" si="22833"/>
        <v>4</v>
      </c>
      <c r="N11271" t="b">
        <f t="shared" ref="N11271" si="22842">AND(MIN($F11270,$F11271,$F11272)=$F11271,MAX($H11270,$H11271,$H11272)=$H11271)</f>
        <v>1</v>
      </c>
      <c r="O11271" t="b">
        <f t="shared" ref="O11271" si="22843">AND(NOT(N11270),N11271,NOT(N11272))</f>
        <v>0</v>
      </c>
    </row>
    <row r="11272" spans="1:15" x14ac:dyDescent="0.25">
      <c r="A11272" t="s">
        <v>19</v>
      </c>
      <c r="B11272" t="s">
        <v>14</v>
      </c>
      <c r="C11272">
        <v>19</v>
      </c>
      <c r="D11272">
        <v>0</v>
      </c>
      <c r="E11272" t="b">
        <v>0</v>
      </c>
      <c r="F11272">
        <v>0</v>
      </c>
      <c r="G11272">
        <v>4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f t="shared" si="22833"/>
        <v>4</v>
      </c>
      <c r="N11272" t="b">
        <f t="shared" ref="N11272" si="22844">AND(MIN($F11270,$F11271,$F11272)=$F11272,MAX($H11270,$H11271,$H11272)=$H11272)</f>
        <v>1</v>
      </c>
      <c r="O11272" t="b">
        <f t="shared" ref="O11272" si="22845">AND(NOT(N11270),NOT(N11271),N11272)</f>
        <v>0</v>
      </c>
    </row>
    <row r="11273" spans="1:15" x14ac:dyDescent="0.25">
      <c r="A11273" t="s">
        <v>13</v>
      </c>
      <c r="B11273" t="s">
        <v>14</v>
      </c>
      <c r="C11273">
        <v>19</v>
      </c>
      <c r="D11273">
        <v>10</v>
      </c>
      <c r="E11273" t="b">
        <v>0</v>
      </c>
      <c r="F11273">
        <v>6.0000000000000001E-3</v>
      </c>
      <c r="G11273">
        <v>4</v>
      </c>
      <c r="H11273">
        <v>4</v>
      </c>
      <c r="I11273">
        <v>114</v>
      </c>
      <c r="J11273">
        <v>66</v>
      </c>
      <c r="K11273">
        <v>27</v>
      </c>
      <c r="L11273">
        <v>11</v>
      </c>
      <c r="M11273">
        <f t="shared" si="22833"/>
        <v>0</v>
      </c>
      <c r="N11273" t="b">
        <f t="shared" ref="N11273" si="22846">AND(MIN($F11273,$F11274,$F11275)=$F11273,MAX($H11273,$H11274,$H11275)=$H11273)</f>
        <v>0</v>
      </c>
      <c r="O11273" t="b">
        <f t="shared" ref="O11273" si="22847">AND(N11273,NOT(N11274),NOT(N11275))</f>
        <v>0</v>
      </c>
    </row>
    <row r="11274" spans="1:15" x14ac:dyDescent="0.25">
      <c r="A11274" t="s">
        <v>15</v>
      </c>
      <c r="B11274" t="s">
        <v>14</v>
      </c>
      <c r="C11274">
        <v>19</v>
      </c>
      <c r="D11274">
        <v>10</v>
      </c>
      <c r="E11274" t="b">
        <v>0</v>
      </c>
      <c r="F11274">
        <v>3.0000000000000001E-3</v>
      </c>
      <c r="G11274">
        <v>4</v>
      </c>
      <c r="H11274">
        <v>4</v>
      </c>
      <c r="I11274">
        <v>67</v>
      </c>
      <c r="J11274">
        <v>66</v>
      </c>
      <c r="K11274">
        <v>27</v>
      </c>
      <c r="L11274">
        <v>11</v>
      </c>
      <c r="M11274">
        <f t="shared" si="22833"/>
        <v>0</v>
      </c>
      <c r="N11274" t="b">
        <f t="shared" ref="N11274" si="22848">AND(MIN($F11273,$F11274,$F11275)=$F11274,MAX($H11273,$H11274,$H11275)=$H11274)</f>
        <v>1</v>
      </c>
      <c r="O11274" t="b">
        <f t="shared" ref="O11274" si="22849">AND(NOT(N11273),N11274,NOT(N11275))</f>
        <v>0</v>
      </c>
    </row>
    <row r="11275" spans="1:15" x14ac:dyDescent="0.25">
      <c r="A11275" t="s">
        <v>19</v>
      </c>
      <c r="B11275" t="s">
        <v>14</v>
      </c>
      <c r="C11275">
        <v>19</v>
      </c>
      <c r="D11275">
        <v>10</v>
      </c>
      <c r="E11275" t="b">
        <v>0</v>
      </c>
      <c r="F11275">
        <v>3.0000000000000001E-3</v>
      </c>
      <c r="G11275">
        <v>4</v>
      </c>
      <c r="H11275">
        <v>4</v>
      </c>
      <c r="I11275">
        <v>114</v>
      </c>
      <c r="J11275">
        <v>66</v>
      </c>
      <c r="K11275">
        <v>27</v>
      </c>
      <c r="L11275">
        <v>11</v>
      </c>
      <c r="M11275">
        <f t="shared" si="22833"/>
        <v>0</v>
      </c>
      <c r="N11275" t="b">
        <f t="shared" ref="N11275" si="22850">AND(MIN($F11273,$F11274,$F11275)=$F11275,MAX($H11273,$H11274,$H11275)=$H11275)</f>
        <v>1</v>
      </c>
      <c r="O11275" t="b">
        <f t="shared" ref="O11275" si="22851">AND(NOT(N11273),NOT(N11274),N11275)</f>
        <v>0</v>
      </c>
    </row>
    <row r="11276" spans="1:15" x14ac:dyDescent="0.25">
      <c r="A11276" t="s">
        <v>13</v>
      </c>
      <c r="B11276" t="s">
        <v>14</v>
      </c>
      <c r="C11276">
        <v>19</v>
      </c>
      <c r="D11276">
        <v>11</v>
      </c>
      <c r="E11276" t="b">
        <v>1</v>
      </c>
      <c r="F11276">
        <v>10.000999999999999</v>
      </c>
      <c r="G11276">
        <v>4</v>
      </c>
      <c r="H11276">
        <v>0</v>
      </c>
      <c r="I11276">
        <v>935887</v>
      </c>
      <c r="J11276">
        <v>935775</v>
      </c>
      <c r="K11276">
        <v>467885</v>
      </c>
      <c r="L11276">
        <v>13</v>
      </c>
      <c r="M11276">
        <f t="shared" si="22833"/>
        <v>4</v>
      </c>
      <c r="N11276" t="b">
        <f t="shared" ref="N11276" si="22852">AND(MIN($F11276,$F11277,$F11278)=$F11276,MAX($H11276,$H11277,$H11278)=$H11276)</f>
        <v>0</v>
      </c>
      <c r="O11276" t="b">
        <f t="shared" ref="O11276" si="22853">AND(N11276,NOT(N11277),NOT(N11278))</f>
        <v>0</v>
      </c>
    </row>
    <row r="11277" spans="1:15" x14ac:dyDescent="0.25">
      <c r="A11277" t="s">
        <v>15</v>
      </c>
      <c r="B11277" t="s">
        <v>14</v>
      </c>
      <c r="C11277">
        <v>19</v>
      </c>
      <c r="D11277">
        <v>11</v>
      </c>
      <c r="E11277" t="b">
        <v>0</v>
      </c>
      <c r="F11277">
        <v>7.9000000000000001E-2</v>
      </c>
      <c r="G11277">
        <v>4</v>
      </c>
      <c r="H11277">
        <v>4</v>
      </c>
      <c r="I11277">
        <v>15</v>
      </c>
      <c r="J11277">
        <v>14</v>
      </c>
      <c r="K11277">
        <v>1</v>
      </c>
      <c r="L11277">
        <v>9</v>
      </c>
      <c r="M11277">
        <f t="shared" si="22833"/>
        <v>0</v>
      </c>
      <c r="N11277" t="b">
        <f t="shared" ref="N11277" si="22854">AND(MIN($F11276,$F11277,$F11278)=$F11277,MAX($H11276,$H11277,$H11278)=$H11277)</f>
        <v>1</v>
      </c>
      <c r="O11277" t="b">
        <f t="shared" ref="O11277" si="22855">AND(NOT(N11276),N11277,NOT(N11278))</f>
        <v>1</v>
      </c>
    </row>
    <row r="11278" spans="1:15" x14ac:dyDescent="0.25">
      <c r="A11278" t="s">
        <v>19</v>
      </c>
      <c r="B11278" t="s">
        <v>14</v>
      </c>
      <c r="C11278">
        <v>19</v>
      </c>
      <c r="D11278">
        <v>11</v>
      </c>
      <c r="E11278" t="b">
        <v>1</v>
      </c>
      <c r="F11278">
        <v>10.000999999999999</v>
      </c>
      <c r="G11278">
        <v>4</v>
      </c>
      <c r="H11278">
        <v>0</v>
      </c>
      <c r="I11278">
        <v>1125509</v>
      </c>
      <c r="J11278">
        <v>1125373</v>
      </c>
      <c r="K11278">
        <v>562684</v>
      </c>
      <c r="L11278">
        <v>13</v>
      </c>
      <c r="M11278">
        <f t="shared" si="22833"/>
        <v>4</v>
      </c>
      <c r="N11278" t="b">
        <f t="shared" ref="N11278" si="22856">AND(MIN($F11276,$F11277,$F11278)=$F11278,MAX($H11276,$H11277,$H11278)=$H11278)</f>
        <v>0</v>
      </c>
      <c r="O11278" t="b">
        <f t="shared" ref="O11278" si="22857">AND(NOT(N11276),NOT(N11277),N11278)</f>
        <v>0</v>
      </c>
    </row>
    <row r="11279" spans="1:15" x14ac:dyDescent="0.25">
      <c r="A11279" t="s">
        <v>13</v>
      </c>
      <c r="B11279" t="s">
        <v>14</v>
      </c>
      <c r="C11279">
        <v>19</v>
      </c>
      <c r="D11279">
        <v>12</v>
      </c>
      <c r="E11279" t="b">
        <v>0</v>
      </c>
      <c r="F11279">
        <v>8.9999999999999993E-3</v>
      </c>
      <c r="G11279">
        <v>4</v>
      </c>
      <c r="H11279">
        <v>4</v>
      </c>
      <c r="I11279">
        <v>471</v>
      </c>
      <c r="J11279">
        <v>406</v>
      </c>
      <c r="K11279">
        <v>197</v>
      </c>
      <c r="L11279">
        <v>15</v>
      </c>
      <c r="M11279">
        <f t="shared" si="22833"/>
        <v>0</v>
      </c>
      <c r="N11279" t="b">
        <f t="shared" ref="N11279" si="22858">AND(MIN($F11279,$F11280,$F11281)=$F11279,MAX($H11279,$H11280,$H11281)=$H11279)</f>
        <v>0</v>
      </c>
      <c r="O11279" t="b">
        <f t="shared" ref="O11279" si="22859">AND(N11279,NOT(N11280),NOT(N11281))</f>
        <v>0</v>
      </c>
    </row>
    <row r="11280" spans="1:15" x14ac:dyDescent="0.25">
      <c r="A11280" t="s">
        <v>15</v>
      </c>
      <c r="B11280" t="s">
        <v>14</v>
      </c>
      <c r="C11280">
        <v>19</v>
      </c>
      <c r="D11280">
        <v>12</v>
      </c>
      <c r="E11280" t="b">
        <v>1</v>
      </c>
      <c r="F11280">
        <v>10.003</v>
      </c>
      <c r="G11280">
        <v>4</v>
      </c>
      <c r="H11280">
        <v>0</v>
      </c>
      <c r="I11280">
        <v>12169</v>
      </c>
      <c r="J11280">
        <v>12168</v>
      </c>
      <c r="K11280">
        <v>6082</v>
      </c>
      <c r="L11280">
        <v>11</v>
      </c>
      <c r="M11280">
        <f t="shared" si="22833"/>
        <v>4</v>
      </c>
      <c r="N11280" t="b">
        <f t="shared" ref="N11280" si="22860">AND(MIN($F11279,$F11280,$F11281)=$F11280,MAX($H11279,$H11280,$H11281)=$H11280)</f>
        <v>0</v>
      </c>
      <c r="O11280" t="b">
        <f t="shared" ref="O11280" si="22861">AND(NOT(N11279),N11280,NOT(N11281))</f>
        <v>0</v>
      </c>
    </row>
    <row r="11281" spans="1:15" x14ac:dyDescent="0.25">
      <c r="A11281" t="s">
        <v>19</v>
      </c>
      <c r="B11281" t="s">
        <v>14</v>
      </c>
      <c r="C11281">
        <v>19</v>
      </c>
      <c r="D11281">
        <v>12</v>
      </c>
      <c r="E11281" t="b">
        <v>0</v>
      </c>
      <c r="F11281">
        <v>7.0000000000000001E-3</v>
      </c>
      <c r="G11281">
        <v>4</v>
      </c>
      <c r="H11281">
        <v>4</v>
      </c>
      <c r="I11281">
        <v>471</v>
      </c>
      <c r="J11281">
        <v>406</v>
      </c>
      <c r="K11281">
        <v>197</v>
      </c>
      <c r="L11281">
        <v>15</v>
      </c>
      <c r="M11281">
        <f t="shared" si="22833"/>
        <v>0</v>
      </c>
      <c r="N11281" t="b">
        <f t="shared" ref="N11281" si="22862">AND(MIN($F11279,$F11280,$F11281)=$F11281,MAX($H11279,$H11280,$H11281)=$H11281)</f>
        <v>1</v>
      </c>
      <c r="O11281" t="b">
        <f t="shared" ref="O11281" si="22863">AND(NOT(N11279),NOT(N11280),N11281)</f>
        <v>1</v>
      </c>
    </row>
    <row r="11282" spans="1:15" x14ac:dyDescent="0.25">
      <c r="A11282" t="s">
        <v>13</v>
      </c>
      <c r="B11282" t="s">
        <v>14</v>
      </c>
      <c r="C11282">
        <v>19</v>
      </c>
      <c r="D11282">
        <v>13</v>
      </c>
      <c r="E11282" t="b">
        <v>1</v>
      </c>
      <c r="F11282">
        <v>10.036</v>
      </c>
      <c r="G11282">
        <v>4</v>
      </c>
      <c r="H11282">
        <v>0</v>
      </c>
      <c r="I11282">
        <v>348447</v>
      </c>
      <c r="J11282">
        <v>348324</v>
      </c>
      <c r="K11282">
        <v>174160</v>
      </c>
      <c r="L11282">
        <v>19</v>
      </c>
      <c r="M11282">
        <f t="shared" si="22833"/>
        <v>4</v>
      </c>
      <c r="N11282" t="b">
        <f t="shared" ref="N11282" si="22864">AND(MIN($F11282,$F11283,$F11284)=$F11282,MAX($H11282,$H11283,$H11284)=$H11282)</f>
        <v>0</v>
      </c>
      <c r="O11282" t="b">
        <f t="shared" ref="O11282" si="22865">AND(N11282,NOT(N11283),NOT(N11284))</f>
        <v>0</v>
      </c>
    </row>
    <row r="11283" spans="1:15" x14ac:dyDescent="0.25">
      <c r="A11283" t="s">
        <v>15</v>
      </c>
      <c r="B11283" t="s">
        <v>14</v>
      </c>
      <c r="C11283">
        <v>19</v>
      </c>
      <c r="D11283">
        <v>13</v>
      </c>
      <c r="E11283" t="b">
        <v>1</v>
      </c>
      <c r="F11283">
        <v>10.000999999999999</v>
      </c>
      <c r="G11283">
        <v>4</v>
      </c>
      <c r="H11283">
        <v>0</v>
      </c>
      <c r="I11283">
        <v>3443</v>
      </c>
      <c r="J11283">
        <v>3442</v>
      </c>
      <c r="K11283">
        <v>1719</v>
      </c>
      <c r="L11283">
        <v>11</v>
      </c>
      <c r="M11283">
        <f t="shared" si="22833"/>
        <v>4</v>
      </c>
      <c r="N11283" t="b">
        <f t="shared" ref="N11283" si="22866">AND(MIN($F11282,$F11283,$F11284)=$F11283,MAX($H11282,$H11283,$H11284)=$H11283)</f>
        <v>1</v>
      </c>
      <c r="O11283" t="b">
        <f t="shared" ref="O11283" si="22867">AND(NOT(N11282),N11283,NOT(N11284))</f>
        <v>1</v>
      </c>
    </row>
    <row r="11284" spans="1:15" x14ac:dyDescent="0.25">
      <c r="A11284" t="s">
        <v>19</v>
      </c>
      <c r="B11284" t="s">
        <v>14</v>
      </c>
      <c r="C11284">
        <v>19</v>
      </c>
      <c r="D11284">
        <v>13</v>
      </c>
      <c r="E11284" t="b">
        <v>1</v>
      </c>
      <c r="F11284">
        <v>10.026</v>
      </c>
      <c r="G11284">
        <v>4</v>
      </c>
      <c r="H11284">
        <v>0</v>
      </c>
      <c r="I11284">
        <v>395363</v>
      </c>
      <c r="J11284">
        <v>395224</v>
      </c>
      <c r="K11284">
        <v>197610</v>
      </c>
      <c r="L11284">
        <v>19</v>
      </c>
      <c r="M11284">
        <f t="shared" si="22833"/>
        <v>4</v>
      </c>
      <c r="N11284" t="b">
        <f t="shared" ref="N11284" si="22868">AND(MIN($F11282,$F11283,$F11284)=$F11284,MAX($H11282,$H11283,$H11284)=$H11284)</f>
        <v>0</v>
      </c>
      <c r="O11284" t="b">
        <f t="shared" ref="O11284" si="22869">AND(NOT(N11282),NOT(N11283),N11284)</f>
        <v>0</v>
      </c>
    </row>
    <row r="11285" spans="1:15" x14ac:dyDescent="0.25">
      <c r="A11285" t="s">
        <v>13</v>
      </c>
      <c r="B11285" t="s">
        <v>14</v>
      </c>
      <c r="C11285">
        <v>19</v>
      </c>
      <c r="D11285">
        <v>14</v>
      </c>
      <c r="E11285" t="b">
        <v>0</v>
      </c>
      <c r="F11285">
        <v>6.9470000000000001</v>
      </c>
      <c r="G11285">
        <v>4</v>
      </c>
      <c r="H11285">
        <v>4</v>
      </c>
      <c r="I11285">
        <v>664225</v>
      </c>
      <c r="J11285">
        <v>664163</v>
      </c>
      <c r="K11285">
        <v>332075</v>
      </c>
      <c r="L11285">
        <v>19</v>
      </c>
      <c r="M11285">
        <f t="shared" si="22833"/>
        <v>0</v>
      </c>
      <c r="N11285" t="b">
        <f t="shared" ref="N11285" si="22870">AND(MIN($F11285,$F11286,$F11287)=$F11285,MAX($H11285,$H11286,$H11287)=$H11285)</f>
        <v>0</v>
      </c>
      <c r="O11285" t="b">
        <f t="shared" ref="O11285" si="22871">AND(N11285,NOT(N11286),NOT(N11287))</f>
        <v>0</v>
      </c>
    </row>
    <row r="11286" spans="1:15" x14ac:dyDescent="0.25">
      <c r="A11286" t="s">
        <v>15</v>
      </c>
      <c r="B11286" t="s">
        <v>14</v>
      </c>
      <c r="C11286">
        <v>19</v>
      </c>
      <c r="D11286">
        <v>14</v>
      </c>
      <c r="E11286" t="b">
        <v>0</v>
      </c>
      <c r="F11286">
        <v>3.4000000000000002E-2</v>
      </c>
      <c r="G11286">
        <v>4</v>
      </c>
      <c r="H11286">
        <v>4</v>
      </c>
      <c r="I11286">
        <v>16</v>
      </c>
      <c r="J11286">
        <v>14</v>
      </c>
      <c r="K11286">
        <v>1</v>
      </c>
      <c r="L11286">
        <v>8</v>
      </c>
      <c r="M11286">
        <f t="shared" si="22833"/>
        <v>0</v>
      </c>
      <c r="N11286" t="b">
        <f t="shared" ref="N11286" si="22872">AND(MIN($F11285,$F11286,$F11287)=$F11286,MAX($H11285,$H11286,$H11287)=$H11286)</f>
        <v>1</v>
      </c>
      <c r="O11286" t="b">
        <f t="shared" ref="O11286" si="22873">AND(NOT(N11285),N11286,NOT(N11287))</f>
        <v>1</v>
      </c>
    </row>
    <row r="11287" spans="1:15" x14ac:dyDescent="0.25">
      <c r="A11287" t="s">
        <v>19</v>
      </c>
      <c r="B11287" t="s">
        <v>14</v>
      </c>
      <c r="C11287">
        <v>19</v>
      </c>
      <c r="D11287">
        <v>14</v>
      </c>
      <c r="E11287" t="b">
        <v>0</v>
      </c>
      <c r="F11287">
        <v>6.1539999999999999</v>
      </c>
      <c r="G11287">
        <v>4</v>
      </c>
      <c r="H11287">
        <v>4</v>
      </c>
      <c r="I11287">
        <v>664225</v>
      </c>
      <c r="J11287">
        <v>664163</v>
      </c>
      <c r="K11287">
        <v>332075</v>
      </c>
      <c r="L11287">
        <v>19</v>
      </c>
      <c r="M11287">
        <f t="shared" si="22833"/>
        <v>0</v>
      </c>
      <c r="N11287" t="b">
        <f t="shared" ref="N11287" si="22874">AND(MIN($F11285,$F11286,$F11287)=$F11287,MAX($H11285,$H11286,$H11287)=$H11287)</f>
        <v>0</v>
      </c>
      <c r="O11287" t="b">
        <f t="shared" ref="O11287" si="22875">AND(NOT(N11285),NOT(N11286),N11287)</f>
        <v>0</v>
      </c>
    </row>
    <row r="11288" spans="1:15" x14ac:dyDescent="0.25">
      <c r="A11288" t="s">
        <v>13</v>
      </c>
      <c r="B11288" t="s">
        <v>14</v>
      </c>
      <c r="C11288">
        <v>19</v>
      </c>
      <c r="D11288">
        <v>15</v>
      </c>
      <c r="E11288" t="b">
        <v>0</v>
      </c>
      <c r="F11288">
        <v>6.6000000000000003E-2</v>
      </c>
      <c r="G11288">
        <v>4</v>
      </c>
      <c r="H11288">
        <v>4</v>
      </c>
      <c r="I11288">
        <v>7493</v>
      </c>
      <c r="J11288">
        <v>3950</v>
      </c>
      <c r="K11288">
        <v>1969</v>
      </c>
      <c r="L11288">
        <v>14</v>
      </c>
      <c r="M11288">
        <f t="shared" si="22833"/>
        <v>0</v>
      </c>
      <c r="N11288" t="b">
        <f t="shared" ref="N11288" si="22876">AND(MIN($F11288,$F11289,$F11290)=$F11288,MAX($H11288,$H11289,$H11290)=$H11288)</f>
        <v>0</v>
      </c>
      <c r="O11288" t="b">
        <f t="shared" ref="O11288" si="22877">AND(N11288,NOT(N11289),NOT(N11290))</f>
        <v>0</v>
      </c>
    </row>
    <row r="11289" spans="1:15" x14ac:dyDescent="0.25">
      <c r="A11289" t="s">
        <v>15</v>
      </c>
      <c r="B11289" t="s">
        <v>14</v>
      </c>
      <c r="C11289">
        <v>19</v>
      </c>
      <c r="D11289">
        <v>15</v>
      </c>
      <c r="E11289" t="b">
        <v>0</v>
      </c>
      <c r="F11289">
        <v>4.8000000000000001E-2</v>
      </c>
      <c r="G11289">
        <v>4</v>
      </c>
      <c r="H11289">
        <v>4</v>
      </c>
      <c r="I11289">
        <v>3965</v>
      </c>
      <c r="J11289">
        <v>3950</v>
      </c>
      <c r="K11289">
        <v>1969</v>
      </c>
      <c r="L11289">
        <v>14</v>
      </c>
      <c r="M11289">
        <f t="shared" si="22833"/>
        <v>0</v>
      </c>
      <c r="N11289" t="b">
        <f t="shared" ref="N11289" si="22878">AND(MIN($F11288,$F11289,$F11290)=$F11289,MAX($H11288,$H11289,$H11290)=$H11289)</f>
        <v>1</v>
      </c>
      <c r="O11289" t="b">
        <f t="shared" ref="O11289" si="22879">AND(NOT(N11288),N11289,NOT(N11290))</f>
        <v>1</v>
      </c>
    </row>
    <row r="11290" spans="1:15" x14ac:dyDescent="0.25">
      <c r="A11290" t="s">
        <v>19</v>
      </c>
      <c r="B11290" t="s">
        <v>14</v>
      </c>
      <c r="C11290">
        <v>19</v>
      </c>
      <c r="D11290">
        <v>15</v>
      </c>
      <c r="E11290" t="b">
        <v>0</v>
      </c>
      <c r="F11290">
        <v>0.08</v>
      </c>
      <c r="G11290">
        <v>4</v>
      </c>
      <c r="H11290">
        <v>4</v>
      </c>
      <c r="I11290">
        <v>7493</v>
      </c>
      <c r="J11290">
        <v>3950</v>
      </c>
      <c r="K11290">
        <v>1969</v>
      </c>
      <c r="L11290">
        <v>14</v>
      </c>
      <c r="M11290">
        <f t="shared" si="22833"/>
        <v>0</v>
      </c>
      <c r="N11290" t="b">
        <f t="shared" ref="N11290" si="22880">AND(MIN($F11288,$F11289,$F11290)=$F11290,MAX($H11288,$H11289,$H11290)=$H11290)</f>
        <v>0</v>
      </c>
      <c r="O11290" t="b">
        <f t="shared" ref="O11290" si="22881">AND(NOT(N11288),NOT(N11289),N11290)</f>
        <v>0</v>
      </c>
    </row>
    <row r="11291" spans="1:15" x14ac:dyDescent="0.25">
      <c r="A11291" t="s">
        <v>13</v>
      </c>
      <c r="B11291" t="s">
        <v>14</v>
      </c>
      <c r="C11291">
        <v>19</v>
      </c>
      <c r="D11291">
        <v>16</v>
      </c>
      <c r="E11291" t="b">
        <v>0</v>
      </c>
      <c r="F11291">
        <v>1.1830000000000001</v>
      </c>
      <c r="G11291">
        <v>4</v>
      </c>
      <c r="H11291">
        <v>4</v>
      </c>
      <c r="I11291">
        <v>114873</v>
      </c>
      <c r="J11291">
        <v>114840</v>
      </c>
      <c r="K11291">
        <v>57414</v>
      </c>
      <c r="L11291">
        <v>19</v>
      </c>
      <c r="M11291">
        <f t="shared" si="22833"/>
        <v>0</v>
      </c>
      <c r="N11291" t="b">
        <f t="shared" ref="N11291" si="22882">AND(MIN($F11291,$F11292,$F11293)=$F11291,MAX($H11291,$H11292,$H11293)=$H11291)</f>
        <v>0</v>
      </c>
      <c r="O11291" t="b">
        <f t="shared" ref="O11291" si="22883">AND(N11291,NOT(N11292),NOT(N11293))</f>
        <v>0</v>
      </c>
    </row>
    <row r="11292" spans="1:15" x14ac:dyDescent="0.25">
      <c r="A11292" t="s">
        <v>15</v>
      </c>
      <c r="B11292" t="s">
        <v>14</v>
      </c>
      <c r="C11292">
        <v>19</v>
      </c>
      <c r="D11292">
        <v>16</v>
      </c>
      <c r="E11292" t="b">
        <v>0</v>
      </c>
      <c r="F11292">
        <v>0.123</v>
      </c>
      <c r="G11292">
        <v>4</v>
      </c>
      <c r="H11292">
        <v>4</v>
      </c>
      <c r="I11292">
        <v>19</v>
      </c>
      <c r="J11292">
        <v>18</v>
      </c>
      <c r="K11292">
        <v>3</v>
      </c>
      <c r="L11292">
        <v>11</v>
      </c>
      <c r="M11292">
        <f t="shared" si="22833"/>
        <v>0</v>
      </c>
      <c r="N11292" t="b">
        <f t="shared" ref="N11292" si="22884">AND(MIN($F11291,$F11292,$F11293)=$F11292,MAX($H11291,$H11292,$H11293)=$H11292)</f>
        <v>1</v>
      </c>
      <c r="O11292" t="b">
        <f t="shared" ref="O11292" si="22885">AND(NOT(N11291),N11292,NOT(N11293))</f>
        <v>1</v>
      </c>
    </row>
    <row r="11293" spans="1:15" x14ac:dyDescent="0.25">
      <c r="A11293" t="s">
        <v>19</v>
      </c>
      <c r="B11293" t="s">
        <v>14</v>
      </c>
      <c r="C11293">
        <v>19</v>
      </c>
      <c r="D11293">
        <v>16</v>
      </c>
      <c r="E11293" t="b">
        <v>0</v>
      </c>
      <c r="F11293">
        <v>1.0449999999999999</v>
      </c>
      <c r="G11293">
        <v>4</v>
      </c>
      <c r="H11293">
        <v>4</v>
      </c>
      <c r="I11293">
        <v>114873</v>
      </c>
      <c r="J11293">
        <v>114840</v>
      </c>
      <c r="K11293">
        <v>57414</v>
      </c>
      <c r="L11293">
        <v>19</v>
      </c>
      <c r="M11293">
        <f t="shared" si="22833"/>
        <v>0</v>
      </c>
      <c r="N11293" t="b">
        <f t="shared" ref="N11293" si="22886">AND(MIN($F11291,$F11292,$F11293)=$F11293,MAX($H11291,$H11292,$H11293)=$H11293)</f>
        <v>0</v>
      </c>
      <c r="O11293" t="b">
        <f t="shared" ref="O11293" si="22887">AND(NOT(N11291),NOT(N11292),N11293)</f>
        <v>0</v>
      </c>
    </row>
    <row r="11294" spans="1:15" x14ac:dyDescent="0.25">
      <c r="A11294" t="s">
        <v>13</v>
      </c>
      <c r="B11294" t="s">
        <v>14</v>
      </c>
      <c r="C11294">
        <v>19</v>
      </c>
      <c r="D11294">
        <v>17</v>
      </c>
      <c r="E11294" t="b">
        <v>0</v>
      </c>
      <c r="F11294">
        <v>0.60499999999999998</v>
      </c>
      <c r="G11294">
        <v>4</v>
      </c>
      <c r="H11294">
        <v>4</v>
      </c>
      <c r="I11294">
        <v>75721</v>
      </c>
      <c r="J11294">
        <v>47066</v>
      </c>
      <c r="K11294">
        <v>23527</v>
      </c>
      <c r="L11294">
        <v>13</v>
      </c>
      <c r="M11294">
        <f t="shared" si="22833"/>
        <v>0</v>
      </c>
      <c r="N11294" t="b">
        <f t="shared" ref="N11294" si="22888">AND(MIN($F11294,$F11295,$F11296)=$F11294,MAX($H11294,$H11295,$H11296)=$H11294)</f>
        <v>0</v>
      </c>
      <c r="O11294" t="b">
        <f t="shared" ref="O11294" si="22889">AND(N11294,NOT(N11295),NOT(N11296))</f>
        <v>0</v>
      </c>
    </row>
    <row r="11295" spans="1:15" x14ac:dyDescent="0.25">
      <c r="A11295" t="s">
        <v>15</v>
      </c>
      <c r="B11295" t="s">
        <v>14</v>
      </c>
      <c r="C11295">
        <v>19</v>
      </c>
      <c r="D11295">
        <v>17</v>
      </c>
      <c r="E11295" t="b">
        <v>0</v>
      </c>
      <c r="F11295">
        <v>0.34300000000000003</v>
      </c>
      <c r="G11295">
        <v>4</v>
      </c>
      <c r="H11295">
        <v>4</v>
      </c>
      <c r="I11295">
        <v>47124</v>
      </c>
      <c r="J11295">
        <v>47066</v>
      </c>
      <c r="K11295">
        <v>23527</v>
      </c>
      <c r="L11295">
        <v>13</v>
      </c>
      <c r="M11295">
        <f t="shared" si="22833"/>
        <v>0</v>
      </c>
      <c r="N11295" t="b">
        <f t="shared" ref="N11295" si="22890">AND(MIN($F11294,$F11295,$F11296)=$F11295,MAX($H11294,$H11295,$H11296)=$H11295)</f>
        <v>1</v>
      </c>
      <c r="O11295" t="b">
        <f t="shared" ref="O11295" si="22891">AND(NOT(N11294),N11295,NOT(N11296))</f>
        <v>1</v>
      </c>
    </row>
    <row r="11296" spans="1:15" x14ac:dyDescent="0.25">
      <c r="A11296" t="s">
        <v>19</v>
      </c>
      <c r="B11296" t="s">
        <v>14</v>
      </c>
      <c r="C11296">
        <v>19</v>
      </c>
      <c r="D11296">
        <v>17</v>
      </c>
      <c r="E11296" t="b">
        <v>0</v>
      </c>
      <c r="F11296">
        <v>0.55500000000000005</v>
      </c>
      <c r="G11296">
        <v>4</v>
      </c>
      <c r="H11296">
        <v>4</v>
      </c>
      <c r="I11296">
        <v>75721</v>
      </c>
      <c r="J11296">
        <v>47066</v>
      </c>
      <c r="K11296">
        <v>23527</v>
      </c>
      <c r="L11296">
        <v>13</v>
      </c>
      <c r="M11296">
        <f t="shared" si="22833"/>
        <v>0</v>
      </c>
      <c r="N11296" t="b">
        <f t="shared" ref="N11296" si="22892">AND(MIN($F11294,$F11295,$F11296)=$F11296,MAX($H11294,$H11295,$H11296)=$H11296)</f>
        <v>0</v>
      </c>
      <c r="O11296" t="b">
        <f t="shared" ref="O11296" si="22893">AND(NOT(N11294),NOT(N11295),N11296)</f>
        <v>0</v>
      </c>
    </row>
    <row r="11297" spans="1:15" x14ac:dyDescent="0.25">
      <c r="A11297" t="s">
        <v>13</v>
      </c>
      <c r="B11297" t="s">
        <v>14</v>
      </c>
      <c r="C11297">
        <v>19</v>
      </c>
      <c r="D11297">
        <v>18</v>
      </c>
      <c r="E11297" t="b">
        <v>0</v>
      </c>
      <c r="F11297">
        <v>9.2999999999999999E-2</v>
      </c>
      <c r="G11297">
        <v>4</v>
      </c>
      <c r="H11297">
        <v>4</v>
      </c>
      <c r="I11297">
        <v>6131</v>
      </c>
      <c r="J11297">
        <v>6106</v>
      </c>
      <c r="K11297">
        <v>3047</v>
      </c>
      <c r="L11297">
        <v>15</v>
      </c>
      <c r="M11297">
        <f t="shared" si="22833"/>
        <v>0</v>
      </c>
      <c r="N11297" t="b">
        <f t="shared" ref="N11297" si="22894">AND(MIN($F11297,$F11298,$F11299)=$F11297,MAX($H11297,$H11298,$H11299)=$H11297)</f>
        <v>0</v>
      </c>
      <c r="O11297" t="b">
        <f t="shared" ref="O11297" si="22895">AND(N11297,NOT(N11298),NOT(N11299))</f>
        <v>0</v>
      </c>
    </row>
    <row r="11298" spans="1:15" x14ac:dyDescent="0.25">
      <c r="A11298" t="s">
        <v>15</v>
      </c>
      <c r="B11298" t="s">
        <v>14</v>
      </c>
      <c r="C11298">
        <v>19</v>
      </c>
      <c r="D11298">
        <v>18</v>
      </c>
      <c r="E11298" t="b">
        <v>0</v>
      </c>
      <c r="F11298">
        <v>0.02</v>
      </c>
      <c r="G11298">
        <v>4</v>
      </c>
      <c r="H11298">
        <v>4</v>
      </c>
      <c r="I11298">
        <v>14</v>
      </c>
      <c r="J11298">
        <v>13</v>
      </c>
      <c r="K11298">
        <v>0</v>
      </c>
      <c r="L11298">
        <v>9</v>
      </c>
      <c r="M11298">
        <f t="shared" si="22833"/>
        <v>0</v>
      </c>
      <c r="N11298" t="b">
        <f t="shared" ref="N11298" si="22896">AND(MIN($F11297,$F11298,$F11299)=$F11298,MAX($H11297,$H11298,$H11299)=$H11298)</f>
        <v>1</v>
      </c>
      <c r="O11298" t="b">
        <f t="shared" ref="O11298" si="22897">AND(NOT(N11297),N11298,NOT(N11299))</f>
        <v>1</v>
      </c>
    </row>
    <row r="11299" spans="1:15" x14ac:dyDescent="0.25">
      <c r="A11299" t="s">
        <v>19</v>
      </c>
      <c r="B11299" t="s">
        <v>14</v>
      </c>
      <c r="C11299">
        <v>19</v>
      </c>
      <c r="D11299">
        <v>18</v>
      </c>
      <c r="E11299" t="b">
        <v>0</v>
      </c>
      <c r="F11299">
        <v>8.5000000000000006E-2</v>
      </c>
      <c r="G11299">
        <v>4</v>
      </c>
      <c r="H11299">
        <v>4</v>
      </c>
      <c r="I11299">
        <v>6131</v>
      </c>
      <c r="J11299">
        <v>6106</v>
      </c>
      <c r="K11299">
        <v>3047</v>
      </c>
      <c r="L11299">
        <v>15</v>
      </c>
      <c r="M11299">
        <f t="shared" si="22833"/>
        <v>0</v>
      </c>
      <c r="N11299" t="b">
        <f t="shared" ref="N11299" si="22898">AND(MIN($F11297,$F11298,$F11299)=$F11299,MAX($H11297,$H11298,$H11299)=$H11299)</f>
        <v>0</v>
      </c>
      <c r="O11299" t="b">
        <f t="shared" ref="O11299" si="22899">AND(NOT(N11297),NOT(N11298),N11299)</f>
        <v>0</v>
      </c>
    </row>
    <row r="11300" spans="1:15" x14ac:dyDescent="0.25">
      <c r="A11300" t="s">
        <v>13</v>
      </c>
      <c r="B11300" t="s">
        <v>14</v>
      </c>
      <c r="C11300">
        <v>19</v>
      </c>
      <c r="D11300">
        <v>19</v>
      </c>
      <c r="E11300" t="b">
        <v>1</v>
      </c>
      <c r="F11300">
        <v>12.218</v>
      </c>
      <c r="G11300">
        <v>4</v>
      </c>
      <c r="H11300">
        <v>0</v>
      </c>
      <c r="I11300">
        <v>28896</v>
      </c>
      <c r="J11300">
        <v>22050</v>
      </c>
      <c r="K11300">
        <v>11024</v>
      </c>
      <c r="L11300">
        <v>9</v>
      </c>
      <c r="M11300">
        <f t="shared" si="22833"/>
        <v>4</v>
      </c>
      <c r="N11300" t="b">
        <f t="shared" ref="N11300" si="22900">AND(MIN($F11300,$F11301,$F11302)=$F11300,MAX($H11300,$H11301,$H11302)=$H11300)</f>
        <v>0</v>
      </c>
      <c r="O11300" t="b">
        <f t="shared" ref="O11300" si="22901">AND(N11300,NOT(N11301),NOT(N11302))</f>
        <v>0</v>
      </c>
    </row>
    <row r="11301" spans="1:15" x14ac:dyDescent="0.25">
      <c r="A11301" t="s">
        <v>15</v>
      </c>
      <c r="B11301" t="s">
        <v>14</v>
      </c>
      <c r="C11301">
        <v>19</v>
      </c>
      <c r="D11301">
        <v>19</v>
      </c>
      <c r="E11301" t="b">
        <v>0</v>
      </c>
      <c r="F11301">
        <v>2.1999999999999999E-2</v>
      </c>
      <c r="G11301">
        <v>4</v>
      </c>
      <c r="H11301">
        <v>4</v>
      </c>
      <c r="I11301">
        <v>469</v>
      </c>
      <c r="J11301">
        <v>468</v>
      </c>
      <c r="K11301">
        <v>228</v>
      </c>
      <c r="L11301">
        <v>11</v>
      </c>
      <c r="M11301">
        <f t="shared" si="22833"/>
        <v>0</v>
      </c>
      <c r="N11301" t="b">
        <f t="shared" ref="N11301" si="22902">AND(MIN($F11300,$F11301,$F11302)=$F11301,MAX($H11300,$H11301,$H11302)=$H11301)</f>
        <v>1</v>
      </c>
      <c r="O11301" t="b">
        <f t="shared" ref="O11301" si="22903">AND(NOT(N11300),N11301,NOT(N11302))</f>
        <v>1</v>
      </c>
    </row>
    <row r="11302" spans="1:15" x14ac:dyDescent="0.25">
      <c r="A11302" t="s">
        <v>19</v>
      </c>
      <c r="B11302" t="s">
        <v>14</v>
      </c>
      <c r="C11302">
        <v>19</v>
      </c>
      <c r="D11302">
        <v>19</v>
      </c>
      <c r="E11302" t="b">
        <v>1</v>
      </c>
      <c r="F11302">
        <v>10.445</v>
      </c>
      <c r="G11302">
        <v>4</v>
      </c>
      <c r="H11302">
        <v>0</v>
      </c>
      <c r="I11302">
        <v>28896</v>
      </c>
      <c r="J11302">
        <v>22050</v>
      </c>
      <c r="K11302">
        <v>11024</v>
      </c>
      <c r="L11302">
        <v>9</v>
      </c>
      <c r="M11302">
        <f t="shared" si="22833"/>
        <v>4</v>
      </c>
      <c r="N11302" t="b">
        <f t="shared" ref="N11302" si="22904">AND(MIN($F11300,$F11301,$F11302)=$F11302,MAX($H11300,$H11301,$H11302)=$H11302)</f>
        <v>0</v>
      </c>
      <c r="O11302" t="b">
        <f t="shared" ref="O11302" si="22905">AND(NOT(N11300),NOT(N11301),N11302)</f>
        <v>0</v>
      </c>
    </row>
    <row r="11303" spans="1:15" x14ac:dyDescent="0.25">
      <c r="A11303" t="s">
        <v>13</v>
      </c>
      <c r="B11303" t="s">
        <v>14</v>
      </c>
      <c r="C11303">
        <v>19</v>
      </c>
      <c r="D11303">
        <v>1</v>
      </c>
      <c r="E11303" t="b">
        <v>0</v>
      </c>
      <c r="F11303">
        <v>0</v>
      </c>
      <c r="G11303">
        <v>4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f t="shared" si="22833"/>
        <v>4</v>
      </c>
      <c r="N11303" t="b">
        <f t="shared" ref="N11303" si="22906">AND(MIN($F11303,$F11304,$F11305)=$F11303,MAX($H11303,$H11304,$H11305)=$H11303)</f>
        <v>1</v>
      </c>
      <c r="O11303" t="b">
        <f t="shared" ref="O11303" si="22907">AND(N11303,NOT(N11304),NOT(N11305))</f>
        <v>0</v>
      </c>
    </row>
    <row r="11304" spans="1:15" x14ac:dyDescent="0.25">
      <c r="A11304" t="s">
        <v>15</v>
      </c>
      <c r="B11304" t="s">
        <v>14</v>
      </c>
      <c r="C11304">
        <v>19</v>
      </c>
      <c r="D11304">
        <v>1</v>
      </c>
      <c r="E11304" t="b">
        <v>0</v>
      </c>
      <c r="F11304">
        <v>0</v>
      </c>
      <c r="G11304">
        <v>4</v>
      </c>
      <c r="H11304">
        <v>0</v>
      </c>
      <c r="I11304">
        <v>0</v>
      </c>
      <c r="J11304">
        <v>0</v>
      </c>
      <c r="K11304">
        <v>1</v>
      </c>
      <c r="L11304">
        <v>0</v>
      </c>
      <c r="M11304">
        <f t="shared" si="22833"/>
        <v>4</v>
      </c>
      <c r="N11304" t="b">
        <f t="shared" ref="N11304" si="22908">AND(MIN($F11303,$F11304,$F11305)=$F11304,MAX($H11303,$H11304,$H11305)=$H11304)</f>
        <v>1</v>
      </c>
      <c r="O11304" t="b">
        <f t="shared" ref="O11304" si="22909">AND(NOT(N11303),N11304,NOT(N11305))</f>
        <v>0</v>
      </c>
    </row>
    <row r="11305" spans="1:15" x14ac:dyDescent="0.25">
      <c r="A11305" t="s">
        <v>19</v>
      </c>
      <c r="B11305" t="s">
        <v>14</v>
      </c>
      <c r="C11305">
        <v>19</v>
      </c>
      <c r="D11305">
        <v>1</v>
      </c>
      <c r="E11305" t="b">
        <v>0</v>
      </c>
      <c r="F11305">
        <v>0</v>
      </c>
      <c r="G11305">
        <v>4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f t="shared" si="22833"/>
        <v>4</v>
      </c>
      <c r="N11305" t="b">
        <f t="shared" ref="N11305" si="22910">AND(MIN($F11303,$F11304,$F11305)=$F11305,MAX($H11303,$H11304,$H11305)=$H11305)</f>
        <v>1</v>
      </c>
      <c r="O11305" t="b">
        <f t="shared" ref="O11305" si="22911">AND(NOT(N11303),NOT(N11304),N11305)</f>
        <v>0</v>
      </c>
    </row>
    <row r="11306" spans="1:15" x14ac:dyDescent="0.25">
      <c r="A11306" t="s">
        <v>13</v>
      </c>
      <c r="B11306" t="s">
        <v>14</v>
      </c>
      <c r="C11306">
        <v>19</v>
      </c>
      <c r="D11306">
        <v>20</v>
      </c>
      <c r="E11306" t="b">
        <v>1</v>
      </c>
      <c r="F11306">
        <v>17.847000000000001</v>
      </c>
      <c r="G11306">
        <v>4</v>
      </c>
      <c r="H11306">
        <v>0</v>
      </c>
      <c r="I11306">
        <v>20</v>
      </c>
      <c r="J11306">
        <v>11</v>
      </c>
      <c r="K11306">
        <v>4</v>
      </c>
      <c r="L11306">
        <v>7</v>
      </c>
      <c r="M11306">
        <f t="shared" si="22833"/>
        <v>4</v>
      </c>
      <c r="N11306" t="b">
        <f t="shared" ref="N11306" si="22912">AND(MIN($F11306,$F11307,$F11308)=$F11306,MAX($H11306,$H11307,$H11308)=$H11306)</f>
        <v>0</v>
      </c>
      <c r="O11306" t="b">
        <f t="shared" ref="O11306" si="22913">AND(N11306,NOT(N11307),NOT(N11308))</f>
        <v>0</v>
      </c>
    </row>
    <row r="11307" spans="1:15" x14ac:dyDescent="0.25">
      <c r="A11307" t="s">
        <v>15</v>
      </c>
      <c r="B11307" t="s">
        <v>14</v>
      </c>
      <c r="C11307">
        <v>19</v>
      </c>
      <c r="D11307">
        <v>20</v>
      </c>
      <c r="E11307" t="b">
        <v>1</v>
      </c>
      <c r="F11307">
        <v>10.006</v>
      </c>
      <c r="G11307">
        <v>4</v>
      </c>
      <c r="H11307">
        <v>0</v>
      </c>
      <c r="I11307">
        <v>1287</v>
      </c>
      <c r="J11307">
        <v>1286</v>
      </c>
      <c r="K11307">
        <v>641</v>
      </c>
      <c r="L11307">
        <v>11</v>
      </c>
      <c r="M11307">
        <f t="shared" si="22833"/>
        <v>4</v>
      </c>
      <c r="N11307" t="b">
        <f t="shared" ref="N11307" si="22914">AND(MIN($F11306,$F11307,$F11308)=$F11307,MAX($H11306,$H11307,$H11308)=$H11307)</f>
        <v>1</v>
      </c>
      <c r="O11307" t="b">
        <f t="shared" ref="O11307" si="22915">AND(NOT(N11306),N11307,NOT(N11308))</f>
        <v>1</v>
      </c>
    </row>
    <row r="11308" spans="1:15" x14ac:dyDescent="0.25">
      <c r="A11308" t="s">
        <v>19</v>
      </c>
      <c r="B11308" t="s">
        <v>14</v>
      </c>
      <c r="C11308">
        <v>19</v>
      </c>
      <c r="D11308">
        <v>20</v>
      </c>
      <c r="E11308" t="b">
        <v>1</v>
      </c>
      <c r="F11308">
        <v>14.686999999999999</v>
      </c>
      <c r="G11308">
        <v>4</v>
      </c>
      <c r="H11308">
        <v>0</v>
      </c>
      <c r="I11308">
        <v>20</v>
      </c>
      <c r="J11308">
        <v>11</v>
      </c>
      <c r="K11308">
        <v>4</v>
      </c>
      <c r="L11308">
        <v>7</v>
      </c>
      <c r="M11308">
        <f t="shared" si="22833"/>
        <v>4</v>
      </c>
      <c r="N11308" t="b">
        <f t="shared" ref="N11308" si="22916">AND(MIN($F11306,$F11307,$F11308)=$F11308,MAX($H11306,$H11307,$H11308)=$H11308)</f>
        <v>0</v>
      </c>
      <c r="O11308" t="b">
        <f t="shared" ref="O11308" si="22917">AND(NOT(N11306),NOT(N11307),N11308)</f>
        <v>0</v>
      </c>
    </row>
    <row r="11309" spans="1:15" x14ac:dyDescent="0.25">
      <c r="A11309" t="s">
        <v>13</v>
      </c>
      <c r="B11309" t="s">
        <v>14</v>
      </c>
      <c r="C11309">
        <v>19</v>
      </c>
      <c r="D11309">
        <v>21</v>
      </c>
      <c r="E11309" t="b">
        <v>0</v>
      </c>
      <c r="F11309">
        <v>1.798</v>
      </c>
      <c r="G11309">
        <v>4</v>
      </c>
      <c r="H11309">
        <v>4</v>
      </c>
      <c r="I11309">
        <v>171848</v>
      </c>
      <c r="J11309">
        <v>171813</v>
      </c>
      <c r="K11309">
        <v>85901</v>
      </c>
      <c r="L11309">
        <v>15</v>
      </c>
      <c r="M11309">
        <f t="shared" si="22833"/>
        <v>0</v>
      </c>
      <c r="N11309" t="b">
        <f t="shared" ref="N11309" si="22918">AND(MIN($F11309,$F11310,$F11311)=$F11309,MAX($H11309,$H11310,$H11311)=$H11309)</f>
        <v>0</v>
      </c>
      <c r="O11309" t="b">
        <f t="shared" ref="O11309" si="22919">AND(N11309,NOT(N11310),NOT(N11311))</f>
        <v>0</v>
      </c>
    </row>
    <row r="11310" spans="1:15" x14ac:dyDescent="0.25">
      <c r="A11310" t="s">
        <v>15</v>
      </c>
      <c r="B11310" t="s">
        <v>14</v>
      </c>
      <c r="C11310">
        <v>19</v>
      </c>
      <c r="D11310">
        <v>21</v>
      </c>
      <c r="E11310" t="b">
        <v>1</v>
      </c>
      <c r="F11310">
        <v>10.01</v>
      </c>
      <c r="G11310">
        <v>4</v>
      </c>
      <c r="H11310">
        <v>0</v>
      </c>
      <c r="I11310">
        <v>1327</v>
      </c>
      <c r="J11310">
        <v>1326</v>
      </c>
      <c r="K11310">
        <v>661</v>
      </c>
      <c r="L11310">
        <v>11</v>
      </c>
      <c r="M11310">
        <f t="shared" si="22833"/>
        <v>4</v>
      </c>
      <c r="N11310" t="b">
        <f t="shared" ref="N11310" si="22920">AND(MIN($F11309,$F11310,$F11311)=$F11310,MAX($H11309,$H11310,$H11311)=$H11310)</f>
        <v>0</v>
      </c>
      <c r="O11310" t="b">
        <f t="shared" ref="O11310" si="22921">AND(NOT(N11309),N11310,NOT(N11311))</f>
        <v>0</v>
      </c>
    </row>
    <row r="11311" spans="1:15" x14ac:dyDescent="0.25">
      <c r="A11311" t="s">
        <v>19</v>
      </c>
      <c r="B11311" t="s">
        <v>14</v>
      </c>
      <c r="C11311">
        <v>19</v>
      </c>
      <c r="D11311">
        <v>21</v>
      </c>
      <c r="E11311" t="b">
        <v>0</v>
      </c>
      <c r="F11311">
        <v>1.593</v>
      </c>
      <c r="G11311">
        <v>4</v>
      </c>
      <c r="H11311">
        <v>4</v>
      </c>
      <c r="I11311">
        <v>171848</v>
      </c>
      <c r="J11311">
        <v>171813</v>
      </c>
      <c r="K11311">
        <v>85901</v>
      </c>
      <c r="L11311">
        <v>15</v>
      </c>
      <c r="M11311">
        <f t="shared" si="22833"/>
        <v>0</v>
      </c>
      <c r="N11311" t="b">
        <f t="shared" ref="N11311" si="22922">AND(MIN($F11309,$F11310,$F11311)=$F11311,MAX($H11309,$H11310,$H11311)=$H11311)</f>
        <v>1</v>
      </c>
      <c r="O11311" t="b">
        <f t="shared" ref="O11311" si="22923">AND(NOT(N11309),NOT(N11310),N11311)</f>
        <v>1</v>
      </c>
    </row>
    <row r="11312" spans="1:15" x14ac:dyDescent="0.25">
      <c r="A11312" t="s">
        <v>13</v>
      </c>
      <c r="B11312" t="s">
        <v>14</v>
      </c>
      <c r="C11312">
        <v>19</v>
      </c>
      <c r="D11312">
        <v>22</v>
      </c>
      <c r="E11312" t="b">
        <v>0</v>
      </c>
      <c r="F11312">
        <v>0.20200000000000001</v>
      </c>
      <c r="G11312">
        <v>4</v>
      </c>
      <c r="H11312">
        <v>4</v>
      </c>
      <c r="I11312">
        <v>17000</v>
      </c>
      <c r="J11312">
        <v>16979</v>
      </c>
      <c r="K11312">
        <v>8484</v>
      </c>
      <c r="L11312">
        <v>14</v>
      </c>
      <c r="M11312">
        <f t="shared" si="22833"/>
        <v>0</v>
      </c>
      <c r="N11312" t="b">
        <f t="shared" ref="N11312" si="22924">AND(MIN($F11312,$F11313,$F11314)=$F11312,MAX($H11312,$H11313,$H11314)=$H11312)</f>
        <v>0</v>
      </c>
      <c r="O11312" t="b">
        <f t="shared" ref="O11312" si="22925">AND(N11312,NOT(N11313),NOT(N11314))</f>
        <v>0</v>
      </c>
    </row>
    <row r="11313" spans="1:15" x14ac:dyDescent="0.25">
      <c r="A11313" t="s">
        <v>15</v>
      </c>
      <c r="B11313" t="s">
        <v>14</v>
      </c>
      <c r="C11313">
        <v>19</v>
      </c>
      <c r="D11313">
        <v>22</v>
      </c>
      <c r="E11313" t="b">
        <v>0</v>
      </c>
      <c r="F11313">
        <v>3.6999999999999998E-2</v>
      </c>
      <c r="G11313">
        <v>4</v>
      </c>
      <c r="H11313">
        <v>4</v>
      </c>
      <c r="I11313">
        <v>3750</v>
      </c>
      <c r="J11313">
        <v>3748</v>
      </c>
      <c r="K11313">
        <v>1868</v>
      </c>
      <c r="L11313">
        <v>13</v>
      </c>
      <c r="M11313">
        <f t="shared" si="22833"/>
        <v>0</v>
      </c>
      <c r="N11313" t="b">
        <f t="shared" ref="N11313" si="22926">AND(MIN($F11312,$F11313,$F11314)=$F11313,MAX($H11312,$H11313,$H11314)=$H11313)</f>
        <v>1</v>
      </c>
      <c r="O11313" t="b">
        <f t="shared" ref="O11313" si="22927">AND(NOT(N11312),N11313,NOT(N11314))</f>
        <v>1</v>
      </c>
    </row>
    <row r="11314" spans="1:15" x14ac:dyDescent="0.25">
      <c r="A11314" t="s">
        <v>19</v>
      </c>
      <c r="B11314" t="s">
        <v>14</v>
      </c>
      <c r="C11314">
        <v>19</v>
      </c>
      <c r="D11314">
        <v>22</v>
      </c>
      <c r="E11314" t="b">
        <v>0</v>
      </c>
      <c r="F11314">
        <v>0.193</v>
      </c>
      <c r="G11314">
        <v>4</v>
      </c>
      <c r="H11314">
        <v>4</v>
      </c>
      <c r="I11314">
        <v>17000</v>
      </c>
      <c r="J11314">
        <v>16979</v>
      </c>
      <c r="K11314">
        <v>8484</v>
      </c>
      <c r="L11314">
        <v>14</v>
      </c>
      <c r="M11314">
        <f t="shared" si="22833"/>
        <v>0</v>
      </c>
      <c r="N11314" t="b">
        <f t="shared" ref="N11314" si="22928">AND(MIN($F11312,$F11313,$F11314)=$F11314,MAX($H11312,$H11313,$H11314)=$H11314)</f>
        <v>0</v>
      </c>
      <c r="O11314" t="b">
        <f t="shared" ref="O11314" si="22929">AND(NOT(N11312),NOT(N11313),N11314)</f>
        <v>0</v>
      </c>
    </row>
    <row r="11315" spans="1:15" x14ac:dyDescent="0.25">
      <c r="A11315" t="s">
        <v>13</v>
      </c>
      <c r="B11315" t="s">
        <v>14</v>
      </c>
      <c r="C11315">
        <v>19</v>
      </c>
      <c r="D11315">
        <v>23</v>
      </c>
      <c r="E11315" t="b">
        <v>0</v>
      </c>
      <c r="F11315">
        <v>2.3380000000000001</v>
      </c>
      <c r="G11315">
        <v>4</v>
      </c>
      <c r="H11315">
        <v>4</v>
      </c>
      <c r="I11315">
        <v>218103</v>
      </c>
      <c r="J11315">
        <v>218048</v>
      </c>
      <c r="K11315">
        <v>109018</v>
      </c>
      <c r="L11315">
        <v>19</v>
      </c>
      <c r="M11315">
        <f t="shared" si="22833"/>
        <v>0</v>
      </c>
      <c r="N11315" t="b">
        <f t="shared" ref="N11315" si="22930">AND(MIN($F11315,$F11316,$F11317)=$F11315,MAX($H11315,$H11316,$H11317)=$H11315)</f>
        <v>0</v>
      </c>
      <c r="O11315" t="b">
        <f t="shared" ref="O11315" si="22931">AND(N11315,NOT(N11316),NOT(N11317))</f>
        <v>0</v>
      </c>
    </row>
    <row r="11316" spans="1:15" x14ac:dyDescent="0.25">
      <c r="A11316" t="s">
        <v>15</v>
      </c>
      <c r="B11316" t="s">
        <v>14</v>
      </c>
      <c r="C11316">
        <v>19</v>
      </c>
      <c r="D11316">
        <v>23</v>
      </c>
      <c r="E11316" t="b">
        <v>0</v>
      </c>
      <c r="F11316">
        <v>8.0000000000000002E-3</v>
      </c>
      <c r="G11316">
        <v>4</v>
      </c>
      <c r="H11316">
        <v>4</v>
      </c>
      <c r="I11316">
        <v>387</v>
      </c>
      <c r="J11316">
        <v>386</v>
      </c>
      <c r="K11316">
        <v>187</v>
      </c>
      <c r="L11316">
        <v>11</v>
      </c>
      <c r="M11316">
        <f t="shared" si="22833"/>
        <v>0</v>
      </c>
      <c r="N11316" t="b">
        <f t="shared" ref="N11316" si="22932">AND(MIN($F11315,$F11316,$F11317)=$F11316,MAX($H11315,$H11316,$H11317)=$H11316)</f>
        <v>1</v>
      </c>
      <c r="O11316" t="b">
        <f t="shared" ref="O11316" si="22933">AND(NOT(N11315),N11316,NOT(N11317))</f>
        <v>1</v>
      </c>
    </row>
    <row r="11317" spans="1:15" x14ac:dyDescent="0.25">
      <c r="A11317" t="s">
        <v>19</v>
      </c>
      <c r="B11317" t="s">
        <v>14</v>
      </c>
      <c r="C11317">
        <v>19</v>
      </c>
      <c r="D11317">
        <v>23</v>
      </c>
      <c r="E11317" t="b">
        <v>0</v>
      </c>
      <c r="F11317">
        <v>2.1749999999999998</v>
      </c>
      <c r="G11317">
        <v>4</v>
      </c>
      <c r="H11317">
        <v>4</v>
      </c>
      <c r="I11317">
        <v>218103</v>
      </c>
      <c r="J11317">
        <v>218048</v>
      </c>
      <c r="K11317">
        <v>109018</v>
      </c>
      <c r="L11317">
        <v>19</v>
      </c>
      <c r="M11317">
        <f t="shared" si="22833"/>
        <v>0</v>
      </c>
      <c r="N11317" t="b">
        <f t="shared" ref="N11317" si="22934">AND(MIN($F11315,$F11316,$F11317)=$F11317,MAX($H11315,$H11316,$H11317)=$H11317)</f>
        <v>0</v>
      </c>
      <c r="O11317" t="b">
        <f t="shared" ref="O11317" si="22935">AND(NOT(N11315),NOT(N11316),N11317)</f>
        <v>0</v>
      </c>
    </row>
    <row r="11318" spans="1:15" x14ac:dyDescent="0.25">
      <c r="A11318" t="s">
        <v>13</v>
      </c>
      <c r="B11318" t="s">
        <v>14</v>
      </c>
      <c r="C11318">
        <v>19</v>
      </c>
      <c r="D11318">
        <v>24</v>
      </c>
      <c r="E11318" t="b">
        <v>0</v>
      </c>
      <c r="F11318">
        <v>0.01</v>
      </c>
      <c r="G11318">
        <v>4</v>
      </c>
      <c r="H11318">
        <v>4</v>
      </c>
      <c r="I11318">
        <v>339</v>
      </c>
      <c r="J11318">
        <v>216</v>
      </c>
      <c r="K11318">
        <v>102</v>
      </c>
      <c r="L11318">
        <v>11</v>
      </c>
      <c r="M11318">
        <f t="shared" si="22833"/>
        <v>0</v>
      </c>
      <c r="N11318" t="b">
        <f t="shared" ref="N11318" si="22936">AND(MIN($F11318,$F11319,$F11320)=$F11318,MAX($H11318,$H11319,$H11320)=$H11318)</f>
        <v>0</v>
      </c>
      <c r="O11318" t="b">
        <f t="shared" ref="O11318" si="22937">AND(N11318,NOT(N11319),NOT(N11320))</f>
        <v>0</v>
      </c>
    </row>
    <row r="11319" spans="1:15" x14ac:dyDescent="0.25">
      <c r="A11319" t="s">
        <v>15</v>
      </c>
      <c r="B11319" t="s">
        <v>14</v>
      </c>
      <c r="C11319">
        <v>19</v>
      </c>
      <c r="D11319">
        <v>24</v>
      </c>
      <c r="E11319" t="b">
        <v>0</v>
      </c>
      <c r="F11319">
        <v>1.6E-2</v>
      </c>
      <c r="G11319">
        <v>4</v>
      </c>
      <c r="H11319">
        <v>4</v>
      </c>
      <c r="I11319">
        <v>217</v>
      </c>
      <c r="J11319">
        <v>216</v>
      </c>
      <c r="K11319">
        <v>102</v>
      </c>
      <c r="L11319">
        <v>11</v>
      </c>
      <c r="M11319">
        <f t="shared" si="22833"/>
        <v>0</v>
      </c>
      <c r="N11319" t="b">
        <f t="shared" ref="N11319" si="22938">AND(MIN($F11318,$F11319,$F11320)=$F11319,MAX($H11318,$H11319,$H11320)=$H11319)</f>
        <v>0</v>
      </c>
      <c r="O11319" t="b">
        <f t="shared" ref="O11319" si="22939">AND(NOT(N11318),N11319,NOT(N11320))</f>
        <v>0</v>
      </c>
    </row>
    <row r="11320" spans="1:15" x14ac:dyDescent="0.25">
      <c r="A11320" t="s">
        <v>19</v>
      </c>
      <c r="B11320" t="s">
        <v>14</v>
      </c>
      <c r="C11320">
        <v>19</v>
      </c>
      <c r="D11320">
        <v>24</v>
      </c>
      <c r="E11320" t="b">
        <v>0</v>
      </c>
      <c r="F11320">
        <v>8.9999999999999993E-3</v>
      </c>
      <c r="G11320">
        <v>4</v>
      </c>
      <c r="H11320">
        <v>4</v>
      </c>
      <c r="I11320">
        <v>339</v>
      </c>
      <c r="J11320">
        <v>216</v>
      </c>
      <c r="K11320">
        <v>102</v>
      </c>
      <c r="L11320">
        <v>11</v>
      </c>
      <c r="M11320">
        <f t="shared" si="22833"/>
        <v>0</v>
      </c>
      <c r="N11320" t="b">
        <f t="shared" ref="N11320" si="22940">AND(MIN($F11318,$F11319,$F11320)=$F11320,MAX($H11318,$H11319,$H11320)=$H11320)</f>
        <v>1</v>
      </c>
      <c r="O11320" t="b">
        <f t="shared" ref="O11320" si="22941">AND(NOT(N11318),NOT(N11319),N11320)</f>
        <v>1</v>
      </c>
    </row>
    <row r="11321" spans="1:15" x14ac:dyDescent="0.25">
      <c r="A11321" t="s">
        <v>13</v>
      </c>
      <c r="B11321" t="s">
        <v>14</v>
      </c>
      <c r="C11321">
        <v>19</v>
      </c>
      <c r="D11321">
        <v>25</v>
      </c>
      <c r="E11321" t="b">
        <v>0</v>
      </c>
      <c r="F11321">
        <v>1.4390000000000001</v>
      </c>
      <c r="G11321">
        <v>4</v>
      </c>
      <c r="H11321">
        <v>4</v>
      </c>
      <c r="I11321">
        <v>180415</v>
      </c>
      <c r="J11321">
        <v>107628</v>
      </c>
      <c r="K11321">
        <v>53808</v>
      </c>
      <c r="L11321">
        <v>13</v>
      </c>
      <c r="M11321">
        <f t="shared" si="22833"/>
        <v>0</v>
      </c>
      <c r="N11321" t="b">
        <f t="shared" ref="N11321" si="22942">AND(MIN($F11321,$F11322,$F11323)=$F11321,MAX($H11321,$H11322,$H11323)=$H11321)</f>
        <v>0</v>
      </c>
      <c r="O11321" t="b">
        <f t="shared" ref="O11321" si="22943">AND(N11321,NOT(N11322),NOT(N11323))</f>
        <v>0</v>
      </c>
    </row>
    <row r="11322" spans="1:15" x14ac:dyDescent="0.25">
      <c r="A11322" t="s">
        <v>15</v>
      </c>
      <c r="B11322" t="s">
        <v>14</v>
      </c>
      <c r="C11322">
        <v>19</v>
      </c>
      <c r="D11322">
        <v>25</v>
      </c>
      <c r="E11322" t="b">
        <v>0</v>
      </c>
      <c r="F11322">
        <v>0.74299999999999999</v>
      </c>
      <c r="G11322">
        <v>4</v>
      </c>
      <c r="H11322">
        <v>4</v>
      </c>
      <c r="I11322">
        <v>107947</v>
      </c>
      <c r="J11322">
        <v>107628</v>
      </c>
      <c r="K11322">
        <v>53808</v>
      </c>
      <c r="L11322">
        <v>13</v>
      </c>
      <c r="M11322">
        <f t="shared" si="22833"/>
        <v>0</v>
      </c>
      <c r="N11322" t="b">
        <f t="shared" ref="N11322" si="22944">AND(MIN($F11321,$F11322,$F11323)=$F11322,MAX($H11321,$H11322,$H11323)=$H11322)</f>
        <v>1</v>
      </c>
      <c r="O11322" t="b">
        <f t="shared" ref="O11322" si="22945">AND(NOT(N11321),N11322,NOT(N11323))</f>
        <v>1</v>
      </c>
    </row>
    <row r="11323" spans="1:15" x14ac:dyDescent="0.25">
      <c r="A11323" t="s">
        <v>19</v>
      </c>
      <c r="B11323" t="s">
        <v>14</v>
      </c>
      <c r="C11323">
        <v>19</v>
      </c>
      <c r="D11323">
        <v>25</v>
      </c>
      <c r="E11323" t="b">
        <v>0</v>
      </c>
      <c r="F11323">
        <v>1.3120000000000001</v>
      </c>
      <c r="G11323">
        <v>4</v>
      </c>
      <c r="H11323">
        <v>4</v>
      </c>
      <c r="I11323">
        <v>180415</v>
      </c>
      <c r="J11323">
        <v>107628</v>
      </c>
      <c r="K11323">
        <v>53808</v>
      </c>
      <c r="L11323">
        <v>13</v>
      </c>
      <c r="M11323">
        <f t="shared" si="22833"/>
        <v>0</v>
      </c>
      <c r="N11323" t="b">
        <f t="shared" ref="N11323" si="22946">AND(MIN($F11321,$F11322,$F11323)=$F11323,MAX($H11321,$H11322,$H11323)=$H11323)</f>
        <v>0</v>
      </c>
      <c r="O11323" t="b">
        <f t="shared" ref="O11323" si="22947">AND(NOT(N11321),NOT(N11322),N11323)</f>
        <v>0</v>
      </c>
    </row>
    <row r="11324" spans="1:15" x14ac:dyDescent="0.25">
      <c r="A11324" t="s">
        <v>13</v>
      </c>
      <c r="B11324" t="s">
        <v>14</v>
      </c>
      <c r="C11324">
        <v>19</v>
      </c>
      <c r="D11324">
        <v>26</v>
      </c>
      <c r="E11324" t="b">
        <v>1</v>
      </c>
      <c r="F11324">
        <v>10.000999999999999</v>
      </c>
      <c r="G11324">
        <v>4</v>
      </c>
      <c r="H11324">
        <v>0</v>
      </c>
      <c r="I11324">
        <v>944649</v>
      </c>
      <c r="J11324">
        <v>944497</v>
      </c>
      <c r="K11324">
        <v>472246</v>
      </c>
      <c r="L11324">
        <v>13</v>
      </c>
      <c r="M11324">
        <f t="shared" si="22833"/>
        <v>4</v>
      </c>
      <c r="N11324" t="b">
        <f t="shared" ref="N11324" si="22948">AND(MIN($F11324,$F11325,$F11326)=$F11324,MAX($H11324,$H11325,$H11326)=$H11324)</f>
        <v>0</v>
      </c>
      <c r="O11324" t="b">
        <f t="shared" ref="O11324" si="22949">AND(N11324,NOT(N11325),NOT(N11326))</f>
        <v>0</v>
      </c>
    </row>
    <row r="11325" spans="1:15" x14ac:dyDescent="0.25">
      <c r="A11325" t="s">
        <v>15</v>
      </c>
      <c r="B11325" t="s">
        <v>14</v>
      </c>
      <c r="C11325">
        <v>19</v>
      </c>
      <c r="D11325">
        <v>26</v>
      </c>
      <c r="E11325" t="b">
        <v>0</v>
      </c>
      <c r="F11325">
        <v>6.2E-2</v>
      </c>
      <c r="G11325">
        <v>4</v>
      </c>
      <c r="H11325">
        <v>4</v>
      </c>
      <c r="I11325">
        <v>13</v>
      </c>
      <c r="J11325">
        <v>12</v>
      </c>
      <c r="K11325">
        <v>0</v>
      </c>
      <c r="L11325">
        <v>7</v>
      </c>
      <c r="M11325">
        <f t="shared" si="22833"/>
        <v>0</v>
      </c>
      <c r="N11325" t="b">
        <f t="shared" ref="N11325" si="22950">AND(MIN($F11324,$F11325,$F11326)=$F11325,MAX($H11324,$H11325,$H11326)=$H11325)</f>
        <v>1</v>
      </c>
      <c r="O11325" t="b">
        <f t="shared" ref="O11325" si="22951">AND(NOT(N11324),N11325,NOT(N11326))</f>
        <v>1</v>
      </c>
    </row>
    <row r="11326" spans="1:15" x14ac:dyDescent="0.25">
      <c r="A11326" t="s">
        <v>19</v>
      </c>
      <c r="B11326" t="s">
        <v>14</v>
      </c>
      <c r="C11326">
        <v>19</v>
      </c>
      <c r="D11326">
        <v>26</v>
      </c>
      <c r="E11326" t="b">
        <v>1</v>
      </c>
      <c r="F11326">
        <v>10.000999999999999</v>
      </c>
      <c r="G11326">
        <v>4</v>
      </c>
      <c r="H11326">
        <v>0</v>
      </c>
      <c r="I11326">
        <v>1124675</v>
      </c>
      <c r="J11326">
        <v>1124499</v>
      </c>
      <c r="K11326">
        <v>562247</v>
      </c>
      <c r="L11326">
        <v>13</v>
      </c>
      <c r="M11326">
        <f t="shared" si="22833"/>
        <v>4</v>
      </c>
      <c r="N11326" t="b">
        <f t="shared" ref="N11326" si="22952">AND(MIN($F11324,$F11325,$F11326)=$F11326,MAX($H11324,$H11325,$H11326)=$H11326)</f>
        <v>0</v>
      </c>
      <c r="O11326" t="b">
        <f t="shared" ref="O11326" si="22953">AND(NOT(N11324),NOT(N11325),N11326)</f>
        <v>0</v>
      </c>
    </row>
    <row r="11327" spans="1:15" x14ac:dyDescent="0.25">
      <c r="A11327" t="s">
        <v>13</v>
      </c>
      <c r="B11327" t="s">
        <v>14</v>
      </c>
      <c r="C11327">
        <v>19</v>
      </c>
      <c r="D11327">
        <v>27</v>
      </c>
      <c r="E11327" t="b">
        <v>0</v>
      </c>
      <c r="F11327">
        <v>0.125</v>
      </c>
      <c r="G11327">
        <v>4</v>
      </c>
      <c r="H11327">
        <v>4</v>
      </c>
      <c r="I11327">
        <v>10262</v>
      </c>
      <c r="J11327">
        <v>10234</v>
      </c>
      <c r="K11327">
        <v>5111</v>
      </c>
      <c r="L11327">
        <v>20</v>
      </c>
      <c r="M11327">
        <f t="shared" si="22833"/>
        <v>0</v>
      </c>
      <c r="N11327" t="b">
        <f t="shared" ref="N11327" si="22954">AND(MIN($F11327,$F11328,$F11329)=$F11327,MAX($H11327,$H11328,$H11329)=$H11327)</f>
        <v>0</v>
      </c>
      <c r="O11327" t="b">
        <f t="shared" ref="O11327" si="22955">AND(N11327,NOT(N11328),NOT(N11329))</f>
        <v>0</v>
      </c>
    </row>
    <row r="11328" spans="1:15" x14ac:dyDescent="0.25">
      <c r="A11328" t="s">
        <v>15</v>
      </c>
      <c r="B11328" t="s">
        <v>14</v>
      </c>
      <c r="C11328">
        <v>19</v>
      </c>
      <c r="D11328">
        <v>27</v>
      </c>
      <c r="E11328" t="b">
        <v>0</v>
      </c>
      <c r="F11328">
        <v>0.19500000000000001</v>
      </c>
      <c r="G11328">
        <v>4</v>
      </c>
      <c r="H11328">
        <v>4</v>
      </c>
      <c r="I11328">
        <v>15564</v>
      </c>
      <c r="J11328">
        <v>15562</v>
      </c>
      <c r="K11328">
        <v>7775</v>
      </c>
      <c r="L11328">
        <v>13</v>
      </c>
      <c r="M11328">
        <f t="shared" si="22833"/>
        <v>0</v>
      </c>
      <c r="N11328" t="b">
        <f t="shared" ref="N11328" si="22956">AND(MIN($F11327,$F11328,$F11329)=$F11328,MAX($H11327,$H11328,$H11329)=$H11328)</f>
        <v>0</v>
      </c>
      <c r="O11328" t="b">
        <f t="shared" ref="O11328" si="22957">AND(NOT(N11327),N11328,NOT(N11329))</f>
        <v>0</v>
      </c>
    </row>
    <row r="11329" spans="1:15" x14ac:dyDescent="0.25">
      <c r="A11329" t="s">
        <v>19</v>
      </c>
      <c r="B11329" t="s">
        <v>14</v>
      </c>
      <c r="C11329">
        <v>19</v>
      </c>
      <c r="D11329">
        <v>27</v>
      </c>
      <c r="E11329" t="b">
        <v>0</v>
      </c>
      <c r="F11329">
        <v>0.1</v>
      </c>
      <c r="G11329">
        <v>4</v>
      </c>
      <c r="H11329">
        <v>4</v>
      </c>
      <c r="I11329">
        <v>10262</v>
      </c>
      <c r="J11329">
        <v>10234</v>
      </c>
      <c r="K11329">
        <v>5111</v>
      </c>
      <c r="L11329">
        <v>20</v>
      </c>
      <c r="M11329">
        <f t="shared" si="22833"/>
        <v>0</v>
      </c>
      <c r="N11329" t="b">
        <f t="shared" ref="N11329" si="22958">AND(MIN($F11327,$F11328,$F11329)=$F11329,MAX($H11327,$H11328,$H11329)=$H11329)</f>
        <v>1</v>
      </c>
      <c r="O11329" t="b">
        <f t="shared" ref="O11329" si="22959">AND(NOT(N11327),NOT(N11328),N11329)</f>
        <v>1</v>
      </c>
    </row>
    <row r="11330" spans="1:15" x14ac:dyDescent="0.25">
      <c r="A11330" t="s">
        <v>13</v>
      </c>
      <c r="B11330" t="s">
        <v>14</v>
      </c>
      <c r="C11330">
        <v>19</v>
      </c>
      <c r="D11330">
        <v>28</v>
      </c>
      <c r="E11330" t="b">
        <v>0</v>
      </c>
      <c r="F11330">
        <v>0.22800000000000001</v>
      </c>
      <c r="G11330">
        <v>4</v>
      </c>
      <c r="H11330">
        <v>4</v>
      </c>
      <c r="I11330">
        <v>17603</v>
      </c>
      <c r="J11330">
        <v>11724</v>
      </c>
      <c r="K11330">
        <v>5856</v>
      </c>
      <c r="L11330">
        <v>13</v>
      </c>
      <c r="M11330">
        <f t="shared" si="22833"/>
        <v>0</v>
      </c>
      <c r="N11330" t="b">
        <f t="shared" ref="N11330" si="22960">AND(MIN($F11330,$F11331,$F11332)=$F11330,MAX($H11330,$H11331,$H11332)=$H11330)</f>
        <v>0</v>
      </c>
      <c r="O11330" t="b">
        <f t="shared" ref="O11330" si="22961">AND(N11330,NOT(N11331),NOT(N11332))</f>
        <v>0</v>
      </c>
    </row>
    <row r="11331" spans="1:15" x14ac:dyDescent="0.25">
      <c r="A11331" t="s">
        <v>15</v>
      </c>
      <c r="B11331" t="s">
        <v>14</v>
      </c>
      <c r="C11331">
        <v>19</v>
      </c>
      <c r="D11331">
        <v>28</v>
      </c>
      <c r="E11331" t="b">
        <v>1</v>
      </c>
      <c r="F11331">
        <v>10.000999999999999</v>
      </c>
      <c r="G11331">
        <v>4</v>
      </c>
      <c r="H11331">
        <v>0</v>
      </c>
      <c r="I11331">
        <v>2367</v>
      </c>
      <c r="J11331">
        <v>2366</v>
      </c>
      <c r="K11331">
        <v>1181</v>
      </c>
      <c r="L11331">
        <v>11</v>
      </c>
      <c r="M11331">
        <f t="shared" ref="M11331:M11394" si="22962">G11331-H11331</f>
        <v>4</v>
      </c>
      <c r="N11331" t="b">
        <f t="shared" ref="N11331" si="22963">AND(MIN($F11330,$F11331,$F11332)=$F11331,MAX($H11330,$H11331,$H11332)=$H11331)</f>
        <v>0</v>
      </c>
      <c r="O11331" t="b">
        <f t="shared" ref="O11331" si="22964">AND(NOT(N11330),N11331,NOT(N11332))</f>
        <v>0</v>
      </c>
    </row>
    <row r="11332" spans="1:15" x14ac:dyDescent="0.25">
      <c r="A11332" t="s">
        <v>19</v>
      </c>
      <c r="B11332" t="s">
        <v>14</v>
      </c>
      <c r="C11332">
        <v>19</v>
      </c>
      <c r="D11332">
        <v>28</v>
      </c>
      <c r="E11332" t="b">
        <v>0</v>
      </c>
      <c r="F11332">
        <v>0.192</v>
      </c>
      <c r="G11332">
        <v>4</v>
      </c>
      <c r="H11332">
        <v>4</v>
      </c>
      <c r="I11332">
        <v>17603</v>
      </c>
      <c r="J11332">
        <v>11724</v>
      </c>
      <c r="K11332">
        <v>5856</v>
      </c>
      <c r="L11332">
        <v>13</v>
      </c>
      <c r="M11332">
        <f t="shared" si="22962"/>
        <v>0</v>
      </c>
      <c r="N11332" t="b">
        <f t="shared" ref="N11332" si="22965">AND(MIN($F11330,$F11331,$F11332)=$F11332,MAX($H11330,$H11331,$H11332)=$H11332)</f>
        <v>1</v>
      </c>
      <c r="O11332" t="b">
        <f t="shared" ref="O11332" si="22966">AND(NOT(N11330),NOT(N11331),N11332)</f>
        <v>1</v>
      </c>
    </row>
    <row r="11333" spans="1:15" x14ac:dyDescent="0.25">
      <c r="A11333" t="s">
        <v>13</v>
      </c>
      <c r="B11333" t="s">
        <v>14</v>
      </c>
      <c r="C11333">
        <v>19</v>
      </c>
      <c r="D11333">
        <v>29</v>
      </c>
      <c r="E11333" t="b">
        <v>0</v>
      </c>
      <c r="F11333">
        <v>3.6999999999999998E-2</v>
      </c>
      <c r="G11333">
        <v>4</v>
      </c>
      <c r="H11333">
        <v>4</v>
      </c>
      <c r="I11333">
        <v>2486</v>
      </c>
      <c r="J11333">
        <v>2278</v>
      </c>
      <c r="K11333">
        <v>1133</v>
      </c>
      <c r="L11333">
        <v>16</v>
      </c>
      <c r="M11333">
        <f t="shared" si="22962"/>
        <v>0</v>
      </c>
      <c r="N11333" t="b">
        <f t="shared" ref="N11333" si="22967">AND(MIN($F11333,$F11334,$F11335)=$F11333,MAX($H11333,$H11334,$H11335)=$H11333)</f>
        <v>0</v>
      </c>
      <c r="O11333" t="b">
        <f t="shared" ref="O11333" si="22968">AND(N11333,NOT(N11334),NOT(N11335))</f>
        <v>0</v>
      </c>
    </row>
    <row r="11334" spans="1:15" x14ac:dyDescent="0.25">
      <c r="A11334" t="s">
        <v>15</v>
      </c>
      <c r="B11334" t="s">
        <v>14</v>
      </c>
      <c r="C11334">
        <v>19</v>
      </c>
      <c r="D11334">
        <v>29</v>
      </c>
      <c r="E11334" t="b">
        <v>0</v>
      </c>
      <c r="F11334">
        <v>2.8000000000000001E-2</v>
      </c>
      <c r="G11334">
        <v>4</v>
      </c>
      <c r="H11334">
        <v>4</v>
      </c>
      <c r="I11334">
        <v>2940</v>
      </c>
      <c r="J11334">
        <v>2938</v>
      </c>
      <c r="K11334">
        <v>1463</v>
      </c>
      <c r="L11334">
        <v>14</v>
      </c>
      <c r="M11334">
        <f t="shared" si="22962"/>
        <v>0</v>
      </c>
      <c r="N11334" t="b">
        <f t="shared" ref="N11334" si="22969">AND(MIN($F11333,$F11334,$F11335)=$F11334,MAX($H11333,$H11334,$H11335)=$H11334)</f>
        <v>1</v>
      </c>
      <c r="O11334" t="b">
        <f t="shared" ref="O11334" si="22970">AND(NOT(N11333),N11334,NOT(N11335))</f>
        <v>1</v>
      </c>
    </row>
    <row r="11335" spans="1:15" x14ac:dyDescent="0.25">
      <c r="A11335" t="s">
        <v>19</v>
      </c>
      <c r="B11335" t="s">
        <v>14</v>
      </c>
      <c r="C11335">
        <v>19</v>
      </c>
      <c r="D11335">
        <v>29</v>
      </c>
      <c r="E11335" t="b">
        <v>0</v>
      </c>
      <c r="F11335">
        <v>2.9000000000000001E-2</v>
      </c>
      <c r="G11335">
        <v>4</v>
      </c>
      <c r="H11335">
        <v>4</v>
      </c>
      <c r="I11335">
        <v>2486</v>
      </c>
      <c r="J11335">
        <v>2278</v>
      </c>
      <c r="K11335">
        <v>1133</v>
      </c>
      <c r="L11335">
        <v>16</v>
      </c>
      <c r="M11335">
        <f t="shared" si="22962"/>
        <v>0</v>
      </c>
      <c r="N11335" t="b">
        <f t="shared" ref="N11335" si="22971">AND(MIN($F11333,$F11334,$F11335)=$F11335,MAX($H11333,$H11334,$H11335)=$H11335)</f>
        <v>0</v>
      </c>
      <c r="O11335" t="b">
        <f t="shared" ref="O11335" si="22972">AND(NOT(N11333),NOT(N11334),N11335)</f>
        <v>0</v>
      </c>
    </row>
    <row r="11336" spans="1:15" x14ac:dyDescent="0.25">
      <c r="A11336" t="s">
        <v>13</v>
      </c>
      <c r="B11336" t="s">
        <v>14</v>
      </c>
      <c r="C11336">
        <v>19</v>
      </c>
      <c r="D11336">
        <v>2</v>
      </c>
      <c r="E11336" t="b">
        <v>0</v>
      </c>
      <c r="F11336">
        <v>2E-3</v>
      </c>
      <c r="G11336">
        <v>4</v>
      </c>
      <c r="H11336">
        <v>4</v>
      </c>
      <c r="I11336">
        <v>22</v>
      </c>
      <c r="J11336">
        <v>10</v>
      </c>
      <c r="K11336">
        <v>0</v>
      </c>
      <c r="L11336">
        <v>6</v>
      </c>
      <c r="M11336">
        <f t="shared" si="22962"/>
        <v>0</v>
      </c>
      <c r="N11336" t="b">
        <f t="shared" ref="N11336" si="22973">AND(MIN($F11336,$F11337,$F11338)=$F11336,MAX($H11336,$H11337,$H11338)=$H11336)</f>
        <v>1</v>
      </c>
      <c r="O11336" t="b">
        <f t="shared" ref="O11336" si="22974">AND(N11336,NOT(N11337),NOT(N11338))</f>
        <v>1</v>
      </c>
    </row>
    <row r="11337" spans="1:15" x14ac:dyDescent="0.25">
      <c r="A11337" t="s">
        <v>15</v>
      </c>
      <c r="B11337" t="s">
        <v>14</v>
      </c>
      <c r="C11337">
        <v>19</v>
      </c>
      <c r="D11337">
        <v>2</v>
      </c>
      <c r="E11337" t="b">
        <v>0</v>
      </c>
      <c r="F11337">
        <v>3.0000000000000001E-3</v>
      </c>
      <c r="G11337">
        <v>4</v>
      </c>
      <c r="H11337">
        <v>4</v>
      </c>
      <c r="I11337">
        <v>11</v>
      </c>
      <c r="J11337">
        <v>10</v>
      </c>
      <c r="K11337">
        <v>0</v>
      </c>
      <c r="L11337">
        <v>6</v>
      </c>
      <c r="M11337">
        <f t="shared" si="22962"/>
        <v>0</v>
      </c>
      <c r="N11337" t="b">
        <f t="shared" ref="N11337" si="22975">AND(MIN($F11336,$F11337,$F11338)=$F11337,MAX($H11336,$H11337,$H11338)=$H11337)</f>
        <v>0</v>
      </c>
      <c r="O11337" t="b">
        <f t="shared" ref="O11337" si="22976">AND(NOT(N11336),N11337,NOT(N11338))</f>
        <v>0</v>
      </c>
    </row>
    <row r="11338" spans="1:15" x14ac:dyDescent="0.25">
      <c r="A11338" t="s">
        <v>19</v>
      </c>
      <c r="B11338" t="s">
        <v>14</v>
      </c>
      <c r="C11338">
        <v>19</v>
      </c>
      <c r="D11338">
        <v>2</v>
      </c>
      <c r="E11338" t="b">
        <v>0</v>
      </c>
      <c r="F11338">
        <v>3.0000000000000001E-3</v>
      </c>
      <c r="G11338">
        <v>4</v>
      </c>
      <c r="H11338">
        <v>4</v>
      </c>
      <c r="I11338">
        <v>22</v>
      </c>
      <c r="J11338">
        <v>10</v>
      </c>
      <c r="K11338">
        <v>0</v>
      </c>
      <c r="L11338">
        <v>6</v>
      </c>
      <c r="M11338">
        <f t="shared" si="22962"/>
        <v>0</v>
      </c>
      <c r="N11338" t="b">
        <f t="shared" ref="N11338" si="22977">AND(MIN($F11336,$F11337,$F11338)=$F11338,MAX($H11336,$H11337,$H11338)=$H11338)</f>
        <v>0</v>
      </c>
      <c r="O11338" t="b">
        <f t="shared" ref="O11338" si="22978">AND(NOT(N11336),NOT(N11337),N11338)</f>
        <v>0</v>
      </c>
    </row>
    <row r="11339" spans="1:15" x14ac:dyDescent="0.25">
      <c r="A11339" t="s">
        <v>13</v>
      </c>
      <c r="B11339" t="s">
        <v>14</v>
      </c>
      <c r="C11339">
        <v>19</v>
      </c>
      <c r="D11339">
        <v>30</v>
      </c>
      <c r="E11339" t="b">
        <v>0</v>
      </c>
      <c r="F11339">
        <v>3.133</v>
      </c>
      <c r="G11339">
        <v>4</v>
      </c>
      <c r="H11339">
        <v>4</v>
      </c>
      <c r="I11339">
        <v>288027</v>
      </c>
      <c r="J11339">
        <v>287982</v>
      </c>
      <c r="K11339">
        <v>143985</v>
      </c>
      <c r="L11339">
        <v>20</v>
      </c>
      <c r="M11339">
        <f t="shared" si="22962"/>
        <v>0</v>
      </c>
      <c r="N11339" t="b">
        <f t="shared" ref="N11339" si="22979">AND(MIN($F11339,$F11340,$F11341)=$F11339,MAX($H11339,$H11340,$H11341)=$H11339)</f>
        <v>0</v>
      </c>
      <c r="O11339" t="b">
        <f t="shared" ref="O11339" si="22980">AND(N11339,NOT(N11340),NOT(N11341))</f>
        <v>0</v>
      </c>
    </row>
    <row r="11340" spans="1:15" x14ac:dyDescent="0.25">
      <c r="A11340" t="s">
        <v>15</v>
      </c>
      <c r="B11340" t="s">
        <v>14</v>
      </c>
      <c r="C11340">
        <v>19</v>
      </c>
      <c r="D11340">
        <v>30</v>
      </c>
      <c r="E11340" t="b">
        <v>0</v>
      </c>
      <c r="F11340">
        <v>9.0999999999999998E-2</v>
      </c>
      <c r="G11340">
        <v>4</v>
      </c>
      <c r="H11340">
        <v>4</v>
      </c>
      <c r="I11340">
        <v>1693</v>
      </c>
      <c r="J11340">
        <v>1692</v>
      </c>
      <c r="K11340">
        <v>840</v>
      </c>
      <c r="L11340">
        <v>11</v>
      </c>
      <c r="M11340">
        <f t="shared" si="22962"/>
        <v>0</v>
      </c>
      <c r="N11340" t="b">
        <f t="shared" ref="N11340" si="22981">AND(MIN($F11339,$F11340,$F11341)=$F11340,MAX($H11339,$H11340,$H11341)=$H11340)</f>
        <v>1</v>
      </c>
      <c r="O11340" t="b">
        <f t="shared" ref="O11340" si="22982">AND(NOT(N11339),N11340,NOT(N11341))</f>
        <v>1</v>
      </c>
    </row>
    <row r="11341" spans="1:15" x14ac:dyDescent="0.25">
      <c r="A11341" t="s">
        <v>19</v>
      </c>
      <c r="B11341" t="s">
        <v>14</v>
      </c>
      <c r="C11341">
        <v>19</v>
      </c>
      <c r="D11341">
        <v>30</v>
      </c>
      <c r="E11341" t="b">
        <v>0</v>
      </c>
      <c r="F11341">
        <v>2.669</v>
      </c>
      <c r="G11341">
        <v>4</v>
      </c>
      <c r="H11341">
        <v>4</v>
      </c>
      <c r="I11341">
        <v>288027</v>
      </c>
      <c r="J11341">
        <v>287982</v>
      </c>
      <c r="K11341">
        <v>143985</v>
      </c>
      <c r="L11341">
        <v>20</v>
      </c>
      <c r="M11341">
        <f t="shared" si="22962"/>
        <v>0</v>
      </c>
      <c r="N11341" t="b">
        <f t="shared" ref="N11341" si="22983">AND(MIN($F11339,$F11340,$F11341)=$F11341,MAX($H11339,$H11340,$H11341)=$H11341)</f>
        <v>0</v>
      </c>
      <c r="O11341" t="b">
        <f t="shared" ref="O11341" si="22984">AND(NOT(N11339),NOT(N11340),N11341)</f>
        <v>0</v>
      </c>
    </row>
    <row r="11342" spans="1:15" x14ac:dyDescent="0.25">
      <c r="A11342" t="s">
        <v>13</v>
      </c>
      <c r="B11342" t="s">
        <v>14</v>
      </c>
      <c r="C11342">
        <v>19</v>
      </c>
      <c r="D11342">
        <v>31</v>
      </c>
      <c r="E11342" t="b">
        <v>0</v>
      </c>
      <c r="F11342">
        <v>1.2E-2</v>
      </c>
      <c r="G11342">
        <v>4</v>
      </c>
      <c r="H11342">
        <v>4</v>
      </c>
      <c r="I11342">
        <v>26</v>
      </c>
      <c r="J11342">
        <v>12</v>
      </c>
      <c r="K11342">
        <v>0</v>
      </c>
      <c r="L11342">
        <v>8</v>
      </c>
      <c r="M11342">
        <f t="shared" si="22962"/>
        <v>0</v>
      </c>
      <c r="N11342" t="b">
        <f t="shared" ref="N11342" si="22985">AND(MIN($F11342,$F11343,$F11344)=$F11342,MAX($H11342,$H11343,$H11344)=$H11342)</f>
        <v>0</v>
      </c>
      <c r="O11342" t="b">
        <f t="shared" ref="O11342" si="22986">AND(N11342,NOT(N11343),NOT(N11344))</f>
        <v>0</v>
      </c>
    </row>
    <row r="11343" spans="1:15" x14ac:dyDescent="0.25">
      <c r="A11343" t="s">
        <v>15</v>
      </c>
      <c r="B11343" t="s">
        <v>14</v>
      </c>
      <c r="C11343">
        <v>19</v>
      </c>
      <c r="D11343">
        <v>31</v>
      </c>
      <c r="E11343" t="b">
        <v>0</v>
      </c>
      <c r="F11343">
        <v>1.0999999999999999E-2</v>
      </c>
      <c r="G11343">
        <v>4</v>
      </c>
      <c r="H11343">
        <v>4</v>
      </c>
      <c r="I11343">
        <v>13</v>
      </c>
      <c r="J11343">
        <v>12</v>
      </c>
      <c r="K11343">
        <v>0</v>
      </c>
      <c r="L11343">
        <v>8</v>
      </c>
      <c r="M11343">
        <f t="shared" si="22962"/>
        <v>0</v>
      </c>
      <c r="N11343" t="b">
        <f t="shared" ref="N11343" si="22987">AND(MIN($F11342,$F11343,$F11344)=$F11343,MAX($H11342,$H11343,$H11344)=$H11343)</f>
        <v>0</v>
      </c>
      <c r="O11343" t="b">
        <f t="shared" ref="O11343" si="22988">AND(NOT(N11342),N11343,NOT(N11344))</f>
        <v>0</v>
      </c>
    </row>
    <row r="11344" spans="1:15" x14ac:dyDescent="0.25">
      <c r="A11344" t="s">
        <v>19</v>
      </c>
      <c r="B11344" t="s">
        <v>14</v>
      </c>
      <c r="C11344">
        <v>19</v>
      </c>
      <c r="D11344">
        <v>31</v>
      </c>
      <c r="E11344" t="b">
        <v>0</v>
      </c>
      <c r="F11344">
        <v>6.0000000000000001E-3</v>
      </c>
      <c r="G11344">
        <v>4</v>
      </c>
      <c r="H11344">
        <v>4</v>
      </c>
      <c r="I11344">
        <v>26</v>
      </c>
      <c r="J11344">
        <v>12</v>
      </c>
      <c r="K11344">
        <v>0</v>
      </c>
      <c r="L11344">
        <v>8</v>
      </c>
      <c r="M11344">
        <f t="shared" si="22962"/>
        <v>0</v>
      </c>
      <c r="N11344" t="b">
        <f t="shared" ref="N11344" si="22989">AND(MIN($F11342,$F11343,$F11344)=$F11344,MAX($H11342,$H11343,$H11344)=$H11344)</f>
        <v>1</v>
      </c>
      <c r="O11344" t="b">
        <f t="shared" ref="O11344" si="22990">AND(NOT(N11342),NOT(N11343),N11344)</f>
        <v>1</v>
      </c>
    </row>
    <row r="11345" spans="1:15" x14ac:dyDescent="0.25">
      <c r="A11345" t="s">
        <v>13</v>
      </c>
      <c r="B11345" t="s">
        <v>14</v>
      </c>
      <c r="C11345">
        <v>19</v>
      </c>
      <c r="D11345">
        <v>33</v>
      </c>
      <c r="E11345" t="b">
        <v>1</v>
      </c>
      <c r="F11345">
        <v>10.000999999999999</v>
      </c>
      <c r="G11345">
        <v>4</v>
      </c>
      <c r="H11345">
        <v>0</v>
      </c>
      <c r="I11345">
        <v>1791454</v>
      </c>
      <c r="J11345">
        <v>399699</v>
      </c>
      <c r="K11345">
        <v>199848</v>
      </c>
      <c r="L11345">
        <v>10</v>
      </c>
      <c r="M11345">
        <f t="shared" si="22962"/>
        <v>4</v>
      </c>
      <c r="N11345" t="b">
        <f t="shared" ref="N11345" si="22991">AND(MIN($F11345,$F11346,$F11347)=$F11345,MAX($H11345,$H11346,$H11347)=$H11345)</f>
        <v>1</v>
      </c>
      <c r="O11345" t="b">
        <f t="shared" ref="O11345" si="22992">AND(N11345,NOT(N11346),NOT(N11347))</f>
        <v>0</v>
      </c>
    </row>
    <row r="11346" spans="1:15" x14ac:dyDescent="0.25">
      <c r="A11346" t="s">
        <v>15</v>
      </c>
      <c r="B11346" t="s">
        <v>14</v>
      </c>
      <c r="C11346">
        <v>19</v>
      </c>
      <c r="D11346">
        <v>33</v>
      </c>
      <c r="E11346" t="b">
        <v>1</v>
      </c>
      <c r="F11346">
        <v>10.000999999999999</v>
      </c>
      <c r="G11346">
        <v>4</v>
      </c>
      <c r="H11346">
        <v>0</v>
      </c>
      <c r="I11346">
        <v>2019147</v>
      </c>
      <c r="J11346">
        <v>616541</v>
      </c>
      <c r="K11346">
        <v>308269</v>
      </c>
      <c r="L11346">
        <v>10</v>
      </c>
      <c r="M11346">
        <f t="shared" si="22962"/>
        <v>4</v>
      </c>
      <c r="N11346" t="b">
        <f t="shared" ref="N11346" si="22993">AND(MIN($F11345,$F11346,$F11347)=$F11346,MAX($H11345,$H11346,$H11347)=$H11346)</f>
        <v>1</v>
      </c>
      <c r="O11346" t="b">
        <f t="shared" ref="O11346" si="22994">AND(NOT(N11345),N11346,NOT(N11347))</f>
        <v>0</v>
      </c>
    </row>
    <row r="11347" spans="1:15" x14ac:dyDescent="0.25">
      <c r="A11347" t="s">
        <v>19</v>
      </c>
      <c r="B11347" t="s">
        <v>14</v>
      </c>
      <c r="C11347">
        <v>19</v>
      </c>
      <c r="D11347">
        <v>33</v>
      </c>
      <c r="E11347" t="b">
        <v>1</v>
      </c>
      <c r="F11347">
        <v>10.000999999999999</v>
      </c>
      <c r="G11347">
        <v>4</v>
      </c>
      <c r="H11347">
        <v>0</v>
      </c>
      <c r="I11347">
        <v>2150010</v>
      </c>
      <c r="J11347">
        <v>480140</v>
      </c>
      <c r="K11347">
        <v>240069</v>
      </c>
      <c r="L11347">
        <v>10</v>
      </c>
      <c r="M11347">
        <f t="shared" si="22962"/>
        <v>4</v>
      </c>
      <c r="N11347" t="b">
        <f t="shared" ref="N11347" si="22995">AND(MIN($F11345,$F11346,$F11347)=$F11347,MAX($H11345,$H11346,$H11347)=$H11347)</f>
        <v>1</v>
      </c>
      <c r="O11347" t="b">
        <f t="shared" ref="O11347" si="22996">AND(NOT(N11345),NOT(N11346),N11347)</f>
        <v>0</v>
      </c>
    </row>
    <row r="11348" spans="1:15" x14ac:dyDescent="0.25">
      <c r="A11348" t="s">
        <v>13</v>
      </c>
      <c r="B11348" t="s">
        <v>14</v>
      </c>
      <c r="C11348">
        <v>19</v>
      </c>
      <c r="D11348">
        <v>35</v>
      </c>
      <c r="E11348" t="b">
        <v>0</v>
      </c>
      <c r="F11348">
        <v>1.7000000000000001E-2</v>
      </c>
      <c r="G11348">
        <v>4</v>
      </c>
      <c r="H11348">
        <v>4</v>
      </c>
      <c r="I11348">
        <v>203</v>
      </c>
      <c r="J11348">
        <v>44</v>
      </c>
      <c r="K11348">
        <v>17</v>
      </c>
      <c r="L11348">
        <v>10</v>
      </c>
      <c r="M11348">
        <f t="shared" si="22962"/>
        <v>0</v>
      </c>
      <c r="N11348" t="b">
        <f t="shared" ref="N11348" si="22997">AND(MIN($F11348,$F11349,$F11350)=$F11348,MAX($H11348,$H11349,$H11350)=$H11348)</f>
        <v>0</v>
      </c>
      <c r="O11348" t="b">
        <f t="shared" ref="O11348" si="22998">AND(N11348,NOT(N11349),NOT(N11350))</f>
        <v>0</v>
      </c>
    </row>
    <row r="11349" spans="1:15" x14ac:dyDescent="0.25">
      <c r="A11349" t="s">
        <v>15</v>
      </c>
      <c r="B11349" t="s">
        <v>14</v>
      </c>
      <c r="C11349">
        <v>19</v>
      </c>
      <c r="D11349">
        <v>35</v>
      </c>
      <c r="E11349" t="b">
        <v>0</v>
      </c>
      <c r="F11349">
        <v>3.0000000000000001E-3</v>
      </c>
      <c r="G11349">
        <v>4</v>
      </c>
      <c r="H11349">
        <v>4</v>
      </c>
      <c r="I11349">
        <v>150</v>
      </c>
      <c r="J11349">
        <v>44</v>
      </c>
      <c r="K11349">
        <v>17</v>
      </c>
      <c r="L11349">
        <v>10</v>
      </c>
      <c r="M11349">
        <f t="shared" si="22962"/>
        <v>0</v>
      </c>
      <c r="N11349" t="b">
        <f t="shared" ref="N11349" si="22999">AND(MIN($F11348,$F11349,$F11350)=$F11349,MAX($H11348,$H11349,$H11350)=$H11349)</f>
        <v>1</v>
      </c>
      <c r="O11349" t="b">
        <f t="shared" ref="O11349" si="23000">AND(NOT(N11348),N11349,NOT(N11350))</f>
        <v>1</v>
      </c>
    </row>
    <row r="11350" spans="1:15" x14ac:dyDescent="0.25">
      <c r="A11350" t="s">
        <v>19</v>
      </c>
      <c r="B11350" t="s">
        <v>14</v>
      </c>
      <c r="C11350">
        <v>19</v>
      </c>
      <c r="D11350">
        <v>35</v>
      </c>
      <c r="E11350" t="b">
        <v>0</v>
      </c>
      <c r="F11350">
        <v>4.0000000000000001E-3</v>
      </c>
      <c r="G11350">
        <v>4</v>
      </c>
      <c r="H11350">
        <v>4</v>
      </c>
      <c r="I11350">
        <v>203</v>
      </c>
      <c r="J11350">
        <v>44</v>
      </c>
      <c r="K11350">
        <v>17</v>
      </c>
      <c r="L11350">
        <v>10</v>
      </c>
      <c r="M11350">
        <f t="shared" si="22962"/>
        <v>0</v>
      </c>
      <c r="N11350" t="b">
        <f t="shared" ref="N11350" si="23001">AND(MIN($F11348,$F11349,$F11350)=$F11350,MAX($H11348,$H11349,$H11350)=$H11350)</f>
        <v>0</v>
      </c>
      <c r="O11350" t="b">
        <f t="shared" ref="O11350" si="23002">AND(NOT(N11348),NOT(N11349),N11350)</f>
        <v>0</v>
      </c>
    </row>
    <row r="11351" spans="1:15" x14ac:dyDescent="0.25">
      <c r="A11351" t="s">
        <v>13</v>
      </c>
      <c r="B11351" t="s">
        <v>14</v>
      </c>
      <c r="C11351">
        <v>19</v>
      </c>
      <c r="D11351">
        <v>37</v>
      </c>
      <c r="E11351" t="b">
        <v>1</v>
      </c>
      <c r="F11351">
        <v>10.002000000000001</v>
      </c>
      <c r="G11351">
        <v>4</v>
      </c>
      <c r="H11351">
        <v>0</v>
      </c>
      <c r="I11351">
        <v>4283705</v>
      </c>
      <c r="J11351">
        <v>381678</v>
      </c>
      <c r="K11351">
        <v>190838</v>
      </c>
      <c r="L11351">
        <v>10</v>
      </c>
      <c r="M11351">
        <f t="shared" si="22962"/>
        <v>4</v>
      </c>
      <c r="N11351" t="b">
        <f t="shared" ref="N11351" si="23003">AND(MIN($F11351,$F11352,$F11353)=$F11351,MAX($H11351,$H11352,$H11353)=$H11351)</f>
        <v>0</v>
      </c>
      <c r="O11351" t="b">
        <f t="shared" ref="O11351" si="23004">AND(N11351,NOT(N11352),NOT(N11353))</f>
        <v>0</v>
      </c>
    </row>
    <row r="11352" spans="1:15" x14ac:dyDescent="0.25">
      <c r="A11352" t="s">
        <v>15</v>
      </c>
      <c r="B11352" t="s">
        <v>14</v>
      </c>
      <c r="C11352">
        <v>19</v>
      </c>
      <c r="D11352">
        <v>37</v>
      </c>
      <c r="E11352" t="b">
        <v>1</v>
      </c>
      <c r="F11352">
        <v>10.007999999999999</v>
      </c>
      <c r="G11352">
        <v>4</v>
      </c>
      <c r="H11352">
        <v>0</v>
      </c>
      <c r="I11352">
        <v>6136757</v>
      </c>
      <c r="J11352">
        <v>624837</v>
      </c>
      <c r="K11352">
        <v>312417</v>
      </c>
      <c r="L11352">
        <v>10</v>
      </c>
      <c r="M11352">
        <f t="shared" si="22962"/>
        <v>4</v>
      </c>
      <c r="N11352" t="b">
        <f t="shared" ref="N11352" si="23005">AND(MIN($F11351,$F11352,$F11353)=$F11352,MAX($H11351,$H11352,$H11353)=$H11352)</f>
        <v>0</v>
      </c>
      <c r="O11352" t="b">
        <f t="shared" ref="O11352" si="23006">AND(NOT(N11351),N11352,NOT(N11353))</f>
        <v>0</v>
      </c>
    </row>
    <row r="11353" spans="1:15" x14ac:dyDescent="0.25">
      <c r="A11353" t="s">
        <v>19</v>
      </c>
      <c r="B11353" t="s">
        <v>14</v>
      </c>
      <c r="C11353">
        <v>19</v>
      </c>
      <c r="D11353">
        <v>37</v>
      </c>
      <c r="E11353" t="b">
        <v>1</v>
      </c>
      <c r="F11353">
        <v>10.000999999999999</v>
      </c>
      <c r="G11353">
        <v>4</v>
      </c>
      <c r="H11353">
        <v>0</v>
      </c>
      <c r="I11353">
        <v>5272430</v>
      </c>
      <c r="J11353">
        <v>474225</v>
      </c>
      <c r="K11353">
        <v>237111</v>
      </c>
      <c r="L11353">
        <v>10</v>
      </c>
      <c r="M11353">
        <f t="shared" si="22962"/>
        <v>4</v>
      </c>
      <c r="N11353" t="b">
        <f t="shared" ref="N11353" si="23007">AND(MIN($F11351,$F11352,$F11353)=$F11353,MAX($H11351,$H11352,$H11353)=$H11353)</f>
        <v>1</v>
      </c>
      <c r="O11353" t="b">
        <f t="shared" ref="O11353" si="23008">AND(NOT(N11351),NOT(N11352),N11353)</f>
        <v>1</v>
      </c>
    </row>
    <row r="11354" spans="1:15" x14ac:dyDescent="0.25">
      <c r="A11354" t="s">
        <v>13</v>
      </c>
      <c r="B11354" t="s">
        <v>14</v>
      </c>
      <c r="C11354">
        <v>19</v>
      </c>
      <c r="D11354">
        <v>38</v>
      </c>
      <c r="E11354" t="b">
        <v>0</v>
      </c>
      <c r="F11354">
        <v>3.0000000000000001E-3</v>
      </c>
      <c r="G11354">
        <v>4</v>
      </c>
      <c r="H11354">
        <v>4</v>
      </c>
      <c r="I11354">
        <v>24</v>
      </c>
      <c r="J11354">
        <v>11</v>
      </c>
      <c r="K11354">
        <v>0</v>
      </c>
      <c r="L11354">
        <v>7</v>
      </c>
      <c r="M11354">
        <f t="shared" si="22962"/>
        <v>0</v>
      </c>
      <c r="N11354" t="b">
        <f t="shared" ref="N11354" si="23009">AND(MIN($F11354,$F11355,$F11356)=$F11354,MAX($H11354,$H11355,$H11356)=$H11354)</f>
        <v>1</v>
      </c>
      <c r="O11354" t="b">
        <f t="shared" ref="O11354" si="23010">AND(N11354,NOT(N11355),NOT(N11356))</f>
        <v>1</v>
      </c>
    </row>
    <row r="11355" spans="1:15" x14ac:dyDescent="0.25">
      <c r="A11355" t="s">
        <v>15</v>
      </c>
      <c r="B11355" t="s">
        <v>14</v>
      </c>
      <c r="C11355">
        <v>19</v>
      </c>
      <c r="D11355">
        <v>38</v>
      </c>
      <c r="E11355" t="b">
        <v>0</v>
      </c>
      <c r="F11355">
        <v>5.0000000000000001E-3</v>
      </c>
      <c r="G11355">
        <v>4</v>
      </c>
      <c r="H11355">
        <v>4</v>
      </c>
      <c r="I11355">
        <v>12</v>
      </c>
      <c r="J11355">
        <v>11</v>
      </c>
      <c r="K11355">
        <v>0</v>
      </c>
      <c r="L11355">
        <v>7</v>
      </c>
      <c r="M11355">
        <f t="shared" si="22962"/>
        <v>0</v>
      </c>
      <c r="N11355" t="b">
        <f t="shared" ref="N11355" si="23011">AND(MIN($F11354,$F11355,$F11356)=$F11355,MAX($H11354,$H11355,$H11356)=$H11355)</f>
        <v>0</v>
      </c>
      <c r="O11355" t="b">
        <f t="shared" ref="O11355" si="23012">AND(NOT(N11354),N11355,NOT(N11356))</f>
        <v>0</v>
      </c>
    </row>
    <row r="11356" spans="1:15" x14ac:dyDescent="0.25">
      <c r="A11356" t="s">
        <v>19</v>
      </c>
      <c r="B11356" t="s">
        <v>14</v>
      </c>
      <c r="C11356">
        <v>19</v>
      </c>
      <c r="D11356">
        <v>38</v>
      </c>
      <c r="E11356" t="b">
        <v>0</v>
      </c>
      <c r="F11356">
        <v>7.0000000000000001E-3</v>
      </c>
      <c r="G11356">
        <v>4</v>
      </c>
      <c r="H11356">
        <v>4</v>
      </c>
      <c r="I11356">
        <v>24</v>
      </c>
      <c r="J11356">
        <v>11</v>
      </c>
      <c r="K11356">
        <v>0</v>
      </c>
      <c r="L11356">
        <v>7</v>
      </c>
      <c r="M11356">
        <f t="shared" si="22962"/>
        <v>0</v>
      </c>
      <c r="N11356" t="b">
        <f t="shared" ref="N11356" si="23013">AND(MIN($F11354,$F11355,$F11356)=$F11356,MAX($H11354,$H11355,$H11356)=$H11356)</f>
        <v>0</v>
      </c>
      <c r="O11356" t="b">
        <f t="shared" ref="O11356" si="23014">AND(NOT(N11354),NOT(N11355),N11356)</f>
        <v>0</v>
      </c>
    </row>
    <row r="11357" spans="1:15" x14ac:dyDescent="0.25">
      <c r="A11357" t="s">
        <v>13</v>
      </c>
      <c r="B11357" t="s">
        <v>14</v>
      </c>
      <c r="C11357">
        <v>19</v>
      </c>
      <c r="D11357">
        <v>39</v>
      </c>
      <c r="E11357" t="b">
        <v>0</v>
      </c>
      <c r="F11357">
        <v>6.0000000000000001E-3</v>
      </c>
      <c r="G11357">
        <v>4</v>
      </c>
      <c r="H11357">
        <v>4</v>
      </c>
      <c r="I11357">
        <v>24</v>
      </c>
      <c r="J11357">
        <v>11</v>
      </c>
      <c r="K11357">
        <v>0</v>
      </c>
      <c r="L11357">
        <v>7</v>
      </c>
      <c r="M11357">
        <f t="shared" si="22962"/>
        <v>0</v>
      </c>
      <c r="N11357" t="b">
        <f t="shared" ref="N11357" si="23015">AND(MIN($F11357,$F11358,$F11359)=$F11357,MAX($H11357,$H11358,$H11359)=$H11357)</f>
        <v>0</v>
      </c>
      <c r="O11357" t="b">
        <f t="shared" ref="O11357" si="23016">AND(N11357,NOT(N11358),NOT(N11359))</f>
        <v>0</v>
      </c>
    </row>
    <row r="11358" spans="1:15" x14ac:dyDescent="0.25">
      <c r="A11358" t="s">
        <v>15</v>
      </c>
      <c r="B11358" t="s">
        <v>14</v>
      </c>
      <c r="C11358">
        <v>19</v>
      </c>
      <c r="D11358">
        <v>39</v>
      </c>
      <c r="E11358" t="b">
        <v>0</v>
      </c>
      <c r="F11358">
        <v>2E-3</v>
      </c>
      <c r="G11358">
        <v>4</v>
      </c>
      <c r="H11358">
        <v>4</v>
      </c>
      <c r="I11358">
        <v>12</v>
      </c>
      <c r="J11358">
        <v>11</v>
      </c>
      <c r="K11358">
        <v>0</v>
      </c>
      <c r="L11358">
        <v>7</v>
      </c>
      <c r="M11358">
        <f t="shared" si="22962"/>
        <v>0</v>
      </c>
      <c r="N11358" t="b">
        <f t="shared" ref="N11358" si="23017">AND(MIN($F11357,$F11358,$F11359)=$F11358,MAX($H11357,$H11358,$H11359)=$H11358)</f>
        <v>1</v>
      </c>
      <c r="O11358" t="b">
        <f t="shared" ref="O11358" si="23018">AND(NOT(N11357),N11358,NOT(N11359))</f>
        <v>1</v>
      </c>
    </row>
    <row r="11359" spans="1:15" x14ac:dyDescent="0.25">
      <c r="A11359" t="s">
        <v>19</v>
      </c>
      <c r="B11359" t="s">
        <v>14</v>
      </c>
      <c r="C11359">
        <v>19</v>
      </c>
      <c r="D11359">
        <v>39</v>
      </c>
      <c r="E11359" t="b">
        <v>0</v>
      </c>
      <c r="F11359">
        <v>4.0000000000000001E-3</v>
      </c>
      <c r="G11359">
        <v>4</v>
      </c>
      <c r="H11359">
        <v>4</v>
      </c>
      <c r="I11359">
        <v>24</v>
      </c>
      <c r="J11359">
        <v>11</v>
      </c>
      <c r="K11359">
        <v>0</v>
      </c>
      <c r="L11359">
        <v>7</v>
      </c>
      <c r="M11359">
        <f t="shared" si="22962"/>
        <v>0</v>
      </c>
      <c r="N11359" t="b">
        <f t="shared" ref="N11359" si="23019">AND(MIN($F11357,$F11358,$F11359)=$F11359,MAX($H11357,$H11358,$H11359)=$H11359)</f>
        <v>0</v>
      </c>
      <c r="O11359" t="b">
        <f t="shared" ref="O11359" si="23020">AND(NOT(N11357),NOT(N11358),N11359)</f>
        <v>0</v>
      </c>
    </row>
    <row r="11360" spans="1:15" x14ac:dyDescent="0.25">
      <c r="A11360" t="s">
        <v>13</v>
      </c>
      <c r="B11360" t="s">
        <v>14</v>
      </c>
      <c r="C11360">
        <v>19</v>
      </c>
      <c r="D11360">
        <v>3</v>
      </c>
      <c r="E11360" t="b">
        <v>0</v>
      </c>
      <c r="F11360">
        <v>5.0000000000000001E-3</v>
      </c>
      <c r="G11360">
        <v>4</v>
      </c>
      <c r="H11360">
        <v>4</v>
      </c>
      <c r="I11360">
        <v>13</v>
      </c>
      <c r="J11360">
        <v>8</v>
      </c>
      <c r="K11360">
        <v>0</v>
      </c>
      <c r="L11360">
        <v>1</v>
      </c>
      <c r="M11360">
        <f t="shared" si="22962"/>
        <v>0</v>
      </c>
      <c r="N11360" t="b">
        <f t="shared" ref="N11360" si="23021">AND(MIN($F11360,$F11361,$F11362)=$F11360,MAX($H11360,$H11361,$H11362)=$H11360)</f>
        <v>0</v>
      </c>
      <c r="O11360" t="b">
        <f t="shared" ref="O11360" si="23022">AND(N11360,NOT(N11361),NOT(N11362))</f>
        <v>0</v>
      </c>
    </row>
    <row r="11361" spans="1:15" x14ac:dyDescent="0.25">
      <c r="A11361" t="s">
        <v>15</v>
      </c>
      <c r="B11361" t="s">
        <v>14</v>
      </c>
      <c r="C11361">
        <v>19</v>
      </c>
      <c r="D11361">
        <v>3</v>
      </c>
      <c r="E11361" t="b">
        <v>0</v>
      </c>
      <c r="F11361">
        <v>2E-3</v>
      </c>
      <c r="G11361">
        <v>4</v>
      </c>
      <c r="H11361">
        <v>4</v>
      </c>
      <c r="I11361">
        <v>8</v>
      </c>
      <c r="J11361">
        <v>8</v>
      </c>
      <c r="K11361">
        <v>0</v>
      </c>
      <c r="L11361">
        <v>1</v>
      </c>
      <c r="M11361">
        <f t="shared" si="22962"/>
        <v>0</v>
      </c>
      <c r="N11361" t="b">
        <f t="shared" ref="N11361" si="23023">AND(MIN($F11360,$F11361,$F11362)=$F11361,MAX($H11360,$H11361,$H11362)=$H11361)</f>
        <v>1</v>
      </c>
      <c r="O11361" t="b">
        <f t="shared" ref="O11361" si="23024">AND(NOT(N11360),N11361,NOT(N11362))</f>
        <v>1</v>
      </c>
    </row>
    <row r="11362" spans="1:15" x14ac:dyDescent="0.25">
      <c r="A11362" t="s">
        <v>19</v>
      </c>
      <c r="B11362" t="s">
        <v>14</v>
      </c>
      <c r="C11362">
        <v>19</v>
      </c>
      <c r="D11362">
        <v>3</v>
      </c>
      <c r="E11362" t="b">
        <v>0</v>
      </c>
      <c r="F11362">
        <v>4.0000000000000001E-3</v>
      </c>
      <c r="G11362">
        <v>4</v>
      </c>
      <c r="H11362">
        <v>4</v>
      </c>
      <c r="I11362">
        <v>13</v>
      </c>
      <c r="J11362">
        <v>8</v>
      </c>
      <c r="K11362">
        <v>0</v>
      </c>
      <c r="L11362">
        <v>1</v>
      </c>
      <c r="M11362">
        <f t="shared" si="22962"/>
        <v>0</v>
      </c>
      <c r="N11362" t="b">
        <f t="shared" ref="N11362" si="23025">AND(MIN($F11360,$F11361,$F11362)=$F11362,MAX($H11360,$H11361,$H11362)=$H11362)</f>
        <v>0</v>
      </c>
      <c r="O11362" t="b">
        <f t="shared" ref="O11362" si="23026">AND(NOT(N11360),NOT(N11361),N11362)</f>
        <v>0</v>
      </c>
    </row>
    <row r="11363" spans="1:15" x14ac:dyDescent="0.25">
      <c r="A11363" t="s">
        <v>13</v>
      </c>
      <c r="B11363" t="s">
        <v>14</v>
      </c>
      <c r="C11363">
        <v>19</v>
      </c>
      <c r="D11363">
        <v>40</v>
      </c>
      <c r="E11363" t="b">
        <v>0</v>
      </c>
      <c r="F11363">
        <v>2E-3</v>
      </c>
      <c r="G11363">
        <v>4</v>
      </c>
      <c r="H11363">
        <v>4</v>
      </c>
      <c r="I11363">
        <v>24</v>
      </c>
      <c r="J11363">
        <v>11</v>
      </c>
      <c r="K11363">
        <v>0</v>
      </c>
      <c r="L11363">
        <v>7</v>
      </c>
      <c r="M11363">
        <f t="shared" si="22962"/>
        <v>0</v>
      </c>
      <c r="N11363" t="b">
        <f t="shared" ref="N11363" si="23027">AND(MIN($F11363,$F11364,$F11365)=$F11363,MAX($H11363,$H11364,$H11365)=$H11363)</f>
        <v>1</v>
      </c>
      <c r="O11363" t="b">
        <f t="shared" ref="O11363" si="23028">AND(N11363,NOT(N11364),NOT(N11365))</f>
        <v>1</v>
      </c>
    </row>
    <row r="11364" spans="1:15" x14ac:dyDescent="0.25">
      <c r="A11364" t="s">
        <v>15</v>
      </c>
      <c r="B11364" t="s">
        <v>14</v>
      </c>
      <c r="C11364">
        <v>19</v>
      </c>
      <c r="D11364">
        <v>40</v>
      </c>
      <c r="E11364" t="b">
        <v>0</v>
      </c>
      <c r="F11364">
        <v>5.0000000000000001E-3</v>
      </c>
      <c r="G11364">
        <v>4</v>
      </c>
      <c r="H11364">
        <v>4</v>
      </c>
      <c r="I11364">
        <v>12</v>
      </c>
      <c r="J11364">
        <v>11</v>
      </c>
      <c r="K11364">
        <v>0</v>
      </c>
      <c r="L11364">
        <v>7</v>
      </c>
      <c r="M11364">
        <f t="shared" si="22962"/>
        <v>0</v>
      </c>
      <c r="N11364" t="b">
        <f t="shared" ref="N11364" si="23029">AND(MIN($F11363,$F11364,$F11365)=$F11364,MAX($H11363,$H11364,$H11365)=$H11364)</f>
        <v>0</v>
      </c>
      <c r="O11364" t="b">
        <f t="shared" ref="O11364" si="23030">AND(NOT(N11363),N11364,NOT(N11365))</f>
        <v>0</v>
      </c>
    </row>
    <row r="11365" spans="1:15" x14ac:dyDescent="0.25">
      <c r="A11365" t="s">
        <v>19</v>
      </c>
      <c r="B11365" t="s">
        <v>14</v>
      </c>
      <c r="C11365">
        <v>19</v>
      </c>
      <c r="D11365">
        <v>40</v>
      </c>
      <c r="E11365" t="b">
        <v>0</v>
      </c>
      <c r="F11365">
        <v>3.0000000000000001E-3</v>
      </c>
      <c r="G11365">
        <v>4</v>
      </c>
      <c r="H11365">
        <v>4</v>
      </c>
      <c r="I11365">
        <v>24</v>
      </c>
      <c r="J11365">
        <v>11</v>
      </c>
      <c r="K11365">
        <v>0</v>
      </c>
      <c r="L11365">
        <v>7</v>
      </c>
      <c r="M11365">
        <f t="shared" si="22962"/>
        <v>0</v>
      </c>
      <c r="N11365" t="b">
        <f t="shared" ref="N11365" si="23031">AND(MIN($F11363,$F11364,$F11365)=$F11365,MAX($H11363,$H11364,$H11365)=$H11365)</f>
        <v>0</v>
      </c>
      <c r="O11365" t="b">
        <f t="shared" ref="O11365" si="23032">AND(NOT(N11363),NOT(N11364),N11365)</f>
        <v>0</v>
      </c>
    </row>
    <row r="11366" spans="1:15" x14ac:dyDescent="0.25">
      <c r="A11366" t="s">
        <v>13</v>
      </c>
      <c r="B11366" t="s">
        <v>14</v>
      </c>
      <c r="C11366">
        <v>19</v>
      </c>
      <c r="D11366">
        <v>41</v>
      </c>
      <c r="E11366" t="b">
        <v>0</v>
      </c>
      <c r="F11366">
        <v>3.0000000000000001E-3</v>
      </c>
      <c r="G11366">
        <v>4</v>
      </c>
      <c r="H11366">
        <v>4</v>
      </c>
      <c r="I11366">
        <v>24</v>
      </c>
      <c r="J11366">
        <v>11</v>
      </c>
      <c r="K11366">
        <v>0</v>
      </c>
      <c r="L11366">
        <v>7</v>
      </c>
      <c r="M11366">
        <f t="shared" si="22962"/>
        <v>0</v>
      </c>
      <c r="N11366" t="b">
        <f t="shared" ref="N11366" si="23033">AND(MIN($F11366,$F11367,$F11368)=$F11366,MAX($H11366,$H11367,$H11368)=$H11366)</f>
        <v>1</v>
      </c>
      <c r="O11366" t="b">
        <f t="shared" ref="O11366" si="23034">AND(N11366,NOT(N11367),NOT(N11368))</f>
        <v>0</v>
      </c>
    </row>
    <row r="11367" spans="1:15" x14ac:dyDescent="0.25">
      <c r="A11367" t="s">
        <v>15</v>
      </c>
      <c r="B11367" t="s">
        <v>14</v>
      </c>
      <c r="C11367">
        <v>19</v>
      </c>
      <c r="D11367">
        <v>41</v>
      </c>
      <c r="E11367" t="b">
        <v>0</v>
      </c>
      <c r="F11367">
        <v>3.0000000000000001E-3</v>
      </c>
      <c r="G11367">
        <v>4</v>
      </c>
      <c r="H11367">
        <v>4</v>
      </c>
      <c r="I11367">
        <v>12</v>
      </c>
      <c r="J11367">
        <v>11</v>
      </c>
      <c r="K11367">
        <v>0</v>
      </c>
      <c r="L11367">
        <v>7</v>
      </c>
      <c r="M11367">
        <f t="shared" si="22962"/>
        <v>0</v>
      </c>
      <c r="N11367" t="b">
        <f t="shared" ref="N11367" si="23035">AND(MIN($F11366,$F11367,$F11368)=$F11367,MAX($H11366,$H11367,$H11368)=$H11367)</f>
        <v>1</v>
      </c>
      <c r="O11367" t="b">
        <f t="shared" ref="O11367" si="23036">AND(NOT(N11366),N11367,NOT(N11368))</f>
        <v>0</v>
      </c>
    </row>
    <row r="11368" spans="1:15" x14ac:dyDescent="0.25">
      <c r="A11368" t="s">
        <v>19</v>
      </c>
      <c r="B11368" t="s">
        <v>14</v>
      </c>
      <c r="C11368">
        <v>19</v>
      </c>
      <c r="D11368">
        <v>41</v>
      </c>
      <c r="E11368" t="b">
        <v>0</v>
      </c>
      <c r="F11368">
        <v>3.0000000000000001E-3</v>
      </c>
      <c r="G11368">
        <v>4</v>
      </c>
      <c r="H11368">
        <v>4</v>
      </c>
      <c r="I11368">
        <v>24</v>
      </c>
      <c r="J11368">
        <v>11</v>
      </c>
      <c r="K11368">
        <v>0</v>
      </c>
      <c r="L11368">
        <v>7</v>
      </c>
      <c r="M11368">
        <f t="shared" si="22962"/>
        <v>0</v>
      </c>
      <c r="N11368" t="b">
        <f t="shared" ref="N11368" si="23037">AND(MIN($F11366,$F11367,$F11368)=$F11368,MAX($H11366,$H11367,$H11368)=$H11368)</f>
        <v>1</v>
      </c>
      <c r="O11368" t="b">
        <f t="shared" ref="O11368" si="23038">AND(NOT(N11366),NOT(N11367),N11368)</f>
        <v>0</v>
      </c>
    </row>
    <row r="11369" spans="1:15" x14ac:dyDescent="0.25">
      <c r="A11369" t="s">
        <v>13</v>
      </c>
      <c r="B11369" t="s">
        <v>14</v>
      </c>
      <c r="C11369">
        <v>19</v>
      </c>
      <c r="D11369">
        <v>42</v>
      </c>
      <c r="E11369" t="b">
        <v>0</v>
      </c>
      <c r="F11369">
        <v>7.0000000000000001E-3</v>
      </c>
      <c r="G11369">
        <v>4</v>
      </c>
      <c r="H11369">
        <v>4</v>
      </c>
      <c r="I11369">
        <v>24</v>
      </c>
      <c r="J11369">
        <v>11</v>
      </c>
      <c r="K11369">
        <v>0</v>
      </c>
      <c r="L11369">
        <v>7</v>
      </c>
      <c r="M11369">
        <f t="shared" si="22962"/>
        <v>0</v>
      </c>
      <c r="N11369" t="b">
        <f t="shared" ref="N11369" si="23039">AND(MIN($F11369,$F11370,$F11371)=$F11369,MAX($H11369,$H11370,$H11371)=$H11369)</f>
        <v>0</v>
      </c>
      <c r="O11369" t="b">
        <f t="shared" ref="O11369" si="23040">AND(N11369,NOT(N11370),NOT(N11371))</f>
        <v>0</v>
      </c>
    </row>
    <row r="11370" spans="1:15" x14ac:dyDescent="0.25">
      <c r="A11370" t="s">
        <v>15</v>
      </c>
      <c r="B11370" t="s">
        <v>14</v>
      </c>
      <c r="C11370">
        <v>19</v>
      </c>
      <c r="D11370">
        <v>42</v>
      </c>
      <c r="E11370" t="b">
        <v>0</v>
      </c>
      <c r="F11370">
        <v>6.0000000000000001E-3</v>
      </c>
      <c r="G11370">
        <v>4</v>
      </c>
      <c r="H11370">
        <v>4</v>
      </c>
      <c r="I11370">
        <v>12</v>
      </c>
      <c r="J11370">
        <v>11</v>
      </c>
      <c r="K11370">
        <v>0</v>
      </c>
      <c r="L11370">
        <v>7</v>
      </c>
      <c r="M11370">
        <f t="shared" si="22962"/>
        <v>0</v>
      </c>
      <c r="N11370" t="b">
        <f t="shared" ref="N11370" si="23041">AND(MIN($F11369,$F11370,$F11371)=$F11370,MAX($H11369,$H11370,$H11371)=$H11370)</f>
        <v>0</v>
      </c>
      <c r="O11370" t="b">
        <f t="shared" ref="O11370" si="23042">AND(NOT(N11369),N11370,NOT(N11371))</f>
        <v>0</v>
      </c>
    </row>
    <row r="11371" spans="1:15" x14ac:dyDescent="0.25">
      <c r="A11371" t="s">
        <v>19</v>
      </c>
      <c r="B11371" t="s">
        <v>14</v>
      </c>
      <c r="C11371">
        <v>19</v>
      </c>
      <c r="D11371">
        <v>42</v>
      </c>
      <c r="E11371" t="b">
        <v>0</v>
      </c>
      <c r="F11371">
        <v>4.0000000000000001E-3</v>
      </c>
      <c r="G11371">
        <v>4</v>
      </c>
      <c r="H11371">
        <v>4</v>
      </c>
      <c r="I11371">
        <v>24</v>
      </c>
      <c r="J11371">
        <v>11</v>
      </c>
      <c r="K11371">
        <v>0</v>
      </c>
      <c r="L11371">
        <v>7</v>
      </c>
      <c r="M11371">
        <f t="shared" si="22962"/>
        <v>0</v>
      </c>
      <c r="N11371" t="b">
        <f t="shared" ref="N11371" si="23043">AND(MIN($F11369,$F11370,$F11371)=$F11371,MAX($H11369,$H11370,$H11371)=$H11371)</f>
        <v>1</v>
      </c>
      <c r="O11371" t="b">
        <f t="shared" ref="O11371" si="23044">AND(NOT(N11369),NOT(N11370),N11371)</f>
        <v>1</v>
      </c>
    </row>
    <row r="11372" spans="1:15" x14ac:dyDescent="0.25">
      <c r="A11372" t="s">
        <v>13</v>
      </c>
      <c r="B11372" t="s">
        <v>14</v>
      </c>
      <c r="C11372">
        <v>19</v>
      </c>
      <c r="D11372">
        <v>43</v>
      </c>
      <c r="E11372" t="b">
        <v>0</v>
      </c>
      <c r="F11372">
        <v>3.0000000000000001E-3</v>
      </c>
      <c r="G11372">
        <v>4</v>
      </c>
      <c r="H11372">
        <v>4</v>
      </c>
      <c r="I11372">
        <v>24</v>
      </c>
      <c r="J11372">
        <v>11</v>
      </c>
      <c r="K11372">
        <v>0</v>
      </c>
      <c r="L11372">
        <v>7</v>
      </c>
      <c r="M11372">
        <f t="shared" si="22962"/>
        <v>0</v>
      </c>
      <c r="N11372" t="b">
        <f t="shared" ref="N11372" si="23045">AND(MIN($F11372,$F11373,$F11374)=$F11372,MAX($H11372,$H11373,$H11374)=$H11372)</f>
        <v>1</v>
      </c>
      <c r="O11372" t="b">
        <f t="shared" ref="O11372" si="23046">AND(N11372,NOT(N11373),NOT(N11374))</f>
        <v>0</v>
      </c>
    </row>
    <row r="11373" spans="1:15" x14ac:dyDescent="0.25">
      <c r="A11373" t="s">
        <v>15</v>
      </c>
      <c r="B11373" t="s">
        <v>14</v>
      </c>
      <c r="C11373">
        <v>19</v>
      </c>
      <c r="D11373">
        <v>43</v>
      </c>
      <c r="E11373" t="b">
        <v>0</v>
      </c>
      <c r="F11373">
        <v>3.0000000000000001E-3</v>
      </c>
      <c r="G11373">
        <v>4</v>
      </c>
      <c r="H11373">
        <v>4</v>
      </c>
      <c r="I11373">
        <v>12</v>
      </c>
      <c r="J11373">
        <v>11</v>
      </c>
      <c r="K11373">
        <v>0</v>
      </c>
      <c r="L11373">
        <v>7</v>
      </c>
      <c r="M11373">
        <f t="shared" si="22962"/>
        <v>0</v>
      </c>
      <c r="N11373" t="b">
        <f t="shared" ref="N11373" si="23047">AND(MIN($F11372,$F11373,$F11374)=$F11373,MAX($H11372,$H11373,$H11374)=$H11373)</f>
        <v>1</v>
      </c>
      <c r="O11373" t="b">
        <f t="shared" ref="O11373" si="23048">AND(NOT(N11372),N11373,NOT(N11374))</f>
        <v>0</v>
      </c>
    </row>
    <row r="11374" spans="1:15" x14ac:dyDescent="0.25">
      <c r="A11374" t="s">
        <v>19</v>
      </c>
      <c r="B11374" t="s">
        <v>14</v>
      </c>
      <c r="C11374">
        <v>19</v>
      </c>
      <c r="D11374">
        <v>43</v>
      </c>
      <c r="E11374" t="b">
        <v>0</v>
      </c>
      <c r="F11374">
        <v>7.0000000000000001E-3</v>
      </c>
      <c r="G11374">
        <v>4</v>
      </c>
      <c r="H11374">
        <v>4</v>
      </c>
      <c r="I11374">
        <v>24</v>
      </c>
      <c r="J11374">
        <v>11</v>
      </c>
      <c r="K11374">
        <v>0</v>
      </c>
      <c r="L11374">
        <v>7</v>
      </c>
      <c r="M11374">
        <f t="shared" si="22962"/>
        <v>0</v>
      </c>
      <c r="N11374" t="b">
        <f t="shared" ref="N11374" si="23049">AND(MIN($F11372,$F11373,$F11374)=$F11374,MAX($H11372,$H11373,$H11374)=$H11374)</f>
        <v>0</v>
      </c>
      <c r="O11374" t="b">
        <f t="shared" ref="O11374" si="23050">AND(NOT(N11372),NOT(N11373),N11374)</f>
        <v>0</v>
      </c>
    </row>
    <row r="11375" spans="1:15" x14ac:dyDescent="0.25">
      <c r="A11375" t="s">
        <v>13</v>
      </c>
      <c r="B11375" t="s">
        <v>14</v>
      </c>
      <c r="C11375">
        <v>19</v>
      </c>
      <c r="D11375">
        <v>44</v>
      </c>
      <c r="E11375" t="b">
        <v>0</v>
      </c>
      <c r="F11375">
        <v>3.0000000000000001E-3</v>
      </c>
      <c r="G11375">
        <v>4</v>
      </c>
      <c r="H11375">
        <v>4</v>
      </c>
      <c r="I11375">
        <v>24</v>
      </c>
      <c r="J11375">
        <v>11</v>
      </c>
      <c r="K11375">
        <v>0</v>
      </c>
      <c r="L11375">
        <v>7</v>
      </c>
      <c r="M11375">
        <f t="shared" si="22962"/>
        <v>0</v>
      </c>
      <c r="N11375" t="b">
        <f t="shared" ref="N11375" si="23051">AND(MIN($F11375,$F11376,$F11377)=$F11375,MAX($H11375,$H11376,$H11377)=$H11375)</f>
        <v>1</v>
      </c>
      <c r="O11375" t="b">
        <f t="shared" ref="O11375" si="23052">AND(N11375,NOT(N11376),NOT(N11377))</f>
        <v>0</v>
      </c>
    </row>
    <row r="11376" spans="1:15" x14ac:dyDescent="0.25">
      <c r="A11376" t="s">
        <v>15</v>
      </c>
      <c r="B11376" t="s">
        <v>14</v>
      </c>
      <c r="C11376">
        <v>19</v>
      </c>
      <c r="D11376">
        <v>44</v>
      </c>
      <c r="E11376" t="b">
        <v>0</v>
      </c>
      <c r="F11376">
        <v>5.0000000000000001E-3</v>
      </c>
      <c r="G11376">
        <v>4</v>
      </c>
      <c r="H11376">
        <v>4</v>
      </c>
      <c r="I11376">
        <v>12</v>
      </c>
      <c r="J11376">
        <v>11</v>
      </c>
      <c r="K11376">
        <v>0</v>
      </c>
      <c r="L11376">
        <v>7</v>
      </c>
      <c r="M11376">
        <f t="shared" si="22962"/>
        <v>0</v>
      </c>
      <c r="N11376" t="b">
        <f t="shared" ref="N11376" si="23053">AND(MIN($F11375,$F11376,$F11377)=$F11376,MAX($H11375,$H11376,$H11377)=$H11376)</f>
        <v>0</v>
      </c>
      <c r="O11376" t="b">
        <f t="shared" ref="O11376" si="23054">AND(NOT(N11375),N11376,NOT(N11377))</f>
        <v>0</v>
      </c>
    </row>
    <row r="11377" spans="1:15" x14ac:dyDescent="0.25">
      <c r="A11377" t="s">
        <v>19</v>
      </c>
      <c r="B11377" t="s">
        <v>14</v>
      </c>
      <c r="C11377">
        <v>19</v>
      </c>
      <c r="D11377">
        <v>44</v>
      </c>
      <c r="E11377" t="b">
        <v>0</v>
      </c>
      <c r="F11377">
        <v>3.0000000000000001E-3</v>
      </c>
      <c r="G11377">
        <v>4</v>
      </c>
      <c r="H11377">
        <v>4</v>
      </c>
      <c r="I11377">
        <v>24</v>
      </c>
      <c r="J11377">
        <v>11</v>
      </c>
      <c r="K11377">
        <v>0</v>
      </c>
      <c r="L11377">
        <v>7</v>
      </c>
      <c r="M11377">
        <f t="shared" si="22962"/>
        <v>0</v>
      </c>
      <c r="N11377" t="b">
        <f t="shared" ref="N11377" si="23055">AND(MIN($F11375,$F11376,$F11377)=$F11377,MAX($H11375,$H11376,$H11377)=$H11377)</f>
        <v>1</v>
      </c>
      <c r="O11377" t="b">
        <f t="shared" ref="O11377" si="23056">AND(NOT(N11375),NOT(N11376),N11377)</f>
        <v>0</v>
      </c>
    </row>
    <row r="11378" spans="1:15" x14ac:dyDescent="0.25">
      <c r="A11378" t="s">
        <v>13</v>
      </c>
      <c r="B11378" t="s">
        <v>14</v>
      </c>
      <c r="C11378">
        <v>19</v>
      </c>
      <c r="D11378">
        <v>45</v>
      </c>
      <c r="E11378" t="b">
        <v>0</v>
      </c>
      <c r="F11378">
        <v>3.0000000000000001E-3</v>
      </c>
      <c r="G11378">
        <v>4</v>
      </c>
      <c r="H11378">
        <v>4</v>
      </c>
      <c r="I11378">
        <v>24</v>
      </c>
      <c r="J11378">
        <v>11</v>
      </c>
      <c r="K11378">
        <v>0</v>
      </c>
      <c r="L11378">
        <v>7</v>
      </c>
      <c r="M11378">
        <f t="shared" si="22962"/>
        <v>0</v>
      </c>
      <c r="N11378" t="b">
        <f t="shared" ref="N11378" si="23057">AND(MIN($F11378,$F11379,$F11380)=$F11378,MAX($H11378,$H11379,$H11380)=$H11378)</f>
        <v>1</v>
      </c>
      <c r="O11378" t="b">
        <f t="shared" ref="O11378" si="23058">AND(N11378,NOT(N11379),NOT(N11380))</f>
        <v>0</v>
      </c>
    </row>
    <row r="11379" spans="1:15" x14ac:dyDescent="0.25">
      <c r="A11379" t="s">
        <v>15</v>
      </c>
      <c r="B11379" t="s">
        <v>14</v>
      </c>
      <c r="C11379">
        <v>19</v>
      </c>
      <c r="D11379">
        <v>45</v>
      </c>
      <c r="E11379" t="b">
        <v>0</v>
      </c>
      <c r="F11379">
        <v>1.4999999999999999E-2</v>
      </c>
      <c r="G11379">
        <v>4</v>
      </c>
      <c r="H11379">
        <v>4</v>
      </c>
      <c r="I11379">
        <v>12</v>
      </c>
      <c r="J11379">
        <v>11</v>
      </c>
      <c r="K11379">
        <v>0</v>
      </c>
      <c r="L11379">
        <v>7</v>
      </c>
      <c r="M11379">
        <f t="shared" si="22962"/>
        <v>0</v>
      </c>
      <c r="N11379" t="b">
        <f t="shared" ref="N11379" si="23059">AND(MIN($F11378,$F11379,$F11380)=$F11379,MAX($H11378,$H11379,$H11380)=$H11379)</f>
        <v>0</v>
      </c>
      <c r="O11379" t="b">
        <f t="shared" ref="O11379" si="23060">AND(NOT(N11378),N11379,NOT(N11380))</f>
        <v>0</v>
      </c>
    </row>
    <row r="11380" spans="1:15" x14ac:dyDescent="0.25">
      <c r="A11380" t="s">
        <v>19</v>
      </c>
      <c r="B11380" t="s">
        <v>14</v>
      </c>
      <c r="C11380">
        <v>19</v>
      </c>
      <c r="D11380">
        <v>45</v>
      </c>
      <c r="E11380" t="b">
        <v>0</v>
      </c>
      <c r="F11380">
        <v>3.0000000000000001E-3</v>
      </c>
      <c r="G11380">
        <v>4</v>
      </c>
      <c r="H11380">
        <v>4</v>
      </c>
      <c r="I11380">
        <v>24</v>
      </c>
      <c r="J11380">
        <v>11</v>
      </c>
      <c r="K11380">
        <v>0</v>
      </c>
      <c r="L11380">
        <v>7</v>
      </c>
      <c r="M11380">
        <f t="shared" si="22962"/>
        <v>0</v>
      </c>
      <c r="N11380" t="b">
        <f t="shared" ref="N11380" si="23061">AND(MIN($F11378,$F11379,$F11380)=$F11380,MAX($H11378,$H11379,$H11380)=$H11380)</f>
        <v>1</v>
      </c>
      <c r="O11380" t="b">
        <f t="shared" ref="O11380" si="23062">AND(NOT(N11378),NOT(N11379),N11380)</f>
        <v>0</v>
      </c>
    </row>
    <row r="11381" spans="1:15" x14ac:dyDescent="0.25">
      <c r="A11381" t="s">
        <v>13</v>
      </c>
      <c r="B11381" t="s">
        <v>14</v>
      </c>
      <c r="C11381">
        <v>19</v>
      </c>
      <c r="D11381">
        <v>46</v>
      </c>
      <c r="E11381" t="b">
        <v>0</v>
      </c>
      <c r="F11381">
        <v>3.0000000000000001E-3</v>
      </c>
      <c r="G11381">
        <v>4</v>
      </c>
      <c r="H11381">
        <v>4</v>
      </c>
      <c r="I11381">
        <v>24</v>
      </c>
      <c r="J11381">
        <v>11</v>
      </c>
      <c r="K11381">
        <v>0</v>
      </c>
      <c r="L11381">
        <v>7</v>
      </c>
      <c r="M11381">
        <f t="shared" si="22962"/>
        <v>0</v>
      </c>
      <c r="N11381" t="b">
        <f t="shared" ref="N11381" si="23063">AND(MIN($F11381,$F11382,$F11383)=$F11381,MAX($H11381,$H11382,$H11383)=$H11381)</f>
        <v>1</v>
      </c>
      <c r="O11381" t="b">
        <f t="shared" ref="O11381" si="23064">AND(N11381,NOT(N11382),NOT(N11383))</f>
        <v>1</v>
      </c>
    </row>
    <row r="11382" spans="1:15" x14ac:dyDescent="0.25">
      <c r="A11382" t="s">
        <v>15</v>
      </c>
      <c r="B11382" t="s">
        <v>14</v>
      </c>
      <c r="C11382">
        <v>19</v>
      </c>
      <c r="D11382">
        <v>46</v>
      </c>
      <c r="E11382" t="b">
        <v>0</v>
      </c>
      <c r="F11382">
        <v>5.0000000000000001E-3</v>
      </c>
      <c r="G11382">
        <v>4</v>
      </c>
      <c r="H11382">
        <v>4</v>
      </c>
      <c r="I11382">
        <v>12</v>
      </c>
      <c r="J11382">
        <v>11</v>
      </c>
      <c r="K11382">
        <v>0</v>
      </c>
      <c r="L11382">
        <v>7</v>
      </c>
      <c r="M11382">
        <f t="shared" si="22962"/>
        <v>0</v>
      </c>
      <c r="N11382" t="b">
        <f t="shared" ref="N11382" si="23065">AND(MIN($F11381,$F11382,$F11383)=$F11382,MAX($H11381,$H11382,$H11383)=$H11382)</f>
        <v>0</v>
      </c>
      <c r="O11382" t="b">
        <f t="shared" ref="O11382" si="23066">AND(NOT(N11381),N11382,NOT(N11383))</f>
        <v>0</v>
      </c>
    </row>
    <row r="11383" spans="1:15" x14ac:dyDescent="0.25">
      <c r="A11383" t="s">
        <v>19</v>
      </c>
      <c r="B11383" t="s">
        <v>14</v>
      </c>
      <c r="C11383">
        <v>19</v>
      </c>
      <c r="D11383">
        <v>46</v>
      </c>
      <c r="E11383" t="b">
        <v>0</v>
      </c>
      <c r="F11383">
        <v>4.0000000000000001E-3</v>
      </c>
      <c r="G11383">
        <v>4</v>
      </c>
      <c r="H11383">
        <v>4</v>
      </c>
      <c r="I11383">
        <v>24</v>
      </c>
      <c r="J11383">
        <v>11</v>
      </c>
      <c r="K11383">
        <v>0</v>
      </c>
      <c r="L11383">
        <v>7</v>
      </c>
      <c r="M11383">
        <f t="shared" si="22962"/>
        <v>0</v>
      </c>
      <c r="N11383" t="b">
        <f t="shared" ref="N11383" si="23067">AND(MIN($F11381,$F11382,$F11383)=$F11383,MAX($H11381,$H11382,$H11383)=$H11383)</f>
        <v>0</v>
      </c>
      <c r="O11383" t="b">
        <f t="shared" ref="O11383" si="23068">AND(NOT(N11381),NOT(N11382),N11383)</f>
        <v>0</v>
      </c>
    </row>
    <row r="11384" spans="1:15" x14ac:dyDescent="0.25">
      <c r="A11384" t="s">
        <v>13</v>
      </c>
      <c r="B11384" t="s">
        <v>14</v>
      </c>
      <c r="C11384">
        <v>19</v>
      </c>
      <c r="D11384">
        <v>47</v>
      </c>
      <c r="E11384" t="b">
        <v>0</v>
      </c>
      <c r="F11384">
        <v>4.0000000000000001E-3</v>
      </c>
      <c r="G11384">
        <v>4</v>
      </c>
      <c r="H11384">
        <v>4</v>
      </c>
      <c r="I11384">
        <v>24</v>
      </c>
      <c r="J11384">
        <v>11</v>
      </c>
      <c r="K11384">
        <v>0</v>
      </c>
      <c r="L11384">
        <v>7</v>
      </c>
      <c r="M11384">
        <f t="shared" si="22962"/>
        <v>0</v>
      </c>
      <c r="N11384" t="b">
        <f t="shared" ref="N11384" si="23069">AND(MIN($F11384,$F11385,$F11386)=$F11384,MAX($H11384,$H11385,$H11386)=$H11384)</f>
        <v>0</v>
      </c>
      <c r="O11384" t="b">
        <f t="shared" ref="O11384" si="23070">AND(N11384,NOT(N11385),NOT(N11386))</f>
        <v>0</v>
      </c>
    </row>
    <row r="11385" spans="1:15" x14ac:dyDescent="0.25">
      <c r="A11385" t="s">
        <v>15</v>
      </c>
      <c r="B11385" t="s">
        <v>14</v>
      </c>
      <c r="C11385">
        <v>19</v>
      </c>
      <c r="D11385">
        <v>47</v>
      </c>
      <c r="E11385" t="b">
        <v>0</v>
      </c>
      <c r="F11385">
        <v>3.0000000000000001E-3</v>
      </c>
      <c r="G11385">
        <v>4</v>
      </c>
      <c r="H11385">
        <v>4</v>
      </c>
      <c r="I11385">
        <v>12</v>
      </c>
      <c r="J11385">
        <v>11</v>
      </c>
      <c r="K11385">
        <v>0</v>
      </c>
      <c r="L11385">
        <v>7</v>
      </c>
      <c r="M11385">
        <f t="shared" si="22962"/>
        <v>0</v>
      </c>
      <c r="N11385" t="b">
        <f t="shared" ref="N11385" si="23071">AND(MIN($F11384,$F11385,$F11386)=$F11385,MAX($H11384,$H11385,$H11386)=$H11385)</f>
        <v>1</v>
      </c>
      <c r="O11385" t="b">
        <f t="shared" ref="O11385" si="23072">AND(NOT(N11384),N11385,NOT(N11386))</f>
        <v>0</v>
      </c>
    </row>
    <row r="11386" spans="1:15" x14ac:dyDescent="0.25">
      <c r="A11386" t="s">
        <v>19</v>
      </c>
      <c r="B11386" t="s">
        <v>14</v>
      </c>
      <c r="C11386">
        <v>19</v>
      </c>
      <c r="D11386">
        <v>47</v>
      </c>
      <c r="E11386" t="b">
        <v>0</v>
      </c>
      <c r="F11386">
        <v>3.0000000000000001E-3</v>
      </c>
      <c r="G11386">
        <v>4</v>
      </c>
      <c r="H11386">
        <v>4</v>
      </c>
      <c r="I11386">
        <v>24</v>
      </c>
      <c r="J11386">
        <v>11</v>
      </c>
      <c r="K11386">
        <v>0</v>
      </c>
      <c r="L11386">
        <v>7</v>
      </c>
      <c r="M11386">
        <f t="shared" si="22962"/>
        <v>0</v>
      </c>
      <c r="N11386" t="b">
        <f t="shared" ref="N11386" si="23073">AND(MIN($F11384,$F11385,$F11386)=$F11386,MAX($H11384,$H11385,$H11386)=$H11386)</f>
        <v>1</v>
      </c>
      <c r="O11386" t="b">
        <f t="shared" ref="O11386" si="23074">AND(NOT(N11384),NOT(N11385),N11386)</f>
        <v>0</v>
      </c>
    </row>
    <row r="11387" spans="1:15" x14ac:dyDescent="0.25">
      <c r="A11387" t="s">
        <v>13</v>
      </c>
      <c r="B11387" t="s">
        <v>14</v>
      </c>
      <c r="C11387">
        <v>19</v>
      </c>
      <c r="D11387">
        <v>48</v>
      </c>
      <c r="E11387" t="b">
        <v>0</v>
      </c>
      <c r="F11387">
        <v>2E-3</v>
      </c>
      <c r="G11387">
        <v>4</v>
      </c>
      <c r="H11387">
        <v>4</v>
      </c>
      <c r="I11387">
        <v>29</v>
      </c>
      <c r="J11387">
        <v>13</v>
      </c>
      <c r="K11387">
        <v>1</v>
      </c>
      <c r="L11387">
        <v>8</v>
      </c>
      <c r="M11387">
        <f t="shared" si="22962"/>
        <v>0</v>
      </c>
      <c r="N11387" t="b">
        <f t="shared" ref="N11387" si="23075">AND(MIN($F11387,$F11388,$F11389)=$F11387,MAX($H11387,$H11388,$H11389)=$H11387)</f>
        <v>1</v>
      </c>
      <c r="O11387" t="b">
        <f t="shared" ref="O11387" si="23076">AND(N11387,NOT(N11388),NOT(N11389))</f>
        <v>1</v>
      </c>
    </row>
    <row r="11388" spans="1:15" x14ac:dyDescent="0.25">
      <c r="A11388" t="s">
        <v>15</v>
      </c>
      <c r="B11388" t="s">
        <v>14</v>
      </c>
      <c r="C11388">
        <v>19</v>
      </c>
      <c r="D11388">
        <v>48</v>
      </c>
      <c r="E11388" t="b">
        <v>0</v>
      </c>
      <c r="F11388">
        <v>3.0000000000000001E-3</v>
      </c>
      <c r="G11388">
        <v>4</v>
      </c>
      <c r="H11388">
        <v>4</v>
      </c>
      <c r="I11388">
        <v>15</v>
      </c>
      <c r="J11388">
        <v>13</v>
      </c>
      <c r="K11388">
        <v>1</v>
      </c>
      <c r="L11388">
        <v>8</v>
      </c>
      <c r="M11388">
        <f t="shared" si="22962"/>
        <v>0</v>
      </c>
      <c r="N11388" t="b">
        <f t="shared" ref="N11388" si="23077">AND(MIN($F11387,$F11388,$F11389)=$F11388,MAX($H11387,$H11388,$H11389)=$H11388)</f>
        <v>0</v>
      </c>
      <c r="O11388" t="b">
        <f t="shared" ref="O11388" si="23078">AND(NOT(N11387),N11388,NOT(N11389))</f>
        <v>0</v>
      </c>
    </row>
    <row r="11389" spans="1:15" x14ac:dyDescent="0.25">
      <c r="A11389" t="s">
        <v>19</v>
      </c>
      <c r="B11389" t="s">
        <v>14</v>
      </c>
      <c r="C11389">
        <v>19</v>
      </c>
      <c r="D11389">
        <v>48</v>
      </c>
      <c r="E11389" t="b">
        <v>0</v>
      </c>
      <c r="F11389">
        <v>3.0000000000000001E-3</v>
      </c>
      <c r="G11389">
        <v>4</v>
      </c>
      <c r="H11389">
        <v>4</v>
      </c>
      <c r="I11389">
        <v>29</v>
      </c>
      <c r="J11389">
        <v>13</v>
      </c>
      <c r="K11389">
        <v>1</v>
      </c>
      <c r="L11389">
        <v>8</v>
      </c>
      <c r="M11389">
        <f t="shared" si="22962"/>
        <v>0</v>
      </c>
      <c r="N11389" t="b">
        <f t="shared" ref="N11389" si="23079">AND(MIN($F11387,$F11388,$F11389)=$F11389,MAX($H11387,$H11388,$H11389)=$H11389)</f>
        <v>0</v>
      </c>
      <c r="O11389" t="b">
        <f t="shared" ref="O11389" si="23080">AND(NOT(N11387),NOT(N11388),N11389)</f>
        <v>0</v>
      </c>
    </row>
    <row r="11390" spans="1:15" x14ac:dyDescent="0.25">
      <c r="A11390" t="s">
        <v>13</v>
      </c>
      <c r="B11390" t="s">
        <v>14</v>
      </c>
      <c r="C11390">
        <v>19</v>
      </c>
      <c r="D11390">
        <v>49</v>
      </c>
      <c r="E11390" t="b">
        <v>0</v>
      </c>
      <c r="F11390">
        <v>2E-3</v>
      </c>
      <c r="G11390">
        <v>4</v>
      </c>
      <c r="H11390">
        <v>4</v>
      </c>
      <c r="I11390">
        <v>24</v>
      </c>
      <c r="J11390">
        <v>11</v>
      </c>
      <c r="K11390">
        <v>0</v>
      </c>
      <c r="L11390">
        <v>7</v>
      </c>
      <c r="M11390">
        <f t="shared" si="22962"/>
        <v>0</v>
      </c>
      <c r="N11390" t="b">
        <f t="shared" ref="N11390" si="23081">AND(MIN($F11390,$F11391,$F11392)=$F11390,MAX($H11390,$H11391,$H11392)=$H11390)</f>
        <v>1</v>
      </c>
      <c r="O11390" t="b">
        <f t="shared" ref="O11390" si="23082">AND(N11390,NOT(N11391),NOT(N11392))</f>
        <v>0</v>
      </c>
    </row>
    <row r="11391" spans="1:15" x14ac:dyDescent="0.25">
      <c r="A11391" t="s">
        <v>15</v>
      </c>
      <c r="B11391" t="s">
        <v>14</v>
      </c>
      <c r="C11391">
        <v>19</v>
      </c>
      <c r="D11391">
        <v>49</v>
      </c>
      <c r="E11391" t="b">
        <v>0</v>
      </c>
      <c r="F11391">
        <v>2E-3</v>
      </c>
      <c r="G11391">
        <v>4</v>
      </c>
      <c r="H11391">
        <v>4</v>
      </c>
      <c r="I11391">
        <v>12</v>
      </c>
      <c r="J11391">
        <v>11</v>
      </c>
      <c r="K11391">
        <v>0</v>
      </c>
      <c r="L11391">
        <v>7</v>
      </c>
      <c r="M11391">
        <f t="shared" si="22962"/>
        <v>0</v>
      </c>
      <c r="N11391" t="b">
        <f t="shared" ref="N11391" si="23083">AND(MIN($F11390,$F11391,$F11392)=$F11391,MAX($H11390,$H11391,$H11392)=$H11391)</f>
        <v>1</v>
      </c>
      <c r="O11391" t="b">
        <f t="shared" ref="O11391" si="23084">AND(NOT(N11390),N11391,NOT(N11392))</f>
        <v>0</v>
      </c>
    </row>
    <row r="11392" spans="1:15" x14ac:dyDescent="0.25">
      <c r="A11392" t="s">
        <v>19</v>
      </c>
      <c r="B11392" t="s">
        <v>14</v>
      </c>
      <c r="C11392">
        <v>19</v>
      </c>
      <c r="D11392">
        <v>49</v>
      </c>
      <c r="E11392" t="b">
        <v>0</v>
      </c>
      <c r="F11392">
        <v>3.0000000000000001E-3</v>
      </c>
      <c r="G11392">
        <v>4</v>
      </c>
      <c r="H11392">
        <v>4</v>
      </c>
      <c r="I11392">
        <v>24</v>
      </c>
      <c r="J11392">
        <v>11</v>
      </c>
      <c r="K11392">
        <v>0</v>
      </c>
      <c r="L11392">
        <v>7</v>
      </c>
      <c r="M11392">
        <f t="shared" si="22962"/>
        <v>0</v>
      </c>
      <c r="N11392" t="b">
        <f t="shared" ref="N11392" si="23085">AND(MIN($F11390,$F11391,$F11392)=$F11392,MAX($H11390,$H11391,$H11392)=$H11392)</f>
        <v>0</v>
      </c>
      <c r="O11392" t="b">
        <f t="shared" ref="O11392" si="23086">AND(NOT(N11390),NOT(N11391),N11392)</f>
        <v>0</v>
      </c>
    </row>
    <row r="11393" spans="1:15" x14ac:dyDescent="0.25">
      <c r="A11393" t="s">
        <v>13</v>
      </c>
      <c r="B11393" t="s">
        <v>14</v>
      </c>
      <c r="C11393">
        <v>19</v>
      </c>
      <c r="D11393">
        <v>4</v>
      </c>
      <c r="E11393" t="b">
        <v>0</v>
      </c>
      <c r="F11393">
        <v>4.9059999999999997</v>
      </c>
      <c r="G11393">
        <v>4</v>
      </c>
      <c r="H11393">
        <v>4</v>
      </c>
      <c r="I11393">
        <v>593337</v>
      </c>
      <c r="J11393">
        <v>323787</v>
      </c>
      <c r="K11393">
        <v>161887</v>
      </c>
      <c r="L11393">
        <v>17</v>
      </c>
      <c r="M11393">
        <f t="shared" si="22962"/>
        <v>0</v>
      </c>
      <c r="N11393" t="b">
        <f t="shared" ref="N11393" si="23087">AND(MIN($F11393,$F11394,$F11395)=$F11393,MAX($H11393,$H11394,$H11395)=$H11393)</f>
        <v>0</v>
      </c>
      <c r="O11393" t="b">
        <f t="shared" ref="O11393" si="23088">AND(N11393,NOT(N11394),NOT(N11395))</f>
        <v>0</v>
      </c>
    </row>
    <row r="11394" spans="1:15" x14ac:dyDescent="0.25">
      <c r="A11394" t="s">
        <v>15</v>
      </c>
      <c r="B11394" t="s">
        <v>14</v>
      </c>
      <c r="C11394">
        <v>19</v>
      </c>
      <c r="D11394">
        <v>4</v>
      </c>
      <c r="E11394" t="b">
        <v>0</v>
      </c>
      <c r="F11394">
        <v>2.2210000000000001</v>
      </c>
      <c r="G11394">
        <v>4</v>
      </c>
      <c r="H11394">
        <v>4</v>
      </c>
      <c r="I11394">
        <v>334129</v>
      </c>
      <c r="J11394">
        <v>323787</v>
      </c>
      <c r="K11394">
        <v>161887</v>
      </c>
      <c r="L11394">
        <v>17</v>
      </c>
      <c r="M11394">
        <f t="shared" si="22962"/>
        <v>0</v>
      </c>
      <c r="N11394" t="b">
        <f t="shared" ref="N11394" si="23089">AND(MIN($F11393,$F11394,$F11395)=$F11394,MAX($H11393,$H11394,$H11395)=$H11394)</f>
        <v>1</v>
      </c>
      <c r="O11394" t="b">
        <f t="shared" ref="O11394" si="23090">AND(NOT(N11393),N11394,NOT(N11395))</f>
        <v>1</v>
      </c>
    </row>
    <row r="11395" spans="1:15" x14ac:dyDescent="0.25">
      <c r="A11395" t="s">
        <v>19</v>
      </c>
      <c r="B11395" t="s">
        <v>14</v>
      </c>
      <c r="C11395">
        <v>19</v>
      </c>
      <c r="D11395">
        <v>4</v>
      </c>
      <c r="E11395" t="b">
        <v>0</v>
      </c>
      <c r="F11395">
        <v>4.2300000000000004</v>
      </c>
      <c r="G11395">
        <v>4</v>
      </c>
      <c r="H11395">
        <v>4</v>
      </c>
      <c r="I11395">
        <v>593337</v>
      </c>
      <c r="J11395">
        <v>323787</v>
      </c>
      <c r="K11395">
        <v>161887</v>
      </c>
      <c r="L11395">
        <v>17</v>
      </c>
      <c r="M11395">
        <f t="shared" ref="M11395:M11458" si="23091">G11395-H11395</f>
        <v>0</v>
      </c>
      <c r="N11395" t="b">
        <f t="shared" ref="N11395" si="23092">AND(MIN($F11393,$F11394,$F11395)=$F11395,MAX($H11393,$H11394,$H11395)=$H11395)</f>
        <v>0</v>
      </c>
      <c r="O11395" t="b">
        <f t="shared" ref="O11395" si="23093">AND(NOT(N11393),NOT(N11394),N11395)</f>
        <v>0</v>
      </c>
    </row>
    <row r="11396" spans="1:15" x14ac:dyDescent="0.25">
      <c r="A11396" t="s">
        <v>13</v>
      </c>
      <c r="B11396" t="s">
        <v>14</v>
      </c>
      <c r="C11396">
        <v>19</v>
      </c>
      <c r="D11396">
        <v>50</v>
      </c>
      <c r="E11396" t="b">
        <v>0</v>
      </c>
      <c r="F11396">
        <v>7.0000000000000001E-3</v>
      </c>
      <c r="G11396">
        <v>4</v>
      </c>
      <c r="H11396">
        <v>4</v>
      </c>
      <c r="I11396">
        <v>24</v>
      </c>
      <c r="J11396">
        <v>11</v>
      </c>
      <c r="K11396">
        <v>0</v>
      </c>
      <c r="L11396">
        <v>7</v>
      </c>
      <c r="M11396">
        <f t="shared" si="23091"/>
        <v>0</v>
      </c>
      <c r="N11396" t="b">
        <f t="shared" ref="N11396" si="23094">AND(MIN($F11396,$F11397,$F11398)=$F11396,MAX($H11396,$H11397,$H11398)=$H11396)</f>
        <v>0</v>
      </c>
      <c r="O11396" t="b">
        <f t="shared" ref="O11396" si="23095">AND(N11396,NOT(N11397),NOT(N11398))</f>
        <v>0</v>
      </c>
    </row>
    <row r="11397" spans="1:15" x14ac:dyDescent="0.25">
      <c r="A11397" t="s">
        <v>15</v>
      </c>
      <c r="B11397" t="s">
        <v>14</v>
      </c>
      <c r="C11397">
        <v>19</v>
      </c>
      <c r="D11397">
        <v>50</v>
      </c>
      <c r="E11397" t="b">
        <v>0</v>
      </c>
      <c r="F11397">
        <v>3.0000000000000001E-3</v>
      </c>
      <c r="G11397">
        <v>4</v>
      </c>
      <c r="H11397">
        <v>4</v>
      </c>
      <c r="I11397">
        <v>12</v>
      </c>
      <c r="J11397">
        <v>11</v>
      </c>
      <c r="K11397">
        <v>0</v>
      </c>
      <c r="L11397">
        <v>7</v>
      </c>
      <c r="M11397">
        <f t="shared" si="23091"/>
        <v>0</v>
      </c>
      <c r="N11397" t="b">
        <f t="shared" ref="N11397" si="23096">AND(MIN($F11396,$F11397,$F11398)=$F11397,MAX($H11396,$H11397,$H11398)=$H11397)</f>
        <v>1</v>
      </c>
      <c r="O11397" t="b">
        <f t="shared" ref="O11397" si="23097">AND(NOT(N11396),N11397,NOT(N11398))</f>
        <v>1</v>
      </c>
    </row>
    <row r="11398" spans="1:15" x14ac:dyDescent="0.25">
      <c r="A11398" t="s">
        <v>19</v>
      </c>
      <c r="B11398" t="s">
        <v>14</v>
      </c>
      <c r="C11398">
        <v>19</v>
      </c>
      <c r="D11398">
        <v>50</v>
      </c>
      <c r="E11398" t="b">
        <v>0</v>
      </c>
      <c r="F11398">
        <v>7.0000000000000001E-3</v>
      </c>
      <c r="G11398">
        <v>4</v>
      </c>
      <c r="H11398">
        <v>4</v>
      </c>
      <c r="I11398">
        <v>24</v>
      </c>
      <c r="J11398">
        <v>11</v>
      </c>
      <c r="K11398">
        <v>0</v>
      </c>
      <c r="L11398">
        <v>7</v>
      </c>
      <c r="M11398">
        <f t="shared" si="23091"/>
        <v>0</v>
      </c>
      <c r="N11398" t="b">
        <f t="shared" ref="N11398" si="23098">AND(MIN($F11396,$F11397,$F11398)=$F11398,MAX($H11396,$H11397,$H11398)=$H11398)</f>
        <v>0</v>
      </c>
      <c r="O11398" t="b">
        <f t="shared" ref="O11398" si="23099">AND(NOT(N11396),NOT(N11397),N11398)</f>
        <v>0</v>
      </c>
    </row>
    <row r="11399" spans="1:15" x14ac:dyDescent="0.25">
      <c r="A11399" t="s">
        <v>13</v>
      </c>
      <c r="B11399" t="s">
        <v>14</v>
      </c>
      <c r="C11399">
        <v>19</v>
      </c>
      <c r="D11399">
        <v>5</v>
      </c>
      <c r="E11399" t="b">
        <v>0</v>
      </c>
      <c r="F11399">
        <v>4.0000000000000001E-3</v>
      </c>
      <c r="G11399">
        <v>4</v>
      </c>
      <c r="H11399">
        <v>4</v>
      </c>
      <c r="I11399">
        <v>29</v>
      </c>
      <c r="J11399">
        <v>16</v>
      </c>
      <c r="K11399">
        <v>0</v>
      </c>
      <c r="L11399">
        <v>9</v>
      </c>
      <c r="M11399">
        <f t="shared" si="23091"/>
        <v>0</v>
      </c>
      <c r="N11399" t="b">
        <f t="shared" ref="N11399" si="23100">AND(MIN($F11399,$F11400,$F11401)=$F11399,MAX($H11399,$H11400,$H11401)=$H11399)</f>
        <v>0</v>
      </c>
      <c r="O11399" t="b">
        <f t="shared" ref="O11399" si="23101">AND(N11399,NOT(N11400),NOT(N11401))</f>
        <v>0</v>
      </c>
    </row>
    <row r="11400" spans="1:15" x14ac:dyDescent="0.25">
      <c r="A11400" t="s">
        <v>15</v>
      </c>
      <c r="B11400" t="s">
        <v>14</v>
      </c>
      <c r="C11400">
        <v>19</v>
      </c>
      <c r="D11400">
        <v>5</v>
      </c>
      <c r="E11400" t="b">
        <v>0</v>
      </c>
      <c r="F11400">
        <v>3.0000000000000001E-3</v>
      </c>
      <c r="G11400">
        <v>4</v>
      </c>
      <c r="H11400">
        <v>4</v>
      </c>
      <c r="I11400">
        <v>16</v>
      </c>
      <c r="J11400">
        <v>16</v>
      </c>
      <c r="K11400">
        <v>0</v>
      </c>
      <c r="L11400">
        <v>9</v>
      </c>
      <c r="M11400">
        <f t="shared" si="23091"/>
        <v>0</v>
      </c>
      <c r="N11400" t="b">
        <f t="shared" ref="N11400" si="23102">AND(MIN($F11399,$F11400,$F11401)=$F11400,MAX($H11399,$H11400,$H11401)=$H11400)</f>
        <v>1</v>
      </c>
      <c r="O11400" t="b">
        <f t="shared" ref="O11400" si="23103">AND(NOT(N11399),N11400,NOT(N11401))</f>
        <v>1</v>
      </c>
    </row>
    <row r="11401" spans="1:15" x14ac:dyDescent="0.25">
      <c r="A11401" t="s">
        <v>19</v>
      </c>
      <c r="B11401" t="s">
        <v>14</v>
      </c>
      <c r="C11401">
        <v>19</v>
      </c>
      <c r="D11401">
        <v>5</v>
      </c>
      <c r="E11401" t="b">
        <v>0</v>
      </c>
      <c r="F11401">
        <v>4.0000000000000001E-3</v>
      </c>
      <c r="G11401">
        <v>4</v>
      </c>
      <c r="H11401">
        <v>4</v>
      </c>
      <c r="I11401">
        <v>29</v>
      </c>
      <c r="J11401">
        <v>16</v>
      </c>
      <c r="K11401">
        <v>0</v>
      </c>
      <c r="L11401">
        <v>9</v>
      </c>
      <c r="M11401">
        <f t="shared" si="23091"/>
        <v>0</v>
      </c>
      <c r="N11401" t="b">
        <f t="shared" ref="N11401" si="23104">AND(MIN($F11399,$F11400,$F11401)=$F11401,MAX($H11399,$H11400,$H11401)=$H11401)</f>
        <v>0</v>
      </c>
      <c r="O11401" t="b">
        <f t="shared" ref="O11401" si="23105">AND(NOT(N11399),NOT(N11400),N11401)</f>
        <v>0</v>
      </c>
    </row>
    <row r="11402" spans="1:15" x14ac:dyDescent="0.25">
      <c r="A11402" t="s">
        <v>13</v>
      </c>
      <c r="B11402" t="s">
        <v>14</v>
      </c>
      <c r="C11402">
        <v>19</v>
      </c>
      <c r="D11402">
        <v>6</v>
      </c>
      <c r="E11402" t="b">
        <v>0</v>
      </c>
      <c r="F11402">
        <v>0</v>
      </c>
      <c r="G11402">
        <v>4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f t="shared" si="23091"/>
        <v>4</v>
      </c>
      <c r="N11402" t="b">
        <f t="shared" ref="N11402" si="23106">AND(MIN($F11402,$F11403,$F11404)=$F11402,MAX($H11402,$H11403,$H11404)=$H11402)</f>
        <v>1</v>
      </c>
      <c r="O11402" t="b">
        <f t="shared" ref="O11402" si="23107">AND(N11402,NOT(N11403),NOT(N11404))</f>
        <v>1</v>
      </c>
    </row>
    <row r="11403" spans="1:15" x14ac:dyDescent="0.25">
      <c r="A11403" t="s">
        <v>15</v>
      </c>
      <c r="B11403" t="s">
        <v>14</v>
      </c>
      <c r="C11403">
        <v>19</v>
      </c>
      <c r="D11403">
        <v>6</v>
      </c>
      <c r="E11403" t="b">
        <v>0</v>
      </c>
      <c r="F11403">
        <v>3.0000000000000001E-3</v>
      </c>
      <c r="G11403">
        <v>4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f t="shared" si="23091"/>
        <v>4</v>
      </c>
      <c r="N11403" t="b">
        <f t="shared" ref="N11403" si="23108">AND(MIN($F11402,$F11403,$F11404)=$F11403,MAX($H11402,$H11403,$H11404)=$H11403)</f>
        <v>0</v>
      </c>
      <c r="O11403" t="b">
        <f t="shared" ref="O11403" si="23109">AND(NOT(N11402),N11403,NOT(N11404))</f>
        <v>0</v>
      </c>
    </row>
    <row r="11404" spans="1:15" x14ac:dyDescent="0.25">
      <c r="A11404" t="s">
        <v>19</v>
      </c>
      <c r="B11404" t="s">
        <v>14</v>
      </c>
      <c r="C11404">
        <v>19</v>
      </c>
      <c r="D11404">
        <v>6</v>
      </c>
      <c r="E11404" t="b">
        <v>0</v>
      </c>
      <c r="F11404">
        <v>1E-3</v>
      </c>
      <c r="G11404">
        <v>4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f t="shared" si="23091"/>
        <v>4</v>
      </c>
      <c r="N11404" t="b">
        <f t="shared" ref="N11404" si="23110">AND(MIN($F11402,$F11403,$F11404)=$F11404,MAX($H11402,$H11403,$H11404)=$H11404)</f>
        <v>0</v>
      </c>
      <c r="O11404" t="b">
        <f t="shared" ref="O11404" si="23111">AND(NOT(N11402),NOT(N11403),N11404)</f>
        <v>0</v>
      </c>
    </row>
    <row r="11405" spans="1:15" x14ac:dyDescent="0.25">
      <c r="A11405" t="s">
        <v>13</v>
      </c>
      <c r="B11405" t="s">
        <v>14</v>
      </c>
      <c r="C11405">
        <v>19</v>
      </c>
      <c r="D11405">
        <v>7</v>
      </c>
      <c r="E11405" t="b">
        <v>0</v>
      </c>
      <c r="F11405">
        <v>3.0000000000000001E-3</v>
      </c>
      <c r="G11405">
        <v>4</v>
      </c>
      <c r="H11405">
        <v>4</v>
      </c>
      <c r="I11405">
        <v>30</v>
      </c>
      <c r="J11405">
        <v>17</v>
      </c>
      <c r="K11405">
        <v>4</v>
      </c>
      <c r="L11405">
        <v>3</v>
      </c>
      <c r="M11405">
        <f t="shared" si="23091"/>
        <v>0</v>
      </c>
      <c r="N11405" t="b">
        <f t="shared" ref="N11405" si="23112">AND(MIN($F11405,$F11406,$F11407)=$F11405,MAX($H11405,$H11406,$H11407)=$H11405)</f>
        <v>1</v>
      </c>
      <c r="O11405" t="b">
        <f t="shared" ref="O11405" si="23113">AND(N11405,NOT(N11406),NOT(N11407))</f>
        <v>0</v>
      </c>
    </row>
    <row r="11406" spans="1:15" x14ac:dyDescent="0.25">
      <c r="A11406" t="s">
        <v>15</v>
      </c>
      <c r="B11406" t="s">
        <v>14</v>
      </c>
      <c r="C11406">
        <v>19</v>
      </c>
      <c r="D11406">
        <v>7</v>
      </c>
      <c r="E11406" t="b">
        <v>0</v>
      </c>
      <c r="F11406">
        <v>3.0000000000000001E-3</v>
      </c>
      <c r="G11406">
        <v>4</v>
      </c>
      <c r="H11406">
        <v>4</v>
      </c>
      <c r="I11406">
        <v>56</v>
      </c>
      <c r="J11406">
        <v>55</v>
      </c>
      <c r="K11406">
        <v>23</v>
      </c>
      <c r="L11406">
        <v>6</v>
      </c>
      <c r="M11406">
        <f t="shared" si="23091"/>
        <v>0</v>
      </c>
      <c r="N11406" t="b">
        <f t="shared" ref="N11406" si="23114">AND(MIN($F11405,$F11406,$F11407)=$F11406,MAX($H11405,$H11406,$H11407)=$H11406)</f>
        <v>1</v>
      </c>
      <c r="O11406" t="b">
        <f t="shared" ref="O11406" si="23115">AND(NOT(N11405),N11406,NOT(N11407))</f>
        <v>0</v>
      </c>
    </row>
    <row r="11407" spans="1:15" x14ac:dyDescent="0.25">
      <c r="A11407" t="s">
        <v>19</v>
      </c>
      <c r="B11407" t="s">
        <v>14</v>
      </c>
      <c r="C11407">
        <v>19</v>
      </c>
      <c r="D11407">
        <v>7</v>
      </c>
      <c r="E11407" t="b">
        <v>0</v>
      </c>
      <c r="F11407">
        <v>3.0000000000000001E-3</v>
      </c>
      <c r="G11407">
        <v>4</v>
      </c>
      <c r="H11407">
        <v>4</v>
      </c>
      <c r="I11407">
        <v>30</v>
      </c>
      <c r="J11407">
        <v>17</v>
      </c>
      <c r="K11407">
        <v>4</v>
      </c>
      <c r="L11407">
        <v>3</v>
      </c>
      <c r="M11407">
        <f t="shared" si="23091"/>
        <v>0</v>
      </c>
      <c r="N11407" t="b">
        <f t="shared" ref="N11407" si="23116">AND(MIN($F11405,$F11406,$F11407)=$F11407,MAX($H11405,$H11406,$H11407)=$H11407)</f>
        <v>1</v>
      </c>
      <c r="O11407" t="b">
        <f t="shared" ref="O11407" si="23117">AND(NOT(N11405),NOT(N11406),N11407)</f>
        <v>0</v>
      </c>
    </row>
    <row r="11408" spans="1:15" x14ac:dyDescent="0.25">
      <c r="A11408" t="s">
        <v>13</v>
      </c>
      <c r="B11408" t="s">
        <v>14</v>
      </c>
      <c r="C11408">
        <v>19</v>
      </c>
      <c r="D11408">
        <v>8</v>
      </c>
      <c r="E11408" t="b">
        <v>0</v>
      </c>
      <c r="F11408">
        <v>2E-3</v>
      </c>
      <c r="G11408">
        <v>4</v>
      </c>
      <c r="H11408">
        <v>3</v>
      </c>
      <c r="I11408">
        <v>18</v>
      </c>
      <c r="J11408">
        <v>11</v>
      </c>
      <c r="K11408">
        <v>3</v>
      </c>
      <c r="L11408">
        <v>1</v>
      </c>
      <c r="M11408">
        <f t="shared" si="23091"/>
        <v>1</v>
      </c>
      <c r="N11408" t="b">
        <f t="shared" ref="N11408" si="23118">AND(MIN($F11408,$F11409,$F11410)=$F11408,MAX($H11408,$H11409,$H11410)=$H11408)</f>
        <v>1</v>
      </c>
      <c r="O11408" t="b">
        <f t="shared" ref="O11408" si="23119">AND(N11408,NOT(N11409),NOT(N11410))</f>
        <v>0</v>
      </c>
    </row>
    <row r="11409" spans="1:15" x14ac:dyDescent="0.25">
      <c r="A11409" t="s">
        <v>15</v>
      </c>
      <c r="B11409" t="s">
        <v>14</v>
      </c>
      <c r="C11409">
        <v>19</v>
      </c>
      <c r="D11409">
        <v>8</v>
      </c>
      <c r="E11409" t="b">
        <v>0</v>
      </c>
      <c r="F11409">
        <v>5.0000000000000001E-3</v>
      </c>
      <c r="G11409">
        <v>4</v>
      </c>
      <c r="H11409">
        <v>3</v>
      </c>
      <c r="I11409">
        <v>11</v>
      </c>
      <c r="J11409">
        <v>11</v>
      </c>
      <c r="K11409">
        <v>3</v>
      </c>
      <c r="L11409">
        <v>1</v>
      </c>
      <c r="M11409">
        <f t="shared" si="23091"/>
        <v>1</v>
      </c>
      <c r="N11409" t="b">
        <f t="shared" ref="N11409" si="23120">AND(MIN($F11408,$F11409,$F11410)=$F11409,MAX($H11408,$H11409,$H11410)=$H11409)</f>
        <v>0</v>
      </c>
      <c r="O11409" t="b">
        <f t="shared" ref="O11409" si="23121">AND(NOT(N11408),N11409,NOT(N11410))</f>
        <v>0</v>
      </c>
    </row>
    <row r="11410" spans="1:15" x14ac:dyDescent="0.25">
      <c r="A11410" t="s">
        <v>19</v>
      </c>
      <c r="B11410" t="s">
        <v>14</v>
      </c>
      <c r="C11410">
        <v>19</v>
      </c>
      <c r="D11410">
        <v>8</v>
      </c>
      <c r="E11410" t="b">
        <v>0</v>
      </c>
      <c r="F11410">
        <v>2E-3</v>
      </c>
      <c r="G11410">
        <v>4</v>
      </c>
      <c r="H11410">
        <v>3</v>
      </c>
      <c r="I11410">
        <v>18</v>
      </c>
      <c r="J11410">
        <v>11</v>
      </c>
      <c r="K11410">
        <v>3</v>
      </c>
      <c r="L11410">
        <v>1</v>
      </c>
      <c r="M11410">
        <f t="shared" si="23091"/>
        <v>1</v>
      </c>
      <c r="N11410" t="b">
        <f t="shared" ref="N11410" si="23122">AND(MIN($F11408,$F11409,$F11410)=$F11410,MAX($H11408,$H11409,$H11410)=$H11410)</f>
        <v>1</v>
      </c>
      <c r="O11410" t="b">
        <f t="shared" ref="O11410" si="23123">AND(NOT(N11408),NOT(N11409),N11410)</f>
        <v>0</v>
      </c>
    </row>
    <row r="11411" spans="1:15" x14ac:dyDescent="0.25">
      <c r="A11411" t="s">
        <v>13</v>
      </c>
      <c r="B11411" t="s">
        <v>14</v>
      </c>
      <c r="C11411">
        <v>19</v>
      </c>
      <c r="D11411">
        <v>9</v>
      </c>
      <c r="E11411" t="b">
        <v>0</v>
      </c>
      <c r="F11411">
        <v>3.0000000000000001E-3</v>
      </c>
      <c r="G11411">
        <v>4</v>
      </c>
      <c r="H11411">
        <v>4</v>
      </c>
      <c r="I11411">
        <v>33</v>
      </c>
      <c r="J11411">
        <v>14</v>
      </c>
      <c r="K11411">
        <v>0</v>
      </c>
      <c r="L11411">
        <v>10</v>
      </c>
      <c r="M11411">
        <f t="shared" si="23091"/>
        <v>0</v>
      </c>
      <c r="N11411" t="b">
        <f t="shared" ref="N11411" si="23124">AND(MIN($F11411,$F11412,$F11413)=$F11411,MAX($H11411,$H11412,$H11413)=$H11411)</f>
        <v>1</v>
      </c>
      <c r="O11411" t="b">
        <f t="shared" ref="O11411" si="23125">AND(N11411,NOT(N11412),NOT(N11413))</f>
        <v>0</v>
      </c>
    </row>
    <row r="11412" spans="1:15" x14ac:dyDescent="0.25">
      <c r="A11412" t="s">
        <v>15</v>
      </c>
      <c r="B11412" t="s">
        <v>14</v>
      </c>
      <c r="C11412">
        <v>19</v>
      </c>
      <c r="D11412">
        <v>9</v>
      </c>
      <c r="E11412" t="b">
        <v>0</v>
      </c>
      <c r="F11412">
        <v>3.0000000000000001E-3</v>
      </c>
      <c r="G11412">
        <v>4</v>
      </c>
      <c r="H11412">
        <v>4</v>
      </c>
      <c r="I11412">
        <v>15</v>
      </c>
      <c r="J11412">
        <v>14</v>
      </c>
      <c r="K11412">
        <v>0</v>
      </c>
      <c r="L11412">
        <v>10</v>
      </c>
      <c r="M11412">
        <f t="shared" si="23091"/>
        <v>0</v>
      </c>
      <c r="N11412" t="b">
        <f t="shared" ref="N11412" si="23126">AND(MIN($F11411,$F11412,$F11413)=$F11412,MAX($H11411,$H11412,$H11413)=$H11412)</f>
        <v>1</v>
      </c>
      <c r="O11412" t="b">
        <f t="shared" ref="O11412" si="23127">AND(NOT(N11411),N11412,NOT(N11413))</f>
        <v>0</v>
      </c>
    </row>
    <row r="11413" spans="1:15" x14ac:dyDescent="0.25">
      <c r="A11413" t="s">
        <v>19</v>
      </c>
      <c r="B11413" t="s">
        <v>14</v>
      </c>
      <c r="C11413">
        <v>19</v>
      </c>
      <c r="D11413">
        <v>9</v>
      </c>
      <c r="E11413" t="b">
        <v>0</v>
      </c>
      <c r="F11413">
        <v>7.0000000000000001E-3</v>
      </c>
      <c r="G11413">
        <v>4</v>
      </c>
      <c r="H11413">
        <v>4</v>
      </c>
      <c r="I11413">
        <v>33</v>
      </c>
      <c r="J11413">
        <v>14</v>
      </c>
      <c r="K11413">
        <v>0</v>
      </c>
      <c r="L11413">
        <v>10</v>
      </c>
      <c r="M11413">
        <f t="shared" si="23091"/>
        <v>0</v>
      </c>
      <c r="N11413" t="b">
        <f t="shared" ref="N11413" si="23128">AND(MIN($F11411,$F11412,$F11413)=$F11413,MAX($H11411,$H11412,$H11413)=$H11413)</f>
        <v>0</v>
      </c>
      <c r="O11413" t="b">
        <f t="shared" ref="O11413" si="23129">AND(NOT(N11411),NOT(N11412),N11413)</f>
        <v>0</v>
      </c>
    </row>
    <row r="11414" spans="1:15" x14ac:dyDescent="0.25">
      <c r="A11414" t="s">
        <v>13</v>
      </c>
      <c r="B11414" t="s">
        <v>14</v>
      </c>
      <c r="C11414">
        <v>20</v>
      </c>
      <c r="D11414">
        <v>0</v>
      </c>
      <c r="E11414" t="b">
        <v>0</v>
      </c>
      <c r="F11414">
        <v>0</v>
      </c>
      <c r="G11414">
        <v>4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f t="shared" si="23091"/>
        <v>4</v>
      </c>
      <c r="N11414" t="b">
        <f t="shared" ref="N11414" si="23130">AND(MIN($F11414,$F11415,$F11416)=$F11414,MAX($H11414,$H11415,$H11416)=$H11414)</f>
        <v>1</v>
      </c>
      <c r="O11414" t="b">
        <f t="shared" ref="O11414" si="23131">AND(N11414,NOT(N11415),NOT(N11416))</f>
        <v>0</v>
      </c>
    </row>
    <row r="11415" spans="1:15" x14ac:dyDescent="0.25">
      <c r="A11415" t="s">
        <v>15</v>
      </c>
      <c r="B11415" t="s">
        <v>14</v>
      </c>
      <c r="C11415">
        <v>20</v>
      </c>
      <c r="D11415">
        <v>0</v>
      </c>
      <c r="E11415" t="b">
        <v>0</v>
      </c>
      <c r="F11415">
        <v>1E-3</v>
      </c>
      <c r="G11415">
        <v>4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f t="shared" si="23091"/>
        <v>4</v>
      </c>
      <c r="N11415" t="b">
        <f t="shared" ref="N11415" si="23132">AND(MIN($F11414,$F11415,$F11416)=$F11415,MAX($H11414,$H11415,$H11416)=$H11415)</f>
        <v>0</v>
      </c>
      <c r="O11415" t="b">
        <f t="shared" ref="O11415" si="23133">AND(NOT(N11414),N11415,NOT(N11416))</f>
        <v>0</v>
      </c>
    </row>
    <row r="11416" spans="1:15" x14ac:dyDescent="0.25">
      <c r="A11416" t="s">
        <v>19</v>
      </c>
      <c r="B11416" t="s">
        <v>14</v>
      </c>
      <c r="C11416">
        <v>20</v>
      </c>
      <c r="D11416">
        <v>0</v>
      </c>
      <c r="E11416" t="b">
        <v>0</v>
      </c>
      <c r="F11416">
        <v>0</v>
      </c>
      <c r="G11416">
        <v>4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f t="shared" si="23091"/>
        <v>4</v>
      </c>
      <c r="N11416" t="b">
        <f t="shared" ref="N11416" si="23134">AND(MIN($F11414,$F11415,$F11416)=$F11416,MAX($H11414,$H11415,$H11416)=$H11416)</f>
        <v>1</v>
      </c>
      <c r="O11416" t="b">
        <f t="shared" ref="O11416" si="23135">AND(NOT(N11414),NOT(N11415),N11416)</f>
        <v>0</v>
      </c>
    </row>
    <row r="11417" spans="1:15" x14ac:dyDescent="0.25">
      <c r="A11417" t="s">
        <v>13</v>
      </c>
      <c r="B11417" t="s">
        <v>14</v>
      </c>
      <c r="C11417">
        <v>20</v>
      </c>
      <c r="D11417">
        <v>10</v>
      </c>
      <c r="E11417" t="b">
        <v>0</v>
      </c>
      <c r="F11417">
        <v>3.0000000000000001E-3</v>
      </c>
      <c r="G11417">
        <v>4</v>
      </c>
      <c r="H11417">
        <v>4</v>
      </c>
      <c r="I11417">
        <v>114</v>
      </c>
      <c r="J11417">
        <v>66</v>
      </c>
      <c r="K11417">
        <v>27</v>
      </c>
      <c r="L11417">
        <v>11</v>
      </c>
      <c r="M11417">
        <f t="shared" si="23091"/>
        <v>0</v>
      </c>
      <c r="N11417" t="b">
        <f t="shared" ref="N11417" si="23136">AND(MIN($F11417,$F11418,$F11419)=$F11417,MAX($H11417,$H11418,$H11419)=$H11417)</f>
        <v>1</v>
      </c>
      <c r="O11417" t="b">
        <f t="shared" ref="O11417" si="23137">AND(N11417,NOT(N11418),NOT(N11419))</f>
        <v>1</v>
      </c>
    </row>
    <row r="11418" spans="1:15" x14ac:dyDescent="0.25">
      <c r="A11418" t="s">
        <v>15</v>
      </c>
      <c r="B11418" t="s">
        <v>14</v>
      </c>
      <c r="C11418">
        <v>20</v>
      </c>
      <c r="D11418">
        <v>10</v>
      </c>
      <c r="E11418" t="b">
        <v>0</v>
      </c>
      <c r="F11418">
        <v>4.0000000000000001E-3</v>
      </c>
      <c r="G11418">
        <v>4</v>
      </c>
      <c r="H11418">
        <v>4</v>
      </c>
      <c r="I11418">
        <v>67</v>
      </c>
      <c r="J11418">
        <v>66</v>
      </c>
      <c r="K11418">
        <v>27</v>
      </c>
      <c r="L11418">
        <v>11</v>
      </c>
      <c r="M11418">
        <f t="shared" si="23091"/>
        <v>0</v>
      </c>
      <c r="N11418" t="b">
        <f t="shared" ref="N11418" si="23138">AND(MIN($F11417,$F11418,$F11419)=$F11418,MAX($H11417,$H11418,$H11419)=$H11418)</f>
        <v>0</v>
      </c>
      <c r="O11418" t="b">
        <f t="shared" ref="O11418" si="23139">AND(NOT(N11417),N11418,NOT(N11419))</f>
        <v>0</v>
      </c>
    </row>
    <row r="11419" spans="1:15" x14ac:dyDescent="0.25">
      <c r="A11419" t="s">
        <v>19</v>
      </c>
      <c r="B11419" t="s">
        <v>14</v>
      </c>
      <c r="C11419">
        <v>20</v>
      </c>
      <c r="D11419">
        <v>10</v>
      </c>
      <c r="E11419" t="b">
        <v>0</v>
      </c>
      <c r="F11419">
        <v>4.0000000000000001E-3</v>
      </c>
      <c r="G11419">
        <v>4</v>
      </c>
      <c r="H11419">
        <v>4</v>
      </c>
      <c r="I11419">
        <v>114</v>
      </c>
      <c r="J11419">
        <v>66</v>
      </c>
      <c r="K11419">
        <v>27</v>
      </c>
      <c r="L11419">
        <v>11</v>
      </c>
      <c r="M11419">
        <f t="shared" si="23091"/>
        <v>0</v>
      </c>
      <c r="N11419" t="b">
        <f t="shared" ref="N11419" si="23140">AND(MIN($F11417,$F11418,$F11419)=$F11419,MAX($H11417,$H11418,$H11419)=$H11419)</f>
        <v>0</v>
      </c>
      <c r="O11419" t="b">
        <f t="shared" ref="O11419" si="23141">AND(NOT(N11417),NOT(N11418),N11419)</f>
        <v>0</v>
      </c>
    </row>
    <row r="11420" spans="1:15" x14ac:dyDescent="0.25">
      <c r="A11420" t="s">
        <v>13</v>
      </c>
      <c r="B11420" t="s">
        <v>14</v>
      </c>
      <c r="C11420">
        <v>20</v>
      </c>
      <c r="D11420">
        <v>11</v>
      </c>
      <c r="E11420" t="b">
        <v>1</v>
      </c>
      <c r="F11420">
        <v>10.000999999999999</v>
      </c>
      <c r="G11420">
        <v>4</v>
      </c>
      <c r="H11420">
        <v>0</v>
      </c>
      <c r="I11420">
        <v>910278</v>
      </c>
      <c r="J11420">
        <v>910214</v>
      </c>
      <c r="K11420">
        <v>455105</v>
      </c>
      <c r="L11420">
        <v>13</v>
      </c>
      <c r="M11420">
        <f t="shared" si="23091"/>
        <v>4</v>
      </c>
      <c r="N11420" t="b">
        <f t="shared" ref="N11420" si="23142">AND(MIN($F11420,$F11421,$F11422)=$F11420,MAX($H11420,$H11421,$H11422)=$H11420)</f>
        <v>0</v>
      </c>
      <c r="O11420" t="b">
        <f t="shared" ref="O11420" si="23143">AND(N11420,NOT(N11421),NOT(N11422))</f>
        <v>0</v>
      </c>
    </row>
    <row r="11421" spans="1:15" x14ac:dyDescent="0.25">
      <c r="A11421" t="s">
        <v>15</v>
      </c>
      <c r="B11421" t="s">
        <v>14</v>
      </c>
      <c r="C11421">
        <v>20</v>
      </c>
      <c r="D11421">
        <v>11</v>
      </c>
      <c r="E11421" t="b">
        <v>0</v>
      </c>
      <c r="F11421">
        <v>0.10199999999999999</v>
      </c>
      <c r="G11421">
        <v>4</v>
      </c>
      <c r="H11421">
        <v>4</v>
      </c>
      <c r="I11421">
        <v>14</v>
      </c>
      <c r="J11421">
        <v>13</v>
      </c>
      <c r="K11421">
        <v>0</v>
      </c>
      <c r="L11421">
        <v>8</v>
      </c>
      <c r="M11421">
        <f t="shared" si="23091"/>
        <v>0</v>
      </c>
      <c r="N11421" t="b">
        <f t="shared" ref="N11421" si="23144">AND(MIN($F11420,$F11421,$F11422)=$F11421,MAX($H11420,$H11421,$H11422)=$H11421)</f>
        <v>1</v>
      </c>
      <c r="O11421" t="b">
        <f t="shared" ref="O11421" si="23145">AND(NOT(N11420),N11421,NOT(N11422))</f>
        <v>1</v>
      </c>
    </row>
    <row r="11422" spans="1:15" x14ac:dyDescent="0.25">
      <c r="A11422" t="s">
        <v>19</v>
      </c>
      <c r="B11422" t="s">
        <v>14</v>
      </c>
      <c r="C11422">
        <v>20</v>
      </c>
      <c r="D11422">
        <v>11</v>
      </c>
      <c r="E11422" t="b">
        <v>1</v>
      </c>
      <c r="F11422">
        <v>10.000999999999999</v>
      </c>
      <c r="G11422">
        <v>4</v>
      </c>
      <c r="H11422">
        <v>0</v>
      </c>
      <c r="I11422">
        <v>1028027</v>
      </c>
      <c r="J11422">
        <v>1027963</v>
      </c>
      <c r="K11422">
        <v>513979</v>
      </c>
      <c r="L11422">
        <v>13</v>
      </c>
      <c r="M11422">
        <f t="shared" si="23091"/>
        <v>4</v>
      </c>
      <c r="N11422" t="b">
        <f t="shared" ref="N11422" si="23146">AND(MIN($F11420,$F11421,$F11422)=$F11422,MAX($H11420,$H11421,$H11422)=$H11422)</f>
        <v>0</v>
      </c>
      <c r="O11422" t="b">
        <f t="shared" ref="O11422" si="23147">AND(NOT(N11420),NOT(N11421),N11422)</f>
        <v>0</v>
      </c>
    </row>
    <row r="11423" spans="1:15" x14ac:dyDescent="0.25">
      <c r="A11423" t="s">
        <v>13</v>
      </c>
      <c r="B11423" t="s">
        <v>14</v>
      </c>
      <c r="C11423">
        <v>20</v>
      </c>
      <c r="D11423">
        <v>12</v>
      </c>
      <c r="E11423" t="b">
        <v>0</v>
      </c>
      <c r="F11423">
        <v>7.0000000000000001E-3</v>
      </c>
      <c r="G11423">
        <v>4</v>
      </c>
      <c r="H11423">
        <v>4</v>
      </c>
      <c r="I11423">
        <v>471</v>
      </c>
      <c r="J11423">
        <v>406</v>
      </c>
      <c r="K11423">
        <v>197</v>
      </c>
      <c r="L11423">
        <v>15</v>
      </c>
      <c r="M11423">
        <f t="shared" si="23091"/>
        <v>0</v>
      </c>
      <c r="N11423" t="b">
        <f t="shared" ref="N11423" si="23148">AND(MIN($F11423,$F11424,$F11425)=$F11423,MAX($H11423,$H11424,$H11425)=$H11423)</f>
        <v>1</v>
      </c>
      <c r="O11423" t="b">
        <f t="shared" ref="O11423" si="23149">AND(N11423,NOT(N11424),NOT(N11425))</f>
        <v>1</v>
      </c>
    </row>
    <row r="11424" spans="1:15" x14ac:dyDescent="0.25">
      <c r="A11424" t="s">
        <v>15</v>
      </c>
      <c r="B11424" t="s">
        <v>14</v>
      </c>
      <c r="C11424">
        <v>20</v>
      </c>
      <c r="D11424">
        <v>12</v>
      </c>
      <c r="E11424" t="b">
        <v>1</v>
      </c>
      <c r="F11424">
        <v>10.002000000000001</v>
      </c>
      <c r="G11424">
        <v>4</v>
      </c>
      <c r="H11424">
        <v>0</v>
      </c>
      <c r="I11424">
        <v>11827</v>
      </c>
      <c r="J11424">
        <v>11826</v>
      </c>
      <c r="K11424">
        <v>5911</v>
      </c>
      <c r="L11424">
        <v>11</v>
      </c>
      <c r="M11424">
        <f t="shared" si="23091"/>
        <v>4</v>
      </c>
      <c r="N11424" t="b">
        <f t="shared" ref="N11424" si="23150">AND(MIN($F11423,$F11424,$F11425)=$F11424,MAX($H11423,$H11424,$H11425)=$H11424)</f>
        <v>0</v>
      </c>
      <c r="O11424" t="b">
        <f t="shared" ref="O11424" si="23151">AND(NOT(N11423),N11424,NOT(N11425))</f>
        <v>0</v>
      </c>
    </row>
    <row r="11425" spans="1:15" x14ac:dyDescent="0.25">
      <c r="A11425" t="s">
        <v>19</v>
      </c>
      <c r="B11425" t="s">
        <v>14</v>
      </c>
      <c r="C11425">
        <v>20</v>
      </c>
      <c r="D11425">
        <v>12</v>
      </c>
      <c r="E11425" t="b">
        <v>0</v>
      </c>
      <c r="F11425">
        <v>0.01</v>
      </c>
      <c r="G11425">
        <v>4</v>
      </c>
      <c r="H11425">
        <v>4</v>
      </c>
      <c r="I11425">
        <v>471</v>
      </c>
      <c r="J11425">
        <v>406</v>
      </c>
      <c r="K11425">
        <v>197</v>
      </c>
      <c r="L11425">
        <v>15</v>
      </c>
      <c r="M11425">
        <f t="shared" si="23091"/>
        <v>0</v>
      </c>
      <c r="N11425" t="b">
        <f t="shared" ref="N11425" si="23152">AND(MIN($F11423,$F11424,$F11425)=$F11425,MAX($H11423,$H11424,$H11425)=$H11425)</f>
        <v>0</v>
      </c>
      <c r="O11425" t="b">
        <f t="shared" ref="O11425" si="23153">AND(NOT(N11423),NOT(N11424),N11425)</f>
        <v>0</v>
      </c>
    </row>
    <row r="11426" spans="1:15" x14ac:dyDescent="0.25">
      <c r="A11426" t="s">
        <v>13</v>
      </c>
      <c r="B11426" t="s">
        <v>14</v>
      </c>
      <c r="C11426">
        <v>20</v>
      </c>
      <c r="D11426">
        <v>13</v>
      </c>
      <c r="E11426" t="b">
        <v>1</v>
      </c>
      <c r="F11426">
        <v>10.000999999999999</v>
      </c>
      <c r="G11426">
        <v>4</v>
      </c>
      <c r="H11426">
        <v>0</v>
      </c>
      <c r="I11426">
        <v>612568</v>
      </c>
      <c r="J11426">
        <v>612507</v>
      </c>
      <c r="K11426">
        <v>306251</v>
      </c>
      <c r="L11426">
        <v>19</v>
      </c>
      <c r="M11426">
        <f t="shared" si="23091"/>
        <v>4</v>
      </c>
      <c r="N11426" t="b">
        <f t="shared" ref="N11426" si="23154">AND(MIN($F11426,$F11427,$F11428)=$F11426,MAX($H11426,$H11427,$H11428)=$H11426)</f>
        <v>1</v>
      </c>
      <c r="O11426" t="b">
        <f t="shared" ref="O11426" si="23155">AND(N11426,NOT(N11427),NOT(N11428))</f>
        <v>0</v>
      </c>
    </row>
    <row r="11427" spans="1:15" x14ac:dyDescent="0.25">
      <c r="A11427" t="s">
        <v>15</v>
      </c>
      <c r="B11427" t="s">
        <v>14</v>
      </c>
      <c r="C11427">
        <v>20</v>
      </c>
      <c r="D11427">
        <v>13</v>
      </c>
      <c r="E11427" t="b">
        <v>1</v>
      </c>
      <c r="F11427">
        <v>10.002000000000001</v>
      </c>
      <c r="G11427">
        <v>4</v>
      </c>
      <c r="H11427">
        <v>0</v>
      </c>
      <c r="I11427">
        <v>1695</v>
      </c>
      <c r="J11427">
        <v>1694</v>
      </c>
      <c r="K11427">
        <v>845</v>
      </c>
      <c r="L11427">
        <v>11</v>
      </c>
      <c r="M11427">
        <f t="shared" si="23091"/>
        <v>4</v>
      </c>
      <c r="N11427" t="b">
        <f t="shared" ref="N11427" si="23156">AND(MIN($F11426,$F11427,$F11428)=$F11427,MAX($H11426,$H11427,$H11428)=$H11427)</f>
        <v>0</v>
      </c>
      <c r="O11427" t="b">
        <f t="shared" ref="O11427" si="23157">AND(NOT(N11426),N11427,NOT(N11428))</f>
        <v>0</v>
      </c>
    </row>
    <row r="11428" spans="1:15" x14ac:dyDescent="0.25">
      <c r="A11428" t="s">
        <v>19</v>
      </c>
      <c r="B11428" t="s">
        <v>14</v>
      </c>
      <c r="C11428">
        <v>20</v>
      </c>
      <c r="D11428">
        <v>13</v>
      </c>
      <c r="E11428" t="b">
        <v>1</v>
      </c>
      <c r="F11428">
        <v>10.000999999999999</v>
      </c>
      <c r="G11428">
        <v>4</v>
      </c>
      <c r="H11428">
        <v>0</v>
      </c>
      <c r="I11428">
        <v>688014</v>
      </c>
      <c r="J11428">
        <v>687945</v>
      </c>
      <c r="K11428">
        <v>343970</v>
      </c>
      <c r="L11428">
        <v>19</v>
      </c>
      <c r="M11428">
        <f t="shared" si="23091"/>
        <v>4</v>
      </c>
      <c r="N11428" t="b">
        <f t="shared" ref="N11428" si="23158">AND(MIN($F11426,$F11427,$F11428)=$F11428,MAX($H11426,$H11427,$H11428)=$H11428)</f>
        <v>1</v>
      </c>
      <c r="O11428" t="b">
        <f t="shared" ref="O11428" si="23159">AND(NOT(N11426),NOT(N11427),N11428)</f>
        <v>0</v>
      </c>
    </row>
    <row r="11429" spans="1:15" x14ac:dyDescent="0.25">
      <c r="A11429" t="s">
        <v>13</v>
      </c>
      <c r="B11429" t="s">
        <v>14</v>
      </c>
      <c r="C11429">
        <v>20</v>
      </c>
      <c r="D11429">
        <v>14</v>
      </c>
      <c r="E11429" t="b">
        <v>1</v>
      </c>
      <c r="F11429">
        <v>10.000999999999999</v>
      </c>
      <c r="G11429">
        <v>4</v>
      </c>
      <c r="H11429">
        <v>0</v>
      </c>
      <c r="I11429">
        <v>857590</v>
      </c>
      <c r="J11429">
        <v>857551</v>
      </c>
      <c r="K11429">
        <v>428774</v>
      </c>
      <c r="L11429">
        <v>19</v>
      </c>
      <c r="M11429">
        <f t="shared" si="23091"/>
        <v>4</v>
      </c>
      <c r="N11429" t="b">
        <f t="shared" ref="N11429" si="23160">AND(MIN($F11429,$F11430,$F11431)=$F11429,MAX($H11429,$H11430,$H11431)=$H11429)</f>
        <v>0</v>
      </c>
      <c r="O11429" t="b">
        <f t="shared" ref="O11429" si="23161">AND(N11429,NOT(N11430),NOT(N11431))</f>
        <v>0</v>
      </c>
    </row>
    <row r="11430" spans="1:15" x14ac:dyDescent="0.25">
      <c r="A11430" t="s">
        <v>15</v>
      </c>
      <c r="B11430" t="s">
        <v>14</v>
      </c>
      <c r="C11430">
        <v>20</v>
      </c>
      <c r="D11430">
        <v>14</v>
      </c>
      <c r="E11430" t="b">
        <v>0</v>
      </c>
      <c r="F11430">
        <v>0.05</v>
      </c>
      <c r="G11430">
        <v>4</v>
      </c>
      <c r="H11430">
        <v>4</v>
      </c>
      <c r="I11430">
        <v>16</v>
      </c>
      <c r="J11430">
        <v>15</v>
      </c>
      <c r="K11430">
        <v>1</v>
      </c>
      <c r="L11430">
        <v>8</v>
      </c>
      <c r="M11430">
        <f t="shared" si="23091"/>
        <v>0</v>
      </c>
      <c r="N11430" t="b">
        <f t="shared" ref="N11430" si="23162">AND(MIN($F11429,$F11430,$F11431)=$F11430,MAX($H11429,$H11430,$H11431)=$H11430)</f>
        <v>1</v>
      </c>
      <c r="O11430" t="b">
        <f t="shared" ref="O11430" si="23163">AND(NOT(N11429),N11430,NOT(N11431))</f>
        <v>1</v>
      </c>
    </row>
    <row r="11431" spans="1:15" x14ac:dyDescent="0.25">
      <c r="A11431" t="s">
        <v>19</v>
      </c>
      <c r="B11431" t="s">
        <v>14</v>
      </c>
      <c r="C11431">
        <v>20</v>
      </c>
      <c r="D11431">
        <v>14</v>
      </c>
      <c r="E11431" t="b">
        <v>1</v>
      </c>
      <c r="F11431">
        <v>10.000999999999999</v>
      </c>
      <c r="G11431">
        <v>4</v>
      </c>
      <c r="H11431">
        <v>0</v>
      </c>
      <c r="I11431">
        <v>927498</v>
      </c>
      <c r="J11431">
        <v>927459</v>
      </c>
      <c r="K11431">
        <v>463728</v>
      </c>
      <c r="L11431">
        <v>19</v>
      </c>
      <c r="M11431">
        <f t="shared" si="23091"/>
        <v>4</v>
      </c>
      <c r="N11431" t="b">
        <f t="shared" ref="N11431" si="23164">AND(MIN($F11429,$F11430,$F11431)=$F11431,MAX($H11429,$H11430,$H11431)=$H11431)</f>
        <v>0</v>
      </c>
      <c r="O11431" t="b">
        <f t="shared" ref="O11431" si="23165">AND(NOT(N11429),NOT(N11430),N11431)</f>
        <v>0</v>
      </c>
    </row>
    <row r="11432" spans="1:15" x14ac:dyDescent="0.25">
      <c r="A11432" t="s">
        <v>13</v>
      </c>
      <c r="B11432" t="s">
        <v>14</v>
      </c>
      <c r="C11432">
        <v>20</v>
      </c>
      <c r="D11432">
        <v>15</v>
      </c>
      <c r="E11432" t="b">
        <v>0</v>
      </c>
      <c r="F11432">
        <v>7.3999999999999996E-2</v>
      </c>
      <c r="G11432">
        <v>4</v>
      </c>
      <c r="H11432">
        <v>4</v>
      </c>
      <c r="I11432">
        <v>7493</v>
      </c>
      <c r="J11432">
        <v>3950</v>
      </c>
      <c r="K11432">
        <v>1969</v>
      </c>
      <c r="L11432">
        <v>14</v>
      </c>
      <c r="M11432">
        <f t="shared" si="23091"/>
        <v>0</v>
      </c>
      <c r="N11432" t="b">
        <f t="shared" ref="N11432" si="23166">AND(MIN($F11432,$F11433,$F11434)=$F11432,MAX($H11432,$H11433,$H11434)=$H11432)</f>
        <v>0</v>
      </c>
      <c r="O11432" t="b">
        <f t="shared" ref="O11432" si="23167">AND(N11432,NOT(N11433),NOT(N11434))</f>
        <v>0</v>
      </c>
    </row>
    <row r="11433" spans="1:15" x14ac:dyDescent="0.25">
      <c r="A11433" t="s">
        <v>15</v>
      </c>
      <c r="B11433" t="s">
        <v>14</v>
      </c>
      <c r="C11433">
        <v>20</v>
      </c>
      <c r="D11433">
        <v>15</v>
      </c>
      <c r="E11433" t="b">
        <v>0</v>
      </c>
      <c r="F11433">
        <v>4.5999999999999999E-2</v>
      </c>
      <c r="G11433">
        <v>4</v>
      </c>
      <c r="H11433">
        <v>4</v>
      </c>
      <c r="I11433">
        <v>3965</v>
      </c>
      <c r="J11433">
        <v>3950</v>
      </c>
      <c r="K11433">
        <v>1969</v>
      </c>
      <c r="L11433">
        <v>14</v>
      </c>
      <c r="M11433">
        <f t="shared" si="23091"/>
        <v>0</v>
      </c>
      <c r="N11433" t="b">
        <f t="shared" ref="N11433" si="23168">AND(MIN($F11432,$F11433,$F11434)=$F11433,MAX($H11432,$H11433,$H11434)=$H11433)</f>
        <v>1</v>
      </c>
      <c r="O11433" t="b">
        <f t="shared" ref="O11433" si="23169">AND(NOT(N11432),N11433,NOT(N11434))</f>
        <v>1</v>
      </c>
    </row>
    <row r="11434" spans="1:15" x14ac:dyDescent="0.25">
      <c r="A11434" t="s">
        <v>19</v>
      </c>
      <c r="B11434" t="s">
        <v>14</v>
      </c>
      <c r="C11434">
        <v>20</v>
      </c>
      <c r="D11434">
        <v>15</v>
      </c>
      <c r="E11434" t="b">
        <v>0</v>
      </c>
      <c r="F11434">
        <v>6.2E-2</v>
      </c>
      <c r="G11434">
        <v>4</v>
      </c>
      <c r="H11434">
        <v>4</v>
      </c>
      <c r="I11434">
        <v>7493</v>
      </c>
      <c r="J11434">
        <v>3950</v>
      </c>
      <c r="K11434">
        <v>1969</v>
      </c>
      <c r="L11434">
        <v>14</v>
      </c>
      <c r="M11434">
        <f t="shared" si="23091"/>
        <v>0</v>
      </c>
      <c r="N11434" t="b">
        <f t="shared" ref="N11434" si="23170">AND(MIN($F11432,$F11433,$F11434)=$F11434,MAX($H11432,$H11433,$H11434)=$H11434)</f>
        <v>0</v>
      </c>
      <c r="O11434" t="b">
        <f t="shared" ref="O11434" si="23171">AND(NOT(N11432),NOT(N11433),N11434)</f>
        <v>0</v>
      </c>
    </row>
    <row r="11435" spans="1:15" x14ac:dyDescent="0.25">
      <c r="A11435" t="s">
        <v>13</v>
      </c>
      <c r="B11435" t="s">
        <v>14</v>
      </c>
      <c r="C11435">
        <v>20</v>
      </c>
      <c r="D11435">
        <v>16</v>
      </c>
      <c r="E11435" t="b">
        <v>0</v>
      </c>
      <c r="F11435">
        <v>0.01</v>
      </c>
      <c r="G11435">
        <v>4</v>
      </c>
      <c r="H11435">
        <v>4</v>
      </c>
      <c r="I11435">
        <v>619</v>
      </c>
      <c r="J11435">
        <v>594</v>
      </c>
      <c r="K11435">
        <v>291</v>
      </c>
      <c r="L11435">
        <v>15</v>
      </c>
      <c r="M11435">
        <f t="shared" si="23091"/>
        <v>0</v>
      </c>
      <c r="N11435" t="b">
        <f t="shared" ref="N11435" si="23172">AND(MIN($F11435,$F11436,$F11437)=$F11435,MAX($H11435,$H11436,$H11437)=$H11435)</f>
        <v>1</v>
      </c>
      <c r="O11435" t="b">
        <f t="shared" ref="O11435" si="23173">AND(N11435,NOT(N11436),NOT(N11437))</f>
        <v>1</v>
      </c>
    </row>
    <row r="11436" spans="1:15" x14ac:dyDescent="0.25">
      <c r="A11436" t="s">
        <v>15</v>
      </c>
      <c r="B11436" t="s">
        <v>14</v>
      </c>
      <c r="C11436">
        <v>20</v>
      </c>
      <c r="D11436">
        <v>16</v>
      </c>
      <c r="E11436" t="b">
        <v>0</v>
      </c>
      <c r="F11436">
        <v>0.114</v>
      </c>
      <c r="G11436">
        <v>4</v>
      </c>
      <c r="H11436">
        <v>4</v>
      </c>
      <c r="I11436">
        <v>14</v>
      </c>
      <c r="J11436">
        <v>13</v>
      </c>
      <c r="K11436">
        <v>0</v>
      </c>
      <c r="L11436">
        <v>9</v>
      </c>
      <c r="M11436">
        <f t="shared" si="23091"/>
        <v>0</v>
      </c>
      <c r="N11436" t="b">
        <f t="shared" ref="N11436" si="23174">AND(MIN($F11435,$F11436,$F11437)=$F11436,MAX($H11435,$H11436,$H11437)=$H11436)</f>
        <v>0</v>
      </c>
      <c r="O11436" t="b">
        <f t="shared" ref="O11436" si="23175">AND(NOT(N11435),N11436,NOT(N11437))</f>
        <v>0</v>
      </c>
    </row>
    <row r="11437" spans="1:15" x14ac:dyDescent="0.25">
      <c r="A11437" t="s">
        <v>19</v>
      </c>
      <c r="B11437" t="s">
        <v>14</v>
      </c>
      <c r="C11437">
        <v>20</v>
      </c>
      <c r="D11437">
        <v>16</v>
      </c>
      <c r="E11437" t="b">
        <v>0</v>
      </c>
      <c r="F11437">
        <v>1.0999999999999999E-2</v>
      </c>
      <c r="G11437">
        <v>4</v>
      </c>
      <c r="H11437">
        <v>4</v>
      </c>
      <c r="I11437">
        <v>619</v>
      </c>
      <c r="J11437">
        <v>594</v>
      </c>
      <c r="K11437">
        <v>291</v>
      </c>
      <c r="L11437">
        <v>15</v>
      </c>
      <c r="M11437">
        <f t="shared" si="23091"/>
        <v>0</v>
      </c>
      <c r="N11437" t="b">
        <f t="shared" ref="N11437" si="23176">AND(MIN($F11435,$F11436,$F11437)=$F11437,MAX($H11435,$H11436,$H11437)=$H11437)</f>
        <v>0</v>
      </c>
      <c r="O11437" t="b">
        <f t="shared" ref="O11437" si="23177">AND(NOT(N11435),NOT(N11436),N11437)</f>
        <v>0</v>
      </c>
    </row>
    <row r="11438" spans="1:15" x14ac:dyDescent="0.25">
      <c r="A11438" t="s">
        <v>13</v>
      </c>
      <c r="B11438" t="s">
        <v>14</v>
      </c>
      <c r="C11438">
        <v>20</v>
      </c>
      <c r="D11438">
        <v>17</v>
      </c>
      <c r="E11438" t="b">
        <v>0</v>
      </c>
      <c r="F11438">
        <v>0.624</v>
      </c>
      <c r="G11438">
        <v>4</v>
      </c>
      <c r="H11438">
        <v>4</v>
      </c>
      <c r="I11438">
        <v>75721</v>
      </c>
      <c r="J11438">
        <v>47066</v>
      </c>
      <c r="K11438">
        <v>23527</v>
      </c>
      <c r="L11438">
        <v>13</v>
      </c>
      <c r="M11438">
        <f t="shared" si="23091"/>
        <v>0</v>
      </c>
      <c r="N11438" t="b">
        <f t="shared" ref="N11438" si="23178">AND(MIN($F11438,$F11439,$F11440)=$F11438,MAX($H11438,$H11439,$H11440)=$H11438)</f>
        <v>0</v>
      </c>
      <c r="O11438" t="b">
        <f t="shared" ref="O11438" si="23179">AND(N11438,NOT(N11439),NOT(N11440))</f>
        <v>0</v>
      </c>
    </row>
    <row r="11439" spans="1:15" x14ac:dyDescent="0.25">
      <c r="A11439" t="s">
        <v>15</v>
      </c>
      <c r="B11439" t="s">
        <v>14</v>
      </c>
      <c r="C11439">
        <v>20</v>
      </c>
      <c r="D11439">
        <v>17</v>
      </c>
      <c r="E11439" t="b">
        <v>0</v>
      </c>
      <c r="F11439">
        <v>0.35699999999999998</v>
      </c>
      <c r="G11439">
        <v>4</v>
      </c>
      <c r="H11439">
        <v>4</v>
      </c>
      <c r="I11439">
        <v>47124</v>
      </c>
      <c r="J11439">
        <v>47066</v>
      </c>
      <c r="K11439">
        <v>23527</v>
      </c>
      <c r="L11439">
        <v>13</v>
      </c>
      <c r="M11439">
        <f t="shared" si="23091"/>
        <v>0</v>
      </c>
      <c r="N11439" t="b">
        <f t="shared" ref="N11439" si="23180">AND(MIN($F11438,$F11439,$F11440)=$F11439,MAX($H11438,$H11439,$H11440)=$H11439)</f>
        <v>1</v>
      </c>
      <c r="O11439" t="b">
        <f t="shared" ref="O11439" si="23181">AND(NOT(N11438),N11439,NOT(N11440))</f>
        <v>1</v>
      </c>
    </row>
    <row r="11440" spans="1:15" x14ac:dyDescent="0.25">
      <c r="A11440" t="s">
        <v>19</v>
      </c>
      <c r="B11440" t="s">
        <v>14</v>
      </c>
      <c r="C11440">
        <v>20</v>
      </c>
      <c r="D11440">
        <v>17</v>
      </c>
      <c r="E11440" t="b">
        <v>0</v>
      </c>
      <c r="F11440">
        <v>0.57099999999999995</v>
      </c>
      <c r="G11440">
        <v>4</v>
      </c>
      <c r="H11440">
        <v>4</v>
      </c>
      <c r="I11440">
        <v>75721</v>
      </c>
      <c r="J11440">
        <v>47066</v>
      </c>
      <c r="K11440">
        <v>23527</v>
      </c>
      <c r="L11440">
        <v>13</v>
      </c>
      <c r="M11440">
        <f t="shared" si="23091"/>
        <v>0</v>
      </c>
      <c r="N11440" t="b">
        <f t="shared" ref="N11440" si="23182">AND(MIN($F11438,$F11439,$F11440)=$F11440,MAX($H11438,$H11439,$H11440)=$H11440)</f>
        <v>0</v>
      </c>
      <c r="O11440" t="b">
        <f t="shared" ref="O11440" si="23183">AND(NOT(N11438),NOT(N11439),N11440)</f>
        <v>0</v>
      </c>
    </row>
    <row r="11441" spans="1:15" x14ac:dyDescent="0.25">
      <c r="A11441" t="s">
        <v>13</v>
      </c>
      <c r="B11441" t="s">
        <v>14</v>
      </c>
      <c r="C11441">
        <v>20</v>
      </c>
      <c r="D11441">
        <v>18</v>
      </c>
      <c r="E11441" t="b">
        <v>0</v>
      </c>
      <c r="F11441">
        <v>9.1999999999999998E-2</v>
      </c>
      <c r="G11441">
        <v>4</v>
      </c>
      <c r="H11441">
        <v>4</v>
      </c>
      <c r="I11441">
        <v>6132</v>
      </c>
      <c r="J11441">
        <v>6107</v>
      </c>
      <c r="K11441">
        <v>3047</v>
      </c>
      <c r="L11441">
        <v>16</v>
      </c>
      <c r="M11441">
        <f t="shared" si="23091"/>
        <v>0</v>
      </c>
      <c r="N11441" t="b">
        <f t="shared" ref="N11441" si="23184">AND(MIN($F11441,$F11442,$F11443)=$F11441,MAX($H11441,$H11442,$H11443)=$H11441)</f>
        <v>0</v>
      </c>
      <c r="O11441" t="b">
        <f t="shared" ref="O11441" si="23185">AND(N11441,NOT(N11442),NOT(N11443))</f>
        <v>0</v>
      </c>
    </row>
    <row r="11442" spans="1:15" x14ac:dyDescent="0.25">
      <c r="A11442" t="s">
        <v>15</v>
      </c>
      <c r="B11442" t="s">
        <v>14</v>
      </c>
      <c r="C11442">
        <v>20</v>
      </c>
      <c r="D11442">
        <v>18</v>
      </c>
      <c r="E11442" t="b">
        <v>0</v>
      </c>
      <c r="F11442">
        <v>0.02</v>
      </c>
      <c r="G11442">
        <v>4</v>
      </c>
      <c r="H11442">
        <v>4</v>
      </c>
      <c r="I11442">
        <v>14</v>
      </c>
      <c r="J11442">
        <v>13</v>
      </c>
      <c r="K11442">
        <v>0</v>
      </c>
      <c r="L11442">
        <v>9</v>
      </c>
      <c r="M11442">
        <f t="shared" si="23091"/>
        <v>0</v>
      </c>
      <c r="N11442" t="b">
        <f t="shared" ref="N11442" si="23186">AND(MIN($F11441,$F11442,$F11443)=$F11442,MAX($H11441,$H11442,$H11443)=$H11442)</f>
        <v>1</v>
      </c>
      <c r="O11442" t="b">
        <f t="shared" ref="O11442" si="23187">AND(NOT(N11441),N11442,NOT(N11443))</f>
        <v>1</v>
      </c>
    </row>
    <row r="11443" spans="1:15" x14ac:dyDescent="0.25">
      <c r="A11443" t="s">
        <v>19</v>
      </c>
      <c r="B11443" t="s">
        <v>14</v>
      </c>
      <c r="C11443">
        <v>20</v>
      </c>
      <c r="D11443">
        <v>18</v>
      </c>
      <c r="E11443" t="b">
        <v>0</v>
      </c>
      <c r="F11443">
        <v>8.1000000000000003E-2</v>
      </c>
      <c r="G11443">
        <v>4</v>
      </c>
      <c r="H11443">
        <v>4</v>
      </c>
      <c r="I11443">
        <v>6132</v>
      </c>
      <c r="J11443">
        <v>6107</v>
      </c>
      <c r="K11443">
        <v>3047</v>
      </c>
      <c r="L11443">
        <v>16</v>
      </c>
      <c r="M11443">
        <f t="shared" si="23091"/>
        <v>0</v>
      </c>
      <c r="N11443" t="b">
        <f t="shared" ref="N11443" si="23188">AND(MIN($F11441,$F11442,$F11443)=$F11443,MAX($H11441,$H11442,$H11443)=$H11443)</f>
        <v>0</v>
      </c>
      <c r="O11443" t="b">
        <f t="shared" ref="O11443" si="23189">AND(NOT(N11441),NOT(N11442),N11443)</f>
        <v>0</v>
      </c>
    </row>
    <row r="11444" spans="1:15" x14ac:dyDescent="0.25">
      <c r="A11444" t="s">
        <v>13</v>
      </c>
      <c r="B11444" t="s">
        <v>14</v>
      </c>
      <c r="C11444">
        <v>20</v>
      </c>
      <c r="D11444">
        <v>19</v>
      </c>
      <c r="E11444" t="b">
        <v>0</v>
      </c>
      <c r="F11444">
        <v>0.23599999999999999</v>
      </c>
      <c r="G11444">
        <v>4</v>
      </c>
      <c r="H11444">
        <v>4</v>
      </c>
      <c r="I11444">
        <v>21092</v>
      </c>
      <c r="J11444">
        <v>21071</v>
      </c>
      <c r="K11444">
        <v>10529</v>
      </c>
      <c r="L11444">
        <v>12</v>
      </c>
      <c r="M11444">
        <f t="shared" si="23091"/>
        <v>0</v>
      </c>
      <c r="N11444" t="b">
        <f t="shared" ref="N11444" si="23190">AND(MIN($F11444,$F11445,$F11446)=$F11444,MAX($H11444,$H11445,$H11446)=$H11444)</f>
        <v>0</v>
      </c>
      <c r="O11444" t="b">
        <f t="shared" ref="O11444" si="23191">AND(N11444,NOT(N11445),NOT(N11446))</f>
        <v>0</v>
      </c>
    </row>
    <row r="11445" spans="1:15" x14ac:dyDescent="0.25">
      <c r="A11445" t="s">
        <v>15</v>
      </c>
      <c r="B11445" t="s">
        <v>14</v>
      </c>
      <c r="C11445">
        <v>20</v>
      </c>
      <c r="D11445">
        <v>19</v>
      </c>
      <c r="E11445" t="b">
        <v>0</v>
      </c>
      <c r="F11445">
        <v>2.5000000000000001E-2</v>
      </c>
      <c r="G11445">
        <v>4</v>
      </c>
      <c r="H11445">
        <v>4</v>
      </c>
      <c r="I11445">
        <v>469</v>
      </c>
      <c r="J11445">
        <v>468</v>
      </c>
      <c r="K11445">
        <v>228</v>
      </c>
      <c r="L11445">
        <v>11</v>
      </c>
      <c r="M11445">
        <f t="shared" si="23091"/>
        <v>0</v>
      </c>
      <c r="N11445" t="b">
        <f t="shared" ref="N11445" si="23192">AND(MIN($F11444,$F11445,$F11446)=$F11445,MAX($H11444,$H11445,$H11446)=$H11445)</f>
        <v>1</v>
      </c>
      <c r="O11445" t="b">
        <f t="shared" ref="O11445" si="23193">AND(NOT(N11444),N11445,NOT(N11446))</f>
        <v>1</v>
      </c>
    </row>
    <row r="11446" spans="1:15" x14ac:dyDescent="0.25">
      <c r="A11446" t="s">
        <v>19</v>
      </c>
      <c r="B11446" t="s">
        <v>14</v>
      </c>
      <c r="C11446">
        <v>20</v>
      </c>
      <c r="D11446">
        <v>19</v>
      </c>
      <c r="E11446" t="b">
        <v>0</v>
      </c>
      <c r="F11446">
        <v>0.20599999999999999</v>
      </c>
      <c r="G11446">
        <v>4</v>
      </c>
      <c r="H11446">
        <v>4</v>
      </c>
      <c r="I11446">
        <v>21092</v>
      </c>
      <c r="J11446">
        <v>21071</v>
      </c>
      <c r="K11446">
        <v>10529</v>
      </c>
      <c r="L11446">
        <v>12</v>
      </c>
      <c r="M11446">
        <f t="shared" si="23091"/>
        <v>0</v>
      </c>
      <c r="N11446" t="b">
        <f t="shared" ref="N11446" si="23194">AND(MIN($F11444,$F11445,$F11446)=$F11446,MAX($H11444,$H11445,$H11446)=$H11446)</f>
        <v>0</v>
      </c>
      <c r="O11446" t="b">
        <f t="shared" ref="O11446" si="23195">AND(NOT(N11444),NOT(N11445),N11446)</f>
        <v>0</v>
      </c>
    </row>
    <row r="11447" spans="1:15" x14ac:dyDescent="0.25">
      <c r="A11447" t="s">
        <v>13</v>
      </c>
      <c r="B11447" t="s">
        <v>14</v>
      </c>
      <c r="C11447">
        <v>20</v>
      </c>
      <c r="D11447">
        <v>1</v>
      </c>
      <c r="E11447" t="b">
        <v>0</v>
      </c>
      <c r="F11447">
        <v>0</v>
      </c>
      <c r="G11447">
        <v>4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f t="shared" si="23091"/>
        <v>4</v>
      </c>
      <c r="N11447" t="b">
        <f t="shared" ref="N11447" si="23196">AND(MIN($F11447,$F11448,$F11449)=$F11447,MAX($H11447,$H11448,$H11449)=$H11447)</f>
        <v>1</v>
      </c>
      <c r="O11447" t="b">
        <f t="shared" ref="O11447" si="23197">AND(N11447,NOT(N11448),NOT(N11449))</f>
        <v>0</v>
      </c>
    </row>
    <row r="11448" spans="1:15" x14ac:dyDescent="0.25">
      <c r="A11448" t="s">
        <v>15</v>
      </c>
      <c r="B11448" t="s">
        <v>14</v>
      </c>
      <c r="C11448">
        <v>20</v>
      </c>
      <c r="D11448">
        <v>1</v>
      </c>
      <c r="E11448" t="b">
        <v>0</v>
      </c>
      <c r="F11448">
        <v>1E-3</v>
      </c>
      <c r="G11448">
        <v>4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f t="shared" si="23091"/>
        <v>4</v>
      </c>
      <c r="N11448" t="b">
        <f t="shared" ref="N11448" si="23198">AND(MIN($F11447,$F11448,$F11449)=$F11448,MAX($H11447,$H11448,$H11449)=$H11448)</f>
        <v>0</v>
      </c>
      <c r="O11448" t="b">
        <f t="shared" ref="O11448" si="23199">AND(NOT(N11447),N11448,NOT(N11449))</f>
        <v>0</v>
      </c>
    </row>
    <row r="11449" spans="1:15" x14ac:dyDescent="0.25">
      <c r="A11449" t="s">
        <v>19</v>
      </c>
      <c r="B11449" t="s">
        <v>14</v>
      </c>
      <c r="C11449">
        <v>20</v>
      </c>
      <c r="D11449">
        <v>1</v>
      </c>
      <c r="E11449" t="b">
        <v>0</v>
      </c>
      <c r="F11449">
        <v>0</v>
      </c>
      <c r="G11449">
        <v>4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f t="shared" si="23091"/>
        <v>4</v>
      </c>
      <c r="N11449" t="b">
        <f t="shared" ref="N11449" si="23200">AND(MIN($F11447,$F11448,$F11449)=$F11449,MAX($H11447,$H11448,$H11449)=$H11449)</f>
        <v>1</v>
      </c>
      <c r="O11449" t="b">
        <f t="shared" ref="O11449" si="23201">AND(NOT(N11447),NOT(N11448),N11449)</f>
        <v>0</v>
      </c>
    </row>
    <row r="11450" spans="1:15" x14ac:dyDescent="0.25">
      <c r="A11450" t="s">
        <v>13</v>
      </c>
      <c r="B11450" t="s">
        <v>14</v>
      </c>
      <c r="C11450">
        <v>20</v>
      </c>
      <c r="D11450">
        <v>20</v>
      </c>
      <c r="E11450" t="b">
        <v>0</v>
      </c>
      <c r="F11450">
        <v>0.04</v>
      </c>
      <c r="G11450">
        <v>4</v>
      </c>
      <c r="H11450">
        <v>4</v>
      </c>
      <c r="I11450">
        <v>41</v>
      </c>
      <c r="J11450">
        <v>19</v>
      </c>
      <c r="K11450">
        <v>3</v>
      </c>
      <c r="L11450">
        <v>12</v>
      </c>
      <c r="M11450">
        <f t="shared" si="23091"/>
        <v>0</v>
      </c>
      <c r="N11450" t="b">
        <f t="shared" ref="N11450" si="23202">AND(MIN($F11450,$F11451,$F11452)=$F11450,MAX($H11450,$H11451,$H11452)=$H11450)</f>
        <v>0</v>
      </c>
      <c r="O11450" t="b">
        <f t="shared" ref="O11450" si="23203">AND(N11450,NOT(N11451),NOT(N11452))</f>
        <v>0</v>
      </c>
    </row>
    <row r="11451" spans="1:15" x14ac:dyDescent="0.25">
      <c r="A11451" t="s">
        <v>15</v>
      </c>
      <c r="B11451" t="s">
        <v>14</v>
      </c>
      <c r="C11451">
        <v>20</v>
      </c>
      <c r="D11451">
        <v>20</v>
      </c>
      <c r="E11451" t="b">
        <v>1</v>
      </c>
      <c r="F11451">
        <v>10.029999999999999</v>
      </c>
      <c r="G11451">
        <v>4</v>
      </c>
      <c r="H11451">
        <v>0</v>
      </c>
      <c r="I11451">
        <v>659</v>
      </c>
      <c r="J11451">
        <v>658</v>
      </c>
      <c r="K11451">
        <v>327</v>
      </c>
      <c r="L11451">
        <v>11</v>
      </c>
      <c r="M11451">
        <f t="shared" si="23091"/>
        <v>4</v>
      </c>
      <c r="N11451" t="b">
        <f t="shared" ref="N11451" si="23204">AND(MIN($F11450,$F11451,$F11452)=$F11451,MAX($H11450,$H11451,$H11452)=$H11451)</f>
        <v>0</v>
      </c>
      <c r="O11451" t="b">
        <f t="shared" ref="O11451" si="23205">AND(NOT(N11450),N11451,NOT(N11452))</f>
        <v>0</v>
      </c>
    </row>
    <row r="11452" spans="1:15" x14ac:dyDescent="0.25">
      <c r="A11452" t="s">
        <v>19</v>
      </c>
      <c r="B11452" t="s">
        <v>14</v>
      </c>
      <c r="C11452">
        <v>20</v>
      </c>
      <c r="D11452">
        <v>20</v>
      </c>
      <c r="E11452" t="b">
        <v>0</v>
      </c>
      <c r="F11452">
        <v>2.7E-2</v>
      </c>
      <c r="G11452">
        <v>4</v>
      </c>
      <c r="H11452">
        <v>4</v>
      </c>
      <c r="I11452">
        <v>41</v>
      </c>
      <c r="J11452">
        <v>19</v>
      </c>
      <c r="K11452">
        <v>3</v>
      </c>
      <c r="L11452">
        <v>12</v>
      </c>
      <c r="M11452">
        <f t="shared" si="23091"/>
        <v>0</v>
      </c>
      <c r="N11452" t="b">
        <f t="shared" ref="N11452" si="23206">AND(MIN($F11450,$F11451,$F11452)=$F11452,MAX($H11450,$H11451,$H11452)=$H11452)</f>
        <v>1</v>
      </c>
      <c r="O11452" t="b">
        <f t="shared" ref="O11452" si="23207">AND(NOT(N11450),NOT(N11451),N11452)</f>
        <v>1</v>
      </c>
    </row>
    <row r="11453" spans="1:15" x14ac:dyDescent="0.25">
      <c r="A11453" t="s">
        <v>13</v>
      </c>
      <c r="B11453" t="s">
        <v>14</v>
      </c>
      <c r="C11453">
        <v>20</v>
      </c>
      <c r="D11453">
        <v>21</v>
      </c>
      <c r="E11453" t="b">
        <v>1</v>
      </c>
      <c r="F11453">
        <v>10.000999999999999</v>
      </c>
      <c r="G11453">
        <v>4</v>
      </c>
      <c r="H11453">
        <v>0</v>
      </c>
      <c r="I11453">
        <v>939651</v>
      </c>
      <c r="J11453">
        <v>939594</v>
      </c>
      <c r="K11453">
        <v>469795</v>
      </c>
      <c r="L11453">
        <v>13</v>
      </c>
      <c r="M11453">
        <f t="shared" si="23091"/>
        <v>4</v>
      </c>
      <c r="N11453" t="b">
        <f t="shared" ref="N11453" si="23208">AND(MIN($F11453,$F11454,$F11455)=$F11453,MAX($H11453,$H11454,$H11455)=$H11453)</f>
        <v>1</v>
      </c>
      <c r="O11453" t="b">
        <f t="shared" ref="O11453" si="23209">AND(N11453,NOT(N11454),NOT(N11455))</f>
        <v>0</v>
      </c>
    </row>
    <row r="11454" spans="1:15" x14ac:dyDescent="0.25">
      <c r="A11454" t="s">
        <v>15</v>
      </c>
      <c r="B11454" t="s">
        <v>14</v>
      </c>
      <c r="C11454">
        <v>20</v>
      </c>
      <c r="D11454">
        <v>21</v>
      </c>
      <c r="E11454" t="b">
        <v>1</v>
      </c>
      <c r="F11454">
        <v>10.002000000000001</v>
      </c>
      <c r="G11454">
        <v>4</v>
      </c>
      <c r="H11454">
        <v>0</v>
      </c>
      <c r="I11454">
        <v>629</v>
      </c>
      <c r="J11454">
        <v>628</v>
      </c>
      <c r="K11454">
        <v>312</v>
      </c>
      <c r="L11454">
        <v>11</v>
      </c>
      <c r="M11454">
        <f t="shared" si="23091"/>
        <v>4</v>
      </c>
      <c r="N11454" t="b">
        <f t="shared" ref="N11454" si="23210">AND(MIN($F11453,$F11454,$F11455)=$F11454,MAX($H11453,$H11454,$H11455)=$H11454)</f>
        <v>0</v>
      </c>
      <c r="O11454" t="b">
        <f t="shared" ref="O11454" si="23211">AND(NOT(N11453),N11454,NOT(N11455))</f>
        <v>0</v>
      </c>
    </row>
    <row r="11455" spans="1:15" x14ac:dyDescent="0.25">
      <c r="A11455" t="s">
        <v>19</v>
      </c>
      <c r="B11455" t="s">
        <v>14</v>
      </c>
      <c r="C11455">
        <v>20</v>
      </c>
      <c r="D11455">
        <v>21</v>
      </c>
      <c r="E11455" t="b">
        <v>1</v>
      </c>
      <c r="F11455">
        <v>10.000999999999999</v>
      </c>
      <c r="G11455">
        <v>4</v>
      </c>
      <c r="H11455">
        <v>0</v>
      </c>
      <c r="I11455">
        <v>985528</v>
      </c>
      <c r="J11455">
        <v>985463</v>
      </c>
      <c r="K11455">
        <v>492729</v>
      </c>
      <c r="L11455">
        <v>13</v>
      </c>
      <c r="M11455">
        <f t="shared" si="23091"/>
        <v>4</v>
      </c>
      <c r="N11455" t="b">
        <f t="shared" ref="N11455" si="23212">AND(MIN($F11453,$F11454,$F11455)=$F11455,MAX($H11453,$H11454,$H11455)=$H11455)</f>
        <v>1</v>
      </c>
      <c r="O11455" t="b">
        <f t="shared" ref="O11455" si="23213">AND(NOT(N11453),NOT(N11454),N11455)</f>
        <v>0</v>
      </c>
    </row>
    <row r="11456" spans="1:15" x14ac:dyDescent="0.25">
      <c r="A11456" t="s">
        <v>13</v>
      </c>
      <c r="B11456" t="s">
        <v>14</v>
      </c>
      <c r="C11456">
        <v>20</v>
      </c>
      <c r="D11456">
        <v>22</v>
      </c>
      <c r="E11456" t="b">
        <v>0</v>
      </c>
      <c r="F11456">
        <v>0.61</v>
      </c>
      <c r="G11456">
        <v>4</v>
      </c>
      <c r="H11456">
        <v>4</v>
      </c>
      <c r="I11456">
        <v>54732</v>
      </c>
      <c r="J11456">
        <v>54703</v>
      </c>
      <c r="K11456">
        <v>27345</v>
      </c>
      <c r="L11456">
        <v>21</v>
      </c>
      <c r="M11456">
        <f t="shared" si="23091"/>
        <v>0</v>
      </c>
      <c r="N11456" t="b">
        <f t="shared" ref="N11456" si="23214">AND(MIN($F11456,$F11457,$F11458)=$F11456,MAX($H11456,$H11457,$H11458)=$H11456)</f>
        <v>0</v>
      </c>
      <c r="O11456" t="b">
        <f t="shared" ref="O11456" si="23215">AND(N11456,NOT(N11457),NOT(N11458))</f>
        <v>0</v>
      </c>
    </row>
    <row r="11457" spans="1:15" x14ac:dyDescent="0.25">
      <c r="A11457" t="s">
        <v>15</v>
      </c>
      <c r="B11457" t="s">
        <v>14</v>
      </c>
      <c r="C11457">
        <v>20</v>
      </c>
      <c r="D11457">
        <v>22</v>
      </c>
      <c r="E11457" t="b">
        <v>0</v>
      </c>
      <c r="F11457">
        <v>4.4999999999999998E-2</v>
      </c>
      <c r="G11457">
        <v>4</v>
      </c>
      <c r="H11457">
        <v>4</v>
      </c>
      <c r="I11457">
        <v>3750</v>
      </c>
      <c r="J11457">
        <v>3748</v>
      </c>
      <c r="K11457">
        <v>1868</v>
      </c>
      <c r="L11457">
        <v>13</v>
      </c>
      <c r="M11457">
        <f t="shared" si="23091"/>
        <v>0</v>
      </c>
      <c r="N11457" t="b">
        <f t="shared" ref="N11457" si="23216">AND(MIN($F11456,$F11457,$F11458)=$F11457,MAX($H11456,$H11457,$H11458)=$H11457)</f>
        <v>1</v>
      </c>
      <c r="O11457" t="b">
        <f t="shared" ref="O11457" si="23217">AND(NOT(N11456),N11457,NOT(N11458))</f>
        <v>1</v>
      </c>
    </row>
    <row r="11458" spans="1:15" x14ac:dyDescent="0.25">
      <c r="A11458" t="s">
        <v>19</v>
      </c>
      <c r="B11458" t="s">
        <v>14</v>
      </c>
      <c r="C11458">
        <v>20</v>
      </c>
      <c r="D11458">
        <v>22</v>
      </c>
      <c r="E11458" t="b">
        <v>0</v>
      </c>
      <c r="F11458">
        <v>0.55500000000000005</v>
      </c>
      <c r="G11458">
        <v>4</v>
      </c>
      <c r="H11458">
        <v>4</v>
      </c>
      <c r="I11458">
        <v>54732</v>
      </c>
      <c r="J11458">
        <v>54703</v>
      </c>
      <c r="K11458">
        <v>27345</v>
      </c>
      <c r="L11458">
        <v>21</v>
      </c>
      <c r="M11458">
        <f t="shared" si="23091"/>
        <v>0</v>
      </c>
      <c r="N11458" t="b">
        <f t="shared" ref="N11458" si="23218">AND(MIN($F11456,$F11457,$F11458)=$F11458,MAX($H11456,$H11457,$H11458)=$H11458)</f>
        <v>0</v>
      </c>
      <c r="O11458" t="b">
        <f t="shared" ref="O11458" si="23219">AND(NOT(N11456),NOT(N11457),N11458)</f>
        <v>0</v>
      </c>
    </row>
    <row r="11459" spans="1:15" x14ac:dyDescent="0.25">
      <c r="A11459" t="s">
        <v>13</v>
      </c>
      <c r="B11459" t="s">
        <v>14</v>
      </c>
      <c r="C11459">
        <v>20</v>
      </c>
      <c r="D11459">
        <v>23</v>
      </c>
      <c r="E11459" t="b">
        <v>0</v>
      </c>
      <c r="F11459">
        <v>0.57199999999999995</v>
      </c>
      <c r="G11459">
        <v>4</v>
      </c>
      <c r="H11459">
        <v>4</v>
      </c>
      <c r="I11459">
        <v>48798</v>
      </c>
      <c r="J11459">
        <v>48768</v>
      </c>
      <c r="K11459">
        <v>24378</v>
      </c>
      <c r="L11459">
        <v>19</v>
      </c>
      <c r="M11459">
        <f t="shared" ref="M11459:M11522" si="23220">G11459-H11459</f>
        <v>0</v>
      </c>
      <c r="N11459" t="b">
        <f t="shared" ref="N11459" si="23221">AND(MIN($F11459,$F11460,$F11461)=$F11459,MAX($H11459,$H11460,$H11461)=$H11459)</f>
        <v>0</v>
      </c>
      <c r="O11459" t="b">
        <f t="shared" ref="O11459" si="23222">AND(N11459,NOT(N11460),NOT(N11461))</f>
        <v>0</v>
      </c>
    </row>
    <row r="11460" spans="1:15" x14ac:dyDescent="0.25">
      <c r="A11460" t="s">
        <v>15</v>
      </c>
      <c r="B11460" t="s">
        <v>14</v>
      </c>
      <c r="C11460">
        <v>20</v>
      </c>
      <c r="D11460">
        <v>23</v>
      </c>
      <c r="E11460" t="b">
        <v>0</v>
      </c>
      <c r="F11460">
        <v>8.0000000000000002E-3</v>
      </c>
      <c r="G11460">
        <v>4</v>
      </c>
      <c r="H11460">
        <v>4</v>
      </c>
      <c r="I11460">
        <v>387</v>
      </c>
      <c r="J11460">
        <v>386</v>
      </c>
      <c r="K11460">
        <v>187</v>
      </c>
      <c r="L11460">
        <v>11</v>
      </c>
      <c r="M11460">
        <f t="shared" si="23220"/>
        <v>0</v>
      </c>
      <c r="N11460" t="b">
        <f t="shared" ref="N11460" si="23223">AND(MIN($F11459,$F11460,$F11461)=$F11460,MAX($H11459,$H11460,$H11461)=$H11460)</f>
        <v>1</v>
      </c>
      <c r="O11460" t="b">
        <f t="shared" ref="O11460" si="23224">AND(NOT(N11459),N11460,NOT(N11461))</f>
        <v>1</v>
      </c>
    </row>
    <row r="11461" spans="1:15" x14ac:dyDescent="0.25">
      <c r="A11461" t="s">
        <v>19</v>
      </c>
      <c r="B11461" t="s">
        <v>14</v>
      </c>
      <c r="C11461">
        <v>20</v>
      </c>
      <c r="D11461">
        <v>23</v>
      </c>
      <c r="E11461" t="b">
        <v>0</v>
      </c>
      <c r="F11461">
        <v>0.502</v>
      </c>
      <c r="G11461">
        <v>4</v>
      </c>
      <c r="H11461">
        <v>4</v>
      </c>
      <c r="I11461">
        <v>48798</v>
      </c>
      <c r="J11461">
        <v>48768</v>
      </c>
      <c r="K11461">
        <v>24378</v>
      </c>
      <c r="L11461">
        <v>19</v>
      </c>
      <c r="M11461">
        <f t="shared" si="23220"/>
        <v>0</v>
      </c>
      <c r="N11461" t="b">
        <f t="shared" ref="N11461" si="23225">AND(MIN($F11459,$F11460,$F11461)=$F11461,MAX($H11459,$H11460,$H11461)=$H11461)</f>
        <v>0</v>
      </c>
      <c r="O11461" t="b">
        <f t="shared" ref="O11461" si="23226">AND(NOT(N11459),NOT(N11460),N11461)</f>
        <v>0</v>
      </c>
    </row>
    <row r="11462" spans="1:15" x14ac:dyDescent="0.25">
      <c r="A11462" t="s">
        <v>13</v>
      </c>
      <c r="B11462" t="s">
        <v>14</v>
      </c>
      <c r="C11462">
        <v>20</v>
      </c>
      <c r="D11462">
        <v>24</v>
      </c>
      <c r="E11462" t="b">
        <v>0</v>
      </c>
      <c r="F11462">
        <v>0.01</v>
      </c>
      <c r="G11462">
        <v>4</v>
      </c>
      <c r="H11462">
        <v>4</v>
      </c>
      <c r="I11462">
        <v>339</v>
      </c>
      <c r="J11462">
        <v>216</v>
      </c>
      <c r="K11462">
        <v>102</v>
      </c>
      <c r="L11462">
        <v>11</v>
      </c>
      <c r="M11462">
        <f t="shared" si="23220"/>
        <v>0</v>
      </c>
      <c r="N11462" t="b">
        <f t="shared" ref="N11462" si="23227">AND(MIN($F11462,$F11463,$F11464)=$F11462,MAX($H11462,$H11463,$H11464)=$H11462)</f>
        <v>0</v>
      </c>
      <c r="O11462" t="b">
        <f t="shared" ref="O11462" si="23228">AND(N11462,NOT(N11463),NOT(N11464))</f>
        <v>0</v>
      </c>
    </row>
    <row r="11463" spans="1:15" x14ac:dyDescent="0.25">
      <c r="A11463" t="s">
        <v>15</v>
      </c>
      <c r="B11463" t="s">
        <v>14</v>
      </c>
      <c r="C11463">
        <v>20</v>
      </c>
      <c r="D11463">
        <v>24</v>
      </c>
      <c r="E11463" t="b">
        <v>0</v>
      </c>
      <c r="F11463">
        <v>8.0000000000000002E-3</v>
      </c>
      <c r="G11463">
        <v>4</v>
      </c>
      <c r="H11463">
        <v>4</v>
      </c>
      <c r="I11463">
        <v>217</v>
      </c>
      <c r="J11463">
        <v>216</v>
      </c>
      <c r="K11463">
        <v>102</v>
      </c>
      <c r="L11463">
        <v>11</v>
      </c>
      <c r="M11463">
        <f t="shared" si="23220"/>
        <v>0</v>
      </c>
      <c r="N11463" t="b">
        <f t="shared" ref="N11463" si="23229">AND(MIN($F11462,$F11463,$F11464)=$F11463,MAX($H11462,$H11463,$H11464)=$H11463)</f>
        <v>1</v>
      </c>
      <c r="O11463" t="b">
        <f t="shared" ref="O11463" si="23230">AND(NOT(N11462),N11463,NOT(N11464))</f>
        <v>1</v>
      </c>
    </row>
    <row r="11464" spans="1:15" x14ac:dyDescent="0.25">
      <c r="A11464" t="s">
        <v>19</v>
      </c>
      <c r="B11464" t="s">
        <v>14</v>
      </c>
      <c r="C11464">
        <v>20</v>
      </c>
      <c r="D11464">
        <v>24</v>
      </c>
      <c r="E11464" t="b">
        <v>0</v>
      </c>
      <c r="F11464">
        <v>8.9999999999999993E-3</v>
      </c>
      <c r="G11464">
        <v>4</v>
      </c>
      <c r="H11464">
        <v>4</v>
      </c>
      <c r="I11464">
        <v>339</v>
      </c>
      <c r="J11464">
        <v>216</v>
      </c>
      <c r="K11464">
        <v>102</v>
      </c>
      <c r="L11464">
        <v>11</v>
      </c>
      <c r="M11464">
        <f t="shared" si="23220"/>
        <v>0</v>
      </c>
      <c r="N11464" t="b">
        <f t="shared" ref="N11464" si="23231">AND(MIN($F11462,$F11463,$F11464)=$F11464,MAX($H11462,$H11463,$H11464)=$H11464)</f>
        <v>0</v>
      </c>
      <c r="O11464" t="b">
        <f t="shared" ref="O11464" si="23232">AND(NOT(N11462),NOT(N11463),N11464)</f>
        <v>0</v>
      </c>
    </row>
    <row r="11465" spans="1:15" x14ac:dyDescent="0.25">
      <c r="A11465" t="s">
        <v>13</v>
      </c>
      <c r="B11465" t="s">
        <v>14</v>
      </c>
      <c r="C11465">
        <v>20</v>
      </c>
      <c r="D11465">
        <v>25</v>
      </c>
      <c r="E11465" t="b">
        <v>0</v>
      </c>
      <c r="F11465">
        <v>1.556</v>
      </c>
      <c r="G11465">
        <v>4</v>
      </c>
      <c r="H11465">
        <v>4</v>
      </c>
      <c r="I11465">
        <v>180415</v>
      </c>
      <c r="J11465">
        <v>107628</v>
      </c>
      <c r="K11465">
        <v>53808</v>
      </c>
      <c r="L11465">
        <v>13</v>
      </c>
      <c r="M11465">
        <f t="shared" si="23220"/>
        <v>0</v>
      </c>
      <c r="N11465" t="b">
        <f t="shared" ref="N11465" si="23233">AND(MIN($F11465,$F11466,$F11467)=$F11465,MAX($H11465,$H11466,$H11467)=$H11465)</f>
        <v>0</v>
      </c>
      <c r="O11465" t="b">
        <f t="shared" ref="O11465" si="23234">AND(N11465,NOT(N11466),NOT(N11467))</f>
        <v>0</v>
      </c>
    </row>
    <row r="11466" spans="1:15" x14ac:dyDescent="0.25">
      <c r="A11466" t="s">
        <v>15</v>
      </c>
      <c r="B11466" t="s">
        <v>14</v>
      </c>
      <c r="C11466">
        <v>20</v>
      </c>
      <c r="D11466">
        <v>25</v>
      </c>
      <c r="E11466" t="b">
        <v>0</v>
      </c>
      <c r="F11466">
        <v>0.75900000000000001</v>
      </c>
      <c r="G11466">
        <v>4</v>
      </c>
      <c r="H11466">
        <v>4</v>
      </c>
      <c r="I11466">
        <v>107947</v>
      </c>
      <c r="J11466">
        <v>107628</v>
      </c>
      <c r="K11466">
        <v>53808</v>
      </c>
      <c r="L11466">
        <v>13</v>
      </c>
      <c r="M11466">
        <f t="shared" si="23220"/>
        <v>0</v>
      </c>
      <c r="N11466" t="b">
        <f t="shared" ref="N11466" si="23235">AND(MIN($F11465,$F11466,$F11467)=$F11466,MAX($H11465,$H11466,$H11467)=$H11466)</f>
        <v>1</v>
      </c>
      <c r="O11466" t="b">
        <f t="shared" ref="O11466" si="23236">AND(NOT(N11465),N11466,NOT(N11467))</f>
        <v>1</v>
      </c>
    </row>
    <row r="11467" spans="1:15" x14ac:dyDescent="0.25">
      <c r="A11467" t="s">
        <v>19</v>
      </c>
      <c r="B11467" t="s">
        <v>14</v>
      </c>
      <c r="C11467">
        <v>20</v>
      </c>
      <c r="D11467">
        <v>25</v>
      </c>
      <c r="E11467" t="b">
        <v>0</v>
      </c>
      <c r="F11467">
        <v>1.3660000000000001</v>
      </c>
      <c r="G11467">
        <v>4</v>
      </c>
      <c r="H11467">
        <v>4</v>
      </c>
      <c r="I11467">
        <v>180415</v>
      </c>
      <c r="J11467">
        <v>107628</v>
      </c>
      <c r="K11467">
        <v>53808</v>
      </c>
      <c r="L11467">
        <v>13</v>
      </c>
      <c r="M11467">
        <f t="shared" si="23220"/>
        <v>0</v>
      </c>
      <c r="N11467" t="b">
        <f t="shared" ref="N11467" si="23237">AND(MIN($F11465,$F11466,$F11467)=$F11467,MAX($H11465,$H11466,$H11467)=$H11467)</f>
        <v>0</v>
      </c>
      <c r="O11467" t="b">
        <f t="shared" ref="O11467" si="23238">AND(NOT(N11465),NOT(N11466),N11467)</f>
        <v>0</v>
      </c>
    </row>
    <row r="11468" spans="1:15" x14ac:dyDescent="0.25">
      <c r="A11468" t="s">
        <v>13</v>
      </c>
      <c r="B11468" t="s">
        <v>14</v>
      </c>
      <c r="C11468">
        <v>20</v>
      </c>
      <c r="D11468">
        <v>26</v>
      </c>
      <c r="E11468" t="b">
        <v>1</v>
      </c>
      <c r="F11468">
        <v>10.000999999999999</v>
      </c>
      <c r="G11468">
        <v>4</v>
      </c>
      <c r="H11468">
        <v>0</v>
      </c>
      <c r="I11468">
        <v>993344</v>
      </c>
      <c r="J11468">
        <v>993256</v>
      </c>
      <c r="K11468">
        <v>496626</v>
      </c>
      <c r="L11468">
        <v>13</v>
      </c>
      <c r="M11468">
        <f t="shared" si="23220"/>
        <v>4</v>
      </c>
      <c r="N11468" t="b">
        <f t="shared" ref="N11468" si="23239">AND(MIN($F11468,$F11469,$F11470)=$F11468,MAX($H11468,$H11469,$H11470)=$H11468)</f>
        <v>0</v>
      </c>
      <c r="O11468" t="b">
        <f t="shared" ref="O11468" si="23240">AND(N11468,NOT(N11469),NOT(N11470))</f>
        <v>0</v>
      </c>
    </row>
    <row r="11469" spans="1:15" x14ac:dyDescent="0.25">
      <c r="A11469" t="s">
        <v>15</v>
      </c>
      <c r="B11469" t="s">
        <v>14</v>
      </c>
      <c r="C11469">
        <v>20</v>
      </c>
      <c r="D11469">
        <v>26</v>
      </c>
      <c r="E11469" t="b">
        <v>0</v>
      </c>
      <c r="F11469">
        <v>7.2999999999999995E-2</v>
      </c>
      <c r="G11469">
        <v>4</v>
      </c>
      <c r="H11469">
        <v>4</v>
      </c>
      <c r="I11469">
        <v>14</v>
      </c>
      <c r="J11469">
        <v>13</v>
      </c>
      <c r="K11469">
        <v>0</v>
      </c>
      <c r="L11469">
        <v>7</v>
      </c>
      <c r="M11469">
        <f t="shared" si="23220"/>
        <v>0</v>
      </c>
      <c r="N11469" t="b">
        <f t="shared" ref="N11469" si="23241">AND(MIN($F11468,$F11469,$F11470)=$F11469,MAX($H11468,$H11469,$H11470)=$H11469)</f>
        <v>1</v>
      </c>
      <c r="O11469" t="b">
        <f t="shared" ref="O11469" si="23242">AND(NOT(N11468),N11469,NOT(N11470))</f>
        <v>1</v>
      </c>
    </row>
    <row r="11470" spans="1:15" x14ac:dyDescent="0.25">
      <c r="A11470" t="s">
        <v>19</v>
      </c>
      <c r="B11470" t="s">
        <v>14</v>
      </c>
      <c r="C11470">
        <v>20</v>
      </c>
      <c r="D11470">
        <v>26</v>
      </c>
      <c r="E11470" t="b">
        <v>1</v>
      </c>
      <c r="F11470">
        <v>10.000999999999999</v>
      </c>
      <c r="G11470">
        <v>4</v>
      </c>
      <c r="H11470">
        <v>0</v>
      </c>
      <c r="I11470">
        <v>1072862</v>
      </c>
      <c r="J11470">
        <v>1072774</v>
      </c>
      <c r="K11470">
        <v>536385</v>
      </c>
      <c r="L11470">
        <v>13</v>
      </c>
      <c r="M11470">
        <f t="shared" si="23220"/>
        <v>4</v>
      </c>
      <c r="N11470" t="b">
        <f t="shared" ref="N11470" si="23243">AND(MIN($F11468,$F11469,$F11470)=$F11470,MAX($H11468,$H11469,$H11470)=$H11470)</f>
        <v>0</v>
      </c>
      <c r="O11470" t="b">
        <f t="shared" ref="O11470" si="23244">AND(NOT(N11468),NOT(N11469),N11470)</f>
        <v>0</v>
      </c>
    </row>
    <row r="11471" spans="1:15" x14ac:dyDescent="0.25">
      <c r="A11471" t="s">
        <v>13</v>
      </c>
      <c r="B11471" t="s">
        <v>14</v>
      </c>
      <c r="C11471">
        <v>20</v>
      </c>
      <c r="D11471">
        <v>27</v>
      </c>
      <c r="E11471" t="b">
        <v>0</v>
      </c>
      <c r="F11471">
        <v>0.68799999999999994</v>
      </c>
      <c r="G11471">
        <v>4</v>
      </c>
      <c r="H11471">
        <v>4</v>
      </c>
      <c r="I11471">
        <v>64671</v>
      </c>
      <c r="J11471">
        <v>64628</v>
      </c>
      <c r="K11471">
        <v>32308</v>
      </c>
      <c r="L11471">
        <v>26</v>
      </c>
      <c r="M11471">
        <f t="shared" si="23220"/>
        <v>0</v>
      </c>
      <c r="N11471" t="b">
        <f t="shared" ref="N11471" si="23245">AND(MIN($F11471,$F11472,$F11473)=$F11471,MAX($H11471,$H11472,$H11473)=$H11471)</f>
        <v>0</v>
      </c>
      <c r="O11471" t="b">
        <f t="shared" ref="O11471" si="23246">AND(N11471,NOT(N11472),NOT(N11473))</f>
        <v>0</v>
      </c>
    </row>
    <row r="11472" spans="1:15" x14ac:dyDescent="0.25">
      <c r="A11472" t="s">
        <v>15</v>
      </c>
      <c r="B11472" t="s">
        <v>14</v>
      </c>
      <c r="C11472">
        <v>20</v>
      </c>
      <c r="D11472">
        <v>27</v>
      </c>
      <c r="E11472" t="b">
        <v>0</v>
      </c>
      <c r="F11472">
        <v>0.16800000000000001</v>
      </c>
      <c r="G11472">
        <v>4</v>
      </c>
      <c r="H11472">
        <v>4</v>
      </c>
      <c r="I11472">
        <v>15564</v>
      </c>
      <c r="J11472">
        <v>15562</v>
      </c>
      <c r="K11472">
        <v>7775</v>
      </c>
      <c r="L11472">
        <v>13</v>
      </c>
      <c r="M11472">
        <f t="shared" si="23220"/>
        <v>0</v>
      </c>
      <c r="N11472" t="b">
        <f t="shared" ref="N11472" si="23247">AND(MIN($F11471,$F11472,$F11473)=$F11472,MAX($H11471,$H11472,$H11473)=$H11472)</f>
        <v>1</v>
      </c>
      <c r="O11472" t="b">
        <f t="shared" ref="O11472" si="23248">AND(NOT(N11471),N11472,NOT(N11473))</f>
        <v>1</v>
      </c>
    </row>
    <row r="11473" spans="1:15" x14ac:dyDescent="0.25">
      <c r="A11473" t="s">
        <v>19</v>
      </c>
      <c r="B11473" t="s">
        <v>14</v>
      </c>
      <c r="C11473">
        <v>20</v>
      </c>
      <c r="D11473">
        <v>27</v>
      </c>
      <c r="E11473" t="b">
        <v>0</v>
      </c>
      <c r="F11473">
        <v>0.61899999999999999</v>
      </c>
      <c r="G11473">
        <v>4</v>
      </c>
      <c r="H11473">
        <v>4</v>
      </c>
      <c r="I11473">
        <v>64671</v>
      </c>
      <c r="J11473">
        <v>64628</v>
      </c>
      <c r="K11473">
        <v>32308</v>
      </c>
      <c r="L11473">
        <v>26</v>
      </c>
      <c r="M11473">
        <f t="shared" si="23220"/>
        <v>0</v>
      </c>
      <c r="N11473" t="b">
        <f t="shared" ref="N11473" si="23249">AND(MIN($F11471,$F11472,$F11473)=$F11473,MAX($H11471,$H11472,$H11473)=$H11473)</f>
        <v>0</v>
      </c>
      <c r="O11473" t="b">
        <f t="shared" ref="O11473" si="23250">AND(NOT(N11471),NOT(N11472),N11473)</f>
        <v>0</v>
      </c>
    </row>
    <row r="11474" spans="1:15" x14ac:dyDescent="0.25">
      <c r="A11474" t="s">
        <v>13</v>
      </c>
      <c r="B11474" t="s">
        <v>14</v>
      </c>
      <c r="C11474">
        <v>20</v>
      </c>
      <c r="D11474">
        <v>28</v>
      </c>
      <c r="E11474" t="b">
        <v>0</v>
      </c>
      <c r="F11474">
        <v>1.2E-2</v>
      </c>
      <c r="G11474">
        <v>4</v>
      </c>
      <c r="H11474">
        <v>4</v>
      </c>
      <c r="I11474">
        <v>44</v>
      </c>
      <c r="J11474">
        <v>20</v>
      </c>
      <c r="K11474">
        <v>4</v>
      </c>
      <c r="L11474">
        <v>7</v>
      </c>
      <c r="M11474">
        <f t="shared" si="23220"/>
        <v>0</v>
      </c>
      <c r="N11474" t="b">
        <f t="shared" ref="N11474" si="23251">AND(MIN($F11474,$F11475,$F11476)=$F11474,MAX($H11474,$H11475,$H11476)=$H11474)</f>
        <v>1</v>
      </c>
      <c r="O11474" t="b">
        <f t="shared" ref="O11474" si="23252">AND(N11474,NOT(N11475),NOT(N11476))</f>
        <v>0</v>
      </c>
    </row>
    <row r="11475" spans="1:15" x14ac:dyDescent="0.25">
      <c r="A11475" t="s">
        <v>15</v>
      </c>
      <c r="B11475" t="s">
        <v>14</v>
      </c>
      <c r="C11475">
        <v>20</v>
      </c>
      <c r="D11475">
        <v>28</v>
      </c>
      <c r="E11475" t="b">
        <v>1</v>
      </c>
      <c r="F11475">
        <v>10.016999999999999</v>
      </c>
      <c r="G11475">
        <v>4</v>
      </c>
      <c r="H11475">
        <v>0</v>
      </c>
      <c r="I11475">
        <v>1223</v>
      </c>
      <c r="J11475">
        <v>1222</v>
      </c>
      <c r="K11475">
        <v>609</v>
      </c>
      <c r="L11475">
        <v>11</v>
      </c>
      <c r="M11475">
        <f t="shared" si="23220"/>
        <v>4</v>
      </c>
      <c r="N11475" t="b">
        <f t="shared" ref="N11475" si="23253">AND(MIN($F11474,$F11475,$F11476)=$F11475,MAX($H11474,$H11475,$H11476)=$H11475)</f>
        <v>0</v>
      </c>
      <c r="O11475" t="b">
        <f t="shared" ref="O11475" si="23254">AND(NOT(N11474),N11475,NOT(N11476))</f>
        <v>0</v>
      </c>
    </row>
    <row r="11476" spans="1:15" x14ac:dyDescent="0.25">
      <c r="A11476" t="s">
        <v>19</v>
      </c>
      <c r="B11476" t="s">
        <v>14</v>
      </c>
      <c r="C11476">
        <v>20</v>
      </c>
      <c r="D11476">
        <v>28</v>
      </c>
      <c r="E11476" t="b">
        <v>0</v>
      </c>
      <c r="F11476">
        <v>1.2E-2</v>
      </c>
      <c r="G11476">
        <v>4</v>
      </c>
      <c r="H11476">
        <v>4</v>
      </c>
      <c r="I11476">
        <v>44</v>
      </c>
      <c r="J11476">
        <v>20</v>
      </c>
      <c r="K11476">
        <v>4</v>
      </c>
      <c r="L11476">
        <v>7</v>
      </c>
      <c r="M11476">
        <f t="shared" si="23220"/>
        <v>0</v>
      </c>
      <c r="N11476" t="b">
        <f t="shared" ref="N11476" si="23255">AND(MIN($F11474,$F11475,$F11476)=$F11476,MAX($H11474,$H11475,$H11476)=$H11476)</f>
        <v>1</v>
      </c>
      <c r="O11476" t="b">
        <f t="shared" ref="O11476" si="23256">AND(NOT(N11474),NOT(N11475),N11476)</f>
        <v>0</v>
      </c>
    </row>
    <row r="11477" spans="1:15" x14ac:dyDescent="0.25">
      <c r="A11477" t="s">
        <v>13</v>
      </c>
      <c r="B11477" t="s">
        <v>14</v>
      </c>
      <c r="C11477">
        <v>20</v>
      </c>
      <c r="D11477">
        <v>29</v>
      </c>
      <c r="E11477" t="b">
        <v>0</v>
      </c>
      <c r="F11477">
        <v>3.3000000000000002E-2</v>
      </c>
      <c r="G11477">
        <v>4</v>
      </c>
      <c r="H11477">
        <v>4</v>
      </c>
      <c r="I11477">
        <v>2486</v>
      </c>
      <c r="J11477">
        <v>2278</v>
      </c>
      <c r="K11477">
        <v>1133</v>
      </c>
      <c r="L11477">
        <v>16</v>
      </c>
      <c r="M11477">
        <f t="shared" si="23220"/>
        <v>0</v>
      </c>
      <c r="N11477" t="b">
        <f t="shared" ref="N11477" si="23257">AND(MIN($F11477,$F11478,$F11479)=$F11477,MAX($H11477,$H11478,$H11479)=$H11477)</f>
        <v>0</v>
      </c>
      <c r="O11477" t="b">
        <f t="shared" ref="O11477" si="23258">AND(N11477,NOT(N11478),NOT(N11479))</f>
        <v>0</v>
      </c>
    </row>
    <row r="11478" spans="1:15" x14ac:dyDescent="0.25">
      <c r="A11478" t="s">
        <v>15</v>
      </c>
      <c r="B11478" t="s">
        <v>14</v>
      </c>
      <c r="C11478">
        <v>20</v>
      </c>
      <c r="D11478">
        <v>29</v>
      </c>
      <c r="E11478" t="b">
        <v>0</v>
      </c>
      <c r="F11478">
        <v>2.7E-2</v>
      </c>
      <c r="G11478">
        <v>4</v>
      </c>
      <c r="H11478">
        <v>4</v>
      </c>
      <c r="I11478">
        <v>2940</v>
      </c>
      <c r="J11478">
        <v>2938</v>
      </c>
      <c r="K11478">
        <v>1463</v>
      </c>
      <c r="L11478">
        <v>14</v>
      </c>
      <c r="M11478">
        <f t="shared" si="23220"/>
        <v>0</v>
      </c>
      <c r="N11478" t="b">
        <f t="shared" ref="N11478" si="23259">AND(MIN($F11477,$F11478,$F11479)=$F11478,MAX($H11477,$H11478,$H11479)=$H11478)</f>
        <v>1</v>
      </c>
      <c r="O11478" t="b">
        <f t="shared" ref="O11478" si="23260">AND(NOT(N11477),N11478,NOT(N11479))</f>
        <v>1</v>
      </c>
    </row>
    <row r="11479" spans="1:15" x14ac:dyDescent="0.25">
      <c r="A11479" t="s">
        <v>19</v>
      </c>
      <c r="B11479" t="s">
        <v>14</v>
      </c>
      <c r="C11479">
        <v>20</v>
      </c>
      <c r="D11479">
        <v>29</v>
      </c>
      <c r="E11479" t="b">
        <v>0</v>
      </c>
      <c r="F11479">
        <v>3.4000000000000002E-2</v>
      </c>
      <c r="G11479">
        <v>4</v>
      </c>
      <c r="H11479">
        <v>4</v>
      </c>
      <c r="I11479">
        <v>2486</v>
      </c>
      <c r="J11479">
        <v>2278</v>
      </c>
      <c r="K11479">
        <v>1133</v>
      </c>
      <c r="L11479">
        <v>16</v>
      </c>
      <c r="M11479">
        <f t="shared" si="23220"/>
        <v>0</v>
      </c>
      <c r="N11479" t="b">
        <f t="shared" ref="N11479" si="23261">AND(MIN($F11477,$F11478,$F11479)=$F11479,MAX($H11477,$H11478,$H11479)=$H11479)</f>
        <v>0</v>
      </c>
      <c r="O11479" t="b">
        <f t="shared" ref="O11479" si="23262">AND(NOT(N11477),NOT(N11478),N11479)</f>
        <v>0</v>
      </c>
    </row>
    <row r="11480" spans="1:15" x14ac:dyDescent="0.25">
      <c r="A11480" t="s">
        <v>13</v>
      </c>
      <c r="B11480" t="s">
        <v>14</v>
      </c>
      <c r="C11480">
        <v>20</v>
      </c>
      <c r="D11480">
        <v>2</v>
      </c>
      <c r="E11480" t="b">
        <v>0</v>
      </c>
      <c r="F11480">
        <v>6.0000000000000001E-3</v>
      </c>
      <c r="G11480">
        <v>4</v>
      </c>
      <c r="H11480">
        <v>4</v>
      </c>
      <c r="I11480">
        <v>22</v>
      </c>
      <c r="J11480">
        <v>10</v>
      </c>
      <c r="K11480">
        <v>0</v>
      </c>
      <c r="L11480">
        <v>6</v>
      </c>
      <c r="M11480">
        <f t="shared" si="23220"/>
        <v>0</v>
      </c>
      <c r="N11480" t="b">
        <f t="shared" ref="N11480" si="23263">AND(MIN($F11480,$F11481,$F11482)=$F11480,MAX($H11480,$H11481,$H11482)=$H11480)</f>
        <v>0</v>
      </c>
      <c r="O11480" t="b">
        <f t="shared" ref="O11480" si="23264">AND(N11480,NOT(N11481),NOT(N11482))</f>
        <v>0</v>
      </c>
    </row>
    <row r="11481" spans="1:15" x14ac:dyDescent="0.25">
      <c r="A11481" t="s">
        <v>15</v>
      </c>
      <c r="B11481" t="s">
        <v>14</v>
      </c>
      <c r="C11481">
        <v>20</v>
      </c>
      <c r="D11481">
        <v>2</v>
      </c>
      <c r="E11481" t="b">
        <v>0</v>
      </c>
      <c r="F11481">
        <v>2E-3</v>
      </c>
      <c r="G11481">
        <v>4</v>
      </c>
      <c r="H11481">
        <v>4</v>
      </c>
      <c r="I11481">
        <v>11</v>
      </c>
      <c r="J11481">
        <v>10</v>
      </c>
      <c r="K11481">
        <v>0</v>
      </c>
      <c r="L11481">
        <v>6</v>
      </c>
      <c r="M11481">
        <f t="shared" si="23220"/>
        <v>0</v>
      </c>
      <c r="N11481" t="b">
        <f t="shared" ref="N11481" si="23265">AND(MIN($F11480,$F11481,$F11482)=$F11481,MAX($H11480,$H11481,$H11482)=$H11481)</f>
        <v>1</v>
      </c>
      <c r="O11481" t="b">
        <f t="shared" ref="O11481" si="23266">AND(NOT(N11480),N11481,NOT(N11482))</f>
        <v>1</v>
      </c>
    </row>
    <row r="11482" spans="1:15" x14ac:dyDescent="0.25">
      <c r="A11482" t="s">
        <v>19</v>
      </c>
      <c r="B11482" t="s">
        <v>14</v>
      </c>
      <c r="C11482">
        <v>20</v>
      </c>
      <c r="D11482">
        <v>2</v>
      </c>
      <c r="E11482" t="b">
        <v>0</v>
      </c>
      <c r="F11482">
        <v>3.0000000000000001E-3</v>
      </c>
      <c r="G11482">
        <v>4</v>
      </c>
      <c r="H11482">
        <v>4</v>
      </c>
      <c r="I11482">
        <v>22</v>
      </c>
      <c r="J11482">
        <v>10</v>
      </c>
      <c r="K11482">
        <v>0</v>
      </c>
      <c r="L11482">
        <v>6</v>
      </c>
      <c r="M11482">
        <f t="shared" si="23220"/>
        <v>0</v>
      </c>
      <c r="N11482" t="b">
        <f t="shared" ref="N11482" si="23267">AND(MIN($F11480,$F11481,$F11482)=$F11482,MAX($H11480,$H11481,$H11482)=$H11482)</f>
        <v>0</v>
      </c>
      <c r="O11482" t="b">
        <f t="shared" ref="O11482" si="23268">AND(NOT(N11480),NOT(N11481),N11482)</f>
        <v>0</v>
      </c>
    </row>
    <row r="11483" spans="1:15" x14ac:dyDescent="0.25">
      <c r="A11483" t="s">
        <v>13</v>
      </c>
      <c r="B11483" t="s">
        <v>14</v>
      </c>
      <c r="C11483">
        <v>20</v>
      </c>
      <c r="D11483">
        <v>30</v>
      </c>
      <c r="E11483" t="b">
        <v>0</v>
      </c>
      <c r="F11483">
        <v>1.978</v>
      </c>
      <c r="G11483">
        <v>4</v>
      </c>
      <c r="H11483">
        <v>4</v>
      </c>
      <c r="I11483">
        <v>194404</v>
      </c>
      <c r="J11483">
        <v>194375</v>
      </c>
      <c r="K11483">
        <v>97181</v>
      </c>
      <c r="L11483">
        <v>21</v>
      </c>
      <c r="M11483">
        <f t="shared" si="23220"/>
        <v>0</v>
      </c>
      <c r="N11483" t="b">
        <f t="shared" ref="N11483" si="23269">AND(MIN($F11483,$F11484,$F11485)=$F11483,MAX($H11483,$H11484,$H11485)=$H11483)</f>
        <v>0</v>
      </c>
      <c r="O11483" t="b">
        <f t="shared" ref="O11483" si="23270">AND(N11483,NOT(N11484),NOT(N11485))</f>
        <v>0</v>
      </c>
    </row>
    <row r="11484" spans="1:15" x14ac:dyDescent="0.25">
      <c r="A11484" t="s">
        <v>15</v>
      </c>
      <c r="B11484" t="s">
        <v>14</v>
      </c>
      <c r="C11484">
        <v>20</v>
      </c>
      <c r="D11484">
        <v>30</v>
      </c>
      <c r="E11484" t="b">
        <v>0</v>
      </c>
      <c r="F11484">
        <v>6.8000000000000005E-2</v>
      </c>
      <c r="G11484">
        <v>4</v>
      </c>
      <c r="H11484">
        <v>4</v>
      </c>
      <c r="I11484">
        <v>1693</v>
      </c>
      <c r="J11484">
        <v>1692</v>
      </c>
      <c r="K11484">
        <v>840</v>
      </c>
      <c r="L11484">
        <v>11</v>
      </c>
      <c r="M11484">
        <f t="shared" si="23220"/>
        <v>0</v>
      </c>
      <c r="N11484" t="b">
        <f t="shared" ref="N11484" si="23271">AND(MIN($F11483,$F11484,$F11485)=$F11484,MAX($H11483,$H11484,$H11485)=$H11484)</f>
        <v>1</v>
      </c>
      <c r="O11484" t="b">
        <f t="shared" ref="O11484" si="23272">AND(NOT(N11483),N11484,NOT(N11485))</f>
        <v>1</v>
      </c>
    </row>
    <row r="11485" spans="1:15" x14ac:dyDescent="0.25">
      <c r="A11485" t="s">
        <v>19</v>
      </c>
      <c r="B11485" t="s">
        <v>14</v>
      </c>
      <c r="C11485">
        <v>20</v>
      </c>
      <c r="D11485">
        <v>30</v>
      </c>
      <c r="E11485" t="b">
        <v>0</v>
      </c>
      <c r="F11485">
        <v>1.952</v>
      </c>
      <c r="G11485">
        <v>4</v>
      </c>
      <c r="H11485">
        <v>4</v>
      </c>
      <c r="I11485">
        <v>194404</v>
      </c>
      <c r="J11485">
        <v>194375</v>
      </c>
      <c r="K11485">
        <v>97181</v>
      </c>
      <c r="L11485">
        <v>21</v>
      </c>
      <c r="M11485">
        <f t="shared" si="23220"/>
        <v>0</v>
      </c>
      <c r="N11485" t="b">
        <f t="shared" ref="N11485" si="23273">AND(MIN($F11483,$F11484,$F11485)=$F11485,MAX($H11483,$H11484,$H11485)=$H11485)</f>
        <v>0</v>
      </c>
      <c r="O11485" t="b">
        <f t="shared" ref="O11485" si="23274">AND(NOT(N11483),NOT(N11484),N11485)</f>
        <v>0</v>
      </c>
    </row>
    <row r="11486" spans="1:15" x14ac:dyDescent="0.25">
      <c r="A11486" t="s">
        <v>13</v>
      </c>
      <c r="B11486" t="s">
        <v>14</v>
      </c>
      <c r="C11486">
        <v>20</v>
      </c>
      <c r="D11486">
        <v>31</v>
      </c>
      <c r="E11486" t="b">
        <v>0</v>
      </c>
      <c r="F11486">
        <v>3.0000000000000001E-3</v>
      </c>
      <c r="G11486">
        <v>4</v>
      </c>
      <c r="H11486">
        <v>4</v>
      </c>
      <c r="I11486">
        <v>26</v>
      </c>
      <c r="J11486">
        <v>12</v>
      </c>
      <c r="K11486">
        <v>0</v>
      </c>
      <c r="L11486">
        <v>8</v>
      </c>
      <c r="M11486">
        <f t="shared" si="23220"/>
        <v>0</v>
      </c>
      <c r="N11486" t="b">
        <f t="shared" ref="N11486" si="23275">AND(MIN($F11486,$F11487,$F11488)=$F11486,MAX($H11486,$H11487,$H11488)=$H11486)</f>
        <v>1</v>
      </c>
      <c r="O11486" t="b">
        <f t="shared" ref="O11486" si="23276">AND(N11486,NOT(N11487),NOT(N11488))</f>
        <v>1</v>
      </c>
    </row>
    <row r="11487" spans="1:15" x14ac:dyDescent="0.25">
      <c r="A11487" t="s">
        <v>15</v>
      </c>
      <c r="B11487" t="s">
        <v>14</v>
      </c>
      <c r="C11487">
        <v>20</v>
      </c>
      <c r="D11487">
        <v>31</v>
      </c>
      <c r="E11487" t="b">
        <v>0</v>
      </c>
      <c r="F11487">
        <v>5.0000000000000001E-3</v>
      </c>
      <c r="G11487">
        <v>4</v>
      </c>
      <c r="H11487">
        <v>4</v>
      </c>
      <c r="I11487">
        <v>13</v>
      </c>
      <c r="J11487">
        <v>12</v>
      </c>
      <c r="K11487">
        <v>0</v>
      </c>
      <c r="L11487">
        <v>8</v>
      </c>
      <c r="M11487">
        <f t="shared" si="23220"/>
        <v>0</v>
      </c>
      <c r="N11487" t="b">
        <f t="shared" ref="N11487" si="23277">AND(MIN($F11486,$F11487,$F11488)=$F11487,MAX($H11486,$H11487,$H11488)=$H11487)</f>
        <v>0</v>
      </c>
      <c r="O11487" t="b">
        <f t="shared" ref="O11487" si="23278">AND(NOT(N11486),N11487,NOT(N11488))</f>
        <v>0</v>
      </c>
    </row>
    <row r="11488" spans="1:15" x14ac:dyDescent="0.25">
      <c r="A11488" t="s">
        <v>19</v>
      </c>
      <c r="B11488" t="s">
        <v>14</v>
      </c>
      <c r="C11488">
        <v>20</v>
      </c>
      <c r="D11488">
        <v>31</v>
      </c>
      <c r="E11488" t="b">
        <v>0</v>
      </c>
      <c r="F11488">
        <v>7.0000000000000001E-3</v>
      </c>
      <c r="G11488">
        <v>4</v>
      </c>
      <c r="H11488">
        <v>4</v>
      </c>
      <c r="I11488">
        <v>26</v>
      </c>
      <c r="J11488">
        <v>12</v>
      </c>
      <c r="K11488">
        <v>0</v>
      </c>
      <c r="L11488">
        <v>8</v>
      </c>
      <c r="M11488">
        <f t="shared" si="23220"/>
        <v>0</v>
      </c>
      <c r="N11488" t="b">
        <f t="shared" ref="N11488" si="23279">AND(MIN($F11486,$F11487,$F11488)=$F11488,MAX($H11486,$H11487,$H11488)=$H11488)</f>
        <v>0</v>
      </c>
      <c r="O11488" t="b">
        <f t="shared" ref="O11488" si="23280">AND(NOT(N11486),NOT(N11487),N11488)</f>
        <v>0</v>
      </c>
    </row>
    <row r="11489" spans="1:15" x14ac:dyDescent="0.25">
      <c r="A11489" t="s">
        <v>13</v>
      </c>
      <c r="B11489" t="s">
        <v>14</v>
      </c>
      <c r="C11489">
        <v>20</v>
      </c>
      <c r="D11489">
        <v>33</v>
      </c>
      <c r="E11489" t="b">
        <v>1</v>
      </c>
      <c r="F11489">
        <v>10.000999999999999</v>
      </c>
      <c r="G11489">
        <v>4</v>
      </c>
      <c r="H11489">
        <v>0</v>
      </c>
      <c r="I11489">
        <v>1872847</v>
      </c>
      <c r="J11489">
        <v>421965</v>
      </c>
      <c r="K11489">
        <v>210981</v>
      </c>
      <c r="L11489">
        <v>10</v>
      </c>
      <c r="M11489">
        <f t="shared" si="23220"/>
        <v>4</v>
      </c>
      <c r="N11489" t="b">
        <f t="shared" ref="N11489" si="23281">AND(MIN($F11489,$F11490,$F11491)=$F11489,MAX($H11489,$H11490,$H11491)=$H11489)</f>
        <v>1</v>
      </c>
      <c r="O11489" t="b">
        <f t="shared" ref="O11489" si="23282">AND(N11489,NOT(N11490),NOT(N11491))</f>
        <v>0</v>
      </c>
    </row>
    <row r="11490" spans="1:15" x14ac:dyDescent="0.25">
      <c r="A11490" t="s">
        <v>15</v>
      </c>
      <c r="B11490" t="s">
        <v>14</v>
      </c>
      <c r="C11490">
        <v>20</v>
      </c>
      <c r="D11490">
        <v>33</v>
      </c>
      <c r="E11490" t="b">
        <v>1</v>
      </c>
      <c r="F11490">
        <v>10.000999999999999</v>
      </c>
      <c r="G11490">
        <v>4</v>
      </c>
      <c r="H11490">
        <v>0</v>
      </c>
      <c r="I11490">
        <v>2087402</v>
      </c>
      <c r="J11490">
        <v>636637</v>
      </c>
      <c r="K11490">
        <v>318317</v>
      </c>
      <c r="L11490">
        <v>10</v>
      </c>
      <c r="M11490">
        <f t="shared" si="23220"/>
        <v>4</v>
      </c>
      <c r="N11490" t="b">
        <f t="shared" ref="N11490" si="23283">AND(MIN($F11489,$F11490,$F11491)=$F11490,MAX($H11489,$H11490,$H11491)=$H11490)</f>
        <v>1</v>
      </c>
      <c r="O11490" t="b">
        <f t="shared" ref="O11490" si="23284">AND(NOT(N11489),N11490,NOT(N11491))</f>
        <v>0</v>
      </c>
    </row>
    <row r="11491" spans="1:15" x14ac:dyDescent="0.25">
      <c r="A11491" t="s">
        <v>19</v>
      </c>
      <c r="B11491" t="s">
        <v>14</v>
      </c>
      <c r="C11491">
        <v>20</v>
      </c>
      <c r="D11491">
        <v>33</v>
      </c>
      <c r="E11491" t="b">
        <v>1</v>
      </c>
      <c r="F11491">
        <v>10.002000000000001</v>
      </c>
      <c r="G11491">
        <v>4</v>
      </c>
      <c r="H11491">
        <v>0</v>
      </c>
      <c r="I11491">
        <v>2003054</v>
      </c>
      <c r="J11491">
        <v>449770</v>
      </c>
      <c r="K11491">
        <v>224884</v>
      </c>
      <c r="L11491">
        <v>10</v>
      </c>
      <c r="M11491">
        <f t="shared" si="23220"/>
        <v>4</v>
      </c>
      <c r="N11491" t="b">
        <f t="shared" ref="N11491" si="23285">AND(MIN($F11489,$F11490,$F11491)=$F11491,MAX($H11489,$H11490,$H11491)=$H11491)</f>
        <v>0</v>
      </c>
      <c r="O11491" t="b">
        <f t="shared" ref="O11491" si="23286">AND(NOT(N11489),NOT(N11490),N11491)</f>
        <v>0</v>
      </c>
    </row>
    <row r="11492" spans="1:15" x14ac:dyDescent="0.25">
      <c r="A11492" t="s">
        <v>13</v>
      </c>
      <c r="B11492" t="s">
        <v>14</v>
      </c>
      <c r="C11492">
        <v>20</v>
      </c>
      <c r="D11492">
        <v>35</v>
      </c>
      <c r="E11492" t="b">
        <v>0</v>
      </c>
      <c r="F11492">
        <v>6.0000000000000001E-3</v>
      </c>
      <c r="G11492">
        <v>4</v>
      </c>
      <c r="H11492">
        <v>4</v>
      </c>
      <c r="I11492">
        <v>203</v>
      </c>
      <c r="J11492">
        <v>44</v>
      </c>
      <c r="K11492">
        <v>17</v>
      </c>
      <c r="L11492">
        <v>10</v>
      </c>
      <c r="M11492">
        <f t="shared" si="23220"/>
        <v>0</v>
      </c>
      <c r="N11492" t="b">
        <f t="shared" ref="N11492" si="23287">AND(MIN($F11492,$F11493,$F11494)=$F11492,MAX($H11492,$H11493,$H11494)=$H11492)</f>
        <v>0</v>
      </c>
      <c r="O11492" t="b">
        <f t="shared" ref="O11492" si="23288">AND(N11492,NOT(N11493),NOT(N11494))</f>
        <v>0</v>
      </c>
    </row>
    <row r="11493" spans="1:15" x14ac:dyDescent="0.25">
      <c r="A11493" t="s">
        <v>15</v>
      </c>
      <c r="B11493" t="s">
        <v>14</v>
      </c>
      <c r="C11493">
        <v>20</v>
      </c>
      <c r="D11493">
        <v>35</v>
      </c>
      <c r="E11493" t="b">
        <v>0</v>
      </c>
      <c r="F11493">
        <v>4.0000000000000001E-3</v>
      </c>
      <c r="G11493">
        <v>4</v>
      </c>
      <c r="H11493">
        <v>4</v>
      </c>
      <c r="I11493">
        <v>150</v>
      </c>
      <c r="J11493">
        <v>44</v>
      </c>
      <c r="K11493">
        <v>17</v>
      </c>
      <c r="L11493">
        <v>10</v>
      </c>
      <c r="M11493">
        <f t="shared" si="23220"/>
        <v>0</v>
      </c>
      <c r="N11493" t="b">
        <f t="shared" ref="N11493" si="23289">AND(MIN($F11492,$F11493,$F11494)=$F11493,MAX($H11492,$H11493,$H11494)=$H11493)</f>
        <v>1</v>
      </c>
      <c r="O11493" t="b">
        <f t="shared" ref="O11493" si="23290">AND(NOT(N11492),N11493,NOT(N11494))</f>
        <v>1</v>
      </c>
    </row>
    <row r="11494" spans="1:15" x14ac:dyDescent="0.25">
      <c r="A11494" t="s">
        <v>19</v>
      </c>
      <c r="B11494" t="s">
        <v>14</v>
      </c>
      <c r="C11494">
        <v>20</v>
      </c>
      <c r="D11494">
        <v>35</v>
      </c>
      <c r="E11494" t="b">
        <v>0</v>
      </c>
      <c r="F11494">
        <v>8.0000000000000002E-3</v>
      </c>
      <c r="G11494">
        <v>4</v>
      </c>
      <c r="H11494">
        <v>4</v>
      </c>
      <c r="I11494">
        <v>203</v>
      </c>
      <c r="J11494">
        <v>44</v>
      </c>
      <c r="K11494">
        <v>17</v>
      </c>
      <c r="L11494">
        <v>10</v>
      </c>
      <c r="M11494">
        <f t="shared" si="23220"/>
        <v>0</v>
      </c>
      <c r="N11494" t="b">
        <f t="shared" ref="N11494" si="23291">AND(MIN($F11492,$F11493,$F11494)=$F11494,MAX($H11492,$H11493,$H11494)=$H11494)</f>
        <v>0</v>
      </c>
      <c r="O11494" t="b">
        <f t="shared" ref="O11494" si="23292">AND(NOT(N11492),NOT(N11493),N11494)</f>
        <v>0</v>
      </c>
    </row>
    <row r="11495" spans="1:15" x14ac:dyDescent="0.25">
      <c r="A11495" t="s">
        <v>13</v>
      </c>
      <c r="B11495" t="s">
        <v>14</v>
      </c>
      <c r="C11495">
        <v>20</v>
      </c>
      <c r="D11495">
        <v>37</v>
      </c>
      <c r="E11495" t="b">
        <v>1</v>
      </c>
      <c r="F11495">
        <v>10.000999999999999</v>
      </c>
      <c r="G11495">
        <v>4</v>
      </c>
      <c r="H11495">
        <v>0</v>
      </c>
      <c r="I11495">
        <v>4488179</v>
      </c>
      <c r="J11495">
        <v>400719</v>
      </c>
      <c r="K11495">
        <v>200358</v>
      </c>
      <c r="L11495">
        <v>10</v>
      </c>
      <c r="M11495">
        <f t="shared" si="23220"/>
        <v>4</v>
      </c>
      <c r="N11495" t="b">
        <f t="shared" ref="N11495" si="23293">AND(MIN($F11495,$F11496,$F11497)=$F11495,MAX($H11495,$H11496,$H11497)=$H11495)</f>
        <v>1</v>
      </c>
      <c r="O11495" t="b">
        <f t="shared" ref="O11495" si="23294">AND(N11495,NOT(N11496),NOT(N11497))</f>
        <v>0</v>
      </c>
    </row>
    <row r="11496" spans="1:15" x14ac:dyDescent="0.25">
      <c r="A11496" t="s">
        <v>15</v>
      </c>
      <c r="B11496" t="s">
        <v>14</v>
      </c>
      <c r="C11496">
        <v>20</v>
      </c>
      <c r="D11496">
        <v>37</v>
      </c>
      <c r="E11496" t="b">
        <v>1</v>
      </c>
      <c r="F11496">
        <v>10.000999999999999</v>
      </c>
      <c r="G11496">
        <v>4</v>
      </c>
      <c r="H11496">
        <v>0</v>
      </c>
      <c r="I11496">
        <v>5960893</v>
      </c>
      <c r="J11496">
        <v>606255</v>
      </c>
      <c r="K11496">
        <v>303126</v>
      </c>
      <c r="L11496">
        <v>10</v>
      </c>
      <c r="M11496">
        <f t="shared" si="23220"/>
        <v>4</v>
      </c>
      <c r="N11496" t="b">
        <f t="shared" ref="N11496" si="23295">AND(MIN($F11495,$F11496,$F11497)=$F11496,MAX($H11495,$H11496,$H11497)=$H11496)</f>
        <v>1</v>
      </c>
      <c r="O11496" t="b">
        <f t="shared" ref="O11496" si="23296">AND(NOT(N11495),N11496,NOT(N11497))</f>
        <v>0</v>
      </c>
    </row>
    <row r="11497" spans="1:15" x14ac:dyDescent="0.25">
      <c r="A11497" t="s">
        <v>19</v>
      </c>
      <c r="B11497" t="s">
        <v>14</v>
      </c>
      <c r="C11497">
        <v>20</v>
      </c>
      <c r="D11497">
        <v>37</v>
      </c>
      <c r="E11497" t="b">
        <v>1</v>
      </c>
      <c r="F11497">
        <v>10.000999999999999</v>
      </c>
      <c r="G11497">
        <v>4</v>
      </c>
      <c r="H11497">
        <v>0</v>
      </c>
      <c r="I11497">
        <v>5024629</v>
      </c>
      <c r="J11497">
        <v>450811</v>
      </c>
      <c r="K11497">
        <v>225404</v>
      </c>
      <c r="L11497">
        <v>10</v>
      </c>
      <c r="M11497">
        <f t="shared" si="23220"/>
        <v>4</v>
      </c>
      <c r="N11497" t="b">
        <f t="shared" ref="N11497" si="23297">AND(MIN($F11495,$F11496,$F11497)=$F11497,MAX($H11495,$H11496,$H11497)=$H11497)</f>
        <v>1</v>
      </c>
      <c r="O11497" t="b">
        <f t="shared" ref="O11497" si="23298">AND(NOT(N11495),NOT(N11496),N11497)</f>
        <v>0</v>
      </c>
    </row>
    <row r="11498" spans="1:15" x14ac:dyDescent="0.25">
      <c r="A11498" t="s">
        <v>13</v>
      </c>
      <c r="B11498" t="s">
        <v>14</v>
      </c>
      <c r="C11498">
        <v>20</v>
      </c>
      <c r="D11498">
        <v>38</v>
      </c>
      <c r="E11498" t="b">
        <v>0</v>
      </c>
      <c r="F11498">
        <v>5.0000000000000001E-3</v>
      </c>
      <c r="G11498">
        <v>4</v>
      </c>
      <c r="H11498">
        <v>4</v>
      </c>
      <c r="I11498">
        <v>24</v>
      </c>
      <c r="J11498">
        <v>11</v>
      </c>
      <c r="K11498">
        <v>0</v>
      </c>
      <c r="L11498">
        <v>7</v>
      </c>
      <c r="M11498">
        <f t="shared" si="23220"/>
        <v>0</v>
      </c>
      <c r="N11498" t="b">
        <f t="shared" ref="N11498" si="23299">AND(MIN($F11498,$F11499,$F11500)=$F11498,MAX($H11498,$H11499,$H11500)=$H11498)</f>
        <v>1</v>
      </c>
      <c r="O11498" t="b">
        <f t="shared" ref="O11498" si="23300">AND(N11498,NOT(N11499),NOT(N11500))</f>
        <v>0</v>
      </c>
    </row>
    <row r="11499" spans="1:15" x14ac:dyDescent="0.25">
      <c r="A11499" t="s">
        <v>15</v>
      </c>
      <c r="B11499" t="s">
        <v>14</v>
      </c>
      <c r="C11499">
        <v>20</v>
      </c>
      <c r="D11499">
        <v>38</v>
      </c>
      <c r="E11499" t="b">
        <v>0</v>
      </c>
      <c r="F11499">
        <v>5.0000000000000001E-3</v>
      </c>
      <c r="G11499">
        <v>4</v>
      </c>
      <c r="H11499">
        <v>4</v>
      </c>
      <c r="I11499">
        <v>12</v>
      </c>
      <c r="J11499">
        <v>11</v>
      </c>
      <c r="K11499">
        <v>0</v>
      </c>
      <c r="L11499">
        <v>7</v>
      </c>
      <c r="M11499">
        <f t="shared" si="23220"/>
        <v>0</v>
      </c>
      <c r="N11499" t="b">
        <f t="shared" ref="N11499" si="23301">AND(MIN($F11498,$F11499,$F11500)=$F11499,MAX($H11498,$H11499,$H11500)=$H11499)</f>
        <v>1</v>
      </c>
      <c r="O11499" t="b">
        <f t="shared" ref="O11499" si="23302">AND(NOT(N11498),N11499,NOT(N11500))</f>
        <v>0</v>
      </c>
    </row>
    <row r="11500" spans="1:15" x14ac:dyDescent="0.25">
      <c r="A11500" t="s">
        <v>19</v>
      </c>
      <c r="B11500" t="s">
        <v>14</v>
      </c>
      <c r="C11500">
        <v>20</v>
      </c>
      <c r="D11500">
        <v>38</v>
      </c>
      <c r="E11500" t="b">
        <v>0</v>
      </c>
      <c r="F11500">
        <v>6.0000000000000001E-3</v>
      </c>
      <c r="G11500">
        <v>4</v>
      </c>
      <c r="H11500">
        <v>4</v>
      </c>
      <c r="I11500">
        <v>24</v>
      </c>
      <c r="J11500">
        <v>11</v>
      </c>
      <c r="K11500">
        <v>0</v>
      </c>
      <c r="L11500">
        <v>7</v>
      </c>
      <c r="M11500">
        <f t="shared" si="23220"/>
        <v>0</v>
      </c>
      <c r="N11500" t="b">
        <f t="shared" ref="N11500" si="23303">AND(MIN($F11498,$F11499,$F11500)=$F11500,MAX($H11498,$H11499,$H11500)=$H11500)</f>
        <v>0</v>
      </c>
      <c r="O11500" t="b">
        <f t="shared" ref="O11500" si="23304">AND(NOT(N11498),NOT(N11499),N11500)</f>
        <v>0</v>
      </c>
    </row>
    <row r="11501" spans="1:15" x14ac:dyDescent="0.25">
      <c r="A11501" t="s">
        <v>13</v>
      </c>
      <c r="B11501" t="s">
        <v>14</v>
      </c>
      <c r="C11501">
        <v>20</v>
      </c>
      <c r="D11501">
        <v>39</v>
      </c>
      <c r="E11501" t="b">
        <v>0</v>
      </c>
      <c r="F11501">
        <v>6.0000000000000001E-3</v>
      </c>
      <c r="G11501">
        <v>4</v>
      </c>
      <c r="H11501">
        <v>4</v>
      </c>
      <c r="I11501">
        <v>24</v>
      </c>
      <c r="J11501">
        <v>11</v>
      </c>
      <c r="K11501">
        <v>0</v>
      </c>
      <c r="L11501">
        <v>7</v>
      </c>
      <c r="M11501">
        <f t="shared" si="23220"/>
        <v>0</v>
      </c>
      <c r="N11501" t="b">
        <f t="shared" ref="N11501" si="23305">AND(MIN($F11501,$F11502,$F11503)=$F11501,MAX($H11501,$H11502,$H11503)=$H11501)</f>
        <v>1</v>
      </c>
      <c r="O11501" t="b">
        <f t="shared" ref="O11501" si="23306">AND(N11501,NOT(N11502),NOT(N11503))</f>
        <v>0</v>
      </c>
    </row>
    <row r="11502" spans="1:15" x14ac:dyDescent="0.25">
      <c r="A11502" t="s">
        <v>15</v>
      </c>
      <c r="B11502" t="s">
        <v>14</v>
      </c>
      <c r="C11502">
        <v>20</v>
      </c>
      <c r="D11502">
        <v>39</v>
      </c>
      <c r="E11502" t="b">
        <v>0</v>
      </c>
      <c r="F11502">
        <v>6.0000000000000001E-3</v>
      </c>
      <c r="G11502">
        <v>4</v>
      </c>
      <c r="H11502">
        <v>4</v>
      </c>
      <c r="I11502">
        <v>12</v>
      </c>
      <c r="J11502">
        <v>11</v>
      </c>
      <c r="K11502">
        <v>0</v>
      </c>
      <c r="L11502">
        <v>7</v>
      </c>
      <c r="M11502">
        <f t="shared" si="23220"/>
        <v>0</v>
      </c>
      <c r="N11502" t="b">
        <f t="shared" ref="N11502" si="23307">AND(MIN($F11501,$F11502,$F11503)=$F11502,MAX($H11501,$H11502,$H11503)=$H11502)</f>
        <v>1</v>
      </c>
      <c r="O11502" t="b">
        <f t="shared" ref="O11502" si="23308">AND(NOT(N11501),N11502,NOT(N11503))</f>
        <v>0</v>
      </c>
    </row>
    <row r="11503" spans="1:15" x14ac:dyDescent="0.25">
      <c r="A11503" t="s">
        <v>19</v>
      </c>
      <c r="B11503" t="s">
        <v>14</v>
      </c>
      <c r="C11503">
        <v>20</v>
      </c>
      <c r="D11503">
        <v>39</v>
      </c>
      <c r="E11503" t="b">
        <v>0</v>
      </c>
      <c r="F11503">
        <v>8.0000000000000002E-3</v>
      </c>
      <c r="G11503">
        <v>4</v>
      </c>
      <c r="H11503">
        <v>4</v>
      </c>
      <c r="I11503">
        <v>24</v>
      </c>
      <c r="J11503">
        <v>11</v>
      </c>
      <c r="K11503">
        <v>0</v>
      </c>
      <c r="L11503">
        <v>7</v>
      </c>
      <c r="M11503">
        <f t="shared" si="23220"/>
        <v>0</v>
      </c>
      <c r="N11503" t="b">
        <f t="shared" ref="N11503" si="23309">AND(MIN($F11501,$F11502,$F11503)=$F11503,MAX($H11501,$H11502,$H11503)=$H11503)</f>
        <v>0</v>
      </c>
      <c r="O11503" t="b">
        <f t="shared" ref="O11503" si="23310">AND(NOT(N11501),NOT(N11502),N11503)</f>
        <v>0</v>
      </c>
    </row>
    <row r="11504" spans="1:15" x14ac:dyDescent="0.25">
      <c r="A11504" t="s">
        <v>13</v>
      </c>
      <c r="B11504" t="s">
        <v>14</v>
      </c>
      <c r="C11504">
        <v>20</v>
      </c>
      <c r="D11504">
        <v>3</v>
      </c>
      <c r="E11504" t="b">
        <v>0</v>
      </c>
      <c r="F11504">
        <v>2E-3</v>
      </c>
      <c r="G11504">
        <v>4</v>
      </c>
      <c r="H11504">
        <v>4</v>
      </c>
      <c r="I11504">
        <v>13</v>
      </c>
      <c r="J11504">
        <v>8</v>
      </c>
      <c r="K11504">
        <v>0</v>
      </c>
      <c r="L11504">
        <v>1</v>
      </c>
      <c r="M11504">
        <f t="shared" si="23220"/>
        <v>0</v>
      </c>
      <c r="N11504" t="b">
        <f t="shared" ref="N11504" si="23311">AND(MIN($F11504,$F11505,$F11506)=$F11504,MAX($H11504,$H11505,$H11506)=$H11504)</f>
        <v>1</v>
      </c>
      <c r="O11504" t="b">
        <f t="shared" ref="O11504" si="23312">AND(N11504,NOT(N11505),NOT(N11506))</f>
        <v>1</v>
      </c>
    </row>
    <row r="11505" spans="1:15" x14ac:dyDescent="0.25">
      <c r="A11505" t="s">
        <v>15</v>
      </c>
      <c r="B11505" t="s">
        <v>14</v>
      </c>
      <c r="C11505">
        <v>20</v>
      </c>
      <c r="D11505">
        <v>3</v>
      </c>
      <c r="E11505" t="b">
        <v>0</v>
      </c>
      <c r="F11505">
        <v>3.0000000000000001E-3</v>
      </c>
      <c r="G11505">
        <v>4</v>
      </c>
      <c r="H11505">
        <v>4</v>
      </c>
      <c r="I11505">
        <v>8</v>
      </c>
      <c r="J11505">
        <v>8</v>
      </c>
      <c r="K11505">
        <v>0</v>
      </c>
      <c r="L11505">
        <v>1</v>
      </c>
      <c r="M11505">
        <f t="shared" si="23220"/>
        <v>0</v>
      </c>
      <c r="N11505" t="b">
        <f t="shared" ref="N11505" si="23313">AND(MIN($F11504,$F11505,$F11506)=$F11505,MAX($H11504,$H11505,$H11506)=$H11505)</f>
        <v>0</v>
      </c>
      <c r="O11505" t="b">
        <f t="shared" ref="O11505" si="23314">AND(NOT(N11504),N11505,NOT(N11506))</f>
        <v>0</v>
      </c>
    </row>
    <row r="11506" spans="1:15" x14ac:dyDescent="0.25">
      <c r="A11506" t="s">
        <v>19</v>
      </c>
      <c r="B11506" t="s">
        <v>14</v>
      </c>
      <c r="C11506">
        <v>20</v>
      </c>
      <c r="D11506">
        <v>3</v>
      </c>
      <c r="E11506" t="b">
        <v>0</v>
      </c>
      <c r="F11506">
        <v>3.0000000000000001E-3</v>
      </c>
      <c r="G11506">
        <v>4</v>
      </c>
      <c r="H11506">
        <v>4</v>
      </c>
      <c r="I11506">
        <v>13</v>
      </c>
      <c r="J11506">
        <v>8</v>
      </c>
      <c r="K11506">
        <v>0</v>
      </c>
      <c r="L11506">
        <v>1</v>
      </c>
      <c r="M11506">
        <f t="shared" si="23220"/>
        <v>0</v>
      </c>
      <c r="N11506" t="b">
        <f t="shared" ref="N11506" si="23315">AND(MIN($F11504,$F11505,$F11506)=$F11506,MAX($H11504,$H11505,$H11506)=$H11506)</f>
        <v>0</v>
      </c>
      <c r="O11506" t="b">
        <f t="shared" ref="O11506" si="23316">AND(NOT(N11504),NOT(N11505),N11506)</f>
        <v>0</v>
      </c>
    </row>
    <row r="11507" spans="1:15" x14ac:dyDescent="0.25">
      <c r="A11507" t="s">
        <v>13</v>
      </c>
      <c r="B11507" t="s">
        <v>14</v>
      </c>
      <c r="C11507">
        <v>20</v>
      </c>
      <c r="D11507">
        <v>40</v>
      </c>
      <c r="E11507" t="b">
        <v>0</v>
      </c>
      <c r="F11507">
        <v>4.0000000000000001E-3</v>
      </c>
      <c r="G11507">
        <v>4</v>
      </c>
      <c r="H11507">
        <v>4</v>
      </c>
      <c r="I11507">
        <v>24</v>
      </c>
      <c r="J11507">
        <v>11</v>
      </c>
      <c r="K11507">
        <v>0</v>
      </c>
      <c r="L11507">
        <v>7</v>
      </c>
      <c r="M11507">
        <f t="shared" si="23220"/>
        <v>0</v>
      </c>
      <c r="N11507" t="b">
        <f t="shared" ref="N11507" si="23317">AND(MIN($F11507,$F11508,$F11509)=$F11507,MAX($H11507,$H11508,$H11509)=$H11507)</f>
        <v>1</v>
      </c>
      <c r="O11507" t="b">
        <f t="shared" ref="O11507" si="23318">AND(N11507,NOT(N11508),NOT(N11509))</f>
        <v>1</v>
      </c>
    </row>
    <row r="11508" spans="1:15" x14ac:dyDescent="0.25">
      <c r="A11508" t="s">
        <v>15</v>
      </c>
      <c r="B11508" t="s">
        <v>14</v>
      </c>
      <c r="C11508">
        <v>20</v>
      </c>
      <c r="D11508">
        <v>40</v>
      </c>
      <c r="E11508" t="b">
        <v>0</v>
      </c>
      <c r="F11508">
        <v>8.9999999999999993E-3</v>
      </c>
      <c r="G11508">
        <v>4</v>
      </c>
      <c r="H11508">
        <v>4</v>
      </c>
      <c r="I11508">
        <v>12</v>
      </c>
      <c r="J11508">
        <v>11</v>
      </c>
      <c r="K11508">
        <v>0</v>
      </c>
      <c r="L11508">
        <v>7</v>
      </c>
      <c r="M11508">
        <f t="shared" si="23220"/>
        <v>0</v>
      </c>
      <c r="N11508" t="b">
        <f t="shared" ref="N11508" si="23319">AND(MIN($F11507,$F11508,$F11509)=$F11508,MAX($H11507,$H11508,$H11509)=$H11508)</f>
        <v>0</v>
      </c>
      <c r="O11508" t="b">
        <f t="shared" ref="O11508" si="23320">AND(NOT(N11507),N11508,NOT(N11509))</f>
        <v>0</v>
      </c>
    </row>
    <row r="11509" spans="1:15" x14ac:dyDescent="0.25">
      <c r="A11509" t="s">
        <v>19</v>
      </c>
      <c r="B11509" t="s">
        <v>14</v>
      </c>
      <c r="C11509">
        <v>20</v>
      </c>
      <c r="D11509">
        <v>40</v>
      </c>
      <c r="E11509" t="b">
        <v>0</v>
      </c>
      <c r="F11509">
        <v>5.0000000000000001E-3</v>
      </c>
      <c r="G11509">
        <v>4</v>
      </c>
      <c r="H11509">
        <v>4</v>
      </c>
      <c r="I11509">
        <v>24</v>
      </c>
      <c r="J11509">
        <v>11</v>
      </c>
      <c r="K11509">
        <v>0</v>
      </c>
      <c r="L11509">
        <v>7</v>
      </c>
      <c r="M11509">
        <f t="shared" si="23220"/>
        <v>0</v>
      </c>
      <c r="N11509" t="b">
        <f t="shared" ref="N11509" si="23321">AND(MIN($F11507,$F11508,$F11509)=$F11509,MAX($H11507,$H11508,$H11509)=$H11509)</f>
        <v>0</v>
      </c>
      <c r="O11509" t="b">
        <f t="shared" ref="O11509" si="23322">AND(NOT(N11507),NOT(N11508),N11509)</f>
        <v>0</v>
      </c>
    </row>
    <row r="11510" spans="1:15" x14ac:dyDescent="0.25">
      <c r="A11510" t="s">
        <v>13</v>
      </c>
      <c r="B11510" t="s">
        <v>14</v>
      </c>
      <c r="C11510">
        <v>20</v>
      </c>
      <c r="D11510">
        <v>41</v>
      </c>
      <c r="E11510" t="b">
        <v>0</v>
      </c>
      <c r="F11510">
        <v>4.0000000000000001E-3</v>
      </c>
      <c r="G11510">
        <v>4</v>
      </c>
      <c r="H11510">
        <v>4</v>
      </c>
      <c r="I11510">
        <v>24</v>
      </c>
      <c r="J11510">
        <v>11</v>
      </c>
      <c r="K11510">
        <v>0</v>
      </c>
      <c r="L11510">
        <v>7</v>
      </c>
      <c r="M11510">
        <f t="shared" si="23220"/>
        <v>0</v>
      </c>
      <c r="N11510" t="b">
        <f t="shared" ref="N11510" si="23323">AND(MIN($F11510,$F11511,$F11512)=$F11510,MAX($H11510,$H11511,$H11512)=$H11510)</f>
        <v>1</v>
      </c>
      <c r="O11510" t="b">
        <f t="shared" ref="O11510" si="23324">AND(N11510,NOT(N11511),NOT(N11512))</f>
        <v>0</v>
      </c>
    </row>
    <row r="11511" spans="1:15" x14ac:dyDescent="0.25">
      <c r="A11511" t="s">
        <v>15</v>
      </c>
      <c r="B11511" t="s">
        <v>14</v>
      </c>
      <c r="C11511">
        <v>20</v>
      </c>
      <c r="D11511">
        <v>41</v>
      </c>
      <c r="E11511" t="b">
        <v>0</v>
      </c>
      <c r="F11511">
        <v>7.0000000000000001E-3</v>
      </c>
      <c r="G11511">
        <v>4</v>
      </c>
      <c r="H11511">
        <v>4</v>
      </c>
      <c r="I11511">
        <v>12</v>
      </c>
      <c r="J11511">
        <v>11</v>
      </c>
      <c r="K11511">
        <v>0</v>
      </c>
      <c r="L11511">
        <v>7</v>
      </c>
      <c r="M11511">
        <f t="shared" si="23220"/>
        <v>0</v>
      </c>
      <c r="N11511" t="b">
        <f t="shared" ref="N11511" si="23325">AND(MIN($F11510,$F11511,$F11512)=$F11511,MAX($H11510,$H11511,$H11512)=$H11511)</f>
        <v>0</v>
      </c>
      <c r="O11511" t="b">
        <f t="shared" ref="O11511" si="23326">AND(NOT(N11510),N11511,NOT(N11512))</f>
        <v>0</v>
      </c>
    </row>
    <row r="11512" spans="1:15" x14ac:dyDescent="0.25">
      <c r="A11512" t="s">
        <v>19</v>
      </c>
      <c r="B11512" t="s">
        <v>14</v>
      </c>
      <c r="C11512">
        <v>20</v>
      </c>
      <c r="D11512">
        <v>41</v>
      </c>
      <c r="E11512" t="b">
        <v>0</v>
      </c>
      <c r="F11512">
        <v>4.0000000000000001E-3</v>
      </c>
      <c r="G11512">
        <v>4</v>
      </c>
      <c r="H11512">
        <v>4</v>
      </c>
      <c r="I11512">
        <v>24</v>
      </c>
      <c r="J11512">
        <v>11</v>
      </c>
      <c r="K11512">
        <v>0</v>
      </c>
      <c r="L11512">
        <v>7</v>
      </c>
      <c r="M11512">
        <f t="shared" si="23220"/>
        <v>0</v>
      </c>
      <c r="N11512" t="b">
        <f t="shared" ref="N11512" si="23327">AND(MIN($F11510,$F11511,$F11512)=$F11512,MAX($H11510,$H11511,$H11512)=$H11512)</f>
        <v>1</v>
      </c>
      <c r="O11512" t="b">
        <f t="shared" ref="O11512" si="23328">AND(NOT(N11510),NOT(N11511),N11512)</f>
        <v>0</v>
      </c>
    </row>
    <row r="11513" spans="1:15" x14ac:dyDescent="0.25">
      <c r="A11513" t="s">
        <v>13</v>
      </c>
      <c r="B11513" t="s">
        <v>14</v>
      </c>
      <c r="C11513">
        <v>20</v>
      </c>
      <c r="D11513">
        <v>42</v>
      </c>
      <c r="E11513" t="b">
        <v>0</v>
      </c>
      <c r="F11513">
        <v>3.0000000000000001E-3</v>
      </c>
      <c r="G11513">
        <v>4</v>
      </c>
      <c r="H11513">
        <v>4</v>
      </c>
      <c r="I11513">
        <v>24</v>
      </c>
      <c r="J11513">
        <v>11</v>
      </c>
      <c r="K11513">
        <v>0</v>
      </c>
      <c r="L11513">
        <v>7</v>
      </c>
      <c r="M11513">
        <f t="shared" si="23220"/>
        <v>0</v>
      </c>
      <c r="N11513" t="b">
        <f t="shared" ref="N11513" si="23329">AND(MIN($F11513,$F11514,$F11515)=$F11513,MAX($H11513,$H11514,$H11515)=$H11513)</f>
        <v>1</v>
      </c>
      <c r="O11513" t="b">
        <f t="shared" ref="O11513" si="23330">AND(N11513,NOT(N11514),NOT(N11515))</f>
        <v>0</v>
      </c>
    </row>
    <row r="11514" spans="1:15" x14ac:dyDescent="0.25">
      <c r="A11514" t="s">
        <v>15</v>
      </c>
      <c r="B11514" t="s">
        <v>14</v>
      </c>
      <c r="C11514">
        <v>20</v>
      </c>
      <c r="D11514">
        <v>42</v>
      </c>
      <c r="E11514" t="b">
        <v>0</v>
      </c>
      <c r="F11514">
        <v>4.0000000000000001E-3</v>
      </c>
      <c r="G11514">
        <v>4</v>
      </c>
      <c r="H11514">
        <v>4</v>
      </c>
      <c r="I11514">
        <v>12</v>
      </c>
      <c r="J11514">
        <v>11</v>
      </c>
      <c r="K11514">
        <v>0</v>
      </c>
      <c r="L11514">
        <v>7</v>
      </c>
      <c r="M11514">
        <f t="shared" si="23220"/>
        <v>0</v>
      </c>
      <c r="N11514" t="b">
        <f t="shared" ref="N11514" si="23331">AND(MIN($F11513,$F11514,$F11515)=$F11514,MAX($H11513,$H11514,$H11515)=$H11514)</f>
        <v>0</v>
      </c>
      <c r="O11514" t="b">
        <f t="shared" ref="O11514" si="23332">AND(NOT(N11513),N11514,NOT(N11515))</f>
        <v>0</v>
      </c>
    </row>
    <row r="11515" spans="1:15" x14ac:dyDescent="0.25">
      <c r="A11515" t="s">
        <v>19</v>
      </c>
      <c r="B11515" t="s">
        <v>14</v>
      </c>
      <c r="C11515">
        <v>20</v>
      </c>
      <c r="D11515">
        <v>42</v>
      </c>
      <c r="E11515" t="b">
        <v>0</v>
      </c>
      <c r="F11515">
        <v>3.0000000000000001E-3</v>
      </c>
      <c r="G11515">
        <v>4</v>
      </c>
      <c r="H11515">
        <v>4</v>
      </c>
      <c r="I11515">
        <v>24</v>
      </c>
      <c r="J11515">
        <v>11</v>
      </c>
      <c r="K11515">
        <v>0</v>
      </c>
      <c r="L11515">
        <v>7</v>
      </c>
      <c r="M11515">
        <f t="shared" si="23220"/>
        <v>0</v>
      </c>
      <c r="N11515" t="b">
        <f t="shared" ref="N11515" si="23333">AND(MIN($F11513,$F11514,$F11515)=$F11515,MAX($H11513,$H11514,$H11515)=$H11515)</f>
        <v>1</v>
      </c>
      <c r="O11515" t="b">
        <f t="shared" ref="O11515" si="23334">AND(NOT(N11513),NOT(N11514),N11515)</f>
        <v>0</v>
      </c>
    </row>
    <row r="11516" spans="1:15" x14ac:dyDescent="0.25">
      <c r="A11516" t="s">
        <v>13</v>
      </c>
      <c r="B11516" t="s">
        <v>14</v>
      </c>
      <c r="C11516">
        <v>20</v>
      </c>
      <c r="D11516">
        <v>43</v>
      </c>
      <c r="E11516" t="b">
        <v>0</v>
      </c>
      <c r="F11516">
        <v>4.0000000000000001E-3</v>
      </c>
      <c r="G11516">
        <v>4</v>
      </c>
      <c r="H11516">
        <v>4</v>
      </c>
      <c r="I11516">
        <v>24</v>
      </c>
      <c r="J11516">
        <v>11</v>
      </c>
      <c r="K11516">
        <v>0</v>
      </c>
      <c r="L11516">
        <v>7</v>
      </c>
      <c r="M11516">
        <f t="shared" si="23220"/>
        <v>0</v>
      </c>
      <c r="N11516" t="b">
        <f t="shared" ref="N11516" si="23335">AND(MIN($F11516,$F11517,$F11518)=$F11516,MAX($H11516,$H11517,$H11518)=$H11516)</f>
        <v>0</v>
      </c>
      <c r="O11516" t="b">
        <f t="shared" ref="O11516" si="23336">AND(N11516,NOT(N11517),NOT(N11518))</f>
        <v>0</v>
      </c>
    </row>
    <row r="11517" spans="1:15" x14ac:dyDescent="0.25">
      <c r="A11517" t="s">
        <v>15</v>
      </c>
      <c r="B11517" t="s">
        <v>14</v>
      </c>
      <c r="C11517">
        <v>20</v>
      </c>
      <c r="D11517">
        <v>43</v>
      </c>
      <c r="E11517" t="b">
        <v>0</v>
      </c>
      <c r="F11517">
        <v>2E-3</v>
      </c>
      <c r="G11517">
        <v>4</v>
      </c>
      <c r="H11517">
        <v>4</v>
      </c>
      <c r="I11517">
        <v>12</v>
      </c>
      <c r="J11517">
        <v>11</v>
      </c>
      <c r="K11517">
        <v>0</v>
      </c>
      <c r="L11517">
        <v>7</v>
      </c>
      <c r="M11517">
        <f t="shared" si="23220"/>
        <v>0</v>
      </c>
      <c r="N11517" t="b">
        <f t="shared" ref="N11517" si="23337">AND(MIN($F11516,$F11517,$F11518)=$F11517,MAX($H11516,$H11517,$H11518)=$H11517)</f>
        <v>1</v>
      </c>
      <c r="O11517" t="b">
        <f t="shared" ref="O11517" si="23338">AND(NOT(N11516),N11517,NOT(N11518))</f>
        <v>1</v>
      </c>
    </row>
    <row r="11518" spans="1:15" x14ac:dyDescent="0.25">
      <c r="A11518" t="s">
        <v>19</v>
      </c>
      <c r="B11518" t="s">
        <v>14</v>
      </c>
      <c r="C11518">
        <v>20</v>
      </c>
      <c r="D11518">
        <v>43</v>
      </c>
      <c r="E11518" t="b">
        <v>0</v>
      </c>
      <c r="F11518">
        <v>3.0000000000000001E-3</v>
      </c>
      <c r="G11518">
        <v>4</v>
      </c>
      <c r="H11518">
        <v>4</v>
      </c>
      <c r="I11518">
        <v>24</v>
      </c>
      <c r="J11518">
        <v>11</v>
      </c>
      <c r="K11518">
        <v>0</v>
      </c>
      <c r="L11518">
        <v>7</v>
      </c>
      <c r="M11518">
        <f t="shared" si="23220"/>
        <v>0</v>
      </c>
      <c r="N11518" t="b">
        <f t="shared" ref="N11518" si="23339">AND(MIN($F11516,$F11517,$F11518)=$F11518,MAX($H11516,$H11517,$H11518)=$H11518)</f>
        <v>0</v>
      </c>
      <c r="O11518" t="b">
        <f t="shared" ref="O11518" si="23340">AND(NOT(N11516),NOT(N11517),N11518)</f>
        <v>0</v>
      </c>
    </row>
    <row r="11519" spans="1:15" x14ac:dyDescent="0.25">
      <c r="A11519" t="s">
        <v>13</v>
      </c>
      <c r="B11519" t="s">
        <v>14</v>
      </c>
      <c r="C11519">
        <v>20</v>
      </c>
      <c r="D11519">
        <v>44</v>
      </c>
      <c r="E11519" t="b">
        <v>0</v>
      </c>
      <c r="F11519">
        <v>3.0000000000000001E-3</v>
      </c>
      <c r="G11519">
        <v>4</v>
      </c>
      <c r="H11519">
        <v>4</v>
      </c>
      <c r="I11519">
        <v>24</v>
      </c>
      <c r="J11519">
        <v>11</v>
      </c>
      <c r="K11519">
        <v>0</v>
      </c>
      <c r="L11519">
        <v>7</v>
      </c>
      <c r="M11519">
        <f t="shared" si="23220"/>
        <v>0</v>
      </c>
      <c r="N11519" t="b">
        <f t="shared" ref="N11519" si="23341">AND(MIN($F11519,$F11520,$F11521)=$F11519,MAX($H11519,$H11520,$H11521)=$H11519)</f>
        <v>0</v>
      </c>
      <c r="O11519" t="b">
        <f t="shared" ref="O11519" si="23342">AND(N11519,NOT(N11520),NOT(N11521))</f>
        <v>0</v>
      </c>
    </row>
    <row r="11520" spans="1:15" x14ac:dyDescent="0.25">
      <c r="A11520" t="s">
        <v>15</v>
      </c>
      <c r="B11520" t="s">
        <v>14</v>
      </c>
      <c r="C11520">
        <v>20</v>
      </c>
      <c r="D11520">
        <v>44</v>
      </c>
      <c r="E11520" t="b">
        <v>0</v>
      </c>
      <c r="F11520">
        <v>2E-3</v>
      </c>
      <c r="G11520">
        <v>4</v>
      </c>
      <c r="H11520">
        <v>4</v>
      </c>
      <c r="I11520">
        <v>12</v>
      </c>
      <c r="J11520">
        <v>11</v>
      </c>
      <c r="K11520">
        <v>0</v>
      </c>
      <c r="L11520">
        <v>7</v>
      </c>
      <c r="M11520">
        <f t="shared" si="23220"/>
        <v>0</v>
      </c>
      <c r="N11520" t="b">
        <f t="shared" ref="N11520" si="23343">AND(MIN($F11519,$F11520,$F11521)=$F11520,MAX($H11519,$H11520,$H11521)=$H11520)</f>
        <v>1</v>
      </c>
      <c r="O11520" t="b">
        <f t="shared" ref="O11520" si="23344">AND(NOT(N11519),N11520,NOT(N11521))</f>
        <v>1</v>
      </c>
    </row>
    <row r="11521" spans="1:15" x14ac:dyDescent="0.25">
      <c r="A11521" t="s">
        <v>19</v>
      </c>
      <c r="B11521" t="s">
        <v>14</v>
      </c>
      <c r="C11521">
        <v>20</v>
      </c>
      <c r="D11521">
        <v>44</v>
      </c>
      <c r="E11521" t="b">
        <v>0</v>
      </c>
      <c r="F11521">
        <v>3.0000000000000001E-3</v>
      </c>
      <c r="G11521">
        <v>4</v>
      </c>
      <c r="H11521">
        <v>4</v>
      </c>
      <c r="I11521">
        <v>24</v>
      </c>
      <c r="J11521">
        <v>11</v>
      </c>
      <c r="K11521">
        <v>0</v>
      </c>
      <c r="L11521">
        <v>7</v>
      </c>
      <c r="M11521">
        <f t="shared" si="23220"/>
        <v>0</v>
      </c>
      <c r="N11521" t="b">
        <f t="shared" ref="N11521" si="23345">AND(MIN($F11519,$F11520,$F11521)=$F11521,MAX($H11519,$H11520,$H11521)=$H11521)</f>
        <v>0</v>
      </c>
      <c r="O11521" t="b">
        <f t="shared" ref="O11521" si="23346">AND(NOT(N11519),NOT(N11520),N11521)</f>
        <v>0</v>
      </c>
    </row>
    <row r="11522" spans="1:15" x14ac:dyDescent="0.25">
      <c r="A11522" t="s">
        <v>13</v>
      </c>
      <c r="B11522" t="s">
        <v>14</v>
      </c>
      <c r="C11522">
        <v>20</v>
      </c>
      <c r="D11522">
        <v>45</v>
      </c>
      <c r="E11522" t="b">
        <v>0</v>
      </c>
      <c r="F11522">
        <v>3.0000000000000001E-3</v>
      </c>
      <c r="G11522">
        <v>4</v>
      </c>
      <c r="H11522">
        <v>4</v>
      </c>
      <c r="I11522">
        <v>24</v>
      </c>
      <c r="J11522">
        <v>11</v>
      </c>
      <c r="K11522">
        <v>0</v>
      </c>
      <c r="L11522">
        <v>7</v>
      </c>
      <c r="M11522">
        <f t="shared" si="23220"/>
        <v>0</v>
      </c>
      <c r="N11522" t="b">
        <f t="shared" ref="N11522" si="23347">AND(MIN($F11522,$F11523,$F11524)=$F11522,MAX($H11522,$H11523,$H11524)=$H11522)</f>
        <v>1</v>
      </c>
      <c r="O11522" t="b">
        <f t="shared" ref="O11522" si="23348">AND(N11522,NOT(N11523),NOT(N11524))</f>
        <v>0</v>
      </c>
    </row>
    <row r="11523" spans="1:15" x14ac:dyDescent="0.25">
      <c r="A11523" t="s">
        <v>15</v>
      </c>
      <c r="B11523" t="s">
        <v>14</v>
      </c>
      <c r="C11523">
        <v>20</v>
      </c>
      <c r="D11523">
        <v>45</v>
      </c>
      <c r="E11523" t="b">
        <v>0</v>
      </c>
      <c r="F11523">
        <v>3.0000000000000001E-3</v>
      </c>
      <c r="G11523">
        <v>4</v>
      </c>
      <c r="H11523">
        <v>4</v>
      </c>
      <c r="I11523">
        <v>12</v>
      </c>
      <c r="J11523">
        <v>11</v>
      </c>
      <c r="K11523">
        <v>0</v>
      </c>
      <c r="L11523">
        <v>7</v>
      </c>
      <c r="M11523">
        <f t="shared" ref="M11523:M11586" si="23349">G11523-H11523</f>
        <v>0</v>
      </c>
      <c r="N11523" t="b">
        <f t="shared" ref="N11523" si="23350">AND(MIN($F11522,$F11523,$F11524)=$F11523,MAX($H11522,$H11523,$H11524)=$H11523)</f>
        <v>1</v>
      </c>
      <c r="O11523" t="b">
        <f t="shared" ref="O11523" si="23351">AND(NOT(N11522),N11523,NOT(N11524))</f>
        <v>0</v>
      </c>
    </row>
    <row r="11524" spans="1:15" x14ac:dyDescent="0.25">
      <c r="A11524" t="s">
        <v>19</v>
      </c>
      <c r="B11524" t="s">
        <v>14</v>
      </c>
      <c r="C11524">
        <v>20</v>
      </c>
      <c r="D11524">
        <v>45</v>
      </c>
      <c r="E11524" t="b">
        <v>0</v>
      </c>
      <c r="F11524">
        <v>4.0000000000000001E-3</v>
      </c>
      <c r="G11524">
        <v>4</v>
      </c>
      <c r="H11524">
        <v>4</v>
      </c>
      <c r="I11524">
        <v>24</v>
      </c>
      <c r="J11524">
        <v>11</v>
      </c>
      <c r="K11524">
        <v>0</v>
      </c>
      <c r="L11524">
        <v>7</v>
      </c>
      <c r="M11524">
        <f t="shared" si="23349"/>
        <v>0</v>
      </c>
      <c r="N11524" t="b">
        <f t="shared" ref="N11524" si="23352">AND(MIN($F11522,$F11523,$F11524)=$F11524,MAX($H11522,$H11523,$H11524)=$H11524)</f>
        <v>0</v>
      </c>
      <c r="O11524" t="b">
        <f t="shared" ref="O11524" si="23353">AND(NOT(N11522),NOT(N11523),N11524)</f>
        <v>0</v>
      </c>
    </row>
    <row r="11525" spans="1:15" x14ac:dyDescent="0.25">
      <c r="A11525" t="s">
        <v>13</v>
      </c>
      <c r="B11525" t="s">
        <v>14</v>
      </c>
      <c r="C11525">
        <v>20</v>
      </c>
      <c r="D11525">
        <v>46</v>
      </c>
      <c r="E11525" t="b">
        <v>0</v>
      </c>
      <c r="F11525">
        <v>5.0000000000000001E-3</v>
      </c>
      <c r="G11525">
        <v>4</v>
      </c>
      <c r="H11525">
        <v>4</v>
      </c>
      <c r="I11525">
        <v>24</v>
      </c>
      <c r="J11525">
        <v>11</v>
      </c>
      <c r="K11525">
        <v>0</v>
      </c>
      <c r="L11525">
        <v>7</v>
      </c>
      <c r="M11525">
        <f t="shared" si="23349"/>
        <v>0</v>
      </c>
      <c r="N11525" t="b">
        <f t="shared" ref="N11525" si="23354">AND(MIN($F11525,$F11526,$F11527)=$F11525,MAX($H11525,$H11526,$H11527)=$H11525)</f>
        <v>0</v>
      </c>
      <c r="O11525" t="b">
        <f t="shared" ref="O11525" si="23355">AND(N11525,NOT(N11526),NOT(N11527))</f>
        <v>0</v>
      </c>
    </row>
    <row r="11526" spans="1:15" x14ac:dyDescent="0.25">
      <c r="A11526" t="s">
        <v>15</v>
      </c>
      <c r="B11526" t="s">
        <v>14</v>
      </c>
      <c r="C11526">
        <v>20</v>
      </c>
      <c r="D11526">
        <v>46</v>
      </c>
      <c r="E11526" t="b">
        <v>0</v>
      </c>
      <c r="F11526">
        <v>3.0000000000000001E-3</v>
      </c>
      <c r="G11526">
        <v>4</v>
      </c>
      <c r="H11526">
        <v>4</v>
      </c>
      <c r="I11526">
        <v>12</v>
      </c>
      <c r="J11526">
        <v>11</v>
      </c>
      <c r="K11526">
        <v>0</v>
      </c>
      <c r="L11526">
        <v>7</v>
      </c>
      <c r="M11526">
        <f t="shared" si="23349"/>
        <v>0</v>
      </c>
      <c r="N11526" t="b">
        <f t="shared" ref="N11526" si="23356">AND(MIN($F11525,$F11526,$F11527)=$F11526,MAX($H11525,$H11526,$H11527)=$H11526)</f>
        <v>1</v>
      </c>
      <c r="O11526" t="b">
        <f t="shared" ref="O11526" si="23357">AND(NOT(N11525),N11526,NOT(N11527))</f>
        <v>0</v>
      </c>
    </row>
    <row r="11527" spans="1:15" x14ac:dyDescent="0.25">
      <c r="A11527" t="s">
        <v>19</v>
      </c>
      <c r="B11527" t="s">
        <v>14</v>
      </c>
      <c r="C11527">
        <v>20</v>
      </c>
      <c r="D11527">
        <v>46</v>
      </c>
      <c r="E11527" t="b">
        <v>0</v>
      </c>
      <c r="F11527">
        <v>3.0000000000000001E-3</v>
      </c>
      <c r="G11527">
        <v>4</v>
      </c>
      <c r="H11527">
        <v>4</v>
      </c>
      <c r="I11527">
        <v>24</v>
      </c>
      <c r="J11527">
        <v>11</v>
      </c>
      <c r="K11527">
        <v>0</v>
      </c>
      <c r="L11527">
        <v>7</v>
      </c>
      <c r="M11527">
        <f t="shared" si="23349"/>
        <v>0</v>
      </c>
      <c r="N11527" t="b">
        <f t="shared" ref="N11527" si="23358">AND(MIN($F11525,$F11526,$F11527)=$F11527,MAX($H11525,$H11526,$H11527)=$H11527)</f>
        <v>1</v>
      </c>
      <c r="O11527" t="b">
        <f t="shared" ref="O11527" si="23359">AND(NOT(N11525),NOT(N11526),N11527)</f>
        <v>0</v>
      </c>
    </row>
    <row r="11528" spans="1:15" x14ac:dyDescent="0.25">
      <c r="A11528" t="s">
        <v>13</v>
      </c>
      <c r="B11528" t="s">
        <v>14</v>
      </c>
      <c r="C11528">
        <v>20</v>
      </c>
      <c r="D11528">
        <v>47</v>
      </c>
      <c r="E11528" t="b">
        <v>0</v>
      </c>
      <c r="F11528">
        <v>2E-3</v>
      </c>
      <c r="G11528">
        <v>4</v>
      </c>
      <c r="H11528">
        <v>4</v>
      </c>
      <c r="I11528">
        <v>24</v>
      </c>
      <c r="J11528">
        <v>11</v>
      </c>
      <c r="K11528">
        <v>0</v>
      </c>
      <c r="L11528">
        <v>7</v>
      </c>
      <c r="M11528">
        <f t="shared" si="23349"/>
        <v>0</v>
      </c>
      <c r="N11528" t="b">
        <f t="shared" ref="N11528" si="23360">AND(MIN($F11528,$F11529,$F11530)=$F11528,MAX($H11528,$H11529,$H11530)=$H11528)</f>
        <v>1</v>
      </c>
      <c r="O11528" t="b">
        <f t="shared" ref="O11528" si="23361">AND(N11528,NOT(N11529),NOT(N11530))</f>
        <v>1</v>
      </c>
    </row>
    <row r="11529" spans="1:15" x14ac:dyDescent="0.25">
      <c r="A11529" t="s">
        <v>15</v>
      </c>
      <c r="B11529" t="s">
        <v>14</v>
      </c>
      <c r="C11529">
        <v>20</v>
      </c>
      <c r="D11529">
        <v>47</v>
      </c>
      <c r="E11529" t="b">
        <v>0</v>
      </c>
      <c r="F11529">
        <v>3.0000000000000001E-3</v>
      </c>
      <c r="G11529">
        <v>4</v>
      </c>
      <c r="H11529">
        <v>4</v>
      </c>
      <c r="I11529">
        <v>12</v>
      </c>
      <c r="J11529">
        <v>11</v>
      </c>
      <c r="K11529">
        <v>0</v>
      </c>
      <c r="L11529">
        <v>7</v>
      </c>
      <c r="M11529">
        <f t="shared" si="23349"/>
        <v>0</v>
      </c>
      <c r="N11529" t="b">
        <f t="shared" ref="N11529" si="23362">AND(MIN($F11528,$F11529,$F11530)=$F11529,MAX($H11528,$H11529,$H11530)=$H11529)</f>
        <v>0</v>
      </c>
      <c r="O11529" t="b">
        <f t="shared" ref="O11529" si="23363">AND(NOT(N11528),N11529,NOT(N11530))</f>
        <v>0</v>
      </c>
    </row>
    <row r="11530" spans="1:15" x14ac:dyDescent="0.25">
      <c r="A11530" t="s">
        <v>19</v>
      </c>
      <c r="B11530" t="s">
        <v>14</v>
      </c>
      <c r="C11530">
        <v>20</v>
      </c>
      <c r="D11530">
        <v>47</v>
      </c>
      <c r="E11530" t="b">
        <v>0</v>
      </c>
      <c r="F11530">
        <v>3.0000000000000001E-3</v>
      </c>
      <c r="G11530">
        <v>4</v>
      </c>
      <c r="H11530">
        <v>4</v>
      </c>
      <c r="I11530">
        <v>24</v>
      </c>
      <c r="J11530">
        <v>11</v>
      </c>
      <c r="K11530">
        <v>0</v>
      </c>
      <c r="L11530">
        <v>7</v>
      </c>
      <c r="M11530">
        <f t="shared" si="23349"/>
        <v>0</v>
      </c>
      <c r="N11530" t="b">
        <f t="shared" ref="N11530" si="23364">AND(MIN($F11528,$F11529,$F11530)=$F11530,MAX($H11528,$H11529,$H11530)=$H11530)</f>
        <v>0</v>
      </c>
      <c r="O11530" t="b">
        <f t="shared" ref="O11530" si="23365">AND(NOT(N11528),NOT(N11529),N11530)</f>
        <v>0</v>
      </c>
    </row>
    <row r="11531" spans="1:15" x14ac:dyDescent="0.25">
      <c r="A11531" t="s">
        <v>13</v>
      </c>
      <c r="B11531" t="s">
        <v>14</v>
      </c>
      <c r="C11531">
        <v>20</v>
      </c>
      <c r="D11531">
        <v>48</v>
      </c>
      <c r="E11531" t="b">
        <v>0</v>
      </c>
      <c r="F11531">
        <v>7.0000000000000001E-3</v>
      </c>
      <c r="G11531">
        <v>4</v>
      </c>
      <c r="H11531">
        <v>4</v>
      </c>
      <c r="I11531">
        <v>29</v>
      </c>
      <c r="J11531">
        <v>13</v>
      </c>
      <c r="K11531">
        <v>1</v>
      </c>
      <c r="L11531">
        <v>8</v>
      </c>
      <c r="M11531">
        <f t="shared" si="23349"/>
        <v>0</v>
      </c>
      <c r="N11531" t="b">
        <f t="shared" ref="N11531" si="23366">AND(MIN($F11531,$F11532,$F11533)=$F11531,MAX($H11531,$H11532,$H11533)=$H11531)</f>
        <v>0</v>
      </c>
      <c r="O11531" t="b">
        <f t="shared" ref="O11531" si="23367">AND(N11531,NOT(N11532),NOT(N11533))</f>
        <v>0</v>
      </c>
    </row>
    <row r="11532" spans="1:15" x14ac:dyDescent="0.25">
      <c r="A11532" t="s">
        <v>15</v>
      </c>
      <c r="B11532" t="s">
        <v>14</v>
      </c>
      <c r="C11532">
        <v>20</v>
      </c>
      <c r="D11532">
        <v>48</v>
      </c>
      <c r="E11532" t="b">
        <v>0</v>
      </c>
      <c r="F11532">
        <v>3.0000000000000001E-3</v>
      </c>
      <c r="G11532">
        <v>4</v>
      </c>
      <c r="H11532">
        <v>4</v>
      </c>
      <c r="I11532">
        <v>15</v>
      </c>
      <c r="J11532">
        <v>13</v>
      </c>
      <c r="K11532">
        <v>1</v>
      </c>
      <c r="L11532">
        <v>8</v>
      </c>
      <c r="M11532">
        <f t="shared" si="23349"/>
        <v>0</v>
      </c>
      <c r="N11532" t="b">
        <f t="shared" ref="N11532" si="23368">AND(MIN($F11531,$F11532,$F11533)=$F11532,MAX($H11531,$H11532,$H11533)=$H11532)</f>
        <v>1</v>
      </c>
      <c r="O11532" t="b">
        <f t="shared" ref="O11532" si="23369">AND(NOT(N11531),N11532,NOT(N11533))</f>
        <v>1</v>
      </c>
    </row>
    <row r="11533" spans="1:15" x14ac:dyDescent="0.25">
      <c r="A11533" t="s">
        <v>19</v>
      </c>
      <c r="B11533" t="s">
        <v>14</v>
      </c>
      <c r="C11533">
        <v>20</v>
      </c>
      <c r="D11533">
        <v>48</v>
      </c>
      <c r="E11533" t="b">
        <v>0</v>
      </c>
      <c r="F11533">
        <v>4.0000000000000001E-3</v>
      </c>
      <c r="G11533">
        <v>4</v>
      </c>
      <c r="H11533">
        <v>4</v>
      </c>
      <c r="I11533">
        <v>29</v>
      </c>
      <c r="J11533">
        <v>13</v>
      </c>
      <c r="K11533">
        <v>1</v>
      </c>
      <c r="L11533">
        <v>8</v>
      </c>
      <c r="M11533">
        <f t="shared" si="23349"/>
        <v>0</v>
      </c>
      <c r="N11533" t="b">
        <f t="shared" ref="N11533" si="23370">AND(MIN($F11531,$F11532,$F11533)=$F11533,MAX($H11531,$H11532,$H11533)=$H11533)</f>
        <v>0</v>
      </c>
      <c r="O11533" t="b">
        <f t="shared" ref="O11533" si="23371">AND(NOT(N11531),NOT(N11532),N11533)</f>
        <v>0</v>
      </c>
    </row>
    <row r="11534" spans="1:15" x14ac:dyDescent="0.25">
      <c r="A11534" t="s">
        <v>13</v>
      </c>
      <c r="B11534" t="s">
        <v>14</v>
      </c>
      <c r="C11534">
        <v>20</v>
      </c>
      <c r="D11534">
        <v>49</v>
      </c>
      <c r="E11534" t="b">
        <v>0</v>
      </c>
      <c r="F11534">
        <v>2E-3</v>
      </c>
      <c r="G11534">
        <v>4</v>
      </c>
      <c r="H11534">
        <v>4</v>
      </c>
      <c r="I11534">
        <v>24</v>
      </c>
      <c r="J11534">
        <v>11</v>
      </c>
      <c r="K11534">
        <v>0</v>
      </c>
      <c r="L11534">
        <v>7</v>
      </c>
      <c r="M11534">
        <f t="shared" si="23349"/>
        <v>0</v>
      </c>
      <c r="N11534" t="b">
        <f t="shared" ref="N11534" si="23372">AND(MIN($F11534,$F11535,$F11536)=$F11534,MAX($H11534,$H11535,$H11536)=$H11534)</f>
        <v>1</v>
      </c>
      <c r="O11534" t="b">
        <f t="shared" ref="O11534" si="23373">AND(N11534,NOT(N11535),NOT(N11536))</f>
        <v>1</v>
      </c>
    </row>
    <row r="11535" spans="1:15" x14ac:dyDescent="0.25">
      <c r="A11535" t="s">
        <v>15</v>
      </c>
      <c r="B11535" t="s">
        <v>14</v>
      </c>
      <c r="C11535">
        <v>20</v>
      </c>
      <c r="D11535">
        <v>49</v>
      </c>
      <c r="E11535" t="b">
        <v>0</v>
      </c>
      <c r="F11535">
        <v>8.0000000000000002E-3</v>
      </c>
      <c r="G11535">
        <v>4</v>
      </c>
      <c r="H11535">
        <v>4</v>
      </c>
      <c r="I11535">
        <v>12</v>
      </c>
      <c r="J11535">
        <v>11</v>
      </c>
      <c r="K11535">
        <v>0</v>
      </c>
      <c r="L11535">
        <v>7</v>
      </c>
      <c r="M11535">
        <f t="shared" si="23349"/>
        <v>0</v>
      </c>
      <c r="N11535" t="b">
        <f t="shared" ref="N11535" si="23374">AND(MIN($F11534,$F11535,$F11536)=$F11535,MAX($H11534,$H11535,$H11536)=$H11535)</f>
        <v>0</v>
      </c>
      <c r="O11535" t="b">
        <f t="shared" ref="O11535" si="23375">AND(NOT(N11534),N11535,NOT(N11536))</f>
        <v>0</v>
      </c>
    </row>
    <row r="11536" spans="1:15" x14ac:dyDescent="0.25">
      <c r="A11536" t="s">
        <v>19</v>
      </c>
      <c r="B11536" t="s">
        <v>14</v>
      </c>
      <c r="C11536">
        <v>20</v>
      </c>
      <c r="D11536">
        <v>49</v>
      </c>
      <c r="E11536" t="b">
        <v>0</v>
      </c>
      <c r="F11536">
        <v>3.0000000000000001E-3</v>
      </c>
      <c r="G11536">
        <v>4</v>
      </c>
      <c r="H11536">
        <v>4</v>
      </c>
      <c r="I11536">
        <v>24</v>
      </c>
      <c r="J11536">
        <v>11</v>
      </c>
      <c r="K11536">
        <v>0</v>
      </c>
      <c r="L11536">
        <v>7</v>
      </c>
      <c r="M11536">
        <f t="shared" si="23349"/>
        <v>0</v>
      </c>
      <c r="N11536" t="b">
        <f t="shared" ref="N11536" si="23376">AND(MIN($F11534,$F11535,$F11536)=$F11536,MAX($H11534,$H11535,$H11536)=$H11536)</f>
        <v>0</v>
      </c>
      <c r="O11536" t="b">
        <f t="shared" ref="O11536" si="23377">AND(NOT(N11534),NOT(N11535),N11536)</f>
        <v>0</v>
      </c>
    </row>
    <row r="11537" spans="1:15" x14ac:dyDescent="0.25">
      <c r="A11537" t="s">
        <v>13</v>
      </c>
      <c r="B11537" t="s">
        <v>14</v>
      </c>
      <c r="C11537">
        <v>20</v>
      </c>
      <c r="D11537">
        <v>4</v>
      </c>
      <c r="E11537" t="b">
        <v>0</v>
      </c>
      <c r="F11537">
        <v>4.9089999999999998</v>
      </c>
      <c r="G11537">
        <v>4</v>
      </c>
      <c r="H11537">
        <v>4</v>
      </c>
      <c r="I11537">
        <v>593337</v>
      </c>
      <c r="J11537">
        <v>323787</v>
      </c>
      <c r="K11537">
        <v>161887</v>
      </c>
      <c r="L11537">
        <v>17</v>
      </c>
      <c r="M11537">
        <f t="shared" si="23349"/>
        <v>0</v>
      </c>
      <c r="N11537" t="b">
        <f t="shared" ref="N11537" si="23378">AND(MIN($F11537,$F11538,$F11539)=$F11537,MAX($H11537,$H11538,$H11539)=$H11537)</f>
        <v>0</v>
      </c>
      <c r="O11537" t="b">
        <f t="shared" ref="O11537" si="23379">AND(N11537,NOT(N11538),NOT(N11539))</f>
        <v>0</v>
      </c>
    </row>
    <row r="11538" spans="1:15" x14ac:dyDescent="0.25">
      <c r="A11538" t="s">
        <v>15</v>
      </c>
      <c r="B11538" t="s">
        <v>14</v>
      </c>
      <c r="C11538">
        <v>20</v>
      </c>
      <c r="D11538">
        <v>4</v>
      </c>
      <c r="E11538" t="b">
        <v>0</v>
      </c>
      <c r="F11538">
        <v>2.181</v>
      </c>
      <c r="G11538">
        <v>4</v>
      </c>
      <c r="H11538">
        <v>4</v>
      </c>
      <c r="I11538">
        <v>334129</v>
      </c>
      <c r="J11538">
        <v>323787</v>
      </c>
      <c r="K11538">
        <v>161887</v>
      </c>
      <c r="L11538">
        <v>17</v>
      </c>
      <c r="M11538">
        <f t="shared" si="23349"/>
        <v>0</v>
      </c>
      <c r="N11538" t="b">
        <f t="shared" ref="N11538" si="23380">AND(MIN($F11537,$F11538,$F11539)=$F11538,MAX($H11537,$H11538,$H11539)=$H11538)</f>
        <v>1</v>
      </c>
      <c r="O11538" t="b">
        <f t="shared" ref="O11538" si="23381">AND(NOT(N11537),N11538,NOT(N11539))</f>
        <v>1</v>
      </c>
    </row>
    <row r="11539" spans="1:15" x14ac:dyDescent="0.25">
      <c r="A11539" t="s">
        <v>19</v>
      </c>
      <c r="B11539" t="s">
        <v>14</v>
      </c>
      <c r="C11539">
        <v>20</v>
      </c>
      <c r="D11539">
        <v>4</v>
      </c>
      <c r="E11539" t="b">
        <v>0</v>
      </c>
      <c r="F11539">
        <v>4.2169999999999996</v>
      </c>
      <c r="G11539">
        <v>4</v>
      </c>
      <c r="H11539">
        <v>4</v>
      </c>
      <c r="I11539">
        <v>593337</v>
      </c>
      <c r="J11539">
        <v>323787</v>
      </c>
      <c r="K11539">
        <v>161887</v>
      </c>
      <c r="L11539">
        <v>17</v>
      </c>
      <c r="M11539">
        <f t="shared" si="23349"/>
        <v>0</v>
      </c>
      <c r="N11539" t="b">
        <f t="shared" ref="N11539" si="23382">AND(MIN($F11537,$F11538,$F11539)=$F11539,MAX($H11537,$H11538,$H11539)=$H11539)</f>
        <v>0</v>
      </c>
      <c r="O11539" t="b">
        <f t="shared" ref="O11539" si="23383">AND(NOT(N11537),NOT(N11538),N11539)</f>
        <v>0</v>
      </c>
    </row>
    <row r="11540" spans="1:15" x14ac:dyDescent="0.25">
      <c r="A11540" t="s">
        <v>13</v>
      </c>
      <c r="B11540" t="s">
        <v>14</v>
      </c>
      <c r="C11540">
        <v>20</v>
      </c>
      <c r="D11540">
        <v>50</v>
      </c>
      <c r="E11540" t="b">
        <v>0</v>
      </c>
      <c r="F11540">
        <v>8.0000000000000002E-3</v>
      </c>
      <c r="G11540">
        <v>4</v>
      </c>
      <c r="H11540">
        <v>4</v>
      </c>
      <c r="I11540">
        <v>24</v>
      </c>
      <c r="J11540">
        <v>11</v>
      </c>
      <c r="K11540">
        <v>0</v>
      </c>
      <c r="L11540">
        <v>7</v>
      </c>
      <c r="M11540">
        <f t="shared" si="23349"/>
        <v>0</v>
      </c>
      <c r="N11540" t="b">
        <f t="shared" ref="N11540" si="23384">AND(MIN($F11540,$F11541,$F11542)=$F11540,MAX($H11540,$H11541,$H11542)=$H11540)</f>
        <v>0</v>
      </c>
      <c r="O11540" t="b">
        <f t="shared" ref="O11540" si="23385">AND(N11540,NOT(N11541),NOT(N11542))</f>
        <v>0</v>
      </c>
    </row>
    <row r="11541" spans="1:15" x14ac:dyDescent="0.25">
      <c r="A11541" t="s">
        <v>15</v>
      </c>
      <c r="B11541" t="s">
        <v>14</v>
      </c>
      <c r="C11541">
        <v>20</v>
      </c>
      <c r="D11541">
        <v>50</v>
      </c>
      <c r="E11541" t="b">
        <v>0</v>
      </c>
      <c r="F11541">
        <v>2.1999999999999999E-2</v>
      </c>
      <c r="G11541">
        <v>4</v>
      </c>
      <c r="H11541">
        <v>4</v>
      </c>
      <c r="I11541">
        <v>12</v>
      </c>
      <c r="J11541">
        <v>11</v>
      </c>
      <c r="K11541">
        <v>0</v>
      </c>
      <c r="L11541">
        <v>7</v>
      </c>
      <c r="M11541">
        <f t="shared" si="23349"/>
        <v>0</v>
      </c>
      <c r="N11541" t="b">
        <f t="shared" ref="N11541" si="23386">AND(MIN($F11540,$F11541,$F11542)=$F11541,MAX($H11540,$H11541,$H11542)=$H11541)</f>
        <v>0</v>
      </c>
      <c r="O11541" t="b">
        <f t="shared" ref="O11541" si="23387">AND(NOT(N11540),N11541,NOT(N11542))</f>
        <v>0</v>
      </c>
    </row>
    <row r="11542" spans="1:15" x14ac:dyDescent="0.25">
      <c r="A11542" t="s">
        <v>19</v>
      </c>
      <c r="B11542" t="s">
        <v>14</v>
      </c>
      <c r="C11542">
        <v>20</v>
      </c>
      <c r="D11542">
        <v>50</v>
      </c>
      <c r="E11542" t="b">
        <v>0</v>
      </c>
      <c r="F11542">
        <v>2E-3</v>
      </c>
      <c r="G11542">
        <v>4</v>
      </c>
      <c r="H11542">
        <v>4</v>
      </c>
      <c r="I11542">
        <v>24</v>
      </c>
      <c r="J11542">
        <v>11</v>
      </c>
      <c r="K11542">
        <v>0</v>
      </c>
      <c r="L11542">
        <v>7</v>
      </c>
      <c r="M11542">
        <f t="shared" si="23349"/>
        <v>0</v>
      </c>
      <c r="N11542" t="b">
        <f t="shared" ref="N11542" si="23388">AND(MIN($F11540,$F11541,$F11542)=$F11542,MAX($H11540,$H11541,$H11542)=$H11542)</f>
        <v>1</v>
      </c>
      <c r="O11542" t="b">
        <f t="shared" ref="O11542" si="23389">AND(NOT(N11540),NOT(N11541),N11542)</f>
        <v>1</v>
      </c>
    </row>
    <row r="11543" spans="1:15" x14ac:dyDescent="0.25">
      <c r="A11543" t="s">
        <v>13</v>
      </c>
      <c r="B11543" t="s">
        <v>14</v>
      </c>
      <c r="C11543">
        <v>20</v>
      </c>
      <c r="D11543">
        <v>5</v>
      </c>
      <c r="E11543" t="b">
        <v>0</v>
      </c>
      <c r="F11543">
        <v>3.0000000000000001E-3</v>
      </c>
      <c r="G11543">
        <v>4</v>
      </c>
      <c r="H11543">
        <v>4</v>
      </c>
      <c r="I11543">
        <v>29</v>
      </c>
      <c r="J11543">
        <v>16</v>
      </c>
      <c r="K11543">
        <v>0</v>
      </c>
      <c r="L11543">
        <v>9</v>
      </c>
      <c r="M11543">
        <f t="shared" si="23349"/>
        <v>0</v>
      </c>
      <c r="N11543" t="b">
        <f t="shared" ref="N11543" si="23390">AND(MIN($F11543,$F11544,$F11545)=$F11543,MAX($H11543,$H11544,$H11545)=$H11543)</f>
        <v>1</v>
      </c>
      <c r="O11543" t="b">
        <f t="shared" ref="O11543" si="23391">AND(N11543,NOT(N11544),NOT(N11545))</f>
        <v>0</v>
      </c>
    </row>
    <row r="11544" spans="1:15" x14ac:dyDescent="0.25">
      <c r="A11544" t="s">
        <v>15</v>
      </c>
      <c r="B11544" t="s">
        <v>14</v>
      </c>
      <c r="C11544">
        <v>20</v>
      </c>
      <c r="D11544">
        <v>5</v>
      </c>
      <c r="E11544" t="b">
        <v>0</v>
      </c>
      <c r="F11544">
        <v>3.0000000000000001E-3</v>
      </c>
      <c r="G11544">
        <v>4</v>
      </c>
      <c r="H11544">
        <v>4</v>
      </c>
      <c r="I11544">
        <v>16</v>
      </c>
      <c r="J11544">
        <v>16</v>
      </c>
      <c r="K11544">
        <v>0</v>
      </c>
      <c r="L11544">
        <v>9</v>
      </c>
      <c r="M11544">
        <f t="shared" si="23349"/>
        <v>0</v>
      </c>
      <c r="N11544" t="b">
        <f t="shared" ref="N11544" si="23392">AND(MIN($F11543,$F11544,$F11545)=$F11544,MAX($H11543,$H11544,$H11545)=$H11544)</f>
        <v>1</v>
      </c>
      <c r="O11544" t="b">
        <f t="shared" ref="O11544" si="23393">AND(NOT(N11543),N11544,NOT(N11545))</f>
        <v>0</v>
      </c>
    </row>
    <row r="11545" spans="1:15" x14ac:dyDescent="0.25">
      <c r="A11545" t="s">
        <v>19</v>
      </c>
      <c r="B11545" t="s">
        <v>14</v>
      </c>
      <c r="C11545">
        <v>20</v>
      </c>
      <c r="D11545">
        <v>5</v>
      </c>
      <c r="E11545" t="b">
        <v>0</v>
      </c>
      <c r="F11545">
        <v>4.0000000000000001E-3</v>
      </c>
      <c r="G11545">
        <v>4</v>
      </c>
      <c r="H11545">
        <v>4</v>
      </c>
      <c r="I11545">
        <v>29</v>
      </c>
      <c r="J11545">
        <v>16</v>
      </c>
      <c r="K11545">
        <v>0</v>
      </c>
      <c r="L11545">
        <v>9</v>
      </c>
      <c r="M11545">
        <f t="shared" si="23349"/>
        <v>0</v>
      </c>
      <c r="N11545" t="b">
        <f t="shared" ref="N11545" si="23394">AND(MIN($F11543,$F11544,$F11545)=$F11545,MAX($H11543,$H11544,$H11545)=$H11545)</f>
        <v>0</v>
      </c>
      <c r="O11545" t="b">
        <f t="shared" ref="O11545" si="23395">AND(NOT(N11543),NOT(N11544),N11545)</f>
        <v>0</v>
      </c>
    </row>
    <row r="11546" spans="1:15" x14ac:dyDescent="0.25">
      <c r="A11546" t="s">
        <v>13</v>
      </c>
      <c r="B11546" t="s">
        <v>14</v>
      </c>
      <c r="C11546">
        <v>20</v>
      </c>
      <c r="D11546">
        <v>6</v>
      </c>
      <c r="E11546" t="b">
        <v>0</v>
      </c>
      <c r="F11546">
        <v>0</v>
      </c>
      <c r="G11546">
        <v>4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f t="shared" si="23349"/>
        <v>4</v>
      </c>
      <c r="N11546" t="b">
        <f t="shared" ref="N11546" si="23396">AND(MIN($F11546,$F11547,$F11548)=$F11546,MAX($H11546,$H11547,$H11548)=$H11546)</f>
        <v>1</v>
      </c>
      <c r="O11546" t="b">
        <f t="shared" ref="O11546" si="23397">AND(N11546,NOT(N11547),NOT(N11548))</f>
        <v>1</v>
      </c>
    </row>
    <row r="11547" spans="1:15" x14ac:dyDescent="0.25">
      <c r="A11547" t="s">
        <v>15</v>
      </c>
      <c r="B11547" t="s">
        <v>14</v>
      </c>
      <c r="C11547">
        <v>20</v>
      </c>
      <c r="D11547">
        <v>6</v>
      </c>
      <c r="E11547" t="b">
        <v>0</v>
      </c>
      <c r="F11547">
        <v>1E-3</v>
      </c>
      <c r="G11547">
        <v>4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f t="shared" si="23349"/>
        <v>4</v>
      </c>
      <c r="N11547" t="b">
        <f t="shared" ref="N11547" si="23398">AND(MIN($F11546,$F11547,$F11548)=$F11547,MAX($H11546,$H11547,$H11548)=$H11547)</f>
        <v>0</v>
      </c>
      <c r="O11547" t="b">
        <f t="shared" ref="O11547" si="23399">AND(NOT(N11546),N11547,NOT(N11548))</f>
        <v>0</v>
      </c>
    </row>
    <row r="11548" spans="1:15" x14ac:dyDescent="0.25">
      <c r="A11548" t="s">
        <v>19</v>
      </c>
      <c r="B11548" t="s">
        <v>14</v>
      </c>
      <c r="C11548">
        <v>20</v>
      </c>
      <c r="D11548">
        <v>6</v>
      </c>
      <c r="E11548" t="b">
        <v>0</v>
      </c>
      <c r="F11548">
        <v>1E-3</v>
      </c>
      <c r="G11548">
        <v>4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f t="shared" si="23349"/>
        <v>4</v>
      </c>
      <c r="N11548" t="b">
        <f t="shared" ref="N11548" si="23400">AND(MIN($F11546,$F11547,$F11548)=$F11548,MAX($H11546,$H11547,$H11548)=$H11548)</f>
        <v>0</v>
      </c>
      <c r="O11548" t="b">
        <f t="shared" ref="O11548" si="23401">AND(NOT(N11546),NOT(N11547),N11548)</f>
        <v>0</v>
      </c>
    </row>
    <row r="11549" spans="1:15" x14ac:dyDescent="0.25">
      <c r="A11549" t="s">
        <v>13</v>
      </c>
      <c r="B11549" t="s">
        <v>14</v>
      </c>
      <c r="C11549">
        <v>20</v>
      </c>
      <c r="D11549">
        <v>7</v>
      </c>
      <c r="E11549" t="b">
        <v>0</v>
      </c>
      <c r="F11549">
        <v>3.0000000000000001E-3</v>
      </c>
      <c r="G11549">
        <v>4</v>
      </c>
      <c r="H11549">
        <v>4</v>
      </c>
      <c r="I11549">
        <v>30</v>
      </c>
      <c r="J11549">
        <v>17</v>
      </c>
      <c r="K11549">
        <v>4</v>
      </c>
      <c r="L11549">
        <v>3</v>
      </c>
      <c r="M11549">
        <f t="shared" si="23349"/>
        <v>0</v>
      </c>
      <c r="N11549" t="b">
        <f t="shared" ref="N11549" si="23402">AND(MIN($F11549,$F11550,$F11551)=$F11549,MAX($H11549,$H11550,$H11551)=$H11549)</f>
        <v>1</v>
      </c>
      <c r="O11549" t="b">
        <f t="shared" ref="O11549" si="23403">AND(N11549,NOT(N11550),NOT(N11551))</f>
        <v>1</v>
      </c>
    </row>
    <row r="11550" spans="1:15" x14ac:dyDescent="0.25">
      <c r="A11550" t="s">
        <v>15</v>
      </c>
      <c r="B11550" t="s">
        <v>14</v>
      </c>
      <c r="C11550">
        <v>20</v>
      </c>
      <c r="D11550">
        <v>7</v>
      </c>
      <c r="E11550" t="b">
        <v>0</v>
      </c>
      <c r="F11550">
        <v>6.0000000000000001E-3</v>
      </c>
      <c r="G11550">
        <v>4</v>
      </c>
      <c r="H11550">
        <v>4</v>
      </c>
      <c r="I11550">
        <v>56</v>
      </c>
      <c r="J11550">
        <v>55</v>
      </c>
      <c r="K11550">
        <v>23</v>
      </c>
      <c r="L11550">
        <v>6</v>
      </c>
      <c r="M11550">
        <f t="shared" si="23349"/>
        <v>0</v>
      </c>
      <c r="N11550" t="b">
        <f t="shared" ref="N11550" si="23404">AND(MIN($F11549,$F11550,$F11551)=$F11550,MAX($H11549,$H11550,$H11551)=$H11550)</f>
        <v>0</v>
      </c>
      <c r="O11550" t="b">
        <f t="shared" ref="O11550" si="23405">AND(NOT(N11549),N11550,NOT(N11551))</f>
        <v>0</v>
      </c>
    </row>
    <row r="11551" spans="1:15" x14ac:dyDescent="0.25">
      <c r="A11551" t="s">
        <v>19</v>
      </c>
      <c r="B11551" t="s">
        <v>14</v>
      </c>
      <c r="C11551">
        <v>20</v>
      </c>
      <c r="D11551">
        <v>7</v>
      </c>
      <c r="E11551" t="b">
        <v>0</v>
      </c>
      <c r="F11551">
        <v>4.0000000000000001E-3</v>
      </c>
      <c r="G11551">
        <v>4</v>
      </c>
      <c r="H11551">
        <v>4</v>
      </c>
      <c r="I11551">
        <v>30</v>
      </c>
      <c r="J11551">
        <v>17</v>
      </c>
      <c r="K11551">
        <v>4</v>
      </c>
      <c r="L11551">
        <v>3</v>
      </c>
      <c r="M11551">
        <f t="shared" si="23349"/>
        <v>0</v>
      </c>
      <c r="N11551" t="b">
        <f t="shared" ref="N11551" si="23406">AND(MIN($F11549,$F11550,$F11551)=$F11551,MAX($H11549,$H11550,$H11551)=$H11551)</f>
        <v>0</v>
      </c>
      <c r="O11551" t="b">
        <f t="shared" ref="O11551" si="23407">AND(NOT(N11549),NOT(N11550),N11551)</f>
        <v>0</v>
      </c>
    </row>
    <row r="11552" spans="1:15" x14ac:dyDescent="0.25">
      <c r="A11552" t="s">
        <v>13</v>
      </c>
      <c r="B11552" t="s">
        <v>14</v>
      </c>
      <c r="C11552">
        <v>20</v>
      </c>
      <c r="D11552">
        <v>8</v>
      </c>
      <c r="E11552" t="b">
        <v>0</v>
      </c>
      <c r="F11552">
        <v>2E-3</v>
      </c>
      <c r="G11552">
        <v>4</v>
      </c>
      <c r="H11552">
        <v>3</v>
      </c>
      <c r="I11552">
        <v>18</v>
      </c>
      <c r="J11552">
        <v>11</v>
      </c>
      <c r="K11552">
        <v>3</v>
      </c>
      <c r="L11552">
        <v>1</v>
      </c>
      <c r="M11552">
        <f t="shared" si="23349"/>
        <v>1</v>
      </c>
      <c r="N11552" t="b">
        <f t="shared" ref="N11552" si="23408">AND(MIN($F11552,$F11553,$F11554)=$F11552,MAX($H11552,$H11553,$H11554)=$H11552)</f>
        <v>1</v>
      </c>
      <c r="O11552" t="b">
        <f t="shared" ref="O11552" si="23409">AND(N11552,NOT(N11553),NOT(N11554))</f>
        <v>0</v>
      </c>
    </row>
    <row r="11553" spans="1:15" x14ac:dyDescent="0.25">
      <c r="A11553" t="s">
        <v>15</v>
      </c>
      <c r="B11553" t="s">
        <v>14</v>
      </c>
      <c r="C11553">
        <v>20</v>
      </c>
      <c r="D11553">
        <v>8</v>
      </c>
      <c r="E11553" t="b">
        <v>0</v>
      </c>
      <c r="F11553">
        <v>2E-3</v>
      </c>
      <c r="G11553">
        <v>4</v>
      </c>
      <c r="H11553">
        <v>3</v>
      </c>
      <c r="I11553">
        <v>11</v>
      </c>
      <c r="J11553">
        <v>11</v>
      </c>
      <c r="K11553">
        <v>3</v>
      </c>
      <c r="L11553">
        <v>1</v>
      </c>
      <c r="M11553">
        <f t="shared" si="23349"/>
        <v>1</v>
      </c>
      <c r="N11553" t="b">
        <f t="shared" ref="N11553" si="23410">AND(MIN($F11552,$F11553,$F11554)=$F11553,MAX($H11552,$H11553,$H11554)=$H11553)</f>
        <v>1</v>
      </c>
      <c r="O11553" t="b">
        <f t="shared" ref="O11553" si="23411">AND(NOT(N11552),N11553,NOT(N11554))</f>
        <v>0</v>
      </c>
    </row>
    <row r="11554" spans="1:15" x14ac:dyDescent="0.25">
      <c r="A11554" t="s">
        <v>19</v>
      </c>
      <c r="B11554" t="s">
        <v>14</v>
      </c>
      <c r="C11554">
        <v>20</v>
      </c>
      <c r="D11554">
        <v>8</v>
      </c>
      <c r="E11554" t="b">
        <v>0</v>
      </c>
      <c r="F11554">
        <v>4.0000000000000001E-3</v>
      </c>
      <c r="G11554">
        <v>4</v>
      </c>
      <c r="H11554">
        <v>3</v>
      </c>
      <c r="I11554">
        <v>18</v>
      </c>
      <c r="J11554">
        <v>11</v>
      </c>
      <c r="K11554">
        <v>3</v>
      </c>
      <c r="L11554">
        <v>1</v>
      </c>
      <c r="M11554">
        <f t="shared" si="23349"/>
        <v>1</v>
      </c>
      <c r="N11554" t="b">
        <f t="shared" ref="N11554" si="23412">AND(MIN($F11552,$F11553,$F11554)=$F11554,MAX($H11552,$H11553,$H11554)=$H11554)</f>
        <v>0</v>
      </c>
      <c r="O11554" t="b">
        <f t="shared" ref="O11554" si="23413">AND(NOT(N11552),NOT(N11553),N11554)</f>
        <v>0</v>
      </c>
    </row>
    <row r="11555" spans="1:15" x14ac:dyDescent="0.25">
      <c r="A11555" t="s">
        <v>13</v>
      </c>
      <c r="B11555" t="s">
        <v>14</v>
      </c>
      <c r="C11555">
        <v>20</v>
      </c>
      <c r="D11555">
        <v>9</v>
      </c>
      <c r="E11555" t="b">
        <v>0</v>
      </c>
      <c r="F11555">
        <v>3.0000000000000001E-3</v>
      </c>
      <c r="G11555">
        <v>4</v>
      </c>
      <c r="H11555">
        <v>4</v>
      </c>
      <c r="I11555">
        <v>33</v>
      </c>
      <c r="J11555">
        <v>14</v>
      </c>
      <c r="K11555">
        <v>0</v>
      </c>
      <c r="L11555">
        <v>10</v>
      </c>
      <c r="M11555">
        <f t="shared" si="23349"/>
        <v>0</v>
      </c>
      <c r="N11555" t="b">
        <f t="shared" ref="N11555" si="23414">AND(MIN($F11555,$F11556,$F11557)=$F11555,MAX($H11555,$H11556,$H11557)=$H11555)</f>
        <v>1</v>
      </c>
      <c r="O11555" t="b">
        <f t="shared" ref="O11555" si="23415">AND(N11555,NOT(N11556),NOT(N11557))</f>
        <v>1</v>
      </c>
    </row>
    <row r="11556" spans="1:15" x14ac:dyDescent="0.25">
      <c r="A11556" t="s">
        <v>15</v>
      </c>
      <c r="B11556" t="s">
        <v>14</v>
      </c>
      <c r="C11556">
        <v>20</v>
      </c>
      <c r="D11556">
        <v>9</v>
      </c>
      <c r="E11556" t="b">
        <v>0</v>
      </c>
      <c r="F11556">
        <v>6.0000000000000001E-3</v>
      </c>
      <c r="G11556">
        <v>4</v>
      </c>
      <c r="H11556">
        <v>4</v>
      </c>
      <c r="I11556">
        <v>15</v>
      </c>
      <c r="J11556">
        <v>14</v>
      </c>
      <c r="K11556">
        <v>0</v>
      </c>
      <c r="L11556">
        <v>10</v>
      </c>
      <c r="M11556">
        <f t="shared" si="23349"/>
        <v>0</v>
      </c>
      <c r="N11556" t="b">
        <f t="shared" ref="N11556" si="23416">AND(MIN($F11555,$F11556,$F11557)=$F11556,MAX($H11555,$H11556,$H11557)=$H11556)</f>
        <v>0</v>
      </c>
      <c r="O11556" t="b">
        <f t="shared" ref="O11556" si="23417">AND(NOT(N11555),N11556,NOT(N11557))</f>
        <v>0</v>
      </c>
    </row>
    <row r="11557" spans="1:15" x14ac:dyDescent="0.25">
      <c r="A11557" t="s">
        <v>19</v>
      </c>
      <c r="B11557" t="s">
        <v>14</v>
      </c>
      <c r="C11557">
        <v>20</v>
      </c>
      <c r="D11557">
        <v>9</v>
      </c>
      <c r="E11557" t="b">
        <v>0</v>
      </c>
      <c r="F11557">
        <v>4.0000000000000001E-3</v>
      </c>
      <c r="G11557">
        <v>4</v>
      </c>
      <c r="H11557">
        <v>4</v>
      </c>
      <c r="I11557">
        <v>33</v>
      </c>
      <c r="J11557">
        <v>14</v>
      </c>
      <c r="K11557">
        <v>0</v>
      </c>
      <c r="L11557">
        <v>10</v>
      </c>
      <c r="M11557">
        <f t="shared" si="23349"/>
        <v>0</v>
      </c>
      <c r="N11557" t="b">
        <f t="shared" ref="N11557" si="23418">AND(MIN($F11555,$F11556,$F11557)=$F11557,MAX($H11555,$H11556,$H11557)=$H11557)</f>
        <v>0</v>
      </c>
      <c r="O11557" t="b">
        <f t="shared" ref="O11557" si="23419">AND(NOT(N11555),NOT(N11556),N11557)</f>
        <v>0</v>
      </c>
    </row>
    <row r="11558" spans="1:15" x14ac:dyDescent="0.25">
      <c r="A11558" t="s">
        <v>13</v>
      </c>
      <c r="B11558" t="s">
        <v>18</v>
      </c>
      <c r="C11558">
        <v>250</v>
      </c>
      <c r="D11558">
        <v>0</v>
      </c>
      <c r="E11558" t="b">
        <v>0</v>
      </c>
      <c r="F11558">
        <v>6.0000000000000001E-3</v>
      </c>
      <c r="G11558">
        <v>4</v>
      </c>
      <c r="H11558">
        <v>4</v>
      </c>
      <c r="I11558">
        <v>177</v>
      </c>
      <c r="J11558">
        <v>108</v>
      </c>
      <c r="K11558">
        <v>49</v>
      </c>
      <c r="L11558">
        <v>10</v>
      </c>
      <c r="M11558">
        <f t="shared" si="23349"/>
        <v>0</v>
      </c>
      <c r="N11558" t="b">
        <f t="shared" ref="N11558" si="23420">AND(MIN($F11558,$F11559,$F11560)=$F11558,MAX($H11558,$H11559,$H11560)=$H11558)</f>
        <v>0</v>
      </c>
      <c r="O11558" t="b">
        <f t="shared" ref="O11558" si="23421">AND(N11558,NOT(N11559),NOT(N11560))</f>
        <v>0</v>
      </c>
    </row>
    <row r="11559" spans="1:15" x14ac:dyDescent="0.25">
      <c r="A11559" t="s">
        <v>15</v>
      </c>
      <c r="B11559" t="s">
        <v>18</v>
      </c>
      <c r="C11559">
        <v>250</v>
      </c>
      <c r="D11559">
        <v>0</v>
      </c>
      <c r="E11559" t="b">
        <v>0</v>
      </c>
      <c r="F11559">
        <v>4.0000000000000001E-3</v>
      </c>
      <c r="G11559">
        <v>4</v>
      </c>
      <c r="H11559">
        <v>4</v>
      </c>
      <c r="I11559">
        <v>109</v>
      </c>
      <c r="J11559">
        <v>108</v>
      </c>
      <c r="K11559">
        <v>49</v>
      </c>
      <c r="L11559">
        <v>10</v>
      </c>
      <c r="M11559">
        <f t="shared" si="23349"/>
        <v>0</v>
      </c>
      <c r="N11559" t="b">
        <f t="shared" ref="N11559" si="23422">AND(MIN($F11558,$F11559,$F11560)=$F11559,MAX($H11558,$H11559,$H11560)=$H11559)</f>
        <v>1</v>
      </c>
      <c r="O11559" t="b">
        <f t="shared" ref="O11559" si="23423">AND(NOT(N11558),N11559,NOT(N11560))</f>
        <v>1</v>
      </c>
    </row>
    <row r="11560" spans="1:15" x14ac:dyDescent="0.25">
      <c r="A11560" t="s">
        <v>19</v>
      </c>
      <c r="B11560" t="s">
        <v>18</v>
      </c>
      <c r="C11560">
        <v>250</v>
      </c>
      <c r="D11560">
        <v>0</v>
      </c>
      <c r="E11560" t="b">
        <v>0</v>
      </c>
      <c r="F11560">
        <v>7.0000000000000001E-3</v>
      </c>
      <c r="G11560">
        <v>4</v>
      </c>
      <c r="H11560">
        <v>4</v>
      </c>
      <c r="I11560">
        <v>177</v>
      </c>
      <c r="J11560">
        <v>108</v>
      </c>
      <c r="K11560">
        <v>49</v>
      </c>
      <c r="L11560">
        <v>10</v>
      </c>
      <c r="M11560">
        <f t="shared" si="23349"/>
        <v>0</v>
      </c>
      <c r="N11560" t="b">
        <f t="shared" ref="N11560" si="23424">AND(MIN($F11558,$F11559,$F11560)=$F11560,MAX($H11558,$H11559,$H11560)=$H11560)</f>
        <v>0</v>
      </c>
      <c r="O11560" t="b">
        <f t="shared" ref="O11560" si="23425">AND(NOT(N11558),NOT(N11559),N11560)</f>
        <v>0</v>
      </c>
    </row>
    <row r="11561" spans="1:15" x14ac:dyDescent="0.25">
      <c r="A11561" t="s">
        <v>13</v>
      </c>
      <c r="B11561" t="s">
        <v>18</v>
      </c>
      <c r="C11561">
        <v>250</v>
      </c>
      <c r="D11561">
        <v>100</v>
      </c>
      <c r="E11561" t="b">
        <v>0</v>
      </c>
      <c r="F11561">
        <v>7.0000000000000001E-3</v>
      </c>
      <c r="G11561">
        <v>4</v>
      </c>
      <c r="H11561">
        <v>4</v>
      </c>
      <c r="I11561">
        <v>556</v>
      </c>
      <c r="J11561">
        <v>322</v>
      </c>
      <c r="K11561">
        <v>153</v>
      </c>
      <c r="L11561">
        <v>27</v>
      </c>
      <c r="M11561">
        <f t="shared" si="23349"/>
        <v>0</v>
      </c>
      <c r="N11561" t="b">
        <f t="shared" ref="N11561" si="23426">AND(MIN($F11561,$F11562,$F11563)=$F11561,MAX($H11561,$H11562,$H11563)=$H11561)</f>
        <v>1</v>
      </c>
      <c r="O11561" t="b">
        <f t="shared" ref="O11561" si="23427">AND(N11561,NOT(N11562),NOT(N11563))</f>
        <v>0</v>
      </c>
    </row>
    <row r="11562" spans="1:15" x14ac:dyDescent="0.25">
      <c r="A11562" t="s">
        <v>15</v>
      </c>
      <c r="B11562" t="s">
        <v>18</v>
      </c>
      <c r="C11562">
        <v>250</v>
      </c>
      <c r="D11562">
        <v>100</v>
      </c>
      <c r="E11562" t="b">
        <v>0</v>
      </c>
      <c r="F11562">
        <v>0.01</v>
      </c>
      <c r="G11562">
        <v>4</v>
      </c>
      <c r="H11562">
        <v>4</v>
      </c>
      <c r="I11562">
        <v>327</v>
      </c>
      <c r="J11562">
        <v>322</v>
      </c>
      <c r="K11562">
        <v>153</v>
      </c>
      <c r="L11562">
        <v>27</v>
      </c>
      <c r="M11562">
        <f t="shared" si="23349"/>
        <v>0</v>
      </c>
      <c r="N11562" t="b">
        <f t="shared" ref="N11562" si="23428">AND(MIN($F11561,$F11562,$F11563)=$F11562,MAX($H11561,$H11562,$H11563)=$H11562)</f>
        <v>0</v>
      </c>
      <c r="O11562" t="b">
        <f t="shared" ref="O11562" si="23429">AND(NOT(N11561),N11562,NOT(N11563))</f>
        <v>0</v>
      </c>
    </row>
    <row r="11563" spans="1:15" x14ac:dyDescent="0.25">
      <c r="A11563" t="s">
        <v>19</v>
      </c>
      <c r="B11563" t="s">
        <v>18</v>
      </c>
      <c r="C11563">
        <v>250</v>
      </c>
      <c r="D11563">
        <v>100</v>
      </c>
      <c r="E11563" t="b">
        <v>0</v>
      </c>
      <c r="F11563">
        <v>7.0000000000000001E-3</v>
      </c>
      <c r="G11563">
        <v>4</v>
      </c>
      <c r="H11563">
        <v>4</v>
      </c>
      <c r="I11563">
        <v>556</v>
      </c>
      <c r="J11563">
        <v>322</v>
      </c>
      <c r="K11563">
        <v>153</v>
      </c>
      <c r="L11563">
        <v>27</v>
      </c>
      <c r="M11563">
        <f t="shared" si="23349"/>
        <v>0</v>
      </c>
      <c r="N11563" t="b">
        <f t="shared" ref="N11563" si="23430">AND(MIN($F11561,$F11562,$F11563)=$F11563,MAX($H11561,$H11562,$H11563)=$H11563)</f>
        <v>1</v>
      </c>
      <c r="O11563" t="b">
        <f t="shared" ref="O11563" si="23431">AND(NOT(N11561),NOT(N11562),N11563)</f>
        <v>0</v>
      </c>
    </row>
    <row r="11564" spans="1:15" x14ac:dyDescent="0.25">
      <c r="A11564" t="s">
        <v>13</v>
      </c>
      <c r="B11564" t="s">
        <v>18</v>
      </c>
      <c r="C11564">
        <v>250</v>
      </c>
      <c r="D11564">
        <v>101</v>
      </c>
      <c r="E11564" t="b">
        <v>0</v>
      </c>
      <c r="F11564">
        <v>1.2E-2</v>
      </c>
      <c r="G11564">
        <v>4</v>
      </c>
      <c r="H11564">
        <v>4</v>
      </c>
      <c r="I11564">
        <v>231</v>
      </c>
      <c r="J11564">
        <v>144</v>
      </c>
      <c r="K11564">
        <v>66</v>
      </c>
      <c r="L11564">
        <v>11</v>
      </c>
      <c r="M11564">
        <f t="shared" si="23349"/>
        <v>0</v>
      </c>
      <c r="N11564" t="b">
        <f t="shared" ref="N11564" si="23432">AND(MIN($F11564,$F11565,$F11566)=$F11564,MAX($H11564,$H11565,$H11566)=$H11564)</f>
        <v>0</v>
      </c>
      <c r="O11564" t="b">
        <f t="shared" ref="O11564" si="23433">AND(N11564,NOT(N11565),NOT(N11566))</f>
        <v>0</v>
      </c>
    </row>
    <row r="11565" spans="1:15" x14ac:dyDescent="0.25">
      <c r="A11565" t="s">
        <v>15</v>
      </c>
      <c r="B11565" t="s">
        <v>18</v>
      </c>
      <c r="C11565">
        <v>250</v>
      </c>
      <c r="D11565">
        <v>101</v>
      </c>
      <c r="E11565" t="b">
        <v>0</v>
      </c>
      <c r="F11565">
        <v>8.0000000000000002E-3</v>
      </c>
      <c r="G11565">
        <v>4</v>
      </c>
      <c r="H11565">
        <v>4</v>
      </c>
      <c r="I11565">
        <v>145</v>
      </c>
      <c r="J11565">
        <v>144</v>
      </c>
      <c r="K11565">
        <v>66</v>
      </c>
      <c r="L11565">
        <v>11</v>
      </c>
      <c r="M11565">
        <f t="shared" si="23349"/>
        <v>0</v>
      </c>
      <c r="N11565" t="b">
        <f t="shared" ref="N11565" si="23434">AND(MIN($F11564,$F11565,$F11566)=$F11565,MAX($H11564,$H11565,$H11566)=$H11565)</f>
        <v>0</v>
      </c>
      <c r="O11565" t="b">
        <f t="shared" ref="O11565" si="23435">AND(NOT(N11564),N11565,NOT(N11566))</f>
        <v>0</v>
      </c>
    </row>
    <row r="11566" spans="1:15" x14ac:dyDescent="0.25">
      <c r="A11566" t="s">
        <v>19</v>
      </c>
      <c r="B11566" t="s">
        <v>18</v>
      </c>
      <c r="C11566">
        <v>250</v>
      </c>
      <c r="D11566">
        <v>101</v>
      </c>
      <c r="E11566" t="b">
        <v>0</v>
      </c>
      <c r="F11566">
        <v>5.0000000000000001E-3</v>
      </c>
      <c r="G11566">
        <v>4</v>
      </c>
      <c r="H11566">
        <v>4</v>
      </c>
      <c r="I11566">
        <v>231</v>
      </c>
      <c r="J11566">
        <v>144</v>
      </c>
      <c r="K11566">
        <v>66</v>
      </c>
      <c r="L11566">
        <v>11</v>
      </c>
      <c r="M11566">
        <f t="shared" si="23349"/>
        <v>0</v>
      </c>
      <c r="N11566" t="b">
        <f t="shared" ref="N11566" si="23436">AND(MIN($F11564,$F11565,$F11566)=$F11566,MAX($H11564,$H11565,$H11566)=$H11566)</f>
        <v>1</v>
      </c>
      <c r="O11566" t="b">
        <f t="shared" ref="O11566" si="23437">AND(NOT(N11564),NOT(N11565),N11566)</f>
        <v>1</v>
      </c>
    </row>
    <row r="11567" spans="1:15" x14ac:dyDescent="0.25">
      <c r="A11567" t="s">
        <v>13</v>
      </c>
      <c r="B11567" t="s">
        <v>18</v>
      </c>
      <c r="C11567">
        <v>250</v>
      </c>
      <c r="D11567">
        <v>102</v>
      </c>
      <c r="E11567" t="b">
        <v>0</v>
      </c>
      <c r="F11567">
        <v>3.2000000000000001E-2</v>
      </c>
      <c r="G11567">
        <v>4</v>
      </c>
      <c r="H11567">
        <v>4</v>
      </c>
      <c r="I11567">
        <v>1546</v>
      </c>
      <c r="J11567">
        <v>1101</v>
      </c>
      <c r="K11567">
        <v>543</v>
      </c>
      <c r="L11567">
        <v>19</v>
      </c>
      <c r="M11567">
        <f t="shared" si="23349"/>
        <v>0</v>
      </c>
      <c r="N11567" t="b">
        <f t="shared" ref="N11567" si="23438">AND(MIN($F11567,$F11568,$F11569)=$F11567,MAX($H11567,$H11568,$H11569)=$H11567)</f>
        <v>0</v>
      </c>
      <c r="O11567" t="b">
        <f t="shared" ref="O11567" si="23439">AND(N11567,NOT(N11568),NOT(N11569))</f>
        <v>0</v>
      </c>
    </row>
    <row r="11568" spans="1:15" x14ac:dyDescent="0.25">
      <c r="A11568" t="s">
        <v>15</v>
      </c>
      <c r="B11568" t="s">
        <v>18</v>
      </c>
      <c r="C11568">
        <v>250</v>
      </c>
      <c r="D11568">
        <v>102</v>
      </c>
      <c r="E11568" t="b">
        <v>0</v>
      </c>
      <c r="F11568">
        <v>0.02</v>
      </c>
      <c r="G11568">
        <v>4</v>
      </c>
      <c r="H11568">
        <v>4</v>
      </c>
      <c r="I11568">
        <v>1118</v>
      </c>
      <c r="J11568">
        <v>1101</v>
      </c>
      <c r="K11568">
        <v>543</v>
      </c>
      <c r="L11568">
        <v>19</v>
      </c>
      <c r="M11568">
        <f t="shared" si="23349"/>
        <v>0</v>
      </c>
      <c r="N11568" t="b">
        <f t="shared" ref="N11568" si="23440">AND(MIN($F11567,$F11568,$F11569)=$F11568,MAX($H11567,$H11568,$H11569)=$H11568)</f>
        <v>0</v>
      </c>
      <c r="O11568" t="b">
        <f t="shared" ref="O11568" si="23441">AND(NOT(N11567),N11568,NOT(N11569))</f>
        <v>0</v>
      </c>
    </row>
    <row r="11569" spans="1:15" x14ac:dyDescent="0.25">
      <c r="A11569" t="s">
        <v>19</v>
      </c>
      <c r="B11569" t="s">
        <v>18</v>
      </c>
      <c r="C11569">
        <v>250</v>
      </c>
      <c r="D11569">
        <v>102</v>
      </c>
      <c r="E11569" t="b">
        <v>0</v>
      </c>
      <c r="F11569">
        <v>1.7000000000000001E-2</v>
      </c>
      <c r="G11569">
        <v>4</v>
      </c>
      <c r="H11569">
        <v>4</v>
      </c>
      <c r="I11569">
        <v>1546</v>
      </c>
      <c r="J11569">
        <v>1101</v>
      </c>
      <c r="K11569">
        <v>543</v>
      </c>
      <c r="L11569">
        <v>19</v>
      </c>
      <c r="M11569">
        <f t="shared" si="23349"/>
        <v>0</v>
      </c>
      <c r="N11569" t="b">
        <f t="shared" ref="N11569" si="23442">AND(MIN($F11567,$F11568,$F11569)=$F11569,MAX($H11567,$H11568,$H11569)=$H11569)</f>
        <v>1</v>
      </c>
      <c r="O11569" t="b">
        <f t="shared" ref="O11569" si="23443">AND(NOT(N11567),NOT(N11568),N11569)</f>
        <v>1</v>
      </c>
    </row>
    <row r="11570" spans="1:15" x14ac:dyDescent="0.25">
      <c r="A11570" t="s">
        <v>13</v>
      </c>
      <c r="B11570" t="s">
        <v>18</v>
      </c>
      <c r="C11570">
        <v>250</v>
      </c>
      <c r="D11570">
        <v>103</v>
      </c>
      <c r="E11570" t="b">
        <v>0</v>
      </c>
      <c r="F11570">
        <v>2.3E-2</v>
      </c>
      <c r="G11570">
        <v>4</v>
      </c>
      <c r="H11570">
        <v>4</v>
      </c>
      <c r="I11570">
        <v>1575</v>
      </c>
      <c r="J11570">
        <v>1040</v>
      </c>
      <c r="K11570">
        <v>514</v>
      </c>
      <c r="L11570">
        <v>15</v>
      </c>
      <c r="M11570">
        <f t="shared" si="23349"/>
        <v>0</v>
      </c>
      <c r="N11570" t="b">
        <f t="shared" ref="N11570" si="23444">AND(MIN($F11570,$F11571,$F11572)=$F11570,MAX($H11570,$H11571,$H11572)=$H11570)</f>
        <v>0</v>
      </c>
      <c r="O11570" t="b">
        <f t="shared" ref="O11570" si="23445">AND(N11570,NOT(N11571),NOT(N11572))</f>
        <v>0</v>
      </c>
    </row>
    <row r="11571" spans="1:15" x14ac:dyDescent="0.25">
      <c r="A11571" t="s">
        <v>15</v>
      </c>
      <c r="B11571" t="s">
        <v>18</v>
      </c>
      <c r="C11571">
        <v>250</v>
      </c>
      <c r="D11571">
        <v>103</v>
      </c>
      <c r="E11571" t="b">
        <v>0</v>
      </c>
      <c r="F11571">
        <v>1.4E-2</v>
      </c>
      <c r="G11571">
        <v>4</v>
      </c>
      <c r="H11571">
        <v>4</v>
      </c>
      <c r="I11571">
        <v>1048</v>
      </c>
      <c r="J11571">
        <v>1040</v>
      </c>
      <c r="K11571">
        <v>514</v>
      </c>
      <c r="L11571">
        <v>15</v>
      </c>
      <c r="M11571">
        <f t="shared" si="23349"/>
        <v>0</v>
      </c>
      <c r="N11571" t="b">
        <f t="shared" ref="N11571" si="23446">AND(MIN($F11570,$F11571,$F11572)=$F11571,MAX($H11570,$H11571,$H11572)=$H11571)</f>
        <v>1</v>
      </c>
      <c r="O11571" t="b">
        <f t="shared" ref="O11571" si="23447">AND(NOT(N11570),N11571,NOT(N11572))</f>
        <v>1</v>
      </c>
    </row>
    <row r="11572" spans="1:15" x14ac:dyDescent="0.25">
      <c r="A11572" t="s">
        <v>19</v>
      </c>
      <c r="B11572" t="s">
        <v>18</v>
      </c>
      <c r="C11572">
        <v>250</v>
      </c>
      <c r="D11572">
        <v>103</v>
      </c>
      <c r="E11572" t="b">
        <v>0</v>
      </c>
      <c r="F11572">
        <v>1.6E-2</v>
      </c>
      <c r="G11572">
        <v>4</v>
      </c>
      <c r="H11572">
        <v>4</v>
      </c>
      <c r="I11572">
        <v>1575</v>
      </c>
      <c r="J11572">
        <v>1040</v>
      </c>
      <c r="K11572">
        <v>514</v>
      </c>
      <c r="L11572">
        <v>15</v>
      </c>
      <c r="M11572">
        <f t="shared" si="23349"/>
        <v>0</v>
      </c>
      <c r="N11572" t="b">
        <f t="shared" ref="N11572" si="23448">AND(MIN($F11570,$F11571,$F11572)=$F11572,MAX($H11570,$H11571,$H11572)=$H11572)</f>
        <v>0</v>
      </c>
      <c r="O11572" t="b">
        <f t="shared" ref="O11572" si="23449">AND(NOT(N11570),NOT(N11571),N11572)</f>
        <v>0</v>
      </c>
    </row>
    <row r="11573" spans="1:15" x14ac:dyDescent="0.25">
      <c r="A11573" t="s">
        <v>13</v>
      </c>
      <c r="B11573" t="s">
        <v>18</v>
      </c>
      <c r="C11573">
        <v>250</v>
      </c>
      <c r="D11573">
        <v>104</v>
      </c>
      <c r="E11573" t="b">
        <v>0</v>
      </c>
      <c r="F11573">
        <v>2.7E-2</v>
      </c>
      <c r="G11573">
        <v>4</v>
      </c>
      <c r="H11573">
        <v>4</v>
      </c>
      <c r="I11573">
        <v>1429</v>
      </c>
      <c r="J11573">
        <v>740</v>
      </c>
      <c r="K11573">
        <v>364</v>
      </c>
      <c r="L11573">
        <v>14</v>
      </c>
      <c r="M11573">
        <f t="shared" si="23349"/>
        <v>0</v>
      </c>
      <c r="N11573" t="b">
        <f t="shared" ref="N11573" si="23450">AND(MIN($F11573,$F11574,$F11575)=$F11573,MAX($H11573,$H11574,$H11575)=$H11573)</f>
        <v>0</v>
      </c>
      <c r="O11573" t="b">
        <f t="shared" ref="O11573" si="23451">AND(N11573,NOT(N11574),NOT(N11575))</f>
        <v>0</v>
      </c>
    </row>
    <row r="11574" spans="1:15" x14ac:dyDescent="0.25">
      <c r="A11574" t="s">
        <v>15</v>
      </c>
      <c r="B11574" t="s">
        <v>18</v>
      </c>
      <c r="C11574">
        <v>250</v>
      </c>
      <c r="D11574">
        <v>104</v>
      </c>
      <c r="E11574" t="b">
        <v>0</v>
      </c>
      <c r="F11574">
        <v>1.2999999999999999E-2</v>
      </c>
      <c r="G11574">
        <v>4</v>
      </c>
      <c r="H11574">
        <v>4</v>
      </c>
      <c r="I11574">
        <v>761</v>
      </c>
      <c r="J11574">
        <v>740</v>
      </c>
      <c r="K11574">
        <v>364</v>
      </c>
      <c r="L11574">
        <v>14</v>
      </c>
      <c r="M11574">
        <f t="shared" si="23349"/>
        <v>0</v>
      </c>
      <c r="N11574" t="b">
        <f t="shared" ref="N11574" si="23452">AND(MIN($F11573,$F11574,$F11575)=$F11574,MAX($H11573,$H11574,$H11575)=$H11574)</f>
        <v>1</v>
      </c>
      <c r="O11574" t="b">
        <f t="shared" ref="O11574" si="23453">AND(NOT(N11573),N11574,NOT(N11575))</f>
        <v>1</v>
      </c>
    </row>
    <row r="11575" spans="1:15" x14ac:dyDescent="0.25">
      <c r="A11575" t="s">
        <v>19</v>
      </c>
      <c r="B11575" t="s">
        <v>18</v>
      </c>
      <c r="C11575">
        <v>250</v>
      </c>
      <c r="D11575">
        <v>104</v>
      </c>
      <c r="E11575" t="b">
        <v>0</v>
      </c>
      <c r="F11575">
        <v>1.4999999999999999E-2</v>
      </c>
      <c r="G11575">
        <v>4</v>
      </c>
      <c r="H11575">
        <v>4</v>
      </c>
      <c r="I11575">
        <v>1429</v>
      </c>
      <c r="J11575">
        <v>740</v>
      </c>
      <c r="K11575">
        <v>364</v>
      </c>
      <c r="L11575">
        <v>14</v>
      </c>
      <c r="M11575">
        <f t="shared" si="23349"/>
        <v>0</v>
      </c>
      <c r="N11575" t="b">
        <f t="shared" ref="N11575" si="23454">AND(MIN($F11573,$F11574,$F11575)=$F11575,MAX($H11573,$H11574,$H11575)=$H11575)</f>
        <v>0</v>
      </c>
      <c r="O11575" t="b">
        <f t="shared" ref="O11575" si="23455">AND(NOT(N11573),NOT(N11574),N11575)</f>
        <v>0</v>
      </c>
    </row>
    <row r="11576" spans="1:15" x14ac:dyDescent="0.25">
      <c r="A11576" t="s">
        <v>13</v>
      </c>
      <c r="B11576" t="s">
        <v>18</v>
      </c>
      <c r="C11576">
        <v>250</v>
      </c>
      <c r="D11576">
        <v>105</v>
      </c>
      <c r="E11576" t="b">
        <v>0</v>
      </c>
      <c r="F11576">
        <v>6.7000000000000004E-2</v>
      </c>
      <c r="G11576">
        <v>4</v>
      </c>
      <c r="H11576">
        <v>4</v>
      </c>
      <c r="I11576">
        <v>6099</v>
      </c>
      <c r="J11576">
        <v>3230</v>
      </c>
      <c r="K11576">
        <v>1608</v>
      </c>
      <c r="L11576">
        <v>20</v>
      </c>
      <c r="M11576">
        <f t="shared" si="23349"/>
        <v>0</v>
      </c>
      <c r="N11576" t="b">
        <f t="shared" ref="N11576" si="23456">AND(MIN($F11576,$F11577,$F11578)=$F11576,MAX($H11576,$H11577,$H11578)=$H11576)</f>
        <v>0</v>
      </c>
      <c r="O11576" t="b">
        <f t="shared" ref="O11576" si="23457">AND(N11576,NOT(N11577),NOT(N11578))</f>
        <v>0</v>
      </c>
    </row>
    <row r="11577" spans="1:15" x14ac:dyDescent="0.25">
      <c r="A11577" t="s">
        <v>15</v>
      </c>
      <c r="B11577" t="s">
        <v>18</v>
      </c>
      <c r="C11577">
        <v>250</v>
      </c>
      <c r="D11577">
        <v>105</v>
      </c>
      <c r="E11577" t="b">
        <v>0</v>
      </c>
      <c r="F11577">
        <v>3.5000000000000003E-2</v>
      </c>
      <c r="G11577">
        <v>4</v>
      </c>
      <c r="H11577">
        <v>4</v>
      </c>
      <c r="I11577">
        <v>3280</v>
      </c>
      <c r="J11577">
        <v>3230</v>
      </c>
      <c r="K11577">
        <v>1608</v>
      </c>
      <c r="L11577">
        <v>20</v>
      </c>
      <c r="M11577">
        <f t="shared" si="23349"/>
        <v>0</v>
      </c>
      <c r="N11577" t="b">
        <f t="shared" ref="N11577" si="23458">AND(MIN($F11576,$F11577,$F11578)=$F11577,MAX($H11576,$H11577,$H11578)=$H11577)</f>
        <v>1</v>
      </c>
      <c r="O11577" t="b">
        <f t="shared" ref="O11577" si="23459">AND(NOT(N11576),N11577,NOT(N11578))</f>
        <v>1</v>
      </c>
    </row>
    <row r="11578" spans="1:15" x14ac:dyDescent="0.25">
      <c r="A11578" t="s">
        <v>19</v>
      </c>
      <c r="B11578" t="s">
        <v>18</v>
      </c>
      <c r="C11578">
        <v>250</v>
      </c>
      <c r="D11578">
        <v>105</v>
      </c>
      <c r="E11578" t="b">
        <v>0</v>
      </c>
      <c r="F11578">
        <v>8.4000000000000005E-2</v>
      </c>
      <c r="G11578">
        <v>4</v>
      </c>
      <c r="H11578">
        <v>4</v>
      </c>
      <c r="I11578">
        <v>6099</v>
      </c>
      <c r="J11578">
        <v>3230</v>
      </c>
      <c r="K11578">
        <v>1608</v>
      </c>
      <c r="L11578">
        <v>20</v>
      </c>
      <c r="M11578">
        <f t="shared" si="23349"/>
        <v>0</v>
      </c>
      <c r="N11578" t="b">
        <f t="shared" ref="N11578" si="23460">AND(MIN($F11576,$F11577,$F11578)=$F11578,MAX($H11576,$H11577,$H11578)=$H11578)</f>
        <v>0</v>
      </c>
      <c r="O11578" t="b">
        <f t="shared" ref="O11578" si="23461">AND(NOT(N11576),NOT(N11577),N11578)</f>
        <v>0</v>
      </c>
    </row>
    <row r="11579" spans="1:15" x14ac:dyDescent="0.25">
      <c r="A11579" t="s">
        <v>13</v>
      </c>
      <c r="B11579" t="s">
        <v>18</v>
      </c>
      <c r="C11579">
        <v>250</v>
      </c>
      <c r="D11579">
        <v>106</v>
      </c>
      <c r="E11579" t="b">
        <v>0</v>
      </c>
      <c r="F11579">
        <v>4.7E-2</v>
      </c>
      <c r="G11579">
        <v>4</v>
      </c>
      <c r="H11579">
        <v>4</v>
      </c>
      <c r="I11579">
        <v>2866</v>
      </c>
      <c r="J11579">
        <v>1515</v>
      </c>
      <c r="K11579">
        <v>750</v>
      </c>
      <c r="L11579">
        <v>19</v>
      </c>
      <c r="M11579">
        <f t="shared" si="23349"/>
        <v>0</v>
      </c>
      <c r="N11579" t="b">
        <f t="shared" ref="N11579" si="23462">AND(MIN($F11579,$F11580,$F11581)=$F11579,MAX($H11579,$H11580,$H11581)=$H11579)</f>
        <v>0</v>
      </c>
      <c r="O11579" t="b">
        <f t="shared" ref="O11579" si="23463">AND(N11579,NOT(N11580),NOT(N11581))</f>
        <v>0</v>
      </c>
    </row>
    <row r="11580" spans="1:15" x14ac:dyDescent="0.25">
      <c r="A11580" t="s">
        <v>15</v>
      </c>
      <c r="B11580" t="s">
        <v>18</v>
      </c>
      <c r="C11580">
        <v>250</v>
      </c>
      <c r="D11580">
        <v>106</v>
      </c>
      <c r="E11580" t="b">
        <v>0</v>
      </c>
      <c r="F11580">
        <v>1.4E-2</v>
      </c>
      <c r="G11580">
        <v>4</v>
      </c>
      <c r="H11580">
        <v>4</v>
      </c>
      <c r="I11580">
        <v>1527</v>
      </c>
      <c r="J11580">
        <v>1515</v>
      </c>
      <c r="K11580">
        <v>750</v>
      </c>
      <c r="L11580">
        <v>19</v>
      </c>
      <c r="M11580">
        <f t="shared" si="23349"/>
        <v>0</v>
      </c>
      <c r="N11580" t="b">
        <f t="shared" ref="N11580" si="23464">AND(MIN($F11579,$F11580,$F11581)=$F11580,MAX($H11579,$H11580,$H11581)=$H11580)</f>
        <v>1</v>
      </c>
      <c r="O11580" t="b">
        <f t="shared" ref="O11580" si="23465">AND(NOT(N11579),N11580,NOT(N11581))</f>
        <v>1</v>
      </c>
    </row>
    <row r="11581" spans="1:15" x14ac:dyDescent="0.25">
      <c r="A11581" t="s">
        <v>19</v>
      </c>
      <c r="B11581" t="s">
        <v>18</v>
      </c>
      <c r="C11581">
        <v>250</v>
      </c>
      <c r="D11581">
        <v>106</v>
      </c>
      <c r="E11581" t="b">
        <v>0</v>
      </c>
      <c r="F11581">
        <v>3.1E-2</v>
      </c>
      <c r="G11581">
        <v>4</v>
      </c>
      <c r="H11581">
        <v>4</v>
      </c>
      <c r="I11581">
        <v>2866</v>
      </c>
      <c r="J11581">
        <v>1515</v>
      </c>
      <c r="K11581">
        <v>750</v>
      </c>
      <c r="L11581">
        <v>19</v>
      </c>
      <c r="M11581">
        <f t="shared" si="23349"/>
        <v>0</v>
      </c>
      <c r="N11581" t="b">
        <f t="shared" ref="N11581" si="23466">AND(MIN($F11579,$F11580,$F11581)=$F11581,MAX($H11579,$H11580,$H11581)=$H11581)</f>
        <v>0</v>
      </c>
      <c r="O11581" t="b">
        <f t="shared" ref="O11581" si="23467">AND(NOT(N11579),NOT(N11580),N11581)</f>
        <v>0</v>
      </c>
    </row>
    <row r="11582" spans="1:15" x14ac:dyDescent="0.25">
      <c r="A11582" t="s">
        <v>13</v>
      </c>
      <c r="B11582" t="s">
        <v>18</v>
      </c>
      <c r="C11582">
        <v>250</v>
      </c>
      <c r="D11582">
        <v>107</v>
      </c>
      <c r="E11582" t="b">
        <v>0</v>
      </c>
      <c r="F11582">
        <v>3.0000000000000001E-3</v>
      </c>
      <c r="G11582">
        <v>4</v>
      </c>
      <c r="H11582">
        <v>4</v>
      </c>
      <c r="I11582">
        <v>26</v>
      </c>
      <c r="J11582">
        <v>10</v>
      </c>
      <c r="K11582">
        <v>0</v>
      </c>
      <c r="L11582">
        <v>6</v>
      </c>
      <c r="M11582">
        <f t="shared" si="23349"/>
        <v>0</v>
      </c>
      <c r="N11582" t="b">
        <f t="shared" ref="N11582" si="23468">AND(MIN($F11582,$F11583,$F11584)=$F11582,MAX($H11582,$H11583,$H11584)=$H11582)</f>
        <v>1</v>
      </c>
      <c r="O11582" t="b">
        <f t="shared" ref="O11582" si="23469">AND(N11582,NOT(N11583),NOT(N11584))</f>
        <v>1</v>
      </c>
    </row>
    <row r="11583" spans="1:15" x14ac:dyDescent="0.25">
      <c r="A11583" t="s">
        <v>15</v>
      </c>
      <c r="B11583" t="s">
        <v>18</v>
      </c>
      <c r="C11583">
        <v>250</v>
      </c>
      <c r="D11583">
        <v>107</v>
      </c>
      <c r="E11583" t="b">
        <v>0</v>
      </c>
      <c r="F11583">
        <v>8.0000000000000002E-3</v>
      </c>
      <c r="G11583">
        <v>4</v>
      </c>
      <c r="H11583">
        <v>4</v>
      </c>
      <c r="I11583">
        <v>11</v>
      </c>
      <c r="J11583">
        <v>10</v>
      </c>
      <c r="K11583">
        <v>0</v>
      </c>
      <c r="L11583">
        <v>6</v>
      </c>
      <c r="M11583">
        <f t="shared" si="23349"/>
        <v>0</v>
      </c>
      <c r="N11583" t="b">
        <f t="shared" ref="N11583" si="23470">AND(MIN($F11582,$F11583,$F11584)=$F11583,MAX($H11582,$H11583,$H11584)=$H11583)</f>
        <v>0</v>
      </c>
      <c r="O11583" t="b">
        <f t="shared" ref="O11583" si="23471">AND(NOT(N11582),N11583,NOT(N11584))</f>
        <v>0</v>
      </c>
    </row>
    <row r="11584" spans="1:15" x14ac:dyDescent="0.25">
      <c r="A11584" t="s">
        <v>19</v>
      </c>
      <c r="B11584" t="s">
        <v>18</v>
      </c>
      <c r="C11584">
        <v>250</v>
      </c>
      <c r="D11584">
        <v>107</v>
      </c>
      <c r="E11584" t="b">
        <v>0</v>
      </c>
      <c r="F11584">
        <v>3.3000000000000002E-2</v>
      </c>
      <c r="G11584">
        <v>4</v>
      </c>
      <c r="H11584">
        <v>4</v>
      </c>
      <c r="I11584">
        <v>26</v>
      </c>
      <c r="J11584">
        <v>10</v>
      </c>
      <c r="K11584">
        <v>0</v>
      </c>
      <c r="L11584">
        <v>6</v>
      </c>
      <c r="M11584">
        <f t="shared" si="23349"/>
        <v>0</v>
      </c>
      <c r="N11584" t="b">
        <f t="shared" ref="N11584" si="23472">AND(MIN($F11582,$F11583,$F11584)=$F11584,MAX($H11582,$H11583,$H11584)=$H11584)</f>
        <v>0</v>
      </c>
      <c r="O11584" t="b">
        <f t="shared" ref="O11584" si="23473">AND(NOT(N11582),NOT(N11583),N11584)</f>
        <v>0</v>
      </c>
    </row>
    <row r="11585" spans="1:15" x14ac:dyDescent="0.25">
      <c r="A11585" t="s">
        <v>13</v>
      </c>
      <c r="B11585" t="s">
        <v>18</v>
      </c>
      <c r="C11585">
        <v>250</v>
      </c>
      <c r="D11585">
        <v>108</v>
      </c>
      <c r="E11585" t="b">
        <v>0</v>
      </c>
      <c r="F11585">
        <v>3.5000000000000003E-2</v>
      </c>
      <c r="G11585">
        <v>4</v>
      </c>
      <c r="H11585">
        <v>4</v>
      </c>
      <c r="I11585">
        <v>2578</v>
      </c>
      <c r="J11585">
        <v>1405</v>
      </c>
      <c r="K11585">
        <v>695</v>
      </c>
      <c r="L11585">
        <v>24</v>
      </c>
      <c r="M11585">
        <f t="shared" si="23349"/>
        <v>0</v>
      </c>
      <c r="N11585" t="b">
        <f t="shared" ref="N11585" si="23474">AND(MIN($F11585,$F11586,$F11587)=$F11585,MAX($H11585,$H11586,$H11587)=$H11585)</f>
        <v>0</v>
      </c>
      <c r="O11585" t="b">
        <f t="shared" ref="O11585" si="23475">AND(N11585,NOT(N11586),NOT(N11587))</f>
        <v>0</v>
      </c>
    </row>
    <row r="11586" spans="1:15" x14ac:dyDescent="0.25">
      <c r="A11586" t="s">
        <v>15</v>
      </c>
      <c r="B11586" t="s">
        <v>18</v>
      </c>
      <c r="C11586">
        <v>250</v>
      </c>
      <c r="D11586">
        <v>108</v>
      </c>
      <c r="E11586" t="b">
        <v>0</v>
      </c>
      <c r="F11586">
        <v>1.4999999999999999E-2</v>
      </c>
      <c r="G11586">
        <v>4</v>
      </c>
      <c r="H11586">
        <v>4</v>
      </c>
      <c r="I11586">
        <v>1454</v>
      </c>
      <c r="J11586">
        <v>1431</v>
      </c>
      <c r="K11586">
        <v>708</v>
      </c>
      <c r="L11586">
        <v>21</v>
      </c>
      <c r="M11586">
        <f t="shared" si="23349"/>
        <v>0</v>
      </c>
      <c r="N11586" t="b">
        <f t="shared" ref="N11586" si="23476">AND(MIN($F11585,$F11586,$F11587)=$F11586,MAX($H11585,$H11586,$H11587)=$H11586)</f>
        <v>1</v>
      </c>
      <c r="O11586" t="b">
        <f t="shared" ref="O11586" si="23477">AND(NOT(N11585),N11586,NOT(N11587))</f>
        <v>1</v>
      </c>
    </row>
    <row r="11587" spans="1:15" x14ac:dyDescent="0.25">
      <c r="A11587" t="s">
        <v>19</v>
      </c>
      <c r="B11587" t="s">
        <v>18</v>
      </c>
      <c r="C11587">
        <v>250</v>
      </c>
      <c r="D11587">
        <v>108</v>
      </c>
      <c r="E11587" t="b">
        <v>0</v>
      </c>
      <c r="F11587">
        <v>0.03</v>
      </c>
      <c r="G11587">
        <v>4</v>
      </c>
      <c r="H11587">
        <v>4</v>
      </c>
      <c r="I11587">
        <v>2578</v>
      </c>
      <c r="J11587">
        <v>1405</v>
      </c>
      <c r="K11587">
        <v>695</v>
      </c>
      <c r="L11587">
        <v>24</v>
      </c>
      <c r="M11587">
        <f t="shared" ref="M11587:M11650" si="23478">G11587-H11587</f>
        <v>0</v>
      </c>
      <c r="N11587" t="b">
        <f t="shared" ref="N11587" si="23479">AND(MIN($F11585,$F11586,$F11587)=$F11587,MAX($H11585,$H11586,$H11587)=$H11587)</f>
        <v>0</v>
      </c>
      <c r="O11587" t="b">
        <f t="shared" ref="O11587" si="23480">AND(NOT(N11585),NOT(N11586),N11587)</f>
        <v>0</v>
      </c>
    </row>
    <row r="11588" spans="1:15" x14ac:dyDescent="0.25">
      <c r="A11588" t="s">
        <v>13</v>
      </c>
      <c r="B11588" t="s">
        <v>18</v>
      </c>
      <c r="C11588">
        <v>250</v>
      </c>
      <c r="D11588">
        <v>109</v>
      </c>
      <c r="E11588" t="b">
        <v>0</v>
      </c>
      <c r="F11588">
        <v>3.5999999999999997E-2</v>
      </c>
      <c r="G11588">
        <v>4</v>
      </c>
      <c r="H11588">
        <v>4</v>
      </c>
      <c r="I11588">
        <v>519</v>
      </c>
      <c r="J11588">
        <v>259</v>
      </c>
      <c r="K11588">
        <v>123</v>
      </c>
      <c r="L11588">
        <v>12</v>
      </c>
      <c r="M11588">
        <f t="shared" si="23478"/>
        <v>0</v>
      </c>
      <c r="N11588" t="b">
        <f t="shared" ref="N11588" si="23481">AND(MIN($F11588,$F11589,$F11590)=$F11588,MAX($H11588,$H11589,$H11590)=$H11588)</f>
        <v>0</v>
      </c>
      <c r="O11588" t="b">
        <f t="shared" ref="O11588" si="23482">AND(N11588,NOT(N11589),NOT(N11590))</f>
        <v>0</v>
      </c>
    </row>
    <row r="11589" spans="1:15" x14ac:dyDescent="0.25">
      <c r="A11589" t="s">
        <v>15</v>
      </c>
      <c r="B11589" t="s">
        <v>18</v>
      </c>
      <c r="C11589">
        <v>250</v>
      </c>
      <c r="D11589">
        <v>109</v>
      </c>
      <c r="E11589" t="b">
        <v>0</v>
      </c>
      <c r="F11589">
        <v>8.9999999999999993E-3</v>
      </c>
      <c r="G11589">
        <v>4</v>
      </c>
      <c r="H11589">
        <v>4</v>
      </c>
      <c r="I11589">
        <v>273</v>
      </c>
      <c r="J11589">
        <v>259</v>
      </c>
      <c r="K11589">
        <v>123</v>
      </c>
      <c r="L11589">
        <v>12</v>
      </c>
      <c r="M11589">
        <f t="shared" si="23478"/>
        <v>0</v>
      </c>
      <c r="N11589" t="b">
        <f t="shared" ref="N11589" si="23483">AND(MIN($F11588,$F11589,$F11590)=$F11589,MAX($H11588,$H11589,$H11590)=$H11589)</f>
        <v>1</v>
      </c>
      <c r="O11589" t="b">
        <f t="shared" ref="O11589" si="23484">AND(NOT(N11588),N11589,NOT(N11590))</f>
        <v>1</v>
      </c>
    </row>
    <row r="11590" spans="1:15" x14ac:dyDescent="0.25">
      <c r="A11590" t="s">
        <v>19</v>
      </c>
      <c r="B11590" t="s">
        <v>18</v>
      </c>
      <c r="C11590">
        <v>250</v>
      </c>
      <c r="D11590">
        <v>109</v>
      </c>
      <c r="E11590" t="b">
        <v>0</v>
      </c>
      <c r="F11590">
        <v>1.0999999999999999E-2</v>
      </c>
      <c r="G11590">
        <v>4</v>
      </c>
      <c r="H11590">
        <v>4</v>
      </c>
      <c r="I11590">
        <v>519</v>
      </c>
      <c r="J11590">
        <v>259</v>
      </c>
      <c r="K11590">
        <v>123</v>
      </c>
      <c r="L11590">
        <v>12</v>
      </c>
      <c r="M11590">
        <f t="shared" si="23478"/>
        <v>0</v>
      </c>
      <c r="N11590" t="b">
        <f t="shared" ref="N11590" si="23485">AND(MIN($F11588,$F11589,$F11590)=$F11590,MAX($H11588,$H11589,$H11590)=$H11590)</f>
        <v>0</v>
      </c>
      <c r="O11590" t="b">
        <f t="shared" ref="O11590" si="23486">AND(NOT(N11588),NOT(N11589),N11590)</f>
        <v>0</v>
      </c>
    </row>
    <row r="11591" spans="1:15" x14ac:dyDescent="0.25">
      <c r="A11591" t="s">
        <v>13</v>
      </c>
      <c r="B11591" t="s">
        <v>18</v>
      </c>
      <c r="C11591">
        <v>250</v>
      </c>
      <c r="D11591">
        <v>10</v>
      </c>
      <c r="E11591" t="b">
        <v>0</v>
      </c>
      <c r="F11591">
        <v>7.0000000000000001E-3</v>
      </c>
      <c r="G11591">
        <v>4</v>
      </c>
      <c r="H11591">
        <v>4</v>
      </c>
      <c r="I11591">
        <v>239</v>
      </c>
      <c r="J11591">
        <v>149</v>
      </c>
      <c r="K11591">
        <v>68</v>
      </c>
      <c r="L11591">
        <v>12</v>
      </c>
      <c r="M11591">
        <f t="shared" si="23478"/>
        <v>0</v>
      </c>
      <c r="N11591" t="b">
        <f t="shared" ref="N11591" si="23487">AND(MIN($F11591,$F11592,$F11593)=$F11591,MAX($H11591,$H11592,$H11593)=$H11591)</f>
        <v>0</v>
      </c>
      <c r="O11591" t="b">
        <f t="shared" ref="O11591" si="23488">AND(N11591,NOT(N11592),NOT(N11593))</f>
        <v>0</v>
      </c>
    </row>
    <row r="11592" spans="1:15" x14ac:dyDescent="0.25">
      <c r="A11592" t="s">
        <v>15</v>
      </c>
      <c r="B11592" t="s">
        <v>18</v>
      </c>
      <c r="C11592">
        <v>250</v>
      </c>
      <c r="D11592">
        <v>10</v>
      </c>
      <c r="E11592" t="b">
        <v>0</v>
      </c>
      <c r="F11592">
        <v>8.9999999999999993E-3</v>
      </c>
      <c r="G11592">
        <v>4</v>
      </c>
      <c r="H11592">
        <v>4</v>
      </c>
      <c r="I11592">
        <v>150</v>
      </c>
      <c r="J11592">
        <v>149</v>
      </c>
      <c r="K11592">
        <v>68</v>
      </c>
      <c r="L11592">
        <v>12</v>
      </c>
      <c r="M11592">
        <f t="shared" si="23478"/>
        <v>0</v>
      </c>
      <c r="N11592" t="b">
        <f t="shared" ref="N11592" si="23489">AND(MIN($F11591,$F11592,$F11593)=$F11592,MAX($H11591,$H11592,$H11593)=$H11592)</f>
        <v>0</v>
      </c>
      <c r="O11592" t="b">
        <f t="shared" ref="O11592" si="23490">AND(NOT(N11591),N11592,NOT(N11593))</f>
        <v>0</v>
      </c>
    </row>
    <row r="11593" spans="1:15" x14ac:dyDescent="0.25">
      <c r="A11593" t="s">
        <v>19</v>
      </c>
      <c r="B11593" t="s">
        <v>18</v>
      </c>
      <c r="C11593">
        <v>250</v>
      </c>
      <c r="D11593">
        <v>10</v>
      </c>
      <c r="E11593" t="b">
        <v>0</v>
      </c>
      <c r="F11593">
        <v>5.0000000000000001E-3</v>
      </c>
      <c r="G11593">
        <v>4</v>
      </c>
      <c r="H11593">
        <v>4</v>
      </c>
      <c r="I11593">
        <v>239</v>
      </c>
      <c r="J11593">
        <v>149</v>
      </c>
      <c r="K11593">
        <v>68</v>
      </c>
      <c r="L11593">
        <v>12</v>
      </c>
      <c r="M11593">
        <f t="shared" si="23478"/>
        <v>0</v>
      </c>
      <c r="N11593" t="b">
        <f t="shared" ref="N11593" si="23491">AND(MIN($F11591,$F11592,$F11593)=$F11593,MAX($H11591,$H11592,$H11593)=$H11593)</f>
        <v>1</v>
      </c>
      <c r="O11593" t="b">
        <f t="shared" ref="O11593" si="23492">AND(NOT(N11591),NOT(N11592),N11593)</f>
        <v>1</v>
      </c>
    </row>
    <row r="11594" spans="1:15" x14ac:dyDescent="0.25">
      <c r="A11594" t="s">
        <v>13</v>
      </c>
      <c r="B11594" t="s">
        <v>18</v>
      </c>
      <c r="C11594">
        <v>250</v>
      </c>
      <c r="D11594">
        <v>110</v>
      </c>
      <c r="E11594" t="b">
        <v>0</v>
      </c>
      <c r="F11594">
        <v>0.01</v>
      </c>
      <c r="G11594">
        <v>4</v>
      </c>
      <c r="H11594">
        <v>4</v>
      </c>
      <c r="I11594">
        <v>633</v>
      </c>
      <c r="J11594">
        <v>453</v>
      </c>
      <c r="K11594">
        <v>221</v>
      </c>
      <c r="L11594">
        <v>11</v>
      </c>
      <c r="M11594">
        <f t="shared" si="23478"/>
        <v>0</v>
      </c>
      <c r="N11594" t="b">
        <f t="shared" ref="N11594" si="23493">AND(MIN($F11594,$F11595,$F11596)=$F11594,MAX($H11594,$H11595,$H11596)=$H11594)</f>
        <v>0</v>
      </c>
      <c r="O11594" t="b">
        <f t="shared" ref="O11594" si="23494">AND(N11594,NOT(N11595),NOT(N11596))</f>
        <v>0</v>
      </c>
    </row>
    <row r="11595" spans="1:15" x14ac:dyDescent="0.25">
      <c r="A11595" t="s">
        <v>15</v>
      </c>
      <c r="B11595" t="s">
        <v>18</v>
      </c>
      <c r="C11595">
        <v>250</v>
      </c>
      <c r="D11595">
        <v>110</v>
      </c>
      <c r="E11595" t="b">
        <v>0</v>
      </c>
      <c r="F11595">
        <v>5.0000000000000001E-3</v>
      </c>
      <c r="G11595">
        <v>4</v>
      </c>
      <c r="H11595">
        <v>4</v>
      </c>
      <c r="I11595">
        <v>454</v>
      </c>
      <c r="J11595">
        <v>453</v>
      </c>
      <c r="K11595">
        <v>221</v>
      </c>
      <c r="L11595">
        <v>11</v>
      </c>
      <c r="M11595">
        <f t="shared" si="23478"/>
        <v>0</v>
      </c>
      <c r="N11595" t="b">
        <f t="shared" ref="N11595" si="23495">AND(MIN($F11594,$F11595,$F11596)=$F11595,MAX($H11594,$H11595,$H11596)=$H11595)</f>
        <v>1</v>
      </c>
      <c r="O11595" t="b">
        <f t="shared" ref="O11595" si="23496">AND(NOT(N11594),N11595,NOT(N11596))</f>
        <v>1</v>
      </c>
    </row>
    <row r="11596" spans="1:15" x14ac:dyDescent="0.25">
      <c r="A11596" t="s">
        <v>19</v>
      </c>
      <c r="B11596" t="s">
        <v>18</v>
      </c>
      <c r="C11596">
        <v>250</v>
      </c>
      <c r="D11596">
        <v>110</v>
      </c>
      <c r="E11596" t="b">
        <v>0</v>
      </c>
      <c r="F11596">
        <v>1.2E-2</v>
      </c>
      <c r="G11596">
        <v>4</v>
      </c>
      <c r="H11596">
        <v>4</v>
      </c>
      <c r="I11596">
        <v>633</v>
      </c>
      <c r="J11596">
        <v>453</v>
      </c>
      <c r="K11596">
        <v>221</v>
      </c>
      <c r="L11596">
        <v>11</v>
      </c>
      <c r="M11596">
        <f t="shared" si="23478"/>
        <v>0</v>
      </c>
      <c r="N11596" t="b">
        <f t="shared" ref="N11596" si="23497">AND(MIN($F11594,$F11595,$F11596)=$F11596,MAX($H11594,$H11595,$H11596)=$H11596)</f>
        <v>0</v>
      </c>
      <c r="O11596" t="b">
        <f t="shared" ref="O11596" si="23498">AND(NOT(N11594),NOT(N11595),N11596)</f>
        <v>0</v>
      </c>
    </row>
    <row r="11597" spans="1:15" x14ac:dyDescent="0.25">
      <c r="A11597" t="s">
        <v>13</v>
      </c>
      <c r="B11597" t="s">
        <v>18</v>
      </c>
      <c r="C11597">
        <v>250</v>
      </c>
      <c r="D11597">
        <v>111</v>
      </c>
      <c r="E11597" t="b">
        <v>0</v>
      </c>
      <c r="F11597">
        <v>0.01</v>
      </c>
      <c r="G11597">
        <v>4</v>
      </c>
      <c r="H11597">
        <v>4</v>
      </c>
      <c r="I11597">
        <v>1017</v>
      </c>
      <c r="J11597">
        <v>534</v>
      </c>
      <c r="K11597">
        <v>260</v>
      </c>
      <c r="L11597">
        <v>20</v>
      </c>
      <c r="M11597">
        <f t="shared" si="23478"/>
        <v>0</v>
      </c>
      <c r="N11597" t="b">
        <f t="shared" ref="N11597" si="23499">AND(MIN($F11597,$F11598,$F11599)=$F11597,MAX($H11597,$H11598,$H11599)=$H11597)</f>
        <v>0</v>
      </c>
      <c r="O11597" t="b">
        <f t="shared" ref="O11597" si="23500">AND(N11597,NOT(N11598),NOT(N11599))</f>
        <v>0</v>
      </c>
    </row>
    <row r="11598" spans="1:15" x14ac:dyDescent="0.25">
      <c r="A11598" t="s">
        <v>15</v>
      </c>
      <c r="B11598" t="s">
        <v>18</v>
      </c>
      <c r="C11598">
        <v>250</v>
      </c>
      <c r="D11598">
        <v>111</v>
      </c>
      <c r="E11598" t="b">
        <v>0</v>
      </c>
      <c r="F11598">
        <v>7.0000000000000001E-3</v>
      </c>
      <c r="G11598">
        <v>4</v>
      </c>
      <c r="H11598">
        <v>4</v>
      </c>
      <c r="I11598">
        <v>541</v>
      </c>
      <c r="J11598">
        <v>534</v>
      </c>
      <c r="K11598">
        <v>260</v>
      </c>
      <c r="L11598">
        <v>20</v>
      </c>
      <c r="M11598">
        <f t="shared" si="23478"/>
        <v>0</v>
      </c>
      <c r="N11598" t="b">
        <f t="shared" ref="N11598" si="23501">AND(MIN($F11597,$F11598,$F11599)=$F11598,MAX($H11597,$H11598,$H11599)=$H11598)</f>
        <v>1</v>
      </c>
      <c r="O11598" t="b">
        <f t="shared" ref="O11598" si="23502">AND(NOT(N11597),N11598,NOT(N11599))</f>
        <v>1</v>
      </c>
    </row>
    <row r="11599" spans="1:15" x14ac:dyDescent="0.25">
      <c r="A11599" t="s">
        <v>19</v>
      </c>
      <c r="B11599" t="s">
        <v>18</v>
      </c>
      <c r="C11599">
        <v>250</v>
      </c>
      <c r="D11599">
        <v>111</v>
      </c>
      <c r="E11599" t="b">
        <v>0</v>
      </c>
      <c r="F11599">
        <v>0.02</v>
      </c>
      <c r="G11599">
        <v>4</v>
      </c>
      <c r="H11599">
        <v>4</v>
      </c>
      <c r="I11599">
        <v>1017</v>
      </c>
      <c r="J11599">
        <v>534</v>
      </c>
      <c r="K11599">
        <v>260</v>
      </c>
      <c r="L11599">
        <v>20</v>
      </c>
      <c r="M11599">
        <f t="shared" si="23478"/>
        <v>0</v>
      </c>
      <c r="N11599" t="b">
        <f t="shared" ref="N11599" si="23503">AND(MIN($F11597,$F11598,$F11599)=$F11599,MAX($H11597,$H11598,$H11599)=$H11599)</f>
        <v>0</v>
      </c>
      <c r="O11599" t="b">
        <f t="shared" ref="O11599" si="23504">AND(NOT(N11597),NOT(N11598),N11599)</f>
        <v>0</v>
      </c>
    </row>
    <row r="11600" spans="1:15" x14ac:dyDescent="0.25">
      <c r="A11600" t="s">
        <v>13</v>
      </c>
      <c r="B11600" t="s">
        <v>18</v>
      </c>
      <c r="C11600">
        <v>250</v>
      </c>
      <c r="D11600">
        <v>112</v>
      </c>
      <c r="E11600" t="b">
        <v>0</v>
      </c>
      <c r="F11600">
        <v>2.5999999999999999E-2</v>
      </c>
      <c r="G11600">
        <v>4</v>
      </c>
      <c r="H11600">
        <v>4</v>
      </c>
      <c r="I11600">
        <v>629</v>
      </c>
      <c r="J11600">
        <v>346</v>
      </c>
      <c r="K11600">
        <v>167</v>
      </c>
      <c r="L11600">
        <v>13</v>
      </c>
      <c r="M11600">
        <f t="shared" si="23478"/>
        <v>0</v>
      </c>
      <c r="N11600" t="b">
        <f t="shared" ref="N11600" si="23505">AND(MIN($F11600,$F11601,$F11602)=$F11600,MAX($H11600,$H11601,$H11602)=$H11600)</f>
        <v>0</v>
      </c>
      <c r="O11600" t="b">
        <f t="shared" ref="O11600" si="23506">AND(N11600,NOT(N11601),NOT(N11602))</f>
        <v>0</v>
      </c>
    </row>
    <row r="11601" spans="1:15" x14ac:dyDescent="0.25">
      <c r="A11601" t="s">
        <v>15</v>
      </c>
      <c r="B11601" t="s">
        <v>18</v>
      </c>
      <c r="C11601">
        <v>250</v>
      </c>
      <c r="D11601">
        <v>112</v>
      </c>
      <c r="E11601" t="b">
        <v>0</v>
      </c>
      <c r="F11601">
        <v>6.0000000000000001E-3</v>
      </c>
      <c r="G11601">
        <v>4</v>
      </c>
      <c r="H11601">
        <v>4</v>
      </c>
      <c r="I11601">
        <v>348</v>
      </c>
      <c r="J11601">
        <v>346</v>
      </c>
      <c r="K11601">
        <v>167</v>
      </c>
      <c r="L11601">
        <v>13</v>
      </c>
      <c r="M11601">
        <f t="shared" si="23478"/>
        <v>0</v>
      </c>
      <c r="N11601" t="b">
        <f t="shared" ref="N11601" si="23507">AND(MIN($F11600,$F11601,$F11602)=$F11601,MAX($H11600,$H11601,$H11602)=$H11601)</f>
        <v>1</v>
      </c>
      <c r="O11601" t="b">
        <f t="shared" ref="O11601" si="23508">AND(NOT(N11600),N11601,NOT(N11602))</f>
        <v>1</v>
      </c>
    </row>
    <row r="11602" spans="1:15" x14ac:dyDescent="0.25">
      <c r="A11602" t="s">
        <v>19</v>
      </c>
      <c r="B11602" t="s">
        <v>18</v>
      </c>
      <c r="C11602">
        <v>250</v>
      </c>
      <c r="D11602">
        <v>112</v>
      </c>
      <c r="E11602" t="b">
        <v>0</v>
      </c>
      <c r="F11602">
        <v>1.6E-2</v>
      </c>
      <c r="G11602">
        <v>4</v>
      </c>
      <c r="H11602">
        <v>4</v>
      </c>
      <c r="I11602">
        <v>629</v>
      </c>
      <c r="J11602">
        <v>346</v>
      </c>
      <c r="K11602">
        <v>167</v>
      </c>
      <c r="L11602">
        <v>13</v>
      </c>
      <c r="M11602">
        <f t="shared" si="23478"/>
        <v>0</v>
      </c>
      <c r="N11602" t="b">
        <f t="shared" ref="N11602" si="23509">AND(MIN($F11600,$F11601,$F11602)=$F11602,MAX($H11600,$H11601,$H11602)=$H11602)</f>
        <v>0</v>
      </c>
      <c r="O11602" t="b">
        <f t="shared" ref="O11602" si="23510">AND(NOT(N11600),NOT(N11601),N11602)</f>
        <v>0</v>
      </c>
    </row>
    <row r="11603" spans="1:15" x14ac:dyDescent="0.25">
      <c r="A11603" t="s">
        <v>13</v>
      </c>
      <c r="B11603" t="s">
        <v>18</v>
      </c>
      <c r="C11603">
        <v>250</v>
      </c>
      <c r="D11603">
        <v>113</v>
      </c>
      <c r="E11603" t="b">
        <v>0</v>
      </c>
      <c r="F11603">
        <v>3.0000000000000001E-3</v>
      </c>
      <c r="G11603">
        <v>4</v>
      </c>
      <c r="H11603">
        <v>4</v>
      </c>
      <c r="I11603">
        <v>152</v>
      </c>
      <c r="J11603">
        <v>81</v>
      </c>
      <c r="K11603">
        <v>35</v>
      </c>
      <c r="L11603">
        <v>9</v>
      </c>
      <c r="M11603">
        <f t="shared" si="23478"/>
        <v>0</v>
      </c>
      <c r="N11603" t="b">
        <f t="shared" ref="N11603" si="23511">AND(MIN($F11603,$F11604,$F11605)=$F11603,MAX($H11603,$H11604,$H11605)=$H11603)</f>
        <v>1</v>
      </c>
      <c r="O11603" t="b">
        <f t="shared" ref="O11603" si="23512">AND(N11603,NOT(N11604),NOT(N11605))</f>
        <v>0</v>
      </c>
    </row>
    <row r="11604" spans="1:15" x14ac:dyDescent="0.25">
      <c r="A11604" t="s">
        <v>15</v>
      </c>
      <c r="B11604" t="s">
        <v>18</v>
      </c>
      <c r="C11604">
        <v>250</v>
      </c>
      <c r="D11604">
        <v>113</v>
      </c>
      <c r="E11604" t="b">
        <v>0</v>
      </c>
      <c r="F11604">
        <v>3.0000000000000001E-3</v>
      </c>
      <c r="G11604">
        <v>4</v>
      </c>
      <c r="H11604">
        <v>4</v>
      </c>
      <c r="I11604">
        <v>87</v>
      </c>
      <c r="J11604">
        <v>81</v>
      </c>
      <c r="K11604">
        <v>35</v>
      </c>
      <c r="L11604">
        <v>9</v>
      </c>
      <c r="M11604">
        <f t="shared" si="23478"/>
        <v>0</v>
      </c>
      <c r="N11604" t="b">
        <f t="shared" ref="N11604" si="23513">AND(MIN($F11603,$F11604,$F11605)=$F11604,MAX($H11603,$H11604,$H11605)=$H11604)</f>
        <v>1</v>
      </c>
      <c r="O11604" t="b">
        <f t="shared" ref="O11604" si="23514">AND(NOT(N11603),N11604,NOT(N11605))</f>
        <v>0</v>
      </c>
    </row>
    <row r="11605" spans="1:15" x14ac:dyDescent="0.25">
      <c r="A11605" t="s">
        <v>19</v>
      </c>
      <c r="B11605" t="s">
        <v>18</v>
      </c>
      <c r="C11605">
        <v>250</v>
      </c>
      <c r="D11605">
        <v>113</v>
      </c>
      <c r="E11605" t="b">
        <v>0</v>
      </c>
      <c r="F11605">
        <v>6.0000000000000001E-3</v>
      </c>
      <c r="G11605">
        <v>4</v>
      </c>
      <c r="H11605">
        <v>4</v>
      </c>
      <c r="I11605">
        <v>152</v>
      </c>
      <c r="J11605">
        <v>81</v>
      </c>
      <c r="K11605">
        <v>35</v>
      </c>
      <c r="L11605">
        <v>9</v>
      </c>
      <c r="M11605">
        <f t="shared" si="23478"/>
        <v>0</v>
      </c>
      <c r="N11605" t="b">
        <f t="shared" ref="N11605" si="23515">AND(MIN($F11603,$F11604,$F11605)=$F11605,MAX($H11603,$H11604,$H11605)=$H11605)</f>
        <v>0</v>
      </c>
      <c r="O11605" t="b">
        <f t="shared" ref="O11605" si="23516">AND(NOT(N11603),NOT(N11604),N11605)</f>
        <v>0</v>
      </c>
    </row>
    <row r="11606" spans="1:15" x14ac:dyDescent="0.25">
      <c r="A11606" t="s">
        <v>13</v>
      </c>
      <c r="B11606" t="s">
        <v>18</v>
      </c>
      <c r="C11606">
        <v>250</v>
      </c>
      <c r="D11606">
        <v>114</v>
      </c>
      <c r="E11606" t="b">
        <v>0</v>
      </c>
      <c r="F11606">
        <v>2.7E-2</v>
      </c>
      <c r="G11606">
        <v>4</v>
      </c>
      <c r="H11606">
        <v>4</v>
      </c>
      <c r="I11606">
        <v>1908</v>
      </c>
      <c r="J11606">
        <v>1413</v>
      </c>
      <c r="K11606">
        <v>698</v>
      </c>
      <c r="L11606">
        <v>21</v>
      </c>
      <c r="M11606">
        <f t="shared" si="23478"/>
        <v>0</v>
      </c>
      <c r="N11606" t="b">
        <f t="shared" ref="N11606" si="23517">AND(MIN($F11606,$F11607,$F11608)=$F11606,MAX($H11606,$H11607,$H11608)=$H11606)</f>
        <v>0</v>
      </c>
      <c r="O11606" t="b">
        <f t="shared" ref="O11606" si="23518">AND(N11606,NOT(N11607),NOT(N11608))</f>
        <v>0</v>
      </c>
    </row>
    <row r="11607" spans="1:15" x14ac:dyDescent="0.25">
      <c r="A11607" t="s">
        <v>15</v>
      </c>
      <c r="B11607" t="s">
        <v>18</v>
      </c>
      <c r="C11607">
        <v>250</v>
      </c>
      <c r="D11607">
        <v>114</v>
      </c>
      <c r="E11607" t="b">
        <v>0</v>
      </c>
      <c r="F11607">
        <v>2.4E-2</v>
      </c>
      <c r="G11607">
        <v>4</v>
      </c>
      <c r="H11607">
        <v>4</v>
      </c>
      <c r="I11607">
        <v>2681</v>
      </c>
      <c r="J11607">
        <v>2667</v>
      </c>
      <c r="K11607">
        <v>1325</v>
      </c>
      <c r="L11607">
        <v>20</v>
      </c>
      <c r="M11607">
        <f t="shared" si="23478"/>
        <v>0</v>
      </c>
      <c r="N11607" t="b">
        <f t="shared" ref="N11607" si="23519">AND(MIN($F11606,$F11607,$F11608)=$F11607,MAX($H11606,$H11607,$H11608)=$H11607)</f>
        <v>1</v>
      </c>
      <c r="O11607" t="b">
        <f t="shared" ref="O11607" si="23520">AND(NOT(N11606),N11607,NOT(N11608))</f>
        <v>1</v>
      </c>
    </row>
    <row r="11608" spans="1:15" x14ac:dyDescent="0.25">
      <c r="A11608" t="s">
        <v>19</v>
      </c>
      <c r="B11608" t="s">
        <v>18</v>
      </c>
      <c r="C11608">
        <v>250</v>
      </c>
      <c r="D11608">
        <v>114</v>
      </c>
      <c r="E11608" t="b">
        <v>0</v>
      </c>
      <c r="F11608">
        <v>2.9000000000000001E-2</v>
      </c>
      <c r="G11608">
        <v>4</v>
      </c>
      <c r="H11608">
        <v>4</v>
      </c>
      <c r="I11608">
        <v>1908</v>
      </c>
      <c r="J11608">
        <v>1413</v>
      </c>
      <c r="K11608">
        <v>698</v>
      </c>
      <c r="L11608">
        <v>21</v>
      </c>
      <c r="M11608">
        <f t="shared" si="23478"/>
        <v>0</v>
      </c>
      <c r="N11608" t="b">
        <f t="shared" ref="N11608" si="23521">AND(MIN($F11606,$F11607,$F11608)=$F11608,MAX($H11606,$H11607,$H11608)=$H11608)</f>
        <v>0</v>
      </c>
      <c r="O11608" t="b">
        <f t="shared" ref="O11608" si="23522">AND(NOT(N11606),NOT(N11607),N11608)</f>
        <v>0</v>
      </c>
    </row>
    <row r="11609" spans="1:15" x14ac:dyDescent="0.25">
      <c r="A11609" t="s">
        <v>13</v>
      </c>
      <c r="B11609" t="s">
        <v>18</v>
      </c>
      <c r="C11609">
        <v>250</v>
      </c>
      <c r="D11609">
        <v>115</v>
      </c>
      <c r="E11609" t="b">
        <v>0</v>
      </c>
      <c r="F11609">
        <v>4.0000000000000001E-3</v>
      </c>
      <c r="G11609">
        <v>4</v>
      </c>
      <c r="H11609">
        <v>4</v>
      </c>
      <c r="I11609">
        <v>84</v>
      </c>
      <c r="J11609">
        <v>62</v>
      </c>
      <c r="K11609">
        <v>26</v>
      </c>
      <c r="L11609">
        <v>10</v>
      </c>
      <c r="M11609">
        <f t="shared" si="23478"/>
        <v>0</v>
      </c>
      <c r="N11609" t="b">
        <f t="shared" ref="N11609" si="23523">AND(MIN($F11609,$F11610,$F11611)=$F11609,MAX($H11609,$H11610,$H11611)=$H11609)</f>
        <v>0</v>
      </c>
      <c r="O11609" t="b">
        <f t="shared" ref="O11609" si="23524">AND(N11609,NOT(N11610),NOT(N11611))</f>
        <v>0</v>
      </c>
    </row>
    <row r="11610" spans="1:15" x14ac:dyDescent="0.25">
      <c r="A11610" t="s">
        <v>15</v>
      </c>
      <c r="B11610" t="s">
        <v>18</v>
      </c>
      <c r="C11610">
        <v>250</v>
      </c>
      <c r="D11610">
        <v>115</v>
      </c>
      <c r="E11610" t="b">
        <v>0</v>
      </c>
      <c r="F11610">
        <v>3.0000000000000001E-3</v>
      </c>
      <c r="G11610">
        <v>4</v>
      </c>
      <c r="H11610">
        <v>4</v>
      </c>
      <c r="I11610">
        <v>63</v>
      </c>
      <c r="J11610">
        <v>62</v>
      </c>
      <c r="K11610">
        <v>26</v>
      </c>
      <c r="L11610">
        <v>10</v>
      </c>
      <c r="M11610">
        <f t="shared" si="23478"/>
        <v>0</v>
      </c>
      <c r="N11610" t="b">
        <f t="shared" ref="N11610" si="23525">AND(MIN($F11609,$F11610,$F11611)=$F11610,MAX($H11609,$H11610,$H11611)=$H11610)</f>
        <v>1</v>
      </c>
      <c r="O11610" t="b">
        <f t="shared" ref="O11610" si="23526">AND(NOT(N11609),N11610,NOT(N11611))</f>
        <v>0</v>
      </c>
    </row>
    <row r="11611" spans="1:15" x14ac:dyDescent="0.25">
      <c r="A11611" t="s">
        <v>19</v>
      </c>
      <c r="B11611" t="s">
        <v>18</v>
      </c>
      <c r="C11611">
        <v>250</v>
      </c>
      <c r="D11611">
        <v>115</v>
      </c>
      <c r="E11611" t="b">
        <v>0</v>
      </c>
      <c r="F11611">
        <v>3.0000000000000001E-3</v>
      </c>
      <c r="G11611">
        <v>4</v>
      </c>
      <c r="H11611">
        <v>4</v>
      </c>
      <c r="I11611">
        <v>84</v>
      </c>
      <c r="J11611">
        <v>62</v>
      </c>
      <c r="K11611">
        <v>26</v>
      </c>
      <c r="L11611">
        <v>10</v>
      </c>
      <c r="M11611">
        <f t="shared" si="23478"/>
        <v>0</v>
      </c>
      <c r="N11611" t="b">
        <f t="shared" ref="N11611" si="23527">AND(MIN($F11609,$F11610,$F11611)=$F11611,MAX($H11609,$H11610,$H11611)=$H11611)</f>
        <v>1</v>
      </c>
      <c r="O11611" t="b">
        <f t="shared" ref="O11611" si="23528">AND(NOT(N11609),NOT(N11610),N11611)</f>
        <v>0</v>
      </c>
    </row>
    <row r="11612" spans="1:15" x14ac:dyDescent="0.25">
      <c r="A11612" t="s">
        <v>13</v>
      </c>
      <c r="B11612" t="s">
        <v>18</v>
      </c>
      <c r="C11612">
        <v>250</v>
      </c>
      <c r="D11612">
        <v>116</v>
      </c>
      <c r="E11612" t="b">
        <v>0</v>
      </c>
      <c r="F11612">
        <v>1.2999999999999999E-2</v>
      </c>
      <c r="G11612">
        <v>4</v>
      </c>
      <c r="H11612">
        <v>4</v>
      </c>
      <c r="I11612">
        <v>78</v>
      </c>
      <c r="J11612">
        <v>51</v>
      </c>
      <c r="K11612">
        <v>21</v>
      </c>
      <c r="L11612">
        <v>9</v>
      </c>
      <c r="M11612">
        <f t="shared" si="23478"/>
        <v>0</v>
      </c>
      <c r="N11612" t="b">
        <f t="shared" ref="N11612" si="23529">AND(MIN($F11612,$F11613,$F11614)=$F11612,MAX($H11612,$H11613,$H11614)=$H11612)</f>
        <v>0</v>
      </c>
      <c r="O11612" t="b">
        <f t="shared" ref="O11612" si="23530">AND(N11612,NOT(N11613),NOT(N11614))</f>
        <v>0</v>
      </c>
    </row>
    <row r="11613" spans="1:15" x14ac:dyDescent="0.25">
      <c r="A11613" t="s">
        <v>15</v>
      </c>
      <c r="B11613" t="s">
        <v>18</v>
      </c>
      <c r="C11613">
        <v>250</v>
      </c>
      <c r="D11613">
        <v>116</v>
      </c>
      <c r="E11613" t="b">
        <v>0</v>
      </c>
      <c r="F11613">
        <v>3.0000000000000001E-3</v>
      </c>
      <c r="G11613">
        <v>4</v>
      </c>
      <c r="H11613">
        <v>4</v>
      </c>
      <c r="I11613">
        <v>51</v>
      </c>
      <c r="J11613">
        <v>51</v>
      </c>
      <c r="K11613">
        <v>21</v>
      </c>
      <c r="L11613">
        <v>9</v>
      </c>
      <c r="M11613">
        <f t="shared" si="23478"/>
        <v>0</v>
      </c>
      <c r="N11613" t="b">
        <f t="shared" ref="N11613" si="23531">AND(MIN($F11612,$F11613,$F11614)=$F11613,MAX($H11612,$H11613,$H11614)=$H11613)</f>
        <v>1</v>
      </c>
      <c r="O11613" t="b">
        <f t="shared" ref="O11613" si="23532">AND(NOT(N11612),N11613,NOT(N11614))</f>
        <v>1</v>
      </c>
    </row>
    <row r="11614" spans="1:15" x14ac:dyDescent="0.25">
      <c r="A11614" t="s">
        <v>19</v>
      </c>
      <c r="B11614" t="s">
        <v>18</v>
      </c>
      <c r="C11614">
        <v>250</v>
      </c>
      <c r="D11614">
        <v>116</v>
      </c>
      <c r="E11614" t="b">
        <v>0</v>
      </c>
      <c r="F11614">
        <v>4.0000000000000001E-3</v>
      </c>
      <c r="G11614">
        <v>4</v>
      </c>
      <c r="H11614">
        <v>4</v>
      </c>
      <c r="I11614">
        <v>78</v>
      </c>
      <c r="J11614">
        <v>51</v>
      </c>
      <c r="K11614">
        <v>21</v>
      </c>
      <c r="L11614">
        <v>9</v>
      </c>
      <c r="M11614">
        <f t="shared" si="23478"/>
        <v>0</v>
      </c>
      <c r="N11614" t="b">
        <f t="shared" ref="N11614" si="23533">AND(MIN($F11612,$F11613,$F11614)=$F11614,MAX($H11612,$H11613,$H11614)=$H11614)</f>
        <v>0</v>
      </c>
      <c r="O11614" t="b">
        <f t="shared" ref="O11614" si="23534">AND(NOT(N11612),NOT(N11613),N11614)</f>
        <v>0</v>
      </c>
    </row>
    <row r="11615" spans="1:15" x14ac:dyDescent="0.25">
      <c r="A11615" t="s">
        <v>13</v>
      </c>
      <c r="B11615" t="s">
        <v>18</v>
      </c>
      <c r="C11615">
        <v>250</v>
      </c>
      <c r="D11615">
        <v>117</v>
      </c>
      <c r="E11615" t="b">
        <v>0</v>
      </c>
      <c r="F11615">
        <v>6.0000000000000001E-3</v>
      </c>
      <c r="G11615">
        <v>4</v>
      </c>
      <c r="H11615">
        <v>4</v>
      </c>
      <c r="I11615">
        <v>185</v>
      </c>
      <c r="J11615">
        <v>87</v>
      </c>
      <c r="K11615">
        <v>37</v>
      </c>
      <c r="L11615">
        <v>15</v>
      </c>
      <c r="M11615">
        <f t="shared" si="23478"/>
        <v>0</v>
      </c>
      <c r="N11615" t="b">
        <f t="shared" ref="N11615" si="23535">AND(MIN($F11615,$F11616,$F11617)=$F11615,MAX($H11615,$H11616,$H11617)=$H11615)</f>
        <v>0</v>
      </c>
      <c r="O11615" t="b">
        <f t="shared" ref="O11615" si="23536">AND(N11615,NOT(N11616),NOT(N11617))</f>
        <v>0</v>
      </c>
    </row>
    <row r="11616" spans="1:15" x14ac:dyDescent="0.25">
      <c r="A11616" t="s">
        <v>15</v>
      </c>
      <c r="B11616" t="s">
        <v>18</v>
      </c>
      <c r="C11616">
        <v>250</v>
      </c>
      <c r="D11616">
        <v>117</v>
      </c>
      <c r="E11616" t="b">
        <v>0</v>
      </c>
      <c r="F11616">
        <v>4.0000000000000001E-3</v>
      </c>
      <c r="G11616">
        <v>4</v>
      </c>
      <c r="H11616">
        <v>4</v>
      </c>
      <c r="I11616">
        <v>90</v>
      </c>
      <c r="J11616">
        <v>87</v>
      </c>
      <c r="K11616">
        <v>37</v>
      </c>
      <c r="L11616">
        <v>15</v>
      </c>
      <c r="M11616">
        <f t="shared" si="23478"/>
        <v>0</v>
      </c>
      <c r="N11616" t="b">
        <f t="shared" ref="N11616" si="23537">AND(MIN($F11615,$F11616,$F11617)=$F11616,MAX($H11615,$H11616,$H11617)=$H11616)</f>
        <v>1</v>
      </c>
      <c r="O11616" t="b">
        <f t="shared" ref="O11616" si="23538">AND(NOT(N11615),N11616,NOT(N11617))</f>
        <v>1</v>
      </c>
    </row>
    <row r="11617" spans="1:15" x14ac:dyDescent="0.25">
      <c r="A11617" t="s">
        <v>19</v>
      </c>
      <c r="B11617" t="s">
        <v>18</v>
      </c>
      <c r="C11617">
        <v>250</v>
      </c>
      <c r="D11617">
        <v>117</v>
      </c>
      <c r="E11617" t="b">
        <v>0</v>
      </c>
      <c r="F11617">
        <v>8.0000000000000002E-3</v>
      </c>
      <c r="G11617">
        <v>4</v>
      </c>
      <c r="H11617">
        <v>4</v>
      </c>
      <c r="I11617">
        <v>185</v>
      </c>
      <c r="J11617">
        <v>87</v>
      </c>
      <c r="K11617">
        <v>37</v>
      </c>
      <c r="L11617">
        <v>15</v>
      </c>
      <c r="M11617">
        <f t="shared" si="23478"/>
        <v>0</v>
      </c>
      <c r="N11617" t="b">
        <f t="shared" ref="N11617" si="23539">AND(MIN($F11615,$F11616,$F11617)=$F11617,MAX($H11615,$H11616,$H11617)=$H11617)</f>
        <v>0</v>
      </c>
      <c r="O11617" t="b">
        <f t="shared" ref="O11617" si="23540">AND(NOT(N11615),NOT(N11616),N11617)</f>
        <v>0</v>
      </c>
    </row>
    <row r="11618" spans="1:15" x14ac:dyDescent="0.25">
      <c r="A11618" t="s">
        <v>13</v>
      </c>
      <c r="B11618" t="s">
        <v>18</v>
      </c>
      <c r="C11618">
        <v>250</v>
      </c>
      <c r="D11618">
        <v>118</v>
      </c>
      <c r="E11618" t="b">
        <v>0</v>
      </c>
      <c r="F11618">
        <v>0.02</v>
      </c>
      <c r="G11618">
        <v>4</v>
      </c>
      <c r="H11618">
        <v>4</v>
      </c>
      <c r="I11618">
        <v>2203</v>
      </c>
      <c r="J11618">
        <v>1185</v>
      </c>
      <c r="K11618">
        <v>584</v>
      </c>
      <c r="L11618">
        <v>23</v>
      </c>
      <c r="M11618">
        <f t="shared" si="23478"/>
        <v>0</v>
      </c>
      <c r="N11618" t="b">
        <f t="shared" ref="N11618" si="23541">AND(MIN($F11618,$F11619,$F11620)=$F11618,MAX($H11618,$H11619,$H11620)=$H11618)</f>
        <v>0</v>
      </c>
      <c r="O11618" t="b">
        <f t="shared" ref="O11618" si="23542">AND(N11618,NOT(N11619),NOT(N11620))</f>
        <v>0</v>
      </c>
    </row>
    <row r="11619" spans="1:15" x14ac:dyDescent="0.25">
      <c r="A11619" t="s">
        <v>15</v>
      </c>
      <c r="B11619" t="s">
        <v>18</v>
      </c>
      <c r="C11619">
        <v>250</v>
      </c>
      <c r="D11619">
        <v>118</v>
      </c>
      <c r="E11619" t="b">
        <v>0</v>
      </c>
      <c r="F11619">
        <v>0.01</v>
      </c>
      <c r="G11619">
        <v>4</v>
      </c>
      <c r="H11619">
        <v>4</v>
      </c>
      <c r="I11619">
        <v>1187</v>
      </c>
      <c r="J11619">
        <v>1185</v>
      </c>
      <c r="K11619">
        <v>584</v>
      </c>
      <c r="L11619">
        <v>23</v>
      </c>
      <c r="M11619">
        <f t="shared" si="23478"/>
        <v>0</v>
      </c>
      <c r="N11619" t="b">
        <f t="shared" ref="N11619" si="23543">AND(MIN($F11618,$F11619,$F11620)=$F11619,MAX($H11618,$H11619,$H11620)=$H11619)</f>
        <v>1</v>
      </c>
      <c r="O11619" t="b">
        <f t="shared" ref="O11619" si="23544">AND(NOT(N11618),N11619,NOT(N11620))</f>
        <v>1</v>
      </c>
    </row>
    <row r="11620" spans="1:15" x14ac:dyDescent="0.25">
      <c r="A11620" t="s">
        <v>19</v>
      </c>
      <c r="B11620" t="s">
        <v>18</v>
      </c>
      <c r="C11620">
        <v>250</v>
      </c>
      <c r="D11620">
        <v>118</v>
      </c>
      <c r="E11620" t="b">
        <v>0</v>
      </c>
      <c r="F11620">
        <v>0.02</v>
      </c>
      <c r="G11620">
        <v>4</v>
      </c>
      <c r="H11620">
        <v>4</v>
      </c>
      <c r="I11620">
        <v>2203</v>
      </c>
      <c r="J11620">
        <v>1185</v>
      </c>
      <c r="K11620">
        <v>584</v>
      </c>
      <c r="L11620">
        <v>23</v>
      </c>
      <c r="M11620">
        <f t="shared" si="23478"/>
        <v>0</v>
      </c>
      <c r="N11620" t="b">
        <f t="shared" ref="N11620" si="23545">AND(MIN($F11618,$F11619,$F11620)=$F11620,MAX($H11618,$H11619,$H11620)=$H11620)</f>
        <v>0</v>
      </c>
      <c r="O11620" t="b">
        <f t="shared" ref="O11620" si="23546">AND(NOT(N11618),NOT(N11619),N11620)</f>
        <v>0</v>
      </c>
    </row>
    <row r="11621" spans="1:15" x14ac:dyDescent="0.25">
      <c r="A11621" t="s">
        <v>13</v>
      </c>
      <c r="B11621" t="s">
        <v>18</v>
      </c>
      <c r="C11621">
        <v>250</v>
      </c>
      <c r="D11621">
        <v>119</v>
      </c>
      <c r="E11621" t="b">
        <v>0</v>
      </c>
      <c r="F11621">
        <v>1.6E-2</v>
      </c>
      <c r="G11621">
        <v>4</v>
      </c>
      <c r="H11621">
        <v>4</v>
      </c>
      <c r="I11621">
        <v>1408</v>
      </c>
      <c r="J11621">
        <v>820</v>
      </c>
      <c r="K11621">
        <v>404</v>
      </c>
      <c r="L11621">
        <v>23</v>
      </c>
      <c r="M11621">
        <f t="shared" si="23478"/>
        <v>0</v>
      </c>
      <c r="N11621" t="b">
        <f t="shared" ref="N11621" si="23547">AND(MIN($F11621,$F11622,$F11623)=$F11621,MAX($H11621,$H11622,$H11623)=$H11621)</f>
        <v>0</v>
      </c>
      <c r="O11621" t="b">
        <f t="shared" ref="O11621" si="23548">AND(N11621,NOT(N11622),NOT(N11623))</f>
        <v>0</v>
      </c>
    </row>
    <row r="11622" spans="1:15" x14ac:dyDescent="0.25">
      <c r="A11622" t="s">
        <v>15</v>
      </c>
      <c r="B11622" t="s">
        <v>18</v>
      </c>
      <c r="C11622">
        <v>250</v>
      </c>
      <c r="D11622">
        <v>119</v>
      </c>
      <c r="E11622" t="b">
        <v>0</v>
      </c>
      <c r="F11622">
        <v>0.01</v>
      </c>
      <c r="G11622">
        <v>4</v>
      </c>
      <c r="H11622">
        <v>4</v>
      </c>
      <c r="I11622">
        <v>1175</v>
      </c>
      <c r="J11622">
        <v>1154</v>
      </c>
      <c r="K11622">
        <v>571</v>
      </c>
      <c r="L11622">
        <v>22</v>
      </c>
      <c r="M11622">
        <f t="shared" si="23478"/>
        <v>0</v>
      </c>
      <c r="N11622" t="b">
        <f t="shared" ref="N11622" si="23549">AND(MIN($F11621,$F11622,$F11623)=$F11622,MAX($H11621,$H11622,$H11623)=$H11622)</f>
        <v>1</v>
      </c>
      <c r="O11622" t="b">
        <f t="shared" ref="O11622" si="23550">AND(NOT(N11621),N11622,NOT(N11623))</f>
        <v>1</v>
      </c>
    </row>
    <row r="11623" spans="1:15" x14ac:dyDescent="0.25">
      <c r="A11623" t="s">
        <v>19</v>
      </c>
      <c r="B11623" t="s">
        <v>18</v>
      </c>
      <c r="C11623">
        <v>250</v>
      </c>
      <c r="D11623">
        <v>119</v>
      </c>
      <c r="E11623" t="b">
        <v>0</v>
      </c>
      <c r="F11623">
        <v>1.6E-2</v>
      </c>
      <c r="G11623">
        <v>4</v>
      </c>
      <c r="H11623">
        <v>4</v>
      </c>
      <c r="I11623">
        <v>1408</v>
      </c>
      <c r="J11623">
        <v>820</v>
      </c>
      <c r="K11623">
        <v>404</v>
      </c>
      <c r="L11623">
        <v>23</v>
      </c>
      <c r="M11623">
        <f t="shared" si="23478"/>
        <v>0</v>
      </c>
      <c r="N11623" t="b">
        <f t="shared" ref="N11623" si="23551">AND(MIN($F11621,$F11622,$F11623)=$F11623,MAX($H11621,$H11622,$H11623)=$H11623)</f>
        <v>0</v>
      </c>
      <c r="O11623" t="b">
        <f t="shared" ref="O11623" si="23552">AND(NOT(N11621),NOT(N11622),N11623)</f>
        <v>0</v>
      </c>
    </row>
    <row r="11624" spans="1:15" x14ac:dyDescent="0.25">
      <c r="A11624" t="s">
        <v>13</v>
      </c>
      <c r="B11624" t="s">
        <v>18</v>
      </c>
      <c r="C11624">
        <v>250</v>
      </c>
      <c r="D11624">
        <v>11</v>
      </c>
      <c r="E11624" t="b">
        <v>0</v>
      </c>
      <c r="F11624">
        <v>8.0000000000000002E-3</v>
      </c>
      <c r="G11624">
        <v>4</v>
      </c>
      <c r="H11624">
        <v>4</v>
      </c>
      <c r="I11624">
        <v>252</v>
      </c>
      <c r="J11624">
        <v>177</v>
      </c>
      <c r="K11624">
        <v>83</v>
      </c>
      <c r="L11624">
        <v>12</v>
      </c>
      <c r="M11624">
        <f t="shared" si="23478"/>
        <v>0</v>
      </c>
      <c r="N11624" t="b">
        <f t="shared" ref="N11624" si="23553">AND(MIN($F11624,$F11625,$F11626)=$F11624,MAX($H11624,$H11625,$H11626)=$H11624)</f>
        <v>0</v>
      </c>
      <c r="O11624" t="b">
        <f t="shared" ref="O11624" si="23554">AND(N11624,NOT(N11625),NOT(N11626))</f>
        <v>0</v>
      </c>
    </row>
    <row r="11625" spans="1:15" x14ac:dyDescent="0.25">
      <c r="A11625" t="s">
        <v>15</v>
      </c>
      <c r="B11625" t="s">
        <v>18</v>
      </c>
      <c r="C11625">
        <v>250</v>
      </c>
      <c r="D11625">
        <v>11</v>
      </c>
      <c r="E11625" t="b">
        <v>0</v>
      </c>
      <c r="F11625">
        <v>1.0999999999999999E-2</v>
      </c>
      <c r="G11625">
        <v>4</v>
      </c>
      <c r="H11625">
        <v>4</v>
      </c>
      <c r="I11625">
        <v>179</v>
      </c>
      <c r="J11625">
        <v>177</v>
      </c>
      <c r="K11625">
        <v>83</v>
      </c>
      <c r="L11625">
        <v>12</v>
      </c>
      <c r="M11625">
        <f t="shared" si="23478"/>
        <v>0</v>
      </c>
      <c r="N11625" t="b">
        <f t="shared" ref="N11625" si="23555">AND(MIN($F11624,$F11625,$F11626)=$F11625,MAX($H11624,$H11625,$H11626)=$H11625)</f>
        <v>0</v>
      </c>
      <c r="O11625" t="b">
        <f t="shared" ref="O11625" si="23556">AND(NOT(N11624),N11625,NOT(N11626))</f>
        <v>0</v>
      </c>
    </row>
    <row r="11626" spans="1:15" x14ac:dyDescent="0.25">
      <c r="A11626" t="s">
        <v>19</v>
      </c>
      <c r="B11626" t="s">
        <v>18</v>
      </c>
      <c r="C11626">
        <v>250</v>
      </c>
      <c r="D11626">
        <v>11</v>
      </c>
      <c r="E11626" t="b">
        <v>0</v>
      </c>
      <c r="F11626">
        <v>6.0000000000000001E-3</v>
      </c>
      <c r="G11626">
        <v>4</v>
      </c>
      <c r="H11626">
        <v>4</v>
      </c>
      <c r="I11626">
        <v>252</v>
      </c>
      <c r="J11626">
        <v>177</v>
      </c>
      <c r="K11626">
        <v>83</v>
      </c>
      <c r="L11626">
        <v>12</v>
      </c>
      <c r="M11626">
        <f t="shared" si="23478"/>
        <v>0</v>
      </c>
      <c r="N11626" t="b">
        <f t="shared" ref="N11626" si="23557">AND(MIN($F11624,$F11625,$F11626)=$F11626,MAX($H11624,$H11625,$H11626)=$H11626)</f>
        <v>1</v>
      </c>
      <c r="O11626" t="b">
        <f t="shared" ref="O11626" si="23558">AND(NOT(N11624),NOT(N11625),N11626)</f>
        <v>1</v>
      </c>
    </row>
    <row r="11627" spans="1:15" x14ac:dyDescent="0.25">
      <c r="A11627" t="s">
        <v>13</v>
      </c>
      <c r="B11627" t="s">
        <v>18</v>
      </c>
      <c r="C11627">
        <v>250</v>
      </c>
      <c r="D11627">
        <v>120</v>
      </c>
      <c r="E11627" t="b">
        <v>0</v>
      </c>
      <c r="F11627">
        <v>2E-3</v>
      </c>
      <c r="G11627">
        <v>4</v>
      </c>
      <c r="H11627">
        <v>4</v>
      </c>
      <c r="I11627">
        <v>26</v>
      </c>
      <c r="J11627">
        <v>14</v>
      </c>
      <c r="K11627">
        <v>2</v>
      </c>
      <c r="L11627">
        <v>6</v>
      </c>
      <c r="M11627">
        <f t="shared" si="23478"/>
        <v>0</v>
      </c>
      <c r="N11627" t="b">
        <f t="shared" ref="N11627" si="23559">AND(MIN($F11627,$F11628,$F11629)=$F11627,MAX($H11627,$H11628,$H11629)=$H11627)</f>
        <v>1</v>
      </c>
      <c r="O11627" t="b">
        <f t="shared" ref="O11627" si="23560">AND(N11627,NOT(N11628),NOT(N11629))</f>
        <v>1</v>
      </c>
    </row>
    <row r="11628" spans="1:15" x14ac:dyDescent="0.25">
      <c r="A11628" t="s">
        <v>15</v>
      </c>
      <c r="B11628" t="s">
        <v>18</v>
      </c>
      <c r="C11628">
        <v>250</v>
      </c>
      <c r="D11628">
        <v>120</v>
      </c>
      <c r="E11628" t="b">
        <v>0</v>
      </c>
      <c r="F11628">
        <v>0.104</v>
      </c>
      <c r="G11628">
        <v>4</v>
      </c>
      <c r="H11628">
        <v>4</v>
      </c>
      <c r="I11628">
        <v>1695</v>
      </c>
      <c r="J11628">
        <v>1694</v>
      </c>
      <c r="K11628">
        <v>842</v>
      </c>
      <c r="L11628">
        <v>9</v>
      </c>
      <c r="M11628">
        <f t="shared" si="23478"/>
        <v>0</v>
      </c>
      <c r="N11628" t="b">
        <f t="shared" ref="N11628" si="23561">AND(MIN($F11627,$F11628,$F11629)=$F11628,MAX($H11627,$H11628,$H11629)=$H11628)</f>
        <v>0</v>
      </c>
      <c r="O11628" t="b">
        <f t="shared" ref="O11628" si="23562">AND(NOT(N11627),N11628,NOT(N11629))</f>
        <v>0</v>
      </c>
    </row>
    <row r="11629" spans="1:15" x14ac:dyDescent="0.25">
      <c r="A11629" t="s">
        <v>19</v>
      </c>
      <c r="B11629" t="s">
        <v>18</v>
      </c>
      <c r="C11629">
        <v>250</v>
      </c>
      <c r="D11629">
        <v>120</v>
      </c>
      <c r="E11629" t="b">
        <v>0</v>
      </c>
      <c r="F11629">
        <v>5.0000000000000001E-3</v>
      </c>
      <c r="G11629">
        <v>4</v>
      </c>
      <c r="H11629">
        <v>4</v>
      </c>
      <c r="I11629">
        <v>26</v>
      </c>
      <c r="J11629">
        <v>14</v>
      </c>
      <c r="K11629">
        <v>2</v>
      </c>
      <c r="L11629">
        <v>6</v>
      </c>
      <c r="M11629">
        <f t="shared" si="23478"/>
        <v>0</v>
      </c>
      <c r="N11629" t="b">
        <f t="shared" ref="N11629" si="23563">AND(MIN($F11627,$F11628,$F11629)=$F11629,MAX($H11627,$H11628,$H11629)=$H11629)</f>
        <v>0</v>
      </c>
      <c r="O11629" t="b">
        <f t="shared" ref="O11629" si="23564">AND(NOT(N11627),NOT(N11628),N11629)</f>
        <v>0</v>
      </c>
    </row>
    <row r="11630" spans="1:15" x14ac:dyDescent="0.25">
      <c r="A11630" t="s">
        <v>13</v>
      </c>
      <c r="B11630" t="s">
        <v>18</v>
      </c>
      <c r="C11630">
        <v>250</v>
      </c>
      <c r="D11630">
        <v>121</v>
      </c>
      <c r="E11630" t="b">
        <v>0</v>
      </c>
      <c r="F11630">
        <v>3.0000000000000001E-3</v>
      </c>
      <c r="G11630">
        <v>4</v>
      </c>
      <c r="H11630">
        <v>4</v>
      </c>
      <c r="I11630">
        <v>144</v>
      </c>
      <c r="J11630">
        <v>86</v>
      </c>
      <c r="K11630">
        <v>38</v>
      </c>
      <c r="L11630">
        <v>10</v>
      </c>
      <c r="M11630">
        <f t="shared" si="23478"/>
        <v>0</v>
      </c>
      <c r="N11630" t="b">
        <f t="shared" ref="N11630" si="23565">AND(MIN($F11630,$F11631,$F11632)=$F11630,MAX($H11630,$H11631,$H11632)=$H11630)</f>
        <v>1</v>
      </c>
      <c r="O11630" t="b">
        <f t="shared" ref="O11630" si="23566">AND(N11630,NOT(N11631),NOT(N11632))</f>
        <v>1</v>
      </c>
    </row>
    <row r="11631" spans="1:15" x14ac:dyDescent="0.25">
      <c r="A11631" t="s">
        <v>15</v>
      </c>
      <c r="B11631" t="s">
        <v>18</v>
      </c>
      <c r="C11631">
        <v>250</v>
      </c>
      <c r="D11631">
        <v>121</v>
      </c>
      <c r="E11631" t="b">
        <v>0</v>
      </c>
      <c r="F11631">
        <v>4.0000000000000001E-3</v>
      </c>
      <c r="G11631">
        <v>4</v>
      </c>
      <c r="H11631">
        <v>4</v>
      </c>
      <c r="I11631">
        <v>87</v>
      </c>
      <c r="J11631">
        <v>86</v>
      </c>
      <c r="K11631">
        <v>38</v>
      </c>
      <c r="L11631">
        <v>10</v>
      </c>
      <c r="M11631">
        <f t="shared" si="23478"/>
        <v>0</v>
      </c>
      <c r="N11631" t="b">
        <f t="shared" ref="N11631" si="23567">AND(MIN($F11630,$F11631,$F11632)=$F11631,MAX($H11630,$H11631,$H11632)=$H11631)</f>
        <v>0</v>
      </c>
      <c r="O11631" t="b">
        <f t="shared" ref="O11631" si="23568">AND(NOT(N11630),N11631,NOT(N11632))</f>
        <v>0</v>
      </c>
    </row>
    <row r="11632" spans="1:15" x14ac:dyDescent="0.25">
      <c r="A11632" t="s">
        <v>19</v>
      </c>
      <c r="B11632" t="s">
        <v>18</v>
      </c>
      <c r="C11632">
        <v>250</v>
      </c>
      <c r="D11632">
        <v>121</v>
      </c>
      <c r="E11632" t="b">
        <v>0</v>
      </c>
      <c r="F11632">
        <v>1.2E-2</v>
      </c>
      <c r="G11632">
        <v>4</v>
      </c>
      <c r="H11632">
        <v>4</v>
      </c>
      <c r="I11632">
        <v>144</v>
      </c>
      <c r="J11632">
        <v>86</v>
      </c>
      <c r="K11632">
        <v>38</v>
      </c>
      <c r="L11632">
        <v>10</v>
      </c>
      <c r="M11632">
        <f t="shared" si="23478"/>
        <v>0</v>
      </c>
      <c r="N11632" t="b">
        <f t="shared" ref="N11632" si="23569">AND(MIN($F11630,$F11631,$F11632)=$F11632,MAX($H11630,$H11631,$H11632)=$H11632)</f>
        <v>0</v>
      </c>
      <c r="O11632" t="b">
        <f t="shared" ref="O11632" si="23570">AND(NOT(N11630),NOT(N11631),N11632)</f>
        <v>0</v>
      </c>
    </row>
    <row r="11633" spans="1:15" x14ac:dyDescent="0.25">
      <c r="A11633" t="s">
        <v>13</v>
      </c>
      <c r="B11633" t="s">
        <v>18</v>
      </c>
      <c r="C11633">
        <v>250</v>
      </c>
      <c r="D11633">
        <v>122</v>
      </c>
      <c r="E11633" t="b">
        <v>0</v>
      </c>
      <c r="F11633">
        <v>1.4999999999999999E-2</v>
      </c>
      <c r="G11633">
        <v>4</v>
      </c>
      <c r="H11633">
        <v>4</v>
      </c>
      <c r="I11633">
        <v>1026</v>
      </c>
      <c r="J11633">
        <v>552</v>
      </c>
      <c r="K11633">
        <v>269</v>
      </c>
      <c r="L11633">
        <v>27</v>
      </c>
      <c r="M11633">
        <f t="shared" si="23478"/>
        <v>0</v>
      </c>
      <c r="N11633" t="b">
        <f t="shared" ref="N11633" si="23571">AND(MIN($F11633,$F11634,$F11635)=$F11633,MAX($H11633,$H11634,$H11635)=$H11633)</f>
        <v>0</v>
      </c>
      <c r="O11633" t="b">
        <f t="shared" ref="O11633" si="23572">AND(N11633,NOT(N11634),NOT(N11635))</f>
        <v>0</v>
      </c>
    </row>
    <row r="11634" spans="1:15" x14ac:dyDescent="0.25">
      <c r="A11634" t="s">
        <v>15</v>
      </c>
      <c r="B11634" t="s">
        <v>18</v>
      </c>
      <c r="C11634">
        <v>250</v>
      </c>
      <c r="D11634">
        <v>122</v>
      </c>
      <c r="E11634" t="b">
        <v>0</v>
      </c>
      <c r="F11634">
        <v>8.0000000000000002E-3</v>
      </c>
      <c r="G11634">
        <v>4</v>
      </c>
      <c r="H11634">
        <v>4</v>
      </c>
      <c r="I11634">
        <v>554</v>
      </c>
      <c r="J11634">
        <v>552</v>
      </c>
      <c r="K11634">
        <v>269</v>
      </c>
      <c r="L11634">
        <v>27</v>
      </c>
      <c r="M11634">
        <f t="shared" si="23478"/>
        <v>0</v>
      </c>
      <c r="N11634" t="b">
        <f t="shared" ref="N11634" si="23573">AND(MIN($F11633,$F11634,$F11635)=$F11634,MAX($H11633,$H11634,$H11635)=$H11634)</f>
        <v>1</v>
      </c>
      <c r="O11634" t="b">
        <f t="shared" ref="O11634" si="23574">AND(NOT(N11633),N11634,NOT(N11635))</f>
        <v>1</v>
      </c>
    </row>
    <row r="11635" spans="1:15" x14ac:dyDescent="0.25">
      <c r="A11635" t="s">
        <v>19</v>
      </c>
      <c r="B11635" t="s">
        <v>18</v>
      </c>
      <c r="C11635">
        <v>250</v>
      </c>
      <c r="D11635">
        <v>122</v>
      </c>
      <c r="E11635" t="b">
        <v>0</v>
      </c>
      <c r="F11635">
        <v>1.7000000000000001E-2</v>
      </c>
      <c r="G11635">
        <v>4</v>
      </c>
      <c r="H11635">
        <v>4</v>
      </c>
      <c r="I11635">
        <v>1026</v>
      </c>
      <c r="J11635">
        <v>552</v>
      </c>
      <c r="K11635">
        <v>269</v>
      </c>
      <c r="L11635">
        <v>27</v>
      </c>
      <c r="M11635">
        <f t="shared" si="23478"/>
        <v>0</v>
      </c>
      <c r="N11635" t="b">
        <f t="shared" ref="N11635" si="23575">AND(MIN($F11633,$F11634,$F11635)=$F11635,MAX($H11633,$H11634,$H11635)=$H11635)</f>
        <v>0</v>
      </c>
      <c r="O11635" t="b">
        <f t="shared" ref="O11635" si="23576">AND(NOT(N11633),NOT(N11634),N11635)</f>
        <v>0</v>
      </c>
    </row>
    <row r="11636" spans="1:15" x14ac:dyDescent="0.25">
      <c r="A11636" t="s">
        <v>13</v>
      </c>
      <c r="B11636" t="s">
        <v>18</v>
      </c>
      <c r="C11636">
        <v>250</v>
      </c>
      <c r="D11636">
        <v>123</v>
      </c>
      <c r="E11636" t="b">
        <v>0</v>
      </c>
      <c r="F11636">
        <v>5.0000000000000001E-3</v>
      </c>
      <c r="G11636">
        <v>4</v>
      </c>
      <c r="H11636">
        <v>4</v>
      </c>
      <c r="I11636">
        <v>321</v>
      </c>
      <c r="J11636">
        <v>161</v>
      </c>
      <c r="K11636">
        <v>75</v>
      </c>
      <c r="L11636">
        <v>10</v>
      </c>
      <c r="M11636">
        <f t="shared" si="23478"/>
        <v>0</v>
      </c>
      <c r="N11636" t="b">
        <f t="shared" ref="N11636" si="23577">AND(MIN($F11636,$F11637,$F11638)=$F11636,MAX($H11636,$H11637,$H11638)=$H11636)</f>
        <v>1</v>
      </c>
      <c r="O11636" t="b">
        <f t="shared" ref="O11636" si="23578">AND(N11636,NOT(N11637),NOT(N11638))</f>
        <v>1</v>
      </c>
    </row>
    <row r="11637" spans="1:15" x14ac:dyDescent="0.25">
      <c r="A11637" t="s">
        <v>15</v>
      </c>
      <c r="B11637" t="s">
        <v>18</v>
      </c>
      <c r="C11637">
        <v>250</v>
      </c>
      <c r="D11637">
        <v>123</v>
      </c>
      <c r="E11637" t="b">
        <v>0</v>
      </c>
      <c r="F11637">
        <v>6.0000000000000001E-3</v>
      </c>
      <c r="G11637">
        <v>4</v>
      </c>
      <c r="H11637">
        <v>4</v>
      </c>
      <c r="I11637">
        <v>169</v>
      </c>
      <c r="J11637">
        <v>161</v>
      </c>
      <c r="K11637">
        <v>75</v>
      </c>
      <c r="L11637">
        <v>10</v>
      </c>
      <c r="M11637">
        <f t="shared" si="23478"/>
        <v>0</v>
      </c>
      <c r="N11637" t="b">
        <f t="shared" ref="N11637" si="23579">AND(MIN($F11636,$F11637,$F11638)=$F11637,MAX($H11636,$H11637,$H11638)=$H11637)</f>
        <v>0</v>
      </c>
      <c r="O11637" t="b">
        <f t="shared" ref="O11637" si="23580">AND(NOT(N11636),N11637,NOT(N11638))</f>
        <v>0</v>
      </c>
    </row>
    <row r="11638" spans="1:15" x14ac:dyDescent="0.25">
      <c r="A11638" t="s">
        <v>19</v>
      </c>
      <c r="B11638" t="s">
        <v>18</v>
      </c>
      <c r="C11638">
        <v>250</v>
      </c>
      <c r="D11638">
        <v>123</v>
      </c>
      <c r="E11638" t="b">
        <v>0</v>
      </c>
      <c r="F11638">
        <v>7.0000000000000001E-3</v>
      </c>
      <c r="G11638">
        <v>4</v>
      </c>
      <c r="H11638">
        <v>4</v>
      </c>
      <c r="I11638">
        <v>321</v>
      </c>
      <c r="J11638">
        <v>161</v>
      </c>
      <c r="K11638">
        <v>75</v>
      </c>
      <c r="L11638">
        <v>10</v>
      </c>
      <c r="M11638">
        <f t="shared" si="23478"/>
        <v>0</v>
      </c>
      <c r="N11638" t="b">
        <f t="shared" ref="N11638" si="23581">AND(MIN($F11636,$F11637,$F11638)=$F11638,MAX($H11636,$H11637,$H11638)=$H11638)</f>
        <v>0</v>
      </c>
      <c r="O11638" t="b">
        <f t="shared" ref="O11638" si="23582">AND(NOT(N11636),NOT(N11637),N11638)</f>
        <v>0</v>
      </c>
    </row>
    <row r="11639" spans="1:15" x14ac:dyDescent="0.25">
      <c r="A11639" t="s">
        <v>13</v>
      </c>
      <c r="B11639" t="s">
        <v>18</v>
      </c>
      <c r="C11639">
        <v>250</v>
      </c>
      <c r="D11639">
        <v>124</v>
      </c>
      <c r="E11639" t="b">
        <v>0</v>
      </c>
      <c r="F11639">
        <v>4.0000000000000001E-3</v>
      </c>
      <c r="G11639">
        <v>4</v>
      </c>
      <c r="H11639">
        <v>4</v>
      </c>
      <c r="I11639">
        <v>204</v>
      </c>
      <c r="J11639">
        <v>122</v>
      </c>
      <c r="K11639">
        <v>54</v>
      </c>
      <c r="L11639">
        <v>15</v>
      </c>
      <c r="M11639">
        <f t="shared" si="23478"/>
        <v>0</v>
      </c>
      <c r="N11639" t="b">
        <f t="shared" ref="N11639" si="23583">AND(MIN($F11639,$F11640,$F11641)=$F11639,MAX($H11639,$H11640,$H11641)=$H11639)</f>
        <v>0</v>
      </c>
      <c r="O11639" t="b">
        <f t="shared" ref="O11639" si="23584">AND(N11639,NOT(N11640),NOT(N11641))</f>
        <v>0</v>
      </c>
    </row>
    <row r="11640" spans="1:15" x14ac:dyDescent="0.25">
      <c r="A11640" t="s">
        <v>15</v>
      </c>
      <c r="B11640" t="s">
        <v>18</v>
      </c>
      <c r="C11640">
        <v>250</v>
      </c>
      <c r="D11640">
        <v>124</v>
      </c>
      <c r="E11640" t="b">
        <v>0</v>
      </c>
      <c r="F11640">
        <v>3.0000000000000001E-3</v>
      </c>
      <c r="G11640">
        <v>4</v>
      </c>
      <c r="H11640">
        <v>4</v>
      </c>
      <c r="I11640">
        <v>124</v>
      </c>
      <c r="J11640">
        <v>122</v>
      </c>
      <c r="K11640">
        <v>54</v>
      </c>
      <c r="L11640">
        <v>15</v>
      </c>
      <c r="M11640">
        <f t="shared" si="23478"/>
        <v>0</v>
      </c>
      <c r="N11640" t="b">
        <f t="shared" ref="N11640" si="23585">AND(MIN($F11639,$F11640,$F11641)=$F11640,MAX($H11639,$H11640,$H11641)=$H11640)</f>
        <v>1</v>
      </c>
      <c r="O11640" t="b">
        <f t="shared" ref="O11640" si="23586">AND(NOT(N11639),N11640,NOT(N11641))</f>
        <v>1</v>
      </c>
    </row>
    <row r="11641" spans="1:15" x14ac:dyDescent="0.25">
      <c r="A11641" t="s">
        <v>19</v>
      </c>
      <c r="B11641" t="s">
        <v>18</v>
      </c>
      <c r="C11641">
        <v>250</v>
      </c>
      <c r="D11641">
        <v>124</v>
      </c>
      <c r="E11641" t="b">
        <v>0</v>
      </c>
      <c r="F11641">
        <v>8.9999999999999993E-3</v>
      </c>
      <c r="G11641">
        <v>4</v>
      </c>
      <c r="H11641">
        <v>4</v>
      </c>
      <c r="I11641">
        <v>204</v>
      </c>
      <c r="J11641">
        <v>122</v>
      </c>
      <c r="K11641">
        <v>54</v>
      </c>
      <c r="L11641">
        <v>15</v>
      </c>
      <c r="M11641">
        <f t="shared" si="23478"/>
        <v>0</v>
      </c>
      <c r="N11641" t="b">
        <f t="shared" ref="N11641" si="23587">AND(MIN($F11639,$F11640,$F11641)=$F11641,MAX($H11639,$H11640,$H11641)=$H11641)</f>
        <v>0</v>
      </c>
      <c r="O11641" t="b">
        <f t="shared" ref="O11641" si="23588">AND(NOT(N11639),NOT(N11640),N11641)</f>
        <v>0</v>
      </c>
    </row>
    <row r="11642" spans="1:15" x14ac:dyDescent="0.25">
      <c r="A11642" t="s">
        <v>13</v>
      </c>
      <c r="B11642" t="s">
        <v>18</v>
      </c>
      <c r="C11642">
        <v>250</v>
      </c>
      <c r="D11642">
        <v>125</v>
      </c>
      <c r="E11642" t="b">
        <v>0</v>
      </c>
      <c r="F11642">
        <v>2.5000000000000001E-2</v>
      </c>
      <c r="G11642">
        <v>4</v>
      </c>
      <c r="H11642">
        <v>4</v>
      </c>
      <c r="I11642">
        <v>3140</v>
      </c>
      <c r="J11642">
        <v>1651</v>
      </c>
      <c r="K11642">
        <v>818</v>
      </c>
      <c r="L11642">
        <v>23</v>
      </c>
      <c r="M11642">
        <f t="shared" si="23478"/>
        <v>0</v>
      </c>
      <c r="N11642" t="b">
        <f t="shared" ref="N11642" si="23589">AND(MIN($F11642,$F11643,$F11644)=$F11642,MAX($H11642,$H11643,$H11644)=$H11642)</f>
        <v>0</v>
      </c>
      <c r="O11642" t="b">
        <f t="shared" ref="O11642" si="23590">AND(N11642,NOT(N11643),NOT(N11644))</f>
        <v>0</v>
      </c>
    </row>
    <row r="11643" spans="1:15" x14ac:dyDescent="0.25">
      <c r="A11643" t="s">
        <v>15</v>
      </c>
      <c r="B11643" t="s">
        <v>18</v>
      </c>
      <c r="C11643">
        <v>250</v>
      </c>
      <c r="D11643">
        <v>125</v>
      </c>
      <c r="E11643" t="b">
        <v>0</v>
      </c>
      <c r="F11643">
        <v>1.2999999999999999E-2</v>
      </c>
      <c r="G11643">
        <v>4</v>
      </c>
      <c r="H11643">
        <v>4</v>
      </c>
      <c r="I11643">
        <v>1683</v>
      </c>
      <c r="J11643">
        <v>1651</v>
      </c>
      <c r="K11643">
        <v>818</v>
      </c>
      <c r="L11643">
        <v>23</v>
      </c>
      <c r="M11643">
        <f t="shared" si="23478"/>
        <v>0</v>
      </c>
      <c r="N11643" t="b">
        <f t="shared" ref="N11643" si="23591">AND(MIN($F11642,$F11643,$F11644)=$F11643,MAX($H11642,$H11643,$H11644)=$H11643)</f>
        <v>1</v>
      </c>
      <c r="O11643" t="b">
        <f t="shared" ref="O11643" si="23592">AND(NOT(N11642),N11643,NOT(N11644))</f>
        <v>1</v>
      </c>
    </row>
    <row r="11644" spans="1:15" x14ac:dyDescent="0.25">
      <c r="A11644" t="s">
        <v>19</v>
      </c>
      <c r="B11644" t="s">
        <v>18</v>
      </c>
      <c r="C11644">
        <v>250</v>
      </c>
      <c r="D11644">
        <v>125</v>
      </c>
      <c r="E11644" t="b">
        <v>0</v>
      </c>
      <c r="F11644">
        <v>3.2000000000000001E-2</v>
      </c>
      <c r="G11644">
        <v>4</v>
      </c>
      <c r="H11644">
        <v>4</v>
      </c>
      <c r="I11644">
        <v>3140</v>
      </c>
      <c r="J11644">
        <v>1651</v>
      </c>
      <c r="K11644">
        <v>818</v>
      </c>
      <c r="L11644">
        <v>23</v>
      </c>
      <c r="M11644">
        <f t="shared" si="23478"/>
        <v>0</v>
      </c>
      <c r="N11644" t="b">
        <f t="shared" ref="N11644" si="23593">AND(MIN($F11642,$F11643,$F11644)=$F11644,MAX($H11642,$H11643,$H11644)=$H11644)</f>
        <v>0</v>
      </c>
      <c r="O11644" t="b">
        <f t="shared" ref="O11644" si="23594">AND(NOT(N11642),NOT(N11643),N11644)</f>
        <v>0</v>
      </c>
    </row>
    <row r="11645" spans="1:15" x14ac:dyDescent="0.25">
      <c r="A11645" t="s">
        <v>13</v>
      </c>
      <c r="B11645" t="s">
        <v>18</v>
      </c>
      <c r="C11645">
        <v>250</v>
      </c>
      <c r="D11645">
        <v>126</v>
      </c>
      <c r="E11645" t="b">
        <v>0</v>
      </c>
      <c r="F11645">
        <v>8.0000000000000002E-3</v>
      </c>
      <c r="G11645">
        <v>4</v>
      </c>
      <c r="H11645">
        <v>4</v>
      </c>
      <c r="I11645">
        <v>552</v>
      </c>
      <c r="J11645">
        <v>289</v>
      </c>
      <c r="K11645">
        <v>136</v>
      </c>
      <c r="L11645">
        <v>16</v>
      </c>
      <c r="M11645">
        <f t="shared" si="23478"/>
        <v>0</v>
      </c>
      <c r="N11645" t="b">
        <f t="shared" ref="N11645" si="23595">AND(MIN($F11645,$F11646,$F11647)=$F11645,MAX($H11645,$H11646,$H11647)=$H11645)</f>
        <v>0</v>
      </c>
      <c r="O11645" t="b">
        <f t="shared" ref="O11645" si="23596">AND(N11645,NOT(N11646),NOT(N11647))</f>
        <v>0</v>
      </c>
    </row>
    <row r="11646" spans="1:15" x14ac:dyDescent="0.25">
      <c r="A11646" t="s">
        <v>15</v>
      </c>
      <c r="B11646" t="s">
        <v>18</v>
      </c>
      <c r="C11646">
        <v>250</v>
      </c>
      <c r="D11646">
        <v>126</v>
      </c>
      <c r="E11646" t="b">
        <v>0</v>
      </c>
      <c r="F11646">
        <v>4.0000000000000001E-3</v>
      </c>
      <c r="G11646">
        <v>4</v>
      </c>
      <c r="H11646">
        <v>4</v>
      </c>
      <c r="I11646">
        <v>298</v>
      </c>
      <c r="J11646">
        <v>289</v>
      </c>
      <c r="K11646">
        <v>136</v>
      </c>
      <c r="L11646">
        <v>16</v>
      </c>
      <c r="M11646">
        <f t="shared" si="23478"/>
        <v>0</v>
      </c>
      <c r="N11646" t="b">
        <f t="shared" ref="N11646" si="23597">AND(MIN($F11645,$F11646,$F11647)=$F11646,MAX($H11645,$H11646,$H11647)=$H11646)</f>
        <v>1</v>
      </c>
      <c r="O11646" t="b">
        <f t="shared" ref="O11646" si="23598">AND(NOT(N11645),N11646,NOT(N11647))</f>
        <v>1</v>
      </c>
    </row>
    <row r="11647" spans="1:15" x14ac:dyDescent="0.25">
      <c r="A11647" t="s">
        <v>19</v>
      </c>
      <c r="B11647" t="s">
        <v>18</v>
      </c>
      <c r="C11647">
        <v>250</v>
      </c>
      <c r="D11647">
        <v>126</v>
      </c>
      <c r="E11647" t="b">
        <v>0</v>
      </c>
      <c r="F11647">
        <v>7.0000000000000001E-3</v>
      </c>
      <c r="G11647">
        <v>4</v>
      </c>
      <c r="H11647">
        <v>4</v>
      </c>
      <c r="I11647">
        <v>552</v>
      </c>
      <c r="J11647">
        <v>289</v>
      </c>
      <c r="K11647">
        <v>136</v>
      </c>
      <c r="L11647">
        <v>16</v>
      </c>
      <c r="M11647">
        <f t="shared" si="23478"/>
        <v>0</v>
      </c>
      <c r="N11647" t="b">
        <f t="shared" ref="N11647" si="23599">AND(MIN($F11645,$F11646,$F11647)=$F11647,MAX($H11645,$H11646,$H11647)=$H11647)</f>
        <v>0</v>
      </c>
      <c r="O11647" t="b">
        <f t="shared" ref="O11647" si="23600">AND(NOT(N11645),NOT(N11646),N11647)</f>
        <v>0</v>
      </c>
    </row>
    <row r="11648" spans="1:15" x14ac:dyDescent="0.25">
      <c r="A11648" t="s">
        <v>13</v>
      </c>
      <c r="B11648" t="s">
        <v>18</v>
      </c>
      <c r="C11648">
        <v>250</v>
      </c>
      <c r="D11648">
        <v>127</v>
      </c>
      <c r="E11648" t="b">
        <v>0</v>
      </c>
      <c r="F11648">
        <v>2.9000000000000001E-2</v>
      </c>
      <c r="G11648">
        <v>4</v>
      </c>
      <c r="H11648">
        <v>4</v>
      </c>
      <c r="I11648">
        <v>1667</v>
      </c>
      <c r="J11648">
        <v>1107</v>
      </c>
      <c r="K11648">
        <v>546</v>
      </c>
      <c r="L11648">
        <v>23</v>
      </c>
      <c r="M11648">
        <f t="shared" si="23478"/>
        <v>0</v>
      </c>
      <c r="N11648" t="b">
        <f t="shared" ref="N11648" si="23601">AND(MIN($F11648,$F11649,$F11650)=$F11648,MAX($H11648,$H11649,$H11650)=$H11648)</f>
        <v>0</v>
      </c>
      <c r="O11648" t="b">
        <f t="shared" ref="O11648" si="23602">AND(N11648,NOT(N11649),NOT(N11650))</f>
        <v>0</v>
      </c>
    </row>
    <row r="11649" spans="1:15" x14ac:dyDescent="0.25">
      <c r="A11649" t="s">
        <v>15</v>
      </c>
      <c r="B11649" t="s">
        <v>18</v>
      </c>
      <c r="C11649">
        <v>250</v>
      </c>
      <c r="D11649">
        <v>127</v>
      </c>
      <c r="E11649" t="b">
        <v>0</v>
      </c>
      <c r="F11649">
        <v>1.2E-2</v>
      </c>
      <c r="G11649">
        <v>4</v>
      </c>
      <c r="H11649">
        <v>4</v>
      </c>
      <c r="I11649">
        <v>1109</v>
      </c>
      <c r="J11649">
        <v>1107</v>
      </c>
      <c r="K11649">
        <v>546</v>
      </c>
      <c r="L11649">
        <v>23</v>
      </c>
      <c r="M11649">
        <f t="shared" si="23478"/>
        <v>0</v>
      </c>
      <c r="N11649" t="b">
        <f t="shared" ref="N11649" si="23603">AND(MIN($F11648,$F11649,$F11650)=$F11649,MAX($H11648,$H11649,$H11650)=$H11649)</f>
        <v>1</v>
      </c>
      <c r="O11649" t="b">
        <f t="shared" ref="O11649" si="23604">AND(NOT(N11648),N11649,NOT(N11650))</f>
        <v>1</v>
      </c>
    </row>
    <row r="11650" spans="1:15" x14ac:dyDescent="0.25">
      <c r="A11650" t="s">
        <v>19</v>
      </c>
      <c r="B11650" t="s">
        <v>18</v>
      </c>
      <c r="C11650">
        <v>250</v>
      </c>
      <c r="D11650">
        <v>127</v>
      </c>
      <c r="E11650" t="b">
        <v>0</v>
      </c>
      <c r="F11650">
        <v>2.3E-2</v>
      </c>
      <c r="G11650">
        <v>4</v>
      </c>
      <c r="H11650">
        <v>4</v>
      </c>
      <c r="I11650">
        <v>1667</v>
      </c>
      <c r="J11650">
        <v>1107</v>
      </c>
      <c r="K11650">
        <v>546</v>
      </c>
      <c r="L11650">
        <v>23</v>
      </c>
      <c r="M11650">
        <f t="shared" si="23478"/>
        <v>0</v>
      </c>
      <c r="N11650" t="b">
        <f t="shared" ref="N11650" si="23605">AND(MIN($F11648,$F11649,$F11650)=$F11650,MAX($H11648,$H11649,$H11650)=$H11650)</f>
        <v>0</v>
      </c>
      <c r="O11650" t="b">
        <f t="shared" ref="O11650" si="23606">AND(NOT(N11648),NOT(N11649),N11650)</f>
        <v>0</v>
      </c>
    </row>
    <row r="11651" spans="1:15" x14ac:dyDescent="0.25">
      <c r="A11651" t="s">
        <v>13</v>
      </c>
      <c r="B11651" t="s">
        <v>18</v>
      </c>
      <c r="C11651">
        <v>250</v>
      </c>
      <c r="D11651">
        <v>128</v>
      </c>
      <c r="E11651" t="b">
        <v>0</v>
      </c>
      <c r="F11651">
        <v>4.0000000000000001E-3</v>
      </c>
      <c r="G11651">
        <v>4</v>
      </c>
      <c r="H11651">
        <v>4</v>
      </c>
      <c r="I11651">
        <v>92</v>
      </c>
      <c r="J11651">
        <v>62</v>
      </c>
      <c r="K11651">
        <v>23</v>
      </c>
      <c r="L11651">
        <v>17</v>
      </c>
      <c r="M11651">
        <f t="shared" ref="M11651:M11714" si="23607">G11651-H11651</f>
        <v>0</v>
      </c>
      <c r="N11651" t="b">
        <f t="shared" ref="N11651" si="23608">AND(MIN($F11651,$F11652,$F11653)=$F11651,MAX($H11651,$H11652,$H11653)=$H11651)</f>
        <v>1</v>
      </c>
      <c r="O11651" t="b">
        <f t="shared" ref="O11651" si="23609">AND(N11651,NOT(N11652),NOT(N11653))</f>
        <v>0</v>
      </c>
    </row>
    <row r="11652" spans="1:15" x14ac:dyDescent="0.25">
      <c r="A11652" t="s">
        <v>15</v>
      </c>
      <c r="B11652" t="s">
        <v>18</v>
      </c>
      <c r="C11652">
        <v>250</v>
      </c>
      <c r="D11652">
        <v>128</v>
      </c>
      <c r="E11652" t="b">
        <v>0</v>
      </c>
      <c r="F11652">
        <v>4.0000000000000001E-3</v>
      </c>
      <c r="G11652">
        <v>4</v>
      </c>
      <c r="H11652">
        <v>4</v>
      </c>
      <c r="I11652">
        <v>146</v>
      </c>
      <c r="J11652">
        <v>146</v>
      </c>
      <c r="K11652">
        <v>65</v>
      </c>
      <c r="L11652">
        <v>17</v>
      </c>
      <c r="M11652">
        <f t="shared" si="23607"/>
        <v>0</v>
      </c>
      <c r="N11652" t="b">
        <f t="shared" ref="N11652" si="23610">AND(MIN($F11651,$F11652,$F11653)=$F11652,MAX($H11651,$H11652,$H11653)=$H11652)</f>
        <v>1</v>
      </c>
      <c r="O11652" t="b">
        <f t="shared" ref="O11652" si="23611">AND(NOT(N11651),N11652,NOT(N11653))</f>
        <v>0</v>
      </c>
    </row>
    <row r="11653" spans="1:15" x14ac:dyDescent="0.25">
      <c r="A11653" t="s">
        <v>19</v>
      </c>
      <c r="B11653" t="s">
        <v>18</v>
      </c>
      <c r="C11653">
        <v>250</v>
      </c>
      <c r="D11653">
        <v>128</v>
      </c>
      <c r="E11653" t="b">
        <v>0</v>
      </c>
      <c r="F11653">
        <v>4.0000000000000001E-3</v>
      </c>
      <c r="G11653">
        <v>4</v>
      </c>
      <c r="H11653">
        <v>4</v>
      </c>
      <c r="I11653">
        <v>92</v>
      </c>
      <c r="J11653">
        <v>62</v>
      </c>
      <c r="K11653">
        <v>23</v>
      </c>
      <c r="L11653">
        <v>17</v>
      </c>
      <c r="M11653">
        <f t="shared" si="23607"/>
        <v>0</v>
      </c>
      <c r="N11653" t="b">
        <f t="shared" ref="N11653" si="23612">AND(MIN($F11651,$F11652,$F11653)=$F11653,MAX($H11651,$H11652,$H11653)=$H11653)</f>
        <v>1</v>
      </c>
      <c r="O11653" t="b">
        <f t="shared" ref="O11653" si="23613">AND(NOT(N11651),NOT(N11652),N11653)</f>
        <v>0</v>
      </c>
    </row>
    <row r="11654" spans="1:15" x14ac:dyDescent="0.25">
      <c r="A11654" t="s">
        <v>13</v>
      </c>
      <c r="B11654" t="s">
        <v>18</v>
      </c>
      <c r="C11654">
        <v>250</v>
      </c>
      <c r="D11654">
        <v>129</v>
      </c>
      <c r="E11654" t="b">
        <v>0</v>
      </c>
      <c r="F11654">
        <v>8.0000000000000002E-3</v>
      </c>
      <c r="G11654">
        <v>4</v>
      </c>
      <c r="H11654">
        <v>4</v>
      </c>
      <c r="I11654">
        <v>114</v>
      </c>
      <c r="J11654">
        <v>63</v>
      </c>
      <c r="K11654">
        <v>24</v>
      </c>
      <c r="L11654">
        <v>16</v>
      </c>
      <c r="M11654">
        <f t="shared" si="23607"/>
        <v>0</v>
      </c>
      <c r="N11654" t="b">
        <f t="shared" ref="N11654" si="23614">AND(MIN($F11654,$F11655,$F11656)=$F11654,MAX($H11654,$H11655,$H11656)=$H11654)</f>
        <v>0</v>
      </c>
      <c r="O11654" t="b">
        <f t="shared" ref="O11654" si="23615">AND(N11654,NOT(N11655),NOT(N11656))</f>
        <v>0</v>
      </c>
    </row>
    <row r="11655" spans="1:15" x14ac:dyDescent="0.25">
      <c r="A11655" t="s">
        <v>15</v>
      </c>
      <c r="B11655" t="s">
        <v>18</v>
      </c>
      <c r="C11655">
        <v>250</v>
      </c>
      <c r="D11655">
        <v>129</v>
      </c>
      <c r="E11655" t="b">
        <v>0</v>
      </c>
      <c r="F11655">
        <v>8.5999999999999993E-2</v>
      </c>
      <c r="G11655">
        <v>4</v>
      </c>
      <c r="H11655">
        <v>4</v>
      </c>
      <c r="I11655">
        <v>1713</v>
      </c>
      <c r="J11655">
        <v>1711</v>
      </c>
      <c r="K11655">
        <v>848</v>
      </c>
      <c r="L11655">
        <v>15</v>
      </c>
      <c r="M11655">
        <f t="shared" si="23607"/>
        <v>0</v>
      </c>
      <c r="N11655" t="b">
        <f t="shared" ref="N11655" si="23616">AND(MIN($F11654,$F11655,$F11656)=$F11655,MAX($H11654,$H11655,$H11656)=$H11655)</f>
        <v>0</v>
      </c>
      <c r="O11655" t="b">
        <f t="shared" ref="O11655" si="23617">AND(NOT(N11654),N11655,NOT(N11656))</f>
        <v>0</v>
      </c>
    </row>
    <row r="11656" spans="1:15" x14ac:dyDescent="0.25">
      <c r="A11656" t="s">
        <v>19</v>
      </c>
      <c r="B11656" t="s">
        <v>18</v>
      </c>
      <c r="C11656">
        <v>250</v>
      </c>
      <c r="D11656">
        <v>129</v>
      </c>
      <c r="E11656" t="b">
        <v>0</v>
      </c>
      <c r="F11656">
        <v>6.0000000000000001E-3</v>
      </c>
      <c r="G11656">
        <v>4</v>
      </c>
      <c r="H11656">
        <v>4</v>
      </c>
      <c r="I11656">
        <v>114</v>
      </c>
      <c r="J11656">
        <v>63</v>
      </c>
      <c r="K11656">
        <v>24</v>
      </c>
      <c r="L11656">
        <v>16</v>
      </c>
      <c r="M11656">
        <f t="shared" si="23607"/>
        <v>0</v>
      </c>
      <c r="N11656" t="b">
        <f t="shared" ref="N11656" si="23618">AND(MIN($F11654,$F11655,$F11656)=$F11656,MAX($H11654,$H11655,$H11656)=$H11656)</f>
        <v>1</v>
      </c>
      <c r="O11656" t="b">
        <f t="shared" ref="O11656" si="23619">AND(NOT(N11654),NOT(N11655),N11656)</f>
        <v>1</v>
      </c>
    </row>
    <row r="11657" spans="1:15" x14ac:dyDescent="0.25">
      <c r="A11657" t="s">
        <v>13</v>
      </c>
      <c r="B11657" t="s">
        <v>18</v>
      </c>
      <c r="C11657">
        <v>250</v>
      </c>
      <c r="D11657">
        <v>12</v>
      </c>
      <c r="E11657" t="b">
        <v>0</v>
      </c>
      <c r="F11657">
        <v>2.4E-2</v>
      </c>
      <c r="G11657">
        <v>4</v>
      </c>
      <c r="H11657">
        <v>4</v>
      </c>
      <c r="I11657">
        <v>1806</v>
      </c>
      <c r="J11657">
        <v>999</v>
      </c>
      <c r="K11657">
        <v>491</v>
      </c>
      <c r="L11657">
        <v>23</v>
      </c>
      <c r="M11657">
        <f t="shared" si="23607"/>
        <v>0</v>
      </c>
      <c r="N11657" t="b">
        <f t="shared" ref="N11657" si="23620">AND(MIN($F11657,$F11658,$F11659)=$F11657,MAX($H11657,$H11658,$H11659)=$H11657)</f>
        <v>0</v>
      </c>
      <c r="O11657" t="b">
        <f t="shared" ref="O11657" si="23621">AND(N11657,NOT(N11658),NOT(N11659))</f>
        <v>0</v>
      </c>
    </row>
    <row r="11658" spans="1:15" x14ac:dyDescent="0.25">
      <c r="A11658" t="s">
        <v>15</v>
      </c>
      <c r="B11658" t="s">
        <v>18</v>
      </c>
      <c r="C11658">
        <v>250</v>
      </c>
      <c r="D11658">
        <v>12</v>
      </c>
      <c r="E11658" t="b">
        <v>0</v>
      </c>
      <c r="F11658">
        <v>1.2999999999999999E-2</v>
      </c>
      <c r="G11658">
        <v>4</v>
      </c>
      <c r="H11658">
        <v>4</v>
      </c>
      <c r="I11658">
        <v>1028</v>
      </c>
      <c r="J11658">
        <v>1011</v>
      </c>
      <c r="K11658">
        <v>497</v>
      </c>
      <c r="L11658">
        <v>22</v>
      </c>
      <c r="M11658">
        <f t="shared" si="23607"/>
        <v>0</v>
      </c>
      <c r="N11658" t="b">
        <f t="shared" ref="N11658" si="23622">AND(MIN($F11657,$F11658,$F11659)=$F11658,MAX($H11657,$H11658,$H11659)=$H11658)</f>
        <v>1</v>
      </c>
      <c r="O11658" t="b">
        <f t="shared" ref="O11658" si="23623">AND(NOT(N11657),N11658,NOT(N11659))</f>
        <v>1</v>
      </c>
    </row>
    <row r="11659" spans="1:15" x14ac:dyDescent="0.25">
      <c r="A11659" t="s">
        <v>19</v>
      </c>
      <c r="B11659" t="s">
        <v>18</v>
      </c>
      <c r="C11659">
        <v>250</v>
      </c>
      <c r="D11659">
        <v>12</v>
      </c>
      <c r="E11659" t="b">
        <v>0</v>
      </c>
      <c r="F11659">
        <v>2.1999999999999999E-2</v>
      </c>
      <c r="G11659">
        <v>4</v>
      </c>
      <c r="H11659">
        <v>4</v>
      </c>
      <c r="I11659">
        <v>1806</v>
      </c>
      <c r="J11659">
        <v>999</v>
      </c>
      <c r="K11659">
        <v>491</v>
      </c>
      <c r="L11659">
        <v>23</v>
      </c>
      <c r="M11659">
        <f t="shared" si="23607"/>
        <v>0</v>
      </c>
      <c r="N11659" t="b">
        <f t="shared" ref="N11659" si="23624">AND(MIN($F11657,$F11658,$F11659)=$F11659,MAX($H11657,$H11658,$H11659)=$H11659)</f>
        <v>0</v>
      </c>
      <c r="O11659" t="b">
        <f t="shared" ref="O11659" si="23625">AND(NOT(N11657),NOT(N11658),N11659)</f>
        <v>0</v>
      </c>
    </row>
    <row r="11660" spans="1:15" x14ac:dyDescent="0.25">
      <c r="A11660" t="s">
        <v>13</v>
      </c>
      <c r="B11660" t="s">
        <v>18</v>
      </c>
      <c r="C11660">
        <v>250</v>
      </c>
      <c r="D11660">
        <v>130</v>
      </c>
      <c r="E11660" t="b">
        <v>0</v>
      </c>
      <c r="F11660">
        <v>2.1000000000000001E-2</v>
      </c>
      <c r="G11660">
        <v>4</v>
      </c>
      <c r="H11660">
        <v>4</v>
      </c>
      <c r="I11660">
        <v>2126</v>
      </c>
      <c r="J11660">
        <v>1036</v>
      </c>
      <c r="K11660">
        <v>510</v>
      </c>
      <c r="L11660">
        <v>26</v>
      </c>
      <c r="M11660">
        <f t="shared" si="23607"/>
        <v>0</v>
      </c>
      <c r="N11660" t="b">
        <f t="shared" ref="N11660" si="23626">AND(MIN($F11660,$F11661,$F11662)=$F11660,MAX($H11660,$H11661,$H11662)=$H11660)</f>
        <v>0</v>
      </c>
      <c r="O11660" t="b">
        <f t="shared" ref="O11660" si="23627">AND(N11660,NOT(N11661),NOT(N11662))</f>
        <v>0</v>
      </c>
    </row>
    <row r="11661" spans="1:15" x14ac:dyDescent="0.25">
      <c r="A11661" t="s">
        <v>15</v>
      </c>
      <c r="B11661" t="s">
        <v>18</v>
      </c>
      <c r="C11661">
        <v>250</v>
      </c>
      <c r="D11661">
        <v>130</v>
      </c>
      <c r="E11661" t="b">
        <v>0</v>
      </c>
      <c r="F11661">
        <v>1.4E-2</v>
      </c>
      <c r="G11661">
        <v>4</v>
      </c>
      <c r="H11661">
        <v>4</v>
      </c>
      <c r="I11661">
        <v>1057</v>
      </c>
      <c r="J11661">
        <v>1036</v>
      </c>
      <c r="K11661">
        <v>510</v>
      </c>
      <c r="L11661">
        <v>26</v>
      </c>
      <c r="M11661">
        <f t="shared" si="23607"/>
        <v>0</v>
      </c>
      <c r="N11661" t="b">
        <f t="shared" ref="N11661" si="23628">AND(MIN($F11660,$F11661,$F11662)=$F11661,MAX($H11660,$H11661,$H11662)=$H11661)</f>
        <v>1</v>
      </c>
      <c r="O11661" t="b">
        <f t="shared" ref="O11661" si="23629">AND(NOT(N11660),N11661,NOT(N11662))</f>
        <v>1</v>
      </c>
    </row>
    <row r="11662" spans="1:15" x14ac:dyDescent="0.25">
      <c r="A11662" t="s">
        <v>19</v>
      </c>
      <c r="B11662" t="s">
        <v>18</v>
      </c>
      <c r="C11662">
        <v>250</v>
      </c>
      <c r="D11662">
        <v>130</v>
      </c>
      <c r="E11662" t="b">
        <v>0</v>
      </c>
      <c r="F11662">
        <v>1.9E-2</v>
      </c>
      <c r="G11662">
        <v>4</v>
      </c>
      <c r="H11662">
        <v>4</v>
      </c>
      <c r="I11662">
        <v>2126</v>
      </c>
      <c r="J11662">
        <v>1036</v>
      </c>
      <c r="K11662">
        <v>510</v>
      </c>
      <c r="L11662">
        <v>26</v>
      </c>
      <c r="M11662">
        <f t="shared" si="23607"/>
        <v>0</v>
      </c>
      <c r="N11662" t="b">
        <f t="shared" ref="N11662" si="23630">AND(MIN($F11660,$F11661,$F11662)=$F11662,MAX($H11660,$H11661,$H11662)=$H11662)</f>
        <v>0</v>
      </c>
      <c r="O11662" t="b">
        <f t="shared" ref="O11662" si="23631">AND(NOT(N11660),NOT(N11661),N11662)</f>
        <v>0</v>
      </c>
    </row>
    <row r="11663" spans="1:15" x14ac:dyDescent="0.25">
      <c r="A11663" t="s">
        <v>13</v>
      </c>
      <c r="B11663" t="s">
        <v>18</v>
      </c>
      <c r="C11663">
        <v>250</v>
      </c>
      <c r="D11663">
        <v>131</v>
      </c>
      <c r="E11663" t="b">
        <v>0</v>
      </c>
      <c r="F11663">
        <v>6.0000000000000001E-3</v>
      </c>
      <c r="G11663">
        <v>4</v>
      </c>
      <c r="H11663">
        <v>4</v>
      </c>
      <c r="I11663">
        <v>164</v>
      </c>
      <c r="J11663">
        <v>99</v>
      </c>
      <c r="K11663">
        <v>44</v>
      </c>
      <c r="L11663">
        <v>11</v>
      </c>
      <c r="M11663">
        <f t="shared" si="23607"/>
        <v>0</v>
      </c>
      <c r="N11663" t="b">
        <f t="shared" ref="N11663" si="23632">AND(MIN($F11663,$F11664,$F11665)=$F11663,MAX($H11663,$H11664,$H11665)=$H11663)</f>
        <v>0</v>
      </c>
      <c r="O11663" t="b">
        <f t="shared" ref="O11663" si="23633">AND(N11663,NOT(N11664),NOT(N11665))</f>
        <v>0</v>
      </c>
    </row>
    <row r="11664" spans="1:15" x14ac:dyDescent="0.25">
      <c r="A11664" t="s">
        <v>15</v>
      </c>
      <c r="B11664" t="s">
        <v>18</v>
      </c>
      <c r="C11664">
        <v>250</v>
      </c>
      <c r="D11664">
        <v>131</v>
      </c>
      <c r="E11664" t="b">
        <v>0</v>
      </c>
      <c r="F11664">
        <v>4.0000000000000001E-3</v>
      </c>
      <c r="G11664">
        <v>4</v>
      </c>
      <c r="H11664">
        <v>4</v>
      </c>
      <c r="I11664">
        <v>100</v>
      </c>
      <c r="J11664">
        <v>99</v>
      </c>
      <c r="K11664">
        <v>44</v>
      </c>
      <c r="L11664">
        <v>11</v>
      </c>
      <c r="M11664">
        <f t="shared" si="23607"/>
        <v>0</v>
      </c>
      <c r="N11664" t="b">
        <f t="shared" ref="N11664" si="23634">AND(MIN($F11663,$F11664,$F11665)=$F11664,MAX($H11663,$H11664,$H11665)=$H11664)</f>
        <v>1</v>
      </c>
      <c r="O11664" t="b">
        <f t="shared" ref="O11664" si="23635">AND(NOT(N11663),N11664,NOT(N11665))</f>
        <v>0</v>
      </c>
    </row>
    <row r="11665" spans="1:15" x14ac:dyDescent="0.25">
      <c r="A11665" t="s">
        <v>19</v>
      </c>
      <c r="B11665" t="s">
        <v>18</v>
      </c>
      <c r="C11665">
        <v>250</v>
      </c>
      <c r="D11665">
        <v>131</v>
      </c>
      <c r="E11665" t="b">
        <v>0</v>
      </c>
      <c r="F11665">
        <v>4.0000000000000001E-3</v>
      </c>
      <c r="G11665">
        <v>4</v>
      </c>
      <c r="H11665">
        <v>4</v>
      </c>
      <c r="I11665">
        <v>164</v>
      </c>
      <c r="J11665">
        <v>99</v>
      </c>
      <c r="K11665">
        <v>44</v>
      </c>
      <c r="L11665">
        <v>11</v>
      </c>
      <c r="M11665">
        <f t="shared" si="23607"/>
        <v>0</v>
      </c>
      <c r="N11665" t="b">
        <f t="shared" ref="N11665" si="23636">AND(MIN($F11663,$F11664,$F11665)=$F11665,MAX($H11663,$H11664,$H11665)=$H11665)</f>
        <v>1</v>
      </c>
      <c r="O11665" t="b">
        <f t="shared" ref="O11665" si="23637">AND(NOT(N11663),NOT(N11664),N11665)</f>
        <v>0</v>
      </c>
    </row>
    <row r="11666" spans="1:15" x14ac:dyDescent="0.25">
      <c r="A11666" t="s">
        <v>13</v>
      </c>
      <c r="B11666" t="s">
        <v>18</v>
      </c>
      <c r="C11666">
        <v>250</v>
      </c>
      <c r="D11666">
        <v>132</v>
      </c>
      <c r="E11666" t="b">
        <v>0</v>
      </c>
      <c r="F11666">
        <v>3.0000000000000001E-3</v>
      </c>
      <c r="G11666">
        <v>4</v>
      </c>
      <c r="H11666">
        <v>4</v>
      </c>
      <c r="I11666">
        <v>129</v>
      </c>
      <c r="J11666">
        <v>76</v>
      </c>
      <c r="K11666">
        <v>33</v>
      </c>
      <c r="L11666">
        <v>10</v>
      </c>
      <c r="M11666">
        <f t="shared" si="23607"/>
        <v>0</v>
      </c>
      <c r="N11666" t="b">
        <f t="shared" ref="N11666" si="23638">AND(MIN($F11666,$F11667,$F11668)=$F11666,MAX($H11666,$H11667,$H11668)=$H11666)</f>
        <v>1</v>
      </c>
      <c r="O11666" t="b">
        <f t="shared" ref="O11666" si="23639">AND(N11666,NOT(N11667),NOT(N11668))</f>
        <v>1</v>
      </c>
    </row>
    <row r="11667" spans="1:15" x14ac:dyDescent="0.25">
      <c r="A11667" t="s">
        <v>15</v>
      </c>
      <c r="B11667" t="s">
        <v>18</v>
      </c>
      <c r="C11667">
        <v>250</v>
      </c>
      <c r="D11667">
        <v>132</v>
      </c>
      <c r="E11667" t="b">
        <v>0</v>
      </c>
      <c r="F11667">
        <v>4.0000000000000001E-3</v>
      </c>
      <c r="G11667">
        <v>4</v>
      </c>
      <c r="H11667">
        <v>4</v>
      </c>
      <c r="I11667">
        <v>77</v>
      </c>
      <c r="J11667">
        <v>76</v>
      </c>
      <c r="K11667">
        <v>33</v>
      </c>
      <c r="L11667">
        <v>10</v>
      </c>
      <c r="M11667">
        <f t="shared" si="23607"/>
        <v>0</v>
      </c>
      <c r="N11667" t="b">
        <f t="shared" ref="N11667" si="23640">AND(MIN($F11666,$F11667,$F11668)=$F11667,MAX($H11666,$H11667,$H11668)=$H11667)</f>
        <v>0</v>
      </c>
      <c r="O11667" t="b">
        <f t="shared" ref="O11667" si="23641">AND(NOT(N11666),N11667,NOT(N11668))</f>
        <v>0</v>
      </c>
    </row>
    <row r="11668" spans="1:15" x14ac:dyDescent="0.25">
      <c r="A11668" t="s">
        <v>19</v>
      </c>
      <c r="B11668" t="s">
        <v>18</v>
      </c>
      <c r="C11668">
        <v>250</v>
      </c>
      <c r="D11668">
        <v>132</v>
      </c>
      <c r="E11668" t="b">
        <v>0</v>
      </c>
      <c r="F11668">
        <v>5.0000000000000001E-3</v>
      </c>
      <c r="G11668">
        <v>4</v>
      </c>
      <c r="H11668">
        <v>4</v>
      </c>
      <c r="I11668">
        <v>129</v>
      </c>
      <c r="J11668">
        <v>76</v>
      </c>
      <c r="K11668">
        <v>33</v>
      </c>
      <c r="L11668">
        <v>10</v>
      </c>
      <c r="M11668">
        <f t="shared" si="23607"/>
        <v>0</v>
      </c>
      <c r="N11668" t="b">
        <f t="shared" ref="N11668" si="23642">AND(MIN($F11666,$F11667,$F11668)=$F11668,MAX($H11666,$H11667,$H11668)=$H11668)</f>
        <v>0</v>
      </c>
      <c r="O11668" t="b">
        <f t="shared" ref="O11668" si="23643">AND(NOT(N11666),NOT(N11667),N11668)</f>
        <v>0</v>
      </c>
    </row>
    <row r="11669" spans="1:15" x14ac:dyDescent="0.25">
      <c r="A11669" t="s">
        <v>13</v>
      </c>
      <c r="B11669" t="s">
        <v>18</v>
      </c>
      <c r="C11669">
        <v>250</v>
      </c>
      <c r="D11669">
        <v>133</v>
      </c>
      <c r="E11669" t="b">
        <v>0</v>
      </c>
      <c r="F11669">
        <v>1.9E-2</v>
      </c>
      <c r="G11669">
        <v>4</v>
      </c>
      <c r="H11669">
        <v>4</v>
      </c>
      <c r="I11669">
        <v>1913</v>
      </c>
      <c r="J11669">
        <v>1012</v>
      </c>
      <c r="K11669">
        <v>499</v>
      </c>
      <c r="L11669">
        <v>16</v>
      </c>
      <c r="M11669">
        <f t="shared" si="23607"/>
        <v>0</v>
      </c>
      <c r="N11669" t="b">
        <f t="shared" ref="N11669" si="23644">AND(MIN($F11669,$F11670,$F11671)=$F11669,MAX($H11669,$H11670,$H11671)=$H11669)</f>
        <v>0</v>
      </c>
      <c r="O11669" t="b">
        <f t="shared" ref="O11669" si="23645">AND(N11669,NOT(N11670),NOT(N11671))</f>
        <v>0</v>
      </c>
    </row>
    <row r="11670" spans="1:15" x14ac:dyDescent="0.25">
      <c r="A11670" t="s">
        <v>15</v>
      </c>
      <c r="B11670" t="s">
        <v>18</v>
      </c>
      <c r="C11670">
        <v>250</v>
      </c>
      <c r="D11670">
        <v>133</v>
      </c>
      <c r="E11670" t="b">
        <v>0</v>
      </c>
      <c r="F11670">
        <v>1.7000000000000001E-2</v>
      </c>
      <c r="G11670">
        <v>4</v>
      </c>
      <c r="H11670">
        <v>4</v>
      </c>
      <c r="I11670">
        <v>1031</v>
      </c>
      <c r="J11670">
        <v>1012</v>
      </c>
      <c r="K11670">
        <v>499</v>
      </c>
      <c r="L11670">
        <v>16</v>
      </c>
      <c r="M11670">
        <f t="shared" si="23607"/>
        <v>0</v>
      </c>
      <c r="N11670" t="b">
        <f t="shared" ref="N11670" si="23646">AND(MIN($F11669,$F11670,$F11671)=$F11670,MAX($H11669,$H11670,$H11671)=$H11670)</f>
        <v>0</v>
      </c>
      <c r="O11670" t="b">
        <f t="shared" ref="O11670" si="23647">AND(NOT(N11669),N11670,NOT(N11671))</f>
        <v>0</v>
      </c>
    </row>
    <row r="11671" spans="1:15" x14ac:dyDescent="0.25">
      <c r="A11671" t="s">
        <v>19</v>
      </c>
      <c r="B11671" t="s">
        <v>18</v>
      </c>
      <c r="C11671">
        <v>250</v>
      </c>
      <c r="D11671">
        <v>133</v>
      </c>
      <c r="E11671" t="b">
        <v>0</v>
      </c>
      <c r="F11671">
        <v>1.6E-2</v>
      </c>
      <c r="G11671">
        <v>4</v>
      </c>
      <c r="H11671">
        <v>4</v>
      </c>
      <c r="I11671">
        <v>1913</v>
      </c>
      <c r="J11671">
        <v>1012</v>
      </c>
      <c r="K11671">
        <v>499</v>
      </c>
      <c r="L11671">
        <v>16</v>
      </c>
      <c r="M11671">
        <f t="shared" si="23607"/>
        <v>0</v>
      </c>
      <c r="N11671" t="b">
        <f t="shared" ref="N11671" si="23648">AND(MIN($F11669,$F11670,$F11671)=$F11671,MAX($H11669,$H11670,$H11671)=$H11671)</f>
        <v>1</v>
      </c>
      <c r="O11671" t="b">
        <f t="shared" ref="O11671" si="23649">AND(NOT(N11669),NOT(N11670),N11671)</f>
        <v>1</v>
      </c>
    </row>
    <row r="11672" spans="1:15" x14ac:dyDescent="0.25">
      <c r="A11672" t="s">
        <v>13</v>
      </c>
      <c r="B11672" t="s">
        <v>18</v>
      </c>
      <c r="C11672">
        <v>250</v>
      </c>
      <c r="D11672">
        <v>134</v>
      </c>
      <c r="E11672" t="b">
        <v>0</v>
      </c>
      <c r="F11672">
        <v>4.0000000000000001E-3</v>
      </c>
      <c r="G11672">
        <v>4</v>
      </c>
      <c r="H11672">
        <v>4</v>
      </c>
      <c r="I11672">
        <v>213</v>
      </c>
      <c r="J11672">
        <v>132</v>
      </c>
      <c r="K11672">
        <v>61</v>
      </c>
      <c r="L11672">
        <v>10</v>
      </c>
      <c r="M11672">
        <f t="shared" si="23607"/>
        <v>0</v>
      </c>
      <c r="N11672" t="b">
        <f t="shared" ref="N11672" si="23650">AND(MIN($F11672,$F11673,$F11674)=$F11672,MAX($H11672,$H11673,$H11674)=$H11672)</f>
        <v>1</v>
      </c>
      <c r="O11672" t="b">
        <f t="shared" ref="O11672" si="23651">AND(N11672,NOT(N11673),NOT(N11674))</f>
        <v>0</v>
      </c>
    </row>
    <row r="11673" spans="1:15" x14ac:dyDescent="0.25">
      <c r="A11673" t="s">
        <v>15</v>
      </c>
      <c r="B11673" t="s">
        <v>18</v>
      </c>
      <c r="C11673">
        <v>250</v>
      </c>
      <c r="D11673">
        <v>134</v>
      </c>
      <c r="E11673" t="b">
        <v>0</v>
      </c>
      <c r="F11673">
        <v>4.0000000000000001E-3</v>
      </c>
      <c r="G11673">
        <v>4</v>
      </c>
      <c r="H11673">
        <v>4</v>
      </c>
      <c r="I11673">
        <v>133</v>
      </c>
      <c r="J11673">
        <v>132</v>
      </c>
      <c r="K11673">
        <v>61</v>
      </c>
      <c r="L11673">
        <v>10</v>
      </c>
      <c r="M11673">
        <f t="shared" si="23607"/>
        <v>0</v>
      </c>
      <c r="N11673" t="b">
        <f t="shared" ref="N11673" si="23652">AND(MIN($F11672,$F11673,$F11674)=$F11673,MAX($H11672,$H11673,$H11674)=$H11673)</f>
        <v>1</v>
      </c>
      <c r="O11673" t="b">
        <f t="shared" ref="O11673" si="23653">AND(NOT(N11672),N11673,NOT(N11674))</f>
        <v>0</v>
      </c>
    </row>
    <row r="11674" spans="1:15" x14ac:dyDescent="0.25">
      <c r="A11674" t="s">
        <v>19</v>
      </c>
      <c r="B11674" t="s">
        <v>18</v>
      </c>
      <c r="C11674">
        <v>250</v>
      </c>
      <c r="D11674">
        <v>134</v>
      </c>
      <c r="E11674" t="b">
        <v>0</v>
      </c>
      <c r="F11674">
        <v>5.0000000000000001E-3</v>
      </c>
      <c r="G11674">
        <v>4</v>
      </c>
      <c r="H11674">
        <v>4</v>
      </c>
      <c r="I11674">
        <v>213</v>
      </c>
      <c r="J11674">
        <v>132</v>
      </c>
      <c r="K11674">
        <v>61</v>
      </c>
      <c r="L11674">
        <v>10</v>
      </c>
      <c r="M11674">
        <f t="shared" si="23607"/>
        <v>0</v>
      </c>
      <c r="N11674" t="b">
        <f t="shared" ref="N11674" si="23654">AND(MIN($F11672,$F11673,$F11674)=$F11674,MAX($H11672,$H11673,$H11674)=$H11674)</f>
        <v>0</v>
      </c>
      <c r="O11674" t="b">
        <f t="shared" ref="O11674" si="23655">AND(NOT(N11672),NOT(N11673),N11674)</f>
        <v>0</v>
      </c>
    </row>
    <row r="11675" spans="1:15" x14ac:dyDescent="0.25">
      <c r="A11675" t="s">
        <v>13</v>
      </c>
      <c r="B11675" t="s">
        <v>18</v>
      </c>
      <c r="C11675">
        <v>250</v>
      </c>
      <c r="D11675">
        <v>135</v>
      </c>
      <c r="E11675" t="b">
        <v>0</v>
      </c>
      <c r="F11675">
        <v>2.5000000000000001E-2</v>
      </c>
      <c r="G11675">
        <v>4</v>
      </c>
      <c r="H11675">
        <v>4</v>
      </c>
      <c r="I11675">
        <v>2831</v>
      </c>
      <c r="J11675">
        <v>1454</v>
      </c>
      <c r="K11675">
        <v>720</v>
      </c>
      <c r="L11675">
        <v>18</v>
      </c>
      <c r="M11675">
        <f t="shared" si="23607"/>
        <v>0</v>
      </c>
      <c r="N11675" t="b">
        <f t="shared" ref="N11675" si="23656">AND(MIN($F11675,$F11676,$F11677)=$F11675,MAX($H11675,$H11676,$H11677)=$H11675)</f>
        <v>0</v>
      </c>
      <c r="O11675" t="b">
        <f t="shared" ref="O11675" si="23657">AND(N11675,NOT(N11676),NOT(N11677))</f>
        <v>0</v>
      </c>
    </row>
    <row r="11676" spans="1:15" x14ac:dyDescent="0.25">
      <c r="A11676" t="s">
        <v>15</v>
      </c>
      <c r="B11676" t="s">
        <v>18</v>
      </c>
      <c r="C11676">
        <v>250</v>
      </c>
      <c r="D11676">
        <v>135</v>
      </c>
      <c r="E11676" t="b">
        <v>0</v>
      </c>
      <c r="F11676">
        <v>1.2E-2</v>
      </c>
      <c r="G11676">
        <v>4</v>
      </c>
      <c r="H11676">
        <v>4</v>
      </c>
      <c r="I11676">
        <v>1498</v>
      </c>
      <c r="J11676">
        <v>1454</v>
      </c>
      <c r="K11676">
        <v>720</v>
      </c>
      <c r="L11676">
        <v>18</v>
      </c>
      <c r="M11676">
        <f t="shared" si="23607"/>
        <v>0</v>
      </c>
      <c r="N11676" t="b">
        <f t="shared" ref="N11676" si="23658">AND(MIN($F11675,$F11676,$F11677)=$F11676,MAX($H11675,$H11676,$H11677)=$H11676)</f>
        <v>1</v>
      </c>
      <c r="O11676" t="b">
        <f t="shared" ref="O11676" si="23659">AND(NOT(N11675),N11676,NOT(N11677))</f>
        <v>1</v>
      </c>
    </row>
    <row r="11677" spans="1:15" x14ac:dyDescent="0.25">
      <c r="A11677" t="s">
        <v>19</v>
      </c>
      <c r="B11677" t="s">
        <v>18</v>
      </c>
      <c r="C11677">
        <v>250</v>
      </c>
      <c r="D11677">
        <v>135</v>
      </c>
      <c r="E11677" t="b">
        <v>0</v>
      </c>
      <c r="F11677">
        <v>2.5999999999999999E-2</v>
      </c>
      <c r="G11677">
        <v>4</v>
      </c>
      <c r="H11677">
        <v>4</v>
      </c>
      <c r="I11677">
        <v>2831</v>
      </c>
      <c r="J11677">
        <v>1454</v>
      </c>
      <c r="K11677">
        <v>720</v>
      </c>
      <c r="L11677">
        <v>18</v>
      </c>
      <c r="M11677">
        <f t="shared" si="23607"/>
        <v>0</v>
      </c>
      <c r="N11677" t="b">
        <f t="shared" ref="N11677" si="23660">AND(MIN($F11675,$F11676,$F11677)=$F11677,MAX($H11675,$H11676,$H11677)=$H11677)</f>
        <v>0</v>
      </c>
      <c r="O11677" t="b">
        <f t="shared" ref="O11677" si="23661">AND(NOT(N11675),NOT(N11676),N11677)</f>
        <v>0</v>
      </c>
    </row>
    <row r="11678" spans="1:15" x14ac:dyDescent="0.25">
      <c r="A11678" t="s">
        <v>13</v>
      </c>
      <c r="B11678" t="s">
        <v>18</v>
      </c>
      <c r="C11678">
        <v>250</v>
      </c>
      <c r="D11678">
        <v>136</v>
      </c>
      <c r="E11678" t="b">
        <v>0</v>
      </c>
      <c r="F11678">
        <v>8.9999999999999993E-3</v>
      </c>
      <c r="G11678">
        <v>4</v>
      </c>
      <c r="H11678">
        <v>4</v>
      </c>
      <c r="I11678">
        <v>577</v>
      </c>
      <c r="J11678">
        <v>328</v>
      </c>
      <c r="K11678">
        <v>156</v>
      </c>
      <c r="L11678">
        <v>17</v>
      </c>
      <c r="M11678">
        <f t="shared" si="23607"/>
        <v>0</v>
      </c>
      <c r="N11678" t="b">
        <f t="shared" ref="N11678" si="23662">AND(MIN($F11678,$F11679,$F11680)=$F11678,MAX($H11678,$H11679,$H11680)=$H11678)</f>
        <v>0</v>
      </c>
      <c r="O11678" t="b">
        <f t="shared" ref="O11678" si="23663">AND(N11678,NOT(N11679),NOT(N11680))</f>
        <v>0</v>
      </c>
    </row>
    <row r="11679" spans="1:15" x14ac:dyDescent="0.25">
      <c r="A11679" t="s">
        <v>15</v>
      </c>
      <c r="B11679" t="s">
        <v>18</v>
      </c>
      <c r="C11679">
        <v>250</v>
      </c>
      <c r="D11679">
        <v>136</v>
      </c>
      <c r="E11679" t="b">
        <v>0</v>
      </c>
      <c r="F11679">
        <v>4.0000000000000001E-3</v>
      </c>
      <c r="G11679">
        <v>4</v>
      </c>
      <c r="H11679">
        <v>4</v>
      </c>
      <c r="I11679">
        <v>330</v>
      </c>
      <c r="J11679">
        <v>328</v>
      </c>
      <c r="K11679">
        <v>156</v>
      </c>
      <c r="L11679">
        <v>17</v>
      </c>
      <c r="M11679">
        <f t="shared" si="23607"/>
        <v>0</v>
      </c>
      <c r="N11679" t="b">
        <f t="shared" ref="N11679" si="23664">AND(MIN($F11678,$F11679,$F11680)=$F11679,MAX($H11678,$H11679,$H11680)=$H11679)</f>
        <v>1</v>
      </c>
      <c r="O11679" t="b">
        <f t="shared" ref="O11679" si="23665">AND(NOT(N11678),N11679,NOT(N11680))</f>
        <v>1</v>
      </c>
    </row>
    <row r="11680" spans="1:15" x14ac:dyDescent="0.25">
      <c r="A11680" t="s">
        <v>19</v>
      </c>
      <c r="B11680" t="s">
        <v>18</v>
      </c>
      <c r="C11680">
        <v>250</v>
      </c>
      <c r="D11680">
        <v>136</v>
      </c>
      <c r="E11680" t="b">
        <v>0</v>
      </c>
      <c r="F11680">
        <v>1.9E-2</v>
      </c>
      <c r="G11680">
        <v>4</v>
      </c>
      <c r="H11680">
        <v>4</v>
      </c>
      <c r="I11680">
        <v>577</v>
      </c>
      <c r="J11680">
        <v>328</v>
      </c>
      <c r="K11680">
        <v>156</v>
      </c>
      <c r="L11680">
        <v>17</v>
      </c>
      <c r="M11680">
        <f t="shared" si="23607"/>
        <v>0</v>
      </c>
      <c r="N11680" t="b">
        <f t="shared" ref="N11680" si="23666">AND(MIN($F11678,$F11679,$F11680)=$F11680,MAX($H11678,$H11679,$H11680)=$H11680)</f>
        <v>0</v>
      </c>
      <c r="O11680" t="b">
        <f t="shared" ref="O11680" si="23667">AND(NOT(N11678),NOT(N11679),N11680)</f>
        <v>0</v>
      </c>
    </row>
    <row r="11681" spans="1:15" x14ac:dyDescent="0.25">
      <c r="A11681" t="s">
        <v>13</v>
      </c>
      <c r="B11681" t="s">
        <v>18</v>
      </c>
      <c r="C11681">
        <v>250</v>
      </c>
      <c r="D11681">
        <v>137</v>
      </c>
      <c r="E11681" t="b">
        <v>0</v>
      </c>
      <c r="F11681">
        <v>3.0000000000000001E-3</v>
      </c>
      <c r="G11681">
        <v>4</v>
      </c>
      <c r="H11681">
        <v>4</v>
      </c>
      <c r="I11681">
        <v>85</v>
      </c>
      <c r="J11681">
        <v>49</v>
      </c>
      <c r="K11681">
        <v>20</v>
      </c>
      <c r="L11681">
        <v>9</v>
      </c>
      <c r="M11681">
        <f t="shared" si="23607"/>
        <v>0</v>
      </c>
      <c r="N11681" t="b">
        <f t="shared" ref="N11681" si="23668">AND(MIN($F11681,$F11682,$F11683)=$F11681,MAX($H11681,$H11682,$H11683)=$H11681)</f>
        <v>1</v>
      </c>
      <c r="O11681" t="b">
        <f t="shared" ref="O11681" si="23669">AND(N11681,NOT(N11682),NOT(N11683))</f>
        <v>1</v>
      </c>
    </row>
    <row r="11682" spans="1:15" x14ac:dyDescent="0.25">
      <c r="A11682" t="s">
        <v>15</v>
      </c>
      <c r="B11682" t="s">
        <v>18</v>
      </c>
      <c r="C11682">
        <v>250</v>
      </c>
      <c r="D11682">
        <v>137</v>
      </c>
      <c r="E11682" t="b">
        <v>0</v>
      </c>
      <c r="F11682">
        <v>2.5999999999999999E-2</v>
      </c>
      <c r="G11682">
        <v>4</v>
      </c>
      <c r="H11682">
        <v>4</v>
      </c>
      <c r="I11682">
        <v>659</v>
      </c>
      <c r="J11682">
        <v>659</v>
      </c>
      <c r="K11682">
        <v>325</v>
      </c>
      <c r="L11682">
        <v>9</v>
      </c>
      <c r="M11682">
        <f t="shared" si="23607"/>
        <v>0</v>
      </c>
      <c r="N11682" t="b">
        <f t="shared" ref="N11682" si="23670">AND(MIN($F11681,$F11682,$F11683)=$F11682,MAX($H11681,$H11682,$H11683)=$H11682)</f>
        <v>0</v>
      </c>
      <c r="O11682" t="b">
        <f t="shared" ref="O11682" si="23671">AND(NOT(N11681),N11682,NOT(N11683))</f>
        <v>0</v>
      </c>
    </row>
    <row r="11683" spans="1:15" x14ac:dyDescent="0.25">
      <c r="A11683" t="s">
        <v>19</v>
      </c>
      <c r="B11683" t="s">
        <v>18</v>
      </c>
      <c r="C11683">
        <v>250</v>
      </c>
      <c r="D11683">
        <v>137</v>
      </c>
      <c r="E11683" t="b">
        <v>0</v>
      </c>
      <c r="F11683">
        <v>5.0000000000000001E-3</v>
      </c>
      <c r="G11683">
        <v>4</v>
      </c>
      <c r="H11683">
        <v>4</v>
      </c>
      <c r="I11683">
        <v>85</v>
      </c>
      <c r="J11683">
        <v>49</v>
      </c>
      <c r="K11683">
        <v>20</v>
      </c>
      <c r="L11683">
        <v>9</v>
      </c>
      <c r="M11683">
        <f t="shared" si="23607"/>
        <v>0</v>
      </c>
      <c r="N11683" t="b">
        <f t="shared" ref="N11683" si="23672">AND(MIN($F11681,$F11682,$F11683)=$F11683,MAX($H11681,$H11682,$H11683)=$H11683)</f>
        <v>0</v>
      </c>
      <c r="O11683" t="b">
        <f t="shared" ref="O11683" si="23673">AND(NOT(N11681),NOT(N11682),N11683)</f>
        <v>0</v>
      </c>
    </row>
    <row r="11684" spans="1:15" x14ac:dyDescent="0.25">
      <c r="A11684" t="s">
        <v>13</v>
      </c>
      <c r="B11684" t="s">
        <v>18</v>
      </c>
      <c r="C11684">
        <v>250</v>
      </c>
      <c r="D11684">
        <v>138</v>
      </c>
      <c r="E11684" t="b">
        <v>0</v>
      </c>
      <c r="F11684">
        <v>3.0000000000000001E-3</v>
      </c>
      <c r="G11684">
        <v>4</v>
      </c>
      <c r="H11684">
        <v>4</v>
      </c>
      <c r="I11684">
        <v>150</v>
      </c>
      <c r="J11684">
        <v>90</v>
      </c>
      <c r="K11684">
        <v>40</v>
      </c>
      <c r="L11684">
        <v>10</v>
      </c>
      <c r="M11684">
        <f t="shared" si="23607"/>
        <v>0</v>
      </c>
      <c r="N11684" t="b">
        <f t="shared" ref="N11684" si="23674">AND(MIN($F11684,$F11685,$F11686)=$F11684,MAX($H11684,$H11685,$H11686)=$H11684)</f>
        <v>1</v>
      </c>
      <c r="O11684" t="b">
        <f t="shared" ref="O11684" si="23675">AND(N11684,NOT(N11685),NOT(N11686))</f>
        <v>1</v>
      </c>
    </row>
    <row r="11685" spans="1:15" x14ac:dyDescent="0.25">
      <c r="A11685" t="s">
        <v>15</v>
      </c>
      <c r="B11685" t="s">
        <v>18</v>
      </c>
      <c r="C11685">
        <v>250</v>
      </c>
      <c r="D11685">
        <v>138</v>
      </c>
      <c r="E11685" t="b">
        <v>0</v>
      </c>
      <c r="F11685">
        <v>4.0000000000000001E-3</v>
      </c>
      <c r="G11685">
        <v>4</v>
      </c>
      <c r="H11685">
        <v>4</v>
      </c>
      <c r="I11685">
        <v>91</v>
      </c>
      <c r="J11685">
        <v>90</v>
      </c>
      <c r="K11685">
        <v>40</v>
      </c>
      <c r="L11685">
        <v>10</v>
      </c>
      <c r="M11685">
        <f t="shared" si="23607"/>
        <v>0</v>
      </c>
      <c r="N11685" t="b">
        <f t="shared" ref="N11685" si="23676">AND(MIN($F11684,$F11685,$F11686)=$F11685,MAX($H11684,$H11685,$H11686)=$H11685)</f>
        <v>0</v>
      </c>
      <c r="O11685" t="b">
        <f t="shared" ref="O11685" si="23677">AND(NOT(N11684),N11685,NOT(N11686))</f>
        <v>0</v>
      </c>
    </row>
    <row r="11686" spans="1:15" x14ac:dyDescent="0.25">
      <c r="A11686" t="s">
        <v>19</v>
      </c>
      <c r="B11686" t="s">
        <v>18</v>
      </c>
      <c r="C11686">
        <v>250</v>
      </c>
      <c r="D11686">
        <v>138</v>
      </c>
      <c r="E11686" t="b">
        <v>0</v>
      </c>
      <c r="F11686">
        <v>5.0000000000000001E-3</v>
      </c>
      <c r="G11686">
        <v>4</v>
      </c>
      <c r="H11686">
        <v>4</v>
      </c>
      <c r="I11686">
        <v>150</v>
      </c>
      <c r="J11686">
        <v>90</v>
      </c>
      <c r="K11686">
        <v>40</v>
      </c>
      <c r="L11686">
        <v>10</v>
      </c>
      <c r="M11686">
        <f t="shared" si="23607"/>
        <v>0</v>
      </c>
      <c r="N11686" t="b">
        <f t="shared" ref="N11686" si="23678">AND(MIN($F11684,$F11685,$F11686)=$F11686,MAX($H11684,$H11685,$H11686)=$H11686)</f>
        <v>0</v>
      </c>
      <c r="O11686" t="b">
        <f t="shared" ref="O11686" si="23679">AND(NOT(N11684),NOT(N11685),N11686)</f>
        <v>0</v>
      </c>
    </row>
    <row r="11687" spans="1:15" x14ac:dyDescent="0.25">
      <c r="A11687" t="s">
        <v>13</v>
      </c>
      <c r="B11687" t="s">
        <v>18</v>
      </c>
      <c r="C11687">
        <v>250</v>
      </c>
      <c r="D11687">
        <v>139</v>
      </c>
      <c r="E11687" t="b">
        <v>0</v>
      </c>
      <c r="F11687">
        <v>3.0000000000000001E-3</v>
      </c>
      <c r="G11687">
        <v>4</v>
      </c>
      <c r="H11687">
        <v>4</v>
      </c>
      <c r="I11687">
        <v>53</v>
      </c>
      <c r="J11687">
        <v>27</v>
      </c>
      <c r="K11687">
        <v>9</v>
      </c>
      <c r="L11687">
        <v>9</v>
      </c>
      <c r="M11687">
        <f t="shared" si="23607"/>
        <v>0</v>
      </c>
      <c r="N11687" t="b">
        <f t="shared" ref="N11687" si="23680">AND(MIN($F11687,$F11688,$F11689)=$F11687,MAX($H11687,$H11688,$H11689)=$H11687)</f>
        <v>1</v>
      </c>
      <c r="O11687" t="b">
        <f t="shared" ref="O11687" si="23681">AND(N11687,NOT(N11688),NOT(N11689))</f>
        <v>0</v>
      </c>
    </row>
    <row r="11688" spans="1:15" x14ac:dyDescent="0.25">
      <c r="A11688" t="s">
        <v>15</v>
      </c>
      <c r="B11688" t="s">
        <v>18</v>
      </c>
      <c r="C11688">
        <v>250</v>
      </c>
      <c r="D11688">
        <v>139</v>
      </c>
      <c r="E11688" t="b">
        <v>0</v>
      </c>
      <c r="F11688">
        <v>3.0000000000000001E-3</v>
      </c>
      <c r="G11688">
        <v>4</v>
      </c>
      <c r="H11688">
        <v>4</v>
      </c>
      <c r="I11688">
        <v>27</v>
      </c>
      <c r="J11688">
        <v>27</v>
      </c>
      <c r="K11688">
        <v>9</v>
      </c>
      <c r="L11688">
        <v>9</v>
      </c>
      <c r="M11688">
        <f t="shared" si="23607"/>
        <v>0</v>
      </c>
      <c r="N11688" t="b">
        <f t="shared" ref="N11688" si="23682">AND(MIN($F11687,$F11688,$F11689)=$F11688,MAX($H11687,$H11688,$H11689)=$H11688)</f>
        <v>1</v>
      </c>
      <c r="O11688" t="b">
        <f t="shared" ref="O11688" si="23683">AND(NOT(N11687),N11688,NOT(N11689))</f>
        <v>0</v>
      </c>
    </row>
    <row r="11689" spans="1:15" x14ac:dyDescent="0.25">
      <c r="A11689" t="s">
        <v>19</v>
      </c>
      <c r="B11689" t="s">
        <v>18</v>
      </c>
      <c r="C11689">
        <v>250</v>
      </c>
      <c r="D11689">
        <v>139</v>
      </c>
      <c r="E11689" t="b">
        <v>0</v>
      </c>
      <c r="F11689">
        <v>7.0000000000000001E-3</v>
      </c>
      <c r="G11689">
        <v>4</v>
      </c>
      <c r="H11689">
        <v>4</v>
      </c>
      <c r="I11689">
        <v>53</v>
      </c>
      <c r="J11689">
        <v>27</v>
      </c>
      <c r="K11689">
        <v>9</v>
      </c>
      <c r="L11689">
        <v>9</v>
      </c>
      <c r="M11689">
        <f t="shared" si="23607"/>
        <v>0</v>
      </c>
      <c r="N11689" t="b">
        <f t="shared" ref="N11689" si="23684">AND(MIN($F11687,$F11688,$F11689)=$F11689,MAX($H11687,$H11688,$H11689)=$H11689)</f>
        <v>0</v>
      </c>
      <c r="O11689" t="b">
        <f t="shared" ref="O11689" si="23685">AND(NOT(N11687),NOT(N11688),N11689)</f>
        <v>0</v>
      </c>
    </row>
    <row r="11690" spans="1:15" x14ac:dyDescent="0.25">
      <c r="A11690" t="s">
        <v>13</v>
      </c>
      <c r="B11690" t="s">
        <v>18</v>
      </c>
      <c r="C11690">
        <v>250</v>
      </c>
      <c r="D11690">
        <v>13</v>
      </c>
      <c r="E11690" t="b">
        <v>0</v>
      </c>
      <c r="F11690">
        <v>3.0000000000000001E-3</v>
      </c>
      <c r="G11690">
        <v>4</v>
      </c>
      <c r="H11690">
        <v>4</v>
      </c>
      <c r="I11690">
        <v>65</v>
      </c>
      <c r="J11690">
        <v>35</v>
      </c>
      <c r="K11690">
        <v>13</v>
      </c>
      <c r="L11690">
        <v>9</v>
      </c>
      <c r="M11690">
        <f t="shared" si="23607"/>
        <v>0</v>
      </c>
      <c r="N11690" t="b">
        <f t="shared" ref="N11690" si="23686">AND(MIN($F11690,$F11691,$F11692)=$F11690,MAX($H11690,$H11691,$H11692)=$H11690)</f>
        <v>1</v>
      </c>
      <c r="O11690" t="b">
        <f t="shared" ref="O11690" si="23687">AND(N11690,NOT(N11691),NOT(N11692))</f>
        <v>1</v>
      </c>
    </row>
    <row r="11691" spans="1:15" x14ac:dyDescent="0.25">
      <c r="A11691" t="s">
        <v>15</v>
      </c>
      <c r="B11691" t="s">
        <v>18</v>
      </c>
      <c r="C11691">
        <v>250</v>
      </c>
      <c r="D11691">
        <v>13</v>
      </c>
      <c r="E11691" t="b">
        <v>0</v>
      </c>
      <c r="F11691">
        <v>5.0000000000000001E-3</v>
      </c>
      <c r="G11691">
        <v>4</v>
      </c>
      <c r="H11691">
        <v>4</v>
      </c>
      <c r="I11691">
        <v>35</v>
      </c>
      <c r="J11691">
        <v>35</v>
      </c>
      <c r="K11691">
        <v>13</v>
      </c>
      <c r="L11691">
        <v>9</v>
      </c>
      <c r="M11691">
        <f t="shared" si="23607"/>
        <v>0</v>
      </c>
      <c r="N11691" t="b">
        <f t="shared" ref="N11691" si="23688">AND(MIN($F11690,$F11691,$F11692)=$F11691,MAX($H11690,$H11691,$H11692)=$H11691)</f>
        <v>0</v>
      </c>
      <c r="O11691" t="b">
        <f t="shared" ref="O11691" si="23689">AND(NOT(N11690),N11691,NOT(N11692))</f>
        <v>0</v>
      </c>
    </row>
    <row r="11692" spans="1:15" x14ac:dyDescent="0.25">
      <c r="A11692" t="s">
        <v>19</v>
      </c>
      <c r="B11692" t="s">
        <v>18</v>
      </c>
      <c r="C11692">
        <v>250</v>
      </c>
      <c r="D11692">
        <v>13</v>
      </c>
      <c r="E11692" t="b">
        <v>0</v>
      </c>
      <c r="F11692">
        <v>1.0999999999999999E-2</v>
      </c>
      <c r="G11692">
        <v>4</v>
      </c>
      <c r="H11692">
        <v>4</v>
      </c>
      <c r="I11692">
        <v>65</v>
      </c>
      <c r="J11692">
        <v>35</v>
      </c>
      <c r="K11692">
        <v>13</v>
      </c>
      <c r="L11692">
        <v>9</v>
      </c>
      <c r="M11692">
        <f t="shared" si="23607"/>
        <v>0</v>
      </c>
      <c r="N11692" t="b">
        <f t="shared" ref="N11692" si="23690">AND(MIN($F11690,$F11691,$F11692)=$F11692,MAX($H11690,$H11691,$H11692)=$H11692)</f>
        <v>0</v>
      </c>
      <c r="O11692" t="b">
        <f t="shared" ref="O11692" si="23691">AND(NOT(N11690),NOT(N11691),N11692)</f>
        <v>0</v>
      </c>
    </row>
    <row r="11693" spans="1:15" x14ac:dyDescent="0.25">
      <c r="A11693" t="s">
        <v>13</v>
      </c>
      <c r="B11693" t="s">
        <v>18</v>
      </c>
      <c r="C11693">
        <v>250</v>
      </c>
      <c r="D11693">
        <v>140</v>
      </c>
      <c r="E11693" t="b">
        <v>0</v>
      </c>
      <c r="F11693">
        <v>1.4E-2</v>
      </c>
      <c r="G11693">
        <v>4</v>
      </c>
      <c r="H11693">
        <v>4</v>
      </c>
      <c r="I11693">
        <v>1540</v>
      </c>
      <c r="J11693">
        <v>817</v>
      </c>
      <c r="K11693">
        <v>400</v>
      </c>
      <c r="L11693">
        <v>19</v>
      </c>
      <c r="M11693">
        <f t="shared" si="23607"/>
        <v>0</v>
      </c>
      <c r="N11693" t="b">
        <f t="shared" ref="N11693" si="23692">AND(MIN($F11693,$F11694,$F11695)=$F11693,MAX($H11693,$H11694,$H11695)=$H11693)</f>
        <v>0</v>
      </c>
      <c r="O11693" t="b">
        <f t="shared" ref="O11693" si="23693">AND(N11693,NOT(N11694),NOT(N11695))</f>
        <v>0</v>
      </c>
    </row>
    <row r="11694" spans="1:15" x14ac:dyDescent="0.25">
      <c r="A11694" t="s">
        <v>15</v>
      </c>
      <c r="B11694" t="s">
        <v>18</v>
      </c>
      <c r="C11694">
        <v>250</v>
      </c>
      <c r="D11694">
        <v>140</v>
      </c>
      <c r="E11694" t="b">
        <v>0</v>
      </c>
      <c r="F11694">
        <v>8.0000000000000002E-3</v>
      </c>
      <c r="G11694">
        <v>4</v>
      </c>
      <c r="H11694">
        <v>4</v>
      </c>
      <c r="I11694">
        <v>831</v>
      </c>
      <c r="J11694">
        <v>817</v>
      </c>
      <c r="K11694">
        <v>400</v>
      </c>
      <c r="L11694">
        <v>19</v>
      </c>
      <c r="M11694">
        <f t="shared" si="23607"/>
        <v>0</v>
      </c>
      <c r="N11694" t="b">
        <f t="shared" ref="N11694" si="23694">AND(MIN($F11693,$F11694,$F11695)=$F11694,MAX($H11693,$H11694,$H11695)=$H11694)</f>
        <v>1</v>
      </c>
      <c r="O11694" t="b">
        <f t="shared" ref="O11694" si="23695">AND(NOT(N11693),N11694,NOT(N11695))</f>
        <v>1</v>
      </c>
    </row>
    <row r="11695" spans="1:15" x14ac:dyDescent="0.25">
      <c r="A11695" t="s">
        <v>19</v>
      </c>
      <c r="B11695" t="s">
        <v>18</v>
      </c>
      <c r="C11695">
        <v>250</v>
      </c>
      <c r="D11695">
        <v>140</v>
      </c>
      <c r="E11695" t="b">
        <v>0</v>
      </c>
      <c r="F11695">
        <v>1.9E-2</v>
      </c>
      <c r="G11695">
        <v>4</v>
      </c>
      <c r="H11695">
        <v>4</v>
      </c>
      <c r="I11695">
        <v>1540</v>
      </c>
      <c r="J11695">
        <v>817</v>
      </c>
      <c r="K11695">
        <v>400</v>
      </c>
      <c r="L11695">
        <v>19</v>
      </c>
      <c r="M11695">
        <f t="shared" si="23607"/>
        <v>0</v>
      </c>
      <c r="N11695" t="b">
        <f t="shared" ref="N11695" si="23696">AND(MIN($F11693,$F11694,$F11695)=$F11695,MAX($H11693,$H11694,$H11695)=$H11695)</f>
        <v>0</v>
      </c>
      <c r="O11695" t="b">
        <f t="shared" ref="O11695" si="23697">AND(NOT(N11693),NOT(N11694),N11695)</f>
        <v>0</v>
      </c>
    </row>
    <row r="11696" spans="1:15" x14ac:dyDescent="0.25">
      <c r="A11696" t="s">
        <v>13</v>
      </c>
      <c r="B11696" t="s">
        <v>18</v>
      </c>
      <c r="C11696">
        <v>250</v>
      </c>
      <c r="D11696">
        <v>141</v>
      </c>
      <c r="E11696" t="b">
        <v>0</v>
      </c>
      <c r="F11696">
        <v>3.2000000000000001E-2</v>
      </c>
      <c r="G11696">
        <v>4</v>
      </c>
      <c r="H11696">
        <v>4</v>
      </c>
      <c r="I11696">
        <v>3120</v>
      </c>
      <c r="J11696">
        <v>1566</v>
      </c>
      <c r="K11696">
        <v>776</v>
      </c>
      <c r="L11696">
        <v>24</v>
      </c>
      <c r="M11696">
        <f t="shared" si="23607"/>
        <v>0</v>
      </c>
      <c r="N11696" t="b">
        <f t="shared" ref="N11696" si="23698">AND(MIN($F11696,$F11697,$F11698)=$F11696,MAX($H11696,$H11697,$H11698)=$H11696)</f>
        <v>0</v>
      </c>
      <c r="O11696" t="b">
        <f t="shared" ref="O11696" si="23699">AND(N11696,NOT(N11697),NOT(N11698))</f>
        <v>0</v>
      </c>
    </row>
    <row r="11697" spans="1:15" x14ac:dyDescent="0.25">
      <c r="A11697" t="s">
        <v>15</v>
      </c>
      <c r="B11697" t="s">
        <v>18</v>
      </c>
      <c r="C11697">
        <v>250</v>
      </c>
      <c r="D11697">
        <v>141</v>
      </c>
      <c r="E11697" t="b">
        <v>0</v>
      </c>
      <c r="F11697">
        <v>1.2999999999999999E-2</v>
      </c>
      <c r="G11697">
        <v>4</v>
      </c>
      <c r="H11697">
        <v>4</v>
      </c>
      <c r="I11697">
        <v>1590</v>
      </c>
      <c r="J11697">
        <v>1566</v>
      </c>
      <c r="K11697">
        <v>776</v>
      </c>
      <c r="L11697">
        <v>24</v>
      </c>
      <c r="M11697">
        <f t="shared" si="23607"/>
        <v>0</v>
      </c>
      <c r="N11697" t="b">
        <f t="shared" ref="N11697" si="23700">AND(MIN($F11696,$F11697,$F11698)=$F11697,MAX($H11696,$H11697,$H11698)=$H11697)</f>
        <v>1</v>
      </c>
      <c r="O11697" t="b">
        <f t="shared" ref="O11697" si="23701">AND(NOT(N11696),N11697,NOT(N11698))</f>
        <v>1</v>
      </c>
    </row>
    <row r="11698" spans="1:15" x14ac:dyDescent="0.25">
      <c r="A11698" t="s">
        <v>19</v>
      </c>
      <c r="B11698" t="s">
        <v>18</v>
      </c>
      <c r="C11698">
        <v>250</v>
      </c>
      <c r="D11698">
        <v>141</v>
      </c>
      <c r="E11698" t="b">
        <v>0</v>
      </c>
      <c r="F11698">
        <v>2.9000000000000001E-2</v>
      </c>
      <c r="G11698">
        <v>4</v>
      </c>
      <c r="H11698">
        <v>4</v>
      </c>
      <c r="I11698">
        <v>3120</v>
      </c>
      <c r="J11698">
        <v>1566</v>
      </c>
      <c r="K11698">
        <v>776</v>
      </c>
      <c r="L11698">
        <v>24</v>
      </c>
      <c r="M11698">
        <f t="shared" si="23607"/>
        <v>0</v>
      </c>
      <c r="N11698" t="b">
        <f t="shared" ref="N11698" si="23702">AND(MIN($F11696,$F11697,$F11698)=$F11698,MAX($H11696,$H11697,$H11698)=$H11698)</f>
        <v>0</v>
      </c>
      <c r="O11698" t="b">
        <f t="shared" ref="O11698" si="23703">AND(NOT(N11696),NOT(N11697),N11698)</f>
        <v>0</v>
      </c>
    </row>
    <row r="11699" spans="1:15" x14ac:dyDescent="0.25">
      <c r="A11699" t="s">
        <v>13</v>
      </c>
      <c r="B11699" t="s">
        <v>18</v>
      </c>
      <c r="C11699">
        <v>250</v>
      </c>
      <c r="D11699">
        <v>142</v>
      </c>
      <c r="E11699" t="b">
        <v>0</v>
      </c>
      <c r="F11699">
        <v>8.0000000000000002E-3</v>
      </c>
      <c r="G11699">
        <v>4</v>
      </c>
      <c r="H11699">
        <v>4</v>
      </c>
      <c r="I11699">
        <v>234</v>
      </c>
      <c r="J11699">
        <v>194</v>
      </c>
      <c r="K11699">
        <v>91</v>
      </c>
      <c r="L11699">
        <v>13</v>
      </c>
      <c r="M11699">
        <f t="shared" si="23607"/>
        <v>0</v>
      </c>
      <c r="N11699" t="b">
        <f t="shared" ref="N11699" si="23704">AND(MIN($F11699,$F11700,$F11701)=$F11699,MAX($H11699,$H11700,$H11701)=$H11699)</f>
        <v>0</v>
      </c>
      <c r="O11699" t="b">
        <f t="shared" ref="O11699" si="23705">AND(N11699,NOT(N11700),NOT(N11701))</f>
        <v>0</v>
      </c>
    </row>
    <row r="11700" spans="1:15" x14ac:dyDescent="0.25">
      <c r="A11700" t="s">
        <v>15</v>
      </c>
      <c r="B11700" t="s">
        <v>18</v>
      </c>
      <c r="C11700">
        <v>250</v>
      </c>
      <c r="D11700">
        <v>142</v>
      </c>
      <c r="E11700" t="b">
        <v>0</v>
      </c>
      <c r="F11700">
        <v>3.0000000000000001E-3</v>
      </c>
      <c r="G11700">
        <v>4</v>
      </c>
      <c r="H11700">
        <v>4</v>
      </c>
      <c r="I11700">
        <v>196</v>
      </c>
      <c r="J11700">
        <v>194</v>
      </c>
      <c r="K11700">
        <v>91</v>
      </c>
      <c r="L11700">
        <v>13</v>
      </c>
      <c r="M11700">
        <f t="shared" si="23607"/>
        <v>0</v>
      </c>
      <c r="N11700" t="b">
        <f t="shared" ref="N11700" si="23706">AND(MIN($F11699,$F11700,$F11701)=$F11700,MAX($H11699,$H11700,$H11701)=$H11700)</f>
        <v>1</v>
      </c>
      <c r="O11700" t="b">
        <f t="shared" ref="O11700" si="23707">AND(NOT(N11699),N11700,NOT(N11701))</f>
        <v>1</v>
      </c>
    </row>
    <row r="11701" spans="1:15" x14ac:dyDescent="0.25">
      <c r="A11701" t="s">
        <v>19</v>
      </c>
      <c r="B11701" t="s">
        <v>18</v>
      </c>
      <c r="C11701">
        <v>250</v>
      </c>
      <c r="D11701">
        <v>142</v>
      </c>
      <c r="E11701" t="b">
        <v>0</v>
      </c>
      <c r="F11701">
        <v>5.0000000000000001E-3</v>
      </c>
      <c r="G11701">
        <v>4</v>
      </c>
      <c r="H11701">
        <v>4</v>
      </c>
      <c r="I11701">
        <v>234</v>
      </c>
      <c r="J11701">
        <v>194</v>
      </c>
      <c r="K11701">
        <v>91</v>
      </c>
      <c r="L11701">
        <v>13</v>
      </c>
      <c r="M11701">
        <f t="shared" si="23607"/>
        <v>0</v>
      </c>
      <c r="N11701" t="b">
        <f t="shared" ref="N11701" si="23708">AND(MIN($F11699,$F11700,$F11701)=$F11701,MAX($H11699,$H11700,$H11701)=$H11701)</f>
        <v>0</v>
      </c>
      <c r="O11701" t="b">
        <f t="shared" ref="O11701" si="23709">AND(NOT(N11699),NOT(N11700),N11701)</f>
        <v>0</v>
      </c>
    </row>
    <row r="11702" spans="1:15" x14ac:dyDescent="0.25">
      <c r="A11702" t="s">
        <v>13</v>
      </c>
      <c r="B11702" t="s">
        <v>18</v>
      </c>
      <c r="C11702">
        <v>250</v>
      </c>
      <c r="D11702">
        <v>143</v>
      </c>
      <c r="E11702" t="b">
        <v>0</v>
      </c>
      <c r="F11702">
        <v>6.0000000000000001E-3</v>
      </c>
      <c r="G11702">
        <v>4</v>
      </c>
      <c r="H11702">
        <v>4</v>
      </c>
      <c r="I11702">
        <v>161</v>
      </c>
      <c r="J11702">
        <v>125</v>
      </c>
      <c r="K11702">
        <v>57</v>
      </c>
      <c r="L11702">
        <v>14</v>
      </c>
      <c r="M11702">
        <f t="shared" si="23607"/>
        <v>0</v>
      </c>
      <c r="N11702" t="b">
        <f t="shared" ref="N11702" si="23710">AND(MIN($F11702,$F11703,$F11704)=$F11702,MAX($H11702,$H11703,$H11704)=$H11702)</f>
        <v>1</v>
      </c>
      <c r="O11702" t="b">
        <f t="shared" ref="O11702" si="23711">AND(N11702,NOT(N11703),NOT(N11704))</f>
        <v>0</v>
      </c>
    </row>
    <row r="11703" spans="1:15" x14ac:dyDescent="0.25">
      <c r="A11703" t="s">
        <v>15</v>
      </c>
      <c r="B11703" t="s">
        <v>18</v>
      </c>
      <c r="C11703">
        <v>250</v>
      </c>
      <c r="D11703">
        <v>143</v>
      </c>
      <c r="E11703" t="b">
        <v>0</v>
      </c>
      <c r="F11703">
        <v>6.0000000000000001E-3</v>
      </c>
      <c r="G11703">
        <v>4</v>
      </c>
      <c r="H11703">
        <v>4</v>
      </c>
      <c r="I11703">
        <v>377</v>
      </c>
      <c r="J11703">
        <v>375</v>
      </c>
      <c r="K11703">
        <v>182</v>
      </c>
      <c r="L11703">
        <v>12</v>
      </c>
      <c r="M11703">
        <f t="shared" si="23607"/>
        <v>0</v>
      </c>
      <c r="N11703" t="b">
        <f t="shared" ref="N11703" si="23712">AND(MIN($F11702,$F11703,$F11704)=$F11703,MAX($H11702,$H11703,$H11704)=$H11703)</f>
        <v>1</v>
      </c>
      <c r="O11703" t="b">
        <f t="shared" ref="O11703" si="23713">AND(NOT(N11702),N11703,NOT(N11704))</f>
        <v>0</v>
      </c>
    </row>
    <row r="11704" spans="1:15" x14ac:dyDescent="0.25">
      <c r="A11704" t="s">
        <v>19</v>
      </c>
      <c r="B11704" t="s">
        <v>18</v>
      </c>
      <c r="C11704">
        <v>250</v>
      </c>
      <c r="D11704">
        <v>143</v>
      </c>
      <c r="E11704" t="b">
        <v>0</v>
      </c>
      <c r="F11704">
        <v>6.0000000000000001E-3</v>
      </c>
      <c r="G11704">
        <v>4</v>
      </c>
      <c r="H11704">
        <v>4</v>
      </c>
      <c r="I11704">
        <v>161</v>
      </c>
      <c r="J11704">
        <v>125</v>
      </c>
      <c r="K11704">
        <v>57</v>
      </c>
      <c r="L11704">
        <v>14</v>
      </c>
      <c r="M11704">
        <f t="shared" si="23607"/>
        <v>0</v>
      </c>
      <c r="N11704" t="b">
        <f t="shared" ref="N11704" si="23714">AND(MIN($F11702,$F11703,$F11704)=$F11704,MAX($H11702,$H11703,$H11704)=$H11704)</f>
        <v>1</v>
      </c>
      <c r="O11704" t="b">
        <f t="shared" ref="O11704" si="23715">AND(NOT(N11702),NOT(N11703),N11704)</f>
        <v>0</v>
      </c>
    </row>
    <row r="11705" spans="1:15" x14ac:dyDescent="0.25">
      <c r="A11705" t="s">
        <v>13</v>
      </c>
      <c r="B11705" t="s">
        <v>18</v>
      </c>
      <c r="C11705">
        <v>250</v>
      </c>
      <c r="D11705">
        <v>144</v>
      </c>
      <c r="E11705" t="b">
        <v>0</v>
      </c>
      <c r="F11705">
        <v>2.4E-2</v>
      </c>
      <c r="G11705">
        <v>4</v>
      </c>
      <c r="H11705">
        <v>4</v>
      </c>
      <c r="I11705">
        <v>2006</v>
      </c>
      <c r="J11705">
        <v>1031</v>
      </c>
      <c r="K11705">
        <v>508</v>
      </c>
      <c r="L11705">
        <v>17</v>
      </c>
      <c r="M11705">
        <f t="shared" si="23607"/>
        <v>0</v>
      </c>
      <c r="N11705" t="b">
        <f t="shared" ref="N11705" si="23716">AND(MIN($F11705,$F11706,$F11707)=$F11705,MAX($H11705,$H11706,$H11707)=$H11705)</f>
        <v>0</v>
      </c>
      <c r="O11705" t="b">
        <f t="shared" ref="O11705" si="23717">AND(N11705,NOT(N11706),NOT(N11707))</f>
        <v>0</v>
      </c>
    </row>
    <row r="11706" spans="1:15" x14ac:dyDescent="0.25">
      <c r="A11706" t="s">
        <v>15</v>
      </c>
      <c r="B11706" t="s">
        <v>18</v>
      </c>
      <c r="C11706">
        <v>250</v>
      </c>
      <c r="D11706">
        <v>144</v>
      </c>
      <c r="E11706" t="b">
        <v>0</v>
      </c>
      <c r="F11706">
        <v>1.2E-2</v>
      </c>
      <c r="G11706">
        <v>4</v>
      </c>
      <c r="H11706">
        <v>4</v>
      </c>
      <c r="I11706">
        <v>1070</v>
      </c>
      <c r="J11706">
        <v>1031</v>
      </c>
      <c r="K11706">
        <v>508</v>
      </c>
      <c r="L11706">
        <v>17</v>
      </c>
      <c r="M11706">
        <f t="shared" si="23607"/>
        <v>0</v>
      </c>
      <c r="N11706" t="b">
        <f t="shared" ref="N11706" si="23718">AND(MIN($F11705,$F11706,$F11707)=$F11706,MAX($H11705,$H11706,$H11707)=$H11706)</f>
        <v>1</v>
      </c>
      <c r="O11706" t="b">
        <f t="shared" ref="O11706" si="23719">AND(NOT(N11705),N11706,NOT(N11707))</f>
        <v>1</v>
      </c>
    </row>
    <row r="11707" spans="1:15" x14ac:dyDescent="0.25">
      <c r="A11707" t="s">
        <v>19</v>
      </c>
      <c r="B11707" t="s">
        <v>18</v>
      </c>
      <c r="C11707">
        <v>250</v>
      </c>
      <c r="D11707">
        <v>144</v>
      </c>
      <c r="E11707" t="b">
        <v>0</v>
      </c>
      <c r="F11707">
        <v>2.5999999999999999E-2</v>
      </c>
      <c r="G11707">
        <v>4</v>
      </c>
      <c r="H11707">
        <v>4</v>
      </c>
      <c r="I11707">
        <v>2006</v>
      </c>
      <c r="J11707">
        <v>1031</v>
      </c>
      <c r="K11707">
        <v>508</v>
      </c>
      <c r="L11707">
        <v>17</v>
      </c>
      <c r="M11707">
        <f t="shared" si="23607"/>
        <v>0</v>
      </c>
      <c r="N11707" t="b">
        <f t="shared" ref="N11707" si="23720">AND(MIN($F11705,$F11706,$F11707)=$F11707,MAX($H11705,$H11706,$H11707)=$H11707)</f>
        <v>0</v>
      </c>
      <c r="O11707" t="b">
        <f t="shared" ref="O11707" si="23721">AND(NOT(N11705),NOT(N11706),N11707)</f>
        <v>0</v>
      </c>
    </row>
    <row r="11708" spans="1:15" x14ac:dyDescent="0.25">
      <c r="A11708" t="s">
        <v>13</v>
      </c>
      <c r="B11708" t="s">
        <v>18</v>
      </c>
      <c r="C11708">
        <v>250</v>
      </c>
      <c r="D11708">
        <v>145</v>
      </c>
      <c r="E11708" t="b">
        <v>0</v>
      </c>
      <c r="F11708">
        <v>8.9999999999999993E-3</v>
      </c>
      <c r="G11708">
        <v>4</v>
      </c>
      <c r="H11708">
        <v>4</v>
      </c>
      <c r="I11708">
        <v>26</v>
      </c>
      <c r="J11708">
        <v>10</v>
      </c>
      <c r="K11708">
        <v>0</v>
      </c>
      <c r="L11708">
        <v>6</v>
      </c>
      <c r="M11708">
        <f t="shared" si="23607"/>
        <v>0</v>
      </c>
      <c r="N11708" t="b">
        <f t="shared" ref="N11708" si="23722">AND(MIN($F11708,$F11709,$F11710)=$F11708,MAX($H11708,$H11709,$H11710)=$H11708)</f>
        <v>0</v>
      </c>
      <c r="O11708" t="b">
        <f t="shared" ref="O11708" si="23723">AND(N11708,NOT(N11709),NOT(N11710))</f>
        <v>0</v>
      </c>
    </row>
    <row r="11709" spans="1:15" x14ac:dyDescent="0.25">
      <c r="A11709" t="s">
        <v>15</v>
      </c>
      <c r="B11709" t="s">
        <v>18</v>
      </c>
      <c r="C11709">
        <v>250</v>
      </c>
      <c r="D11709">
        <v>145</v>
      </c>
      <c r="E11709" t="b">
        <v>0</v>
      </c>
      <c r="F11709">
        <v>4.0000000000000001E-3</v>
      </c>
      <c r="G11709">
        <v>4</v>
      </c>
      <c r="H11709">
        <v>4</v>
      </c>
      <c r="I11709">
        <v>179</v>
      </c>
      <c r="J11709">
        <v>178</v>
      </c>
      <c r="K11709">
        <v>84</v>
      </c>
      <c r="L11709">
        <v>10</v>
      </c>
      <c r="M11709">
        <f t="shared" si="23607"/>
        <v>0</v>
      </c>
      <c r="N11709" t="b">
        <f t="shared" ref="N11709" si="23724">AND(MIN($F11708,$F11709,$F11710)=$F11709,MAX($H11708,$H11709,$H11710)=$H11709)</f>
        <v>1</v>
      </c>
      <c r="O11709" t="b">
        <f t="shared" ref="O11709" si="23725">AND(NOT(N11708),N11709,NOT(N11710))</f>
        <v>1</v>
      </c>
    </row>
    <row r="11710" spans="1:15" x14ac:dyDescent="0.25">
      <c r="A11710" t="s">
        <v>19</v>
      </c>
      <c r="B11710" t="s">
        <v>18</v>
      </c>
      <c r="C11710">
        <v>250</v>
      </c>
      <c r="D11710">
        <v>145</v>
      </c>
      <c r="E11710" t="b">
        <v>0</v>
      </c>
      <c r="F11710">
        <v>5.0000000000000001E-3</v>
      </c>
      <c r="G11710">
        <v>4</v>
      </c>
      <c r="H11710">
        <v>4</v>
      </c>
      <c r="I11710">
        <v>26</v>
      </c>
      <c r="J11710">
        <v>10</v>
      </c>
      <c r="K11710">
        <v>0</v>
      </c>
      <c r="L11710">
        <v>6</v>
      </c>
      <c r="M11710">
        <f t="shared" si="23607"/>
        <v>0</v>
      </c>
      <c r="N11710" t="b">
        <f t="shared" ref="N11710" si="23726">AND(MIN($F11708,$F11709,$F11710)=$F11710,MAX($H11708,$H11709,$H11710)=$H11710)</f>
        <v>0</v>
      </c>
      <c r="O11710" t="b">
        <f t="shared" ref="O11710" si="23727">AND(NOT(N11708),NOT(N11709),N11710)</f>
        <v>0</v>
      </c>
    </row>
    <row r="11711" spans="1:15" x14ac:dyDescent="0.25">
      <c r="A11711" t="s">
        <v>13</v>
      </c>
      <c r="B11711" t="s">
        <v>18</v>
      </c>
      <c r="C11711">
        <v>250</v>
      </c>
      <c r="D11711">
        <v>146</v>
      </c>
      <c r="E11711" t="b">
        <v>0</v>
      </c>
      <c r="F11711">
        <v>6.0000000000000001E-3</v>
      </c>
      <c r="G11711">
        <v>4</v>
      </c>
      <c r="H11711">
        <v>4</v>
      </c>
      <c r="I11711">
        <v>58</v>
      </c>
      <c r="J11711">
        <v>26</v>
      </c>
      <c r="K11711">
        <v>6</v>
      </c>
      <c r="L11711">
        <v>14</v>
      </c>
      <c r="M11711">
        <f t="shared" si="23607"/>
        <v>0</v>
      </c>
      <c r="N11711" t="b">
        <f t="shared" ref="N11711" si="23728">AND(MIN($F11711,$F11712,$F11713)=$F11711,MAX($H11711,$H11712,$H11713)=$H11711)</f>
        <v>0</v>
      </c>
      <c r="O11711" t="b">
        <f t="shared" ref="O11711" si="23729">AND(N11711,NOT(N11712),NOT(N11713))</f>
        <v>0</v>
      </c>
    </row>
    <row r="11712" spans="1:15" x14ac:dyDescent="0.25">
      <c r="A11712" t="s">
        <v>15</v>
      </c>
      <c r="B11712" t="s">
        <v>18</v>
      </c>
      <c r="C11712">
        <v>250</v>
      </c>
      <c r="D11712">
        <v>146</v>
      </c>
      <c r="E11712" t="b">
        <v>0</v>
      </c>
      <c r="F11712">
        <v>3.0000000000000001E-3</v>
      </c>
      <c r="G11712">
        <v>4</v>
      </c>
      <c r="H11712">
        <v>4</v>
      </c>
      <c r="I11712">
        <v>28</v>
      </c>
      <c r="J11712">
        <v>26</v>
      </c>
      <c r="K11712">
        <v>6</v>
      </c>
      <c r="L11712">
        <v>14</v>
      </c>
      <c r="M11712">
        <f t="shared" si="23607"/>
        <v>0</v>
      </c>
      <c r="N11712" t="b">
        <f t="shared" ref="N11712" si="23730">AND(MIN($F11711,$F11712,$F11713)=$F11712,MAX($H11711,$H11712,$H11713)=$H11712)</f>
        <v>1</v>
      </c>
      <c r="O11712" t="b">
        <f t="shared" ref="O11712" si="23731">AND(NOT(N11711),N11712,NOT(N11713))</f>
        <v>1</v>
      </c>
    </row>
    <row r="11713" spans="1:15" x14ac:dyDescent="0.25">
      <c r="A11713" t="s">
        <v>19</v>
      </c>
      <c r="B11713" t="s">
        <v>18</v>
      </c>
      <c r="C11713">
        <v>250</v>
      </c>
      <c r="D11713">
        <v>146</v>
      </c>
      <c r="E11713" t="b">
        <v>0</v>
      </c>
      <c r="F11713">
        <v>8.0000000000000002E-3</v>
      </c>
      <c r="G11713">
        <v>4</v>
      </c>
      <c r="H11713">
        <v>4</v>
      </c>
      <c r="I11713">
        <v>58</v>
      </c>
      <c r="J11713">
        <v>26</v>
      </c>
      <c r="K11713">
        <v>6</v>
      </c>
      <c r="L11713">
        <v>14</v>
      </c>
      <c r="M11713">
        <f t="shared" si="23607"/>
        <v>0</v>
      </c>
      <c r="N11713" t="b">
        <f t="shared" ref="N11713" si="23732">AND(MIN($F11711,$F11712,$F11713)=$F11713,MAX($H11711,$H11712,$H11713)=$H11713)</f>
        <v>0</v>
      </c>
      <c r="O11713" t="b">
        <f t="shared" ref="O11713" si="23733">AND(NOT(N11711),NOT(N11712),N11713)</f>
        <v>0</v>
      </c>
    </row>
    <row r="11714" spans="1:15" x14ac:dyDescent="0.25">
      <c r="A11714" t="s">
        <v>13</v>
      </c>
      <c r="B11714" t="s">
        <v>18</v>
      </c>
      <c r="C11714">
        <v>250</v>
      </c>
      <c r="D11714">
        <v>147</v>
      </c>
      <c r="E11714" t="b">
        <v>0</v>
      </c>
      <c r="F11714">
        <v>6.0000000000000001E-3</v>
      </c>
      <c r="G11714">
        <v>4</v>
      </c>
      <c r="H11714">
        <v>4</v>
      </c>
      <c r="I11714">
        <v>165</v>
      </c>
      <c r="J11714">
        <v>76</v>
      </c>
      <c r="K11714">
        <v>31</v>
      </c>
      <c r="L11714">
        <v>16</v>
      </c>
      <c r="M11714">
        <f t="shared" si="23607"/>
        <v>0</v>
      </c>
      <c r="N11714" t="b">
        <f t="shared" ref="N11714" si="23734">AND(MIN($F11714,$F11715,$F11716)=$F11714,MAX($H11714,$H11715,$H11716)=$H11714)</f>
        <v>0</v>
      </c>
      <c r="O11714" t="b">
        <f t="shared" ref="O11714" si="23735">AND(N11714,NOT(N11715),NOT(N11716))</f>
        <v>0</v>
      </c>
    </row>
    <row r="11715" spans="1:15" x14ac:dyDescent="0.25">
      <c r="A11715" t="s">
        <v>15</v>
      </c>
      <c r="B11715" t="s">
        <v>18</v>
      </c>
      <c r="C11715">
        <v>250</v>
      </c>
      <c r="D11715">
        <v>147</v>
      </c>
      <c r="E11715" t="b">
        <v>0</v>
      </c>
      <c r="F11715">
        <v>5.0000000000000001E-3</v>
      </c>
      <c r="G11715">
        <v>4</v>
      </c>
      <c r="H11715">
        <v>4</v>
      </c>
      <c r="I11715">
        <v>80</v>
      </c>
      <c r="J11715">
        <v>76</v>
      </c>
      <c r="K11715">
        <v>31</v>
      </c>
      <c r="L11715">
        <v>16</v>
      </c>
      <c r="M11715">
        <f t="shared" ref="M11715:M11778" si="23736">G11715-H11715</f>
        <v>0</v>
      </c>
      <c r="N11715" t="b">
        <f t="shared" ref="N11715" si="23737">AND(MIN($F11714,$F11715,$F11716)=$F11715,MAX($H11714,$H11715,$H11716)=$H11715)</f>
        <v>1</v>
      </c>
      <c r="O11715" t="b">
        <f t="shared" ref="O11715" si="23738">AND(NOT(N11714),N11715,NOT(N11716))</f>
        <v>0</v>
      </c>
    </row>
    <row r="11716" spans="1:15" x14ac:dyDescent="0.25">
      <c r="A11716" t="s">
        <v>19</v>
      </c>
      <c r="B11716" t="s">
        <v>18</v>
      </c>
      <c r="C11716">
        <v>250</v>
      </c>
      <c r="D11716">
        <v>147</v>
      </c>
      <c r="E11716" t="b">
        <v>0</v>
      </c>
      <c r="F11716">
        <v>5.0000000000000001E-3</v>
      </c>
      <c r="G11716">
        <v>4</v>
      </c>
      <c r="H11716">
        <v>4</v>
      </c>
      <c r="I11716">
        <v>165</v>
      </c>
      <c r="J11716">
        <v>76</v>
      </c>
      <c r="K11716">
        <v>31</v>
      </c>
      <c r="L11716">
        <v>16</v>
      </c>
      <c r="M11716">
        <f t="shared" si="23736"/>
        <v>0</v>
      </c>
      <c r="N11716" t="b">
        <f t="shared" ref="N11716" si="23739">AND(MIN($F11714,$F11715,$F11716)=$F11716,MAX($H11714,$H11715,$H11716)=$H11716)</f>
        <v>1</v>
      </c>
      <c r="O11716" t="b">
        <f t="shared" ref="O11716" si="23740">AND(NOT(N11714),NOT(N11715),N11716)</f>
        <v>0</v>
      </c>
    </row>
    <row r="11717" spans="1:15" x14ac:dyDescent="0.25">
      <c r="A11717" t="s">
        <v>13</v>
      </c>
      <c r="B11717" t="s">
        <v>18</v>
      </c>
      <c r="C11717">
        <v>250</v>
      </c>
      <c r="D11717">
        <v>148</v>
      </c>
      <c r="E11717" t="b">
        <v>0</v>
      </c>
      <c r="F11717">
        <v>2.1000000000000001E-2</v>
      </c>
      <c r="G11717">
        <v>4</v>
      </c>
      <c r="H11717">
        <v>4</v>
      </c>
      <c r="I11717">
        <v>1106</v>
      </c>
      <c r="J11717">
        <v>764</v>
      </c>
      <c r="K11717">
        <v>375</v>
      </c>
      <c r="L11717">
        <v>17</v>
      </c>
      <c r="M11717">
        <f t="shared" si="23736"/>
        <v>0</v>
      </c>
      <c r="N11717" t="b">
        <f t="shared" ref="N11717" si="23741">AND(MIN($F11717,$F11718,$F11719)=$F11717,MAX($H11717,$H11718,$H11719)=$H11717)</f>
        <v>0</v>
      </c>
      <c r="O11717" t="b">
        <f t="shared" ref="O11717" si="23742">AND(N11717,NOT(N11718),NOT(N11719))</f>
        <v>0</v>
      </c>
    </row>
    <row r="11718" spans="1:15" x14ac:dyDescent="0.25">
      <c r="A11718" t="s">
        <v>15</v>
      </c>
      <c r="B11718" t="s">
        <v>18</v>
      </c>
      <c r="C11718">
        <v>250</v>
      </c>
      <c r="D11718">
        <v>148</v>
      </c>
      <c r="E11718" t="b">
        <v>0</v>
      </c>
      <c r="F11718">
        <v>1.2E-2</v>
      </c>
      <c r="G11718">
        <v>4</v>
      </c>
      <c r="H11718">
        <v>4</v>
      </c>
      <c r="I11718">
        <v>772</v>
      </c>
      <c r="J11718">
        <v>764</v>
      </c>
      <c r="K11718">
        <v>375</v>
      </c>
      <c r="L11718">
        <v>17</v>
      </c>
      <c r="M11718">
        <f t="shared" si="23736"/>
        <v>0</v>
      </c>
      <c r="N11718" t="b">
        <f t="shared" ref="N11718" si="23743">AND(MIN($F11717,$F11718,$F11719)=$F11718,MAX($H11717,$H11718,$H11719)=$H11718)</f>
        <v>1</v>
      </c>
      <c r="O11718" t="b">
        <f t="shared" ref="O11718" si="23744">AND(NOT(N11717),N11718,NOT(N11719))</f>
        <v>1</v>
      </c>
    </row>
    <row r="11719" spans="1:15" x14ac:dyDescent="0.25">
      <c r="A11719" t="s">
        <v>19</v>
      </c>
      <c r="B11719" t="s">
        <v>18</v>
      </c>
      <c r="C11719">
        <v>250</v>
      </c>
      <c r="D11719">
        <v>148</v>
      </c>
      <c r="E11719" t="b">
        <v>0</v>
      </c>
      <c r="F11719">
        <v>3.1E-2</v>
      </c>
      <c r="G11719">
        <v>4</v>
      </c>
      <c r="H11719">
        <v>4</v>
      </c>
      <c r="I11719">
        <v>1106</v>
      </c>
      <c r="J11719">
        <v>764</v>
      </c>
      <c r="K11719">
        <v>375</v>
      </c>
      <c r="L11719">
        <v>17</v>
      </c>
      <c r="M11719">
        <f t="shared" si="23736"/>
        <v>0</v>
      </c>
      <c r="N11719" t="b">
        <f t="shared" ref="N11719" si="23745">AND(MIN($F11717,$F11718,$F11719)=$F11719,MAX($H11717,$H11718,$H11719)=$H11719)</f>
        <v>0</v>
      </c>
      <c r="O11719" t="b">
        <f t="shared" ref="O11719" si="23746">AND(NOT(N11717),NOT(N11718),N11719)</f>
        <v>0</v>
      </c>
    </row>
    <row r="11720" spans="1:15" x14ac:dyDescent="0.25">
      <c r="A11720" t="s">
        <v>13</v>
      </c>
      <c r="B11720" t="s">
        <v>18</v>
      </c>
      <c r="C11720">
        <v>250</v>
      </c>
      <c r="D11720">
        <v>149</v>
      </c>
      <c r="E11720" t="b">
        <v>0</v>
      </c>
      <c r="F11720">
        <v>1.0999999999999999E-2</v>
      </c>
      <c r="G11720">
        <v>4</v>
      </c>
      <c r="H11720">
        <v>4</v>
      </c>
      <c r="I11720">
        <v>1078</v>
      </c>
      <c r="J11720">
        <v>565</v>
      </c>
      <c r="K11720">
        <v>276</v>
      </c>
      <c r="L11720">
        <v>16</v>
      </c>
      <c r="M11720">
        <f t="shared" si="23736"/>
        <v>0</v>
      </c>
      <c r="N11720" t="b">
        <f t="shared" ref="N11720" si="23747">AND(MIN($F11720,$F11721,$F11722)=$F11720,MAX($H11720,$H11721,$H11722)=$H11720)</f>
        <v>0</v>
      </c>
      <c r="O11720" t="b">
        <f t="shared" ref="O11720" si="23748">AND(N11720,NOT(N11721),NOT(N11722))</f>
        <v>0</v>
      </c>
    </row>
    <row r="11721" spans="1:15" x14ac:dyDescent="0.25">
      <c r="A11721" t="s">
        <v>15</v>
      </c>
      <c r="B11721" t="s">
        <v>18</v>
      </c>
      <c r="C11721">
        <v>250</v>
      </c>
      <c r="D11721">
        <v>149</v>
      </c>
      <c r="E11721" t="b">
        <v>0</v>
      </c>
      <c r="F11721">
        <v>7.0000000000000001E-3</v>
      </c>
      <c r="G11721">
        <v>4</v>
      </c>
      <c r="H11721">
        <v>4</v>
      </c>
      <c r="I11721">
        <v>570</v>
      </c>
      <c r="J11721">
        <v>565</v>
      </c>
      <c r="K11721">
        <v>276</v>
      </c>
      <c r="L11721">
        <v>16</v>
      </c>
      <c r="M11721">
        <f t="shared" si="23736"/>
        <v>0</v>
      </c>
      <c r="N11721" t="b">
        <f t="shared" ref="N11721" si="23749">AND(MIN($F11720,$F11721,$F11722)=$F11721,MAX($H11720,$H11721,$H11722)=$H11721)</f>
        <v>1</v>
      </c>
      <c r="O11721" t="b">
        <f t="shared" ref="O11721" si="23750">AND(NOT(N11720),N11721,NOT(N11722))</f>
        <v>1</v>
      </c>
    </row>
    <row r="11722" spans="1:15" x14ac:dyDescent="0.25">
      <c r="A11722" t="s">
        <v>19</v>
      </c>
      <c r="B11722" t="s">
        <v>18</v>
      </c>
      <c r="C11722">
        <v>250</v>
      </c>
      <c r="D11722">
        <v>149</v>
      </c>
      <c r="E11722" t="b">
        <v>0</v>
      </c>
      <c r="F11722">
        <v>1.7999999999999999E-2</v>
      </c>
      <c r="G11722">
        <v>4</v>
      </c>
      <c r="H11722">
        <v>4</v>
      </c>
      <c r="I11722">
        <v>1078</v>
      </c>
      <c r="J11722">
        <v>565</v>
      </c>
      <c r="K11722">
        <v>276</v>
      </c>
      <c r="L11722">
        <v>16</v>
      </c>
      <c r="M11722">
        <f t="shared" si="23736"/>
        <v>0</v>
      </c>
      <c r="N11722" t="b">
        <f t="shared" ref="N11722" si="23751">AND(MIN($F11720,$F11721,$F11722)=$F11722,MAX($H11720,$H11721,$H11722)=$H11722)</f>
        <v>0</v>
      </c>
      <c r="O11722" t="b">
        <f t="shared" ref="O11722" si="23752">AND(NOT(N11720),NOT(N11721),N11722)</f>
        <v>0</v>
      </c>
    </row>
    <row r="11723" spans="1:15" x14ac:dyDescent="0.25">
      <c r="A11723" t="s">
        <v>13</v>
      </c>
      <c r="B11723" t="s">
        <v>18</v>
      </c>
      <c r="C11723">
        <v>250</v>
      </c>
      <c r="D11723">
        <v>14</v>
      </c>
      <c r="E11723" t="b">
        <v>0</v>
      </c>
      <c r="F11723">
        <v>8.0000000000000002E-3</v>
      </c>
      <c r="G11723">
        <v>4</v>
      </c>
      <c r="H11723">
        <v>4</v>
      </c>
      <c r="I11723">
        <v>87</v>
      </c>
      <c r="J11723">
        <v>33</v>
      </c>
      <c r="K11723">
        <v>9</v>
      </c>
      <c r="L11723">
        <v>11</v>
      </c>
      <c r="M11723">
        <f t="shared" si="23736"/>
        <v>0</v>
      </c>
      <c r="N11723" t="b">
        <f t="shared" ref="N11723" si="23753">AND(MIN($F11723,$F11724,$F11725)=$F11723,MAX($H11723,$H11724,$H11725)=$H11723)</f>
        <v>0</v>
      </c>
      <c r="O11723" t="b">
        <f t="shared" ref="O11723" si="23754">AND(N11723,NOT(N11724),NOT(N11725))</f>
        <v>0</v>
      </c>
    </row>
    <row r="11724" spans="1:15" x14ac:dyDescent="0.25">
      <c r="A11724" t="s">
        <v>15</v>
      </c>
      <c r="B11724" t="s">
        <v>18</v>
      </c>
      <c r="C11724">
        <v>250</v>
      </c>
      <c r="D11724">
        <v>14</v>
      </c>
      <c r="E11724" t="b">
        <v>0</v>
      </c>
      <c r="F11724">
        <v>4.0000000000000001E-3</v>
      </c>
      <c r="G11724">
        <v>4</v>
      </c>
      <c r="H11724">
        <v>4</v>
      </c>
      <c r="I11724">
        <v>37</v>
      </c>
      <c r="J11724">
        <v>33</v>
      </c>
      <c r="K11724">
        <v>9</v>
      </c>
      <c r="L11724">
        <v>11</v>
      </c>
      <c r="M11724">
        <f t="shared" si="23736"/>
        <v>0</v>
      </c>
      <c r="N11724" t="b">
        <f t="shared" ref="N11724" si="23755">AND(MIN($F11723,$F11724,$F11725)=$F11724,MAX($H11723,$H11724,$H11725)=$H11724)</f>
        <v>1</v>
      </c>
      <c r="O11724" t="b">
        <f t="shared" ref="O11724" si="23756">AND(NOT(N11723),N11724,NOT(N11725))</f>
        <v>1</v>
      </c>
    </row>
    <row r="11725" spans="1:15" x14ac:dyDescent="0.25">
      <c r="A11725" t="s">
        <v>19</v>
      </c>
      <c r="B11725" t="s">
        <v>18</v>
      </c>
      <c r="C11725">
        <v>250</v>
      </c>
      <c r="D11725">
        <v>14</v>
      </c>
      <c r="E11725" t="b">
        <v>0</v>
      </c>
      <c r="F11725">
        <v>1.0999999999999999E-2</v>
      </c>
      <c r="G11725">
        <v>4</v>
      </c>
      <c r="H11725">
        <v>4</v>
      </c>
      <c r="I11725">
        <v>87</v>
      </c>
      <c r="J11725">
        <v>33</v>
      </c>
      <c r="K11725">
        <v>9</v>
      </c>
      <c r="L11725">
        <v>11</v>
      </c>
      <c r="M11725">
        <f t="shared" si="23736"/>
        <v>0</v>
      </c>
      <c r="N11725" t="b">
        <f t="shared" ref="N11725" si="23757">AND(MIN($F11723,$F11724,$F11725)=$F11725,MAX($H11723,$H11724,$H11725)=$H11725)</f>
        <v>0</v>
      </c>
      <c r="O11725" t="b">
        <f t="shared" ref="O11725" si="23758">AND(NOT(N11723),NOT(N11724),N11725)</f>
        <v>0</v>
      </c>
    </row>
    <row r="11726" spans="1:15" x14ac:dyDescent="0.25">
      <c r="A11726" t="s">
        <v>13</v>
      </c>
      <c r="B11726" t="s">
        <v>18</v>
      </c>
      <c r="C11726">
        <v>250</v>
      </c>
      <c r="D11726">
        <v>150</v>
      </c>
      <c r="E11726" t="b">
        <v>0</v>
      </c>
      <c r="F11726">
        <v>7.0000000000000001E-3</v>
      </c>
      <c r="G11726">
        <v>4</v>
      </c>
      <c r="H11726">
        <v>4</v>
      </c>
      <c r="I11726">
        <v>272</v>
      </c>
      <c r="J11726">
        <v>178</v>
      </c>
      <c r="K11726">
        <v>82</v>
      </c>
      <c r="L11726">
        <v>17</v>
      </c>
      <c r="M11726">
        <f t="shared" si="23736"/>
        <v>0</v>
      </c>
      <c r="N11726" t="b">
        <f t="shared" ref="N11726" si="23759">AND(MIN($F11726,$F11727,$F11728)=$F11726,MAX($H11726,$H11727,$H11728)=$H11726)</f>
        <v>0</v>
      </c>
      <c r="O11726" t="b">
        <f t="shared" ref="O11726" si="23760">AND(N11726,NOT(N11727),NOT(N11728))</f>
        <v>0</v>
      </c>
    </row>
    <row r="11727" spans="1:15" x14ac:dyDescent="0.25">
      <c r="A11727" t="s">
        <v>15</v>
      </c>
      <c r="B11727" t="s">
        <v>18</v>
      </c>
      <c r="C11727">
        <v>250</v>
      </c>
      <c r="D11727">
        <v>150</v>
      </c>
      <c r="E11727" t="b">
        <v>0</v>
      </c>
      <c r="F11727">
        <v>4.0000000000000001E-3</v>
      </c>
      <c r="G11727">
        <v>4</v>
      </c>
      <c r="H11727">
        <v>4</v>
      </c>
      <c r="I11727">
        <v>184</v>
      </c>
      <c r="J11727">
        <v>178</v>
      </c>
      <c r="K11727">
        <v>82</v>
      </c>
      <c r="L11727">
        <v>17</v>
      </c>
      <c r="M11727">
        <f t="shared" si="23736"/>
        <v>0</v>
      </c>
      <c r="N11727" t="b">
        <f t="shared" ref="N11727" si="23761">AND(MIN($F11726,$F11727,$F11728)=$F11727,MAX($H11726,$H11727,$H11728)=$H11727)</f>
        <v>1</v>
      </c>
      <c r="O11727" t="b">
        <f t="shared" ref="O11727" si="23762">AND(NOT(N11726),N11727,NOT(N11728))</f>
        <v>1</v>
      </c>
    </row>
    <row r="11728" spans="1:15" x14ac:dyDescent="0.25">
      <c r="A11728" t="s">
        <v>19</v>
      </c>
      <c r="B11728" t="s">
        <v>18</v>
      </c>
      <c r="C11728">
        <v>250</v>
      </c>
      <c r="D11728">
        <v>150</v>
      </c>
      <c r="E11728" t="b">
        <v>0</v>
      </c>
      <c r="F11728">
        <v>0.01</v>
      </c>
      <c r="G11728">
        <v>4</v>
      </c>
      <c r="H11728">
        <v>4</v>
      </c>
      <c r="I11728">
        <v>272</v>
      </c>
      <c r="J11728">
        <v>178</v>
      </c>
      <c r="K11728">
        <v>82</v>
      </c>
      <c r="L11728">
        <v>17</v>
      </c>
      <c r="M11728">
        <f t="shared" si="23736"/>
        <v>0</v>
      </c>
      <c r="N11728" t="b">
        <f t="shared" ref="N11728" si="23763">AND(MIN($F11726,$F11727,$F11728)=$F11728,MAX($H11726,$H11727,$H11728)=$H11728)</f>
        <v>0</v>
      </c>
      <c r="O11728" t="b">
        <f t="shared" ref="O11728" si="23764">AND(NOT(N11726),NOT(N11727),N11728)</f>
        <v>0</v>
      </c>
    </row>
    <row r="11729" spans="1:15" x14ac:dyDescent="0.25">
      <c r="A11729" t="s">
        <v>13</v>
      </c>
      <c r="B11729" t="s">
        <v>18</v>
      </c>
      <c r="C11729">
        <v>250</v>
      </c>
      <c r="D11729">
        <v>151</v>
      </c>
      <c r="E11729" t="b">
        <v>0</v>
      </c>
      <c r="F11729">
        <v>1.9E-2</v>
      </c>
      <c r="G11729">
        <v>4</v>
      </c>
      <c r="H11729">
        <v>4</v>
      </c>
      <c r="I11729">
        <v>2262</v>
      </c>
      <c r="J11729">
        <v>1199</v>
      </c>
      <c r="K11729">
        <v>591</v>
      </c>
      <c r="L11729">
        <v>20</v>
      </c>
      <c r="M11729">
        <f t="shared" si="23736"/>
        <v>0</v>
      </c>
      <c r="N11729" t="b">
        <f t="shared" ref="N11729" si="23765">AND(MIN($F11729,$F11730,$F11731)=$F11729,MAX($H11729,$H11730,$H11731)=$H11729)</f>
        <v>0</v>
      </c>
      <c r="O11729" t="b">
        <f t="shared" ref="O11729" si="23766">AND(N11729,NOT(N11730),NOT(N11731))</f>
        <v>0</v>
      </c>
    </row>
    <row r="11730" spans="1:15" x14ac:dyDescent="0.25">
      <c r="A11730" t="s">
        <v>15</v>
      </c>
      <c r="B11730" t="s">
        <v>18</v>
      </c>
      <c r="C11730">
        <v>250</v>
      </c>
      <c r="D11730">
        <v>151</v>
      </c>
      <c r="E11730" t="b">
        <v>0</v>
      </c>
      <c r="F11730">
        <v>1.4999999999999999E-2</v>
      </c>
      <c r="G11730">
        <v>4</v>
      </c>
      <c r="H11730">
        <v>4</v>
      </c>
      <c r="I11730">
        <v>1224</v>
      </c>
      <c r="J11730">
        <v>1199</v>
      </c>
      <c r="K11730">
        <v>591</v>
      </c>
      <c r="L11730">
        <v>20</v>
      </c>
      <c r="M11730">
        <f t="shared" si="23736"/>
        <v>0</v>
      </c>
      <c r="N11730" t="b">
        <f t="shared" ref="N11730" si="23767">AND(MIN($F11729,$F11730,$F11731)=$F11730,MAX($H11729,$H11730,$H11731)=$H11730)</f>
        <v>1</v>
      </c>
      <c r="O11730" t="b">
        <f t="shared" ref="O11730" si="23768">AND(NOT(N11729),N11730,NOT(N11731))</f>
        <v>1</v>
      </c>
    </row>
    <row r="11731" spans="1:15" x14ac:dyDescent="0.25">
      <c r="A11731" t="s">
        <v>19</v>
      </c>
      <c r="B11731" t="s">
        <v>18</v>
      </c>
      <c r="C11731">
        <v>250</v>
      </c>
      <c r="D11731">
        <v>151</v>
      </c>
      <c r="E11731" t="b">
        <v>0</v>
      </c>
      <c r="F11731">
        <v>5.7000000000000002E-2</v>
      </c>
      <c r="G11731">
        <v>4</v>
      </c>
      <c r="H11731">
        <v>4</v>
      </c>
      <c r="I11731">
        <v>2262</v>
      </c>
      <c r="J11731">
        <v>1199</v>
      </c>
      <c r="K11731">
        <v>591</v>
      </c>
      <c r="L11731">
        <v>20</v>
      </c>
      <c r="M11731">
        <f t="shared" si="23736"/>
        <v>0</v>
      </c>
      <c r="N11731" t="b">
        <f t="shared" ref="N11731" si="23769">AND(MIN($F11729,$F11730,$F11731)=$F11731,MAX($H11729,$H11730,$H11731)=$H11731)</f>
        <v>0</v>
      </c>
      <c r="O11731" t="b">
        <f t="shared" ref="O11731" si="23770">AND(NOT(N11729),NOT(N11730),N11731)</f>
        <v>0</v>
      </c>
    </row>
    <row r="11732" spans="1:15" x14ac:dyDescent="0.25">
      <c r="A11732" t="s">
        <v>13</v>
      </c>
      <c r="B11732" t="s">
        <v>18</v>
      </c>
      <c r="C11732">
        <v>250</v>
      </c>
      <c r="D11732">
        <v>152</v>
      </c>
      <c r="E11732" t="b">
        <v>0</v>
      </c>
      <c r="F11732">
        <v>8.9999999999999993E-3</v>
      </c>
      <c r="G11732">
        <v>4</v>
      </c>
      <c r="H11732">
        <v>4</v>
      </c>
      <c r="I11732">
        <v>634</v>
      </c>
      <c r="J11732">
        <v>347</v>
      </c>
      <c r="K11732">
        <v>167</v>
      </c>
      <c r="L11732">
        <v>16</v>
      </c>
      <c r="M11732">
        <f t="shared" si="23736"/>
        <v>0</v>
      </c>
      <c r="N11732" t="b">
        <f t="shared" ref="N11732" si="23771">AND(MIN($F11732,$F11733,$F11734)=$F11732,MAX($H11732,$H11733,$H11734)=$H11732)</f>
        <v>0</v>
      </c>
      <c r="O11732" t="b">
        <f t="shared" ref="O11732" si="23772">AND(N11732,NOT(N11733),NOT(N11734))</f>
        <v>0</v>
      </c>
    </row>
    <row r="11733" spans="1:15" x14ac:dyDescent="0.25">
      <c r="A11733" t="s">
        <v>15</v>
      </c>
      <c r="B11733" t="s">
        <v>18</v>
      </c>
      <c r="C11733">
        <v>250</v>
      </c>
      <c r="D11733">
        <v>152</v>
      </c>
      <c r="E11733" t="b">
        <v>0</v>
      </c>
      <c r="F11733">
        <v>8.0000000000000002E-3</v>
      </c>
      <c r="G11733">
        <v>4</v>
      </c>
      <c r="H11733">
        <v>4</v>
      </c>
      <c r="I11733">
        <v>353</v>
      </c>
      <c r="J11733">
        <v>347</v>
      </c>
      <c r="K11733">
        <v>167</v>
      </c>
      <c r="L11733">
        <v>16</v>
      </c>
      <c r="M11733">
        <f t="shared" si="23736"/>
        <v>0</v>
      </c>
      <c r="N11733" t="b">
        <f t="shared" ref="N11733" si="23773">AND(MIN($F11732,$F11733,$F11734)=$F11733,MAX($H11732,$H11733,$H11734)=$H11733)</f>
        <v>1</v>
      </c>
      <c r="O11733" t="b">
        <f t="shared" ref="O11733" si="23774">AND(NOT(N11732),N11733,NOT(N11734))</f>
        <v>0</v>
      </c>
    </row>
    <row r="11734" spans="1:15" x14ac:dyDescent="0.25">
      <c r="A11734" t="s">
        <v>19</v>
      </c>
      <c r="B11734" t="s">
        <v>18</v>
      </c>
      <c r="C11734">
        <v>250</v>
      </c>
      <c r="D11734">
        <v>152</v>
      </c>
      <c r="E11734" t="b">
        <v>0</v>
      </c>
      <c r="F11734">
        <v>8.0000000000000002E-3</v>
      </c>
      <c r="G11734">
        <v>4</v>
      </c>
      <c r="H11734">
        <v>4</v>
      </c>
      <c r="I11734">
        <v>634</v>
      </c>
      <c r="J11734">
        <v>347</v>
      </c>
      <c r="K11734">
        <v>167</v>
      </c>
      <c r="L11734">
        <v>16</v>
      </c>
      <c r="M11734">
        <f t="shared" si="23736"/>
        <v>0</v>
      </c>
      <c r="N11734" t="b">
        <f t="shared" ref="N11734" si="23775">AND(MIN($F11732,$F11733,$F11734)=$F11734,MAX($H11732,$H11733,$H11734)=$H11734)</f>
        <v>1</v>
      </c>
      <c r="O11734" t="b">
        <f t="shared" ref="O11734" si="23776">AND(NOT(N11732),NOT(N11733),N11734)</f>
        <v>0</v>
      </c>
    </row>
    <row r="11735" spans="1:15" x14ac:dyDescent="0.25">
      <c r="A11735" t="s">
        <v>13</v>
      </c>
      <c r="B11735" t="s">
        <v>18</v>
      </c>
      <c r="C11735">
        <v>250</v>
      </c>
      <c r="D11735">
        <v>153</v>
      </c>
      <c r="E11735" t="b">
        <v>0</v>
      </c>
      <c r="F11735">
        <v>4.0000000000000001E-3</v>
      </c>
      <c r="G11735">
        <v>4</v>
      </c>
      <c r="H11735">
        <v>4</v>
      </c>
      <c r="I11735">
        <v>26</v>
      </c>
      <c r="J11735">
        <v>10</v>
      </c>
      <c r="K11735">
        <v>0</v>
      </c>
      <c r="L11735">
        <v>6</v>
      </c>
      <c r="M11735">
        <f t="shared" si="23736"/>
        <v>0</v>
      </c>
      <c r="N11735" t="b">
        <f t="shared" ref="N11735" si="23777">AND(MIN($F11735,$F11736,$F11737)=$F11735,MAX($H11735,$H11736,$H11737)=$H11735)</f>
        <v>0</v>
      </c>
      <c r="O11735" t="b">
        <f t="shared" ref="O11735" si="23778">AND(N11735,NOT(N11736),NOT(N11737))</f>
        <v>0</v>
      </c>
    </row>
    <row r="11736" spans="1:15" x14ac:dyDescent="0.25">
      <c r="A11736" t="s">
        <v>15</v>
      </c>
      <c r="B11736" t="s">
        <v>18</v>
      </c>
      <c r="C11736">
        <v>250</v>
      </c>
      <c r="D11736">
        <v>153</v>
      </c>
      <c r="E11736" t="b">
        <v>0</v>
      </c>
      <c r="F11736">
        <v>3.0000000000000001E-3</v>
      </c>
      <c r="G11736">
        <v>4</v>
      </c>
      <c r="H11736">
        <v>4</v>
      </c>
      <c r="I11736">
        <v>11</v>
      </c>
      <c r="J11736">
        <v>10</v>
      </c>
      <c r="K11736">
        <v>0</v>
      </c>
      <c r="L11736">
        <v>6</v>
      </c>
      <c r="M11736">
        <f t="shared" si="23736"/>
        <v>0</v>
      </c>
      <c r="N11736" t="b">
        <f t="shared" ref="N11736" si="23779">AND(MIN($F11735,$F11736,$F11737)=$F11736,MAX($H11735,$H11736,$H11737)=$H11736)</f>
        <v>1</v>
      </c>
      <c r="O11736" t="b">
        <f t="shared" ref="O11736" si="23780">AND(NOT(N11735),N11736,NOT(N11737))</f>
        <v>1</v>
      </c>
    </row>
    <row r="11737" spans="1:15" x14ac:dyDescent="0.25">
      <c r="A11737" t="s">
        <v>19</v>
      </c>
      <c r="B11737" t="s">
        <v>18</v>
      </c>
      <c r="C11737">
        <v>250</v>
      </c>
      <c r="D11737">
        <v>153</v>
      </c>
      <c r="E11737" t="b">
        <v>0</v>
      </c>
      <c r="F11737">
        <v>6.0000000000000001E-3</v>
      </c>
      <c r="G11737">
        <v>4</v>
      </c>
      <c r="H11737">
        <v>4</v>
      </c>
      <c r="I11737">
        <v>26</v>
      </c>
      <c r="J11737">
        <v>10</v>
      </c>
      <c r="K11737">
        <v>0</v>
      </c>
      <c r="L11737">
        <v>6</v>
      </c>
      <c r="M11737">
        <f t="shared" si="23736"/>
        <v>0</v>
      </c>
      <c r="N11737" t="b">
        <f t="shared" ref="N11737" si="23781">AND(MIN($F11735,$F11736,$F11737)=$F11737,MAX($H11735,$H11736,$H11737)=$H11737)</f>
        <v>0</v>
      </c>
      <c r="O11737" t="b">
        <f t="shared" ref="O11737" si="23782">AND(NOT(N11735),NOT(N11736),N11737)</f>
        <v>0</v>
      </c>
    </row>
    <row r="11738" spans="1:15" x14ac:dyDescent="0.25">
      <c r="A11738" t="s">
        <v>13</v>
      </c>
      <c r="B11738" t="s">
        <v>18</v>
      </c>
      <c r="C11738">
        <v>250</v>
      </c>
      <c r="D11738">
        <v>154</v>
      </c>
      <c r="E11738" t="b">
        <v>0</v>
      </c>
      <c r="F11738">
        <v>0.03</v>
      </c>
      <c r="G11738">
        <v>4</v>
      </c>
      <c r="H11738">
        <v>4</v>
      </c>
      <c r="I11738">
        <v>2547</v>
      </c>
      <c r="J11738">
        <v>1337</v>
      </c>
      <c r="K11738">
        <v>661</v>
      </c>
      <c r="L11738">
        <v>16</v>
      </c>
      <c r="M11738">
        <f t="shared" si="23736"/>
        <v>0</v>
      </c>
      <c r="N11738" t="b">
        <f t="shared" ref="N11738" si="23783">AND(MIN($F11738,$F11739,$F11740)=$F11738,MAX($H11738,$H11739,$H11740)=$H11738)</f>
        <v>0</v>
      </c>
      <c r="O11738" t="b">
        <f t="shared" ref="O11738" si="23784">AND(N11738,NOT(N11739),NOT(N11740))</f>
        <v>0</v>
      </c>
    </row>
    <row r="11739" spans="1:15" x14ac:dyDescent="0.25">
      <c r="A11739" t="s">
        <v>15</v>
      </c>
      <c r="B11739" t="s">
        <v>18</v>
      </c>
      <c r="C11739">
        <v>250</v>
      </c>
      <c r="D11739">
        <v>154</v>
      </c>
      <c r="E11739" t="b">
        <v>0</v>
      </c>
      <c r="F11739">
        <v>1.0999999999999999E-2</v>
      </c>
      <c r="G11739">
        <v>4</v>
      </c>
      <c r="H11739">
        <v>4</v>
      </c>
      <c r="I11739">
        <v>1377</v>
      </c>
      <c r="J11739">
        <v>1337</v>
      </c>
      <c r="K11739">
        <v>661</v>
      </c>
      <c r="L11739">
        <v>16</v>
      </c>
      <c r="M11739">
        <f t="shared" si="23736"/>
        <v>0</v>
      </c>
      <c r="N11739" t="b">
        <f t="shared" ref="N11739" si="23785">AND(MIN($F11738,$F11739,$F11740)=$F11739,MAX($H11738,$H11739,$H11740)=$H11739)</f>
        <v>1</v>
      </c>
      <c r="O11739" t="b">
        <f t="shared" ref="O11739" si="23786">AND(NOT(N11738),N11739,NOT(N11740))</f>
        <v>1</v>
      </c>
    </row>
    <row r="11740" spans="1:15" x14ac:dyDescent="0.25">
      <c r="A11740" t="s">
        <v>19</v>
      </c>
      <c r="B11740" t="s">
        <v>18</v>
      </c>
      <c r="C11740">
        <v>250</v>
      </c>
      <c r="D11740">
        <v>154</v>
      </c>
      <c r="E11740" t="b">
        <v>0</v>
      </c>
      <c r="F11740">
        <v>2.1999999999999999E-2</v>
      </c>
      <c r="G11740">
        <v>4</v>
      </c>
      <c r="H11740">
        <v>4</v>
      </c>
      <c r="I11740">
        <v>2547</v>
      </c>
      <c r="J11740">
        <v>1337</v>
      </c>
      <c r="K11740">
        <v>661</v>
      </c>
      <c r="L11740">
        <v>16</v>
      </c>
      <c r="M11740">
        <f t="shared" si="23736"/>
        <v>0</v>
      </c>
      <c r="N11740" t="b">
        <f t="shared" ref="N11740" si="23787">AND(MIN($F11738,$F11739,$F11740)=$F11740,MAX($H11738,$H11739,$H11740)=$H11740)</f>
        <v>0</v>
      </c>
      <c r="O11740" t="b">
        <f t="shared" ref="O11740" si="23788">AND(NOT(N11738),NOT(N11739),N11740)</f>
        <v>0</v>
      </c>
    </row>
    <row r="11741" spans="1:15" x14ac:dyDescent="0.25">
      <c r="A11741" t="s">
        <v>13</v>
      </c>
      <c r="B11741" t="s">
        <v>18</v>
      </c>
      <c r="C11741">
        <v>250</v>
      </c>
      <c r="D11741">
        <v>155</v>
      </c>
      <c r="E11741" t="b">
        <v>0</v>
      </c>
      <c r="F11741">
        <v>4.0000000000000001E-3</v>
      </c>
      <c r="G11741">
        <v>4</v>
      </c>
      <c r="H11741">
        <v>4</v>
      </c>
      <c r="I11741">
        <v>213</v>
      </c>
      <c r="J11741">
        <v>94</v>
      </c>
      <c r="K11741">
        <v>40</v>
      </c>
      <c r="L11741">
        <v>17</v>
      </c>
      <c r="M11741">
        <f t="shared" si="23736"/>
        <v>0</v>
      </c>
      <c r="N11741" t="b">
        <f t="shared" ref="N11741" si="23789">AND(MIN($F11741,$F11742,$F11743)=$F11741,MAX($H11741,$H11742,$H11743)=$H11741)</f>
        <v>1</v>
      </c>
      <c r="O11741" t="b">
        <f t="shared" ref="O11741" si="23790">AND(N11741,NOT(N11742),NOT(N11743))</f>
        <v>1</v>
      </c>
    </row>
    <row r="11742" spans="1:15" x14ac:dyDescent="0.25">
      <c r="A11742" t="s">
        <v>15</v>
      </c>
      <c r="B11742" t="s">
        <v>18</v>
      </c>
      <c r="C11742">
        <v>250</v>
      </c>
      <c r="D11742">
        <v>155</v>
      </c>
      <c r="E11742" t="b">
        <v>0</v>
      </c>
      <c r="F11742">
        <v>7.0000000000000001E-3</v>
      </c>
      <c r="G11742">
        <v>4</v>
      </c>
      <c r="H11742">
        <v>4</v>
      </c>
      <c r="I11742">
        <v>99</v>
      </c>
      <c r="J11742">
        <v>94</v>
      </c>
      <c r="K11742">
        <v>40</v>
      </c>
      <c r="L11742">
        <v>17</v>
      </c>
      <c r="M11742">
        <f t="shared" si="23736"/>
        <v>0</v>
      </c>
      <c r="N11742" t="b">
        <f t="shared" ref="N11742" si="23791">AND(MIN($F11741,$F11742,$F11743)=$F11742,MAX($H11741,$H11742,$H11743)=$H11742)</f>
        <v>0</v>
      </c>
      <c r="O11742" t="b">
        <f t="shared" ref="O11742" si="23792">AND(NOT(N11741),N11742,NOT(N11743))</f>
        <v>0</v>
      </c>
    </row>
    <row r="11743" spans="1:15" x14ac:dyDescent="0.25">
      <c r="A11743" t="s">
        <v>19</v>
      </c>
      <c r="B11743" t="s">
        <v>18</v>
      </c>
      <c r="C11743">
        <v>250</v>
      </c>
      <c r="D11743">
        <v>155</v>
      </c>
      <c r="E11743" t="b">
        <v>0</v>
      </c>
      <c r="F11743">
        <v>1.4999999999999999E-2</v>
      </c>
      <c r="G11743">
        <v>4</v>
      </c>
      <c r="H11743">
        <v>4</v>
      </c>
      <c r="I11743">
        <v>213</v>
      </c>
      <c r="J11743">
        <v>94</v>
      </c>
      <c r="K11743">
        <v>40</v>
      </c>
      <c r="L11743">
        <v>17</v>
      </c>
      <c r="M11743">
        <f t="shared" si="23736"/>
        <v>0</v>
      </c>
      <c r="N11743" t="b">
        <f t="shared" ref="N11743" si="23793">AND(MIN($F11741,$F11742,$F11743)=$F11743,MAX($H11741,$H11742,$H11743)=$H11743)</f>
        <v>0</v>
      </c>
      <c r="O11743" t="b">
        <f t="shared" ref="O11743" si="23794">AND(NOT(N11741),NOT(N11742),N11743)</f>
        <v>0</v>
      </c>
    </row>
    <row r="11744" spans="1:15" x14ac:dyDescent="0.25">
      <c r="A11744" t="s">
        <v>13</v>
      </c>
      <c r="B11744" t="s">
        <v>18</v>
      </c>
      <c r="C11744">
        <v>250</v>
      </c>
      <c r="D11744">
        <v>156</v>
      </c>
      <c r="E11744" t="b">
        <v>0</v>
      </c>
      <c r="F11744">
        <v>5.0000000000000001E-3</v>
      </c>
      <c r="G11744">
        <v>4</v>
      </c>
      <c r="H11744">
        <v>4</v>
      </c>
      <c r="I11744">
        <v>264</v>
      </c>
      <c r="J11744">
        <v>151</v>
      </c>
      <c r="K11744">
        <v>68</v>
      </c>
      <c r="L11744">
        <v>12</v>
      </c>
      <c r="M11744">
        <f t="shared" si="23736"/>
        <v>0</v>
      </c>
      <c r="N11744" t="b">
        <f t="shared" ref="N11744" si="23795">AND(MIN($F11744,$F11745,$F11746)=$F11744,MAX($H11744,$H11745,$H11746)=$H11744)</f>
        <v>1</v>
      </c>
      <c r="O11744" t="b">
        <f t="shared" ref="O11744" si="23796">AND(N11744,NOT(N11745),NOT(N11746))</f>
        <v>0</v>
      </c>
    </row>
    <row r="11745" spans="1:15" x14ac:dyDescent="0.25">
      <c r="A11745" t="s">
        <v>15</v>
      </c>
      <c r="B11745" t="s">
        <v>18</v>
      </c>
      <c r="C11745">
        <v>250</v>
      </c>
      <c r="D11745">
        <v>156</v>
      </c>
      <c r="E11745" t="b">
        <v>0</v>
      </c>
      <c r="F11745">
        <v>5.0000000000000001E-3</v>
      </c>
      <c r="G11745">
        <v>4</v>
      </c>
      <c r="H11745">
        <v>4</v>
      </c>
      <c r="I11745">
        <v>160</v>
      </c>
      <c r="J11745">
        <v>151</v>
      </c>
      <c r="K11745">
        <v>68</v>
      </c>
      <c r="L11745">
        <v>12</v>
      </c>
      <c r="M11745">
        <f t="shared" si="23736"/>
        <v>0</v>
      </c>
      <c r="N11745" t="b">
        <f t="shared" ref="N11745" si="23797">AND(MIN($F11744,$F11745,$F11746)=$F11745,MAX($H11744,$H11745,$H11746)=$H11745)</f>
        <v>1</v>
      </c>
      <c r="O11745" t="b">
        <f t="shared" ref="O11745" si="23798">AND(NOT(N11744),N11745,NOT(N11746))</f>
        <v>0</v>
      </c>
    </row>
    <row r="11746" spans="1:15" x14ac:dyDescent="0.25">
      <c r="A11746" t="s">
        <v>19</v>
      </c>
      <c r="B11746" t="s">
        <v>18</v>
      </c>
      <c r="C11746">
        <v>250</v>
      </c>
      <c r="D11746">
        <v>156</v>
      </c>
      <c r="E11746" t="b">
        <v>0</v>
      </c>
      <c r="F11746">
        <v>1.6E-2</v>
      </c>
      <c r="G11746">
        <v>4</v>
      </c>
      <c r="H11746">
        <v>4</v>
      </c>
      <c r="I11746">
        <v>264</v>
      </c>
      <c r="J11746">
        <v>151</v>
      </c>
      <c r="K11746">
        <v>68</v>
      </c>
      <c r="L11746">
        <v>12</v>
      </c>
      <c r="M11746">
        <f t="shared" si="23736"/>
        <v>0</v>
      </c>
      <c r="N11746" t="b">
        <f t="shared" ref="N11746" si="23799">AND(MIN($F11744,$F11745,$F11746)=$F11746,MAX($H11744,$H11745,$H11746)=$H11746)</f>
        <v>0</v>
      </c>
      <c r="O11746" t="b">
        <f t="shared" ref="O11746" si="23800">AND(NOT(N11744),NOT(N11745),N11746)</f>
        <v>0</v>
      </c>
    </row>
    <row r="11747" spans="1:15" x14ac:dyDescent="0.25">
      <c r="A11747" t="s">
        <v>13</v>
      </c>
      <c r="B11747" t="s">
        <v>18</v>
      </c>
      <c r="C11747">
        <v>250</v>
      </c>
      <c r="D11747">
        <v>157</v>
      </c>
      <c r="E11747" t="b">
        <v>0</v>
      </c>
      <c r="F11747">
        <v>6.0000000000000001E-3</v>
      </c>
      <c r="G11747">
        <v>4</v>
      </c>
      <c r="H11747">
        <v>4</v>
      </c>
      <c r="I11747">
        <v>332</v>
      </c>
      <c r="J11747">
        <v>164</v>
      </c>
      <c r="K11747">
        <v>75</v>
      </c>
      <c r="L11747">
        <v>19</v>
      </c>
      <c r="M11747">
        <f t="shared" si="23736"/>
        <v>0</v>
      </c>
      <c r="N11747" t="b">
        <f t="shared" ref="N11747" si="23801">AND(MIN($F11747,$F11748,$F11749)=$F11747,MAX($H11747,$H11748,$H11749)=$H11747)</f>
        <v>1</v>
      </c>
      <c r="O11747" t="b">
        <f t="shared" ref="O11747" si="23802">AND(N11747,NOT(N11748),NOT(N11749))</f>
        <v>0</v>
      </c>
    </row>
    <row r="11748" spans="1:15" x14ac:dyDescent="0.25">
      <c r="A11748" t="s">
        <v>15</v>
      </c>
      <c r="B11748" t="s">
        <v>18</v>
      </c>
      <c r="C11748">
        <v>250</v>
      </c>
      <c r="D11748">
        <v>157</v>
      </c>
      <c r="E11748" t="b">
        <v>0</v>
      </c>
      <c r="F11748">
        <v>7.0000000000000001E-3</v>
      </c>
      <c r="G11748">
        <v>4</v>
      </c>
      <c r="H11748">
        <v>4</v>
      </c>
      <c r="I11748">
        <v>326</v>
      </c>
      <c r="J11748">
        <v>314</v>
      </c>
      <c r="K11748">
        <v>150</v>
      </c>
      <c r="L11748">
        <v>17</v>
      </c>
      <c r="M11748">
        <f t="shared" si="23736"/>
        <v>0</v>
      </c>
      <c r="N11748" t="b">
        <f t="shared" ref="N11748" si="23803">AND(MIN($F11747,$F11748,$F11749)=$F11748,MAX($H11747,$H11748,$H11749)=$H11748)</f>
        <v>0</v>
      </c>
      <c r="O11748" t="b">
        <f t="shared" ref="O11748" si="23804">AND(NOT(N11747),N11748,NOT(N11749))</f>
        <v>0</v>
      </c>
    </row>
    <row r="11749" spans="1:15" x14ac:dyDescent="0.25">
      <c r="A11749" t="s">
        <v>19</v>
      </c>
      <c r="B11749" t="s">
        <v>18</v>
      </c>
      <c r="C11749">
        <v>250</v>
      </c>
      <c r="D11749">
        <v>157</v>
      </c>
      <c r="E11749" t="b">
        <v>0</v>
      </c>
      <c r="F11749">
        <v>6.0000000000000001E-3</v>
      </c>
      <c r="G11749">
        <v>4</v>
      </c>
      <c r="H11749">
        <v>4</v>
      </c>
      <c r="I11749">
        <v>332</v>
      </c>
      <c r="J11749">
        <v>164</v>
      </c>
      <c r="K11749">
        <v>75</v>
      </c>
      <c r="L11749">
        <v>19</v>
      </c>
      <c r="M11749">
        <f t="shared" si="23736"/>
        <v>0</v>
      </c>
      <c r="N11749" t="b">
        <f t="shared" ref="N11749" si="23805">AND(MIN($F11747,$F11748,$F11749)=$F11749,MAX($H11747,$H11748,$H11749)=$H11749)</f>
        <v>1</v>
      </c>
      <c r="O11749" t="b">
        <f t="shared" ref="O11749" si="23806">AND(NOT(N11747),NOT(N11748),N11749)</f>
        <v>0</v>
      </c>
    </row>
    <row r="11750" spans="1:15" x14ac:dyDescent="0.25">
      <c r="A11750" t="s">
        <v>13</v>
      </c>
      <c r="B11750" t="s">
        <v>18</v>
      </c>
      <c r="C11750">
        <v>250</v>
      </c>
      <c r="D11750">
        <v>158</v>
      </c>
      <c r="E11750" t="b">
        <v>0</v>
      </c>
      <c r="F11750">
        <v>7.0000000000000001E-3</v>
      </c>
      <c r="G11750">
        <v>4</v>
      </c>
      <c r="H11750">
        <v>4</v>
      </c>
      <c r="I11750">
        <v>484</v>
      </c>
      <c r="J11750">
        <v>342</v>
      </c>
      <c r="K11750">
        <v>166</v>
      </c>
      <c r="L11750">
        <v>14</v>
      </c>
      <c r="M11750">
        <f t="shared" si="23736"/>
        <v>0</v>
      </c>
      <c r="N11750" t="b">
        <f t="shared" ref="N11750" si="23807">AND(MIN($F11750,$F11751,$F11752)=$F11750,MAX($H11750,$H11751,$H11752)=$H11750)</f>
        <v>1</v>
      </c>
      <c r="O11750" t="b">
        <f t="shared" ref="O11750" si="23808">AND(N11750,NOT(N11751),NOT(N11752))</f>
        <v>0</v>
      </c>
    </row>
    <row r="11751" spans="1:15" x14ac:dyDescent="0.25">
      <c r="A11751" t="s">
        <v>15</v>
      </c>
      <c r="B11751" t="s">
        <v>18</v>
      </c>
      <c r="C11751">
        <v>250</v>
      </c>
      <c r="D11751">
        <v>158</v>
      </c>
      <c r="E11751" t="b">
        <v>0</v>
      </c>
      <c r="F11751">
        <v>7.0000000000000001E-3</v>
      </c>
      <c r="G11751">
        <v>4</v>
      </c>
      <c r="H11751">
        <v>4</v>
      </c>
      <c r="I11751">
        <v>383</v>
      </c>
      <c r="J11751">
        <v>381</v>
      </c>
      <c r="K11751">
        <v>185</v>
      </c>
      <c r="L11751">
        <v>13</v>
      </c>
      <c r="M11751">
        <f t="shared" si="23736"/>
        <v>0</v>
      </c>
      <c r="N11751" t="b">
        <f t="shared" ref="N11751" si="23809">AND(MIN($F11750,$F11751,$F11752)=$F11751,MAX($H11750,$H11751,$H11752)=$H11751)</f>
        <v>1</v>
      </c>
      <c r="O11751" t="b">
        <f t="shared" ref="O11751" si="23810">AND(NOT(N11750),N11751,NOT(N11752))</f>
        <v>0</v>
      </c>
    </row>
    <row r="11752" spans="1:15" x14ac:dyDescent="0.25">
      <c r="A11752" t="s">
        <v>19</v>
      </c>
      <c r="B11752" t="s">
        <v>18</v>
      </c>
      <c r="C11752">
        <v>250</v>
      </c>
      <c r="D11752">
        <v>158</v>
      </c>
      <c r="E11752" t="b">
        <v>0</v>
      </c>
      <c r="F11752">
        <v>7.0000000000000001E-3</v>
      </c>
      <c r="G11752">
        <v>4</v>
      </c>
      <c r="H11752">
        <v>4</v>
      </c>
      <c r="I11752">
        <v>484</v>
      </c>
      <c r="J11752">
        <v>342</v>
      </c>
      <c r="K11752">
        <v>166</v>
      </c>
      <c r="L11752">
        <v>14</v>
      </c>
      <c r="M11752">
        <f t="shared" si="23736"/>
        <v>0</v>
      </c>
      <c r="N11752" t="b">
        <f t="shared" ref="N11752" si="23811">AND(MIN($F11750,$F11751,$F11752)=$F11752,MAX($H11750,$H11751,$H11752)=$H11752)</f>
        <v>1</v>
      </c>
      <c r="O11752" t="b">
        <f t="shared" ref="O11752" si="23812">AND(NOT(N11750),NOT(N11751),N11752)</f>
        <v>0</v>
      </c>
    </row>
    <row r="11753" spans="1:15" x14ac:dyDescent="0.25">
      <c r="A11753" t="s">
        <v>13</v>
      </c>
      <c r="B11753" t="s">
        <v>18</v>
      </c>
      <c r="C11753">
        <v>250</v>
      </c>
      <c r="D11753">
        <v>159</v>
      </c>
      <c r="E11753" t="b">
        <v>0</v>
      </c>
      <c r="F11753">
        <v>6.0000000000000001E-3</v>
      </c>
      <c r="G11753">
        <v>4</v>
      </c>
      <c r="H11753">
        <v>4</v>
      </c>
      <c r="I11753">
        <v>466</v>
      </c>
      <c r="J11753">
        <v>247</v>
      </c>
      <c r="K11753">
        <v>116</v>
      </c>
      <c r="L11753">
        <v>16</v>
      </c>
      <c r="M11753">
        <f t="shared" si="23736"/>
        <v>0</v>
      </c>
      <c r="N11753" t="b">
        <f t="shared" ref="N11753" si="23813">AND(MIN($F11753,$F11754,$F11755)=$F11753,MAX($H11753,$H11754,$H11755)=$H11753)</f>
        <v>1</v>
      </c>
      <c r="O11753" t="b">
        <f t="shared" ref="O11753" si="23814">AND(N11753,NOT(N11754),NOT(N11755))</f>
        <v>1</v>
      </c>
    </row>
    <row r="11754" spans="1:15" x14ac:dyDescent="0.25">
      <c r="A11754" t="s">
        <v>15</v>
      </c>
      <c r="B11754" t="s">
        <v>18</v>
      </c>
      <c r="C11754">
        <v>250</v>
      </c>
      <c r="D11754">
        <v>159</v>
      </c>
      <c r="E11754" t="b">
        <v>0</v>
      </c>
      <c r="F11754">
        <v>7.0000000000000001E-3</v>
      </c>
      <c r="G11754">
        <v>4</v>
      </c>
      <c r="H11754">
        <v>4</v>
      </c>
      <c r="I11754">
        <v>259</v>
      </c>
      <c r="J11754">
        <v>247</v>
      </c>
      <c r="K11754">
        <v>116</v>
      </c>
      <c r="L11754">
        <v>16</v>
      </c>
      <c r="M11754">
        <f t="shared" si="23736"/>
        <v>0</v>
      </c>
      <c r="N11754" t="b">
        <f t="shared" ref="N11754" si="23815">AND(MIN($F11753,$F11754,$F11755)=$F11754,MAX($H11753,$H11754,$H11755)=$H11754)</f>
        <v>0</v>
      </c>
      <c r="O11754" t="b">
        <f t="shared" ref="O11754" si="23816">AND(NOT(N11753),N11754,NOT(N11755))</f>
        <v>0</v>
      </c>
    </row>
    <row r="11755" spans="1:15" x14ac:dyDescent="0.25">
      <c r="A11755" t="s">
        <v>19</v>
      </c>
      <c r="B11755" t="s">
        <v>18</v>
      </c>
      <c r="C11755">
        <v>250</v>
      </c>
      <c r="D11755">
        <v>159</v>
      </c>
      <c r="E11755" t="b">
        <v>0</v>
      </c>
      <c r="F11755">
        <v>8.0000000000000002E-3</v>
      </c>
      <c r="G11755">
        <v>4</v>
      </c>
      <c r="H11755">
        <v>4</v>
      </c>
      <c r="I11755">
        <v>466</v>
      </c>
      <c r="J11755">
        <v>247</v>
      </c>
      <c r="K11755">
        <v>116</v>
      </c>
      <c r="L11755">
        <v>16</v>
      </c>
      <c r="M11755">
        <f t="shared" si="23736"/>
        <v>0</v>
      </c>
      <c r="N11755" t="b">
        <f t="shared" ref="N11755" si="23817">AND(MIN($F11753,$F11754,$F11755)=$F11755,MAX($H11753,$H11754,$H11755)=$H11755)</f>
        <v>0</v>
      </c>
      <c r="O11755" t="b">
        <f t="shared" ref="O11755" si="23818">AND(NOT(N11753),NOT(N11754),N11755)</f>
        <v>0</v>
      </c>
    </row>
    <row r="11756" spans="1:15" x14ac:dyDescent="0.25">
      <c r="A11756" t="s">
        <v>13</v>
      </c>
      <c r="B11756" t="s">
        <v>18</v>
      </c>
      <c r="C11756">
        <v>250</v>
      </c>
      <c r="D11756">
        <v>15</v>
      </c>
      <c r="E11756" t="b">
        <v>0</v>
      </c>
      <c r="F11756">
        <v>7.0000000000000001E-3</v>
      </c>
      <c r="G11756">
        <v>4</v>
      </c>
      <c r="H11756">
        <v>4</v>
      </c>
      <c r="I11756">
        <v>177</v>
      </c>
      <c r="J11756">
        <v>108</v>
      </c>
      <c r="K11756">
        <v>48</v>
      </c>
      <c r="L11756">
        <v>11</v>
      </c>
      <c r="M11756">
        <f t="shared" si="23736"/>
        <v>0</v>
      </c>
      <c r="N11756" t="b">
        <f t="shared" ref="N11756" si="23819">AND(MIN($F11756,$F11757,$F11758)=$F11756,MAX($H11756,$H11757,$H11758)=$H11756)</f>
        <v>0</v>
      </c>
      <c r="O11756" t="b">
        <f t="shared" ref="O11756" si="23820">AND(N11756,NOT(N11757),NOT(N11758))</f>
        <v>0</v>
      </c>
    </row>
    <row r="11757" spans="1:15" x14ac:dyDescent="0.25">
      <c r="A11757" t="s">
        <v>15</v>
      </c>
      <c r="B11757" t="s">
        <v>18</v>
      </c>
      <c r="C11757">
        <v>250</v>
      </c>
      <c r="D11757">
        <v>15</v>
      </c>
      <c r="E11757" t="b">
        <v>0</v>
      </c>
      <c r="F11757">
        <v>6.0000000000000001E-3</v>
      </c>
      <c r="G11757">
        <v>4</v>
      </c>
      <c r="H11757">
        <v>4</v>
      </c>
      <c r="I11757">
        <v>109</v>
      </c>
      <c r="J11757">
        <v>108</v>
      </c>
      <c r="K11757">
        <v>48</v>
      </c>
      <c r="L11757">
        <v>11</v>
      </c>
      <c r="M11757">
        <f t="shared" si="23736"/>
        <v>0</v>
      </c>
      <c r="N11757" t="b">
        <f t="shared" ref="N11757" si="23821">AND(MIN($F11756,$F11757,$F11758)=$F11757,MAX($H11756,$H11757,$H11758)=$H11757)</f>
        <v>1</v>
      </c>
      <c r="O11757" t="b">
        <f t="shared" ref="O11757" si="23822">AND(NOT(N11756),N11757,NOT(N11758))</f>
        <v>0</v>
      </c>
    </row>
    <row r="11758" spans="1:15" x14ac:dyDescent="0.25">
      <c r="A11758" t="s">
        <v>19</v>
      </c>
      <c r="B11758" t="s">
        <v>18</v>
      </c>
      <c r="C11758">
        <v>250</v>
      </c>
      <c r="D11758">
        <v>15</v>
      </c>
      <c r="E11758" t="b">
        <v>0</v>
      </c>
      <c r="F11758">
        <v>6.0000000000000001E-3</v>
      </c>
      <c r="G11758">
        <v>4</v>
      </c>
      <c r="H11758">
        <v>4</v>
      </c>
      <c r="I11758">
        <v>177</v>
      </c>
      <c r="J11758">
        <v>108</v>
      </c>
      <c r="K11758">
        <v>48</v>
      </c>
      <c r="L11758">
        <v>11</v>
      </c>
      <c r="M11758">
        <f t="shared" si="23736"/>
        <v>0</v>
      </c>
      <c r="N11758" t="b">
        <f t="shared" ref="N11758" si="23823">AND(MIN($F11756,$F11757,$F11758)=$F11758,MAX($H11756,$H11757,$H11758)=$H11758)</f>
        <v>1</v>
      </c>
      <c r="O11758" t="b">
        <f t="shared" ref="O11758" si="23824">AND(NOT(N11756),NOT(N11757),N11758)</f>
        <v>0</v>
      </c>
    </row>
    <row r="11759" spans="1:15" x14ac:dyDescent="0.25">
      <c r="A11759" t="s">
        <v>13</v>
      </c>
      <c r="B11759" t="s">
        <v>18</v>
      </c>
      <c r="C11759">
        <v>250</v>
      </c>
      <c r="D11759">
        <v>160</v>
      </c>
      <c r="E11759" t="b">
        <v>0</v>
      </c>
      <c r="F11759">
        <v>4.0000000000000001E-3</v>
      </c>
      <c r="G11759">
        <v>4</v>
      </c>
      <c r="H11759">
        <v>4</v>
      </c>
      <c r="I11759">
        <v>171</v>
      </c>
      <c r="J11759">
        <v>105</v>
      </c>
      <c r="K11759">
        <v>45</v>
      </c>
      <c r="L11759">
        <v>17</v>
      </c>
      <c r="M11759">
        <f t="shared" si="23736"/>
        <v>0</v>
      </c>
      <c r="N11759" t="b">
        <f t="shared" ref="N11759" si="23825">AND(MIN($F11759,$F11760,$F11761)=$F11759,MAX($H11759,$H11760,$H11761)=$H11759)</f>
        <v>1</v>
      </c>
      <c r="O11759" t="b">
        <f t="shared" ref="O11759" si="23826">AND(N11759,NOT(N11760),NOT(N11761))</f>
        <v>1</v>
      </c>
    </row>
    <row r="11760" spans="1:15" x14ac:dyDescent="0.25">
      <c r="A11760" t="s">
        <v>15</v>
      </c>
      <c r="B11760" t="s">
        <v>18</v>
      </c>
      <c r="C11760">
        <v>250</v>
      </c>
      <c r="D11760">
        <v>160</v>
      </c>
      <c r="E11760" t="b">
        <v>0</v>
      </c>
      <c r="F11760">
        <v>6.95</v>
      </c>
      <c r="G11760">
        <v>4</v>
      </c>
      <c r="H11760">
        <v>4</v>
      </c>
      <c r="I11760">
        <v>239892</v>
      </c>
      <c r="J11760">
        <v>239887</v>
      </c>
      <c r="K11760">
        <v>119936</v>
      </c>
      <c r="L11760">
        <v>17</v>
      </c>
      <c r="M11760">
        <f t="shared" si="23736"/>
        <v>0</v>
      </c>
      <c r="N11760" t="b">
        <f t="shared" ref="N11760" si="23827">AND(MIN($F11759,$F11760,$F11761)=$F11760,MAX($H11759,$H11760,$H11761)=$H11760)</f>
        <v>0</v>
      </c>
      <c r="O11760" t="b">
        <f t="shared" ref="O11760" si="23828">AND(NOT(N11759),N11760,NOT(N11761))</f>
        <v>0</v>
      </c>
    </row>
    <row r="11761" spans="1:15" x14ac:dyDescent="0.25">
      <c r="A11761" t="s">
        <v>19</v>
      </c>
      <c r="B11761" t="s">
        <v>18</v>
      </c>
      <c r="C11761">
        <v>250</v>
      </c>
      <c r="D11761">
        <v>160</v>
      </c>
      <c r="E11761" t="b">
        <v>0</v>
      </c>
      <c r="F11761">
        <v>5.0000000000000001E-3</v>
      </c>
      <c r="G11761">
        <v>4</v>
      </c>
      <c r="H11761">
        <v>4</v>
      </c>
      <c r="I11761">
        <v>171</v>
      </c>
      <c r="J11761">
        <v>105</v>
      </c>
      <c r="K11761">
        <v>45</v>
      </c>
      <c r="L11761">
        <v>17</v>
      </c>
      <c r="M11761">
        <f t="shared" si="23736"/>
        <v>0</v>
      </c>
      <c r="N11761" t="b">
        <f t="shared" ref="N11761" si="23829">AND(MIN($F11759,$F11760,$F11761)=$F11761,MAX($H11759,$H11760,$H11761)=$H11761)</f>
        <v>0</v>
      </c>
      <c r="O11761" t="b">
        <f t="shared" ref="O11761" si="23830">AND(NOT(N11759),NOT(N11760),N11761)</f>
        <v>0</v>
      </c>
    </row>
    <row r="11762" spans="1:15" x14ac:dyDescent="0.25">
      <c r="A11762" t="s">
        <v>13</v>
      </c>
      <c r="B11762" t="s">
        <v>18</v>
      </c>
      <c r="C11762">
        <v>250</v>
      </c>
      <c r="D11762">
        <v>161</v>
      </c>
      <c r="E11762" t="b">
        <v>0</v>
      </c>
      <c r="F11762">
        <v>5.0000000000000001E-3</v>
      </c>
      <c r="G11762">
        <v>4</v>
      </c>
      <c r="H11762">
        <v>4</v>
      </c>
      <c r="I11762">
        <v>221</v>
      </c>
      <c r="J11762">
        <v>186</v>
      </c>
      <c r="K11762">
        <v>88</v>
      </c>
      <c r="L11762">
        <v>10</v>
      </c>
      <c r="M11762">
        <f t="shared" si="23736"/>
        <v>0</v>
      </c>
      <c r="N11762" t="b">
        <f t="shared" ref="N11762" si="23831">AND(MIN($F11762,$F11763,$F11764)=$F11762,MAX($H11762,$H11763,$H11764)=$H11762)</f>
        <v>1</v>
      </c>
      <c r="O11762" t="b">
        <f t="shared" ref="O11762" si="23832">AND(N11762,NOT(N11763),NOT(N11764))</f>
        <v>0</v>
      </c>
    </row>
    <row r="11763" spans="1:15" x14ac:dyDescent="0.25">
      <c r="A11763" t="s">
        <v>15</v>
      </c>
      <c r="B11763" t="s">
        <v>18</v>
      </c>
      <c r="C11763">
        <v>250</v>
      </c>
      <c r="D11763">
        <v>161</v>
      </c>
      <c r="E11763" t="b">
        <v>0</v>
      </c>
      <c r="F11763">
        <v>5.0000000000000001E-3</v>
      </c>
      <c r="G11763">
        <v>4</v>
      </c>
      <c r="H11763">
        <v>4</v>
      </c>
      <c r="I11763">
        <v>187</v>
      </c>
      <c r="J11763">
        <v>186</v>
      </c>
      <c r="K11763">
        <v>88</v>
      </c>
      <c r="L11763">
        <v>10</v>
      </c>
      <c r="M11763">
        <f t="shared" si="23736"/>
        <v>0</v>
      </c>
      <c r="N11763" t="b">
        <f t="shared" ref="N11763" si="23833">AND(MIN($F11762,$F11763,$F11764)=$F11763,MAX($H11762,$H11763,$H11764)=$H11763)</f>
        <v>1</v>
      </c>
      <c r="O11763" t="b">
        <f t="shared" ref="O11763" si="23834">AND(NOT(N11762),N11763,NOT(N11764))</f>
        <v>0</v>
      </c>
    </row>
    <row r="11764" spans="1:15" x14ac:dyDescent="0.25">
      <c r="A11764" t="s">
        <v>19</v>
      </c>
      <c r="B11764" t="s">
        <v>18</v>
      </c>
      <c r="C11764">
        <v>250</v>
      </c>
      <c r="D11764">
        <v>161</v>
      </c>
      <c r="E11764" t="b">
        <v>0</v>
      </c>
      <c r="F11764">
        <v>5.0000000000000001E-3</v>
      </c>
      <c r="G11764">
        <v>4</v>
      </c>
      <c r="H11764">
        <v>4</v>
      </c>
      <c r="I11764">
        <v>221</v>
      </c>
      <c r="J11764">
        <v>186</v>
      </c>
      <c r="K11764">
        <v>88</v>
      </c>
      <c r="L11764">
        <v>10</v>
      </c>
      <c r="M11764">
        <f t="shared" si="23736"/>
        <v>0</v>
      </c>
      <c r="N11764" t="b">
        <f t="shared" ref="N11764" si="23835">AND(MIN($F11762,$F11763,$F11764)=$F11764,MAX($H11762,$H11763,$H11764)=$H11764)</f>
        <v>1</v>
      </c>
      <c r="O11764" t="b">
        <f t="shared" ref="O11764" si="23836">AND(NOT(N11762),NOT(N11763),N11764)</f>
        <v>0</v>
      </c>
    </row>
    <row r="11765" spans="1:15" x14ac:dyDescent="0.25">
      <c r="A11765" t="s">
        <v>13</v>
      </c>
      <c r="B11765" t="s">
        <v>18</v>
      </c>
      <c r="C11765">
        <v>250</v>
      </c>
      <c r="D11765">
        <v>162</v>
      </c>
      <c r="E11765" t="b">
        <v>0</v>
      </c>
      <c r="F11765">
        <v>1.2999999999999999E-2</v>
      </c>
      <c r="G11765">
        <v>4</v>
      </c>
      <c r="H11765">
        <v>4</v>
      </c>
      <c r="I11765">
        <v>782</v>
      </c>
      <c r="J11765">
        <v>414</v>
      </c>
      <c r="K11765">
        <v>202</v>
      </c>
      <c r="L11765">
        <v>12</v>
      </c>
      <c r="M11765">
        <f t="shared" si="23736"/>
        <v>0</v>
      </c>
      <c r="N11765" t="b">
        <f t="shared" ref="N11765" si="23837">AND(MIN($F11765,$F11766,$F11767)=$F11765,MAX($H11765,$H11766,$H11767)=$H11765)</f>
        <v>0</v>
      </c>
      <c r="O11765" t="b">
        <f t="shared" ref="O11765" si="23838">AND(N11765,NOT(N11766),NOT(N11767))</f>
        <v>0</v>
      </c>
    </row>
    <row r="11766" spans="1:15" x14ac:dyDescent="0.25">
      <c r="A11766" t="s">
        <v>15</v>
      </c>
      <c r="B11766" t="s">
        <v>18</v>
      </c>
      <c r="C11766">
        <v>250</v>
      </c>
      <c r="D11766">
        <v>162</v>
      </c>
      <c r="E11766" t="b">
        <v>0</v>
      </c>
      <c r="F11766">
        <v>8.9999999999999993E-3</v>
      </c>
      <c r="G11766">
        <v>4</v>
      </c>
      <c r="H11766">
        <v>4</v>
      </c>
      <c r="I11766">
        <v>424</v>
      </c>
      <c r="J11766">
        <v>414</v>
      </c>
      <c r="K11766">
        <v>202</v>
      </c>
      <c r="L11766">
        <v>12</v>
      </c>
      <c r="M11766">
        <f t="shared" si="23736"/>
        <v>0</v>
      </c>
      <c r="N11766" t="b">
        <f t="shared" ref="N11766" si="23839">AND(MIN($F11765,$F11766,$F11767)=$F11766,MAX($H11765,$H11766,$H11767)=$H11766)</f>
        <v>0</v>
      </c>
      <c r="O11766" t="b">
        <f t="shared" ref="O11766" si="23840">AND(NOT(N11765),N11766,NOT(N11767))</f>
        <v>0</v>
      </c>
    </row>
    <row r="11767" spans="1:15" x14ac:dyDescent="0.25">
      <c r="A11767" t="s">
        <v>19</v>
      </c>
      <c r="B11767" t="s">
        <v>18</v>
      </c>
      <c r="C11767">
        <v>250</v>
      </c>
      <c r="D11767">
        <v>162</v>
      </c>
      <c r="E11767" t="b">
        <v>0</v>
      </c>
      <c r="F11767">
        <v>8.0000000000000002E-3</v>
      </c>
      <c r="G11767">
        <v>4</v>
      </c>
      <c r="H11767">
        <v>4</v>
      </c>
      <c r="I11767">
        <v>782</v>
      </c>
      <c r="J11767">
        <v>414</v>
      </c>
      <c r="K11767">
        <v>202</v>
      </c>
      <c r="L11767">
        <v>12</v>
      </c>
      <c r="M11767">
        <f t="shared" si="23736"/>
        <v>0</v>
      </c>
      <c r="N11767" t="b">
        <f t="shared" ref="N11767" si="23841">AND(MIN($F11765,$F11766,$F11767)=$F11767,MAX($H11765,$H11766,$H11767)=$H11767)</f>
        <v>1</v>
      </c>
      <c r="O11767" t="b">
        <f t="shared" ref="O11767" si="23842">AND(NOT(N11765),NOT(N11766),N11767)</f>
        <v>1</v>
      </c>
    </row>
    <row r="11768" spans="1:15" x14ac:dyDescent="0.25">
      <c r="A11768" t="s">
        <v>13</v>
      </c>
      <c r="B11768" t="s">
        <v>18</v>
      </c>
      <c r="C11768">
        <v>250</v>
      </c>
      <c r="D11768">
        <v>163</v>
      </c>
      <c r="E11768" t="b">
        <v>0</v>
      </c>
      <c r="F11768">
        <v>5.0000000000000001E-3</v>
      </c>
      <c r="G11768">
        <v>4</v>
      </c>
      <c r="H11768">
        <v>4</v>
      </c>
      <c r="I11768">
        <v>248</v>
      </c>
      <c r="J11768">
        <v>124</v>
      </c>
      <c r="K11768">
        <v>55</v>
      </c>
      <c r="L11768">
        <v>12</v>
      </c>
      <c r="M11768">
        <f t="shared" si="23736"/>
        <v>0</v>
      </c>
      <c r="N11768" t="b">
        <f t="shared" ref="N11768" si="23843">AND(MIN($F11768,$F11769,$F11770)=$F11768,MAX($H11768,$H11769,$H11770)=$H11768)</f>
        <v>1</v>
      </c>
      <c r="O11768" t="b">
        <f t="shared" ref="O11768" si="23844">AND(N11768,NOT(N11769),NOT(N11770))</f>
        <v>0</v>
      </c>
    </row>
    <row r="11769" spans="1:15" x14ac:dyDescent="0.25">
      <c r="A11769" t="s">
        <v>15</v>
      </c>
      <c r="B11769" t="s">
        <v>18</v>
      </c>
      <c r="C11769">
        <v>250</v>
      </c>
      <c r="D11769">
        <v>163</v>
      </c>
      <c r="E11769" t="b">
        <v>0</v>
      </c>
      <c r="F11769">
        <v>5.0000000000000001E-3</v>
      </c>
      <c r="G11769">
        <v>4</v>
      </c>
      <c r="H11769">
        <v>4</v>
      </c>
      <c r="I11769">
        <v>131</v>
      </c>
      <c r="J11769">
        <v>124</v>
      </c>
      <c r="K11769">
        <v>55</v>
      </c>
      <c r="L11769">
        <v>12</v>
      </c>
      <c r="M11769">
        <f t="shared" si="23736"/>
        <v>0</v>
      </c>
      <c r="N11769" t="b">
        <f t="shared" ref="N11769" si="23845">AND(MIN($F11768,$F11769,$F11770)=$F11769,MAX($H11768,$H11769,$H11770)=$H11769)</f>
        <v>1</v>
      </c>
      <c r="O11769" t="b">
        <f t="shared" ref="O11769" si="23846">AND(NOT(N11768),N11769,NOT(N11770))</f>
        <v>0</v>
      </c>
    </row>
    <row r="11770" spans="1:15" x14ac:dyDescent="0.25">
      <c r="A11770" t="s">
        <v>19</v>
      </c>
      <c r="B11770" t="s">
        <v>18</v>
      </c>
      <c r="C11770">
        <v>250</v>
      </c>
      <c r="D11770">
        <v>163</v>
      </c>
      <c r="E11770" t="b">
        <v>0</v>
      </c>
      <c r="F11770">
        <v>6.0000000000000001E-3</v>
      </c>
      <c r="G11770">
        <v>4</v>
      </c>
      <c r="H11770">
        <v>4</v>
      </c>
      <c r="I11770">
        <v>248</v>
      </c>
      <c r="J11770">
        <v>124</v>
      </c>
      <c r="K11770">
        <v>55</v>
      </c>
      <c r="L11770">
        <v>12</v>
      </c>
      <c r="M11770">
        <f t="shared" si="23736"/>
        <v>0</v>
      </c>
      <c r="N11770" t="b">
        <f t="shared" ref="N11770" si="23847">AND(MIN($F11768,$F11769,$F11770)=$F11770,MAX($H11768,$H11769,$H11770)=$H11770)</f>
        <v>0</v>
      </c>
      <c r="O11770" t="b">
        <f t="shared" ref="O11770" si="23848">AND(NOT(N11768),NOT(N11769),N11770)</f>
        <v>0</v>
      </c>
    </row>
    <row r="11771" spans="1:15" x14ac:dyDescent="0.25">
      <c r="A11771" t="s">
        <v>13</v>
      </c>
      <c r="B11771" t="s">
        <v>18</v>
      </c>
      <c r="C11771">
        <v>250</v>
      </c>
      <c r="D11771">
        <v>164</v>
      </c>
      <c r="E11771" t="b">
        <v>0</v>
      </c>
      <c r="F11771">
        <v>1.0999999999999999E-2</v>
      </c>
      <c r="G11771">
        <v>4</v>
      </c>
      <c r="H11771">
        <v>4</v>
      </c>
      <c r="I11771">
        <v>772</v>
      </c>
      <c r="J11771">
        <v>565</v>
      </c>
      <c r="K11771">
        <v>277</v>
      </c>
      <c r="L11771">
        <v>14</v>
      </c>
      <c r="M11771">
        <f t="shared" si="23736"/>
        <v>0</v>
      </c>
      <c r="N11771" t="b">
        <f t="shared" ref="N11771" si="23849">AND(MIN($F11771,$F11772,$F11773)=$F11771,MAX($H11771,$H11772,$H11773)=$H11771)</f>
        <v>0</v>
      </c>
      <c r="O11771" t="b">
        <f t="shared" ref="O11771" si="23850">AND(N11771,NOT(N11772),NOT(N11773))</f>
        <v>0</v>
      </c>
    </row>
    <row r="11772" spans="1:15" x14ac:dyDescent="0.25">
      <c r="A11772" t="s">
        <v>15</v>
      </c>
      <c r="B11772" t="s">
        <v>18</v>
      </c>
      <c r="C11772">
        <v>250</v>
      </c>
      <c r="D11772">
        <v>164</v>
      </c>
      <c r="E11772" t="b">
        <v>0</v>
      </c>
      <c r="F11772">
        <v>3.3319999999999999</v>
      </c>
      <c r="G11772">
        <v>4</v>
      </c>
      <c r="H11772">
        <v>4</v>
      </c>
      <c r="I11772">
        <v>220262</v>
      </c>
      <c r="J11772">
        <v>220259</v>
      </c>
      <c r="K11772">
        <v>110124</v>
      </c>
      <c r="L11772">
        <v>14</v>
      </c>
      <c r="M11772">
        <f t="shared" si="23736"/>
        <v>0</v>
      </c>
      <c r="N11772" t="b">
        <f t="shared" ref="N11772" si="23851">AND(MIN($F11771,$F11772,$F11773)=$F11772,MAX($H11771,$H11772,$H11773)=$H11772)</f>
        <v>0</v>
      </c>
      <c r="O11772" t="b">
        <f t="shared" ref="O11772" si="23852">AND(NOT(N11771),N11772,NOT(N11773))</f>
        <v>0</v>
      </c>
    </row>
    <row r="11773" spans="1:15" x14ac:dyDescent="0.25">
      <c r="A11773" t="s">
        <v>19</v>
      </c>
      <c r="B11773" t="s">
        <v>18</v>
      </c>
      <c r="C11773">
        <v>250</v>
      </c>
      <c r="D11773">
        <v>164</v>
      </c>
      <c r="E11773" t="b">
        <v>0</v>
      </c>
      <c r="F11773">
        <v>0.01</v>
      </c>
      <c r="G11773">
        <v>4</v>
      </c>
      <c r="H11773">
        <v>4</v>
      </c>
      <c r="I11773">
        <v>772</v>
      </c>
      <c r="J11773">
        <v>565</v>
      </c>
      <c r="K11773">
        <v>277</v>
      </c>
      <c r="L11773">
        <v>14</v>
      </c>
      <c r="M11773">
        <f t="shared" si="23736"/>
        <v>0</v>
      </c>
      <c r="N11773" t="b">
        <f t="shared" ref="N11773" si="23853">AND(MIN($F11771,$F11772,$F11773)=$F11773,MAX($H11771,$H11772,$H11773)=$H11773)</f>
        <v>1</v>
      </c>
      <c r="O11773" t="b">
        <f t="shared" ref="O11773" si="23854">AND(NOT(N11771),NOT(N11772),N11773)</f>
        <v>1</v>
      </c>
    </row>
    <row r="11774" spans="1:15" x14ac:dyDescent="0.25">
      <c r="A11774" t="s">
        <v>13</v>
      </c>
      <c r="B11774" t="s">
        <v>18</v>
      </c>
      <c r="C11774">
        <v>250</v>
      </c>
      <c r="D11774">
        <v>165</v>
      </c>
      <c r="E11774" t="b">
        <v>0</v>
      </c>
      <c r="F11774">
        <v>7.0000000000000001E-3</v>
      </c>
      <c r="G11774">
        <v>4</v>
      </c>
      <c r="H11774">
        <v>4</v>
      </c>
      <c r="I11774">
        <v>528</v>
      </c>
      <c r="J11774">
        <v>273</v>
      </c>
      <c r="K11774">
        <v>129</v>
      </c>
      <c r="L11774">
        <v>15</v>
      </c>
      <c r="M11774">
        <f t="shared" si="23736"/>
        <v>0</v>
      </c>
      <c r="N11774" t="b">
        <f t="shared" ref="N11774" si="23855">AND(MIN($F11774,$F11775,$F11776)=$F11774,MAX($H11774,$H11775,$H11776)=$H11774)</f>
        <v>1</v>
      </c>
      <c r="O11774" t="b">
        <f t="shared" ref="O11774" si="23856">AND(N11774,NOT(N11775),NOT(N11776))</f>
        <v>0</v>
      </c>
    </row>
    <row r="11775" spans="1:15" x14ac:dyDescent="0.25">
      <c r="A11775" t="s">
        <v>15</v>
      </c>
      <c r="B11775" t="s">
        <v>18</v>
      </c>
      <c r="C11775">
        <v>250</v>
      </c>
      <c r="D11775">
        <v>165</v>
      </c>
      <c r="E11775" t="b">
        <v>0</v>
      </c>
      <c r="F11775">
        <v>0.01</v>
      </c>
      <c r="G11775">
        <v>4</v>
      </c>
      <c r="H11775">
        <v>4</v>
      </c>
      <c r="I11775">
        <v>283</v>
      </c>
      <c r="J11775">
        <v>273</v>
      </c>
      <c r="K11775">
        <v>129</v>
      </c>
      <c r="L11775">
        <v>15</v>
      </c>
      <c r="M11775">
        <f t="shared" si="23736"/>
        <v>0</v>
      </c>
      <c r="N11775" t="b">
        <f t="shared" ref="N11775" si="23857">AND(MIN($F11774,$F11775,$F11776)=$F11775,MAX($H11774,$H11775,$H11776)=$H11775)</f>
        <v>0</v>
      </c>
      <c r="O11775" t="b">
        <f t="shared" ref="O11775" si="23858">AND(NOT(N11774),N11775,NOT(N11776))</f>
        <v>0</v>
      </c>
    </row>
    <row r="11776" spans="1:15" x14ac:dyDescent="0.25">
      <c r="A11776" t="s">
        <v>19</v>
      </c>
      <c r="B11776" t="s">
        <v>18</v>
      </c>
      <c r="C11776">
        <v>250</v>
      </c>
      <c r="D11776">
        <v>165</v>
      </c>
      <c r="E11776" t="b">
        <v>0</v>
      </c>
      <c r="F11776">
        <v>7.0000000000000001E-3</v>
      </c>
      <c r="G11776">
        <v>4</v>
      </c>
      <c r="H11776">
        <v>4</v>
      </c>
      <c r="I11776">
        <v>528</v>
      </c>
      <c r="J11776">
        <v>273</v>
      </c>
      <c r="K11776">
        <v>129</v>
      </c>
      <c r="L11776">
        <v>15</v>
      </c>
      <c r="M11776">
        <f t="shared" si="23736"/>
        <v>0</v>
      </c>
      <c r="N11776" t="b">
        <f t="shared" ref="N11776" si="23859">AND(MIN($F11774,$F11775,$F11776)=$F11776,MAX($H11774,$H11775,$H11776)=$H11776)</f>
        <v>1</v>
      </c>
      <c r="O11776" t="b">
        <f t="shared" ref="O11776" si="23860">AND(NOT(N11774),NOT(N11775),N11776)</f>
        <v>0</v>
      </c>
    </row>
    <row r="11777" spans="1:15" x14ac:dyDescent="0.25">
      <c r="A11777" t="s">
        <v>13</v>
      </c>
      <c r="B11777" t="s">
        <v>18</v>
      </c>
      <c r="C11777">
        <v>250</v>
      </c>
      <c r="D11777">
        <v>166</v>
      </c>
      <c r="E11777" t="b">
        <v>0</v>
      </c>
      <c r="F11777">
        <v>2.1999999999999999E-2</v>
      </c>
      <c r="G11777">
        <v>4</v>
      </c>
      <c r="H11777">
        <v>4</v>
      </c>
      <c r="I11777">
        <v>2244</v>
      </c>
      <c r="J11777">
        <v>1093</v>
      </c>
      <c r="K11777">
        <v>539</v>
      </c>
      <c r="L11777">
        <v>19</v>
      </c>
      <c r="M11777">
        <f t="shared" si="23736"/>
        <v>0</v>
      </c>
      <c r="N11777" t="b">
        <f t="shared" ref="N11777" si="23861">AND(MIN($F11777,$F11778,$F11779)=$F11777,MAX($H11777,$H11778,$H11779)=$H11777)</f>
        <v>0</v>
      </c>
      <c r="O11777" t="b">
        <f t="shared" ref="O11777" si="23862">AND(N11777,NOT(N11778),NOT(N11779))</f>
        <v>0</v>
      </c>
    </row>
    <row r="11778" spans="1:15" x14ac:dyDescent="0.25">
      <c r="A11778" t="s">
        <v>15</v>
      </c>
      <c r="B11778" t="s">
        <v>18</v>
      </c>
      <c r="C11778">
        <v>250</v>
      </c>
      <c r="D11778">
        <v>166</v>
      </c>
      <c r="E11778" t="b">
        <v>0</v>
      </c>
      <c r="F11778">
        <v>1.2E-2</v>
      </c>
      <c r="G11778">
        <v>4</v>
      </c>
      <c r="H11778">
        <v>4</v>
      </c>
      <c r="I11778">
        <v>1199</v>
      </c>
      <c r="J11778">
        <v>1161</v>
      </c>
      <c r="K11778">
        <v>573</v>
      </c>
      <c r="L11778">
        <v>18</v>
      </c>
      <c r="M11778">
        <f t="shared" si="23736"/>
        <v>0</v>
      </c>
      <c r="N11778" t="b">
        <f t="shared" ref="N11778" si="23863">AND(MIN($F11777,$F11778,$F11779)=$F11778,MAX($H11777,$H11778,$H11779)=$H11778)</f>
        <v>1</v>
      </c>
      <c r="O11778" t="b">
        <f t="shared" ref="O11778" si="23864">AND(NOT(N11777),N11778,NOT(N11779))</f>
        <v>1</v>
      </c>
    </row>
    <row r="11779" spans="1:15" x14ac:dyDescent="0.25">
      <c r="A11779" t="s">
        <v>19</v>
      </c>
      <c r="B11779" t="s">
        <v>18</v>
      </c>
      <c r="C11779">
        <v>250</v>
      </c>
      <c r="D11779">
        <v>166</v>
      </c>
      <c r="E11779" t="b">
        <v>0</v>
      </c>
      <c r="F11779">
        <v>2.1999999999999999E-2</v>
      </c>
      <c r="G11779">
        <v>4</v>
      </c>
      <c r="H11779">
        <v>4</v>
      </c>
      <c r="I11779">
        <v>2244</v>
      </c>
      <c r="J11779">
        <v>1093</v>
      </c>
      <c r="K11779">
        <v>539</v>
      </c>
      <c r="L11779">
        <v>19</v>
      </c>
      <c r="M11779">
        <f t="shared" ref="M11779:M11842" si="23865">G11779-H11779</f>
        <v>0</v>
      </c>
      <c r="N11779" t="b">
        <f t="shared" ref="N11779" si="23866">AND(MIN($F11777,$F11778,$F11779)=$F11779,MAX($H11777,$H11778,$H11779)=$H11779)</f>
        <v>0</v>
      </c>
      <c r="O11779" t="b">
        <f t="shared" ref="O11779" si="23867">AND(NOT(N11777),NOT(N11778),N11779)</f>
        <v>0</v>
      </c>
    </row>
    <row r="11780" spans="1:15" x14ac:dyDescent="0.25">
      <c r="A11780" t="s">
        <v>13</v>
      </c>
      <c r="B11780" t="s">
        <v>18</v>
      </c>
      <c r="C11780">
        <v>250</v>
      </c>
      <c r="D11780">
        <v>167</v>
      </c>
      <c r="E11780" t="b">
        <v>0</v>
      </c>
      <c r="F11780">
        <v>6.0000000000000001E-3</v>
      </c>
      <c r="G11780">
        <v>4</v>
      </c>
      <c r="H11780">
        <v>4</v>
      </c>
      <c r="I11780">
        <v>92</v>
      </c>
      <c r="J11780">
        <v>53</v>
      </c>
      <c r="K11780">
        <v>22</v>
      </c>
      <c r="L11780">
        <v>9</v>
      </c>
      <c r="M11780">
        <f t="shared" si="23865"/>
        <v>0</v>
      </c>
      <c r="N11780" t="b">
        <f t="shared" ref="N11780" si="23868">AND(MIN($F11780,$F11781,$F11782)=$F11780,MAX($H11780,$H11781,$H11782)=$H11780)</f>
        <v>0</v>
      </c>
      <c r="O11780" t="b">
        <f t="shared" ref="O11780" si="23869">AND(N11780,NOT(N11781),NOT(N11782))</f>
        <v>0</v>
      </c>
    </row>
    <row r="11781" spans="1:15" x14ac:dyDescent="0.25">
      <c r="A11781" t="s">
        <v>15</v>
      </c>
      <c r="B11781" t="s">
        <v>18</v>
      </c>
      <c r="C11781">
        <v>250</v>
      </c>
      <c r="D11781">
        <v>167</v>
      </c>
      <c r="E11781" t="b">
        <v>0</v>
      </c>
      <c r="F11781">
        <v>3.0000000000000001E-3</v>
      </c>
      <c r="G11781">
        <v>4</v>
      </c>
      <c r="H11781">
        <v>4</v>
      </c>
      <c r="I11781">
        <v>53</v>
      </c>
      <c r="J11781">
        <v>53</v>
      </c>
      <c r="K11781">
        <v>22</v>
      </c>
      <c r="L11781">
        <v>9</v>
      </c>
      <c r="M11781">
        <f t="shared" si="23865"/>
        <v>0</v>
      </c>
      <c r="N11781" t="b">
        <f t="shared" ref="N11781" si="23870">AND(MIN($F11780,$F11781,$F11782)=$F11781,MAX($H11780,$H11781,$H11782)=$H11781)</f>
        <v>1</v>
      </c>
      <c r="O11781" t="b">
        <f t="shared" ref="O11781" si="23871">AND(NOT(N11780),N11781,NOT(N11782))</f>
        <v>1</v>
      </c>
    </row>
    <row r="11782" spans="1:15" x14ac:dyDescent="0.25">
      <c r="A11782" t="s">
        <v>19</v>
      </c>
      <c r="B11782" t="s">
        <v>18</v>
      </c>
      <c r="C11782">
        <v>250</v>
      </c>
      <c r="D11782">
        <v>167</v>
      </c>
      <c r="E11782" t="b">
        <v>0</v>
      </c>
      <c r="F11782">
        <v>7.0000000000000001E-3</v>
      </c>
      <c r="G11782">
        <v>4</v>
      </c>
      <c r="H11782">
        <v>4</v>
      </c>
      <c r="I11782">
        <v>92</v>
      </c>
      <c r="J11782">
        <v>53</v>
      </c>
      <c r="K11782">
        <v>22</v>
      </c>
      <c r="L11782">
        <v>9</v>
      </c>
      <c r="M11782">
        <f t="shared" si="23865"/>
        <v>0</v>
      </c>
      <c r="N11782" t="b">
        <f t="shared" ref="N11782" si="23872">AND(MIN($F11780,$F11781,$F11782)=$F11782,MAX($H11780,$H11781,$H11782)=$H11782)</f>
        <v>0</v>
      </c>
      <c r="O11782" t="b">
        <f t="shared" ref="O11782" si="23873">AND(NOT(N11780),NOT(N11781),N11782)</f>
        <v>0</v>
      </c>
    </row>
    <row r="11783" spans="1:15" x14ac:dyDescent="0.25">
      <c r="A11783" t="s">
        <v>13</v>
      </c>
      <c r="B11783" t="s">
        <v>18</v>
      </c>
      <c r="C11783">
        <v>250</v>
      </c>
      <c r="D11783">
        <v>168</v>
      </c>
      <c r="E11783" t="b">
        <v>0</v>
      </c>
      <c r="F11783">
        <v>7.0000000000000001E-3</v>
      </c>
      <c r="G11783">
        <v>4</v>
      </c>
      <c r="H11783">
        <v>4</v>
      </c>
      <c r="I11783">
        <v>530</v>
      </c>
      <c r="J11783">
        <v>273</v>
      </c>
      <c r="K11783">
        <v>131</v>
      </c>
      <c r="L11783">
        <v>15</v>
      </c>
      <c r="M11783">
        <f t="shared" si="23865"/>
        <v>0</v>
      </c>
      <c r="N11783" t="b">
        <f t="shared" ref="N11783" si="23874">AND(MIN($F11783,$F11784,$F11785)=$F11783,MAX($H11783,$H11784,$H11785)=$H11783)</f>
        <v>0</v>
      </c>
      <c r="O11783" t="b">
        <f t="shared" ref="O11783" si="23875">AND(N11783,NOT(N11784),NOT(N11785))</f>
        <v>0</v>
      </c>
    </row>
    <row r="11784" spans="1:15" x14ac:dyDescent="0.25">
      <c r="A11784" t="s">
        <v>15</v>
      </c>
      <c r="B11784" t="s">
        <v>18</v>
      </c>
      <c r="C11784">
        <v>250</v>
      </c>
      <c r="D11784">
        <v>168</v>
      </c>
      <c r="E11784" t="b">
        <v>0</v>
      </c>
      <c r="F11784">
        <v>6.0000000000000001E-3</v>
      </c>
      <c r="G11784">
        <v>4</v>
      </c>
      <c r="H11784">
        <v>4</v>
      </c>
      <c r="I11784">
        <v>275</v>
      </c>
      <c r="J11784">
        <v>273</v>
      </c>
      <c r="K11784">
        <v>131</v>
      </c>
      <c r="L11784">
        <v>15</v>
      </c>
      <c r="M11784">
        <f t="shared" si="23865"/>
        <v>0</v>
      </c>
      <c r="N11784" t="b">
        <f t="shared" ref="N11784" si="23876">AND(MIN($F11783,$F11784,$F11785)=$F11784,MAX($H11783,$H11784,$H11785)=$H11784)</f>
        <v>1</v>
      </c>
      <c r="O11784" t="b">
        <f t="shared" ref="O11784" si="23877">AND(NOT(N11783),N11784,NOT(N11785))</f>
        <v>1</v>
      </c>
    </row>
    <row r="11785" spans="1:15" x14ac:dyDescent="0.25">
      <c r="A11785" t="s">
        <v>19</v>
      </c>
      <c r="B11785" t="s">
        <v>18</v>
      </c>
      <c r="C11785">
        <v>250</v>
      </c>
      <c r="D11785">
        <v>168</v>
      </c>
      <c r="E11785" t="b">
        <v>0</v>
      </c>
      <c r="F11785">
        <v>1.6E-2</v>
      </c>
      <c r="G11785">
        <v>4</v>
      </c>
      <c r="H11785">
        <v>4</v>
      </c>
      <c r="I11785">
        <v>530</v>
      </c>
      <c r="J11785">
        <v>273</v>
      </c>
      <c r="K11785">
        <v>131</v>
      </c>
      <c r="L11785">
        <v>15</v>
      </c>
      <c r="M11785">
        <f t="shared" si="23865"/>
        <v>0</v>
      </c>
      <c r="N11785" t="b">
        <f t="shared" ref="N11785" si="23878">AND(MIN($F11783,$F11784,$F11785)=$F11785,MAX($H11783,$H11784,$H11785)=$H11785)</f>
        <v>0</v>
      </c>
      <c r="O11785" t="b">
        <f t="shared" ref="O11785" si="23879">AND(NOT(N11783),NOT(N11784),N11785)</f>
        <v>0</v>
      </c>
    </row>
    <row r="11786" spans="1:15" x14ac:dyDescent="0.25">
      <c r="A11786" t="s">
        <v>13</v>
      </c>
      <c r="B11786" t="s">
        <v>18</v>
      </c>
      <c r="C11786">
        <v>250</v>
      </c>
      <c r="D11786">
        <v>169</v>
      </c>
      <c r="E11786" t="b">
        <v>0</v>
      </c>
      <c r="F11786">
        <v>3.0000000000000001E-3</v>
      </c>
      <c r="G11786">
        <v>4</v>
      </c>
      <c r="H11786">
        <v>4</v>
      </c>
      <c r="I11786">
        <v>118</v>
      </c>
      <c r="J11786">
        <v>101</v>
      </c>
      <c r="K11786">
        <v>46</v>
      </c>
      <c r="L11786">
        <v>9</v>
      </c>
      <c r="M11786">
        <f t="shared" si="23865"/>
        <v>0</v>
      </c>
      <c r="N11786" t="b">
        <f t="shared" ref="N11786" si="23880">AND(MIN($F11786,$F11787,$F11788)=$F11786,MAX($H11786,$H11787,$H11788)=$H11786)</f>
        <v>1</v>
      </c>
      <c r="O11786" t="b">
        <f t="shared" ref="O11786" si="23881">AND(N11786,NOT(N11787),NOT(N11788))</f>
        <v>0</v>
      </c>
    </row>
    <row r="11787" spans="1:15" x14ac:dyDescent="0.25">
      <c r="A11787" t="s">
        <v>15</v>
      </c>
      <c r="B11787" t="s">
        <v>18</v>
      </c>
      <c r="C11787">
        <v>250</v>
      </c>
      <c r="D11787">
        <v>169</v>
      </c>
      <c r="E11787" t="b">
        <v>0</v>
      </c>
      <c r="F11787">
        <v>6.0000000000000001E-3</v>
      </c>
      <c r="G11787">
        <v>4</v>
      </c>
      <c r="H11787">
        <v>4</v>
      </c>
      <c r="I11787">
        <v>101</v>
      </c>
      <c r="J11787">
        <v>101</v>
      </c>
      <c r="K11787">
        <v>46</v>
      </c>
      <c r="L11787">
        <v>9</v>
      </c>
      <c r="M11787">
        <f t="shared" si="23865"/>
        <v>0</v>
      </c>
      <c r="N11787" t="b">
        <f t="shared" ref="N11787" si="23882">AND(MIN($F11786,$F11787,$F11788)=$F11787,MAX($H11786,$H11787,$H11788)=$H11787)</f>
        <v>0</v>
      </c>
      <c r="O11787" t="b">
        <f t="shared" ref="O11787" si="23883">AND(NOT(N11786),N11787,NOT(N11788))</f>
        <v>0</v>
      </c>
    </row>
    <row r="11788" spans="1:15" x14ac:dyDescent="0.25">
      <c r="A11788" t="s">
        <v>19</v>
      </c>
      <c r="B11788" t="s">
        <v>18</v>
      </c>
      <c r="C11788">
        <v>250</v>
      </c>
      <c r="D11788">
        <v>169</v>
      </c>
      <c r="E11788" t="b">
        <v>0</v>
      </c>
      <c r="F11788">
        <v>3.0000000000000001E-3</v>
      </c>
      <c r="G11788">
        <v>4</v>
      </c>
      <c r="H11788">
        <v>4</v>
      </c>
      <c r="I11788">
        <v>118</v>
      </c>
      <c r="J11788">
        <v>101</v>
      </c>
      <c r="K11788">
        <v>46</v>
      </c>
      <c r="L11788">
        <v>9</v>
      </c>
      <c r="M11788">
        <f t="shared" si="23865"/>
        <v>0</v>
      </c>
      <c r="N11788" t="b">
        <f t="shared" ref="N11788" si="23884">AND(MIN($F11786,$F11787,$F11788)=$F11788,MAX($H11786,$H11787,$H11788)=$H11788)</f>
        <v>1</v>
      </c>
      <c r="O11788" t="b">
        <f t="shared" ref="O11788" si="23885">AND(NOT(N11786),NOT(N11787),N11788)</f>
        <v>0</v>
      </c>
    </row>
    <row r="11789" spans="1:15" x14ac:dyDescent="0.25">
      <c r="A11789" t="s">
        <v>13</v>
      </c>
      <c r="B11789" t="s">
        <v>18</v>
      </c>
      <c r="C11789">
        <v>250</v>
      </c>
      <c r="D11789">
        <v>16</v>
      </c>
      <c r="E11789" t="b">
        <v>0</v>
      </c>
      <c r="F11789">
        <v>7.0000000000000001E-3</v>
      </c>
      <c r="G11789">
        <v>4</v>
      </c>
      <c r="H11789">
        <v>4</v>
      </c>
      <c r="I11789">
        <v>215</v>
      </c>
      <c r="J11789">
        <v>129</v>
      </c>
      <c r="K11789">
        <v>59</v>
      </c>
      <c r="L11789">
        <v>14</v>
      </c>
      <c r="M11789">
        <f t="shared" si="23865"/>
        <v>0</v>
      </c>
      <c r="N11789" t="b">
        <f t="shared" ref="N11789" si="23886">AND(MIN($F11789,$F11790,$F11791)=$F11789,MAX($H11789,$H11790,$H11791)=$H11789)</f>
        <v>0</v>
      </c>
      <c r="O11789" t="b">
        <f t="shared" ref="O11789" si="23887">AND(N11789,NOT(N11790),NOT(N11791))</f>
        <v>0</v>
      </c>
    </row>
    <row r="11790" spans="1:15" x14ac:dyDescent="0.25">
      <c r="A11790" t="s">
        <v>15</v>
      </c>
      <c r="B11790" t="s">
        <v>18</v>
      </c>
      <c r="C11790">
        <v>250</v>
      </c>
      <c r="D11790">
        <v>16</v>
      </c>
      <c r="E11790" t="b">
        <v>0</v>
      </c>
      <c r="F11790">
        <v>4.0000000000000001E-3</v>
      </c>
      <c r="G11790">
        <v>4</v>
      </c>
      <c r="H11790">
        <v>4</v>
      </c>
      <c r="I11790">
        <v>133</v>
      </c>
      <c r="J11790">
        <v>129</v>
      </c>
      <c r="K11790">
        <v>59</v>
      </c>
      <c r="L11790">
        <v>14</v>
      </c>
      <c r="M11790">
        <f t="shared" si="23865"/>
        <v>0</v>
      </c>
      <c r="N11790" t="b">
        <f t="shared" ref="N11790" si="23888">AND(MIN($F11789,$F11790,$F11791)=$F11790,MAX($H11789,$H11790,$H11791)=$H11790)</f>
        <v>1</v>
      </c>
      <c r="O11790" t="b">
        <f t="shared" ref="O11790" si="23889">AND(NOT(N11789),N11790,NOT(N11791))</f>
        <v>1</v>
      </c>
    </row>
    <row r="11791" spans="1:15" x14ac:dyDescent="0.25">
      <c r="A11791" t="s">
        <v>19</v>
      </c>
      <c r="B11791" t="s">
        <v>18</v>
      </c>
      <c r="C11791">
        <v>250</v>
      </c>
      <c r="D11791">
        <v>16</v>
      </c>
      <c r="E11791" t="b">
        <v>0</v>
      </c>
      <c r="F11791">
        <v>5.0000000000000001E-3</v>
      </c>
      <c r="G11791">
        <v>4</v>
      </c>
      <c r="H11791">
        <v>4</v>
      </c>
      <c r="I11791">
        <v>215</v>
      </c>
      <c r="J11791">
        <v>129</v>
      </c>
      <c r="K11791">
        <v>59</v>
      </c>
      <c r="L11791">
        <v>14</v>
      </c>
      <c r="M11791">
        <f t="shared" si="23865"/>
        <v>0</v>
      </c>
      <c r="N11791" t="b">
        <f t="shared" ref="N11791" si="23890">AND(MIN($F11789,$F11790,$F11791)=$F11791,MAX($H11789,$H11790,$H11791)=$H11791)</f>
        <v>0</v>
      </c>
      <c r="O11791" t="b">
        <f t="shared" ref="O11791" si="23891">AND(NOT(N11789),NOT(N11790),N11791)</f>
        <v>0</v>
      </c>
    </row>
    <row r="11792" spans="1:15" x14ac:dyDescent="0.25">
      <c r="A11792" t="s">
        <v>13</v>
      </c>
      <c r="B11792" t="s">
        <v>18</v>
      </c>
      <c r="C11792">
        <v>250</v>
      </c>
      <c r="D11792">
        <v>170</v>
      </c>
      <c r="E11792" t="b">
        <v>0</v>
      </c>
      <c r="F11792">
        <v>8.9999999999999993E-3</v>
      </c>
      <c r="G11792">
        <v>4</v>
      </c>
      <c r="H11792">
        <v>4</v>
      </c>
      <c r="I11792">
        <v>824</v>
      </c>
      <c r="J11792">
        <v>459</v>
      </c>
      <c r="K11792">
        <v>224</v>
      </c>
      <c r="L11792">
        <v>14</v>
      </c>
      <c r="M11792">
        <f t="shared" si="23865"/>
        <v>0</v>
      </c>
      <c r="N11792" t="b">
        <f t="shared" ref="N11792" si="23892">AND(MIN($F11792,$F11793,$F11794)=$F11792,MAX($H11792,$H11793,$H11794)=$H11792)</f>
        <v>0</v>
      </c>
      <c r="O11792" t="b">
        <f t="shared" ref="O11792" si="23893">AND(N11792,NOT(N11793),NOT(N11794))</f>
        <v>0</v>
      </c>
    </row>
    <row r="11793" spans="1:15" x14ac:dyDescent="0.25">
      <c r="A11793" t="s">
        <v>15</v>
      </c>
      <c r="B11793" t="s">
        <v>18</v>
      </c>
      <c r="C11793">
        <v>250</v>
      </c>
      <c r="D11793">
        <v>170</v>
      </c>
      <c r="E11793" t="b">
        <v>0</v>
      </c>
      <c r="F11793">
        <v>7.0000000000000001E-3</v>
      </c>
      <c r="G11793">
        <v>4</v>
      </c>
      <c r="H11793">
        <v>4</v>
      </c>
      <c r="I11793">
        <v>460</v>
      </c>
      <c r="J11793">
        <v>459</v>
      </c>
      <c r="K11793">
        <v>224</v>
      </c>
      <c r="L11793">
        <v>14</v>
      </c>
      <c r="M11793">
        <f t="shared" si="23865"/>
        <v>0</v>
      </c>
      <c r="N11793" t="b">
        <f t="shared" ref="N11793" si="23894">AND(MIN($F11792,$F11793,$F11794)=$F11793,MAX($H11792,$H11793,$H11794)=$H11793)</f>
        <v>1</v>
      </c>
      <c r="O11793" t="b">
        <f t="shared" ref="O11793" si="23895">AND(NOT(N11792),N11793,NOT(N11794))</f>
        <v>1</v>
      </c>
    </row>
    <row r="11794" spans="1:15" x14ac:dyDescent="0.25">
      <c r="A11794" t="s">
        <v>19</v>
      </c>
      <c r="B11794" t="s">
        <v>18</v>
      </c>
      <c r="C11794">
        <v>250</v>
      </c>
      <c r="D11794">
        <v>170</v>
      </c>
      <c r="E11794" t="b">
        <v>0</v>
      </c>
      <c r="F11794">
        <v>1.2999999999999999E-2</v>
      </c>
      <c r="G11794">
        <v>4</v>
      </c>
      <c r="H11794">
        <v>4</v>
      </c>
      <c r="I11794">
        <v>824</v>
      </c>
      <c r="J11794">
        <v>459</v>
      </c>
      <c r="K11794">
        <v>224</v>
      </c>
      <c r="L11794">
        <v>14</v>
      </c>
      <c r="M11794">
        <f t="shared" si="23865"/>
        <v>0</v>
      </c>
      <c r="N11794" t="b">
        <f t="shared" ref="N11794" si="23896">AND(MIN($F11792,$F11793,$F11794)=$F11794,MAX($H11792,$H11793,$H11794)=$H11794)</f>
        <v>0</v>
      </c>
      <c r="O11794" t="b">
        <f t="shared" ref="O11794" si="23897">AND(NOT(N11792),NOT(N11793),N11794)</f>
        <v>0</v>
      </c>
    </row>
    <row r="11795" spans="1:15" x14ac:dyDescent="0.25">
      <c r="A11795" t="s">
        <v>13</v>
      </c>
      <c r="B11795" t="s">
        <v>18</v>
      </c>
      <c r="C11795">
        <v>250</v>
      </c>
      <c r="D11795">
        <v>171</v>
      </c>
      <c r="E11795" t="b">
        <v>0</v>
      </c>
      <c r="F11795">
        <v>2.4E-2</v>
      </c>
      <c r="G11795">
        <v>4</v>
      </c>
      <c r="H11795">
        <v>4</v>
      </c>
      <c r="I11795">
        <v>3080</v>
      </c>
      <c r="J11795">
        <v>1639</v>
      </c>
      <c r="K11795">
        <v>814</v>
      </c>
      <c r="L11795">
        <v>14</v>
      </c>
      <c r="M11795">
        <f t="shared" si="23865"/>
        <v>0</v>
      </c>
      <c r="N11795" t="b">
        <f t="shared" ref="N11795" si="23898">AND(MIN($F11795,$F11796,$F11797)=$F11795,MAX($H11795,$H11796,$H11797)=$H11795)</f>
        <v>0</v>
      </c>
      <c r="O11795" t="b">
        <f t="shared" ref="O11795" si="23899">AND(N11795,NOT(N11796),NOT(N11797))</f>
        <v>0</v>
      </c>
    </row>
    <row r="11796" spans="1:15" x14ac:dyDescent="0.25">
      <c r="A11796" t="s">
        <v>15</v>
      </c>
      <c r="B11796" t="s">
        <v>18</v>
      </c>
      <c r="C11796">
        <v>250</v>
      </c>
      <c r="D11796">
        <v>171</v>
      </c>
      <c r="E11796" t="b">
        <v>0</v>
      </c>
      <c r="F11796">
        <v>1.2999999999999999E-2</v>
      </c>
      <c r="G11796">
        <v>4</v>
      </c>
      <c r="H11796">
        <v>4</v>
      </c>
      <c r="I11796">
        <v>1654</v>
      </c>
      <c r="J11796">
        <v>1639</v>
      </c>
      <c r="K11796">
        <v>814</v>
      </c>
      <c r="L11796">
        <v>14</v>
      </c>
      <c r="M11796">
        <f t="shared" si="23865"/>
        <v>0</v>
      </c>
      <c r="N11796" t="b">
        <f t="shared" ref="N11796" si="23900">AND(MIN($F11795,$F11796,$F11797)=$F11796,MAX($H11795,$H11796,$H11797)=$H11796)</f>
        <v>1</v>
      </c>
      <c r="O11796" t="b">
        <f t="shared" ref="O11796" si="23901">AND(NOT(N11795),N11796,NOT(N11797))</f>
        <v>1</v>
      </c>
    </row>
    <row r="11797" spans="1:15" x14ac:dyDescent="0.25">
      <c r="A11797" t="s">
        <v>19</v>
      </c>
      <c r="B11797" t="s">
        <v>18</v>
      </c>
      <c r="C11797">
        <v>250</v>
      </c>
      <c r="D11797">
        <v>171</v>
      </c>
      <c r="E11797" t="b">
        <v>0</v>
      </c>
      <c r="F11797">
        <v>2.4E-2</v>
      </c>
      <c r="G11797">
        <v>4</v>
      </c>
      <c r="H11797">
        <v>4</v>
      </c>
      <c r="I11797">
        <v>3080</v>
      </c>
      <c r="J11797">
        <v>1639</v>
      </c>
      <c r="K11797">
        <v>814</v>
      </c>
      <c r="L11797">
        <v>14</v>
      </c>
      <c r="M11797">
        <f t="shared" si="23865"/>
        <v>0</v>
      </c>
      <c r="N11797" t="b">
        <f t="shared" ref="N11797" si="23902">AND(MIN($F11795,$F11796,$F11797)=$F11797,MAX($H11795,$H11796,$H11797)=$H11797)</f>
        <v>0</v>
      </c>
      <c r="O11797" t="b">
        <f t="shared" ref="O11797" si="23903">AND(NOT(N11795),NOT(N11796),N11797)</f>
        <v>0</v>
      </c>
    </row>
    <row r="11798" spans="1:15" x14ac:dyDescent="0.25">
      <c r="A11798" t="s">
        <v>13</v>
      </c>
      <c r="B11798" t="s">
        <v>18</v>
      </c>
      <c r="C11798">
        <v>250</v>
      </c>
      <c r="D11798">
        <v>172</v>
      </c>
      <c r="E11798" t="b">
        <v>0</v>
      </c>
      <c r="F11798">
        <v>1.2999999999999999E-2</v>
      </c>
      <c r="G11798">
        <v>4</v>
      </c>
      <c r="H11798">
        <v>4</v>
      </c>
      <c r="I11798">
        <v>1027</v>
      </c>
      <c r="J11798">
        <v>576</v>
      </c>
      <c r="K11798">
        <v>281</v>
      </c>
      <c r="L11798">
        <v>18</v>
      </c>
      <c r="M11798">
        <f t="shared" si="23865"/>
        <v>0</v>
      </c>
      <c r="N11798" t="b">
        <f t="shared" ref="N11798" si="23904">AND(MIN($F11798,$F11799,$F11800)=$F11798,MAX($H11798,$H11799,$H11800)=$H11798)</f>
        <v>0</v>
      </c>
      <c r="O11798" t="b">
        <f t="shared" ref="O11798" si="23905">AND(N11798,NOT(N11799),NOT(N11800))</f>
        <v>0</v>
      </c>
    </row>
    <row r="11799" spans="1:15" x14ac:dyDescent="0.25">
      <c r="A11799" t="s">
        <v>15</v>
      </c>
      <c r="B11799" t="s">
        <v>18</v>
      </c>
      <c r="C11799">
        <v>250</v>
      </c>
      <c r="D11799">
        <v>172</v>
      </c>
      <c r="E11799" t="b">
        <v>0</v>
      </c>
      <c r="F11799">
        <v>7.0000000000000001E-3</v>
      </c>
      <c r="G11799">
        <v>4</v>
      </c>
      <c r="H11799">
        <v>4</v>
      </c>
      <c r="I11799">
        <v>583</v>
      </c>
      <c r="J11799">
        <v>576</v>
      </c>
      <c r="K11799">
        <v>281</v>
      </c>
      <c r="L11799">
        <v>18</v>
      </c>
      <c r="M11799">
        <f t="shared" si="23865"/>
        <v>0</v>
      </c>
      <c r="N11799" t="b">
        <f t="shared" ref="N11799" si="23906">AND(MIN($F11798,$F11799,$F11800)=$F11799,MAX($H11798,$H11799,$H11800)=$H11799)</f>
        <v>1</v>
      </c>
      <c r="O11799" t="b">
        <f t="shared" ref="O11799" si="23907">AND(NOT(N11798),N11799,NOT(N11800))</f>
        <v>1</v>
      </c>
    </row>
    <row r="11800" spans="1:15" x14ac:dyDescent="0.25">
      <c r="A11800" t="s">
        <v>19</v>
      </c>
      <c r="B11800" t="s">
        <v>18</v>
      </c>
      <c r="C11800">
        <v>250</v>
      </c>
      <c r="D11800">
        <v>172</v>
      </c>
      <c r="E11800" t="b">
        <v>0</v>
      </c>
      <c r="F11800">
        <v>8.9999999999999993E-3</v>
      </c>
      <c r="G11800">
        <v>4</v>
      </c>
      <c r="H11800">
        <v>4</v>
      </c>
      <c r="I11800">
        <v>1027</v>
      </c>
      <c r="J11800">
        <v>576</v>
      </c>
      <c r="K11800">
        <v>281</v>
      </c>
      <c r="L11800">
        <v>18</v>
      </c>
      <c r="M11800">
        <f t="shared" si="23865"/>
        <v>0</v>
      </c>
      <c r="N11800" t="b">
        <f t="shared" ref="N11800" si="23908">AND(MIN($F11798,$F11799,$F11800)=$F11800,MAX($H11798,$H11799,$H11800)=$H11800)</f>
        <v>0</v>
      </c>
      <c r="O11800" t="b">
        <f t="shared" ref="O11800" si="23909">AND(NOT(N11798),NOT(N11799),N11800)</f>
        <v>0</v>
      </c>
    </row>
    <row r="11801" spans="1:15" x14ac:dyDescent="0.25">
      <c r="A11801" t="s">
        <v>13</v>
      </c>
      <c r="B11801" t="s">
        <v>18</v>
      </c>
      <c r="C11801">
        <v>250</v>
      </c>
      <c r="D11801">
        <v>173</v>
      </c>
      <c r="E11801" t="b">
        <v>0</v>
      </c>
      <c r="F11801">
        <v>8.9999999999999993E-3</v>
      </c>
      <c r="G11801">
        <v>4</v>
      </c>
      <c r="H11801">
        <v>4</v>
      </c>
      <c r="I11801">
        <v>782</v>
      </c>
      <c r="J11801">
        <v>387</v>
      </c>
      <c r="K11801">
        <v>186</v>
      </c>
      <c r="L11801">
        <v>19</v>
      </c>
      <c r="M11801">
        <f t="shared" si="23865"/>
        <v>0</v>
      </c>
      <c r="N11801" t="b">
        <f t="shared" ref="N11801" si="23910">AND(MIN($F11801,$F11802,$F11803)=$F11801,MAX($H11801,$H11802,$H11803)=$H11801)</f>
        <v>0</v>
      </c>
      <c r="O11801" t="b">
        <f t="shared" ref="O11801" si="23911">AND(N11801,NOT(N11802),NOT(N11803))</f>
        <v>0</v>
      </c>
    </row>
    <row r="11802" spans="1:15" x14ac:dyDescent="0.25">
      <c r="A11802" t="s">
        <v>15</v>
      </c>
      <c r="B11802" t="s">
        <v>18</v>
      </c>
      <c r="C11802">
        <v>250</v>
      </c>
      <c r="D11802">
        <v>173</v>
      </c>
      <c r="E11802" t="b">
        <v>0</v>
      </c>
      <c r="F11802">
        <v>7.0000000000000001E-3</v>
      </c>
      <c r="G11802">
        <v>4</v>
      </c>
      <c r="H11802">
        <v>4</v>
      </c>
      <c r="I11802">
        <v>404</v>
      </c>
      <c r="J11802">
        <v>389</v>
      </c>
      <c r="K11802">
        <v>187</v>
      </c>
      <c r="L11802">
        <v>19</v>
      </c>
      <c r="M11802">
        <f t="shared" si="23865"/>
        <v>0</v>
      </c>
      <c r="N11802" t="b">
        <f t="shared" ref="N11802" si="23912">AND(MIN($F11801,$F11802,$F11803)=$F11802,MAX($H11801,$H11802,$H11803)=$H11802)</f>
        <v>1</v>
      </c>
      <c r="O11802" t="b">
        <f t="shared" ref="O11802" si="23913">AND(NOT(N11801),N11802,NOT(N11803))</f>
        <v>1</v>
      </c>
    </row>
    <row r="11803" spans="1:15" x14ac:dyDescent="0.25">
      <c r="A11803" t="s">
        <v>19</v>
      </c>
      <c r="B11803" t="s">
        <v>18</v>
      </c>
      <c r="C11803">
        <v>250</v>
      </c>
      <c r="D11803">
        <v>173</v>
      </c>
      <c r="E11803" t="b">
        <v>0</v>
      </c>
      <c r="F11803">
        <v>0.01</v>
      </c>
      <c r="G11803">
        <v>4</v>
      </c>
      <c r="H11803">
        <v>4</v>
      </c>
      <c r="I11803">
        <v>782</v>
      </c>
      <c r="J11803">
        <v>387</v>
      </c>
      <c r="K11803">
        <v>186</v>
      </c>
      <c r="L11803">
        <v>19</v>
      </c>
      <c r="M11803">
        <f t="shared" si="23865"/>
        <v>0</v>
      </c>
      <c r="N11803" t="b">
        <f t="shared" ref="N11803" si="23914">AND(MIN($F11801,$F11802,$F11803)=$F11803,MAX($H11801,$H11802,$H11803)=$H11803)</f>
        <v>0</v>
      </c>
      <c r="O11803" t="b">
        <f t="shared" ref="O11803" si="23915">AND(NOT(N11801),NOT(N11802),N11803)</f>
        <v>0</v>
      </c>
    </row>
    <row r="11804" spans="1:15" x14ac:dyDescent="0.25">
      <c r="A11804" t="s">
        <v>13</v>
      </c>
      <c r="B11804" t="s">
        <v>18</v>
      </c>
      <c r="C11804">
        <v>250</v>
      </c>
      <c r="D11804">
        <v>174</v>
      </c>
      <c r="E11804" t="b">
        <v>0</v>
      </c>
      <c r="F11804">
        <v>0.33</v>
      </c>
      <c r="G11804">
        <v>4</v>
      </c>
      <c r="H11804">
        <v>4</v>
      </c>
      <c r="I11804">
        <v>44593</v>
      </c>
      <c r="J11804">
        <v>29217</v>
      </c>
      <c r="K11804">
        <v>14603</v>
      </c>
      <c r="L11804">
        <v>18</v>
      </c>
      <c r="M11804">
        <f t="shared" si="23865"/>
        <v>0</v>
      </c>
      <c r="N11804" t="b">
        <f t="shared" ref="N11804" si="23916">AND(MIN($F11804,$F11805,$F11806)=$F11804,MAX($H11804,$H11805,$H11806)=$H11804)</f>
        <v>0</v>
      </c>
      <c r="O11804" t="b">
        <f t="shared" ref="O11804" si="23917">AND(N11804,NOT(N11805),NOT(N11806))</f>
        <v>0</v>
      </c>
    </row>
    <row r="11805" spans="1:15" x14ac:dyDescent="0.25">
      <c r="A11805" t="s">
        <v>15</v>
      </c>
      <c r="B11805" t="s">
        <v>18</v>
      </c>
      <c r="C11805">
        <v>250</v>
      </c>
      <c r="D11805">
        <v>174</v>
      </c>
      <c r="E11805" t="b">
        <v>0</v>
      </c>
      <c r="F11805">
        <v>0.18</v>
      </c>
      <c r="G11805">
        <v>4</v>
      </c>
      <c r="H11805">
        <v>4</v>
      </c>
      <c r="I11805">
        <v>27891</v>
      </c>
      <c r="J11805">
        <v>29217</v>
      </c>
      <c r="K11805">
        <v>14603</v>
      </c>
      <c r="L11805">
        <v>18</v>
      </c>
      <c r="M11805">
        <f t="shared" si="23865"/>
        <v>0</v>
      </c>
      <c r="N11805" t="b">
        <f t="shared" ref="N11805" si="23918">AND(MIN($F11804,$F11805,$F11806)=$F11805,MAX($H11804,$H11805,$H11806)=$H11805)</f>
        <v>1</v>
      </c>
      <c r="O11805" t="b">
        <f t="shared" ref="O11805" si="23919">AND(NOT(N11804),N11805,NOT(N11806))</f>
        <v>1</v>
      </c>
    </row>
    <row r="11806" spans="1:15" x14ac:dyDescent="0.25">
      <c r="A11806" t="s">
        <v>19</v>
      </c>
      <c r="B11806" t="s">
        <v>18</v>
      </c>
      <c r="C11806">
        <v>250</v>
      </c>
      <c r="D11806">
        <v>174</v>
      </c>
      <c r="E11806" t="b">
        <v>0</v>
      </c>
      <c r="F11806">
        <v>0.35499999999999998</v>
      </c>
      <c r="G11806">
        <v>4</v>
      </c>
      <c r="H11806">
        <v>4</v>
      </c>
      <c r="I11806">
        <v>44593</v>
      </c>
      <c r="J11806">
        <v>29217</v>
      </c>
      <c r="K11806">
        <v>14603</v>
      </c>
      <c r="L11806">
        <v>18</v>
      </c>
      <c r="M11806">
        <f t="shared" si="23865"/>
        <v>0</v>
      </c>
      <c r="N11806" t="b">
        <f t="shared" ref="N11806" si="23920">AND(MIN($F11804,$F11805,$F11806)=$F11806,MAX($H11804,$H11805,$H11806)=$H11806)</f>
        <v>0</v>
      </c>
      <c r="O11806" t="b">
        <f t="shared" ref="O11806" si="23921">AND(NOT(N11804),NOT(N11805),N11806)</f>
        <v>0</v>
      </c>
    </row>
    <row r="11807" spans="1:15" x14ac:dyDescent="0.25">
      <c r="A11807" t="s">
        <v>13</v>
      </c>
      <c r="B11807" t="s">
        <v>18</v>
      </c>
      <c r="C11807">
        <v>250</v>
      </c>
      <c r="D11807">
        <v>175</v>
      </c>
      <c r="E11807" t="b">
        <v>0</v>
      </c>
      <c r="F11807">
        <v>7.0000000000000001E-3</v>
      </c>
      <c r="G11807">
        <v>4</v>
      </c>
      <c r="H11807">
        <v>4</v>
      </c>
      <c r="I11807">
        <v>84</v>
      </c>
      <c r="J11807">
        <v>46</v>
      </c>
      <c r="K11807">
        <v>18</v>
      </c>
      <c r="L11807">
        <v>10</v>
      </c>
      <c r="M11807">
        <f t="shared" si="23865"/>
        <v>0</v>
      </c>
      <c r="N11807" t="b">
        <f t="shared" ref="N11807" si="23922">AND(MIN($F11807,$F11808,$F11809)=$F11807,MAX($H11807,$H11808,$H11809)=$H11807)</f>
        <v>0</v>
      </c>
      <c r="O11807" t="b">
        <f t="shared" ref="O11807" si="23923">AND(N11807,NOT(N11808),NOT(N11809))</f>
        <v>0</v>
      </c>
    </row>
    <row r="11808" spans="1:15" x14ac:dyDescent="0.25">
      <c r="A11808" t="s">
        <v>15</v>
      </c>
      <c r="B11808" t="s">
        <v>18</v>
      </c>
      <c r="C11808">
        <v>250</v>
      </c>
      <c r="D11808">
        <v>175</v>
      </c>
      <c r="E11808" t="b">
        <v>0</v>
      </c>
      <c r="F11808">
        <v>5.0000000000000001E-3</v>
      </c>
      <c r="G11808">
        <v>4</v>
      </c>
      <c r="H11808">
        <v>4</v>
      </c>
      <c r="I11808">
        <v>47</v>
      </c>
      <c r="J11808">
        <v>46</v>
      </c>
      <c r="K11808">
        <v>18</v>
      </c>
      <c r="L11808">
        <v>10</v>
      </c>
      <c r="M11808">
        <f t="shared" si="23865"/>
        <v>0</v>
      </c>
      <c r="N11808" t="b">
        <f t="shared" ref="N11808" si="23924">AND(MIN($F11807,$F11808,$F11809)=$F11808,MAX($H11807,$H11808,$H11809)=$H11808)</f>
        <v>1</v>
      </c>
      <c r="O11808" t="b">
        <f t="shared" ref="O11808" si="23925">AND(NOT(N11807),N11808,NOT(N11809))</f>
        <v>1</v>
      </c>
    </row>
    <row r="11809" spans="1:15" x14ac:dyDescent="0.25">
      <c r="A11809" t="s">
        <v>19</v>
      </c>
      <c r="B11809" t="s">
        <v>18</v>
      </c>
      <c r="C11809">
        <v>250</v>
      </c>
      <c r="D11809">
        <v>175</v>
      </c>
      <c r="E11809" t="b">
        <v>0</v>
      </c>
      <c r="F11809">
        <v>1.2999999999999999E-2</v>
      </c>
      <c r="G11809">
        <v>4</v>
      </c>
      <c r="H11809">
        <v>4</v>
      </c>
      <c r="I11809">
        <v>84</v>
      </c>
      <c r="J11809">
        <v>46</v>
      </c>
      <c r="K11809">
        <v>18</v>
      </c>
      <c r="L11809">
        <v>10</v>
      </c>
      <c r="M11809">
        <f t="shared" si="23865"/>
        <v>0</v>
      </c>
      <c r="N11809" t="b">
        <f t="shared" ref="N11809" si="23926">AND(MIN($F11807,$F11808,$F11809)=$F11809,MAX($H11807,$H11808,$H11809)=$H11809)</f>
        <v>0</v>
      </c>
      <c r="O11809" t="b">
        <f t="shared" ref="O11809" si="23927">AND(NOT(N11807),NOT(N11808),N11809)</f>
        <v>0</v>
      </c>
    </row>
    <row r="11810" spans="1:15" x14ac:dyDescent="0.25">
      <c r="A11810" t="s">
        <v>13</v>
      </c>
      <c r="B11810" t="s">
        <v>18</v>
      </c>
      <c r="C11810">
        <v>250</v>
      </c>
      <c r="D11810">
        <v>176</v>
      </c>
      <c r="E11810" t="b">
        <v>0</v>
      </c>
      <c r="F11810">
        <v>2.9000000000000001E-2</v>
      </c>
      <c r="G11810">
        <v>4</v>
      </c>
      <c r="H11810">
        <v>4</v>
      </c>
      <c r="I11810">
        <v>2117</v>
      </c>
      <c r="J11810">
        <v>1497</v>
      </c>
      <c r="K11810">
        <v>740</v>
      </c>
      <c r="L11810">
        <v>21</v>
      </c>
      <c r="M11810">
        <f t="shared" si="23865"/>
        <v>0</v>
      </c>
      <c r="N11810" t="b">
        <f t="shared" ref="N11810" si="23928">AND(MIN($F11810,$F11811,$F11812)=$F11810,MAX($H11810,$H11811,$H11812)=$H11810)</f>
        <v>0</v>
      </c>
      <c r="O11810" t="b">
        <f t="shared" ref="O11810" si="23929">AND(N11810,NOT(N11811),NOT(N11812))</f>
        <v>0</v>
      </c>
    </row>
    <row r="11811" spans="1:15" x14ac:dyDescent="0.25">
      <c r="A11811" t="s">
        <v>15</v>
      </c>
      <c r="B11811" t="s">
        <v>18</v>
      </c>
      <c r="C11811">
        <v>250</v>
      </c>
      <c r="D11811">
        <v>176</v>
      </c>
      <c r="E11811" t="b">
        <v>0</v>
      </c>
      <c r="F11811">
        <v>1.7999999999999999E-2</v>
      </c>
      <c r="G11811">
        <v>4</v>
      </c>
      <c r="H11811">
        <v>4</v>
      </c>
      <c r="I11811">
        <v>1507</v>
      </c>
      <c r="J11811">
        <v>1497</v>
      </c>
      <c r="K11811">
        <v>740</v>
      </c>
      <c r="L11811">
        <v>21</v>
      </c>
      <c r="M11811">
        <f t="shared" si="23865"/>
        <v>0</v>
      </c>
      <c r="N11811" t="b">
        <f t="shared" ref="N11811" si="23930">AND(MIN($F11810,$F11811,$F11812)=$F11811,MAX($H11810,$H11811,$H11812)=$H11811)</f>
        <v>1</v>
      </c>
      <c r="O11811" t="b">
        <f t="shared" ref="O11811" si="23931">AND(NOT(N11810),N11811,NOT(N11812))</f>
        <v>1</v>
      </c>
    </row>
    <row r="11812" spans="1:15" x14ac:dyDescent="0.25">
      <c r="A11812" t="s">
        <v>19</v>
      </c>
      <c r="B11812" t="s">
        <v>18</v>
      </c>
      <c r="C11812">
        <v>250</v>
      </c>
      <c r="D11812">
        <v>176</v>
      </c>
      <c r="E11812" t="b">
        <v>0</v>
      </c>
      <c r="F11812">
        <v>2.4E-2</v>
      </c>
      <c r="G11812">
        <v>4</v>
      </c>
      <c r="H11812">
        <v>4</v>
      </c>
      <c r="I11812">
        <v>2117</v>
      </c>
      <c r="J11812">
        <v>1497</v>
      </c>
      <c r="K11812">
        <v>740</v>
      </c>
      <c r="L11812">
        <v>21</v>
      </c>
      <c r="M11812">
        <f t="shared" si="23865"/>
        <v>0</v>
      </c>
      <c r="N11812" t="b">
        <f t="shared" ref="N11812" si="23932">AND(MIN($F11810,$F11811,$F11812)=$F11812,MAX($H11810,$H11811,$H11812)=$H11812)</f>
        <v>0</v>
      </c>
      <c r="O11812" t="b">
        <f t="shared" ref="O11812" si="23933">AND(NOT(N11810),NOT(N11811),N11812)</f>
        <v>0</v>
      </c>
    </row>
    <row r="11813" spans="1:15" x14ac:dyDescent="0.25">
      <c r="A11813" t="s">
        <v>13</v>
      </c>
      <c r="B11813" t="s">
        <v>18</v>
      </c>
      <c r="C11813">
        <v>250</v>
      </c>
      <c r="D11813">
        <v>177</v>
      </c>
      <c r="E11813" t="b">
        <v>0</v>
      </c>
      <c r="F11813">
        <v>1.2999999999999999E-2</v>
      </c>
      <c r="G11813">
        <v>4</v>
      </c>
      <c r="H11813">
        <v>4</v>
      </c>
      <c r="I11813">
        <v>161</v>
      </c>
      <c r="J11813">
        <v>100</v>
      </c>
      <c r="K11813">
        <v>45</v>
      </c>
      <c r="L11813">
        <v>11</v>
      </c>
      <c r="M11813">
        <f t="shared" si="23865"/>
        <v>0</v>
      </c>
      <c r="N11813" t="b">
        <f t="shared" ref="N11813" si="23934">AND(MIN($F11813,$F11814,$F11815)=$F11813,MAX($H11813,$H11814,$H11815)=$H11813)</f>
        <v>0</v>
      </c>
      <c r="O11813" t="b">
        <f t="shared" ref="O11813" si="23935">AND(N11813,NOT(N11814),NOT(N11815))</f>
        <v>0</v>
      </c>
    </row>
    <row r="11814" spans="1:15" x14ac:dyDescent="0.25">
      <c r="A11814" t="s">
        <v>15</v>
      </c>
      <c r="B11814" t="s">
        <v>18</v>
      </c>
      <c r="C11814">
        <v>250</v>
      </c>
      <c r="D11814">
        <v>177</v>
      </c>
      <c r="E11814" t="b">
        <v>0</v>
      </c>
      <c r="F11814">
        <v>8.0000000000000002E-3</v>
      </c>
      <c r="G11814">
        <v>4</v>
      </c>
      <c r="H11814">
        <v>4</v>
      </c>
      <c r="I11814">
        <v>129</v>
      </c>
      <c r="J11814">
        <v>128</v>
      </c>
      <c r="K11814">
        <v>59</v>
      </c>
      <c r="L11814">
        <v>10</v>
      </c>
      <c r="M11814">
        <f t="shared" si="23865"/>
        <v>0</v>
      </c>
      <c r="N11814" t="b">
        <f t="shared" ref="N11814" si="23936">AND(MIN($F11813,$F11814,$F11815)=$F11814,MAX($H11813,$H11814,$H11815)=$H11814)</f>
        <v>0</v>
      </c>
      <c r="O11814" t="b">
        <f t="shared" ref="O11814" si="23937">AND(NOT(N11813),N11814,NOT(N11815))</f>
        <v>0</v>
      </c>
    </row>
    <row r="11815" spans="1:15" x14ac:dyDescent="0.25">
      <c r="A11815" t="s">
        <v>19</v>
      </c>
      <c r="B11815" t="s">
        <v>18</v>
      </c>
      <c r="C11815">
        <v>250</v>
      </c>
      <c r="D11815">
        <v>177</v>
      </c>
      <c r="E11815" t="b">
        <v>0</v>
      </c>
      <c r="F11815">
        <v>5.0000000000000001E-3</v>
      </c>
      <c r="G11815">
        <v>4</v>
      </c>
      <c r="H11815">
        <v>4</v>
      </c>
      <c r="I11815">
        <v>161</v>
      </c>
      <c r="J11815">
        <v>100</v>
      </c>
      <c r="K11815">
        <v>45</v>
      </c>
      <c r="L11815">
        <v>11</v>
      </c>
      <c r="M11815">
        <f t="shared" si="23865"/>
        <v>0</v>
      </c>
      <c r="N11815" t="b">
        <f t="shared" ref="N11815" si="23938">AND(MIN($F11813,$F11814,$F11815)=$F11815,MAX($H11813,$H11814,$H11815)=$H11815)</f>
        <v>1</v>
      </c>
      <c r="O11815" t="b">
        <f t="shared" ref="O11815" si="23939">AND(NOT(N11813),NOT(N11814),N11815)</f>
        <v>1</v>
      </c>
    </row>
    <row r="11816" spans="1:15" x14ac:dyDescent="0.25">
      <c r="A11816" t="s">
        <v>13</v>
      </c>
      <c r="B11816" t="s">
        <v>18</v>
      </c>
      <c r="C11816">
        <v>250</v>
      </c>
      <c r="D11816">
        <v>178</v>
      </c>
      <c r="E11816" t="b">
        <v>0</v>
      </c>
      <c r="F11816">
        <v>1.2999999999999999E-2</v>
      </c>
      <c r="G11816">
        <v>4</v>
      </c>
      <c r="H11816">
        <v>4</v>
      </c>
      <c r="I11816">
        <v>1291</v>
      </c>
      <c r="J11816">
        <v>751</v>
      </c>
      <c r="K11816">
        <v>369</v>
      </c>
      <c r="L11816">
        <v>14</v>
      </c>
      <c r="M11816">
        <f t="shared" si="23865"/>
        <v>0</v>
      </c>
      <c r="N11816" t="b">
        <f t="shared" ref="N11816" si="23940">AND(MIN($F11816,$F11817,$F11818)=$F11816,MAX($H11816,$H11817,$H11818)=$H11816)</f>
        <v>0</v>
      </c>
      <c r="O11816" t="b">
        <f t="shared" ref="O11816" si="23941">AND(N11816,NOT(N11817),NOT(N11818))</f>
        <v>0</v>
      </c>
    </row>
    <row r="11817" spans="1:15" x14ac:dyDescent="0.25">
      <c r="A11817" t="s">
        <v>15</v>
      </c>
      <c r="B11817" t="s">
        <v>18</v>
      </c>
      <c r="C11817">
        <v>250</v>
      </c>
      <c r="D11817">
        <v>178</v>
      </c>
      <c r="E11817" t="b">
        <v>0</v>
      </c>
      <c r="F11817">
        <v>7.0000000000000001E-3</v>
      </c>
      <c r="G11817">
        <v>4</v>
      </c>
      <c r="H11817">
        <v>4</v>
      </c>
      <c r="I11817">
        <v>753</v>
      </c>
      <c r="J11817">
        <v>751</v>
      </c>
      <c r="K11817">
        <v>369</v>
      </c>
      <c r="L11817">
        <v>14</v>
      </c>
      <c r="M11817">
        <f t="shared" si="23865"/>
        <v>0</v>
      </c>
      <c r="N11817" t="b">
        <f t="shared" ref="N11817" si="23942">AND(MIN($F11816,$F11817,$F11818)=$F11817,MAX($H11816,$H11817,$H11818)=$H11817)</f>
        <v>1</v>
      </c>
      <c r="O11817" t="b">
        <f t="shared" ref="O11817" si="23943">AND(NOT(N11816),N11817,NOT(N11818))</f>
        <v>1</v>
      </c>
    </row>
    <row r="11818" spans="1:15" x14ac:dyDescent="0.25">
      <c r="A11818" t="s">
        <v>19</v>
      </c>
      <c r="B11818" t="s">
        <v>18</v>
      </c>
      <c r="C11818">
        <v>250</v>
      </c>
      <c r="D11818">
        <v>178</v>
      </c>
      <c r="E11818" t="b">
        <v>0</v>
      </c>
      <c r="F11818">
        <v>1.0999999999999999E-2</v>
      </c>
      <c r="G11818">
        <v>4</v>
      </c>
      <c r="H11818">
        <v>4</v>
      </c>
      <c r="I11818">
        <v>1291</v>
      </c>
      <c r="J11818">
        <v>751</v>
      </c>
      <c r="K11818">
        <v>369</v>
      </c>
      <c r="L11818">
        <v>14</v>
      </c>
      <c r="M11818">
        <f t="shared" si="23865"/>
        <v>0</v>
      </c>
      <c r="N11818" t="b">
        <f t="shared" ref="N11818" si="23944">AND(MIN($F11816,$F11817,$F11818)=$F11818,MAX($H11816,$H11817,$H11818)=$H11818)</f>
        <v>0</v>
      </c>
      <c r="O11818" t="b">
        <f t="shared" ref="O11818" si="23945">AND(NOT(N11816),NOT(N11817),N11818)</f>
        <v>0</v>
      </c>
    </row>
    <row r="11819" spans="1:15" x14ac:dyDescent="0.25">
      <c r="A11819" t="s">
        <v>13</v>
      </c>
      <c r="B11819" t="s">
        <v>18</v>
      </c>
      <c r="C11819">
        <v>250</v>
      </c>
      <c r="D11819">
        <v>179</v>
      </c>
      <c r="E11819" t="b">
        <v>0</v>
      </c>
      <c r="F11819">
        <v>5.0000000000000001E-3</v>
      </c>
      <c r="G11819">
        <v>4</v>
      </c>
      <c r="H11819">
        <v>4</v>
      </c>
      <c r="I11819">
        <v>192</v>
      </c>
      <c r="J11819">
        <v>118</v>
      </c>
      <c r="K11819">
        <v>53</v>
      </c>
      <c r="L11819">
        <v>11</v>
      </c>
      <c r="M11819">
        <f t="shared" si="23865"/>
        <v>0</v>
      </c>
      <c r="N11819" t="b">
        <f t="shared" ref="N11819" si="23946">AND(MIN($F11819,$F11820,$F11821)=$F11819,MAX($H11819,$H11820,$H11821)=$H11819)</f>
        <v>0</v>
      </c>
      <c r="O11819" t="b">
        <f t="shared" ref="O11819" si="23947">AND(N11819,NOT(N11820),NOT(N11821))</f>
        <v>0</v>
      </c>
    </row>
    <row r="11820" spans="1:15" x14ac:dyDescent="0.25">
      <c r="A11820" t="s">
        <v>15</v>
      </c>
      <c r="B11820" t="s">
        <v>18</v>
      </c>
      <c r="C11820">
        <v>250</v>
      </c>
      <c r="D11820">
        <v>179</v>
      </c>
      <c r="E11820" t="b">
        <v>0</v>
      </c>
      <c r="F11820">
        <v>5.0000000000000001E-3</v>
      </c>
      <c r="G11820">
        <v>4</v>
      </c>
      <c r="H11820">
        <v>4</v>
      </c>
      <c r="I11820">
        <v>119</v>
      </c>
      <c r="J11820">
        <v>118</v>
      </c>
      <c r="K11820">
        <v>53</v>
      </c>
      <c r="L11820">
        <v>11</v>
      </c>
      <c r="M11820">
        <f t="shared" si="23865"/>
        <v>0</v>
      </c>
      <c r="N11820" t="b">
        <f t="shared" ref="N11820" si="23948">AND(MIN($F11819,$F11820,$F11821)=$F11820,MAX($H11819,$H11820,$H11821)=$H11820)</f>
        <v>0</v>
      </c>
      <c r="O11820" t="b">
        <f t="shared" ref="O11820" si="23949">AND(NOT(N11819),N11820,NOT(N11821))</f>
        <v>0</v>
      </c>
    </row>
    <row r="11821" spans="1:15" x14ac:dyDescent="0.25">
      <c r="A11821" t="s">
        <v>19</v>
      </c>
      <c r="B11821" t="s">
        <v>18</v>
      </c>
      <c r="C11821">
        <v>250</v>
      </c>
      <c r="D11821">
        <v>179</v>
      </c>
      <c r="E11821" t="b">
        <v>0</v>
      </c>
      <c r="F11821">
        <v>4.0000000000000001E-3</v>
      </c>
      <c r="G11821">
        <v>4</v>
      </c>
      <c r="H11821">
        <v>4</v>
      </c>
      <c r="I11821">
        <v>192</v>
      </c>
      <c r="J11821">
        <v>118</v>
      </c>
      <c r="K11821">
        <v>53</v>
      </c>
      <c r="L11821">
        <v>11</v>
      </c>
      <c r="M11821">
        <f t="shared" si="23865"/>
        <v>0</v>
      </c>
      <c r="N11821" t="b">
        <f t="shared" ref="N11821" si="23950">AND(MIN($F11819,$F11820,$F11821)=$F11821,MAX($H11819,$H11820,$H11821)=$H11821)</f>
        <v>1</v>
      </c>
      <c r="O11821" t="b">
        <f t="shared" ref="O11821" si="23951">AND(NOT(N11819),NOT(N11820),N11821)</f>
        <v>1</v>
      </c>
    </row>
    <row r="11822" spans="1:15" x14ac:dyDescent="0.25">
      <c r="A11822" t="s">
        <v>13</v>
      </c>
      <c r="B11822" t="s">
        <v>18</v>
      </c>
      <c r="C11822">
        <v>250</v>
      </c>
      <c r="D11822">
        <v>17</v>
      </c>
      <c r="E11822" t="b">
        <v>0</v>
      </c>
      <c r="F11822">
        <v>2.5000000000000001E-2</v>
      </c>
      <c r="G11822">
        <v>4</v>
      </c>
      <c r="H11822">
        <v>4</v>
      </c>
      <c r="I11822">
        <v>2433</v>
      </c>
      <c r="J11822">
        <v>1695</v>
      </c>
      <c r="K11822">
        <v>840</v>
      </c>
      <c r="L11822">
        <v>22</v>
      </c>
      <c r="M11822">
        <f t="shared" si="23865"/>
        <v>0</v>
      </c>
      <c r="N11822" t="b">
        <f t="shared" ref="N11822" si="23952">AND(MIN($F11822,$F11823,$F11824)=$F11822,MAX($H11822,$H11823,$H11824)=$H11822)</f>
        <v>0</v>
      </c>
      <c r="O11822" t="b">
        <f t="shared" ref="O11822" si="23953">AND(N11822,NOT(N11823),NOT(N11824))</f>
        <v>0</v>
      </c>
    </row>
    <row r="11823" spans="1:15" x14ac:dyDescent="0.25">
      <c r="A11823" t="s">
        <v>15</v>
      </c>
      <c r="B11823" t="s">
        <v>18</v>
      </c>
      <c r="C11823">
        <v>250</v>
      </c>
      <c r="D11823">
        <v>17</v>
      </c>
      <c r="E11823" t="b">
        <v>0</v>
      </c>
      <c r="F11823">
        <v>1.4E-2</v>
      </c>
      <c r="G11823">
        <v>4</v>
      </c>
      <c r="H11823">
        <v>4</v>
      </c>
      <c r="I11823">
        <v>1708</v>
      </c>
      <c r="J11823">
        <v>1695</v>
      </c>
      <c r="K11823">
        <v>840</v>
      </c>
      <c r="L11823">
        <v>22</v>
      </c>
      <c r="M11823">
        <f t="shared" si="23865"/>
        <v>0</v>
      </c>
      <c r="N11823" t="b">
        <f t="shared" ref="N11823" si="23954">AND(MIN($F11822,$F11823,$F11824)=$F11823,MAX($H11822,$H11823,$H11824)=$H11823)</f>
        <v>1</v>
      </c>
      <c r="O11823" t="b">
        <f t="shared" ref="O11823" si="23955">AND(NOT(N11822),N11823,NOT(N11824))</f>
        <v>1</v>
      </c>
    </row>
    <row r="11824" spans="1:15" x14ac:dyDescent="0.25">
      <c r="A11824" t="s">
        <v>19</v>
      </c>
      <c r="B11824" t="s">
        <v>18</v>
      </c>
      <c r="C11824">
        <v>250</v>
      </c>
      <c r="D11824">
        <v>17</v>
      </c>
      <c r="E11824" t="b">
        <v>0</v>
      </c>
      <c r="F11824">
        <v>2.5999999999999999E-2</v>
      </c>
      <c r="G11824">
        <v>4</v>
      </c>
      <c r="H11824">
        <v>4</v>
      </c>
      <c r="I11824">
        <v>2433</v>
      </c>
      <c r="J11824">
        <v>1695</v>
      </c>
      <c r="K11824">
        <v>840</v>
      </c>
      <c r="L11824">
        <v>22</v>
      </c>
      <c r="M11824">
        <f t="shared" si="23865"/>
        <v>0</v>
      </c>
      <c r="N11824" t="b">
        <f t="shared" ref="N11824" si="23956">AND(MIN($F11822,$F11823,$F11824)=$F11824,MAX($H11822,$H11823,$H11824)=$H11824)</f>
        <v>0</v>
      </c>
      <c r="O11824" t="b">
        <f t="shared" ref="O11824" si="23957">AND(NOT(N11822),NOT(N11823),N11824)</f>
        <v>0</v>
      </c>
    </row>
    <row r="11825" spans="1:15" x14ac:dyDescent="0.25">
      <c r="A11825" t="s">
        <v>13</v>
      </c>
      <c r="B11825" t="s">
        <v>18</v>
      </c>
      <c r="C11825">
        <v>250</v>
      </c>
      <c r="D11825">
        <v>180</v>
      </c>
      <c r="E11825" t="b">
        <v>0</v>
      </c>
      <c r="F11825">
        <v>6.0000000000000001E-3</v>
      </c>
      <c r="G11825">
        <v>4</v>
      </c>
      <c r="H11825">
        <v>4</v>
      </c>
      <c r="I11825">
        <v>307</v>
      </c>
      <c r="J11825">
        <v>168</v>
      </c>
      <c r="K11825">
        <v>79</v>
      </c>
      <c r="L11825">
        <v>12</v>
      </c>
      <c r="M11825">
        <f t="shared" si="23865"/>
        <v>0</v>
      </c>
      <c r="N11825" t="b">
        <f t="shared" ref="N11825" si="23958">AND(MIN($F11825,$F11826,$F11827)=$F11825,MAX($H11825,$H11826,$H11827)=$H11825)</f>
        <v>0</v>
      </c>
      <c r="O11825" t="b">
        <f t="shared" ref="O11825" si="23959">AND(N11825,NOT(N11826),NOT(N11827))</f>
        <v>0</v>
      </c>
    </row>
    <row r="11826" spans="1:15" x14ac:dyDescent="0.25">
      <c r="A11826" t="s">
        <v>15</v>
      </c>
      <c r="B11826" t="s">
        <v>18</v>
      </c>
      <c r="C11826">
        <v>250</v>
      </c>
      <c r="D11826">
        <v>180</v>
      </c>
      <c r="E11826" t="b">
        <v>0</v>
      </c>
      <c r="F11826">
        <v>1.4E-2</v>
      </c>
      <c r="G11826">
        <v>4</v>
      </c>
      <c r="H11826">
        <v>4</v>
      </c>
      <c r="I11826">
        <v>169</v>
      </c>
      <c r="J11826">
        <v>168</v>
      </c>
      <c r="K11826">
        <v>79</v>
      </c>
      <c r="L11826">
        <v>12</v>
      </c>
      <c r="M11826">
        <f t="shared" si="23865"/>
        <v>0</v>
      </c>
      <c r="N11826" t="b">
        <f t="shared" ref="N11826" si="23960">AND(MIN($F11825,$F11826,$F11827)=$F11826,MAX($H11825,$H11826,$H11827)=$H11826)</f>
        <v>0</v>
      </c>
      <c r="O11826" t="b">
        <f t="shared" ref="O11826" si="23961">AND(NOT(N11825),N11826,NOT(N11827))</f>
        <v>0</v>
      </c>
    </row>
    <row r="11827" spans="1:15" x14ac:dyDescent="0.25">
      <c r="A11827" t="s">
        <v>19</v>
      </c>
      <c r="B11827" t="s">
        <v>18</v>
      </c>
      <c r="C11827">
        <v>250</v>
      </c>
      <c r="D11827">
        <v>180</v>
      </c>
      <c r="E11827" t="b">
        <v>0</v>
      </c>
      <c r="F11827">
        <v>4.0000000000000001E-3</v>
      </c>
      <c r="G11827">
        <v>4</v>
      </c>
      <c r="H11827">
        <v>4</v>
      </c>
      <c r="I11827">
        <v>307</v>
      </c>
      <c r="J11827">
        <v>168</v>
      </c>
      <c r="K11827">
        <v>79</v>
      </c>
      <c r="L11827">
        <v>12</v>
      </c>
      <c r="M11827">
        <f t="shared" si="23865"/>
        <v>0</v>
      </c>
      <c r="N11827" t="b">
        <f t="shared" ref="N11827" si="23962">AND(MIN($F11825,$F11826,$F11827)=$F11827,MAX($H11825,$H11826,$H11827)=$H11827)</f>
        <v>1</v>
      </c>
      <c r="O11827" t="b">
        <f t="shared" ref="O11827" si="23963">AND(NOT(N11825),NOT(N11826),N11827)</f>
        <v>1</v>
      </c>
    </row>
    <row r="11828" spans="1:15" x14ac:dyDescent="0.25">
      <c r="A11828" t="s">
        <v>13</v>
      </c>
      <c r="B11828" t="s">
        <v>18</v>
      </c>
      <c r="C11828">
        <v>250</v>
      </c>
      <c r="D11828">
        <v>181</v>
      </c>
      <c r="E11828" t="b">
        <v>0</v>
      </c>
      <c r="F11828">
        <v>7.0000000000000001E-3</v>
      </c>
      <c r="G11828">
        <v>4</v>
      </c>
      <c r="H11828">
        <v>4</v>
      </c>
      <c r="I11828">
        <v>26</v>
      </c>
      <c r="J11828">
        <v>11</v>
      </c>
      <c r="K11828">
        <v>1</v>
      </c>
      <c r="L11828">
        <v>6</v>
      </c>
      <c r="M11828">
        <f t="shared" si="23865"/>
        <v>0</v>
      </c>
      <c r="N11828" t="b">
        <f t="shared" ref="N11828" si="23964">AND(MIN($F11828,$F11829,$F11830)=$F11828,MAX($H11828,$H11829,$H11830)=$H11828)</f>
        <v>0</v>
      </c>
      <c r="O11828" t="b">
        <f t="shared" ref="O11828" si="23965">AND(N11828,NOT(N11829),NOT(N11830))</f>
        <v>0</v>
      </c>
    </row>
    <row r="11829" spans="1:15" x14ac:dyDescent="0.25">
      <c r="A11829" t="s">
        <v>15</v>
      </c>
      <c r="B11829" t="s">
        <v>18</v>
      </c>
      <c r="C11829">
        <v>250</v>
      </c>
      <c r="D11829">
        <v>181</v>
      </c>
      <c r="E11829" t="b">
        <v>0</v>
      </c>
      <c r="F11829">
        <v>1.4E-2</v>
      </c>
      <c r="G11829">
        <v>4</v>
      </c>
      <c r="H11829">
        <v>4</v>
      </c>
      <c r="I11829">
        <v>11</v>
      </c>
      <c r="J11829">
        <v>11</v>
      </c>
      <c r="K11829">
        <v>1</v>
      </c>
      <c r="L11829">
        <v>6</v>
      </c>
      <c r="M11829">
        <f t="shared" si="23865"/>
        <v>0</v>
      </c>
      <c r="N11829" t="b">
        <f t="shared" ref="N11829" si="23966">AND(MIN($F11828,$F11829,$F11830)=$F11829,MAX($H11828,$H11829,$H11830)=$H11829)</f>
        <v>0</v>
      </c>
      <c r="O11829" t="b">
        <f t="shared" ref="O11829" si="23967">AND(NOT(N11828),N11829,NOT(N11830))</f>
        <v>0</v>
      </c>
    </row>
    <row r="11830" spans="1:15" x14ac:dyDescent="0.25">
      <c r="A11830" t="s">
        <v>19</v>
      </c>
      <c r="B11830" t="s">
        <v>18</v>
      </c>
      <c r="C11830">
        <v>250</v>
      </c>
      <c r="D11830">
        <v>181</v>
      </c>
      <c r="E11830" t="b">
        <v>0</v>
      </c>
      <c r="F11830">
        <v>3.0000000000000001E-3</v>
      </c>
      <c r="G11830">
        <v>4</v>
      </c>
      <c r="H11830">
        <v>4</v>
      </c>
      <c r="I11830">
        <v>26</v>
      </c>
      <c r="J11830">
        <v>11</v>
      </c>
      <c r="K11830">
        <v>1</v>
      </c>
      <c r="L11830">
        <v>6</v>
      </c>
      <c r="M11830">
        <f t="shared" si="23865"/>
        <v>0</v>
      </c>
      <c r="N11830" t="b">
        <f t="shared" ref="N11830" si="23968">AND(MIN($F11828,$F11829,$F11830)=$F11830,MAX($H11828,$H11829,$H11830)=$H11830)</f>
        <v>1</v>
      </c>
      <c r="O11830" t="b">
        <f t="shared" ref="O11830" si="23969">AND(NOT(N11828),NOT(N11829),N11830)</f>
        <v>1</v>
      </c>
    </row>
    <row r="11831" spans="1:15" x14ac:dyDescent="0.25">
      <c r="A11831" t="s">
        <v>13</v>
      </c>
      <c r="B11831" t="s">
        <v>18</v>
      </c>
      <c r="C11831">
        <v>250</v>
      </c>
      <c r="D11831">
        <v>182</v>
      </c>
      <c r="E11831" t="b">
        <v>0</v>
      </c>
      <c r="F11831">
        <v>5.0000000000000001E-3</v>
      </c>
      <c r="G11831">
        <v>4</v>
      </c>
      <c r="H11831">
        <v>4</v>
      </c>
      <c r="I11831">
        <v>248</v>
      </c>
      <c r="J11831">
        <v>118</v>
      </c>
      <c r="K11831">
        <v>53</v>
      </c>
      <c r="L11831">
        <v>11</v>
      </c>
      <c r="M11831">
        <f t="shared" si="23865"/>
        <v>0</v>
      </c>
      <c r="N11831" t="b">
        <f t="shared" ref="N11831" si="23970">AND(MIN($F11831,$F11832,$F11833)=$F11831,MAX($H11831,$H11832,$H11833)=$H11831)</f>
        <v>1</v>
      </c>
      <c r="O11831" t="b">
        <f t="shared" ref="O11831" si="23971">AND(N11831,NOT(N11832),NOT(N11833))</f>
        <v>0</v>
      </c>
    </row>
    <row r="11832" spans="1:15" x14ac:dyDescent="0.25">
      <c r="A11832" t="s">
        <v>15</v>
      </c>
      <c r="B11832" t="s">
        <v>18</v>
      </c>
      <c r="C11832">
        <v>250</v>
      </c>
      <c r="D11832">
        <v>182</v>
      </c>
      <c r="E11832" t="b">
        <v>0</v>
      </c>
      <c r="F11832">
        <v>6.0000000000000001E-3</v>
      </c>
      <c r="G11832">
        <v>4</v>
      </c>
      <c r="H11832">
        <v>4</v>
      </c>
      <c r="I11832">
        <v>124</v>
      </c>
      <c r="J11832">
        <v>118</v>
      </c>
      <c r="K11832">
        <v>53</v>
      </c>
      <c r="L11832">
        <v>11</v>
      </c>
      <c r="M11832">
        <f t="shared" si="23865"/>
        <v>0</v>
      </c>
      <c r="N11832" t="b">
        <f t="shared" ref="N11832" si="23972">AND(MIN($F11831,$F11832,$F11833)=$F11832,MAX($H11831,$H11832,$H11833)=$H11832)</f>
        <v>0</v>
      </c>
      <c r="O11832" t="b">
        <f t="shared" ref="O11832" si="23973">AND(NOT(N11831),N11832,NOT(N11833))</f>
        <v>0</v>
      </c>
    </row>
    <row r="11833" spans="1:15" x14ac:dyDescent="0.25">
      <c r="A11833" t="s">
        <v>19</v>
      </c>
      <c r="B11833" t="s">
        <v>18</v>
      </c>
      <c r="C11833">
        <v>250</v>
      </c>
      <c r="D11833">
        <v>182</v>
      </c>
      <c r="E11833" t="b">
        <v>0</v>
      </c>
      <c r="F11833">
        <v>5.0000000000000001E-3</v>
      </c>
      <c r="G11833">
        <v>4</v>
      </c>
      <c r="H11833">
        <v>4</v>
      </c>
      <c r="I11833">
        <v>248</v>
      </c>
      <c r="J11833">
        <v>118</v>
      </c>
      <c r="K11833">
        <v>53</v>
      </c>
      <c r="L11833">
        <v>11</v>
      </c>
      <c r="M11833">
        <f t="shared" si="23865"/>
        <v>0</v>
      </c>
      <c r="N11833" t="b">
        <f t="shared" ref="N11833" si="23974">AND(MIN($F11831,$F11832,$F11833)=$F11833,MAX($H11831,$H11832,$H11833)=$H11833)</f>
        <v>1</v>
      </c>
      <c r="O11833" t="b">
        <f t="shared" ref="O11833" si="23975">AND(NOT(N11831),NOT(N11832),N11833)</f>
        <v>0</v>
      </c>
    </row>
    <row r="11834" spans="1:15" x14ac:dyDescent="0.25">
      <c r="A11834" t="s">
        <v>13</v>
      </c>
      <c r="B11834" t="s">
        <v>18</v>
      </c>
      <c r="C11834">
        <v>250</v>
      </c>
      <c r="D11834">
        <v>183</v>
      </c>
      <c r="E11834" t="b">
        <v>0</v>
      </c>
      <c r="F11834">
        <v>3.0000000000000001E-3</v>
      </c>
      <c r="G11834">
        <v>4</v>
      </c>
      <c r="H11834">
        <v>4</v>
      </c>
      <c r="I11834">
        <v>96</v>
      </c>
      <c r="J11834">
        <v>46</v>
      </c>
      <c r="K11834">
        <v>19</v>
      </c>
      <c r="L11834">
        <v>6</v>
      </c>
      <c r="M11834">
        <f t="shared" si="23865"/>
        <v>0</v>
      </c>
      <c r="N11834" t="b">
        <f t="shared" ref="N11834" si="23976">AND(MIN($F11834,$F11835,$F11836)=$F11834,MAX($H11834,$H11835,$H11836)=$H11834)</f>
        <v>1</v>
      </c>
      <c r="O11834" t="b">
        <f t="shared" ref="O11834" si="23977">AND(N11834,NOT(N11835),NOT(N11836))</f>
        <v>0</v>
      </c>
    </row>
    <row r="11835" spans="1:15" x14ac:dyDescent="0.25">
      <c r="A11835" t="s">
        <v>15</v>
      </c>
      <c r="B11835" t="s">
        <v>18</v>
      </c>
      <c r="C11835">
        <v>250</v>
      </c>
      <c r="D11835">
        <v>183</v>
      </c>
      <c r="E11835" t="b">
        <v>0</v>
      </c>
      <c r="F11835">
        <v>3.0000000000000001E-3</v>
      </c>
      <c r="G11835">
        <v>4</v>
      </c>
      <c r="H11835">
        <v>4</v>
      </c>
      <c r="I11835">
        <v>48</v>
      </c>
      <c r="J11835">
        <v>46</v>
      </c>
      <c r="K11835">
        <v>19</v>
      </c>
      <c r="L11835">
        <v>6</v>
      </c>
      <c r="M11835">
        <f t="shared" si="23865"/>
        <v>0</v>
      </c>
      <c r="N11835" t="b">
        <f t="shared" ref="N11835" si="23978">AND(MIN($F11834,$F11835,$F11836)=$F11835,MAX($H11834,$H11835,$H11836)=$H11835)</f>
        <v>1</v>
      </c>
      <c r="O11835" t="b">
        <f t="shared" ref="O11835" si="23979">AND(NOT(N11834),N11835,NOT(N11836))</f>
        <v>0</v>
      </c>
    </row>
    <row r="11836" spans="1:15" x14ac:dyDescent="0.25">
      <c r="A11836" t="s">
        <v>19</v>
      </c>
      <c r="B11836" t="s">
        <v>18</v>
      </c>
      <c r="C11836">
        <v>250</v>
      </c>
      <c r="D11836">
        <v>183</v>
      </c>
      <c r="E11836" t="b">
        <v>0</v>
      </c>
      <c r="F11836">
        <v>3.0000000000000001E-3</v>
      </c>
      <c r="G11836">
        <v>4</v>
      </c>
      <c r="H11836">
        <v>4</v>
      </c>
      <c r="I11836">
        <v>96</v>
      </c>
      <c r="J11836">
        <v>46</v>
      </c>
      <c r="K11836">
        <v>19</v>
      </c>
      <c r="L11836">
        <v>6</v>
      </c>
      <c r="M11836">
        <f t="shared" si="23865"/>
        <v>0</v>
      </c>
      <c r="N11836" t="b">
        <f t="shared" ref="N11836" si="23980">AND(MIN($F11834,$F11835,$F11836)=$F11836,MAX($H11834,$H11835,$H11836)=$H11836)</f>
        <v>1</v>
      </c>
      <c r="O11836" t="b">
        <f t="shared" ref="O11836" si="23981">AND(NOT(N11834),NOT(N11835),N11836)</f>
        <v>0</v>
      </c>
    </row>
    <row r="11837" spans="1:15" x14ac:dyDescent="0.25">
      <c r="A11837" t="s">
        <v>13</v>
      </c>
      <c r="B11837" t="s">
        <v>18</v>
      </c>
      <c r="C11837">
        <v>250</v>
      </c>
      <c r="D11837">
        <v>184</v>
      </c>
      <c r="E11837" t="b">
        <v>0</v>
      </c>
      <c r="F11837">
        <v>2.5999999999999999E-2</v>
      </c>
      <c r="G11837">
        <v>4</v>
      </c>
      <c r="H11837">
        <v>4</v>
      </c>
      <c r="I11837">
        <v>690</v>
      </c>
      <c r="J11837">
        <v>368</v>
      </c>
      <c r="K11837">
        <v>179</v>
      </c>
      <c r="L11837">
        <v>12</v>
      </c>
      <c r="M11837">
        <f t="shared" si="23865"/>
        <v>0</v>
      </c>
      <c r="N11837" t="b">
        <f t="shared" ref="N11837" si="23982">AND(MIN($F11837,$F11838,$F11839)=$F11837,MAX($H11837,$H11838,$H11839)=$H11837)</f>
        <v>0</v>
      </c>
      <c r="O11837" t="b">
        <f t="shared" ref="O11837" si="23983">AND(N11837,NOT(N11838),NOT(N11839))</f>
        <v>0</v>
      </c>
    </row>
    <row r="11838" spans="1:15" x14ac:dyDescent="0.25">
      <c r="A11838" t="s">
        <v>15</v>
      </c>
      <c r="B11838" t="s">
        <v>18</v>
      </c>
      <c r="C11838">
        <v>250</v>
      </c>
      <c r="D11838">
        <v>184</v>
      </c>
      <c r="E11838" t="b">
        <v>0</v>
      </c>
      <c r="F11838">
        <v>5.0000000000000001E-3</v>
      </c>
      <c r="G11838">
        <v>4</v>
      </c>
      <c r="H11838">
        <v>4</v>
      </c>
      <c r="I11838">
        <v>369</v>
      </c>
      <c r="J11838">
        <v>368</v>
      </c>
      <c r="K11838">
        <v>179</v>
      </c>
      <c r="L11838">
        <v>12</v>
      </c>
      <c r="M11838">
        <f t="shared" si="23865"/>
        <v>0</v>
      </c>
      <c r="N11838" t="b">
        <f t="shared" ref="N11838" si="23984">AND(MIN($F11837,$F11838,$F11839)=$F11838,MAX($H11837,$H11838,$H11839)=$H11838)</f>
        <v>1</v>
      </c>
      <c r="O11838" t="b">
        <f t="shared" ref="O11838" si="23985">AND(NOT(N11837),N11838,NOT(N11839))</f>
        <v>1</v>
      </c>
    </row>
    <row r="11839" spans="1:15" x14ac:dyDescent="0.25">
      <c r="A11839" t="s">
        <v>19</v>
      </c>
      <c r="B11839" t="s">
        <v>18</v>
      </c>
      <c r="C11839">
        <v>250</v>
      </c>
      <c r="D11839">
        <v>184</v>
      </c>
      <c r="E11839" t="b">
        <v>0</v>
      </c>
      <c r="F11839">
        <v>8.9999999999999993E-3</v>
      </c>
      <c r="G11839">
        <v>4</v>
      </c>
      <c r="H11839">
        <v>4</v>
      </c>
      <c r="I11839">
        <v>690</v>
      </c>
      <c r="J11839">
        <v>368</v>
      </c>
      <c r="K11839">
        <v>179</v>
      </c>
      <c r="L11839">
        <v>12</v>
      </c>
      <c r="M11839">
        <f t="shared" si="23865"/>
        <v>0</v>
      </c>
      <c r="N11839" t="b">
        <f t="shared" ref="N11839" si="23986">AND(MIN($F11837,$F11838,$F11839)=$F11839,MAX($H11837,$H11838,$H11839)=$H11839)</f>
        <v>0</v>
      </c>
      <c r="O11839" t="b">
        <f t="shared" ref="O11839" si="23987">AND(NOT(N11837),NOT(N11838),N11839)</f>
        <v>0</v>
      </c>
    </row>
    <row r="11840" spans="1:15" x14ac:dyDescent="0.25">
      <c r="A11840" t="s">
        <v>13</v>
      </c>
      <c r="B11840" t="s">
        <v>18</v>
      </c>
      <c r="C11840">
        <v>250</v>
      </c>
      <c r="D11840">
        <v>185</v>
      </c>
      <c r="E11840" t="b">
        <v>0</v>
      </c>
      <c r="F11840">
        <v>1.4999999999999999E-2</v>
      </c>
      <c r="G11840">
        <v>4</v>
      </c>
      <c r="H11840">
        <v>4</v>
      </c>
      <c r="I11840">
        <v>462</v>
      </c>
      <c r="J11840">
        <v>395</v>
      </c>
      <c r="K11840">
        <v>190</v>
      </c>
      <c r="L11840">
        <v>15</v>
      </c>
      <c r="M11840">
        <f t="shared" si="23865"/>
        <v>0</v>
      </c>
      <c r="N11840" t="b">
        <f t="shared" ref="N11840" si="23988">AND(MIN($F11840,$F11841,$F11842)=$F11840,MAX($H11840,$H11841,$H11842)=$H11840)</f>
        <v>0</v>
      </c>
      <c r="O11840" t="b">
        <f t="shared" ref="O11840" si="23989">AND(N11840,NOT(N11841),NOT(N11842))</f>
        <v>0</v>
      </c>
    </row>
    <row r="11841" spans="1:15" x14ac:dyDescent="0.25">
      <c r="A11841" t="s">
        <v>15</v>
      </c>
      <c r="B11841" t="s">
        <v>18</v>
      </c>
      <c r="C11841">
        <v>250</v>
      </c>
      <c r="D11841">
        <v>185</v>
      </c>
      <c r="E11841" t="b">
        <v>0</v>
      </c>
      <c r="F11841">
        <v>1.2999999999999999E-2</v>
      </c>
      <c r="G11841">
        <v>4</v>
      </c>
      <c r="H11841">
        <v>4</v>
      </c>
      <c r="I11841">
        <v>397</v>
      </c>
      <c r="J11841">
        <v>395</v>
      </c>
      <c r="K11841">
        <v>190</v>
      </c>
      <c r="L11841">
        <v>15</v>
      </c>
      <c r="M11841">
        <f t="shared" si="23865"/>
        <v>0</v>
      </c>
      <c r="N11841" t="b">
        <f t="shared" ref="N11841" si="23990">AND(MIN($F11840,$F11841,$F11842)=$F11841,MAX($H11840,$H11841,$H11842)=$H11841)</f>
        <v>0</v>
      </c>
      <c r="O11841" t="b">
        <f t="shared" ref="O11841" si="23991">AND(NOT(N11840),N11841,NOT(N11842))</f>
        <v>0</v>
      </c>
    </row>
    <row r="11842" spans="1:15" x14ac:dyDescent="0.25">
      <c r="A11842" t="s">
        <v>19</v>
      </c>
      <c r="B11842" t="s">
        <v>18</v>
      </c>
      <c r="C11842">
        <v>250</v>
      </c>
      <c r="D11842">
        <v>185</v>
      </c>
      <c r="E11842" t="b">
        <v>0</v>
      </c>
      <c r="F11842">
        <v>6.0000000000000001E-3</v>
      </c>
      <c r="G11842">
        <v>4</v>
      </c>
      <c r="H11842">
        <v>4</v>
      </c>
      <c r="I11842">
        <v>462</v>
      </c>
      <c r="J11842">
        <v>395</v>
      </c>
      <c r="K11842">
        <v>190</v>
      </c>
      <c r="L11842">
        <v>15</v>
      </c>
      <c r="M11842">
        <f t="shared" si="23865"/>
        <v>0</v>
      </c>
      <c r="N11842" t="b">
        <f t="shared" ref="N11842" si="23992">AND(MIN($F11840,$F11841,$F11842)=$F11842,MAX($H11840,$H11841,$H11842)=$H11842)</f>
        <v>1</v>
      </c>
      <c r="O11842" t="b">
        <f t="shared" ref="O11842" si="23993">AND(NOT(N11840),NOT(N11841),N11842)</f>
        <v>1</v>
      </c>
    </row>
    <row r="11843" spans="1:15" x14ac:dyDescent="0.25">
      <c r="A11843" t="s">
        <v>13</v>
      </c>
      <c r="B11843" t="s">
        <v>18</v>
      </c>
      <c r="C11843">
        <v>250</v>
      </c>
      <c r="D11843">
        <v>186</v>
      </c>
      <c r="E11843" t="b">
        <v>0</v>
      </c>
      <c r="F11843">
        <v>8.0000000000000002E-3</v>
      </c>
      <c r="G11843">
        <v>4</v>
      </c>
      <c r="H11843">
        <v>4</v>
      </c>
      <c r="I11843">
        <v>101</v>
      </c>
      <c r="J11843">
        <v>64</v>
      </c>
      <c r="K11843">
        <v>27</v>
      </c>
      <c r="L11843">
        <v>10</v>
      </c>
      <c r="M11843">
        <f t="shared" ref="M11843:M11906" si="23994">G11843-H11843</f>
        <v>0</v>
      </c>
      <c r="N11843" t="b">
        <f t="shared" ref="N11843" si="23995">AND(MIN($F11843,$F11844,$F11845)=$F11843,MAX($H11843,$H11844,$H11845)=$H11843)</f>
        <v>0</v>
      </c>
      <c r="O11843" t="b">
        <f t="shared" ref="O11843" si="23996">AND(N11843,NOT(N11844),NOT(N11845))</f>
        <v>0</v>
      </c>
    </row>
    <row r="11844" spans="1:15" x14ac:dyDescent="0.25">
      <c r="A11844" t="s">
        <v>15</v>
      </c>
      <c r="B11844" t="s">
        <v>18</v>
      </c>
      <c r="C11844">
        <v>250</v>
      </c>
      <c r="D11844">
        <v>186</v>
      </c>
      <c r="E11844" t="b">
        <v>0</v>
      </c>
      <c r="F11844">
        <v>4.0000000000000001E-3</v>
      </c>
      <c r="G11844">
        <v>4</v>
      </c>
      <c r="H11844">
        <v>4</v>
      </c>
      <c r="I11844">
        <v>65</v>
      </c>
      <c r="J11844">
        <v>64</v>
      </c>
      <c r="K11844">
        <v>27</v>
      </c>
      <c r="L11844">
        <v>10</v>
      </c>
      <c r="M11844">
        <f t="shared" si="23994"/>
        <v>0</v>
      </c>
      <c r="N11844" t="b">
        <f t="shared" ref="N11844" si="23997">AND(MIN($F11843,$F11844,$F11845)=$F11844,MAX($H11843,$H11844,$H11845)=$H11844)</f>
        <v>1</v>
      </c>
      <c r="O11844" t="b">
        <f t="shared" ref="O11844" si="23998">AND(NOT(N11843),N11844,NOT(N11845))</f>
        <v>1</v>
      </c>
    </row>
    <row r="11845" spans="1:15" x14ac:dyDescent="0.25">
      <c r="A11845" t="s">
        <v>19</v>
      </c>
      <c r="B11845" t="s">
        <v>18</v>
      </c>
      <c r="C11845">
        <v>250</v>
      </c>
      <c r="D11845">
        <v>186</v>
      </c>
      <c r="E11845" t="b">
        <v>0</v>
      </c>
      <c r="F11845">
        <v>1.2999999999999999E-2</v>
      </c>
      <c r="G11845">
        <v>4</v>
      </c>
      <c r="H11845">
        <v>4</v>
      </c>
      <c r="I11845">
        <v>101</v>
      </c>
      <c r="J11845">
        <v>64</v>
      </c>
      <c r="K11845">
        <v>27</v>
      </c>
      <c r="L11845">
        <v>10</v>
      </c>
      <c r="M11845">
        <f t="shared" si="23994"/>
        <v>0</v>
      </c>
      <c r="N11845" t="b">
        <f t="shared" ref="N11845" si="23999">AND(MIN($F11843,$F11844,$F11845)=$F11845,MAX($H11843,$H11844,$H11845)=$H11845)</f>
        <v>0</v>
      </c>
      <c r="O11845" t="b">
        <f t="shared" ref="O11845" si="24000">AND(NOT(N11843),NOT(N11844),N11845)</f>
        <v>0</v>
      </c>
    </row>
    <row r="11846" spans="1:15" x14ac:dyDescent="0.25">
      <c r="A11846" t="s">
        <v>13</v>
      </c>
      <c r="B11846" t="s">
        <v>18</v>
      </c>
      <c r="C11846">
        <v>250</v>
      </c>
      <c r="D11846">
        <v>187</v>
      </c>
      <c r="E11846" t="b">
        <v>0</v>
      </c>
      <c r="F11846">
        <v>1.7000000000000001E-2</v>
      </c>
      <c r="G11846">
        <v>4</v>
      </c>
      <c r="H11846">
        <v>4</v>
      </c>
      <c r="I11846">
        <v>1532</v>
      </c>
      <c r="J11846">
        <v>987</v>
      </c>
      <c r="K11846">
        <v>486</v>
      </c>
      <c r="L11846">
        <v>17</v>
      </c>
      <c r="M11846">
        <f t="shared" si="23994"/>
        <v>0</v>
      </c>
      <c r="N11846" t="b">
        <f t="shared" ref="N11846" si="24001">AND(MIN($F11846,$F11847,$F11848)=$F11846,MAX($H11846,$H11847,$H11848)=$H11846)</f>
        <v>0</v>
      </c>
      <c r="O11846" t="b">
        <f t="shared" ref="O11846" si="24002">AND(N11846,NOT(N11847),NOT(N11848))</f>
        <v>0</v>
      </c>
    </row>
    <row r="11847" spans="1:15" x14ac:dyDescent="0.25">
      <c r="A11847" t="s">
        <v>15</v>
      </c>
      <c r="B11847" t="s">
        <v>18</v>
      </c>
      <c r="C11847">
        <v>250</v>
      </c>
      <c r="D11847">
        <v>187</v>
      </c>
      <c r="E11847" t="b">
        <v>0</v>
      </c>
      <c r="F11847">
        <v>0.01</v>
      </c>
      <c r="G11847">
        <v>4</v>
      </c>
      <c r="H11847">
        <v>4</v>
      </c>
      <c r="I11847">
        <v>990</v>
      </c>
      <c r="J11847">
        <v>987</v>
      </c>
      <c r="K11847">
        <v>486</v>
      </c>
      <c r="L11847">
        <v>17</v>
      </c>
      <c r="M11847">
        <f t="shared" si="23994"/>
        <v>0</v>
      </c>
      <c r="N11847" t="b">
        <f t="shared" ref="N11847" si="24003">AND(MIN($F11846,$F11847,$F11848)=$F11847,MAX($H11846,$H11847,$H11848)=$H11847)</f>
        <v>1</v>
      </c>
      <c r="O11847" t="b">
        <f t="shared" ref="O11847" si="24004">AND(NOT(N11846),N11847,NOT(N11848))</f>
        <v>1</v>
      </c>
    </row>
    <row r="11848" spans="1:15" x14ac:dyDescent="0.25">
      <c r="A11848" t="s">
        <v>19</v>
      </c>
      <c r="B11848" t="s">
        <v>18</v>
      </c>
      <c r="C11848">
        <v>250</v>
      </c>
      <c r="D11848">
        <v>187</v>
      </c>
      <c r="E11848" t="b">
        <v>0</v>
      </c>
      <c r="F11848">
        <v>1.4E-2</v>
      </c>
      <c r="G11848">
        <v>4</v>
      </c>
      <c r="H11848">
        <v>4</v>
      </c>
      <c r="I11848">
        <v>1532</v>
      </c>
      <c r="J11848">
        <v>987</v>
      </c>
      <c r="K11848">
        <v>486</v>
      </c>
      <c r="L11848">
        <v>17</v>
      </c>
      <c r="M11848">
        <f t="shared" si="23994"/>
        <v>0</v>
      </c>
      <c r="N11848" t="b">
        <f t="shared" ref="N11848" si="24005">AND(MIN($F11846,$F11847,$F11848)=$F11848,MAX($H11846,$H11847,$H11848)=$H11848)</f>
        <v>0</v>
      </c>
      <c r="O11848" t="b">
        <f t="shared" ref="O11848" si="24006">AND(NOT(N11846),NOT(N11847),N11848)</f>
        <v>0</v>
      </c>
    </row>
    <row r="11849" spans="1:15" x14ac:dyDescent="0.25">
      <c r="A11849" t="s">
        <v>13</v>
      </c>
      <c r="B11849" t="s">
        <v>18</v>
      </c>
      <c r="C11849">
        <v>250</v>
      </c>
      <c r="D11849">
        <v>188</v>
      </c>
      <c r="E11849" t="b">
        <v>0</v>
      </c>
      <c r="F11849">
        <v>5.0000000000000001E-3</v>
      </c>
      <c r="G11849">
        <v>4</v>
      </c>
      <c r="H11849">
        <v>4</v>
      </c>
      <c r="I11849">
        <v>22</v>
      </c>
      <c r="J11849">
        <v>9</v>
      </c>
      <c r="K11849">
        <v>0</v>
      </c>
      <c r="L11849">
        <v>5</v>
      </c>
      <c r="M11849">
        <f t="shared" si="23994"/>
        <v>0</v>
      </c>
      <c r="N11849" t="b">
        <f t="shared" ref="N11849" si="24007">AND(MIN($F11849,$F11850,$F11851)=$F11849,MAX($H11849,$H11850,$H11851)=$H11849)</f>
        <v>0</v>
      </c>
      <c r="O11849" t="b">
        <f t="shared" ref="O11849" si="24008">AND(N11849,NOT(N11850),NOT(N11851))</f>
        <v>0</v>
      </c>
    </row>
    <row r="11850" spans="1:15" x14ac:dyDescent="0.25">
      <c r="A11850" t="s">
        <v>15</v>
      </c>
      <c r="B11850" t="s">
        <v>18</v>
      </c>
      <c r="C11850">
        <v>250</v>
      </c>
      <c r="D11850">
        <v>188</v>
      </c>
      <c r="E11850" t="b">
        <v>0</v>
      </c>
      <c r="F11850">
        <v>6.0000000000000001E-3</v>
      </c>
      <c r="G11850">
        <v>4</v>
      </c>
      <c r="H11850">
        <v>4</v>
      </c>
      <c r="I11850">
        <v>14</v>
      </c>
      <c r="J11850">
        <v>13</v>
      </c>
      <c r="K11850">
        <v>2</v>
      </c>
      <c r="L11850">
        <v>7</v>
      </c>
      <c r="M11850">
        <f t="shared" si="23994"/>
        <v>0</v>
      </c>
      <c r="N11850" t="b">
        <f t="shared" ref="N11850" si="24009">AND(MIN($F11849,$F11850,$F11851)=$F11850,MAX($H11849,$H11850,$H11851)=$H11850)</f>
        <v>0</v>
      </c>
      <c r="O11850" t="b">
        <f t="shared" ref="O11850" si="24010">AND(NOT(N11849),N11850,NOT(N11851))</f>
        <v>0</v>
      </c>
    </row>
    <row r="11851" spans="1:15" x14ac:dyDescent="0.25">
      <c r="A11851" t="s">
        <v>19</v>
      </c>
      <c r="B11851" t="s">
        <v>18</v>
      </c>
      <c r="C11851">
        <v>250</v>
      </c>
      <c r="D11851">
        <v>188</v>
      </c>
      <c r="E11851" t="b">
        <v>0</v>
      </c>
      <c r="F11851">
        <v>4.0000000000000001E-3</v>
      </c>
      <c r="G11851">
        <v>4</v>
      </c>
      <c r="H11851">
        <v>4</v>
      </c>
      <c r="I11851">
        <v>22</v>
      </c>
      <c r="J11851">
        <v>9</v>
      </c>
      <c r="K11851">
        <v>0</v>
      </c>
      <c r="L11851">
        <v>5</v>
      </c>
      <c r="M11851">
        <f t="shared" si="23994"/>
        <v>0</v>
      </c>
      <c r="N11851" t="b">
        <f t="shared" ref="N11851" si="24011">AND(MIN($F11849,$F11850,$F11851)=$F11851,MAX($H11849,$H11850,$H11851)=$H11851)</f>
        <v>1</v>
      </c>
      <c r="O11851" t="b">
        <f t="shared" ref="O11851" si="24012">AND(NOT(N11849),NOT(N11850),N11851)</f>
        <v>1</v>
      </c>
    </row>
    <row r="11852" spans="1:15" x14ac:dyDescent="0.25">
      <c r="A11852" t="s">
        <v>13</v>
      </c>
      <c r="B11852" t="s">
        <v>18</v>
      </c>
      <c r="C11852">
        <v>250</v>
      </c>
      <c r="D11852">
        <v>189</v>
      </c>
      <c r="E11852" t="b">
        <v>0</v>
      </c>
      <c r="F11852">
        <v>8.0000000000000002E-3</v>
      </c>
      <c r="G11852">
        <v>4</v>
      </c>
      <c r="H11852">
        <v>4</v>
      </c>
      <c r="I11852">
        <v>537</v>
      </c>
      <c r="J11852">
        <v>337</v>
      </c>
      <c r="K11852">
        <v>163</v>
      </c>
      <c r="L11852">
        <v>11</v>
      </c>
      <c r="M11852">
        <f t="shared" si="23994"/>
        <v>0</v>
      </c>
      <c r="N11852" t="b">
        <f t="shared" ref="N11852" si="24013">AND(MIN($F11852,$F11853,$F11854)=$F11852,MAX($H11852,$H11853,$H11854)=$H11852)</f>
        <v>0</v>
      </c>
      <c r="O11852" t="b">
        <f t="shared" ref="O11852" si="24014">AND(N11852,NOT(N11853),NOT(N11854))</f>
        <v>0</v>
      </c>
    </row>
    <row r="11853" spans="1:15" x14ac:dyDescent="0.25">
      <c r="A11853" t="s">
        <v>15</v>
      </c>
      <c r="B11853" t="s">
        <v>18</v>
      </c>
      <c r="C11853">
        <v>250</v>
      </c>
      <c r="D11853">
        <v>189</v>
      </c>
      <c r="E11853" t="b">
        <v>0</v>
      </c>
      <c r="F11853">
        <v>1.2E-2</v>
      </c>
      <c r="G11853">
        <v>4</v>
      </c>
      <c r="H11853">
        <v>4</v>
      </c>
      <c r="I11853">
        <v>338</v>
      </c>
      <c r="J11853">
        <v>337</v>
      </c>
      <c r="K11853">
        <v>163</v>
      </c>
      <c r="L11853">
        <v>11</v>
      </c>
      <c r="M11853">
        <f t="shared" si="23994"/>
        <v>0</v>
      </c>
      <c r="N11853" t="b">
        <f t="shared" ref="N11853" si="24015">AND(MIN($F11852,$F11853,$F11854)=$F11853,MAX($H11852,$H11853,$H11854)=$H11853)</f>
        <v>0</v>
      </c>
      <c r="O11853" t="b">
        <f t="shared" ref="O11853" si="24016">AND(NOT(N11852),N11853,NOT(N11854))</f>
        <v>0</v>
      </c>
    </row>
    <row r="11854" spans="1:15" x14ac:dyDescent="0.25">
      <c r="A11854" t="s">
        <v>19</v>
      </c>
      <c r="B11854" t="s">
        <v>18</v>
      </c>
      <c r="C11854">
        <v>250</v>
      </c>
      <c r="D11854">
        <v>189</v>
      </c>
      <c r="E11854" t="b">
        <v>0</v>
      </c>
      <c r="F11854">
        <v>7.0000000000000001E-3</v>
      </c>
      <c r="G11854">
        <v>4</v>
      </c>
      <c r="H11854">
        <v>4</v>
      </c>
      <c r="I11854">
        <v>537</v>
      </c>
      <c r="J11854">
        <v>337</v>
      </c>
      <c r="K11854">
        <v>163</v>
      </c>
      <c r="L11854">
        <v>11</v>
      </c>
      <c r="M11854">
        <f t="shared" si="23994"/>
        <v>0</v>
      </c>
      <c r="N11854" t="b">
        <f t="shared" ref="N11854" si="24017">AND(MIN($F11852,$F11853,$F11854)=$F11854,MAX($H11852,$H11853,$H11854)=$H11854)</f>
        <v>1</v>
      </c>
      <c r="O11854" t="b">
        <f t="shared" ref="O11854" si="24018">AND(NOT(N11852),NOT(N11853),N11854)</f>
        <v>1</v>
      </c>
    </row>
    <row r="11855" spans="1:15" x14ac:dyDescent="0.25">
      <c r="A11855" t="s">
        <v>13</v>
      </c>
      <c r="B11855" t="s">
        <v>18</v>
      </c>
      <c r="C11855">
        <v>250</v>
      </c>
      <c r="D11855">
        <v>18</v>
      </c>
      <c r="E11855" t="b">
        <v>0</v>
      </c>
      <c r="F11855">
        <v>1.7999999999999999E-2</v>
      </c>
      <c r="G11855">
        <v>4</v>
      </c>
      <c r="H11855">
        <v>4</v>
      </c>
      <c r="I11855">
        <v>1776</v>
      </c>
      <c r="J11855">
        <v>911</v>
      </c>
      <c r="K11855">
        <v>448</v>
      </c>
      <c r="L11855">
        <v>18</v>
      </c>
      <c r="M11855">
        <f t="shared" si="23994"/>
        <v>0</v>
      </c>
      <c r="N11855" t="b">
        <f t="shared" ref="N11855" si="24019">AND(MIN($F11855,$F11856,$F11857)=$F11855,MAX($H11855,$H11856,$H11857)=$H11855)</f>
        <v>0</v>
      </c>
      <c r="O11855" t="b">
        <f t="shared" ref="O11855" si="24020">AND(N11855,NOT(N11856),NOT(N11857))</f>
        <v>0</v>
      </c>
    </row>
    <row r="11856" spans="1:15" x14ac:dyDescent="0.25">
      <c r="A11856" t="s">
        <v>15</v>
      </c>
      <c r="B11856" t="s">
        <v>18</v>
      </c>
      <c r="C11856">
        <v>250</v>
      </c>
      <c r="D11856">
        <v>18</v>
      </c>
      <c r="E11856" t="b">
        <v>0</v>
      </c>
      <c r="F11856">
        <v>8.9999999999999993E-3</v>
      </c>
      <c r="G11856">
        <v>4</v>
      </c>
      <c r="H11856">
        <v>4</v>
      </c>
      <c r="I11856">
        <v>942</v>
      </c>
      <c r="J11856">
        <v>911</v>
      </c>
      <c r="K11856">
        <v>448</v>
      </c>
      <c r="L11856">
        <v>18</v>
      </c>
      <c r="M11856">
        <f t="shared" si="23994"/>
        <v>0</v>
      </c>
      <c r="N11856" t="b">
        <f t="shared" ref="N11856" si="24021">AND(MIN($F11855,$F11856,$F11857)=$F11856,MAX($H11855,$H11856,$H11857)=$H11856)</f>
        <v>1</v>
      </c>
      <c r="O11856" t="b">
        <f t="shared" ref="O11856" si="24022">AND(NOT(N11855),N11856,NOT(N11857))</f>
        <v>1</v>
      </c>
    </row>
    <row r="11857" spans="1:15" x14ac:dyDescent="0.25">
      <c r="A11857" t="s">
        <v>19</v>
      </c>
      <c r="B11857" t="s">
        <v>18</v>
      </c>
      <c r="C11857">
        <v>250</v>
      </c>
      <c r="D11857">
        <v>18</v>
      </c>
      <c r="E11857" t="b">
        <v>0</v>
      </c>
      <c r="F11857">
        <v>1.6E-2</v>
      </c>
      <c r="G11857">
        <v>4</v>
      </c>
      <c r="H11857">
        <v>4</v>
      </c>
      <c r="I11857">
        <v>1776</v>
      </c>
      <c r="J11857">
        <v>911</v>
      </c>
      <c r="K11857">
        <v>448</v>
      </c>
      <c r="L11857">
        <v>18</v>
      </c>
      <c r="M11857">
        <f t="shared" si="23994"/>
        <v>0</v>
      </c>
      <c r="N11857" t="b">
        <f t="shared" ref="N11857" si="24023">AND(MIN($F11855,$F11856,$F11857)=$F11857,MAX($H11855,$H11856,$H11857)=$H11857)</f>
        <v>0</v>
      </c>
      <c r="O11857" t="b">
        <f t="shared" ref="O11857" si="24024">AND(NOT(N11855),NOT(N11856),N11857)</f>
        <v>0</v>
      </c>
    </row>
    <row r="11858" spans="1:15" x14ac:dyDescent="0.25">
      <c r="A11858" t="s">
        <v>13</v>
      </c>
      <c r="B11858" t="s">
        <v>18</v>
      </c>
      <c r="C11858">
        <v>250</v>
      </c>
      <c r="D11858">
        <v>190</v>
      </c>
      <c r="E11858" t="b">
        <v>0</v>
      </c>
      <c r="F11858">
        <v>1.0999999999999999E-2</v>
      </c>
      <c r="G11858">
        <v>4</v>
      </c>
      <c r="H11858">
        <v>4</v>
      </c>
      <c r="I11858">
        <v>1102</v>
      </c>
      <c r="J11858">
        <v>616</v>
      </c>
      <c r="K11858">
        <v>299</v>
      </c>
      <c r="L11858">
        <v>21</v>
      </c>
      <c r="M11858">
        <f t="shared" si="23994"/>
        <v>0</v>
      </c>
      <c r="N11858" t="b">
        <f t="shared" ref="N11858" si="24025">AND(MIN($F11858,$F11859,$F11860)=$F11858,MAX($H11858,$H11859,$H11860)=$H11858)</f>
        <v>0</v>
      </c>
      <c r="O11858" t="b">
        <f t="shared" ref="O11858" si="24026">AND(N11858,NOT(N11859),NOT(N11860))</f>
        <v>0</v>
      </c>
    </row>
    <row r="11859" spans="1:15" x14ac:dyDescent="0.25">
      <c r="A11859" t="s">
        <v>15</v>
      </c>
      <c r="B11859" t="s">
        <v>18</v>
      </c>
      <c r="C11859">
        <v>250</v>
      </c>
      <c r="D11859">
        <v>190</v>
      </c>
      <c r="E11859" t="b">
        <v>0</v>
      </c>
      <c r="F11859">
        <v>6.0000000000000001E-3</v>
      </c>
      <c r="G11859">
        <v>4</v>
      </c>
      <c r="H11859">
        <v>4</v>
      </c>
      <c r="I11859">
        <v>627</v>
      </c>
      <c r="J11859">
        <v>616</v>
      </c>
      <c r="K11859">
        <v>299</v>
      </c>
      <c r="L11859">
        <v>21</v>
      </c>
      <c r="M11859">
        <f t="shared" si="23994"/>
        <v>0</v>
      </c>
      <c r="N11859" t="b">
        <f t="shared" ref="N11859" si="24027">AND(MIN($F11858,$F11859,$F11860)=$F11859,MAX($H11858,$H11859,$H11860)=$H11859)</f>
        <v>1</v>
      </c>
      <c r="O11859" t="b">
        <f t="shared" ref="O11859" si="24028">AND(NOT(N11858),N11859,NOT(N11860))</f>
        <v>1</v>
      </c>
    </row>
    <row r="11860" spans="1:15" x14ac:dyDescent="0.25">
      <c r="A11860" t="s">
        <v>19</v>
      </c>
      <c r="B11860" t="s">
        <v>18</v>
      </c>
      <c r="C11860">
        <v>250</v>
      </c>
      <c r="D11860">
        <v>190</v>
      </c>
      <c r="E11860" t="b">
        <v>0</v>
      </c>
      <c r="F11860">
        <v>1.0999999999999999E-2</v>
      </c>
      <c r="G11860">
        <v>4</v>
      </c>
      <c r="H11860">
        <v>4</v>
      </c>
      <c r="I11860">
        <v>1102</v>
      </c>
      <c r="J11860">
        <v>616</v>
      </c>
      <c r="K11860">
        <v>299</v>
      </c>
      <c r="L11860">
        <v>21</v>
      </c>
      <c r="M11860">
        <f t="shared" si="23994"/>
        <v>0</v>
      </c>
      <c r="N11860" t="b">
        <f t="shared" ref="N11860" si="24029">AND(MIN($F11858,$F11859,$F11860)=$F11860,MAX($H11858,$H11859,$H11860)=$H11860)</f>
        <v>0</v>
      </c>
      <c r="O11860" t="b">
        <f t="shared" ref="O11860" si="24030">AND(NOT(N11858),NOT(N11859),N11860)</f>
        <v>0</v>
      </c>
    </row>
    <row r="11861" spans="1:15" x14ac:dyDescent="0.25">
      <c r="A11861" t="s">
        <v>13</v>
      </c>
      <c r="B11861" t="s">
        <v>18</v>
      </c>
      <c r="C11861">
        <v>250</v>
      </c>
      <c r="D11861">
        <v>191</v>
      </c>
      <c r="E11861" t="b">
        <v>0</v>
      </c>
      <c r="F11861">
        <v>2.1999999999999999E-2</v>
      </c>
      <c r="G11861">
        <v>4</v>
      </c>
      <c r="H11861">
        <v>4</v>
      </c>
      <c r="I11861">
        <v>2130</v>
      </c>
      <c r="J11861">
        <v>1468</v>
      </c>
      <c r="K11861">
        <v>725</v>
      </c>
      <c r="L11861">
        <v>25</v>
      </c>
      <c r="M11861">
        <f t="shared" si="23994"/>
        <v>0</v>
      </c>
      <c r="N11861" t="b">
        <f t="shared" ref="N11861" si="24031">AND(MIN($F11861,$F11862,$F11863)=$F11861,MAX($H11861,$H11862,$H11863)=$H11861)</f>
        <v>0</v>
      </c>
      <c r="O11861" t="b">
        <f t="shared" ref="O11861" si="24032">AND(N11861,NOT(N11862),NOT(N11863))</f>
        <v>0</v>
      </c>
    </row>
    <row r="11862" spans="1:15" x14ac:dyDescent="0.25">
      <c r="A11862" t="s">
        <v>15</v>
      </c>
      <c r="B11862" t="s">
        <v>18</v>
      </c>
      <c r="C11862">
        <v>250</v>
      </c>
      <c r="D11862">
        <v>191</v>
      </c>
      <c r="E11862" t="b">
        <v>0</v>
      </c>
      <c r="F11862">
        <v>1.4999999999999999E-2</v>
      </c>
      <c r="G11862">
        <v>4</v>
      </c>
      <c r="H11862">
        <v>4</v>
      </c>
      <c r="I11862">
        <v>1468</v>
      </c>
      <c r="J11862">
        <v>1468</v>
      </c>
      <c r="K11862">
        <v>725</v>
      </c>
      <c r="L11862">
        <v>25</v>
      </c>
      <c r="M11862">
        <f t="shared" si="23994"/>
        <v>0</v>
      </c>
      <c r="N11862" t="b">
        <f t="shared" ref="N11862" si="24033">AND(MIN($F11861,$F11862,$F11863)=$F11862,MAX($H11861,$H11862,$H11863)=$H11862)</f>
        <v>1</v>
      </c>
      <c r="O11862" t="b">
        <f t="shared" ref="O11862" si="24034">AND(NOT(N11861),N11862,NOT(N11863))</f>
        <v>1</v>
      </c>
    </row>
    <row r="11863" spans="1:15" x14ac:dyDescent="0.25">
      <c r="A11863" t="s">
        <v>19</v>
      </c>
      <c r="B11863" t="s">
        <v>18</v>
      </c>
      <c r="C11863">
        <v>250</v>
      </c>
      <c r="D11863">
        <v>191</v>
      </c>
      <c r="E11863" t="b">
        <v>0</v>
      </c>
      <c r="F11863">
        <v>2.1999999999999999E-2</v>
      </c>
      <c r="G11863">
        <v>4</v>
      </c>
      <c r="H11863">
        <v>4</v>
      </c>
      <c r="I11863">
        <v>2130</v>
      </c>
      <c r="J11863">
        <v>1468</v>
      </c>
      <c r="K11863">
        <v>725</v>
      </c>
      <c r="L11863">
        <v>25</v>
      </c>
      <c r="M11863">
        <f t="shared" si="23994"/>
        <v>0</v>
      </c>
      <c r="N11863" t="b">
        <f t="shared" ref="N11863" si="24035">AND(MIN($F11861,$F11862,$F11863)=$F11863,MAX($H11861,$H11862,$H11863)=$H11863)</f>
        <v>0</v>
      </c>
      <c r="O11863" t="b">
        <f t="shared" ref="O11863" si="24036">AND(NOT(N11861),NOT(N11862),N11863)</f>
        <v>0</v>
      </c>
    </row>
    <row r="11864" spans="1:15" x14ac:dyDescent="0.25">
      <c r="A11864" t="s">
        <v>13</v>
      </c>
      <c r="B11864" t="s">
        <v>18</v>
      </c>
      <c r="C11864">
        <v>250</v>
      </c>
      <c r="D11864">
        <v>192</v>
      </c>
      <c r="E11864" t="b">
        <v>0</v>
      </c>
      <c r="F11864">
        <v>3.0000000000000001E-3</v>
      </c>
      <c r="G11864">
        <v>4</v>
      </c>
      <c r="H11864">
        <v>4</v>
      </c>
      <c r="I11864">
        <v>45</v>
      </c>
      <c r="J11864">
        <v>18</v>
      </c>
      <c r="K11864">
        <v>2</v>
      </c>
      <c r="L11864">
        <v>10</v>
      </c>
      <c r="M11864">
        <f t="shared" si="23994"/>
        <v>0</v>
      </c>
      <c r="N11864" t="b">
        <f t="shared" ref="N11864" si="24037">AND(MIN($F11864,$F11865,$F11866)=$F11864,MAX($H11864,$H11865,$H11866)=$H11864)</f>
        <v>1</v>
      </c>
      <c r="O11864" t="b">
        <f t="shared" ref="O11864" si="24038">AND(N11864,NOT(N11865),NOT(N11866))</f>
        <v>1</v>
      </c>
    </row>
    <row r="11865" spans="1:15" x14ac:dyDescent="0.25">
      <c r="A11865" t="s">
        <v>15</v>
      </c>
      <c r="B11865" t="s">
        <v>18</v>
      </c>
      <c r="C11865">
        <v>250</v>
      </c>
      <c r="D11865">
        <v>192</v>
      </c>
      <c r="E11865" t="b">
        <v>0</v>
      </c>
      <c r="F11865">
        <v>6.0000000000000001E-3</v>
      </c>
      <c r="G11865">
        <v>4</v>
      </c>
      <c r="H11865">
        <v>4</v>
      </c>
      <c r="I11865">
        <v>20</v>
      </c>
      <c r="J11865">
        <v>18</v>
      </c>
      <c r="K11865">
        <v>2</v>
      </c>
      <c r="L11865">
        <v>10</v>
      </c>
      <c r="M11865">
        <f t="shared" si="23994"/>
        <v>0</v>
      </c>
      <c r="N11865" t="b">
        <f t="shared" ref="N11865" si="24039">AND(MIN($F11864,$F11865,$F11866)=$F11865,MAX($H11864,$H11865,$H11866)=$H11865)</f>
        <v>0</v>
      </c>
      <c r="O11865" t="b">
        <f t="shared" ref="O11865" si="24040">AND(NOT(N11864),N11865,NOT(N11866))</f>
        <v>0</v>
      </c>
    </row>
    <row r="11866" spans="1:15" x14ac:dyDescent="0.25">
      <c r="A11866" t="s">
        <v>19</v>
      </c>
      <c r="B11866" t="s">
        <v>18</v>
      </c>
      <c r="C11866">
        <v>250</v>
      </c>
      <c r="D11866">
        <v>192</v>
      </c>
      <c r="E11866" t="b">
        <v>0</v>
      </c>
      <c r="F11866">
        <v>5.0000000000000001E-3</v>
      </c>
      <c r="G11866">
        <v>4</v>
      </c>
      <c r="H11866">
        <v>4</v>
      </c>
      <c r="I11866">
        <v>45</v>
      </c>
      <c r="J11866">
        <v>18</v>
      </c>
      <c r="K11866">
        <v>2</v>
      </c>
      <c r="L11866">
        <v>10</v>
      </c>
      <c r="M11866">
        <f t="shared" si="23994"/>
        <v>0</v>
      </c>
      <c r="N11866" t="b">
        <f t="shared" ref="N11866" si="24041">AND(MIN($F11864,$F11865,$F11866)=$F11866,MAX($H11864,$H11865,$H11866)=$H11866)</f>
        <v>0</v>
      </c>
      <c r="O11866" t="b">
        <f t="shared" ref="O11866" si="24042">AND(NOT(N11864),NOT(N11865),N11866)</f>
        <v>0</v>
      </c>
    </row>
    <row r="11867" spans="1:15" x14ac:dyDescent="0.25">
      <c r="A11867" t="s">
        <v>13</v>
      </c>
      <c r="B11867" t="s">
        <v>18</v>
      </c>
      <c r="C11867">
        <v>250</v>
      </c>
      <c r="D11867">
        <v>193</v>
      </c>
      <c r="E11867" t="b">
        <v>0</v>
      </c>
      <c r="F11867">
        <v>1.7999999999999999E-2</v>
      </c>
      <c r="G11867">
        <v>4</v>
      </c>
      <c r="H11867">
        <v>4</v>
      </c>
      <c r="I11867">
        <v>2218</v>
      </c>
      <c r="J11867">
        <v>1384</v>
      </c>
      <c r="K11867">
        <v>685</v>
      </c>
      <c r="L11867">
        <v>15</v>
      </c>
      <c r="M11867">
        <f t="shared" si="23994"/>
        <v>0</v>
      </c>
      <c r="N11867" t="b">
        <f t="shared" ref="N11867" si="24043">AND(MIN($F11867,$F11868,$F11869)=$F11867,MAX($H11867,$H11868,$H11869)=$H11867)</f>
        <v>0</v>
      </c>
      <c r="O11867" t="b">
        <f t="shared" ref="O11867" si="24044">AND(N11867,NOT(N11868),NOT(N11869))</f>
        <v>0</v>
      </c>
    </row>
    <row r="11868" spans="1:15" x14ac:dyDescent="0.25">
      <c r="A11868" t="s">
        <v>15</v>
      </c>
      <c r="B11868" t="s">
        <v>18</v>
      </c>
      <c r="C11868">
        <v>250</v>
      </c>
      <c r="D11868">
        <v>193</v>
      </c>
      <c r="E11868" t="b">
        <v>0</v>
      </c>
      <c r="F11868">
        <v>1.2E-2</v>
      </c>
      <c r="G11868">
        <v>4</v>
      </c>
      <c r="H11868">
        <v>4</v>
      </c>
      <c r="I11868">
        <v>1386</v>
      </c>
      <c r="J11868">
        <v>1384</v>
      </c>
      <c r="K11868">
        <v>685</v>
      </c>
      <c r="L11868">
        <v>15</v>
      </c>
      <c r="M11868">
        <f t="shared" si="23994"/>
        <v>0</v>
      </c>
      <c r="N11868" t="b">
        <f t="shared" ref="N11868" si="24045">AND(MIN($F11867,$F11868,$F11869)=$F11868,MAX($H11867,$H11868,$H11869)=$H11868)</f>
        <v>1</v>
      </c>
      <c r="O11868" t="b">
        <f t="shared" ref="O11868" si="24046">AND(NOT(N11867),N11868,NOT(N11869))</f>
        <v>1</v>
      </c>
    </row>
    <row r="11869" spans="1:15" x14ac:dyDescent="0.25">
      <c r="A11869" t="s">
        <v>19</v>
      </c>
      <c r="B11869" t="s">
        <v>18</v>
      </c>
      <c r="C11869">
        <v>250</v>
      </c>
      <c r="D11869">
        <v>193</v>
      </c>
      <c r="E11869" t="b">
        <v>0</v>
      </c>
      <c r="F11869">
        <v>1.9E-2</v>
      </c>
      <c r="G11869">
        <v>4</v>
      </c>
      <c r="H11869">
        <v>4</v>
      </c>
      <c r="I11869">
        <v>2218</v>
      </c>
      <c r="J11869">
        <v>1384</v>
      </c>
      <c r="K11869">
        <v>685</v>
      </c>
      <c r="L11869">
        <v>15</v>
      </c>
      <c r="M11869">
        <f t="shared" si="23994"/>
        <v>0</v>
      </c>
      <c r="N11869" t="b">
        <f t="shared" ref="N11869" si="24047">AND(MIN($F11867,$F11868,$F11869)=$F11869,MAX($H11867,$H11868,$H11869)=$H11869)</f>
        <v>0</v>
      </c>
      <c r="O11869" t="b">
        <f t="shared" ref="O11869" si="24048">AND(NOT(N11867),NOT(N11868),N11869)</f>
        <v>0</v>
      </c>
    </row>
    <row r="11870" spans="1:15" x14ac:dyDescent="0.25">
      <c r="A11870" t="s">
        <v>13</v>
      </c>
      <c r="B11870" t="s">
        <v>18</v>
      </c>
      <c r="C11870">
        <v>250</v>
      </c>
      <c r="D11870">
        <v>194</v>
      </c>
      <c r="E11870" t="b">
        <v>0</v>
      </c>
      <c r="F11870">
        <v>0.02</v>
      </c>
      <c r="G11870">
        <v>4</v>
      </c>
      <c r="H11870">
        <v>4</v>
      </c>
      <c r="I11870">
        <v>2605</v>
      </c>
      <c r="J11870">
        <v>1642</v>
      </c>
      <c r="K11870">
        <v>813</v>
      </c>
      <c r="L11870">
        <v>20</v>
      </c>
      <c r="M11870">
        <f t="shared" si="23994"/>
        <v>0</v>
      </c>
      <c r="N11870" t="b">
        <f t="shared" ref="N11870" si="24049">AND(MIN($F11870,$F11871,$F11872)=$F11870,MAX($H11870,$H11871,$H11872)=$H11870)</f>
        <v>0</v>
      </c>
      <c r="O11870" t="b">
        <f t="shared" ref="O11870" si="24050">AND(N11870,NOT(N11871),NOT(N11872))</f>
        <v>0</v>
      </c>
    </row>
    <row r="11871" spans="1:15" x14ac:dyDescent="0.25">
      <c r="A11871" t="s">
        <v>15</v>
      </c>
      <c r="B11871" t="s">
        <v>18</v>
      </c>
      <c r="C11871">
        <v>250</v>
      </c>
      <c r="D11871">
        <v>194</v>
      </c>
      <c r="E11871" t="b">
        <v>0</v>
      </c>
      <c r="F11871">
        <v>1.4E-2</v>
      </c>
      <c r="G11871">
        <v>4</v>
      </c>
      <c r="H11871">
        <v>4</v>
      </c>
      <c r="I11871">
        <v>1650</v>
      </c>
      <c r="J11871">
        <v>1642</v>
      </c>
      <c r="K11871">
        <v>813</v>
      </c>
      <c r="L11871">
        <v>20</v>
      </c>
      <c r="M11871">
        <f t="shared" si="23994"/>
        <v>0</v>
      </c>
      <c r="N11871" t="b">
        <f t="shared" ref="N11871" si="24051">AND(MIN($F11870,$F11871,$F11872)=$F11871,MAX($H11870,$H11871,$H11872)=$H11871)</f>
        <v>1</v>
      </c>
      <c r="O11871" t="b">
        <f t="shared" ref="O11871" si="24052">AND(NOT(N11870),N11871,NOT(N11872))</f>
        <v>1</v>
      </c>
    </row>
    <row r="11872" spans="1:15" x14ac:dyDescent="0.25">
      <c r="A11872" t="s">
        <v>19</v>
      </c>
      <c r="B11872" t="s">
        <v>18</v>
      </c>
      <c r="C11872">
        <v>250</v>
      </c>
      <c r="D11872">
        <v>194</v>
      </c>
      <c r="E11872" t="b">
        <v>0</v>
      </c>
      <c r="F11872">
        <v>2.4E-2</v>
      </c>
      <c r="G11872">
        <v>4</v>
      </c>
      <c r="H11872">
        <v>4</v>
      </c>
      <c r="I11872">
        <v>2605</v>
      </c>
      <c r="J11872">
        <v>1642</v>
      </c>
      <c r="K11872">
        <v>813</v>
      </c>
      <c r="L11872">
        <v>20</v>
      </c>
      <c r="M11872">
        <f t="shared" si="23994"/>
        <v>0</v>
      </c>
      <c r="N11872" t="b">
        <f t="shared" ref="N11872" si="24053">AND(MIN($F11870,$F11871,$F11872)=$F11872,MAX($H11870,$H11871,$H11872)=$H11872)</f>
        <v>0</v>
      </c>
      <c r="O11872" t="b">
        <f t="shared" ref="O11872" si="24054">AND(NOT(N11870),NOT(N11871),N11872)</f>
        <v>0</v>
      </c>
    </row>
    <row r="11873" spans="1:15" x14ac:dyDescent="0.25">
      <c r="A11873" t="s">
        <v>13</v>
      </c>
      <c r="B11873" t="s">
        <v>18</v>
      </c>
      <c r="C11873">
        <v>250</v>
      </c>
      <c r="D11873">
        <v>195</v>
      </c>
      <c r="E11873" t="b">
        <v>0</v>
      </c>
      <c r="F11873">
        <v>3.0000000000000001E-3</v>
      </c>
      <c r="G11873">
        <v>4</v>
      </c>
      <c r="H11873">
        <v>4</v>
      </c>
      <c r="I11873">
        <v>81</v>
      </c>
      <c r="J11873">
        <v>41</v>
      </c>
      <c r="K11873">
        <v>13</v>
      </c>
      <c r="L11873">
        <v>18</v>
      </c>
      <c r="M11873">
        <f t="shared" si="23994"/>
        <v>0</v>
      </c>
      <c r="N11873" t="b">
        <f t="shared" ref="N11873" si="24055">AND(MIN($F11873,$F11874,$F11875)=$F11873,MAX($H11873,$H11874,$H11875)=$H11873)</f>
        <v>1</v>
      </c>
      <c r="O11873" t="b">
        <f t="shared" ref="O11873" si="24056">AND(N11873,NOT(N11874),NOT(N11875))</f>
        <v>1</v>
      </c>
    </row>
    <row r="11874" spans="1:15" x14ac:dyDescent="0.25">
      <c r="A11874" t="s">
        <v>15</v>
      </c>
      <c r="B11874" t="s">
        <v>18</v>
      </c>
      <c r="C11874">
        <v>250</v>
      </c>
      <c r="D11874">
        <v>195</v>
      </c>
      <c r="E11874" t="b">
        <v>0</v>
      </c>
      <c r="F11874">
        <v>7.0000000000000001E-3</v>
      </c>
      <c r="G11874">
        <v>4</v>
      </c>
      <c r="H11874">
        <v>4</v>
      </c>
      <c r="I11874">
        <v>100</v>
      </c>
      <c r="J11874">
        <v>96</v>
      </c>
      <c r="K11874">
        <v>40</v>
      </c>
      <c r="L11874">
        <v>15</v>
      </c>
      <c r="M11874">
        <f t="shared" si="23994"/>
        <v>0</v>
      </c>
      <c r="N11874" t="b">
        <f t="shared" ref="N11874" si="24057">AND(MIN($F11873,$F11874,$F11875)=$F11874,MAX($H11873,$H11874,$H11875)=$H11874)</f>
        <v>0</v>
      </c>
      <c r="O11874" t="b">
        <f t="shared" ref="O11874" si="24058">AND(NOT(N11873),N11874,NOT(N11875))</f>
        <v>0</v>
      </c>
    </row>
    <row r="11875" spans="1:15" x14ac:dyDescent="0.25">
      <c r="A11875" t="s">
        <v>19</v>
      </c>
      <c r="B11875" t="s">
        <v>18</v>
      </c>
      <c r="C11875">
        <v>250</v>
      </c>
      <c r="D11875">
        <v>195</v>
      </c>
      <c r="E11875" t="b">
        <v>0</v>
      </c>
      <c r="F11875">
        <v>4.0000000000000001E-3</v>
      </c>
      <c r="G11875">
        <v>4</v>
      </c>
      <c r="H11875">
        <v>4</v>
      </c>
      <c r="I11875">
        <v>81</v>
      </c>
      <c r="J11875">
        <v>41</v>
      </c>
      <c r="K11875">
        <v>13</v>
      </c>
      <c r="L11875">
        <v>18</v>
      </c>
      <c r="M11875">
        <f t="shared" si="23994"/>
        <v>0</v>
      </c>
      <c r="N11875" t="b">
        <f t="shared" ref="N11875" si="24059">AND(MIN($F11873,$F11874,$F11875)=$F11875,MAX($H11873,$H11874,$H11875)=$H11875)</f>
        <v>0</v>
      </c>
      <c r="O11875" t="b">
        <f t="shared" ref="O11875" si="24060">AND(NOT(N11873),NOT(N11874),N11875)</f>
        <v>0</v>
      </c>
    </row>
    <row r="11876" spans="1:15" x14ac:dyDescent="0.25">
      <c r="A11876" t="s">
        <v>13</v>
      </c>
      <c r="B11876" t="s">
        <v>18</v>
      </c>
      <c r="C11876">
        <v>250</v>
      </c>
      <c r="D11876">
        <v>196</v>
      </c>
      <c r="E11876" t="b">
        <v>0</v>
      </c>
      <c r="F11876">
        <v>3.0000000000000001E-3</v>
      </c>
      <c r="G11876">
        <v>4</v>
      </c>
      <c r="H11876">
        <v>4</v>
      </c>
      <c r="I11876">
        <v>128</v>
      </c>
      <c r="J11876">
        <v>101</v>
      </c>
      <c r="K11876">
        <v>43</v>
      </c>
      <c r="L11876">
        <v>15</v>
      </c>
      <c r="M11876">
        <f t="shared" si="23994"/>
        <v>0</v>
      </c>
      <c r="N11876" t="b">
        <f t="shared" ref="N11876" si="24061">AND(MIN($F11876,$F11877,$F11878)=$F11876,MAX($H11876,$H11877,$H11878)=$H11876)</f>
        <v>1</v>
      </c>
      <c r="O11876" t="b">
        <f t="shared" ref="O11876" si="24062">AND(N11876,NOT(N11877),NOT(N11878))</f>
        <v>1</v>
      </c>
    </row>
    <row r="11877" spans="1:15" x14ac:dyDescent="0.25">
      <c r="A11877" t="s">
        <v>15</v>
      </c>
      <c r="B11877" t="s">
        <v>18</v>
      </c>
      <c r="C11877">
        <v>250</v>
      </c>
      <c r="D11877">
        <v>196</v>
      </c>
      <c r="E11877" t="b">
        <v>0</v>
      </c>
      <c r="F11877">
        <v>4.0000000000000001E-3</v>
      </c>
      <c r="G11877">
        <v>4</v>
      </c>
      <c r="H11877">
        <v>4</v>
      </c>
      <c r="I11877">
        <v>103</v>
      </c>
      <c r="J11877">
        <v>101</v>
      </c>
      <c r="K11877">
        <v>43</v>
      </c>
      <c r="L11877">
        <v>15</v>
      </c>
      <c r="M11877">
        <f t="shared" si="23994"/>
        <v>0</v>
      </c>
      <c r="N11877" t="b">
        <f t="shared" ref="N11877" si="24063">AND(MIN($F11876,$F11877,$F11878)=$F11877,MAX($H11876,$H11877,$H11878)=$H11877)</f>
        <v>0</v>
      </c>
      <c r="O11877" t="b">
        <f t="shared" ref="O11877" si="24064">AND(NOT(N11876),N11877,NOT(N11878))</f>
        <v>0</v>
      </c>
    </row>
    <row r="11878" spans="1:15" x14ac:dyDescent="0.25">
      <c r="A11878" t="s">
        <v>19</v>
      </c>
      <c r="B11878" t="s">
        <v>18</v>
      </c>
      <c r="C11878">
        <v>250</v>
      </c>
      <c r="D11878">
        <v>196</v>
      </c>
      <c r="E11878" t="b">
        <v>0</v>
      </c>
      <c r="F11878">
        <v>5.0000000000000001E-3</v>
      </c>
      <c r="G11878">
        <v>4</v>
      </c>
      <c r="H11878">
        <v>4</v>
      </c>
      <c r="I11878">
        <v>128</v>
      </c>
      <c r="J11878">
        <v>101</v>
      </c>
      <c r="K11878">
        <v>43</v>
      </c>
      <c r="L11878">
        <v>15</v>
      </c>
      <c r="M11878">
        <f t="shared" si="23994"/>
        <v>0</v>
      </c>
      <c r="N11878" t="b">
        <f t="shared" ref="N11878" si="24065">AND(MIN($F11876,$F11877,$F11878)=$F11878,MAX($H11876,$H11877,$H11878)=$H11878)</f>
        <v>0</v>
      </c>
      <c r="O11878" t="b">
        <f t="shared" ref="O11878" si="24066">AND(NOT(N11876),NOT(N11877),N11878)</f>
        <v>0</v>
      </c>
    </row>
    <row r="11879" spans="1:15" x14ac:dyDescent="0.25">
      <c r="A11879" t="s">
        <v>13</v>
      </c>
      <c r="B11879" t="s">
        <v>18</v>
      </c>
      <c r="C11879">
        <v>250</v>
      </c>
      <c r="D11879">
        <v>197</v>
      </c>
      <c r="E11879" t="b">
        <v>0</v>
      </c>
      <c r="F11879">
        <v>1.7000000000000001E-2</v>
      </c>
      <c r="G11879">
        <v>4</v>
      </c>
      <c r="H11879">
        <v>4</v>
      </c>
      <c r="I11879">
        <v>1224</v>
      </c>
      <c r="J11879">
        <v>718</v>
      </c>
      <c r="K11879">
        <v>351</v>
      </c>
      <c r="L11879">
        <v>20</v>
      </c>
      <c r="M11879">
        <f t="shared" si="23994"/>
        <v>0</v>
      </c>
      <c r="N11879" t="b">
        <f t="shared" ref="N11879" si="24067">AND(MIN($F11879,$F11880,$F11881)=$F11879,MAX($H11879,$H11880,$H11881)=$H11879)</f>
        <v>0</v>
      </c>
      <c r="O11879" t="b">
        <f t="shared" ref="O11879" si="24068">AND(N11879,NOT(N11880),NOT(N11881))</f>
        <v>0</v>
      </c>
    </row>
    <row r="11880" spans="1:15" x14ac:dyDescent="0.25">
      <c r="A11880" t="s">
        <v>15</v>
      </c>
      <c r="B11880" t="s">
        <v>18</v>
      </c>
      <c r="C11880">
        <v>250</v>
      </c>
      <c r="D11880">
        <v>197</v>
      </c>
      <c r="E11880" t="b">
        <v>0</v>
      </c>
      <c r="F11880">
        <v>2.3E-2</v>
      </c>
      <c r="G11880">
        <v>4</v>
      </c>
      <c r="H11880">
        <v>4</v>
      </c>
      <c r="I11880">
        <v>3450</v>
      </c>
      <c r="J11880">
        <v>3382</v>
      </c>
      <c r="K11880">
        <v>1683</v>
      </c>
      <c r="L11880">
        <v>24</v>
      </c>
      <c r="M11880">
        <f t="shared" si="23994"/>
        <v>0</v>
      </c>
      <c r="N11880" t="b">
        <f t="shared" ref="N11880" si="24069">AND(MIN($F11879,$F11880,$F11881)=$F11880,MAX($H11879,$H11880,$H11881)=$H11880)</f>
        <v>0</v>
      </c>
      <c r="O11880" t="b">
        <f t="shared" ref="O11880" si="24070">AND(NOT(N11879),N11880,NOT(N11881))</f>
        <v>0</v>
      </c>
    </row>
    <row r="11881" spans="1:15" x14ac:dyDescent="0.25">
      <c r="A11881" t="s">
        <v>19</v>
      </c>
      <c r="B11881" t="s">
        <v>18</v>
      </c>
      <c r="C11881">
        <v>250</v>
      </c>
      <c r="D11881">
        <v>197</v>
      </c>
      <c r="E11881" t="b">
        <v>0</v>
      </c>
      <c r="F11881">
        <v>1.4999999999999999E-2</v>
      </c>
      <c r="G11881">
        <v>4</v>
      </c>
      <c r="H11881">
        <v>4</v>
      </c>
      <c r="I11881">
        <v>1224</v>
      </c>
      <c r="J11881">
        <v>718</v>
      </c>
      <c r="K11881">
        <v>351</v>
      </c>
      <c r="L11881">
        <v>20</v>
      </c>
      <c r="M11881">
        <f t="shared" si="23994"/>
        <v>0</v>
      </c>
      <c r="N11881" t="b">
        <f t="shared" ref="N11881" si="24071">AND(MIN($F11879,$F11880,$F11881)=$F11881,MAX($H11879,$H11880,$H11881)=$H11881)</f>
        <v>1</v>
      </c>
      <c r="O11881" t="b">
        <f t="shared" ref="O11881" si="24072">AND(NOT(N11879),NOT(N11880),N11881)</f>
        <v>1</v>
      </c>
    </row>
    <row r="11882" spans="1:15" x14ac:dyDescent="0.25">
      <c r="A11882" t="s">
        <v>13</v>
      </c>
      <c r="B11882" t="s">
        <v>18</v>
      </c>
      <c r="C11882">
        <v>250</v>
      </c>
      <c r="D11882">
        <v>198</v>
      </c>
      <c r="E11882" t="b">
        <v>0</v>
      </c>
      <c r="F11882">
        <v>1.6E-2</v>
      </c>
      <c r="G11882">
        <v>4</v>
      </c>
      <c r="H11882">
        <v>4</v>
      </c>
      <c r="I11882">
        <v>1064</v>
      </c>
      <c r="J11882">
        <v>554</v>
      </c>
      <c r="K11882">
        <v>270</v>
      </c>
      <c r="L11882">
        <v>19</v>
      </c>
      <c r="M11882">
        <f t="shared" si="23994"/>
        <v>0</v>
      </c>
      <c r="N11882" t="b">
        <f t="shared" ref="N11882" si="24073">AND(MIN($F11882,$F11883,$F11884)=$F11882,MAX($H11882,$H11883,$H11884)=$H11882)</f>
        <v>0</v>
      </c>
      <c r="O11882" t="b">
        <f t="shared" ref="O11882" si="24074">AND(N11882,NOT(N11883),NOT(N11884))</f>
        <v>0</v>
      </c>
    </row>
    <row r="11883" spans="1:15" x14ac:dyDescent="0.25">
      <c r="A11883" t="s">
        <v>15</v>
      </c>
      <c r="B11883" t="s">
        <v>18</v>
      </c>
      <c r="C11883">
        <v>250</v>
      </c>
      <c r="D11883">
        <v>198</v>
      </c>
      <c r="E11883" t="b">
        <v>0</v>
      </c>
      <c r="F11883">
        <v>8.0000000000000002E-3</v>
      </c>
      <c r="G11883">
        <v>4</v>
      </c>
      <c r="H11883">
        <v>4</v>
      </c>
      <c r="I11883">
        <v>557</v>
      </c>
      <c r="J11883">
        <v>554</v>
      </c>
      <c r="K11883">
        <v>270</v>
      </c>
      <c r="L11883">
        <v>19</v>
      </c>
      <c r="M11883">
        <f t="shared" si="23994"/>
        <v>0</v>
      </c>
      <c r="N11883" t="b">
        <f t="shared" ref="N11883" si="24075">AND(MIN($F11882,$F11883,$F11884)=$F11883,MAX($H11882,$H11883,$H11884)=$H11883)</f>
        <v>1</v>
      </c>
      <c r="O11883" t="b">
        <f t="shared" ref="O11883" si="24076">AND(NOT(N11882),N11883,NOT(N11884))</f>
        <v>1</v>
      </c>
    </row>
    <row r="11884" spans="1:15" x14ac:dyDescent="0.25">
      <c r="A11884" t="s">
        <v>19</v>
      </c>
      <c r="B11884" t="s">
        <v>18</v>
      </c>
      <c r="C11884">
        <v>250</v>
      </c>
      <c r="D11884">
        <v>198</v>
      </c>
      <c r="E11884" t="b">
        <v>0</v>
      </c>
      <c r="F11884">
        <v>1.2E-2</v>
      </c>
      <c r="G11884">
        <v>4</v>
      </c>
      <c r="H11884">
        <v>4</v>
      </c>
      <c r="I11884">
        <v>1064</v>
      </c>
      <c r="J11884">
        <v>554</v>
      </c>
      <c r="K11884">
        <v>270</v>
      </c>
      <c r="L11884">
        <v>19</v>
      </c>
      <c r="M11884">
        <f t="shared" si="23994"/>
        <v>0</v>
      </c>
      <c r="N11884" t="b">
        <f t="shared" ref="N11884" si="24077">AND(MIN($F11882,$F11883,$F11884)=$F11884,MAX($H11882,$H11883,$H11884)=$H11884)</f>
        <v>0</v>
      </c>
      <c r="O11884" t="b">
        <f t="shared" ref="O11884" si="24078">AND(NOT(N11882),NOT(N11883),N11884)</f>
        <v>0</v>
      </c>
    </row>
    <row r="11885" spans="1:15" x14ac:dyDescent="0.25">
      <c r="A11885" t="s">
        <v>13</v>
      </c>
      <c r="B11885" t="s">
        <v>18</v>
      </c>
      <c r="C11885">
        <v>250</v>
      </c>
      <c r="D11885">
        <v>199</v>
      </c>
      <c r="E11885" t="b">
        <v>0</v>
      </c>
      <c r="F11885">
        <v>1.6E-2</v>
      </c>
      <c r="G11885">
        <v>4</v>
      </c>
      <c r="H11885">
        <v>4</v>
      </c>
      <c r="I11885">
        <v>1960</v>
      </c>
      <c r="J11885">
        <v>1004</v>
      </c>
      <c r="K11885">
        <v>494</v>
      </c>
      <c r="L11885">
        <v>18</v>
      </c>
      <c r="M11885">
        <f t="shared" si="23994"/>
        <v>0</v>
      </c>
      <c r="N11885" t="b">
        <f t="shared" ref="N11885" si="24079">AND(MIN($F11885,$F11886,$F11887)=$F11885,MAX($H11885,$H11886,$H11887)=$H11885)</f>
        <v>0</v>
      </c>
      <c r="O11885" t="b">
        <f t="shared" ref="O11885" si="24080">AND(N11885,NOT(N11886),NOT(N11887))</f>
        <v>0</v>
      </c>
    </row>
    <row r="11886" spans="1:15" x14ac:dyDescent="0.25">
      <c r="A11886" t="s">
        <v>15</v>
      </c>
      <c r="B11886" t="s">
        <v>18</v>
      </c>
      <c r="C11886">
        <v>250</v>
      </c>
      <c r="D11886">
        <v>199</v>
      </c>
      <c r="E11886" t="b">
        <v>0</v>
      </c>
      <c r="F11886">
        <v>1.2E-2</v>
      </c>
      <c r="G11886">
        <v>4</v>
      </c>
      <c r="H11886">
        <v>4</v>
      </c>
      <c r="I11886">
        <v>1050</v>
      </c>
      <c r="J11886">
        <v>1004</v>
      </c>
      <c r="K11886">
        <v>494</v>
      </c>
      <c r="L11886">
        <v>18</v>
      </c>
      <c r="M11886">
        <f t="shared" si="23994"/>
        <v>0</v>
      </c>
      <c r="N11886" t="b">
        <f t="shared" ref="N11886" si="24081">AND(MIN($F11885,$F11886,$F11887)=$F11886,MAX($H11885,$H11886,$H11887)=$H11886)</f>
        <v>1</v>
      </c>
      <c r="O11886" t="b">
        <f t="shared" ref="O11886" si="24082">AND(NOT(N11885),N11886,NOT(N11887))</f>
        <v>1</v>
      </c>
    </row>
    <row r="11887" spans="1:15" x14ac:dyDescent="0.25">
      <c r="A11887" t="s">
        <v>19</v>
      </c>
      <c r="B11887" t="s">
        <v>18</v>
      </c>
      <c r="C11887">
        <v>250</v>
      </c>
      <c r="D11887">
        <v>199</v>
      </c>
      <c r="E11887" t="b">
        <v>0</v>
      </c>
      <c r="F11887">
        <v>1.7000000000000001E-2</v>
      </c>
      <c r="G11887">
        <v>4</v>
      </c>
      <c r="H11887">
        <v>4</v>
      </c>
      <c r="I11887">
        <v>1960</v>
      </c>
      <c r="J11887">
        <v>1004</v>
      </c>
      <c r="K11887">
        <v>494</v>
      </c>
      <c r="L11887">
        <v>18</v>
      </c>
      <c r="M11887">
        <f t="shared" si="23994"/>
        <v>0</v>
      </c>
      <c r="N11887" t="b">
        <f t="shared" ref="N11887" si="24083">AND(MIN($F11885,$F11886,$F11887)=$F11887,MAX($H11885,$H11886,$H11887)=$H11887)</f>
        <v>0</v>
      </c>
      <c r="O11887" t="b">
        <f t="shared" ref="O11887" si="24084">AND(NOT(N11885),NOT(N11886),N11887)</f>
        <v>0</v>
      </c>
    </row>
    <row r="11888" spans="1:15" x14ac:dyDescent="0.25">
      <c r="A11888" t="s">
        <v>13</v>
      </c>
      <c r="B11888" t="s">
        <v>18</v>
      </c>
      <c r="C11888">
        <v>250</v>
      </c>
      <c r="D11888">
        <v>19</v>
      </c>
      <c r="E11888" t="b">
        <v>0</v>
      </c>
      <c r="F11888">
        <v>4.2999999999999997E-2</v>
      </c>
      <c r="G11888">
        <v>4</v>
      </c>
      <c r="H11888">
        <v>4</v>
      </c>
      <c r="I11888">
        <v>4917</v>
      </c>
      <c r="J11888">
        <v>2678</v>
      </c>
      <c r="K11888">
        <v>1333</v>
      </c>
      <c r="L11888">
        <v>21</v>
      </c>
      <c r="M11888">
        <f t="shared" si="23994"/>
        <v>0</v>
      </c>
      <c r="N11888" t="b">
        <f t="shared" ref="N11888" si="24085">AND(MIN($F11888,$F11889,$F11890)=$F11888,MAX($H11888,$H11889,$H11890)=$H11888)</f>
        <v>0</v>
      </c>
      <c r="O11888" t="b">
        <f t="shared" ref="O11888" si="24086">AND(N11888,NOT(N11889),NOT(N11890))</f>
        <v>0</v>
      </c>
    </row>
    <row r="11889" spans="1:15" x14ac:dyDescent="0.25">
      <c r="A11889" t="s">
        <v>15</v>
      </c>
      <c r="B11889" t="s">
        <v>18</v>
      </c>
      <c r="C11889">
        <v>250</v>
      </c>
      <c r="D11889">
        <v>19</v>
      </c>
      <c r="E11889" t="b">
        <v>0</v>
      </c>
      <c r="F11889">
        <v>2.1000000000000001E-2</v>
      </c>
      <c r="G11889">
        <v>4</v>
      </c>
      <c r="H11889">
        <v>4</v>
      </c>
      <c r="I11889">
        <v>2725</v>
      </c>
      <c r="J11889">
        <v>2678</v>
      </c>
      <c r="K11889">
        <v>1333</v>
      </c>
      <c r="L11889">
        <v>21</v>
      </c>
      <c r="M11889">
        <f t="shared" si="23994"/>
        <v>0</v>
      </c>
      <c r="N11889" t="b">
        <f t="shared" ref="N11889" si="24087">AND(MIN($F11888,$F11889,$F11890)=$F11889,MAX($H11888,$H11889,$H11890)=$H11889)</f>
        <v>1</v>
      </c>
      <c r="O11889" t="b">
        <f t="shared" ref="O11889" si="24088">AND(NOT(N11888),N11889,NOT(N11890))</f>
        <v>1</v>
      </c>
    </row>
    <row r="11890" spans="1:15" x14ac:dyDescent="0.25">
      <c r="A11890" t="s">
        <v>19</v>
      </c>
      <c r="B11890" t="s">
        <v>18</v>
      </c>
      <c r="C11890">
        <v>250</v>
      </c>
      <c r="D11890">
        <v>19</v>
      </c>
      <c r="E11890" t="b">
        <v>0</v>
      </c>
      <c r="F11890">
        <v>3.9E-2</v>
      </c>
      <c r="G11890">
        <v>4</v>
      </c>
      <c r="H11890">
        <v>4</v>
      </c>
      <c r="I11890">
        <v>4917</v>
      </c>
      <c r="J11890">
        <v>2678</v>
      </c>
      <c r="K11890">
        <v>1333</v>
      </c>
      <c r="L11890">
        <v>21</v>
      </c>
      <c r="M11890">
        <f t="shared" si="23994"/>
        <v>0</v>
      </c>
      <c r="N11890" t="b">
        <f t="shared" ref="N11890" si="24089">AND(MIN($F11888,$F11889,$F11890)=$F11890,MAX($H11888,$H11889,$H11890)=$H11890)</f>
        <v>0</v>
      </c>
      <c r="O11890" t="b">
        <f t="shared" ref="O11890" si="24090">AND(NOT(N11888),NOT(N11889),N11890)</f>
        <v>0</v>
      </c>
    </row>
    <row r="11891" spans="1:15" x14ac:dyDescent="0.25">
      <c r="A11891" t="s">
        <v>13</v>
      </c>
      <c r="B11891" t="s">
        <v>18</v>
      </c>
      <c r="C11891">
        <v>250</v>
      </c>
      <c r="D11891">
        <v>1</v>
      </c>
      <c r="E11891" t="b">
        <v>0</v>
      </c>
      <c r="F11891">
        <v>1.2999999999999999E-2</v>
      </c>
      <c r="G11891">
        <v>4</v>
      </c>
      <c r="H11891">
        <v>4</v>
      </c>
      <c r="I11891">
        <v>1052</v>
      </c>
      <c r="J11891">
        <v>568</v>
      </c>
      <c r="K11891">
        <v>278</v>
      </c>
      <c r="L11891">
        <v>16</v>
      </c>
      <c r="M11891">
        <f t="shared" si="23994"/>
        <v>0</v>
      </c>
      <c r="N11891" t="b">
        <f t="shared" ref="N11891" si="24091">AND(MIN($F11891,$F11892,$F11893)=$F11891,MAX($H11891,$H11892,$H11893)=$H11891)</f>
        <v>0</v>
      </c>
      <c r="O11891" t="b">
        <f t="shared" ref="O11891" si="24092">AND(N11891,NOT(N11892),NOT(N11893))</f>
        <v>0</v>
      </c>
    </row>
    <row r="11892" spans="1:15" x14ac:dyDescent="0.25">
      <c r="A11892" t="s">
        <v>15</v>
      </c>
      <c r="B11892" t="s">
        <v>18</v>
      </c>
      <c r="C11892">
        <v>250</v>
      </c>
      <c r="D11892">
        <v>1</v>
      </c>
      <c r="E11892" t="b">
        <v>0</v>
      </c>
      <c r="F11892">
        <v>8.0000000000000002E-3</v>
      </c>
      <c r="G11892">
        <v>4</v>
      </c>
      <c r="H11892">
        <v>4</v>
      </c>
      <c r="I11892">
        <v>578</v>
      </c>
      <c r="J11892">
        <v>568</v>
      </c>
      <c r="K11892">
        <v>278</v>
      </c>
      <c r="L11892">
        <v>16</v>
      </c>
      <c r="M11892">
        <f t="shared" si="23994"/>
        <v>0</v>
      </c>
      <c r="N11892" t="b">
        <f t="shared" ref="N11892" si="24093">AND(MIN($F11891,$F11892,$F11893)=$F11892,MAX($H11891,$H11892,$H11893)=$H11892)</f>
        <v>1</v>
      </c>
      <c r="O11892" t="b">
        <f t="shared" ref="O11892" si="24094">AND(NOT(N11891),N11892,NOT(N11893))</f>
        <v>1</v>
      </c>
    </row>
    <row r="11893" spans="1:15" x14ac:dyDescent="0.25">
      <c r="A11893" t="s">
        <v>19</v>
      </c>
      <c r="B11893" t="s">
        <v>18</v>
      </c>
      <c r="C11893">
        <v>250</v>
      </c>
      <c r="D11893">
        <v>1</v>
      </c>
      <c r="E11893" t="b">
        <v>0</v>
      </c>
      <c r="F11893">
        <v>1.0999999999999999E-2</v>
      </c>
      <c r="G11893">
        <v>4</v>
      </c>
      <c r="H11893">
        <v>4</v>
      </c>
      <c r="I11893">
        <v>1052</v>
      </c>
      <c r="J11893">
        <v>568</v>
      </c>
      <c r="K11893">
        <v>278</v>
      </c>
      <c r="L11893">
        <v>16</v>
      </c>
      <c r="M11893">
        <f t="shared" si="23994"/>
        <v>0</v>
      </c>
      <c r="N11893" t="b">
        <f t="shared" ref="N11893" si="24095">AND(MIN($F11891,$F11892,$F11893)=$F11893,MAX($H11891,$H11892,$H11893)=$H11893)</f>
        <v>0</v>
      </c>
      <c r="O11893" t="b">
        <f t="shared" ref="O11893" si="24096">AND(NOT(N11891),NOT(N11892),N11893)</f>
        <v>0</v>
      </c>
    </row>
    <row r="11894" spans="1:15" x14ac:dyDescent="0.25">
      <c r="A11894" t="s">
        <v>13</v>
      </c>
      <c r="B11894" t="s">
        <v>18</v>
      </c>
      <c r="C11894">
        <v>250</v>
      </c>
      <c r="D11894">
        <v>200</v>
      </c>
      <c r="E11894" t="b">
        <v>0</v>
      </c>
      <c r="F11894">
        <v>2.1999999999999999E-2</v>
      </c>
      <c r="G11894">
        <v>4</v>
      </c>
      <c r="H11894">
        <v>4</v>
      </c>
      <c r="I11894">
        <v>1857</v>
      </c>
      <c r="J11894">
        <v>898</v>
      </c>
      <c r="K11894">
        <v>443</v>
      </c>
      <c r="L11894">
        <v>18</v>
      </c>
      <c r="M11894">
        <f t="shared" si="23994"/>
        <v>0</v>
      </c>
      <c r="N11894" t="b">
        <f t="shared" ref="N11894" si="24097">AND(MIN($F11894,$F11895,$F11896)=$F11894,MAX($H11894,$H11895,$H11896)=$H11894)</f>
        <v>0</v>
      </c>
      <c r="O11894" t="b">
        <f t="shared" ref="O11894" si="24098">AND(N11894,NOT(N11895),NOT(N11896))</f>
        <v>0</v>
      </c>
    </row>
    <row r="11895" spans="1:15" x14ac:dyDescent="0.25">
      <c r="A11895" t="s">
        <v>15</v>
      </c>
      <c r="B11895" t="s">
        <v>18</v>
      </c>
      <c r="C11895">
        <v>250</v>
      </c>
      <c r="D11895">
        <v>200</v>
      </c>
      <c r="E11895" t="b">
        <v>0</v>
      </c>
      <c r="F11895">
        <v>1.2999999999999999E-2</v>
      </c>
      <c r="G11895">
        <v>4</v>
      </c>
      <c r="H11895">
        <v>4</v>
      </c>
      <c r="I11895">
        <v>919</v>
      </c>
      <c r="J11895">
        <v>898</v>
      </c>
      <c r="K11895">
        <v>443</v>
      </c>
      <c r="L11895">
        <v>18</v>
      </c>
      <c r="M11895">
        <f t="shared" si="23994"/>
        <v>0</v>
      </c>
      <c r="N11895" t="b">
        <f t="shared" ref="N11895" si="24099">AND(MIN($F11894,$F11895,$F11896)=$F11895,MAX($H11894,$H11895,$H11896)=$H11895)</f>
        <v>1</v>
      </c>
      <c r="O11895" t="b">
        <f t="shared" ref="O11895" si="24100">AND(NOT(N11894),N11895,NOT(N11896))</f>
        <v>1</v>
      </c>
    </row>
    <row r="11896" spans="1:15" x14ac:dyDescent="0.25">
      <c r="A11896" t="s">
        <v>19</v>
      </c>
      <c r="B11896" t="s">
        <v>18</v>
      </c>
      <c r="C11896">
        <v>250</v>
      </c>
      <c r="D11896">
        <v>200</v>
      </c>
      <c r="E11896" t="b">
        <v>0</v>
      </c>
      <c r="F11896">
        <v>1.7999999999999999E-2</v>
      </c>
      <c r="G11896">
        <v>4</v>
      </c>
      <c r="H11896">
        <v>4</v>
      </c>
      <c r="I11896">
        <v>1857</v>
      </c>
      <c r="J11896">
        <v>898</v>
      </c>
      <c r="K11896">
        <v>443</v>
      </c>
      <c r="L11896">
        <v>18</v>
      </c>
      <c r="M11896">
        <f t="shared" si="23994"/>
        <v>0</v>
      </c>
      <c r="N11896" t="b">
        <f t="shared" ref="N11896" si="24101">AND(MIN($F11894,$F11895,$F11896)=$F11896,MAX($H11894,$H11895,$H11896)=$H11896)</f>
        <v>0</v>
      </c>
      <c r="O11896" t="b">
        <f t="shared" ref="O11896" si="24102">AND(NOT(N11894),NOT(N11895),N11896)</f>
        <v>0</v>
      </c>
    </row>
    <row r="11897" spans="1:15" x14ac:dyDescent="0.25">
      <c r="A11897" t="s">
        <v>13</v>
      </c>
      <c r="B11897" t="s">
        <v>18</v>
      </c>
      <c r="C11897">
        <v>250</v>
      </c>
      <c r="D11897">
        <v>201</v>
      </c>
      <c r="E11897" t="b">
        <v>0</v>
      </c>
      <c r="F11897">
        <v>1.7999999999999999E-2</v>
      </c>
      <c r="G11897">
        <v>4</v>
      </c>
      <c r="H11897">
        <v>4</v>
      </c>
      <c r="I11897">
        <v>1568</v>
      </c>
      <c r="J11897">
        <v>1063</v>
      </c>
      <c r="K11897">
        <v>523</v>
      </c>
      <c r="L11897">
        <v>23</v>
      </c>
      <c r="M11897">
        <f t="shared" si="23994"/>
        <v>0</v>
      </c>
      <c r="N11897" t="b">
        <f t="shared" ref="N11897" si="24103">AND(MIN($F11897,$F11898,$F11899)=$F11897,MAX($H11897,$H11898,$H11899)=$H11897)</f>
        <v>0</v>
      </c>
      <c r="O11897" t="b">
        <f t="shared" ref="O11897" si="24104">AND(N11897,NOT(N11898),NOT(N11899))</f>
        <v>0</v>
      </c>
    </row>
    <row r="11898" spans="1:15" x14ac:dyDescent="0.25">
      <c r="A11898" t="s">
        <v>15</v>
      </c>
      <c r="B11898" t="s">
        <v>18</v>
      </c>
      <c r="C11898">
        <v>250</v>
      </c>
      <c r="D11898">
        <v>201</v>
      </c>
      <c r="E11898" t="b">
        <v>0</v>
      </c>
      <c r="F11898">
        <v>8.9999999999999993E-3</v>
      </c>
      <c r="G11898">
        <v>4</v>
      </c>
      <c r="H11898">
        <v>4</v>
      </c>
      <c r="I11898">
        <v>1071</v>
      </c>
      <c r="J11898">
        <v>1063</v>
      </c>
      <c r="K11898">
        <v>523</v>
      </c>
      <c r="L11898">
        <v>23</v>
      </c>
      <c r="M11898">
        <f t="shared" si="23994"/>
        <v>0</v>
      </c>
      <c r="N11898" t="b">
        <f t="shared" ref="N11898" si="24105">AND(MIN($F11897,$F11898,$F11899)=$F11898,MAX($H11897,$H11898,$H11899)=$H11898)</f>
        <v>1</v>
      </c>
      <c r="O11898" t="b">
        <f t="shared" ref="O11898" si="24106">AND(NOT(N11897),N11898,NOT(N11899))</f>
        <v>1</v>
      </c>
    </row>
    <row r="11899" spans="1:15" x14ac:dyDescent="0.25">
      <c r="A11899" t="s">
        <v>19</v>
      </c>
      <c r="B11899" t="s">
        <v>18</v>
      </c>
      <c r="C11899">
        <v>250</v>
      </c>
      <c r="D11899">
        <v>201</v>
      </c>
      <c r="E11899" t="b">
        <v>0</v>
      </c>
      <c r="F11899">
        <v>2.8000000000000001E-2</v>
      </c>
      <c r="G11899">
        <v>4</v>
      </c>
      <c r="H11899">
        <v>4</v>
      </c>
      <c r="I11899">
        <v>1568</v>
      </c>
      <c r="J11899">
        <v>1063</v>
      </c>
      <c r="K11899">
        <v>523</v>
      </c>
      <c r="L11899">
        <v>23</v>
      </c>
      <c r="M11899">
        <f t="shared" si="23994"/>
        <v>0</v>
      </c>
      <c r="N11899" t="b">
        <f t="shared" ref="N11899" si="24107">AND(MIN($F11897,$F11898,$F11899)=$F11899,MAX($H11897,$H11898,$H11899)=$H11899)</f>
        <v>0</v>
      </c>
      <c r="O11899" t="b">
        <f t="shared" ref="O11899" si="24108">AND(NOT(N11897),NOT(N11898),N11899)</f>
        <v>0</v>
      </c>
    </row>
    <row r="11900" spans="1:15" x14ac:dyDescent="0.25">
      <c r="A11900" t="s">
        <v>13</v>
      </c>
      <c r="B11900" t="s">
        <v>18</v>
      </c>
      <c r="C11900">
        <v>250</v>
      </c>
      <c r="D11900">
        <v>202</v>
      </c>
      <c r="E11900" t="b">
        <v>0</v>
      </c>
      <c r="F11900">
        <v>0.03</v>
      </c>
      <c r="G11900">
        <v>4</v>
      </c>
      <c r="H11900">
        <v>4</v>
      </c>
      <c r="I11900">
        <v>2421</v>
      </c>
      <c r="J11900">
        <v>1263</v>
      </c>
      <c r="K11900">
        <v>625</v>
      </c>
      <c r="L11900">
        <v>17</v>
      </c>
      <c r="M11900">
        <f t="shared" si="23994"/>
        <v>0</v>
      </c>
      <c r="N11900" t="b">
        <f t="shared" ref="N11900" si="24109">AND(MIN($F11900,$F11901,$F11902)=$F11900,MAX($H11900,$H11901,$H11902)=$H11900)</f>
        <v>0</v>
      </c>
      <c r="O11900" t="b">
        <f t="shared" ref="O11900" si="24110">AND(N11900,NOT(N11901),NOT(N11902))</f>
        <v>0</v>
      </c>
    </row>
    <row r="11901" spans="1:15" x14ac:dyDescent="0.25">
      <c r="A11901" t="s">
        <v>15</v>
      </c>
      <c r="B11901" t="s">
        <v>18</v>
      </c>
      <c r="C11901">
        <v>250</v>
      </c>
      <c r="D11901">
        <v>202</v>
      </c>
      <c r="E11901" t="b">
        <v>0</v>
      </c>
      <c r="F11901">
        <v>1.0999999999999999E-2</v>
      </c>
      <c r="G11901">
        <v>4</v>
      </c>
      <c r="H11901">
        <v>4</v>
      </c>
      <c r="I11901">
        <v>1311</v>
      </c>
      <c r="J11901">
        <v>1263</v>
      </c>
      <c r="K11901">
        <v>625</v>
      </c>
      <c r="L11901">
        <v>17</v>
      </c>
      <c r="M11901">
        <f t="shared" si="23994"/>
        <v>0</v>
      </c>
      <c r="N11901" t="b">
        <f t="shared" ref="N11901" si="24111">AND(MIN($F11900,$F11901,$F11902)=$F11901,MAX($H11900,$H11901,$H11902)=$H11901)</f>
        <v>1</v>
      </c>
      <c r="O11901" t="b">
        <f t="shared" ref="O11901" si="24112">AND(NOT(N11900),N11901,NOT(N11902))</f>
        <v>1</v>
      </c>
    </row>
    <row r="11902" spans="1:15" x14ac:dyDescent="0.25">
      <c r="A11902" t="s">
        <v>19</v>
      </c>
      <c r="B11902" t="s">
        <v>18</v>
      </c>
      <c r="C11902">
        <v>250</v>
      </c>
      <c r="D11902">
        <v>202</v>
      </c>
      <c r="E11902" t="b">
        <v>0</v>
      </c>
      <c r="F11902">
        <v>2.1000000000000001E-2</v>
      </c>
      <c r="G11902">
        <v>4</v>
      </c>
      <c r="H11902">
        <v>4</v>
      </c>
      <c r="I11902">
        <v>2421</v>
      </c>
      <c r="J11902">
        <v>1263</v>
      </c>
      <c r="K11902">
        <v>625</v>
      </c>
      <c r="L11902">
        <v>17</v>
      </c>
      <c r="M11902">
        <f t="shared" si="23994"/>
        <v>0</v>
      </c>
      <c r="N11902" t="b">
        <f t="shared" ref="N11902" si="24113">AND(MIN($F11900,$F11901,$F11902)=$F11902,MAX($H11900,$H11901,$H11902)=$H11902)</f>
        <v>0</v>
      </c>
      <c r="O11902" t="b">
        <f t="shared" ref="O11902" si="24114">AND(NOT(N11900),NOT(N11901),N11902)</f>
        <v>0</v>
      </c>
    </row>
    <row r="11903" spans="1:15" x14ac:dyDescent="0.25">
      <c r="A11903" t="s">
        <v>13</v>
      </c>
      <c r="B11903" t="s">
        <v>18</v>
      </c>
      <c r="C11903">
        <v>250</v>
      </c>
      <c r="D11903">
        <v>203</v>
      </c>
      <c r="E11903" t="b">
        <v>0</v>
      </c>
      <c r="F11903">
        <v>8.0000000000000002E-3</v>
      </c>
      <c r="G11903">
        <v>4</v>
      </c>
      <c r="H11903">
        <v>4</v>
      </c>
      <c r="I11903">
        <v>329</v>
      </c>
      <c r="J11903">
        <v>176</v>
      </c>
      <c r="K11903">
        <v>81</v>
      </c>
      <c r="L11903">
        <v>16</v>
      </c>
      <c r="M11903">
        <f t="shared" si="23994"/>
        <v>0</v>
      </c>
      <c r="N11903" t="b">
        <f t="shared" ref="N11903" si="24115">AND(MIN($F11903,$F11904,$F11905)=$F11903,MAX($H11903,$H11904,$H11905)=$H11903)</f>
        <v>1</v>
      </c>
      <c r="O11903" t="b">
        <f t="shared" ref="O11903" si="24116">AND(N11903,NOT(N11904),NOT(N11905))</f>
        <v>1</v>
      </c>
    </row>
    <row r="11904" spans="1:15" x14ac:dyDescent="0.25">
      <c r="A11904" t="s">
        <v>15</v>
      </c>
      <c r="B11904" t="s">
        <v>18</v>
      </c>
      <c r="C11904">
        <v>250</v>
      </c>
      <c r="D11904">
        <v>203</v>
      </c>
      <c r="E11904" t="b">
        <v>0</v>
      </c>
      <c r="F11904">
        <v>1.2E-2</v>
      </c>
      <c r="G11904">
        <v>4</v>
      </c>
      <c r="H11904">
        <v>4</v>
      </c>
      <c r="I11904">
        <v>180</v>
      </c>
      <c r="J11904">
        <v>176</v>
      </c>
      <c r="K11904">
        <v>81</v>
      </c>
      <c r="L11904">
        <v>16</v>
      </c>
      <c r="M11904">
        <f t="shared" si="23994"/>
        <v>0</v>
      </c>
      <c r="N11904" t="b">
        <f t="shared" ref="N11904" si="24117">AND(MIN($F11903,$F11904,$F11905)=$F11904,MAX($H11903,$H11904,$H11905)=$H11904)</f>
        <v>0</v>
      </c>
      <c r="O11904" t="b">
        <f t="shared" ref="O11904" si="24118">AND(NOT(N11903),N11904,NOT(N11905))</f>
        <v>0</v>
      </c>
    </row>
    <row r="11905" spans="1:15" x14ac:dyDescent="0.25">
      <c r="A11905" t="s">
        <v>19</v>
      </c>
      <c r="B11905" t="s">
        <v>18</v>
      </c>
      <c r="C11905">
        <v>250</v>
      </c>
      <c r="D11905">
        <v>203</v>
      </c>
      <c r="E11905" t="b">
        <v>0</v>
      </c>
      <c r="F11905">
        <v>0.01</v>
      </c>
      <c r="G11905">
        <v>4</v>
      </c>
      <c r="H11905">
        <v>4</v>
      </c>
      <c r="I11905">
        <v>329</v>
      </c>
      <c r="J11905">
        <v>176</v>
      </c>
      <c r="K11905">
        <v>81</v>
      </c>
      <c r="L11905">
        <v>16</v>
      </c>
      <c r="M11905">
        <f t="shared" si="23994"/>
        <v>0</v>
      </c>
      <c r="N11905" t="b">
        <f t="shared" ref="N11905" si="24119">AND(MIN($F11903,$F11904,$F11905)=$F11905,MAX($H11903,$H11904,$H11905)=$H11905)</f>
        <v>0</v>
      </c>
      <c r="O11905" t="b">
        <f t="shared" ref="O11905" si="24120">AND(NOT(N11903),NOT(N11904),N11905)</f>
        <v>0</v>
      </c>
    </row>
    <row r="11906" spans="1:15" x14ac:dyDescent="0.25">
      <c r="A11906" t="s">
        <v>13</v>
      </c>
      <c r="B11906" t="s">
        <v>18</v>
      </c>
      <c r="C11906">
        <v>250</v>
      </c>
      <c r="D11906">
        <v>204</v>
      </c>
      <c r="E11906" t="b">
        <v>0</v>
      </c>
      <c r="F11906">
        <v>8.0000000000000002E-3</v>
      </c>
      <c r="G11906">
        <v>4</v>
      </c>
      <c r="H11906">
        <v>4</v>
      </c>
      <c r="I11906">
        <v>684</v>
      </c>
      <c r="J11906">
        <v>346</v>
      </c>
      <c r="K11906">
        <v>166</v>
      </c>
      <c r="L11906">
        <v>14</v>
      </c>
      <c r="M11906">
        <f t="shared" si="23994"/>
        <v>0</v>
      </c>
      <c r="N11906" t="b">
        <f t="shared" ref="N11906" si="24121">AND(MIN($F11906,$F11907,$F11908)=$F11906,MAX($H11906,$H11907,$H11908)=$H11906)</f>
        <v>0</v>
      </c>
      <c r="O11906" t="b">
        <f t="shared" ref="O11906" si="24122">AND(N11906,NOT(N11907),NOT(N11908))</f>
        <v>0</v>
      </c>
    </row>
    <row r="11907" spans="1:15" x14ac:dyDescent="0.25">
      <c r="A11907" t="s">
        <v>15</v>
      </c>
      <c r="B11907" t="s">
        <v>18</v>
      </c>
      <c r="C11907">
        <v>250</v>
      </c>
      <c r="D11907">
        <v>204</v>
      </c>
      <c r="E11907" t="b">
        <v>0</v>
      </c>
      <c r="F11907">
        <v>5.0000000000000001E-3</v>
      </c>
      <c r="G11907">
        <v>4</v>
      </c>
      <c r="H11907">
        <v>4</v>
      </c>
      <c r="I11907">
        <v>364</v>
      </c>
      <c r="J11907">
        <v>346</v>
      </c>
      <c r="K11907">
        <v>166</v>
      </c>
      <c r="L11907">
        <v>14</v>
      </c>
      <c r="M11907">
        <f t="shared" ref="M11907:M11970" si="24123">G11907-H11907</f>
        <v>0</v>
      </c>
      <c r="N11907" t="b">
        <f t="shared" ref="N11907" si="24124">AND(MIN($F11906,$F11907,$F11908)=$F11907,MAX($H11906,$H11907,$H11908)=$H11907)</f>
        <v>1</v>
      </c>
      <c r="O11907" t="b">
        <f t="shared" ref="O11907" si="24125">AND(NOT(N11906),N11907,NOT(N11908))</f>
        <v>1</v>
      </c>
    </row>
    <row r="11908" spans="1:15" x14ac:dyDescent="0.25">
      <c r="A11908" t="s">
        <v>19</v>
      </c>
      <c r="B11908" t="s">
        <v>18</v>
      </c>
      <c r="C11908">
        <v>250</v>
      </c>
      <c r="D11908">
        <v>204</v>
      </c>
      <c r="E11908" t="b">
        <v>0</v>
      </c>
      <c r="F11908">
        <v>7.0000000000000001E-3</v>
      </c>
      <c r="G11908">
        <v>4</v>
      </c>
      <c r="H11908">
        <v>4</v>
      </c>
      <c r="I11908">
        <v>684</v>
      </c>
      <c r="J11908">
        <v>346</v>
      </c>
      <c r="K11908">
        <v>166</v>
      </c>
      <c r="L11908">
        <v>14</v>
      </c>
      <c r="M11908">
        <f t="shared" si="24123"/>
        <v>0</v>
      </c>
      <c r="N11908" t="b">
        <f t="shared" ref="N11908" si="24126">AND(MIN($F11906,$F11907,$F11908)=$F11908,MAX($H11906,$H11907,$H11908)=$H11908)</f>
        <v>0</v>
      </c>
      <c r="O11908" t="b">
        <f t="shared" ref="O11908" si="24127">AND(NOT(N11906),NOT(N11907),N11908)</f>
        <v>0</v>
      </c>
    </row>
    <row r="11909" spans="1:15" x14ac:dyDescent="0.25">
      <c r="A11909" t="s">
        <v>13</v>
      </c>
      <c r="B11909" t="s">
        <v>18</v>
      </c>
      <c r="C11909">
        <v>250</v>
      </c>
      <c r="D11909">
        <v>205</v>
      </c>
      <c r="E11909" t="b">
        <v>0</v>
      </c>
      <c r="F11909">
        <v>2.8000000000000001E-2</v>
      </c>
      <c r="G11909">
        <v>4</v>
      </c>
      <c r="H11909">
        <v>4</v>
      </c>
      <c r="I11909">
        <v>3433</v>
      </c>
      <c r="J11909">
        <v>1854</v>
      </c>
      <c r="K11909">
        <v>919</v>
      </c>
      <c r="L11909">
        <v>21</v>
      </c>
      <c r="M11909">
        <f t="shared" si="24123"/>
        <v>0</v>
      </c>
      <c r="N11909" t="b">
        <f t="shared" ref="N11909" si="24128">AND(MIN($F11909,$F11910,$F11911)=$F11909,MAX($H11909,$H11910,$H11911)=$H11909)</f>
        <v>0</v>
      </c>
      <c r="O11909" t="b">
        <f t="shared" ref="O11909" si="24129">AND(N11909,NOT(N11910),NOT(N11911))</f>
        <v>0</v>
      </c>
    </row>
    <row r="11910" spans="1:15" x14ac:dyDescent="0.25">
      <c r="A11910" t="s">
        <v>15</v>
      </c>
      <c r="B11910" t="s">
        <v>18</v>
      </c>
      <c r="C11910">
        <v>250</v>
      </c>
      <c r="D11910">
        <v>205</v>
      </c>
      <c r="E11910" t="b">
        <v>0</v>
      </c>
      <c r="F11910">
        <v>1.7999999999999999E-2</v>
      </c>
      <c r="G11910">
        <v>4</v>
      </c>
      <c r="H11910">
        <v>4</v>
      </c>
      <c r="I11910">
        <v>1864</v>
      </c>
      <c r="J11910">
        <v>1854</v>
      </c>
      <c r="K11910">
        <v>919</v>
      </c>
      <c r="L11910">
        <v>21</v>
      </c>
      <c r="M11910">
        <f t="shared" si="24123"/>
        <v>0</v>
      </c>
      <c r="N11910" t="b">
        <f t="shared" ref="N11910" si="24130">AND(MIN($F11909,$F11910,$F11911)=$F11910,MAX($H11909,$H11910,$H11911)=$H11910)</f>
        <v>1</v>
      </c>
      <c r="O11910" t="b">
        <f t="shared" ref="O11910" si="24131">AND(NOT(N11909),N11910,NOT(N11911))</f>
        <v>1</v>
      </c>
    </row>
    <row r="11911" spans="1:15" x14ac:dyDescent="0.25">
      <c r="A11911" t="s">
        <v>19</v>
      </c>
      <c r="B11911" t="s">
        <v>18</v>
      </c>
      <c r="C11911">
        <v>250</v>
      </c>
      <c r="D11911">
        <v>205</v>
      </c>
      <c r="E11911" t="b">
        <v>0</v>
      </c>
      <c r="F11911">
        <v>3.3000000000000002E-2</v>
      </c>
      <c r="G11911">
        <v>4</v>
      </c>
      <c r="H11911">
        <v>4</v>
      </c>
      <c r="I11911">
        <v>3433</v>
      </c>
      <c r="J11911">
        <v>1854</v>
      </c>
      <c r="K11911">
        <v>919</v>
      </c>
      <c r="L11911">
        <v>21</v>
      </c>
      <c r="M11911">
        <f t="shared" si="24123"/>
        <v>0</v>
      </c>
      <c r="N11911" t="b">
        <f t="shared" ref="N11911" si="24132">AND(MIN($F11909,$F11910,$F11911)=$F11911,MAX($H11909,$H11910,$H11911)=$H11911)</f>
        <v>0</v>
      </c>
      <c r="O11911" t="b">
        <f t="shared" ref="O11911" si="24133">AND(NOT(N11909),NOT(N11910),N11911)</f>
        <v>0</v>
      </c>
    </row>
    <row r="11912" spans="1:15" x14ac:dyDescent="0.25">
      <c r="A11912" t="s">
        <v>13</v>
      </c>
      <c r="B11912" t="s">
        <v>18</v>
      </c>
      <c r="C11912">
        <v>250</v>
      </c>
      <c r="D11912">
        <v>206</v>
      </c>
      <c r="E11912" t="b">
        <v>0</v>
      </c>
      <c r="F11912">
        <v>1.4E-2</v>
      </c>
      <c r="G11912">
        <v>4</v>
      </c>
      <c r="H11912">
        <v>4</v>
      </c>
      <c r="I11912">
        <v>1615</v>
      </c>
      <c r="J11912">
        <v>832</v>
      </c>
      <c r="K11912">
        <v>408</v>
      </c>
      <c r="L11912">
        <v>16</v>
      </c>
      <c r="M11912">
        <f t="shared" si="24123"/>
        <v>0</v>
      </c>
      <c r="N11912" t="b">
        <f t="shared" ref="N11912" si="24134">AND(MIN($F11912,$F11913,$F11914)=$F11912,MAX($H11912,$H11913,$H11914)=$H11912)</f>
        <v>0</v>
      </c>
      <c r="O11912" t="b">
        <f t="shared" ref="O11912" si="24135">AND(N11912,NOT(N11913),NOT(N11914))</f>
        <v>0</v>
      </c>
    </row>
    <row r="11913" spans="1:15" x14ac:dyDescent="0.25">
      <c r="A11913" t="s">
        <v>15</v>
      </c>
      <c r="B11913" t="s">
        <v>18</v>
      </c>
      <c r="C11913">
        <v>250</v>
      </c>
      <c r="D11913">
        <v>206</v>
      </c>
      <c r="E11913" t="b">
        <v>0</v>
      </c>
      <c r="F11913">
        <v>8.0000000000000002E-3</v>
      </c>
      <c r="G11913">
        <v>4</v>
      </c>
      <c r="H11913">
        <v>4</v>
      </c>
      <c r="I11913">
        <v>869</v>
      </c>
      <c r="J11913">
        <v>832</v>
      </c>
      <c r="K11913">
        <v>408</v>
      </c>
      <c r="L11913">
        <v>16</v>
      </c>
      <c r="M11913">
        <f t="shared" si="24123"/>
        <v>0</v>
      </c>
      <c r="N11913" t="b">
        <f t="shared" ref="N11913" si="24136">AND(MIN($F11912,$F11913,$F11914)=$F11913,MAX($H11912,$H11913,$H11914)=$H11913)</f>
        <v>1</v>
      </c>
      <c r="O11913" t="b">
        <f t="shared" ref="O11913" si="24137">AND(NOT(N11912),N11913,NOT(N11914))</f>
        <v>1</v>
      </c>
    </row>
    <row r="11914" spans="1:15" x14ac:dyDescent="0.25">
      <c r="A11914" t="s">
        <v>19</v>
      </c>
      <c r="B11914" t="s">
        <v>18</v>
      </c>
      <c r="C11914">
        <v>250</v>
      </c>
      <c r="D11914">
        <v>206</v>
      </c>
      <c r="E11914" t="b">
        <v>0</v>
      </c>
      <c r="F11914">
        <v>2.9000000000000001E-2</v>
      </c>
      <c r="G11914">
        <v>4</v>
      </c>
      <c r="H11914">
        <v>4</v>
      </c>
      <c r="I11914">
        <v>1615</v>
      </c>
      <c r="J11914">
        <v>832</v>
      </c>
      <c r="K11914">
        <v>408</v>
      </c>
      <c r="L11914">
        <v>16</v>
      </c>
      <c r="M11914">
        <f t="shared" si="24123"/>
        <v>0</v>
      </c>
      <c r="N11914" t="b">
        <f t="shared" ref="N11914" si="24138">AND(MIN($F11912,$F11913,$F11914)=$F11914,MAX($H11912,$H11913,$H11914)=$H11914)</f>
        <v>0</v>
      </c>
      <c r="O11914" t="b">
        <f t="shared" ref="O11914" si="24139">AND(NOT(N11912),NOT(N11913),N11914)</f>
        <v>0</v>
      </c>
    </row>
    <row r="11915" spans="1:15" x14ac:dyDescent="0.25">
      <c r="A11915" t="s">
        <v>13</v>
      </c>
      <c r="B11915" t="s">
        <v>18</v>
      </c>
      <c r="C11915">
        <v>250</v>
      </c>
      <c r="D11915">
        <v>207</v>
      </c>
      <c r="E11915" t="b">
        <v>0</v>
      </c>
      <c r="F11915">
        <v>4.0000000000000001E-3</v>
      </c>
      <c r="G11915">
        <v>4</v>
      </c>
      <c r="H11915">
        <v>4</v>
      </c>
      <c r="I11915">
        <v>172</v>
      </c>
      <c r="J11915">
        <v>143</v>
      </c>
      <c r="K11915">
        <v>67</v>
      </c>
      <c r="L11915">
        <v>9</v>
      </c>
      <c r="M11915">
        <f t="shared" si="24123"/>
        <v>0</v>
      </c>
      <c r="N11915" t="b">
        <f t="shared" ref="N11915" si="24140">AND(MIN($F11915,$F11916,$F11917)=$F11915,MAX($H11915,$H11916,$H11917)=$H11915)</f>
        <v>0</v>
      </c>
      <c r="O11915" t="b">
        <f t="shared" ref="O11915" si="24141">AND(N11915,NOT(N11916),NOT(N11917))</f>
        <v>0</v>
      </c>
    </row>
    <row r="11916" spans="1:15" x14ac:dyDescent="0.25">
      <c r="A11916" t="s">
        <v>15</v>
      </c>
      <c r="B11916" t="s">
        <v>18</v>
      </c>
      <c r="C11916">
        <v>250</v>
      </c>
      <c r="D11916">
        <v>207</v>
      </c>
      <c r="E11916" t="b">
        <v>0</v>
      </c>
      <c r="F11916">
        <v>5.0000000000000001E-3</v>
      </c>
      <c r="G11916">
        <v>4</v>
      </c>
      <c r="H11916">
        <v>4</v>
      </c>
      <c r="I11916">
        <v>143</v>
      </c>
      <c r="J11916">
        <v>143</v>
      </c>
      <c r="K11916">
        <v>67</v>
      </c>
      <c r="L11916">
        <v>9</v>
      </c>
      <c r="M11916">
        <f t="shared" si="24123"/>
        <v>0</v>
      </c>
      <c r="N11916" t="b">
        <f t="shared" ref="N11916" si="24142">AND(MIN($F11915,$F11916,$F11917)=$F11916,MAX($H11915,$H11916,$H11917)=$H11916)</f>
        <v>0</v>
      </c>
      <c r="O11916" t="b">
        <f t="shared" ref="O11916" si="24143">AND(NOT(N11915),N11916,NOT(N11917))</f>
        <v>0</v>
      </c>
    </row>
    <row r="11917" spans="1:15" x14ac:dyDescent="0.25">
      <c r="A11917" t="s">
        <v>19</v>
      </c>
      <c r="B11917" t="s">
        <v>18</v>
      </c>
      <c r="C11917">
        <v>250</v>
      </c>
      <c r="D11917">
        <v>207</v>
      </c>
      <c r="E11917" t="b">
        <v>0</v>
      </c>
      <c r="F11917">
        <v>3.0000000000000001E-3</v>
      </c>
      <c r="G11917">
        <v>4</v>
      </c>
      <c r="H11917">
        <v>4</v>
      </c>
      <c r="I11917">
        <v>172</v>
      </c>
      <c r="J11917">
        <v>143</v>
      </c>
      <c r="K11917">
        <v>67</v>
      </c>
      <c r="L11917">
        <v>9</v>
      </c>
      <c r="M11917">
        <f t="shared" si="24123"/>
        <v>0</v>
      </c>
      <c r="N11917" t="b">
        <f t="shared" ref="N11917" si="24144">AND(MIN($F11915,$F11916,$F11917)=$F11917,MAX($H11915,$H11916,$H11917)=$H11917)</f>
        <v>1</v>
      </c>
      <c r="O11917" t="b">
        <f t="shared" ref="O11917" si="24145">AND(NOT(N11915),NOT(N11916),N11917)</f>
        <v>1</v>
      </c>
    </row>
    <row r="11918" spans="1:15" x14ac:dyDescent="0.25">
      <c r="A11918" t="s">
        <v>13</v>
      </c>
      <c r="B11918" t="s">
        <v>18</v>
      </c>
      <c r="C11918">
        <v>250</v>
      </c>
      <c r="D11918">
        <v>208</v>
      </c>
      <c r="E11918" t="b">
        <v>0</v>
      </c>
      <c r="F11918">
        <v>8.9999999999999993E-3</v>
      </c>
      <c r="G11918">
        <v>4</v>
      </c>
      <c r="H11918">
        <v>4</v>
      </c>
      <c r="I11918">
        <v>974</v>
      </c>
      <c r="J11918">
        <v>504</v>
      </c>
      <c r="K11918">
        <v>246</v>
      </c>
      <c r="L11918">
        <v>14</v>
      </c>
      <c r="M11918">
        <f t="shared" si="24123"/>
        <v>0</v>
      </c>
      <c r="N11918" t="b">
        <f t="shared" ref="N11918" si="24146">AND(MIN($F11918,$F11919,$F11920)=$F11918,MAX($H11918,$H11919,$H11920)=$H11918)</f>
        <v>0</v>
      </c>
      <c r="O11918" t="b">
        <f t="shared" ref="O11918" si="24147">AND(N11918,NOT(N11919),NOT(N11920))</f>
        <v>0</v>
      </c>
    </row>
    <row r="11919" spans="1:15" x14ac:dyDescent="0.25">
      <c r="A11919" t="s">
        <v>15</v>
      </c>
      <c r="B11919" t="s">
        <v>18</v>
      </c>
      <c r="C11919">
        <v>250</v>
      </c>
      <c r="D11919">
        <v>208</v>
      </c>
      <c r="E11919" t="b">
        <v>0</v>
      </c>
      <c r="F11919">
        <v>7.0000000000000001E-3</v>
      </c>
      <c r="G11919">
        <v>4</v>
      </c>
      <c r="H11919">
        <v>4</v>
      </c>
      <c r="I11919">
        <v>525</v>
      </c>
      <c r="J11919">
        <v>504</v>
      </c>
      <c r="K11919">
        <v>246</v>
      </c>
      <c r="L11919">
        <v>14</v>
      </c>
      <c r="M11919">
        <f t="shared" si="24123"/>
        <v>0</v>
      </c>
      <c r="N11919" t="b">
        <f t="shared" ref="N11919" si="24148">AND(MIN($F11918,$F11919,$F11920)=$F11919,MAX($H11918,$H11919,$H11920)=$H11919)</f>
        <v>1</v>
      </c>
      <c r="O11919" t="b">
        <f t="shared" ref="O11919" si="24149">AND(NOT(N11918),N11919,NOT(N11920))</f>
        <v>1</v>
      </c>
    </row>
    <row r="11920" spans="1:15" x14ac:dyDescent="0.25">
      <c r="A11920" t="s">
        <v>19</v>
      </c>
      <c r="B11920" t="s">
        <v>18</v>
      </c>
      <c r="C11920">
        <v>250</v>
      </c>
      <c r="D11920">
        <v>208</v>
      </c>
      <c r="E11920" t="b">
        <v>0</v>
      </c>
      <c r="F11920">
        <v>8.9999999999999993E-3</v>
      </c>
      <c r="G11920">
        <v>4</v>
      </c>
      <c r="H11920">
        <v>4</v>
      </c>
      <c r="I11920">
        <v>974</v>
      </c>
      <c r="J11920">
        <v>504</v>
      </c>
      <c r="K11920">
        <v>246</v>
      </c>
      <c r="L11920">
        <v>14</v>
      </c>
      <c r="M11920">
        <f t="shared" si="24123"/>
        <v>0</v>
      </c>
      <c r="N11920" t="b">
        <f t="shared" ref="N11920" si="24150">AND(MIN($F11918,$F11919,$F11920)=$F11920,MAX($H11918,$H11919,$H11920)=$H11920)</f>
        <v>0</v>
      </c>
      <c r="O11920" t="b">
        <f t="shared" ref="O11920" si="24151">AND(NOT(N11918),NOT(N11919),N11920)</f>
        <v>0</v>
      </c>
    </row>
    <row r="11921" spans="1:15" x14ac:dyDescent="0.25">
      <c r="A11921" t="s">
        <v>13</v>
      </c>
      <c r="B11921" t="s">
        <v>18</v>
      </c>
      <c r="C11921">
        <v>250</v>
      </c>
      <c r="D11921">
        <v>209</v>
      </c>
      <c r="E11921" t="b">
        <v>0</v>
      </c>
      <c r="F11921">
        <v>3.0000000000000001E-3</v>
      </c>
      <c r="G11921">
        <v>4</v>
      </c>
      <c r="H11921">
        <v>4</v>
      </c>
      <c r="I11921">
        <v>183</v>
      </c>
      <c r="J11921">
        <v>95</v>
      </c>
      <c r="K11921">
        <v>41</v>
      </c>
      <c r="L11921">
        <v>15</v>
      </c>
      <c r="M11921">
        <f t="shared" si="24123"/>
        <v>0</v>
      </c>
      <c r="N11921" t="b">
        <f t="shared" ref="N11921" si="24152">AND(MIN($F11921,$F11922,$F11923)=$F11921,MAX($H11921,$H11922,$H11923)=$H11921)</f>
        <v>1</v>
      </c>
      <c r="O11921" t="b">
        <f t="shared" ref="O11921" si="24153">AND(N11921,NOT(N11922),NOT(N11923))</f>
        <v>1</v>
      </c>
    </row>
    <row r="11922" spans="1:15" x14ac:dyDescent="0.25">
      <c r="A11922" t="s">
        <v>15</v>
      </c>
      <c r="B11922" t="s">
        <v>18</v>
      </c>
      <c r="C11922">
        <v>250</v>
      </c>
      <c r="D11922">
        <v>209</v>
      </c>
      <c r="E11922" t="b">
        <v>0</v>
      </c>
      <c r="F11922">
        <v>4.0000000000000001E-3</v>
      </c>
      <c r="G11922">
        <v>4</v>
      </c>
      <c r="H11922">
        <v>4</v>
      </c>
      <c r="I11922">
        <v>99</v>
      </c>
      <c r="J11922">
        <v>95</v>
      </c>
      <c r="K11922">
        <v>41</v>
      </c>
      <c r="L11922">
        <v>15</v>
      </c>
      <c r="M11922">
        <f t="shared" si="24123"/>
        <v>0</v>
      </c>
      <c r="N11922" t="b">
        <f t="shared" ref="N11922" si="24154">AND(MIN($F11921,$F11922,$F11923)=$F11922,MAX($H11921,$H11922,$H11923)=$H11922)</f>
        <v>0</v>
      </c>
      <c r="O11922" t="b">
        <f t="shared" ref="O11922" si="24155">AND(NOT(N11921),N11922,NOT(N11923))</f>
        <v>0</v>
      </c>
    </row>
    <row r="11923" spans="1:15" x14ac:dyDescent="0.25">
      <c r="A11923" t="s">
        <v>19</v>
      </c>
      <c r="B11923" t="s">
        <v>18</v>
      </c>
      <c r="C11923">
        <v>250</v>
      </c>
      <c r="D11923">
        <v>209</v>
      </c>
      <c r="E11923" t="b">
        <v>0</v>
      </c>
      <c r="F11923">
        <v>4.0000000000000001E-3</v>
      </c>
      <c r="G11923">
        <v>4</v>
      </c>
      <c r="H11923">
        <v>4</v>
      </c>
      <c r="I11923">
        <v>183</v>
      </c>
      <c r="J11923">
        <v>95</v>
      </c>
      <c r="K11923">
        <v>41</v>
      </c>
      <c r="L11923">
        <v>15</v>
      </c>
      <c r="M11923">
        <f t="shared" si="24123"/>
        <v>0</v>
      </c>
      <c r="N11923" t="b">
        <f t="shared" ref="N11923" si="24156">AND(MIN($F11921,$F11922,$F11923)=$F11923,MAX($H11921,$H11922,$H11923)=$H11923)</f>
        <v>0</v>
      </c>
      <c r="O11923" t="b">
        <f t="shared" ref="O11923" si="24157">AND(NOT(N11921),NOT(N11922),N11923)</f>
        <v>0</v>
      </c>
    </row>
    <row r="11924" spans="1:15" x14ac:dyDescent="0.25">
      <c r="A11924" t="s">
        <v>13</v>
      </c>
      <c r="B11924" t="s">
        <v>18</v>
      </c>
      <c r="C11924">
        <v>250</v>
      </c>
      <c r="D11924">
        <v>20</v>
      </c>
      <c r="E11924" t="b">
        <v>0</v>
      </c>
      <c r="F11924">
        <v>8.9999999999999993E-3</v>
      </c>
      <c r="G11924">
        <v>4</v>
      </c>
      <c r="H11924">
        <v>4</v>
      </c>
      <c r="I11924">
        <v>459</v>
      </c>
      <c r="J11924">
        <v>370</v>
      </c>
      <c r="K11924">
        <v>180</v>
      </c>
      <c r="L11924">
        <v>11</v>
      </c>
      <c r="M11924">
        <f t="shared" si="24123"/>
        <v>0</v>
      </c>
      <c r="N11924" t="b">
        <f t="shared" ref="N11924" si="24158">AND(MIN($F11924,$F11925,$F11926)=$F11924,MAX($H11924,$H11925,$H11926)=$H11924)</f>
        <v>0</v>
      </c>
      <c r="O11924" t="b">
        <f t="shared" ref="O11924" si="24159">AND(N11924,NOT(N11925),NOT(N11926))</f>
        <v>0</v>
      </c>
    </row>
    <row r="11925" spans="1:15" x14ac:dyDescent="0.25">
      <c r="A11925" t="s">
        <v>15</v>
      </c>
      <c r="B11925" t="s">
        <v>18</v>
      </c>
      <c r="C11925">
        <v>250</v>
      </c>
      <c r="D11925">
        <v>20</v>
      </c>
      <c r="E11925" t="b">
        <v>0</v>
      </c>
      <c r="F11925">
        <v>5.0000000000000001E-3</v>
      </c>
      <c r="G11925">
        <v>4</v>
      </c>
      <c r="H11925">
        <v>4</v>
      </c>
      <c r="I11925">
        <v>371</v>
      </c>
      <c r="J11925">
        <v>370</v>
      </c>
      <c r="K11925">
        <v>180</v>
      </c>
      <c r="L11925">
        <v>11</v>
      </c>
      <c r="M11925">
        <f t="shared" si="24123"/>
        <v>0</v>
      </c>
      <c r="N11925" t="b">
        <f t="shared" ref="N11925" si="24160">AND(MIN($F11924,$F11925,$F11926)=$F11925,MAX($H11924,$H11925,$H11926)=$H11925)</f>
        <v>1</v>
      </c>
      <c r="O11925" t="b">
        <f t="shared" ref="O11925" si="24161">AND(NOT(N11924),N11925,NOT(N11926))</f>
        <v>1</v>
      </c>
    </row>
    <row r="11926" spans="1:15" x14ac:dyDescent="0.25">
      <c r="A11926" t="s">
        <v>19</v>
      </c>
      <c r="B11926" t="s">
        <v>18</v>
      </c>
      <c r="C11926">
        <v>250</v>
      </c>
      <c r="D11926">
        <v>20</v>
      </c>
      <c r="E11926" t="b">
        <v>0</v>
      </c>
      <c r="F11926">
        <v>7.0000000000000001E-3</v>
      </c>
      <c r="G11926">
        <v>4</v>
      </c>
      <c r="H11926">
        <v>4</v>
      </c>
      <c r="I11926">
        <v>459</v>
      </c>
      <c r="J11926">
        <v>370</v>
      </c>
      <c r="K11926">
        <v>180</v>
      </c>
      <c r="L11926">
        <v>11</v>
      </c>
      <c r="M11926">
        <f t="shared" si="24123"/>
        <v>0</v>
      </c>
      <c r="N11926" t="b">
        <f t="shared" ref="N11926" si="24162">AND(MIN($F11924,$F11925,$F11926)=$F11926,MAX($H11924,$H11925,$H11926)=$H11926)</f>
        <v>0</v>
      </c>
      <c r="O11926" t="b">
        <f t="shared" ref="O11926" si="24163">AND(NOT(N11924),NOT(N11925),N11926)</f>
        <v>0</v>
      </c>
    </row>
    <row r="11927" spans="1:15" x14ac:dyDescent="0.25">
      <c r="A11927" t="s">
        <v>13</v>
      </c>
      <c r="B11927" t="s">
        <v>18</v>
      </c>
      <c r="C11927">
        <v>250</v>
      </c>
      <c r="D11927">
        <v>210</v>
      </c>
      <c r="E11927" t="b">
        <v>0</v>
      </c>
      <c r="F11927">
        <v>5.0000000000000001E-3</v>
      </c>
      <c r="G11927">
        <v>4</v>
      </c>
      <c r="H11927">
        <v>4</v>
      </c>
      <c r="I11927">
        <v>141</v>
      </c>
      <c r="J11927">
        <v>74</v>
      </c>
      <c r="K11927">
        <v>29</v>
      </c>
      <c r="L11927">
        <v>17</v>
      </c>
      <c r="M11927">
        <f t="shared" si="24123"/>
        <v>0</v>
      </c>
      <c r="N11927" t="b">
        <f t="shared" ref="N11927" si="24164">AND(MIN($F11927,$F11928,$F11929)=$F11927,MAX($H11927,$H11928,$H11929)=$H11927)</f>
        <v>0</v>
      </c>
      <c r="O11927" t="b">
        <f t="shared" ref="O11927" si="24165">AND(N11927,NOT(N11928),NOT(N11929))</f>
        <v>0</v>
      </c>
    </row>
    <row r="11928" spans="1:15" x14ac:dyDescent="0.25">
      <c r="A11928" t="s">
        <v>15</v>
      </c>
      <c r="B11928" t="s">
        <v>18</v>
      </c>
      <c r="C11928">
        <v>250</v>
      </c>
      <c r="D11928">
        <v>210</v>
      </c>
      <c r="E11928" t="b">
        <v>0</v>
      </c>
      <c r="F11928">
        <v>4.0000000000000001E-3</v>
      </c>
      <c r="G11928">
        <v>4</v>
      </c>
      <c r="H11928">
        <v>4</v>
      </c>
      <c r="I11928">
        <v>275</v>
      </c>
      <c r="J11928">
        <v>268</v>
      </c>
      <c r="K11928">
        <v>126</v>
      </c>
      <c r="L11928">
        <v>21</v>
      </c>
      <c r="M11928">
        <f t="shared" si="24123"/>
        <v>0</v>
      </c>
      <c r="N11928" t="b">
        <f t="shared" ref="N11928" si="24166">AND(MIN($F11927,$F11928,$F11929)=$F11928,MAX($H11927,$H11928,$H11929)=$H11928)</f>
        <v>1</v>
      </c>
      <c r="O11928" t="b">
        <f t="shared" ref="O11928" si="24167">AND(NOT(N11927),N11928,NOT(N11929))</f>
        <v>1</v>
      </c>
    </row>
    <row r="11929" spans="1:15" x14ac:dyDescent="0.25">
      <c r="A11929" t="s">
        <v>19</v>
      </c>
      <c r="B11929" t="s">
        <v>18</v>
      </c>
      <c r="C11929">
        <v>250</v>
      </c>
      <c r="D11929">
        <v>210</v>
      </c>
      <c r="E11929" t="b">
        <v>0</v>
      </c>
      <c r="F11929">
        <v>5.0000000000000001E-3</v>
      </c>
      <c r="G11929">
        <v>4</v>
      </c>
      <c r="H11929">
        <v>4</v>
      </c>
      <c r="I11929">
        <v>141</v>
      </c>
      <c r="J11929">
        <v>74</v>
      </c>
      <c r="K11929">
        <v>29</v>
      </c>
      <c r="L11929">
        <v>17</v>
      </c>
      <c r="M11929">
        <f t="shared" si="24123"/>
        <v>0</v>
      </c>
      <c r="N11929" t="b">
        <f t="shared" ref="N11929" si="24168">AND(MIN($F11927,$F11928,$F11929)=$F11929,MAX($H11927,$H11928,$H11929)=$H11929)</f>
        <v>0</v>
      </c>
      <c r="O11929" t="b">
        <f t="shared" ref="O11929" si="24169">AND(NOT(N11927),NOT(N11928),N11929)</f>
        <v>0</v>
      </c>
    </row>
    <row r="11930" spans="1:15" x14ac:dyDescent="0.25">
      <c r="A11930" t="s">
        <v>13</v>
      </c>
      <c r="B11930" t="s">
        <v>18</v>
      </c>
      <c r="C11930">
        <v>250</v>
      </c>
      <c r="D11930">
        <v>211</v>
      </c>
      <c r="E11930" t="b">
        <v>0</v>
      </c>
      <c r="F11930">
        <v>7.0000000000000001E-3</v>
      </c>
      <c r="G11930">
        <v>4</v>
      </c>
      <c r="H11930">
        <v>4</v>
      </c>
      <c r="I11930">
        <v>382</v>
      </c>
      <c r="J11930">
        <v>215</v>
      </c>
      <c r="K11930">
        <v>103</v>
      </c>
      <c r="L11930">
        <v>9</v>
      </c>
      <c r="M11930">
        <f t="shared" si="24123"/>
        <v>0</v>
      </c>
      <c r="N11930" t="b">
        <f t="shared" ref="N11930" si="24170">AND(MIN($F11930,$F11931,$F11932)=$F11930,MAX($H11930,$H11931,$H11932)=$H11930)</f>
        <v>0</v>
      </c>
      <c r="O11930" t="b">
        <f t="shared" ref="O11930" si="24171">AND(N11930,NOT(N11931),NOT(N11932))</f>
        <v>0</v>
      </c>
    </row>
    <row r="11931" spans="1:15" x14ac:dyDescent="0.25">
      <c r="A11931" t="s">
        <v>15</v>
      </c>
      <c r="B11931" t="s">
        <v>18</v>
      </c>
      <c r="C11931">
        <v>250</v>
      </c>
      <c r="D11931">
        <v>211</v>
      </c>
      <c r="E11931" t="b">
        <v>0</v>
      </c>
      <c r="F11931">
        <v>4.0000000000000001E-3</v>
      </c>
      <c r="G11931">
        <v>4</v>
      </c>
      <c r="H11931">
        <v>4</v>
      </c>
      <c r="I11931">
        <v>215</v>
      </c>
      <c r="J11931">
        <v>215</v>
      </c>
      <c r="K11931">
        <v>103</v>
      </c>
      <c r="L11931">
        <v>9</v>
      </c>
      <c r="M11931">
        <f t="shared" si="24123"/>
        <v>0</v>
      </c>
      <c r="N11931" t="b">
        <f t="shared" ref="N11931" si="24172">AND(MIN($F11930,$F11931,$F11932)=$F11931,MAX($H11930,$H11931,$H11932)=$H11931)</f>
        <v>1</v>
      </c>
      <c r="O11931" t="b">
        <f t="shared" ref="O11931" si="24173">AND(NOT(N11930),N11931,NOT(N11932))</f>
        <v>1</v>
      </c>
    </row>
    <row r="11932" spans="1:15" x14ac:dyDescent="0.25">
      <c r="A11932" t="s">
        <v>19</v>
      </c>
      <c r="B11932" t="s">
        <v>18</v>
      </c>
      <c r="C11932">
        <v>250</v>
      </c>
      <c r="D11932">
        <v>211</v>
      </c>
      <c r="E11932" t="b">
        <v>0</v>
      </c>
      <c r="F11932">
        <v>6.0000000000000001E-3</v>
      </c>
      <c r="G11932">
        <v>4</v>
      </c>
      <c r="H11932">
        <v>4</v>
      </c>
      <c r="I11932">
        <v>382</v>
      </c>
      <c r="J11932">
        <v>215</v>
      </c>
      <c r="K11932">
        <v>103</v>
      </c>
      <c r="L11932">
        <v>9</v>
      </c>
      <c r="M11932">
        <f t="shared" si="24123"/>
        <v>0</v>
      </c>
      <c r="N11932" t="b">
        <f t="shared" ref="N11932" si="24174">AND(MIN($F11930,$F11931,$F11932)=$F11932,MAX($H11930,$H11931,$H11932)=$H11932)</f>
        <v>0</v>
      </c>
      <c r="O11932" t="b">
        <f t="shared" ref="O11932" si="24175">AND(NOT(N11930),NOT(N11931),N11932)</f>
        <v>0</v>
      </c>
    </row>
    <row r="11933" spans="1:15" x14ac:dyDescent="0.25">
      <c r="A11933" t="s">
        <v>13</v>
      </c>
      <c r="B11933" t="s">
        <v>18</v>
      </c>
      <c r="C11933">
        <v>250</v>
      </c>
      <c r="D11933">
        <v>212</v>
      </c>
      <c r="E11933" t="b">
        <v>0</v>
      </c>
      <c r="F11933">
        <v>0.01</v>
      </c>
      <c r="G11933">
        <v>4</v>
      </c>
      <c r="H11933">
        <v>4</v>
      </c>
      <c r="I11933">
        <v>406</v>
      </c>
      <c r="J11933">
        <v>205</v>
      </c>
      <c r="K11933">
        <v>96</v>
      </c>
      <c r="L11933">
        <v>11</v>
      </c>
      <c r="M11933">
        <f t="shared" si="24123"/>
        <v>0</v>
      </c>
      <c r="N11933" t="b">
        <f t="shared" ref="N11933" si="24176">AND(MIN($F11933,$F11934,$F11935)=$F11933,MAX($H11933,$H11934,$H11935)=$H11933)</f>
        <v>0</v>
      </c>
      <c r="O11933" t="b">
        <f t="shared" ref="O11933" si="24177">AND(N11933,NOT(N11934),NOT(N11935))</f>
        <v>0</v>
      </c>
    </row>
    <row r="11934" spans="1:15" x14ac:dyDescent="0.25">
      <c r="A11934" t="s">
        <v>15</v>
      </c>
      <c r="B11934" t="s">
        <v>18</v>
      </c>
      <c r="C11934">
        <v>250</v>
      </c>
      <c r="D11934">
        <v>212</v>
      </c>
      <c r="E11934" t="b">
        <v>0</v>
      </c>
      <c r="F11934">
        <v>4.0000000000000001E-3</v>
      </c>
      <c r="G11934">
        <v>4</v>
      </c>
      <c r="H11934">
        <v>4</v>
      </c>
      <c r="I11934">
        <v>215</v>
      </c>
      <c r="J11934">
        <v>205</v>
      </c>
      <c r="K11934">
        <v>96</v>
      </c>
      <c r="L11934">
        <v>11</v>
      </c>
      <c r="M11934">
        <f t="shared" si="24123"/>
        <v>0</v>
      </c>
      <c r="N11934" t="b">
        <f t="shared" ref="N11934" si="24178">AND(MIN($F11933,$F11934,$F11935)=$F11934,MAX($H11933,$H11934,$H11935)=$H11934)</f>
        <v>1</v>
      </c>
      <c r="O11934" t="b">
        <f t="shared" ref="O11934" si="24179">AND(NOT(N11933),N11934,NOT(N11935))</f>
        <v>1</v>
      </c>
    </row>
    <row r="11935" spans="1:15" x14ac:dyDescent="0.25">
      <c r="A11935" t="s">
        <v>19</v>
      </c>
      <c r="B11935" t="s">
        <v>18</v>
      </c>
      <c r="C11935">
        <v>250</v>
      </c>
      <c r="D11935">
        <v>212</v>
      </c>
      <c r="E11935" t="b">
        <v>0</v>
      </c>
      <c r="F11935">
        <v>5.0000000000000001E-3</v>
      </c>
      <c r="G11935">
        <v>4</v>
      </c>
      <c r="H11935">
        <v>4</v>
      </c>
      <c r="I11935">
        <v>406</v>
      </c>
      <c r="J11935">
        <v>205</v>
      </c>
      <c r="K11935">
        <v>96</v>
      </c>
      <c r="L11935">
        <v>11</v>
      </c>
      <c r="M11935">
        <f t="shared" si="24123"/>
        <v>0</v>
      </c>
      <c r="N11935" t="b">
        <f t="shared" ref="N11935" si="24180">AND(MIN($F11933,$F11934,$F11935)=$F11935,MAX($H11933,$H11934,$H11935)=$H11935)</f>
        <v>0</v>
      </c>
      <c r="O11935" t="b">
        <f t="shared" ref="O11935" si="24181">AND(NOT(N11933),NOT(N11934),N11935)</f>
        <v>0</v>
      </c>
    </row>
    <row r="11936" spans="1:15" x14ac:dyDescent="0.25">
      <c r="A11936" t="s">
        <v>13</v>
      </c>
      <c r="B11936" t="s">
        <v>18</v>
      </c>
      <c r="C11936">
        <v>250</v>
      </c>
      <c r="D11936">
        <v>213</v>
      </c>
      <c r="E11936" t="b">
        <v>0</v>
      </c>
      <c r="F11936">
        <v>3.0000000000000001E-3</v>
      </c>
      <c r="G11936">
        <v>4</v>
      </c>
      <c r="H11936">
        <v>4</v>
      </c>
      <c r="I11936">
        <v>51</v>
      </c>
      <c r="J11936">
        <v>24</v>
      </c>
      <c r="K11936">
        <v>6</v>
      </c>
      <c r="L11936">
        <v>11</v>
      </c>
      <c r="M11936">
        <f t="shared" si="24123"/>
        <v>0</v>
      </c>
      <c r="N11936" t="b">
        <f t="shared" ref="N11936" si="24182">AND(MIN($F11936,$F11937,$F11938)=$F11936,MAX($H11936,$H11937,$H11938)=$H11936)</f>
        <v>1</v>
      </c>
      <c r="O11936" t="b">
        <f t="shared" ref="O11936" si="24183">AND(N11936,NOT(N11937),NOT(N11938))</f>
        <v>1</v>
      </c>
    </row>
    <row r="11937" spans="1:15" x14ac:dyDescent="0.25">
      <c r="A11937" t="s">
        <v>15</v>
      </c>
      <c r="B11937" t="s">
        <v>18</v>
      </c>
      <c r="C11937">
        <v>250</v>
      </c>
      <c r="D11937">
        <v>213</v>
      </c>
      <c r="E11937" t="b">
        <v>0</v>
      </c>
      <c r="F11937">
        <v>4.0000000000000001E-3</v>
      </c>
      <c r="G11937">
        <v>4</v>
      </c>
      <c r="H11937">
        <v>4</v>
      </c>
      <c r="I11937">
        <v>25</v>
      </c>
      <c r="J11937">
        <v>24</v>
      </c>
      <c r="K11937">
        <v>6</v>
      </c>
      <c r="L11937">
        <v>11</v>
      </c>
      <c r="M11937">
        <f t="shared" si="24123"/>
        <v>0</v>
      </c>
      <c r="N11937" t="b">
        <f t="shared" ref="N11937" si="24184">AND(MIN($F11936,$F11937,$F11938)=$F11937,MAX($H11936,$H11937,$H11938)=$H11937)</f>
        <v>0</v>
      </c>
      <c r="O11937" t="b">
        <f t="shared" ref="O11937" si="24185">AND(NOT(N11936),N11937,NOT(N11938))</f>
        <v>0</v>
      </c>
    </row>
    <row r="11938" spans="1:15" x14ac:dyDescent="0.25">
      <c r="A11938" t="s">
        <v>19</v>
      </c>
      <c r="B11938" t="s">
        <v>18</v>
      </c>
      <c r="C11938">
        <v>250</v>
      </c>
      <c r="D11938">
        <v>213</v>
      </c>
      <c r="E11938" t="b">
        <v>0</v>
      </c>
      <c r="F11938">
        <v>5.0000000000000001E-3</v>
      </c>
      <c r="G11938">
        <v>4</v>
      </c>
      <c r="H11938">
        <v>4</v>
      </c>
      <c r="I11938">
        <v>51</v>
      </c>
      <c r="J11938">
        <v>24</v>
      </c>
      <c r="K11938">
        <v>6</v>
      </c>
      <c r="L11938">
        <v>11</v>
      </c>
      <c r="M11938">
        <f t="shared" si="24123"/>
        <v>0</v>
      </c>
      <c r="N11938" t="b">
        <f t="shared" ref="N11938" si="24186">AND(MIN($F11936,$F11937,$F11938)=$F11938,MAX($H11936,$H11937,$H11938)=$H11938)</f>
        <v>0</v>
      </c>
      <c r="O11938" t="b">
        <f t="shared" ref="O11938" si="24187">AND(NOT(N11936),NOT(N11937),N11938)</f>
        <v>0</v>
      </c>
    </row>
    <row r="11939" spans="1:15" x14ac:dyDescent="0.25">
      <c r="A11939" t="s">
        <v>13</v>
      </c>
      <c r="B11939" t="s">
        <v>18</v>
      </c>
      <c r="C11939">
        <v>250</v>
      </c>
      <c r="D11939">
        <v>214</v>
      </c>
      <c r="E11939" t="b">
        <v>0</v>
      </c>
      <c r="F11939">
        <v>1.4E-2</v>
      </c>
      <c r="G11939">
        <v>4</v>
      </c>
      <c r="H11939">
        <v>4</v>
      </c>
      <c r="I11939">
        <v>1411</v>
      </c>
      <c r="J11939">
        <v>748</v>
      </c>
      <c r="K11939">
        <v>367</v>
      </c>
      <c r="L11939">
        <v>17</v>
      </c>
      <c r="M11939">
        <f t="shared" si="24123"/>
        <v>0</v>
      </c>
      <c r="N11939" t="b">
        <f t="shared" ref="N11939" si="24188">AND(MIN($F11939,$F11940,$F11941)=$F11939,MAX($H11939,$H11940,$H11941)=$H11939)</f>
        <v>0</v>
      </c>
      <c r="O11939" t="b">
        <f t="shared" ref="O11939" si="24189">AND(N11939,NOT(N11940),NOT(N11941))</f>
        <v>0</v>
      </c>
    </row>
    <row r="11940" spans="1:15" x14ac:dyDescent="0.25">
      <c r="A11940" t="s">
        <v>15</v>
      </c>
      <c r="B11940" t="s">
        <v>18</v>
      </c>
      <c r="C11940">
        <v>250</v>
      </c>
      <c r="D11940">
        <v>214</v>
      </c>
      <c r="E11940" t="b">
        <v>0</v>
      </c>
      <c r="F11940">
        <v>7.0000000000000001E-3</v>
      </c>
      <c r="G11940">
        <v>4</v>
      </c>
      <c r="H11940">
        <v>4</v>
      </c>
      <c r="I11940">
        <v>757</v>
      </c>
      <c r="J11940">
        <v>748</v>
      </c>
      <c r="K11940">
        <v>367</v>
      </c>
      <c r="L11940">
        <v>17</v>
      </c>
      <c r="M11940">
        <f t="shared" si="24123"/>
        <v>0</v>
      </c>
      <c r="N11940" t="b">
        <f t="shared" ref="N11940" si="24190">AND(MIN($F11939,$F11940,$F11941)=$F11940,MAX($H11939,$H11940,$H11941)=$H11940)</f>
        <v>1</v>
      </c>
      <c r="O11940" t="b">
        <f t="shared" ref="O11940" si="24191">AND(NOT(N11939),N11940,NOT(N11941))</f>
        <v>1</v>
      </c>
    </row>
    <row r="11941" spans="1:15" x14ac:dyDescent="0.25">
      <c r="A11941" t="s">
        <v>19</v>
      </c>
      <c r="B11941" t="s">
        <v>18</v>
      </c>
      <c r="C11941">
        <v>250</v>
      </c>
      <c r="D11941">
        <v>214</v>
      </c>
      <c r="E11941" t="b">
        <v>0</v>
      </c>
      <c r="F11941">
        <v>1.4E-2</v>
      </c>
      <c r="G11941">
        <v>4</v>
      </c>
      <c r="H11941">
        <v>4</v>
      </c>
      <c r="I11941">
        <v>1411</v>
      </c>
      <c r="J11941">
        <v>748</v>
      </c>
      <c r="K11941">
        <v>367</v>
      </c>
      <c r="L11941">
        <v>17</v>
      </c>
      <c r="M11941">
        <f t="shared" si="24123"/>
        <v>0</v>
      </c>
      <c r="N11941" t="b">
        <f t="shared" ref="N11941" si="24192">AND(MIN($F11939,$F11940,$F11941)=$F11941,MAX($H11939,$H11940,$H11941)=$H11941)</f>
        <v>0</v>
      </c>
      <c r="O11941" t="b">
        <f t="shared" ref="O11941" si="24193">AND(NOT(N11939),NOT(N11940),N11941)</f>
        <v>0</v>
      </c>
    </row>
    <row r="11942" spans="1:15" x14ac:dyDescent="0.25">
      <c r="A11942" t="s">
        <v>13</v>
      </c>
      <c r="B11942" t="s">
        <v>18</v>
      </c>
      <c r="C11942">
        <v>250</v>
      </c>
      <c r="D11942">
        <v>215</v>
      </c>
      <c r="E11942" t="b">
        <v>0</v>
      </c>
      <c r="F11942">
        <v>0.01</v>
      </c>
      <c r="G11942">
        <v>4</v>
      </c>
      <c r="H11942">
        <v>4</v>
      </c>
      <c r="I11942">
        <v>971</v>
      </c>
      <c r="J11942">
        <v>496</v>
      </c>
      <c r="K11942">
        <v>240</v>
      </c>
      <c r="L11942">
        <v>16</v>
      </c>
      <c r="M11942">
        <f t="shared" si="24123"/>
        <v>0</v>
      </c>
      <c r="N11942" t="b">
        <f t="shared" ref="N11942" si="24194">AND(MIN($F11942,$F11943,$F11944)=$F11942,MAX($H11942,$H11943,$H11944)=$H11942)</f>
        <v>0</v>
      </c>
      <c r="O11942" t="b">
        <f t="shared" ref="O11942" si="24195">AND(N11942,NOT(N11943),NOT(N11944))</f>
        <v>0</v>
      </c>
    </row>
    <row r="11943" spans="1:15" x14ac:dyDescent="0.25">
      <c r="A11943" t="s">
        <v>15</v>
      </c>
      <c r="B11943" t="s">
        <v>18</v>
      </c>
      <c r="C11943">
        <v>250</v>
      </c>
      <c r="D11943">
        <v>215</v>
      </c>
      <c r="E11943" t="b">
        <v>0</v>
      </c>
      <c r="F11943">
        <v>6.0000000000000001E-3</v>
      </c>
      <c r="G11943">
        <v>4</v>
      </c>
      <c r="H11943">
        <v>4</v>
      </c>
      <c r="I11943">
        <v>518</v>
      </c>
      <c r="J11943">
        <v>496</v>
      </c>
      <c r="K11943">
        <v>240</v>
      </c>
      <c r="L11943">
        <v>16</v>
      </c>
      <c r="M11943">
        <f t="shared" si="24123"/>
        <v>0</v>
      </c>
      <c r="N11943" t="b">
        <f t="shared" ref="N11943" si="24196">AND(MIN($F11942,$F11943,$F11944)=$F11943,MAX($H11942,$H11943,$H11944)=$H11943)</f>
        <v>1</v>
      </c>
      <c r="O11943" t="b">
        <f t="shared" ref="O11943" si="24197">AND(NOT(N11942),N11943,NOT(N11944))</f>
        <v>1</v>
      </c>
    </row>
    <row r="11944" spans="1:15" x14ac:dyDescent="0.25">
      <c r="A11944" t="s">
        <v>19</v>
      </c>
      <c r="B11944" t="s">
        <v>18</v>
      </c>
      <c r="C11944">
        <v>250</v>
      </c>
      <c r="D11944">
        <v>215</v>
      </c>
      <c r="E11944" t="b">
        <v>0</v>
      </c>
      <c r="F11944">
        <v>8.9999999999999993E-3</v>
      </c>
      <c r="G11944">
        <v>4</v>
      </c>
      <c r="H11944">
        <v>4</v>
      </c>
      <c r="I11944">
        <v>971</v>
      </c>
      <c r="J11944">
        <v>496</v>
      </c>
      <c r="K11944">
        <v>240</v>
      </c>
      <c r="L11944">
        <v>16</v>
      </c>
      <c r="M11944">
        <f t="shared" si="24123"/>
        <v>0</v>
      </c>
      <c r="N11944" t="b">
        <f t="shared" ref="N11944" si="24198">AND(MIN($F11942,$F11943,$F11944)=$F11944,MAX($H11942,$H11943,$H11944)=$H11944)</f>
        <v>0</v>
      </c>
      <c r="O11944" t="b">
        <f t="shared" ref="O11944" si="24199">AND(NOT(N11942),NOT(N11943),N11944)</f>
        <v>0</v>
      </c>
    </row>
    <row r="11945" spans="1:15" x14ac:dyDescent="0.25">
      <c r="A11945" t="s">
        <v>13</v>
      </c>
      <c r="B11945" t="s">
        <v>18</v>
      </c>
      <c r="C11945">
        <v>250</v>
      </c>
      <c r="D11945">
        <v>216</v>
      </c>
      <c r="E11945" t="b">
        <v>0</v>
      </c>
      <c r="F11945">
        <v>1.6E-2</v>
      </c>
      <c r="G11945">
        <v>4</v>
      </c>
      <c r="H11945">
        <v>4</v>
      </c>
      <c r="I11945">
        <v>1460</v>
      </c>
      <c r="J11945">
        <v>703</v>
      </c>
      <c r="K11945">
        <v>345</v>
      </c>
      <c r="L11945">
        <v>25</v>
      </c>
      <c r="M11945">
        <f t="shared" si="24123"/>
        <v>0</v>
      </c>
      <c r="N11945" t="b">
        <f t="shared" ref="N11945" si="24200">AND(MIN($F11945,$F11946,$F11947)=$F11945,MAX($H11945,$H11946,$H11947)=$H11945)</f>
        <v>0</v>
      </c>
      <c r="O11945" t="b">
        <f t="shared" ref="O11945" si="24201">AND(N11945,NOT(N11946),NOT(N11947))</f>
        <v>0</v>
      </c>
    </row>
    <row r="11946" spans="1:15" x14ac:dyDescent="0.25">
      <c r="A11946" t="s">
        <v>15</v>
      </c>
      <c r="B11946" t="s">
        <v>18</v>
      </c>
      <c r="C11946">
        <v>250</v>
      </c>
      <c r="D11946">
        <v>216</v>
      </c>
      <c r="E11946" t="b">
        <v>0</v>
      </c>
      <c r="F11946">
        <v>6.0000000000000001E-3</v>
      </c>
      <c r="G11946">
        <v>4</v>
      </c>
      <c r="H11946">
        <v>4</v>
      </c>
      <c r="I11946">
        <v>718</v>
      </c>
      <c r="J11946">
        <v>707</v>
      </c>
      <c r="K11946">
        <v>347</v>
      </c>
      <c r="L11946">
        <v>25</v>
      </c>
      <c r="M11946">
        <f t="shared" si="24123"/>
        <v>0</v>
      </c>
      <c r="N11946" t="b">
        <f t="shared" ref="N11946" si="24202">AND(MIN($F11945,$F11946,$F11947)=$F11946,MAX($H11945,$H11946,$H11947)=$H11946)</f>
        <v>1</v>
      </c>
      <c r="O11946" t="b">
        <f t="shared" ref="O11946" si="24203">AND(NOT(N11945),N11946,NOT(N11947))</f>
        <v>1</v>
      </c>
    </row>
    <row r="11947" spans="1:15" x14ac:dyDescent="0.25">
      <c r="A11947" t="s">
        <v>19</v>
      </c>
      <c r="B11947" t="s">
        <v>18</v>
      </c>
      <c r="C11947">
        <v>250</v>
      </c>
      <c r="D11947">
        <v>216</v>
      </c>
      <c r="E11947" t="b">
        <v>0</v>
      </c>
      <c r="F11947">
        <v>1.4999999999999999E-2</v>
      </c>
      <c r="G11947">
        <v>4</v>
      </c>
      <c r="H11947">
        <v>4</v>
      </c>
      <c r="I11947">
        <v>1460</v>
      </c>
      <c r="J11947">
        <v>703</v>
      </c>
      <c r="K11947">
        <v>345</v>
      </c>
      <c r="L11947">
        <v>25</v>
      </c>
      <c r="M11947">
        <f t="shared" si="24123"/>
        <v>0</v>
      </c>
      <c r="N11947" t="b">
        <f t="shared" ref="N11947" si="24204">AND(MIN($F11945,$F11946,$F11947)=$F11947,MAX($H11945,$H11946,$H11947)=$H11947)</f>
        <v>0</v>
      </c>
      <c r="O11947" t="b">
        <f t="shared" ref="O11947" si="24205">AND(NOT(N11945),NOT(N11946),N11947)</f>
        <v>0</v>
      </c>
    </row>
    <row r="11948" spans="1:15" x14ac:dyDescent="0.25">
      <c r="A11948" t="s">
        <v>13</v>
      </c>
      <c r="B11948" t="s">
        <v>18</v>
      </c>
      <c r="C11948">
        <v>250</v>
      </c>
      <c r="D11948">
        <v>217</v>
      </c>
      <c r="E11948" t="b">
        <v>0</v>
      </c>
      <c r="F11948">
        <v>6.0000000000000001E-3</v>
      </c>
      <c r="G11948">
        <v>4</v>
      </c>
      <c r="H11948">
        <v>4</v>
      </c>
      <c r="I11948">
        <v>149</v>
      </c>
      <c r="J11948">
        <v>74</v>
      </c>
      <c r="K11948">
        <v>29</v>
      </c>
      <c r="L11948">
        <v>13</v>
      </c>
      <c r="M11948">
        <f t="shared" si="24123"/>
        <v>0</v>
      </c>
      <c r="N11948" t="b">
        <f t="shared" ref="N11948" si="24206">AND(MIN($F11948,$F11949,$F11950)=$F11948,MAX($H11948,$H11949,$H11950)=$H11948)</f>
        <v>0</v>
      </c>
      <c r="O11948" t="b">
        <f t="shared" ref="O11948" si="24207">AND(N11948,NOT(N11949),NOT(N11950))</f>
        <v>0</v>
      </c>
    </row>
    <row r="11949" spans="1:15" x14ac:dyDescent="0.25">
      <c r="A11949" t="s">
        <v>15</v>
      </c>
      <c r="B11949" t="s">
        <v>18</v>
      </c>
      <c r="C11949">
        <v>250</v>
      </c>
      <c r="D11949">
        <v>217</v>
      </c>
      <c r="E11949" t="b">
        <v>0</v>
      </c>
      <c r="F11949">
        <v>4.0000000000000001E-3</v>
      </c>
      <c r="G11949">
        <v>4</v>
      </c>
      <c r="H11949">
        <v>4</v>
      </c>
      <c r="I11949">
        <v>226</v>
      </c>
      <c r="J11949">
        <v>214</v>
      </c>
      <c r="K11949">
        <v>99</v>
      </c>
      <c r="L11949">
        <v>14</v>
      </c>
      <c r="M11949">
        <f t="shared" si="24123"/>
        <v>0</v>
      </c>
      <c r="N11949" t="b">
        <f t="shared" ref="N11949" si="24208">AND(MIN($F11948,$F11949,$F11950)=$F11949,MAX($H11948,$H11949,$H11950)=$H11949)</f>
        <v>1</v>
      </c>
      <c r="O11949" t="b">
        <f t="shared" ref="O11949" si="24209">AND(NOT(N11948),N11949,NOT(N11950))</f>
        <v>1</v>
      </c>
    </row>
    <row r="11950" spans="1:15" x14ac:dyDescent="0.25">
      <c r="A11950" t="s">
        <v>19</v>
      </c>
      <c r="B11950" t="s">
        <v>18</v>
      </c>
      <c r="C11950">
        <v>250</v>
      </c>
      <c r="D11950">
        <v>217</v>
      </c>
      <c r="E11950" t="b">
        <v>0</v>
      </c>
      <c r="F11950">
        <v>1.4E-2</v>
      </c>
      <c r="G11950">
        <v>4</v>
      </c>
      <c r="H11950">
        <v>4</v>
      </c>
      <c r="I11950">
        <v>149</v>
      </c>
      <c r="J11950">
        <v>74</v>
      </c>
      <c r="K11950">
        <v>29</v>
      </c>
      <c r="L11950">
        <v>13</v>
      </c>
      <c r="M11950">
        <f t="shared" si="24123"/>
        <v>0</v>
      </c>
      <c r="N11950" t="b">
        <f t="shared" ref="N11950" si="24210">AND(MIN($F11948,$F11949,$F11950)=$F11950,MAX($H11948,$H11949,$H11950)=$H11950)</f>
        <v>0</v>
      </c>
      <c r="O11950" t="b">
        <f t="shared" ref="O11950" si="24211">AND(NOT(N11948),NOT(N11949),N11950)</f>
        <v>0</v>
      </c>
    </row>
    <row r="11951" spans="1:15" x14ac:dyDescent="0.25">
      <c r="A11951" t="s">
        <v>13</v>
      </c>
      <c r="B11951" t="s">
        <v>18</v>
      </c>
      <c r="C11951">
        <v>250</v>
      </c>
      <c r="D11951">
        <v>218</v>
      </c>
      <c r="E11951" t="b">
        <v>0</v>
      </c>
      <c r="F11951">
        <v>6.0000000000000001E-3</v>
      </c>
      <c r="G11951">
        <v>4</v>
      </c>
      <c r="H11951">
        <v>4</v>
      </c>
      <c r="I11951">
        <v>157</v>
      </c>
      <c r="J11951">
        <v>101</v>
      </c>
      <c r="K11951">
        <v>44</v>
      </c>
      <c r="L11951">
        <v>14</v>
      </c>
      <c r="M11951">
        <f t="shared" si="24123"/>
        <v>0</v>
      </c>
      <c r="N11951" t="b">
        <f t="shared" ref="N11951" si="24212">AND(MIN($F11951,$F11952,$F11953)=$F11951,MAX($H11951,$H11952,$H11953)=$H11951)</f>
        <v>1</v>
      </c>
      <c r="O11951" t="b">
        <f t="shared" ref="O11951" si="24213">AND(N11951,NOT(N11952),NOT(N11953))</f>
        <v>0</v>
      </c>
    </row>
    <row r="11952" spans="1:15" x14ac:dyDescent="0.25">
      <c r="A11952" t="s">
        <v>15</v>
      </c>
      <c r="B11952" t="s">
        <v>18</v>
      </c>
      <c r="C11952">
        <v>250</v>
      </c>
      <c r="D11952">
        <v>218</v>
      </c>
      <c r="E11952" t="b">
        <v>0</v>
      </c>
      <c r="F11952">
        <v>6.0000000000000001E-3</v>
      </c>
      <c r="G11952">
        <v>4</v>
      </c>
      <c r="H11952">
        <v>4</v>
      </c>
      <c r="I11952">
        <v>103</v>
      </c>
      <c r="J11952">
        <v>101</v>
      </c>
      <c r="K11952">
        <v>44</v>
      </c>
      <c r="L11952">
        <v>14</v>
      </c>
      <c r="M11952">
        <f t="shared" si="24123"/>
        <v>0</v>
      </c>
      <c r="N11952" t="b">
        <f t="shared" ref="N11952" si="24214">AND(MIN($F11951,$F11952,$F11953)=$F11952,MAX($H11951,$H11952,$H11953)=$H11952)</f>
        <v>1</v>
      </c>
      <c r="O11952" t="b">
        <f t="shared" ref="O11952" si="24215">AND(NOT(N11951),N11952,NOT(N11953))</f>
        <v>0</v>
      </c>
    </row>
    <row r="11953" spans="1:15" x14ac:dyDescent="0.25">
      <c r="A11953" t="s">
        <v>19</v>
      </c>
      <c r="B11953" t="s">
        <v>18</v>
      </c>
      <c r="C11953">
        <v>250</v>
      </c>
      <c r="D11953">
        <v>218</v>
      </c>
      <c r="E11953" t="b">
        <v>0</v>
      </c>
      <c r="F11953">
        <v>6.0000000000000001E-3</v>
      </c>
      <c r="G11953">
        <v>4</v>
      </c>
      <c r="H11953">
        <v>4</v>
      </c>
      <c r="I11953">
        <v>157</v>
      </c>
      <c r="J11953">
        <v>101</v>
      </c>
      <c r="K11953">
        <v>44</v>
      </c>
      <c r="L11953">
        <v>14</v>
      </c>
      <c r="M11953">
        <f t="shared" si="24123"/>
        <v>0</v>
      </c>
      <c r="N11953" t="b">
        <f t="shared" ref="N11953" si="24216">AND(MIN($F11951,$F11952,$F11953)=$F11953,MAX($H11951,$H11952,$H11953)=$H11953)</f>
        <v>1</v>
      </c>
      <c r="O11953" t="b">
        <f t="shared" ref="O11953" si="24217">AND(NOT(N11951),NOT(N11952),N11953)</f>
        <v>0</v>
      </c>
    </row>
    <row r="11954" spans="1:15" x14ac:dyDescent="0.25">
      <c r="A11954" t="s">
        <v>13</v>
      </c>
      <c r="B11954" t="s">
        <v>18</v>
      </c>
      <c r="C11954">
        <v>250</v>
      </c>
      <c r="D11954">
        <v>219</v>
      </c>
      <c r="E11954" t="b">
        <v>0</v>
      </c>
      <c r="F11954">
        <v>0.01</v>
      </c>
      <c r="G11954">
        <v>4</v>
      </c>
      <c r="H11954">
        <v>4</v>
      </c>
      <c r="I11954">
        <v>1024</v>
      </c>
      <c r="J11954">
        <v>582</v>
      </c>
      <c r="K11954">
        <v>286</v>
      </c>
      <c r="L11954">
        <v>11</v>
      </c>
      <c r="M11954">
        <f t="shared" si="24123"/>
        <v>0</v>
      </c>
      <c r="N11954" t="b">
        <f t="shared" ref="N11954" si="24218">AND(MIN($F11954,$F11955,$F11956)=$F11954,MAX($H11954,$H11955,$H11956)=$H11954)</f>
        <v>0</v>
      </c>
      <c r="O11954" t="b">
        <f t="shared" ref="O11954" si="24219">AND(N11954,NOT(N11955),NOT(N11956))</f>
        <v>0</v>
      </c>
    </row>
    <row r="11955" spans="1:15" x14ac:dyDescent="0.25">
      <c r="A11955" t="s">
        <v>15</v>
      </c>
      <c r="B11955" t="s">
        <v>18</v>
      </c>
      <c r="C11955">
        <v>250</v>
      </c>
      <c r="D11955">
        <v>219</v>
      </c>
      <c r="E11955" t="b">
        <v>0</v>
      </c>
      <c r="F11955">
        <v>6.0000000000000001E-3</v>
      </c>
      <c r="G11955">
        <v>4</v>
      </c>
      <c r="H11955">
        <v>4</v>
      </c>
      <c r="I11955">
        <v>583</v>
      </c>
      <c r="J11955">
        <v>582</v>
      </c>
      <c r="K11955">
        <v>286</v>
      </c>
      <c r="L11955">
        <v>11</v>
      </c>
      <c r="M11955">
        <f t="shared" si="24123"/>
        <v>0</v>
      </c>
      <c r="N11955" t="b">
        <f t="shared" ref="N11955" si="24220">AND(MIN($F11954,$F11955,$F11956)=$F11955,MAX($H11954,$H11955,$H11956)=$H11955)</f>
        <v>1</v>
      </c>
      <c r="O11955" t="b">
        <f t="shared" ref="O11955" si="24221">AND(NOT(N11954),N11955,NOT(N11956))</f>
        <v>1</v>
      </c>
    </row>
    <row r="11956" spans="1:15" x14ac:dyDescent="0.25">
      <c r="A11956" t="s">
        <v>19</v>
      </c>
      <c r="B11956" t="s">
        <v>18</v>
      </c>
      <c r="C11956">
        <v>250</v>
      </c>
      <c r="D11956">
        <v>219</v>
      </c>
      <c r="E11956" t="b">
        <v>0</v>
      </c>
      <c r="F11956">
        <v>8.9999999999999993E-3</v>
      </c>
      <c r="G11956">
        <v>4</v>
      </c>
      <c r="H11956">
        <v>4</v>
      </c>
      <c r="I11956">
        <v>1024</v>
      </c>
      <c r="J11956">
        <v>582</v>
      </c>
      <c r="K11956">
        <v>286</v>
      </c>
      <c r="L11956">
        <v>11</v>
      </c>
      <c r="M11956">
        <f t="shared" si="24123"/>
        <v>0</v>
      </c>
      <c r="N11956" t="b">
        <f t="shared" ref="N11956" si="24222">AND(MIN($F11954,$F11955,$F11956)=$F11956,MAX($H11954,$H11955,$H11956)=$H11956)</f>
        <v>0</v>
      </c>
      <c r="O11956" t="b">
        <f t="shared" ref="O11956" si="24223">AND(NOT(N11954),NOT(N11955),N11956)</f>
        <v>0</v>
      </c>
    </row>
    <row r="11957" spans="1:15" x14ac:dyDescent="0.25">
      <c r="A11957" t="s">
        <v>13</v>
      </c>
      <c r="B11957" t="s">
        <v>18</v>
      </c>
      <c r="C11957">
        <v>250</v>
      </c>
      <c r="D11957">
        <v>21</v>
      </c>
      <c r="E11957" t="b">
        <v>0</v>
      </c>
      <c r="F11957">
        <v>4.0000000000000001E-3</v>
      </c>
      <c r="G11957">
        <v>4</v>
      </c>
      <c r="H11957">
        <v>4</v>
      </c>
      <c r="I11957">
        <v>188</v>
      </c>
      <c r="J11957">
        <v>115</v>
      </c>
      <c r="K11957">
        <v>51</v>
      </c>
      <c r="L11957">
        <v>12</v>
      </c>
      <c r="M11957">
        <f t="shared" si="24123"/>
        <v>0</v>
      </c>
      <c r="N11957" t="b">
        <f t="shared" ref="N11957" si="24224">AND(MIN($F11957,$F11958,$F11959)=$F11957,MAX($H11957,$H11958,$H11959)=$H11957)</f>
        <v>1</v>
      </c>
      <c r="O11957" t="b">
        <f t="shared" ref="O11957" si="24225">AND(N11957,NOT(N11958),NOT(N11959))</f>
        <v>0</v>
      </c>
    </row>
    <row r="11958" spans="1:15" x14ac:dyDescent="0.25">
      <c r="A11958" t="s">
        <v>15</v>
      </c>
      <c r="B11958" t="s">
        <v>18</v>
      </c>
      <c r="C11958">
        <v>250</v>
      </c>
      <c r="D11958">
        <v>21</v>
      </c>
      <c r="E11958" t="b">
        <v>0</v>
      </c>
      <c r="F11958">
        <v>4.0000000000000001E-3</v>
      </c>
      <c r="G11958">
        <v>4</v>
      </c>
      <c r="H11958">
        <v>4</v>
      </c>
      <c r="I11958">
        <v>116</v>
      </c>
      <c r="J11958">
        <v>115</v>
      </c>
      <c r="K11958">
        <v>51</v>
      </c>
      <c r="L11958">
        <v>12</v>
      </c>
      <c r="M11958">
        <f t="shared" si="24123"/>
        <v>0</v>
      </c>
      <c r="N11958" t="b">
        <f t="shared" ref="N11958" si="24226">AND(MIN($F11957,$F11958,$F11959)=$F11958,MAX($H11957,$H11958,$H11959)=$H11958)</f>
        <v>1</v>
      </c>
      <c r="O11958" t="b">
        <f t="shared" ref="O11958" si="24227">AND(NOT(N11957),N11958,NOT(N11959))</f>
        <v>0</v>
      </c>
    </row>
    <row r="11959" spans="1:15" x14ac:dyDescent="0.25">
      <c r="A11959" t="s">
        <v>19</v>
      </c>
      <c r="B11959" t="s">
        <v>18</v>
      </c>
      <c r="C11959">
        <v>250</v>
      </c>
      <c r="D11959">
        <v>21</v>
      </c>
      <c r="E11959" t="b">
        <v>0</v>
      </c>
      <c r="F11959">
        <v>4.0000000000000001E-3</v>
      </c>
      <c r="G11959">
        <v>4</v>
      </c>
      <c r="H11959">
        <v>4</v>
      </c>
      <c r="I11959">
        <v>188</v>
      </c>
      <c r="J11959">
        <v>115</v>
      </c>
      <c r="K11959">
        <v>51</v>
      </c>
      <c r="L11959">
        <v>12</v>
      </c>
      <c r="M11959">
        <f t="shared" si="24123"/>
        <v>0</v>
      </c>
      <c r="N11959" t="b">
        <f t="shared" ref="N11959" si="24228">AND(MIN($F11957,$F11958,$F11959)=$F11959,MAX($H11957,$H11958,$H11959)=$H11959)</f>
        <v>1</v>
      </c>
      <c r="O11959" t="b">
        <f t="shared" ref="O11959" si="24229">AND(NOT(N11957),NOT(N11958),N11959)</f>
        <v>0</v>
      </c>
    </row>
    <row r="11960" spans="1:15" x14ac:dyDescent="0.25">
      <c r="A11960" t="s">
        <v>13</v>
      </c>
      <c r="B11960" t="s">
        <v>18</v>
      </c>
      <c r="C11960">
        <v>250</v>
      </c>
      <c r="D11960">
        <v>220</v>
      </c>
      <c r="E11960" t="b">
        <v>0</v>
      </c>
      <c r="F11960">
        <v>2.1999999999999999E-2</v>
      </c>
      <c r="G11960">
        <v>4</v>
      </c>
      <c r="H11960">
        <v>4</v>
      </c>
      <c r="I11960">
        <v>2645</v>
      </c>
      <c r="J11960">
        <v>1343</v>
      </c>
      <c r="K11960">
        <v>663</v>
      </c>
      <c r="L11960">
        <v>21</v>
      </c>
      <c r="M11960">
        <f t="shared" si="24123"/>
        <v>0</v>
      </c>
      <c r="N11960" t="b">
        <f t="shared" ref="N11960" si="24230">AND(MIN($F11960,$F11961,$F11962)=$F11960,MAX($H11960,$H11961,$H11962)=$H11960)</f>
        <v>0</v>
      </c>
      <c r="O11960" t="b">
        <f t="shared" ref="O11960" si="24231">AND(N11960,NOT(N11961),NOT(N11962))</f>
        <v>0</v>
      </c>
    </row>
    <row r="11961" spans="1:15" x14ac:dyDescent="0.25">
      <c r="A11961" t="s">
        <v>15</v>
      </c>
      <c r="B11961" t="s">
        <v>18</v>
      </c>
      <c r="C11961">
        <v>250</v>
      </c>
      <c r="D11961">
        <v>220</v>
      </c>
      <c r="E11961" t="b">
        <v>0</v>
      </c>
      <c r="F11961">
        <v>1.4999999999999999E-2</v>
      </c>
      <c r="G11961">
        <v>4</v>
      </c>
      <c r="H11961">
        <v>4</v>
      </c>
      <c r="I11961">
        <v>1395</v>
      </c>
      <c r="J11961">
        <v>1343</v>
      </c>
      <c r="K11961">
        <v>663</v>
      </c>
      <c r="L11961">
        <v>21</v>
      </c>
      <c r="M11961">
        <f t="shared" si="24123"/>
        <v>0</v>
      </c>
      <c r="N11961" t="b">
        <f t="shared" ref="N11961" si="24232">AND(MIN($F11960,$F11961,$F11962)=$F11961,MAX($H11960,$H11961,$H11962)=$H11961)</f>
        <v>1</v>
      </c>
      <c r="O11961" t="b">
        <f t="shared" ref="O11961" si="24233">AND(NOT(N11960),N11961,NOT(N11962))</f>
        <v>1</v>
      </c>
    </row>
    <row r="11962" spans="1:15" x14ac:dyDescent="0.25">
      <c r="A11962" t="s">
        <v>19</v>
      </c>
      <c r="B11962" t="s">
        <v>18</v>
      </c>
      <c r="C11962">
        <v>250</v>
      </c>
      <c r="D11962">
        <v>220</v>
      </c>
      <c r="E11962" t="b">
        <v>0</v>
      </c>
      <c r="F11962">
        <v>2.3E-2</v>
      </c>
      <c r="G11962">
        <v>4</v>
      </c>
      <c r="H11962">
        <v>4</v>
      </c>
      <c r="I11962">
        <v>2645</v>
      </c>
      <c r="J11962">
        <v>1343</v>
      </c>
      <c r="K11962">
        <v>663</v>
      </c>
      <c r="L11962">
        <v>21</v>
      </c>
      <c r="M11962">
        <f t="shared" si="24123"/>
        <v>0</v>
      </c>
      <c r="N11962" t="b">
        <f t="shared" ref="N11962" si="24234">AND(MIN($F11960,$F11961,$F11962)=$F11962,MAX($H11960,$H11961,$H11962)=$H11962)</f>
        <v>0</v>
      </c>
      <c r="O11962" t="b">
        <f t="shared" ref="O11962" si="24235">AND(NOT(N11960),NOT(N11961),N11962)</f>
        <v>0</v>
      </c>
    </row>
    <row r="11963" spans="1:15" x14ac:dyDescent="0.25">
      <c r="A11963" t="s">
        <v>13</v>
      </c>
      <c r="B11963" t="s">
        <v>18</v>
      </c>
      <c r="C11963">
        <v>250</v>
      </c>
      <c r="D11963">
        <v>221</v>
      </c>
      <c r="E11963" t="b">
        <v>0</v>
      </c>
      <c r="F11963">
        <v>5.0000000000000001E-3</v>
      </c>
      <c r="G11963">
        <v>4</v>
      </c>
      <c r="H11963">
        <v>4</v>
      </c>
      <c r="I11963">
        <v>133</v>
      </c>
      <c r="J11963">
        <v>81</v>
      </c>
      <c r="K11963">
        <v>35</v>
      </c>
      <c r="L11963">
        <v>11</v>
      </c>
      <c r="M11963">
        <f t="shared" si="24123"/>
        <v>0</v>
      </c>
      <c r="N11963" t="b">
        <f t="shared" ref="N11963" si="24236">AND(MIN($F11963,$F11964,$F11965)=$F11963,MAX($H11963,$H11964,$H11965)=$H11963)</f>
        <v>0</v>
      </c>
      <c r="O11963" t="b">
        <f t="shared" ref="O11963" si="24237">AND(N11963,NOT(N11964),NOT(N11965))</f>
        <v>0</v>
      </c>
    </row>
    <row r="11964" spans="1:15" x14ac:dyDescent="0.25">
      <c r="A11964" t="s">
        <v>15</v>
      </c>
      <c r="B11964" t="s">
        <v>18</v>
      </c>
      <c r="C11964">
        <v>250</v>
      </c>
      <c r="D11964">
        <v>221</v>
      </c>
      <c r="E11964" t="b">
        <v>0</v>
      </c>
      <c r="F11964">
        <v>9.1959999999999997</v>
      </c>
      <c r="G11964">
        <v>4</v>
      </c>
      <c r="H11964">
        <v>4</v>
      </c>
      <c r="I11964">
        <v>322997</v>
      </c>
      <c r="J11964">
        <v>322995</v>
      </c>
      <c r="K11964">
        <v>161492</v>
      </c>
      <c r="L11964">
        <v>11</v>
      </c>
      <c r="M11964">
        <f t="shared" si="24123"/>
        <v>0</v>
      </c>
      <c r="N11964" t="b">
        <f t="shared" ref="N11964" si="24238">AND(MIN($F11963,$F11964,$F11965)=$F11964,MAX($H11963,$H11964,$H11965)=$H11964)</f>
        <v>0</v>
      </c>
      <c r="O11964" t="b">
        <f t="shared" ref="O11964" si="24239">AND(NOT(N11963),N11964,NOT(N11965))</f>
        <v>0</v>
      </c>
    </row>
    <row r="11965" spans="1:15" x14ac:dyDescent="0.25">
      <c r="A11965" t="s">
        <v>19</v>
      </c>
      <c r="B11965" t="s">
        <v>18</v>
      </c>
      <c r="C11965">
        <v>250</v>
      </c>
      <c r="D11965">
        <v>221</v>
      </c>
      <c r="E11965" t="b">
        <v>0</v>
      </c>
      <c r="F11965">
        <v>3.0000000000000001E-3</v>
      </c>
      <c r="G11965">
        <v>4</v>
      </c>
      <c r="H11965">
        <v>4</v>
      </c>
      <c r="I11965">
        <v>133</v>
      </c>
      <c r="J11965">
        <v>81</v>
      </c>
      <c r="K11965">
        <v>35</v>
      </c>
      <c r="L11965">
        <v>11</v>
      </c>
      <c r="M11965">
        <f t="shared" si="24123"/>
        <v>0</v>
      </c>
      <c r="N11965" t="b">
        <f t="shared" ref="N11965" si="24240">AND(MIN($F11963,$F11964,$F11965)=$F11965,MAX($H11963,$H11964,$H11965)=$H11965)</f>
        <v>1</v>
      </c>
      <c r="O11965" t="b">
        <f t="shared" ref="O11965" si="24241">AND(NOT(N11963),NOT(N11964),N11965)</f>
        <v>1</v>
      </c>
    </row>
    <row r="11966" spans="1:15" x14ac:dyDescent="0.25">
      <c r="A11966" t="s">
        <v>13</v>
      </c>
      <c r="B11966" t="s">
        <v>18</v>
      </c>
      <c r="C11966">
        <v>250</v>
      </c>
      <c r="D11966">
        <v>222</v>
      </c>
      <c r="E11966" t="b">
        <v>0</v>
      </c>
      <c r="F11966">
        <v>2.5999999999999999E-2</v>
      </c>
      <c r="G11966">
        <v>4</v>
      </c>
      <c r="H11966">
        <v>4</v>
      </c>
      <c r="I11966">
        <v>3336</v>
      </c>
      <c r="J11966">
        <v>1879</v>
      </c>
      <c r="K11966">
        <v>931</v>
      </c>
      <c r="L11966">
        <v>19</v>
      </c>
      <c r="M11966">
        <f t="shared" si="24123"/>
        <v>0</v>
      </c>
      <c r="N11966" t="b">
        <f t="shared" ref="N11966" si="24242">AND(MIN($F11966,$F11967,$F11968)=$F11966,MAX($H11966,$H11967,$H11968)=$H11966)</f>
        <v>0</v>
      </c>
      <c r="O11966" t="b">
        <f t="shared" ref="O11966" si="24243">AND(N11966,NOT(N11967),NOT(N11968))</f>
        <v>0</v>
      </c>
    </row>
    <row r="11967" spans="1:15" x14ac:dyDescent="0.25">
      <c r="A11967" t="s">
        <v>15</v>
      </c>
      <c r="B11967" t="s">
        <v>18</v>
      </c>
      <c r="C11967">
        <v>250</v>
      </c>
      <c r="D11967">
        <v>222</v>
      </c>
      <c r="E11967" t="b">
        <v>0</v>
      </c>
      <c r="F11967">
        <v>1.4999999999999999E-2</v>
      </c>
      <c r="G11967">
        <v>4</v>
      </c>
      <c r="H11967">
        <v>4</v>
      </c>
      <c r="I11967">
        <v>1893</v>
      </c>
      <c r="J11967">
        <v>1879</v>
      </c>
      <c r="K11967">
        <v>931</v>
      </c>
      <c r="L11967">
        <v>19</v>
      </c>
      <c r="M11967">
        <f t="shared" si="24123"/>
        <v>0</v>
      </c>
      <c r="N11967" t="b">
        <f t="shared" ref="N11967" si="24244">AND(MIN($F11966,$F11967,$F11968)=$F11967,MAX($H11966,$H11967,$H11968)=$H11967)</f>
        <v>1</v>
      </c>
      <c r="O11967" t="b">
        <f t="shared" ref="O11967" si="24245">AND(NOT(N11966),N11967,NOT(N11968))</f>
        <v>1</v>
      </c>
    </row>
    <row r="11968" spans="1:15" x14ac:dyDescent="0.25">
      <c r="A11968" t="s">
        <v>19</v>
      </c>
      <c r="B11968" t="s">
        <v>18</v>
      </c>
      <c r="C11968">
        <v>250</v>
      </c>
      <c r="D11968">
        <v>222</v>
      </c>
      <c r="E11968" t="b">
        <v>0</v>
      </c>
      <c r="F11968">
        <v>2.8000000000000001E-2</v>
      </c>
      <c r="G11968">
        <v>4</v>
      </c>
      <c r="H11968">
        <v>4</v>
      </c>
      <c r="I11968">
        <v>3336</v>
      </c>
      <c r="J11968">
        <v>1879</v>
      </c>
      <c r="K11968">
        <v>931</v>
      </c>
      <c r="L11968">
        <v>19</v>
      </c>
      <c r="M11968">
        <f t="shared" si="24123"/>
        <v>0</v>
      </c>
      <c r="N11968" t="b">
        <f t="shared" ref="N11968" si="24246">AND(MIN($F11966,$F11967,$F11968)=$F11968,MAX($H11966,$H11967,$H11968)=$H11968)</f>
        <v>0</v>
      </c>
      <c r="O11968" t="b">
        <f t="shared" ref="O11968" si="24247">AND(NOT(N11966),NOT(N11967),N11968)</f>
        <v>0</v>
      </c>
    </row>
    <row r="11969" spans="1:15" x14ac:dyDescent="0.25">
      <c r="A11969" t="s">
        <v>13</v>
      </c>
      <c r="B11969" t="s">
        <v>18</v>
      </c>
      <c r="C11969">
        <v>250</v>
      </c>
      <c r="D11969">
        <v>223</v>
      </c>
      <c r="E11969" t="b">
        <v>0</v>
      </c>
      <c r="F11969">
        <v>4.0000000000000001E-3</v>
      </c>
      <c r="G11969">
        <v>4</v>
      </c>
      <c r="H11969">
        <v>4</v>
      </c>
      <c r="I11969">
        <v>120</v>
      </c>
      <c r="J11969">
        <v>79</v>
      </c>
      <c r="K11969">
        <v>34</v>
      </c>
      <c r="L11969">
        <v>12</v>
      </c>
      <c r="M11969">
        <f t="shared" si="24123"/>
        <v>0</v>
      </c>
      <c r="N11969" t="b">
        <f t="shared" ref="N11969" si="24248">AND(MIN($F11969,$F11970,$F11971)=$F11969,MAX($H11969,$H11970,$H11971)=$H11969)</f>
        <v>1</v>
      </c>
      <c r="O11969" t="b">
        <f t="shared" ref="O11969" si="24249">AND(N11969,NOT(N11970),NOT(N11971))</f>
        <v>1</v>
      </c>
    </row>
    <row r="11970" spans="1:15" x14ac:dyDescent="0.25">
      <c r="A11970" t="s">
        <v>15</v>
      </c>
      <c r="B11970" t="s">
        <v>18</v>
      </c>
      <c r="C11970">
        <v>250</v>
      </c>
      <c r="D11970">
        <v>223</v>
      </c>
      <c r="E11970" t="b">
        <v>0</v>
      </c>
      <c r="F11970">
        <v>5.0000000000000001E-3</v>
      </c>
      <c r="G11970">
        <v>4</v>
      </c>
      <c r="H11970">
        <v>4</v>
      </c>
      <c r="I11970">
        <v>137</v>
      </c>
      <c r="J11970">
        <v>135</v>
      </c>
      <c r="K11970">
        <v>62</v>
      </c>
      <c r="L11970">
        <v>12</v>
      </c>
      <c r="M11970">
        <f t="shared" si="24123"/>
        <v>0</v>
      </c>
      <c r="N11970" t="b">
        <f t="shared" ref="N11970" si="24250">AND(MIN($F11969,$F11970,$F11971)=$F11970,MAX($H11969,$H11970,$H11971)=$H11970)</f>
        <v>0</v>
      </c>
      <c r="O11970" t="b">
        <f t="shared" ref="O11970" si="24251">AND(NOT(N11969),N11970,NOT(N11971))</f>
        <v>0</v>
      </c>
    </row>
    <row r="11971" spans="1:15" x14ac:dyDescent="0.25">
      <c r="A11971" t="s">
        <v>19</v>
      </c>
      <c r="B11971" t="s">
        <v>18</v>
      </c>
      <c r="C11971">
        <v>250</v>
      </c>
      <c r="D11971">
        <v>223</v>
      </c>
      <c r="E11971" t="b">
        <v>0</v>
      </c>
      <c r="F11971">
        <v>6.0000000000000001E-3</v>
      </c>
      <c r="G11971">
        <v>4</v>
      </c>
      <c r="H11971">
        <v>4</v>
      </c>
      <c r="I11971">
        <v>120</v>
      </c>
      <c r="J11971">
        <v>79</v>
      </c>
      <c r="K11971">
        <v>34</v>
      </c>
      <c r="L11971">
        <v>12</v>
      </c>
      <c r="M11971">
        <f t="shared" ref="M11971:M12034" si="24252">G11971-H11971</f>
        <v>0</v>
      </c>
      <c r="N11971" t="b">
        <f t="shared" ref="N11971" si="24253">AND(MIN($F11969,$F11970,$F11971)=$F11971,MAX($H11969,$H11970,$H11971)=$H11971)</f>
        <v>0</v>
      </c>
      <c r="O11971" t="b">
        <f t="shared" ref="O11971" si="24254">AND(NOT(N11969),NOT(N11970),N11971)</f>
        <v>0</v>
      </c>
    </row>
    <row r="11972" spans="1:15" x14ac:dyDescent="0.25">
      <c r="A11972" t="s">
        <v>13</v>
      </c>
      <c r="B11972" t="s">
        <v>18</v>
      </c>
      <c r="C11972">
        <v>250</v>
      </c>
      <c r="D11972">
        <v>224</v>
      </c>
      <c r="E11972" t="b">
        <v>0</v>
      </c>
      <c r="F11972">
        <v>5.0000000000000001E-3</v>
      </c>
      <c r="G11972">
        <v>4</v>
      </c>
      <c r="H11972">
        <v>4</v>
      </c>
      <c r="I11972">
        <v>320</v>
      </c>
      <c r="J11972">
        <v>166</v>
      </c>
      <c r="K11972">
        <v>77</v>
      </c>
      <c r="L11972">
        <v>13</v>
      </c>
      <c r="M11972">
        <f t="shared" si="24252"/>
        <v>0</v>
      </c>
      <c r="N11972" t="b">
        <f t="shared" ref="N11972" si="24255">AND(MIN($F11972,$F11973,$F11974)=$F11972,MAX($H11972,$H11973,$H11974)=$H11972)</f>
        <v>1</v>
      </c>
      <c r="O11972" t="b">
        <f t="shared" ref="O11972" si="24256">AND(N11972,NOT(N11973),NOT(N11974))</f>
        <v>1</v>
      </c>
    </row>
    <row r="11973" spans="1:15" x14ac:dyDescent="0.25">
      <c r="A11973" t="s">
        <v>15</v>
      </c>
      <c r="B11973" t="s">
        <v>18</v>
      </c>
      <c r="C11973">
        <v>250</v>
      </c>
      <c r="D11973">
        <v>224</v>
      </c>
      <c r="E11973" t="b">
        <v>0</v>
      </c>
      <c r="F11973">
        <v>7.0000000000000001E-3</v>
      </c>
      <c r="G11973">
        <v>4</v>
      </c>
      <c r="H11973">
        <v>4</v>
      </c>
      <c r="I11973">
        <v>168</v>
      </c>
      <c r="J11973">
        <v>166</v>
      </c>
      <c r="K11973">
        <v>77</v>
      </c>
      <c r="L11973">
        <v>13</v>
      </c>
      <c r="M11973">
        <f t="shared" si="24252"/>
        <v>0</v>
      </c>
      <c r="N11973" t="b">
        <f t="shared" ref="N11973" si="24257">AND(MIN($F11972,$F11973,$F11974)=$F11973,MAX($H11972,$H11973,$H11974)=$H11973)</f>
        <v>0</v>
      </c>
      <c r="O11973" t="b">
        <f t="shared" ref="O11973" si="24258">AND(NOT(N11972),N11973,NOT(N11974))</f>
        <v>0</v>
      </c>
    </row>
    <row r="11974" spans="1:15" x14ac:dyDescent="0.25">
      <c r="A11974" t="s">
        <v>19</v>
      </c>
      <c r="B11974" t="s">
        <v>18</v>
      </c>
      <c r="C11974">
        <v>250</v>
      </c>
      <c r="D11974">
        <v>224</v>
      </c>
      <c r="E11974" t="b">
        <v>0</v>
      </c>
      <c r="F11974">
        <v>6.0000000000000001E-3</v>
      </c>
      <c r="G11974">
        <v>4</v>
      </c>
      <c r="H11974">
        <v>4</v>
      </c>
      <c r="I11974">
        <v>320</v>
      </c>
      <c r="J11974">
        <v>166</v>
      </c>
      <c r="K11974">
        <v>77</v>
      </c>
      <c r="L11974">
        <v>13</v>
      </c>
      <c r="M11974">
        <f t="shared" si="24252"/>
        <v>0</v>
      </c>
      <c r="N11974" t="b">
        <f t="shared" ref="N11974" si="24259">AND(MIN($F11972,$F11973,$F11974)=$F11974,MAX($H11972,$H11973,$H11974)=$H11974)</f>
        <v>0</v>
      </c>
      <c r="O11974" t="b">
        <f t="shared" ref="O11974" si="24260">AND(NOT(N11972),NOT(N11973),N11974)</f>
        <v>0</v>
      </c>
    </row>
    <row r="11975" spans="1:15" x14ac:dyDescent="0.25">
      <c r="A11975" t="s">
        <v>13</v>
      </c>
      <c r="B11975" t="s">
        <v>18</v>
      </c>
      <c r="C11975">
        <v>250</v>
      </c>
      <c r="D11975">
        <v>225</v>
      </c>
      <c r="E11975" t="b">
        <v>0</v>
      </c>
      <c r="F11975">
        <v>5.0000000000000001E-3</v>
      </c>
      <c r="G11975">
        <v>4</v>
      </c>
      <c r="H11975">
        <v>4</v>
      </c>
      <c r="I11975">
        <v>341</v>
      </c>
      <c r="J11975">
        <v>217</v>
      </c>
      <c r="K11975">
        <v>102</v>
      </c>
      <c r="L11975">
        <v>12</v>
      </c>
      <c r="M11975">
        <f t="shared" si="24252"/>
        <v>0</v>
      </c>
      <c r="N11975" t="b">
        <f t="shared" ref="N11975" si="24261">AND(MIN($F11975,$F11976,$F11977)=$F11975,MAX($H11975,$H11976,$H11977)=$H11975)</f>
        <v>1</v>
      </c>
      <c r="O11975" t="b">
        <f t="shared" ref="O11975" si="24262">AND(N11975,NOT(N11976),NOT(N11977))</f>
        <v>1</v>
      </c>
    </row>
    <row r="11976" spans="1:15" x14ac:dyDescent="0.25">
      <c r="A11976" t="s">
        <v>15</v>
      </c>
      <c r="B11976" t="s">
        <v>18</v>
      </c>
      <c r="C11976">
        <v>250</v>
      </c>
      <c r="D11976">
        <v>225</v>
      </c>
      <c r="E11976" t="b">
        <v>0</v>
      </c>
      <c r="F11976">
        <v>7.0000000000000001E-3</v>
      </c>
      <c r="G11976">
        <v>4</v>
      </c>
      <c r="H11976">
        <v>4</v>
      </c>
      <c r="I11976">
        <v>218</v>
      </c>
      <c r="J11976">
        <v>217</v>
      </c>
      <c r="K11976">
        <v>102</v>
      </c>
      <c r="L11976">
        <v>12</v>
      </c>
      <c r="M11976">
        <f t="shared" si="24252"/>
        <v>0</v>
      </c>
      <c r="N11976" t="b">
        <f t="shared" ref="N11976" si="24263">AND(MIN($F11975,$F11976,$F11977)=$F11976,MAX($H11975,$H11976,$H11977)=$H11976)</f>
        <v>0</v>
      </c>
      <c r="O11976" t="b">
        <f t="shared" ref="O11976" si="24264">AND(NOT(N11975),N11976,NOT(N11977))</f>
        <v>0</v>
      </c>
    </row>
    <row r="11977" spans="1:15" x14ac:dyDescent="0.25">
      <c r="A11977" t="s">
        <v>19</v>
      </c>
      <c r="B11977" t="s">
        <v>18</v>
      </c>
      <c r="C11977">
        <v>250</v>
      </c>
      <c r="D11977">
        <v>225</v>
      </c>
      <c r="E11977" t="b">
        <v>0</v>
      </c>
      <c r="F11977">
        <v>1.7000000000000001E-2</v>
      </c>
      <c r="G11977">
        <v>4</v>
      </c>
      <c r="H11977">
        <v>4</v>
      </c>
      <c r="I11977">
        <v>341</v>
      </c>
      <c r="J11977">
        <v>217</v>
      </c>
      <c r="K11977">
        <v>102</v>
      </c>
      <c r="L11977">
        <v>12</v>
      </c>
      <c r="M11977">
        <f t="shared" si="24252"/>
        <v>0</v>
      </c>
      <c r="N11977" t="b">
        <f t="shared" ref="N11977" si="24265">AND(MIN($F11975,$F11976,$F11977)=$F11977,MAX($H11975,$H11976,$H11977)=$H11977)</f>
        <v>0</v>
      </c>
      <c r="O11977" t="b">
        <f t="shared" ref="O11977" si="24266">AND(NOT(N11975),NOT(N11976),N11977)</f>
        <v>0</v>
      </c>
    </row>
    <row r="11978" spans="1:15" x14ac:dyDescent="0.25">
      <c r="A11978" t="s">
        <v>13</v>
      </c>
      <c r="B11978" t="s">
        <v>18</v>
      </c>
      <c r="C11978">
        <v>250</v>
      </c>
      <c r="D11978">
        <v>226</v>
      </c>
      <c r="E11978" t="b">
        <v>0</v>
      </c>
      <c r="F11978">
        <v>5.0000000000000001E-3</v>
      </c>
      <c r="G11978">
        <v>4</v>
      </c>
      <c r="H11978">
        <v>4</v>
      </c>
      <c r="I11978">
        <v>504</v>
      </c>
      <c r="J11978">
        <v>245</v>
      </c>
      <c r="K11978">
        <v>115</v>
      </c>
      <c r="L11978">
        <v>15</v>
      </c>
      <c r="M11978">
        <f t="shared" si="24252"/>
        <v>0</v>
      </c>
      <c r="N11978" t="b">
        <f t="shared" ref="N11978" si="24267">AND(MIN($F11978,$F11979,$F11980)=$F11978,MAX($H11978,$H11979,$H11980)=$H11978)</f>
        <v>0</v>
      </c>
      <c r="O11978" t="b">
        <f t="shared" ref="O11978" si="24268">AND(N11978,NOT(N11979),NOT(N11980))</f>
        <v>0</v>
      </c>
    </row>
    <row r="11979" spans="1:15" x14ac:dyDescent="0.25">
      <c r="A11979" t="s">
        <v>15</v>
      </c>
      <c r="B11979" t="s">
        <v>18</v>
      </c>
      <c r="C11979">
        <v>250</v>
      </c>
      <c r="D11979">
        <v>226</v>
      </c>
      <c r="E11979" t="b">
        <v>0</v>
      </c>
      <c r="F11979">
        <v>4.0000000000000001E-3</v>
      </c>
      <c r="G11979">
        <v>4</v>
      </c>
      <c r="H11979">
        <v>4</v>
      </c>
      <c r="I11979">
        <v>258</v>
      </c>
      <c r="J11979">
        <v>245</v>
      </c>
      <c r="K11979">
        <v>115</v>
      </c>
      <c r="L11979">
        <v>15</v>
      </c>
      <c r="M11979">
        <f t="shared" si="24252"/>
        <v>0</v>
      </c>
      <c r="N11979" t="b">
        <f t="shared" ref="N11979" si="24269">AND(MIN($F11978,$F11979,$F11980)=$F11979,MAX($H11978,$H11979,$H11980)=$H11979)</f>
        <v>1</v>
      </c>
      <c r="O11979" t="b">
        <f t="shared" ref="O11979" si="24270">AND(NOT(N11978),N11979,NOT(N11980))</f>
        <v>1</v>
      </c>
    </row>
    <row r="11980" spans="1:15" x14ac:dyDescent="0.25">
      <c r="A11980" t="s">
        <v>19</v>
      </c>
      <c r="B11980" t="s">
        <v>18</v>
      </c>
      <c r="C11980">
        <v>250</v>
      </c>
      <c r="D11980">
        <v>226</v>
      </c>
      <c r="E11980" t="b">
        <v>0</v>
      </c>
      <c r="F11980">
        <v>7.0000000000000001E-3</v>
      </c>
      <c r="G11980">
        <v>4</v>
      </c>
      <c r="H11980">
        <v>4</v>
      </c>
      <c r="I11980">
        <v>504</v>
      </c>
      <c r="J11980">
        <v>245</v>
      </c>
      <c r="K11980">
        <v>115</v>
      </c>
      <c r="L11980">
        <v>15</v>
      </c>
      <c r="M11980">
        <f t="shared" si="24252"/>
        <v>0</v>
      </c>
      <c r="N11980" t="b">
        <f t="shared" ref="N11980" si="24271">AND(MIN($F11978,$F11979,$F11980)=$F11980,MAX($H11978,$H11979,$H11980)=$H11980)</f>
        <v>0</v>
      </c>
      <c r="O11980" t="b">
        <f t="shared" ref="O11980" si="24272">AND(NOT(N11978),NOT(N11979),N11980)</f>
        <v>0</v>
      </c>
    </row>
    <row r="11981" spans="1:15" x14ac:dyDescent="0.25">
      <c r="A11981" t="s">
        <v>13</v>
      </c>
      <c r="B11981" t="s">
        <v>18</v>
      </c>
      <c r="C11981">
        <v>250</v>
      </c>
      <c r="D11981">
        <v>227</v>
      </c>
      <c r="E11981" t="b">
        <v>0</v>
      </c>
      <c r="F11981">
        <v>7.0000000000000001E-3</v>
      </c>
      <c r="G11981">
        <v>4</v>
      </c>
      <c r="H11981">
        <v>4</v>
      </c>
      <c r="I11981">
        <v>381</v>
      </c>
      <c r="J11981">
        <v>194</v>
      </c>
      <c r="K11981">
        <v>91</v>
      </c>
      <c r="L11981">
        <v>12</v>
      </c>
      <c r="M11981">
        <f t="shared" si="24252"/>
        <v>0</v>
      </c>
      <c r="N11981" t="b">
        <f t="shared" ref="N11981" si="24273">AND(MIN($F11981,$F11982,$F11983)=$F11981,MAX($H11981,$H11982,$H11983)=$H11981)</f>
        <v>0</v>
      </c>
      <c r="O11981" t="b">
        <f t="shared" ref="O11981" si="24274">AND(N11981,NOT(N11982),NOT(N11983))</f>
        <v>0</v>
      </c>
    </row>
    <row r="11982" spans="1:15" x14ac:dyDescent="0.25">
      <c r="A11982" t="s">
        <v>15</v>
      </c>
      <c r="B11982" t="s">
        <v>18</v>
      </c>
      <c r="C11982">
        <v>250</v>
      </c>
      <c r="D11982">
        <v>227</v>
      </c>
      <c r="E11982" t="b">
        <v>0</v>
      </c>
      <c r="F11982">
        <v>5.0000000000000001E-3</v>
      </c>
      <c r="G11982">
        <v>4</v>
      </c>
      <c r="H11982">
        <v>4</v>
      </c>
      <c r="I11982">
        <v>202</v>
      </c>
      <c r="J11982">
        <v>194</v>
      </c>
      <c r="K11982">
        <v>91</v>
      </c>
      <c r="L11982">
        <v>12</v>
      </c>
      <c r="M11982">
        <f t="shared" si="24252"/>
        <v>0</v>
      </c>
      <c r="N11982" t="b">
        <f t="shared" ref="N11982" si="24275">AND(MIN($F11981,$F11982,$F11983)=$F11982,MAX($H11981,$H11982,$H11983)=$H11982)</f>
        <v>1</v>
      </c>
      <c r="O11982" t="b">
        <f t="shared" ref="O11982" si="24276">AND(NOT(N11981),N11982,NOT(N11983))</f>
        <v>0</v>
      </c>
    </row>
    <row r="11983" spans="1:15" x14ac:dyDescent="0.25">
      <c r="A11983" t="s">
        <v>19</v>
      </c>
      <c r="B11983" t="s">
        <v>18</v>
      </c>
      <c r="C11983">
        <v>250</v>
      </c>
      <c r="D11983">
        <v>227</v>
      </c>
      <c r="E11983" t="b">
        <v>0</v>
      </c>
      <c r="F11983">
        <v>5.0000000000000001E-3</v>
      </c>
      <c r="G11983">
        <v>4</v>
      </c>
      <c r="H11983">
        <v>4</v>
      </c>
      <c r="I11983">
        <v>381</v>
      </c>
      <c r="J11983">
        <v>194</v>
      </c>
      <c r="K11983">
        <v>91</v>
      </c>
      <c r="L11983">
        <v>12</v>
      </c>
      <c r="M11983">
        <f t="shared" si="24252"/>
        <v>0</v>
      </c>
      <c r="N11983" t="b">
        <f t="shared" ref="N11983" si="24277">AND(MIN($F11981,$F11982,$F11983)=$F11983,MAX($H11981,$H11982,$H11983)=$H11983)</f>
        <v>1</v>
      </c>
      <c r="O11983" t="b">
        <f t="shared" ref="O11983" si="24278">AND(NOT(N11981),NOT(N11982),N11983)</f>
        <v>0</v>
      </c>
    </row>
    <row r="11984" spans="1:15" x14ac:dyDescent="0.25">
      <c r="A11984" t="s">
        <v>13</v>
      </c>
      <c r="B11984" t="s">
        <v>18</v>
      </c>
      <c r="C11984">
        <v>250</v>
      </c>
      <c r="D11984">
        <v>228</v>
      </c>
      <c r="E11984" t="b">
        <v>0</v>
      </c>
      <c r="F11984">
        <v>6.0000000000000001E-3</v>
      </c>
      <c r="G11984">
        <v>4</v>
      </c>
      <c r="H11984">
        <v>4</v>
      </c>
      <c r="I11984">
        <v>178</v>
      </c>
      <c r="J11984">
        <v>102</v>
      </c>
      <c r="K11984">
        <v>45</v>
      </c>
      <c r="L11984">
        <v>12</v>
      </c>
      <c r="M11984">
        <f t="shared" si="24252"/>
        <v>0</v>
      </c>
      <c r="N11984" t="b">
        <f t="shared" ref="N11984" si="24279">AND(MIN($F11984,$F11985,$F11986)=$F11984,MAX($H11984,$H11985,$H11986)=$H11984)</f>
        <v>0</v>
      </c>
      <c r="O11984" t="b">
        <f t="shared" ref="O11984" si="24280">AND(N11984,NOT(N11985),NOT(N11986))</f>
        <v>0</v>
      </c>
    </row>
    <row r="11985" spans="1:15" x14ac:dyDescent="0.25">
      <c r="A11985" t="s">
        <v>15</v>
      </c>
      <c r="B11985" t="s">
        <v>18</v>
      </c>
      <c r="C11985">
        <v>250</v>
      </c>
      <c r="D11985">
        <v>228</v>
      </c>
      <c r="E11985" t="b">
        <v>0</v>
      </c>
      <c r="F11985">
        <v>4.0000000000000001E-3</v>
      </c>
      <c r="G11985">
        <v>4</v>
      </c>
      <c r="H11985">
        <v>4</v>
      </c>
      <c r="I11985">
        <v>103</v>
      </c>
      <c r="J11985">
        <v>102</v>
      </c>
      <c r="K11985">
        <v>45</v>
      </c>
      <c r="L11985">
        <v>12</v>
      </c>
      <c r="M11985">
        <f t="shared" si="24252"/>
        <v>0</v>
      </c>
      <c r="N11985" t="b">
        <f t="shared" ref="N11985" si="24281">AND(MIN($F11984,$F11985,$F11986)=$F11985,MAX($H11984,$H11985,$H11986)=$H11985)</f>
        <v>1</v>
      </c>
      <c r="O11985" t="b">
        <f t="shared" ref="O11985" si="24282">AND(NOT(N11984),N11985,NOT(N11986))</f>
        <v>1</v>
      </c>
    </row>
    <row r="11986" spans="1:15" x14ac:dyDescent="0.25">
      <c r="A11986" t="s">
        <v>19</v>
      </c>
      <c r="B11986" t="s">
        <v>18</v>
      </c>
      <c r="C11986">
        <v>250</v>
      </c>
      <c r="D11986">
        <v>228</v>
      </c>
      <c r="E11986" t="b">
        <v>0</v>
      </c>
      <c r="F11986">
        <v>6.0000000000000001E-3</v>
      </c>
      <c r="G11986">
        <v>4</v>
      </c>
      <c r="H11986">
        <v>4</v>
      </c>
      <c r="I11986">
        <v>178</v>
      </c>
      <c r="J11986">
        <v>102</v>
      </c>
      <c r="K11986">
        <v>45</v>
      </c>
      <c r="L11986">
        <v>12</v>
      </c>
      <c r="M11986">
        <f t="shared" si="24252"/>
        <v>0</v>
      </c>
      <c r="N11986" t="b">
        <f t="shared" ref="N11986" si="24283">AND(MIN($F11984,$F11985,$F11986)=$F11986,MAX($H11984,$H11985,$H11986)=$H11986)</f>
        <v>0</v>
      </c>
      <c r="O11986" t="b">
        <f t="shared" ref="O11986" si="24284">AND(NOT(N11984),NOT(N11985),N11986)</f>
        <v>0</v>
      </c>
    </row>
    <row r="11987" spans="1:15" x14ac:dyDescent="0.25">
      <c r="A11987" t="s">
        <v>13</v>
      </c>
      <c r="B11987" t="s">
        <v>18</v>
      </c>
      <c r="C11987">
        <v>250</v>
      </c>
      <c r="D11987">
        <v>229</v>
      </c>
      <c r="E11987" t="b">
        <v>0</v>
      </c>
      <c r="F11987">
        <v>1.7000000000000001E-2</v>
      </c>
      <c r="G11987">
        <v>4</v>
      </c>
      <c r="H11987">
        <v>4</v>
      </c>
      <c r="I11987">
        <v>1269</v>
      </c>
      <c r="J11987">
        <v>1043</v>
      </c>
      <c r="K11987">
        <v>514</v>
      </c>
      <c r="L11987">
        <v>19</v>
      </c>
      <c r="M11987">
        <f t="shared" si="24252"/>
        <v>0</v>
      </c>
      <c r="N11987" t="b">
        <f t="shared" ref="N11987" si="24285">AND(MIN($F11987,$F11988,$F11989)=$F11987,MAX($H11987,$H11988,$H11989)=$H11987)</f>
        <v>0</v>
      </c>
      <c r="O11987" t="b">
        <f t="shared" ref="O11987" si="24286">AND(N11987,NOT(N11988),NOT(N11989))</f>
        <v>0</v>
      </c>
    </row>
    <row r="11988" spans="1:15" x14ac:dyDescent="0.25">
      <c r="A11988" t="s">
        <v>15</v>
      </c>
      <c r="B11988" t="s">
        <v>18</v>
      </c>
      <c r="C11988">
        <v>250</v>
      </c>
      <c r="D11988">
        <v>229</v>
      </c>
      <c r="E11988" t="b">
        <v>0</v>
      </c>
      <c r="F11988">
        <v>0.01</v>
      </c>
      <c r="G11988">
        <v>4</v>
      </c>
      <c r="H11988">
        <v>4</v>
      </c>
      <c r="I11988">
        <v>1046</v>
      </c>
      <c r="J11988">
        <v>1043</v>
      </c>
      <c r="K11988">
        <v>514</v>
      </c>
      <c r="L11988">
        <v>19</v>
      </c>
      <c r="M11988">
        <f t="shared" si="24252"/>
        <v>0</v>
      </c>
      <c r="N11988" t="b">
        <f t="shared" ref="N11988" si="24287">AND(MIN($F11987,$F11988,$F11989)=$F11988,MAX($H11987,$H11988,$H11989)=$H11988)</f>
        <v>1</v>
      </c>
      <c r="O11988" t="b">
        <f t="shared" ref="O11988" si="24288">AND(NOT(N11987),N11988,NOT(N11989))</f>
        <v>1</v>
      </c>
    </row>
    <row r="11989" spans="1:15" x14ac:dyDescent="0.25">
      <c r="A11989" t="s">
        <v>19</v>
      </c>
      <c r="B11989" t="s">
        <v>18</v>
      </c>
      <c r="C11989">
        <v>250</v>
      </c>
      <c r="D11989">
        <v>229</v>
      </c>
      <c r="E11989" t="b">
        <v>0</v>
      </c>
      <c r="F11989">
        <v>1.4E-2</v>
      </c>
      <c r="G11989">
        <v>4</v>
      </c>
      <c r="H11989">
        <v>4</v>
      </c>
      <c r="I11989">
        <v>1269</v>
      </c>
      <c r="J11989">
        <v>1043</v>
      </c>
      <c r="K11989">
        <v>514</v>
      </c>
      <c r="L11989">
        <v>19</v>
      </c>
      <c r="M11989">
        <f t="shared" si="24252"/>
        <v>0</v>
      </c>
      <c r="N11989" t="b">
        <f t="shared" ref="N11989" si="24289">AND(MIN($F11987,$F11988,$F11989)=$F11989,MAX($H11987,$H11988,$H11989)=$H11989)</f>
        <v>0</v>
      </c>
      <c r="O11989" t="b">
        <f t="shared" ref="O11989" si="24290">AND(NOT(N11987),NOT(N11988),N11989)</f>
        <v>0</v>
      </c>
    </row>
    <row r="11990" spans="1:15" x14ac:dyDescent="0.25">
      <c r="A11990" t="s">
        <v>13</v>
      </c>
      <c r="B11990" t="s">
        <v>18</v>
      </c>
      <c r="C11990">
        <v>250</v>
      </c>
      <c r="D11990">
        <v>22</v>
      </c>
      <c r="E11990" t="b">
        <v>0</v>
      </c>
      <c r="F11990">
        <v>6.0000000000000001E-3</v>
      </c>
      <c r="G11990">
        <v>4</v>
      </c>
      <c r="H11990">
        <v>4</v>
      </c>
      <c r="I11990">
        <v>537</v>
      </c>
      <c r="J11990">
        <v>397</v>
      </c>
      <c r="K11990">
        <v>192</v>
      </c>
      <c r="L11990">
        <v>14</v>
      </c>
      <c r="M11990">
        <f t="shared" si="24252"/>
        <v>0</v>
      </c>
      <c r="N11990" t="b">
        <f t="shared" ref="N11990" si="24291">AND(MIN($F11990,$F11991,$F11992)=$F11990,MAX($H11990,$H11991,$H11992)=$H11990)</f>
        <v>1</v>
      </c>
      <c r="O11990" t="b">
        <f t="shared" ref="O11990" si="24292">AND(N11990,NOT(N11991),NOT(N11992))</f>
        <v>0</v>
      </c>
    </row>
    <row r="11991" spans="1:15" x14ac:dyDescent="0.25">
      <c r="A11991" t="s">
        <v>15</v>
      </c>
      <c r="B11991" t="s">
        <v>18</v>
      </c>
      <c r="C11991">
        <v>250</v>
      </c>
      <c r="D11991">
        <v>22</v>
      </c>
      <c r="E11991" t="b">
        <v>0</v>
      </c>
      <c r="F11991">
        <v>6.0000000000000001E-3</v>
      </c>
      <c r="G11991">
        <v>4</v>
      </c>
      <c r="H11991">
        <v>4</v>
      </c>
      <c r="I11991">
        <v>399</v>
      </c>
      <c r="J11991">
        <v>397</v>
      </c>
      <c r="K11991">
        <v>192</v>
      </c>
      <c r="L11991">
        <v>14</v>
      </c>
      <c r="M11991">
        <f t="shared" si="24252"/>
        <v>0</v>
      </c>
      <c r="N11991" t="b">
        <f t="shared" ref="N11991" si="24293">AND(MIN($F11990,$F11991,$F11992)=$F11991,MAX($H11990,$H11991,$H11992)=$H11991)</f>
        <v>1</v>
      </c>
      <c r="O11991" t="b">
        <f t="shared" ref="O11991" si="24294">AND(NOT(N11990),N11991,NOT(N11992))</f>
        <v>0</v>
      </c>
    </row>
    <row r="11992" spans="1:15" x14ac:dyDescent="0.25">
      <c r="A11992" t="s">
        <v>19</v>
      </c>
      <c r="B11992" t="s">
        <v>18</v>
      </c>
      <c r="C11992">
        <v>250</v>
      </c>
      <c r="D11992">
        <v>22</v>
      </c>
      <c r="E11992" t="b">
        <v>0</v>
      </c>
      <c r="F11992">
        <v>8.0000000000000002E-3</v>
      </c>
      <c r="G11992">
        <v>4</v>
      </c>
      <c r="H11992">
        <v>4</v>
      </c>
      <c r="I11992">
        <v>537</v>
      </c>
      <c r="J11992">
        <v>397</v>
      </c>
      <c r="K11992">
        <v>192</v>
      </c>
      <c r="L11992">
        <v>14</v>
      </c>
      <c r="M11992">
        <f t="shared" si="24252"/>
        <v>0</v>
      </c>
      <c r="N11992" t="b">
        <f t="shared" ref="N11992" si="24295">AND(MIN($F11990,$F11991,$F11992)=$F11992,MAX($H11990,$H11991,$H11992)=$H11992)</f>
        <v>0</v>
      </c>
      <c r="O11992" t="b">
        <f t="shared" ref="O11992" si="24296">AND(NOT(N11990),NOT(N11991),N11992)</f>
        <v>0</v>
      </c>
    </row>
    <row r="11993" spans="1:15" x14ac:dyDescent="0.25">
      <c r="A11993" t="s">
        <v>13</v>
      </c>
      <c r="B11993" t="s">
        <v>18</v>
      </c>
      <c r="C11993">
        <v>250</v>
      </c>
      <c r="D11993">
        <v>230</v>
      </c>
      <c r="E11993" t="b">
        <v>0</v>
      </c>
      <c r="F11993">
        <v>1.4E-2</v>
      </c>
      <c r="G11993">
        <v>4</v>
      </c>
      <c r="H11993">
        <v>4</v>
      </c>
      <c r="I11993">
        <v>1507</v>
      </c>
      <c r="J11993">
        <v>796</v>
      </c>
      <c r="K11993">
        <v>390</v>
      </c>
      <c r="L11993">
        <v>19</v>
      </c>
      <c r="M11993">
        <f t="shared" si="24252"/>
        <v>0</v>
      </c>
      <c r="N11993" t="b">
        <f t="shared" ref="N11993" si="24297">AND(MIN($F11993,$F11994,$F11995)=$F11993,MAX($H11993,$H11994,$H11995)=$H11993)</f>
        <v>0</v>
      </c>
      <c r="O11993" t="b">
        <f t="shared" ref="O11993" si="24298">AND(N11993,NOT(N11994),NOT(N11995))</f>
        <v>0</v>
      </c>
    </row>
    <row r="11994" spans="1:15" x14ac:dyDescent="0.25">
      <c r="A11994" t="s">
        <v>15</v>
      </c>
      <c r="B11994" t="s">
        <v>18</v>
      </c>
      <c r="C11994">
        <v>250</v>
      </c>
      <c r="D11994">
        <v>230</v>
      </c>
      <c r="E11994" t="b">
        <v>0</v>
      </c>
      <c r="F11994">
        <v>8.9999999999999993E-3</v>
      </c>
      <c r="G11994">
        <v>4</v>
      </c>
      <c r="H11994">
        <v>4</v>
      </c>
      <c r="I11994">
        <v>814</v>
      </c>
      <c r="J11994">
        <v>796</v>
      </c>
      <c r="K11994">
        <v>390</v>
      </c>
      <c r="L11994">
        <v>19</v>
      </c>
      <c r="M11994">
        <f t="shared" si="24252"/>
        <v>0</v>
      </c>
      <c r="N11994" t="b">
        <f t="shared" ref="N11994" si="24299">AND(MIN($F11993,$F11994,$F11995)=$F11994,MAX($H11993,$H11994,$H11995)=$H11994)</f>
        <v>1</v>
      </c>
      <c r="O11994" t="b">
        <f t="shared" ref="O11994" si="24300">AND(NOT(N11993),N11994,NOT(N11995))</f>
        <v>1</v>
      </c>
    </row>
    <row r="11995" spans="1:15" x14ac:dyDescent="0.25">
      <c r="A11995" t="s">
        <v>19</v>
      </c>
      <c r="B11995" t="s">
        <v>18</v>
      </c>
      <c r="C11995">
        <v>250</v>
      </c>
      <c r="D11995">
        <v>230</v>
      </c>
      <c r="E11995" t="b">
        <v>0</v>
      </c>
      <c r="F11995">
        <v>1.4E-2</v>
      </c>
      <c r="G11995">
        <v>4</v>
      </c>
      <c r="H11995">
        <v>4</v>
      </c>
      <c r="I11995">
        <v>1507</v>
      </c>
      <c r="J11995">
        <v>796</v>
      </c>
      <c r="K11995">
        <v>390</v>
      </c>
      <c r="L11995">
        <v>19</v>
      </c>
      <c r="M11995">
        <f t="shared" si="24252"/>
        <v>0</v>
      </c>
      <c r="N11995" t="b">
        <f t="shared" ref="N11995" si="24301">AND(MIN($F11993,$F11994,$F11995)=$F11995,MAX($H11993,$H11994,$H11995)=$H11995)</f>
        <v>0</v>
      </c>
      <c r="O11995" t="b">
        <f t="shared" ref="O11995" si="24302">AND(NOT(N11993),NOT(N11994),N11995)</f>
        <v>0</v>
      </c>
    </row>
    <row r="11996" spans="1:15" x14ac:dyDescent="0.25">
      <c r="A11996" t="s">
        <v>13</v>
      </c>
      <c r="B11996" t="s">
        <v>18</v>
      </c>
      <c r="C11996">
        <v>250</v>
      </c>
      <c r="D11996">
        <v>231</v>
      </c>
      <c r="E11996" t="b">
        <v>0</v>
      </c>
      <c r="F11996">
        <v>5.0000000000000001E-3</v>
      </c>
      <c r="G11996">
        <v>4</v>
      </c>
      <c r="H11996">
        <v>4</v>
      </c>
      <c r="I11996">
        <v>97</v>
      </c>
      <c r="J11996">
        <v>52</v>
      </c>
      <c r="K11996">
        <v>19</v>
      </c>
      <c r="L11996">
        <v>14</v>
      </c>
      <c r="M11996">
        <f t="shared" si="24252"/>
        <v>0</v>
      </c>
      <c r="N11996" t="b">
        <f t="shared" ref="N11996" si="24303">AND(MIN($F11996,$F11997,$F11998)=$F11996,MAX($H11996,$H11997,$H11998)=$H11996)</f>
        <v>0</v>
      </c>
      <c r="O11996" t="b">
        <f t="shared" ref="O11996" si="24304">AND(N11996,NOT(N11997),NOT(N11998))</f>
        <v>0</v>
      </c>
    </row>
    <row r="11997" spans="1:15" x14ac:dyDescent="0.25">
      <c r="A11997" t="s">
        <v>15</v>
      </c>
      <c r="B11997" t="s">
        <v>18</v>
      </c>
      <c r="C11997">
        <v>250</v>
      </c>
      <c r="D11997">
        <v>231</v>
      </c>
      <c r="E11997" t="b">
        <v>0</v>
      </c>
      <c r="F11997">
        <v>3.0000000000000001E-3</v>
      </c>
      <c r="G11997">
        <v>4</v>
      </c>
      <c r="H11997">
        <v>4</v>
      </c>
      <c r="I11997">
        <v>54</v>
      </c>
      <c r="J11997">
        <v>52</v>
      </c>
      <c r="K11997">
        <v>19</v>
      </c>
      <c r="L11997">
        <v>14</v>
      </c>
      <c r="M11997">
        <f t="shared" si="24252"/>
        <v>0</v>
      </c>
      <c r="N11997" t="b">
        <f t="shared" ref="N11997" si="24305">AND(MIN($F11996,$F11997,$F11998)=$F11997,MAX($H11996,$H11997,$H11998)=$H11997)</f>
        <v>1</v>
      </c>
      <c r="O11997" t="b">
        <f t="shared" ref="O11997" si="24306">AND(NOT(N11996),N11997,NOT(N11998))</f>
        <v>1</v>
      </c>
    </row>
    <row r="11998" spans="1:15" x14ac:dyDescent="0.25">
      <c r="A11998" t="s">
        <v>19</v>
      </c>
      <c r="B11998" t="s">
        <v>18</v>
      </c>
      <c r="C11998">
        <v>250</v>
      </c>
      <c r="D11998">
        <v>231</v>
      </c>
      <c r="E11998" t="b">
        <v>0</v>
      </c>
      <c r="F11998">
        <v>4.0000000000000001E-3</v>
      </c>
      <c r="G11998">
        <v>4</v>
      </c>
      <c r="H11998">
        <v>4</v>
      </c>
      <c r="I11998">
        <v>97</v>
      </c>
      <c r="J11998">
        <v>52</v>
      </c>
      <c r="K11998">
        <v>19</v>
      </c>
      <c r="L11998">
        <v>14</v>
      </c>
      <c r="M11998">
        <f t="shared" si="24252"/>
        <v>0</v>
      </c>
      <c r="N11998" t="b">
        <f t="shared" ref="N11998" si="24307">AND(MIN($F11996,$F11997,$F11998)=$F11998,MAX($H11996,$H11997,$H11998)=$H11998)</f>
        <v>0</v>
      </c>
      <c r="O11998" t="b">
        <f t="shared" ref="O11998" si="24308">AND(NOT(N11996),NOT(N11997),N11998)</f>
        <v>0</v>
      </c>
    </row>
    <row r="11999" spans="1:15" x14ac:dyDescent="0.25">
      <c r="A11999" t="s">
        <v>13</v>
      </c>
      <c r="B11999" t="s">
        <v>18</v>
      </c>
      <c r="C11999">
        <v>250</v>
      </c>
      <c r="D11999">
        <v>232</v>
      </c>
      <c r="E11999" t="b">
        <v>0</v>
      </c>
      <c r="F11999">
        <v>6.0000000000000001E-3</v>
      </c>
      <c r="G11999">
        <v>4</v>
      </c>
      <c r="H11999">
        <v>4</v>
      </c>
      <c r="I11999">
        <v>32</v>
      </c>
      <c r="J11999">
        <v>11</v>
      </c>
      <c r="K11999">
        <v>1</v>
      </c>
      <c r="L11999">
        <v>6</v>
      </c>
      <c r="M11999">
        <f t="shared" si="24252"/>
        <v>0</v>
      </c>
      <c r="N11999" t="b">
        <f t="shared" ref="N11999" si="24309">AND(MIN($F11999,$F12000,$F12001)=$F11999,MAX($H11999,$H12000,$H12001)=$H11999)</f>
        <v>0</v>
      </c>
      <c r="O11999" t="b">
        <f t="shared" ref="O11999" si="24310">AND(N11999,NOT(N12000),NOT(N12001))</f>
        <v>0</v>
      </c>
    </row>
    <row r="12000" spans="1:15" x14ac:dyDescent="0.25">
      <c r="A12000" t="s">
        <v>15</v>
      </c>
      <c r="B12000" t="s">
        <v>18</v>
      </c>
      <c r="C12000">
        <v>250</v>
      </c>
      <c r="D12000">
        <v>232</v>
      </c>
      <c r="E12000" t="b">
        <v>0</v>
      </c>
      <c r="F12000">
        <v>3.0000000000000001E-3</v>
      </c>
      <c r="G12000">
        <v>4</v>
      </c>
      <c r="H12000">
        <v>4</v>
      </c>
      <c r="I12000">
        <v>12</v>
      </c>
      <c r="J12000">
        <v>11</v>
      </c>
      <c r="K12000">
        <v>1</v>
      </c>
      <c r="L12000">
        <v>6</v>
      </c>
      <c r="M12000">
        <f t="shared" si="24252"/>
        <v>0</v>
      </c>
      <c r="N12000" t="b">
        <f t="shared" ref="N12000" si="24311">AND(MIN($F11999,$F12000,$F12001)=$F12000,MAX($H11999,$H12000,$H12001)=$H12000)</f>
        <v>1</v>
      </c>
      <c r="O12000" t="b">
        <f t="shared" ref="O12000" si="24312">AND(NOT(N11999),N12000,NOT(N12001))</f>
        <v>0</v>
      </c>
    </row>
    <row r="12001" spans="1:15" x14ac:dyDescent="0.25">
      <c r="A12001" t="s">
        <v>19</v>
      </c>
      <c r="B12001" t="s">
        <v>18</v>
      </c>
      <c r="C12001">
        <v>250</v>
      </c>
      <c r="D12001">
        <v>232</v>
      </c>
      <c r="E12001" t="b">
        <v>0</v>
      </c>
      <c r="F12001">
        <v>3.0000000000000001E-3</v>
      </c>
      <c r="G12001">
        <v>4</v>
      </c>
      <c r="H12001">
        <v>4</v>
      </c>
      <c r="I12001">
        <v>32</v>
      </c>
      <c r="J12001">
        <v>11</v>
      </c>
      <c r="K12001">
        <v>1</v>
      </c>
      <c r="L12001">
        <v>6</v>
      </c>
      <c r="M12001">
        <f t="shared" si="24252"/>
        <v>0</v>
      </c>
      <c r="N12001" t="b">
        <f t="shared" ref="N12001" si="24313">AND(MIN($F11999,$F12000,$F12001)=$F12001,MAX($H11999,$H12000,$H12001)=$H12001)</f>
        <v>1</v>
      </c>
      <c r="O12001" t="b">
        <f t="shared" ref="O12001" si="24314">AND(NOT(N11999),NOT(N12000),N12001)</f>
        <v>0</v>
      </c>
    </row>
    <row r="12002" spans="1:15" x14ac:dyDescent="0.25">
      <c r="A12002" t="s">
        <v>13</v>
      </c>
      <c r="B12002" t="s">
        <v>18</v>
      </c>
      <c r="C12002">
        <v>250</v>
      </c>
      <c r="D12002">
        <v>233</v>
      </c>
      <c r="E12002" t="b">
        <v>0</v>
      </c>
      <c r="F12002">
        <v>7.0000000000000001E-3</v>
      </c>
      <c r="G12002">
        <v>4</v>
      </c>
      <c r="H12002">
        <v>4</v>
      </c>
      <c r="I12002">
        <v>536</v>
      </c>
      <c r="J12002">
        <v>285</v>
      </c>
      <c r="K12002">
        <v>135</v>
      </c>
      <c r="L12002">
        <v>16</v>
      </c>
      <c r="M12002">
        <f t="shared" si="24252"/>
        <v>0</v>
      </c>
      <c r="N12002" t="b">
        <f t="shared" ref="N12002" si="24315">AND(MIN($F12002,$F12003,$F12004)=$F12002,MAX($H12002,$H12003,$H12004)=$H12002)</f>
        <v>0</v>
      </c>
      <c r="O12002" t="b">
        <f t="shared" ref="O12002" si="24316">AND(N12002,NOT(N12003),NOT(N12004))</f>
        <v>0</v>
      </c>
    </row>
    <row r="12003" spans="1:15" x14ac:dyDescent="0.25">
      <c r="A12003" t="s">
        <v>15</v>
      </c>
      <c r="B12003" t="s">
        <v>18</v>
      </c>
      <c r="C12003">
        <v>250</v>
      </c>
      <c r="D12003">
        <v>233</v>
      </c>
      <c r="E12003" t="b">
        <v>0</v>
      </c>
      <c r="F12003">
        <v>6.0000000000000001E-3</v>
      </c>
      <c r="G12003">
        <v>4</v>
      </c>
      <c r="H12003">
        <v>4</v>
      </c>
      <c r="I12003">
        <v>317</v>
      </c>
      <c r="J12003">
        <v>301</v>
      </c>
      <c r="K12003">
        <v>143</v>
      </c>
      <c r="L12003">
        <v>14</v>
      </c>
      <c r="M12003">
        <f t="shared" si="24252"/>
        <v>0</v>
      </c>
      <c r="N12003" t="b">
        <f t="shared" ref="N12003" si="24317">AND(MIN($F12002,$F12003,$F12004)=$F12003,MAX($H12002,$H12003,$H12004)=$H12003)</f>
        <v>1</v>
      </c>
      <c r="O12003" t="b">
        <f t="shared" ref="O12003" si="24318">AND(NOT(N12002),N12003,NOT(N12004))</f>
        <v>1</v>
      </c>
    </row>
    <row r="12004" spans="1:15" x14ac:dyDescent="0.25">
      <c r="A12004" t="s">
        <v>19</v>
      </c>
      <c r="B12004" t="s">
        <v>18</v>
      </c>
      <c r="C12004">
        <v>250</v>
      </c>
      <c r="D12004">
        <v>233</v>
      </c>
      <c r="E12004" t="b">
        <v>0</v>
      </c>
      <c r="F12004">
        <v>8.9999999999999993E-3</v>
      </c>
      <c r="G12004">
        <v>4</v>
      </c>
      <c r="H12004">
        <v>4</v>
      </c>
      <c r="I12004">
        <v>536</v>
      </c>
      <c r="J12004">
        <v>285</v>
      </c>
      <c r="K12004">
        <v>135</v>
      </c>
      <c r="L12004">
        <v>16</v>
      </c>
      <c r="M12004">
        <f t="shared" si="24252"/>
        <v>0</v>
      </c>
      <c r="N12004" t="b">
        <f t="shared" ref="N12004" si="24319">AND(MIN($F12002,$F12003,$F12004)=$F12004,MAX($H12002,$H12003,$H12004)=$H12004)</f>
        <v>0</v>
      </c>
      <c r="O12004" t="b">
        <f t="shared" ref="O12004" si="24320">AND(NOT(N12002),NOT(N12003),N12004)</f>
        <v>0</v>
      </c>
    </row>
    <row r="12005" spans="1:15" x14ac:dyDescent="0.25">
      <c r="A12005" t="s">
        <v>13</v>
      </c>
      <c r="B12005" t="s">
        <v>18</v>
      </c>
      <c r="C12005">
        <v>250</v>
      </c>
      <c r="D12005">
        <v>234</v>
      </c>
      <c r="E12005" t="b">
        <v>0</v>
      </c>
      <c r="F12005">
        <v>8.0000000000000002E-3</v>
      </c>
      <c r="G12005">
        <v>4</v>
      </c>
      <c r="H12005">
        <v>4</v>
      </c>
      <c r="I12005">
        <v>439</v>
      </c>
      <c r="J12005">
        <v>208</v>
      </c>
      <c r="K12005">
        <v>97</v>
      </c>
      <c r="L12005">
        <v>20</v>
      </c>
      <c r="M12005">
        <f t="shared" si="24252"/>
        <v>0</v>
      </c>
      <c r="N12005" t="b">
        <f t="shared" ref="N12005" si="24321">AND(MIN($F12005,$F12006,$F12007)=$F12005,MAX($H12005,$H12006,$H12007)=$H12005)</f>
        <v>0</v>
      </c>
      <c r="O12005" t="b">
        <f t="shared" ref="O12005" si="24322">AND(N12005,NOT(N12006),NOT(N12007))</f>
        <v>0</v>
      </c>
    </row>
    <row r="12006" spans="1:15" x14ac:dyDescent="0.25">
      <c r="A12006" t="s">
        <v>15</v>
      </c>
      <c r="B12006" t="s">
        <v>18</v>
      </c>
      <c r="C12006">
        <v>250</v>
      </c>
      <c r="D12006">
        <v>234</v>
      </c>
      <c r="E12006" t="b">
        <v>0</v>
      </c>
      <c r="F12006">
        <v>4.0000000000000001E-3</v>
      </c>
      <c r="G12006">
        <v>4</v>
      </c>
      <c r="H12006">
        <v>4</v>
      </c>
      <c r="I12006">
        <v>213</v>
      </c>
      <c r="J12006">
        <v>208</v>
      </c>
      <c r="K12006">
        <v>97</v>
      </c>
      <c r="L12006">
        <v>20</v>
      </c>
      <c r="M12006">
        <f t="shared" si="24252"/>
        <v>0</v>
      </c>
      <c r="N12006" t="b">
        <f t="shared" ref="N12006" si="24323">AND(MIN($F12005,$F12006,$F12007)=$F12006,MAX($H12005,$H12006,$H12007)=$H12006)</f>
        <v>1</v>
      </c>
      <c r="O12006" t="b">
        <f t="shared" ref="O12006" si="24324">AND(NOT(N12005),N12006,NOT(N12007))</f>
        <v>1</v>
      </c>
    </row>
    <row r="12007" spans="1:15" x14ac:dyDescent="0.25">
      <c r="A12007" t="s">
        <v>19</v>
      </c>
      <c r="B12007" t="s">
        <v>18</v>
      </c>
      <c r="C12007">
        <v>250</v>
      </c>
      <c r="D12007">
        <v>234</v>
      </c>
      <c r="E12007" t="b">
        <v>0</v>
      </c>
      <c r="F12007">
        <v>6.0000000000000001E-3</v>
      </c>
      <c r="G12007">
        <v>4</v>
      </c>
      <c r="H12007">
        <v>4</v>
      </c>
      <c r="I12007">
        <v>439</v>
      </c>
      <c r="J12007">
        <v>208</v>
      </c>
      <c r="K12007">
        <v>97</v>
      </c>
      <c r="L12007">
        <v>20</v>
      </c>
      <c r="M12007">
        <f t="shared" si="24252"/>
        <v>0</v>
      </c>
      <c r="N12007" t="b">
        <f t="shared" ref="N12007" si="24325">AND(MIN($F12005,$F12006,$F12007)=$F12007,MAX($H12005,$H12006,$H12007)=$H12007)</f>
        <v>0</v>
      </c>
      <c r="O12007" t="b">
        <f t="shared" ref="O12007" si="24326">AND(NOT(N12005),NOT(N12006),N12007)</f>
        <v>0</v>
      </c>
    </row>
    <row r="12008" spans="1:15" x14ac:dyDescent="0.25">
      <c r="A12008" t="s">
        <v>13</v>
      </c>
      <c r="B12008" t="s">
        <v>18</v>
      </c>
      <c r="C12008">
        <v>250</v>
      </c>
      <c r="D12008">
        <v>235</v>
      </c>
      <c r="E12008" t="b">
        <v>0</v>
      </c>
      <c r="F12008">
        <v>0.01</v>
      </c>
      <c r="G12008">
        <v>4</v>
      </c>
      <c r="H12008">
        <v>4</v>
      </c>
      <c r="I12008">
        <v>646</v>
      </c>
      <c r="J12008">
        <v>504</v>
      </c>
      <c r="K12008">
        <v>244</v>
      </c>
      <c r="L12008">
        <v>18</v>
      </c>
      <c r="M12008">
        <f t="shared" si="24252"/>
        <v>0</v>
      </c>
      <c r="N12008" t="b">
        <f t="shared" ref="N12008" si="24327">AND(MIN($F12008,$F12009,$F12010)=$F12008,MAX($H12008,$H12009,$H12010)=$H12008)</f>
        <v>0</v>
      </c>
      <c r="O12008" t="b">
        <f t="shared" ref="O12008" si="24328">AND(N12008,NOT(N12009),NOT(N12010))</f>
        <v>0</v>
      </c>
    </row>
    <row r="12009" spans="1:15" x14ac:dyDescent="0.25">
      <c r="A12009" t="s">
        <v>15</v>
      </c>
      <c r="B12009" t="s">
        <v>18</v>
      </c>
      <c r="C12009">
        <v>250</v>
      </c>
      <c r="D12009">
        <v>235</v>
      </c>
      <c r="E12009" t="b">
        <v>0</v>
      </c>
      <c r="F12009">
        <v>2.46</v>
      </c>
      <c r="G12009">
        <v>4</v>
      </c>
      <c r="H12009">
        <v>4</v>
      </c>
      <c r="I12009">
        <v>137637</v>
      </c>
      <c r="J12009">
        <v>137632</v>
      </c>
      <c r="K12009">
        <v>68808</v>
      </c>
      <c r="L12009">
        <v>18</v>
      </c>
      <c r="M12009">
        <f t="shared" si="24252"/>
        <v>0</v>
      </c>
      <c r="N12009" t="b">
        <f t="shared" ref="N12009" si="24329">AND(MIN($F12008,$F12009,$F12010)=$F12009,MAX($H12008,$H12009,$H12010)=$H12009)</f>
        <v>0</v>
      </c>
      <c r="O12009" t="b">
        <f t="shared" ref="O12009" si="24330">AND(NOT(N12008),N12009,NOT(N12010))</f>
        <v>0</v>
      </c>
    </row>
    <row r="12010" spans="1:15" x14ac:dyDescent="0.25">
      <c r="A12010" t="s">
        <v>19</v>
      </c>
      <c r="B12010" t="s">
        <v>18</v>
      </c>
      <c r="C12010">
        <v>250</v>
      </c>
      <c r="D12010">
        <v>235</v>
      </c>
      <c r="E12010" t="b">
        <v>0</v>
      </c>
      <c r="F12010">
        <v>8.9999999999999993E-3</v>
      </c>
      <c r="G12010">
        <v>4</v>
      </c>
      <c r="H12010">
        <v>4</v>
      </c>
      <c r="I12010">
        <v>646</v>
      </c>
      <c r="J12010">
        <v>504</v>
      </c>
      <c r="K12010">
        <v>244</v>
      </c>
      <c r="L12010">
        <v>18</v>
      </c>
      <c r="M12010">
        <f t="shared" si="24252"/>
        <v>0</v>
      </c>
      <c r="N12010" t="b">
        <f t="shared" ref="N12010" si="24331">AND(MIN($F12008,$F12009,$F12010)=$F12010,MAX($H12008,$H12009,$H12010)=$H12010)</f>
        <v>1</v>
      </c>
      <c r="O12010" t="b">
        <f t="shared" ref="O12010" si="24332">AND(NOT(N12008),NOT(N12009),N12010)</f>
        <v>1</v>
      </c>
    </row>
    <row r="12011" spans="1:15" x14ac:dyDescent="0.25">
      <c r="A12011" t="s">
        <v>13</v>
      </c>
      <c r="B12011" t="s">
        <v>18</v>
      </c>
      <c r="C12011">
        <v>250</v>
      </c>
      <c r="D12011">
        <v>236</v>
      </c>
      <c r="E12011" t="b">
        <v>0</v>
      </c>
      <c r="F12011">
        <v>7.0000000000000001E-3</v>
      </c>
      <c r="G12011">
        <v>4</v>
      </c>
      <c r="H12011">
        <v>4</v>
      </c>
      <c r="I12011">
        <v>234</v>
      </c>
      <c r="J12011">
        <v>133</v>
      </c>
      <c r="K12011">
        <v>60</v>
      </c>
      <c r="L12011">
        <v>14</v>
      </c>
      <c r="M12011">
        <f t="shared" si="24252"/>
        <v>0</v>
      </c>
      <c r="N12011" t="b">
        <f t="shared" ref="N12011" si="24333">AND(MIN($F12011,$F12012,$F12013)=$F12011,MAX($H12011,$H12012,$H12013)=$H12011)</f>
        <v>0</v>
      </c>
      <c r="O12011" t="b">
        <f t="shared" ref="O12011" si="24334">AND(N12011,NOT(N12012),NOT(N12013))</f>
        <v>0</v>
      </c>
    </row>
    <row r="12012" spans="1:15" x14ac:dyDescent="0.25">
      <c r="A12012" t="s">
        <v>15</v>
      </c>
      <c r="B12012" t="s">
        <v>18</v>
      </c>
      <c r="C12012">
        <v>250</v>
      </c>
      <c r="D12012">
        <v>236</v>
      </c>
      <c r="E12012" t="b">
        <v>0</v>
      </c>
      <c r="F12012">
        <v>1.2999999999999999E-2</v>
      </c>
      <c r="G12012">
        <v>4</v>
      </c>
      <c r="H12012">
        <v>4</v>
      </c>
      <c r="I12012">
        <v>135</v>
      </c>
      <c r="J12012">
        <v>133</v>
      </c>
      <c r="K12012">
        <v>60</v>
      </c>
      <c r="L12012">
        <v>14</v>
      </c>
      <c r="M12012">
        <f t="shared" si="24252"/>
        <v>0</v>
      </c>
      <c r="N12012" t="b">
        <f t="shared" ref="N12012" si="24335">AND(MIN($F12011,$F12012,$F12013)=$F12012,MAX($H12011,$H12012,$H12013)=$H12012)</f>
        <v>0</v>
      </c>
      <c r="O12012" t="b">
        <f t="shared" ref="O12012" si="24336">AND(NOT(N12011),N12012,NOT(N12013))</f>
        <v>0</v>
      </c>
    </row>
    <row r="12013" spans="1:15" x14ac:dyDescent="0.25">
      <c r="A12013" t="s">
        <v>19</v>
      </c>
      <c r="B12013" t="s">
        <v>18</v>
      </c>
      <c r="C12013">
        <v>250</v>
      </c>
      <c r="D12013">
        <v>236</v>
      </c>
      <c r="E12013" t="b">
        <v>0</v>
      </c>
      <c r="F12013">
        <v>4.0000000000000001E-3</v>
      </c>
      <c r="G12013">
        <v>4</v>
      </c>
      <c r="H12013">
        <v>4</v>
      </c>
      <c r="I12013">
        <v>234</v>
      </c>
      <c r="J12013">
        <v>133</v>
      </c>
      <c r="K12013">
        <v>60</v>
      </c>
      <c r="L12013">
        <v>14</v>
      </c>
      <c r="M12013">
        <f t="shared" si="24252"/>
        <v>0</v>
      </c>
      <c r="N12013" t="b">
        <f t="shared" ref="N12013" si="24337">AND(MIN($F12011,$F12012,$F12013)=$F12013,MAX($H12011,$H12012,$H12013)=$H12013)</f>
        <v>1</v>
      </c>
      <c r="O12013" t="b">
        <f t="shared" ref="O12013" si="24338">AND(NOT(N12011),NOT(N12012),N12013)</f>
        <v>1</v>
      </c>
    </row>
    <row r="12014" spans="1:15" x14ac:dyDescent="0.25">
      <c r="A12014" t="s">
        <v>13</v>
      </c>
      <c r="B12014" t="s">
        <v>18</v>
      </c>
      <c r="C12014">
        <v>250</v>
      </c>
      <c r="D12014">
        <v>237</v>
      </c>
      <c r="E12014" t="b">
        <v>0</v>
      </c>
      <c r="F12014">
        <v>1.0999999999999999E-2</v>
      </c>
      <c r="G12014">
        <v>4</v>
      </c>
      <c r="H12014">
        <v>4</v>
      </c>
      <c r="I12014">
        <v>298</v>
      </c>
      <c r="J12014">
        <v>155</v>
      </c>
      <c r="K12014">
        <v>71</v>
      </c>
      <c r="L12014">
        <v>15</v>
      </c>
      <c r="M12014">
        <f t="shared" si="24252"/>
        <v>0</v>
      </c>
      <c r="N12014" t="b">
        <f t="shared" ref="N12014" si="24339">AND(MIN($F12014,$F12015,$F12016)=$F12014,MAX($H12014,$H12015,$H12016)=$H12014)</f>
        <v>0</v>
      </c>
      <c r="O12014" t="b">
        <f t="shared" ref="O12014" si="24340">AND(N12014,NOT(N12015),NOT(N12016))</f>
        <v>0</v>
      </c>
    </row>
    <row r="12015" spans="1:15" x14ac:dyDescent="0.25">
      <c r="A12015" t="s">
        <v>15</v>
      </c>
      <c r="B12015" t="s">
        <v>18</v>
      </c>
      <c r="C12015">
        <v>250</v>
      </c>
      <c r="D12015">
        <v>237</v>
      </c>
      <c r="E12015" t="b">
        <v>0</v>
      </c>
      <c r="F12015">
        <v>5.0000000000000001E-3</v>
      </c>
      <c r="G12015">
        <v>4</v>
      </c>
      <c r="H12015">
        <v>4</v>
      </c>
      <c r="I12015">
        <v>159</v>
      </c>
      <c r="J12015">
        <v>155</v>
      </c>
      <c r="K12015">
        <v>71</v>
      </c>
      <c r="L12015">
        <v>15</v>
      </c>
      <c r="M12015">
        <f t="shared" si="24252"/>
        <v>0</v>
      </c>
      <c r="N12015" t="b">
        <f t="shared" ref="N12015" si="24341">AND(MIN($F12014,$F12015,$F12016)=$F12015,MAX($H12014,$H12015,$H12016)=$H12015)</f>
        <v>1</v>
      </c>
      <c r="O12015" t="b">
        <f t="shared" ref="O12015" si="24342">AND(NOT(N12014),N12015,NOT(N12016))</f>
        <v>1</v>
      </c>
    </row>
    <row r="12016" spans="1:15" x14ac:dyDescent="0.25">
      <c r="A12016" t="s">
        <v>19</v>
      </c>
      <c r="B12016" t="s">
        <v>18</v>
      </c>
      <c r="C12016">
        <v>250</v>
      </c>
      <c r="D12016">
        <v>237</v>
      </c>
      <c r="E12016" t="b">
        <v>0</v>
      </c>
      <c r="F12016">
        <v>1.6E-2</v>
      </c>
      <c r="G12016">
        <v>4</v>
      </c>
      <c r="H12016">
        <v>4</v>
      </c>
      <c r="I12016">
        <v>298</v>
      </c>
      <c r="J12016">
        <v>155</v>
      </c>
      <c r="K12016">
        <v>71</v>
      </c>
      <c r="L12016">
        <v>15</v>
      </c>
      <c r="M12016">
        <f t="shared" si="24252"/>
        <v>0</v>
      </c>
      <c r="N12016" t="b">
        <f t="shared" ref="N12016" si="24343">AND(MIN($F12014,$F12015,$F12016)=$F12016,MAX($H12014,$H12015,$H12016)=$H12016)</f>
        <v>0</v>
      </c>
      <c r="O12016" t="b">
        <f t="shared" ref="O12016" si="24344">AND(NOT(N12014),NOT(N12015),N12016)</f>
        <v>0</v>
      </c>
    </row>
    <row r="12017" spans="1:15" x14ac:dyDescent="0.25">
      <c r="A12017" t="s">
        <v>13</v>
      </c>
      <c r="B12017" t="s">
        <v>18</v>
      </c>
      <c r="C12017">
        <v>250</v>
      </c>
      <c r="D12017">
        <v>238</v>
      </c>
      <c r="E12017" t="b">
        <v>0</v>
      </c>
      <c r="F12017">
        <v>1.0999999999999999E-2</v>
      </c>
      <c r="G12017">
        <v>4</v>
      </c>
      <c r="H12017">
        <v>4</v>
      </c>
      <c r="I12017">
        <v>847</v>
      </c>
      <c r="J12017">
        <v>447</v>
      </c>
      <c r="K12017">
        <v>215</v>
      </c>
      <c r="L12017">
        <v>21</v>
      </c>
      <c r="M12017">
        <f t="shared" si="24252"/>
        <v>0</v>
      </c>
      <c r="N12017" t="b">
        <f t="shared" ref="N12017" si="24345">AND(MIN($F12017,$F12018,$F12019)=$F12017,MAX($H12017,$H12018,$H12019)=$H12017)</f>
        <v>0</v>
      </c>
      <c r="O12017" t="b">
        <f t="shared" ref="O12017" si="24346">AND(N12017,NOT(N12018),NOT(N12019))</f>
        <v>0</v>
      </c>
    </row>
    <row r="12018" spans="1:15" x14ac:dyDescent="0.25">
      <c r="A12018" t="s">
        <v>15</v>
      </c>
      <c r="B12018" t="s">
        <v>18</v>
      </c>
      <c r="C12018">
        <v>250</v>
      </c>
      <c r="D12018">
        <v>238</v>
      </c>
      <c r="E12018" t="b">
        <v>0</v>
      </c>
      <c r="F12018">
        <v>8.0000000000000002E-3</v>
      </c>
      <c r="G12018">
        <v>4</v>
      </c>
      <c r="H12018">
        <v>4</v>
      </c>
      <c r="I12018">
        <v>459</v>
      </c>
      <c r="J12018">
        <v>451</v>
      </c>
      <c r="K12018">
        <v>217</v>
      </c>
      <c r="L12018">
        <v>20</v>
      </c>
      <c r="M12018">
        <f t="shared" si="24252"/>
        <v>0</v>
      </c>
      <c r="N12018" t="b">
        <f t="shared" ref="N12018" si="24347">AND(MIN($F12017,$F12018,$F12019)=$F12018,MAX($H12017,$H12018,$H12019)=$H12018)</f>
        <v>1</v>
      </c>
      <c r="O12018" t="b">
        <f t="shared" ref="O12018" si="24348">AND(NOT(N12017),N12018,NOT(N12019))</f>
        <v>1</v>
      </c>
    </row>
    <row r="12019" spans="1:15" x14ac:dyDescent="0.25">
      <c r="A12019" t="s">
        <v>19</v>
      </c>
      <c r="B12019" t="s">
        <v>18</v>
      </c>
      <c r="C12019">
        <v>250</v>
      </c>
      <c r="D12019">
        <v>238</v>
      </c>
      <c r="E12019" t="b">
        <v>0</v>
      </c>
      <c r="F12019">
        <v>0.01</v>
      </c>
      <c r="G12019">
        <v>4</v>
      </c>
      <c r="H12019">
        <v>4</v>
      </c>
      <c r="I12019">
        <v>847</v>
      </c>
      <c r="J12019">
        <v>447</v>
      </c>
      <c r="K12019">
        <v>215</v>
      </c>
      <c r="L12019">
        <v>21</v>
      </c>
      <c r="M12019">
        <f t="shared" si="24252"/>
        <v>0</v>
      </c>
      <c r="N12019" t="b">
        <f t="shared" ref="N12019" si="24349">AND(MIN($F12017,$F12018,$F12019)=$F12019,MAX($H12017,$H12018,$H12019)=$H12019)</f>
        <v>0</v>
      </c>
      <c r="O12019" t="b">
        <f t="shared" ref="O12019" si="24350">AND(NOT(N12017),NOT(N12018),N12019)</f>
        <v>0</v>
      </c>
    </row>
    <row r="12020" spans="1:15" x14ac:dyDescent="0.25">
      <c r="A12020" t="s">
        <v>13</v>
      </c>
      <c r="B12020" t="s">
        <v>18</v>
      </c>
      <c r="C12020">
        <v>250</v>
      </c>
      <c r="D12020">
        <v>239</v>
      </c>
      <c r="E12020" t="b">
        <v>0</v>
      </c>
      <c r="F12020">
        <v>1.9E-2</v>
      </c>
      <c r="G12020">
        <v>4</v>
      </c>
      <c r="H12020">
        <v>4</v>
      </c>
      <c r="I12020">
        <v>1620</v>
      </c>
      <c r="J12020">
        <v>1008</v>
      </c>
      <c r="K12020">
        <v>497</v>
      </c>
      <c r="L12020">
        <v>18</v>
      </c>
      <c r="M12020">
        <f t="shared" si="24252"/>
        <v>0</v>
      </c>
      <c r="N12020" t="b">
        <f t="shared" ref="N12020" si="24351">AND(MIN($F12020,$F12021,$F12022)=$F12020,MAX($H12020,$H12021,$H12022)=$H12020)</f>
        <v>0</v>
      </c>
      <c r="O12020" t="b">
        <f t="shared" ref="O12020" si="24352">AND(N12020,NOT(N12021),NOT(N12022))</f>
        <v>0</v>
      </c>
    </row>
    <row r="12021" spans="1:15" x14ac:dyDescent="0.25">
      <c r="A12021" t="s">
        <v>15</v>
      </c>
      <c r="B12021" t="s">
        <v>18</v>
      </c>
      <c r="C12021">
        <v>250</v>
      </c>
      <c r="D12021">
        <v>239</v>
      </c>
      <c r="E12021" t="b">
        <v>0</v>
      </c>
      <c r="F12021">
        <v>1.4E-2</v>
      </c>
      <c r="G12021">
        <v>4</v>
      </c>
      <c r="H12021">
        <v>4</v>
      </c>
      <c r="I12021">
        <v>1440</v>
      </c>
      <c r="J12021">
        <v>1436</v>
      </c>
      <c r="K12021">
        <v>711</v>
      </c>
      <c r="L12021">
        <v>20</v>
      </c>
      <c r="M12021">
        <f t="shared" si="24252"/>
        <v>0</v>
      </c>
      <c r="N12021" t="b">
        <f t="shared" ref="N12021" si="24353">AND(MIN($F12020,$F12021,$F12022)=$F12021,MAX($H12020,$H12021,$H12022)=$H12021)</f>
        <v>1</v>
      </c>
      <c r="O12021" t="b">
        <f t="shared" ref="O12021" si="24354">AND(NOT(N12020),N12021,NOT(N12022))</f>
        <v>1</v>
      </c>
    </row>
    <row r="12022" spans="1:15" x14ac:dyDescent="0.25">
      <c r="A12022" t="s">
        <v>19</v>
      </c>
      <c r="B12022" t="s">
        <v>18</v>
      </c>
      <c r="C12022">
        <v>250</v>
      </c>
      <c r="D12022">
        <v>239</v>
      </c>
      <c r="E12022" t="b">
        <v>0</v>
      </c>
      <c r="F12022">
        <v>1.7000000000000001E-2</v>
      </c>
      <c r="G12022">
        <v>4</v>
      </c>
      <c r="H12022">
        <v>4</v>
      </c>
      <c r="I12022">
        <v>1620</v>
      </c>
      <c r="J12022">
        <v>1008</v>
      </c>
      <c r="K12022">
        <v>497</v>
      </c>
      <c r="L12022">
        <v>18</v>
      </c>
      <c r="M12022">
        <f t="shared" si="24252"/>
        <v>0</v>
      </c>
      <c r="N12022" t="b">
        <f t="shared" ref="N12022" si="24355">AND(MIN($F12020,$F12021,$F12022)=$F12022,MAX($H12020,$H12021,$H12022)=$H12022)</f>
        <v>0</v>
      </c>
      <c r="O12022" t="b">
        <f t="shared" ref="O12022" si="24356">AND(NOT(N12020),NOT(N12021),N12022)</f>
        <v>0</v>
      </c>
    </row>
    <row r="12023" spans="1:15" x14ac:dyDescent="0.25">
      <c r="A12023" t="s">
        <v>13</v>
      </c>
      <c r="B12023" t="s">
        <v>18</v>
      </c>
      <c r="C12023">
        <v>250</v>
      </c>
      <c r="D12023">
        <v>23</v>
      </c>
      <c r="E12023" t="b">
        <v>0</v>
      </c>
      <c r="F12023">
        <v>6.0000000000000001E-3</v>
      </c>
      <c r="G12023">
        <v>4</v>
      </c>
      <c r="H12023">
        <v>4</v>
      </c>
      <c r="I12023">
        <v>299</v>
      </c>
      <c r="J12023">
        <v>226</v>
      </c>
      <c r="K12023">
        <v>107</v>
      </c>
      <c r="L12023">
        <v>13</v>
      </c>
      <c r="M12023">
        <f t="shared" si="24252"/>
        <v>0</v>
      </c>
      <c r="N12023" t="b">
        <f t="shared" ref="N12023" si="24357">AND(MIN($F12023,$F12024,$F12025)=$F12023,MAX($H12023,$H12024,$H12025)=$H12023)</f>
        <v>0</v>
      </c>
      <c r="O12023" t="b">
        <f t="shared" ref="O12023" si="24358">AND(N12023,NOT(N12024),NOT(N12025))</f>
        <v>0</v>
      </c>
    </row>
    <row r="12024" spans="1:15" x14ac:dyDescent="0.25">
      <c r="A12024" t="s">
        <v>15</v>
      </c>
      <c r="B12024" t="s">
        <v>18</v>
      </c>
      <c r="C12024">
        <v>250</v>
      </c>
      <c r="D12024">
        <v>23</v>
      </c>
      <c r="E12024" t="b">
        <v>0</v>
      </c>
      <c r="F12024">
        <v>4.0000000000000001E-3</v>
      </c>
      <c r="G12024">
        <v>4</v>
      </c>
      <c r="H12024">
        <v>4</v>
      </c>
      <c r="I12024">
        <v>228</v>
      </c>
      <c r="J12024">
        <v>226</v>
      </c>
      <c r="K12024">
        <v>107</v>
      </c>
      <c r="L12024">
        <v>13</v>
      </c>
      <c r="M12024">
        <f t="shared" si="24252"/>
        <v>0</v>
      </c>
      <c r="N12024" t="b">
        <f t="shared" ref="N12024" si="24359">AND(MIN($F12023,$F12024,$F12025)=$F12024,MAX($H12023,$H12024,$H12025)=$H12024)</f>
        <v>1</v>
      </c>
      <c r="O12024" t="b">
        <f t="shared" ref="O12024" si="24360">AND(NOT(N12023),N12024,NOT(N12025))</f>
        <v>1</v>
      </c>
    </row>
    <row r="12025" spans="1:15" x14ac:dyDescent="0.25">
      <c r="A12025" t="s">
        <v>19</v>
      </c>
      <c r="B12025" t="s">
        <v>18</v>
      </c>
      <c r="C12025">
        <v>250</v>
      </c>
      <c r="D12025">
        <v>23</v>
      </c>
      <c r="E12025" t="b">
        <v>0</v>
      </c>
      <c r="F12025">
        <v>5.0000000000000001E-3</v>
      </c>
      <c r="G12025">
        <v>4</v>
      </c>
      <c r="H12025">
        <v>4</v>
      </c>
      <c r="I12025">
        <v>299</v>
      </c>
      <c r="J12025">
        <v>226</v>
      </c>
      <c r="K12025">
        <v>107</v>
      </c>
      <c r="L12025">
        <v>13</v>
      </c>
      <c r="M12025">
        <f t="shared" si="24252"/>
        <v>0</v>
      </c>
      <c r="N12025" t="b">
        <f t="shared" ref="N12025" si="24361">AND(MIN($F12023,$F12024,$F12025)=$F12025,MAX($H12023,$H12024,$H12025)=$H12025)</f>
        <v>0</v>
      </c>
      <c r="O12025" t="b">
        <f t="shared" ref="O12025" si="24362">AND(NOT(N12023),NOT(N12024),N12025)</f>
        <v>0</v>
      </c>
    </row>
    <row r="12026" spans="1:15" x14ac:dyDescent="0.25">
      <c r="A12026" t="s">
        <v>13</v>
      </c>
      <c r="B12026" t="s">
        <v>18</v>
      </c>
      <c r="C12026">
        <v>250</v>
      </c>
      <c r="D12026">
        <v>240</v>
      </c>
      <c r="E12026" t="b">
        <v>0</v>
      </c>
      <c r="F12026">
        <v>6.0000000000000001E-3</v>
      </c>
      <c r="G12026">
        <v>4</v>
      </c>
      <c r="H12026">
        <v>4</v>
      </c>
      <c r="I12026">
        <v>170</v>
      </c>
      <c r="J12026">
        <v>86</v>
      </c>
      <c r="K12026">
        <v>36</v>
      </c>
      <c r="L12026">
        <v>13</v>
      </c>
      <c r="M12026">
        <f t="shared" si="24252"/>
        <v>0</v>
      </c>
      <c r="N12026" t="b">
        <f t="shared" ref="N12026" si="24363">AND(MIN($F12026,$F12027,$F12028)=$F12026,MAX($H12026,$H12027,$H12028)=$H12026)</f>
        <v>0</v>
      </c>
      <c r="O12026" t="b">
        <f t="shared" ref="O12026" si="24364">AND(N12026,NOT(N12027),NOT(N12028))</f>
        <v>0</v>
      </c>
    </row>
    <row r="12027" spans="1:15" x14ac:dyDescent="0.25">
      <c r="A12027" t="s">
        <v>15</v>
      </c>
      <c r="B12027" t="s">
        <v>18</v>
      </c>
      <c r="C12027">
        <v>250</v>
      </c>
      <c r="D12027">
        <v>240</v>
      </c>
      <c r="E12027" t="b">
        <v>0</v>
      </c>
      <c r="F12027">
        <v>4.0000000000000001E-3</v>
      </c>
      <c r="G12027">
        <v>4</v>
      </c>
      <c r="H12027">
        <v>4</v>
      </c>
      <c r="I12027">
        <v>195</v>
      </c>
      <c r="J12027">
        <v>184</v>
      </c>
      <c r="K12027">
        <v>85</v>
      </c>
      <c r="L12027">
        <v>13</v>
      </c>
      <c r="M12027">
        <f t="shared" si="24252"/>
        <v>0</v>
      </c>
      <c r="N12027" t="b">
        <f t="shared" ref="N12027" si="24365">AND(MIN($F12026,$F12027,$F12028)=$F12027,MAX($H12026,$H12027,$H12028)=$H12027)</f>
        <v>1</v>
      </c>
      <c r="O12027" t="b">
        <f t="shared" ref="O12027" si="24366">AND(NOT(N12026),N12027,NOT(N12028))</f>
        <v>1</v>
      </c>
    </row>
    <row r="12028" spans="1:15" x14ac:dyDescent="0.25">
      <c r="A12028" t="s">
        <v>19</v>
      </c>
      <c r="B12028" t="s">
        <v>18</v>
      </c>
      <c r="C12028">
        <v>250</v>
      </c>
      <c r="D12028">
        <v>240</v>
      </c>
      <c r="E12028" t="b">
        <v>0</v>
      </c>
      <c r="F12028">
        <v>1.2999999999999999E-2</v>
      </c>
      <c r="G12028">
        <v>4</v>
      </c>
      <c r="H12028">
        <v>4</v>
      </c>
      <c r="I12028">
        <v>170</v>
      </c>
      <c r="J12028">
        <v>86</v>
      </c>
      <c r="K12028">
        <v>36</v>
      </c>
      <c r="L12028">
        <v>13</v>
      </c>
      <c r="M12028">
        <f t="shared" si="24252"/>
        <v>0</v>
      </c>
      <c r="N12028" t="b">
        <f t="shared" ref="N12028" si="24367">AND(MIN($F12026,$F12027,$F12028)=$F12028,MAX($H12026,$H12027,$H12028)=$H12028)</f>
        <v>0</v>
      </c>
      <c r="O12028" t="b">
        <f t="shared" ref="O12028" si="24368">AND(NOT(N12026),NOT(N12027),N12028)</f>
        <v>0</v>
      </c>
    </row>
    <row r="12029" spans="1:15" x14ac:dyDescent="0.25">
      <c r="A12029" t="s">
        <v>13</v>
      </c>
      <c r="B12029" t="s">
        <v>18</v>
      </c>
      <c r="C12029">
        <v>250</v>
      </c>
      <c r="D12029">
        <v>241</v>
      </c>
      <c r="E12029" t="b">
        <v>0</v>
      </c>
      <c r="F12029">
        <v>3.0000000000000001E-3</v>
      </c>
      <c r="G12029">
        <v>4</v>
      </c>
      <c r="H12029">
        <v>4</v>
      </c>
      <c r="I12029">
        <v>105</v>
      </c>
      <c r="J12029">
        <v>60</v>
      </c>
      <c r="K12029">
        <v>25</v>
      </c>
      <c r="L12029">
        <v>10</v>
      </c>
      <c r="M12029">
        <f t="shared" si="24252"/>
        <v>0</v>
      </c>
      <c r="N12029" t="b">
        <f t="shared" ref="N12029" si="24369">AND(MIN($F12029,$F12030,$F12031)=$F12029,MAX($H12029,$H12030,$H12031)=$H12029)</f>
        <v>1</v>
      </c>
      <c r="O12029" t="b">
        <f t="shared" ref="O12029" si="24370">AND(N12029,NOT(N12030),NOT(N12031))</f>
        <v>1</v>
      </c>
    </row>
    <row r="12030" spans="1:15" x14ac:dyDescent="0.25">
      <c r="A12030" t="s">
        <v>15</v>
      </c>
      <c r="B12030" t="s">
        <v>18</v>
      </c>
      <c r="C12030">
        <v>250</v>
      </c>
      <c r="D12030">
        <v>241</v>
      </c>
      <c r="E12030" t="b">
        <v>0</v>
      </c>
      <c r="F12030">
        <v>4.0000000000000001E-3</v>
      </c>
      <c r="G12030">
        <v>4</v>
      </c>
      <c r="H12030">
        <v>4</v>
      </c>
      <c r="I12030">
        <v>61</v>
      </c>
      <c r="J12030">
        <v>60</v>
      </c>
      <c r="K12030">
        <v>25</v>
      </c>
      <c r="L12030">
        <v>10</v>
      </c>
      <c r="M12030">
        <f t="shared" si="24252"/>
        <v>0</v>
      </c>
      <c r="N12030" t="b">
        <f t="shared" ref="N12030" si="24371">AND(MIN($F12029,$F12030,$F12031)=$F12030,MAX($H12029,$H12030,$H12031)=$H12030)</f>
        <v>0</v>
      </c>
      <c r="O12030" t="b">
        <f t="shared" ref="O12030" si="24372">AND(NOT(N12029),N12030,NOT(N12031))</f>
        <v>0</v>
      </c>
    </row>
    <row r="12031" spans="1:15" x14ac:dyDescent="0.25">
      <c r="A12031" t="s">
        <v>19</v>
      </c>
      <c r="B12031" t="s">
        <v>18</v>
      </c>
      <c r="C12031">
        <v>250</v>
      </c>
      <c r="D12031">
        <v>241</v>
      </c>
      <c r="E12031" t="b">
        <v>0</v>
      </c>
      <c r="F12031">
        <v>8.0000000000000002E-3</v>
      </c>
      <c r="G12031">
        <v>4</v>
      </c>
      <c r="H12031">
        <v>4</v>
      </c>
      <c r="I12031">
        <v>105</v>
      </c>
      <c r="J12031">
        <v>60</v>
      </c>
      <c r="K12031">
        <v>25</v>
      </c>
      <c r="L12031">
        <v>10</v>
      </c>
      <c r="M12031">
        <f t="shared" si="24252"/>
        <v>0</v>
      </c>
      <c r="N12031" t="b">
        <f t="shared" ref="N12031" si="24373">AND(MIN($F12029,$F12030,$F12031)=$F12031,MAX($H12029,$H12030,$H12031)=$H12031)</f>
        <v>0</v>
      </c>
      <c r="O12031" t="b">
        <f t="shared" ref="O12031" si="24374">AND(NOT(N12029),NOT(N12030),N12031)</f>
        <v>0</v>
      </c>
    </row>
    <row r="12032" spans="1:15" x14ac:dyDescent="0.25">
      <c r="A12032" t="s">
        <v>13</v>
      </c>
      <c r="B12032" t="s">
        <v>18</v>
      </c>
      <c r="C12032">
        <v>250</v>
      </c>
      <c r="D12032">
        <v>242</v>
      </c>
      <c r="E12032" t="b">
        <v>0</v>
      </c>
      <c r="F12032">
        <v>1.0999999999999999E-2</v>
      </c>
      <c r="G12032">
        <v>4</v>
      </c>
      <c r="H12032">
        <v>4</v>
      </c>
      <c r="I12032">
        <v>861</v>
      </c>
      <c r="J12032">
        <v>552</v>
      </c>
      <c r="K12032">
        <v>268</v>
      </c>
      <c r="L12032">
        <v>24</v>
      </c>
      <c r="M12032">
        <f t="shared" si="24252"/>
        <v>0</v>
      </c>
      <c r="N12032" t="b">
        <f t="shared" ref="N12032" si="24375">AND(MIN($F12032,$F12033,$F12034)=$F12032,MAX($H12032,$H12033,$H12034)=$H12032)</f>
        <v>1</v>
      </c>
      <c r="O12032" t="b">
        <f t="shared" ref="O12032" si="24376">AND(N12032,NOT(N12033),NOT(N12034))</f>
        <v>0</v>
      </c>
    </row>
    <row r="12033" spans="1:15" x14ac:dyDescent="0.25">
      <c r="A12033" t="s">
        <v>15</v>
      </c>
      <c r="B12033" t="s">
        <v>18</v>
      </c>
      <c r="C12033">
        <v>250</v>
      </c>
      <c r="D12033">
        <v>242</v>
      </c>
      <c r="E12033" t="b">
        <v>0</v>
      </c>
      <c r="F12033">
        <v>1.0999999999999999E-2</v>
      </c>
      <c r="G12033">
        <v>4</v>
      </c>
      <c r="H12033">
        <v>4</v>
      </c>
      <c r="I12033">
        <v>1002</v>
      </c>
      <c r="J12033">
        <v>990</v>
      </c>
      <c r="K12033">
        <v>487</v>
      </c>
      <c r="L12033">
        <v>23</v>
      </c>
      <c r="M12033">
        <f t="shared" si="24252"/>
        <v>0</v>
      </c>
      <c r="N12033" t="b">
        <f t="shared" ref="N12033" si="24377">AND(MIN($F12032,$F12033,$F12034)=$F12033,MAX($H12032,$H12033,$H12034)=$H12033)</f>
        <v>1</v>
      </c>
      <c r="O12033" t="b">
        <f t="shared" ref="O12033" si="24378">AND(NOT(N12032),N12033,NOT(N12034))</f>
        <v>0</v>
      </c>
    </row>
    <row r="12034" spans="1:15" x14ac:dyDescent="0.25">
      <c r="A12034" t="s">
        <v>19</v>
      </c>
      <c r="B12034" t="s">
        <v>18</v>
      </c>
      <c r="C12034">
        <v>250</v>
      </c>
      <c r="D12034">
        <v>242</v>
      </c>
      <c r="E12034" t="b">
        <v>0</v>
      </c>
      <c r="F12034">
        <v>1.4999999999999999E-2</v>
      </c>
      <c r="G12034">
        <v>4</v>
      </c>
      <c r="H12034">
        <v>4</v>
      </c>
      <c r="I12034">
        <v>861</v>
      </c>
      <c r="J12034">
        <v>552</v>
      </c>
      <c r="K12034">
        <v>268</v>
      </c>
      <c r="L12034">
        <v>24</v>
      </c>
      <c r="M12034">
        <f t="shared" si="24252"/>
        <v>0</v>
      </c>
      <c r="N12034" t="b">
        <f t="shared" ref="N12034" si="24379">AND(MIN($F12032,$F12033,$F12034)=$F12034,MAX($H12032,$H12033,$H12034)=$H12034)</f>
        <v>0</v>
      </c>
      <c r="O12034" t="b">
        <f t="shared" ref="O12034" si="24380">AND(NOT(N12032),NOT(N12033),N12034)</f>
        <v>0</v>
      </c>
    </row>
    <row r="12035" spans="1:15" x14ac:dyDescent="0.25">
      <c r="A12035" t="s">
        <v>13</v>
      </c>
      <c r="B12035" t="s">
        <v>18</v>
      </c>
      <c r="C12035">
        <v>250</v>
      </c>
      <c r="D12035">
        <v>243</v>
      </c>
      <c r="E12035" t="b">
        <v>0</v>
      </c>
      <c r="F12035">
        <v>1.7000000000000001E-2</v>
      </c>
      <c r="G12035">
        <v>4</v>
      </c>
      <c r="H12035">
        <v>4</v>
      </c>
      <c r="I12035">
        <v>1629</v>
      </c>
      <c r="J12035">
        <v>802</v>
      </c>
      <c r="K12035">
        <v>395</v>
      </c>
      <c r="L12035">
        <v>17</v>
      </c>
      <c r="M12035">
        <f t="shared" ref="M12035:M12098" si="24381">G12035-H12035</f>
        <v>0</v>
      </c>
      <c r="N12035" t="b">
        <f t="shared" ref="N12035" si="24382">AND(MIN($F12035,$F12036,$F12037)=$F12035,MAX($H12035,$H12036,$H12037)=$H12035)</f>
        <v>0</v>
      </c>
      <c r="O12035" t="b">
        <f t="shared" ref="O12035" si="24383">AND(N12035,NOT(N12036),NOT(N12037))</f>
        <v>0</v>
      </c>
    </row>
    <row r="12036" spans="1:15" x14ac:dyDescent="0.25">
      <c r="A12036" t="s">
        <v>15</v>
      </c>
      <c r="B12036" t="s">
        <v>18</v>
      </c>
      <c r="C12036">
        <v>250</v>
      </c>
      <c r="D12036">
        <v>243</v>
      </c>
      <c r="E12036" t="b">
        <v>0</v>
      </c>
      <c r="F12036">
        <v>8.9999999999999993E-3</v>
      </c>
      <c r="G12036">
        <v>4</v>
      </c>
      <c r="H12036">
        <v>4</v>
      </c>
      <c r="I12036">
        <v>828</v>
      </c>
      <c r="J12036">
        <v>802</v>
      </c>
      <c r="K12036">
        <v>395</v>
      </c>
      <c r="L12036">
        <v>17</v>
      </c>
      <c r="M12036">
        <f t="shared" si="24381"/>
        <v>0</v>
      </c>
      <c r="N12036" t="b">
        <f t="shared" ref="N12036" si="24384">AND(MIN($F12035,$F12036,$F12037)=$F12036,MAX($H12035,$H12036,$H12037)=$H12036)</f>
        <v>1</v>
      </c>
      <c r="O12036" t="b">
        <f t="shared" ref="O12036" si="24385">AND(NOT(N12035),N12036,NOT(N12037))</f>
        <v>1</v>
      </c>
    </row>
    <row r="12037" spans="1:15" x14ac:dyDescent="0.25">
      <c r="A12037" t="s">
        <v>19</v>
      </c>
      <c r="B12037" t="s">
        <v>18</v>
      </c>
      <c r="C12037">
        <v>250</v>
      </c>
      <c r="D12037">
        <v>243</v>
      </c>
      <c r="E12037" t="b">
        <v>0</v>
      </c>
      <c r="F12037">
        <v>1.9E-2</v>
      </c>
      <c r="G12037">
        <v>4</v>
      </c>
      <c r="H12037">
        <v>4</v>
      </c>
      <c r="I12037">
        <v>1629</v>
      </c>
      <c r="J12037">
        <v>802</v>
      </c>
      <c r="K12037">
        <v>395</v>
      </c>
      <c r="L12037">
        <v>17</v>
      </c>
      <c r="M12037">
        <f t="shared" si="24381"/>
        <v>0</v>
      </c>
      <c r="N12037" t="b">
        <f t="shared" ref="N12037" si="24386">AND(MIN($F12035,$F12036,$F12037)=$F12037,MAX($H12035,$H12036,$H12037)=$H12037)</f>
        <v>0</v>
      </c>
      <c r="O12037" t="b">
        <f t="shared" ref="O12037" si="24387">AND(NOT(N12035),NOT(N12036),N12037)</f>
        <v>0</v>
      </c>
    </row>
    <row r="12038" spans="1:15" x14ac:dyDescent="0.25">
      <c r="A12038" t="s">
        <v>13</v>
      </c>
      <c r="B12038" t="s">
        <v>18</v>
      </c>
      <c r="C12038">
        <v>250</v>
      </c>
      <c r="D12038">
        <v>244</v>
      </c>
      <c r="E12038" t="b">
        <v>0</v>
      </c>
      <c r="F12038">
        <v>1.7999999999999999E-2</v>
      </c>
      <c r="G12038">
        <v>4</v>
      </c>
      <c r="H12038">
        <v>4</v>
      </c>
      <c r="I12038">
        <v>2117</v>
      </c>
      <c r="J12038">
        <v>1099</v>
      </c>
      <c r="K12038">
        <v>541</v>
      </c>
      <c r="L12038">
        <v>22</v>
      </c>
      <c r="M12038">
        <f t="shared" si="24381"/>
        <v>0</v>
      </c>
      <c r="N12038" t="b">
        <f t="shared" ref="N12038" si="24388">AND(MIN($F12038,$F12039,$F12040)=$F12038,MAX($H12038,$H12039,$H12040)=$H12038)</f>
        <v>0</v>
      </c>
      <c r="O12038" t="b">
        <f t="shared" ref="O12038" si="24389">AND(N12038,NOT(N12039),NOT(N12040))</f>
        <v>0</v>
      </c>
    </row>
    <row r="12039" spans="1:15" x14ac:dyDescent="0.25">
      <c r="A12039" t="s">
        <v>15</v>
      </c>
      <c r="B12039" t="s">
        <v>18</v>
      </c>
      <c r="C12039">
        <v>250</v>
      </c>
      <c r="D12039">
        <v>244</v>
      </c>
      <c r="E12039" t="b">
        <v>0</v>
      </c>
      <c r="F12039">
        <v>1.0999999999999999E-2</v>
      </c>
      <c r="G12039">
        <v>4</v>
      </c>
      <c r="H12039">
        <v>4</v>
      </c>
      <c r="I12039">
        <v>1136</v>
      </c>
      <c r="J12039">
        <v>1099</v>
      </c>
      <c r="K12039">
        <v>541</v>
      </c>
      <c r="L12039">
        <v>22</v>
      </c>
      <c r="M12039">
        <f t="shared" si="24381"/>
        <v>0</v>
      </c>
      <c r="N12039" t="b">
        <f t="shared" ref="N12039" si="24390">AND(MIN($F12038,$F12039,$F12040)=$F12039,MAX($H12038,$H12039,$H12040)=$H12039)</f>
        <v>1</v>
      </c>
      <c r="O12039" t="b">
        <f t="shared" ref="O12039" si="24391">AND(NOT(N12038),N12039,NOT(N12040))</f>
        <v>1</v>
      </c>
    </row>
    <row r="12040" spans="1:15" x14ac:dyDescent="0.25">
      <c r="A12040" t="s">
        <v>19</v>
      </c>
      <c r="B12040" t="s">
        <v>18</v>
      </c>
      <c r="C12040">
        <v>250</v>
      </c>
      <c r="D12040">
        <v>244</v>
      </c>
      <c r="E12040" t="b">
        <v>0</v>
      </c>
      <c r="F12040">
        <v>3.1E-2</v>
      </c>
      <c r="G12040">
        <v>4</v>
      </c>
      <c r="H12040">
        <v>4</v>
      </c>
      <c r="I12040">
        <v>2117</v>
      </c>
      <c r="J12040">
        <v>1099</v>
      </c>
      <c r="K12040">
        <v>541</v>
      </c>
      <c r="L12040">
        <v>22</v>
      </c>
      <c r="M12040">
        <f t="shared" si="24381"/>
        <v>0</v>
      </c>
      <c r="N12040" t="b">
        <f t="shared" ref="N12040" si="24392">AND(MIN($F12038,$F12039,$F12040)=$F12040,MAX($H12038,$H12039,$H12040)=$H12040)</f>
        <v>0</v>
      </c>
      <c r="O12040" t="b">
        <f t="shared" ref="O12040" si="24393">AND(NOT(N12038),NOT(N12039),N12040)</f>
        <v>0</v>
      </c>
    </row>
    <row r="12041" spans="1:15" x14ac:dyDescent="0.25">
      <c r="A12041" t="s">
        <v>13</v>
      </c>
      <c r="B12041" t="s">
        <v>18</v>
      </c>
      <c r="C12041">
        <v>250</v>
      </c>
      <c r="D12041">
        <v>245</v>
      </c>
      <c r="E12041" t="b">
        <v>0</v>
      </c>
      <c r="F12041">
        <v>4.0000000000000001E-3</v>
      </c>
      <c r="G12041">
        <v>4</v>
      </c>
      <c r="H12041">
        <v>4</v>
      </c>
      <c r="I12041">
        <v>171</v>
      </c>
      <c r="J12041">
        <v>81</v>
      </c>
      <c r="K12041">
        <v>34</v>
      </c>
      <c r="L12041">
        <v>15</v>
      </c>
      <c r="M12041">
        <f t="shared" si="24381"/>
        <v>0</v>
      </c>
      <c r="N12041" t="b">
        <f t="shared" ref="N12041" si="24394">AND(MIN($F12041,$F12042,$F12043)=$F12041,MAX($H12041,$H12042,$H12043)=$H12041)</f>
        <v>1</v>
      </c>
      <c r="O12041" t="b">
        <f t="shared" ref="O12041" si="24395">AND(N12041,NOT(N12042),NOT(N12043))</f>
        <v>0</v>
      </c>
    </row>
    <row r="12042" spans="1:15" x14ac:dyDescent="0.25">
      <c r="A12042" t="s">
        <v>15</v>
      </c>
      <c r="B12042" t="s">
        <v>18</v>
      </c>
      <c r="C12042">
        <v>250</v>
      </c>
      <c r="D12042">
        <v>245</v>
      </c>
      <c r="E12042" t="b">
        <v>0</v>
      </c>
      <c r="F12042">
        <v>4.0000000000000001E-3</v>
      </c>
      <c r="G12042">
        <v>4</v>
      </c>
      <c r="H12042">
        <v>4</v>
      </c>
      <c r="I12042">
        <v>84</v>
      </c>
      <c r="J12042">
        <v>81</v>
      </c>
      <c r="K12042">
        <v>34</v>
      </c>
      <c r="L12042">
        <v>15</v>
      </c>
      <c r="M12042">
        <f t="shared" si="24381"/>
        <v>0</v>
      </c>
      <c r="N12042" t="b">
        <f t="shared" ref="N12042" si="24396">AND(MIN($F12041,$F12042,$F12043)=$F12042,MAX($H12041,$H12042,$H12043)=$H12042)</f>
        <v>1</v>
      </c>
      <c r="O12042" t="b">
        <f t="shared" ref="O12042" si="24397">AND(NOT(N12041),N12042,NOT(N12043))</f>
        <v>0</v>
      </c>
    </row>
    <row r="12043" spans="1:15" x14ac:dyDescent="0.25">
      <c r="A12043" t="s">
        <v>19</v>
      </c>
      <c r="B12043" t="s">
        <v>18</v>
      </c>
      <c r="C12043">
        <v>250</v>
      </c>
      <c r="D12043">
        <v>245</v>
      </c>
      <c r="E12043" t="b">
        <v>0</v>
      </c>
      <c r="F12043">
        <v>4.0000000000000001E-3</v>
      </c>
      <c r="G12043">
        <v>4</v>
      </c>
      <c r="H12043">
        <v>4</v>
      </c>
      <c r="I12043">
        <v>171</v>
      </c>
      <c r="J12043">
        <v>81</v>
      </c>
      <c r="K12043">
        <v>34</v>
      </c>
      <c r="L12043">
        <v>15</v>
      </c>
      <c r="M12043">
        <f t="shared" si="24381"/>
        <v>0</v>
      </c>
      <c r="N12043" t="b">
        <f t="shared" ref="N12043" si="24398">AND(MIN($F12041,$F12042,$F12043)=$F12043,MAX($H12041,$H12042,$H12043)=$H12043)</f>
        <v>1</v>
      </c>
      <c r="O12043" t="b">
        <f t="shared" ref="O12043" si="24399">AND(NOT(N12041),NOT(N12042),N12043)</f>
        <v>0</v>
      </c>
    </row>
    <row r="12044" spans="1:15" x14ac:dyDescent="0.25">
      <c r="A12044" t="s">
        <v>13</v>
      </c>
      <c r="B12044" t="s">
        <v>18</v>
      </c>
      <c r="C12044">
        <v>250</v>
      </c>
      <c r="D12044">
        <v>246</v>
      </c>
      <c r="E12044" t="b">
        <v>0</v>
      </c>
      <c r="F12044">
        <v>5.0000000000000001E-3</v>
      </c>
      <c r="G12044">
        <v>4</v>
      </c>
      <c r="H12044">
        <v>4</v>
      </c>
      <c r="I12044">
        <v>114</v>
      </c>
      <c r="J12044">
        <v>55</v>
      </c>
      <c r="K12044">
        <v>22</v>
      </c>
      <c r="L12044">
        <v>11</v>
      </c>
      <c r="M12044">
        <f t="shared" si="24381"/>
        <v>0</v>
      </c>
      <c r="N12044" t="b">
        <f t="shared" ref="N12044" si="24400">AND(MIN($F12044,$F12045,$F12046)=$F12044,MAX($H12044,$H12045,$H12046)=$H12044)</f>
        <v>0</v>
      </c>
      <c r="O12044" t="b">
        <f t="shared" ref="O12044" si="24401">AND(N12044,NOT(N12045),NOT(N12046))</f>
        <v>0</v>
      </c>
    </row>
    <row r="12045" spans="1:15" x14ac:dyDescent="0.25">
      <c r="A12045" t="s">
        <v>15</v>
      </c>
      <c r="B12045" t="s">
        <v>18</v>
      </c>
      <c r="C12045">
        <v>250</v>
      </c>
      <c r="D12045">
        <v>246</v>
      </c>
      <c r="E12045" t="b">
        <v>0</v>
      </c>
      <c r="F12045">
        <v>3.0000000000000001E-3</v>
      </c>
      <c r="G12045">
        <v>4</v>
      </c>
      <c r="H12045">
        <v>4</v>
      </c>
      <c r="I12045">
        <v>56</v>
      </c>
      <c r="J12045">
        <v>55</v>
      </c>
      <c r="K12045">
        <v>22</v>
      </c>
      <c r="L12045">
        <v>11</v>
      </c>
      <c r="M12045">
        <f t="shared" si="24381"/>
        <v>0</v>
      </c>
      <c r="N12045" t="b">
        <f t="shared" ref="N12045" si="24402">AND(MIN($F12044,$F12045,$F12046)=$F12045,MAX($H12044,$H12045,$H12046)=$H12045)</f>
        <v>1</v>
      </c>
      <c r="O12045" t="b">
        <f t="shared" ref="O12045" si="24403">AND(NOT(N12044),N12045,NOT(N12046))</f>
        <v>1</v>
      </c>
    </row>
    <row r="12046" spans="1:15" x14ac:dyDescent="0.25">
      <c r="A12046" t="s">
        <v>19</v>
      </c>
      <c r="B12046" t="s">
        <v>18</v>
      </c>
      <c r="C12046">
        <v>250</v>
      </c>
      <c r="D12046">
        <v>246</v>
      </c>
      <c r="E12046" t="b">
        <v>0</v>
      </c>
      <c r="F12046">
        <v>5.0000000000000001E-3</v>
      </c>
      <c r="G12046">
        <v>4</v>
      </c>
      <c r="H12046">
        <v>4</v>
      </c>
      <c r="I12046">
        <v>114</v>
      </c>
      <c r="J12046">
        <v>55</v>
      </c>
      <c r="K12046">
        <v>22</v>
      </c>
      <c r="L12046">
        <v>11</v>
      </c>
      <c r="M12046">
        <f t="shared" si="24381"/>
        <v>0</v>
      </c>
      <c r="N12046" t="b">
        <f t="shared" ref="N12046" si="24404">AND(MIN($F12044,$F12045,$F12046)=$F12046,MAX($H12044,$H12045,$H12046)=$H12046)</f>
        <v>0</v>
      </c>
      <c r="O12046" t="b">
        <f t="shared" ref="O12046" si="24405">AND(NOT(N12044),NOT(N12045),N12046)</f>
        <v>0</v>
      </c>
    </row>
    <row r="12047" spans="1:15" x14ac:dyDescent="0.25">
      <c r="A12047" t="s">
        <v>13</v>
      </c>
      <c r="B12047" t="s">
        <v>18</v>
      </c>
      <c r="C12047">
        <v>250</v>
      </c>
      <c r="D12047">
        <v>247</v>
      </c>
      <c r="E12047" t="b">
        <v>0</v>
      </c>
      <c r="F12047">
        <v>8.9999999999999993E-3</v>
      </c>
      <c r="G12047">
        <v>4</v>
      </c>
      <c r="H12047">
        <v>4</v>
      </c>
      <c r="I12047">
        <v>112</v>
      </c>
      <c r="J12047">
        <v>79</v>
      </c>
      <c r="K12047">
        <v>31</v>
      </c>
      <c r="L12047">
        <v>19</v>
      </c>
      <c r="M12047">
        <f t="shared" si="24381"/>
        <v>0</v>
      </c>
      <c r="N12047" t="b">
        <f t="shared" ref="N12047" si="24406">AND(MIN($F12047,$F12048,$F12049)=$F12047,MAX($H12047,$H12048,$H12049)=$H12047)</f>
        <v>1</v>
      </c>
      <c r="O12047" t="b">
        <f t="shared" ref="O12047" si="24407">AND(N12047,NOT(N12048),NOT(N12049))</f>
        <v>1</v>
      </c>
    </row>
    <row r="12048" spans="1:15" x14ac:dyDescent="0.25">
      <c r="A12048" t="s">
        <v>15</v>
      </c>
      <c r="B12048" t="s">
        <v>18</v>
      </c>
      <c r="C12048">
        <v>250</v>
      </c>
      <c r="D12048">
        <v>247</v>
      </c>
      <c r="E12048" t="b">
        <v>1</v>
      </c>
      <c r="F12048">
        <v>10.002000000000001</v>
      </c>
      <c r="G12048">
        <v>4</v>
      </c>
      <c r="H12048">
        <v>0</v>
      </c>
      <c r="I12048">
        <v>354434</v>
      </c>
      <c r="J12048">
        <v>354431</v>
      </c>
      <c r="K12048">
        <v>177211</v>
      </c>
      <c r="L12048">
        <v>19</v>
      </c>
      <c r="M12048">
        <f t="shared" si="24381"/>
        <v>4</v>
      </c>
      <c r="N12048" t="b">
        <f t="shared" ref="N12048" si="24408">AND(MIN($F12047,$F12048,$F12049)=$F12048,MAX($H12047,$H12048,$H12049)=$H12048)</f>
        <v>0</v>
      </c>
      <c r="O12048" t="b">
        <f t="shared" ref="O12048" si="24409">AND(NOT(N12047),N12048,NOT(N12049))</f>
        <v>0</v>
      </c>
    </row>
    <row r="12049" spans="1:15" x14ac:dyDescent="0.25">
      <c r="A12049" t="s">
        <v>19</v>
      </c>
      <c r="B12049" t="s">
        <v>18</v>
      </c>
      <c r="C12049">
        <v>250</v>
      </c>
      <c r="D12049">
        <v>247</v>
      </c>
      <c r="E12049" t="b">
        <v>0</v>
      </c>
      <c r="F12049">
        <v>1.2E-2</v>
      </c>
      <c r="G12049">
        <v>4</v>
      </c>
      <c r="H12049">
        <v>4</v>
      </c>
      <c r="I12049">
        <v>112</v>
      </c>
      <c r="J12049">
        <v>79</v>
      </c>
      <c r="K12049">
        <v>31</v>
      </c>
      <c r="L12049">
        <v>19</v>
      </c>
      <c r="M12049">
        <f t="shared" si="24381"/>
        <v>0</v>
      </c>
      <c r="N12049" t="b">
        <f t="shared" ref="N12049" si="24410">AND(MIN($F12047,$F12048,$F12049)=$F12049,MAX($H12047,$H12048,$H12049)=$H12049)</f>
        <v>0</v>
      </c>
      <c r="O12049" t="b">
        <f t="shared" ref="O12049" si="24411">AND(NOT(N12047),NOT(N12048),N12049)</f>
        <v>0</v>
      </c>
    </row>
    <row r="12050" spans="1:15" x14ac:dyDescent="0.25">
      <c r="A12050" t="s">
        <v>13</v>
      </c>
      <c r="B12050" t="s">
        <v>18</v>
      </c>
      <c r="C12050">
        <v>250</v>
      </c>
      <c r="D12050">
        <v>248</v>
      </c>
      <c r="E12050" t="b">
        <v>0</v>
      </c>
      <c r="F12050">
        <v>6.0000000000000001E-3</v>
      </c>
      <c r="G12050">
        <v>4</v>
      </c>
      <c r="H12050">
        <v>4</v>
      </c>
      <c r="I12050">
        <v>378</v>
      </c>
      <c r="J12050">
        <v>196</v>
      </c>
      <c r="K12050">
        <v>92</v>
      </c>
      <c r="L12050">
        <v>14</v>
      </c>
      <c r="M12050">
        <f t="shared" si="24381"/>
        <v>0</v>
      </c>
      <c r="N12050" t="b">
        <f t="shared" ref="N12050" si="24412">AND(MIN($F12050,$F12051,$F12052)=$F12050,MAX($H12050,$H12051,$H12052)=$H12050)</f>
        <v>0</v>
      </c>
      <c r="O12050" t="b">
        <f t="shared" ref="O12050" si="24413">AND(N12050,NOT(N12051),NOT(N12052))</f>
        <v>0</v>
      </c>
    </row>
    <row r="12051" spans="1:15" x14ac:dyDescent="0.25">
      <c r="A12051" t="s">
        <v>15</v>
      </c>
      <c r="B12051" t="s">
        <v>18</v>
      </c>
      <c r="C12051">
        <v>250</v>
      </c>
      <c r="D12051">
        <v>248</v>
      </c>
      <c r="E12051" t="b">
        <v>0</v>
      </c>
      <c r="F12051">
        <v>5.0000000000000001E-3</v>
      </c>
      <c r="G12051">
        <v>4</v>
      </c>
      <c r="H12051">
        <v>4</v>
      </c>
      <c r="I12051">
        <v>198</v>
      </c>
      <c r="J12051">
        <v>196</v>
      </c>
      <c r="K12051">
        <v>92</v>
      </c>
      <c r="L12051">
        <v>14</v>
      </c>
      <c r="M12051">
        <f t="shared" si="24381"/>
        <v>0</v>
      </c>
      <c r="N12051" t="b">
        <f t="shared" ref="N12051" si="24414">AND(MIN($F12050,$F12051,$F12052)=$F12051,MAX($H12050,$H12051,$H12052)=$H12051)</f>
        <v>1</v>
      </c>
      <c r="O12051" t="b">
        <f t="shared" ref="O12051" si="24415">AND(NOT(N12050),N12051,NOT(N12052))</f>
        <v>1</v>
      </c>
    </row>
    <row r="12052" spans="1:15" x14ac:dyDescent="0.25">
      <c r="A12052" t="s">
        <v>19</v>
      </c>
      <c r="B12052" t="s">
        <v>18</v>
      </c>
      <c r="C12052">
        <v>250</v>
      </c>
      <c r="D12052">
        <v>248</v>
      </c>
      <c r="E12052" t="b">
        <v>0</v>
      </c>
      <c r="F12052">
        <v>0.01</v>
      </c>
      <c r="G12052">
        <v>4</v>
      </c>
      <c r="H12052">
        <v>4</v>
      </c>
      <c r="I12052">
        <v>378</v>
      </c>
      <c r="J12052">
        <v>196</v>
      </c>
      <c r="K12052">
        <v>92</v>
      </c>
      <c r="L12052">
        <v>14</v>
      </c>
      <c r="M12052">
        <f t="shared" si="24381"/>
        <v>0</v>
      </c>
      <c r="N12052" t="b">
        <f t="shared" ref="N12052" si="24416">AND(MIN($F12050,$F12051,$F12052)=$F12052,MAX($H12050,$H12051,$H12052)=$H12052)</f>
        <v>0</v>
      </c>
      <c r="O12052" t="b">
        <f t="shared" ref="O12052" si="24417">AND(NOT(N12050),NOT(N12051),N12052)</f>
        <v>0</v>
      </c>
    </row>
    <row r="12053" spans="1:15" x14ac:dyDescent="0.25">
      <c r="A12053" t="s">
        <v>13</v>
      </c>
      <c r="B12053" t="s">
        <v>18</v>
      </c>
      <c r="C12053">
        <v>250</v>
      </c>
      <c r="D12053">
        <v>249</v>
      </c>
      <c r="E12053" t="b">
        <v>0</v>
      </c>
      <c r="F12053">
        <v>8.0000000000000002E-3</v>
      </c>
      <c r="G12053">
        <v>4</v>
      </c>
      <c r="H12053">
        <v>4</v>
      </c>
      <c r="I12053">
        <v>524</v>
      </c>
      <c r="J12053">
        <v>265</v>
      </c>
      <c r="K12053">
        <v>127</v>
      </c>
      <c r="L12053">
        <v>12</v>
      </c>
      <c r="M12053">
        <f t="shared" si="24381"/>
        <v>0</v>
      </c>
      <c r="N12053" t="b">
        <f t="shared" ref="N12053" si="24418">AND(MIN($F12053,$F12054,$F12055)=$F12053,MAX($H12053,$H12054,$H12055)=$H12053)</f>
        <v>0</v>
      </c>
      <c r="O12053" t="b">
        <f t="shared" ref="O12053" si="24419">AND(N12053,NOT(N12054),NOT(N12055))</f>
        <v>0</v>
      </c>
    </row>
    <row r="12054" spans="1:15" x14ac:dyDescent="0.25">
      <c r="A12054" t="s">
        <v>15</v>
      </c>
      <c r="B12054" t="s">
        <v>18</v>
      </c>
      <c r="C12054">
        <v>250</v>
      </c>
      <c r="D12054">
        <v>249</v>
      </c>
      <c r="E12054" t="b">
        <v>0</v>
      </c>
      <c r="F12054">
        <v>5.0000000000000001E-3</v>
      </c>
      <c r="G12054">
        <v>4</v>
      </c>
      <c r="H12054">
        <v>4</v>
      </c>
      <c r="I12054">
        <v>279</v>
      </c>
      <c r="J12054">
        <v>265</v>
      </c>
      <c r="K12054">
        <v>127</v>
      </c>
      <c r="L12054">
        <v>12</v>
      </c>
      <c r="M12054">
        <f t="shared" si="24381"/>
        <v>0</v>
      </c>
      <c r="N12054" t="b">
        <f t="shared" ref="N12054" si="24420">AND(MIN($F12053,$F12054,$F12055)=$F12054,MAX($H12053,$H12054,$H12055)=$H12054)</f>
        <v>1</v>
      </c>
      <c r="O12054" t="b">
        <f t="shared" ref="O12054" si="24421">AND(NOT(N12053),N12054,NOT(N12055))</f>
        <v>1</v>
      </c>
    </row>
    <row r="12055" spans="1:15" x14ac:dyDescent="0.25">
      <c r="A12055" t="s">
        <v>19</v>
      </c>
      <c r="B12055" t="s">
        <v>18</v>
      </c>
      <c r="C12055">
        <v>250</v>
      </c>
      <c r="D12055">
        <v>249</v>
      </c>
      <c r="E12055" t="b">
        <v>0</v>
      </c>
      <c r="F12055">
        <v>1.2999999999999999E-2</v>
      </c>
      <c r="G12055">
        <v>4</v>
      </c>
      <c r="H12055">
        <v>4</v>
      </c>
      <c r="I12055">
        <v>524</v>
      </c>
      <c r="J12055">
        <v>265</v>
      </c>
      <c r="K12055">
        <v>127</v>
      </c>
      <c r="L12055">
        <v>12</v>
      </c>
      <c r="M12055">
        <f t="shared" si="24381"/>
        <v>0</v>
      </c>
      <c r="N12055" t="b">
        <f t="shared" ref="N12055" si="24422">AND(MIN($F12053,$F12054,$F12055)=$F12055,MAX($H12053,$H12054,$H12055)=$H12055)</f>
        <v>0</v>
      </c>
      <c r="O12055" t="b">
        <f t="shared" ref="O12055" si="24423">AND(NOT(N12053),NOT(N12054),N12055)</f>
        <v>0</v>
      </c>
    </row>
    <row r="12056" spans="1:15" x14ac:dyDescent="0.25">
      <c r="A12056" t="s">
        <v>13</v>
      </c>
      <c r="B12056" t="s">
        <v>18</v>
      </c>
      <c r="C12056">
        <v>250</v>
      </c>
      <c r="D12056">
        <v>24</v>
      </c>
      <c r="E12056" t="b">
        <v>0</v>
      </c>
      <c r="F12056">
        <v>8.9999999999999993E-3</v>
      </c>
      <c r="G12056">
        <v>4</v>
      </c>
      <c r="H12056">
        <v>4</v>
      </c>
      <c r="I12056">
        <v>519</v>
      </c>
      <c r="J12056">
        <v>384</v>
      </c>
      <c r="K12056">
        <v>184</v>
      </c>
      <c r="L12056">
        <v>24</v>
      </c>
      <c r="M12056">
        <f t="shared" si="24381"/>
        <v>0</v>
      </c>
      <c r="N12056" t="b">
        <f t="shared" ref="N12056" si="24424">AND(MIN($F12056,$F12057,$F12058)=$F12056,MAX($H12056,$H12057,$H12058)=$H12056)</f>
        <v>1</v>
      </c>
      <c r="O12056" t="b">
        <f t="shared" ref="O12056" si="24425">AND(N12056,NOT(N12057),NOT(N12058))</f>
        <v>0</v>
      </c>
    </row>
    <row r="12057" spans="1:15" x14ac:dyDescent="0.25">
      <c r="A12057" t="s">
        <v>15</v>
      </c>
      <c r="B12057" t="s">
        <v>18</v>
      </c>
      <c r="C12057">
        <v>250</v>
      </c>
      <c r="D12057">
        <v>24</v>
      </c>
      <c r="E12057" t="b">
        <v>0</v>
      </c>
      <c r="F12057">
        <v>8.9999999999999993E-3</v>
      </c>
      <c r="G12057">
        <v>4</v>
      </c>
      <c r="H12057">
        <v>4</v>
      </c>
      <c r="I12057">
        <v>958</v>
      </c>
      <c r="J12057">
        <v>952</v>
      </c>
      <c r="K12057">
        <v>468</v>
      </c>
      <c r="L12057">
        <v>22</v>
      </c>
      <c r="M12057">
        <f t="shared" si="24381"/>
        <v>0</v>
      </c>
      <c r="N12057" t="b">
        <f t="shared" ref="N12057" si="24426">AND(MIN($F12056,$F12057,$F12058)=$F12057,MAX($H12056,$H12057,$H12058)=$H12057)</f>
        <v>1</v>
      </c>
      <c r="O12057" t="b">
        <f t="shared" ref="O12057" si="24427">AND(NOT(N12056),N12057,NOT(N12058))</f>
        <v>0</v>
      </c>
    </row>
    <row r="12058" spans="1:15" x14ac:dyDescent="0.25">
      <c r="A12058" t="s">
        <v>19</v>
      </c>
      <c r="B12058" t="s">
        <v>18</v>
      </c>
      <c r="C12058">
        <v>250</v>
      </c>
      <c r="D12058">
        <v>24</v>
      </c>
      <c r="E12058" t="b">
        <v>0</v>
      </c>
      <c r="F12058">
        <v>1.0999999999999999E-2</v>
      </c>
      <c r="G12058">
        <v>4</v>
      </c>
      <c r="H12058">
        <v>4</v>
      </c>
      <c r="I12058">
        <v>519</v>
      </c>
      <c r="J12058">
        <v>384</v>
      </c>
      <c r="K12058">
        <v>184</v>
      </c>
      <c r="L12058">
        <v>24</v>
      </c>
      <c r="M12058">
        <f t="shared" si="24381"/>
        <v>0</v>
      </c>
      <c r="N12058" t="b">
        <f t="shared" ref="N12058" si="24428">AND(MIN($F12056,$F12057,$F12058)=$F12058,MAX($H12056,$H12057,$H12058)=$H12058)</f>
        <v>0</v>
      </c>
      <c r="O12058" t="b">
        <f t="shared" ref="O12058" si="24429">AND(NOT(N12056),NOT(N12057),N12058)</f>
        <v>0</v>
      </c>
    </row>
    <row r="12059" spans="1:15" x14ac:dyDescent="0.25">
      <c r="A12059" t="s">
        <v>13</v>
      </c>
      <c r="B12059" t="s">
        <v>18</v>
      </c>
      <c r="C12059">
        <v>250</v>
      </c>
      <c r="D12059">
        <v>25</v>
      </c>
      <c r="E12059" t="b">
        <v>0</v>
      </c>
      <c r="F12059">
        <v>8.0000000000000002E-3</v>
      </c>
      <c r="G12059">
        <v>4</v>
      </c>
      <c r="H12059">
        <v>4</v>
      </c>
      <c r="I12059">
        <v>289</v>
      </c>
      <c r="J12059">
        <v>214</v>
      </c>
      <c r="K12059">
        <v>99</v>
      </c>
      <c r="L12059">
        <v>18</v>
      </c>
      <c r="M12059">
        <f t="shared" si="24381"/>
        <v>0</v>
      </c>
      <c r="N12059" t="b">
        <f t="shared" ref="N12059" si="24430">AND(MIN($F12059,$F12060,$F12061)=$F12059,MAX($H12059,$H12060,$H12061)=$H12059)</f>
        <v>0</v>
      </c>
      <c r="O12059" t="b">
        <f t="shared" ref="O12059" si="24431">AND(N12059,NOT(N12060),NOT(N12061))</f>
        <v>0</v>
      </c>
    </row>
    <row r="12060" spans="1:15" x14ac:dyDescent="0.25">
      <c r="A12060" t="s">
        <v>15</v>
      </c>
      <c r="B12060" t="s">
        <v>18</v>
      </c>
      <c r="C12060">
        <v>250</v>
      </c>
      <c r="D12060">
        <v>25</v>
      </c>
      <c r="E12060" t="b">
        <v>0</v>
      </c>
      <c r="F12060">
        <v>8.0000000000000002E-3</v>
      </c>
      <c r="G12060">
        <v>4</v>
      </c>
      <c r="H12060">
        <v>4</v>
      </c>
      <c r="I12060">
        <v>540</v>
      </c>
      <c r="J12060">
        <v>538</v>
      </c>
      <c r="K12060">
        <v>261</v>
      </c>
      <c r="L12060">
        <v>17</v>
      </c>
      <c r="M12060">
        <f t="shared" si="24381"/>
        <v>0</v>
      </c>
      <c r="N12060" t="b">
        <f t="shared" ref="N12060" si="24432">AND(MIN($F12059,$F12060,$F12061)=$F12060,MAX($H12059,$H12060,$H12061)=$H12060)</f>
        <v>0</v>
      </c>
      <c r="O12060" t="b">
        <f t="shared" ref="O12060" si="24433">AND(NOT(N12059),N12060,NOT(N12061))</f>
        <v>0</v>
      </c>
    </row>
    <row r="12061" spans="1:15" x14ac:dyDescent="0.25">
      <c r="A12061" t="s">
        <v>19</v>
      </c>
      <c r="B12061" t="s">
        <v>18</v>
      </c>
      <c r="C12061">
        <v>250</v>
      </c>
      <c r="D12061">
        <v>25</v>
      </c>
      <c r="E12061" t="b">
        <v>0</v>
      </c>
      <c r="F12061">
        <v>6.0000000000000001E-3</v>
      </c>
      <c r="G12061">
        <v>4</v>
      </c>
      <c r="H12061">
        <v>4</v>
      </c>
      <c r="I12061">
        <v>289</v>
      </c>
      <c r="J12061">
        <v>214</v>
      </c>
      <c r="K12061">
        <v>99</v>
      </c>
      <c r="L12061">
        <v>18</v>
      </c>
      <c r="M12061">
        <f t="shared" si="24381"/>
        <v>0</v>
      </c>
      <c r="N12061" t="b">
        <f t="shared" ref="N12061" si="24434">AND(MIN($F12059,$F12060,$F12061)=$F12061,MAX($H12059,$H12060,$H12061)=$H12061)</f>
        <v>1</v>
      </c>
      <c r="O12061" t="b">
        <f t="shared" ref="O12061" si="24435">AND(NOT(N12059),NOT(N12060),N12061)</f>
        <v>1</v>
      </c>
    </row>
    <row r="12062" spans="1:15" x14ac:dyDescent="0.25">
      <c r="A12062" t="s">
        <v>13</v>
      </c>
      <c r="B12062" t="s">
        <v>18</v>
      </c>
      <c r="C12062">
        <v>250</v>
      </c>
      <c r="D12062">
        <v>26</v>
      </c>
      <c r="E12062" t="b">
        <v>0</v>
      </c>
      <c r="F12062">
        <v>1.2E-2</v>
      </c>
      <c r="G12062">
        <v>4</v>
      </c>
      <c r="H12062">
        <v>4</v>
      </c>
      <c r="I12062">
        <v>1125</v>
      </c>
      <c r="J12062">
        <v>565</v>
      </c>
      <c r="K12062">
        <v>274</v>
      </c>
      <c r="L12062">
        <v>17</v>
      </c>
      <c r="M12062">
        <f t="shared" si="24381"/>
        <v>0</v>
      </c>
      <c r="N12062" t="b">
        <f t="shared" ref="N12062" si="24436">AND(MIN($F12062,$F12063,$F12064)=$F12062,MAX($H12062,$H12063,$H12064)=$H12062)</f>
        <v>0</v>
      </c>
      <c r="O12062" t="b">
        <f t="shared" ref="O12062" si="24437">AND(N12062,NOT(N12063),NOT(N12064))</f>
        <v>0</v>
      </c>
    </row>
    <row r="12063" spans="1:15" x14ac:dyDescent="0.25">
      <c r="A12063" t="s">
        <v>15</v>
      </c>
      <c r="B12063" t="s">
        <v>18</v>
      </c>
      <c r="C12063">
        <v>250</v>
      </c>
      <c r="D12063">
        <v>26</v>
      </c>
      <c r="E12063" t="b">
        <v>0</v>
      </c>
      <c r="F12063">
        <v>6.0000000000000001E-3</v>
      </c>
      <c r="G12063">
        <v>4</v>
      </c>
      <c r="H12063">
        <v>4</v>
      </c>
      <c r="I12063">
        <v>593</v>
      </c>
      <c r="J12063">
        <v>565</v>
      </c>
      <c r="K12063">
        <v>274</v>
      </c>
      <c r="L12063">
        <v>17</v>
      </c>
      <c r="M12063">
        <f t="shared" si="24381"/>
        <v>0</v>
      </c>
      <c r="N12063" t="b">
        <f t="shared" ref="N12063" si="24438">AND(MIN($F12062,$F12063,$F12064)=$F12063,MAX($H12062,$H12063,$H12064)=$H12063)</f>
        <v>1</v>
      </c>
      <c r="O12063" t="b">
        <f t="shared" ref="O12063" si="24439">AND(NOT(N12062),N12063,NOT(N12064))</f>
        <v>1</v>
      </c>
    </row>
    <row r="12064" spans="1:15" x14ac:dyDescent="0.25">
      <c r="A12064" t="s">
        <v>19</v>
      </c>
      <c r="B12064" t="s">
        <v>18</v>
      </c>
      <c r="C12064">
        <v>250</v>
      </c>
      <c r="D12064">
        <v>26</v>
      </c>
      <c r="E12064" t="b">
        <v>0</v>
      </c>
      <c r="F12064">
        <v>1.2999999999999999E-2</v>
      </c>
      <c r="G12064">
        <v>4</v>
      </c>
      <c r="H12064">
        <v>4</v>
      </c>
      <c r="I12064">
        <v>1125</v>
      </c>
      <c r="J12064">
        <v>565</v>
      </c>
      <c r="K12064">
        <v>274</v>
      </c>
      <c r="L12064">
        <v>17</v>
      </c>
      <c r="M12064">
        <f t="shared" si="24381"/>
        <v>0</v>
      </c>
      <c r="N12064" t="b">
        <f t="shared" ref="N12064" si="24440">AND(MIN($F12062,$F12063,$F12064)=$F12064,MAX($H12062,$H12063,$H12064)=$H12064)</f>
        <v>0</v>
      </c>
      <c r="O12064" t="b">
        <f t="shared" ref="O12064" si="24441">AND(NOT(N12062),NOT(N12063),N12064)</f>
        <v>0</v>
      </c>
    </row>
    <row r="12065" spans="1:15" x14ac:dyDescent="0.25">
      <c r="A12065" t="s">
        <v>13</v>
      </c>
      <c r="B12065" t="s">
        <v>18</v>
      </c>
      <c r="C12065">
        <v>250</v>
      </c>
      <c r="D12065">
        <v>27</v>
      </c>
      <c r="E12065" t="b">
        <v>0</v>
      </c>
      <c r="F12065">
        <v>6.0000000000000001E-3</v>
      </c>
      <c r="G12065">
        <v>4</v>
      </c>
      <c r="H12065">
        <v>4</v>
      </c>
      <c r="I12065">
        <v>169</v>
      </c>
      <c r="J12065">
        <v>148</v>
      </c>
      <c r="K12065">
        <v>68</v>
      </c>
      <c r="L12065">
        <v>11</v>
      </c>
      <c r="M12065">
        <f t="shared" si="24381"/>
        <v>0</v>
      </c>
      <c r="N12065" t="b">
        <f t="shared" ref="N12065" si="24442">AND(MIN($F12065,$F12066,$F12067)=$F12065,MAX($H12065,$H12066,$H12067)=$H12065)</f>
        <v>0</v>
      </c>
      <c r="O12065" t="b">
        <f t="shared" ref="O12065" si="24443">AND(N12065,NOT(N12066),NOT(N12067))</f>
        <v>0</v>
      </c>
    </row>
    <row r="12066" spans="1:15" x14ac:dyDescent="0.25">
      <c r="A12066" t="s">
        <v>15</v>
      </c>
      <c r="B12066" t="s">
        <v>18</v>
      </c>
      <c r="C12066">
        <v>250</v>
      </c>
      <c r="D12066">
        <v>27</v>
      </c>
      <c r="E12066" t="b">
        <v>0</v>
      </c>
      <c r="F12066">
        <v>5.0000000000000001E-3</v>
      </c>
      <c r="G12066">
        <v>4</v>
      </c>
      <c r="H12066">
        <v>4</v>
      </c>
      <c r="I12066">
        <v>149</v>
      </c>
      <c r="J12066">
        <v>148</v>
      </c>
      <c r="K12066">
        <v>68</v>
      </c>
      <c r="L12066">
        <v>11</v>
      </c>
      <c r="M12066">
        <f t="shared" si="24381"/>
        <v>0</v>
      </c>
      <c r="N12066" t="b">
        <f t="shared" ref="N12066" si="24444">AND(MIN($F12065,$F12066,$F12067)=$F12066,MAX($H12065,$H12066,$H12067)=$H12066)</f>
        <v>1</v>
      </c>
      <c r="O12066" t="b">
        <f t="shared" ref="O12066" si="24445">AND(NOT(N12065),N12066,NOT(N12067))</f>
        <v>0</v>
      </c>
    </row>
    <row r="12067" spans="1:15" x14ac:dyDescent="0.25">
      <c r="A12067" t="s">
        <v>19</v>
      </c>
      <c r="B12067" t="s">
        <v>18</v>
      </c>
      <c r="C12067">
        <v>250</v>
      </c>
      <c r="D12067">
        <v>27</v>
      </c>
      <c r="E12067" t="b">
        <v>0</v>
      </c>
      <c r="F12067">
        <v>5.0000000000000001E-3</v>
      </c>
      <c r="G12067">
        <v>4</v>
      </c>
      <c r="H12067">
        <v>4</v>
      </c>
      <c r="I12067">
        <v>169</v>
      </c>
      <c r="J12067">
        <v>148</v>
      </c>
      <c r="K12067">
        <v>68</v>
      </c>
      <c r="L12067">
        <v>11</v>
      </c>
      <c r="M12067">
        <f t="shared" si="24381"/>
        <v>0</v>
      </c>
      <c r="N12067" t="b">
        <f t="shared" ref="N12067" si="24446">AND(MIN($F12065,$F12066,$F12067)=$F12067,MAX($H12065,$H12066,$H12067)=$H12067)</f>
        <v>1</v>
      </c>
      <c r="O12067" t="b">
        <f t="shared" ref="O12067" si="24447">AND(NOT(N12065),NOT(N12066),N12067)</f>
        <v>0</v>
      </c>
    </row>
    <row r="12068" spans="1:15" x14ac:dyDescent="0.25">
      <c r="A12068" t="s">
        <v>13</v>
      </c>
      <c r="B12068" t="s">
        <v>18</v>
      </c>
      <c r="C12068">
        <v>250</v>
      </c>
      <c r="D12068">
        <v>28</v>
      </c>
      <c r="E12068" t="b">
        <v>0</v>
      </c>
      <c r="F12068">
        <v>1.0999999999999999E-2</v>
      </c>
      <c r="G12068">
        <v>4</v>
      </c>
      <c r="H12068">
        <v>4</v>
      </c>
      <c r="I12068">
        <v>1353</v>
      </c>
      <c r="J12068">
        <v>860</v>
      </c>
      <c r="K12068">
        <v>423</v>
      </c>
      <c r="L12068">
        <v>16</v>
      </c>
      <c r="M12068">
        <f t="shared" si="24381"/>
        <v>0</v>
      </c>
      <c r="N12068" t="b">
        <f t="shared" ref="N12068" si="24448">AND(MIN($F12068,$F12069,$F12070)=$F12068,MAX($H12068,$H12069,$H12070)=$H12068)</f>
        <v>0</v>
      </c>
      <c r="O12068" t="b">
        <f t="shared" ref="O12068" si="24449">AND(N12068,NOT(N12069),NOT(N12070))</f>
        <v>0</v>
      </c>
    </row>
    <row r="12069" spans="1:15" x14ac:dyDescent="0.25">
      <c r="A12069" t="s">
        <v>15</v>
      </c>
      <c r="B12069" t="s">
        <v>18</v>
      </c>
      <c r="C12069">
        <v>250</v>
      </c>
      <c r="D12069">
        <v>28</v>
      </c>
      <c r="E12069" t="b">
        <v>0</v>
      </c>
      <c r="F12069">
        <v>0.01</v>
      </c>
      <c r="G12069">
        <v>4</v>
      </c>
      <c r="H12069">
        <v>4</v>
      </c>
      <c r="I12069">
        <v>862</v>
      </c>
      <c r="J12069">
        <v>860</v>
      </c>
      <c r="K12069">
        <v>423</v>
      </c>
      <c r="L12069">
        <v>16</v>
      </c>
      <c r="M12069">
        <f t="shared" si="24381"/>
        <v>0</v>
      </c>
      <c r="N12069" t="b">
        <f t="shared" ref="N12069" si="24450">AND(MIN($F12068,$F12069,$F12070)=$F12069,MAX($H12068,$H12069,$H12070)=$H12069)</f>
        <v>1</v>
      </c>
      <c r="O12069" t="b">
        <f t="shared" ref="O12069" si="24451">AND(NOT(N12068),N12069,NOT(N12070))</f>
        <v>1</v>
      </c>
    </row>
    <row r="12070" spans="1:15" x14ac:dyDescent="0.25">
      <c r="A12070" t="s">
        <v>19</v>
      </c>
      <c r="B12070" t="s">
        <v>18</v>
      </c>
      <c r="C12070">
        <v>250</v>
      </c>
      <c r="D12070">
        <v>28</v>
      </c>
      <c r="E12070" t="b">
        <v>0</v>
      </c>
      <c r="F12070">
        <v>1.4E-2</v>
      </c>
      <c r="G12070">
        <v>4</v>
      </c>
      <c r="H12070">
        <v>4</v>
      </c>
      <c r="I12070">
        <v>1353</v>
      </c>
      <c r="J12070">
        <v>860</v>
      </c>
      <c r="K12070">
        <v>423</v>
      </c>
      <c r="L12070">
        <v>16</v>
      </c>
      <c r="M12070">
        <f t="shared" si="24381"/>
        <v>0</v>
      </c>
      <c r="N12070" t="b">
        <f t="shared" ref="N12070" si="24452">AND(MIN($F12068,$F12069,$F12070)=$F12070,MAX($H12068,$H12069,$H12070)=$H12070)</f>
        <v>0</v>
      </c>
      <c r="O12070" t="b">
        <f t="shared" ref="O12070" si="24453">AND(NOT(N12068),NOT(N12069),N12070)</f>
        <v>0</v>
      </c>
    </row>
    <row r="12071" spans="1:15" x14ac:dyDescent="0.25">
      <c r="A12071" t="s">
        <v>13</v>
      </c>
      <c r="B12071" t="s">
        <v>18</v>
      </c>
      <c r="C12071">
        <v>250</v>
      </c>
      <c r="D12071">
        <v>29</v>
      </c>
      <c r="E12071" t="b">
        <v>0</v>
      </c>
      <c r="F12071">
        <v>3.0000000000000001E-3</v>
      </c>
      <c r="G12071">
        <v>4</v>
      </c>
      <c r="H12071">
        <v>4</v>
      </c>
      <c r="I12071">
        <v>139</v>
      </c>
      <c r="J12071">
        <v>83</v>
      </c>
      <c r="K12071">
        <v>36</v>
      </c>
      <c r="L12071">
        <v>11</v>
      </c>
      <c r="M12071">
        <f t="shared" si="24381"/>
        <v>0</v>
      </c>
      <c r="N12071" t="b">
        <f t="shared" ref="N12071" si="24454">AND(MIN($F12071,$F12072,$F12073)=$F12071,MAX($H12071,$H12072,$H12073)=$H12071)</f>
        <v>1</v>
      </c>
      <c r="O12071" t="b">
        <f t="shared" ref="O12071" si="24455">AND(N12071,NOT(N12072),NOT(N12073))</f>
        <v>1</v>
      </c>
    </row>
    <row r="12072" spans="1:15" x14ac:dyDescent="0.25">
      <c r="A12072" t="s">
        <v>15</v>
      </c>
      <c r="B12072" t="s">
        <v>18</v>
      </c>
      <c r="C12072">
        <v>250</v>
      </c>
      <c r="D12072">
        <v>29</v>
      </c>
      <c r="E12072" t="b">
        <v>1</v>
      </c>
      <c r="F12072">
        <v>10.002000000000001</v>
      </c>
      <c r="G12072">
        <v>4</v>
      </c>
      <c r="H12072">
        <v>0</v>
      </c>
      <c r="I12072">
        <v>348848</v>
      </c>
      <c r="J12072">
        <v>348847</v>
      </c>
      <c r="K12072">
        <v>174422</v>
      </c>
      <c r="L12072">
        <v>11</v>
      </c>
      <c r="M12072">
        <f t="shared" si="24381"/>
        <v>4</v>
      </c>
      <c r="N12072" t="b">
        <f t="shared" ref="N12072" si="24456">AND(MIN($F12071,$F12072,$F12073)=$F12072,MAX($H12071,$H12072,$H12073)=$H12072)</f>
        <v>0</v>
      </c>
      <c r="O12072" t="b">
        <f t="shared" ref="O12072" si="24457">AND(NOT(N12071),N12072,NOT(N12073))</f>
        <v>0</v>
      </c>
    </row>
    <row r="12073" spans="1:15" x14ac:dyDescent="0.25">
      <c r="A12073" t="s">
        <v>19</v>
      </c>
      <c r="B12073" t="s">
        <v>18</v>
      </c>
      <c r="C12073">
        <v>250</v>
      </c>
      <c r="D12073">
        <v>29</v>
      </c>
      <c r="E12073" t="b">
        <v>0</v>
      </c>
      <c r="F12073">
        <v>5.0000000000000001E-3</v>
      </c>
      <c r="G12073">
        <v>4</v>
      </c>
      <c r="H12073">
        <v>4</v>
      </c>
      <c r="I12073">
        <v>139</v>
      </c>
      <c r="J12073">
        <v>83</v>
      </c>
      <c r="K12073">
        <v>36</v>
      </c>
      <c r="L12073">
        <v>11</v>
      </c>
      <c r="M12073">
        <f t="shared" si="24381"/>
        <v>0</v>
      </c>
      <c r="N12073" t="b">
        <f t="shared" ref="N12073" si="24458">AND(MIN($F12071,$F12072,$F12073)=$F12073,MAX($H12071,$H12072,$H12073)=$H12073)</f>
        <v>0</v>
      </c>
      <c r="O12073" t="b">
        <f t="shared" ref="O12073" si="24459">AND(NOT(N12071),NOT(N12072),N12073)</f>
        <v>0</v>
      </c>
    </row>
    <row r="12074" spans="1:15" x14ac:dyDescent="0.25">
      <c r="A12074" t="s">
        <v>13</v>
      </c>
      <c r="B12074" t="s">
        <v>18</v>
      </c>
      <c r="C12074">
        <v>250</v>
      </c>
      <c r="D12074">
        <v>2</v>
      </c>
      <c r="E12074" t="b">
        <v>0</v>
      </c>
      <c r="F12074">
        <v>7.0000000000000001E-3</v>
      </c>
      <c r="G12074">
        <v>4</v>
      </c>
      <c r="H12074">
        <v>4</v>
      </c>
      <c r="I12074">
        <v>258</v>
      </c>
      <c r="J12074">
        <v>132</v>
      </c>
      <c r="K12074">
        <v>61</v>
      </c>
      <c r="L12074">
        <v>11</v>
      </c>
      <c r="M12074">
        <f t="shared" si="24381"/>
        <v>0</v>
      </c>
      <c r="N12074" t="b">
        <f t="shared" ref="N12074" si="24460">AND(MIN($F12074,$F12075,$F12076)=$F12074,MAX($H12074,$H12075,$H12076)=$H12074)</f>
        <v>0</v>
      </c>
      <c r="O12074" t="b">
        <f t="shared" ref="O12074" si="24461">AND(N12074,NOT(N12075),NOT(N12076))</f>
        <v>0</v>
      </c>
    </row>
    <row r="12075" spans="1:15" x14ac:dyDescent="0.25">
      <c r="A12075" t="s">
        <v>15</v>
      </c>
      <c r="B12075" t="s">
        <v>18</v>
      </c>
      <c r="C12075">
        <v>250</v>
      </c>
      <c r="D12075">
        <v>2</v>
      </c>
      <c r="E12075" t="b">
        <v>0</v>
      </c>
      <c r="F12075">
        <v>3.0000000000000001E-3</v>
      </c>
      <c r="G12075">
        <v>4</v>
      </c>
      <c r="H12075">
        <v>4</v>
      </c>
      <c r="I12075">
        <v>133</v>
      </c>
      <c r="J12075">
        <v>132</v>
      </c>
      <c r="K12075">
        <v>61</v>
      </c>
      <c r="L12075">
        <v>11</v>
      </c>
      <c r="M12075">
        <f t="shared" si="24381"/>
        <v>0</v>
      </c>
      <c r="N12075" t="b">
        <f t="shared" ref="N12075" si="24462">AND(MIN($F12074,$F12075,$F12076)=$F12075,MAX($H12074,$H12075,$H12076)=$H12075)</f>
        <v>1</v>
      </c>
      <c r="O12075" t="b">
        <f t="shared" ref="O12075" si="24463">AND(NOT(N12074),N12075,NOT(N12076))</f>
        <v>1</v>
      </c>
    </row>
    <row r="12076" spans="1:15" x14ac:dyDescent="0.25">
      <c r="A12076" t="s">
        <v>19</v>
      </c>
      <c r="B12076" t="s">
        <v>18</v>
      </c>
      <c r="C12076">
        <v>250</v>
      </c>
      <c r="D12076">
        <v>2</v>
      </c>
      <c r="E12076" t="b">
        <v>0</v>
      </c>
      <c r="F12076">
        <v>4.0000000000000001E-3</v>
      </c>
      <c r="G12076">
        <v>4</v>
      </c>
      <c r="H12076">
        <v>4</v>
      </c>
      <c r="I12076">
        <v>258</v>
      </c>
      <c r="J12076">
        <v>132</v>
      </c>
      <c r="K12076">
        <v>61</v>
      </c>
      <c r="L12076">
        <v>11</v>
      </c>
      <c r="M12076">
        <f t="shared" si="24381"/>
        <v>0</v>
      </c>
      <c r="N12076" t="b">
        <f t="shared" ref="N12076" si="24464">AND(MIN($F12074,$F12075,$F12076)=$F12076,MAX($H12074,$H12075,$H12076)=$H12076)</f>
        <v>0</v>
      </c>
      <c r="O12076" t="b">
        <f t="shared" ref="O12076" si="24465">AND(NOT(N12074),NOT(N12075),N12076)</f>
        <v>0</v>
      </c>
    </row>
    <row r="12077" spans="1:15" x14ac:dyDescent="0.25">
      <c r="A12077" t="s">
        <v>13</v>
      </c>
      <c r="B12077" t="s">
        <v>18</v>
      </c>
      <c r="C12077">
        <v>250</v>
      </c>
      <c r="D12077">
        <v>30</v>
      </c>
      <c r="E12077" t="b">
        <v>0</v>
      </c>
      <c r="F12077">
        <v>2.8000000000000001E-2</v>
      </c>
      <c r="G12077">
        <v>4</v>
      </c>
      <c r="H12077">
        <v>4</v>
      </c>
      <c r="I12077">
        <v>3309</v>
      </c>
      <c r="J12077">
        <v>1749</v>
      </c>
      <c r="K12077">
        <v>869</v>
      </c>
      <c r="L12077">
        <v>17</v>
      </c>
      <c r="M12077">
        <f t="shared" si="24381"/>
        <v>0</v>
      </c>
      <c r="N12077" t="b">
        <f t="shared" ref="N12077" si="24466">AND(MIN($F12077,$F12078,$F12079)=$F12077,MAX($H12077,$H12078,$H12079)=$H12077)</f>
        <v>0</v>
      </c>
      <c r="O12077" t="b">
        <f t="shared" ref="O12077" si="24467">AND(N12077,NOT(N12078),NOT(N12079))</f>
        <v>0</v>
      </c>
    </row>
    <row r="12078" spans="1:15" x14ac:dyDescent="0.25">
      <c r="A12078" t="s">
        <v>15</v>
      </c>
      <c r="B12078" t="s">
        <v>18</v>
      </c>
      <c r="C12078">
        <v>250</v>
      </c>
      <c r="D12078">
        <v>30</v>
      </c>
      <c r="E12078" t="b">
        <v>0</v>
      </c>
      <c r="F12078">
        <v>1.4E-2</v>
      </c>
      <c r="G12078">
        <v>4</v>
      </c>
      <c r="H12078">
        <v>4</v>
      </c>
      <c r="I12078">
        <v>1783</v>
      </c>
      <c r="J12078">
        <v>1749</v>
      </c>
      <c r="K12078">
        <v>869</v>
      </c>
      <c r="L12078">
        <v>17</v>
      </c>
      <c r="M12078">
        <f t="shared" si="24381"/>
        <v>0</v>
      </c>
      <c r="N12078" t="b">
        <f t="shared" ref="N12078" si="24468">AND(MIN($F12077,$F12078,$F12079)=$F12078,MAX($H12077,$H12078,$H12079)=$H12078)</f>
        <v>1</v>
      </c>
      <c r="O12078" t="b">
        <f t="shared" ref="O12078" si="24469">AND(NOT(N12077),N12078,NOT(N12079))</f>
        <v>1</v>
      </c>
    </row>
    <row r="12079" spans="1:15" x14ac:dyDescent="0.25">
      <c r="A12079" t="s">
        <v>19</v>
      </c>
      <c r="B12079" t="s">
        <v>18</v>
      </c>
      <c r="C12079">
        <v>250</v>
      </c>
      <c r="D12079">
        <v>30</v>
      </c>
      <c r="E12079" t="b">
        <v>0</v>
      </c>
      <c r="F12079">
        <v>0.03</v>
      </c>
      <c r="G12079">
        <v>4</v>
      </c>
      <c r="H12079">
        <v>4</v>
      </c>
      <c r="I12079">
        <v>3309</v>
      </c>
      <c r="J12079">
        <v>1749</v>
      </c>
      <c r="K12079">
        <v>869</v>
      </c>
      <c r="L12079">
        <v>17</v>
      </c>
      <c r="M12079">
        <f t="shared" si="24381"/>
        <v>0</v>
      </c>
      <c r="N12079" t="b">
        <f t="shared" ref="N12079" si="24470">AND(MIN($F12077,$F12078,$F12079)=$F12079,MAX($H12077,$H12078,$H12079)=$H12079)</f>
        <v>0</v>
      </c>
      <c r="O12079" t="b">
        <f t="shared" ref="O12079" si="24471">AND(NOT(N12077),NOT(N12078),N12079)</f>
        <v>0</v>
      </c>
    </row>
    <row r="12080" spans="1:15" x14ac:dyDescent="0.25">
      <c r="A12080" t="s">
        <v>13</v>
      </c>
      <c r="B12080" t="s">
        <v>18</v>
      </c>
      <c r="C12080">
        <v>250</v>
      </c>
      <c r="D12080">
        <v>31</v>
      </c>
      <c r="E12080" t="b">
        <v>0</v>
      </c>
      <c r="F12080">
        <v>1.2E-2</v>
      </c>
      <c r="G12080">
        <v>4</v>
      </c>
      <c r="H12080">
        <v>4</v>
      </c>
      <c r="I12080">
        <v>172</v>
      </c>
      <c r="J12080">
        <v>94</v>
      </c>
      <c r="K12080">
        <v>41</v>
      </c>
      <c r="L12080">
        <v>16</v>
      </c>
      <c r="M12080">
        <f t="shared" si="24381"/>
        <v>0</v>
      </c>
      <c r="N12080" t="b">
        <f t="shared" ref="N12080" si="24472">AND(MIN($F12080,$F12081,$F12082)=$F12080,MAX($H12080,$H12081,$H12082)=$H12080)</f>
        <v>0</v>
      </c>
      <c r="O12080" t="b">
        <f t="shared" ref="O12080" si="24473">AND(N12080,NOT(N12081),NOT(N12082))</f>
        <v>0</v>
      </c>
    </row>
    <row r="12081" spans="1:15" x14ac:dyDescent="0.25">
      <c r="A12081" t="s">
        <v>15</v>
      </c>
      <c r="B12081" t="s">
        <v>18</v>
      </c>
      <c r="C12081">
        <v>250</v>
      </c>
      <c r="D12081">
        <v>31</v>
      </c>
      <c r="E12081" t="b">
        <v>0</v>
      </c>
      <c r="F12081">
        <v>4.0000000000000001E-3</v>
      </c>
      <c r="G12081">
        <v>4</v>
      </c>
      <c r="H12081">
        <v>4</v>
      </c>
      <c r="I12081">
        <v>216</v>
      </c>
      <c r="J12081">
        <v>210</v>
      </c>
      <c r="K12081">
        <v>99</v>
      </c>
      <c r="L12081">
        <v>16</v>
      </c>
      <c r="M12081">
        <f t="shared" si="24381"/>
        <v>0</v>
      </c>
      <c r="N12081" t="b">
        <f t="shared" ref="N12081" si="24474">AND(MIN($F12080,$F12081,$F12082)=$F12081,MAX($H12080,$H12081,$H12082)=$H12081)</f>
        <v>1</v>
      </c>
      <c r="O12081" t="b">
        <f t="shared" ref="O12081" si="24475">AND(NOT(N12080),N12081,NOT(N12082))</f>
        <v>1</v>
      </c>
    </row>
    <row r="12082" spans="1:15" x14ac:dyDescent="0.25">
      <c r="A12082" t="s">
        <v>19</v>
      </c>
      <c r="B12082" t="s">
        <v>18</v>
      </c>
      <c r="C12082">
        <v>250</v>
      </c>
      <c r="D12082">
        <v>31</v>
      </c>
      <c r="E12082" t="b">
        <v>0</v>
      </c>
      <c r="F12082">
        <v>7.0000000000000001E-3</v>
      </c>
      <c r="G12082">
        <v>4</v>
      </c>
      <c r="H12082">
        <v>4</v>
      </c>
      <c r="I12082">
        <v>172</v>
      </c>
      <c r="J12082">
        <v>94</v>
      </c>
      <c r="K12082">
        <v>41</v>
      </c>
      <c r="L12082">
        <v>16</v>
      </c>
      <c r="M12082">
        <f t="shared" si="24381"/>
        <v>0</v>
      </c>
      <c r="N12082" t="b">
        <f t="shared" ref="N12082" si="24476">AND(MIN($F12080,$F12081,$F12082)=$F12082,MAX($H12080,$H12081,$H12082)=$H12082)</f>
        <v>0</v>
      </c>
      <c r="O12082" t="b">
        <f t="shared" ref="O12082" si="24477">AND(NOT(N12080),NOT(N12081),N12082)</f>
        <v>0</v>
      </c>
    </row>
    <row r="12083" spans="1:15" x14ac:dyDescent="0.25">
      <c r="A12083" t="s">
        <v>13</v>
      </c>
      <c r="B12083" t="s">
        <v>18</v>
      </c>
      <c r="C12083">
        <v>250</v>
      </c>
      <c r="D12083">
        <v>32</v>
      </c>
      <c r="E12083" t="b">
        <v>0</v>
      </c>
      <c r="F12083">
        <v>1.6E-2</v>
      </c>
      <c r="G12083">
        <v>4</v>
      </c>
      <c r="H12083">
        <v>4</v>
      </c>
      <c r="I12083">
        <v>1459</v>
      </c>
      <c r="J12083">
        <v>746</v>
      </c>
      <c r="K12083">
        <v>366</v>
      </c>
      <c r="L12083">
        <v>19</v>
      </c>
      <c r="M12083">
        <f t="shared" si="24381"/>
        <v>0</v>
      </c>
      <c r="N12083" t="b">
        <f t="shared" ref="N12083" si="24478">AND(MIN($F12083,$F12084,$F12085)=$F12083,MAX($H12083,$H12084,$H12085)=$H12083)</f>
        <v>0</v>
      </c>
      <c r="O12083" t="b">
        <f t="shared" ref="O12083" si="24479">AND(N12083,NOT(N12084),NOT(N12085))</f>
        <v>0</v>
      </c>
    </row>
    <row r="12084" spans="1:15" x14ac:dyDescent="0.25">
      <c r="A12084" t="s">
        <v>15</v>
      </c>
      <c r="B12084" t="s">
        <v>18</v>
      </c>
      <c r="C12084">
        <v>250</v>
      </c>
      <c r="D12084">
        <v>32</v>
      </c>
      <c r="E12084" t="b">
        <v>0</v>
      </c>
      <c r="F12084">
        <v>1.0999999999999999E-2</v>
      </c>
      <c r="G12084">
        <v>4</v>
      </c>
      <c r="H12084">
        <v>4</v>
      </c>
      <c r="I12084">
        <v>767</v>
      </c>
      <c r="J12084">
        <v>746</v>
      </c>
      <c r="K12084">
        <v>366</v>
      </c>
      <c r="L12084">
        <v>19</v>
      </c>
      <c r="M12084">
        <f t="shared" si="24381"/>
        <v>0</v>
      </c>
      <c r="N12084" t="b">
        <f t="shared" ref="N12084" si="24480">AND(MIN($F12083,$F12084,$F12085)=$F12084,MAX($H12083,$H12084,$H12085)=$H12084)</f>
        <v>1</v>
      </c>
      <c r="O12084" t="b">
        <f t="shared" ref="O12084" si="24481">AND(NOT(N12083),N12084,NOT(N12085))</f>
        <v>1</v>
      </c>
    </row>
    <row r="12085" spans="1:15" x14ac:dyDescent="0.25">
      <c r="A12085" t="s">
        <v>19</v>
      </c>
      <c r="B12085" t="s">
        <v>18</v>
      </c>
      <c r="C12085">
        <v>250</v>
      </c>
      <c r="D12085">
        <v>32</v>
      </c>
      <c r="E12085" t="b">
        <v>0</v>
      </c>
      <c r="F12085">
        <v>1.7999999999999999E-2</v>
      </c>
      <c r="G12085">
        <v>4</v>
      </c>
      <c r="H12085">
        <v>4</v>
      </c>
      <c r="I12085">
        <v>1459</v>
      </c>
      <c r="J12085">
        <v>746</v>
      </c>
      <c r="K12085">
        <v>366</v>
      </c>
      <c r="L12085">
        <v>19</v>
      </c>
      <c r="M12085">
        <f t="shared" si="24381"/>
        <v>0</v>
      </c>
      <c r="N12085" t="b">
        <f t="shared" ref="N12085" si="24482">AND(MIN($F12083,$F12084,$F12085)=$F12085,MAX($H12083,$H12084,$H12085)=$H12085)</f>
        <v>0</v>
      </c>
      <c r="O12085" t="b">
        <f t="shared" ref="O12085" si="24483">AND(NOT(N12083),NOT(N12084),N12085)</f>
        <v>0</v>
      </c>
    </row>
    <row r="12086" spans="1:15" x14ac:dyDescent="0.25">
      <c r="A12086" t="s">
        <v>13</v>
      </c>
      <c r="B12086" t="s">
        <v>18</v>
      </c>
      <c r="C12086">
        <v>250</v>
      </c>
      <c r="D12086">
        <v>33</v>
      </c>
      <c r="E12086" t="b">
        <v>0</v>
      </c>
      <c r="F12086">
        <v>1.4E-2</v>
      </c>
      <c r="G12086">
        <v>4</v>
      </c>
      <c r="H12086">
        <v>4</v>
      </c>
      <c r="I12086">
        <v>890</v>
      </c>
      <c r="J12086">
        <v>707</v>
      </c>
      <c r="K12086">
        <v>346</v>
      </c>
      <c r="L12086">
        <v>20</v>
      </c>
      <c r="M12086">
        <f t="shared" si="24381"/>
        <v>0</v>
      </c>
      <c r="N12086" t="b">
        <f t="shared" ref="N12086" si="24484">AND(MIN($F12086,$F12087,$F12088)=$F12086,MAX($H12086,$H12087,$H12088)=$H12086)</f>
        <v>0</v>
      </c>
      <c r="O12086" t="b">
        <f t="shared" ref="O12086" si="24485">AND(N12086,NOT(N12087),NOT(N12088))</f>
        <v>0</v>
      </c>
    </row>
    <row r="12087" spans="1:15" x14ac:dyDescent="0.25">
      <c r="A12087" t="s">
        <v>15</v>
      </c>
      <c r="B12087" t="s">
        <v>18</v>
      </c>
      <c r="C12087">
        <v>250</v>
      </c>
      <c r="D12087">
        <v>33</v>
      </c>
      <c r="E12087" t="b">
        <v>0</v>
      </c>
      <c r="F12087">
        <v>1.2E-2</v>
      </c>
      <c r="G12087">
        <v>4</v>
      </c>
      <c r="H12087">
        <v>4</v>
      </c>
      <c r="I12087">
        <v>1535</v>
      </c>
      <c r="J12087">
        <v>1525</v>
      </c>
      <c r="K12087">
        <v>755</v>
      </c>
      <c r="L12087">
        <v>19</v>
      </c>
      <c r="M12087">
        <f t="shared" si="24381"/>
        <v>0</v>
      </c>
      <c r="N12087" t="b">
        <f t="shared" ref="N12087" si="24486">AND(MIN($F12086,$F12087,$F12088)=$F12087,MAX($H12086,$H12087,$H12088)=$H12087)</f>
        <v>1</v>
      </c>
      <c r="O12087" t="b">
        <f t="shared" ref="O12087" si="24487">AND(NOT(N12086),N12087,NOT(N12088))</f>
        <v>1</v>
      </c>
    </row>
    <row r="12088" spans="1:15" x14ac:dyDescent="0.25">
      <c r="A12088" t="s">
        <v>19</v>
      </c>
      <c r="B12088" t="s">
        <v>18</v>
      </c>
      <c r="C12088">
        <v>250</v>
      </c>
      <c r="D12088">
        <v>33</v>
      </c>
      <c r="E12088" t="b">
        <v>0</v>
      </c>
      <c r="F12088">
        <v>1.4E-2</v>
      </c>
      <c r="G12088">
        <v>4</v>
      </c>
      <c r="H12088">
        <v>4</v>
      </c>
      <c r="I12088">
        <v>890</v>
      </c>
      <c r="J12088">
        <v>707</v>
      </c>
      <c r="K12088">
        <v>346</v>
      </c>
      <c r="L12088">
        <v>20</v>
      </c>
      <c r="M12088">
        <f t="shared" si="24381"/>
        <v>0</v>
      </c>
      <c r="N12088" t="b">
        <f t="shared" ref="N12088" si="24488">AND(MIN($F12086,$F12087,$F12088)=$F12088,MAX($H12086,$H12087,$H12088)=$H12088)</f>
        <v>0</v>
      </c>
      <c r="O12088" t="b">
        <f t="shared" ref="O12088" si="24489">AND(NOT(N12086),NOT(N12087),N12088)</f>
        <v>0</v>
      </c>
    </row>
    <row r="12089" spans="1:15" x14ac:dyDescent="0.25">
      <c r="A12089" t="s">
        <v>13</v>
      </c>
      <c r="B12089" t="s">
        <v>18</v>
      </c>
      <c r="C12089">
        <v>250</v>
      </c>
      <c r="D12089">
        <v>34</v>
      </c>
      <c r="E12089" t="b">
        <v>0</v>
      </c>
      <c r="F12089">
        <v>8.9999999999999993E-3</v>
      </c>
      <c r="G12089">
        <v>4</v>
      </c>
      <c r="H12089">
        <v>4</v>
      </c>
      <c r="I12089">
        <v>947</v>
      </c>
      <c r="J12089">
        <v>573</v>
      </c>
      <c r="K12089">
        <v>280</v>
      </c>
      <c r="L12089">
        <v>15</v>
      </c>
      <c r="M12089">
        <f t="shared" si="24381"/>
        <v>0</v>
      </c>
      <c r="N12089" t="b">
        <f t="shared" ref="N12089" si="24490">AND(MIN($F12089,$F12090,$F12091)=$F12089,MAX($H12089,$H12090,$H12091)=$H12089)</f>
        <v>0</v>
      </c>
      <c r="O12089" t="b">
        <f t="shared" ref="O12089" si="24491">AND(N12089,NOT(N12090),NOT(N12091))</f>
        <v>0</v>
      </c>
    </row>
    <row r="12090" spans="1:15" x14ac:dyDescent="0.25">
      <c r="A12090" t="s">
        <v>15</v>
      </c>
      <c r="B12090" t="s">
        <v>18</v>
      </c>
      <c r="C12090">
        <v>250</v>
      </c>
      <c r="D12090">
        <v>34</v>
      </c>
      <c r="E12090" t="b">
        <v>0</v>
      </c>
      <c r="F12090">
        <v>6.0000000000000001E-3</v>
      </c>
      <c r="G12090">
        <v>4</v>
      </c>
      <c r="H12090">
        <v>4</v>
      </c>
      <c r="I12090">
        <v>575</v>
      </c>
      <c r="J12090">
        <v>573</v>
      </c>
      <c r="K12090">
        <v>280</v>
      </c>
      <c r="L12090">
        <v>15</v>
      </c>
      <c r="M12090">
        <f t="shared" si="24381"/>
        <v>0</v>
      </c>
      <c r="N12090" t="b">
        <f t="shared" ref="N12090" si="24492">AND(MIN($F12089,$F12090,$F12091)=$F12090,MAX($H12089,$H12090,$H12091)=$H12090)</f>
        <v>1</v>
      </c>
      <c r="O12090" t="b">
        <f t="shared" ref="O12090" si="24493">AND(NOT(N12089),N12090,NOT(N12091))</f>
        <v>1</v>
      </c>
    </row>
    <row r="12091" spans="1:15" x14ac:dyDescent="0.25">
      <c r="A12091" t="s">
        <v>19</v>
      </c>
      <c r="B12091" t="s">
        <v>18</v>
      </c>
      <c r="C12091">
        <v>250</v>
      </c>
      <c r="D12091">
        <v>34</v>
      </c>
      <c r="E12091" t="b">
        <v>0</v>
      </c>
      <c r="F12091">
        <v>0.01</v>
      </c>
      <c r="G12091">
        <v>4</v>
      </c>
      <c r="H12091">
        <v>4</v>
      </c>
      <c r="I12091">
        <v>947</v>
      </c>
      <c r="J12091">
        <v>573</v>
      </c>
      <c r="K12091">
        <v>280</v>
      </c>
      <c r="L12091">
        <v>15</v>
      </c>
      <c r="M12091">
        <f t="shared" si="24381"/>
        <v>0</v>
      </c>
      <c r="N12091" t="b">
        <f t="shared" ref="N12091" si="24494">AND(MIN($F12089,$F12090,$F12091)=$F12091,MAX($H12089,$H12090,$H12091)=$H12091)</f>
        <v>0</v>
      </c>
      <c r="O12091" t="b">
        <f t="shared" ref="O12091" si="24495">AND(NOT(N12089),NOT(N12090),N12091)</f>
        <v>0</v>
      </c>
    </row>
    <row r="12092" spans="1:15" x14ac:dyDescent="0.25">
      <c r="A12092" t="s">
        <v>13</v>
      </c>
      <c r="B12092" t="s">
        <v>18</v>
      </c>
      <c r="C12092">
        <v>250</v>
      </c>
      <c r="D12092">
        <v>35</v>
      </c>
      <c r="E12092" t="b">
        <v>0</v>
      </c>
      <c r="F12092">
        <v>3.0000000000000001E-3</v>
      </c>
      <c r="G12092">
        <v>4</v>
      </c>
      <c r="H12092">
        <v>4</v>
      </c>
      <c r="I12092">
        <v>142</v>
      </c>
      <c r="J12092">
        <v>96</v>
      </c>
      <c r="K12092">
        <v>44</v>
      </c>
      <c r="L12092">
        <v>9</v>
      </c>
      <c r="M12092">
        <f t="shared" si="24381"/>
        <v>0</v>
      </c>
      <c r="N12092" t="b">
        <f t="shared" ref="N12092" si="24496">AND(MIN($F12092,$F12093,$F12094)=$F12092,MAX($H12092,$H12093,$H12094)=$H12092)</f>
        <v>1</v>
      </c>
      <c r="O12092" t="b">
        <f t="shared" ref="O12092" si="24497">AND(N12092,NOT(N12093),NOT(N12094))</f>
        <v>0</v>
      </c>
    </row>
    <row r="12093" spans="1:15" x14ac:dyDescent="0.25">
      <c r="A12093" t="s">
        <v>15</v>
      </c>
      <c r="B12093" t="s">
        <v>18</v>
      </c>
      <c r="C12093">
        <v>250</v>
      </c>
      <c r="D12093">
        <v>35</v>
      </c>
      <c r="E12093" t="b">
        <v>0</v>
      </c>
      <c r="F12093">
        <v>3.0000000000000001E-3</v>
      </c>
      <c r="G12093">
        <v>4</v>
      </c>
      <c r="H12093">
        <v>4</v>
      </c>
      <c r="I12093">
        <v>96</v>
      </c>
      <c r="J12093">
        <v>96</v>
      </c>
      <c r="K12093">
        <v>44</v>
      </c>
      <c r="L12093">
        <v>9</v>
      </c>
      <c r="M12093">
        <f t="shared" si="24381"/>
        <v>0</v>
      </c>
      <c r="N12093" t="b">
        <f t="shared" ref="N12093" si="24498">AND(MIN($F12092,$F12093,$F12094)=$F12093,MAX($H12092,$H12093,$H12094)=$H12093)</f>
        <v>1</v>
      </c>
      <c r="O12093" t="b">
        <f t="shared" ref="O12093" si="24499">AND(NOT(N12092),N12093,NOT(N12094))</f>
        <v>0</v>
      </c>
    </row>
    <row r="12094" spans="1:15" x14ac:dyDescent="0.25">
      <c r="A12094" t="s">
        <v>19</v>
      </c>
      <c r="B12094" t="s">
        <v>18</v>
      </c>
      <c r="C12094">
        <v>250</v>
      </c>
      <c r="D12094">
        <v>35</v>
      </c>
      <c r="E12094" t="b">
        <v>0</v>
      </c>
      <c r="F12094">
        <v>7.0000000000000001E-3</v>
      </c>
      <c r="G12094">
        <v>4</v>
      </c>
      <c r="H12094">
        <v>4</v>
      </c>
      <c r="I12094">
        <v>142</v>
      </c>
      <c r="J12094">
        <v>96</v>
      </c>
      <c r="K12094">
        <v>44</v>
      </c>
      <c r="L12094">
        <v>9</v>
      </c>
      <c r="M12094">
        <f t="shared" si="24381"/>
        <v>0</v>
      </c>
      <c r="N12094" t="b">
        <f t="shared" ref="N12094" si="24500">AND(MIN($F12092,$F12093,$F12094)=$F12094,MAX($H12092,$H12093,$H12094)=$H12094)</f>
        <v>0</v>
      </c>
      <c r="O12094" t="b">
        <f t="shared" ref="O12094" si="24501">AND(NOT(N12092),NOT(N12093),N12094)</f>
        <v>0</v>
      </c>
    </row>
    <row r="12095" spans="1:15" x14ac:dyDescent="0.25">
      <c r="A12095" t="s">
        <v>13</v>
      </c>
      <c r="B12095" t="s">
        <v>18</v>
      </c>
      <c r="C12095">
        <v>250</v>
      </c>
      <c r="D12095">
        <v>36</v>
      </c>
      <c r="E12095" t="b">
        <v>0</v>
      </c>
      <c r="F12095">
        <v>5.0000000000000001E-3</v>
      </c>
      <c r="G12095">
        <v>4</v>
      </c>
      <c r="H12095">
        <v>4</v>
      </c>
      <c r="I12095">
        <v>51</v>
      </c>
      <c r="J12095">
        <v>24</v>
      </c>
      <c r="K12095">
        <v>7</v>
      </c>
      <c r="L12095">
        <v>10</v>
      </c>
      <c r="M12095">
        <f t="shared" si="24381"/>
        <v>0</v>
      </c>
      <c r="N12095" t="b">
        <f t="shared" ref="N12095" si="24502">AND(MIN($F12095,$F12096,$F12097)=$F12095,MAX($H12095,$H12096,$H12097)=$H12095)</f>
        <v>0</v>
      </c>
      <c r="O12095" t="b">
        <f t="shared" ref="O12095" si="24503">AND(N12095,NOT(N12096),NOT(N12097))</f>
        <v>0</v>
      </c>
    </row>
    <row r="12096" spans="1:15" x14ac:dyDescent="0.25">
      <c r="A12096" t="s">
        <v>15</v>
      </c>
      <c r="B12096" t="s">
        <v>18</v>
      </c>
      <c r="C12096">
        <v>250</v>
      </c>
      <c r="D12096">
        <v>36</v>
      </c>
      <c r="E12096" t="b">
        <v>0</v>
      </c>
      <c r="F12096">
        <v>4.0000000000000001E-3</v>
      </c>
      <c r="G12096">
        <v>4</v>
      </c>
      <c r="H12096">
        <v>4</v>
      </c>
      <c r="I12096">
        <v>25</v>
      </c>
      <c r="J12096">
        <v>24</v>
      </c>
      <c r="K12096">
        <v>7</v>
      </c>
      <c r="L12096">
        <v>10</v>
      </c>
      <c r="M12096">
        <f t="shared" si="24381"/>
        <v>0</v>
      </c>
      <c r="N12096" t="b">
        <f t="shared" ref="N12096" si="24504">AND(MIN($F12095,$F12096,$F12097)=$F12096,MAX($H12095,$H12096,$H12097)=$H12096)</f>
        <v>1</v>
      </c>
      <c r="O12096" t="b">
        <f t="shared" ref="O12096" si="24505">AND(NOT(N12095),N12096,NOT(N12097))</f>
        <v>0</v>
      </c>
    </row>
    <row r="12097" spans="1:15" x14ac:dyDescent="0.25">
      <c r="A12097" t="s">
        <v>19</v>
      </c>
      <c r="B12097" t="s">
        <v>18</v>
      </c>
      <c r="C12097">
        <v>250</v>
      </c>
      <c r="D12097">
        <v>36</v>
      </c>
      <c r="E12097" t="b">
        <v>0</v>
      </c>
      <c r="F12097">
        <v>4.0000000000000001E-3</v>
      </c>
      <c r="G12097">
        <v>4</v>
      </c>
      <c r="H12097">
        <v>4</v>
      </c>
      <c r="I12097">
        <v>51</v>
      </c>
      <c r="J12097">
        <v>24</v>
      </c>
      <c r="K12097">
        <v>7</v>
      </c>
      <c r="L12097">
        <v>10</v>
      </c>
      <c r="M12097">
        <f t="shared" si="24381"/>
        <v>0</v>
      </c>
      <c r="N12097" t="b">
        <f t="shared" ref="N12097" si="24506">AND(MIN($F12095,$F12096,$F12097)=$F12097,MAX($H12095,$H12096,$H12097)=$H12097)</f>
        <v>1</v>
      </c>
      <c r="O12097" t="b">
        <f t="shared" ref="O12097" si="24507">AND(NOT(N12095),NOT(N12096),N12097)</f>
        <v>0</v>
      </c>
    </row>
    <row r="12098" spans="1:15" x14ac:dyDescent="0.25">
      <c r="A12098" t="s">
        <v>13</v>
      </c>
      <c r="B12098" t="s">
        <v>18</v>
      </c>
      <c r="C12098">
        <v>250</v>
      </c>
      <c r="D12098">
        <v>37</v>
      </c>
      <c r="E12098" t="b">
        <v>0</v>
      </c>
      <c r="F12098">
        <v>1.2999999999999999E-2</v>
      </c>
      <c r="G12098">
        <v>4</v>
      </c>
      <c r="H12098">
        <v>4</v>
      </c>
      <c r="I12098">
        <v>1321</v>
      </c>
      <c r="J12098">
        <v>701</v>
      </c>
      <c r="K12098">
        <v>345</v>
      </c>
      <c r="L12098">
        <v>13</v>
      </c>
      <c r="M12098">
        <f t="shared" si="24381"/>
        <v>0</v>
      </c>
      <c r="N12098" t="b">
        <f t="shared" ref="N12098" si="24508">AND(MIN($F12098,$F12099,$F12100)=$F12098,MAX($H12098,$H12099,$H12100)=$H12098)</f>
        <v>0</v>
      </c>
      <c r="O12098" t="b">
        <f t="shared" ref="O12098" si="24509">AND(N12098,NOT(N12099),NOT(N12100))</f>
        <v>0</v>
      </c>
    </row>
    <row r="12099" spans="1:15" x14ac:dyDescent="0.25">
      <c r="A12099" t="s">
        <v>15</v>
      </c>
      <c r="B12099" t="s">
        <v>18</v>
      </c>
      <c r="C12099">
        <v>250</v>
      </c>
      <c r="D12099">
        <v>37</v>
      </c>
      <c r="E12099" t="b">
        <v>0</v>
      </c>
      <c r="F12099">
        <v>7.0000000000000001E-3</v>
      </c>
      <c r="G12099">
        <v>4</v>
      </c>
      <c r="H12099">
        <v>4</v>
      </c>
      <c r="I12099">
        <v>711</v>
      </c>
      <c r="J12099">
        <v>701</v>
      </c>
      <c r="K12099">
        <v>345</v>
      </c>
      <c r="L12099">
        <v>13</v>
      </c>
      <c r="M12099">
        <f t="shared" ref="M12099:M12162" si="24510">G12099-H12099</f>
        <v>0</v>
      </c>
      <c r="N12099" t="b">
        <f t="shared" ref="N12099" si="24511">AND(MIN($F12098,$F12099,$F12100)=$F12099,MAX($H12098,$H12099,$H12100)=$H12099)</f>
        <v>1</v>
      </c>
      <c r="O12099" t="b">
        <f t="shared" ref="O12099" si="24512">AND(NOT(N12098),N12099,NOT(N12100))</f>
        <v>1</v>
      </c>
    </row>
    <row r="12100" spans="1:15" x14ac:dyDescent="0.25">
      <c r="A12100" t="s">
        <v>19</v>
      </c>
      <c r="B12100" t="s">
        <v>18</v>
      </c>
      <c r="C12100">
        <v>250</v>
      </c>
      <c r="D12100">
        <v>37</v>
      </c>
      <c r="E12100" t="b">
        <v>0</v>
      </c>
      <c r="F12100">
        <v>1.7000000000000001E-2</v>
      </c>
      <c r="G12100">
        <v>4</v>
      </c>
      <c r="H12100">
        <v>4</v>
      </c>
      <c r="I12100">
        <v>1321</v>
      </c>
      <c r="J12100">
        <v>701</v>
      </c>
      <c r="K12100">
        <v>345</v>
      </c>
      <c r="L12100">
        <v>13</v>
      </c>
      <c r="M12100">
        <f t="shared" si="24510"/>
        <v>0</v>
      </c>
      <c r="N12100" t="b">
        <f t="shared" ref="N12100" si="24513">AND(MIN($F12098,$F12099,$F12100)=$F12100,MAX($H12098,$H12099,$H12100)=$H12100)</f>
        <v>0</v>
      </c>
      <c r="O12100" t="b">
        <f t="shared" ref="O12100" si="24514">AND(NOT(N12098),NOT(N12099),N12100)</f>
        <v>0</v>
      </c>
    </row>
    <row r="12101" spans="1:15" x14ac:dyDescent="0.25">
      <c r="A12101" t="s">
        <v>13</v>
      </c>
      <c r="B12101" t="s">
        <v>18</v>
      </c>
      <c r="C12101">
        <v>250</v>
      </c>
      <c r="D12101">
        <v>38</v>
      </c>
      <c r="E12101" t="b">
        <v>0</v>
      </c>
      <c r="F12101">
        <v>7.0000000000000001E-3</v>
      </c>
      <c r="G12101">
        <v>4</v>
      </c>
      <c r="H12101">
        <v>4</v>
      </c>
      <c r="I12101">
        <v>576</v>
      </c>
      <c r="J12101">
        <v>319</v>
      </c>
      <c r="K12101">
        <v>155</v>
      </c>
      <c r="L12101">
        <v>9</v>
      </c>
      <c r="M12101">
        <f t="shared" si="24510"/>
        <v>0</v>
      </c>
      <c r="N12101" t="b">
        <f t="shared" ref="N12101" si="24515">AND(MIN($F12101,$F12102,$F12103)=$F12101,MAX($H12101,$H12102,$H12103)=$H12101)</f>
        <v>0</v>
      </c>
      <c r="O12101" t="b">
        <f t="shared" ref="O12101" si="24516">AND(N12101,NOT(N12102),NOT(N12103))</f>
        <v>0</v>
      </c>
    </row>
    <row r="12102" spans="1:15" x14ac:dyDescent="0.25">
      <c r="A12102" t="s">
        <v>15</v>
      </c>
      <c r="B12102" t="s">
        <v>18</v>
      </c>
      <c r="C12102">
        <v>250</v>
      </c>
      <c r="D12102">
        <v>38</v>
      </c>
      <c r="E12102" t="b">
        <v>0</v>
      </c>
      <c r="F12102">
        <v>5.0000000000000001E-3</v>
      </c>
      <c r="G12102">
        <v>4</v>
      </c>
      <c r="H12102">
        <v>4</v>
      </c>
      <c r="I12102">
        <v>319</v>
      </c>
      <c r="J12102">
        <v>319</v>
      </c>
      <c r="K12102">
        <v>155</v>
      </c>
      <c r="L12102">
        <v>9</v>
      </c>
      <c r="M12102">
        <f t="shared" si="24510"/>
        <v>0</v>
      </c>
      <c r="N12102" t="b">
        <f t="shared" ref="N12102" si="24517">AND(MIN($F12101,$F12102,$F12103)=$F12102,MAX($H12101,$H12102,$H12103)=$H12102)</f>
        <v>1</v>
      </c>
      <c r="O12102" t="b">
        <f t="shared" ref="O12102" si="24518">AND(NOT(N12101),N12102,NOT(N12103))</f>
        <v>1</v>
      </c>
    </row>
    <row r="12103" spans="1:15" x14ac:dyDescent="0.25">
      <c r="A12103" t="s">
        <v>19</v>
      </c>
      <c r="B12103" t="s">
        <v>18</v>
      </c>
      <c r="C12103">
        <v>250</v>
      </c>
      <c r="D12103">
        <v>38</v>
      </c>
      <c r="E12103" t="b">
        <v>0</v>
      </c>
      <c r="F12103">
        <v>1.9E-2</v>
      </c>
      <c r="G12103">
        <v>4</v>
      </c>
      <c r="H12103">
        <v>4</v>
      </c>
      <c r="I12103">
        <v>576</v>
      </c>
      <c r="J12103">
        <v>319</v>
      </c>
      <c r="K12103">
        <v>155</v>
      </c>
      <c r="L12103">
        <v>9</v>
      </c>
      <c r="M12103">
        <f t="shared" si="24510"/>
        <v>0</v>
      </c>
      <c r="N12103" t="b">
        <f t="shared" ref="N12103" si="24519">AND(MIN($F12101,$F12102,$F12103)=$F12103,MAX($H12101,$H12102,$H12103)=$H12103)</f>
        <v>0</v>
      </c>
      <c r="O12103" t="b">
        <f t="shared" ref="O12103" si="24520">AND(NOT(N12101),NOT(N12102),N12103)</f>
        <v>0</v>
      </c>
    </row>
    <row r="12104" spans="1:15" x14ac:dyDescent="0.25">
      <c r="A12104" t="s">
        <v>13</v>
      </c>
      <c r="B12104" t="s">
        <v>18</v>
      </c>
      <c r="C12104">
        <v>250</v>
      </c>
      <c r="D12104">
        <v>39</v>
      </c>
      <c r="E12104" t="b">
        <v>0</v>
      </c>
      <c r="F12104">
        <v>4.0000000000000001E-3</v>
      </c>
      <c r="G12104">
        <v>4</v>
      </c>
      <c r="H12104">
        <v>4</v>
      </c>
      <c r="I12104">
        <v>77</v>
      </c>
      <c r="J12104">
        <v>43</v>
      </c>
      <c r="K12104">
        <v>17</v>
      </c>
      <c r="L12104">
        <v>9</v>
      </c>
      <c r="M12104">
        <f t="shared" si="24510"/>
        <v>0</v>
      </c>
      <c r="N12104" t="b">
        <f t="shared" ref="N12104" si="24521">AND(MIN($F12104,$F12105,$F12106)=$F12104,MAX($H12104,$H12105,$H12106)=$H12104)</f>
        <v>0</v>
      </c>
      <c r="O12104" t="b">
        <f t="shared" ref="O12104" si="24522">AND(N12104,NOT(N12105),NOT(N12106))</f>
        <v>0</v>
      </c>
    </row>
    <row r="12105" spans="1:15" x14ac:dyDescent="0.25">
      <c r="A12105" t="s">
        <v>15</v>
      </c>
      <c r="B12105" t="s">
        <v>18</v>
      </c>
      <c r="C12105">
        <v>250</v>
      </c>
      <c r="D12105">
        <v>39</v>
      </c>
      <c r="E12105" t="b">
        <v>0</v>
      </c>
      <c r="F12105">
        <v>3.0000000000000001E-3</v>
      </c>
      <c r="G12105">
        <v>4</v>
      </c>
      <c r="H12105">
        <v>4</v>
      </c>
      <c r="I12105">
        <v>43</v>
      </c>
      <c r="J12105">
        <v>43</v>
      </c>
      <c r="K12105">
        <v>17</v>
      </c>
      <c r="L12105">
        <v>9</v>
      </c>
      <c r="M12105">
        <f t="shared" si="24510"/>
        <v>0</v>
      </c>
      <c r="N12105" t="b">
        <f t="shared" ref="N12105" si="24523">AND(MIN($F12104,$F12105,$F12106)=$F12105,MAX($H12104,$H12105,$H12106)=$H12105)</f>
        <v>1</v>
      </c>
      <c r="O12105" t="b">
        <f t="shared" ref="O12105" si="24524">AND(NOT(N12104),N12105,NOT(N12106))</f>
        <v>1</v>
      </c>
    </row>
    <row r="12106" spans="1:15" x14ac:dyDescent="0.25">
      <c r="A12106" t="s">
        <v>19</v>
      </c>
      <c r="B12106" t="s">
        <v>18</v>
      </c>
      <c r="C12106">
        <v>250</v>
      </c>
      <c r="D12106">
        <v>39</v>
      </c>
      <c r="E12106" t="b">
        <v>0</v>
      </c>
      <c r="F12106">
        <v>4.0000000000000001E-3</v>
      </c>
      <c r="G12106">
        <v>4</v>
      </c>
      <c r="H12106">
        <v>4</v>
      </c>
      <c r="I12106">
        <v>77</v>
      </c>
      <c r="J12106">
        <v>43</v>
      </c>
      <c r="K12106">
        <v>17</v>
      </c>
      <c r="L12106">
        <v>9</v>
      </c>
      <c r="M12106">
        <f t="shared" si="24510"/>
        <v>0</v>
      </c>
      <c r="N12106" t="b">
        <f t="shared" ref="N12106" si="24525">AND(MIN($F12104,$F12105,$F12106)=$F12106,MAX($H12104,$H12105,$H12106)=$H12106)</f>
        <v>0</v>
      </c>
      <c r="O12106" t="b">
        <f t="shared" ref="O12106" si="24526">AND(NOT(N12104),NOT(N12105),N12106)</f>
        <v>0</v>
      </c>
    </row>
    <row r="12107" spans="1:15" x14ac:dyDescent="0.25">
      <c r="A12107" t="s">
        <v>13</v>
      </c>
      <c r="B12107" t="s">
        <v>18</v>
      </c>
      <c r="C12107">
        <v>250</v>
      </c>
      <c r="D12107">
        <v>3</v>
      </c>
      <c r="E12107" t="b">
        <v>0</v>
      </c>
      <c r="F12107">
        <v>1.4E-2</v>
      </c>
      <c r="G12107">
        <v>4</v>
      </c>
      <c r="H12107">
        <v>4</v>
      </c>
      <c r="I12107">
        <v>1317</v>
      </c>
      <c r="J12107">
        <v>703</v>
      </c>
      <c r="K12107">
        <v>343</v>
      </c>
      <c r="L12107">
        <v>22</v>
      </c>
      <c r="M12107">
        <f t="shared" si="24510"/>
        <v>0</v>
      </c>
      <c r="N12107" t="b">
        <f t="shared" ref="N12107" si="24527">AND(MIN($F12107,$F12108,$F12109)=$F12107,MAX($H12107,$H12108,$H12109)=$H12107)</f>
        <v>0</v>
      </c>
      <c r="O12107" t="b">
        <f t="shared" ref="O12107" si="24528">AND(N12107,NOT(N12108),NOT(N12109))</f>
        <v>0</v>
      </c>
    </row>
    <row r="12108" spans="1:15" x14ac:dyDescent="0.25">
      <c r="A12108" t="s">
        <v>15</v>
      </c>
      <c r="B12108" t="s">
        <v>18</v>
      </c>
      <c r="C12108">
        <v>250</v>
      </c>
      <c r="D12108">
        <v>3</v>
      </c>
      <c r="E12108" t="b">
        <v>0</v>
      </c>
      <c r="F12108">
        <v>8.0000000000000002E-3</v>
      </c>
      <c r="G12108">
        <v>4</v>
      </c>
      <c r="H12108">
        <v>4</v>
      </c>
      <c r="I12108">
        <v>721</v>
      </c>
      <c r="J12108">
        <v>705</v>
      </c>
      <c r="K12108">
        <v>344</v>
      </c>
      <c r="L12108">
        <v>22</v>
      </c>
      <c r="M12108">
        <f t="shared" si="24510"/>
        <v>0</v>
      </c>
      <c r="N12108" t="b">
        <f t="shared" ref="N12108" si="24529">AND(MIN($F12107,$F12108,$F12109)=$F12108,MAX($H12107,$H12108,$H12109)=$H12108)</f>
        <v>1</v>
      </c>
      <c r="O12108" t="b">
        <f t="shared" ref="O12108" si="24530">AND(NOT(N12107),N12108,NOT(N12109))</f>
        <v>1</v>
      </c>
    </row>
    <row r="12109" spans="1:15" x14ac:dyDescent="0.25">
      <c r="A12109" t="s">
        <v>19</v>
      </c>
      <c r="B12109" t="s">
        <v>18</v>
      </c>
      <c r="C12109">
        <v>250</v>
      </c>
      <c r="D12109">
        <v>3</v>
      </c>
      <c r="E12109" t="b">
        <v>0</v>
      </c>
      <c r="F12109">
        <v>1.4E-2</v>
      </c>
      <c r="G12109">
        <v>4</v>
      </c>
      <c r="H12109">
        <v>4</v>
      </c>
      <c r="I12109">
        <v>1317</v>
      </c>
      <c r="J12109">
        <v>703</v>
      </c>
      <c r="K12109">
        <v>343</v>
      </c>
      <c r="L12109">
        <v>22</v>
      </c>
      <c r="M12109">
        <f t="shared" si="24510"/>
        <v>0</v>
      </c>
      <c r="N12109" t="b">
        <f t="shared" ref="N12109" si="24531">AND(MIN($F12107,$F12108,$F12109)=$F12109,MAX($H12107,$H12108,$H12109)=$H12109)</f>
        <v>0</v>
      </c>
      <c r="O12109" t="b">
        <f t="shared" ref="O12109" si="24532">AND(NOT(N12107),NOT(N12108),N12109)</f>
        <v>0</v>
      </c>
    </row>
    <row r="12110" spans="1:15" x14ac:dyDescent="0.25">
      <c r="A12110" t="s">
        <v>13</v>
      </c>
      <c r="B12110" t="s">
        <v>18</v>
      </c>
      <c r="C12110">
        <v>250</v>
      </c>
      <c r="D12110">
        <v>40</v>
      </c>
      <c r="E12110" t="b">
        <v>0</v>
      </c>
      <c r="F12110">
        <v>8.9999999999999993E-3</v>
      </c>
      <c r="G12110">
        <v>4</v>
      </c>
      <c r="H12110">
        <v>4</v>
      </c>
      <c r="I12110">
        <v>623</v>
      </c>
      <c r="J12110">
        <v>384</v>
      </c>
      <c r="K12110">
        <v>185</v>
      </c>
      <c r="L12110">
        <v>17</v>
      </c>
      <c r="M12110">
        <f t="shared" si="24510"/>
        <v>0</v>
      </c>
      <c r="N12110" t="b">
        <f t="shared" ref="N12110" si="24533">AND(MIN($F12110,$F12111,$F12112)=$F12110,MAX($H12110,$H12111,$H12112)=$H12110)</f>
        <v>0</v>
      </c>
      <c r="O12110" t="b">
        <f t="shared" ref="O12110" si="24534">AND(N12110,NOT(N12111),NOT(N12112))</f>
        <v>0</v>
      </c>
    </row>
    <row r="12111" spans="1:15" x14ac:dyDescent="0.25">
      <c r="A12111" t="s">
        <v>15</v>
      </c>
      <c r="B12111" t="s">
        <v>18</v>
      </c>
      <c r="C12111">
        <v>250</v>
      </c>
      <c r="D12111">
        <v>40</v>
      </c>
      <c r="E12111" t="b">
        <v>0</v>
      </c>
      <c r="F12111">
        <v>6.0000000000000001E-3</v>
      </c>
      <c r="G12111">
        <v>4</v>
      </c>
      <c r="H12111">
        <v>4</v>
      </c>
      <c r="I12111">
        <v>521</v>
      </c>
      <c r="J12111">
        <v>516</v>
      </c>
      <c r="K12111">
        <v>251</v>
      </c>
      <c r="L12111">
        <v>17</v>
      </c>
      <c r="M12111">
        <f t="shared" si="24510"/>
        <v>0</v>
      </c>
      <c r="N12111" t="b">
        <f t="shared" ref="N12111" si="24535">AND(MIN($F12110,$F12111,$F12112)=$F12111,MAX($H12110,$H12111,$H12112)=$H12111)</f>
        <v>1</v>
      </c>
      <c r="O12111" t="b">
        <f t="shared" ref="O12111" si="24536">AND(NOT(N12110),N12111,NOT(N12112))</f>
        <v>1</v>
      </c>
    </row>
    <row r="12112" spans="1:15" x14ac:dyDescent="0.25">
      <c r="A12112" t="s">
        <v>19</v>
      </c>
      <c r="B12112" t="s">
        <v>18</v>
      </c>
      <c r="C12112">
        <v>250</v>
      </c>
      <c r="D12112">
        <v>40</v>
      </c>
      <c r="E12112" t="b">
        <v>0</v>
      </c>
      <c r="F12112">
        <v>1.0999999999999999E-2</v>
      </c>
      <c r="G12112">
        <v>4</v>
      </c>
      <c r="H12112">
        <v>4</v>
      </c>
      <c r="I12112">
        <v>623</v>
      </c>
      <c r="J12112">
        <v>384</v>
      </c>
      <c r="K12112">
        <v>185</v>
      </c>
      <c r="L12112">
        <v>17</v>
      </c>
      <c r="M12112">
        <f t="shared" si="24510"/>
        <v>0</v>
      </c>
      <c r="N12112" t="b">
        <f t="shared" ref="N12112" si="24537">AND(MIN($F12110,$F12111,$F12112)=$F12112,MAX($H12110,$H12111,$H12112)=$H12112)</f>
        <v>0</v>
      </c>
      <c r="O12112" t="b">
        <f t="shared" ref="O12112" si="24538">AND(NOT(N12110),NOT(N12111),N12112)</f>
        <v>0</v>
      </c>
    </row>
    <row r="12113" spans="1:15" x14ac:dyDescent="0.25">
      <c r="A12113" t="s">
        <v>13</v>
      </c>
      <c r="B12113" t="s">
        <v>18</v>
      </c>
      <c r="C12113">
        <v>250</v>
      </c>
      <c r="D12113">
        <v>41</v>
      </c>
      <c r="E12113" t="b">
        <v>0</v>
      </c>
      <c r="F12113">
        <v>1.4E-2</v>
      </c>
      <c r="G12113">
        <v>4</v>
      </c>
      <c r="H12113">
        <v>4</v>
      </c>
      <c r="I12113">
        <v>1210</v>
      </c>
      <c r="J12113">
        <v>879</v>
      </c>
      <c r="K12113">
        <v>433</v>
      </c>
      <c r="L12113">
        <v>16</v>
      </c>
      <c r="M12113">
        <f t="shared" si="24510"/>
        <v>0</v>
      </c>
      <c r="N12113" t="b">
        <f t="shared" ref="N12113" si="24539">AND(MIN($F12113,$F12114,$F12115)=$F12113,MAX($H12113,$H12114,$H12115)=$H12113)</f>
        <v>0</v>
      </c>
      <c r="O12113" t="b">
        <f t="shared" ref="O12113" si="24540">AND(N12113,NOT(N12114),NOT(N12115))</f>
        <v>0</v>
      </c>
    </row>
    <row r="12114" spans="1:15" x14ac:dyDescent="0.25">
      <c r="A12114" t="s">
        <v>15</v>
      </c>
      <c r="B12114" t="s">
        <v>18</v>
      </c>
      <c r="C12114">
        <v>250</v>
      </c>
      <c r="D12114">
        <v>41</v>
      </c>
      <c r="E12114" t="b">
        <v>0</v>
      </c>
      <c r="F12114">
        <v>8.0000000000000002E-3</v>
      </c>
      <c r="G12114">
        <v>4</v>
      </c>
      <c r="H12114">
        <v>4</v>
      </c>
      <c r="I12114">
        <v>889</v>
      </c>
      <c r="J12114">
        <v>879</v>
      </c>
      <c r="K12114">
        <v>433</v>
      </c>
      <c r="L12114">
        <v>16</v>
      </c>
      <c r="M12114">
        <f t="shared" si="24510"/>
        <v>0</v>
      </c>
      <c r="N12114" t="b">
        <f t="shared" ref="N12114" si="24541">AND(MIN($F12113,$F12114,$F12115)=$F12114,MAX($H12113,$H12114,$H12115)=$H12114)</f>
        <v>1</v>
      </c>
      <c r="O12114" t="b">
        <f t="shared" ref="O12114" si="24542">AND(NOT(N12113),N12114,NOT(N12115))</f>
        <v>1</v>
      </c>
    </row>
    <row r="12115" spans="1:15" x14ac:dyDescent="0.25">
      <c r="A12115" t="s">
        <v>19</v>
      </c>
      <c r="B12115" t="s">
        <v>18</v>
      </c>
      <c r="C12115">
        <v>250</v>
      </c>
      <c r="D12115">
        <v>41</v>
      </c>
      <c r="E12115" t="b">
        <v>0</v>
      </c>
      <c r="F12115">
        <v>2.1000000000000001E-2</v>
      </c>
      <c r="G12115">
        <v>4</v>
      </c>
      <c r="H12115">
        <v>4</v>
      </c>
      <c r="I12115">
        <v>1210</v>
      </c>
      <c r="J12115">
        <v>879</v>
      </c>
      <c r="K12115">
        <v>433</v>
      </c>
      <c r="L12115">
        <v>16</v>
      </c>
      <c r="M12115">
        <f t="shared" si="24510"/>
        <v>0</v>
      </c>
      <c r="N12115" t="b">
        <f t="shared" ref="N12115" si="24543">AND(MIN($F12113,$F12114,$F12115)=$F12115,MAX($H12113,$H12114,$H12115)=$H12115)</f>
        <v>0</v>
      </c>
      <c r="O12115" t="b">
        <f t="shared" ref="O12115" si="24544">AND(NOT(N12113),NOT(N12114),N12115)</f>
        <v>0</v>
      </c>
    </row>
    <row r="12116" spans="1:15" x14ac:dyDescent="0.25">
      <c r="A12116" t="s">
        <v>13</v>
      </c>
      <c r="B12116" t="s">
        <v>18</v>
      </c>
      <c r="C12116">
        <v>250</v>
      </c>
      <c r="D12116">
        <v>42</v>
      </c>
      <c r="E12116" t="b">
        <v>0</v>
      </c>
      <c r="F12116">
        <v>3.1E-2</v>
      </c>
      <c r="G12116">
        <v>4</v>
      </c>
      <c r="H12116">
        <v>4</v>
      </c>
      <c r="I12116">
        <v>3372</v>
      </c>
      <c r="J12116">
        <v>1789</v>
      </c>
      <c r="K12116">
        <v>886</v>
      </c>
      <c r="L12116">
        <v>21</v>
      </c>
      <c r="M12116">
        <f t="shared" si="24510"/>
        <v>0</v>
      </c>
      <c r="N12116" t="b">
        <f t="shared" ref="N12116" si="24545">AND(MIN($F12116,$F12117,$F12118)=$F12116,MAX($H12116,$H12117,$H12118)=$H12116)</f>
        <v>0</v>
      </c>
      <c r="O12116" t="b">
        <f t="shared" ref="O12116" si="24546">AND(N12116,NOT(N12117),NOT(N12118))</f>
        <v>0</v>
      </c>
    </row>
    <row r="12117" spans="1:15" x14ac:dyDescent="0.25">
      <c r="A12117" t="s">
        <v>15</v>
      </c>
      <c r="B12117" t="s">
        <v>18</v>
      </c>
      <c r="C12117">
        <v>250</v>
      </c>
      <c r="D12117">
        <v>42</v>
      </c>
      <c r="E12117" t="b">
        <v>0</v>
      </c>
      <c r="F12117">
        <v>1.7999999999999999E-2</v>
      </c>
      <c r="G12117">
        <v>4</v>
      </c>
      <c r="H12117">
        <v>4</v>
      </c>
      <c r="I12117">
        <v>1811</v>
      </c>
      <c r="J12117">
        <v>1789</v>
      </c>
      <c r="K12117">
        <v>886</v>
      </c>
      <c r="L12117">
        <v>21</v>
      </c>
      <c r="M12117">
        <f t="shared" si="24510"/>
        <v>0</v>
      </c>
      <c r="N12117" t="b">
        <f t="shared" ref="N12117" si="24547">AND(MIN($F12116,$F12117,$F12118)=$F12117,MAX($H12116,$H12117,$H12118)=$H12117)</f>
        <v>1</v>
      </c>
      <c r="O12117" t="b">
        <f t="shared" ref="O12117" si="24548">AND(NOT(N12116),N12117,NOT(N12118))</f>
        <v>1</v>
      </c>
    </row>
    <row r="12118" spans="1:15" x14ac:dyDescent="0.25">
      <c r="A12118" t="s">
        <v>19</v>
      </c>
      <c r="B12118" t="s">
        <v>18</v>
      </c>
      <c r="C12118">
        <v>250</v>
      </c>
      <c r="D12118">
        <v>42</v>
      </c>
      <c r="E12118" t="b">
        <v>0</v>
      </c>
      <c r="F12118">
        <v>3.5000000000000003E-2</v>
      </c>
      <c r="G12118">
        <v>4</v>
      </c>
      <c r="H12118">
        <v>4</v>
      </c>
      <c r="I12118">
        <v>3372</v>
      </c>
      <c r="J12118">
        <v>1789</v>
      </c>
      <c r="K12118">
        <v>886</v>
      </c>
      <c r="L12118">
        <v>21</v>
      </c>
      <c r="M12118">
        <f t="shared" si="24510"/>
        <v>0</v>
      </c>
      <c r="N12118" t="b">
        <f t="shared" ref="N12118" si="24549">AND(MIN($F12116,$F12117,$F12118)=$F12118,MAX($H12116,$H12117,$H12118)=$H12118)</f>
        <v>0</v>
      </c>
      <c r="O12118" t="b">
        <f t="shared" ref="O12118" si="24550">AND(NOT(N12116),NOT(N12117),N12118)</f>
        <v>0</v>
      </c>
    </row>
    <row r="12119" spans="1:15" x14ac:dyDescent="0.25">
      <c r="A12119" t="s">
        <v>13</v>
      </c>
      <c r="B12119" t="s">
        <v>18</v>
      </c>
      <c r="C12119">
        <v>250</v>
      </c>
      <c r="D12119">
        <v>43</v>
      </c>
      <c r="E12119" t="b">
        <v>0</v>
      </c>
      <c r="F12119">
        <v>8.0000000000000002E-3</v>
      </c>
      <c r="G12119">
        <v>4</v>
      </c>
      <c r="H12119">
        <v>4</v>
      </c>
      <c r="I12119">
        <v>309</v>
      </c>
      <c r="J12119">
        <v>196</v>
      </c>
      <c r="K12119">
        <v>93</v>
      </c>
      <c r="L12119">
        <v>10</v>
      </c>
      <c r="M12119">
        <f t="shared" si="24510"/>
        <v>0</v>
      </c>
      <c r="N12119" t="b">
        <f t="shared" ref="N12119" si="24551">AND(MIN($F12119,$F12120,$F12121)=$F12119,MAX($H12119,$H12120,$H12121)=$H12119)</f>
        <v>0</v>
      </c>
      <c r="O12119" t="b">
        <f t="shared" ref="O12119" si="24552">AND(N12119,NOT(N12120),NOT(N12121))</f>
        <v>0</v>
      </c>
    </row>
    <row r="12120" spans="1:15" x14ac:dyDescent="0.25">
      <c r="A12120" t="s">
        <v>15</v>
      </c>
      <c r="B12120" t="s">
        <v>18</v>
      </c>
      <c r="C12120">
        <v>250</v>
      </c>
      <c r="D12120">
        <v>43</v>
      </c>
      <c r="E12120" t="b">
        <v>0</v>
      </c>
      <c r="F12120">
        <v>5.0000000000000001E-3</v>
      </c>
      <c r="G12120">
        <v>4</v>
      </c>
      <c r="H12120">
        <v>4</v>
      </c>
      <c r="I12120">
        <v>197</v>
      </c>
      <c r="J12120">
        <v>196</v>
      </c>
      <c r="K12120">
        <v>93</v>
      </c>
      <c r="L12120">
        <v>10</v>
      </c>
      <c r="M12120">
        <f t="shared" si="24510"/>
        <v>0</v>
      </c>
      <c r="N12120" t="b">
        <f t="shared" ref="N12120" si="24553">AND(MIN($F12119,$F12120,$F12121)=$F12120,MAX($H12119,$H12120,$H12121)=$H12120)</f>
        <v>1</v>
      </c>
      <c r="O12120" t="b">
        <f t="shared" ref="O12120" si="24554">AND(NOT(N12119),N12120,NOT(N12121))</f>
        <v>1</v>
      </c>
    </row>
    <row r="12121" spans="1:15" x14ac:dyDescent="0.25">
      <c r="A12121" t="s">
        <v>19</v>
      </c>
      <c r="B12121" t="s">
        <v>18</v>
      </c>
      <c r="C12121">
        <v>250</v>
      </c>
      <c r="D12121">
        <v>43</v>
      </c>
      <c r="E12121" t="b">
        <v>0</v>
      </c>
      <c r="F12121">
        <v>2.1999999999999999E-2</v>
      </c>
      <c r="G12121">
        <v>4</v>
      </c>
      <c r="H12121">
        <v>4</v>
      </c>
      <c r="I12121">
        <v>309</v>
      </c>
      <c r="J12121">
        <v>196</v>
      </c>
      <c r="K12121">
        <v>93</v>
      </c>
      <c r="L12121">
        <v>10</v>
      </c>
      <c r="M12121">
        <f t="shared" si="24510"/>
        <v>0</v>
      </c>
      <c r="N12121" t="b">
        <f t="shared" ref="N12121" si="24555">AND(MIN($F12119,$F12120,$F12121)=$F12121,MAX($H12119,$H12120,$H12121)=$H12121)</f>
        <v>0</v>
      </c>
      <c r="O12121" t="b">
        <f t="shared" ref="O12121" si="24556">AND(NOT(N12119),NOT(N12120),N12121)</f>
        <v>0</v>
      </c>
    </row>
    <row r="12122" spans="1:15" x14ac:dyDescent="0.25">
      <c r="A12122" t="s">
        <v>13</v>
      </c>
      <c r="B12122" t="s">
        <v>18</v>
      </c>
      <c r="C12122">
        <v>250</v>
      </c>
      <c r="D12122">
        <v>44</v>
      </c>
      <c r="E12122" t="b">
        <v>0</v>
      </c>
      <c r="F12122">
        <v>2.1000000000000001E-2</v>
      </c>
      <c r="G12122">
        <v>4</v>
      </c>
      <c r="H12122">
        <v>4</v>
      </c>
      <c r="I12122">
        <v>2162</v>
      </c>
      <c r="J12122">
        <v>1152</v>
      </c>
      <c r="K12122">
        <v>567</v>
      </c>
      <c r="L12122">
        <v>23</v>
      </c>
      <c r="M12122">
        <f t="shared" si="24510"/>
        <v>0</v>
      </c>
      <c r="N12122" t="b">
        <f t="shared" ref="N12122" si="24557">AND(MIN($F12122,$F12123,$F12124)=$F12122,MAX($H12122,$H12123,$H12124)=$H12122)</f>
        <v>0</v>
      </c>
      <c r="O12122" t="b">
        <f t="shared" ref="O12122" si="24558">AND(N12122,NOT(N12123),NOT(N12124))</f>
        <v>0</v>
      </c>
    </row>
    <row r="12123" spans="1:15" x14ac:dyDescent="0.25">
      <c r="A12123" t="s">
        <v>15</v>
      </c>
      <c r="B12123" t="s">
        <v>18</v>
      </c>
      <c r="C12123">
        <v>250</v>
      </c>
      <c r="D12123">
        <v>44</v>
      </c>
      <c r="E12123" t="b">
        <v>0</v>
      </c>
      <c r="F12123">
        <v>1.2E-2</v>
      </c>
      <c r="G12123">
        <v>4</v>
      </c>
      <c r="H12123">
        <v>4</v>
      </c>
      <c r="I12123">
        <v>1152</v>
      </c>
      <c r="J12123">
        <v>1152</v>
      </c>
      <c r="K12123">
        <v>567</v>
      </c>
      <c r="L12123">
        <v>23</v>
      </c>
      <c r="M12123">
        <f t="shared" si="24510"/>
        <v>0</v>
      </c>
      <c r="N12123" t="b">
        <f t="shared" ref="N12123" si="24559">AND(MIN($F12122,$F12123,$F12124)=$F12123,MAX($H12122,$H12123,$H12124)=$H12123)</f>
        <v>1</v>
      </c>
      <c r="O12123" t="b">
        <f t="shared" ref="O12123" si="24560">AND(NOT(N12122),N12123,NOT(N12124))</f>
        <v>1</v>
      </c>
    </row>
    <row r="12124" spans="1:15" x14ac:dyDescent="0.25">
      <c r="A12124" t="s">
        <v>19</v>
      </c>
      <c r="B12124" t="s">
        <v>18</v>
      </c>
      <c r="C12124">
        <v>250</v>
      </c>
      <c r="D12124">
        <v>44</v>
      </c>
      <c r="E12124" t="b">
        <v>0</v>
      </c>
      <c r="F12124">
        <v>3.5999999999999997E-2</v>
      </c>
      <c r="G12124">
        <v>4</v>
      </c>
      <c r="H12124">
        <v>4</v>
      </c>
      <c r="I12124">
        <v>2162</v>
      </c>
      <c r="J12124">
        <v>1152</v>
      </c>
      <c r="K12124">
        <v>567</v>
      </c>
      <c r="L12124">
        <v>23</v>
      </c>
      <c r="M12124">
        <f t="shared" si="24510"/>
        <v>0</v>
      </c>
      <c r="N12124" t="b">
        <f t="shared" ref="N12124" si="24561">AND(MIN($F12122,$F12123,$F12124)=$F12124,MAX($H12122,$H12123,$H12124)=$H12124)</f>
        <v>0</v>
      </c>
      <c r="O12124" t="b">
        <f t="shared" ref="O12124" si="24562">AND(NOT(N12122),NOT(N12123),N12124)</f>
        <v>0</v>
      </c>
    </row>
    <row r="12125" spans="1:15" x14ac:dyDescent="0.25">
      <c r="A12125" t="s">
        <v>13</v>
      </c>
      <c r="B12125" t="s">
        <v>18</v>
      </c>
      <c r="C12125">
        <v>250</v>
      </c>
      <c r="D12125">
        <v>45</v>
      </c>
      <c r="E12125" t="b">
        <v>0</v>
      </c>
      <c r="F12125">
        <v>1.7000000000000001E-2</v>
      </c>
      <c r="G12125">
        <v>4</v>
      </c>
      <c r="H12125">
        <v>4</v>
      </c>
      <c r="I12125">
        <v>2386</v>
      </c>
      <c r="J12125">
        <v>1480</v>
      </c>
      <c r="K12125">
        <v>735</v>
      </c>
      <c r="L12125">
        <v>18</v>
      </c>
      <c r="M12125">
        <f t="shared" si="24510"/>
        <v>0</v>
      </c>
      <c r="N12125" t="b">
        <f t="shared" ref="N12125" si="24563">AND(MIN($F12125,$F12126,$F12127)=$F12125,MAX($H12125,$H12126,$H12127)=$H12125)</f>
        <v>0</v>
      </c>
      <c r="O12125" t="b">
        <f t="shared" ref="O12125" si="24564">AND(N12125,NOT(N12126),NOT(N12127))</f>
        <v>0</v>
      </c>
    </row>
    <row r="12126" spans="1:15" x14ac:dyDescent="0.25">
      <c r="A12126" t="s">
        <v>15</v>
      </c>
      <c r="B12126" t="s">
        <v>18</v>
      </c>
      <c r="C12126">
        <v>250</v>
      </c>
      <c r="D12126">
        <v>45</v>
      </c>
      <c r="E12126" t="b">
        <v>0</v>
      </c>
      <c r="F12126">
        <v>8.9999999999999993E-3</v>
      </c>
      <c r="G12126">
        <v>4</v>
      </c>
      <c r="H12126">
        <v>4</v>
      </c>
      <c r="I12126">
        <v>1481</v>
      </c>
      <c r="J12126">
        <v>1480</v>
      </c>
      <c r="K12126">
        <v>735</v>
      </c>
      <c r="L12126">
        <v>18</v>
      </c>
      <c r="M12126">
        <f t="shared" si="24510"/>
        <v>0</v>
      </c>
      <c r="N12126" t="b">
        <f t="shared" ref="N12126" si="24565">AND(MIN($F12125,$F12126,$F12127)=$F12126,MAX($H12125,$H12126,$H12127)=$H12126)</f>
        <v>1</v>
      </c>
      <c r="O12126" t="b">
        <f t="shared" ref="O12126" si="24566">AND(NOT(N12125),N12126,NOT(N12127))</f>
        <v>1</v>
      </c>
    </row>
    <row r="12127" spans="1:15" x14ac:dyDescent="0.25">
      <c r="A12127" t="s">
        <v>19</v>
      </c>
      <c r="B12127" t="s">
        <v>18</v>
      </c>
      <c r="C12127">
        <v>250</v>
      </c>
      <c r="D12127">
        <v>45</v>
      </c>
      <c r="E12127" t="b">
        <v>0</v>
      </c>
      <c r="F12127">
        <v>3.5000000000000003E-2</v>
      </c>
      <c r="G12127">
        <v>4</v>
      </c>
      <c r="H12127">
        <v>4</v>
      </c>
      <c r="I12127">
        <v>2386</v>
      </c>
      <c r="J12127">
        <v>1480</v>
      </c>
      <c r="K12127">
        <v>735</v>
      </c>
      <c r="L12127">
        <v>18</v>
      </c>
      <c r="M12127">
        <f t="shared" si="24510"/>
        <v>0</v>
      </c>
      <c r="N12127" t="b">
        <f t="shared" ref="N12127" si="24567">AND(MIN($F12125,$F12126,$F12127)=$F12127,MAX($H12125,$H12126,$H12127)=$H12127)</f>
        <v>0</v>
      </c>
      <c r="O12127" t="b">
        <f t="shared" ref="O12127" si="24568">AND(NOT(N12125),NOT(N12126),N12127)</f>
        <v>0</v>
      </c>
    </row>
    <row r="12128" spans="1:15" x14ac:dyDescent="0.25">
      <c r="A12128" t="s">
        <v>13</v>
      </c>
      <c r="B12128" t="s">
        <v>18</v>
      </c>
      <c r="C12128">
        <v>250</v>
      </c>
      <c r="D12128">
        <v>46</v>
      </c>
      <c r="E12128" t="b">
        <v>0</v>
      </c>
      <c r="F12128">
        <v>8.0000000000000002E-3</v>
      </c>
      <c r="G12128">
        <v>4</v>
      </c>
      <c r="H12128">
        <v>4</v>
      </c>
      <c r="I12128">
        <v>35</v>
      </c>
      <c r="J12128">
        <v>15</v>
      </c>
      <c r="K12128">
        <v>3</v>
      </c>
      <c r="L12128">
        <v>8</v>
      </c>
      <c r="M12128">
        <f t="shared" si="24510"/>
        <v>0</v>
      </c>
      <c r="N12128" t="b">
        <f t="shared" ref="N12128" si="24569">AND(MIN($F12128,$F12129,$F12130)=$F12128,MAX($H12128,$H12129,$H12130)=$H12128)</f>
        <v>0</v>
      </c>
      <c r="O12128" t="b">
        <f t="shared" ref="O12128" si="24570">AND(N12128,NOT(N12129),NOT(N12130))</f>
        <v>0</v>
      </c>
    </row>
    <row r="12129" spans="1:15" x14ac:dyDescent="0.25">
      <c r="A12129" t="s">
        <v>15</v>
      </c>
      <c r="B12129" t="s">
        <v>18</v>
      </c>
      <c r="C12129">
        <v>250</v>
      </c>
      <c r="D12129">
        <v>46</v>
      </c>
      <c r="E12129" t="b">
        <v>0</v>
      </c>
      <c r="F12129">
        <v>3.0000000000000001E-3</v>
      </c>
      <c r="G12129">
        <v>4</v>
      </c>
      <c r="H12129">
        <v>4</v>
      </c>
      <c r="I12129">
        <v>16</v>
      </c>
      <c r="J12129">
        <v>15</v>
      </c>
      <c r="K12129">
        <v>3</v>
      </c>
      <c r="L12129">
        <v>8</v>
      </c>
      <c r="M12129">
        <f t="shared" si="24510"/>
        <v>0</v>
      </c>
      <c r="N12129" t="b">
        <f t="shared" ref="N12129" si="24571">AND(MIN($F12128,$F12129,$F12130)=$F12129,MAX($H12128,$H12129,$H12130)=$H12129)</f>
        <v>1</v>
      </c>
      <c r="O12129" t="b">
        <f t="shared" ref="O12129" si="24572">AND(NOT(N12128),N12129,NOT(N12130))</f>
        <v>0</v>
      </c>
    </row>
    <row r="12130" spans="1:15" x14ac:dyDescent="0.25">
      <c r="A12130" t="s">
        <v>19</v>
      </c>
      <c r="B12130" t="s">
        <v>18</v>
      </c>
      <c r="C12130">
        <v>250</v>
      </c>
      <c r="D12130">
        <v>46</v>
      </c>
      <c r="E12130" t="b">
        <v>0</v>
      </c>
      <c r="F12130">
        <v>3.0000000000000001E-3</v>
      </c>
      <c r="G12130">
        <v>4</v>
      </c>
      <c r="H12130">
        <v>4</v>
      </c>
      <c r="I12130">
        <v>35</v>
      </c>
      <c r="J12130">
        <v>15</v>
      </c>
      <c r="K12130">
        <v>3</v>
      </c>
      <c r="L12130">
        <v>8</v>
      </c>
      <c r="M12130">
        <f t="shared" si="24510"/>
        <v>0</v>
      </c>
      <c r="N12130" t="b">
        <f t="shared" ref="N12130" si="24573">AND(MIN($F12128,$F12129,$F12130)=$F12130,MAX($H12128,$H12129,$H12130)=$H12130)</f>
        <v>1</v>
      </c>
      <c r="O12130" t="b">
        <f t="shared" ref="O12130" si="24574">AND(NOT(N12128),NOT(N12129),N12130)</f>
        <v>0</v>
      </c>
    </row>
    <row r="12131" spans="1:15" x14ac:dyDescent="0.25">
      <c r="A12131" t="s">
        <v>13</v>
      </c>
      <c r="B12131" t="s">
        <v>18</v>
      </c>
      <c r="C12131">
        <v>250</v>
      </c>
      <c r="D12131">
        <v>47</v>
      </c>
      <c r="E12131" t="b">
        <v>0</v>
      </c>
      <c r="F12131">
        <v>8.9999999999999993E-3</v>
      </c>
      <c r="G12131">
        <v>4</v>
      </c>
      <c r="H12131">
        <v>4</v>
      </c>
      <c r="I12131">
        <v>330</v>
      </c>
      <c r="J12131">
        <v>173</v>
      </c>
      <c r="K12131">
        <v>81</v>
      </c>
      <c r="L12131">
        <v>13</v>
      </c>
      <c r="M12131">
        <f t="shared" si="24510"/>
        <v>0</v>
      </c>
      <c r="N12131" t="b">
        <f t="shared" ref="N12131" si="24575">AND(MIN($F12131,$F12132,$F12133)=$F12131,MAX($H12131,$H12132,$H12133)=$H12131)</f>
        <v>0</v>
      </c>
      <c r="O12131" t="b">
        <f t="shared" ref="O12131" si="24576">AND(N12131,NOT(N12132),NOT(N12133))</f>
        <v>0</v>
      </c>
    </row>
    <row r="12132" spans="1:15" x14ac:dyDescent="0.25">
      <c r="A12132" t="s">
        <v>15</v>
      </c>
      <c r="B12132" t="s">
        <v>18</v>
      </c>
      <c r="C12132">
        <v>250</v>
      </c>
      <c r="D12132">
        <v>47</v>
      </c>
      <c r="E12132" t="b">
        <v>0</v>
      </c>
      <c r="F12132">
        <v>6.0000000000000001E-3</v>
      </c>
      <c r="G12132">
        <v>4</v>
      </c>
      <c r="H12132">
        <v>4</v>
      </c>
      <c r="I12132">
        <v>178</v>
      </c>
      <c r="J12132">
        <v>173</v>
      </c>
      <c r="K12132">
        <v>81</v>
      </c>
      <c r="L12132">
        <v>13</v>
      </c>
      <c r="M12132">
        <f t="shared" si="24510"/>
        <v>0</v>
      </c>
      <c r="N12132" t="b">
        <f t="shared" ref="N12132" si="24577">AND(MIN($F12131,$F12132,$F12133)=$F12132,MAX($H12131,$H12132,$H12133)=$H12132)</f>
        <v>1</v>
      </c>
      <c r="O12132" t="b">
        <f t="shared" ref="O12132" si="24578">AND(NOT(N12131),N12132,NOT(N12133))</f>
        <v>0</v>
      </c>
    </row>
    <row r="12133" spans="1:15" x14ac:dyDescent="0.25">
      <c r="A12133" t="s">
        <v>19</v>
      </c>
      <c r="B12133" t="s">
        <v>18</v>
      </c>
      <c r="C12133">
        <v>250</v>
      </c>
      <c r="D12133">
        <v>47</v>
      </c>
      <c r="E12133" t="b">
        <v>0</v>
      </c>
      <c r="F12133">
        <v>6.0000000000000001E-3</v>
      </c>
      <c r="G12133">
        <v>4</v>
      </c>
      <c r="H12133">
        <v>4</v>
      </c>
      <c r="I12133">
        <v>330</v>
      </c>
      <c r="J12133">
        <v>173</v>
      </c>
      <c r="K12133">
        <v>81</v>
      </c>
      <c r="L12133">
        <v>13</v>
      </c>
      <c r="M12133">
        <f t="shared" si="24510"/>
        <v>0</v>
      </c>
      <c r="N12133" t="b">
        <f t="shared" ref="N12133" si="24579">AND(MIN($F12131,$F12132,$F12133)=$F12133,MAX($H12131,$H12132,$H12133)=$H12133)</f>
        <v>1</v>
      </c>
      <c r="O12133" t="b">
        <f t="shared" ref="O12133" si="24580">AND(NOT(N12131),NOT(N12132),N12133)</f>
        <v>0</v>
      </c>
    </row>
    <row r="12134" spans="1:15" x14ac:dyDescent="0.25">
      <c r="A12134" t="s">
        <v>13</v>
      </c>
      <c r="B12134" t="s">
        <v>18</v>
      </c>
      <c r="C12134">
        <v>250</v>
      </c>
      <c r="D12134">
        <v>48</v>
      </c>
      <c r="E12134" t="b">
        <v>0</v>
      </c>
      <c r="F12134">
        <v>1.4E-2</v>
      </c>
      <c r="G12134">
        <v>4</v>
      </c>
      <c r="H12134">
        <v>4</v>
      </c>
      <c r="I12134">
        <v>1235</v>
      </c>
      <c r="J12134">
        <v>775</v>
      </c>
      <c r="K12134">
        <v>383</v>
      </c>
      <c r="L12134">
        <v>9</v>
      </c>
      <c r="M12134">
        <f t="shared" si="24510"/>
        <v>0</v>
      </c>
      <c r="N12134" t="b">
        <f t="shared" ref="N12134" si="24581">AND(MIN($F12134,$F12135,$F12136)=$F12134,MAX($H12134,$H12135,$H12136)=$H12134)</f>
        <v>0</v>
      </c>
      <c r="O12134" t="b">
        <f t="shared" ref="O12134" si="24582">AND(N12134,NOT(N12135),NOT(N12136))</f>
        <v>0</v>
      </c>
    </row>
    <row r="12135" spans="1:15" x14ac:dyDescent="0.25">
      <c r="A12135" t="s">
        <v>15</v>
      </c>
      <c r="B12135" t="s">
        <v>18</v>
      </c>
      <c r="C12135">
        <v>250</v>
      </c>
      <c r="D12135">
        <v>48</v>
      </c>
      <c r="E12135" t="b">
        <v>0</v>
      </c>
      <c r="F12135">
        <v>8.9999999999999993E-3</v>
      </c>
      <c r="G12135">
        <v>4</v>
      </c>
      <c r="H12135">
        <v>4</v>
      </c>
      <c r="I12135">
        <v>775</v>
      </c>
      <c r="J12135">
        <v>775</v>
      </c>
      <c r="K12135">
        <v>383</v>
      </c>
      <c r="L12135">
        <v>9</v>
      </c>
      <c r="M12135">
        <f t="shared" si="24510"/>
        <v>0</v>
      </c>
      <c r="N12135" t="b">
        <f t="shared" ref="N12135" si="24583">AND(MIN($F12134,$F12135,$F12136)=$F12135,MAX($H12134,$H12135,$H12136)=$H12135)</f>
        <v>1</v>
      </c>
      <c r="O12135" t="b">
        <f t="shared" ref="O12135" si="24584">AND(NOT(N12134),N12135,NOT(N12136))</f>
        <v>1</v>
      </c>
    </row>
    <row r="12136" spans="1:15" x14ac:dyDescent="0.25">
      <c r="A12136" t="s">
        <v>19</v>
      </c>
      <c r="B12136" t="s">
        <v>18</v>
      </c>
      <c r="C12136">
        <v>250</v>
      </c>
      <c r="D12136">
        <v>48</v>
      </c>
      <c r="E12136" t="b">
        <v>0</v>
      </c>
      <c r="F12136">
        <v>1.0999999999999999E-2</v>
      </c>
      <c r="G12136">
        <v>4</v>
      </c>
      <c r="H12136">
        <v>4</v>
      </c>
      <c r="I12136">
        <v>1235</v>
      </c>
      <c r="J12136">
        <v>775</v>
      </c>
      <c r="K12136">
        <v>383</v>
      </c>
      <c r="L12136">
        <v>9</v>
      </c>
      <c r="M12136">
        <f t="shared" si="24510"/>
        <v>0</v>
      </c>
      <c r="N12136" t="b">
        <f t="shared" ref="N12136" si="24585">AND(MIN($F12134,$F12135,$F12136)=$F12136,MAX($H12134,$H12135,$H12136)=$H12136)</f>
        <v>0</v>
      </c>
      <c r="O12136" t="b">
        <f t="shared" ref="O12136" si="24586">AND(NOT(N12134),NOT(N12135),N12136)</f>
        <v>0</v>
      </c>
    </row>
    <row r="12137" spans="1:15" x14ac:dyDescent="0.25">
      <c r="A12137" t="s">
        <v>13</v>
      </c>
      <c r="B12137" t="s">
        <v>18</v>
      </c>
      <c r="C12137">
        <v>250</v>
      </c>
      <c r="D12137">
        <v>49</v>
      </c>
      <c r="E12137" t="b">
        <v>0</v>
      </c>
      <c r="F12137">
        <v>0.01</v>
      </c>
      <c r="G12137">
        <v>4</v>
      </c>
      <c r="H12137">
        <v>4</v>
      </c>
      <c r="I12137">
        <v>242</v>
      </c>
      <c r="J12137">
        <v>151</v>
      </c>
      <c r="K12137">
        <v>70</v>
      </c>
      <c r="L12137">
        <v>11</v>
      </c>
      <c r="M12137">
        <f t="shared" si="24510"/>
        <v>0</v>
      </c>
      <c r="N12137" t="b">
        <f t="shared" ref="N12137" si="24587">AND(MIN($F12137,$F12138,$F12139)=$F12137,MAX($H12137,$H12138,$H12139)=$H12137)</f>
        <v>0</v>
      </c>
      <c r="O12137" t="b">
        <f t="shared" ref="O12137" si="24588">AND(N12137,NOT(N12138),NOT(N12139))</f>
        <v>0</v>
      </c>
    </row>
    <row r="12138" spans="1:15" x14ac:dyDescent="0.25">
      <c r="A12138" t="s">
        <v>15</v>
      </c>
      <c r="B12138" t="s">
        <v>18</v>
      </c>
      <c r="C12138">
        <v>250</v>
      </c>
      <c r="D12138">
        <v>49</v>
      </c>
      <c r="E12138" t="b">
        <v>0</v>
      </c>
      <c r="F12138">
        <v>4.0000000000000001E-3</v>
      </c>
      <c r="G12138">
        <v>4</v>
      </c>
      <c r="H12138">
        <v>4</v>
      </c>
      <c r="I12138">
        <v>152</v>
      </c>
      <c r="J12138">
        <v>151</v>
      </c>
      <c r="K12138">
        <v>70</v>
      </c>
      <c r="L12138">
        <v>11</v>
      </c>
      <c r="M12138">
        <f t="shared" si="24510"/>
        <v>0</v>
      </c>
      <c r="N12138" t="b">
        <f t="shared" ref="N12138" si="24589">AND(MIN($F12137,$F12138,$F12139)=$F12138,MAX($H12137,$H12138,$H12139)=$H12138)</f>
        <v>1</v>
      </c>
      <c r="O12138" t="b">
        <f t="shared" ref="O12138" si="24590">AND(NOT(N12137),N12138,NOT(N12139))</f>
        <v>1</v>
      </c>
    </row>
    <row r="12139" spans="1:15" x14ac:dyDescent="0.25">
      <c r="A12139" t="s">
        <v>19</v>
      </c>
      <c r="B12139" t="s">
        <v>18</v>
      </c>
      <c r="C12139">
        <v>250</v>
      </c>
      <c r="D12139">
        <v>49</v>
      </c>
      <c r="E12139" t="b">
        <v>0</v>
      </c>
      <c r="F12139">
        <v>1.4E-2</v>
      </c>
      <c r="G12139">
        <v>4</v>
      </c>
      <c r="H12139">
        <v>4</v>
      </c>
      <c r="I12139">
        <v>242</v>
      </c>
      <c r="J12139">
        <v>151</v>
      </c>
      <c r="K12139">
        <v>70</v>
      </c>
      <c r="L12139">
        <v>11</v>
      </c>
      <c r="M12139">
        <f t="shared" si="24510"/>
        <v>0</v>
      </c>
      <c r="N12139" t="b">
        <f t="shared" ref="N12139" si="24591">AND(MIN($F12137,$F12138,$F12139)=$F12139,MAX($H12137,$H12138,$H12139)=$H12139)</f>
        <v>0</v>
      </c>
      <c r="O12139" t="b">
        <f t="shared" ref="O12139" si="24592">AND(NOT(N12137),NOT(N12138),N12139)</f>
        <v>0</v>
      </c>
    </row>
    <row r="12140" spans="1:15" x14ac:dyDescent="0.25">
      <c r="A12140" t="s">
        <v>13</v>
      </c>
      <c r="B12140" t="s">
        <v>18</v>
      </c>
      <c r="C12140">
        <v>250</v>
      </c>
      <c r="D12140">
        <v>4</v>
      </c>
      <c r="E12140" t="b">
        <v>0</v>
      </c>
      <c r="F12140">
        <v>1.4999999999999999E-2</v>
      </c>
      <c r="G12140">
        <v>4</v>
      </c>
      <c r="H12140">
        <v>4</v>
      </c>
      <c r="I12140">
        <v>1045</v>
      </c>
      <c r="J12140">
        <v>538</v>
      </c>
      <c r="K12140">
        <v>262</v>
      </c>
      <c r="L12140">
        <v>16</v>
      </c>
      <c r="M12140">
        <f t="shared" si="24510"/>
        <v>0</v>
      </c>
      <c r="N12140" t="b">
        <f t="shared" ref="N12140" si="24593">AND(MIN($F12140,$F12141,$F12142)=$F12140,MAX($H12140,$H12141,$H12142)=$H12140)</f>
        <v>0</v>
      </c>
      <c r="O12140" t="b">
        <f t="shared" ref="O12140" si="24594">AND(N12140,NOT(N12141),NOT(N12142))</f>
        <v>0</v>
      </c>
    </row>
    <row r="12141" spans="1:15" x14ac:dyDescent="0.25">
      <c r="A12141" t="s">
        <v>15</v>
      </c>
      <c r="B12141" t="s">
        <v>18</v>
      </c>
      <c r="C12141">
        <v>250</v>
      </c>
      <c r="D12141">
        <v>4</v>
      </c>
      <c r="E12141" t="b">
        <v>0</v>
      </c>
      <c r="F12141">
        <v>1.0999999999999999E-2</v>
      </c>
      <c r="G12141">
        <v>4</v>
      </c>
      <c r="H12141">
        <v>4</v>
      </c>
      <c r="I12141">
        <v>562</v>
      </c>
      <c r="J12141">
        <v>538</v>
      </c>
      <c r="K12141">
        <v>262</v>
      </c>
      <c r="L12141">
        <v>16</v>
      </c>
      <c r="M12141">
        <f t="shared" si="24510"/>
        <v>0</v>
      </c>
      <c r="N12141" t="b">
        <f t="shared" ref="N12141" si="24595">AND(MIN($F12140,$F12141,$F12142)=$F12141,MAX($H12140,$H12141,$H12142)=$H12141)</f>
        <v>1</v>
      </c>
      <c r="O12141" t="b">
        <f t="shared" ref="O12141" si="24596">AND(NOT(N12140),N12141,NOT(N12142))</f>
        <v>1</v>
      </c>
    </row>
    <row r="12142" spans="1:15" x14ac:dyDescent="0.25">
      <c r="A12142" t="s">
        <v>19</v>
      </c>
      <c r="B12142" t="s">
        <v>18</v>
      </c>
      <c r="C12142">
        <v>250</v>
      </c>
      <c r="D12142">
        <v>4</v>
      </c>
      <c r="E12142" t="b">
        <v>0</v>
      </c>
      <c r="F12142">
        <v>1.6E-2</v>
      </c>
      <c r="G12142">
        <v>4</v>
      </c>
      <c r="H12142">
        <v>4</v>
      </c>
      <c r="I12142">
        <v>1045</v>
      </c>
      <c r="J12142">
        <v>538</v>
      </c>
      <c r="K12142">
        <v>262</v>
      </c>
      <c r="L12142">
        <v>16</v>
      </c>
      <c r="M12142">
        <f t="shared" si="24510"/>
        <v>0</v>
      </c>
      <c r="N12142" t="b">
        <f t="shared" ref="N12142" si="24597">AND(MIN($F12140,$F12141,$F12142)=$F12142,MAX($H12140,$H12141,$H12142)=$H12142)</f>
        <v>0</v>
      </c>
      <c r="O12142" t="b">
        <f t="shared" ref="O12142" si="24598">AND(NOT(N12140),NOT(N12141),N12142)</f>
        <v>0</v>
      </c>
    </row>
    <row r="12143" spans="1:15" x14ac:dyDescent="0.25">
      <c r="A12143" t="s">
        <v>13</v>
      </c>
      <c r="B12143" t="s">
        <v>18</v>
      </c>
      <c r="C12143">
        <v>250</v>
      </c>
      <c r="D12143">
        <v>50</v>
      </c>
      <c r="E12143" t="b">
        <v>0</v>
      </c>
      <c r="F12143">
        <v>4.0000000000000001E-3</v>
      </c>
      <c r="G12143">
        <v>4</v>
      </c>
      <c r="H12143">
        <v>4</v>
      </c>
      <c r="I12143">
        <v>106</v>
      </c>
      <c r="J12143">
        <v>56</v>
      </c>
      <c r="K12143">
        <v>22</v>
      </c>
      <c r="L12143">
        <v>11</v>
      </c>
      <c r="M12143">
        <f t="shared" si="24510"/>
        <v>0</v>
      </c>
      <c r="N12143" t="b">
        <f t="shared" ref="N12143" si="24599">AND(MIN($F12143,$F12144,$F12145)=$F12143,MAX($H12143,$H12144,$H12145)=$H12143)</f>
        <v>1</v>
      </c>
      <c r="O12143" t="b">
        <f t="shared" ref="O12143" si="24600">AND(N12143,NOT(N12144),NOT(N12145))</f>
        <v>0</v>
      </c>
    </row>
    <row r="12144" spans="1:15" x14ac:dyDescent="0.25">
      <c r="A12144" t="s">
        <v>15</v>
      </c>
      <c r="B12144" t="s">
        <v>18</v>
      </c>
      <c r="C12144">
        <v>250</v>
      </c>
      <c r="D12144">
        <v>50</v>
      </c>
      <c r="E12144" t="b">
        <v>0</v>
      </c>
      <c r="F12144">
        <v>5.0000000000000001E-3</v>
      </c>
      <c r="G12144">
        <v>4</v>
      </c>
      <c r="H12144">
        <v>4</v>
      </c>
      <c r="I12144">
        <v>60</v>
      </c>
      <c r="J12144">
        <v>56</v>
      </c>
      <c r="K12144">
        <v>22</v>
      </c>
      <c r="L12144">
        <v>11</v>
      </c>
      <c r="M12144">
        <f t="shared" si="24510"/>
        <v>0</v>
      </c>
      <c r="N12144" t="b">
        <f t="shared" ref="N12144" si="24601">AND(MIN($F12143,$F12144,$F12145)=$F12144,MAX($H12143,$H12144,$H12145)=$H12144)</f>
        <v>0</v>
      </c>
      <c r="O12144" t="b">
        <f t="shared" ref="O12144" si="24602">AND(NOT(N12143),N12144,NOT(N12145))</f>
        <v>0</v>
      </c>
    </row>
    <row r="12145" spans="1:15" x14ac:dyDescent="0.25">
      <c r="A12145" t="s">
        <v>19</v>
      </c>
      <c r="B12145" t="s">
        <v>18</v>
      </c>
      <c r="C12145">
        <v>250</v>
      </c>
      <c r="D12145">
        <v>50</v>
      </c>
      <c r="E12145" t="b">
        <v>0</v>
      </c>
      <c r="F12145">
        <v>4.0000000000000001E-3</v>
      </c>
      <c r="G12145">
        <v>4</v>
      </c>
      <c r="H12145">
        <v>4</v>
      </c>
      <c r="I12145">
        <v>106</v>
      </c>
      <c r="J12145">
        <v>56</v>
      </c>
      <c r="K12145">
        <v>22</v>
      </c>
      <c r="L12145">
        <v>11</v>
      </c>
      <c r="M12145">
        <f t="shared" si="24510"/>
        <v>0</v>
      </c>
      <c r="N12145" t="b">
        <f t="shared" ref="N12145" si="24603">AND(MIN($F12143,$F12144,$F12145)=$F12145,MAX($H12143,$H12144,$H12145)=$H12145)</f>
        <v>1</v>
      </c>
      <c r="O12145" t="b">
        <f t="shared" ref="O12145" si="24604">AND(NOT(N12143),NOT(N12144),N12145)</f>
        <v>0</v>
      </c>
    </row>
    <row r="12146" spans="1:15" x14ac:dyDescent="0.25">
      <c r="A12146" t="s">
        <v>13</v>
      </c>
      <c r="B12146" t="s">
        <v>18</v>
      </c>
      <c r="C12146">
        <v>250</v>
      </c>
      <c r="D12146">
        <v>51</v>
      </c>
      <c r="E12146" t="b">
        <v>0</v>
      </c>
      <c r="F12146">
        <v>7.0000000000000001E-3</v>
      </c>
      <c r="G12146">
        <v>4</v>
      </c>
      <c r="H12146">
        <v>4</v>
      </c>
      <c r="I12146">
        <v>578</v>
      </c>
      <c r="J12146">
        <v>536</v>
      </c>
      <c r="K12146">
        <v>262</v>
      </c>
      <c r="L12146">
        <v>13</v>
      </c>
      <c r="M12146">
        <f t="shared" si="24510"/>
        <v>0</v>
      </c>
      <c r="N12146" t="b">
        <f t="shared" ref="N12146" si="24605">AND(MIN($F12146,$F12147,$F12148)=$F12146,MAX($H12146,$H12147,$H12148)=$H12146)</f>
        <v>0</v>
      </c>
      <c r="O12146" t="b">
        <f t="shared" ref="O12146" si="24606">AND(N12146,NOT(N12147),NOT(N12148))</f>
        <v>0</v>
      </c>
    </row>
    <row r="12147" spans="1:15" x14ac:dyDescent="0.25">
      <c r="A12147" t="s">
        <v>15</v>
      </c>
      <c r="B12147" t="s">
        <v>18</v>
      </c>
      <c r="C12147">
        <v>250</v>
      </c>
      <c r="D12147">
        <v>51</v>
      </c>
      <c r="E12147" t="b">
        <v>0</v>
      </c>
      <c r="F12147">
        <v>6.0000000000000001E-3</v>
      </c>
      <c r="G12147">
        <v>4</v>
      </c>
      <c r="H12147">
        <v>4</v>
      </c>
      <c r="I12147">
        <v>538</v>
      </c>
      <c r="J12147">
        <v>536</v>
      </c>
      <c r="K12147">
        <v>262</v>
      </c>
      <c r="L12147">
        <v>13</v>
      </c>
      <c r="M12147">
        <f t="shared" si="24510"/>
        <v>0</v>
      </c>
      <c r="N12147" t="b">
        <f t="shared" ref="N12147" si="24607">AND(MIN($F12146,$F12147,$F12148)=$F12147,MAX($H12146,$H12147,$H12148)=$H12147)</f>
        <v>1</v>
      </c>
      <c r="O12147" t="b">
        <f t="shared" ref="O12147" si="24608">AND(NOT(N12146),N12147,NOT(N12148))</f>
        <v>1</v>
      </c>
    </row>
    <row r="12148" spans="1:15" x14ac:dyDescent="0.25">
      <c r="A12148" t="s">
        <v>19</v>
      </c>
      <c r="B12148" t="s">
        <v>18</v>
      </c>
      <c r="C12148">
        <v>250</v>
      </c>
      <c r="D12148">
        <v>51</v>
      </c>
      <c r="E12148" t="b">
        <v>0</v>
      </c>
      <c r="F12148">
        <v>1.0999999999999999E-2</v>
      </c>
      <c r="G12148">
        <v>4</v>
      </c>
      <c r="H12148">
        <v>4</v>
      </c>
      <c r="I12148">
        <v>578</v>
      </c>
      <c r="J12148">
        <v>536</v>
      </c>
      <c r="K12148">
        <v>262</v>
      </c>
      <c r="L12148">
        <v>13</v>
      </c>
      <c r="M12148">
        <f t="shared" si="24510"/>
        <v>0</v>
      </c>
      <c r="N12148" t="b">
        <f t="shared" ref="N12148" si="24609">AND(MIN($F12146,$F12147,$F12148)=$F12148,MAX($H12146,$H12147,$H12148)=$H12148)</f>
        <v>0</v>
      </c>
      <c r="O12148" t="b">
        <f t="shared" ref="O12148" si="24610">AND(NOT(N12146),NOT(N12147),N12148)</f>
        <v>0</v>
      </c>
    </row>
    <row r="12149" spans="1:15" x14ac:dyDescent="0.25">
      <c r="A12149" t="s">
        <v>13</v>
      </c>
      <c r="B12149" t="s">
        <v>18</v>
      </c>
      <c r="C12149">
        <v>250</v>
      </c>
      <c r="D12149">
        <v>52</v>
      </c>
      <c r="E12149" t="b">
        <v>0</v>
      </c>
      <c r="F12149">
        <v>1.6E-2</v>
      </c>
      <c r="G12149">
        <v>4</v>
      </c>
      <c r="H12149">
        <v>4</v>
      </c>
      <c r="I12149">
        <v>1887</v>
      </c>
      <c r="J12149">
        <v>995</v>
      </c>
      <c r="K12149">
        <v>491</v>
      </c>
      <c r="L12149">
        <v>16</v>
      </c>
      <c r="M12149">
        <f t="shared" si="24510"/>
        <v>0</v>
      </c>
      <c r="N12149" t="b">
        <f t="shared" ref="N12149" si="24611">AND(MIN($F12149,$F12150,$F12151)=$F12149,MAX($H12149,$H12150,$H12151)=$H12149)</f>
        <v>0</v>
      </c>
      <c r="O12149" t="b">
        <f t="shared" ref="O12149" si="24612">AND(N12149,NOT(N12150),NOT(N12151))</f>
        <v>0</v>
      </c>
    </row>
    <row r="12150" spans="1:15" x14ac:dyDescent="0.25">
      <c r="A12150" t="s">
        <v>15</v>
      </c>
      <c r="B12150" t="s">
        <v>18</v>
      </c>
      <c r="C12150">
        <v>250</v>
      </c>
      <c r="D12150">
        <v>52</v>
      </c>
      <c r="E12150" t="b">
        <v>0</v>
      </c>
      <c r="F12150">
        <v>8.0000000000000002E-3</v>
      </c>
      <c r="G12150">
        <v>4</v>
      </c>
      <c r="H12150">
        <v>4</v>
      </c>
      <c r="I12150">
        <v>1017</v>
      </c>
      <c r="J12150">
        <v>995</v>
      </c>
      <c r="K12150">
        <v>491</v>
      </c>
      <c r="L12150">
        <v>16</v>
      </c>
      <c r="M12150">
        <f t="shared" si="24510"/>
        <v>0</v>
      </c>
      <c r="N12150" t="b">
        <f t="shared" ref="N12150" si="24613">AND(MIN($F12149,$F12150,$F12151)=$F12150,MAX($H12149,$H12150,$H12151)=$H12150)</f>
        <v>1</v>
      </c>
      <c r="O12150" t="b">
        <f t="shared" ref="O12150" si="24614">AND(NOT(N12149),N12150,NOT(N12151))</f>
        <v>1</v>
      </c>
    </row>
    <row r="12151" spans="1:15" x14ac:dyDescent="0.25">
      <c r="A12151" t="s">
        <v>19</v>
      </c>
      <c r="B12151" t="s">
        <v>18</v>
      </c>
      <c r="C12151">
        <v>250</v>
      </c>
      <c r="D12151">
        <v>52</v>
      </c>
      <c r="E12151" t="b">
        <v>0</v>
      </c>
      <c r="F12151">
        <v>1.7000000000000001E-2</v>
      </c>
      <c r="G12151">
        <v>4</v>
      </c>
      <c r="H12151">
        <v>4</v>
      </c>
      <c r="I12151">
        <v>1887</v>
      </c>
      <c r="J12151">
        <v>995</v>
      </c>
      <c r="K12151">
        <v>491</v>
      </c>
      <c r="L12151">
        <v>16</v>
      </c>
      <c r="M12151">
        <f t="shared" si="24510"/>
        <v>0</v>
      </c>
      <c r="N12151" t="b">
        <f t="shared" ref="N12151" si="24615">AND(MIN($F12149,$F12150,$F12151)=$F12151,MAX($H12149,$H12150,$H12151)=$H12151)</f>
        <v>0</v>
      </c>
      <c r="O12151" t="b">
        <f t="shared" ref="O12151" si="24616">AND(NOT(N12149),NOT(N12150),N12151)</f>
        <v>0</v>
      </c>
    </row>
    <row r="12152" spans="1:15" x14ac:dyDescent="0.25">
      <c r="A12152" t="s">
        <v>13</v>
      </c>
      <c r="B12152" t="s">
        <v>18</v>
      </c>
      <c r="C12152">
        <v>250</v>
      </c>
      <c r="D12152">
        <v>53</v>
      </c>
      <c r="E12152" t="b">
        <v>0</v>
      </c>
      <c r="F12152">
        <v>1.6E-2</v>
      </c>
      <c r="G12152">
        <v>4</v>
      </c>
      <c r="H12152">
        <v>4</v>
      </c>
      <c r="I12152">
        <v>1700</v>
      </c>
      <c r="J12152">
        <v>889</v>
      </c>
      <c r="K12152">
        <v>437</v>
      </c>
      <c r="L12152">
        <v>20</v>
      </c>
      <c r="M12152">
        <f t="shared" si="24510"/>
        <v>0</v>
      </c>
      <c r="N12152" t="b">
        <f t="shared" ref="N12152" si="24617">AND(MIN($F12152,$F12153,$F12154)=$F12152,MAX($H12152,$H12153,$H12154)=$H12152)</f>
        <v>0</v>
      </c>
      <c r="O12152" t="b">
        <f t="shared" ref="O12152" si="24618">AND(N12152,NOT(N12153),NOT(N12154))</f>
        <v>0</v>
      </c>
    </row>
    <row r="12153" spans="1:15" x14ac:dyDescent="0.25">
      <c r="A12153" t="s">
        <v>15</v>
      </c>
      <c r="B12153" t="s">
        <v>18</v>
      </c>
      <c r="C12153">
        <v>250</v>
      </c>
      <c r="D12153">
        <v>53</v>
      </c>
      <c r="E12153" t="b">
        <v>0</v>
      </c>
      <c r="F12153">
        <v>8.9999999999999993E-3</v>
      </c>
      <c r="G12153">
        <v>4</v>
      </c>
      <c r="H12153">
        <v>4</v>
      </c>
      <c r="I12153">
        <v>911</v>
      </c>
      <c r="J12153">
        <v>889</v>
      </c>
      <c r="K12153">
        <v>437</v>
      </c>
      <c r="L12153">
        <v>20</v>
      </c>
      <c r="M12153">
        <f t="shared" si="24510"/>
        <v>0</v>
      </c>
      <c r="N12153" t="b">
        <f t="shared" ref="N12153" si="24619">AND(MIN($F12152,$F12153,$F12154)=$F12153,MAX($H12152,$H12153,$H12154)=$H12153)</f>
        <v>1</v>
      </c>
      <c r="O12153" t="b">
        <f t="shared" ref="O12153" si="24620">AND(NOT(N12152),N12153,NOT(N12154))</f>
        <v>1</v>
      </c>
    </row>
    <row r="12154" spans="1:15" x14ac:dyDescent="0.25">
      <c r="A12154" t="s">
        <v>19</v>
      </c>
      <c r="B12154" t="s">
        <v>18</v>
      </c>
      <c r="C12154">
        <v>250</v>
      </c>
      <c r="D12154">
        <v>53</v>
      </c>
      <c r="E12154" t="b">
        <v>0</v>
      </c>
      <c r="F12154">
        <v>1.4999999999999999E-2</v>
      </c>
      <c r="G12154">
        <v>4</v>
      </c>
      <c r="H12154">
        <v>4</v>
      </c>
      <c r="I12154">
        <v>1700</v>
      </c>
      <c r="J12154">
        <v>889</v>
      </c>
      <c r="K12154">
        <v>437</v>
      </c>
      <c r="L12154">
        <v>20</v>
      </c>
      <c r="M12154">
        <f t="shared" si="24510"/>
        <v>0</v>
      </c>
      <c r="N12154" t="b">
        <f t="shared" ref="N12154" si="24621">AND(MIN($F12152,$F12153,$F12154)=$F12154,MAX($H12152,$H12153,$H12154)=$H12154)</f>
        <v>0</v>
      </c>
      <c r="O12154" t="b">
        <f t="shared" ref="O12154" si="24622">AND(NOT(N12152),NOT(N12153),N12154)</f>
        <v>0</v>
      </c>
    </row>
    <row r="12155" spans="1:15" x14ac:dyDescent="0.25">
      <c r="A12155" t="s">
        <v>13</v>
      </c>
      <c r="B12155" t="s">
        <v>18</v>
      </c>
      <c r="C12155">
        <v>250</v>
      </c>
      <c r="D12155">
        <v>54</v>
      </c>
      <c r="E12155" t="b">
        <v>0</v>
      </c>
      <c r="F12155">
        <v>1.2E-2</v>
      </c>
      <c r="G12155">
        <v>4</v>
      </c>
      <c r="H12155">
        <v>4</v>
      </c>
      <c r="I12155">
        <v>923</v>
      </c>
      <c r="J12155">
        <v>635</v>
      </c>
      <c r="K12155">
        <v>312</v>
      </c>
      <c r="L12155">
        <v>15</v>
      </c>
      <c r="M12155">
        <f t="shared" si="24510"/>
        <v>0</v>
      </c>
      <c r="N12155" t="b">
        <f t="shared" ref="N12155" si="24623">AND(MIN($F12155,$F12156,$F12157)=$F12155,MAX($H12155,$H12156,$H12157)=$H12155)</f>
        <v>0</v>
      </c>
      <c r="O12155" t="b">
        <f t="shared" ref="O12155" si="24624">AND(N12155,NOT(N12156),NOT(N12157))</f>
        <v>0</v>
      </c>
    </row>
    <row r="12156" spans="1:15" x14ac:dyDescent="0.25">
      <c r="A12156" t="s">
        <v>15</v>
      </c>
      <c r="B12156" t="s">
        <v>18</v>
      </c>
      <c r="C12156">
        <v>250</v>
      </c>
      <c r="D12156">
        <v>54</v>
      </c>
      <c r="E12156" t="b">
        <v>0</v>
      </c>
      <c r="F12156">
        <v>7.0000000000000001E-3</v>
      </c>
      <c r="G12156">
        <v>4</v>
      </c>
      <c r="H12156">
        <v>4</v>
      </c>
      <c r="I12156">
        <v>647</v>
      </c>
      <c r="J12156">
        <v>635</v>
      </c>
      <c r="K12156">
        <v>312</v>
      </c>
      <c r="L12156">
        <v>15</v>
      </c>
      <c r="M12156">
        <f t="shared" si="24510"/>
        <v>0</v>
      </c>
      <c r="N12156" t="b">
        <f t="shared" ref="N12156" si="24625">AND(MIN($F12155,$F12156,$F12157)=$F12156,MAX($H12155,$H12156,$H12157)=$H12156)</f>
        <v>1</v>
      </c>
      <c r="O12156" t="b">
        <f t="shared" ref="O12156" si="24626">AND(NOT(N12155),N12156,NOT(N12157))</f>
        <v>1</v>
      </c>
    </row>
    <row r="12157" spans="1:15" x14ac:dyDescent="0.25">
      <c r="A12157" t="s">
        <v>19</v>
      </c>
      <c r="B12157" t="s">
        <v>18</v>
      </c>
      <c r="C12157">
        <v>250</v>
      </c>
      <c r="D12157">
        <v>54</v>
      </c>
      <c r="E12157" t="b">
        <v>0</v>
      </c>
      <c r="F12157">
        <v>1.0999999999999999E-2</v>
      </c>
      <c r="G12157">
        <v>4</v>
      </c>
      <c r="H12157">
        <v>4</v>
      </c>
      <c r="I12157">
        <v>923</v>
      </c>
      <c r="J12157">
        <v>635</v>
      </c>
      <c r="K12157">
        <v>312</v>
      </c>
      <c r="L12157">
        <v>15</v>
      </c>
      <c r="M12157">
        <f t="shared" si="24510"/>
        <v>0</v>
      </c>
      <c r="N12157" t="b">
        <f t="shared" ref="N12157" si="24627">AND(MIN($F12155,$F12156,$F12157)=$F12157,MAX($H12155,$H12156,$H12157)=$H12157)</f>
        <v>0</v>
      </c>
      <c r="O12157" t="b">
        <f t="shared" ref="O12157" si="24628">AND(NOT(N12155),NOT(N12156),N12157)</f>
        <v>0</v>
      </c>
    </row>
    <row r="12158" spans="1:15" x14ac:dyDescent="0.25">
      <c r="A12158" t="s">
        <v>13</v>
      </c>
      <c r="B12158" t="s">
        <v>18</v>
      </c>
      <c r="C12158">
        <v>250</v>
      </c>
      <c r="D12158">
        <v>55</v>
      </c>
      <c r="E12158" t="b">
        <v>0</v>
      </c>
      <c r="F12158">
        <v>0.01</v>
      </c>
      <c r="G12158">
        <v>4</v>
      </c>
      <c r="H12158">
        <v>4</v>
      </c>
      <c r="I12158">
        <v>1096</v>
      </c>
      <c r="J12158">
        <v>580</v>
      </c>
      <c r="K12158">
        <v>284</v>
      </c>
      <c r="L12158">
        <v>14</v>
      </c>
      <c r="M12158">
        <f t="shared" si="24510"/>
        <v>0</v>
      </c>
      <c r="N12158" t="b">
        <f t="shared" ref="N12158" si="24629">AND(MIN($F12158,$F12159,$F12160)=$F12158,MAX($H12158,$H12159,$H12160)=$H12158)</f>
        <v>0</v>
      </c>
      <c r="O12158" t="b">
        <f t="shared" ref="O12158" si="24630">AND(N12158,NOT(N12159),NOT(N12160))</f>
        <v>0</v>
      </c>
    </row>
    <row r="12159" spans="1:15" x14ac:dyDescent="0.25">
      <c r="A12159" t="s">
        <v>15</v>
      </c>
      <c r="B12159" t="s">
        <v>18</v>
      </c>
      <c r="C12159">
        <v>250</v>
      </c>
      <c r="D12159">
        <v>55</v>
      </c>
      <c r="E12159" t="b">
        <v>0</v>
      </c>
      <c r="F12159">
        <v>7.0000000000000001E-3</v>
      </c>
      <c r="G12159">
        <v>4</v>
      </c>
      <c r="H12159">
        <v>4</v>
      </c>
      <c r="I12159">
        <v>589</v>
      </c>
      <c r="J12159">
        <v>580</v>
      </c>
      <c r="K12159">
        <v>284</v>
      </c>
      <c r="L12159">
        <v>14</v>
      </c>
      <c r="M12159">
        <f t="shared" si="24510"/>
        <v>0</v>
      </c>
      <c r="N12159" t="b">
        <f t="shared" ref="N12159" si="24631">AND(MIN($F12158,$F12159,$F12160)=$F12159,MAX($H12158,$H12159,$H12160)=$H12159)</f>
        <v>1</v>
      </c>
      <c r="O12159" t="b">
        <f t="shared" ref="O12159" si="24632">AND(NOT(N12158),N12159,NOT(N12160))</f>
        <v>1</v>
      </c>
    </row>
    <row r="12160" spans="1:15" x14ac:dyDescent="0.25">
      <c r="A12160" t="s">
        <v>19</v>
      </c>
      <c r="B12160" t="s">
        <v>18</v>
      </c>
      <c r="C12160">
        <v>250</v>
      </c>
      <c r="D12160">
        <v>55</v>
      </c>
      <c r="E12160" t="b">
        <v>0</v>
      </c>
      <c r="F12160">
        <v>0.01</v>
      </c>
      <c r="G12160">
        <v>4</v>
      </c>
      <c r="H12160">
        <v>4</v>
      </c>
      <c r="I12160">
        <v>1096</v>
      </c>
      <c r="J12160">
        <v>580</v>
      </c>
      <c r="K12160">
        <v>284</v>
      </c>
      <c r="L12160">
        <v>14</v>
      </c>
      <c r="M12160">
        <f t="shared" si="24510"/>
        <v>0</v>
      </c>
      <c r="N12160" t="b">
        <f t="shared" ref="N12160" si="24633">AND(MIN($F12158,$F12159,$F12160)=$F12160,MAX($H12158,$H12159,$H12160)=$H12160)</f>
        <v>0</v>
      </c>
      <c r="O12160" t="b">
        <f t="shared" ref="O12160" si="24634">AND(NOT(N12158),NOT(N12159),N12160)</f>
        <v>0</v>
      </c>
    </row>
    <row r="12161" spans="1:15" x14ac:dyDescent="0.25">
      <c r="A12161" t="s">
        <v>13</v>
      </c>
      <c r="B12161" t="s">
        <v>18</v>
      </c>
      <c r="C12161">
        <v>250</v>
      </c>
      <c r="D12161">
        <v>56</v>
      </c>
      <c r="E12161" t="b">
        <v>0</v>
      </c>
      <c r="F12161">
        <v>1.7000000000000001E-2</v>
      </c>
      <c r="G12161">
        <v>4</v>
      </c>
      <c r="H12161">
        <v>4</v>
      </c>
      <c r="I12161">
        <v>1865</v>
      </c>
      <c r="J12161">
        <v>989</v>
      </c>
      <c r="K12161">
        <v>486</v>
      </c>
      <c r="L12161">
        <v>21</v>
      </c>
      <c r="M12161">
        <f t="shared" si="24510"/>
        <v>0</v>
      </c>
      <c r="N12161" t="b">
        <f t="shared" ref="N12161" si="24635">AND(MIN($F12161,$F12162,$F12163)=$F12161,MAX($H12161,$H12162,$H12163)=$H12161)</f>
        <v>0</v>
      </c>
      <c r="O12161" t="b">
        <f t="shared" ref="O12161" si="24636">AND(N12161,NOT(N12162),NOT(N12163))</f>
        <v>0</v>
      </c>
    </row>
    <row r="12162" spans="1:15" x14ac:dyDescent="0.25">
      <c r="A12162" t="s">
        <v>15</v>
      </c>
      <c r="B12162" t="s">
        <v>18</v>
      </c>
      <c r="C12162">
        <v>250</v>
      </c>
      <c r="D12162">
        <v>56</v>
      </c>
      <c r="E12162" t="b">
        <v>0</v>
      </c>
      <c r="F12162">
        <v>0.01</v>
      </c>
      <c r="G12162">
        <v>4</v>
      </c>
      <c r="H12162">
        <v>4</v>
      </c>
      <c r="I12162">
        <v>998</v>
      </c>
      <c r="J12162">
        <v>989</v>
      </c>
      <c r="K12162">
        <v>486</v>
      </c>
      <c r="L12162">
        <v>21</v>
      </c>
      <c r="M12162">
        <f t="shared" si="24510"/>
        <v>0</v>
      </c>
      <c r="N12162" t="b">
        <f t="shared" ref="N12162" si="24637">AND(MIN($F12161,$F12162,$F12163)=$F12162,MAX($H12161,$H12162,$H12163)=$H12162)</f>
        <v>1</v>
      </c>
      <c r="O12162" t="b">
        <f t="shared" ref="O12162" si="24638">AND(NOT(N12161),N12162,NOT(N12163))</f>
        <v>1</v>
      </c>
    </row>
    <row r="12163" spans="1:15" x14ac:dyDescent="0.25">
      <c r="A12163" t="s">
        <v>19</v>
      </c>
      <c r="B12163" t="s">
        <v>18</v>
      </c>
      <c r="C12163">
        <v>250</v>
      </c>
      <c r="D12163">
        <v>56</v>
      </c>
      <c r="E12163" t="b">
        <v>0</v>
      </c>
      <c r="F12163">
        <v>2.1999999999999999E-2</v>
      </c>
      <c r="G12163">
        <v>4</v>
      </c>
      <c r="H12163">
        <v>4</v>
      </c>
      <c r="I12163">
        <v>1865</v>
      </c>
      <c r="J12163">
        <v>989</v>
      </c>
      <c r="K12163">
        <v>486</v>
      </c>
      <c r="L12163">
        <v>21</v>
      </c>
      <c r="M12163">
        <f t="shared" ref="M12163:M12226" si="24639">G12163-H12163</f>
        <v>0</v>
      </c>
      <c r="N12163" t="b">
        <f t="shared" ref="N12163" si="24640">AND(MIN($F12161,$F12162,$F12163)=$F12163,MAX($H12161,$H12162,$H12163)=$H12163)</f>
        <v>0</v>
      </c>
      <c r="O12163" t="b">
        <f t="shared" ref="O12163" si="24641">AND(NOT(N12161),NOT(N12162),N12163)</f>
        <v>0</v>
      </c>
    </row>
    <row r="12164" spans="1:15" x14ac:dyDescent="0.25">
      <c r="A12164" t="s">
        <v>13</v>
      </c>
      <c r="B12164" t="s">
        <v>18</v>
      </c>
      <c r="C12164">
        <v>250</v>
      </c>
      <c r="D12164">
        <v>57</v>
      </c>
      <c r="E12164" t="b">
        <v>0</v>
      </c>
      <c r="F12164">
        <v>8.9999999999999993E-3</v>
      </c>
      <c r="G12164">
        <v>4</v>
      </c>
      <c r="H12164">
        <v>4</v>
      </c>
      <c r="I12164">
        <v>572</v>
      </c>
      <c r="J12164">
        <v>344</v>
      </c>
      <c r="K12164">
        <v>164</v>
      </c>
      <c r="L12164">
        <v>20</v>
      </c>
      <c r="M12164">
        <f t="shared" si="24639"/>
        <v>0</v>
      </c>
      <c r="N12164" t="b">
        <f t="shared" ref="N12164" si="24642">AND(MIN($F12164,$F12165,$F12166)=$F12164,MAX($H12164,$H12165,$H12166)=$H12164)</f>
        <v>0</v>
      </c>
      <c r="O12164" t="b">
        <f t="shared" ref="O12164" si="24643">AND(N12164,NOT(N12165),NOT(N12166))</f>
        <v>0</v>
      </c>
    </row>
    <row r="12165" spans="1:15" x14ac:dyDescent="0.25">
      <c r="A12165" t="s">
        <v>15</v>
      </c>
      <c r="B12165" t="s">
        <v>18</v>
      </c>
      <c r="C12165">
        <v>250</v>
      </c>
      <c r="D12165">
        <v>57</v>
      </c>
      <c r="E12165" t="b">
        <v>0</v>
      </c>
      <c r="F12165">
        <v>6.0000000000000001E-3</v>
      </c>
      <c r="G12165">
        <v>4</v>
      </c>
      <c r="H12165">
        <v>4</v>
      </c>
      <c r="I12165">
        <v>346</v>
      </c>
      <c r="J12165">
        <v>344</v>
      </c>
      <c r="K12165">
        <v>164</v>
      </c>
      <c r="L12165">
        <v>20</v>
      </c>
      <c r="M12165">
        <f t="shared" si="24639"/>
        <v>0</v>
      </c>
      <c r="N12165" t="b">
        <f t="shared" ref="N12165" si="24644">AND(MIN($F12164,$F12165,$F12166)=$F12165,MAX($H12164,$H12165,$H12166)=$H12165)</f>
        <v>1</v>
      </c>
      <c r="O12165" t="b">
        <f t="shared" ref="O12165" si="24645">AND(NOT(N12164),N12165,NOT(N12166))</f>
        <v>1</v>
      </c>
    </row>
    <row r="12166" spans="1:15" x14ac:dyDescent="0.25">
      <c r="A12166" t="s">
        <v>19</v>
      </c>
      <c r="B12166" t="s">
        <v>18</v>
      </c>
      <c r="C12166">
        <v>250</v>
      </c>
      <c r="D12166">
        <v>57</v>
      </c>
      <c r="E12166" t="b">
        <v>0</v>
      </c>
      <c r="F12166">
        <v>1.4999999999999999E-2</v>
      </c>
      <c r="G12166">
        <v>4</v>
      </c>
      <c r="H12166">
        <v>4</v>
      </c>
      <c r="I12166">
        <v>572</v>
      </c>
      <c r="J12166">
        <v>344</v>
      </c>
      <c r="K12166">
        <v>164</v>
      </c>
      <c r="L12166">
        <v>20</v>
      </c>
      <c r="M12166">
        <f t="shared" si="24639"/>
        <v>0</v>
      </c>
      <c r="N12166" t="b">
        <f t="shared" ref="N12166" si="24646">AND(MIN($F12164,$F12165,$F12166)=$F12166,MAX($H12164,$H12165,$H12166)=$H12166)</f>
        <v>0</v>
      </c>
      <c r="O12166" t="b">
        <f t="shared" ref="O12166" si="24647">AND(NOT(N12164),NOT(N12165),N12166)</f>
        <v>0</v>
      </c>
    </row>
    <row r="12167" spans="1:15" x14ac:dyDescent="0.25">
      <c r="A12167" t="s">
        <v>13</v>
      </c>
      <c r="B12167" t="s">
        <v>18</v>
      </c>
      <c r="C12167">
        <v>250</v>
      </c>
      <c r="D12167">
        <v>58</v>
      </c>
      <c r="E12167" t="b">
        <v>0</v>
      </c>
      <c r="F12167">
        <v>3.0000000000000001E-3</v>
      </c>
      <c r="G12167">
        <v>4</v>
      </c>
      <c r="H12167">
        <v>4</v>
      </c>
      <c r="I12167">
        <v>44</v>
      </c>
      <c r="J12167">
        <v>19</v>
      </c>
      <c r="K12167">
        <v>3</v>
      </c>
      <c r="L12167">
        <v>12</v>
      </c>
      <c r="M12167">
        <f t="shared" si="24639"/>
        <v>0</v>
      </c>
      <c r="N12167" t="b">
        <f t="shared" ref="N12167" si="24648">AND(MIN($F12167,$F12168,$F12169)=$F12167,MAX($H12167,$H12168,$H12169)=$H12167)</f>
        <v>1</v>
      </c>
      <c r="O12167" t="b">
        <f t="shared" ref="O12167" si="24649">AND(N12167,NOT(N12168),NOT(N12169))</f>
        <v>1</v>
      </c>
    </row>
    <row r="12168" spans="1:15" x14ac:dyDescent="0.25">
      <c r="A12168" t="s">
        <v>15</v>
      </c>
      <c r="B12168" t="s">
        <v>18</v>
      </c>
      <c r="C12168">
        <v>250</v>
      </c>
      <c r="D12168">
        <v>58</v>
      </c>
      <c r="E12168" t="b">
        <v>1</v>
      </c>
      <c r="F12168">
        <v>10.000999999999999</v>
      </c>
      <c r="G12168">
        <v>4</v>
      </c>
      <c r="H12168">
        <v>0</v>
      </c>
      <c r="I12168">
        <v>184859</v>
      </c>
      <c r="J12168">
        <v>184857</v>
      </c>
      <c r="K12168">
        <v>92426</v>
      </c>
      <c r="L12168">
        <v>14</v>
      </c>
      <c r="M12168">
        <f t="shared" si="24639"/>
        <v>4</v>
      </c>
      <c r="N12168" t="b">
        <f t="shared" ref="N12168" si="24650">AND(MIN($F12167,$F12168,$F12169)=$F12168,MAX($H12167,$H12168,$H12169)=$H12168)</f>
        <v>0</v>
      </c>
      <c r="O12168" t="b">
        <f t="shared" ref="O12168" si="24651">AND(NOT(N12167),N12168,NOT(N12169))</f>
        <v>0</v>
      </c>
    </row>
    <row r="12169" spans="1:15" x14ac:dyDescent="0.25">
      <c r="A12169" t="s">
        <v>19</v>
      </c>
      <c r="B12169" t="s">
        <v>18</v>
      </c>
      <c r="C12169">
        <v>250</v>
      </c>
      <c r="D12169">
        <v>58</v>
      </c>
      <c r="E12169" t="b">
        <v>0</v>
      </c>
      <c r="F12169">
        <v>7.0000000000000001E-3</v>
      </c>
      <c r="G12169">
        <v>4</v>
      </c>
      <c r="H12169">
        <v>4</v>
      </c>
      <c r="I12169">
        <v>44</v>
      </c>
      <c r="J12169">
        <v>19</v>
      </c>
      <c r="K12169">
        <v>3</v>
      </c>
      <c r="L12169">
        <v>12</v>
      </c>
      <c r="M12169">
        <f t="shared" si="24639"/>
        <v>0</v>
      </c>
      <c r="N12169" t="b">
        <f t="shared" ref="N12169" si="24652">AND(MIN($F12167,$F12168,$F12169)=$F12169,MAX($H12167,$H12168,$H12169)=$H12169)</f>
        <v>0</v>
      </c>
      <c r="O12169" t="b">
        <f t="shared" ref="O12169" si="24653">AND(NOT(N12167),NOT(N12168),N12169)</f>
        <v>0</v>
      </c>
    </row>
    <row r="12170" spans="1:15" x14ac:dyDescent="0.25">
      <c r="A12170" t="s">
        <v>13</v>
      </c>
      <c r="B12170" t="s">
        <v>18</v>
      </c>
      <c r="C12170">
        <v>250</v>
      </c>
      <c r="D12170">
        <v>59</v>
      </c>
      <c r="E12170" t="b">
        <v>0</v>
      </c>
      <c r="F12170">
        <v>2.1000000000000001E-2</v>
      </c>
      <c r="G12170">
        <v>4</v>
      </c>
      <c r="H12170">
        <v>4</v>
      </c>
      <c r="I12170">
        <v>1624</v>
      </c>
      <c r="J12170">
        <v>939</v>
      </c>
      <c r="K12170">
        <v>463</v>
      </c>
      <c r="L12170">
        <v>14</v>
      </c>
      <c r="M12170">
        <f t="shared" si="24639"/>
        <v>0</v>
      </c>
      <c r="N12170" t="b">
        <f t="shared" ref="N12170" si="24654">AND(MIN($F12170,$F12171,$F12172)=$F12170,MAX($H12170,$H12171,$H12172)=$H12170)</f>
        <v>0</v>
      </c>
      <c r="O12170" t="b">
        <f t="shared" ref="O12170" si="24655">AND(N12170,NOT(N12171),NOT(N12172))</f>
        <v>0</v>
      </c>
    </row>
    <row r="12171" spans="1:15" x14ac:dyDescent="0.25">
      <c r="A12171" t="s">
        <v>15</v>
      </c>
      <c r="B12171" t="s">
        <v>18</v>
      </c>
      <c r="C12171">
        <v>250</v>
      </c>
      <c r="D12171">
        <v>59</v>
      </c>
      <c r="E12171" t="b">
        <v>0</v>
      </c>
      <c r="F12171">
        <v>1.4999999999999999E-2</v>
      </c>
      <c r="G12171">
        <v>4</v>
      </c>
      <c r="H12171">
        <v>4</v>
      </c>
      <c r="I12171">
        <v>941</v>
      </c>
      <c r="J12171">
        <v>939</v>
      </c>
      <c r="K12171">
        <v>463</v>
      </c>
      <c r="L12171">
        <v>14</v>
      </c>
      <c r="M12171">
        <f t="shared" si="24639"/>
        <v>0</v>
      </c>
      <c r="N12171" t="b">
        <f t="shared" ref="N12171" si="24656">AND(MIN($F12170,$F12171,$F12172)=$F12171,MAX($H12170,$H12171,$H12172)=$H12171)</f>
        <v>1</v>
      </c>
      <c r="O12171" t="b">
        <f t="shared" ref="O12171" si="24657">AND(NOT(N12170),N12171,NOT(N12172))</f>
        <v>1</v>
      </c>
    </row>
    <row r="12172" spans="1:15" x14ac:dyDescent="0.25">
      <c r="A12172" t="s">
        <v>19</v>
      </c>
      <c r="B12172" t="s">
        <v>18</v>
      </c>
      <c r="C12172">
        <v>250</v>
      </c>
      <c r="D12172">
        <v>59</v>
      </c>
      <c r="E12172" t="b">
        <v>0</v>
      </c>
      <c r="F12172">
        <v>1.7000000000000001E-2</v>
      </c>
      <c r="G12172">
        <v>4</v>
      </c>
      <c r="H12172">
        <v>4</v>
      </c>
      <c r="I12172">
        <v>1624</v>
      </c>
      <c r="J12172">
        <v>939</v>
      </c>
      <c r="K12172">
        <v>463</v>
      </c>
      <c r="L12172">
        <v>14</v>
      </c>
      <c r="M12172">
        <f t="shared" si="24639"/>
        <v>0</v>
      </c>
      <c r="N12172" t="b">
        <f t="shared" ref="N12172" si="24658">AND(MIN($F12170,$F12171,$F12172)=$F12172,MAX($H12170,$H12171,$H12172)=$H12172)</f>
        <v>0</v>
      </c>
      <c r="O12172" t="b">
        <f t="shared" ref="O12172" si="24659">AND(NOT(N12170),NOT(N12171),N12172)</f>
        <v>0</v>
      </c>
    </row>
    <row r="12173" spans="1:15" x14ac:dyDescent="0.25">
      <c r="A12173" t="s">
        <v>13</v>
      </c>
      <c r="B12173" t="s">
        <v>18</v>
      </c>
      <c r="C12173">
        <v>250</v>
      </c>
      <c r="D12173">
        <v>5</v>
      </c>
      <c r="E12173" t="b">
        <v>0</v>
      </c>
      <c r="F12173">
        <v>4.0000000000000001E-3</v>
      </c>
      <c r="G12173">
        <v>4</v>
      </c>
      <c r="H12173">
        <v>4</v>
      </c>
      <c r="I12173">
        <v>79</v>
      </c>
      <c r="J12173">
        <v>33</v>
      </c>
      <c r="K12173">
        <v>8</v>
      </c>
      <c r="L12173">
        <v>13</v>
      </c>
      <c r="M12173">
        <f t="shared" si="24639"/>
        <v>0</v>
      </c>
      <c r="N12173" t="b">
        <f t="shared" ref="N12173" si="24660">AND(MIN($F12173,$F12174,$F12175)=$F12173,MAX($H12173,$H12174,$H12175)=$H12173)</f>
        <v>1</v>
      </c>
      <c r="O12173" t="b">
        <f t="shared" ref="O12173" si="24661">AND(N12173,NOT(N12174),NOT(N12175))</f>
        <v>0</v>
      </c>
    </row>
    <row r="12174" spans="1:15" x14ac:dyDescent="0.25">
      <c r="A12174" t="s">
        <v>15</v>
      </c>
      <c r="B12174" t="s">
        <v>18</v>
      </c>
      <c r="C12174">
        <v>250</v>
      </c>
      <c r="D12174">
        <v>5</v>
      </c>
      <c r="E12174" t="b">
        <v>0</v>
      </c>
      <c r="F12174">
        <v>4.0000000000000001E-3</v>
      </c>
      <c r="G12174">
        <v>4</v>
      </c>
      <c r="H12174">
        <v>4</v>
      </c>
      <c r="I12174">
        <v>37</v>
      </c>
      <c r="J12174">
        <v>33</v>
      </c>
      <c r="K12174">
        <v>8</v>
      </c>
      <c r="L12174">
        <v>13</v>
      </c>
      <c r="M12174">
        <f t="shared" si="24639"/>
        <v>0</v>
      </c>
      <c r="N12174" t="b">
        <f t="shared" ref="N12174" si="24662">AND(MIN($F12173,$F12174,$F12175)=$F12174,MAX($H12173,$H12174,$H12175)=$H12174)</f>
        <v>1</v>
      </c>
      <c r="O12174" t="b">
        <f t="shared" ref="O12174" si="24663">AND(NOT(N12173),N12174,NOT(N12175))</f>
        <v>0</v>
      </c>
    </row>
    <row r="12175" spans="1:15" x14ac:dyDescent="0.25">
      <c r="A12175" t="s">
        <v>19</v>
      </c>
      <c r="B12175" t="s">
        <v>18</v>
      </c>
      <c r="C12175">
        <v>250</v>
      </c>
      <c r="D12175">
        <v>5</v>
      </c>
      <c r="E12175" t="b">
        <v>0</v>
      </c>
      <c r="F12175">
        <v>6.0000000000000001E-3</v>
      </c>
      <c r="G12175">
        <v>4</v>
      </c>
      <c r="H12175">
        <v>4</v>
      </c>
      <c r="I12175">
        <v>79</v>
      </c>
      <c r="J12175">
        <v>33</v>
      </c>
      <c r="K12175">
        <v>8</v>
      </c>
      <c r="L12175">
        <v>13</v>
      </c>
      <c r="M12175">
        <f t="shared" si="24639"/>
        <v>0</v>
      </c>
      <c r="N12175" t="b">
        <f t="shared" ref="N12175" si="24664">AND(MIN($F12173,$F12174,$F12175)=$F12175,MAX($H12173,$H12174,$H12175)=$H12175)</f>
        <v>0</v>
      </c>
      <c r="O12175" t="b">
        <f t="shared" ref="O12175" si="24665">AND(NOT(N12173),NOT(N12174),N12175)</f>
        <v>0</v>
      </c>
    </row>
    <row r="12176" spans="1:15" x14ac:dyDescent="0.25">
      <c r="A12176" t="s">
        <v>13</v>
      </c>
      <c r="B12176" t="s">
        <v>18</v>
      </c>
      <c r="C12176">
        <v>250</v>
      </c>
      <c r="D12176">
        <v>60</v>
      </c>
      <c r="E12176" t="b">
        <v>0</v>
      </c>
      <c r="F12176">
        <v>1.4999999999999999E-2</v>
      </c>
      <c r="G12176">
        <v>4</v>
      </c>
      <c r="H12176">
        <v>4</v>
      </c>
      <c r="I12176">
        <v>1317</v>
      </c>
      <c r="J12176">
        <v>708</v>
      </c>
      <c r="K12176">
        <v>348</v>
      </c>
      <c r="L12176">
        <v>13</v>
      </c>
      <c r="M12176">
        <f t="shared" si="24639"/>
        <v>0</v>
      </c>
      <c r="N12176" t="b">
        <f t="shared" ref="N12176" si="24666">AND(MIN($F12176,$F12177,$F12178)=$F12176,MAX($H12176,$H12177,$H12178)=$H12176)</f>
        <v>0</v>
      </c>
      <c r="O12176" t="b">
        <f t="shared" ref="O12176" si="24667">AND(N12176,NOT(N12177),NOT(N12178))</f>
        <v>0</v>
      </c>
    </row>
    <row r="12177" spans="1:15" x14ac:dyDescent="0.25">
      <c r="A12177" t="s">
        <v>15</v>
      </c>
      <c r="B12177" t="s">
        <v>18</v>
      </c>
      <c r="C12177">
        <v>250</v>
      </c>
      <c r="D12177">
        <v>60</v>
      </c>
      <c r="E12177" t="b">
        <v>0</v>
      </c>
      <c r="F12177">
        <v>1.2999999999999999E-2</v>
      </c>
      <c r="G12177">
        <v>4</v>
      </c>
      <c r="H12177">
        <v>4</v>
      </c>
      <c r="I12177">
        <v>712</v>
      </c>
      <c r="J12177">
        <v>708</v>
      </c>
      <c r="K12177">
        <v>348</v>
      </c>
      <c r="L12177">
        <v>13</v>
      </c>
      <c r="M12177">
        <f t="shared" si="24639"/>
        <v>0</v>
      </c>
      <c r="N12177" t="b">
        <f t="shared" ref="N12177" si="24668">AND(MIN($F12176,$F12177,$F12178)=$F12177,MAX($H12176,$H12177,$H12178)=$H12177)</f>
        <v>0</v>
      </c>
      <c r="O12177" t="b">
        <f t="shared" ref="O12177" si="24669">AND(NOT(N12176),N12177,NOT(N12178))</f>
        <v>0</v>
      </c>
    </row>
    <row r="12178" spans="1:15" x14ac:dyDescent="0.25">
      <c r="A12178" t="s">
        <v>19</v>
      </c>
      <c r="B12178" t="s">
        <v>18</v>
      </c>
      <c r="C12178">
        <v>250</v>
      </c>
      <c r="D12178">
        <v>60</v>
      </c>
      <c r="E12178" t="b">
        <v>0</v>
      </c>
      <c r="F12178">
        <v>1.2E-2</v>
      </c>
      <c r="G12178">
        <v>4</v>
      </c>
      <c r="H12178">
        <v>4</v>
      </c>
      <c r="I12178">
        <v>1317</v>
      </c>
      <c r="J12178">
        <v>708</v>
      </c>
      <c r="K12178">
        <v>348</v>
      </c>
      <c r="L12178">
        <v>13</v>
      </c>
      <c r="M12178">
        <f t="shared" si="24639"/>
        <v>0</v>
      </c>
      <c r="N12178" t="b">
        <f t="shared" ref="N12178" si="24670">AND(MIN($F12176,$F12177,$F12178)=$F12178,MAX($H12176,$H12177,$H12178)=$H12178)</f>
        <v>1</v>
      </c>
      <c r="O12178" t="b">
        <f t="shared" ref="O12178" si="24671">AND(NOT(N12176),NOT(N12177),N12178)</f>
        <v>1</v>
      </c>
    </row>
    <row r="12179" spans="1:15" x14ac:dyDescent="0.25">
      <c r="A12179" t="s">
        <v>13</v>
      </c>
      <c r="B12179" t="s">
        <v>18</v>
      </c>
      <c r="C12179">
        <v>250</v>
      </c>
      <c r="D12179">
        <v>61</v>
      </c>
      <c r="E12179" t="b">
        <v>0</v>
      </c>
      <c r="F12179">
        <v>6.0000000000000001E-3</v>
      </c>
      <c r="G12179">
        <v>4</v>
      </c>
      <c r="H12179">
        <v>4</v>
      </c>
      <c r="I12179">
        <v>42</v>
      </c>
      <c r="J12179">
        <v>18</v>
      </c>
      <c r="K12179">
        <v>4</v>
      </c>
      <c r="L12179">
        <v>10</v>
      </c>
      <c r="M12179">
        <f t="shared" si="24639"/>
        <v>0</v>
      </c>
      <c r="N12179" t="b">
        <f t="shared" ref="N12179" si="24672">AND(MIN($F12179,$F12180,$F12181)=$F12179,MAX($H12179,$H12180,$H12181)=$H12179)</f>
        <v>0</v>
      </c>
      <c r="O12179" t="b">
        <f t="shared" ref="O12179" si="24673">AND(N12179,NOT(N12180),NOT(N12181))</f>
        <v>0</v>
      </c>
    </row>
    <row r="12180" spans="1:15" x14ac:dyDescent="0.25">
      <c r="A12180" t="s">
        <v>15</v>
      </c>
      <c r="B12180" t="s">
        <v>18</v>
      </c>
      <c r="C12180">
        <v>250</v>
      </c>
      <c r="D12180">
        <v>61</v>
      </c>
      <c r="E12180" t="b">
        <v>0</v>
      </c>
      <c r="F12180">
        <v>4.0000000000000001E-3</v>
      </c>
      <c r="G12180">
        <v>4</v>
      </c>
      <c r="H12180">
        <v>4</v>
      </c>
      <c r="I12180">
        <v>19</v>
      </c>
      <c r="J12180">
        <v>18</v>
      </c>
      <c r="K12180">
        <v>4</v>
      </c>
      <c r="L12180">
        <v>10</v>
      </c>
      <c r="M12180">
        <f t="shared" si="24639"/>
        <v>0</v>
      </c>
      <c r="N12180" t="b">
        <f t="shared" ref="N12180" si="24674">AND(MIN($F12179,$F12180,$F12181)=$F12180,MAX($H12179,$H12180,$H12181)=$H12180)</f>
        <v>0</v>
      </c>
      <c r="O12180" t="b">
        <f t="shared" ref="O12180" si="24675">AND(NOT(N12179),N12180,NOT(N12181))</f>
        <v>0</v>
      </c>
    </row>
    <row r="12181" spans="1:15" x14ac:dyDescent="0.25">
      <c r="A12181" t="s">
        <v>19</v>
      </c>
      <c r="B12181" t="s">
        <v>18</v>
      </c>
      <c r="C12181">
        <v>250</v>
      </c>
      <c r="D12181">
        <v>61</v>
      </c>
      <c r="E12181" t="b">
        <v>0</v>
      </c>
      <c r="F12181">
        <v>3.0000000000000001E-3</v>
      </c>
      <c r="G12181">
        <v>4</v>
      </c>
      <c r="H12181">
        <v>4</v>
      </c>
      <c r="I12181">
        <v>42</v>
      </c>
      <c r="J12181">
        <v>18</v>
      </c>
      <c r="K12181">
        <v>4</v>
      </c>
      <c r="L12181">
        <v>10</v>
      </c>
      <c r="M12181">
        <f t="shared" si="24639"/>
        <v>0</v>
      </c>
      <c r="N12181" t="b">
        <f t="shared" ref="N12181" si="24676">AND(MIN($F12179,$F12180,$F12181)=$F12181,MAX($H12179,$H12180,$H12181)=$H12181)</f>
        <v>1</v>
      </c>
      <c r="O12181" t="b">
        <f t="shared" ref="O12181" si="24677">AND(NOT(N12179),NOT(N12180),N12181)</f>
        <v>1</v>
      </c>
    </row>
    <row r="12182" spans="1:15" x14ac:dyDescent="0.25">
      <c r="A12182" t="s">
        <v>13</v>
      </c>
      <c r="B12182" t="s">
        <v>18</v>
      </c>
      <c r="C12182">
        <v>250</v>
      </c>
      <c r="D12182">
        <v>62</v>
      </c>
      <c r="E12182" t="b">
        <v>0</v>
      </c>
      <c r="F12182">
        <v>4.5999999999999999E-2</v>
      </c>
      <c r="G12182">
        <v>4</v>
      </c>
      <c r="H12182">
        <v>4</v>
      </c>
      <c r="I12182">
        <v>58</v>
      </c>
      <c r="J12182">
        <v>41</v>
      </c>
      <c r="K12182">
        <v>16</v>
      </c>
      <c r="L12182">
        <v>9</v>
      </c>
      <c r="M12182">
        <f t="shared" si="24639"/>
        <v>0</v>
      </c>
      <c r="N12182" t="b">
        <f t="shared" ref="N12182" si="24678">AND(MIN($F12182,$F12183,$F12184)=$F12182,MAX($H12182,$H12183,$H12184)=$H12182)</f>
        <v>0</v>
      </c>
      <c r="O12182" t="b">
        <f t="shared" ref="O12182" si="24679">AND(N12182,NOT(N12183),NOT(N12184))</f>
        <v>0</v>
      </c>
    </row>
    <row r="12183" spans="1:15" x14ac:dyDescent="0.25">
      <c r="A12183" t="s">
        <v>15</v>
      </c>
      <c r="B12183" t="s">
        <v>18</v>
      </c>
      <c r="C12183">
        <v>250</v>
      </c>
      <c r="D12183">
        <v>62</v>
      </c>
      <c r="E12183" t="b">
        <v>0</v>
      </c>
      <c r="F12183">
        <v>4.0000000000000001E-3</v>
      </c>
      <c r="G12183">
        <v>4</v>
      </c>
      <c r="H12183">
        <v>4</v>
      </c>
      <c r="I12183">
        <v>41</v>
      </c>
      <c r="J12183">
        <v>41</v>
      </c>
      <c r="K12183">
        <v>16</v>
      </c>
      <c r="L12183">
        <v>9</v>
      </c>
      <c r="M12183">
        <f t="shared" si="24639"/>
        <v>0</v>
      </c>
      <c r="N12183" t="b">
        <f t="shared" ref="N12183" si="24680">AND(MIN($F12182,$F12183,$F12184)=$F12183,MAX($H12182,$H12183,$H12184)=$H12183)</f>
        <v>1</v>
      </c>
      <c r="O12183" t="b">
        <f t="shared" ref="O12183" si="24681">AND(NOT(N12182),N12183,NOT(N12184))</f>
        <v>1</v>
      </c>
    </row>
    <row r="12184" spans="1:15" x14ac:dyDescent="0.25">
      <c r="A12184" t="s">
        <v>19</v>
      </c>
      <c r="B12184" t="s">
        <v>18</v>
      </c>
      <c r="C12184">
        <v>250</v>
      </c>
      <c r="D12184">
        <v>62</v>
      </c>
      <c r="E12184" t="b">
        <v>0</v>
      </c>
      <c r="F12184">
        <v>6.0000000000000001E-3</v>
      </c>
      <c r="G12184">
        <v>4</v>
      </c>
      <c r="H12184">
        <v>4</v>
      </c>
      <c r="I12184">
        <v>58</v>
      </c>
      <c r="J12184">
        <v>41</v>
      </c>
      <c r="K12184">
        <v>16</v>
      </c>
      <c r="L12184">
        <v>9</v>
      </c>
      <c r="M12184">
        <f t="shared" si="24639"/>
        <v>0</v>
      </c>
      <c r="N12184" t="b">
        <f t="shared" ref="N12184" si="24682">AND(MIN($F12182,$F12183,$F12184)=$F12184,MAX($H12182,$H12183,$H12184)=$H12184)</f>
        <v>0</v>
      </c>
      <c r="O12184" t="b">
        <f t="shared" ref="O12184" si="24683">AND(NOT(N12182),NOT(N12183),N12184)</f>
        <v>0</v>
      </c>
    </row>
    <row r="12185" spans="1:15" x14ac:dyDescent="0.25">
      <c r="A12185" t="s">
        <v>13</v>
      </c>
      <c r="B12185" t="s">
        <v>18</v>
      </c>
      <c r="C12185">
        <v>250</v>
      </c>
      <c r="D12185">
        <v>63</v>
      </c>
      <c r="E12185" t="b">
        <v>0</v>
      </c>
      <c r="F12185">
        <v>2.9000000000000001E-2</v>
      </c>
      <c r="G12185">
        <v>4</v>
      </c>
      <c r="H12185">
        <v>4</v>
      </c>
      <c r="I12185">
        <v>602</v>
      </c>
      <c r="J12185">
        <v>303</v>
      </c>
      <c r="K12185">
        <v>144</v>
      </c>
      <c r="L12185">
        <v>19</v>
      </c>
      <c r="M12185">
        <f t="shared" si="24639"/>
        <v>0</v>
      </c>
      <c r="N12185" t="b">
        <f t="shared" ref="N12185" si="24684">AND(MIN($F12185,$F12186,$F12187)=$F12185,MAX($H12185,$H12186,$H12187)=$H12185)</f>
        <v>0</v>
      </c>
      <c r="O12185" t="b">
        <f t="shared" ref="O12185" si="24685">AND(N12185,NOT(N12186),NOT(N12187))</f>
        <v>0</v>
      </c>
    </row>
    <row r="12186" spans="1:15" x14ac:dyDescent="0.25">
      <c r="A12186" t="s">
        <v>15</v>
      </c>
      <c r="B12186" t="s">
        <v>18</v>
      </c>
      <c r="C12186">
        <v>250</v>
      </c>
      <c r="D12186">
        <v>63</v>
      </c>
      <c r="E12186" t="b">
        <v>0</v>
      </c>
      <c r="F12186">
        <v>6.0000000000000001E-3</v>
      </c>
      <c r="G12186">
        <v>4</v>
      </c>
      <c r="H12186">
        <v>4</v>
      </c>
      <c r="I12186">
        <v>309</v>
      </c>
      <c r="J12186">
        <v>303</v>
      </c>
      <c r="K12186">
        <v>144</v>
      </c>
      <c r="L12186">
        <v>19</v>
      </c>
      <c r="M12186">
        <f t="shared" si="24639"/>
        <v>0</v>
      </c>
      <c r="N12186" t="b">
        <f t="shared" ref="N12186" si="24686">AND(MIN($F12185,$F12186,$F12187)=$F12186,MAX($H12185,$H12186,$H12187)=$H12186)</f>
        <v>1</v>
      </c>
      <c r="O12186" t="b">
        <f t="shared" ref="O12186" si="24687">AND(NOT(N12185),N12186,NOT(N12187))</f>
        <v>1</v>
      </c>
    </row>
    <row r="12187" spans="1:15" x14ac:dyDescent="0.25">
      <c r="A12187" t="s">
        <v>19</v>
      </c>
      <c r="B12187" t="s">
        <v>18</v>
      </c>
      <c r="C12187">
        <v>250</v>
      </c>
      <c r="D12187">
        <v>63</v>
      </c>
      <c r="E12187" t="b">
        <v>0</v>
      </c>
      <c r="F12187">
        <v>7.0000000000000001E-3</v>
      </c>
      <c r="G12187">
        <v>4</v>
      </c>
      <c r="H12187">
        <v>4</v>
      </c>
      <c r="I12187">
        <v>602</v>
      </c>
      <c r="J12187">
        <v>303</v>
      </c>
      <c r="K12187">
        <v>144</v>
      </c>
      <c r="L12187">
        <v>19</v>
      </c>
      <c r="M12187">
        <f t="shared" si="24639"/>
        <v>0</v>
      </c>
      <c r="N12187" t="b">
        <f t="shared" ref="N12187" si="24688">AND(MIN($F12185,$F12186,$F12187)=$F12187,MAX($H12185,$H12186,$H12187)=$H12187)</f>
        <v>0</v>
      </c>
      <c r="O12187" t="b">
        <f t="shared" ref="O12187" si="24689">AND(NOT(N12185),NOT(N12186),N12187)</f>
        <v>0</v>
      </c>
    </row>
    <row r="12188" spans="1:15" x14ac:dyDescent="0.25">
      <c r="A12188" t="s">
        <v>13</v>
      </c>
      <c r="B12188" t="s">
        <v>18</v>
      </c>
      <c r="C12188">
        <v>250</v>
      </c>
      <c r="D12188">
        <v>64</v>
      </c>
      <c r="E12188" t="b">
        <v>0</v>
      </c>
      <c r="F12188">
        <v>1.2999999999999999E-2</v>
      </c>
      <c r="G12188">
        <v>4</v>
      </c>
      <c r="H12188">
        <v>4</v>
      </c>
      <c r="I12188">
        <v>974</v>
      </c>
      <c r="J12188">
        <v>512</v>
      </c>
      <c r="K12188">
        <v>250</v>
      </c>
      <c r="L12188">
        <v>13</v>
      </c>
      <c r="M12188">
        <f t="shared" si="24639"/>
        <v>0</v>
      </c>
      <c r="N12188" t="b">
        <f t="shared" ref="N12188" si="24690">AND(MIN($F12188,$F12189,$F12190)=$F12188,MAX($H12188,$H12189,$H12190)=$H12188)</f>
        <v>0</v>
      </c>
      <c r="O12188" t="b">
        <f t="shared" ref="O12188" si="24691">AND(N12188,NOT(N12189),NOT(N12190))</f>
        <v>0</v>
      </c>
    </row>
    <row r="12189" spans="1:15" x14ac:dyDescent="0.25">
      <c r="A12189" t="s">
        <v>15</v>
      </c>
      <c r="B12189" t="s">
        <v>18</v>
      </c>
      <c r="C12189">
        <v>250</v>
      </c>
      <c r="D12189">
        <v>64</v>
      </c>
      <c r="E12189" t="b">
        <v>0</v>
      </c>
      <c r="F12189">
        <v>6.0000000000000001E-3</v>
      </c>
      <c r="G12189">
        <v>4</v>
      </c>
      <c r="H12189">
        <v>4</v>
      </c>
      <c r="I12189">
        <v>520</v>
      </c>
      <c r="J12189">
        <v>512</v>
      </c>
      <c r="K12189">
        <v>250</v>
      </c>
      <c r="L12189">
        <v>13</v>
      </c>
      <c r="M12189">
        <f t="shared" si="24639"/>
        <v>0</v>
      </c>
      <c r="N12189" t="b">
        <f t="shared" ref="N12189" si="24692">AND(MIN($F12188,$F12189,$F12190)=$F12189,MAX($H12188,$H12189,$H12190)=$H12189)</f>
        <v>1</v>
      </c>
      <c r="O12189" t="b">
        <f t="shared" ref="O12189" si="24693">AND(NOT(N12188),N12189,NOT(N12190))</f>
        <v>1</v>
      </c>
    </row>
    <row r="12190" spans="1:15" x14ac:dyDescent="0.25">
      <c r="A12190" t="s">
        <v>19</v>
      </c>
      <c r="B12190" t="s">
        <v>18</v>
      </c>
      <c r="C12190">
        <v>250</v>
      </c>
      <c r="D12190">
        <v>64</v>
      </c>
      <c r="E12190" t="b">
        <v>0</v>
      </c>
      <c r="F12190">
        <v>8.9999999999999993E-3</v>
      </c>
      <c r="G12190">
        <v>4</v>
      </c>
      <c r="H12190">
        <v>4</v>
      </c>
      <c r="I12190">
        <v>974</v>
      </c>
      <c r="J12190">
        <v>512</v>
      </c>
      <c r="K12190">
        <v>250</v>
      </c>
      <c r="L12190">
        <v>13</v>
      </c>
      <c r="M12190">
        <f t="shared" si="24639"/>
        <v>0</v>
      </c>
      <c r="N12190" t="b">
        <f t="shared" ref="N12190" si="24694">AND(MIN($F12188,$F12189,$F12190)=$F12190,MAX($H12188,$H12189,$H12190)=$H12190)</f>
        <v>0</v>
      </c>
      <c r="O12190" t="b">
        <f t="shared" ref="O12190" si="24695">AND(NOT(N12188),NOT(N12189),N12190)</f>
        <v>0</v>
      </c>
    </row>
    <row r="12191" spans="1:15" x14ac:dyDescent="0.25">
      <c r="A12191" t="s">
        <v>13</v>
      </c>
      <c r="B12191" t="s">
        <v>18</v>
      </c>
      <c r="C12191">
        <v>250</v>
      </c>
      <c r="D12191">
        <v>65</v>
      </c>
      <c r="E12191" t="b">
        <v>0</v>
      </c>
      <c r="F12191">
        <v>1.2999999999999999E-2</v>
      </c>
      <c r="G12191">
        <v>4</v>
      </c>
      <c r="H12191">
        <v>4</v>
      </c>
      <c r="I12191">
        <v>1393</v>
      </c>
      <c r="J12191">
        <v>753</v>
      </c>
      <c r="K12191">
        <v>369</v>
      </c>
      <c r="L12191">
        <v>18</v>
      </c>
      <c r="M12191">
        <f t="shared" si="24639"/>
        <v>0</v>
      </c>
      <c r="N12191" t="b">
        <f t="shared" ref="N12191" si="24696">AND(MIN($F12191,$F12192,$F12193)=$F12191,MAX($H12191,$H12192,$H12193)=$H12191)</f>
        <v>0</v>
      </c>
      <c r="O12191" t="b">
        <f t="shared" ref="O12191" si="24697">AND(N12191,NOT(N12192),NOT(N12193))</f>
        <v>0</v>
      </c>
    </row>
    <row r="12192" spans="1:15" x14ac:dyDescent="0.25">
      <c r="A12192" t="s">
        <v>15</v>
      </c>
      <c r="B12192" t="s">
        <v>18</v>
      </c>
      <c r="C12192">
        <v>250</v>
      </c>
      <c r="D12192">
        <v>65</v>
      </c>
      <c r="E12192" t="b">
        <v>0</v>
      </c>
      <c r="F12192">
        <v>8.9999999999999993E-3</v>
      </c>
      <c r="G12192">
        <v>4</v>
      </c>
      <c r="H12192">
        <v>4</v>
      </c>
      <c r="I12192">
        <v>766</v>
      </c>
      <c r="J12192">
        <v>753</v>
      </c>
      <c r="K12192">
        <v>369</v>
      </c>
      <c r="L12192">
        <v>18</v>
      </c>
      <c r="M12192">
        <f t="shared" si="24639"/>
        <v>0</v>
      </c>
      <c r="N12192" t="b">
        <f t="shared" ref="N12192" si="24698">AND(MIN($F12191,$F12192,$F12193)=$F12192,MAX($H12191,$H12192,$H12193)=$H12192)</f>
        <v>1</v>
      </c>
      <c r="O12192" t="b">
        <f t="shared" ref="O12192" si="24699">AND(NOT(N12191),N12192,NOT(N12193))</f>
        <v>1</v>
      </c>
    </row>
    <row r="12193" spans="1:15" x14ac:dyDescent="0.25">
      <c r="A12193" t="s">
        <v>19</v>
      </c>
      <c r="B12193" t="s">
        <v>18</v>
      </c>
      <c r="C12193">
        <v>250</v>
      </c>
      <c r="D12193">
        <v>65</v>
      </c>
      <c r="E12193" t="b">
        <v>0</v>
      </c>
      <c r="F12193">
        <v>1.4E-2</v>
      </c>
      <c r="G12193">
        <v>4</v>
      </c>
      <c r="H12193">
        <v>4</v>
      </c>
      <c r="I12193">
        <v>1393</v>
      </c>
      <c r="J12193">
        <v>753</v>
      </c>
      <c r="K12193">
        <v>369</v>
      </c>
      <c r="L12193">
        <v>18</v>
      </c>
      <c r="M12193">
        <f t="shared" si="24639"/>
        <v>0</v>
      </c>
      <c r="N12193" t="b">
        <f t="shared" ref="N12193" si="24700">AND(MIN($F12191,$F12192,$F12193)=$F12193,MAX($H12191,$H12192,$H12193)=$H12193)</f>
        <v>0</v>
      </c>
      <c r="O12193" t="b">
        <f t="shared" ref="O12193" si="24701">AND(NOT(N12191),NOT(N12192),N12193)</f>
        <v>0</v>
      </c>
    </row>
    <row r="12194" spans="1:15" x14ac:dyDescent="0.25">
      <c r="A12194" t="s">
        <v>13</v>
      </c>
      <c r="B12194" t="s">
        <v>18</v>
      </c>
      <c r="C12194">
        <v>250</v>
      </c>
      <c r="D12194">
        <v>66</v>
      </c>
      <c r="E12194" t="b">
        <v>0</v>
      </c>
      <c r="F12194">
        <v>1.2E-2</v>
      </c>
      <c r="G12194">
        <v>4</v>
      </c>
      <c r="H12194">
        <v>4</v>
      </c>
      <c r="I12194">
        <v>860</v>
      </c>
      <c r="J12194">
        <v>654</v>
      </c>
      <c r="K12194">
        <v>318</v>
      </c>
      <c r="L12194">
        <v>19</v>
      </c>
      <c r="M12194">
        <f t="shared" si="24639"/>
        <v>0</v>
      </c>
      <c r="N12194" t="b">
        <f t="shared" ref="N12194" si="24702">AND(MIN($F12194,$F12195,$F12196)=$F12194,MAX($H12194,$H12195,$H12196)=$H12194)</f>
        <v>0</v>
      </c>
      <c r="O12194" t="b">
        <f t="shared" ref="O12194" si="24703">AND(N12194,NOT(N12195),NOT(N12196))</f>
        <v>0</v>
      </c>
    </row>
    <row r="12195" spans="1:15" x14ac:dyDescent="0.25">
      <c r="A12195" t="s">
        <v>15</v>
      </c>
      <c r="B12195" t="s">
        <v>18</v>
      </c>
      <c r="C12195">
        <v>250</v>
      </c>
      <c r="D12195">
        <v>66</v>
      </c>
      <c r="E12195" t="b">
        <v>0</v>
      </c>
      <c r="F12195">
        <v>7.0000000000000001E-3</v>
      </c>
      <c r="G12195">
        <v>4</v>
      </c>
      <c r="H12195">
        <v>4</v>
      </c>
      <c r="I12195">
        <v>655</v>
      </c>
      <c r="J12195">
        <v>654</v>
      </c>
      <c r="K12195">
        <v>318</v>
      </c>
      <c r="L12195">
        <v>19</v>
      </c>
      <c r="M12195">
        <f t="shared" si="24639"/>
        <v>0</v>
      </c>
      <c r="N12195" t="b">
        <f t="shared" ref="N12195" si="24704">AND(MIN($F12194,$F12195,$F12196)=$F12195,MAX($H12194,$H12195,$H12196)=$H12195)</f>
        <v>1</v>
      </c>
      <c r="O12195" t="b">
        <f t="shared" ref="O12195" si="24705">AND(NOT(N12194),N12195,NOT(N12196))</f>
        <v>1</v>
      </c>
    </row>
    <row r="12196" spans="1:15" x14ac:dyDescent="0.25">
      <c r="A12196" t="s">
        <v>19</v>
      </c>
      <c r="B12196" t="s">
        <v>18</v>
      </c>
      <c r="C12196">
        <v>250</v>
      </c>
      <c r="D12196">
        <v>66</v>
      </c>
      <c r="E12196" t="b">
        <v>0</v>
      </c>
      <c r="F12196">
        <v>1.7999999999999999E-2</v>
      </c>
      <c r="G12196">
        <v>4</v>
      </c>
      <c r="H12196">
        <v>4</v>
      </c>
      <c r="I12196">
        <v>860</v>
      </c>
      <c r="J12196">
        <v>654</v>
      </c>
      <c r="K12196">
        <v>318</v>
      </c>
      <c r="L12196">
        <v>19</v>
      </c>
      <c r="M12196">
        <f t="shared" si="24639"/>
        <v>0</v>
      </c>
      <c r="N12196" t="b">
        <f t="shared" ref="N12196" si="24706">AND(MIN($F12194,$F12195,$F12196)=$F12196,MAX($H12194,$H12195,$H12196)=$H12196)</f>
        <v>0</v>
      </c>
      <c r="O12196" t="b">
        <f t="shared" ref="O12196" si="24707">AND(NOT(N12194),NOT(N12195),N12196)</f>
        <v>0</v>
      </c>
    </row>
    <row r="12197" spans="1:15" x14ac:dyDescent="0.25">
      <c r="A12197" t="s">
        <v>13</v>
      </c>
      <c r="B12197" t="s">
        <v>18</v>
      </c>
      <c r="C12197">
        <v>250</v>
      </c>
      <c r="D12197">
        <v>67</v>
      </c>
      <c r="E12197" t="b">
        <v>0</v>
      </c>
      <c r="F12197">
        <v>1.2E-2</v>
      </c>
      <c r="G12197">
        <v>4</v>
      </c>
      <c r="H12197">
        <v>4</v>
      </c>
      <c r="I12197">
        <v>1198</v>
      </c>
      <c r="J12197">
        <v>659</v>
      </c>
      <c r="K12197">
        <v>321</v>
      </c>
      <c r="L12197">
        <v>22</v>
      </c>
      <c r="M12197">
        <f t="shared" si="24639"/>
        <v>0</v>
      </c>
      <c r="N12197" t="b">
        <f t="shared" ref="N12197" si="24708">AND(MIN($F12197,$F12198,$F12199)=$F12197,MAX($H12197,$H12198,$H12199)=$H12197)</f>
        <v>0</v>
      </c>
      <c r="O12197" t="b">
        <f t="shared" ref="O12197" si="24709">AND(N12197,NOT(N12198),NOT(N12199))</f>
        <v>0</v>
      </c>
    </row>
    <row r="12198" spans="1:15" x14ac:dyDescent="0.25">
      <c r="A12198" t="s">
        <v>15</v>
      </c>
      <c r="B12198" t="s">
        <v>18</v>
      </c>
      <c r="C12198">
        <v>250</v>
      </c>
      <c r="D12198">
        <v>67</v>
      </c>
      <c r="E12198" t="b">
        <v>0</v>
      </c>
      <c r="F12198">
        <v>7.0000000000000001E-3</v>
      </c>
      <c r="G12198">
        <v>4</v>
      </c>
      <c r="H12198">
        <v>4</v>
      </c>
      <c r="I12198">
        <v>669</v>
      </c>
      <c r="J12198">
        <v>659</v>
      </c>
      <c r="K12198">
        <v>321</v>
      </c>
      <c r="L12198">
        <v>22</v>
      </c>
      <c r="M12198">
        <f t="shared" si="24639"/>
        <v>0</v>
      </c>
      <c r="N12198" t="b">
        <f t="shared" ref="N12198" si="24710">AND(MIN($F12197,$F12198,$F12199)=$F12198,MAX($H12197,$H12198,$H12199)=$H12198)</f>
        <v>1</v>
      </c>
      <c r="O12198" t="b">
        <f t="shared" ref="O12198" si="24711">AND(NOT(N12197),N12198,NOT(N12199))</f>
        <v>1</v>
      </c>
    </row>
    <row r="12199" spans="1:15" x14ac:dyDescent="0.25">
      <c r="A12199" t="s">
        <v>19</v>
      </c>
      <c r="B12199" t="s">
        <v>18</v>
      </c>
      <c r="C12199">
        <v>250</v>
      </c>
      <c r="D12199">
        <v>67</v>
      </c>
      <c r="E12199" t="b">
        <v>0</v>
      </c>
      <c r="F12199">
        <v>1.0999999999999999E-2</v>
      </c>
      <c r="G12199">
        <v>4</v>
      </c>
      <c r="H12199">
        <v>4</v>
      </c>
      <c r="I12199">
        <v>1198</v>
      </c>
      <c r="J12199">
        <v>659</v>
      </c>
      <c r="K12199">
        <v>321</v>
      </c>
      <c r="L12199">
        <v>22</v>
      </c>
      <c r="M12199">
        <f t="shared" si="24639"/>
        <v>0</v>
      </c>
      <c r="N12199" t="b">
        <f t="shared" ref="N12199" si="24712">AND(MIN($F12197,$F12198,$F12199)=$F12199,MAX($H12197,$H12198,$H12199)=$H12199)</f>
        <v>0</v>
      </c>
      <c r="O12199" t="b">
        <f t="shared" ref="O12199" si="24713">AND(NOT(N12197),NOT(N12198),N12199)</f>
        <v>0</v>
      </c>
    </row>
    <row r="12200" spans="1:15" x14ac:dyDescent="0.25">
      <c r="A12200" t="s">
        <v>13</v>
      </c>
      <c r="B12200" t="s">
        <v>18</v>
      </c>
      <c r="C12200">
        <v>250</v>
      </c>
      <c r="D12200">
        <v>68</v>
      </c>
      <c r="E12200" t="b">
        <v>0</v>
      </c>
      <c r="F12200">
        <v>4.0000000000000001E-3</v>
      </c>
      <c r="G12200">
        <v>4</v>
      </c>
      <c r="H12200">
        <v>4</v>
      </c>
      <c r="I12200">
        <v>38</v>
      </c>
      <c r="J12200">
        <v>16</v>
      </c>
      <c r="K12200">
        <v>2</v>
      </c>
      <c r="L12200">
        <v>9</v>
      </c>
      <c r="M12200">
        <f t="shared" si="24639"/>
        <v>0</v>
      </c>
      <c r="N12200" t="b">
        <f t="shared" ref="N12200" si="24714">AND(MIN($F12200,$F12201,$F12202)=$F12200,MAX($H12200,$H12201,$H12202)=$H12200)</f>
        <v>1</v>
      </c>
      <c r="O12200" t="b">
        <f t="shared" ref="O12200" si="24715">AND(N12200,NOT(N12201),NOT(N12202))</f>
        <v>0</v>
      </c>
    </row>
    <row r="12201" spans="1:15" x14ac:dyDescent="0.25">
      <c r="A12201" t="s">
        <v>15</v>
      </c>
      <c r="B12201" t="s">
        <v>18</v>
      </c>
      <c r="C12201">
        <v>250</v>
      </c>
      <c r="D12201">
        <v>68</v>
      </c>
      <c r="E12201" t="b">
        <v>0</v>
      </c>
      <c r="F12201">
        <v>0.19600000000000001</v>
      </c>
      <c r="G12201">
        <v>4</v>
      </c>
      <c r="H12201">
        <v>4</v>
      </c>
      <c r="I12201">
        <v>2855</v>
      </c>
      <c r="J12201">
        <v>2852</v>
      </c>
      <c r="K12201">
        <v>1420</v>
      </c>
      <c r="L12201">
        <v>13</v>
      </c>
      <c r="M12201">
        <f t="shared" si="24639"/>
        <v>0</v>
      </c>
      <c r="N12201" t="b">
        <f t="shared" ref="N12201" si="24716">AND(MIN($F12200,$F12201,$F12202)=$F12201,MAX($H12200,$H12201,$H12202)=$H12201)</f>
        <v>0</v>
      </c>
      <c r="O12201" t="b">
        <f t="shared" ref="O12201" si="24717">AND(NOT(N12200),N12201,NOT(N12202))</f>
        <v>0</v>
      </c>
    </row>
    <row r="12202" spans="1:15" x14ac:dyDescent="0.25">
      <c r="A12202" t="s">
        <v>19</v>
      </c>
      <c r="B12202" t="s">
        <v>18</v>
      </c>
      <c r="C12202">
        <v>250</v>
      </c>
      <c r="D12202">
        <v>68</v>
      </c>
      <c r="E12202" t="b">
        <v>0</v>
      </c>
      <c r="F12202">
        <v>4.0000000000000001E-3</v>
      </c>
      <c r="G12202">
        <v>4</v>
      </c>
      <c r="H12202">
        <v>4</v>
      </c>
      <c r="I12202">
        <v>38</v>
      </c>
      <c r="J12202">
        <v>16</v>
      </c>
      <c r="K12202">
        <v>2</v>
      </c>
      <c r="L12202">
        <v>9</v>
      </c>
      <c r="M12202">
        <f t="shared" si="24639"/>
        <v>0</v>
      </c>
      <c r="N12202" t="b">
        <f t="shared" ref="N12202" si="24718">AND(MIN($F12200,$F12201,$F12202)=$F12202,MAX($H12200,$H12201,$H12202)=$H12202)</f>
        <v>1</v>
      </c>
      <c r="O12202" t="b">
        <f t="shared" ref="O12202" si="24719">AND(NOT(N12200),NOT(N12201),N12202)</f>
        <v>0</v>
      </c>
    </row>
    <row r="12203" spans="1:15" x14ac:dyDescent="0.25">
      <c r="A12203" t="s">
        <v>13</v>
      </c>
      <c r="B12203" t="s">
        <v>18</v>
      </c>
      <c r="C12203">
        <v>250</v>
      </c>
      <c r="D12203">
        <v>69</v>
      </c>
      <c r="E12203" t="b">
        <v>0</v>
      </c>
      <c r="F12203">
        <v>1.9E-2</v>
      </c>
      <c r="G12203">
        <v>4</v>
      </c>
      <c r="H12203">
        <v>4</v>
      </c>
      <c r="I12203">
        <v>981</v>
      </c>
      <c r="J12203">
        <v>516</v>
      </c>
      <c r="K12203">
        <v>252</v>
      </c>
      <c r="L12203">
        <v>15</v>
      </c>
      <c r="M12203">
        <f t="shared" si="24639"/>
        <v>0</v>
      </c>
      <c r="N12203" t="b">
        <f t="shared" ref="N12203" si="24720">AND(MIN($F12203,$F12204,$F12205)=$F12203,MAX($H12203,$H12204,$H12205)=$H12203)</f>
        <v>0</v>
      </c>
      <c r="O12203" t="b">
        <f t="shared" ref="O12203" si="24721">AND(N12203,NOT(N12204),NOT(N12205))</f>
        <v>0</v>
      </c>
    </row>
    <row r="12204" spans="1:15" x14ac:dyDescent="0.25">
      <c r="A12204" t="s">
        <v>15</v>
      </c>
      <c r="B12204" t="s">
        <v>18</v>
      </c>
      <c r="C12204">
        <v>250</v>
      </c>
      <c r="D12204">
        <v>69</v>
      </c>
      <c r="E12204" t="b">
        <v>0</v>
      </c>
      <c r="F12204">
        <v>8.9999999999999993E-3</v>
      </c>
      <c r="G12204">
        <v>4</v>
      </c>
      <c r="H12204">
        <v>4</v>
      </c>
      <c r="I12204">
        <v>524</v>
      </c>
      <c r="J12204">
        <v>516</v>
      </c>
      <c r="K12204">
        <v>252</v>
      </c>
      <c r="L12204">
        <v>15</v>
      </c>
      <c r="M12204">
        <f t="shared" si="24639"/>
        <v>0</v>
      </c>
      <c r="N12204" t="b">
        <f t="shared" ref="N12204" si="24722">AND(MIN($F12203,$F12204,$F12205)=$F12204,MAX($H12203,$H12204,$H12205)=$H12204)</f>
        <v>1</v>
      </c>
      <c r="O12204" t="b">
        <f t="shared" ref="O12204" si="24723">AND(NOT(N12203),N12204,NOT(N12205))</f>
        <v>1</v>
      </c>
    </row>
    <row r="12205" spans="1:15" x14ac:dyDescent="0.25">
      <c r="A12205" t="s">
        <v>19</v>
      </c>
      <c r="B12205" t="s">
        <v>18</v>
      </c>
      <c r="C12205">
        <v>250</v>
      </c>
      <c r="D12205">
        <v>69</v>
      </c>
      <c r="E12205" t="b">
        <v>0</v>
      </c>
      <c r="F12205">
        <v>0.01</v>
      </c>
      <c r="G12205">
        <v>4</v>
      </c>
      <c r="H12205">
        <v>4</v>
      </c>
      <c r="I12205">
        <v>981</v>
      </c>
      <c r="J12205">
        <v>516</v>
      </c>
      <c r="K12205">
        <v>252</v>
      </c>
      <c r="L12205">
        <v>15</v>
      </c>
      <c r="M12205">
        <f t="shared" si="24639"/>
        <v>0</v>
      </c>
      <c r="N12205" t="b">
        <f t="shared" ref="N12205" si="24724">AND(MIN($F12203,$F12204,$F12205)=$F12205,MAX($H12203,$H12204,$H12205)=$H12205)</f>
        <v>0</v>
      </c>
      <c r="O12205" t="b">
        <f t="shared" ref="O12205" si="24725">AND(NOT(N12203),NOT(N12204),N12205)</f>
        <v>0</v>
      </c>
    </row>
    <row r="12206" spans="1:15" x14ac:dyDescent="0.25">
      <c r="A12206" t="s">
        <v>13</v>
      </c>
      <c r="B12206" t="s">
        <v>18</v>
      </c>
      <c r="C12206">
        <v>250</v>
      </c>
      <c r="D12206">
        <v>6</v>
      </c>
      <c r="E12206" t="b">
        <v>0</v>
      </c>
      <c r="F12206">
        <v>7.0000000000000001E-3</v>
      </c>
      <c r="G12206">
        <v>4</v>
      </c>
      <c r="H12206">
        <v>4</v>
      </c>
      <c r="I12206">
        <v>189</v>
      </c>
      <c r="J12206">
        <v>97</v>
      </c>
      <c r="K12206">
        <v>44</v>
      </c>
      <c r="L12206">
        <v>9</v>
      </c>
      <c r="M12206">
        <f t="shared" si="24639"/>
        <v>0</v>
      </c>
      <c r="N12206" t="b">
        <f t="shared" ref="N12206" si="24726">AND(MIN($F12206,$F12207,$F12208)=$F12206,MAX($H12206,$H12207,$H12208)=$H12206)</f>
        <v>0</v>
      </c>
      <c r="O12206" t="b">
        <f t="shared" ref="O12206" si="24727">AND(N12206,NOT(N12207),NOT(N12208))</f>
        <v>0</v>
      </c>
    </row>
    <row r="12207" spans="1:15" x14ac:dyDescent="0.25">
      <c r="A12207" t="s">
        <v>15</v>
      </c>
      <c r="B12207" t="s">
        <v>18</v>
      </c>
      <c r="C12207">
        <v>250</v>
      </c>
      <c r="D12207">
        <v>6</v>
      </c>
      <c r="E12207" t="b">
        <v>0</v>
      </c>
      <c r="F12207">
        <v>3.0000000000000001E-3</v>
      </c>
      <c r="G12207">
        <v>4</v>
      </c>
      <c r="H12207">
        <v>4</v>
      </c>
      <c r="I12207">
        <v>98</v>
      </c>
      <c r="J12207">
        <v>97</v>
      </c>
      <c r="K12207">
        <v>44</v>
      </c>
      <c r="L12207">
        <v>9</v>
      </c>
      <c r="M12207">
        <f t="shared" si="24639"/>
        <v>0</v>
      </c>
      <c r="N12207" t="b">
        <f t="shared" ref="N12207" si="24728">AND(MIN($F12206,$F12207,$F12208)=$F12207,MAX($H12206,$H12207,$H12208)=$H12207)</f>
        <v>1</v>
      </c>
      <c r="O12207" t="b">
        <f t="shared" ref="O12207" si="24729">AND(NOT(N12206),N12207,NOT(N12208))</f>
        <v>1</v>
      </c>
    </row>
    <row r="12208" spans="1:15" x14ac:dyDescent="0.25">
      <c r="A12208" t="s">
        <v>19</v>
      </c>
      <c r="B12208" t="s">
        <v>18</v>
      </c>
      <c r="C12208">
        <v>250</v>
      </c>
      <c r="D12208">
        <v>6</v>
      </c>
      <c r="E12208" t="b">
        <v>0</v>
      </c>
      <c r="F12208">
        <v>1.7999999999999999E-2</v>
      </c>
      <c r="G12208">
        <v>4</v>
      </c>
      <c r="H12208">
        <v>4</v>
      </c>
      <c r="I12208">
        <v>189</v>
      </c>
      <c r="J12208">
        <v>97</v>
      </c>
      <c r="K12208">
        <v>44</v>
      </c>
      <c r="L12208">
        <v>9</v>
      </c>
      <c r="M12208">
        <f t="shared" si="24639"/>
        <v>0</v>
      </c>
      <c r="N12208" t="b">
        <f t="shared" ref="N12208" si="24730">AND(MIN($F12206,$F12207,$F12208)=$F12208,MAX($H12206,$H12207,$H12208)=$H12208)</f>
        <v>0</v>
      </c>
      <c r="O12208" t="b">
        <f t="shared" ref="O12208" si="24731">AND(NOT(N12206),NOT(N12207),N12208)</f>
        <v>0</v>
      </c>
    </row>
    <row r="12209" spans="1:15" x14ac:dyDescent="0.25">
      <c r="A12209" t="s">
        <v>13</v>
      </c>
      <c r="B12209" t="s">
        <v>18</v>
      </c>
      <c r="C12209">
        <v>250</v>
      </c>
      <c r="D12209">
        <v>70</v>
      </c>
      <c r="E12209" t="b">
        <v>0</v>
      </c>
      <c r="F12209">
        <v>0.01</v>
      </c>
      <c r="G12209">
        <v>4</v>
      </c>
      <c r="H12209">
        <v>4</v>
      </c>
      <c r="I12209">
        <v>461</v>
      </c>
      <c r="J12209">
        <v>305</v>
      </c>
      <c r="K12209">
        <v>147</v>
      </c>
      <c r="L12209">
        <v>14</v>
      </c>
      <c r="M12209">
        <f t="shared" si="24639"/>
        <v>0</v>
      </c>
      <c r="N12209" t="b">
        <f t="shared" ref="N12209" si="24732">AND(MIN($F12209,$F12210,$F12211)=$F12209,MAX($H12209,$H12210,$H12211)=$H12209)</f>
        <v>0</v>
      </c>
      <c r="O12209" t="b">
        <f t="shared" ref="O12209" si="24733">AND(N12209,NOT(N12210),NOT(N12211))</f>
        <v>0</v>
      </c>
    </row>
    <row r="12210" spans="1:15" x14ac:dyDescent="0.25">
      <c r="A12210" t="s">
        <v>15</v>
      </c>
      <c r="B12210" t="s">
        <v>18</v>
      </c>
      <c r="C12210">
        <v>250</v>
      </c>
      <c r="D12210">
        <v>70</v>
      </c>
      <c r="E12210" t="b">
        <v>0</v>
      </c>
      <c r="F12210">
        <v>8.9999999999999993E-3</v>
      </c>
      <c r="G12210">
        <v>4</v>
      </c>
      <c r="H12210">
        <v>4</v>
      </c>
      <c r="I12210">
        <v>307</v>
      </c>
      <c r="J12210">
        <v>305</v>
      </c>
      <c r="K12210">
        <v>147</v>
      </c>
      <c r="L12210">
        <v>14</v>
      </c>
      <c r="M12210">
        <f t="shared" si="24639"/>
        <v>0</v>
      </c>
      <c r="N12210" t="b">
        <f t="shared" ref="N12210" si="24734">AND(MIN($F12209,$F12210,$F12211)=$F12210,MAX($H12209,$H12210,$H12211)=$H12210)</f>
        <v>0</v>
      </c>
      <c r="O12210" t="b">
        <f t="shared" ref="O12210" si="24735">AND(NOT(N12209),N12210,NOT(N12211))</f>
        <v>0</v>
      </c>
    </row>
    <row r="12211" spans="1:15" x14ac:dyDescent="0.25">
      <c r="A12211" t="s">
        <v>19</v>
      </c>
      <c r="B12211" t="s">
        <v>18</v>
      </c>
      <c r="C12211">
        <v>250</v>
      </c>
      <c r="D12211">
        <v>70</v>
      </c>
      <c r="E12211" t="b">
        <v>0</v>
      </c>
      <c r="F12211">
        <v>6.0000000000000001E-3</v>
      </c>
      <c r="G12211">
        <v>4</v>
      </c>
      <c r="H12211">
        <v>4</v>
      </c>
      <c r="I12211">
        <v>461</v>
      </c>
      <c r="J12211">
        <v>305</v>
      </c>
      <c r="K12211">
        <v>147</v>
      </c>
      <c r="L12211">
        <v>14</v>
      </c>
      <c r="M12211">
        <f t="shared" si="24639"/>
        <v>0</v>
      </c>
      <c r="N12211" t="b">
        <f t="shared" ref="N12211" si="24736">AND(MIN($F12209,$F12210,$F12211)=$F12211,MAX($H12209,$H12210,$H12211)=$H12211)</f>
        <v>1</v>
      </c>
      <c r="O12211" t="b">
        <f t="shared" ref="O12211" si="24737">AND(NOT(N12209),NOT(N12210),N12211)</f>
        <v>1</v>
      </c>
    </row>
    <row r="12212" spans="1:15" x14ac:dyDescent="0.25">
      <c r="A12212" t="s">
        <v>13</v>
      </c>
      <c r="B12212" t="s">
        <v>18</v>
      </c>
      <c r="C12212">
        <v>250</v>
      </c>
      <c r="D12212">
        <v>71</v>
      </c>
      <c r="E12212" t="b">
        <v>0</v>
      </c>
      <c r="F12212">
        <v>3.5000000000000003E-2</v>
      </c>
      <c r="G12212">
        <v>4</v>
      </c>
      <c r="H12212">
        <v>4</v>
      </c>
      <c r="I12212">
        <v>1849</v>
      </c>
      <c r="J12212">
        <v>879</v>
      </c>
      <c r="K12212">
        <v>432</v>
      </c>
      <c r="L12212">
        <v>20</v>
      </c>
      <c r="M12212">
        <f t="shared" si="24639"/>
        <v>0</v>
      </c>
      <c r="N12212" t="b">
        <f t="shared" ref="N12212" si="24738">AND(MIN($F12212,$F12213,$F12214)=$F12212,MAX($H12212,$H12213,$H12214)=$H12212)</f>
        <v>0</v>
      </c>
      <c r="O12212" t="b">
        <f t="shared" ref="O12212" si="24739">AND(N12212,NOT(N12213),NOT(N12214))</f>
        <v>0</v>
      </c>
    </row>
    <row r="12213" spans="1:15" x14ac:dyDescent="0.25">
      <c r="A12213" t="s">
        <v>15</v>
      </c>
      <c r="B12213" t="s">
        <v>18</v>
      </c>
      <c r="C12213">
        <v>250</v>
      </c>
      <c r="D12213">
        <v>71</v>
      </c>
      <c r="E12213" t="b">
        <v>0</v>
      </c>
      <c r="F12213">
        <v>1.4E-2</v>
      </c>
      <c r="G12213">
        <v>4</v>
      </c>
      <c r="H12213">
        <v>4</v>
      </c>
      <c r="I12213">
        <v>905</v>
      </c>
      <c r="J12213">
        <v>879</v>
      </c>
      <c r="K12213">
        <v>432</v>
      </c>
      <c r="L12213">
        <v>20</v>
      </c>
      <c r="M12213">
        <f t="shared" si="24639"/>
        <v>0</v>
      </c>
      <c r="N12213" t="b">
        <f t="shared" ref="N12213" si="24740">AND(MIN($F12212,$F12213,$F12214)=$F12213,MAX($H12212,$H12213,$H12214)=$H12213)</f>
        <v>1</v>
      </c>
      <c r="O12213" t="b">
        <f t="shared" ref="O12213" si="24741">AND(NOT(N12212),N12213,NOT(N12214))</f>
        <v>1</v>
      </c>
    </row>
    <row r="12214" spans="1:15" x14ac:dyDescent="0.25">
      <c r="A12214" t="s">
        <v>19</v>
      </c>
      <c r="B12214" t="s">
        <v>18</v>
      </c>
      <c r="C12214">
        <v>250</v>
      </c>
      <c r="D12214">
        <v>71</v>
      </c>
      <c r="E12214" t="b">
        <v>0</v>
      </c>
      <c r="F12214">
        <v>2.4E-2</v>
      </c>
      <c r="G12214">
        <v>4</v>
      </c>
      <c r="H12214">
        <v>4</v>
      </c>
      <c r="I12214">
        <v>1849</v>
      </c>
      <c r="J12214">
        <v>879</v>
      </c>
      <c r="K12214">
        <v>432</v>
      </c>
      <c r="L12214">
        <v>20</v>
      </c>
      <c r="M12214">
        <f t="shared" si="24639"/>
        <v>0</v>
      </c>
      <c r="N12214" t="b">
        <f t="shared" ref="N12214" si="24742">AND(MIN($F12212,$F12213,$F12214)=$F12214,MAX($H12212,$H12213,$H12214)=$H12214)</f>
        <v>0</v>
      </c>
      <c r="O12214" t="b">
        <f t="shared" ref="O12214" si="24743">AND(NOT(N12212),NOT(N12213),N12214)</f>
        <v>0</v>
      </c>
    </row>
    <row r="12215" spans="1:15" x14ac:dyDescent="0.25">
      <c r="A12215" t="s">
        <v>13</v>
      </c>
      <c r="B12215" t="s">
        <v>18</v>
      </c>
      <c r="C12215">
        <v>250</v>
      </c>
      <c r="D12215">
        <v>72</v>
      </c>
      <c r="E12215" t="b">
        <v>0</v>
      </c>
      <c r="F12215">
        <v>0.01</v>
      </c>
      <c r="G12215">
        <v>4</v>
      </c>
      <c r="H12215">
        <v>4</v>
      </c>
      <c r="I12215">
        <v>67</v>
      </c>
      <c r="J12215">
        <v>29</v>
      </c>
      <c r="K12215">
        <v>6</v>
      </c>
      <c r="L12215">
        <v>16</v>
      </c>
      <c r="M12215">
        <f t="shared" si="24639"/>
        <v>0</v>
      </c>
      <c r="N12215" t="b">
        <f t="shared" ref="N12215" si="24744">AND(MIN($F12215,$F12216,$F12217)=$F12215,MAX($H12215,$H12216,$H12217)=$H12215)</f>
        <v>0</v>
      </c>
      <c r="O12215" t="b">
        <f t="shared" ref="O12215" si="24745">AND(N12215,NOT(N12216),NOT(N12217))</f>
        <v>0</v>
      </c>
    </row>
    <row r="12216" spans="1:15" x14ac:dyDescent="0.25">
      <c r="A12216" t="s">
        <v>15</v>
      </c>
      <c r="B12216" t="s">
        <v>18</v>
      </c>
      <c r="C12216">
        <v>250</v>
      </c>
      <c r="D12216">
        <v>72</v>
      </c>
      <c r="E12216" t="b">
        <v>1</v>
      </c>
      <c r="F12216">
        <v>10.000999999999999</v>
      </c>
      <c r="G12216">
        <v>4</v>
      </c>
      <c r="H12216">
        <v>0</v>
      </c>
      <c r="I12216">
        <v>1306949</v>
      </c>
      <c r="J12216">
        <v>1306920</v>
      </c>
      <c r="K12216">
        <v>653455</v>
      </c>
      <c r="L12216">
        <v>21</v>
      </c>
      <c r="M12216">
        <f t="shared" si="24639"/>
        <v>4</v>
      </c>
      <c r="N12216" t="b">
        <f t="shared" ref="N12216" si="24746">AND(MIN($F12215,$F12216,$F12217)=$F12216,MAX($H12215,$H12216,$H12217)=$H12216)</f>
        <v>0</v>
      </c>
      <c r="O12216" t="b">
        <f t="shared" ref="O12216" si="24747">AND(NOT(N12215),N12216,NOT(N12217))</f>
        <v>0</v>
      </c>
    </row>
    <row r="12217" spans="1:15" x14ac:dyDescent="0.25">
      <c r="A12217" t="s">
        <v>19</v>
      </c>
      <c r="B12217" t="s">
        <v>18</v>
      </c>
      <c r="C12217">
        <v>250</v>
      </c>
      <c r="D12217">
        <v>72</v>
      </c>
      <c r="E12217" t="b">
        <v>0</v>
      </c>
      <c r="F12217">
        <v>5.0000000000000001E-3</v>
      </c>
      <c r="G12217">
        <v>4</v>
      </c>
      <c r="H12217">
        <v>4</v>
      </c>
      <c r="I12217">
        <v>67</v>
      </c>
      <c r="J12217">
        <v>29</v>
      </c>
      <c r="K12217">
        <v>6</v>
      </c>
      <c r="L12217">
        <v>16</v>
      </c>
      <c r="M12217">
        <f t="shared" si="24639"/>
        <v>0</v>
      </c>
      <c r="N12217" t="b">
        <f t="shared" ref="N12217" si="24748">AND(MIN($F12215,$F12216,$F12217)=$F12217,MAX($H12215,$H12216,$H12217)=$H12217)</f>
        <v>1</v>
      </c>
      <c r="O12217" t="b">
        <f t="shared" ref="O12217" si="24749">AND(NOT(N12215),NOT(N12216),N12217)</f>
        <v>1</v>
      </c>
    </row>
    <row r="12218" spans="1:15" x14ac:dyDescent="0.25">
      <c r="A12218" t="s">
        <v>13</v>
      </c>
      <c r="B12218" t="s">
        <v>18</v>
      </c>
      <c r="C12218">
        <v>250</v>
      </c>
      <c r="D12218">
        <v>73</v>
      </c>
      <c r="E12218" t="b">
        <v>0</v>
      </c>
      <c r="F12218">
        <v>3.5999999999999997E-2</v>
      </c>
      <c r="G12218">
        <v>4</v>
      </c>
      <c r="H12218">
        <v>4</v>
      </c>
      <c r="I12218">
        <v>4791</v>
      </c>
      <c r="J12218">
        <v>2541</v>
      </c>
      <c r="K12218">
        <v>1265</v>
      </c>
      <c r="L12218">
        <v>22</v>
      </c>
      <c r="M12218">
        <f t="shared" si="24639"/>
        <v>0</v>
      </c>
      <c r="N12218" t="b">
        <f t="shared" ref="N12218" si="24750">AND(MIN($F12218,$F12219,$F12220)=$F12218,MAX($H12218,$H12219,$H12220)=$H12218)</f>
        <v>0</v>
      </c>
      <c r="O12218" t="b">
        <f t="shared" ref="O12218" si="24751">AND(N12218,NOT(N12219),NOT(N12220))</f>
        <v>0</v>
      </c>
    </row>
    <row r="12219" spans="1:15" x14ac:dyDescent="0.25">
      <c r="A12219" t="s">
        <v>15</v>
      </c>
      <c r="B12219" t="s">
        <v>18</v>
      </c>
      <c r="C12219">
        <v>250</v>
      </c>
      <c r="D12219">
        <v>73</v>
      </c>
      <c r="E12219" t="b">
        <v>0</v>
      </c>
      <c r="F12219">
        <v>2.1999999999999999E-2</v>
      </c>
      <c r="G12219">
        <v>4</v>
      </c>
      <c r="H12219">
        <v>4</v>
      </c>
      <c r="I12219">
        <v>2547</v>
      </c>
      <c r="J12219">
        <v>2541</v>
      </c>
      <c r="K12219">
        <v>1265</v>
      </c>
      <c r="L12219">
        <v>22</v>
      </c>
      <c r="M12219">
        <f t="shared" si="24639"/>
        <v>0</v>
      </c>
      <c r="N12219" t="b">
        <f t="shared" ref="N12219" si="24752">AND(MIN($F12218,$F12219,$F12220)=$F12219,MAX($H12218,$H12219,$H12220)=$H12219)</f>
        <v>1</v>
      </c>
      <c r="O12219" t="b">
        <f t="shared" ref="O12219" si="24753">AND(NOT(N12218),N12219,NOT(N12220))</f>
        <v>1</v>
      </c>
    </row>
    <row r="12220" spans="1:15" x14ac:dyDescent="0.25">
      <c r="A12220" t="s">
        <v>19</v>
      </c>
      <c r="B12220" t="s">
        <v>18</v>
      </c>
      <c r="C12220">
        <v>250</v>
      </c>
      <c r="D12220">
        <v>73</v>
      </c>
      <c r="E12220" t="b">
        <v>0</v>
      </c>
      <c r="F12220">
        <v>6.5000000000000002E-2</v>
      </c>
      <c r="G12220">
        <v>4</v>
      </c>
      <c r="H12220">
        <v>4</v>
      </c>
      <c r="I12220">
        <v>4791</v>
      </c>
      <c r="J12220">
        <v>2541</v>
      </c>
      <c r="K12220">
        <v>1265</v>
      </c>
      <c r="L12220">
        <v>22</v>
      </c>
      <c r="M12220">
        <f t="shared" si="24639"/>
        <v>0</v>
      </c>
      <c r="N12220" t="b">
        <f t="shared" ref="N12220" si="24754">AND(MIN($F12218,$F12219,$F12220)=$F12220,MAX($H12218,$H12219,$H12220)=$H12220)</f>
        <v>0</v>
      </c>
      <c r="O12220" t="b">
        <f t="shared" ref="O12220" si="24755">AND(NOT(N12218),NOT(N12219),N12220)</f>
        <v>0</v>
      </c>
    </row>
    <row r="12221" spans="1:15" x14ac:dyDescent="0.25">
      <c r="A12221" t="s">
        <v>13</v>
      </c>
      <c r="B12221" t="s">
        <v>18</v>
      </c>
      <c r="C12221">
        <v>250</v>
      </c>
      <c r="D12221">
        <v>74</v>
      </c>
      <c r="E12221" t="b">
        <v>0</v>
      </c>
      <c r="F12221">
        <v>1.4E-2</v>
      </c>
      <c r="G12221">
        <v>4</v>
      </c>
      <c r="H12221">
        <v>4</v>
      </c>
      <c r="I12221">
        <v>824</v>
      </c>
      <c r="J12221">
        <v>608</v>
      </c>
      <c r="K12221">
        <v>297</v>
      </c>
      <c r="L12221">
        <v>16</v>
      </c>
      <c r="M12221">
        <f t="shared" si="24639"/>
        <v>0</v>
      </c>
      <c r="N12221" t="b">
        <f t="shared" ref="N12221" si="24756">AND(MIN($F12221,$F12222,$F12223)=$F12221,MAX($H12221,$H12222,$H12223)=$H12221)</f>
        <v>0</v>
      </c>
      <c r="O12221" t="b">
        <f t="shared" ref="O12221" si="24757">AND(N12221,NOT(N12222),NOT(N12223))</f>
        <v>0</v>
      </c>
    </row>
    <row r="12222" spans="1:15" x14ac:dyDescent="0.25">
      <c r="A12222" t="s">
        <v>15</v>
      </c>
      <c r="B12222" t="s">
        <v>18</v>
      </c>
      <c r="C12222">
        <v>250</v>
      </c>
      <c r="D12222">
        <v>74</v>
      </c>
      <c r="E12222" t="b">
        <v>0</v>
      </c>
      <c r="F12222">
        <v>8.9999999999999993E-3</v>
      </c>
      <c r="G12222">
        <v>4</v>
      </c>
      <c r="H12222">
        <v>4</v>
      </c>
      <c r="I12222">
        <v>610</v>
      </c>
      <c r="J12222">
        <v>608</v>
      </c>
      <c r="K12222">
        <v>297</v>
      </c>
      <c r="L12222">
        <v>16</v>
      </c>
      <c r="M12222">
        <f t="shared" si="24639"/>
        <v>0</v>
      </c>
      <c r="N12222" t="b">
        <f t="shared" ref="N12222" si="24758">AND(MIN($F12221,$F12222,$F12223)=$F12222,MAX($H12221,$H12222,$H12223)=$H12222)</f>
        <v>1</v>
      </c>
      <c r="O12222" t="b">
        <f t="shared" ref="O12222" si="24759">AND(NOT(N12221),N12222,NOT(N12223))</f>
        <v>1</v>
      </c>
    </row>
    <row r="12223" spans="1:15" x14ac:dyDescent="0.25">
      <c r="A12223" t="s">
        <v>19</v>
      </c>
      <c r="B12223" t="s">
        <v>18</v>
      </c>
      <c r="C12223">
        <v>250</v>
      </c>
      <c r="D12223">
        <v>74</v>
      </c>
      <c r="E12223" t="b">
        <v>0</v>
      </c>
      <c r="F12223">
        <v>1.2E-2</v>
      </c>
      <c r="G12223">
        <v>4</v>
      </c>
      <c r="H12223">
        <v>4</v>
      </c>
      <c r="I12223">
        <v>824</v>
      </c>
      <c r="J12223">
        <v>608</v>
      </c>
      <c r="K12223">
        <v>297</v>
      </c>
      <c r="L12223">
        <v>16</v>
      </c>
      <c r="M12223">
        <f t="shared" si="24639"/>
        <v>0</v>
      </c>
      <c r="N12223" t="b">
        <f t="shared" ref="N12223" si="24760">AND(MIN($F12221,$F12222,$F12223)=$F12223,MAX($H12221,$H12222,$H12223)=$H12223)</f>
        <v>0</v>
      </c>
      <c r="O12223" t="b">
        <f t="shared" ref="O12223" si="24761">AND(NOT(N12221),NOT(N12222),N12223)</f>
        <v>0</v>
      </c>
    </row>
    <row r="12224" spans="1:15" x14ac:dyDescent="0.25">
      <c r="A12224" t="s">
        <v>13</v>
      </c>
      <c r="B12224" t="s">
        <v>18</v>
      </c>
      <c r="C12224">
        <v>250</v>
      </c>
      <c r="D12224">
        <v>75</v>
      </c>
      <c r="E12224" t="b">
        <v>0</v>
      </c>
      <c r="F12224">
        <v>1.2999999999999999E-2</v>
      </c>
      <c r="G12224">
        <v>4</v>
      </c>
      <c r="H12224">
        <v>4</v>
      </c>
      <c r="I12224">
        <v>1034</v>
      </c>
      <c r="J12224">
        <v>894</v>
      </c>
      <c r="K12224">
        <v>439</v>
      </c>
      <c r="L12224">
        <v>19</v>
      </c>
      <c r="M12224">
        <f t="shared" si="24639"/>
        <v>0</v>
      </c>
      <c r="N12224" t="b">
        <f t="shared" ref="N12224" si="24762">AND(MIN($F12224,$F12225,$F12226)=$F12224,MAX($H12224,$H12225,$H12226)=$H12224)</f>
        <v>0</v>
      </c>
      <c r="O12224" t="b">
        <f t="shared" ref="O12224" si="24763">AND(N12224,NOT(N12225),NOT(N12226))</f>
        <v>0</v>
      </c>
    </row>
    <row r="12225" spans="1:15" x14ac:dyDescent="0.25">
      <c r="A12225" t="s">
        <v>15</v>
      </c>
      <c r="B12225" t="s">
        <v>18</v>
      </c>
      <c r="C12225">
        <v>250</v>
      </c>
      <c r="D12225">
        <v>75</v>
      </c>
      <c r="E12225" t="b">
        <v>0</v>
      </c>
      <c r="F12225">
        <v>8.9999999999999993E-3</v>
      </c>
      <c r="G12225">
        <v>4</v>
      </c>
      <c r="H12225">
        <v>4</v>
      </c>
      <c r="I12225">
        <v>899</v>
      </c>
      <c r="J12225">
        <v>894</v>
      </c>
      <c r="K12225">
        <v>439</v>
      </c>
      <c r="L12225">
        <v>19</v>
      </c>
      <c r="M12225">
        <f t="shared" si="24639"/>
        <v>0</v>
      </c>
      <c r="N12225" t="b">
        <f t="shared" ref="N12225" si="24764">AND(MIN($F12224,$F12225,$F12226)=$F12225,MAX($H12224,$H12225,$H12226)=$H12225)</f>
        <v>1</v>
      </c>
      <c r="O12225" t="b">
        <f t="shared" ref="O12225" si="24765">AND(NOT(N12224),N12225,NOT(N12226))</f>
        <v>1</v>
      </c>
    </row>
    <row r="12226" spans="1:15" x14ac:dyDescent="0.25">
      <c r="A12226" t="s">
        <v>19</v>
      </c>
      <c r="B12226" t="s">
        <v>18</v>
      </c>
      <c r="C12226">
        <v>250</v>
      </c>
      <c r="D12226">
        <v>75</v>
      </c>
      <c r="E12226" t="b">
        <v>0</v>
      </c>
      <c r="F12226">
        <v>1.4E-2</v>
      </c>
      <c r="G12226">
        <v>4</v>
      </c>
      <c r="H12226">
        <v>4</v>
      </c>
      <c r="I12226">
        <v>1034</v>
      </c>
      <c r="J12226">
        <v>894</v>
      </c>
      <c r="K12226">
        <v>439</v>
      </c>
      <c r="L12226">
        <v>19</v>
      </c>
      <c r="M12226">
        <f t="shared" si="24639"/>
        <v>0</v>
      </c>
      <c r="N12226" t="b">
        <f t="shared" ref="N12226" si="24766">AND(MIN($F12224,$F12225,$F12226)=$F12226,MAX($H12224,$H12225,$H12226)=$H12226)</f>
        <v>0</v>
      </c>
      <c r="O12226" t="b">
        <f t="shared" ref="O12226" si="24767">AND(NOT(N12224),NOT(N12225),N12226)</f>
        <v>0</v>
      </c>
    </row>
    <row r="12227" spans="1:15" x14ac:dyDescent="0.25">
      <c r="A12227" t="s">
        <v>13</v>
      </c>
      <c r="B12227" t="s">
        <v>18</v>
      </c>
      <c r="C12227">
        <v>250</v>
      </c>
      <c r="D12227">
        <v>76</v>
      </c>
      <c r="E12227" t="b">
        <v>0</v>
      </c>
      <c r="F12227">
        <v>1.2999999999999999E-2</v>
      </c>
      <c r="G12227">
        <v>4</v>
      </c>
      <c r="H12227">
        <v>4</v>
      </c>
      <c r="I12227">
        <v>787</v>
      </c>
      <c r="J12227">
        <v>432</v>
      </c>
      <c r="K12227">
        <v>208</v>
      </c>
      <c r="L12227">
        <v>19</v>
      </c>
      <c r="M12227">
        <f t="shared" ref="M12227:M12290" si="24768">G12227-H12227</f>
        <v>0</v>
      </c>
      <c r="N12227" t="b">
        <f t="shared" ref="N12227" si="24769">AND(MIN($F12227,$F12228,$F12229)=$F12227,MAX($H12227,$H12228,$H12229)=$H12227)</f>
        <v>0</v>
      </c>
      <c r="O12227" t="b">
        <f t="shared" ref="O12227" si="24770">AND(N12227,NOT(N12228),NOT(N12229))</f>
        <v>0</v>
      </c>
    </row>
    <row r="12228" spans="1:15" x14ac:dyDescent="0.25">
      <c r="A12228" t="s">
        <v>15</v>
      </c>
      <c r="B12228" t="s">
        <v>18</v>
      </c>
      <c r="C12228">
        <v>250</v>
      </c>
      <c r="D12228">
        <v>76</v>
      </c>
      <c r="E12228" t="b">
        <v>0</v>
      </c>
      <c r="F12228">
        <v>1.2E-2</v>
      </c>
      <c r="G12228">
        <v>4</v>
      </c>
      <c r="H12228">
        <v>4</v>
      </c>
      <c r="I12228">
        <v>441</v>
      </c>
      <c r="J12228">
        <v>432</v>
      </c>
      <c r="K12228">
        <v>208</v>
      </c>
      <c r="L12228">
        <v>19</v>
      </c>
      <c r="M12228">
        <f t="shared" si="24768"/>
        <v>0</v>
      </c>
      <c r="N12228" t="b">
        <f t="shared" ref="N12228" si="24771">AND(MIN($F12227,$F12228,$F12229)=$F12228,MAX($H12227,$H12228,$H12229)=$H12228)</f>
        <v>0</v>
      </c>
      <c r="O12228" t="b">
        <f t="shared" ref="O12228" si="24772">AND(NOT(N12227),N12228,NOT(N12229))</f>
        <v>0</v>
      </c>
    </row>
    <row r="12229" spans="1:15" x14ac:dyDescent="0.25">
      <c r="A12229" t="s">
        <v>19</v>
      </c>
      <c r="B12229" t="s">
        <v>18</v>
      </c>
      <c r="C12229">
        <v>250</v>
      </c>
      <c r="D12229">
        <v>76</v>
      </c>
      <c r="E12229" t="b">
        <v>0</v>
      </c>
      <c r="F12229">
        <v>0.01</v>
      </c>
      <c r="G12229">
        <v>4</v>
      </c>
      <c r="H12229">
        <v>4</v>
      </c>
      <c r="I12229">
        <v>787</v>
      </c>
      <c r="J12229">
        <v>432</v>
      </c>
      <c r="K12229">
        <v>208</v>
      </c>
      <c r="L12229">
        <v>19</v>
      </c>
      <c r="M12229">
        <f t="shared" si="24768"/>
        <v>0</v>
      </c>
      <c r="N12229" t="b">
        <f t="shared" ref="N12229" si="24773">AND(MIN($F12227,$F12228,$F12229)=$F12229,MAX($H12227,$H12228,$H12229)=$H12229)</f>
        <v>1</v>
      </c>
      <c r="O12229" t="b">
        <f t="shared" ref="O12229" si="24774">AND(NOT(N12227),NOT(N12228),N12229)</f>
        <v>1</v>
      </c>
    </row>
    <row r="12230" spans="1:15" x14ac:dyDescent="0.25">
      <c r="A12230" t="s">
        <v>13</v>
      </c>
      <c r="B12230" t="s">
        <v>18</v>
      </c>
      <c r="C12230">
        <v>250</v>
      </c>
      <c r="D12230">
        <v>77</v>
      </c>
      <c r="E12230" t="b">
        <v>0</v>
      </c>
      <c r="F12230">
        <v>3.4000000000000002E-2</v>
      </c>
      <c r="G12230">
        <v>4</v>
      </c>
      <c r="H12230">
        <v>4</v>
      </c>
      <c r="I12230">
        <v>4005</v>
      </c>
      <c r="J12230">
        <v>2118</v>
      </c>
      <c r="K12230">
        <v>1053</v>
      </c>
      <c r="L12230">
        <v>21</v>
      </c>
      <c r="M12230">
        <f t="shared" si="24768"/>
        <v>0</v>
      </c>
      <c r="N12230" t="b">
        <f t="shared" ref="N12230" si="24775">AND(MIN($F12230,$F12231,$F12232)=$F12230,MAX($H12230,$H12231,$H12232)=$H12230)</f>
        <v>0</v>
      </c>
      <c r="O12230" t="b">
        <f t="shared" ref="O12230" si="24776">AND(N12230,NOT(N12231),NOT(N12232))</f>
        <v>0</v>
      </c>
    </row>
    <row r="12231" spans="1:15" x14ac:dyDescent="0.25">
      <c r="A12231" t="s">
        <v>15</v>
      </c>
      <c r="B12231" t="s">
        <v>18</v>
      </c>
      <c r="C12231">
        <v>250</v>
      </c>
      <c r="D12231">
        <v>77</v>
      </c>
      <c r="E12231" t="b">
        <v>0</v>
      </c>
      <c r="F12231">
        <v>1.9E-2</v>
      </c>
      <c r="G12231">
        <v>4</v>
      </c>
      <c r="H12231">
        <v>4</v>
      </c>
      <c r="I12231">
        <v>2126</v>
      </c>
      <c r="J12231">
        <v>2118</v>
      </c>
      <c r="K12231">
        <v>1053</v>
      </c>
      <c r="L12231">
        <v>21</v>
      </c>
      <c r="M12231">
        <f t="shared" si="24768"/>
        <v>0</v>
      </c>
      <c r="N12231" t="b">
        <f t="shared" ref="N12231" si="24777">AND(MIN($F12230,$F12231,$F12232)=$F12231,MAX($H12230,$H12231,$H12232)=$H12231)</f>
        <v>1</v>
      </c>
      <c r="O12231" t="b">
        <f t="shared" ref="O12231" si="24778">AND(NOT(N12230),N12231,NOT(N12232))</f>
        <v>1</v>
      </c>
    </row>
    <row r="12232" spans="1:15" x14ac:dyDescent="0.25">
      <c r="A12232" t="s">
        <v>19</v>
      </c>
      <c r="B12232" t="s">
        <v>18</v>
      </c>
      <c r="C12232">
        <v>250</v>
      </c>
      <c r="D12232">
        <v>77</v>
      </c>
      <c r="E12232" t="b">
        <v>0</v>
      </c>
      <c r="F12232">
        <v>5.2999999999999999E-2</v>
      </c>
      <c r="G12232">
        <v>4</v>
      </c>
      <c r="H12232">
        <v>4</v>
      </c>
      <c r="I12232">
        <v>4005</v>
      </c>
      <c r="J12232">
        <v>2118</v>
      </c>
      <c r="K12232">
        <v>1053</v>
      </c>
      <c r="L12232">
        <v>21</v>
      </c>
      <c r="M12232">
        <f t="shared" si="24768"/>
        <v>0</v>
      </c>
      <c r="N12232" t="b">
        <f t="shared" ref="N12232" si="24779">AND(MIN($F12230,$F12231,$F12232)=$F12232,MAX($H12230,$H12231,$H12232)=$H12232)</f>
        <v>0</v>
      </c>
      <c r="O12232" t="b">
        <f t="shared" ref="O12232" si="24780">AND(NOT(N12230),NOT(N12231),N12232)</f>
        <v>0</v>
      </c>
    </row>
    <row r="12233" spans="1:15" x14ac:dyDescent="0.25">
      <c r="A12233" t="s">
        <v>13</v>
      </c>
      <c r="B12233" t="s">
        <v>18</v>
      </c>
      <c r="C12233">
        <v>250</v>
      </c>
      <c r="D12233">
        <v>78</v>
      </c>
      <c r="E12233" t="b">
        <v>0</v>
      </c>
      <c r="F12233">
        <v>8.0000000000000002E-3</v>
      </c>
      <c r="G12233">
        <v>4</v>
      </c>
      <c r="H12233">
        <v>4</v>
      </c>
      <c r="I12233">
        <v>340</v>
      </c>
      <c r="J12233">
        <v>196</v>
      </c>
      <c r="K12233">
        <v>90</v>
      </c>
      <c r="L12233">
        <v>17</v>
      </c>
      <c r="M12233">
        <f t="shared" si="24768"/>
        <v>0</v>
      </c>
      <c r="N12233" t="b">
        <f t="shared" ref="N12233" si="24781">AND(MIN($F12233,$F12234,$F12235)=$F12233,MAX($H12233,$H12234,$H12235)=$H12233)</f>
        <v>0</v>
      </c>
      <c r="O12233" t="b">
        <f t="shared" ref="O12233" si="24782">AND(N12233,NOT(N12234),NOT(N12235))</f>
        <v>0</v>
      </c>
    </row>
    <row r="12234" spans="1:15" x14ac:dyDescent="0.25">
      <c r="A12234" t="s">
        <v>15</v>
      </c>
      <c r="B12234" t="s">
        <v>18</v>
      </c>
      <c r="C12234">
        <v>250</v>
      </c>
      <c r="D12234">
        <v>78</v>
      </c>
      <c r="E12234" t="b">
        <v>0</v>
      </c>
      <c r="F12234">
        <v>8.0000000000000002E-3</v>
      </c>
      <c r="G12234">
        <v>4</v>
      </c>
      <c r="H12234">
        <v>4</v>
      </c>
      <c r="I12234">
        <v>198</v>
      </c>
      <c r="J12234">
        <v>196</v>
      </c>
      <c r="K12234">
        <v>90</v>
      </c>
      <c r="L12234">
        <v>17</v>
      </c>
      <c r="M12234">
        <f t="shared" si="24768"/>
        <v>0</v>
      </c>
      <c r="N12234" t="b">
        <f t="shared" ref="N12234" si="24783">AND(MIN($F12233,$F12234,$F12235)=$F12234,MAX($H12233,$H12234,$H12235)=$H12234)</f>
        <v>0</v>
      </c>
      <c r="O12234" t="b">
        <f t="shared" ref="O12234" si="24784">AND(NOT(N12233),N12234,NOT(N12235))</f>
        <v>0</v>
      </c>
    </row>
    <row r="12235" spans="1:15" x14ac:dyDescent="0.25">
      <c r="A12235" t="s">
        <v>19</v>
      </c>
      <c r="B12235" t="s">
        <v>18</v>
      </c>
      <c r="C12235">
        <v>250</v>
      </c>
      <c r="D12235">
        <v>78</v>
      </c>
      <c r="E12235" t="b">
        <v>0</v>
      </c>
      <c r="F12235">
        <v>7.0000000000000001E-3</v>
      </c>
      <c r="G12235">
        <v>4</v>
      </c>
      <c r="H12235">
        <v>4</v>
      </c>
      <c r="I12235">
        <v>340</v>
      </c>
      <c r="J12235">
        <v>196</v>
      </c>
      <c r="K12235">
        <v>90</v>
      </c>
      <c r="L12235">
        <v>17</v>
      </c>
      <c r="M12235">
        <f t="shared" si="24768"/>
        <v>0</v>
      </c>
      <c r="N12235" t="b">
        <f t="shared" ref="N12235" si="24785">AND(MIN($F12233,$F12234,$F12235)=$F12235,MAX($H12233,$H12234,$H12235)=$H12235)</f>
        <v>1</v>
      </c>
      <c r="O12235" t="b">
        <f t="shared" ref="O12235" si="24786">AND(NOT(N12233),NOT(N12234),N12235)</f>
        <v>1</v>
      </c>
    </row>
    <row r="12236" spans="1:15" x14ac:dyDescent="0.25">
      <c r="A12236" t="s">
        <v>13</v>
      </c>
      <c r="B12236" t="s">
        <v>18</v>
      </c>
      <c r="C12236">
        <v>250</v>
      </c>
      <c r="D12236">
        <v>79</v>
      </c>
      <c r="E12236" t="b">
        <v>0</v>
      </c>
      <c r="F12236">
        <v>3.0000000000000001E-3</v>
      </c>
      <c r="G12236">
        <v>4</v>
      </c>
      <c r="H12236">
        <v>4</v>
      </c>
      <c r="I12236">
        <v>145</v>
      </c>
      <c r="J12236">
        <v>73</v>
      </c>
      <c r="K12236">
        <v>32</v>
      </c>
      <c r="L12236">
        <v>10</v>
      </c>
      <c r="M12236">
        <f t="shared" si="24768"/>
        <v>0</v>
      </c>
      <c r="N12236" t="b">
        <f t="shared" ref="N12236" si="24787">AND(MIN($F12236,$F12237,$F12238)=$F12236,MAX($H12236,$H12237,$H12238)=$H12236)</f>
        <v>1</v>
      </c>
      <c r="O12236" t="b">
        <f t="shared" ref="O12236" si="24788">AND(N12236,NOT(N12237),NOT(N12238))</f>
        <v>0</v>
      </c>
    </row>
    <row r="12237" spans="1:15" x14ac:dyDescent="0.25">
      <c r="A12237" t="s">
        <v>15</v>
      </c>
      <c r="B12237" t="s">
        <v>18</v>
      </c>
      <c r="C12237">
        <v>250</v>
      </c>
      <c r="D12237">
        <v>79</v>
      </c>
      <c r="E12237" t="b">
        <v>0</v>
      </c>
      <c r="F12237">
        <v>3.0000000000000001E-3</v>
      </c>
      <c r="G12237">
        <v>4</v>
      </c>
      <c r="H12237">
        <v>4</v>
      </c>
      <c r="I12237">
        <v>74</v>
      </c>
      <c r="J12237">
        <v>73</v>
      </c>
      <c r="K12237">
        <v>32</v>
      </c>
      <c r="L12237">
        <v>10</v>
      </c>
      <c r="M12237">
        <f t="shared" si="24768"/>
        <v>0</v>
      </c>
      <c r="N12237" t="b">
        <f t="shared" ref="N12237" si="24789">AND(MIN($F12236,$F12237,$F12238)=$F12237,MAX($H12236,$H12237,$H12238)=$H12237)</f>
        <v>1</v>
      </c>
      <c r="O12237" t="b">
        <f t="shared" ref="O12237" si="24790">AND(NOT(N12236),N12237,NOT(N12238))</f>
        <v>0</v>
      </c>
    </row>
    <row r="12238" spans="1:15" x14ac:dyDescent="0.25">
      <c r="A12238" t="s">
        <v>19</v>
      </c>
      <c r="B12238" t="s">
        <v>18</v>
      </c>
      <c r="C12238">
        <v>250</v>
      </c>
      <c r="D12238">
        <v>79</v>
      </c>
      <c r="E12238" t="b">
        <v>0</v>
      </c>
      <c r="F12238">
        <v>5.0000000000000001E-3</v>
      </c>
      <c r="G12238">
        <v>4</v>
      </c>
      <c r="H12238">
        <v>4</v>
      </c>
      <c r="I12238">
        <v>145</v>
      </c>
      <c r="J12238">
        <v>73</v>
      </c>
      <c r="K12238">
        <v>32</v>
      </c>
      <c r="L12238">
        <v>10</v>
      </c>
      <c r="M12238">
        <f t="shared" si="24768"/>
        <v>0</v>
      </c>
      <c r="N12238" t="b">
        <f t="shared" ref="N12238" si="24791">AND(MIN($F12236,$F12237,$F12238)=$F12238,MAX($H12236,$H12237,$H12238)=$H12238)</f>
        <v>0</v>
      </c>
      <c r="O12238" t="b">
        <f t="shared" ref="O12238" si="24792">AND(NOT(N12236),NOT(N12237),N12238)</f>
        <v>0</v>
      </c>
    </row>
    <row r="12239" spans="1:15" x14ac:dyDescent="0.25">
      <c r="A12239" t="s">
        <v>13</v>
      </c>
      <c r="B12239" t="s">
        <v>18</v>
      </c>
      <c r="C12239">
        <v>250</v>
      </c>
      <c r="D12239">
        <v>7</v>
      </c>
      <c r="E12239" t="b">
        <v>0</v>
      </c>
      <c r="F12239">
        <v>1.0999999999999999E-2</v>
      </c>
      <c r="G12239">
        <v>4</v>
      </c>
      <c r="H12239">
        <v>4</v>
      </c>
      <c r="I12239">
        <v>118</v>
      </c>
      <c r="J12239">
        <v>97</v>
      </c>
      <c r="K12239">
        <v>43</v>
      </c>
      <c r="L12239">
        <v>11</v>
      </c>
      <c r="M12239">
        <f t="shared" si="24768"/>
        <v>0</v>
      </c>
      <c r="N12239" t="b">
        <f t="shared" ref="N12239" si="24793">AND(MIN($F12239,$F12240,$F12241)=$F12239,MAX($H12239,$H12240,$H12241)=$H12239)</f>
        <v>0</v>
      </c>
      <c r="O12239" t="b">
        <f t="shared" ref="O12239" si="24794">AND(N12239,NOT(N12240),NOT(N12241))</f>
        <v>0</v>
      </c>
    </row>
    <row r="12240" spans="1:15" x14ac:dyDescent="0.25">
      <c r="A12240" t="s">
        <v>15</v>
      </c>
      <c r="B12240" t="s">
        <v>18</v>
      </c>
      <c r="C12240">
        <v>250</v>
      </c>
      <c r="D12240">
        <v>7</v>
      </c>
      <c r="E12240" t="b">
        <v>0</v>
      </c>
      <c r="F12240">
        <v>2.1179999999999999</v>
      </c>
      <c r="G12240">
        <v>4</v>
      </c>
      <c r="H12240">
        <v>4</v>
      </c>
      <c r="I12240">
        <v>108877</v>
      </c>
      <c r="J12240">
        <v>108875</v>
      </c>
      <c r="K12240">
        <v>54432</v>
      </c>
      <c r="L12240">
        <v>11</v>
      </c>
      <c r="M12240">
        <f t="shared" si="24768"/>
        <v>0</v>
      </c>
      <c r="N12240" t="b">
        <f t="shared" ref="N12240" si="24795">AND(MIN($F12239,$F12240,$F12241)=$F12240,MAX($H12239,$H12240,$H12241)=$H12240)</f>
        <v>0</v>
      </c>
      <c r="O12240" t="b">
        <f t="shared" ref="O12240" si="24796">AND(NOT(N12239),N12240,NOT(N12241))</f>
        <v>0</v>
      </c>
    </row>
    <row r="12241" spans="1:15" x14ac:dyDescent="0.25">
      <c r="A12241" t="s">
        <v>19</v>
      </c>
      <c r="B12241" t="s">
        <v>18</v>
      </c>
      <c r="C12241">
        <v>250</v>
      </c>
      <c r="D12241">
        <v>7</v>
      </c>
      <c r="E12241" t="b">
        <v>0</v>
      </c>
      <c r="F12241">
        <v>4.0000000000000001E-3</v>
      </c>
      <c r="G12241">
        <v>4</v>
      </c>
      <c r="H12241">
        <v>4</v>
      </c>
      <c r="I12241">
        <v>118</v>
      </c>
      <c r="J12241">
        <v>97</v>
      </c>
      <c r="K12241">
        <v>43</v>
      </c>
      <c r="L12241">
        <v>11</v>
      </c>
      <c r="M12241">
        <f t="shared" si="24768"/>
        <v>0</v>
      </c>
      <c r="N12241" t="b">
        <f t="shared" ref="N12241" si="24797">AND(MIN($F12239,$F12240,$F12241)=$F12241,MAX($H12239,$H12240,$H12241)=$H12241)</f>
        <v>1</v>
      </c>
      <c r="O12241" t="b">
        <f t="shared" ref="O12241" si="24798">AND(NOT(N12239),NOT(N12240),N12241)</f>
        <v>1</v>
      </c>
    </row>
    <row r="12242" spans="1:15" x14ac:dyDescent="0.25">
      <c r="A12242" t="s">
        <v>13</v>
      </c>
      <c r="B12242" t="s">
        <v>18</v>
      </c>
      <c r="C12242">
        <v>250</v>
      </c>
      <c r="D12242">
        <v>80</v>
      </c>
      <c r="E12242" t="b">
        <v>0</v>
      </c>
      <c r="F12242">
        <v>0.01</v>
      </c>
      <c r="G12242">
        <v>4</v>
      </c>
      <c r="H12242">
        <v>4</v>
      </c>
      <c r="I12242">
        <v>803</v>
      </c>
      <c r="J12242">
        <v>432</v>
      </c>
      <c r="K12242">
        <v>210</v>
      </c>
      <c r="L12242">
        <v>13</v>
      </c>
      <c r="M12242">
        <f t="shared" si="24768"/>
        <v>0</v>
      </c>
      <c r="N12242" t="b">
        <f t="shared" ref="N12242" si="24799">AND(MIN($F12242,$F12243,$F12244)=$F12242,MAX($H12242,$H12243,$H12244)=$H12242)</f>
        <v>0</v>
      </c>
      <c r="O12242" t="b">
        <f t="shared" ref="O12242" si="24800">AND(N12242,NOT(N12243),NOT(N12244))</f>
        <v>0</v>
      </c>
    </row>
    <row r="12243" spans="1:15" x14ac:dyDescent="0.25">
      <c r="A12243" t="s">
        <v>15</v>
      </c>
      <c r="B12243" t="s">
        <v>18</v>
      </c>
      <c r="C12243">
        <v>250</v>
      </c>
      <c r="D12243">
        <v>80</v>
      </c>
      <c r="E12243" t="b">
        <v>0</v>
      </c>
      <c r="F12243">
        <v>5.0000000000000001E-3</v>
      </c>
      <c r="G12243">
        <v>4</v>
      </c>
      <c r="H12243">
        <v>4</v>
      </c>
      <c r="I12243">
        <v>434</v>
      </c>
      <c r="J12243">
        <v>432</v>
      </c>
      <c r="K12243">
        <v>210</v>
      </c>
      <c r="L12243">
        <v>13</v>
      </c>
      <c r="M12243">
        <f t="shared" si="24768"/>
        <v>0</v>
      </c>
      <c r="N12243" t="b">
        <f t="shared" ref="N12243" si="24801">AND(MIN($F12242,$F12243,$F12244)=$F12243,MAX($H12242,$H12243,$H12244)=$H12243)</f>
        <v>1</v>
      </c>
      <c r="O12243" t="b">
        <f t="shared" ref="O12243" si="24802">AND(NOT(N12242),N12243,NOT(N12244))</f>
        <v>1</v>
      </c>
    </row>
    <row r="12244" spans="1:15" x14ac:dyDescent="0.25">
      <c r="A12244" t="s">
        <v>19</v>
      </c>
      <c r="B12244" t="s">
        <v>18</v>
      </c>
      <c r="C12244">
        <v>250</v>
      </c>
      <c r="D12244">
        <v>80</v>
      </c>
      <c r="E12244" t="b">
        <v>0</v>
      </c>
      <c r="F12244">
        <v>8.9999999999999993E-3</v>
      </c>
      <c r="G12244">
        <v>4</v>
      </c>
      <c r="H12244">
        <v>4</v>
      </c>
      <c r="I12244">
        <v>803</v>
      </c>
      <c r="J12244">
        <v>432</v>
      </c>
      <c r="K12244">
        <v>210</v>
      </c>
      <c r="L12244">
        <v>13</v>
      </c>
      <c r="M12244">
        <f t="shared" si="24768"/>
        <v>0</v>
      </c>
      <c r="N12244" t="b">
        <f t="shared" ref="N12244" si="24803">AND(MIN($F12242,$F12243,$F12244)=$F12244,MAX($H12242,$H12243,$H12244)=$H12244)</f>
        <v>0</v>
      </c>
      <c r="O12244" t="b">
        <f t="shared" ref="O12244" si="24804">AND(NOT(N12242),NOT(N12243),N12244)</f>
        <v>0</v>
      </c>
    </row>
    <row r="12245" spans="1:15" x14ac:dyDescent="0.25">
      <c r="A12245" t="s">
        <v>13</v>
      </c>
      <c r="B12245" t="s">
        <v>18</v>
      </c>
      <c r="C12245">
        <v>250</v>
      </c>
      <c r="D12245">
        <v>81</v>
      </c>
      <c r="E12245" t="b">
        <v>0</v>
      </c>
      <c r="F12245">
        <v>3.0000000000000001E-3</v>
      </c>
      <c r="G12245">
        <v>4</v>
      </c>
      <c r="H12245">
        <v>4</v>
      </c>
      <c r="I12245">
        <v>94</v>
      </c>
      <c r="J12245">
        <v>45</v>
      </c>
      <c r="K12245">
        <v>16</v>
      </c>
      <c r="L12245">
        <v>11</v>
      </c>
      <c r="M12245">
        <f t="shared" si="24768"/>
        <v>0</v>
      </c>
      <c r="N12245" t="b">
        <f t="shared" ref="N12245" si="24805">AND(MIN($F12245,$F12246,$F12247)=$F12245,MAX($H12245,$H12246,$H12247)=$H12245)</f>
        <v>1</v>
      </c>
      <c r="O12245" t="b">
        <f t="shared" ref="O12245" si="24806">AND(N12245,NOT(N12246),NOT(N12247))</f>
        <v>0</v>
      </c>
    </row>
    <row r="12246" spans="1:15" x14ac:dyDescent="0.25">
      <c r="A12246" t="s">
        <v>15</v>
      </c>
      <c r="B12246" t="s">
        <v>18</v>
      </c>
      <c r="C12246">
        <v>250</v>
      </c>
      <c r="D12246">
        <v>81</v>
      </c>
      <c r="E12246" t="b">
        <v>0</v>
      </c>
      <c r="F12246">
        <v>6.0000000000000001E-3</v>
      </c>
      <c r="G12246">
        <v>4</v>
      </c>
      <c r="H12246">
        <v>4</v>
      </c>
      <c r="I12246">
        <v>47</v>
      </c>
      <c r="J12246">
        <v>45</v>
      </c>
      <c r="K12246">
        <v>16</v>
      </c>
      <c r="L12246">
        <v>11</v>
      </c>
      <c r="M12246">
        <f t="shared" si="24768"/>
        <v>0</v>
      </c>
      <c r="N12246" t="b">
        <f t="shared" ref="N12246" si="24807">AND(MIN($F12245,$F12246,$F12247)=$F12246,MAX($H12245,$H12246,$H12247)=$H12246)</f>
        <v>0</v>
      </c>
      <c r="O12246" t="b">
        <f t="shared" ref="O12246" si="24808">AND(NOT(N12245),N12246,NOT(N12247))</f>
        <v>0</v>
      </c>
    </row>
    <row r="12247" spans="1:15" x14ac:dyDescent="0.25">
      <c r="A12247" t="s">
        <v>19</v>
      </c>
      <c r="B12247" t="s">
        <v>18</v>
      </c>
      <c r="C12247">
        <v>250</v>
      </c>
      <c r="D12247">
        <v>81</v>
      </c>
      <c r="E12247" t="b">
        <v>0</v>
      </c>
      <c r="F12247">
        <v>3.0000000000000001E-3</v>
      </c>
      <c r="G12247">
        <v>4</v>
      </c>
      <c r="H12247">
        <v>4</v>
      </c>
      <c r="I12247">
        <v>94</v>
      </c>
      <c r="J12247">
        <v>45</v>
      </c>
      <c r="K12247">
        <v>16</v>
      </c>
      <c r="L12247">
        <v>11</v>
      </c>
      <c r="M12247">
        <f t="shared" si="24768"/>
        <v>0</v>
      </c>
      <c r="N12247" t="b">
        <f t="shared" ref="N12247" si="24809">AND(MIN($F12245,$F12246,$F12247)=$F12247,MAX($H12245,$H12246,$H12247)=$H12247)</f>
        <v>1</v>
      </c>
      <c r="O12247" t="b">
        <f t="shared" ref="O12247" si="24810">AND(NOT(N12245),NOT(N12246),N12247)</f>
        <v>0</v>
      </c>
    </row>
    <row r="12248" spans="1:15" x14ac:dyDescent="0.25">
      <c r="A12248" t="s">
        <v>13</v>
      </c>
      <c r="B12248" t="s">
        <v>18</v>
      </c>
      <c r="C12248">
        <v>250</v>
      </c>
      <c r="D12248">
        <v>82</v>
      </c>
      <c r="E12248" t="b">
        <v>0</v>
      </c>
      <c r="F12248">
        <v>3.0000000000000001E-3</v>
      </c>
      <c r="G12248">
        <v>4</v>
      </c>
      <c r="H12248">
        <v>4</v>
      </c>
      <c r="I12248">
        <v>105</v>
      </c>
      <c r="J12248">
        <v>60</v>
      </c>
      <c r="K12248">
        <v>24</v>
      </c>
      <c r="L12248">
        <v>11</v>
      </c>
      <c r="M12248">
        <f t="shared" si="24768"/>
        <v>0</v>
      </c>
      <c r="N12248" t="b">
        <f t="shared" ref="N12248" si="24811">AND(MIN($F12248,$F12249,$F12250)=$F12248,MAX($H12248,$H12249,$H12250)=$H12248)</f>
        <v>1</v>
      </c>
      <c r="O12248" t="b">
        <f t="shared" ref="O12248" si="24812">AND(N12248,NOT(N12249),NOT(N12250))</f>
        <v>1</v>
      </c>
    </row>
    <row r="12249" spans="1:15" x14ac:dyDescent="0.25">
      <c r="A12249" t="s">
        <v>15</v>
      </c>
      <c r="B12249" t="s">
        <v>18</v>
      </c>
      <c r="C12249">
        <v>250</v>
      </c>
      <c r="D12249">
        <v>82</v>
      </c>
      <c r="E12249" t="b">
        <v>0</v>
      </c>
      <c r="F12249">
        <v>4.0000000000000001E-3</v>
      </c>
      <c r="G12249">
        <v>4</v>
      </c>
      <c r="H12249">
        <v>4</v>
      </c>
      <c r="I12249">
        <v>61</v>
      </c>
      <c r="J12249">
        <v>60</v>
      </c>
      <c r="K12249">
        <v>24</v>
      </c>
      <c r="L12249">
        <v>11</v>
      </c>
      <c r="M12249">
        <f t="shared" si="24768"/>
        <v>0</v>
      </c>
      <c r="N12249" t="b">
        <f t="shared" ref="N12249" si="24813">AND(MIN($F12248,$F12249,$F12250)=$F12249,MAX($H12248,$H12249,$H12250)=$H12249)</f>
        <v>0</v>
      </c>
      <c r="O12249" t="b">
        <f t="shared" ref="O12249" si="24814">AND(NOT(N12248),N12249,NOT(N12250))</f>
        <v>0</v>
      </c>
    </row>
    <row r="12250" spans="1:15" x14ac:dyDescent="0.25">
      <c r="A12250" t="s">
        <v>19</v>
      </c>
      <c r="B12250" t="s">
        <v>18</v>
      </c>
      <c r="C12250">
        <v>250</v>
      </c>
      <c r="D12250">
        <v>82</v>
      </c>
      <c r="E12250" t="b">
        <v>0</v>
      </c>
      <c r="F12250">
        <v>5.0000000000000001E-3</v>
      </c>
      <c r="G12250">
        <v>4</v>
      </c>
      <c r="H12250">
        <v>4</v>
      </c>
      <c r="I12250">
        <v>105</v>
      </c>
      <c r="J12250">
        <v>60</v>
      </c>
      <c r="K12250">
        <v>24</v>
      </c>
      <c r="L12250">
        <v>11</v>
      </c>
      <c r="M12250">
        <f t="shared" si="24768"/>
        <v>0</v>
      </c>
      <c r="N12250" t="b">
        <f t="shared" ref="N12250" si="24815">AND(MIN($F12248,$F12249,$F12250)=$F12250,MAX($H12248,$H12249,$H12250)=$H12250)</f>
        <v>0</v>
      </c>
      <c r="O12250" t="b">
        <f t="shared" ref="O12250" si="24816">AND(NOT(N12248),NOT(N12249),N12250)</f>
        <v>0</v>
      </c>
    </row>
    <row r="12251" spans="1:15" x14ac:dyDescent="0.25">
      <c r="A12251" t="s">
        <v>13</v>
      </c>
      <c r="B12251" t="s">
        <v>18</v>
      </c>
      <c r="C12251">
        <v>250</v>
      </c>
      <c r="D12251">
        <v>83</v>
      </c>
      <c r="E12251" t="b">
        <v>0</v>
      </c>
      <c r="F12251">
        <v>8.9999999999999993E-3</v>
      </c>
      <c r="G12251">
        <v>4</v>
      </c>
      <c r="H12251">
        <v>4</v>
      </c>
      <c r="I12251">
        <v>699</v>
      </c>
      <c r="J12251">
        <v>423</v>
      </c>
      <c r="K12251">
        <v>203</v>
      </c>
      <c r="L12251">
        <v>23</v>
      </c>
      <c r="M12251">
        <f t="shared" si="24768"/>
        <v>0</v>
      </c>
      <c r="N12251" t="b">
        <f t="shared" ref="N12251" si="24817">AND(MIN($F12251,$F12252,$F12253)=$F12251,MAX($H12251,$H12252,$H12253)=$H12251)</f>
        <v>1</v>
      </c>
      <c r="O12251" t="b">
        <f t="shared" ref="O12251" si="24818">AND(N12251,NOT(N12252),NOT(N12253))</f>
        <v>0</v>
      </c>
    </row>
    <row r="12252" spans="1:15" x14ac:dyDescent="0.25">
      <c r="A12252" t="s">
        <v>15</v>
      </c>
      <c r="B12252" t="s">
        <v>18</v>
      </c>
      <c r="C12252">
        <v>250</v>
      </c>
      <c r="D12252">
        <v>83</v>
      </c>
      <c r="E12252" t="b">
        <v>0</v>
      </c>
      <c r="F12252">
        <v>1.9E-2</v>
      </c>
      <c r="G12252">
        <v>4</v>
      </c>
      <c r="H12252">
        <v>4</v>
      </c>
      <c r="I12252">
        <v>1352</v>
      </c>
      <c r="J12252">
        <v>1330</v>
      </c>
      <c r="K12252">
        <v>656</v>
      </c>
      <c r="L12252">
        <v>20</v>
      </c>
      <c r="M12252">
        <f t="shared" si="24768"/>
        <v>0</v>
      </c>
      <c r="N12252" t="b">
        <f t="shared" ref="N12252" si="24819">AND(MIN($F12251,$F12252,$F12253)=$F12252,MAX($H12251,$H12252,$H12253)=$H12252)</f>
        <v>0</v>
      </c>
      <c r="O12252" t="b">
        <f t="shared" ref="O12252" si="24820">AND(NOT(N12251),N12252,NOT(N12253))</f>
        <v>0</v>
      </c>
    </row>
    <row r="12253" spans="1:15" x14ac:dyDescent="0.25">
      <c r="A12253" t="s">
        <v>19</v>
      </c>
      <c r="B12253" t="s">
        <v>18</v>
      </c>
      <c r="C12253">
        <v>250</v>
      </c>
      <c r="D12253">
        <v>83</v>
      </c>
      <c r="E12253" t="b">
        <v>0</v>
      </c>
      <c r="F12253">
        <v>8.9999999999999993E-3</v>
      </c>
      <c r="G12253">
        <v>4</v>
      </c>
      <c r="H12253">
        <v>4</v>
      </c>
      <c r="I12253">
        <v>699</v>
      </c>
      <c r="J12253">
        <v>423</v>
      </c>
      <c r="K12253">
        <v>203</v>
      </c>
      <c r="L12253">
        <v>23</v>
      </c>
      <c r="M12253">
        <f t="shared" si="24768"/>
        <v>0</v>
      </c>
      <c r="N12253" t="b">
        <f t="shared" ref="N12253" si="24821">AND(MIN($F12251,$F12252,$F12253)=$F12253,MAX($H12251,$H12252,$H12253)=$H12253)</f>
        <v>1</v>
      </c>
      <c r="O12253" t="b">
        <f t="shared" ref="O12253" si="24822">AND(NOT(N12251),NOT(N12252),N12253)</f>
        <v>0</v>
      </c>
    </row>
    <row r="12254" spans="1:15" x14ac:dyDescent="0.25">
      <c r="A12254" t="s">
        <v>13</v>
      </c>
      <c r="B12254" t="s">
        <v>18</v>
      </c>
      <c r="C12254">
        <v>250</v>
      </c>
      <c r="D12254">
        <v>84</v>
      </c>
      <c r="E12254" t="b">
        <v>0</v>
      </c>
      <c r="F12254">
        <v>5.0000000000000001E-3</v>
      </c>
      <c r="G12254">
        <v>4</v>
      </c>
      <c r="H12254">
        <v>4</v>
      </c>
      <c r="I12254">
        <v>103</v>
      </c>
      <c r="J12254">
        <v>83</v>
      </c>
      <c r="K12254">
        <v>37</v>
      </c>
      <c r="L12254">
        <v>9</v>
      </c>
      <c r="M12254">
        <f t="shared" si="24768"/>
        <v>0</v>
      </c>
      <c r="N12254" t="b">
        <f t="shared" ref="N12254" si="24823">AND(MIN($F12254,$F12255,$F12256)=$F12254,MAX($H12254,$H12255,$H12256)=$H12254)</f>
        <v>0</v>
      </c>
      <c r="O12254" t="b">
        <f t="shared" ref="O12254" si="24824">AND(N12254,NOT(N12255),NOT(N12256))</f>
        <v>0</v>
      </c>
    </row>
    <row r="12255" spans="1:15" x14ac:dyDescent="0.25">
      <c r="A12255" t="s">
        <v>15</v>
      </c>
      <c r="B12255" t="s">
        <v>18</v>
      </c>
      <c r="C12255">
        <v>250</v>
      </c>
      <c r="D12255">
        <v>84</v>
      </c>
      <c r="E12255" t="b">
        <v>0</v>
      </c>
      <c r="F12255">
        <v>3.0000000000000001E-3</v>
      </c>
      <c r="G12255">
        <v>4</v>
      </c>
      <c r="H12255">
        <v>4</v>
      </c>
      <c r="I12255">
        <v>83</v>
      </c>
      <c r="J12255">
        <v>83</v>
      </c>
      <c r="K12255">
        <v>37</v>
      </c>
      <c r="L12255">
        <v>9</v>
      </c>
      <c r="M12255">
        <f t="shared" si="24768"/>
        <v>0</v>
      </c>
      <c r="N12255" t="b">
        <f t="shared" ref="N12255" si="24825">AND(MIN($F12254,$F12255,$F12256)=$F12255,MAX($H12254,$H12255,$H12256)=$H12255)</f>
        <v>1</v>
      </c>
      <c r="O12255" t="b">
        <f t="shared" ref="O12255" si="24826">AND(NOT(N12254),N12255,NOT(N12256))</f>
        <v>1</v>
      </c>
    </row>
    <row r="12256" spans="1:15" x14ac:dyDescent="0.25">
      <c r="A12256" t="s">
        <v>19</v>
      </c>
      <c r="B12256" t="s">
        <v>18</v>
      </c>
      <c r="C12256">
        <v>250</v>
      </c>
      <c r="D12256">
        <v>84</v>
      </c>
      <c r="E12256" t="b">
        <v>0</v>
      </c>
      <c r="F12256">
        <v>5.0000000000000001E-3</v>
      </c>
      <c r="G12256">
        <v>4</v>
      </c>
      <c r="H12256">
        <v>4</v>
      </c>
      <c r="I12256">
        <v>103</v>
      </c>
      <c r="J12256">
        <v>83</v>
      </c>
      <c r="K12256">
        <v>37</v>
      </c>
      <c r="L12256">
        <v>9</v>
      </c>
      <c r="M12256">
        <f t="shared" si="24768"/>
        <v>0</v>
      </c>
      <c r="N12256" t="b">
        <f t="shared" ref="N12256" si="24827">AND(MIN($F12254,$F12255,$F12256)=$F12256,MAX($H12254,$H12255,$H12256)=$H12256)</f>
        <v>0</v>
      </c>
      <c r="O12256" t="b">
        <f t="shared" ref="O12256" si="24828">AND(NOT(N12254),NOT(N12255),N12256)</f>
        <v>0</v>
      </c>
    </row>
    <row r="12257" spans="1:15" x14ac:dyDescent="0.25">
      <c r="A12257" t="s">
        <v>13</v>
      </c>
      <c r="B12257" t="s">
        <v>18</v>
      </c>
      <c r="C12257">
        <v>250</v>
      </c>
      <c r="D12257">
        <v>85</v>
      </c>
      <c r="E12257" t="b">
        <v>0</v>
      </c>
      <c r="F12257">
        <v>1.7000000000000001E-2</v>
      </c>
      <c r="G12257">
        <v>4</v>
      </c>
      <c r="H12257">
        <v>4</v>
      </c>
      <c r="I12257">
        <v>1792</v>
      </c>
      <c r="J12257">
        <v>936</v>
      </c>
      <c r="K12257">
        <v>461</v>
      </c>
      <c r="L12257">
        <v>16</v>
      </c>
      <c r="M12257">
        <f t="shared" si="24768"/>
        <v>0</v>
      </c>
      <c r="N12257" t="b">
        <f t="shared" ref="N12257" si="24829">AND(MIN($F12257,$F12258,$F12259)=$F12257,MAX($H12257,$H12258,$H12259)=$H12257)</f>
        <v>0</v>
      </c>
      <c r="O12257" t="b">
        <f t="shared" ref="O12257" si="24830">AND(N12257,NOT(N12258),NOT(N12259))</f>
        <v>0</v>
      </c>
    </row>
    <row r="12258" spans="1:15" x14ac:dyDescent="0.25">
      <c r="A12258" t="s">
        <v>15</v>
      </c>
      <c r="B12258" t="s">
        <v>18</v>
      </c>
      <c r="C12258">
        <v>250</v>
      </c>
      <c r="D12258">
        <v>85</v>
      </c>
      <c r="E12258" t="b">
        <v>0</v>
      </c>
      <c r="F12258">
        <v>8.9999999999999993E-3</v>
      </c>
      <c r="G12258">
        <v>4</v>
      </c>
      <c r="H12258">
        <v>4</v>
      </c>
      <c r="I12258">
        <v>942</v>
      </c>
      <c r="J12258">
        <v>936</v>
      </c>
      <c r="K12258">
        <v>461</v>
      </c>
      <c r="L12258">
        <v>16</v>
      </c>
      <c r="M12258">
        <f t="shared" si="24768"/>
        <v>0</v>
      </c>
      <c r="N12258" t="b">
        <f t="shared" ref="N12258" si="24831">AND(MIN($F12257,$F12258,$F12259)=$F12258,MAX($H12257,$H12258,$H12259)=$H12258)</f>
        <v>1</v>
      </c>
      <c r="O12258" t="b">
        <f t="shared" ref="O12258" si="24832">AND(NOT(N12257),N12258,NOT(N12259))</f>
        <v>1</v>
      </c>
    </row>
    <row r="12259" spans="1:15" x14ac:dyDescent="0.25">
      <c r="A12259" t="s">
        <v>19</v>
      </c>
      <c r="B12259" t="s">
        <v>18</v>
      </c>
      <c r="C12259">
        <v>250</v>
      </c>
      <c r="D12259">
        <v>85</v>
      </c>
      <c r="E12259" t="b">
        <v>0</v>
      </c>
      <c r="F12259">
        <v>1.7000000000000001E-2</v>
      </c>
      <c r="G12259">
        <v>4</v>
      </c>
      <c r="H12259">
        <v>4</v>
      </c>
      <c r="I12259">
        <v>1792</v>
      </c>
      <c r="J12259">
        <v>936</v>
      </c>
      <c r="K12259">
        <v>461</v>
      </c>
      <c r="L12259">
        <v>16</v>
      </c>
      <c r="M12259">
        <f t="shared" si="24768"/>
        <v>0</v>
      </c>
      <c r="N12259" t="b">
        <f t="shared" ref="N12259" si="24833">AND(MIN($F12257,$F12258,$F12259)=$F12259,MAX($H12257,$H12258,$H12259)=$H12259)</f>
        <v>0</v>
      </c>
      <c r="O12259" t="b">
        <f t="shared" ref="O12259" si="24834">AND(NOT(N12257),NOT(N12258),N12259)</f>
        <v>0</v>
      </c>
    </row>
    <row r="12260" spans="1:15" x14ac:dyDescent="0.25">
      <c r="A12260" t="s">
        <v>13</v>
      </c>
      <c r="B12260" t="s">
        <v>18</v>
      </c>
      <c r="C12260">
        <v>250</v>
      </c>
      <c r="D12260">
        <v>86</v>
      </c>
      <c r="E12260" t="b">
        <v>0</v>
      </c>
      <c r="F12260">
        <v>3.0000000000000001E-3</v>
      </c>
      <c r="G12260">
        <v>4</v>
      </c>
      <c r="H12260">
        <v>4</v>
      </c>
      <c r="I12260">
        <v>58</v>
      </c>
      <c r="J12260">
        <v>41</v>
      </c>
      <c r="K12260">
        <v>16</v>
      </c>
      <c r="L12260">
        <v>9</v>
      </c>
      <c r="M12260">
        <f t="shared" si="24768"/>
        <v>0</v>
      </c>
      <c r="N12260" t="b">
        <f t="shared" ref="N12260" si="24835">AND(MIN($F12260,$F12261,$F12262)=$F12260,MAX($H12260,$H12261,$H12262)=$H12260)</f>
        <v>1</v>
      </c>
      <c r="O12260" t="b">
        <f t="shared" ref="O12260" si="24836">AND(N12260,NOT(N12261),NOT(N12262))</f>
        <v>0</v>
      </c>
    </row>
    <row r="12261" spans="1:15" x14ac:dyDescent="0.25">
      <c r="A12261" t="s">
        <v>15</v>
      </c>
      <c r="B12261" t="s">
        <v>18</v>
      </c>
      <c r="C12261">
        <v>250</v>
      </c>
      <c r="D12261">
        <v>86</v>
      </c>
      <c r="E12261" t="b">
        <v>0</v>
      </c>
      <c r="F12261">
        <v>3.0000000000000001E-3</v>
      </c>
      <c r="G12261">
        <v>4</v>
      </c>
      <c r="H12261">
        <v>4</v>
      </c>
      <c r="I12261">
        <v>41</v>
      </c>
      <c r="J12261">
        <v>41</v>
      </c>
      <c r="K12261">
        <v>16</v>
      </c>
      <c r="L12261">
        <v>9</v>
      </c>
      <c r="M12261">
        <f t="shared" si="24768"/>
        <v>0</v>
      </c>
      <c r="N12261" t="b">
        <f t="shared" ref="N12261" si="24837">AND(MIN($F12260,$F12261,$F12262)=$F12261,MAX($H12260,$H12261,$H12262)=$H12261)</f>
        <v>1</v>
      </c>
      <c r="O12261" t="b">
        <f t="shared" ref="O12261" si="24838">AND(NOT(N12260),N12261,NOT(N12262))</f>
        <v>0</v>
      </c>
    </row>
    <row r="12262" spans="1:15" x14ac:dyDescent="0.25">
      <c r="A12262" t="s">
        <v>19</v>
      </c>
      <c r="B12262" t="s">
        <v>18</v>
      </c>
      <c r="C12262">
        <v>250</v>
      </c>
      <c r="D12262">
        <v>86</v>
      </c>
      <c r="E12262" t="b">
        <v>0</v>
      </c>
      <c r="F12262">
        <v>3.0000000000000001E-3</v>
      </c>
      <c r="G12262">
        <v>4</v>
      </c>
      <c r="H12262">
        <v>4</v>
      </c>
      <c r="I12262">
        <v>58</v>
      </c>
      <c r="J12262">
        <v>41</v>
      </c>
      <c r="K12262">
        <v>16</v>
      </c>
      <c r="L12262">
        <v>9</v>
      </c>
      <c r="M12262">
        <f t="shared" si="24768"/>
        <v>0</v>
      </c>
      <c r="N12262" t="b">
        <f t="shared" ref="N12262" si="24839">AND(MIN($F12260,$F12261,$F12262)=$F12262,MAX($H12260,$H12261,$H12262)=$H12262)</f>
        <v>1</v>
      </c>
      <c r="O12262" t="b">
        <f t="shared" ref="O12262" si="24840">AND(NOT(N12260),NOT(N12261),N12262)</f>
        <v>0</v>
      </c>
    </row>
    <row r="12263" spans="1:15" x14ac:dyDescent="0.25">
      <c r="A12263" t="s">
        <v>13</v>
      </c>
      <c r="B12263" t="s">
        <v>18</v>
      </c>
      <c r="C12263">
        <v>250</v>
      </c>
      <c r="D12263">
        <v>87</v>
      </c>
      <c r="E12263" t="b">
        <v>0</v>
      </c>
      <c r="F12263">
        <v>4.0000000000000001E-3</v>
      </c>
      <c r="G12263">
        <v>4</v>
      </c>
      <c r="H12263">
        <v>4</v>
      </c>
      <c r="I12263">
        <v>111</v>
      </c>
      <c r="J12263">
        <v>63</v>
      </c>
      <c r="K12263">
        <v>23</v>
      </c>
      <c r="L12263">
        <v>17</v>
      </c>
      <c r="M12263">
        <f t="shared" si="24768"/>
        <v>0</v>
      </c>
      <c r="N12263" t="b">
        <f t="shared" ref="N12263" si="24841">AND(MIN($F12263,$F12264,$F12265)=$F12263,MAX($H12263,$H12264,$H12265)=$H12263)</f>
        <v>0</v>
      </c>
      <c r="O12263" t="b">
        <f t="shared" ref="O12263" si="24842">AND(N12263,NOT(N12264),NOT(N12265))</f>
        <v>0</v>
      </c>
    </row>
    <row r="12264" spans="1:15" x14ac:dyDescent="0.25">
      <c r="A12264" t="s">
        <v>15</v>
      </c>
      <c r="B12264" t="s">
        <v>18</v>
      </c>
      <c r="C12264">
        <v>250</v>
      </c>
      <c r="D12264">
        <v>87</v>
      </c>
      <c r="E12264" t="b">
        <v>0</v>
      </c>
      <c r="F12264">
        <v>3.0000000000000001E-3</v>
      </c>
      <c r="G12264">
        <v>4</v>
      </c>
      <c r="H12264">
        <v>4</v>
      </c>
      <c r="I12264">
        <v>63</v>
      </c>
      <c r="J12264">
        <v>63</v>
      </c>
      <c r="K12264">
        <v>23</v>
      </c>
      <c r="L12264">
        <v>17</v>
      </c>
      <c r="M12264">
        <f t="shared" si="24768"/>
        <v>0</v>
      </c>
      <c r="N12264" t="b">
        <f t="shared" ref="N12264" si="24843">AND(MIN($F12263,$F12264,$F12265)=$F12264,MAX($H12263,$H12264,$H12265)=$H12264)</f>
        <v>1</v>
      </c>
      <c r="O12264" t="b">
        <f t="shared" ref="O12264" si="24844">AND(NOT(N12263),N12264,NOT(N12265))</f>
        <v>1</v>
      </c>
    </row>
    <row r="12265" spans="1:15" x14ac:dyDescent="0.25">
      <c r="A12265" t="s">
        <v>19</v>
      </c>
      <c r="B12265" t="s">
        <v>18</v>
      </c>
      <c r="C12265">
        <v>250</v>
      </c>
      <c r="D12265">
        <v>87</v>
      </c>
      <c r="E12265" t="b">
        <v>0</v>
      </c>
      <c r="F12265">
        <v>6.0000000000000001E-3</v>
      </c>
      <c r="G12265">
        <v>4</v>
      </c>
      <c r="H12265">
        <v>4</v>
      </c>
      <c r="I12265">
        <v>111</v>
      </c>
      <c r="J12265">
        <v>63</v>
      </c>
      <c r="K12265">
        <v>23</v>
      </c>
      <c r="L12265">
        <v>17</v>
      </c>
      <c r="M12265">
        <f t="shared" si="24768"/>
        <v>0</v>
      </c>
      <c r="N12265" t="b">
        <f t="shared" ref="N12265" si="24845">AND(MIN($F12263,$F12264,$F12265)=$F12265,MAX($H12263,$H12264,$H12265)=$H12265)</f>
        <v>0</v>
      </c>
      <c r="O12265" t="b">
        <f t="shared" ref="O12265" si="24846">AND(NOT(N12263),NOT(N12264),N12265)</f>
        <v>0</v>
      </c>
    </row>
    <row r="12266" spans="1:15" x14ac:dyDescent="0.25">
      <c r="A12266" t="s">
        <v>13</v>
      </c>
      <c r="B12266" t="s">
        <v>18</v>
      </c>
      <c r="C12266">
        <v>250</v>
      </c>
      <c r="D12266">
        <v>88</v>
      </c>
      <c r="E12266" t="b">
        <v>0</v>
      </c>
      <c r="F12266">
        <v>3.0000000000000001E-3</v>
      </c>
      <c r="G12266">
        <v>4</v>
      </c>
      <c r="H12266">
        <v>4</v>
      </c>
      <c r="I12266">
        <v>111</v>
      </c>
      <c r="J12266">
        <v>64</v>
      </c>
      <c r="K12266">
        <v>26</v>
      </c>
      <c r="L12266">
        <v>11</v>
      </c>
      <c r="M12266">
        <f t="shared" si="24768"/>
        <v>0</v>
      </c>
      <c r="N12266" t="b">
        <f t="shared" ref="N12266" si="24847">AND(MIN($F12266,$F12267,$F12268)=$F12266,MAX($H12266,$H12267,$H12268)=$H12266)</f>
        <v>1</v>
      </c>
      <c r="O12266" t="b">
        <f t="shared" ref="O12266" si="24848">AND(N12266,NOT(N12267),NOT(N12268))</f>
        <v>1</v>
      </c>
    </row>
    <row r="12267" spans="1:15" x14ac:dyDescent="0.25">
      <c r="A12267" t="s">
        <v>15</v>
      </c>
      <c r="B12267" t="s">
        <v>18</v>
      </c>
      <c r="C12267">
        <v>250</v>
      </c>
      <c r="D12267">
        <v>88</v>
      </c>
      <c r="E12267" t="b">
        <v>0</v>
      </c>
      <c r="F12267">
        <v>6.0000000000000001E-3</v>
      </c>
      <c r="G12267">
        <v>4</v>
      </c>
      <c r="H12267">
        <v>4</v>
      </c>
      <c r="I12267">
        <v>65</v>
      </c>
      <c r="J12267">
        <v>64</v>
      </c>
      <c r="K12267">
        <v>26</v>
      </c>
      <c r="L12267">
        <v>11</v>
      </c>
      <c r="M12267">
        <f t="shared" si="24768"/>
        <v>0</v>
      </c>
      <c r="N12267" t="b">
        <f t="shared" ref="N12267" si="24849">AND(MIN($F12266,$F12267,$F12268)=$F12267,MAX($H12266,$H12267,$H12268)=$H12267)</f>
        <v>0</v>
      </c>
      <c r="O12267" t="b">
        <f t="shared" ref="O12267" si="24850">AND(NOT(N12266),N12267,NOT(N12268))</f>
        <v>0</v>
      </c>
    </row>
    <row r="12268" spans="1:15" x14ac:dyDescent="0.25">
      <c r="A12268" t="s">
        <v>19</v>
      </c>
      <c r="B12268" t="s">
        <v>18</v>
      </c>
      <c r="C12268">
        <v>250</v>
      </c>
      <c r="D12268">
        <v>88</v>
      </c>
      <c r="E12268" t="b">
        <v>0</v>
      </c>
      <c r="F12268">
        <v>7.0000000000000001E-3</v>
      </c>
      <c r="G12268">
        <v>4</v>
      </c>
      <c r="H12268">
        <v>4</v>
      </c>
      <c r="I12268">
        <v>111</v>
      </c>
      <c r="J12268">
        <v>64</v>
      </c>
      <c r="K12268">
        <v>26</v>
      </c>
      <c r="L12268">
        <v>11</v>
      </c>
      <c r="M12268">
        <f t="shared" si="24768"/>
        <v>0</v>
      </c>
      <c r="N12268" t="b">
        <f t="shared" ref="N12268" si="24851">AND(MIN($F12266,$F12267,$F12268)=$F12268,MAX($H12266,$H12267,$H12268)=$H12268)</f>
        <v>0</v>
      </c>
      <c r="O12268" t="b">
        <f t="shared" ref="O12268" si="24852">AND(NOT(N12266),NOT(N12267),N12268)</f>
        <v>0</v>
      </c>
    </row>
    <row r="12269" spans="1:15" x14ac:dyDescent="0.25">
      <c r="A12269" t="s">
        <v>13</v>
      </c>
      <c r="B12269" t="s">
        <v>18</v>
      </c>
      <c r="C12269">
        <v>250</v>
      </c>
      <c r="D12269">
        <v>89</v>
      </c>
      <c r="E12269" t="b">
        <v>0</v>
      </c>
      <c r="F12269">
        <v>7.0000000000000001E-3</v>
      </c>
      <c r="G12269">
        <v>4</v>
      </c>
      <c r="H12269">
        <v>4</v>
      </c>
      <c r="I12269">
        <v>644</v>
      </c>
      <c r="J12269">
        <v>450</v>
      </c>
      <c r="K12269">
        <v>218</v>
      </c>
      <c r="L12269">
        <v>16</v>
      </c>
      <c r="M12269">
        <f t="shared" si="24768"/>
        <v>0</v>
      </c>
      <c r="N12269" t="b">
        <f t="shared" ref="N12269" si="24853">AND(MIN($F12269,$F12270,$F12271)=$F12269,MAX($H12269,$H12270,$H12271)=$H12269)</f>
        <v>0</v>
      </c>
      <c r="O12269" t="b">
        <f t="shared" ref="O12269" si="24854">AND(N12269,NOT(N12270),NOT(N12271))</f>
        <v>0</v>
      </c>
    </row>
    <row r="12270" spans="1:15" x14ac:dyDescent="0.25">
      <c r="A12270" t="s">
        <v>15</v>
      </c>
      <c r="B12270" t="s">
        <v>18</v>
      </c>
      <c r="C12270">
        <v>250</v>
      </c>
      <c r="D12270">
        <v>89</v>
      </c>
      <c r="E12270" t="b">
        <v>0</v>
      </c>
      <c r="F12270">
        <v>6.0000000000000001E-3</v>
      </c>
      <c r="G12270">
        <v>4</v>
      </c>
      <c r="H12270">
        <v>4</v>
      </c>
      <c r="I12270">
        <v>457</v>
      </c>
      <c r="J12270">
        <v>450</v>
      </c>
      <c r="K12270">
        <v>218</v>
      </c>
      <c r="L12270">
        <v>16</v>
      </c>
      <c r="M12270">
        <f t="shared" si="24768"/>
        <v>0</v>
      </c>
      <c r="N12270" t="b">
        <f t="shared" ref="N12270" si="24855">AND(MIN($F12269,$F12270,$F12271)=$F12270,MAX($H12269,$H12270,$H12271)=$H12270)</f>
        <v>1</v>
      </c>
      <c r="O12270" t="b">
        <f t="shared" ref="O12270" si="24856">AND(NOT(N12269),N12270,NOT(N12271))</f>
        <v>1</v>
      </c>
    </row>
    <row r="12271" spans="1:15" x14ac:dyDescent="0.25">
      <c r="A12271" t="s">
        <v>19</v>
      </c>
      <c r="B12271" t="s">
        <v>18</v>
      </c>
      <c r="C12271">
        <v>250</v>
      </c>
      <c r="D12271">
        <v>89</v>
      </c>
      <c r="E12271" t="b">
        <v>0</v>
      </c>
      <c r="F12271">
        <v>1.7000000000000001E-2</v>
      </c>
      <c r="G12271">
        <v>4</v>
      </c>
      <c r="H12271">
        <v>4</v>
      </c>
      <c r="I12271">
        <v>644</v>
      </c>
      <c r="J12271">
        <v>450</v>
      </c>
      <c r="K12271">
        <v>218</v>
      </c>
      <c r="L12271">
        <v>16</v>
      </c>
      <c r="M12271">
        <f t="shared" si="24768"/>
        <v>0</v>
      </c>
      <c r="N12271" t="b">
        <f t="shared" ref="N12271" si="24857">AND(MIN($F12269,$F12270,$F12271)=$F12271,MAX($H12269,$H12270,$H12271)=$H12271)</f>
        <v>0</v>
      </c>
      <c r="O12271" t="b">
        <f t="shared" ref="O12271" si="24858">AND(NOT(N12269),NOT(N12270),N12271)</f>
        <v>0</v>
      </c>
    </row>
    <row r="12272" spans="1:15" x14ac:dyDescent="0.25">
      <c r="A12272" t="s">
        <v>13</v>
      </c>
      <c r="B12272" t="s">
        <v>18</v>
      </c>
      <c r="C12272">
        <v>250</v>
      </c>
      <c r="D12272">
        <v>8</v>
      </c>
      <c r="E12272" t="b">
        <v>0</v>
      </c>
      <c r="F12272">
        <v>3.1E-2</v>
      </c>
      <c r="G12272">
        <v>4</v>
      </c>
      <c r="H12272">
        <v>4</v>
      </c>
      <c r="I12272">
        <v>1949</v>
      </c>
      <c r="J12272">
        <v>1064</v>
      </c>
      <c r="K12272">
        <v>525</v>
      </c>
      <c r="L12272">
        <v>23</v>
      </c>
      <c r="M12272">
        <f t="shared" si="24768"/>
        <v>0</v>
      </c>
      <c r="N12272" t="b">
        <f t="shared" ref="N12272" si="24859">AND(MIN($F12272,$F12273,$F12274)=$F12272,MAX($H12272,$H12273,$H12274)=$H12272)</f>
        <v>0</v>
      </c>
      <c r="O12272" t="b">
        <f t="shared" ref="O12272" si="24860">AND(N12272,NOT(N12273),NOT(N12274))</f>
        <v>0</v>
      </c>
    </row>
    <row r="12273" spans="1:15" x14ac:dyDescent="0.25">
      <c r="A12273" t="s">
        <v>15</v>
      </c>
      <c r="B12273" t="s">
        <v>18</v>
      </c>
      <c r="C12273">
        <v>250</v>
      </c>
      <c r="D12273">
        <v>8</v>
      </c>
      <c r="E12273" t="b">
        <v>0</v>
      </c>
      <c r="F12273">
        <v>1.4E-2</v>
      </c>
      <c r="G12273">
        <v>4</v>
      </c>
      <c r="H12273">
        <v>4</v>
      </c>
      <c r="I12273">
        <v>1076</v>
      </c>
      <c r="J12273">
        <v>1064</v>
      </c>
      <c r="K12273">
        <v>525</v>
      </c>
      <c r="L12273">
        <v>23</v>
      </c>
      <c r="M12273">
        <f t="shared" si="24768"/>
        <v>0</v>
      </c>
      <c r="N12273" t="b">
        <f t="shared" ref="N12273" si="24861">AND(MIN($F12272,$F12273,$F12274)=$F12273,MAX($H12272,$H12273,$H12274)=$H12273)</f>
        <v>1</v>
      </c>
      <c r="O12273" t="b">
        <f t="shared" ref="O12273" si="24862">AND(NOT(N12272),N12273,NOT(N12274))</f>
        <v>1</v>
      </c>
    </row>
    <row r="12274" spans="1:15" x14ac:dyDescent="0.25">
      <c r="A12274" t="s">
        <v>19</v>
      </c>
      <c r="B12274" t="s">
        <v>18</v>
      </c>
      <c r="C12274">
        <v>250</v>
      </c>
      <c r="D12274">
        <v>8</v>
      </c>
      <c r="E12274" t="b">
        <v>0</v>
      </c>
      <c r="F12274">
        <v>2.3E-2</v>
      </c>
      <c r="G12274">
        <v>4</v>
      </c>
      <c r="H12274">
        <v>4</v>
      </c>
      <c r="I12274">
        <v>1949</v>
      </c>
      <c r="J12274">
        <v>1064</v>
      </c>
      <c r="K12274">
        <v>525</v>
      </c>
      <c r="L12274">
        <v>23</v>
      </c>
      <c r="M12274">
        <f t="shared" si="24768"/>
        <v>0</v>
      </c>
      <c r="N12274" t="b">
        <f t="shared" ref="N12274" si="24863">AND(MIN($F12272,$F12273,$F12274)=$F12274,MAX($H12272,$H12273,$H12274)=$H12274)</f>
        <v>0</v>
      </c>
      <c r="O12274" t="b">
        <f t="shared" ref="O12274" si="24864">AND(NOT(N12272),NOT(N12273),N12274)</f>
        <v>0</v>
      </c>
    </row>
    <row r="12275" spans="1:15" x14ac:dyDescent="0.25">
      <c r="A12275" t="s">
        <v>13</v>
      </c>
      <c r="B12275" t="s">
        <v>18</v>
      </c>
      <c r="C12275">
        <v>250</v>
      </c>
      <c r="D12275">
        <v>90</v>
      </c>
      <c r="E12275" t="b">
        <v>0</v>
      </c>
      <c r="F12275">
        <v>4.0000000000000001E-3</v>
      </c>
      <c r="G12275">
        <v>4</v>
      </c>
      <c r="H12275">
        <v>4</v>
      </c>
      <c r="I12275">
        <v>231</v>
      </c>
      <c r="J12275">
        <v>117</v>
      </c>
      <c r="K12275">
        <v>52</v>
      </c>
      <c r="L12275">
        <v>14</v>
      </c>
      <c r="M12275">
        <f t="shared" si="24768"/>
        <v>0</v>
      </c>
      <c r="N12275" t="b">
        <f t="shared" ref="N12275" si="24865">AND(MIN($F12275,$F12276,$F12277)=$F12275,MAX($H12275,$H12276,$H12277)=$H12275)</f>
        <v>0</v>
      </c>
      <c r="O12275" t="b">
        <f t="shared" ref="O12275" si="24866">AND(N12275,NOT(N12276),NOT(N12277))</f>
        <v>0</v>
      </c>
    </row>
    <row r="12276" spans="1:15" x14ac:dyDescent="0.25">
      <c r="A12276" t="s">
        <v>15</v>
      </c>
      <c r="B12276" t="s">
        <v>18</v>
      </c>
      <c r="C12276">
        <v>250</v>
      </c>
      <c r="D12276">
        <v>90</v>
      </c>
      <c r="E12276" t="b">
        <v>0</v>
      </c>
      <c r="F12276">
        <v>3.0000000000000001E-3</v>
      </c>
      <c r="G12276">
        <v>4</v>
      </c>
      <c r="H12276">
        <v>4</v>
      </c>
      <c r="I12276">
        <v>119</v>
      </c>
      <c r="J12276">
        <v>117</v>
      </c>
      <c r="K12276">
        <v>52</v>
      </c>
      <c r="L12276">
        <v>14</v>
      </c>
      <c r="M12276">
        <f t="shared" si="24768"/>
        <v>0</v>
      </c>
      <c r="N12276" t="b">
        <f t="shared" ref="N12276" si="24867">AND(MIN($F12275,$F12276,$F12277)=$F12276,MAX($H12275,$H12276,$H12277)=$H12276)</f>
        <v>1</v>
      </c>
      <c r="O12276" t="b">
        <f t="shared" ref="O12276" si="24868">AND(NOT(N12275),N12276,NOT(N12277))</f>
        <v>1</v>
      </c>
    </row>
    <row r="12277" spans="1:15" x14ac:dyDescent="0.25">
      <c r="A12277" t="s">
        <v>19</v>
      </c>
      <c r="B12277" t="s">
        <v>18</v>
      </c>
      <c r="C12277">
        <v>250</v>
      </c>
      <c r="D12277">
        <v>90</v>
      </c>
      <c r="E12277" t="b">
        <v>0</v>
      </c>
      <c r="F12277">
        <v>4.0000000000000001E-3</v>
      </c>
      <c r="G12277">
        <v>4</v>
      </c>
      <c r="H12277">
        <v>4</v>
      </c>
      <c r="I12277">
        <v>231</v>
      </c>
      <c r="J12277">
        <v>117</v>
      </c>
      <c r="K12277">
        <v>52</v>
      </c>
      <c r="L12277">
        <v>14</v>
      </c>
      <c r="M12277">
        <f t="shared" si="24768"/>
        <v>0</v>
      </c>
      <c r="N12277" t="b">
        <f t="shared" ref="N12277" si="24869">AND(MIN($F12275,$F12276,$F12277)=$F12277,MAX($H12275,$H12276,$H12277)=$H12277)</f>
        <v>0</v>
      </c>
      <c r="O12277" t="b">
        <f t="shared" ref="O12277" si="24870">AND(NOT(N12275),NOT(N12276),N12277)</f>
        <v>0</v>
      </c>
    </row>
    <row r="12278" spans="1:15" x14ac:dyDescent="0.25">
      <c r="A12278" t="s">
        <v>13</v>
      </c>
      <c r="B12278" t="s">
        <v>18</v>
      </c>
      <c r="C12278">
        <v>250</v>
      </c>
      <c r="D12278">
        <v>91</v>
      </c>
      <c r="E12278" t="b">
        <v>0</v>
      </c>
      <c r="F12278">
        <v>6.0000000000000001E-3</v>
      </c>
      <c r="G12278">
        <v>4</v>
      </c>
      <c r="H12278">
        <v>4</v>
      </c>
      <c r="I12278">
        <v>91</v>
      </c>
      <c r="J12278">
        <v>69</v>
      </c>
      <c r="K12278">
        <v>30</v>
      </c>
      <c r="L12278">
        <v>9</v>
      </c>
      <c r="M12278">
        <f t="shared" si="24768"/>
        <v>0</v>
      </c>
      <c r="N12278" t="b">
        <f t="shared" ref="N12278" si="24871">AND(MIN($F12278,$F12279,$F12280)=$F12278,MAX($H12278,$H12279,$H12280)=$H12278)</f>
        <v>0</v>
      </c>
      <c r="O12278" t="b">
        <f t="shared" ref="O12278" si="24872">AND(N12278,NOT(N12279),NOT(N12280))</f>
        <v>0</v>
      </c>
    </row>
    <row r="12279" spans="1:15" x14ac:dyDescent="0.25">
      <c r="A12279" t="s">
        <v>15</v>
      </c>
      <c r="B12279" t="s">
        <v>18</v>
      </c>
      <c r="C12279">
        <v>250</v>
      </c>
      <c r="D12279">
        <v>91</v>
      </c>
      <c r="E12279" t="b">
        <v>0</v>
      </c>
      <c r="F12279">
        <v>2E-3</v>
      </c>
      <c r="G12279">
        <v>4</v>
      </c>
      <c r="H12279">
        <v>4</v>
      </c>
      <c r="I12279">
        <v>69</v>
      </c>
      <c r="J12279">
        <v>69</v>
      </c>
      <c r="K12279">
        <v>30</v>
      </c>
      <c r="L12279">
        <v>9</v>
      </c>
      <c r="M12279">
        <f t="shared" si="24768"/>
        <v>0</v>
      </c>
      <c r="N12279" t="b">
        <f t="shared" ref="N12279" si="24873">AND(MIN($F12278,$F12279,$F12280)=$F12279,MAX($H12278,$H12279,$H12280)=$H12279)</f>
        <v>1</v>
      </c>
      <c r="O12279" t="b">
        <f t="shared" ref="O12279" si="24874">AND(NOT(N12278),N12279,NOT(N12280))</f>
        <v>1</v>
      </c>
    </row>
    <row r="12280" spans="1:15" x14ac:dyDescent="0.25">
      <c r="A12280" t="s">
        <v>19</v>
      </c>
      <c r="B12280" t="s">
        <v>18</v>
      </c>
      <c r="C12280">
        <v>250</v>
      </c>
      <c r="D12280">
        <v>91</v>
      </c>
      <c r="E12280" t="b">
        <v>0</v>
      </c>
      <c r="F12280">
        <v>3.0000000000000001E-3</v>
      </c>
      <c r="G12280">
        <v>4</v>
      </c>
      <c r="H12280">
        <v>4</v>
      </c>
      <c r="I12280">
        <v>91</v>
      </c>
      <c r="J12280">
        <v>69</v>
      </c>
      <c r="K12280">
        <v>30</v>
      </c>
      <c r="L12280">
        <v>9</v>
      </c>
      <c r="M12280">
        <f t="shared" si="24768"/>
        <v>0</v>
      </c>
      <c r="N12280" t="b">
        <f t="shared" ref="N12280" si="24875">AND(MIN($F12278,$F12279,$F12280)=$F12280,MAX($H12278,$H12279,$H12280)=$H12280)</f>
        <v>0</v>
      </c>
      <c r="O12280" t="b">
        <f t="shared" ref="O12280" si="24876">AND(NOT(N12278),NOT(N12279),N12280)</f>
        <v>0</v>
      </c>
    </row>
    <row r="12281" spans="1:15" x14ac:dyDescent="0.25">
      <c r="A12281" t="s">
        <v>13</v>
      </c>
      <c r="B12281" t="s">
        <v>18</v>
      </c>
      <c r="C12281">
        <v>250</v>
      </c>
      <c r="D12281">
        <v>92</v>
      </c>
      <c r="E12281" t="b">
        <v>0</v>
      </c>
      <c r="F12281">
        <v>8.9999999999999993E-3</v>
      </c>
      <c r="G12281">
        <v>4</v>
      </c>
      <c r="H12281">
        <v>4</v>
      </c>
      <c r="I12281">
        <v>545</v>
      </c>
      <c r="J12281">
        <v>300</v>
      </c>
      <c r="K12281">
        <v>142</v>
      </c>
      <c r="L12281">
        <v>14</v>
      </c>
      <c r="M12281">
        <f t="shared" si="24768"/>
        <v>0</v>
      </c>
      <c r="N12281" t="b">
        <f t="shared" ref="N12281" si="24877">AND(MIN($F12281,$F12282,$F12283)=$F12281,MAX($H12281,$H12282,$H12283)=$H12281)</f>
        <v>0</v>
      </c>
      <c r="O12281" t="b">
        <f t="shared" ref="O12281" si="24878">AND(N12281,NOT(N12282),NOT(N12283))</f>
        <v>0</v>
      </c>
    </row>
    <row r="12282" spans="1:15" x14ac:dyDescent="0.25">
      <c r="A12282" t="s">
        <v>15</v>
      </c>
      <c r="B12282" t="s">
        <v>18</v>
      </c>
      <c r="C12282">
        <v>250</v>
      </c>
      <c r="D12282">
        <v>92</v>
      </c>
      <c r="E12282" t="b">
        <v>0</v>
      </c>
      <c r="F12282">
        <v>5.0000000000000001E-3</v>
      </c>
      <c r="G12282">
        <v>4</v>
      </c>
      <c r="H12282">
        <v>4</v>
      </c>
      <c r="I12282">
        <v>312</v>
      </c>
      <c r="J12282">
        <v>300</v>
      </c>
      <c r="K12282">
        <v>142</v>
      </c>
      <c r="L12282">
        <v>14</v>
      </c>
      <c r="M12282">
        <f t="shared" si="24768"/>
        <v>0</v>
      </c>
      <c r="N12282" t="b">
        <f t="shared" ref="N12282" si="24879">AND(MIN($F12281,$F12282,$F12283)=$F12282,MAX($H12281,$H12282,$H12283)=$H12282)</f>
        <v>1</v>
      </c>
      <c r="O12282" t="b">
        <f t="shared" ref="O12282" si="24880">AND(NOT(N12281),N12282,NOT(N12283))</f>
        <v>1</v>
      </c>
    </row>
    <row r="12283" spans="1:15" x14ac:dyDescent="0.25">
      <c r="A12283" t="s">
        <v>19</v>
      </c>
      <c r="B12283" t="s">
        <v>18</v>
      </c>
      <c r="C12283">
        <v>250</v>
      </c>
      <c r="D12283">
        <v>92</v>
      </c>
      <c r="E12283" t="b">
        <v>0</v>
      </c>
      <c r="F12283">
        <v>8.9999999999999993E-3</v>
      </c>
      <c r="G12283">
        <v>4</v>
      </c>
      <c r="H12283">
        <v>4</v>
      </c>
      <c r="I12283">
        <v>545</v>
      </c>
      <c r="J12283">
        <v>300</v>
      </c>
      <c r="K12283">
        <v>142</v>
      </c>
      <c r="L12283">
        <v>14</v>
      </c>
      <c r="M12283">
        <f t="shared" si="24768"/>
        <v>0</v>
      </c>
      <c r="N12283" t="b">
        <f t="shared" ref="N12283" si="24881">AND(MIN($F12281,$F12282,$F12283)=$F12283,MAX($H12281,$H12282,$H12283)=$H12283)</f>
        <v>0</v>
      </c>
      <c r="O12283" t="b">
        <f t="shared" ref="O12283" si="24882">AND(NOT(N12281),NOT(N12282),N12283)</f>
        <v>0</v>
      </c>
    </row>
    <row r="12284" spans="1:15" x14ac:dyDescent="0.25">
      <c r="A12284" t="s">
        <v>13</v>
      </c>
      <c r="B12284" t="s">
        <v>18</v>
      </c>
      <c r="C12284">
        <v>250</v>
      </c>
      <c r="D12284">
        <v>93</v>
      </c>
      <c r="E12284" t="b">
        <v>0</v>
      </c>
      <c r="F12284">
        <v>8.9999999999999993E-3</v>
      </c>
      <c r="G12284">
        <v>4</v>
      </c>
      <c r="H12284">
        <v>4</v>
      </c>
      <c r="I12284">
        <v>778</v>
      </c>
      <c r="J12284">
        <v>437</v>
      </c>
      <c r="K12284">
        <v>213</v>
      </c>
      <c r="L12284">
        <v>14</v>
      </c>
      <c r="M12284">
        <f t="shared" si="24768"/>
        <v>0</v>
      </c>
      <c r="N12284" t="b">
        <f t="shared" ref="N12284" si="24883">AND(MIN($F12284,$F12285,$F12286)=$F12284,MAX($H12284,$H12285,$H12286)=$H12284)</f>
        <v>0</v>
      </c>
      <c r="O12284" t="b">
        <f t="shared" ref="O12284" si="24884">AND(N12284,NOT(N12285),NOT(N12286))</f>
        <v>0</v>
      </c>
    </row>
    <row r="12285" spans="1:15" x14ac:dyDescent="0.25">
      <c r="A12285" t="s">
        <v>15</v>
      </c>
      <c r="B12285" t="s">
        <v>18</v>
      </c>
      <c r="C12285">
        <v>250</v>
      </c>
      <c r="D12285">
        <v>93</v>
      </c>
      <c r="E12285" t="b">
        <v>0</v>
      </c>
      <c r="F12285">
        <v>5.0000000000000001E-3</v>
      </c>
      <c r="G12285">
        <v>4</v>
      </c>
      <c r="H12285">
        <v>4</v>
      </c>
      <c r="I12285">
        <v>442</v>
      </c>
      <c r="J12285">
        <v>437</v>
      </c>
      <c r="K12285">
        <v>213</v>
      </c>
      <c r="L12285">
        <v>14</v>
      </c>
      <c r="M12285">
        <f t="shared" si="24768"/>
        <v>0</v>
      </c>
      <c r="N12285" t="b">
        <f t="shared" ref="N12285" si="24885">AND(MIN($F12284,$F12285,$F12286)=$F12285,MAX($H12284,$H12285,$H12286)=$H12285)</f>
        <v>1</v>
      </c>
      <c r="O12285" t="b">
        <f t="shared" ref="O12285" si="24886">AND(NOT(N12284),N12285,NOT(N12286))</f>
        <v>1</v>
      </c>
    </row>
    <row r="12286" spans="1:15" x14ac:dyDescent="0.25">
      <c r="A12286" t="s">
        <v>19</v>
      </c>
      <c r="B12286" t="s">
        <v>18</v>
      </c>
      <c r="C12286">
        <v>250</v>
      </c>
      <c r="D12286">
        <v>93</v>
      </c>
      <c r="E12286" t="b">
        <v>0</v>
      </c>
      <c r="F12286">
        <v>8.9999999999999993E-3</v>
      </c>
      <c r="G12286">
        <v>4</v>
      </c>
      <c r="H12286">
        <v>4</v>
      </c>
      <c r="I12286">
        <v>778</v>
      </c>
      <c r="J12286">
        <v>437</v>
      </c>
      <c r="K12286">
        <v>213</v>
      </c>
      <c r="L12286">
        <v>14</v>
      </c>
      <c r="M12286">
        <f t="shared" si="24768"/>
        <v>0</v>
      </c>
      <c r="N12286" t="b">
        <f t="shared" ref="N12286" si="24887">AND(MIN($F12284,$F12285,$F12286)=$F12286,MAX($H12284,$H12285,$H12286)=$H12286)</f>
        <v>0</v>
      </c>
      <c r="O12286" t="b">
        <f t="shared" ref="O12286" si="24888">AND(NOT(N12284),NOT(N12285),N12286)</f>
        <v>0</v>
      </c>
    </row>
    <row r="12287" spans="1:15" x14ac:dyDescent="0.25">
      <c r="A12287" t="s">
        <v>13</v>
      </c>
      <c r="B12287" t="s">
        <v>18</v>
      </c>
      <c r="C12287">
        <v>250</v>
      </c>
      <c r="D12287">
        <v>94</v>
      </c>
      <c r="E12287" t="b">
        <v>0</v>
      </c>
      <c r="F12287">
        <v>4.0000000000000001E-3</v>
      </c>
      <c r="G12287">
        <v>4</v>
      </c>
      <c r="H12287">
        <v>4</v>
      </c>
      <c r="I12287">
        <v>69</v>
      </c>
      <c r="J12287">
        <v>42</v>
      </c>
      <c r="K12287">
        <v>14</v>
      </c>
      <c r="L12287">
        <v>14</v>
      </c>
      <c r="M12287">
        <f t="shared" si="24768"/>
        <v>0</v>
      </c>
      <c r="N12287" t="b">
        <f t="shared" ref="N12287" si="24889">AND(MIN($F12287,$F12288,$F12289)=$F12287,MAX($H12287,$H12288,$H12289)=$H12287)</f>
        <v>0</v>
      </c>
      <c r="O12287" t="b">
        <f t="shared" ref="O12287" si="24890">AND(N12287,NOT(N12288),NOT(N12289))</f>
        <v>0</v>
      </c>
    </row>
    <row r="12288" spans="1:15" x14ac:dyDescent="0.25">
      <c r="A12288" t="s">
        <v>15</v>
      </c>
      <c r="B12288" t="s">
        <v>18</v>
      </c>
      <c r="C12288">
        <v>250</v>
      </c>
      <c r="D12288">
        <v>94</v>
      </c>
      <c r="E12288" t="b">
        <v>0</v>
      </c>
      <c r="F12288">
        <v>5.0000000000000001E-3</v>
      </c>
      <c r="G12288">
        <v>4</v>
      </c>
      <c r="H12288">
        <v>4</v>
      </c>
      <c r="I12288">
        <v>44</v>
      </c>
      <c r="J12288">
        <v>42</v>
      </c>
      <c r="K12288">
        <v>14</v>
      </c>
      <c r="L12288">
        <v>14</v>
      </c>
      <c r="M12288">
        <f t="shared" si="24768"/>
        <v>0</v>
      </c>
      <c r="N12288" t="b">
        <f t="shared" ref="N12288" si="24891">AND(MIN($F12287,$F12288,$F12289)=$F12288,MAX($H12287,$H12288,$H12289)=$H12288)</f>
        <v>0</v>
      </c>
      <c r="O12288" t="b">
        <f t="shared" ref="O12288" si="24892">AND(NOT(N12287),N12288,NOT(N12289))</f>
        <v>0</v>
      </c>
    </row>
    <row r="12289" spans="1:15" x14ac:dyDescent="0.25">
      <c r="A12289" t="s">
        <v>19</v>
      </c>
      <c r="B12289" t="s">
        <v>18</v>
      </c>
      <c r="C12289">
        <v>250</v>
      </c>
      <c r="D12289">
        <v>94</v>
      </c>
      <c r="E12289" t="b">
        <v>0</v>
      </c>
      <c r="F12289">
        <v>3.0000000000000001E-3</v>
      </c>
      <c r="G12289">
        <v>4</v>
      </c>
      <c r="H12289">
        <v>4</v>
      </c>
      <c r="I12289">
        <v>69</v>
      </c>
      <c r="J12289">
        <v>42</v>
      </c>
      <c r="K12289">
        <v>14</v>
      </c>
      <c r="L12289">
        <v>14</v>
      </c>
      <c r="M12289">
        <f t="shared" si="24768"/>
        <v>0</v>
      </c>
      <c r="N12289" t="b">
        <f t="shared" ref="N12289" si="24893">AND(MIN($F12287,$F12288,$F12289)=$F12289,MAX($H12287,$H12288,$H12289)=$H12289)</f>
        <v>1</v>
      </c>
      <c r="O12289" t="b">
        <f t="shared" ref="O12289" si="24894">AND(NOT(N12287),NOT(N12288),N12289)</f>
        <v>1</v>
      </c>
    </row>
    <row r="12290" spans="1:15" x14ac:dyDescent="0.25">
      <c r="A12290" t="s">
        <v>13</v>
      </c>
      <c r="B12290" t="s">
        <v>18</v>
      </c>
      <c r="C12290">
        <v>250</v>
      </c>
      <c r="D12290">
        <v>95</v>
      </c>
      <c r="E12290" t="b">
        <v>0</v>
      </c>
      <c r="F12290">
        <v>3.0000000000000001E-3</v>
      </c>
      <c r="G12290">
        <v>4</v>
      </c>
      <c r="H12290">
        <v>4</v>
      </c>
      <c r="I12290">
        <v>83</v>
      </c>
      <c r="J12290">
        <v>56</v>
      </c>
      <c r="K12290">
        <v>22</v>
      </c>
      <c r="L12290">
        <v>11</v>
      </c>
      <c r="M12290">
        <f t="shared" si="24768"/>
        <v>0</v>
      </c>
      <c r="N12290" t="b">
        <f t="shared" ref="N12290" si="24895">AND(MIN($F12290,$F12291,$F12292)=$F12290,MAX($H12290,$H12291,$H12292)=$H12290)</f>
        <v>1</v>
      </c>
      <c r="O12290" t="b">
        <f t="shared" ref="O12290" si="24896">AND(N12290,NOT(N12291),NOT(N12292))</f>
        <v>0</v>
      </c>
    </row>
    <row r="12291" spans="1:15" x14ac:dyDescent="0.25">
      <c r="A12291" t="s">
        <v>15</v>
      </c>
      <c r="B12291" t="s">
        <v>18</v>
      </c>
      <c r="C12291">
        <v>250</v>
      </c>
      <c r="D12291">
        <v>95</v>
      </c>
      <c r="E12291" t="b">
        <v>0</v>
      </c>
      <c r="F12291">
        <v>0.248</v>
      </c>
      <c r="G12291">
        <v>4</v>
      </c>
      <c r="H12291">
        <v>4</v>
      </c>
      <c r="I12291">
        <v>5682</v>
      </c>
      <c r="J12291">
        <v>5680</v>
      </c>
      <c r="K12291">
        <v>2834</v>
      </c>
      <c r="L12291">
        <v>13</v>
      </c>
      <c r="M12291">
        <f t="shared" ref="M12291:M12354" si="24897">G12291-H12291</f>
        <v>0</v>
      </c>
      <c r="N12291" t="b">
        <f t="shared" ref="N12291" si="24898">AND(MIN($F12290,$F12291,$F12292)=$F12291,MAX($H12290,$H12291,$H12292)=$H12291)</f>
        <v>0</v>
      </c>
      <c r="O12291" t="b">
        <f t="shared" ref="O12291" si="24899">AND(NOT(N12290),N12291,NOT(N12292))</f>
        <v>0</v>
      </c>
    </row>
    <row r="12292" spans="1:15" x14ac:dyDescent="0.25">
      <c r="A12292" t="s">
        <v>19</v>
      </c>
      <c r="B12292" t="s">
        <v>18</v>
      </c>
      <c r="C12292">
        <v>250</v>
      </c>
      <c r="D12292">
        <v>95</v>
      </c>
      <c r="E12292" t="b">
        <v>0</v>
      </c>
      <c r="F12292">
        <v>3.0000000000000001E-3</v>
      </c>
      <c r="G12292">
        <v>4</v>
      </c>
      <c r="H12292">
        <v>4</v>
      </c>
      <c r="I12292">
        <v>83</v>
      </c>
      <c r="J12292">
        <v>56</v>
      </c>
      <c r="K12292">
        <v>22</v>
      </c>
      <c r="L12292">
        <v>11</v>
      </c>
      <c r="M12292">
        <f t="shared" si="24897"/>
        <v>0</v>
      </c>
      <c r="N12292" t="b">
        <f t="shared" ref="N12292" si="24900">AND(MIN($F12290,$F12291,$F12292)=$F12292,MAX($H12290,$H12291,$H12292)=$H12292)</f>
        <v>1</v>
      </c>
      <c r="O12292" t="b">
        <f t="shared" ref="O12292" si="24901">AND(NOT(N12290),NOT(N12291),N12292)</f>
        <v>0</v>
      </c>
    </row>
    <row r="12293" spans="1:15" x14ac:dyDescent="0.25">
      <c r="A12293" t="s">
        <v>13</v>
      </c>
      <c r="B12293" t="s">
        <v>18</v>
      </c>
      <c r="C12293">
        <v>250</v>
      </c>
      <c r="D12293">
        <v>96</v>
      </c>
      <c r="E12293" t="b">
        <v>0</v>
      </c>
      <c r="F12293">
        <v>6.0000000000000001E-3</v>
      </c>
      <c r="G12293">
        <v>4</v>
      </c>
      <c r="H12293">
        <v>4</v>
      </c>
      <c r="I12293">
        <v>60</v>
      </c>
      <c r="J12293">
        <v>34</v>
      </c>
      <c r="K12293">
        <v>10</v>
      </c>
      <c r="L12293">
        <v>14</v>
      </c>
      <c r="M12293">
        <f t="shared" si="24897"/>
        <v>0</v>
      </c>
      <c r="N12293" t="b">
        <f t="shared" ref="N12293" si="24902">AND(MIN($F12293,$F12294,$F12295)=$F12293,MAX($H12293,$H12294,$H12295)=$H12293)</f>
        <v>0</v>
      </c>
      <c r="O12293" t="b">
        <f t="shared" ref="O12293" si="24903">AND(N12293,NOT(N12294),NOT(N12295))</f>
        <v>0</v>
      </c>
    </row>
    <row r="12294" spans="1:15" x14ac:dyDescent="0.25">
      <c r="A12294" t="s">
        <v>15</v>
      </c>
      <c r="B12294" t="s">
        <v>18</v>
      </c>
      <c r="C12294">
        <v>250</v>
      </c>
      <c r="D12294">
        <v>96</v>
      </c>
      <c r="E12294" t="b">
        <v>0</v>
      </c>
      <c r="F12294">
        <v>3.0000000000000001E-3</v>
      </c>
      <c r="G12294">
        <v>4</v>
      </c>
      <c r="H12294">
        <v>4</v>
      </c>
      <c r="I12294">
        <v>36</v>
      </c>
      <c r="J12294">
        <v>34</v>
      </c>
      <c r="K12294">
        <v>10</v>
      </c>
      <c r="L12294">
        <v>14</v>
      </c>
      <c r="M12294">
        <f t="shared" si="24897"/>
        <v>0</v>
      </c>
      <c r="N12294" t="b">
        <f t="shared" ref="N12294" si="24904">AND(MIN($F12293,$F12294,$F12295)=$F12294,MAX($H12293,$H12294,$H12295)=$H12294)</f>
        <v>1</v>
      </c>
      <c r="O12294" t="b">
        <f t="shared" ref="O12294" si="24905">AND(NOT(N12293),N12294,NOT(N12295))</f>
        <v>1</v>
      </c>
    </row>
    <row r="12295" spans="1:15" x14ac:dyDescent="0.25">
      <c r="A12295" t="s">
        <v>19</v>
      </c>
      <c r="B12295" t="s">
        <v>18</v>
      </c>
      <c r="C12295">
        <v>250</v>
      </c>
      <c r="D12295">
        <v>96</v>
      </c>
      <c r="E12295" t="b">
        <v>0</v>
      </c>
      <c r="F12295">
        <v>4.0000000000000001E-3</v>
      </c>
      <c r="G12295">
        <v>4</v>
      </c>
      <c r="H12295">
        <v>4</v>
      </c>
      <c r="I12295">
        <v>60</v>
      </c>
      <c r="J12295">
        <v>34</v>
      </c>
      <c r="K12295">
        <v>10</v>
      </c>
      <c r="L12295">
        <v>14</v>
      </c>
      <c r="M12295">
        <f t="shared" si="24897"/>
        <v>0</v>
      </c>
      <c r="N12295" t="b">
        <f t="shared" ref="N12295" si="24906">AND(MIN($F12293,$F12294,$F12295)=$F12295,MAX($H12293,$H12294,$H12295)=$H12295)</f>
        <v>0</v>
      </c>
      <c r="O12295" t="b">
        <f t="shared" ref="O12295" si="24907">AND(NOT(N12293),NOT(N12294),N12295)</f>
        <v>0</v>
      </c>
    </row>
    <row r="12296" spans="1:15" x14ac:dyDescent="0.25">
      <c r="A12296" t="s">
        <v>13</v>
      </c>
      <c r="B12296" t="s">
        <v>18</v>
      </c>
      <c r="C12296">
        <v>250</v>
      </c>
      <c r="D12296">
        <v>97</v>
      </c>
      <c r="E12296" t="b">
        <v>0</v>
      </c>
      <c r="F12296">
        <v>2.8000000000000001E-2</v>
      </c>
      <c r="G12296">
        <v>4</v>
      </c>
      <c r="H12296">
        <v>4</v>
      </c>
      <c r="I12296">
        <v>3156</v>
      </c>
      <c r="J12296">
        <v>1873</v>
      </c>
      <c r="K12296">
        <v>930</v>
      </c>
      <c r="L12296">
        <v>21</v>
      </c>
      <c r="M12296">
        <f t="shared" si="24897"/>
        <v>0</v>
      </c>
      <c r="N12296" t="b">
        <f t="shared" ref="N12296" si="24908">AND(MIN($F12296,$F12297,$F12298)=$F12296,MAX($H12296,$H12297,$H12298)=$H12296)</f>
        <v>0</v>
      </c>
      <c r="O12296" t="b">
        <f t="shared" ref="O12296" si="24909">AND(N12296,NOT(N12297),NOT(N12298))</f>
        <v>0</v>
      </c>
    </row>
    <row r="12297" spans="1:15" x14ac:dyDescent="0.25">
      <c r="A12297" t="s">
        <v>15</v>
      </c>
      <c r="B12297" t="s">
        <v>18</v>
      </c>
      <c r="C12297">
        <v>250</v>
      </c>
      <c r="D12297">
        <v>97</v>
      </c>
      <c r="E12297" t="b">
        <v>0</v>
      </c>
      <c r="F12297">
        <v>1.6E-2</v>
      </c>
      <c r="G12297">
        <v>4</v>
      </c>
      <c r="H12297">
        <v>4</v>
      </c>
      <c r="I12297">
        <v>1886</v>
      </c>
      <c r="J12297">
        <v>1873</v>
      </c>
      <c r="K12297">
        <v>930</v>
      </c>
      <c r="L12297">
        <v>21</v>
      </c>
      <c r="M12297">
        <f t="shared" si="24897"/>
        <v>0</v>
      </c>
      <c r="N12297" t="b">
        <f t="shared" ref="N12297" si="24910">AND(MIN($F12296,$F12297,$F12298)=$F12297,MAX($H12296,$H12297,$H12298)=$H12297)</f>
        <v>1</v>
      </c>
      <c r="O12297" t="b">
        <f t="shared" ref="O12297" si="24911">AND(NOT(N12296),N12297,NOT(N12298))</f>
        <v>1</v>
      </c>
    </row>
    <row r="12298" spans="1:15" x14ac:dyDescent="0.25">
      <c r="A12298" t="s">
        <v>19</v>
      </c>
      <c r="B12298" t="s">
        <v>18</v>
      </c>
      <c r="C12298">
        <v>250</v>
      </c>
      <c r="D12298">
        <v>97</v>
      </c>
      <c r="E12298" t="b">
        <v>0</v>
      </c>
      <c r="F12298">
        <v>2.4E-2</v>
      </c>
      <c r="G12298">
        <v>4</v>
      </c>
      <c r="H12298">
        <v>4</v>
      </c>
      <c r="I12298">
        <v>3156</v>
      </c>
      <c r="J12298">
        <v>1873</v>
      </c>
      <c r="K12298">
        <v>930</v>
      </c>
      <c r="L12298">
        <v>21</v>
      </c>
      <c r="M12298">
        <f t="shared" si="24897"/>
        <v>0</v>
      </c>
      <c r="N12298" t="b">
        <f t="shared" ref="N12298" si="24912">AND(MIN($F12296,$F12297,$F12298)=$F12298,MAX($H12296,$H12297,$H12298)=$H12298)</f>
        <v>0</v>
      </c>
      <c r="O12298" t="b">
        <f t="shared" ref="O12298" si="24913">AND(NOT(N12296),NOT(N12297),N12298)</f>
        <v>0</v>
      </c>
    </row>
    <row r="12299" spans="1:15" x14ac:dyDescent="0.25">
      <c r="A12299" t="s">
        <v>13</v>
      </c>
      <c r="B12299" t="s">
        <v>18</v>
      </c>
      <c r="C12299">
        <v>250</v>
      </c>
      <c r="D12299">
        <v>98</v>
      </c>
      <c r="E12299" t="b">
        <v>0</v>
      </c>
      <c r="F12299">
        <v>3.0000000000000001E-3</v>
      </c>
      <c r="G12299">
        <v>4</v>
      </c>
      <c r="H12299">
        <v>4</v>
      </c>
      <c r="I12299">
        <v>72</v>
      </c>
      <c r="J12299">
        <v>28</v>
      </c>
      <c r="K12299">
        <v>7</v>
      </c>
      <c r="L12299">
        <v>15</v>
      </c>
      <c r="M12299">
        <f t="shared" si="24897"/>
        <v>0</v>
      </c>
      <c r="N12299" t="b">
        <f t="shared" ref="N12299" si="24914">AND(MIN($F12299,$F12300,$F12301)=$F12299,MAX($H12299,$H12300,$H12301)=$H12299)</f>
        <v>1</v>
      </c>
      <c r="O12299" t="b">
        <f t="shared" ref="O12299" si="24915">AND(N12299,NOT(N12300),NOT(N12301))</f>
        <v>1</v>
      </c>
    </row>
    <row r="12300" spans="1:15" x14ac:dyDescent="0.25">
      <c r="A12300" t="s">
        <v>15</v>
      </c>
      <c r="B12300" t="s">
        <v>18</v>
      </c>
      <c r="C12300">
        <v>250</v>
      </c>
      <c r="D12300">
        <v>98</v>
      </c>
      <c r="E12300" t="b">
        <v>0</v>
      </c>
      <c r="F12300">
        <v>6.0000000000000001E-3</v>
      </c>
      <c r="G12300">
        <v>4</v>
      </c>
      <c r="H12300">
        <v>4</v>
      </c>
      <c r="I12300">
        <v>31</v>
      </c>
      <c r="J12300">
        <v>28</v>
      </c>
      <c r="K12300">
        <v>7</v>
      </c>
      <c r="L12300">
        <v>15</v>
      </c>
      <c r="M12300">
        <f t="shared" si="24897"/>
        <v>0</v>
      </c>
      <c r="N12300" t="b">
        <f t="shared" ref="N12300" si="24916">AND(MIN($F12299,$F12300,$F12301)=$F12300,MAX($H12299,$H12300,$H12301)=$H12300)</f>
        <v>0</v>
      </c>
      <c r="O12300" t="b">
        <f t="shared" ref="O12300" si="24917">AND(NOT(N12299),N12300,NOT(N12301))</f>
        <v>0</v>
      </c>
    </row>
    <row r="12301" spans="1:15" x14ac:dyDescent="0.25">
      <c r="A12301" t="s">
        <v>19</v>
      </c>
      <c r="B12301" t="s">
        <v>18</v>
      </c>
      <c r="C12301">
        <v>250</v>
      </c>
      <c r="D12301">
        <v>98</v>
      </c>
      <c r="E12301" t="b">
        <v>0</v>
      </c>
      <c r="F12301">
        <v>5.0000000000000001E-3</v>
      </c>
      <c r="G12301">
        <v>4</v>
      </c>
      <c r="H12301">
        <v>4</v>
      </c>
      <c r="I12301">
        <v>72</v>
      </c>
      <c r="J12301">
        <v>28</v>
      </c>
      <c r="K12301">
        <v>7</v>
      </c>
      <c r="L12301">
        <v>15</v>
      </c>
      <c r="M12301">
        <f t="shared" si="24897"/>
        <v>0</v>
      </c>
      <c r="N12301" t="b">
        <f t="shared" ref="N12301" si="24918">AND(MIN($F12299,$F12300,$F12301)=$F12301,MAX($H12299,$H12300,$H12301)=$H12301)</f>
        <v>0</v>
      </c>
      <c r="O12301" t="b">
        <f t="shared" ref="O12301" si="24919">AND(NOT(N12299),NOT(N12300),N12301)</f>
        <v>0</v>
      </c>
    </row>
    <row r="12302" spans="1:15" x14ac:dyDescent="0.25">
      <c r="A12302" t="s">
        <v>13</v>
      </c>
      <c r="B12302" t="s">
        <v>18</v>
      </c>
      <c r="C12302">
        <v>250</v>
      </c>
      <c r="D12302">
        <v>99</v>
      </c>
      <c r="E12302" t="b">
        <v>0</v>
      </c>
      <c r="F12302">
        <v>4.0000000000000001E-3</v>
      </c>
      <c r="G12302">
        <v>4</v>
      </c>
      <c r="H12302">
        <v>4</v>
      </c>
      <c r="I12302">
        <v>59</v>
      </c>
      <c r="J12302">
        <v>29</v>
      </c>
      <c r="K12302">
        <v>8</v>
      </c>
      <c r="L12302">
        <v>12</v>
      </c>
      <c r="M12302">
        <f t="shared" si="24897"/>
        <v>0</v>
      </c>
      <c r="N12302" t="b">
        <f t="shared" ref="N12302" si="24920">AND(MIN($F12302,$F12303,$F12304)=$F12302,MAX($H12302,$H12303,$H12304)=$H12302)</f>
        <v>1</v>
      </c>
      <c r="O12302" t="b">
        <f t="shared" ref="O12302" si="24921">AND(N12302,NOT(N12303),NOT(N12304))</f>
        <v>1</v>
      </c>
    </row>
    <row r="12303" spans="1:15" x14ac:dyDescent="0.25">
      <c r="A12303" t="s">
        <v>15</v>
      </c>
      <c r="B12303" t="s">
        <v>18</v>
      </c>
      <c r="C12303">
        <v>250</v>
      </c>
      <c r="D12303">
        <v>99</v>
      </c>
      <c r="E12303" t="b">
        <v>0</v>
      </c>
      <c r="F12303">
        <v>5.0000000000000001E-3</v>
      </c>
      <c r="G12303">
        <v>4</v>
      </c>
      <c r="H12303">
        <v>4</v>
      </c>
      <c r="I12303">
        <v>30</v>
      </c>
      <c r="J12303">
        <v>29</v>
      </c>
      <c r="K12303">
        <v>8</v>
      </c>
      <c r="L12303">
        <v>12</v>
      </c>
      <c r="M12303">
        <f t="shared" si="24897"/>
        <v>0</v>
      </c>
      <c r="N12303" t="b">
        <f t="shared" ref="N12303" si="24922">AND(MIN($F12302,$F12303,$F12304)=$F12303,MAX($H12302,$H12303,$H12304)=$H12303)</f>
        <v>0</v>
      </c>
      <c r="O12303" t="b">
        <f t="shared" ref="O12303" si="24923">AND(NOT(N12302),N12303,NOT(N12304))</f>
        <v>0</v>
      </c>
    </row>
    <row r="12304" spans="1:15" x14ac:dyDescent="0.25">
      <c r="A12304" t="s">
        <v>19</v>
      </c>
      <c r="B12304" t="s">
        <v>18</v>
      </c>
      <c r="C12304">
        <v>250</v>
      </c>
      <c r="D12304">
        <v>99</v>
      </c>
      <c r="E12304" t="b">
        <v>0</v>
      </c>
      <c r="F12304">
        <v>1.2999999999999999E-2</v>
      </c>
      <c r="G12304">
        <v>4</v>
      </c>
      <c r="H12304">
        <v>4</v>
      </c>
      <c r="I12304">
        <v>59</v>
      </c>
      <c r="J12304">
        <v>29</v>
      </c>
      <c r="K12304">
        <v>8</v>
      </c>
      <c r="L12304">
        <v>12</v>
      </c>
      <c r="M12304">
        <f t="shared" si="24897"/>
        <v>0</v>
      </c>
      <c r="N12304" t="b">
        <f t="shared" ref="N12304" si="24924">AND(MIN($F12302,$F12303,$F12304)=$F12304,MAX($H12302,$H12303,$H12304)=$H12304)</f>
        <v>0</v>
      </c>
      <c r="O12304" t="b">
        <f t="shared" ref="O12304" si="24925">AND(NOT(N12302),NOT(N12303),N12304)</f>
        <v>0</v>
      </c>
    </row>
    <row r="12305" spans="1:15" x14ac:dyDescent="0.25">
      <c r="A12305" t="s">
        <v>13</v>
      </c>
      <c r="B12305" t="s">
        <v>18</v>
      </c>
      <c r="C12305">
        <v>250</v>
      </c>
      <c r="D12305">
        <v>9</v>
      </c>
      <c r="E12305" t="b">
        <v>0</v>
      </c>
      <c r="F12305">
        <v>0.01</v>
      </c>
      <c r="G12305">
        <v>4</v>
      </c>
      <c r="H12305">
        <v>4</v>
      </c>
      <c r="I12305">
        <v>1030</v>
      </c>
      <c r="J12305">
        <v>519</v>
      </c>
      <c r="K12305">
        <v>252</v>
      </c>
      <c r="L12305">
        <v>18</v>
      </c>
      <c r="M12305">
        <f t="shared" si="24897"/>
        <v>0</v>
      </c>
      <c r="N12305" t="b">
        <f t="shared" ref="N12305" si="24926">AND(MIN($F12305,$F12306,$F12307)=$F12305,MAX($H12305,$H12306,$H12307)=$H12305)</f>
        <v>0</v>
      </c>
      <c r="O12305" t="b">
        <f t="shared" ref="O12305" si="24927">AND(N12305,NOT(N12306),NOT(N12307))</f>
        <v>0</v>
      </c>
    </row>
    <row r="12306" spans="1:15" x14ac:dyDescent="0.25">
      <c r="A12306" t="s">
        <v>15</v>
      </c>
      <c r="B12306" t="s">
        <v>18</v>
      </c>
      <c r="C12306">
        <v>250</v>
      </c>
      <c r="D12306">
        <v>9</v>
      </c>
      <c r="E12306" t="b">
        <v>0</v>
      </c>
      <c r="F12306">
        <v>8.0000000000000002E-3</v>
      </c>
      <c r="G12306">
        <v>4</v>
      </c>
      <c r="H12306">
        <v>4</v>
      </c>
      <c r="I12306">
        <v>530</v>
      </c>
      <c r="J12306">
        <v>519</v>
      </c>
      <c r="K12306">
        <v>252</v>
      </c>
      <c r="L12306">
        <v>18</v>
      </c>
      <c r="M12306">
        <f t="shared" si="24897"/>
        <v>0</v>
      </c>
      <c r="N12306" t="b">
        <f t="shared" ref="N12306" si="24928">AND(MIN($F12305,$F12306,$F12307)=$F12306,MAX($H12305,$H12306,$H12307)=$H12306)</f>
        <v>1</v>
      </c>
      <c r="O12306" t="b">
        <f t="shared" ref="O12306" si="24929">AND(NOT(N12305),N12306,NOT(N12307))</f>
        <v>1</v>
      </c>
    </row>
    <row r="12307" spans="1:15" x14ac:dyDescent="0.25">
      <c r="A12307" t="s">
        <v>19</v>
      </c>
      <c r="B12307" t="s">
        <v>18</v>
      </c>
      <c r="C12307">
        <v>250</v>
      </c>
      <c r="D12307">
        <v>9</v>
      </c>
      <c r="E12307" t="b">
        <v>0</v>
      </c>
      <c r="F12307">
        <v>1.2E-2</v>
      </c>
      <c r="G12307">
        <v>4</v>
      </c>
      <c r="H12307">
        <v>4</v>
      </c>
      <c r="I12307">
        <v>1030</v>
      </c>
      <c r="J12307">
        <v>519</v>
      </c>
      <c r="K12307">
        <v>252</v>
      </c>
      <c r="L12307">
        <v>18</v>
      </c>
      <c r="M12307">
        <f t="shared" si="24897"/>
        <v>0</v>
      </c>
      <c r="N12307" t="b">
        <f t="shared" ref="N12307" si="24930">AND(MIN($F12305,$F12306,$F12307)=$F12307,MAX($H12305,$H12306,$H12307)=$H12307)</f>
        <v>0</v>
      </c>
      <c r="O12307" t="b">
        <f t="shared" ref="O12307" si="24931">AND(NOT(N12305),NOT(N12306),N12307)</f>
        <v>0</v>
      </c>
    </row>
    <row r="12308" spans="1:15" x14ac:dyDescent="0.25">
      <c r="A12308" t="s">
        <v>13</v>
      </c>
      <c r="B12308" t="s">
        <v>17</v>
      </c>
      <c r="C12308">
        <v>10</v>
      </c>
      <c r="D12308">
        <v>0</v>
      </c>
      <c r="E12308" t="b">
        <v>0</v>
      </c>
      <c r="F12308">
        <v>1E-3</v>
      </c>
      <c r="G12308">
        <v>4</v>
      </c>
      <c r="H12308">
        <v>1</v>
      </c>
      <c r="I12308">
        <v>2</v>
      </c>
      <c r="J12308">
        <v>1</v>
      </c>
      <c r="K12308">
        <v>0</v>
      </c>
      <c r="L12308">
        <v>0</v>
      </c>
      <c r="M12308">
        <f t="shared" si="24897"/>
        <v>3</v>
      </c>
      <c r="N12308" t="b">
        <f t="shared" ref="N12308" si="24932">AND(MIN($F12308,$F12309,$F12310)=$F12308,MAX($H12308,$H12309,$H12310)=$H12308)</f>
        <v>1</v>
      </c>
      <c r="O12308" t="b">
        <f t="shared" ref="O12308" si="24933">AND(N12308,NOT(N12309),NOT(N12310))</f>
        <v>0</v>
      </c>
    </row>
    <row r="12309" spans="1:15" x14ac:dyDescent="0.25">
      <c r="A12309" t="s">
        <v>15</v>
      </c>
      <c r="B12309" t="s">
        <v>17</v>
      </c>
      <c r="C12309">
        <v>10</v>
      </c>
      <c r="D12309">
        <v>0</v>
      </c>
      <c r="E12309" t="b">
        <v>0</v>
      </c>
      <c r="F12309">
        <v>3.0000000000000001E-3</v>
      </c>
      <c r="G12309">
        <v>4</v>
      </c>
      <c r="H12309">
        <v>1</v>
      </c>
      <c r="I12309">
        <v>1</v>
      </c>
      <c r="J12309">
        <v>1</v>
      </c>
      <c r="K12309">
        <v>0</v>
      </c>
      <c r="L12309">
        <v>0</v>
      </c>
      <c r="M12309">
        <f t="shared" si="24897"/>
        <v>3</v>
      </c>
      <c r="N12309" t="b">
        <f t="shared" ref="N12309" si="24934">AND(MIN($F12308,$F12309,$F12310)=$F12309,MAX($H12308,$H12309,$H12310)=$H12309)</f>
        <v>0</v>
      </c>
      <c r="O12309" t="b">
        <f t="shared" ref="O12309" si="24935">AND(NOT(N12308),N12309,NOT(N12310))</f>
        <v>0</v>
      </c>
    </row>
    <row r="12310" spans="1:15" x14ac:dyDescent="0.25">
      <c r="A12310" t="s">
        <v>19</v>
      </c>
      <c r="B12310" t="s">
        <v>17</v>
      </c>
      <c r="C12310">
        <v>10</v>
      </c>
      <c r="D12310">
        <v>0</v>
      </c>
      <c r="E12310" t="b">
        <v>0</v>
      </c>
      <c r="F12310">
        <v>1E-3</v>
      </c>
      <c r="G12310">
        <v>4</v>
      </c>
      <c r="H12310">
        <v>1</v>
      </c>
      <c r="I12310">
        <v>2</v>
      </c>
      <c r="J12310">
        <v>1</v>
      </c>
      <c r="K12310">
        <v>0</v>
      </c>
      <c r="L12310">
        <v>0</v>
      </c>
      <c r="M12310">
        <f t="shared" si="24897"/>
        <v>3</v>
      </c>
      <c r="N12310" t="b">
        <f t="shared" ref="N12310" si="24936">AND(MIN($F12308,$F12309,$F12310)=$F12310,MAX($H12308,$H12309,$H12310)=$H12310)</f>
        <v>1</v>
      </c>
      <c r="O12310" t="b">
        <f t="shared" ref="O12310" si="24937">AND(NOT(N12308),NOT(N12309),N12310)</f>
        <v>0</v>
      </c>
    </row>
    <row r="12311" spans="1:15" x14ac:dyDescent="0.25">
      <c r="A12311" t="s">
        <v>13</v>
      </c>
      <c r="B12311" t="s">
        <v>17</v>
      </c>
      <c r="C12311">
        <v>10</v>
      </c>
      <c r="D12311">
        <v>10</v>
      </c>
      <c r="E12311" t="b">
        <v>0</v>
      </c>
      <c r="F12311">
        <v>0</v>
      </c>
      <c r="G12311">
        <v>4</v>
      </c>
      <c r="H12311">
        <v>1</v>
      </c>
      <c r="I12311">
        <v>2</v>
      </c>
      <c r="J12311">
        <v>1</v>
      </c>
      <c r="K12311">
        <v>0</v>
      </c>
      <c r="L12311">
        <v>0</v>
      </c>
      <c r="M12311">
        <f t="shared" si="24897"/>
        <v>3</v>
      </c>
      <c r="N12311" t="b">
        <f t="shared" ref="N12311" si="24938">AND(MIN($F12311,$F12312,$F12313)=$F12311,MAX($H12311,$H12312,$H12313)=$H12311)</f>
        <v>1</v>
      </c>
      <c r="O12311" t="b">
        <f t="shared" ref="O12311" si="24939">AND(N12311,NOT(N12312),NOT(N12313))</f>
        <v>0</v>
      </c>
    </row>
    <row r="12312" spans="1:15" x14ac:dyDescent="0.25">
      <c r="A12312" t="s">
        <v>15</v>
      </c>
      <c r="B12312" t="s">
        <v>17</v>
      </c>
      <c r="C12312">
        <v>10</v>
      </c>
      <c r="D12312">
        <v>10</v>
      </c>
      <c r="E12312" t="b">
        <v>0</v>
      </c>
      <c r="F12312">
        <v>1E-3</v>
      </c>
      <c r="G12312">
        <v>4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f t="shared" si="24897"/>
        <v>3</v>
      </c>
      <c r="N12312" t="b">
        <f t="shared" ref="N12312" si="24940">AND(MIN($F12311,$F12312,$F12313)=$F12312,MAX($H12311,$H12312,$H12313)=$H12312)</f>
        <v>0</v>
      </c>
      <c r="O12312" t="b">
        <f t="shared" ref="O12312" si="24941">AND(NOT(N12311),N12312,NOT(N12313))</f>
        <v>0</v>
      </c>
    </row>
    <row r="12313" spans="1:15" x14ac:dyDescent="0.25">
      <c r="A12313" t="s">
        <v>19</v>
      </c>
      <c r="B12313" t="s">
        <v>17</v>
      </c>
      <c r="C12313">
        <v>10</v>
      </c>
      <c r="D12313">
        <v>10</v>
      </c>
      <c r="E12313" t="b">
        <v>0</v>
      </c>
      <c r="F12313">
        <v>0</v>
      </c>
      <c r="G12313">
        <v>4</v>
      </c>
      <c r="H12313">
        <v>1</v>
      </c>
      <c r="I12313">
        <v>2</v>
      </c>
      <c r="J12313">
        <v>1</v>
      </c>
      <c r="K12313">
        <v>0</v>
      </c>
      <c r="L12313">
        <v>0</v>
      </c>
      <c r="M12313">
        <f t="shared" si="24897"/>
        <v>3</v>
      </c>
      <c r="N12313" t="b">
        <f t="shared" ref="N12313" si="24942">AND(MIN($F12311,$F12312,$F12313)=$F12313,MAX($H12311,$H12312,$H12313)=$H12313)</f>
        <v>1</v>
      </c>
      <c r="O12313" t="b">
        <f t="shared" ref="O12313" si="24943">AND(NOT(N12311),NOT(N12312),N12313)</f>
        <v>0</v>
      </c>
    </row>
    <row r="12314" spans="1:15" x14ac:dyDescent="0.25">
      <c r="A12314" t="s">
        <v>13</v>
      </c>
      <c r="B12314" t="s">
        <v>17</v>
      </c>
      <c r="C12314">
        <v>10</v>
      </c>
      <c r="D12314">
        <v>11</v>
      </c>
      <c r="E12314" t="b">
        <v>0</v>
      </c>
      <c r="F12314">
        <v>3.0000000000000001E-3</v>
      </c>
      <c r="G12314">
        <v>4</v>
      </c>
      <c r="H12314">
        <v>1</v>
      </c>
      <c r="I12314">
        <v>2</v>
      </c>
      <c r="J12314">
        <v>1</v>
      </c>
      <c r="K12314">
        <v>0</v>
      </c>
      <c r="L12314">
        <v>0</v>
      </c>
      <c r="M12314">
        <f t="shared" si="24897"/>
        <v>3</v>
      </c>
      <c r="N12314" t="b">
        <f t="shared" ref="N12314" si="24944">AND(MIN($F12314,$F12315,$F12316)=$F12314,MAX($H12314,$H12315,$H12316)=$H12314)</f>
        <v>0</v>
      </c>
      <c r="O12314" t="b">
        <f t="shared" ref="O12314" si="24945">AND(N12314,NOT(N12315),NOT(N12316))</f>
        <v>0</v>
      </c>
    </row>
    <row r="12315" spans="1:15" x14ac:dyDescent="0.25">
      <c r="A12315" t="s">
        <v>15</v>
      </c>
      <c r="B12315" t="s">
        <v>17</v>
      </c>
      <c r="C12315">
        <v>10</v>
      </c>
      <c r="D12315">
        <v>11</v>
      </c>
      <c r="E12315" t="b">
        <v>0</v>
      </c>
      <c r="F12315">
        <v>8.0000000000000002E-3</v>
      </c>
      <c r="G12315">
        <v>4</v>
      </c>
      <c r="H12315">
        <v>1</v>
      </c>
      <c r="I12315">
        <v>1</v>
      </c>
      <c r="J12315">
        <v>1</v>
      </c>
      <c r="K12315">
        <v>0</v>
      </c>
      <c r="L12315">
        <v>0</v>
      </c>
      <c r="M12315">
        <f t="shared" si="24897"/>
        <v>3</v>
      </c>
      <c r="N12315" t="b">
        <f t="shared" ref="N12315" si="24946">AND(MIN($F12314,$F12315,$F12316)=$F12315,MAX($H12314,$H12315,$H12316)=$H12315)</f>
        <v>0</v>
      </c>
      <c r="O12315" t="b">
        <f t="shared" ref="O12315" si="24947">AND(NOT(N12314),N12315,NOT(N12316))</f>
        <v>0</v>
      </c>
    </row>
    <row r="12316" spans="1:15" x14ac:dyDescent="0.25">
      <c r="A12316" t="s">
        <v>19</v>
      </c>
      <c r="B12316" t="s">
        <v>17</v>
      </c>
      <c r="C12316">
        <v>10</v>
      </c>
      <c r="D12316">
        <v>11</v>
      </c>
      <c r="E12316" t="b">
        <v>0</v>
      </c>
      <c r="F12316">
        <v>2E-3</v>
      </c>
      <c r="G12316">
        <v>4</v>
      </c>
      <c r="H12316">
        <v>1</v>
      </c>
      <c r="I12316">
        <v>2</v>
      </c>
      <c r="J12316">
        <v>1</v>
      </c>
      <c r="K12316">
        <v>0</v>
      </c>
      <c r="L12316">
        <v>0</v>
      </c>
      <c r="M12316">
        <f t="shared" si="24897"/>
        <v>3</v>
      </c>
      <c r="N12316" t="b">
        <f t="shared" ref="N12316" si="24948">AND(MIN($F12314,$F12315,$F12316)=$F12316,MAX($H12314,$H12315,$H12316)=$H12316)</f>
        <v>1</v>
      </c>
      <c r="O12316" t="b">
        <f t="shared" ref="O12316" si="24949">AND(NOT(N12314),NOT(N12315),N12316)</f>
        <v>1</v>
      </c>
    </row>
    <row r="12317" spans="1:15" x14ac:dyDescent="0.25">
      <c r="A12317" t="s">
        <v>13</v>
      </c>
      <c r="B12317" t="s">
        <v>17</v>
      </c>
      <c r="C12317">
        <v>10</v>
      </c>
      <c r="D12317">
        <v>12</v>
      </c>
      <c r="E12317" t="b">
        <v>0</v>
      </c>
      <c r="F12317">
        <v>2E-3</v>
      </c>
      <c r="G12317">
        <v>4</v>
      </c>
      <c r="H12317">
        <v>1</v>
      </c>
      <c r="I12317">
        <v>2</v>
      </c>
      <c r="J12317">
        <v>1</v>
      </c>
      <c r="K12317">
        <v>0</v>
      </c>
      <c r="L12317">
        <v>0</v>
      </c>
      <c r="M12317">
        <f t="shared" si="24897"/>
        <v>3</v>
      </c>
      <c r="N12317" t="b">
        <f t="shared" ref="N12317" si="24950">AND(MIN($F12317,$F12318,$F12319)=$F12317,MAX($H12317,$H12318,$H12319)=$H12317)</f>
        <v>0</v>
      </c>
      <c r="O12317" t="b">
        <f t="shared" ref="O12317" si="24951">AND(N12317,NOT(N12318),NOT(N12319))</f>
        <v>0</v>
      </c>
    </row>
    <row r="12318" spans="1:15" x14ac:dyDescent="0.25">
      <c r="A12318" t="s">
        <v>15</v>
      </c>
      <c r="B12318" t="s">
        <v>17</v>
      </c>
      <c r="C12318">
        <v>10</v>
      </c>
      <c r="D12318">
        <v>12</v>
      </c>
      <c r="E12318" t="b">
        <v>0</v>
      </c>
      <c r="F12318">
        <v>1E-3</v>
      </c>
      <c r="G12318">
        <v>4</v>
      </c>
      <c r="H12318">
        <v>1</v>
      </c>
      <c r="I12318">
        <v>1</v>
      </c>
      <c r="J12318">
        <v>1</v>
      </c>
      <c r="K12318">
        <v>0</v>
      </c>
      <c r="L12318">
        <v>0</v>
      </c>
      <c r="M12318">
        <f t="shared" si="24897"/>
        <v>3</v>
      </c>
      <c r="N12318" t="b">
        <f t="shared" ref="N12318" si="24952">AND(MIN($F12317,$F12318,$F12319)=$F12318,MAX($H12317,$H12318,$H12319)=$H12318)</f>
        <v>1</v>
      </c>
      <c r="O12318" t="b">
        <f t="shared" ref="O12318" si="24953">AND(NOT(N12317),N12318,NOT(N12319))</f>
        <v>0</v>
      </c>
    </row>
    <row r="12319" spans="1:15" x14ac:dyDescent="0.25">
      <c r="A12319" t="s">
        <v>19</v>
      </c>
      <c r="B12319" t="s">
        <v>17</v>
      </c>
      <c r="C12319">
        <v>10</v>
      </c>
      <c r="D12319">
        <v>12</v>
      </c>
      <c r="E12319" t="b">
        <v>0</v>
      </c>
      <c r="F12319">
        <v>1E-3</v>
      </c>
      <c r="G12319">
        <v>4</v>
      </c>
      <c r="H12319">
        <v>1</v>
      </c>
      <c r="I12319">
        <v>2</v>
      </c>
      <c r="J12319">
        <v>1</v>
      </c>
      <c r="K12319">
        <v>0</v>
      </c>
      <c r="L12319">
        <v>0</v>
      </c>
      <c r="M12319">
        <f t="shared" si="24897"/>
        <v>3</v>
      </c>
      <c r="N12319" t="b">
        <f t="shared" ref="N12319" si="24954">AND(MIN($F12317,$F12318,$F12319)=$F12319,MAX($H12317,$H12318,$H12319)=$H12319)</f>
        <v>1</v>
      </c>
      <c r="O12319" t="b">
        <f t="shared" ref="O12319" si="24955">AND(NOT(N12317),NOT(N12318),N12319)</f>
        <v>0</v>
      </c>
    </row>
    <row r="12320" spans="1:15" x14ac:dyDescent="0.25">
      <c r="A12320" t="s">
        <v>13</v>
      </c>
      <c r="B12320" t="s">
        <v>17</v>
      </c>
      <c r="C12320">
        <v>10</v>
      </c>
      <c r="D12320">
        <v>13</v>
      </c>
      <c r="E12320" t="b">
        <v>0</v>
      </c>
      <c r="F12320">
        <v>1E-3</v>
      </c>
      <c r="G12320">
        <v>4</v>
      </c>
      <c r="H12320">
        <v>1</v>
      </c>
      <c r="I12320">
        <v>2</v>
      </c>
      <c r="J12320">
        <v>1</v>
      </c>
      <c r="K12320">
        <v>0</v>
      </c>
      <c r="L12320">
        <v>0</v>
      </c>
      <c r="M12320">
        <f t="shared" si="24897"/>
        <v>3</v>
      </c>
      <c r="N12320" t="b">
        <f t="shared" ref="N12320" si="24956">AND(MIN($F12320,$F12321,$F12322)=$F12320,MAX($H12320,$H12321,$H12322)=$H12320)</f>
        <v>1</v>
      </c>
      <c r="O12320" t="b">
        <f t="shared" ref="O12320" si="24957">AND(N12320,NOT(N12321),NOT(N12322))</f>
        <v>0</v>
      </c>
    </row>
    <row r="12321" spans="1:15" x14ac:dyDescent="0.25">
      <c r="A12321" t="s">
        <v>15</v>
      </c>
      <c r="B12321" t="s">
        <v>17</v>
      </c>
      <c r="C12321">
        <v>10</v>
      </c>
      <c r="D12321">
        <v>13</v>
      </c>
      <c r="E12321" t="b">
        <v>0</v>
      </c>
      <c r="F12321">
        <v>2E-3</v>
      </c>
      <c r="G12321">
        <v>4</v>
      </c>
      <c r="H12321">
        <v>1</v>
      </c>
      <c r="I12321">
        <v>1</v>
      </c>
      <c r="J12321">
        <v>1</v>
      </c>
      <c r="K12321">
        <v>0</v>
      </c>
      <c r="L12321">
        <v>0</v>
      </c>
      <c r="M12321">
        <f t="shared" si="24897"/>
        <v>3</v>
      </c>
      <c r="N12321" t="b">
        <f t="shared" ref="N12321" si="24958">AND(MIN($F12320,$F12321,$F12322)=$F12321,MAX($H12320,$H12321,$H12322)=$H12321)</f>
        <v>0</v>
      </c>
      <c r="O12321" t="b">
        <f t="shared" ref="O12321" si="24959">AND(NOT(N12320),N12321,NOT(N12322))</f>
        <v>0</v>
      </c>
    </row>
    <row r="12322" spans="1:15" x14ac:dyDescent="0.25">
      <c r="A12322" t="s">
        <v>19</v>
      </c>
      <c r="B12322" t="s">
        <v>17</v>
      </c>
      <c r="C12322">
        <v>10</v>
      </c>
      <c r="D12322">
        <v>13</v>
      </c>
      <c r="E12322" t="b">
        <v>0</v>
      </c>
      <c r="F12322">
        <v>1E-3</v>
      </c>
      <c r="G12322">
        <v>4</v>
      </c>
      <c r="H12322">
        <v>1</v>
      </c>
      <c r="I12322">
        <v>2</v>
      </c>
      <c r="J12322">
        <v>1</v>
      </c>
      <c r="K12322">
        <v>0</v>
      </c>
      <c r="L12322">
        <v>0</v>
      </c>
      <c r="M12322">
        <f t="shared" si="24897"/>
        <v>3</v>
      </c>
      <c r="N12322" t="b">
        <f t="shared" ref="N12322" si="24960">AND(MIN($F12320,$F12321,$F12322)=$F12322,MAX($H12320,$H12321,$H12322)=$H12322)</f>
        <v>1</v>
      </c>
      <c r="O12322" t="b">
        <f t="shared" ref="O12322" si="24961">AND(NOT(N12320),NOT(N12321),N12322)</f>
        <v>0</v>
      </c>
    </row>
    <row r="12323" spans="1:15" x14ac:dyDescent="0.25">
      <c r="A12323" t="s">
        <v>13</v>
      </c>
      <c r="B12323" t="s">
        <v>17</v>
      </c>
      <c r="C12323">
        <v>10</v>
      </c>
      <c r="D12323">
        <v>14</v>
      </c>
      <c r="E12323" t="b">
        <v>0</v>
      </c>
      <c r="F12323">
        <v>2E-3</v>
      </c>
      <c r="G12323">
        <v>4</v>
      </c>
      <c r="H12323">
        <v>1</v>
      </c>
      <c r="I12323">
        <v>2</v>
      </c>
      <c r="J12323">
        <v>1</v>
      </c>
      <c r="K12323">
        <v>0</v>
      </c>
      <c r="L12323">
        <v>0</v>
      </c>
      <c r="M12323">
        <f t="shared" si="24897"/>
        <v>3</v>
      </c>
      <c r="N12323" t="b">
        <f t="shared" ref="N12323" si="24962">AND(MIN($F12323,$F12324,$F12325)=$F12323,MAX($H12323,$H12324,$H12325)=$H12323)</f>
        <v>1</v>
      </c>
      <c r="O12323" t="b">
        <f t="shared" ref="O12323" si="24963">AND(N12323,NOT(N12324),NOT(N12325))</f>
        <v>0</v>
      </c>
    </row>
    <row r="12324" spans="1:15" x14ac:dyDescent="0.25">
      <c r="A12324" t="s">
        <v>15</v>
      </c>
      <c r="B12324" t="s">
        <v>17</v>
      </c>
      <c r="C12324">
        <v>10</v>
      </c>
      <c r="D12324">
        <v>14</v>
      </c>
      <c r="E12324" t="b">
        <v>0</v>
      </c>
      <c r="F12324">
        <v>2E-3</v>
      </c>
      <c r="G12324">
        <v>4</v>
      </c>
      <c r="H12324">
        <v>1</v>
      </c>
      <c r="I12324">
        <v>1</v>
      </c>
      <c r="J12324">
        <v>1</v>
      </c>
      <c r="K12324">
        <v>0</v>
      </c>
      <c r="L12324">
        <v>0</v>
      </c>
      <c r="M12324">
        <f t="shared" si="24897"/>
        <v>3</v>
      </c>
      <c r="N12324" t="b">
        <f t="shared" ref="N12324" si="24964">AND(MIN($F12323,$F12324,$F12325)=$F12324,MAX($H12323,$H12324,$H12325)=$H12324)</f>
        <v>1</v>
      </c>
      <c r="O12324" t="b">
        <f t="shared" ref="O12324" si="24965">AND(NOT(N12323),N12324,NOT(N12325))</f>
        <v>0</v>
      </c>
    </row>
    <row r="12325" spans="1:15" x14ac:dyDescent="0.25">
      <c r="A12325" t="s">
        <v>19</v>
      </c>
      <c r="B12325" t="s">
        <v>17</v>
      </c>
      <c r="C12325">
        <v>10</v>
      </c>
      <c r="D12325">
        <v>14</v>
      </c>
      <c r="E12325" t="b">
        <v>0</v>
      </c>
      <c r="F12325">
        <v>2E-3</v>
      </c>
      <c r="G12325">
        <v>4</v>
      </c>
      <c r="H12325">
        <v>1</v>
      </c>
      <c r="I12325">
        <v>2</v>
      </c>
      <c r="J12325">
        <v>1</v>
      </c>
      <c r="K12325">
        <v>0</v>
      </c>
      <c r="L12325">
        <v>0</v>
      </c>
      <c r="M12325">
        <f t="shared" si="24897"/>
        <v>3</v>
      </c>
      <c r="N12325" t="b">
        <f t="shared" ref="N12325" si="24966">AND(MIN($F12323,$F12324,$F12325)=$F12325,MAX($H12323,$H12324,$H12325)=$H12325)</f>
        <v>1</v>
      </c>
      <c r="O12325" t="b">
        <f t="shared" ref="O12325" si="24967">AND(NOT(N12323),NOT(N12324),N12325)</f>
        <v>0</v>
      </c>
    </row>
    <row r="12326" spans="1:15" x14ac:dyDescent="0.25">
      <c r="A12326" t="s">
        <v>13</v>
      </c>
      <c r="B12326" t="s">
        <v>17</v>
      </c>
      <c r="C12326">
        <v>10</v>
      </c>
      <c r="D12326">
        <v>15</v>
      </c>
      <c r="E12326" t="b">
        <v>0</v>
      </c>
      <c r="F12326">
        <v>1E-3</v>
      </c>
      <c r="G12326">
        <v>4</v>
      </c>
      <c r="H12326">
        <v>1</v>
      </c>
      <c r="I12326">
        <v>2</v>
      </c>
      <c r="J12326">
        <v>1</v>
      </c>
      <c r="K12326">
        <v>0</v>
      </c>
      <c r="L12326">
        <v>0</v>
      </c>
      <c r="M12326">
        <f t="shared" si="24897"/>
        <v>3</v>
      </c>
      <c r="N12326" t="b">
        <f t="shared" ref="N12326" si="24968">AND(MIN($F12326,$F12327,$F12328)=$F12326,MAX($H12326,$H12327,$H12328)=$H12326)</f>
        <v>1</v>
      </c>
      <c r="O12326" t="b">
        <f t="shared" ref="O12326" si="24969">AND(N12326,NOT(N12327),NOT(N12328))</f>
        <v>0</v>
      </c>
    </row>
    <row r="12327" spans="1:15" x14ac:dyDescent="0.25">
      <c r="A12327" t="s">
        <v>15</v>
      </c>
      <c r="B12327" t="s">
        <v>17</v>
      </c>
      <c r="C12327">
        <v>10</v>
      </c>
      <c r="D12327">
        <v>15</v>
      </c>
      <c r="E12327" t="b">
        <v>0</v>
      </c>
      <c r="F12327">
        <v>1E-3</v>
      </c>
      <c r="G12327">
        <v>4</v>
      </c>
      <c r="H12327">
        <v>1</v>
      </c>
      <c r="I12327">
        <v>1</v>
      </c>
      <c r="J12327">
        <v>1</v>
      </c>
      <c r="K12327">
        <v>0</v>
      </c>
      <c r="L12327">
        <v>0</v>
      </c>
      <c r="M12327">
        <f t="shared" si="24897"/>
        <v>3</v>
      </c>
      <c r="N12327" t="b">
        <f t="shared" ref="N12327" si="24970">AND(MIN($F12326,$F12327,$F12328)=$F12327,MAX($H12326,$H12327,$H12328)=$H12327)</f>
        <v>1</v>
      </c>
      <c r="O12327" t="b">
        <f t="shared" ref="O12327" si="24971">AND(NOT(N12326),N12327,NOT(N12328))</f>
        <v>0</v>
      </c>
    </row>
    <row r="12328" spans="1:15" x14ac:dyDescent="0.25">
      <c r="A12328" t="s">
        <v>19</v>
      </c>
      <c r="B12328" t="s">
        <v>17</v>
      </c>
      <c r="C12328">
        <v>10</v>
      </c>
      <c r="D12328">
        <v>15</v>
      </c>
      <c r="E12328" t="b">
        <v>0</v>
      </c>
      <c r="F12328">
        <v>2E-3</v>
      </c>
      <c r="G12328">
        <v>4</v>
      </c>
      <c r="H12328">
        <v>1</v>
      </c>
      <c r="I12328">
        <v>2</v>
      </c>
      <c r="J12328">
        <v>1</v>
      </c>
      <c r="K12328">
        <v>0</v>
      </c>
      <c r="L12328">
        <v>0</v>
      </c>
      <c r="M12328">
        <f t="shared" si="24897"/>
        <v>3</v>
      </c>
      <c r="N12328" t="b">
        <f t="shared" ref="N12328" si="24972">AND(MIN($F12326,$F12327,$F12328)=$F12328,MAX($H12326,$H12327,$H12328)=$H12328)</f>
        <v>0</v>
      </c>
      <c r="O12328" t="b">
        <f t="shared" ref="O12328" si="24973">AND(NOT(N12326),NOT(N12327),N12328)</f>
        <v>0</v>
      </c>
    </row>
    <row r="12329" spans="1:15" x14ac:dyDescent="0.25">
      <c r="A12329" t="s">
        <v>13</v>
      </c>
      <c r="B12329" t="s">
        <v>17</v>
      </c>
      <c r="C12329">
        <v>10</v>
      </c>
      <c r="D12329">
        <v>16</v>
      </c>
      <c r="E12329" t="b">
        <v>0</v>
      </c>
      <c r="F12329">
        <v>1E-3</v>
      </c>
      <c r="G12329">
        <v>4</v>
      </c>
      <c r="H12329">
        <v>1</v>
      </c>
      <c r="I12329">
        <v>2</v>
      </c>
      <c r="J12329">
        <v>1</v>
      </c>
      <c r="K12329">
        <v>0</v>
      </c>
      <c r="L12329">
        <v>0</v>
      </c>
      <c r="M12329">
        <f t="shared" si="24897"/>
        <v>3</v>
      </c>
      <c r="N12329" t="b">
        <f t="shared" ref="N12329" si="24974">AND(MIN($F12329,$F12330,$F12331)=$F12329,MAX($H12329,$H12330,$H12331)=$H12329)</f>
        <v>0</v>
      </c>
      <c r="O12329" t="b">
        <f t="shared" ref="O12329" si="24975">AND(N12329,NOT(N12330),NOT(N12331))</f>
        <v>0</v>
      </c>
    </row>
    <row r="12330" spans="1:15" x14ac:dyDescent="0.25">
      <c r="A12330" t="s">
        <v>15</v>
      </c>
      <c r="B12330" t="s">
        <v>17</v>
      </c>
      <c r="C12330">
        <v>10</v>
      </c>
      <c r="D12330">
        <v>16</v>
      </c>
      <c r="E12330" t="b">
        <v>0</v>
      </c>
      <c r="F12330">
        <v>4.0000000000000001E-3</v>
      </c>
      <c r="G12330">
        <v>4</v>
      </c>
      <c r="H12330">
        <v>1</v>
      </c>
      <c r="I12330">
        <v>1</v>
      </c>
      <c r="J12330">
        <v>1</v>
      </c>
      <c r="K12330">
        <v>0</v>
      </c>
      <c r="L12330">
        <v>0</v>
      </c>
      <c r="M12330">
        <f t="shared" si="24897"/>
        <v>3</v>
      </c>
      <c r="N12330" t="b">
        <f t="shared" ref="N12330" si="24976">AND(MIN($F12329,$F12330,$F12331)=$F12330,MAX($H12329,$H12330,$H12331)=$H12330)</f>
        <v>0</v>
      </c>
      <c r="O12330" t="b">
        <f t="shared" ref="O12330" si="24977">AND(NOT(N12329),N12330,NOT(N12331))</f>
        <v>0</v>
      </c>
    </row>
    <row r="12331" spans="1:15" x14ac:dyDescent="0.25">
      <c r="A12331" t="s">
        <v>19</v>
      </c>
      <c r="B12331" t="s">
        <v>17</v>
      </c>
      <c r="C12331">
        <v>10</v>
      </c>
      <c r="D12331">
        <v>16</v>
      </c>
      <c r="E12331" t="b">
        <v>0</v>
      </c>
      <c r="F12331">
        <v>0</v>
      </c>
      <c r="G12331">
        <v>4</v>
      </c>
      <c r="H12331">
        <v>1</v>
      </c>
      <c r="I12331">
        <v>2</v>
      </c>
      <c r="J12331">
        <v>1</v>
      </c>
      <c r="K12331">
        <v>0</v>
      </c>
      <c r="L12331">
        <v>0</v>
      </c>
      <c r="M12331">
        <f t="shared" si="24897"/>
        <v>3</v>
      </c>
      <c r="N12331" t="b">
        <f t="shared" ref="N12331" si="24978">AND(MIN($F12329,$F12330,$F12331)=$F12331,MAX($H12329,$H12330,$H12331)=$H12331)</f>
        <v>1</v>
      </c>
      <c r="O12331" t="b">
        <f t="shared" ref="O12331" si="24979">AND(NOT(N12329),NOT(N12330),N12331)</f>
        <v>1</v>
      </c>
    </row>
    <row r="12332" spans="1:15" x14ac:dyDescent="0.25">
      <c r="A12332" t="s">
        <v>13</v>
      </c>
      <c r="B12332" t="s">
        <v>17</v>
      </c>
      <c r="C12332">
        <v>10</v>
      </c>
      <c r="D12332">
        <v>17</v>
      </c>
      <c r="E12332" t="b">
        <v>0</v>
      </c>
      <c r="F12332">
        <v>3.0000000000000001E-3</v>
      </c>
      <c r="G12332">
        <v>4</v>
      </c>
      <c r="H12332">
        <v>1</v>
      </c>
      <c r="I12332">
        <v>2</v>
      </c>
      <c r="J12332">
        <v>1</v>
      </c>
      <c r="K12332">
        <v>0</v>
      </c>
      <c r="L12332">
        <v>0</v>
      </c>
      <c r="M12332">
        <f t="shared" si="24897"/>
        <v>3</v>
      </c>
      <c r="N12332" t="b">
        <f t="shared" ref="N12332" si="24980">AND(MIN($F12332,$F12333,$F12334)=$F12332,MAX($H12332,$H12333,$H12334)=$H12332)</f>
        <v>0</v>
      </c>
      <c r="O12332" t="b">
        <f t="shared" ref="O12332" si="24981">AND(N12332,NOT(N12333),NOT(N12334))</f>
        <v>0</v>
      </c>
    </row>
    <row r="12333" spans="1:15" x14ac:dyDescent="0.25">
      <c r="A12333" t="s">
        <v>15</v>
      </c>
      <c r="B12333" t="s">
        <v>17</v>
      </c>
      <c r="C12333">
        <v>10</v>
      </c>
      <c r="D12333">
        <v>17</v>
      </c>
      <c r="E12333" t="b">
        <v>0</v>
      </c>
      <c r="F12333">
        <v>1E-3</v>
      </c>
      <c r="G12333">
        <v>4</v>
      </c>
      <c r="H12333">
        <v>1</v>
      </c>
      <c r="I12333">
        <v>1</v>
      </c>
      <c r="J12333">
        <v>1</v>
      </c>
      <c r="K12333">
        <v>0</v>
      </c>
      <c r="L12333">
        <v>0</v>
      </c>
      <c r="M12333">
        <f t="shared" si="24897"/>
        <v>3</v>
      </c>
      <c r="N12333" t="b">
        <f t="shared" ref="N12333" si="24982">AND(MIN($F12332,$F12333,$F12334)=$F12333,MAX($H12332,$H12333,$H12334)=$H12333)</f>
        <v>1</v>
      </c>
      <c r="O12333" t="b">
        <f t="shared" ref="O12333" si="24983">AND(NOT(N12332),N12333,NOT(N12334))</f>
        <v>0</v>
      </c>
    </row>
    <row r="12334" spans="1:15" x14ac:dyDescent="0.25">
      <c r="A12334" t="s">
        <v>19</v>
      </c>
      <c r="B12334" t="s">
        <v>17</v>
      </c>
      <c r="C12334">
        <v>10</v>
      </c>
      <c r="D12334">
        <v>17</v>
      </c>
      <c r="E12334" t="b">
        <v>0</v>
      </c>
      <c r="F12334">
        <v>1E-3</v>
      </c>
      <c r="G12334">
        <v>4</v>
      </c>
      <c r="H12334">
        <v>1</v>
      </c>
      <c r="I12334">
        <v>2</v>
      </c>
      <c r="J12334">
        <v>1</v>
      </c>
      <c r="K12334">
        <v>0</v>
      </c>
      <c r="L12334">
        <v>0</v>
      </c>
      <c r="M12334">
        <f t="shared" si="24897"/>
        <v>3</v>
      </c>
      <c r="N12334" t="b">
        <f t="shared" ref="N12334" si="24984">AND(MIN($F12332,$F12333,$F12334)=$F12334,MAX($H12332,$H12333,$H12334)=$H12334)</f>
        <v>1</v>
      </c>
      <c r="O12334" t="b">
        <f t="shared" ref="O12334" si="24985">AND(NOT(N12332),NOT(N12333),N12334)</f>
        <v>0</v>
      </c>
    </row>
    <row r="12335" spans="1:15" x14ac:dyDescent="0.25">
      <c r="A12335" t="s">
        <v>13</v>
      </c>
      <c r="B12335" t="s">
        <v>17</v>
      </c>
      <c r="C12335">
        <v>10</v>
      </c>
      <c r="D12335">
        <v>18</v>
      </c>
      <c r="E12335" t="b">
        <v>0</v>
      </c>
      <c r="F12335">
        <v>2E-3</v>
      </c>
      <c r="G12335">
        <v>4</v>
      </c>
      <c r="H12335">
        <v>1</v>
      </c>
      <c r="I12335">
        <v>2</v>
      </c>
      <c r="J12335">
        <v>1</v>
      </c>
      <c r="K12335">
        <v>0</v>
      </c>
      <c r="L12335">
        <v>0</v>
      </c>
      <c r="M12335">
        <f t="shared" si="24897"/>
        <v>3</v>
      </c>
      <c r="N12335" t="b">
        <f t="shared" ref="N12335" si="24986">AND(MIN($F12335,$F12336,$F12337)=$F12335,MAX($H12335,$H12336,$H12337)=$H12335)</f>
        <v>0</v>
      </c>
      <c r="O12335" t="b">
        <f t="shared" ref="O12335" si="24987">AND(N12335,NOT(N12336),NOT(N12337))</f>
        <v>0</v>
      </c>
    </row>
    <row r="12336" spans="1:15" x14ac:dyDescent="0.25">
      <c r="A12336" t="s">
        <v>15</v>
      </c>
      <c r="B12336" t="s">
        <v>17</v>
      </c>
      <c r="C12336">
        <v>10</v>
      </c>
      <c r="D12336">
        <v>18</v>
      </c>
      <c r="E12336" t="b">
        <v>0</v>
      </c>
      <c r="F12336">
        <v>1E-3</v>
      </c>
      <c r="G12336">
        <v>4</v>
      </c>
      <c r="H12336">
        <v>1</v>
      </c>
      <c r="I12336">
        <v>1</v>
      </c>
      <c r="J12336">
        <v>1</v>
      </c>
      <c r="K12336">
        <v>0</v>
      </c>
      <c r="L12336">
        <v>0</v>
      </c>
      <c r="M12336">
        <f t="shared" si="24897"/>
        <v>3</v>
      </c>
      <c r="N12336" t="b">
        <f t="shared" ref="N12336" si="24988">AND(MIN($F12335,$F12336,$F12337)=$F12336,MAX($H12335,$H12336,$H12337)=$H12336)</f>
        <v>1</v>
      </c>
      <c r="O12336" t="b">
        <f t="shared" ref="O12336" si="24989">AND(NOT(N12335),N12336,NOT(N12337))</f>
        <v>0</v>
      </c>
    </row>
    <row r="12337" spans="1:15" x14ac:dyDescent="0.25">
      <c r="A12337" t="s">
        <v>19</v>
      </c>
      <c r="B12337" t="s">
        <v>17</v>
      </c>
      <c r="C12337">
        <v>10</v>
      </c>
      <c r="D12337">
        <v>18</v>
      </c>
      <c r="E12337" t="b">
        <v>0</v>
      </c>
      <c r="F12337">
        <v>1E-3</v>
      </c>
      <c r="G12337">
        <v>4</v>
      </c>
      <c r="H12337">
        <v>1</v>
      </c>
      <c r="I12337">
        <v>2</v>
      </c>
      <c r="J12337">
        <v>1</v>
      </c>
      <c r="K12337">
        <v>0</v>
      </c>
      <c r="L12337">
        <v>0</v>
      </c>
      <c r="M12337">
        <f t="shared" si="24897"/>
        <v>3</v>
      </c>
      <c r="N12337" t="b">
        <f t="shared" ref="N12337" si="24990">AND(MIN($F12335,$F12336,$F12337)=$F12337,MAX($H12335,$H12336,$H12337)=$H12337)</f>
        <v>1</v>
      </c>
      <c r="O12337" t="b">
        <f t="shared" ref="O12337" si="24991">AND(NOT(N12335),NOT(N12336),N12337)</f>
        <v>0</v>
      </c>
    </row>
    <row r="12338" spans="1:15" x14ac:dyDescent="0.25">
      <c r="A12338" t="s">
        <v>13</v>
      </c>
      <c r="B12338" t="s">
        <v>17</v>
      </c>
      <c r="C12338">
        <v>10</v>
      </c>
      <c r="D12338">
        <v>19</v>
      </c>
      <c r="E12338" t="b">
        <v>0</v>
      </c>
      <c r="F12338">
        <v>3.0000000000000001E-3</v>
      </c>
      <c r="G12338">
        <v>4</v>
      </c>
      <c r="H12338">
        <v>1</v>
      </c>
      <c r="I12338">
        <v>2</v>
      </c>
      <c r="J12338">
        <v>1</v>
      </c>
      <c r="K12338">
        <v>0</v>
      </c>
      <c r="L12338">
        <v>0</v>
      </c>
      <c r="M12338">
        <f t="shared" si="24897"/>
        <v>3</v>
      </c>
      <c r="N12338" t="b">
        <f t="shared" ref="N12338" si="24992">AND(MIN($F12338,$F12339,$F12340)=$F12338,MAX($H12338,$H12339,$H12340)=$H12338)</f>
        <v>0</v>
      </c>
      <c r="O12338" t="b">
        <f t="shared" ref="O12338" si="24993">AND(N12338,NOT(N12339),NOT(N12340))</f>
        <v>0</v>
      </c>
    </row>
    <row r="12339" spans="1:15" x14ac:dyDescent="0.25">
      <c r="A12339" t="s">
        <v>15</v>
      </c>
      <c r="B12339" t="s">
        <v>17</v>
      </c>
      <c r="C12339">
        <v>10</v>
      </c>
      <c r="D12339">
        <v>19</v>
      </c>
      <c r="E12339" t="b">
        <v>0</v>
      </c>
      <c r="F12339">
        <v>1E-3</v>
      </c>
      <c r="G12339">
        <v>4</v>
      </c>
      <c r="H12339">
        <v>1</v>
      </c>
      <c r="I12339">
        <v>1</v>
      </c>
      <c r="J12339">
        <v>1</v>
      </c>
      <c r="K12339">
        <v>0</v>
      </c>
      <c r="L12339">
        <v>0</v>
      </c>
      <c r="M12339">
        <f t="shared" si="24897"/>
        <v>3</v>
      </c>
      <c r="N12339" t="b">
        <f t="shared" ref="N12339" si="24994">AND(MIN($F12338,$F12339,$F12340)=$F12339,MAX($H12338,$H12339,$H12340)=$H12339)</f>
        <v>1</v>
      </c>
      <c r="O12339" t="b">
        <f t="shared" ref="O12339" si="24995">AND(NOT(N12338),N12339,NOT(N12340))</f>
        <v>1</v>
      </c>
    </row>
    <row r="12340" spans="1:15" x14ac:dyDescent="0.25">
      <c r="A12340" t="s">
        <v>19</v>
      </c>
      <c r="B12340" t="s">
        <v>17</v>
      </c>
      <c r="C12340">
        <v>10</v>
      </c>
      <c r="D12340">
        <v>19</v>
      </c>
      <c r="E12340" t="b">
        <v>0</v>
      </c>
      <c r="F12340">
        <v>2E-3</v>
      </c>
      <c r="G12340">
        <v>4</v>
      </c>
      <c r="H12340">
        <v>1</v>
      </c>
      <c r="I12340">
        <v>2</v>
      </c>
      <c r="J12340">
        <v>1</v>
      </c>
      <c r="K12340">
        <v>0</v>
      </c>
      <c r="L12340">
        <v>0</v>
      </c>
      <c r="M12340">
        <f t="shared" si="24897"/>
        <v>3</v>
      </c>
      <c r="N12340" t="b">
        <f t="shared" ref="N12340" si="24996">AND(MIN($F12338,$F12339,$F12340)=$F12340,MAX($H12338,$H12339,$H12340)=$H12340)</f>
        <v>0</v>
      </c>
      <c r="O12340" t="b">
        <f t="shared" ref="O12340" si="24997">AND(NOT(N12338),NOT(N12339),N12340)</f>
        <v>0</v>
      </c>
    </row>
    <row r="12341" spans="1:15" x14ac:dyDescent="0.25">
      <c r="A12341" t="s">
        <v>13</v>
      </c>
      <c r="B12341" t="s">
        <v>17</v>
      </c>
      <c r="C12341">
        <v>10</v>
      </c>
      <c r="D12341">
        <v>1</v>
      </c>
      <c r="E12341" t="b">
        <v>0</v>
      </c>
      <c r="F12341">
        <v>6.0000000000000001E-3</v>
      </c>
      <c r="G12341">
        <v>4</v>
      </c>
      <c r="H12341">
        <v>1</v>
      </c>
      <c r="I12341">
        <v>2</v>
      </c>
      <c r="J12341">
        <v>1</v>
      </c>
      <c r="K12341">
        <v>0</v>
      </c>
      <c r="L12341">
        <v>0</v>
      </c>
      <c r="M12341">
        <f t="shared" si="24897"/>
        <v>3</v>
      </c>
      <c r="N12341" t="b">
        <f t="shared" ref="N12341" si="24998">AND(MIN($F12341,$F12342,$F12343)=$F12341,MAX($H12341,$H12342,$H12343)=$H12341)</f>
        <v>0</v>
      </c>
      <c r="O12341" t="b">
        <f t="shared" ref="O12341" si="24999">AND(N12341,NOT(N12342),NOT(N12343))</f>
        <v>0</v>
      </c>
    </row>
    <row r="12342" spans="1:15" x14ac:dyDescent="0.25">
      <c r="A12342" t="s">
        <v>15</v>
      </c>
      <c r="B12342" t="s">
        <v>17</v>
      </c>
      <c r="C12342">
        <v>10</v>
      </c>
      <c r="D12342">
        <v>1</v>
      </c>
      <c r="E12342" t="b">
        <v>0</v>
      </c>
      <c r="F12342">
        <v>3.0000000000000001E-3</v>
      </c>
      <c r="G12342">
        <v>4</v>
      </c>
      <c r="H12342">
        <v>1</v>
      </c>
      <c r="I12342">
        <v>1</v>
      </c>
      <c r="J12342">
        <v>1</v>
      </c>
      <c r="K12342">
        <v>0</v>
      </c>
      <c r="L12342">
        <v>0</v>
      </c>
      <c r="M12342">
        <f t="shared" si="24897"/>
        <v>3</v>
      </c>
      <c r="N12342" t="b">
        <f t="shared" ref="N12342" si="25000">AND(MIN($F12341,$F12342,$F12343)=$F12342,MAX($H12341,$H12342,$H12343)=$H12342)</f>
        <v>0</v>
      </c>
      <c r="O12342" t="b">
        <f t="shared" ref="O12342" si="25001">AND(NOT(N12341),N12342,NOT(N12343))</f>
        <v>0</v>
      </c>
    </row>
    <row r="12343" spans="1:15" x14ac:dyDescent="0.25">
      <c r="A12343" t="s">
        <v>19</v>
      </c>
      <c r="B12343" t="s">
        <v>17</v>
      </c>
      <c r="C12343">
        <v>10</v>
      </c>
      <c r="D12343">
        <v>1</v>
      </c>
      <c r="E12343" t="b">
        <v>0</v>
      </c>
      <c r="F12343">
        <v>1E-3</v>
      </c>
      <c r="G12343">
        <v>4</v>
      </c>
      <c r="H12343">
        <v>1</v>
      </c>
      <c r="I12343">
        <v>2</v>
      </c>
      <c r="J12343">
        <v>1</v>
      </c>
      <c r="K12343">
        <v>0</v>
      </c>
      <c r="L12343">
        <v>0</v>
      </c>
      <c r="M12343">
        <f t="shared" si="24897"/>
        <v>3</v>
      </c>
      <c r="N12343" t="b">
        <f t="shared" ref="N12343" si="25002">AND(MIN($F12341,$F12342,$F12343)=$F12343,MAX($H12341,$H12342,$H12343)=$H12343)</f>
        <v>1</v>
      </c>
      <c r="O12343" t="b">
        <f t="shared" ref="O12343" si="25003">AND(NOT(N12341),NOT(N12342),N12343)</f>
        <v>1</v>
      </c>
    </row>
    <row r="12344" spans="1:15" x14ac:dyDescent="0.25">
      <c r="A12344" t="s">
        <v>13</v>
      </c>
      <c r="B12344" t="s">
        <v>17</v>
      </c>
      <c r="C12344">
        <v>10</v>
      </c>
      <c r="D12344">
        <v>20</v>
      </c>
      <c r="E12344" t="b">
        <v>0</v>
      </c>
      <c r="F12344">
        <v>1E-3</v>
      </c>
      <c r="G12344">
        <v>4</v>
      </c>
      <c r="H12344">
        <v>1</v>
      </c>
      <c r="I12344">
        <v>2</v>
      </c>
      <c r="J12344">
        <v>1</v>
      </c>
      <c r="K12344">
        <v>0</v>
      </c>
      <c r="L12344">
        <v>0</v>
      </c>
      <c r="M12344">
        <f t="shared" si="24897"/>
        <v>3</v>
      </c>
      <c r="N12344" t="b">
        <f t="shared" ref="N12344" si="25004">AND(MIN($F12344,$F12345,$F12346)=$F12344,MAX($H12344,$H12345,$H12346)=$H12344)</f>
        <v>1</v>
      </c>
      <c r="O12344" t="b">
        <f t="shared" ref="O12344" si="25005">AND(N12344,NOT(N12345),NOT(N12346))</f>
        <v>0</v>
      </c>
    </row>
    <row r="12345" spans="1:15" x14ac:dyDescent="0.25">
      <c r="A12345" t="s">
        <v>15</v>
      </c>
      <c r="B12345" t="s">
        <v>17</v>
      </c>
      <c r="C12345">
        <v>10</v>
      </c>
      <c r="D12345">
        <v>20</v>
      </c>
      <c r="E12345" t="b">
        <v>0</v>
      </c>
      <c r="F12345">
        <v>1E-3</v>
      </c>
      <c r="G12345">
        <v>4</v>
      </c>
      <c r="H12345">
        <v>1</v>
      </c>
      <c r="I12345">
        <v>1</v>
      </c>
      <c r="J12345">
        <v>1</v>
      </c>
      <c r="K12345">
        <v>0</v>
      </c>
      <c r="L12345">
        <v>0</v>
      </c>
      <c r="M12345">
        <f t="shared" si="24897"/>
        <v>3</v>
      </c>
      <c r="N12345" t="b">
        <f t="shared" ref="N12345" si="25006">AND(MIN($F12344,$F12345,$F12346)=$F12345,MAX($H12344,$H12345,$H12346)=$H12345)</f>
        <v>1</v>
      </c>
      <c r="O12345" t="b">
        <f t="shared" ref="O12345" si="25007">AND(NOT(N12344),N12345,NOT(N12346))</f>
        <v>0</v>
      </c>
    </row>
    <row r="12346" spans="1:15" x14ac:dyDescent="0.25">
      <c r="A12346" t="s">
        <v>19</v>
      </c>
      <c r="B12346" t="s">
        <v>17</v>
      </c>
      <c r="C12346">
        <v>10</v>
      </c>
      <c r="D12346">
        <v>20</v>
      </c>
      <c r="E12346" t="b">
        <v>0</v>
      </c>
      <c r="F12346">
        <v>1E-3</v>
      </c>
      <c r="G12346">
        <v>4</v>
      </c>
      <c r="H12346">
        <v>1</v>
      </c>
      <c r="I12346">
        <v>2</v>
      </c>
      <c r="J12346">
        <v>1</v>
      </c>
      <c r="K12346">
        <v>0</v>
      </c>
      <c r="L12346">
        <v>0</v>
      </c>
      <c r="M12346">
        <f t="shared" si="24897"/>
        <v>3</v>
      </c>
      <c r="N12346" t="b">
        <f t="shared" ref="N12346" si="25008">AND(MIN($F12344,$F12345,$F12346)=$F12346,MAX($H12344,$H12345,$H12346)=$H12346)</f>
        <v>1</v>
      </c>
      <c r="O12346" t="b">
        <f t="shared" ref="O12346" si="25009">AND(NOT(N12344),NOT(N12345),N12346)</f>
        <v>0</v>
      </c>
    </row>
    <row r="12347" spans="1:15" x14ac:dyDescent="0.25">
      <c r="A12347" t="s">
        <v>13</v>
      </c>
      <c r="B12347" t="s">
        <v>17</v>
      </c>
      <c r="C12347">
        <v>10</v>
      </c>
      <c r="D12347">
        <v>21</v>
      </c>
      <c r="E12347" t="b">
        <v>0</v>
      </c>
      <c r="F12347">
        <v>1E-3</v>
      </c>
      <c r="G12347">
        <v>4</v>
      </c>
      <c r="H12347">
        <v>1</v>
      </c>
      <c r="I12347">
        <v>2</v>
      </c>
      <c r="J12347">
        <v>1</v>
      </c>
      <c r="K12347">
        <v>0</v>
      </c>
      <c r="L12347">
        <v>0</v>
      </c>
      <c r="M12347">
        <f t="shared" si="24897"/>
        <v>3</v>
      </c>
      <c r="N12347" t="b">
        <f t="shared" ref="N12347" si="25010">AND(MIN($F12347,$F12348,$F12349)=$F12347,MAX($H12347,$H12348,$H12349)=$H12347)</f>
        <v>1</v>
      </c>
      <c r="O12347" t="b">
        <f t="shared" ref="O12347" si="25011">AND(N12347,NOT(N12348),NOT(N12349))</f>
        <v>0</v>
      </c>
    </row>
    <row r="12348" spans="1:15" x14ac:dyDescent="0.25">
      <c r="A12348" t="s">
        <v>15</v>
      </c>
      <c r="B12348" t="s">
        <v>17</v>
      </c>
      <c r="C12348">
        <v>10</v>
      </c>
      <c r="D12348">
        <v>21</v>
      </c>
      <c r="E12348" t="b">
        <v>0</v>
      </c>
      <c r="F12348">
        <v>1E-3</v>
      </c>
      <c r="G12348">
        <v>4</v>
      </c>
      <c r="H12348">
        <v>1</v>
      </c>
      <c r="I12348">
        <v>1</v>
      </c>
      <c r="J12348">
        <v>1</v>
      </c>
      <c r="K12348">
        <v>0</v>
      </c>
      <c r="L12348">
        <v>0</v>
      </c>
      <c r="M12348">
        <f t="shared" si="24897"/>
        <v>3</v>
      </c>
      <c r="N12348" t="b">
        <f t="shared" ref="N12348" si="25012">AND(MIN($F12347,$F12348,$F12349)=$F12348,MAX($H12347,$H12348,$H12349)=$H12348)</f>
        <v>1</v>
      </c>
      <c r="O12348" t="b">
        <f t="shared" ref="O12348" si="25013">AND(NOT(N12347),N12348,NOT(N12349))</f>
        <v>0</v>
      </c>
    </row>
    <row r="12349" spans="1:15" x14ac:dyDescent="0.25">
      <c r="A12349" t="s">
        <v>19</v>
      </c>
      <c r="B12349" t="s">
        <v>17</v>
      </c>
      <c r="C12349">
        <v>10</v>
      </c>
      <c r="D12349">
        <v>21</v>
      </c>
      <c r="E12349" t="b">
        <v>0</v>
      </c>
      <c r="F12349">
        <v>1E-3</v>
      </c>
      <c r="G12349">
        <v>4</v>
      </c>
      <c r="H12349">
        <v>1</v>
      </c>
      <c r="I12349">
        <v>2</v>
      </c>
      <c r="J12349">
        <v>1</v>
      </c>
      <c r="K12349">
        <v>0</v>
      </c>
      <c r="L12349">
        <v>0</v>
      </c>
      <c r="M12349">
        <f t="shared" si="24897"/>
        <v>3</v>
      </c>
      <c r="N12349" t="b">
        <f t="shared" ref="N12349" si="25014">AND(MIN($F12347,$F12348,$F12349)=$F12349,MAX($H12347,$H12348,$H12349)=$H12349)</f>
        <v>1</v>
      </c>
      <c r="O12349" t="b">
        <f t="shared" ref="O12349" si="25015">AND(NOT(N12347),NOT(N12348),N12349)</f>
        <v>0</v>
      </c>
    </row>
    <row r="12350" spans="1:15" x14ac:dyDescent="0.25">
      <c r="A12350" t="s">
        <v>13</v>
      </c>
      <c r="B12350" t="s">
        <v>17</v>
      </c>
      <c r="C12350">
        <v>10</v>
      </c>
      <c r="D12350">
        <v>22</v>
      </c>
      <c r="E12350" t="b">
        <v>0</v>
      </c>
      <c r="F12350">
        <v>0</v>
      </c>
      <c r="G12350">
        <v>4</v>
      </c>
      <c r="H12350">
        <v>1</v>
      </c>
      <c r="I12350">
        <v>2</v>
      </c>
      <c r="J12350">
        <v>1</v>
      </c>
      <c r="K12350">
        <v>0</v>
      </c>
      <c r="L12350">
        <v>0</v>
      </c>
      <c r="M12350">
        <f t="shared" si="24897"/>
        <v>3</v>
      </c>
      <c r="N12350" t="b">
        <f t="shared" ref="N12350" si="25016">AND(MIN($F12350,$F12351,$F12352)=$F12350,MAX($H12350,$H12351,$H12352)=$H12350)</f>
        <v>1</v>
      </c>
      <c r="O12350" t="b">
        <f t="shared" ref="O12350" si="25017">AND(N12350,NOT(N12351),NOT(N12352))</f>
        <v>1</v>
      </c>
    </row>
    <row r="12351" spans="1:15" x14ac:dyDescent="0.25">
      <c r="A12351" t="s">
        <v>15</v>
      </c>
      <c r="B12351" t="s">
        <v>17</v>
      </c>
      <c r="C12351">
        <v>10</v>
      </c>
      <c r="D12351">
        <v>22</v>
      </c>
      <c r="E12351" t="b">
        <v>0</v>
      </c>
      <c r="F12351">
        <v>2E-3</v>
      </c>
      <c r="G12351">
        <v>4</v>
      </c>
      <c r="H12351">
        <v>1</v>
      </c>
      <c r="I12351">
        <v>1</v>
      </c>
      <c r="J12351">
        <v>1</v>
      </c>
      <c r="K12351">
        <v>0</v>
      </c>
      <c r="L12351">
        <v>0</v>
      </c>
      <c r="M12351">
        <f t="shared" si="24897"/>
        <v>3</v>
      </c>
      <c r="N12351" t="b">
        <f t="shared" ref="N12351" si="25018">AND(MIN($F12350,$F12351,$F12352)=$F12351,MAX($H12350,$H12351,$H12352)=$H12351)</f>
        <v>0</v>
      </c>
      <c r="O12351" t="b">
        <f t="shared" ref="O12351" si="25019">AND(NOT(N12350),N12351,NOT(N12352))</f>
        <v>0</v>
      </c>
    </row>
    <row r="12352" spans="1:15" x14ac:dyDescent="0.25">
      <c r="A12352" t="s">
        <v>19</v>
      </c>
      <c r="B12352" t="s">
        <v>17</v>
      </c>
      <c r="C12352">
        <v>10</v>
      </c>
      <c r="D12352">
        <v>22</v>
      </c>
      <c r="E12352" t="b">
        <v>0</v>
      </c>
      <c r="F12352">
        <v>1E-3</v>
      </c>
      <c r="G12352">
        <v>4</v>
      </c>
      <c r="H12352">
        <v>1</v>
      </c>
      <c r="I12352">
        <v>2</v>
      </c>
      <c r="J12352">
        <v>1</v>
      </c>
      <c r="K12352">
        <v>0</v>
      </c>
      <c r="L12352">
        <v>0</v>
      </c>
      <c r="M12352">
        <f t="shared" si="24897"/>
        <v>3</v>
      </c>
      <c r="N12352" t="b">
        <f t="shared" ref="N12352" si="25020">AND(MIN($F12350,$F12351,$F12352)=$F12352,MAX($H12350,$H12351,$H12352)=$H12352)</f>
        <v>0</v>
      </c>
      <c r="O12352" t="b">
        <f t="shared" ref="O12352" si="25021">AND(NOT(N12350),NOT(N12351),N12352)</f>
        <v>0</v>
      </c>
    </row>
    <row r="12353" spans="1:15" x14ac:dyDescent="0.25">
      <c r="A12353" t="s">
        <v>13</v>
      </c>
      <c r="B12353" t="s">
        <v>17</v>
      </c>
      <c r="C12353">
        <v>10</v>
      </c>
      <c r="D12353">
        <v>23</v>
      </c>
      <c r="E12353" t="b">
        <v>0</v>
      </c>
      <c r="F12353">
        <v>1E-3</v>
      </c>
      <c r="G12353">
        <v>4</v>
      </c>
      <c r="H12353">
        <v>1</v>
      </c>
      <c r="I12353">
        <v>2</v>
      </c>
      <c r="J12353">
        <v>1</v>
      </c>
      <c r="K12353">
        <v>0</v>
      </c>
      <c r="L12353">
        <v>0</v>
      </c>
      <c r="M12353">
        <f t="shared" si="24897"/>
        <v>3</v>
      </c>
      <c r="N12353" t="b">
        <f t="shared" ref="N12353" si="25022">AND(MIN($F12353,$F12354,$F12355)=$F12353,MAX($H12353,$H12354,$H12355)=$H12353)</f>
        <v>1</v>
      </c>
      <c r="O12353" t="b">
        <f t="shared" ref="O12353" si="25023">AND(N12353,NOT(N12354),NOT(N12355))</f>
        <v>0</v>
      </c>
    </row>
    <row r="12354" spans="1:15" x14ac:dyDescent="0.25">
      <c r="A12354" t="s">
        <v>15</v>
      </c>
      <c r="B12354" t="s">
        <v>17</v>
      </c>
      <c r="C12354">
        <v>10</v>
      </c>
      <c r="D12354">
        <v>23</v>
      </c>
      <c r="E12354" t="b">
        <v>0</v>
      </c>
      <c r="F12354">
        <v>1E-3</v>
      </c>
      <c r="G12354">
        <v>4</v>
      </c>
      <c r="H12354">
        <v>1</v>
      </c>
      <c r="I12354">
        <v>1</v>
      </c>
      <c r="J12354">
        <v>1</v>
      </c>
      <c r="K12354">
        <v>0</v>
      </c>
      <c r="L12354">
        <v>0</v>
      </c>
      <c r="M12354">
        <f t="shared" si="24897"/>
        <v>3</v>
      </c>
      <c r="N12354" t="b">
        <f t="shared" ref="N12354" si="25024">AND(MIN($F12353,$F12354,$F12355)=$F12354,MAX($H12353,$H12354,$H12355)=$H12354)</f>
        <v>1</v>
      </c>
      <c r="O12354" t="b">
        <f t="shared" ref="O12354" si="25025">AND(NOT(N12353),N12354,NOT(N12355))</f>
        <v>0</v>
      </c>
    </row>
    <row r="12355" spans="1:15" x14ac:dyDescent="0.25">
      <c r="A12355" t="s">
        <v>19</v>
      </c>
      <c r="B12355" t="s">
        <v>17</v>
      </c>
      <c r="C12355">
        <v>10</v>
      </c>
      <c r="D12355">
        <v>23</v>
      </c>
      <c r="E12355" t="b">
        <v>0</v>
      </c>
      <c r="F12355">
        <v>2E-3</v>
      </c>
      <c r="G12355">
        <v>4</v>
      </c>
      <c r="H12355">
        <v>1</v>
      </c>
      <c r="I12355">
        <v>2</v>
      </c>
      <c r="J12355">
        <v>1</v>
      </c>
      <c r="K12355">
        <v>0</v>
      </c>
      <c r="L12355">
        <v>0</v>
      </c>
      <c r="M12355">
        <f t="shared" ref="M12355:M12418" si="25026">G12355-H12355</f>
        <v>3</v>
      </c>
      <c r="N12355" t="b">
        <f t="shared" ref="N12355" si="25027">AND(MIN($F12353,$F12354,$F12355)=$F12355,MAX($H12353,$H12354,$H12355)=$H12355)</f>
        <v>0</v>
      </c>
      <c r="O12355" t="b">
        <f t="shared" ref="O12355" si="25028">AND(NOT(N12353),NOT(N12354),N12355)</f>
        <v>0</v>
      </c>
    </row>
    <row r="12356" spans="1:15" x14ac:dyDescent="0.25">
      <c r="A12356" t="s">
        <v>13</v>
      </c>
      <c r="B12356" t="s">
        <v>17</v>
      </c>
      <c r="C12356">
        <v>10</v>
      </c>
      <c r="D12356">
        <v>24</v>
      </c>
      <c r="E12356" t="b">
        <v>0</v>
      </c>
      <c r="F12356">
        <v>1E-3</v>
      </c>
      <c r="G12356">
        <v>4</v>
      </c>
      <c r="H12356">
        <v>1</v>
      </c>
      <c r="I12356">
        <v>2</v>
      </c>
      <c r="J12356">
        <v>1</v>
      </c>
      <c r="K12356">
        <v>0</v>
      </c>
      <c r="L12356">
        <v>0</v>
      </c>
      <c r="M12356">
        <f t="shared" si="25026"/>
        <v>3</v>
      </c>
      <c r="N12356" t="b">
        <f t="shared" ref="N12356" si="25029">AND(MIN($F12356,$F12357,$F12358)=$F12356,MAX($H12356,$H12357,$H12358)=$H12356)</f>
        <v>1</v>
      </c>
      <c r="O12356" t="b">
        <f t="shared" ref="O12356" si="25030">AND(N12356,NOT(N12357),NOT(N12358))</f>
        <v>0</v>
      </c>
    </row>
    <row r="12357" spans="1:15" x14ac:dyDescent="0.25">
      <c r="A12357" t="s">
        <v>15</v>
      </c>
      <c r="B12357" t="s">
        <v>17</v>
      </c>
      <c r="C12357">
        <v>10</v>
      </c>
      <c r="D12357">
        <v>24</v>
      </c>
      <c r="E12357" t="b">
        <v>0</v>
      </c>
      <c r="F12357">
        <v>1E-3</v>
      </c>
      <c r="G12357">
        <v>4</v>
      </c>
      <c r="H12357">
        <v>1</v>
      </c>
      <c r="I12357">
        <v>1</v>
      </c>
      <c r="J12357">
        <v>1</v>
      </c>
      <c r="K12357">
        <v>0</v>
      </c>
      <c r="L12357">
        <v>0</v>
      </c>
      <c r="M12357">
        <f t="shared" si="25026"/>
        <v>3</v>
      </c>
      <c r="N12357" t="b">
        <f t="shared" ref="N12357" si="25031">AND(MIN($F12356,$F12357,$F12358)=$F12357,MAX($H12356,$H12357,$H12358)=$H12357)</f>
        <v>1</v>
      </c>
      <c r="O12357" t="b">
        <f t="shared" ref="O12357" si="25032">AND(NOT(N12356),N12357,NOT(N12358))</f>
        <v>0</v>
      </c>
    </row>
    <row r="12358" spans="1:15" x14ac:dyDescent="0.25">
      <c r="A12358" t="s">
        <v>19</v>
      </c>
      <c r="B12358" t="s">
        <v>17</v>
      </c>
      <c r="C12358">
        <v>10</v>
      </c>
      <c r="D12358">
        <v>24</v>
      </c>
      <c r="E12358" t="b">
        <v>0</v>
      </c>
      <c r="F12358">
        <v>1E-3</v>
      </c>
      <c r="G12358">
        <v>4</v>
      </c>
      <c r="H12358">
        <v>1</v>
      </c>
      <c r="I12358">
        <v>2</v>
      </c>
      <c r="J12358">
        <v>1</v>
      </c>
      <c r="K12358">
        <v>0</v>
      </c>
      <c r="L12358">
        <v>0</v>
      </c>
      <c r="M12358">
        <f t="shared" si="25026"/>
        <v>3</v>
      </c>
      <c r="N12358" t="b">
        <f t="shared" ref="N12358" si="25033">AND(MIN($F12356,$F12357,$F12358)=$F12358,MAX($H12356,$H12357,$H12358)=$H12358)</f>
        <v>1</v>
      </c>
      <c r="O12358" t="b">
        <f t="shared" ref="O12358" si="25034">AND(NOT(N12356),NOT(N12357),N12358)</f>
        <v>0</v>
      </c>
    </row>
    <row r="12359" spans="1:15" x14ac:dyDescent="0.25">
      <c r="A12359" t="s">
        <v>13</v>
      </c>
      <c r="B12359" t="s">
        <v>17</v>
      </c>
      <c r="C12359">
        <v>10</v>
      </c>
      <c r="D12359">
        <v>25</v>
      </c>
      <c r="E12359" t="b">
        <v>0</v>
      </c>
      <c r="F12359">
        <v>1E-3</v>
      </c>
      <c r="G12359">
        <v>4</v>
      </c>
      <c r="H12359">
        <v>1</v>
      </c>
      <c r="I12359">
        <v>2</v>
      </c>
      <c r="J12359">
        <v>1</v>
      </c>
      <c r="K12359">
        <v>0</v>
      </c>
      <c r="L12359">
        <v>0</v>
      </c>
      <c r="M12359">
        <f t="shared" si="25026"/>
        <v>3</v>
      </c>
      <c r="N12359" t="b">
        <f t="shared" ref="N12359" si="25035">AND(MIN($F12359,$F12360,$F12361)=$F12359,MAX($H12359,$H12360,$H12361)=$H12359)</f>
        <v>1</v>
      </c>
      <c r="O12359" t="b">
        <f t="shared" ref="O12359" si="25036">AND(N12359,NOT(N12360),NOT(N12361))</f>
        <v>1</v>
      </c>
    </row>
    <row r="12360" spans="1:15" x14ac:dyDescent="0.25">
      <c r="A12360" t="s">
        <v>15</v>
      </c>
      <c r="B12360" t="s">
        <v>17</v>
      </c>
      <c r="C12360">
        <v>10</v>
      </c>
      <c r="D12360">
        <v>25</v>
      </c>
      <c r="E12360" t="b">
        <v>0</v>
      </c>
      <c r="F12360">
        <v>2E-3</v>
      </c>
      <c r="G12360">
        <v>4</v>
      </c>
      <c r="H12360">
        <v>1</v>
      </c>
      <c r="I12360">
        <v>1</v>
      </c>
      <c r="J12360">
        <v>1</v>
      </c>
      <c r="K12360">
        <v>0</v>
      </c>
      <c r="L12360">
        <v>0</v>
      </c>
      <c r="M12360">
        <f t="shared" si="25026"/>
        <v>3</v>
      </c>
      <c r="N12360" t="b">
        <f t="shared" ref="N12360" si="25037">AND(MIN($F12359,$F12360,$F12361)=$F12360,MAX($H12359,$H12360,$H12361)=$H12360)</f>
        <v>0</v>
      </c>
      <c r="O12360" t="b">
        <f t="shared" ref="O12360" si="25038">AND(NOT(N12359),N12360,NOT(N12361))</f>
        <v>0</v>
      </c>
    </row>
    <row r="12361" spans="1:15" x14ac:dyDescent="0.25">
      <c r="A12361" t="s">
        <v>19</v>
      </c>
      <c r="B12361" t="s">
        <v>17</v>
      </c>
      <c r="C12361">
        <v>10</v>
      </c>
      <c r="D12361">
        <v>25</v>
      </c>
      <c r="E12361" t="b">
        <v>0</v>
      </c>
      <c r="F12361">
        <v>2E-3</v>
      </c>
      <c r="G12361">
        <v>4</v>
      </c>
      <c r="H12361">
        <v>1</v>
      </c>
      <c r="I12361">
        <v>2</v>
      </c>
      <c r="J12361">
        <v>1</v>
      </c>
      <c r="K12361">
        <v>0</v>
      </c>
      <c r="L12361">
        <v>0</v>
      </c>
      <c r="M12361">
        <f t="shared" si="25026"/>
        <v>3</v>
      </c>
      <c r="N12361" t="b">
        <f t="shared" ref="N12361" si="25039">AND(MIN($F12359,$F12360,$F12361)=$F12361,MAX($H12359,$H12360,$H12361)=$H12361)</f>
        <v>0</v>
      </c>
      <c r="O12361" t="b">
        <f t="shared" ref="O12361" si="25040">AND(NOT(N12359),NOT(N12360),N12361)</f>
        <v>0</v>
      </c>
    </row>
    <row r="12362" spans="1:15" x14ac:dyDescent="0.25">
      <c r="A12362" t="s">
        <v>13</v>
      </c>
      <c r="B12362" t="s">
        <v>17</v>
      </c>
      <c r="C12362">
        <v>10</v>
      </c>
      <c r="D12362">
        <v>26</v>
      </c>
      <c r="E12362" t="b">
        <v>0</v>
      </c>
      <c r="F12362">
        <v>2E-3</v>
      </c>
      <c r="G12362">
        <v>4</v>
      </c>
      <c r="H12362">
        <v>1</v>
      </c>
      <c r="I12362">
        <v>2</v>
      </c>
      <c r="J12362">
        <v>1</v>
      </c>
      <c r="K12362">
        <v>0</v>
      </c>
      <c r="L12362">
        <v>0</v>
      </c>
      <c r="M12362">
        <f t="shared" si="25026"/>
        <v>3</v>
      </c>
      <c r="N12362" t="b">
        <f t="shared" ref="N12362" si="25041">AND(MIN($F12362,$F12363,$F12364)=$F12362,MAX($H12362,$H12363,$H12364)=$H12362)</f>
        <v>0</v>
      </c>
      <c r="O12362" t="b">
        <f t="shared" ref="O12362" si="25042">AND(N12362,NOT(N12363),NOT(N12364))</f>
        <v>0</v>
      </c>
    </row>
    <row r="12363" spans="1:15" x14ac:dyDescent="0.25">
      <c r="A12363" t="s">
        <v>15</v>
      </c>
      <c r="B12363" t="s">
        <v>17</v>
      </c>
      <c r="C12363">
        <v>10</v>
      </c>
      <c r="D12363">
        <v>26</v>
      </c>
      <c r="E12363" t="b">
        <v>0</v>
      </c>
      <c r="F12363">
        <v>1E-3</v>
      </c>
      <c r="G12363">
        <v>4</v>
      </c>
      <c r="H12363">
        <v>1</v>
      </c>
      <c r="I12363">
        <v>1</v>
      </c>
      <c r="J12363">
        <v>1</v>
      </c>
      <c r="K12363">
        <v>0</v>
      </c>
      <c r="L12363">
        <v>0</v>
      </c>
      <c r="M12363">
        <f t="shared" si="25026"/>
        <v>3</v>
      </c>
      <c r="N12363" t="b">
        <f t="shared" ref="N12363" si="25043">AND(MIN($F12362,$F12363,$F12364)=$F12363,MAX($H12362,$H12363,$H12364)=$H12363)</f>
        <v>1</v>
      </c>
      <c r="O12363" t="b">
        <f t="shared" ref="O12363" si="25044">AND(NOT(N12362),N12363,NOT(N12364))</f>
        <v>0</v>
      </c>
    </row>
    <row r="12364" spans="1:15" x14ac:dyDescent="0.25">
      <c r="A12364" t="s">
        <v>19</v>
      </c>
      <c r="B12364" t="s">
        <v>17</v>
      </c>
      <c r="C12364">
        <v>10</v>
      </c>
      <c r="D12364">
        <v>26</v>
      </c>
      <c r="E12364" t="b">
        <v>0</v>
      </c>
      <c r="F12364">
        <v>1E-3</v>
      </c>
      <c r="G12364">
        <v>4</v>
      </c>
      <c r="H12364">
        <v>1</v>
      </c>
      <c r="I12364">
        <v>2</v>
      </c>
      <c r="J12364">
        <v>1</v>
      </c>
      <c r="K12364">
        <v>0</v>
      </c>
      <c r="L12364">
        <v>0</v>
      </c>
      <c r="M12364">
        <f t="shared" si="25026"/>
        <v>3</v>
      </c>
      <c r="N12364" t="b">
        <f t="shared" ref="N12364" si="25045">AND(MIN($F12362,$F12363,$F12364)=$F12364,MAX($H12362,$H12363,$H12364)=$H12364)</f>
        <v>1</v>
      </c>
      <c r="O12364" t="b">
        <f t="shared" ref="O12364" si="25046">AND(NOT(N12362),NOT(N12363),N12364)</f>
        <v>0</v>
      </c>
    </row>
    <row r="12365" spans="1:15" x14ac:dyDescent="0.25">
      <c r="A12365" t="s">
        <v>13</v>
      </c>
      <c r="B12365" t="s">
        <v>17</v>
      </c>
      <c r="C12365">
        <v>10</v>
      </c>
      <c r="D12365">
        <v>27</v>
      </c>
      <c r="E12365" t="b">
        <v>0</v>
      </c>
      <c r="F12365">
        <v>1E-3</v>
      </c>
      <c r="G12365">
        <v>4</v>
      </c>
      <c r="H12365">
        <v>1</v>
      </c>
      <c r="I12365">
        <v>2</v>
      </c>
      <c r="J12365">
        <v>1</v>
      </c>
      <c r="K12365">
        <v>0</v>
      </c>
      <c r="L12365">
        <v>0</v>
      </c>
      <c r="M12365">
        <f t="shared" si="25026"/>
        <v>3</v>
      </c>
      <c r="N12365" t="b">
        <f t="shared" ref="N12365" si="25047">AND(MIN($F12365,$F12366,$F12367)=$F12365,MAX($H12365,$H12366,$H12367)=$H12365)</f>
        <v>1</v>
      </c>
      <c r="O12365" t="b">
        <f t="shared" ref="O12365" si="25048">AND(N12365,NOT(N12366),NOT(N12367))</f>
        <v>0</v>
      </c>
    </row>
    <row r="12366" spans="1:15" x14ac:dyDescent="0.25">
      <c r="A12366" t="s">
        <v>15</v>
      </c>
      <c r="B12366" t="s">
        <v>17</v>
      </c>
      <c r="C12366">
        <v>10</v>
      </c>
      <c r="D12366">
        <v>27</v>
      </c>
      <c r="E12366" t="b">
        <v>0</v>
      </c>
      <c r="F12366">
        <v>3.0000000000000001E-3</v>
      </c>
      <c r="G12366">
        <v>4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f t="shared" si="25026"/>
        <v>3</v>
      </c>
      <c r="N12366" t="b">
        <f t="shared" ref="N12366" si="25049">AND(MIN($F12365,$F12366,$F12367)=$F12366,MAX($H12365,$H12366,$H12367)=$H12366)</f>
        <v>0</v>
      </c>
      <c r="O12366" t="b">
        <f t="shared" ref="O12366" si="25050">AND(NOT(N12365),N12366,NOT(N12367))</f>
        <v>0</v>
      </c>
    </row>
    <row r="12367" spans="1:15" x14ac:dyDescent="0.25">
      <c r="A12367" t="s">
        <v>19</v>
      </c>
      <c r="B12367" t="s">
        <v>17</v>
      </c>
      <c r="C12367">
        <v>10</v>
      </c>
      <c r="D12367">
        <v>27</v>
      </c>
      <c r="E12367" t="b">
        <v>0</v>
      </c>
      <c r="F12367">
        <v>1E-3</v>
      </c>
      <c r="G12367">
        <v>4</v>
      </c>
      <c r="H12367">
        <v>1</v>
      </c>
      <c r="I12367">
        <v>2</v>
      </c>
      <c r="J12367">
        <v>1</v>
      </c>
      <c r="K12367">
        <v>0</v>
      </c>
      <c r="L12367">
        <v>0</v>
      </c>
      <c r="M12367">
        <f t="shared" si="25026"/>
        <v>3</v>
      </c>
      <c r="N12367" t="b">
        <f t="shared" ref="N12367" si="25051">AND(MIN($F12365,$F12366,$F12367)=$F12367,MAX($H12365,$H12366,$H12367)=$H12367)</f>
        <v>1</v>
      </c>
      <c r="O12367" t="b">
        <f t="shared" ref="O12367" si="25052">AND(NOT(N12365),NOT(N12366),N12367)</f>
        <v>0</v>
      </c>
    </row>
    <row r="12368" spans="1:15" x14ac:dyDescent="0.25">
      <c r="A12368" t="s">
        <v>13</v>
      </c>
      <c r="B12368" t="s">
        <v>17</v>
      </c>
      <c r="C12368">
        <v>10</v>
      </c>
      <c r="D12368">
        <v>28</v>
      </c>
      <c r="E12368" t="b">
        <v>0</v>
      </c>
      <c r="F12368">
        <v>1E-3</v>
      </c>
      <c r="G12368">
        <v>4</v>
      </c>
      <c r="H12368">
        <v>1</v>
      </c>
      <c r="I12368">
        <v>2</v>
      </c>
      <c r="J12368">
        <v>1</v>
      </c>
      <c r="K12368">
        <v>0</v>
      </c>
      <c r="L12368">
        <v>0</v>
      </c>
      <c r="M12368">
        <f t="shared" si="25026"/>
        <v>3</v>
      </c>
      <c r="N12368" t="b">
        <f t="shared" ref="N12368" si="25053">AND(MIN($F12368,$F12369,$F12370)=$F12368,MAX($H12368,$H12369,$H12370)=$H12368)</f>
        <v>1</v>
      </c>
      <c r="O12368" t="b">
        <f t="shared" ref="O12368" si="25054">AND(N12368,NOT(N12369),NOT(N12370))</f>
        <v>0</v>
      </c>
    </row>
    <row r="12369" spans="1:15" x14ac:dyDescent="0.25">
      <c r="A12369" t="s">
        <v>15</v>
      </c>
      <c r="B12369" t="s">
        <v>17</v>
      </c>
      <c r="C12369">
        <v>10</v>
      </c>
      <c r="D12369">
        <v>28</v>
      </c>
      <c r="E12369" t="b">
        <v>0</v>
      </c>
      <c r="F12369">
        <v>1E-3</v>
      </c>
      <c r="G12369">
        <v>4</v>
      </c>
      <c r="H12369">
        <v>1</v>
      </c>
      <c r="I12369">
        <v>1</v>
      </c>
      <c r="J12369">
        <v>1</v>
      </c>
      <c r="K12369">
        <v>0</v>
      </c>
      <c r="L12369">
        <v>0</v>
      </c>
      <c r="M12369">
        <f t="shared" si="25026"/>
        <v>3</v>
      </c>
      <c r="N12369" t="b">
        <f t="shared" ref="N12369" si="25055">AND(MIN($F12368,$F12369,$F12370)=$F12369,MAX($H12368,$H12369,$H12370)=$H12369)</f>
        <v>1</v>
      </c>
      <c r="O12369" t="b">
        <f t="shared" ref="O12369" si="25056">AND(NOT(N12368),N12369,NOT(N12370))</f>
        <v>0</v>
      </c>
    </row>
    <row r="12370" spans="1:15" x14ac:dyDescent="0.25">
      <c r="A12370" t="s">
        <v>19</v>
      </c>
      <c r="B12370" t="s">
        <v>17</v>
      </c>
      <c r="C12370">
        <v>10</v>
      </c>
      <c r="D12370">
        <v>28</v>
      </c>
      <c r="E12370" t="b">
        <v>0</v>
      </c>
      <c r="F12370">
        <v>1E-3</v>
      </c>
      <c r="G12370">
        <v>4</v>
      </c>
      <c r="H12370">
        <v>1</v>
      </c>
      <c r="I12370">
        <v>2</v>
      </c>
      <c r="J12370">
        <v>1</v>
      </c>
      <c r="K12370">
        <v>0</v>
      </c>
      <c r="L12370">
        <v>0</v>
      </c>
      <c r="M12370">
        <f t="shared" si="25026"/>
        <v>3</v>
      </c>
      <c r="N12370" t="b">
        <f t="shared" ref="N12370" si="25057">AND(MIN($F12368,$F12369,$F12370)=$F12370,MAX($H12368,$H12369,$H12370)=$H12370)</f>
        <v>1</v>
      </c>
      <c r="O12370" t="b">
        <f t="shared" ref="O12370" si="25058">AND(NOT(N12368),NOT(N12369),N12370)</f>
        <v>0</v>
      </c>
    </row>
    <row r="12371" spans="1:15" x14ac:dyDescent="0.25">
      <c r="A12371" t="s">
        <v>13</v>
      </c>
      <c r="B12371" t="s">
        <v>17</v>
      </c>
      <c r="C12371">
        <v>10</v>
      </c>
      <c r="D12371">
        <v>29</v>
      </c>
      <c r="E12371" t="b">
        <v>0</v>
      </c>
      <c r="F12371">
        <v>7.0000000000000001E-3</v>
      </c>
      <c r="G12371">
        <v>4</v>
      </c>
      <c r="H12371">
        <v>1</v>
      </c>
      <c r="I12371">
        <v>2</v>
      </c>
      <c r="J12371">
        <v>1</v>
      </c>
      <c r="K12371">
        <v>0</v>
      </c>
      <c r="L12371">
        <v>0</v>
      </c>
      <c r="M12371">
        <f t="shared" si="25026"/>
        <v>3</v>
      </c>
      <c r="N12371" t="b">
        <f t="shared" ref="N12371" si="25059">AND(MIN($F12371,$F12372,$F12373)=$F12371,MAX($H12371,$H12372,$H12373)=$H12371)</f>
        <v>0</v>
      </c>
      <c r="O12371" t="b">
        <f t="shared" ref="O12371" si="25060">AND(N12371,NOT(N12372),NOT(N12373))</f>
        <v>0</v>
      </c>
    </row>
    <row r="12372" spans="1:15" x14ac:dyDescent="0.25">
      <c r="A12372" t="s">
        <v>15</v>
      </c>
      <c r="B12372" t="s">
        <v>17</v>
      </c>
      <c r="C12372">
        <v>10</v>
      </c>
      <c r="D12372">
        <v>29</v>
      </c>
      <c r="E12372" t="b">
        <v>0</v>
      </c>
      <c r="F12372">
        <v>1E-3</v>
      </c>
      <c r="G12372">
        <v>4</v>
      </c>
      <c r="H12372">
        <v>1</v>
      </c>
      <c r="I12372">
        <v>1</v>
      </c>
      <c r="J12372">
        <v>1</v>
      </c>
      <c r="K12372">
        <v>0</v>
      </c>
      <c r="L12372">
        <v>0</v>
      </c>
      <c r="M12372">
        <f t="shared" si="25026"/>
        <v>3</v>
      </c>
      <c r="N12372" t="b">
        <f t="shared" ref="N12372" si="25061">AND(MIN($F12371,$F12372,$F12373)=$F12372,MAX($H12371,$H12372,$H12373)=$H12372)</f>
        <v>1</v>
      </c>
      <c r="O12372" t="b">
        <f t="shared" ref="O12372" si="25062">AND(NOT(N12371),N12372,NOT(N12373))</f>
        <v>0</v>
      </c>
    </row>
    <row r="12373" spans="1:15" x14ac:dyDescent="0.25">
      <c r="A12373" t="s">
        <v>19</v>
      </c>
      <c r="B12373" t="s">
        <v>17</v>
      </c>
      <c r="C12373">
        <v>10</v>
      </c>
      <c r="D12373">
        <v>29</v>
      </c>
      <c r="E12373" t="b">
        <v>0</v>
      </c>
      <c r="F12373">
        <v>1E-3</v>
      </c>
      <c r="G12373">
        <v>4</v>
      </c>
      <c r="H12373">
        <v>1</v>
      </c>
      <c r="I12373">
        <v>2</v>
      </c>
      <c r="J12373">
        <v>1</v>
      </c>
      <c r="K12373">
        <v>0</v>
      </c>
      <c r="L12373">
        <v>0</v>
      </c>
      <c r="M12373">
        <f t="shared" si="25026"/>
        <v>3</v>
      </c>
      <c r="N12373" t="b">
        <f t="shared" ref="N12373" si="25063">AND(MIN($F12371,$F12372,$F12373)=$F12373,MAX($H12371,$H12372,$H12373)=$H12373)</f>
        <v>1</v>
      </c>
      <c r="O12373" t="b">
        <f t="shared" ref="O12373" si="25064">AND(NOT(N12371),NOT(N12372),N12373)</f>
        <v>0</v>
      </c>
    </row>
    <row r="12374" spans="1:15" x14ac:dyDescent="0.25">
      <c r="A12374" t="s">
        <v>13</v>
      </c>
      <c r="B12374" t="s">
        <v>17</v>
      </c>
      <c r="C12374">
        <v>10</v>
      </c>
      <c r="D12374">
        <v>2</v>
      </c>
      <c r="E12374" t="b">
        <v>0</v>
      </c>
      <c r="F12374">
        <v>2E-3</v>
      </c>
      <c r="G12374">
        <v>4</v>
      </c>
      <c r="H12374">
        <v>1</v>
      </c>
      <c r="I12374">
        <v>2</v>
      </c>
      <c r="J12374">
        <v>1</v>
      </c>
      <c r="K12374">
        <v>0</v>
      </c>
      <c r="L12374">
        <v>0</v>
      </c>
      <c r="M12374">
        <f t="shared" si="25026"/>
        <v>3</v>
      </c>
      <c r="N12374" t="b">
        <f t="shared" ref="N12374" si="25065">AND(MIN($F12374,$F12375,$F12376)=$F12374,MAX($H12374,$H12375,$H12376)=$H12374)</f>
        <v>0</v>
      </c>
      <c r="O12374" t="b">
        <f t="shared" ref="O12374" si="25066">AND(N12374,NOT(N12375),NOT(N12376))</f>
        <v>0</v>
      </c>
    </row>
    <row r="12375" spans="1:15" x14ac:dyDescent="0.25">
      <c r="A12375" t="s">
        <v>15</v>
      </c>
      <c r="B12375" t="s">
        <v>17</v>
      </c>
      <c r="C12375">
        <v>10</v>
      </c>
      <c r="D12375">
        <v>2</v>
      </c>
      <c r="E12375" t="b">
        <v>0</v>
      </c>
      <c r="F12375">
        <v>1E-3</v>
      </c>
      <c r="G12375">
        <v>4</v>
      </c>
      <c r="H12375">
        <v>1</v>
      </c>
      <c r="I12375">
        <v>1</v>
      </c>
      <c r="J12375">
        <v>1</v>
      </c>
      <c r="K12375">
        <v>0</v>
      </c>
      <c r="L12375">
        <v>0</v>
      </c>
      <c r="M12375">
        <f t="shared" si="25026"/>
        <v>3</v>
      </c>
      <c r="N12375" t="b">
        <f t="shared" ref="N12375" si="25067">AND(MIN($F12374,$F12375,$F12376)=$F12375,MAX($H12374,$H12375,$H12376)=$H12375)</f>
        <v>1</v>
      </c>
      <c r="O12375" t="b">
        <f t="shared" ref="O12375" si="25068">AND(NOT(N12374),N12375,NOT(N12376))</f>
        <v>1</v>
      </c>
    </row>
    <row r="12376" spans="1:15" x14ac:dyDescent="0.25">
      <c r="A12376" t="s">
        <v>19</v>
      </c>
      <c r="B12376" t="s">
        <v>17</v>
      </c>
      <c r="C12376">
        <v>10</v>
      </c>
      <c r="D12376">
        <v>2</v>
      </c>
      <c r="E12376" t="b">
        <v>0</v>
      </c>
      <c r="F12376">
        <v>2E-3</v>
      </c>
      <c r="G12376">
        <v>4</v>
      </c>
      <c r="H12376">
        <v>1</v>
      </c>
      <c r="I12376">
        <v>2</v>
      </c>
      <c r="J12376">
        <v>1</v>
      </c>
      <c r="K12376">
        <v>0</v>
      </c>
      <c r="L12376">
        <v>0</v>
      </c>
      <c r="M12376">
        <f t="shared" si="25026"/>
        <v>3</v>
      </c>
      <c r="N12376" t="b">
        <f t="shared" ref="N12376" si="25069">AND(MIN($F12374,$F12375,$F12376)=$F12376,MAX($H12374,$H12375,$H12376)=$H12376)</f>
        <v>0</v>
      </c>
      <c r="O12376" t="b">
        <f t="shared" ref="O12376" si="25070">AND(NOT(N12374),NOT(N12375),N12376)</f>
        <v>0</v>
      </c>
    </row>
    <row r="12377" spans="1:15" x14ac:dyDescent="0.25">
      <c r="A12377" t="s">
        <v>13</v>
      </c>
      <c r="B12377" t="s">
        <v>17</v>
      </c>
      <c r="C12377">
        <v>10</v>
      </c>
      <c r="D12377">
        <v>30</v>
      </c>
      <c r="E12377" t="b">
        <v>0</v>
      </c>
      <c r="F12377">
        <v>1E-3</v>
      </c>
      <c r="G12377">
        <v>4</v>
      </c>
      <c r="H12377">
        <v>1</v>
      </c>
      <c r="I12377">
        <v>2</v>
      </c>
      <c r="J12377">
        <v>1</v>
      </c>
      <c r="K12377">
        <v>0</v>
      </c>
      <c r="L12377">
        <v>0</v>
      </c>
      <c r="M12377">
        <f t="shared" si="25026"/>
        <v>3</v>
      </c>
      <c r="N12377" t="b">
        <f t="shared" ref="N12377" si="25071">AND(MIN($F12377,$F12378,$F12379)=$F12377,MAX($H12377,$H12378,$H12379)=$H12377)</f>
        <v>1</v>
      </c>
      <c r="O12377" t="b">
        <f t="shared" ref="O12377" si="25072">AND(N12377,NOT(N12378),NOT(N12379))</f>
        <v>0</v>
      </c>
    </row>
    <row r="12378" spans="1:15" x14ac:dyDescent="0.25">
      <c r="A12378" t="s">
        <v>15</v>
      </c>
      <c r="B12378" t="s">
        <v>17</v>
      </c>
      <c r="C12378">
        <v>10</v>
      </c>
      <c r="D12378">
        <v>30</v>
      </c>
      <c r="E12378" t="b">
        <v>0</v>
      </c>
      <c r="F12378">
        <v>1E-3</v>
      </c>
      <c r="G12378">
        <v>4</v>
      </c>
      <c r="H12378">
        <v>1</v>
      </c>
      <c r="I12378">
        <v>1</v>
      </c>
      <c r="J12378">
        <v>1</v>
      </c>
      <c r="K12378">
        <v>0</v>
      </c>
      <c r="L12378">
        <v>0</v>
      </c>
      <c r="M12378">
        <f t="shared" si="25026"/>
        <v>3</v>
      </c>
      <c r="N12378" t="b">
        <f t="shared" ref="N12378" si="25073">AND(MIN($F12377,$F12378,$F12379)=$F12378,MAX($H12377,$H12378,$H12379)=$H12378)</f>
        <v>1</v>
      </c>
      <c r="O12378" t="b">
        <f t="shared" ref="O12378" si="25074">AND(NOT(N12377),N12378,NOT(N12379))</f>
        <v>0</v>
      </c>
    </row>
    <row r="12379" spans="1:15" x14ac:dyDescent="0.25">
      <c r="A12379" t="s">
        <v>19</v>
      </c>
      <c r="B12379" t="s">
        <v>17</v>
      </c>
      <c r="C12379">
        <v>10</v>
      </c>
      <c r="D12379">
        <v>30</v>
      </c>
      <c r="E12379" t="b">
        <v>0</v>
      </c>
      <c r="F12379">
        <v>1E-3</v>
      </c>
      <c r="G12379">
        <v>4</v>
      </c>
      <c r="H12379">
        <v>1</v>
      </c>
      <c r="I12379">
        <v>2</v>
      </c>
      <c r="J12379">
        <v>1</v>
      </c>
      <c r="K12379">
        <v>0</v>
      </c>
      <c r="L12379">
        <v>0</v>
      </c>
      <c r="M12379">
        <f t="shared" si="25026"/>
        <v>3</v>
      </c>
      <c r="N12379" t="b">
        <f t="shared" ref="N12379" si="25075">AND(MIN($F12377,$F12378,$F12379)=$F12379,MAX($H12377,$H12378,$H12379)=$H12379)</f>
        <v>1</v>
      </c>
      <c r="O12379" t="b">
        <f t="shared" ref="O12379" si="25076">AND(NOT(N12377),NOT(N12378),N12379)</f>
        <v>0</v>
      </c>
    </row>
    <row r="12380" spans="1:15" x14ac:dyDescent="0.25">
      <c r="A12380" t="s">
        <v>13</v>
      </c>
      <c r="B12380" t="s">
        <v>17</v>
      </c>
      <c r="C12380">
        <v>10</v>
      </c>
      <c r="D12380">
        <v>31</v>
      </c>
      <c r="E12380" t="b">
        <v>0</v>
      </c>
      <c r="F12380">
        <v>1E-3</v>
      </c>
      <c r="G12380">
        <v>4</v>
      </c>
      <c r="H12380">
        <v>1</v>
      </c>
      <c r="I12380">
        <v>2</v>
      </c>
      <c r="J12380">
        <v>1</v>
      </c>
      <c r="K12380">
        <v>0</v>
      </c>
      <c r="L12380">
        <v>0</v>
      </c>
      <c r="M12380">
        <f t="shared" si="25026"/>
        <v>3</v>
      </c>
      <c r="N12380" t="b">
        <f t="shared" ref="N12380" si="25077">AND(MIN($F12380,$F12381,$F12382)=$F12380,MAX($H12380,$H12381,$H12382)=$H12380)</f>
        <v>1</v>
      </c>
      <c r="O12380" t="b">
        <f t="shared" ref="O12380" si="25078">AND(N12380,NOT(N12381),NOT(N12382))</f>
        <v>0</v>
      </c>
    </row>
    <row r="12381" spans="1:15" x14ac:dyDescent="0.25">
      <c r="A12381" t="s">
        <v>15</v>
      </c>
      <c r="B12381" t="s">
        <v>17</v>
      </c>
      <c r="C12381">
        <v>10</v>
      </c>
      <c r="D12381">
        <v>31</v>
      </c>
      <c r="E12381" t="b">
        <v>0</v>
      </c>
      <c r="F12381">
        <v>1E-3</v>
      </c>
      <c r="G12381">
        <v>4</v>
      </c>
      <c r="H12381">
        <v>1</v>
      </c>
      <c r="I12381">
        <v>1</v>
      </c>
      <c r="J12381">
        <v>1</v>
      </c>
      <c r="K12381">
        <v>0</v>
      </c>
      <c r="L12381">
        <v>0</v>
      </c>
      <c r="M12381">
        <f t="shared" si="25026"/>
        <v>3</v>
      </c>
      <c r="N12381" t="b">
        <f t="shared" ref="N12381" si="25079">AND(MIN($F12380,$F12381,$F12382)=$F12381,MAX($H12380,$H12381,$H12382)=$H12381)</f>
        <v>1</v>
      </c>
      <c r="O12381" t="b">
        <f t="shared" ref="O12381" si="25080">AND(NOT(N12380),N12381,NOT(N12382))</f>
        <v>0</v>
      </c>
    </row>
    <row r="12382" spans="1:15" x14ac:dyDescent="0.25">
      <c r="A12382" t="s">
        <v>19</v>
      </c>
      <c r="B12382" t="s">
        <v>17</v>
      </c>
      <c r="C12382">
        <v>10</v>
      </c>
      <c r="D12382">
        <v>31</v>
      </c>
      <c r="E12382" t="b">
        <v>0</v>
      </c>
      <c r="F12382">
        <v>1E-3</v>
      </c>
      <c r="G12382">
        <v>4</v>
      </c>
      <c r="H12382">
        <v>1</v>
      </c>
      <c r="I12382">
        <v>2</v>
      </c>
      <c r="J12382">
        <v>1</v>
      </c>
      <c r="K12382">
        <v>0</v>
      </c>
      <c r="L12382">
        <v>0</v>
      </c>
      <c r="M12382">
        <f t="shared" si="25026"/>
        <v>3</v>
      </c>
      <c r="N12382" t="b">
        <f t="shared" ref="N12382" si="25081">AND(MIN($F12380,$F12381,$F12382)=$F12382,MAX($H12380,$H12381,$H12382)=$H12382)</f>
        <v>1</v>
      </c>
      <c r="O12382" t="b">
        <f t="shared" ref="O12382" si="25082">AND(NOT(N12380),NOT(N12381),N12382)</f>
        <v>0</v>
      </c>
    </row>
    <row r="12383" spans="1:15" x14ac:dyDescent="0.25">
      <c r="A12383" t="s">
        <v>13</v>
      </c>
      <c r="B12383" t="s">
        <v>17</v>
      </c>
      <c r="C12383">
        <v>10</v>
      </c>
      <c r="D12383">
        <v>32</v>
      </c>
      <c r="E12383" t="b">
        <v>0</v>
      </c>
      <c r="F12383">
        <v>1E-3</v>
      </c>
      <c r="G12383">
        <v>4</v>
      </c>
      <c r="H12383">
        <v>1</v>
      </c>
      <c r="I12383">
        <v>2</v>
      </c>
      <c r="J12383">
        <v>1</v>
      </c>
      <c r="K12383">
        <v>0</v>
      </c>
      <c r="L12383">
        <v>0</v>
      </c>
      <c r="M12383">
        <f t="shared" si="25026"/>
        <v>3</v>
      </c>
      <c r="N12383" t="b">
        <f t="shared" ref="N12383" si="25083">AND(MIN($F12383,$F12384,$F12385)=$F12383,MAX($H12383,$H12384,$H12385)=$H12383)</f>
        <v>1</v>
      </c>
      <c r="O12383" t="b">
        <f t="shared" ref="O12383" si="25084">AND(N12383,NOT(N12384),NOT(N12385))</f>
        <v>0</v>
      </c>
    </row>
    <row r="12384" spans="1:15" x14ac:dyDescent="0.25">
      <c r="A12384" t="s">
        <v>15</v>
      </c>
      <c r="B12384" t="s">
        <v>17</v>
      </c>
      <c r="C12384">
        <v>10</v>
      </c>
      <c r="D12384">
        <v>32</v>
      </c>
      <c r="E12384" t="b">
        <v>0</v>
      </c>
      <c r="F12384">
        <v>1E-3</v>
      </c>
      <c r="G12384">
        <v>4</v>
      </c>
      <c r="H12384">
        <v>1</v>
      </c>
      <c r="I12384">
        <v>1</v>
      </c>
      <c r="J12384">
        <v>1</v>
      </c>
      <c r="K12384">
        <v>0</v>
      </c>
      <c r="L12384">
        <v>0</v>
      </c>
      <c r="M12384">
        <f t="shared" si="25026"/>
        <v>3</v>
      </c>
      <c r="N12384" t="b">
        <f t="shared" ref="N12384" si="25085">AND(MIN($F12383,$F12384,$F12385)=$F12384,MAX($H12383,$H12384,$H12385)=$H12384)</f>
        <v>1</v>
      </c>
      <c r="O12384" t="b">
        <f t="shared" ref="O12384" si="25086">AND(NOT(N12383),N12384,NOT(N12385))</f>
        <v>0</v>
      </c>
    </row>
    <row r="12385" spans="1:15" x14ac:dyDescent="0.25">
      <c r="A12385" t="s">
        <v>19</v>
      </c>
      <c r="B12385" t="s">
        <v>17</v>
      </c>
      <c r="C12385">
        <v>10</v>
      </c>
      <c r="D12385">
        <v>32</v>
      </c>
      <c r="E12385" t="b">
        <v>0</v>
      </c>
      <c r="F12385">
        <v>1E-3</v>
      </c>
      <c r="G12385">
        <v>4</v>
      </c>
      <c r="H12385">
        <v>1</v>
      </c>
      <c r="I12385">
        <v>2</v>
      </c>
      <c r="J12385">
        <v>1</v>
      </c>
      <c r="K12385">
        <v>0</v>
      </c>
      <c r="L12385">
        <v>0</v>
      </c>
      <c r="M12385">
        <f t="shared" si="25026"/>
        <v>3</v>
      </c>
      <c r="N12385" t="b">
        <f t="shared" ref="N12385" si="25087">AND(MIN($F12383,$F12384,$F12385)=$F12385,MAX($H12383,$H12384,$H12385)=$H12385)</f>
        <v>1</v>
      </c>
      <c r="O12385" t="b">
        <f t="shared" ref="O12385" si="25088">AND(NOT(N12383),NOT(N12384),N12385)</f>
        <v>0</v>
      </c>
    </row>
    <row r="12386" spans="1:15" x14ac:dyDescent="0.25">
      <c r="A12386" t="s">
        <v>13</v>
      </c>
      <c r="B12386" t="s">
        <v>17</v>
      </c>
      <c r="C12386">
        <v>10</v>
      </c>
      <c r="D12386">
        <v>3</v>
      </c>
      <c r="E12386" t="b">
        <v>0</v>
      </c>
      <c r="F12386">
        <v>2E-3</v>
      </c>
      <c r="G12386">
        <v>4</v>
      </c>
      <c r="H12386">
        <v>1</v>
      </c>
      <c r="I12386">
        <v>2</v>
      </c>
      <c r="J12386">
        <v>1</v>
      </c>
      <c r="K12386">
        <v>0</v>
      </c>
      <c r="L12386">
        <v>0</v>
      </c>
      <c r="M12386">
        <f t="shared" si="25026"/>
        <v>3</v>
      </c>
      <c r="N12386" t="b">
        <f t="shared" ref="N12386" si="25089">AND(MIN($F12386,$F12387,$F12388)=$F12386,MAX($H12386,$H12387,$H12388)=$H12386)</f>
        <v>0</v>
      </c>
      <c r="O12386" t="b">
        <f t="shared" ref="O12386" si="25090">AND(N12386,NOT(N12387),NOT(N12388))</f>
        <v>0</v>
      </c>
    </row>
    <row r="12387" spans="1:15" x14ac:dyDescent="0.25">
      <c r="A12387" t="s">
        <v>15</v>
      </c>
      <c r="B12387" t="s">
        <v>17</v>
      </c>
      <c r="C12387">
        <v>10</v>
      </c>
      <c r="D12387">
        <v>3</v>
      </c>
      <c r="E12387" t="b">
        <v>0</v>
      </c>
      <c r="F12387">
        <v>1E-3</v>
      </c>
      <c r="G12387">
        <v>4</v>
      </c>
      <c r="H12387">
        <v>1</v>
      </c>
      <c r="I12387">
        <v>1</v>
      </c>
      <c r="J12387">
        <v>1</v>
      </c>
      <c r="K12387">
        <v>0</v>
      </c>
      <c r="L12387">
        <v>0</v>
      </c>
      <c r="M12387">
        <f t="shared" si="25026"/>
        <v>3</v>
      </c>
      <c r="N12387" t="b">
        <f t="shared" ref="N12387" si="25091">AND(MIN($F12386,$F12387,$F12388)=$F12387,MAX($H12386,$H12387,$H12388)=$H12387)</f>
        <v>1</v>
      </c>
      <c r="O12387" t="b">
        <f t="shared" ref="O12387" si="25092">AND(NOT(N12386),N12387,NOT(N12388))</f>
        <v>0</v>
      </c>
    </row>
    <row r="12388" spans="1:15" x14ac:dyDescent="0.25">
      <c r="A12388" t="s">
        <v>19</v>
      </c>
      <c r="B12388" t="s">
        <v>17</v>
      </c>
      <c r="C12388">
        <v>10</v>
      </c>
      <c r="D12388">
        <v>3</v>
      </c>
      <c r="E12388" t="b">
        <v>0</v>
      </c>
      <c r="F12388">
        <v>1E-3</v>
      </c>
      <c r="G12388">
        <v>4</v>
      </c>
      <c r="H12388">
        <v>1</v>
      </c>
      <c r="I12388">
        <v>2</v>
      </c>
      <c r="J12388">
        <v>1</v>
      </c>
      <c r="K12388">
        <v>0</v>
      </c>
      <c r="L12388">
        <v>0</v>
      </c>
      <c r="M12388">
        <f t="shared" si="25026"/>
        <v>3</v>
      </c>
      <c r="N12388" t="b">
        <f t="shared" ref="N12388" si="25093">AND(MIN($F12386,$F12387,$F12388)=$F12388,MAX($H12386,$H12387,$H12388)=$H12388)</f>
        <v>1</v>
      </c>
      <c r="O12388" t="b">
        <f t="shared" ref="O12388" si="25094">AND(NOT(N12386),NOT(N12387),N12388)</f>
        <v>0</v>
      </c>
    </row>
    <row r="12389" spans="1:15" x14ac:dyDescent="0.25">
      <c r="A12389" t="s">
        <v>13</v>
      </c>
      <c r="B12389" t="s">
        <v>17</v>
      </c>
      <c r="C12389">
        <v>10</v>
      </c>
      <c r="D12389">
        <v>4</v>
      </c>
      <c r="E12389" t="b">
        <v>0</v>
      </c>
      <c r="F12389">
        <v>1E-3</v>
      </c>
      <c r="G12389">
        <v>4</v>
      </c>
      <c r="H12389">
        <v>1</v>
      </c>
      <c r="I12389">
        <v>2</v>
      </c>
      <c r="J12389">
        <v>1</v>
      </c>
      <c r="K12389">
        <v>0</v>
      </c>
      <c r="L12389">
        <v>0</v>
      </c>
      <c r="M12389">
        <f t="shared" si="25026"/>
        <v>3</v>
      </c>
      <c r="N12389" t="b">
        <f t="shared" ref="N12389" si="25095">AND(MIN($F12389,$F12390,$F12391)=$F12389,MAX($H12389,$H12390,$H12391)=$H12389)</f>
        <v>1</v>
      </c>
      <c r="O12389" t="b">
        <f t="shared" ref="O12389" si="25096">AND(N12389,NOT(N12390),NOT(N12391))</f>
        <v>0</v>
      </c>
    </row>
    <row r="12390" spans="1:15" x14ac:dyDescent="0.25">
      <c r="A12390" t="s">
        <v>15</v>
      </c>
      <c r="B12390" t="s">
        <v>17</v>
      </c>
      <c r="C12390">
        <v>10</v>
      </c>
      <c r="D12390">
        <v>4</v>
      </c>
      <c r="E12390" t="b">
        <v>0</v>
      </c>
      <c r="F12390">
        <v>1E-3</v>
      </c>
      <c r="G12390">
        <v>4</v>
      </c>
      <c r="H12390">
        <v>1</v>
      </c>
      <c r="I12390">
        <v>1</v>
      </c>
      <c r="J12390">
        <v>1</v>
      </c>
      <c r="K12390">
        <v>0</v>
      </c>
      <c r="L12390">
        <v>0</v>
      </c>
      <c r="M12390">
        <f t="shared" si="25026"/>
        <v>3</v>
      </c>
      <c r="N12390" t="b">
        <f t="shared" ref="N12390" si="25097">AND(MIN($F12389,$F12390,$F12391)=$F12390,MAX($H12389,$H12390,$H12391)=$H12390)</f>
        <v>1</v>
      </c>
      <c r="O12390" t="b">
        <f t="shared" ref="O12390" si="25098">AND(NOT(N12389),N12390,NOT(N12391))</f>
        <v>0</v>
      </c>
    </row>
    <row r="12391" spans="1:15" x14ac:dyDescent="0.25">
      <c r="A12391" t="s">
        <v>19</v>
      </c>
      <c r="B12391" t="s">
        <v>17</v>
      </c>
      <c r="C12391">
        <v>10</v>
      </c>
      <c r="D12391">
        <v>4</v>
      </c>
      <c r="E12391" t="b">
        <v>0</v>
      </c>
      <c r="F12391">
        <v>1E-3</v>
      </c>
      <c r="G12391">
        <v>4</v>
      </c>
      <c r="H12391">
        <v>1</v>
      </c>
      <c r="I12391">
        <v>2</v>
      </c>
      <c r="J12391">
        <v>1</v>
      </c>
      <c r="K12391">
        <v>0</v>
      </c>
      <c r="L12391">
        <v>0</v>
      </c>
      <c r="M12391">
        <f t="shared" si="25026"/>
        <v>3</v>
      </c>
      <c r="N12391" t="b">
        <f t="shared" ref="N12391" si="25099">AND(MIN($F12389,$F12390,$F12391)=$F12391,MAX($H12389,$H12390,$H12391)=$H12391)</f>
        <v>1</v>
      </c>
      <c r="O12391" t="b">
        <f t="shared" ref="O12391" si="25100">AND(NOT(N12389),NOT(N12390),N12391)</f>
        <v>0</v>
      </c>
    </row>
    <row r="12392" spans="1:15" x14ac:dyDescent="0.25">
      <c r="A12392" t="s">
        <v>13</v>
      </c>
      <c r="B12392" t="s">
        <v>17</v>
      </c>
      <c r="C12392">
        <v>10</v>
      </c>
      <c r="D12392">
        <v>5</v>
      </c>
      <c r="E12392" t="b">
        <v>0</v>
      </c>
      <c r="F12392">
        <v>1E-3</v>
      </c>
      <c r="G12392">
        <v>4</v>
      </c>
      <c r="H12392">
        <v>1</v>
      </c>
      <c r="I12392">
        <v>2</v>
      </c>
      <c r="J12392">
        <v>1</v>
      </c>
      <c r="K12392">
        <v>0</v>
      </c>
      <c r="L12392">
        <v>0</v>
      </c>
      <c r="M12392">
        <f t="shared" si="25026"/>
        <v>3</v>
      </c>
      <c r="N12392" t="b">
        <f t="shared" ref="N12392" si="25101">AND(MIN($F12392,$F12393,$F12394)=$F12392,MAX($H12392,$H12393,$H12394)=$H12392)</f>
        <v>0</v>
      </c>
      <c r="O12392" t="b">
        <f t="shared" ref="O12392" si="25102">AND(N12392,NOT(N12393),NOT(N12394))</f>
        <v>0</v>
      </c>
    </row>
    <row r="12393" spans="1:15" x14ac:dyDescent="0.25">
      <c r="A12393" t="s">
        <v>15</v>
      </c>
      <c r="B12393" t="s">
        <v>17</v>
      </c>
      <c r="C12393">
        <v>10</v>
      </c>
      <c r="D12393">
        <v>5</v>
      </c>
      <c r="E12393" t="b">
        <v>0</v>
      </c>
      <c r="F12393">
        <v>0</v>
      </c>
      <c r="G12393">
        <v>4</v>
      </c>
      <c r="H12393">
        <v>1</v>
      </c>
      <c r="I12393">
        <v>1</v>
      </c>
      <c r="J12393">
        <v>1</v>
      </c>
      <c r="K12393">
        <v>0</v>
      </c>
      <c r="L12393">
        <v>0</v>
      </c>
      <c r="M12393">
        <f t="shared" si="25026"/>
        <v>3</v>
      </c>
      <c r="N12393" t="b">
        <f t="shared" ref="N12393" si="25103">AND(MIN($F12392,$F12393,$F12394)=$F12393,MAX($H12392,$H12393,$H12394)=$H12393)</f>
        <v>1</v>
      </c>
      <c r="O12393" t="b">
        <f t="shared" ref="O12393" si="25104">AND(NOT(N12392),N12393,NOT(N12394))</f>
        <v>1</v>
      </c>
    </row>
    <row r="12394" spans="1:15" x14ac:dyDescent="0.25">
      <c r="A12394" t="s">
        <v>19</v>
      </c>
      <c r="B12394" t="s">
        <v>17</v>
      </c>
      <c r="C12394">
        <v>10</v>
      </c>
      <c r="D12394">
        <v>5</v>
      </c>
      <c r="E12394" t="b">
        <v>0</v>
      </c>
      <c r="F12394">
        <v>1E-3</v>
      </c>
      <c r="G12394">
        <v>4</v>
      </c>
      <c r="H12394">
        <v>1</v>
      </c>
      <c r="I12394">
        <v>2</v>
      </c>
      <c r="J12394">
        <v>1</v>
      </c>
      <c r="K12394">
        <v>0</v>
      </c>
      <c r="L12394">
        <v>0</v>
      </c>
      <c r="M12394">
        <f t="shared" si="25026"/>
        <v>3</v>
      </c>
      <c r="N12394" t="b">
        <f t="shared" ref="N12394" si="25105">AND(MIN($F12392,$F12393,$F12394)=$F12394,MAX($H12392,$H12393,$H12394)=$H12394)</f>
        <v>0</v>
      </c>
      <c r="O12394" t="b">
        <f t="shared" ref="O12394" si="25106">AND(NOT(N12392),NOT(N12393),N12394)</f>
        <v>0</v>
      </c>
    </row>
    <row r="12395" spans="1:15" x14ac:dyDescent="0.25">
      <c r="A12395" t="s">
        <v>13</v>
      </c>
      <c r="B12395" t="s">
        <v>17</v>
      </c>
      <c r="C12395">
        <v>10</v>
      </c>
      <c r="D12395">
        <v>6</v>
      </c>
      <c r="E12395" t="b">
        <v>0</v>
      </c>
      <c r="F12395">
        <v>1E-3</v>
      </c>
      <c r="G12395">
        <v>4</v>
      </c>
      <c r="H12395">
        <v>1</v>
      </c>
      <c r="I12395">
        <v>2</v>
      </c>
      <c r="J12395">
        <v>1</v>
      </c>
      <c r="K12395">
        <v>0</v>
      </c>
      <c r="L12395">
        <v>0</v>
      </c>
      <c r="M12395">
        <f t="shared" si="25026"/>
        <v>3</v>
      </c>
      <c r="N12395" t="b">
        <f t="shared" ref="N12395" si="25107">AND(MIN($F12395,$F12396,$F12397)=$F12395,MAX($H12395,$H12396,$H12397)=$H12395)</f>
        <v>1</v>
      </c>
      <c r="O12395" t="b">
        <f t="shared" ref="O12395" si="25108">AND(N12395,NOT(N12396),NOT(N12397))</f>
        <v>0</v>
      </c>
    </row>
    <row r="12396" spans="1:15" x14ac:dyDescent="0.25">
      <c r="A12396" t="s">
        <v>15</v>
      </c>
      <c r="B12396" t="s">
        <v>17</v>
      </c>
      <c r="C12396">
        <v>10</v>
      </c>
      <c r="D12396">
        <v>6</v>
      </c>
      <c r="E12396" t="b">
        <v>0</v>
      </c>
      <c r="F12396">
        <v>1E-3</v>
      </c>
      <c r="G12396">
        <v>4</v>
      </c>
      <c r="H12396">
        <v>1</v>
      </c>
      <c r="I12396">
        <v>1</v>
      </c>
      <c r="J12396">
        <v>1</v>
      </c>
      <c r="K12396">
        <v>0</v>
      </c>
      <c r="L12396">
        <v>0</v>
      </c>
      <c r="M12396">
        <f t="shared" si="25026"/>
        <v>3</v>
      </c>
      <c r="N12396" t="b">
        <f t="shared" ref="N12396" si="25109">AND(MIN($F12395,$F12396,$F12397)=$F12396,MAX($H12395,$H12396,$H12397)=$H12396)</f>
        <v>1</v>
      </c>
      <c r="O12396" t="b">
        <f t="shared" ref="O12396" si="25110">AND(NOT(N12395),N12396,NOT(N12397))</f>
        <v>0</v>
      </c>
    </row>
    <row r="12397" spans="1:15" x14ac:dyDescent="0.25">
      <c r="A12397" t="s">
        <v>19</v>
      </c>
      <c r="B12397" t="s">
        <v>17</v>
      </c>
      <c r="C12397">
        <v>10</v>
      </c>
      <c r="D12397">
        <v>6</v>
      </c>
      <c r="E12397" t="b">
        <v>0</v>
      </c>
      <c r="F12397">
        <v>1E-3</v>
      </c>
      <c r="G12397">
        <v>4</v>
      </c>
      <c r="H12397">
        <v>1</v>
      </c>
      <c r="I12397">
        <v>2</v>
      </c>
      <c r="J12397">
        <v>1</v>
      </c>
      <c r="K12397">
        <v>0</v>
      </c>
      <c r="L12397">
        <v>0</v>
      </c>
      <c r="M12397">
        <f t="shared" si="25026"/>
        <v>3</v>
      </c>
      <c r="N12397" t="b">
        <f t="shared" ref="N12397" si="25111">AND(MIN($F12395,$F12396,$F12397)=$F12397,MAX($H12395,$H12396,$H12397)=$H12397)</f>
        <v>1</v>
      </c>
      <c r="O12397" t="b">
        <f t="shared" ref="O12397" si="25112">AND(NOT(N12395),NOT(N12396),N12397)</f>
        <v>0</v>
      </c>
    </row>
    <row r="12398" spans="1:15" x14ac:dyDescent="0.25">
      <c r="A12398" t="s">
        <v>13</v>
      </c>
      <c r="B12398" t="s">
        <v>17</v>
      </c>
      <c r="C12398">
        <v>10</v>
      </c>
      <c r="D12398">
        <v>7</v>
      </c>
      <c r="E12398" t="b">
        <v>0</v>
      </c>
      <c r="F12398">
        <v>1E-3</v>
      </c>
      <c r="G12398">
        <v>4</v>
      </c>
      <c r="H12398">
        <v>1</v>
      </c>
      <c r="I12398">
        <v>2</v>
      </c>
      <c r="J12398">
        <v>1</v>
      </c>
      <c r="K12398">
        <v>0</v>
      </c>
      <c r="L12398">
        <v>0</v>
      </c>
      <c r="M12398">
        <f t="shared" si="25026"/>
        <v>3</v>
      </c>
      <c r="N12398" t="b">
        <f t="shared" ref="N12398" si="25113">AND(MIN($F12398,$F12399,$F12400)=$F12398,MAX($H12398,$H12399,$H12400)=$H12398)</f>
        <v>1</v>
      </c>
      <c r="O12398" t="b">
        <f t="shared" ref="O12398" si="25114">AND(N12398,NOT(N12399),NOT(N12400))</f>
        <v>0</v>
      </c>
    </row>
    <row r="12399" spans="1:15" x14ac:dyDescent="0.25">
      <c r="A12399" t="s">
        <v>15</v>
      </c>
      <c r="B12399" t="s">
        <v>17</v>
      </c>
      <c r="C12399">
        <v>10</v>
      </c>
      <c r="D12399">
        <v>7</v>
      </c>
      <c r="E12399" t="b">
        <v>0</v>
      </c>
      <c r="F12399">
        <v>1E-3</v>
      </c>
      <c r="G12399">
        <v>4</v>
      </c>
      <c r="H12399">
        <v>1</v>
      </c>
      <c r="I12399">
        <v>1</v>
      </c>
      <c r="J12399">
        <v>1</v>
      </c>
      <c r="K12399">
        <v>0</v>
      </c>
      <c r="L12399">
        <v>0</v>
      </c>
      <c r="M12399">
        <f t="shared" si="25026"/>
        <v>3</v>
      </c>
      <c r="N12399" t="b">
        <f t="shared" ref="N12399" si="25115">AND(MIN($F12398,$F12399,$F12400)=$F12399,MAX($H12398,$H12399,$H12400)=$H12399)</f>
        <v>1</v>
      </c>
      <c r="O12399" t="b">
        <f t="shared" ref="O12399" si="25116">AND(NOT(N12398),N12399,NOT(N12400))</f>
        <v>0</v>
      </c>
    </row>
    <row r="12400" spans="1:15" x14ac:dyDescent="0.25">
      <c r="A12400" t="s">
        <v>19</v>
      </c>
      <c r="B12400" t="s">
        <v>17</v>
      </c>
      <c r="C12400">
        <v>10</v>
      </c>
      <c r="D12400">
        <v>7</v>
      </c>
      <c r="E12400" t="b">
        <v>0</v>
      </c>
      <c r="F12400">
        <v>1E-3</v>
      </c>
      <c r="G12400">
        <v>4</v>
      </c>
      <c r="H12400">
        <v>1</v>
      </c>
      <c r="I12400">
        <v>2</v>
      </c>
      <c r="J12400">
        <v>1</v>
      </c>
      <c r="K12400">
        <v>0</v>
      </c>
      <c r="L12400">
        <v>0</v>
      </c>
      <c r="M12400">
        <f t="shared" si="25026"/>
        <v>3</v>
      </c>
      <c r="N12400" t="b">
        <f t="shared" ref="N12400" si="25117">AND(MIN($F12398,$F12399,$F12400)=$F12400,MAX($H12398,$H12399,$H12400)=$H12400)</f>
        <v>1</v>
      </c>
      <c r="O12400" t="b">
        <f t="shared" ref="O12400" si="25118">AND(NOT(N12398),NOT(N12399),N12400)</f>
        <v>0</v>
      </c>
    </row>
    <row r="12401" spans="1:15" x14ac:dyDescent="0.25">
      <c r="A12401" t="s">
        <v>13</v>
      </c>
      <c r="B12401" t="s">
        <v>17</v>
      </c>
      <c r="C12401">
        <v>10</v>
      </c>
      <c r="D12401">
        <v>8</v>
      </c>
      <c r="E12401" t="b">
        <v>0</v>
      </c>
      <c r="F12401">
        <v>1E-3</v>
      </c>
      <c r="G12401">
        <v>4</v>
      </c>
      <c r="H12401">
        <v>1</v>
      </c>
      <c r="I12401">
        <v>2</v>
      </c>
      <c r="J12401">
        <v>1</v>
      </c>
      <c r="K12401">
        <v>0</v>
      </c>
      <c r="L12401">
        <v>0</v>
      </c>
      <c r="M12401">
        <f t="shared" si="25026"/>
        <v>3</v>
      </c>
      <c r="N12401" t="b">
        <f t="shared" ref="N12401" si="25119">AND(MIN($F12401,$F12402,$F12403)=$F12401,MAX($H12401,$H12402,$H12403)=$H12401)</f>
        <v>1</v>
      </c>
      <c r="O12401" t="b">
        <f t="shared" ref="O12401" si="25120">AND(N12401,NOT(N12402),NOT(N12403))</f>
        <v>0</v>
      </c>
    </row>
    <row r="12402" spans="1:15" x14ac:dyDescent="0.25">
      <c r="A12402" t="s">
        <v>15</v>
      </c>
      <c r="B12402" t="s">
        <v>17</v>
      </c>
      <c r="C12402">
        <v>10</v>
      </c>
      <c r="D12402">
        <v>8</v>
      </c>
      <c r="E12402" t="b">
        <v>0</v>
      </c>
      <c r="F12402">
        <v>1E-3</v>
      </c>
      <c r="G12402">
        <v>4</v>
      </c>
      <c r="H12402">
        <v>1</v>
      </c>
      <c r="I12402">
        <v>1</v>
      </c>
      <c r="J12402">
        <v>1</v>
      </c>
      <c r="K12402">
        <v>0</v>
      </c>
      <c r="L12402">
        <v>0</v>
      </c>
      <c r="M12402">
        <f t="shared" si="25026"/>
        <v>3</v>
      </c>
      <c r="N12402" t="b">
        <f t="shared" ref="N12402" si="25121">AND(MIN($F12401,$F12402,$F12403)=$F12402,MAX($H12401,$H12402,$H12403)=$H12402)</f>
        <v>1</v>
      </c>
      <c r="O12402" t="b">
        <f t="shared" ref="O12402" si="25122">AND(NOT(N12401),N12402,NOT(N12403))</f>
        <v>0</v>
      </c>
    </row>
    <row r="12403" spans="1:15" x14ac:dyDescent="0.25">
      <c r="A12403" t="s">
        <v>19</v>
      </c>
      <c r="B12403" t="s">
        <v>17</v>
      </c>
      <c r="C12403">
        <v>10</v>
      </c>
      <c r="D12403">
        <v>8</v>
      </c>
      <c r="E12403" t="b">
        <v>0</v>
      </c>
      <c r="F12403">
        <v>2E-3</v>
      </c>
      <c r="G12403">
        <v>4</v>
      </c>
      <c r="H12403">
        <v>1</v>
      </c>
      <c r="I12403">
        <v>2</v>
      </c>
      <c r="J12403">
        <v>1</v>
      </c>
      <c r="K12403">
        <v>0</v>
      </c>
      <c r="L12403">
        <v>0</v>
      </c>
      <c r="M12403">
        <f t="shared" si="25026"/>
        <v>3</v>
      </c>
      <c r="N12403" t="b">
        <f t="shared" ref="N12403" si="25123">AND(MIN($F12401,$F12402,$F12403)=$F12403,MAX($H12401,$H12402,$H12403)=$H12403)</f>
        <v>0</v>
      </c>
      <c r="O12403" t="b">
        <f t="shared" ref="O12403" si="25124">AND(NOT(N12401),NOT(N12402),N12403)</f>
        <v>0</v>
      </c>
    </row>
    <row r="12404" spans="1:15" x14ac:dyDescent="0.25">
      <c r="A12404" t="s">
        <v>13</v>
      </c>
      <c r="B12404" t="s">
        <v>17</v>
      </c>
      <c r="C12404">
        <v>10</v>
      </c>
      <c r="D12404">
        <v>9</v>
      </c>
      <c r="E12404" t="b">
        <v>0</v>
      </c>
      <c r="F12404">
        <v>1E-3</v>
      </c>
      <c r="G12404">
        <v>4</v>
      </c>
      <c r="H12404">
        <v>1</v>
      </c>
      <c r="I12404">
        <v>2</v>
      </c>
      <c r="J12404">
        <v>1</v>
      </c>
      <c r="K12404">
        <v>0</v>
      </c>
      <c r="L12404">
        <v>0</v>
      </c>
      <c r="M12404">
        <f t="shared" si="25026"/>
        <v>3</v>
      </c>
      <c r="N12404" t="b">
        <f t="shared" ref="N12404" si="25125">AND(MIN($F12404,$F12405,$F12406)=$F12404,MAX($H12404,$H12405,$H12406)=$H12404)</f>
        <v>1</v>
      </c>
      <c r="O12404" t="b">
        <f t="shared" ref="O12404" si="25126">AND(N12404,NOT(N12405),NOT(N12406))</f>
        <v>0</v>
      </c>
    </row>
    <row r="12405" spans="1:15" x14ac:dyDescent="0.25">
      <c r="A12405" t="s">
        <v>15</v>
      </c>
      <c r="B12405" t="s">
        <v>17</v>
      </c>
      <c r="C12405">
        <v>10</v>
      </c>
      <c r="D12405">
        <v>9</v>
      </c>
      <c r="E12405" t="b">
        <v>0</v>
      </c>
      <c r="F12405">
        <v>1E-3</v>
      </c>
      <c r="G12405">
        <v>4</v>
      </c>
      <c r="H12405">
        <v>1</v>
      </c>
      <c r="I12405">
        <v>1</v>
      </c>
      <c r="J12405">
        <v>1</v>
      </c>
      <c r="K12405">
        <v>0</v>
      </c>
      <c r="L12405">
        <v>0</v>
      </c>
      <c r="M12405">
        <f t="shared" si="25026"/>
        <v>3</v>
      </c>
      <c r="N12405" t="b">
        <f t="shared" ref="N12405" si="25127">AND(MIN($F12404,$F12405,$F12406)=$F12405,MAX($H12404,$H12405,$H12406)=$H12405)</f>
        <v>1</v>
      </c>
      <c r="O12405" t="b">
        <f t="shared" ref="O12405" si="25128">AND(NOT(N12404),N12405,NOT(N12406))</f>
        <v>0</v>
      </c>
    </row>
    <row r="12406" spans="1:15" x14ac:dyDescent="0.25">
      <c r="A12406" t="s">
        <v>19</v>
      </c>
      <c r="B12406" t="s">
        <v>17</v>
      </c>
      <c r="C12406">
        <v>10</v>
      </c>
      <c r="D12406">
        <v>9</v>
      </c>
      <c r="E12406" t="b">
        <v>0</v>
      </c>
      <c r="F12406">
        <v>1E-3</v>
      </c>
      <c r="G12406">
        <v>4</v>
      </c>
      <c r="H12406">
        <v>1</v>
      </c>
      <c r="I12406">
        <v>2</v>
      </c>
      <c r="J12406">
        <v>1</v>
      </c>
      <c r="K12406">
        <v>0</v>
      </c>
      <c r="L12406">
        <v>0</v>
      </c>
      <c r="M12406">
        <f t="shared" si="25026"/>
        <v>3</v>
      </c>
      <c r="N12406" t="b">
        <f t="shared" ref="N12406" si="25129">AND(MIN($F12404,$F12405,$F12406)=$F12406,MAX($H12404,$H12405,$H12406)=$H12406)</f>
        <v>1</v>
      </c>
      <c r="O12406" t="b">
        <f t="shared" ref="O12406" si="25130">AND(NOT(N12404),NOT(N12405),N12406)</f>
        <v>0</v>
      </c>
    </row>
    <row r="12407" spans="1:15" x14ac:dyDescent="0.25">
      <c r="A12407" t="s">
        <v>13</v>
      </c>
      <c r="B12407" t="s">
        <v>17</v>
      </c>
      <c r="C12407">
        <v>11</v>
      </c>
      <c r="D12407">
        <v>0</v>
      </c>
      <c r="E12407" t="b">
        <v>0</v>
      </c>
      <c r="F12407">
        <v>5.0000000000000001E-3</v>
      </c>
      <c r="G12407">
        <v>4</v>
      </c>
      <c r="H12407">
        <v>4</v>
      </c>
      <c r="I12407">
        <v>23</v>
      </c>
      <c r="J12407">
        <v>12</v>
      </c>
      <c r="K12407">
        <v>2</v>
      </c>
      <c r="L12407">
        <v>3</v>
      </c>
      <c r="M12407">
        <f t="shared" si="25026"/>
        <v>0</v>
      </c>
      <c r="N12407" t="b">
        <f t="shared" ref="N12407" si="25131">AND(MIN($F12407,$F12408,$F12409)=$F12407,MAX($H12407,$H12408,$H12409)=$H12407)</f>
        <v>0</v>
      </c>
      <c r="O12407" t="b">
        <f t="shared" ref="O12407" si="25132">AND(N12407,NOT(N12408),NOT(N12409))</f>
        <v>0</v>
      </c>
    </row>
    <row r="12408" spans="1:15" x14ac:dyDescent="0.25">
      <c r="A12408" t="s">
        <v>15</v>
      </c>
      <c r="B12408" t="s">
        <v>17</v>
      </c>
      <c r="C12408">
        <v>11</v>
      </c>
      <c r="D12408">
        <v>0</v>
      </c>
      <c r="E12408" t="b">
        <v>0</v>
      </c>
      <c r="F12408">
        <v>2E-3</v>
      </c>
      <c r="G12408">
        <v>4</v>
      </c>
      <c r="H12408">
        <v>4</v>
      </c>
      <c r="I12408">
        <v>19</v>
      </c>
      <c r="J12408">
        <v>18</v>
      </c>
      <c r="K12408">
        <v>5</v>
      </c>
      <c r="L12408">
        <v>4</v>
      </c>
      <c r="M12408">
        <f t="shared" si="25026"/>
        <v>0</v>
      </c>
      <c r="N12408" t="b">
        <f t="shared" ref="N12408" si="25133">AND(MIN($F12407,$F12408,$F12409)=$F12408,MAX($H12407,$H12408,$H12409)=$H12408)</f>
        <v>1</v>
      </c>
      <c r="O12408" t="b">
        <f t="shared" ref="O12408" si="25134">AND(NOT(N12407),N12408,NOT(N12409))</f>
        <v>1</v>
      </c>
    </row>
    <row r="12409" spans="1:15" x14ac:dyDescent="0.25">
      <c r="A12409" t="s">
        <v>19</v>
      </c>
      <c r="B12409" t="s">
        <v>17</v>
      </c>
      <c r="C12409">
        <v>11</v>
      </c>
      <c r="D12409">
        <v>0</v>
      </c>
      <c r="E12409" t="b">
        <v>0</v>
      </c>
      <c r="F12409">
        <v>4.0000000000000001E-3</v>
      </c>
      <c r="G12409">
        <v>4</v>
      </c>
      <c r="H12409">
        <v>4</v>
      </c>
      <c r="I12409">
        <v>23</v>
      </c>
      <c r="J12409">
        <v>12</v>
      </c>
      <c r="K12409">
        <v>2</v>
      </c>
      <c r="L12409">
        <v>3</v>
      </c>
      <c r="M12409">
        <f t="shared" si="25026"/>
        <v>0</v>
      </c>
      <c r="N12409" t="b">
        <f t="shared" ref="N12409" si="25135">AND(MIN($F12407,$F12408,$F12409)=$F12409,MAX($H12407,$H12408,$H12409)=$H12409)</f>
        <v>0</v>
      </c>
      <c r="O12409" t="b">
        <f t="shared" ref="O12409" si="25136">AND(NOT(N12407),NOT(N12408),N12409)</f>
        <v>0</v>
      </c>
    </row>
    <row r="12410" spans="1:15" x14ac:dyDescent="0.25">
      <c r="A12410" t="s">
        <v>13</v>
      </c>
      <c r="B12410" t="s">
        <v>17</v>
      </c>
      <c r="C12410">
        <v>11</v>
      </c>
      <c r="D12410">
        <v>10</v>
      </c>
      <c r="E12410" t="b">
        <v>0</v>
      </c>
      <c r="F12410">
        <v>1E-3</v>
      </c>
      <c r="G12410">
        <v>4</v>
      </c>
      <c r="H12410">
        <v>1</v>
      </c>
      <c r="I12410">
        <v>2</v>
      </c>
      <c r="J12410">
        <v>1</v>
      </c>
      <c r="K12410">
        <v>0</v>
      </c>
      <c r="L12410">
        <v>0</v>
      </c>
      <c r="M12410">
        <f t="shared" si="25026"/>
        <v>3</v>
      </c>
      <c r="N12410" t="b">
        <f t="shared" ref="N12410" si="25137">AND(MIN($F12410,$F12411,$F12412)=$F12410,MAX($H12410,$H12411,$H12412)=$H12410)</f>
        <v>1</v>
      </c>
      <c r="O12410" t="b">
        <f t="shared" ref="O12410" si="25138">AND(N12410,NOT(N12411),NOT(N12412))</f>
        <v>0</v>
      </c>
    </row>
    <row r="12411" spans="1:15" x14ac:dyDescent="0.25">
      <c r="A12411" t="s">
        <v>15</v>
      </c>
      <c r="B12411" t="s">
        <v>17</v>
      </c>
      <c r="C12411">
        <v>11</v>
      </c>
      <c r="D12411">
        <v>10</v>
      </c>
      <c r="E12411" t="b">
        <v>0</v>
      </c>
      <c r="F12411">
        <v>1E-3</v>
      </c>
      <c r="G12411">
        <v>4</v>
      </c>
      <c r="H12411">
        <v>1</v>
      </c>
      <c r="I12411">
        <v>1</v>
      </c>
      <c r="J12411">
        <v>1</v>
      </c>
      <c r="K12411">
        <v>0</v>
      </c>
      <c r="L12411">
        <v>0</v>
      </c>
      <c r="M12411">
        <f t="shared" si="25026"/>
        <v>3</v>
      </c>
      <c r="N12411" t="b">
        <f t="shared" ref="N12411" si="25139">AND(MIN($F12410,$F12411,$F12412)=$F12411,MAX($H12410,$H12411,$H12412)=$H12411)</f>
        <v>1</v>
      </c>
      <c r="O12411" t="b">
        <f t="shared" ref="O12411" si="25140">AND(NOT(N12410),N12411,NOT(N12412))</f>
        <v>0</v>
      </c>
    </row>
    <row r="12412" spans="1:15" x14ac:dyDescent="0.25">
      <c r="A12412" t="s">
        <v>19</v>
      </c>
      <c r="B12412" t="s">
        <v>17</v>
      </c>
      <c r="C12412">
        <v>11</v>
      </c>
      <c r="D12412">
        <v>10</v>
      </c>
      <c r="E12412" t="b">
        <v>0</v>
      </c>
      <c r="F12412">
        <v>1E-3</v>
      </c>
      <c r="G12412">
        <v>4</v>
      </c>
      <c r="H12412">
        <v>1</v>
      </c>
      <c r="I12412">
        <v>2</v>
      </c>
      <c r="J12412">
        <v>1</v>
      </c>
      <c r="K12412">
        <v>0</v>
      </c>
      <c r="L12412">
        <v>0</v>
      </c>
      <c r="M12412">
        <f t="shared" si="25026"/>
        <v>3</v>
      </c>
      <c r="N12412" t="b">
        <f t="shared" ref="N12412" si="25141">AND(MIN($F12410,$F12411,$F12412)=$F12412,MAX($H12410,$H12411,$H12412)=$H12412)</f>
        <v>1</v>
      </c>
      <c r="O12412" t="b">
        <f t="shared" ref="O12412" si="25142">AND(NOT(N12410),NOT(N12411),N12412)</f>
        <v>0</v>
      </c>
    </row>
    <row r="12413" spans="1:15" x14ac:dyDescent="0.25">
      <c r="A12413" t="s">
        <v>13</v>
      </c>
      <c r="B12413" t="s">
        <v>17</v>
      </c>
      <c r="C12413">
        <v>11</v>
      </c>
      <c r="D12413">
        <v>11</v>
      </c>
      <c r="E12413" t="b">
        <v>0</v>
      </c>
      <c r="F12413">
        <v>3.0000000000000001E-3</v>
      </c>
      <c r="G12413">
        <v>4</v>
      </c>
      <c r="H12413">
        <v>1</v>
      </c>
      <c r="I12413">
        <v>2</v>
      </c>
      <c r="J12413">
        <v>1</v>
      </c>
      <c r="K12413">
        <v>0</v>
      </c>
      <c r="L12413">
        <v>0</v>
      </c>
      <c r="M12413">
        <f t="shared" si="25026"/>
        <v>3</v>
      </c>
      <c r="N12413" t="b">
        <f t="shared" ref="N12413" si="25143">AND(MIN($F12413,$F12414,$F12415)=$F12413,MAX($H12413,$H12414,$H12415)=$H12413)</f>
        <v>0</v>
      </c>
      <c r="O12413" t="b">
        <f t="shared" ref="O12413" si="25144">AND(N12413,NOT(N12414),NOT(N12415))</f>
        <v>0</v>
      </c>
    </row>
    <row r="12414" spans="1:15" x14ac:dyDescent="0.25">
      <c r="A12414" t="s">
        <v>15</v>
      </c>
      <c r="B12414" t="s">
        <v>17</v>
      </c>
      <c r="C12414">
        <v>11</v>
      </c>
      <c r="D12414">
        <v>11</v>
      </c>
      <c r="E12414" t="b">
        <v>0</v>
      </c>
      <c r="F12414">
        <v>1E-3</v>
      </c>
      <c r="G12414">
        <v>4</v>
      </c>
      <c r="H12414">
        <v>1</v>
      </c>
      <c r="I12414">
        <v>1</v>
      </c>
      <c r="J12414">
        <v>1</v>
      </c>
      <c r="K12414">
        <v>0</v>
      </c>
      <c r="L12414">
        <v>0</v>
      </c>
      <c r="M12414">
        <f t="shared" si="25026"/>
        <v>3</v>
      </c>
      <c r="N12414" t="b">
        <f t="shared" ref="N12414" si="25145">AND(MIN($F12413,$F12414,$F12415)=$F12414,MAX($H12413,$H12414,$H12415)=$H12414)</f>
        <v>1</v>
      </c>
      <c r="O12414" t="b">
        <f t="shared" ref="O12414" si="25146">AND(NOT(N12413),N12414,NOT(N12415))</f>
        <v>0</v>
      </c>
    </row>
    <row r="12415" spans="1:15" x14ac:dyDescent="0.25">
      <c r="A12415" t="s">
        <v>19</v>
      </c>
      <c r="B12415" t="s">
        <v>17</v>
      </c>
      <c r="C12415">
        <v>11</v>
      </c>
      <c r="D12415">
        <v>11</v>
      </c>
      <c r="E12415" t="b">
        <v>0</v>
      </c>
      <c r="F12415">
        <v>1E-3</v>
      </c>
      <c r="G12415">
        <v>4</v>
      </c>
      <c r="H12415">
        <v>1</v>
      </c>
      <c r="I12415">
        <v>2</v>
      </c>
      <c r="J12415">
        <v>1</v>
      </c>
      <c r="K12415">
        <v>0</v>
      </c>
      <c r="L12415">
        <v>0</v>
      </c>
      <c r="M12415">
        <f t="shared" si="25026"/>
        <v>3</v>
      </c>
      <c r="N12415" t="b">
        <f t="shared" ref="N12415" si="25147">AND(MIN($F12413,$F12414,$F12415)=$F12415,MAX($H12413,$H12414,$H12415)=$H12415)</f>
        <v>1</v>
      </c>
      <c r="O12415" t="b">
        <f t="shared" ref="O12415" si="25148">AND(NOT(N12413),NOT(N12414),N12415)</f>
        <v>0</v>
      </c>
    </row>
    <row r="12416" spans="1:15" x14ac:dyDescent="0.25">
      <c r="A12416" t="s">
        <v>13</v>
      </c>
      <c r="B12416" t="s">
        <v>17</v>
      </c>
      <c r="C12416">
        <v>11</v>
      </c>
      <c r="D12416">
        <v>12</v>
      </c>
      <c r="E12416" t="b">
        <v>0</v>
      </c>
      <c r="F12416">
        <v>1E-3</v>
      </c>
      <c r="G12416">
        <v>4</v>
      </c>
      <c r="H12416">
        <v>1</v>
      </c>
      <c r="I12416">
        <v>2</v>
      </c>
      <c r="J12416">
        <v>1</v>
      </c>
      <c r="K12416">
        <v>0</v>
      </c>
      <c r="L12416">
        <v>0</v>
      </c>
      <c r="M12416">
        <f t="shared" si="25026"/>
        <v>3</v>
      </c>
      <c r="N12416" t="b">
        <f t="shared" ref="N12416" si="25149">AND(MIN($F12416,$F12417,$F12418)=$F12416,MAX($H12416,$H12417,$H12418)=$H12416)</f>
        <v>1</v>
      </c>
      <c r="O12416" t="b">
        <f t="shared" ref="O12416" si="25150">AND(N12416,NOT(N12417),NOT(N12418))</f>
        <v>0</v>
      </c>
    </row>
    <row r="12417" spans="1:15" x14ac:dyDescent="0.25">
      <c r="A12417" t="s">
        <v>15</v>
      </c>
      <c r="B12417" t="s">
        <v>17</v>
      </c>
      <c r="C12417">
        <v>11</v>
      </c>
      <c r="D12417">
        <v>12</v>
      </c>
      <c r="E12417" t="b">
        <v>0</v>
      </c>
      <c r="F12417">
        <v>0.01</v>
      </c>
      <c r="G12417">
        <v>4</v>
      </c>
      <c r="H12417">
        <v>1</v>
      </c>
      <c r="I12417">
        <v>1</v>
      </c>
      <c r="J12417">
        <v>1</v>
      </c>
      <c r="K12417">
        <v>0</v>
      </c>
      <c r="L12417">
        <v>0</v>
      </c>
      <c r="M12417">
        <f t="shared" si="25026"/>
        <v>3</v>
      </c>
      <c r="N12417" t="b">
        <f t="shared" ref="N12417" si="25151">AND(MIN($F12416,$F12417,$F12418)=$F12417,MAX($H12416,$H12417,$H12418)=$H12417)</f>
        <v>0</v>
      </c>
      <c r="O12417" t="b">
        <f t="shared" ref="O12417" si="25152">AND(NOT(N12416),N12417,NOT(N12418))</f>
        <v>0</v>
      </c>
    </row>
    <row r="12418" spans="1:15" x14ac:dyDescent="0.25">
      <c r="A12418" t="s">
        <v>19</v>
      </c>
      <c r="B12418" t="s">
        <v>17</v>
      </c>
      <c r="C12418">
        <v>11</v>
      </c>
      <c r="D12418">
        <v>12</v>
      </c>
      <c r="E12418" t="b">
        <v>0</v>
      </c>
      <c r="F12418">
        <v>1E-3</v>
      </c>
      <c r="G12418">
        <v>4</v>
      </c>
      <c r="H12418">
        <v>1</v>
      </c>
      <c r="I12418">
        <v>2</v>
      </c>
      <c r="J12418">
        <v>1</v>
      </c>
      <c r="K12418">
        <v>0</v>
      </c>
      <c r="L12418">
        <v>0</v>
      </c>
      <c r="M12418">
        <f t="shared" si="25026"/>
        <v>3</v>
      </c>
      <c r="N12418" t="b">
        <f t="shared" ref="N12418" si="25153">AND(MIN($F12416,$F12417,$F12418)=$F12418,MAX($H12416,$H12417,$H12418)=$H12418)</f>
        <v>1</v>
      </c>
      <c r="O12418" t="b">
        <f t="shared" ref="O12418" si="25154">AND(NOT(N12416),NOT(N12417),N12418)</f>
        <v>0</v>
      </c>
    </row>
    <row r="12419" spans="1:15" x14ac:dyDescent="0.25">
      <c r="A12419" t="s">
        <v>13</v>
      </c>
      <c r="B12419" t="s">
        <v>17</v>
      </c>
      <c r="C12419">
        <v>11</v>
      </c>
      <c r="D12419">
        <v>13</v>
      </c>
      <c r="E12419" t="b">
        <v>0</v>
      </c>
      <c r="F12419">
        <v>2E-3</v>
      </c>
      <c r="G12419">
        <v>4</v>
      </c>
      <c r="H12419">
        <v>1</v>
      </c>
      <c r="I12419">
        <v>2</v>
      </c>
      <c r="J12419">
        <v>1</v>
      </c>
      <c r="K12419">
        <v>0</v>
      </c>
      <c r="L12419">
        <v>0</v>
      </c>
      <c r="M12419">
        <f t="shared" ref="M12419:M12482" si="25155">G12419-H12419</f>
        <v>3</v>
      </c>
      <c r="N12419" t="b">
        <f t="shared" ref="N12419" si="25156">AND(MIN($F12419,$F12420,$F12421)=$F12419,MAX($H12419,$H12420,$H12421)=$H12419)</f>
        <v>0</v>
      </c>
      <c r="O12419" t="b">
        <f t="shared" ref="O12419" si="25157">AND(N12419,NOT(N12420),NOT(N12421))</f>
        <v>0</v>
      </c>
    </row>
    <row r="12420" spans="1:15" x14ac:dyDescent="0.25">
      <c r="A12420" t="s">
        <v>15</v>
      </c>
      <c r="B12420" t="s">
        <v>17</v>
      </c>
      <c r="C12420">
        <v>11</v>
      </c>
      <c r="D12420">
        <v>13</v>
      </c>
      <c r="E12420" t="b">
        <v>0</v>
      </c>
      <c r="F12420">
        <v>1E-3</v>
      </c>
      <c r="G12420">
        <v>4</v>
      </c>
      <c r="H12420">
        <v>1</v>
      </c>
      <c r="I12420">
        <v>1</v>
      </c>
      <c r="J12420">
        <v>1</v>
      </c>
      <c r="K12420">
        <v>0</v>
      </c>
      <c r="L12420">
        <v>0</v>
      </c>
      <c r="M12420">
        <f t="shared" si="25155"/>
        <v>3</v>
      </c>
      <c r="N12420" t="b">
        <f t="shared" ref="N12420" si="25158">AND(MIN($F12419,$F12420,$F12421)=$F12420,MAX($H12419,$H12420,$H12421)=$H12420)</f>
        <v>1</v>
      </c>
      <c r="O12420" t="b">
        <f t="shared" ref="O12420" si="25159">AND(NOT(N12419),N12420,NOT(N12421))</f>
        <v>0</v>
      </c>
    </row>
    <row r="12421" spans="1:15" x14ac:dyDescent="0.25">
      <c r="A12421" t="s">
        <v>19</v>
      </c>
      <c r="B12421" t="s">
        <v>17</v>
      </c>
      <c r="C12421">
        <v>11</v>
      </c>
      <c r="D12421">
        <v>13</v>
      </c>
      <c r="E12421" t="b">
        <v>0</v>
      </c>
      <c r="F12421">
        <v>1E-3</v>
      </c>
      <c r="G12421">
        <v>4</v>
      </c>
      <c r="H12421">
        <v>1</v>
      </c>
      <c r="I12421">
        <v>2</v>
      </c>
      <c r="J12421">
        <v>1</v>
      </c>
      <c r="K12421">
        <v>0</v>
      </c>
      <c r="L12421">
        <v>0</v>
      </c>
      <c r="M12421">
        <f t="shared" si="25155"/>
        <v>3</v>
      </c>
      <c r="N12421" t="b">
        <f t="shared" ref="N12421" si="25160">AND(MIN($F12419,$F12420,$F12421)=$F12421,MAX($H12419,$H12420,$H12421)=$H12421)</f>
        <v>1</v>
      </c>
      <c r="O12421" t="b">
        <f t="shared" ref="O12421" si="25161">AND(NOT(N12419),NOT(N12420),N12421)</f>
        <v>0</v>
      </c>
    </row>
    <row r="12422" spans="1:15" x14ac:dyDescent="0.25">
      <c r="A12422" t="s">
        <v>13</v>
      </c>
      <c r="B12422" t="s">
        <v>17</v>
      </c>
      <c r="C12422">
        <v>11</v>
      </c>
      <c r="D12422">
        <v>14</v>
      </c>
      <c r="E12422" t="b">
        <v>0</v>
      </c>
      <c r="F12422">
        <v>1E-3</v>
      </c>
      <c r="G12422">
        <v>4</v>
      </c>
      <c r="H12422">
        <v>1</v>
      </c>
      <c r="I12422">
        <v>2</v>
      </c>
      <c r="J12422">
        <v>1</v>
      </c>
      <c r="K12422">
        <v>0</v>
      </c>
      <c r="L12422">
        <v>0</v>
      </c>
      <c r="M12422">
        <f t="shared" si="25155"/>
        <v>3</v>
      </c>
      <c r="N12422" t="b">
        <f t="shared" ref="N12422" si="25162">AND(MIN($F12422,$F12423,$F12424)=$F12422,MAX($H12422,$H12423,$H12424)=$H12422)</f>
        <v>1</v>
      </c>
      <c r="O12422" t="b">
        <f t="shared" ref="O12422" si="25163">AND(N12422,NOT(N12423),NOT(N12424))</f>
        <v>0</v>
      </c>
    </row>
    <row r="12423" spans="1:15" x14ac:dyDescent="0.25">
      <c r="A12423" t="s">
        <v>15</v>
      </c>
      <c r="B12423" t="s">
        <v>17</v>
      </c>
      <c r="C12423">
        <v>11</v>
      </c>
      <c r="D12423">
        <v>14</v>
      </c>
      <c r="E12423" t="b">
        <v>0</v>
      </c>
      <c r="F12423">
        <v>1E-3</v>
      </c>
      <c r="G12423">
        <v>4</v>
      </c>
      <c r="H12423">
        <v>1</v>
      </c>
      <c r="I12423">
        <v>1</v>
      </c>
      <c r="J12423">
        <v>1</v>
      </c>
      <c r="K12423">
        <v>0</v>
      </c>
      <c r="L12423">
        <v>0</v>
      </c>
      <c r="M12423">
        <f t="shared" si="25155"/>
        <v>3</v>
      </c>
      <c r="N12423" t="b">
        <f t="shared" ref="N12423" si="25164">AND(MIN($F12422,$F12423,$F12424)=$F12423,MAX($H12422,$H12423,$H12424)=$H12423)</f>
        <v>1</v>
      </c>
      <c r="O12423" t="b">
        <f t="shared" ref="O12423" si="25165">AND(NOT(N12422),N12423,NOT(N12424))</f>
        <v>0</v>
      </c>
    </row>
    <row r="12424" spans="1:15" x14ac:dyDescent="0.25">
      <c r="A12424" t="s">
        <v>19</v>
      </c>
      <c r="B12424" t="s">
        <v>17</v>
      </c>
      <c r="C12424">
        <v>11</v>
      </c>
      <c r="D12424">
        <v>14</v>
      </c>
      <c r="E12424" t="b">
        <v>0</v>
      </c>
      <c r="F12424">
        <v>1E-3</v>
      </c>
      <c r="G12424">
        <v>4</v>
      </c>
      <c r="H12424">
        <v>1</v>
      </c>
      <c r="I12424">
        <v>2</v>
      </c>
      <c r="J12424">
        <v>1</v>
      </c>
      <c r="K12424">
        <v>0</v>
      </c>
      <c r="L12424">
        <v>0</v>
      </c>
      <c r="M12424">
        <f t="shared" si="25155"/>
        <v>3</v>
      </c>
      <c r="N12424" t="b">
        <f t="shared" ref="N12424" si="25166">AND(MIN($F12422,$F12423,$F12424)=$F12424,MAX($H12422,$H12423,$H12424)=$H12424)</f>
        <v>1</v>
      </c>
      <c r="O12424" t="b">
        <f t="shared" ref="O12424" si="25167">AND(NOT(N12422),NOT(N12423),N12424)</f>
        <v>0</v>
      </c>
    </row>
    <row r="12425" spans="1:15" x14ac:dyDescent="0.25">
      <c r="A12425" t="s">
        <v>13</v>
      </c>
      <c r="B12425" t="s">
        <v>17</v>
      </c>
      <c r="C12425">
        <v>11</v>
      </c>
      <c r="D12425">
        <v>15</v>
      </c>
      <c r="E12425" t="b">
        <v>0</v>
      </c>
      <c r="F12425">
        <v>1E-3</v>
      </c>
      <c r="G12425">
        <v>4</v>
      </c>
      <c r="H12425">
        <v>1</v>
      </c>
      <c r="I12425">
        <v>2</v>
      </c>
      <c r="J12425">
        <v>1</v>
      </c>
      <c r="K12425">
        <v>0</v>
      </c>
      <c r="L12425">
        <v>0</v>
      </c>
      <c r="M12425">
        <f t="shared" si="25155"/>
        <v>3</v>
      </c>
      <c r="N12425" t="b">
        <f t="shared" ref="N12425" si="25168">AND(MIN($F12425,$F12426,$F12427)=$F12425,MAX($H12425,$H12426,$H12427)=$H12425)</f>
        <v>1</v>
      </c>
      <c r="O12425" t="b">
        <f t="shared" ref="O12425" si="25169">AND(N12425,NOT(N12426),NOT(N12427))</f>
        <v>1</v>
      </c>
    </row>
    <row r="12426" spans="1:15" x14ac:dyDescent="0.25">
      <c r="A12426" t="s">
        <v>15</v>
      </c>
      <c r="B12426" t="s">
        <v>17</v>
      </c>
      <c r="C12426">
        <v>11</v>
      </c>
      <c r="D12426">
        <v>15</v>
      </c>
      <c r="E12426" t="b">
        <v>0</v>
      </c>
      <c r="F12426">
        <v>2E-3</v>
      </c>
      <c r="G12426">
        <v>4</v>
      </c>
      <c r="H12426">
        <v>1</v>
      </c>
      <c r="I12426">
        <v>1</v>
      </c>
      <c r="J12426">
        <v>1</v>
      </c>
      <c r="K12426">
        <v>0</v>
      </c>
      <c r="L12426">
        <v>0</v>
      </c>
      <c r="M12426">
        <f t="shared" si="25155"/>
        <v>3</v>
      </c>
      <c r="N12426" t="b">
        <f t="shared" ref="N12426" si="25170">AND(MIN($F12425,$F12426,$F12427)=$F12426,MAX($H12425,$H12426,$H12427)=$H12426)</f>
        <v>0</v>
      </c>
      <c r="O12426" t="b">
        <f t="shared" ref="O12426" si="25171">AND(NOT(N12425),N12426,NOT(N12427))</f>
        <v>0</v>
      </c>
    </row>
    <row r="12427" spans="1:15" x14ac:dyDescent="0.25">
      <c r="A12427" t="s">
        <v>19</v>
      </c>
      <c r="B12427" t="s">
        <v>17</v>
      </c>
      <c r="C12427">
        <v>11</v>
      </c>
      <c r="D12427">
        <v>15</v>
      </c>
      <c r="E12427" t="b">
        <v>0</v>
      </c>
      <c r="F12427">
        <v>3.0000000000000001E-3</v>
      </c>
      <c r="G12427">
        <v>4</v>
      </c>
      <c r="H12427">
        <v>1</v>
      </c>
      <c r="I12427">
        <v>2</v>
      </c>
      <c r="J12427">
        <v>1</v>
      </c>
      <c r="K12427">
        <v>0</v>
      </c>
      <c r="L12427">
        <v>0</v>
      </c>
      <c r="M12427">
        <f t="shared" si="25155"/>
        <v>3</v>
      </c>
      <c r="N12427" t="b">
        <f t="shared" ref="N12427" si="25172">AND(MIN($F12425,$F12426,$F12427)=$F12427,MAX($H12425,$H12426,$H12427)=$H12427)</f>
        <v>0</v>
      </c>
      <c r="O12427" t="b">
        <f t="shared" ref="O12427" si="25173">AND(NOT(N12425),NOT(N12426),N12427)</f>
        <v>0</v>
      </c>
    </row>
    <row r="12428" spans="1:15" x14ac:dyDescent="0.25">
      <c r="A12428" t="s">
        <v>13</v>
      </c>
      <c r="B12428" t="s">
        <v>17</v>
      </c>
      <c r="C12428">
        <v>11</v>
      </c>
      <c r="D12428">
        <v>16</v>
      </c>
      <c r="E12428" t="b">
        <v>0</v>
      </c>
      <c r="F12428">
        <v>3.0000000000000001E-3</v>
      </c>
      <c r="G12428">
        <v>4</v>
      </c>
      <c r="H12428">
        <v>1</v>
      </c>
      <c r="I12428">
        <v>2</v>
      </c>
      <c r="J12428">
        <v>1</v>
      </c>
      <c r="K12428">
        <v>0</v>
      </c>
      <c r="L12428">
        <v>0</v>
      </c>
      <c r="M12428">
        <f t="shared" si="25155"/>
        <v>3</v>
      </c>
      <c r="N12428" t="b">
        <f t="shared" ref="N12428" si="25174">AND(MIN($F12428,$F12429,$F12430)=$F12428,MAX($H12428,$H12429,$H12430)=$H12428)</f>
        <v>0</v>
      </c>
      <c r="O12428" t="b">
        <f t="shared" ref="O12428" si="25175">AND(N12428,NOT(N12429),NOT(N12430))</f>
        <v>0</v>
      </c>
    </row>
    <row r="12429" spans="1:15" x14ac:dyDescent="0.25">
      <c r="A12429" t="s">
        <v>15</v>
      </c>
      <c r="B12429" t="s">
        <v>17</v>
      </c>
      <c r="C12429">
        <v>11</v>
      </c>
      <c r="D12429">
        <v>16</v>
      </c>
      <c r="E12429" t="b">
        <v>0</v>
      </c>
      <c r="F12429">
        <v>1E-3</v>
      </c>
      <c r="G12429">
        <v>4</v>
      </c>
      <c r="H12429">
        <v>1</v>
      </c>
      <c r="I12429">
        <v>1</v>
      </c>
      <c r="J12429">
        <v>1</v>
      </c>
      <c r="K12429">
        <v>0</v>
      </c>
      <c r="L12429">
        <v>0</v>
      </c>
      <c r="M12429">
        <f t="shared" si="25155"/>
        <v>3</v>
      </c>
      <c r="N12429" t="b">
        <f t="shared" ref="N12429" si="25176">AND(MIN($F12428,$F12429,$F12430)=$F12429,MAX($H12428,$H12429,$H12430)=$H12429)</f>
        <v>1</v>
      </c>
      <c r="O12429" t="b">
        <f t="shared" ref="O12429" si="25177">AND(NOT(N12428),N12429,NOT(N12430))</f>
        <v>0</v>
      </c>
    </row>
    <row r="12430" spans="1:15" x14ac:dyDescent="0.25">
      <c r="A12430" t="s">
        <v>19</v>
      </c>
      <c r="B12430" t="s">
        <v>17</v>
      </c>
      <c r="C12430">
        <v>11</v>
      </c>
      <c r="D12430">
        <v>16</v>
      </c>
      <c r="E12430" t="b">
        <v>0</v>
      </c>
      <c r="F12430">
        <v>1E-3</v>
      </c>
      <c r="G12430">
        <v>4</v>
      </c>
      <c r="H12430">
        <v>1</v>
      </c>
      <c r="I12430">
        <v>2</v>
      </c>
      <c r="J12430">
        <v>1</v>
      </c>
      <c r="K12430">
        <v>0</v>
      </c>
      <c r="L12430">
        <v>0</v>
      </c>
      <c r="M12430">
        <f t="shared" si="25155"/>
        <v>3</v>
      </c>
      <c r="N12430" t="b">
        <f t="shared" ref="N12430" si="25178">AND(MIN($F12428,$F12429,$F12430)=$F12430,MAX($H12428,$H12429,$H12430)=$H12430)</f>
        <v>1</v>
      </c>
      <c r="O12430" t="b">
        <f t="shared" ref="O12430" si="25179">AND(NOT(N12428),NOT(N12429),N12430)</f>
        <v>0</v>
      </c>
    </row>
    <row r="12431" spans="1:15" x14ac:dyDescent="0.25">
      <c r="A12431" t="s">
        <v>13</v>
      </c>
      <c r="B12431" t="s">
        <v>17</v>
      </c>
      <c r="C12431">
        <v>11</v>
      </c>
      <c r="D12431">
        <v>17</v>
      </c>
      <c r="E12431" t="b">
        <v>0</v>
      </c>
      <c r="F12431">
        <v>1E-3</v>
      </c>
      <c r="G12431">
        <v>4</v>
      </c>
      <c r="H12431">
        <v>1</v>
      </c>
      <c r="I12431">
        <v>2</v>
      </c>
      <c r="J12431">
        <v>1</v>
      </c>
      <c r="K12431">
        <v>0</v>
      </c>
      <c r="L12431">
        <v>0</v>
      </c>
      <c r="M12431">
        <f t="shared" si="25155"/>
        <v>3</v>
      </c>
      <c r="N12431" t="b">
        <f t="shared" ref="N12431" si="25180">AND(MIN($F12431,$F12432,$F12433)=$F12431,MAX($H12431,$H12432,$H12433)=$H12431)</f>
        <v>1</v>
      </c>
      <c r="O12431" t="b">
        <f t="shared" ref="O12431" si="25181">AND(N12431,NOT(N12432),NOT(N12433))</f>
        <v>0</v>
      </c>
    </row>
    <row r="12432" spans="1:15" x14ac:dyDescent="0.25">
      <c r="A12432" t="s">
        <v>15</v>
      </c>
      <c r="B12432" t="s">
        <v>17</v>
      </c>
      <c r="C12432">
        <v>11</v>
      </c>
      <c r="D12432">
        <v>17</v>
      </c>
      <c r="E12432" t="b">
        <v>0</v>
      </c>
      <c r="F12432">
        <v>2E-3</v>
      </c>
      <c r="G12432">
        <v>4</v>
      </c>
      <c r="H12432">
        <v>1</v>
      </c>
      <c r="I12432">
        <v>1</v>
      </c>
      <c r="J12432">
        <v>1</v>
      </c>
      <c r="K12432">
        <v>0</v>
      </c>
      <c r="L12432">
        <v>0</v>
      </c>
      <c r="M12432">
        <f t="shared" si="25155"/>
        <v>3</v>
      </c>
      <c r="N12432" t="b">
        <f t="shared" ref="N12432" si="25182">AND(MIN($F12431,$F12432,$F12433)=$F12432,MAX($H12431,$H12432,$H12433)=$H12432)</f>
        <v>0</v>
      </c>
      <c r="O12432" t="b">
        <f t="shared" ref="O12432" si="25183">AND(NOT(N12431),N12432,NOT(N12433))</f>
        <v>0</v>
      </c>
    </row>
    <row r="12433" spans="1:15" x14ac:dyDescent="0.25">
      <c r="A12433" t="s">
        <v>19</v>
      </c>
      <c r="B12433" t="s">
        <v>17</v>
      </c>
      <c r="C12433">
        <v>11</v>
      </c>
      <c r="D12433">
        <v>17</v>
      </c>
      <c r="E12433" t="b">
        <v>0</v>
      </c>
      <c r="F12433">
        <v>1E-3</v>
      </c>
      <c r="G12433">
        <v>4</v>
      </c>
      <c r="H12433">
        <v>1</v>
      </c>
      <c r="I12433">
        <v>2</v>
      </c>
      <c r="J12433">
        <v>1</v>
      </c>
      <c r="K12433">
        <v>0</v>
      </c>
      <c r="L12433">
        <v>0</v>
      </c>
      <c r="M12433">
        <f t="shared" si="25155"/>
        <v>3</v>
      </c>
      <c r="N12433" t="b">
        <f t="shared" ref="N12433" si="25184">AND(MIN($F12431,$F12432,$F12433)=$F12433,MAX($H12431,$H12432,$H12433)=$H12433)</f>
        <v>1</v>
      </c>
      <c r="O12433" t="b">
        <f t="shared" ref="O12433" si="25185">AND(NOT(N12431),NOT(N12432),N12433)</f>
        <v>0</v>
      </c>
    </row>
    <row r="12434" spans="1:15" x14ac:dyDescent="0.25">
      <c r="A12434" t="s">
        <v>13</v>
      </c>
      <c r="B12434" t="s">
        <v>17</v>
      </c>
      <c r="C12434">
        <v>11</v>
      </c>
      <c r="D12434">
        <v>18</v>
      </c>
      <c r="E12434" t="b">
        <v>0</v>
      </c>
      <c r="F12434">
        <v>1E-3</v>
      </c>
      <c r="G12434">
        <v>4</v>
      </c>
      <c r="H12434">
        <v>1</v>
      </c>
      <c r="I12434">
        <v>2</v>
      </c>
      <c r="J12434">
        <v>1</v>
      </c>
      <c r="K12434">
        <v>0</v>
      </c>
      <c r="L12434">
        <v>0</v>
      </c>
      <c r="M12434">
        <f t="shared" si="25155"/>
        <v>3</v>
      </c>
      <c r="N12434" t="b">
        <f t="shared" ref="N12434" si="25186">AND(MIN($F12434,$F12435,$F12436)=$F12434,MAX($H12434,$H12435,$H12436)=$H12434)</f>
        <v>1</v>
      </c>
      <c r="O12434" t="b">
        <f t="shared" ref="O12434" si="25187">AND(N12434,NOT(N12435),NOT(N12436))</f>
        <v>0</v>
      </c>
    </row>
    <row r="12435" spans="1:15" x14ac:dyDescent="0.25">
      <c r="A12435" t="s">
        <v>15</v>
      </c>
      <c r="B12435" t="s">
        <v>17</v>
      </c>
      <c r="C12435">
        <v>11</v>
      </c>
      <c r="D12435">
        <v>18</v>
      </c>
      <c r="E12435" t="b">
        <v>0</v>
      </c>
      <c r="F12435">
        <v>1E-3</v>
      </c>
      <c r="G12435">
        <v>4</v>
      </c>
      <c r="H12435">
        <v>1</v>
      </c>
      <c r="I12435">
        <v>1</v>
      </c>
      <c r="J12435">
        <v>1</v>
      </c>
      <c r="K12435">
        <v>0</v>
      </c>
      <c r="L12435">
        <v>0</v>
      </c>
      <c r="M12435">
        <f t="shared" si="25155"/>
        <v>3</v>
      </c>
      <c r="N12435" t="b">
        <f t="shared" ref="N12435" si="25188">AND(MIN($F12434,$F12435,$F12436)=$F12435,MAX($H12434,$H12435,$H12436)=$H12435)</f>
        <v>1</v>
      </c>
      <c r="O12435" t="b">
        <f t="shared" ref="O12435" si="25189">AND(NOT(N12434),N12435,NOT(N12436))</f>
        <v>0</v>
      </c>
    </row>
    <row r="12436" spans="1:15" x14ac:dyDescent="0.25">
      <c r="A12436" t="s">
        <v>19</v>
      </c>
      <c r="B12436" t="s">
        <v>17</v>
      </c>
      <c r="C12436">
        <v>11</v>
      </c>
      <c r="D12436">
        <v>18</v>
      </c>
      <c r="E12436" t="b">
        <v>0</v>
      </c>
      <c r="F12436">
        <v>1E-3</v>
      </c>
      <c r="G12436">
        <v>4</v>
      </c>
      <c r="H12436">
        <v>1</v>
      </c>
      <c r="I12436">
        <v>2</v>
      </c>
      <c r="J12436">
        <v>1</v>
      </c>
      <c r="K12436">
        <v>0</v>
      </c>
      <c r="L12436">
        <v>0</v>
      </c>
      <c r="M12436">
        <f t="shared" si="25155"/>
        <v>3</v>
      </c>
      <c r="N12436" t="b">
        <f t="shared" ref="N12436" si="25190">AND(MIN($F12434,$F12435,$F12436)=$F12436,MAX($H12434,$H12435,$H12436)=$H12436)</f>
        <v>1</v>
      </c>
      <c r="O12436" t="b">
        <f t="shared" ref="O12436" si="25191">AND(NOT(N12434),NOT(N12435),N12436)</f>
        <v>0</v>
      </c>
    </row>
    <row r="12437" spans="1:15" x14ac:dyDescent="0.25">
      <c r="A12437" t="s">
        <v>13</v>
      </c>
      <c r="B12437" t="s">
        <v>17</v>
      </c>
      <c r="C12437">
        <v>11</v>
      </c>
      <c r="D12437">
        <v>19</v>
      </c>
      <c r="E12437" t="b">
        <v>0</v>
      </c>
      <c r="F12437">
        <v>1E-3</v>
      </c>
      <c r="G12437">
        <v>4</v>
      </c>
      <c r="H12437">
        <v>1</v>
      </c>
      <c r="I12437">
        <v>2</v>
      </c>
      <c r="J12437">
        <v>1</v>
      </c>
      <c r="K12437">
        <v>0</v>
      </c>
      <c r="L12437">
        <v>0</v>
      </c>
      <c r="M12437">
        <f t="shared" si="25155"/>
        <v>3</v>
      </c>
      <c r="N12437" t="b">
        <f t="shared" ref="N12437" si="25192">AND(MIN($F12437,$F12438,$F12439)=$F12437,MAX($H12437,$H12438,$H12439)=$H12437)</f>
        <v>1</v>
      </c>
      <c r="O12437" t="b">
        <f t="shared" ref="O12437" si="25193">AND(N12437,NOT(N12438),NOT(N12439))</f>
        <v>0</v>
      </c>
    </row>
    <row r="12438" spans="1:15" x14ac:dyDescent="0.25">
      <c r="A12438" t="s">
        <v>15</v>
      </c>
      <c r="B12438" t="s">
        <v>17</v>
      </c>
      <c r="C12438">
        <v>11</v>
      </c>
      <c r="D12438">
        <v>19</v>
      </c>
      <c r="E12438" t="b">
        <v>0</v>
      </c>
      <c r="F12438">
        <v>1E-3</v>
      </c>
      <c r="G12438">
        <v>4</v>
      </c>
      <c r="H12438">
        <v>1</v>
      </c>
      <c r="I12438">
        <v>1</v>
      </c>
      <c r="J12438">
        <v>1</v>
      </c>
      <c r="K12438">
        <v>0</v>
      </c>
      <c r="L12438">
        <v>0</v>
      </c>
      <c r="M12438">
        <f t="shared" si="25155"/>
        <v>3</v>
      </c>
      <c r="N12438" t="b">
        <f t="shared" ref="N12438" si="25194">AND(MIN($F12437,$F12438,$F12439)=$F12438,MAX($H12437,$H12438,$H12439)=$H12438)</f>
        <v>1</v>
      </c>
      <c r="O12438" t="b">
        <f t="shared" ref="O12438" si="25195">AND(NOT(N12437),N12438,NOT(N12439))</f>
        <v>0</v>
      </c>
    </row>
    <row r="12439" spans="1:15" x14ac:dyDescent="0.25">
      <c r="A12439" t="s">
        <v>19</v>
      </c>
      <c r="B12439" t="s">
        <v>17</v>
      </c>
      <c r="C12439">
        <v>11</v>
      </c>
      <c r="D12439">
        <v>19</v>
      </c>
      <c r="E12439" t="b">
        <v>0</v>
      </c>
      <c r="F12439">
        <v>1E-3</v>
      </c>
      <c r="G12439">
        <v>4</v>
      </c>
      <c r="H12439">
        <v>1</v>
      </c>
      <c r="I12439">
        <v>2</v>
      </c>
      <c r="J12439">
        <v>1</v>
      </c>
      <c r="K12439">
        <v>0</v>
      </c>
      <c r="L12439">
        <v>0</v>
      </c>
      <c r="M12439">
        <f t="shared" si="25155"/>
        <v>3</v>
      </c>
      <c r="N12439" t="b">
        <f t="shared" ref="N12439" si="25196">AND(MIN($F12437,$F12438,$F12439)=$F12439,MAX($H12437,$H12438,$H12439)=$H12439)</f>
        <v>1</v>
      </c>
      <c r="O12439" t="b">
        <f t="shared" ref="O12439" si="25197">AND(NOT(N12437),NOT(N12438),N12439)</f>
        <v>0</v>
      </c>
    </row>
    <row r="12440" spans="1:15" x14ac:dyDescent="0.25">
      <c r="A12440" t="s">
        <v>13</v>
      </c>
      <c r="B12440" t="s">
        <v>17</v>
      </c>
      <c r="C12440">
        <v>11</v>
      </c>
      <c r="D12440">
        <v>1</v>
      </c>
      <c r="E12440" t="b">
        <v>0</v>
      </c>
      <c r="F12440">
        <v>3.0000000000000001E-3</v>
      </c>
      <c r="G12440">
        <v>4</v>
      </c>
      <c r="H12440">
        <v>4</v>
      </c>
      <c r="I12440">
        <v>25</v>
      </c>
      <c r="J12440">
        <v>13</v>
      </c>
      <c r="K12440">
        <v>2</v>
      </c>
      <c r="L12440">
        <v>4</v>
      </c>
      <c r="M12440">
        <f t="shared" si="25155"/>
        <v>0</v>
      </c>
      <c r="N12440" t="b">
        <f t="shared" ref="N12440" si="25198">AND(MIN($F12440,$F12441,$F12442)=$F12440,MAX($H12440,$H12441,$H12442)=$H12440)</f>
        <v>1</v>
      </c>
      <c r="O12440" t="b">
        <f t="shared" ref="O12440" si="25199">AND(N12440,NOT(N12441),NOT(N12442))</f>
        <v>1</v>
      </c>
    </row>
    <row r="12441" spans="1:15" x14ac:dyDescent="0.25">
      <c r="A12441" t="s">
        <v>15</v>
      </c>
      <c r="B12441" t="s">
        <v>17</v>
      </c>
      <c r="C12441">
        <v>11</v>
      </c>
      <c r="D12441">
        <v>1</v>
      </c>
      <c r="E12441" t="b">
        <v>0</v>
      </c>
      <c r="F12441">
        <v>6.0000000000000001E-3</v>
      </c>
      <c r="G12441">
        <v>4</v>
      </c>
      <c r="H12441">
        <v>4</v>
      </c>
      <c r="I12441">
        <v>50</v>
      </c>
      <c r="J12441">
        <v>47</v>
      </c>
      <c r="K12441">
        <v>19</v>
      </c>
      <c r="L12441">
        <v>5</v>
      </c>
      <c r="M12441">
        <f t="shared" si="25155"/>
        <v>0</v>
      </c>
      <c r="N12441" t="b">
        <f t="shared" ref="N12441" si="25200">AND(MIN($F12440,$F12441,$F12442)=$F12441,MAX($H12440,$H12441,$H12442)=$H12441)</f>
        <v>0</v>
      </c>
      <c r="O12441" t="b">
        <f t="shared" ref="O12441" si="25201">AND(NOT(N12440),N12441,NOT(N12442))</f>
        <v>0</v>
      </c>
    </row>
    <row r="12442" spans="1:15" x14ac:dyDescent="0.25">
      <c r="A12442" t="s">
        <v>19</v>
      </c>
      <c r="B12442" t="s">
        <v>17</v>
      </c>
      <c r="C12442">
        <v>11</v>
      </c>
      <c r="D12442">
        <v>1</v>
      </c>
      <c r="E12442" t="b">
        <v>0</v>
      </c>
      <c r="F12442">
        <v>4.0000000000000001E-3</v>
      </c>
      <c r="G12442">
        <v>4</v>
      </c>
      <c r="H12442">
        <v>4</v>
      </c>
      <c r="I12442">
        <v>25</v>
      </c>
      <c r="J12442">
        <v>13</v>
      </c>
      <c r="K12442">
        <v>2</v>
      </c>
      <c r="L12442">
        <v>4</v>
      </c>
      <c r="M12442">
        <f t="shared" si="25155"/>
        <v>0</v>
      </c>
      <c r="N12442" t="b">
        <f t="shared" ref="N12442" si="25202">AND(MIN($F12440,$F12441,$F12442)=$F12442,MAX($H12440,$H12441,$H12442)=$H12442)</f>
        <v>0</v>
      </c>
      <c r="O12442" t="b">
        <f t="shared" ref="O12442" si="25203">AND(NOT(N12440),NOT(N12441),N12442)</f>
        <v>0</v>
      </c>
    </row>
    <row r="12443" spans="1:15" x14ac:dyDescent="0.25">
      <c r="A12443" t="s">
        <v>13</v>
      </c>
      <c r="B12443" t="s">
        <v>17</v>
      </c>
      <c r="C12443">
        <v>11</v>
      </c>
      <c r="D12443">
        <v>20</v>
      </c>
      <c r="E12443" t="b">
        <v>0</v>
      </c>
      <c r="F12443">
        <v>1E-3</v>
      </c>
      <c r="G12443">
        <v>4</v>
      </c>
      <c r="H12443">
        <v>1</v>
      </c>
      <c r="I12443">
        <v>2</v>
      </c>
      <c r="J12443">
        <v>1</v>
      </c>
      <c r="K12443">
        <v>0</v>
      </c>
      <c r="L12443">
        <v>0</v>
      </c>
      <c r="M12443">
        <f t="shared" si="25155"/>
        <v>3</v>
      </c>
      <c r="N12443" t="b">
        <f t="shared" ref="N12443" si="25204">AND(MIN($F12443,$F12444,$F12445)=$F12443,MAX($H12443,$H12444,$H12445)=$H12443)</f>
        <v>1</v>
      </c>
      <c r="O12443" t="b">
        <f t="shared" ref="O12443" si="25205">AND(N12443,NOT(N12444),NOT(N12445))</f>
        <v>0</v>
      </c>
    </row>
    <row r="12444" spans="1:15" x14ac:dyDescent="0.25">
      <c r="A12444" t="s">
        <v>15</v>
      </c>
      <c r="B12444" t="s">
        <v>17</v>
      </c>
      <c r="C12444">
        <v>11</v>
      </c>
      <c r="D12444">
        <v>20</v>
      </c>
      <c r="E12444" t="b">
        <v>0</v>
      </c>
      <c r="F12444">
        <v>1E-3</v>
      </c>
      <c r="G12444">
        <v>4</v>
      </c>
      <c r="H12444">
        <v>1</v>
      </c>
      <c r="I12444">
        <v>1</v>
      </c>
      <c r="J12444">
        <v>1</v>
      </c>
      <c r="K12444">
        <v>0</v>
      </c>
      <c r="L12444">
        <v>0</v>
      </c>
      <c r="M12444">
        <f t="shared" si="25155"/>
        <v>3</v>
      </c>
      <c r="N12444" t="b">
        <f t="shared" ref="N12444" si="25206">AND(MIN($F12443,$F12444,$F12445)=$F12444,MAX($H12443,$H12444,$H12445)=$H12444)</f>
        <v>1</v>
      </c>
      <c r="O12444" t="b">
        <f t="shared" ref="O12444" si="25207">AND(NOT(N12443),N12444,NOT(N12445))</f>
        <v>0</v>
      </c>
    </row>
    <row r="12445" spans="1:15" x14ac:dyDescent="0.25">
      <c r="A12445" t="s">
        <v>19</v>
      </c>
      <c r="B12445" t="s">
        <v>17</v>
      </c>
      <c r="C12445">
        <v>11</v>
      </c>
      <c r="D12445">
        <v>20</v>
      </c>
      <c r="E12445" t="b">
        <v>0</v>
      </c>
      <c r="F12445">
        <v>1E-3</v>
      </c>
      <c r="G12445">
        <v>4</v>
      </c>
      <c r="H12445">
        <v>1</v>
      </c>
      <c r="I12445">
        <v>2</v>
      </c>
      <c r="J12445">
        <v>1</v>
      </c>
      <c r="K12445">
        <v>0</v>
      </c>
      <c r="L12445">
        <v>0</v>
      </c>
      <c r="M12445">
        <f t="shared" si="25155"/>
        <v>3</v>
      </c>
      <c r="N12445" t="b">
        <f t="shared" ref="N12445" si="25208">AND(MIN($F12443,$F12444,$F12445)=$F12445,MAX($H12443,$H12444,$H12445)=$H12445)</f>
        <v>1</v>
      </c>
      <c r="O12445" t="b">
        <f t="shared" ref="O12445" si="25209">AND(NOT(N12443),NOT(N12444),N12445)</f>
        <v>0</v>
      </c>
    </row>
    <row r="12446" spans="1:15" x14ac:dyDescent="0.25">
      <c r="A12446" t="s">
        <v>13</v>
      </c>
      <c r="B12446" t="s">
        <v>17</v>
      </c>
      <c r="C12446">
        <v>11</v>
      </c>
      <c r="D12446">
        <v>21</v>
      </c>
      <c r="E12446" t="b">
        <v>0</v>
      </c>
      <c r="F12446">
        <v>1E-3</v>
      </c>
      <c r="G12446">
        <v>4</v>
      </c>
      <c r="H12446">
        <v>1</v>
      </c>
      <c r="I12446">
        <v>2</v>
      </c>
      <c r="J12446">
        <v>1</v>
      </c>
      <c r="K12446">
        <v>0</v>
      </c>
      <c r="L12446">
        <v>0</v>
      </c>
      <c r="M12446">
        <f t="shared" si="25155"/>
        <v>3</v>
      </c>
      <c r="N12446" t="b">
        <f t="shared" ref="N12446" si="25210">AND(MIN($F12446,$F12447,$F12448)=$F12446,MAX($H12446,$H12447,$H12448)=$H12446)</f>
        <v>1</v>
      </c>
      <c r="O12446" t="b">
        <f t="shared" ref="O12446" si="25211">AND(N12446,NOT(N12447),NOT(N12448))</f>
        <v>0</v>
      </c>
    </row>
    <row r="12447" spans="1:15" x14ac:dyDescent="0.25">
      <c r="A12447" t="s">
        <v>15</v>
      </c>
      <c r="B12447" t="s">
        <v>17</v>
      </c>
      <c r="C12447">
        <v>11</v>
      </c>
      <c r="D12447">
        <v>21</v>
      </c>
      <c r="E12447" t="b">
        <v>0</v>
      </c>
      <c r="F12447">
        <v>1E-3</v>
      </c>
      <c r="G12447">
        <v>4</v>
      </c>
      <c r="H12447">
        <v>1</v>
      </c>
      <c r="I12447">
        <v>1</v>
      </c>
      <c r="J12447">
        <v>1</v>
      </c>
      <c r="K12447">
        <v>0</v>
      </c>
      <c r="L12447">
        <v>0</v>
      </c>
      <c r="M12447">
        <f t="shared" si="25155"/>
        <v>3</v>
      </c>
      <c r="N12447" t="b">
        <f t="shared" ref="N12447" si="25212">AND(MIN($F12446,$F12447,$F12448)=$F12447,MAX($H12446,$H12447,$H12448)=$H12447)</f>
        <v>1</v>
      </c>
      <c r="O12447" t="b">
        <f t="shared" ref="O12447" si="25213">AND(NOT(N12446),N12447,NOT(N12448))</f>
        <v>0</v>
      </c>
    </row>
    <row r="12448" spans="1:15" x14ac:dyDescent="0.25">
      <c r="A12448" t="s">
        <v>19</v>
      </c>
      <c r="B12448" t="s">
        <v>17</v>
      </c>
      <c r="C12448">
        <v>11</v>
      </c>
      <c r="D12448">
        <v>21</v>
      </c>
      <c r="E12448" t="b">
        <v>0</v>
      </c>
      <c r="F12448">
        <v>1E-3</v>
      </c>
      <c r="G12448">
        <v>4</v>
      </c>
      <c r="H12448">
        <v>1</v>
      </c>
      <c r="I12448">
        <v>2</v>
      </c>
      <c r="J12448">
        <v>1</v>
      </c>
      <c r="K12448">
        <v>0</v>
      </c>
      <c r="L12448">
        <v>0</v>
      </c>
      <c r="M12448">
        <f t="shared" si="25155"/>
        <v>3</v>
      </c>
      <c r="N12448" t="b">
        <f t="shared" ref="N12448" si="25214">AND(MIN($F12446,$F12447,$F12448)=$F12448,MAX($H12446,$H12447,$H12448)=$H12448)</f>
        <v>1</v>
      </c>
      <c r="O12448" t="b">
        <f t="shared" ref="O12448" si="25215">AND(NOT(N12446),NOT(N12447),N12448)</f>
        <v>0</v>
      </c>
    </row>
    <row r="12449" spans="1:15" x14ac:dyDescent="0.25">
      <c r="A12449" t="s">
        <v>13</v>
      </c>
      <c r="B12449" t="s">
        <v>17</v>
      </c>
      <c r="C12449">
        <v>11</v>
      </c>
      <c r="D12449">
        <v>22</v>
      </c>
      <c r="E12449" t="b">
        <v>0</v>
      </c>
      <c r="F12449">
        <v>2E-3</v>
      </c>
      <c r="G12449">
        <v>4</v>
      </c>
      <c r="H12449">
        <v>1</v>
      </c>
      <c r="I12449">
        <v>2</v>
      </c>
      <c r="J12449">
        <v>1</v>
      </c>
      <c r="K12449">
        <v>0</v>
      </c>
      <c r="L12449">
        <v>0</v>
      </c>
      <c r="M12449">
        <f t="shared" si="25155"/>
        <v>3</v>
      </c>
      <c r="N12449" t="b">
        <f t="shared" ref="N12449" si="25216">AND(MIN($F12449,$F12450,$F12451)=$F12449,MAX($H12449,$H12450,$H12451)=$H12449)</f>
        <v>0</v>
      </c>
      <c r="O12449" t="b">
        <f t="shared" ref="O12449" si="25217">AND(N12449,NOT(N12450),NOT(N12451))</f>
        <v>0</v>
      </c>
    </row>
    <row r="12450" spans="1:15" x14ac:dyDescent="0.25">
      <c r="A12450" t="s">
        <v>15</v>
      </c>
      <c r="B12450" t="s">
        <v>17</v>
      </c>
      <c r="C12450">
        <v>11</v>
      </c>
      <c r="D12450">
        <v>22</v>
      </c>
      <c r="E12450" t="b">
        <v>0</v>
      </c>
      <c r="F12450">
        <v>1E-3</v>
      </c>
      <c r="G12450">
        <v>4</v>
      </c>
      <c r="H12450">
        <v>1</v>
      </c>
      <c r="I12450">
        <v>1</v>
      </c>
      <c r="J12450">
        <v>1</v>
      </c>
      <c r="K12450">
        <v>0</v>
      </c>
      <c r="L12450">
        <v>0</v>
      </c>
      <c r="M12450">
        <f t="shared" si="25155"/>
        <v>3</v>
      </c>
      <c r="N12450" t="b">
        <f t="shared" ref="N12450" si="25218">AND(MIN($F12449,$F12450,$F12451)=$F12450,MAX($H12449,$H12450,$H12451)=$H12450)</f>
        <v>1</v>
      </c>
      <c r="O12450" t="b">
        <f t="shared" ref="O12450" si="25219">AND(NOT(N12449),N12450,NOT(N12451))</f>
        <v>1</v>
      </c>
    </row>
    <row r="12451" spans="1:15" x14ac:dyDescent="0.25">
      <c r="A12451" t="s">
        <v>19</v>
      </c>
      <c r="B12451" t="s">
        <v>17</v>
      </c>
      <c r="C12451">
        <v>11</v>
      </c>
      <c r="D12451">
        <v>22</v>
      </c>
      <c r="E12451" t="b">
        <v>0</v>
      </c>
      <c r="F12451">
        <v>2E-3</v>
      </c>
      <c r="G12451">
        <v>4</v>
      </c>
      <c r="H12451">
        <v>1</v>
      </c>
      <c r="I12451">
        <v>2</v>
      </c>
      <c r="J12451">
        <v>1</v>
      </c>
      <c r="K12451">
        <v>0</v>
      </c>
      <c r="L12451">
        <v>0</v>
      </c>
      <c r="M12451">
        <f t="shared" si="25155"/>
        <v>3</v>
      </c>
      <c r="N12451" t="b">
        <f t="shared" ref="N12451" si="25220">AND(MIN($F12449,$F12450,$F12451)=$F12451,MAX($H12449,$H12450,$H12451)=$H12451)</f>
        <v>0</v>
      </c>
      <c r="O12451" t="b">
        <f t="shared" ref="O12451" si="25221">AND(NOT(N12449),NOT(N12450),N12451)</f>
        <v>0</v>
      </c>
    </row>
    <row r="12452" spans="1:15" x14ac:dyDescent="0.25">
      <c r="A12452" t="s">
        <v>13</v>
      </c>
      <c r="B12452" t="s">
        <v>17</v>
      </c>
      <c r="C12452">
        <v>11</v>
      </c>
      <c r="D12452">
        <v>23</v>
      </c>
      <c r="E12452" t="b">
        <v>0</v>
      </c>
      <c r="F12452">
        <v>1E-3</v>
      </c>
      <c r="G12452">
        <v>4</v>
      </c>
      <c r="H12452">
        <v>1</v>
      </c>
      <c r="I12452">
        <v>2</v>
      </c>
      <c r="J12452">
        <v>1</v>
      </c>
      <c r="K12452">
        <v>0</v>
      </c>
      <c r="L12452">
        <v>0</v>
      </c>
      <c r="M12452">
        <f t="shared" si="25155"/>
        <v>3</v>
      </c>
      <c r="N12452" t="b">
        <f t="shared" ref="N12452" si="25222">AND(MIN($F12452,$F12453,$F12454)=$F12452,MAX($H12452,$H12453,$H12454)=$H12452)</f>
        <v>1</v>
      </c>
      <c r="O12452" t="b">
        <f t="shared" ref="O12452" si="25223">AND(N12452,NOT(N12453),NOT(N12454))</f>
        <v>0</v>
      </c>
    </row>
    <row r="12453" spans="1:15" x14ac:dyDescent="0.25">
      <c r="A12453" t="s">
        <v>15</v>
      </c>
      <c r="B12453" t="s">
        <v>17</v>
      </c>
      <c r="C12453">
        <v>11</v>
      </c>
      <c r="D12453">
        <v>23</v>
      </c>
      <c r="E12453" t="b">
        <v>0</v>
      </c>
      <c r="F12453">
        <v>1E-3</v>
      </c>
      <c r="G12453">
        <v>4</v>
      </c>
      <c r="H12453">
        <v>1</v>
      </c>
      <c r="I12453">
        <v>1</v>
      </c>
      <c r="J12453">
        <v>1</v>
      </c>
      <c r="K12453">
        <v>0</v>
      </c>
      <c r="L12453">
        <v>0</v>
      </c>
      <c r="M12453">
        <f t="shared" si="25155"/>
        <v>3</v>
      </c>
      <c r="N12453" t="b">
        <f t="shared" ref="N12453" si="25224">AND(MIN($F12452,$F12453,$F12454)=$F12453,MAX($H12452,$H12453,$H12454)=$H12453)</f>
        <v>1</v>
      </c>
      <c r="O12453" t="b">
        <f t="shared" ref="O12453" si="25225">AND(NOT(N12452),N12453,NOT(N12454))</f>
        <v>0</v>
      </c>
    </row>
    <row r="12454" spans="1:15" x14ac:dyDescent="0.25">
      <c r="A12454" t="s">
        <v>19</v>
      </c>
      <c r="B12454" t="s">
        <v>17</v>
      </c>
      <c r="C12454">
        <v>11</v>
      </c>
      <c r="D12454">
        <v>23</v>
      </c>
      <c r="E12454" t="b">
        <v>0</v>
      </c>
      <c r="F12454">
        <v>1E-3</v>
      </c>
      <c r="G12454">
        <v>4</v>
      </c>
      <c r="H12454">
        <v>1</v>
      </c>
      <c r="I12454">
        <v>2</v>
      </c>
      <c r="J12454">
        <v>1</v>
      </c>
      <c r="K12454">
        <v>0</v>
      </c>
      <c r="L12454">
        <v>0</v>
      </c>
      <c r="M12454">
        <f t="shared" si="25155"/>
        <v>3</v>
      </c>
      <c r="N12454" t="b">
        <f t="shared" ref="N12454" si="25226">AND(MIN($F12452,$F12453,$F12454)=$F12454,MAX($H12452,$H12453,$H12454)=$H12454)</f>
        <v>1</v>
      </c>
      <c r="O12454" t="b">
        <f t="shared" ref="O12454" si="25227">AND(NOT(N12452),NOT(N12453),N12454)</f>
        <v>0</v>
      </c>
    </row>
    <row r="12455" spans="1:15" x14ac:dyDescent="0.25">
      <c r="A12455" t="s">
        <v>13</v>
      </c>
      <c r="B12455" t="s">
        <v>17</v>
      </c>
      <c r="C12455">
        <v>11</v>
      </c>
      <c r="D12455">
        <v>24</v>
      </c>
      <c r="E12455" t="b">
        <v>0</v>
      </c>
      <c r="F12455">
        <v>2E-3</v>
      </c>
      <c r="G12455">
        <v>4</v>
      </c>
      <c r="H12455">
        <v>1</v>
      </c>
      <c r="I12455">
        <v>2</v>
      </c>
      <c r="J12455">
        <v>1</v>
      </c>
      <c r="K12455">
        <v>0</v>
      </c>
      <c r="L12455">
        <v>0</v>
      </c>
      <c r="M12455">
        <f t="shared" si="25155"/>
        <v>3</v>
      </c>
      <c r="N12455" t="b">
        <f t="shared" ref="N12455" si="25228">AND(MIN($F12455,$F12456,$F12457)=$F12455,MAX($H12455,$H12456,$H12457)=$H12455)</f>
        <v>0</v>
      </c>
      <c r="O12455" t="b">
        <f t="shared" ref="O12455" si="25229">AND(N12455,NOT(N12456),NOT(N12457))</f>
        <v>0</v>
      </c>
    </row>
    <row r="12456" spans="1:15" x14ac:dyDescent="0.25">
      <c r="A12456" t="s">
        <v>15</v>
      </c>
      <c r="B12456" t="s">
        <v>17</v>
      </c>
      <c r="C12456">
        <v>11</v>
      </c>
      <c r="D12456">
        <v>24</v>
      </c>
      <c r="E12456" t="b">
        <v>0</v>
      </c>
      <c r="F12456">
        <v>3.0000000000000001E-3</v>
      </c>
      <c r="G12456">
        <v>4</v>
      </c>
      <c r="H12456">
        <v>1</v>
      </c>
      <c r="I12456">
        <v>1</v>
      </c>
      <c r="J12456">
        <v>1</v>
      </c>
      <c r="K12456">
        <v>0</v>
      </c>
      <c r="L12456">
        <v>0</v>
      </c>
      <c r="M12456">
        <f t="shared" si="25155"/>
        <v>3</v>
      </c>
      <c r="N12456" t="b">
        <f t="shared" ref="N12456" si="25230">AND(MIN($F12455,$F12456,$F12457)=$F12456,MAX($H12455,$H12456,$H12457)=$H12456)</f>
        <v>0</v>
      </c>
      <c r="O12456" t="b">
        <f t="shared" ref="O12456" si="25231">AND(NOT(N12455),N12456,NOT(N12457))</f>
        <v>0</v>
      </c>
    </row>
    <row r="12457" spans="1:15" x14ac:dyDescent="0.25">
      <c r="A12457" t="s">
        <v>19</v>
      </c>
      <c r="B12457" t="s">
        <v>17</v>
      </c>
      <c r="C12457">
        <v>11</v>
      </c>
      <c r="D12457">
        <v>24</v>
      </c>
      <c r="E12457" t="b">
        <v>0</v>
      </c>
      <c r="F12457">
        <v>1E-3</v>
      </c>
      <c r="G12457">
        <v>4</v>
      </c>
      <c r="H12457">
        <v>1</v>
      </c>
      <c r="I12457">
        <v>2</v>
      </c>
      <c r="J12457">
        <v>1</v>
      </c>
      <c r="K12457">
        <v>0</v>
      </c>
      <c r="L12457">
        <v>0</v>
      </c>
      <c r="M12457">
        <f t="shared" si="25155"/>
        <v>3</v>
      </c>
      <c r="N12457" t="b">
        <f t="shared" ref="N12457" si="25232">AND(MIN($F12455,$F12456,$F12457)=$F12457,MAX($H12455,$H12456,$H12457)=$H12457)</f>
        <v>1</v>
      </c>
      <c r="O12457" t="b">
        <f t="shared" ref="O12457" si="25233">AND(NOT(N12455),NOT(N12456),N12457)</f>
        <v>1</v>
      </c>
    </row>
    <row r="12458" spans="1:15" x14ac:dyDescent="0.25">
      <c r="A12458" t="s">
        <v>13</v>
      </c>
      <c r="B12458" t="s">
        <v>17</v>
      </c>
      <c r="C12458">
        <v>11</v>
      </c>
      <c r="D12458">
        <v>25</v>
      </c>
      <c r="E12458" t="b">
        <v>0</v>
      </c>
      <c r="F12458">
        <v>6.0000000000000001E-3</v>
      </c>
      <c r="G12458">
        <v>4</v>
      </c>
      <c r="H12458">
        <v>1</v>
      </c>
      <c r="I12458">
        <v>2</v>
      </c>
      <c r="J12458">
        <v>1</v>
      </c>
      <c r="K12458">
        <v>0</v>
      </c>
      <c r="L12458">
        <v>0</v>
      </c>
      <c r="M12458">
        <f t="shared" si="25155"/>
        <v>3</v>
      </c>
      <c r="N12458" t="b">
        <f t="shared" ref="N12458" si="25234">AND(MIN($F12458,$F12459,$F12460)=$F12458,MAX($H12458,$H12459,$H12460)=$H12458)</f>
        <v>0</v>
      </c>
      <c r="O12458" t="b">
        <f t="shared" ref="O12458" si="25235">AND(N12458,NOT(N12459),NOT(N12460))</f>
        <v>0</v>
      </c>
    </row>
    <row r="12459" spans="1:15" x14ac:dyDescent="0.25">
      <c r="A12459" t="s">
        <v>15</v>
      </c>
      <c r="B12459" t="s">
        <v>17</v>
      </c>
      <c r="C12459">
        <v>11</v>
      </c>
      <c r="D12459">
        <v>25</v>
      </c>
      <c r="E12459" t="b">
        <v>0</v>
      </c>
      <c r="F12459">
        <v>1E-3</v>
      </c>
      <c r="G12459">
        <v>4</v>
      </c>
      <c r="H12459">
        <v>1</v>
      </c>
      <c r="I12459">
        <v>1</v>
      </c>
      <c r="J12459">
        <v>1</v>
      </c>
      <c r="K12459">
        <v>0</v>
      </c>
      <c r="L12459">
        <v>0</v>
      </c>
      <c r="M12459">
        <f t="shared" si="25155"/>
        <v>3</v>
      </c>
      <c r="N12459" t="b">
        <f t="shared" ref="N12459" si="25236">AND(MIN($F12458,$F12459,$F12460)=$F12459,MAX($H12458,$H12459,$H12460)=$H12459)</f>
        <v>0</v>
      </c>
      <c r="O12459" t="b">
        <f t="shared" ref="O12459" si="25237">AND(NOT(N12458),N12459,NOT(N12460))</f>
        <v>0</v>
      </c>
    </row>
    <row r="12460" spans="1:15" x14ac:dyDescent="0.25">
      <c r="A12460" t="s">
        <v>19</v>
      </c>
      <c r="B12460" t="s">
        <v>17</v>
      </c>
      <c r="C12460">
        <v>11</v>
      </c>
      <c r="D12460">
        <v>25</v>
      </c>
      <c r="E12460" t="b">
        <v>0</v>
      </c>
      <c r="F12460">
        <v>0</v>
      </c>
      <c r="G12460">
        <v>4</v>
      </c>
      <c r="H12460">
        <v>1</v>
      </c>
      <c r="I12460">
        <v>2</v>
      </c>
      <c r="J12460">
        <v>1</v>
      </c>
      <c r="K12460">
        <v>0</v>
      </c>
      <c r="L12460">
        <v>0</v>
      </c>
      <c r="M12460">
        <f t="shared" si="25155"/>
        <v>3</v>
      </c>
      <c r="N12460" t="b">
        <f t="shared" ref="N12460" si="25238">AND(MIN($F12458,$F12459,$F12460)=$F12460,MAX($H12458,$H12459,$H12460)=$H12460)</f>
        <v>1</v>
      </c>
      <c r="O12460" t="b">
        <f t="shared" ref="O12460" si="25239">AND(NOT(N12458),NOT(N12459),N12460)</f>
        <v>1</v>
      </c>
    </row>
    <row r="12461" spans="1:15" x14ac:dyDescent="0.25">
      <c r="A12461" t="s">
        <v>13</v>
      </c>
      <c r="B12461" t="s">
        <v>17</v>
      </c>
      <c r="C12461">
        <v>11</v>
      </c>
      <c r="D12461">
        <v>26</v>
      </c>
      <c r="E12461" t="b">
        <v>0</v>
      </c>
      <c r="F12461">
        <v>1E-3</v>
      </c>
      <c r="G12461">
        <v>4</v>
      </c>
      <c r="H12461">
        <v>1</v>
      </c>
      <c r="I12461">
        <v>2</v>
      </c>
      <c r="J12461">
        <v>1</v>
      </c>
      <c r="K12461">
        <v>0</v>
      </c>
      <c r="L12461">
        <v>0</v>
      </c>
      <c r="M12461">
        <f t="shared" si="25155"/>
        <v>3</v>
      </c>
      <c r="N12461" t="b">
        <f t="shared" ref="N12461" si="25240">AND(MIN($F12461,$F12462,$F12463)=$F12461,MAX($H12461,$H12462,$H12463)=$H12461)</f>
        <v>1</v>
      </c>
      <c r="O12461" t="b">
        <f t="shared" ref="O12461" si="25241">AND(N12461,NOT(N12462),NOT(N12463))</f>
        <v>0</v>
      </c>
    </row>
    <row r="12462" spans="1:15" x14ac:dyDescent="0.25">
      <c r="A12462" t="s">
        <v>15</v>
      </c>
      <c r="B12462" t="s">
        <v>17</v>
      </c>
      <c r="C12462">
        <v>11</v>
      </c>
      <c r="D12462">
        <v>26</v>
      </c>
      <c r="E12462" t="b">
        <v>0</v>
      </c>
      <c r="F12462">
        <v>2E-3</v>
      </c>
      <c r="G12462">
        <v>4</v>
      </c>
      <c r="H12462">
        <v>1</v>
      </c>
      <c r="I12462">
        <v>1</v>
      </c>
      <c r="J12462">
        <v>1</v>
      </c>
      <c r="K12462">
        <v>0</v>
      </c>
      <c r="L12462">
        <v>0</v>
      </c>
      <c r="M12462">
        <f t="shared" si="25155"/>
        <v>3</v>
      </c>
      <c r="N12462" t="b">
        <f t="shared" ref="N12462" si="25242">AND(MIN($F12461,$F12462,$F12463)=$F12462,MAX($H12461,$H12462,$H12463)=$H12462)</f>
        <v>0</v>
      </c>
      <c r="O12462" t="b">
        <f t="shared" ref="O12462" si="25243">AND(NOT(N12461),N12462,NOT(N12463))</f>
        <v>0</v>
      </c>
    </row>
    <row r="12463" spans="1:15" x14ac:dyDescent="0.25">
      <c r="A12463" t="s">
        <v>19</v>
      </c>
      <c r="B12463" t="s">
        <v>17</v>
      </c>
      <c r="C12463">
        <v>11</v>
      </c>
      <c r="D12463">
        <v>26</v>
      </c>
      <c r="E12463" t="b">
        <v>0</v>
      </c>
      <c r="F12463">
        <v>1E-3</v>
      </c>
      <c r="G12463">
        <v>4</v>
      </c>
      <c r="H12463">
        <v>1</v>
      </c>
      <c r="I12463">
        <v>2</v>
      </c>
      <c r="J12463">
        <v>1</v>
      </c>
      <c r="K12463">
        <v>0</v>
      </c>
      <c r="L12463">
        <v>0</v>
      </c>
      <c r="M12463">
        <f t="shared" si="25155"/>
        <v>3</v>
      </c>
      <c r="N12463" t="b">
        <f t="shared" ref="N12463" si="25244">AND(MIN($F12461,$F12462,$F12463)=$F12463,MAX($H12461,$H12462,$H12463)=$H12463)</f>
        <v>1</v>
      </c>
      <c r="O12463" t="b">
        <f t="shared" ref="O12463" si="25245">AND(NOT(N12461),NOT(N12462),N12463)</f>
        <v>0</v>
      </c>
    </row>
    <row r="12464" spans="1:15" x14ac:dyDescent="0.25">
      <c r="A12464" t="s">
        <v>13</v>
      </c>
      <c r="B12464" t="s">
        <v>17</v>
      </c>
      <c r="C12464">
        <v>11</v>
      </c>
      <c r="D12464">
        <v>27</v>
      </c>
      <c r="E12464" t="b">
        <v>0</v>
      </c>
      <c r="F12464">
        <v>1E-3</v>
      </c>
      <c r="G12464">
        <v>4</v>
      </c>
      <c r="H12464">
        <v>1</v>
      </c>
      <c r="I12464">
        <v>2</v>
      </c>
      <c r="J12464">
        <v>1</v>
      </c>
      <c r="K12464">
        <v>0</v>
      </c>
      <c r="L12464">
        <v>0</v>
      </c>
      <c r="M12464">
        <f t="shared" si="25155"/>
        <v>3</v>
      </c>
      <c r="N12464" t="b">
        <f t="shared" ref="N12464" si="25246">AND(MIN($F12464,$F12465,$F12466)=$F12464,MAX($H12464,$H12465,$H12466)=$H12464)</f>
        <v>1</v>
      </c>
      <c r="O12464" t="b">
        <f t="shared" ref="O12464" si="25247">AND(N12464,NOT(N12465),NOT(N12466))</f>
        <v>0</v>
      </c>
    </row>
    <row r="12465" spans="1:15" x14ac:dyDescent="0.25">
      <c r="A12465" t="s">
        <v>15</v>
      </c>
      <c r="B12465" t="s">
        <v>17</v>
      </c>
      <c r="C12465">
        <v>11</v>
      </c>
      <c r="D12465">
        <v>27</v>
      </c>
      <c r="E12465" t="b">
        <v>0</v>
      </c>
      <c r="F12465">
        <v>3.0000000000000001E-3</v>
      </c>
      <c r="G12465">
        <v>4</v>
      </c>
      <c r="H12465">
        <v>1</v>
      </c>
      <c r="I12465">
        <v>1</v>
      </c>
      <c r="J12465">
        <v>1</v>
      </c>
      <c r="K12465">
        <v>0</v>
      </c>
      <c r="L12465">
        <v>0</v>
      </c>
      <c r="M12465">
        <f t="shared" si="25155"/>
        <v>3</v>
      </c>
      <c r="N12465" t="b">
        <f t="shared" ref="N12465" si="25248">AND(MIN($F12464,$F12465,$F12466)=$F12465,MAX($H12464,$H12465,$H12466)=$H12465)</f>
        <v>0</v>
      </c>
      <c r="O12465" t="b">
        <f t="shared" ref="O12465" si="25249">AND(NOT(N12464),N12465,NOT(N12466))</f>
        <v>0</v>
      </c>
    </row>
    <row r="12466" spans="1:15" x14ac:dyDescent="0.25">
      <c r="A12466" t="s">
        <v>19</v>
      </c>
      <c r="B12466" t="s">
        <v>17</v>
      </c>
      <c r="C12466">
        <v>11</v>
      </c>
      <c r="D12466">
        <v>27</v>
      </c>
      <c r="E12466" t="b">
        <v>0</v>
      </c>
      <c r="F12466">
        <v>1E-3</v>
      </c>
      <c r="G12466">
        <v>4</v>
      </c>
      <c r="H12466">
        <v>1</v>
      </c>
      <c r="I12466">
        <v>2</v>
      </c>
      <c r="J12466">
        <v>1</v>
      </c>
      <c r="K12466">
        <v>0</v>
      </c>
      <c r="L12466">
        <v>0</v>
      </c>
      <c r="M12466">
        <f t="shared" si="25155"/>
        <v>3</v>
      </c>
      <c r="N12466" t="b">
        <f t="shared" ref="N12466" si="25250">AND(MIN($F12464,$F12465,$F12466)=$F12466,MAX($H12464,$H12465,$H12466)=$H12466)</f>
        <v>1</v>
      </c>
      <c r="O12466" t="b">
        <f t="shared" ref="O12466" si="25251">AND(NOT(N12464),NOT(N12465),N12466)</f>
        <v>0</v>
      </c>
    </row>
    <row r="12467" spans="1:15" x14ac:dyDescent="0.25">
      <c r="A12467" t="s">
        <v>13</v>
      </c>
      <c r="B12467" t="s">
        <v>17</v>
      </c>
      <c r="C12467">
        <v>11</v>
      </c>
      <c r="D12467">
        <v>28</v>
      </c>
      <c r="E12467" t="b">
        <v>0</v>
      </c>
      <c r="F12467">
        <v>1E-3</v>
      </c>
      <c r="G12467">
        <v>4</v>
      </c>
      <c r="H12467">
        <v>1</v>
      </c>
      <c r="I12467">
        <v>2</v>
      </c>
      <c r="J12467">
        <v>1</v>
      </c>
      <c r="K12467">
        <v>0</v>
      </c>
      <c r="L12467">
        <v>0</v>
      </c>
      <c r="M12467">
        <f t="shared" si="25155"/>
        <v>3</v>
      </c>
      <c r="N12467" t="b">
        <f t="shared" ref="N12467" si="25252">AND(MIN($F12467,$F12468,$F12469)=$F12467,MAX($H12467,$H12468,$H12469)=$H12467)</f>
        <v>1</v>
      </c>
      <c r="O12467" t="b">
        <f t="shared" ref="O12467" si="25253">AND(N12467,NOT(N12468),NOT(N12469))</f>
        <v>0</v>
      </c>
    </row>
    <row r="12468" spans="1:15" x14ac:dyDescent="0.25">
      <c r="A12468" t="s">
        <v>15</v>
      </c>
      <c r="B12468" t="s">
        <v>17</v>
      </c>
      <c r="C12468">
        <v>11</v>
      </c>
      <c r="D12468">
        <v>28</v>
      </c>
      <c r="E12468" t="b">
        <v>0</v>
      </c>
      <c r="F12468">
        <v>1E-3</v>
      </c>
      <c r="G12468">
        <v>4</v>
      </c>
      <c r="H12468">
        <v>1</v>
      </c>
      <c r="I12468">
        <v>1</v>
      </c>
      <c r="J12468">
        <v>1</v>
      </c>
      <c r="K12468">
        <v>0</v>
      </c>
      <c r="L12468">
        <v>0</v>
      </c>
      <c r="M12468">
        <f t="shared" si="25155"/>
        <v>3</v>
      </c>
      <c r="N12468" t="b">
        <f t="shared" ref="N12468" si="25254">AND(MIN($F12467,$F12468,$F12469)=$F12468,MAX($H12467,$H12468,$H12469)=$H12468)</f>
        <v>1</v>
      </c>
      <c r="O12468" t="b">
        <f t="shared" ref="O12468" si="25255">AND(NOT(N12467),N12468,NOT(N12469))</f>
        <v>0</v>
      </c>
    </row>
    <row r="12469" spans="1:15" x14ac:dyDescent="0.25">
      <c r="A12469" t="s">
        <v>19</v>
      </c>
      <c r="B12469" t="s">
        <v>17</v>
      </c>
      <c r="C12469">
        <v>11</v>
      </c>
      <c r="D12469">
        <v>28</v>
      </c>
      <c r="E12469" t="b">
        <v>0</v>
      </c>
      <c r="F12469">
        <v>1E-3</v>
      </c>
      <c r="G12469">
        <v>4</v>
      </c>
      <c r="H12469">
        <v>1</v>
      </c>
      <c r="I12469">
        <v>2</v>
      </c>
      <c r="J12469">
        <v>1</v>
      </c>
      <c r="K12469">
        <v>0</v>
      </c>
      <c r="L12469">
        <v>0</v>
      </c>
      <c r="M12469">
        <f t="shared" si="25155"/>
        <v>3</v>
      </c>
      <c r="N12469" t="b">
        <f t="shared" ref="N12469" si="25256">AND(MIN($F12467,$F12468,$F12469)=$F12469,MAX($H12467,$H12468,$H12469)=$H12469)</f>
        <v>1</v>
      </c>
      <c r="O12469" t="b">
        <f t="shared" ref="O12469" si="25257">AND(NOT(N12467),NOT(N12468),N12469)</f>
        <v>0</v>
      </c>
    </row>
    <row r="12470" spans="1:15" x14ac:dyDescent="0.25">
      <c r="A12470" t="s">
        <v>13</v>
      </c>
      <c r="B12470" t="s">
        <v>17</v>
      </c>
      <c r="C12470">
        <v>11</v>
      </c>
      <c r="D12470">
        <v>29</v>
      </c>
      <c r="E12470" t="b">
        <v>0</v>
      </c>
      <c r="F12470">
        <v>2E-3</v>
      </c>
      <c r="G12470">
        <v>4</v>
      </c>
      <c r="H12470">
        <v>1</v>
      </c>
      <c r="I12470">
        <v>2</v>
      </c>
      <c r="J12470">
        <v>1</v>
      </c>
      <c r="K12470">
        <v>0</v>
      </c>
      <c r="L12470">
        <v>0</v>
      </c>
      <c r="M12470">
        <f t="shared" si="25155"/>
        <v>3</v>
      </c>
      <c r="N12470" t="b">
        <f t="shared" ref="N12470" si="25258">AND(MIN($F12470,$F12471,$F12472)=$F12470,MAX($H12470,$H12471,$H12472)=$H12470)</f>
        <v>0</v>
      </c>
      <c r="O12470" t="b">
        <f t="shared" ref="O12470" si="25259">AND(N12470,NOT(N12471),NOT(N12472))</f>
        <v>0</v>
      </c>
    </row>
    <row r="12471" spans="1:15" x14ac:dyDescent="0.25">
      <c r="A12471" t="s">
        <v>15</v>
      </c>
      <c r="B12471" t="s">
        <v>17</v>
      </c>
      <c r="C12471">
        <v>11</v>
      </c>
      <c r="D12471">
        <v>29</v>
      </c>
      <c r="E12471" t="b">
        <v>0</v>
      </c>
      <c r="F12471">
        <v>2E-3</v>
      </c>
      <c r="G12471">
        <v>4</v>
      </c>
      <c r="H12471">
        <v>1</v>
      </c>
      <c r="I12471">
        <v>1</v>
      </c>
      <c r="J12471">
        <v>1</v>
      </c>
      <c r="K12471">
        <v>0</v>
      </c>
      <c r="L12471">
        <v>0</v>
      </c>
      <c r="M12471">
        <f t="shared" si="25155"/>
        <v>3</v>
      </c>
      <c r="N12471" t="b">
        <f t="shared" ref="N12471" si="25260">AND(MIN($F12470,$F12471,$F12472)=$F12471,MAX($H12470,$H12471,$H12472)=$H12471)</f>
        <v>0</v>
      </c>
      <c r="O12471" t="b">
        <f t="shared" ref="O12471" si="25261">AND(NOT(N12470),N12471,NOT(N12472))</f>
        <v>0</v>
      </c>
    </row>
    <row r="12472" spans="1:15" x14ac:dyDescent="0.25">
      <c r="A12472" t="s">
        <v>19</v>
      </c>
      <c r="B12472" t="s">
        <v>17</v>
      </c>
      <c r="C12472">
        <v>11</v>
      </c>
      <c r="D12472">
        <v>29</v>
      </c>
      <c r="E12472" t="b">
        <v>0</v>
      </c>
      <c r="F12472">
        <v>1E-3</v>
      </c>
      <c r="G12472">
        <v>4</v>
      </c>
      <c r="H12472">
        <v>1</v>
      </c>
      <c r="I12472">
        <v>2</v>
      </c>
      <c r="J12472">
        <v>1</v>
      </c>
      <c r="K12472">
        <v>0</v>
      </c>
      <c r="L12472">
        <v>0</v>
      </c>
      <c r="M12472">
        <f t="shared" si="25155"/>
        <v>3</v>
      </c>
      <c r="N12472" t="b">
        <f t="shared" ref="N12472" si="25262">AND(MIN($F12470,$F12471,$F12472)=$F12472,MAX($H12470,$H12471,$H12472)=$H12472)</f>
        <v>1</v>
      </c>
      <c r="O12472" t="b">
        <f t="shared" ref="O12472" si="25263">AND(NOT(N12470),NOT(N12471),N12472)</f>
        <v>1</v>
      </c>
    </row>
    <row r="12473" spans="1:15" x14ac:dyDescent="0.25">
      <c r="A12473" t="s">
        <v>13</v>
      </c>
      <c r="B12473" t="s">
        <v>17</v>
      </c>
      <c r="C12473">
        <v>11</v>
      </c>
      <c r="D12473">
        <v>2</v>
      </c>
      <c r="E12473" t="b">
        <v>0</v>
      </c>
      <c r="F12473">
        <v>2E-3</v>
      </c>
      <c r="G12473">
        <v>4</v>
      </c>
      <c r="H12473">
        <v>4</v>
      </c>
      <c r="I12473">
        <v>26</v>
      </c>
      <c r="J12473">
        <v>12</v>
      </c>
      <c r="K12473">
        <v>1</v>
      </c>
      <c r="L12473">
        <v>5</v>
      </c>
      <c r="M12473">
        <f t="shared" si="25155"/>
        <v>0</v>
      </c>
      <c r="N12473" t="b">
        <f t="shared" ref="N12473" si="25264">AND(MIN($F12473,$F12474,$F12475)=$F12473,MAX($H12473,$H12474,$H12475)=$H12473)</f>
        <v>1</v>
      </c>
      <c r="O12473" t="b">
        <f t="shared" ref="O12473" si="25265">AND(N12473,NOT(N12474),NOT(N12475))</f>
        <v>1</v>
      </c>
    </row>
    <row r="12474" spans="1:15" x14ac:dyDescent="0.25">
      <c r="A12474" t="s">
        <v>15</v>
      </c>
      <c r="B12474" t="s">
        <v>17</v>
      </c>
      <c r="C12474">
        <v>11</v>
      </c>
      <c r="D12474">
        <v>2</v>
      </c>
      <c r="E12474" t="b">
        <v>0</v>
      </c>
      <c r="F12474">
        <v>4.0000000000000001E-3</v>
      </c>
      <c r="G12474">
        <v>4</v>
      </c>
      <c r="H12474">
        <v>4</v>
      </c>
      <c r="I12474">
        <v>168</v>
      </c>
      <c r="J12474">
        <v>160</v>
      </c>
      <c r="K12474">
        <v>75</v>
      </c>
      <c r="L12474">
        <v>8</v>
      </c>
      <c r="M12474">
        <f t="shared" si="25155"/>
        <v>0</v>
      </c>
      <c r="N12474" t="b">
        <f t="shared" ref="N12474" si="25266">AND(MIN($F12473,$F12474,$F12475)=$F12474,MAX($H12473,$H12474,$H12475)=$H12474)</f>
        <v>0</v>
      </c>
      <c r="O12474" t="b">
        <f t="shared" ref="O12474" si="25267">AND(NOT(N12473),N12474,NOT(N12475))</f>
        <v>0</v>
      </c>
    </row>
    <row r="12475" spans="1:15" x14ac:dyDescent="0.25">
      <c r="A12475" t="s">
        <v>19</v>
      </c>
      <c r="B12475" t="s">
        <v>17</v>
      </c>
      <c r="C12475">
        <v>11</v>
      </c>
      <c r="D12475">
        <v>2</v>
      </c>
      <c r="E12475" t="b">
        <v>0</v>
      </c>
      <c r="F12475">
        <v>3.0000000000000001E-3</v>
      </c>
      <c r="G12475">
        <v>4</v>
      </c>
      <c r="H12475">
        <v>4</v>
      </c>
      <c r="I12475">
        <v>26</v>
      </c>
      <c r="J12475">
        <v>12</v>
      </c>
      <c r="K12475">
        <v>1</v>
      </c>
      <c r="L12475">
        <v>5</v>
      </c>
      <c r="M12475">
        <f t="shared" si="25155"/>
        <v>0</v>
      </c>
      <c r="N12475" t="b">
        <f t="shared" ref="N12475" si="25268">AND(MIN($F12473,$F12474,$F12475)=$F12475,MAX($H12473,$H12474,$H12475)=$H12475)</f>
        <v>0</v>
      </c>
      <c r="O12475" t="b">
        <f t="shared" ref="O12475" si="25269">AND(NOT(N12473),NOT(N12474),N12475)</f>
        <v>0</v>
      </c>
    </row>
    <row r="12476" spans="1:15" x14ac:dyDescent="0.25">
      <c r="A12476" t="s">
        <v>13</v>
      </c>
      <c r="B12476" t="s">
        <v>17</v>
      </c>
      <c r="C12476">
        <v>11</v>
      </c>
      <c r="D12476">
        <v>30</v>
      </c>
      <c r="E12476" t="b">
        <v>0</v>
      </c>
      <c r="F12476">
        <v>1E-3</v>
      </c>
      <c r="G12476">
        <v>4</v>
      </c>
      <c r="H12476">
        <v>1</v>
      </c>
      <c r="I12476">
        <v>2</v>
      </c>
      <c r="J12476">
        <v>1</v>
      </c>
      <c r="K12476">
        <v>0</v>
      </c>
      <c r="L12476">
        <v>0</v>
      </c>
      <c r="M12476">
        <f t="shared" si="25155"/>
        <v>3</v>
      </c>
      <c r="N12476" t="b">
        <f t="shared" ref="N12476" si="25270">AND(MIN($F12476,$F12477,$F12478)=$F12476,MAX($H12476,$H12477,$H12478)=$H12476)</f>
        <v>1</v>
      </c>
      <c r="O12476" t="b">
        <f t="shared" ref="O12476" si="25271">AND(N12476,NOT(N12477),NOT(N12478))</f>
        <v>1</v>
      </c>
    </row>
    <row r="12477" spans="1:15" x14ac:dyDescent="0.25">
      <c r="A12477" t="s">
        <v>15</v>
      </c>
      <c r="B12477" t="s">
        <v>17</v>
      </c>
      <c r="C12477">
        <v>11</v>
      </c>
      <c r="D12477">
        <v>30</v>
      </c>
      <c r="E12477" t="b">
        <v>0</v>
      </c>
      <c r="F12477">
        <v>4.0000000000000001E-3</v>
      </c>
      <c r="G12477">
        <v>4</v>
      </c>
      <c r="H12477">
        <v>1</v>
      </c>
      <c r="I12477">
        <v>1</v>
      </c>
      <c r="J12477">
        <v>1</v>
      </c>
      <c r="K12477">
        <v>0</v>
      </c>
      <c r="L12477">
        <v>0</v>
      </c>
      <c r="M12477">
        <f t="shared" si="25155"/>
        <v>3</v>
      </c>
      <c r="N12477" t="b">
        <f t="shared" ref="N12477" si="25272">AND(MIN($F12476,$F12477,$F12478)=$F12477,MAX($H12476,$H12477,$H12478)=$H12477)</f>
        <v>0</v>
      </c>
      <c r="O12477" t="b">
        <f t="shared" ref="O12477" si="25273">AND(NOT(N12476),N12477,NOT(N12478))</f>
        <v>0</v>
      </c>
    </row>
    <row r="12478" spans="1:15" x14ac:dyDescent="0.25">
      <c r="A12478" t="s">
        <v>19</v>
      </c>
      <c r="B12478" t="s">
        <v>17</v>
      </c>
      <c r="C12478">
        <v>11</v>
      </c>
      <c r="D12478">
        <v>30</v>
      </c>
      <c r="E12478" t="b">
        <v>0</v>
      </c>
      <c r="F12478">
        <v>2E-3</v>
      </c>
      <c r="G12478">
        <v>4</v>
      </c>
      <c r="H12478">
        <v>1</v>
      </c>
      <c r="I12478">
        <v>2</v>
      </c>
      <c r="J12478">
        <v>1</v>
      </c>
      <c r="K12478">
        <v>0</v>
      </c>
      <c r="L12478">
        <v>0</v>
      </c>
      <c r="M12478">
        <f t="shared" si="25155"/>
        <v>3</v>
      </c>
      <c r="N12478" t="b">
        <f t="shared" ref="N12478" si="25274">AND(MIN($F12476,$F12477,$F12478)=$F12478,MAX($H12476,$H12477,$H12478)=$H12478)</f>
        <v>0</v>
      </c>
      <c r="O12478" t="b">
        <f t="shared" ref="O12478" si="25275">AND(NOT(N12476),NOT(N12477),N12478)</f>
        <v>0</v>
      </c>
    </row>
    <row r="12479" spans="1:15" x14ac:dyDescent="0.25">
      <c r="A12479" t="s">
        <v>13</v>
      </c>
      <c r="B12479" t="s">
        <v>17</v>
      </c>
      <c r="C12479">
        <v>11</v>
      </c>
      <c r="D12479">
        <v>31</v>
      </c>
      <c r="E12479" t="b">
        <v>0</v>
      </c>
      <c r="F12479">
        <v>1E-3</v>
      </c>
      <c r="G12479">
        <v>4</v>
      </c>
      <c r="H12479">
        <v>1</v>
      </c>
      <c r="I12479">
        <v>2</v>
      </c>
      <c r="J12479">
        <v>1</v>
      </c>
      <c r="K12479">
        <v>0</v>
      </c>
      <c r="L12479">
        <v>0</v>
      </c>
      <c r="M12479">
        <f t="shared" si="25155"/>
        <v>3</v>
      </c>
      <c r="N12479" t="b">
        <f t="shared" ref="N12479" si="25276">AND(MIN($F12479,$F12480,$F12481)=$F12479,MAX($H12479,$H12480,$H12481)=$H12479)</f>
        <v>1</v>
      </c>
      <c r="O12479" t="b">
        <f t="shared" ref="O12479" si="25277">AND(N12479,NOT(N12480),NOT(N12481))</f>
        <v>0</v>
      </c>
    </row>
    <row r="12480" spans="1:15" x14ac:dyDescent="0.25">
      <c r="A12480" t="s">
        <v>15</v>
      </c>
      <c r="B12480" t="s">
        <v>17</v>
      </c>
      <c r="C12480">
        <v>11</v>
      </c>
      <c r="D12480">
        <v>31</v>
      </c>
      <c r="E12480" t="b">
        <v>0</v>
      </c>
      <c r="F12480">
        <v>1E-3</v>
      </c>
      <c r="G12480">
        <v>4</v>
      </c>
      <c r="H12480">
        <v>1</v>
      </c>
      <c r="I12480">
        <v>1</v>
      </c>
      <c r="J12480">
        <v>1</v>
      </c>
      <c r="K12480">
        <v>0</v>
      </c>
      <c r="L12480">
        <v>0</v>
      </c>
      <c r="M12480">
        <f t="shared" si="25155"/>
        <v>3</v>
      </c>
      <c r="N12480" t="b">
        <f t="shared" ref="N12480" si="25278">AND(MIN($F12479,$F12480,$F12481)=$F12480,MAX($H12479,$H12480,$H12481)=$H12480)</f>
        <v>1</v>
      </c>
      <c r="O12480" t="b">
        <f t="shared" ref="O12480" si="25279">AND(NOT(N12479),N12480,NOT(N12481))</f>
        <v>0</v>
      </c>
    </row>
    <row r="12481" spans="1:15" x14ac:dyDescent="0.25">
      <c r="A12481" t="s">
        <v>19</v>
      </c>
      <c r="B12481" t="s">
        <v>17</v>
      </c>
      <c r="C12481">
        <v>11</v>
      </c>
      <c r="D12481">
        <v>31</v>
      </c>
      <c r="E12481" t="b">
        <v>0</v>
      </c>
      <c r="F12481">
        <v>1E-3</v>
      </c>
      <c r="G12481">
        <v>4</v>
      </c>
      <c r="H12481">
        <v>1</v>
      </c>
      <c r="I12481">
        <v>2</v>
      </c>
      <c r="J12481">
        <v>1</v>
      </c>
      <c r="K12481">
        <v>0</v>
      </c>
      <c r="L12481">
        <v>0</v>
      </c>
      <c r="M12481">
        <f t="shared" si="25155"/>
        <v>3</v>
      </c>
      <c r="N12481" t="b">
        <f t="shared" ref="N12481" si="25280">AND(MIN($F12479,$F12480,$F12481)=$F12481,MAX($H12479,$H12480,$H12481)=$H12481)</f>
        <v>1</v>
      </c>
      <c r="O12481" t="b">
        <f t="shared" ref="O12481" si="25281">AND(NOT(N12479),NOT(N12480),N12481)</f>
        <v>0</v>
      </c>
    </row>
    <row r="12482" spans="1:15" x14ac:dyDescent="0.25">
      <c r="A12482" t="s">
        <v>13</v>
      </c>
      <c r="B12482" t="s">
        <v>17</v>
      </c>
      <c r="C12482">
        <v>11</v>
      </c>
      <c r="D12482">
        <v>32</v>
      </c>
      <c r="E12482" t="b">
        <v>0</v>
      </c>
      <c r="F12482">
        <v>2E-3</v>
      </c>
      <c r="G12482">
        <v>4</v>
      </c>
      <c r="H12482">
        <v>1</v>
      </c>
      <c r="I12482">
        <v>2</v>
      </c>
      <c r="J12482">
        <v>1</v>
      </c>
      <c r="K12482">
        <v>0</v>
      </c>
      <c r="L12482">
        <v>0</v>
      </c>
      <c r="M12482">
        <f t="shared" si="25155"/>
        <v>3</v>
      </c>
      <c r="N12482" t="b">
        <f t="shared" ref="N12482" si="25282">AND(MIN($F12482,$F12483,$F12484)=$F12482,MAX($H12482,$H12483,$H12484)=$H12482)</f>
        <v>0</v>
      </c>
      <c r="O12482" t="b">
        <f t="shared" ref="O12482" si="25283">AND(N12482,NOT(N12483),NOT(N12484))</f>
        <v>0</v>
      </c>
    </row>
    <row r="12483" spans="1:15" x14ac:dyDescent="0.25">
      <c r="A12483" t="s">
        <v>15</v>
      </c>
      <c r="B12483" t="s">
        <v>17</v>
      </c>
      <c r="C12483">
        <v>11</v>
      </c>
      <c r="D12483">
        <v>32</v>
      </c>
      <c r="E12483" t="b">
        <v>0</v>
      </c>
      <c r="F12483">
        <v>2E-3</v>
      </c>
      <c r="G12483">
        <v>4</v>
      </c>
      <c r="H12483">
        <v>1</v>
      </c>
      <c r="I12483">
        <v>1</v>
      </c>
      <c r="J12483">
        <v>1</v>
      </c>
      <c r="K12483">
        <v>0</v>
      </c>
      <c r="L12483">
        <v>0</v>
      </c>
      <c r="M12483">
        <f t="shared" ref="M12483:M12546" si="25284">G12483-H12483</f>
        <v>3</v>
      </c>
      <c r="N12483" t="b">
        <f t="shared" ref="N12483" si="25285">AND(MIN($F12482,$F12483,$F12484)=$F12483,MAX($H12482,$H12483,$H12484)=$H12483)</f>
        <v>0</v>
      </c>
      <c r="O12483" t="b">
        <f t="shared" ref="O12483" si="25286">AND(NOT(N12482),N12483,NOT(N12484))</f>
        <v>0</v>
      </c>
    </row>
    <row r="12484" spans="1:15" x14ac:dyDescent="0.25">
      <c r="A12484" t="s">
        <v>19</v>
      </c>
      <c r="B12484" t="s">
        <v>17</v>
      </c>
      <c r="C12484">
        <v>11</v>
      </c>
      <c r="D12484">
        <v>32</v>
      </c>
      <c r="E12484" t="b">
        <v>0</v>
      </c>
      <c r="F12484">
        <v>1E-3</v>
      </c>
      <c r="G12484">
        <v>4</v>
      </c>
      <c r="H12484">
        <v>1</v>
      </c>
      <c r="I12484">
        <v>2</v>
      </c>
      <c r="J12484">
        <v>1</v>
      </c>
      <c r="K12484">
        <v>0</v>
      </c>
      <c r="L12484">
        <v>0</v>
      </c>
      <c r="M12484">
        <f t="shared" si="25284"/>
        <v>3</v>
      </c>
      <c r="N12484" t="b">
        <f t="shared" ref="N12484" si="25287">AND(MIN($F12482,$F12483,$F12484)=$F12484,MAX($H12482,$H12483,$H12484)=$H12484)</f>
        <v>1</v>
      </c>
      <c r="O12484" t="b">
        <f t="shared" ref="O12484" si="25288">AND(NOT(N12482),NOT(N12483),N12484)</f>
        <v>1</v>
      </c>
    </row>
    <row r="12485" spans="1:15" x14ac:dyDescent="0.25">
      <c r="A12485" t="s">
        <v>13</v>
      </c>
      <c r="B12485" t="s">
        <v>17</v>
      </c>
      <c r="C12485">
        <v>11</v>
      </c>
      <c r="D12485">
        <v>3</v>
      </c>
      <c r="E12485" t="b">
        <v>0</v>
      </c>
      <c r="F12485">
        <v>2E-3</v>
      </c>
      <c r="G12485">
        <v>4</v>
      </c>
      <c r="H12485">
        <v>4</v>
      </c>
      <c r="I12485">
        <v>28</v>
      </c>
      <c r="J12485">
        <v>13</v>
      </c>
      <c r="K12485">
        <v>1</v>
      </c>
      <c r="L12485">
        <v>6</v>
      </c>
      <c r="M12485">
        <f t="shared" si="25284"/>
        <v>0</v>
      </c>
      <c r="N12485" t="b">
        <f t="shared" ref="N12485" si="25289">AND(MIN($F12485,$F12486,$F12487)=$F12485,MAX($H12485,$H12486,$H12487)=$H12485)</f>
        <v>1</v>
      </c>
      <c r="O12485" t="b">
        <f t="shared" ref="O12485" si="25290">AND(N12485,NOT(N12486),NOT(N12487))</f>
        <v>0</v>
      </c>
    </row>
    <row r="12486" spans="1:15" x14ac:dyDescent="0.25">
      <c r="A12486" t="s">
        <v>15</v>
      </c>
      <c r="B12486" t="s">
        <v>17</v>
      </c>
      <c r="C12486">
        <v>11</v>
      </c>
      <c r="D12486">
        <v>3</v>
      </c>
      <c r="E12486" t="b">
        <v>0</v>
      </c>
      <c r="F12486">
        <v>8.0000000000000002E-3</v>
      </c>
      <c r="G12486">
        <v>4</v>
      </c>
      <c r="H12486">
        <v>4</v>
      </c>
      <c r="I12486">
        <v>633</v>
      </c>
      <c r="J12486">
        <v>609</v>
      </c>
      <c r="K12486">
        <v>299</v>
      </c>
      <c r="L12486">
        <v>11</v>
      </c>
      <c r="M12486">
        <f t="shared" si="25284"/>
        <v>0</v>
      </c>
      <c r="N12486" t="b">
        <f t="shared" ref="N12486" si="25291">AND(MIN($F12485,$F12486,$F12487)=$F12486,MAX($H12485,$H12486,$H12487)=$H12486)</f>
        <v>0</v>
      </c>
      <c r="O12486" t="b">
        <f t="shared" ref="O12486" si="25292">AND(NOT(N12485),N12486,NOT(N12487))</f>
        <v>0</v>
      </c>
    </row>
    <row r="12487" spans="1:15" x14ac:dyDescent="0.25">
      <c r="A12487" t="s">
        <v>19</v>
      </c>
      <c r="B12487" t="s">
        <v>17</v>
      </c>
      <c r="C12487">
        <v>11</v>
      </c>
      <c r="D12487">
        <v>3</v>
      </c>
      <c r="E12487" t="b">
        <v>0</v>
      </c>
      <c r="F12487">
        <v>2E-3</v>
      </c>
      <c r="G12487">
        <v>4</v>
      </c>
      <c r="H12487">
        <v>4</v>
      </c>
      <c r="I12487">
        <v>28</v>
      </c>
      <c r="J12487">
        <v>13</v>
      </c>
      <c r="K12487">
        <v>1</v>
      </c>
      <c r="L12487">
        <v>6</v>
      </c>
      <c r="M12487">
        <f t="shared" si="25284"/>
        <v>0</v>
      </c>
      <c r="N12487" t="b">
        <f t="shared" ref="N12487" si="25293">AND(MIN($F12485,$F12486,$F12487)=$F12487,MAX($H12485,$H12486,$H12487)=$H12487)</f>
        <v>1</v>
      </c>
      <c r="O12487" t="b">
        <f t="shared" ref="O12487" si="25294">AND(NOT(N12485),NOT(N12486),N12487)</f>
        <v>0</v>
      </c>
    </row>
    <row r="12488" spans="1:15" x14ac:dyDescent="0.25">
      <c r="A12488" t="s">
        <v>13</v>
      </c>
      <c r="B12488" t="s">
        <v>17</v>
      </c>
      <c r="C12488">
        <v>11</v>
      </c>
      <c r="D12488">
        <v>4</v>
      </c>
      <c r="E12488" t="b">
        <v>0</v>
      </c>
      <c r="F12488">
        <v>3.0000000000000001E-3</v>
      </c>
      <c r="G12488">
        <v>4</v>
      </c>
      <c r="H12488">
        <v>4</v>
      </c>
      <c r="I12488">
        <v>32</v>
      </c>
      <c r="J12488">
        <v>14</v>
      </c>
      <c r="K12488">
        <v>1</v>
      </c>
      <c r="L12488">
        <v>7</v>
      </c>
      <c r="M12488">
        <f t="shared" si="25284"/>
        <v>0</v>
      </c>
      <c r="N12488" t="b">
        <f t="shared" ref="N12488" si="25295">AND(MIN($F12488,$F12489,$F12490)=$F12488,MAX($H12488,$H12489,$H12490)=$H12488)</f>
        <v>1</v>
      </c>
      <c r="O12488" t="b">
        <f t="shared" ref="O12488" si="25296">AND(N12488,NOT(N12489),NOT(N12490))</f>
        <v>1</v>
      </c>
    </row>
    <row r="12489" spans="1:15" x14ac:dyDescent="0.25">
      <c r="A12489" t="s">
        <v>15</v>
      </c>
      <c r="B12489" t="s">
        <v>17</v>
      </c>
      <c r="C12489">
        <v>11</v>
      </c>
      <c r="D12489">
        <v>4</v>
      </c>
      <c r="E12489" t="b">
        <v>0</v>
      </c>
      <c r="F12489">
        <v>1.9E-2</v>
      </c>
      <c r="G12489">
        <v>4</v>
      </c>
      <c r="H12489">
        <v>4</v>
      </c>
      <c r="I12489">
        <v>2491</v>
      </c>
      <c r="J12489">
        <v>2402</v>
      </c>
      <c r="K12489">
        <v>1195</v>
      </c>
      <c r="L12489">
        <v>12</v>
      </c>
      <c r="M12489">
        <f t="shared" si="25284"/>
        <v>0</v>
      </c>
      <c r="N12489" t="b">
        <f t="shared" ref="N12489" si="25297">AND(MIN($F12488,$F12489,$F12490)=$F12489,MAX($H12488,$H12489,$H12490)=$H12489)</f>
        <v>0</v>
      </c>
      <c r="O12489" t="b">
        <f t="shared" ref="O12489" si="25298">AND(NOT(N12488),N12489,NOT(N12490))</f>
        <v>0</v>
      </c>
    </row>
    <row r="12490" spans="1:15" x14ac:dyDescent="0.25">
      <c r="A12490" t="s">
        <v>19</v>
      </c>
      <c r="B12490" t="s">
        <v>17</v>
      </c>
      <c r="C12490">
        <v>11</v>
      </c>
      <c r="D12490">
        <v>4</v>
      </c>
      <c r="E12490" t="b">
        <v>0</v>
      </c>
      <c r="F12490">
        <v>4.0000000000000001E-3</v>
      </c>
      <c r="G12490">
        <v>4</v>
      </c>
      <c r="H12490">
        <v>4</v>
      </c>
      <c r="I12490">
        <v>32</v>
      </c>
      <c r="J12490">
        <v>14</v>
      </c>
      <c r="K12490">
        <v>1</v>
      </c>
      <c r="L12490">
        <v>7</v>
      </c>
      <c r="M12490">
        <f t="shared" si="25284"/>
        <v>0</v>
      </c>
      <c r="N12490" t="b">
        <f t="shared" ref="N12490" si="25299">AND(MIN($F12488,$F12489,$F12490)=$F12490,MAX($H12488,$H12489,$H12490)=$H12490)</f>
        <v>0</v>
      </c>
      <c r="O12490" t="b">
        <f t="shared" ref="O12490" si="25300">AND(NOT(N12488),NOT(N12489),N12490)</f>
        <v>0</v>
      </c>
    </row>
    <row r="12491" spans="1:15" x14ac:dyDescent="0.25">
      <c r="A12491" t="s">
        <v>13</v>
      </c>
      <c r="B12491" t="s">
        <v>17</v>
      </c>
      <c r="C12491">
        <v>11</v>
      </c>
      <c r="D12491">
        <v>5</v>
      </c>
      <c r="E12491" t="b">
        <v>0</v>
      </c>
      <c r="F12491">
        <v>7.0000000000000001E-3</v>
      </c>
      <c r="G12491">
        <v>4</v>
      </c>
      <c r="H12491">
        <v>4</v>
      </c>
      <c r="I12491">
        <v>34</v>
      </c>
      <c r="J12491">
        <v>15</v>
      </c>
      <c r="K12491">
        <v>1</v>
      </c>
      <c r="L12491">
        <v>8</v>
      </c>
      <c r="M12491">
        <f t="shared" si="25284"/>
        <v>0</v>
      </c>
      <c r="N12491" t="b">
        <f t="shared" ref="N12491" si="25301">AND(MIN($F12491,$F12492,$F12493)=$F12491,MAX($H12491,$H12492,$H12493)=$H12491)</f>
        <v>0</v>
      </c>
      <c r="O12491" t="b">
        <f t="shared" ref="O12491" si="25302">AND(N12491,NOT(N12492),NOT(N12493))</f>
        <v>0</v>
      </c>
    </row>
    <row r="12492" spans="1:15" x14ac:dyDescent="0.25">
      <c r="A12492" t="s">
        <v>15</v>
      </c>
      <c r="B12492" t="s">
        <v>17</v>
      </c>
      <c r="C12492">
        <v>11</v>
      </c>
      <c r="D12492">
        <v>5</v>
      </c>
      <c r="E12492" t="b">
        <v>0</v>
      </c>
      <c r="F12492">
        <v>6.5000000000000002E-2</v>
      </c>
      <c r="G12492">
        <v>4</v>
      </c>
      <c r="H12492">
        <v>4</v>
      </c>
      <c r="I12492">
        <v>9917</v>
      </c>
      <c r="J12492">
        <v>9571</v>
      </c>
      <c r="K12492">
        <v>4779</v>
      </c>
      <c r="L12492">
        <v>13</v>
      </c>
      <c r="M12492">
        <f t="shared" si="25284"/>
        <v>0</v>
      </c>
      <c r="N12492" t="b">
        <f t="shared" ref="N12492" si="25303">AND(MIN($F12491,$F12492,$F12493)=$F12492,MAX($H12491,$H12492,$H12493)=$H12492)</f>
        <v>0</v>
      </c>
      <c r="O12492" t="b">
        <f t="shared" ref="O12492" si="25304">AND(NOT(N12491),N12492,NOT(N12493))</f>
        <v>0</v>
      </c>
    </row>
    <row r="12493" spans="1:15" x14ac:dyDescent="0.25">
      <c r="A12493" t="s">
        <v>19</v>
      </c>
      <c r="B12493" t="s">
        <v>17</v>
      </c>
      <c r="C12493">
        <v>11</v>
      </c>
      <c r="D12493">
        <v>5</v>
      </c>
      <c r="E12493" t="b">
        <v>0</v>
      </c>
      <c r="F12493">
        <v>4.0000000000000001E-3</v>
      </c>
      <c r="G12493">
        <v>4</v>
      </c>
      <c r="H12493">
        <v>4</v>
      </c>
      <c r="I12493">
        <v>34</v>
      </c>
      <c r="J12493">
        <v>15</v>
      </c>
      <c r="K12493">
        <v>1</v>
      </c>
      <c r="L12493">
        <v>8</v>
      </c>
      <c r="M12493">
        <f t="shared" si="25284"/>
        <v>0</v>
      </c>
      <c r="N12493" t="b">
        <f t="shared" ref="N12493" si="25305">AND(MIN($F12491,$F12492,$F12493)=$F12493,MAX($H12491,$H12492,$H12493)=$H12493)</f>
        <v>1</v>
      </c>
      <c r="O12493" t="b">
        <f t="shared" ref="O12493" si="25306">AND(NOT(N12491),NOT(N12492),N12493)</f>
        <v>1</v>
      </c>
    </row>
    <row r="12494" spans="1:15" x14ac:dyDescent="0.25">
      <c r="A12494" t="s">
        <v>13</v>
      </c>
      <c r="B12494" t="s">
        <v>17</v>
      </c>
      <c r="C12494">
        <v>11</v>
      </c>
      <c r="D12494">
        <v>6</v>
      </c>
      <c r="E12494" t="b">
        <v>0</v>
      </c>
      <c r="F12494">
        <v>4.0000000000000001E-3</v>
      </c>
      <c r="G12494">
        <v>4</v>
      </c>
      <c r="H12494">
        <v>4</v>
      </c>
      <c r="I12494">
        <v>35</v>
      </c>
      <c r="J12494">
        <v>16</v>
      </c>
      <c r="K12494">
        <v>1</v>
      </c>
      <c r="L12494">
        <v>9</v>
      </c>
      <c r="M12494">
        <f t="shared" si="25284"/>
        <v>0</v>
      </c>
      <c r="N12494" t="b">
        <f t="shared" ref="N12494" si="25307">AND(MIN($F12494,$F12495,$F12496)=$F12494,MAX($H12494,$H12495,$H12496)=$H12494)</f>
        <v>0</v>
      </c>
      <c r="O12494" t="b">
        <f t="shared" ref="O12494" si="25308">AND(N12494,NOT(N12495),NOT(N12496))</f>
        <v>0</v>
      </c>
    </row>
    <row r="12495" spans="1:15" x14ac:dyDescent="0.25">
      <c r="A12495" t="s">
        <v>15</v>
      </c>
      <c r="B12495" t="s">
        <v>17</v>
      </c>
      <c r="C12495">
        <v>11</v>
      </c>
      <c r="D12495">
        <v>6</v>
      </c>
      <c r="E12495" t="b">
        <v>0</v>
      </c>
      <c r="F12495">
        <v>0.251</v>
      </c>
      <c r="G12495">
        <v>4</v>
      </c>
      <c r="H12495">
        <v>4</v>
      </c>
      <c r="I12495">
        <v>39615</v>
      </c>
      <c r="J12495">
        <v>38244</v>
      </c>
      <c r="K12495">
        <v>19115</v>
      </c>
      <c r="L12495">
        <v>16</v>
      </c>
      <c r="M12495">
        <f t="shared" si="25284"/>
        <v>0</v>
      </c>
      <c r="N12495" t="b">
        <f t="shared" ref="N12495" si="25309">AND(MIN($F12494,$F12495,$F12496)=$F12495,MAX($H12494,$H12495,$H12496)=$H12495)</f>
        <v>0</v>
      </c>
      <c r="O12495" t="b">
        <f t="shared" ref="O12495" si="25310">AND(NOT(N12494),N12495,NOT(N12496))</f>
        <v>0</v>
      </c>
    </row>
    <row r="12496" spans="1:15" x14ac:dyDescent="0.25">
      <c r="A12496" t="s">
        <v>19</v>
      </c>
      <c r="B12496" t="s">
        <v>17</v>
      </c>
      <c r="C12496">
        <v>11</v>
      </c>
      <c r="D12496">
        <v>6</v>
      </c>
      <c r="E12496" t="b">
        <v>0</v>
      </c>
      <c r="F12496">
        <v>3.0000000000000001E-3</v>
      </c>
      <c r="G12496">
        <v>4</v>
      </c>
      <c r="H12496">
        <v>4</v>
      </c>
      <c r="I12496">
        <v>35</v>
      </c>
      <c r="J12496">
        <v>16</v>
      </c>
      <c r="K12496">
        <v>1</v>
      </c>
      <c r="L12496">
        <v>9</v>
      </c>
      <c r="M12496">
        <f t="shared" si="25284"/>
        <v>0</v>
      </c>
      <c r="N12496" t="b">
        <f t="shared" ref="N12496" si="25311">AND(MIN($F12494,$F12495,$F12496)=$F12496,MAX($H12494,$H12495,$H12496)=$H12496)</f>
        <v>1</v>
      </c>
      <c r="O12496" t="b">
        <f t="shared" ref="O12496" si="25312">AND(NOT(N12494),NOT(N12495),N12496)</f>
        <v>1</v>
      </c>
    </row>
    <row r="12497" spans="1:15" x14ac:dyDescent="0.25">
      <c r="A12497" t="s">
        <v>13</v>
      </c>
      <c r="B12497" t="s">
        <v>17</v>
      </c>
      <c r="C12497">
        <v>11</v>
      </c>
      <c r="D12497">
        <v>7</v>
      </c>
      <c r="E12497" t="b">
        <v>0</v>
      </c>
      <c r="F12497">
        <v>0.01</v>
      </c>
      <c r="G12497">
        <v>4</v>
      </c>
      <c r="H12497">
        <v>4</v>
      </c>
      <c r="I12497">
        <v>35</v>
      </c>
      <c r="J12497">
        <v>19</v>
      </c>
      <c r="K12497">
        <v>2</v>
      </c>
      <c r="L12497">
        <v>10</v>
      </c>
      <c r="M12497">
        <f t="shared" si="25284"/>
        <v>0</v>
      </c>
      <c r="N12497" t="b">
        <f t="shared" ref="N12497" si="25313">AND(MIN($F12497,$F12498,$F12499)=$F12497,MAX($H12497,$H12498,$H12499)=$H12497)</f>
        <v>0</v>
      </c>
      <c r="O12497" t="b">
        <f t="shared" ref="O12497" si="25314">AND(N12497,NOT(N12498),NOT(N12499))</f>
        <v>0</v>
      </c>
    </row>
    <row r="12498" spans="1:15" x14ac:dyDescent="0.25">
      <c r="A12498" t="s">
        <v>15</v>
      </c>
      <c r="B12498" t="s">
        <v>17</v>
      </c>
      <c r="C12498">
        <v>11</v>
      </c>
      <c r="D12498">
        <v>7</v>
      </c>
      <c r="E12498" t="b">
        <v>0</v>
      </c>
      <c r="F12498">
        <v>1.0589999999999999</v>
      </c>
      <c r="G12498">
        <v>4</v>
      </c>
      <c r="H12498">
        <v>4</v>
      </c>
      <c r="I12498">
        <v>158399</v>
      </c>
      <c r="J12498">
        <v>152933</v>
      </c>
      <c r="K12498">
        <v>76459</v>
      </c>
      <c r="L12498">
        <v>18</v>
      </c>
      <c r="M12498">
        <f t="shared" si="25284"/>
        <v>0</v>
      </c>
      <c r="N12498" t="b">
        <f t="shared" ref="N12498" si="25315">AND(MIN($F12497,$F12498,$F12499)=$F12498,MAX($H12497,$H12498,$H12499)=$H12498)</f>
        <v>0</v>
      </c>
      <c r="O12498" t="b">
        <f t="shared" ref="O12498" si="25316">AND(NOT(N12497),N12498,NOT(N12499))</f>
        <v>0</v>
      </c>
    </row>
    <row r="12499" spans="1:15" x14ac:dyDescent="0.25">
      <c r="A12499" t="s">
        <v>19</v>
      </c>
      <c r="B12499" t="s">
        <v>17</v>
      </c>
      <c r="C12499">
        <v>11</v>
      </c>
      <c r="D12499">
        <v>7</v>
      </c>
      <c r="E12499" t="b">
        <v>0</v>
      </c>
      <c r="F12499">
        <v>4.0000000000000001E-3</v>
      </c>
      <c r="G12499">
        <v>4</v>
      </c>
      <c r="H12499">
        <v>4</v>
      </c>
      <c r="I12499">
        <v>35</v>
      </c>
      <c r="J12499">
        <v>19</v>
      </c>
      <c r="K12499">
        <v>2</v>
      </c>
      <c r="L12499">
        <v>10</v>
      </c>
      <c r="M12499">
        <f t="shared" si="25284"/>
        <v>0</v>
      </c>
      <c r="N12499" t="b">
        <f t="shared" ref="N12499" si="25317">AND(MIN($F12497,$F12498,$F12499)=$F12499,MAX($H12497,$H12498,$H12499)=$H12499)</f>
        <v>1</v>
      </c>
      <c r="O12499" t="b">
        <f t="shared" ref="O12499" si="25318">AND(NOT(N12497),NOT(N12498),N12499)</f>
        <v>1</v>
      </c>
    </row>
    <row r="12500" spans="1:15" x14ac:dyDescent="0.25">
      <c r="A12500" t="s">
        <v>13</v>
      </c>
      <c r="B12500" t="s">
        <v>17</v>
      </c>
      <c r="C12500">
        <v>11</v>
      </c>
      <c r="D12500">
        <v>8</v>
      </c>
      <c r="E12500" t="b">
        <v>0</v>
      </c>
      <c r="F12500">
        <v>4.0000000000000001E-3</v>
      </c>
      <c r="G12500">
        <v>4</v>
      </c>
      <c r="H12500">
        <v>4</v>
      </c>
      <c r="I12500">
        <v>39</v>
      </c>
      <c r="J12500">
        <v>20</v>
      </c>
      <c r="K12500">
        <v>2</v>
      </c>
      <c r="L12500">
        <v>11</v>
      </c>
      <c r="M12500">
        <f t="shared" si="25284"/>
        <v>0</v>
      </c>
      <c r="N12500" t="b">
        <f t="shared" ref="N12500" si="25319">AND(MIN($F12500,$F12501,$F12502)=$F12500,MAX($H12500,$H12501,$H12502)=$H12500)</f>
        <v>0</v>
      </c>
      <c r="O12500" t="b">
        <f t="shared" ref="O12500" si="25320">AND(N12500,NOT(N12501),NOT(N12502))</f>
        <v>0</v>
      </c>
    </row>
    <row r="12501" spans="1:15" x14ac:dyDescent="0.25">
      <c r="A12501" t="s">
        <v>15</v>
      </c>
      <c r="B12501" t="s">
        <v>17</v>
      </c>
      <c r="C12501">
        <v>11</v>
      </c>
      <c r="D12501">
        <v>8</v>
      </c>
      <c r="E12501" t="b">
        <v>0</v>
      </c>
      <c r="F12501">
        <v>4.1639999999999997</v>
      </c>
      <c r="G12501">
        <v>4</v>
      </c>
      <c r="H12501">
        <v>4</v>
      </c>
      <c r="I12501">
        <v>633532</v>
      </c>
      <c r="J12501">
        <v>611686</v>
      </c>
      <c r="K12501">
        <v>305835</v>
      </c>
      <c r="L12501">
        <v>20</v>
      </c>
      <c r="M12501">
        <f t="shared" si="25284"/>
        <v>0</v>
      </c>
      <c r="N12501" t="b">
        <f t="shared" ref="N12501" si="25321">AND(MIN($F12500,$F12501,$F12502)=$F12501,MAX($H12500,$H12501,$H12502)=$H12501)</f>
        <v>0</v>
      </c>
      <c r="O12501" t="b">
        <f t="shared" ref="O12501" si="25322">AND(NOT(N12500),N12501,NOT(N12502))</f>
        <v>0</v>
      </c>
    </row>
    <row r="12502" spans="1:15" x14ac:dyDescent="0.25">
      <c r="A12502" t="s">
        <v>19</v>
      </c>
      <c r="B12502" t="s">
        <v>17</v>
      </c>
      <c r="C12502">
        <v>11</v>
      </c>
      <c r="D12502">
        <v>8</v>
      </c>
      <c r="E12502" t="b">
        <v>0</v>
      </c>
      <c r="F12502">
        <v>3.0000000000000001E-3</v>
      </c>
      <c r="G12502">
        <v>4</v>
      </c>
      <c r="H12502">
        <v>4</v>
      </c>
      <c r="I12502">
        <v>39</v>
      </c>
      <c r="J12502">
        <v>20</v>
      </c>
      <c r="K12502">
        <v>2</v>
      </c>
      <c r="L12502">
        <v>11</v>
      </c>
      <c r="M12502">
        <f t="shared" si="25284"/>
        <v>0</v>
      </c>
      <c r="N12502" t="b">
        <f t="shared" ref="N12502" si="25323">AND(MIN($F12500,$F12501,$F12502)=$F12502,MAX($H12500,$H12501,$H12502)=$H12502)</f>
        <v>1</v>
      </c>
      <c r="O12502" t="b">
        <f t="shared" ref="O12502" si="25324">AND(NOT(N12500),NOT(N12501),N12502)</f>
        <v>1</v>
      </c>
    </row>
    <row r="12503" spans="1:15" x14ac:dyDescent="0.25">
      <c r="A12503" t="s">
        <v>13</v>
      </c>
      <c r="B12503" t="s">
        <v>17</v>
      </c>
      <c r="C12503">
        <v>11</v>
      </c>
      <c r="D12503">
        <v>9</v>
      </c>
      <c r="E12503" t="b">
        <v>0</v>
      </c>
      <c r="F12503">
        <v>1E-3</v>
      </c>
      <c r="G12503">
        <v>4</v>
      </c>
      <c r="H12503">
        <v>1</v>
      </c>
      <c r="I12503">
        <v>2</v>
      </c>
      <c r="J12503">
        <v>1</v>
      </c>
      <c r="K12503">
        <v>0</v>
      </c>
      <c r="L12503">
        <v>0</v>
      </c>
      <c r="M12503">
        <f t="shared" si="25284"/>
        <v>3</v>
      </c>
      <c r="N12503" t="b">
        <f t="shared" ref="N12503" si="25325">AND(MIN($F12503,$F12504,$F12505)=$F12503,MAX($H12503,$H12504,$H12505)=$H12503)</f>
        <v>1</v>
      </c>
      <c r="O12503" t="b">
        <f t="shared" ref="O12503" si="25326">AND(N12503,NOT(N12504),NOT(N12505))</f>
        <v>0</v>
      </c>
    </row>
    <row r="12504" spans="1:15" x14ac:dyDescent="0.25">
      <c r="A12504" t="s">
        <v>15</v>
      </c>
      <c r="B12504" t="s">
        <v>17</v>
      </c>
      <c r="C12504">
        <v>11</v>
      </c>
      <c r="D12504">
        <v>9</v>
      </c>
      <c r="E12504" t="b">
        <v>0</v>
      </c>
      <c r="F12504">
        <v>1E-3</v>
      </c>
      <c r="G12504">
        <v>4</v>
      </c>
      <c r="H12504">
        <v>1</v>
      </c>
      <c r="I12504">
        <v>1</v>
      </c>
      <c r="J12504">
        <v>1</v>
      </c>
      <c r="K12504">
        <v>0</v>
      </c>
      <c r="L12504">
        <v>0</v>
      </c>
      <c r="M12504">
        <f t="shared" si="25284"/>
        <v>3</v>
      </c>
      <c r="N12504" t="b">
        <f t="shared" ref="N12504" si="25327">AND(MIN($F12503,$F12504,$F12505)=$F12504,MAX($H12503,$H12504,$H12505)=$H12504)</f>
        <v>1</v>
      </c>
      <c r="O12504" t="b">
        <f t="shared" ref="O12504" si="25328">AND(NOT(N12503),N12504,NOT(N12505))</f>
        <v>0</v>
      </c>
    </row>
    <row r="12505" spans="1:15" x14ac:dyDescent="0.25">
      <c r="A12505" t="s">
        <v>19</v>
      </c>
      <c r="B12505" t="s">
        <v>17</v>
      </c>
      <c r="C12505">
        <v>11</v>
      </c>
      <c r="D12505">
        <v>9</v>
      </c>
      <c r="E12505" t="b">
        <v>0</v>
      </c>
      <c r="F12505">
        <v>2E-3</v>
      </c>
      <c r="G12505">
        <v>4</v>
      </c>
      <c r="H12505">
        <v>1</v>
      </c>
      <c r="I12505">
        <v>2</v>
      </c>
      <c r="J12505">
        <v>1</v>
      </c>
      <c r="K12505">
        <v>0</v>
      </c>
      <c r="L12505">
        <v>0</v>
      </c>
      <c r="M12505">
        <f t="shared" si="25284"/>
        <v>3</v>
      </c>
      <c r="N12505" t="b">
        <f t="shared" ref="N12505" si="25329">AND(MIN($F12503,$F12504,$F12505)=$F12505,MAX($H12503,$H12504,$H12505)=$H12505)</f>
        <v>0</v>
      </c>
      <c r="O12505" t="b">
        <f t="shared" ref="O12505" si="25330">AND(NOT(N12503),NOT(N12504),N12505)</f>
        <v>0</v>
      </c>
    </row>
    <row r="12506" spans="1:15" x14ac:dyDescent="0.25">
      <c r="A12506" t="s">
        <v>13</v>
      </c>
      <c r="B12506" t="s">
        <v>17</v>
      </c>
      <c r="C12506">
        <v>12</v>
      </c>
      <c r="D12506">
        <v>0</v>
      </c>
      <c r="E12506" t="b">
        <v>0</v>
      </c>
      <c r="F12506">
        <v>5.0000000000000001E-3</v>
      </c>
      <c r="G12506">
        <v>4</v>
      </c>
      <c r="H12506">
        <v>4</v>
      </c>
      <c r="I12506">
        <v>23</v>
      </c>
      <c r="J12506">
        <v>12</v>
      </c>
      <c r="K12506">
        <v>2</v>
      </c>
      <c r="L12506">
        <v>3</v>
      </c>
      <c r="M12506">
        <f t="shared" si="25284"/>
        <v>0</v>
      </c>
      <c r="N12506" t="b">
        <f t="shared" ref="N12506" si="25331">AND(MIN($F12506,$F12507,$F12508)=$F12506,MAX($H12506,$H12507,$H12508)=$H12506)</f>
        <v>0</v>
      </c>
      <c r="O12506" t="b">
        <f t="shared" ref="O12506" si="25332">AND(N12506,NOT(N12507),NOT(N12508))</f>
        <v>0</v>
      </c>
    </row>
    <row r="12507" spans="1:15" x14ac:dyDescent="0.25">
      <c r="A12507" t="s">
        <v>15</v>
      </c>
      <c r="B12507" t="s">
        <v>17</v>
      </c>
      <c r="C12507">
        <v>12</v>
      </c>
      <c r="D12507">
        <v>0</v>
      </c>
      <c r="E12507" t="b">
        <v>0</v>
      </c>
      <c r="F12507">
        <v>3.0000000000000001E-3</v>
      </c>
      <c r="G12507">
        <v>4</v>
      </c>
      <c r="H12507">
        <v>4</v>
      </c>
      <c r="I12507">
        <v>24</v>
      </c>
      <c r="J12507">
        <v>23</v>
      </c>
      <c r="K12507">
        <v>7</v>
      </c>
      <c r="L12507">
        <v>5</v>
      </c>
      <c r="M12507">
        <f t="shared" si="25284"/>
        <v>0</v>
      </c>
      <c r="N12507" t="b">
        <f t="shared" ref="N12507" si="25333">AND(MIN($F12506,$F12507,$F12508)=$F12507,MAX($H12506,$H12507,$H12508)=$H12507)</f>
        <v>0</v>
      </c>
      <c r="O12507" t="b">
        <f t="shared" ref="O12507" si="25334">AND(NOT(N12506),N12507,NOT(N12508))</f>
        <v>0</v>
      </c>
    </row>
    <row r="12508" spans="1:15" x14ac:dyDescent="0.25">
      <c r="A12508" t="s">
        <v>19</v>
      </c>
      <c r="B12508" t="s">
        <v>17</v>
      </c>
      <c r="C12508">
        <v>12</v>
      </c>
      <c r="D12508">
        <v>0</v>
      </c>
      <c r="E12508" t="b">
        <v>0</v>
      </c>
      <c r="F12508">
        <v>2E-3</v>
      </c>
      <c r="G12508">
        <v>4</v>
      </c>
      <c r="H12508">
        <v>4</v>
      </c>
      <c r="I12508">
        <v>23</v>
      </c>
      <c r="J12508">
        <v>12</v>
      </c>
      <c r="K12508">
        <v>2</v>
      </c>
      <c r="L12508">
        <v>3</v>
      </c>
      <c r="M12508">
        <f t="shared" si="25284"/>
        <v>0</v>
      </c>
      <c r="N12508" t="b">
        <f t="shared" ref="N12508" si="25335">AND(MIN($F12506,$F12507,$F12508)=$F12508,MAX($H12506,$H12507,$H12508)=$H12508)</f>
        <v>1</v>
      </c>
      <c r="O12508" t="b">
        <f t="shared" ref="O12508" si="25336">AND(NOT(N12506),NOT(N12507),N12508)</f>
        <v>1</v>
      </c>
    </row>
    <row r="12509" spans="1:15" x14ac:dyDescent="0.25">
      <c r="A12509" t="s">
        <v>13</v>
      </c>
      <c r="B12509" t="s">
        <v>17</v>
      </c>
      <c r="C12509">
        <v>12</v>
      </c>
      <c r="D12509">
        <v>10</v>
      </c>
      <c r="E12509" t="b">
        <v>0</v>
      </c>
      <c r="F12509">
        <v>2E-3</v>
      </c>
      <c r="G12509">
        <v>4</v>
      </c>
      <c r="H12509">
        <v>4</v>
      </c>
      <c r="I12509">
        <v>29</v>
      </c>
      <c r="J12509">
        <v>17</v>
      </c>
      <c r="K12509">
        <v>4</v>
      </c>
      <c r="L12509">
        <v>4</v>
      </c>
      <c r="M12509">
        <f t="shared" si="25284"/>
        <v>0</v>
      </c>
      <c r="N12509" t="b">
        <f t="shared" ref="N12509" si="25337">AND(MIN($F12509,$F12510,$F12511)=$F12509,MAX($H12509,$H12510,$H12511)=$H12509)</f>
        <v>1</v>
      </c>
      <c r="O12509" t="b">
        <f t="shared" ref="O12509" si="25338">AND(N12509,NOT(N12510),NOT(N12511))</f>
        <v>0</v>
      </c>
    </row>
    <row r="12510" spans="1:15" x14ac:dyDescent="0.25">
      <c r="A12510" t="s">
        <v>15</v>
      </c>
      <c r="B12510" t="s">
        <v>17</v>
      </c>
      <c r="C12510">
        <v>12</v>
      </c>
      <c r="D12510">
        <v>10</v>
      </c>
      <c r="E12510" t="b">
        <v>0</v>
      </c>
      <c r="F12510">
        <v>4.0000000000000001E-3</v>
      </c>
      <c r="G12510">
        <v>4</v>
      </c>
      <c r="H12510">
        <v>4</v>
      </c>
      <c r="I12510">
        <v>157</v>
      </c>
      <c r="J12510">
        <v>153</v>
      </c>
      <c r="K12510">
        <v>72</v>
      </c>
      <c r="L12510">
        <v>7</v>
      </c>
      <c r="M12510">
        <f t="shared" si="25284"/>
        <v>0</v>
      </c>
      <c r="N12510" t="b">
        <f t="shared" ref="N12510" si="25339">AND(MIN($F12509,$F12510,$F12511)=$F12510,MAX($H12509,$H12510,$H12511)=$H12510)</f>
        <v>0</v>
      </c>
      <c r="O12510" t="b">
        <f t="shared" ref="O12510" si="25340">AND(NOT(N12509),N12510,NOT(N12511))</f>
        <v>0</v>
      </c>
    </row>
    <row r="12511" spans="1:15" x14ac:dyDescent="0.25">
      <c r="A12511" t="s">
        <v>19</v>
      </c>
      <c r="B12511" t="s">
        <v>17</v>
      </c>
      <c r="C12511">
        <v>12</v>
      </c>
      <c r="D12511">
        <v>10</v>
      </c>
      <c r="E12511" t="b">
        <v>0</v>
      </c>
      <c r="F12511">
        <v>2E-3</v>
      </c>
      <c r="G12511">
        <v>4</v>
      </c>
      <c r="H12511">
        <v>4</v>
      </c>
      <c r="I12511">
        <v>29</v>
      </c>
      <c r="J12511">
        <v>17</v>
      </c>
      <c r="K12511">
        <v>4</v>
      </c>
      <c r="L12511">
        <v>4</v>
      </c>
      <c r="M12511">
        <f t="shared" si="25284"/>
        <v>0</v>
      </c>
      <c r="N12511" t="b">
        <f t="shared" ref="N12511" si="25341">AND(MIN($F12509,$F12510,$F12511)=$F12511,MAX($H12509,$H12510,$H12511)=$H12511)</f>
        <v>1</v>
      </c>
      <c r="O12511" t="b">
        <f t="shared" ref="O12511" si="25342">AND(NOT(N12509),NOT(N12510),N12511)</f>
        <v>0</v>
      </c>
    </row>
    <row r="12512" spans="1:15" x14ac:dyDescent="0.25">
      <c r="A12512" t="s">
        <v>13</v>
      </c>
      <c r="B12512" t="s">
        <v>17</v>
      </c>
      <c r="C12512">
        <v>12</v>
      </c>
      <c r="D12512">
        <v>11</v>
      </c>
      <c r="E12512" t="b">
        <v>0</v>
      </c>
      <c r="F12512">
        <v>5.0000000000000001E-3</v>
      </c>
      <c r="G12512">
        <v>4</v>
      </c>
      <c r="H12512">
        <v>4</v>
      </c>
      <c r="I12512">
        <v>28</v>
      </c>
      <c r="J12512">
        <v>14</v>
      </c>
      <c r="K12512">
        <v>2</v>
      </c>
      <c r="L12512">
        <v>5</v>
      </c>
      <c r="M12512">
        <f t="shared" si="25284"/>
        <v>0</v>
      </c>
      <c r="N12512" t="b">
        <f t="shared" ref="N12512" si="25343">AND(MIN($F12512,$F12513,$F12514)=$F12512,MAX($H12512,$H12513,$H12514)=$H12512)</f>
        <v>0</v>
      </c>
      <c r="O12512" t="b">
        <f t="shared" ref="O12512" si="25344">AND(N12512,NOT(N12513),NOT(N12514))</f>
        <v>0</v>
      </c>
    </row>
    <row r="12513" spans="1:15" x14ac:dyDescent="0.25">
      <c r="A12513" t="s">
        <v>15</v>
      </c>
      <c r="B12513" t="s">
        <v>17</v>
      </c>
      <c r="C12513">
        <v>12</v>
      </c>
      <c r="D12513">
        <v>11</v>
      </c>
      <c r="E12513" t="b">
        <v>0</v>
      </c>
      <c r="F12513">
        <v>1.7999999999999999E-2</v>
      </c>
      <c r="G12513">
        <v>4</v>
      </c>
      <c r="H12513">
        <v>4</v>
      </c>
      <c r="I12513">
        <v>903</v>
      </c>
      <c r="J12513">
        <v>886</v>
      </c>
      <c r="K12513">
        <v>438</v>
      </c>
      <c r="L12513">
        <v>10</v>
      </c>
      <c r="M12513">
        <f t="shared" si="25284"/>
        <v>0</v>
      </c>
      <c r="N12513" t="b">
        <f t="shared" ref="N12513" si="25345">AND(MIN($F12512,$F12513,$F12514)=$F12513,MAX($H12512,$H12513,$H12514)=$H12513)</f>
        <v>0</v>
      </c>
      <c r="O12513" t="b">
        <f t="shared" ref="O12513" si="25346">AND(NOT(N12512),N12513,NOT(N12514))</f>
        <v>0</v>
      </c>
    </row>
    <row r="12514" spans="1:15" x14ac:dyDescent="0.25">
      <c r="A12514" t="s">
        <v>19</v>
      </c>
      <c r="B12514" t="s">
        <v>17</v>
      </c>
      <c r="C12514">
        <v>12</v>
      </c>
      <c r="D12514">
        <v>11</v>
      </c>
      <c r="E12514" t="b">
        <v>0</v>
      </c>
      <c r="F12514">
        <v>3.0000000000000001E-3</v>
      </c>
      <c r="G12514">
        <v>4</v>
      </c>
      <c r="H12514">
        <v>4</v>
      </c>
      <c r="I12514">
        <v>28</v>
      </c>
      <c r="J12514">
        <v>14</v>
      </c>
      <c r="K12514">
        <v>2</v>
      </c>
      <c r="L12514">
        <v>5</v>
      </c>
      <c r="M12514">
        <f t="shared" si="25284"/>
        <v>0</v>
      </c>
      <c r="N12514" t="b">
        <f t="shared" ref="N12514" si="25347">AND(MIN($F12512,$F12513,$F12514)=$F12514,MAX($H12512,$H12513,$H12514)=$H12514)</f>
        <v>1</v>
      </c>
      <c r="O12514" t="b">
        <f t="shared" ref="O12514" si="25348">AND(NOT(N12512),NOT(N12513),N12514)</f>
        <v>1</v>
      </c>
    </row>
    <row r="12515" spans="1:15" x14ac:dyDescent="0.25">
      <c r="A12515" t="s">
        <v>13</v>
      </c>
      <c r="B12515" t="s">
        <v>17</v>
      </c>
      <c r="C12515">
        <v>12</v>
      </c>
      <c r="D12515">
        <v>12</v>
      </c>
      <c r="E12515" t="b">
        <v>0</v>
      </c>
      <c r="F12515">
        <v>6.0000000000000001E-3</v>
      </c>
      <c r="G12515">
        <v>4</v>
      </c>
      <c r="H12515">
        <v>4</v>
      </c>
      <c r="I12515">
        <v>30</v>
      </c>
      <c r="J12515">
        <v>15</v>
      </c>
      <c r="K12515">
        <v>2</v>
      </c>
      <c r="L12515">
        <v>6</v>
      </c>
      <c r="M12515">
        <f t="shared" si="25284"/>
        <v>0</v>
      </c>
      <c r="N12515" t="b">
        <f t="shared" ref="N12515" si="25349">AND(MIN($F12515,$F12516,$F12517)=$F12515,MAX($H12515,$H12516,$H12517)=$H12515)</f>
        <v>0</v>
      </c>
      <c r="O12515" t="b">
        <f t="shared" ref="O12515" si="25350">AND(N12515,NOT(N12516),NOT(N12517))</f>
        <v>0</v>
      </c>
    </row>
    <row r="12516" spans="1:15" x14ac:dyDescent="0.25">
      <c r="A12516" t="s">
        <v>15</v>
      </c>
      <c r="B12516" t="s">
        <v>17</v>
      </c>
      <c r="C12516">
        <v>12</v>
      </c>
      <c r="D12516">
        <v>12</v>
      </c>
      <c r="E12516" t="b">
        <v>0</v>
      </c>
      <c r="F12516">
        <v>3.7999999999999999E-2</v>
      </c>
      <c r="G12516">
        <v>4</v>
      </c>
      <c r="H12516">
        <v>4</v>
      </c>
      <c r="I12516">
        <v>5393</v>
      </c>
      <c r="J12516">
        <v>5303</v>
      </c>
      <c r="K12516">
        <v>2646</v>
      </c>
      <c r="L12516">
        <v>13</v>
      </c>
      <c r="M12516">
        <f t="shared" si="25284"/>
        <v>0</v>
      </c>
      <c r="N12516" t="b">
        <f t="shared" ref="N12516" si="25351">AND(MIN($F12515,$F12516,$F12517)=$F12516,MAX($H12515,$H12516,$H12517)=$H12516)</f>
        <v>0</v>
      </c>
      <c r="O12516" t="b">
        <f t="shared" ref="O12516" si="25352">AND(NOT(N12515),N12516,NOT(N12517))</f>
        <v>0</v>
      </c>
    </row>
    <row r="12517" spans="1:15" x14ac:dyDescent="0.25">
      <c r="A12517" t="s">
        <v>19</v>
      </c>
      <c r="B12517" t="s">
        <v>17</v>
      </c>
      <c r="C12517">
        <v>12</v>
      </c>
      <c r="D12517">
        <v>12</v>
      </c>
      <c r="E12517" t="b">
        <v>0</v>
      </c>
      <c r="F12517">
        <v>3.0000000000000001E-3</v>
      </c>
      <c r="G12517">
        <v>4</v>
      </c>
      <c r="H12517">
        <v>4</v>
      </c>
      <c r="I12517">
        <v>30</v>
      </c>
      <c r="J12517">
        <v>15</v>
      </c>
      <c r="K12517">
        <v>2</v>
      </c>
      <c r="L12517">
        <v>6</v>
      </c>
      <c r="M12517">
        <f t="shared" si="25284"/>
        <v>0</v>
      </c>
      <c r="N12517" t="b">
        <f t="shared" ref="N12517" si="25353">AND(MIN($F12515,$F12516,$F12517)=$F12517,MAX($H12515,$H12516,$H12517)=$H12517)</f>
        <v>1</v>
      </c>
      <c r="O12517" t="b">
        <f t="shared" ref="O12517" si="25354">AND(NOT(N12515),NOT(N12516),N12517)</f>
        <v>1</v>
      </c>
    </row>
    <row r="12518" spans="1:15" x14ac:dyDescent="0.25">
      <c r="A12518" t="s">
        <v>13</v>
      </c>
      <c r="B12518" t="s">
        <v>17</v>
      </c>
      <c r="C12518">
        <v>12</v>
      </c>
      <c r="D12518">
        <v>13</v>
      </c>
      <c r="E12518" t="b">
        <v>0</v>
      </c>
      <c r="F12518">
        <v>2E-3</v>
      </c>
      <c r="G12518">
        <v>4</v>
      </c>
      <c r="H12518">
        <v>4</v>
      </c>
      <c r="I12518">
        <v>34</v>
      </c>
      <c r="J12518">
        <v>16</v>
      </c>
      <c r="K12518">
        <v>2</v>
      </c>
      <c r="L12518">
        <v>7</v>
      </c>
      <c r="M12518">
        <f t="shared" si="25284"/>
        <v>0</v>
      </c>
      <c r="N12518" t="b">
        <f t="shared" ref="N12518" si="25355">AND(MIN($F12518,$F12519,$F12520)=$F12518,MAX($H12518,$H12519,$H12520)=$H12518)</f>
        <v>1</v>
      </c>
      <c r="O12518" t="b">
        <f t="shared" ref="O12518" si="25356">AND(N12518,NOT(N12519),NOT(N12520))</f>
        <v>0</v>
      </c>
    </row>
    <row r="12519" spans="1:15" x14ac:dyDescent="0.25">
      <c r="A12519" t="s">
        <v>15</v>
      </c>
      <c r="B12519" t="s">
        <v>17</v>
      </c>
      <c r="C12519">
        <v>12</v>
      </c>
      <c r="D12519">
        <v>13</v>
      </c>
      <c r="E12519" t="b">
        <v>0</v>
      </c>
      <c r="F12519">
        <v>0.20399999999999999</v>
      </c>
      <c r="G12519">
        <v>4</v>
      </c>
      <c r="H12519">
        <v>4</v>
      </c>
      <c r="I12519">
        <v>32371</v>
      </c>
      <c r="J12519">
        <v>31848</v>
      </c>
      <c r="K12519">
        <v>15918</v>
      </c>
      <c r="L12519">
        <v>14</v>
      </c>
      <c r="M12519">
        <f t="shared" si="25284"/>
        <v>0</v>
      </c>
      <c r="N12519" t="b">
        <f t="shared" ref="N12519" si="25357">AND(MIN($F12518,$F12519,$F12520)=$F12519,MAX($H12518,$H12519,$H12520)=$H12519)</f>
        <v>0</v>
      </c>
      <c r="O12519" t="b">
        <f t="shared" ref="O12519" si="25358">AND(NOT(N12518),N12519,NOT(N12520))</f>
        <v>0</v>
      </c>
    </row>
    <row r="12520" spans="1:15" x14ac:dyDescent="0.25">
      <c r="A12520" t="s">
        <v>19</v>
      </c>
      <c r="B12520" t="s">
        <v>17</v>
      </c>
      <c r="C12520">
        <v>12</v>
      </c>
      <c r="D12520">
        <v>13</v>
      </c>
      <c r="E12520" t="b">
        <v>0</v>
      </c>
      <c r="F12520">
        <v>2E-3</v>
      </c>
      <c r="G12520">
        <v>4</v>
      </c>
      <c r="H12520">
        <v>4</v>
      </c>
      <c r="I12520">
        <v>34</v>
      </c>
      <c r="J12520">
        <v>16</v>
      </c>
      <c r="K12520">
        <v>2</v>
      </c>
      <c r="L12520">
        <v>7</v>
      </c>
      <c r="M12520">
        <f t="shared" si="25284"/>
        <v>0</v>
      </c>
      <c r="N12520" t="b">
        <f t="shared" ref="N12520" si="25359">AND(MIN($F12518,$F12519,$F12520)=$F12520,MAX($H12518,$H12519,$H12520)=$H12520)</f>
        <v>1</v>
      </c>
      <c r="O12520" t="b">
        <f t="shared" ref="O12520" si="25360">AND(NOT(N12518),NOT(N12519),N12520)</f>
        <v>0</v>
      </c>
    </row>
    <row r="12521" spans="1:15" x14ac:dyDescent="0.25">
      <c r="A12521" t="s">
        <v>13</v>
      </c>
      <c r="B12521" t="s">
        <v>17</v>
      </c>
      <c r="C12521">
        <v>12</v>
      </c>
      <c r="D12521">
        <v>14</v>
      </c>
      <c r="E12521" t="b">
        <v>0</v>
      </c>
      <c r="F12521">
        <v>7.0000000000000001E-3</v>
      </c>
      <c r="G12521">
        <v>4</v>
      </c>
      <c r="H12521">
        <v>4</v>
      </c>
      <c r="I12521">
        <v>36</v>
      </c>
      <c r="J12521">
        <v>17</v>
      </c>
      <c r="K12521">
        <v>2</v>
      </c>
      <c r="L12521">
        <v>8</v>
      </c>
      <c r="M12521">
        <f t="shared" si="25284"/>
        <v>0</v>
      </c>
      <c r="N12521" t="b">
        <f t="shared" ref="N12521" si="25361">AND(MIN($F12521,$F12522,$F12523)=$F12521,MAX($H12521,$H12522,$H12523)=$H12521)</f>
        <v>0</v>
      </c>
      <c r="O12521" t="b">
        <f t="shared" ref="O12521" si="25362">AND(N12521,NOT(N12522),NOT(N12523))</f>
        <v>0</v>
      </c>
    </row>
    <row r="12522" spans="1:15" x14ac:dyDescent="0.25">
      <c r="A12522" t="s">
        <v>15</v>
      </c>
      <c r="B12522" t="s">
        <v>17</v>
      </c>
      <c r="C12522">
        <v>12</v>
      </c>
      <c r="D12522">
        <v>14</v>
      </c>
      <c r="E12522" t="b">
        <v>0</v>
      </c>
      <c r="F12522">
        <v>1.319</v>
      </c>
      <c r="G12522">
        <v>4</v>
      </c>
      <c r="H12522">
        <v>4</v>
      </c>
      <c r="I12522">
        <v>194325</v>
      </c>
      <c r="J12522">
        <v>191209</v>
      </c>
      <c r="K12522">
        <v>95598</v>
      </c>
      <c r="L12522">
        <v>18</v>
      </c>
      <c r="M12522">
        <f t="shared" si="25284"/>
        <v>0</v>
      </c>
      <c r="N12522" t="b">
        <f t="shared" ref="N12522" si="25363">AND(MIN($F12521,$F12522,$F12523)=$F12522,MAX($H12521,$H12522,$H12523)=$H12522)</f>
        <v>0</v>
      </c>
      <c r="O12522" t="b">
        <f t="shared" ref="O12522" si="25364">AND(NOT(N12521),N12522,NOT(N12523))</f>
        <v>0</v>
      </c>
    </row>
    <row r="12523" spans="1:15" x14ac:dyDescent="0.25">
      <c r="A12523" t="s">
        <v>19</v>
      </c>
      <c r="B12523" t="s">
        <v>17</v>
      </c>
      <c r="C12523">
        <v>12</v>
      </c>
      <c r="D12523">
        <v>14</v>
      </c>
      <c r="E12523" t="b">
        <v>0</v>
      </c>
      <c r="F12523">
        <v>6.0000000000000001E-3</v>
      </c>
      <c r="G12523">
        <v>4</v>
      </c>
      <c r="H12523">
        <v>4</v>
      </c>
      <c r="I12523">
        <v>36</v>
      </c>
      <c r="J12523">
        <v>17</v>
      </c>
      <c r="K12523">
        <v>2</v>
      </c>
      <c r="L12523">
        <v>8</v>
      </c>
      <c r="M12523">
        <f t="shared" si="25284"/>
        <v>0</v>
      </c>
      <c r="N12523" t="b">
        <f t="shared" ref="N12523" si="25365">AND(MIN($F12521,$F12522,$F12523)=$F12523,MAX($H12521,$H12522,$H12523)=$H12523)</f>
        <v>1</v>
      </c>
      <c r="O12523" t="b">
        <f t="shared" ref="O12523" si="25366">AND(NOT(N12521),NOT(N12522),N12523)</f>
        <v>1</v>
      </c>
    </row>
    <row r="12524" spans="1:15" x14ac:dyDescent="0.25">
      <c r="A12524" t="s">
        <v>13</v>
      </c>
      <c r="B12524" t="s">
        <v>17</v>
      </c>
      <c r="C12524">
        <v>12</v>
      </c>
      <c r="D12524">
        <v>15</v>
      </c>
      <c r="E12524" t="b">
        <v>0</v>
      </c>
      <c r="F12524">
        <v>4.0000000000000001E-3</v>
      </c>
      <c r="G12524">
        <v>4</v>
      </c>
      <c r="H12524">
        <v>4</v>
      </c>
      <c r="I12524">
        <v>37</v>
      </c>
      <c r="J12524">
        <v>18</v>
      </c>
      <c r="K12524">
        <v>2</v>
      </c>
      <c r="L12524">
        <v>9</v>
      </c>
      <c r="M12524">
        <f t="shared" si="25284"/>
        <v>0</v>
      </c>
      <c r="N12524" t="b">
        <f t="shared" ref="N12524" si="25367">AND(MIN($F12524,$F12525,$F12526)=$F12524,MAX($H12524,$H12525,$H12526)=$H12524)</f>
        <v>1</v>
      </c>
      <c r="O12524" t="b">
        <f t="shared" ref="O12524" si="25368">AND(N12524,NOT(N12525),NOT(N12526))</f>
        <v>1</v>
      </c>
    </row>
    <row r="12525" spans="1:15" x14ac:dyDescent="0.25">
      <c r="A12525" t="s">
        <v>15</v>
      </c>
      <c r="B12525" t="s">
        <v>17</v>
      </c>
      <c r="C12525">
        <v>12</v>
      </c>
      <c r="D12525">
        <v>15</v>
      </c>
      <c r="E12525" t="b">
        <v>0</v>
      </c>
      <c r="F12525">
        <v>7.64</v>
      </c>
      <c r="G12525">
        <v>4</v>
      </c>
      <c r="H12525">
        <v>4</v>
      </c>
      <c r="I12525">
        <v>1166231</v>
      </c>
      <c r="J12525">
        <v>1147562</v>
      </c>
      <c r="K12525">
        <v>573774</v>
      </c>
      <c r="L12525">
        <v>21</v>
      </c>
      <c r="M12525">
        <f t="shared" si="25284"/>
        <v>0</v>
      </c>
      <c r="N12525" t="b">
        <f t="shared" ref="N12525" si="25369">AND(MIN($F12524,$F12525,$F12526)=$F12525,MAX($H12524,$H12525,$H12526)=$H12525)</f>
        <v>0</v>
      </c>
      <c r="O12525" t="b">
        <f t="shared" ref="O12525" si="25370">AND(NOT(N12524),N12525,NOT(N12526))</f>
        <v>0</v>
      </c>
    </row>
    <row r="12526" spans="1:15" x14ac:dyDescent="0.25">
      <c r="A12526" t="s">
        <v>19</v>
      </c>
      <c r="B12526" t="s">
        <v>17</v>
      </c>
      <c r="C12526">
        <v>12</v>
      </c>
      <c r="D12526">
        <v>15</v>
      </c>
      <c r="E12526" t="b">
        <v>0</v>
      </c>
      <c r="F12526">
        <v>6.0000000000000001E-3</v>
      </c>
      <c r="G12526">
        <v>4</v>
      </c>
      <c r="H12526">
        <v>4</v>
      </c>
      <c r="I12526">
        <v>37</v>
      </c>
      <c r="J12526">
        <v>18</v>
      </c>
      <c r="K12526">
        <v>2</v>
      </c>
      <c r="L12526">
        <v>9</v>
      </c>
      <c r="M12526">
        <f t="shared" si="25284"/>
        <v>0</v>
      </c>
      <c r="N12526" t="b">
        <f t="shared" ref="N12526" si="25371">AND(MIN($F12524,$F12525,$F12526)=$F12526,MAX($H12524,$H12525,$H12526)=$H12526)</f>
        <v>0</v>
      </c>
      <c r="O12526" t="b">
        <f t="shared" ref="O12526" si="25372">AND(NOT(N12524),NOT(N12525),N12526)</f>
        <v>0</v>
      </c>
    </row>
    <row r="12527" spans="1:15" x14ac:dyDescent="0.25">
      <c r="A12527" t="s">
        <v>13</v>
      </c>
      <c r="B12527" t="s">
        <v>17</v>
      </c>
      <c r="C12527">
        <v>12</v>
      </c>
      <c r="D12527">
        <v>16</v>
      </c>
      <c r="E12527" t="b">
        <v>0</v>
      </c>
      <c r="F12527">
        <v>6.0000000000000001E-3</v>
      </c>
      <c r="G12527">
        <v>4</v>
      </c>
      <c r="H12527">
        <v>4</v>
      </c>
      <c r="I12527">
        <v>39</v>
      </c>
      <c r="J12527">
        <v>23</v>
      </c>
      <c r="K12527">
        <v>4</v>
      </c>
      <c r="L12527">
        <v>10</v>
      </c>
      <c r="M12527">
        <f t="shared" si="25284"/>
        <v>0</v>
      </c>
      <c r="N12527" t="b">
        <f t="shared" ref="N12527" si="25373">AND(MIN($F12527,$F12528,$F12529)=$F12527,MAX($H12527,$H12528,$H12529)=$H12527)</f>
        <v>0</v>
      </c>
      <c r="O12527" t="b">
        <f t="shared" ref="O12527" si="25374">AND(N12527,NOT(N12528),NOT(N12529))</f>
        <v>0</v>
      </c>
    </row>
    <row r="12528" spans="1:15" x14ac:dyDescent="0.25">
      <c r="A12528" t="s">
        <v>15</v>
      </c>
      <c r="B12528" t="s">
        <v>17</v>
      </c>
      <c r="C12528">
        <v>12</v>
      </c>
      <c r="D12528">
        <v>16</v>
      </c>
      <c r="E12528" t="b">
        <v>1</v>
      </c>
      <c r="F12528">
        <v>10.000999999999999</v>
      </c>
      <c r="G12528">
        <v>4</v>
      </c>
      <c r="H12528">
        <v>0</v>
      </c>
      <c r="I12528">
        <v>1498855</v>
      </c>
      <c r="J12528">
        <v>1474867</v>
      </c>
      <c r="K12528">
        <v>737429</v>
      </c>
      <c r="L12528">
        <v>23</v>
      </c>
      <c r="M12528">
        <f t="shared" si="25284"/>
        <v>4</v>
      </c>
      <c r="N12528" t="b">
        <f t="shared" ref="N12528" si="25375">AND(MIN($F12527,$F12528,$F12529)=$F12528,MAX($H12527,$H12528,$H12529)=$H12528)</f>
        <v>0</v>
      </c>
      <c r="O12528" t="b">
        <f t="shared" ref="O12528" si="25376">AND(NOT(N12527),N12528,NOT(N12529))</f>
        <v>0</v>
      </c>
    </row>
    <row r="12529" spans="1:15" x14ac:dyDescent="0.25">
      <c r="A12529" t="s">
        <v>19</v>
      </c>
      <c r="B12529" t="s">
        <v>17</v>
      </c>
      <c r="C12529">
        <v>12</v>
      </c>
      <c r="D12529">
        <v>16</v>
      </c>
      <c r="E12529" t="b">
        <v>0</v>
      </c>
      <c r="F12529">
        <v>3.0000000000000001E-3</v>
      </c>
      <c r="G12529">
        <v>4</v>
      </c>
      <c r="H12529">
        <v>4</v>
      </c>
      <c r="I12529">
        <v>39</v>
      </c>
      <c r="J12529">
        <v>23</v>
      </c>
      <c r="K12529">
        <v>4</v>
      </c>
      <c r="L12529">
        <v>10</v>
      </c>
      <c r="M12529">
        <f t="shared" si="25284"/>
        <v>0</v>
      </c>
      <c r="N12529" t="b">
        <f t="shared" ref="N12529" si="25377">AND(MIN($F12527,$F12528,$F12529)=$F12529,MAX($H12527,$H12528,$H12529)=$H12529)</f>
        <v>1</v>
      </c>
      <c r="O12529" t="b">
        <f t="shared" ref="O12529" si="25378">AND(NOT(N12527),NOT(N12528),N12529)</f>
        <v>1</v>
      </c>
    </row>
    <row r="12530" spans="1:15" x14ac:dyDescent="0.25">
      <c r="A12530" t="s">
        <v>13</v>
      </c>
      <c r="B12530" t="s">
        <v>17</v>
      </c>
      <c r="C12530">
        <v>12</v>
      </c>
      <c r="D12530">
        <v>17</v>
      </c>
      <c r="E12530" t="b">
        <v>0</v>
      </c>
      <c r="F12530">
        <v>8.0000000000000002E-3</v>
      </c>
      <c r="G12530">
        <v>4</v>
      </c>
      <c r="H12530">
        <v>4</v>
      </c>
      <c r="I12530">
        <v>43</v>
      </c>
      <c r="J12530">
        <v>24</v>
      </c>
      <c r="K12530">
        <v>4</v>
      </c>
      <c r="L12530">
        <v>11</v>
      </c>
      <c r="M12530">
        <f t="shared" si="25284"/>
        <v>0</v>
      </c>
      <c r="N12530" t="b">
        <f t="shared" ref="N12530" si="25379">AND(MIN($F12530,$F12531,$F12532)=$F12530,MAX($H12530,$H12531,$H12532)=$H12530)</f>
        <v>0</v>
      </c>
      <c r="O12530" t="b">
        <f t="shared" ref="O12530" si="25380">AND(N12530,NOT(N12531),NOT(N12532))</f>
        <v>0</v>
      </c>
    </row>
    <row r="12531" spans="1:15" x14ac:dyDescent="0.25">
      <c r="A12531" t="s">
        <v>15</v>
      </c>
      <c r="B12531" t="s">
        <v>17</v>
      </c>
      <c r="C12531">
        <v>12</v>
      </c>
      <c r="D12531">
        <v>17</v>
      </c>
      <c r="E12531" t="b">
        <v>1</v>
      </c>
      <c r="F12531">
        <v>10.000999999999999</v>
      </c>
      <c r="G12531">
        <v>4</v>
      </c>
      <c r="H12531">
        <v>0</v>
      </c>
      <c r="I12531">
        <v>1496827</v>
      </c>
      <c r="J12531">
        <v>1472872</v>
      </c>
      <c r="K12531">
        <v>736432</v>
      </c>
      <c r="L12531">
        <v>23</v>
      </c>
      <c r="M12531">
        <f t="shared" si="25284"/>
        <v>4</v>
      </c>
      <c r="N12531" t="b">
        <f t="shared" ref="N12531" si="25381">AND(MIN($F12530,$F12531,$F12532)=$F12531,MAX($H12530,$H12531,$H12532)=$H12531)</f>
        <v>0</v>
      </c>
      <c r="O12531" t="b">
        <f t="shared" ref="O12531" si="25382">AND(NOT(N12530),N12531,NOT(N12532))</f>
        <v>0</v>
      </c>
    </row>
    <row r="12532" spans="1:15" x14ac:dyDescent="0.25">
      <c r="A12532" t="s">
        <v>19</v>
      </c>
      <c r="B12532" t="s">
        <v>17</v>
      </c>
      <c r="C12532">
        <v>12</v>
      </c>
      <c r="D12532">
        <v>17</v>
      </c>
      <c r="E12532" t="b">
        <v>0</v>
      </c>
      <c r="F12532">
        <v>5.0000000000000001E-3</v>
      </c>
      <c r="G12532">
        <v>4</v>
      </c>
      <c r="H12532">
        <v>4</v>
      </c>
      <c r="I12532">
        <v>43</v>
      </c>
      <c r="J12532">
        <v>24</v>
      </c>
      <c r="K12532">
        <v>4</v>
      </c>
      <c r="L12532">
        <v>11</v>
      </c>
      <c r="M12532">
        <f t="shared" si="25284"/>
        <v>0</v>
      </c>
      <c r="N12532" t="b">
        <f t="shared" ref="N12532" si="25383">AND(MIN($F12530,$F12531,$F12532)=$F12532,MAX($H12530,$H12531,$H12532)=$H12532)</f>
        <v>1</v>
      </c>
      <c r="O12532" t="b">
        <f t="shared" ref="O12532" si="25384">AND(NOT(N12530),NOT(N12531),N12532)</f>
        <v>1</v>
      </c>
    </row>
    <row r="12533" spans="1:15" x14ac:dyDescent="0.25">
      <c r="A12533" t="s">
        <v>13</v>
      </c>
      <c r="B12533" t="s">
        <v>17</v>
      </c>
      <c r="C12533">
        <v>12</v>
      </c>
      <c r="D12533">
        <v>18</v>
      </c>
      <c r="E12533" t="b">
        <v>0</v>
      </c>
      <c r="F12533">
        <v>1E-3</v>
      </c>
      <c r="G12533">
        <v>4</v>
      </c>
      <c r="H12533">
        <v>1</v>
      </c>
      <c r="I12533">
        <v>2</v>
      </c>
      <c r="J12533">
        <v>1</v>
      </c>
      <c r="K12533">
        <v>0</v>
      </c>
      <c r="L12533">
        <v>0</v>
      </c>
      <c r="M12533">
        <f t="shared" si="25284"/>
        <v>3</v>
      </c>
      <c r="N12533" t="b">
        <f t="shared" ref="N12533" si="25385">AND(MIN($F12533,$F12534,$F12535)=$F12533,MAX($H12533,$H12534,$H12535)=$H12533)</f>
        <v>1</v>
      </c>
      <c r="O12533" t="b">
        <f t="shared" ref="O12533" si="25386">AND(N12533,NOT(N12534),NOT(N12535))</f>
        <v>0</v>
      </c>
    </row>
    <row r="12534" spans="1:15" x14ac:dyDescent="0.25">
      <c r="A12534" t="s">
        <v>15</v>
      </c>
      <c r="B12534" t="s">
        <v>17</v>
      </c>
      <c r="C12534">
        <v>12</v>
      </c>
      <c r="D12534">
        <v>18</v>
      </c>
      <c r="E12534" t="b">
        <v>0</v>
      </c>
      <c r="F12534">
        <v>1E-3</v>
      </c>
      <c r="G12534">
        <v>4</v>
      </c>
      <c r="H12534">
        <v>1</v>
      </c>
      <c r="I12534">
        <v>1</v>
      </c>
      <c r="J12534">
        <v>1</v>
      </c>
      <c r="K12534">
        <v>0</v>
      </c>
      <c r="L12534">
        <v>0</v>
      </c>
      <c r="M12534">
        <f t="shared" si="25284"/>
        <v>3</v>
      </c>
      <c r="N12534" t="b">
        <f t="shared" ref="N12534" si="25387">AND(MIN($F12533,$F12534,$F12535)=$F12534,MAX($H12533,$H12534,$H12535)=$H12534)</f>
        <v>1</v>
      </c>
      <c r="O12534" t="b">
        <f t="shared" ref="O12534" si="25388">AND(NOT(N12533),N12534,NOT(N12535))</f>
        <v>0</v>
      </c>
    </row>
    <row r="12535" spans="1:15" x14ac:dyDescent="0.25">
      <c r="A12535" t="s">
        <v>19</v>
      </c>
      <c r="B12535" t="s">
        <v>17</v>
      </c>
      <c r="C12535">
        <v>12</v>
      </c>
      <c r="D12535">
        <v>18</v>
      </c>
      <c r="E12535" t="b">
        <v>0</v>
      </c>
      <c r="F12535">
        <v>2E-3</v>
      </c>
      <c r="G12535">
        <v>4</v>
      </c>
      <c r="H12535">
        <v>1</v>
      </c>
      <c r="I12535">
        <v>2</v>
      </c>
      <c r="J12535">
        <v>1</v>
      </c>
      <c r="K12535">
        <v>0</v>
      </c>
      <c r="L12535">
        <v>0</v>
      </c>
      <c r="M12535">
        <f t="shared" si="25284"/>
        <v>3</v>
      </c>
      <c r="N12535" t="b">
        <f t="shared" ref="N12535" si="25389">AND(MIN($F12533,$F12534,$F12535)=$F12535,MAX($H12533,$H12534,$H12535)=$H12535)</f>
        <v>0</v>
      </c>
      <c r="O12535" t="b">
        <f t="shared" ref="O12535" si="25390">AND(NOT(N12533),NOT(N12534),N12535)</f>
        <v>0</v>
      </c>
    </row>
    <row r="12536" spans="1:15" x14ac:dyDescent="0.25">
      <c r="A12536" t="s">
        <v>13</v>
      </c>
      <c r="B12536" t="s">
        <v>17</v>
      </c>
      <c r="C12536">
        <v>12</v>
      </c>
      <c r="D12536">
        <v>19</v>
      </c>
      <c r="E12536" t="b">
        <v>0</v>
      </c>
      <c r="F12536">
        <v>1E-3</v>
      </c>
      <c r="G12536">
        <v>4</v>
      </c>
      <c r="H12536">
        <v>1</v>
      </c>
      <c r="I12536">
        <v>2</v>
      </c>
      <c r="J12536">
        <v>1</v>
      </c>
      <c r="K12536">
        <v>0</v>
      </c>
      <c r="L12536">
        <v>0</v>
      </c>
      <c r="M12536">
        <f t="shared" si="25284"/>
        <v>3</v>
      </c>
      <c r="N12536" t="b">
        <f t="shared" ref="N12536" si="25391">AND(MIN($F12536,$F12537,$F12538)=$F12536,MAX($H12536,$H12537,$H12538)=$H12536)</f>
        <v>1</v>
      </c>
      <c r="O12536" t="b">
        <f t="shared" ref="O12536" si="25392">AND(N12536,NOT(N12537),NOT(N12538))</f>
        <v>0</v>
      </c>
    </row>
    <row r="12537" spans="1:15" x14ac:dyDescent="0.25">
      <c r="A12537" t="s">
        <v>15</v>
      </c>
      <c r="B12537" t="s">
        <v>17</v>
      </c>
      <c r="C12537">
        <v>12</v>
      </c>
      <c r="D12537">
        <v>19</v>
      </c>
      <c r="E12537" t="b">
        <v>0</v>
      </c>
      <c r="F12537">
        <v>1E-3</v>
      </c>
      <c r="G12537">
        <v>4</v>
      </c>
      <c r="H12537">
        <v>1</v>
      </c>
      <c r="I12537">
        <v>1</v>
      </c>
      <c r="J12537">
        <v>1</v>
      </c>
      <c r="K12537">
        <v>0</v>
      </c>
      <c r="L12537">
        <v>0</v>
      </c>
      <c r="M12537">
        <f t="shared" si="25284"/>
        <v>3</v>
      </c>
      <c r="N12537" t="b">
        <f t="shared" ref="N12537" si="25393">AND(MIN($F12536,$F12537,$F12538)=$F12537,MAX($H12536,$H12537,$H12538)=$H12537)</f>
        <v>1</v>
      </c>
      <c r="O12537" t="b">
        <f t="shared" ref="O12537" si="25394">AND(NOT(N12536),N12537,NOT(N12538))</f>
        <v>0</v>
      </c>
    </row>
    <row r="12538" spans="1:15" x14ac:dyDescent="0.25">
      <c r="A12538" t="s">
        <v>19</v>
      </c>
      <c r="B12538" t="s">
        <v>17</v>
      </c>
      <c r="C12538">
        <v>12</v>
      </c>
      <c r="D12538">
        <v>19</v>
      </c>
      <c r="E12538" t="b">
        <v>0</v>
      </c>
      <c r="F12538">
        <v>2E-3</v>
      </c>
      <c r="G12538">
        <v>4</v>
      </c>
      <c r="H12538">
        <v>1</v>
      </c>
      <c r="I12538">
        <v>2</v>
      </c>
      <c r="J12538">
        <v>1</v>
      </c>
      <c r="K12538">
        <v>0</v>
      </c>
      <c r="L12538">
        <v>0</v>
      </c>
      <c r="M12538">
        <f t="shared" si="25284"/>
        <v>3</v>
      </c>
      <c r="N12538" t="b">
        <f t="shared" ref="N12538" si="25395">AND(MIN($F12536,$F12537,$F12538)=$F12538,MAX($H12536,$H12537,$H12538)=$H12538)</f>
        <v>0</v>
      </c>
      <c r="O12538" t="b">
        <f t="shared" ref="O12538" si="25396">AND(NOT(N12536),NOT(N12537),N12538)</f>
        <v>0</v>
      </c>
    </row>
    <row r="12539" spans="1:15" x14ac:dyDescent="0.25">
      <c r="A12539" t="s">
        <v>13</v>
      </c>
      <c r="B12539" t="s">
        <v>17</v>
      </c>
      <c r="C12539">
        <v>12</v>
      </c>
      <c r="D12539">
        <v>1</v>
      </c>
      <c r="E12539" t="b">
        <v>0</v>
      </c>
      <c r="F12539">
        <v>4.0000000000000001E-3</v>
      </c>
      <c r="G12539">
        <v>4</v>
      </c>
      <c r="H12539">
        <v>4</v>
      </c>
      <c r="I12539">
        <v>25</v>
      </c>
      <c r="J12539">
        <v>13</v>
      </c>
      <c r="K12539">
        <v>2</v>
      </c>
      <c r="L12539">
        <v>4</v>
      </c>
      <c r="M12539">
        <f t="shared" si="25284"/>
        <v>0</v>
      </c>
      <c r="N12539" t="b">
        <f t="shared" ref="N12539" si="25397">AND(MIN($F12539,$F12540,$F12541)=$F12539,MAX($H12539,$H12540,$H12541)=$H12539)</f>
        <v>0</v>
      </c>
      <c r="O12539" t="b">
        <f t="shared" ref="O12539" si="25398">AND(N12539,NOT(N12540),NOT(N12541))</f>
        <v>0</v>
      </c>
    </row>
    <row r="12540" spans="1:15" x14ac:dyDescent="0.25">
      <c r="A12540" t="s">
        <v>15</v>
      </c>
      <c r="B12540" t="s">
        <v>17</v>
      </c>
      <c r="C12540">
        <v>12</v>
      </c>
      <c r="D12540">
        <v>1</v>
      </c>
      <c r="E12540" t="b">
        <v>0</v>
      </c>
      <c r="F12540">
        <v>8.9999999999999993E-3</v>
      </c>
      <c r="G12540">
        <v>4</v>
      </c>
      <c r="H12540">
        <v>4</v>
      </c>
      <c r="I12540">
        <v>69</v>
      </c>
      <c r="J12540">
        <v>66</v>
      </c>
      <c r="K12540">
        <v>28</v>
      </c>
      <c r="L12540">
        <v>6</v>
      </c>
      <c r="M12540">
        <f t="shared" si="25284"/>
        <v>0</v>
      </c>
      <c r="N12540" t="b">
        <f t="shared" ref="N12540" si="25399">AND(MIN($F12539,$F12540,$F12541)=$F12540,MAX($H12539,$H12540,$H12541)=$H12540)</f>
        <v>0</v>
      </c>
      <c r="O12540" t="b">
        <f t="shared" ref="O12540" si="25400">AND(NOT(N12539),N12540,NOT(N12541))</f>
        <v>0</v>
      </c>
    </row>
    <row r="12541" spans="1:15" x14ac:dyDescent="0.25">
      <c r="A12541" t="s">
        <v>19</v>
      </c>
      <c r="B12541" t="s">
        <v>17</v>
      </c>
      <c r="C12541">
        <v>12</v>
      </c>
      <c r="D12541">
        <v>1</v>
      </c>
      <c r="E12541" t="b">
        <v>0</v>
      </c>
      <c r="F12541">
        <v>3.0000000000000001E-3</v>
      </c>
      <c r="G12541">
        <v>4</v>
      </c>
      <c r="H12541">
        <v>4</v>
      </c>
      <c r="I12541">
        <v>25</v>
      </c>
      <c r="J12541">
        <v>13</v>
      </c>
      <c r="K12541">
        <v>2</v>
      </c>
      <c r="L12541">
        <v>4</v>
      </c>
      <c r="M12541">
        <f t="shared" si="25284"/>
        <v>0</v>
      </c>
      <c r="N12541" t="b">
        <f t="shared" ref="N12541" si="25401">AND(MIN($F12539,$F12540,$F12541)=$F12541,MAX($H12539,$H12540,$H12541)=$H12541)</f>
        <v>1</v>
      </c>
      <c r="O12541" t="b">
        <f t="shared" ref="O12541" si="25402">AND(NOT(N12539),NOT(N12540),N12541)</f>
        <v>1</v>
      </c>
    </row>
    <row r="12542" spans="1:15" x14ac:dyDescent="0.25">
      <c r="A12542" t="s">
        <v>13</v>
      </c>
      <c r="B12542" t="s">
        <v>17</v>
      </c>
      <c r="C12542">
        <v>12</v>
      </c>
      <c r="D12542">
        <v>20</v>
      </c>
      <c r="E12542" t="b">
        <v>0</v>
      </c>
      <c r="F12542">
        <v>1E-3</v>
      </c>
      <c r="G12542">
        <v>4</v>
      </c>
      <c r="H12542">
        <v>1</v>
      </c>
      <c r="I12542">
        <v>2</v>
      </c>
      <c r="J12542">
        <v>1</v>
      </c>
      <c r="K12542">
        <v>0</v>
      </c>
      <c r="L12542">
        <v>0</v>
      </c>
      <c r="M12542">
        <f t="shared" si="25284"/>
        <v>3</v>
      </c>
      <c r="N12542" t="b">
        <f t="shared" ref="N12542" si="25403">AND(MIN($F12542,$F12543,$F12544)=$F12542,MAX($H12542,$H12543,$H12544)=$H12542)</f>
        <v>1</v>
      </c>
      <c r="O12542" t="b">
        <f t="shared" ref="O12542" si="25404">AND(N12542,NOT(N12543),NOT(N12544))</f>
        <v>0</v>
      </c>
    </row>
    <row r="12543" spans="1:15" x14ac:dyDescent="0.25">
      <c r="A12543" t="s">
        <v>15</v>
      </c>
      <c r="B12543" t="s">
        <v>17</v>
      </c>
      <c r="C12543">
        <v>12</v>
      </c>
      <c r="D12543">
        <v>20</v>
      </c>
      <c r="E12543" t="b">
        <v>0</v>
      </c>
      <c r="F12543">
        <v>1E-3</v>
      </c>
      <c r="G12543">
        <v>4</v>
      </c>
      <c r="H12543">
        <v>1</v>
      </c>
      <c r="I12543">
        <v>1</v>
      </c>
      <c r="J12543">
        <v>1</v>
      </c>
      <c r="K12543">
        <v>0</v>
      </c>
      <c r="L12543">
        <v>0</v>
      </c>
      <c r="M12543">
        <f t="shared" si="25284"/>
        <v>3</v>
      </c>
      <c r="N12543" t="b">
        <f t="shared" ref="N12543" si="25405">AND(MIN($F12542,$F12543,$F12544)=$F12543,MAX($H12542,$H12543,$H12544)=$H12543)</f>
        <v>1</v>
      </c>
      <c r="O12543" t="b">
        <f t="shared" ref="O12543" si="25406">AND(NOT(N12542),N12543,NOT(N12544))</f>
        <v>0</v>
      </c>
    </row>
    <row r="12544" spans="1:15" x14ac:dyDescent="0.25">
      <c r="A12544" t="s">
        <v>19</v>
      </c>
      <c r="B12544" t="s">
        <v>17</v>
      </c>
      <c r="C12544">
        <v>12</v>
      </c>
      <c r="D12544">
        <v>20</v>
      </c>
      <c r="E12544" t="b">
        <v>0</v>
      </c>
      <c r="F12544">
        <v>2E-3</v>
      </c>
      <c r="G12544">
        <v>4</v>
      </c>
      <c r="H12544">
        <v>1</v>
      </c>
      <c r="I12544">
        <v>2</v>
      </c>
      <c r="J12544">
        <v>1</v>
      </c>
      <c r="K12544">
        <v>0</v>
      </c>
      <c r="L12544">
        <v>0</v>
      </c>
      <c r="M12544">
        <f t="shared" si="25284"/>
        <v>3</v>
      </c>
      <c r="N12544" t="b">
        <f t="shared" ref="N12544" si="25407">AND(MIN($F12542,$F12543,$F12544)=$F12544,MAX($H12542,$H12543,$H12544)=$H12544)</f>
        <v>0</v>
      </c>
      <c r="O12544" t="b">
        <f t="shared" ref="O12544" si="25408">AND(NOT(N12542),NOT(N12543),N12544)</f>
        <v>0</v>
      </c>
    </row>
    <row r="12545" spans="1:15" x14ac:dyDescent="0.25">
      <c r="A12545" t="s">
        <v>13</v>
      </c>
      <c r="B12545" t="s">
        <v>17</v>
      </c>
      <c r="C12545">
        <v>12</v>
      </c>
      <c r="D12545">
        <v>21</v>
      </c>
      <c r="E12545" t="b">
        <v>0</v>
      </c>
      <c r="F12545">
        <v>1E-3</v>
      </c>
      <c r="G12545">
        <v>4</v>
      </c>
      <c r="H12545">
        <v>1</v>
      </c>
      <c r="I12545">
        <v>2</v>
      </c>
      <c r="J12545">
        <v>1</v>
      </c>
      <c r="K12545">
        <v>0</v>
      </c>
      <c r="L12545">
        <v>0</v>
      </c>
      <c r="M12545">
        <f t="shared" si="25284"/>
        <v>3</v>
      </c>
      <c r="N12545" t="b">
        <f t="shared" ref="N12545" si="25409">AND(MIN($F12545,$F12546,$F12547)=$F12545,MAX($H12545,$H12546,$H12547)=$H12545)</f>
        <v>0</v>
      </c>
      <c r="O12545" t="b">
        <f t="shared" ref="O12545" si="25410">AND(N12545,NOT(N12546),NOT(N12547))</f>
        <v>0</v>
      </c>
    </row>
    <row r="12546" spans="1:15" x14ac:dyDescent="0.25">
      <c r="A12546" t="s">
        <v>15</v>
      </c>
      <c r="B12546" t="s">
        <v>17</v>
      </c>
      <c r="C12546">
        <v>12</v>
      </c>
      <c r="D12546">
        <v>21</v>
      </c>
      <c r="E12546" t="b">
        <v>0</v>
      </c>
      <c r="F12546">
        <v>1E-3</v>
      </c>
      <c r="G12546">
        <v>4</v>
      </c>
      <c r="H12546">
        <v>1</v>
      </c>
      <c r="I12546">
        <v>1</v>
      </c>
      <c r="J12546">
        <v>1</v>
      </c>
      <c r="K12546">
        <v>0</v>
      </c>
      <c r="L12546">
        <v>0</v>
      </c>
      <c r="M12546">
        <f t="shared" si="25284"/>
        <v>3</v>
      </c>
      <c r="N12546" t="b">
        <f t="shared" ref="N12546" si="25411">AND(MIN($F12545,$F12546,$F12547)=$F12546,MAX($H12545,$H12546,$H12547)=$H12546)</f>
        <v>0</v>
      </c>
      <c r="O12546" t="b">
        <f t="shared" ref="O12546" si="25412">AND(NOT(N12545),N12546,NOT(N12547))</f>
        <v>0</v>
      </c>
    </row>
    <row r="12547" spans="1:15" x14ac:dyDescent="0.25">
      <c r="A12547" t="s">
        <v>19</v>
      </c>
      <c r="B12547" t="s">
        <v>17</v>
      </c>
      <c r="C12547">
        <v>12</v>
      </c>
      <c r="D12547">
        <v>21</v>
      </c>
      <c r="E12547" t="b">
        <v>0</v>
      </c>
      <c r="F12547">
        <v>0</v>
      </c>
      <c r="G12547">
        <v>4</v>
      </c>
      <c r="H12547">
        <v>1</v>
      </c>
      <c r="I12547">
        <v>2</v>
      </c>
      <c r="J12547">
        <v>1</v>
      </c>
      <c r="K12547">
        <v>0</v>
      </c>
      <c r="L12547">
        <v>0</v>
      </c>
      <c r="M12547">
        <f t="shared" ref="M12547:M12610" si="25413">G12547-H12547</f>
        <v>3</v>
      </c>
      <c r="N12547" t="b">
        <f t="shared" ref="N12547" si="25414">AND(MIN($F12545,$F12546,$F12547)=$F12547,MAX($H12545,$H12546,$H12547)=$H12547)</f>
        <v>1</v>
      </c>
      <c r="O12547" t="b">
        <f t="shared" ref="O12547" si="25415">AND(NOT(N12545),NOT(N12546),N12547)</f>
        <v>1</v>
      </c>
    </row>
    <row r="12548" spans="1:15" x14ac:dyDescent="0.25">
      <c r="A12548" t="s">
        <v>13</v>
      </c>
      <c r="B12548" t="s">
        <v>17</v>
      </c>
      <c r="C12548">
        <v>12</v>
      </c>
      <c r="D12548">
        <v>22</v>
      </c>
      <c r="E12548" t="b">
        <v>0</v>
      </c>
      <c r="F12548">
        <v>0</v>
      </c>
      <c r="G12548">
        <v>4</v>
      </c>
      <c r="H12548">
        <v>1</v>
      </c>
      <c r="I12548">
        <v>2</v>
      </c>
      <c r="J12548">
        <v>1</v>
      </c>
      <c r="K12548">
        <v>0</v>
      </c>
      <c r="L12548">
        <v>0</v>
      </c>
      <c r="M12548">
        <f t="shared" si="25413"/>
        <v>3</v>
      </c>
      <c r="N12548" t="b">
        <f t="shared" ref="N12548" si="25416">AND(MIN($F12548,$F12549,$F12550)=$F12548,MAX($H12548,$H12549,$H12550)=$H12548)</f>
        <v>1</v>
      </c>
      <c r="O12548" t="b">
        <f t="shared" ref="O12548" si="25417">AND(N12548,NOT(N12549),NOT(N12550))</f>
        <v>1</v>
      </c>
    </row>
    <row r="12549" spans="1:15" x14ac:dyDescent="0.25">
      <c r="A12549" t="s">
        <v>15</v>
      </c>
      <c r="B12549" t="s">
        <v>17</v>
      </c>
      <c r="C12549">
        <v>12</v>
      </c>
      <c r="D12549">
        <v>22</v>
      </c>
      <c r="E12549" t="b">
        <v>0</v>
      </c>
      <c r="F12549">
        <v>1E-3</v>
      </c>
      <c r="G12549">
        <v>4</v>
      </c>
      <c r="H12549">
        <v>1</v>
      </c>
      <c r="I12549">
        <v>1</v>
      </c>
      <c r="J12549">
        <v>1</v>
      </c>
      <c r="K12549">
        <v>0</v>
      </c>
      <c r="L12549">
        <v>0</v>
      </c>
      <c r="M12549">
        <f t="shared" si="25413"/>
        <v>3</v>
      </c>
      <c r="N12549" t="b">
        <f t="shared" ref="N12549" si="25418">AND(MIN($F12548,$F12549,$F12550)=$F12549,MAX($H12548,$H12549,$H12550)=$H12549)</f>
        <v>0</v>
      </c>
      <c r="O12549" t="b">
        <f t="shared" ref="O12549" si="25419">AND(NOT(N12548),N12549,NOT(N12550))</f>
        <v>0</v>
      </c>
    </row>
    <row r="12550" spans="1:15" x14ac:dyDescent="0.25">
      <c r="A12550" t="s">
        <v>19</v>
      </c>
      <c r="B12550" t="s">
        <v>17</v>
      </c>
      <c r="C12550">
        <v>12</v>
      </c>
      <c r="D12550">
        <v>22</v>
      </c>
      <c r="E12550" t="b">
        <v>0</v>
      </c>
      <c r="F12550">
        <v>1E-3</v>
      </c>
      <c r="G12550">
        <v>4</v>
      </c>
      <c r="H12550">
        <v>1</v>
      </c>
      <c r="I12550">
        <v>2</v>
      </c>
      <c r="J12550">
        <v>1</v>
      </c>
      <c r="K12550">
        <v>0</v>
      </c>
      <c r="L12550">
        <v>0</v>
      </c>
      <c r="M12550">
        <f t="shared" si="25413"/>
        <v>3</v>
      </c>
      <c r="N12550" t="b">
        <f t="shared" ref="N12550" si="25420">AND(MIN($F12548,$F12549,$F12550)=$F12550,MAX($H12548,$H12549,$H12550)=$H12550)</f>
        <v>0</v>
      </c>
      <c r="O12550" t="b">
        <f t="shared" ref="O12550" si="25421">AND(NOT(N12548),NOT(N12549),N12550)</f>
        <v>0</v>
      </c>
    </row>
    <row r="12551" spans="1:15" x14ac:dyDescent="0.25">
      <c r="A12551" t="s">
        <v>13</v>
      </c>
      <c r="B12551" t="s">
        <v>17</v>
      </c>
      <c r="C12551">
        <v>12</v>
      </c>
      <c r="D12551">
        <v>23</v>
      </c>
      <c r="E12551" t="b">
        <v>0</v>
      </c>
      <c r="F12551">
        <v>1E-3</v>
      </c>
      <c r="G12551">
        <v>4</v>
      </c>
      <c r="H12551">
        <v>1</v>
      </c>
      <c r="I12551">
        <v>2</v>
      </c>
      <c r="J12551">
        <v>1</v>
      </c>
      <c r="K12551">
        <v>0</v>
      </c>
      <c r="L12551">
        <v>0</v>
      </c>
      <c r="M12551">
        <f t="shared" si="25413"/>
        <v>3</v>
      </c>
      <c r="N12551" t="b">
        <f t="shared" ref="N12551" si="25422">AND(MIN($F12551,$F12552,$F12553)=$F12551,MAX($H12551,$H12552,$H12553)=$H12551)</f>
        <v>1</v>
      </c>
      <c r="O12551" t="b">
        <f t="shared" ref="O12551" si="25423">AND(N12551,NOT(N12552),NOT(N12553))</f>
        <v>0</v>
      </c>
    </row>
    <row r="12552" spans="1:15" x14ac:dyDescent="0.25">
      <c r="A12552" t="s">
        <v>15</v>
      </c>
      <c r="B12552" t="s">
        <v>17</v>
      </c>
      <c r="C12552">
        <v>12</v>
      </c>
      <c r="D12552">
        <v>23</v>
      </c>
      <c r="E12552" t="b">
        <v>0</v>
      </c>
      <c r="F12552">
        <v>2E-3</v>
      </c>
      <c r="G12552">
        <v>4</v>
      </c>
      <c r="H12552">
        <v>1</v>
      </c>
      <c r="I12552">
        <v>1</v>
      </c>
      <c r="J12552">
        <v>1</v>
      </c>
      <c r="K12552">
        <v>0</v>
      </c>
      <c r="L12552">
        <v>0</v>
      </c>
      <c r="M12552">
        <f t="shared" si="25413"/>
        <v>3</v>
      </c>
      <c r="N12552" t="b">
        <f t="shared" ref="N12552" si="25424">AND(MIN($F12551,$F12552,$F12553)=$F12552,MAX($H12551,$H12552,$H12553)=$H12552)</f>
        <v>0</v>
      </c>
      <c r="O12552" t="b">
        <f t="shared" ref="O12552" si="25425">AND(NOT(N12551),N12552,NOT(N12553))</f>
        <v>0</v>
      </c>
    </row>
    <row r="12553" spans="1:15" x14ac:dyDescent="0.25">
      <c r="A12553" t="s">
        <v>19</v>
      </c>
      <c r="B12553" t="s">
        <v>17</v>
      </c>
      <c r="C12553">
        <v>12</v>
      </c>
      <c r="D12553">
        <v>23</v>
      </c>
      <c r="E12553" t="b">
        <v>0</v>
      </c>
      <c r="F12553">
        <v>1E-3</v>
      </c>
      <c r="G12553">
        <v>4</v>
      </c>
      <c r="H12553">
        <v>1</v>
      </c>
      <c r="I12553">
        <v>2</v>
      </c>
      <c r="J12553">
        <v>1</v>
      </c>
      <c r="K12553">
        <v>0</v>
      </c>
      <c r="L12553">
        <v>0</v>
      </c>
      <c r="M12553">
        <f t="shared" si="25413"/>
        <v>3</v>
      </c>
      <c r="N12553" t="b">
        <f t="shared" ref="N12553" si="25426">AND(MIN($F12551,$F12552,$F12553)=$F12553,MAX($H12551,$H12552,$H12553)=$H12553)</f>
        <v>1</v>
      </c>
      <c r="O12553" t="b">
        <f t="shared" ref="O12553" si="25427">AND(NOT(N12551),NOT(N12552),N12553)</f>
        <v>0</v>
      </c>
    </row>
    <row r="12554" spans="1:15" x14ac:dyDescent="0.25">
      <c r="A12554" t="s">
        <v>13</v>
      </c>
      <c r="B12554" t="s">
        <v>17</v>
      </c>
      <c r="C12554">
        <v>12</v>
      </c>
      <c r="D12554">
        <v>24</v>
      </c>
      <c r="E12554" t="b">
        <v>0</v>
      </c>
      <c r="F12554">
        <v>2E-3</v>
      </c>
      <c r="G12554">
        <v>4</v>
      </c>
      <c r="H12554">
        <v>1</v>
      </c>
      <c r="I12554">
        <v>2</v>
      </c>
      <c r="J12554">
        <v>1</v>
      </c>
      <c r="K12554">
        <v>0</v>
      </c>
      <c r="L12554">
        <v>0</v>
      </c>
      <c r="M12554">
        <f t="shared" si="25413"/>
        <v>3</v>
      </c>
      <c r="N12554" t="b">
        <f t="shared" ref="N12554" si="25428">AND(MIN($F12554,$F12555,$F12556)=$F12554,MAX($H12554,$H12555,$H12556)=$H12554)</f>
        <v>0</v>
      </c>
      <c r="O12554" t="b">
        <f t="shared" ref="O12554" si="25429">AND(N12554,NOT(N12555),NOT(N12556))</f>
        <v>0</v>
      </c>
    </row>
    <row r="12555" spans="1:15" x14ac:dyDescent="0.25">
      <c r="A12555" t="s">
        <v>15</v>
      </c>
      <c r="B12555" t="s">
        <v>17</v>
      </c>
      <c r="C12555">
        <v>12</v>
      </c>
      <c r="D12555">
        <v>24</v>
      </c>
      <c r="E12555" t="b">
        <v>0</v>
      </c>
      <c r="F12555">
        <v>1E-3</v>
      </c>
      <c r="G12555">
        <v>4</v>
      </c>
      <c r="H12555">
        <v>1</v>
      </c>
      <c r="I12555">
        <v>1</v>
      </c>
      <c r="J12555">
        <v>1</v>
      </c>
      <c r="K12555">
        <v>0</v>
      </c>
      <c r="L12555">
        <v>0</v>
      </c>
      <c r="M12555">
        <f t="shared" si="25413"/>
        <v>3</v>
      </c>
      <c r="N12555" t="b">
        <f t="shared" ref="N12555" si="25430">AND(MIN($F12554,$F12555,$F12556)=$F12555,MAX($H12554,$H12555,$H12556)=$H12555)</f>
        <v>1</v>
      </c>
      <c r="O12555" t="b">
        <f t="shared" ref="O12555" si="25431">AND(NOT(N12554),N12555,NOT(N12556))</f>
        <v>0</v>
      </c>
    </row>
    <row r="12556" spans="1:15" x14ac:dyDescent="0.25">
      <c r="A12556" t="s">
        <v>19</v>
      </c>
      <c r="B12556" t="s">
        <v>17</v>
      </c>
      <c r="C12556">
        <v>12</v>
      </c>
      <c r="D12556">
        <v>24</v>
      </c>
      <c r="E12556" t="b">
        <v>0</v>
      </c>
      <c r="F12556">
        <v>1E-3</v>
      </c>
      <c r="G12556">
        <v>4</v>
      </c>
      <c r="H12556">
        <v>1</v>
      </c>
      <c r="I12556">
        <v>2</v>
      </c>
      <c r="J12556">
        <v>1</v>
      </c>
      <c r="K12556">
        <v>0</v>
      </c>
      <c r="L12556">
        <v>0</v>
      </c>
      <c r="M12556">
        <f t="shared" si="25413"/>
        <v>3</v>
      </c>
      <c r="N12556" t="b">
        <f t="shared" ref="N12556" si="25432">AND(MIN($F12554,$F12555,$F12556)=$F12556,MAX($H12554,$H12555,$H12556)=$H12556)</f>
        <v>1</v>
      </c>
      <c r="O12556" t="b">
        <f t="shared" ref="O12556" si="25433">AND(NOT(N12554),NOT(N12555),N12556)</f>
        <v>0</v>
      </c>
    </row>
    <row r="12557" spans="1:15" x14ac:dyDescent="0.25">
      <c r="A12557" t="s">
        <v>13</v>
      </c>
      <c r="B12557" t="s">
        <v>17</v>
      </c>
      <c r="C12557">
        <v>12</v>
      </c>
      <c r="D12557">
        <v>25</v>
      </c>
      <c r="E12557" t="b">
        <v>0</v>
      </c>
      <c r="F12557">
        <v>1E-3</v>
      </c>
      <c r="G12557">
        <v>4</v>
      </c>
      <c r="H12557">
        <v>1</v>
      </c>
      <c r="I12557">
        <v>2</v>
      </c>
      <c r="J12557">
        <v>1</v>
      </c>
      <c r="K12557">
        <v>0</v>
      </c>
      <c r="L12557">
        <v>0</v>
      </c>
      <c r="M12557">
        <f t="shared" si="25413"/>
        <v>3</v>
      </c>
      <c r="N12557" t="b">
        <f t="shared" ref="N12557" si="25434">AND(MIN($F12557,$F12558,$F12559)=$F12557,MAX($H12557,$H12558,$H12559)=$H12557)</f>
        <v>1</v>
      </c>
      <c r="O12557" t="b">
        <f t="shared" ref="O12557" si="25435">AND(N12557,NOT(N12558),NOT(N12559))</f>
        <v>0</v>
      </c>
    </row>
    <row r="12558" spans="1:15" x14ac:dyDescent="0.25">
      <c r="A12558" t="s">
        <v>15</v>
      </c>
      <c r="B12558" t="s">
        <v>17</v>
      </c>
      <c r="C12558">
        <v>12</v>
      </c>
      <c r="D12558">
        <v>25</v>
      </c>
      <c r="E12558" t="b">
        <v>0</v>
      </c>
      <c r="F12558">
        <v>1E-3</v>
      </c>
      <c r="G12558">
        <v>4</v>
      </c>
      <c r="H12558">
        <v>1</v>
      </c>
      <c r="I12558">
        <v>1</v>
      </c>
      <c r="J12558">
        <v>1</v>
      </c>
      <c r="K12558">
        <v>0</v>
      </c>
      <c r="L12558">
        <v>0</v>
      </c>
      <c r="M12558">
        <f t="shared" si="25413"/>
        <v>3</v>
      </c>
      <c r="N12558" t="b">
        <f t="shared" ref="N12558" si="25436">AND(MIN($F12557,$F12558,$F12559)=$F12558,MAX($H12557,$H12558,$H12559)=$H12558)</f>
        <v>1</v>
      </c>
      <c r="O12558" t="b">
        <f t="shared" ref="O12558" si="25437">AND(NOT(N12557),N12558,NOT(N12559))</f>
        <v>0</v>
      </c>
    </row>
    <row r="12559" spans="1:15" x14ac:dyDescent="0.25">
      <c r="A12559" t="s">
        <v>19</v>
      </c>
      <c r="B12559" t="s">
        <v>17</v>
      </c>
      <c r="C12559">
        <v>12</v>
      </c>
      <c r="D12559">
        <v>25</v>
      </c>
      <c r="E12559" t="b">
        <v>0</v>
      </c>
      <c r="F12559">
        <v>1E-3</v>
      </c>
      <c r="G12559">
        <v>4</v>
      </c>
      <c r="H12559">
        <v>1</v>
      </c>
      <c r="I12559">
        <v>2</v>
      </c>
      <c r="J12559">
        <v>1</v>
      </c>
      <c r="K12559">
        <v>0</v>
      </c>
      <c r="L12559">
        <v>0</v>
      </c>
      <c r="M12559">
        <f t="shared" si="25413"/>
        <v>3</v>
      </c>
      <c r="N12559" t="b">
        <f t="shared" ref="N12559" si="25438">AND(MIN($F12557,$F12558,$F12559)=$F12559,MAX($H12557,$H12558,$H12559)=$H12559)</f>
        <v>1</v>
      </c>
      <c r="O12559" t="b">
        <f t="shared" ref="O12559" si="25439">AND(NOT(N12557),NOT(N12558),N12559)</f>
        <v>0</v>
      </c>
    </row>
    <row r="12560" spans="1:15" x14ac:dyDescent="0.25">
      <c r="A12560" t="s">
        <v>13</v>
      </c>
      <c r="B12560" t="s">
        <v>17</v>
      </c>
      <c r="C12560">
        <v>12</v>
      </c>
      <c r="D12560">
        <v>26</v>
      </c>
      <c r="E12560" t="b">
        <v>0</v>
      </c>
      <c r="F12560">
        <v>1E-3</v>
      </c>
      <c r="G12560">
        <v>4</v>
      </c>
      <c r="H12560">
        <v>1</v>
      </c>
      <c r="I12560">
        <v>2</v>
      </c>
      <c r="J12560">
        <v>1</v>
      </c>
      <c r="K12560">
        <v>0</v>
      </c>
      <c r="L12560">
        <v>0</v>
      </c>
      <c r="M12560">
        <f t="shared" si="25413"/>
        <v>3</v>
      </c>
      <c r="N12560" t="b">
        <f t="shared" ref="N12560" si="25440">AND(MIN($F12560,$F12561,$F12562)=$F12560,MAX($H12560,$H12561,$H12562)=$H12560)</f>
        <v>1</v>
      </c>
      <c r="O12560" t="b">
        <f t="shared" ref="O12560" si="25441">AND(N12560,NOT(N12561),NOT(N12562))</f>
        <v>0</v>
      </c>
    </row>
    <row r="12561" spans="1:15" x14ac:dyDescent="0.25">
      <c r="A12561" t="s">
        <v>15</v>
      </c>
      <c r="B12561" t="s">
        <v>17</v>
      </c>
      <c r="C12561">
        <v>12</v>
      </c>
      <c r="D12561">
        <v>26</v>
      </c>
      <c r="E12561" t="b">
        <v>0</v>
      </c>
      <c r="F12561">
        <v>1E-3</v>
      </c>
      <c r="G12561">
        <v>4</v>
      </c>
      <c r="H12561">
        <v>1</v>
      </c>
      <c r="I12561">
        <v>1</v>
      </c>
      <c r="J12561">
        <v>1</v>
      </c>
      <c r="K12561">
        <v>0</v>
      </c>
      <c r="L12561">
        <v>0</v>
      </c>
      <c r="M12561">
        <f t="shared" si="25413"/>
        <v>3</v>
      </c>
      <c r="N12561" t="b">
        <f t="shared" ref="N12561" si="25442">AND(MIN($F12560,$F12561,$F12562)=$F12561,MAX($H12560,$H12561,$H12562)=$H12561)</f>
        <v>1</v>
      </c>
      <c r="O12561" t="b">
        <f t="shared" ref="O12561" si="25443">AND(NOT(N12560),N12561,NOT(N12562))</f>
        <v>0</v>
      </c>
    </row>
    <row r="12562" spans="1:15" x14ac:dyDescent="0.25">
      <c r="A12562" t="s">
        <v>19</v>
      </c>
      <c r="B12562" t="s">
        <v>17</v>
      </c>
      <c r="C12562">
        <v>12</v>
      </c>
      <c r="D12562">
        <v>26</v>
      </c>
      <c r="E12562" t="b">
        <v>0</v>
      </c>
      <c r="F12562">
        <v>1E-3</v>
      </c>
      <c r="G12562">
        <v>4</v>
      </c>
      <c r="H12562">
        <v>1</v>
      </c>
      <c r="I12562">
        <v>2</v>
      </c>
      <c r="J12562">
        <v>1</v>
      </c>
      <c r="K12562">
        <v>0</v>
      </c>
      <c r="L12562">
        <v>0</v>
      </c>
      <c r="M12562">
        <f t="shared" si="25413"/>
        <v>3</v>
      </c>
      <c r="N12562" t="b">
        <f t="shared" ref="N12562" si="25444">AND(MIN($F12560,$F12561,$F12562)=$F12562,MAX($H12560,$H12561,$H12562)=$H12562)</f>
        <v>1</v>
      </c>
      <c r="O12562" t="b">
        <f t="shared" ref="O12562" si="25445">AND(NOT(N12560),NOT(N12561),N12562)</f>
        <v>0</v>
      </c>
    </row>
    <row r="12563" spans="1:15" x14ac:dyDescent="0.25">
      <c r="A12563" t="s">
        <v>13</v>
      </c>
      <c r="B12563" t="s">
        <v>17</v>
      </c>
      <c r="C12563">
        <v>12</v>
      </c>
      <c r="D12563">
        <v>27</v>
      </c>
      <c r="E12563" t="b">
        <v>0</v>
      </c>
      <c r="F12563">
        <v>2E-3</v>
      </c>
      <c r="G12563">
        <v>4</v>
      </c>
      <c r="H12563">
        <v>1</v>
      </c>
      <c r="I12563">
        <v>2</v>
      </c>
      <c r="J12563">
        <v>1</v>
      </c>
      <c r="K12563">
        <v>0</v>
      </c>
      <c r="L12563">
        <v>0</v>
      </c>
      <c r="M12563">
        <f t="shared" si="25413"/>
        <v>3</v>
      </c>
      <c r="N12563" t="b">
        <f t="shared" ref="N12563" si="25446">AND(MIN($F12563,$F12564,$F12565)=$F12563,MAX($H12563,$H12564,$H12565)=$H12563)</f>
        <v>0</v>
      </c>
      <c r="O12563" t="b">
        <f t="shared" ref="O12563" si="25447">AND(N12563,NOT(N12564),NOT(N12565))</f>
        <v>0</v>
      </c>
    </row>
    <row r="12564" spans="1:15" x14ac:dyDescent="0.25">
      <c r="A12564" t="s">
        <v>15</v>
      </c>
      <c r="B12564" t="s">
        <v>17</v>
      </c>
      <c r="C12564">
        <v>12</v>
      </c>
      <c r="D12564">
        <v>27</v>
      </c>
      <c r="E12564" t="b">
        <v>0</v>
      </c>
      <c r="F12564">
        <v>1E-3</v>
      </c>
      <c r="G12564">
        <v>4</v>
      </c>
      <c r="H12564">
        <v>1</v>
      </c>
      <c r="I12564">
        <v>1</v>
      </c>
      <c r="J12564">
        <v>1</v>
      </c>
      <c r="K12564">
        <v>0</v>
      </c>
      <c r="L12564">
        <v>0</v>
      </c>
      <c r="M12564">
        <f t="shared" si="25413"/>
        <v>3</v>
      </c>
      <c r="N12564" t="b">
        <f t="shared" ref="N12564" si="25448">AND(MIN($F12563,$F12564,$F12565)=$F12564,MAX($H12563,$H12564,$H12565)=$H12564)</f>
        <v>1</v>
      </c>
      <c r="O12564" t="b">
        <f t="shared" ref="O12564" si="25449">AND(NOT(N12563),N12564,NOT(N12565))</f>
        <v>0</v>
      </c>
    </row>
    <row r="12565" spans="1:15" x14ac:dyDescent="0.25">
      <c r="A12565" t="s">
        <v>19</v>
      </c>
      <c r="B12565" t="s">
        <v>17</v>
      </c>
      <c r="C12565">
        <v>12</v>
      </c>
      <c r="D12565">
        <v>27</v>
      </c>
      <c r="E12565" t="b">
        <v>0</v>
      </c>
      <c r="F12565">
        <v>1E-3</v>
      </c>
      <c r="G12565">
        <v>4</v>
      </c>
      <c r="H12565">
        <v>1</v>
      </c>
      <c r="I12565">
        <v>2</v>
      </c>
      <c r="J12565">
        <v>1</v>
      </c>
      <c r="K12565">
        <v>0</v>
      </c>
      <c r="L12565">
        <v>0</v>
      </c>
      <c r="M12565">
        <f t="shared" si="25413"/>
        <v>3</v>
      </c>
      <c r="N12565" t="b">
        <f t="shared" ref="N12565" si="25450">AND(MIN($F12563,$F12564,$F12565)=$F12565,MAX($H12563,$H12564,$H12565)=$H12565)</f>
        <v>1</v>
      </c>
      <c r="O12565" t="b">
        <f t="shared" ref="O12565" si="25451">AND(NOT(N12563),NOT(N12564),N12565)</f>
        <v>0</v>
      </c>
    </row>
    <row r="12566" spans="1:15" x14ac:dyDescent="0.25">
      <c r="A12566" t="s">
        <v>13</v>
      </c>
      <c r="B12566" t="s">
        <v>17</v>
      </c>
      <c r="C12566">
        <v>12</v>
      </c>
      <c r="D12566">
        <v>28</v>
      </c>
      <c r="E12566" t="b">
        <v>0</v>
      </c>
      <c r="F12566">
        <v>1E-3</v>
      </c>
      <c r="G12566">
        <v>4</v>
      </c>
      <c r="H12566">
        <v>1</v>
      </c>
      <c r="I12566">
        <v>2</v>
      </c>
      <c r="J12566">
        <v>1</v>
      </c>
      <c r="K12566">
        <v>0</v>
      </c>
      <c r="L12566">
        <v>0</v>
      </c>
      <c r="M12566">
        <f t="shared" si="25413"/>
        <v>3</v>
      </c>
      <c r="N12566" t="b">
        <f t="shared" ref="N12566" si="25452">AND(MIN($F12566,$F12567,$F12568)=$F12566,MAX($H12566,$H12567,$H12568)=$H12566)</f>
        <v>1</v>
      </c>
      <c r="O12566" t="b">
        <f t="shared" ref="O12566" si="25453">AND(N12566,NOT(N12567),NOT(N12568))</f>
        <v>0</v>
      </c>
    </row>
    <row r="12567" spans="1:15" x14ac:dyDescent="0.25">
      <c r="A12567" t="s">
        <v>15</v>
      </c>
      <c r="B12567" t="s">
        <v>17</v>
      </c>
      <c r="C12567">
        <v>12</v>
      </c>
      <c r="D12567">
        <v>28</v>
      </c>
      <c r="E12567" t="b">
        <v>0</v>
      </c>
      <c r="F12567">
        <v>1E-3</v>
      </c>
      <c r="G12567">
        <v>4</v>
      </c>
      <c r="H12567">
        <v>1</v>
      </c>
      <c r="I12567">
        <v>1</v>
      </c>
      <c r="J12567">
        <v>1</v>
      </c>
      <c r="K12567">
        <v>0</v>
      </c>
      <c r="L12567">
        <v>0</v>
      </c>
      <c r="M12567">
        <f t="shared" si="25413"/>
        <v>3</v>
      </c>
      <c r="N12567" t="b">
        <f t="shared" ref="N12567" si="25454">AND(MIN($F12566,$F12567,$F12568)=$F12567,MAX($H12566,$H12567,$H12568)=$H12567)</f>
        <v>1</v>
      </c>
      <c r="O12567" t="b">
        <f t="shared" ref="O12567" si="25455">AND(NOT(N12566),N12567,NOT(N12568))</f>
        <v>0</v>
      </c>
    </row>
    <row r="12568" spans="1:15" x14ac:dyDescent="0.25">
      <c r="A12568" t="s">
        <v>19</v>
      </c>
      <c r="B12568" t="s">
        <v>17</v>
      </c>
      <c r="C12568">
        <v>12</v>
      </c>
      <c r="D12568">
        <v>28</v>
      </c>
      <c r="E12568" t="b">
        <v>0</v>
      </c>
      <c r="F12568">
        <v>2E-3</v>
      </c>
      <c r="G12568">
        <v>4</v>
      </c>
      <c r="H12568">
        <v>1</v>
      </c>
      <c r="I12568">
        <v>2</v>
      </c>
      <c r="J12568">
        <v>1</v>
      </c>
      <c r="K12568">
        <v>0</v>
      </c>
      <c r="L12568">
        <v>0</v>
      </c>
      <c r="M12568">
        <f t="shared" si="25413"/>
        <v>3</v>
      </c>
      <c r="N12568" t="b">
        <f t="shared" ref="N12568" si="25456">AND(MIN($F12566,$F12567,$F12568)=$F12568,MAX($H12566,$H12567,$H12568)=$H12568)</f>
        <v>0</v>
      </c>
      <c r="O12568" t="b">
        <f t="shared" ref="O12568" si="25457">AND(NOT(N12566),NOT(N12567),N12568)</f>
        <v>0</v>
      </c>
    </row>
    <row r="12569" spans="1:15" x14ac:dyDescent="0.25">
      <c r="A12569" t="s">
        <v>13</v>
      </c>
      <c r="B12569" t="s">
        <v>17</v>
      </c>
      <c r="C12569">
        <v>12</v>
      </c>
      <c r="D12569">
        <v>29</v>
      </c>
      <c r="E12569" t="b">
        <v>0</v>
      </c>
      <c r="F12569">
        <v>1E-3</v>
      </c>
      <c r="G12569">
        <v>4</v>
      </c>
      <c r="H12569">
        <v>1</v>
      </c>
      <c r="I12569">
        <v>2</v>
      </c>
      <c r="J12569">
        <v>1</v>
      </c>
      <c r="K12569">
        <v>0</v>
      </c>
      <c r="L12569">
        <v>0</v>
      </c>
      <c r="M12569">
        <f t="shared" si="25413"/>
        <v>3</v>
      </c>
      <c r="N12569" t="b">
        <f t="shared" ref="N12569" si="25458">AND(MIN($F12569,$F12570,$F12571)=$F12569,MAX($H12569,$H12570,$H12571)=$H12569)</f>
        <v>0</v>
      </c>
      <c r="O12569" t="b">
        <f t="shared" ref="O12569" si="25459">AND(N12569,NOT(N12570),NOT(N12571))</f>
        <v>0</v>
      </c>
    </row>
    <row r="12570" spans="1:15" x14ac:dyDescent="0.25">
      <c r="A12570" t="s">
        <v>15</v>
      </c>
      <c r="B12570" t="s">
        <v>17</v>
      </c>
      <c r="C12570">
        <v>12</v>
      </c>
      <c r="D12570">
        <v>29</v>
      </c>
      <c r="E12570" t="b">
        <v>0</v>
      </c>
      <c r="F12570">
        <v>0</v>
      </c>
      <c r="G12570">
        <v>4</v>
      </c>
      <c r="H12570">
        <v>1</v>
      </c>
      <c r="I12570">
        <v>1</v>
      </c>
      <c r="J12570">
        <v>1</v>
      </c>
      <c r="K12570">
        <v>0</v>
      </c>
      <c r="L12570">
        <v>0</v>
      </c>
      <c r="M12570">
        <f t="shared" si="25413"/>
        <v>3</v>
      </c>
      <c r="N12570" t="b">
        <f t="shared" ref="N12570" si="25460">AND(MIN($F12569,$F12570,$F12571)=$F12570,MAX($H12569,$H12570,$H12571)=$H12570)</f>
        <v>1</v>
      </c>
      <c r="O12570" t="b">
        <f t="shared" ref="O12570" si="25461">AND(NOT(N12569),N12570,NOT(N12571))</f>
        <v>1</v>
      </c>
    </row>
    <row r="12571" spans="1:15" x14ac:dyDescent="0.25">
      <c r="A12571" t="s">
        <v>19</v>
      </c>
      <c r="B12571" t="s">
        <v>17</v>
      </c>
      <c r="C12571">
        <v>12</v>
      </c>
      <c r="D12571">
        <v>29</v>
      </c>
      <c r="E12571" t="b">
        <v>0</v>
      </c>
      <c r="F12571">
        <v>1E-3</v>
      </c>
      <c r="G12571">
        <v>4</v>
      </c>
      <c r="H12571">
        <v>1</v>
      </c>
      <c r="I12571">
        <v>2</v>
      </c>
      <c r="J12571">
        <v>1</v>
      </c>
      <c r="K12571">
        <v>0</v>
      </c>
      <c r="L12571">
        <v>0</v>
      </c>
      <c r="M12571">
        <f t="shared" si="25413"/>
        <v>3</v>
      </c>
      <c r="N12571" t="b">
        <f t="shared" ref="N12571" si="25462">AND(MIN($F12569,$F12570,$F12571)=$F12571,MAX($H12569,$H12570,$H12571)=$H12571)</f>
        <v>0</v>
      </c>
      <c r="O12571" t="b">
        <f t="shared" ref="O12571" si="25463">AND(NOT(N12569),NOT(N12570),N12571)</f>
        <v>0</v>
      </c>
    </row>
    <row r="12572" spans="1:15" x14ac:dyDescent="0.25">
      <c r="A12572" t="s">
        <v>13</v>
      </c>
      <c r="B12572" t="s">
        <v>17</v>
      </c>
      <c r="C12572">
        <v>12</v>
      </c>
      <c r="D12572">
        <v>2</v>
      </c>
      <c r="E12572" t="b">
        <v>0</v>
      </c>
      <c r="F12572">
        <v>5.0000000000000001E-3</v>
      </c>
      <c r="G12572">
        <v>4</v>
      </c>
      <c r="H12572">
        <v>4</v>
      </c>
      <c r="I12572">
        <v>26</v>
      </c>
      <c r="J12572">
        <v>12</v>
      </c>
      <c r="K12572">
        <v>1</v>
      </c>
      <c r="L12572">
        <v>5</v>
      </c>
      <c r="M12572">
        <f t="shared" si="25413"/>
        <v>0</v>
      </c>
      <c r="N12572" t="b">
        <f t="shared" ref="N12572" si="25464">AND(MIN($F12572,$F12573,$F12574)=$F12572,MAX($H12572,$H12573,$H12574)=$H12572)</f>
        <v>1</v>
      </c>
      <c r="O12572" t="b">
        <f t="shared" ref="O12572" si="25465">AND(N12572,NOT(N12573),NOT(N12574))</f>
        <v>1</v>
      </c>
    </row>
    <row r="12573" spans="1:15" x14ac:dyDescent="0.25">
      <c r="A12573" t="s">
        <v>15</v>
      </c>
      <c r="B12573" t="s">
        <v>17</v>
      </c>
      <c r="C12573">
        <v>12</v>
      </c>
      <c r="D12573">
        <v>2</v>
      </c>
      <c r="E12573" t="b">
        <v>0</v>
      </c>
      <c r="F12573">
        <v>6.0000000000000001E-3</v>
      </c>
      <c r="G12573">
        <v>4</v>
      </c>
      <c r="H12573">
        <v>4</v>
      </c>
      <c r="I12573">
        <v>268</v>
      </c>
      <c r="J12573">
        <v>259</v>
      </c>
      <c r="K12573">
        <v>124</v>
      </c>
      <c r="L12573">
        <v>9</v>
      </c>
      <c r="M12573">
        <f t="shared" si="25413"/>
        <v>0</v>
      </c>
      <c r="N12573" t="b">
        <f t="shared" ref="N12573" si="25466">AND(MIN($F12572,$F12573,$F12574)=$F12573,MAX($H12572,$H12573,$H12574)=$H12573)</f>
        <v>0</v>
      </c>
      <c r="O12573" t="b">
        <f t="shared" ref="O12573" si="25467">AND(NOT(N12572),N12573,NOT(N12574))</f>
        <v>0</v>
      </c>
    </row>
    <row r="12574" spans="1:15" x14ac:dyDescent="0.25">
      <c r="A12574" t="s">
        <v>19</v>
      </c>
      <c r="B12574" t="s">
        <v>17</v>
      </c>
      <c r="C12574">
        <v>12</v>
      </c>
      <c r="D12574">
        <v>2</v>
      </c>
      <c r="E12574" t="b">
        <v>0</v>
      </c>
      <c r="F12574">
        <v>6.0000000000000001E-3</v>
      </c>
      <c r="G12574">
        <v>4</v>
      </c>
      <c r="H12574">
        <v>4</v>
      </c>
      <c r="I12574">
        <v>26</v>
      </c>
      <c r="J12574">
        <v>12</v>
      </c>
      <c r="K12574">
        <v>1</v>
      </c>
      <c r="L12574">
        <v>5</v>
      </c>
      <c r="M12574">
        <f t="shared" si="25413"/>
        <v>0</v>
      </c>
      <c r="N12574" t="b">
        <f t="shared" ref="N12574" si="25468">AND(MIN($F12572,$F12573,$F12574)=$F12574,MAX($H12572,$H12573,$H12574)=$H12574)</f>
        <v>0</v>
      </c>
      <c r="O12574" t="b">
        <f t="shared" ref="O12574" si="25469">AND(NOT(N12572),NOT(N12573),N12574)</f>
        <v>0</v>
      </c>
    </row>
    <row r="12575" spans="1:15" x14ac:dyDescent="0.25">
      <c r="A12575" t="s">
        <v>13</v>
      </c>
      <c r="B12575" t="s">
        <v>17</v>
      </c>
      <c r="C12575">
        <v>12</v>
      </c>
      <c r="D12575">
        <v>30</v>
      </c>
      <c r="E12575" t="b">
        <v>0</v>
      </c>
      <c r="F12575">
        <v>1E-3</v>
      </c>
      <c r="G12575">
        <v>4</v>
      </c>
      <c r="H12575">
        <v>1</v>
      </c>
      <c r="I12575">
        <v>2</v>
      </c>
      <c r="J12575">
        <v>1</v>
      </c>
      <c r="K12575">
        <v>0</v>
      </c>
      <c r="L12575">
        <v>0</v>
      </c>
      <c r="M12575">
        <f t="shared" si="25413"/>
        <v>3</v>
      </c>
      <c r="N12575" t="b">
        <f t="shared" ref="N12575" si="25470">AND(MIN($F12575,$F12576,$F12577)=$F12575,MAX($H12575,$H12576,$H12577)=$H12575)</f>
        <v>1</v>
      </c>
      <c r="O12575" t="b">
        <f t="shared" ref="O12575" si="25471">AND(N12575,NOT(N12576),NOT(N12577))</f>
        <v>0</v>
      </c>
    </row>
    <row r="12576" spans="1:15" x14ac:dyDescent="0.25">
      <c r="A12576" t="s">
        <v>15</v>
      </c>
      <c r="B12576" t="s">
        <v>17</v>
      </c>
      <c r="C12576">
        <v>12</v>
      </c>
      <c r="D12576">
        <v>30</v>
      </c>
      <c r="E12576" t="b">
        <v>0</v>
      </c>
      <c r="F12576">
        <v>1E-3</v>
      </c>
      <c r="G12576">
        <v>4</v>
      </c>
      <c r="H12576">
        <v>1</v>
      </c>
      <c r="I12576">
        <v>1</v>
      </c>
      <c r="J12576">
        <v>1</v>
      </c>
      <c r="K12576">
        <v>0</v>
      </c>
      <c r="L12576">
        <v>0</v>
      </c>
      <c r="M12576">
        <f t="shared" si="25413"/>
        <v>3</v>
      </c>
      <c r="N12576" t="b">
        <f t="shared" ref="N12576" si="25472">AND(MIN($F12575,$F12576,$F12577)=$F12576,MAX($H12575,$H12576,$H12577)=$H12576)</f>
        <v>1</v>
      </c>
      <c r="O12576" t="b">
        <f t="shared" ref="O12576" si="25473">AND(NOT(N12575),N12576,NOT(N12577))</f>
        <v>0</v>
      </c>
    </row>
    <row r="12577" spans="1:15" x14ac:dyDescent="0.25">
      <c r="A12577" t="s">
        <v>19</v>
      </c>
      <c r="B12577" t="s">
        <v>17</v>
      </c>
      <c r="C12577">
        <v>12</v>
      </c>
      <c r="D12577">
        <v>30</v>
      </c>
      <c r="E12577" t="b">
        <v>0</v>
      </c>
      <c r="F12577">
        <v>1E-3</v>
      </c>
      <c r="G12577">
        <v>4</v>
      </c>
      <c r="H12577">
        <v>1</v>
      </c>
      <c r="I12577">
        <v>2</v>
      </c>
      <c r="J12577">
        <v>1</v>
      </c>
      <c r="K12577">
        <v>0</v>
      </c>
      <c r="L12577">
        <v>0</v>
      </c>
      <c r="M12577">
        <f t="shared" si="25413"/>
        <v>3</v>
      </c>
      <c r="N12577" t="b">
        <f t="shared" ref="N12577" si="25474">AND(MIN($F12575,$F12576,$F12577)=$F12577,MAX($H12575,$H12576,$H12577)=$H12577)</f>
        <v>1</v>
      </c>
      <c r="O12577" t="b">
        <f t="shared" ref="O12577" si="25475">AND(NOT(N12575),NOT(N12576),N12577)</f>
        <v>0</v>
      </c>
    </row>
    <row r="12578" spans="1:15" x14ac:dyDescent="0.25">
      <c r="A12578" t="s">
        <v>13</v>
      </c>
      <c r="B12578" t="s">
        <v>17</v>
      </c>
      <c r="C12578">
        <v>12</v>
      </c>
      <c r="D12578">
        <v>31</v>
      </c>
      <c r="E12578" t="b">
        <v>0</v>
      </c>
      <c r="F12578">
        <v>4.0000000000000001E-3</v>
      </c>
      <c r="G12578">
        <v>4</v>
      </c>
      <c r="H12578">
        <v>1</v>
      </c>
      <c r="I12578">
        <v>2</v>
      </c>
      <c r="J12578">
        <v>1</v>
      </c>
      <c r="K12578">
        <v>0</v>
      </c>
      <c r="L12578">
        <v>0</v>
      </c>
      <c r="M12578">
        <f t="shared" si="25413"/>
        <v>3</v>
      </c>
      <c r="N12578" t="b">
        <f t="shared" ref="N12578" si="25476">AND(MIN($F12578,$F12579,$F12580)=$F12578,MAX($H12578,$H12579,$H12580)=$H12578)</f>
        <v>0</v>
      </c>
      <c r="O12578" t="b">
        <f t="shared" ref="O12578" si="25477">AND(N12578,NOT(N12579),NOT(N12580))</f>
        <v>0</v>
      </c>
    </row>
    <row r="12579" spans="1:15" x14ac:dyDescent="0.25">
      <c r="A12579" t="s">
        <v>15</v>
      </c>
      <c r="B12579" t="s">
        <v>17</v>
      </c>
      <c r="C12579">
        <v>12</v>
      </c>
      <c r="D12579">
        <v>31</v>
      </c>
      <c r="E12579" t="b">
        <v>0</v>
      </c>
      <c r="F12579">
        <v>1E-3</v>
      </c>
      <c r="G12579">
        <v>4</v>
      </c>
      <c r="H12579">
        <v>1</v>
      </c>
      <c r="I12579">
        <v>1</v>
      </c>
      <c r="J12579">
        <v>1</v>
      </c>
      <c r="K12579">
        <v>0</v>
      </c>
      <c r="L12579">
        <v>0</v>
      </c>
      <c r="M12579">
        <f t="shared" si="25413"/>
        <v>3</v>
      </c>
      <c r="N12579" t="b">
        <f t="shared" ref="N12579" si="25478">AND(MIN($F12578,$F12579,$F12580)=$F12579,MAX($H12578,$H12579,$H12580)=$H12579)</f>
        <v>1</v>
      </c>
      <c r="O12579" t="b">
        <f t="shared" ref="O12579" si="25479">AND(NOT(N12578),N12579,NOT(N12580))</f>
        <v>0</v>
      </c>
    </row>
    <row r="12580" spans="1:15" x14ac:dyDescent="0.25">
      <c r="A12580" t="s">
        <v>19</v>
      </c>
      <c r="B12580" t="s">
        <v>17</v>
      </c>
      <c r="C12580">
        <v>12</v>
      </c>
      <c r="D12580">
        <v>31</v>
      </c>
      <c r="E12580" t="b">
        <v>0</v>
      </c>
      <c r="F12580">
        <v>1E-3</v>
      </c>
      <c r="G12580">
        <v>4</v>
      </c>
      <c r="H12580">
        <v>1</v>
      </c>
      <c r="I12580">
        <v>2</v>
      </c>
      <c r="J12580">
        <v>1</v>
      </c>
      <c r="K12580">
        <v>0</v>
      </c>
      <c r="L12580">
        <v>0</v>
      </c>
      <c r="M12580">
        <f t="shared" si="25413"/>
        <v>3</v>
      </c>
      <c r="N12580" t="b">
        <f t="shared" ref="N12580" si="25480">AND(MIN($F12578,$F12579,$F12580)=$F12580,MAX($H12578,$H12579,$H12580)=$H12580)</f>
        <v>1</v>
      </c>
      <c r="O12580" t="b">
        <f t="shared" ref="O12580" si="25481">AND(NOT(N12578),NOT(N12579),N12580)</f>
        <v>0</v>
      </c>
    </row>
    <row r="12581" spans="1:15" x14ac:dyDescent="0.25">
      <c r="A12581" t="s">
        <v>13</v>
      </c>
      <c r="B12581" t="s">
        <v>17</v>
      </c>
      <c r="C12581">
        <v>12</v>
      </c>
      <c r="D12581">
        <v>32</v>
      </c>
      <c r="E12581" t="b">
        <v>0</v>
      </c>
      <c r="F12581">
        <v>1E-3</v>
      </c>
      <c r="G12581">
        <v>4</v>
      </c>
      <c r="H12581">
        <v>1</v>
      </c>
      <c r="I12581">
        <v>2</v>
      </c>
      <c r="J12581">
        <v>1</v>
      </c>
      <c r="K12581">
        <v>0</v>
      </c>
      <c r="L12581">
        <v>0</v>
      </c>
      <c r="M12581">
        <f t="shared" si="25413"/>
        <v>3</v>
      </c>
      <c r="N12581" t="b">
        <f t="shared" ref="N12581" si="25482">AND(MIN($F12581,$F12582,$F12583)=$F12581,MAX($H12581,$H12582,$H12583)=$H12581)</f>
        <v>1</v>
      </c>
      <c r="O12581" t="b">
        <f t="shared" ref="O12581" si="25483">AND(N12581,NOT(N12582),NOT(N12583))</f>
        <v>0</v>
      </c>
    </row>
    <row r="12582" spans="1:15" x14ac:dyDescent="0.25">
      <c r="A12582" t="s">
        <v>15</v>
      </c>
      <c r="B12582" t="s">
        <v>17</v>
      </c>
      <c r="C12582">
        <v>12</v>
      </c>
      <c r="D12582">
        <v>32</v>
      </c>
      <c r="E12582" t="b">
        <v>0</v>
      </c>
      <c r="F12582">
        <v>1E-3</v>
      </c>
      <c r="G12582">
        <v>4</v>
      </c>
      <c r="H12582">
        <v>1</v>
      </c>
      <c r="I12582">
        <v>1</v>
      </c>
      <c r="J12582">
        <v>1</v>
      </c>
      <c r="K12582">
        <v>0</v>
      </c>
      <c r="L12582">
        <v>0</v>
      </c>
      <c r="M12582">
        <f t="shared" si="25413"/>
        <v>3</v>
      </c>
      <c r="N12582" t="b">
        <f t="shared" ref="N12582" si="25484">AND(MIN($F12581,$F12582,$F12583)=$F12582,MAX($H12581,$H12582,$H12583)=$H12582)</f>
        <v>1</v>
      </c>
      <c r="O12582" t="b">
        <f t="shared" ref="O12582" si="25485">AND(NOT(N12581),N12582,NOT(N12583))</f>
        <v>0</v>
      </c>
    </row>
    <row r="12583" spans="1:15" x14ac:dyDescent="0.25">
      <c r="A12583" t="s">
        <v>19</v>
      </c>
      <c r="B12583" t="s">
        <v>17</v>
      </c>
      <c r="C12583">
        <v>12</v>
      </c>
      <c r="D12583">
        <v>32</v>
      </c>
      <c r="E12583" t="b">
        <v>0</v>
      </c>
      <c r="F12583">
        <v>2E-3</v>
      </c>
      <c r="G12583">
        <v>4</v>
      </c>
      <c r="H12583">
        <v>1</v>
      </c>
      <c r="I12583">
        <v>2</v>
      </c>
      <c r="J12583">
        <v>1</v>
      </c>
      <c r="K12583">
        <v>0</v>
      </c>
      <c r="L12583">
        <v>0</v>
      </c>
      <c r="M12583">
        <f t="shared" si="25413"/>
        <v>3</v>
      </c>
      <c r="N12583" t="b">
        <f t="shared" ref="N12583" si="25486">AND(MIN($F12581,$F12582,$F12583)=$F12583,MAX($H12581,$H12582,$H12583)=$H12583)</f>
        <v>0</v>
      </c>
      <c r="O12583" t="b">
        <f t="shared" ref="O12583" si="25487">AND(NOT(N12581),NOT(N12582),N12583)</f>
        <v>0</v>
      </c>
    </row>
    <row r="12584" spans="1:15" x14ac:dyDescent="0.25">
      <c r="A12584" t="s">
        <v>13</v>
      </c>
      <c r="B12584" t="s">
        <v>17</v>
      </c>
      <c r="C12584">
        <v>12</v>
      </c>
      <c r="D12584">
        <v>3</v>
      </c>
      <c r="E12584" t="b">
        <v>0</v>
      </c>
      <c r="F12584">
        <v>4.0000000000000001E-3</v>
      </c>
      <c r="G12584">
        <v>4</v>
      </c>
      <c r="H12584">
        <v>4</v>
      </c>
      <c r="I12584">
        <v>28</v>
      </c>
      <c r="J12584">
        <v>13</v>
      </c>
      <c r="K12584">
        <v>1</v>
      </c>
      <c r="L12584">
        <v>6</v>
      </c>
      <c r="M12584">
        <f t="shared" si="25413"/>
        <v>0</v>
      </c>
      <c r="N12584" t="b">
        <f t="shared" ref="N12584" si="25488">AND(MIN($F12584,$F12585,$F12586)=$F12584,MAX($H12584,$H12585,$H12586)=$H12584)</f>
        <v>0</v>
      </c>
      <c r="O12584" t="b">
        <f t="shared" ref="O12584" si="25489">AND(N12584,NOT(N12585),NOT(N12586))</f>
        <v>0</v>
      </c>
    </row>
    <row r="12585" spans="1:15" x14ac:dyDescent="0.25">
      <c r="A12585" t="s">
        <v>15</v>
      </c>
      <c r="B12585" t="s">
        <v>17</v>
      </c>
      <c r="C12585">
        <v>12</v>
      </c>
      <c r="D12585">
        <v>3</v>
      </c>
      <c r="E12585" t="b">
        <v>0</v>
      </c>
      <c r="F12585">
        <v>0.01</v>
      </c>
      <c r="G12585">
        <v>4</v>
      </c>
      <c r="H12585">
        <v>4</v>
      </c>
      <c r="I12585">
        <v>1210</v>
      </c>
      <c r="J12585">
        <v>1176</v>
      </c>
      <c r="K12585">
        <v>582</v>
      </c>
      <c r="L12585">
        <v>11</v>
      </c>
      <c r="M12585">
        <f t="shared" si="25413"/>
        <v>0</v>
      </c>
      <c r="N12585" t="b">
        <f t="shared" ref="N12585" si="25490">AND(MIN($F12584,$F12585,$F12586)=$F12585,MAX($H12584,$H12585,$H12586)=$H12585)</f>
        <v>0</v>
      </c>
      <c r="O12585" t="b">
        <f t="shared" ref="O12585" si="25491">AND(NOT(N12584),N12585,NOT(N12586))</f>
        <v>0</v>
      </c>
    </row>
    <row r="12586" spans="1:15" x14ac:dyDescent="0.25">
      <c r="A12586" t="s">
        <v>19</v>
      </c>
      <c r="B12586" t="s">
        <v>17</v>
      </c>
      <c r="C12586">
        <v>12</v>
      </c>
      <c r="D12586">
        <v>3</v>
      </c>
      <c r="E12586" t="b">
        <v>0</v>
      </c>
      <c r="F12586">
        <v>3.0000000000000001E-3</v>
      </c>
      <c r="G12586">
        <v>4</v>
      </c>
      <c r="H12586">
        <v>4</v>
      </c>
      <c r="I12586">
        <v>28</v>
      </c>
      <c r="J12586">
        <v>13</v>
      </c>
      <c r="K12586">
        <v>1</v>
      </c>
      <c r="L12586">
        <v>6</v>
      </c>
      <c r="M12586">
        <f t="shared" si="25413"/>
        <v>0</v>
      </c>
      <c r="N12586" t="b">
        <f t="shared" ref="N12586" si="25492">AND(MIN($F12584,$F12585,$F12586)=$F12586,MAX($H12584,$H12585,$H12586)=$H12586)</f>
        <v>1</v>
      </c>
      <c r="O12586" t="b">
        <f t="shared" ref="O12586" si="25493">AND(NOT(N12584),NOT(N12585),N12586)</f>
        <v>1</v>
      </c>
    </row>
    <row r="12587" spans="1:15" x14ac:dyDescent="0.25">
      <c r="A12587" t="s">
        <v>13</v>
      </c>
      <c r="B12587" t="s">
        <v>17</v>
      </c>
      <c r="C12587">
        <v>12</v>
      </c>
      <c r="D12587">
        <v>4</v>
      </c>
      <c r="E12587" t="b">
        <v>0</v>
      </c>
      <c r="F12587">
        <v>3.0000000000000001E-3</v>
      </c>
      <c r="G12587">
        <v>4</v>
      </c>
      <c r="H12587">
        <v>4</v>
      </c>
      <c r="I12587">
        <v>32</v>
      </c>
      <c r="J12587">
        <v>14</v>
      </c>
      <c r="K12587">
        <v>1</v>
      </c>
      <c r="L12587">
        <v>7</v>
      </c>
      <c r="M12587">
        <f t="shared" si="25413"/>
        <v>0</v>
      </c>
      <c r="N12587" t="b">
        <f t="shared" ref="N12587" si="25494">AND(MIN($F12587,$F12588,$F12589)=$F12587,MAX($H12587,$H12588,$H12589)=$H12587)</f>
        <v>1</v>
      </c>
      <c r="O12587" t="b">
        <f t="shared" ref="O12587" si="25495">AND(N12587,NOT(N12588),NOT(N12589))</f>
        <v>0</v>
      </c>
    </row>
    <row r="12588" spans="1:15" x14ac:dyDescent="0.25">
      <c r="A12588" t="s">
        <v>15</v>
      </c>
      <c r="B12588" t="s">
        <v>17</v>
      </c>
      <c r="C12588">
        <v>12</v>
      </c>
      <c r="D12588">
        <v>4</v>
      </c>
      <c r="E12588" t="b">
        <v>0</v>
      </c>
      <c r="F12588">
        <v>4.4999999999999998E-2</v>
      </c>
      <c r="G12588">
        <v>4</v>
      </c>
      <c r="H12588">
        <v>4</v>
      </c>
      <c r="I12588">
        <v>5811</v>
      </c>
      <c r="J12588">
        <v>5651</v>
      </c>
      <c r="K12588">
        <v>2819</v>
      </c>
      <c r="L12588">
        <v>12</v>
      </c>
      <c r="M12588">
        <f t="shared" si="25413"/>
        <v>0</v>
      </c>
      <c r="N12588" t="b">
        <f t="shared" ref="N12588" si="25496">AND(MIN($F12587,$F12588,$F12589)=$F12588,MAX($H12587,$H12588,$H12589)=$H12588)</f>
        <v>0</v>
      </c>
      <c r="O12588" t="b">
        <f t="shared" ref="O12588" si="25497">AND(NOT(N12587),N12588,NOT(N12589))</f>
        <v>0</v>
      </c>
    </row>
    <row r="12589" spans="1:15" x14ac:dyDescent="0.25">
      <c r="A12589" t="s">
        <v>19</v>
      </c>
      <c r="B12589" t="s">
        <v>17</v>
      </c>
      <c r="C12589">
        <v>12</v>
      </c>
      <c r="D12589">
        <v>4</v>
      </c>
      <c r="E12589" t="b">
        <v>0</v>
      </c>
      <c r="F12589">
        <v>3.0000000000000001E-3</v>
      </c>
      <c r="G12589">
        <v>4</v>
      </c>
      <c r="H12589">
        <v>4</v>
      </c>
      <c r="I12589">
        <v>32</v>
      </c>
      <c r="J12589">
        <v>14</v>
      </c>
      <c r="K12589">
        <v>1</v>
      </c>
      <c r="L12589">
        <v>7</v>
      </c>
      <c r="M12589">
        <f t="shared" si="25413"/>
        <v>0</v>
      </c>
      <c r="N12589" t="b">
        <f t="shared" ref="N12589" si="25498">AND(MIN($F12587,$F12588,$F12589)=$F12589,MAX($H12587,$H12588,$H12589)=$H12589)</f>
        <v>1</v>
      </c>
      <c r="O12589" t="b">
        <f t="shared" ref="O12589" si="25499">AND(NOT(N12587),NOT(N12588),N12589)</f>
        <v>0</v>
      </c>
    </row>
    <row r="12590" spans="1:15" x14ac:dyDescent="0.25">
      <c r="A12590" t="s">
        <v>13</v>
      </c>
      <c r="B12590" t="s">
        <v>17</v>
      </c>
      <c r="C12590">
        <v>12</v>
      </c>
      <c r="D12590">
        <v>5</v>
      </c>
      <c r="E12590" t="b">
        <v>0</v>
      </c>
      <c r="F12590">
        <v>4.0000000000000001E-3</v>
      </c>
      <c r="G12590">
        <v>4</v>
      </c>
      <c r="H12590">
        <v>4</v>
      </c>
      <c r="I12590">
        <v>34</v>
      </c>
      <c r="J12590">
        <v>15</v>
      </c>
      <c r="K12590">
        <v>1</v>
      </c>
      <c r="L12590">
        <v>8</v>
      </c>
      <c r="M12590">
        <f t="shared" si="25413"/>
        <v>0</v>
      </c>
      <c r="N12590" t="b">
        <f t="shared" ref="N12590" si="25500">AND(MIN($F12590,$F12591,$F12592)=$F12590,MAX($H12590,$H12591,$H12592)=$H12590)</f>
        <v>1</v>
      </c>
      <c r="O12590" t="b">
        <f t="shared" ref="O12590" si="25501">AND(N12590,NOT(N12591),NOT(N12592))</f>
        <v>1</v>
      </c>
    </row>
    <row r="12591" spans="1:15" x14ac:dyDescent="0.25">
      <c r="A12591" t="s">
        <v>15</v>
      </c>
      <c r="B12591" t="s">
        <v>17</v>
      </c>
      <c r="C12591">
        <v>12</v>
      </c>
      <c r="D12591">
        <v>5</v>
      </c>
      <c r="E12591" t="b">
        <v>0</v>
      </c>
      <c r="F12591">
        <v>0.183</v>
      </c>
      <c r="G12591">
        <v>4</v>
      </c>
      <c r="H12591">
        <v>4</v>
      </c>
      <c r="I12591">
        <v>28552</v>
      </c>
      <c r="J12591">
        <v>27766</v>
      </c>
      <c r="K12591">
        <v>13876</v>
      </c>
      <c r="L12591">
        <v>15</v>
      </c>
      <c r="M12591">
        <f t="shared" si="25413"/>
        <v>0</v>
      </c>
      <c r="N12591" t="b">
        <f t="shared" ref="N12591" si="25502">AND(MIN($F12590,$F12591,$F12592)=$F12591,MAX($H12590,$H12591,$H12592)=$H12591)</f>
        <v>0</v>
      </c>
      <c r="O12591" t="b">
        <f t="shared" ref="O12591" si="25503">AND(NOT(N12590),N12591,NOT(N12592))</f>
        <v>0</v>
      </c>
    </row>
    <row r="12592" spans="1:15" x14ac:dyDescent="0.25">
      <c r="A12592" t="s">
        <v>19</v>
      </c>
      <c r="B12592" t="s">
        <v>17</v>
      </c>
      <c r="C12592">
        <v>12</v>
      </c>
      <c r="D12592">
        <v>5</v>
      </c>
      <c r="E12592" t="b">
        <v>0</v>
      </c>
      <c r="F12592">
        <v>5.0000000000000001E-3</v>
      </c>
      <c r="G12592">
        <v>4</v>
      </c>
      <c r="H12592">
        <v>4</v>
      </c>
      <c r="I12592">
        <v>34</v>
      </c>
      <c r="J12592">
        <v>15</v>
      </c>
      <c r="K12592">
        <v>1</v>
      </c>
      <c r="L12592">
        <v>8</v>
      </c>
      <c r="M12592">
        <f t="shared" si="25413"/>
        <v>0</v>
      </c>
      <c r="N12592" t="b">
        <f t="shared" ref="N12592" si="25504">AND(MIN($F12590,$F12591,$F12592)=$F12592,MAX($H12590,$H12591,$H12592)=$H12592)</f>
        <v>0</v>
      </c>
      <c r="O12592" t="b">
        <f t="shared" ref="O12592" si="25505">AND(NOT(N12590),NOT(N12591),N12592)</f>
        <v>0</v>
      </c>
    </row>
    <row r="12593" spans="1:15" x14ac:dyDescent="0.25">
      <c r="A12593" t="s">
        <v>13</v>
      </c>
      <c r="B12593" t="s">
        <v>17</v>
      </c>
      <c r="C12593">
        <v>12</v>
      </c>
      <c r="D12593">
        <v>6</v>
      </c>
      <c r="E12593" t="b">
        <v>0</v>
      </c>
      <c r="F12593">
        <v>3.0000000000000001E-3</v>
      </c>
      <c r="G12593">
        <v>4</v>
      </c>
      <c r="H12593">
        <v>4</v>
      </c>
      <c r="I12593">
        <v>35</v>
      </c>
      <c r="J12593">
        <v>16</v>
      </c>
      <c r="K12593">
        <v>1</v>
      </c>
      <c r="L12593">
        <v>9</v>
      </c>
      <c r="M12593">
        <f t="shared" si="25413"/>
        <v>0</v>
      </c>
      <c r="N12593" t="b">
        <f t="shared" ref="N12593" si="25506">AND(MIN($F12593,$F12594,$F12595)=$F12593,MAX($H12593,$H12594,$H12595)=$H12593)</f>
        <v>1</v>
      </c>
      <c r="O12593" t="b">
        <f t="shared" ref="O12593" si="25507">AND(N12593,NOT(N12594),NOT(N12595))</f>
        <v>0</v>
      </c>
    </row>
    <row r="12594" spans="1:15" x14ac:dyDescent="0.25">
      <c r="A12594" t="s">
        <v>15</v>
      </c>
      <c r="B12594" t="s">
        <v>17</v>
      </c>
      <c r="C12594">
        <v>12</v>
      </c>
      <c r="D12594">
        <v>6</v>
      </c>
      <c r="E12594" t="b">
        <v>0</v>
      </c>
      <c r="F12594">
        <v>0.97199999999999998</v>
      </c>
      <c r="G12594">
        <v>4</v>
      </c>
      <c r="H12594">
        <v>4</v>
      </c>
      <c r="I12594">
        <v>141631</v>
      </c>
      <c r="J12594">
        <v>137719</v>
      </c>
      <c r="K12594">
        <v>68852</v>
      </c>
      <c r="L12594">
        <v>18</v>
      </c>
      <c r="M12594">
        <f t="shared" si="25413"/>
        <v>0</v>
      </c>
      <c r="N12594" t="b">
        <f t="shared" ref="N12594" si="25508">AND(MIN($F12593,$F12594,$F12595)=$F12594,MAX($H12593,$H12594,$H12595)=$H12594)</f>
        <v>0</v>
      </c>
      <c r="O12594" t="b">
        <f t="shared" ref="O12594" si="25509">AND(NOT(N12593),N12594,NOT(N12595))</f>
        <v>0</v>
      </c>
    </row>
    <row r="12595" spans="1:15" x14ac:dyDescent="0.25">
      <c r="A12595" t="s">
        <v>19</v>
      </c>
      <c r="B12595" t="s">
        <v>17</v>
      </c>
      <c r="C12595">
        <v>12</v>
      </c>
      <c r="D12595">
        <v>6</v>
      </c>
      <c r="E12595" t="b">
        <v>0</v>
      </c>
      <c r="F12595">
        <v>3.0000000000000001E-3</v>
      </c>
      <c r="G12595">
        <v>4</v>
      </c>
      <c r="H12595">
        <v>4</v>
      </c>
      <c r="I12595">
        <v>35</v>
      </c>
      <c r="J12595">
        <v>16</v>
      </c>
      <c r="K12595">
        <v>1</v>
      </c>
      <c r="L12595">
        <v>9</v>
      </c>
      <c r="M12595">
        <f t="shared" si="25413"/>
        <v>0</v>
      </c>
      <c r="N12595" t="b">
        <f t="shared" ref="N12595" si="25510">AND(MIN($F12593,$F12594,$F12595)=$F12595,MAX($H12593,$H12594,$H12595)=$H12595)</f>
        <v>1</v>
      </c>
      <c r="O12595" t="b">
        <f t="shared" ref="O12595" si="25511">AND(NOT(N12593),NOT(N12594),N12595)</f>
        <v>0</v>
      </c>
    </row>
    <row r="12596" spans="1:15" x14ac:dyDescent="0.25">
      <c r="A12596" t="s">
        <v>13</v>
      </c>
      <c r="B12596" t="s">
        <v>17</v>
      </c>
      <c r="C12596">
        <v>12</v>
      </c>
      <c r="D12596">
        <v>7</v>
      </c>
      <c r="E12596" t="b">
        <v>0</v>
      </c>
      <c r="F12596">
        <v>4.0000000000000001E-3</v>
      </c>
      <c r="G12596">
        <v>4</v>
      </c>
      <c r="H12596">
        <v>4</v>
      </c>
      <c r="I12596">
        <v>35</v>
      </c>
      <c r="J12596">
        <v>19</v>
      </c>
      <c r="K12596">
        <v>2</v>
      </c>
      <c r="L12596">
        <v>10</v>
      </c>
      <c r="M12596">
        <f t="shared" si="25413"/>
        <v>0</v>
      </c>
      <c r="N12596" t="b">
        <f t="shared" ref="N12596" si="25512">AND(MIN($F12596,$F12597,$F12598)=$F12596,MAX($H12596,$H12597,$H12598)=$H12596)</f>
        <v>0</v>
      </c>
      <c r="O12596" t="b">
        <f t="shared" ref="O12596" si="25513">AND(N12596,NOT(N12597),NOT(N12598))</f>
        <v>0</v>
      </c>
    </row>
    <row r="12597" spans="1:15" x14ac:dyDescent="0.25">
      <c r="A12597" t="s">
        <v>15</v>
      </c>
      <c r="B12597" t="s">
        <v>17</v>
      </c>
      <c r="C12597">
        <v>12</v>
      </c>
      <c r="D12597">
        <v>7</v>
      </c>
      <c r="E12597" t="b">
        <v>0</v>
      </c>
      <c r="F12597">
        <v>4.7439999999999998</v>
      </c>
      <c r="G12597">
        <v>4</v>
      </c>
      <c r="H12597">
        <v>4</v>
      </c>
      <c r="I12597">
        <v>705524</v>
      </c>
      <c r="J12597">
        <v>685988</v>
      </c>
      <c r="K12597">
        <v>342986</v>
      </c>
      <c r="L12597">
        <v>20</v>
      </c>
      <c r="M12597">
        <f t="shared" si="25413"/>
        <v>0</v>
      </c>
      <c r="N12597" t="b">
        <f t="shared" ref="N12597" si="25514">AND(MIN($F12596,$F12597,$F12598)=$F12597,MAX($H12596,$H12597,$H12598)=$H12597)</f>
        <v>0</v>
      </c>
      <c r="O12597" t="b">
        <f t="shared" ref="O12597" si="25515">AND(NOT(N12596),N12597,NOT(N12598))</f>
        <v>0</v>
      </c>
    </row>
    <row r="12598" spans="1:15" x14ac:dyDescent="0.25">
      <c r="A12598" t="s">
        <v>19</v>
      </c>
      <c r="B12598" t="s">
        <v>17</v>
      </c>
      <c r="C12598">
        <v>12</v>
      </c>
      <c r="D12598">
        <v>7</v>
      </c>
      <c r="E12598" t="b">
        <v>0</v>
      </c>
      <c r="F12598">
        <v>3.0000000000000001E-3</v>
      </c>
      <c r="G12598">
        <v>4</v>
      </c>
      <c r="H12598">
        <v>4</v>
      </c>
      <c r="I12598">
        <v>35</v>
      </c>
      <c r="J12598">
        <v>19</v>
      </c>
      <c r="K12598">
        <v>2</v>
      </c>
      <c r="L12598">
        <v>10</v>
      </c>
      <c r="M12598">
        <f t="shared" si="25413"/>
        <v>0</v>
      </c>
      <c r="N12598" t="b">
        <f t="shared" ref="N12598" si="25516">AND(MIN($F12596,$F12597,$F12598)=$F12598,MAX($H12596,$H12597,$H12598)=$H12598)</f>
        <v>1</v>
      </c>
      <c r="O12598" t="b">
        <f t="shared" ref="O12598" si="25517">AND(NOT(N12596),NOT(N12597),N12598)</f>
        <v>1</v>
      </c>
    </row>
    <row r="12599" spans="1:15" x14ac:dyDescent="0.25">
      <c r="A12599" t="s">
        <v>13</v>
      </c>
      <c r="B12599" t="s">
        <v>17</v>
      </c>
      <c r="C12599">
        <v>12</v>
      </c>
      <c r="D12599">
        <v>8</v>
      </c>
      <c r="E12599" t="b">
        <v>0</v>
      </c>
      <c r="F12599">
        <v>4.0000000000000001E-3</v>
      </c>
      <c r="G12599">
        <v>4</v>
      </c>
      <c r="H12599">
        <v>4</v>
      </c>
      <c r="I12599">
        <v>39</v>
      </c>
      <c r="J12599">
        <v>20</v>
      </c>
      <c r="K12599">
        <v>2</v>
      </c>
      <c r="L12599">
        <v>11</v>
      </c>
      <c r="M12599">
        <f t="shared" si="25413"/>
        <v>0</v>
      </c>
      <c r="N12599" t="b">
        <f t="shared" ref="N12599" si="25518">AND(MIN($F12599,$F12600,$F12601)=$F12599,MAX($H12599,$H12600,$H12601)=$H12599)</f>
        <v>1</v>
      </c>
      <c r="O12599" t="b">
        <f t="shared" ref="O12599" si="25519">AND(N12599,NOT(N12600),NOT(N12601))</f>
        <v>0</v>
      </c>
    </row>
    <row r="12600" spans="1:15" x14ac:dyDescent="0.25">
      <c r="A12600" t="s">
        <v>15</v>
      </c>
      <c r="B12600" t="s">
        <v>17</v>
      </c>
      <c r="C12600">
        <v>12</v>
      </c>
      <c r="D12600">
        <v>8</v>
      </c>
      <c r="E12600" t="b">
        <v>1</v>
      </c>
      <c r="F12600">
        <v>10.000999999999999</v>
      </c>
      <c r="G12600">
        <v>4</v>
      </c>
      <c r="H12600">
        <v>0</v>
      </c>
      <c r="I12600">
        <v>1502228</v>
      </c>
      <c r="J12600">
        <v>1460613</v>
      </c>
      <c r="K12600">
        <v>730303</v>
      </c>
      <c r="L12600">
        <v>22</v>
      </c>
      <c r="M12600">
        <f t="shared" si="25413"/>
        <v>4</v>
      </c>
      <c r="N12600" t="b">
        <f t="shared" ref="N12600" si="25520">AND(MIN($F12599,$F12600,$F12601)=$F12600,MAX($H12599,$H12600,$H12601)=$H12600)</f>
        <v>0</v>
      </c>
      <c r="O12600" t="b">
        <f t="shared" ref="O12600" si="25521">AND(NOT(N12599),N12600,NOT(N12601))</f>
        <v>0</v>
      </c>
    </row>
    <row r="12601" spans="1:15" x14ac:dyDescent="0.25">
      <c r="A12601" t="s">
        <v>19</v>
      </c>
      <c r="B12601" t="s">
        <v>17</v>
      </c>
      <c r="C12601">
        <v>12</v>
      </c>
      <c r="D12601">
        <v>8</v>
      </c>
      <c r="E12601" t="b">
        <v>0</v>
      </c>
      <c r="F12601">
        <v>4.0000000000000001E-3</v>
      </c>
      <c r="G12601">
        <v>4</v>
      </c>
      <c r="H12601">
        <v>4</v>
      </c>
      <c r="I12601">
        <v>39</v>
      </c>
      <c r="J12601">
        <v>20</v>
      </c>
      <c r="K12601">
        <v>2</v>
      </c>
      <c r="L12601">
        <v>11</v>
      </c>
      <c r="M12601">
        <f t="shared" si="25413"/>
        <v>0</v>
      </c>
      <c r="N12601" t="b">
        <f t="shared" ref="N12601" si="25522">AND(MIN($F12599,$F12600,$F12601)=$F12601,MAX($H12599,$H12600,$H12601)=$H12601)</f>
        <v>1</v>
      </c>
      <c r="O12601" t="b">
        <f t="shared" ref="O12601" si="25523">AND(NOT(N12599),NOT(N12600),N12601)</f>
        <v>0</v>
      </c>
    </row>
    <row r="12602" spans="1:15" x14ac:dyDescent="0.25">
      <c r="A12602" t="s">
        <v>13</v>
      </c>
      <c r="B12602" t="s">
        <v>17</v>
      </c>
      <c r="C12602">
        <v>12</v>
      </c>
      <c r="D12602">
        <v>9</v>
      </c>
      <c r="E12602" t="b">
        <v>0</v>
      </c>
      <c r="F12602">
        <v>3.0000000000000001E-3</v>
      </c>
      <c r="G12602">
        <v>4</v>
      </c>
      <c r="H12602">
        <v>4</v>
      </c>
      <c r="I12602">
        <v>27</v>
      </c>
      <c r="J12602">
        <v>16</v>
      </c>
      <c r="K12602">
        <v>4</v>
      </c>
      <c r="L12602">
        <v>3</v>
      </c>
      <c r="M12602">
        <f t="shared" si="25413"/>
        <v>0</v>
      </c>
      <c r="N12602" t="b">
        <f t="shared" ref="N12602" si="25524">AND(MIN($F12602,$F12603,$F12604)=$F12602,MAX($H12602,$H12603,$H12604)=$H12602)</f>
        <v>0</v>
      </c>
      <c r="O12602" t="b">
        <f t="shared" ref="O12602" si="25525">AND(N12602,NOT(N12603),NOT(N12604))</f>
        <v>0</v>
      </c>
    </row>
    <row r="12603" spans="1:15" x14ac:dyDescent="0.25">
      <c r="A12603" t="s">
        <v>15</v>
      </c>
      <c r="B12603" t="s">
        <v>17</v>
      </c>
      <c r="C12603">
        <v>12</v>
      </c>
      <c r="D12603">
        <v>9</v>
      </c>
      <c r="E12603" t="b">
        <v>0</v>
      </c>
      <c r="F12603">
        <v>5.0000000000000001E-3</v>
      </c>
      <c r="G12603">
        <v>4</v>
      </c>
      <c r="H12603">
        <v>4</v>
      </c>
      <c r="I12603">
        <v>33</v>
      </c>
      <c r="J12603">
        <v>32</v>
      </c>
      <c r="K12603">
        <v>12</v>
      </c>
      <c r="L12603">
        <v>5</v>
      </c>
      <c r="M12603">
        <f t="shared" si="25413"/>
        <v>0</v>
      </c>
      <c r="N12603" t="b">
        <f t="shared" ref="N12603" si="25526">AND(MIN($F12602,$F12603,$F12604)=$F12603,MAX($H12602,$H12603,$H12604)=$H12603)</f>
        <v>0</v>
      </c>
      <c r="O12603" t="b">
        <f t="shared" ref="O12603" si="25527">AND(NOT(N12602),N12603,NOT(N12604))</f>
        <v>0</v>
      </c>
    </row>
    <row r="12604" spans="1:15" x14ac:dyDescent="0.25">
      <c r="A12604" t="s">
        <v>19</v>
      </c>
      <c r="B12604" t="s">
        <v>17</v>
      </c>
      <c r="C12604">
        <v>12</v>
      </c>
      <c r="D12604">
        <v>9</v>
      </c>
      <c r="E12604" t="b">
        <v>0</v>
      </c>
      <c r="F12604">
        <v>2E-3</v>
      </c>
      <c r="G12604">
        <v>4</v>
      </c>
      <c r="H12604">
        <v>4</v>
      </c>
      <c r="I12604">
        <v>27</v>
      </c>
      <c r="J12604">
        <v>16</v>
      </c>
      <c r="K12604">
        <v>4</v>
      </c>
      <c r="L12604">
        <v>3</v>
      </c>
      <c r="M12604">
        <f t="shared" si="25413"/>
        <v>0</v>
      </c>
      <c r="N12604" t="b">
        <f t="shared" ref="N12604" si="25528">AND(MIN($F12602,$F12603,$F12604)=$F12604,MAX($H12602,$H12603,$H12604)=$H12604)</f>
        <v>1</v>
      </c>
      <c r="O12604" t="b">
        <f t="shared" ref="O12604" si="25529">AND(NOT(N12602),NOT(N12603),N12604)</f>
        <v>1</v>
      </c>
    </row>
    <row r="12605" spans="1:15" x14ac:dyDescent="0.25">
      <c r="A12605" t="s">
        <v>13</v>
      </c>
      <c r="B12605" t="s">
        <v>17</v>
      </c>
      <c r="C12605">
        <v>13</v>
      </c>
      <c r="D12605">
        <v>0</v>
      </c>
      <c r="E12605" t="b">
        <v>0</v>
      </c>
      <c r="F12605">
        <v>2E-3</v>
      </c>
      <c r="G12605">
        <v>4</v>
      </c>
      <c r="H12605">
        <v>4</v>
      </c>
      <c r="I12605">
        <v>25</v>
      </c>
      <c r="J12605">
        <v>13</v>
      </c>
      <c r="K12605">
        <v>2</v>
      </c>
      <c r="L12605">
        <v>3</v>
      </c>
      <c r="M12605">
        <f t="shared" si="25413"/>
        <v>0</v>
      </c>
      <c r="N12605" t="b">
        <f t="shared" ref="N12605" si="25530">AND(MIN($F12605,$F12606,$F12607)=$F12605,MAX($H12605,$H12606,$H12607)=$H12605)</f>
        <v>1</v>
      </c>
      <c r="O12605" t="b">
        <f t="shared" ref="O12605" si="25531">AND(N12605,NOT(N12606),NOT(N12607))</f>
        <v>1</v>
      </c>
    </row>
    <row r="12606" spans="1:15" x14ac:dyDescent="0.25">
      <c r="A12606" t="s">
        <v>15</v>
      </c>
      <c r="B12606" t="s">
        <v>17</v>
      </c>
      <c r="C12606">
        <v>13</v>
      </c>
      <c r="D12606">
        <v>0</v>
      </c>
      <c r="E12606" t="b">
        <v>0</v>
      </c>
      <c r="F12606">
        <v>6.0000000000000001E-3</v>
      </c>
      <c r="G12606">
        <v>4</v>
      </c>
      <c r="H12606">
        <v>4</v>
      </c>
      <c r="I12606">
        <v>24</v>
      </c>
      <c r="J12606">
        <v>23</v>
      </c>
      <c r="K12606">
        <v>7</v>
      </c>
      <c r="L12606">
        <v>5</v>
      </c>
      <c r="M12606">
        <f t="shared" si="25413"/>
        <v>0</v>
      </c>
      <c r="N12606" t="b">
        <f t="shared" ref="N12606" si="25532">AND(MIN($F12605,$F12606,$F12607)=$F12606,MAX($H12605,$H12606,$H12607)=$H12606)</f>
        <v>0</v>
      </c>
      <c r="O12606" t="b">
        <f t="shared" ref="O12606" si="25533">AND(NOT(N12605),N12606,NOT(N12607))</f>
        <v>0</v>
      </c>
    </row>
    <row r="12607" spans="1:15" x14ac:dyDescent="0.25">
      <c r="A12607" t="s">
        <v>19</v>
      </c>
      <c r="B12607" t="s">
        <v>17</v>
      </c>
      <c r="C12607">
        <v>13</v>
      </c>
      <c r="D12607">
        <v>0</v>
      </c>
      <c r="E12607" t="b">
        <v>0</v>
      </c>
      <c r="F12607">
        <v>3.0000000000000001E-3</v>
      </c>
      <c r="G12607">
        <v>4</v>
      </c>
      <c r="H12607">
        <v>4</v>
      </c>
      <c r="I12607">
        <v>25</v>
      </c>
      <c r="J12607">
        <v>13</v>
      </c>
      <c r="K12607">
        <v>2</v>
      </c>
      <c r="L12607">
        <v>3</v>
      </c>
      <c r="M12607">
        <f t="shared" si="25413"/>
        <v>0</v>
      </c>
      <c r="N12607" t="b">
        <f t="shared" ref="N12607" si="25534">AND(MIN($F12605,$F12606,$F12607)=$F12607,MAX($H12605,$H12606,$H12607)=$H12607)</f>
        <v>0</v>
      </c>
      <c r="O12607" t="b">
        <f t="shared" ref="O12607" si="25535">AND(NOT(N12605),NOT(N12606),N12607)</f>
        <v>0</v>
      </c>
    </row>
    <row r="12608" spans="1:15" x14ac:dyDescent="0.25">
      <c r="A12608" t="s">
        <v>13</v>
      </c>
      <c r="B12608" t="s">
        <v>17</v>
      </c>
      <c r="C12608">
        <v>13</v>
      </c>
      <c r="D12608">
        <v>10</v>
      </c>
      <c r="E12608" t="b">
        <v>0</v>
      </c>
      <c r="F12608">
        <v>8.0000000000000002E-3</v>
      </c>
      <c r="G12608">
        <v>4</v>
      </c>
      <c r="H12608">
        <v>4</v>
      </c>
      <c r="I12608">
        <v>29</v>
      </c>
      <c r="J12608">
        <v>17</v>
      </c>
      <c r="K12608">
        <v>4</v>
      </c>
      <c r="L12608">
        <v>4</v>
      </c>
      <c r="M12608">
        <f t="shared" si="25413"/>
        <v>0</v>
      </c>
      <c r="N12608" t="b">
        <f t="shared" ref="N12608" si="25536">AND(MIN($F12608,$F12609,$F12610)=$F12608,MAX($H12608,$H12609,$H12610)=$H12608)</f>
        <v>0</v>
      </c>
      <c r="O12608" t="b">
        <f t="shared" ref="O12608" si="25537">AND(N12608,NOT(N12609),NOT(N12610))</f>
        <v>0</v>
      </c>
    </row>
    <row r="12609" spans="1:15" x14ac:dyDescent="0.25">
      <c r="A12609" t="s">
        <v>15</v>
      </c>
      <c r="B12609" t="s">
        <v>17</v>
      </c>
      <c r="C12609">
        <v>13</v>
      </c>
      <c r="D12609">
        <v>10</v>
      </c>
      <c r="E12609" t="b">
        <v>0</v>
      </c>
      <c r="F12609">
        <v>4.0000000000000001E-3</v>
      </c>
      <c r="G12609">
        <v>4</v>
      </c>
      <c r="H12609">
        <v>4</v>
      </c>
      <c r="I12609">
        <v>226</v>
      </c>
      <c r="J12609">
        <v>222</v>
      </c>
      <c r="K12609">
        <v>106</v>
      </c>
      <c r="L12609">
        <v>8</v>
      </c>
      <c r="M12609">
        <f t="shared" si="25413"/>
        <v>0</v>
      </c>
      <c r="N12609" t="b">
        <f t="shared" ref="N12609" si="25538">AND(MIN($F12608,$F12609,$F12610)=$F12609,MAX($H12608,$H12609,$H12610)=$H12609)</f>
        <v>1</v>
      </c>
      <c r="O12609" t="b">
        <f t="shared" ref="O12609" si="25539">AND(NOT(N12608),N12609,NOT(N12610))</f>
        <v>0</v>
      </c>
    </row>
    <row r="12610" spans="1:15" x14ac:dyDescent="0.25">
      <c r="A12610" t="s">
        <v>19</v>
      </c>
      <c r="B12610" t="s">
        <v>17</v>
      </c>
      <c r="C12610">
        <v>13</v>
      </c>
      <c r="D12610">
        <v>10</v>
      </c>
      <c r="E12610" t="b">
        <v>0</v>
      </c>
      <c r="F12610">
        <v>4.0000000000000001E-3</v>
      </c>
      <c r="G12610">
        <v>4</v>
      </c>
      <c r="H12610">
        <v>4</v>
      </c>
      <c r="I12610">
        <v>29</v>
      </c>
      <c r="J12610">
        <v>17</v>
      </c>
      <c r="K12610">
        <v>4</v>
      </c>
      <c r="L12610">
        <v>4</v>
      </c>
      <c r="M12610">
        <f t="shared" si="25413"/>
        <v>0</v>
      </c>
      <c r="N12610" t="b">
        <f t="shared" ref="N12610" si="25540">AND(MIN($F12608,$F12609,$F12610)=$F12610,MAX($H12608,$H12609,$H12610)=$H12610)</f>
        <v>1</v>
      </c>
      <c r="O12610" t="b">
        <f t="shared" ref="O12610" si="25541">AND(NOT(N12608),NOT(N12609),N12610)</f>
        <v>0</v>
      </c>
    </row>
    <row r="12611" spans="1:15" x14ac:dyDescent="0.25">
      <c r="A12611" t="s">
        <v>13</v>
      </c>
      <c r="B12611" t="s">
        <v>17</v>
      </c>
      <c r="C12611">
        <v>13</v>
      </c>
      <c r="D12611">
        <v>11</v>
      </c>
      <c r="E12611" t="b">
        <v>0</v>
      </c>
      <c r="F12611">
        <v>3.0000000000000001E-3</v>
      </c>
      <c r="G12611">
        <v>4</v>
      </c>
      <c r="H12611">
        <v>4</v>
      </c>
      <c r="I12611">
        <v>28</v>
      </c>
      <c r="J12611">
        <v>14</v>
      </c>
      <c r="K12611">
        <v>2</v>
      </c>
      <c r="L12611">
        <v>5</v>
      </c>
      <c r="M12611">
        <f t="shared" ref="M12611:M12674" si="25542">G12611-H12611</f>
        <v>0</v>
      </c>
      <c r="N12611" t="b">
        <f t="shared" ref="N12611" si="25543">AND(MIN($F12611,$F12612,$F12613)=$F12611,MAX($H12611,$H12612,$H12613)=$H12611)</f>
        <v>1</v>
      </c>
      <c r="O12611" t="b">
        <f t="shared" ref="O12611" si="25544">AND(N12611,NOT(N12612),NOT(N12613))</f>
        <v>1</v>
      </c>
    </row>
    <row r="12612" spans="1:15" x14ac:dyDescent="0.25">
      <c r="A12612" t="s">
        <v>15</v>
      </c>
      <c r="B12612" t="s">
        <v>17</v>
      </c>
      <c r="C12612">
        <v>13</v>
      </c>
      <c r="D12612">
        <v>11</v>
      </c>
      <c r="E12612" t="b">
        <v>0</v>
      </c>
      <c r="F12612">
        <v>1.2999999999999999E-2</v>
      </c>
      <c r="G12612">
        <v>4</v>
      </c>
      <c r="H12612">
        <v>4</v>
      </c>
      <c r="I12612">
        <v>1434</v>
      </c>
      <c r="J12612">
        <v>1415</v>
      </c>
      <c r="K12612">
        <v>702</v>
      </c>
      <c r="L12612">
        <v>11</v>
      </c>
      <c r="M12612">
        <f t="shared" si="25542"/>
        <v>0</v>
      </c>
      <c r="N12612" t="b">
        <f t="shared" ref="N12612" si="25545">AND(MIN($F12611,$F12612,$F12613)=$F12612,MAX($H12611,$H12612,$H12613)=$H12612)</f>
        <v>0</v>
      </c>
      <c r="O12612" t="b">
        <f t="shared" ref="O12612" si="25546">AND(NOT(N12611),N12612,NOT(N12613))</f>
        <v>0</v>
      </c>
    </row>
    <row r="12613" spans="1:15" x14ac:dyDescent="0.25">
      <c r="A12613" t="s">
        <v>19</v>
      </c>
      <c r="B12613" t="s">
        <v>17</v>
      </c>
      <c r="C12613">
        <v>13</v>
      </c>
      <c r="D12613">
        <v>11</v>
      </c>
      <c r="E12613" t="b">
        <v>0</v>
      </c>
      <c r="F12613">
        <v>0.01</v>
      </c>
      <c r="G12613">
        <v>4</v>
      </c>
      <c r="H12613">
        <v>4</v>
      </c>
      <c r="I12613">
        <v>28</v>
      </c>
      <c r="J12613">
        <v>14</v>
      </c>
      <c r="K12613">
        <v>2</v>
      </c>
      <c r="L12613">
        <v>5</v>
      </c>
      <c r="M12613">
        <f t="shared" si="25542"/>
        <v>0</v>
      </c>
      <c r="N12613" t="b">
        <f t="shared" ref="N12613" si="25547">AND(MIN($F12611,$F12612,$F12613)=$F12613,MAX($H12611,$H12612,$H12613)=$H12613)</f>
        <v>0</v>
      </c>
      <c r="O12613" t="b">
        <f t="shared" ref="O12613" si="25548">AND(NOT(N12611),NOT(N12612),N12613)</f>
        <v>0</v>
      </c>
    </row>
    <row r="12614" spans="1:15" x14ac:dyDescent="0.25">
      <c r="A12614" t="s">
        <v>13</v>
      </c>
      <c r="B12614" t="s">
        <v>17</v>
      </c>
      <c r="C12614">
        <v>13</v>
      </c>
      <c r="D12614">
        <v>12</v>
      </c>
      <c r="E12614" t="b">
        <v>0</v>
      </c>
      <c r="F12614">
        <v>4.0000000000000001E-3</v>
      </c>
      <c r="G12614">
        <v>4</v>
      </c>
      <c r="H12614">
        <v>4</v>
      </c>
      <c r="I12614">
        <v>30</v>
      </c>
      <c r="J12614">
        <v>15</v>
      </c>
      <c r="K12614">
        <v>2</v>
      </c>
      <c r="L12614">
        <v>6</v>
      </c>
      <c r="M12614">
        <f t="shared" si="25542"/>
        <v>0</v>
      </c>
      <c r="N12614" t="b">
        <f t="shared" ref="N12614" si="25549">AND(MIN($F12614,$F12615,$F12616)=$F12614,MAX($H12614,$H12615,$H12616)=$H12614)</f>
        <v>0</v>
      </c>
      <c r="O12614" t="b">
        <f t="shared" ref="O12614" si="25550">AND(N12614,NOT(N12615),NOT(N12616))</f>
        <v>0</v>
      </c>
    </row>
    <row r="12615" spans="1:15" x14ac:dyDescent="0.25">
      <c r="A12615" t="s">
        <v>15</v>
      </c>
      <c r="B12615" t="s">
        <v>17</v>
      </c>
      <c r="C12615">
        <v>13</v>
      </c>
      <c r="D12615">
        <v>12</v>
      </c>
      <c r="E12615" t="b">
        <v>0</v>
      </c>
      <c r="F12615">
        <v>6.9000000000000006E-2</v>
      </c>
      <c r="G12615">
        <v>4</v>
      </c>
      <c r="H12615">
        <v>4</v>
      </c>
      <c r="I12615">
        <v>9798</v>
      </c>
      <c r="J12615">
        <v>9680</v>
      </c>
      <c r="K12615">
        <v>4834</v>
      </c>
      <c r="L12615">
        <v>14</v>
      </c>
      <c r="M12615">
        <f t="shared" si="25542"/>
        <v>0</v>
      </c>
      <c r="N12615" t="b">
        <f t="shared" ref="N12615" si="25551">AND(MIN($F12614,$F12615,$F12616)=$F12615,MAX($H12614,$H12615,$H12616)=$H12615)</f>
        <v>0</v>
      </c>
      <c r="O12615" t="b">
        <f t="shared" ref="O12615" si="25552">AND(NOT(N12614),N12615,NOT(N12616))</f>
        <v>0</v>
      </c>
    </row>
    <row r="12616" spans="1:15" x14ac:dyDescent="0.25">
      <c r="A12616" t="s">
        <v>19</v>
      </c>
      <c r="B12616" t="s">
        <v>17</v>
      </c>
      <c r="C12616">
        <v>13</v>
      </c>
      <c r="D12616">
        <v>12</v>
      </c>
      <c r="E12616" t="b">
        <v>0</v>
      </c>
      <c r="F12616">
        <v>3.0000000000000001E-3</v>
      </c>
      <c r="G12616">
        <v>4</v>
      </c>
      <c r="H12616">
        <v>4</v>
      </c>
      <c r="I12616">
        <v>30</v>
      </c>
      <c r="J12616">
        <v>15</v>
      </c>
      <c r="K12616">
        <v>2</v>
      </c>
      <c r="L12616">
        <v>6</v>
      </c>
      <c r="M12616">
        <f t="shared" si="25542"/>
        <v>0</v>
      </c>
      <c r="N12616" t="b">
        <f t="shared" ref="N12616" si="25553">AND(MIN($F12614,$F12615,$F12616)=$F12616,MAX($H12614,$H12615,$H12616)=$H12616)</f>
        <v>1</v>
      </c>
      <c r="O12616" t="b">
        <f t="shared" ref="O12616" si="25554">AND(NOT(N12614),NOT(N12615),N12616)</f>
        <v>1</v>
      </c>
    </row>
    <row r="12617" spans="1:15" x14ac:dyDescent="0.25">
      <c r="A12617" t="s">
        <v>13</v>
      </c>
      <c r="B12617" t="s">
        <v>17</v>
      </c>
      <c r="C12617">
        <v>13</v>
      </c>
      <c r="D12617">
        <v>13</v>
      </c>
      <c r="E12617" t="b">
        <v>0</v>
      </c>
      <c r="F12617">
        <v>4.0000000000000001E-3</v>
      </c>
      <c r="G12617">
        <v>4</v>
      </c>
      <c r="H12617">
        <v>4</v>
      </c>
      <c r="I12617">
        <v>34</v>
      </c>
      <c r="J12617">
        <v>16</v>
      </c>
      <c r="K12617">
        <v>2</v>
      </c>
      <c r="L12617">
        <v>7</v>
      </c>
      <c r="M12617">
        <f t="shared" si="25542"/>
        <v>0</v>
      </c>
      <c r="N12617" t="b">
        <f t="shared" ref="N12617" si="25555">AND(MIN($F12617,$F12618,$F12619)=$F12617,MAX($H12617,$H12618,$H12619)=$H12617)</f>
        <v>0</v>
      </c>
      <c r="O12617" t="b">
        <f t="shared" ref="O12617" si="25556">AND(N12617,NOT(N12618),NOT(N12619))</f>
        <v>0</v>
      </c>
    </row>
    <row r="12618" spans="1:15" x14ac:dyDescent="0.25">
      <c r="A12618" t="s">
        <v>15</v>
      </c>
      <c r="B12618" t="s">
        <v>17</v>
      </c>
      <c r="C12618">
        <v>13</v>
      </c>
      <c r="D12618">
        <v>13</v>
      </c>
      <c r="E12618" t="b">
        <v>0</v>
      </c>
      <c r="F12618">
        <v>0.433</v>
      </c>
      <c r="G12618">
        <v>4</v>
      </c>
      <c r="H12618">
        <v>4</v>
      </c>
      <c r="I12618">
        <v>68174</v>
      </c>
      <c r="J12618">
        <v>67369</v>
      </c>
      <c r="K12618">
        <v>33678</v>
      </c>
      <c r="L12618">
        <v>15</v>
      </c>
      <c r="M12618">
        <f t="shared" si="25542"/>
        <v>0</v>
      </c>
      <c r="N12618" t="b">
        <f t="shared" ref="N12618" si="25557">AND(MIN($F12617,$F12618,$F12619)=$F12618,MAX($H12617,$H12618,$H12619)=$H12618)</f>
        <v>0</v>
      </c>
      <c r="O12618" t="b">
        <f t="shared" ref="O12618" si="25558">AND(NOT(N12617),N12618,NOT(N12619))</f>
        <v>0</v>
      </c>
    </row>
    <row r="12619" spans="1:15" x14ac:dyDescent="0.25">
      <c r="A12619" t="s">
        <v>19</v>
      </c>
      <c r="B12619" t="s">
        <v>17</v>
      </c>
      <c r="C12619">
        <v>13</v>
      </c>
      <c r="D12619">
        <v>13</v>
      </c>
      <c r="E12619" t="b">
        <v>0</v>
      </c>
      <c r="F12619">
        <v>3.0000000000000001E-3</v>
      </c>
      <c r="G12619">
        <v>4</v>
      </c>
      <c r="H12619">
        <v>4</v>
      </c>
      <c r="I12619">
        <v>34</v>
      </c>
      <c r="J12619">
        <v>16</v>
      </c>
      <c r="K12619">
        <v>2</v>
      </c>
      <c r="L12619">
        <v>7</v>
      </c>
      <c r="M12619">
        <f t="shared" si="25542"/>
        <v>0</v>
      </c>
      <c r="N12619" t="b">
        <f t="shared" ref="N12619" si="25559">AND(MIN($F12617,$F12618,$F12619)=$F12619,MAX($H12617,$H12618,$H12619)=$H12619)</f>
        <v>1</v>
      </c>
      <c r="O12619" t="b">
        <f t="shared" ref="O12619" si="25560">AND(NOT(N12617),NOT(N12618),N12619)</f>
        <v>1</v>
      </c>
    </row>
    <row r="12620" spans="1:15" x14ac:dyDescent="0.25">
      <c r="A12620" t="s">
        <v>13</v>
      </c>
      <c r="B12620" t="s">
        <v>17</v>
      </c>
      <c r="C12620">
        <v>13</v>
      </c>
      <c r="D12620">
        <v>14</v>
      </c>
      <c r="E12620" t="b">
        <v>0</v>
      </c>
      <c r="F12620">
        <v>8.9999999999999993E-3</v>
      </c>
      <c r="G12620">
        <v>4</v>
      </c>
      <c r="H12620">
        <v>4</v>
      </c>
      <c r="I12620">
        <v>36</v>
      </c>
      <c r="J12620">
        <v>17</v>
      </c>
      <c r="K12620">
        <v>2</v>
      </c>
      <c r="L12620">
        <v>8</v>
      </c>
      <c r="M12620">
        <f t="shared" si="25542"/>
        <v>0</v>
      </c>
      <c r="N12620" t="b">
        <f t="shared" ref="N12620" si="25561">AND(MIN($F12620,$F12621,$F12622)=$F12620,MAX($H12620,$H12621,$H12622)=$H12620)</f>
        <v>0</v>
      </c>
      <c r="O12620" t="b">
        <f t="shared" ref="O12620" si="25562">AND(N12620,NOT(N12621),NOT(N12622))</f>
        <v>0</v>
      </c>
    </row>
    <row r="12621" spans="1:15" x14ac:dyDescent="0.25">
      <c r="A12621" t="s">
        <v>15</v>
      </c>
      <c r="B12621" t="s">
        <v>17</v>
      </c>
      <c r="C12621">
        <v>13</v>
      </c>
      <c r="D12621">
        <v>14</v>
      </c>
      <c r="E12621" t="b">
        <v>0</v>
      </c>
      <c r="F12621">
        <v>3.1680000000000001</v>
      </c>
      <c r="G12621">
        <v>4</v>
      </c>
      <c r="H12621">
        <v>4</v>
      </c>
      <c r="I12621">
        <v>476474</v>
      </c>
      <c r="J12621">
        <v>470866</v>
      </c>
      <c r="K12621">
        <v>235426</v>
      </c>
      <c r="L12621">
        <v>19</v>
      </c>
      <c r="M12621">
        <f t="shared" si="25542"/>
        <v>0</v>
      </c>
      <c r="N12621" t="b">
        <f t="shared" ref="N12621" si="25563">AND(MIN($F12620,$F12621,$F12622)=$F12621,MAX($H12620,$H12621,$H12622)=$H12621)</f>
        <v>0</v>
      </c>
      <c r="O12621" t="b">
        <f t="shared" ref="O12621" si="25564">AND(NOT(N12620),N12621,NOT(N12622))</f>
        <v>0</v>
      </c>
    </row>
    <row r="12622" spans="1:15" x14ac:dyDescent="0.25">
      <c r="A12622" t="s">
        <v>19</v>
      </c>
      <c r="B12622" t="s">
        <v>17</v>
      </c>
      <c r="C12622">
        <v>13</v>
      </c>
      <c r="D12622">
        <v>14</v>
      </c>
      <c r="E12622" t="b">
        <v>0</v>
      </c>
      <c r="F12622">
        <v>3.0000000000000001E-3</v>
      </c>
      <c r="G12622">
        <v>4</v>
      </c>
      <c r="H12622">
        <v>4</v>
      </c>
      <c r="I12622">
        <v>36</v>
      </c>
      <c r="J12622">
        <v>17</v>
      </c>
      <c r="K12622">
        <v>2</v>
      </c>
      <c r="L12622">
        <v>8</v>
      </c>
      <c r="M12622">
        <f t="shared" si="25542"/>
        <v>0</v>
      </c>
      <c r="N12622" t="b">
        <f t="shared" ref="N12622" si="25565">AND(MIN($F12620,$F12621,$F12622)=$F12622,MAX($H12620,$H12621,$H12622)=$H12622)</f>
        <v>1</v>
      </c>
      <c r="O12622" t="b">
        <f t="shared" ref="O12622" si="25566">AND(NOT(N12620),NOT(N12621),N12622)</f>
        <v>1</v>
      </c>
    </row>
    <row r="12623" spans="1:15" x14ac:dyDescent="0.25">
      <c r="A12623" t="s">
        <v>13</v>
      </c>
      <c r="B12623" t="s">
        <v>17</v>
      </c>
      <c r="C12623">
        <v>13</v>
      </c>
      <c r="D12623">
        <v>15</v>
      </c>
      <c r="E12623" t="b">
        <v>0</v>
      </c>
      <c r="F12623">
        <v>4.0000000000000001E-3</v>
      </c>
      <c r="G12623">
        <v>4</v>
      </c>
      <c r="H12623">
        <v>4</v>
      </c>
      <c r="I12623">
        <v>37</v>
      </c>
      <c r="J12623">
        <v>18</v>
      </c>
      <c r="K12623">
        <v>2</v>
      </c>
      <c r="L12623">
        <v>9</v>
      </c>
      <c r="M12623">
        <f t="shared" si="25542"/>
        <v>0</v>
      </c>
      <c r="N12623" t="b">
        <f t="shared" ref="N12623" si="25567">AND(MIN($F12623,$F12624,$F12625)=$F12623,MAX($H12623,$H12624,$H12625)=$H12623)</f>
        <v>0</v>
      </c>
      <c r="O12623" t="b">
        <f t="shared" ref="O12623" si="25568">AND(N12623,NOT(N12624),NOT(N12625))</f>
        <v>0</v>
      </c>
    </row>
    <row r="12624" spans="1:15" x14ac:dyDescent="0.25">
      <c r="A12624" t="s">
        <v>15</v>
      </c>
      <c r="B12624" t="s">
        <v>17</v>
      </c>
      <c r="C12624">
        <v>13</v>
      </c>
      <c r="D12624">
        <v>15</v>
      </c>
      <c r="E12624" t="b">
        <v>1</v>
      </c>
      <c r="F12624">
        <v>10.000999999999999</v>
      </c>
      <c r="G12624">
        <v>4</v>
      </c>
      <c r="H12624">
        <v>0</v>
      </c>
      <c r="I12624">
        <v>1526399</v>
      </c>
      <c r="J12624">
        <v>1508441</v>
      </c>
      <c r="K12624">
        <v>754217</v>
      </c>
      <c r="L12624">
        <v>22</v>
      </c>
      <c r="M12624">
        <f t="shared" si="25542"/>
        <v>4</v>
      </c>
      <c r="N12624" t="b">
        <f t="shared" ref="N12624" si="25569">AND(MIN($F12623,$F12624,$F12625)=$F12624,MAX($H12623,$H12624,$H12625)=$H12624)</f>
        <v>0</v>
      </c>
      <c r="O12624" t="b">
        <f t="shared" ref="O12624" si="25570">AND(NOT(N12623),N12624,NOT(N12625))</f>
        <v>0</v>
      </c>
    </row>
    <row r="12625" spans="1:15" x14ac:dyDescent="0.25">
      <c r="A12625" t="s">
        <v>19</v>
      </c>
      <c r="B12625" t="s">
        <v>17</v>
      </c>
      <c r="C12625">
        <v>13</v>
      </c>
      <c r="D12625">
        <v>15</v>
      </c>
      <c r="E12625" t="b">
        <v>0</v>
      </c>
      <c r="F12625">
        <v>3.0000000000000001E-3</v>
      </c>
      <c r="G12625">
        <v>4</v>
      </c>
      <c r="H12625">
        <v>4</v>
      </c>
      <c r="I12625">
        <v>37</v>
      </c>
      <c r="J12625">
        <v>18</v>
      </c>
      <c r="K12625">
        <v>2</v>
      </c>
      <c r="L12625">
        <v>9</v>
      </c>
      <c r="M12625">
        <f t="shared" si="25542"/>
        <v>0</v>
      </c>
      <c r="N12625" t="b">
        <f t="shared" ref="N12625" si="25571">AND(MIN($F12623,$F12624,$F12625)=$F12625,MAX($H12623,$H12624,$H12625)=$H12625)</f>
        <v>1</v>
      </c>
      <c r="O12625" t="b">
        <f t="shared" ref="O12625" si="25572">AND(NOT(N12623),NOT(N12624),N12625)</f>
        <v>1</v>
      </c>
    </row>
    <row r="12626" spans="1:15" x14ac:dyDescent="0.25">
      <c r="A12626" t="s">
        <v>13</v>
      </c>
      <c r="B12626" t="s">
        <v>17</v>
      </c>
      <c r="C12626">
        <v>13</v>
      </c>
      <c r="D12626">
        <v>16</v>
      </c>
      <c r="E12626" t="b">
        <v>0</v>
      </c>
      <c r="F12626">
        <v>5.0000000000000001E-3</v>
      </c>
      <c r="G12626">
        <v>4</v>
      </c>
      <c r="H12626">
        <v>4</v>
      </c>
      <c r="I12626">
        <v>39</v>
      </c>
      <c r="J12626">
        <v>23</v>
      </c>
      <c r="K12626">
        <v>4</v>
      </c>
      <c r="L12626">
        <v>10</v>
      </c>
      <c r="M12626">
        <f t="shared" si="25542"/>
        <v>0</v>
      </c>
      <c r="N12626" t="b">
        <f t="shared" ref="N12626" si="25573">AND(MIN($F12626,$F12627,$F12628)=$F12626,MAX($H12626,$H12627,$H12628)=$H12626)</f>
        <v>1</v>
      </c>
      <c r="O12626" t="b">
        <f t="shared" ref="O12626" si="25574">AND(N12626,NOT(N12627),NOT(N12628))</f>
        <v>1</v>
      </c>
    </row>
    <row r="12627" spans="1:15" x14ac:dyDescent="0.25">
      <c r="A12627" t="s">
        <v>15</v>
      </c>
      <c r="B12627" t="s">
        <v>17</v>
      </c>
      <c r="C12627">
        <v>13</v>
      </c>
      <c r="D12627">
        <v>16</v>
      </c>
      <c r="E12627" t="b">
        <v>1</v>
      </c>
      <c r="F12627">
        <v>10.004</v>
      </c>
      <c r="G12627">
        <v>4</v>
      </c>
      <c r="H12627">
        <v>0</v>
      </c>
      <c r="I12627">
        <v>1514685</v>
      </c>
      <c r="J12627">
        <v>1496866</v>
      </c>
      <c r="K12627">
        <v>748430</v>
      </c>
      <c r="L12627">
        <v>22</v>
      </c>
      <c r="M12627">
        <f t="shared" si="25542"/>
        <v>4</v>
      </c>
      <c r="N12627" t="b">
        <f t="shared" ref="N12627" si="25575">AND(MIN($F12626,$F12627,$F12628)=$F12627,MAX($H12626,$H12627,$H12628)=$H12627)</f>
        <v>0</v>
      </c>
      <c r="O12627" t="b">
        <f t="shared" ref="O12627" si="25576">AND(NOT(N12626),N12627,NOT(N12628))</f>
        <v>0</v>
      </c>
    </row>
    <row r="12628" spans="1:15" x14ac:dyDescent="0.25">
      <c r="A12628" t="s">
        <v>19</v>
      </c>
      <c r="B12628" t="s">
        <v>17</v>
      </c>
      <c r="C12628">
        <v>13</v>
      </c>
      <c r="D12628">
        <v>16</v>
      </c>
      <c r="E12628" t="b">
        <v>0</v>
      </c>
      <c r="F12628">
        <v>7.0000000000000001E-3</v>
      </c>
      <c r="G12628">
        <v>4</v>
      </c>
      <c r="H12628">
        <v>4</v>
      </c>
      <c r="I12628">
        <v>39</v>
      </c>
      <c r="J12628">
        <v>23</v>
      </c>
      <c r="K12628">
        <v>4</v>
      </c>
      <c r="L12628">
        <v>10</v>
      </c>
      <c r="M12628">
        <f t="shared" si="25542"/>
        <v>0</v>
      </c>
      <c r="N12628" t="b">
        <f t="shared" ref="N12628" si="25577">AND(MIN($F12626,$F12627,$F12628)=$F12628,MAX($H12626,$H12627,$H12628)=$H12628)</f>
        <v>0</v>
      </c>
      <c r="O12628" t="b">
        <f t="shared" ref="O12628" si="25578">AND(NOT(N12626),NOT(N12627),N12628)</f>
        <v>0</v>
      </c>
    </row>
    <row r="12629" spans="1:15" x14ac:dyDescent="0.25">
      <c r="A12629" t="s">
        <v>13</v>
      </c>
      <c r="B12629" t="s">
        <v>17</v>
      </c>
      <c r="C12629">
        <v>13</v>
      </c>
      <c r="D12629">
        <v>17</v>
      </c>
      <c r="E12629" t="b">
        <v>0</v>
      </c>
      <c r="F12629">
        <v>8.0000000000000002E-3</v>
      </c>
      <c r="G12629">
        <v>4</v>
      </c>
      <c r="H12629">
        <v>4</v>
      </c>
      <c r="I12629">
        <v>43</v>
      </c>
      <c r="J12629">
        <v>24</v>
      </c>
      <c r="K12629">
        <v>4</v>
      </c>
      <c r="L12629">
        <v>11</v>
      </c>
      <c r="M12629">
        <f t="shared" si="25542"/>
        <v>0</v>
      </c>
      <c r="N12629" t="b">
        <f t="shared" ref="N12629" si="25579">AND(MIN($F12629,$F12630,$F12631)=$F12629,MAX($H12629,$H12630,$H12631)=$H12629)</f>
        <v>0</v>
      </c>
      <c r="O12629" t="b">
        <f t="shared" ref="O12629" si="25580">AND(N12629,NOT(N12630),NOT(N12631))</f>
        <v>0</v>
      </c>
    </row>
    <row r="12630" spans="1:15" x14ac:dyDescent="0.25">
      <c r="A12630" t="s">
        <v>15</v>
      </c>
      <c r="B12630" t="s">
        <v>17</v>
      </c>
      <c r="C12630">
        <v>13</v>
      </c>
      <c r="D12630">
        <v>17</v>
      </c>
      <c r="E12630" t="b">
        <v>1</v>
      </c>
      <c r="F12630">
        <v>10.000999999999999</v>
      </c>
      <c r="G12630">
        <v>4</v>
      </c>
      <c r="H12630">
        <v>0</v>
      </c>
      <c r="I12630">
        <v>1498919</v>
      </c>
      <c r="J12630">
        <v>1481283</v>
      </c>
      <c r="K12630">
        <v>740637</v>
      </c>
      <c r="L12630">
        <v>24</v>
      </c>
      <c r="M12630">
        <f t="shared" si="25542"/>
        <v>4</v>
      </c>
      <c r="N12630" t="b">
        <f t="shared" ref="N12630" si="25581">AND(MIN($F12629,$F12630,$F12631)=$F12630,MAX($H12629,$H12630,$H12631)=$H12630)</f>
        <v>0</v>
      </c>
      <c r="O12630" t="b">
        <f t="shared" ref="O12630" si="25582">AND(NOT(N12629),N12630,NOT(N12631))</f>
        <v>0</v>
      </c>
    </row>
    <row r="12631" spans="1:15" x14ac:dyDescent="0.25">
      <c r="A12631" t="s">
        <v>19</v>
      </c>
      <c r="B12631" t="s">
        <v>17</v>
      </c>
      <c r="C12631">
        <v>13</v>
      </c>
      <c r="D12631">
        <v>17</v>
      </c>
      <c r="E12631" t="b">
        <v>0</v>
      </c>
      <c r="F12631">
        <v>4.0000000000000001E-3</v>
      </c>
      <c r="G12631">
        <v>4</v>
      </c>
      <c r="H12631">
        <v>4</v>
      </c>
      <c r="I12631">
        <v>43</v>
      </c>
      <c r="J12631">
        <v>24</v>
      </c>
      <c r="K12631">
        <v>4</v>
      </c>
      <c r="L12631">
        <v>11</v>
      </c>
      <c r="M12631">
        <f t="shared" si="25542"/>
        <v>0</v>
      </c>
      <c r="N12631" t="b">
        <f t="shared" ref="N12631" si="25583">AND(MIN($F12629,$F12630,$F12631)=$F12631,MAX($H12629,$H12630,$H12631)=$H12631)</f>
        <v>1</v>
      </c>
      <c r="O12631" t="b">
        <f t="shared" ref="O12631" si="25584">AND(NOT(N12629),NOT(N12630),N12631)</f>
        <v>1</v>
      </c>
    </row>
    <row r="12632" spans="1:15" x14ac:dyDescent="0.25">
      <c r="A12632" t="s">
        <v>13</v>
      </c>
      <c r="B12632" t="s">
        <v>17</v>
      </c>
      <c r="C12632">
        <v>13</v>
      </c>
      <c r="D12632">
        <v>18</v>
      </c>
      <c r="E12632" t="b">
        <v>0</v>
      </c>
      <c r="F12632">
        <v>5.0000000000000001E-3</v>
      </c>
      <c r="G12632">
        <v>4</v>
      </c>
      <c r="H12632">
        <v>4</v>
      </c>
      <c r="I12632">
        <v>31</v>
      </c>
      <c r="J12632">
        <v>20</v>
      </c>
      <c r="K12632">
        <v>6</v>
      </c>
      <c r="L12632">
        <v>3</v>
      </c>
      <c r="M12632">
        <f t="shared" si="25542"/>
        <v>0</v>
      </c>
      <c r="N12632" t="b">
        <f t="shared" ref="N12632" si="25585">AND(MIN($F12632,$F12633,$F12634)=$F12632,MAX($H12632,$H12633,$H12634)=$H12632)</f>
        <v>0</v>
      </c>
      <c r="O12632" t="b">
        <f t="shared" ref="O12632" si="25586">AND(N12632,NOT(N12633),NOT(N12634))</f>
        <v>0</v>
      </c>
    </row>
    <row r="12633" spans="1:15" x14ac:dyDescent="0.25">
      <c r="A12633" t="s">
        <v>15</v>
      </c>
      <c r="B12633" t="s">
        <v>17</v>
      </c>
      <c r="C12633">
        <v>13</v>
      </c>
      <c r="D12633">
        <v>18</v>
      </c>
      <c r="E12633" t="b">
        <v>0</v>
      </c>
      <c r="F12633">
        <v>2E-3</v>
      </c>
      <c r="G12633">
        <v>4</v>
      </c>
      <c r="H12633">
        <v>4</v>
      </c>
      <c r="I12633">
        <v>51</v>
      </c>
      <c r="J12633">
        <v>50</v>
      </c>
      <c r="K12633">
        <v>21</v>
      </c>
      <c r="L12633">
        <v>6</v>
      </c>
      <c r="M12633">
        <f t="shared" si="25542"/>
        <v>0</v>
      </c>
      <c r="N12633" t="b">
        <f t="shared" ref="N12633" si="25587">AND(MIN($F12632,$F12633,$F12634)=$F12633,MAX($H12632,$H12633,$H12634)=$H12633)</f>
        <v>1</v>
      </c>
      <c r="O12633" t="b">
        <f t="shared" ref="O12633" si="25588">AND(NOT(N12632),N12633,NOT(N12634))</f>
        <v>1</v>
      </c>
    </row>
    <row r="12634" spans="1:15" x14ac:dyDescent="0.25">
      <c r="A12634" t="s">
        <v>19</v>
      </c>
      <c r="B12634" t="s">
        <v>17</v>
      </c>
      <c r="C12634">
        <v>13</v>
      </c>
      <c r="D12634">
        <v>18</v>
      </c>
      <c r="E12634" t="b">
        <v>0</v>
      </c>
      <c r="F12634">
        <v>4.0000000000000001E-3</v>
      </c>
      <c r="G12634">
        <v>4</v>
      </c>
      <c r="H12634">
        <v>4</v>
      </c>
      <c r="I12634">
        <v>31</v>
      </c>
      <c r="J12634">
        <v>20</v>
      </c>
      <c r="K12634">
        <v>6</v>
      </c>
      <c r="L12634">
        <v>3</v>
      </c>
      <c r="M12634">
        <f t="shared" si="25542"/>
        <v>0</v>
      </c>
      <c r="N12634" t="b">
        <f t="shared" ref="N12634" si="25589">AND(MIN($F12632,$F12633,$F12634)=$F12634,MAX($H12632,$H12633,$H12634)=$H12634)</f>
        <v>0</v>
      </c>
      <c r="O12634" t="b">
        <f t="shared" ref="O12634" si="25590">AND(NOT(N12632),NOT(N12633),N12634)</f>
        <v>0</v>
      </c>
    </row>
    <row r="12635" spans="1:15" x14ac:dyDescent="0.25">
      <c r="A12635" t="s">
        <v>13</v>
      </c>
      <c r="B12635" t="s">
        <v>17</v>
      </c>
      <c r="C12635">
        <v>13</v>
      </c>
      <c r="D12635">
        <v>19</v>
      </c>
      <c r="E12635" t="b">
        <v>0</v>
      </c>
      <c r="F12635">
        <v>2E-3</v>
      </c>
      <c r="G12635">
        <v>4</v>
      </c>
      <c r="H12635">
        <v>4</v>
      </c>
      <c r="I12635">
        <v>33</v>
      </c>
      <c r="J12635">
        <v>21</v>
      </c>
      <c r="K12635">
        <v>6</v>
      </c>
      <c r="L12635">
        <v>4</v>
      </c>
      <c r="M12635">
        <f t="shared" si="25542"/>
        <v>0</v>
      </c>
      <c r="N12635" t="b">
        <f t="shared" ref="N12635" si="25591">AND(MIN($F12635,$F12636,$F12637)=$F12635,MAX($H12635,$H12636,$H12637)=$H12635)</f>
        <v>1</v>
      </c>
      <c r="O12635" t="b">
        <f t="shared" ref="O12635" si="25592">AND(N12635,NOT(N12636),NOT(N12637))</f>
        <v>1</v>
      </c>
    </row>
    <row r="12636" spans="1:15" x14ac:dyDescent="0.25">
      <c r="A12636" t="s">
        <v>15</v>
      </c>
      <c r="B12636" t="s">
        <v>17</v>
      </c>
      <c r="C12636">
        <v>13</v>
      </c>
      <c r="D12636">
        <v>19</v>
      </c>
      <c r="E12636" t="b">
        <v>0</v>
      </c>
      <c r="F12636">
        <v>5.0000000000000001E-3</v>
      </c>
      <c r="G12636">
        <v>4</v>
      </c>
      <c r="H12636">
        <v>4</v>
      </c>
      <c r="I12636">
        <v>368</v>
      </c>
      <c r="J12636">
        <v>363</v>
      </c>
      <c r="K12636">
        <v>177</v>
      </c>
      <c r="L12636">
        <v>9</v>
      </c>
      <c r="M12636">
        <f t="shared" si="25542"/>
        <v>0</v>
      </c>
      <c r="N12636" t="b">
        <f t="shared" ref="N12636" si="25593">AND(MIN($F12635,$F12636,$F12637)=$F12636,MAX($H12635,$H12636,$H12637)=$H12636)</f>
        <v>0</v>
      </c>
      <c r="O12636" t="b">
        <f t="shared" ref="O12636" si="25594">AND(NOT(N12635),N12636,NOT(N12637))</f>
        <v>0</v>
      </c>
    </row>
    <row r="12637" spans="1:15" x14ac:dyDescent="0.25">
      <c r="A12637" t="s">
        <v>19</v>
      </c>
      <c r="B12637" t="s">
        <v>17</v>
      </c>
      <c r="C12637">
        <v>13</v>
      </c>
      <c r="D12637">
        <v>19</v>
      </c>
      <c r="E12637" t="b">
        <v>0</v>
      </c>
      <c r="F12637">
        <v>4.0000000000000001E-3</v>
      </c>
      <c r="G12637">
        <v>4</v>
      </c>
      <c r="H12637">
        <v>4</v>
      </c>
      <c r="I12637">
        <v>33</v>
      </c>
      <c r="J12637">
        <v>21</v>
      </c>
      <c r="K12637">
        <v>6</v>
      </c>
      <c r="L12637">
        <v>4</v>
      </c>
      <c r="M12637">
        <f t="shared" si="25542"/>
        <v>0</v>
      </c>
      <c r="N12637" t="b">
        <f t="shared" ref="N12637" si="25595">AND(MIN($F12635,$F12636,$F12637)=$F12637,MAX($H12635,$H12636,$H12637)=$H12637)</f>
        <v>0</v>
      </c>
      <c r="O12637" t="b">
        <f t="shared" ref="O12637" si="25596">AND(NOT(N12635),NOT(N12636),N12637)</f>
        <v>0</v>
      </c>
    </row>
    <row r="12638" spans="1:15" x14ac:dyDescent="0.25">
      <c r="A12638" t="s">
        <v>13</v>
      </c>
      <c r="B12638" t="s">
        <v>17</v>
      </c>
      <c r="C12638">
        <v>13</v>
      </c>
      <c r="D12638">
        <v>1</v>
      </c>
      <c r="E12638" t="b">
        <v>0</v>
      </c>
      <c r="F12638">
        <v>2E-3</v>
      </c>
      <c r="G12638">
        <v>4</v>
      </c>
      <c r="H12638">
        <v>4</v>
      </c>
      <c r="I12638">
        <v>27</v>
      </c>
      <c r="J12638">
        <v>14</v>
      </c>
      <c r="K12638">
        <v>2</v>
      </c>
      <c r="L12638">
        <v>4</v>
      </c>
      <c r="M12638">
        <f t="shared" si="25542"/>
        <v>0</v>
      </c>
      <c r="N12638" t="b">
        <f t="shared" ref="N12638" si="25597">AND(MIN($F12638,$F12639,$F12640)=$F12638,MAX($H12638,$H12639,$H12640)=$H12638)</f>
        <v>1</v>
      </c>
      <c r="O12638" t="b">
        <f t="shared" ref="O12638" si="25598">AND(N12638,NOT(N12639),NOT(N12640))</f>
        <v>0</v>
      </c>
    </row>
    <row r="12639" spans="1:15" x14ac:dyDescent="0.25">
      <c r="A12639" t="s">
        <v>15</v>
      </c>
      <c r="B12639" t="s">
        <v>17</v>
      </c>
      <c r="C12639">
        <v>13</v>
      </c>
      <c r="D12639">
        <v>1</v>
      </c>
      <c r="E12639" t="b">
        <v>0</v>
      </c>
      <c r="F12639">
        <v>2E-3</v>
      </c>
      <c r="G12639">
        <v>4</v>
      </c>
      <c r="H12639">
        <v>4</v>
      </c>
      <c r="I12639">
        <v>75</v>
      </c>
      <c r="J12639">
        <v>72</v>
      </c>
      <c r="K12639">
        <v>31</v>
      </c>
      <c r="L12639">
        <v>6</v>
      </c>
      <c r="M12639">
        <f t="shared" si="25542"/>
        <v>0</v>
      </c>
      <c r="N12639" t="b">
        <f t="shared" ref="N12639" si="25599">AND(MIN($F12638,$F12639,$F12640)=$F12639,MAX($H12638,$H12639,$H12640)=$H12639)</f>
        <v>1</v>
      </c>
      <c r="O12639" t="b">
        <f t="shared" ref="O12639" si="25600">AND(NOT(N12638),N12639,NOT(N12640))</f>
        <v>0</v>
      </c>
    </row>
    <row r="12640" spans="1:15" x14ac:dyDescent="0.25">
      <c r="A12640" t="s">
        <v>19</v>
      </c>
      <c r="B12640" t="s">
        <v>17</v>
      </c>
      <c r="C12640">
        <v>13</v>
      </c>
      <c r="D12640">
        <v>1</v>
      </c>
      <c r="E12640" t="b">
        <v>0</v>
      </c>
      <c r="F12640">
        <v>4.0000000000000001E-3</v>
      </c>
      <c r="G12640">
        <v>4</v>
      </c>
      <c r="H12640">
        <v>4</v>
      </c>
      <c r="I12640">
        <v>27</v>
      </c>
      <c r="J12640">
        <v>14</v>
      </c>
      <c r="K12640">
        <v>2</v>
      </c>
      <c r="L12640">
        <v>4</v>
      </c>
      <c r="M12640">
        <f t="shared" si="25542"/>
        <v>0</v>
      </c>
      <c r="N12640" t="b">
        <f t="shared" ref="N12640" si="25601">AND(MIN($F12638,$F12639,$F12640)=$F12640,MAX($H12638,$H12639,$H12640)=$H12640)</f>
        <v>0</v>
      </c>
      <c r="O12640" t="b">
        <f t="shared" ref="O12640" si="25602">AND(NOT(N12638),NOT(N12639),N12640)</f>
        <v>0</v>
      </c>
    </row>
    <row r="12641" spans="1:15" x14ac:dyDescent="0.25">
      <c r="A12641" t="s">
        <v>13</v>
      </c>
      <c r="B12641" t="s">
        <v>17</v>
      </c>
      <c r="C12641">
        <v>13</v>
      </c>
      <c r="D12641">
        <v>20</v>
      </c>
      <c r="E12641" t="b">
        <v>0</v>
      </c>
      <c r="F12641">
        <v>2E-3</v>
      </c>
      <c r="G12641">
        <v>4</v>
      </c>
      <c r="H12641">
        <v>4</v>
      </c>
      <c r="I12641">
        <v>30</v>
      </c>
      <c r="J12641">
        <v>16</v>
      </c>
      <c r="K12641">
        <v>3</v>
      </c>
      <c r="L12641">
        <v>5</v>
      </c>
      <c r="M12641">
        <f t="shared" si="25542"/>
        <v>0</v>
      </c>
      <c r="N12641" t="b">
        <f t="shared" ref="N12641" si="25603">AND(MIN($F12641,$F12642,$F12643)=$F12641,MAX($H12641,$H12642,$H12643)=$H12641)</f>
        <v>1</v>
      </c>
      <c r="O12641" t="b">
        <f t="shared" ref="O12641" si="25604">AND(N12641,NOT(N12642),NOT(N12643))</f>
        <v>1</v>
      </c>
    </row>
    <row r="12642" spans="1:15" x14ac:dyDescent="0.25">
      <c r="A12642" t="s">
        <v>15</v>
      </c>
      <c r="B12642" t="s">
        <v>17</v>
      </c>
      <c r="C12642">
        <v>13</v>
      </c>
      <c r="D12642">
        <v>20</v>
      </c>
      <c r="E12642" t="b">
        <v>0</v>
      </c>
      <c r="F12642">
        <v>0.03</v>
      </c>
      <c r="G12642">
        <v>4</v>
      </c>
      <c r="H12642">
        <v>4</v>
      </c>
      <c r="I12642">
        <v>2938</v>
      </c>
      <c r="J12642">
        <v>2908</v>
      </c>
      <c r="K12642">
        <v>1449</v>
      </c>
      <c r="L12642">
        <v>12</v>
      </c>
      <c r="M12642">
        <f t="shared" si="25542"/>
        <v>0</v>
      </c>
      <c r="N12642" t="b">
        <f t="shared" ref="N12642" si="25605">AND(MIN($F12641,$F12642,$F12643)=$F12642,MAX($H12641,$H12642,$H12643)=$H12642)</f>
        <v>0</v>
      </c>
      <c r="O12642" t="b">
        <f t="shared" ref="O12642" si="25606">AND(NOT(N12641),N12642,NOT(N12643))</f>
        <v>0</v>
      </c>
    </row>
    <row r="12643" spans="1:15" x14ac:dyDescent="0.25">
      <c r="A12643" t="s">
        <v>19</v>
      </c>
      <c r="B12643" t="s">
        <v>17</v>
      </c>
      <c r="C12643">
        <v>13</v>
      </c>
      <c r="D12643">
        <v>20</v>
      </c>
      <c r="E12643" t="b">
        <v>0</v>
      </c>
      <c r="F12643">
        <v>3.0000000000000001E-3</v>
      </c>
      <c r="G12643">
        <v>4</v>
      </c>
      <c r="H12643">
        <v>4</v>
      </c>
      <c r="I12643">
        <v>30</v>
      </c>
      <c r="J12643">
        <v>16</v>
      </c>
      <c r="K12643">
        <v>3</v>
      </c>
      <c r="L12643">
        <v>5</v>
      </c>
      <c r="M12643">
        <f t="shared" si="25542"/>
        <v>0</v>
      </c>
      <c r="N12643" t="b">
        <f t="shared" ref="N12643" si="25607">AND(MIN($F12641,$F12642,$F12643)=$F12643,MAX($H12641,$H12642,$H12643)=$H12643)</f>
        <v>0</v>
      </c>
      <c r="O12643" t="b">
        <f t="shared" ref="O12643" si="25608">AND(NOT(N12641),NOT(N12642),N12643)</f>
        <v>0</v>
      </c>
    </row>
    <row r="12644" spans="1:15" x14ac:dyDescent="0.25">
      <c r="A12644" t="s">
        <v>13</v>
      </c>
      <c r="B12644" t="s">
        <v>17</v>
      </c>
      <c r="C12644">
        <v>13</v>
      </c>
      <c r="D12644">
        <v>21</v>
      </c>
      <c r="E12644" t="b">
        <v>0</v>
      </c>
      <c r="F12644">
        <v>3.0000000000000001E-3</v>
      </c>
      <c r="G12644">
        <v>4</v>
      </c>
      <c r="H12644">
        <v>4</v>
      </c>
      <c r="I12644">
        <v>32</v>
      </c>
      <c r="J12644">
        <v>17</v>
      </c>
      <c r="K12644">
        <v>3</v>
      </c>
      <c r="L12644">
        <v>6</v>
      </c>
      <c r="M12644">
        <f t="shared" si="25542"/>
        <v>0</v>
      </c>
      <c r="N12644" t="b">
        <f t="shared" ref="N12644" si="25609">AND(MIN($F12644,$F12645,$F12646)=$F12644,MAX($H12644,$H12645,$H12646)=$H12644)</f>
        <v>1</v>
      </c>
      <c r="O12644" t="b">
        <f t="shared" ref="O12644" si="25610">AND(N12644,NOT(N12645),NOT(N12646))</f>
        <v>1</v>
      </c>
    </row>
    <row r="12645" spans="1:15" x14ac:dyDescent="0.25">
      <c r="A12645" t="s">
        <v>15</v>
      </c>
      <c r="B12645" t="s">
        <v>17</v>
      </c>
      <c r="C12645">
        <v>13</v>
      </c>
      <c r="D12645">
        <v>21</v>
      </c>
      <c r="E12645" t="b">
        <v>0</v>
      </c>
      <c r="F12645">
        <v>0.14799999999999999</v>
      </c>
      <c r="G12645">
        <v>4</v>
      </c>
      <c r="H12645">
        <v>4</v>
      </c>
      <c r="I12645">
        <v>23580</v>
      </c>
      <c r="J12645">
        <v>23357</v>
      </c>
      <c r="K12645">
        <v>11673</v>
      </c>
      <c r="L12645">
        <v>15</v>
      </c>
      <c r="M12645">
        <f t="shared" si="25542"/>
        <v>0</v>
      </c>
      <c r="N12645" t="b">
        <f t="shared" ref="N12645" si="25611">AND(MIN($F12644,$F12645,$F12646)=$F12645,MAX($H12644,$H12645,$H12646)=$H12645)</f>
        <v>0</v>
      </c>
      <c r="O12645" t="b">
        <f t="shared" ref="O12645" si="25612">AND(NOT(N12644),N12645,NOT(N12646))</f>
        <v>0</v>
      </c>
    </row>
    <row r="12646" spans="1:15" x14ac:dyDescent="0.25">
      <c r="A12646" t="s">
        <v>19</v>
      </c>
      <c r="B12646" t="s">
        <v>17</v>
      </c>
      <c r="C12646">
        <v>13</v>
      </c>
      <c r="D12646">
        <v>21</v>
      </c>
      <c r="E12646" t="b">
        <v>0</v>
      </c>
      <c r="F12646">
        <v>4.0000000000000001E-3</v>
      </c>
      <c r="G12646">
        <v>4</v>
      </c>
      <c r="H12646">
        <v>4</v>
      </c>
      <c r="I12646">
        <v>32</v>
      </c>
      <c r="J12646">
        <v>17</v>
      </c>
      <c r="K12646">
        <v>3</v>
      </c>
      <c r="L12646">
        <v>6</v>
      </c>
      <c r="M12646">
        <f t="shared" si="25542"/>
        <v>0</v>
      </c>
      <c r="N12646" t="b">
        <f t="shared" ref="N12646" si="25613">AND(MIN($F12644,$F12645,$F12646)=$F12646,MAX($H12644,$H12645,$H12646)=$H12646)</f>
        <v>0</v>
      </c>
      <c r="O12646" t="b">
        <f t="shared" ref="O12646" si="25614">AND(NOT(N12644),NOT(N12645),N12646)</f>
        <v>0</v>
      </c>
    </row>
    <row r="12647" spans="1:15" x14ac:dyDescent="0.25">
      <c r="A12647" t="s">
        <v>13</v>
      </c>
      <c r="B12647" t="s">
        <v>17</v>
      </c>
      <c r="C12647">
        <v>13</v>
      </c>
      <c r="D12647">
        <v>22</v>
      </c>
      <c r="E12647" t="b">
        <v>0</v>
      </c>
      <c r="F12647">
        <v>3.0000000000000001E-3</v>
      </c>
      <c r="G12647">
        <v>4</v>
      </c>
      <c r="H12647">
        <v>4</v>
      </c>
      <c r="I12647">
        <v>36</v>
      </c>
      <c r="J12647">
        <v>18</v>
      </c>
      <c r="K12647">
        <v>3</v>
      </c>
      <c r="L12647">
        <v>7</v>
      </c>
      <c r="M12647">
        <f t="shared" si="25542"/>
        <v>0</v>
      </c>
      <c r="N12647" t="b">
        <f t="shared" ref="N12647" si="25615">AND(MIN($F12647,$F12648,$F12649)=$F12647,MAX($H12647,$H12648,$H12649)=$H12647)</f>
        <v>1</v>
      </c>
      <c r="O12647" t="b">
        <f t="shared" ref="O12647" si="25616">AND(N12647,NOT(N12648),NOT(N12649))</f>
        <v>0</v>
      </c>
    </row>
    <row r="12648" spans="1:15" x14ac:dyDescent="0.25">
      <c r="A12648" t="s">
        <v>15</v>
      </c>
      <c r="B12648" t="s">
        <v>17</v>
      </c>
      <c r="C12648">
        <v>13</v>
      </c>
      <c r="D12648">
        <v>22</v>
      </c>
      <c r="E12648" t="b">
        <v>0</v>
      </c>
      <c r="F12648">
        <v>1.26</v>
      </c>
      <c r="G12648">
        <v>4</v>
      </c>
      <c r="H12648">
        <v>4</v>
      </c>
      <c r="I12648">
        <v>188894</v>
      </c>
      <c r="J12648">
        <v>187134</v>
      </c>
      <c r="K12648">
        <v>93561</v>
      </c>
      <c r="L12648">
        <v>16</v>
      </c>
      <c r="M12648">
        <f t="shared" si="25542"/>
        <v>0</v>
      </c>
      <c r="N12648" t="b">
        <f t="shared" ref="N12648" si="25617">AND(MIN($F12647,$F12648,$F12649)=$F12648,MAX($H12647,$H12648,$H12649)=$H12648)</f>
        <v>0</v>
      </c>
      <c r="O12648" t="b">
        <f t="shared" ref="O12648" si="25618">AND(NOT(N12647),N12648,NOT(N12649))</f>
        <v>0</v>
      </c>
    </row>
    <row r="12649" spans="1:15" x14ac:dyDescent="0.25">
      <c r="A12649" t="s">
        <v>19</v>
      </c>
      <c r="B12649" t="s">
        <v>17</v>
      </c>
      <c r="C12649">
        <v>13</v>
      </c>
      <c r="D12649">
        <v>22</v>
      </c>
      <c r="E12649" t="b">
        <v>0</v>
      </c>
      <c r="F12649">
        <v>3.0000000000000001E-3</v>
      </c>
      <c r="G12649">
        <v>4</v>
      </c>
      <c r="H12649">
        <v>4</v>
      </c>
      <c r="I12649">
        <v>36</v>
      </c>
      <c r="J12649">
        <v>18</v>
      </c>
      <c r="K12649">
        <v>3</v>
      </c>
      <c r="L12649">
        <v>7</v>
      </c>
      <c r="M12649">
        <f t="shared" si="25542"/>
        <v>0</v>
      </c>
      <c r="N12649" t="b">
        <f t="shared" ref="N12649" si="25619">AND(MIN($F12647,$F12648,$F12649)=$F12649,MAX($H12647,$H12648,$H12649)=$H12649)</f>
        <v>1</v>
      </c>
      <c r="O12649" t="b">
        <f t="shared" ref="O12649" si="25620">AND(NOT(N12647),NOT(N12648),N12649)</f>
        <v>0</v>
      </c>
    </row>
    <row r="12650" spans="1:15" x14ac:dyDescent="0.25">
      <c r="A12650" t="s">
        <v>13</v>
      </c>
      <c r="B12650" t="s">
        <v>17</v>
      </c>
      <c r="C12650">
        <v>13</v>
      </c>
      <c r="D12650">
        <v>23</v>
      </c>
      <c r="E12650" t="b">
        <v>0</v>
      </c>
      <c r="F12650">
        <v>3.0000000000000001E-3</v>
      </c>
      <c r="G12650">
        <v>4</v>
      </c>
      <c r="H12650">
        <v>4</v>
      </c>
      <c r="I12650">
        <v>38</v>
      </c>
      <c r="J12650">
        <v>19</v>
      </c>
      <c r="K12650">
        <v>3</v>
      </c>
      <c r="L12650">
        <v>8</v>
      </c>
      <c r="M12650">
        <f t="shared" si="25542"/>
        <v>0</v>
      </c>
      <c r="N12650" t="b">
        <f t="shared" ref="N12650" si="25621">AND(MIN($F12650,$F12651,$F12652)=$F12650,MAX($H12650,$H12651,$H12652)=$H12650)</f>
        <v>1</v>
      </c>
      <c r="O12650" t="b">
        <f t="shared" ref="O12650" si="25622">AND(N12650,NOT(N12651),NOT(N12652))</f>
        <v>0</v>
      </c>
    </row>
    <row r="12651" spans="1:15" x14ac:dyDescent="0.25">
      <c r="A12651" t="s">
        <v>15</v>
      </c>
      <c r="B12651" t="s">
        <v>17</v>
      </c>
      <c r="C12651">
        <v>13</v>
      </c>
      <c r="D12651">
        <v>23</v>
      </c>
      <c r="E12651" t="b">
        <v>0</v>
      </c>
      <c r="F12651">
        <v>9.8740000000000006</v>
      </c>
      <c r="G12651">
        <v>4</v>
      </c>
      <c r="H12651">
        <v>4</v>
      </c>
      <c r="I12651">
        <v>1511776</v>
      </c>
      <c r="J12651">
        <v>1497727</v>
      </c>
      <c r="K12651">
        <v>748857</v>
      </c>
      <c r="L12651">
        <v>20</v>
      </c>
      <c r="M12651">
        <f t="shared" si="25542"/>
        <v>0</v>
      </c>
      <c r="N12651" t="b">
        <f t="shared" ref="N12651" si="25623">AND(MIN($F12650,$F12651,$F12652)=$F12651,MAX($H12650,$H12651,$H12652)=$H12651)</f>
        <v>0</v>
      </c>
      <c r="O12651" t="b">
        <f t="shared" ref="O12651" si="25624">AND(NOT(N12650),N12651,NOT(N12652))</f>
        <v>0</v>
      </c>
    </row>
    <row r="12652" spans="1:15" x14ac:dyDescent="0.25">
      <c r="A12652" t="s">
        <v>19</v>
      </c>
      <c r="B12652" t="s">
        <v>17</v>
      </c>
      <c r="C12652">
        <v>13</v>
      </c>
      <c r="D12652">
        <v>23</v>
      </c>
      <c r="E12652" t="b">
        <v>0</v>
      </c>
      <c r="F12652">
        <v>3.0000000000000001E-3</v>
      </c>
      <c r="G12652">
        <v>4</v>
      </c>
      <c r="H12652">
        <v>4</v>
      </c>
      <c r="I12652">
        <v>38</v>
      </c>
      <c r="J12652">
        <v>19</v>
      </c>
      <c r="K12652">
        <v>3</v>
      </c>
      <c r="L12652">
        <v>8</v>
      </c>
      <c r="M12652">
        <f t="shared" si="25542"/>
        <v>0</v>
      </c>
      <c r="N12652" t="b">
        <f t="shared" ref="N12652" si="25625">AND(MIN($F12650,$F12651,$F12652)=$F12652,MAX($H12650,$H12651,$H12652)=$H12652)</f>
        <v>1</v>
      </c>
      <c r="O12652" t="b">
        <f t="shared" ref="O12652" si="25626">AND(NOT(N12650),NOT(N12651),N12652)</f>
        <v>0</v>
      </c>
    </row>
    <row r="12653" spans="1:15" x14ac:dyDescent="0.25">
      <c r="A12653" t="s">
        <v>13</v>
      </c>
      <c r="B12653" t="s">
        <v>17</v>
      </c>
      <c r="C12653">
        <v>13</v>
      </c>
      <c r="D12653">
        <v>24</v>
      </c>
      <c r="E12653" t="b">
        <v>0</v>
      </c>
      <c r="F12653">
        <v>3.0000000000000001E-3</v>
      </c>
      <c r="G12653">
        <v>4</v>
      </c>
      <c r="H12653">
        <v>4</v>
      </c>
      <c r="I12653">
        <v>39</v>
      </c>
      <c r="J12653">
        <v>20</v>
      </c>
      <c r="K12653">
        <v>3</v>
      </c>
      <c r="L12653">
        <v>9</v>
      </c>
      <c r="M12653">
        <f t="shared" si="25542"/>
        <v>0</v>
      </c>
      <c r="N12653" t="b">
        <f t="shared" ref="N12653" si="25627">AND(MIN($F12653,$F12654,$F12655)=$F12653,MAX($H12653,$H12654,$H12655)=$H12653)</f>
        <v>0</v>
      </c>
      <c r="O12653" t="b">
        <f t="shared" ref="O12653" si="25628">AND(N12653,NOT(N12654),NOT(N12655))</f>
        <v>0</v>
      </c>
    </row>
    <row r="12654" spans="1:15" x14ac:dyDescent="0.25">
      <c r="A12654" t="s">
        <v>15</v>
      </c>
      <c r="B12654" t="s">
        <v>17</v>
      </c>
      <c r="C12654">
        <v>13</v>
      </c>
      <c r="D12654">
        <v>24</v>
      </c>
      <c r="E12654" t="b">
        <v>1</v>
      </c>
      <c r="F12654">
        <v>10.000999999999999</v>
      </c>
      <c r="G12654">
        <v>4</v>
      </c>
      <c r="H12654">
        <v>0</v>
      </c>
      <c r="I12654">
        <v>1508545</v>
      </c>
      <c r="J12654">
        <v>1494527</v>
      </c>
      <c r="K12654">
        <v>747260</v>
      </c>
      <c r="L12654">
        <v>23</v>
      </c>
      <c r="M12654">
        <f t="shared" si="25542"/>
        <v>4</v>
      </c>
      <c r="N12654" t="b">
        <f t="shared" ref="N12654" si="25629">AND(MIN($F12653,$F12654,$F12655)=$F12654,MAX($H12653,$H12654,$H12655)=$H12654)</f>
        <v>0</v>
      </c>
      <c r="O12654" t="b">
        <f t="shared" ref="O12654" si="25630">AND(NOT(N12653),N12654,NOT(N12655))</f>
        <v>0</v>
      </c>
    </row>
    <row r="12655" spans="1:15" x14ac:dyDescent="0.25">
      <c r="A12655" t="s">
        <v>19</v>
      </c>
      <c r="B12655" t="s">
        <v>17</v>
      </c>
      <c r="C12655">
        <v>13</v>
      </c>
      <c r="D12655">
        <v>24</v>
      </c>
      <c r="E12655" t="b">
        <v>0</v>
      </c>
      <c r="F12655">
        <v>2E-3</v>
      </c>
      <c r="G12655">
        <v>4</v>
      </c>
      <c r="H12655">
        <v>4</v>
      </c>
      <c r="I12655">
        <v>39</v>
      </c>
      <c r="J12655">
        <v>20</v>
      </c>
      <c r="K12655">
        <v>3</v>
      </c>
      <c r="L12655">
        <v>9</v>
      </c>
      <c r="M12655">
        <f t="shared" si="25542"/>
        <v>0</v>
      </c>
      <c r="N12655" t="b">
        <f t="shared" ref="N12655" si="25631">AND(MIN($F12653,$F12654,$F12655)=$F12655,MAX($H12653,$H12654,$H12655)=$H12655)</f>
        <v>1</v>
      </c>
      <c r="O12655" t="b">
        <f t="shared" ref="O12655" si="25632">AND(NOT(N12653),NOT(N12654),N12655)</f>
        <v>1</v>
      </c>
    </row>
    <row r="12656" spans="1:15" x14ac:dyDescent="0.25">
      <c r="A12656" t="s">
        <v>13</v>
      </c>
      <c r="B12656" t="s">
        <v>17</v>
      </c>
      <c r="C12656">
        <v>13</v>
      </c>
      <c r="D12656">
        <v>25</v>
      </c>
      <c r="E12656" t="b">
        <v>0</v>
      </c>
      <c r="F12656">
        <v>6.0000000000000001E-3</v>
      </c>
      <c r="G12656">
        <v>4</v>
      </c>
      <c r="H12656">
        <v>4</v>
      </c>
      <c r="I12656">
        <v>43</v>
      </c>
      <c r="J12656">
        <v>27</v>
      </c>
      <c r="K12656">
        <v>6</v>
      </c>
      <c r="L12656">
        <v>10</v>
      </c>
      <c r="M12656">
        <f t="shared" si="25542"/>
        <v>0</v>
      </c>
      <c r="N12656" t="b">
        <f t="shared" ref="N12656" si="25633">AND(MIN($F12656,$F12657,$F12658)=$F12656,MAX($H12656,$H12657,$H12658)=$H12656)</f>
        <v>1</v>
      </c>
      <c r="O12656" t="b">
        <f t="shared" ref="O12656" si="25634">AND(N12656,NOT(N12657),NOT(N12658))</f>
        <v>0</v>
      </c>
    </row>
    <row r="12657" spans="1:15" x14ac:dyDescent="0.25">
      <c r="A12657" t="s">
        <v>15</v>
      </c>
      <c r="B12657" t="s">
        <v>17</v>
      </c>
      <c r="C12657">
        <v>13</v>
      </c>
      <c r="D12657">
        <v>25</v>
      </c>
      <c r="E12657" t="b">
        <v>1</v>
      </c>
      <c r="F12657">
        <v>10.000999999999999</v>
      </c>
      <c r="G12657">
        <v>4</v>
      </c>
      <c r="H12657">
        <v>0</v>
      </c>
      <c r="I12657">
        <v>1483429</v>
      </c>
      <c r="J12657">
        <v>1469645</v>
      </c>
      <c r="K12657">
        <v>734819</v>
      </c>
      <c r="L12657">
        <v>23</v>
      </c>
      <c r="M12657">
        <f t="shared" si="25542"/>
        <v>4</v>
      </c>
      <c r="N12657" t="b">
        <f t="shared" ref="N12657" si="25635">AND(MIN($F12656,$F12657,$F12658)=$F12657,MAX($H12656,$H12657,$H12658)=$H12657)</f>
        <v>0</v>
      </c>
      <c r="O12657" t="b">
        <f t="shared" ref="O12657" si="25636">AND(NOT(N12656),N12657,NOT(N12658))</f>
        <v>0</v>
      </c>
    </row>
    <row r="12658" spans="1:15" x14ac:dyDescent="0.25">
      <c r="A12658" t="s">
        <v>19</v>
      </c>
      <c r="B12658" t="s">
        <v>17</v>
      </c>
      <c r="C12658">
        <v>13</v>
      </c>
      <c r="D12658">
        <v>25</v>
      </c>
      <c r="E12658" t="b">
        <v>0</v>
      </c>
      <c r="F12658">
        <v>6.0000000000000001E-3</v>
      </c>
      <c r="G12658">
        <v>4</v>
      </c>
      <c r="H12658">
        <v>4</v>
      </c>
      <c r="I12658">
        <v>43</v>
      </c>
      <c r="J12658">
        <v>27</v>
      </c>
      <c r="K12658">
        <v>6</v>
      </c>
      <c r="L12658">
        <v>10</v>
      </c>
      <c r="M12658">
        <f t="shared" si="25542"/>
        <v>0</v>
      </c>
      <c r="N12658" t="b">
        <f t="shared" ref="N12658" si="25637">AND(MIN($F12656,$F12657,$F12658)=$F12658,MAX($H12656,$H12657,$H12658)=$H12658)</f>
        <v>1</v>
      </c>
      <c r="O12658" t="b">
        <f t="shared" ref="O12658" si="25638">AND(NOT(N12656),NOT(N12657),N12658)</f>
        <v>0</v>
      </c>
    </row>
    <row r="12659" spans="1:15" x14ac:dyDescent="0.25">
      <c r="A12659" t="s">
        <v>13</v>
      </c>
      <c r="B12659" t="s">
        <v>17</v>
      </c>
      <c r="C12659">
        <v>13</v>
      </c>
      <c r="D12659">
        <v>26</v>
      </c>
      <c r="E12659" t="b">
        <v>0</v>
      </c>
      <c r="F12659">
        <v>3.0000000000000001E-3</v>
      </c>
      <c r="G12659">
        <v>4</v>
      </c>
      <c r="H12659">
        <v>4</v>
      </c>
      <c r="I12659">
        <v>47</v>
      </c>
      <c r="J12659">
        <v>28</v>
      </c>
      <c r="K12659">
        <v>6</v>
      </c>
      <c r="L12659">
        <v>11</v>
      </c>
      <c r="M12659">
        <f t="shared" si="25542"/>
        <v>0</v>
      </c>
      <c r="N12659" t="b">
        <f t="shared" ref="N12659" si="25639">AND(MIN($F12659,$F12660,$F12661)=$F12659,MAX($H12659,$H12660,$H12661)=$H12659)</f>
        <v>1</v>
      </c>
      <c r="O12659" t="b">
        <f t="shared" ref="O12659" si="25640">AND(N12659,NOT(N12660),NOT(N12661))</f>
        <v>0</v>
      </c>
    </row>
    <row r="12660" spans="1:15" x14ac:dyDescent="0.25">
      <c r="A12660" t="s">
        <v>15</v>
      </c>
      <c r="B12660" t="s">
        <v>17</v>
      </c>
      <c r="C12660">
        <v>13</v>
      </c>
      <c r="D12660">
        <v>26</v>
      </c>
      <c r="E12660" t="b">
        <v>1</v>
      </c>
      <c r="F12660">
        <v>10.000999999999999</v>
      </c>
      <c r="G12660">
        <v>4</v>
      </c>
      <c r="H12660">
        <v>0</v>
      </c>
      <c r="I12660">
        <v>1460032</v>
      </c>
      <c r="J12660">
        <v>1446465</v>
      </c>
      <c r="K12660">
        <v>723228</v>
      </c>
      <c r="L12660">
        <v>25</v>
      </c>
      <c r="M12660">
        <f t="shared" si="25542"/>
        <v>4</v>
      </c>
      <c r="N12660" t="b">
        <f t="shared" ref="N12660" si="25641">AND(MIN($F12659,$F12660,$F12661)=$F12660,MAX($H12659,$H12660,$H12661)=$H12660)</f>
        <v>0</v>
      </c>
      <c r="O12660" t="b">
        <f t="shared" ref="O12660" si="25642">AND(NOT(N12659),N12660,NOT(N12661))</f>
        <v>0</v>
      </c>
    </row>
    <row r="12661" spans="1:15" x14ac:dyDescent="0.25">
      <c r="A12661" t="s">
        <v>19</v>
      </c>
      <c r="B12661" t="s">
        <v>17</v>
      </c>
      <c r="C12661">
        <v>13</v>
      </c>
      <c r="D12661">
        <v>26</v>
      </c>
      <c r="E12661" t="b">
        <v>0</v>
      </c>
      <c r="F12661">
        <v>3.0000000000000001E-3</v>
      </c>
      <c r="G12661">
        <v>4</v>
      </c>
      <c r="H12661">
        <v>4</v>
      </c>
      <c r="I12661">
        <v>47</v>
      </c>
      <c r="J12661">
        <v>28</v>
      </c>
      <c r="K12661">
        <v>6</v>
      </c>
      <c r="L12661">
        <v>11</v>
      </c>
      <c r="M12661">
        <f t="shared" si="25542"/>
        <v>0</v>
      </c>
      <c r="N12661" t="b">
        <f t="shared" ref="N12661" si="25643">AND(MIN($F12659,$F12660,$F12661)=$F12661,MAX($H12659,$H12660,$H12661)=$H12661)</f>
        <v>1</v>
      </c>
      <c r="O12661" t="b">
        <f t="shared" ref="O12661" si="25644">AND(NOT(N12659),NOT(N12660),N12661)</f>
        <v>0</v>
      </c>
    </row>
    <row r="12662" spans="1:15" x14ac:dyDescent="0.25">
      <c r="A12662" t="s">
        <v>13</v>
      </c>
      <c r="B12662" t="s">
        <v>17</v>
      </c>
      <c r="C12662">
        <v>13</v>
      </c>
      <c r="D12662">
        <v>27</v>
      </c>
      <c r="E12662" t="b">
        <v>0</v>
      </c>
      <c r="F12662">
        <v>1E-3</v>
      </c>
      <c r="G12662">
        <v>4</v>
      </c>
      <c r="H12662">
        <v>1</v>
      </c>
      <c r="I12662">
        <v>2</v>
      </c>
      <c r="J12662">
        <v>1</v>
      </c>
      <c r="K12662">
        <v>0</v>
      </c>
      <c r="L12662">
        <v>0</v>
      </c>
      <c r="M12662">
        <f t="shared" si="25542"/>
        <v>3</v>
      </c>
      <c r="N12662" t="b">
        <f t="shared" ref="N12662" si="25645">AND(MIN($F12662,$F12663,$F12664)=$F12662,MAX($H12662,$H12663,$H12664)=$H12662)</f>
        <v>1</v>
      </c>
      <c r="O12662" t="b">
        <f t="shared" ref="O12662" si="25646">AND(N12662,NOT(N12663),NOT(N12664))</f>
        <v>0</v>
      </c>
    </row>
    <row r="12663" spans="1:15" x14ac:dyDescent="0.25">
      <c r="A12663" t="s">
        <v>15</v>
      </c>
      <c r="B12663" t="s">
        <v>17</v>
      </c>
      <c r="C12663">
        <v>13</v>
      </c>
      <c r="D12663">
        <v>27</v>
      </c>
      <c r="E12663" t="b">
        <v>0</v>
      </c>
      <c r="F12663">
        <v>2E-3</v>
      </c>
      <c r="G12663">
        <v>4</v>
      </c>
      <c r="H12663">
        <v>1</v>
      </c>
      <c r="I12663">
        <v>1</v>
      </c>
      <c r="J12663">
        <v>1</v>
      </c>
      <c r="K12663">
        <v>0</v>
      </c>
      <c r="L12663">
        <v>0</v>
      </c>
      <c r="M12663">
        <f t="shared" si="25542"/>
        <v>3</v>
      </c>
      <c r="N12663" t="b">
        <f t="shared" ref="N12663" si="25647">AND(MIN($F12662,$F12663,$F12664)=$F12663,MAX($H12662,$H12663,$H12664)=$H12663)</f>
        <v>0</v>
      </c>
      <c r="O12663" t="b">
        <f t="shared" ref="O12663" si="25648">AND(NOT(N12662),N12663,NOT(N12664))</f>
        <v>0</v>
      </c>
    </row>
    <row r="12664" spans="1:15" x14ac:dyDescent="0.25">
      <c r="A12664" t="s">
        <v>19</v>
      </c>
      <c r="B12664" t="s">
        <v>17</v>
      </c>
      <c r="C12664">
        <v>13</v>
      </c>
      <c r="D12664">
        <v>27</v>
      </c>
      <c r="E12664" t="b">
        <v>0</v>
      </c>
      <c r="F12664">
        <v>1E-3</v>
      </c>
      <c r="G12664">
        <v>4</v>
      </c>
      <c r="H12664">
        <v>1</v>
      </c>
      <c r="I12664">
        <v>2</v>
      </c>
      <c r="J12664">
        <v>1</v>
      </c>
      <c r="K12664">
        <v>0</v>
      </c>
      <c r="L12664">
        <v>0</v>
      </c>
      <c r="M12664">
        <f t="shared" si="25542"/>
        <v>3</v>
      </c>
      <c r="N12664" t="b">
        <f t="shared" ref="N12664" si="25649">AND(MIN($F12662,$F12663,$F12664)=$F12664,MAX($H12662,$H12663,$H12664)=$H12664)</f>
        <v>1</v>
      </c>
      <c r="O12664" t="b">
        <f t="shared" ref="O12664" si="25650">AND(NOT(N12662),NOT(N12663),N12664)</f>
        <v>0</v>
      </c>
    </row>
    <row r="12665" spans="1:15" x14ac:dyDescent="0.25">
      <c r="A12665" t="s">
        <v>13</v>
      </c>
      <c r="B12665" t="s">
        <v>17</v>
      </c>
      <c r="C12665">
        <v>13</v>
      </c>
      <c r="D12665">
        <v>28</v>
      </c>
      <c r="E12665" t="b">
        <v>0</v>
      </c>
      <c r="F12665">
        <v>2E-3</v>
      </c>
      <c r="G12665">
        <v>4</v>
      </c>
      <c r="H12665">
        <v>1</v>
      </c>
      <c r="I12665">
        <v>2</v>
      </c>
      <c r="J12665">
        <v>1</v>
      </c>
      <c r="K12665">
        <v>0</v>
      </c>
      <c r="L12665">
        <v>0</v>
      </c>
      <c r="M12665">
        <f t="shared" si="25542"/>
        <v>3</v>
      </c>
      <c r="N12665" t="b">
        <f t="shared" ref="N12665" si="25651">AND(MIN($F12665,$F12666,$F12667)=$F12665,MAX($H12665,$H12666,$H12667)=$H12665)</f>
        <v>0</v>
      </c>
      <c r="O12665" t="b">
        <f t="shared" ref="O12665" si="25652">AND(N12665,NOT(N12666),NOT(N12667))</f>
        <v>0</v>
      </c>
    </row>
    <row r="12666" spans="1:15" x14ac:dyDescent="0.25">
      <c r="A12666" t="s">
        <v>15</v>
      </c>
      <c r="B12666" t="s">
        <v>17</v>
      </c>
      <c r="C12666">
        <v>13</v>
      </c>
      <c r="D12666">
        <v>28</v>
      </c>
      <c r="E12666" t="b">
        <v>0</v>
      </c>
      <c r="F12666">
        <v>1E-3</v>
      </c>
      <c r="G12666">
        <v>4</v>
      </c>
      <c r="H12666">
        <v>1</v>
      </c>
      <c r="I12666">
        <v>1</v>
      </c>
      <c r="J12666">
        <v>1</v>
      </c>
      <c r="K12666">
        <v>0</v>
      </c>
      <c r="L12666">
        <v>0</v>
      </c>
      <c r="M12666">
        <f t="shared" si="25542"/>
        <v>3</v>
      </c>
      <c r="N12666" t="b">
        <f t="shared" ref="N12666" si="25653">AND(MIN($F12665,$F12666,$F12667)=$F12666,MAX($H12665,$H12666,$H12667)=$H12666)</f>
        <v>1</v>
      </c>
      <c r="O12666" t="b">
        <f t="shared" ref="O12666" si="25654">AND(NOT(N12665),N12666,NOT(N12667))</f>
        <v>0</v>
      </c>
    </row>
    <row r="12667" spans="1:15" x14ac:dyDescent="0.25">
      <c r="A12667" t="s">
        <v>19</v>
      </c>
      <c r="B12667" t="s">
        <v>17</v>
      </c>
      <c r="C12667">
        <v>13</v>
      </c>
      <c r="D12667">
        <v>28</v>
      </c>
      <c r="E12667" t="b">
        <v>0</v>
      </c>
      <c r="F12667">
        <v>1E-3</v>
      </c>
      <c r="G12667">
        <v>4</v>
      </c>
      <c r="H12667">
        <v>1</v>
      </c>
      <c r="I12667">
        <v>2</v>
      </c>
      <c r="J12667">
        <v>1</v>
      </c>
      <c r="K12667">
        <v>0</v>
      </c>
      <c r="L12667">
        <v>0</v>
      </c>
      <c r="M12667">
        <f t="shared" si="25542"/>
        <v>3</v>
      </c>
      <c r="N12667" t="b">
        <f t="shared" ref="N12667" si="25655">AND(MIN($F12665,$F12666,$F12667)=$F12667,MAX($H12665,$H12666,$H12667)=$H12667)</f>
        <v>1</v>
      </c>
      <c r="O12667" t="b">
        <f t="shared" ref="O12667" si="25656">AND(NOT(N12665),NOT(N12666),N12667)</f>
        <v>0</v>
      </c>
    </row>
    <row r="12668" spans="1:15" x14ac:dyDescent="0.25">
      <c r="A12668" t="s">
        <v>13</v>
      </c>
      <c r="B12668" t="s">
        <v>17</v>
      </c>
      <c r="C12668">
        <v>13</v>
      </c>
      <c r="D12668">
        <v>29</v>
      </c>
      <c r="E12668" t="b">
        <v>0</v>
      </c>
      <c r="F12668">
        <v>2E-3</v>
      </c>
      <c r="G12668">
        <v>4</v>
      </c>
      <c r="H12668">
        <v>1</v>
      </c>
      <c r="I12668">
        <v>2</v>
      </c>
      <c r="J12668">
        <v>1</v>
      </c>
      <c r="K12668">
        <v>0</v>
      </c>
      <c r="L12668">
        <v>0</v>
      </c>
      <c r="M12668">
        <f t="shared" si="25542"/>
        <v>3</v>
      </c>
      <c r="N12668" t="b">
        <f t="shared" ref="N12668" si="25657">AND(MIN($F12668,$F12669,$F12670)=$F12668,MAX($H12668,$H12669,$H12670)=$H12668)</f>
        <v>0</v>
      </c>
      <c r="O12668" t="b">
        <f t="shared" ref="O12668" si="25658">AND(N12668,NOT(N12669),NOT(N12670))</f>
        <v>0</v>
      </c>
    </row>
    <row r="12669" spans="1:15" x14ac:dyDescent="0.25">
      <c r="A12669" t="s">
        <v>15</v>
      </c>
      <c r="B12669" t="s">
        <v>17</v>
      </c>
      <c r="C12669">
        <v>13</v>
      </c>
      <c r="D12669">
        <v>29</v>
      </c>
      <c r="E12669" t="b">
        <v>0</v>
      </c>
      <c r="F12669">
        <v>1E-3</v>
      </c>
      <c r="G12669">
        <v>4</v>
      </c>
      <c r="H12669">
        <v>1</v>
      </c>
      <c r="I12669">
        <v>1</v>
      </c>
      <c r="J12669">
        <v>1</v>
      </c>
      <c r="K12669">
        <v>0</v>
      </c>
      <c r="L12669">
        <v>0</v>
      </c>
      <c r="M12669">
        <f t="shared" si="25542"/>
        <v>3</v>
      </c>
      <c r="N12669" t="b">
        <f t="shared" ref="N12669" si="25659">AND(MIN($F12668,$F12669,$F12670)=$F12669,MAX($H12668,$H12669,$H12670)=$H12669)</f>
        <v>1</v>
      </c>
      <c r="O12669" t="b">
        <f t="shared" ref="O12669" si="25660">AND(NOT(N12668),N12669,NOT(N12670))</f>
        <v>0</v>
      </c>
    </row>
    <row r="12670" spans="1:15" x14ac:dyDescent="0.25">
      <c r="A12670" t="s">
        <v>19</v>
      </c>
      <c r="B12670" t="s">
        <v>17</v>
      </c>
      <c r="C12670">
        <v>13</v>
      </c>
      <c r="D12670">
        <v>29</v>
      </c>
      <c r="E12670" t="b">
        <v>0</v>
      </c>
      <c r="F12670">
        <v>1E-3</v>
      </c>
      <c r="G12670">
        <v>4</v>
      </c>
      <c r="H12670">
        <v>1</v>
      </c>
      <c r="I12670">
        <v>2</v>
      </c>
      <c r="J12670">
        <v>1</v>
      </c>
      <c r="K12670">
        <v>0</v>
      </c>
      <c r="L12670">
        <v>0</v>
      </c>
      <c r="M12670">
        <f t="shared" si="25542"/>
        <v>3</v>
      </c>
      <c r="N12670" t="b">
        <f t="shared" ref="N12670" si="25661">AND(MIN($F12668,$F12669,$F12670)=$F12670,MAX($H12668,$H12669,$H12670)=$H12670)</f>
        <v>1</v>
      </c>
      <c r="O12670" t="b">
        <f t="shared" ref="O12670" si="25662">AND(NOT(N12668),NOT(N12669),N12670)</f>
        <v>0</v>
      </c>
    </row>
    <row r="12671" spans="1:15" x14ac:dyDescent="0.25">
      <c r="A12671" t="s">
        <v>13</v>
      </c>
      <c r="B12671" t="s">
        <v>17</v>
      </c>
      <c r="C12671">
        <v>13</v>
      </c>
      <c r="D12671">
        <v>2</v>
      </c>
      <c r="E12671" t="b">
        <v>0</v>
      </c>
      <c r="F12671">
        <v>3.0000000000000001E-3</v>
      </c>
      <c r="G12671">
        <v>4</v>
      </c>
      <c r="H12671">
        <v>4</v>
      </c>
      <c r="I12671">
        <v>30</v>
      </c>
      <c r="J12671">
        <v>13</v>
      </c>
      <c r="K12671">
        <v>1</v>
      </c>
      <c r="L12671">
        <v>6</v>
      </c>
      <c r="M12671">
        <f t="shared" si="25542"/>
        <v>0</v>
      </c>
      <c r="N12671" t="b">
        <f t="shared" ref="N12671" si="25663">AND(MIN($F12671,$F12672,$F12673)=$F12671,MAX($H12671,$H12672,$H12673)=$H12671)</f>
        <v>1</v>
      </c>
      <c r="O12671" t="b">
        <f t="shared" ref="O12671" si="25664">AND(N12671,NOT(N12672),NOT(N12673))</f>
        <v>0</v>
      </c>
    </row>
    <row r="12672" spans="1:15" x14ac:dyDescent="0.25">
      <c r="A12672" t="s">
        <v>15</v>
      </c>
      <c r="B12672" t="s">
        <v>17</v>
      </c>
      <c r="C12672">
        <v>13</v>
      </c>
      <c r="D12672">
        <v>2</v>
      </c>
      <c r="E12672" t="b">
        <v>0</v>
      </c>
      <c r="F12672">
        <v>8.0000000000000002E-3</v>
      </c>
      <c r="G12672">
        <v>4</v>
      </c>
      <c r="H12672">
        <v>4</v>
      </c>
      <c r="I12672">
        <v>335</v>
      </c>
      <c r="J12672">
        <v>325</v>
      </c>
      <c r="K12672">
        <v>157</v>
      </c>
      <c r="L12672">
        <v>9</v>
      </c>
      <c r="M12672">
        <f t="shared" si="25542"/>
        <v>0</v>
      </c>
      <c r="N12672" t="b">
        <f t="shared" ref="N12672" si="25665">AND(MIN($F12671,$F12672,$F12673)=$F12672,MAX($H12671,$H12672,$H12673)=$H12672)</f>
        <v>0</v>
      </c>
      <c r="O12672" t="b">
        <f t="shared" ref="O12672" si="25666">AND(NOT(N12671),N12672,NOT(N12673))</f>
        <v>0</v>
      </c>
    </row>
    <row r="12673" spans="1:15" x14ac:dyDescent="0.25">
      <c r="A12673" t="s">
        <v>19</v>
      </c>
      <c r="B12673" t="s">
        <v>17</v>
      </c>
      <c r="C12673">
        <v>13</v>
      </c>
      <c r="D12673">
        <v>2</v>
      </c>
      <c r="E12673" t="b">
        <v>0</v>
      </c>
      <c r="F12673">
        <v>3.0000000000000001E-3</v>
      </c>
      <c r="G12673">
        <v>4</v>
      </c>
      <c r="H12673">
        <v>4</v>
      </c>
      <c r="I12673">
        <v>30</v>
      </c>
      <c r="J12673">
        <v>13</v>
      </c>
      <c r="K12673">
        <v>1</v>
      </c>
      <c r="L12673">
        <v>6</v>
      </c>
      <c r="M12673">
        <f t="shared" si="25542"/>
        <v>0</v>
      </c>
      <c r="N12673" t="b">
        <f t="shared" ref="N12673" si="25667">AND(MIN($F12671,$F12672,$F12673)=$F12673,MAX($H12671,$H12672,$H12673)=$H12673)</f>
        <v>1</v>
      </c>
      <c r="O12673" t="b">
        <f t="shared" ref="O12673" si="25668">AND(NOT(N12671),NOT(N12672),N12673)</f>
        <v>0</v>
      </c>
    </row>
    <row r="12674" spans="1:15" x14ac:dyDescent="0.25">
      <c r="A12674" t="s">
        <v>13</v>
      </c>
      <c r="B12674" t="s">
        <v>17</v>
      </c>
      <c r="C12674">
        <v>13</v>
      </c>
      <c r="D12674">
        <v>30</v>
      </c>
      <c r="E12674" t="b">
        <v>0</v>
      </c>
      <c r="F12674">
        <v>4.0000000000000001E-3</v>
      </c>
      <c r="G12674">
        <v>4</v>
      </c>
      <c r="H12674">
        <v>1</v>
      </c>
      <c r="I12674">
        <v>2</v>
      </c>
      <c r="J12674">
        <v>1</v>
      </c>
      <c r="K12674">
        <v>0</v>
      </c>
      <c r="L12674">
        <v>0</v>
      </c>
      <c r="M12674">
        <f t="shared" si="25542"/>
        <v>3</v>
      </c>
      <c r="N12674" t="b">
        <f t="shared" ref="N12674" si="25669">AND(MIN($F12674,$F12675,$F12676)=$F12674,MAX($H12674,$H12675,$H12676)=$H12674)</f>
        <v>0</v>
      </c>
      <c r="O12674" t="b">
        <f t="shared" ref="O12674" si="25670">AND(N12674,NOT(N12675),NOT(N12676))</f>
        <v>0</v>
      </c>
    </row>
    <row r="12675" spans="1:15" x14ac:dyDescent="0.25">
      <c r="A12675" t="s">
        <v>15</v>
      </c>
      <c r="B12675" t="s">
        <v>17</v>
      </c>
      <c r="C12675">
        <v>13</v>
      </c>
      <c r="D12675">
        <v>30</v>
      </c>
      <c r="E12675" t="b">
        <v>0</v>
      </c>
      <c r="F12675">
        <v>2E-3</v>
      </c>
      <c r="G12675">
        <v>4</v>
      </c>
      <c r="H12675">
        <v>1</v>
      </c>
      <c r="I12675">
        <v>1</v>
      </c>
      <c r="J12675">
        <v>1</v>
      </c>
      <c r="K12675">
        <v>0</v>
      </c>
      <c r="L12675">
        <v>0</v>
      </c>
      <c r="M12675">
        <f t="shared" ref="M12675:M12738" si="25671">G12675-H12675</f>
        <v>3</v>
      </c>
      <c r="N12675" t="b">
        <f t="shared" ref="N12675" si="25672">AND(MIN($F12674,$F12675,$F12676)=$F12675,MAX($H12674,$H12675,$H12676)=$H12675)</f>
        <v>0</v>
      </c>
      <c r="O12675" t="b">
        <f t="shared" ref="O12675" si="25673">AND(NOT(N12674),N12675,NOT(N12676))</f>
        <v>0</v>
      </c>
    </row>
    <row r="12676" spans="1:15" x14ac:dyDescent="0.25">
      <c r="A12676" t="s">
        <v>19</v>
      </c>
      <c r="B12676" t="s">
        <v>17</v>
      </c>
      <c r="C12676">
        <v>13</v>
      </c>
      <c r="D12676">
        <v>30</v>
      </c>
      <c r="E12676" t="b">
        <v>0</v>
      </c>
      <c r="F12676">
        <v>0</v>
      </c>
      <c r="G12676">
        <v>4</v>
      </c>
      <c r="H12676">
        <v>1</v>
      </c>
      <c r="I12676">
        <v>2</v>
      </c>
      <c r="J12676">
        <v>1</v>
      </c>
      <c r="K12676">
        <v>0</v>
      </c>
      <c r="L12676">
        <v>0</v>
      </c>
      <c r="M12676">
        <f t="shared" si="25671"/>
        <v>3</v>
      </c>
      <c r="N12676" t="b">
        <f t="shared" ref="N12676" si="25674">AND(MIN($F12674,$F12675,$F12676)=$F12676,MAX($H12674,$H12675,$H12676)=$H12676)</f>
        <v>1</v>
      </c>
      <c r="O12676" t="b">
        <f t="shared" ref="O12676" si="25675">AND(NOT(N12674),NOT(N12675),N12676)</f>
        <v>1</v>
      </c>
    </row>
    <row r="12677" spans="1:15" x14ac:dyDescent="0.25">
      <c r="A12677" t="s">
        <v>13</v>
      </c>
      <c r="B12677" t="s">
        <v>17</v>
      </c>
      <c r="C12677">
        <v>13</v>
      </c>
      <c r="D12677">
        <v>31</v>
      </c>
      <c r="E12677" t="b">
        <v>0</v>
      </c>
      <c r="F12677">
        <v>1E-3</v>
      </c>
      <c r="G12677">
        <v>4</v>
      </c>
      <c r="H12677">
        <v>1</v>
      </c>
      <c r="I12677">
        <v>2</v>
      </c>
      <c r="J12677">
        <v>1</v>
      </c>
      <c r="K12677">
        <v>0</v>
      </c>
      <c r="L12677">
        <v>0</v>
      </c>
      <c r="M12677">
        <f t="shared" si="25671"/>
        <v>3</v>
      </c>
      <c r="N12677" t="b">
        <f t="shared" ref="N12677" si="25676">AND(MIN($F12677,$F12678,$F12679)=$F12677,MAX($H12677,$H12678,$H12679)=$H12677)</f>
        <v>1</v>
      </c>
      <c r="O12677" t="b">
        <f t="shared" ref="O12677" si="25677">AND(N12677,NOT(N12678),NOT(N12679))</f>
        <v>0</v>
      </c>
    </row>
    <row r="12678" spans="1:15" x14ac:dyDescent="0.25">
      <c r="A12678" t="s">
        <v>15</v>
      </c>
      <c r="B12678" t="s">
        <v>17</v>
      </c>
      <c r="C12678">
        <v>13</v>
      </c>
      <c r="D12678">
        <v>31</v>
      </c>
      <c r="E12678" t="b">
        <v>0</v>
      </c>
      <c r="F12678">
        <v>1E-3</v>
      </c>
      <c r="G12678">
        <v>4</v>
      </c>
      <c r="H12678">
        <v>1</v>
      </c>
      <c r="I12678">
        <v>1</v>
      </c>
      <c r="J12678">
        <v>1</v>
      </c>
      <c r="K12678">
        <v>0</v>
      </c>
      <c r="L12678">
        <v>0</v>
      </c>
      <c r="M12678">
        <f t="shared" si="25671"/>
        <v>3</v>
      </c>
      <c r="N12678" t="b">
        <f t="shared" ref="N12678" si="25678">AND(MIN($F12677,$F12678,$F12679)=$F12678,MAX($H12677,$H12678,$H12679)=$H12678)</f>
        <v>1</v>
      </c>
      <c r="O12678" t="b">
        <f t="shared" ref="O12678" si="25679">AND(NOT(N12677),N12678,NOT(N12679))</f>
        <v>0</v>
      </c>
    </row>
    <row r="12679" spans="1:15" x14ac:dyDescent="0.25">
      <c r="A12679" t="s">
        <v>19</v>
      </c>
      <c r="B12679" t="s">
        <v>17</v>
      </c>
      <c r="C12679">
        <v>13</v>
      </c>
      <c r="D12679">
        <v>31</v>
      </c>
      <c r="E12679" t="b">
        <v>0</v>
      </c>
      <c r="F12679">
        <v>6.0000000000000001E-3</v>
      </c>
      <c r="G12679">
        <v>4</v>
      </c>
      <c r="H12679">
        <v>1</v>
      </c>
      <c r="I12679">
        <v>2</v>
      </c>
      <c r="J12679">
        <v>1</v>
      </c>
      <c r="K12679">
        <v>0</v>
      </c>
      <c r="L12679">
        <v>0</v>
      </c>
      <c r="M12679">
        <f t="shared" si="25671"/>
        <v>3</v>
      </c>
      <c r="N12679" t="b">
        <f t="shared" ref="N12679" si="25680">AND(MIN($F12677,$F12678,$F12679)=$F12679,MAX($H12677,$H12678,$H12679)=$H12679)</f>
        <v>0</v>
      </c>
      <c r="O12679" t="b">
        <f t="shared" ref="O12679" si="25681">AND(NOT(N12677),NOT(N12678),N12679)</f>
        <v>0</v>
      </c>
    </row>
    <row r="12680" spans="1:15" x14ac:dyDescent="0.25">
      <c r="A12680" t="s">
        <v>13</v>
      </c>
      <c r="B12680" t="s">
        <v>17</v>
      </c>
      <c r="C12680">
        <v>13</v>
      </c>
      <c r="D12680">
        <v>32</v>
      </c>
      <c r="E12680" t="b">
        <v>0</v>
      </c>
      <c r="F12680">
        <v>1E-3</v>
      </c>
      <c r="G12680">
        <v>4</v>
      </c>
      <c r="H12680">
        <v>1</v>
      </c>
      <c r="I12680">
        <v>2</v>
      </c>
      <c r="J12680">
        <v>1</v>
      </c>
      <c r="K12680">
        <v>0</v>
      </c>
      <c r="L12680">
        <v>0</v>
      </c>
      <c r="M12680">
        <f t="shared" si="25671"/>
        <v>3</v>
      </c>
      <c r="N12680" t="b">
        <f t="shared" ref="N12680" si="25682">AND(MIN($F12680,$F12681,$F12682)=$F12680,MAX($H12680,$H12681,$H12682)=$H12680)</f>
        <v>1</v>
      </c>
      <c r="O12680" t="b">
        <f t="shared" ref="O12680" si="25683">AND(N12680,NOT(N12681),NOT(N12682))</f>
        <v>0</v>
      </c>
    </row>
    <row r="12681" spans="1:15" x14ac:dyDescent="0.25">
      <c r="A12681" t="s">
        <v>15</v>
      </c>
      <c r="B12681" t="s">
        <v>17</v>
      </c>
      <c r="C12681">
        <v>13</v>
      </c>
      <c r="D12681">
        <v>32</v>
      </c>
      <c r="E12681" t="b">
        <v>0</v>
      </c>
      <c r="F12681">
        <v>1E-3</v>
      </c>
      <c r="G12681">
        <v>4</v>
      </c>
      <c r="H12681">
        <v>1</v>
      </c>
      <c r="I12681">
        <v>1</v>
      </c>
      <c r="J12681">
        <v>1</v>
      </c>
      <c r="K12681">
        <v>0</v>
      </c>
      <c r="L12681">
        <v>0</v>
      </c>
      <c r="M12681">
        <f t="shared" si="25671"/>
        <v>3</v>
      </c>
      <c r="N12681" t="b">
        <f t="shared" ref="N12681" si="25684">AND(MIN($F12680,$F12681,$F12682)=$F12681,MAX($H12680,$H12681,$H12682)=$H12681)</f>
        <v>1</v>
      </c>
      <c r="O12681" t="b">
        <f t="shared" ref="O12681" si="25685">AND(NOT(N12680),N12681,NOT(N12682))</f>
        <v>0</v>
      </c>
    </row>
    <row r="12682" spans="1:15" x14ac:dyDescent="0.25">
      <c r="A12682" t="s">
        <v>19</v>
      </c>
      <c r="B12682" t="s">
        <v>17</v>
      </c>
      <c r="C12682">
        <v>13</v>
      </c>
      <c r="D12682">
        <v>32</v>
      </c>
      <c r="E12682" t="b">
        <v>0</v>
      </c>
      <c r="F12682">
        <v>5.0000000000000001E-3</v>
      </c>
      <c r="G12682">
        <v>4</v>
      </c>
      <c r="H12682">
        <v>1</v>
      </c>
      <c r="I12682">
        <v>2</v>
      </c>
      <c r="J12682">
        <v>1</v>
      </c>
      <c r="K12682">
        <v>0</v>
      </c>
      <c r="L12682">
        <v>0</v>
      </c>
      <c r="M12682">
        <f t="shared" si="25671"/>
        <v>3</v>
      </c>
      <c r="N12682" t="b">
        <f t="shared" ref="N12682" si="25686">AND(MIN($F12680,$F12681,$F12682)=$F12682,MAX($H12680,$H12681,$H12682)=$H12682)</f>
        <v>0</v>
      </c>
      <c r="O12682" t="b">
        <f t="shared" ref="O12682" si="25687">AND(NOT(N12680),NOT(N12681),N12682)</f>
        <v>0</v>
      </c>
    </row>
    <row r="12683" spans="1:15" x14ac:dyDescent="0.25">
      <c r="A12683" t="s">
        <v>13</v>
      </c>
      <c r="B12683" t="s">
        <v>17</v>
      </c>
      <c r="C12683">
        <v>13</v>
      </c>
      <c r="D12683">
        <v>3</v>
      </c>
      <c r="E12683" t="b">
        <v>0</v>
      </c>
      <c r="F12683">
        <v>2E-3</v>
      </c>
      <c r="G12683">
        <v>4</v>
      </c>
      <c r="H12683">
        <v>4</v>
      </c>
      <c r="I12683">
        <v>32</v>
      </c>
      <c r="J12683">
        <v>14</v>
      </c>
      <c r="K12683">
        <v>1</v>
      </c>
      <c r="L12683">
        <v>7</v>
      </c>
      <c r="M12683">
        <f t="shared" si="25671"/>
        <v>0</v>
      </c>
      <c r="N12683" t="b">
        <f t="shared" ref="N12683" si="25688">AND(MIN($F12683,$F12684,$F12685)=$F12683,MAX($H12683,$H12684,$H12685)=$H12683)</f>
        <v>1</v>
      </c>
      <c r="O12683" t="b">
        <f t="shared" ref="O12683" si="25689">AND(N12683,NOT(N12684),NOT(N12685))</f>
        <v>1</v>
      </c>
    </row>
    <row r="12684" spans="1:15" x14ac:dyDescent="0.25">
      <c r="A12684" t="s">
        <v>15</v>
      </c>
      <c r="B12684" t="s">
        <v>17</v>
      </c>
      <c r="C12684">
        <v>13</v>
      </c>
      <c r="D12684">
        <v>3</v>
      </c>
      <c r="E12684" t="b">
        <v>0</v>
      </c>
      <c r="F12684">
        <v>1.7000000000000001E-2</v>
      </c>
      <c r="G12684">
        <v>4</v>
      </c>
      <c r="H12684">
        <v>4</v>
      </c>
      <c r="I12684">
        <v>1776</v>
      </c>
      <c r="J12684">
        <v>1730</v>
      </c>
      <c r="K12684">
        <v>859</v>
      </c>
      <c r="L12684">
        <v>11</v>
      </c>
      <c r="M12684">
        <f t="shared" si="25671"/>
        <v>0</v>
      </c>
      <c r="N12684" t="b">
        <f t="shared" ref="N12684" si="25690">AND(MIN($F12683,$F12684,$F12685)=$F12684,MAX($H12683,$H12684,$H12685)=$H12684)</f>
        <v>0</v>
      </c>
      <c r="O12684" t="b">
        <f t="shared" ref="O12684" si="25691">AND(NOT(N12683),N12684,NOT(N12685))</f>
        <v>0</v>
      </c>
    </row>
    <row r="12685" spans="1:15" x14ac:dyDescent="0.25">
      <c r="A12685" t="s">
        <v>19</v>
      </c>
      <c r="B12685" t="s">
        <v>17</v>
      </c>
      <c r="C12685">
        <v>13</v>
      </c>
      <c r="D12685">
        <v>3</v>
      </c>
      <c r="E12685" t="b">
        <v>0</v>
      </c>
      <c r="F12685">
        <v>4.0000000000000001E-3</v>
      </c>
      <c r="G12685">
        <v>4</v>
      </c>
      <c r="H12685">
        <v>4</v>
      </c>
      <c r="I12685">
        <v>32</v>
      </c>
      <c r="J12685">
        <v>14</v>
      </c>
      <c r="K12685">
        <v>1</v>
      </c>
      <c r="L12685">
        <v>7</v>
      </c>
      <c r="M12685">
        <f t="shared" si="25671"/>
        <v>0</v>
      </c>
      <c r="N12685" t="b">
        <f t="shared" ref="N12685" si="25692">AND(MIN($F12683,$F12684,$F12685)=$F12685,MAX($H12683,$H12684,$H12685)=$H12685)</f>
        <v>0</v>
      </c>
      <c r="O12685" t="b">
        <f t="shared" ref="O12685" si="25693">AND(NOT(N12683),NOT(N12684),N12685)</f>
        <v>0</v>
      </c>
    </row>
    <row r="12686" spans="1:15" x14ac:dyDescent="0.25">
      <c r="A12686" t="s">
        <v>13</v>
      </c>
      <c r="B12686" t="s">
        <v>17</v>
      </c>
      <c r="C12686">
        <v>13</v>
      </c>
      <c r="D12686">
        <v>4</v>
      </c>
      <c r="E12686" t="b">
        <v>0</v>
      </c>
      <c r="F12686">
        <v>8.0000000000000002E-3</v>
      </c>
      <c r="G12686">
        <v>4</v>
      </c>
      <c r="H12686">
        <v>4</v>
      </c>
      <c r="I12686">
        <v>36</v>
      </c>
      <c r="J12686">
        <v>15</v>
      </c>
      <c r="K12686">
        <v>1</v>
      </c>
      <c r="L12686">
        <v>8</v>
      </c>
      <c r="M12686">
        <f t="shared" si="25671"/>
        <v>0</v>
      </c>
      <c r="N12686" t="b">
        <f t="shared" ref="N12686" si="25694">AND(MIN($F12686,$F12687,$F12688)=$F12686,MAX($H12686,$H12687,$H12688)=$H12686)</f>
        <v>0</v>
      </c>
      <c r="O12686" t="b">
        <f t="shared" ref="O12686" si="25695">AND(N12686,NOT(N12687),NOT(N12688))</f>
        <v>0</v>
      </c>
    </row>
    <row r="12687" spans="1:15" x14ac:dyDescent="0.25">
      <c r="A12687" t="s">
        <v>15</v>
      </c>
      <c r="B12687" t="s">
        <v>17</v>
      </c>
      <c r="C12687">
        <v>13</v>
      </c>
      <c r="D12687">
        <v>4</v>
      </c>
      <c r="E12687" t="b">
        <v>0</v>
      </c>
      <c r="F12687">
        <v>6.6000000000000003E-2</v>
      </c>
      <c r="G12687">
        <v>4</v>
      </c>
      <c r="H12687">
        <v>4</v>
      </c>
      <c r="I12687">
        <v>10082</v>
      </c>
      <c r="J12687">
        <v>9819</v>
      </c>
      <c r="K12687">
        <v>4903</v>
      </c>
      <c r="L12687">
        <v>12</v>
      </c>
      <c r="M12687">
        <f t="shared" si="25671"/>
        <v>0</v>
      </c>
      <c r="N12687" t="b">
        <f t="shared" ref="N12687" si="25696">AND(MIN($F12686,$F12687,$F12688)=$F12687,MAX($H12686,$H12687,$H12688)=$H12687)</f>
        <v>0</v>
      </c>
      <c r="O12687" t="b">
        <f t="shared" ref="O12687" si="25697">AND(NOT(N12686),N12687,NOT(N12688))</f>
        <v>0</v>
      </c>
    </row>
    <row r="12688" spans="1:15" x14ac:dyDescent="0.25">
      <c r="A12688" t="s">
        <v>19</v>
      </c>
      <c r="B12688" t="s">
        <v>17</v>
      </c>
      <c r="C12688">
        <v>13</v>
      </c>
      <c r="D12688">
        <v>4</v>
      </c>
      <c r="E12688" t="b">
        <v>0</v>
      </c>
      <c r="F12688">
        <v>4.0000000000000001E-3</v>
      </c>
      <c r="G12688">
        <v>4</v>
      </c>
      <c r="H12688">
        <v>4</v>
      </c>
      <c r="I12688">
        <v>36</v>
      </c>
      <c r="J12688">
        <v>15</v>
      </c>
      <c r="K12688">
        <v>1</v>
      </c>
      <c r="L12688">
        <v>8</v>
      </c>
      <c r="M12688">
        <f t="shared" si="25671"/>
        <v>0</v>
      </c>
      <c r="N12688" t="b">
        <f t="shared" ref="N12688" si="25698">AND(MIN($F12686,$F12687,$F12688)=$F12688,MAX($H12686,$H12687,$H12688)=$H12688)</f>
        <v>1</v>
      </c>
      <c r="O12688" t="b">
        <f t="shared" ref="O12688" si="25699">AND(NOT(N12686),NOT(N12687),N12688)</f>
        <v>1</v>
      </c>
    </row>
    <row r="12689" spans="1:15" x14ac:dyDescent="0.25">
      <c r="A12689" t="s">
        <v>13</v>
      </c>
      <c r="B12689" t="s">
        <v>17</v>
      </c>
      <c r="C12689">
        <v>13</v>
      </c>
      <c r="D12689">
        <v>5</v>
      </c>
      <c r="E12689" t="b">
        <v>0</v>
      </c>
      <c r="F12689">
        <v>3.0000000000000001E-3</v>
      </c>
      <c r="G12689">
        <v>4</v>
      </c>
      <c r="H12689">
        <v>4</v>
      </c>
      <c r="I12689">
        <v>38</v>
      </c>
      <c r="J12689">
        <v>16</v>
      </c>
      <c r="K12689">
        <v>1</v>
      </c>
      <c r="L12689">
        <v>9</v>
      </c>
      <c r="M12689">
        <f t="shared" si="25671"/>
        <v>0</v>
      </c>
      <c r="N12689" t="b">
        <f t="shared" ref="N12689" si="25700">AND(MIN($F12689,$F12690,$F12691)=$F12689,MAX($H12689,$H12690,$H12691)=$H12689)</f>
        <v>1</v>
      </c>
      <c r="O12689" t="b">
        <f t="shared" ref="O12689" si="25701">AND(N12689,NOT(N12690),NOT(N12691))</f>
        <v>0</v>
      </c>
    </row>
    <row r="12690" spans="1:15" x14ac:dyDescent="0.25">
      <c r="A12690" t="s">
        <v>15</v>
      </c>
      <c r="B12690" t="s">
        <v>17</v>
      </c>
      <c r="C12690">
        <v>13</v>
      </c>
      <c r="D12690">
        <v>5</v>
      </c>
      <c r="E12690" t="b">
        <v>0</v>
      </c>
      <c r="F12690">
        <v>0.38</v>
      </c>
      <c r="G12690">
        <v>4</v>
      </c>
      <c r="H12690">
        <v>4</v>
      </c>
      <c r="I12690">
        <v>58888</v>
      </c>
      <c r="J12690">
        <v>57328</v>
      </c>
      <c r="K12690">
        <v>28657</v>
      </c>
      <c r="L12690">
        <v>16</v>
      </c>
      <c r="M12690">
        <f t="shared" si="25671"/>
        <v>0</v>
      </c>
      <c r="N12690" t="b">
        <f t="shared" ref="N12690" si="25702">AND(MIN($F12689,$F12690,$F12691)=$F12690,MAX($H12689,$H12690,$H12691)=$H12690)</f>
        <v>0</v>
      </c>
      <c r="O12690" t="b">
        <f t="shared" ref="O12690" si="25703">AND(NOT(N12689),N12690,NOT(N12691))</f>
        <v>0</v>
      </c>
    </row>
    <row r="12691" spans="1:15" x14ac:dyDescent="0.25">
      <c r="A12691" t="s">
        <v>19</v>
      </c>
      <c r="B12691" t="s">
        <v>17</v>
      </c>
      <c r="C12691">
        <v>13</v>
      </c>
      <c r="D12691">
        <v>5</v>
      </c>
      <c r="E12691" t="b">
        <v>0</v>
      </c>
      <c r="F12691">
        <v>3.0000000000000001E-3</v>
      </c>
      <c r="G12691">
        <v>4</v>
      </c>
      <c r="H12691">
        <v>4</v>
      </c>
      <c r="I12691">
        <v>38</v>
      </c>
      <c r="J12691">
        <v>16</v>
      </c>
      <c r="K12691">
        <v>1</v>
      </c>
      <c r="L12691">
        <v>9</v>
      </c>
      <c r="M12691">
        <f t="shared" si="25671"/>
        <v>0</v>
      </c>
      <c r="N12691" t="b">
        <f t="shared" ref="N12691" si="25704">AND(MIN($F12689,$F12690,$F12691)=$F12691,MAX($H12689,$H12690,$H12691)=$H12691)</f>
        <v>1</v>
      </c>
      <c r="O12691" t="b">
        <f t="shared" ref="O12691" si="25705">AND(NOT(N12689),NOT(N12690),N12691)</f>
        <v>0</v>
      </c>
    </row>
    <row r="12692" spans="1:15" x14ac:dyDescent="0.25">
      <c r="A12692" t="s">
        <v>13</v>
      </c>
      <c r="B12692" t="s">
        <v>17</v>
      </c>
      <c r="C12692">
        <v>13</v>
      </c>
      <c r="D12692">
        <v>6</v>
      </c>
      <c r="E12692" t="b">
        <v>0</v>
      </c>
      <c r="F12692">
        <v>3.0000000000000001E-3</v>
      </c>
      <c r="G12692">
        <v>4</v>
      </c>
      <c r="H12692">
        <v>4</v>
      </c>
      <c r="I12692">
        <v>37</v>
      </c>
      <c r="J12692">
        <v>17</v>
      </c>
      <c r="K12692">
        <v>1</v>
      </c>
      <c r="L12692">
        <v>10</v>
      </c>
      <c r="M12692">
        <f t="shared" si="25671"/>
        <v>0</v>
      </c>
      <c r="N12692" t="b">
        <f t="shared" ref="N12692" si="25706">AND(MIN($F12692,$F12693,$F12694)=$F12692,MAX($H12692,$H12693,$H12694)=$H12692)</f>
        <v>1</v>
      </c>
      <c r="O12692" t="b">
        <f t="shared" ref="O12692" si="25707">AND(N12692,NOT(N12693),NOT(N12694))</f>
        <v>0</v>
      </c>
    </row>
    <row r="12693" spans="1:15" x14ac:dyDescent="0.25">
      <c r="A12693" t="s">
        <v>15</v>
      </c>
      <c r="B12693" t="s">
        <v>17</v>
      </c>
      <c r="C12693">
        <v>13</v>
      </c>
      <c r="D12693">
        <v>6</v>
      </c>
      <c r="E12693" t="b">
        <v>0</v>
      </c>
      <c r="F12693">
        <v>2.266</v>
      </c>
      <c r="G12693">
        <v>4</v>
      </c>
      <c r="H12693">
        <v>4</v>
      </c>
      <c r="I12693">
        <v>348642</v>
      </c>
      <c r="J12693">
        <v>339305</v>
      </c>
      <c r="K12693">
        <v>169645</v>
      </c>
      <c r="L12693">
        <v>19</v>
      </c>
      <c r="M12693">
        <f t="shared" si="25671"/>
        <v>0</v>
      </c>
      <c r="N12693" t="b">
        <f t="shared" ref="N12693" si="25708">AND(MIN($F12692,$F12693,$F12694)=$F12693,MAX($H12692,$H12693,$H12694)=$H12693)</f>
        <v>0</v>
      </c>
      <c r="O12693" t="b">
        <f t="shared" ref="O12693" si="25709">AND(NOT(N12692),N12693,NOT(N12694))</f>
        <v>0</v>
      </c>
    </row>
    <row r="12694" spans="1:15" x14ac:dyDescent="0.25">
      <c r="A12694" t="s">
        <v>19</v>
      </c>
      <c r="B12694" t="s">
        <v>17</v>
      </c>
      <c r="C12694">
        <v>13</v>
      </c>
      <c r="D12694">
        <v>6</v>
      </c>
      <c r="E12694" t="b">
        <v>0</v>
      </c>
      <c r="F12694">
        <v>3.0000000000000001E-3</v>
      </c>
      <c r="G12694">
        <v>4</v>
      </c>
      <c r="H12694">
        <v>4</v>
      </c>
      <c r="I12694">
        <v>37</v>
      </c>
      <c r="J12694">
        <v>17</v>
      </c>
      <c r="K12694">
        <v>1</v>
      </c>
      <c r="L12694">
        <v>10</v>
      </c>
      <c r="M12694">
        <f t="shared" si="25671"/>
        <v>0</v>
      </c>
      <c r="N12694" t="b">
        <f t="shared" ref="N12694" si="25710">AND(MIN($F12692,$F12693,$F12694)=$F12694,MAX($H12692,$H12693,$H12694)=$H12694)</f>
        <v>1</v>
      </c>
      <c r="O12694" t="b">
        <f t="shared" ref="O12694" si="25711">AND(NOT(N12692),NOT(N12693),N12694)</f>
        <v>0</v>
      </c>
    </row>
    <row r="12695" spans="1:15" x14ac:dyDescent="0.25">
      <c r="A12695" t="s">
        <v>13</v>
      </c>
      <c r="B12695" t="s">
        <v>17</v>
      </c>
      <c r="C12695">
        <v>13</v>
      </c>
      <c r="D12695">
        <v>7</v>
      </c>
      <c r="E12695" t="b">
        <v>0</v>
      </c>
      <c r="F12695">
        <v>3.0000000000000001E-3</v>
      </c>
      <c r="G12695">
        <v>4</v>
      </c>
      <c r="H12695">
        <v>4</v>
      </c>
      <c r="I12695">
        <v>37</v>
      </c>
      <c r="J12695">
        <v>20</v>
      </c>
      <c r="K12695">
        <v>2</v>
      </c>
      <c r="L12695">
        <v>10</v>
      </c>
      <c r="M12695">
        <f t="shared" si="25671"/>
        <v>0</v>
      </c>
      <c r="N12695" t="b">
        <f t="shared" ref="N12695" si="25712">AND(MIN($F12695,$F12696,$F12697)=$F12695,MAX($H12695,$H12696,$H12697)=$H12695)</f>
        <v>1</v>
      </c>
      <c r="O12695" t="b">
        <f t="shared" ref="O12695" si="25713">AND(N12695,NOT(N12696),NOT(N12697))</f>
        <v>1</v>
      </c>
    </row>
    <row r="12696" spans="1:15" x14ac:dyDescent="0.25">
      <c r="A12696" t="s">
        <v>15</v>
      </c>
      <c r="B12696" t="s">
        <v>17</v>
      </c>
      <c r="C12696">
        <v>13</v>
      </c>
      <c r="D12696">
        <v>7</v>
      </c>
      <c r="E12696" t="b">
        <v>1</v>
      </c>
      <c r="F12696">
        <v>10.000999999999999</v>
      </c>
      <c r="G12696">
        <v>4</v>
      </c>
      <c r="H12696">
        <v>0</v>
      </c>
      <c r="I12696">
        <v>1553288</v>
      </c>
      <c r="J12696">
        <v>1511442</v>
      </c>
      <c r="K12696">
        <v>755717</v>
      </c>
      <c r="L12696">
        <v>21</v>
      </c>
      <c r="M12696">
        <f t="shared" si="25671"/>
        <v>4</v>
      </c>
      <c r="N12696" t="b">
        <f t="shared" ref="N12696" si="25714">AND(MIN($F12695,$F12696,$F12697)=$F12696,MAX($H12695,$H12696,$H12697)=$H12696)</f>
        <v>0</v>
      </c>
      <c r="O12696" t="b">
        <f t="shared" ref="O12696" si="25715">AND(NOT(N12695),N12696,NOT(N12697))</f>
        <v>0</v>
      </c>
    </row>
    <row r="12697" spans="1:15" x14ac:dyDescent="0.25">
      <c r="A12697" t="s">
        <v>19</v>
      </c>
      <c r="B12697" t="s">
        <v>17</v>
      </c>
      <c r="C12697">
        <v>13</v>
      </c>
      <c r="D12697">
        <v>7</v>
      </c>
      <c r="E12697" t="b">
        <v>0</v>
      </c>
      <c r="F12697">
        <v>4.0000000000000001E-3</v>
      </c>
      <c r="G12697">
        <v>4</v>
      </c>
      <c r="H12697">
        <v>4</v>
      </c>
      <c r="I12697">
        <v>37</v>
      </c>
      <c r="J12697">
        <v>20</v>
      </c>
      <c r="K12697">
        <v>2</v>
      </c>
      <c r="L12697">
        <v>10</v>
      </c>
      <c r="M12697">
        <f t="shared" si="25671"/>
        <v>0</v>
      </c>
      <c r="N12697" t="b">
        <f t="shared" ref="N12697" si="25716">AND(MIN($F12695,$F12696,$F12697)=$F12697,MAX($H12695,$H12696,$H12697)=$H12697)</f>
        <v>0</v>
      </c>
      <c r="O12697" t="b">
        <f t="shared" ref="O12697" si="25717">AND(NOT(N12695),NOT(N12696),N12697)</f>
        <v>0</v>
      </c>
    </row>
    <row r="12698" spans="1:15" x14ac:dyDescent="0.25">
      <c r="A12698" t="s">
        <v>13</v>
      </c>
      <c r="B12698" t="s">
        <v>17</v>
      </c>
      <c r="C12698">
        <v>13</v>
      </c>
      <c r="D12698">
        <v>8</v>
      </c>
      <c r="E12698" t="b">
        <v>0</v>
      </c>
      <c r="F12698">
        <v>4.0000000000000001E-3</v>
      </c>
      <c r="G12698">
        <v>4</v>
      </c>
      <c r="H12698">
        <v>4</v>
      </c>
      <c r="I12698">
        <v>41</v>
      </c>
      <c r="J12698">
        <v>21</v>
      </c>
      <c r="K12698">
        <v>2</v>
      </c>
      <c r="L12698">
        <v>11</v>
      </c>
      <c r="M12698">
        <f t="shared" si="25671"/>
        <v>0</v>
      </c>
      <c r="N12698" t="b">
        <f t="shared" ref="N12698" si="25718">AND(MIN($F12698,$F12699,$F12700)=$F12698,MAX($H12698,$H12699,$H12700)=$H12698)</f>
        <v>1</v>
      </c>
      <c r="O12698" t="b">
        <f t="shared" ref="O12698" si="25719">AND(N12698,NOT(N12699),NOT(N12700))</f>
        <v>0</v>
      </c>
    </row>
    <row r="12699" spans="1:15" x14ac:dyDescent="0.25">
      <c r="A12699" t="s">
        <v>15</v>
      </c>
      <c r="B12699" t="s">
        <v>17</v>
      </c>
      <c r="C12699">
        <v>13</v>
      </c>
      <c r="D12699">
        <v>8</v>
      </c>
      <c r="E12699" t="b">
        <v>1</v>
      </c>
      <c r="F12699">
        <v>10.000999999999999</v>
      </c>
      <c r="G12699">
        <v>4</v>
      </c>
      <c r="H12699">
        <v>0</v>
      </c>
      <c r="I12699">
        <v>1491669</v>
      </c>
      <c r="J12699">
        <v>1451473</v>
      </c>
      <c r="K12699">
        <v>725732</v>
      </c>
      <c r="L12699">
        <v>21</v>
      </c>
      <c r="M12699">
        <f t="shared" si="25671"/>
        <v>4</v>
      </c>
      <c r="N12699" t="b">
        <f t="shared" ref="N12699" si="25720">AND(MIN($F12698,$F12699,$F12700)=$F12699,MAX($H12698,$H12699,$H12700)=$H12699)</f>
        <v>0</v>
      </c>
      <c r="O12699" t="b">
        <f t="shared" ref="O12699" si="25721">AND(NOT(N12698),N12699,NOT(N12700))</f>
        <v>0</v>
      </c>
    </row>
    <row r="12700" spans="1:15" x14ac:dyDescent="0.25">
      <c r="A12700" t="s">
        <v>19</v>
      </c>
      <c r="B12700" t="s">
        <v>17</v>
      </c>
      <c r="C12700">
        <v>13</v>
      </c>
      <c r="D12700">
        <v>8</v>
      </c>
      <c r="E12700" t="b">
        <v>0</v>
      </c>
      <c r="F12700">
        <v>4.0000000000000001E-3</v>
      </c>
      <c r="G12700">
        <v>4</v>
      </c>
      <c r="H12700">
        <v>4</v>
      </c>
      <c r="I12700">
        <v>41</v>
      </c>
      <c r="J12700">
        <v>21</v>
      </c>
      <c r="K12700">
        <v>2</v>
      </c>
      <c r="L12700">
        <v>11</v>
      </c>
      <c r="M12700">
        <f t="shared" si="25671"/>
        <v>0</v>
      </c>
      <c r="N12700" t="b">
        <f t="shared" ref="N12700" si="25722">AND(MIN($F12698,$F12699,$F12700)=$F12700,MAX($H12698,$H12699,$H12700)=$H12700)</f>
        <v>1</v>
      </c>
      <c r="O12700" t="b">
        <f t="shared" ref="O12700" si="25723">AND(NOT(N12698),NOT(N12699),N12700)</f>
        <v>0</v>
      </c>
    </row>
    <row r="12701" spans="1:15" x14ac:dyDescent="0.25">
      <c r="A12701" t="s">
        <v>13</v>
      </c>
      <c r="B12701" t="s">
        <v>17</v>
      </c>
      <c r="C12701">
        <v>13</v>
      </c>
      <c r="D12701">
        <v>9</v>
      </c>
      <c r="E12701" t="b">
        <v>0</v>
      </c>
      <c r="F12701">
        <v>3.0000000000000001E-3</v>
      </c>
      <c r="G12701">
        <v>4</v>
      </c>
      <c r="H12701">
        <v>4</v>
      </c>
      <c r="I12701">
        <v>27</v>
      </c>
      <c r="J12701">
        <v>16</v>
      </c>
      <c r="K12701">
        <v>4</v>
      </c>
      <c r="L12701">
        <v>3</v>
      </c>
      <c r="M12701">
        <f t="shared" si="25671"/>
        <v>0</v>
      </c>
      <c r="N12701" t="b">
        <f t="shared" ref="N12701" si="25724">AND(MIN($F12701,$F12702,$F12703)=$F12701,MAX($H12701,$H12702,$H12703)=$H12701)</f>
        <v>1</v>
      </c>
      <c r="O12701" t="b">
        <f t="shared" ref="O12701" si="25725">AND(N12701,NOT(N12702),NOT(N12703))</f>
        <v>0</v>
      </c>
    </row>
    <row r="12702" spans="1:15" x14ac:dyDescent="0.25">
      <c r="A12702" t="s">
        <v>15</v>
      </c>
      <c r="B12702" t="s">
        <v>17</v>
      </c>
      <c r="C12702">
        <v>13</v>
      </c>
      <c r="D12702">
        <v>9</v>
      </c>
      <c r="E12702" t="b">
        <v>0</v>
      </c>
      <c r="F12702">
        <v>6.0000000000000001E-3</v>
      </c>
      <c r="G12702">
        <v>4</v>
      </c>
      <c r="H12702">
        <v>4</v>
      </c>
      <c r="I12702">
        <v>46</v>
      </c>
      <c r="J12702">
        <v>45</v>
      </c>
      <c r="K12702">
        <v>18</v>
      </c>
      <c r="L12702">
        <v>7</v>
      </c>
      <c r="M12702">
        <f t="shared" si="25671"/>
        <v>0</v>
      </c>
      <c r="N12702" t="b">
        <f t="shared" ref="N12702" si="25726">AND(MIN($F12701,$F12702,$F12703)=$F12702,MAX($H12701,$H12702,$H12703)=$H12702)</f>
        <v>0</v>
      </c>
      <c r="O12702" t="b">
        <f t="shared" ref="O12702" si="25727">AND(NOT(N12701),N12702,NOT(N12703))</f>
        <v>0</v>
      </c>
    </row>
    <row r="12703" spans="1:15" x14ac:dyDescent="0.25">
      <c r="A12703" t="s">
        <v>19</v>
      </c>
      <c r="B12703" t="s">
        <v>17</v>
      </c>
      <c r="C12703">
        <v>13</v>
      </c>
      <c r="D12703">
        <v>9</v>
      </c>
      <c r="E12703" t="b">
        <v>0</v>
      </c>
      <c r="F12703">
        <v>3.0000000000000001E-3</v>
      </c>
      <c r="G12703">
        <v>4</v>
      </c>
      <c r="H12703">
        <v>4</v>
      </c>
      <c r="I12703">
        <v>27</v>
      </c>
      <c r="J12703">
        <v>16</v>
      </c>
      <c r="K12703">
        <v>4</v>
      </c>
      <c r="L12703">
        <v>3</v>
      </c>
      <c r="M12703">
        <f t="shared" si="25671"/>
        <v>0</v>
      </c>
      <c r="N12703" t="b">
        <f t="shared" ref="N12703" si="25728">AND(MIN($F12701,$F12702,$F12703)=$F12703,MAX($H12701,$H12702,$H12703)=$H12703)</f>
        <v>1</v>
      </c>
      <c r="O12703" t="b">
        <f t="shared" ref="O12703" si="25729">AND(NOT(N12701),NOT(N12702),N12703)</f>
        <v>0</v>
      </c>
    </row>
    <row r="12704" spans="1:15" x14ac:dyDescent="0.25">
      <c r="A12704" t="s">
        <v>13</v>
      </c>
      <c r="B12704" t="s">
        <v>17</v>
      </c>
      <c r="C12704">
        <v>14</v>
      </c>
      <c r="D12704">
        <v>0</v>
      </c>
      <c r="E12704" t="b">
        <v>0</v>
      </c>
      <c r="F12704">
        <v>4.0000000000000001E-3</v>
      </c>
      <c r="G12704">
        <v>4</v>
      </c>
      <c r="H12704">
        <v>4</v>
      </c>
      <c r="I12704">
        <v>25</v>
      </c>
      <c r="J12704">
        <v>13</v>
      </c>
      <c r="K12704">
        <v>2</v>
      </c>
      <c r="L12704">
        <v>3</v>
      </c>
      <c r="M12704">
        <f t="shared" si="25671"/>
        <v>0</v>
      </c>
      <c r="N12704" t="b">
        <f t="shared" ref="N12704" si="25730">AND(MIN($F12704,$F12705,$F12706)=$F12704,MAX($H12704,$H12705,$H12706)=$H12704)</f>
        <v>0</v>
      </c>
      <c r="O12704" t="b">
        <f t="shared" ref="O12704" si="25731">AND(N12704,NOT(N12705),NOT(N12706))</f>
        <v>0</v>
      </c>
    </row>
    <row r="12705" spans="1:15" x14ac:dyDescent="0.25">
      <c r="A12705" t="s">
        <v>15</v>
      </c>
      <c r="B12705" t="s">
        <v>17</v>
      </c>
      <c r="C12705">
        <v>14</v>
      </c>
      <c r="D12705">
        <v>0</v>
      </c>
      <c r="E12705" t="b">
        <v>0</v>
      </c>
      <c r="F12705">
        <v>3.0000000000000001E-3</v>
      </c>
      <c r="G12705">
        <v>4</v>
      </c>
      <c r="H12705">
        <v>4</v>
      </c>
      <c r="I12705">
        <v>24</v>
      </c>
      <c r="J12705">
        <v>23</v>
      </c>
      <c r="K12705">
        <v>7</v>
      </c>
      <c r="L12705">
        <v>5</v>
      </c>
      <c r="M12705">
        <f t="shared" si="25671"/>
        <v>0</v>
      </c>
      <c r="N12705" t="b">
        <f t="shared" ref="N12705" si="25732">AND(MIN($F12704,$F12705,$F12706)=$F12705,MAX($H12704,$H12705,$H12706)=$H12705)</f>
        <v>1</v>
      </c>
      <c r="O12705" t="b">
        <f t="shared" ref="O12705" si="25733">AND(NOT(N12704),N12705,NOT(N12706))</f>
        <v>1</v>
      </c>
    </row>
    <row r="12706" spans="1:15" x14ac:dyDescent="0.25">
      <c r="A12706" t="s">
        <v>19</v>
      </c>
      <c r="B12706" t="s">
        <v>17</v>
      </c>
      <c r="C12706">
        <v>14</v>
      </c>
      <c r="D12706">
        <v>0</v>
      </c>
      <c r="E12706" t="b">
        <v>0</v>
      </c>
      <c r="F12706">
        <v>7.0000000000000001E-3</v>
      </c>
      <c r="G12706">
        <v>4</v>
      </c>
      <c r="H12706">
        <v>4</v>
      </c>
      <c r="I12706">
        <v>25</v>
      </c>
      <c r="J12706">
        <v>13</v>
      </c>
      <c r="K12706">
        <v>2</v>
      </c>
      <c r="L12706">
        <v>3</v>
      </c>
      <c r="M12706">
        <f t="shared" si="25671"/>
        <v>0</v>
      </c>
      <c r="N12706" t="b">
        <f t="shared" ref="N12706" si="25734">AND(MIN($F12704,$F12705,$F12706)=$F12706,MAX($H12704,$H12705,$H12706)=$H12706)</f>
        <v>0</v>
      </c>
      <c r="O12706" t="b">
        <f t="shared" ref="O12706" si="25735">AND(NOT(N12704),NOT(N12705),N12706)</f>
        <v>0</v>
      </c>
    </row>
    <row r="12707" spans="1:15" x14ac:dyDescent="0.25">
      <c r="A12707" t="s">
        <v>13</v>
      </c>
      <c r="B12707" t="s">
        <v>17</v>
      </c>
      <c r="C12707">
        <v>14</v>
      </c>
      <c r="D12707">
        <v>10</v>
      </c>
      <c r="E12707" t="b">
        <v>0</v>
      </c>
      <c r="F12707">
        <v>8.0000000000000002E-3</v>
      </c>
      <c r="G12707">
        <v>4</v>
      </c>
      <c r="H12707">
        <v>4</v>
      </c>
      <c r="I12707">
        <v>30</v>
      </c>
      <c r="J12707">
        <v>18</v>
      </c>
      <c r="K12707">
        <v>4</v>
      </c>
      <c r="L12707">
        <v>4</v>
      </c>
      <c r="M12707">
        <f t="shared" si="25671"/>
        <v>0</v>
      </c>
      <c r="N12707" t="b">
        <f t="shared" ref="N12707" si="25736">AND(MIN($F12707,$F12708,$F12709)=$F12707,MAX($H12707,$H12708,$H12709)=$H12707)</f>
        <v>0</v>
      </c>
      <c r="O12707" t="b">
        <f t="shared" ref="O12707" si="25737">AND(N12707,NOT(N12708),NOT(N12709))</f>
        <v>0</v>
      </c>
    </row>
    <row r="12708" spans="1:15" x14ac:dyDescent="0.25">
      <c r="A12708" t="s">
        <v>15</v>
      </c>
      <c r="B12708" t="s">
        <v>17</v>
      </c>
      <c r="C12708">
        <v>14</v>
      </c>
      <c r="D12708">
        <v>10</v>
      </c>
      <c r="E12708" t="b">
        <v>0</v>
      </c>
      <c r="F12708">
        <v>1.7999999999999999E-2</v>
      </c>
      <c r="G12708">
        <v>4</v>
      </c>
      <c r="H12708">
        <v>4</v>
      </c>
      <c r="I12708">
        <v>271</v>
      </c>
      <c r="J12708">
        <v>267</v>
      </c>
      <c r="K12708">
        <v>128</v>
      </c>
      <c r="L12708">
        <v>9</v>
      </c>
      <c r="M12708">
        <f t="shared" si="25671"/>
        <v>0</v>
      </c>
      <c r="N12708" t="b">
        <f t="shared" ref="N12708" si="25738">AND(MIN($F12707,$F12708,$F12709)=$F12708,MAX($H12707,$H12708,$H12709)=$H12708)</f>
        <v>0</v>
      </c>
      <c r="O12708" t="b">
        <f t="shared" ref="O12708" si="25739">AND(NOT(N12707),N12708,NOT(N12709))</f>
        <v>0</v>
      </c>
    </row>
    <row r="12709" spans="1:15" x14ac:dyDescent="0.25">
      <c r="A12709" t="s">
        <v>19</v>
      </c>
      <c r="B12709" t="s">
        <v>17</v>
      </c>
      <c r="C12709">
        <v>14</v>
      </c>
      <c r="D12709">
        <v>10</v>
      </c>
      <c r="E12709" t="b">
        <v>0</v>
      </c>
      <c r="F12709">
        <v>3.0000000000000001E-3</v>
      </c>
      <c r="G12709">
        <v>4</v>
      </c>
      <c r="H12709">
        <v>4</v>
      </c>
      <c r="I12709">
        <v>30</v>
      </c>
      <c r="J12709">
        <v>18</v>
      </c>
      <c r="K12709">
        <v>4</v>
      </c>
      <c r="L12709">
        <v>4</v>
      </c>
      <c r="M12709">
        <f t="shared" si="25671"/>
        <v>0</v>
      </c>
      <c r="N12709" t="b">
        <f t="shared" ref="N12709" si="25740">AND(MIN($F12707,$F12708,$F12709)=$F12709,MAX($H12707,$H12708,$H12709)=$H12709)</f>
        <v>1</v>
      </c>
      <c r="O12709" t="b">
        <f t="shared" ref="O12709" si="25741">AND(NOT(N12707),NOT(N12708),N12709)</f>
        <v>1</v>
      </c>
    </row>
    <row r="12710" spans="1:15" x14ac:dyDescent="0.25">
      <c r="A12710" t="s">
        <v>13</v>
      </c>
      <c r="B12710" t="s">
        <v>17</v>
      </c>
      <c r="C12710">
        <v>14</v>
      </c>
      <c r="D12710">
        <v>11</v>
      </c>
      <c r="E12710" t="b">
        <v>0</v>
      </c>
      <c r="F12710">
        <v>2E-3</v>
      </c>
      <c r="G12710">
        <v>4</v>
      </c>
      <c r="H12710">
        <v>4</v>
      </c>
      <c r="I12710">
        <v>29</v>
      </c>
      <c r="J12710">
        <v>15</v>
      </c>
      <c r="K12710">
        <v>2</v>
      </c>
      <c r="L12710">
        <v>6</v>
      </c>
      <c r="M12710">
        <f t="shared" si="25671"/>
        <v>0</v>
      </c>
      <c r="N12710" t="b">
        <f t="shared" ref="N12710" si="25742">AND(MIN($F12710,$F12711,$F12712)=$F12710,MAX($H12710,$H12711,$H12712)=$H12710)</f>
        <v>1</v>
      </c>
      <c r="O12710" t="b">
        <f t="shared" ref="O12710" si="25743">AND(N12710,NOT(N12711),NOT(N12712))</f>
        <v>1</v>
      </c>
    </row>
    <row r="12711" spans="1:15" x14ac:dyDescent="0.25">
      <c r="A12711" t="s">
        <v>15</v>
      </c>
      <c r="B12711" t="s">
        <v>17</v>
      </c>
      <c r="C12711">
        <v>14</v>
      </c>
      <c r="D12711">
        <v>11</v>
      </c>
      <c r="E12711" t="b">
        <v>0</v>
      </c>
      <c r="F12711">
        <v>1.7999999999999999E-2</v>
      </c>
      <c r="G12711">
        <v>4</v>
      </c>
      <c r="H12711">
        <v>4</v>
      </c>
      <c r="I12711">
        <v>2069</v>
      </c>
      <c r="J12711">
        <v>2048</v>
      </c>
      <c r="K12711">
        <v>1018</v>
      </c>
      <c r="L12711">
        <v>12</v>
      </c>
      <c r="M12711">
        <f t="shared" si="25671"/>
        <v>0</v>
      </c>
      <c r="N12711" t="b">
        <f t="shared" ref="N12711" si="25744">AND(MIN($F12710,$F12711,$F12712)=$F12711,MAX($H12710,$H12711,$H12712)=$H12711)</f>
        <v>0</v>
      </c>
      <c r="O12711" t="b">
        <f t="shared" ref="O12711" si="25745">AND(NOT(N12710),N12711,NOT(N12712))</f>
        <v>0</v>
      </c>
    </row>
    <row r="12712" spans="1:15" x14ac:dyDescent="0.25">
      <c r="A12712" t="s">
        <v>19</v>
      </c>
      <c r="B12712" t="s">
        <v>17</v>
      </c>
      <c r="C12712">
        <v>14</v>
      </c>
      <c r="D12712">
        <v>11</v>
      </c>
      <c r="E12712" t="b">
        <v>0</v>
      </c>
      <c r="F12712">
        <v>4.0000000000000001E-3</v>
      </c>
      <c r="G12712">
        <v>4</v>
      </c>
      <c r="H12712">
        <v>4</v>
      </c>
      <c r="I12712">
        <v>29</v>
      </c>
      <c r="J12712">
        <v>15</v>
      </c>
      <c r="K12712">
        <v>2</v>
      </c>
      <c r="L12712">
        <v>6</v>
      </c>
      <c r="M12712">
        <f t="shared" si="25671"/>
        <v>0</v>
      </c>
      <c r="N12712" t="b">
        <f t="shared" ref="N12712" si="25746">AND(MIN($F12710,$F12711,$F12712)=$F12712,MAX($H12710,$H12711,$H12712)=$H12712)</f>
        <v>0</v>
      </c>
      <c r="O12712" t="b">
        <f t="shared" ref="O12712" si="25747">AND(NOT(N12710),NOT(N12711),N12712)</f>
        <v>0</v>
      </c>
    </row>
    <row r="12713" spans="1:15" x14ac:dyDescent="0.25">
      <c r="A12713" t="s">
        <v>13</v>
      </c>
      <c r="B12713" t="s">
        <v>17</v>
      </c>
      <c r="C12713">
        <v>14</v>
      </c>
      <c r="D12713">
        <v>12</v>
      </c>
      <c r="E12713" t="b">
        <v>0</v>
      </c>
      <c r="F12713">
        <v>7.0000000000000001E-3</v>
      </c>
      <c r="G12713">
        <v>4</v>
      </c>
      <c r="H12713">
        <v>4</v>
      </c>
      <c r="I12713">
        <v>31</v>
      </c>
      <c r="J12713">
        <v>16</v>
      </c>
      <c r="K12713">
        <v>2</v>
      </c>
      <c r="L12713">
        <v>7</v>
      </c>
      <c r="M12713">
        <f t="shared" si="25671"/>
        <v>0</v>
      </c>
      <c r="N12713" t="b">
        <f t="shared" ref="N12713" si="25748">AND(MIN($F12713,$F12714,$F12715)=$F12713,MAX($H12713,$H12714,$H12715)=$H12713)</f>
        <v>0</v>
      </c>
      <c r="O12713" t="b">
        <f t="shared" ref="O12713" si="25749">AND(N12713,NOT(N12714),NOT(N12715))</f>
        <v>0</v>
      </c>
    </row>
    <row r="12714" spans="1:15" x14ac:dyDescent="0.25">
      <c r="A12714" t="s">
        <v>15</v>
      </c>
      <c r="B12714" t="s">
        <v>17</v>
      </c>
      <c r="C12714">
        <v>14</v>
      </c>
      <c r="D12714">
        <v>12</v>
      </c>
      <c r="E12714" t="b">
        <v>0</v>
      </c>
      <c r="F12714">
        <v>0.11799999999999999</v>
      </c>
      <c r="G12714">
        <v>4</v>
      </c>
      <c r="H12714">
        <v>4</v>
      </c>
      <c r="I12714">
        <v>16467</v>
      </c>
      <c r="J12714">
        <v>16317</v>
      </c>
      <c r="K12714">
        <v>8152</v>
      </c>
      <c r="L12714">
        <v>15</v>
      </c>
      <c r="M12714">
        <f t="shared" si="25671"/>
        <v>0</v>
      </c>
      <c r="N12714" t="b">
        <f t="shared" ref="N12714" si="25750">AND(MIN($F12713,$F12714,$F12715)=$F12714,MAX($H12713,$H12714,$H12715)=$H12714)</f>
        <v>0</v>
      </c>
      <c r="O12714" t="b">
        <f t="shared" ref="O12714" si="25751">AND(NOT(N12713),N12714,NOT(N12715))</f>
        <v>0</v>
      </c>
    </row>
    <row r="12715" spans="1:15" x14ac:dyDescent="0.25">
      <c r="A12715" t="s">
        <v>19</v>
      </c>
      <c r="B12715" t="s">
        <v>17</v>
      </c>
      <c r="C12715">
        <v>14</v>
      </c>
      <c r="D12715">
        <v>12</v>
      </c>
      <c r="E12715" t="b">
        <v>0</v>
      </c>
      <c r="F12715">
        <v>5.0000000000000001E-3</v>
      </c>
      <c r="G12715">
        <v>4</v>
      </c>
      <c r="H12715">
        <v>4</v>
      </c>
      <c r="I12715">
        <v>31</v>
      </c>
      <c r="J12715">
        <v>16</v>
      </c>
      <c r="K12715">
        <v>2</v>
      </c>
      <c r="L12715">
        <v>7</v>
      </c>
      <c r="M12715">
        <f t="shared" si="25671"/>
        <v>0</v>
      </c>
      <c r="N12715" t="b">
        <f t="shared" ref="N12715" si="25752">AND(MIN($F12713,$F12714,$F12715)=$F12715,MAX($H12713,$H12714,$H12715)=$H12715)</f>
        <v>1</v>
      </c>
      <c r="O12715" t="b">
        <f t="shared" ref="O12715" si="25753">AND(NOT(N12713),NOT(N12714),N12715)</f>
        <v>1</v>
      </c>
    </row>
    <row r="12716" spans="1:15" x14ac:dyDescent="0.25">
      <c r="A12716" t="s">
        <v>13</v>
      </c>
      <c r="B12716" t="s">
        <v>17</v>
      </c>
      <c r="C12716">
        <v>14</v>
      </c>
      <c r="D12716">
        <v>13</v>
      </c>
      <c r="E12716" t="b">
        <v>0</v>
      </c>
      <c r="F12716">
        <v>5.0000000000000001E-3</v>
      </c>
      <c r="G12716">
        <v>4</v>
      </c>
      <c r="H12716">
        <v>4</v>
      </c>
      <c r="I12716">
        <v>35</v>
      </c>
      <c r="J12716">
        <v>17</v>
      </c>
      <c r="K12716">
        <v>2</v>
      </c>
      <c r="L12716">
        <v>8</v>
      </c>
      <c r="M12716">
        <f t="shared" si="25671"/>
        <v>0</v>
      </c>
      <c r="N12716" t="b">
        <f t="shared" ref="N12716" si="25754">AND(MIN($F12716,$F12717,$F12718)=$F12716,MAX($H12716,$H12717,$H12718)=$H12716)</f>
        <v>0</v>
      </c>
      <c r="O12716" t="b">
        <f t="shared" ref="O12716" si="25755">AND(N12716,NOT(N12717),NOT(N12718))</f>
        <v>0</v>
      </c>
    </row>
    <row r="12717" spans="1:15" x14ac:dyDescent="0.25">
      <c r="A12717" t="s">
        <v>15</v>
      </c>
      <c r="B12717" t="s">
        <v>17</v>
      </c>
      <c r="C12717">
        <v>14</v>
      </c>
      <c r="D12717">
        <v>13</v>
      </c>
      <c r="E12717" t="b">
        <v>0</v>
      </c>
      <c r="F12717">
        <v>0.97799999999999998</v>
      </c>
      <c r="G12717">
        <v>4</v>
      </c>
      <c r="H12717">
        <v>4</v>
      </c>
      <c r="I12717">
        <v>131701</v>
      </c>
      <c r="J12717">
        <v>130526</v>
      </c>
      <c r="K12717">
        <v>65256</v>
      </c>
      <c r="L12717">
        <v>16</v>
      </c>
      <c r="M12717">
        <f t="shared" si="25671"/>
        <v>0</v>
      </c>
      <c r="N12717" t="b">
        <f t="shared" ref="N12717" si="25756">AND(MIN($F12716,$F12717,$F12718)=$F12717,MAX($H12716,$H12717,$H12718)=$H12717)</f>
        <v>0</v>
      </c>
      <c r="O12717" t="b">
        <f t="shared" ref="O12717" si="25757">AND(NOT(N12716),N12717,NOT(N12718))</f>
        <v>0</v>
      </c>
    </row>
    <row r="12718" spans="1:15" x14ac:dyDescent="0.25">
      <c r="A12718" t="s">
        <v>19</v>
      </c>
      <c r="B12718" t="s">
        <v>17</v>
      </c>
      <c r="C12718">
        <v>14</v>
      </c>
      <c r="D12718">
        <v>13</v>
      </c>
      <c r="E12718" t="b">
        <v>0</v>
      </c>
      <c r="F12718">
        <v>3.0000000000000001E-3</v>
      </c>
      <c r="G12718">
        <v>4</v>
      </c>
      <c r="H12718">
        <v>4</v>
      </c>
      <c r="I12718">
        <v>35</v>
      </c>
      <c r="J12718">
        <v>17</v>
      </c>
      <c r="K12718">
        <v>2</v>
      </c>
      <c r="L12718">
        <v>8</v>
      </c>
      <c r="M12718">
        <f t="shared" si="25671"/>
        <v>0</v>
      </c>
      <c r="N12718" t="b">
        <f t="shared" ref="N12718" si="25758">AND(MIN($F12716,$F12717,$F12718)=$F12718,MAX($H12716,$H12717,$H12718)=$H12718)</f>
        <v>1</v>
      </c>
      <c r="O12718" t="b">
        <f t="shared" ref="O12718" si="25759">AND(NOT(N12716),NOT(N12717),N12718)</f>
        <v>1</v>
      </c>
    </row>
    <row r="12719" spans="1:15" x14ac:dyDescent="0.25">
      <c r="A12719" t="s">
        <v>13</v>
      </c>
      <c r="B12719" t="s">
        <v>17</v>
      </c>
      <c r="C12719">
        <v>14</v>
      </c>
      <c r="D12719">
        <v>14</v>
      </c>
      <c r="E12719" t="b">
        <v>0</v>
      </c>
      <c r="F12719">
        <v>7.0000000000000001E-3</v>
      </c>
      <c r="G12719">
        <v>4</v>
      </c>
      <c r="H12719">
        <v>4</v>
      </c>
      <c r="I12719">
        <v>37</v>
      </c>
      <c r="J12719">
        <v>18</v>
      </c>
      <c r="K12719">
        <v>2</v>
      </c>
      <c r="L12719">
        <v>9</v>
      </c>
      <c r="M12719">
        <f t="shared" si="25671"/>
        <v>0</v>
      </c>
      <c r="N12719" t="b">
        <f t="shared" ref="N12719" si="25760">AND(MIN($F12719,$F12720,$F12721)=$F12719,MAX($H12719,$H12720,$H12721)=$H12719)</f>
        <v>0</v>
      </c>
      <c r="O12719" t="b">
        <f t="shared" ref="O12719" si="25761">AND(N12719,NOT(N12720),NOT(N12721))</f>
        <v>0</v>
      </c>
    </row>
    <row r="12720" spans="1:15" x14ac:dyDescent="0.25">
      <c r="A12720" t="s">
        <v>15</v>
      </c>
      <c r="B12720" t="s">
        <v>17</v>
      </c>
      <c r="C12720">
        <v>14</v>
      </c>
      <c r="D12720">
        <v>14</v>
      </c>
      <c r="E12720" t="b">
        <v>0</v>
      </c>
      <c r="F12720">
        <v>8.0730000000000004</v>
      </c>
      <c r="G12720">
        <v>4</v>
      </c>
      <c r="H12720">
        <v>4</v>
      </c>
      <c r="I12720">
        <v>1053723</v>
      </c>
      <c r="J12720">
        <v>1044355</v>
      </c>
      <c r="K12720">
        <v>522170</v>
      </c>
      <c r="L12720">
        <v>20</v>
      </c>
      <c r="M12720">
        <f t="shared" si="25671"/>
        <v>0</v>
      </c>
      <c r="N12720" t="b">
        <f t="shared" ref="N12720" si="25762">AND(MIN($F12719,$F12720,$F12721)=$F12720,MAX($H12719,$H12720,$H12721)=$H12720)</f>
        <v>0</v>
      </c>
      <c r="O12720" t="b">
        <f t="shared" ref="O12720" si="25763">AND(NOT(N12719),N12720,NOT(N12721))</f>
        <v>0</v>
      </c>
    </row>
    <row r="12721" spans="1:15" x14ac:dyDescent="0.25">
      <c r="A12721" t="s">
        <v>19</v>
      </c>
      <c r="B12721" t="s">
        <v>17</v>
      </c>
      <c r="C12721">
        <v>14</v>
      </c>
      <c r="D12721">
        <v>14</v>
      </c>
      <c r="E12721" t="b">
        <v>0</v>
      </c>
      <c r="F12721">
        <v>5.0000000000000001E-3</v>
      </c>
      <c r="G12721">
        <v>4</v>
      </c>
      <c r="H12721">
        <v>4</v>
      </c>
      <c r="I12721">
        <v>37</v>
      </c>
      <c r="J12721">
        <v>18</v>
      </c>
      <c r="K12721">
        <v>2</v>
      </c>
      <c r="L12721">
        <v>9</v>
      </c>
      <c r="M12721">
        <f t="shared" si="25671"/>
        <v>0</v>
      </c>
      <c r="N12721" t="b">
        <f t="shared" ref="N12721" si="25764">AND(MIN($F12719,$F12720,$F12721)=$F12721,MAX($H12719,$H12720,$H12721)=$H12721)</f>
        <v>1</v>
      </c>
      <c r="O12721" t="b">
        <f t="shared" ref="O12721" si="25765">AND(NOT(N12719),NOT(N12720),N12721)</f>
        <v>1</v>
      </c>
    </row>
    <row r="12722" spans="1:15" x14ac:dyDescent="0.25">
      <c r="A12722" t="s">
        <v>13</v>
      </c>
      <c r="B12722" t="s">
        <v>17</v>
      </c>
      <c r="C12722">
        <v>14</v>
      </c>
      <c r="D12722">
        <v>15</v>
      </c>
      <c r="E12722" t="b">
        <v>0</v>
      </c>
      <c r="F12722">
        <v>5.0000000000000001E-3</v>
      </c>
      <c r="G12722">
        <v>4</v>
      </c>
      <c r="H12722">
        <v>4</v>
      </c>
      <c r="I12722">
        <v>38</v>
      </c>
      <c r="J12722">
        <v>19</v>
      </c>
      <c r="K12722">
        <v>2</v>
      </c>
      <c r="L12722">
        <v>10</v>
      </c>
      <c r="M12722">
        <f t="shared" si="25671"/>
        <v>0</v>
      </c>
      <c r="N12722" t="b">
        <f t="shared" ref="N12722" si="25766">AND(MIN($F12722,$F12723,$F12724)=$F12722,MAX($H12722,$H12723,$H12724)=$H12722)</f>
        <v>0</v>
      </c>
      <c r="O12722" t="b">
        <f t="shared" ref="O12722" si="25767">AND(N12722,NOT(N12723),NOT(N12724))</f>
        <v>0</v>
      </c>
    </row>
    <row r="12723" spans="1:15" x14ac:dyDescent="0.25">
      <c r="A12723" t="s">
        <v>15</v>
      </c>
      <c r="B12723" t="s">
        <v>17</v>
      </c>
      <c r="C12723">
        <v>14</v>
      </c>
      <c r="D12723">
        <v>15</v>
      </c>
      <c r="E12723" t="b">
        <v>1</v>
      </c>
      <c r="F12723">
        <v>10.000999999999999</v>
      </c>
      <c r="G12723">
        <v>4</v>
      </c>
      <c r="H12723">
        <v>0</v>
      </c>
      <c r="I12723">
        <v>1313092</v>
      </c>
      <c r="J12723">
        <v>1301420</v>
      </c>
      <c r="K12723">
        <v>650706</v>
      </c>
      <c r="L12723">
        <v>23</v>
      </c>
      <c r="M12723">
        <f t="shared" si="25671"/>
        <v>4</v>
      </c>
      <c r="N12723" t="b">
        <f t="shared" ref="N12723" si="25768">AND(MIN($F12722,$F12723,$F12724)=$F12723,MAX($H12722,$H12723,$H12724)=$H12723)</f>
        <v>0</v>
      </c>
      <c r="O12723" t="b">
        <f t="shared" ref="O12723" si="25769">AND(NOT(N12722),N12723,NOT(N12724))</f>
        <v>0</v>
      </c>
    </row>
    <row r="12724" spans="1:15" x14ac:dyDescent="0.25">
      <c r="A12724" t="s">
        <v>19</v>
      </c>
      <c r="B12724" t="s">
        <v>17</v>
      </c>
      <c r="C12724">
        <v>14</v>
      </c>
      <c r="D12724">
        <v>15</v>
      </c>
      <c r="E12724" t="b">
        <v>0</v>
      </c>
      <c r="F12724">
        <v>4.0000000000000001E-3</v>
      </c>
      <c r="G12724">
        <v>4</v>
      </c>
      <c r="H12724">
        <v>4</v>
      </c>
      <c r="I12724">
        <v>38</v>
      </c>
      <c r="J12724">
        <v>19</v>
      </c>
      <c r="K12724">
        <v>2</v>
      </c>
      <c r="L12724">
        <v>10</v>
      </c>
      <c r="M12724">
        <f t="shared" si="25671"/>
        <v>0</v>
      </c>
      <c r="N12724" t="b">
        <f t="shared" ref="N12724" si="25770">AND(MIN($F12722,$F12723,$F12724)=$F12724,MAX($H12722,$H12723,$H12724)=$H12724)</f>
        <v>1</v>
      </c>
      <c r="O12724" t="b">
        <f t="shared" ref="O12724" si="25771">AND(NOT(N12722),NOT(N12723),N12724)</f>
        <v>1</v>
      </c>
    </row>
    <row r="12725" spans="1:15" x14ac:dyDescent="0.25">
      <c r="A12725" t="s">
        <v>13</v>
      </c>
      <c r="B12725" t="s">
        <v>17</v>
      </c>
      <c r="C12725">
        <v>14</v>
      </c>
      <c r="D12725">
        <v>16</v>
      </c>
      <c r="E12725" t="b">
        <v>0</v>
      </c>
      <c r="F12725">
        <v>4.0000000000000001E-3</v>
      </c>
      <c r="G12725">
        <v>4</v>
      </c>
      <c r="H12725">
        <v>4</v>
      </c>
      <c r="I12725">
        <v>40</v>
      </c>
      <c r="J12725">
        <v>24</v>
      </c>
      <c r="K12725">
        <v>4</v>
      </c>
      <c r="L12725">
        <v>10</v>
      </c>
      <c r="M12725">
        <f t="shared" si="25671"/>
        <v>0</v>
      </c>
      <c r="N12725" t="b">
        <f t="shared" ref="N12725" si="25772">AND(MIN($F12725,$F12726,$F12727)=$F12725,MAX($H12725,$H12726,$H12727)=$H12725)</f>
        <v>0</v>
      </c>
      <c r="O12725" t="b">
        <f t="shared" ref="O12725" si="25773">AND(N12725,NOT(N12726),NOT(N12727))</f>
        <v>0</v>
      </c>
    </row>
    <row r="12726" spans="1:15" x14ac:dyDescent="0.25">
      <c r="A12726" t="s">
        <v>15</v>
      </c>
      <c r="B12726" t="s">
        <v>17</v>
      </c>
      <c r="C12726">
        <v>14</v>
      </c>
      <c r="D12726">
        <v>16</v>
      </c>
      <c r="E12726" t="b">
        <v>1</v>
      </c>
      <c r="F12726">
        <v>10.000999999999999</v>
      </c>
      <c r="G12726">
        <v>4</v>
      </c>
      <c r="H12726">
        <v>0</v>
      </c>
      <c r="I12726">
        <v>1360275</v>
      </c>
      <c r="J12726">
        <v>1348185</v>
      </c>
      <c r="K12726">
        <v>674089</v>
      </c>
      <c r="L12726">
        <v>23</v>
      </c>
      <c r="M12726">
        <f t="shared" si="25671"/>
        <v>4</v>
      </c>
      <c r="N12726" t="b">
        <f t="shared" ref="N12726" si="25774">AND(MIN($F12725,$F12726,$F12727)=$F12726,MAX($H12725,$H12726,$H12727)=$H12726)</f>
        <v>0</v>
      </c>
      <c r="O12726" t="b">
        <f t="shared" ref="O12726" si="25775">AND(NOT(N12725),N12726,NOT(N12727))</f>
        <v>0</v>
      </c>
    </row>
    <row r="12727" spans="1:15" x14ac:dyDescent="0.25">
      <c r="A12727" t="s">
        <v>19</v>
      </c>
      <c r="B12727" t="s">
        <v>17</v>
      </c>
      <c r="C12727">
        <v>14</v>
      </c>
      <c r="D12727">
        <v>16</v>
      </c>
      <c r="E12727" t="b">
        <v>0</v>
      </c>
      <c r="F12727">
        <v>3.0000000000000001E-3</v>
      </c>
      <c r="G12727">
        <v>4</v>
      </c>
      <c r="H12727">
        <v>4</v>
      </c>
      <c r="I12727">
        <v>40</v>
      </c>
      <c r="J12727">
        <v>24</v>
      </c>
      <c r="K12727">
        <v>4</v>
      </c>
      <c r="L12727">
        <v>10</v>
      </c>
      <c r="M12727">
        <f t="shared" si="25671"/>
        <v>0</v>
      </c>
      <c r="N12727" t="b">
        <f t="shared" ref="N12727" si="25776">AND(MIN($F12725,$F12726,$F12727)=$F12727,MAX($H12725,$H12726,$H12727)=$H12727)</f>
        <v>1</v>
      </c>
      <c r="O12727" t="b">
        <f t="shared" ref="O12727" si="25777">AND(NOT(N12725),NOT(N12726),N12727)</f>
        <v>1</v>
      </c>
    </row>
    <row r="12728" spans="1:15" x14ac:dyDescent="0.25">
      <c r="A12728" t="s">
        <v>13</v>
      </c>
      <c r="B12728" t="s">
        <v>17</v>
      </c>
      <c r="C12728">
        <v>14</v>
      </c>
      <c r="D12728">
        <v>17</v>
      </c>
      <c r="E12728" t="b">
        <v>0</v>
      </c>
      <c r="F12728">
        <v>6.0000000000000001E-3</v>
      </c>
      <c r="G12728">
        <v>4</v>
      </c>
      <c r="H12728">
        <v>4</v>
      </c>
      <c r="I12728">
        <v>44</v>
      </c>
      <c r="J12728">
        <v>25</v>
      </c>
      <c r="K12728">
        <v>4</v>
      </c>
      <c r="L12728">
        <v>11</v>
      </c>
      <c r="M12728">
        <f t="shared" si="25671"/>
        <v>0</v>
      </c>
      <c r="N12728" t="b">
        <f t="shared" ref="N12728" si="25778">AND(MIN($F12728,$F12729,$F12730)=$F12728,MAX($H12728,$H12729,$H12730)=$H12728)</f>
        <v>0</v>
      </c>
      <c r="O12728" t="b">
        <f t="shared" ref="O12728" si="25779">AND(N12728,NOT(N12729),NOT(N12730))</f>
        <v>0</v>
      </c>
    </row>
    <row r="12729" spans="1:15" x14ac:dyDescent="0.25">
      <c r="A12729" t="s">
        <v>15</v>
      </c>
      <c r="B12729" t="s">
        <v>17</v>
      </c>
      <c r="C12729">
        <v>14</v>
      </c>
      <c r="D12729">
        <v>17</v>
      </c>
      <c r="E12729" t="b">
        <v>1</v>
      </c>
      <c r="F12729">
        <v>10.000999999999999</v>
      </c>
      <c r="G12729">
        <v>4</v>
      </c>
      <c r="H12729">
        <v>0</v>
      </c>
      <c r="I12729">
        <v>1333652</v>
      </c>
      <c r="J12729">
        <v>1321799</v>
      </c>
      <c r="K12729">
        <v>660895</v>
      </c>
      <c r="L12729">
        <v>25</v>
      </c>
      <c r="M12729">
        <f t="shared" si="25671"/>
        <v>4</v>
      </c>
      <c r="N12729" t="b">
        <f t="shared" ref="N12729" si="25780">AND(MIN($F12728,$F12729,$F12730)=$F12729,MAX($H12728,$H12729,$H12730)=$H12729)</f>
        <v>0</v>
      </c>
      <c r="O12729" t="b">
        <f t="shared" ref="O12729" si="25781">AND(NOT(N12728),N12729,NOT(N12730))</f>
        <v>0</v>
      </c>
    </row>
    <row r="12730" spans="1:15" x14ac:dyDescent="0.25">
      <c r="A12730" t="s">
        <v>19</v>
      </c>
      <c r="B12730" t="s">
        <v>17</v>
      </c>
      <c r="C12730">
        <v>14</v>
      </c>
      <c r="D12730">
        <v>17</v>
      </c>
      <c r="E12730" t="b">
        <v>0</v>
      </c>
      <c r="F12730">
        <v>5.0000000000000001E-3</v>
      </c>
      <c r="G12730">
        <v>4</v>
      </c>
      <c r="H12730">
        <v>4</v>
      </c>
      <c r="I12730">
        <v>44</v>
      </c>
      <c r="J12730">
        <v>25</v>
      </c>
      <c r="K12730">
        <v>4</v>
      </c>
      <c r="L12730">
        <v>11</v>
      </c>
      <c r="M12730">
        <f t="shared" si="25671"/>
        <v>0</v>
      </c>
      <c r="N12730" t="b">
        <f t="shared" ref="N12730" si="25782">AND(MIN($F12728,$F12729,$F12730)=$F12730,MAX($H12728,$H12729,$H12730)=$H12730)</f>
        <v>1</v>
      </c>
      <c r="O12730" t="b">
        <f t="shared" ref="O12730" si="25783">AND(NOT(N12728),NOT(N12729),N12730)</f>
        <v>1</v>
      </c>
    </row>
    <row r="12731" spans="1:15" x14ac:dyDescent="0.25">
      <c r="A12731" t="s">
        <v>13</v>
      </c>
      <c r="B12731" t="s">
        <v>17</v>
      </c>
      <c r="C12731">
        <v>14</v>
      </c>
      <c r="D12731">
        <v>18</v>
      </c>
      <c r="E12731" t="b">
        <v>0</v>
      </c>
      <c r="F12731">
        <v>1.6E-2</v>
      </c>
      <c r="G12731">
        <v>4</v>
      </c>
      <c r="H12731">
        <v>4</v>
      </c>
      <c r="I12731">
        <v>31</v>
      </c>
      <c r="J12731">
        <v>20</v>
      </c>
      <c r="K12731">
        <v>6</v>
      </c>
      <c r="L12731">
        <v>3</v>
      </c>
      <c r="M12731">
        <f t="shared" si="25671"/>
        <v>0</v>
      </c>
      <c r="N12731" t="b">
        <f t="shared" ref="N12731" si="25784">AND(MIN($F12731,$F12732,$F12733)=$F12731,MAX($H12731,$H12732,$H12733)=$H12731)</f>
        <v>0</v>
      </c>
      <c r="O12731" t="b">
        <f t="shared" ref="O12731" si="25785">AND(N12731,NOT(N12732),NOT(N12733))</f>
        <v>0</v>
      </c>
    </row>
    <row r="12732" spans="1:15" x14ac:dyDescent="0.25">
      <c r="A12732" t="s">
        <v>15</v>
      </c>
      <c r="B12732" t="s">
        <v>17</v>
      </c>
      <c r="C12732">
        <v>14</v>
      </c>
      <c r="D12732">
        <v>18</v>
      </c>
      <c r="E12732" t="b">
        <v>0</v>
      </c>
      <c r="F12732">
        <v>3.0000000000000001E-3</v>
      </c>
      <c r="G12732">
        <v>4</v>
      </c>
      <c r="H12732">
        <v>4</v>
      </c>
      <c r="I12732">
        <v>76</v>
      </c>
      <c r="J12732">
        <v>75</v>
      </c>
      <c r="K12732">
        <v>33</v>
      </c>
      <c r="L12732">
        <v>9</v>
      </c>
      <c r="M12732">
        <f t="shared" si="25671"/>
        <v>0</v>
      </c>
      <c r="N12732" t="b">
        <f t="shared" ref="N12732" si="25786">AND(MIN($F12731,$F12732,$F12733)=$F12732,MAX($H12731,$H12732,$H12733)=$H12732)</f>
        <v>1</v>
      </c>
      <c r="O12732" t="b">
        <f t="shared" ref="O12732" si="25787">AND(NOT(N12731),N12732,NOT(N12733))</f>
        <v>0</v>
      </c>
    </row>
    <row r="12733" spans="1:15" x14ac:dyDescent="0.25">
      <c r="A12733" t="s">
        <v>19</v>
      </c>
      <c r="B12733" t="s">
        <v>17</v>
      </c>
      <c r="C12733">
        <v>14</v>
      </c>
      <c r="D12733">
        <v>18</v>
      </c>
      <c r="E12733" t="b">
        <v>0</v>
      </c>
      <c r="F12733">
        <v>3.0000000000000001E-3</v>
      </c>
      <c r="G12733">
        <v>4</v>
      </c>
      <c r="H12733">
        <v>4</v>
      </c>
      <c r="I12733">
        <v>31</v>
      </c>
      <c r="J12733">
        <v>20</v>
      </c>
      <c r="K12733">
        <v>6</v>
      </c>
      <c r="L12733">
        <v>3</v>
      </c>
      <c r="M12733">
        <f t="shared" si="25671"/>
        <v>0</v>
      </c>
      <c r="N12733" t="b">
        <f t="shared" ref="N12733" si="25788">AND(MIN($F12731,$F12732,$F12733)=$F12733,MAX($H12731,$H12732,$H12733)=$H12733)</f>
        <v>1</v>
      </c>
      <c r="O12733" t="b">
        <f t="shared" ref="O12733" si="25789">AND(NOT(N12731),NOT(N12732),N12733)</f>
        <v>0</v>
      </c>
    </row>
    <row r="12734" spans="1:15" x14ac:dyDescent="0.25">
      <c r="A12734" t="s">
        <v>13</v>
      </c>
      <c r="B12734" t="s">
        <v>17</v>
      </c>
      <c r="C12734">
        <v>14</v>
      </c>
      <c r="D12734">
        <v>19</v>
      </c>
      <c r="E12734" t="b">
        <v>0</v>
      </c>
      <c r="F12734">
        <v>7.0000000000000001E-3</v>
      </c>
      <c r="G12734">
        <v>4</v>
      </c>
      <c r="H12734">
        <v>4</v>
      </c>
      <c r="I12734">
        <v>33</v>
      </c>
      <c r="J12734">
        <v>21</v>
      </c>
      <c r="K12734">
        <v>6</v>
      </c>
      <c r="L12734">
        <v>4</v>
      </c>
      <c r="M12734">
        <f t="shared" si="25671"/>
        <v>0</v>
      </c>
      <c r="N12734" t="b">
        <f t="shared" ref="N12734" si="25790">AND(MIN($F12734,$F12735,$F12736)=$F12734,MAX($H12734,$H12735,$H12736)=$H12734)</f>
        <v>0</v>
      </c>
      <c r="O12734" t="b">
        <f t="shared" ref="O12734" si="25791">AND(N12734,NOT(N12735),NOT(N12736))</f>
        <v>0</v>
      </c>
    </row>
    <row r="12735" spans="1:15" x14ac:dyDescent="0.25">
      <c r="A12735" t="s">
        <v>15</v>
      </c>
      <c r="B12735" t="s">
        <v>17</v>
      </c>
      <c r="C12735">
        <v>14</v>
      </c>
      <c r="D12735">
        <v>19</v>
      </c>
      <c r="E12735" t="b">
        <v>0</v>
      </c>
      <c r="F12735">
        <v>5.0000000000000001E-3</v>
      </c>
      <c r="G12735">
        <v>4</v>
      </c>
      <c r="H12735">
        <v>4</v>
      </c>
      <c r="I12735">
        <v>531</v>
      </c>
      <c r="J12735">
        <v>526</v>
      </c>
      <c r="K12735">
        <v>258</v>
      </c>
      <c r="L12735">
        <v>10</v>
      </c>
      <c r="M12735">
        <f t="shared" si="25671"/>
        <v>0</v>
      </c>
      <c r="N12735" t="b">
        <f t="shared" ref="N12735" si="25792">AND(MIN($F12734,$F12735,$F12736)=$F12735,MAX($H12734,$H12735,$H12736)=$H12735)</f>
        <v>0</v>
      </c>
      <c r="O12735" t="b">
        <f t="shared" ref="O12735" si="25793">AND(NOT(N12734),N12735,NOT(N12736))</f>
        <v>0</v>
      </c>
    </row>
    <row r="12736" spans="1:15" x14ac:dyDescent="0.25">
      <c r="A12736" t="s">
        <v>19</v>
      </c>
      <c r="B12736" t="s">
        <v>17</v>
      </c>
      <c r="C12736">
        <v>14</v>
      </c>
      <c r="D12736">
        <v>19</v>
      </c>
      <c r="E12736" t="b">
        <v>0</v>
      </c>
      <c r="F12736">
        <v>4.0000000000000001E-3</v>
      </c>
      <c r="G12736">
        <v>4</v>
      </c>
      <c r="H12736">
        <v>4</v>
      </c>
      <c r="I12736">
        <v>33</v>
      </c>
      <c r="J12736">
        <v>21</v>
      </c>
      <c r="K12736">
        <v>6</v>
      </c>
      <c r="L12736">
        <v>4</v>
      </c>
      <c r="M12736">
        <f t="shared" si="25671"/>
        <v>0</v>
      </c>
      <c r="N12736" t="b">
        <f t="shared" ref="N12736" si="25794">AND(MIN($F12734,$F12735,$F12736)=$F12736,MAX($H12734,$H12735,$H12736)=$H12736)</f>
        <v>1</v>
      </c>
      <c r="O12736" t="b">
        <f t="shared" ref="O12736" si="25795">AND(NOT(N12734),NOT(N12735),N12736)</f>
        <v>1</v>
      </c>
    </row>
    <row r="12737" spans="1:15" x14ac:dyDescent="0.25">
      <c r="A12737" t="s">
        <v>13</v>
      </c>
      <c r="B12737" t="s">
        <v>17</v>
      </c>
      <c r="C12737">
        <v>14</v>
      </c>
      <c r="D12737">
        <v>1</v>
      </c>
      <c r="E12737" t="b">
        <v>0</v>
      </c>
      <c r="F12737">
        <v>4.0000000000000001E-3</v>
      </c>
      <c r="G12737">
        <v>4</v>
      </c>
      <c r="H12737">
        <v>4</v>
      </c>
      <c r="I12737">
        <v>27</v>
      </c>
      <c r="J12737">
        <v>14</v>
      </c>
      <c r="K12737">
        <v>2</v>
      </c>
      <c r="L12737">
        <v>4</v>
      </c>
      <c r="M12737">
        <f t="shared" si="25671"/>
        <v>0</v>
      </c>
      <c r="N12737" t="b">
        <f t="shared" ref="N12737" si="25796">AND(MIN($F12737,$F12738,$F12739)=$F12737,MAX($H12737,$H12738,$H12739)=$H12737)</f>
        <v>0</v>
      </c>
      <c r="O12737" t="b">
        <f t="shared" ref="O12737" si="25797">AND(N12737,NOT(N12738),NOT(N12739))</f>
        <v>0</v>
      </c>
    </row>
    <row r="12738" spans="1:15" x14ac:dyDescent="0.25">
      <c r="A12738" t="s">
        <v>15</v>
      </c>
      <c r="B12738" t="s">
        <v>17</v>
      </c>
      <c r="C12738">
        <v>14</v>
      </c>
      <c r="D12738">
        <v>1</v>
      </c>
      <c r="E12738" t="b">
        <v>0</v>
      </c>
      <c r="F12738">
        <v>3.0000000000000001E-3</v>
      </c>
      <c r="G12738">
        <v>4</v>
      </c>
      <c r="H12738">
        <v>4</v>
      </c>
      <c r="I12738">
        <v>79</v>
      </c>
      <c r="J12738">
        <v>76</v>
      </c>
      <c r="K12738">
        <v>33</v>
      </c>
      <c r="L12738">
        <v>6</v>
      </c>
      <c r="M12738">
        <f t="shared" si="25671"/>
        <v>0</v>
      </c>
      <c r="N12738" t="b">
        <f t="shared" ref="N12738" si="25798">AND(MIN($F12737,$F12738,$F12739)=$F12738,MAX($H12737,$H12738,$H12739)=$H12738)</f>
        <v>1</v>
      </c>
      <c r="O12738" t="b">
        <f t="shared" ref="O12738" si="25799">AND(NOT(N12737),N12738,NOT(N12739))</f>
        <v>1</v>
      </c>
    </row>
    <row r="12739" spans="1:15" x14ac:dyDescent="0.25">
      <c r="A12739" t="s">
        <v>19</v>
      </c>
      <c r="B12739" t="s">
        <v>17</v>
      </c>
      <c r="C12739">
        <v>14</v>
      </c>
      <c r="D12739">
        <v>1</v>
      </c>
      <c r="E12739" t="b">
        <v>0</v>
      </c>
      <c r="F12739">
        <v>5.0000000000000001E-3</v>
      </c>
      <c r="G12739">
        <v>4</v>
      </c>
      <c r="H12739">
        <v>4</v>
      </c>
      <c r="I12739">
        <v>27</v>
      </c>
      <c r="J12739">
        <v>14</v>
      </c>
      <c r="K12739">
        <v>2</v>
      </c>
      <c r="L12739">
        <v>4</v>
      </c>
      <c r="M12739">
        <f t="shared" ref="M12739:M12802" si="25800">G12739-H12739</f>
        <v>0</v>
      </c>
      <c r="N12739" t="b">
        <f t="shared" ref="N12739" si="25801">AND(MIN($F12737,$F12738,$F12739)=$F12739,MAX($H12737,$H12738,$H12739)=$H12739)</f>
        <v>0</v>
      </c>
      <c r="O12739" t="b">
        <f t="shared" ref="O12739" si="25802">AND(NOT(N12737),NOT(N12738),N12739)</f>
        <v>0</v>
      </c>
    </row>
    <row r="12740" spans="1:15" x14ac:dyDescent="0.25">
      <c r="A12740" t="s">
        <v>13</v>
      </c>
      <c r="B12740" t="s">
        <v>17</v>
      </c>
      <c r="C12740">
        <v>14</v>
      </c>
      <c r="D12740">
        <v>20</v>
      </c>
      <c r="E12740" t="b">
        <v>0</v>
      </c>
      <c r="F12740">
        <v>8.0000000000000002E-3</v>
      </c>
      <c r="G12740">
        <v>4</v>
      </c>
      <c r="H12740">
        <v>4</v>
      </c>
      <c r="I12740">
        <v>30</v>
      </c>
      <c r="J12740">
        <v>16</v>
      </c>
      <c r="K12740">
        <v>3</v>
      </c>
      <c r="L12740">
        <v>5</v>
      </c>
      <c r="M12740">
        <f t="shared" si="25800"/>
        <v>0</v>
      </c>
      <c r="N12740" t="b">
        <f t="shared" ref="N12740" si="25803">AND(MIN($F12740,$F12741,$F12742)=$F12740,MAX($H12740,$H12741,$H12742)=$H12740)</f>
        <v>0</v>
      </c>
      <c r="O12740" t="b">
        <f t="shared" ref="O12740" si="25804">AND(N12740,NOT(N12741),NOT(N12742))</f>
        <v>0</v>
      </c>
    </row>
    <row r="12741" spans="1:15" x14ac:dyDescent="0.25">
      <c r="A12741" t="s">
        <v>15</v>
      </c>
      <c r="B12741" t="s">
        <v>17</v>
      </c>
      <c r="C12741">
        <v>14</v>
      </c>
      <c r="D12741">
        <v>20</v>
      </c>
      <c r="E12741" t="b">
        <v>0</v>
      </c>
      <c r="F12741">
        <v>3.3000000000000002E-2</v>
      </c>
      <c r="G12741">
        <v>4</v>
      </c>
      <c r="H12741">
        <v>4</v>
      </c>
      <c r="I12741">
        <v>4538</v>
      </c>
      <c r="J12741">
        <v>4505</v>
      </c>
      <c r="K12741">
        <v>2247</v>
      </c>
      <c r="L12741">
        <v>13</v>
      </c>
      <c r="M12741">
        <f t="shared" si="25800"/>
        <v>0</v>
      </c>
      <c r="N12741" t="b">
        <f t="shared" ref="N12741" si="25805">AND(MIN($F12740,$F12741,$F12742)=$F12741,MAX($H12740,$H12741,$H12742)=$H12741)</f>
        <v>0</v>
      </c>
      <c r="O12741" t="b">
        <f t="shared" ref="O12741" si="25806">AND(NOT(N12740),N12741,NOT(N12742))</f>
        <v>0</v>
      </c>
    </row>
    <row r="12742" spans="1:15" x14ac:dyDescent="0.25">
      <c r="A12742" t="s">
        <v>19</v>
      </c>
      <c r="B12742" t="s">
        <v>17</v>
      </c>
      <c r="C12742">
        <v>14</v>
      </c>
      <c r="D12742">
        <v>20</v>
      </c>
      <c r="E12742" t="b">
        <v>0</v>
      </c>
      <c r="F12742">
        <v>3.0000000000000001E-3</v>
      </c>
      <c r="G12742">
        <v>4</v>
      </c>
      <c r="H12742">
        <v>4</v>
      </c>
      <c r="I12742">
        <v>30</v>
      </c>
      <c r="J12742">
        <v>16</v>
      </c>
      <c r="K12742">
        <v>3</v>
      </c>
      <c r="L12742">
        <v>5</v>
      </c>
      <c r="M12742">
        <f t="shared" si="25800"/>
        <v>0</v>
      </c>
      <c r="N12742" t="b">
        <f t="shared" ref="N12742" si="25807">AND(MIN($F12740,$F12741,$F12742)=$F12742,MAX($H12740,$H12741,$H12742)=$H12742)</f>
        <v>1</v>
      </c>
      <c r="O12742" t="b">
        <f t="shared" ref="O12742" si="25808">AND(NOT(N12740),NOT(N12741),N12742)</f>
        <v>1</v>
      </c>
    </row>
    <row r="12743" spans="1:15" x14ac:dyDescent="0.25">
      <c r="A12743" t="s">
        <v>13</v>
      </c>
      <c r="B12743" t="s">
        <v>17</v>
      </c>
      <c r="C12743">
        <v>14</v>
      </c>
      <c r="D12743">
        <v>21</v>
      </c>
      <c r="E12743" t="b">
        <v>0</v>
      </c>
      <c r="F12743">
        <v>3.0000000000000001E-3</v>
      </c>
      <c r="G12743">
        <v>4</v>
      </c>
      <c r="H12743">
        <v>4</v>
      </c>
      <c r="I12743">
        <v>32</v>
      </c>
      <c r="J12743">
        <v>17</v>
      </c>
      <c r="K12743">
        <v>3</v>
      </c>
      <c r="L12743">
        <v>6</v>
      </c>
      <c r="M12743">
        <f t="shared" si="25800"/>
        <v>0</v>
      </c>
      <c r="N12743" t="b">
        <f t="shared" ref="N12743" si="25809">AND(MIN($F12743,$F12744,$F12745)=$F12743,MAX($H12743,$H12744,$H12745)=$H12743)</f>
        <v>1</v>
      </c>
      <c r="O12743" t="b">
        <f t="shared" ref="O12743" si="25810">AND(N12743,NOT(N12744),NOT(N12745))</f>
        <v>1</v>
      </c>
    </row>
    <row r="12744" spans="1:15" x14ac:dyDescent="0.25">
      <c r="A12744" t="s">
        <v>15</v>
      </c>
      <c r="B12744" t="s">
        <v>17</v>
      </c>
      <c r="C12744">
        <v>14</v>
      </c>
      <c r="D12744">
        <v>21</v>
      </c>
      <c r="E12744" t="b">
        <v>0</v>
      </c>
      <c r="F12744">
        <v>0.27800000000000002</v>
      </c>
      <c r="G12744">
        <v>4</v>
      </c>
      <c r="H12744">
        <v>4</v>
      </c>
      <c r="I12744">
        <v>40441</v>
      </c>
      <c r="J12744">
        <v>40164</v>
      </c>
      <c r="K12744">
        <v>20076</v>
      </c>
      <c r="L12744">
        <v>16</v>
      </c>
      <c r="M12744">
        <f t="shared" si="25800"/>
        <v>0</v>
      </c>
      <c r="N12744" t="b">
        <f t="shared" ref="N12744" si="25811">AND(MIN($F12743,$F12744,$F12745)=$F12744,MAX($H12743,$H12744,$H12745)=$H12744)</f>
        <v>0</v>
      </c>
      <c r="O12744" t="b">
        <f t="shared" ref="O12744" si="25812">AND(NOT(N12743),N12744,NOT(N12745))</f>
        <v>0</v>
      </c>
    </row>
    <row r="12745" spans="1:15" x14ac:dyDescent="0.25">
      <c r="A12745" t="s">
        <v>19</v>
      </c>
      <c r="B12745" t="s">
        <v>17</v>
      </c>
      <c r="C12745">
        <v>14</v>
      </c>
      <c r="D12745">
        <v>21</v>
      </c>
      <c r="E12745" t="b">
        <v>0</v>
      </c>
      <c r="F12745">
        <v>4.0000000000000001E-3</v>
      </c>
      <c r="G12745">
        <v>4</v>
      </c>
      <c r="H12745">
        <v>4</v>
      </c>
      <c r="I12745">
        <v>32</v>
      </c>
      <c r="J12745">
        <v>17</v>
      </c>
      <c r="K12745">
        <v>3</v>
      </c>
      <c r="L12745">
        <v>6</v>
      </c>
      <c r="M12745">
        <f t="shared" si="25800"/>
        <v>0</v>
      </c>
      <c r="N12745" t="b">
        <f t="shared" ref="N12745" si="25813">AND(MIN($F12743,$F12744,$F12745)=$F12745,MAX($H12743,$H12744,$H12745)=$H12745)</f>
        <v>0</v>
      </c>
      <c r="O12745" t="b">
        <f t="shared" ref="O12745" si="25814">AND(NOT(N12743),NOT(N12744),N12745)</f>
        <v>0</v>
      </c>
    </row>
    <row r="12746" spans="1:15" x14ac:dyDescent="0.25">
      <c r="A12746" t="s">
        <v>13</v>
      </c>
      <c r="B12746" t="s">
        <v>17</v>
      </c>
      <c r="C12746">
        <v>14</v>
      </c>
      <c r="D12746">
        <v>22</v>
      </c>
      <c r="E12746" t="b">
        <v>0</v>
      </c>
      <c r="F12746">
        <v>5.0000000000000001E-3</v>
      </c>
      <c r="G12746">
        <v>4</v>
      </c>
      <c r="H12746">
        <v>4</v>
      </c>
      <c r="I12746">
        <v>36</v>
      </c>
      <c r="J12746">
        <v>18</v>
      </c>
      <c r="K12746">
        <v>3</v>
      </c>
      <c r="L12746">
        <v>7</v>
      </c>
      <c r="M12746">
        <f t="shared" si="25800"/>
        <v>0</v>
      </c>
      <c r="N12746" t="b">
        <f t="shared" ref="N12746" si="25815">AND(MIN($F12746,$F12747,$F12748)=$F12746,MAX($H12746,$H12747,$H12748)=$H12746)</f>
        <v>0</v>
      </c>
      <c r="O12746" t="b">
        <f t="shared" ref="O12746" si="25816">AND(N12746,NOT(N12747),NOT(N12748))</f>
        <v>0</v>
      </c>
    </row>
    <row r="12747" spans="1:15" x14ac:dyDescent="0.25">
      <c r="A12747" t="s">
        <v>15</v>
      </c>
      <c r="B12747" t="s">
        <v>17</v>
      </c>
      <c r="C12747">
        <v>14</v>
      </c>
      <c r="D12747">
        <v>22</v>
      </c>
      <c r="E12747" t="b">
        <v>0</v>
      </c>
      <c r="F12747">
        <v>2.6080000000000001</v>
      </c>
      <c r="G12747">
        <v>4</v>
      </c>
      <c r="H12747">
        <v>4</v>
      </c>
      <c r="I12747">
        <v>363264</v>
      </c>
      <c r="J12747">
        <v>360799</v>
      </c>
      <c r="K12747">
        <v>180393</v>
      </c>
      <c r="L12747">
        <v>17</v>
      </c>
      <c r="M12747">
        <f t="shared" si="25800"/>
        <v>0</v>
      </c>
      <c r="N12747" t="b">
        <f t="shared" ref="N12747" si="25817">AND(MIN($F12746,$F12747,$F12748)=$F12747,MAX($H12746,$H12747,$H12748)=$H12747)</f>
        <v>0</v>
      </c>
      <c r="O12747" t="b">
        <f t="shared" ref="O12747" si="25818">AND(NOT(N12746),N12747,NOT(N12748))</f>
        <v>0</v>
      </c>
    </row>
    <row r="12748" spans="1:15" x14ac:dyDescent="0.25">
      <c r="A12748" t="s">
        <v>19</v>
      </c>
      <c r="B12748" t="s">
        <v>17</v>
      </c>
      <c r="C12748">
        <v>14</v>
      </c>
      <c r="D12748">
        <v>22</v>
      </c>
      <c r="E12748" t="b">
        <v>0</v>
      </c>
      <c r="F12748">
        <v>2E-3</v>
      </c>
      <c r="G12748">
        <v>4</v>
      </c>
      <c r="H12748">
        <v>4</v>
      </c>
      <c r="I12748">
        <v>36</v>
      </c>
      <c r="J12748">
        <v>18</v>
      </c>
      <c r="K12748">
        <v>3</v>
      </c>
      <c r="L12748">
        <v>7</v>
      </c>
      <c r="M12748">
        <f t="shared" si="25800"/>
        <v>0</v>
      </c>
      <c r="N12748" t="b">
        <f t="shared" ref="N12748" si="25819">AND(MIN($F12746,$F12747,$F12748)=$F12748,MAX($H12746,$H12747,$H12748)=$H12748)</f>
        <v>1</v>
      </c>
      <c r="O12748" t="b">
        <f t="shared" ref="O12748" si="25820">AND(NOT(N12746),NOT(N12747),N12748)</f>
        <v>1</v>
      </c>
    </row>
    <row r="12749" spans="1:15" x14ac:dyDescent="0.25">
      <c r="A12749" t="s">
        <v>13</v>
      </c>
      <c r="B12749" t="s">
        <v>17</v>
      </c>
      <c r="C12749">
        <v>14</v>
      </c>
      <c r="D12749">
        <v>23</v>
      </c>
      <c r="E12749" t="b">
        <v>0</v>
      </c>
      <c r="F12749">
        <v>1.2E-2</v>
      </c>
      <c r="G12749">
        <v>4</v>
      </c>
      <c r="H12749">
        <v>4</v>
      </c>
      <c r="I12749">
        <v>38</v>
      </c>
      <c r="J12749">
        <v>19</v>
      </c>
      <c r="K12749">
        <v>3</v>
      </c>
      <c r="L12749">
        <v>8</v>
      </c>
      <c r="M12749">
        <f t="shared" si="25800"/>
        <v>0</v>
      </c>
      <c r="N12749" t="b">
        <f t="shared" ref="N12749" si="25821">AND(MIN($F12749,$F12750,$F12751)=$F12749,MAX($H12749,$H12750,$H12751)=$H12749)</f>
        <v>0</v>
      </c>
      <c r="O12749" t="b">
        <f t="shared" ref="O12749" si="25822">AND(N12749,NOT(N12750),NOT(N12751))</f>
        <v>0</v>
      </c>
    </row>
    <row r="12750" spans="1:15" x14ac:dyDescent="0.25">
      <c r="A12750" t="s">
        <v>15</v>
      </c>
      <c r="B12750" t="s">
        <v>17</v>
      </c>
      <c r="C12750">
        <v>14</v>
      </c>
      <c r="D12750">
        <v>23</v>
      </c>
      <c r="E12750" t="b">
        <v>1</v>
      </c>
      <c r="F12750">
        <v>10.000999999999999</v>
      </c>
      <c r="G12750">
        <v>4</v>
      </c>
      <c r="H12750">
        <v>0</v>
      </c>
      <c r="I12750">
        <v>1418199</v>
      </c>
      <c r="J12750">
        <v>1408586</v>
      </c>
      <c r="K12750">
        <v>704290</v>
      </c>
      <c r="L12750">
        <v>21</v>
      </c>
      <c r="M12750">
        <f t="shared" si="25800"/>
        <v>4</v>
      </c>
      <c r="N12750" t="b">
        <f t="shared" ref="N12750" si="25823">AND(MIN($F12749,$F12750,$F12751)=$F12750,MAX($H12749,$H12750,$H12751)=$H12750)</f>
        <v>0</v>
      </c>
      <c r="O12750" t="b">
        <f t="shared" ref="O12750" si="25824">AND(NOT(N12749),N12750,NOT(N12751))</f>
        <v>0</v>
      </c>
    </row>
    <row r="12751" spans="1:15" x14ac:dyDescent="0.25">
      <c r="A12751" t="s">
        <v>19</v>
      </c>
      <c r="B12751" t="s">
        <v>17</v>
      </c>
      <c r="C12751">
        <v>14</v>
      </c>
      <c r="D12751">
        <v>23</v>
      </c>
      <c r="E12751" t="b">
        <v>0</v>
      </c>
      <c r="F12751">
        <v>3.0000000000000001E-3</v>
      </c>
      <c r="G12751">
        <v>4</v>
      </c>
      <c r="H12751">
        <v>4</v>
      </c>
      <c r="I12751">
        <v>38</v>
      </c>
      <c r="J12751">
        <v>19</v>
      </c>
      <c r="K12751">
        <v>3</v>
      </c>
      <c r="L12751">
        <v>8</v>
      </c>
      <c r="M12751">
        <f t="shared" si="25800"/>
        <v>0</v>
      </c>
      <c r="N12751" t="b">
        <f t="shared" ref="N12751" si="25825">AND(MIN($F12749,$F12750,$F12751)=$F12751,MAX($H12749,$H12750,$H12751)=$H12751)</f>
        <v>1</v>
      </c>
      <c r="O12751" t="b">
        <f t="shared" ref="O12751" si="25826">AND(NOT(N12749),NOT(N12750),N12751)</f>
        <v>1</v>
      </c>
    </row>
    <row r="12752" spans="1:15" x14ac:dyDescent="0.25">
      <c r="A12752" t="s">
        <v>13</v>
      </c>
      <c r="B12752" t="s">
        <v>17</v>
      </c>
      <c r="C12752">
        <v>14</v>
      </c>
      <c r="D12752">
        <v>24</v>
      </c>
      <c r="E12752" t="b">
        <v>0</v>
      </c>
      <c r="F12752">
        <v>1.7999999999999999E-2</v>
      </c>
      <c r="G12752">
        <v>4</v>
      </c>
      <c r="H12752">
        <v>4</v>
      </c>
      <c r="I12752">
        <v>39</v>
      </c>
      <c r="J12752">
        <v>20</v>
      </c>
      <c r="K12752">
        <v>3</v>
      </c>
      <c r="L12752">
        <v>9</v>
      </c>
      <c r="M12752">
        <f t="shared" si="25800"/>
        <v>0</v>
      </c>
      <c r="N12752" t="b">
        <f t="shared" ref="N12752" si="25827">AND(MIN($F12752,$F12753,$F12754)=$F12752,MAX($H12752,$H12753,$H12754)=$H12752)</f>
        <v>0</v>
      </c>
      <c r="O12752" t="b">
        <f t="shared" ref="O12752" si="25828">AND(N12752,NOT(N12753),NOT(N12754))</f>
        <v>0</v>
      </c>
    </row>
    <row r="12753" spans="1:15" x14ac:dyDescent="0.25">
      <c r="A12753" t="s">
        <v>15</v>
      </c>
      <c r="B12753" t="s">
        <v>17</v>
      </c>
      <c r="C12753">
        <v>14</v>
      </c>
      <c r="D12753">
        <v>24</v>
      </c>
      <c r="E12753" t="b">
        <v>1</v>
      </c>
      <c r="F12753">
        <v>10.000999999999999</v>
      </c>
      <c r="G12753">
        <v>4</v>
      </c>
      <c r="H12753">
        <v>0</v>
      </c>
      <c r="I12753">
        <v>1489505</v>
      </c>
      <c r="J12753">
        <v>1479408</v>
      </c>
      <c r="K12753">
        <v>739701</v>
      </c>
      <c r="L12753">
        <v>24</v>
      </c>
      <c r="M12753">
        <f t="shared" si="25800"/>
        <v>4</v>
      </c>
      <c r="N12753" t="b">
        <f t="shared" ref="N12753" si="25829">AND(MIN($F12752,$F12753,$F12754)=$F12753,MAX($H12752,$H12753,$H12754)=$H12753)</f>
        <v>0</v>
      </c>
      <c r="O12753" t="b">
        <f t="shared" ref="O12753" si="25830">AND(NOT(N12752),N12753,NOT(N12754))</f>
        <v>0</v>
      </c>
    </row>
    <row r="12754" spans="1:15" x14ac:dyDescent="0.25">
      <c r="A12754" t="s">
        <v>19</v>
      </c>
      <c r="B12754" t="s">
        <v>17</v>
      </c>
      <c r="C12754">
        <v>14</v>
      </c>
      <c r="D12754">
        <v>24</v>
      </c>
      <c r="E12754" t="b">
        <v>0</v>
      </c>
      <c r="F12754">
        <v>2E-3</v>
      </c>
      <c r="G12754">
        <v>4</v>
      </c>
      <c r="H12754">
        <v>4</v>
      </c>
      <c r="I12754">
        <v>39</v>
      </c>
      <c r="J12754">
        <v>20</v>
      </c>
      <c r="K12754">
        <v>3</v>
      </c>
      <c r="L12754">
        <v>9</v>
      </c>
      <c r="M12754">
        <f t="shared" si="25800"/>
        <v>0</v>
      </c>
      <c r="N12754" t="b">
        <f t="shared" ref="N12754" si="25831">AND(MIN($F12752,$F12753,$F12754)=$F12754,MAX($H12752,$H12753,$H12754)=$H12754)</f>
        <v>1</v>
      </c>
      <c r="O12754" t="b">
        <f t="shared" ref="O12754" si="25832">AND(NOT(N12752),NOT(N12753),N12754)</f>
        <v>1</v>
      </c>
    </row>
    <row r="12755" spans="1:15" x14ac:dyDescent="0.25">
      <c r="A12755" t="s">
        <v>13</v>
      </c>
      <c r="B12755" t="s">
        <v>17</v>
      </c>
      <c r="C12755">
        <v>14</v>
      </c>
      <c r="D12755">
        <v>25</v>
      </c>
      <c r="E12755" t="b">
        <v>0</v>
      </c>
      <c r="F12755">
        <v>3.0000000000000001E-3</v>
      </c>
      <c r="G12755">
        <v>4</v>
      </c>
      <c r="H12755">
        <v>4</v>
      </c>
      <c r="I12755">
        <v>43</v>
      </c>
      <c r="J12755">
        <v>27</v>
      </c>
      <c r="K12755">
        <v>6</v>
      </c>
      <c r="L12755">
        <v>10</v>
      </c>
      <c r="M12755">
        <f t="shared" si="25800"/>
        <v>0</v>
      </c>
      <c r="N12755" t="b">
        <f t="shared" ref="N12755" si="25833">AND(MIN($F12755,$F12756,$F12757)=$F12755,MAX($H12755,$H12756,$H12757)=$H12755)</f>
        <v>1</v>
      </c>
      <c r="O12755" t="b">
        <f t="shared" ref="O12755" si="25834">AND(N12755,NOT(N12756),NOT(N12757))</f>
        <v>0</v>
      </c>
    </row>
    <row r="12756" spans="1:15" x14ac:dyDescent="0.25">
      <c r="A12756" t="s">
        <v>15</v>
      </c>
      <c r="B12756" t="s">
        <v>17</v>
      </c>
      <c r="C12756">
        <v>14</v>
      </c>
      <c r="D12756">
        <v>25</v>
      </c>
      <c r="E12756" t="b">
        <v>1</v>
      </c>
      <c r="F12756">
        <v>10.004</v>
      </c>
      <c r="G12756">
        <v>4</v>
      </c>
      <c r="H12756">
        <v>0</v>
      </c>
      <c r="I12756">
        <v>1507965</v>
      </c>
      <c r="J12756">
        <v>1497743</v>
      </c>
      <c r="K12756">
        <v>748867</v>
      </c>
      <c r="L12756">
        <v>24</v>
      </c>
      <c r="M12756">
        <f t="shared" si="25800"/>
        <v>4</v>
      </c>
      <c r="N12756" t="b">
        <f t="shared" ref="N12756" si="25835">AND(MIN($F12755,$F12756,$F12757)=$F12756,MAX($H12755,$H12756,$H12757)=$H12756)</f>
        <v>0</v>
      </c>
      <c r="O12756" t="b">
        <f t="shared" ref="O12756" si="25836">AND(NOT(N12755),N12756,NOT(N12757))</f>
        <v>0</v>
      </c>
    </row>
    <row r="12757" spans="1:15" x14ac:dyDescent="0.25">
      <c r="A12757" t="s">
        <v>19</v>
      </c>
      <c r="B12757" t="s">
        <v>17</v>
      </c>
      <c r="C12757">
        <v>14</v>
      </c>
      <c r="D12757">
        <v>25</v>
      </c>
      <c r="E12757" t="b">
        <v>0</v>
      </c>
      <c r="F12757">
        <v>3.0000000000000001E-3</v>
      </c>
      <c r="G12757">
        <v>4</v>
      </c>
      <c r="H12757">
        <v>4</v>
      </c>
      <c r="I12757">
        <v>43</v>
      </c>
      <c r="J12757">
        <v>27</v>
      </c>
      <c r="K12757">
        <v>6</v>
      </c>
      <c r="L12757">
        <v>10</v>
      </c>
      <c r="M12757">
        <f t="shared" si="25800"/>
        <v>0</v>
      </c>
      <c r="N12757" t="b">
        <f t="shared" ref="N12757" si="25837">AND(MIN($F12755,$F12756,$F12757)=$F12757,MAX($H12755,$H12756,$H12757)=$H12757)</f>
        <v>1</v>
      </c>
      <c r="O12757" t="b">
        <f t="shared" ref="O12757" si="25838">AND(NOT(N12755),NOT(N12756),N12757)</f>
        <v>0</v>
      </c>
    </row>
    <row r="12758" spans="1:15" x14ac:dyDescent="0.25">
      <c r="A12758" t="s">
        <v>13</v>
      </c>
      <c r="B12758" t="s">
        <v>17</v>
      </c>
      <c r="C12758">
        <v>14</v>
      </c>
      <c r="D12758">
        <v>26</v>
      </c>
      <c r="E12758" t="b">
        <v>0</v>
      </c>
      <c r="F12758">
        <v>6.0000000000000001E-3</v>
      </c>
      <c r="G12758">
        <v>4</v>
      </c>
      <c r="H12758">
        <v>4</v>
      </c>
      <c r="I12758">
        <v>47</v>
      </c>
      <c r="J12758">
        <v>28</v>
      </c>
      <c r="K12758">
        <v>6</v>
      </c>
      <c r="L12758">
        <v>11</v>
      </c>
      <c r="M12758">
        <f t="shared" si="25800"/>
        <v>0</v>
      </c>
      <c r="N12758" t="b">
        <f t="shared" ref="N12758" si="25839">AND(MIN($F12758,$F12759,$F12760)=$F12758,MAX($H12758,$H12759,$H12760)=$H12758)</f>
        <v>0</v>
      </c>
      <c r="O12758" t="b">
        <f t="shared" ref="O12758" si="25840">AND(N12758,NOT(N12759),NOT(N12760))</f>
        <v>0</v>
      </c>
    </row>
    <row r="12759" spans="1:15" x14ac:dyDescent="0.25">
      <c r="A12759" t="s">
        <v>15</v>
      </c>
      <c r="B12759" t="s">
        <v>17</v>
      </c>
      <c r="C12759">
        <v>14</v>
      </c>
      <c r="D12759">
        <v>26</v>
      </c>
      <c r="E12759" t="b">
        <v>1</v>
      </c>
      <c r="F12759">
        <v>10.000999999999999</v>
      </c>
      <c r="G12759">
        <v>4</v>
      </c>
      <c r="H12759">
        <v>0</v>
      </c>
      <c r="I12759">
        <v>1471736</v>
      </c>
      <c r="J12759">
        <v>1461761</v>
      </c>
      <c r="K12759">
        <v>730876</v>
      </c>
      <c r="L12759">
        <v>26</v>
      </c>
      <c r="M12759">
        <f t="shared" si="25800"/>
        <v>4</v>
      </c>
      <c r="N12759" t="b">
        <f t="shared" ref="N12759" si="25841">AND(MIN($F12758,$F12759,$F12760)=$F12759,MAX($H12758,$H12759,$H12760)=$H12759)</f>
        <v>0</v>
      </c>
      <c r="O12759" t="b">
        <f t="shared" ref="O12759" si="25842">AND(NOT(N12758),N12759,NOT(N12760))</f>
        <v>0</v>
      </c>
    </row>
    <row r="12760" spans="1:15" x14ac:dyDescent="0.25">
      <c r="A12760" t="s">
        <v>19</v>
      </c>
      <c r="B12760" t="s">
        <v>17</v>
      </c>
      <c r="C12760">
        <v>14</v>
      </c>
      <c r="D12760">
        <v>26</v>
      </c>
      <c r="E12760" t="b">
        <v>0</v>
      </c>
      <c r="F12760">
        <v>3.0000000000000001E-3</v>
      </c>
      <c r="G12760">
        <v>4</v>
      </c>
      <c r="H12760">
        <v>4</v>
      </c>
      <c r="I12760">
        <v>47</v>
      </c>
      <c r="J12760">
        <v>28</v>
      </c>
      <c r="K12760">
        <v>6</v>
      </c>
      <c r="L12760">
        <v>11</v>
      </c>
      <c r="M12760">
        <f t="shared" si="25800"/>
        <v>0</v>
      </c>
      <c r="N12760" t="b">
        <f t="shared" ref="N12760" si="25843">AND(MIN($F12758,$F12759,$F12760)=$F12760,MAX($H12758,$H12759,$H12760)=$H12760)</f>
        <v>1</v>
      </c>
      <c r="O12760" t="b">
        <f t="shared" ref="O12760" si="25844">AND(NOT(N12758),NOT(N12759),N12760)</f>
        <v>1</v>
      </c>
    </row>
    <row r="12761" spans="1:15" x14ac:dyDescent="0.25">
      <c r="A12761" t="s">
        <v>13</v>
      </c>
      <c r="B12761" t="s">
        <v>17</v>
      </c>
      <c r="C12761">
        <v>14</v>
      </c>
      <c r="D12761">
        <v>27</v>
      </c>
      <c r="E12761" t="b">
        <v>0</v>
      </c>
      <c r="F12761">
        <v>3.0000000000000001E-3</v>
      </c>
      <c r="G12761">
        <v>4</v>
      </c>
      <c r="H12761">
        <v>4</v>
      </c>
      <c r="I12761">
        <v>35</v>
      </c>
      <c r="J12761">
        <v>24</v>
      </c>
      <c r="K12761">
        <v>8</v>
      </c>
      <c r="L12761">
        <v>3</v>
      </c>
      <c r="M12761">
        <f t="shared" si="25800"/>
        <v>0</v>
      </c>
      <c r="N12761" t="b">
        <f t="shared" ref="N12761" si="25845">AND(MIN($F12761,$F12762,$F12763)=$F12761,MAX($H12761,$H12762,$H12763)=$H12761)</f>
        <v>1</v>
      </c>
      <c r="O12761" t="b">
        <f t="shared" ref="O12761" si="25846">AND(N12761,NOT(N12762),NOT(N12763))</f>
        <v>0</v>
      </c>
    </row>
    <row r="12762" spans="1:15" x14ac:dyDescent="0.25">
      <c r="A12762" t="s">
        <v>15</v>
      </c>
      <c r="B12762" t="s">
        <v>17</v>
      </c>
      <c r="C12762">
        <v>14</v>
      </c>
      <c r="D12762">
        <v>27</v>
      </c>
      <c r="E12762" t="b">
        <v>0</v>
      </c>
      <c r="F12762">
        <v>3.0000000000000001E-3</v>
      </c>
      <c r="G12762">
        <v>4</v>
      </c>
      <c r="H12762">
        <v>4</v>
      </c>
      <c r="I12762">
        <v>73</v>
      </c>
      <c r="J12762">
        <v>72</v>
      </c>
      <c r="K12762">
        <v>32</v>
      </c>
      <c r="L12762">
        <v>7</v>
      </c>
      <c r="M12762">
        <f t="shared" si="25800"/>
        <v>0</v>
      </c>
      <c r="N12762" t="b">
        <f t="shared" ref="N12762" si="25847">AND(MIN($F12761,$F12762,$F12763)=$F12762,MAX($H12761,$H12762,$H12763)=$H12762)</f>
        <v>1</v>
      </c>
      <c r="O12762" t="b">
        <f t="shared" ref="O12762" si="25848">AND(NOT(N12761),N12762,NOT(N12763))</f>
        <v>0</v>
      </c>
    </row>
    <row r="12763" spans="1:15" x14ac:dyDescent="0.25">
      <c r="A12763" t="s">
        <v>19</v>
      </c>
      <c r="B12763" t="s">
        <v>17</v>
      </c>
      <c r="C12763">
        <v>14</v>
      </c>
      <c r="D12763">
        <v>27</v>
      </c>
      <c r="E12763" t="b">
        <v>0</v>
      </c>
      <c r="F12763">
        <v>4.0000000000000001E-3</v>
      </c>
      <c r="G12763">
        <v>4</v>
      </c>
      <c r="H12763">
        <v>4</v>
      </c>
      <c r="I12763">
        <v>35</v>
      </c>
      <c r="J12763">
        <v>24</v>
      </c>
      <c r="K12763">
        <v>8</v>
      </c>
      <c r="L12763">
        <v>3</v>
      </c>
      <c r="M12763">
        <f t="shared" si="25800"/>
        <v>0</v>
      </c>
      <c r="N12763" t="b">
        <f t="shared" ref="N12763" si="25849">AND(MIN($F12761,$F12762,$F12763)=$F12763,MAX($H12761,$H12762,$H12763)=$H12763)</f>
        <v>0</v>
      </c>
      <c r="O12763" t="b">
        <f t="shared" ref="O12763" si="25850">AND(NOT(N12761),NOT(N12762),N12763)</f>
        <v>0</v>
      </c>
    </row>
    <row r="12764" spans="1:15" x14ac:dyDescent="0.25">
      <c r="A12764" t="s">
        <v>13</v>
      </c>
      <c r="B12764" t="s">
        <v>17</v>
      </c>
      <c r="C12764">
        <v>14</v>
      </c>
      <c r="D12764">
        <v>28</v>
      </c>
      <c r="E12764" t="b">
        <v>0</v>
      </c>
      <c r="F12764">
        <v>2E-3</v>
      </c>
      <c r="G12764">
        <v>4</v>
      </c>
      <c r="H12764">
        <v>4</v>
      </c>
      <c r="I12764">
        <v>37</v>
      </c>
      <c r="J12764">
        <v>25</v>
      </c>
      <c r="K12764">
        <v>8</v>
      </c>
      <c r="L12764">
        <v>4</v>
      </c>
      <c r="M12764">
        <f t="shared" si="25800"/>
        <v>0</v>
      </c>
      <c r="N12764" t="b">
        <f t="shared" ref="N12764" si="25851">AND(MIN($F12764,$F12765,$F12766)=$F12764,MAX($H12764,$H12765,$H12766)=$H12764)</f>
        <v>1</v>
      </c>
      <c r="O12764" t="b">
        <f t="shared" ref="O12764" si="25852">AND(N12764,NOT(N12765),NOT(N12766))</f>
        <v>1</v>
      </c>
    </row>
    <row r="12765" spans="1:15" x14ac:dyDescent="0.25">
      <c r="A12765" t="s">
        <v>15</v>
      </c>
      <c r="B12765" t="s">
        <v>17</v>
      </c>
      <c r="C12765">
        <v>14</v>
      </c>
      <c r="D12765">
        <v>28</v>
      </c>
      <c r="E12765" t="b">
        <v>0</v>
      </c>
      <c r="F12765">
        <v>8.0000000000000002E-3</v>
      </c>
      <c r="G12765">
        <v>4</v>
      </c>
      <c r="H12765">
        <v>4</v>
      </c>
      <c r="I12765">
        <v>719</v>
      </c>
      <c r="J12765">
        <v>713</v>
      </c>
      <c r="K12765">
        <v>352</v>
      </c>
      <c r="L12765">
        <v>10</v>
      </c>
      <c r="M12765">
        <f t="shared" si="25800"/>
        <v>0</v>
      </c>
      <c r="N12765" t="b">
        <f t="shared" ref="N12765" si="25853">AND(MIN($F12764,$F12765,$F12766)=$F12765,MAX($H12764,$H12765,$H12766)=$H12765)</f>
        <v>0</v>
      </c>
      <c r="O12765" t="b">
        <f t="shared" ref="O12765" si="25854">AND(NOT(N12764),N12765,NOT(N12766))</f>
        <v>0</v>
      </c>
    </row>
    <row r="12766" spans="1:15" x14ac:dyDescent="0.25">
      <c r="A12766" t="s">
        <v>19</v>
      </c>
      <c r="B12766" t="s">
        <v>17</v>
      </c>
      <c r="C12766">
        <v>14</v>
      </c>
      <c r="D12766">
        <v>28</v>
      </c>
      <c r="E12766" t="b">
        <v>0</v>
      </c>
      <c r="F12766">
        <v>5.0000000000000001E-3</v>
      </c>
      <c r="G12766">
        <v>4</v>
      </c>
      <c r="H12766">
        <v>4</v>
      </c>
      <c r="I12766">
        <v>37</v>
      </c>
      <c r="J12766">
        <v>25</v>
      </c>
      <c r="K12766">
        <v>8</v>
      </c>
      <c r="L12766">
        <v>4</v>
      </c>
      <c r="M12766">
        <f t="shared" si="25800"/>
        <v>0</v>
      </c>
      <c r="N12766" t="b">
        <f t="shared" ref="N12766" si="25855">AND(MIN($F12764,$F12765,$F12766)=$F12766,MAX($H12764,$H12765,$H12766)=$H12766)</f>
        <v>0</v>
      </c>
      <c r="O12766" t="b">
        <f t="shared" ref="O12766" si="25856">AND(NOT(N12764),NOT(N12765),N12766)</f>
        <v>0</v>
      </c>
    </row>
    <row r="12767" spans="1:15" x14ac:dyDescent="0.25">
      <c r="A12767" t="s">
        <v>13</v>
      </c>
      <c r="B12767" t="s">
        <v>17</v>
      </c>
      <c r="C12767">
        <v>14</v>
      </c>
      <c r="D12767">
        <v>29</v>
      </c>
      <c r="E12767" t="b">
        <v>0</v>
      </c>
      <c r="F12767">
        <v>3.0000000000000001E-3</v>
      </c>
      <c r="G12767">
        <v>4</v>
      </c>
      <c r="H12767">
        <v>4</v>
      </c>
      <c r="I12767">
        <v>32</v>
      </c>
      <c r="J12767">
        <v>18</v>
      </c>
      <c r="K12767">
        <v>4</v>
      </c>
      <c r="L12767">
        <v>5</v>
      </c>
      <c r="M12767">
        <f t="shared" si="25800"/>
        <v>0</v>
      </c>
      <c r="N12767" t="b">
        <f t="shared" ref="N12767" si="25857">AND(MIN($F12767,$F12768,$F12769)=$F12767,MAX($H12767,$H12768,$H12769)=$H12767)</f>
        <v>1</v>
      </c>
      <c r="O12767" t="b">
        <f t="shared" ref="O12767" si="25858">AND(N12767,NOT(N12768),NOT(N12769))</f>
        <v>0</v>
      </c>
    </row>
    <row r="12768" spans="1:15" x14ac:dyDescent="0.25">
      <c r="A12768" t="s">
        <v>15</v>
      </c>
      <c r="B12768" t="s">
        <v>17</v>
      </c>
      <c r="C12768">
        <v>14</v>
      </c>
      <c r="D12768">
        <v>29</v>
      </c>
      <c r="E12768" t="b">
        <v>0</v>
      </c>
      <c r="F12768">
        <v>5.2999999999999999E-2</v>
      </c>
      <c r="G12768">
        <v>4</v>
      </c>
      <c r="H12768">
        <v>4</v>
      </c>
      <c r="I12768">
        <v>7281</v>
      </c>
      <c r="J12768">
        <v>7234</v>
      </c>
      <c r="K12768">
        <v>3612</v>
      </c>
      <c r="L12768">
        <v>13</v>
      </c>
      <c r="M12768">
        <f t="shared" si="25800"/>
        <v>0</v>
      </c>
      <c r="N12768" t="b">
        <f t="shared" ref="N12768" si="25859">AND(MIN($F12767,$F12768,$F12769)=$F12768,MAX($H12767,$H12768,$H12769)=$H12768)</f>
        <v>0</v>
      </c>
      <c r="O12768" t="b">
        <f t="shared" ref="O12768" si="25860">AND(NOT(N12767),N12768,NOT(N12769))</f>
        <v>0</v>
      </c>
    </row>
    <row r="12769" spans="1:15" x14ac:dyDescent="0.25">
      <c r="A12769" t="s">
        <v>19</v>
      </c>
      <c r="B12769" t="s">
        <v>17</v>
      </c>
      <c r="C12769">
        <v>14</v>
      </c>
      <c r="D12769">
        <v>29</v>
      </c>
      <c r="E12769" t="b">
        <v>0</v>
      </c>
      <c r="F12769">
        <v>3.0000000000000001E-3</v>
      </c>
      <c r="G12769">
        <v>4</v>
      </c>
      <c r="H12769">
        <v>4</v>
      </c>
      <c r="I12769">
        <v>32</v>
      </c>
      <c r="J12769">
        <v>18</v>
      </c>
      <c r="K12769">
        <v>4</v>
      </c>
      <c r="L12769">
        <v>5</v>
      </c>
      <c r="M12769">
        <f t="shared" si="25800"/>
        <v>0</v>
      </c>
      <c r="N12769" t="b">
        <f t="shared" ref="N12769" si="25861">AND(MIN($F12767,$F12768,$F12769)=$F12769,MAX($H12767,$H12768,$H12769)=$H12769)</f>
        <v>1</v>
      </c>
      <c r="O12769" t="b">
        <f t="shared" ref="O12769" si="25862">AND(NOT(N12767),NOT(N12768),N12769)</f>
        <v>0</v>
      </c>
    </row>
    <row r="12770" spans="1:15" x14ac:dyDescent="0.25">
      <c r="A12770" t="s">
        <v>13</v>
      </c>
      <c r="B12770" t="s">
        <v>17</v>
      </c>
      <c r="C12770">
        <v>14</v>
      </c>
      <c r="D12770">
        <v>2</v>
      </c>
      <c r="E12770" t="b">
        <v>0</v>
      </c>
      <c r="F12770">
        <v>5.0000000000000001E-3</v>
      </c>
      <c r="G12770">
        <v>4</v>
      </c>
      <c r="H12770">
        <v>4</v>
      </c>
      <c r="I12770">
        <v>30</v>
      </c>
      <c r="J12770">
        <v>13</v>
      </c>
      <c r="K12770">
        <v>1</v>
      </c>
      <c r="L12770">
        <v>6</v>
      </c>
      <c r="M12770">
        <f t="shared" si="25800"/>
        <v>0</v>
      </c>
      <c r="N12770" t="b">
        <f t="shared" ref="N12770" si="25863">AND(MIN($F12770,$F12771,$F12772)=$F12770,MAX($H12770,$H12771,$H12772)=$H12770)</f>
        <v>1</v>
      </c>
      <c r="O12770" t="b">
        <f t="shared" ref="O12770" si="25864">AND(N12770,NOT(N12771),NOT(N12772))</f>
        <v>0</v>
      </c>
    </row>
    <row r="12771" spans="1:15" x14ac:dyDescent="0.25">
      <c r="A12771" t="s">
        <v>15</v>
      </c>
      <c r="B12771" t="s">
        <v>17</v>
      </c>
      <c r="C12771">
        <v>14</v>
      </c>
      <c r="D12771">
        <v>2</v>
      </c>
      <c r="E12771" t="b">
        <v>0</v>
      </c>
      <c r="F12771">
        <v>5.0000000000000001E-3</v>
      </c>
      <c r="G12771">
        <v>4</v>
      </c>
      <c r="H12771">
        <v>4</v>
      </c>
      <c r="I12771">
        <v>390</v>
      </c>
      <c r="J12771">
        <v>379</v>
      </c>
      <c r="K12771">
        <v>184</v>
      </c>
      <c r="L12771">
        <v>9</v>
      </c>
      <c r="M12771">
        <f t="shared" si="25800"/>
        <v>0</v>
      </c>
      <c r="N12771" t="b">
        <f t="shared" ref="N12771" si="25865">AND(MIN($F12770,$F12771,$F12772)=$F12771,MAX($H12770,$H12771,$H12772)=$H12771)</f>
        <v>1</v>
      </c>
      <c r="O12771" t="b">
        <f t="shared" ref="O12771" si="25866">AND(NOT(N12770),N12771,NOT(N12772))</f>
        <v>0</v>
      </c>
    </row>
    <row r="12772" spans="1:15" x14ac:dyDescent="0.25">
      <c r="A12772" t="s">
        <v>19</v>
      </c>
      <c r="B12772" t="s">
        <v>17</v>
      </c>
      <c r="C12772">
        <v>14</v>
      </c>
      <c r="D12772">
        <v>2</v>
      </c>
      <c r="E12772" t="b">
        <v>0</v>
      </c>
      <c r="F12772">
        <v>6.0000000000000001E-3</v>
      </c>
      <c r="G12772">
        <v>4</v>
      </c>
      <c r="H12772">
        <v>4</v>
      </c>
      <c r="I12772">
        <v>30</v>
      </c>
      <c r="J12772">
        <v>13</v>
      </c>
      <c r="K12772">
        <v>1</v>
      </c>
      <c r="L12772">
        <v>6</v>
      </c>
      <c r="M12772">
        <f t="shared" si="25800"/>
        <v>0</v>
      </c>
      <c r="N12772" t="b">
        <f t="shared" ref="N12772" si="25867">AND(MIN($F12770,$F12771,$F12772)=$F12772,MAX($H12770,$H12771,$H12772)=$H12772)</f>
        <v>0</v>
      </c>
      <c r="O12772" t="b">
        <f t="shared" ref="O12772" si="25868">AND(NOT(N12770),NOT(N12771),N12772)</f>
        <v>0</v>
      </c>
    </row>
    <row r="12773" spans="1:15" x14ac:dyDescent="0.25">
      <c r="A12773" t="s">
        <v>13</v>
      </c>
      <c r="B12773" t="s">
        <v>17</v>
      </c>
      <c r="C12773">
        <v>14</v>
      </c>
      <c r="D12773">
        <v>30</v>
      </c>
      <c r="E12773" t="b">
        <v>0</v>
      </c>
      <c r="F12773">
        <v>3.0000000000000001E-3</v>
      </c>
      <c r="G12773">
        <v>4</v>
      </c>
      <c r="H12773">
        <v>4</v>
      </c>
      <c r="I12773">
        <v>34</v>
      </c>
      <c r="J12773">
        <v>19</v>
      </c>
      <c r="K12773">
        <v>4</v>
      </c>
      <c r="L12773">
        <v>6</v>
      </c>
      <c r="M12773">
        <f t="shared" si="25800"/>
        <v>0</v>
      </c>
      <c r="N12773" t="b">
        <f t="shared" ref="N12773" si="25869">AND(MIN($F12773,$F12774,$F12775)=$F12773,MAX($H12773,$H12774,$H12775)=$H12773)</f>
        <v>1</v>
      </c>
      <c r="O12773" t="b">
        <f t="shared" ref="O12773" si="25870">AND(N12773,NOT(N12774),NOT(N12775))</f>
        <v>0</v>
      </c>
    </row>
    <row r="12774" spans="1:15" x14ac:dyDescent="0.25">
      <c r="A12774" t="s">
        <v>15</v>
      </c>
      <c r="B12774" t="s">
        <v>17</v>
      </c>
      <c r="C12774">
        <v>14</v>
      </c>
      <c r="D12774">
        <v>30</v>
      </c>
      <c r="E12774" t="b">
        <v>0</v>
      </c>
      <c r="F12774">
        <v>0.46899999999999997</v>
      </c>
      <c r="G12774">
        <v>4</v>
      </c>
      <c r="H12774">
        <v>4</v>
      </c>
      <c r="I12774">
        <v>73123</v>
      </c>
      <c r="J12774">
        <v>72675</v>
      </c>
      <c r="K12774">
        <v>36332</v>
      </c>
      <c r="L12774">
        <v>16</v>
      </c>
      <c r="M12774">
        <f t="shared" si="25800"/>
        <v>0</v>
      </c>
      <c r="N12774" t="b">
        <f t="shared" ref="N12774" si="25871">AND(MIN($F12773,$F12774,$F12775)=$F12774,MAX($H12773,$H12774,$H12775)=$H12774)</f>
        <v>0</v>
      </c>
      <c r="O12774" t="b">
        <f t="shared" ref="O12774" si="25872">AND(NOT(N12773),N12774,NOT(N12775))</f>
        <v>0</v>
      </c>
    </row>
    <row r="12775" spans="1:15" x14ac:dyDescent="0.25">
      <c r="A12775" t="s">
        <v>19</v>
      </c>
      <c r="B12775" t="s">
        <v>17</v>
      </c>
      <c r="C12775">
        <v>14</v>
      </c>
      <c r="D12775">
        <v>30</v>
      </c>
      <c r="E12775" t="b">
        <v>0</v>
      </c>
      <c r="F12775">
        <v>3.0000000000000001E-3</v>
      </c>
      <c r="G12775">
        <v>4</v>
      </c>
      <c r="H12775">
        <v>4</v>
      </c>
      <c r="I12775">
        <v>34</v>
      </c>
      <c r="J12775">
        <v>19</v>
      </c>
      <c r="K12775">
        <v>4</v>
      </c>
      <c r="L12775">
        <v>6</v>
      </c>
      <c r="M12775">
        <f t="shared" si="25800"/>
        <v>0</v>
      </c>
      <c r="N12775" t="b">
        <f t="shared" ref="N12775" si="25873">AND(MIN($F12773,$F12774,$F12775)=$F12775,MAX($H12773,$H12774,$H12775)=$H12775)</f>
        <v>1</v>
      </c>
      <c r="O12775" t="b">
        <f t="shared" ref="O12775" si="25874">AND(NOT(N12773),NOT(N12774),N12775)</f>
        <v>0</v>
      </c>
    </row>
    <row r="12776" spans="1:15" x14ac:dyDescent="0.25">
      <c r="A12776" t="s">
        <v>13</v>
      </c>
      <c r="B12776" t="s">
        <v>17</v>
      </c>
      <c r="C12776">
        <v>14</v>
      </c>
      <c r="D12776">
        <v>31</v>
      </c>
      <c r="E12776" t="b">
        <v>0</v>
      </c>
      <c r="F12776">
        <v>4.0000000000000001E-3</v>
      </c>
      <c r="G12776">
        <v>4</v>
      </c>
      <c r="H12776">
        <v>4</v>
      </c>
      <c r="I12776">
        <v>38</v>
      </c>
      <c r="J12776">
        <v>20</v>
      </c>
      <c r="K12776">
        <v>4</v>
      </c>
      <c r="L12776">
        <v>7</v>
      </c>
      <c r="M12776">
        <f t="shared" si="25800"/>
        <v>0</v>
      </c>
      <c r="N12776" t="b">
        <f t="shared" ref="N12776" si="25875">AND(MIN($F12776,$F12777,$F12778)=$F12776,MAX($H12776,$H12777,$H12778)=$H12776)</f>
        <v>1</v>
      </c>
      <c r="O12776" t="b">
        <f t="shared" ref="O12776" si="25876">AND(N12776,NOT(N12777),NOT(N12778))</f>
        <v>1</v>
      </c>
    </row>
    <row r="12777" spans="1:15" x14ac:dyDescent="0.25">
      <c r="A12777" t="s">
        <v>15</v>
      </c>
      <c r="B12777" t="s">
        <v>17</v>
      </c>
      <c r="C12777">
        <v>14</v>
      </c>
      <c r="D12777">
        <v>31</v>
      </c>
      <c r="E12777" t="b">
        <v>0</v>
      </c>
      <c r="F12777">
        <v>4.7229999999999999</v>
      </c>
      <c r="G12777">
        <v>4</v>
      </c>
      <c r="H12777">
        <v>4</v>
      </c>
      <c r="I12777">
        <v>732005</v>
      </c>
      <c r="J12777">
        <v>727556</v>
      </c>
      <c r="K12777">
        <v>363772</v>
      </c>
      <c r="L12777">
        <v>17</v>
      </c>
      <c r="M12777">
        <f t="shared" si="25800"/>
        <v>0</v>
      </c>
      <c r="N12777" t="b">
        <f t="shared" ref="N12777" si="25877">AND(MIN($F12776,$F12777,$F12778)=$F12777,MAX($H12776,$H12777,$H12778)=$H12777)</f>
        <v>0</v>
      </c>
      <c r="O12777" t="b">
        <f t="shared" ref="O12777" si="25878">AND(NOT(N12776),N12777,NOT(N12778))</f>
        <v>0</v>
      </c>
    </row>
    <row r="12778" spans="1:15" x14ac:dyDescent="0.25">
      <c r="A12778" t="s">
        <v>19</v>
      </c>
      <c r="B12778" t="s">
        <v>17</v>
      </c>
      <c r="C12778">
        <v>14</v>
      </c>
      <c r="D12778">
        <v>31</v>
      </c>
      <c r="E12778" t="b">
        <v>0</v>
      </c>
      <c r="F12778">
        <v>5.0000000000000001E-3</v>
      </c>
      <c r="G12778">
        <v>4</v>
      </c>
      <c r="H12778">
        <v>4</v>
      </c>
      <c r="I12778">
        <v>38</v>
      </c>
      <c r="J12778">
        <v>20</v>
      </c>
      <c r="K12778">
        <v>4</v>
      </c>
      <c r="L12778">
        <v>7</v>
      </c>
      <c r="M12778">
        <f t="shared" si="25800"/>
        <v>0</v>
      </c>
      <c r="N12778" t="b">
        <f t="shared" ref="N12778" si="25879">AND(MIN($F12776,$F12777,$F12778)=$F12778,MAX($H12776,$H12777,$H12778)=$H12778)</f>
        <v>0</v>
      </c>
      <c r="O12778" t="b">
        <f t="shared" ref="O12778" si="25880">AND(NOT(N12776),NOT(N12777),N12778)</f>
        <v>0</v>
      </c>
    </row>
    <row r="12779" spans="1:15" x14ac:dyDescent="0.25">
      <c r="A12779" t="s">
        <v>13</v>
      </c>
      <c r="B12779" t="s">
        <v>17</v>
      </c>
      <c r="C12779">
        <v>14</v>
      </c>
      <c r="D12779">
        <v>32</v>
      </c>
      <c r="E12779" t="b">
        <v>0</v>
      </c>
      <c r="F12779">
        <v>1.2999999999999999E-2</v>
      </c>
      <c r="G12779">
        <v>4</v>
      </c>
      <c r="H12779">
        <v>4</v>
      </c>
      <c r="I12779">
        <v>40</v>
      </c>
      <c r="J12779">
        <v>21</v>
      </c>
      <c r="K12779">
        <v>4</v>
      </c>
      <c r="L12779">
        <v>8</v>
      </c>
      <c r="M12779">
        <f t="shared" si="25800"/>
        <v>0</v>
      </c>
      <c r="N12779" t="b">
        <f t="shared" ref="N12779" si="25881">AND(MIN($F12779,$F12780,$F12781)=$F12779,MAX($H12779,$H12780,$H12781)=$H12779)</f>
        <v>0</v>
      </c>
      <c r="O12779" t="b">
        <f t="shared" ref="O12779" si="25882">AND(N12779,NOT(N12780),NOT(N12781))</f>
        <v>0</v>
      </c>
    </row>
    <row r="12780" spans="1:15" x14ac:dyDescent="0.25">
      <c r="A12780" t="s">
        <v>15</v>
      </c>
      <c r="B12780" t="s">
        <v>17</v>
      </c>
      <c r="C12780">
        <v>14</v>
      </c>
      <c r="D12780">
        <v>32</v>
      </c>
      <c r="E12780" t="b">
        <v>1</v>
      </c>
      <c r="F12780">
        <v>10.003</v>
      </c>
      <c r="G12780">
        <v>4</v>
      </c>
      <c r="H12780">
        <v>0</v>
      </c>
      <c r="I12780">
        <v>1527357</v>
      </c>
      <c r="J12780">
        <v>1518082</v>
      </c>
      <c r="K12780">
        <v>759038</v>
      </c>
      <c r="L12780">
        <v>21</v>
      </c>
      <c r="M12780">
        <f t="shared" si="25800"/>
        <v>4</v>
      </c>
      <c r="N12780" t="b">
        <f t="shared" ref="N12780" si="25883">AND(MIN($F12779,$F12780,$F12781)=$F12780,MAX($H12779,$H12780,$H12781)=$H12780)</f>
        <v>0</v>
      </c>
      <c r="O12780" t="b">
        <f t="shared" ref="O12780" si="25884">AND(NOT(N12779),N12780,NOT(N12781))</f>
        <v>0</v>
      </c>
    </row>
    <row r="12781" spans="1:15" x14ac:dyDescent="0.25">
      <c r="A12781" t="s">
        <v>19</v>
      </c>
      <c r="B12781" t="s">
        <v>17</v>
      </c>
      <c r="C12781">
        <v>14</v>
      </c>
      <c r="D12781">
        <v>32</v>
      </c>
      <c r="E12781" t="b">
        <v>0</v>
      </c>
      <c r="F12781">
        <v>3.0000000000000001E-3</v>
      </c>
      <c r="G12781">
        <v>4</v>
      </c>
      <c r="H12781">
        <v>4</v>
      </c>
      <c r="I12781">
        <v>40</v>
      </c>
      <c r="J12781">
        <v>21</v>
      </c>
      <c r="K12781">
        <v>4</v>
      </c>
      <c r="L12781">
        <v>8</v>
      </c>
      <c r="M12781">
        <f t="shared" si="25800"/>
        <v>0</v>
      </c>
      <c r="N12781" t="b">
        <f t="shared" ref="N12781" si="25885">AND(MIN($F12779,$F12780,$F12781)=$F12781,MAX($H12779,$H12780,$H12781)=$H12781)</f>
        <v>1</v>
      </c>
      <c r="O12781" t="b">
        <f t="shared" ref="O12781" si="25886">AND(NOT(N12779),NOT(N12780),N12781)</f>
        <v>1</v>
      </c>
    </row>
    <row r="12782" spans="1:15" x14ac:dyDescent="0.25">
      <c r="A12782" t="s">
        <v>13</v>
      </c>
      <c r="B12782" t="s">
        <v>17</v>
      </c>
      <c r="C12782">
        <v>14</v>
      </c>
      <c r="D12782">
        <v>3</v>
      </c>
      <c r="E12782" t="b">
        <v>0</v>
      </c>
      <c r="F12782">
        <v>3.0000000000000001E-3</v>
      </c>
      <c r="G12782">
        <v>4</v>
      </c>
      <c r="H12782">
        <v>4</v>
      </c>
      <c r="I12782">
        <v>32</v>
      </c>
      <c r="J12782">
        <v>14</v>
      </c>
      <c r="K12782">
        <v>1</v>
      </c>
      <c r="L12782">
        <v>7</v>
      </c>
      <c r="M12782">
        <f t="shared" si="25800"/>
        <v>0</v>
      </c>
      <c r="N12782" t="b">
        <f t="shared" ref="N12782" si="25887">AND(MIN($F12782,$F12783,$F12784)=$F12782,MAX($H12782,$H12783,$H12784)=$H12782)</f>
        <v>1</v>
      </c>
      <c r="O12782" t="b">
        <f t="shared" ref="O12782" si="25888">AND(N12782,NOT(N12783),NOT(N12784))</f>
        <v>0</v>
      </c>
    </row>
    <row r="12783" spans="1:15" x14ac:dyDescent="0.25">
      <c r="A12783" t="s">
        <v>15</v>
      </c>
      <c r="B12783" t="s">
        <v>17</v>
      </c>
      <c r="C12783">
        <v>14</v>
      </c>
      <c r="D12783">
        <v>3</v>
      </c>
      <c r="E12783" t="b">
        <v>0</v>
      </c>
      <c r="F12783">
        <v>1.6E-2</v>
      </c>
      <c r="G12783">
        <v>4</v>
      </c>
      <c r="H12783">
        <v>4</v>
      </c>
      <c r="I12783">
        <v>2346</v>
      </c>
      <c r="J12783">
        <v>2286</v>
      </c>
      <c r="K12783">
        <v>1137</v>
      </c>
      <c r="L12783">
        <v>11</v>
      </c>
      <c r="M12783">
        <f t="shared" si="25800"/>
        <v>0</v>
      </c>
      <c r="N12783" t="b">
        <f t="shared" ref="N12783" si="25889">AND(MIN($F12782,$F12783,$F12784)=$F12783,MAX($H12782,$H12783,$H12784)=$H12783)</f>
        <v>0</v>
      </c>
      <c r="O12783" t="b">
        <f t="shared" ref="O12783" si="25890">AND(NOT(N12782),N12783,NOT(N12784))</f>
        <v>0</v>
      </c>
    </row>
    <row r="12784" spans="1:15" x14ac:dyDescent="0.25">
      <c r="A12784" t="s">
        <v>19</v>
      </c>
      <c r="B12784" t="s">
        <v>17</v>
      </c>
      <c r="C12784">
        <v>14</v>
      </c>
      <c r="D12784">
        <v>3</v>
      </c>
      <c r="E12784" t="b">
        <v>0</v>
      </c>
      <c r="F12784">
        <v>3.0000000000000001E-3</v>
      </c>
      <c r="G12784">
        <v>4</v>
      </c>
      <c r="H12784">
        <v>4</v>
      </c>
      <c r="I12784">
        <v>32</v>
      </c>
      <c r="J12784">
        <v>14</v>
      </c>
      <c r="K12784">
        <v>1</v>
      </c>
      <c r="L12784">
        <v>7</v>
      </c>
      <c r="M12784">
        <f t="shared" si="25800"/>
        <v>0</v>
      </c>
      <c r="N12784" t="b">
        <f t="shared" ref="N12784" si="25891">AND(MIN($F12782,$F12783,$F12784)=$F12784,MAX($H12782,$H12783,$H12784)=$H12784)</f>
        <v>1</v>
      </c>
      <c r="O12784" t="b">
        <f t="shared" ref="O12784" si="25892">AND(NOT(N12782),NOT(N12783),N12784)</f>
        <v>0</v>
      </c>
    </row>
    <row r="12785" spans="1:15" x14ac:dyDescent="0.25">
      <c r="A12785" t="s">
        <v>13</v>
      </c>
      <c r="B12785" t="s">
        <v>17</v>
      </c>
      <c r="C12785">
        <v>14</v>
      </c>
      <c r="D12785">
        <v>4</v>
      </c>
      <c r="E12785" t="b">
        <v>0</v>
      </c>
      <c r="F12785">
        <v>5.0000000000000001E-3</v>
      </c>
      <c r="G12785">
        <v>4</v>
      </c>
      <c r="H12785">
        <v>4</v>
      </c>
      <c r="I12785">
        <v>36</v>
      </c>
      <c r="J12785">
        <v>15</v>
      </c>
      <c r="K12785">
        <v>1</v>
      </c>
      <c r="L12785">
        <v>8</v>
      </c>
      <c r="M12785">
        <f t="shared" si="25800"/>
        <v>0</v>
      </c>
      <c r="N12785" t="b">
        <f t="shared" ref="N12785" si="25893">AND(MIN($F12785,$F12786,$F12787)=$F12785,MAX($H12785,$H12786,$H12787)=$H12785)</f>
        <v>0</v>
      </c>
      <c r="O12785" t="b">
        <f t="shared" ref="O12785" si="25894">AND(N12785,NOT(N12786),NOT(N12787))</f>
        <v>0</v>
      </c>
    </row>
    <row r="12786" spans="1:15" x14ac:dyDescent="0.25">
      <c r="A12786" t="s">
        <v>15</v>
      </c>
      <c r="B12786" t="s">
        <v>17</v>
      </c>
      <c r="C12786">
        <v>14</v>
      </c>
      <c r="D12786">
        <v>4</v>
      </c>
      <c r="E12786" t="b">
        <v>0</v>
      </c>
      <c r="F12786">
        <v>0.11600000000000001</v>
      </c>
      <c r="G12786">
        <v>4</v>
      </c>
      <c r="H12786">
        <v>4</v>
      </c>
      <c r="I12786">
        <v>15339</v>
      </c>
      <c r="J12786">
        <v>14935</v>
      </c>
      <c r="K12786">
        <v>7461</v>
      </c>
      <c r="L12786">
        <v>12</v>
      </c>
      <c r="M12786">
        <f t="shared" si="25800"/>
        <v>0</v>
      </c>
      <c r="N12786" t="b">
        <f t="shared" ref="N12786" si="25895">AND(MIN($F12785,$F12786,$F12787)=$F12786,MAX($H12785,$H12786,$H12787)=$H12786)</f>
        <v>0</v>
      </c>
      <c r="O12786" t="b">
        <f t="shared" ref="O12786" si="25896">AND(NOT(N12785),N12786,NOT(N12787))</f>
        <v>0</v>
      </c>
    </row>
    <row r="12787" spans="1:15" x14ac:dyDescent="0.25">
      <c r="A12787" t="s">
        <v>19</v>
      </c>
      <c r="B12787" t="s">
        <v>17</v>
      </c>
      <c r="C12787">
        <v>14</v>
      </c>
      <c r="D12787">
        <v>4</v>
      </c>
      <c r="E12787" t="b">
        <v>0</v>
      </c>
      <c r="F12787">
        <v>3.0000000000000001E-3</v>
      </c>
      <c r="G12787">
        <v>4</v>
      </c>
      <c r="H12787">
        <v>4</v>
      </c>
      <c r="I12787">
        <v>36</v>
      </c>
      <c r="J12787">
        <v>15</v>
      </c>
      <c r="K12787">
        <v>1</v>
      </c>
      <c r="L12787">
        <v>8</v>
      </c>
      <c r="M12787">
        <f t="shared" si="25800"/>
        <v>0</v>
      </c>
      <c r="N12787" t="b">
        <f t="shared" ref="N12787" si="25897">AND(MIN($F12785,$F12786,$F12787)=$F12787,MAX($H12785,$H12786,$H12787)=$H12787)</f>
        <v>1</v>
      </c>
      <c r="O12787" t="b">
        <f t="shared" ref="O12787" si="25898">AND(NOT(N12785),NOT(N12786),N12787)</f>
        <v>1</v>
      </c>
    </row>
    <row r="12788" spans="1:15" x14ac:dyDescent="0.25">
      <c r="A12788" t="s">
        <v>13</v>
      </c>
      <c r="B12788" t="s">
        <v>17</v>
      </c>
      <c r="C12788">
        <v>14</v>
      </c>
      <c r="D12788">
        <v>5</v>
      </c>
      <c r="E12788" t="b">
        <v>0</v>
      </c>
      <c r="F12788">
        <v>3.0000000000000001E-3</v>
      </c>
      <c r="G12788">
        <v>4</v>
      </c>
      <c r="H12788">
        <v>4</v>
      </c>
      <c r="I12788">
        <v>38</v>
      </c>
      <c r="J12788">
        <v>16</v>
      </c>
      <c r="K12788">
        <v>1</v>
      </c>
      <c r="L12788">
        <v>9</v>
      </c>
      <c r="M12788">
        <f t="shared" si="25800"/>
        <v>0</v>
      </c>
      <c r="N12788" t="b">
        <f t="shared" ref="N12788" si="25899">AND(MIN($F12788,$F12789,$F12790)=$F12788,MAX($H12788,$H12789,$H12790)=$H12788)</f>
        <v>1</v>
      </c>
      <c r="O12788" t="b">
        <f t="shared" ref="O12788" si="25900">AND(N12788,NOT(N12789),NOT(N12790))</f>
        <v>1</v>
      </c>
    </row>
    <row r="12789" spans="1:15" x14ac:dyDescent="0.25">
      <c r="A12789" t="s">
        <v>15</v>
      </c>
      <c r="B12789" t="s">
        <v>17</v>
      </c>
      <c r="C12789">
        <v>14</v>
      </c>
      <c r="D12789">
        <v>5</v>
      </c>
      <c r="E12789" t="b">
        <v>0</v>
      </c>
      <c r="F12789">
        <v>0.66400000000000003</v>
      </c>
      <c r="G12789">
        <v>4</v>
      </c>
      <c r="H12789">
        <v>4</v>
      </c>
      <c r="I12789">
        <v>103880</v>
      </c>
      <c r="J12789">
        <v>101074</v>
      </c>
      <c r="K12789">
        <v>50530</v>
      </c>
      <c r="L12789">
        <v>16</v>
      </c>
      <c r="M12789">
        <f t="shared" si="25800"/>
        <v>0</v>
      </c>
      <c r="N12789" t="b">
        <f t="shared" ref="N12789" si="25901">AND(MIN($F12788,$F12789,$F12790)=$F12789,MAX($H12788,$H12789,$H12790)=$H12789)</f>
        <v>0</v>
      </c>
      <c r="O12789" t="b">
        <f t="shared" ref="O12789" si="25902">AND(NOT(N12788),N12789,NOT(N12790))</f>
        <v>0</v>
      </c>
    </row>
    <row r="12790" spans="1:15" x14ac:dyDescent="0.25">
      <c r="A12790" t="s">
        <v>19</v>
      </c>
      <c r="B12790" t="s">
        <v>17</v>
      </c>
      <c r="C12790">
        <v>14</v>
      </c>
      <c r="D12790">
        <v>5</v>
      </c>
      <c r="E12790" t="b">
        <v>0</v>
      </c>
      <c r="F12790">
        <v>6.0000000000000001E-3</v>
      </c>
      <c r="G12790">
        <v>4</v>
      </c>
      <c r="H12790">
        <v>4</v>
      </c>
      <c r="I12790">
        <v>38</v>
      </c>
      <c r="J12790">
        <v>16</v>
      </c>
      <c r="K12790">
        <v>1</v>
      </c>
      <c r="L12790">
        <v>9</v>
      </c>
      <c r="M12790">
        <f t="shared" si="25800"/>
        <v>0</v>
      </c>
      <c r="N12790" t="b">
        <f t="shared" ref="N12790" si="25903">AND(MIN($F12788,$F12789,$F12790)=$F12790,MAX($H12788,$H12789,$H12790)=$H12790)</f>
        <v>0</v>
      </c>
      <c r="O12790" t="b">
        <f t="shared" ref="O12790" si="25904">AND(NOT(N12788),NOT(N12789),N12790)</f>
        <v>0</v>
      </c>
    </row>
    <row r="12791" spans="1:15" x14ac:dyDescent="0.25">
      <c r="A12791" t="s">
        <v>13</v>
      </c>
      <c r="B12791" t="s">
        <v>17</v>
      </c>
      <c r="C12791">
        <v>14</v>
      </c>
      <c r="D12791">
        <v>6</v>
      </c>
      <c r="E12791" t="b">
        <v>0</v>
      </c>
      <c r="F12791">
        <v>3.0000000000000001E-3</v>
      </c>
      <c r="G12791">
        <v>4</v>
      </c>
      <c r="H12791">
        <v>4</v>
      </c>
      <c r="I12791">
        <v>37</v>
      </c>
      <c r="J12791">
        <v>17</v>
      </c>
      <c r="K12791">
        <v>1</v>
      </c>
      <c r="L12791">
        <v>10</v>
      </c>
      <c r="M12791">
        <f t="shared" si="25800"/>
        <v>0</v>
      </c>
      <c r="N12791" t="b">
        <f t="shared" ref="N12791" si="25905">AND(MIN($F12791,$F12792,$F12793)=$F12791,MAX($H12791,$H12792,$H12793)=$H12791)</f>
        <v>1</v>
      </c>
      <c r="O12791" t="b">
        <f t="shared" ref="O12791" si="25906">AND(N12791,NOT(N12792),NOT(N12793))</f>
        <v>0</v>
      </c>
    </row>
    <row r="12792" spans="1:15" x14ac:dyDescent="0.25">
      <c r="A12792" t="s">
        <v>15</v>
      </c>
      <c r="B12792" t="s">
        <v>17</v>
      </c>
      <c r="C12792">
        <v>14</v>
      </c>
      <c r="D12792">
        <v>6</v>
      </c>
      <c r="E12792" t="b">
        <v>0</v>
      </c>
      <c r="F12792">
        <v>4.9160000000000004</v>
      </c>
      <c r="G12792">
        <v>4</v>
      </c>
      <c r="H12792">
        <v>4</v>
      </c>
      <c r="I12792">
        <v>715283</v>
      </c>
      <c r="J12792">
        <v>695669</v>
      </c>
      <c r="K12792">
        <v>347827</v>
      </c>
      <c r="L12792">
        <v>19</v>
      </c>
      <c r="M12792">
        <f t="shared" si="25800"/>
        <v>0</v>
      </c>
      <c r="N12792" t="b">
        <f t="shared" ref="N12792" si="25907">AND(MIN($F12791,$F12792,$F12793)=$F12792,MAX($H12791,$H12792,$H12793)=$H12792)</f>
        <v>0</v>
      </c>
      <c r="O12792" t="b">
        <f t="shared" ref="O12792" si="25908">AND(NOT(N12791),N12792,NOT(N12793))</f>
        <v>0</v>
      </c>
    </row>
    <row r="12793" spans="1:15" x14ac:dyDescent="0.25">
      <c r="A12793" t="s">
        <v>19</v>
      </c>
      <c r="B12793" t="s">
        <v>17</v>
      </c>
      <c r="C12793">
        <v>14</v>
      </c>
      <c r="D12793">
        <v>6</v>
      </c>
      <c r="E12793" t="b">
        <v>0</v>
      </c>
      <c r="F12793">
        <v>3.0000000000000001E-3</v>
      </c>
      <c r="G12793">
        <v>4</v>
      </c>
      <c r="H12793">
        <v>4</v>
      </c>
      <c r="I12793">
        <v>37</v>
      </c>
      <c r="J12793">
        <v>17</v>
      </c>
      <c r="K12793">
        <v>1</v>
      </c>
      <c r="L12793">
        <v>10</v>
      </c>
      <c r="M12793">
        <f t="shared" si="25800"/>
        <v>0</v>
      </c>
      <c r="N12793" t="b">
        <f t="shared" ref="N12793" si="25909">AND(MIN($F12791,$F12792,$F12793)=$F12793,MAX($H12791,$H12792,$H12793)=$H12793)</f>
        <v>1</v>
      </c>
      <c r="O12793" t="b">
        <f t="shared" ref="O12793" si="25910">AND(NOT(N12791),NOT(N12792),N12793)</f>
        <v>0</v>
      </c>
    </row>
    <row r="12794" spans="1:15" x14ac:dyDescent="0.25">
      <c r="A12794" t="s">
        <v>13</v>
      </c>
      <c r="B12794" t="s">
        <v>17</v>
      </c>
      <c r="C12794">
        <v>14</v>
      </c>
      <c r="D12794">
        <v>7</v>
      </c>
      <c r="E12794" t="b">
        <v>0</v>
      </c>
      <c r="F12794">
        <v>7.0000000000000001E-3</v>
      </c>
      <c r="G12794">
        <v>4</v>
      </c>
      <c r="H12794">
        <v>4</v>
      </c>
      <c r="I12794">
        <v>37</v>
      </c>
      <c r="J12794">
        <v>20</v>
      </c>
      <c r="K12794">
        <v>2</v>
      </c>
      <c r="L12794">
        <v>10</v>
      </c>
      <c r="M12794">
        <f t="shared" si="25800"/>
        <v>0</v>
      </c>
      <c r="N12794" t="b">
        <f t="shared" ref="N12794" si="25911">AND(MIN($F12794,$F12795,$F12796)=$F12794,MAX($H12794,$H12795,$H12796)=$H12794)</f>
        <v>0</v>
      </c>
      <c r="O12794" t="b">
        <f t="shared" ref="O12794" si="25912">AND(N12794,NOT(N12795),NOT(N12796))</f>
        <v>0</v>
      </c>
    </row>
    <row r="12795" spans="1:15" x14ac:dyDescent="0.25">
      <c r="A12795" t="s">
        <v>15</v>
      </c>
      <c r="B12795" t="s">
        <v>17</v>
      </c>
      <c r="C12795">
        <v>14</v>
      </c>
      <c r="D12795">
        <v>7</v>
      </c>
      <c r="E12795" t="b">
        <v>1</v>
      </c>
      <c r="F12795">
        <v>10.000999999999999</v>
      </c>
      <c r="G12795">
        <v>4</v>
      </c>
      <c r="H12795">
        <v>0</v>
      </c>
      <c r="I12795">
        <v>1415754</v>
      </c>
      <c r="J12795">
        <v>1376898</v>
      </c>
      <c r="K12795">
        <v>688446</v>
      </c>
      <c r="L12795">
        <v>21</v>
      </c>
      <c r="M12795">
        <f t="shared" si="25800"/>
        <v>4</v>
      </c>
      <c r="N12795" t="b">
        <f t="shared" ref="N12795" si="25913">AND(MIN($F12794,$F12795,$F12796)=$F12795,MAX($H12794,$H12795,$H12796)=$H12795)</f>
        <v>0</v>
      </c>
      <c r="O12795" t="b">
        <f t="shared" ref="O12795" si="25914">AND(NOT(N12794),N12795,NOT(N12796))</f>
        <v>0</v>
      </c>
    </row>
    <row r="12796" spans="1:15" x14ac:dyDescent="0.25">
      <c r="A12796" t="s">
        <v>19</v>
      </c>
      <c r="B12796" t="s">
        <v>17</v>
      </c>
      <c r="C12796">
        <v>14</v>
      </c>
      <c r="D12796">
        <v>7</v>
      </c>
      <c r="E12796" t="b">
        <v>0</v>
      </c>
      <c r="F12796">
        <v>3.0000000000000001E-3</v>
      </c>
      <c r="G12796">
        <v>4</v>
      </c>
      <c r="H12796">
        <v>4</v>
      </c>
      <c r="I12796">
        <v>37</v>
      </c>
      <c r="J12796">
        <v>20</v>
      </c>
      <c r="K12796">
        <v>2</v>
      </c>
      <c r="L12796">
        <v>10</v>
      </c>
      <c r="M12796">
        <f t="shared" si="25800"/>
        <v>0</v>
      </c>
      <c r="N12796" t="b">
        <f t="shared" ref="N12796" si="25915">AND(MIN($F12794,$F12795,$F12796)=$F12796,MAX($H12794,$H12795,$H12796)=$H12796)</f>
        <v>1</v>
      </c>
      <c r="O12796" t="b">
        <f t="shared" ref="O12796" si="25916">AND(NOT(N12794),NOT(N12795),N12796)</f>
        <v>1</v>
      </c>
    </row>
    <row r="12797" spans="1:15" x14ac:dyDescent="0.25">
      <c r="A12797" t="s">
        <v>13</v>
      </c>
      <c r="B12797" t="s">
        <v>17</v>
      </c>
      <c r="C12797">
        <v>14</v>
      </c>
      <c r="D12797">
        <v>8</v>
      </c>
      <c r="E12797" t="b">
        <v>0</v>
      </c>
      <c r="F12797">
        <v>3.0000000000000001E-3</v>
      </c>
      <c r="G12797">
        <v>4</v>
      </c>
      <c r="H12797">
        <v>4</v>
      </c>
      <c r="I12797">
        <v>41</v>
      </c>
      <c r="J12797">
        <v>21</v>
      </c>
      <c r="K12797">
        <v>2</v>
      </c>
      <c r="L12797">
        <v>11</v>
      </c>
      <c r="M12797">
        <f t="shared" si="25800"/>
        <v>0</v>
      </c>
      <c r="N12797" t="b">
        <f t="shared" ref="N12797" si="25917">AND(MIN($F12797,$F12798,$F12799)=$F12797,MAX($H12797,$H12798,$H12799)=$H12797)</f>
        <v>1</v>
      </c>
      <c r="O12797" t="b">
        <f t="shared" ref="O12797" si="25918">AND(N12797,NOT(N12798),NOT(N12799))</f>
        <v>1</v>
      </c>
    </row>
    <row r="12798" spans="1:15" x14ac:dyDescent="0.25">
      <c r="A12798" t="s">
        <v>15</v>
      </c>
      <c r="B12798" t="s">
        <v>17</v>
      </c>
      <c r="C12798">
        <v>14</v>
      </c>
      <c r="D12798">
        <v>8</v>
      </c>
      <c r="E12798" t="b">
        <v>1</v>
      </c>
      <c r="F12798">
        <v>10.000999999999999</v>
      </c>
      <c r="G12798">
        <v>4</v>
      </c>
      <c r="H12798">
        <v>0</v>
      </c>
      <c r="I12798">
        <v>1452665</v>
      </c>
      <c r="J12798">
        <v>1412805</v>
      </c>
      <c r="K12798">
        <v>706398</v>
      </c>
      <c r="L12798">
        <v>21</v>
      </c>
      <c r="M12798">
        <f t="shared" si="25800"/>
        <v>4</v>
      </c>
      <c r="N12798" t="b">
        <f t="shared" ref="N12798" si="25919">AND(MIN($F12797,$F12798,$F12799)=$F12798,MAX($H12797,$H12798,$H12799)=$H12798)</f>
        <v>0</v>
      </c>
      <c r="O12798" t="b">
        <f t="shared" ref="O12798" si="25920">AND(NOT(N12797),N12798,NOT(N12799))</f>
        <v>0</v>
      </c>
    </row>
    <row r="12799" spans="1:15" x14ac:dyDescent="0.25">
      <c r="A12799" t="s">
        <v>19</v>
      </c>
      <c r="B12799" t="s">
        <v>17</v>
      </c>
      <c r="C12799">
        <v>14</v>
      </c>
      <c r="D12799">
        <v>8</v>
      </c>
      <c r="E12799" t="b">
        <v>0</v>
      </c>
      <c r="F12799">
        <v>4.0000000000000001E-3</v>
      </c>
      <c r="G12799">
        <v>4</v>
      </c>
      <c r="H12799">
        <v>4</v>
      </c>
      <c r="I12799">
        <v>41</v>
      </c>
      <c r="J12799">
        <v>21</v>
      </c>
      <c r="K12799">
        <v>2</v>
      </c>
      <c r="L12799">
        <v>11</v>
      </c>
      <c r="M12799">
        <f t="shared" si="25800"/>
        <v>0</v>
      </c>
      <c r="N12799" t="b">
        <f t="shared" ref="N12799" si="25921">AND(MIN($F12797,$F12798,$F12799)=$F12799,MAX($H12797,$H12798,$H12799)=$H12799)</f>
        <v>0</v>
      </c>
      <c r="O12799" t="b">
        <f t="shared" ref="O12799" si="25922">AND(NOT(N12797),NOT(N12798),N12799)</f>
        <v>0</v>
      </c>
    </row>
    <row r="12800" spans="1:15" x14ac:dyDescent="0.25">
      <c r="A12800" t="s">
        <v>13</v>
      </c>
      <c r="B12800" t="s">
        <v>17</v>
      </c>
      <c r="C12800">
        <v>14</v>
      </c>
      <c r="D12800">
        <v>9</v>
      </c>
      <c r="E12800" t="b">
        <v>0</v>
      </c>
      <c r="F12800">
        <v>4.0000000000000001E-3</v>
      </c>
      <c r="G12800">
        <v>4</v>
      </c>
      <c r="H12800">
        <v>4</v>
      </c>
      <c r="I12800">
        <v>28</v>
      </c>
      <c r="J12800">
        <v>17</v>
      </c>
      <c r="K12800">
        <v>4</v>
      </c>
      <c r="L12800">
        <v>3</v>
      </c>
      <c r="M12800">
        <f t="shared" si="25800"/>
        <v>0</v>
      </c>
      <c r="N12800" t="b">
        <f t="shared" ref="N12800" si="25923">AND(MIN($F12800,$F12801,$F12802)=$F12800,MAX($H12800,$H12801,$H12802)=$H12800)</f>
        <v>0</v>
      </c>
      <c r="O12800" t="b">
        <f t="shared" ref="O12800" si="25924">AND(N12800,NOT(N12801),NOT(N12802))</f>
        <v>0</v>
      </c>
    </row>
    <row r="12801" spans="1:15" x14ac:dyDescent="0.25">
      <c r="A12801" t="s">
        <v>15</v>
      </c>
      <c r="B12801" t="s">
        <v>17</v>
      </c>
      <c r="C12801">
        <v>14</v>
      </c>
      <c r="D12801">
        <v>9</v>
      </c>
      <c r="E12801" t="b">
        <v>0</v>
      </c>
      <c r="F12801">
        <v>3.0000000000000001E-3</v>
      </c>
      <c r="G12801">
        <v>4</v>
      </c>
      <c r="H12801">
        <v>4</v>
      </c>
      <c r="I12801">
        <v>47</v>
      </c>
      <c r="J12801">
        <v>46</v>
      </c>
      <c r="K12801">
        <v>18</v>
      </c>
      <c r="L12801">
        <v>7</v>
      </c>
      <c r="M12801">
        <f t="shared" si="25800"/>
        <v>0</v>
      </c>
      <c r="N12801" t="b">
        <f t="shared" ref="N12801" si="25925">AND(MIN($F12800,$F12801,$F12802)=$F12801,MAX($H12800,$H12801,$H12802)=$H12801)</f>
        <v>1</v>
      </c>
      <c r="O12801" t="b">
        <f t="shared" ref="O12801" si="25926">AND(NOT(N12800),N12801,NOT(N12802))</f>
        <v>0</v>
      </c>
    </row>
    <row r="12802" spans="1:15" x14ac:dyDescent="0.25">
      <c r="A12802" t="s">
        <v>19</v>
      </c>
      <c r="B12802" t="s">
        <v>17</v>
      </c>
      <c r="C12802">
        <v>14</v>
      </c>
      <c r="D12802">
        <v>9</v>
      </c>
      <c r="E12802" t="b">
        <v>0</v>
      </c>
      <c r="F12802">
        <v>3.0000000000000001E-3</v>
      </c>
      <c r="G12802">
        <v>4</v>
      </c>
      <c r="H12802">
        <v>4</v>
      </c>
      <c r="I12802">
        <v>28</v>
      </c>
      <c r="J12802">
        <v>17</v>
      </c>
      <c r="K12802">
        <v>4</v>
      </c>
      <c r="L12802">
        <v>3</v>
      </c>
      <c r="M12802">
        <f t="shared" si="25800"/>
        <v>0</v>
      </c>
      <c r="N12802" t="b">
        <f t="shared" ref="N12802" si="25927">AND(MIN($F12800,$F12801,$F12802)=$F12802,MAX($H12800,$H12801,$H12802)=$H12802)</f>
        <v>1</v>
      </c>
      <c r="O12802" t="b">
        <f t="shared" ref="O12802" si="25928">AND(NOT(N12800),NOT(N12801),N12802)</f>
        <v>0</v>
      </c>
    </row>
    <row r="12803" spans="1:15" x14ac:dyDescent="0.25">
      <c r="A12803" t="s">
        <v>13</v>
      </c>
      <c r="B12803" t="s">
        <v>17</v>
      </c>
      <c r="C12803">
        <v>15</v>
      </c>
      <c r="D12803">
        <v>0</v>
      </c>
      <c r="E12803" t="b">
        <v>0</v>
      </c>
      <c r="F12803">
        <v>7.0000000000000001E-3</v>
      </c>
      <c r="G12803">
        <v>4</v>
      </c>
      <c r="H12803">
        <v>4</v>
      </c>
      <c r="I12803">
        <v>25</v>
      </c>
      <c r="J12803">
        <v>13</v>
      </c>
      <c r="K12803">
        <v>2</v>
      </c>
      <c r="L12803">
        <v>3</v>
      </c>
      <c r="M12803">
        <f t="shared" ref="M12803:M12866" si="25929">G12803-H12803</f>
        <v>0</v>
      </c>
      <c r="N12803" t="b">
        <f t="shared" ref="N12803" si="25930">AND(MIN($F12803,$F12804,$F12805)=$F12803,MAX($H12803,$H12804,$H12805)=$H12803)</f>
        <v>0</v>
      </c>
      <c r="O12803" t="b">
        <f t="shared" ref="O12803" si="25931">AND(N12803,NOT(N12804),NOT(N12805))</f>
        <v>0</v>
      </c>
    </row>
    <row r="12804" spans="1:15" x14ac:dyDescent="0.25">
      <c r="A12804" t="s">
        <v>15</v>
      </c>
      <c r="B12804" t="s">
        <v>17</v>
      </c>
      <c r="C12804">
        <v>15</v>
      </c>
      <c r="D12804">
        <v>0</v>
      </c>
      <c r="E12804" t="b">
        <v>0</v>
      </c>
      <c r="F12804">
        <v>8.0000000000000002E-3</v>
      </c>
      <c r="G12804">
        <v>4</v>
      </c>
      <c r="H12804">
        <v>4</v>
      </c>
      <c r="I12804">
        <v>24</v>
      </c>
      <c r="J12804">
        <v>23</v>
      </c>
      <c r="K12804">
        <v>7</v>
      </c>
      <c r="L12804">
        <v>5</v>
      </c>
      <c r="M12804">
        <f t="shared" si="25929"/>
        <v>0</v>
      </c>
      <c r="N12804" t="b">
        <f t="shared" ref="N12804" si="25932">AND(MIN($F12803,$F12804,$F12805)=$F12804,MAX($H12803,$H12804,$H12805)=$H12804)</f>
        <v>0</v>
      </c>
      <c r="O12804" t="b">
        <f t="shared" ref="O12804" si="25933">AND(NOT(N12803),N12804,NOT(N12805))</f>
        <v>0</v>
      </c>
    </row>
    <row r="12805" spans="1:15" x14ac:dyDescent="0.25">
      <c r="A12805" t="s">
        <v>19</v>
      </c>
      <c r="B12805" t="s">
        <v>17</v>
      </c>
      <c r="C12805">
        <v>15</v>
      </c>
      <c r="D12805">
        <v>0</v>
      </c>
      <c r="E12805" t="b">
        <v>0</v>
      </c>
      <c r="F12805">
        <v>3.0000000000000001E-3</v>
      </c>
      <c r="G12805">
        <v>4</v>
      </c>
      <c r="H12805">
        <v>4</v>
      </c>
      <c r="I12805">
        <v>25</v>
      </c>
      <c r="J12805">
        <v>13</v>
      </c>
      <c r="K12805">
        <v>2</v>
      </c>
      <c r="L12805">
        <v>3</v>
      </c>
      <c r="M12805">
        <f t="shared" si="25929"/>
        <v>0</v>
      </c>
      <c r="N12805" t="b">
        <f t="shared" ref="N12805" si="25934">AND(MIN($F12803,$F12804,$F12805)=$F12805,MAX($H12803,$H12804,$H12805)=$H12805)</f>
        <v>1</v>
      </c>
      <c r="O12805" t="b">
        <f t="shared" ref="O12805" si="25935">AND(NOT(N12803),NOT(N12804),N12805)</f>
        <v>1</v>
      </c>
    </row>
    <row r="12806" spans="1:15" x14ac:dyDescent="0.25">
      <c r="A12806" t="s">
        <v>13</v>
      </c>
      <c r="B12806" t="s">
        <v>17</v>
      </c>
      <c r="C12806">
        <v>15</v>
      </c>
      <c r="D12806">
        <v>10</v>
      </c>
      <c r="E12806" t="b">
        <v>0</v>
      </c>
      <c r="F12806">
        <v>1.2999999999999999E-2</v>
      </c>
      <c r="G12806">
        <v>4</v>
      </c>
      <c r="H12806">
        <v>4</v>
      </c>
      <c r="I12806">
        <v>32</v>
      </c>
      <c r="J12806">
        <v>19</v>
      </c>
      <c r="K12806">
        <v>4</v>
      </c>
      <c r="L12806">
        <v>5</v>
      </c>
      <c r="M12806">
        <f t="shared" si="25929"/>
        <v>0</v>
      </c>
      <c r="N12806" t="b">
        <f t="shared" ref="N12806" si="25936">AND(MIN($F12806,$F12807,$F12808)=$F12806,MAX($H12806,$H12807,$H12808)=$H12806)</f>
        <v>0</v>
      </c>
      <c r="O12806" t="b">
        <f t="shared" ref="O12806" si="25937">AND(N12806,NOT(N12807),NOT(N12808))</f>
        <v>0</v>
      </c>
    </row>
    <row r="12807" spans="1:15" x14ac:dyDescent="0.25">
      <c r="A12807" t="s">
        <v>15</v>
      </c>
      <c r="B12807" t="s">
        <v>17</v>
      </c>
      <c r="C12807">
        <v>15</v>
      </c>
      <c r="D12807">
        <v>10</v>
      </c>
      <c r="E12807" t="b">
        <v>0</v>
      </c>
      <c r="F12807">
        <v>4.0000000000000001E-3</v>
      </c>
      <c r="G12807">
        <v>4</v>
      </c>
      <c r="H12807">
        <v>4</v>
      </c>
      <c r="I12807">
        <v>339</v>
      </c>
      <c r="J12807">
        <v>335</v>
      </c>
      <c r="K12807">
        <v>162</v>
      </c>
      <c r="L12807">
        <v>10</v>
      </c>
      <c r="M12807">
        <f t="shared" si="25929"/>
        <v>0</v>
      </c>
      <c r="N12807" t="b">
        <f t="shared" ref="N12807" si="25938">AND(MIN($F12806,$F12807,$F12808)=$F12807,MAX($H12806,$H12807,$H12808)=$H12807)</f>
        <v>0</v>
      </c>
      <c r="O12807" t="b">
        <f t="shared" ref="O12807" si="25939">AND(NOT(N12806),N12807,NOT(N12808))</f>
        <v>0</v>
      </c>
    </row>
    <row r="12808" spans="1:15" x14ac:dyDescent="0.25">
      <c r="A12808" t="s">
        <v>19</v>
      </c>
      <c r="B12808" t="s">
        <v>17</v>
      </c>
      <c r="C12808">
        <v>15</v>
      </c>
      <c r="D12808">
        <v>10</v>
      </c>
      <c r="E12808" t="b">
        <v>0</v>
      </c>
      <c r="F12808">
        <v>3.0000000000000001E-3</v>
      </c>
      <c r="G12808">
        <v>4</v>
      </c>
      <c r="H12808">
        <v>4</v>
      </c>
      <c r="I12808">
        <v>32</v>
      </c>
      <c r="J12808">
        <v>19</v>
      </c>
      <c r="K12808">
        <v>4</v>
      </c>
      <c r="L12808">
        <v>5</v>
      </c>
      <c r="M12808">
        <f t="shared" si="25929"/>
        <v>0</v>
      </c>
      <c r="N12808" t="b">
        <f t="shared" ref="N12808" si="25940">AND(MIN($F12806,$F12807,$F12808)=$F12808,MAX($H12806,$H12807,$H12808)=$H12808)</f>
        <v>1</v>
      </c>
      <c r="O12808" t="b">
        <f t="shared" ref="O12808" si="25941">AND(NOT(N12806),NOT(N12807),N12808)</f>
        <v>1</v>
      </c>
    </row>
    <row r="12809" spans="1:15" x14ac:dyDescent="0.25">
      <c r="A12809" t="s">
        <v>13</v>
      </c>
      <c r="B12809" t="s">
        <v>17</v>
      </c>
      <c r="C12809">
        <v>15</v>
      </c>
      <c r="D12809">
        <v>11</v>
      </c>
      <c r="E12809" t="b">
        <v>0</v>
      </c>
      <c r="F12809">
        <v>3.0000000000000001E-3</v>
      </c>
      <c r="G12809">
        <v>4</v>
      </c>
      <c r="H12809">
        <v>4</v>
      </c>
      <c r="I12809">
        <v>31</v>
      </c>
      <c r="J12809">
        <v>16</v>
      </c>
      <c r="K12809">
        <v>2</v>
      </c>
      <c r="L12809">
        <v>6</v>
      </c>
      <c r="M12809">
        <f t="shared" si="25929"/>
        <v>0</v>
      </c>
      <c r="N12809" t="b">
        <f t="shared" ref="N12809" si="25942">AND(MIN($F12809,$F12810,$F12811)=$F12809,MAX($H12809,$H12810,$H12811)=$H12809)</f>
        <v>1</v>
      </c>
      <c r="O12809" t="b">
        <f t="shared" ref="O12809" si="25943">AND(N12809,NOT(N12810),NOT(N12811))</f>
        <v>1</v>
      </c>
    </row>
    <row r="12810" spans="1:15" x14ac:dyDescent="0.25">
      <c r="A12810" t="s">
        <v>15</v>
      </c>
      <c r="B12810" t="s">
        <v>17</v>
      </c>
      <c r="C12810">
        <v>15</v>
      </c>
      <c r="D12810">
        <v>11</v>
      </c>
      <c r="E12810" t="b">
        <v>0</v>
      </c>
      <c r="F12810">
        <v>2.3E-2</v>
      </c>
      <c r="G12810">
        <v>4</v>
      </c>
      <c r="H12810">
        <v>4</v>
      </c>
      <c r="I12810">
        <v>2951</v>
      </c>
      <c r="J12810">
        <v>2928</v>
      </c>
      <c r="K12810">
        <v>1458</v>
      </c>
      <c r="L12810">
        <v>13</v>
      </c>
      <c r="M12810">
        <f t="shared" si="25929"/>
        <v>0</v>
      </c>
      <c r="N12810" t="b">
        <f t="shared" ref="N12810" si="25944">AND(MIN($F12809,$F12810,$F12811)=$F12810,MAX($H12809,$H12810,$H12811)=$H12810)</f>
        <v>0</v>
      </c>
      <c r="O12810" t="b">
        <f t="shared" ref="O12810" si="25945">AND(NOT(N12809),N12810,NOT(N12811))</f>
        <v>0</v>
      </c>
    </row>
    <row r="12811" spans="1:15" x14ac:dyDescent="0.25">
      <c r="A12811" t="s">
        <v>19</v>
      </c>
      <c r="B12811" t="s">
        <v>17</v>
      </c>
      <c r="C12811">
        <v>15</v>
      </c>
      <c r="D12811">
        <v>11</v>
      </c>
      <c r="E12811" t="b">
        <v>0</v>
      </c>
      <c r="F12811">
        <v>7.0000000000000001E-3</v>
      </c>
      <c r="G12811">
        <v>4</v>
      </c>
      <c r="H12811">
        <v>4</v>
      </c>
      <c r="I12811">
        <v>31</v>
      </c>
      <c r="J12811">
        <v>16</v>
      </c>
      <c r="K12811">
        <v>2</v>
      </c>
      <c r="L12811">
        <v>6</v>
      </c>
      <c r="M12811">
        <f t="shared" si="25929"/>
        <v>0</v>
      </c>
      <c r="N12811" t="b">
        <f t="shared" ref="N12811" si="25946">AND(MIN($F12809,$F12810,$F12811)=$F12811,MAX($H12809,$H12810,$H12811)=$H12811)</f>
        <v>0</v>
      </c>
      <c r="O12811" t="b">
        <f t="shared" ref="O12811" si="25947">AND(NOT(N12809),NOT(N12810),N12811)</f>
        <v>0</v>
      </c>
    </row>
    <row r="12812" spans="1:15" x14ac:dyDescent="0.25">
      <c r="A12812" t="s">
        <v>13</v>
      </c>
      <c r="B12812" t="s">
        <v>17</v>
      </c>
      <c r="C12812">
        <v>15</v>
      </c>
      <c r="D12812">
        <v>12</v>
      </c>
      <c r="E12812" t="b">
        <v>0</v>
      </c>
      <c r="F12812">
        <v>3.0000000000000001E-3</v>
      </c>
      <c r="G12812">
        <v>4</v>
      </c>
      <c r="H12812">
        <v>4</v>
      </c>
      <c r="I12812">
        <v>33</v>
      </c>
      <c r="J12812">
        <v>17</v>
      </c>
      <c r="K12812">
        <v>2</v>
      </c>
      <c r="L12812">
        <v>7</v>
      </c>
      <c r="M12812">
        <f t="shared" si="25929"/>
        <v>0</v>
      </c>
      <c r="N12812" t="b">
        <f t="shared" ref="N12812" si="25948">AND(MIN($F12812,$F12813,$F12814)=$F12812,MAX($H12812,$H12813,$H12814)=$H12812)</f>
        <v>1</v>
      </c>
      <c r="O12812" t="b">
        <f t="shared" ref="O12812" si="25949">AND(N12812,NOT(N12813),NOT(N12814))</f>
        <v>0</v>
      </c>
    </row>
    <row r="12813" spans="1:15" x14ac:dyDescent="0.25">
      <c r="A12813" t="s">
        <v>15</v>
      </c>
      <c r="B12813" t="s">
        <v>17</v>
      </c>
      <c r="C12813">
        <v>15</v>
      </c>
      <c r="D12813">
        <v>12</v>
      </c>
      <c r="E12813" t="b">
        <v>0</v>
      </c>
      <c r="F12813">
        <v>0.17100000000000001</v>
      </c>
      <c r="G12813">
        <v>4</v>
      </c>
      <c r="H12813">
        <v>4</v>
      </c>
      <c r="I12813">
        <v>26443</v>
      </c>
      <c r="J12813">
        <v>26257</v>
      </c>
      <c r="K12813">
        <v>13122</v>
      </c>
      <c r="L12813">
        <v>16</v>
      </c>
      <c r="M12813">
        <f t="shared" si="25929"/>
        <v>0</v>
      </c>
      <c r="N12813" t="b">
        <f t="shared" ref="N12813" si="25950">AND(MIN($F12812,$F12813,$F12814)=$F12813,MAX($H12812,$H12813,$H12814)=$H12813)</f>
        <v>0</v>
      </c>
      <c r="O12813" t="b">
        <f t="shared" ref="O12813" si="25951">AND(NOT(N12812),N12813,NOT(N12814))</f>
        <v>0</v>
      </c>
    </row>
    <row r="12814" spans="1:15" x14ac:dyDescent="0.25">
      <c r="A12814" t="s">
        <v>19</v>
      </c>
      <c r="B12814" t="s">
        <v>17</v>
      </c>
      <c r="C12814">
        <v>15</v>
      </c>
      <c r="D12814">
        <v>12</v>
      </c>
      <c r="E12814" t="b">
        <v>0</v>
      </c>
      <c r="F12814">
        <v>3.0000000000000001E-3</v>
      </c>
      <c r="G12814">
        <v>4</v>
      </c>
      <c r="H12814">
        <v>4</v>
      </c>
      <c r="I12814">
        <v>33</v>
      </c>
      <c r="J12814">
        <v>17</v>
      </c>
      <c r="K12814">
        <v>2</v>
      </c>
      <c r="L12814">
        <v>7</v>
      </c>
      <c r="M12814">
        <f t="shared" si="25929"/>
        <v>0</v>
      </c>
      <c r="N12814" t="b">
        <f t="shared" ref="N12814" si="25952">AND(MIN($F12812,$F12813,$F12814)=$F12814,MAX($H12812,$H12813,$H12814)=$H12814)</f>
        <v>1</v>
      </c>
      <c r="O12814" t="b">
        <f t="shared" ref="O12814" si="25953">AND(NOT(N12812),NOT(N12813),N12814)</f>
        <v>0</v>
      </c>
    </row>
    <row r="12815" spans="1:15" x14ac:dyDescent="0.25">
      <c r="A12815" t="s">
        <v>13</v>
      </c>
      <c r="B12815" t="s">
        <v>17</v>
      </c>
      <c r="C12815">
        <v>15</v>
      </c>
      <c r="D12815">
        <v>13</v>
      </c>
      <c r="E12815" t="b">
        <v>0</v>
      </c>
      <c r="F12815">
        <v>5.0000000000000001E-3</v>
      </c>
      <c r="G12815">
        <v>4</v>
      </c>
      <c r="H12815">
        <v>4</v>
      </c>
      <c r="I12815">
        <v>40</v>
      </c>
      <c r="J12815">
        <v>22</v>
      </c>
      <c r="K12815">
        <v>4</v>
      </c>
      <c r="L12815">
        <v>8</v>
      </c>
      <c r="M12815">
        <f t="shared" si="25929"/>
        <v>0</v>
      </c>
      <c r="N12815" t="b">
        <f t="shared" ref="N12815" si="25954">AND(MIN($F12815,$F12816,$F12817)=$F12815,MAX($H12815,$H12816,$H12817)=$H12815)</f>
        <v>0</v>
      </c>
      <c r="O12815" t="b">
        <f t="shared" ref="O12815" si="25955">AND(N12815,NOT(N12816),NOT(N12817))</f>
        <v>0</v>
      </c>
    </row>
    <row r="12816" spans="1:15" x14ac:dyDescent="0.25">
      <c r="A12816" t="s">
        <v>15</v>
      </c>
      <c r="B12816" t="s">
        <v>17</v>
      </c>
      <c r="C12816">
        <v>15</v>
      </c>
      <c r="D12816">
        <v>13</v>
      </c>
      <c r="E12816" t="b">
        <v>0</v>
      </c>
      <c r="F12816">
        <v>1.5760000000000001</v>
      </c>
      <c r="G12816">
        <v>4</v>
      </c>
      <c r="H12816">
        <v>4</v>
      </c>
      <c r="I12816">
        <v>237855</v>
      </c>
      <c r="J12816">
        <v>236210</v>
      </c>
      <c r="K12816">
        <v>118098</v>
      </c>
      <c r="L12816">
        <v>17</v>
      </c>
      <c r="M12816">
        <f t="shared" si="25929"/>
        <v>0</v>
      </c>
      <c r="N12816" t="b">
        <f t="shared" ref="N12816" si="25956">AND(MIN($F12815,$F12816,$F12817)=$F12816,MAX($H12815,$H12816,$H12817)=$H12816)</f>
        <v>0</v>
      </c>
      <c r="O12816" t="b">
        <f t="shared" ref="O12816" si="25957">AND(NOT(N12815),N12816,NOT(N12817))</f>
        <v>0</v>
      </c>
    </row>
    <row r="12817" spans="1:15" x14ac:dyDescent="0.25">
      <c r="A12817" t="s">
        <v>19</v>
      </c>
      <c r="B12817" t="s">
        <v>17</v>
      </c>
      <c r="C12817">
        <v>15</v>
      </c>
      <c r="D12817">
        <v>13</v>
      </c>
      <c r="E12817" t="b">
        <v>0</v>
      </c>
      <c r="F12817">
        <v>3.0000000000000001E-3</v>
      </c>
      <c r="G12817">
        <v>4</v>
      </c>
      <c r="H12817">
        <v>4</v>
      </c>
      <c r="I12817">
        <v>40</v>
      </c>
      <c r="J12817">
        <v>22</v>
      </c>
      <c r="K12817">
        <v>4</v>
      </c>
      <c r="L12817">
        <v>8</v>
      </c>
      <c r="M12817">
        <f t="shared" si="25929"/>
        <v>0</v>
      </c>
      <c r="N12817" t="b">
        <f t="shared" ref="N12817" si="25958">AND(MIN($F12815,$F12816,$F12817)=$F12817,MAX($H12815,$H12816,$H12817)=$H12817)</f>
        <v>1</v>
      </c>
      <c r="O12817" t="b">
        <f t="shared" ref="O12817" si="25959">AND(NOT(N12815),NOT(N12816),N12817)</f>
        <v>1</v>
      </c>
    </row>
    <row r="12818" spans="1:15" x14ac:dyDescent="0.25">
      <c r="A12818" t="s">
        <v>13</v>
      </c>
      <c r="B12818" t="s">
        <v>17</v>
      </c>
      <c r="C12818">
        <v>15</v>
      </c>
      <c r="D12818">
        <v>14</v>
      </c>
      <c r="E12818" t="b">
        <v>0</v>
      </c>
      <c r="F12818">
        <v>5.0000000000000001E-3</v>
      </c>
      <c r="G12818">
        <v>4</v>
      </c>
      <c r="H12818">
        <v>4</v>
      </c>
      <c r="I12818">
        <v>42</v>
      </c>
      <c r="J12818">
        <v>23</v>
      </c>
      <c r="K12818">
        <v>4</v>
      </c>
      <c r="L12818">
        <v>9</v>
      </c>
      <c r="M12818">
        <f t="shared" si="25929"/>
        <v>0</v>
      </c>
      <c r="N12818" t="b">
        <f t="shared" ref="N12818" si="25960">AND(MIN($F12818,$F12819,$F12820)=$F12818,MAX($H12818,$H12819,$H12820)=$H12818)</f>
        <v>1</v>
      </c>
      <c r="O12818" t="b">
        <f t="shared" ref="O12818" si="25961">AND(N12818,NOT(N12819),NOT(N12820))</f>
        <v>1</v>
      </c>
    </row>
    <row r="12819" spans="1:15" x14ac:dyDescent="0.25">
      <c r="A12819" t="s">
        <v>15</v>
      </c>
      <c r="B12819" t="s">
        <v>17</v>
      </c>
      <c r="C12819">
        <v>15</v>
      </c>
      <c r="D12819">
        <v>14</v>
      </c>
      <c r="E12819" t="b">
        <v>1</v>
      </c>
      <c r="F12819">
        <v>10.000999999999999</v>
      </c>
      <c r="G12819">
        <v>4</v>
      </c>
      <c r="H12819">
        <v>0</v>
      </c>
      <c r="I12819">
        <v>1434382</v>
      </c>
      <c r="J12819">
        <v>1424486</v>
      </c>
      <c r="K12819">
        <v>712240</v>
      </c>
      <c r="L12819">
        <v>21</v>
      </c>
      <c r="M12819">
        <f t="shared" si="25929"/>
        <v>4</v>
      </c>
      <c r="N12819" t="b">
        <f t="shared" ref="N12819" si="25962">AND(MIN($F12818,$F12819,$F12820)=$F12819,MAX($H12818,$H12819,$H12820)=$H12819)</f>
        <v>0</v>
      </c>
      <c r="O12819" t="b">
        <f t="shared" ref="O12819" si="25963">AND(NOT(N12818),N12819,NOT(N12820))</f>
        <v>0</v>
      </c>
    </row>
    <row r="12820" spans="1:15" x14ac:dyDescent="0.25">
      <c r="A12820" t="s">
        <v>19</v>
      </c>
      <c r="B12820" t="s">
        <v>17</v>
      </c>
      <c r="C12820">
        <v>15</v>
      </c>
      <c r="D12820">
        <v>14</v>
      </c>
      <c r="E12820" t="b">
        <v>0</v>
      </c>
      <c r="F12820">
        <v>6.0000000000000001E-3</v>
      </c>
      <c r="G12820">
        <v>4</v>
      </c>
      <c r="H12820">
        <v>4</v>
      </c>
      <c r="I12820">
        <v>42</v>
      </c>
      <c r="J12820">
        <v>23</v>
      </c>
      <c r="K12820">
        <v>4</v>
      </c>
      <c r="L12820">
        <v>9</v>
      </c>
      <c r="M12820">
        <f t="shared" si="25929"/>
        <v>0</v>
      </c>
      <c r="N12820" t="b">
        <f t="shared" ref="N12820" si="25964">AND(MIN($F12818,$F12819,$F12820)=$F12820,MAX($H12818,$H12819,$H12820)=$H12820)</f>
        <v>0</v>
      </c>
      <c r="O12820" t="b">
        <f t="shared" ref="O12820" si="25965">AND(NOT(N12818),NOT(N12819),N12820)</f>
        <v>0</v>
      </c>
    </row>
    <row r="12821" spans="1:15" x14ac:dyDescent="0.25">
      <c r="A12821" t="s">
        <v>13</v>
      </c>
      <c r="B12821" t="s">
        <v>17</v>
      </c>
      <c r="C12821">
        <v>15</v>
      </c>
      <c r="D12821">
        <v>15</v>
      </c>
      <c r="E12821" t="b">
        <v>0</v>
      </c>
      <c r="F12821">
        <v>1.2999999999999999E-2</v>
      </c>
      <c r="G12821">
        <v>4</v>
      </c>
      <c r="H12821">
        <v>4</v>
      </c>
      <c r="I12821">
        <v>37</v>
      </c>
      <c r="J12821">
        <v>20</v>
      </c>
      <c r="K12821">
        <v>2</v>
      </c>
      <c r="L12821">
        <v>10</v>
      </c>
      <c r="M12821">
        <f t="shared" si="25929"/>
        <v>0</v>
      </c>
      <c r="N12821" t="b">
        <f t="shared" ref="N12821" si="25966">AND(MIN($F12821,$F12822,$F12823)=$F12821,MAX($H12821,$H12822,$H12823)=$H12821)</f>
        <v>0</v>
      </c>
      <c r="O12821" t="b">
        <f t="shared" ref="O12821" si="25967">AND(N12821,NOT(N12822),NOT(N12823))</f>
        <v>0</v>
      </c>
    </row>
    <row r="12822" spans="1:15" x14ac:dyDescent="0.25">
      <c r="A12822" t="s">
        <v>15</v>
      </c>
      <c r="B12822" t="s">
        <v>17</v>
      </c>
      <c r="C12822">
        <v>15</v>
      </c>
      <c r="D12822">
        <v>15</v>
      </c>
      <c r="E12822" t="b">
        <v>1</v>
      </c>
      <c r="F12822">
        <v>10.002000000000001</v>
      </c>
      <c r="G12822">
        <v>4</v>
      </c>
      <c r="H12822">
        <v>0</v>
      </c>
      <c r="I12822">
        <v>1366665</v>
      </c>
      <c r="J12822">
        <v>1357235</v>
      </c>
      <c r="K12822">
        <v>678614</v>
      </c>
      <c r="L12822">
        <v>24</v>
      </c>
      <c r="M12822">
        <f t="shared" si="25929"/>
        <v>4</v>
      </c>
      <c r="N12822" t="b">
        <f t="shared" ref="N12822" si="25968">AND(MIN($F12821,$F12822,$F12823)=$F12822,MAX($H12821,$H12822,$H12823)=$H12822)</f>
        <v>0</v>
      </c>
      <c r="O12822" t="b">
        <f t="shared" ref="O12822" si="25969">AND(NOT(N12821),N12822,NOT(N12823))</f>
        <v>0</v>
      </c>
    </row>
    <row r="12823" spans="1:15" x14ac:dyDescent="0.25">
      <c r="A12823" t="s">
        <v>19</v>
      </c>
      <c r="B12823" t="s">
        <v>17</v>
      </c>
      <c r="C12823">
        <v>15</v>
      </c>
      <c r="D12823">
        <v>15</v>
      </c>
      <c r="E12823" t="b">
        <v>0</v>
      </c>
      <c r="F12823">
        <v>4.0000000000000001E-3</v>
      </c>
      <c r="G12823">
        <v>4</v>
      </c>
      <c r="H12823">
        <v>4</v>
      </c>
      <c r="I12823">
        <v>37</v>
      </c>
      <c r="J12823">
        <v>20</v>
      </c>
      <c r="K12823">
        <v>2</v>
      </c>
      <c r="L12823">
        <v>10</v>
      </c>
      <c r="M12823">
        <f t="shared" si="25929"/>
        <v>0</v>
      </c>
      <c r="N12823" t="b">
        <f t="shared" ref="N12823" si="25970">AND(MIN($F12821,$F12822,$F12823)=$F12823,MAX($H12821,$H12822,$H12823)=$H12823)</f>
        <v>1</v>
      </c>
      <c r="O12823" t="b">
        <f t="shared" ref="O12823" si="25971">AND(NOT(N12821),NOT(N12822),N12823)</f>
        <v>1</v>
      </c>
    </row>
    <row r="12824" spans="1:15" x14ac:dyDescent="0.25">
      <c r="A12824" t="s">
        <v>13</v>
      </c>
      <c r="B12824" t="s">
        <v>17</v>
      </c>
      <c r="C12824">
        <v>15</v>
      </c>
      <c r="D12824">
        <v>16</v>
      </c>
      <c r="E12824" t="b">
        <v>0</v>
      </c>
      <c r="F12824">
        <v>3.0000000000000001E-3</v>
      </c>
      <c r="G12824">
        <v>4</v>
      </c>
      <c r="H12824">
        <v>4</v>
      </c>
      <c r="I12824">
        <v>42</v>
      </c>
      <c r="J12824">
        <v>25</v>
      </c>
      <c r="K12824">
        <v>4</v>
      </c>
      <c r="L12824">
        <v>11</v>
      </c>
      <c r="M12824">
        <f t="shared" si="25929"/>
        <v>0</v>
      </c>
      <c r="N12824" t="b">
        <f t="shared" ref="N12824" si="25972">AND(MIN($F12824,$F12825,$F12826)=$F12824,MAX($H12824,$H12825,$H12826)=$H12824)</f>
        <v>1</v>
      </c>
      <c r="O12824" t="b">
        <f t="shared" ref="O12824" si="25973">AND(N12824,NOT(N12825),NOT(N12826))</f>
        <v>0</v>
      </c>
    </row>
    <row r="12825" spans="1:15" x14ac:dyDescent="0.25">
      <c r="A12825" t="s">
        <v>15</v>
      </c>
      <c r="B12825" t="s">
        <v>17</v>
      </c>
      <c r="C12825">
        <v>15</v>
      </c>
      <c r="D12825">
        <v>16</v>
      </c>
      <c r="E12825" t="b">
        <v>1</v>
      </c>
      <c r="F12825">
        <v>10.000999999999999</v>
      </c>
      <c r="G12825">
        <v>4</v>
      </c>
      <c r="H12825">
        <v>0</v>
      </c>
      <c r="I12825">
        <v>1269264</v>
      </c>
      <c r="J12825">
        <v>1260507</v>
      </c>
      <c r="K12825">
        <v>630249</v>
      </c>
      <c r="L12825">
        <v>24</v>
      </c>
      <c r="M12825">
        <f t="shared" si="25929"/>
        <v>4</v>
      </c>
      <c r="N12825" t="b">
        <f t="shared" ref="N12825" si="25974">AND(MIN($F12824,$F12825,$F12826)=$F12825,MAX($H12824,$H12825,$H12826)=$H12825)</f>
        <v>0</v>
      </c>
      <c r="O12825" t="b">
        <f t="shared" ref="O12825" si="25975">AND(NOT(N12824),N12825,NOT(N12826))</f>
        <v>0</v>
      </c>
    </row>
    <row r="12826" spans="1:15" x14ac:dyDescent="0.25">
      <c r="A12826" t="s">
        <v>19</v>
      </c>
      <c r="B12826" t="s">
        <v>17</v>
      </c>
      <c r="C12826">
        <v>15</v>
      </c>
      <c r="D12826">
        <v>16</v>
      </c>
      <c r="E12826" t="b">
        <v>0</v>
      </c>
      <c r="F12826">
        <v>3.0000000000000001E-3</v>
      </c>
      <c r="G12826">
        <v>4</v>
      </c>
      <c r="H12826">
        <v>4</v>
      </c>
      <c r="I12826">
        <v>42</v>
      </c>
      <c r="J12826">
        <v>25</v>
      </c>
      <c r="K12826">
        <v>4</v>
      </c>
      <c r="L12826">
        <v>11</v>
      </c>
      <c r="M12826">
        <f t="shared" si="25929"/>
        <v>0</v>
      </c>
      <c r="N12826" t="b">
        <f t="shared" ref="N12826" si="25976">AND(MIN($F12824,$F12825,$F12826)=$F12826,MAX($H12824,$H12825,$H12826)=$H12826)</f>
        <v>1</v>
      </c>
      <c r="O12826" t="b">
        <f t="shared" ref="O12826" si="25977">AND(NOT(N12824),NOT(N12825),N12826)</f>
        <v>0</v>
      </c>
    </row>
    <row r="12827" spans="1:15" x14ac:dyDescent="0.25">
      <c r="A12827" t="s">
        <v>13</v>
      </c>
      <c r="B12827" t="s">
        <v>17</v>
      </c>
      <c r="C12827">
        <v>15</v>
      </c>
      <c r="D12827">
        <v>17</v>
      </c>
      <c r="E12827" t="b">
        <v>0</v>
      </c>
      <c r="F12827">
        <v>6.0000000000000001E-3</v>
      </c>
      <c r="G12827">
        <v>4</v>
      </c>
      <c r="H12827">
        <v>4</v>
      </c>
      <c r="I12827">
        <v>46</v>
      </c>
      <c r="J12827">
        <v>26</v>
      </c>
      <c r="K12827">
        <v>4</v>
      </c>
      <c r="L12827">
        <v>12</v>
      </c>
      <c r="M12827">
        <f t="shared" si="25929"/>
        <v>0</v>
      </c>
      <c r="N12827" t="b">
        <f t="shared" ref="N12827" si="25978">AND(MIN($F12827,$F12828,$F12829)=$F12827,MAX($H12827,$H12828,$H12829)=$H12827)</f>
        <v>0</v>
      </c>
      <c r="O12827" t="b">
        <f t="shared" ref="O12827" si="25979">AND(N12827,NOT(N12828),NOT(N12829))</f>
        <v>0</v>
      </c>
    </row>
    <row r="12828" spans="1:15" x14ac:dyDescent="0.25">
      <c r="A12828" t="s">
        <v>15</v>
      </c>
      <c r="B12828" t="s">
        <v>17</v>
      </c>
      <c r="C12828">
        <v>15</v>
      </c>
      <c r="D12828">
        <v>17</v>
      </c>
      <c r="E12828" t="b">
        <v>1</v>
      </c>
      <c r="F12828">
        <v>10.000999999999999</v>
      </c>
      <c r="G12828">
        <v>4</v>
      </c>
      <c r="H12828">
        <v>0</v>
      </c>
      <c r="I12828">
        <v>1361322</v>
      </c>
      <c r="J12828">
        <v>1351929</v>
      </c>
      <c r="K12828">
        <v>675960</v>
      </c>
      <c r="L12828">
        <v>26</v>
      </c>
      <c r="M12828">
        <f t="shared" si="25929"/>
        <v>4</v>
      </c>
      <c r="N12828" t="b">
        <f t="shared" ref="N12828" si="25980">AND(MIN($F12827,$F12828,$F12829)=$F12828,MAX($H12827,$H12828,$H12829)=$H12828)</f>
        <v>0</v>
      </c>
      <c r="O12828" t="b">
        <f t="shared" ref="O12828" si="25981">AND(NOT(N12827),N12828,NOT(N12829))</f>
        <v>0</v>
      </c>
    </row>
    <row r="12829" spans="1:15" x14ac:dyDescent="0.25">
      <c r="A12829" t="s">
        <v>19</v>
      </c>
      <c r="B12829" t="s">
        <v>17</v>
      </c>
      <c r="C12829">
        <v>15</v>
      </c>
      <c r="D12829">
        <v>17</v>
      </c>
      <c r="E12829" t="b">
        <v>0</v>
      </c>
      <c r="F12829">
        <v>3.0000000000000001E-3</v>
      </c>
      <c r="G12829">
        <v>4</v>
      </c>
      <c r="H12829">
        <v>4</v>
      </c>
      <c r="I12829">
        <v>46</v>
      </c>
      <c r="J12829">
        <v>26</v>
      </c>
      <c r="K12829">
        <v>4</v>
      </c>
      <c r="L12829">
        <v>12</v>
      </c>
      <c r="M12829">
        <f t="shared" si="25929"/>
        <v>0</v>
      </c>
      <c r="N12829" t="b">
        <f t="shared" ref="N12829" si="25982">AND(MIN($F12827,$F12828,$F12829)=$F12829,MAX($H12827,$H12828,$H12829)=$H12829)</f>
        <v>1</v>
      </c>
      <c r="O12829" t="b">
        <f t="shared" ref="O12829" si="25983">AND(NOT(N12827),NOT(N12828),N12829)</f>
        <v>1</v>
      </c>
    </row>
    <row r="12830" spans="1:15" x14ac:dyDescent="0.25">
      <c r="A12830" t="s">
        <v>13</v>
      </c>
      <c r="B12830" t="s">
        <v>17</v>
      </c>
      <c r="C12830">
        <v>15</v>
      </c>
      <c r="D12830">
        <v>18</v>
      </c>
      <c r="E12830" t="b">
        <v>0</v>
      </c>
      <c r="F12830">
        <v>3.0000000000000001E-3</v>
      </c>
      <c r="G12830">
        <v>4</v>
      </c>
      <c r="H12830">
        <v>4</v>
      </c>
      <c r="I12830">
        <v>31</v>
      </c>
      <c r="J12830">
        <v>20</v>
      </c>
      <c r="K12830">
        <v>6</v>
      </c>
      <c r="L12830">
        <v>3</v>
      </c>
      <c r="M12830">
        <f t="shared" si="25929"/>
        <v>0</v>
      </c>
      <c r="N12830" t="b">
        <f t="shared" ref="N12830" si="25984">AND(MIN($F12830,$F12831,$F12832)=$F12830,MAX($H12830,$H12831,$H12832)=$H12830)</f>
        <v>1</v>
      </c>
      <c r="O12830" t="b">
        <f t="shared" ref="O12830" si="25985">AND(N12830,NOT(N12831),NOT(N12832))</f>
        <v>1</v>
      </c>
    </row>
    <row r="12831" spans="1:15" x14ac:dyDescent="0.25">
      <c r="A12831" t="s">
        <v>15</v>
      </c>
      <c r="B12831" t="s">
        <v>17</v>
      </c>
      <c r="C12831">
        <v>15</v>
      </c>
      <c r="D12831">
        <v>18</v>
      </c>
      <c r="E12831" t="b">
        <v>0</v>
      </c>
      <c r="F12831">
        <v>8.0000000000000002E-3</v>
      </c>
      <c r="G12831">
        <v>4</v>
      </c>
      <c r="H12831">
        <v>4</v>
      </c>
      <c r="I12831">
        <v>76</v>
      </c>
      <c r="J12831">
        <v>75</v>
      </c>
      <c r="K12831">
        <v>33</v>
      </c>
      <c r="L12831">
        <v>9</v>
      </c>
      <c r="M12831">
        <f t="shared" si="25929"/>
        <v>0</v>
      </c>
      <c r="N12831" t="b">
        <f t="shared" ref="N12831" si="25986">AND(MIN($F12830,$F12831,$F12832)=$F12831,MAX($H12830,$H12831,$H12832)=$H12831)</f>
        <v>0</v>
      </c>
      <c r="O12831" t="b">
        <f t="shared" ref="O12831" si="25987">AND(NOT(N12830),N12831,NOT(N12832))</f>
        <v>0</v>
      </c>
    </row>
    <row r="12832" spans="1:15" x14ac:dyDescent="0.25">
      <c r="A12832" t="s">
        <v>19</v>
      </c>
      <c r="B12832" t="s">
        <v>17</v>
      </c>
      <c r="C12832">
        <v>15</v>
      </c>
      <c r="D12832">
        <v>18</v>
      </c>
      <c r="E12832" t="b">
        <v>0</v>
      </c>
      <c r="F12832">
        <v>4.0000000000000001E-3</v>
      </c>
      <c r="G12832">
        <v>4</v>
      </c>
      <c r="H12832">
        <v>4</v>
      </c>
      <c r="I12832">
        <v>31</v>
      </c>
      <c r="J12832">
        <v>20</v>
      </c>
      <c r="K12832">
        <v>6</v>
      </c>
      <c r="L12832">
        <v>3</v>
      </c>
      <c r="M12832">
        <f t="shared" si="25929"/>
        <v>0</v>
      </c>
      <c r="N12832" t="b">
        <f t="shared" ref="N12832" si="25988">AND(MIN($F12830,$F12831,$F12832)=$F12832,MAX($H12830,$H12831,$H12832)=$H12832)</f>
        <v>0</v>
      </c>
      <c r="O12832" t="b">
        <f t="shared" ref="O12832" si="25989">AND(NOT(N12830),NOT(N12831),N12832)</f>
        <v>0</v>
      </c>
    </row>
    <row r="12833" spans="1:15" x14ac:dyDescent="0.25">
      <c r="A12833" t="s">
        <v>13</v>
      </c>
      <c r="B12833" t="s">
        <v>17</v>
      </c>
      <c r="C12833">
        <v>15</v>
      </c>
      <c r="D12833">
        <v>19</v>
      </c>
      <c r="E12833" t="b">
        <v>0</v>
      </c>
      <c r="F12833">
        <v>3.0000000000000001E-3</v>
      </c>
      <c r="G12833">
        <v>4</v>
      </c>
      <c r="H12833">
        <v>4</v>
      </c>
      <c r="I12833">
        <v>33</v>
      </c>
      <c r="J12833">
        <v>21</v>
      </c>
      <c r="K12833">
        <v>6</v>
      </c>
      <c r="L12833">
        <v>4</v>
      </c>
      <c r="M12833">
        <f t="shared" si="25929"/>
        <v>0</v>
      </c>
      <c r="N12833" t="b">
        <f t="shared" ref="N12833" si="25990">AND(MIN($F12833,$F12834,$F12835)=$F12833,MAX($H12833,$H12834,$H12835)=$H12833)</f>
        <v>1</v>
      </c>
      <c r="O12833" t="b">
        <f t="shared" ref="O12833" si="25991">AND(N12833,NOT(N12834),NOT(N12835))</f>
        <v>0</v>
      </c>
    </row>
    <row r="12834" spans="1:15" x14ac:dyDescent="0.25">
      <c r="A12834" t="s">
        <v>15</v>
      </c>
      <c r="B12834" t="s">
        <v>17</v>
      </c>
      <c r="C12834">
        <v>15</v>
      </c>
      <c r="D12834">
        <v>19</v>
      </c>
      <c r="E12834" t="b">
        <v>0</v>
      </c>
      <c r="F12834">
        <v>0.01</v>
      </c>
      <c r="G12834">
        <v>4</v>
      </c>
      <c r="H12834">
        <v>4</v>
      </c>
      <c r="I12834">
        <v>573</v>
      </c>
      <c r="J12834">
        <v>568</v>
      </c>
      <c r="K12834">
        <v>279</v>
      </c>
      <c r="L12834">
        <v>10</v>
      </c>
      <c r="M12834">
        <f t="shared" si="25929"/>
        <v>0</v>
      </c>
      <c r="N12834" t="b">
        <f t="shared" ref="N12834" si="25992">AND(MIN($F12833,$F12834,$F12835)=$F12834,MAX($H12833,$H12834,$H12835)=$H12834)</f>
        <v>0</v>
      </c>
      <c r="O12834" t="b">
        <f t="shared" ref="O12834" si="25993">AND(NOT(N12833),N12834,NOT(N12835))</f>
        <v>0</v>
      </c>
    </row>
    <row r="12835" spans="1:15" x14ac:dyDescent="0.25">
      <c r="A12835" t="s">
        <v>19</v>
      </c>
      <c r="B12835" t="s">
        <v>17</v>
      </c>
      <c r="C12835">
        <v>15</v>
      </c>
      <c r="D12835">
        <v>19</v>
      </c>
      <c r="E12835" t="b">
        <v>0</v>
      </c>
      <c r="F12835">
        <v>3.0000000000000001E-3</v>
      </c>
      <c r="G12835">
        <v>4</v>
      </c>
      <c r="H12835">
        <v>4</v>
      </c>
      <c r="I12835">
        <v>33</v>
      </c>
      <c r="J12835">
        <v>21</v>
      </c>
      <c r="K12835">
        <v>6</v>
      </c>
      <c r="L12835">
        <v>4</v>
      </c>
      <c r="M12835">
        <f t="shared" si="25929"/>
        <v>0</v>
      </c>
      <c r="N12835" t="b">
        <f t="shared" ref="N12835" si="25994">AND(MIN($F12833,$F12834,$F12835)=$F12835,MAX($H12833,$H12834,$H12835)=$H12835)</f>
        <v>1</v>
      </c>
      <c r="O12835" t="b">
        <f t="shared" ref="O12835" si="25995">AND(NOT(N12833),NOT(N12834),N12835)</f>
        <v>0</v>
      </c>
    </row>
    <row r="12836" spans="1:15" x14ac:dyDescent="0.25">
      <c r="A12836" t="s">
        <v>13</v>
      </c>
      <c r="B12836" t="s">
        <v>17</v>
      </c>
      <c r="C12836">
        <v>15</v>
      </c>
      <c r="D12836">
        <v>1</v>
      </c>
      <c r="E12836" t="b">
        <v>0</v>
      </c>
      <c r="F12836">
        <v>5.0000000000000001E-3</v>
      </c>
      <c r="G12836">
        <v>4</v>
      </c>
      <c r="H12836">
        <v>4</v>
      </c>
      <c r="I12836">
        <v>27</v>
      </c>
      <c r="J12836">
        <v>14</v>
      </c>
      <c r="K12836">
        <v>2</v>
      </c>
      <c r="L12836">
        <v>4</v>
      </c>
      <c r="M12836">
        <f t="shared" si="25929"/>
        <v>0</v>
      </c>
      <c r="N12836" t="b">
        <f t="shared" ref="N12836" si="25996">AND(MIN($F12836,$F12837,$F12838)=$F12836,MAX($H12836,$H12837,$H12838)=$H12836)</f>
        <v>1</v>
      </c>
      <c r="O12836" t="b">
        <f t="shared" ref="O12836" si="25997">AND(N12836,NOT(N12837),NOT(N12838))</f>
        <v>1</v>
      </c>
    </row>
    <row r="12837" spans="1:15" x14ac:dyDescent="0.25">
      <c r="A12837" t="s">
        <v>15</v>
      </c>
      <c r="B12837" t="s">
        <v>17</v>
      </c>
      <c r="C12837">
        <v>15</v>
      </c>
      <c r="D12837">
        <v>1</v>
      </c>
      <c r="E12837" t="b">
        <v>0</v>
      </c>
      <c r="F12837">
        <v>1.2E-2</v>
      </c>
      <c r="G12837">
        <v>4</v>
      </c>
      <c r="H12837">
        <v>4</v>
      </c>
      <c r="I12837">
        <v>83</v>
      </c>
      <c r="J12837">
        <v>80</v>
      </c>
      <c r="K12837">
        <v>35</v>
      </c>
      <c r="L12837">
        <v>6</v>
      </c>
      <c r="M12837">
        <f t="shared" si="25929"/>
        <v>0</v>
      </c>
      <c r="N12837" t="b">
        <f t="shared" ref="N12837" si="25998">AND(MIN($F12836,$F12837,$F12838)=$F12837,MAX($H12836,$H12837,$H12838)=$H12837)</f>
        <v>0</v>
      </c>
      <c r="O12837" t="b">
        <f t="shared" ref="O12837" si="25999">AND(NOT(N12836),N12837,NOT(N12838))</f>
        <v>0</v>
      </c>
    </row>
    <row r="12838" spans="1:15" x14ac:dyDescent="0.25">
      <c r="A12838" t="s">
        <v>19</v>
      </c>
      <c r="B12838" t="s">
        <v>17</v>
      </c>
      <c r="C12838">
        <v>15</v>
      </c>
      <c r="D12838">
        <v>1</v>
      </c>
      <c r="E12838" t="b">
        <v>0</v>
      </c>
      <c r="F12838">
        <v>6.0000000000000001E-3</v>
      </c>
      <c r="G12838">
        <v>4</v>
      </c>
      <c r="H12838">
        <v>4</v>
      </c>
      <c r="I12838">
        <v>27</v>
      </c>
      <c r="J12838">
        <v>14</v>
      </c>
      <c r="K12838">
        <v>2</v>
      </c>
      <c r="L12838">
        <v>4</v>
      </c>
      <c r="M12838">
        <f t="shared" si="25929"/>
        <v>0</v>
      </c>
      <c r="N12838" t="b">
        <f t="shared" ref="N12838" si="26000">AND(MIN($F12836,$F12837,$F12838)=$F12838,MAX($H12836,$H12837,$H12838)=$H12838)</f>
        <v>0</v>
      </c>
      <c r="O12838" t="b">
        <f t="shared" ref="O12838" si="26001">AND(NOT(N12836),NOT(N12837),N12838)</f>
        <v>0</v>
      </c>
    </row>
    <row r="12839" spans="1:15" x14ac:dyDescent="0.25">
      <c r="A12839" t="s">
        <v>13</v>
      </c>
      <c r="B12839" t="s">
        <v>17</v>
      </c>
      <c r="C12839">
        <v>15</v>
      </c>
      <c r="D12839">
        <v>20</v>
      </c>
      <c r="E12839" t="b">
        <v>0</v>
      </c>
      <c r="F12839">
        <v>3.0000000000000001E-3</v>
      </c>
      <c r="G12839">
        <v>4</v>
      </c>
      <c r="H12839">
        <v>4</v>
      </c>
      <c r="I12839">
        <v>30</v>
      </c>
      <c r="J12839">
        <v>16</v>
      </c>
      <c r="K12839">
        <v>3</v>
      </c>
      <c r="L12839">
        <v>5</v>
      </c>
      <c r="M12839">
        <f t="shared" si="25929"/>
        <v>0</v>
      </c>
      <c r="N12839" t="b">
        <f t="shared" ref="N12839" si="26002">AND(MIN($F12839,$F12840,$F12841)=$F12839,MAX($H12839,$H12840,$H12841)=$H12839)</f>
        <v>0</v>
      </c>
      <c r="O12839" t="b">
        <f t="shared" ref="O12839" si="26003">AND(N12839,NOT(N12840),NOT(N12841))</f>
        <v>0</v>
      </c>
    </row>
    <row r="12840" spans="1:15" x14ac:dyDescent="0.25">
      <c r="A12840" t="s">
        <v>15</v>
      </c>
      <c r="B12840" t="s">
        <v>17</v>
      </c>
      <c r="C12840">
        <v>15</v>
      </c>
      <c r="D12840">
        <v>20</v>
      </c>
      <c r="E12840" t="b">
        <v>0</v>
      </c>
      <c r="F12840">
        <v>5.1999999999999998E-2</v>
      </c>
      <c r="G12840">
        <v>4</v>
      </c>
      <c r="H12840">
        <v>4</v>
      </c>
      <c r="I12840">
        <v>5429</v>
      </c>
      <c r="J12840">
        <v>5393</v>
      </c>
      <c r="K12840">
        <v>2691</v>
      </c>
      <c r="L12840">
        <v>13</v>
      </c>
      <c r="M12840">
        <f t="shared" si="25929"/>
        <v>0</v>
      </c>
      <c r="N12840" t="b">
        <f t="shared" ref="N12840" si="26004">AND(MIN($F12839,$F12840,$F12841)=$F12840,MAX($H12839,$H12840,$H12841)=$H12840)</f>
        <v>0</v>
      </c>
      <c r="O12840" t="b">
        <f t="shared" ref="O12840" si="26005">AND(NOT(N12839),N12840,NOT(N12841))</f>
        <v>0</v>
      </c>
    </row>
    <row r="12841" spans="1:15" x14ac:dyDescent="0.25">
      <c r="A12841" t="s">
        <v>19</v>
      </c>
      <c r="B12841" t="s">
        <v>17</v>
      </c>
      <c r="C12841">
        <v>15</v>
      </c>
      <c r="D12841">
        <v>20</v>
      </c>
      <c r="E12841" t="b">
        <v>0</v>
      </c>
      <c r="F12841">
        <v>2E-3</v>
      </c>
      <c r="G12841">
        <v>4</v>
      </c>
      <c r="H12841">
        <v>4</v>
      </c>
      <c r="I12841">
        <v>30</v>
      </c>
      <c r="J12841">
        <v>16</v>
      </c>
      <c r="K12841">
        <v>3</v>
      </c>
      <c r="L12841">
        <v>5</v>
      </c>
      <c r="M12841">
        <f t="shared" si="25929"/>
        <v>0</v>
      </c>
      <c r="N12841" t="b">
        <f t="shared" ref="N12841" si="26006">AND(MIN($F12839,$F12840,$F12841)=$F12841,MAX($H12839,$H12840,$H12841)=$H12841)</f>
        <v>1</v>
      </c>
      <c r="O12841" t="b">
        <f t="shared" ref="O12841" si="26007">AND(NOT(N12839),NOT(N12840),N12841)</f>
        <v>1</v>
      </c>
    </row>
    <row r="12842" spans="1:15" x14ac:dyDescent="0.25">
      <c r="A12842" t="s">
        <v>13</v>
      </c>
      <c r="B12842" t="s">
        <v>17</v>
      </c>
      <c r="C12842">
        <v>15</v>
      </c>
      <c r="D12842">
        <v>21</v>
      </c>
      <c r="E12842" t="b">
        <v>0</v>
      </c>
      <c r="F12842">
        <v>3.0000000000000001E-3</v>
      </c>
      <c r="G12842">
        <v>4</v>
      </c>
      <c r="H12842">
        <v>4</v>
      </c>
      <c r="I12842">
        <v>32</v>
      </c>
      <c r="J12842">
        <v>17</v>
      </c>
      <c r="K12842">
        <v>3</v>
      </c>
      <c r="L12842">
        <v>6</v>
      </c>
      <c r="M12842">
        <f t="shared" si="25929"/>
        <v>0</v>
      </c>
      <c r="N12842" t="b">
        <f t="shared" ref="N12842" si="26008">AND(MIN($F12842,$F12843,$F12844)=$F12842,MAX($H12842,$H12843,$H12844)=$H12842)</f>
        <v>1</v>
      </c>
      <c r="O12842" t="b">
        <f t="shared" ref="O12842" si="26009">AND(N12842,NOT(N12843),NOT(N12844))</f>
        <v>1</v>
      </c>
    </row>
    <row r="12843" spans="1:15" x14ac:dyDescent="0.25">
      <c r="A12843" t="s">
        <v>15</v>
      </c>
      <c r="B12843" t="s">
        <v>17</v>
      </c>
      <c r="C12843">
        <v>15</v>
      </c>
      <c r="D12843">
        <v>21</v>
      </c>
      <c r="E12843" t="b">
        <v>0</v>
      </c>
      <c r="F12843">
        <v>0.373</v>
      </c>
      <c r="G12843">
        <v>4</v>
      </c>
      <c r="H12843">
        <v>4</v>
      </c>
      <c r="I12843">
        <v>53779</v>
      </c>
      <c r="J12843">
        <v>53442</v>
      </c>
      <c r="K12843">
        <v>26715</v>
      </c>
      <c r="L12843">
        <v>16</v>
      </c>
      <c r="M12843">
        <f t="shared" si="25929"/>
        <v>0</v>
      </c>
      <c r="N12843" t="b">
        <f t="shared" ref="N12843" si="26010">AND(MIN($F12842,$F12843,$F12844)=$F12843,MAX($H12842,$H12843,$H12844)=$H12843)</f>
        <v>0</v>
      </c>
      <c r="O12843" t="b">
        <f t="shared" ref="O12843" si="26011">AND(NOT(N12842),N12843,NOT(N12844))</f>
        <v>0</v>
      </c>
    </row>
    <row r="12844" spans="1:15" x14ac:dyDescent="0.25">
      <c r="A12844" t="s">
        <v>19</v>
      </c>
      <c r="B12844" t="s">
        <v>17</v>
      </c>
      <c r="C12844">
        <v>15</v>
      </c>
      <c r="D12844">
        <v>21</v>
      </c>
      <c r="E12844" t="b">
        <v>0</v>
      </c>
      <c r="F12844">
        <v>4.0000000000000001E-3</v>
      </c>
      <c r="G12844">
        <v>4</v>
      </c>
      <c r="H12844">
        <v>4</v>
      </c>
      <c r="I12844">
        <v>32</v>
      </c>
      <c r="J12844">
        <v>17</v>
      </c>
      <c r="K12844">
        <v>3</v>
      </c>
      <c r="L12844">
        <v>6</v>
      </c>
      <c r="M12844">
        <f t="shared" si="25929"/>
        <v>0</v>
      </c>
      <c r="N12844" t="b">
        <f t="shared" ref="N12844" si="26012">AND(MIN($F12842,$F12843,$F12844)=$F12844,MAX($H12842,$H12843,$H12844)=$H12844)</f>
        <v>0</v>
      </c>
      <c r="O12844" t="b">
        <f t="shared" ref="O12844" si="26013">AND(NOT(N12842),NOT(N12843),N12844)</f>
        <v>0</v>
      </c>
    </row>
    <row r="12845" spans="1:15" x14ac:dyDescent="0.25">
      <c r="A12845" t="s">
        <v>13</v>
      </c>
      <c r="B12845" t="s">
        <v>17</v>
      </c>
      <c r="C12845">
        <v>15</v>
      </c>
      <c r="D12845">
        <v>22</v>
      </c>
      <c r="E12845" t="b">
        <v>0</v>
      </c>
      <c r="F12845">
        <v>4.0000000000000001E-3</v>
      </c>
      <c r="G12845">
        <v>4</v>
      </c>
      <c r="H12845">
        <v>4</v>
      </c>
      <c r="I12845">
        <v>36</v>
      </c>
      <c r="J12845">
        <v>18</v>
      </c>
      <c r="K12845">
        <v>3</v>
      </c>
      <c r="L12845">
        <v>7</v>
      </c>
      <c r="M12845">
        <f t="shared" si="25929"/>
        <v>0</v>
      </c>
      <c r="N12845" t="b">
        <f t="shared" ref="N12845" si="26014">AND(MIN($F12845,$F12846,$F12847)=$F12845,MAX($H12845,$H12846,$H12847)=$H12845)</f>
        <v>0</v>
      </c>
      <c r="O12845" t="b">
        <f t="shared" ref="O12845" si="26015">AND(N12845,NOT(N12846),NOT(N12847))</f>
        <v>0</v>
      </c>
    </row>
    <row r="12846" spans="1:15" x14ac:dyDescent="0.25">
      <c r="A12846" t="s">
        <v>15</v>
      </c>
      <c r="B12846" t="s">
        <v>17</v>
      </c>
      <c r="C12846">
        <v>15</v>
      </c>
      <c r="D12846">
        <v>22</v>
      </c>
      <c r="E12846" t="b">
        <v>0</v>
      </c>
      <c r="F12846">
        <v>3.589</v>
      </c>
      <c r="G12846">
        <v>4</v>
      </c>
      <c r="H12846">
        <v>4</v>
      </c>
      <c r="I12846">
        <v>536877</v>
      </c>
      <c r="J12846">
        <v>533539</v>
      </c>
      <c r="K12846">
        <v>266763</v>
      </c>
      <c r="L12846">
        <v>17</v>
      </c>
      <c r="M12846">
        <f t="shared" si="25929"/>
        <v>0</v>
      </c>
      <c r="N12846" t="b">
        <f t="shared" ref="N12846" si="26016">AND(MIN($F12845,$F12846,$F12847)=$F12846,MAX($H12845,$H12846,$H12847)=$H12846)</f>
        <v>0</v>
      </c>
      <c r="O12846" t="b">
        <f t="shared" ref="O12846" si="26017">AND(NOT(N12845),N12846,NOT(N12847))</f>
        <v>0</v>
      </c>
    </row>
    <row r="12847" spans="1:15" x14ac:dyDescent="0.25">
      <c r="A12847" t="s">
        <v>19</v>
      </c>
      <c r="B12847" t="s">
        <v>17</v>
      </c>
      <c r="C12847">
        <v>15</v>
      </c>
      <c r="D12847">
        <v>22</v>
      </c>
      <c r="E12847" t="b">
        <v>0</v>
      </c>
      <c r="F12847">
        <v>3.0000000000000001E-3</v>
      </c>
      <c r="G12847">
        <v>4</v>
      </c>
      <c r="H12847">
        <v>4</v>
      </c>
      <c r="I12847">
        <v>36</v>
      </c>
      <c r="J12847">
        <v>18</v>
      </c>
      <c r="K12847">
        <v>3</v>
      </c>
      <c r="L12847">
        <v>7</v>
      </c>
      <c r="M12847">
        <f t="shared" si="25929"/>
        <v>0</v>
      </c>
      <c r="N12847" t="b">
        <f t="shared" ref="N12847" si="26018">AND(MIN($F12845,$F12846,$F12847)=$F12847,MAX($H12845,$H12846,$H12847)=$H12847)</f>
        <v>1</v>
      </c>
      <c r="O12847" t="b">
        <f t="shared" ref="O12847" si="26019">AND(NOT(N12845),NOT(N12846),N12847)</f>
        <v>1</v>
      </c>
    </row>
    <row r="12848" spans="1:15" x14ac:dyDescent="0.25">
      <c r="A12848" t="s">
        <v>13</v>
      </c>
      <c r="B12848" t="s">
        <v>17</v>
      </c>
      <c r="C12848">
        <v>15</v>
      </c>
      <c r="D12848">
        <v>23</v>
      </c>
      <c r="E12848" t="b">
        <v>0</v>
      </c>
      <c r="F12848">
        <v>4.0000000000000001E-3</v>
      </c>
      <c r="G12848">
        <v>4</v>
      </c>
      <c r="H12848">
        <v>4</v>
      </c>
      <c r="I12848">
        <v>38</v>
      </c>
      <c r="J12848">
        <v>19</v>
      </c>
      <c r="K12848">
        <v>3</v>
      </c>
      <c r="L12848">
        <v>8</v>
      </c>
      <c r="M12848">
        <f t="shared" si="25929"/>
        <v>0</v>
      </c>
      <c r="N12848" t="b">
        <f t="shared" ref="N12848" si="26020">AND(MIN($F12848,$F12849,$F12850)=$F12848,MAX($H12848,$H12849,$H12850)=$H12848)</f>
        <v>0</v>
      </c>
      <c r="O12848" t="b">
        <f t="shared" ref="O12848" si="26021">AND(N12848,NOT(N12849),NOT(N12850))</f>
        <v>0</v>
      </c>
    </row>
    <row r="12849" spans="1:15" x14ac:dyDescent="0.25">
      <c r="A12849" t="s">
        <v>15</v>
      </c>
      <c r="B12849" t="s">
        <v>17</v>
      </c>
      <c r="C12849">
        <v>15</v>
      </c>
      <c r="D12849">
        <v>23</v>
      </c>
      <c r="E12849" t="b">
        <v>1</v>
      </c>
      <c r="F12849">
        <v>10.000999999999999</v>
      </c>
      <c r="G12849">
        <v>4</v>
      </c>
      <c r="H12849">
        <v>0</v>
      </c>
      <c r="I12849">
        <v>1529597</v>
      </c>
      <c r="J12849">
        <v>1520096</v>
      </c>
      <c r="K12849">
        <v>760046</v>
      </c>
      <c r="L12849">
        <v>21</v>
      </c>
      <c r="M12849">
        <f t="shared" si="25929"/>
        <v>4</v>
      </c>
      <c r="N12849" t="b">
        <f t="shared" ref="N12849" si="26022">AND(MIN($F12848,$F12849,$F12850)=$F12849,MAX($H12848,$H12849,$H12850)=$H12849)</f>
        <v>0</v>
      </c>
      <c r="O12849" t="b">
        <f t="shared" ref="O12849" si="26023">AND(NOT(N12848),N12849,NOT(N12850))</f>
        <v>0</v>
      </c>
    </row>
    <row r="12850" spans="1:15" x14ac:dyDescent="0.25">
      <c r="A12850" t="s">
        <v>19</v>
      </c>
      <c r="B12850" t="s">
        <v>17</v>
      </c>
      <c r="C12850">
        <v>15</v>
      </c>
      <c r="D12850">
        <v>23</v>
      </c>
      <c r="E12850" t="b">
        <v>0</v>
      </c>
      <c r="F12850">
        <v>3.0000000000000001E-3</v>
      </c>
      <c r="G12850">
        <v>4</v>
      </c>
      <c r="H12850">
        <v>4</v>
      </c>
      <c r="I12850">
        <v>38</v>
      </c>
      <c r="J12850">
        <v>19</v>
      </c>
      <c r="K12850">
        <v>3</v>
      </c>
      <c r="L12850">
        <v>8</v>
      </c>
      <c r="M12850">
        <f t="shared" si="25929"/>
        <v>0</v>
      </c>
      <c r="N12850" t="b">
        <f t="shared" ref="N12850" si="26024">AND(MIN($F12848,$F12849,$F12850)=$F12850,MAX($H12848,$H12849,$H12850)=$H12850)</f>
        <v>1</v>
      </c>
      <c r="O12850" t="b">
        <f t="shared" ref="O12850" si="26025">AND(NOT(N12848),NOT(N12849),N12850)</f>
        <v>1</v>
      </c>
    </row>
    <row r="12851" spans="1:15" x14ac:dyDescent="0.25">
      <c r="A12851" t="s">
        <v>13</v>
      </c>
      <c r="B12851" t="s">
        <v>17</v>
      </c>
      <c r="C12851">
        <v>15</v>
      </c>
      <c r="D12851">
        <v>24</v>
      </c>
      <c r="E12851" t="b">
        <v>0</v>
      </c>
      <c r="F12851">
        <v>4.0000000000000001E-3</v>
      </c>
      <c r="G12851">
        <v>4</v>
      </c>
      <c r="H12851">
        <v>4</v>
      </c>
      <c r="I12851">
        <v>39</v>
      </c>
      <c r="J12851">
        <v>20</v>
      </c>
      <c r="K12851">
        <v>3</v>
      </c>
      <c r="L12851">
        <v>9</v>
      </c>
      <c r="M12851">
        <f t="shared" si="25929"/>
        <v>0</v>
      </c>
      <c r="N12851" t="b">
        <f t="shared" ref="N12851" si="26026">AND(MIN($F12851,$F12852,$F12853)=$F12851,MAX($H12851,$H12852,$H12853)=$H12851)</f>
        <v>0</v>
      </c>
      <c r="O12851" t="b">
        <f t="shared" ref="O12851" si="26027">AND(N12851,NOT(N12852),NOT(N12853))</f>
        <v>0</v>
      </c>
    </row>
    <row r="12852" spans="1:15" x14ac:dyDescent="0.25">
      <c r="A12852" t="s">
        <v>15</v>
      </c>
      <c r="B12852" t="s">
        <v>17</v>
      </c>
      <c r="C12852">
        <v>15</v>
      </c>
      <c r="D12852">
        <v>24</v>
      </c>
      <c r="E12852" t="b">
        <v>1</v>
      </c>
      <c r="F12852">
        <v>10.002000000000001</v>
      </c>
      <c r="G12852">
        <v>4</v>
      </c>
      <c r="H12852">
        <v>0</v>
      </c>
      <c r="I12852">
        <v>1488928</v>
      </c>
      <c r="J12852">
        <v>1479678</v>
      </c>
      <c r="K12852">
        <v>739836</v>
      </c>
      <c r="L12852">
        <v>22</v>
      </c>
      <c r="M12852">
        <f t="shared" si="25929"/>
        <v>4</v>
      </c>
      <c r="N12852" t="b">
        <f t="shared" ref="N12852" si="26028">AND(MIN($F12851,$F12852,$F12853)=$F12852,MAX($H12851,$H12852,$H12853)=$H12852)</f>
        <v>0</v>
      </c>
      <c r="O12852" t="b">
        <f t="shared" ref="O12852" si="26029">AND(NOT(N12851),N12852,NOT(N12853))</f>
        <v>0</v>
      </c>
    </row>
    <row r="12853" spans="1:15" x14ac:dyDescent="0.25">
      <c r="A12853" t="s">
        <v>19</v>
      </c>
      <c r="B12853" t="s">
        <v>17</v>
      </c>
      <c r="C12853">
        <v>15</v>
      </c>
      <c r="D12853">
        <v>24</v>
      </c>
      <c r="E12853" t="b">
        <v>0</v>
      </c>
      <c r="F12853">
        <v>3.0000000000000001E-3</v>
      </c>
      <c r="G12853">
        <v>4</v>
      </c>
      <c r="H12853">
        <v>4</v>
      </c>
      <c r="I12853">
        <v>39</v>
      </c>
      <c r="J12853">
        <v>20</v>
      </c>
      <c r="K12853">
        <v>3</v>
      </c>
      <c r="L12853">
        <v>9</v>
      </c>
      <c r="M12853">
        <f t="shared" si="25929"/>
        <v>0</v>
      </c>
      <c r="N12853" t="b">
        <f t="shared" ref="N12853" si="26030">AND(MIN($F12851,$F12852,$F12853)=$F12853,MAX($H12851,$H12852,$H12853)=$H12853)</f>
        <v>1</v>
      </c>
      <c r="O12853" t="b">
        <f t="shared" ref="O12853" si="26031">AND(NOT(N12851),NOT(N12852),N12853)</f>
        <v>1</v>
      </c>
    </row>
    <row r="12854" spans="1:15" x14ac:dyDescent="0.25">
      <c r="A12854" t="s">
        <v>13</v>
      </c>
      <c r="B12854" t="s">
        <v>17</v>
      </c>
      <c r="C12854">
        <v>15</v>
      </c>
      <c r="D12854">
        <v>25</v>
      </c>
      <c r="E12854" t="b">
        <v>0</v>
      </c>
      <c r="F12854">
        <v>3.0000000000000001E-3</v>
      </c>
      <c r="G12854">
        <v>4</v>
      </c>
      <c r="H12854">
        <v>4</v>
      </c>
      <c r="I12854">
        <v>43</v>
      </c>
      <c r="J12854">
        <v>27</v>
      </c>
      <c r="K12854">
        <v>6</v>
      </c>
      <c r="L12854">
        <v>10</v>
      </c>
      <c r="M12854">
        <f t="shared" si="25929"/>
        <v>0</v>
      </c>
      <c r="N12854" t="b">
        <f t="shared" ref="N12854" si="26032">AND(MIN($F12854,$F12855,$F12856)=$F12854,MAX($H12854,$H12855,$H12856)=$H12854)</f>
        <v>1</v>
      </c>
      <c r="O12854" t="b">
        <f t="shared" ref="O12854" si="26033">AND(N12854,NOT(N12855),NOT(N12856))</f>
        <v>1</v>
      </c>
    </row>
    <row r="12855" spans="1:15" x14ac:dyDescent="0.25">
      <c r="A12855" t="s">
        <v>15</v>
      </c>
      <c r="B12855" t="s">
        <v>17</v>
      </c>
      <c r="C12855">
        <v>15</v>
      </c>
      <c r="D12855">
        <v>25</v>
      </c>
      <c r="E12855" t="b">
        <v>1</v>
      </c>
      <c r="F12855">
        <v>10.000999999999999</v>
      </c>
      <c r="G12855">
        <v>4</v>
      </c>
      <c r="H12855">
        <v>0</v>
      </c>
      <c r="I12855">
        <v>1456365</v>
      </c>
      <c r="J12855">
        <v>1447316</v>
      </c>
      <c r="K12855">
        <v>723654</v>
      </c>
      <c r="L12855">
        <v>24</v>
      </c>
      <c r="M12855">
        <f t="shared" si="25929"/>
        <v>4</v>
      </c>
      <c r="N12855" t="b">
        <f t="shared" ref="N12855" si="26034">AND(MIN($F12854,$F12855,$F12856)=$F12855,MAX($H12854,$H12855,$H12856)=$H12855)</f>
        <v>0</v>
      </c>
      <c r="O12855" t="b">
        <f t="shared" ref="O12855" si="26035">AND(NOT(N12854),N12855,NOT(N12856))</f>
        <v>0</v>
      </c>
    </row>
    <row r="12856" spans="1:15" x14ac:dyDescent="0.25">
      <c r="A12856" t="s">
        <v>19</v>
      </c>
      <c r="B12856" t="s">
        <v>17</v>
      </c>
      <c r="C12856">
        <v>15</v>
      </c>
      <c r="D12856">
        <v>25</v>
      </c>
      <c r="E12856" t="b">
        <v>0</v>
      </c>
      <c r="F12856">
        <v>5.0000000000000001E-3</v>
      </c>
      <c r="G12856">
        <v>4</v>
      </c>
      <c r="H12856">
        <v>4</v>
      </c>
      <c r="I12856">
        <v>43</v>
      </c>
      <c r="J12856">
        <v>27</v>
      </c>
      <c r="K12856">
        <v>6</v>
      </c>
      <c r="L12856">
        <v>10</v>
      </c>
      <c r="M12856">
        <f t="shared" si="25929"/>
        <v>0</v>
      </c>
      <c r="N12856" t="b">
        <f t="shared" ref="N12856" si="26036">AND(MIN($F12854,$F12855,$F12856)=$F12856,MAX($H12854,$H12855,$H12856)=$H12856)</f>
        <v>0</v>
      </c>
      <c r="O12856" t="b">
        <f t="shared" ref="O12856" si="26037">AND(NOT(N12854),NOT(N12855),N12856)</f>
        <v>0</v>
      </c>
    </row>
    <row r="12857" spans="1:15" x14ac:dyDescent="0.25">
      <c r="A12857" t="s">
        <v>13</v>
      </c>
      <c r="B12857" t="s">
        <v>17</v>
      </c>
      <c r="C12857">
        <v>15</v>
      </c>
      <c r="D12857">
        <v>26</v>
      </c>
      <c r="E12857" t="b">
        <v>0</v>
      </c>
      <c r="F12857">
        <v>7.0000000000000001E-3</v>
      </c>
      <c r="G12857">
        <v>4</v>
      </c>
      <c r="H12857">
        <v>4</v>
      </c>
      <c r="I12857">
        <v>47</v>
      </c>
      <c r="J12857">
        <v>28</v>
      </c>
      <c r="K12857">
        <v>6</v>
      </c>
      <c r="L12857">
        <v>11</v>
      </c>
      <c r="M12857">
        <f t="shared" si="25929"/>
        <v>0</v>
      </c>
      <c r="N12857" t="b">
        <f t="shared" ref="N12857" si="26038">AND(MIN($F12857,$F12858,$F12859)=$F12857,MAX($H12857,$H12858,$H12859)=$H12857)</f>
        <v>0</v>
      </c>
      <c r="O12857" t="b">
        <f t="shared" ref="O12857" si="26039">AND(N12857,NOT(N12858),NOT(N12859))</f>
        <v>0</v>
      </c>
    </row>
    <row r="12858" spans="1:15" x14ac:dyDescent="0.25">
      <c r="A12858" t="s">
        <v>15</v>
      </c>
      <c r="B12858" t="s">
        <v>17</v>
      </c>
      <c r="C12858">
        <v>15</v>
      </c>
      <c r="D12858">
        <v>26</v>
      </c>
      <c r="E12858" t="b">
        <v>1</v>
      </c>
      <c r="F12858">
        <v>10.002000000000001</v>
      </c>
      <c r="G12858">
        <v>4</v>
      </c>
      <c r="H12858">
        <v>0</v>
      </c>
      <c r="I12858">
        <v>1464062</v>
      </c>
      <c r="J12858">
        <v>1454968</v>
      </c>
      <c r="K12858">
        <v>727480</v>
      </c>
      <c r="L12858">
        <v>21</v>
      </c>
      <c r="M12858">
        <f t="shared" si="25929"/>
        <v>4</v>
      </c>
      <c r="N12858" t="b">
        <f t="shared" ref="N12858" si="26040">AND(MIN($F12857,$F12858,$F12859)=$F12858,MAX($H12857,$H12858,$H12859)=$H12858)</f>
        <v>0</v>
      </c>
      <c r="O12858" t="b">
        <f t="shared" ref="O12858" si="26041">AND(NOT(N12857),N12858,NOT(N12859))</f>
        <v>0</v>
      </c>
    </row>
    <row r="12859" spans="1:15" x14ac:dyDescent="0.25">
      <c r="A12859" t="s">
        <v>19</v>
      </c>
      <c r="B12859" t="s">
        <v>17</v>
      </c>
      <c r="C12859">
        <v>15</v>
      </c>
      <c r="D12859">
        <v>26</v>
      </c>
      <c r="E12859" t="b">
        <v>0</v>
      </c>
      <c r="F12859">
        <v>4.0000000000000001E-3</v>
      </c>
      <c r="G12859">
        <v>4</v>
      </c>
      <c r="H12859">
        <v>4</v>
      </c>
      <c r="I12859">
        <v>47</v>
      </c>
      <c r="J12859">
        <v>28</v>
      </c>
      <c r="K12859">
        <v>6</v>
      </c>
      <c r="L12859">
        <v>11</v>
      </c>
      <c r="M12859">
        <f t="shared" si="25929"/>
        <v>0</v>
      </c>
      <c r="N12859" t="b">
        <f t="shared" ref="N12859" si="26042">AND(MIN($F12857,$F12858,$F12859)=$F12859,MAX($H12857,$H12858,$H12859)=$H12859)</f>
        <v>1</v>
      </c>
      <c r="O12859" t="b">
        <f t="shared" ref="O12859" si="26043">AND(NOT(N12857),NOT(N12858),N12859)</f>
        <v>1</v>
      </c>
    </row>
    <row r="12860" spans="1:15" x14ac:dyDescent="0.25">
      <c r="A12860" t="s">
        <v>13</v>
      </c>
      <c r="B12860" t="s">
        <v>17</v>
      </c>
      <c r="C12860">
        <v>15</v>
      </c>
      <c r="D12860">
        <v>27</v>
      </c>
      <c r="E12860" t="b">
        <v>0</v>
      </c>
      <c r="F12860">
        <v>7.0000000000000001E-3</v>
      </c>
      <c r="G12860">
        <v>4</v>
      </c>
      <c r="H12860">
        <v>4</v>
      </c>
      <c r="I12860">
        <v>35</v>
      </c>
      <c r="J12860">
        <v>24</v>
      </c>
      <c r="K12860">
        <v>8</v>
      </c>
      <c r="L12860">
        <v>3</v>
      </c>
      <c r="M12860">
        <f t="shared" si="25929"/>
        <v>0</v>
      </c>
      <c r="N12860" t="b">
        <f t="shared" ref="N12860" si="26044">AND(MIN($F12860,$F12861,$F12862)=$F12860,MAX($H12860,$H12861,$H12862)=$H12860)</f>
        <v>0</v>
      </c>
      <c r="O12860" t="b">
        <f t="shared" ref="O12860" si="26045">AND(N12860,NOT(N12861),NOT(N12862))</f>
        <v>0</v>
      </c>
    </row>
    <row r="12861" spans="1:15" x14ac:dyDescent="0.25">
      <c r="A12861" t="s">
        <v>15</v>
      </c>
      <c r="B12861" t="s">
        <v>17</v>
      </c>
      <c r="C12861">
        <v>15</v>
      </c>
      <c r="D12861">
        <v>27</v>
      </c>
      <c r="E12861" t="b">
        <v>0</v>
      </c>
      <c r="F12861">
        <v>5.0000000000000001E-3</v>
      </c>
      <c r="G12861">
        <v>4</v>
      </c>
      <c r="H12861">
        <v>4</v>
      </c>
      <c r="I12861">
        <v>114</v>
      </c>
      <c r="J12861">
        <v>113</v>
      </c>
      <c r="K12861">
        <v>52</v>
      </c>
      <c r="L12861">
        <v>9</v>
      </c>
      <c r="M12861">
        <f t="shared" si="25929"/>
        <v>0</v>
      </c>
      <c r="N12861" t="b">
        <f t="shared" ref="N12861" si="26046">AND(MIN($F12860,$F12861,$F12862)=$F12861,MAX($H12860,$H12861,$H12862)=$H12861)</f>
        <v>0</v>
      </c>
      <c r="O12861" t="b">
        <f t="shared" ref="O12861" si="26047">AND(NOT(N12860),N12861,NOT(N12862))</f>
        <v>0</v>
      </c>
    </row>
    <row r="12862" spans="1:15" x14ac:dyDescent="0.25">
      <c r="A12862" t="s">
        <v>19</v>
      </c>
      <c r="B12862" t="s">
        <v>17</v>
      </c>
      <c r="C12862">
        <v>15</v>
      </c>
      <c r="D12862">
        <v>27</v>
      </c>
      <c r="E12862" t="b">
        <v>0</v>
      </c>
      <c r="F12862">
        <v>3.0000000000000001E-3</v>
      </c>
      <c r="G12862">
        <v>4</v>
      </c>
      <c r="H12862">
        <v>4</v>
      </c>
      <c r="I12862">
        <v>35</v>
      </c>
      <c r="J12862">
        <v>24</v>
      </c>
      <c r="K12862">
        <v>8</v>
      </c>
      <c r="L12862">
        <v>3</v>
      </c>
      <c r="M12862">
        <f t="shared" si="25929"/>
        <v>0</v>
      </c>
      <c r="N12862" t="b">
        <f t="shared" ref="N12862" si="26048">AND(MIN($F12860,$F12861,$F12862)=$F12862,MAX($H12860,$H12861,$H12862)=$H12862)</f>
        <v>1</v>
      </c>
      <c r="O12862" t="b">
        <f t="shared" ref="O12862" si="26049">AND(NOT(N12860),NOT(N12861),N12862)</f>
        <v>1</v>
      </c>
    </row>
    <row r="12863" spans="1:15" x14ac:dyDescent="0.25">
      <c r="A12863" t="s">
        <v>13</v>
      </c>
      <c r="B12863" t="s">
        <v>17</v>
      </c>
      <c r="C12863">
        <v>15</v>
      </c>
      <c r="D12863">
        <v>28</v>
      </c>
      <c r="E12863" t="b">
        <v>0</v>
      </c>
      <c r="F12863">
        <v>8.0000000000000002E-3</v>
      </c>
      <c r="G12863">
        <v>4</v>
      </c>
      <c r="H12863">
        <v>4</v>
      </c>
      <c r="I12863">
        <v>37</v>
      </c>
      <c r="J12863">
        <v>25</v>
      </c>
      <c r="K12863">
        <v>8</v>
      </c>
      <c r="L12863">
        <v>4</v>
      </c>
      <c r="M12863">
        <f t="shared" si="25929"/>
        <v>0</v>
      </c>
      <c r="N12863" t="b">
        <f t="shared" ref="N12863" si="26050">AND(MIN($F12863,$F12864,$F12865)=$F12863,MAX($H12863,$H12864,$H12865)=$H12863)</f>
        <v>0</v>
      </c>
      <c r="O12863" t="b">
        <f t="shared" ref="O12863" si="26051">AND(N12863,NOT(N12864),NOT(N12865))</f>
        <v>0</v>
      </c>
    </row>
    <row r="12864" spans="1:15" x14ac:dyDescent="0.25">
      <c r="A12864" t="s">
        <v>15</v>
      </c>
      <c r="B12864" t="s">
        <v>17</v>
      </c>
      <c r="C12864">
        <v>15</v>
      </c>
      <c r="D12864">
        <v>28</v>
      </c>
      <c r="E12864" t="b">
        <v>0</v>
      </c>
      <c r="F12864">
        <v>1.4E-2</v>
      </c>
      <c r="G12864">
        <v>4</v>
      </c>
      <c r="H12864">
        <v>4</v>
      </c>
      <c r="I12864">
        <v>1032</v>
      </c>
      <c r="J12864">
        <v>1026</v>
      </c>
      <c r="K12864">
        <v>508</v>
      </c>
      <c r="L12864">
        <v>10</v>
      </c>
      <c r="M12864">
        <f t="shared" si="25929"/>
        <v>0</v>
      </c>
      <c r="N12864" t="b">
        <f t="shared" ref="N12864" si="26052">AND(MIN($F12863,$F12864,$F12865)=$F12864,MAX($H12863,$H12864,$H12865)=$H12864)</f>
        <v>0</v>
      </c>
      <c r="O12864" t="b">
        <f t="shared" ref="O12864" si="26053">AND(NOT(N12863),N12864,NOT(N12865))</f>
        <v>0</v>
      </c>
    </row>
    <row r="12865" spans="1:15" x14ac:dyDescent="0.25">
      <c r="A12865" t="s">
        <v>19</v>
      </c>
      <c r="B12865" t="s">
        <v>17</v>
      </c>
      <c r="C12865">
        <v>15</v>
      </c>
      <c r="D12865">
        <v>28</v>
      </c>
      <c r="E12865" t="b">
        <v>0</v>
      </c>
      <c r="F12865">
        <v>4.0000000000000001E-3</v>
      </c>
      <c r="G12865">
        <v>4</v>
      </c>
      <c r="H12865">
        <v>4</v>
      </c>
      <c r="I12865">
        <v>37</v>
      </c>
      <c r="J12865">
        <v>25</v>
      </c>
      <c r="K12865">
        <v>8</v>
      </c>
      <c r="L12865">
        <v>4</v>
      </c>
      <c r="M12865">
        <f t="shared" si="25929"/>
        <v>0</v>
      </c>
      <c r="N12865" t="b">
        <f t="shared" ref="N12865" si="26054">AND(MIN($F12863,$F12864,$F12865)=$F12865,MAX($H12863,$H12864,$H12865)=$H12865)</f>
        <v>1</v>
      </c>
      <c r="O12865" t="b">
        <f t="shared" ref="O12865" si="26055">AND(NOT(N12863),NOT(N12864),N12865)</f>
        <v>1</v>
      </c>
    </row>
    <row r="12866" spans="1:15" x14ac:dyDescent="0.25">
      <c r="A12866" t="s">
        <v>13</v>
      </c>
      <c r="B12866" t="s">
        <v>17</v>
      </c>
      <c r="C12866">
        <v>15</v>
      </c>
      <c r="D12866">
        <v>29</v>
      </c>
      <c r="E12866" t="b">
        <v>0</v>
      </c>
      <c r="F12866">
        <v>6.0000000000000001E-3</v>
      </c>
      <c r="G12866">
        <v>4</v>
      </c>
      <c r="H12866">
        <v>4</v>
      </c>
      <c r="I12866">
        <v>32</v>
      </c>
      <c r="J12866">
        <v>18</v>
      </c>
      <c r="K12866">
        <v>4</v>
      </c>
      <c r="L12866">
        <v>5</v>
      </c>
      <c r="M12866">
        <f t="shared" si="25929"/>
        <v>0</v>
      </c>
      <c r="N12866" t="b">
        <f t="shared" ref="N12866" si="26056">AND(MIN($F12866,$F12867,$F12868)=$F12866,MAX($H12866,$H12867,$H12868)=$H12866)</f>
        <v>0</v>
      </c>
      <c r="O12866" t="b">
        <f t="shared" ref="O12866" si="26057">AND(N12866,NOT(N12867),NOT(N12868))</f>
        <v>0</v>
      </c>
    </row>
    <row r="12867" spans="1:15" x14ac:dyDescent="0.25">
      <c r="A12867" t="s">
        <v>15</v>
      </c>
      <c r="B12867" t="s">
        <v>17</v>
      </c>
      <c r="C12867">
        <v>15</v>
      </c>
      <c r="D12867">
        <v>29</v>
      </c>
      <c r="E12867" t="b">
        <v>0</v>
      </c>
      <c r="F12867">
        <v>7.2999999999999995E-2</v>
      </c>
      <c r="G12867">
        <v>4</v>
      </c>
      <c r="H12867">
        <v>4</v>
      </c>
      <c r="I12867">
        <v>10998</v>
      </c>
      <c r="J12867">
        <v>10947</v>
      </c>
      <c r="K12867">
        <v>5468</v>
      </c>
      <c r="L12867">
        <v>13</v>
      </c>
      <c r="M12867">
        <f t="shared" ref="M12867:M12930" si="26058">G12867-H12867</f>
        <v>0</v>
      </c>
      <c r="N12867" t="b">
        <f t="shared" ref="N12867" si="26059">AND(MIN($F12866,$F12867,$F12868)=$F12867,MAX($H12866,$H12867,$H12868)=$H12867)</f>
        <v>0</v>
      </c>
      <c r="O12867" t="b">
        <f t="shared" ref="O12867" si="26060">AND(NOT(N12866),N12867,NOT(N12868))</f>
        <v>0</v>
      </c>
    </row>
    <row r="12868" spans="1:15" x14ac:dyDescent="0.25">
      <c r="A12868" t="s">
        <v>19</v>
      </c>
      <c r="B12868" t="s">
        <v>17</v>
      </c>
      <c r="C12868">
        <v>15</v>
      </c>
      <c r="D12868">
        <v>29</v>
      </c>
      <c r="E12868" t="b">
        <v>0</v>
      </c>
      <c r="F12868">
        <v>4.0000000000000001E-3</v>
      </c>
      <c r="G12868">
        <v>4</v>
      </c>
      <c r="H12868">
        <v>4</v>
      </c>
      <c r="I12868">
        <v>32</v>
      </c>
      <c r="J12868">
        <v>18</v>
      </c>
      <c r="K12868">
        <v>4</v>
      </c>
      <c r="L12868">
        <v>5</v>
      </c>
      <c r="M12868">
        <f t="shared" si="26058"/>
        <v>0</v>
      </c>
      <c r="N12868" t="b">
        <f t="shared" ref="N12868" si="26061">AND(MIN($F12866,$F12867,$F12868)=$F12868,MAX($H12866,$H12867,$H12868)=$H12868)</f>
        <v>1</v>
      </c>
      <c r="O12868" t="b">
        <f t="shared" ref="O12868" si="26062">AND(NOT(N12866),NOT(N12867),N12868)</f>
        <v>1</v>
      </c>
    </row>
    <row r="12869" spans="1:15" x14ac:dyDescent="0.25">
      <c r="A12869" t="s">
        <v>13</v>
      </c>
      <c r="B12869" t="s">
        <v>17</v>
      </c>
      <c r="C12869">
        <v>15</v>
      </c>
      <c r="D12869">
        <v>2</v>
      </c>
      <c r="E12869" t="b">
        <v>0</v>
      </c>
      <c r="F12869">
        <v>1.6E-2</v>
      </c>
      <c r="G12869">
        <v>4</v>
      </c>
      <c r="H12869">
        <v>4</v>
      </c>
      <c r="I12869">
        <v>30</v>
      </c>
      <c r="J12869">
        <v>13</v>
      </c>
      <c r="K12869">
        <v>1</v>
      </c>
      <c r="L12869">
        <v>6</v>
      </c>
      <c r="M12869">
        <f t="shared" si="26058"/>
        <v>0</v>
      </c>
      <c r="N12869" t="b">
        <f t="shared" ref="N12869" si="26063">AND(MIN($F12869,$F12870,$F12871)=$F12869,MAX($H12869,$H12870,$H12871)=$H12869)</f>
        <v>0</v>
      </c>
      <c r="O12869" t="b">
        <f t="shared" ref="O12869" si="26064">AND(N12869,NOT(N12870),NOT(N12871))</f>
        <v>0</v>
      </c>
    </row>
    <row r="12870" spans="1:15" x14ac:dyDescent="0.25">
      <c r="A12870" t="s">
        <v>15</v>
      </c>
      <c r="B12870" t="s">
        <v>17</v>
      </c>
      <c r="C12870">
        <v>15</v>
      </c>
      <c r="D12870">
        <v>2</v>
      </c>
      <c r="E12870" t="b">
        <v>0</v>
      </c>
      <c r="F12870">
        <v>5.0000000000000001E-3</v>
      </c>
      <c r="G12870">
        <v>4</v>
      </c>
      <c r="H12870">
        <v>4</v>
      </c>
      <c r="I12870">
        <v>445</v>
      </c>
      <c r="J12870">
        <v>433</v>
      </c>
      <c r="K12870">
        <v>211</v>
      </c>
      <c r="L12870">
        <v>9</v>
      </c>
      <c r="M12870">
        <f t="shared" si="26058"/>
        <v>0</v>
      </c>
      <c r="N12870" t="b">
        <f t="shared" ref="N12870" si="26065">AND(MIN($F12869,$F12870,$F12871)=$F12870,MAX($H12869,$H12870,$H12871)=$H12870)</f>
        <v>0</v>
      </c>
      <c r="O12870" t="b">
        <f t="shared" ref="O12870" si="26066">AND(NOT(N12869),N12870,NOT(N12871))</f>
        <v>0</v>
      </c>
    </row>
    <row r="12871" spans="1:15" x14ac:dyDescent="0.25">
      <c r="A12871" t="s">
        <v>19</v>
      </c>
      <c r="B12871" t="s">
        <v>17</v>
      </c>
      <c r="C12871">
        <v>15</v>
      </c>
      <c r="D12871">
        <v>2</v>
      </c>
      <c r="E12871" t="b">
        <v>0</v>
      </c>
      <c r="F12871">
        <v>3.0000000000000001E-3</v>
      </c>
      <c r="G12871">
        <v>4</v>
      </c>
      <c r="H12871">
        <v>4</v>
      </c>
      <c r="I12871">
        <v>30</v>
      </c>
      <c r="J12871">
        <v>13</v>
      </c>
      <c r="K12871">
        <v>1</v>
      </c>
      <c r="L12871">
        <v>6</v>
      </c>
      <c r="M12871">
        <f t="shared" si="26058"/>
        <v>0</v>
      </c>
      <c r="N12871" t="b">
        <f t="shared" ref="N12871" si="26067">AND(MIN($F12869,$F12870,$F12871)=$F12871,MAX($H12869,$H12870,$H12871)=$H12871)</f>
        <v>1</v>
      </c>
      <c r="O12871" t="b">
        <f t="shared" ref="O12871" si="26068">AND(NOT(N12869),NOT(N12870),N12871)</f>
        <v>1</v>
      </c>
    </row>
    <row r="12872" spans="1:15" x14ac:dyDescent="0.25">
      <c r="A12872" t="s">
        <v>13</v>
      </c>
      <c r="B12872" t="s">
        <v>17</v>
      </c>
      <c r="C12872">
        <v>15</v>
      </c>
      <c r="D12872">
        <v>30</v>
      </c>
      <c r="E12872" t="b">
        <v>0</v>
      </c>
      <c r="F12872">
        <v>2E-3</v>
      </c>
      <c r="G12872">
        <v>4</v>
      </c>
      <c r="H12872">
        <v>4</v>
      </c>
      <c r="I12872">
        <v>34</v>
      </c>
      <c r="J12872">
        <v>19</v>
      </c>
      <c r="K12872">
        <v>4</v>
      </c>
      <c r="L12872">
        <v>6</v>
      </c>
      <c r="M12872">
        <f t="shared" si="26058"/>
        <v>0</v>
      </c>
      <c r="N12872" t="b">
        <f t="shared" ref="N12872" si="26069">AND(MIN($F12872,$F12873,$F12874)=$F12872,MAX($H12872,$H12873,$H12874)=$H12872)</f>
        <v>1</v>
      </c>
      <c r="O12872" t="b">
        <f t="shared" ref="O12872" si="26070">AND(N12872,NOT(N12873),NOT(N12874))</f>
        <v>0</v>
      </c>
    </row>
    <row r="12873" spans="1:15" x14ac:dyDescent="0.25">
      <c r="A12873" t="s">
        <v>15</v>
      </c>
      <c r="B12873" t="s">
        <v>17</v>
      </c>
      <c r="C12873">
        <v>15</v>
      </c>
      <c r="D12873">
        <v>30</v>
      </c>
      <c r="E12873" t="b">
        <v>0</v>
      </c>
      <c r="F12873">
        <v>0.73199999999999998</v>
      </c>
      <c r="G12873">
        <v>4</v>
      </c>
      <c r="H12873">
        <v>4</v>
      </c>
      <c r="I12873">
        <v>120380</v>
      </c>
      <c r="J12873">
        <v>119844</v>
      </c>
      <c r="K12873">
        <v>59916</v>
      </c>
      <c r="L12873">
        <v>16</v>
      </c>
      <c r="M12873">
        <f t="shared" si="26058"/>
        <v>0</v>
      </c>
      <c r="N12873" t="b">
        <f t="shared" ref="N12873" si="26071">AND(MIN($F12872,$F12873,$F12874)=$F12873,MAX($H12872,$H12873,$H12874)=$H12873)</f>
        <v>0</v>
      </c>
      <c r="O12873" t="b">
        <f t="shared" ref="O12873" si="26072">AND(NOT(N12872),N12873,NOT(N12874))</f>
        <v>0</v>
      </c>
    </row>
    <row r="12874" spans="1:15" x14ac:dyDescent="0.25">
      <c r="A12874" t="s">
        <v>19</v>
      </c>
      <c r="B12874" t="s">
        <v>17</v>
      </c>
      <c r="C12874">
        <v>15</v>
      </c>
      <c r="D12874">
        <v>30</v>
      </c>
      <c r="E12874" t="b">
        <v>0</v>
      </c>
      <c r="F12874">
        <v>2E-3</v>
      </c>
      <c r="G12874">
        <v>4</v>
      </c>
      <c r="H12874">
        <v>4</v>
      </c>
      <c r="I12874">
        <v>34</v>
      </c>
      <c r="J12874">
        <v>19</v>
      </c>
      <c r="K12874">
        <v>4</v>
      </c>
      <c r="L12874">
        <v>6</v>
      </c>
      <c r="M12874">
        <f t="shared" si="26058"/>
        <v>0</v>
      </c>
      <c r="N12874" t="b">
        <f t="shared" ref="N12874" si="26073">AND(MIN($F12872,$F12873,$F12874)=$F12874,MAX($H12872,$H12873,$H12874)=$H12874)</f>
        <v>1</v>
      </c>
      <c r="O12874" t="b">
        <f t="shared" ref="O12874" si="26074">AND(NOT(N12872),NOT(N12873),N12874)</f>
        <v>0</v>
      </c>
    </row>
    <row r="12875" spans="1:15" x14ac:dyDescent="0.25">
      <c r="A12875" t="s">
        <v>13</v>
      </c>
      <c r="B12875" t="s">
        <v>17</v>
      </c>
      <c r="C12875">
        <v>15</v>
      </c>
      <c r="D12875">
        <v>31</v>
      </c>
      <c r="E12875" t="b">
        <v>0</v>
      </c>
      <c r="F12875">
        <v>6.0000000000000001E-3</v>
      </c>
      <c r="G12875">
        <v>4</v>
      </c>
      <c r="H12875">
        <v>4</v>
      </c>
      <c r="I12875">
        <v>38</v>
      </c>
      <c r="J12875">
        <v>20</v>
      </c>
      <c r="K12875">
        <v>4</v>
      </c>
      <c r="L12875">
        <v>7</v>
      </c>
      <c r="M12875">
        <f t="shared" si="26058"/>
        <v>0</v>
      </c>
      <c r="N12875" t="b">
        <f t="shared" ref="N12875" si="26075">AND(MIN($F12875,$F12876,$F12877)=$F12875,MAX($H12875,$H12876,$H12877)=$H12875)</f>
        <v>0</v>
      </c>
      <c r="O12875" t="b">
        <f t="shared" ref="O12875" si="26076">AND(N12875,NOT(N12876),NOT(N12877))</f>
        <v>0</v>
      </c>
    </row>
    <row r="12876" spans="1:15" x14ac:dyDescent="0.25">
      <c r="A12876" t="s">
        <v>15</v>
      </c>
      <c r="B12876" t="s">
        <v>17</v>
      </c>
      <c r="C12876">
        <v>15</v>
      </c>
      <c r="D12876">
        <v>31</v>
      </c>
      <c r="E12876" t="b">
        <v>0</v>
      </c>
      <c r="F12876">
        <v>8.5790000000000006</v>
      </c>
      <c r="G12876">
        <v>4</v>
      </c>
      <c r="H12876">
        <v>4</v>
      </c>
      <c r="I12876">
        <v>1323114</v>
      </c>
      <c r="J12876">
        <v>1317253</v>
      </c>
      <c r="K12876">
        <v>658620</v>
      </c>
      <c r="L12876">
        <v>17</v>
      </c>
      <c r="M12876">
        <f t="shared" si="26058"/>
        <v>0</v>
      </c>
      <c r="N12876" t="b">
        <f t="shared" ref="N12876" si="26077">AND(MIN($F12875,$F12876,$F12877)=$F12876,MAX($H12875,$H12876,$H12877)=$H12876)</f>
        <v>0</v>
      </c>
      <c r="O12876" t="b">
        <f t="shared" ref="O12876" si="26078">AND(NOT(N12875),N12876,NOT(N12877))</f>
        <v>0</v>
      </c>
    </row>
    <row r="12877" spans="1:15" x14ac:dyDescent="0.25">
      <c r="A12877" t="s">
        <v>19</v>
      </c>
      <c r="B12877" t="s">
        <v>17</v>
      </c>
      <c r="C12877">
        <v>15</v>
      </c>
      <c r="D12877">
        <v>31</v>
      </c>
      <c r="E12877" t="b">
        <v>0</v>
      </c>
      <c r="F12877">
        <v>4.0000000000000001E-3</v>
      </c>
      <c r="G12877">
        <v>4</v>
      </c>
      <c r="H12877">
        <v>4</v>
      </c>
      <c r="I12877">
        <v>38</v>
      </c>
      <c r="J12877">
        <v>20</v>
      </c>
      <c r="K12877">
        <v>4</v>
      </c>
      <c r="L12877">
        <v>7</v>
      </c>
      <c r="M12877">
        <f t="shared" si="26058"/>
        <v>0</v>
      </c>
      <c r="N12877" t="b">
        <f t="shared" ref="N12877" si="26079">AND(MIN($F12875,$F12876,$F12877)=$F12877,MAX($H12875,$H12876,$H12877)=$H12877)</f>
        <v>1</v>
      </c>
      <c r="O12877" t="b">
        <f t="shared" ref="O12877" si="26080">AND(NOT(N12875),NOT(N12876),N12877)</f>
        <v>1</v>
      </c>
    </row>
    <row r="12878" spans="1:15" x14ac:dyDescent="0.25">
      <c r="A12878" t="s">
        <v>13</v>
      </c>
      <c r="B12878" t="s">
        <v>17</v>
      </c>
      <c r="C12878">
        <v>15</v>
      </c>
      <c r="D12878">
        <v>32</v>
      </c>
      <c r="E12878" t="b">
        <v>0</v>
      </c>
      <c r="F12878">
        <v>3.0000000000000001E-3</v>
      </c>
      <c r="G12878">
        <v>4</v>
      </c>
      <c r="H12878">
        <v>4</v>
      </c>
      <c r="I12878">
        <v>40</v>
      </c>
      <c r="J12878">
        <v>21</v>
      </c>
      <c r="K12878">
        <v>4</v>
      </c>
      <c r="L12878">
        <v>8</v>
      </c>
      <c r="M12878">
        <f t="shared" si="26058"/>
        <v>0</v>
      </c>
      <c r="N12878" t="b">
        <f t="shared" ref="N12878" si="26081">AND(MIN($F12878,$F12879,$F12880)=$F12878,MAX($H12878,$H12879,$H12880)=$H12878)</f>
        <v>1</v>
      </c>
      <c r="O12878" t="b">
        <f t="shared" ref="O12878" si="26082">AND(N12878,NOT(N12879),NOT(N12880))</f>
        <v>0</v>
      </c>
    </row>
    <row r="12879" spans="1:15" x14ac:dyDescent="0.25">
      <c r="A12879" t="s">
        <v>15</v>
      </c>
      <c r="B12879" t="s">
        <v>17</v>
      </c>
      <c r="C12879">
        <v>15</v>
      </c>
      <c r="D12879">
        <v>32</v>
      </c>
      <c r="E12879" t="b">
        <v>1</v>
      </c>
      <c r="F12879">
        <v>10.002000000000001</v>
      </c>
      <c r="G12879">
        <v>4</v>
      </c>
      <c r="H12879">
        <v>0</v>
      </c>
      <c r="I12879">
        <v>1536509</v>
      </c>
      <c r="J12879">
        <v>1529703</v>
      </c>
      <c r="K12879">
        <v>764848</v>
      </c>
      <c r="L12879">
        <v>21</v>
      </c>
      <c r="M12879">
        <f t="shared" si="26058"/>
        <v>4</v>
      </c>
      <c r="N12879" t="b">
        <f t="shared" ref="N12879" si="26083">AND(MIN($F12878,$F12879,$F12880)=$F12879,MAX($H12878,$H12879,$H12880)=$H12879)</f>
        <v>0</v>
      </c>
      <c r="O12879" t="b">
        <f t="shared" ref="O12879" si="26084">AND(NOT(N12878),N12879,NOT(N12880))</f>
        <v>0</v>
      </c>
    </row>
    <row r="12880" spans="1:15" x14ac:dyDescent="0.25">
      <c r="A12880" t="s">
        <v>19</v>
      </c>
      <c r="B12880" t="s">
        <v>17</v>
      </c>
      <c r="C12880">
        <v>15</v>
      </c>
      <c r="D12880">
        <v>32</v>
      </c>
      <c r="E12880" t="b">
        <v>0</v>
      </c>
      <c r="F12880">
        <v>3.0000000000000001E-3</v>
      </c>
      <c r="G12880">
        <v>4</v>
      </c>
      <c r="H12880">
        <v>4</v>
      </c>
      <c r="I12880">
        <v>40</v>
      </c>
      <c r="J12880">
        <v>21</v>
      </c>
      <c r="K12880">
        <v>4</v>
      </c>
      <c r="L12880">
        <v>8</v>
      </c>
      <c r="M12880">
        <f t="shared" si="26058"/>
        <v>0</v>
      </c>
      <c r="N12880" t="b">
        <f t="shared" ref="N12880" si="26085">AND(MIN($F12878,$F12879,$F12880)=$F12880,MAX($H12878,$H12879,$H12880)=$H12880)</f>
        <v>1</v>
      </c>
      <c r="O12880" t="b">
        <f t="shared" ref="O12880" si="26086">AND(NOT(N12878),NOT(N12879),N12880)</f>
        <v>0</v>
      </c>
    </row>
    <row r="12881" spans="1:15" x14ac:dyDescent="0.25">
      <c r="A12881" t="s">
        <v>13</v>
      </c>
      <c r="B12881" t="s">
        <v>17</v>
      </c>
      <c r="C12881">
        <v>15</v>
      </c>
      <c r="D12881">
        <v>3</v>
      </c>
      <c r="E12881" t="b">
        <v>0</v>
      </c>
      <c r="F12881">
        <v>2E-3</v>
      </c>
      <c r="G12881">
        <v>4</v>
      </c>
      <c r="H12881">
        <v>4</v>
      </c>
      <c r="I12881">
        <v>32</v>
      </c>
      <c r="J12881">
        <v>14</v>
      </c>
      <c r="K12881">
        <v>1</v>
      </c>
      <c r="L12881">
        <v>7</v>
      </c>
      <c r="M12881">
        <f t="shared" si="26058"/>
        <v>0</v>
      </c>
      <c r="N12881" t="b">
        <f t="shared" ref="N12881" si="26087">AND(MIN($F12881,$F12882,$F12883)=$F12881,MAX($H12881,$H12882,$H12883)=$H12881)</f>
        <v>1</v>
      </c>
      <c r="O12881" t="b">
        <f t="shared" ref="O12881" si="26088">AND(N12881,NOT(N12882),NOT(N12883))</f>
        <v>1</v>
      </c>
    </row>
    <row r="12882" spans="1:15" x14ac:dyDescent="0.25">
      <c r="A12882" t="s">
        <v>15</v>
      </c>
      <c r="B12882" t="s">
        <v>17</v>
      </c>
      <c r="C12882">
        <v>15</v>
      </c>
      <c r="D12882">
        <v>3</v>
      </c>
      <c r="E12882" t="b">
        <v>0</v>
      </c>
      <c r="F12882">
        <v>0.02</v>
      </c>
      <c r="G12882">
        <v>4</v>
      </c>
      <c r="H12882">
        <v>4</v>
      </c>
      <c r="I12882">
        <v>2978</v>
      </c>
      <c r="J12882">
        <v>2902</v>
      </c>
      <c r="K12882">
        <v>1445</v>
      </c>
      <c r="L12882">
        <v>11</v>
      </c>
      <c r="M12882">
        <f t="shared" si="26058"/>
        <v>0</v>
      </c>
      <c r="N12882" t="b">
        <f t="shared" ref="N12882" si="26089">AND(MIN($F12881,$F12882,$F12883)=$F12882,MAX($H12881,$H12882,$H12883)=$H12882)</f>
        <v>0</v>
      </c>
      <c r="O12882" t="b">
        <f t="shared" ref="O12882" si="26090">AND(NOT(N12881),N12882,NOT(N12883))</f>
        <v>0</v>
      </c>
    </row>
    <row r="12883" spans="1:15" x14ac:dyDescent="0.25">
      <c r="A12883" t="s">
        <v>19</v>
      </c>
      <c r="B12883" t="s">
        <v>17</v>
      </c>
      <c r="C12883">
        <v>15</v>
      </c>
      <c r="D12883">
        <v>3</v>
      </c>
      <c r="E12883" t="b">
        <v>0</v>
      </c>
      <c r="F12883">
        <v>3.0000000000000001E-3</v>
      </c>
      <c r="G12883">
        <v>4</v>
      </c>
      <c r="H12883">
        <v>4</v>
      </c>
      <c r="I12883">
        <v>32</v>
      </c>
      <c r="J12883">
        <v>14</v>
      </c>
      <c r="K12883">
        <v>1</v>
      </c>
      <c r="L12883">
        <v>7</v>
      </c>
      <c r="M12883">
        <f t="shared" si="26058"/>
        <v>0</v>
      </c>
      <c r="N12883" t="b">
        <f t="shared" ref="N12883" si="26091">AND(MIN($F12881,$F12882,$F12883)=$F12883,MAX($H12881,$H12882,$H12883)=$H12883)</f>
        <v>0</v>
      </c>
      <c r="O12883" t="b">
        <f t="shared" ref="O12883" si="26092">AND(NOT(N12881),NOT(N12882),N12883)</f>
        <v>0</v>
      </c>
    </row>
    <row r="12884" spans="1:15" x14ac:dyDescent="0.25">
      <c r="A12884" t="s">
        <v>13</v>
      </c>
      <c r="B12884" t="s">
        <v>17</v>
      </c>
      <c r="C12884">
        <v>15</v>
      </c>
      <c r="D12884">
        <v>4</v>
      </c>
      <c r="E12884" t="b">
        <v>0</v>
      </c>
      <c r="F12884">
        <v>5.0000000000000001E-3</v>
      </c>
      <c r="G12884">
        <v>4</v>
      </c>
      <c r="H12884">
        <v>4</v>
      </c>
      <c r="I12884">
        <v>36</v>
      </c>
      <c r="J12884">
        <v>15</v>
      </c>
      <c r="K12884">
        <v>1</v>
      </c>
      <c r="L12884">
        <v>8</v>
      </c>
      <c r="M12884">
        <f t="shared" si="26058"/>
        <v>0</v>
      </c>
      <c r="N12884" t="b">
        <f t="shared" ref="N12884" si="26093">AND(MIN($F12884,$F12885,$F12886)=$F12884,MAX($H12884,$H12885,$H12886)=$H12884)</f>
        <v>0</v>
      </c>
      <c r="O12884" t="b">
        <f t="shared" ref="O12884" si="26094">AND(N12884,NOT(N12885),NOT(N12886))</f>
        <v>0</v>
      </c>
    </row>
    <row r="12885" spans="1:15" x14ac:dyDescent="0.25">
      <c r="A12885" t="s">
        <v>15</v>
      </c>
      <c r="B12885" t="s">
        <v>17</v>
      </c>
      <c r="C12885">
        <v>15</v>
      </c>
      <c r="D12885">
        <v>4</v>
      </c>
      <c r="E12885" t="b">
        <v>0</v>
      </c>
      <c r="F12885">
        <v>0.14599999999999999</v>
      </c>
      <c r="G12885">
        <v>4</v>
      </c>
      <c r="H12885">
        <v>4</v>
      </c>
      <c r="I12885">
        <v>21960</v>
      </c>
      <c r="J12885">
        <v>21371</v>
      </c>
      <c r="K12885">
        <v>10679</v>
      </c>
      <c r="L12885">
        <v>12</v>
      </c>
      <c r="M12885">
        <f t="shared" si="26058"/>
        <v>0</v>
      </c>
      <c r="N12885" t="b">
        <f t="shared" ref="N12885" si="26095">AND(MIN($F12884,$F12885,$F12886)=$F12885,MAX($H12884,$H12885,$H12886)=$H12885)</f>
        <v>0</v>
      </c>
      <c r="O12885" t="b">
        <f t="shared" ref="O12885" si="26096">AND(NOT(N12884),N12885,NOT(N12886))</f>
        <v>0</v>
      </c>
    </row>
    <row r="12886" spans="1:15" x14ac:dyDescent="0.25">
      <c r="A12886" t="s">
        <v>19</v>
      </c>
      <c r="B12886" t="s">
        <v>17</v>
      </c>
      <c r="C12886">
        <v>15</v>
      </c>
      <c r="D12886">
        <v>4</v>
      </c>
      <c r="E12886" t="b">
        <v>0</v>
      </c>
      <c r="F12886">
        <v>3.0000000000000001E-3</v>
      </c>
      <c r="G12886">
        <v>4</v>
      </c>
      <c r="H12886">
        <v>4</v>
      </c>
      <c r="I12886">
        <v>36</v>
      </c>
      <c r="J12886">
        <v>15</v>
      </c>
      <c r="K12886">
        <v>1</v>
      </c>
      <c r="L12886">
        <v>8</v>
      </c>
      <c r="M12886">
        <f t="shared" si="26058"/>
        <v>0</v>
      </c>
      <c r="N12886" t="b">
        <f t="shared" ref="N12886" si="26097">AND(MIN($F12884,$F12885,$F12886)=$F12886,MAX($H12884,$H12885,$H12886)=$H12886)</f>
        <v>1</v>
      </c>
      <c r="O12886" t="b">
        <f t="shared" ref="O12886" si="26098">AND(NOT(N12884),NOT(N12885),N12886)</f>
        <v>1</v>
      </c>
    </row>
    <row r="12887" spans="1:15" x14ac:dyDescent="0.25">
      <c r="A12887" t="s">
        <v>13</v>
      </c>
      <c r="B12887" t="s">
        <v>17</v>
      </c>
      <c r="C12887">
        <v>15</v>
      </c>
      <c r="D12887">
        <v>5</v>
      </c>
      <c r="E12887" t="b">
        <v>0</v>
      </c>
      <c r="F12887">
        <v>3.0000000000000001E-3</v>
      </c>
      <c r="G12887">
        <v>4</v>
      </c>
      <c r="H12887">
        <v>4</v>
      </c>
      <c r="I12887">
        <v>38</v>
      </c>
      <c r="J12887">
        <v>16</v>
      </c>
      <c r="K12887">
        <v>1</v>
      </c>
      <c r="L12887">
        <v>9</v>
      </c>
      <c r="M12887">
        <f t="shared" si="26058"/>
        <v>0</v>
      </c>
      <c r="N12887" t="b">
        <f t="shared" ref="N12887" si="26099">AND(MIN($F12887,$F12888,$F12889)=$F12887,MAX($H12887,$H12888,$H12889)=$H12887)</f>
        <v>0</v>
      </c>
      <c r="O12887" t="b">
        <f t="shared" ref="O12887" si="26100">AND(N12887,NOT(N12888),NOT(N12889))</f>
        <v>0</v>
      </c>
    </row>
    <row r="12888" spans="1:15" x14ac:dyDescent="0.25">
      <c r="A12888" t="s">
        <v>15</v>
      </c>
      <c r="B12888" t="s">
        <v>17</v>
      </c>
      <c r="C12888">
        <v>15</v>
      </c>
      <c r="D12888">
        <v>5</v>
      </c>
      <c r="E12888" t="b">
        <v>0</v>
      </c>
      <c r="F12888">
        <v>1.103</v>
      </c>
      <c r="G12888">
        <v>4</v>
      </c>
      <c r="H12888">
        <v>4</v>
      </c>
      <c r="I12888">
        <v>168898</v>
      </c>
      <c r="J12888">
        <v>164212</v>
      </c>
      <c r="K12888">
        <v>82099</v>
      </c>
      <c r="L12888">
        <v>16</v>
      </c>
      <c r="M12888">
        <f t="shared" si="26058"/>
        <v>0</v>
      </c>
      <c r="N12888" t="b">
        <f t="shared" ref="N12888" si="26101">AND(MIN($F12887,$F12888,$F12889)=$F12888,MAX($H12887,$H12888,$H12889)=$H12888)</f>
        <v>0</v>
      </c>
      <c r="O12888" t="b">
        <f t="shared" ref="O12888" si="26102">AND(NOT(N12887),N12888,NOT(N12889))</f>
        <v>0</v>
      </c>
    </row>
    <row r="12889" spans="1:15" x14ac:dyDescent="0.25">
      <c r="A12889" t="s">
        <v>19</v>
      </c>
      <c r="B12889" t="s">
        <v>17</v>
      </c>
      <c r="C12889">
        <v>15</v>
      </c>
      <c r="D12889">
        <v>5</v>
      </c>
      <c r="E12889" t="b">
        <v>0</v>
      </c>
      <c r="F12889">
        <v>2E-3</v>
      </c>
      <c r="G12889">
        <v>4</v>
      </c>
      <c r="H12889">
        <v>4</v>
      </c>
      <c r="I12889">
        <v>38</v>
      </c>
      <c r="J12889">
        <v>16</v>
      </c>
      <c r="K12889">
        <v>1</v>
      </c>
      <c r="L12889">
        <v>9</v>
      </c>
      <c r="M12889">
        <f t="shared" si="26058"/>
        <v>0</v>
      </c>
      <c r="N12889" t="b">
        <f t="shared" ref="N12889" si="26103">AND(MIN($F12887,$F12888,$F12889)=$F12889,MAX($H12887,$H12888,$H12889)=$H12889)</f>
        <v>1</v>
      </c>
      <c r="O12889" t="b">
        <f t="shared" ref="O12889" si="26104">AND(NOT(N12887),NOT(N12888),N12889)</f>
        <v>1</v>
      </c>
    </row>
    <row r="12890" spans="1:15" x14ac:dyDescent="0.25">
      <c r="A12890" t="s">
        <v>13</v>
      </c>
      <c r="B12890" t="s">
        <v>17</v>
      </c>
      <c r="C12890">
        <v>15</v>
      </c>
      <c r="D12890">
        <v>6</v>
      </c>
      <c r="E12890" t="b">
        <v>0</v>
      </c>
      <c r="F12890">
        <v>3.0000000000000001E-3</v>
      </c>
      <c r="G12890">
        <v>4</v>
      </c>
      <c r="H12890">
        <v>4</v>
      </c>
      <c r="I12890">
        <v>37</v>
      </c>
      <c r="J12890">
        <v>17</v>
      </c>
      <c r="K12890">
        <v>1</v>
      </c>
      <c r="L12890">
        <v>10</v>
      </c>
      <c r="M12890">
        <f t="shared" si="26058"/>
        <v>0</v>
      </c>
      <c r="N12890" t="b">
        <f t="shared" ref="N12890" si="26105">AND(MIN($F12890,$F12891,$F12892)=$F12890,MAX($H12890,$H12891,$H12892)=$H12890)</f>
        <v>1</v>
      </c>
      <c r="O12890" t="b">
        <f t="shared" ref="O12890" si="26106">AND(N12890,NOT(N12891),NOT(N12892))</f>
        <v>0</v>
      </c>
    </row>
    <row r="12891" spans="1:15" x14ac:dyDescent="0.25">
      <c r="A12891" t="s">
        <v>15</v>
      </c>
      <c r="B12891" t="s">
        <v>17</v>
      </c>
      <c r="C12891">
        <v>15</v>
      </c>
      <c r="D12891">
        <v>6</v>
      </c>
      <c r="E12891" t="b">
        <v>0</v>
      </c>
      <c r="F12891">
        <v>8.6110000000000007</v>
      </c>
      <c r="G12891">
        <v>4</v>
      </c>
      <c r="H12891">
        <v>4</v>
      </c>
      <c r="I12891">
        <v>1325172</v>
      </c>
      <c r="J12891">
        <v>1287717</v>
      </c>
      <c r="K12891">
        <v>643851</v>
      </c>
      <c r="L12891">
        <v>19</v>
      </c>
      <c r="M12891">
        <f t="shared" si="26058"/>
        <v>0</v>
      </c>
      <c r="N12891" t="b">
        <f t="shared" ref="N12891" si="26107">AND(MIN($F12890,$F12891,$F12892)=$F12891,MAX($H12890,$H12891,$H12892)=$H12891)</f>
        <v>0</v>
      </c>
      <c r="O12891" t="b">
        <f t="shared" ref="O12891" si="26108">AND(NOT(N12890),N12891,NOT(N12892))</f>
        <v>0</v>
      </c>
    </row>
    <row r="12892" spans="1:15" x14ac:dyDescent="0.25">
      <c r="A12892" t="s">
        <v>19</v>
      </c>
      <c r="B12892" t="s">
        <v>17</v>
      </c>
      <c r="C12892">
        <v>15</v>
      </c>
      <c r="D12892">
        <v>6</v>
      </c>
      <c r="E12892" t="b">
        <v>0</v>
      </c>
      <c r="F12892">
        <v>3.0000000000000001E-3</v>
      </c>
      <c r="G12892">
        <v>4</v>
      </c>
      <c r="H12892">
        <v>4</v>
      </c>
      <c r="I12892">
        <v>37</v>
      </c>
      <c r="J12892">
        <v>17</v>
      </c>
      <c r="K12892">
        <v>1</v>
      </c>
      <c r="L12892">
        <v>10</v>
      </c>
      <c r="M12892">
        <f t="shared" si="26058"/>
        <v>0</v>
      </c>
      <c r="N12892" t="b">
        <f t="shared" ref="N12892" si="26109">AND(MIN($F12890,$F12891,$F12892)=$F12892,MAX($H12890,$H12891,$H12892)=$H12892)</f>
        <v>1</v>
      </c>
      <c r="O12892" t="b">
        <f t="shared" ref="O12892" si="26110">AND(NOT(N12890),NOT(N12891),N12892)</f>
        <v>0</v>
      </c>
    </row>
    <row r="12893" spans="1:15" x14ac:dyDescent="0.25">
      <c r="A12893" t="s">
        <v>13</v>
      </c>
      <c r="B12893" t="s">
        <v>17</v>
      </c>
      <c r="C12893">
        <v>15</v>
      </c>
      <c r="D12893">
        <v>7</v>
      </c>
      <c r="E12893" t="b">
        <v>0</v>
      </c>
      <c r="F12893">
        <v>7.0000000000000001E-3</v>
      </c>
      <c r="G12893">
        <v>4</v>
      </c>
      <c r="H12893">
        <v>4</v>
      </c>
      <c r="I12893">
        <v>37</v>
      </c>
      <c r="J12893">
        <v>20</v>
      </c>
      <c r="K12893">
        <v>2</v>
      </c>
      <c r="L12893">
        <v>10</v>
      </c>
      <c r="M12893">
        <f t="shared" si="26058"/>
        <v>0</v>
      </c>
      <c r="N12893" t="b">
        <f t="shared" ref="N12893" si="26111">AND(MIN($F12893,$F12894,$F12895)=$F12893,MAX($H12893,$H12894,$H12895)=$H12893)</f>
        <v>0</v>
      </c>
      <c r="O12893" t="b">
        <f t="shared" ref="O12893" si="26112">AND(N12893,NOT(N12894),NOT(N12895))</f>
        <v>0</v>
      </c>
    </row>
    <row r="12894" spans="1:15" x14ac:dyDescent="0.25">
      <c r="A12894" t="s">
        <v>15</v>
      </c>
      <c r="B12894" t="s">
        <v>17</v>
      </c>
      <c r="C12894">
        <v>15</v>
      </c>
      <c r="D12894">
        <v>7</v>
      </c>
      <c r="E12894" t="b">
        <v>1</v>
      </c>
      <c r="F12894">
        <v>10.000999999999999</v>
      </c>
      <c r="G12894">
        <v>4</v>
      </c>
      <c r="H12894">
        <v>0</v>
      </c>
      <c r="I12894">
        <v>1481626</v>
      </c>
      <c r="J12894">
        <v>1439818</v>
      </c>
      <c r="K12894">
        <v>719905</v>
      </c>
      <c r="L12894">
        <v>21</v>
      </c>
      <c r="M12894">
        <f t="shared" si="26058"/>
        <v>4</v>
      </c>
      <c r="N12894" t="b">
        <f t="shared" ref="N12894" si="26113">AND(MIN($F12893,$F12894,$F12895)=$F12894,MAX($H12893,$H12894,$H12895)=$H12894)</f>
        <v>0</v>
      </c>
      <c r="O12894" t="b">
        <f t="shared" ref="O12894" si="26114">AND(NOT(N12893),N12894,NOT(N12895))</f>
        <v>0</v>
      </c>
    </row>
    <row r="12895" spans="1:15" x14ac:dyDescent="0.25">
      <c r="A12895" t="s">
        <v>19</v>
      </c>
      <c r="B12895" t="s">
        <v>17</v>
      </c>
      <c r="C12895">
        <v>15</v>
      </c>
      <c r="D12895">
        <v>7</v>
      </c>
      <c r="E12895" t="b">
        <v>0</v>
      </c>
      <c r="F12895">
        <v>3.0000000000000001E-3</v>
      </c>
      <c r="G12895">
        <v>4</v>
      </c>
      <c r="H12895">
        <v>4</v>
      </c>
      <c r="I12895">
        <v>37</v>
      </c>
      <c r="J12895">
        <v>20</v>
      </c>
      <c r="K12895">
        <v>2</v>
      </c>
      <c r="L12895">
        <v>10</v>
      </c>
      <c r="M12895">
        <f t="shared" si="26058"/>
        <v>0</v>
      </c>
      <c r="N12895" t="b">
        <f t="shared" ref="N12895" si="26115">AND(MIN($F12893,$F12894,$F12895)=$F12895,MAX($H12893,$H12894,$H12895)=$H12895)</f>
        <v>1</v>
      </c>
      <c r="O12895" t="b">
        <f t="shared" ref="O12895" si="26116">AND(NOT(N12893),NOT(N12894),N12895)</f>
        <v>1</v>
      </c>
    </row>
    <row r="12896" spans="1:15" x14ac:dyDescent="0.25">
      <c r="A12896" t="s">
        <v>13</v>
      </c>
      <c r="B12896" t="s">
        <v>17</v>
      </c>
      <c r="C12896">
        <v>15</v>
      </c>
      <c r="D12896">
        <v>8</v>
      </c>
      <c r="E12896" t="b">
        <v>0</v>
      </c>
      <c r="F12896">
        <v>8.0000000000000002E-3</v>
      </c>
      <c r="G12896">
        <v>4</v>
      </c>
      <c r="H12896">
        <v>4</v>
      </c>
      <c r="I12896">
        <v>41</v>
      </c>
      <c r="J12896">
        <v>21</v>
      </c>
      <c r="K12896">
        <v>2</v>
      </c>
      <c r="L12896">
        <v>11</v>
      </c>
      <c r="M12896">
        <f t="shared" si="26058"/>
        <v>0</v>
      </c>
      <c r="N12896" t="b">
        <f t="shared" ref="N12896" si="26117">AND(MIN($F12896,$F12897,$F12898)=$F12896,MAX($H12896,$H12897,$H12898)=$H12896)</f>
        <v>0</v>
      </c>
      <c r="O12896" t="b">
        <f t="shared" ref="O12896" si="26118">AND(N12896,NOT(N12897),NOT(N12898))</f>
        <v>0</v>
      </c>
    </row>
    <row r="12897" spans="1:15" x14ac:dyDescent="0.25">
      <c r="A12897" t="s">
        <v>15</v>
      </c>
      <c r="B12897" t="s">
        <v>17</v>
      </c>
      <c r="C12897">
        <v>15</v>
      </c>
      <c r="D12897">
        <v>8</v>
      </c>
      <c r="E12897" t="b">
        <v>1</v>
      </c>
      <c r="F12897">
        <v>10.002000000000001</v>
      </c>
      <c r="G12897">
        <v>4</v>
      </c>
      <c r="H12897">
        <v>0</v>
      </c>
      <c r="I12897">
        <v>1528690</v>
      </c>
      <c r="J12897">
        <v>1485567</v>
      </c>
      <c r="K12897">
        <v>742779</v>
      </c>
      <c r="L12897">
        <v>21</v>
      </c>
      <c r="M12897">
        <f t="shared" si="26058"/>
        <v>4</v>
      </c>
      <c r="N12897" t="b">
        <f t="shared" ref="N12897" si="26119">AND(MIN($F12896,$F12897,$F12898)=$F12897,MAX($H12896,$H12897,$H12898)=$H12897)</f>
        <v>0</v>
      </c>
      <c r="O12897" t="b">
        <f t="shared" ref="O12897" si="26120">AND(NOT(N12896),N12897,NOT(N12898))</f>
        <v>0</v>
      </c>
    </row>
    <row r="12898" spans="1:15" x14ac:dyDescent="0.25">
      <c r="A12898" t="s">
        <v>19</v>
      </c>
      <c r="B12898" t="s">
        <v>17</v>
      </c>
      <c r="C12898">
        <v>15</v>
      </c>
      <c r="D12898">
        <v>8</v>
      </c>
      <c r="E12898" t="b">
        <v>0</v>
      </c>
      <c r="F12898">
        <v>3.0000000000000001E-3</v>
      </c>
      <c r="G12898">
        <v>4</v>
      </c>
      <c r="H12898">
        <v>4</v>
      </c>
      <c r="I12898">
        <v>41</v>
      </c>
      <c r="J12898">
        <v>21</v>
      </c>
      <c r="K12898">
        <v>2</v>
      </c>
      <c r="L12898">
        <v>11</v>
      </c>
      <c r="M12898">
        <f t="shared" si="26058"/>
        <v>0</v>
      </c>
      <c r="N12898" t="b">
        <f t="shared" ref="N12898" si="26121">AND(MIN($F12896,$F12897,$F12898)=$F12898,MAX($H12896,$H12897,$H12898)=$H12898)</f>
        <v>1</v>
      </c>
      <c r="O12898" t="b">
        <f t="shared" ref="O12898" si="26122">AND(NOT(N12896),NOT(N12897),N12898)</f>
        <v>1</v>
      </c>
    </row>
    <row r="12899" spans="1:15" x14ac:dyDescent="0.25">
      <c r="A12899" t="s">
        <v>13</v>
      </c>
      <c r="B12899" t="s">
        <v>17</v>
      </c>
      <c r="C12899">
        <v>15</v>
      </c>
      <c r="D12899">
        <v>9</v>
      </c>
      <c r="E12899" t="b">
        <v>0</v>
      </c>
      <c r="F12899">
        <v>5.0000000000000001E-3</v>
      </c>
      <c r="G12899">
        <v>4</v>
      </c>
      <c r="H12899">
        <v>4</v>
      </c>
      <c r="I12899">
        <v>30</v>
      </c>
      <c r="J12899">
        <v>18</v>
      </c>
      <c r="K12899">
        <v>4</v>
      </c>
      <c r="L12899">
        <v>4</v>
      </c>
      <c r="M12899">
        <f t="shared" si="26058"/>
        <v>0</v>
      </c>
      <c r="N12899" t="b">
        <f t="shared" ref="N12899" si="26123">AND(MIN($F12899,$F12900,$F12901)=$F12899,MAX($H12899,$H12900,$H12901)=$H12899)</f>
        <v>0</v>
      </c>
      <c r="O12899" t="b">
        <f t="shared" ref="O12899" si="26124">AND(N12899,NOT(N12900),NOT(N12901))</f>
        <v>0</v>
      </c>
    </row>
    <row r="12900" spans="1:15" x14ac:dyDescent="0.25">
      <c r="A12900" t="s">
        <v>15</v>
      </c>
      <c r="B12900" t="s">
        <v>17</v>
      </c>
      <c r="C12900">
        <v>15</v>
      </c>
      <c r="D12900">
        <v>9</v>
      </c>
      <c r="E12900" t="b">
        <v>0</v>
      </c>
      <c r="F12900">
        <v>7.0000000000000001E-3</v>
      </c>
      <c r="G12900">
        <v>4</v>
      </c>
      <c r="H12900">
        <v>4</v>
      </c>
      <c r="I12900">
        <v>47</v>
      </c>
      <c r="J12900">
        <v>46</v>
      </c>
      <c r="K12900">
        <v>18</v>
      </c>
      <c r="L12900">
        <v>7</v>
      </c>
      <c r="M12900">
        <f t="shared" si="26058"/>
        <v>0</v>
      </c>
      <c r="N12900" t="b">
        <f t="shared" ref="N12900" si="26125">AND(MIN($F12899,$F12900,$F12901)=$F12900,MAX($H12899,$H12900,$H12901)=$H12900)</f>
        <v>0</v>
      </c>
      <c r="O12900" t="b">
        <f t="shared" ref="O12900" si="26126">AND(NOT(N12899),N12900,NOT(N12901))</f>
        <v>0</v>
      </c>
    </row>
    <row r="12901" spans="1:15" x14ac:dyDescent="0.25">
      <c r="A12901" t="s">
        <v>19</v>
      </c>
      <c r="B12901" t="s">
        <v>17</v>
      </c>
      <c r="C12901">
        <v>15</v>
      </c>
      <c r="D12901">
        <v>9</v>
      </c>
      <c r="E12901" t="b">
        <v>0</v>
      </c>
      <c r="F12901">
        <v>3.0000000000000001E-3</v>
      </c>
      <c r="G12901">
        <v>4</v>
      </c>
      <c r="H12901">
        <v>4</v>
      </c>
      <c r="I12901">
        <v>30</v>
      </c>
      <c r="J12901">
        <v>18</v>
      </c>
      <c r="K12901">
        <v>4</v>
      </c>
      <c r="L12901">
        <v>4</v>
      </c>
      <c r="M12901">
        <f t="shared" si="26058"/>
        <v>0</v>
      </c>
      <c r="N12901" t="b">
        <f t="shared" ref="N12901" si="26127">AND(MIN($F12899,$F12900,$F12901)=$F12901,MAX($H12899,$H12900,$H12901)=$H12901)</f>
        <v>1</v>
      </c>
      <c r="O12901" t="b">
        <f t="shared" ref="O12901" si="26128">AND(NOT(N12899),NOT(N12900),N12901)</f>
        <v>1</v>
      </c>
    </row>
    <row r="12902" spans="1:15" x14ac:dyDescent="0.25">
      <c r="A12902" t="s">
        <v>13</v>
      </c>
      <c r="B12902" t="s">
        <v>17</v>
      </c>
      <c r="C12902">
        <v>16</v>
      </c>
      <c r="D12902">
        <v>0</v>
      </c>
      <c r="E12902" t="b">
        <v>0</v>
      </c>
      <c r="F12902">
        <v>2.1000000000000001E-2</v>
      </c>
      <c r="G12902">
        <v>4</v>
      </c>
      <c r="H12902">
        <v>4</v>
      </c>
      <c r="I12902">
        <v>25</v>
      </c>
      <c r="J12902">
        <v>13</v>
      </c>
      <c r="K12902">
        <v>2</v>
      </c>
      <c r="L12902">
        <v>3</v>
      </c>
      <c r="M12902">
        <f t="shared" si="26058"/>
        <v>0</v>
      </c>
      <c r="N12902" t="b">
        <f t="shared" ref="N12902" si="26129">AND(MIN($F12902,$F12903,$F12904)=$F12902,MAX($H12902,$H12903,$H12904)=$H12902)</f>
        <v>0</v>
      </c>
      <c r="O12902" t="b">
        <f t="shared" ref="O12902" si="26130">AND(N12902,NOT(N12903),NOT(N12904))</f>
        <v>0</v>
      </c>
    </row>
    <row r="12903" spans="1:15" x14ac:dyDescent="0.25">
      <c r="A12903" t="s">
        <v>15</v>
      </c>
      <c r="B12903" t="s">
        <v>17</v>
      </c>
      <c r="C12903">
        <v>16</v>
      </c>
      <c r="D12903">
        <v>0</v>
      </c>
      <c r="E12903" t="b">
        <v>0</v>
      </c>
      <c r="F12903">
        <v>2E-3</v>
      </c>
      <c r="G12903">
        <v>4</v>
      </c>
      <c r="H12903">
        <v>4</v>
      </c>
      <c r="I12903">
        <v>24</v>
      </c>
      <c r="J12903">
        <v>23</v>
      </c>
      <c r="K12903">
        <v>7</v>
      </c>
      <c r="L12903">
        <v>5</v>
      </c>
      <c r="M12903">
        <f t="shared" si="26058"/>
        <v>0</v>
      </c>
      <c r="N12903" t="b">
        <f t="shared" ref="N12903" si="26131">AND(MIN($F12902,$F12903,$F12904)=$F12903,MAX($H12902,$H12903,$H12904)=$H12903)</f>
        <v>1</v>
      </c>
      <c r="O12903" t="b">
        <f t="shared" ref="O12903" si="26132">AND(NOT(N12902),N12903,NOT(N12904))</f>
        <v>1</v>
      </c>
    </row>
    <row r="12904" spans="1:15" x14ac:dyDescent="0.25">
      <c r="A12904" t="s">
        <v>19</v>
      </c>
      <c r="B12904" t="s">
        <v>17</v>
      </c>
      <c r="C12904">
        <v>16</v>
      </c>
      <c r="D12904">
        <v>0</v>
      </c>
      <c r="E12904" t="b">
        <v>0</v>
      </c>
      <c r="F12904">
        <v>4.0000000000000001E-3</v>
      </c>
      <c r="G12904">
        <v>4</v>
      </c>
      <c r="H12904">
        <v>4</v>
      </c>
      <c r="I12904">
        <v>25</v>
      </c>
      <c r="J12904">
        <v>13</v>
      </c>
      <c r="K12904">
        <v>2</v>
      </c>
      <c r="L12904">
        <v>3</v>
      </c>
      <c r="M12904">
        <f t="shared" si="26058"/>
        <v>0</v>
      </c>
      <c r="N12904" t="b">
        <f t="shared" ref="N12904" si="26133">AND(MIN($F12902,$F12903,$F12904)=$F12904,MAX($H12902,$H12903,$H12904)=$H12904)</f>
        <v>0</v>
      </c>
      <c r="O12904" t="b">
        <f t="shared" ref="O12904" si="26134">AND(NOT(N12902),NOT(N12903),N12904)</f>
        <v>0</v>
      </c>
    </row>
    <row r="12905" spans="1:15" x14ac:dyDescent="0.25">
      <c r="A12905" t="s">
        <v>13</v>
      </c>
      <c r="B12905" t="s">
        <v>17</v>
      </c>
      <c r="C12905">
        <v>16</v>
      </c>
      <c r="D12905">
        <v>10</v>
      </c>
      <c r="E12905" t="b">
        <v>0</v>
      </c>
      <c r="F12905">
        <v>3.0000000000000001E-3</v>
      </c>
      <c r="G12905">
        <v>4</v>
      </c>
      <c r="H12905">
        <v>4</v>
      </c>
      <c r="I12905">
        <v>32</v>
      </c>
      <c r="J12905">
        <v>19</v>
      </c>
      <c r="K12905">
        <v>4</v>
      </c>
      <c r="L12905">
        <v>5</v>
      </c>
      <c r="M12905">
        <f t="shared" si="26058"/>
        <v>0</v>
      </c>
      <c r="N12905" t="b">
        <f t="shared" ref="N12905" si="26135">AND(MIN($F12905,$F12906,$F12907)=$F12905,MAX($H12905,$H12906,$H12907)=$H12905)</f>
        <v>1</v>
      </c>
      <c r="O12905" t="b">
        <f t="shared" ref="O12905" si="26136">AND(N12905,NOT(N12906),NOT(N12907))</f>
        <v>0</v>
      </c>
    </row>
    <row r="12906" spans="1:15" x14ac:dyDescent="0.25">
      <c r="A12906" t="s">
        <v>15</v>
      </c>
      <c r="B12906" t="s">
        <v>17</v>
      </c>
      <c r="C12906">
        <v>16</v>
      </c>
      <c r="D12906">
        <v>10</v>
      </c>
      <c r="E12906" t="b">
        <v>0</v>
      </c>
      <c r="F12906">
        <v>7.0000000000000001E-3</v>
      </c>
      <c r="G12906">
        <v>4</v>
      </c>
      <c r="H12906">
        <v>4</v>
      </c>
      <c r="I12906">
        <v>427</v>
      </c>
      <c r="J12906">
        <v>423</v>
      </c>
      <c r="K12906">
        <v>206</v>
      </c>
      <c r="L12906">
        <v>10</v>
      </c>
      <c r="M12906">
        <f t="shared" si="26058"/>
        <v>0</v>
      </c>
      <c r="N12906" t="b">
        <f t="shared" ref="N12906" si="26137">AND(MIN($F12905,$F12906,$F12907)=$F12906,MAX($H12905,$H12906,$H12907)=$H12906)</f>
        <v>0</v>
      </c>
      <c r="O12906" t="b">
        <f t="shared" ref="O12906" si="26138">AND(NOT(N12905),N12906,NOT(N12907))</f>
        <v>0</v>
      </c>
    </row>
    <row r="12907" spans="1:15" x14ac:dyDescent="0.25">
      <c r="A12907" t="s">
        <v>19</v>
      </c>
      <c r="B12907" t="s">
        <v>17</v>
      </c>
      <c r="C12907">
        <v>16</v>
      </c>
      <c r="D12907">
        <v>10</v>
      </c>
      <c r="E12907" t="b">
        <v>0</v>
      </c>
      <c r="F12907">
        <v>3.0000000000000001E-3</v>
      </c>
      <c r="G12907">
        <v>4</v>
      </c>
      <c r="H12907">
        <v>4</v>
      </c>
      <c r="I12907">
        <v>32</v>
      </c>
      <c r="J12907">
        <v>19</v>
      </c>
      <c r="K12907">
        <v>4</v>
      </c>
      <c r="L12907">
        <v>5</v>
      </c>
      <c r="M12907">
        <f t="shared" si="26058"/>
        <v>0</v>
      </c>
      <c r="N12907" t="b">
        <f t="shared" ref="N12907" si="26139">AND(MIN($F12905,$F12906,$F12907)=$F12907,MAX($H12905,$H12906,$H12907)=$H12907)</f>
        <v>1</v>
      </c>
      <c r="O12907" t="b">
        <f t="shared" ref="O12907" si="26140">AND(NOT(N12905),NOT(N12906),N12907)</f>
        <v>0</v>
      </c>
    </row>
    <row r="12908" spans="1:15" x14ac:dyDescent="0.25">
      <c r="A12908" t="s">
        <v>13</v>
      </c>
      <c r="B12908" t="s">
        <v>17</v>
      </c>
      <c r="C12908">
        <v>16</v>
      </c>
      <c r="D12908">
        <v>11</v>
      </c>
      <c r="E12908" t="b">
        <v>0</v>
      </c>
      <c r="F12908">
        <v>3.0000000000000001E-3</v>
      </c>
      <c r="G12908">
        <v>4</v>
      </c>
      <c r="H12908">
        <v>4</v>
      </c>
      <c r="I12908">
        <v>31</v>
      </c>
      <c r="J12908">
        <v>16</v>
      </c>
      <c r="K12908">
        <v>2</v>
      </c>
      <c r="L12908">
        <v>6</v>
      </c>
      <c r="M12908">
        <f t="shared" si="26058"/>
        <v>0</v>
      </c>
      <c r="N12908" t="b">
        <f t="shared" ref="N12908" si="26141">AND(MIN($F12908,$F12909,$F12910)=$F12908,MAX($H12908,$H12909,$H12910)=$H12908)</f>
        <v>1</v>
      </c>
      <c r="O12908" t="b">
        <f t="shared" ref="O12908" si="26142">AND(N12908,NOT(N12909),NOT(N12910))</f>
        <v>0</v>
      </c>
    </row>
    <row r="12909" spans="1:15" x14ac:dyDescent="0.25">
      <c r="A12909" t="s">
        <v>15</v>
      </c>
      <c r="B12909" t="s">
        <v>17</v>
      </c>
      <c r="C12909">
        <v>16</v>
      </c>
      <c r="D12909">
        <v>11</v>
      </c>
      <c r="E12909" t="b">
        <v>0</v>
      </c>
      <c r="F12909">
        <v>2.8000000000000001E-2</v>
      </c>
      <c r="G12909">
        <v>4</v>
      </c>
      <c r="H12909">
        <v>4</v>
      </c>
      <c r="I12909">
        <v>4085</v>
      </c>
      <c r="J12909">
        <v>4060</v>
      </c>
      <c r="K12909">
        <v>2024</v>
      </c>
      <c r="L12909">
        <v>13</v>
      </c>
      <c r="M12909">
        <f t="shared" si="26058"/>
        <v>0</v>
      </c>
      <c r="N12909" t="b">
        <f t="shared" ref="N12909" si="26143">AND(MIN($F12908,$F12909,$F12910)=$F12909,MAX($H12908,$H12909,$H12910)=$H12909)</f>
        <v>0</v>
      </c>
      <c r="O12909" t="b">
        <f t="shared" ref="O12909" si="26144">AND(NOT(N12908),N12909,NOT(N12910))</f>
        <v>0</v>
      </c>
    </row>
    <row r="12910" spans="1:15" x14ac:dyDescent="0.25">
      <c r="A12910" t="s">
        <v>19</v>
      </c>
      <c r="B12910" t="s">
        <v>17</v>
      </c>
      <c r="C12910">
        <v>16</v>
      </c>
      <c r="D12910">
        <v>11</v>
      </c>
      <c r="E12910" t="b">
        <v>0</v>
      </c>
      <c r="F12910">
        <v>3.0000000000000001E-3</v>
      </c>
      <c r="G12910">
        <v>4</v>
      </c>
      <c r="H12910">
        <v>4</v>
      </c>
      <c r="I12910">
        <v>31</v>
      </c>
      <c r="J12910">
        <v>16</v>
      </c>
      <c r="K12910">
        <v>2</v>
      </c>
      <c r="L12910">
        <v>6</v>
      </c>
      <c r="M12910">
        <f t="shared" si="26058"/>
        <v>0</v>
      </c>
      <c r="N12910" t="b">
        <f t="shared" ref="N12910" si="26145">AND(MIN($F12908,$F12909,$F12910)=$F12910,MAX($H12908,$H12909,$H12910)=$H12910)</f>
        <v>1</v>
      </c>
      <c r="O12910" t="b">
        <f t="shared" ref="O12910" si="26146">AND(NOT(N12908),NOT(N12909),N12910)</f>
        <v>0</v>
      </c>
    </row>
    <row r="12911" spans="1:15" x14ac:dyDescent="0.25">
      <c r="A12911" t="s">
        <v>13</v>
      </c>
      <c r="B12911" t="s">
        <v>17</v>
      </c>
      <c r="C12911">
        <v>16</v>
      </c>
      <c r="D12911">
        <v>12</v>
      </c>
      <c r="E12911" t="b">
        <v>0</v>
      </c>
      <c r="F12911">
        <v>4.0000000000000001E-3</v>
      </c>
      <c r="G12911">
        <v>4</v>
      </c>
      <c r="H12911">
        <v>4</v>
      </c>
      <c r="I12911">
        <v>33</v>
      </c>
      <c r="J12911">
        <v>17</v>
      </c>
      <c r="K12911">
        <v>2</v>
      </c>
      <c r="L12911">
        <v>7</v>
      </c>
      <c r="M12911">
        <f t="shared" si="26058"/>
        <v>0</v>
      </c>
      <c r="N12911" t="b">
        <f t="shared" ref="N12911" si="26147">AND(MIN($F12911,$F12912,$F12913)=$F12911,MAX($H12911,$H12912,$H12913)=$H12911)</f>
        <v>1</v>
      </c>
      <c r="O12911" t="b">
        <f t="shared" ref="O12911" si="26148">AND(N12911,NOT(N12912),NOT(N12913))</f>
        <v>0</v>
      </c>
    </row>
    <row r="12912" spans="1:15" x14ac:dyDescent="0.25">
      <c r="A12912" t="s">
        <v>15</v>
      </c>
      <c r="B12912" t="s">
        <v>17</v>
      </c>
      <c r="C12912">
        <v>16</v>
      </c>
      <c r="D12912">
        <v>12</v>
      </c>
      <c r="E12912" t="b">
        <v>0</v>
      </c>
      <c r="F12912">
        <v>0.26500000000000001</v>
      </c>
      <c r="G12912">
        <v>4</v>
      </c>
      <c r="H12912">
        <v>4</v>
      </c>
      <c r="I12912">
        <v>40599</v>
      </c>
      <c r="J12912">
        <v>40373</v>
      </c>
      <c r="K12912">
        <v>20180</v>
      </c>
      <c r="L12912">
        <v>16</v>
      </c>
      <c r="M12912">
        <f t="shared" si="26058"/>
        <v>0</v>
      </c>
      <c r="N12912" t="b">
        <f t="shared" ref="N12912" si="26149">AND(MIN($F12911,$F12912,$F12913)=$F12912,MAX($H12911,$H12912,$H12913)=$H12912)</f>
        <v>0</v>
      </c>
      <c r="O12912" t="b">
        <f t="shared" ref="O12912" si="26150">AND(NOT(N12911),N12912,NOT(N12913))</f>
        <v>0</v>
      </c>
    </row>
    <row r="12913" spans="1:15" x14ac:dyDescent="0.25">
      <c r="A12913" t="s">
        <v>19</v>
      </c>
      <c r="B12913" t="s">
        <v>17</v>
      </c>
      <c r="C12913">
        <v>16</v>
      </c>
      <c r="D12913">
        <v>12</v>
      </c>
      <c r="E12913" t="b">
        <v>0</v>
      </c>
      <c r="F12913">
        <v>4.0000000000000001E-3</v>
      </c>
      <c r="G12913">
        <v>4</v>
      </c>
      <c r="H12913">
        <v>4</v>
      </c>
      <c r="I12913">
        <v>33</v>
      </c>
      <c r="J12913">
        <v>17</v>
      </c>
      <c r="K12913">
        <v>2</v>
      </c>
      <c r="L12913">
        <v>7</v>
      </c>
      <c r="M12913">
        <f t="shared" si="26058"/>
        <v>0</v>
      </c>
      <c r="N12913" t="b">
        <f t="shared" ref="N12913" si="26151">AND(MIN($F12911,$F12912,$F12913)=$F12913,MAX($H12911,$H12912,$H12913)=$H12913)</f>
        <v>1</v>
      </c>
      <c r="O12913" t="b">
        <f t="shared" ref="O12913" si="26152">AND(NOT(N12911),NOT(N12912),N12913)</f>
        <v>0</v>
      </c>
    </row>
    <row r="12914" spans="1:15" x14ac:dyDescent="0.25">
      <c r="A12914" t="s">
        <v>13</v>
      </c>
      <c r="B12914" t="s">
        <v>17</v>
      </c>
      <c r="C12914">
        <v>16</v>
      </c>
      <c r="D12914">
        <v>13</v>
      </c>
      <c r="E12914" t="b">
        <v>0</v>
      </c>
      <c r="F12914">
        <v>4.0000000000000001E-3</v>
      </c>
      <c r="G12914">
        <v>4</v>
      </c>
      <c r="H12914">
        <v>4</v>
      </c>
      <c r="I12914">
        <v>40</v>
      </c>
      <c r="J12914">
        <v>22</v>
      </c>
      <c r="K12914">
        <v>4</v>
      </c>
      <c r="L12914">
        <v>8</v>
      </c>
      <c r="M12914">
        <f t="shared" si="26058"/>
        <v>0</v>
      </c>
      <c r="N12914" t="b">
        <f t="shared" ref="N12914" si="26153">AND(MIN($F12914,$F12915,$F12916)=$F12914,MAX($H12914,$H12915,$H12916)=$H12914)</f>
        <v>0</v>
      </c>
      <c r="O12914" t="b">
        <f t="shared" ref="O12914" si="26154">AND(N12914,NOT(N12915),NOT(N12916))</f>
        <v>0</v>
      </c>
    </row>
    <row r="12915" spans="1:15" x14ac:dyDescent="0.25">
      <c r="A12915" t="s">
        <v>15</v>
      </c>
      <c r="B12915" t="s">
        <v>17</v>
      </c>
      <c r="C12915">
        <v>16</v>
      </c>
      <c r="D12915">
        <v>13</v>
      </c>
      <c r="E12915" t="b">
        <v>0</v>
      </c>
      <c r="F12915">
        <v>2.7370000000000001</v>
      </c>
      <c r="G12915">
        <v>4</v>
      </c>
      <c r="H12915">
        <v>4</v>
      </c>
      <c r="I12915">
        <v>405573</v>
      </c>
      <c r="J12915">
        <v>403346</v>
      </c>
      <c r="K12915">
        <v>201666</v>
      </c>
      <c r="L12915">
        <v>17</v>
      </c>
      <c r="M12915">
        <f t="shared" si="26058"/>
        <v>0</v>
      </c>
      <c r="N12915" t="b">
        <f t="shared" ref="N12915" si="26155">AND(MIN($F12914,$F12915,$F12916)=$F12915,MAX($H12914,$H12915,$H12916)=$H12915)</f>
        <v>0</v>
      </c>
      <c r="O12915" t="b">
        <f t="shared" ref="O12915" si="26156">AND(NOT(N12914),N12915,NOT(N12916))</f>
        <v>0</v>
      </c>
    </row>
    <row r="12916" spans="1:15" x14ac:dyDescent="0.25">
      <c r="A12916" t="s">
        <v>19</v>
      </c>
      <c r="B12916" t="s">
        <v>17</v>
      </c>
      <c r="C12916">
        <v>16</v>
      </c>
      <c r="D12916">
        <v>13</v>
      </c>
      <c r="E12916" t="b">
        <v>0</v>
      </c>
      <c r="F12916">
        <v>2E-3</v>
      </c>
      <c r="G12916">
        <v>4</v>
      </c>
      <c r="H12916">
        <v>4</v>
      </c>
      <c r="I12916">
        <v>40</v>
      </c>
      <c r="J12916">
        <v>22</v>
      </c>
      <c r="K12916">
        <v>4</v>
      </c>
      <c r="L12916">
        <v>8</v>
      </c>
      <c r="M12916">
        <f t="shared" si="26058"/>
        <v>0</v>
      </c>
      <c r="N12916" t="b">
        <f t="shared" ref="N12916" si="26157">AND(MIN($F12914,$F12915,$F12916)=$F12916,MAX($H12914,$H12915,$H12916)=$H12916)</f>
        <v>1</v>
      </c>
      <c r="O12916" t="b">
        <f t="shared" ref="O12916" si="26158">AND(NOT(N12914),NOT(N12915),N12916)</f>
        <v>1</v>
      </c>
    </row>
    <row r="12917" spans="1:15" x14ac:dyDescent="0.25">
      <c r="A12917" t="s">
        <v>13</v>
      </c>
      <c r="B12917" t="s">
        <v>17</v>
      </c>
      <c r="C12917">
        <v>16</v>
      </c>
      <c r="D12917">
        <v>14</v>
      </c>
      <c r="E12917" t="b">
        <v>0</v>
      </c>
      <c r="F12917">
        <v>4.0000000000000001E-3</v>
      </c>
      <c r="G12917">
        <v>4</v>
      </c>
      <c r="H12917">
        <v>4</v>
      </c>
      <c r="I12917">
        <v>42</v>
      </c>
      <c r="J12917">
        <v>23</v>
      </c>
      <c r="K12917">
        <v>4</v>
      </c>
      <c r="L12917">
        <v>9</v>
      </c>
      <c r="M12917">
        <f t="shared" si="26058"/>
        <v>0</v>
      </c>
      <c r="N12917" t="b">
        <f t="shared" ref="N12917" si="26159">AND(MIN($F12917,$F12918,$F12919)=$F12917,MAX($H12917,$H12918,$H12919)=$H12917)</f>
        <v>0</v>
      </c>
      <c r="O12917" t="b">
        <f t="shared" ref="O12917" si="26160">AND(N12917,NOT(N12918),NOT(N12919))</f>
        <v>0</v>
      </c>
    </row>
    <row r="12918" spans="1:15" x14ac:dyDescent="0.25">
      <c r="A12918" t="s">
        <v>15</v>
      </c>
      <c r="B12918" t="s">
        <v>17</v>
      </c>
      <c r="C12918">
        <v>16</v>
      </c>
      <c r="D12918">
        <v>14</v>
      </c>
      <c r="E12918" t="b">
        <v>1</v>
      </c>
      <c r="F12918">
        <v>10.000999999999999</v>
      </c>
      <c r="G12918">
        <v>4</v>
      </c>
      <c r="H12918">
        <v>0</v>
      </c>
      <c r="I12918">
        <v>1485172</v>
      </c>
      <c r="J12918">
        <v>1477029</v>
      </c>
      <c r="K12918">
        <v>738512</v>
      </c>
      <c r="L12918">
        <v>21</v>
      </c>
      <c r="M12918">
        <f t="shared" si="26058"/>
        <v>4</v>
      </c>
      <c r="N12918" t="b">
        <f t="shared" ref="N12918" si="26161">AND(MIN($F12917,$F12918,$F12919)=$F12918,MAX($H12917,$H12918,$H12919)=$H12918)</f>
        <v>0</v>
      </c>
      <c r="O12918" t="b">
        <f t="shared" ref="O12918" si="26162">AND(NOT(N12917),N12918,NOT(N12919))</f>
        <v>0</v>
      </c>
    </row>
    <row r="12919" spans="1:15" x14ac:dyDescent="0.25">
      <c r="A12919" t="s">
        <v>19</v>
      </c>
      <c r="B12919" t="s">
        <v>17</v>
      </c>
      <c r="C12919">
        <v>16</v>
      </c>
      <c r="D12919">
        <v>14</v>
      </c>
      <c r="E12919" t="b">
        <v>0</v>
      </c>
      <c r="F12919">
        <v>3.0000000000000001E-3</v>
      </c>
      <c r="G12919">
        <v>4</v>
      </c>
      <c r="H12919">
        <v>4</v>
      </c>
      <c r="I12919">
        <v>42</v>
      </c>
      <c r="J12919">
        <v>23</v>
      </c>
      <c r="K12919">
        <v>4</v>
      </c>
      <c r="L12919">
        <v>9</v>
      </c>
      <c r="M12919">
        <f t="shared" si="26058"/>
        <v>0</v>
      </c>
      <c r="N12919" t="b">
        <f t="shared" ref="N12919" si="26163">AND(MIN($F12917,$F12918,$F12919)=$F12919,MAX($H12917,$H12918,$H12919)=$H12919)</f>
        <v>1</v>
      </c>
      <c r="O12919" t="b">
        <f t="shared" ref="O12919" si="26164">AND(NOT(N12917),NOT(N12918),N12919)</f>
        <v>1</v>
      </c>
    </row>
    <row r="12920" spans="1:15" x14ac:dyDescent="0.25">
      <c r="A12920" t="s">
        <v>13</v>
      </c>
      <c r="B12920" t="s">
        <v>17</v>
      </c>
      <c r="C12920">
        <v>16</v>
      </c>
      <c r="D12920">
        <v>15</v>
      </c>
      <c r="E12920" t="b">
        <v>0</v>
      </c>
      <c r="F12920">
        <v>8.9999999999999993E-3</v>
      </c>
      <c r="G12920">
        <v>4</v>
      </c>
      <c r="H12920">
        <v>4</v>
      </c>
      <c r="I12920">
        <v>37</v>
      </c>
      <c r="J12920">
        <v>20</v>
      </c>
      <c r="K12920">
        <v>2</v>
      </c>
      <c r="L12920">
        <v>10</v>
      </c>
      <c r="M12920">
        <f t="shared" si="26058"/>
        <v>0</v>
      </c>
      <c r="N12920" t="b">
        <f t="shared" ref="N12920" si="26165">AND(MIN($F12920,$F12921,$F12922)=$F12920,MAX($H12920,$H12921,$H12922)=$H12920)</f>
        <v>0</v>
      </c>
      <c r="O12920" t="b">
        <f t="shared" ref="O12920" si="26166">AND(N12920,NOT(N12921),NOT(N12922))</f>
        <v>0</v>
      </c>
    </row>
    <row r="12921" spans="1:15" x14ac:dyDescent="0.25">
      <c r="A12921" t="s">
        <v>15</v>
      </c>
      <c r="B12921" t="s">
        <v>17</v>
      </c>
      <c r="C12921">
        <v>16</v>
      </c>
      <c r="D12921">
        <v>15</v>
      </c>
      <c r="E12921" t="b">
        <v>1</v>
      </c>
      <c r="F12921">
        <v>10.000999999999999</v>
      </c>
      <c r="G12921">
        <v>4</v>
      </c>
      <c r="H12921">
        <v>0</v>
      </c>
      <c r="I12921">
        <v>1446069</v>
      </c>
      <c r="J12921">
        <v>1438141</v>
      </c>
      <c r="K12921">
        <v>719068</v>
      </c>
      <c r="L12921">
        <v>22</v>
      </c>
      <c r="M12921">
        <f t="shared" si="26058"/>
        <v>4</v>
      </c>
      <c r="N12921" t="b">
        <f t="shared" ref="N12921" si="26167">AND(MIN($F12920,$F12921,$F12922)=$F12921,MAX($H12920,$H12921,$H12922)=$H12921)</f>
        <v>0</v>
      </c>
      <c r="O12921" t="b">
        <f t="shared" ref="O12921" si="26168">AND(NOT(N12920),N12921,NOT(N12922))</f>
        <v>0</v>
      </c>
    </row>
    <row r="12922" spans="1:15" x14ac:dyDescent="0.25">
      <c r="A12922" t="s">
        <v>19</v>
      </c>
      <c r="B12922" t="s">
        <v>17</v>
      </c>
      <c r="C12922">
        <v>16</v>
      </c>
      <c r="D12922">
        <v>15</v>
      </c>
      <c r="E12922" t="b">
        <v>0</v>
      </c>
      <c r="F12922">
        <v>3.0000000000000001E-3</v>
      </c>
      <c r="G12922">
        <v>4</v>
      </c>
      <c r="H12922">
        <v>4</v>
      </c>
      <c r="I12922">
        <v>37</v>
      </c>
      <c r="J12922">
        <v>20</v>
      </c>
      <c r="K12922">
        <v>2</v>
      </c>
      <c r="L12922">
        <v>10</v>
      </c>
      <c r="M12922">
        <f t="shared" si="26058"/>
        <v>0</v>
      </c>
      <c r="N12922" t="b">
        <f t="shared" ref="N12922" si="26169">AND(MIN($F12920,$F12921,$F12922)=$F12922,MAX($H12920,$H12921,$H12922)=$H12922)</f>
        <v>1</v>
      </c>
      <c r="O12922" t="b">
        <f t="shared" ref="O12922" si="26170">AND(NOT(N12920),NOT(N12921),N12922)</f>
        <v>1</v>
      </c>
    </row>
    <row r="12923" spans="1:15" x14ac:dyDescent="0.25">
      <c r="A12923" t="s">
        <v>13</v>
      </c>
      <c r="B12923" t="s">
        <v>17</v>
      </c>
      <c r="C12923">
        <v>16</v>
      </c>
      <c r="D12923">
        <v>16</v>
      </c>
      <c r="E12923" t="b">
        <v>0</v>
      </c>
      <c r="F12923">
        <v>3.0000000000000001E-3</v>
      </c>
      <c r="G12923">
        <v>4</v>
      </c>
      <c r="H12923">
        <v>4</v>
      </c>
      <c r="I12923">
        <v>42</v>
      </c>
      <c r="J12923">
        <v>25</v>
      </c>
      <c r="K12923">
        <v>4</v>
      </c>
      <c r="L12923">
        <v>11</v>
      </c>
      <c r="M12923">
        <f t="shared" si="26058"/>
        <v>0</v>
      </c>
      <c r="N12923" t="b">
        <f t="shared" ref="N12923" si="26171">AND(MIN($F12923,$F12924,$F12925)=$F12923,MAX($H12923,$H12924,$H12925)=$H12923)</f>
        <v>1</v>
      </c>
      <c r="O12923" t="b">
        <f t="shared" ref="O12923" si="26172">AND(N12923,NOT(N12924),NOT(N12925))</f>
        <v>0</v>
      </c>
    </row>
    <row r="12924" spans="1:15" x14ac:dyDescent="0.25">
      <c r="A12924" t="s">
        <v>15</v>
      </c>
      <c r="B12924" t="s">
        <v>17</v>
      </c>
      <c r="C12924">
        <v>16</v>
      </c>
      <c r="D12924">
        <v>16</v>
      </c>
      <c r="E12924" t="b">
        <v>1</v>
      </c>
      <c r="F12924">
        <v>10.003</v>
      </c>
      <c r="G12924">
        <v>4</v>
      </c>
      <c r="H12924">
        <v>0</v>
      </c>
      <c r="I12924">
        <v>1443626</v>
      </c>
      <c r="J12924">
        <v>1435710</v>
      </c>
      <c r="K12924">
        <v>717851</v>
      </c>
      <c r="L12924">
        <v>24</v>
      </c>
      <c r="M12924">
        <f t="shared" si="26058"/>
        <v>4</v>
      </c>
      <c r="N12924" t="b">
        <f t="shared" ref="N12924" si="26173">AND(MIN($F12923,$F12924,$F12925)=$F12924,MAX($H12923,$H12924,$H12925)=$H12924)</f>
        <v>0</v>
      </c>
      <c r="O12924" t="b">
        <f t="shared" ref="O12924" si="26174">AND(NOT(N12923),N12924,NOT(N12925))</f>
        <v>0</v>
      </c>
    </row>
    <row r="12925" spans="1:15" x14ac:dyDescent="0.25">
      <c r="A12925" t="s">
        <v>19</v>
      </c>
      <c r="B12925" t="s">
        <v>17</v>
      </c>
      <c r="C12925">
        <v>16</v>
      </c>
      <c r="D12925">
        <v>16</v>
      </c>
      <c r="E12925" t="b">
        <v>0</v>
      </c>
      <c r="F12925">
        <v>3.0000000000000001E-3</v>
      </c>
      <c r="G12925">
        <v>4</v>
      </c>
      <c r="H12925">
        <v>4</v>
      </c>
      <c r="I12925">
        <v>42</v>
      </c>
      <c r="J12925">
        <v>25</v>
      </c>
      <c r="K12925">
        <v>4</v>
      </c>
      <c r="L12925">
        <v>11</v>
      </c>
      <c r="M12925">
        <f t="shared" si="26058"/>
        <v>0</v>
      </c>
      <c r="N12925" t="b">
        <f t="shared" ref="N12925" si="26175">AND(MIN($F12923,$F12924,$F12925)=$F12925,MAX($H12923,$H12924,$H12925)=$H12925)</f>
        <v>1</v>
      </c>
      <c r="O12925" t="b">
        <f t="shared" ref="O12925" si="26176">AND(NOT(N12923),NOT(N12924),N12925)</f>
        <v>0</v>
      </c>
    </row>
    <row r="12926" spans="1:15" x14ac:dyDescent="0.25">
      <c r="A12926" t="s">
        <v>13</v>
      </c>
      <c r="B12926" t="s">
        <v>17</v>
      </c>
      <c r="C12926">
        <v>16</v>
      </c>
      <c r="D12926">
        <v>17</v>
      </c>
      <c r="E12926" t="b">
        <v>0</v>
      </c>
      <c r="F12926">
        <v>1.2E-2</v>
      </c>
      <c r="G12926">
        <v>4</v>
      </c>
      <c r="H12926">
        <v>4</v>
      </c>
      <c r="I12926">
        <v>46</v>
      </c>
      <c r="J12926">
        <v>26</v>
      </c>
      <c r="K12926">
        <v>4</v>
      </c>
      <c r="L12926">
        <v>12</v>
      </c>
      <c r="M12926">
        <f t="shared" si="26058"/>
        <v>0</v>
      </c>
      <c r="N12926" t="b">
        <f t="shared" ref="N12926" si="26177">AND(MIN($F12926,$F12927,$F12928)=$F12926,MAX($H12926,$H12927,$H12928)=$H12926)</f>
        <v>0</v>
      </c>
      <c r="O12926" t="b">
        <f t="shared" ref="O12926" si="26178">AND(N12926,NOT(N12927),NOT(N12928))</f>
        <v>0</v>
      </c>
    </row>
    <row r="12927" spans="1:15" x14ac:dyDescent="0.25">
      <c r="A12927" t="s">
        <v>15</v>
      </c>
      <c r="B12927" t="s">
        <v>17</v>
      </c>
      <c r="C12927">
        <v>16</v>
      </c>
      <c r="D12927">
        <v>17</v>
      </c>
      <c r="E12927" t="b">
        <v>1</v>
      </c>
      <c r="F12927">
        <v>10.000999999999999</v>
      </c>
      <c r="G12927">
        <v>4</v>
      </c>
      <c r="H12927">
        <v>0</v>
      </c>
      <c r="I12927">
        <v>1390453</v>
      </c>
      <c r="J12927">
        <v>1382832</v>
      </c>
      <c r="K12927">
        <v>691412</v>
      </c>
      <c r="L12927">
        <v>21</v>
      </c>
      <c r="M12927">
        <f t="shared" si="26058"/>
        <v>4</v>
      </c>
      <c r="N12927" t="b">
        <f t="shared" ref="N12927" si="26179">AND(MIN($F12926,$F12927,$F12928)=$F12927,MAX($H12926,$H12927,$H12928)=$H12927)</f>
        <v>0</v>
      </c>
      <c r="O12927" t="b">
        <f t="shared" ref="O12927" si="26180">AND(NOT(N12926),N12927,NOT(N12928))</f>
        <v>0</v>
      </c>
    </row>
    <row r="12928" spans="1:15" x14ac:dyDescent="0.25">
      <c r="A12928" t="s">
        <v>19</v>
      </c>
      <c r="B12928" t="s">
        <v>17</v>
      </c>
      <c r="C12928">
        <v>16</v>
      </c>
      <c r="D12928">
        <v>17</v>
      </c>
      <c r="E12928" t="b">
        <v>0</v>
      </c>
      <c r="F12928">
        <v>3.0000000000000001E-3</v>
      </c>
      <c r="G12928">
        <v>4</v>
      </c>
      <c r="H12928">
        <v>4</v>
      </c>
      <c r="I12928">
        <v>46</v>
      </c>
      <c r="J12928">
        <v>26</v>
      </c>
      <c r="K12928">
        <v>4</v>
      </c>
      <c r="L12928">
        <v>12</v>
      </c>
      <c r="M12928">
        <f t="shared" si="26058"/>
        <v>0</v>
      </c>
      <c r="N12928" t="b">
        <f t="shared" ref="N12928" si="26181">AND(MIN($F12926,$F12927,$F12928)=$F12928,MAX($H12926,$H12927,$H12928)=$H12928)</f>
        <v>1</v>
      </c>
      <c r="O12928" t="b">
        <f t="shared" ref="O12928" si="26182">AND(NOT(N12926),NOT(N12927),N12928)</f>
        <v>1</v>
      </c>
    </row>
    <row r="12929" spans="1:15" x14ac:dyDescent="0.25">
      <c r="A12929" t="s">
        <v>13</v>
      </c>
      <c r="B12929" t="s">
        <v>17</v>
      </c>
      <c r="C12929">
        <v>16</v>
      </c>
      <c r="D12929">
        <v>18</v>
      </c>
      <c r="E12929" t="b">
        <v>0</v>
      </c>
      <c r="F12929">
        <v>6.0000000000000001E-3</v>
      </c>
      <c r="G12929">
        <v>4</v>
      </c>
      <c r="H12929">
        <v>4</v>
      </c>
      <c r="I12929">
        <v>32</v>
      </c>
      <c r="J12929">
        <v>21</v>
      </c>
      <c r="K12929">
        <v>6</v>
      </c>
      <c r="L12929">
        <v>3</v>
      </c>
      <c r="M12929">
        <f t="shared" si="26058"/>
        <v>0</v>
      </c>
      <c r="N12929" t="b">
        <f t="shared" ref="N12929" si="26183">AND(MIN($F12929,$F12930,$F12931)=$F12929,MAX($H12929,$H12930,$H12931)=$H12929)</f>
        <v>0</v>
      </c>
      <c r="O12929" t="b">
        <f t="shared" ref="O12929" si="26184">AND(N12929,NOT(N12930),NOT(N12931))</f>
        <v>0</v>
      </c>
    </row>
    <row r="12930" spans="1:15" x14ac:dyDescent="0.25">
      <c r="A12930" t="s">
        <v>15</v>
      </c>
      <c r="B12930" t="s">
        <v>17</v>
      </c>
      <c r="C12930">
        <v>16</v>
      </c>
      <c r="D12930">
        <v>18</v>
      </c>
      <c r="E12930" t="b">
        <v>0</v>
      </c>
      <c r="F12930">
        <v>3.0000000000000001E-3</v>
      </c>
      <c r="G12930">
        <v>4</v>
      </c>
      <c r="H12930">
        <v>4</v>
      </c>
      <c r="I12930">
        <v>77</v>
      </c>
      <c r="J12930">
        <v>76</v>
      </c>
      <c r="K12930">
        <v>33</v>
      </c>
      <c r="L12930">
        <v>9</v>
      </c>
      <c r="M12930">
        <f t="shared" si="26058"/>
        <v>0</v>
      </c>
      <c r="N12930" t="b">
        <f t="shared" ref="N12930" si="26185">AND(MIN($F12929,$F12930,$F12931)=$F12930,MAX($H12929,$H12930,$H12931)=$H12930)</f>
        <v>1</v>
      </c>
      <c r="O12930" t="b">
        <f t="shared" ref="O12930" si="26186">AND(NOT(N12929),N12930,NOT(N12931))</f>
        <v>1</v>
      </c>
    </row>
    <row r="12931" spans="1:15" x14ac:dyDescent="0.25">
      <c r="A12931" t="s">
        <v>19</v>
      </c>
      <c r="B12931" t="s">
        <v>17</v>
      </c>
      <c r="C12931">
        <v>16</v>
      </c>
      <c r="D12931">
        <v>18</v>
      </c>
      <c r="E12931" t="b">
        <v>0</v>
      </c>
      <c r="F12931">
        <v>5.0000000000000001E-3</v>
      </c>
      <c r="G12931">
        <v>4</v>
      </c>
      <c r="H12931">
        <v>4</v>
      </c>
      <c r="I12931">
        <v>32</v>
      </c>
      <c r="J12931">
        <v>21</v>
      </c>
      <c r="K12931">
        <v>6</v>
      </c>
      <c r="L12931">
        <v>3</v>
      </c>
      <c r="M12931">
        <f t="shared" ref="M12931:M12994" si="26187">G12931-H12931</f>
        <v>0</v>
      </c>
      <c r="N12931" t="b">
        <f t="shared" ref="N12931" si="26188">AND(MIN($F12929,$F12930,$F12931)=$F12931,MAX($H12929,$H12930,$H12931)=$H12931)</f>
        <v>0</v>
      </c>
      <c r="O12931" t="b">
        <f t="shared" ref="O12931" si="26189">AND(NOT(N12929),NOT(N12930),N12931)</f>
        <v>0</v>
      </c>
    </row>
    <row r="12932" spans="1:15" x14ac:dyDescent="0.25">
      <c r="A12932" t="s">
        <v>13</v>
      </c>
      <c r="B12932" t="s">
        <v>17</v>
      </c>
      <c r="C12932">
        <v>16</v>
      </c>
      <c r="D12932">
        <v>19</v>
      </c>
      <c r="E12932" t="b">
        <v>0</v>
      </c>
      <c r="F12932">
        <v>1.7999999999999999E-2</v>
      </c>
      <c r="G12932">
        <v>4</v>
      </c>
      <c r="H12932">
        <v>4</v>
      </c>
      <c r="I12932">
        <v>34</v>
      </c>
      <c r="J12932">
        <v>22</v>
      </c>
      <c r="K12932">
        <v>6</v>
      </c>
      <c r="L12932">
        <v>4</v>
      </c>
      <c r="M12932">
        <f t="shared" si="26187"/>
        <v>0</v>
      </c>
      <c r="N12932" t="b">
        <f t="shared" ref="N12932" si="26190">AND(MIN($F12932,$F12933,$F12934)=$F12932,MAX($H12932,$H12933,$H12934)=$H12932)</f>
        <v>0</v>
      </c>
      <c r="O12932" t="b">
        <f t="shared" ref="O12932" si="26191">AND(N12932,NOT(N12933),NOT(N12934))</f>
        <v>0</v>
      </c>
    </row>
    <row r="12933" spans="1:15" x14ac:dyDescent="0.25">
      <c r="A12933" t="s">
        <v>15</v>
      </c>
      <c r="B12933" t="s">
        <v>17</v>
      </c>
      <c r="C12933">
        <v>16</v>
      </c>
      <c r="D12933">
        <v>19</v>
      </c>
      <c r="E12933" t="b">
        <v>0</v>
      </c>
      <c r="F12933">
        <v>0.01</v>
      </c>
      <c r="G12933">
        <v>4</v>
      </c>
      <c r="H12933">
        <v>4</v>
      </c>
      <c r="I12933">
        <v>688</v>
      </c>
      <c r="J12933">
        <v>683</v>
      </c>
      <c r="K12933">
        <v>336</v>
      </c>
      <c r="L12933">
        <v>10</v>
      </c>
      <c r="M12933">
        <f t="shared" si="26187"/>
        <v>0</v>
      </c>
      <c r="N12933" t="b">
        <f t="shared" ref="N12933" si="26192">AND(MIN($F12932,$F12933,$F12934)=$F12933,MAX($H12932,$H12933,$H12934)=$H12933)</f>
        <v>0</v>
      </c>
      <c r="O12933" t="b">
        <f t="shared" ref="O12933" si="26193">AND(NOT(N12932),N12933,NOT(N12934))</f>
        <v>0</v>
      </c>
    </row>
    <row r="12934" spans="1:15" x14ac:dyDescent="0.25">
      <c r="A12934" t="s">
        <v>19</v>
      </c>
      <c r="B12934" t="s">
        <v>17</v>
      </c>
      <c r="C12934">
        <v>16</v>
      </c>
      <c r="D12934">
        <v>19</v>
      </c>
      <c r="E12934" t="b">
        <v>0</v>
      </c>
      <c r="F12934">
        <v>4.0000000000000001E-3</v>
      </c>
      <c r="G12934">
        <v>4</v>
      </c>
      <c r="H12934">
        <v>4</v>
      </c>
      <c r="I12934">
        <v>34</v>
      </c>
      <c r="J12934">
        <v>22</v>
      </c>
      <c r="K12934">
        <v>6</v>
      </c>
      <c r="L12934">
        <v>4</v>
      </c>
      <c r="M12934">
        <f t="shared" si="26187"/>
        <v>0</v>
      </c>
      <c r="N12934" t="b">
        <f t="shared" ref="N12934" si="26194">AND(MIN($F12932,$F12933,$F12934)=$F12934,MAX($H12932,$H12933,$H12934)=$H12934)</f>
        <v>1</v>
      </c>
      <c r="O12934" t="b">
        <f t="shared" ref="O12934" si="26195">AND(NOT(N12932),NOT(N12933),N12934)</f>
        <v>1</v>
      </c>
    </row>
    <row r="12935" spans="1:15" x14ac:dyDescent="0.25">
      <c r="A12935" t="s">
        <v>13</v>
      </c>
      <c r="B12935" t="s">
        <v>17</v>
      </c>
      <c r="C12935">
        <v>16</v>
      </c>
      <c r="D12935">
        <v>1</v>
      </c>
      <c r="E12935" t="b">
        <v>0</v>
      </c>
      <c r="F12935">
        <v>1.2E-2</v>
      </c>
      <c r="G12935">
        <v>4</v>
      </c>
      <c r="H12935">
        <v>4</v>
      </c>
      <c r="I12935">
        <v>27</v>
      </c>
      <c r="J12935">
        <v>14</v>
      </c>
      <c r="K12935">
        <v>2</v>
      </c>
      <c r="L12935">
        <v>4</v>
      </c>
      <c r="M12935">
        <f t="shared" si="26187"/>
        <v>0</v>
      </c>
      <c r="N12935" t="b">
        <f t="shared" ref="N12935" si="26196">AND(MIN($F12935,$F12936,$F12937)=$F12935,MAX($H12935,$H12936,$H12937)=$H12935)</f>
        <v>0</v>
      </c>
      <c r="O12935" t="b">
        <f t="shared" ref="O12935" si="26197">AND(N12935,NOT(N12936),NOT(N12937))</f>
        <v>0</v>
      </c>
    </row>
    <row r="12936" spans="1:15" x14ac:dyDescent="0.25">
      <c r="A12936" t="s">
        <v>15</v>
      </c>
      <c r="B12936" t="s">
        <v>17</v>
      </c>
      <c r="C12936">
        <v>16</v>
      </c>
      <c r="D12936">
        <v>1</v>
      </c>
      <c r="E12936" t="b">
        <v>0</v>
      </c>
      <c r="F12936">
        <v>5.0000000000000001E-3</v>
      </c>
      <c r="G12936">
        <v>4</v>
      </c>
      <c r="H12936">
        <v>4</v>
      </c>
      <c r="I12936">
        <v>85</v>
      </c>
      <c r="J12936">
        <v>82</v>
      </c>
      <c r="K12936">
        <v>36</v>
      </c>
      <c r="L12936">
        <v>6</v>
      </c>
      <c r="M12936">
        <f t="shared" si="26187"/>
        <v>0</v>
      </c>
      <c r="N12936" t="b">
        <f t="shared" ref="N12936" si="26198">AND(MIN($F12935,$F12936,$F12937)=$F12936,MAX($H12935,$H12936,$H12937)=$H12936)</f>
        <v>0</v>
      </c>
      <c r="O12936" t="b">
        <f t="shared" ref="O12936" si="26199">AND(NOT(N12935),N12936,NOT(N12937))</f>
        <v>0</v>
      </c>
    </row>
    <row r="12937" spans="1:15" x14ac:dyDescent="0.25">
      <c r="A12937" t="s">
        <v>19</v>
      </c>
      <c r="B12937" t="s">
        <v>17</v>
      </c>
      <c r="C12937">
        <v>16</v>
      </c>
      <c r="D12937">
        <v>1</v>
      </c>
      <c r="E12937" t="b">
        <v>0</v>
      </c>
      <c r="F12937">
        <v>3.0000000000000001E-3</v>
      </c>
      <c r="G12937">
        <v>4</v>
      </c>
      <c r="H12937">
        <v>4</v>
      </c>
      <c r="I12937">
        <v>27</v>
      </c>
      <c r="J12937">
        <v>14</v>
      </c>
      <c r="K12937">
        <v>2</v>
      </c>
      <c r="L12937">
        <v>4</v>
      </c>
      <c r="M12937">
        <f t="shared" si="26187"/>
        <v>0</v>
      </c>
      <c r="N12937" t="b">
        <f t="shared" ref="N12937" si="26200">AND(MIN($F12935,$F12936,$F12937)=$F12937,MAX($H12935,$H12936,$H12937)=$H12937)</f>
        <v>1</v>
      </c>
      <c r="O12937" t="b">
        <f t="shared" ref="O12937" si="26201">AND(NOT(N12935),NOT(N12936),N12937)</f>
        <v>1</v>
      </c>
    </row>
    <row r="12938" spans="1:15" x14ac:dyDescent="0.25">
      <c r="A12938" t="s">
        <v>13</v>
      </c>
      <c r="B12938" t="s">
        <v>17</v>
      </c>
      <c r="C12938">
        <v>16</v>
      </c>
      <c r="D12938">
        <v>20</v>
      </c>
      <c r="E12938" t="b">
        <v>0</v>
      </c>
      <c r="F12938">
        <v>3.0000000000000001E-3</v>
      </c>
      <c r="G12938">
        <v>4</v>
      </c>
      <c r="H12938">
        <v>4</v>
      </c>
      <c r="I12938">
        <v>31</v>
      </c>
      <c r="J12938">
        <v>17</v>
      </c>
      <c r="K12938">
        <v>3</v>
      </c>
      <c r="L12938">
        <v>6</v>
      </c>
      <c r="M12938">
        <f t="shared" si="26187"/>
        <v>0</v>
      </c>
      <c r="N12938" t="b">
        <f t="shared" ref="N12938" si="26202">AND(MIN($F12938,$F12939,$F12940)=$F12938,MAX($H12938,$H12939,$H12940)=$H12938)</f>
        <v>1</v>
      </c>
      <c r="O12938" t="b">
        <f t="shared" ref="O12938" si="26203">AND(N12938,NOT(N12939),NOT(N12940))</f>
        <v>0</v>
      </c>
    </row>
    <row r="12939" spans="1:15" x14ac:dyDescent="0.25">
      <c r="A12939" t="s">
        <v>15</v>
      </c>
      <c r="B12939" t="s">
        <v>17</v>
      </c>
      <c r="C12939">
        <v>16</v>
      </c>
      <c r="D12939">
        <v>20</v>
      </c>
      <c r="E12939" t="b">
        <v>0</v>
      </c>
      <c r="F12939">
        <v>5.7000000000000002E-2</v>
      </c>
      <c r="G12939">
        <v>4</v>
      </c>
      <c r="H12939">
        <v>4</v>
      </c>
      <c r="I12939">
        <v>7491</v>
      </c>
      <c r="J12939">
        <v>7452</v>
      </c>
      <c r="K12939">
        <v>3720</v>
      </c>
      <c r="L12939">
        <v>13</v>
      </c>
      <c r="M12939">
        <f t="shared" si="26187"/>
        <v>0</v>
      </c>
      <c r="N12939" t="b">
        <f t="shared" ref="N12939" si="26204">AND(MIN($F12938,$F12939,$F12940)=$F12939,MAX($H12938,$H12939,$H12940)=$H12939)</f>
        <v>0</v>
      </c>
      <c r="O12939" t="b">
        <f t="shared" ref="O12939" si="26205">AND(NOT(N12938),N12939,NOT(N12940))</f>
        <v>0</v>
      </c>
    </row>
    <row r="12940" spans="1:15" x14ac:dyDescent="0.25">
      <c r="A12940" t="s">
        <v>19</v>
      </c>
      <c r="B12940" t="s">
        <v>17</v>
      </c>
      <c r="C12940">
        <v>16</v>
      </c>
      <c r="D12940">
        <v>20</v>
      </c>
      <c r="E12940" t="b">
        <v>0</v>
      </c>
      <c r="F12940">
        <v>3.0000000000000001E-3</v>
      </c>
      <c r="G12940">
        <v>4</v>
      </c>
      <c r="H12940">
        <v>4</v>
      </c>
      <c r="I12940">
        <v>31</v>
      </c>
      <c r="J12940">
        <v>17</v>
      </c>
      <c r="K12940">
        <v>3</v>
      </c>
      <c r="L12940">
        <v>6</v>
      </c>
      <c r="M12940">
        <f t="shared" si="26187"/>
        <v>0</v>
      </c>
      <c r="N12940" t="b">
        <f t="shared" ref="N12940" si="26206">AND(MIN($F12938,$F12939,$F12940)=$F12940,MAX($H12938,$H12939,$H12940)=$H12940)</f>
        <v>1</v>
      </c>
      <c r="O12940" t="b">
        <f t="shared" ref="O12940" si="26207">AND(NOT(N12938),NOT(N12939),N12940)</f>
        <v>0</v>
      </c>
    </row>
    <row r="12941" spans="1:15" x14ac:dyDescent="0.25">
      <c r="A12941" t="s">
        <v>13</v>
      </c>
      <c r="B12941" t="s">
        <v>17</v>
      </c>
      <c r="C12941">
        <v>16</v>
      </c>
      <c r="D12941">
        <v>21</v>
      </c>
      <c r="E12941" t="b">
        <v>0</v>
      </c>
      <c r="F12941">
        <v>3.0000000000000001E-3</v>
      </c>
      <c r="G12941">
        <v>4</v>
      </c>
      <c r="H12941">
        <v>4</v>
      </c>
      <c r="I12941">
        <v>33</v>
      </c>
      <c r="J12941">
        <v>18</v>
      </c>
      <c r="K12941">
        <v>3</v>
      </c>
      <c r="L12941">
        <v>7</v>
      </c>
      <c r="M12941">
        <f t="shared" si="26187"/>
        <v>0</v>
      </c>
      <c r="N12941" t="b">
        <f t="shared" ref="N12941" si="26208">AND(MIN($F12941,$F12942,$F12943)=$F12941,MAX($H12941,$H12942,$H12943)=$H12941)</f>
        <v>1</v>
      </c>
      <c r="O12941" t="b">
        <f t="shared" ref="O12941" si="26209">AND(N12941,NOT(N12942),NOT(N12943))</f>
        <v>0</v>
      </c>
    </row>
    <row r="12942" spans="1:15" x14ac:dyDescent="0.25">
      <c r="A12942" t="s">
        <v>15</v>
      </c>
      <c r="B12942" t="s">
        <v>17</v>
      </c>
      <c r="C12942">
        <v>16</v>
      </c>
      <c r="D12942">
        <v>21</v>
      </c>
      <c r="E12942" t="b">
        <v>0</v>
      </c>
      <c r="F12942">
        <v>0.61299999999999999</v>
      </c>
      <c r="G12942">
        <v>4</v>
      </c>
      <c r="H12942">
        <v>4</v>
      </c>
      <c r="I12942">
        <v>82502</v>
      </c>
      <c r="J12942">
        <v>82099</v>
      </c>
      <c r="K12942">
        <v>41043</v>
      </c>
      <c r="L12942">
        <v>16</v>
      </c>
      <c r="M12942">
        <f t="shared" si="26187"/>
        <v>0</v>
      </c>
      <c r="N12942" t="b">
        <f t="shared" ref="N12942" si="26210">AND(MIN($F12941,$F12942,$F12943)=$F12942,MAX($H12941,$H12942,$H12943)=$H12942)</f>
        <v>0</v>
      </c>
      <c r="O12942" t="b">
        <f t="shared" ref="O12942" si="26211">AND(NOT(N12941),N12942,NOT(N12943))</f>
        <v>0</v>
      </c>
    </row>
    <row r="12943" spans="1:15" x14ac:dyDescent="0.25">
      <c r="A12943" t="s">
        <v>19</v>
      </c>
      <c r="B12943" t="s">
        <v>17</v>
      </c>
      <c r="C12943">
        <v>16</v>
      </c>
      <c r="D12943">
        <v>21</v>
      </c>
      <c r="E12943" t="b">
        <v>0</v>
      </c>
      <c r="F12943">
        <v>3.0000000000000001E-3</v>
      </c>
      <c r="G12943">
        <v>4</v>
      </c>
      <c r="H12943">
        <v>4</v>
      </c>
      <c r="I12943">
        <v>33</v>
      </c>
      <c r="J12943">
        <v>18</v>
      </c>
      <c r="K12943">
        <v>3</v>
      </c>
      <c r="L12943">
        <v>7</v>
      </c>
      <c r="M12943">
        <f t="shared" si="26187"/>
        <v>0</v>
      </c>
      <c r="N12943" t="b">
        <f t="shared" ref="N12943" si="26212">AND(MIN($F12941,$F12942,$F12943)=$F12943,MAX($H12941,$H12942,$H12943)=$H12943)</f>
        <v>1</v>
      </c>
      <c r="O12943" t="b">
        <f t="shared" ref="O12943" si="26213">AND(NOT(N12941),NOT(N12942),N12943)</f>
        <v>0</v>
      </c>
    </row>
    <row r="12944" spans="1:15" x14ac:dyDescent="0.25">
      <c r="A12944" t="s">
        <v>13</v>
      </c>
      <c r="B12944" t="s">
        <v>17</v>
      </c>
      <c r="C12944">
        <v>16</v>
      </c>
      <c r="D12944">
        <v>22</v>
      </c>
      <c r="E12944" t="b">
        <v>0</v>
      </c>
      <c r="F12944">
        <v>3.0000000000000001E-3</v>
      </c>
      <c r="G12944">
        <v>4</v>
      </c>
      <c r="H12944">
        <v>4</v>
      </c>
      <c r="I12944">
        <v>37</v>
      </c>
      <c r="J12944">
        <v>19</v>
      </c>
      <c r="K12944">
        <v>3</v>
      </c>
      <c r="L12944">
        <v>8</v>
      </c>
      <c r="M12944">
        <f t="shared" si="26187"/>
        <v>0</v>
      </c>
      <c r="N12944" t="b">
        <f t="shared" ref="N12944" si="26214">AND(MIN($F12944,$F12945,$F12946)=$F12944,MAX($H12944,$H12945,$H12946)=$H12944)</f>
        <v>1</v>
      </c>
      <c r="O12944" t="b">
        <f t="shared" ref="O12944" si="26215">AND(N12944,NOT(N12945),NOT(N12946))</f>
        <v>1</v>
      </c>
    </row>
    <row r="12945" spans="1:15" x14ac:dyDescent="0.25">
      <c r="A12945" t="s">
        <v>15</v>
      </c>
      <c r="B12945" t="s">
        <v>17</v>
      </c>
      <c r="C12945">
        <v>16</v>
      </c>
      <c r="D12945">
        <v>22</v>
      </c>
      <c r="E12945" t="b">
        <v>0</v>
      </c>
      <c r="F12945">
        <v>6.851</v>
      </c>
      <c r="G12945">
        <v>4</v>
      </c>
      <c r="H12945">
        <v>4</v>
      </c>
      <c r="I12945">
        <v>908095</v>
      </c>
      <c r="J12945">
        <v>903698</v>
      </c>
      <c r="K12945">
        <v>451842</v>
      </c>
      <c r="L12945">
        <v>17</v>
      </c>
      <c r="M12945">
        <f t="shared" si="26187"/>
        <v>0</v>
      </c>
      <c r="N12945" t="b">
        <f t="shared" ref="N12945" si="26216">AND(MIN($F12944,$F12945,$F12946)=$F12945,MAX($H12944,$H12945,$H12946)=$H12945)</f>
        <v>0</v>
      </c>
      <c r="O12945" t="b">
        <f t="shared" ref="O12945" si="26217">AND(NOT(N12944),N12945,NOT(N12946))</f>
        <v>0</v>
      </c>
    </row>
    <row r="12946" spans="1:15" x14ac:dyDescent="0.25">
      <c r="A12946" t="s">
        <v>19</v>
      </c>
      <c r="B12946" t="s">
        <v>17</v>
      </c>
      <c r="C12946">
        <v>16</v>
      </c>
      <c r="D12946">
        <v>22</v>
      </c>
      <c r="E12946" t="b">
        <v>0</v>
      </c>
      <c r="F12946">
        <v>4.0000000000000001E-3</v>
      </c>
      <c r="G12946">
        <v>4</v>
      </c>
      <c r="H12946">
        <v>4</v>
      </c>
      <c r="I12946">
        <v>37</v>
      </c>
      <c r="J12946">
        <v>19</v>
      </c>
      <c r="K12946">
        <v>3</v>
      </c>
      <c r="L12946">
        <v>8</v>
      </c>
      <c r="M12946">
        <f t="shared" si="26187"/>
        <v>0</v>
      </c>
      <c r="N12946" t="b">
        <f t="shared" ref="N12946" si="26218">AND(MIN($F12944,$F12945,$F12946)=$F12946,MAX($H12944,$H12945,$H12946)=$H12946)</f>
        <v>0</v>
      </c>
      <c r="O12946" t="b">
        <f t="shared" ref="O12946" si="26219">AND(NOT(N12944),NOT(N12945),N12946)</f>
        <v>0</v>
      </c>
    </row>
    <row r="12947" spans="1:15" x14ac:dyDescent="0.25">
      <c r="A12947" t="s">
        <v>13</v>
      </c>
      <c r="B12947" t="s">
        <v>17</v>
      </c>
      <c r="C12947">
        <v>16</v>
      </c>
      <c r="D12947">
        <v>23</v>
      </c>
      <c r="E12947" t="b">
        <v>0</v>
      </c>
      <c r="F12947">
        <v>4.0000000000000001E-3</v>
      </c>
      <c r="G12947">
        <v>4</v>
      </c>
      <c r="H12947">
        <v>4</v>
      </c>
      <c r="I12947">
        <v>39</v>
      </c>
      <c r="J12947">
        <v>20</v>
      </c>
      <c r="K12947">
        <v>3</v>
      </c>
      <c r="L12947">
        <v>9</v>
      </c>
      <c r="M12947">
        <f t="shared" si="26187"/>
        <v>0</v>
      </c>
      <c r="N12947" t="b">
        <f t="shared" ref="N12947" si="26220">AND(MIN($F12947,$F12948,$F12949)=$F12947,MAX($H12947,$H12948,$H12949)=$H12947)</f>
        <v>0</v>
      </c>
      <c r="O12947" t="b">
        <f t="shared" ref="O12947" si="26221">AND(N12947,NOT(N12948),NOT(N12949))</f>
        <v>0</v>
      </c>
    </row>
    <row r="12948" spans="1:15" x14ac:dyDescent="0.25">
      <c r="A12948" t="s">
        <v>15</v>
      </c>
      <c r="B12948" t="s">
        <v>17</v>
      </c>
      <c r="C12948">
        <v>16</v>
      </c>
      <c r="D12948">
        <v>23</v>
      </c>
      <c r="E12948" t="b">
        <v>1</v>
      </c>
      <c r="F12948">
        <v>10.000999999999999</v>
      </c>
      <c r="G12948">
        <v>4</v>
      </c>
      <c r="H12948">
        <v>0</v>
      </c>
      <c r="I12948">
        <v>1320975</v>
      </c>
      <c r="J12948">
        <v>1314581</v>
      </c>
      <c r="K12948">
        <v>657287</v>
      </c>
      <c r="L12948">
        <v>21</v>
      </c>
      <c r="M12948">
        <f t="shared" si="26187"/>
        <v>4</v>
      </c>
      <c r="N12948" t="b">
        <f t="shared" ref="N12948" si="26222">AND(MIN($F12947,$F12948,$F12949)=$F12948,MAX($H12947,$H12948,$H12949)=$H12948)</f>
        <v>0</v>
      </c>
      <c r="O12948" t="b">
        <f t="shared" ref="O12948" si="26223">AND(NOT(N12947),N12948,NOT(N12949))</f>
        <v>0</v>
      </c>
    </row>
    <row r="12949" spans="1:15" x14ac:dyDescent="0.25">
      <c r="A12949" t="s">
        <v>19</v>
      </c>
      <c r="B12949" t="s">
        <v>17</v>
      </c>
      <c r="C12949">
        <v>16</v>
      </c>
      <c r="D12949">
        <v>23</v>
      </c>
      <c r="E12949" t="b">
        <v>0</v>
      </c>
      <c r="F12949">
        <v>3.0000000000000001E-3</v>
      </c>
      <c r="G12949">
        <v>4</v>
      </c>
      <c r="H12949">
        <v>4</v>
      </c>
      <c r="I12949">
        <v>39</v>
      </c>
      <c r="J12949">
        <v>20</v>
      </c>
      <c r="K12949">
        <v>3</v>
      </c>
      <c r="L12949">
        <v>9</v>
      </c>
      <c r="M12949">
        <f t="shared" si="26187"/>
        <v>0</v>
      </c>
      <c r="N12949" t="b">
        <f t="shared" ref="N12949" si="26224">AND(MIN($F12947,$F12948,$F12949)=$F12949,MAX($H12947,$H12948,$H12949)=$H12949)</f>
        <v>1</v>
      </c>
      <c r="O12949" t="b">
        <f t="shared" ref="O12949" si="26225">AND(NOT(N12947),NOT(N12948),N12949)</f>
        <v>1</v>
      </c>
    </row>
    <row r="12950" spans="1:15" x14ac:dyDescent="0.25">
      <c r="A12950" t="s">
        <v>13</v>
      </c>
      <c r="B12950" t="s">
        <v>17</v>
      </c>
      <c r="C12950">
        <v>16</v>
      </c>
      <c r="D12950">
        <v>24</v>
      </c>
      <c r="E12950" t="b">
        <v>0</v>
      </c>
      <c r="F12950">
        <v>4.0000000000000001E-3</v>
      </c>
      <c r="G12950">
        <v>4</v>
      </c>
      <c r="H12950">
        <v>4</v>
      </c>
      <c r="I12950">
        <v>40</v>
      </c>
      <c r="J12950">
        <v>21</v>
      </c>
      <c r="K12950">
        <v>3</v>
      </c>
      <c r="L12950">
        <v>10</v>
      </c>
      <c r="M12950">
        <f t="shared" si="26187"/>
        <v>0</v>
      </c>
      <c r="N12950" t="b">
        <f t="shared" ref="N12950" si="26226">AND(MIN($F12950,$F12951,$F12952)=$F12950,MAX($H12950,$H12951,$H12952)=$H12950)</f>
        <v>1</v>
      </c>
      <c r="O12950" t="b">
        <f t="shared" ref="O12950" si="26227">AND(N12950,NOT(N12951),NOT(N12952))</f>
        <v>1</v>
      </c>
    </row>
    <row r="12951" spans="1:15" x14ac:dyDescent="0.25">
      <c r="A12951" t="s">
        <v>15</v>
      </c>
      <c r="B12951" t="s">
        <v>17</v>
      </c>
      <c r="C12951">
        <v>16</v>
      </c>
      <c r="D12951">
        <v>24</v>
      </c>
      <c r="E12951" t="b">
        <v>1</v>
      </c>
      <c r="F12951">
        <v>10.003</v>
      </c>
      <c r="G12951">
        <v>4</v>
      </c>
      <c r="H12951">
        <v>0</v>
      </c>
      <c r="I12951">
        <v>1394586</v>
      </c>
      <c r="J12951">
        <v>1387837</v>
      </c>
      <c r="K12951">
        <v>693915</v>
      </c>
      <c r="L12951">
        <v>22</v>
      </c>
      <c r="M12951">
        <f t="shared" si="26187"/>
        <v>4</v>
      </c>
      <c r="N12951" t="b">
        <f t="shared" ref="N12951" si="26228">AND(MIN($F12950,$F12951,$F12952)=$F12951,MAX($H12950,$H12951,$H12952)=$H12951)</f>
        <v>0</v>
      </c>
      <c r="O12951" t="b">
        <f t="shared" ref="O12951" si="26229">AND(NOT(N12950),N12951,NOT(N12952))</f>
        <v>0</v>
      </c>
    </row>
    <row r="12952" spans="1:15" x14ac:dyDescent="0.25">
      <c r="A12952" t="s">
        <v>19</v>
      </c>
      <c r="B12952" t="s">
        <v>17</v>
      </c>
      <c r="C12952">
        <v>16</v>
      </c>
      <c r="D12952">
        <v>24</v>
      </c>
      <c r="E12952" t="b">
        <v>0</v>
      </c>
      <c r="F12952">
        <v>5.0000000000000001E-3</v>
      </c>
      <c r="G12952">
        <v>4</v>
      </c>
      <c r="H12952">
        <v>4</v>
      </c>
      <c r="I12952">
        <v>40</v>
      </c>
      <c r="J12952">
        <v>21</v>
      </c>
      <c r="K12952">
        <v>3</v>
      </c>
      <c r="L12952">
        <v>10</v>
      </c>
      <c r="M12952">
        <f t="shared" si="26187"/>
        <v>0</v>
      </c>
      <c r="N12952" t="b">
        <f t="shared" ref="N12952" si="26230">AND(MIN($F12950,$F12951,$F12952)=$F12952,MAX($H12950,$H12951,$H12952)=$H12952)</f>
        <v>0</v>
      </c>
      <c r="O12952" t="b">
        <f t="shared" ref="O12952" si="26231">AND(NOT(N12950),NOT(N12951),N12952)</f>
        <v>0</v>
      </c>
    </row>
    <row r="12953" spans="1:15" x14ac:dyDescent="0.25">
      <c r="A12953" t="s">
        <v>13</v>
      </c>
      <c r="B12953" t="s">
        <v>17</v>
      </c>
      <c r="C12953">
        <v>16</v>
      </c>
      <c r="D12953">
        <v>25</v>
      </c>
      <c r="E12953" t="b">
        <v>0</v>
      </c>
      <c r="F12953">
        <v>4.0000000000000001E-3</v>
      </c>
      <c r="G12953">
        <v>4</v>
      </c>
      <c r="H12953">
        <v>4</v>
      </c>
      <c r="I12953">
        <v>44</v>
      </c>
      <c r="J12953">
        <v>28</v>
      </c>
      <c r="K12953">
        <v>6</v>
      </c>
      <c r="L12953">
        <v>10</v>
      </c>
      <c r="M12953">
        <f t="shared" si="26187"/>
        <v>0</v>
      </c>
      <c r="N12953" t="b">
        <f t="shared" ref="N12953" si="26232">AND(MIN($F12953,$F12954,$F12955)=$F12953,MAX($H12953,$H12954,$H12955)=$H12953)</f>
        <v>0</v>
      </c>
      <c r="O12953" t="b">
        <f t="shared" ref="O12953" si="26233">AND(N12953,NOT(N12954),NOT(N12955))</f>
        <v>0</v>
      </c>
    </row>
    <row r="12954" spans="1:15" x14ac:dyDescent="0.25">
      <c r="A12954" t="s">
        <v>15</v>
      </c>
      <c r="B12954" t="s">
        <v>17</v>
      </c>
      <c r="C12954">
        <v>16</v>
      </c>
      <c r="D12954">
        <v>25</v>
      </c>
      <c r="E12954" t="b">
        <v>1</v>
      </c>
      <c r="F12954">
        <v>10.000999999999999</v>
      </c>
      <c r="G12954">
        <v>4</v>
      </c>
      <c r="H12954">
        <v>0</v>
      </c>
      <c r="I12954">
        <v>1340464</v>
      </c>
      <c r="J12954">
        <v>1333975</v>
      </c>
      <c r="K12954">
        <v>666983</v>
      </c>
      <c r="L12954">
        <v>24</v>
      </c>
      <c r="M12954">
        <f t="shared" si="26187"/>
        <v>4</v>
      </c>
      <c r="N12954" t="b">
        <f t="shared" ref="N12954" si="26234">AND(MIN($F12953,$F12954,$F12955)=$F12954,MAX($H12953,$H12954,$H12955)=$H12954)</f>
        <v>0</v>
      </c>
      <c r="O12954" t="b">
        <f t="shared" ref="O12954" si="26235">AND(NOT(N12953),N12954,NOT(N12955))</f>
        <v>0</v>
      </c>
    </row>
    <row r="12955" spans="1:15" x14ac:dyDescent="0.25">
      <c r="A12955" t="s">
        <v>19</v>
      </c>
      <c r="B12955" t="s">
        <v>17</v>
      </c>
      <c r="C12955">
        <v>16</v>
      </c>
      <c r="D12955">
        <v>25</v>
      </c>
      <c r="E12955" t="b">
        <v>0</v>
      </c>
      <c r="F12955">
        <v>3.0000000000000001E-3</v>
      </c>
      <c r="G12955">
        <v>4</v>
      </c>
      <c r="H12955">
        <v>4</v>
      </c>
      <c r="I12955">
        <v>44</v>
      </c>
      <c r="J12955">
        <v>28</v>
      </c>
      <c r="K12955">
        <v>6</v>
      </c>
      <c r="L12955">
        <v>10</v>
      </c>
      <c r="M12955">
        <f t="shared" si="26187"/>
        <v>0</v>
      </c>
      <c r="N12955" t="b">
        <f t="shared" ref="N12955" si="26236">AND(MIN($F12953,$F12954,$F12955)=$F12955,MAX($H12953,$H12954,$H12955)=$H12955)</f>
        <v>1</v>
      </c>
      <c r="O12955" t="b">
        <f t="shared" ref="O12955" si="26237">AND(NOT(N12953),NOT(N12954),N12955)</f>
        <v>1</v>
      </c>
    </row>
    <row r="12956" spans="1:15" x14ac:dyDescent="0.25">
      <c r="A12956" t="s">
        <v>13</v>
      </c>
      <c r="B12956" t="s">
        <v>17</v>
      </c>
      <c r="C12956">
        <v>16</v>
      </c>
      <c r="D12956">
        <v>26</v>
      </c>
      <c r="E12956" t="b">
        <v>0</v>
      </c>
      <c r="F12956">
        <v>4.0000000000000001E-3</v>
      </c>
      <c r="G12956">
        <v>4</v>
      </c>
      <c r="H12956">
        <v>4</v>
      </c>
      <c r="I12956">
        <v>48</v>
      </c>
      <c r="J12956">
        <v>29</v>
      </c>
      <c r="K12956">
        <v>6</v>
      </c>
      <c r="L12956">
        <v>11</v>
      </c>
      <c r="M12956">
        <f t="shared" si="26187"/>
        <v>0</v>
      </c>
      <c r="N12956" t="b">
        <f t="shared" ref="N12956" si="26238">AND(MIN($F12956,$F12957,$F12958)=$F12956,MAX($H12956,$H12957,$H12958)=$H12956)</f>
        <v>1</v>
      </c>
      <c r="O12956" t="b">
        <f t="shared" ref="O12956" si="26239">AND(N12956,NOT(N12957),NOT(N12958))</f>
        <v>0</v>
      </c>
    </row>
    <row r="12957" spans="1:15" x14ac:dyDescent="0.25">
      <c r="A12957" t="s">
        <v>15</v>
      </c>
      <c r="B12957" t="s">
        <v>17</v>
      </c>
      <c r="C12957">
        <v>16</v>
      </c>
      <c r="D12957">
        <v>26</v>
      </c>
      <c r="E12957" t="b">
        <v>1</v>
      </c>
      <c r="F12957">
        <v>10.004</v>
      </c>
      <c r="G12957">
        <v>4</v>
      </c>
      <c r="H12957">
        <v>0</v>
      </c>
      <c r="I12957">
        <v>1356724</v>
      </c>
      <c r="J12957">
        <v>1350160</v>
      </c>
      <c r="K12957">
        <v>675076</v>
      </c>
      <c r="L12957">
        <v>21</v>
      </c>
      <c r="M12957">
        <f t="shared" si="26187"/>
        <v>4</v>
      </c>
      <c r="N12957" t="b">
        <f t="shared" ref="N12957" si="26240">AND(MIN($F12956,$F12957,$F12958)=$F12957,MAX($H12956,$H12957,$H12958)=$H12957)</f>
        <v>0</v>
      </c>
      <c r="O12957" t="b">
        <f t="shared" ref="O12957" si="26241">AND(NOT(N12956),N12957,NOT(N12958))</f>
        <v>0</v>
      </c>
    </row>
    <row r="12958" spans="1:15" x14ac:dyDescent="0.25">
      <c r="A12958" t="s">
        <v>19</v>
      </c>
      <c r="B12958" t="s">
        <v>17</v>
      </c>
      <c r="C12958">
        <v>16</v>
      </c>
      <c r="D12958">
        <v>26</v>
      </c>
      <c r="E12958" t="b">
        <v>0</v>
      </c>
      <c r="F12958">
        <v>4.0000000000000001E-3</v>
      </c>
      <c r="G12958">
        <v>4</v>
      </c>
      <c r="H12958">
        <v>4</v>
      </c>
      <c r="I12958">
        <v>48</v>
      </c>
      <c r="J12958">
        <v>29</v>
      </c>
      <c r="K12958">
        <v>6</v>
      </c>
      <c r="L12958">
        <v>11</v>
      </c>
      <c r="M12958">
        <f t="shared" si="26187"/>
        <v>0</v>
      </c>
      <c r="N12958" t="b">
        <f t="shared" ref="N12958" si="26242">AND(MIN($F12956,$F12957,$F12958)=$F12958,MAX($H12956,$H12957,$H12958)=$H12958)</f>
        <v>1</v>
      </c>
      <c r="O12958" t="b">
        <f t="shared" ref="O12958" si="26243">AND(NOT(N12956),NOT(N12957),N12958)</f>
        <v>0</v>
      </c>
    </row>
    <row r="12959" spans="1:15" x14ac:dyDescent="0.25">
      <c r="A12959" t="s">
        <v>13</v>
      </c>
      <c r="B12959" t="s">
        <v>17</v>
      </c>
      <c r="C12959">
        <v>16</v>
      </c>
      <c r="D12959">
        <v>27</v>
      </c>
      <c r="E12959" t="b">
        <v>0</v>
      </c>
      <c r="F12959">
        <v>6.0000000000000001E-3</v>
      </c>
      <c r="G12959">
        <v>4</v>
      </c>
      <c r="H12959">
        <v>4</v>
      </c>
      <c r="I12959">
        <v>35</v>
      </c>
      <c r="J12959">
        <v>24</v>
      </c>
      <c r="K12959">
        <v>8</v>
      </c>
      <c r="L12959">
        <v>3</v>
      </c>
      <c r="M12959">
        <f t="shared" si="26187"/>
        <v>0</v>
      </c>
      <c r="N12959" t="b">
        <f t="shared" ref="N12959" si="26244">AND(MIN($F12959,$F12960,$F12961)=$F12959,MAX($H12959,$H12960,$H12961)=$H12959)</f>
        <v>0</v>
      </c>
      <c r="O12959" t="b">
        <f t="shared" ref="O12959" si="26245">AND(N12959,NOT(N12960),NOT(N12961))</f>
        <v>0</v>
      </c>
    </row>
    <row r="12960" spans="1:15" x14ac:dyDescent="0.25">
      <c r="A12960" t="s">
        <v>15</v>
      </c>
      <c r="B12960" t="s">
        <v>17</v>
      </c>
      <c r="C12960">
        <v>16</v>
      </c>
      <c r="D12960">
        <v>27</v>
      </c>
      <c r="E12960" t="b">
        <v>0</v>
      </c>
      <c r="F12960">
        <v>1.2999999999999999E-2</v>
      </c>
      <c r="G12960">
        <v>4</v>
      </c>
      <c r="H12960">
        <v>4</v>
      </c>
      <c r="I12960">
        <v>114</v>
      </c>
      <c r="J12960">
        <v>113</v>
      </c>
      <c r="K12960">
        <v>52</v>
      </c>
      <c r="L12960">
        <v>9</v>
      </c>
      <c r="M12960">
        <f t="shared" si="26187"/>
        <v>0</v>
      </c>
      <c r="N12960" t="b">
        <f t="shared" ref="N12960" si="26246">AND(MIN($F12959,$F12960,$F12961)=$F12960,MAX($H12959,$H12960,$H12961)=$H12960)</f>
        <v>0</v>
      </c>
      <c r="O12960" t="b">
        <f t="shared" ref="O12960" si="26247">AND(NOT(N12959),N12960,NOT(N12961))</f>
        <v>0</v>
      </c>
    </row>
    <row r="12961" spans="1:15" x14ac:dyDescent="0.25">
      <c r="A12961" t="s">
        <v>19</v>
      </c>
      <c r="B12961" t="s">
        <v>17</v>
      </c>
      <c r="C12961">
        <v>16</v>
      </c>
      <c r="D12961">
        <v>27</v>
      </c>
      <c r="E12961" t="b">
        <v>0</v>
      </c>
      <c r="F12961">
        <v>3.0000000000000001E-3</v>
      </c>
      <c r="G12961">
        <v>4</v>
      </c>
      <c r="H12961">
        <v>4</v>
      </c>
      <c r="I12961">
        <v>35</v>
      </c>
      <c r="J12961">
        <v>24</v>
      </c>
      <c r="K12961">
        <v>8</v>
      </c>
      <c r="L12961">
        <v>3</v>
      </c>
      <c r="M12961">
        <f t="shared" si="26187"/>
        <v>0</v>
      </c>
      <c r="N12961" t="b">
        <f t="shared" ref="N12961" si="26248">AND(MIN($F12959,$F12960,$F12961)=$F12961,MAX($H12959,$H12960,$H12961)=$H12961)</f>
        <v>1</v>
      </c>
      <c r="O12961" t="b">
        <f t="shared" ref="O12961" si="26249">AND(NOT(N12959),NOT(N12960),N12961)</f>
        <v>1</v>
      </c>
    </row>
    <row r="12962" spans="1:15" x14ac:dyDescent="0.25">
      <c r="A12962" t="s">
        <v>13</v>
      </c>
      <c r="B12962" t="s">
        <v>17</v>
      </c>
      <c r="C12962">
        <v>16</v>
      </c>
      <c r="D12962">
        <v>28</v>
      </c>
      <c r="E12962" t="b">
        <v>0</v>
      </c>
      <c r="F12962">
        <v>3.0000000000000001E-3</v>
      </c>
      <c r="G12962">
        <v>4</v>
      </c>
      <c r="H12962">
        <v>4</v>
      </c>
      <c r="I12962">
        <v>37</v>
      </c>
      <c r="J12962">
        <v>25</v>
      </c>
      <c r="K12962">
        <v>8</v>
      </c>
      <c r="L12962">
        <v>4</v>
      </c>
      <c r="M12962">
        <f t="shared" si="26187"/>
        <v>0</v>
      </c>
      <c r="N12962" t="b">
        <f t="shared" ref="N12962" si="26250">AND(MIN($F12962,$F12963,$F12964)=$F12962,MAX($H12962,$H12963,$H12964)=$H12962)</f>
        <v>1</v>
      </c>
      <c r="O12962" t="b">
        <f t="shared" ref="O12962" si="26251">AND(N12962,NOT(N12963),NOT(N12964))</f>
        <v>1</v>
      </c>
    </row>
    <row r="12963" spans="1:15" x14ac:dyDescent="0.25">
      <c r="A12963" t="s">
        <v>15</v>
      </c>
      <c r="B12963" t="s">
        <v>17</v>
      </c>
      <c r="C12963">
        <v>16</v>
      </c>
      <c r="D12963">
        <v>28</v>
      </c>
      <c r="E12963" t="b">
        <v>0</v>
      </c>
      <c r="F12963">
        <v>1.2E-2</v>
      </c>
      <c r="G12963">
        <v>4</v>
      </c>
      <c r="H12963">
        <v>4</v>
      </c>
      <c r="I12963">
        <v>1104</v>
      </c>
      <c r="J12963">
        <v>1098</v>
      </c>
      <c r="K12963">
        <v>544</v>
      </c>
      <c r="L12963">
        <v>10</v>
      </c>
      <c r="M12963">
        <f t="shared" si="26187"/>
        <v>0</v>
      </c>
      <c r="N12963" t="b">
        <f t="shared" ref="N12963" si="26252">AND(MIN($F12962,$F12963,$F12964)=$F12963,MAX($H12962,$H12963,$H12964)=$H12963)</f>
        <v>0</v>
      </c>
      <c r="O12963" t="b">
        <f t="shared" ref="O12963" si="26253">AND(NOT(N12962),N12963,NOT(N12964))</f>
        <v>0</v>
      </c>
    </row>
    <row r="12964" spans="1:15" x14ac:dyDescent="0.25">
      <c r="A12964" t="s">
        <v>19</v>
      </c>
      <c r="B12964" t="s">
        <v>17</v>
      </c>
      <c r="C12964">
        <v>16</v>
      </c>
      <c r="D12964">
        <v>28</v>
      </c>
      <c r="E12964" t="b">
        <v>0</v>
      </c>
      <c r="F12964">
        <v>5.0000000000000001E-3</v>
      </c>
      <c r="G12964">
        <v>4</v>
      </c>
      <c r="H12964">
        <v>4</v>
      </c>
      <c r="I12964">
        <v>37</v>
      </c>
      <c r="J12964">
        <v>25</v>
      </c>
      <c r="K12964">
        <v>8</v>
      </c>
      <c r="L12964">
        <v>4</v>
      </c>
      <c r="M12964">
        <f t="shared" si="26187"/>
        <v>0</v>
      </c>
      <c r="N12964" t="b">
        <f t="shared" ref="N12964" si="26254">AND(MIN($F12962,$F12963,$F12964)=$F12964,MAX($H12962,$H12963,$H12964)=$H12964)</f>
        <v>0</v>
      </c>
      <c r="O12964" t="b">
        <f t="shared" ref="O12964" si="26255">AND(NOT(N12962),NOT(N12963),N12964)</f>
        <v>0</v>
      </c>
    </row>
    <row r="12965" spans="1:15" x14ac:dyDescent="0.25">
      <c r="A12965" t="s">
        <v>13</v>
      </c>
      <c r="B12965" t="s">
        <v>17</v>
      </c>
      <c r="C12965">
        <v>16</v>
      </c>
      <c r="D12965">
        <v>29</v>
      </c>
      <c r="E12965" t="b">
        <v>0</v>
      </c>
      <c r="F12965">
        <v>3.0000000000000001E-3</v>
      </c>
      <c r="G12965">
        <v>4</v>
      </c>
      <c r="H12965">
        <v>4</v>
      </c>
      <c r="I12965">
        <v>32</v>
      </c>
      <c r="J12965">
        <v>18</v>
      </c>
      <c r="K12965">
        <v>4</v>
      </c>
      <c r="L12965">
        <v>5</v>
      </c>
      <c r="M12965">
        <f t="shared" si="26187"/>
        <v>0</v>
      </c>
      <c r="N12965" t="b">
        <f t="shared" ref="N12965" si="26256">AND(MIN($F12965,$F12966,$F12967)=$F12965,MAX($H12965,$H12966,$H12967)=$H12965)</f>
        <v>1</v>
      </c>
      <c r="O12965" t="b">
        <f t="shared" ref="O12965" si="26257">AND(N12965,NOT(N12966),NOT(N12967))</f>
        <v>0</v>
      </c>
    </row>
    <row r="12966" spans="1:15" x14ac:dyDescent="0.25">
      <c r="A12966" t="s">
        <v>15</v>
      </c>
      <c r="B12966" t="s">
        <v>17</v>
      </c>
      <c r="C12966">
        <v>16</v>
      </c>
      <c r="D12966">
        <v>29</v>
      </c>
      <c r="E12966" t="b">
        <v>0</v>
      </c>
      <c r="F12966">
        <v>8.5999999999999993E-2</v>
      </c>
      <c r="G12966">
        <v>4</v>
      </c>
      <c r="H12966">
        <v>4</v>
      </c>
      <c r="I12966">
        <v>12818</v>
      </c>
      <c r="J12966">
        <v>12763</v>
      </c>
      <c r="K12966">
        <v>6376</v>
      </c>
      <c r="L12966">
        <v>13</v>
      </c>
      <c r="M12966">
        <f t="shared" si="26187"/>
        <v>0</v>
      </c>
      <c r="N12966" t="b">
        <f t="shared" ref="N12966" si="26258">AND(MIN($F12965,$F12966,$F12967)=$F12966,MAX($H12965,$H12966,$H12967)=$H12966)</f>
        <v>0</v>
      </c>
      <c r="O12966" t="b">
        <f t="shared" ref="O12966" si="26259">AND(NOT(N12965),N12966,NOT(N12967))</f>
        <v>0</v>
      </c>
    </row>
    <row r="12967" spans="1:15" x14ac:dyDescent="0.25">
      <c r="A12967" t="s">
        <v>19</v>
      </c>
      <c r="B12967" t="s">
        <v>17</v>
      </c>
      <c r="C12967">
        <v>16</v>
      </c>
      <c r="D12967">
        <v>29</v>
      </c>
      <c r="E12967" t="b">
        <v>0</v>
      </c>
      <c r="F12967">
        <v>3.0000000000000001E-3</v>
      </c>
      <c r="G12967">
        <v>4</v>
      </c>
      <c r="H12967">
        <v>4</v>
      </c>
      <c r="I12967">
        <v>32</v>
      </c>
      <c r="J12967">
        <v>18</v>
      </c>
      <c r="K12967">
        <v>4</v>
      </c>
      <c r="L12967">
        <v>5</v>
      </c>
      <c r="M12967">
        <f t="shared" si="26187"/>
        <v>0</v>
      </c>
      <c r="N12967" t="b">
        <f t="shared" ref="N12967" si="26260">AND(MIN($F12965,$F12966,$F12967)=$F12967,MAX($H12965,$H12966,$H12967)=$H12967)</f>
        <v>1</v>
      </c>
      <c r="O12967" t="b">
        <f t="shared" ref="O12967" si="26261">AND(NOT(N12965),NOT(N12966),N12967)</f>
        <v>0</v>
      </c>
    </row>
    <row r="12968" spans="1:15" x14ac:dyDescent="0.25">
      <c r="A12968" t="s">
        <v>13</v>
      </c>
      <c r="B12968" t="s">
        <v>17</v>
      </c>
      <c r="C12968">
        <v>16</v>
      </c>
      <c r="D12968">
        <v>2</v>
      </c>
      <c r="E12968" t="b">
        <v>0</v>
      </c>
      <c r="F12968">
        <v>3.0000000000000001E-3</v>
      </c>
      <c r="G12968">
        <v>4</v>
      </c>
      <c r="H12968">
        <v>4</v>
      </c>
      <c r="I12968">
        <v>30</v>
      </c>
      <c r="J12968">
        <v>13</v>
      </c>
      <c r="K12968">
        <v>1</v>
      </c>
      <c r="L12968">
        <v>6</v>
      </c>
      <c r="M12968">
        <f t="shared" si="26187"/>
        <v>0</v>
      </c>
      <c r="N12968" t="b">
        <f t="shared" ref="N12968" si="26262">AND(MIN($F12968,$F12969,$F12970)=$F12968,MAX($H12968,$H12969,$H12970)=$H12968)</f>
        <v>1</v>
      </c>
      <c r="O12968" t="b">
        <f t="shared" ref="O12968" si="26263">AND(N12968,NOT(N12969),NOT(N12970))</f>
        <v>1</v>
      </c>
    </row>
    <row r="12969" spans="1:15" x14ac:dyDescent="0.25">
      <c r="A12969" t="s">
        <v>15</v>
      </c>
      <c r="B12969" t="s">
        <v>17</v>
      </c>
      <c r="C12969">
        <v>16</v>
      </c>
      <c r="D12969">
        <v>2</v>
      </c>
      <c r="E12969" t="b">
        <v>0</v>
      </c>
      <c r="F12969">
        <v>5.0000000000000001E-3</v>
      </c>
      <c r="G12969">
        <v>4</v>
      </c>
      <c r="H12969">
        <v>4</v>
      </c>
      <c r="I12969">
        <v>490</v>
      </c>
      <c r="J12969">
        <v>477</v>
      </c>
      <c r="K12969">
        <v>233</v>
      </c>
      <c r="L12969">
        <v>9</v>
      </c>
      <c r="M12969">
        <f t="shared" si="26187"/>
        <v>0</v>
      </c>
      <c r="N12969" t="b">
        <f t="shared" ref="N12969" si="26264">AND(MIN($F12968,$F12969,$F12970)=$F12969,MAX($H12968,$H12969,$H12970)=$H12969)</f>
        <v>0</v>
      </c>
      <c r="O12969" t="b">
        <f t="shared" ref="O12969" si="26265">AND(NOT(N12968),N12969,NOT(N12970))</f>
        <v>0</v>
      </c>
    </row>
    <row r="12970" spans="1:15" x14ac:dyDescent="0.25">
      <c r="A12970" t="s">
        <v>19</v>
      </c>
      <c r="B12970" t="s">
        <v>17</v>
      </c>
      <c r="C12970">
        <v>16</v>
      </c>
      <c r="D12970">
        <v>2</v>
      </c>
      <c r="E12970" t="b">
        <v>0</v>
      </c>
      <c r="F12970">
        <v>5.0000000000000001E-3</v>
      </c>
      <c r="G12970">
        <v>4</v>
      </c>
      <c r="H12970">
        <v>4</v>
      </c>
      <c r="I12970">
        <v>30</v>
      </c>
      <c r="J12970">
        <v>13</v>
      </c>
      <c r="K12970">
        <v>1</v>
      </c>
      <c r="L12970">
        <v>6</v>
      </c>
      <c r="M12970">
        <f t="shared" si="26187"/>
        <v>0</v>
      </c>
      <c r="N12970" t="b">
        <f t="shared" ref="N12970" si="26266">AND(MIN($F12968,$F12969,$F12970)=$F12970,MAX($H12968,$H12969,$H12970)=$H12970)</f>
        <v>0</v>
      </c>
      <c r="O12970" t="b">
        <f t="shared" ref="O12970" si="26267">AND(NOT(N12968),NOT(N12969),N12970)</f>
        <v>0</v>
      </c>
    </row>
    <row r="12971" spans="1:15" x14ac:dyDescent="0.25">
      <c r="A12971" t="s">
        <v>13</v>
      </c>
      <c r="B12971" t="s">
        <v>17</v>
      </c>
      <c r="C12971">
        <v>16</v>
      </c>
      <c r="D12971">
        <v>30</v>
      </c>
      <c r="E12971" t="b">
        <v>0</v>
      </c>
      <c r="F12971">
        <v>3.0000000000000001E-3</v>
      </c>
      <c r="G12971">
        <v>4</v>
      </c>
      <c r="H12971">
        <v>4</v>
      </c>
      <c r="I12971">
        <v>34</v>
      </c>
      <c r="J12971">
        <v>19</v>
      </c>
      <c r="K12971">
        <v>4</v>
      </c>
      <c r="L12971">
        <v>6</v>
      </c>
      <c r="M12971">
        <f t="shared" si="26187"/>
        <v>0</v>
      </c>
      <c r="N12971" t="b">
        <f t="shared" ref="N12971" si="26268">AND(MIN($F12971,$F12972,$F12973)=$F12971,MAX($H12971,$H12972,$H12973)=$H12971)</f>
        <v>1</v>
      </c>
      <c r="O12971" t="b">
        <f t="shared" ref="O12971" si="26269">AND(N12971,NOT(N12972),NOT(N12973))</f>
        <v>0</v>
      </c>
    </row>
    <row r="12972" spans="1:15" x14ac:dyDescent="0.25">
      <c r="A12972" t="s">
        <v>15</v>
      </c>
      <c r="B12972" t="s">
        <v>17</v>
      </c>
      <c r="C12972">
        <v>16</v>
      </c>
      <c r="D12972">
        <v>30</v>
      </c>
      <c r="E12972" t="b">
        <v>0</v>
      </c>
      <c r="F12972">
        <v>1.038</v>
      </c>
      <c r="G12972">
        <v>4</v>
      </c>
      <c r="H12972">
        <v>4</v>
      </c>
      <c r="I12972">
        <v>153076</v>
      </c>
      <c r="J12972">
        <v>152444</v>
      </c>
      <c r="K12972">
        <v>76216</v>
      </c>
      <c r="L12972">
        <v>16</v>
      </c>
      <c r="M12972">
        <f t="shared" si="26187"/>
        <v>0</v>
      </c>
      <c r="N12972" t="b">
        <f t="shared" ref="N12972" si="26270">AND(MIN($F12971,$F12972,$F12973)=$F12972,MAX($H12971,$H12972,$H12973)=$H12972)</f>
        <v>0</v>
      </c>
      <c r="O12972" t="b">
        <f t="shared" ref="O12972" si="26271">AND(NOT(N12971),N12972,NOT(N12973))</f>
        <v>0</v>
      </c>
    </row>
    <row r="12973" spans="1:15" x14ac:dyDescent="0.25">
      <c r="A12973" t="s">
        <v>19</v>
      </c>
      <c r="B12973" t="s">
        <v>17</v>
      </c>
      <c r="C12973">
        <v>16</v>
      </c>
      <c r="D12973">
        <v>30</v>
      </c>
      <c r="E12973" t="b">
        <v>0</v>
      </c>
      <c r="F12973">
        <v>3.0000000000000001E-3</v>
      </c>
      <c r="G12973">
        <v>4</v>
      </c>
      <c r="H12973">
        <v>4</v>
      </c>
      <c r="I12973">
        <v>34</v>
      </c>
      <c r="J12973">
        <v>19</v>
      </c>
      <c r="K12973">
        <v>4</v>
      </c>
      <c r="L12973">
        <v>6</v>
      </c>
      <c r="M12973">
        <f t="shared" si="26187"/>
        <v>0</v>
      </c>
      <c r="N12973" t="b">
        <f t="shared" ref="N12973" si="26272">AND(MIN($F12971,$F12972,$F12973)=$F12973,MAX($H12971,$H12972,$H12973)=$H12973)</f>
        <v>1</v>
      </c>
      <c r="O12973" t="b">
        <f t="shared" ref="O12973" si="26273">AND(NOT(N12971),NOT(N12972),N12973)</f>
        <v>0</v>
      </c>
    </row>
    <row r="12974" spans="1:15" x14ac:dyDescent="0.25">
      <c r="A12974" t="s">
        <v>13</v>
      </c>
      <c r="B12974" t="s">
        <v>17</v>
      </c>
      <c r="C12974">
        <v>16</v>
      </c>
      <c r="D12974">
        <v>31</v>
      </c>
      <c r="E12974" t="b">
        <v>0</v>
      </c>
      <c r="F12974">
        <v>5.0000000000000001E-3</v>
      </c>
      <c r="G12974">
        <v>4</v>
      </c>
      <c r="H12974">
        <v>4</v>
      </c>
      <c r="I12974">
        <v>38</v>
      </c>
      <c r="J12974">
        <v>20</v>
      </c>
      <c r="K12974">
        <v>4</v>
      </c>
      <c r="L12974">
        <v>7</v>
      </c>
      <c r="M12974">
        <f t="shared" si="26187"/>
        <v>0</v>
      </c>
      <c r="N12974" t="b">
        <f t="shared" ref="N12974" si="26274">AND(MIN($F12974,$F12975,$F12976)=$F12974,MAX($H12974,$H12975,$H12976)=$H12974)</f>
        <v>0</v>
      </c>
      <c r="O12974" t="b">
        <f t="shared" ref="O12974" si="26275">AND(N12974,NOT(N12975),NOT(N12976))</f>
        <v>0</v>
      </c>
    </row>
    <row r="12975" spans="1:15" x14ac:dyDescent="0.25">
      <c r="A12975" t="s">
        <v>15</v>
      </c>
      <c r="B12975" t="s">
        <v>17</v>
      </c>
      <c r="C12975">
        <v>16</v>
      </c>
      <c r="D12975">
        <v>31</v>
      </c>
      <c r="E12975" t="b">
        <v>1</v>
      </c>
      <c r="F12975">
        <v>10.000999999999999</v>
      </c>
      <c r="G12975">
        <v>4</v>
      </c>
      <c r="H12975">
        <v>0</v>
      </c>
      <c r="I12975">
        <v>1558786</v>
      </c>
      <c r="J12975">
        <v>1552379</v>
      </c>
      <c r="K12975">
        <v>776187</v>
      </c>
      <c r="L12975">
        <v>17</v>
      </c>
      <c r="M12975">
        <f t="shared" si="26187"/>
        <v>4</v>
      </c>
      <c r="N12975" t="b">
        <f t="shared" ref="N12975" si="26276">AND(MIN($F12974,$F12975,$F12976)=$F12975,MAX($H12974,$H12975,$H12976)=$H12975)</f>
        <v>0</v>
      </c>
      <c r="O12975" t="b">
        <f t="shared" ref="O12975" si="26277">AND(NOT(N12974),N12975,NOT(N12976))</f>
        <v>0</v>
      </c>
    </row>
    <row r="12976" spans="1:15" x14ac:dyDescent="0.25">
      <c r="A12976" t="s">
        <v>19</v>
      </c>
      <c r="B12976" t="s">
        <v>17</v>
      </c>
      <c r="C12976">
        <v>16</v>
      </c>
      <c r="D12976">
        <v>31</v>
      </c>
      <c r="E12976" t="b">
        <v>0</v>
      </c>
      <c r="F12976">
        <v>3.0000000000000001E-3</v>
      </c>
      <c r="G12976">
        <v>4</v>
      </c>
      <c r="H12976">
        <v>4</v>
      </c>
      <c r="I12976">
        <v>38</v>
      </c>
      <c r="J12976">
        <v>20</v>
      </c>
      <c r="K12976">
        <v>4</v>
      </c>
      <c r="L12976">
        <v>7</v>
      </c>
      <c r="M12976">
        <f t="shared" si="26187"/>
        <v>0</v>
      </c>
      <c r="N12976" t="b">
        <f t="shared" ref="N12976" si="26278">AND(MIN($F12974,$F12975,$F12976)=$F12976,MAX($H12974,$H12975,$H12976)=$H12976)</f>
        <v>1</v>
      </c>
      <c r="O12976" t="b">
        <f t="shared" ref="O12976" si="26279">AND(NOT(N12974),NOT(N12975),N12976)</f>
        <v>1</v>
      </c>
    </row>
    <row r="12977" spans="1:15" x14ac:dyDescent="0.25">
      <c r="A12977" t="s">
        <v>13</v>
      </c>
      <c r="B12977" t="s">
        <v>17</v>
      </c>
      <c r="C12977">
        <v>16</v>
      </c>
      <c r="D12977">
        <v>32</v>
      </c>
      <c r="E12977" t="b">
        <v>0</v>
      </c>
      <c r="F12977">
        <v>3.0000000000000001E-3</v>
      </c>
      <c r="G12977">
        <v>4</v>
      </c>
      <c r="H12977">
        <v>4</v>
      </c>
      <c r="I12977">
        <v>40</v>
      </c>
      <c r="J12977">
        <v>21</v>
      </c>
      <c r="K12977">
        <v>4</v>
      </c>
      <c r="L12977">
        <v>8</v>
      </c>
      <c r="M12977">
        <f t="shared" si="26187"/>
        <v>0</v>
      </c>
      <c r="N12977" t="b">
        <f t="shared" ref="N12977" si="26280">AND(MIN($F12977,$F12978,$F12979)=$F12977,MAX($H12977,$H12978,$H12979)=$H12977)</f>
        <v>1</v>
      </c>
      <c r="O12977" t="b">
        <f t="shared" ref="O12977" si="26281">AND(N12977,NOT(N12978),NOT(N12979))</f>
        <v>1</v>
      </c>
    </row>
    <row r="12978" spans="1:15" x14ac:dyDescent="0.25">
      <c r="A12978" t="s">
        <v>15</v>
      </c>
      <c r="B12978" t="s">
        <v>17</v>
      </c>
      <c r="C12978">
        <v>16</v>
      </c>
      <c r="D12978">
        <v>32</v>
      </c>
      <c r="E12978" t="b">
        <v>1</v>
      </c>
      <c r="F12978">
        <v>10.000999999999999</v>
      </c>
      <c r="G12978">
        <v>4</v>
      </c>
      <c r="H12978">
        <v>0</v>
      </c>
      <c r="I12978">
        <v>1559363</v>
      </c>
      <c r="J12978">
        <v>1552953</v>
      </c>
      <c r="K12978">
        <v>776473</v>
      </c>
      <c r="L12978">
        <v>21</v>
      </c>
      <c r="M12978">
        <f t="shared" si="26187"/>
        <v>4</v>
      </c>
      <c r="N12978" t="b">
        <f t="shared" ref="N12978" si="26282">AND(MIN($F12977,$F12978,$F12979)=$F12978,MAX($H12977,$H12978,$H12979)=$H12978)</f>
        <v>0</v>
      </c>
      <c r="O12978" t="b">
        <f t="shared" ref="O12978" si="26283">AND(NOT(N12977),N12978,NOT(N12979))</f>
        <v>0</v>
      </c>
    </row>
    <row r="12979" spans="1:15" x14ac:dyDescent="0.25">
      <c r="A12979" t="s">
        <v>19</v>
      </c>
      <c r="B12979" t="s">
        <v>17</v>
      </c>
      <c r="C12979">
        <v>16</v>
      </c>
      <c r="D12979">
        <v>32</v>
      </c>
      <c r="E12979" t="b">
        <v>0</v>
      </c>
      <c r="F12979">
        <v>1.0999999999999999E-2</v>
      </c>
      <c r="G12979">
        <v>4</v>
      </c>
      <c r="H12979">
        <v>4</v>
      </c>
      <c r="I12979">
        <v>40</v>
      </c>
      <c r="J12979">
        <v>21</v>
      </c>
      <c r="K12979">
        <v>4</v>
      </c>
      <c r="L12979">
        <v>8</v>
      </c>
      <c r="M12979">
        <f t="shared" si="26187"/>
        <v>0</v>
      </c>
      <c r="N12979" t="b">
        <f t="shared" ref="N12979" si="26284">AND(MIN($F12977,$F12978,$F12979)=$F12979,MAX($H12977,$H12978,$H12979)=$H12979)</f>
        <v>0</v>
      </c>
      <c r="O12979" t="b">
        <f t="shared" ref="O12979" si="26285">AND(NOT(N12977),NOT(N12978),N12979)</f>
        <v>0</v>
      </c>
    </row>
    <row r="12980" spans="1:15" x14ac:dyDescent="0.25">
      <c r="A12980" t="s">
        <v>13</v>
      </c>
      <c r="B12980" t="s">
        <v>17</v>
      </c>
      <c r="C12980">
        <v>16</v>
      </c>
      <c r="D12980">
        <v>3</v>
      </c>
      <c r="E12980" t="b">
        <v>0</v>
      </c>
      <c r="F12980">
        <v>8.0000000000000002E-3</v>
      </c>
      <c r="G12980">
        <v>4</v>
      </c>
      <c r="H12980">
        <v>4</v>
      </c>
      <c r="I12980">
        <v>32</v>
      </c>
      <c r="J12980">
        <v>14</v>
      </c>
      <c r="K12980">
        <v>1</v>
      </c>
      <c r="L12980">
        <v>7</v>
      </c>
      <c r="M12980">
        <f t="shared" si="26187"/>
        <v>0</v>
      </c>
      <c r="N12980" t="b">
        <f t="shared" ref="N12980" si="26286">AND(MIN($F12980,$F12981,$F12982)=$F12980,MAX($H12980,$H12981,$H12982)=$H12980)</f>
        <v>0</v>
      </c>
      <c r="O12980" t="b">
        <f t="shared" ref="O12980" si="26287">AND(N12980,NOT(N12981),NOT(N12982))</f>
        <v>0</v>
      </c>
    </row>
    <row r="12981" spans="1:15" x14ac:dyDescent="0.25">
      <c r="A12981" t="s">
        <v>15</v>
      </c>
      <c r="B12981" t="s">
        <v>17</v>
      </c>
      <c r="C12981">
        <v>16</v>
      </c>
      <c r="D12981">
        <v>3</v>
      </c>
      <c r="E12981" t="b">
        <v>0</v>
      </c>
      <c r="F12981">
        <v>2.4E-2</v>
      </c>
      <c r="G12981">
        <v>4</v>
      </c>
      <c r="H12981">
        <v>4</v>
      </c>
      <c r="I12981">
        <v>3650</v>
      </c>
      <c r="J12981">
        <v>3556</v>
      </c>
      <c r="K12981">
        <v>1772</v>
      </c>
      <c r="L12981">
        <v>11</v>
      </c>
      <c r="M12981">
        <f t="shared" si="26187"/>
        <v>0</v>
      </c>
      <c r="N12981" t="b">
        <f t="shared" ref="N12981" si="26288">AND(MIN($F12980,$F12981,$F12982)=$F12981,MAX($H12980,$H12981,$H12982)=$H12981)</f>
        <v>0</v>
      </c>
      <c r="O12981" t="b">
        <f t="shared" ref="O12981" si="26289">AND(NOT(N12980),N12981,NOT(N12982))</f>
        <v>0</v>
      </c>
    </row>
    <row r="12982" spans="1:15" x14ac:dyDescent="0.25">
      <c r="A12982" t="s">
        <v>19</v>
      </c>
      <c r="B12982" t="s">
        <v>17</v>
      </c>
      <c r="C12982">
        <v>16</v>
      </c>
      <c r="D12982">
        <v>3</v>
      </c>
      <c r="E12982" t="b">
        <v>0</v>
      </c>
      <c r="F12982">
        <v>4.0000000000000001E-3</v>
      </c>
      <c r="G12982">
        <v>4</v>
      </c>
      <c r="H12982">
        <v>4</v>
      </c>
      <c r="I12982">
        <v>32</v>
      </c>
      <c r="J12982">
        <v>14</v>
      </c>
      <c r="K12982">
        <v>1</v>
      </c>
      <c r="L12982">
        <v>7</v>
      </c>
      <c r="M12982">
        <f t="shared" si="26187"/>
        <v>0</v>
      </c>
      <c r="N12982" t="b">
        <f t="shared" ref="N12982" si="26290">AND(MIN($F12980,$F12981,$F12982)=$F12982,MAX($H12980,$H12981,$H12982)=$H12982)</f>
        <v>1</v>
      </c>
      <c r="O12982" t="b">
        <f t="shared" ref="O12982" si="26291">AND(NOT(N12980),NOT(N12981),N12982)</f>
        <v>1</v>
      </c>
    </row>
    <row r="12983" spans="1:15" x14ac:dyDescent="0.25">
      <c r="A12983" t="s">
        <v>13</v>
      </c>
      <c r="B12983" t="s">
        <v>17</v>
      </c>
      <c r="C12983">
        <v>16</v>
      </c>
      <c r="D12983">
        <v>4</v>
      </c>
      <c r="E12983" t="b">
        <v>0</v>
      </c>
      <c r="F12983">
        <v>4.0000000000000001E-3</v>
      </c>
      <c r="G12983">
        <v>4</v>
      </c>
      <c r="H12983">
        <v>4</v>
      </c>
      <c r="I12983">
        <v>36</v>
      </c>
      <c r="J12983">
        <v>15</v>
      </c>
      <c r="K12983">
        <v>1</v>
      </c>
      <c r="L12983">
        <v>8</v>
      </c>
      <c r="M12983">
        <f t="shared" si="26187"/>
        <v>0</v>
      </c>
      <c r="N12983" t="b">
        <f t="shared" ref="N12983" si="26292">AND(MIN($F12983,$F12984,$F12985)=$F12983,MAX($H12983,$H12984,$H12985)=$H12983)</f>
        <v>1</v>
      </c>
      <c r="O12983" t="b">
        <f t="shared" ref="O12983" si="26293">AND(N12983,NOT(N12984),NOT(N12985))</f>
        <v>1</v>
      </c>
    </row>
    <row r="12984" spans="1:15" x14ac:dyDescent="0.25">
      <c r="A12984" t="s">
        <v>15</v>
      </c>
      <c r="B12984" t="s">
        <v>17</v>
      </c>
      <c r="C12984">
        <v>16</v>
      </c>
      <c r="D12984">
        <v>4</v>
      </c>
      <c r="E12984" t="b">
        <v>0</v>
      </c>
      <c r="F12984">
        <v>0.19600000000000001</v>
      </c>
      <c r="G12984">
        <v>4</v>
      </c>
      <c r="H12984">
        <v>4</v>
      </c>
      <c r="I12984">
        <v>30095</v>
      </c>
      <c r="J12984">
        <v>29271</v>
      </c>
      <c r="K12984">
        <v>14629</v>
      </c>
      <c r="L12984">
        <v>12</v>
      </c>
      <c r="M12984">
        <f t="shared" si="26187"/>
        <v>0</v>
      </c>
      <c r="N12984" t="b">
        <f t="shared" ref="N12984" si="26294">AND(MIN($F12983,$F12984,$F12985)=$F12984,MAX($H12983,$H12984,$H12985)=$H12984)</f>
        <v>0</v>
      </c>
      <c r="O12984" t="b">
        <f t="shared" ref="O12984" si="26295">AND(NOT(N12983),N12984,NOT(N12985))</f>
        <v>0</v>
      </c>
    </row>
    <row r="12985" spans="1:15" x14ac:dyDescent="0.25">
      <c r="A12985" t="s">
        <v>19</v>
      </c>
      <c r="B12985" t="s">
        <v>17</v>
      </c>
      <c r="C12985">
        <v>16</v>
      </c>
      <c r="D12985">
        <v>4</v>
      </c>
      <c r="E12985" t="b">
        <v>0</v>
      </c>
      <c r="F12985">
        <v>6.0000000000000001E-3</v>
      </c>
      <c r="G12985">
        <v>4</v>
      </c>
      <c r="H12985">
        <v>4</v>
      </c>
      <c r="I12985">
        <v>36</v>
      </c>
      <c r="J12985">
        <v>15</v>
      </c>
      <c r="K12985">
        <v>1</v>
      </c>
      <c r="L12985">
        <v>8</v>
      </c>
      <c r="M12985">
        <f t="shared" si="26187"/>
        <v>0</v>
      </c>
      <c r="N12985" t="b">
        <f t="shared" ref="N12985" si="26296">AND(MIN($F12983,$F12984,$F12985)=$F12985,MAX($H12983,$H12984,$H12985)=$H12985)</f>
        <v>0</v>
      </c>
      <c r="O12985" t="b">
        <f t="shared" ref="O12985" si="26297">AND(NOT(N12983),NOT(N12984),N12985)</f>
        <v>0</v>
      </c>
    </row>
    <row r="12986" spans="1:15" x14ac:dyDescent="0.25">
      <c r="A12986" t="s">
        <v>13</v>
      </c>
      <c r="B12986" t="s">
        <v>17</v>
      </c>
      <c r="C12986">
        <v>16</v>
      </c>
      <c r="D12986">
        <v>5</v>
      </c>
      <c r="E12986" t="b">
        <v>0</v>
      </c>
      <c r="F12986">
        <v>6.0000000000000001E-3</v>
      </c>
      <c r="G12986">
        <v>4</v>
      </c>
      <c r="H12986">
        <v>4</v>
      </c>
      <c r="I12986">
        <v>38</v>
      </c>
      <c r="J12986">
        <v>16</v>
      </c>
      <c r="K12986">
        <v>1</v>
      </c>
      <c r="L12986">
        <v>9</v>
      </c>
      <c r="M12986">
        <f t="shared" si="26187"/>
        <v>0</v>
      </c>
      <c r="N12986" t="b">
        <f t="shared" ref="N12986" si="26298">AND(MIN($F12986,$F12987,$F12988)=$F12986,MAX($H12986,$H12987,$H12988)=$H12986)</f>
        <v>1</v>
      </c>
      <c r="O12986" t="b">
        <f t="shared" ref="O12986" si="26299">AND(N12986,NOT(N12987),NOT(N12988))</f>
        <v>0</v>
      </c>
    </row>
    <row r="12987" spans="1:15" x14ac:dyDescent="0.25">
      <c r="A12987" t="s">
        <v>15</v>
      </c>
      <c r="B12987" t="s">
        <v>17</v>
      </c>
      <c r="C12987">
        <v>16</v>
      </c>
      <c r="D12987">
        <v>5</v>
      </c>
      <c r="E12987" t="b">
        <v>0</v>
      </c>
      <c r="F12987">
        <v>1.7789999999999999</v>
      </c>
      <c r="G12987">
        <v>4</v>
      </c>
      <c r="H12987">
        <v>4</v>
      </c>
      <c r="I12987">
        <v>259340</v>
      </c>
      <c r="J12987">
        <v>251954</v>
      </c>
      <c r="K12987">
        <v>125970</v>
      </c>
      <c r="L12987">
        <v>16</v>
      </c>
      <c r="M12987">
        <f t="shared" si="26187"/>
        <v>0</v>
      </c>
      <c r="N12987" t="b">
        <f t="shared" ref="N12987" si="26300">AND(MIN($F12986,$F12987,$F12988)=$F12987,MAX($H12986,$H12987,$H12988)=$H12987)</f>
        <v>0</v>
      </c>
      <c r="O12987" t="b">
        <f t="shared" ref="O12987" si="26301">AND(NOT(N12986),N12987,NOT(N12988))</f>
        <v>0</v>
      </c>
    </row>
    <row r="12988" spans="1:15" x14ac:dyDescent="0.25">
      <c r="A12988" t="s">
        <v>19</v>
      </c>
      <c r="B12988" t="s">
        <v>17</v>
      </c>
      <c r="C12988">
        <v>16</v>
      </c>
      <c r="D12988">
        <v>5</v>
      </c>
      <c r="E12988" t="b">
        <v>0</v>
      </c>
      <c r="F12988">
        <v>6.0000000000000001E-3</v>
      </c>
      <c r="G12988">
        <v>4</v>
      </c>
      <c r="H12988">
        <v>4</v>
      </c>
      <c r="I12988">
        <v>38</v>
      </c>
      <c r="J12988">
        <v>16</v>
      </c>
      <c r="K12988">
        <v>1</v>
      </c>
      <c r="L12988">
        <v>9</v>
      </c>
      <c r="M12988">
        <f t="shared" si="26187"/>
        <v>0</v>
      </c>
      <c r="N12988" t="b">
        <f t="shared" ref="N12988" si="26302">AND(MIN($F12986,$F12987,$F12988)=$F12988,MAX($H12986,$H12987,$H12988)=$H12988)</f>
        <v>1</v>
      </c>
      <c r="O12988" t="b">
        <f t="shared" ref="O12988" si="26303">AND(NOT(N12986),NOT(N12987),N12988)</f>
        <v>0</v>
      </c>
    </row>
    <row r="12989" spans="1:15" x14ac:dyDescent="0.25">
      <c r="A12989" t="s">
        <v>13</v>
      </c>
      <c r="B12989" t="s">
        <v>17</v>
      </c>
      <c r="C12989">
        <v>16</v>
      </c>
      <c r="D12989">
        <v>6</v>
      </c>
      <c r="E12989" t="b">
        <v>0</v>
      </c>
      <c r="F12989">
        <v>2E-3</v>
      </c>
      <c r="G12989">
        <v>4</v>
      </c>
      <c r="H12989">
        <v>4</v>
      </c>
      <c r="I12989">
        <v>37</v>
      </c>
      <c r="J12989">
        <v>17</v>
      </c>
      <c r="K12989">
        <v>1</v>
      </c>
      <c r="L12989">
        <v>10</v>
      </c>
      <c r="M12989">
        <f t="shared" si="26187"/>
        <v>0</v>
      </c>
      <c r="N12989" t="b">
        <f t="shared" ref="N12989" si="26304">AND(MIN($F12989,$F12990,$F12991)=$F12989,MAX($H12989,$H12990,$H12991)=$H12989)</f>
        <v>1</v>
      </c>
      <c r="O12989" t="b">
        <f t="shared" ref="O12989" si="26305">AND(N12989,NOT(N12990),NOT(N12991))</f>
        <v>1</v>
      </c>
    </row>
    <row r="12990" spans="1:15" x14ac:dyDescent="0.25">
      <c r="A12990" t="s">
        <v>15</v>
      </c>
      <c r="B12990" t="s">
        <v>17</v>
      </c>
      <c r="C12990">
        <v>16</v>
      </c>
      <c r="D12990">
        <v>6</v>
      </c>
      <c r="E12990" t="b">
        <v>1</v>
      </c>
      <c r="F12990">
        <v>10.000999999999999</v>
      </c>
      <c r="G12990">
        <v>4</v>
      </c>
      <c r="H12990">
        <v>0</v>
      </c>
      <c r="I12990">
        <v>1556899</v>
      </c>
      <c r="J12990">
        <v>1511781</v>
      </c>
      <c r="K12990">
        <v>755888</v>
      </c>
      <c r="L12990">
        <v>19</v>
      </c>
      <c r="M12990">
        <f t="shared" si="26187"/>
        <v>4</v>
      </c>
      <c r="N12990" t="b">
        <f t="shared" ref="N12990" si="26306">AND(MIN($F12989,$F12990,$F12991)=$F12990,MAX($H12989,$H12990,$H12991)=$H12990)</f>
        <v>0</v>
      </c>
      <c r="O12990" t="b">
        <f t="shared" ref="O12990" si="26307">AND(NOT(N12989),N12990,NOT(N12991))</f>
        <v>0</v>
      </c>
    </row>
    <row r="12991" spans="1:15" x14ac:dyDescent="0.25">
      <c r="A12991" t="s">
        <v>19</v>
      </c>
      <c r="B12991" t="s">
        <v>17</v>
      </c>
      <c r="C12991">
        <v>16</v>
      </c>
      <c r="D12991">
        <v>6</v>
      </c>
      <c r="E12991" t="b">
        <v>0</v>
      </c>
      <c r="F12991">
        <v>3.0000000000000001E-3</v>
      </c>
      <c r="G12991">
        <v>4</v>
      </c>
      <c r="H12991">
        <v>4</v>
      </c>
      <c r="I12991">
        <v>37</v>
      </c>
      <c r="J12991">
        <v>17</v>
      </c>
      <c r="K12991">
        <v>1</v>
      </c>
      <c r="L12991">
        <v>10</v>
      </c>
      <c r="M12991">
        <f t="shared" si="26187"/>
        <v>0</v>
      </c>
      <c r="N12991" t="b">
        <f t="shared" ref="N12991" si="26308">AND(MIN($F12989,$F12990,$F12991)=$F12991,MAX($H12989,$H12990,$H12991)=$H12991)</f>
        <v>0</v>
      </c>
      <c r="O12991" t="b">
        <f t="shared" ref="O12991" si="26309">AND(NOT(N12989),NOT(N12990),N12991)</f>
        <v>0</v>
      </c>
    </row>
    <row r="12992" spans="1:15" x14ac:dyDescent="0.25">
      <c r="A12992" t="s">
        <v>13</v>
      </c>
      <c r="B12992" t="s">
        <v>17</v>
      </c>
      <c r="C12992">
        <v>16</v>
      </c>
      <c r="D12992">
        <v>7</v>
      </c>
      <c r="E12992" t="b">
        <v>0</v>
      </c>
      <c r="F12992">
        <v>3.0000000000000001E-3</v>
      </c>
      <c r="G12992">
        <v>4</v>
      </c>
      <c r="H12992">
        <v>4</v>
      </c>
      <c r="I12992">
        <v>37</v>
      </c>
      <c r="J12992">
        <v>20</v>
      </c>
      <c r="K12992">
        <v>2</v>
      </c>
      <c r="L12992">
        <v>10</v>
      </c>
      <c r="M12992">
        <f t="shared" si="26187"/>
        <v>0</v>
      </c>
      <c r="N12992" t="b">
        <f t="shared" ref="N12992" si="26310">AND(MIN($F12992,$F12993,$F12994)=$F12992,MAX($H12992,$H12993,$H12994)=$H12992)</f>
        <v>1</v>
      </c>
      <c r="O12992" t="b">
        <f t="shared" ref="O12992" si="26311">AND(N12992,NOT(N12993),NOT(N12994))</f>
        <v>0</v>
      </c>
    </row>
    <row r="12993" spans="1:15" x14ac:dyDescent="0.25">
      <c r="A12993" t="s">
        <v>15</v>
      </c>
      <c r="B12993" t="s">
        <v>17</v>
      </c>
      <c r="C12993">
        <v>16</v>
      </c>
      <c r="D12993">
        <v>7</v>
      </c>
      <c r="E12993" t="b">
        <v>1</v>
      </c>
      <c r="F12993">
        <v>10.000999999999999</v>
      </c>
      <c r="G12993">
        <v>4</v>
      </c>
      <c r="H12993">
        <v>0</v>
      </c>
      <c r="I12993">
        <v>1542149</v>
      </c>
      <c r="J12993">
        <v>1497493</v>
      </c>
      <c r="K12993">
        <v>748742</v>
      </c>
      <c r="L12993">
        <v>19</v>
      </c>
      <c r="M12993">
        <f t="shared" si="26187"/>
        <v>4</v>
      </c>
      <c r="N12993" t="b">
        <f t="shared" ref="N12993" si="26312">AND(MIN($F12992,$F12993,$F12994)=$F12993,MAX($H12992,$H12993,$H12994)=$H12993)</f>
        <v>0</v>
      </c>
      <c r="O12993" t="b">
        <f t="shared" ref="O12993" si="26313">AND(NOT(N12992),N12993,NOT(N12994))</f>
        <v>0</v>
      </c>
    </row>
    <row r="12994" spans="1:15" x14ac:dyDescent="0.25">
      <c r="A12994" t="s">
        <v>19</v>
      </c>
      <c r="B12994" t="s">
        <v>17</v>
      </c>
      <c r="C12994">
        <v>16</v>
      </c>
      <c r="D12994">
        <v>7</v>
      </c>
      <c r="E12994" t="b">
        <v>0</v>
      </c>
      <c r="F12994">
        <v>3.0000000000000001E-3</v>
      </c>
      <c r="G12994">
        <v>4</v>
      </c>
      <c r="H12994">
        <v>4</v>
      </c>
      <c r="I12994">
        <v>37</v>
      </c>
      <c r="J12994">
        <v>20</v>
      </c>
      <c r="K12994">
        <v>2</v>
      </c>
      <c r="L12994">
        <v>10</v>
      </c>
      <c r="M12994">
        <f t="shared" si="26187"/>
        <v>0</v>
      </c>
      <c r="N12994" t="b">
        <f t="shared" ref="N12994" si="26314">AND(MIN($F12992,$F12993,$F12994)=$F12994,MAX($H12992,$H12993,$H12994)=$H12994)</f>
        <v>1</v>
      </c>
      <c r="O12994" t="b">
        <f t="shared" ref="O12994" si="26315">AND(NOT(N12992),NOT(N12993),N12994)</f>
        <v>0</v>
      </c>
    </row>
    <row r="12995" spans="1:15" x14ac:dyDescent="0.25">
      <c r="A12995" t="s">
        <v>13</v>
      </c>
      <c r="B12995" t="s">
        <v>17</v>
      </c>
      <c r="C12995">
        <v>16</v>
      </c>
      <c r="D12995">
        <v>8</v>
      </c>
      <c r="E12995" t="b">
        <v>0</v>
      </c>
      <c r="F12995">
        <v>4.0000000000000001E-3</v>
      </c>
      <c r="G12995">
        <v>4</v>
      </c>
      <c r="H12995">
        <v>4</v>
      </c>
      <c r="I12995">
        <v>41</v>
      </c>
      <c r="J12995">
        <v>21</v>
      </c>
      <c r="K12995">
        <v>2</v>
      </c>
      <c r="L12995">
        <v>11</v>
      </c>
      <c r="M12995">
        <f t="shared" ref="M12995:M13058" si="26316">G12995-H12995</f>
        <v>0</v>
      </c>
      <c r="N12995" t="b">
        <f t="shared" ref="N12995" si="26317">AND(MIN($F12995,$F12996,$F12997)=$F12995,MAX($H12995,$H12996,$H12997)=$H12995)</f>
        <v>1</v>
      </c>
      <c r="O12995" t="b">
        <f t="shared" ref="O12995" si="26318">AND(N12995,NOT(N12996),NOT(N12997))</f>
        <v>1</v>
      </c>
    </row>
    <row r="12996" spans="1:15" x14ac:dyDescent="0.25">
      <c r="A12996" t="s">
        <v>15</v>
      </c>
      <c r="B12996" t="s">
        <v>17</v>
      </c>
      <c r="C12996">
        <v>16</v>
      </c>
      <c r="D12996">
        <v>8</v>
      </c>
      <c r="E12996" t="b">
        <v>1</v>
      </c>
      <c r="F12996">
        <v>10.000999999999999</v>
      </c>
      <c r="G12996">
        <v>4</v>
      </c>
      <c r="H12996">
        <v>0</v>
      </c>
      <c r="I12996">
        <v>1505789</v>
      </c>
      <c r="J12996">
        <v>1462233</v>
      </c>
      <c r="K12996">
        <v>731112</v>
      </c>
      <c r="L12996">
        <v>21</v>
      </c>
      <c r="M12996">
        <f t="shared" si="26316"/>
        <v>4</v>
      </c>
      <c r="N12996" t="b">
        <f t="shared" ref="N12996" si="26319">AND(MIN($F12995,$F12996,$F12997)=$F12996,MAX($H12995,$H12996,$H12997)=$H12996)</f>
        <v>0</v>
      </c>
      <c r="O12996" t="b">
        <f t="shared" ref="O12996" si="26320">AND(NOT(N12995),N12996,NOT(N12997))</f>
        <v>0</v>
      </c>
    </row>
    <row r="12997" spans="1:15" x14ac:dyDescent="0.25">
      <c r="A12997" t="s">
        <v>19</v>
      </c>
      <c r="B12997" t="s">
        <v>17</v>
      </c>
      <c r="C12997">
        <v>16</v>
      </c>
      <c r="D12997">
        <v>8</v>
      </c>
      <c r="E12997" t="b">
        <v>0</v>
      </c>
      <c r="F12997">
        <v>5.0000000000000001E-3</v>
      </c>
      <c r="G12997">
        <v>4</v>
      </c>
      <c r="H12997">
        <v>4</v>
      </c>
      <c r="I12997">
        <v>41</v>
      </c>
      <c r="J12997">
        <v>21</v>
      </c>
      <c r="K12997">
        <v>2</v>
      </c>
      <c r="L12997">
        <v>11</v>
      </c>
      <c r="M12997">
        <f t="shared" si="26316"/>
        <v>0</v>
      </c>
      <c r="N12997" t="b">
        <f t="shared" ref="N12997" si="26321">AND(MIN($F12995,$F12996,$F12997)=$F12997,MAX($H12995,$H12996,$H12997)=$H12997)</f>
        <v>0</v>
      </c>
      <c r="O12997" t="b">
        <f t="shared" ref="O12997" si="26322">AND(NOT(N12995),NOT(N12996),N12997)</f>
        <v>0</v>
      </c>
    </row>
    <row r="12998" spans="1:15" x14ac:dyDescent="0.25">
      <c r="A12998" t="s">
        <v>13</v>
      </c>
      <c r="B12998" t="s">
        <v>17</v>
      </c>
      <c r="C12998">
        <v>16</v>
      </c>
      <c r="D12998">
        <v>9</v>
      </c>
      <c r="E12998" t="b">
        <v>0</v>
      </c>
      <c r="F12998">
        <v>4.0000000000000001E-3</v>
      </c>
      <c r="G12998">
        <v>4</v>
      </c>
      <c r="H12998">
        <v>4</v>
      </c>
      <c r="I12998">
        <v>30</v>
      </c>
      <c r="J12998">
        <v>18</v>
      </c>
      <c r="K12998">
        <v>4</v>
      </c>
      <c r="L12998">
        <v>4</v>
      </c>
      <c r="M12998">
        <f t="shared" si="26316"/>
        <v>0</v>
      </c>
      <c r="N12998" t="b">
        <f t="shared" ref="N12998" si="26323">AND(MIN($F12998,$F12999,$F13000)=$F12998,MAX($H12998,$H12999,$H13000)=$H12998)</f>
        <v>0</v>
      </c>
      <c r="O12998" t="b">
        <f t="shared" ref="O12998" si="26324">AND(N12998,NOT(N12999),NOT(N13000))</f>
        <v>0</v>
      </c>
    </row>
    <row r="12999" spans="1:15" x14ac:dyDescent="0.25">
      <c r="A12999" t="s">
        <v>15</v>
      </c>
      <c r="B12999" t="s">
        <v>17</v>
      </c>
      <c r="C12999">
        <v>16</v>
      </c>
      <c r="D12999">
        <v>9</v>
      </c>
      <c r="E12999" t="b">
        <v>0</v>
      </c>
      <c r="F12999">
        <v>3.0000000000000001E-3</v>
      </c>
      <c r="G12999">
        <v>4</v>
      </c>
      <c r="H12999">
        <v>4</v>
      </c>
      <c r="I12999">
        <v>59</v>
      </c>
      <c r="J12999">
        <v>58</v>
      </c>
      <c r="K12999">
        <v>24</v>
      </c>
      <c r="L12999">
        <v>9</v>
      </c>
      <c r="M12999">
        <f t="shared" si="26316"/>
        <v>0</v>
      </c>
      <c r="N12999" t="b">
        <f t="shared" ref="N12999" si="26325">AND(MIN($F12998,$F12999,$F13000)=$F12999,MAX($H12998,$H12999,$H13000)=$H12999)</f>
        <v>1</v>
      </c>
      <c r="O12999" t="b">
        <f t="shared" ref="O12999" si="26326">AND(NOT(N12998),N12999,NOT(N13000))</f>
        <v>0</v>
      </c>
    </row>
    <row r="13000" spans="1:15" x14ac:dyDescent="0.25">
      <c r="A13000" t="s">
        <v>19</v>
      </c>
      <c r="B13000" t="s">
        <v>17</v>
      </c>
      <c r="C13000">
        <v>16</v>
      </c>
      <c r="D13000">
        <v>9</v>
      </c>
      <c r="E13000" t="b">
        <v>0</v>
      </c>
      <c r="F13000">
        <v>3.0000000000000001E-3</v>
      </c>
      <c r="G13000">
        <v>4</v>
      </c>
      <c r="H13000">
        <v>4</v>
      </c>
      <c r="I13000">
        <v>30</v>
      </c>
      <c r="J13000">
        <v>18</v>
      </c>
      <c r="K13000">
        <v>4</v>
      </c>
      <c r="L13000">
        <v>4</v>
      </c>
      <c r="M13000">
        <f t="shared" si="26316"/>
        <v>0</v>
      </c>
      <c r="N13000" t="b">
        <f t="shared" ref="N13000" si="26327">AND(MIN($F12998,$F12999,$F13000)=$F13000,MAX($H12998,$H12999,$H13000)=$H13000)</f>
        <v>1</v>
      </c>
      <c r="O13000" t="b">
        <f t="shared" ref="O13000" si="26328">AND(NOT(N12998),NOT(N12999),N13000)</f>
        <v>0</v>
      </c>
    </row>
    <row r="13001" spans="1:15" x14ac:dyDescent="0.25">
      <c r="A13001" t="s">
        <v>13</v>
      </c>
      <c r="B13001" t="s">
        <v>17</v>
      </c>
      <c r="C13001">
        <v>17</v>
      </c>
      <c r="D13001">
        <v>0</v>
      </c>
      <c r="E13001" t="b">
        <v>0</v>
      </c>
      <c r="F13001">
        <v>4.0000000000000001E-3</v>
      </c>
      <c r="G13001">
        <v>4</v>
      </c>
      <c r="H13001">
        <v>4</v>
      </c>
      <c r="I13001">
        <v>25</v>
      </c>
      <c r="J13001">
        <v>13</v>
      </c>
      <c r="K13001">
        <v>2</v>
      </c>
      <c r="L13001">
        <v>3</v>
      </c>
      <c r="M13001">
        <f t="shared" si="26316"/>
        <v>0</v>
      </c>
      <c r="N13001" t="b">
        <f t="shared" ref="N13001" si="26329">AND(MIN($F13001,$F13002,$F13003)=$F13001,MAX($H13001,$H13002,$H13003)=$H13001)</f>
        <v>1</v>
      </c>
      <c r="O13001" t="b">
        <f t="shared" ref="O13001" si="26330">AND(N13001,NOT(N13002),NOT(N13003))</f>
        <v>0</v>
      </c>
    </row>
    <row r="13002" spans="1:15" x14ac:dyDescent="0.25">
      <c r="A13002" t="s">
        <v>15</v>
      </c>
      <c r="B13002" t="s">
        <v>17</v>
      </c>
      <c r="C13002">
        <v>17</v>
      </c>
      <c r="D13002">
        <v>0</v>
      </c>
      <c r="E13002" t="b">
        <v>0</v>
      </c>
      <c r="F13002">
        <v>6.0000000000000001E-3</v>
      </c>
      <c r="G13002">
        <v>4</v>
      </c>
      <c r="H13002">
        <v>4</v>
      </c>
      <c r="I13002">
        <v>24</v>
      </c>
      <c r="J13002">
        <v>23</v>
      </c>
      <c r="K13002">
        <v>7</v>
      </c>
      <c r="L13002">
        <v>5</v>
      </c>
      <c r="M13002">
        <f t="shared" si="26316"/>
        <v>0</v>
      </c>
      <c r="N13002" t="b">
        <f t="shared" ref="N13002" si="26331">AND(MIN($F13001,$F13002,$F13003)=$F13002,MAX($H13001,$H13002,$H13003)=$H13002)</f>
        <v>0</v>
      </c>
      <c r="O13002" t="b">
        <f t="shared" ref="O13002" si="26332">AND(NOT(N13001),N13002,NOT(N13003))</f>
        <v>0</v>
      </c>
    </row>
    <row r="13003" spans="1:15" x14ac:dyDescent="0.25">
      <c r="A13003" t="s">
        <v>19</v>
      </c>
      <c r="B13003" t="s">
        <v>17</v>
      </c>
      <c r="C13003">
        <v>17</v>
      </c>
      <c r="D13003">
        <v>0</v>
      </c>
      <c r="E13003" t="b">
        <v>0</v>
      </c>
      <c r="F13003">
        <v>4.0000000000000001E-3</v>
      </c>
      <c r="G13003">
        <v>4</v>
      </c>
      <c r="H13003">
        <v>4</v>
      </c>
      <c r="I13003">
        <v>25</v>
      </c>
      <c r="J13003">
        <v>13</v>
      </c>
      <c r="K13003">
        <v>2</v>
      </c>
      <c r="L13003">
        <v>3</v>
      </c>
      <c r="M13003">
        <f t="shared" si="26316"/>
        <v>0</v>
      </c>
      <c r="N13003" t="b">
        <f t="shared" ref="N13003" si="26333">AND(MIN($F13001,$F13002,$F13003)=$F13003,MAX($H13001,$H13002,$H13003)=$H13003)</f>
        <v>1</v>
      </c>
      <c r="O13003" t="b">
        <f t="shared" ref="O13003" si="26334">AND(NOT(N13001),NOT(N13002),N13003)</f>
        <v>0</v>
      </c>
    </row>
    <row r="13004" spans="1:15" x14ac:dyDescent="0.25">
      <c r="A13004" t="s">
        <v>13</v>
      </c>
      <c r="B13004" t="s">
        <v>17</v>
      </c>
      <c r="C13004">
        <v>17</v>
      </c>
      <c r="D13004">
        <v>10</v>
      </c>
      <c r="E13004" t="b">
        <v>0</v>
      </c>
      <c r="F13004">
        <v>1E-3</v>
      </c>
      <c r="G13004">
        <v>4</v>
      </c>
      <c r="H13004">
        <v>4</v>
      </c>
      <c r="I13004">
        <v>32</v>
      </c>
      <c r="J13004">
        <v>19</v>
      </c>
      <c r="K13004">
        <v>4</v>
      </c>
      <c r="L13004">
        <v>5</v>
      </c>
      <c r="M13004">
        <f t="shared" si="26316"/>
        <v>0</v>
      </c>
      <c r="N13004" t="b">
        <f t="shared" ref="N13004" si="26335">AND(MIN($F13004,$F13005,$F13006)=$F13004,MAX($H13004,$H13005,$H13006)=$H13004)</f>
        <v>1</v>
      </c>
      <c r="O13004" t="b">
        <f t="shared" ref="O13004" si="26336">AND(N13004,NOT(N13005),NOT(N13006))</f>
        <v>1</v>
      </c>
    </row>
    <row r="13005" spans="1:15" x14ac:dyDescent="0.25">
      <c r="A13005" t="s">
        <v>15</v>
      </c>
      <c r="B13005" t="s">
        <v>17</v>
      </c>
      <c r="C13005">
        <v>17</v>
      </c>
      <c r="D13005">
        <v>10</v>
      </c>
      <c r="E13005" t="b">
        <v>0</v>
      </c>
      <c r="F13005">
        <v>8.0000000000000002E-3</v>
      </c>
      <c r="G13005">
        <v>4</v>
      </c>
      <c r="H13005">
        <v>4</v>
      </c>
      <c r="I13005">
        <v>503</v>
      </c>
      <c r="J13005">
        <v>499</v>
      </c>
      <c r="K13005">
        <v>244</v>
      </c>
      <c r="L13005">
        <v>10</v>
      </c>
      <c r="M13005">
        <f t="shared" si="26316"/>
        <v>0</v>
      </c>
      <c r="N13005" t="b">
        <f t="shared" ref="N13005" si="26337">AND(MIN($F13004,$F13005,$F13006)=$F13005,MAX($H13004,$H13005,$H13006)=$H13005)</f>
        <v>0</v>
      </c>
      <c r="O13005" t="b">
        <f t="shared" ref="O13005" si="26338">AND(NOT(N13004),N13005,NOT(N13006))</f>
        <v>0</v>
      </c>
    </row>
    <row r="13006" spans="1:15" x14ac:dyDescent="0.25">
      <c r="A13006" t="s">
        <v>19</v>
      </c>
      <c r="B13006" t="s">
        <v>17</v>
      </c>
      <c r="C13006">
        <v>17</v>
      </c>
      <c r="D13006">
        <v>10</v>
      </c>
      <c r="E13006" t="b">
        <v>0</v>
      </c>
      <c r="F13006">
        <v>4.0000000000000001E-3</v>
      </c>
      <c r="G13006">
        <v>4</v>
      </c>
      <c r="H13006">
        <v>4</v>
      </c>
      <c r="I13006">
        <v>32</v>
      </c>
      <c r="J13006">
        <v>19</v>
      </c>
      <c r="K13006">
        <v>4</v>
      </c>
      <c r="L13006">
        <v>5</v>
      </c>
      <c r="M13006">
        <f t="shared" si="26316"/>
        <v>0</v>
      </c>
      <c r="N13006" t="b">
        <f t="shared" ref="N13006" si="26339">AND(MIN($F13004,$F13005,$F13006)=$F13006,MAX($H13004,$H13005,$H13006)=$H13006)</f>
        <v>0</v>
      </c>
      <c r="O13006" t="b">
        <f t="shared" ref="O13006" si="26340">AND(NOT(N13004),NOT(N13005),N13006)</f>
        <v>0</v>
      </c>
    </row>
    <row r="13007" spans="1:15" x14ac:dyDescent="0.25">
      <c r="A13007" t="s">
        <v>13</v>
      </c>
      <c r="B13007" t="s">
        <v>17</v>
      </c>
      <c r="C13007">
        <v>17</v>
      </c>
      <c r="D13007">
        <v>11</v>
      </c>
      <c r="E13007" t="b">
        <v>0</v>
      </c>
      <c r="F13007">
        <v>1E-3</v>
      </c>
      <c r="G13007">
        <v>4</v>
      </c>
      <c r="H13007">
        <v>4</v>
      </c>
      <c r="I13007">
        <v>31</v>
      </c>
      <c r="J13007">
        <v>16</v>
      </c>
      <c r="K13007">
        <v>2</v>
      </c>
      <c r="L13007">
        <v>6</v>
      </c>
      <c r="M13007">
        <f t="shared" si="26316"/>
        <v>0</v>
      </c>
      <c r="N13007" t="b">
        <f t="shared" ref="N13007" si="26341">AND(MIN($F13007,$F13008,$F13009)=$F13007,MAX($H13007,$H13008,$H13009)=$H13007)</f>
        <v>1</v>
      </c>
      <c r="O13007" t="b">
        <f t="shared" ref="O13007" si="26342">AND(N13007,NOT(N13008),NOT(N13009))</f>
        <v>1</v>
      </c>
    </row>
    <row r="13008" spans="1:15" x14ac:dyDescent="0.25">
      <c r="A13008" t="s">
        <v>15</v>
      </c>
      <c r="B13008" t="s">
        <v>17</v>
      </c>
      <c r="C13008">
        <v>17</v>
      </c>
      <c r="D13008">
        <v>11</v>
      </c>
      <c r="E13008" t="b">
        <v>0</v>
      </c>
      <c r="F13008">
        <v>3.6999999999999998E-2</v>
      </c>
      <c r="G13008">
        <v>4</v>
      </c>
      <c r="H13008">
        <v>4</v>
      </c>
      <c r="I13008">
        <v>5339</v>
      </c>
      <c r="J13008">
        <v>5312</v>
      </c>
      <c r="K13008">
        <v>2650</v>
      </c>
      <c r="L13008">
        <v>13</v>
      </c>
      <c r="M13008">
        <f t="shared" si="26316"/>
        <v>0</v>
      </c>
      <c r="N13008" t="b">
        <f t="shared" ref="N13008" si="26343">AND(MIN($F13007,$F13008,$F13009)=$F13008,MAX($H13007,$H13008,$H13009)=$H13008)</f>
        <v>0</v>
      </c>
      <c r="O13008" t="b">
        <f t="shared" ref="O13008" si="26344">AND(NOT(N13007),N13008,NOT(N13009))</f>
        <v>0</v>
      </c>
    </row>
    <row r="13009" spans="1:15" x14ac:dyDescent="0.25">
      <c r="A13009" t="s">
        <v>19</v>
      </c>
      <c r="B13009" t="s">
        <v>17</v>
      </c>
      <c r="C13009">
        <v>17</v>
      </c>
      <c r="D13009">
        <v>11</v>
      </c>
      <c r="E13009" t="b">
        <v>0</v>
      </c>
      <c r="F13009">
        <v>0.01</v>
      </c>
      <c r="G13009">
        <v>4</v>
      </c>
      <c r="H13009">
        <v>4</v>
      </c>
      <c r="I13009">
        <v>31</v>
      </c>
      <c r="J13009">
        <v>16</v>
      </c>
      <c r="K13009">
        <v>2</v>
      </c>
      <c r="L13009">
        <v>6</v>
      </c>
      <c r="M13009">
        <f t="shared" si="26316"/>
        <v>0</v>
      </c>
      <c r="N13009" t="b">
        <f t="shared" ref="N13009" si="26345">AND(MIN($F13007,$F13008,$F13009)=$F13009,MAX($H13007,$H13008,$H13009)=$H13009)</f>
        <v>0</v>
      </c>
      <c r="O13009" t="b">
        <f t="shared" ref="O13009" si="26346">AND(NOT(N13007),NOT(N13008),N13009)</f>
        <v>0</v>
      </c>
    </row>
    <row r="13010" spans="1:15" x14ac:dyDescent="0.25">
      <c r="A13010" t="s">
        <v>13</v>
      </c>
      <c r="B13010" t="s">
        <v>17</v>
      </c>
      <c r="C13010">
        <v>17</v>
      </c>
      <c r="D13010">
        <v>12</v>
      </c>
      <c r="E13010" t="b">
        <v>0</v>
      </c>
      <c r="F13010">
        <v>1E-3</v>
      </c>
      <c r="G13010">
        <v>4</v>
      </c>
      <c r="H13010">
        <v>4</v>
      </c>
      <c r="I13010">
        <v>33</v>
      </c>
      <c r="J13010">
        <v>17</v>
      </c>
      <c r="K13010">
        <v>2</v>
      </c>
      <c r="L13010">
        <v>7</v>
      </c>
      <c r="M13010">
        <f t="shared" si="26316"/>
        <v>0</v>
      </c>
      <c r="N13010" t="b">
        <f t="shared" ref="N13010" si="26347">AND(MIN($F13010,$F13011,$F13012)=$F13010,MAX($H13010,$H13011,$H13012)=$H13010)</f>
        <v>1</v>
      </c>
      <c r="O13010" t="b">
        <f t="shared" ref="O13010" si="26348">AND(N13010,NOT(N13011),NOT(N13012))</f>
        <v>1</v>
      </c>
    </row>
    <row r="13011" spans="1:15" x14ac:dyDescent="0.25">
      <c r="A13011" t="s">
        <v>15</v>
      </c>
      <c r="B13011" t="s">
        <v>17</v>
      </c>
      <c r="C13011">
        <v>17</v>
      </c>
      <c r="D13011">
        <v>12</v>
      </c>
      <c r="E13011" t="b">
        <v>0</v>
      </c>
      <c r="F13011">
        <v>0.376</v>
      </c>
      <c r="G13011">
        <v>4</v>
      </c>
      <c r="H13011">
        <v>4</v>
      </c>
      <c r="I13011">
        <v>58395</v>
      </c>
      <c r="J13011">
        <v>58125</v>
      </c>
      <c r="K13011">
        <v>29056</v>
      </c>
      <c r="L13011">
        <v>16</v>
      </c>
      <c r="M13011">
        <f t="shared" si="26316"/>
        <v>0</v>
      </c>
      <c r="N13011" t="b">
        <f t="shared" ref="N13011" si="26349">AND(MIN($F13010,$F13011,$F13012)=$F13011,MAX($H13010,$H13011,$H13012)=$H13011)</f>
        <v>0</v>
      </c>
      <c r="O13011" t="b">
        <f t="shared" ref="O13011" si="26350">AND(NOT(N13010),N13011,NOT(N13012))</f>
        <v>0</v>
      </c>
    </row>
    <row r="13012" spans="1:15" x14ac:dyDescent="0.25">
      <c r="A13012" t="s">
        <v>19</v>
      </c>
      <c r="B13012" t="s">
        <v>17</v>
      </c>
      <c r="C13012">
        <v>17</v>
      </c>
      <c r="D13012">
        <v>12</v>
      </c>
      <c r="E13012" t="b">
        <v>0</v>
      </c>
      <c r="F13012">
        <v>0.01</v>
      </c>
      <c r="G13012">
        <v>4</v>
      </c>
      <c r="H13012">
        <v>4</v>
      </c>
      <c r="I13012">
        <v>33</v>
      </c>
      <c r="J13012">
        <v>17</v>
      </c>
      <c r="K13012">
        <v>2</v>
      </c>
      <c r="L13012">
        <v>7</v>
      </c>
      <c r="M13012">
        <f t="shared" si="26316"/>
        <v>0</v>
      </c>
      <c r="N13012" t="b">
        <f t="shared" ref="N13012" si="26351">AND(MIN($F13010,$F13011,$F13012)=$F13012,MAX($H13010,$H13011,$H13012)=$H13012)</f>
        <v>0</v>
      </c>
      <c r="O13012" t="b">
        <f t="shared" ref="O13012" si="26352">AND(NOT(N13010),NOT(N13011),N13012)</f>
        <v>0</v>
      </c>
    </row>
    <row r="13013" spans="1:15" x14ac:dyDescent="0.25">
      <c r="A13013" t="s">
        <v>13</v>
      </c>
      <c r="B13013" t="s">
        <v>17</v>
      </c>
      <c r="C13013">
        <v>17</v>
      </c>
      <c r="D13013">
        <v>13</v>
      </c>
      <c r="E13013" t="b">
        <v>0</v>
      </c>
      <c r="F13013">
        <v>2E-3</v>
      </c>
      <c r="G13013">
        <v>4</v>
      </c>
      <c r="H13013">
        <v>4</v>
      </c>
      <c r="I13013">
        <v>40</v>
      </c>
      <c r="J13013">
        <v>22</v>
      </c>
      <c r="K13013">
        <v>4</v>
      </c>
      <c r="L13013">
        <v>8</v>
      </c>
      <c r="M13013">
        <f t="shared" si="26316"/>
        <v>0</v>
      </c>
      <c r="N13013" t="b">
        <f t="shared" ref="N13013" si="26353">AND(MIN($F13013,$F13014,$F13015)=$F13013,MAX($H13013,$H13014,$H13015)=$H13013)</f>
        <v>1</v>
      </c>
      <c r="O13013" t="b">
        <f t="shared" ref="O13013" si="26354">AND(N13013,NOT(N13014),NOT(N13015))</f>
        <v>1</v>
      </c>
    </row>
    <row r="13014" spans="1:15" x14ac:dyDescent="0.25">
      <c r="A13014" t="s">
        <v>15</v>
      </c>
      <c r="B13014" t="s">
        <v>17</v>
      </c>
      <c r="C13014">
        <v>17</v>
      </c>
      <c r="D13014">
        <v>13</v>
      </c>
      <c r="E13014" t="b">
        <v>0</v>
      </c>
      <c r="F13014">
        <v>4.2750000000000004</v>
      </c>
      <c r="G13014">
        <v>4</v>
      </c>
      <c r="H13014">
        <v>4</v>
      </c>
      <c r="I13014">
        <v>641575</v>
      </c>
      <c r="J13014">
        <v>638642</v>
      </c>
      <c r="K13014">
        <v>319314</v>
      </c>
      <c r="L13014">
        <v>17</v>
      </c>
      <c r="M13014">
        <f t="shared" si="26316"/>
        <v>0</v>
      </c>
      <c r="N13014" t="b">
        <f t="shared" ref="N13014" si="26355">AND(MIN($F13013,$F13014,$F13015)=$F13014,MAX($H13013,$H13014,$H13015)=$H13014)</f>
        <v>0</v>
      </c>
      <c r="O13014" t="b">
        <f t="shared" ref="O13014" si="26356">AND(NOT(N13013),N13014,NOT(N13015))</f>
        <v>0</v>
      </c>
    </row>
    <row r="13015" spans="1:15" x14ac:dyDescent="0.25">
      <c r="A13015" t="s">
        <v>19</v>
      </c>
      <c r="B13015" t="s">
        <v>17</v>
      </c>
      <c r="C13015">
        <v>17</v>
      </c>
      <c r="D13015">
        <v>13</v>
      </c>
      <c r="E13015" t="b">
        <v>0</v>
      </c>
      <c r="F13015">
        <v>3.0000000000000001E-3</v>
      </c>
      <c r="G13015">
        <v>4</v>
      </c>
      <c r="H13015">
        <v>4</v>
      </c>
      <c r="I13015">
        <v>40</v>
      </c>
      <c r="J13015">
        <v>22</v>
      </c>
      <c r="K13015">
        <v>4</v>
      </c>
      <c r="L13015">
        <v>8</v>
      </c>
      <c r="M13015">
        <f t="shared" si="26316"/>
        <v>0</v>
      </c>
      <c r="N13015" t="b">
        <f t="shared" ref="N13015" si="26357">AND(MIN($F13013,$F13014,$F13015)=$F13015,MAX($H13013,$H13014,$H13015)=$H13015)</f>
        <v>0</v>
      </c>
      <c r="O13015" t="b">
        <f t="shared" ref="O13015" si="26358">AND(NOT(N13013),NOT(N13014),N13015)</f>
        <v>0</v>
      </c>
    </row>
    <row r="13016" spans="1:15" x14ac:dyDescent="0.25">
      <c r="A13016" t="s">
        <v>13</v>
      </c>
      <c r="B13016" t="s">
        <v>17</v>
      </c>
      <c r="C13016">
        <v>17</v>
      </c>
      <c r="D13016">
        <v>14</v>
      </c>
      <c r="E13016" t="b">
        <v>0</v>
      </c>
      <c r="F13016">
        <v>2E-3</v>
      </c>
      <c r="G13016">
        <v>4</v>
      </c>
      <c r="H13016">
        <v>4</v>
      </c>
      <c r="I13016">
        <v>42</v>
      </c>
      <c r="J13016">
        <v>23</v>
      </c>
      <c r="K13016">
        <v>4</v>
      </c>
      <c r="L13016">
        <v>9</v>
      </c>
      <c r="M13016">
        <f t="shared" si="26316"/>
        <v>0</v>
      </c>
      <c r="N13016" t="b">
        <f t="shared" ref="N13016" si="26359">AND(MIN($F13016,$F13017,$F13018)=$F13016,MAX($H13016,$H13017,$H13018)=$H13016)</f>
        <v>1</v>
      </c>
      <c r="O13016" t="b">
        <f t="shared" ref="O13016" si="26360">AND(N13016,NOT(N13017),NOT(N13018))</f>
        <v>1</v>
      </c>
    </row>
    <row r="13017" spans="1:15" x14ac:dyDescent="0.25">
      <c r="A13017" t="s">
        <v>15</v>
      </c>
      <c r="B13017" t="s">
        <v>17</v>
      </c>
      <c r="C13017">
        <v>17</v>
      </c>
      <c r="D13017">
        <v>14</v>
      </c>
      <c r="E13017" t="b">
        <v>1</v>
      </c>
      <c r="F13017">
        <v>10.000999999999999</v>
      </c>
      <c r="G13017">
        <v>4</v>
      </c>
      <c r="H13017">
        <v>0</v>
      </c>
      <c r="I13017">
        <v>1420227</v>
      </c>
      <c r="J13017">
        <v>1413740</v>
      </c>
      <c r="K13017">
        <v>706867</v>
      </c>
      <c r="L13017">
        <v>21</v>
      </c>
      <c r="M13017">
        <f t="shared" si="26316"/>
        <v>4</v>
      </c>
      <c r="N13017" t="b">
        <f t="shared" ref="N13017" si="26361">AND(MIN($F13016,$F13017,$F13018)=$F13017,MAX($H13016,$H13017,$H13018)=$H13017)</f>
        <v>0</v>
      </c>
      <c r="O13017" t="b">
        <f t="shared" ref="O13017" si="26362">AND(NOT(N13016),N13017,NOT(N13018))</f>
        <v>0</v>
      </c>
    </row>
    <row r="13018" spans="1:15" x14ac:dyDescent="0.25">
      <c r="A13018" t="s">
        <v>19</v>
      </c>
      <c r="B13018" t="s">
        <v>17</v>
      </c>
      <c r="C13018">
        <v>17</v>
      </c>
      <c r="D13018">
        <v>14</v>
      </c>
      <c r="E13018" t="b">
        <v>0</v>
      </c>
      <c r="F13018">
        <v>4.0000000000000001E-3</v>
      </c>
      <c r="G13018">
        <v>4</v>
      </c>
      <c r="H13018">
        <v>4</v>
      </c>
      <c r="I13018">
        <v>42</v>
      </c>
      <c r="J13018">
        <v>23</v>
      </c>
      <c r="K13018">
        <v>4</v>
      </c>
      <c r="L13018">
        <v>9</v>
      </c>
      <c r="M13018">
        <f t="shared" si="26316"/>
        <v>0</v>
      </c>
      <c r="N13018" t="b">
        <f t="shared" ref="N13018" si="26363">AND(MIN($F13016,$F13017,$F13018)=$F13018,MAX($H13016,$H13017,$H13018)=$H13018)</f>
        <v>0</v>
      </c>
      <c r="O13018" t="b">
        <f t="shared" ref="O13018" si="26364">AND(NOT(N13016),NOT(N13017),N13018)</f>
        <v>0</v>
      </c>
    </row>
    <row r="13019" spans="1:15" x14ac:dyDescent="0.25">
      <c r="A13019" t="s">
        <v>13</v>
      </c>
      <c r="B13019" t="s">
        <v>17</v>
      </c>
      <c r="C13019">
        <v>17</v>
      </c>
      <c r="D13019">
        <v>15</v>
      </c>
      <c r="E13019" t="b">
        <v>0</v>
      </c>
      <c r="F13019">
        <v>4.0000000000000001E-3</v>
      </c>
      <c r="G13019">
        <v>4</v>
      </c>
      <c r="H13019">
        <v>4</v>
      </c>
      <c r="I13019">
        <v>37</v>
      </c>
      <c r="J13019">
        <v>20</v>
      </c>
      <c r="K13019">
        <v>2</v>
      </c>
      <c r="L13019">
        <v>10</v>
      </c>
      <c r="M13019">
        <f t="shared" si="26316"/>
        <v>0</v>
      </c>
      <c r="N13019" t="b">
        <f t="shared" ref="N13019" si="26365">AND(MIN($F13019,$F13020,$F13021)=$F13019,MAX($H13019,$H13020,$H13021)=$H13019)</f>
        <v>1</v>
      </c>
      <c r="O13019" t="b">
        <f t="shared" ref="O13019" si="26366">AND(N13019,NOT(N13020),NOT(N13021))</f>
        <v>0</v>
      </c>
    </row>
    <row r="13020" spans="1:15" x14ac:dyDescent="0.25">
      <c r="A13020" t="s">
        <v>15</v>
      </c>
      <c r="B13020" t="s">
        <v>17</v>
      </c>
      <c r="C13020">
        <v>17</v>
      </c>
      <c r="D13020">
        <v>15</v>
      </c>
      <c r="E13020" t="b">
        <v>1</v>
      </c>
      <c r="F13020">
        <v>10.000999999999999</v>
      </c>
      <c r="G13020">
        <v>4</v>
      </c>
      <c r="H13020">
        <v>0</v>
      </c>
      <c r="I13020">
        <v>1390503</v>
      </c>
      <c r="J13020">
        <v>1384152</v>
      </c>
      <c r="K13020">
        <v>692072</v>
      </c>
      <c r="L13020">
        <v>22</v>
      </c>
      <c r="M13020">
        <f t="shared" si="26316"/>
        <v>4</v>
      </c>
      <c r="N13020" t="b">
        <f t="shared" ref="N13020" si="26367">AND(MIN($F13019,$F13020,$F13021)=$F13020,MAX($H13019,$H13020,$H13021)=$H13020)</f>
        <v>0</v>
      </c>
      <c r="O13020" t="b">
        <f t="shared" ref="O13020" si="26368">AND(NOT(N13019),N13020,NOT(N13021))</f>
        <v>0</v>
      </c>
    </row>
    <row r="13021" spans="1:15" x14ac:dyDescent="0.25">
      <c r="A13021" t="s">
        <v>19</v>
      </c>
      <c r="B13021" t="s">
        <v>17</v>
      </c>
      <c r="C13021">
        <v>17</v>
      </c>
      <c r="D13021">
        <v>15</v>
      </c>
      <c r="E13021" t="b">
        <v>0</v>
      </c>
      <c r="F13021">
        <v>4.0000000000000001E-3</v>
      </c>
      <c r="G13021">
        <v>4</v>
      </c>
      <c r="H13021">
        <v>4</v>
      </c>
      <c r="I13021">
        <v>37</v>
      </c>
      <c r="J13021">
        <v>20</v>
      </c>
      <c r="K13021">
        <v>2</v>
      </c>
      <c r="L13021">
        <v>10</v>
      </c>
      <c r="M13021">
        <f t="shared" si="26316"/>
        <v>0</v>
      </c>
      <c r="N13021" t="b">
        <f t="shared" ref="N13021" si="26369">AND(MIN($F13019,$F13020,$F13021)=$F13021,MAX($H13019,$H13020,$H13021)=$H13021)</f>
        <v>1</v>
      </c>
      <c r="O13021" t="b">
        <f t="shared" ref="O13021" si="26370">AND(NOT(N13019),NOT(N13020),N13021)</f>
        <v>0</v>
      </c>
    </row>
    <row r="13022" spans="1:15" x14ac:dyDescent="0.25">
      <c r="A13022" t="s">
        <v>13</v>
      </c>
      <c r="B13022" t="s">
        <v>17</v>
      </c>
      <c r="C13022">
        <v>17</v>
      </c>
      <c r="D13022">
        <v>16</v>
      </c>
      <c r="E13022" t="b">
        <v>0</v>
      </c>
      <c r="F13022">
        <v>2E-3</v>
      </c>
      <c r="G13022">
        <v>4</v>
      </c>
      <c r="H13022">
        <v>4</v>
      </c>
      <c r="I13022">
        <v>42</v>
      </c>
      <c r="J13022">
        <v>25</v>
      </c>
      <c r="K13022">
        <v>4</v>
      </c>
      <c r="L13022">
        <v>11</v>
      </c>
      <c r="M13022">
        <f t="shared" si="26316"/>
        <v>0</v>
      </c>
      <c r="N13022" t="b">
        <f t="shared" ref="N13022" si="26371">AND(MIN($F13022,$F13023,$F13024)=$F13022,MAX($H13022,$H13023,$H13024)=$H13022)</f>
        <v>1</v>
      </c>
      <c r="O13022" t="b">
        <f t="shared" ref="O13022" si="26372">AND(N13022,NOT(N13023),NOT(N13024))</f>
        <v>1</v>
      </c>
    </row>
    <row r="13023" spans="1:15" x14ac:dyDescent="0.25">
      <c r="A13023" t="s">
        <v>15</v>
      </c>
      <c r="B13023" t="s">
        <v>17</v>
      </c>
      <c r="C13023">
        <v>17</v>
      </c>
      <c r="D13023">
        <v>16</v>
      </c>
      <c r="E13023" t="b">
        <v>1</v>
      </c>
      <c r="F13023">
        <v>10.000999999999999</v>
      </c>
      <c r="G13023">
        <v>4</v>
      </c>
      <c r="H13023">
        <v>0</v>
      </c>
      <c r="I13023">
        <v>1293276</v>
      </c>
      <c r="J13023">
        <v>1287367</v>
      </c>
      <c r="K13023">
        <v>643679</v>
      </c>
      <c r="L13023">
        <v>24</v>
      </c>
      <c r="M13023">
        <f t="shared" si="26316"/>
        <v>4</v>
      </c>
      <c r="N13023" t="b">
        <f t="shared" ref="N13023" si="26373">AND(MIN($F13022,$F13023,$F13024)=$F13023,MAX($H13022,$H13023,$H13024)=$H13023)</f>
        <v>0</v>
      </c>
      <c r="O13023" t="b">
        <f t="shared" ref="O13023" si="26374">AND(NOT(N13022),N13023,NOT(N13024))</f>
        <v>0</v>
      </c>
    </row>
    <row r="13024" spans="1:15" x14ac:dyDescent="0.25">
      <c r="A13024" t="s">
        <v>19</v>
      </c>
      <c r="B13024" t="s">
        <v>17</v>
      </c>
      <c r="C13024">
        <v>17</v>
      </c>
      <c r="D13024">
        <v>16</v>
      </c>
      <c r="E13024" t="b">
        <v>0</v>
      </c>
      <c r="F13024">
        <v>4.0000000000000001E-3</v>
      </c>
      <c r="G13024">
        <v>4</v>
      </c>
      <c r="H13024">
        <v>4</v>
      </c>
      <c r="I13024">
        <v>42</v>
      </c>
      <c r="J13024">
        <v>25</v>
      </c>
      <c r="K13024">
        <v>4</v>
      </c>
      <c r="L13024">
        <v>11</v>
      </c>
      <c r="M13024">
        <f t="shared" si="26316"/>
        <v>0</v>
      </c>
      <c r="N13024" t="b">
        <f t="shared" ref="N13024" si="26375">AND(MIN($F13022,$F13023,$F13024)=$F13024,MAX($H13022,$H13023,$H13024)=$H13024)</f>
        <v>0</v>
      </c>
      <c r="O13024" t="b">
        <f t="shared" ref="O13024" si="26376">AND(NOT(N13022),NOT(N13023),N13024)</f>
        <v>0</v>
      </c>
    </row>
    <row r="13025" spans="1:15" x14ac:dyDescent="0.25">
      <c r="A13025" t="s">
        <v>13</v>
      </c>
      <c r="B13025" t="s">
        <v>17</v>
      </c>
      <c r="C13025">
        <v>17</v>
      </c>
      <c r="D13025">
        <v>17</v>
      </c>
      <c r="E13025" t="b">
        <v>0</v>
      </c>
      <c r="F13025">
        <v>2E-3</v>
      </c>
      <c r="G13025">
        <v>4</v>
      </c>
      <c r="H13025">
        <v>4</v>
      </c>
      <c r="I13025">
        <v>46</v>
      </c>
      <c r="J13025">
        <v>26</v>
      </c>
      <c r="K13025">
        <v>4</v>
      </c>
      <c r="L13025">
        <v>12</v>
      </c>
      <c r="M13025">
        <f t="shared" si="26316"/>
        <v>0</v>
      </c>
      <c r="N13025" t="b">
        <f t="shared" ref="N13025" si="26377">AND(MIN($F13025,$F13026,$F13027)=$F13025,MAX($H13025,$H13026,$H13027)=$H13025)</f>
        <v>1</v>
      </c>
      <c r="O13025" t="b">
        <f t="shared" ref="O13025" si="26378">AND(N13025,NOT(N13026),NOT(N13027))</f>
        <v>1</v>
      </c>
    </row>
    <row r="13026" spans="1:15" x14ac:dyDescent="0.25">
      <c r="A13026" t="s">
        <v>15</v>
      </c>
      <c r="B13026" t="s">
        <v>17</v>
      </c>
      <c r="C13026">
        <v>17</v>
      </c>
      <c r="D13026">
        <v>17</v>
      </c>
      <c r="E13026" t="b">
        <v>1</v>
      </c>
      <c r="F13026">
        <v>10.000999999999999</v>
      </c>
      <c r="G13026">
        <v>4</v>
      </c>
      <c r="H13026">
        <v>0</v>
      </c>
      <c r="I13026">
        <v>1396580</v>
      </c>
      <c r="J13026">
        <v>1390202</v>
      </c>
      <c r="K13026">
        <v>695096</v>
      </c>
      <c r="L13026">
        <v>21</v>
      </c>
      <c r="M13026">
        <f t="shared" si="26316"/>
        <v>4</v>
      </c>
      <c r="N13026" t="b">
        <f t="shared" ref="N13026" si="26379">AND(MIN($F13025,$F13026,$F13027)=$F13026,MAX($H13025,$H13026,$H13027)=$H13026)</f>
        <v>0</v>
      </c>
      <c r="O13026" t="b">
        <f t="shared" ref="O13026" si="26380">AND(NOT(N13025),N13026,NOT(N13027))</f>
        <v>0</v>
      </c>
    </row>
    <row r="13027" spans="1:15" x14ac:dyDescent="0.25">
      <c r="A13027" t="s">
        <v>19</v>
      </c>
      <c r="B13027" t="s">
        <v>17</v>
      </c>
      <c r="C13027">
        <v>17</v>
      </c>
      <c r="D13027">
        <v>17</v>
      </c>
      <c r="E13027" t="b">
        <v>0</v>
      </c>
      <c r="F13027">
        <v>4.0000000000000001E-3</v>
      </c>
      <c r="G13027">
        <v>4</v>
      </c>
      <c r="H13027">
        <v>4</v>
      </c>
      <c r="I13027">
        <v>46</v>
      </c>
      <c r="J13027">
        <v>26</v>
      </c>
      <c r="K13027">
        <v>4</v>
      </c>
      <c r="L13027">
        <v>12</v>
      </c>
      <c r="M13027">
        <f t="shared" si="26316"/>
        <v>0</v>
      </c>
      <c r="N13027" t="b">
        <f t="shared" ref="N13027" si="26381">AND(MIN($F13025,$F13026,$F13027)=$F13027,MAX($H13025,$H13026,$H13027)=$H13027)</f>
        <v>0</v>
      </c>
      <c r="O13027" t="b">
        <f t="shared" ref="O13027" si="26382">AND(NOT(N13025),NOT(N13026),N13027)</f>
        <v>0</v>
      </c>
    </row>
    <row r="13028" spans="1:15" x14ac:dyDescent="0.25">
      <c r="A13028" t="s">
        <v>13</v>
      </c>
      <c r="B13028" t="s">
        <v>17</v>
      </c>
      <c r="C13028">
        <v>17</v>
      </c>
      <c r="D13028">
        <v>18</v>
      </c>
      <c r="E13028" t="b">
        <v>0</v>
      </c>
      <c r="F13028">
        <v>1E-3</v>
      </c>
      <c r="G13028">
        <v>4</v>
      </c>
      <c r="H13028">
        <v>4</v>
      </c>
      <c r="I13028">
        <v>34</v>
      </c>
      <c r="J13028">
        <v>22</v>
      </c>
      <c r="K13028">
        <v>6</v>
      </c>
      <c r="L13028">
        <v>4</v>
      </c>
      <c r="M13028">
        <f t="shared" si="26316"/>
        <v>0</v>
      </c>
      <c r="N13028" t="b">
        <f t="shared" ref="N13028" si="26383">AND(MIN($F13028,$F13029,$F13030)=$F13028,MAX($H13028,$H13029,$H13030)=$H13028)</f>
        <v>1</v>
      </c>
      <c r="O13028" t="b">
        <f t="shared" ref="O13028" si="26384">AND(N13028,NOT(N13029),NOT(N13030))</f>
        <v>1</v>
      </c>
    </row>
    <row r="13029" spans="1:15" x14ac:dyDescent="0.25">
      <c r="A13029" t="s">
        <v>15</v>
      </c>
      <c r="B13029" t="s">
        <v>17</v>
      </c>
      <c r="C13029">
        <v>17</v>
      </c>
      <c r="D13029">
        <v>18</v>
      </c>
      <c r="E13029" t="b">
        <v>0</v>
      </c>
      <c r="F13029">
        <v>2E-3</v>
      </c>
      <c r="G13029">
        <v>4</v>
      </c>
      <c r="H13029">
        <v>4</v>
      </c>
      <c r="I13029">
        <v>77</v>
      </c>
      <c r="J13029">
        <v>76</v>
      </c>
      <c r="K13029">
        <v>33</v>
      </c>
      <c r="L13029">
        <v>9</v>
      </c>
      <c r="M13029">
        <f t="shared" si="26316"/>
        <v>0</v>
      </c>
      <c r="N13029" t="b">
        <f t="shared" ref="N13029" si="26385">AND(MIN($F13028,$F13029,$F13030)=$F13029,MAX($H13028,$H13029,$H13030)=$H13029)</f>
        <v>0</v>
      </c>
      <c r="O13029" t="b">
        <f t="shared" ref="O13029" si="26386">AND(NOT(N13028),N13029,NOT(N13030))</f>
        <v>0</v>
      </c>
    </row>
    <row r="13030" spans="1:15" x14ac:dyDescent="0.25">
      <c r="A13030" t="s">
        <v>19</v>
      </c>
      <c r="B13030" t="s">
        <v>17</v>
      </c>
      <c r="C13030">
        <v>17</v>
      </c>
      <c r="D13030">
        <v>18</v>
      </c>
      <c r="E13030" t="b">
        <v>0</v>
      </c>
      <c r="F13030">
        <v>3.0000000000000001E-3</v>
      </c>
      <c r="G13030">
        <v>4</v>
      </c>
      <c r="H13030">
        <v>4</v>
      </c>
      <c r="I13030">
        <v>34</v>
      </c>
      <c r="J13030">
        <v>22</v>
      </c>
      <c r="K13030">
        <v>6</v>
      </c>
      <c r="L13030">
        <v>4</v>
      </c>
      <c r="M13030">
        <f t="shared" si="26316"/>
        <v>0</v>
      </c>
      <c r="N13030" t="b">
        <f t="shared" ref="N13030" si="26387">AND(MIN($F13028,$F13029,$F13030)=$F13030,MAX($H13028,$H13029,$H13030)=$H13030)</f>
        <v>0</v>
      </c>
      <c r="O13030" t="b">
        <f t="shared" ref="O13030" si="26388">AND(NOT(N13028),NOT(N13029),N13030)</f>
        <v>0</v>
      </c>
    </row>
    <row r="13031" spans="1:15" x14ac:dyDescent="0.25">
      <c r="A13031" t="s">
        <v>13</v>
      </c>
      <c r="B13031" t="s">
        <v>17</v>
      </c>
      <c r="C13031">
        <v>17</v>
      </c>
      <c r="D13031">
        <v>19</v>
      </c>
      <c r="E13031" t="b">
        <v>0</v>
      </c>
      <c r="F13031">
        <v>2E-3</v>
      </c>
      <c r="G13031">
        <v>4</v>
      </c>
      <c r="H13031">
        <v>4</v>
      </c>
      <c r="I13031">
        <v>36</v>
      </c>
      <c r="J13031">
        <v>23</v>
      </c>
      <c r="K13031">
        <v>6</v>
      </c>
      <c r="L13031">
        <v>5</v>
      </c>
      <c r="M13031">
        <f t="shared" si="26316"/>
        <v>0</v>
      </c>
      <c r="N13031" t="b">
        <f t="shared" ref="N13031" si="26389">AND(MIN($F13031,$F13032,$F13033)=$F13031,MAX($H13031,$H13032,$H13033)=$H13031)</f>
        <v>1</v>
      </c>
      <c r="O13031" t="b">
        <f t="shared" ref="O13031" si="26390">AND(N13031,NOT(N13032),NOT(N13033))</f>
        <v>1</v>
      </c>
    </row>
    <row r="13032" spans="1:15" x14ac:dyDescent="0.25">
      <c r="A13032" t="s">
        <v>15</v>
      </c>
      <c r="B13032" t="s">
        <v>17</v>
      </c>
      <c r="C13032">
        <v>17</v>
      </c>
      <c r="D13032">
        <v>19</v>
      </c>
      <c r="E13032" t="b">
        <v>0</v>
      </c>
      <c r="F13032">
        <v>1.0999999999999999E-2</v>
      </c>
      <c r="G13032">
        <v>4</v>
      </c>
      <c r="H13032">
        <v>4</v>
      </c>
      <c r="I13032">
        <v>850</v>
      </c>
      <c r="J13032">
        <v>845</v>
      </c>
      <c r="K13032">
        <v>417</v>
      </c>
      <c r="L13032">
        <v>10</v>
      </c>
      <c r="M13032">
        <f t="shared" si="26316"/>
        <v>0</v>
      </c>
      <c r="N13032" t="b">
        <f t="shared" ref="N13032" si="26391">AND(MIN($F13031,$F13032,$F13033)=$F13032,MAX($H13031,$H13032,$H13033)=$H13032)</f>
        <v>0</v>
      </c>
      <c r="O13032" t="b">
        <f t="shared" ref="O13032" si="26392">AND(NOT(N13031),N13032,NOT(N13033))</f>
        <v>0</v>
      </c>
    </row>
    <row r="13033" spans="1:15" x14ac:dyDescent="0.25">
      <c r="A13033" t="s">
        <v>19</v>
      </c>
      <c r="B13033" t="s">
        <v>17</v>
      </c>
      <c r="C13033">
        <v>17</v>
      </c>
      <c r="D13033">
        <v>19</v>
      </c>
      <c r="E13033" t="b">
        <v>0</v>
      </c>
      <c r="F13033">
        <v>3.0000000000000001E-3</v>
      </c>
      <c r="G13033">
        <v>4</v>
      </c>
      <c r="H13033">
        <v>4</v>
      </c>
      <c r="I13033">
        <v>36</v>
      </c>
      <c r="J13033">
        <v>23</v>
      </c>
      <c r="K13033">
        <v>6</v>
      </c>
      <c r="L13033">
        <v>5</v>
      </c>
      <c r="M13033">
        <f t="shared" si="26316"/>
        <v>0</v>
      </c>
      <c r="N13033" t="b">
        <f t="shared" ref="N13033" si="26393">AND(MIN($F13031,$F13032,$F13033)=$F13033,MAX($H13031,$H13032,$H13033)=$H13033)</f>
        <v>0</v>
      </c>
      <c r="O13033" t="b">
        <f t="shared" ref="O13033" si="26394">AND(NOT(N13031),NOT(N13032),N13033)</f>
        <v>0</v>
      </c>
    </row>
    <row r="13034" spans="1:15" x14ac:dyDescent="0.25">
      <c r="A13034" t="s">
        <v>13</v>
      </c>
      <c r="B13034" t="s">
        <v>17</v>
      </c>
      <c r="C13034">
        <v>17</v>
      </c>
      <c r="D13034">
        <v>1</v>
      </c>
      <c r="E13034" t="b">
        <v>0</v>
      </c>
      <c r="F13034">
        <v>3.0000000000000001E-3</v>
      </c>
      <c r="G13034">
        <v>4</v>
      </c>
      <c r="H13034">
        <v>4</v>
      </c>
      <c r="I13034">
        <v>27</v>
      </c>
      <c r="J13034">
        <v>14</v>
      </c>
      <c r="K13034">
        <v>2</v>
      </c>
      <c r="L13034">
        <v>4</v>
      </c>
      <c r="M13034">
        <f t="shared" si="26316"/>
        <v>0</v>
      </c>
      <c r="N13034" t="b">
        <f t="shared" ref="N13034" si="26395">AND(MIN($F13034,$F13035,$F13036)=$F13034,MAX($H13034,$H13035,$H13036)=$H13034)</f>
        <v>1</v>
      </c>
      <c r="O13034" t="b">
        <f t="shared" ref="O13034" si="26396">AND(N13034,NOT(N13035),NOT(N13036))</f>
        <v>0</v>
      </c>
    </row>
    <row r="13035" spans="1:15" x14ac:dyDescent="0.25">
      <c r="A13035" t="s">
        <v>15</v>
      </c>
      <c r="B13035" t="s">
        <v>17</v>
      </c>
      <c r="C13035">
        <v>17</v>
      </c>
      <c r="D13035">
        <v>1</v>
      </c>
      <c r="E13035" t="b">
        <v>0</v>
      </c>
      <c r="F13035">
        <v>3.0000000000000001E-3</v>
      </c>
      <c r="G13035">
        <v>4</v>
      </c>
      <c r="H13035">
        <v>4</v>
      </c>
      <c r="I13035">
        <v>85</v>
      </c>
      <c r="J13035">
        <v>82</v>
      </c>
      <c r="K13035">
        <v>36</v>
      </c>
      <c r="L13035">
        <v>6</v>
      </c>
      <c r="M13035">
        <f t="shared" si="26316"/>
        <v>0</v>
      </c>
      <c r="N13035" t="b">
        <f t="shared" ref="N13035" si="26397">AND(MIN($F13034,$F13035,$F13036)=$F13035,MAX($H13034,$H13035,$H13036)=$H13035)</f>
        <v>1</v>
      </c>
      <c r="O13035" t="b">
        <f t="shared" ref="O13035" si="26398">AND(NOT(N13034),N13035,NOT(N13036))</f>
        <v>0</v>
      </c>
    </row>
    <row r="13036" spans="1:15" x14ac:dyDescent="0.25">
      <c r="A13036" t="s">
        <v>19</v>
      </c>
      <c r="B13036" t="s">
        <v>17</v>
      </c>
      <c r="C13036">
        <v>17</v>
      </c>
      <c r="D13036">
        <v>1</v>
      </c>
      <c r="E13036" t="b">
        <v>0</v>
      </c>
      <c r="F13036">
        <v>5.0000000000000001E-3</v>
      </c>
      <c r="G13036">
        <v>4</v>
      </c>
      <c r="H13036">
        <v>4</v>
      </c>
      <c r="I13036">
        <v>27</v>
      </c>
      <c r="J13036">
        <v>14</v>
      </c>
      <c r="K13036">
        <v>2</v>
      </c>
      <c r="L13036">
        <v>4</v>
      </c>
      <c r="M13036">
        <f t="shared" si="26316"/>
        <v>0</v>
      </c>
      <c r="N13036" t="b">
        <f t="shared" ref="N13036" si="26399">AND(MIN($F13034,$F13035,$F13036)=$F13036,MAX($H13034,$H13035,$H13036)=$H13036)</f>
        <v>0</v>
      </c>
      <c r="O13036" t="b">
        <f t="shared" ref="O13036" si="26400">AND(NOT(N13034),NOT(N13035),N13036)</f>
        <v>0</v>
      </c>
    </row>
    <row r="13037" spans="1:15" x14ac:dyDescent="0.25">
      <c r="A13037" t="s">
        <v>13</v>
      </c>
      <c r="B13037" t="s">
        <v>17</v>
      </c>
      <c r="C13037">
        <v>17</v>
      </c>
      <c r="D13037">
        <v>20</v>
      </c>
      <c r="E13037" t="b">
        <v>0</v>
      </c>
      <c r="F13037">
        <v>1E-3</v>
      </c>
      <c r="G13037">
        <v>4</v>
      </c>
      <c r="H13037">
        <v>4</v>
      </c>
      <c r="I13037">
        <v>33</v>
      </c>
      <c r="J13037">
        <v>18</v>
      </c>
      <c r="K13037">
        <v>3</v>
      </c>
      <c r="L13037">
        <v>6</v>
      </c>
      <c r="M13037">
        <f t="shared" si="26316"/>
        <v>0</v>
      </c>
      <c r="N13037" t="b">
        <f t="shared" ref="N13037" si="26401">AND(MIN($F13037,$F13038,$F13039)=$F13037,MAX($H13037,$H13038,$H13039)=$H13037)</f>
        <v>1</v>
      </c>
      <c r="O13037" t="b">
        <f t="shared" ref="O13037" si="26402">AND(N13037,NOT(N13038),NOT(N13039))</f>
        <v>1</v>
      </c>
    </row>
    <row r="13038" spans="1:15" x14ac:dyDescent="0.25">
      <c r="A13038" t="s">
        <v>15</v>
      </c>
      <c r="B13038" t="s">
        <v>17</v>
      </c>
      <c r="C13038">
        <v>17</v>
      </c>
      <c r="D13038">
        <v>20</v>
      </c>
      <c r="E13038" t="b">
        <v>0</v>
      </c>
      <c r="F13038">
        <v>7.9000000000000001E-2</v>
      </c>
      <c r="G13038">
        <v>4</v>
      </c>
      <c r="H13038">
        <v>4</v>
      </c>
      <c r="I13038">
        <v>10176</v>
      </c>
      <c r="J13038">
        <v>10134</v>
      </c>
      <c r="K13038">
        <v>5061</v>
      </c>
      <c r="L13038">
        <v>13</v>
      </c>
      <c r="M13038">
        <f t="shared" si="26316"/>
        <v>0</v>
      </c>
      <c r="N13038" t="b">
        <f t="shared" ref="N13038" si="26403">AND(MIN($F13037,$F13038,$F13039)=$F13038,MAX($H13037,$H13038,$H13039)=$H13038)</f>
        <v>0</v>
      </c>
      <c r="O13038" t="b">
        <f t="shared" ref="O13038" si="26404">AND(NOT(N13037),N13038,NOT(N13039))</f>
        <v>0</v>
      </c>
    </row>
    <row r="13039" spans="1:15" x14ac:dyDescent="0.25">
      <c r="A13039" t="s">
        <v>19</v>
      </c>
      <c r="B13039" t="s">
        <v>17</v>
      </c>
      <c r="C13039">
        <v>17</v>
      </c>
      <c r="D13039">
        <v>20</v>
      </c>
      <c r="E13039" t="b">
        <v>0</v>
      </c>
      <c r="F13039">
        <v>5.0000000000000001E-3</v>
      </c>
      <c r="G13039">
        <v>4</v>
      </c>
      <c r="H13039">
        <v>4</v>
      </c>
      <c r="I13039">
        <v>33</v>
      </c>
      <c r="J13039">
        <v>18</v>
      </c>
      <c r="K13039">
        <v>3</v>
      </c>
      <c r="L13039">
        <v>6</v>
      </c>
      <c r="M13039">
        <f t="shared" si="26316"/>
        <v>0</v>
      </c>
      <c r="N13039" t="b">
        <f t="shared" ref="N13039" si="26405">AND(MIN($F13037,$F13038,$F13039)=$F13039,MAX($H13037,$H13038,$H13039)=$H13039)</f>
        <v>0</v>
      </c>
      <c r="O13039" t="b">
        <f t="shared" ref="O13039" si="26406">AND(NOT(N13037),NOT(N13038),N13039)</f>
        <v>0</v>
      </c>
    </row>
    <row r="13040" spans="1:15" x14ac:dyDescent="0.25">
      <c r="A13040" t="s">
        <v>13</v>
      </c>
      <c r="B13040" t="s">
        <v>17</v>
      </c>
      <c r="C13040">
        <v>17</v>
      </c>
      <c r="D13040">
        <v>21</v>
      </c>
      <c r="E13040" t="b">
        <v>0</v>
      </c>
      <c r="F13040">
        <v>2E-3</v>
      </c>
      <c r="G13040">
        <v>4</v>
      </c>
      <c r="H13040">
        <v>4</v>
      </c>
      <c r="I13040">
        <v>35</v>
      </c>
      <c r="J13040">
        <v>19</v>
      </c>
      <c r="K13040">
        <v>3</v>
      </c>
      <c r="L13040">
        <v>7</v>
      </c>
      <c r="M13040">
        <f t="shared" si="26316"/>
        <v>0</v>
      </c>
      <c r="N13040" t="b">
        <f t="shared" ref="N13040" si="26407">AND(MIN($F13040,$F13041,$F13042)=$F13040,MAX($H13040,$H13041,$H13042)=$H13040)</f>
        <v>1</v>
      </c>
      <c r="O13040" t="b">
        <f t="shared" ref="O13040" si="26408">AND(N13040,NOT(N13041),NOT(N13042))</f>
        <v>1</v>
      </c>
    </row>
    <row r="13041" spans="1:15" x14ac:dyDescent="0.25">
      <c r="A13041" t="s">
        <v>15</v>
      </c>
      <c r="B13041" t="s">
        <v>17</v>
      </c>
      <c r="C13041">
        <v>17</v>
      </c>
      <c r="D13041">
        <v>21</v>
      </c>
      <c r="E13041" t="b">
        <v>0</v>
      </c>
      <c r="F13041">
        <v>0.77800000000000002</v>
      </c>
      <c r="G13041">
        <v>4</v>
      </c>
      <c r="H13041">
        <v>4</v>
      </c>
      <c r="I13041">
        <v>122282</v>
      </c>
      <c r="J13041">
        <v>121807</v>
      </c>
      <c r="K13041">
        <v>60897</v>
      </c>
      <c r="L13041">
        <v>16</v>
      </c>
      <c r="M13041">
        <f t="shared" si="26316"/>
        <v>0</v>
      </c>
      <c r="N13041" t="b">
        <f t="shared" ref="N13041" si="26409">AND(MIN($F13040,$F13041,$F13042)=$F13041,MAX($H13040,$H13041,$H13042)=$H13041)</f>
        <v>0</v>
      </c>
      <c r="O13041" t="b">
        <f t="shared" ref="O13041" si="26410">AND(NOT(N13040),N13041,NOT(N13042))</f>
        <v>0</v>
      </c>
    </row>
    <row r="13042" spans="1:15" x14ac:dyDescent="0.25">
      <c r="A13042" t="s">
        <v>19</v>
      </c>
      <c r="B13042" t="s">
        <v>17</v>
      </c>
      <c r="C13042">
        <v>17</v>
      </c>
      <c r="D13042">
        <v>21</v>
      </c>
      <c r="E13042" t="b">
        <v>0</v>
      </c>
      <c r="F13042">
        <v>3.0000000000000001E-3</v>
      </c>
      <c r="G13042">
        <v>4</v>
      </c>
      <c r="H13042">
        <v>4</v>
      </c>
      <c r="I13042">
        <v>35</v>
      </c>
      <c r="J13042">
        <v>19</v>
      </c>
      <c r="K13042">
        <v>3</v>
      </c>
      <c r="L13042">
        <v>7</v>
      </c>
      <c r="M13042">
        <f t="shared" si="26316"/>
        <v>0</v>
      </c>
      <c r="N13042" t="b">
        <f t="shared" ref="N13042" si="26411">AND(MIN($F13040,$F13041,$F13042)=$F13042,MAX($H13040,$H13041,$H13042)=$H13042)</f>
        <v>0</v>
      </c>
      <c r="O13042" t="b">
        <f t="shared" ref="O13042" si="26412">AND(NOT(N13040),NOT(N13041),N13042)</f>
        <v>0</v>
      </c>
    </row>
    <row r="13043" spans="1:15" x14ac:dyDescent="0.25">
      <c r="A13043" t="s">
        <v>13</v>
      </c>
      <c r="B13043" t="s">
        <v>17</v>
      </c>
      <c r="C13043">
        <v>17</v>
      </c>
      <c r="D13043">
        <v>22</v>
      </c>
      <c r="E13043" t="b">
        <v>0</v>
      </c>
      <c r="F13043">
        <v>1E-3</v>
      </c>
      <c r="G13043">
        <v>4</v>
      </c>
      <c r="H13043">
        <v>4</v>
      </c>
      <c r="I13043">
        <v>44</v>
      </c>
      <c r="J13043">
        <v>26</v>
      </c>
      <c r="K13043">
        <v>6</v>
      </c>
      <c r="L13043">
        <v>8</v>
      </c>
      <c r="M13043">
        <f t="shared" si="26316"/>
        <v>0</v>
      </c>
      <c r="N13043" t="b">
        <f t="shared" ref="N13043" si="26413">AND(MIN($F13043,$F13044,$F13045)=$F13043,MAX($H13043,$H13044,$H13045)=$H13043)</f>
        <v>1</v>
      </c>
      <c r="O13043" t="b">
        <f t="shared" ref="O13043" si="26414">AND(N13043,NOT(N13044),NOT(N13045))</f>
        <v>1</v>
      </c>
    </row>
    <row r="13044" spans="1:15" x14ac:dyDescent="0.25">
      <c r="A13044" t="s">
        <v>15</v>
      </c>
      <c r="B13044" t="s">
        <v>17</v>
      </c>
      <c r="C13044">
        <v>17</v>
      </c>
      <c r="D13044">
        <v>22</v>
      </c>
      <c r="E13044" t="b">
        <v>1</v>
      </c>
      <c r="F13044">
        <v>10.003</v>
      </c>
      <c r="G13044">
        <v>4</v>
      </c>
      <c r="H13044">
        <v>0</v>
      </c>
      <c r="I13044">
        <v>1420495</v>
      </c>
      <c r="J13044">
        <v>1415022</v>
      </c>
      <c r="K13044">
        <v>707509</v>
      </c>
      <c r="L13044">
        <v>17</v>
      </c>
      <c r="M13044">
        <f t="shared" si="26316"/>
        <v>4</v>
      </c>
      <c r="N13044" t="b">
        <f t="shared" ref="N13044" si="26415">AND(MIN($F13043,$F13044,$F13045)=$F13044,MAX($H13043,$H13044,$H13045)=$H13044)</f>
        <v>0</v>
      </c>
      <c r="O13044" t="b">
        <f t="shared" ref="O13044" si="26416">AND(NOT(N13043),N13044,NOT(N13045))</f>
        <v>0</v>
      </c>
    </row>
    <row r="13045" spans="1:15" x14ac:dyDescent="0.25">
      <c r="A13045" t="s">
        <v>19</v>
      </c>
      <c r="B13045" t="s">
        <v>17</v>
      </c>
      <c r="C13045">
        <v>17</v>
      </c>
      <c r="D13045">
        <v>22</v>
      </c>
      <c r="E13045" t="b">
        <v>0</v>
      </c>
      <c r="F13045">
        <v>4.0000000000000001E-3</v>
      </c>
      <c r="G13045">
        <v>4</v>
      </c>
      <c r="H13045">
        <v>4</v>
      </c>
      <c r="I13045">
        <v>44</v>
      </c>
      <c r="J13045">
        <v>26</v>
      </c>
      <c r="K13045">
        <v>6</v>
      </c>
      <c r="L13045">
        <v>8</v>
      </c>
      <c r="M13045">
        <f t="shared" si="26316"/>
        <v>0</v>
      </c>
      <c r="N13045" t="b">
        <f t="shared" ref="N13045" si="26417">AND(MIN($F13043,$F13044,$F13045)=$F13045,MAX($H13043,$H13044,$H13045)=$H13045)</f>
        <v>0</v>
      </c>
      <c r="O13045" t="b">
        <f t="shared" ref="O13045" si="26418">AND(NOT(N13043),NOT(N13044),N13045)</f>
        <v>0</v>
      </c>
    </row>
    <row r="13046" spans="1:15" x14ac:dyDescent="0.25">
      <c r="A13046" t="s">
        <v>13</v>
      </c>
      <c r="B13046" t="s">
        <v>17</v>
      </c>
      <c r="C13046">
        <v>17</v>
      </c>
      <c r="D13046">
        <v>23</v>
      </c>
      <c r="E13046" t="b">
        <v>0</v>
      </c>
      <c r="F13046">
        <v>3.0000000000000001E-3</v>
      </c>
      <c r="G13046">
        <v>4</v>
      </c>
      <c r="H13046">
        <v>4</v>
      </c>
      <c r="I13046">
        <v>46</v>
      </c>
      <c r="J13046">
        <v>27</v>
      </c>
      <c r="K13046">
        <v>6</v>
      </c>
      <c r="L13046">
        <v>9</v>
      </c>
      <c r="M13046">
        <f t="shared" si="26316"/>
        <v>0</v>
      </c>
      <c r="N13046" t="b">
        <f t="shared" ref="N13046" si="26419">AND(MIN($F13046,$F13047,$F13048)=$F13046,MAX($H13046,$H13047,$H13048)=$H13046)</f>
        <v>1</v>
      </c>
      <c r="O13046" t="b">
        <f t="shared" ref="O13046" si="26420">AND(N13046,NOT(N13047),NOT(N13048))</f>
        <v>1</v>
      </c>
    </row>
    <row r="13047" spans="1:15" x14ac:dyDescent="0.25">
      <c r="A13047" t="s">
        <v>15</v>
      </c>
      <c r="B13047" t="s">
        <v>17</v>
      </c>
      <c r="C13047">
        <v>17</v>
      </c>
      <c r="D13047">
        <v>23</v>
      </c>
      <c r="E13047" t="b">
        <v>1</v>
      </c>
      <c r="F13047">
        <v>10.002000000000001</v>
      </c>
      <c r="G13047">
        <v>4</v>
      </c>
      <c r="H13047">
        <v>0</v>
      </c>
      <c r="I13047">
        <v>1373685</v>
      </c>
      <c r="J13047">
        <v>1368390</v>
      </c>
      <c r="K13047">
        <v>684192</v>
      </c>
      <c r="L13047">
        <v>21</v>
      </c>
      <c r="M13047">
        <f t="shared" si="26316"/>
        <v>4</v>
      </c>
      <c r="N13047" t="b">
        <f t="shared" ref="N13047" si="26421">AND(MIN($F13046,$F13047,$F13048)=$F13047,MAX($H13046,$H13047,$H13048)=$H13047)</f>
        <v>0</v>
      </c>
      <c r="O13047" t="b">
        <f t="shared" ref="O13047" si="26422">AND(NOT(N13046),N13047,NOT(N13048))</f>
        <v>0</v>
      </c>
    </row>
    <row r="13048" spans="1:15" x14ac:dyDescent="0.25">
      <c r="A13048" t="s">
        <v>19</v>
      </c>
      <c r="B13048" t="s">
        <v>17</v>
      </c>
      <c r="C13048">
        <v>17</v>
      </c>
      <c r="D13048">
        <v>23</v>
      </c>
      <c r="E13048" t="b">
        <v>0</v>
      </c>
      <c r="F13048">
        <v>4.0000000000000001E-3</v>
      </c>
      <c r="G13048">
        <v>4</v>
      </c>
      <c r="H13048">
        <v>4</v>
      </c>
      <c r="I13048">
        <v>46</v>
      </c>
      <c r="J13048">
        <v>27</v>
      </c>
      <c r="K13048">
        <v>6</v>
      </c>
      <c r="L13048">
        <v>9</v>
      </c>
      <c r="M13048">
        <f t="shared" si="26316"/>
        <v>0</v>
      </c>
      <c r="N13048" t="b">
        <f t="shared" ref="N13048" si="26423">AND(MIN($F13046,$F13047,$F13048)=$F13048,MAX($H13046,$H13047,$H13048)=$H13048)</f>
        <v>0</v>
      </c>
      <c r="O13048" t="b">
        <f t="shared" ref="O13048" si="26424">AND(NOT(N13046),NOT(N13047),N13048)</f>
        <v>0</v>
      </c>
    </row>
    <row r="13049" spans="1:15" x14ac:dyDescent="0.25">
      <c r="A13049" t="s">
        <v>13</v>
      </c>
      <c r="B13049" t="s">
        <v>17</v>
      </c>
      <c r="C13049">
        <v>17</v>
      </c>
      <c r="D13049">
        <v>24</v>
      </c>
      <c r="E13049" t="b">
        <v>0</v>
      </c>
      <c r="F13049">
        <v>2E-3</v>
      </c>
      <c r="G13049">
        <v>4</v>
      </c>
      <c r="H13049">
        <v>4</v>
      </c>
      <c r="I13049">
        <v>39</v>
      </c>
      <c r="J13049">
        <v>22</v>
      </c>
      <c r="K13049">
        <v>3</v>
      </c>
      <c r="L13049">
        <v>10</v>
      </c>
      <c r="M13049">
        <f t="shared" si="26316"/>
        <v>0</v>
      </c>
      <c r="N13049" t="b">
        <f t="shared" ref="N13049" si="26425">AND(MIN($F13049,$F13050,$F13051)=$F13049,MAX($H13049,$H13050,$H13051)=$H13049)</f>
        <v>1</v>
      </c>
      <c r="O13049" t="b">
        <f t="shared" ref="O13049" si="26426">AND(N13049,NOT(N13050),NOT(N13051))</f>
        <v>1</v>
      </c>
    </row>
    <row r="13050" spans="1:15" x14ac:dyDescent="0.25">
      <c r="A13050" t="s">
        <v>15</v>
      </c>
      <c r="B13050" t="s">
        <v>17</v>
      </c>
      <c r="C13050">
        <v>17</v>
      </c>
      <c r="D13050">
        <v>24</v>
      </c>
      <c r="E13050" t="b">
        <v>1</v>
      </c>
      <c r="F13050">
        <v>10.004</v>
      </c>
      <c r="G13050">
        <v>4</v>
      </c>
      <c r="H13050">
        <v>0</v>
      </c>
      <c r="I13050">
        <v>1437579</v>
      </c>
      <c r="J13050">
        <v>1432037</v>
      </c>
      <c r="K13050">
        <v>716015</v>
      </c>
      <c r="L13050">
        <v>22</v>
      </c>
      <c r="M13050">
        <f t="shared" si="26316"/>
        <v>4</v>
      </c>
      <c r="N13050" t="b">
        <f t="shared" ref="N13050" si="26427">AND(MIN($F13049,$F13050,$F13051)=$F13050,MAX($H13049,$H13050,$H13051)=$H13050)</f>
        <v>0</v>
      </c>
      <c r="O13050" t="b">
        <f t="shared" ref="O13050" si="26428">AND(NOT(N13049),N13050,NOT(N13051))</f>
        <v>0</v>
      </c>
    </row>
    <row r="13051" spans="1:15" x14ac:dyDescent="0.25">
      <c r="A13051" t="s">
        <v>19</v>
      </c>
      <c r="B13051" t="s">
        <v>17</v>
      </c>
      <c r="C13051">
        <v>17</v>
      </c>
      <c r="D13051">
        <v>24</v>
      </c>
      <c r="E13051" t="b">
        <v>0</v>
      </c>
      <c r="F13051">
        <v>4.0000000000000001E-3</v>
      </c>
      <c r="G13051">
        <v>4</v>
      </c>
      <c r="H13051">
        <v>4</v>
      </c>
      <c r="I13051">
        <v>39</v>
      </c>
      <c r="J13051">
        <v>22</v>
      </c>
      <c r="K13051">
        <v>3</v>
      </c>
      <c r="L13051">
        <v>10</v>
      </c>
      <c r="M13051">
        <f t="shared" si="26316"/>
        <v>0</v>
      </c>
      <c r="N13051" t="b">
        <f t="shared" ref="N13051" si="26429">AND(MIN($F13049,$F13050,$F13051)=$F13051,MAX($H13049,$H13050,$H13051)=$H13051)</f>
        <v>0</v>
      </c>
      <c r="O13051" t="b">
        <f t="shared" ref="O13051" si="26430">AND(NOT(N13049),NOT(N13050),N13051)</f>
        <v>0</v>
      </c>
    </row>
    <row r="13052" spans="1:15" x14ac:dyDescent="0.25">
      <c r="A13052" t="s">
        <v>13</v>
      </c>
      <c r="B13052" t="s">
        <v>17</v>
      </c>
      <c r="C13052">
        <v>17</v>
      </c>
      <c r="D13052">
        <v>25</v>
      </c>
      <c r="E13052" t="b">
        <v>0</v>
      </c>
      <c r="F13052">
        <v>4.0000000000000001E-3</v>
      </c>
      <c r="G13052">
        <v>4</v>
      </c>
      <c r="H13052">
        <v>4</v>
      </c>
      <c r="I13052">
        <v>46</v>
      </c>
      <c r="J13052">
        <v>29</v>
      </c>
      <c r="K13052">
        <v>6</v>
      </c>
      <c r="L13052">
        <v>11</v>
      </c>
      <c r="M13052">
        <f t="shared" si="26316"/>
        <v>0</v>
      </c>
      <c r="N13052" t="b">
        <f t="shared" ref="N13052" si="26431">AND(MIN($F13052,$F13053,$F13054)=$F13052,MAX($H13052,$H13053,$H13054)=$H13052)</f>
        <v>1</v>
      </c>
      <c r="O13052" t="b">
        <f t="shared" ref="O13052" si="26432">AND(N13052,NOT(N13053),NOT(N13054))</f>
        <v>0</v>
      </c>
    </row>
    <row r="13053" spans="1:15" x14ac:dyDescent="0.25">
      <c r="A13053" t="s">
        <v>15</v>
      </c>
      <c r="B13053" t="s">
        <v>17</v>
      </c>
      <c r="C13053">
        <v>17</v>
      </c>
      <c r="D13053">
        <v>25</v>
      </c>
      <c r="E13053" t="b">
        <v>1</v>
      </c>
      <c r="F13053">
        <v>10.000999999999999</v>
      </c>
      <c r="G13053">
        <v>4</v>
      </c>
      <c r="H13053">
        <v>0</v>
      </c>
      <c r="I13053">
        <v>1313280</v>
      </c>
      <c r="J13053">
        <v>1308217</v>
      </c>
      <c r="K13053">
        <v>654105</v>
      </c>
      <c r="L13053">
        <v>24</v>
      </c>
      <c r="M13053">
        <f t="shared" si="26316"/>
        <v>4</v>
      </c>
      <c r="N13053" t="b">
        <f t="shared" ref="N13053" si="26433">AND(MIN($F13052,$F13053,$F13054)=$F13053,MAX($H13052,$H13053,$H13054)=$H13053)</f>
        <v>0</v>
      </c>
      <c r="O13053" t="b">
        <f t="shared" ref="O13053" si="26434">AND(NOT(N13052),N13053,NOT(N13054))</f>
        <v>0</v>
      </c>
    </row>
    <row r="13054" spans="1:15" x14ac:dyDescent="0.25">
      <c r="A13054" t="s">
        <v>19</v>
      </c>
      <c r="B13054" t="s">
        <v>17</v>
      </c>
      <c r="C13054">
        <v>17</v>
      </c>
      <c r="D13054">
        <v>25</v>
      </c>
      <c r="E13054" t="b">
        <v>0</v>
      </c>
      <c r="F13054">
        <v>4.0000000000000001E-3</v>
      </c>
      <c r="G13054">
        <v>4</v>
      </c>
      <c r="H13054">
        <v>4</v>
      </c>
      <c r="I13054">
        <v>46</v>
      </c>
      <c r="J13054">
        <v>29</v>
      </c>
      <c r="K13054">
        <v>6</v>
      </c>
      <c r="L13054">
        <v>11</v>
      </c>
      <c r="M13054">
        <f t="shared" si="26316"/>
        <v>0</v>
      </c>
      <c r="N13054" t="b">
        <f t="shared" ref="N13054" si="26435">AND(MIN($F13052,$F13053,$F13054)=$F13054,MAX($H13052,$H13053,$H13054)=$H13054)</f>
        <v>1</v>
      </c>
      <c r="O13054" t="b">
        <f t="shared" ref="O13054" si="26436">AND(NOT(N13052),NOT(N13053),N13054)</f>
        <v>0</v>
      </c>
    </row>
    <row r="13055" spans="1:15" x14ac:dyDescent="0.25">
      <c r="A13055" t="s">
        <v>13</v>
      </c>
      <c r="B13055" t="s">
        <v>17</v>
      </c>
      <c r="C13055">
        <v>17</v>
      </c>
      <c r="D13055">
        <v>26</v>
      </c>
      <c r="E13055" t="b">
        <v>0</v>
      </c>
      <c r="F13055">
        <v>2E-3</v>
      </c>
      <c r="G13055">
        <v>4</v>
      </c>
      <c r="H13055">
        <v>4</v>
      </c>
      <c r="I13055">
        <v>50</v>
      </c>
      <c r="J13055">
        <v>30</v>
      </c>
      <c r="K13055">
        <v>6</v>
      </c>
      <c r="L13055">
        <v>12</v>
      </c>
      <c r="M13055">
        <f t="shared" si="26316"/>
        <v>0</v>
      </c>
      <c r="N13055" t="b">
        <f t="shared" ref="N13055" si="26437">AND(MIN($F13055,$F13056,$F13057)=$F13055,MAX($H13055,$H13056,$H13057)=$H13055)</f>
        <v>1</v>
      </c>
      <c r="O13055" t="b">
        <f t="shared" ref="O13055" si="26438">AND(N13055,NOT(N13056),NOT(N13057))</f>
        <v>1</v>
      </c>
    </row>
    <row r="13056" spans="1:15" x14ac:dyDescent="0.25">
      <c r="A13056" t="s">
        <v>15</v>
      </c>
      <c r="B13056" t="s">
        <v>17</v>
      </c>
      <c r="C13056">
        <v>17</v>
      </c>
      <c r="D13056">
        <v>26</v>
      </c>
      <c r="E13056" t="b">
        <v>1</v>
      </c>
      <c r="F13056">
        <v>10.002000000000001</v>
      </c>
      <c r="G13056">
        <v>4</v>
      </c>
      <c r="H13056">
        <v>0</v>
      </c>
      <c r="I13056">
        <v>1434350</v>
      </c>
      <c r="J13056">
        <v>1428822</v>
      </c>
      <c r="K13056">
        <v>714407</v>
      </c>
      <c r="L13056">
        <v>21</v>
      </c>
      <c r="M13056">
        <f t="shared" si="26316"/>
        <v>4</v>
      </c>
      <c r="N13056" t="b">
        <f t="shared" ref="N13056" si="26439">AND(MIN($F13055,$F13056,$F13057)=$F13056,MAX($H13055,$H13056,$H13057)=$H13056)</f>
        <v>0</v>
      </c>
      <c r="O13056" t="b">
        <f t="shared" ref="O13056" si="26440">AND(NOT(N13055),N13056,NOT(N13057))</f>
        <v>0</v>
      </c>
    </row>
    <row r="13057" spans="1:15" x14ac:dyDescent="0.25">
      <c r="A13057" t="s">
        <v>19</v>
      </c>
      <c r="B13057" t="s">
        <v>17</v>
      </c>
      <c r="C13057">
        <v>17</v>
      </c>
      <c r="D13057">
        <v>26</v>
      </c>
      <c r="E13057" t="b">
        <v>0</v>
      </c>
      <c r="F13057">
        <v>5.0000000000000001E-3</v>
      </c>
      <c r="G13057">
        <v>4</v>
      </c>
      <c r="H13057">
        <v>4</v>
      </c>
      <c r="I13057">
        <v>50</v>
      </c>
      <c r="J13057">
        <v>30</v>
      </c>
      <c r="K13057">
        <v>6</v>
      </c>
      <c r="L13057">
        <v>12</v>
      </c>
      <c r="M13057">
        <f t="shared" si="26316"/>
        <v>0</v>
      </c>
      <c r="N13057" t="b">
        <f t="shared" ref="N13057" si="26441">AND(MIN($F13055,$F13056,$F13057)=$F13057,MAX($H13055,$H13056,$H13057)=$H13057)</f>
        <v>0</v>
      </c>
      <c r="O13057" t="b">
        <f t="shared" ref="O13057" si="26442">AND(NOT(N13055),NOT(N13056),N13057)</f>
        <v>0</v>
      </c>
    </row>
    <row r="13058" spans="1:15" x14ac:dyDescent="0.25">
      <c r="A13058" t="s">
        <v>13</v>
      </c>
      <c r="B13058" t="s">
        <v>17</v>
      </c>
      <c r="C13058">
        <v>17</v>
      </c>
      <c r="D13058">
        <v>27</v>
      </c>
      <c r="E13058" t="b">
        <v>0</v>
      </c>
      <c r="F13058">
        <v>2E-3</v>
      </c>
      <c r="G13058">
        <v>4</v>
      </c>
      <c r="H13058">
        <v>4</v>
      </c>
      <c r="I13058">
        <v>35</v>
      </c>
      <c r="J13058">
        <v>24</v>
      </c>
      <c r="K13058">
        <v>8</v>
      </c>
      <c r="L13058">
        <v>3</v>
      </c>
      <c r="M13058">
        <f t="shared" si="26316"/>
        <v>0</v>
      </c>
      <c r="N13058" t="b">
        <f t="shared" ref="N13058" si="26443">AND(MIN($F13058,$F13059,$F13060)=$F13058,MAX($H13058,$H13059,$H13060)=$H13058)</f>
        <v>1</v>
      </c>
      <c r="O13058" t="b">
        <f t="shared" ref="O13058" si="26444">AND(N13058,NOT(N13059),NOT(N13060))</f>
        <v>1</v>
      </c>
    </row>
    <row r="13059" spans="1:15" x14ac:dyDescent="0.25">
      <c r="A13059" t="s">
        <v>15</v>
      </c>
      <c r="B13059" t="s">
        <v>17</v>
      </c>
      <c r="C13059">
        <v>17</v>
      </c>
      <c r="D13059">
        <v>27</v>
      </c>
      <c r="E13059" t="b">
        <v>0</v>
      </c>
      <c r="F13059">
        <v>6.0000000000000001E-3</v>
      </c>
      <c r="G13059">
        <v>4</v>
      </c>
      <c r="H13059">
        <v>4</v>
      </c>
      <c r="I13059">
        <v>114</v>
      </c>
      <c r="J13059">
        <v>113</v>
      </c>
      <c r="K13059">
        <v>52</v>
      </c>
      <c r="L13059">
        <v>9</v>
      </c>
      <c r="M13059">
        <f t="shared" ref="M13059:M13122" si="26445">G13059-H13059</f>
        <v>0</v>
      </c>
      <c r="N13059" t="b">
        <f t="shared" ref="N13059" si="26446">AND(MIN($F13058,$F13059,$F13060)=$F13059,MAX($H13058,$H13059,$H13060)=$H13059)</f>
        <v>0</v>
      </c>
      <c r="O13059" t="b">
        <f t="shared" ref="O13059" si="26447">AND(NOT(N13058),N13059,NOT(N13060))</f>
        <v>0</v>
      </c>
    </row>
    <row r="13060" spans="1:15" x14ac:dyDescent="0.25">
      <c r="A13060" t="s">
        <v>19</v>
      </c>
      <c r="B13060" t="s">
        <v>17</v>
      </c>
      <c r="C13060">
        <v>17</v>
      </c>
      <c r="D13060">
        <v>27</v>
      </c>
      <c r="E13060" t="b">
        <v>0</v>
      </c>
      <c r="F13060">
        <v>5.0000000000000001E-3</v>
      </c>
      <c r="G13060">
        <v>4</v>
      </c>
      <c r="H13060">
        <v>4</v>
      </c>
      <c r="I13060">
        <v>35</v>
      </c>
      <c r="J13060">
        <v>24</v>
      </c>
      <c r="K13060">
        <v>8</v>
      </c>
      <c r="L13060">
        <v>3</v>
      </c>
      <c r="M13060">
        <f t="shared" si="26445"/>
        <v>0</v>
      </c>
      <c r="N13060" t="b">
        <f t="shared" ref="N13060" si="26448">AND(MIN($F13058,$F13059,$F13060)=$F13060,MAX($H13058,$H13059,$H13060)=$H13060)</f>
        <v>0</v>
      </c>
      <c r="O13060" t="b">
        <f t="shared" ref="O13060" si="26449">AND(NOT(N13058),NOT(N13059),N13060)</f>
        <v>0</v>
      </c>
    </row>
    <row r="13061" spans="1:15" x14ac:dyDescent="0.25">
      <c r="A13061" t="s">
        <v>13</v>
      </c>
      <c r="B13061" t="s">
        <v>17</v>
      </c>
      <c r="C13061">
        <v>17</v>
      </c>
      <c r="D13061">
        <v>28</v>
      </c>
      <c r="E13061" t="b">
        <v>0</v>
      </c>
      <c r="F13061">
        <v>8.9999999999999993E-3</v>
      </c>
      <c r="G13061">
        <v>4</v>
      </c>
      <c r="H13061">
        <v>4</v>
      </c>
      <c r="I13061">
        <v>37</v>
      </c>
      <c r="J13061">
        <v>25</v>
      </c>
      <c r="K13061">
        <v>8</v>
      </c>
      <c r="L13061">
        <v>4</v>
      </c>
      <c r="M13061">
        <f t="shared" si="26445"/>
        <v>0</v>
      </c>
      <c r="N13061" t="b">
        <f t="shared" ref="N13061" si="26450">AND(MIN($F13061,$F13062,$F13063)=$F13061,MAX($H13061,$H13062,$H13063)=$H13061)</f>
        <v>0</v>
      </c>
      <c r="O13061" t="b">
        <f t="shared" ref="O13061" si="26451">AND(N13061,NOT(N13062),NOT(N13063))</f>
        <v>0</v>
      </c>
    </row>
    <row r="13062" spans="1:15" x14ac:dyDescent="0.25">
      <c r="A13062" t="s">
        <v>15</v>
      </c>
      <c r="B13062" t="s">
        <v>17</v>
      </c>
      <c r="C13062">
        <v>17</v>
      </c>
      <c r="D13062">
        <v>28</v>
      </c>
      <c r="E13062" t="b">
        <v>0</v>
      </c>
      <c r="F13062">
        <v>7.0000000000000001E-3</v>
      </c>
      <c r="G13062">
        <v>4</v>
      </c>
      <c r="H13062">
        <v>4</v>
      </c>
      <c r="I13062">
        <v>1176</v>
      </c>
      <c r="J13062">
        <v>1170</v>
      </c>
      <c r="K13062">
        <v>580</v>
      </c>
      <c r="L13062">
        <v>10</v>
      </c>
      <c r="M13062">
        <f t="shared" si="26445"/>
        <v>0</v>
      </c>
      <c r="N13062" t="b">
        <f t="shared" ref="N13062" si="26452">AND(MIN($F13061,$F13062,$F13063)=$F13062,MAX($H13061,$H13062,$H13063)=$H13062)</f>
        <v>1</v>
      </c>
      <c r="O13062" t="b">
        <f t="shared" ref="O13062" si="26453">AND(NOT(N13061),N13062,NOT(N13063))</f>
        <v>0</v>
      </c>
    </row>
    <row r="13063" spans="1:15" x14ac:dyDescent="0.25">
      <c r="A13063" t="s">
        <v>19</v>
      </c>
      <c r="B13063" t="s">
        <v>17</v>
      </c>
      <c r="C13063">
        <v>17</v>
      </c>
      <c r="D13063">
        <v>28</v>
      </c>
      <c r="E13063" t="b">
        <v>0</v>
      </c>
      <c r="F13063">
        <v>7.0000000000000001E-3</v>
      </c>
      <c r="G13063">
        <v>4</v>
      </c>
      <c r="H13063">
        <v>4</v>
      </c>
      <c r="I13063">
        <v>37</v>
      </c>
      <c r="J13063">
        <v>25</v>
      </c>
      <c r="K13063">
        <v>8</v>
      </c>
      <c r="L13063">
        <v>4</v>
      </c>
      <c r="M13063">
        <f t="shared" si="26445"/>
        <v>0</v>
      </c>
      <c r="N13063" t="b">
        <f t="shared" ref="N13063" si="26454">AND(MIN($F13061,$F13062,$F13063)=$F13063,MAX($H13061,$H13062,$H13063)=$H13063)</f>
        <v>1</v>
      </c>
      <c r="O13063" t="b">
        <f t="shared" ref="O13063" si="26455">AND(NOT(N13061),NOT(N13062),N13063)</f>
        <v>0</v>
      </c>
    </row>
    <row r="13064" spans="1:15" x14ac:dyDescent="0.25">
      <c r="A13064" t="s">
        <v>13</v>
      </c>
      <c r="B13064" t="s">
        <v>17</v>
      </c>
      <c r="C13064">
        <v>17</v>
      </c>
      <c r="D13064">
        <v>29</v>
      </c>
      <c r="E13064" t="b">
        <v>0</v>
      </c>
      <c r="F13064">
        <v>1E-3</v>
      </c>
      <c r="G13064">
        <v>4</v>
      </c>
      <c r="H13064">
        <v>4</v>
      </c>
      <c r="I13064">
        <v>32</v>
      </c>
      <c r="J13064">
        <v>18</v>
      </c>
      <c r="K13064">
        <v>4</v>
      </c>
      <c r="L13064">
        <v>5</v>
      </c>
      <c r="M13064">
        <f t="shared" si="26445"/>
        <v>0</v>
      </c>
      <c r="N13064" t="b">
        <f t="shared" ref="N13064" si="26456">AND(MIN($F13064,$F13065,$F13066)=$F13064,MAX($H13064,$H13065,$H13066)=$H13064)</f>
        <v>1</v>
      </c>
      <c r="O13064" t="b">
        <f t="shared" ref="O13064" si="26457">AND(N13064,NOT(N13065),NOT(N13066))</f>
        <v>1</v>
      </c>
    </row>
    <row r="13065" spans="1:15" x14ac:dyDescent="0.25">
      <c r="A13065" t="s">
        <v>15</v>
      </c>
      <c r="B13065" t="s">
        <v>17</v>
      </c>
      <c r="C13065">
        <v>17</v>
      </c>
      <c r="D13065">
        <v>29</v>
      </c>
      <c r="E13065" t="b">
        <v>0</v>
      </c>
      <c r="F13065">
        <v>9.5000000000000001E-2</v>
      </c>
      <c r="G13065">
        <v>4</v>
      </c>
      <c r="H13065">
        <v>4</v>
      </c>
      <c r="I13065">
        <v>14782</v>
      </c>
      <c r="J13065">
        <v>14723</v>
      </c>
      <c r="K13065">
        <v>7356</v>
      </c>
      <c r="L13065">
        <v>13</v>
      </c>
      <c r="M13065">
        <f t="shared" si="26445"/>
        <v>0</v>
      </c>
      <c r="N13065" t="b">
        <f t="shared" ref="N13065" si="26458">AND(MIN($F13064,$F13065,$F13066)=$F13065,MAX($H13064,$H13065,$H13066)=$H13065)</f>
        <v>0</v>
      </c>
      <c r="O13065" t="b">
        <f t="shared" ref="O13065" si="26459">AND(NOT(N13064),N13065,NOT(N13066))</f>
        <v>0</v>
      </c>
    </row>
    <row r="13066" spans="1:15" x14ac:dyDescent="0.25">
      <c r="A13066" t="s">
        <v>19</v>
      </c>
      <c r="B13066" t="s">
        <v>17</v>
      </c>
      <c r="C13066">
        <v>17</v>
      </c>
      <c r="D13066">
        <v>29</v>
      </c>
      <c r="E13066" t="b">
        <v>0</v>
      </c>
      <c r="F13066">
        <v>3.0000000000000001E-3</v>
      </c>
      <c r="G13066">
        <v>4</v>
      </c>
      <c r="H13066">
        <v>4</v>
      </c>
      <c r="I13066">
        <v>32</v>
      </c>
      <c r="J13066">
        <v>18</v>
      </c>
      <c r="K13066">
        <v>4</v>
      </c>
      <c r="L13066">
        <v>5</v>
      </c>
      <c r="M13066">
        <f t="shared" si="26445"/>
        <v>0</v>
      </c>
      <c r="N13066" t="b">
        <f t="shared" ref="N13066" si="26460">AND(MIN($F13064,$F13065,$F13066)=$F13066,MAX($H13064,$H13065,$H13066)=$H13066)</f>
        <v>0</v>
      </c>
      <c r="O13066" t="b">
        <f t="shared" ref="O13066" si="26461">AND(NOT(N13064),NOT(N13065),N13066)</f>
        <v>0</v>
      </c>
    </row>
    <row r="13067" spans="1:15" x14ac:dyDescent="0.25">
      <c r="A13067" t="s">
        <v>13</v>
      </c>
      <c r="B13067" t="s">
        <v>17</v>
      </c>
      <c r="C13067">
        <v>17</v>
      </c>
      <c r="D13067">
        <v>2</v>
      </c>
      <c r="E13067" t="b">
        <v>0</v>
      </c>
      <c r="F13067">
        <v>3.0000000000000001E-3</v>
      </c>
      <c r="G13067">
        <v>4</v>
      </c>
      <c r="H13067">
        <v>4</v>
      </c>
      <c r="I13067">
        <v>30</v>
      </c>
      <c r="J13067">
        <v>13</v>
      </c>
      <c r="K13067">
        <v>1</v>
      </c>
      <c r="L13067">
        <v>6</v>
      </c>
      <c r="M13067">
        <f t="shared" si="26445"/>
        <v>0</v>
      </c>
      <c r="N13067" t="b">
        <f t="shared" ref="N13067" si="26462">AND(MIN($F13067,$F13068,$F13069)=$F13067,MAX($H13067,$H13068,$H13069)=$H13067)</f>
        <v>0</v>
      </c>
      <c r="O13067" t="b">
        <f t="shared" ref="O13067" si="26463">AND(N13067,NOT(N13068),NOT(N13069))</f>
        <v>0</v>
      </c>
    </row>
    <row r="13068" spans="1:15" x14ac:dyDescent="0.25">
      <c r="A13068" t="s">
        <v>15</v>
      </c>
      <c r="B13068" t="s">
        <v>17</v>
      </c>
      <c r="C13068">
        <v>17</v>
      </c>
      <c r="D13068">
        <v>2</v>
      </c>
      <c r="E13068" t="b">
        <v>0</v>
      </c>
      <c r="F13068">
        <v>5.0000000000000001E-3</v>
      </c>
      <c r="G13068">
        <v>4</v>
      </c>
      <c r="H13068">
        <v>4</v>
      </c>
      <c r="I13068">
        <v>537</v>
      </c>
      <c r="J13068">
        <v>523</v>
      </c>
      <c r="K13068">
        <v>256</v>
      </c>
      <c r="L13068">
        <v>9</v>
      </c>
      <c r="M13068">
        <f t="shared" si="26445"/>
        <v>0</v>
      </c>
      <c r="N13068" t="b">
        <f t="shared" ref="N13068" si="26464">AND(MIN($F13067,$F13068,$F13069)=$F13068,MAX($H13067,$H13068,$H13069)=$H13068)</f>
        <v>0</v>
      </c>
      <c r="O13068" t="b">
        <f t="shared" ref="O13068" si="26465">AND(NOT(N13067),N13068,NOT(N13069))</f>
        <v>0</v>
      </c>
    </row>
    <row r="13069" spans="1:15" x14ac:dyDescent="0.25">
      <c r="A13069" t="s">
        <v>19</v>
      </c>
      <c r="B13069" t="s">
        <v>17</v>
      </c>
      <c r="C13069">
        <v>17</v>
      </c>
      <c r="D13069">
        <v>2</v>
      </c>
      <c r="E13069" t="b">
        <v>0</v>
      </c>
      <c r="F13069">
        <v>2E-3</v>
      </c>
      <c r="G13069">
        <v>4</v>
      </c>
      <c r="H13069">
        <v>4</v>
      </c>
      <c r="I13069">
        <v>30</v>
      </c>
      <c r="J13069">
        <v>13</v>
      </c>
      <c r="K13069">
        <v>1</v>
      </c>
      <c r="L13069">
        <v>6</v>
      </c>
      <c r="M13069">
        <f t="shared" si="26445"/>
        <v>0</v>
      </c>
      <c r="N13069" t="b">
        <f t="shared" ref="N13069" si="26466">AND(MIN($F13067,$F13068,$F13069)=$F13069,MAX($H13067,$H13068,$H13069)=$H13069)</f>
        <v>1</v>
      </c>
      <c r="O13069" t="b">
        <f t="shared" ref="O13069" si="26467">AND(NOT(N13067),NOT(N13068),N13069)</f>
        <v>1</v>
      </c>
    </row>
    <row r="13070" spans="1:15" x14ac:dyDescent="0.25">
      <c r="A13070" t="s">
        <v>13</v>
      </c>
      <c r="B13070" t="s">
        <v>17</v>
      </c>
      <c r="C13070">
        <v>17</v>
      </c>
      <c r="D13070">
        <v>30</v>
      </c>
      <c r="E13070" t="b">
        <v>0</v>
      </c>
      <c r="F13070">
        <v>2E-3</v>
      </c>
      <c r="G13070">
        <v>4</v>
      </c>
      <c r="H13070">
        <v>4</v>
      </c>
      <c r="I13070">
        <v>34</v>
      </c>
      <c r="J13070">
        <v>19</v>
      </c>
      <c r="K13070">
        <v>4</v>
      </c>
      <c r="L13070">
        <v>6</v>
      </c>
      <c r="M13070">
        <f t="shared" si="26445"/>
        <v>0</v>
      </c>
      <c r="N13070" t="b">
        <f t="shared" ref="N13070" si="26468">AND(MIN($F13070,$F13071,$F13072)=$F13070,MAX($H13070,$H13071,$H13072)=$H13070)</f>
        <v>1</v>
      </c>
      <c r="O13070" t="b">
        <f t="shared" ref="O13070" si="26469">AND(N13070,NOT(N13071),NOT(N13072))</f>
        <v>1</v>
      </c>
    </row>
    <row r="13071" spans="1:15" x14ac:dyDescent="0.25">
      <c r="A13071" t="s">
        <v>15</v>
      </c>
      <c r="B13071" t="s">
        <v>17</v>
      </c>
      <c r="C13071">
        <v>17</v>
      </c>
      <c r="D13071">
        <v>30</v>
      </c>
      <c r="E13071" t="b">
        <v>0</v>
      </c>
      <c r="F13071">
        <v>1.264</v>
      </c>
      <c r="G13071">
        <v>4</v>
      </c>
      <c r="H13071">
        <v>4</v>
      </c>
      <c r="I13071">
        <v>191284</v>
      </c>
      <c r="J13071">
        <v>190548</v>
      </c>
      <c r="K13071">
        <v>95268</v>
      </c>
      <c r="L13071">
        <v>16</v>
      </c>
      <c r="M13071">
        <f t="shared" si="26445"/>
        <v>0</v>
      </c>
      <c r="N13071" t="b">
        <f t="shared" ref="N13071" si="26470">AND(MIN($F13070,$F13071,$F13072)=$F13071,MAX($H13070,$H13071,$H13072)=$H13071)</f>
        <v>0</v>
      </c>
      <c r="O13071" t="b">
        <f t="shared" ref="O13071" si="26471">AND(NOT(N13070),N13071,NOT(N13072))</f>
        <v>0</v>
      </c>
    </row>
    <row r="13072" spans="1:15" x14ac:dyDescent="0.25">
      <c r="A13072" t="s">
        <v>19</v>
      </c>
      <c r="B13072" t="s">
        <v>17</v>
      </c>
      <c r="C13072">
        <v>17</v>
      </c>
      <c r="D13072">
        <v>30</v>
      </c>
      <c r="E13072" t="b">
        <v>0</v>
      </c>
      <c r="F13072">
        <v>0.02</v>
      </c>
      <c r="G13072">
        <v>4</v>
      </c>
      <c r="H13072">
        <v>4</v>
      </c>
      <c r="I13072">
        <v>34</v>
      </c>
      <c r="J13072">
        <v>19</v>
      </c>
      <c r="K13072">
        <v>4</v>
      </c>
      <c r="L13072">
        <v>6</v>
      </c>
      <c r="M13072">
        <f t="shared" si="26445"/>
        <v>0</v>
      </c>
      <c r="N13072" t="b">
        <f t="shared" ref="N13072" si="26472">AND(MIN($F13070,$F13071,$F13072)=$F13072,MAX($H13070,$H13071,$H13072)=$H13072)</f>
        <v>0</v>
      </c>
      <c r="O13072" t="b">
        <f t="shared" ref="O13072" si="26473">AND(NOT(N13070),NOT(N13071),N13072)</f>
        <v>0</v>
      </c>
    </row>
    <row r="13073" spans="1:15" x14ac:dyDescent="0.25">
      <c r="A13073" t="s">
        <v>13</v>
      </c>
      <c r="B13073" t="s">
        <v>17</v>
      </c>
      <c r="C13073">
        <v>17</v>
      </c>
      <c r="D13073">
        <v>31</v>
      </c>
      <c r="E13073" t="b">
        <v>0</v>
      </c>
      <c r="F13073">
        <v>2E-3</v>
      </c>
      <c r="G13073">
        <v>4</v>
      </c>
      <c r="H13073">
        <v>4</v>
      </c>
      <c r="I13073">
        <v>38</v>
      </c>
      <c r="J13073">
        <v>20</v>
      </c>
      <c r="K13073">
        <v>4</v>
      </c>
      <c r="L13073">
        <v>7</v>
      </c>
      <c r="M13073">
        <f t="shared" si="26445"/>
        <v>0</v>
      </c>
      <c r="N13073" t="b">
        <f t="shared" ref="N13073" si="26474">AND(MIN($F13073,$F13074,$F13075)=$F13073,MAX($H13073,$H13074,$H13075)=$H13073)</f>
        <v>1</v>
      </c>
      <c r="O13073" t="b">
        <f t="shared" ref="O13073" si="26475">AND(N13073,NOT(N13074),NOT(N13075))</f>
        <v>1</v>
      </c>
    </row>
    <row r="13074" spans="1:15" x14ac:dyDescent="0.25">
      <c r="A13074" t="s">
        <v>15</v>
      </c>
      <c r="B13074" t="s">
        <v>17</v>
      </c>
      <c r="C13074">
        <v>17</v>
      </c>
      <c r="D13074">
        <v>31</v>
      </c>
      <c r="E13074" t="b">
        <v>1</v>
      </c>
      <c r="F13074">
        <v>10.000999999999999</v>
      </c>
      <c r="G13074">
        <v>4</v>
      </c>
      <c r="H13074">
        <v>0</v>
      </c>
      <c r="I13074">
        <v>1553762</v>
      </c>
      <c r="J13074">
        <v>1547806</v>
      </c>
      <c r="K13074">
        <v>773901</v>
      </c>
      <c r="L13074">
        <v>17</v>
      </c>
      <c r="M13074">
        <f t="shared" si="26445"/>
        <v>4</v>
      </c>
      <c r="N13074" t="b">
        <f t="shared" ref="N13074" si="26476">AND(MIN($F13073,$F13074,$F13075)=$F13074,MAX($H13073,$H13074,$H13075)=$H13074)</f>
        <v>0</v>
      </c>
      <c r="O13074" t="b">
        <f t="shared" ref="O13074" si="26477">AND(NOT(N13073),N13074,NOT(N13075))</f>
        <v>0</v>
      </c>
    </row>
    <row r="13075" spans="1:15" x14ac:dyDescent="0.25">
      <c r="A13075" t="s">
        <v>19</v>
      </c>
      <c r="B13075" t="s">
        <v>17</v>
      </c>
      <c r="C13075">
        <v>17</v>
      </c>
      <c r="D13075">
        <v>31</v>
      </c>
      <c r="E13075" t="b">
        <v>0</v>
      </c>
      <c r="F13075">
        <v>5.0000000000000001E-3</v>
      </c>
      <c r="G13075">
        <v>4</v>
      </c>
      <c r="H13075">
        <v>4</v>
      </c>
      <c r="I13075">
        <v>38</v>
      </c>
      <c r="J13075">
        <v>20</v>
      </c>
      <c r="K13075">
        <v>4</v>
      </c>
      <c r="L13075">
        <v>7</v>
      </c>
      <c r="M13075">
        <f t="shared" si="26445"/>
        <v>0</v>
      </c>
      <c r="N13075" t="b">
        <f t="shared" ref="N13075" si="26478">AND(MIN($F13073,$F13074,$F13075)=$F13075,MAX($H13073,$H13074,$H13075)=$H13075)</f>
        <v>0</v>
      </c>
      <c r="O13075" t="b">
        <f t="shared" ref="O13075" si="26479">AND(NOT(N13073),NOT(N13074),N13075)</f>
        <v>0</v>
      </c>
    </row>
    <row r="13076" spans="1:15" x14ac:dyDescent="0.25">
      <c r="A13076" t="s">
        <v>13</v>
      </c>
      <c r="B13076" t="s">
        <v>17</v>
      </c>
      <c r="C13076">
        <v>17</v>
      </c>
      <c r="D13076">
        <v>32</v>
      </c>
      <c r="E13076" t="b">
        <v>0</v>
      </c>
      <c r="F13076">
        <v>8.9999999999999993E-3</v>
      </c>
      <c r="G13076">
        <v>4</v>
      </c>
      <c r="H13076">
        <v>4</v>
      </c>
      <c r="I13076">
        <v>40</v>
      </c>
      <c r="J13076">
        <v>21</v>
      </c>
      <c r="K13076">
        <v>4</v>
      </c>
      <c r="L13076">
        <v>8</v>
      </c>
      <c r="M13076">
        <f t="shared" si="26445"/>
        <v>0</v>
      </c>
      <c r="N13076" t="b">
        <f t="shared" ref="N13076" si="26480">AND(MIN($F13076,$F13077,$F13078)=$F13076,MAX($H13076,$H13077,$H13078)=$H13076)</f>
        <v>1</v>
      </c>
      <c r="O13076" t="b">
        <f t="shared" ref="O13076" si="26481">AND(N13076,NOT(N13077),NOT(N13078))</f>
        <v>0</v>
      </c>
    </row>
    <row r="13077" spans="1:15" x14ac:dyDescent="0.25">
      <c r="A13077" t="s">
        <v>15</v>
      </c>
      <c r="B13077" t="s">
        <v>17</v>
      </c>
      <c r="C13077">
        <v>17</v>
      </c>
      <c r="D13077">
        <v>32</v>
      </c>
      <c r="E13077" t="b">
        <v>1</v>
      </c>
      <c r="F13077">
        <v>10.000999999999999</v>
      </c>
      <c r="G13077">
        <v>4</v>
      </c>
      <c r="H13077">
        <v>0</v>
      </c>
      <c r="I13077">
        <v>1475466</v>
      </c>
      <c r="J13077">
        <v>1469809</v>
      </c>
      <c r="K13077">
        <v>734901</v>
      </c>
      <c r="L13077">
        <v>21</v>
      </c>
      <c r="M13077">
        <f t="shared" si="26445"/>
        <v>4</v>
      </c>
      <c r="N13077" t="b">
        <f t="shared" ref="N13077" si="26482">AND(MIN($F13076,$F13077,$F13078)=$F13077,MAX($H13076,$H13077,$H13078)=$H13077)</f>
        <v>0</v>
      </c>
      <c r="O13077" t="b">
        <f t="shared" ref="O13077" si="26483">AND(NOT(N13076),N13077,NOT(N13078))</f>
        <v>0</v>
      </c>
    </row>
    <row r="13078" spans="1:15" x14ac:dyDescent="0.25">
      <c r="A13078" t="s">
        <v>19</v>
      </c>
      <c r="B13078" t="s">
        <v>17</v>
      </c>
      <c r="C13078">
        <v>17</v>
      </c>
      <c r="D13078">
        <v>32</v>
      </c>
      <c r="E13078" t="b">
        <v>0</v>
      </c>
      <c r="F13078">
        <v>8.9999999999999993E-3</v>
      </c>
      <c r="G13078">
        <v>4</v>
      </c>
      <c r="H13078">
        <v>4</v>
      </c>
      <c r="I13078">
        <v>40</v>
      </c>
      <c r="J13078">
        <v>21</v>
      </c>
      <c r="K13078">
        <v>4</v>
      </c>
      <c r="L13078">
        <v>8</v>
      </c>
      <c r="M13078">
        <f t="shared" si="26445"/>
        <v>0</v>
      </c>
      <c r="N13078" t="b">
        <f t="shared" ref="N13078" si="26484">AND(MIN($F13076,$F13077,$F13078)=$F13078,MAX($H13076,$H13077,$H13078)=$H13078)</f>
        <v>1</v>
      </c>
      <c r="O13078" t="b">
        <f t="shared" ref="O13078" si="26485">AND(NOT(N13076),NOT(N13077),N13078)</f>
        <v>0</v>
      </c>
    </row>
    <row r="13079" spans="1:15" x14ac:dyDescent="0.25">
      <c r="A13079" t="s">
        <v>13</v>
      </c>
      <c r="B13079" t="s">
        <v>17</v>
      </c>
      <c r="C13079">
        <v>17</v>
      </c>
      <c r="D13079">
        <v>3</v>
      </c>
      <c r="E13079" t="b">
        <v>0</v>
      </c>
      <c r="F13079">
        <v>1E-3</v>
      </c>
      <c r="G13079">
        <v>4</v>
      </c>
      <c r="H13079">
        <v>4</v>
      </c>
      <c r="I13079">
        <v>32</v>
      </c>
      <c r="J13079">
        <v>14</v>
      </c>
      <c r="K13079">
        <v>1</v>
      </c>
      <c r="L13079">
        <v>7</v>
      </c>
      <c r="M13079">
        <f t="shared" si="26445"/>
        <v>0</v>
      </c>
      <c r="N13079" t="b">
        <f t="shared" ref="N13079" si="26486">AND(MIN($F13079,$F13080,$F13081)=$F13079,MAX($H13079,$H13080,$H13081)=$H13079)</f>
        <v>1</v>
      </c>
      <c r="O13079" t="b">
        <f t="shared" ref="O13079" si="26487">AND(N13079,NOT(N13080),NOT(N13081))</f>
        <v>1</v>
      </c>
    </row>
    <row r="13080" spans="1:15" x14ac:dyDescent="0.25">
      <c r="A13080" t="s">
        <v>15</v>
      </c>
      <c r="B13080" t="s">
        <v>17</v>
      </c>
      <c r="C13080">
        <v>17</v>
      </c>
      <c r="D13080">
        <v>3</v>
      </c>
      <c r="E13080" t="b">
        <v>0</v>
      </c>
      <c r="F13080">
        <v>2.9000000000000001E-2</v>
      </c>
      <c r="G13080">
        <v>4</v>
      </c>
      <c r="H13080">
        <v>4</v>
      </c>
      <c r="I13080">
        <v>4358</v>
      </c>
      <c r="J13080">
        <v>4244</v>
      </c>
      <c r="K13080">
        <v>2116</v>
      </c>
      <c r="L13080">
        <v>11</v>
      </c>
      <c r="M13080">
        <f t="shared" si="26445"/>
        <v>0</v>
      </c>
      <c r="N13080" t="b">
        <f t="shared" ref="N13080" si="26488">AND(MIN($F13079,$F13080,$F13081)=$F13080,MAX($H13079,$H13080,$H13081)=$H13080)</f>
        <v>0</v>
      </c>
      <c r="O13080" t="b">
        <f t="shared" ref="O13080" si="26489">AND(NOT(N13079),N13080,NOT(N13081))</f>
        <v>0</v>
      </c>
    </row>
    <row r="13081" spans="1:15" x14ac:dyDescent="0.25">
      <c r="A13081" t="s">
        <v>19</v>
      </c>
      <c r="B13081" t="s">
        <v>17</v>
      </c>
      <c r="C13081">
        <v>17</v>
      </c>
      <c r="D13081">
        <v>3</v>
      </c>
      <c r="E13081" t="b">
        <v>0</v>
      </c>
      <c r="F13081">
        <v>7.0000000000000001E-3</v>
      </c>
      <c r="G13081">
        <v>4</v>
      </c>
      <c r="H13081">
        <v>4</v>
      </c>
      <c r="I13081">
        <v>32</v>
      </c>
      <c r="J13081">
        <v>14</v>
      </c>
      <c r="K13081">
        <v>1</v>
      </c>
      <c r="L13081">
        <v>7</v>
      </c>
      <c r="M13081">
        <f t="shared" si="26445"/>
        <v>0</v>
      </c>
      <c r="N13081" t="b">
        <f t="shared" ref="N13081" si="26490">AND(MIN($F13079,$F13080,$F13081)=$F13081,MAX($H13079,$H13080,$H13081)=$H13081)</f>
        <v>0</v>
      </c>
      <c r="O13081" t="b">
        <f t="shared" ref="O13081" si="26491">AND(NOT(N13079),NOT(N13080),N13081)</f>
        <v>0</v>
      </c>
    </row>
    <row r="13082" spans="1:15" x14ac:dyDescent="0.25">
      <c r="A13082" t="s">
        <v>13</v>
      </c>
      <c r="B13082" t="s">
        <v>17</v>
      </c>
      <c r="C13082">
        <v>17</v>
      </c>
      <c r="D13082">
        <v>4</v>
      </c>
      <c r="E13082" t="b">
        <v>0</v>
      </c>
      <c r="F13082">
        <v>1E-3</v>
      </c>
      <c r="G13082">
        <v>4</v>
      </c>
      <c r="H13082">
        <v>4</v>
      </c>
      <c r="I13082">
        <v>36</v>
      </c>
      <c r="J13082">
        <v>15</v>
      </c>
      <c r="K13082">
        <v>1</v>
      </c>
      <c r="L13082">
        <v>8</v>
      </c>
      <c r="M13082">
        <f t="shared" si="26445"/>
        <v>0</v>
      </c>
      <c r="N13082" t="b">
        <f t="shared" ref="N13082" si="26492">AND(MIN($F13082,$F13083,$F13084)=$F13082,MAX($H13082,$H13083,$H13084)=$H13082)</f>
        <v>1</v>
      </c>
      <c r="O13082" t="b">
        <f t="shared" ref="O13082" si="26493">AND(N13082,NOT(N13083),NOT(N13084))</f>
        <v>1</v>
      </c>
    </row>
    <row r="13083" spans="1:15" x14ac:dyDescent="0.25">
      <c r="A13083" t="s">
        <v>15</v>
      </c>
      <c r="B13083" t="s">
        <v>17</v>
      </c>
      <c r="C13083">
        <v>17</v>
      </c>
      <c r="D13083">
        <v>4</v>
      </c>
      <c r="E13083" t="b">
        <v>0</v>
      </c>
      <c r="F13083">
        <v>0.23799999999999999</v>
      </c>
      <c r="G13083">
        <v>4</v>
      </c>
      <c r="H13083">
        <v>4</v>
      </c>
      <c r="I13083">
        <v>39316</v>
      </c>
      <c r="J13083">
        <v>38201</v>
      </c>
      <c r="K13083">
        <v>19094</v>
      </c>
      <c r="L13083">
        <v>12</v>
      </c>
      <c r="M13083">
        <f t="shared" si="26445"/>
        <v>0</v>
      </c>
      <c r="N13083" t="b">
        <f t="shared" ref="N13083" si="26494">AND(MIN($F13082,$F13083,$F13084)=$F13083,MAX($H13082,$H13083,$H13084)=$H13083)</f>
        <v>0</v>
      </c>
      <c r="O13083" t="b">
        <f t="shared" ref="O13083" si="26495">AND(NOT(N13082),N13083,NOT(N13084))</f>
        <v>0</v>
      </c>
    </row>
    <row r="13084" spans="1:15" x14ac:dyDescent="0.25">
      <c r="A13084" t="s">
        <v>19</v>
      </c>
      <c r="B13084" t="s">
        <v>17</v>
      </c>
      <c r="C13084">
        <v>17</v>
      </c>
      <c r="D13084">
        <v>4</v>
      </c>
      <c r="E13084" t="b">
        <v>0</v>
      </c>
      <c r="F13084">
        <v>4.0000000000000001E-3</v>
      </c>
      <c r="G13084">
        <v>4</v>
      </c>
      <c r="H13084">
        <v>4</v>
      </c>
      <c r="I13084">
        <v>36</v>
      </c>
      <c r="J13084">
        <v>15</v>
      </c>
      <c r="K13084">
        <v>1</v>
      </c>
      <c r="L13084">
        <v>8</v>
      </c>
      <c r="M13084">
        <f t="shared" si="26445"/>
        <v>0</v>
      </c>
      <c r="N13084" t="b">
        <f t="shared" ref="N13084" si="26496">AND(MIN($F13082,$F13083,$F13084)=$F13084,MAX($H13082,$H13083,$H13084)=$H13084)</f>
        <v>0</v>
      </c>
      <c r="O13084" t="b">
        <f t="shared" ref="O13084" si="26497">AND(NOT(N13082),NOT(N13083),N13084)</f>
        <v>0</v>
      </c>
    </row>
    <row r="13085" spans="1:15" x14ac:dyDescent="0.25">
      <c r="A13085" t="s">
        <v>13</v>
      </c>
      <c r="B13085" t="s">
        <v>17</v>
      </c>
      <c r="C13085">
        <v>17</v>
      </c>
      <c r="D13085">
        <v>5</v>
      </c>
      <c r="E13085" t="b">
        <v>0</v>
      </c>
      <c r="F13085">
        <v>3.0000000000000001E-3</v>
      </c>
      <c r="G13085">
        <v>4</v>
      </c>
      <c r="H13085">
        <v>4</v>
      </c>
      <c r="I13085">
        <v>38</v>
      </c>
      <c r="J13085">
        <v>16</v>
      </c>
      <c r="K13085">
        <v>1</v>
      </c>
      <c r="L13085">
        <v>9</v>
      </c>
      <c r="M13085">
        <f t="shared" si="26445"/>
        <v>0</v>
      </c>
      <c r="N13085" t="b">
        <f t="shared" ref="N13085" si="26498">AND(MIN($F13085,$F13086,$F13087)=$F13085,MAX($H13085,$H13086,$H13087)=$H13085)</f>
        <v>1</v>
      </c>
      <c r="O13085" t="b">
        <f t="shared" ref="O13085" si="26499">AND(N13085,NOT(N13086),NOT(N13087))</f>
        <v>0</v>
      </c>
    </row>
    <row r="13086" spans="1:15" x14ac:dyDescent="0.25">
      <c r="A13086" t="s">
        <v>15</v>
      </c>
      <c r="B13086" t="s">
        <v>17</v>
      </c>
      <c r="C13086">
        <v>17</v>
      </c>
      <c r="D13086">
        <v>5</v>
      </c>
      <c r="E13086" t="b">
        <v>0</v>
      </c>
      <c r="F13086">
        <v>2.375</v>
      </c>
      <c r="G13086">
        <v>4</v>
      </c>
      <c r="H13086">
        <v>4</v>
      </c>
      <c r="I13086">
        <v>373030</v>
      </c>
      <c r="J13086">
        <v>361914</v>
      </c>
      <c r="K13086">
        <v>180950</v>
      </c>
      <c r="L13086">
        <v>16</v>
      </c>
      <c r="M13086">
        <f t="shared" si="26445"/>
        <v>0</v>
      </c>
      <c r="N13086" t="b">
        <f t="shared" ref="N13086" si="26500">AND(MIN($F13085,$F13086,$F13087)=$F13086,MAX($H13085,$H13086,$H13087)=$H13086)</f>
        <v>0</v>
      </c>
      <c r="O13086" t="b">
        <f t="shared" ref="O13086" si="26501">AND(NOT(N13085),N13086,NOT(N13087))</f>
        <v>0</v>
      </c>
    </row>
    <row r="13087" spans="1:15" x14ac:dyDescent="0.25">
      <c r="A13087" t="s">
        <v>19</v>
      </c>
      <c r="B13087" t="s">
        <v>17</v>
      </c>
      <c r="C13087">
        <v>17</v>
      </c>
      <c r="D13087">
        <v>5</v>
      </c>
      <c r="E13087" t="b">
        <v>0</v>
      </c>
      <c r="F13087">
        <v>3.0000000000000001E-3</v>
      </c>
      <c r="G13087">
        <v>4</v>
      </c>
      <c r="H13087">
        <v>4</v>
      </c>
      <c r="I13087">
        <v>38</v>
      </c>
      <c r="J13087">
        <v>16</v>
      </c>
      <c r="K13087">
        <v>1</v>
      </c>
      <c r="L13087">
        <v>9</v>
      </c>
      <c r="M13087">
        <f t="shared" si="26445"/>
        <v>0</v>
      </c>
      <c r="N13087" t="b">
        <f t="shared" ref="N13087" si="26502">AND(MIN($F13085,$F13086,$F13087)=$F13087,MAX($H13085,$H13086,$H13087)=$H13087)</f>
        <v>1</v>
      </c>
      <c r="O13087" t="b">
        <f t="shared" ref="O13087" si="26503">AND(NOT(N13085),NOT(N13086),N13087)</f>
        <v>0</v>
      </c>
    </row>
    <row r="13088" spans="1:15" x14ac:dyDescent="0.25">
      <c r="A13088" t="s">
        <v>13</v>
      </c>
      <c r="B13088" t="s">
        <v>17</v>
      </c>
      <c r="C13088">
        <v>17</v>
      </c>
      <c r="D13088">
        <v>6</v>
      </c>
      <c r="E13088" t="b">
        <v>0</v>
      </c>
      <c r="F13088">
        <v>3.0000000000000001E-3</v>
      </c>
      <c r="G13088">
        <v>4</v>
      </c>
      <c r="H13088">
        <v>4</v>
      </c>
      <c r="I13088">
        <v>37</v>
      </c>
      <c r="J13088">
        <v>17</v>
      </c>
      <c r="K13088">
        <v>1</v>
      </c>
      <c r="L13088">
        <v>10</v>
      </c>
      <c r="M13088">
        <f t="shared" si="26445"/>
        <v>0</v>
      </c>
      <c r="N13088" t="b">
        <f t="shared" ref="N13088" si="26504">AND(MIN($F13088,$F13089,$F13090)=$F13088,MAX($H13088,$H13089,$H13090)=$H13088)</f>
        <v>1</v>
      </c>
      <c r="O13088" t="b">
        <f t="shared" ref="O13088" si="26505">AND(N13088,NOT(N13089),NOT(N13090))</f>
        <v>0</v>
      </c>
    </row>
    <row r="13089" spans="1:15" x14ac:dyDescent="0.25">
      <c r="A13089" t="s">
        <v>15</v>
      </c>
      <c r="B13089" t="s">
        <v>17</v>
      </c>
      <c r="C13089">
        <v>17</v>
      </c>
      <c r="D13089">
        <v>6</v>
      </c>
      <c r="E13089" t="b">
        <v>1</v>
      </c>
      <c r="F13089">
        <v>10.000999999999999</v>
      </c>
      <c r="G13089">
        <v>4</v>
      </c>
      <c r="H13089">
        <v>0</v>
      </c>
      <c r="I13089">
        <v>1583384</v>
      </c>
      <c r="J13089">
        <v>1535643</v>
      </c>
      <c r="K13089">
        <v>767818</v>
      </c>
      <c r="L13089">
        <v>19</v>
      </c>
      <c r="M13089">
        <f t="shared" si="26445"/>
        <v>4</v>
      </c>
      <c r="N13089" t="b">
        <f t="shared" ref="N13089" si="26506">AND(MIN($F13088,$F13089,$F13090)=$F13089,MAX($H13088,$H13089,$H13090)=$H13089)</f>
        <v>0</v>
      </c>
      <c r="O13089" t="b">
        <f t="shared" ref="O13089" si="26507">AND(NOT(N13088),N13089,NOT(N13090))</f>
        <v>0</v>
      </c>
    </row>
    <row r="13090" spans="1:15" x14ac:dyDescent="0.25">
      <c r="A13090" t="s">
        <v>19</v>
      </c>
      <c r="B13090" t="s">
        <v>17</v>
      </c>
      <c r="C13090">
        <v>17</v>
      </c>
      <c r="D13090">
        <v>6</v>
      </c>
      <c r="E13090" t="b">
        <v>0</v>
      </c>
      <c r="F13090">
        <v>3.0000000000000001E-3</v>
      </c>
      <c r="G13090">
        <v>4</v>
      </c>
      <c r="H13090">
        <v>4</v>
      </c>
      <c r="I13090">
        <v>37</v>
      </c>
      <c r="J13090">
        <v>17</v>
      </c>
      <c r="K13090">
        <v>1</v>
      </c>
      <c r="L13090">
        <v>10</v>
      </c>
      <c r="M13090">
        <f t="shared" si="26445"/>
        <v>0</v>
      </c>
      <c r="N13090" t="b">
        <f t="shared" ref="N13090" si="26508">AND(MIN($F13088,$F13089,$F13090)=$F13090,MAX($H13088,$H13089,$H13090)=$H13090)</f>
        <v>1</v>
      </c>
      <c r="O13090" t="b">
        <f t="shared" ref="O13090" si="26509">AND(NOT(N13088),NOT(N13089),N13090)</f>
        <v>0</v>
      </c>
    </row>
    <row r="13091" spans="1:15" x14ac:dyDescent="0.25">
      <c r="A13091" t="s">
        <v>13</v>
      </c>
      <c r="B13091" t="s">
        <v>17</v>
      </c>
      <c r="C13091">
        <v>17</v>
      </c>
      <c r="D13091">
        <v>7</v>
      </c>
      <c r="E13091" t="b">
        <v>0</v>
      </c>
      <c r="F13091">
        <v>2E-3</v>
      </c>
      <c r="G13091">
        <v>4</v>
      </c>
      <c r="H13091">
        <v>4</v>
      </c>
      <c r="I13091">
        <v>37</v>
      </c>
      <c r="J13091">
        <v>20</v>
      </c>
      <c r="K13091">
        <v>2</v>
      </c>
      <c r="L13091">
        <v>10</v>
      </c>
      <c r="M13091">
        <f t="shared" si="26445"/>
        <v>0</v>
      </c>
      <c r="N13091" t="b">
        <f t="shared" ref="N13091" si="26510">AND(MIN($F13091,$F13092,$F13093)=$F13091,MAX($H13091,$H13092,$H13093)=$H13091)</f>
        <v>1</v>
      </c>
      <c r="O13091" t="b">
        <f t="shared" ref="O13091" si="26511">AND(N13091,NOT(N13092),NOT(N13093))</f>
        <v>1</v>
      </c>
    </row>
    <row r="13092" spans="1:15" x14ac:dyDescent="0.25">
      <c r="A13092" t="s">
        <v>15</v>
      </c>
      <c r="B13092" t="s">
        <v>17</v>
      </c>
      <c r="C13092">
        <v>17</v>
      </c>
      <c r="D13092">
        <v>7</v>
      </c>
      <c r="E13092" t="b">
        <v>1</v>
      </c>
      <c r="F13092">
        <v>10.000999999999999</v>
      </c>
      <c r="G13092">
        <v>4</v>
      </c>
      <c r="H13092">
        <v>0</v>
      </c>
      <c r="I13092">
        <v>1545544</v>
      </c>
      <c r="J13092">
        <v>1499001</v>
      </c>
      <c r="K13092">
        <v>749497</v>
      </c>
      <c r="L13092">
        <v>19</v>
      </c>
      <c r="M13092">
        <f t="shared" si="26445"/>
        <v>4</v>
      </c>
      <c r="N13092" t="b">
        <f t="shared" ref="N13092" si="26512">AND(MIN($F13091,$F13092,$F13093)=$F13092,MAX($H13091,$H13092,$H13093)=$H13092)</f>
        <v>0</v>
      </c>
      <c r="O13092" t="b">
        <f t="shared" ref="O13092" si="26513">AND(NOT(N13091),N13092,NOT(N13093))</f>
        <v>0</v>
      </c>
    </row>
    <row r="13093" spans="1:15" x14ac:dyDescent="0.25">
      <c r="A13093" t="s">
        <v>19</v>
      </c>
      <c r="B13093" t="s">
        <v>17</v>
      </c>
      <c r="C13093">
        <v>17</v>
      </c>
      <c r="D13093">
        <v>7</v>
      </c>
      <c r="E13093" t="b">
        <v>0</v>
      </c>
      <c r="F13093">
        <v>3.0000000000000001E-3</v>
      </c>
      <c r="G13093">
        <v>4</v>
      </c>
      <c r="H13093">
        <v>4</v>
      </c>
      <c r="I13093">
        <v>37</v>
      </c>
      <c r="J13093">
        <v>20</v>
      </c>
      <c r="K13093">
        <v>2</v>
      </c>
      <c r="L13093">
        <v>10</v>
      </c>
      <c r="M13093">
        <f t="shared" si="26445"/>
        <v>0</v>
      </c>
      <c r="N13093" t="b">
        <f t="shared" ref="N13093" si="26514">AND(MIN($F13091,$F13092,$F13093)=$F13093,MAX($H13091,$H13092,$H13093)=$H13093)</f>
        <v>0</v>
      </c>
      <c r="O13093" t="b">
        <f t="shared" ref="O13093" si="26515">AND(NOT(N13091),NOT(N13092),N13093)</f>
        <v>0</v>
      </c>
    </row>
    <row r="13094" spans="1:15" x14ac:dyDescent="0.25">
      <c r="A13094" t="s">
        <v>13</v>
      </c>
      <c r="B13094" t="s">
        <v>17</v>
      </c>
      <c r="C13094">
        <v>17</v>
      </c>
      <c r="D13094">
        <v>8</v>
      </c>
      <c r="E13094" t="b">
        <v>0</v>
      </c>
      <c r="F13094">
        <v>2E-3</v>
      </c>
      <c r="G13094">
        <v>4</v>
      </c>
      <c r="H13094">
        <v>4</v>
      </c>
      <c r="I13094">
        <v>41</v>
      </c>
      <c r="J13094">
        <v>21</v>
      </c>
      <c r="K13094">
        <v>2</v>
      </c>
      <c r="L13094">
        <v>11</v>
      </c>
      <c r="M13094">
        <f t="shared" si="26445"/>
        <v>0</v>
      </c>
      <c r="N13094" t="b">
        <f t="shared" ref="N13094" si="26516">AND(MIN($F13094,$F13095,$F13096)=$F13094,MAX($H13094,$H13095,$H13096)=$H13094)</f>
        <v>1</v>
      </c>
      <c r="O13094" t="b">
        <f t="shared" ref="O13094" si="26517">AND(N13094,NOT(N13095),NOT(N13096))</f>
        <v>1</v>
      </c>
    </row>
    <row r="13095" spans="1:15" x14ac:dyDescent="0.25">
      <c r="A13095" t="s">
        <v>15</v>
      </c>
      <c r="B13095" t="s">
        <v>17</v>
      </c>
      <c r="C13095">
        <v>17</v>
      </c>
      <c r="D13095">
        <v>8</v>
      </c>
      <c r="E13095" t="b">
        <v>1</v>
      </c>
      <c r="F13095">
        <v>10.000999999999999</v>
      </c>
      <c r="G13095">
        <v>4</v>
      </c>
      <c r="H13095">
        <v>0</v>
      </c>
      <c r="I13095">
        <v>1507877</v>
      </c>
      <c r="J13095">
        <v>1462501</v>
      </c>
      <c r="K13095">
        <v>731246</v>
      </c>
      <c r="L13095">
        <v>21</v>
      </c>
      <c r="M13095">
        <f t="shared" si="26445"/>
        <v>4</v>
      </c>
      <c r="N13095" t="b">
        <f t="shared" ref="N13095" si="26518">AND(MIN($F13094,$F13095,$F13096)=$F13095,MAX($H13094,$H13095,$H13096)=$H13095)</f>
        <v>0</v>
      </c>
      <c r="O13095" t="b">
        <f t="shared" ref="O13095" si="26519">AND(NOT(N13094),N13095,NOT(N13096))</f>
        <v>0</v>
      </c>
    </row>
    <row r="13096" spans="1:15" x14ac:dyDescent="0.25">
      <c r="A13096" t="s">
        <v>19</v>
      </c>
      <c r="B13096" t="s">
        <v>17</v>
      </c>
      <c r="C13096">
        <v>17</v>
      </c>
      <c r="D13096">
        <v>8</v>
      </c>
      <c r="E13096" t="b">
        <v>0</v>
      </c>
      <c r="F13096">
        <v>3.0000000000000001E-3</v>
      </c>
      <c r="G13096">
        <v>4</v>
      </c>
      <c r="H13096">
        <v>4</v>
      </c>
      <c r="I13096">
        <v>41</v>
      </c>
      <c r="J13096">
        <v>21</v>
      </c>
      <c r="K13096">
        <v>2</v>
      </c>
      <c r="L13096">
        <v>11</v>
      </c>
      <c r="M13096">
        <f t="shared" si="26445"/>
        <v>0</v>
      </c>
      <c r="N13096" t="b">
        <f t="shared" ref="N13096" si="26520">AND(MIN($F13094,$F13095,$F13096)=$F13096,MAX($H13094,$H13095,$H13096)=$H13096)</f>
        <v>0</v>
      </c>
      <c r="O13096" t="b">
        <f t="shared" ref="O13096" si="26521">AND(NOT(N13094),NOT(N13095),N13096)</f>
        <v>0</v>
      </c>
    </row>
    <row r="13097" spans="1:15" x14ac:dyDescent="0.25">
      <c r="A13097" t="s">
        <v>13</v>
      </c>
      <c r="B13097" t="s">
        <v>17</v>
      </c>
      <c r="C13097">
        <v>17</v>
      </c>
      <c r="D13097">
        <v>9</v>
      </c>
      <c r="E13097" t="b">
        <v>0</v>
      </c>
      <c r="F13097">
        <v>2E-3</v>
      </c>
      <c r="G13097">
        <v>4</v>
      </c>
      <c r="H13097">
        <v>4</v>
      </c>
      <c r="I13097">
        <v>30</v>
      </c>
      <c r="J13097">
        <v>18</v>
      </c>
      <c r="K13097">
        <v>4</v>
      </c>
      <c r="L13097">
        <v>4</v>
      </c>
      <c r="M13097">
        <f t="shared" si="26445"/>
        <v>0</v>
      </c>
      <c r="N13097" t="b">
        <f t="shared" ref="N13097" si="26522">AND(MIN($F13097,$F13098,$F13099)=$F13097,MAX($H13097,$H13098,$H13099)=$H13097)</f>
        <v>1</v>
      </c>
      <c r="O13097" t="b">
        <f t="shared" ref="O13097" si="26523">AND(N13097,NOT(N13098),NOT(N13099))</f>
        <v>0</v>
      </c>
    </row>
    <row r="13098" spans="1:15" x14ac:dyDescent="0.25">
      <c r="A13098" t="s">
        <v>15</v>
      </c>
      <c r="B13098" t="s">
        <v>17</v>
      </c>
      <c r="C13098">
        <v>17</v>
      </c>
      <c r="D13098">
        <v>9</v>
      </c>
      <c r="E13098" t="b">
        <v>0</v>
      </c>
      <c r="F13098">
        <v>2E-3</v>
      </c>
      <c r="G13098">
        <v>4</v>
      </c>
      <c r="H13098">
        <v>4</v>
      </c>
      <c r="I13098">
        <v>59</v>
      </c>
      <c r="J13098">
        <v>58</v>
      </c>
      <c r="K13098">
        <v>24</v>
      </c>
      <c r="L13098">
        <v>9</v>
      </c>
      <c r="M13098">
        <f t="shared" si="26445"/>
        <v>0</v>
      </c>
      <c r="N13098" t="b">
        <f t="shared" ref="N13098" si="26524">AND(MIN($F13097,$F13098,$F13099)=$F13098,MAX($H13097,$H13098,$H13099)=$H13098)</f>
        <v>1</v>
      </c>
      <c r="O13098" t="b">
        <f t="shared" ref="O13098" si="26525">AND(NOT(N13097),N13098,NOT(N13099))</f>
        <v>0</v>
      </c>
    </row>
    <row r="13099" spans="1:15" x14ac:dyDescent="0.25">
      <c r="A13099" t="s">
        <v>19</v>
      </c>
      <c r="B13099" t="s">
        <v>17</v>
      </c>
      <c r="C13099">
        <v>17</v>
      </c>
      <c r="D13099">
        <v>9</v>
      </c>
      <c r="E13099" t="b">
        <v>0</v>
      </c>
      <c r="F13099">
        <v>3.0000000000000001E-3</v>
      </c>
      <c r="G13099">
        <v>4</v>
      </c>
      <c r="H13099">
        <v>4</v>
      </c>
      <c r="I13099">
        <v>30</v>
      </c>
      <c r="J13099">
        <v>18</v>
      </c>
      <c r="K13099">
        <v>4</v>
      </c>
      <c r="L13099">
        <v>4</v>
      </c>
      <c r="M13099">
        <f t="shared" si="26445"/>
        <v>0</v>
      </c>
      <c r="N13099" t="b">
        <f t="shared" ref="N13099" si="26526">AND(MIN($F13097,$F13098,$F13099)=$F13099,MAX($H13097,$H13098,$H13099)=$H13099)</f>
        <v>0</v>
      </c>
      <c r="O13099" t="b">
        <f t="shared" ref="O13099" si="26527">AND(NOT(N13097),NOT(N13098),N13099)</f>
        <v>0</v>
      </c>
    </row>
    <row r="13100" spans="1:15" x14ac:dyDescent="0.25">
      <c r="A13100" t="s">
        <v>13</v>
      </c>
      <c r="B13100" t="s">
        <v>17</v>
      </c>
      <c r="C13100">
        <v>18</v>
      </c>
      <c r="D13100">
        <v>0</v>
      </c>
      <c r="E13100" t="b">
        <v>0</v>
      </c>
      <c r="F13100">
        <v>1E-3</v>
      </c>
      <c r="G13100">
        <v>4</v>
      </c>
      <c r="H13100">
        <v>4</v>
      </c>
      <c r="I13100">
        <v>25</v>
      </c>
      <c r="J13100">
        <v>13</v>
      </c>
      <c r="K13100">
        <v>2</v>
      </c>
      <c r="L13100">
        <v>3</v>
      </c>
      <c r="M13100">
        <f t="shared" si="26445"/>
        <v>0</v>
      </c>
      <c r="N13100" t="b">
        <f t="shared" ref="N13100" si="26528">AND(MIN($F13100,$F13101,$F13102)=$F13100,MAX($H13100,$H13101,$H13102)=$H13100)</f>
        <v>1</v>
      </c>
      <c r="O13100" t="b">
        <f t="shared" ref="O13100" si="26529">AND(N13100,NOT(N13101),NOT(N13102))</f>
        <v>0</v>
      </c>
    </row>
    <row r="13101" spans="1:15" x14ac:dyDescent="0.25">
      <c r="A13101" t="s">
        <v>15</v>
      </c>
      <c r="B13101" t="s">
        <v>17</v>
      </c>
      <c r="C13101">
        <v>18</v>
      </c>
      <c r="D13101">
        <v>0</v>
      </c>
      <c r="E13101" t="b">
        <v>0</v>
      </c>
      <c r="F13101">
        <v>1E-3</v>
      </c>
      <c r="G13101">
        <v>4</v>
      </c>
      <c r="H13101">
        <v>4</v>
      </c>
      <c r="I13101">
        <v>24</v>
      </c>
      <c r="J13101">
        <v>23</v>
      </c>
      <c r="K13101">
        <v>7</v>
      </c>
      <c r="L13101">
        <v>5</v>
      </c>
      <c r="M13101">
        <f t="shared" si="26445"/>
        <v>0</v>
      </c>
      <c r="N13101" t="b">
        <f t="shared" ref="N13101" si="26530">AND(MIN($F13100,$F13101,$F13102)=$F13101,MAX($H13100,$H13101,$H13102)=$H13101)</f>
        <v>1</v>
      </c>
      <c r="O13101" t="b">
        <f t="shared" ref="O13101" si="26531">AND(NOT(N13100),N13101,NOT(N13102))</f>
        <v>0</v>
      </c>
    </row>
    <row r="13102" spans="1:15" x14ac:dyDescent="0.25">
      <c r="A13102" t="s">
        <v>19</v>
      </c>
      <c r="B13102" t="s">
        <v>17</v>
      </c>
      <c r="C13102">
        <v>18</v>
      </c>
      <c r="D13102">
        <v>0</v>
      </c>
      <c r="E13102" t="b">
        <v>0</v>
      </c>
      <c r="F13102">
        <v>2.1999999999999999E-2</v>
      </c>
      <c r="G13102">
        <v>4</v>
      </c>
      <c r="H13102">
        <v>4</v>
      </c>
      <c r="I13102">
        <v>25</v>
      </c>
      <c r="J13102">
        <v>13</v>
      </c>
      <c r="K13102">
        <v>2</v>
      </c>
      <c r="L13102">
        <v>3</v>
      </c>
      <c r="M13102">
        <f t="shared" si="26445"/>
        <v>0</v>
      </c>
      <c r="N13102" t="b">
        <f t="shared" ref="N13102" si="26532">AND(MIN($F13100,$F13101,$F13102)=$F13102,MAX($H13100,$H13101,$H13102)=$H13102)</f>
        <v>0</v>
      </c>
      <c r="O13102" t="b">
        <f t="shared" ref="O13102" si="26533">AND(NOT(N13100),NOT(N13101),N13102)</f>
        <v>0</v>
      </c>
    </row>
    <row r="13103" spans="1:15" x14ac:dyDescent="0.25">
      <c r="A13103" t="s">
        <v>13</v>
      </c>
      <c r="B13103" t="s">
        <v>17</v>
      </c>
      <c r="C13103">
        <v>18</v>
      </c>
      <c r="D13103">
        <v>10</v>
      </c>
      <c r="E13103" t="b">
        <v>0</v>
      </c>
      <c r="F13103">
        <v>2E-3</v>
      </c>
      <c r="G13103">
        <v>4</v>
      </c>
      <c r="H13103">
        <v>4</v>
      </c>
      <c r="I13103">
        <v>32</v>
      </c>
      <c r="J13103">
        <v>19</v>
      </c>
      <c r="K13103">
        <v>4</v>
      </c>
      <c r="L13103">
        <v>5</v>
      </c>
      <c r="M13103">
        <f t="shared" si="26445"/>
        <v>0</v>
      </c>
      <c r="N13103" t="b">
        <f t="shared" ref="N13103" si="26534">AND(MIN($F13103,$F13104,$F13105)=$F13103,MAX($H13103,$H13104,$H13105)=$H13103)</f>
        <v>1</v>
      </c>
      <c r="O13103" t="b">
        <f t="shared" ref="O13103" si="26535">AND(N13103,NOT(N13104),NOT(N13105))</f>
        <v>0</v>
      </c>
    </row>
    <row r="13104" spans="1:15" x14ac:dyDescent="0.25">
      <c r="A13104" t="s">
        <v>15</v>
      </c>
      <c r="B13104" t="s">
        <v>17</v>
      </c>
      <c r="C13104">
        <v>18</v>
      </c>
      <c r="D13104">
        <v>10</v>
      </c>
      <c r="E13104" t="b">
        <v>0</v>
      </c>
      <c r="F13104">
        <v>4.0000000000000001E-3</v>
      </c>
      <c r="G13104">
        <v>4</v>
      </c>
      <c r="H13104">
        <v>4</v>
      </c>
      <c r="I13104">
        <v>579</v>
      </c>
      <c r="J13104">
        <v>575</v>
      </c>
      <c r="K13104">
        <v>282</v>
      </c>
      <c r="L13104">
        <v>10</v>
      </c>
      <c r="M13104">
        <f t="shared" si="26445"/>
        <v>0</v>
      </c>
      <c r="N13104" t="b">
        <f t="shared" ref="N13104" si="26536">AND(MIN($F13103,$F13104,$F13105)=$F13104,MAX($H13103,$H13104,$H13105)=$H13104)</f>
        <v>0</v>
      </c>
      <c r="O13104" t="b">
        <f t="shared" ref="O13104" si="26537">AND(NOT(N13103),N13104,NOT(N13105))</f>
        <v>0</v>
      </c>
    </row>
    <row r="13105" spans="1:15" x14ac:dyDescent="0.25">
      <c r="A13105" t="s">
        <v>19</v>
      </c>
      <c r="B13105" t="s">
        <v>17</v>
      </c>
      <c r="C13105">
        <v>18</v>
      </c>
      <c r="D13105">
        <v>10</v>
      </c>
      <c r="E13105" t="b">
        <v>0</v>
      </c>
      <c r="F13105">
        <v>2E-3</v>
      </c>
      <c r="G13105">
        <v>4</v>
      </c>
      <c r="H13105">
        <v>4</v>
      </c>
      <c r="I13105">
        <v>32</v>
      </c>
      <c r="J13105">
        <v>19</v>
      </c>
      <c r="K13105">
        <v>4</v>
      </c>
      <c r="L13105">
        <v>5</v>
      </c>
      <c r="M13105">
        <f t="shared" si="26445"/>
        <v>0</v>
      </c>
      <c r="N13105" t="b">
        <f t="shared" ref="N13105" si="26538">AND(MIN($F13103,$F13104,$F13105)=$F13105,MAX($H13103,$H13104,$H13105)=$H13105)</f>
        <v>1</v>
      </c>
      <c r="O13105" t="b">
        <f t="shared" ref="O13105" si="26539">AND(NOT(N13103),NOT(N13104),N13105)</f>
        <v>0</v>
      </c>
    </row>
    <row r="13106" spans="1:15" x14ac:dyDescent="0.25">
      <c r="A13106" t="s">
        <v>13</v>
      </c>
      <c r="B13106" t="s">
        <v>17</v>
      </c>
      <c r="C13106">
        <v>18</v>
      </c>
      <c r="D13106">
        <v>11</v>
      </c>
      <c r="E13106" t="b">
        <v>0</v>
      </c>
      <c r="F13106">
        <v>4.0000000000000001E-3</v>
      </c>
      <c r="G13106">
        <v>4</v>
      </c>
      <c r="H13106">
        <v>4</v>
      </c>
      <c r="I13106">
        <v>31</v>
      </c>
      <c r="J13106">
        <v>16</v>
      </c>
      <c r="K13106">
        <v>2</v>
      </c>
      <c r="L13106">
        <v>6</v>
      </c>
      <c r="M13106">
        <f t="shared" si="26445"/>
        <v>0</v>
      </c>
      <c r="N13106" t="b">
        <f t="shared" ref="N13106" si="26540">AND(MIN($F13106,$F13107,$F13108)=$F13106,MAX($H13106,$H13107,$H13108)=$H13106)</f>
        <v>1</v>
      </c>
      <c r="O13106" t="b">
        <f t="shared" ref="O13106" si="26541">AND(N13106,NOT(N13107),NOT(N13108))</f>
        <v>1</v>
      </c>
    </row>
    <row r="13107" spans="1:15" x14ac:dyDescent="0.25">
      <c r="A13107" t="s">
        <v>15</v>
      </c>
      <c r="B13107" t="s">
        <v>17</v>
      </c>
      <c r="C13107">
        <v>18</v>
      </c>
      <c r="D13107">
        <v>11</v>
      </c>
      <c r="E13107" t="b">
        <v>0</v>
      </c>
      <c r="F13107">
        <v>0.04</v>
      </c>
      <c r="G13107">
        <v>4</v>
      </c>
      <c r="H13107">
        <v>4</v>
      </c>
      <c r="I13107">
        <v>6941</v>
      </c>
      <c r="J13107">
        <v>6912</v>
      </c>
      <c r="K13107">
        <v>3450</v>
      </c>
      <c r="L13107">
        <v>13</v>
      </c>
      <c r="M13107">
        <f t="shared" si="26445"/>
        <v>0</v>
      </c>
      <c r="N13107" t="b">
        <f t="shared" ref="N13107" si="26542">AND(MIN($F13106,$F13107,$F13108)=$F13107,MAX($H13106,$H13107,$H13108)=$H13107)</f>
        <v>0</v>
      </c>
      <c r="O13107" t="b">
        <f t="shared" ref="O13107" si="26543">AND(NOT(N13106),N13107,NOT(N13108))</f>
        <v>0</v>
      </c>
    </row>
    <row r="13108" spans="1:15" x14ac:dyDescent="0.25">
      <c r="A13108" t="s">
        <v>19</v>
      </c>
      <c r="B13108" t="s">
        <v>17</v>
      </c>
      <c r="C13108">
        <v>18</v>
      </c>
      <c r="D13108">
        <v>11</v>
      </c>
      <c r="E13108" t="b">
        <v>0</v>
      </c>
      <c r="F13108">
        <v>7.0000000000000001E-3</v>
      </c>
      <c r="G13108">
        <v>4</v>
      </c>
      <c r="H13108">
        <v>4</v>
      </c>
      <c r="I13108">
        <v>31</v>
      </c>
      <c r="J13108">
        <v>16</v>
      </c>
      <c r="K13108">
        <v>2</v>
      </c>
      <c r="L13108">
        <v>6</v>
      </c>
      <c r="M13108">
        <f t="shared" si="26445"/>
        <v>0</v>
      </c>
      <c r="N13108" t="b">
        <f t="shared" ref="N13108" si="26544">AND(MIN($F13106,$F13107,$F13108)=$F13108,MAX($H13106,$H13107,$H13108)=$H13108)</f>
        <v>0</v>
      </c>
      <c r="O13108" t="b">
        <f t="shared" ref="O13108" si="26545">AND(NOT(N13106),NOT(N13107),N13108)</f>
        <v>0</v>
      </c>
    </row>
    <row r="13109" spans="1:15" x14ac:dyDescent="0.25">
      <c r="A13109" t="s">
        <v>13</v>
      </c>
      <c r="B13109" t="s">
        <v>17</v>
      </c>
      <c r="C13109">
        <v>18</v>
      </c>
      <c r="D13109">
        <v>12</v>
      </c>
      <c r="E13109" t="b">
        <v>0</v>
      </c>
      <c r="F13109">
        <v>2E-3</v>
      </c>
      <c r="G13109">
        <v>4</v>
      </c>
      <c r="H13109">
        <v>4</v>
      </c>
      <c r="I13109">
        <v>33</v>
      </c>
      <c r="J13109">
        <v>17</v>
      </c>
      <c r="K13109">
        <v>2</v>
      </c>
      <c r="L13109">
        <v>7</v>
      </c>
      <c r="M13109">
        <f t="shared" si="26445"/>
        <v>0</v>
      </c>
      <c r="N13109" t="b">
        <f t="shared" ref="N13109" si="26546">AND(MIN($F13109,$F13110,$F13111)=$F13109,MAX($H13109,$H13110,$H13111)=$H13109)</f>
        <v>1</v>
      </c>
      <c r="O13109" t="b">
        <f t="shared" ref="O13109" si="26547">AND(N13109,NOT(N13110),NOT(N13111))</f>
        <v>1</v>
      </c>
    </row>
    <row r="13110" spans="1:15" x14ac:dyDescent="0.25">
      <c r="A13110" t="s">
        <v>15</v>
      </c>
      <c r="B13110" t="s">
        <v>17</v>
      </c>
      <c r="C13110">
        <v>18</v>
      </c>
      <c r="D13110">
        <v>12</v>
      </c>
      <c r="E13110" t="b">
        <v>0</v>
      </c>
      <c r="F13110">
        <v>0.52900000000000003</v>
      </c>
      <c r="G13110">
        <v>4</v>
      </c>
      <c r="H13110">
        <v>4</v>
      </c>
      <c r="I13110">
        <v>83623</v>
      </c>
      <c r="J13110">
        <v>83305</v>
      </c>
      <c r="K13110">
        <v>41646</v>
      </c>
      <c r="L13110">
        <v>16</v>
      </c>
      <c r="M13110">
        <f t="shared" si="26445"/>
        <v>0</v>
      </c>
      <c r="N13110" t="b">
        <f t="shared" ref="N13110" si="26548">AND(MIN($F13109,$F13110,$F13111)=$F13110,MAX($H13109,$H13110,$H13111)=$H13110)</f>
        <v>0</v>
      </c>
      <c r="O13110" t="b">
        <f t="shared" ref="O13110" si="26549">AND(NOT(N13109),N13110,NOT(N13111))</f>
        <v>0</v>
      </c>
    </row>
    <row r="13111" spans="1:15" x14ac:dyDescent="0.25">
      <c r="A13111" t="s">
        <v>19</v>
      </c>
      <c r="B13111" t="s">
        <v>17</v>
      </c>
      <c r="C13111">
        <v>18</v>
      </c>
      <c r="D13111">
        <v>12</v>
      </c>
      <c r="E13111" t="b">
        <v>0</v>
      </c>
      <c r="F13111">
        <v>0.01</v>
      </c>
      <c r="G13111">
        <v>4</v>
      </c>
      <c r="H13111">
        <v>4</v>
      </c>
      <c r="I13111">
        <v>33</v>
      </c>
      <c r="J13111">
        <v>17</v>
      </c>
      <c r="K13111">
        <v>2</v>
      </c>
      <c r="L13111">
        <v>7</v>
      </c>
      <c r="M13111">
        <f t="shared" si="26445"/>
        <v>0</v>
      </c>
      <c r="N13111" t="b">
        <f t="shared" ref="N13111" si="26550">AND(MIN($F13109,$F13110,$F13111)=$F13111,MAX($H13109,$H13110,$H13111)=$H13111)</f>
        <v>0</v>
      </c>
      <c r="O13111" t="b">
        <f t="shared" ref="O13111" si="26551">AND(NOT(N13109),NOT(N13110),N13111)</f>
        <v>0</v>
      </c>
    </row>
    <row r="13112" spans="1:15" x14ac:dyDescent="0.25">
      <c r="A13112" t="s">
        <v>13</v>
      </c>
      <c r="B13112" t="s">
        <v>17</v>
      </c>
      <c r="C13112">
        <v>18</v>
      </c>
      <c r="D13112">
        <v>13</v>
      </c>
      <c r="E13112" t="b">
        <v>0</v>
      </c>
      <c r="F13112">
        <v>1E-3</v>
      </c>
      <c r="G13112">
        <v>4</v>
      </c>
      <c r="H13112">
        <v>4</v>
      </c>
      <c r="I13112">
        <v>40</v>
      </c>
      <c r="J13112">
        <v>22</v>
      </c>
      <c r="K13112">
        <v>4</v>
      </c>
      <c r="L13112">
        <v>8</v>
      </c>
      <c r="M13112">
        <f t="shared" si="26445"/>
        <v>0</v>
      </c>
      <c r="N13112" t="b">
        <f t="shared" ref="N13112" si="26552">AND(MIN($F13112,$F13113,$F13114)=$F13112,MAX($H13112,$H13113,$H13114)=$H13112)</f>
        <v>1</v>
      </c>
      <c r="O13112" t="b">
        <f t="shared" ref="O13112" si="26553">AND(N13112,NOT(N13113),NOT(N13114))</f>
        <v>1</v>
      </c>
    </row>
    <row r="13113" spans="1:15" x14ac:dyDescent="0.25">
      <c r="A13113" t="s">
        <v>15</v>
      </c>
      <c r="B13113" t="s">
        <v>17</v>
      </c>
      <c r="C13113">
        <v>18</v>
      </c>
      <c r="D13113">
        <v>13</v>
      </c>
      <c r="E13113" t="b">
        <v>0</v>
      </c>
      <c r="F13113">
        <v>6.6319999999999997</v>
      </c>
      <c r="G13113">
        <v>4</v>
      </c>
      <c r="H13113">
        <v>4</v>
      </c>
      <c r="I13113">
        <v>1005009</v>
      </c>
      <c r="J13113">
        <v>1001234</v>
      </c>
      <c r="K13113">
        <v>500610</v>
      </c>
      <c r="L13113">
        <v>17</v>
      </c>
      <c r="M13113">
        <f t="shared" si="26445"/>
        <v>0</v>
      </c>
      <c r="N13113" t="b">
        <f t="shared" ref="N13113" si="26554">AND(MIN($F13112,$F13113,$F13114)=$F13113,MAX($H13112,$H13113,$H13114)=$H13113)</f>
        <v>0</v>
      </c>
      <c r="O13113" t="b">
        <f t="shared" ref="O13113" si="26555">AND(NOT(N13112),N13113,NOT(N13114))</f>
        <v>0</v>
      </c>
    </row>
    <row r="13114" spans="1:15" x14ac:dyDescent="0.25">
      <c r="A13114" t="s">
        <v>19</v>
      </c>
      <c r="B13114" t="s">
        <v>17</v>
      </c>
      <c r="C13114">
        <v>18</v>
      </c>
      <c r="D13114">
        <v>13</v>
      </c>
      <c r="E13114" t="b">
        <v>0</v>
      </c>
      <c r="F13114">
        <v>4.0000000000000001E-3</v>
      </c>
      <c r="G13114">
        <v>4</v>
      </c>
      <c r="H13114">
        <v>4</v>
      </c>
      <c r="I13114">
        <v>40</v>
      </c>
      <c r="J13114">
        <v>22</v>
      </c>
      <c r="K13114">
        <v>4</v>
      </c>
      <c r="L13114">
        <v>8</v>
      </c>
      <c r="M13114">
        <f t="shared" si="26445"/>
        <v>0</v>
      </c>
      <c r="N13114" t="b">
        <f t="shared" ref="N13114" si="26556">AND(MIN($F13112,$F13113,$F13114)=$F13114,MAX($H13112,$H13113,$H13114)=$H13114)</f>
        <v>0</v>
      </c>
      <c r="O13114" t="b">
        <f t="shared" ref="O13114" si="26557">AND(NOT(N13112),NOT(N13113),N13114)</f>
        <v>0</v>
      </c>
    </row>
    <row r="13115" spans="1:15" x14ac:dyDescent="0.25">
      <c r="A13115" t="s">
        <v>13</v>
      </c>
      <c r="B13115" t="s">
        <v>17</v>
      </c>
      <c r="C13115">
        <v>18</v>
      </c>
      <c r="D13115">
        <v>14</v>
      </c>
      <c r="E13115" t="b">
        <v>0</v>
      </c>
      <c r="F13115">
        <v>7.0000000000000001E-3</v>
      </c>
      <c r="G13115">
        <v>4</v>
      </c>
      <c r="H13115">
        <v>4</v>
      </c>
      <c r="I13115">
        <v>42</v>
      </c>
      <c r="J13115">
        <v>23</v>
      </c>
      <c r="K13115">
        <v>4</v>
      </c>
      <c r="L13115">
        <v>9</v>
      </c>
      <c r="M13115">
        <f t="shared" si="26445"/>
        <v>0</v>
      </c>
      <c r="N13115" t="b">
        <f t="shared" ref="N13115" si="26558">AND(MIN($F13115,$F13116,$F13117)=$F13115,MAX($H13115,$H13116,$H13117)=$H13115)</f>
        <v>0</v>
      </c>
      <c r="O13115" t="b">
        <f t="shared" ref="O13115" si="26559">AND(N13115,NOT(N13116),NOT(N13117))</f>
        <v>0</v>
      </c>
    </row>
    <row r="13116" spans="1:15" x14ac:dyDescent="0.25">
      <c r="A13116" t="s">
        <v>15</v>
      </c>
      <c r="B13116" t="s">
        <v>17</v>
      </c>
      <c r="C13116">
        <v>18</v>
      </c>
      <c r="D13116">
        <v>14</v>
      </c>
      <c r="E13116" t="b">
        <v>1</v>
      </c>
      <c r="F13116">
        <v>10.000999999999999</v>
      </c>
      <c r="G13116">
        <v>4</v>
      </c>
      <c r="H13116">
        <v>0</v>
      </c>
      <c r="I13116">
        <v>1437145</v>
      </c>
      <c r="J13116">
        <v>1431749</v>
      </c>
      <c r="K13116">
        <v>715871</v>
      </c>
      <c r="L13116">
        <v>21</v>
      </c>
      <c r="M13116">
        <f t="shared" si="26445"/>
        <v>4</v>
      </c>
      <c r="N13116" t="b">
        <f t="shared" ref="N13116" si="26560">AND(MIN($F13115,$F13116,$F13117)=$F13116,MAX($H13115,$H13116,$H13117)=$H13116)</f>
        <v>0</v>
      </c>
      <c r="O13116" t="b">
        <f t="shared" ref="O13116" si="26561">AND(NOT(N13115),N13116,NOT(N13117))</f>
        <v>0</v>
      </c>
    </row>
    <row r="13117" spans="1:15" x14ac:dyDescent="0.25">
      <c r="A13117" t="s">
        <v>19</v>
      </c>
      <c r="B13117" t="s">
        <v>17</v>
      </c>
      <c r="C13117">
        <v>18</v>
      </c>
      <c r="D13117">
        <v>14</v>
      </c>
      <c r="E13117" t="b">
        <v>0</v>
      </c>
      <c r="F13117">
        <v>4.0000000000000001E-3</v>
      </c>
      <c r="G13117">
        <v>4</v>
      </c>
      <c r="H13117">
        <v>4</v>
      </c>
      <c r="I13117">
        <v>42</v>
      </c>
      <c r="J13117">
        <v>23</v>
      </c>
      <c r="K13117">
        <v>4</v>
      </c>
      <c r="L13117">
        <v>9</v>
      </c>
      <c r="M13117">
        <f t="shared" si="26445"/>
        <v>0</v>
      </c>
      <c r="N13117" t="b">
        <f t="shared" ref="N13117" si="26562">AND(MIN($F13115,$F13116,$F13117)=$F13117,MAX($H13115,$H13116,$H13117)=$H13117)</f>
        <v>1</v>
      </c>
      <c r="O13117" t="b">
        <f t="shared" ref="O13117" si="26563">AND(NOT(N13115),NOT(N13116),N13117)</f>
        <v>1</v>
      </c>
    </row>
    <row r="13118" spans="1:15" x14ac:dyDescent="0.25">
      <c r="A13118" t="s">
        <v>13</v>
      </c>
      <c r="B13118" t="s">
        <v>17</v>
      </c>
      <c r="C13118">
        <v>18</v>
      </c>
      <c r="D13118">
        <v>15</v>
      </c>
      <c r="E13118" t="b">
        <v>0</v>
      </c>
      <c r="F13118">
        <v>2E-3</v>
      </c>
      <c r="G13118">
        <v>4</v>
      </c>
      <c r="H13118">
        <v>4</v>
      </c>
      <c r="I13118">
        <v>37</v>
      </c>
      <c r="J13118">
        <v>20</v>
      </c>
      <c r="K13118">
        <v>2</v>
      </c>
      <c r="L13118">
        <v>10</v>
      </c>
      <c r="M13118">
        <f t="shared" si="26445"/>
        <v>0</v>
      </c>
      <c r="N13118" t="b">
        <f t="shared" ref="N13118" si="26564">AND(MIN($F13118,$F13119,$F13120)=$F13118,MAX($H13118,$H13119,$H13120)=$H13118)</f>
        <v>1</v>
      </c>
      <c r="O13118" t="b">
        <f t="shared" ref="O13118" si="26565">AND(N13118,NOT(N13119),NOT(N13120))</f>
        <v>1</v>
      </c>
    </row>
    <row r="13119" spans="1:15" x14ac:dyDescent="0.25">
      <c r="A13119" t="s">
        <v>15</v>
      </c>
      <c r="B13119" t="s">
        <v>17</v>
      </c>
      <c r="C13119">
        <v>18</v>
      </c>
      <c r="D13119">
        <v>15</v>
      </c>
      <c r="E13119" t="b">
        <v>1</v>
      </c>
      <c r="F13119">
        <v>10.000999999999999</v>
      </c>
      <c r="G13119">
        <v>4</v>
      </c>
      <c r="H13119">
        <v>0</v>
      </c>
      <c r="I13119">
        <v>1385930</v>
      </c>
      <c r="J13119">
        <v>1380728</v>
      </c>
      <c r="K13119">
        <v>690360</v>
      </c>
      <c r="L13119">
        <v>22</v>
      </c>
      <c r="M13119">
        <f t="shared" si="26445"/>
        <v>4</v>
      </c>
      <c r="N13119" t="b">
        <f t="shared" ref="N13119" si="26566">AND(MIN($F13118,$F13119,$F13120)=$F13119,MAX($H13118,$H13119,$H13120)=$H13119)</f>
        <v>0</v>
      </c>
      <c r="O13119" t="b">
        <f t="shared" ref="O13119" si="26567">AND(NOT(N13118),N13119,NOT(N13120))</f>
        <v>0</v>
      </c>
    </row>
    <row r="13120" spans="1:15" x14ac:dyDescent="0.25">
      <c r="A13120" t="s">
        <v>19</v>
      </c>
      <c r="B13120" t="s">
        <v>17</v>
      </c>
      <c r="C13120">
        <v>18</v>
      </c>
      <c r="D13120">
        <v>15</v>
      </c>
      <c r="E13120" t="b">
        <v>0</v>
      </c>
      <c r="F13120">
        <v>3.0000000000000001E-3</v>
      </c>
      <c r="G13120">
        <v>4</v>
      </c>
      <c r="H13120">
        <v>4</v>
      </c>
      <c r="I13120">
        <v>37</v>
      </c>
      <c r="J13120">
        <v>20</v>
      </c>
      <c r="K13120">
        <v>2</v>
      </c>
      <c r="L13120">
        <v>10</v>
      </c>
      <c r="M13120">
        <f t="shared" si="26445"/>
        <v>0</v>
      </c>
      <c r="N13120" t="b">
        <f t="shared" ref="N13120" si="26568">AND(MIN($F13118,$F13119,$F13120)=$F13120,MAX($H13118,$H13119,$H13120)=$H13120)</f>
        <v>0</v>
      </c>
      <c r="O13120" t="b">
        <f t="shared" ref="O13120" si="26569">AND(NOT(N13118),NOT(N13119),N13120)</f>
        <v>0</v>
      </c>
    </row>
    <row r="13121" spans="1:15" x14ac:dyDescent="0.25">
      <c r="A13121" t="s">
        <v>13</v>
      </c>
      <c r="B13121" t="s">
        <v>17</v>
      </c>
      <c r="C13121">
        <v>18</v>
      </c>
      <c r="D13121">
        <v>16</v>
      </c>
      <c r="E13121" t="b">
        <v>0</v>
      </c>
      <c r="F13121">
        <v>7.0000000000000001E-3</v>
      </c>
      <c r="G13121">
        <v>4</v>
      </c>
      <c r="H13121">
        <v>4</v>
      </c>
      <c r="I13121">
        <v>42</v>
      </c>
      <c r="J13121">
        <v>25</v>
      </c>
      <c r="K13121">
        <v>4</v>
      </c>
      <c r="L13121">
        <v>11</v>
      </c>
      <c r="M13121">
        <f t="shared" si="26445"/>
        <v>0</v>
      </c>
      <c r="N13121" t="b">
        <f t="shared" ref="N13121" si="26570">AND(MIN($F13121,$F13122,$F13123)=$F13121,MAX($H13121,$H13122,$H13123)=$H13121)</f>
        <v>0</v>
      </c>
      <c r="O13121" t="b">
        <f t="shared" ref="O13121" si="26571">AND(N13121,NOT(N13122),NOT(N13123))</f>
        <v>0</v>
      </c>
    </row>
    <row r="13122" spans="1:15" x14ac:dyDescent="0.25">
      <c r="A13122" t="s">
        <v>15</v>
      </c>
      <c r="B13122" t="s">
        <v>17</v>
      </c>
      <c r="C13122">
        <v>18</v>
      </c>
      <c r="D13122">
        <v>16</v>
      </c>
      <c r="E13122" t="b">
        <v>1</v>
      </c>
      <c r="F13122">
        <v>10.000999999999999</v>
      </c>
      <c r="G13122">
        <v>4</v>
      </c>
      <c r="H13122">
        <v>0</v>
      </c>
      <c r="I13122">
        <v>1470578</v>
      </c>
      <c r="J13122">
        <v>1465056</v>
      </c>
      <c r="K13122">
        <v>732524</v>
      </c>
      <c r="L13122">
        <v>24</v>
      </c>
      <c r="M13122">
        <f t="shared" si="26445"/>
        <v>4</v>
      </c>
      <c r="N13122" t="b">
        <f t="shared" ref="N13122" si="26572">AND(MIN($F13121,$F13122,$F13123)=$F13122,MAX($H13121,$H13122,$H13123)=$H13122)</f>
        <v>0</v>
      </c>
      <c r="O13122" t="b">
        <f t="shared" ref="O13122" si="26573">AND(NOT(N13121),N13122,NOT(N13123))</f>
        <v>0</v>
      </c>
    </row>
    <row r="13123" spans="1:15" x14ac:dyDescent="0.25">
      <c r="A13123" t="s">
        <v>19</v>
      </c>
      <c r="B13123" t="s">
        <v>17</v>
      </c>
      <c r="C13123">
        <v>18</v>
      </c>
      <c r="D13123">
        <v>16</v>
      </c>
      <c r="E13123" t="b">
        <v>0</v>
      </c>
      <c r="F13123">
        <v>5.0000000000000001E-3</v>
      </c>
      <c r="G13123">
        <v>4</v>
      </c>
      <c r="H13123">
        <v>4</v>
      </c>
      <c r="I13123">
        <v>42</v>
      </c>
      <c r="J13123">
        <v>25</v>
      </c>
      <c r="K13123">
        <v>4</v>
      </c>
      <c r="L13123">
        <v>11</v>
      </c>
      <c r="M13123">
        <f t="shared" ref="M13123:M13186" si="26574">G13123-H13123</f>
        <v>0</v>
      </c>
      <c r="N13123" t="b">
        <f t="shared" ref="N13123" si="26575">AND(MIN($F13121,$F13122,$F13123)=$F13123,MAX($H13121,$H13122,$H13123)=$H13123)</f>
        <v>1</v>
      </c>
      <c r="O13123" t="b">
        <f t="shared" ref="O13123" si="26576">AND(NOT(N13121),NOT(N13122),N13123)</f>
        <v>1</v>
      </c>
    </row>
    <row r="13124" spans="1:15" x14ac:dyDescent="0.25">
      <c r="A13124" t="s">
        <v>13</v>
      </c>
      <c r="B13124" t="s">
        <v>17</v>
      </c>
      <c r="C13124">
        <v>18</v>
      </c>
      <c r="D13124">
        <v>17</v>
      </c>
      <c r="E13124" t="b">
        <v>0</v>
      </c>
      <c r="F13124">
        <v>2E-3</v>
      </c>
      <c r="G13124">
        <v>4</v>
      </c>
      <c r="H13124">
        <v>4</v>
      </c>
      <c r="I13124">
        <v>46</v>
      </c>
      <c r="J13124">
        <v>26</v>
      </c>
      <c r="K13124">
        <v>4</v>
      </c>
      <c r="L13124">
        <v>12</v>
      </c>
      <c r="M13124">
        <f t="shared" si="26574"/>
        <v>0</v>
      </c>
      <c r="N13124" t="b">
        <f t="shared" ref="N13124" si="26577">AND(MIN($F13124,$F13125,$F13126)=$F13124,MAX($H13124,$H13125,$H13126)=$H13124)</f>
        <v>1</v>
      </c>
      <c r="O13124" t="b">
        <f t="shared" ref="O13124" si="26578">AND(N13124,NOT(N13125),NOT(N13126))</f>
        <v>1</v>
      </c>
    </row>
    <row r="13125" spans="1:15" x14ac:dyDescent="0.25">
      <c r="A13125" t="s">
        <v>15</v>
      </c>
      <c r="B13125" t="s">
        <v>17</v>
      </c>
      <c r="C13125">
        <v>18</v>
      </c>
      <c r="D13125">
        <v>17</v>
      </c>
      <c r="E13125" t="b">
        <v>1</v>
      </c>
      <c r="F13125">
        <v>10.000999999999999</v>
      </c>
      <c r="G13125">
        <v>4</v>
      </c>
      <c r="H13125">
        <v>0</v>
      </c>
      <c r="I13125">
        <v>1338366</v>
      </c>
      <c r="J13125">
        <v>1333342</v>
      </c>
      <c r="K13125">
        <v>666666</v>
      </c>
      <c r="L13125">
        <v>21</v>
      </c>
      <c r="M13125">
        <f t="shared" si="26574"/>
        <v>4</v>
      </c>
      <c r="N13125" t="b">
        <f t="shared" ref="N13125" si="26579">AND(MIN($F13124,$F13125,$F13126)=$F13125,MAX($H13124,$H13125,$H13126)=$H13125)</f>
        <v>0</v>
      </c>
      <c r="O13125" t="b">
        <f t="shared" ref="O13125" si="26580">AND(NOT(N13124),N13125,NOT(N13126))</f>
        <v>0</v>
      </c>
    </row>
    <row r="13126" spans="1:15" x14ac:dyDescent="0.25">
      <c r="A13126" t="s">
        <v>19</v>
      </c>
      <c r="B13126" t="s">
        <v>17</v>
      </c>
      <c r="C13126">
        <v>18</v>
      </c>
      <c r="D13126">
        <v>17</v>
      </c>
      <c r="E13126" t="b">
        <v>0</v>
      </c>
      <c r="F13126">
        <v>3.0000000000000001E-3</v>
      </c>
      <c r="G13126">
        <v>4</v>
      </c>
      <c r="H13126">
        <v>4</v>
      </c>
      <c r="I13126">
        <v>46</v>
      </c>
      <c r="J13126">
        <v>26</v>
      </c>
      <c r="K13126">
        <v>4</v>
      </c>
      <c r="L13126">
        <v>12</v>
      </c>
      <c r="M13126">
        <f t="shared" si="26574"/>
        <v>0</v>
      </c>
      <c r="N13126" t="b">
        <f t="shared" ref="N13126" si="26581">AND(MIN($F13124,$F13125,$F13126)=$F13126,MAX($H13124,$H13125,$H13126)=$H13126)</f>
        <v>0</v>
      </c>
      <c r="O13126" t="b">
        <f t="shared" ref="O13126" si="26582">AND(NOT(N13124),NOT(N13125),N13126)</f>
        <v>0</v>
      </c>
    </row>
    <row r="13127" spans="1:15" x14ac:dyDescent="0.25">
      <c r="A13127" t="s">
        <v>13</v>
      </c>
      <c r="B13127" t="s">
        <v>17</v>
      </c>
      <c r="C13127">
        <v>18</v>
      </c>
      <c r="D13127">
        <v>18</v>
      </c>
      <c r="E13127" t="b">
        <v>0</v>
      </c>
      <c r="F13127">
        <v>1.2E-2</v>
      </c>
      <c r="G13127">
        <v>4</v>
      </c>
      <c r="H13127">
        <v>4</v>
      </c>
      <c r="I13127">
        <v>34</v>
      </c>
      <c r="J13127">
        <v>22</v>
      </c>
      <c r="K13127">
        <v>6</v>
      </c>
      <c r="L13127">
        <v>4</v>
      </c>
      <c r="M13127">
        <f t="shared" si="26574"/>
        <v>0</v>
      </c>
      <c r="N13127" t="b">
        <f t="shared" ref="N13127" si="26583">AND(MIN($F13127,$F13128,$F13129)=$F13127,MAX($H13127,$H13128,$H13129)=$H13127)</f>
        <v>0</v>
      </c>
      <c r="O13127" t="b">
        <f t="shared" ref="O13127" si="26584">AND(N13127,NOT(N13128),NOT(N13129))</f>
        <v>0</v>
      </c>
    </row>
    <row r="13128" spans="1:15" x14ac:dyDescent="0.25">
      <c r="A13128" t="s">
        <v>15</v>
      </c>
      <c r="B13128" t="s">
        <v>17</v>
      </c>
      <c r="C13128">
        <v>18</v>
      </c>
      <c r="D13128">
        <v>18</v>
      </c>
      <c r="E13128" t="b">
        <v>0</v>
      </c>
      <c r="F13128">
        <v>1.9E-2</v>
      </c>
      <c r="G13128">
        <v>4</v>
      </c>
      <c r="H13128">
        <v>4</v>
      </c>
      <c r="I13128">
        <v>101</v>
      </c>
      <c r="J13128">
        <v>100</v>
      </c>
      <c r="K13128">
        <v>45</v>
      </c>
      <c r="L13128">
        <v>9</v>
      </c>
      <c r="M13128">
        <f t="shared" si="26574"/>
        <v>0</v>
      </c>
      <c r="N13128" t="b">
        <f t="shared" ref="N13128" si="26585">AND(MIN($F13127,$F13128,$F13129)=$F13128,MAX($H13127,$H13128,$H13129)=$H13128)</f>
        <v>0</v>
      </c>
      <c r="O13128" t="b">
        <f t="shared" ref="O13128" si="26586">AND(NOT(N13127),N13128,NOT(N13129))</f>
        <v>0</v>
      </c>
    </row>
    <row r="13129" spans="1:15" x14ac:dyDescent="0.25">
      <c r="A13129" t="s">
        <v>19</v>
      </c>
      <c r="B13129" t="s">
        <v>17</v>
      </c>
      <c r="C13129">
        <v>18</v>
      </c>
      <c r="D13129">
        <v>18</v>
      </c>
      <c r="E13129" t="b">
        <v>0</v>
      </c>
      <c r="F13129">
        <v>5.0000000000000001E-3</v>
      </c>
      <c r="G13129">
        <v>4</v>
      </c>
      <c r="H13129">
        <v>4</v>
      </c>
      <c r="I13129">
        <v>34</v>
      </c>
      <c r="J13129">
        <v>22</v>
      </c>
      <c r="K13129">
        <v>6</v>
      </c>
      <c r="L13129">
        <v>4</v>
      </c>
      <c r="M13129">
        <f t="shared" si="26574"/>
        <v>0</v>
      </c>
      <c r="N13129" t="b">
        <f t="shared" ref="N13129" si="26587">AND(MIN($F13127,$F13128,$F13129)=$F13129,MAX($H13127,$H13128,$H13129)=$H13129)</f>
        <v>1</v>
      </c>
      <c r="O13129" t="b">
        <f t="shared" ref="O13129" si="26588">AND(NOT(N13127),NOT(N13128),N13129)</f>
        <v>1</v>
      </c>
    </row>
    <row r="13130" spans="1:15" x14ac:dyDescent="0.25">
      <c r="A13130" t="s">
        <v>13</v>
      </c>
      <c r="B13130" t="s">
        <v>17</v>
      </c>
      <c r="C13130">
        <v>18</v>
      </c>
      <c r="D13130">
        <v>19</v>
      </c>
      <c r="E13130" t="b">
        <v>0</v>
      </c>
      <c r="F13130">
        <v>3.0000000000000001E-3</v>
      </c>
      <c r="G13130">
        <v>4</v>
      </c>
      <c r="H13130">
        <v>4</v>
      </c>
      <c r="I13130">
        <v>36</v>
      </c>
      <c r="J13130">
        <v>23</v>
      </c>
      <c r="K13130">
        <v>6</v>
      </c>
      <c r="L13130">
        <v>5</v>
      </c>
      <c r="M13130">
        <f t="shared" si="26574"/>
        <v>0</v>
      </c>
      <c r="N13130" t="b">
        <f t="shared" ref="N13130" si="26589">AND(MIN($F13130,$F13131,$F13132)=$F13130,MAX($H13130,$H13131,$H13132)=$H13130)</f>
        <v>1</v>
      </c>
      <c r="O13130" t="b">
        <f t="shared" ref="O13130" si="26590">AND(N13130,NOT(N13131),NOT(N13132))</f>
        <v>1</v>
      </c>
    </row>
    <row r="13131" spans="1:15" x14ac:dyDescent="0.25">
      <c r="A13131" t="s">
        <v>15</v>
      </c>
      <c r="B13131" t="s">
        <v>17</v>
      </c>
      <c r="C13131">
        <v>18</v>
      </c>
      <c r="D13131">
        <v>19</v>
      </c>
      <c r="E13131" t="b">
        <v>0</v>
      </c>
      <c r="F13131">
        <v>7.0000000000000001E-3</v>
      </c>
      <c r="G13131">
        <v>4</v>
      </c>
      <c r="H13131">
        <v>4</v>
      </c>
      <c r="I13131">
        <v>1030</v>
      </c>
      <c r="J13131">
        <v>1025</v>
      </c>
      <c r="K13131">
        <v>507</v>
      </c>
      <c r="L13131">
        <v>10</v>
      </c>
      <c r="M13131">
        <f t="shared" si="26574"/>
        <v>0</v>
      </c>
      <c r="N13131" t="b">
        <f t="shared" ref="N13131" si="26591">AND(MIN($F13130,$F13131,$F13132)=$F13131,MAX($H13130,$H13131,$H13132)=$H13131)</f>
        <v>0</v>
      </c>
      <c r="O13131" t="b">
        <f t="shared" ref="O13131" si="26592">AND(NOT(N13130),N13131,NOT(N13132))</f>
        <v>0</v>
      </c>
    </row>
    <row r="13132" spans="1:15" x14ac:dyDescent="0.25">
      <c r="A13132" t="s">
        <v>19</v>
      </c>
      <c r="B13132" t="s">
        <v>17</v>
      </c>
      <c r="C13132">
        <v>18</v>
      </c>
      <c r="D13132">
        <v>19</v>
      </c>
      <c r="E13132" t="b">
        <v>0</v>
      </c>
      <c r="F13132">
        <v>5.0000000000000001E-3</v>
      </c>
      <c r="G13132">
        <v>4</v>
      </c>
      <c r="H13132">
        <v>4</v>
      </c>
      <c r="I13132">
        <v>36</v>
      </c>
      <c r="J13132">
        <v>23</v>
      </c>
      <c r="K13132">
        <v>6</v>
      </c>
      <c r="L13132">
        <v>5</v>
      </c>
      <c r="M13132">
        <f t="shared" si="26574"/>
        <v>0</v>
      </c>
      <c r="N13132" t="b">
        <f t="shared" ref="N13132" si="26593">AND(MIN($F13130,$F13131,$F13132)=$F13132,MAX($H13130,$H13131,$H13132)=$H13132)</f>
        <v>0</v>
      </c>
      <c r="O13132" t="b">
        <f t="shared" ref="O13132" si="26594">AND(NOT(N13130),NOT(N13131),N13132)</f>
        <v>0</v>
      </c>
    </row>
    <row r="13133" spans="1:15" x14ac:dyDescent="0.25">
      <c r="A13133" t="s">
        <v>13</v>
      </c>
      <c r="B13133" t="s">
        <v>17</v>
      </c>
      <c r="C13133">
        <v>18</v>
      </c>
      <c r="D13133">
        <v>1</v>
      </c>
      <c r="E13133" t="b">
        <v>0</v>
      </c>
      <c r="F13133">
        <v>1E-3</v>
      </c>
      <c r="G13133">
        <v>4</v>
      </c>
      <c r="H13133">
        <v>4</v>
      </c>
      <c r="I13133">
        <v>27</v>
      </c>
      <c r="J13133">
        <v>14</v>
      </c>
      <c r="K13133">
        <v>2</v>
      </c>
      <c r="L13133">
        <v>4</v>
      </c>
      <c r="M13133">
        <f t="shared" si="26574"/>
        <v>0</v>
      </c>
      <c r="N13133" t="b">
        <f t="shared" ref="N13133" si="26595">AND(MIN($F13133,$F13134,$F13135)=$F13133,MAX($H13133,$H13134,$H13135)=$H13133)</f>
        <v>1</v>
      </c>
      <c r="O13133" t="b">
        <f t="shared" ref="O13133" si="26596">AND(N13133,NOT(N13134),NOT(N13135))</f>
        <v>0</v>
      </c>
    </row>
    <row r="13134" spans="1:15" x14ac:dyDescent="0.25">
      <c r="A13134" t="s">
        <v>15</v>
      </c>
      <c r="B13134" t="s">
        <v>17</v>
      </c>
      <c r="C13134">
        <v>18</v>
      </c>
      <c r="D13134">
        <v>1</v>
      </c>
      <c r="E13134" t="b">
        <v>0</v>
      </c>
      <c r="F13134">
        <v>1E-3</v>
      </c>
      <c r="G13134">
        <v>4</v>
      </c>
      <c r="H13134">
        <v>4</v>
      </c>
      <c r="I13134">
        <v>89</v>
      </c>
      <c r="J13134">
        <v>86</v>
      </c>
      <c r="K13134">
        <v>38</v>
      </c>
      <c r="L13134">
        <v>6</v>
      </c>
      <c r="M13134">
        <f t="shared" si="26574"/>
        <v>0</v>
      </c>
      <c r="N13134" t="b">
        <f t="shared" ref="N13134" si="26597">AND(MIN($F13133,$F13134,$F13135)=$F13134,MAX($H13133,$H13134,$H13135)=$H13134)</f>
        <v>1</v>
      </c>
      <c r="O13134" t="b">
        <f t="shared" ref="O13134" si="26598">AND(NOT(N13133),N13134,NOT(N13135))</f>
        <v>0</v>
      </c>
    </row>
    <row r="13135" spans="1:15" x14ac:dyDescent="0.25">
      <c r="A13135" t="s">
        <v>19</v>
      </c>
      <c r="B13135" t="s">
        <v>17</v>
      </c>
      <c r="C13135">
        <v>18</v>
      </c>
      <c r="D13135">
        <v>1</v>
      </c>
      <c r="E13135" t="b">
        <v>0</v>
      </c>
      <c r="F13135">
        <v>7.0000000000000001E-3</v>
      </c>
      <c r="G13135">
        <v>4</v>
      </c>
      <c r="H13135">
        <v>4</v>
      </c>
      <c r="I13135">
        <v>27</v>
      </c>
      <c r="J13135">
        <v>14</v>
      </c>
      <c r="K13135">
        <v>2</v>
      </c>
      <c r="L13135">
        <v>4</v>
      </c>
      <c r="M13135">
        <f t="shared" si="26574"/>
        <v>0</v>
      </c>
      <c r="N13135" t="b">
        <f t="shared" ref="N13135" si="26599">AND(MIN($F13133,$F13134,$F13135)=$F13135,MAX($H13133,$H13134,$H13135)=$H13135)</f>
        <v>0</v>
      </c>
      <c r="O13135" t="b">
        <f t="shared" ref="O13135" si="26600">AND(NOT(N13133),NOT(N13134),N13135)</f>
        <v>0</v>
      </c>
    </row>
    <row r="13136" spans="1:15" x14ac:dyDescent="0.25">
      <c r="A13136" t="s">
        <v>13</v>
      </c>
      <c r="B13136" t="s">
        <v>17</v>
      </c>
      <c r="C13136">
        <v>18</v>
      </c>
      <c r="D13136">
        <v>20</v>
      </c>
      <c r="E13136" t="b">
        <v>0</v>
      </c>
      <c r="F13136">
        <v>4.0000000000000001E-3</v>
      </c>
      <c r="G13136">
        <v>4</v>
      </c>
      <c r="H13136">
        <v>4</v>
      </c>
      <c r="I13136">
        <v>33</v>
      </c>
      <c r="J13136">
        <v>18</v>
      </c>
      <c r="K13136">
        <v>3</v>
      </c>
      <c r="L13136">
        <v>6</v>
      </c>
      <c r="M13136">
        <f t="shared" si="26574"/>
        <v>0</v>
      </c>
      <c r="N13136" t="b">
        <f t="shared" ref="N13136" si="26601">AND(MIN($F13136,$F13137,$F13138)=$F13136,MAX($H13136,$H13137,$H13138)=$H13136)</f>
        <v>1</v>
      </c>
      <c r="O13136" t="b">
        <f t="shared" ref="O13136" si="26602">AND(N13136,NOT(N13137),NOT(N13138))</f>
        <v>0</v>
      </c>
    </row>
    <row r="13137" spans="1:15" x14ac:dyDescent="0.25">
      <c r="A13137" t="s">
        <v>15</v>
      </c>
      <c r="B13137" t="s">
        <v>17</v>
      </c>
      <c r="C13137">
        <v>18</v>
      </c>
      <c r="D13137">
        <v>20</v>
      </c>
      <c r="E13137" t="b">
        <v>0</v>
      </c>
      <c r="F13137">
        <v>0.1</v>
      </c>
      <c r="G13137">
        <v>4</v>
      </c>
      <c r="H13137">
        <v>4</v>
      </c>
      <c r="I13137">
        <v>12813</v>
      </c>
      <c r="J13137">
        <v>12768</v>
      </c>
      <c r="K13137">
        <v>6378</v>
      </c>
      <c r="L13137">
        <v>13</v>
      </c>
      <c r="M13137">
        <f t="shared" si="26574"/>
        <v>0</v>
      </c>
      <c r="N13137" t="b">
        <f t="shared" ref="N13137" si="26603">AND(MIN($F13136,$F13137,$F13138)=$F13137,MAX($H13136,$H13137,$H13138)=$H13137)</f>
        <v>0</v>
      </c>
      <c r="O13137" t="b">
        <f t="shared" ref="O13137" si="26604">AND(NOT(N13136),N13137,NOT(N13138))</f>
        <v>0</v>
      </c>
    </row>
    <row r="13138" spans="1:15" x14ac:dyDescent="0.25">
      <c r="A13138" t="s">
        <v>19</v>
      </c>
      <c r="B13138" t="s">
        <v>17</v>
      </c>
      <c r="C13138">
        <v>18</v>
      </c>
      <c r="D13138">
        <v>20</v>
      </c>
      <c r="E13138" t="b">
        <v>0</v>
      </c>
      <c r="F13138">
        <v>4.0000000000000001E-3</v>
      </c>
      <c r="G13138">
        <v>4</v>
      </c>
      <c r="H13138">
        <v>4</v>
      </c>
      <c r="I13138">
        <v>33</v>
      </c>
      <c r="J13138">
        <v>18</v>
      </c>
      <c r="K13138">
        <v>3</v>
      </c>
      <c r="L13138">
        <v>6</v>
      </c>
      <c r="M13138">
        <f t="shared" si="26574"/>
        <v>0</v>
      </c>
      <c r="N13138" t="b">
        <f t="shared" ref="N13138" si="26605">AND(MIN($F13136,$F13137,$F13138)=$F13138,MAX($H13136,$H13137,$H13138)=$H13138)</f>
        <v>1</v>
      </c>
      <c r="O13138" t="b">
        <f t="shared" ref="O13138" si="26606">AND(NOT(N13136),NOT(N13137),N13138)</f>
        <v>0</v>
      </c>
    </row>
    <row r="13139" spans="1:15" x14ac:dyDescent="0.25">
      <c r="A13139" t="s">
        <v>13</v>
      </c>
      <c r="B13139" t="s">
        <v>17</v>
      </c>
      <c r="C13139">
        <v>18</v>
      </c>
      <c r="D13139">
        <v>21</v>
      </c>
      <c r="E13139" t="b">
        <v>0</v>
      </c>
      <c r="F13139">
        <v>1E-3</v>
      </c>
      <c r="G13139">
        <v>4</v>
      </c>
      <c r="H13139">
        <v>4</v>
      </c>
      <c r="I13139">
        <v>35</v>
      </c>
      <c r="J13139">
        <v>19</v>
      </c>
      <c r="K13139">
        <v>3</v>
      </c>
      <c r="L13139">
        <v>7</v>
      </c>
      <c r="M13139">
        <f t="shared" si="26574"/>
        <v>0</v>
      </c>
      <c r="N13139" t="b">
        <f t="shared" ref="N13139" si="26607">AND(MIN($F13139,$F13140,$F13141)=$F13139,MAX($H13139,$H13140,$H13141)=$H13139)</f>
        <v>1</v>
      </c>
      <c r="O13139" t="b">
        <f t="shared" ref="O13139" si="26608">AND(N13139,NOT(N13140),NOT(N13141))</f>
        <v>1</v>
      </c>
    </row>
    <row r="13140" spans="1:15" x14ac:dyDescent="0.25">
      <c r="A13140" t="s">
        <v>15</v>
      </c>
      <c r="B13140" t="s">
        <v>17</v>
      </c>
      <c r="C13140">
        <v>18</v>
      </c>
      <c r="D13140">
        <v>21</v>
      </c>
      <c r="E13140" t="b">
        <v>0</v>
      </c>
      <c r="F13140">
        <v>1.3109999999999999</v>
      </c>
      <c r="G13140">
        <v>4</v>
      </c>
      <c r="H13140">
        <v>4</v>
      </c>
      <c r="I13140">
        <v>165158</v>
      </c>
      <c r="J13140">
        <v>164605</v>
      </c>
      <c r="K13140">
        <v>82296</v>
      </c>
      <c r="L13140">
        <v>16</v>
      </c>
      <c r="M13140">
        <f t="shared" si="26574"/>
        <v>0</v>
      </c>
      <c r="N13140" t="b">
        <f t="shared" ref="N13140" si="26609">AND(MIN($F13139,$F13140,$F13141)=$F13140,MAX($H13139,$H13140,$H13141)=$H13140)</f>
        <v>0</v>
      </c>
      <c r="O13140" t="b">
        <f t="shared" ref="O13140" si="26610">AND(NOT(N13139),N13140,NOT(N13141))</f>
        <v>0</v>
      </c>
    </row>
    <row r="13141" spans="1:15" x14ac:dyDescent="0.25">
      <c r="A13141" t="s">
        <v>19</v>
      </c>
      <c r="B13141" t="s">
        <v>17</v>
      </c>
      <c r="C13141">
        <v>18</v>
      </c>
      <c r="D13141">
        <v>21</v>
      </c>
      <c r="E13141" t="b">
        <v>0</v>
      </c>
      <c r="F13141">
        <v>6.0000000000000001E-3</v>
      </c>
      <c r="G13141">
        <v>4</v>
      </c>
      <c r="H13141">
        <v>4</v>
      </c>
      <c r="I13141">
        <v>35</v>
      </c>
      <c r="J13141">
        <v>19</v>
      </c>
      <c r="K13141">
        <v>3</v>
      </c>
      <c r="L13141">
        <v>7</v>
      </c>
      <c r="M13141">
        <f t="shared" si="26574"/>
        <v>0</v>
      </c>
      <c r="N13141" t="b">
        <f t="shared" ref="N13141" si="26611">AND(MIN($F13139,$F13140,$F13141)=$F13141,MAX($H13139,$H13140,$H13141)=$H13141)</f>
        <v>0</v>
      </c>
      <c r="O13141" t="b">
        <f t="shared" ref="O13141" si="26612">AND(NOT(N13139),NOT(N13140),N13141)</f>
        <v>0</v>
      </c>
    </row>
    <row r="13142" spans="1:15" x14ac:dyDescent="0.25">
      <c r="A13142" t="s">
        <v>13</v>
      </c>
      <c r="B13142" t="s">
        <v>17</v>
      </c>
      <c r="C13142">
        <v>18</v>
      </c>
      <c r="D13142">
        <v>22</v>
      </c>
      <c r="E13142" t="b">
        <v>0</v>
      </c>
      <c r="F13142">
        <v>2E-3</v>
      </c>
      <c r="G13142">
        <v>4</v>
      </c>
      <c r="H13142">
        <v>4</v>
      </c>
      <c r="I13142">
        <v>44</v>
      </c>
      <c r="J13142">
        <v>26</v>
      </c>
      <c r="K13142">
        <v>6</v>
      </c>
      <c r="L13142">
        <v>8</v>
      </c>
      <c r="M13142">
        <f t="shared" si="26574"/>
        <v>0</v>
      </c>
      <c r="N13142" t="b">
        <f t="shared" ref="N13142" si="26613">AND(MIN($F13142,$F13143,$F13144)=$F13142,MAX($H13142,$H13143,$H13144)=$H13142)</f>
        <v>1</v>
      </c>
      <c r="O13142" t="b">
        <f t="shared" ref="O13142" si="26614">AND(N13142,NOT(N13143),NOT(N13144))</f>
        <v>1</v>
      </c>
    </row>
    <row r="13143" spans="1:15" x14ac:dyDescent="0.25">
      <c r="A13143" t="s">
        <v>15</v>
      </c>
      <c r="B13143" t="s">
        <v>17</v>
      </c>
      <c r="C13143">
        <v>18</v>
      </c>
      <c r="D13143">
        <v>22</v>
      </c>
      <c r="E13143" t="b">
        <v>1</v>
      </c>
      <c r="F13143">
        <v>10.000999999999999</v>
      </c>
      <c r="G13143">
        <v>4</v>
      </c>
      <c r="H13143">
        <v>0</v>
      </c>
      <c r="I13143">
        <v>1397396</v>
      </c>
      <c r="J13143">
        <v>1392737</v>
      </c>
      <c r="K13143">
        <v>696366</v>
      </c>
      <c r="L13143">
        <v>17</v>
      </c>
      <c r="M13143">
        <f t="shared" si="26574"/>
        <v>4</v>
      </c>
      <c r="N13143" t="b">
        <f t="shared" ref="N13143" si="26615">AND(MIN($F13142,$F13143,$F13144)=$F13143,MAX($H13142,$H13143,$H13144)=$H13143)</f>
        <v>0</v>
      </c>
      <c r="O13143" t="b">
        <f t="shared" ref="O13143" si="26616">AND(NOT(N13142),N13143,NOT(N13144))</f>
        <v>0</v>
      </c>
    </row>
    <row r="13144" spans="1:15" x14ac:dyDescent="0.25">
      <c r="A13144" t="s">
        <v>19</v>
      </c>
      <c r="B13144" t="s">
        <v>17</v>
      </c>
      <c r="C13144">
        <v>18</v>
      </c>
      <c r="D13144">
        <v>22</v>
      </c>
      <c r="E13144" t="b">
        <v>0</v>
      </c>
      <c r="F13144">
        <v>6.0000000000000001E-3</v>
      </c>
      <c r="G13144">
        <v>4</v>
      </c>
      <c r="H13144">
        <v>4</v>
      </c>
      <c r="I13144">
        <v>44</v>
      </c>
      <c r="J13144">
        <v>26</v>
      </c>
      <c r="K13144">
        <v>6</v>
      </c>
      <c r="L13144">
        <v>8</v>
      </c>
      <c r="M13144">
        <f t="shared" si="26574"/>
        <v>0</v>
      </c>
      <c r="N13144" t="b">
        <f t="shared" ref="N13144" si="26617">AND(MIN($F13142,$F13143,$F13144)=$F13144,MAX($H13142,$H13143,$H13144)=$H13144)</f>
        <v>0</v>
      </c>
      <c r="O13144" t="b">
        <f t="shared" ref="O13144" si="26618">AND(NOT(N13142),NOT(N13143),N13144)</f>
        <v>0</v>
      </c>
    </row>
    <row r="13145" spans="1:15" x14ac:dyDescent="0.25">
      <c r="A13145" t="s">
        <v>13</v>
      </c>
      <c r="B13145" t="s">
        <v>17</v>
      </c>
      <c r="C13145">
        <v>18</v>
      </c>
      <c r="D13145">
        <v>23</v>
      </c>
      <c r="E13145" t="b">
        <v>0</v>
      </c>
      <c r="F13145">
        <v>2E-3</v>
      </c>
      <c r="G13145">
        <v>4</v>
      </c>
      <c r="H13145">
        <v>4</v>
      </c>
      <c r="I13145">
        <v>46</v>
      </c>
      <c r="J13145">
        <v>27</v>
      </c>
      <c r="K13145">
        <v>6</v>
      </c>
      <c r="L13145">
        <v>9</v>
      </c>
      <c r="M13145">
        <f t="shared" si="26574"/>
        <v>0</v>
      </c>
      <c r="N13145" t="b">
        <f t="shared" ref="N13145" si="26619">AND(MIN($F13145,$F13146,$F13147)=$F13145,MAX($H13145,$H13146,$H13147)=$H13145)</f>
        <v>1</v>
      </c>
      <c r="O13145" t="b">
        <f t="shared" ref="O13145" si="26620">AND(N13145,NOT(N13146),NOT(N13147))</f>
        <v>1</v>
      </c>
    </row>
    <row r="13146" spans="1:15" x14ac:dyDescent="0.25">
      <c r="A13146" t="s">
        <v>15</v>
      </c>
      <c r="B13146" t="s">
        <v>17</v>
      </c>
      <c r="C13146">
        <v>18</v>
      </c>
      <c r="D13146">
        <v>23</v>
      </c>
      <c r="E13146" t="b">
        <v>1</v>
      </c>
      <c r="F13146">
        <v>10.002000000000001</v>
      </c>
      <c r="G13146">
        <v>4</v>
      </c>
      <c r="H13146">
        <v>0</v>
      </c>
      <c r="I13146">
        <v>1386989</v>
      </c>
      <c r="J13146">
        <v>1382364</v>
      </c>
      <c r="K13146">
        <v>691179</v>
      </c>
      <c r="L13146">
        <v>21</v>
      </c>
      <c r="M13146">
        <f t="shared" si="26574"/>
        <v>4</v>
      </c>
      <c r="N13146" t="b">
        <f t="shared" ref="N13146" si="26621">AND(MIN($F13145,$F13146,$F13147)=$F13146,MAX($H13145,$H13146,$H13147)=$H13146)</f>
        <v>0</v>
      </c>
      <c r="O13146" t="b">
        <f t="shared" ref="O13146" si="26622">AND(NOT(N13145),N13146,NOT(N13147))</f>
        <v>0</v>
      </c>
    </row>
    <row r="13147" spans="1:15" x14ac:dyDescent="0.25">
      <c r="A13147" t="s">
        <v>19</v>
      </c>
      <c r="B13147" t="s">
        <v>17</v>
      </c>
      <c r="C13147">
        <v>18</v>
      </c>
      <c r="D13147">
        <v>23</v>
      </c>
      <c r="E13147" t="b">
        <v>0</v>
      </c>
      <c r="F13147">
        <v>1.7999999999999999E-2</v>
      </c>
      <c r="G13147">
        <v>4</v>
      </c>
      <c r="H13147">
        <v>4</v>
      </c>
      <c r="I13147">
        <v>46</v>
      </c>
      <c r="J13147">
        <v>27</v>
      </c>
      <c r="K13147">
        <v>6</v>
      </c>
      <c r="L13147">
        <v>9</v>
      </c>
      <c r="M13147">
        <f t="shared" si="26574"/>
        <v>0</v>
      </c>
      <c r="N13147" t="b">
        <f t="shared" ref="N13147" si="26623">AND(MIN($F13145,$F13146,$F13147)=$F13147,MAX($H13145,$H13146,$H13147)=$H13147)</f>
        <v>0</v>
      </c>
      <c r="O13147" t="b">
        <f t="shared" ref="O13147" si="26624">AND(NOT(N13145),NOT(N13146),N13147)</f>
        <v>0</v>
      </c>
    </row>
    <row r="13148" spans="1:15" x14ac:dyDescent="0.25">
      <c r="A13148" t="s">
        <v>13</v>
      </c>
      <c r="B13148" t="s">
        <v>17</v>
      </c>
      <c r="C13148">
        <v>18</v>
      </c>
      <c r="D13148">
        <v>24</v>
      </c>
      <c r="E13148" t="b">
        <v>0</v>
      </c>
      <c r="F13148">
        <v>3.0000000000000001E-3</v>
      </c>
      <c r="G13148">
        <v>4</v>
      </c>
      <c r="H13148">
        <v>4</v>
      </c>
      <c r="I13148">
        <v>39</v>
      </c>
      <c r="J13148">
        <v>22</v>
      </c>
      <c r="K13148">
        <v>3</v>
      </c>
      <c r="L13148">
        <v>10</v>
      </c>
      <c r="M13148">
        <f t="shared" si="26574"/>
        <v>0</v>
      </c>
      <c r="N13148" t="b">
        <f t="shared" ref="N13148" si="26625">AND(MIN($F13148,$F13149,$F13150)=$F13148,MAX($H13148,$H13149,$H13150)=$H13148)</f>
        <v>1</v>
      </c>
      <c r="O13148" t="b">
        <f t="shared" ref="O13148" si="26626">AND(N13148,NOT(N13149),NOT(N13150))</f>
        <v>1</v>
      </c>
    </row>
    <row r="13149" spans="1:15" x14ac:dyDescent="0.25">
      <c r="A13149" t="s">
        <v>15</v>
      </c>
      <c r="B13149" t="s">
        <v>17</v>
      </c>
      <c r="C13149">
        <v>18</v>
      </c>
      <c r="D13149">
        <v>24</v>
      </c>
      <c r="E13149" t="b">
        <v>1</v>
      </c>
      <c r="F13149">
        <v>10.000999999999999</v>
      </c>
      <c r="G13149">
        <v>4</v>
      </c>
      <c r="H13149">
        <v>0</v>
      </c>
      <c r="I13149">
        <v>1469012</v>
      </c>
      <c r="J13149">
        <v>1464114</v>
      </c>
      <c r="K13149">
        <v>732054</v>
      </c>
      <c r="L13149">
        <v>22</v>
      </c>
      <c r="M13149">
        <f t="shared" si="26574"/>
        <v>4</v>
      </c>
      <c r="N13149" t="b">
        <f t="shared" ref="N13149" si="26627">AND(MIN($F13148,$F13149,$F13150)=$F13149,MAX($H13148,$H13149,$H13150)=$H13149)</f>
        <v>0</v>
      </c>
      <c r="O13149" t="b">
        <f t="shared" ref="O13149" si="26628">AND(NOT(N13148),N13149,NOT(N13150))</f>
        <v>0</v>
      </c>
    </row>
    <row r="13150" spans="1:15" x14ac:dyDescent="0.25">
      <c r="A13150" t="s">
        <v>19</v>
      </c>
      <c r="B13150" t="s">
        <v>17</v>
      </c>
      <c r="C13150">
        <v>18</v>
      </c>
      <c r="D13150">
        <v>24</v>
      </c>
      <c r="E13150" t="b">
        <v>0</v>
      </c>
      <c r="F13150">
        <v>1.4E-2</v>
      </c>
      <c r="G13150">
        <v>4</v>
      </c>
      <c r="H13150">
        <v>4</v>
      </c>
      <c r="I13150">
        <v>39</v>
      </c>
      <c r="J13150">
        <v>22</v>
      </c>
      <c r="K13150">
        <v>3</v>
      </c>
      <c r="L13150">
        <v>10</v>
      </c>
      <c r="M13150">
        <f t="shared" si="26574"/>
        <v>0</v>
      </c>
      <c r="N13150" t="b">
        <f t="shared" ref="N13150" si="26629">AND(MIN($F13148,$F13149,$F13150)=$F13150,MAX($H13148,$H13149,$H13150)=$H13150)</f>
        <v>0</v>
      </c>
      <c r="O13150" t="b">
        <f t="shared" ref="O13150" si="26630">AND(NOT(N13148),NOT(N13149),N13150)</f>
        <v>0</v>
      </c>
    </row>
    <row r="13151" spans="1:15" x14ac:dyDescent="0.25">
      <c r="A13151" t="s">
        <v>13</v>
      </c>
      <c r="B13151" t="s">
        <v>17</v>
      </c>
      <c r="C13151">
        <v>18</v>
      </c>
      <c r="D13151">
        <v>25</v>
      </c>
      <c r="E13151" t="b">
        <v>0</v>
      </c>
      <c r="F13151">
        <v>6.0000000000000001E-3</v>
      </c>
      <c r="G13151">
        <v>4</v>
      </c>
      <c r="H13151">
        <v>4</v>
      </c>
      <c r="I13151">
        <v>46</v>
      </c>
      <c r="J13151">
        <v>29</v>
      </c>
      <c r="K13151">
        <v>6</v>
      </c>
      <c r="L13151">
        <v>11</v>
      </c>
      <c r="M13151">
        <f t="shared" si="26574"/>
        <v>0</v>
      </c>
      <c r="N13151" t="b">
        <f t="shared" ref="N13151" si="26631">AND(MIN($F13151,$F13152,$F13153)=$F13151,MAX($H13151,$H13152,$H13153)=$H13151)</f>
        <v>1</v>
      </c>
      <c r="O13151" t="b">
        <f t="shared" ref="O13151" si="26632">AND(N13151,NOT(N13152),NOT(N13153))</f>
        <v>0</v>
      </c>
    </row>
    <row r="13152" spans="1:15" x14ac:dyDescent="0.25">
      <c r="A13152" t="s">
        <v>15</v>
      </c>
      <c r="B13152" t="s">
        <v>17</v>
      </c>
      <c r="C13152">
        <v>18</v>
      </c>
      <c r="D13152">
        <v>25</v>
      </c>
      <c r="E13152" t="b">
        <v>1</v>
      </c>
      <c r="F13152">
        <v>10.000999999999999</v>
      </c>
      <c r="G13152">
        <v>4</v>
      </c>
      <c r="H13152">
        <v>0</v>
      </c>
      <c r="I13152">
        <v>1436436</v>
      </c>
      <c r="J13152">
        <v>1431645</v>
      </c>
      <c r="K13152">
        <v>715818</v>
      </c>
      <c r="L13152">
        <v>24</v>
      </c>
      <c r="M13152">
        <f t="shared" si="26574"/>
        <v>4</v>
      </c>
      <c r="N13152" t="b">
        <f t="shared" ref="N13152" si="26633">AND(MIN($F13151,$F13152,$F13153)=$F13152,MAX($H13151,$H13152,$H13153)=$H13152)</f>
        <v>0</v>
      </c>
      <c r="O13152" t="b">
        <f t="shared" ref="O13152" si="26634">AND(NOT(N13151),N13152,NOT(N13153))</f>
        <v>0</v>
      </c>
    </row>
    <row r="13153" spans="1:15" x14ac:dyDescent="0.25">
      <c r="A13153" t="s">
        <v>19</v>
      </c>
      <c r="B13153" t="s">
        <v>17</v>
      </c>
      <c r="C13153">
        <v>18</v>
      </c>
      <c r="D13153">
        <v>25</v>
      </c>
      <c r="E13153" t="b">
        <v>0</v>
      </c>
      <c r="F13153">
        <v>6.0000000000000001E-3</v>
      </c>
      <c r="G13153">
        <v>4</v>
      </c>
      <c r="H13153">
        <v>4</v>
      </c>
      <c r="I13153">
        <v>46</v>
      </c>
      <c r="J13153">
        <v>29</v>
      </c>
      <c r="K13153">
        <v>6</v>
      </c>
      <c r="L13153">
        <v>11</v>
      </c>
      <c r="M13153">
        <f t="shared" si="26574"/>
        <v>0</v>
      </c>
      <c r="N13153" t="b">
        <f t="shared" ref="N13153" si="26635">AND(MIN($F13151,$F13152,$F13153)=$F13153,MAX($H13151,$H13152,$H13153)=$H13153)</f>
        <v>1</v>
      </c>
      <c r="O13153" t="b">
        <f t="shared" ref="O13153" si="26636">AND(NOT(N13151),NOT(N13152),N13153)</f>
        <v>0</v>
      </c>
    </row>
    <row r="13154" spans="1:15" x14ac:dyDescent="0.25">
      <c r="A13154" t="s">
        <v>13</v>
      </c>
      <c r="B13154" t="s">
        <v>17</v>
      </c>
      <c r="C13154">
        <v>18</v>
      </c>
      <c r="D13154">
        <v>26</v>
      </c>
      <c r="E13154" t="b">
        <v>0</v>
      </c>
      <c r="F13154">
        <v>1.2999999999999999E-2</v>
      </c>
      <c r="G13154">
        <v>4</v>
      </c>
      <c r="H13154">
        <v>4</v>
      </c>
      <c r="I13154">
        <v>50</v>
      </c>
      <c r="J13154">
        <v>30</v>
      </c>
      <c r="K13154">
        <v>6</v>
      </c>
      <c r="L13154">
        <v>12</v>
      </c>
      <c r="M13154">
        <f t="shared" si="26574"/>
        <v>0</v>
      </c>
      <c r="N13154" t="b">
        <f t="shared" ref="N13154" si="26637">AND(MIN($F13154,$F13155,$F13156)=$F13154,MAX($H13154,$H13155,$H13156)=$H13154)</f>
        <v>0</v>
      </c>
      <c r="O13154" t="b">
        <f t="shared" ref="O13154" si="26638">AND(N13154,NOT(N13155),NOT(N13156))</f>
        <v>0</v>
      </c>
    </row>
    <row r="13155" spans="1:15" x14ac:dyDescent="0.25">
      <c r="A13155" t="s">
        <v>15</v>
      </c>
      <c r="B13155" t="s">
        <v>17</v>
      </c>
      <c r="C13155">
        <v>18</v>
      </c>
      <c r="D13155">
        <v>26</v>
      </c>
      <c r="E13155" t="b">
        <v>1</v>
      </c>
      <c r="F13155">
        <v>10.000999999999999</v>
      </c>
      <c r="G13155">
        <v>4</v>
      </c>
      <c r="H13155">
        <v>0</v>
      </c>
      <c r="I13155">
        <v>1439190</v>
      </c>
      <c r="J13155">
        <v>1434392</v>
      </c>
      <c r="K13155">
        <v>717192</v>
      </c>
      <c r="L13155">
        <v>21</v>
      </c>
      <c r="M13155">
        <f t="shared" si="26574"/>
        <v>4</v>
      </c>
      <c r="N13155" t="b">
        <f t="shared" ref="N13155" si="26639">AND(MIN($F13154,$F13155,$F13156)=$F13155,MAX($H13154,$H13155,$H13156)=$H13155)</f>
        <v>0</v>
      </c>
      <c r="O13155" t="b">
        <f t="shared" ref="O13155" si="26640">AND(NOT(N13154),N13155,NOT(N13156))</f>
        <v>0</v>
      </c>
    </row>
    <row r="13156" spans="1:15" x14ac:dyDescent="0.25">
      <c r="A13156" t="s">
        <v>19</v>
      </c>
      <c r="B13156" t="s">
        <v>17</v>
      </c>
      <c r="C13156">
        <v>18</v>
      </c>
      <c r="D13156">
        <v>26</v>
      </c>
      <c r="E13156" t="b">
        <v>0</v>
      </c>
      <c r="F13156">
        <v>5.0000000000000001E-3</v>
      </c>
      <c r="G13156">
        <v>4</v>
      </c>
      <c r="H13156">
        <v>4</v>
      </c>
      <c r="I13156">
        <v>50</v>
      </c>
      <c r="J13156">
        <v>30</v>
      </c>
      <c r="K13156">
        <v>6</v>
      </c>
      <c r="L13156">
        <v>12</v>
      </c>
      <c r="M13156">
        <f t="shared" si="26574"/>
        <v>0</v>
      </c>
      <c r="N13156" t="b">
        <f t="shared" ref="N13156" si="26641">AND(MIN($F13154,$F13155,$F13156)=$F13156,MAX($H13154,$H13155,$H13156)=$H13156)</f>
        <v>1</v>
      </c>
      <c r="O13156" t="b">
        <f t="shared" ref="O13156" si="26642">AND(NOT(N13154),NOT(N13155),N13156)</f>
        <v>1</v>
      </c>
    </row>
    <row r="13157" spans="1:15" x14ac:dyDescent="0.25">
      <c r="A13157" t="s">
        <v>13</v>
      </c>
      <c r="B13157" t="s">
        <v>17</v>
      </c>
      <c r="C13157">
        <v>18</v>
      </c>
      <c r="D13157">
        <v>27</v>
      </c>
      <c r="E13157" t="b">
        <v>0</v>
      </c>
      <c r="F13157">
        <v>1E-3</v>
      </c>
      <c r="G13157">
        <v>4</v>
      </c>
      <c r="H13157">
        <v>4</v>
      </c>
      <c r="I13157">
        <v>36</v>
      </c>
      <c r="J13157">
        <v>25</v>
      </c>
      <c r="K13157">
        <v>8</v>
      </c>
      <c r="L13157">
        <v>3</v>
      </c>
      <c r="M13157">
        <f t="shared" si="26574"/>
        <v>0</v>
      </c>
      <c r="N13157" t="b">
        <f t="shared" ref="N13157" si="26643">AND(MIN($F13157,$F13158,$F13159)=$F13157,MAX($H13157,$H13158,$H13159)=$H13157)</f>
        <v>1</v>
      </c>
      <c r="O13157" t="b">
        <f t="shared" ref="O13157" si="26644">AND(N13157,NOT(N13158),NOT(N13159))</f>
        <v>1</v>
      </c>
    </row>
    <row r="13158" spans="1:15" x14ac:dyDescent="0.25">
      <c r="A13158" t="s">
        <v>15</v>
      </c>
      <c r="B13158" t="s">
        <v>17</v>
      </c>
      <c r="C13158">
        <v>18</v>
      </c>
      <c r="D13158">
        <v>27</v>
      </c>
      <c r="E13158" t="b">
        <v>0</v>
      </c>
      <c r="F13158">
        <v>2E-3</v>
      </c>
      <c r="G13158">
        <v>4</v>
      </c>
      <c r="H13158">
        <v>4</v>
      </c>
      <c r="I13158">
        <v>115</v>
      </c>
      <c r="J13158">
        <v>114</v>
      </c>
      <c r="K13158">
        <v>52</v>
      </c>
      <c r="L13158">
        <v>9</v>
      </c>
      <c r="M13158">
        <f t="shared" si="26574"/>
        <v>0</v>
      </c>
      <c r="N13158" t="b">
        <f t="shared" ref="N13158" si="26645">AND(MIN($F13157,$F13158,$F13159)=$F13158,MAX($H13157,$H13158,$H13159)=$H13158)</f>
        <v>0</v>
      </c>
      <c r="O13158" t="b">
        <f t="shared" ref="O13158" si="26646">AND(NOT(N13157),N13158,NOT(N13159))</f>
        <v>0</v>
      </c>
    </row>
    <row r="13159" spans="1:15" x14ac:dyDescent="0.25">
      <c r="A13159" t="s">
        <v>19</v>
      </c>
      <c r="B13159" t="s">
        <v>17</v>
      </c>
      <c r="C13159">
        <v>18</v>
      </c>
      <c r="D13159">
        <v>27</v>
      </c>
      <c r="E13159" t="b">
        <v>0</v>
      </c>
      <c r="F13159">
        <v>4.0000000000000001E-3</v>
      </c>
      <c r="G13159">
        <v>4</v>
      </c>
      <c r="H13159">
        <v>4</v>
      </c>
      <c r="I13159">
        <v>36</v>
      </c>
      <c r="J13159">
        <v>25</v>
      </c>
      <c r="K13159">
        <v>8</v>
      </c>
      <c r="L13159">
        <v>3</v>
      </c>
      <c r="M13159">
        <f t="shared" si="26574"/>
        <v>0</v>
      </c>
      <c r="N13159" t="b">
        <f t="shared" ref="N13159" si="26647">AND(MIN($F13157,$F13158,$F13159)=$F13159,MAX($H13157,$H13158,$H13159)=$H13159)</f>
        <v>0</v>
      </c>
      <c r="O13159" t="b">
        <f t="shared" ref="O13159" si="26648">AND(NOT(N13157),NOT(N13158),N13159)</f>
        <v>0</v>
      </c>
    </row>
    <row r="13160" spans="1:15" x14ac:dyDescent="0.25">
      <c r="A13160" t="s">
        <v>13</v>
      </c>
      <c r="B13160" t="s">
        <v>17</v>
      </c>
      <c r="C13160">
        <v>18</v>
      </c>
      <c r="D13160">
        <v>28</v>
      </c>
      <c r="E13160" t="b">
        <v>0</v>
      </c>
      <c r="F13160">
        <v>2E-3</v>
      </c>
      <c r="G13160">
        <v>4</v>
      </c>
      <c r="H13160">
        <v>4</v>
      </c>
      <c r="I13160">
        <v>38</v>
      </c>
      <c r="J13160">
        <v>26</v>
      </c>
      <c r="K13160">
        <v>8</v>
      </c>
      <c r="L13160">
        <v>4</v>
      </c>
      <c r="M13160">
        <f t="shared" si="26574"/>
        <v>0</v>
      </c>
      <c r="N13160" t="b">
        <f t="shared" ref="N13160" si="26649">AND(MIN($F13160,$F13161,$F13162)=$F13160,MAX($H13160,$H13161,$H13162)=$H13160)</f>
        <v>1</v>
      </c>
      <c r="O13160" t="b">
        <f t="shared" ref="O13160" si="26650">AND(N13160,NOT(N13161),NOT(N13162))</f>
        <v>1</v>
      </c>
    </row>
    <row r="13161" spans="1:15" x14ac:dyDescent="0.25">
      <c r="A13161" t="s">
        <v>15</v>
      </c>
      <c r="B13161" t="s">
        <v>17</v>
      </c>
      <c r="C13161">
        <v>18</v>
      </c>
      <c r="D13161">
        <v>28</v>
      </c>
      <c r="E13161" t="b">
        <v>0</v>
      </c>
      <c r="F13161">
        <v>0.01</v>
      </c>
      <c r="G13161">
        <v>4</v>
      </c>
      <c r="H13161">
        <v>4</v>
      </c>
      <c r="I13161">
        <v>1409</v>
      </c>
      <c r="J13161">
        <v>1403</v>
      </c>
      <c r="K13161">
        <v>696</v>
      </c>
      <c r="L13161">
        <v>10</v>
      </c>
      <c r="M13161">
        <f t="shared" si="26574"/>
        <v>0</v>
      </c>
      <c r="N13161" t="b">
        <f t="shared" ref="N13161" si="26651">AND(MIN($F13160,$F13161,$F13162)=$F13161,MAX($H13160,$H13161,$H13162)=$H13161)</f>
        <v>0</v>
      </c>
      <c r="O13161" t="b">
        <f t="shared" ref="O13161" si="26652">AND(NOT(N13160),N13161,NOT(N13162))</f>
        <v>0</v>
      </c>
    </row>
    <row r="13162" spans="1:15" x14ac:dyDescent="0.25">
      <c r="A13162" t="s">
        <v>19</v>
      </c>
      <c r="B13162" t="s">
        <v>17</v>
      </c>
      <c r="C13162">
        <v>18</v>
      </c>
      <c r="D13162">
        <v>28</v>
      </c>
      <c r="E13162" t="b">
        <v>0</v>
      </c>
      <c r="F13162">
        <v>8.0000000000000002E-3</v>
      </c>
      <c r="G13162">
        <v>4</v>
      </c>
      <c r="H13162">
        <v>4</v>
      </c>
      <c r="I13162">
        <v>38</v>
      </c>
      <c r="J13162">
        <v>26</v>
      </c>
      <c r="K13162">
        <v>8</v>
      </c>
      <c r="L13162">
        <v>4</v>
      </c>
      <c r="M13162">
        <f t="shared" si="26574"/>
        <v>0</v>
      </c>
      <c r="N13162" t="b">
        <f t="shared" ref="N13162" si="26653">AND(MIN($F13160,$F13161,$F13162)=$F13162,MAX($H13160,$H13161,$H13162)=$H13162)</f>
        <v>0</v>
      </c>
      <c r="O13162" t="b">
        <f t="shared" ref="O13162" si="26654">AND(NOT(N13160),NOT(N13161),N13162)</f>
        <v>0</v>
      </c>
    </row>
    <row r="13163" spans="1:15" x14ac:dyDescent="0.25">
      <c r="A13163" t="s">
        <v>13</v>
      </c>
      <c r="B13163" t="s">
        <v>17</v>
      </c>
      <c r="C13163">
        <v>18</v>
      </c>
      <c r="D13163">
        <v>29</v>
      </c>
      <c r="E13163" t="b">
        <v>0</v>
      </c>
      <c r="F13163">
        <v>5.0000000000000001E-3</v>
      </c>
      <c r="G13163">
        <v>4</v>
      </c>
      <c r="H13163">
        <v>4</v>
      </c>
      <c r="I13163">
        <v>33</v>
      </c>
      <c r="J13163">
        <v>19</v>
      </c>
      <c r="K13163">
        <v>4</v>
      </c>
      <c r="L13163">
        <v>6</v>
      </c>
      <c r="M13163">
        <f t="shared" si="26574"/>
        <v>0</v>
      </c>
      <c r="N13163" t="b">
        <f t="shared" ref="N13163" si="26655">AND(MIN($F13163,$F13164,$F13165)=$F13163,MAX($H13163,$H13164,$H13165)=$H13163)</f>
        <v>1</v>
      </c>
      <c r="O13163" t="b">
        <f t="shared" ref="O13163" si="26656">AND(N13163,NOT(N13164),NOT(N13165))</f>
        <v>1</v>
      </c>
    </row>
    <row r="13164" spans="1:15" x14ac:dyDescent="0.25">
      <c r="A13164" t="s">
        <v>15</v>
      </c>
      <c r="B13164" t="s">
        <v>17</v>
      </c>
      <c r="C13164">
        <v>18</v>
      </c>
      <c r="D13164">
        <v>29</v>
      </c>
      <c r="E13164" t="b">
        <v>0</v>
      </c>
      <c r="F13164">
        <v>0.13200000000000001</v>
      </c>
      <c r="G13164">
        <v>4</v>
      </c>
      <c r="H13164">
        <v>4</v>
      </c>
      <c r="I13164">
        <v>19779</v>
      </c>
      <c r="J13164">
        <v>19716</v>
      </c>
      <c r="K13164">
        <v>9852</v>
      </c>
      <c r="L13164">
        <v>13</v>
      </c>
      <c r="M13164">
        <f t="shared" si="26574"/>
        <v>0</v>
      </c>
      <c r="N13164" t="b">
        <f t="shared" ref="N13164" si="26657">AND(MIN($F13163,$F13164,$F13165)=$F13164,MAX($H13163,$H13164,$H13165)=$H13164)</f>
        <v>0</v>
      </c>
      <c r="O13164" t="b">
        <f t="shared" ref="O13164" si="26658">AND(NOT(N13163),N13164,NOT(N13165))</f>
        <v>0</v>
      </c>
    </row>
    <row r="13165" spans="1:15" x14ac:dyDescent="0.25">
      <c r="A13165" t="s">
        <v>19</v>
      </c>
      <c r="B13165" t="s">
        <v>17</v>
      </c>
      <c r="C13165">
        <v>18</v>
      </c>
      <c r="D13165">
        <v>29</v>
      </c>
      <c r="E13165" t="b">
        <v>0</v>
      </c>
      <c r="F13165">
        <v>6.0000000000000001E-3</v>
      </c>
      <c r="G13165">
        <v>4</v>
      </c>
      <c r="H13165">
        <v>4</v>
      </c>
      <c r="I13165">
        <v>33</v>
      </c>
      <c r="J13165">
        <v>19</v>
      </c>
      <c r="K13165">
        <v>4</v>
      </c>
      <c r="L13165">
        <v>6</v>
      </c>
      <c r="M13165">
        <f t="shared" si="26574"/>
        <v>0</v>
      </c>
      <c r="N13165" t="b">
        <f t="shared" ref="N13165" si="26659">AND(MIN($F13163,$F13164,$F13165)=$F13165,MAX($H13163,$H13164,$H13165)=$H13165)</f>
        <v>0</v>
      </c>
      <c r="O13165" t="b">
        <f t="shared" ref="O13165" si="26660">AND(NOT(N13163),NOT(N13164),N13165)</f>
        <v>0</v>
      </c>
    </row>
    <row r="13166" spans="1:15" x14ac:dyDescent="0.25">
      <c r="A13166" t="s">
        <v>13</v>
      </c>
      <c r="B13166" t="s">
        <v>17</v>
      </c>
      <c r="C13166">
        <v>18</v>
      </c>
      <c r="D13166">
        <v>2</v>
      </c>
      <c r="E13166" t="b">
        <v>0</v>
      </c>
      <c r="F13166">
        <v>1E-3</v>
      </c>
      <c r="G13166">
        <v>4</v>
      </c>
      <c r="H13166">
        <v>4</v>
      </c>
      <c r="I13166">
        <v>30</v>
      </c>
      <c r="J13166">
        <v>13</v>
      </c>
      <c r="K13166">
        <v>1</v>
      </c>
      <c r="L13166">
        <v>6</v>
      </c>
      <c r="M13166">
        <f t="shared" si="26574"/>
        <v>0</v>
      </c>
      <c r="N13166" t="b">
        <f t="shared" ref="N13166" si="26661">AND(MIN($F13166,$F13167,$F13168)=$F13166,MAX($H13166,$H13167,$H13168)=$H13166)</f>
        <v>1</v>
      </c>
      <c r="O13166" t="b">
        <f t="shared" ref="O13166" si="26662">AND(N13166,NOT(N13167),NOT(N13168))</f>
        <v>1</v>
      </c>
    </row>
    <row r="13167" spans="1:15" x14ac:dyDescent="0.25">
      <c r="A13167" t="s">
        <v>15</v>
      </c>
      <c r="B13167" t="s">
        <v>17</v>
      </c>
      <c r="C13167">
        <v>18</v>
      </c>
      <c r="D13167">
        <v>2</v>
      </c>
      <c r="E13167" t="b">
        <v>0</v>
      </c>
      <c r="F13167">
        <v>8.0000000000000002E-3</v>
      </c>
      <c r="G13167">
        <v>4</v>
      </c>
      <c r="H13167">
        <v>4</v>
      </c>
      <c r="I13167">
        <v>582</v>
      </c>
      <c r="J13167">
        <v>567</v>
      </c>
      <c r="K13167">
        <v>278</v>
      </c>
      <c r="L13167">
        <v>9</v>
      </c>
      <c r="M13167">
        <f t="shared" si="26574"/>
        <v>0</v>
      </c>
      <c r="N13167" t="b">
        <f t="shared" ref="N13167" si="26663">AND(MIN($F13166,$F13167,$F13168)=$F13167,MAX($H13166,$H13167,$H13168)=$H13167)</f>
        <v>0</v>
      </c>
      <c r="O13167" t="b">
        <f t="shared" ref="O13167" si="26664">AND(NOT(N13166),N13167,NOT(N13168))</f>
        <v>0</v>
      </c>
    </row>
    <row r="13168" spans="1:15" x14ac:dyDescent="0.25">
      <c r="A13168" t="s">
        <v>19</v>
      </c>
      <c r="B13168" t="s">
        <v>17</v>
      </c>
      <c r="C13168">
        <v>18</v>
      </c>
      <c r="D13168">
        <v>2</v>
      </c>
      <c r="E13168" t="b">
        <v>0</v>
      </c>
      <c r="F13168">
        <v>5.0000000000000001E-3</v>
      </c>
      <c r="G13168">
        <v>4</v>
      </c>
      <c r="H13168">
        <v>4</v>
      </c>
      <c r="I13168">
        <v>30</v>
      </c>
      <c r="J13168">
        <v>13</v>
      </c>
      <c r="K13168">
        <v>1</v>
      </c>
      <c r="L13168">
        <v>6</v>
      </c>
      <c r="M13168">
        <f t="shared" si="26574"/>
        <v>0</v>
      </c>
      <c r="N13168" t="b">
        <f t="shared" ref="N13168" si="26665">AND(MIN($F13166,$F13167,$F13168)=$F13168,MAX($H13166,$H13167,$H13168)=$H13168)</f>
        <v>0</v>
      </c>
      <c r="O13168" t="b">
        <f t="shared" ref="O13168" si="26666">AND(NOT(N13166),NOT(N13167),N13168)</f>
        <v>0</v>
      </c>
    </row>
    <row r="13169" spans="1:15" x14ac:dyDescent="0.25">
      <c r="A13169" t="s">
        <v>13</v>
      </c>
      <c r="B13169" t="s">
        <v>17</v>
      </c>
      <c r="C13169">
        <v>18</v>
      </c>
      <c r="D13169">
        <v>30</v>
      </c>
      <c r="E13169" t="b">
        <v>0</v>
      </c>
      <c r="F13169">
        <v>1E-3</v>
      </c>
      <c r="G13169">
        <v>4</v>
      </c>
      <c r="H13169">
        <v>4</v>
      </c>
      <c r="I13169">
        <v>35</v>
      </c>
      <c r="J13169">
        <v>20</v>
      </c>
      <c r="K13169">
        <v>4</v>
      </c>
      <c r="L13169">
        <v>7</v>
      </c>
      <c r="M13169">
        <f t="shared" si="26574"/>
        <v>0</v>
      </c>
      <c r="N13169" t="b">
        <f t="shared" ref="N13169" si="26667">AND(MIN($F13169,$F13170,$F13171)=$F13169,MAX($H13169,$H13170,$H13171)=$H13169)</f>
        <v>1</v>
      </c>
      <c r="O13169" t="b">
        <f t="shared" ref="O13169" si="26668">AND(N13169,NOT(N13170),NOT(N13171))</f>
        <v>1</v>
      </c>
    </row>
    <row r="13170" spans="1:15" x14ac:dyDescent="0.25">
      <c r="A13170" t="s">
        <v>15</v>
      </c>
      <c r="B13170" t="s">
        <v>17</v>
      </c>
      <c r="C13170">
        <v>18</v>
      </c>
      <c r="D13170">
        <v>30</v>
      </c>
      <c r="E13170" t="b">
        <v>0</v>
      </c>
      <c r="F13170">
        <v>1.8759999999999999</v>
      </c>
      <c r="G13170">
        <v>4</v>
      </c>
      <c r="H13170">
        <v>4</v>
      </c>
      <c r="I13170">
        <v>277517</v>
      </c>
      <c r="J13170">
        <v>276669</v>
      </c>
      <c r="K13170">
        <v>138328</v>
      </c>
      <c r="L13170">
        <v>16</v>
      </c>
      <c r="M13170">
        <f t="shared" si="26574"/>
        <v>0</v>
      </c>
      <c r="N13170" t="b">
        <f t="shared" ref="N13170" si="26669">AND(MIN($F13169,$F13170,$F13171)=$F13170,MAX($H13169,$H13170,$H13171)=$H13170)</f>
        <v>0</v>
      </c>
      <c r="O13170" t="b">
        <f t="shared" ref="O13170" si="26670">AND(NOT(N13169),N13170,NOT(N13171))</f>
        <v>0</v>
      </c>
    </row>
    <row r="13171" spans="1:15" x14ac:dyDescent="0.25">
      <c r="A13171" t="s">
        <v>19</v>
      </c>
      <c r="B13171" t="s">
        <v>17</v>
      </c>
      <c r="C13171">
        <v>18</v>
      </c>
      <c r="D13171">
        <v>30</v>
      </c>
      <c r="E13171" t="b">
        <v>0</v>
      </c>
      <c r="F13171">
        <v>6.0000000000000001E-3</v>
      </c>
      <c r="G13171">
        <v>4</v>
      </c>
      <c r="H13171">
        <v>4</v>
      </c>
      <c r="I13171">
        <v>35</v>
      </c>
      <c r="J13171">
        <v>20</v>
      </c>
      <c r="K13171">
        <v>4</v>
      </c>
      <c r="L13171">
        <v>7</v>
      </c>
      <c r="M13171">
        <f t="shared" si="26574"/>
        <v>0</v>
      </c>
      <c r="N13171" t="b">
        <f t="shared" ref="N13171" si="26671">AND(MIN($F13169,$F13170,$F13171)=$F13171,MAX($H13169,$H13170,$H13171)=$H13171)</f>
        <v>0</v>
      </c>
      <c r="O13171" t="b">
        <f t="shared" ref="O13171" si="26672">AND(NOT(N13169),NOT(N13170),N13171)</f>
        <v>0</v>
      </c>
    </row>
    <row r="13172" spans="1:15" x14ac:dyDescent="0.25">
      <c r="A13172" t="s">
        <v>13</v>
      </c>
      <c r="B13172" t="s">
        <v>17</v>
      </c>
      <c r="C13172">
        <v>18</v>
      </c>
      <c r="D13172">
        <v>31</v>
      </c>
      <c r="E13172" t="b">
        <v>0</v>
      </c>
      <c r="F13172">
        <v>2E-3</v>
      </c>
      <c r="G13172">
        <v>4</v>
      </c>
      <c r="H13172">
        <v>4</v>
      </c>
      <c r="I13172">
        <v>39</v>
      </c>
      <c r="J13172">
        <v>21</v>
      </c>
      <c r="K13172">
        <v>4</v>
      </c>
      <c r="L13172">
        <v>8</v>
      </c>
      <c r="M13172">
        <f t="shared" si="26574"/>
        <v>0</v>
      </c>
      <c r="N13172" t="b">
        <f t="shared" ref="N13172" si="26673">AND(MIN($F13172,$F13173,$F13174)=$F13172,MAX($H13172,$H13173,$H13174)=$H13172)</f>
        <v>1</v>
      </c>
      <c r="O13172" t="b">
        <f t="shared" ref="O13172" si="26674">AND(N13172,NOT(N13173),NOT(N13174))</f>
        <v>1</v>
      </c>
    </row>
    <row r="13173" spans="1:15" x14ac:dyDescent="0.25">
      <c r="A13173" t="s">
        <v>15</v>
      </c>
      <c r="B13173" t="s">
        <v>17</v>
      </c>
      <c r="C13173">
        <v>18</v>
      </c>
      <c r="D13173">
        <v>31</v>
      </c>
      <c r="E13173" t="b">
        <v>1</v>
      </c>
      <c r="F13173">
        <v>10.000999999999999</v>
      </c>
      <c r="G13173">
        <v>4</v>
      </c>
      <c r="H13173">
        <v>0</v>
      </c>
      <c r="I13173">
        <v>1499126</v>
      </c>
      <c r="J13173">
        <v>1494564</v>
      </c>
      <c r="K13173">
        <v>747279</v>
      </c>
      <c r="L13173">
        <v>17</v>
      </c>
      <c r="M13173">
        <f t="shared" si="26574"/>
        <v>4</v>
      </c>
      <c r="N13173" t="b">
        <f t="shared" ref="N13173" si="26675">AND(MIN($F13172,$F13173,$F13174)=$F13173,MAX($H13172,$H13173,$H13174)=$H13173)</f>
        <v>0</v>
      </c>
      <c r="O13173" t="b">
        <f t="shared" ref="O13173" si="26676">AND(NOT(N13172),N13173,NOT(N13174))</f>
        <v>0</v>
      </c>
    </row>
    <row r="13174" spans="1:15" x14ac:dyDescent="0.25">
      <c r="A13174" t="s">
        <v>19</v>
      </c>
      <c r="B13174" t="s">
        <v>17</v>
      </c>
      <c r="C13174">
        <v>18</v>
      </c>
      <c r="D13174">
        <v>31</v>
      </c>
      <c r="E13174" t="b">
        <v>0</v>
      </c>
      <c r="F13174">
        <v>4.0000000000000001E-3</v>
      </c>
      <c r="G13174">
        <v>4</v>
      </c>
      <c r="H13174">
        <v>4</v>
      </c>
      <c r="I13174">
        <v>39</v>
      </c>
      <c r="J13174">
        <v>21</v>
      </c>
      <c r="K13174">
        <v>4</v>
      </c>
      <c r="L13174">
        <v>8</v>
      </c>
      <c r="M13174">
        <f t="shared" si="26574"/>
        <v>0</v>
      </c>
      <c r="N13174" t="b">
        <f t="shared" ref="N13174" si="26677">AND(MIN($F13172,$F13173,$F13174)=$F13174,MAX($H13172,$H13173,$H13174)=$H13174)</f>
        <v>0</v>
      </c>
      <c r="O13174" t="b">
        <f t="shared" ref="O13174" si="26678">AND(NOT(N13172),NOT(N13173),N13174)</f>
        <v>0</v>
      </c>
    </row>
    <row r="13175" spans="1:15" x14ac:dyDescent="0.25">
      <c r="A13175" t="s">
        <v>13</v>
      </c>
      <c r="B13175" t="s">
        <v>17</v>
      </c>
      <c r="C13175">
        <v>18</v>
      </c>
      <c r="D13175">
        <v>32</v>
      </c>
      <c r="E13175" t="b">
        <v>0</v>
      </c>
      <c r="F13175">
        <v>3.0000000000000001E-3</v>
      </c>
      <c r="G13175">
        <v>4</v>
      </c>
      <c r="H13175">
        <v>4</v>
      </c>
      <c r="I13175">
        <v>41</v>
      </c>
      <c r="J13175">
        <v>22</v>
      </c>
      <c r="K13175">
        <v>4</v>
      </c>
      <c r="L13175">
        <v>9</v>
      </c>
      <c r="M13175">
        <f t="shared" si="26574"/>
        <v>0</v>
      </c>
      <c r="N13175" t="b">
        <f t="shared" ref="N13175" si="26679">AND(MIN($F13175,$F13176,$F13177)=$F13175,MAX($H13175,$H13176,$H13177)=$H13175)</f>
        <v>1</v>
      </c>
      <c r="O13175" t="b">
        <f t="shared" ref="O13175" si="26680">AND(N13175,NOT(N13176),NOT(N13177))</f>
        <v>1</v>
      </c>
    </row>
    <row r="13176" spans="1:15" x14ac:dyDescent="0.25">
      <c r="A13176" t="s">
        <v>15</v>
      </c>
      <c r="B13176" t="s">
        <v>17</v>
      </c>
      <c r="C13176">
        <v>18</v>
      </c>
      <c r="D13176">
        <v>32</v>
      </c>
      <c r="E13176" t="b">
        <v>1</v>
      </c>
      <c r="F13176">
        <v>10.003</v>
      </c>
      <c r="G13176">
        <v>4</v>
      </c>
      <c r="H13176">
        <v>0</v>
      </c>
      <c r="I13176">
        <v>1401823</v>
      </c>
      <c r="J13176">
        <v>1397555</v>
      </c>
      <c r="K13176">
        <v>698774</v>
      </c>
      <c r="L13176">
        <v>21</v>
      </c>
      <c r="M13176">
        <f t="shared" si="26574"/>
        <v>4</v>
      </c>
      <c r="N13176" t="b">
        <f t="shared" ref="N13176" si="26681">AND(MIN($F13175,$F13176,$F13177)=$F13176,MAX($H13175,$H13176,$H13177)=$H13176)</f>
        <v>0</v>
      </c>
      <c r="O13176" t="b">
        <f t="shared" ref="O13176" si="26682">AND(NOT(N13175),N13176,NOT(N13177))</f>
        <v>0</v>
      </c>
    </row>
    <row r="13177" spans="1:15" x14ac:dyDescent="0.25">
      <c r="A13177" t="s">
        <v>19</v>
      </c>
      <c r="B13177" t="s">
        <v>17</v>
      </c>
      <c r="C13177">
        <v>18</v>
      </c>
      <c r="D13177">
        <v>32</v>
      </c>
      <c r="E13177" t="b">
        <v>0</v>
      </c>
      <c r="F13177">
        <v>4.0000000000000001E-3</v>
      </c>
      <c r="G13177">
        <v>4</v>
      </c>
      <c r="H13177">
        <v>4</v>
      </c>
      <c r="I13177">
        <v>41</v>
      </c>
      <c r="J13177">
        <v>22</v>
      </c>
      <c r="K13177">
        <v>4</v>
      </c>
      <c r="L13177">
        <v>9</v>
      </c>
      <c r="M13177">
        <f t="shared" si="26574"/>
        <v>0</v>
      </c>
      <c r="N13177" t="b">
        <f t="shared" ref="N13177" si="26683">AND(MIN($F13175,$F13176,$F13177)=$F13177,MAX($H13175,$H13176,$H13177)=$H13177)</f>
        <v>0</v>
      </c>
      <c r="O13177" t="b">
        <f t="shared" ref="O13177" si="26684">AND(NOT(N13175),NOT(N13176),N13177)</f>
        <v>0</v>
      </c>
    </row>
    <row r="13178" spans="1:15" x14ac:dyDescent="0.25">
      <c r="A13178" t="s">
        <v>13</v>
      </c>
      <c r="B13178" t="s">
        <v>17</v>
      </c>
      <c r="C13178">
        <v>18</v>
      </c>
      <c r="D13178">
        <v>3</v>
      </c>
      <c r="E13178" t="b">
        <v>0</v>
      </c>
      <c r="F13178">
        <v>2E-3</v>
      </c>
      <c r="G13178">
        <v>4</v>
      </c>
      <c r="H13178">
        <v>4</v>
      </c>
      <c r="I13178">
        <v>32</v>
      </c>
      <c r="J13178">
        <v>14</v>
      </c>
      <c r="K13178">
        <v>1</v>
      </c>
      <c r="L13178">
        <v>7</v>
      </c>
      <c r="M13178">
        <f t="shared" si="26574"/>
        <v>0</v>
      </c>
      <c r="N13178" t="b">
        <f t="shared" ref="N13178" si="26685">AND(MIN($F13178,$F13179,$F13180)=$F13178,MAX($H13178,$H13179,$H13180)=$H13178)</f>
        <v>1</v>
      </c>
      <c r="O13178" t="b">
        <f t="shared" ref="O13178" si="26686">AND(N13178,NOT(N13179),NOT(N13180))</f>
        <v>1</v>
      </c>
    </row>
    <row r="13179" spans="1:15" x14ac:dyDescent="0.25">
      <c r="A13179" t="s">
        <v>15</v>
      </c>
      <c r="B13179" t="s">
        <v>17</v>
      </c>
      <c r="C13179">
        <v>18</v>
      </c>
      <c r="D13179">
        <v>3</v>
      </c>
      <c r="E13179" t="b">
        <v>0</v>
      </c>
      <c r="F13179">
        <v>3.2000000000000001E-2</v>
      </c>
      <c r="G13179">
        <v>4</v>
      </c>
      <c r="H13179">
        <v>4</v>
      </c>
      <c r="I13179">
        <v>5018</v>
      </c>
      <c r="J13179">
        <v>4882</v>
      </c>
      <c r="K13179">
        <v>2435</v>
      </c>
      <c r="L13179">
        <v>11</v>
      </c>
      <c r="M13179">
        <f t="shared" si="26574"/>
        <v>0</v>
      </c>
      <c r="N13179" t="b">
        <f t="shared" ref="N13179" si="26687">AND(MIN($F13178,$F13179,$F13180)=$F13179,MAX($H13178,$H13179,$H13180)=$H13179)</f>
        <v>0</v>
      </c>
      <c r="O13179" t="b">
        <f t="shared" ref="O13179" si="26688">AND(NOT(N13178),N13179,NOT(N13180))</f>
        <v>0</v>
      </c>
    </row>
    <row r="13180" spans="1:15" x14ac:dyDescent="0.25">
      <c r="A13180" t="s">
        <v>19</v>
      </c>
      <c r="B13180" t="s">
        <v>17</v>
      </c>
      <c r="C13180">
        <v>18</v>
      </c>
      <c r="D13180">
        <v>3</v>
      </c>
      <c r="E13180" t="b">
        <v>0</v>
      </c>
      <c r="F13180">
        <v>5.0000000000000001E-3</v>
      </c>
      <c r="G13180">
        <v>4</v>
      </c>
      <c r="H13180">
        <v>4</v>
      </c>
      <c r="I13180">
        <v>32</v>
      </c>
      <c r="J13180">
        <v>14</v>
      </c>
      <c r="K13180">
        <v>1</v>
      </c>
      <c r="L13180">
        <v>7</v>
      </c>
      <c r="M13180">
        <f t="shared" si="26574"/>
        <v>0</v>
      </c>
      <c r="N13180" t="b">
        <f t="shared" ref="N13180" si="26689">AND(MIN($F13178,$F13179,$F13180)=$F13180,MAX($H13178,$H13179,$H13180)=$H13180)</f>
        <v>0</v>
      </c>
      <c r="O13180" t="b">
        <f t="shared" ref="O13180" si="26690">AND(NOT(N13178),NOT(N13179),N13180)</f>
        <v>0</v>
      </c>
    </row>
    <row r="13181" spans="1:15" x14ac:dyDescent="0.25">
      <c r="A13181" t="s">
        <v>13</v>
      </c>
      <c r="B13181" t="s">
        <v>17</v>
      </c>
      <c r="C13181">
        <v>18</v>
      </c>
      <c r="D13181">
        <v>4</v>
      </c>
      <c r="E13181" t="b">
        <v>0</v>
      </c>
      <c r="F13181">
        <v>2E-3</v>
      </c>
      <c r="G13181">
        <v>4</v>
      </c>
      <c r="H13181">
        <v>4</v>
      </c>
      <c r="I13181">
        <v>36</v>
      </c>
      <c r="J13181">
        <v>15</v>
      </c>
      <c r="K13181">
        <v>1</v>
      </c>
      <c r="L13181">
        <v>8</v>
      </c>
      <c r="M13181">
        <f t="shared" si="26574"/>
        <v>0</v>
      </c>
      <c r="N13181" t="b">
        <f t="shared" ref="N13181" si="26691">AND(MIN($F13181,$F13182,$F13183)=$F13181,MAX($H13181,$H13182,$H13183)=$H13181)</f>
        <v>1</v>
      </c>
      <c r="O13181" t="b">
        <f t="shared" ref="O13181" si="26692">AND(N13181,NOT(N13182),NOT(N13183))</f>
        <v>1</v>
      </c>
    </row>
    <row r="13182" spans="1:15" x14ac:dyDescent="0.25">
      <c r="A13182" t="s">
        <v>15</v>
      </c>
      <c r="B13182" t="s">
        <v>17</v>
      </c>
      <c r="C13182">
        <v>18</v>
      </c>
      <c r="D13182">
        <v>4</v>
      </c>
      <c r="E13182" t="b">
        <v>0</v>
      </c>
      <c r="F13182">
        <v>0.32600000000000001</v>
      </c>
      <c r="G13182">
        <v>4</v>
      </c>
      <c r="H13182">
        <v>4</v>
      </c>
      <c r="I13182">
        <v>48849</v>
      </c>
      <c r="J13182">
        <v>47385</v>
      </c>
      <c r="K13182">
        <v>23686</v>
      </c>
      <c r="L13182">
        <v>12</v>
      </c>
      <c r="M13182">
        <f t="shared" si="26574"/>
        <v>0</v>
      </c>
      <c r="N13182" t="b">
        <f t="shared" ref="N13182" si="26693">AND(MIN($F13181,$F13182,$F13183)=$F13182,MAX($H13181,$H13182,$H13183)=$H13182)</f>
        <v>0</v>
      </c>
      <c r="O13182" t="b">
        <f t="shared" ref="O13182" si="26694">AND(NOT(N13181),N13182,NOT(N13183))</f>
        <v>0</v>
      </c>
    </row>
    <row r="13183" spans="1:15" x14ac:dyDescent="0.25">
      <c r="A13183" t="s">
        <v>19</v>
      </c>
      <c r="B13183" t="s">
        <v>17</v>
      </c>
      <c r="C13183">
        <v>18</v>
      </c>
      <c r="D13183">
        <v>4</v>
      </c>
      <c r="E13183" t="b">
        <v>0</v>
      </c>
      <c r="F13183">
        <v>4.0000000000000001E-3</v>
      </c>
      <c r="G13183">
        <v>4</v>
      </c>
      <c r="H13183">
        <v>4</v>
      </c>
      <c r="I13183">
        <v>36</v>
      </c>
      <c r="J13183">
        <v>15</v>
      </c>
      <c r="K13183">
        <v>1</v>
      </c>
      <c r="L13183">
        <v>8</v>
      </c>
      <c r="M13183">
        <f t="shared" si="26574"/>
        <v>0</v>
      </c>
      <c r="N13183" t="b">
        <f t="shared" ref="N13183" si="26695">AND(MIN($F13181,$F13182,$F13183)=$F13183,MAX($H13181,$H13182,$H13183)=$H13183)</f>
        <v>0</v>
      </c>
      <c r="O13183" t="b">
        <f t="shared" ref="O13183" si="26696">AND(NOT(N13181),NOT(N13182),N13183)</f>
        <v>0</v>
      </c>
    </row>
    <row r="13184" spans="1:15" x14ac:dyDescent="0.25">
      <c r="A13184" t="s">
        <v>13</v>
      </c>
      <c r="B13184" t="s">
        <v>17</v>
      </c>
      <c r="C13184">
        <v>18</v>
      </c>
      <c r="D13184">
        <v>5</v>
      </c>
      <c r="E13184" t="b">
        <v>0</v>
      </c>
      <c r="F13184">
        <v>2E-3</v>
      </c>
      <c r="G13184">
        <v>4</v>
      </c>
      <c r="H13184">
        <v>4</v>
      </c>
      <c r="I13184">
        <v>38</v>
      </c>
      <c r="J13184">
        <v>16</v>
      </c>
      <c r="K13184">
        <v>1</v>
      </c>
      <c r="L13184">
        <v>9</v>
      </c>
      <c r="M13184">
        <f t="shared" si="26574"/>
        <v>0</v>
      </c>
      <c r="N13184" t="b">
        <f t="shared" ref="N13184" si="26697">AND(MIN($F13184,$F13185,$F13186)=$F13184,MAX($H13184,$H13185,$H13186)=$H13184)</f>
        <v>1</v>
      </c>
      <c r="O13184" t="b">
        <f t="shared" ref="O13184" si="26698">AND(N13184,NOT(N13185),NOT(N13186))</f>
        <v>1</v>
      </c>
    </row>
    <row r="13185" spans="1:15" x14ac:dyDescent="0.25">
      <c r="A13185" t="s">
        <v>15</v>
      </c>
      <c r="B13185" t="s">
        <v>17</v>
      </c>
      <c r="C13185">
        <v>18</v>
      </c>
      <c r="D13185">
        <v>5</v>
      </c>
      <c r="E13185" t="b">
        <v>0</v>
      </c>
      <c r="F13185">
        <v>3.5489999999999999</v>
      </c>
      <c r="G13185">
        <v>4</v>
      </c>
      <c r="H13185">
        <v>4</v>
      </c>
      <c r="I13185">
        <v>504652</v>
      </c>
      <c r="J13185">
        <v>488680</v>
      </c>
      <c r="K13185">
        <v>244333</v>
      </c>
      <c r="L13185">
        <v>16</v>
      </c>
      <c r="M13185">
        <f t="shared" si="26574"/>
        <v>0</v>
      </c>
      <c r="N13185" t="b">
        <f t="shared" ref="N13185" si="26699">AND(MIN($F13184,$F13185,$F13186)=$F13185,MAX($H13184,$H13185,$H13186)=$H13185)</f>
        <v>0</v>
      </c>
      <c r="O13185" t="b">
        <f t="shared" ref="O13185" si="26700">AND(NOT(N13184),N13185,NOT(N13186))</f>
        <v>0</v>
      </c>
    </row>
    <row r="13186" spans="1:15" x14ac:dyDescent="0.25">
      <c r="A13186" t="s">
        <v>19</v>
      </c>
      <c r="B13186" t="s">
        <v>17</v>
      </c>
      <c r="C13186">
        <v>18</v>
      </c>
      <c r="D13186">
        <v>5</v>
      </c>
      <c r="E13186" t="b">
        <v>0</v>
      </c>
      <c r="F13186">
        <v>3.0000000000000001E-3</v>
      </c>
      <c r="G13186">
        <v>4</v>
      </c>
      <c r="H13186">
        <v>4</v>
      </c>
      <c r="I13186">
        <v>38</v>
      </c>
      <c r="J13186">
        <v>16</v>
      </c>
      <c r="K13186">
        <v>1</v>
      </c>
      <c r="L13186">
        <v>9</v>
      </c>
      <c r="M13186">
        <f t="shared" si="26574"/>
        <v>0</v>
      </c>
      <c r="N13186" t="b">
        <f t="shared" ref="N13186" si="26701">AND(MIN($F13184,$F13185,$F13186)=$F13186,MAX($H13184,$H13185,$H13186)=$H13186)</f>
        <v>0</v>
      </c>
      <c r="O13186" t="b">
        <f t="shared" ref="O13186" si="26702">AND(NOT(N13184),NOT(N13185),N13186)</f>
        <v>0</v>
      </c>
    </row>
    <row r="13187" spans="1:15" x14ac:dyDescent="0.25">
      <c r="A13187" t="s">
        <v>13</v>
      </c>
      <c r="B13187" t="s">
        <v>17</v>
      </c>
      <c r="C13187">
        <v>18</v>
      </c>
      <c r="D13187">
        <v>6</v>
      </c>
      <c r="E13187" t="b">
        <v>0</v>
      </c>
      <c r="F13187">
        <v>2E-3</v>
      </c>
      <c r="G13187">
        <v>4</v>
      </c>
      <c r="H13187">
        <v>4</v>
      </c>
      <c r="I13187">
        <v>37</v>
      </c>
      <c r="J13187">
        <v>17</v>
      </c>
      <c r="K13187">
        <v>1</v>
      </c>
      <c r="L13187">
        <v>10</v>
      </c>
      <c r="M13187">
        <f t="shared" ref="M13187:M13250" si="26703">G13187-H13187</f>
        <v>0</v>
      </c>
      <c r="N13187" t="b">
        <f t="shared" ref="N13187" si="26704">AND(MIN($F13187,$F13188,$F13189)=$F13187,MAX($H13187,$H13188,$H13189)=$H13187)</f>
        <v>1</v>
      </c>
      <c r="O13187" t="b">
        <f t="shared" ref="O13187" si="26705">AND(N13187,NOT(N13188),NOT(N13189))</f>
        <v>1</v>
      </c>
    </row>
    <row r="13188" spans="1:15" x14ac:dyDescent="0.25">
      <c r="A13188" t="s">
        <v>15</v>
      </c>
      <c r="B13188" t="s">
        <v>17</v>
      </c>
      <c r="C13188">
        <v>18</v>
      </c>
      <c r="D13188">
        <v>6</v>
      </c>
      <c r="E13188" t="b">
        <v>1</v>
      </c>
      <c r="F13188">
        <v>10.000999999999999</v>
      </c>
      <c r="G13188">
        <v>4</v>
      </c>
      <c r="H13188">
        <v>0</v>
      </c>
      <c r="I13188">
        <v>1563608</v>
      </c>
      <c r="J13188">
        <v>1513892</v>
      </c>
      <c r="K13188">
        <v>756943</v>
      </c>
      <c r="L13188">
        <v>19</v>
      </c>
      <c r="M13188">
        <f t="shared" si="26703"/>
        <v>4</v>
      </c>
      <c r="N13188" t="b">
        <f t="shared" ref="N13188" si="26706">AND(MIN($F13187,$F13188,$F13189)=$F13188,MAX($H13187,$H13188,$H13189)=$H13188)</f>
        <v>0</v>
      </c>
      <c r="O13188" t="b">
        <f t="shared" ref="O13188" si="26707">AND(NOT(N13187),N13188,NOT(N13189))</f>
        <v>0</v>
      </c>
    </row>
    <row r="13189" spans="1:15" x14ac:dyDescent="0.25">
      <c r="A13189" t="s">
        <v>19</v>
      </c>
      <c r="B13189" t="s">
        <v>17</v>
      </c>
      <c r="C13189">
        <v>18</v>
      </c>
      <c r="D13189">
        <v>6</v>
      </c>
      <c r="E13189" t="b">
        <v>0</v>
      </c>
      <c r="F13189">
        <v>0.01</v>
      </c>
      <c r="G13189">
        <v>4</v>
      </c>
      <c r="H13189">
        <v>4</v>
      </c>
      <c r="I13189">
        <v>37</v>
      </c>
      <c r="J13189">
        <v>17</v>
      </c>
      <c r="K13189">
        <v>1</v>
      </c>
      <c r="L13189">
        <v>10</v>
      </c>
      <c r="M13189">
        <f t="shared" si="26703"/>
        <v>0</v>
      </c>
      <c r="N13189" t="b">
        <f t="shared" ref="N13189" si="26708">AND(MIN($F13187,$F13188,$F13189)=$F13189,MAX($H13187,$H13188,$H13189)=$H13189)</f>
        <v>0</v>
      </c>
      <c r="O13189" t="b">
        <f t="shared" ref="O13189" si="26709">AND(NOT(N13187),NOT(N13188),N13189)</f>
        <v>0</v>
      </c>
    </row>
    <row r="13190" spans="1:15" x14ac:dyDescent="0.25">
      <c r="A13190" t="s">
        <v>13</v>
      </c>
      <c r="B13190" t="s">
        <v>17</v>
      </c>
      <c r="C13190">
        <v>18</v>
      </c>
      <c r="D13190">
        <v>7</v>
      </c>
      <c r="E13190" t="b">
        <v>0</v>
      </c>
      <c r="F13190">
        <v>2E-3</v>
      </c>
      <c r="G13190">
        <v>4</v>
      </c>
      <c r="H13190">
        <v>4</v>
      </c>
      <c r="I13190">
        <v>37</v>
      </c>
      <c r="J13190">
        <v>20</v>
      </c>
      <c r="K13190">
        <v>2</v>
      </c>
      <c r="L13190">
        <v>10</v>
      </c>
      <c r="M13190">
        <f t="shared" si="26703"/>
        <v>0</v>
      </c>
      <c r="N13190" t="b">
        <f t="shared" ref="N13190" si="26710">AND(MIN($F13190,$F13191,$F13192)=$F13190,MAX($H13190,$H13191,$H13192)=$H13190)</f>
        <v>1</v>
      </c>
      <c r="O13190" t="b">
        <f t="shared" ref="O13190" si="26711">AND(N13190,NOT(N13191),NOT(N13192))</f>
        <v>1</v>
      </c>
    </row>
    <row r="13191" spans="1:15" x14ac:dyDescent="0.25">
      <c r="A13191" t="s">
        <v>15</v>
      </c>
      <c r="B13191" t="s">
        <v>17</v>
      </c>
      <c r="C13191">
        <v>18</v>
      </c>
      <c r="D13191">
        <v>7</v>
      </c>
      <c r="E13191" t="b">
        <v>1</v>
      </c>
      <c r="F13191">
        <v>10.000999999999999</v>
      </c>
      <c r="G13191">
        <v>4</v>
      </c>
      <c r="H13191">
        <v>0</v>
      </c>
      <c r="I13191">
        <v>1559381</v>
      </c>
      <c r="J13191">
        <v>1509805</v>
      </c>
      <c r="K13191">
        <v>754899</v>
      </c>
      <c r="L13191">
        <v>19</v>
      </c>
      <c r="M13191">
        <f t="shared" si="26703"/>
        <v>4</v>
      </c>
      <c r="N13191" t="b">
        <f t="shared" ref="N13191" si="26712">AND(MIN($F13190,$F13191,$F13192)=$F13191,MAX($H13190,$H13191,$H13192)=$H13191)</f>
        <v>0</v>
      </c>
      <c r="O13191" t="b">
        <f t="shared" ref="O13191" si="26713">AND(NOT(N13190),N13191,NOT(N13192))</f>
        <v>0</v>
      </c>
    </row>
    <row r="13192" spans="1:15" x14ac:dyDescent="0.25">
      <c r="A13192" t="s">
        <v>19</v>
      </c>
      <c r="B13192" t="s">
        <v>17</v>
      </c>
      <c r="C13192">
        <v>18</v>
      </c>
      <c r="D13192">
        <v>7</v>
      </c>
      <c r="E13192" t="b">
        <v>0</v>
      </c>
      <c r="F13192">
        <v>1.4E-2</v>
      </c>
      <c r="G13192">
        <v>4</v>
      </c>
      <c r="H13192">
        <v>4</v>
      </c>
      <c r="I13192">
        <v>37</v>
      </c>
      <c r="J13192">
        <v>20</v>
      </c>
      <c r="K13192">
        <v>2</v>
      </c>
      <c r="L13192">
        <v>10</v>
      </c>
      <c r="M13192">
        <f t="shared" si="26703"/>
        <v>0</v>
      </c>
      <c r="N13192" t="b">
        <f t="shared" ref="N13192" si="26714">AND(MIN($F13190,$F13191,$F13192)=$F13192,MAX($H13190,$H13191,$H13192)=$H13192)</f>
        <v>0</v>
      </c>
      <c r="O13192" t="b">
        <f t="shared" ref="O13192" si="26715">AND(NOT(N13190),NOT(N13191),N13192)</f>
        <v>0</v>
      </c>
    </row>
    <row r="13193" spans="1:15" x14ac:dyDescent="0.25">
      <c r="A13193" t="s">
        <v>13</v>
      </c>
      <c r="B13193" t="s">
        <v>17</v>
      </c>
      <c r="C13193">
        <v>18</v>
      </c>
      <c r="D13193">
        <v>8</v>
      </c>
      <c r="E13193" t="b">
        <v>0</v>
      </c>
      <c r="F13193">
        <v>2E-3</v>
      </c>
      <c r="G13193">
        <v>4</v>
      </c>
      <c r="H13193">
        <v>4</v>
      </c>
      <c r="I13193">
        <v>41</v>
      </c>
      <c r="J13193">
        <v>21</v>
      </c>
      <c r="K13193">
        <v>2</v>
      </c>
      <c r="L13193">
        <v>11</v>
      </c>
      <c r="M13193">
        <f t="shared" si="26703"/>
        <v>0</v>
      </c>
      <c r="N13193" t="b">
        <f t="shared" ref="N13193" si="26716">AND(MIN($F13193,$F13194,$F13195)=$F13193,MAX($H13193,$H13194,$H13195)=$H13193)</f>
        <v>1</v>
      </c>
      <c r="O13193" t="b">
        <f t="shared" ref="O13193" si="26717">AND(N13193,NOT(N13194),NOT(N13195))</f>
        <v>1</v>
      </c>
    </row>
    <row r="13194" spans="1:15" x14ac:dyDescent="0.25">
      <c r="A13194" t="s">
        <v>15</v>
      </c>
      <c r="B13194" t="s">
        <v>17</v>
      </c>
      <c r="C13194">
        <v>18</v>
      </c>
      <c r="D13194">
        <v>8</v>
      </c>
      <c r="E13194" t="b">
        <v>1</v>
      </c>
      <c r="F13194">
        <v>10.002000000000001</v>
      </c>
      <c r="G13194">
        <v>4</v>
      </c>
      <c r="H13194">
        <v>0</v>
      </c>
      <c r="I13194">
        <v>1539048</v>
      </c>
      <c r="J13194">
        <v>1490093</v>
      </c>
      <c r="K13194">
        <v>745043</v>
      </c>
      <c r="L13194">
        <v>21</v>
      </c>
      <c r="M13194">
        <f t="shared" si="26703"/>
        <v>4</v>
      </c>
      <c r="N13194" t="b">
        <f t="shared" ref="N13194" si="26718">AND(MIN($F13193,$F13194,$F13195)=$F13194,MAX($H13193,$H13194,$H13195)=$H13194)</f>
        <v>0</v>
      </c>
      <c r="O13194" t="b">
        <f t="shared" ref="O13194" si="26719">AND(NOT(N13193),N13194,NOT(N13195))</f>
        <v>0</v>
      </c>
    </row>
    <row r="13195" spans="1:15" x14ac:dyDescent="0.25">
      <c r="A13195" t="s">
        <v>19</v>
      </c>
      <c r="B13195" t="s">
        <v>17</v>
      </c>
      <c r="C13195">
        <v>18</v>
      </c>
      <c r="D13195">
        <v>8</v>
      </c>
      <c r="E13195" t="b">
        <v>0</v>
      </c>
      <c r="F13195">
        <v>8.0000000000000002E-3</v>
      </c>
      <c r="G13195">
        <v>4</v>
      </c>
      <c r="H13195">
        <v>4</v>
      </c>
      <c r="I13195">
        <v>41</v>
      </c>
      <c r="J13195">
        <v>21</v>
      </c>
      <c r="K13195">
        <v>2</v>
      </c>
      <c r="L13195">
        <v>11</v>
      </c>
      <c r="M13195">
        <f t="shared" si="26703"/>
        <v>0</v>
      </c>
      <c r="N13195" t="b">
        <f t="shared" ref="N13195" si="26720">AND(MIN($F13193,$F13194,$F13195)=$F13195,MAX($H13193,$H13194,$H13195)=$H13195)</f>
        <v>0</v>
      </c>
      <c r="O13195" t="b">
        <f t="shared" ref="O13195" si="26721">AND(NOT(N13193),NOT(N13194),N13195)</f>
        <v>0</v>
      </c>
    </row>
    <row r="13196" spans="1:15" x14ac:dyDescent="0.25">
      <c r="A13196" t="s">
        <v>13</v>
      </c>
      <c r="B13196" t="s">
        <v>17</v>
      </c>
      <c r="C13196">
        <v>18</v>
      </c>
      <c r="D13196">
        <v>9</v>
      </c>
      <c r="E13196" t="b">
        <v>0</v>
      </c>
      <c r="F13196">
        <v>4.0000000000000001E-3</v>
      </c>
      <c r="G13196">
        <v>4</v>
      </c>
      <c r="H13196">
        <v>4</v>
      </c>
      <c r="I13196">
        <v>30</v>
      </c>
      <c r="J13196">
        <v>18</v>
      </c>
      <c r="K13196">
        <v>4</v>
      </c>
      <c r="L13196">
        <v>4</v>
      </c>
      <c r="M13196">
        <f t="shared" si="26703"/>
        <v>0</v>
      </c>
      <c r="N13196" t="b">
        <f t="shared" ref="N13196" si="26722">AND(MIN($F13196,$F13197,$F13198)=$F13196,MAX($H13196,$H13197,$H13198)=$H13196)</f>
        <v>0</v>
      </c>
      <c r="O13196" t="b">
        <f t="shared" ref="O13196" si="26723">AND(N13196,NOT(N13197),NOT(N13198))</f>
        <v>0</v>
      </c>
    </row>
    <row r="13197" spans="1:15" x14ac:dyDescent="0.25">
      <c r="A13197" t="s">
        <v>15</v>
      </c>
      <c r="B13197" t="s">
        <v>17</v>
      </c>
      <c r="C13197">
        <v>18</v>
      </c>
      <c r="D13197">
        <v>9</v>
      </c>
      <c r="E13197" t="b">
        <v>0</v>
      </c>
      <c r="F13197">
        <v>1E-3</v>
      </c>
      <c r="G13197">
        <v>4</v>
      </c>
      <c r="H13197">
        <v>4</v>
      </c>
      <c r="I13197">
        <v>59</v>
      </c>
      <c r="J13197">
        <v>58</v>
      </c>
      <c r="K13197">
        <v>24</v>
      </c>
      <c r="L13197">
        <v>9</v>
      </c>
      <c r="M13197">
        <f t="shared" si="26703"/>
        <v>0</v>
      </c>
      <c r="N13197" t="b">
        <f t="shared" ref="N13197" si="26724">AND(MIN($F13196,$F13197,$F13198)=$F13197,MAX($H13196,$H13197,$H13198)=$H13197)</f>
        <v>1</v>
      </c>
      <c r="O13197" t="b">
        <f t="shared" ref="O13197" si="26725">AND(NOT(N13196),N13197,NOT(N13198))</f>
        <v>1</v>
      </c>
    </row>
    <row r="13198" spans="1:15" x14ac:dyDescent="0.25">
      <c r="A13198" t="s">
        <v>19</v>
      </c>
      <c r="B13198" t="s">
        <v>17</v>
      </c>
      <c r="C13198">
        <v>18</v>
      </c>
      <c r="D13198">
        <v>9</v>
      </c>
      <c r="E13198" t="b">
        <v>0</v>
      </c>
      <c r="F13198">
        <v>3.0000000000000001E-3</v>
      </c>
      <c r="G13198">
        <v>4</v>
      </c>
      <c r="H13198">
        <v>4</v>
      </c>
      <c r="I13198">
        <v>30</v>
      </c>
      <c r="J13198">
        <v>18</v>
      </c>
      <c r="K13198">
        <v>4</v>
      </c>
      <c r="L13198">
        <v>4</v>
      </c>
      <c r="M13198">
        <f t="shared" si="26703"/>
        <v>0</v>
      </c>
      <c r="N13198" t="b">
        <f t="shared" ref="N13198" si="26726">AND(MIN($F13196,$F13197,$F13198)=$F13198,MAX($H13196,$H13197,$H13198)=$H13198)</f>
        <v>0</v>
      </c>
      <c r="O13198" t="b">
        <f t="shared" ref="O13198" si="26727">AND(NOT(N13196),NOT(N13197),N13198)</f>
        <v>0</v>
      </c>
    </row>
    <row r="13199" spans="1:15" x14ac:dyDescent="0.25">
      <c r="A13199" t="s">
        <v>13</v>
      </c>
      <c r="B13199" t="s">
        <v>17</v>
      </c>
      <c r="C13199">
        <v>19</v>
      </c>
      <c r="D13199">
        <v>0</v>
      </c>
      <c r="E13199" t="b">
        <v>0</v>
      </c>
      <c r="F13199">
        <v>2E-3</v>
      </c>
      <c r="G13199">
        <v>4</v>
      </c>
      <c r="H13199">
        <v>4</v>
      </c>
      <c r="I13199">
        <v>25</v>
      </c>
      <c r="J13199">
        <v>13</v>
      </c>
      <c r="K13199">
        <v>2</v>
      </c>
      <c r="L13199">
        <v>3</v>
      </c>
      <c r="M13199">
        <f t="shared" si="26703"/>
        <v>0</v>
      </c>
      <c r="N13199" t="b">
        <f t="shared" ref="N13199" si="26728">AND(MIN($F13199,$F13200,$F13201)=$F13199,MAX($H13199,$H13200,$H13201)=$H13199)</f>
        <v>0</v>
      </c>
      <c r="O13199" t="b">
        <f t="shared" ref="O13199" si="26729">AND(N13199,NOT(N13200),NOT(N13201))</f>
        <v>0</v>
      </c>
    </row>
    <row r="13200" spans="1:15" x14ac:dyDescent="0.25">
      <c r="A13200" t="s">
        <v>15</v>
      </c>
      <c r="B13200" t="s">
        <v>17</v>
      </c>
      <c r="C13200">
        <v>19</v>
      </c>
      <c r="D13200">
        <v>0</v>
      </c>
      <c r="E13200" t="b">
        <v>0</v>
      </c>
      <c r="F13200">
        <v>1E-3</v>
      </c>
      <c r="G13200">
        <v>4</v>
      </c>
      <c r="H13200">
        <v>4</v>
      </c>
      <c r="I13200">
        <v>24</v>
      </c>
      <c r="J13200">
        <v>23</v>
      </c>
      <c r="K13200">
        <v>7</v>
      </c>
      <c r="L13200">
        <v>5</v>
      </c>
      <c r="M13200">
        <f t="shared" si="26703"/>
        <v>0</v>
      </c>
      <c r="N13200" t="b">
        <f t="shared" ref="N13200" si="26730">AND(MIN($F13199,$F13200,$F13201)=$F13200,MAX($H13199,$H13200,$H13201)=$H13200)</f>
        <v>1</v>
      </c>
      <c r="O13200" t="b">
        <f t="shared" ref="O13200" si="26731">AND(NOT(N13199),N13200,NOT(N13201))</f>
        <v>1</v>
      </c>
    </row>
    <row r="13201" spans="1:15" x14ac:dyDescent="0.25">
      <c r="A13201" t="s">
        <v>19</v>
      </c>
      <c r="B13201" t="s">
        <v>17</v>
      </c>
      <c r="C13201">
        <v>19</v>
      </c>
      <c r="D13201">
        <v>0</v>
      </c>
      <c r="E13201" t="b">
        <v>0</v>
      </c>
      <c r="F13201">
        <v>7.0000000000000001E-3</v>
      </c>
      <c r="G13201">
        <v>4</v>
      </c>
      <c r="H13201">
        <v>4</v>
      </c>
      <c r="I13201">
        <v>25</v>
      </c>
      <c r="J13201">
        <v>13</v>
      </c>
      <c r="K13201">
        <v>2</v>
      </c>
      <c r="L13201">
        <v>3</v>
      </c>
      <c r="M13201">
        <f t="shared" si="26703"/>
        <v>0</v>
      </c>
      <c r="N13201" t="b">
        <f t="shared" ref="N13201" si="26732">AND(MIN($F13199,$F13200,$F13201)=$F13201,MAX($H13199,$H13200,$H13201)=$H13201)</f>
        <v>0</v>
      </c>
      <c r="O13201" t="b">
        <f t="shared" ref="O13201" si="26733">AND(NOT(N13199),NOT(N13200),N13201)</f>
        <v>0</v>
      </c>
    </row>
    <row r="13202" spans="1:15" x14ac:dyDescent="0.25">
      <c r="A13202" t="s">
        <v>13</v>
      </c>
      <c r="B13202" t="s">
        <v>17</v>
      </c>
      <c r="C13202">
        <v>19</v>
      </c>
      <c r="D13202">
        <v>10</v>
      </c>
      <c r="E13202" t="b">
        <v>0</v>
      </c>
      <c r="F13202">
        <v>1.2E-2</v>
      </c>
      <c r="G13202">
        <v>4</v>
      </c>
      <c r="H13202">
        <v>4</v>
      </c>
      <c r="I13202">
        <v>32</v>
      </c>
      <c r="J13202">
        <v>19</v>
      </c>
      <c r="K13202">
        <v>4</v>
      </c>
      <c r="L13202">
        <v>5</v>
      </c>
      <c r="M13202">
        <f t="shared" si="26703"/>
        <v>0</v>
      </c>
      <c r="N13202" t="b">
        <f t="shared" ref="N13202" si="26734">AND(MIN($F13202,$F13203,$F13204)=$F13202,MAX($H13202,$H13203,$H13204)=$H13202)</f>
        <v>0</v>
      </c>
      <c r="O13202" t="b">
        <f t="shared" ref="O13202" si="26735">AND(N13202,NOT(N13203),NOT(N13204))</f>
        <v>0</v>
      </c>
    </row>
    <row r="13203" spans="1:15" x14ac:dyDescent="0.25">
      <c r="A13203" t="s">
        <v>15</v>
      </c>
      <c r="B13203" t="s">
        <v>17</v>
      </c>
      <c r="C13203">
        <v>19</v>
      </c>
      <c r="D13203">
        <v>10</v>
      </c>
      <c r="E13203" t="b">
        <v>0</v>
      </c>
      <c r="F13203">
        <v>8.9999999999999993E-3</v>
      </c>
      <c r="G13203">
        <v>4</v>
      </c>
      <c r="H13203">
        <v>4</v>
      </c>
      <c r="I13203">
        <v>711</v>
      </c>
      <c r="J13203">
        <v>707</v>
      </c>
      <c r="K13203">
        <v>348</v>
      </c>
      <c r="L13203">
        <v>10</v>
      </c>
      <c r="M13203">
        <f t="shared" si="26703"/>
        <v>0</v>
      </c>
      <c r="N13203" t="b">
        <f t="shared" ref="N13203" si="26736">AND(MIN($F13202,$F13203,$F13204)=$F13203,MAX($H13202,$H13203,$H13204)=$H13203)</f>
        <v>0</v>
      </c>
      <c r="O13203" t="b">
        <f t="shared" ref="O13203" si="26737">AND(NOT(N13202),N13203,NOT(N13204))</f>
        <v>0</v>
      </c>
    </row>
    <row r="13204" spans="1:15" x14ac:dyDescent="0.25">
      <c r="A13204" t="s">
        <v>19</v>
      </c>
      <c r="B13204" t="s">
        <v>17</v>
      </c>
      <c r="C13204">
        <v>19</v>
      </c>
      <c r="D13204">
        <v>10</v>
      </c>
      <c r="E13204" t="b">
        <v>0</v>
      </c>
      <c r="F13204">
        <v>6.0000000000000001E-3</v>
      </c>
      <c r="G13204">
        <v>4</v>
      </c>
      <c r="H13204">
        <v>4</v>
      </c>
      <c r="I13204">
        <v>32</v>
      </c>
      <c r="J13204">
        <v>19</v>
      </c>
      <c r="K13204">
        <v>4</v>
      </c>
      <c r="L13204">
        <v>5</v>
      </c>
      <c r="M13204">
        <f t="shared" si="26703"/>
        <v>0</v>
      </c>
      <c r="N13204" t="b">
        <f t="shared" ref="N13204" si="26738">AND(MIN($F13202,$F13203,$F13204)=$F13204,MAX($H13202,$H13203,$H13204)=$H13204)</f>
        <v>1</v>
      </c>
      <c r="O13204" t="b">
        <f t="shared" ref="O13204" si="26739">AND(NOT(N13202),NOT(N13203),N13204)</f>
        <v>1</v>
      </c>
    </row>
    <row r="13205" spans="1:15" x14ac:dyDescent="0.25">
      <c r="A13205" t="s">
        <v>13</v>
      </c>
      <c r="B13205" t="s">
        <v>17</v>
      </c>
      <c r="C13205">
        <v>19</v>
      </c>
      <c r="D13205">
        <v>11</v>
      </c>
      <c r="E13205" t="b">
        <v>0</v>
      </c>
      <c r="F13205">
        <v>1E-3</v>
      </c>
      <c r="G13205">
        <v>4</v>
      </c>
      <c r="H13205">
        <v>4</v>
      </c>
      <c r="I13205">
        <v>31</v>
      </c>
      <c r="J13205">
        <v>16</v>
      </c>
      <c r="K13205">
        <v>2</v>
      </c>
      <c r="L13205">
        <v>6</v>
      </c>
      <c r="M13205">
        <f t="shared" si="26703"/>
        <v>0</v>
      </c>
      <c r="N13205" t="b">
        <f t="shared" ref="N13205" si="26740">AND(MIN($F13205,$F13206,$F13207)=$F13205,MAX($H13205,$H13206,$H13207)=$H13205)</f>
        <v>1</v>
      </c>
      <c r="O13205" t="b">
        <f t="shared" ref="O13205" si="26741">AND(N13205,NOT(N13206),NOT(N13207))</f>
        <v>1</v>
      </c>
    </row>
    <row r="13206" spans="1:15" x14ac:dyDescent="0.25">
      <c r="A13206" t="s">
        <v>15</v>
      </c>
      <c r="B13206" t="s">
        <v>17</v>
      </c>
      <c r="C13206">
        <v>19</v>
      </c>
      <c r="D13206">
        <v>11</v>
      </c>
      <c r="E13206" t="b">
        <v>0</v>
      </c>
      <c r="F13206">
        <v>5.3999999999999999E-2</v>
      </c>
      <c r="G13206">
        <v>4</v>
      </c>
      <c r="H13206">
        <v>4</v>
      </c>
      <c r="I13206">
        <v>8903</v>
      </c>
      <c r="J13206">
        <v>8872</v>
      </c>
      <c r="K13206">
        <v>4430</v>
      </c>
      <c r="L13206">
        <v>13</v>
      </c>
      <c r="M13206">
        <f t="shared" si="26703"/>
        <v>0</v>
      </c>
      <c r="N13206" t="b">
        <f t="shared" ref="N13206" si="26742">AND(MIN($F13205,$F13206,$F13207)=$F13206,MAX($H13205,$H13206,$H13207)=$H13206)</f>
        <v>0</v>
      </c>
      <c r="O13206" t="b">
        <f t="shared" ref="O13206" si="26743">AND(NOT(N13205),N13206,NOT(N13207))</f>
        <v>0</v>
      </c>
    </row>
    <row r="13207" spans="1:15" x14ac:dyDescent="0.25">
      <c r="A13207" t="s">
        <v>19</v>
      </c>
      <c r="B13207" t="s">
        <v>17</v>
      </c>
      <c r="C13207">
        <v>19</v>
      </c>
      <c r="D13207">
        <v>11</v>
      </c>
      <c r="E13207" t="b">
        <v>0</v>
      </c>
      <c r="F13207">
        <v>2E-3</v>
      </c>
      <c r="G13207">
        <v>4</v>
      </c>
      <c r="H13207">
        <v>4</v>
      </c>
      <c r="I13207">
        <v>31</v>
      </c>
      <c r="J13207">
        <v>16</v>
      </c>
      <c r="K13207">
        <v>2</v>
      </c>
      <c r="L13207">
        <v>6</v>
      </c>
      <c r="M13207">
        <f t="shared" si="26703"/>
        <v>0</v>
      </c>
      <c r="N13207" t="b">
        <f t="shared" ref="N13207" si="26744">AND(MIN($F13205,$F13206,$F13207)=$F13207,MAX($H13205,$H13206,$H13207)=$H13207)</f>
        <v>0</v>
      </c>
      <c r="O13207" t="b">
        <f t="shared" ref="O13207" si="26745">AND(NOT(N13205),NOT(N13206),N13207)</f>
        <v>0</v>
      </c>
    </row>
    <row r="13208" spans="1:15" x14ac:dyDescent="0.25">
      <c r="A13208" t="s">
        <v>13</v>
      </c>
      <c r="B13208" t="s">
        <v>17</v>
      </c>
      <c r="C13208">
        <v>19</v>
      </c>
      <c r="D13208">
        <v>12</v>
      </c>
      <c r="E13208" t="b">
        <v>0</v>
      </c>
      <c r="F13208">
        <v>1E-3</v>
      </c>
      <c r="G13208">
        <v>4</v>
      </c>
      <c r="H13208">
        <v>4</v>
      </c>
      <c r="I13208">
        <v>33</v>
      </c>
      <c r="J13208">
        <v>17</v>
      </c>
      <c r="K13208">
        <v>2</v>
      </c>
      <c r="L13208">
        <v>7</v>
      </c>
      <c r="M13208">
        <f t="shared" si="26703"/>
        <v>0</v>
      </c>
      <c r="N13208" t="b">
        <f t="shared" ref="N13208" si="26746">AND(MIN($F13208,$F13209,$F13210)=$F13208,MAX($H13208,$H13209,$H13210)=$H13208)</f>
        <v>1</v>
      </c>
      <c r="O13208" t="b">
        <f t="shared" ref="O13208" si="26747">AND(N13208,NOT(N13209),NOT(N13210))</f>
        <v>1</v>
      </c>
    </row>
    <row r="13209" spans="1:15" x14ac:dyDescent="0.25">
      <c r="A13209" t="s">
        <v>15</v>
      </c>
      <c r="B13209" t="s">
        <v>17</v>
      </c>
      <c r="C13209">
        <v>19</v>
      </c>
      <c r="D13209">
        <v>12</v>
      </c>
      <c r="E13209" t="b">
        <v>0</v>
      </c>
      <c r="F13209">
        <v>0.73499999999999999</v>
      </c>
      <c r="G13209">
        <v>4</v>
      </c>
      <c r="H13209">
        <v>4</v>
      </c>
      <c r="I13209">
        <v>114919</v>
      </c>
      <c r="J13209">
        <v>114549</v>
      </c>
      <c r="K13209">
        <v>57268</v>
      </c>
      <c r="L13209">
        <v>16</v>
      </c>
      <c r="M13209">
        <f t="shared" si="26703"/>
        <v>0</v>
      </c>
      <c r="N13209" t="b">
        <f t="shared" ref="N13209" si="26748">AND(MIN($F13208,$F13209,$F13210)=$F13209,MAX($H13208,$H13209,$H13210)=$H13209)</f>
        <v>0</v>
      </c>
      <c r="O13209" t="b">
        <f t="shared" ref="O13209" si="26749">AND(NOT(N13208),N13209,NOT(N13210))</f>
        <v>0</v>
      </c>
    </row>
    <row r="13210" spans="1:15" x14ac:dyDescent="0.25">
      <c r="A13210" t="s">
        <v>19</v>
      </c>
      <c r="B13210" t="s">
        <v>17</v>
      </c>
      <c r="C13210">
        <v>19</v>
      </c>
      <c r="D13210">
        <v>12</v>
      </c>
      <c r="E13210" t="b">
        <v>0</v>
      </c>
      <c r="F13210">
        <v>3.0000000000000001E-3</v>
      </c>
      <c r="G13210">
        <v>4</v>
      </c>
      <c r="H13210">
        <v>4</v>
      </c>
      <c r="I13210">
        <v>33</v>
      </c>
      <c r="J13210">
        <v>17</v>
      </c>
      <c r="K13210">
        <v>2</v>
      </c>
      <c r="L13210">
        <v>7</v>
      </c>
      <c r="M13210">
        <f t="shared" si="26703"/>
        <v>0</v>
      </c>
      <c r="N13210" t="b">
        <f t="shared" ref="N13210" si="26750">AND(MIN($F13208,$F13209,$F13210)=$F13210,MAX($H13208,$H13209,$H13210)=$H13210)</f>
        <v>0</v>
      </c>
      <c r="O13210" t="b">
        <f t="shared" ref="O13210" si="26751">AND(NOT(N13208),NOT(N13209),N13210)</f>
        <v>0</v>
      </c>
    </row>
    <row r="13211" spans="1:15" x14ac:dyDescent="0.25">
      <c r="A13211" t="s">
        <v>13</v>
      </c>
      <c r="B13211" t="s">
        <v>17</v>
      </c>
      <c r="C13211">
        <v>19</v>
      </c>
      <c r="D13211">
        <v>13</v>
      </c>
      <c r="E13211" t="b">
        <v>0</v>
      </c>
      <c r="F13211">
        <v>2E-3</v>
      </c>
      <c r="G13211">
        <v>4</v>
      </c>
      <c r="H13211">
        <v>4</v>
      </c>
      <c r="I13211">
        <v>40</v>
      </c>
      <c r="J13211">
        <v>22</v>
      </c>
      <c r="K13211">
        <v>4</v>
      </c>
      <c r="L13211">
        <v>8</v>
      </c>
      <c r="M13211">
        <f t="shared" si="26703"/>
        <v>0</v>
      </c>
      <c r="N13211" t="b">
        <f t="shared" ref="N13211" si="26752">AND(MIN($F13211,$F13212,$F13213)=$F13211,MAX($H13211,$H13212,$H13213)=$H13211)</f>
        <v>1</v>
      </c>
      <c r="O13211" t="b">
        <f t="shared" ref="O13211" si="26753">AND(N13211,NOT(N13212),NOT(N13213))</f>
        <v>1</v>
      </c>
    </row>
    <row r="13212" spans="1:15" x14ac:dyDescent="0.25">
      <c r="A13212" t="s">
        <v>15</v>
      </c>
      <c r="B13212" t="s">
        <v>17</v>
      </c>
      <c r="C13212">
        <v>19</v>
      </c>
      <c r="D13212">
        <v>13</v>
      </c>
      <c r="E13212" t="b">
        <v>0</v>
      </c>
      <c r="F13212">
        <v>9.5429999999999993</v>
      </c>
      <c r="G13212">
        <v>4</v>
      </c>
      <c r="H13212">
        <v>4</v>
      </c>
      <c r="I13212">
        <v>1491175</v>
      </c>
      <c r="J13212">
        <v>1486410</v>
      </c>
      <c r="K13212">
        <v>743198</v>
      </c>
      <c r="L13212">
        <v>17</v>
      </c>
      <c r="M13212">
        <f t="shared" si="26703"/>
        <v>0</v>
      </c>
      <c r="N13212" t="b">
        <f t="shared" ref="N13212" si="26754">AND(MIN($F13211,$F13212,$F13213)=$F13212,MAX($H13211,$H13212,$H13213)=$H13212)</f>
        <v>0</v>
      </c>
      <c r="O13212" t="b">
        <f t="shared" ref="O13212" si="26755">AND(NOT(N13211),N13212,NOT(N13213))</f>
        <v>0</v>
      </c>
    </row>
    <row r="13213" spans="1:15" x14ac:dyDescent="0.25">
      <c r="A13213" t="s">
        <v>19</v>
      </c>
      <c r="B13213" t="s">
        <v>17</v>
      </c>
      <c r="C13213">
        <v>19</v>
      </c>
      <c r="D13213">
        <v>13</v>
      </c>
      <c r="E13213" t="b">
        <v>0</v>
      </c>
      <c r="F13213">
        <v>3.0000000000000001E-3</v>
      </c>
      <c r="G13213">
        <v>4</v>
      </c>
      <c r="H13213">
        <v>4</v>
      </c>
      <c r="I13213">
        <v>40</v>
      </c>
      <c r="J13213">
        <v>22</v>
      </c>
      <c r="K13213">
        <v>4</v>
      </c>
      <c r="L13213">
        <v>8</v>
      </c>
      <c r="M13213">
        <f t="shared" si="26703"/>
        <v>0</v>
      </c>
      <c r="N13213" t="b">
        <f t="shared" ref="N13213" si="26756">AND(MIN($F13211,$F13212,$F13213)=$F13213,MAX($H13211,$H13212,$H13213)=$H13213)</f>
        <v>0</v>
      </c>
      <c r="O13213" t="b">
        <f t="shared" ref="O13213" si="26757">AND(NOT(N13211),NOT(N13212),N13213)</f>
        <v>0</v>
      </c>
    </row>
    <row r="13214" spans="1:15" x14ac:dyDescent="0.25">
      <c r="A13214" t="s">
        <v>13</v>
      </c>
      <c r="B13214" t="s">
        <v>17</v>
      </c>
      <c r="C13214">
        <v>19</v>
      </c>
      <c r="D13214">
        <v>14</v>
      </c>
      <c r="E13214" t="b">
        <v>0</v>
      </c>
      <c r="F13214">
        <v>3.0000000000000001E-3</v>
      </c>
      <c r="G13214">
        <v>4</v>
      </c>
      <c r="H13214">
        <v>4</v>
      </c>
      <c r="I13214">
        <v>42</v>
      </c>
      <c r="J13214">
        <v>23</v>
      </c>
      <c r="K13214">
        <v>4</v>
      </c>
      <c r="L13214">
        <v>9</v>
      </c>
      <c r="M13214">
        <f t="shared" si="26703"/>
        <v>0</v>
      </c>
      <c r="N13214" t="b">
        <f t="shared" ref="N13214" si="26758">AND(MIN($F13214,$F13215,$F13216)=$F13214,MAX($H13214,$H13215,$H13216)=$H13214)</f>
        <v>1</v>
      </c>
      <c r="O13214" t="b">
        <f t="shared" ref="O13214" si="26759">AND(N13214,NOT(N13215),NOT(N13216))</f>
        <v>0</v>
      </c>
    </row>
    <row r="13215" spans="1:15" x14ac:dyDescent="0.25">
      <c r="A13215" t="s">
        <v>15</v>
      </c>
      <c r="B13215" t="s">
        <v>17</v>
      </c>
      <c r="C13215">
        <v>19</v>
      </c>
      <c r="D13215">
        <v>14</v>
      </c>
      <c r="E13215" t="b">
        <v>1</v>
      </c>
      <c r="F13215">
        <v>10.000999999999999</v>
      </c>
      <c r="G13215">
        <v>4</v>
      </c>
      <c r="H13215">
        <v>0</v>
      </c>
      <c r="I13215">
        <v>1377075</v>
      </c>
      <c r="J13215">
        <v>1372676</v>
      </c>
      <c r="K13215">
        <v>686335</v>
      </c>
      <c r="L13215">
        <v>21</v>
      </c>
      <c r="M13215">
        <f t="shared" si="26703"/>
        <v>4</v>
      </c>
      <c r="N13215" t="b">
        <f t="shared" ref="N13215" si="26760">AND(MIN($F13214,$F13215,$F13216)=$F13215,MAX($H13214,$H13215,$H13216)=$H13215)</f>
        <v>0</v>
      </c>
      <c r="O13215" t="b">
        <f t="shared" ref="O13215" si="26761">AND(NOT(N13214),N13215,NOT(N13216))</f>
        <v>0</v>
      </c>
    </row>
    <row r="13216" spans="1:15" x14ac:dyDescent="0.25">
      <c r="A13216" t="s">
        <v>19</v>
      </c>
      <c r="B13216" t="s">
        <v>17</v>
      </c>
      <c r="C13216">
        <v>19</v>
      </c>
      <c r="D13216">
        <v>14</v>
      </c>
      <c r="E13216" t="b">
        <v>0</v>
      </c>
      <c r="F13216">
        <v>3.0000000000000001E-3</v>
      </c>
      <c r="G13216">
        <v>4</v>
      </c>
      <c r="H13216">
        <v>4</v>
      </c>
      <c r="I13216">
        <v>42</v>
      </c>
      <c r="J13216">
        <v>23</v>
      </c>
      <c r="K13216">
        <v>4</v>
      </c>
      <c r="L13216">
        <v>9</v>
      </c>
      <c r="M13216">
        <f t="shared" si="26703"/>
        <v>0</v>
      </c>
      <c r="N13216" t="b">
        <f t="shared" ref="N13216" si="26762">AND(MIN($F13214,$F13215,$F13216)=$F13216,MAX($H13214,$H13215,$H13216)=$H13216)</f>
        <v>1</v>
      </c>
      <c r="O13216" t="b">
        <f t="shared" ref="O13216" si="26763">AND(NOT(N13214),NOT(N13215),N13216)</f>
        <v>0</v>
      </c>
    </row>
    <row r="13217" spans="1:15" x14ac:dyDescent="0.25">
      <c r="A13217" t="s">
        <v>13</v>
      </c>
      <c r="B13217" t="s">
        <v>17</v>
      </c>
      <c r="C13217">
        <v>19</v>
      </c>
      <c r="D13217">
        <v>15</v>
      </c>
      <c r="E13217" t="b">
        <v>0</v>
      </c>
      <c r="F13217">
        <v>1.0999999999999999E-2</v>
      </c>
      <c r="G13217">
        <v>4</v>
      </c>
      <c r="H13217">
        <v>4</v>
      </c>
      <c r="I13217">
        <v>37</v>
      </c>
      <c r="J13217">
        <v>20</v>
      </c>
      <c r="K13217">
        <v>2</v>
      </c>
      <c r="L13217">
        <v>10</v>
      </c>
      <c r="M13217">
        <f t="shared" si="26703"/>
        <v>0</v>
      </c>
      <c r="N13217" t="b">
        <f t="shared" ref="N13217" si="26764">AND(MIN($F13217,$F13218,$F13219)=$F13217,MAX($H13217,$H13218,$H13219)=$H13217)</f>
        <v>0</v>
      </c>
      <c r="O13217" t="b">
        <f t="shared" ref="O13217" si="26765">AND(N13217,NOT(N13218),NOT(N13219))</f>
        <v>0</v>
      </c>
    </row>
    <row r="13218" spans="1:15" x14ac:dyDescent="0.25">
      <c r="A13218" t="s">
        <v>15</v>
      </c>
      <c r="B13218" t="s">
        <v>17</v>
      </c>
      <c r="C13218">
        <v>19</v>
      </c>
      <c r="D13218">
        <v>15</v>
      </c>
      <c r="E13218" t="b">
        <v>1</v>
      </c>
      <c r="F13218">
        <v>10.002000000000001</v>
      </c>
      <c r="G13218">
        <v>4</v>
      </c>
      <c r="H13218">
        <v>0</v>
      </c>
      <c r="I13218">
        <v>1505910</v>
      </c>
      <c r="J13218">
        <v>1501098</v>
      </c>
      <c r="K13218">
        <v>750545</v>
      </c>
      <c r="L13218">
        <v>22</v>
      </c>
      <c r="M13218">
        <f t="shared" si="26703"/>
        <v>4</v>
      </c>
      <c r="N13218" t="b">
        <f t="shared" ref="N13218" si="26766">AND(MIN($F13217,$F13218,$F13219)=$F13218,MAX($H13217,$H13218,$H13219)=$H13218)</f>
        <v>0</v>
      </c>
      <c r="O13218" t="b">
        <f t="shared" ref="O13218" si="26767">AND(NOT(N13217),N13218,NOT(N13219))</f>
        <v>0</v>
      </c>
    </row>
    <row r="13219" spans="1:15" x14ac:dyDescent="0.25">
      <c r="A13219" t="s">
        <v>19</v>
      </c>
      <c r="B13219" t="s">
        <v>17</v>
      </c>
      <c r="C13219">
        <v>19</v>
      </c>
      <c r="D13219">
        <v>15</v>
      </c>
      <c r="E13219" t="b">
        <v>0</v>
      </c>
      <c r="F13219">
        <v>3.0000000000000001E-3</v>
      </c>
      <c r="G13219">
        <v>4</v>
      </c>
      <c r="H13219">
        <v>4</v>
      </c>
      <c r="I13219">
        <v>37</v>
      </c>
      <c r="J13219">
        <v>20</v>
      </c>
      <c r="K13219">
        <v>2</v>
      </c>
      <c r="L13219">
        <v>10</v>
      </c>
      <c r="M13219">
        <f t="shared" si="26703"/>
        <v>0</v>
      </c>
      <c r="N13219" t="b">
        <f t="shared" ref="N13219" si="26768">AND(MIN($F13217,$F13218,$F13219)=$F13219,MAX($H13217,$H13218,$H13219)=$H13219)</f>
        <v>1</v>
      </c>
      <c r="O13219" t="b">
        <f t="shared" ref="O13219" si="26769">AND(NOT(N13217),NOT(N13218),N13219)</f>
        <v>1</v>
      </c>
    </row>
    <row r="13220" spans="1:15" x14ac:dyDescent="0.25">
      <c r="A13220" t="s">
        <v>13</v>
      </c>
      <c r="B13220" t="s">
        <v>17</v>
      </c>
      <c r="C13220">
        <v>19</v>
      </c>
      <c r="D13220">
        <v>16</v>
      </c>
      <c r="E13220" t="b">
        <v>0</v>
      </c>
      <c r="F13220">
        <v>1.4999999999999999E-2</v>
      </c>
      <c r="G13220">
        <v>4</v>
      </c>
      <c r="H13220">
        <v>4</v>
      </c>
      <c r="I13220">
        <v>42</v>
      </c>
      <c r="J13220">
        <v>25</v>
      </c>
      <c r="K13220">
        <v>4</v>
      </c>
      <c r="L13220">
        <v>11</v>
      </c>
      <c r="M13220">
        <f t="shared" si="26703"/>
        <v>0</v>
      </c>
      <c r="N13220" t="b">
        <f t="shared" ref="N13220" si="26770">AND(MIN($F13220,$F13221,$F13222)=$F13220,MAX($H13220,$H13221,$H13222)=$H13220)</f>
        <v>0</v>
      </c>
      <c r="O13220" t="b">
        <f t="shared" ref="O13220" si="26771">AND(N13220,NOT(N13221),NOT(N13222))</f>
        <v>0</v>
      </c>
    </row>
    <row r="13221" spans="1:15" x14ac:dyDescent="0.25">
      <c r="A13221" t="s">
        <v>15</v>
      </c>
      <c r="B13221" t="s">
        <v>17</v>
      </c>
      <c r="C13221">
        <v>19</v>
      </c>
      <c r="D13221">
        <v>16</v>
      </c>
      <c r="E13221" t="b">
        <v>1</v>
      </c>
      <c r="F13221">
        <v>10.000999999999999</v>
      </c>
      <c r="G13221">
        <v>4</v>
      </c>
      <c r="H13221">
        <v>0</v>
      </c>
      <c r="I13221">
        <v>1510434</v>
      </c>
      <c r="J13221">
        <v>1505607</v>
      </c>
      <c r="K13221">
        <v>752799</v>
      </c>
      <c r="L13221">
        <v>24</v>
      </c>
      <c r="M13221">
        <f t="shared" si="26703"/>
        <v>4</v>
      </c>
      <c r="N13221" t="b">
        <f t="shared" ref="N13221" si="26772">AND(MIN($F13220,$F13221,$F13222)=$F13221,MAX($H13220,$H13221,$H13222)=$H13221)</f>
        <v>0</v>
      </c>
      <c r="O13221" t="b">
        <f t="shared" ref="O13221" si="26773">AND(NOT(N13220),N13221,NOT(N13222))</f>
        <v>0</v>
      </c>
    </row>
    <row r="13222" spans="1:15" x14ac:dyDescent="0.25">
      <c r="A13222" t="s">
        <v>19</v>
      </c>
      <c r="B13222" t="s">
        <v>17</v>
      </c>
      <c r="C13222">
        <v>19</v>
      </c>
      <c r="D13222">
        <v>16</v>
      </c>
      <c r="E13222" t="b">
        <v>0</v>
      </c>
      <c r="F13222">
        <v>3.0000000000000001E-3</v>
      </c>
      <c r="G13222">
        <v>4</v>
      </c>
      <c r="H13222">
        <v>4</v>
      </c>
      <c r="I13222">
        <v>42</v>
      </c>
      <c r="J13222">
        <v>25</v>
      </c>
      <c r="K13222">
        <v>4</v>
      </c>
      <c r="L13222">
        <v>11</v>
      </c>
      <c r="M13222">
        <f t="shared" si="26703"/>
        <v>0</v>
      </c>
      <c r="N13222" t="b">
        <f t="shared" ref="N13222" si="26774">AND(MIN($F13220,$F13221,$F13222)=$F13222,MAX($H13220,$H13221,$H13222)=$H13222)</f>
        <v>1</v>
      </c>
      <c r="O13222" t="b">
        <f t="shared" ref="O13222" si="26775">AND(NOT(N13220),NOT(N13221),N13222)</f>
        <v>1</v>
      </c>
    </row>
    <row r="13223" spans="1:15" x14ac:dyDescent="0.25">
      <c r="A13223" t="s">
        <v>13</v>
      </c>
      <c r="B13223" t="s">
        <v>17</v>
      </c>
      <c r="C13223">
        <v>19</v>
      </c>
      <c r="D13223">
        <v>17</v>
      </c>
      <c r="E13223" t="b">
        <v>0</v>
      </c>
      <c r="F13223">
        <v>2E-3</v>
      </c>
      <c r="G13223">
        <v>4</v>
      </c>
      <c r="H13223">
        <v>4</v>
      </c>
      <c r="I13223">
        <v>46</v>
      </c>
      <c r="J13223">
        <v>26</v>
      </c>
      <c r="K13223">
        <v>4</v>
      </c>
      <c r="L13223">
        <v>12</v>
      </c>
      <c r="M13223">
        <f t="shared" si="26703"/>
        <v>0</v>
      </c>
      <c r="N13223" t="b">
        <f t="shared" ref="N13223" si="26776">AND(MIN($F13223,$F13224,$F13225)=$F13223,MAX($H13223,$H13224,$H13225)=$H13223)</f>
        <v>1</v>
      </c>
      <c r="O13223" t="b">
        <f t="shared" ref="O13223" si="26777">AND(N13223,NOT(N13224),NOT(N13225))</f>
        <v>1</v>
      </c>
    </row>
    <row r="13224" spans="1:15" x14ac:dyDescent="0.25">
      <c r="A13224" t="s">
        <v>15</v>
      </c>
      <c r="B13224" t="s">
        <v>17</v>
      </c>
      <c r="C13224">
        <v>19</v>
      </c>
      <c r="D13224">
        <v>17</v>
      </c>
      <c r="E13224" t="b">
        <v>1</v>
      </c>
      <c r="F13224">
        <v>10.007</v>
      </c>
      <c r="G13224">
        <v>4</v>
      </c>
      <c r="H13224">
        <v>0</v>
      </c>
      <c r="I13224">
        <v>1491293</v>
      </c>
      <c r="J13224">
        <v>1486529</v>
      </c>
      <c r="K13224">
        <v>743260</v>
      </c>
      <c r="L13224">
        <v>21</v>
      </c>
      <c r="M13224">
        <f t="shared" si="26703"/>
        <v>4</v>
      </c>
      <c r="N13224" t="b">
        <f t="shared" ref="N13224" si="26778">AND(MIN($F13223,$F13224,$F13225)=$F13224,MAX($H13223,$H13224,$H13225)=$H13224)</f>
        <v>0</v>
      </c>
      <c r="O13224" t="b">
        <f t="shared" ref="O13224" si="26779">AND(NOT(N13223),N13224,NOT(N13225))</f>
        <v>0</v>
      </c>
    </row>
    <row r="13225" spans="1:15" x14ac:dyDescent="0.25">
      <c r="A13225" t="s">
        <v>19</v>
      </c>
      <c r="B13225" t="s">
        <v>17</v>
      </c>
      <c r="C13225">
        <v>19</v>
      </c>
      <c r="D13225">
        <v>17</v>
      </c>
      <c r="E13225" t="b">
        <v>0</v>
      </c>
      <c r="F13225">
        <v>5.0000000000000001E-3</v>
      </c>
      <c r="G13225">
        <v>4</v>
      </c>
      <c r="H13225">
        <v>4</v>
      </c>
      <c r="I13225">
        <v>46</v>
      </c>
      <c r="J13225">
        <v>26</v>
      </c>
      <c r="K13225">
        <v>4</v>
      </c>
      <c r="L13225">
        <v>12</v>
      </c>
      <c r="M13225">
        <f t="shared" si="26703"/>
        <v>0</v>
      </c>
      <c r="N13225" t="b">
        <f t="shared" ref="N13225" si="26780">AND(MIN($F13223,$F13224,$F13225)=$F13225,MAX($H13223,$H13224,$H13225)=$H13225)</f>
        <v>0</v>
      </c>
      <c r="O13225" t="b">
        <f t="shared" ref="O13225" si="26781">AND(NOT(N13223),NOT(N13224),N13225)</f>
        <v>0</v>
      </c>
    </row>
    <row r="13226" spans="1:15" x14ac:dyDescent="0.25">
      <c r="A13226" t="s">
        <v>13</v>
      </c>
      <c r="B13226" t="s">
        <v>17</v>
      </c>
      <c r="C13226">
        <v>19</v>
      </c>
      <c r="D13226">
        <v>18</v>
      </c>
      <c r="E13226" t="b">
        <v>0</v>
      </c>
      <c r="F13226">
        <v>1.0999999999999999E-2</v>
      </c>
      <c r="G13226">
        <v>4</v>
      </c>
      <c r="H13226">
        <v>4</v>
      </c>
      <c r="I13226">
        <v>34</v>
      </c>
      <c r="J13226">
        <v>22</v>
      </c>
      <c r="K13226">
        <v>6</v>
      </c>
      <c r="L13226">
        <v>4</v>
      </c>
      <c r="M13226">
        <f t="shared" si="26703"/>
        <v>0</v>
      </c>
      <c r="N13226" t="b">
        <f t="shared" ref="N13226" si="26782">AND(MIN($F13226,$F13227,$F13228)=$F13226,MAX($H13226,$H13227,$H13228)=$H13226)</f>
        <v>0</v>
      </c>
      <c r="O13226" t="b">
        <f t="shared" ref="O13226" si="26783">AND(N13226,NOT(N13227),NOT(N13228))</f>
        <v>0</v>
      </c>
    </row>
    <row r="13227" spans="1:15" x14ac:dyDescent="0.25">
      <c r="A13227" t="s">
        <v>15</v>
      </c>
      <c r="B13227" t="s">
        <v>17</v>
      </c>
      <c r="C13227">
        <v>19</v>
      </c>
      <c r="D13227">
        <v>18</v>
      </c>
      <c r="E13227" t="b">
        <v>0</v>
      </c>
      <c r="F13227">
        <v>1E-3</v>
      </c>
      <c r="G13227">
        <v>4</v>
      </c>
      <c r="H13227">
        <v>4</v>
      </c>
      <c r="I13227">
        <v>101</v>
      </c>
      <c r="J13227">
        <v>100</v>
      </c>
      <c r="K13227">
        <v>45</v>
      </c>
      <c r="L13227">
        <v>9</v>
      </c>
      <c r="M13227">
        <f t="shared" si="26703"/>
        <v>0</v>
      </c>
      <c r="N13227" t="b">
        <f t="shared" ref="N13227" si="26784">AND(MIN($F13226,$F13227,$F13228)=$F13227,MAX($H13226,$H13227,$H13228)=$H13227)</f>
        <v>1</v>
      </c>
      <c r="O13227" t="b">
        <f t="shared" ref="O13227" si="26785">AND(NOT(N13226),N13227,NOT(N13228))</f>
        <v>1</v>
      </c>
    </row>
    <row r="13228" spans="1:15" x14ac:dyDescent="0.25">
      <c r="A13228" t="s">
        <v>19</v>
      </c>
      <c r="B13228" t="s">
        <v>17</v>
      </c>
      <c r="C13228">
        <v>19</v>
      </c>
      <c r="D13228">
        <v>18</v>
      </c>
      <c r="E13228" t="b">
        <v>0</v>
      </c>
      <c r="F13228">
        <v>4.0000000000000001E-3</v>
      </c>
      <c r="G13228">
        <v>4</v>
      </c>
      <c r="H13228">
        <v>4</v>
      </c>
      <c r="I13228">
        <v>34</v>
      </c>
      <c r="J13228">
        <v>22</v>
      </c>
      <c r="K13228">
        <v>6</v>
      </c>
      <c r="L13228">
        <v>4</v>
      </c>
      <c r="M13228">
        <f t="shared" si="26703"/>
        <v>0</v>
      </c>
      <c r="N13228" t="b">
        <f t="shared" ref="N13228" si="26786">AND(MIN($F13226,$F13227,$F13228)=$F13228,MAX($H13226,$H13227,$H13228)=$H13228)</f>
        <v>0</v>
      </c>
      <c r="O13228" t="b">
        <f t="shared" ref="O13228" si="26787">AND(NOT(N13226),NOT(N13227),N13228)</f>
        <v>0</v>
      </c>
    </row>
    <row r="13229" spans="1:15" x14ac:dyDescent="0.25">
      <c r="A13229" t="s">
        <v>13</v>
      </c>
      <c r="B13229" t="s">
        <v>17</v>
      </c>
      <c r="C13229">
        <v>19</v>
      </c>
      <c r="D13229">
        <v>19</v>
      </c>
      <c r="E13229" t="b">
        <v>0</v>
      </c>
      <c r="F13229">
        <v>2E-3</v>
      </c>
      <c r="G13229">
        <v>4</v>
      </c>
      <c r="H13229">
        <v>4</v>
      </c>
      <c r="I13229">
        <v>36</v>
      </c>
      <c r="J13229">
        <v>23</v>
      </c>
      <c r="K13229">
        <v>6</v>
      </c>
      <c r="L13229">
        <v>5</v>
      </c>
      <c r="M13229">
        <f t="shared" si="26703"/>
        <v>0</v>
      </c>
      <c r="N13229" t="b">
        <f t="shared" ref="N13229" si="26788">AND(MIN($F13229,$F13230,$F13231)=$F13229,MAX($H13229,$H13230,$H13231)=$H13229)</f>
        <v>1</v>
      </c>
      <c r="O13229" t="b">
        <f t="shared" ref="O13229" si="26789">AND(N13229,NOT(N13230),NOT(N13231))</f>
        <v>0</v>
      </c>
    </row>
    <row r="13230" spans="1:15" x14ac:dyDescent="0.25">
      <c r="A13230" t="s">
        <v>15</v>
      </c>
      <c r="B13230" t="s">
        <v>17</v>
      </c>
      <c r="C13230">
        <v>19</v>
      </c>
      <c r="D13230">
        <v>19</v>
      </c>
      <c r="E13230" t="b">
        <v>0</v>
      </c>
      <c r="F13230">
        <v>1.0999999999999999E-2</v>
      </c>
      <c r="G13230">
        <v>4</v>
      </c>
      <c r="H13230">
        <v>4</v>
      </c>
      <c r="I13230">
        <v>1138</v>
      </c>
      <c r="J13230">
        <v>1133</v>
      </c>
      <c r="K13230">
        <v>561</v>
      </c>
      <c r="L13230">
        <v>10</v>
      </c>
      <c r="M13230">
        <f t="shared" si="26703"/>
        <v>0</v>
      </c>
      <c r="N13230" t="b">
        <f t="shared" ref="N13230" si="26790">AND(MIN($F13229,$F13230,$F13231)=$F13230,MAX($H13229,$H13230,$H13231)=$H13230)</f>
        <v>0</v>
      </c>
      <c r="O13230" t="b">
        <f t="shared" ref="O13230" si="26791">AND(NOT(N13229),N13230,NOT(N13231))</f>
        <v>0</v>
      </c>
    </row>
    <row r="13231" spans="1:15" x14ac:dyDescent="0.25">
      <c r="A13231" t="s">
        <v>19</v>
      </c>
      <c r="B13231" t="s">
        <v>17</v>
      </c>
      <c r="C13231">
        <v>19</v>
      </c>
      <c r="D13231">
        <v>19</v>
      </c>
      <c r="E13231" t="b">
        <v>0</v>
      </c>
      <c r="F13231">
        <v>2E-3</v>
      </c>
      <c r="G13231">
        <v>4</v>
      </c>
      <c r="H13231">
        <v>4</v>
      </c>
      <c r="I13231">
        <v>36</v>
      </c>
      <c r="J13231">
        <v>23</v>
      </c>
      <c r="K13231">
        <v>6</v>
      </c>
      <c r="L13231">
        <v>5</v>
      </c>
      <c r="M13231">
        <f t="shared" si="26703"/>
        <v>0</v>
      </c>
      <c r="N13231" t="b">
        <f t="shared" ref="N13231" si="26792">AND(MIN($F13229,$F13230,$F13231)=$F13231,MAX($H13229,$H13230,$H13231)=$H13231)</f>
        <v>1</v>
      </c>
      <c r="O13231" t="b">
        <f t="shared" ref="O13231" si="26793">AND(NOT(N13229),NOT(N13230),N13231)</f>
        <v>0</v>
      </c>
    </row>
    <row r="13232" spans="1:15" x14ac:dyDescent="0.25">
      <c r="A13232" t="s">
        <v>13</v>
      </c>
      <c r="B13232" t="s">
        <v>17</v>
      </c>
      <c r="C13232">
        <v>19</v>
      </c>
      <c r="D13232">
        <v>1</v>
      </c>
      <c r="E13232" t="b">
        <v>0</v>
      </c>
      <c r="F13232">
        <v>1E-3</v>
      </c>
      <c r="G13232">
        <v>4</v>
      </c>
      <c r="H13232">
        <v>4</v>
      </c>
      <c r="I13232">
        <v>27</v>
      </c>
      <c r="J13232">
        <v>14</v>
      </c>
      <c r="K13232">
        <v>2</v>
      </c>
      <c r="L13232">
        <v>4</v>
      </c>
      <c r="M13232">
        <f t="shared" si="26703"/>
        <v>0</v>
      </c>
      <c r="N13232" t="b">
        <f t="shared" ref="N13232" si="26794">AND(MIN($F13232,$F13233,$F13234)=$F13232,MAX($H13232,$H13233,$H13234)=$H13232)</f>
        <v>1</v>
      </c>
      <c r="O13232" t="b">
        <f t="shared" ref="O13232" si="26795">AND(N13232,NOT(N13233),NOT(N13234))</f>
        <v>1</v>
      </c>
    </row>
    <row r="13233" spans="1:15" x14ac:dyDescent="0.25">
      <c r="A13233" t="s">
        <v>15</v>
      </c>
      <c r="B13233" t="s">
        <v>17</v>
      </c>
      <c r="C13233">
        <v>19</v>
      </c>
      <c r="D13233">
        <v>1</v>
      </c>
      <c r="E13233" t="b">
        <v>0</v>
      </c>
      <c r="F13233">
        <v>2E-3</v>
      </c>
      <c r="G13233">
        <v>4</v>
      </c>
      <c r="H13233">
        <v>4</v>
      </c>
      <c r="I13233">
        <v>89</v>
      </c>
      <c r="J13233">
        <v>86</v>
      </c>
      <c r="K13233">
        <v>38</v>
      </c>
      <c r="L13233">
        <v>6</v>
      </c>
      <c r="M13233">
        <f t="shared" si="26703"/>
        <v>0</v>
      </c>
      <c r="N13233" t="b">
        <f t="shared" ref="N13233" si="26796">AND(MIN($F13232,$F13233,$F13234)=$F13233,MAX($H13232,$H13233,$H13234)=$H13233)</f>
        <v>0</v>
      </c>
      <c r="O13233" t="b">
        <f t="shared" ref="O13233" si="26797">AND(NOT(N13232),N13233,NOT(N13234))</f>
        <v>0</v>
      </c>
    </row>
    <row r="13234" spans="1:15" x14ac:dyDescent="0.25">
      <c r="A13234" t="s">
        <v>19</v>
      </c>
      <c r="B13234" t="s">
        <v>17</v>
      </c>
      <c r="C13234">
        <v>19</v>
      </c>
      <c r="D13234">
        <v>1</v>
      </c>
      <c r="E13234" t="b">
        <v>0</v>
      </c>
      <c r="F13234">
        <v>5.0000000000000001E-3</v>
      </c>
      <c r="G13234">
        <v>4</v>
      </c>
      <c r="H13234">
        <v>4</v>
      </c>
      <c r="I13234">
        <v>27</v>
      </c>
      <c r="J13234">
        <v>14</v>
      </c>
      <c r="K13234">
        <v>2</v>
      </c>
      <c r="L13234">
        <v>4</v>
      </c>
      <c r="M13234">
        <f t="shared" si="26703"/>
        <v>0</v>
      </c>
      <c r="N13234" t="b">
        <f t="shared" ref="N13234" si="26798">AND(MIN($F13232,$F13233,$F13234)=$F13234,MAX($H13232,$H13233,$H13234)=$H13234)</f>
        <v>0</v>
      </c>
      <c r="O13234" t="b">
        <f t="shared" ref="O13234" si="26799">AND(NOT(N13232),NOT(N13233),N13234)</f>
        <v>0</v>
      </c>
    </row>
    <row r="13235" spans="1:15" x14ac:dyDescent="0.25">
      <c r="A13235" t="s">
        <v>13</v>
      </c>
      <c r="B13235" t="s">
        <v>17</v>
      </c>
      <c r="C13235">
        <v>19</v>
      </c>
      <c r="D13235">
        <v>20</v>
      </c>
      <c r="E13235" t="b">
        <v>0</v>
      </c>
      <c r="F13235">
        <v>2E-3</v>
      </c>
      <c r="G13235">
        <v>4</v>
      </c>
      <c r="H13235">
        <v>4</v>
      </c>
      <c r="I13235">
        <v>33</v>
      </c>
      <c r="J13235">
        <v>18</v>
      </c>
      <c r="K13235">
        <v>3</v>
      </c>
      <c r="L13235">
        <v>6</v>
      </c>
      <c r="M13235">
        <f t="shared" si="26703"/>
        <v>0</v>
      </c>
      <c r="N13235" t="b">
        <f t="shared" ref="N13235" si="26800">AND(MIN($F13235,$F13236,$F13237)=$F13235,MAX($H13235,$H13236,$H13237)=$H13235)</f>
        <v>1</v>
      </c>
      <c r="O13235" t="b">
        <f t="shared" ref="O13235" si="26801">AND(N13235,NOT(N13236),NOT(N13237))</f>
        <v>0</v>
      </c>
    </row>
    <row r="13236" spans="1:15" x14ac:dyDescent="0.25">
      <c r="A13236" t="s">
        <v>15</v>
      </c>
      <c r="B13236" t="s">
        <v>17</v>
      </c>
      <c r="C13236">
        <v>19</v>
      </c>
      <c r="D13236">
        <v>20</v>
      </c>
      <c r="E13236" t="b">
        <v>0</v>
      </c>
      <c r="F13236">
        <v>0.10299999999999999</v>
      </c>
      <c r="G13236">
        <v>4</v>
      </c>
      <c r="H13236">
        <v>4</v>
      </c>
      <c r="I13236">
        <v>15726</v>
      </c>
      <c r="J13236">
        <v>15678</v>
      </c>
      <c r="K13236">
        <v>7833</v>
      </c>
      <c r="L13236">
        <v>13</v>
      </c>
      <c r="M13236">
        <f t="shared" si="26703"/>
        <v>0</v>
      </c>
      <c r="N13236" t="b">
        <f t="shared" ref="N13236" si="26802">AND(MIN($F13235,$F13236,$F13237)=$F13236,MAX($H13235,$H13236,$H13237)=$H13236)</f>
        <v>0</v>
      </c>
      <c r="O13236" t="b">
        <f t="shared" ref="O13236" si="26803">AND(NOT(N13235),N13236,NOT(N13237))</f>
        <v>0</v>
      </c>
    </row>
    <row r="13237" spans="1:15" x14ac:dyDescent="0.25">
      <c r="A13237" t="s">
        <v>19</v>
      </c>
      <c r="B13237" t="s">
        <v>17</v>
      </c>
      <c r="C13237">
        <v>19</v>
      </c>
      <c r="D13237">
        <v>20</v>
      </c>
      <c r="E13237" t="b">
        <v>0</v>
      </c>
      <c r="F13237">
        <v>2E-3</v>
      </c>
      <c r="G13237">
        <v>4</v>
      </c>
      <c r="H13237">
        <v>4</v>
      </c>
      <c r="I13237">
        <v>33</v>
      </c>
      <c r="J13237">
        <v>18</v>
      </c>
      <c r="K13237">
        <v>3</v>
      </c>
      <c r="L13237">
        <v>6</v>
      </c>
      <c r="M13237">
        <f t="shared" si="26703"/>
        <v>0</v>
      </c>
      <c r="N13237" t="b">
        <f t="shared" ref="N13237" si="26804">AND(MIN($F13235,$F13236,$F13237)=$F13237,MAX($H13235,$H13236,$H13237)=$H13237)</f>
        <v>1</v>
      </c>
      <c r="O13237" t="b">
        <f t="shared" ref="O13237" si="26805">AND(NOT(N13235),NOT(N13236),N13237)</f>
        <v>0</v>
      </c>
    </row>
    <row r="13238" spans="1:15" x14ac:dyDescent="0.25">
      <c r="A13238" t="s">
        <v>13</v>
      </c>
      <c r="B13238" t="s">
        <v>17</v>
      </c>
      <c r="C13238">
        <v>19</v>
      </c>
      <c r="D13238">
        <v>21</v>
      </c>
      <c r="E13238" t="b">
        <v>0</v>
      </c>
      <c r="F13238">
        <v>4.0000000000000001E-3</v>
      </c>
      <c r="G13238">
        <v>4</v>
      </c>
      <c r="H13238">
        <v>4</v>
      </c>
      <c r="I13238">
        <v>35</v>
      </c>
      <c r="J13238">
        <v>19</v>
      </c>
      <c r="K13238">
        <v>3</v>
      </c>
      <c r="L13238">
        <v>7</v>
      </c>
      <c r="M13238">
        <f t="shared" si="26703"/>
        <v>0</v>
      </c>
      <c r="N13238" t="b">
        <f t="shared" ref="N13238" si="26806">AND(MIN($F13238,$F13239,$F13240)=$F13238,MAX($H13238,$H13239,$H13240)=$H13238)</f>
        <v>1</v>
      </c>
      <c r="O13238" t="b">
        <f t="shared" ref="O13238" si="26807">AND(N13238,NOT(N13239),NOT(N13240))</f>
        <v>1</v>
      </c>
    </row>
    <row r="13239" spans="1:15" x14ac:dyDescent="0.25">
      <c r="A13239" t="s">
        <v>15</v>
      </c>
      <c r="B13239" t="s">
        <v>17</v>
      </c>
      <c r="C13239">
        <v>19</v>
      </c>
      <c r="D13239">
        <v>21</v>
      </c>
      <c r="E13239" t="b">
        <v>0</v>
      </c>
      <c r="F13239">
        <v>1.4690000000000001</v>
      </c>
      <c r="G13239">
        <v>4</v>
      </c>
      <c r="H13239">
        <v>4</v>
      </c>
      <c r="I13239">
        <v>220148</v>
      </c>
      <c r="J13239">
        <v>219511</v>
      </c>
      <c r="K13239">
        <v>109749</v>
      </c>
      <c r="L13239">
        <v>16</v>
      </c>
      <c r="M13239">
        <f t="shared" si="26703"/>
        <v>0</v>
      </c>
      <c r="N13239" t="b">
        <f t="shared" ref="N13239" si="26808">AND(MIN($F13238,$F13239,$F13240)=$F13239,MAX($H13238,$H13239,$H13240)=$H13239)</f>
        <v>0</v>
      </c>
      <c r="O13239" t="b">
        <f t="shared" ref="O13239" si="26809">AND(NOT(N13238),N13239,NOT(N13240))</f>
        <v>0</v>
      </c>
    </row>
    <row r="13240" spans="1:15" x14ac:dyDescent="0.25">
      <c r="A13240" t="s">
        <v>19</v>
      </c>
      <c r="B13240" t="s">
        <v>17</v>
      </c>
      <c r="C13240">
        <v>19</v>
      </c>
      <c r="D13240">
        <v>21</v>
      </c>
      <c r="E13240" t="b">
        <v>0</v>
      </c>
      <c r="F13240">
        <v>6.0000000000000001E-3</v>
      </c>
      <c r="G13240">
        <v>4</v>
      </c>
      <c r="H13240">
        <v>4</v>
      </c>
      <c r="I13240">
        <v>35</v>
      </c>
      <c r="J13240">
        <v>19</v>
      </c>
      <c r="K13240">
        <v>3</v>
      </c>
      <c r="L13240">
        <v>7</v>
      </c>
      <c r="M13240">
        <f t="shared" si="26703"/>
        <v>0</v>
      </c>
      <c r="N13240" t="b">
        <f t="shared" ref="N13240" si="26810">AND(MIN($F13238,$F13239,$F13240)=$F13240,MAX($H13238,$H13239,$H13240)=$H13240)</f>
        <v>0</v>
      </c>
      <c r="O13240" t="b">
        <f t="shared" ref="O13240" si="26811">AND(NOT(N13238),NOT(N13239),N13240)</f>
        <v>0</v>
      </c>
    </row>
    <row r="13241" spans="1:15" x14ac:dyDescent="0.25">
      <c r="A13241" t="s">
        <v>13</v>
      </c>
      <c r="B13241" t="s">
        <v>17</v>
      </c>
      <c r="C13241">
        <v>19</v>
      </c>
      <c r="D13241">
        <v>22</v>
      </c>
      <c r="E13241" t="b">
        <v>0</v>
      </c>
      <c r="F13241">
        <v>2E-3</v>
      </c>
      <c r="G13241">
        <v>4</v>
      </c>
      <c r="H13241">
        <v>4</v>
      </c>
      <c r="I13241">
        <v>44</v>
      </c>
      <c r="J13241">
        <v>26</v>
      </c>
      <c r="K13241">
        <v>6</v>
      </c>
      <c r="L13241">
        <v>8</v>
      </c>
      <c r="M13241">
        <f t="shared" si="26703"/>
        <v>0</v>
      </c>
      <c r="N13241" t="b">
        <f t="shared" ref="N13241" si="26812">AND(MIN($F13241,$F13242,$F13243)=$F13241,MAX($H13241,$H13242,$H13243)=$H13241)</f>
        <v>1</v>
      </c>
      <c r="O13241" t="b">
        <f t="shared" ref="O13241" si="26813">AND(N13241,NOT(N13242),NOT(N13243))</f>
        <v>1</v>
      </c>
    </row>
    <row r="13242" spans="1:15" x14ac:dyDescent="0.25">
      <c r="A13242" t="s">
        <v>15</v>
      </c>
      <c r="B13242" t="s">
        <v>17</v>
      </c>
      <c r="C13242">
        <v>19</v>
      </c>
      <c r="D13242">
        <v>22</v>
      </c>
      <c r="E13242" t="b">
        <v>1</v>
      </c>
      <c r="F13242">
        <v>10.000999999999999</v>
      </c>
      <c r="G13242">
        <v>4</v>
      </c>
      <c r="H13242">
        <v>0</v>
      </c>
      <c r="I13242">
        <v>1498689</v>
      </c>
      <c r="J13242">
        <v>1494376</v>
      </c>
      <c r="K13242">
        <v>747186</v>
      </c>
      <c r="L13242">
        <v>17</v>
      </c>
      <c r="M13242">
        <f t="shared" si="26703"/>
        <v>4</v>
      </c>
      <c r="N13242" t="b">
        <f t="shared" ref="N13242" si="26814">AND(MIN($F13241,$F13242,$F13243)=$F13242,MAX($H13241,$H13242,$H13243)=$H13242)</f>
        <v>0</v>
      </c>
      <c r="O13242" t="b">
        <f t="shared" ref="O13242" si="26815">AND(NOT(N13241),N13242,NOT(N13243))</f>
        <v>0</v>
      </c>
    </row>
    <row r="13243" spans="1:15" x14ac:dyDescent="0.25">
      <c r="A13243" t="s">
        <v>19</v>
      </c>
      <c r="B13243" t="s">
        <v>17</v>
      </c>
      <c r="C13243">
        <v>19</v>
      </c>
      <c r="D13243">
        <v>22</v>
      </c>
      <c r="E13243" t="b">
        <v>0</v>
      </c>
      <c r="F13243">
        <v>3.0000000000000001E-3</v>
      </c>
      <c r="G13243">
        <v>4</v>
      </c>
      <c r="H13243">
        <v>4</v>
      </c>
      <c r="I13243">
        <v>44</v>
      </c>
      <c r="J13243">
        <v>26</v>
      </c>
      <c r="K13243">
        <v>6</v>
      </c>
      <c r="L13243">
        <v>8</v>
      </c>
      <c r="M13243">
        <f t="shared" si="26703"/>
        <v>0</v>
      </c>
      <c r="N13243" t="b">
        <f t="shared" ref="N13243" si="26816">AND(MIN($F13241,$F13242,$F13243)=$F13243,MAX($H13241,$H13242,$H13243)=$H13243)</f>
        <v>0</v>
      </c>
      <c r="O13243" t="b">
        <f t="shared" ref="O13243" si="26817">AND(NOT(N13241),NOT(N13242),N13243)</f>
        <v>0</v>
      </c>
    </row>
    <row r="13244" spans="1:15" x14ac:dyDescent="0.25">
      <c r="A13244" t="s">
        <v>13</v>
      </c>
      <c r="B13244" t="s">
        <v>17</v>
      </c>
      <c r="C13244">
        <v>19</v>
      </c>
      <c r="D13244">
        <v>23</v>
      </c>
      <c r="E13244" t="b">
        <v>0</v>
      </c>
      <c r="F13244">
        <v>2E-3</v>
      </c>
      <c r="G13244">
        <v>4</v>
      </c>
      <c r="H13244">
        <v>4</v>
      </c>
      <c r="I13244">
        <v>46</v>
      </c>
      <c r="J13244">
        <v>27</v>
      </c>
      <c r="K13244">
        <v>6</v>
      </c>
      <c r="L13244">
        <v>9</v>
      </c>
      <c r="M13244">
        <f t="shared" si="26703"/>
        <v>0</v>
      </c>
      <c r="N13244" t="b">
        <f t="shared" ref="N13244" si="26818">AND(MIN($F13244,$F13245,$F13246)=$F13244,MAX($H13244,$H13245,$H13246)=$H13244)</f>
        <v>1</v>
      </c>
      <c r="O13244" t="b">
        <f t="shared" ref="O13244" si="26819">AND(N13244,NOT(N13245),NOT(N13246))</f>
        <v>1</v>
      </c>
    </row>
    <row r="13245" spans="1:15" x14ac:dyDescent="0.25">
      <c r="A13245" t="s">
        <v>15</v>
      </c>
      <c r="B13245" t="s">
        <v>17</v>
      </c>
      <c r="C13245">
        <v>19</v>
      </c>
      <c r="D13245">
        <v>23</v>
      </c>
      <c r="E13245" t="b">
        <v>1</v>
      </c>
      <c r="F13245">
        <v>10.002000000000001</v>
      </c>
      <c r="G13245">
        <v>4</v>
      </c>
      <c r="H13245">
        <v>0</v>
      </c>
      <c r="I13245">
        <v>1488053</v>
      </c>
      <c r="J13245">
        <v>1483769</v>
      </c>
      <c r="K13245">
        <v>741881</v>
      </c>
      <c r="L13245">
        <v>21</v>
      </c>
      <c r="M13245">
        <f t="shared" si="26703"/>
        <v>4</v>
      </c>
      <c r="N13245" t="b">
        <f t="shared" ref="N13245" si="26820">AND(MIN($F13244,$F13245,$F13246)=$F13245,MAX($H13244,$H13245,$H13246)=$H13245)</f>
        <v>0</v>
      </c>
      <c r="O13245" t="b">
        <f t="shared" ref="O13245" si="26821">AND(NOT(N13244),N13245,NOT(N13246))</f>
        <v>0</v>
      </c>
    </row>
    <row r="13246" spans="1:15" x14ac:dyDescent="0.25">
      <c r="A13246" t="s">
        <v>19</v>
      </c>
      <c r="B13246" t="s">
        <v>17</v>
      </c>
      <c r="C13246">
        <v>19</v>
      </c>
      <c r="D13246">
        <v>23</v>
      </c>
      <c r="E13246" t="b">
        <v>0</v>
      </c>
      <c r="F13246">
        <v>3.0000000000000001E-3</v>
      </c>
      <c r="G13246">
        <v>4</v>
      </c>
      <c r="H13246">
        <v>4</v>
      </c>
      <c r="I13246">
        <v>46</v>
      </c>
      <c r="J13246">
        <v>27</v>
      </c>
      <c r="K13246">
        <v>6</v>
      </c>
      <c r="L13246">
        <v>9</v>
      </c>
      <c r="M13246">
        <f t="shared" si="26703"/>
        <v>0</v>
      </c>
      <c r="N13246" t="b">
        <f t="shared" ref="N13246" si="26822">AND(MIN($F13244,$F13245,$F13246)=$F13246,MAX($H13244,$H13245,$H13246)=$H13246)</f>
        <v>0</v>
      </c>
      <c r="O13246" t="b">
        <f t="shared" ref="O13246" si="26823">AND(NOT(N13244),NOT(N13245),N13246)</f>
        <v>0</v>
      </c>
    </row>
    <row r="13247" spans="1:15" x14ac:dyDescent="0.25">
      <c r="A13247" t="s">
        <v>13</v>
      </c>
      <c r="B13247" t="s">
        <v>17</v>
      </c>
      <c r="C13247">
        <v>19</v>
      </c>
      <c r="D13247">
        <v>24</v>
      </c>
      <c r="E13247" t="b">
        <v>0</v>
      </c>
      <c r="F13247">
        <v>2E-3</v>
      </c>
      <c r="G13247">
        <v>4</v>
      </c>
      <c r="H13247">
        <v>4</v>
      </c>
      <c r="I13247">
        <v>39</v>
      </c>
      <c r="J13247">
        <v>22</v>
      </c>
      <c r="K13247">
        <v>3</v>
      </c>
      <c r="L13247">
        <v>10</v>
      </c>
      <c r="M13247">
        <f t="shared" si="26703"/>
        <v>0</v>
      </c>
      <c r="N13247" t="b">
        <f t="shared" ref="N13247" si="26824">AND(MIN($F13247,$F13248,$F13249)=$F13247,MAX($H13247,$H13248,$H13249)=$H13247)</f>
        <v>1</v>
      </c>
      <c r="O13247" t="b">
        <f t="shared" ref="O13247" si="26825">AND(N13247,NOT(N13248),NOT(N13249))</f>
        <v>1</v>
      </c>
    </row>
    <row r="13248" spans="1:15" x14ac:dyDescent="0.25">
      <c r="A13248" t="s">
        <v>15</v>
      </c>
      <c r="B13248" t="s">
        <v>17</v>
      </c>
      <c r="C13248">
        <v>19</v>
      </c>
      <c r="D13248">
        <v>24</v>
      </c>
      <c r="E13248" t="b">
        <v>1</v>
      </c>
      <c r="F13248">
        <v>10.000999999999999</v>
      </c>
      <c r="G13248">
        <v>4</v>
      </c>
      <c r="H13248">
        <v>0</v>
      </c>
      <c r="I13248">
        <v>1423081</v>
      </c>
      <c r="J13248">
        <v>1418984</v>
      </c>
      <c r="K13248">
        <v>709488</v>
      </c>
      <c r="L13248">
        <v>22</v>
      </c>
      <c r="M13248">
        <f t="shared" si="26703"/>
        <v>4</v>
      </c>
      <c r="N13248" t="b">
        <f t="shared" ref="N13248" si="26826">AND(MIN($F13247,$F13248,$F13249)=$F13248,MAX($H13247,$H13248,$H13249)=$H13248)</f>
        <v>0</v>
      </c>
      <c r="O13248" t="b">
        <f t="shared" ref="O13248" si="26827">AND(NOT(N13247),N13248,NOT(N13249))</f>
        <v>0</v>
      </c>
    </row>
    <row r="13249" spans="1:15" x14ac:dyDescent="0.25">
      <c r="A13249" t="s">
        <v>19</v>
      </c>
      <c r="B13249" t="s">
        <v>17</v>
      </c>
      <c r="C13249">
        <v>19</v>
      </c>
      <c r="D13249">
        <v>24</v>
      </c>
      <c r="E13249" t="b">
        <v>0</v>
      </c>
      <c r="F13249">
        <v>3.0000000000000001E-3</v>
      </c>
      <c r="G13249">
        <v>4</v>
      </c>
      <c r="H13249">
        <v>4</v>
      </c>
      <c r="I13249">
        <v>39</v>
      </c>
      <c r="J13249">
        <v>22</v>
      </c>
      <c r="K13249">
        <v>3</v>
      </c>
      <c r="L13249">
        <v>10</v>
      </c>
      <c r="M13249">
        <f t="shared" si="26703"/>
        <v>0</v>
      </c>
      <c r="N13249" t="b">
        <f t="shared" ref="N13249" si="26828">AND(MIN($F13247,$F13248,$F13249)=$F13249,MAX($H13247,$H13248,$H13249)=$H13249)</f>
        <v>0</v>
      </c>
      <c r="O13249" t="b">
        <f t="shared" ref="O13249" si="26829">AND(NOT(N13247),NOT(N13248),N13249)</f>
        <v>0</v>
      </c>
    </row>
    <row r="13250" spans="1:15" x14ac:dyDescent="0.25">
      <c r="A13250" t="s">
        <v>13</v>
      </c>
      <c r="B13250" t="s">
        <v>17</v>
      </c>
      <c r="C13250">
        <v>19</v>
      </c>
      <c r="D13250">
        <v>25</v>
      </c>
      <c r="E13250" t="b">
        <v>0</v>
      </c>
      <c r="F13250">
        <v>2E-3</v>
      </c>
      <c r="G13250">
        <v>4</v>
      </c>
      <c r="H13250">
        <v>4</v>
      </c>
      <c r="I13250">
        <v>46</v>
      </c>
      <c r="J13250">
        <v>29</v>
      </c>
      <c r="K13250">
        <v>6</v>
      </c>
      <c r="L13250">
        <v>11</v>
      </c>
      <c r="M13250">
        <f t="shared" si="26703"/>
        <v>0</v>
      </c>
      <c r="N13250" t="b">
        <f t="shared" ref="N13250" si="26830">AND(MIN($F13250,$F13251,$F13252)=$F13250,MAX($H13250,$H13251,$H13252)=$H13250)</f>
        <v>1</v>
      </c>
      <c r="O13250" t="b">
        <f t="shared" ref="O13250" si="26831">AND(N13250,NOT(N13251),NOT(N13252))</f>
        <v>1</v>
      </c>
    </row>
    <row r="13251" spans="1:15" x14ac:dyDescent="0.25">
      <c r="A13251" t="s">
        <v>15</v>
      </c>
      <c r="B13251" t="s">
        <v>17</v>
      </c>
      <c r="C13251">
        <v>19</v>
      </c>
      <c r="D13251">
        <v>25</v>
      </c>
      <c r="E13251" t="b">
        <v>1</v>
      </c>
      <c r="F13251">
        <v>10.002000000000001</v>
      </c>
      <c r="G13251">
        <v>4</v>
      </c>
      <c r="H13251">
        <v>0</v>
      </c>
      <c r="I13251">
        <v>1387075</v>
      </c>
      <c r="J13251">
        <v>1383081</v>
      </c>
      <c r="K13251">
        <v>691537</v>
      </c>
      <c r="L13251">
        <v>24</v>
      </c>
      <c r="M13251">
        <f t="shared" ref="M13251:M13314" si="26832">G13251-H13251</f>
        <v>4</v>
      </c>
      <c r="N13251" t="b">
        <f t="shared" ref="N13251" si="26833">AND(MIN($F13250,$F13251,$F13252)=$F13251,MAX($H13250,$H13251,$H13252)=$H13251)</f>
        <v>0</v>
      </c>
      <c r="O13251" t="b">
        <f t="shared" ref="O13251" si="26834">AND(NOT(N13250),N13251,NOT(N13252))</f>
        <v>0</v>
      </c>
    </row>
    <row r="13252" spans="1:15" x14ac:dyDescent="0.25">
      <c r="A13252" t="s">
        <v>19</v>
      </c>
      <c r="B13252" t="s">
        <v>17</v>
      </c>
      <c r="C13252">
        <v>19</v>
      </c>
      <c r="D13252">
        <v>25</v>
      </c>
      <c r="E13252" t="b">
        <v>0</v>
      </c>
      <c r="F13252">
        <v>6.0000000000000001E-3</v>
      </c>
      <c r="G13252">
        <v>4</v>
      </c>
      <c r="H13252">
        <v>4</v>
      </c>
      <c r="I13252">
        <v>46</v>
      </c>
      <c r="J13252">
        <v>29</v>
      </c>
      <c r="K13252">
        <v>6</v>
      </c>
      <c r="L13252">
        <v>11</v>
      </c>
      <c r="M13252">
        <f t="shared" si="26832"/>
        <v>0</v>
      </c>
      <c r="N13252" t="b">
        <f t="shared" ref="N13252" si="26835">AND(MIN($F13250,$F13251,$F13252)=$F13252,MAX($H13250,$H13251,$H13252)=$H13252)</f>
        <v>0</v>
      </c>
      <c r="O13252" t="b">
        <f t="shared" ref="O13252" si="26836">AND(NOT(N13250),NOT(N13251),N13252)</f>
        <v>0</v>
      </c>
    </row>
    <row r="13253" spans="1:15" x14ac:dyDescent="0.25">
      <c r="A13253" t="s">
        <v>13</v>
      </c>
      <c r="B13253" t="s">
        <v>17</v>
      </c>
      <c r="C13253">
        <v>19</v>
      </c>
      <c r="D13253">
        <v>26</v>
      </c>
      <c r="E13253" t="b">
        <v>0</v>
      </c>
      <c r="F13253">
        <v>2E-3</v>
      </c>
      <c r="G13253">
        <v>4</v>
      </c>
      <c r="H13253">
        <v>4</v>
      </c>
      <c r="I13253">
        <v>50</v>
      </c>
      <c r="J13253">
        <v>30</v>
      </c>
      <c r="K13253">
        <v>6</v>
      </c>
      <c r="L13253">
        <v>12</v>
      </c>
      <c r="M13253">
        <f t="shared" si="26832"/>
        <v>0</v>
      </c>
      <c r="N13253" t="b">
        <f t="shared" ref="N13253" si="26837">AND(MIN($F13253,$F13254,$F13255)=$F13253,MAX($H13253,$H13254,$H13255)=$H13253)</f>
        <v>1</v>
      </c>
      <c r="O13253" t="b">
        <f t="shared" ref="O13253" si="26838">AND(N13253,NOT(N13254),NOT(N13255))</f>
        <v>1</v>
      </c>
    </row>
    <row r="13254" spans="1:15" x14ac:dyDescent="0.25">
      <c r="A13254" t="s">
        <v>15</v>
      </c>
      <c r="B13254" t="s">
        <v>17</v>
      </c>
      <c r="C13254">
        <v>19</v>
      </c>
      <c r="D13254">
        <v>26</v>
      </c>
      <c r="E13254" t="b">
        <v>1</v>
      </c>
      <c r="F13254">
        <v>10.000999999999999</v>
      </c>
      <c r="G13254">
        <v>4</v>
      </c>
      <c r="H13254">
        <v>0</v>
      </c>
      <c r="I13254">
        <v>1393995</v>
      </c>
      <c r="J13254">
        <v>1389982</v>
      </c>
      <c r="K13254">
        <v>694986</v>
      </c>
      <c r="L13254">
        <v>21</v>
      </c>
      <c r="M13254">
        <f t="shared" si="26832"/>
        <v>4</v>
      </c>
      <c r="N13254" t="b">
        <f t="shared" ref="N13254" si="26839">AND(MIN($F13253,$F13254,$F13255)=$F13254,MAX($H13253,$H13254,$H13255)=$H13254)</f>
        <v>0</v>
      </c>
      <c r="O13254" t="b">
        <f t="shared" ref="O13254" si="26840">AND(NOT(N13253),N13254,NOT(N13255))</f>
        <v>0</v>
      </c>
    </row>
    <row r="13255" spans="1:15" x14ac:dyDescent="0.25">
      <c r="A13255" t="s">
        <v>19</v>
      </c>
      <c r="B13255" t="s">
        <v>17</v>
      </c>
      <c r="C13255">
        <v>19</v>
      </c>
      <c r="D13255">
        <v>26</v>
      </c>
      <c r="E13255" t="b">
        <v>0</v>
      </c>
      <c r="F13255">
        <v>4.0000000000000001E-3</v>
      </c>
      <c r="G13255">
        <v>4</v>
      </c>
      <c r="H13255">
        <v>4</v>
      </c>
      <c r="I13255">
        <v>50</v>
      </c>
      <c r="J13255">
        <v>30</v>
      </c>
      <c r="K13255">
        <v>6</v>
      </c>
      <c r="L13255">
        <v>12</v>
      </c>
      <c r="M13255">
        <f t="shared" si="26832"/>
        <v>0</v>
      </c>
      <c r="N13255" t="b">
        <f t="shared" ref="N13255" si="26841">AND(MIN($F13253,$F13254,$F13255)=$F13255,MAX($H13253,$H13254,$H13255)=$H13255)</f>
        <v>0</v>
      </c>
      <c r="O13255" t="b">
        <f t="shared" ref="O13255" si="26842">AND(NOT(N13253),NOT(N13254),N13255)</f>
        <v>0</v>
      </c>
    </row>
    <row r="13256" spans="1:15" x14ac:dyDescent="0.25">
      <c r="A13256" t="s">
        <v>13</v>
      </c>
      <c r="B13256" t="s">
        <v>17</v>
      </c>
      <c r="C13256">
        <v>19</v>
      </c>
      <c r="D13256">
        <v>27</v>
      </c>
      <c r="E13256" t="b">
        <v>0</v>
      </c>
      <c r="F13256">
        <v>2E-3</v>
      </c>
      <c r="G13256">
        <v>4</v>
      </c>
      <c r="H13256">
        <v>4</v>
      </c>
      <c r="I13256">
        <v>38</v>
      </c>
      <c r="J13256">
        <v>26</v>
      </c>
      <c r="K13256">
        <v>8</v>
      </c>
      <c r="L13256">
        <v>4</v>
      </c>
      <c r="M13256">
        <f t="shared" si="26832"/>
        <v>0</v>
      </c>
      <c r="N13256" t="b">
        <f t="shared" ref="N13256" si="26843">AND(MIN($F13256,$F13257,$F13258)=$F13256,MAX($H13256,$H13257,$H13258)=$H13256)</f>
        <v>1</v>
      </c>
      <c r="O13256" t="b">
        <f t="shared" ref="O13256" si="26844">AND(N13256,NOT(N13257),NOT(N13258))</f>
        <v>0</v>
      </c>
    </row>
    <row r="13257" spans="1:15" x14ac:dyDescent="0.25">
      <c r="A13257" t="s">
        <v>15</v>
      </c>
      <c r="B13257" t="s">
        <v>17</v>
      </c>
      <c r="C13257">
        <v>19</v>
      </c>
      <c r="D13257">
        <v>27</v>
      </c>
      <c r="E13257" t="b">
        <v>0</v>
      </c>
      <c r="F13257">
        <v>2E-3</v>
      </c>
      <c r="G13257">
        <v>4</v>
      </c>
      <c r="H13257">
        <v>4</v>
      </c>
      <c r="I13257">
        <v>115</v>
      </c>
      <c r="J13257">
        <v>114</v>
      </c>
      <c r="K13257">
        <v>52</v>
      </c>
      <c r="L13257">
        <v>9</v>
      </c>
      <c r="M13257">
        <f t="shared" si="26832"/>
        <v>0</v>
      </c>
      <c r="N13257" t="b">
        <f t="shared" ref="N13257" si="26845">AND(MIN($F13256,$F13257,$F13258)=$F13257,MAX($H13256,$H13257,$H13258)=$H13257)</f>
        <v>1</v>
      </c>
      <c r="O13257" t="b">
        <f t="shared" ref="O13257" si="26846">AND(NOT(N13256),N13257,NOT(N13258))</f>
        <v>0</v>
      </c>
    </row>
    <row r="13258" spans="1:15" x14ac:dyDescent="0.25">
      <c r="A13258" t="s">
        <v>19</v>
      </c>
      <c r="B13258" t="s">
        <v>17</v>
      </c>
      <c r="C13258">
        <v>19</v>
      </c>
      <c r="D13258">
        <v>27</v>
      </c>
      <c r="E13258" t="b">
        <v>0</v>
      </c>
      <c r="F13258">
        <v>2E-3</v>
      </c>
      <c r="G13258">
        <v>4</v>
      </c>
      <c r="H13258">
        <v>4</v>
      </c>
      <c r="I13258">
        <v>38</v>
      </c>
      <c r="J13258">
        <v>26</v>
      </c>
      <c r="K13258">
        <v>8</v>
      </c>
      <c r="L13258">
        <v>4</v>
      </c>
      <c r="M13258">
        <f t="shared" si="26832"/>
        <v>0</v>
      </c>
      <c r="N13258" t="b">
        <f t="shared" ref="N13258" si="26847">AND(MIN($F13256,$F13257,$F13258)=$F13258,MAX($H13256,$H13257,$H13258)=$H13258)</f>
        <v>1</v>
      </c>
      <c r="O13258" t="b">
        <f t="shared" ref="O13258" si="26848">AND(NOT(N13256),NOT(N13257),N13258)</f>
        <v>0</v>
      </c>
    </row>
    <row r="13259" spans="1:15" x14ac:dyDescent="0.25">
      <c r="A13259" t="s">
        <v>13</v>
      </c>
      <c r="B13259" t="s">
        <v>17</v>
      </c>
      <c r="C13259">
        <v>19</v>
      </c>
      <c r="D13259">
        <v>28</v>
      </c>
      <c r="E13259" t="b">
        <v>0</v>
      </c>
      <c r="F13259">
        <v>1.4999999999999999E-2</v>
      </c>
      <c r="G13259">
        <v>4</v>
      </c>
      <c r="H13259">
        <v>4</v>
      </c>
      <c r="I13259">
        <v>40</v>
      </c>
      <c r="J13259">
        <v>27</v>
      </c>
      <c r="K13259">
        <v>8</v>
      </c>
      <c r="L13259">
        <v>5</v>
      </c>
      <c r="M13259">
        <f t="shared" si="26832"/>
        <v>0</v>
      </c>
      <c r="N13259" t="b">
        <f t="shared" ref="N13259" si="26849">AND(MIN($F13259,$F13260,$F13261)=$F13259,MAX($H13259,$H13260,$H13261)=$H13259)</f>
        <v>0</v>
      </c>
      <c r="O13259" t="b">
        <f t="shared" ref="O13259" si="26850">AND(N13259,NOT(N13260),NOT(N13261))</f>
        <v>0</v>
      </c>
    </row>
    <row r="13260" spans="1:15" x14ac:dyDescent="0.25">
      <c r="A13260" t="s">
        <v>15</v>
      </c>
      <c r="B13260" t="s">
        <v>17</v>
      </c>
      <c r="C13260">
        <v>19</v>
      </c>
      <c r="D13260">
        <v>28</v>
      </c>
      <c r="E13260" t="b">
        <v>0</v>
      </c>
      <c r="F13260">
        <v>1.4E-2</v>
      </c>
      <c r="G13260">
        <v>4</v>
      </c>
      <c r="H13260">
        <v>4</v>
      </c>
      <c r="I13260">
        <v>1721</v>
      </c>
      <c r="J13260">
        <v>1715</v>
      </c>
      <c r="K13260">
        <v>852</v>
      </c>
      <c r="L13260">
        <v>10</v>
      </c>
      <c r="M13260">
        <f t="shared" si="26832"/>
        <v>0</v>
      </c>
      <c r="N13260" t="b">
        <f t="shared" ref="N13260" si="26851">AND(MIN($F13259,$F13260,$F13261)=$F13260,MAX($H13259,$H13260,$H13261)=$H13260)</f>
        <v>0</v>
      </c>
      <c r="O13260" t="b">
        <f t="shared" ref="O13260" si="26852">AND(NOT(N13259),N13260,NOT(N13261))</f>
        <v>0</v>
      </c>
    </row>
    <row r="13261" spans="1:15" x14ac:dyDescent="0.25">
      <c r="A13261" t="s">
        <v>19</v>
      </c>
      <c r="B13261" t="s">
        <v>17</v>
      </c>
      <c r="C13261">
        <v>19</v>
      </c>
      <c r="D13261">
        <v>28</v>
      </c>
      <c r="E13261" t="b">
        <v>0</v>
      </c>
      <c r="F13261">
        <v>4.0000000000000001E-3</v>
      </c>
      <c r="G13261">
        <v>4</v>
      </c>
      <c r="H13261">
        <v>4</v>
      </c>
      <c r="I13261">
        <v>40</v>
      </c>
      <c r="J13261">
        <v>27</v>
      </c>
      <c r="K13261">
        <v>8</v>
      </c>
      <c r="L13261">
        <v>5</v>
      </c>
      <c r="M13261">
        <f t="shared" si="26832"/>
        <v>0</v>
      </c>
      <c r="N13261" t="b">
        <f t="shared" ref="N13261" si="26853">AND(MIN($F13259,$F13260,$F13261)=$F13261,MAX($H13259,$H13260,$H13261)=$H13261)</f>
        <v>1</v>
      </c>
      <c r="O13261" t="b">
        <f t="shared" ref="O13261" si="26854">AND(NOT(N13259),NOT(N13260),N13261)</f>
        <v>1</v>
      </c>
    </row>
    <row r="13262" spans="1:15" x14ac:dyDescent="0.25">
      <c r="A13262" t="s">
        <v>13</v>
      </c>
      <c r="B13262" t="s">
        <v>17</v>
      </c>
      <c r="C13262">
        <v>19</v>
      </c>
      <c r="D13262">
        <v>29</v>
      </c>
      <c r="E13262" t="b">
        <v>0</v>
      </c>
      <c r="F13262">
        <v>3.0000000000000001E-3</v>
      </c>
      <c r="G13262">
        <v>4</v>
      </c>
      <c r="H13262">
        <v>4</v>
      </c>
      <c r="I13262">
        <v>35</v>
      </c>
      <c r="J13262">
        <v>20</v>
      </c>
      <c r="K13262">
        <v>4</v>
      </c>
      <c r="L13262">
        <v>6</v>
      </c>
      <c r="M13262">
        <f t="shared" si="26832"/>
        <v>0</v>
      </c>
      <c r="N13262" t="b">
        <f t="shared" ref="N13262" si="26855">AND(MIN($F13262,$F13263,$F13264)=$F13262,MAX($H13262,$H13263,$H13264)=$H13262)</f>
        <v>1</v>
      </c>
      <c r="O13262" t="b">
        <f t="shared" ref="O13262" si="26856">AND(N13262,NOT(N13263),NOT(N13264))</f>
        <v>0</v>
      </c>
    </row>
    <row r="13263" spans="1:15" x14ac:dyDescent="0.25">
      <c r="A13263" t="s">
        <v>15</v>
      </c>
      <c r="B13263" t="s">
        <v>17</v>
      </c>
      <c r="C13263">
        <v>19</v>
      </c>
      <c r="D13263">
        <v>29</v>
      </c>
      <c r="E13263" t="b">
        <v>0</v>
      </c>
      <c r="F13263">
        <v>0.16400000000000001</v>
      </c>
      <c r="G13263">
        <v>4</v>
      </c>
      <c r="H13263">
        <v>4</v>
      </c>
      <c r="I13263">
        <v>26023</v>
      </c>
      <c r="J13263">
        <v>25956</v>
      </c>
      <c r="K13263">
        <v>12972</v>
      </c>
      <c r="L13263">
        <v>13</v>
      </c>
      <c r="M13263">
        <f t="shared" si="26832"/>
        <v>0</v>
      </c>
      <c r="N13263" t="b">
        <f t="shared" ref="N13263" si="26857">AND(MIN($F13262,$F13263,$F13264)=$F13263,MAX($H13262,$H13263,$H13264)=$H13263)</f>
        <v>0</v>
      </c>
      <c r="O13263" t="b">
        <f t="shared" ref="O13263" si="26858">AND(NOT(N13262),N13263,NOT(N13264))</f>
        <v>0</v>
      </c>
    </row>
    <row r="13264" spans="1:15" x14ac:dyDescent="0.25">
      <c r="A13264" t="s">
        <v>19</v>
      </c>
      <c r="B13264" t="s">
        <v>17</v>
      </c>
      <c r="C13264">
        <v>19</v>
      </c>
      <c r="D13264">
        <v>29</v>
      </c>
      <c r="E13264" t="b">
        <v>0</v>
      </c>
      <c r="F13264">
        <v>3.0000000000000001E-3</v>
      </c>
      <c r="G13264">
        <v>4</v>
      </c>
      <c r="H13264">
        <v>4</v>
      </c>
      <c r="I13264">
        <v>35</v>
      </c>
      <c r="J13264">
        <v>20</v>
      </c>
      <c r="K13264">
        <v>4</v>
      </c>
      <c r="L13264">
        <v>6</v>
      </c>
      <c r="M13264">
        <f t="shared" si="26832"/>
        <v>0</v>
      </c>
      <c r="N13264" t="b">
        <f t="shared" ref="N13264" si="26859">AND(MIN($F13262,$F13263,$F13264)=$F13264,MAX($H13262,$H13263,$H13264)=$H13264)</f>
        <v>1</v>
      </c>
      <c r="O13264" t="b">
        <f t="shared" ref="O13264" si="26860">AND(NOT(N13262),NOT(N13263),N13264)</f>
        <v>0</v>
      </c>
    </row>
    <row r="13265" spans="1:15" x14ac:dyDescent="0.25">
      <c r="A13265" t="s">
        <v>13</v>
      </c>
      <c r="B13265" t="s">
        <v>17</v>
      </c>
      <c r="C13265">
        <v>19</v>
      </c>
      <c r="D13265">
        <v>2</v>
      </c>
      <c r="E13265" t="b">
        <v>0</v>
      </c>
      <c r="F13265">
        <v>2E-3</v>
      </c>
      <c r="G13265">
        <v>4</v>
      </c>
      <c r="H13265">
        <v>4</v>
      </c>
      <c r="I13265">
        <v>30</v>
      </c>
      <c r="J13265">
        <v>13</v>
      </c>
      <c r="K13265">
        <v>1</v>
      </c>
      <c r="L13265">
        <v>6</v>
      </c>
      <c r="M13265">
        <f t="shared" si="26832"/>
        <v>0</v>
      </c>
      <c r="N13265" t="b">
        <f t="shared" ref="N13265" si="26861">AND(MIN($F13265,$F13266,$F13267)=$F13265,MAX($H13265,$H13266,$H13267)=$H13265)</f>
        <v>1</v>
      </c>
      <c r="O13265" t="b">
        <f t="shared" ref="O13265" si="26862">AND(N13265,NOT(N13266),NOT(N13267))</f>
        <v>1</v>
      </c>
    </row>
    <row r="13266" spans="1:15" x14ac:dyDescent="0.25">
      <c r="A13266" t="s">
        <v>15</v>
      </c>
      <c r="B13266" t="s">
        <v>17</v>
      </c>
      <c r="C13266">
        <v>19</v>
      </c>
      <c r="D13266">
        <v>2</v>
      </c>
      <c r="E13266" t="b">
        <v>0</v>
      </c>
      <c r="F13266">
        <v>7.0000000000000001E-3</v>
      </c>
      <c r="G13266">
        <v>4</v>
      </c>
      <c r="H13266">
        <v>4</v>
      </c>
      <c r="I13266">
        <v>615</v>
      </c>
      <c r="J13266">
        <v>599</v>
      </c>
      <c r="K13266">
        <v>294</v>
      </c>
      <c r="L13266">
        <v>9</v>
      </c>
      <c r="M13266">
        <f t="shared" si="26832"/>
        <v>0</v>
      </c>
      <c r="N13266" t="b">
        <f t="shared" ref="N13266" si="26863">AND(MIN($F13265,$F13266,$F13267)=$F13266,MAX($H13265,$H13266,$H13267)=$H13266)</f>
        <v>0</v>
      </c>
      <c r="O13266" t="b">
        <f t="shared" ref="O13266" si="26864">AND(NOT(N13265),N13266,NOT(N13267))</f>
        <v>0</v>
      </c>
    </row>
    <row r="13267" spans="1:15" x14ac:dyDescent="0.25">
      <c r="A13267" t="s">
        <v>19</v>
      </c>
      <c r="B13267" t="s">
        <v>17</v>
      </c>
      <c r="C13267">
        <v>19</v>
      </c>
      <c r="D13267">
        <v>2</v>
      </c>
      <c r="E13267" t="b">
        <v>0</v>
      </c>
      <c r="F13267">
        <v>3.0000000000000001E-3</v>
      </c>
      <c r="G13267">
        <v>4</v>
      </c>
      <c r="H13267">
        <v>4</v>
      </c>
      <c r="I13267">
        <v>30</v>
      </c>
      <c r="J13267">
        <v>13</v>
      </c>
      <c r="K13267">
        <v>1</v>
      </c>
      <c r="L13267">
        <v>6</v>
      </c>
      <c r="M13267">
        <f t="shared" si="26832"/>
        <v>0</v>
      </c>
      <c r="N13267" t="b">
        <f t="shared" ref="N13267" si="26865">AND(MIN($F13265,$F13266,$F13267)=$F13267,MAX($H13265,$H13266,$H13267)=$H13267)</f>
        <v>0</v>
      </c>
      <c r="O13267" t="b">
        <f t="shared" ref="O13267" si="26866">AND(NOT(N13265),NOT(N13266),N13267)</f>
        <v>0</v>
      </c>
    </row>
    <row r="13268" spans="1:15" x14ac:dyDescent="0.25">
      <c r="A13268" t="s">
        <v>13</v>
      </c>
      <c r="B13268" t="s">
        <v>17</v>
      </c>
      <c r="C13268">
        <v>19</v>
      </c>
      <c r="D13268">
        <v>30</v>
      </c>
      <c r="E13268" t="b">
        <v>0</v>
      </c>
      <c r="F13268">
        <v>4.0000000000000001E-3</v>
      </c>
      <c r="G13268">
        <v>4</v>
      </c>
      <c r="H13268">
        <v>4</v>
      </c>
      <c r="I13268">
        <v>37</v>
      </c>
      <c r="J13268">
        <v>21</v>
      </c>
      <c r="K13268">
        <v>4</v>
      </c>
      <c r="L13268">
        <v>7</v>
      </c>
      <c r="M13268">
        <f t="shared" si="26832"/>
        <v>0</v>
      </c>
      <c r="N13268" t="b">
        <f t="shared" ref="N13268" si="26867">AND(MIN($F13268,$F13269,$F13270)=$F13268,MAX($H13268,$H13269,$H13270)=$H13268)</f>
        <v>0</v>
      </c>
      <c r="O13268" t="b">
        <f t="shared" ref="O13268" si="26868">AND(N13268,NOT(N13269),NOT(N13270))</f>
        <v>0</v>
      </c>
    </row>
    <row r="13269" spans="1:15" x14ac:dyDescent="0.25">
      <c r="A13269" t="s">
        <v>15</v>
      </c>
      <c r="B13269" t="s">
        <v>17</v>
      </c>
      <c r="C13269">
        <v>19</v>
      </c>
      <c r="D13269">
        <v>30</v>
      </c>
      <c r="E13269" t="b">
        <v>0</v>
      </c>
      <c r="F13269">
        <v>2.6070000000000002</v>
      </c>
      <c r="G13269">
        <v>4</v>
      </c>
      <c r="H13269">
        <v>4</v>
      </c>
      <c r="I13269">
        <v>391245</v>
      </c>
      <c r="J13269">
        <v>390277</v>
      </c>
      <c r="K13269">
        <v>195132</v>
      </c>
      <c r="L13269">
        <v>16</v>
      </c>
      <c r="M13269">
        <f t="shared" si="26832"/>
        <v>0</v>
      </c>
      <c r="N13269" t="b">
        <f t="shared" ref="N13269" si="26869">AND(MIN($F13268,$F13269,$F13270)=$F13269,MAX($H13268,$H13269,$H13270)=$H13269)</f>
        <v>0</v>
      </c>
      <c r="O13269" t="b">
        <f t="shared" ref="O13269" si="26870">AND(NOT(N13268),N13269,NOT(N13270))</f>
        <v>0</v>
      </c>
    </row>
    <row r="13270" spans="1:15" x14ac:dyDescent="0.25">
      <c r="A13270" t="s">
        <v>19</v>
      </c>
      <c r="B13270" t="s">
        <v>17</v>
      </c>
      <c r="C13270">
        <v>19</v>
      </c>
      <c r="D13270">
        <v>30</v>
      </c>
      <c r="E13270" t="b">
        <v>0</v>
      </c>
      <c r="F13270">
        <v>3.0000000000000001E-3</v>
      </c>
      <c r="G13270">
        <v>4</v>
      </c>
      <c r="H13270">
        <v>4</v>
      </c>
      <c r="I13270">
        <v>37</v>
      </c>
      <c r="J13270">
        <v>21</v>
      </c>
      <c r="K13270">
        <v>4</v>
      </c>
      <c r="L13270">
        <v>7</v>
      </c>
      <c r="M13270">
        <f t="shared" si="26832"/>
        <v>0</v>
      </c>
      <c r="N13270" t="b">
        <f t="shared" ref="N13270" si="26871">AND(MIN($F13268,$F13269,$F13270)=$F13270,MAX($H13268,$H13269,$H13270)=$H13270)</f>
        <v>1</v>
      </c>
      <c r="O13270" t="b">
        <f t="shared" ref="O13270" si="26872">AND(NOT(N13268),NOT(N13269),N13270)</f>
        <v>1</v>
      </c>
    </row>
    <row r="13271" spans="1:15" x14ac:dyDescent="0.25">
      <c r="A13271" t="s">
        <v>13</v>
      </c>
      <c r="B13271" t="s">
        <v>17</v>
      </c>
      <c r="C13271">
        <v>19</v>
      </c>
      <c r="D13271">
        <v>31</v>
      </c>
      <c r="E13271" t="b">
        <v>0</v>
      </c>
      <c r="F13271">
        <v>1E-3</v>
      </c>
      <c r="G13271">
        <v>4</v>
      </c>
      <c r="H13271">
        <v>4</v>
      </c>
      <c r="I13271">
        <v>48</v>
      </c>
      <c r="J13271">
        <v>30</v>
      </c>
      <c r="K13271">
        <v>8</v>
      </c>
      <c r="L13271">
        <v>8</v>
      </c>
      <c r="M13271">
        <f t="shared" si="26832"/>
        <v>0</v>
      </c>
      <c r="N13271" t="b">
        <f t="shared" ref="N13271" si="26873">AND(MIN($F13271,$F13272,$F13273)=$F13271,MAX($H13271,$H13272,$H13273)=$H13271)</f>
        <v>1</v>
      </c>
      <c r="O13271" t="b">
        <f t="shared" ref="O13271" si="26874">AND(N13271,NOT(N13272),NOT(N13273))</f>
        <v>1</v>
      </c>
    </row>
    <row r="13272" spans="1:15" x14ac:dyDescent="0.25">
      <c r="A13272" t="s">
        <v>15</v>
      </c>
      <c r="B13272" t="s">
        <v>17</v>
      </c>
      <c r="C13272">
        <v>19</v>
      </c>
      <c r="D13272">
        <v>31</v>
      </c>
      <c r="E13272" t="b">
        <v>1</v>
      </c>
      <c r="F13272">
        <v>10.000999999999999</v>
      </c>
      <c r="G13272">
        <v>4</v>
      </c>
      <c r="H13272">
        <v>0</v>
      </c>
      <c r="I13272">
        <v>1505371</v>
      </c>
      <c r="J13272">
        <v>1501659</v>
      </c>
      <c r="K13272">
        <v>750827</v>
      </c>
      <c r="L13272">
        <v>17</v>
      </c>
      <c r="M13272">
        <f t="shared" si="26832"/>
        <v>4</v>
      </c>
      <c r="N13272" t="b">
        <f t="shared" ref="N13272" si="26875">AND(MIN($F13271,$F13272,$F13273)=$F13272,MAX($H13271,$H13272,$H13273)=$H13272)</f>
        <v>0</v>
      </c>
      <c r="O13272" t="b">
        <f t="shared" ref="O13272" si="26876">AND(NOT(N13271),N13272,NOT(N13273))</f>
        <v>0</v>
      </c>
    </row>
    <row r="13273" spans="1:15" x14ac:dyDescent="0.25">
      <c r="A13273" t="s">
        <v>19</v>
      </c>
      <c r="B13273" t="s">
        <v>17</v>
      </c>
      <c r="C13273">
        <v>19</v>
      </c>
      <c r="D13273">
        <v>31</v>
      </c>
      <c r="E13273" t="b">
        <v>0</v>
      </c>
      <c r="F13273">
        <v>3.0000000000000001E-3</v>
      </c>
      <c r="G13273">
        <v>4</v>
      </c>
      <c r="H13273">
        <v>4</v>
      </c>
      <c r="I13273">
        <v>48</v>
      </c>
      <c r="J13273">
        <v>30</v>
      </c>
      <c r="K13273">
        <v>8</v>
      </c>
      <c r="L13273">
        <v>8</v>
      </c>
      <c r="M13273">
        <f t="shared" si="26832"/>
        <v>0</v>
      </c>
      <c r="N13273" t="b">
        <f t="shared" ref="N13273" si="26877">AND(MIN($F13271,$F13272,$F13273)=$F13273,MAX($H13271,$H13272,$H13273)=$H13273)</f>
        <v>0</v>
      </c>
      <c r="O13273" t="b">
        <f t="shared" ref="O13273" si="26878">AND(NOT(N13271),NOT(N13272),N13273)</f>
        <v>0</v>
      </c>
    </row>
    <row r="13274" spans="1:15" x14ac:dyDescent="0.25">
      <c r="A13274" t="s">
        <v>13</v>
      </c>
      <c r="B13274" t="s">
        <v>17</v>
      </c>
      <c r="C13274">
        <v>19</v>
      </c>
      <c r="D13274">
        <v>32</v>
      </c>
      <c r="E13274" t="b">
        <v>0</v>
      </c>
      <c r="F13274">
        <v>2E-3</v>
      </c>
      <c r="G13274">
        <v>4</v>
      </c>
      <c r="H13274">
        <v>4</v>
      </c>
      <c r="I13274">
        <v>50</v>
      </c>
      <c r="J13274">
        <v>31</v>
      </c>
      <c r="K13274">
        <v>8</v>
      </c>
      <c r="L13274">
        <v>9</v>
      </c>
      <c r="M13274">
        <f t="shared" si="26832"/>
        <v>0</v>
      </c>
      <c r="N13274" t="b">
        <f t="shared" ref="N13274" si="26879">AND(MIN($F13274,$F13275,$F13276)=$F13274,MAX($H13274,$H13275,$H13276)=$H13274)</f>
        <v>1</v>
      </c>
      <c r="O13274" t="b">
        <f t="shared" ref="O13274" si="26880">AND(N13274,NOT(N13275),NOT(N13276))</f>
        <v>1</v>
      </c>
    </row>
    <row r="13275" spans="1:15" x14ac:dyDescent="0.25">
      <c r="A13275" t="s">
        <v>15</v>
      </c>
      <c r="B13275" t="s">
        <v>17</v>
      </c>
      <c r="C13275">
        <v>19</v>
      </c>
      <c r="D13275">
        <v>32</v>
      </c>
      <c r="E13275" t="b">
        <v>1</v>
      </c>
      <c r="F13275">
        <v>10.000999999999999</v>
      </c>
      <c r="G13275">
        <v>4</v>
      </c>
      <c r="H13275">
        <v>0</v>
      </c>
      <c r="I13275">
        <v>1471341</v>
      </c>
      <c r="J13275">
        <v>1467713</v>
      </c>
      <c r="K13275">
        <v>733853</v>
      </c>
      <c r="L13275">
        <v>21</v>
      </c>
      <c r="M13275">
        <f t="shared" si="26832"/>
        <v>4</v>
      </c>
      <c r="N13275" t="b">
        <f t="shared" ref="N13275" si="26881">AND(MIN($F13274,$F13275,$F13276)=$F13275,MAX($H13274,$H13275,$H13276)=$H13275)</f>
        <v>0</v>
      </c>
      <c r="O13275" t="b">
        <f t="shared" ref="O13275" si="26882">AND(NOT(N13274),N13275,NOT(N13276))</f>
        <v>0</v>
      </c>
    </row>
    <row r="13276" spans="1:15" x14ac:dyDescent="0.25">
      <c r="A13276" t="s">
        <v>19</v>
      </c>
      <c r="B13276" t="s">
        <v>17</v>
      </c>
      <c r="C13276">
        <v>19</v>
      </c>
      <c r="D13276">
        <v>32</v>
      </c>
      <c r="E13276" t="b">
        <v>0</v>
      </c>
      <c r="F13276">
        <v>7.0000000000000001E-3</v>
      </c>
      <c r="G13276">
        <v>4</v>
      </c>
      <c r="H13276">
        <v>4</v>
      </c>
      <c r="I13276">
        <v>50</v>
      </c>
      <c r="J13276">
        <v>31</v>
      </c>
      <c r="K13276">
        <v>8</v>
      </c>
      <c r="L13276">
        <v>9</v>
      </c>
      <c r="M13276">
        <f t="shared" si="26832"/>
        <v>0</v>
      </c>
      <c r="N13276" t="b">
        <f t="shared" ref="N13276" si="26883">AND(MIN($F13274,$F13275,$F13276)=$F13276,MAX($H13274,$H13275,$H13276)=$H13276)</f>
        <v>0</v>
      </c>
      <c r="O13276" t="b">
        <f t="shared" ref="O13276" si="26884">AND(NOT(N13274),NOT(N13275),N13276)</f>
        <v>0</v>
      </c>
    </row>
    <row r="13277" spans="1:15" x14ac:dyDescent="0.25">
      <c r="A13277" t="s">
        <v>13</v>
      </c>
      <c r="B13277" t="s">
        <v>17</v>
      </c>
      <c r="C13277">
        <v>19</v>
      </c>
      <c r="D13277">
        <v>3</v>
      </c>
      <c r="E13277" t="b">
        <v>0</v>
      </c>
      <c r="F13277">
        <v>1E-3</v>
      </c>
      <c r="G13277">
        <v>4</v>
      </c>
      <c r="H13277">
        <v>4</v>
      </c>
      <c r="I13277">
        <v>32</v>
      </c>
      <c r="J13277">
        <v>14</v>
      </c>
      <c r="K13277">
        <v>1</v>
      </c>
      <c r="L13277">
        <v>7</v>
      </c>
      <c r="M13277">
        <f t="shared" si="26832"/>
        <v>0</v>
      </c>
      <c r="N13277" t="b">
        <f t="shared" ref="N13277" si="26885">AND(MIN($F13277,$F13278,$F13279)=$F13277,MAX($H13277,$H13278,$H13279)=$H13277)</f>
        <v>1</v>
      </c>
      <c r="O13277" t="b">
        <f t="shared" ref="O13277" si="26886">AND(N13277,NOT(N13278),NOT(N13279))</f>
        <v>1</v>
      </c>
    </row>
    <row r="13278" spans="1:15" x14ac:dyDescent="0.25">
      <c r="A13278" t="s">
        <v>15</v>
      </c>
      <c r="B13278" t="s">
        <v>17</v>
      </c>
      <c r="C13278">
        <v>19</v>
      </c>
      <c r="D13278">
        <v>3</v>
      </c>
      <c r="E13278" t="b">
        <v>0</v>
      </c>
      <c r="F13278">
        <v>3.4000000000000002E-2</v>
      </c>
      <c r="G13278">
        <v>4</v>
      </c>
      <c r="H13278">
        <v>4</v>
      </c>
      <c r="I13278">
        <v>5620</v>
      </c>
      <c r="J13278">
        <v>5460</v>
      </c>
      <c r="K13278">
        <v>2724</v>
      </c>
      <c r="L13278">
        <v>11</v>
      </c>
      <c r="M13278">
        <f t="shared" si="26832"/>
        <v>0</v>
      </c>
      <c r="N13278" t="b">
        <f t="shared" ref="N13278" si="26887">AND(MIN($F13277,$F13278,$F13279)=$F13278,MAX($H13277,$H13278,$H13279)=$H13278)</f>
        <v>0</v>
      </c>
      <c r="O13278" t="b">
        <f t="shared" ref="O13278" si="26888">AND(NOT(N13277),N13278,NOT(N13279))</f>
        <v>0</v>
      </c>
    </row>
    <row r="13279" spans="1:15" x14ac:dyDescent="0.25">
      <c r="A13279" t="s">
        <v>19</v>
      </c>
      <c r="B13279" t="s">
        <v>17</v>
      </c>
      <c r="C13279">
        <v>19</v>
      </c>
      <c r="D13279">
        <v>3</v>
      </c>
      <c r="E13279" t="b">
        <v>0</v>
      </c>
      <c r="F13279">
        <v>5.0000000000000001E-3</v>
      </c>
      <c r="G13279">
        <v>4</v>
      </c>
      <c r="H13279">
        <v>4</v>
      </c>
      <c r="I13279">
        <v>32</v>
      </c>
      <c r="J13279">
        <v>14</v>
      </c>
      <c r="K13279">
        <v>1</v>
      </c>
      <c r="L13279">
        <v>7</v>
      </c>
      <c r="M13279">
        <f t="shared" si="26832"/>
        <v>0</v>
      </c>
      <c r="N13279" t="b">
        <f t="shared" ref="N13279" si="26889">AND(MIN($F13277,$F13278,$F13279)=$F13279,MAX($H13277,$H13278,$H13279)=$H13279)</f>
        <v>0</v>
      </c>
      <c r="O13279" t="b">
        <f t="shared" ref="O13279" si="26890">AND(NOT(N13277),NOT(N13278),N13279)</f>
        <v>0</v>
      </c>
    </row>
    <row r="13280" spans="1:15" x14ac:dyDescent="0.25">
      <c r="A13280" t="s">
        <v>13</v>
      </c>
      <c r="B13280" t="s">
        <v>17</v>
      </c>
      <c r="C13280">
        <v>19</v>
      </c>
      <c r="D13280">
        <v>4</v>
      </c>
      <c r="E13280" t="b">
        <v>0</v>
      </c>
      <c r="F13280">
        <v>1E-3</v>
      </c>
      <c r="G13280">
        <v>4</v>
      </c>
      <c r="H13280">
        <v>4</v>
      </c>
      <c r="I13280">
        <v>36</v>
      </c>
      <c r="J13280">
        <v>15</v>
      </c>
      <c r="K13280">
        <v>1</v>
      </c>
      <c r="L13280">
        <v>8</v>
      </c>
      <c r="M13280">
        <f t="shared" si="26832"/>
        <v>0</v>
      </c>
      <c r="N13280" t="b">
        <f t="shared" ref="N13280" si="26891">AND(MIN($F13280,$F13281,$F13282)=$F13280,MAX($H13280,$H13281,$H13282)=$H13280)</f>
        <v>1</v>
      </c>
      <c r="O13280" t="b">
        <f t="shared" ref="O13280" si="26892">AND(N13280,NOT(N13281),NOT(N13282))</f>
        <v>1</v>
      </c>
    </row>
    <row r="13281" spans="1:15" x14ac:dyDescent="0.25">
      <c r="A13281" t="s">
        <v>15</v>
      </c>
      <c r="B13281" t="s">
        <v>17</v>
      </c>
      <c r="C13281">
        <v>19</v>
      </c>
      <c r="D13281">
        <v>4</v>
      </c>
      <c r="E13281" t="b">
        <v>0</v>
      </c>
      <c r="F13281">
        <v>0.36199999999999999</v>
      </c>
      <c r="G13281">
        <v>4</v>
      </c>
      <c r="H13281">
        <v>4</v>
      </c>
      <c r="I13281">
        <v>58502</v>
      </c>
      <c r="J13281">
        <v>56657</v>
      </c>
      <c r="K13281">
        <v>28322</v>
      </c>
      <c r="L13281">
        <v>12</v>
      </c>
      <c r="M13281">
        <f t="shared" si="26832"/>
        <v>0</v>
      </c>
      <c r="N13281" t="b">
        <f t="shared" ref="N13281" si="26893">AND(MIN($F13280,$F13281,$F13282)=$F13281,MAX($H13280,$H13281,$H13282)=$H13281)</f>
        <v>0</v>
      </c>
      <c r="O13281" t="b">
        <f t="shared" ref="O13281" si="26894">AND(NOT(N13280),N13281,NOT(N13282))</f>
        <v>0</v>
      </c>
    </row>
    <row r="13282" spans="1:15" x14ac:dyDescent="0.25">
      <c r="A13282" t="s">
        <v>19</v>
      </c>
      <c r="B13282" t="s">
        <v>17</v>
      </c>
      <c r="C13282">
        <v>19</v>
      </c>
      <c r="D13282">
        <v>4</v>
      </c>
      <c r="E13282" t="b">
        <v>0</v>
      </c>
      <c r="F13282">
        <v>5.0000000000000001E-3</v>
      </c>
      <c r="G13282">
        <v>4</v>
      </c>
      <c r="H13282">
        <v>4</v>
      </c>
      <c r="I13282">
        <v>36</v>
      </c>
      <c r="J13282">
        <v>15</v>
      </c>
      <c r="K13282">
        <v>1</v>
      </c>
      <c r="L13282">
        <v>8</v>
      </c>
      <c r="M13282">
        <f t="shared" si="26832"/>
        <v>0</v>
      </c>
      <c r="N13282" t="b">
        <f t="shared" ref="N13282" si="26895">AND(MIN($F13280,$F13281,$F13282)=$F13282,MAX($H13280,$H13281,$H13282)=$H13282)</f>
        <v>0</v>
      </c>
      <c r="O13282" t="b">
        <f t="shared" ref="O13282" si="26896">AND(NOT(N13280),NOT(N13281),N13282)</f>
        <v>0</v>
      </c>
    </row>
    <row r="13283" spans="1:15" x14ac:dyDescent="0.25">
      <c r="A13283" t="s">
        <v>13</v>
      </c>
      <c r="B13283" t="s">
        <v>17</v>
      </c>
      <c r="C13283">
        <v>19</v>
      </c>
      <c r="D13283">
        <v>5</v>
      </c>
      <c r="E13283" t="b">
        <v>0</v>
      </c>
      <c r="F13283">
        <v>3.0000000000000001E-3</v>
      </c>
      <c r="G13283">
        <v>4</v>
      </c>
      <c r="H13283">
        <v>4</v>
      </c>
      <c r="I13283">
        <v>38</v>
      </c>
      <c r="J13283">
        <v>16</v>
      </c>
      <c r="K13283">
        <v>1</v>
      </c>
      <c r="L13283">
        <v>9</v>
      </c>
      <c r="M13283">
        <f t="shared" si="26832"/>
        <v>0</v>
      </c>
      <c r="N13283" t="b">
        <f t="shared" ref="N13283" si="26897">AND(MIN($F13283,$F13284,$F13285)=$F13283,MAX($H13283,$H13284,$H13285)=$H13283)</f>
        <v>1</v>
      </c>
      <c r="O13283" t="b">
        <f t="shared" ref="O13283" si="26898">AND(N13283,NOT(N13284),NOT(N13285))</f>
        <v>1</v>
      </c>
    </row>
    <row r="13284" spans="1:15" x14ac:dyDescent="0.25">
      <c r="A13284" t="s">
        <v>15</v>
      </c>
      <c r="B13284" t="s">
        <v>17</v>
      </c>
      <c r="C13284">
        <v>19</v>
      </c>
      <c r="D13284">
        <v>5</v>
      </c>
      <c r="E13284" t="b">
        <v>0</v>
      </c>
      <c r="F13284">
        <v>4.101</v>
      </c>
      <c r="G13284">
        <v>4</v>
      </c>
      <c r="H13284">
        <v>4</v>
      </c>
      <c r="I13284">
        <v>651906</v>
      </c>
      <c r="J13284">
        <v>630254</v>
      </c>
      <c r="K13284">
        <v>315120</v>
      </c>
      <c r="L13284">
        <v>16</v>
      </c>
      <c r="M13284">
        <f t="shared" si="26832"/>
        <v>0</v>
      </c>
      <c r="N13284" t="b">
        <f t="shared" ref="N13284" si="26899">AND(MIN($F13283,$F13284,$F13285)=$F13284,MAX($H13283,$H13284,$H13285)=$H13284)</f>
        <v>0</v>
      </c>
      <c r="O13284" t="b">
        <f t="shared" ref="O13284" si="26900">AND(NOT(N13283),N13284,NOT(N13285))</f>
        <v>0</v>
      </c>
    </row>
    <row r="13285" spans="1:15" x14ac:dyDescent="0.25">
      <c r="A13285" t="s">
        <v>19</v>
      </c>
      <c r="B13285" t="s">
        <v>17</v>
      </c>
      <c r="C13285">
        <v>19</v>
      </c>
      <c r="D13285">
        <v>5</v>
      </c>
      <c r="E13285" t="b">
        <v>0</v>
      </c>
      <c r="F13285">
        <v>8.0000000000000002E-3</v>
      </c>
      <c r="G13285">
        <v>4</v>
      </c>
      <c r="H13285">
        <v>4</v>
      </c>
      <c r="I13285">
        <v>38</v>
      </c>
      <c r="J13285">
        <v>16</v>
      </c>
      <c r="K13285">
        <v>1</v>
      </c>
      <c r="L13285">
        <v>9</v>
      </c>
      <c r="M13285">
        <f t="shared" si="26832"/>
        <v>0</v>
      </c>
      <c r="N13285" t="b">
        <f t="shared" ref="N13285" si="26901">AND(MIN($F13283,$F13284,$F13285)=$F13285,MAX($H13283,$H13284,$H13285)=$H13285)</f>
        <v>0</v>
      </c>
      <c r="O13285" t="b">
        <f t="shared" ref="O13285" si="26902">AND(NOT(N13283),NOT(N13284),N13285)</f>
        <v>0</v>
      </c>
    </row>
    <row r="13286" spans="1:15" x14ac:dyDescent="0.25">
      <c r="A13286" t="s">
        <v>13</v>
      </c>
      <c r="B13286" t="s">
        <v>17</v>
      </c>
      <c r="C13286">
        <v>19</v>
      </c>
      <c r="D13286">
        <v>6</v>
      </c>
      <c r="E13286" t="b">
        <v>0</v>
      </c>
      <c r="F13286">
        <v>1E-3</v>
      </c>
      <c r="G13286">
        <v>4</v>
      </c>
      <c r="H13286">
        <v>4</v>
      </c>
      <c r="I13286">
        <v>37</v>
      </c>
      <c r="J13286">
        <v>17</v>
      </c>
      <c r="K13286">
        <v>1</v>
      </c>
      <c r="L13286">
        <v>10</v>
      </c>
      <c r="M13286">
        <f t="shared" si="26832"/>
        <v>0</v>
      </c>
      <c r="N13286" t="b">
        <f t="shared" ref="N13286" si="26903">AND(MIN($F13286,$F13287,$F13288)=$F13286,MAX($H13286,$H13287,$H13288)=$H13286)</f>
        <v>1</v>
      </c>
      <c r="O13286" t="b">
        <f t="shared" ref="O13286" si="26904">AND(N13286,NOT(N13287),NOT(N13288))</f>
        <v>1</v>
      </c>
    </row>
    <row r="13287" spans="1:15" x14ac:dyDescent="0.25">
      <c r="A13287" t="s">
        <v>15</v>
      </c>
      <c r="B13287" t="s">
        <v>17</v>
      </c>
      <c r="C13287">
        <v>19</v>
      </c>
      <c r="D13287">
        <v>6</v>
      </c>
      <c r="E13287" t="b">
        <v>1</v>
      </c>
      <c r="F13287">
        <v>10.000999999999999</v>
      </c>
      <c r="G13287">
        <v>4</v>
      </c>
      <c r="H13287">
        <v>0</v>
      </c>
      <c r="I13287">
        <v>1536637</v>
      </c>
      <c r="J13287">
        <v>1485523</v>
      </c>
      <c r="K13287">
        <v>742758</v>
      </c>
      <c r="L13287">
        <v>19</v>
      </c>
      <c r="M13287">
        <f t="shared" si="26832"/>
        <v>4</v>
      </c>
      <c r="N13287" t="b">
        <f t="shared" ref="N13287" si="26905">AND(MIN($F13286,$F13287,$F13288)=$F13287,MAX($H13286,$H13287,$H13288)=$H13287)</f>
        <v>0</v>
      </c>
      <c r="O13287" t="b">
        <f t="shared" ref="O13287" si="26906">AND(NOT(N13286),N13287,NOT(N13288))</f>
        <v>0</v>
      </c>
    </row>
    <row r="13288" spans="1:15" x14ac:dyDescent="0.25">
      <c r="A13288" t="s">
        <v>19</v>
      </c>
      <c r="B13288" t="s">
        <v>17</v>
      </c>
      <c r="C13288">
        <v>19</v>
      </c>
      <c r="D13288">
        <v>6</v>
      </c>
      <c r="E13288" t="b">
        <v>0</v>
      </c>
      <c r="F13288">
        <v>6.0000000000000001E-3</v>
      </c>
      <c r="G13288">
        <v>4</v>
      </c>
      <c r="H13288">
        <v>4</v>
      </c>
      <c r="I13288">
        <v>37</v>
      </c>
      <c r="J13288">
        <v>17</v>
      </c>
      <c r="K13288">
        <v>1</v>
      </c>
      <c r="L13288">
        <v>10</v>
      </c>
      <c r="M13288">
        <f t="shared" si="26832"/>
        <v>0</v>
      </c>
      <c r="N13288" t="b">
        <f t="shared" ref="N13288" si="26907">AND(MIN($F13286,$F13287,$F13288)=$F13288,MAX($H13286,$H13287,$H13288)=$H13288)</f>
        <v>0</v>
      </c>
      <c r="O13288" t="b">
        <f t="shared" ref="O13288" si="26908">AND(NOT(N13286),NOT(N13287),N13288)</f>
        <v>0</v>
      </c>
    </row>
    <row r="13289" spans="1:15" x14ac:dyDescent="0.25">
      <c r="A13289" t="s">
        <v>13</v>
      </c>
      <c r="B13289" t="s">
        <v>17</v>
      </c>
      <c r="C13289">
        <v>19</v>
      </c>
      <c r="D13289">
        <v>7</v>
      </c>
      <c r="E13289" t="b">
        <v>0</v>
      </c>
      <c r="F13289">
        <v>1.2E-2</v>
      </c>
      <c r="G13289">
        <v>4</v>
      </c>
      <c r="H13289">
        <v>4</v>
      </c>
      <c r="I13289">
        <v>37</v>
      </c>
      <c r="J13289">
        <v>20</v>
      </c>
      <c r="K13289">
        <v>2</v>
      </c>
      <c r="L13289">
        <v>10</v>
      </c>
      <c r="M13289">
        <f t="shared" si="26832"/>
        <v>0</v>
      </c>
      <c r="N13289" t="b">
        <f t="shared" ref="N13289" si="26909">AND(MIN($F13289,$F13290,$F13291)=$F13289,MAX($H13289,$H13290,$H13291)=$H13289)</f>
        <v>0</v>
      </c>
      <c r="O13289" t="b">
        <f t="shared" ref="O13289" si="26910">AND(N13289,NOT(N13290),NOT(N13291))</f>
        <v>0</v>
      </c>
    </row>
    <row r="13290" spans="1:15" x14ac:dyDescent="0.25">
      <c r="A13290" t="s">
        <v>15</v>
      </c>
      <c r="B13290" t="s">
        <v>17</v>
      </c>
      <c r="C13290">
        <v>19</v>
      </c>
      <c r="D13290">
        <v>7</v>
      </c>
      <c r="E13290" t="b">
        <v>1</v>
      </c>
      <c r="F13290">
        <v>10.003</v>
      </c>
      <c r="G13290">
        <v>4</v>
      </c>
      <c r="H13290">
        <v>0</v>
      </c>
      <c r="I13290">
        <v>1565888</v>
      </c>
      <c r="J13290">
        <v>1513801</v>
      </c>
      <c r="K13290">
        <v>756897</v>
      </c>
      <c r="L13290">
        <v>19</v>
      </c>
      <c r="M13290">
        <f t="shared" si="26832"/>
        <v>4</v>
      </c>
      <c r="N13290" t="b">
        <f t="shared" ref="N13290" si="26911">AND(MIN($F13289,$F13290,$F13291)=$F13290,MAX($H13289,$H13290,$H13291)=$H13290)</f>
        <v>0</v>
      </c>
      <c r="O13290" t="b">
        <f t="shared" ref="O13290" si="26912">AND(NOT(N13289),N13290,NOT(N13291))</f>
        <v>0</v>
      </c>
    </row>
    <row r="13291" spans="1:15" x14ac:dyDescent="0.25">
      <c r="A13291" t="s">
        <v>19</v>
      </c>
      <c r="B13291" t="s">
        <v>17</v>
      </c>
      <c r="C13291">
        <v>19</v>
      </c>
      <c r="D13291">
        <v>7</v>
      </c>
      <c r="E13291" t="b">
        <v>0</v>
      </c>
      <c r="F13291">
        <v>8.0000000000000002E-3</v>
      </c>
      <c r="G13291">
        <v>4</v>
      </c>
      <c r="H13291">
        <v>4</v>
      </c>
      <c r="I13291">
        <v>37</v>
      </c>
      <c r="J13291">
        <v>20</v>
      </c>
      <c r="K13291">
        <v>2</v>
      </c>
      <c r="L13291">
        <v>10</v>
      </c>
      <c r="M13291">
        <f t="shared" si="26832"/>
        <v>0</v>
      </c>
      <c r="N13291" t="b">
        <f t="shared" ref="N13291" si="26913">AND(MIN($F13289,$F13290,$F13291)=$F13291,MAX($H13289,$H13290,$H13291)=$H13291)</f>
        <v>1</v>
      </c>
      <c r="O13291" t="b">
        <f t="shared" ref="O13291" si="26914">AND(NOT(N13289),NOT(N13290),N13291)</f>
        <v>1</v>
      </c>
    </row>
    <row r="13292" spans="1:15" x14ac:dyDescent="0.25">
      <c r="A13292" t="s">
        <v>13</v>
      </c>
      <c r="B13292" t="s">
        <v>17</v>
      </c>
      <c r="C13292">
        <v>19</v>
      </c>
      <c r="D13292">
        <v>8</v>
      </c>
      <c r="E13292" t="b">
        <v>0</v>
      </c>
      <c r="F13292">
        <v>3.0000000000000001E-3</v>
      </c>
      <c r="G13292">
        <v>4</v>
      </c>
      <c r="H13292">
        <v>4</v>
      </c>
      <c r="I13292">
        <v>41</v>
      </c>
      <c r="J13292">
        <v>21</v>
      </c>
      <c r="K13292">
        <v>2</v>
      </c>
      <c r="L13292">
        <v>11</v>
      </c>
      <c r="M13292">
        <f t="shared" si="26832"/>
        <v>0</v>
      </c>
      <c r="N13292" t="b">
        <f t="shared" ref="N13292" si="26915">AND(MIN($F13292,$F13293,$F13294)=$F13292,MAX($H13292,$H13293,$H13294)=$H13292)</f>
        <v>1</v>
      </c>
      <c r="O13292" t="b">
        <f t="shared" ref="O13292" si="26916">AND(N13292,NOT(N13293),NOT(N13294))</f>
        <v>1</v>
      </c>
    </row>
    <row r="13293" spans="1:15" x14ac:dyDescent="0.25">
      <c r="A13293" t="s">
        <v>15</v>
      </c>
      <c r="B13293" t="s">
        <v>17</v>
      </c>
      <c r="C13293">
        <v>19</v>
      </c>
      <c r="D13293">
        <v>8</v>
      </c>
      <c r="E13293" t="b">
        <v>1</v>
      </c>
      <c r="F13293">
        <v>10.000999999999999</v>
      </c>
      <c r="G13293">
        <v>4</v>
      </c>
      <c r="H13293">
        <v>0</v>
      </c>
      <c r="I13293">
        <v>1561950</v>
      </c>
      <c r="J13293">
        <v>1509996</v>
      </c>
      <c r="K13293">
        <v>754994</v>
      </c>
      <c r="L13293">
        <v>21</v>
      </c>
      <c r="M13293">
        <f t="shared" si="26832"/>
        <v>4</v>
      </c>
      <c r="N13293" t="b">
        <f t="shared" ref="N13293" si="26917">AND(MIN($F13292,$F13293,$F13294)=$F13293,MAX($H13292,$H13293,$H13294)=$H13293)</f>
        <v>0</v>
      </c>
      <c r="O13293" t="b">
        <f t="shared" ref="O13293" si="26918">AND(NOT(N13292),N13293,NOT(N13294))</f>
        <v>0</v>
      </c>
    </row>
    <row r="13294" spans="1:15" x14ac:dyDescent="0.25">
      <c r="A13294" t="s">
        <v>19</v>
      </c>
      <c r="B13294" t="s">
        <v>17</v>
      </c>
      <c r="C13294">
        <v>19</v>
      </c>
      <c r="D13294">
        <v>8</v>
      </c>
      <c r="E13294" t="b">
        <v>0</v>
      </c>
      <c r="F13294">
        <v>6.0000000000000001E-3</v>
      </c>
      <c r="G13294">
        <v>4</v>
      </c>
      <c r="H13294">
        <v>4</v>
      </c>
      <c r="I13294">
        <v>41</v>
      </c>
      <c r="J13294">
        <v>21</v>
      </c>
      <c r="K13294">
        <v>2</v>
      </c>
      <c r="L13294">
        <v>11</v>
      </c>
      <c r="M13294">
        <f t="shared" si="26832"/>
        <v>0</v>
      </c>
      <c r="N13294" t="b">
        <f t="shared" ref="N13294" si="26919">AND(MIN($F13292,$F13293,$F13294)=$F13294,MAX($H13292,$H13293,$H13294)=$H13294)</f>
        <v>0</v>
      </c>
      <c r="O13294" t="b">
        <f t="shared" ref="O13294" si="26920">AND(NOT(N13292),NOT(N13293),N13294)</f>
        <v>0</v>
      </c>
    </row>
    <row r="13295" spans="1:15" x14ac:dyDescent="0.25">
      <c r="A13295" t="s">
        <v>13</v>
      </c>
      <c r="B13295" t="s">
        <v>17</v>
      </c>
      <c r="C13295">
        <v>19</v>
      </c>
      <c r="D13295">
        <v>9</v>
      </c>
      <c r="E13295" t="b">
        <v>0</v>
      </c>
      <c r="F13295">
        <v>1E-3</v>
      </c>
      <c r="G13295">
        <v>4</v>
      </c>
      <c r="H13295">
        <v>4</v>
      </c>
      <c r="I13295">
        <v>30</v>
      </c>
      <c r="J13295">
        <v>18</v>
      </c>
      <c r="K13295">
        <v>4</v>
      </c>
      <c r="L13295">
        <v>4</v>
      </c>
      <c r="M13295">
        <f t="shared" si="26832"/>
        <v>0</v>
      </c>
      <c r="N13295" t="b">
        <f t="shared" ref="N13295" si="26921">AND(MIN($F13295,$F13296,$F13297)=$F13295,MAX($H13295,$H13296,$H13297)=$H13295)</f>
        <v>1</v>
      </c>
      <c r="O13295" t="b">
        <f t="shared" ref="O13295" si="26922">AND(N13295,NOT(N13296),NOT(N13297))</f>
        <v>1</v>
      </c>
    </row>
    <row r="13296" spans="1:15" x14ac:dyDescent="0.25">
      <c r="A13296" t="s">
        <v>15</v>
      </c>
      <c r="B13296" t="s">
        <v>17</v>
      </c>
      <c r="C13296">
        <v>19</v>
      </c>
      <c r="D13296">
        <v>9</v>
      </c>
      <c r="E13296" t="b">
        <v>0</v>
      </c>
      <c r="F13296">
        <v>2E-3</v>
      </c>
      <c r="G13296">
        <v>4</v>
      </c>
      <c r="H13296">
        <v>4</v>
      </c>
      <c r="I13296">
        <v>71</v>
      </c>
      <c r="J13296">
        <v>70</v>
      </c>
      <c r="K13296">
        <v>30</v>
      </c>
      <c r="L13296">
        <v>9</v>
      </c>
      <c r="M13296">
        <f t="shared" si="26832"/>
        <v>0</v>
      </c>
      <c r="N13296" t="b">
        <f t="shared" ref="N13296" si="26923">AND(MIN($F13295,$F13296,$F13297)=$F13296,MAX($H13295,$H13296,$H13297)=$H13296)</f>
        <v>0</v>
      </c>
      <c r="O13296" t="b">
        <f t="shared" ref="O13296" si="26924">AND(NOT(N13295),N13296,NOT(N13297))</f>
        <v>0</v>
      </c>
    </row>
    <row r="13297" spans="1:15" x14ac:dyDescent="0.25">
      <c r="A13297" t="s">
        <v>19</v>
      </c>
      <c r="B13297" t="s">
        <v>17</v>
      </c>
      <c r="C13297">
        <v>19</v>
      </c>
      <c r="D13297">
        <v>9</v>
      </c>
      <c r="E13297" t="b">
        <v>0</v>
      </c>
      <c r="F13297">
        <v>2E-3</v>
      </c>
      <c r="G13297">
        <v>4</v>
      </c>
      <c r="H13297">
        <v>4</v>
      </c>
      <c r="I13297">
        <v>30</v>
      </c>
      <c r="J13297">
        <v>18</v>
      </c>
      <c r="K13297">
        <v>4</v>
      </c>
      <c r="L13297">
        <v>4</v>
      </c>
      <c r="M13297">
        <f t="shared" si="26832"/>
        <v>0</v>
      </c>
      <c r="N13297" t="b">
        <f t="shared" ref="N13297" si="26925">AND(MIN($F13295,$F13296,$F13297)=$F13297,MAX($H13295,$H13296,$H13297)=$H13297)</f>
        <v>0</v>
      </c>
      <c r="O13297" t="b">
        <f t="shared" ref="O13297" si="26926">AND(NOT(N13295),NOT(N13296),N13297)</f>
        <v>0</v>
      </c>
    </row>
    <row r="13298" spans="1:15" x14ac:dyDescent="0.25">
      <c r="A13298" t="s">
        <v>13</v>
      </c>
      <c r="B13298" t="s">
        <v>14</v>
      </c>
      <c r="C13298">
        <v>10</v>
      </c>
      <c r="D13298">
        <v>0</v>
      </c>
      <c r="E13298" t="b">
        <v>0</v>
      </c>
      <c r="F13298">
        <v>0</v>
      </c>
      <c r="G13298">
        <v>64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f t="shared" si="26832"/>
        <v>64</v>
      </c>
      <c r="N13298" t="b">
        <f t="shared" ref="N13298" si="26927">AND(MIN($F13298,$F13299,$F13300)=$F13298,MAX($H13298,$H13299,$H13300)=$H13298)</f>
        <v>1</v>
      </c>
      <c r="O13298" t="b">
        <f t="shared" ref="O13298" si="26928">AND(N13298,NOT(N13299),NOT(N13300))</f>
        <v>0</v>
      </c>
    </row>
    <row r="13299" spans="1:15" x14ac:dyDescent="0.25">
      <c r="A13299" t="s">
        <v>15</v>
      </c>
      <c r="B13299" t="s">
        <v>14</v>
      </c>
      <c r="C13299">
        <v>10</v>
      </c>
      <c r="D13299">
        <v>0</v>
      </c>
      <c r="E13299" t="b">
        <v>0</v>
      </c>
      <c r="F13299">
        <v>0</v>
      </c>
      <c r="G13299">
        <v>64</v>
      </c>
      <c r="H13299">
        <v>0</v>
      </c>
      <c r="I13299">
        <v>0</v>
      </c>
      <c r="J13299">
        <v>0</v>
      </c>
      <c r="K13299">
        <v>1</v>
      </c>
      <c r="L13299">
        <v>0</v>
      </c>
      <c r="M13299">
        <f t="shared" si="26832"/>
        <v>64</v>
      </c>
      <c r="N13299" t="b">
        <f t="shared" ref="N13299" si="26929">AND(MIN($F13298,$F13299,$F13300)=$F13299,MAX($H13298,$H13299,$H13300)=$H13299)</f>
        <v>1</v>
      </c>
      <c r="O13299" t="b">
        <f t="shared" ref="O13299" si="26930">AND(NOT(N13298),N13299,NOT(N13300))</f>
        <v>0</v>
      </c>
    </row>
    <row r="13300" spans="1:15" x14ac:dyDescent="0.25">
      <c r="A13300" t="s">
        <v>19</v>
      </c>
      <c r="B13300" t="s">
        <v>14</v>
      </c>
      <c r="C13300">
        <v>10</v>
      </c>
      <c r="D13300">
        <v>0</v>
      </c>
      <c r="E13300" t="b">
        <v>0</v>
      </c>
      <c r="F13300">
        <v>0</v>
      </c>
      <c r="G13300">
        <v>64</v>
      </c>
      <c r="H13300">
        <v>0</v>
      </c>
      <c r="I13300">
        <v>0</v>
      </c>
      <c r="J13300">
        <v>0</v>
      </c>
      <c r="K13300">
        <v>1</v>
      </c>
      <c r="L13300">
        <v>0</v>
      </c>
      <c r="M13300">
        <f t="shared" si="26832"/>
        <v>64</v>
      </c>
      <c r="N13300" t="b">
        <f t="shared" ref="N13300" si="26931">AND(MIN($F13298,$F13299,$F13300)=$F13300,MAX($H13298,$H13299,$H13300)=$H13300)</f>
        <v>1</v>
      </c>
      <c r="O13300" t="b">
        <f t="shared" ref="O13300" si="26932">AND(NOT(N13298),NOT(N13299),N13300)</f>
        <v>0</v>
      </c>
    </row>
    <row r="13301" spans="1:15" x14ac:dyDescent="0.25">
      <c r="A13301" t="s">
        <v>13</v>
      </c>
      <c r="B13301" t="s">
        <v>14</v>
      </c>
      <c r="C13301">
        <v>10</v>
      </c>
      <c r="D13301">
        <v>10</v>
      </c>
      <c r="E13301" t="b">
        <v>0</v>
      </c>
      <c r="F13301">
        <v>4.1000000000000002E-2</v>
      </c>
      <c r="G13301">
        <v>64</v>
      </c>
      <c r="H13301">
        <v>64</v>
      </c>
      <c r="I13301">
        <v>2831</v>
      </c>
      <c r="J13301">
        <v>1774</v>
      </c>
      <c r="K13301">
        <v>821</v>
      </c>
      <c r="L13301">
        <v>13</v>
      </c>
      <c r="M13301">
        <f t="shared" si="26832"/>
        <v>0</v>
      </c>
      <c r="N13301" t="b">
        <f t="shared" ref="N13301" si="26933">AND(MIN($F13301,$F13302,$F13303)=$F13301,MAX($H13301,$H13302,$H13303)=$H13301)</f>
        <v>1</v>
      </c>
      <c r="O13301" t="b">
        <f t="shared" ref="O13301" si="26934">AND(N13301,NOT(N13302),NOT(N13303))</f>
        <v>1</v>
      </c>
    </row>
    <row r="13302" spans="1:15" x14ac:dyDescent="0.25">
      <c r="A13302" t="s">
        <v>15</v>
      </c>
      <c r="B13302" t="s">
        <v>14</v>
      </c>
      <c r="C13302">
        <v>10</v>
      </c>
      <c r="D13302">
        <v>10</v>
      </c>
      <c r="E13302" t="b">
        <v>0</v>
      </c>
      <c r="F13302">
        <v>4.2000000000000003E-2</v>
      </c>
      <c r="G13302">
        <v>64</v>
      </c>
      <c r="H13302">
        <v>64</v>
      </c>
      <c r="I13302">
        <v>1776</v>
      </c>
      <c r="J13302">
        <v>1774</v>
      </c>
      <c r="K13302">
        <v>821</v>
      </c>
      <c r="L13302">
        <v>13</v>
      </c>
      <c r="M13302">
        <f t="shared" si="26832"/>
        <v>0</v>
      </c>
      <c r="N13302" t="b">
        <f t="shared" ref="N13302" si="26935">AND(MIN($F13301,$F13302,$F13303)=$F13302,MAX($H13301,$H13302,$H13303)=$H13302)</f>
        <v>0</v>
      </c>
      <c r="O13302" t="b">
        <f t="shared" ref="O13302" si="26936">AND(NOT(N13301),N13302,NOT(N13303))</f>
        <v>0</v>
      </c>
    </row>
    <row r="13303" spans="1:15" x14ac:dyDescent="0.25">
      <c r="A13303" t="s">
        <v>19</v>
      </c>
      <c r="B13303" t="s">
        <v>14</v>
      </c>
      <c r="C13303">
        <v>10</v>
      </c>
      <c r="D13303">
        <v>10</v>
      </c>
      <c r="E13303" t="b">
        <v>0</v>
      </c>
      <c r="F13303">
        <v>4.2999999999999997E-2</v>
      </c>
      <c r="G13303">
        <v>64</v>
      </c>
      <c r="H13303">
        <v>64</v>
      </c>
      <c r="I13303">
        <v>2831</v>
      </c>
      <c r="J13303">
        <v>1774</v>
      </c>
      <c r="K13303">
        <v>821</v>
      </c>
      <c r="L13303">
        <v>13</v>
      </c>
      <c r="M13303">
        <f t="shared" si="26832"/>
        <v>0</v>
      </c>
      <c r="N13303" t="b">
        <f t="shared" ref="N13303" si="26937">AND(MIN($F13301,$F13302,$F13303)=$F13303,MAX($H13301,$H13302,$H13303)=$H13303)</f>
        <v>0</v>
      </c>
      <c r="O13303" t="b">
        <f t="shared" ref="O13303" si="26938">AND(NOT(N13301),NOT(N13302),N13303)</f>
        <v>0</v>
      </c>
    </row>
    <row r="13304" spans="1:15" x14ac:dyDescent="0.25">
      <c r="A13304" t="s">
        <v>13</v>
      </c>
      <c r="B13304" t="s">
        <v>14</v>
      </c>
      <c r="C13304">
        <v>10</v>
      </c>
      <c r="D13304">
        <v>11</v>
      </c>
      <c r="E13304" t="b">
        <v>1</v>
      </c>
      <c r="F13304">
        <v>10.000999999999999</v>
      </c>
      <c r="G13304">
        <v>64</v>
      </c>
      <c r="H13304">
        <v>0</v>
      </c>
      <c r="I13304">
        <v>1042914</v>
      </c>
      <c r="J13304">
        <v>979866</v>
      </c>
      <c r="K13304">
        <v>489931</v>
      </c>
      <c r="L13304">
        <v>13</v>
      </c>
      <c r="M13304">
        <f t="shared" si="26832"/>
        <v>64</v>
      </c>
      <c r="N13304" t="b">
        <f t="shared" ref="N13304" si="26939">AND(MIN($F13304,$F13305,$F13306)=$F13304,MAX($H13304,$H13305,$H13306)=$H13304)</f>
        <v>0</v>
      </c>
      <c r="O13304" t="b">
        <f t="shared" ref="O13304" si="26940">AND(N13304,NOT(N13305),NOT(N13306))</f>
        <v>0</v>
      </c>
    </row>
    <row r="13305" spans="1:15" x14ac:dyDescent="0.25">
      <c r="A13305" t="s">
        <v>15</v>
      </c>
      <c r="B13305" t="s">
        <v>14</v>
      </c>
      <c r="C13305">
        <v>10</v>
      </c>
      <c r="D13305">
        <v>11</v>
      </c>
      <c r="E13305" t="b">
        <v>0</v>
      </c>
      <c r="F13305">
        <v>1.915</v>
      </c>
      <c r="G13305">
        <v>64</v>
      </c>
      <c r="H13305">
        <v>64</v>
      </c>
      <c r="I13305">
        <v>160245</v>
      </c>
      <c r="J13305">
        <v>160230</v>
      </c>
      <c r="K13305">
        <v>80049</v>
      </c>
      <c r="L13305">
        <v>13</v>
      </c>
      <c r="M13305">
        <f t="shared" si="26832"/>
        <v>0</v>
      </c>
      <c r="N13305" t="b">
        <f t="shared" ref="N13305" si="26941">AND(MIN($F13304,$F13305,$F13306)=$F13305,MAX($H13304,$H13305,$H13306)=$H13305)</f>
        <v>1</v>
      </c>
      <c r="O13305" t="b">
        <f t="shared" ref="O13305" si="26942">AND(NOT(N13304),N13305,NOT(N13306))</f>
        <v>1</v>
      </c>
    </row>
    <row r="13306" spans="1:15" x14ac:dyDescent="0.25">
      <c r="A13306" t="s">
        <v>19</v>
      </c>
      <c r="B13306" t="s">
        <v>14</v>
      </c>
      <c r="C13306">
        <v>10</v>
      </c>
      <c r="D13306">
        <v>11</v>
      </c>
      <c r="E13306" t="b">
        <v>1</v>
      </c>
      <c r="F13306">
        <v>10.004</v>
      </c>
      <c r="G13306">
        <v>64</v>
      </c>
      <c r="H13306">
        <v>0</v>
      </c>
      <c r="I13306">
        <v>1098806</v>
      </c>
      <c r="J13306">
        <v>1032520</v>
      </c>
      <c r="K13306">
        <v>516258</v>
      </c>
      <c r="L13306">
        <v>13</v>
      </c>
      <c r="M13306">
        <f t="shared" si="26832"/>
        <v>64</v>
      </c>
      <c r="N13306" t="b">
        <f t="shared" ref="N13306" si="26943">AND(MIN($F13304,$F13305,$F13306)=$F13306,MAX($H13304,$H13305,$H13306)=$H13306)</f>
        <v>0</v>
      </c>
      <c r="O13306" t="b">
        <f t="shared" ref="O13306" si="26944">AND(NOT(N13304),NOT(N13305),N13306)</f>
        <v>0</v>
      </c>
    </row>
    <row r="13307" spans="1:15" x14ac:dyDescent="0.25">
      <c r="A13307" t="s">
        <v>13</v>
      </c>
      <c r="B13307" t="s">
        <v>14</v>
      </c>
      <c r="C13307">
        <v>10</v>
      </c>
      <c r="D13307">
        <v>12</v>
      </c>
      <c r="E13307" t="b">
        <v>1</v>
      </c>
      <c r="F13307">
        <v>13.109</v>
      </c>
      <c r="G13307">
        <v>64</v>
      </c>
      <c r="H13307">
        <v>0</v>
      </c>
      <c r="I13307">
        <v>363</v>
      </c>
      <c r="J13307">
        <v>339</v>
      </c>
      <c r="K13307">
        <v>168</v>
      </c>
      <c r="L13307">
        <v>12</v>
      </c>
      <c r="M13307">
        <f t="shared" si="26832"/>
        <v>64</v>
      </c>
      <c r="N13307" t="b">
        <f t="shared" ref="N13307" si="26945">AND(MIN($F13307,$F13308,$F13309)=$F13307,MAX($H13307,$H13308,$H13309)=$H13307)</f>
        <v>0</v>
      </c>
      <c r="O13307" t="b">
        <f t="shared" ref="O13307" si="26946">AND(N13307,NOT(N13308),NOT(N13309))</f>
        <v>0</v>
      </c>
    </row>
    <row r="13308" spans="1:15" x14ac:dyDescent="0.25">
      <c r="A13308" t="s">
        <v>15</v>
      </c>
      <c r="B13308" t="s">
        <v>14</v>
      </c>
      <c r="C13308">
        <v>10</v>
      </c>
      <c r="D13308">
        <v>12</v>
      </c>
      <c r="E13308" t="b">
        <v>0</v>
      </c>
      <c r="F13308">
        <v>0.82399999999999995</v>
      </c>
      <c r="G13308">
        <v>64</v>
      </c>
      <c r="H13308">
        <v>64</v>
      </c>
      <c r="I13308">
        <v>90329</v>
      </c>
      <c r="J13308">
        <v>90322</v>
      </c>
      <c r="K13308">
        <v>45095</v>
      </c>
      <c r="L13308">
        <v>13</v>
      </c>
      <c r="M13308">
        <f t="shared" si="26832"/>
        <v>0</v>
      </c>
      <c r="N13308" t="b">
        <f t="shared" ref="N13308" si="26947">AND(MIN($F13307,$F13308,$F13309)=$F13308,MAX($H13307,$H13308,$H13309)=$H13308)</f>
        <v>1</v>
      </c>
      <c r="O13308" t="b">
        <f t="shared" ref="O13308" si="26948">AND(NOT(N13307),N13308,NOT(N13309))</f>
        <v>1</v>
      </c>
    </row>
    <row r="13309" spans="1:15" x14ac:dyDescent="0.25">
      <c r="A13309" t="s">
        <v>19</v>
      </c>
      <c r="B13309" t="s">
        <v>14</v>
      </c>
      <c r="C13309">
        <v>10</v>
      </c>
      <c r="D13309">
        <v>12</v>
      </c>
      <c r="E13309" t="b">
        <v>1</v>
      </c>
      <c r="F13309">
        <v>12.173999999999999</v>
      </c>
      <c r="G13309">
        <v>64</v>
      </c>
      <c r="H13309">
        <v>0</v>
      </c>
      <c r="I13309">
        <v>363</v>
      </c>
      <c r="J13309">
        <v>339</v>
      </c>
      <c r="K13309">
        <v>168</v>
      </c>
      <c r="L13309">
        <v>12</v>
      </c>
      <c r="M13309">
        <f t="shared" si="26832"/>
        <v>64</v>
      </c>
      <c r="N13309" t="b">
        <f t="shared" ref="N13309" si="26949">AND(MIN($F13307,$F13308,$F13309)=$F13309,MAX($H13307,$H13308,$H13309)=$H13309)</f>
        <v>0</v>
      </c>
      <c r="O13309" t="b">
        <f t="shared" ref="O13309" si="26950">AND(NOT(N13307),NOT(N13308),N13309)</f>
        <v>0</v>
      </c>
    </row>
    <row r="13310" spans="1:15" x14ac:dyDescent="0.25">
      <c r="A13310" t="s">
        <v>13</v>
      </c>
      <c r="B13310" t="s">
        <v>14</v>
      </c>
      <c r="C13310">
        <v>10</v>
      </c>
      <c r="D13310">
        <v>13</v>
      </c>
      <c r="E13310" t="b">
        <v>1</v>
      </c>
      <c r="F13310">
        <v>10.002000000000001</v>
      </c>
      <c r="G13310">
        <v>64</v>
      </c>
      <c r="H13310">
        <v>35</v>
      </c>
      <c r="I13310">
        <v>884178</v>
      </c>
      <c r="J13310">
        <v>828774</v>
      </c>
      <c r="K13310">
        <v>414350</v>
      </c>
      <c r="L13310">
        <v>13</v>
      </c>
      <c r="M13310">
        <f t="shared" si="26832"/>
        <v>29</v>
      </c>
      <c r="N13310" t="b">
        <f t="shared" ref="N13310" si="26951">AND(MIN($F13310,$F13311,$F13312)=$F13310,MAX($H13310,$H13311,$H13312)=$H13310)</f>
        <v>0</v>
      </c>
      <c r="O13310" t="b">
        <f t="shared" ref="O13310" si="26952">AND(N13310,NOT(N13311),NOT(N13312))</f>
        <v>0</v>
      </c>
    </row>
    <row r="13311" spans="1:15" x14ac:dyDescent="0.25">
      <c r="A13311" t="s">
        <v>15</v>
      </c>
      <c r="B13311" t="s">
        <v>14</v>
      </c>
      <c r="C13311">
        <v>10</v>
      </c>
      <c r="D13311">
        <v>13</v>
      </c>
      <c r="E13311" t="b">
        <v>0</v>
      </c>
      <c r="F13311">
        <v>1.9890000000000001</v>
      </c>
      <c r="G13311">
        <v>64</v>
      </c>
      <c r="H13311">
        <v>64</v>
      </c>
      <c r="I13311">
        <v>240779</v>
      </c>
      <c r="J13311">
        <v>240726</v>
      </c>
      <c r="K13311">
        <v>120297</v>
      </c>
      <c r="L13311">
        <v>13</v>
      </c>
      <c r="M13311">
        <f t="shared" si="26832"/>
        <v>0</v>
      </c>
      <c r="N13311" t="b">
        <f t="shared" ref="N13311" si="26953">AND(MIN($F13310,$F13311,$F13312)=$F13311,MAX($H13310,$H13311,$H13312)=$H13311)</f>
        <v>1</v>
      </c>
      <c r="O13311" t="b">
        <f t="shared" ref="O13311" si="26954">AND(NOT(N13310),N13311,NOT(N13312))</f>
        <v>1</v>
      </c>
    </row>
    <row r="13312" spans="1:15" x14ac:dyDescent="0.25">
      <c r="A13312" t="s">
        <v>19</v>
      </c>
      <c r="B13312" t="s">
        <v>14</v>
      </c>
      <c r="C13312">
        <v>10</v>
      </c>
      <c r="D13312">
        <v>13</v>
      </c>
      <c r="E13312" t="b">
        <v>1</v>
      </c>
      <c r="F13312">
        <v>10.000999999999999</v>
      </c>
      <c r="G13312">
        <v>64</v>
      </c>
      <c r="H13312">
        <v>35</v>
      </c>
      <c r="I13312">
        <v>894753</v>
      </c>
      <c r="J13312">
        <v>838798</v>
      </c>
      <c r="K13312">
        <v>419362</v>
      </c>
      <c r="L13312">
        <v>13</v>
      </c>
      <c r="M13312">
        <f t="shared" si="26832"/>
        <v>29</v>
      </c>
      <c r="N13312" t="b">
        <f t="shared" ref="N13312" si="26955">AND(MIN($F13310,$F13311,$F13312)=$F13312,MAX($H13310,$H13311,$H13312)=$H13312)</f>
        <v>0</v>
      </c>
      <c r="O13312" t="b">
        <f t="shared" ref="O13312" si="26956">AND(NOT(N13310),NOT(N13311),N13312)</f>
        <v>0</v>
      </c>
    </row>
    <row r="13313" spans="1:15" x14ac:dyDescent="0.25">
      <c r="A13313" t="s">
        <v>13</v>
      </c>
      <c r="B13313" t="s">
        <v>14</v>
      </c>
      <c r="C13313">
        <v>10</v>
      </c>
      <c r="D13313">
        <v>14</v>
      </c>
      <c r="E13313" t="b">
        <v>1</v>
      </c>
      <c r="F13313">
        <v>10.000999999999999</v>
      </c>
      <c r="G13313">
        <v>64</v>
      </c>
      <c r="H13313">
        <v>0</v>
      </c>
      <c r="I13313">
        <v>893490</v>
      </c>
      <c r="J13313">
        <v>857830</v>
      </c>
      <c r="K13313">
        <v>428914</v>
      </c>
      <c r="L13313">
        <v>19</v>
      </c>
      <c r="M13313">
        <f t="shared" si="26832"/>
        <v>64</v>
      </c>
      <c r="N13313" t="b">
        <f t="shared" ref="N13313" si="26957">AND(MIN($F13313,$F13314,$F13315)=$F13313,MAX($H13313,$H13314,$H13315)=$H13313)</f>
        <v>0</v>
      </c>
      <c r="O13313" t="b">
        <f t="shared" ref="O13313" si="26958">AND(N13313,NOT(N13314),NOT(N13315))</f>
        <v>0</v>
      </c>
    </row>
    <row r="13314" spans="1:15" x14ac:dyDescent="0.25">
      <c r="A13314" t="s">
        <v>15</v>
      </c>
      <c r="B13314" t="s">
        <v>14</v>
      </c>
      <c r="C13314">
        <v>10</v>
      </c>
      <c r="D13314">
        <v>14</v>
      </c>
      <c r="E13314" t="b">
        <v>0</v>
      </c>
      <c r="F13314">
        <v>1</v>
      </c>
      <c r="G13314">
        <v>64</v>
      </c>
      <c r="H13314">
        <v>64</v>
      </c>
      <c r="I13314">
        <v>81331</v>
      </c>
      <c r="J13314">
        <v>81326</v>
      </c>
      <c r="K13314">
        <v>40597</v>
      </c>
      <c r="L13314">
        <v>13</v>
      </c>
      <c r="M13314">
        <f t="shared" si="26832"/>
        <v>0</v>
      </c>
      <c r="N13314" t="b">
        <f t="shared" ref="N13314" si="26959">AND(MIN($F13313,$F13314,$F13315)=$F13314,MAX($H13313,$H13314,$H13315)=$H13314)</f>
        <v>1</v>
      </c>
      <c r="O13314" t="b">
        <f t="shared" ref="O13314" si="26960">AND(NOT(N13313),N13314,NOT(N13315))</f>
        <v>1</v>
      </c>
    </row>
    <row r="13315" spans="1:15" x14ac:dyDescent="0.25">
      <c r="A13315" t="s">
        <v>19</v>
      </c>
      <c r="B13315" t="s">
        <v>14</v>
      </c>
      <c r="C13315">
        <v>10</v>
      </c>
      <c r="D13315">
        <v>14</v>
      </c>
      <c r="E13315" t="b">
        <v>1</v>
      </c>
      <c r="F13315">
        <v>10.002000000000001</v>
      </c>
      <c r="G13315">
        <v>64</v>
      </c>
      <c r="H13315">
        <v>0</v>
      </c>
      <c r="I13315">
        <v>884985</v>
      </c>
      <c r="J13315">
        <v>849727</v>
      </c>
      <c r="K13315">
        <v>424862</v>
      </c>
      <c r="L13315">
        <v>19</v>
      </c>
      <c r="M13315">
        <f t="shared" ref="M13315:M13378" si="26961">G13315-H13315</f>
        <v>64</v>
      </c>
      <c r="N13315" t="b">
        <f t="shared" ref="N13315" si="26962">AND(MIN($F13313,$F13314,$F13315)=$F13315,MAX($H13313,$H13314,$H13315)=$H13315)</f>
        <v>0</v>
      </c>
      <c r="O13315" t="b">
        <f t="shared" ref="O13315" si="26963">AND(NOT(N13313),NOT(N13314),N13315)</f>
        <v>0</v>
      </c>
    </row>
    <row r="13316" spans="1:15" x14ac:dyDescent="0.25">
      <c r="A13316" t="s">
        <v>13</v>
      </c>
      <c r="B13316" t="s">
        <v>14</v>
      </c>
      <c r="C13316">
        <v>10</v>
      </c>
      <c r="D13316">
        <v>15</v>
      </c>
      <c r="E13316" t="b">
        <v>0</v>
      </c>
      <c r="F13316">
        <v>1.097</v>
      </c>
      <c r="G13316">
        <v>64</v>
      </c>
      <c r="H13316">
        <v>64</v>
      </c>
      <c r="I13316">
        <v>113781</v>
      </c>
      <c r="J13316">
        <v>61164</v>
      </c>
      <c r="K13316">
        <v>30516</v>
      </c>
      <c r="L13316">
        <v>16</v>
      </c>
      <c r="M13316">
        <f t="shared" si="26961"/>
        <v>0</v>
      </c>
      <c r="N13316" t="b">
        <f t="shared" ref="N13316" si="26964">AND(MIN($F13316,$F13317,$F13318)=$F13316,MAX($H13316,$H13317,$H13318)=$H13316)</f>
        <v>0</v>
      </c>
      <c r="O13316" t="b">
        <f t="shared" ref="O13316" si="26965">AND(N13316,NOT(N13317),NOT(N13318))</f>
        <v>0</v>
      </c>
    </row>
    <row r="13317" spans="1:15" x14ac:dyDescent="0.25">
      <c r="A13317" t="s">
        <v>15</v>
      </c>
      <c r="B13317" t="s">
        <v>14</v>
      </c>
      <c r="C13317">
        <v>10</v>
      </c>
      <c r="D13317">
        <v>15</v>
      </c>
      <c r="E13317" t="b">
        <v>0</v>
      </c>
      <c r="F13317">
        <v>0.58499999999999996</v>
      </c>
      <c r="G13317">
        <v>64</v>
      </c>
      <c r="H13317">
        <v>64</v>
      </c>
      <c r="I13317">
        <v>61310</v>
      </c>
      <c r="J13317">
        <v>61164</v>
      </c>
      <c r="K13317">
        <v>30516</v>
      </c>
      <c r="L13317">
        <v>16</v>
      </c>
      <c r="M13317">
        <f t="shared" si="26961"/>
        <v>0</v>
      </c>
      <c r="N13317" t="b">
        <f t="shared" ref="N13317" si="26966">AND(MIN($F13316,$F13317,$F13318)=$F13317,MAX($H13316,$H13317,$H13318)=$H13317)</f>
        <v>1</v>
      </c>
      <c r="O13317" t="b">
        <f t="shared" ref="O13317" si="26967">AND(NOT(N13316),N13317,NOT(N13318))</f>
        <v>1</v>
      </c>
    </row>
    <row r="13318" spans="1:15" x14ac:dyDescent="0.25">
      <c r="A13318" t="s">
        <v>19</v>
      </c>
      <c r="B13318" t="s">
        <v>14</v>
      </c>
      <c r="C13318">
        <v>10</v>
      </c>
      <c r="D13318">
        <v>15</v>
      </c>
      <c r="E13318" t="b">
        <v>0</v>
      </c>
      <c r="F13318">
        <v>1.026</v>
      </c>
      <c r="G13318">
        <v>64</v>
      </c>
      <c r="H13318">
        <v>64</v>
      </c>
      <c r="I13318">
        <v>113781</v>
      </c>
      <c r="J13318">
        <v>61164</v>
      </c>
      <c r="K13318">
        <v>30516</v>
      </c>
      <c r="L13318">
        <v>16</v>
      </c>
      <c r="M13318">
        <f t="shared" si="26961"/>
        <v>0</v>
      </c>
      <c r="N13318" t="b">
        <f t="shared" ref="N13318" si="26968">AND(MIN($F13316,$F13317,$F13318)=$F13318,MAX($H13316,$H13317,$H13318)=$H13318)</f>
        <v>0</v>
      </c>
      <c r="O13318" t="b">
        <f t="shared" ref="O13318" si="26969">AND(NOT(N13316),NOT(N13317),N13318)</f>
        <v>0</v>
      </c>
    </row>
    <row r="13319" spans="1:15" x14ac:dyDescent="0.25">
      <c r="A13319" t="s">
        <v>13</v>
      </c>
      <c r="B13319" t="s">
        <v>14</v>
      </c>
      <c r="C13319">
        <v>10</v>
      </c>
      <c r="D13319">
        <v>16</v>
      </c>
      <c r="E13319" t="b">
        <v>0</v>
      </c>
      <c r="F13319">
        <v>0.104</v>
      </c>
      <c r="G13319">
        <v>64</v>
      </c>
      <c r="H13319">
        <v>0</v>
      </c>
      <c r="I13319">
        <v>3256</v>
      </c>
      <c r="J13319">
        <v>3135</v>
      </c>
      <c r="K13319">
        <v>1568</v>
      </c>
      <c r="L13319">
        <v>17</v>
      </c>
      <c r="M13319">
        <f t="shared" si="26961"/>
        <v>64</v>
      </c>
      <c r="N13319" t="b">
        <f t="shared" ref="N13319" si="26970">AND(MIN($F13319,$F13320,$F13321)=$F13319,MAX($H13319,$H13320,$H13321)=$H13319)</f>
        <v>0</v>
      </c>
      <c r="O13319" t="b">
        <f t="shared" ref="O13319" si="26971">AND(N13319,NOT(N13320),NOT(N13321))</f>
        <v>0</v>
      </c>
    </row>
    <row r="13320" spans="1:15" x14ac:dyDescent="0.25">
      <c r="A13320" t="s">
        <v>15</v>
      </c>
      <c r="B13320" t="s">
        <v>14</v>
      </c>
      <c r="C13320">
        <v>10</v>
      </c>
      <c r="D13320">
        <v>16</v>
      </c>
      <c r="E13320" t="b">
        <v>0</v>
      </c>
      <c r="F13320">
        <v>2.448</v>
      </c>
      <c r="G13320">
        <v>64</v>
      </c>
      <c r="H13320">
        <v>64</v>
      </c>
      <c r="I13320">
        <v>143777</v>
      </c>
      <c r="J13320">
        <v>143768</v>
      </c>
      <c r="K13320">
        <v>71818</v>
      </c>
      <c r="L13320">
        <v>13</v>
      </c>
      <c r="M13320">
        <f t="shared" si="26961"/>
        <v>0</v>
      </c>
      <c r="N13320" t="b">
        <f t="shared" ref="N13320" si="26972">AND(MIN($F13319,$F13320,$F13321)=$F13320,MAX($H13319,$H13320,$H13321)=$H13320)</f>
        <v>0</v>
      </c>
      <c r="O13320" t="b">
        <f t="shared" ref="O13320" si="26973">AND(NOT(N13319),N13320,NOT(N13321))</f>
        <v>0</v>
      </c>
    </row>
    <row r="13321" spans="1:15" x14ac:dyDescent="0.25">
      <c r="A13321" t="s">
        <v>19</v>
      </c>
      <c r="B13321" t="s">
        <v>14</v>
      </c>
      <c r="C13321">
        <v>10</v>
      </c>
      <c r="D13321">
        <v>16</v>
      </c>
      <c r="E13321" t="b">
        <v>0</v>
      </c>
      <c r="F13321">
        <v>9.8000000000000004E-2</v>
      </c>
      <c r="G13321">
        <v>64</v>
      </c>
      <c r="H13321">
        <v>0</v>
      </c>
      <c r="I13321">
        <v>3256</v>
      </c>
      <c r="J13321">
        <v>3135</v>
      </c>
      <c r="K13321">
        <v>1568</v>
      </c>
      <c r="L13321">
        <v>17</v>
      </c>
      <c r="M13321">
        <f t="shared" si="26961"/>
        <v>64</v>
      </c>
      <c r="N13321" t="b">
        <f t="shared" ref="N13321" si="26974">AND(MIN($F13319,$F13320,$F13321)=$F13321,MAX($H13319,$H13320,$H13321)=$H13321)</f>
        <v>0</v>
      </c>
      <c r="O13321" t="b">
        <f t="shared" ref="O13321" si="26975">AND(NOT(N13319),NOT(N13320),N13321)</f>
        <v>0</v>
      </c>
    </row>
    <row r="13322" spans="1:15" x14ac:dyDescent="0.25">
      <c r="A13322" t="s">
        <v>13</v>
      </c>
      <c r="B13322" t="s">
        <v>14</v>
      </c>
      <c r="C13322">
        <v>10</v>
      </c>
      <c r="D13322">
        <v>17</v>
      </c>
      <c r="E13322" t="b">
        <v>1</v>
      </c>
      <c r="F13322">
        <v>10.000999999999999</v>
      </c>
      <c r="G13322">
        <v>64</v>
      </c>
      <c r="H13322">
        <v>36</v>
      </c>
      <c r="I13322">
        <v>1293714</v>
      </c>
      <c r="J13322">
        <v>797455</v>
      </c>
      <c r="K13322">
        <v>398689</v>
      </c>
      <c r="L13322">
        <v>16</v>
      </c>
      <c r="M13322">
        <f t="shared" si="26961"/>
        <v>28</v>
      </c>
      <c r="N13322" t="b">
        <f t="shared" ref="N13322" si="26976">AND(MIN($F13322,$F13323,$F13324)=$F13322,MAX($H13322,$H13323,$H13324)=$H13322)</f>
        <v>0</v>
      </c>
      <c r="O13322" t="b">
        <f t="shared" ref="O13322" si="26977">AND(N13322,NOT(N13323),NOT(N13324))</f>
        <v>0</v>
      </c>
    </row>
    <row r="13323" spans="1:15" x14ac:dyDescent="0.25">
      <c r="A13323" t="s">
        <v>15</v>
      </c>
      <c r="B13323" t="s">
        <v>14</v>
      </c>
      <c r="C13323">
        <v>10</v>
      </c>
      <c r="D13323">
        <v>17</v>
      </c>
      <c r="E13323" t="b">
        <v>0</v>
      </c>
      <c r="F13323">
        <v>9.2590000000000003</v>
      </c>
      <c r="G13323">
        <v>64</v>
      </c>
      <c r="H13323">
        <v>64</v>
      </c>
      <c r="I13323">
        <v>1484990</v>
      </c>
      <c r="J13323">
        <v>1481768</v>
      </c>
      <c r="K13323">
        <v>740818</v>
      </c>
      <c r="L13323">
        <v>21</v>
      </c>
      <c r="M13323">
        <f t="shared" si="26961"/>
        <v>0</v>
      </c>
      <c r="N13323" t="b">
        <f t="shared" ref="N13323" si="26978">AND(MIN($F13322,$F13323,$F13324)=$F13323,MAX($H13322,$H13323,$H13324)=$H13323)</f>
        <v>1</v>
      </c>
      <c r="O13323" t="b">
        <f t="shared" ref="O13323" si="26979">AND(NOT(N13322),N13323,NOT(N13324))</f>
        <v>1</v>
      </c>
    </row>
    <row r="13324" spans="1:15" x14ac:dyDescent="0.25">
      <c r="A13324" t="s">
        <v>19</v>
      </c>
      <c r="B13324" t="s">
        <v>14</v>
      </c>
      <c r="C13324">
        <v>10</v>
      </c>
      <c r="D13324">
        <v>17</v>
      </c>
      <c r="E13324" t="b">
        <v>1</v>
      </c>
      <c r="F13324">
        <v>10.010999999999999</v>
      </c>
      <c r="G13324">
        <v>64</v>
      </c>
      <c r="H13324">
        <v>38</v>
      </c>
      <c r="I13324">
        <v>1403692</v>
      </c>
      <c r="J13324">
        <v>862994</v>
      </c>
      <c r="K13324">
        <v>431457</v>
      </c>
      <c r="L13324">
        <v>16</v>
      </c>
      <c r="M13324">
        <f t="shared" si="26961"/>
        <v>26</v>
      </c>
      <c r="N13324" t="b">
        <f t="shared" ref="N13324" si="26980">AND(MIN($F13322,$F13323,$F13324)=$F13324,MAX($H13322,$H13323,$H13324)=$H13324)</f>
        <v>0</v>
      </c>
      <c r="O13324" t="b">
        <f t="shared" ref="O13324" si="26981">AND(NOT(N13322),NOT(N13323),N13324)</f>
        <v>0</v>
      </c>
    </row>
    <row r="13325" spans="1:15" x14ac:dyDescent="0.25">
      <c r="A13325" t="s">
        <v>13</v>
      </c>
      <c r="B13325" t="s">
        <v>14</v>
      </c>
      <c r="C13325">
        <v>10</v>
      </c>
      <c r="D13325">
        <v>18</v>
      </c>
      <c r="E13325" t="b">
        <v>0</v>
      </c>
      <c r="F13325">
        <v>7.6999999999999999E-2</v>
      </c>
      <c r="G13325">
        <v>64</v>
      </c>
      <c r="H13325">
        <v>0</v>
      </c>
      <c r="I13325">
        <v>4564</v>
      </c>
      <c r="J13325">
        <v>4401</v>
      </c>
      <c r="K13325">
        <v>2201</v>
      </c>
      <c r="L13325">
        <v>9</v>
      </c>
      <c r="M13325">
        <f t="shared" si="26961"/>
        <v>64</v>
      </c>
      <c r="N13325" t="b">
        <f t="shared" ref="N13325" si="26982">AND(MIN($F13325,$F13326,$F13327)=$F13325,MAX($H13325,$H13326,$H13327)=$H13325)</f>
        <v>0</v>
      </c>
      <c r="O13325" t="b">
        <f t="shared" ref="O13325" si="26983">AND(N13325,NOT(N13326),NOT(N13327))</f>
        <v>0</v>
      </c>
    </row>
    <row r="13326" spans="1:15" x14ac:dyDescent="0.25">
      <c r="A13326" t="s">
        <v>15</v>
      </c>
      <c r="B13326" t="s">
        <v>14</v>
      </c>
      <c r="C13326">
        <v>10</v>
      </c>
      <c r="D13326">
        <v>18</v>
      </c>
      <c r="E13326" t="b">
        <v>0</v>
      </c>
      <c r="F13326">
        <v>1.1739999999999999</v>
      </c>
      <c r="G13326">
        <v>64</v>
      </c>
      <c r="H13326">
        <v>64</v>
      </c>
      <c r="I13326">
        <v>118776</v>
      </c>
      <c r="J13326">
        <v>118742</v>
      </c>
      <c r="K13326">
        <v>59305</v>
      </c>
      <c r="L13326">
        <v>13</v>
      </c>
      <c r="M13326">
        <f t="shared" si="26961"/>
        <v>0</v>
      </c>
      <c r="N13326" t="b">
        <f t="shared" ref="N13326" si="26984">AND(MIN($F13325,$F13326,$F13327)=$F13326,MAX($H13325,$H13326,$H13327)=$H13326)</f>
        <v>0</v>
      </c>
      <c r="O13326" t="b">
        <f t="shared" ref="O13326" si="26985">AND(NOT(N13325),N13326,NOT(N13327))</f>
        <v>0</v>
      </c>
    </row>
    <row r="13327" spans="1:15" x14ac:dyDescent="0.25">
      <c r="A13327" t="s">
        <v>19</v>
      </c>
      <c r="B13327" t="s">
        <v>14</v>
      </c>
      <c r="C13327">
        <v>10</v>
      </c>
      <c r="D13327">
        <v>18</v>
      </c>
      <c r="E13327" t="b">
        <v>0</v>
      </c>
      <c r="F13327">
        <v>9.8000000000000004E-2</v>
      </c>
      <c r="G13327">
        <v>64</v>
      </c>
      <c r="H13327">
        <v>0</v>
      </c>
      <c r="I13327">
        <v>4564</v>
      </c>
      <c r="J13327">
        <v>4401</v>
      </c>
      <c r="K13327">
        <v>2201</v>
      </c>
      <c r="L13327">
        <v>9</v>
      </c>
      <c r="M13327">
        <f t="shared" si="26961"/>
        <v>64</v>
      </c>
      <c r="N13327" t="b">
        <f t="shared" ref="N13327" si="26986">AND(MIN($F13325,$F13326,$F13327)=$F13327,MAX($H13325,$H13326,$H13327)=$H13327)</f>
        <v>0</v>
      </c>
      <c r="O13327" t="b">
        <f t="shared" ref="O13327" si="26987">AND(NOT(N13325),NOT(N13326),N13327)</f>
        <v>0</v>
      </c>
    </row>
    <row r="13328" spans="1:15" x14ac:dyDescent="0.25">
      <c r="A13328" t="s">
        <v>13</v>
      </c>
      <c r="B13328" t="s">
        <v>14</v>
      </c>
      <c r="C13328">
        <v>10</v>
      </c>
      <c r="D13328">
        <v>19</v>
      </c>
      <c r="E13328" t="b">
        <v>1</v>
      </c>
      <c r="F13328">
        <v>16.872</v>
      </c>
      <c r="G13328">
        <v>64</v>
      </c>
      <c r="H13328">
        <v>0</v>
      </c>
      <c r="I13328">
        <v>3157</v>
      </c>
      <c r="J13328">
        <v>2913</v>
      </c>
      <c r="K13328">
        <v>1456</v>
      </c>
      <c r="L13328">
        <v>10</v>
      </c>
      <c r="M13328">
        <f t="shared" si="26961"/>
        <v>64</v>
      </c>
      <c r="N13328" t="b">
        <f t="shared" ref="N13328" si="26988">AND(MIN($F13328,$F13329,$F13330)=$F13328,MAX($H13328,$H13329,$H13330)=$H13328)</f>
        <v>0</v>
      </c>
      <c r="O13328" t="b">
        <f t="shared" ref="O13328" si="26989">AND(N13328,NOT(N13329),NOT(N13330))</f>
        <v>0</v>
      </c>
    </row>
    <row r="13329" spans="1:15" x14ac:dyDescent="0.25">
      <c r="A13329" t="s">
        <v>15</v>
      </c>
      <c r="B13329" t="s">
        <v>14</v>
      </c>
      <c r="C13329">
        <v>10</v>
      </c>
      <c r="D13329">
        <v>19</v>
      </c>
      <c r="E13329" t="b">
        <v>0</v>
      </c>
      <c r="F13329">
        <v>0.79200000000000004</v>
      </c>
      <c r="G13329">
        <v>64</v>
      </c>
      <c r="H13329">
        <v>64</v>
      </c>
      <c r="I13329">
        <v>91672</v>
      </c>
      <c r="J13329">
        <v>91662</v>
      </c>
      <c r="K13329">
        <v>45765</v>
      </c>
      <c r="L13329">
        <v>13</v>
      </c>
      <c r="M13329">
        <f t="shared" si="26961"/>
        <v>0</v>
      </c>
      <c r="N13329" t="b">
        <f t="shared" ref="N13329" si="26990">AND(MIN($F13328,$F13329,$F13330)=$F13329,MAX($H13328,$H13329,$H13330)=$H13329)</f>
        <v>1</v>
      </c>
      <c r="O13329" t="b">
        <f t="shared" ref="O13329" si="26991">AND(NOT(N13328),N13329,NOT(N13330))</f>
        <v>1</v>
      </c>
    </row>
    <row r="13330" spans="1:15" x14ac:dyDescent="0.25">
      <c r="A13330" t="s">
        <v>19</v>
      </c>
      <c r="B13330" t="s">
        <v>14</v>
      </c>
      <c r="C13330">
        <v>10</v>
      </c>
      <c r="D13330">
        <v>19</v>
      </c>
      <c r="E13330" t="b">
        <v>1</v>
      </c>
      <c r="F13330">
        <v>16.219000000000001</v>
      </c>
      <c r="G13330">
        <v>64</v>
      </c>
      <c r="H13330">
        <v>0</v>
      </c>
      <c r="I13330">
        <v>3157</v>
      </c>
      <c r="J13330">
        <v>2913</v>
      </c>
      <c r="K13330">
        <v>1456</v>
      </c>
      <c r="L13330">
        <v>10</v>
      </c>
      <c r="M13330">
        <f t="shared" si="26961"/>
        <v>64</v>
      </c>
      <c r="N13330" t="b">
        <f t="shared" ref="N13330" si="26992">AND(MIN($F13328,$F13329,$F13330)=$F13330,MAX($H13328,$H13329,$H13330)=$H13330)</f>
        <v>0</v>
      </c>
      <c r="O13330" t="b">
        <f t="shared" ref="O13330" si="26993">AND(NOT(N13328),NOT(N13329),N13330)</f>
        <v>0</v>
      </c>
    </row>
    <row r="13331" spans="1:15" x14ac:dyDescent="0.25">
      <c r="A13331" t="s">
        <v>13</v>
      </c>
      <c r="B13331" t="s">
        <v>14</v>
      </c>
      <c r="C13331">
        <v>10</v>
      </c>
      <c r="D13331">
        <v>1</v>
      </c>
      <c r="E13331" t="b">
        <v>0</v>
      </c>
      <c r="F13331">
        <v>1E-3</v>
      </c>
      <c r="G13331">
        <v>64</v>
      </c>
      <c r="H13331">
        <v>0</v>
      </c>
      <c r="I13331">
        <v>0</v>
      </c>
      <c r="J13331">
        <v>0</v>
      </c>
      <c r="K13331">
        <v>1</v>
      </c>
      <c r="L13331">
        <v>0</v>
      </c>
      <c r="M13331">
        <f t="shared" si="26961"/>
        <v>64</v>
      </c>
      <c r="N13331" t="b">
        <f t="shared" ref="N13331" si="26994">AND(MIN($F13331,$F13332,$F13333)=$F13331,MAX($H13331,$H13332,$H13333)=$H13331)</f>
        <v>0</v>
      </c>
      <c r="O13331" t="b">
        <f t="shared" ref="O13331" si="26995">AND(N13331,NOT(N13332),NOT(N13333))</f>
        <v>0</v>
      </c>
    </row>
    <row r="13332" spans="1:15" x14ac:dyDescent="0.25">
      <c r="A13332" t="s">
        <v>15</v>
      </c>
      <c r="B13332" t="s">
        <v>14</v>
      </c>
      <c r="C13332">
        <v>10</v>
      </c>
      <c r="D13332">
        <v>1</v>
      </c>
      <c r="E13332" t="b">
        <v>0</v>
      </c>
      <c r="F13332">
        <v>0</v>
      </c>
      <c r="G13332">
        <v>64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f t="shared" si="26961"/>
        <v>64</v>
      </c>
      <c r="N13332" t="b">
        <f t="shared" ref="N13332" si="26996">AND(MIN($F13331,$F13332,$F13333)=$F13332,MAX($H13331,$H13332,$H13333)=$H13332)</f>
        <v>1</v>
      </c>
      <c r="O13332" t="b">
        <f t="shared" ref="O13332" si="26997">AND(NOT(N13331),N13332,NOT(N13333))</f>
        <v>0</v>
      </c>
    </row>
    <row r="13333" spans="1:15" x14ac:dyDescent="0.25">
      <c r="A13333" t="s">
        <v>19</v>
      </c>
      <c r="B13333" t="s">
        <v>14</v>
      </c>
      <c r="C13333">
        <v>10</v>
      </c>
      <c r="D13333">
        <v>1</v>
      </c>
      <c r="E13333" t="b">
        <v>0</v>
      </c>
      <c r="F13333">
        <v>0</v>
      </c>
      <c r="G13333">
        <v>64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f t="shared" si="26961"/>
        <v>64</v>
      </c>
      <c r="N13333" t="b">
        <f t="shared" ref="N13333" si="26998">AND(MIN($F13331,$F13332,$F13333)=$F13333,MAX($H13331,$H13332,$H13333)=$H13333)</f>
        <v>1</v>
      </c>
      <c r="O13333" t="b">
        <f t="shared" ref="O13333" si="26999">AND(NOT(N13331),NOT(N13332),N13333)</f>
        <v>0</v>
      </c>
    </row>
    <row r="13334" spans="1:15" x14ac:dyDescent="0.25">
      <c r="A13334" t="s">
        <v>13</v>
      </c>
      <c r="B13334" t="s">
        <v>14</v>
      </c>
      <c r="C13334">
        <v>10</v>
      </c>
      <c r="D13334">
        <v>20</v>
      </c>
      <c r="E13334" t="b">
        <v>1</v>
      </c>
      <c r="F13334">
        <v>16.677</v>
      </c>
      <c r="G13334">
        <v>64</v>
      </c>
      <c r="H13334">
        <v>0</v>
      </c>
      <c r="I13334">
        <v>1014</v>
      </c>
      <c r="J13334">
        <v>970</v>
      </c>
      <c r="K13334">
        <v>484</v>
      </c>
      <c r="L13334">
        <v>10</v>
      </c>
      <c r="M13334">
        <f t="shared" si="26961"/>
        <v>64</v>
      </c>
      <c r="N13334" t="b">
        <f t="shared" ref="N13334" si="27000">AND(MIN($F13334,$F13335,$F13336)=$F13334,MAX($H13334,$H13335,$H13336)=$H13334)</f>
        <v>0</v>
      </c>
      <c r="O13334" t="b">
        <f t="shared" ref="O13334" si="27001">AND(N13334,NOT(N13335),NOT(N13336))</f>
        <v>0</v>
      </c>
    </row>
    <row r="13335" spans="1:15" x14ac:dyDescent="0.25">
      <c r="A13335" t="s">
        <v>15</v>
      </c>
      <c r="B13335" t="s">
        <v>14</v>
      </c>
      <c r="C13335">
        <v>10</v>
      </c>
      <c r="D13335">
        <v>20</v>
      </c>
      <c r="E13335" t="b">
        <v>0</v>
      </c>
      <c r="F13335">
        <v>2.782</v>
      </c>
      <c r="G13335">
        <v>64</v>
      </c>
      <c r="H13335">
        <v>64</v>
      </c>
      <c r="I13335">
        <v>152529</v>
      </c>
      <c r="J13335">
        <v>152520</v>
      </c>
      <c r="K13335">
        <v>76194</v>
      </c>
      <c r="L13335">
        <v>13</v>
      </c>
      <c r="M13335">
        <f t="shared" si="26961"/>
        <v>0</v>
      </c>
      <c r="N13335" t="b">
        <f t="shared" ref="N13335" si="27002">AND(MIN($F13334,$F13335,$F13336)=$F13335,MAX($H13334,$H13335,$H13336)=$H13335)</f>
        <v>1</v>
      </c>
      <c r="O13335" t="b">
        <f t="shared" ref="O13335" si="27003">AND(NOT(N13334),N13335,NOT(N13336))</f>
        <v>1</v>
      </c>
    </row>
    <row r="13336" spans="1:15" x14ac:dyDescent="0.25">
      <c r="A13336" t="s">
        <v>19</v>
      </c>
      <c r="B13336" t="s">
        <v>14</v>
      </c>
      <c r="C13336">
        <v>10</v>
      </c>
      <c r="D13336">
        <v>20</v>
      </c>
      <c r="E13336" t="b">
        <v>1</v>
      </c>
      <c r="F13336">
        <v>15.726000000000001</v>
      </c>
      <c r="G13336">
        <v>64</v>
      </c>
      <c r="H13336">
        <v>0</v>
      </c>
      <c r="I13336">
        <v>1014</v>
      </c>
      <c r="J13336">
        <v>970</v>
      </c>
      <c r="K13336">
        <v>484</v>
      </c>
      <c r="L13336">
        <v>10</v>
      </c>
      <c r="M13336">
        <f t="shared" si="26961"/>
        <v>64</v>
      </c>
      <c r="N13336" t="b">
        <f t="shared" ref="N13336" si="27004">AND(MIN($F13334,$F13335,$F13336)=$F13336,MAX($H13334,$H13335,$H13336)=$H13336)</f>
        <v>0</v>
      </c>
      <c r="O13336" t="b">
        <f t="shared" ref="O13336" si="27005">AND(NOT(N13334),NOT(N13335),N13336)</f>
        <v>0</v>
      </c>
    </row>
    <row r="13337" spans="1:15" x14ac:dyDescent="0.25">
      <c r="A13337" t="s">
        <v>13</v>
      </c>
      <c r="B13337" t="s">
        <v>14</v>
      </c>
      <c r="C13337">
        <v>10</v>
      </c>
      <c r="D13337">
        <v>21</v>
      </c>
      <c r="E13337" t="b">
        <v>1</v>
      </c>
      <c r="F13337">
        <v>10.000999999999999</v>
      </c>
      <c r="G13337">
        <v>64</v>
      </c>
      <c r="H13337">
        <v>1</v>
      </c>
      <c r="I13337">
        <v>841124</v>
      </c>
      <c r="J13337">
        <v>780038</v>
      </c>
      <c r="K13337">
        <v>390016</v>
      </c>
      <c r="L13337">
        <v>13</v>
      </c>
      <c r="M13337">
        <f t="shared" si="26961"/>
        <v>63</v>
      </c>
      <c r="N13337" t="b">
        <f t="shared" ref="N13337" si="27006">AND(MIN($F13337,$F13338,$F13339)=$F13337,MAX($H13337,$H13338,$H13339)=$H13337)</f>
        <v>0</v>
      </c>
      <c r="O13337" t="b">
        <f t="shared" ref="O13337" si="27007">AND(N13337,NOT(N13338),NOT(N13339))</f>
        <v>0</v>
      </c>
    </row>
    <row r="13338" spans="1:15" x14ac:dyDescent="0.25">
      <c r="A13338" t="s">
        <v>15</v>
      </c>
      <c r="B13338" t="s">
        <v>14</v>
      </c>
      <c r="C13338">
        <v>10</v>
      </c>
      <c r="D13338">
        <v>21</v>
      </c>
      <c r="E13338" t="b">
        <v>0</v>
      </c>
      <c r="F13338">
        <v>2.331</v>
      </c>
      <c r="G13338">
        <v>64</v>
      </c>
      <c r="H13338">
        <v>64</v>
      </c>
      <c r="I13338">
        <v>191568</v>
      </c>
      <c r="J13338">
        <v>191548</v>
      </c>
      <c r="K13338">
        <v>95708</v>
      </c>
      <c r="L13338">
        <v>13</v>
      </c>
      <c r="M13338">
        <f t="shared" si="26961"/>
        <v>0</v>
      </c>
      <c r="N13338" t="b">
        <f t="shared" ref="N13338" si="27008">AND(MIN($F13337,$F13338,$F13339)=$F13338,MAX($H13337,$H13338,$H13339)=$H13338)</f>
        <v>1</v>
      </c>
      <c r="O13338" t="b">
        <f t="shared" ref="O13338" si="27009">AND(NOT(N13337),N13338,NOT(N13339))</f>
        <v>1</v>
      </c>
    </row>
    <row r="13339" spans="1:15" x14ac:dyDescent="0.25">
      <c r="A13339" t="s">
        <v>19</v>
      </c>
      <c r="B13339" t="s">
        <v>14</v>
      </c>
      <c r="C13339">
        <v>10</v>
      </c>
      <c r="D13339">
        <v>21</v>
      </c>
      <c r="E13339" t="b">
        <v>1</v>
      </c>
      <c r="F13339">
        <v>10.002000000000001</v>
      </c>
      <c r="G13339">
        <v>64</v>
      </c>
      <c r="H13339">
        <v>1</v>
      </c>
      <c r="I13339">
        <v>841043</v>
      </c>
      <c r="J13339">
        <v>779957</v>
      </c>
      <c r="K13339">
        <v>389976</v>
      </c>
      <c r="L13339">
        <v>13</v>
      </c>
      <c r="M13339">
        <f t="shared" si="26961"/>
        <v>63</v>
      </c>
      <c r="N13339" t="b">
        <f t="shared" ref="N13339" si="27010">AND(MIN($F13337,$F13338,$F13339)=$F13339,MAX($H13337,$H13338,$H13339)=$H13339)</f>
        <v>0</v>
      </c>
      <c r="O13339" t="b">
        <f t="shared" ref="O13339" si="27011">AND(NOT(N13337),NOT(N13338),N13339)</f>
        <v>0</v>
      </c>
    </row>
    <row r="13340" spans="1:15" x14ac:dyDescent="0.25">
      <c r="A13340" t="s">
        <v>13</v>
      </c>
      <c r="B13340" t="s">
        <v>14</v>
      </c>
      <c r="C13340">
        <v>10</v>
      </c>
      <c r="D13340">
        <v>22</v>
      </c>
      <c r="E13340" t="b">
        <v>0</v>
      </c>
      <c r="F13340">
        <v>3.0000000000000001E-3</v>
      </c>
      <c r="G13340">
        <v>64</v>
      </c>
      <c r="H13340">
        <v>0</v>
      </c>
      <c r="I13340">
        <v>202</v>
      </c>
      <c r="J13340">
        <v>201</v>
      </c>
      <c r="K13340">
        <v>101</v>
      </c>
      <c r="L13340">
        <v>1</v>
      </c>
      <c r="M13340">
        <f t="shared" si="26961"/>
        <v>64</v>
      </c>
      <c r="N13340" t="b">
        <f t="shared" ref="N13340" si="27012">AND(MIN($F13340,$F13341,$F13342)=$F13340,MAX($H13340,$H13341,$H13342)=$H13340)</f>
        <v>0</v>
      </c>
      <c r="O13340" t="b">
        <f t="shared" ref="O13340" si="27013">AND(N13340,NOT(N13341),NOT(N13342))</f>
        <v>0</v>
      </c>
    </row>
    <row r="13341" spans="1:15" x14ac:dyDescent="0.25">
      <c r="A13341" t="s">
        <v>15</v>
      </c>
      <c r="B13341" t="s">
        <v>14</v>
      </c>
      <c r="C13341">
        <v>10</v>
      </c>
      <c r="D13341">
        <v>22</v>
      </c>
      <c r="E13341" t="b">
        <v>0</v>
      </c>
      <c r="F13341">
        <v>1.3640000000000001</v>
      </c>
      <c r="G13341">
        <v>64</v>
      </c>
      <c r="H13341">
        <v>64</v>
      </c>
      <c r="I13341">
        <v>84563</v>
      </c>
      <c r="J13341">
        <v>84556</v>
      </c>
      <c r="K13341">
        <v>42212</v>
      </c>
      <c r="L13341">
        <v>13</v>
      </c>
      <c r="M13341">
        <f t="shared" si="26961"/>
        <v>0</v>
      </c>
      <c r="N13341" t="b">
        <f t="shared" ref="N13341" si="27014">AND(MIN($F13340,$F13341,$F13342)=$F13341,MAX($H13340,$H13341,$H13342)=$H13341)</f>
        <v>0</v>
      </c>
      <c r="O13341" t="b">
        <f t="shared" ref="O13341" si="27015">AND(NOT(N13340),N13341,NOT(N13342))</f>
        <v>0</v>
      </c>
    </row>
    <row r="13342" spans="1:15" x14ac:dyDescent="0.25">
      <c r="A13342" t="s">
        <v>19</v>
      </c>
      <c r="B13342" t="s">
        <v>14</v>
      </c>
      <c r="C13342">
        <v>10</v>
      </c>
      <c r="D13342">
        <v>22</v>
      </c>
      <c r="E13342" t="b">
        <v>0</v>
      </c>
      <c r="F13342">
        <v>4.0000000000000001E-3</v>
      </c>
      <c r="G13342">
        <v>64</v>
      </c>
      <c r="H13342">
        <v>0</v>
      </c>
      <c r="I13342">
        <v>202</v>
      </c>
      <c r="J13342">
        <v>201</v>
      </c>
      <c r="K13342">
        <v>101</v>
      </c>
      <c r="L13342">
        <v>1</v>
      </c>
      <c r="M13342">
        <f t="shared" si="26961"/>
        <v>64</v>
      </c>
      <c r="N13342" t="b">
        <f t="shared" ref="N13342" si="27016">AND(MIN($F13340,$F13341,$F13342)=$F13342,MAX($H13340,$H13341,$H13342)=$H13342)</f>
        <v>0</v>
      </c>
      <c r="O13342" t="b">
        <f t="shared" ref="O13342" si="27017">AND(NOT(N13340),NOT(N13341),N13342)</f>
        <v>0</v>
      </c>
    </row>
    <row r="13343" spans="1:15" x14ac:dyDescent="0.25">
      <c r="A13343" t="s">
        <v>13</v>
      </c>
      <c r="B13343" t="s">
        <v>14</v>
      </c>
      <c r="C13343">
        <v>10</v>
      </c>
      <c r="D13343">
        <v>23</v>
      </c>
      <c r="E13343" t="b">
        <v>1</v>
      </c>
      <c r="F13343">
        <v>10.000999999999999</v>
      </c>
      <c r="G13343">
        <v>64</v>
      </c>
      <c r="H13343">
        <v>8</v>
      </c>
      <c r="I13343">
        <v>1003002</v>
      </c>
      <c r="J13343">
        <v>964950</v>
      </c>
      <c r="K13343">
        <v>482465</v>
      </c>
      <c r="L13343">
        <v>13</v>
      </c>
      <c r="M13343">
        <f t="shared" si="26961"/>
        <v>56</v>
      </c>
      <c r="N13343" t="b">
        <f t="shared" ref="N13343" si="27018">AND(MIN($F13343,$F13344,$F13345)=$F13343,MAX($H13343,$H13344,$H13345)=$H13343)</f>
        <v>0</v>
      </c>
      <c r="O13343" t="b">
        <f t="shared" ref="O13343" si="27019">AND(N13343,NOT(N13344),NOT(N13345))</f>
        <v>0</v>
      </c>
    </row>
    <row r="13344" spans="1:15" x14ac:dyDescent="0.25">
      <c r="A13344" t="s">
        <v>15</v>
      </c>
      <c r="B13344" t="s">
        <v>14</v>
      </c>
      <c r="C13344">
        <v>10</v>
      </c>
      <c r="D13344">
        <v>23</v>
      </c>
      <c r="E13344" t="b">
        <v>0</v>
      </c>
      <c r="F13344">
        <v>0.84599999999999997</v>
      </c>
      <c r="G13344">
        <v>64</v>
      </c>
      <c r="H13344">
        <v>64</v>
      </c>
      <c r="I13344">
        <v>128908</v>
      </c>
      <c r="J13344">
        <v>128900</v>
      </c>
      <c r="K13344">
        <v>64384</v>
      </c>
      <c r="L13344">
        <v>13</v>
      </c>
      <c r="M13344">
        <f t="shared" si="26961"/>
        <v>0</v>
      </c>
      <c r="N13344" t="b">
        <f t="shared" ref="N13344" si="27020">AND(MIN($F13343,$F13344,$F13345)=$F13344,MAX($H13343,$H13344,$H13345)=$H13344)</f>
        <v>1</v>
      </c>
      <c r="O13344" t="b">
        <f t="shared" ref="O13344" si="27021">AND(NOT(N13343),N13344,NOT(N13345))</f>
        <v>1</v>
      </c>
    </row>
    <row r="13345" spans="1:15" x14ac:dyDescent="0.25">
      <c r="A13345" t="s">
        <v>19</v>
      </c>
      <c r="B13345" t="s">
        <v>14</v>
      </c>
      <c r="C13345">
        <v>10</v>
      </c>
      <c r="D13345">
        <v>23</v>
      </c>
      <c r="E13345" t="b">
        <v>1</v>
      </c>
      <c r="F13345">
        <v>10.000999999999999</v>
      </c>
      <c r="G13345">
        <v>64</v>
      </c>
      <c r="H13345">
        <v>8</v>
      </c>
      <c r="I13345">
        <v>978804</v>
      </c>
      <c r="J13345">
        <v>941668</v>
      </c>
      <c r="K13345">
        <v>470824</v>
      </c>
      <c r="L13345">
        <v>13</v>
      </c>
      <c r="M13345">
        <f t="shared" si="26961"/>
        <v>56</v>
      </c>
      <c r="N13345" t="b">
        <f t="shared" ref="N13345" si="27022">AND(MIN($F13343,$F13344,$F13345)=$F13345,MAX($H13343,$H13344,$H13345)=$H13345)</f>
        <v>0</v>
      </c>
      <c r="O13345" t="b">
        <f t="shared" ref="O13345" si="27023">AND(NOT(N13343),NOT(N13344),N13345)</f>
        <v>0</v>
      </c>
    </row>
    <row r="13346" spans="1:15" x14ac:dyDescent="0.25">
      <c r="A13346" t="s">
        <v>13</v>
      </c>
      <c r="B13346" t="s">
        <v>14</v>
      </c>
      <c r="C13346">
        <v>10</v>
      </c>
      <c r="D13346">
        <v>24</v>
      </c>
      <c r="E13346" t="b">
        <v>0</v>
      </c>
      <c r="F13346">
        <v>0.67</v>
      </c>
      <c r="G13346">
        <v>64</v>
      </c>
      <c r="H13346">
        <v>64</v>
      </c>
      <c r="I13346">
        <v>79772</v>
      </c>
      <c r="J13346">
        <v>50412</v>
      </c>
      <c r="K13346">
        <v>25140</v>
      </c>
      <c r="L13346">
        <v>13</v>
      </c>
      <c r="M13346">
        <f t="shared" si="26961"/>
        <v>0</v>
      </c>
      <c r="N13346" t="b">
        <f t="shared" ref="N13346" si="27024">AND(MIN($F13346,$F13347,$F13348)=$F13346,MAX($H13346,$H13347,$H13348)=$H13346)</f>
        <v>0</v>
      </c>
      <c r="O13346" t="b">
        <f t="shared" ref="O13346" si="27025">AND(N13346,NOT(N13347),NOT(N13348))</f>
        <v>0</v>
      </c>
    </row>
    <row r="13347" spans="1:15" x14ac:dyDescent="0.25">
      <c r="A13347" t="s">
        <v>15</v>
      </c>
      <c r="B13347" t="s">
        <v>14</v>
      </c>
      <c r="C13347">
        <v>10</v>
      </c>
      <c r="D13347">
        <v>24</v>
      </c>
      <c r="E13347" t="b">
        <v>0</v>
      </c>
      <c r="F13347">
        <v>0.42899999999999999</v>
      </c>
      <c r="G13347">
        <v>64</v>
      </c>
      <c r="H13347">
        <v>64</v>
      </c>
      <c r="I13347">
        <v>50419</v>
      </c>
      <c r="J13347">
        <v>50412</v>
      </c>
      <c r="K13347">
        <v>25140</v>
      </c>
      <c r="L13347">
        <v>13</v>
      </c>
      <c r="M13347">
        <f t="shared" si="26961"/>
        <v>0</v>
      </c>
      <c r="N13347" t="b">
        <f t="shared" ref="N13347" si="27026">AND(MIN($F13346,$F13347,$F13348)=$F13347,MAX($H13346,$H13347,$H13348)=$H13347)</f>
        <v>1</v>
      </c>
      <c r="O13347" t="b">
        <f t="shared" ref="O13347" si="27027">AND(NOT(N13346),N13347,NOT(N13348))</f>
        <v>1</v>
      </c>
    </row>
    <row r="13348" spans="1:15" x14ac:dyDescent="0.25">
      <c r="A13348" t="s">
        <v>19</v>
      </c>
      <c r="B13348" t="s">
        <v>14</v>
      </c>
      <c r="C13348">
        <v>10</v>
      </c>
      <c r="D13348">
        <v>24</v>
      </c>
      <c r="E13348" t="b">
        <v>0</v>
      </c>
      <c r="F13348">
        <v>0.71699999999999997</v>
      </c>
      <c r="G13348">
        <v>64</v>
      </c>
      <c r="H13348">
        <v>64</v>
      </c>
      <c r="I13348">
        <v>79772</v>
      </c>
      <c r="J13348">
        <v>50412</v>
      </c>
      <c r="K13348">
        <v>25140</v>
      </c>
      <c r="L13348">
        <v>13</v>
      </c>
      <c r="M13348">
        <f t="shared" si="26961"/>
        <v>0</v>
      </c>
      <c r="N13348" t="b">
        <f t="shared" ref="N13348" si="27028">AND(MIN($F13346,$F13347,$F13348)=$F13348,MAX($H13346,$H13347,$H13348)=$H13348)</f>
        <v>0</v>
      </c>
      <c r="O13348" t="b">
        <f t="shared" ref="O13348" si="27029">AND(NOT(N13346),NOT(N13347),N13348)</f>
        <v>0</v>
      </c>
    </row>
    <row r="13349" spans="1:15" x14ac:dyDescent="0.25">
      <c r="A13349" t="s">
        <v>13</v>
      </c>
      <c r="B13349" t="s">
        <v>14</v>
      </c>
      <c r="C13349">
        <v>10</v>
      </c>
      <c r="D13349">
        <v>25</v>
      </c>
      <c r="E13349" t="b">
        <v>1</v>
      </c>
      <c r="F13349">
        <v>10.000999999999999</v>
      </c>
      <c r="G13349">
        <v>64</v>
      </c>
      <c r="H13349">
        <v>53</v>
      </c>
      <c r="I13349">
        <v>1302918</v>
      </c>
      <c r="J13349">
        <v>807115</v>
      </c>
      <c r="K13349">
        <v>403502</v>
      </c>
      <c r="L13349">
        <v>16</v>
      </c>
      <c r="M13349">
        <f t="shared" si="26961"/>
        <v>11</v>
      </c>
      <c r="N13349" t="b">
        <f t="shared" ref="N13349" si="27030">AND(MIN($F13349,$F13350,$F13351)=$F13349,MAX($H13349,$H13350,$H13351)=$H13349)</f>
        <v>0</v>
      </c>
      <c r="O13349" t="b">
        <f t="shared" ref="O13349" si="27031">AND(N13349,NOT(N13350),NOT(N13351))</f>
        <v>0</v>
      </c>
    </row>
    <row r="13350" spans="1:15" x14ac:dyDescent="0.25">
      <c r="A13350" t="s">
        <v>15</v>
      </c>
      <c r="B13350" t="s">
        <v>14</v>
      </c>
      <c r="C13350">
        <v>10</v>
      </c>
      <c r="D13350">
        <v>25</v>
      </c>
      <c r="E13350" t="b">
        <v>0</v>
      </c>
      <c r="F13350">
        <v>6.6879999999999997</v>
      </c>
      <c r="G13350">
        <v>64</v>
      </c>
      <c r="H13350">
        <v>64</v>
      </c>
      <c r="I13350">
        <v>968498</v>
      </c>
      <c r="J13350">
        <v>967426</v>
      </c>
      <c r="K13350">
        <v>483647</v>
      </c>
      <c r="L13350">
        <v>16</v>
      </c>
      <c r="M13350">
        <f t="shared" si="26961"/>
        <v>0</v>
      </c>
      <c r="N13350" t="b">
        <f t="shared" ref="N13350" si="27032">AND(MIN($F13349,$F13350,$F13351)=$F13350,MAX($H13349,$H13350,$H13351)=$H13350)</f>
        <v>1</v>
      </c>
      <c r="O13350" t="b">
        <f t="shared" ref="O13350" si="27033">AND(NOT(N13349),N13350,NOT(N13351))</f>
        <v>1</v>
      </c>
    </row>
    <row r="13351" spans="1:15" x14ac:dyDescent="0.25">
      <c r="A13351" t="s">
        <v>19</v>
      </c>
      <c r="B13351" t="s">
        <v>14</v>
      </c>
      <c r="C13351">
        <v>10</v>
      </c>
      <c r="D13351">
        <v>25</v>
      </c>
      <c r="E13351" t="b">
        <v>1</v>
      </c>
      <c r="F13351">
        <v>10.000999999999999</v>
      </c>
      <c r="G13351">
        <v>64</v>
      </c>
      <c r="H13351">
        <v>54</v>
      </c>
      <c r="I13351">
        <v>1336333</v>
      </c>
      <c r="J13351">
        <v>828237</v>
      </c>
      <c r="K13351">
        <v>414062</v>
      </c>
      <c r="L13351">
        <v>16</v>
      </c>
      <c r="M13351">
        <f t="shared" si="26961"/>
        <v>10</v>
      </c>
      <c r="N13351" t="b">
        <f t="shared" ref="N13351" si="27034">AND(MIN($F13349,$F13350,$F13351)=$F13351,MAX($H13349,$H13350,$H13351)=$H13351)</f>
        <v>0</v>
      </c>
      <c r="O13351" t="b">
        <f t="shared" ref="O13351" si="27035">AND(NOT(N13349),NOT(N13350),N13351)</f>
        <v>0</v>
      </c>
    </row>
    <row r="13352" spans="1:15" x14ac:dyDescent="0.25">
      <c r="A13352" t="s">
        <v>13</v>
      </c>
      <c r="B13352" t="s">
        <v>14</v>
      </c>
      <c r="C13352">
        <v>10</v>
      </c>
      <c r="D13352">
        <v>26</v>
      </c>
      <c r="E13352" t="b">
        <v>1</v>
      </c>
      <c r="F13352">
        <v>10.000999999999999</v>
      </c>
      <c r="G13352">
        <v>64</v>
      </c>
      <c r="H13352">
        <v>2</v>
      </c>
      <c r="I13352">
        <v>990307</v>
      </c>
      <c r="J13352">
        <v>925423</v>
      </c>
      <c r="K13352">
        <v>462707</v>
      </c>
      <c r="L13352">
        <v>13</v>
      </c>
      <c r="M13352">
        <f t="shared" si="26961"/>
        <v>62</v>
      </c>
      <c r="N13352" t="b">
        <f t="shared" ref="N13352" si="27036">AND(MIN($F13352,$F13353,$F13354)=$F13352,MAX($H13352,$H13353,$H13354)=$H13352)</f>
        <v>0</v>
      </c>
      <c r="O13352" t="b">
        <f t="shared" ref="O13352" si="27037">AND(N13352,NOT(N13353),NOT(N13354))</f>
        <v>0</v>
      </c>
    </row>
    <row r="13353" spans="1:15" x14ac:dyDescent="0.25">
      <c r="A13353" t="s">
        <v>15</v>
      </c>
      <c r="B13353" t="s">
        <v>14</v>
      </c>
      <c r="C13353">
        <v>10</v>
      </c>
      <c r="D13353">
        <v>26</v>
      </c>
      <c r="E13353" t="b">
        <v>0</v>
      </c>
      <c r="F13353">
        <v>1.603</v>
      </c>
      <c r="G13353">
        <v>64</v>
      </c>
      <c r="H13353">
        <v>64</v>
      </c>
      <c r="I13353">
        <v>124938</v>
      </c>
      <c r="J13353">
        <v>124924</v>
      </c>
      <c r="K13353">
        <v>62396</v>
      </c>
      <c r="L13353">
        <v>13</v>
      </c>
      <c r="M13353">
        <f t="shared" si="26961"/>
        <v>0</v>
      </c>
      <c r="N13353" t="b">
        <f t="shared" ref="N13353" si="27038">AND(MIN($F13352,$F13353,$F13354)=$F13353,MAX($H13352,$H13353,$H13354)=$H13353)</f>
        <v>1</v>
      </c>
      <c r="O13353" t="b">
        <f t="shared" ref="O13353" si="27039">AND(NOT(N13352),N13353,NOT(N13354))</f>
        <v>1</v>
      </c>
    </row>
    <row r="13354" spans="1:15" x14ac:dyDescent="0.25">
      <c r="A13354" t="s">
        <v>19</v>
      </c>
      <c r="B13354" t="s">
        <v>14</v>
      </c>
      <c r="C13354">
        <v>10</v>
      </c>
      <c r="D13354">
        <v>26</v>
      </c>
      <c r="E13354" t="b">
        <v>1</v>
      </c>
      <c r="F13354">
        <v>10.000999999999999</v>
      </c>
      <c r="G13354">
        <v>64</v>
      </c>
      <c r="H13354">
        <v>2</v>
      </c>
      <c r="I13354">
        <v>1042783</v>
      </c>
      <c r="J13354">
        <v>974827</v>
      </c>
      <c r="K13354">
        <v>487409</v>
      </c>
      <c r="L13354">
        <v>13</v>
      </c>
      <c r="M13354">
        <f t="shared" si="26961"/>
        <v>62</v>
      </c>
      <c r="N13354" t="b">
        <f t="shared" ref="N13354" si="27040">AND(MIN($F13352,$F13353,$F13354)=$F13354,MAX($H13352,$H13353,$H13354)=$H13354)</f>
        <v>0</v>
      </c>
      <c r="O13354" t="b">
        <f t="shared" ref="O13354" si="27041">AND(NOT(N13352),NOT(N13353),N13354)</f>
        <v>0</v>
      </c>
    </row>
    <row r="13355" spans="1:15" x14ac:dyDescent="0.25">
      <c r="A13355" t="s">
        <v>13</v>
      </c>
      <c r="B13355" t="s">
        <v>14</v>
      </c>
      <c r="C13355">
        <v>10</v>
      </c>
      <c r="D13355">
        <v>27</v>
      </c>
      <c r="E13355" t="b">
        <v>0</v>
      </c>
      <c r="F13355">
        <v>4.0000000000000001E-3</v>
      </c>
      <c r="G13355">
        <v>64</v>
      </c>
      <c r="H13355">
        <v>0</v>
      </c>
      <c r="I13355">
        <v>202</v>
      </c>
      <c r="J13355">
        <v>201</v>
      </c>
      <c r="K13355">
        <v>101</v>
      </c>
      <c r="L13355">
        <v>1</v>
      </c>
      <c r="M13355">
        <f t="shared" si="26961"/>
        <v>64</v>
      </c>
      <c r="N13355" t="b">
        <f t="shared" ref="N13355" si="27042">AND(MIN($F13355,$F13356,$F13357)=$F13355,MAX($H13355,$H13356,$H13357)=$H13355)</f>
        <v>0</v>
      </c>
      <c r="O13355" t="b">
        <f t="shared" ref="O13355" si="27043">AND(N13355,NOT(N13356),NOT(N13357))</f>
        <v>0</v>
      </c>
    </row>
    <row r="13356" spans="1:15" x14ac:dyDescent="0.25">
      <c r="A13356" t="s">
        <v>15</v>
      </c>
      <c r="B13356" t="s">
        <v>14</v>
      </c>
      <c r="C13356">
        <v>10</v>
      </c>
      <c r="D13356">
        <v>27</v>
      </c>
      <c r="E13356" t="b">
        <v>0</v>
      </c>
      <c r="F13356">
        <v>2.032</v>
      </c>
      <c r="G13356">
        <v>64</v>
      </c>
      <c r="H13356">
        <v>64</v>
      </c>
      <c r="I13356">
        <v>175366</v>
      </c>
      <c r="J13356">
        <v>175352</v>
      </c>
      <c r="K13356">
        <v>87610</v>
      </c>
      <c r="L13356">
        <v>14</v>
      </c>
      <c r="M13356">
        <f t="shared" si="26961"/>
        <v>0</v>
      </c>
      <c r="N13356" t="b">
        <f t="shared" ref="N13356" si="27044">AND(MIN($F13355,$F13356,$F13357)=$F13356,MAX($H13355,$H13356,$H13357)=$H13356)</f>
        <v>0</v>
      </c>
      <c r="O13356" t="b">
        <f t="shared" ref="O13356" si="27045">AND(NOT(N13355),N13356,NOT(N13357))</f>
        <v>0</v>
      </c>
    </row>
    <row r="13357" spans="1:15" x14ac:dyDescent="0.25">
      <c r="A13357" t="s">
        <v>19</v>
      </c>
      <c r="B13357" t="s">
        <v>14</v>
      </c>
      <c r="C13357">
        <v>10</v>
      </c>
      <c r="D13357">
        <v>27</v>
      </c>
      <c r="E13357" t="b">
        <v>0</v>
      </c>
      <c r="F13357">
        <v>3.0000000000000001E-3</v>
      </c>
      <c r="G13357">
        <v>64</v>
      </c>
      <c r="H13357">
        <v>0</v>
      </c>
      <c r="I13357">
        <v>202</v>
      </c>
      <c r="J13357">
        <v>201</v>
      </c>
      <c r="K13357">
        <v>101</v>
      </c>
      <c r="L13357">
        <v>1</v>
      </c>
      <c r="M13357">
        <f t="shared" si="26961"/>
        <v>64</v>
      </c>
      <c r="N13357" t="b">
        <f t="shared" ref="N13357" si="27046">AND(MIN($F13355,$F13356,$F13357)=$F13357,MAX($H13355,$H13356,$H13357)=$H13357)</f>
        <v>0</v>
      </c>
      <c r="O13357" t="b">
        <f t="shared" ref="O13357" si="27047">AND(NOT(N13355),NOT(N13356),N13357)</f>
        <v>0</v>
      </c>
    </row>
    <row r="13358" spans="1:15" x14ac:dyDescent="0.25">
      <c r="A13358" t="s">
        <v>13</v>
      </c>
      <c r="B13358" t="s">
        <v>14</v>
      </c>
      <c r="C13358">
        <v>10</v>
      </c>
      <c r="D13358">
        <v>28</v>
      </c>
      <c r="E13358" t="b">
        <v>1</v>
      </c>
      <c r="F13358">
        <v>10.002000000000001</v>
      </c>
      <c r="G13358">
        <v>64</v>
      </c>
      <c r="H13358">
        <v>10</v>
      </c>
      <c r="I13358">
        <v>812578</v>
      </c>
      <c r="J13358">
        <v>780575</v>
      </c>
      <c r="K13358">
        <v>390276</v>
      </c>
      <c r="L13358">
        <v>18</v>
      </c>
      <c r="M13358">
        <f t="shared" si="26961"/>
        <v>54</v>
      </c>
      <c r="N13358" t="b">
        <f t="shared" ref="N13358" si="27048">AND(MIN($F13358,$F13359,$F13360)=$F13358,MAX($H13358,$H13359,$H13360)=$H13358)</f>
        <v>0</v>
      </c>
      <c r="O13358" t="b">
        <f t="shared" ref="O13358" si="27049">AND(N13358,NOT(N13359),NOT(N13360))</f>
        <v>0</v>
      </c>
    </row>
    <row r="13359" spans="1:15" x14ac:dyDescent="0.25">
      <c r="A13359" t="s">
        <v>15</v>
      </c>
      <c r="B13359" t="s">
        <v>14</v>
      </c>
      <c r="C13359">
        <v>10</v>
      </c>
      <c r="D13359">
        <v>28</v>
      </c>
      <c r="E13359" t="b">
        <v>0</v>
      </c>
      <c r="F13359">
        <v>0.65200000000000002</v>
      </c>
      <c r="G13359">
        <v>64</v>
      </c>
      <c r="H13359">
        <v>64</v>
      </c>
      <c r="I13359">
        <v>57161</v>
      </c>
      <c r="J13359">
        <v>57154</v>
      </c>
      <c r="K13359">
        <v>28511</v>
      </c>
      <c r="L13359">
        <v>13</v>
      </c>
      <c r="M13359">
        <f t="shared" si="26961"/>
        <v>0</v>
      </c>
      <c r="N13359" t="b">
        <f t="shared" ref="N13359" si="27050">AND(MIN($F13358,$F13359,$F13360)=$F13359,MAX($H13358,$H13359,$H13360)=$H13359)</f>
        <v>1</v>
      </c>
      <c r="O13359" t="b">
        <f t="shared" ref="O13359" si="27051">AND(NOT(N13358),N13359,NOT(N13360))</f>
        <v>1</v>
      </c>
    </row>
    <row r="13360" spans="1:15" x14ac:dyDescent="0.25">
      <c r="A13360" t="s">
        <v>19</v>
      </c>
      <c r="B13360" t="s">
        <v>14</v>
      </c>
      <c r="C13360">
        <v>10</v>
      </c>
      <c r="D13360">
        <v>28</v>
      </c>
      <c r="E13360" t="b">
        <v>1</v>
      </c>
      <c r="F13360">
        <v>10.002000000000001</v>
      </c>
      <c r="G13360">
        <v>64</v>
      </c>
      <c r="H13360">
        <v>9</v>
      </c>
      <c r="I13360">
        <v>790205</v>
      </c>
      <c r="J13360">
        <v>759084</v>
      </c>
      <c r="K13360">
        <v>379532</v>
      </c>
      <c r="L13360">
        <v>18</v>
      </c>
      <c r="M13360">
        <f t="shared" si="26961"/>
        <v>55</v>
      </c>
      <c r="N13360" t="b">
        <f t="shared" ref="N13360" si="27052">AND(MIN($F13358,$F13359,$F13360)=$F13360,MAX($H13358,$H13359,$H13360)=$H13360)</f>
        <v>0</v>
      </c>
      <c r="O13360" t="b">
        <f t="shared" ref="O13360" si="27053">AND(NOT(N13358),NOT(N13359),N13360)</f>
        <v>0</v>
      </c>
    </row>
    <row r="13361" spans="1:15" x14ac:dyDescent="0.25">
      <c r="A13361" t="s">
        <v>13</v>
      </c>
      <c r="B13361" t="s">
        <v>14</v>
      </c>
      <c r="C13361">
        <v>10</v>
      </c>
      <c r="D13361">
        <v>29</v>
      </c>
      <c r="E13361" t="b">
        <v>0</v>
      </c>
      <c r="F13361">
        <v>0.48299999999999998</v>
      </c>
      <c r="G13361">
        <v>64</v>
      </c>
      <c r="H13361">
        <v>64</v>
      </c>
      <c r="I13361">
        <v>39375</v>
      </c>
      <c r="J13361">
        <v>36580</v>
      </c>
      <c r="K13361">
        <v>18224</v>
      </c>
      <c r="L13361">
        <v>17</v>
      </c>
      <c r="M13361">
        <f t="shared" si="26961"/>
        <v>0</v>
      </c>
      <c r="N13361" t="b">
        <f t="shared" ref="N13361" si="27054">AND(MIN($F13361,$F13362,$F13363)=$F13361,MAX($H13361,$H13362,$H13363)=$H13361)</f>
        <v>1</v>
      </c>
      <c r="O13361" t="b">
        <f t="shared" ref="O13361" si="27055">AND(N13361,NOT(N13362),NOT(N13363))</f>
        <v>0</v>
      </c>
    </row>
    <row r="13362" spans="1:15" x14ac:dyDescent="0.25">
      <c r="A13362" t="s">
        <v>15</v>
      </c>
      <c r="B13362" t="s">
        <v>14</v>
      </c>
      <c r="C13362">
        <v>10</v>
      </c>
      <c r="D13362">
        <v>29</v>
      </c>
      <c r="E13362" t="b">
        <v>0</v>
      </c>
      <c r="F13362">
        <v>0.623</v>
      </c>
      <c r="G13362">
        <v>64</v>
      </c>
      <c r="H13362">
        <v>64</v>
      </c>
      <c r="I13362">
        <v>82826</v>
      </c>
      <c r="J13362">
        <v>82816</v>
      </c>
      <c r="K13362">
        <v>41342</v>
      </c>
      <c r="L13362">
        <v>14</v>
      </c>
      <c r="M13362">
        <f t="shared" si="26961"/>
        <v>0</v>
      </c>
      <c r="N13362" t="b">
        <f t="shared" ref="N13362" si="27056">AND(MIN($F13361,$F13362,$F13363)=$F13362,MAX($H13361,$H13362,$H13363)=$H13362)</f>
        <v>0</v>
      </c>
      <c r="O13362" t="b">
        <f t="shared" ref="O13362" si="27057">AND(NOT(N13361),N13362,NOT(N13363))</f>
        <v>0</v>
      </c>
    </row>
    <row r="13363" spans="1:15" x14ac:dyDescent="0.25">
      <c r="A13363" t="s">
        <v>19</v>
      </c>
      <c r="B13363" t="s">
        <v>14</v>
      </c>
      <c r="C13363">
        <v>10</v>
      </c>
      <c r="D13363">
        <v>29</v>
      </c>
      <c r="E13363" t="b">
        <v>0</v>
      </c>
      <c r="F13363">
        <v>0.48299999999999998</v>
      </c>
      <c r="G13363">
        <v>64</v>
      </c>
      <c r="H13363">
        <v>64</v>
      </c>
      <c r="I13363">
        <v>39375</v>
      </c>
      <c r="J13363">
        <v>36580</v>
      </c>
      <c r="K13363">
        <v>18224</v>
      </c>
      <c r="L13363">
        <v>17</v>
      </c>
      <c r="M13363">
        <f t="shared" si="26961"/>
        <v>0</v>
      </c>
      <c r="N13363" t="b">
        <f t="shared" ref="N13363" si="27058">AND(MIN($F13361,$F13362,$F13363)=$F13363,MAX($H13361,$H13362,$H13363)=$H13363)</f>
        <v>1</v>
      </c>
      <c r="O13363" t="b">
        <f t="shared" ref="O13363" si="27059">AND(NOT(N13361),NOT(N13362),N13363)</f>
        <v>0</v>
      </c>
    </row>
    <row r="13364" spans="1:15" x14ac:dyDescent="0.25">
      <c r="A13364" t="s">
        <v>13</v>
      </c>
      <c r="B13364" t="s">
        <v>14</v>
      </c>
      <c r="C13364">
        <v>10</v>
      </c>
      <c r="D13364">
        <v>2</v>
      </c>
      <c r="E13364" t="b">
        <v>0</v>
      </c>
      <c r="F13364">
        <v>2.1999999999999999E-2</v>
      </c>
      <c r="G13364">
        <v>64</v>
      </c>
      <c r="H13364">
        <v>64</v>
      </c>
      <c r="I13364">
        <v>206</v>
      </c>
      <c r="J13364">
        <v>130</v>
      </c>
      <c r="K13364">
        <v>0</v>
      </c>
      <c r="L13364">
        <v>10</v>
      </c>
      <c r="M13364">
        <f t="shared" si="26961"/>
        <v>0</v>
      </c>
      <c r="N13364" t="b">
        <f t="shared" ref="N13364" si="27060">AND(MIN($F13364,$F13365,$F13366)=$F13364,MAX($H13364,$H13365,$H13366)=$H13364)</f>
        <v>0</v>
      </c>
      <c r="O13364" t="b">
        <f t="shared" ref="O13364" si="27061">AND(N13364,NOT(N13365),NOT(N13366))</f>
        <v>0</v>
      </c>
    </row>
    <row r="13365" spans="1:15" x14ac:dyDescent="0.25">
      <c r="A13365" t="s">
        <v>15</v>
      </c>
      <c r="B13365" t="s">
        <v>14</v>
      </c>
      <c r="C13365">
        <v>10</v>
      </c>
      <c r="D13365">
        <v>2</v>
      </c>
      <c r="E13365" t="b">
        <v>0</v>
      </c>
      <c r="F13365">
        <v>1.4999999999999999E-2</v>
      </c>
      <c r="G13365">
        <v>64</v>
      </c>
      <c r="H13365">
        <v>64</v>
      </c>
      <c r="I13365">
        <v>131</v>
      </c>
      <c r="J13365">
        <v>130</v>
      </c>
      <c r="K13365">
        <v>0</v>
      </c>
      <c r="L13365">
        <v>10</v>
      </c>
      <c r="M13365">
        <f t="shared" si="26961"/>
        <v>0</v>
      </c>
      <c r="N13365" t="b">
        <f t="shared" ref="N13365" si="27062">AND(MIN($F13364,$F13365,$F13366)=$F13365,MAX($H13364,$H13365,$H13366)=$H13365)</f>
        <v>1</v>
      </c>
      <c r="O13365" t="b">
        <f t="shared" ref="O13365" si="27063">AND(NOT(N13364),N13365,NOT(N13366))</f>
        <v>1</v>
      </c>
    </row>
    <row r="13366" spans="1:15" x14ac:dyDescent="0.25">
      <c r="A13366" t="s">
        <v>19</v>
      </c>
      <c r="B13366" t="s">
        <v>14</v>
      </c>
      <c r="C13366">
        <v>10</v>
      </c>
      <c r="D13366">
        <v>2</v>
      </c>
      <c r="E13366" t="b">
        <v>0</v>
      </c>
      <c r="F13366">
        <v>3.9E-2</v>
      </c>
      <c r="G13366">
        <v>64</v>
      </c>
      <c r="H13366">
        <v>64</v>
      </c>
      <c r="I13366">
        <v>206</v>
      </c>
      <c r="J13366">
        <v>130</v>
      </c>
      <c r="K13366">
        <v>0</v>
      </c>
      <c r="L13366">
        <v>10</v>
      </c>
      <c r="M13366">
        <f t="shared" si="26961"/>
        <v>0</v>
      </c>
      <c r="N13366" t="b">
        <f t="shared" ref="N13366" si="27064">AND(MIN($F13364,$F13365,$F13366)=$F13366,MAX($H13364,$H13365,$H13366)=$H13366)</f>
        <v>0</v>
      </c>
      <c r="O13366" t="b">
        <f t="shared" ref="O13366" si="27065">AND(NOT(N13364),NOT(N13365),N13366)</f>
        <v>0</v>
      </c>
    </row>
    <row r="13367" spans="1:15" x14ac:dyDescent="0.25">
      <c r="A13367" t="s">
        <v>13</v>
      </c>
      <c r="B13367" t="s">
        <v>14</v>
      </c>
      <c r="C13367">
        <v>10</v>
      </c>
      <c r="D13367">
        <v>30</v>
      </c>
      <c r="E13367" t="b">
        <v>1</v>
      </c>
      <c r="F13367">
        <v>10.000999999999999</v>
      </c>
      <c r="G13367">
        <v>64</v>
      </c>
      <c r="H13367">
        <v>0</v>
      </c>
      <c r="I13367">
        <v>1001714</v>
      </c>
      <c r="J13367">
        <v>955584</v>
      </c>
      <c r="K13367">
        <v>477790</v>
      </c>
      <c r="L13367">
        <v>13</v>
      </c>
      <c r="M13367">
        <f t="shared" si="26961"/>
        <v>64</v>
      </c>
      <c r="N13367" t="b">
        <f t="shared" ref="N13367" si="27066">AND(MIN($F13367,$F13368,$F13369)=$F13367,MAX($H13367,$H13368,$H13369)=$H13367)</f>
        <v>0</v>
      </c>
      <c r="O13367" t="b">
        <f t="shared" ref="O13367" si="27067">AND(N13367,NOT(N13368),NOT(N13369))</f>
        <v>0</v>
      </c>
    </row>
    <row r="13368" spans="1:15" x14ac:dyDescent="0.25">
      <c r="A13368" t="s">
        <v>15</v>
      </c>
      <c r="B13368" t="s">
        <v>14</v>
      </c>
      <c r="C13368">
        <v>10</v>
      </c>
      <c r="D13368">
        <v>30</v>
      </c>
      <c r="E13368" t="b">
        <v>0</v>
      </c>
      <c r="F13368">
        <v>1.444</v>
      </c>
      <c r="G13368">
        <v>64</v>
      </c>
      <c r="H13368">
        <v>64</v>
      </c>
      <c r="I13368">
        <v>95558</v>
      </c>
      <c r="J13368">
        <v>95552</v>
      </c>
      <c r="K13368">
        <v>47710</v>
      </c>
      <c r="L13368">
        <v>13</v>
      </c>
      <c r="M13368">
        <f t="shared" si="26961"/>
        <v>0</v>
      </c>
      <c r="N13368" t="b">
        <f t="shared" ref="N13368" si="27068">AND(MIN($F13367,$F13368,$F13369)=$F13368,MAX($H13367,$H13368,$H13369)=$H13368)</f>
        <v>1</v>
      </c>
      <c r="O13368" t="b">
        <f t="shared" ref="O13368" si="27069">AND(NOT(N13367),N13368,NOT(N13369))</f>
        <v>1</v>
      </c>
    </row>
    <row r="13369" spans="1:15" x14ac:dyDescent="0.25">
      <c r="A13369" t="s">
        <v>19</v>
      </c>
      <c r="B13369" t="s">
        <v>14</v>
      </c>
      <c r="C13369">
        <v>10</v>
      </c>
      <c r="D13369">
        <v>30</v>
      </c>
      <c r="E13369" t="b">
        <v>1</v>
      </c>
      <c r="F13369">
        <v>10.000999999999999</v>
      </c>
      <c r="G13369">
        <v>64</v>
      </c>
      <c r="H13369">
        <v>0</v>
      </c>
      <c r="I13369">
        <v>959716</v>
      </c>
      <c r="J13369">
        <v>916730</v>
      </c>
      <c r="K13369">
        <v>458363</v>
      </c>
      <c r="L13369">
        <v>13</v>
      </c>
      <c r="M13369">
        <f t="shared" si="26961"/>
        <v>64</v>
      </c>
      <c r="N13369" t="b">
        <f t="shared" ref="N13369" si="27070">AND(MIN($F13367,$F13368,$F13369)=$F13369,MAX($H13367,$H13368,$H13369)=$H13369)</f>
        <v>0</v>
      </c>
      <c r="O13369" t="b">
        <f t="shared" ref="O13369" si="27071">AND(NOT(N13367),NOT(N13368),N13369)</f>
        <v>0</v>
      </c>
    </row>
    <row r="13370" spans="1:15" x14ac:dyDescent="0.25">
      <c r="A13370" t="s">
        <v>13</v>
      </c>
      <c r="B13370" t="s">
        <v>14</v>
      </c>
      <c r="C13370">
        <v>10</v>
      </c>
      <c r="D13370">
        <v>31</v>
      </c>
      <c r="E13370" t="b">
        <v>0</v>
      </c>
      <c r="F13370">
        <v>0.02</v>
      </c>
      <c r="G13370">
        <v>64</v>
      </c>
      <c r="H13370">
        <v>64</v>
      </c>
      <c r="I13370">
        <v>228</v>
      </c>
      <c r="J13370">
        <v>132</v>
      </c>
      <c r="K13370">
        <v>0</v>
      </c>
      <c r="L13370">
        <v>13</v>
      </c>
      <c r="M13370">
        <f t="shared" si="26961"/>
        <v>0</v>
      </c>
      <c r="N13370" t="b">
        <f t="shared" ref="N13370" si="27072">AND(MIN($F13370,$F13371,$F13372)=$F13370,MAX($H13370,$H13371,$H13372)=$H13370)</f>
        <v>0</v>
      </c>
      <c r="O13370" t="b">
        <f t="shared" ref="O13370" si="27073">AND(N13370,NOT(N13371),NOT(N13372))</f>
        <v>0</v>
      </c>
    </row>
    <row r="13371" spans="1:15" x14ac:dyDescent="0.25">
      <c r="A13371" t="s">
        <v>15</v>
      </c>
      <c r="B13371" t="s">
        <v>14</v>
      </c>
      <c r="C13371">
        <v>10</v>
      </c>
      <c r="D13371">
        <v>31</v>
      </c>
      <c r="E13371" t="b">
        <v>0</v>
      </c>
      <c r="F13371">
        <v>1.9E-2</v>
      </c>
      <c r="G13371">
        <v>64</v>
      </c>
      <c r="H13371">
        <v>64</v>
      </c>
      <c r="I13371">
        <v>134</v>
      </c>
      <c r="J13371">
        <v>132</v>
      </c>
      <c r="K13371">
        <v>0</v>
      </c>
      <c r="L13371">
        <v>13</v>
      </c>
      <c r="M13371">
        <f t="shared" si="26961"/>
        <v>0</v>
      </c>
      <c r="N13371" t="b">
        <f t="shared" ref="N13371" si="27074">AND(MIN($F13370,$F13371,$F13372)=$F13371,MAX($H13370,$H13371,$H13372)=$H13371)</f>
        <v>1</v>
      </c>
      <c r="O13371" t="b">
        <f t="shared" ref="O13371" si="27075">AND(NOT(N13370),N13371,NOT(N13372))</f>
        <v>1</v>
      </c>
    </row>
    <row r="13372" spans="1:15" x14ac:dyDescent="0.25">
      <c r="A13372" t="s">
        <v>19</v>
      </c>
      <c r="B13372" t="s">
        <v>14</v>
      </c>
      <c r="C13372">
        <v>10</v>
      </c>
      <c r="D13372">
        <v>31</v>
      </c>
      <c r="E13372" t="b">
        <v>0</v>
      </c>
      <c r="F13372">
        <v>3.2000000000000001E-2</v>
      </c>
      <c r="G13372">
        <v>64</v>
      </c>
      <c r="H13372">
        <v>64</v>
      </c>
      <c r="I13372">
        <v>228</v>
      </c>
      <c r="J13372">
        <v>132</v>
      </c>
      <c r="K13372">
        <v>0</v>
      </c>
      <c r="L13372">
        <v>13</v>
      </c>
      <c r="M13372">
        <f t="shared" si="26961"/>
        <v>0</v>
      </c>
      <c r="N13372" t="b">
        <f t="shared" ref="N13372" si="27076">AND(MIN($F13370,$F13371,$F13372)=$F13372,MAX($H13370,$H13371,$H13372)=$H13372)</f>
        <v>0</v>
      </c>
      <c r="O13372" t="b">
        <f t="shared" ref="O13372" si="27077">AND(NOT(N13370),NOT(N13371),N13372)</f>
        <v>0</v>
      </c>
    </row>
    <row r="13373" spans="1:15" x14ac:dyDescent="0.25">
      <c r="A13373" t="s">
        <v>13</v>
      </c>
      <c r="B13373" t="s">
        <v>14</v>
      </c>
      <c r="C13373">
        <v>10</v>
      </c>
      <c r="D13373">
        <v>33</v>
      </c>
      <c r="E13373" t="b">
        <v>1</v>
      </c>
      <c r="F13373">
        <v>10.000999999999999</v>
      </c>
      <c r="G13373">
        <v>64</v>
      </c>
      <c r="H13373">
        <v>0</v>
      </c>
      <c r="I13373">
        <v>1836704</v>
      </c>
      <c r="J13373">
        <v>308776</v>
      </c>
      <c r="K13373">
        <v>154387</v>
      </c>
      <c r="L13373">
        <v>10</v>
      </c>
      <c r="M13373">
        <f t="shared" si="26961"/>
        <v>64</v>
      </c>
      <c r="N13373" t="b">
        <f t="shared" ref="N13373" si="27078">AND(MIN($F13373,$F13374,$F13375)=$F13373,MAX($H13373,$H13374,$H13375)=$H13373)</f>
        <v>1</v>
      </c>
      <c r="O13373" t="b">
        <f t="shared" ref="O13373" si="27079">AND(N13373,NOT(N13374),NOT(N13375))</f>
        <v>0</v>
      </c>
    </row>
    <row r="13374" spans="1:15" x14ac:dyDescent="0.25">
      <c r="A13374" t="s">
        <v>15</v>
      </c>
      <c r="B13374" t="s">
        <v>14</v>
      </c>
      <c r="C13374">
        <v>10</v>
      </c>
      <c r="D13374">
        <v>33</v>
      </c>
      <c r="E13374" t="b">
        <v>1</v>
      </c>
      <c r="F13374">
        <v>10.000999999999999</v>
      </c>
      <c r="G13374">
        <v>64</v>
      </c>
      <c r="H13374">
        <v>0</v>
      </c>
      <c r="I13374">
        <v>2023675</v>
      </c>
      <c r="J13374">
        <v>434644</v>
      </c>
      <c r="K13374">
        <v>217321</v>
      </c>
      <c r="L13374">
        <v>10</v>
      </c>
      <c r="M13374">
        <f t="shared" si="26961"/>
        <v>64</v>
      </c>
      <c r="N13374" t="b">
        <f t="shared" ref="N13374" si="27080">AND(MIN($F13373,$F13374,$F13375)=$F13374,MAX($H13373,$H13374,$H13375)=$H13374)</f>
        <v>1</v>
      </c>
      <c r="O13374" t="b">
        <f t="shared" ref="O13374" si="27081">AND(NOT(N13373),N13374,NOT(N13375))</f>
        <v>0</v>
      </c>
    </row>
    <row r="13375" spans="1:15" x14ac:dyDescent="0.25">
      <c r="A13375" t="s">
        <v>19</v>
      </c>
      <c r="B13375" t="s">
        <v>14</v>
      </c>
      <c r="C13375">
        <v>10</v>
      </c>
      <c r="D13375">
        <v>33</v>
      </c>
      <c r="E13375" t="b">
        <v>1</v>
      </c>
      <c r="F13375">
        <v>10.000999999999999</v>
      </c>
      <c r="G13375">
        <v>64</v>
      </c>
      <c r="H13375">
        <v>0</v>
      </c>
      <c r="I13375">
        <v>1983010</v>
      </c>
      <c r="J13375">
        <v>334425</v>
      </c>
      <c r="K13375">
        <v>167211</v>
      </c>
      <c r="L13375">
        <v>10</v>
      </c>
      <c r="M13375">
        <f t="shared" si="26961"/>
        <v>64</v>
      </c>
      <c r="N13375" t="b">
        <f t="shared" ref="N13375" si="27082">AND(MIN($F13373,$F13374,$F13375)=$F13375,MAX($H13373,$H13374,$H13375)=$H13375)</f>
        <v>1</v>
      </c>
      <c r="O13375" t="b">
        <f t="shared" ref="O13375" si="27083">AND(NOT(N13373),NOT(N13374),N13375)</f>
        <v>0</v>
      </c>
    </row>
    <row r="13376" spans="1:15" x14ac:dyDescent="0.25">
      <c r="A13376" t="s">
        <v>13</v>
      </c>
      <c r="B13376" t="s">
        <v>14</v>
      </c>
      <c r="C13376">
        <v>10</v>
      </c>
      <c r="D13376">
        <v>35</v>
      </c>
      <c r="E13376" t="b">
        <v>0</v>
      </c>
      <c r="F13376">
        <v>9.9000000000000005E-2</v>
      </c>
      <c r="G13376">
        <v>64</v>
      </c>
      <c r="H13376">
        <v>64</v>
      </c>
      <c r="I13376">
        <v>14201</v>
      </c>
      <c r="J13376">
        <v>3160</v>
      </c>
      <c r="K13376">
        <v>1515</v>
      </c>
      <c r="L13376">
        <v>10</v>
      </c>
      <c r="M13376">
        <f t="shared" si="26961"/>
        <v>0</v>
      </c>
      <c r="N13376" t="b">
        <f t="shared" ref="N13376" si="27084">AND(MIN($F13376,$F13377,$F13378)=$F13376,MAX($H13376,$H13377,$H13378)=$H13376)</f>
        <v>0</v>
      </c>
      <c r="O13376" t="b">
        <f t="shared" ref="O13376" si="27085">AND(N13376,NOT(N13377),NOT(N13378))</f>
        <v>0</v>
      </c>
    </row>
    <row r="13377" spans="1:15" x14ac:dyDescent="0.25">
      <c r="A13377" t="s">
        <v>15</v>
      </c>
      <c r="B13377" t="s">
        <v>14</v>
      </c>
      <c r="C13377">
        <v>10</v>
      </c>
      <c r="D13377">
        <v>35</v>
      </c>
      <c r="E13377" t="b">
        <v>0</v>
      </c>
      <c r="F13377">
        <v>5.5E-2</v>
      </c>
      <c r="G13377">
        <v>64</v>
      </c>
      <c r="H13377">
        <v>64</v>
      </c>
      <c r="I13377">
        <v>11084</v>
      </c>
      <c r="J13377">
        <v>3160</v>
      </c>
      <c r="K13377">
        <v>1515</v>
      </c>
      <c r="L13377">
        <v>10</v>
      </c>
      <c r="M13377">
        <f t="shared" si="26961"/>
        <v>0</v>
      </c>
      <c r="N13377" t="b">
        <f t="shared" ref="N13377" si="27086">AND(MIN($F13376,$F13377,$F13378)=$F13377,MAX($H13376,$H13377,$H13378)=$H13377)</f>
        <v>1</v>
      </c>
      <c r="O13377" t="b">
        <f t="shared" ref="O13377" si="27087">AND(NOT(N13376),N13377,NOT(N13378))</f>
        <v>1</v>
      </c>
    </row>
    <row r="13378" spans="1:15" x14ac:dyDescent="0.25">
      <c r="A13378" t="s">
        <v>19</v>
      </c>
      <c r="B13378" t="s">
        <v>14</v>
      </c>
      <c r="C13378">
        <v>10</v>
      </c>
      <c r="D13378">
        <v>35</v>
      </c>
      <c r="E13378" t="b">
        <v>0</v>
      </c>
      <c r="F13378">
        <v>9.8000000000000004E-2</v>
      </c>
      <c r="G13378">
        <v>64</v>
      </c>
      <c r="H13378">
        <v>64</v>
      </c>
      <c r="I13378">
        <v>14201</v>
      </c>
      <c r="J13378">
        <v>3160</v>
      </c>
      <c r="K13378">
        <v>1515</v>
      </c>
      <c r="L13378">
        <v>10</v>
      </c>
      <c r="M13378">
        <f t="shared" si="26961"/>
        <v>0</v>
      </c>
      <c r="N13378" t="b">
        <f t="shared" ref="N13378" si="27088">AND(MIN($F13376,$F13377,$F13378)=$F13378,MAX($H13376,$H13377,$H13378)=$H13378)</f>
        <v>0</v>
      </c>
      <c r="O13378" t="b">
        <f t="shared" ref="O13378" si="27089">AND(NOT(N13376),NOT(N13377),N13378)</f>
        <v>0</v>
      </c>
    </row>
    <row r="13379" spans="1:15" x14ac:dyDescent="0.25">
      <c r="A13379" t="s">
        <v>13</v>
      </c>
      <c r="B13379" t="s">
        <v>14</v>
      </c>
      <c r="C13379">
        <v>10</v>
      </c>
      <c r="D13379">
        <v>37</v>
      </c>
      <c r="E13379" t="b">
        <v>1</v>
      </c>
      <c r="F13379">
        <v>10.000999999999999</v>
      </c>
      <c r="G13379">
        <v>64</v>
      </c>
      <c r="H13379">
        <v>0</v>
      </c>
      <c r="I13379">
        <v>4014513</v>
      </c>
      <c r="J13379">
        <v>467181</v>
      </c>
      <c r="K13379">
        <v>233589</v>
      </c>
      <c r="L13379">
        <v>10</v>
      </c>
      <c r="M13379">
        <f t="shared" ref="M13379:M13442" si="27090">G13379-H13379</f>
        <v>64</v>
      </c>
      <c r="N13379" t="b">
        <f t="shared" ref="N13379" si="27091">AND(MIN($F13379,$F13380,$F13381)=$F13379,MAX($H13379,$H13380,$H13381)=$H13379)</f>
        <v>1</v>
      </c>
      <c r="O13379" t="b">
        <f t="shared" ref="O13379" si="27092">AND(N13379,NOT(N13380),NOT(N13381))</f>
        <v>0</v>
      </c>
    </row>
    <row r="13380" spans="1:15" x14ac:dyDescent="0.25">
      <c r="A13380" t="s">
        <v>15</v>
      </c>
      <c r="B13380" t="s">
        <v>14</v>
      </c>
      <c r="C13380">
        <v>10</v>
      </c>
      <c r="D13380">
        <v>37</v>
      </c>
      <c r="E13380" t="b">
        <v>1</v>
      </c>
      <c r="F13380">
        <v>10.000999999999999</v>
      </c>
      <c r="G13380">
        <v>64</v>
      </c>
      <c r="H13380">
        <v>0</v>
      </c>
      <c r="I13380">
        <v>5596868</v>
      </c>
      <c r="J13380">
        <v>773491</v>
      </c>
      <c r="K13380">
        <v>386744</v>
      </c>
      <c r="L13380">
        <v>10</v>
      </c>
      <c r="M13380">
        <f t="shared" si="27090"/>
        <v>64</v>
      </c>
      <c r="N13380" t="b">
        <f t="shared" ref="N13380" si="27093">AND(MIN($F13379,$F13380,$F13381)=$F13380,MAX($H13379,$H13380,$H13381)=$H13380)</f>
        <v>1</v>
      </c>
      <c r="O13380" t="b">
        <f t="shared" ref="O13380" si="27094">AND(NOT(N13379),N13380,NOT(N13381))</f>
        <v>0</v>
      </c>
    </row>
    <row r="13381" spans="1:15" x14ac:dyDescent="0.25">
      <c r="A13381" t="s">
        <v>19</v>
      </c>
      <c r="B13381" t="s">
        <v>14</v>
      </c>
      <c r="C13381">
        <v>10</v>
      </c>
      <c r="D13381">
        <v>37</v>
      </c>
      <c r="E13381" t="b">
        <v>1</v>
      </c>
      <c r="F13381">
        <v>10.000999999999999</v>
      </c>
      <c r="G13381">
        <v>64</v>
      </c>
      <c r="H13381">
        <v>0</v>
      </c>
      <c r="I13381">
        <v>4165306</v>
      </c>
      <c r="J13381">
        <v>485065</v>
      </c>
      <c r="K13381">
        <v>242531</v>
      </c>
      <c r="L13381">
        <v>10</v>
      </c>
      <c r="M13381">
        <f t="shared" si="27090"/>
        <v>64</v>
      </c>
      <c r="N13381" t="b">
        <f t="shared" ref="N13381" si="27095">AND(MIN($F13379,$F13380,$F13381)=$F13381,MAX($H13379,$H13380,$H13381)=$H13381)</f>
        <v>1</v>
      </c>
      <c r="O13381" t="b">
        <f t="shared" ref="O13381" si="27096">AND(NOT(N13379),NOT(N13380),N13381)</f>
        <v>0</v>
      </c>
    </row>
    <row r="13382" spans="1:15" x14ac:dyDescent="0.25">
      <c r="A13382" t="s">
        <v>13</v>
      </c>
      <c r="B13382" t="s">
        <v>14</v>
      </c>
      <c r="C13382">
        <v>10</v>
      </c>
      <c r="D13382">
        <v>38</v>
      </c>
      <c r="E13382" t="b">
        <v>0</v>
      </c>
      <c r="F13382">
        <v>1.9E-2</v>
      </c>
      <c r="G13382">
        <v>64</v>
      </c>
      <c r="H13382">
        <v>64</v>
      </c>
      <c r="I13382">
        <v>405</v>
      </c>
      <c r="J13382">
        <v>180</v>
      </c>
      <c r="K13382">
        <v>25</v>
      </c>
      <c r="L13382">
        <v>11</v>
      </c>
      <c r="M13382">
        <f t="shared" si="27090"/>
        <v>0</v>
      </c>
      <c r="N13382" t="b">
        <f t="shared" ref="N13382" si="27097">AND(MIN($F13382,$F13383,$F13384)=$F13382,MAX($H13382,$H13383,$H13384)=$H13382)</f>
        <v>1</v>
      </c>
      <c r="O13382" t="b">
        <f t="shared" ref="O13382" si="27098">AND(N13382,NOT(N13383),NOT(N13384))</f>
        <v>1</v>
      </c>
    </row>
    <row r="13383" spans="1:15" x14ac:dyDescent="0.25">
      <c r="A13383" t="s">
        <v>15</v>
      </c>
      <c r="B13383" t="s">
        <v>14</v>
      </c>
      <c r="C13383">
        <v>10</v>
      </c>
      <c r="D13383">
        <v>38</v>
      </c>
      <c r="E13383" t="b">
        <v>0</v>
      </c>
      <c r="F13383">
        <v>2.4E-2</v>
      </c>
      <c r="G13383">
        <v>64</v>
      </c>
      <c r="H13383">
        <v>64</v>
      </c>
      <c r="I13383">
        <v>181</v>
      </c>
      <c r="J13383">
        <v>180</v>
      </c>
      <c r="K13383">
        <v>25</v>
      </c>
      <c r="L13383">
        <v>11</v>
      </c>
      <c r="M13383">
        <f t="shared" si="27090"/>
        <v>0</v>
      </c>
      <c r="N13383" t="b">
        <f t="shared" ref="N13383" si="27099">AND(MIN($F13382,$F13383,$F13384)=$F13383,MAX($H13382,$H13383,$H13384)=$H13383)</f>
        <v>0</v>
      </c>
      <c r="O13383" t="b">
        <f t="shared" ref="O13383" si="27100">AND(NOT(N13382),N13383,NOT(N13384))</f>
        <v>0</v>
      </c>
    </row>
    <row r="13384" spans="1:15" x14ac:dyDescent="0.25">
      <c r="A13384" t="s">
        <v>19</v>
      </c>
      <c r="B13384" t="s">
        <v>14</v>
      </c>
      <c r="C13384">
        <v>10</v>
      </c>
      <c r="D13384">
        <v>38</v>
      </c>
      <c r="E13384" t="b">
        <v>0</v>
      </c>
      <c r="F13384">
        <v>3.6999999999999998E-2</v>
      </c>
      <c r="G13384">
        <v>64</v>
      </c>
      <c r="H13384">
        <v>64</v>
      </c>
      <c r="I13384">
        <v>405</v>
      </c>
      <c r="J13384">
        <v>180</v>
      </c>
      <c r="K13384">
        <v>25</v>
      </c>
      <c r="L13384">
        <v>11</v>
      </c>
      <c r="M13384">
        <f t="shared" si="27090"/>
        <v>0</v>
      </c>
      <c r="N13384" t="b">
        <f t="shared" ref="N13384" si="27101">AND(MIN($F13382,$F13383,$F13384)=$F13384,MAX($H13382,$H13383,$H13384)=$H13384)</f>
        <v>0</v>
      </c>
      <c r="O13384" t="b">
        <f t="shared" ref="O13384" si="27102">AND(NOT(N13382),NOT(N13383),N13384)</f>
        <v>0</v>
      </c>
    </row>
    <row r="13385" spans="1:15" x14ac:dyDescent="0.25">
      <c r="A13385" t="s">
        <v>13</v>
      </c>
      <c r="B13385" t="s">
        <v>14</v>
      </c>
      <c r="C13385">
        <v>10</v>
      </c>
      <c r="D13385">
        <v>39</v>
      </c>
      <c r="E13385" t="b">
        <v>0</v>
      </c>
      <c r="F13385">
        <v>0.02</v>
      </c>
      <c r="G13385">
        <v>64</v>
      </c>
      <c r="H13385">
        <v>64</v>
      </c>
      <c r="I13385">
        <v>264</v>
      </c>
      <c r="J13385">
        <v>131</v>
      </c>
      <c r="K13385">
        <v>0</v>
      </c>
      <c r="L13385">
        <v>9</v>
      </c>
      <c r="M13385">
        <f t="shared" si="27090"/>
        <v>0</v>
      </c>
      <c r="N13385" t="b">
        <f t="shared" ref="N13385" si="27103">AND(MIN($F13385,$F13386,$F13387)=$F13385,MAX($H13385,$H13386,$H13387)=$H13385)</f>
        <v>0</v>
      </c>
      <c r="O13385" t="b">
        <f t="shared" ref="O13385" si="27104">AND(N13385,NOT(N13386),NOT(N13387))</f>
        <v>0</v>
      </c>
    </row>
    <row r="13386" spans="1:15" x14ac:dyDescent="0.25">
      <c r="A13386" t="s">
        <v>15</v>
      </c>
      <c r="B13386" t="s">
        <v>14</v>
      </c>
      <c r="C13386">
        <v>10</v>
      </c>
      <c r="D13386">
        <v>39</v>
      </c>
      <c r="E13386" t="b">
        <v>0</v>
      </c>
      <c r="F13386">
        <v>1.6E-2</v>
      </c>
      <c r="G13386">
        <v>64</v>
      </c>
      <c r="H13386">
        <v>64</v>
      </c>
      <c r="I13386">
        <v>132</v>
      </c>
      <c r="J13386">
        <v>131</v>
      </c>
      <c r="K13386">
        <v>0</v>
      </c>
      <c r="L13386">
        <v>9</v>
      </c>
      <c r="M13386">
        <f t="shared" si="27090"/>
        <v>0</v>
      </c>
      <c r="N13386" t="b">
        <f t="shared" ref="N13386" si="27105">AND(MIN($F13385,$F13386,$F13387)=$F13386,MAX($H13385,$H13386,$H13387)=$H13386)</f>
        <v>1</v>
      </c>
      <c r="O13386" t="b">
        <f t="shared" ref="O13386" si="27106">AND(NOT(N13385),N13386,NOT(N13387))</f>
        <v>1</v>
      </c>
    </row>
    <row r="13387" spans="1:15" x14ac:dyDescent="0.25">
      <c r="A13387" t="s">
        <v>19</v>
      </c>
      <c r="B13387" t="s">
        <v>14</v>
      </c>
      <c r="C13387">
        <v>10</v>
      </c>
      <c r="D13387">
        <v>39</v>
      </c>
      <c r="E13387" t="b">
        <v>0</v>
      </c>
      <c r="F13387">
        <v>1.9E-2</v>
      </c>
      <c r="G13387">
        <v>64</v>
      </c>
      <c r="H13387">
        <v>64</v>
      </c>
      <c r="I13387">
        <v>264</v>
      </c>
      <c r="J13387">
        <v>131</v>
      </c>
      <c r="K13387">
        <v>0</v>
      </c>
      <c r="L13387">
        <v>9</v>
      </c>
      <c r="M13387">
        <f t="shared" si="27090"/>
        <v>0</v>
      </c>
      <c r="N13387" t="b">
        <f t="shared" ref="N13387" si="27107">AND(MIN($F13385,$F13386,$F13387)=$F13387,MAX($H13385,$H13386,$H13387)=$H13387)</f>
        <v>0</v>
      </c>
      <c r="O13387" t="b">
        <f t="shared" ref="O13387" si="27108">AND(NOT(N13385),NOT(N13386),N13387)</f>
        <v>0</v>
      </c>
    </row>
    <row r="13388" spans="1:15" x14ac:dyDescent="0.25">
      <c r="A13388" t="s">
        <v>13</v>
      </c>
      <c r="B13388" t="s">
        <v>14</v>
      </c>
      <c r="C13388">
        <v>10</v>
      </c>
      <c r="D13388">
        <v>3</v>
      </c>
      <c r="E13388" t="b">
        <v>0</v>
      </c>
      <c r="F13388">
        <v>1.4999999999999999E-2</v>
      </c>
      <c r="G13388">
        <v>64</v>
      </c>
      <c r="H13388">
        <v>64</v>
      </c>
      <c r="I13388">
        <v>193</v>
      </c>
      <c r="J13388">
        <v>128</v>
      </c>
      <c r="K13388">
        <v>0</v>
      </c>
      <c r="L13388">
        <v>1</v>
      </c>
      <c r="M13388">
        <f t="shared" si="27090"/>
        <v>0</v>
      </c>
      <c r="N13388" t="b">
        <f t="shared" ref="N13388" si="27109">AND(MIN($F13388,$F13389,$F13390)=$F13388,MAX($H13388,$H13389,$H13390)=$H13388)</f>
        <v>1</v>
      </c>
      <c r="O13388" t="b">
        <f t="shared" ref="O13388" si="27110">AND(N13388,NOT(N13389),NOT(N13390))</f>
        <v>0</v>
      </c>
    </row>
    <row r="13389" spans="1:15" x14ac:dyDescent="0.25">
      <c r="A13389" t="s">
        <v>15</v>
      </c>
      <c r="B13389" t="s">
        <v>14</v>
      </c>
      <c r="C13389">
        <v>10</v>
      </c>
      <c r="D13389">
        <v>3</v>
      </c>
      <c r="E13389" t="b">
        <v>0</v>
      </c>
      <c r="F13389">
        <v>1.4999999999999999E-2</v>
      </c>
      <c r="G13389">
        <v>64</v>
      </c>
      <c r="H13389">
        <v>64</v>
      </c>
      <c r="I13389">
        <v>128</v>
      </c>
      <c r="J13389">
        <v>128</v>
      </c>
      <c r="K13389">
        <v>0</v>
      </c>
      <c r="L13389">
        <v>1</v>
      </c>
      <c r="M13389">
        <f t="shared" si="27090"/>
        <v>0</v>
      </c>
      <c r="N13389" t="b">
        <f t="shared" ref="N13389" si="27111">AND(MIN($F13388,$F13389,$F13390)=$F13389,MAX($H13388,$H13389,$H13390)=$H13389)</f>
        <v>1</v>
      </c>
      <c r="O13389" t="b">
        <f t="shared" ref="O13389" si="27112">AND(NOT(N13388),N13389,NOT(N13390))</f>
        <v>0</v>
      </c>
    </row>
    <row r="13390" spans="1:15" x14ac:dyDescent="0.25">
      <c r="A13390" t="s">
        <v>19</v>
      </c>
      <c r="B13390" t="s">
        <v>14</v>
      </c>
      <c r="C13390">
        <v>10</v>
      </c>
      <c r="D13390">
        <v>3</v>
      </c>
      <c r="E13390" t="b">
        <v>0</v>
      </c>
      <c r="F13390">
        <v>1.7000000000000001E-2</v>
      </c>
      <c r="G13390">
        <v>64</v>
      </c>
      <c r="H13390">
        <v>64</v>
      </c>
      <c r="I13390">
        <v>193</v>
      </c>
      <c r="J13390">
        <v>128</v>
      </c>
      <c r="K13390">
        <v>0</v>
      </c>
      <c r="L13390">
        <v>1</v>
      </c>
      <c r="M13390">
        <f t="shared" si="27090"/>
        <v>0</v>
      </c>
      <c r="N13390" t="b">
        <f t="shared" ref="N13390" si="27113">AND(MIN($F13388,$F13389,$F13390)=$F13390,MAX($H13388,$H13389,$H13390)=$H13390)</f>
        <v>0</v>
      </c>
      <c r="O13390" t="b">
        <f t="shared" ref="O13390" si="27114">AND(NOT(N13388),NOT(N13389),N13390)</f>
        <v>0</v>
      </c>
    </row>
    <row r="13391" spans="1:15" x14ac:dyDescent="0.25">
      <c r="A13391" t="s">
        <v>13</v>
      </c>
      <c r="B13391" t="s">
        <v>14</v>
      </c>
      <c r="C13391">
        <v>10</v>
      </c>
      <c r="D13391">
        <v>40</v>
      </c>
      <c r="E13391" t="b">
        <v>0</v>
      </c>
      <c r="F13391">
        <v>1.7000000000000001E-2</v>
      </c>
      <c r="G13391">
        <v>64</v>
      </c>
      <c r="H13391">
        <v>64</v>
      </c>
      <c r="I13391">
        <v>261</v>
      </c>
      <c r="J13391">
        <v>131</v>
      </c>
      <c r="K13391">
        <v>0</v>
      </c>
      <c r="L13391">
        <v>11</v>
      </c>
      <c r="M13391">
        <f t="shared" si="27090"/>
        <v>0</v>
      </c>
      <c r="N13391" t="b">
        <f t="shared" ref="N13391" si="27115">AND(MIN($F13391,$F13392,$F13393)=$F13391,MAX($H13391,$H13392,$H13393)=$H13391)</f>
        <v>1</v>
      </c>
      <c r="O13391" t="b">
        <f t="shared" ref="O13391" si="27116">AND(N13391,NOT(N13392),NOT(N13393))</f>
        <v>0</v>
      </c>
    </row>
    <row r="13392" spans="1:15" x14ac:dyDescent="0.25">
      <c r="A13392" t="s">
        <v>15</v>
      </c>
      <c r="B13392" t="s">
        <v>14</v>
      </c>
      <c r="C13392">
        <v>10</v>
      </c>
      <c r="D13392">
        <v>40</v>
      </c>
      <c r="E13392" t="b">
        <v>0</v>
      </c>
      <c r="F13392">
        <v>1.7000000000000001E-2</v>
      </c>
      <c r="G13392">
        <v>64</v>
      </c>
      <c r="H13392">
        <v>64</v>
      </c>
      <c r="I13392">
        <v>132</v>
      </c>
      <c r="J13392">
        <v>131</v>
      </c>
      <c r="K13392">
        <v>0</v>
      </c>
      <c r="L13392">
        <v>11</v>
      </c>
      <c r="M13392">
        <f t="shared" si="27090"/>
        <v>0</v>
      </c>
      <c r="N13392" t="b">
        <f t="shared" ref="N13392" si="27117">AND(MIN($F13391,$F13392,$F13393)=$F13392,MAX($H13391,$H13392,$H13393)=$H13392)</f>
        <v>1</v>
      </c>
      <c r="O13392" t="b">
        <f t="shared" ref="O13392" si="27118">AND(NOT(N13391),N13392,NOT(N13393))</f>
        <v>0</v>
      </c>
    </row>
    <row r="13393" spans="1:15" x14ac:dyDescent="0.25">
      <c r="A13393" t="s">
        <v>19</v>
      </c>
      <c r="B13393" t="s">
        <v>14</v>
      </c>
      <c r="C13393">
        <v>10</v>
      </c>
      <c r="D13393">
        <v>40</v>
      </c>
      <c r="E13393" t="b">
        <v>0</v>
      </c>
      <c r="F13393">
        <v>1.7999999999999999E-2</v>
      </c>
      <c r="G13393">
        <v>64</v>
      </c>
      <c r="H13393">
        <v>64</v>
      </c>
      <c r="I13393">
        <v>261</v>
      </c>
      <c r="J13393">
        <v>131</v>
      </c>
      <c r="K13393">
        <v>0</v>
      </c>
      <c r="L13393">
        <v>11</v>
      </c>
      <c r="M13393">
        <f t="shared" si="27090"/>
        <v>0</v>
      </c>
      <c r="N13393" t="b">
        <f t="shared" ref="N13393" si="27119">AND(MIN($F13391,$F13392,$F13393)=$F13393,MAX($H13391,$H13392,$H13393)=$H13393)</f>
        <v>0</v>
      </c>
      <c r="O13393" t="b">
        <f t="shared" ref="O13393" si="27120">AND(NOT(N13391),NOT(N13392),N13393)</f>
        <v>0</v>
      </c>
    </row>
    <row r="13394" spans="1:15" x14ac:dyDescent="0.25">
      <c r="A13394" t="s">
        <v>13</v>
      </c>
      <c r="B13394" t="s">
        <v>14</v>
      </c>
      <c r="C13394">
        <v>10</v>
      </c>
      <c r="D13394">
        <v>41</v>
      </c>
      <c r="E13394" t="b">
        <v>0</v>
      </c>
      <c r="F13394">
        <v>1.7000000000000001E-2</v>
      </c>
      <c r="G13394">
        <v>64</v>
      </c>
      <c r="H13394">
        <v>64</v>
      </c>
      <c r="I13394">
        <v>264</v>
      </c>
      <c r="J13394">
        <v>131</v>
      </c>
      <c r="K13394">
        <v>0</v>
      </c>
      <c r="L13394">
        <v>9</v>
      </c>
      <c r="M13394">
        <f t="shared" si="27090"/>
        <v>0</v>
      </c>
      <c r="N13394" t="b">
        <f t="shared" ref="N13394" si="27121">AND(MIN($F13394,$F13395,$F13396)=$F13394,MAX($H13394,$H13395,$H13396)=$H13394)</f>
        <v>0</v>
      </c>
      <c r="O13394" t="b">
        <f t="shared" ref="O13394" si="27122">AND(N13394,NOT(N13395),NOT(N13396))</f>
        <v>0</v>
      </c>
    </row>
    <row r="13395" spans="1:15" x14ac:dyDescent="0.25">
      <c r="A13395" t="s">
        <v>15</v>
      </c>
      <c r="B13395" t="s">
        <v>14</v>
      </c>
      <c r="C13395">
        <v>10</v>
      </c>
      <c r="D13395">
        <v>41</v>
      </c>
      <c r="E13395" t="b">
        <v>0</v>
      </c>
      <c r="F13395">
        <v>2.3E-2</v>
      </c>
      <c r="G13395">
        <v>64</v>
      </c>
      <c r="H13395">
        <v>64</v>
      </c>
      <c r="I13395">
        <v>132</v>
      </c>
      <c r="J13395">
        <v>131</v>
      </c>
      <c r="K13395">
        <v>0</v>
      </c>
      <c r="L13395">
        <v>9</v>
      </c>
      <c r="M13395">
        <f t="shared" si="27090"/>
        <v>0</v>
      </c>
      <c r="N13395" t="b">
        <f t="shared" ref="N13395" si="27123">AND(MIN($F13394,$F13395,$F13396)=$F13395,MAX($H13394,$H13395,$H13396)=$H13395)</f>
        <v>0</v>
      </c>
      <c r="O13395" t="b">
        <f t="shared" ref="O13395" si="27124">AND(NOT(N13394),N13395,NOT(N13396))</f>
        <v>0</v>
      </c>
    </row>
    <row r="13396" spans="1:15" x14ac:dyDescent="0.25">
      <c r="A13396" t="s">
        <v>19</v>
      </c>
      <c r="B13396" t="s">
        <v>14</v>
      </c>
      <c r="C13396">
        <v>10</v>
      </c>
      <c r="D13396">
        <v>41</v>
      </c>
      <c r="E13396" t="b">
        <v>0</v>
      </c>
      <c r="F13396">
        <v>1.6E-2</v>
      </c>
      <c r="G13396">
        <v>64</v>
      </c>
      <c r="H13396">
        <v>64</v>
      </c>
      <c r="I13396">
        <v>264</v>
      </c>
      <c r="J13396">
        <v>131</v>
      </c>
      <c r="K13396">
        <v>0</v>
      </c>
      <c r="L13396">
        <v>9</v>
      </c>
      <c r="M13396">
        <f t="shared" si="27090"/>
        <v>0</v>
      </c>
      <c r="N13396" t="b">
        <f t="shared" ref="N13396" si="27125">AND(MIN($F13394,$F13395,$F13396)=$F13396,MAX($H13394,$H13395,$H13396)=$H13396)</f>
        <v>1</v>
      </c>
      <c r="O13396" t="b">
        <f t="shared" ref="O13396" si="27126">AND(NOT(N13394),NOT(N13395),N13396)</f>
        <v>1</v>
      </c>
    </row>
    <row r="13397" spans="1:15" x14ac:dyDescent="0.25">
      <c r="A13397" t="s">
        <v>13</v>
      </c>
      <c r="B13397" t="s">
        <v>14</v>
      </c>
      <c r="C13397">
        <v>10</v>
      </c>
      <c r="D13397">
        <v>42</v>
      </c>
      <c r="E13397" t="b">
        <v>0</v>
      </c>
      <c r="F13397">
        <v>1.7999999999999999E-2</v>
      </c>
      <c r="G13397">
        <v>64</v>
      </c>
      <c r="H13397">
        <v>64</v>
      </c>
      <c r="I13397">
        <v>264</v>
      </c>
      <c r="J13397">
        <v>131</v>
      </c>
      <c r="K13397">
        <v>0</v>
      </c>
      <c r="L13397">
        <v>10</v>
      </c>
      <c r="M13397">
        <f t="shared" si="27090"/>
        <v>0</v>
      </c>
      <c r="N13397" t="b">
        <f t="shared" ref="N13397" si="27127">AND(MIN($F13397,$F13398,$F13399)=$F13397,MAX($H13397,$H13398,$H13399)=$H13397)</f>
        <v>1</v>
      </c>
      <c r="O13397" t="b">
        <f t="shared" ref="O13397" si="27128">AND(N13397,NOT(N13398),NOT(N13399))</f>
        <v>1</v>
      </c>
    </row>
    <row r="13398" spans="1:15" x14ac:dyDescent="0.25">
      <c r="A13398" t="s">
        <v>15</v>
      </c>
      <c r="B13398" t="s">
        <v>14</v>
      </c>
      <c r="C13398">
        <v>10</v>
      </c>
      <c r="D13398">
        <v>42</v>
      </c>
      <c r="E13398" t="b">
        <v>0</v>
      </c>
      <c r="F13398">
        <v>2.1000000000000001E-2</v>
      </c>
      <c r="G13398">
        <v>64</v>
      </c>
      <c r="H13398">
        <v>64</v>
      </c>
      <c r="I13398">
        <v>132</v>
      </c>
      <c r="J13398">
        <v>131</v>
      </c>
      <c r="K13398">
        <v>0</v>
      </c>
      <c r="L13398">
        <v>10</v>
      </c>
      <c r="M13398">
        <f t="shared" si="27090"/>
        <v>0</v>
      </c>
      <c r="N13398" t="b">
        <f t="shared" ref="N13398" si="27129">AND(MIN($F13397,$F13398,$F13399)=$F13398,MAX($H13397,$H13398,$H13399)=$H13398)</f>
        <v>0</v>
      </c>
      <c r="O13398" t="b">
        <f t="shared" ref="O13398" si="27130">AND(NOT(N13397),N13398,NOT(N13399))</f>
        <v>0</v>
      </c>
    </row>
    <row r="13399" spans="1:15" x14ac:dyDescent="0.25">
      <c r="A13399" t="s">
        <v>19</v>
      </c>
      <c r="B13399" t="s">
        <v>14</v>
      </c>
      <c r="C13399">
        <v>10</v>
      </c>
      <c r="D13399">
        <v>42</v>
      </c>
      <c r="E13399" t="b">
        <v>0</v>
      </c>
      <c r="F13399">
        <v>0.02</v>
      </c>
      <c r="G13399">
        <v>64</v>
      </c>
      <c r="H13399">
        <v>64</v>
      </c>
      <c r="I13399">
        <v>264</v>
      </c>
      <c r="J13399">
        <v>131</v>
      </c>
      <c r="K13399">
        <v>0</v>
      </c>
      <c r="L13399">
        <v>10</v>
      </c>
      <c r="M13399">
        <f t="shared" si="27090"/>
        <v>0</v>
      </c>
      <c r="N13399" t="b">
        <f t="shared" ref="N13399" si="27131">AND(MIN($F13397,$F13398,$F13399)=$F13399,MAX($H13397,$H13398,$H13399)=$H13399)</f>
        <v>0</v>
      </c>
      <c r="O13399" t="b">
        <f t="shared" ref="O13399" si="27132">AND(NOT(N13397),NOT(N13398),N13399)</f>
        <v>0</v>
      </c>
    </row>
    <row r="13400" spans="1:15" x14ac:dyDescent="0.25">
      <c r="A13400" t="s">
        <v>13</v>
      </c>
      <c r="B13400" t="s">
        <v>14</v>
      </c>
      <c r="C13400">
        <v>10</v>
      </c>
      <c r="D13400">
        <v>43</v>
      </c>
      <c r="E13400" t="b">
        <v>0</v>
      </c>
      <c r="F13400">
        <v>1.7999999999999999E-2</v>
      </c>
      <c r="G13400">
        <v>64</v>
      </c>
      <c r="H13400">
        <v>64</v>
      </c>
      <c r="I13400">
        <v>353</v>
      </c>
      <c r="J13400">
        <v>160</v>
      </c>
      <c r="K13400">
        <v>15</v>
      </c>
      <c r="L13400">
        <v>11</v>
      </c>
      <c r="M13400">
        <f t="shared" si="27090"/>
        <v>0</v>
      </c>
      <c r="N13400" t="b">
        <f t="shared" ref="N13400" si="27133">AND(MIN($F13400,$F13401,$F13402)=$F13400,MAX($H13400,$H13401,$H13402)=$H13400)</f>
        <v>0</v>
      </c>
      <c r="O13400" t="b">
        <f t="shared" ref="O13400" si="27134">AND(N13400,NOT(N13401),NOT(N13402))</f>
        <v>0</v>
      </c>
    </row>
    <row r="13401" spans="1:15" x14ac:dyDescent="0.25">
      <c r="A13401" t="s">
        <v>15</v>
      </c>
      <c r="B13401" t="s">
        <v>14</v>
      </c>
      <c r="C13401">
        <v>10</v>
      </c>
      <c r="D13401">
        <v>43</v>
      </c>
      <c r="E13401" t="b">
        <v>0</v>
      </c>
      <c r="F13401">
        <v>1.6E-2</v>
      </c>
      <c r="G13401">
        <v>64</v>
      </c>
      <c r="H13401">
        <v>64</v>
      </c>
      <c r="I13401">
        <v>161</v>
      </c>
      <c r="J13401">
        <v>160</v>
      </c>
      <c r="K13401">
        <v>15</v>
      </c>
      <c r="L13401">
        <v>11</v>
      </c>
      <c r="M13401">
        <f t="shared" si="27090"/>
        <v>0</v>
      </c>
      <c r="N13401" t="b">
        <f t="shared" ref="N13401" si="27135">AND(MIN($F13400,$F13401,$F13402)=$F13401,MAX($H13400,$H13401,$H13402)=$H13401)</f>
        <v>1</v>
      </c>
      <c r="O13401" t="b">
        <f t="shared" ref="O13401" si="27136">AND(NOT(N13400),N13401,NOT(N13402))</f>
        <v>1</v>
      </c>
    </row>
    <row r="13402" spans="1:15" x14ac:dyDescent="0.25">
      <c r="A13402" t="s">
        <v>19</v>
      </c>
      <c r="B13402" t="s">
        <v>14</v>
      </c>
      <c r="C13402">
        <v>10</v>
      </c>
      <c r="D13402">
        <v>43</v>
      </c>
      <c r="E13402" t="b">
        <v>0</v>
      </c>
      <c r="F13402">
        <v>0.03</v>
      </c>
      <c r="G13402">
        <v>64</v>
      </c>
      <c r="H13402">
        <v>64</v>
      </c>
      <c r="I13402">
        <v>353</v>
      </c>
      <c r="J13402">
        <v>160</v>
      </c>
      <c r="K13402">
        <v>15</v>
      </c>
      <c r="L13402">
        <v>11</v>
      </c>
      <c r="M13402">
        <f t="shared" si="27090"/>
        <v>0</v>
      </c>
      <c r="N13402" t="b">
        <f t="shared" ref="N13402" si="27137">AND(MIN($F13400,$F13401,$F13402)=$F13402,MAX($H13400,$H13401,$H13402)=$H13402)</f>
        <v>0</v>
      </c>
      <c r="O13402" t="b">
        <f t="shared" ref="O13402" si="27138">AND(NOT(N13400),NOT(N13401),N13402)</f>
        <v>0</v>
      </c>
    </row>
    <row r="13403" spans="1:15" x14ac:dyDescent="0.25">
      <c r="A13403" t="s">
        <v>13</v>
      </c>
      <c r="B13403" t="s">
        <v>14</v>
      </c>
      <c r="C13403">
        <v>10</v>
      </c>
      <c r="D13403">
        <v>44</v>
      </c>
      <c r="E13403" t="b">
        <v>0</v>
      </c>
      <c r="F13403">
        <v>2.5000000000000001E-2</v>
      </c>
      <c r="G13403">
        <v>64</v>
      </c>
      <c r="H13403">
        <v>64</v>
      </c>
      <c r="I13403">
        <v>238</v>
      </c>
      <c r="J13403">
        <v>131</v>
      </c>
      <c r="K13403">
        <v>0</v>
      </c>
      <c r="L13403">
        <v>11</v>
      </c>
      <c r="M13403">
        <f t="shared" si="27090"/>
        <v>0</v>
      </c>
      <c r="N13403" t="b">
        <f t="shared" ref="N13403" si="27139">AND(MIN($F13403,$F13404,$F13405)=$F13403,MAX($H13403,$H13404,$H13405)=$H13403)</f>
        <v>0</v>
      </c>
      <c r="O13403" t="b">
        <f t="shared" ref="O13403" si="27140">AND(N13403,NOT(N13404),NOT(N13405))</f>
        <v>0</v>
      </c>
    </row>
    <row r="13404" spans="1:15" x14ac:dyDescent="0.25">
      <c r="A13404" t="s">
        <v>15</v>
      </c>
      <c r="B13404" t="s">
        <v>14</v>
      </c>
      <c r="C13404">
        <v>10</v>
      </c>
      <c r="D13404">
        <v>44</v>
      </c>
      <c r="E13404" t="b">
        <v>0</v>
      </c>
      <c r="F13404">
        <v>1.7000000000000001E-2</v>
      </c>
      <c r="G13404">
        <v>64</v>
      </c>
      <c r="H13404">
        <v>64</v>
      </c>
      <c r="I13404">
        <v>132</v>
      </c>
      <c r="J13404">
        <v>131</v>
      </c>
      <c r="K13404">
        <v>0</v>
      </c>
      <c r="L13404">
        <v>11</v>
      </c>
      <c r="M13404">
        <f t="shared" si="27090"/>
        <v>0</v>
      </c>
      <c r="N13404" t="b">
        <f t="shared" ref="N13404" si="27141">AND(MIN($F13403,$F13404,$F13405)=$F13404,MAX($H13403,$H13404,$H13405)=$H13404)</f>
        <v>1</v>
      </c>
      <c r="O13404" t="b">
        <f t="shared" ref="O13404" si="27142">AND(NOT(N13403),N13404,NOT(N13405))</f>
        <v>0</v>
      </c>
    </row>
    <row r="13405" spans="1:15" x14ac:dyDescent="0.25">
      <c r="A13405" t="s">
        <v>19</v>
      </c>
      <c r="B13405" t="s">
        <v>14</v>
      </c>
      <c r="C13405">
        <v>10</v>
      </c>
      <c r="D13405">
        <v>44</v>
      </c>
      <c r="E13405" t="b">
        <v>0</v>
      </c>
      <c r="F13405">
        <v>1.7000000000000001E-2</v>
      </c>
      <c r="G13405">
        <v>64</v>
      </c>
      <c r="H13405">
        <v>64</v>
      </c>
      <c r="I13405">
        <v>238</v>
      </c>
      <c r="J13405">
        <v>131</v>
      </c>
      <c r="K13405">
        <v>0</v>
      </c>
      <c r="L13405">
        <v>11</v>
      </c>
      <c r="M13405">
        <f t="shared" si="27090"/>
        <v>0</v>
      </c>
      <c r="N13405" t="b">
        <f t="shared" ref="N13405" si="27143">AND(MIN($F13403,$F13404,$F13405)=$F13405,MAX($H13403,$H13404,$H13405)=$H13405)</f>
        <v>1</v>
      </c>
      <c r="O13405" t="b">
        <f t="shared" ref="O13405" si="27144">AND(NOT(N13403),NOT(N13404),N13405)</f>
        <v>0</v>
      </c>
    </row>
    <row r="13406" spans="1:15" x14ac:dyDescent="0.25">
      <c r="A13406" t="s">
        <v>13</v>
      </c>
      <c r="B13406" t="s">
        <v>14</v>
      </c>
      <c r="C13406">
        <v>10</v>
      </c>
      <c r="D13406">
        <v>45</v>
      </c>
      <c r="E13406" t="b">
        <v>0</v>
      </c>
      <c r="F13406">
        <v>1.7999999999999999E-2</v>
      </c>
      <c r="G13406">
        <v>64</v>
      </c>
      <c r="H13406">
        <v>64</v>
      </c>
      <c r="I13406">
        <v>280</v>
      </c>
      <c r="J13406">
        <v>137</v>
      </c>
      <c r="K13406">
        <v>3</v>
      </c>
      <c r="L13406">
        <v>14</v>
      </c>
      <c r="M13406">
        <f t="shared" si="27090"/>
        <v>0</v>
      </c>
      <c r="N13406" t="b">
        <f t="shared" ref="N13406" si="27145">AND(MIN($F13406,$F13407,$F13408)=$F13406,MAX($H13406,$H13407,$H13408)=$H13406)</f>
        <v>0</v>
      </c>
      <c r="O13406" t="b">
        <f t="shared" ref="O13406" si="27146">AND(N13406,NOT(N13407),NOT(N13408))</f>
        <v>0</v>
      </c>
    </row>
    <row r="13407" spans="1:15" x14ac:dyDescent="0.25">
      <c r="A13407" t="s">
        <v>15</v>
      </c>
      <c r="B13407" t="s">
        <v>14</v>
      </c>
      <c r="C13407">
        <v>10</v>
      </c>
      <c r="D13407">
        <v>45</v>
      </c>
      <c r="E13407" t="b">
        <v>0</v>
      </c>
      <c r="F13407">
        <v>1.9E-2</v>
      </c>
      <c r="G13407">
        <v>64</v>
      </c>
      <c r="H13407">
        <v>64</v>
      </c>
      <c r="I13407">
        <v>138</v>
      </c>
      <c r="J13407">
        <v>137</v>
      </c>
      <c r="K13407">
        <v>3</v>
      </c>
      <c r="L13407">
        <v>14</v>
      </c>
      <c r="M13407">
        <f t="shared" si="27090"/>
        <v>0</v>
      </c>
      <c r="N13407" t="b">
        <f t="shared" ref="N13407" si="27147">AND(MIN($F13406,$F13407,$F13408)=$F13407,MAX($H13406,$H13407,$H13408)=$H13407)</f>
        <v>0</v>
      </c>
      <c r="O13407" t="b">
        <f t="shared" ref="O13407" si="27148">AND(NOT(N13406),N13407,NOT(N13408))</f>
        <v>0</v>
      </c>
    </row>
    <row r="13408" spans="1:15" x14ac:dyDescent="0.25">
      <c r="A13408" t="s">
        <v>19</v>
      </c>
      <c r="B13408" t="s">
        <v>14</v>
      </c>
      <c r="C13408">
        <v>10</v>
      </c>
      <c r="D13408">
        <v>45</v>
      </c>
      <c r="E13408" t="b">
        <v>0</v>
      </c>
      <c r="F13408">
        <v>1.7000000000000001E-2</v>
      </c>
      <c r="G13408">
        <v>64</v>
      </c>
      <c r="H13408">
        <v>64</v>
      </c>
      <c r="I13408">
        <v>280</v>
      </c>
      <c r="J13408">
        <v>137</v>
      </c>
      <c r="K13408">
        <v>3</v>
      </c>
      <c r="L13408">
        <v>14</v>
      </c>
      <c r="M13408">
        <f t="shared" si="27090"/>
        <v>0</v>
      </c>
      <c r="N13408" t="b">
        <f t="shared" ref="N13408" si="27149">AND(MIN($F13406,$F13407,$F13408)=$F13408,MAX($H13406,$H13407,$H13408)=$H13408)</f>
        <v>1</v>
      </c>
      <c r="O13408" t="b">
        <f t="shared" ref="O13408" si="27150">AND(NOT(N13406),NOT(N13407),N13408)</f>
        <v>1</v>
      </c>
    </row>
    <row r="13409" spans="1:15" x14ac:dyDescent="0.25">
      <c r="A13409" t="s">
        <v>13</v>
      </c>
      <c r="B13409" t="s">
        <v>14</v>
      </c>
      <c r="C13409">
        <v>10</v>
      </c>
      <c r="D13409">
        <v>46</v>
      </c>
      <c r="E13409" t="b">
        <v>0</v>
      </c>
      <c r="F13409">
        <v>1.7000000000000001E-2</v>
      </c>
      <c r="G13409">
        <v>64</v>
      </c>
      <c r="H13409">
        <v>64</v>
      </c>
      <c r="I13409">
        <v>264</v>
      </c>
      <c r="J13409">
        <v>131</v>
      </c>
      <c r="K13409">
        <v>0</v>
      </c>
      <c r="L13409">
        <v>10</v>
      </c>
      <c r="M13409">
        <f t="shared" si="27090"/>
        <v>0</v>
      </c>
      <c r="N13409" t="b">
        <f t="shared" ref="N13409" si="27151">AND(MIN($F13409,$F13410,$F13411)=$F13409,MAX($H13409,$H13410,$H13411)=$H13409)</f>
        <v>1</v>
      </c>
      <c r="O13409" t="b">
        <f t="shared" ref="O13409" si="27152">AND(N13409,NOT(N13410),NOT(N13411))</f>
        <v>1</v>
      </c>
    </row>
    <row r="13410" spans="1:15" x14ac:dyDescent="0.25">
      <c r="A13410" t="s">
        <v>15</v>
      </c>
      <c r="B13410" t="s">
        <v>14</v>
      </c>
      <c r="C13410">
        <v>10</v>
      </c>
      <c r="D13410">
        <v>46</v>
      </c>
      <c r="E13410" t="b">
        <v>0</v>
      </c>
      <c r="F13410">
        <v>2.1999999999999999E-2</v>
      </c>
      <c r="G13410">
        <v>64</v>
      </c>
      <c r="H13410">
        <v>64</v>
      </c>
      <c r="I13410">
        <v>132</v>
      </c>
      <c r="J13410">
        <v>131</v>
      </c>
      <c r="K13410">
        <v>0</v>
      </c>
      <c r="L13410">
        <v>10</v>
      </c>
      <c r="M13410">
        <f t="shared" si="27090"/>
        <v>0</v>
      </c>
      <c r="N13410" t="b">
        <f t="shared" ref="N13410" si="27153">AND(MIN($F13409,$F13410,$F13411)=$F13410,MAX($H13409,$H13410,$H13411)=$H13410)</f>
        <v>0</v>
      </c>
      <c r="O13410" t="b">
        <f t="shared" ref="O13410" si="27154">AND(NOT(N13409),N13410,NOT(N13411))</f>
        <v>0</v>
      </c>
    </row>
    <row r="13411" spans="1:15" x14ac:dyDescent="0.25">
      <c r="A13411" t="s">
        <v>19</v>
      </c>
      <c r="B13411" t="s">
        <v>14</v>
      </c>
      <c r="C13411">
        <v>10</v>
      </c>
      <c r="D13411">
        <v>46</v>
      </c>
      <c r="E13411" t="b">
        <v>0</v>
      </c>
      <c r="F13411">
        <v>1.9E-2</v>
      </c>
      <c r="G13411">
        <v>64</v>
      </c>
      <c r="H13411">
        <v>64</v>
      </c>
      <c r="I13411">
        <v>264</v>
      </c>
      <c r="J13411">
        <v>131</v>
      </c>
      <c r="K13411">
        <v>0</v>
      </c>
      <c r="L13411">
        <v>10</v>
      </c>
      <c r="M13411">
        <f t="shared" si="27090"/>
        <v>0</v>
      </c>
      <c r="N13411" t="b">
        <f t="shared" ref="N13411" si="27155">AND(MIN($F13409,$F13410,$F13411)=$F13411,MAX($H13409,$H13410,$H13411)=$H13411)</f>
        <v>0</v>
      </c>
      <c r="O13411" t="b">
        <f t="shared" ref="O13411" si="27156">AND(NOT(N13409),NOT(N13410),N13411)</f>
        <v>0</v>
      </c>
    </row>
    <row r="13412" spans="1:15" x14ac:dyDescent="0.25">
      <c r="A13412" t="s">
        <v>13</v>
      </c>
      <c r="B13412" t="s">
        <v>14</v>
      </c>
      <c r="C13412">
        <v>10</v>
      </c>
      <c r="D13412">
        <v>47</v>
      </c>
      <c r="E13412" t="b">
        <v>0</v>
      </c>
      <c r="F13412">
        <v>2.1999999999999999E-2</v>
      </c>
      <c r="G13412">
        <v>64</v>
      </c>
      <c r="H13412">
        <v>64</v>
      </c>
      <c r="I13412">
        <v>262</v>
      </c>
      <c r="J13412">
        <v>130</v>
      </c>
      <c r="K13412">
        <v>0</v>
      </c>
      <c r="L13412">
        <v>11</v>
      </c>
      <c r="M13412">
        <f t="shared" si="27090"/>
        <v>0</v>
      </c>
      <c r="N13412" t="b">
        <f t="shared" ref="N13412" si="27157">AND(MIN($F13412,$F13413,$F13414)=$F13412,MAX($H13412,$H13413,$H13414)=$H13412)</f>
        <v>0</v>
      </c>
      <c r="O13412" t="b">
        <f t="shared" ref="O13412" si="27158">AND(N13412,NOT(N13413),NOT(N13414))</f>
        <v>0</v>
      </c>
    </row>
    <row r="13413" spans="1:15" x14ac:dyDescent="0.25">
      <c r="A13413" t="s">
        <v>15</v>
      </c>
      <c r="B13413" t="s">
        <v>14</v>
      </c>
      <c r="C13413">
        <v>10</v>
      </c>
      <c r="D13413">
        <v>47</v>
      </c>
      <c r="E13413" t="b">
        <v>0</v>
      </c>
      <c r="F13413">
        <v>1.7000000000000001E-2</v>
      </c>
      <c r="G13413">
        <v>64</v>
      </c>
      <c r="H13413">
        <v>64</v>
      </c>
      <c r="I13413">
        <v>131</v>
      </c>
      <c r="J13413">
        <v>130</v>
      </c>
      <c r="K13413">
        <v>0</v>
      </c>
      <c r="L13413">
        <v>11</v>
      </c>
      <c r="M13413">
        <f t="shared" si="27090"/>
        <v>0</v>
      </c>
      <c r="N13413" t="b">
        <f t="shared" ref="N13413" si="27159">AND(MIN($F13412,$F13413,$F13414)=$F13413,MAX($H13412,$H13413,$H13414)=$H13413)</f>
        <v>1</v>
      </c>
      <c r="O13413" t="b">
        <f t="shared" ref="O13413" si="27160">AND(NOT(N13412),N13413,NOT(N13414))</f>
        <v>1</v>
      </c>
    </row>
    <row r="13414" spans="1:15" x14ac:dyDescent="0.25">
      <c r="A13414" t="s">
        <v>19</v>
      </c>
      <c r="B13414" t="s">
        <v>14</v>
      </c>
      <c r="C13414">
        <v>10</v>
      </c>
      <c r="D13414">
        <v>47</v>
      </c>
      <c r="E13414" t="b">
        <v>0</v>
      </c>
      <c r="F13414">
        <v>1.7999999999999999E-2</v>
      </c>
      <c r="G13414">
        <v>64</v>
      </c>
      <c r="H13414">
        <v>64</v>
      </c>
      <c r="I13414">
        <v>262</v>
      </c>
      <c r="J13414">
        <v>130</v>
      </c>
      <c r="K13414">
        <v>0</v>
      </c>
      <c r="L13414">
        <v>11</v>
      </c>
      <c r="M13414">
        <f t="shared" si="27090"/>
        <v>0</v>
      </c>
      <c r="N13414" t="b">
        <f t="shared" ref="N13414" si="27161">AND(MIN($F13412,$F13413,$F13414)=$F13414,MAX($H13412,$H13413,$H13414)=$H13414)</f>
        <v>0</v>
      </c>
      <c r="O13414" t="b">
        <f t="shared" ref="O13414" si="27162">AND(NOT(N13412),NOT(N13413),N13414)</f>
        <v>0</v>
      </c>
    </row>
    <row r="13415" spans="1:15" x14ac:dyDescent="0.25">
      <c r="A13415" t="s">
        <v>13</v>
      </c>
      <c r="B13415" t="s">
        <v>14</v>
      </c>
      <c r="C13415">
        <v>10</v>
      </c>
      <c r="D13415">
        <v>48</v>
      </c>
      <c r="E13415" t="b">
        <v>0</v>
      </c>
      <c r="F13415">
        <v>1.9E-2</v>
      </c>
      <c r="G13415">
        <v>64</v>
      </c>
      <c r="H13415">
        <v>64</v>
      </c>
      <c r="I13415">
        <v>302</v>
      </c>
      <c r="J13415">
        <v>183</v>
      </c>
      <c r="K13415">
        <v>26</v>
      </c>
      <c r="L13415">
        <v>13</v>
      </c>
      <c r="M13415">
        <f t="shared" si="27090"/>
        <v>0</v>
      </c>
      <c r="N13415" t="b">
        <f t="shared" ref="N13415" si="27163">AND(MIN($F13415,$F13416,$F13417)=$F13415,MAX($H13415,$H13416,$H13417)=$H13415)</f>
        <v>0</v>
      </c>
      <c r="O13415" t="b">
        <f t="shared" ref="O13415" si="27164">AND(N13415,NOT(N13416),NOT(N13417))</f>
        <v>0</v>
      </c>
    </row>
    <row r="13416" spans="1:15" x14ac:dyDescent="0.25">
      <c r="A13416" t="s">
        <v>15</v>
      </c>
      <c r="B13416" t="s">
        <v>14</v>
      </c>
      <c r="C13416">
        <v>10</v>
      </c>
      <c r="D13416">
        <v>48</v>
      </c>
      <c r="E13416" t="b">
        <v>0</v>
      </c>
      <c r="F13416">
        <v>1.7999999999999999E-2</v>
      </c>
      <c r="G13416">
        <v>64</v>
      </c>
      <c r="H13416">
        <v>64</v>
      </c>
      <c r="I13416">
        <v>185</v>
      </c>
      <c r="J13416">
        <v>183</v>
      </c>
      <c r="K13416">
        <v>26</v>
      </c>
      <c r="L13416">
        <v>13</v>
      </c>
      <c r="M13416">
        <f t="shared" si="27090"/>
        <v>0</v>
      </c>
      <c r="N13416" t="b">
        <f t="shared" ref="N13416" si="27165">AND(MIN($F13415,$F13416,$F13417)=$F13416,MAX($H13415,$H13416,$H13417)=$H13416)</f>
        <v>1</v>
      </c>
      <c r="O13416" t="b">
        <f t="shared" ref="O13416" si="27166">AND(NOT(N13415),N13416,NOT(N13417))</f>
        <v>1</v>
      </c>
    </row>
    <row r="13417" spans="1:15" x14ac:dyDescent="0.25">
      <c r="A13417" t="s">
        <v>19</v>
      </c>
      <c r="B13417" t="s">
        <v>14</v>
      </c>
      <c r="C13417">
        <v>10</v>
      </c>
      <c r="D13417">
        <v>48</v>
      </c>
      <c r="E13417" t="b">
        <v>0</v>
      </c>
      <c r="F13417">
        <v>2.8000000000000001E-2</v>
      </c>
      <c r="G13417">
        <v>64</v>
      </c>
      <c r="H13417">
        <v>64</v>
      </c>
      <c r="I13417">
        <v>302</v>
      </c>
      <c r="J13417">
        <v>183</v>
      </c>
      <c r="K13417">
        <v>26</v>
      </c>
      <c r="L13417">
        <v>13</v>
      </c>
      <c r="M13417">
        <f t="shared" si="27090"/>
        <v>0</v>
      </c>
      <c r="N13417" t="b">
        <f t="shared" ref="N13417" si="27167">AND(MIN($F13415,$F13416,$F13417)=$F13417,MAX($H13415,$H13416,$H13417)=$H13417)</f>
        <v>0</v>
      </c>
      <c r="O13417" t="b">
        <f t="shared" ref="O13417" si="27168">AND(NOT(N13415),NOT(N13416),N13417)</f>
        <v>0</v>
      </c>
    </row>
    <row r="13418" spans="1:15" x14ac:dyDescent="0.25">
      <c r="A13418" t="s">
        <v>13</v>
      </c>
      <c r="B13418" t="s">
        <v>14</v>
      </c>
      <c r="C13418">
        <v>10</v>
      </c>
      <c r="D13418">
        <v>49</v>
      </c>
      <c r="E13418" t="b">
        <v>0</v>
      </c>
      <c r="F13418">
        <v>2.4E-2</v>
      </c>
      <c r="G13418">
        <v>64</v>
      </c>
      <c r="H13418">
        <v>64</v>
      </c>
      <c r="I13418">
        <v>260</v>
      </c>
      <c r="J13418">
        <v>131</v>
      </c>
      <c r="K13418">
        <v>0</v>
      </c>
      <c r="L13418">
        <v>11</v>
      </c>
      <c r="M13418">
        <f t="shared" si="27090"/>
        <v>0</v>
      </c>
      <c r="N13418" t="b">
        <f t="shared" ref="N13418" si="27169">AND(MIN($F13418,$F13419,$F13420)=$F13418,MAX($H13418,$H13419,$H13420)=$H13418)</f>
        <v>0</v>
      </c>
      <c r="O13418" t="b">
        <f t="shared" ref="O13418" si="27170">AND(N13418,NOT(N13419),NOT(N13420))</f>
        <v>0</v>
      </c>
    </row>
    <row r="13419" spans="1:15" x14ac:dyDescent="0.25">
      <c r="A13419" t="s">
        <v>15</v>
      </c>
      <c r="B13419" t="s">
        <v>14</v>
      </c>
      <c r="C13419">
        <v>10</v>
      </c>
      <c r="D13419">
        <v>49</v>
      </c>
      <c r="E13419" t="b">
        <v>0</v>
      </c>
      <c r="F13419">
        <v>1.9E-2</v>
      </c>
      <c r="G13419">
        <v>64</v>
      </c>
      <c r="H13419">
        <v>64</v>
      </c>
      <c r="I13419">
        <v>132</v>
      </c>
      <c r="J13419">
        <v>131</v>
      </c>
      <c r="K13419">
        <v>0</v>
      </c>
      <c r="L13419">
        <v>11</v>
      </c>
      <c r="M13419">
        <f t="shared" si="27090"/>
        <v>0</v>
      </c>
      <c r="N13419" t="b">
        <f t="shared" ref="N13419" si="27171">AND(MIN($F13418,$F13419,$F13420)=$F13419,MAX($H13418,$H13419,$H13420)=$H13419)</f>
        <v>1</v>
      </c>
      <c r="O13419" t="b">
        <f t="shared" ref="O13419" si="27172">AND(NOT(N13418),N13419,NOT(N13420))</f>
        <v>1</v>
      </c>
    </row>
    <row r="13420" spans="1:15" x14ac:dyDescent="0.25">
      <c r="A13420" t="s">
        <v>19</v>
      </c>
      <c r="B13420" t="s">
        <v>14</v>
      </c>
      <c r="C13420">
        <v>10</v>
      </c>
      <c r="D13420">
        <v>49</v>
      </c>
      <c r="E13420" t="b">
        <v>0</v>
      </c>
      <c r="F13420">
        <v>2.4E-2</v>
      </c>
      <c r="G13420">
        <v>64</v>
      </c>
      <c r="H13420">
        <v>64</v>
      </c>
      <c r="I13420">
        <v>260</v>
      </c>
      <c r="J13420">
        <v>131</v>
      </c>
      <c r="K13420">
        <v>0</v>
      </c>
      <c r="L13420">
        <v>11</v>
      </c>
      <c r="M13420">
        <f t="shared" si="27090"/>
        <v>0</v>
      </c>
      <c r="N13420" t="b">
        <f t="shared" ref="N13420" si="27173">AND(MIN($F13418,$F13419,$F13420)=$F13420,MAX($H13418,$H13419,$H13420)=$H13420)</f>
        <v>0</v>
      </c>
      <c r="O13420" t="b">
        <f t="shared" ref="O13420" si="27174">AND(NOT(N13418),NOT(N13419),N13420)</f>
        <v>0</v>
      </c>
    </row>
    <row r="13421" spans="1:15" x14ac:dyDescent="0.25">
      <c r="A13421" t="s">
        <v>13</v>
      </c>
      <c r="B13421" t="s">
        <v>14</v>
      </c>
      <c r="C13421">
        <v>10</v>
      </c>
      <c r="D13421">
        <v>4</v>
      </c>
      <c r="E13421" t="b">
        <v>0</v>
      </c>
      <c r="F13421">
        <v>7.8639999999999999</v>
      </c>
      <c r="G13421">
        <v>64</v>
      </c>
      <c r="H13421">
        <v>64</v>
      </c>
      <c r="I13421">
        <v>865656</v>
      </c>
      <c r="J13421">
        <v>472524</v>
      </c>
      <c r="K13421">
        <v>236195</v>
      </c>
      <c r="L13421">
        <v>17</v>
      </c>
      <c r="M13421">
        <f t="shared" si="27090"/>
        <v>0</v>
      </c>
      <c r="N13421" t="b">
        <f t="shared" ref="N13421" si="27175">AND(MIN($F13421,$F13422,$F13423)=$F13421,MAX($H13421,$H13422,$H13423)=$H13421)</f>
        <v>0</v>
      </c>
      <c r="O13421" t="b">
        <f t="shared" ref="O13421" si="27176">AND(N13421,NOT(N13422),NOT(N13423))</f>
        <v>0</v>
      </c>
    </row>
    <row r="13422" spans="1:15" x14ac:dyDescent="0.25">
      <c r="A13422" t="s">
        <v>15</v>
      </c>
      <c r="B13422" t="s">
        <v>14</v>
      </c>
      <c r="C13422">
        <v>10</v>
      </c>
      <c r="D13422">
        <v>4</v>
      </c>
      <c r="E13422" t="b">
        <v>0</v>
      </c>
      <c r="F13422">
        <v>3.302</v>
      </c>
      <c r="G13422">
        <v>64</v>
      </c>
      <c r="H13422">
        <v>64</v>
      </c>
      <c r="I13422">
        <v>487795</v>
      </c>
      <c r="J13422">
        <v>472524</v>
      </c>
      <c r="K13422">
        <v>236195</v>
      </c>
      <c r="L13422">
        <v>17</v>
      </c>
      <c r="M13422">
        <f t="shared" si="27090"/>
        <v>0</v>
      </c>
      <c r="N13422" t="b">
        <f t="shared" ref="N13422" si="27177">AND(MIN($F13421,$F13422,$F13423)=$F13422,MAX($H13421,$H13422,$H13423)=$H13422)</f>
        <v>1</v>
      </c>
      <c r="O13422" t="b">
        <f t="shared" ref="O13422" si="27178">AND(NOT(N13421),N13422,NOT(N13423))</f>
        <v>1</v>
      </c>
    </row>
    <row r="13423" spans="1:15" x14ac:dyDescent="0.25">
      <c r="A13423" t="s">
        <v>19</v>
      </c>
      <c r="B13423" t="s">
        <v>14</v>
      </c>
      <c r="C13423">
        <v>10</v>
      </c>
      <c r="D13423">
        <v>4</v>
      </c>
      <c r="E13423" t="b">
        <v>0</v>
      </c>
      <c r="F13423">
        <v>6.6639999999999997</v>
      </c>
      <c r="G13423">
        <v>64</v>
      </c>
      <c r="H13423">
        <v>64</v>
      </c>
      <c r="I13423">
        <v>865656</v>
      </c>
      <c r="J13423">
        <v>472524</v>
      </c>
      <c r="K13423">
        <v>236195</v>
      </c>
      <c r="L13423">
        <v>17</v>
      </c>
      <c r="M13423">
        <f t="shared" si="27090"/>
        <v>0</v>
      </c>
      <c r="N13423" t="b">
        <f t="shared" ref="N13423" si="27179">AND(MIN($F13421,$F13422,$F13423)=$F13423,MAX($H13421,$H13422,$H13423)=$H13423)</f>
        <v>0</v>
      </c>
      <c r="O13423" t="b">
        <f t="shared" ref="O13423" si="27180">AND(NOT(N13421),NOT(N13422),N13423)</f>
        <v>0</v>
      </c>
    </row>
    <row r="13424" spans="1:15" x14ac:dyDescent="0.25">
      <c r="A13424" t="s">
        <v>13</v>
      </c>
      <c r="B13424" t="s">
        <v>14</v>
      </c>
      <c r="C13424">
        <v>10</v>
      </c>
      <c r="D13424">
        <v>50</v>
      </c>
      <c r="E13424" t="b">
        <v>0</v>
      </c>
      <c r="F13424">
        <v>1.7999999999999999E-2</v>
      </c>
      <c r="G13424">
        <v>64</v>
      </c>
      <c r="H13424">
        <v>64</v>
      </c>
      <c r="I13424">
        <v>264</v>
      </c>
      <c r="J13424">
        <v>131</v>
      </c>
      <c r="K13424">
        <v>0</v>
      </c>
      <c r="L13424">
        <v>8</v>
      </c>
      <c r="M13424">
        <f t="shared" si="27090"/>
        <v>0</v>
      </c>
      <c r="N13424" t="b">
        <f t="shared" ref="N13424" si="27181">AND(MIN($F13424,$F13425,$F13426)=$F13424,MAX($H13424,$H13425,$H13426)=$H13424)</f>
        <v>0</v>
      </c>
      <c r="O13424" t="b">
        <f t="shared" ref="O13424" si="27182">AND(N13424,NOT(N13425),NOT(N13426))</f>
        <v>0</v>
      </c>
    </row>
    <row r="13425" spans="1:15" x14ac:dyDescent="0.25">
      <c r="A13425" t="s">
        <v>15</v>
      </c>
      <c r="B13425" t="s">
        <v>14</v>
      </c>
      <c r="C13425">
        <v>10</v>
      </c>
      <c r="D13425">
        <v>50</v>
      </c>
      <c r="E13425" t="b">
        <v>0</v>
      </c>
      <c r="F13425">
        <v>1.7000000000000001E-2</v>
      </c>
      <c r="G13425">
        <v>64</v>
      </c>
      <c r="H13425">
        <v>64</v>
      </c>
      <c r="I13425">
        <v>132</v>
      </c>
      <c r="J13425">
        <v>131</v>
      </c>
      <c r="K13425">
        <v>0</v>
      </c>
      <c r="L13425">
        <v>8</v>
      </c>
      <c r="M13425">
        <f t="shared" si="27090"/>
        <v>0</v>
      </c>
      <c r="N13425" t="b">
        <f t="shared" ref="N13425" si="27183">AND(MIN($F13424,$F13425,$F13426)=$F13425,MAX($H13424,$H13425,$H13426)=$H13425)</f>
        <v>1</v>
      </c>
      <c r="O13425" t="b">
        <f t="shared" ref="O13425" si="27184">AND(NOT(N13424),N13425,NOT(N13426))</f>
        <v>1</v>
      </c>
    </row>
    <row r="13426" spans="1:15" x14ac:dyDescent="0.25">
      <c r="A13426" t="s">
        <v>19</v>
      </c>
      <c r="B13426" t="s">
        <v>14</v>
      </c>
      <c r="C13426">
        <v>10</v>
      </c>
      <c r="D13426">
        <v>50</v>
      </c>
      <c r="E13426" t="b">
        <v>0</v>
      </c>
      <c r="F13426">
        <v>0.02</v>
      </c>
      <c r="G13426">
        <v>64</v>
      </c>
      <c r="H13426">
        <v>64</v>
      </c>
      <c r="I13426">
        <v>264</v>
      </c>
      <c r="J13426">
        <v>131</v>
      </c>
      <c r="K13426">
        <v>0</v>
      </c>
      <c r="L13426">
        <v>8</v>
      </c>
      <c r="M13426">
        <f t="shared" si="27090"/>
        <v>0</v>
      </c>
      <c r="N13426" t="b">
        <f t="shared" ref="N13426" si="27185">AND(MIN($F13424,$F13425,$F13426)=$F13426,MAX($H13424,$H13425,$H13426)=$H13426)</f>
        <v>0</v>
      </c>
      <c r="O13426" t="b">
        <f t="shared" ref="O13426" si="27186">AND(NOT(N13424),NOT(N13425),N13426)</f>
        <v>0</v>
      </c>
    </row>
    <row r="13427" spans="1:15" x14ac:dyDescent="0.25">
      <c r="A13427" t="s">
        <v>13</v>
      </c>
      <c r="B13427" t="s">
        <v>14</v>
      </c>
      <c r="C13427">
        <v>10</v>
      </c>
      <c r="D13427">
        <v>5</v>
      </c>
      <c r="E13427" t="b">
        <v>0</v>
      </c>
      <c r="F13427">
        <v>2.4E-2</v>
      </c>
      <c r="G13427">
        <v>64</v>
      </c>
      <c r="H13427">
        <v>64</v>
      </c>
      <c r="I13427">
        <v>264</v>
      </c>
      <c r="J13427">
        <v>136</v>
      </c>
      <c r="K13427">
        <v>0</v>
      </c>
      <c r="L13427">
        <v>17</v>
      </c>
      <c r="M13427">
        <f t="shared" si="27090"/>
        <v>0</v>
      </c>
      <c r="N13427" t="b">
        <f t="shared" ref="N13427" si="27187">AND(MIN($F13427,$F13428,$F13429)=$F13427,MAX($H13427,$H13428,$H13429)=$H13427)</f>
        <v>0</v>
      </c>
      <c r="O13427" t="b">
        <f t="shared" ref="O13427" si="27188">AND(N13427,NOT(N13428),NOT(N13429))</f>
        <v>0</v>
      </c>
    </row>
    <row r="13428" spans="1:15" x14ac:dyDescent="0.25">
      <c r="A13428" t="s">
        <v>15</v>
      </c>
      <c r="B13428" t="s">
        <v>14</v>
      </c>
      <c r="C13428">
        <v>10</v>
      </c>
      <c r="D13428">
        <v>5</v>
      </c>
      <c r="E13428" t="b">
        <v>0</v>
      </c>
      <c r="F13428">
        <v>4.2999999999999997E-2</v>
      </c>
      <c r="G13428">
        <v>64</v>
      </c>
      <c r="H13428">
        <v>64</v>
      </c>
      <c r="I13428">
        <v>138</v>
      </c>
      <c r="J13428">
        <v>136</v>
      </c>
      <c r="K13428">
        <v>0</v>
      </c>
      <c r="L13428">
        <v>17</v>
      </c>
      <c r="M13428">
        <f t="shared" si="27090"/>
        <v>0</v>
      </c>
      <c r="N13428" t="b">
        <f t="shared" ref="N13428" si="27189">AND(MIN($F13427,$F13428,$F13429)=$F13428,MAX($H13427,$H13428,$H13429)=$H13428)</f>
        <v>0</v>
      </c>
      <c r="O13428" t="b">
        <f t="shared" ref="O13428" si="27190">AND(NOT(N13427),N13428,NOT(N13429))</f>
        <v>0</v>
      </c>
    </row>
    <row r="13429" spans="1:15" x14ac:dyDescent="0.25">
      <c r="A13429" t="s">
        <v>19</v>
      </c>
      <c r="B13429" t="s">
        <v>14</v>
      </c>
      <c r="C13429">
        <v>10</v>
      </c>
      <c r="D13429">
        <v>5</v>
      </c>
      <c r="E13429" t="b">
        <v>0</v>
      </c>
      <c r="F13429">
        <v>2.1000000000000001E-2</v>
      </c>
      <c r="G13429">
        <v>64</v>
      </c>
      <c r="H13429">
        <v>64</v>
      </c>
      <c r="I13429">
        <v>264</v>
      </c>
      <c r="J13429">
        <v>136</v>
      </c>
      <c r="K13429">
        <v>0</v>
      </c>
      <c r="L13429">
        <v>17</v>
      </c>
      <c r="M13429">
        <f t="shared" si="27090"/>
        <v>0</v>
      </c>
      <c r="N13429" t="b">
        <f t="shared" ref="N13429" si="27191">AND(MIN($F13427,$F13428,$F13429)=$F13429,MAX($H13427,$H13428,$H13429)=$H13429)</f>
        <v>1</v>
      </c>
      <c r="O13429" t="b">
        <f t="shared" ref="O13429" si="27192">AND(NOT(N13427),NOT(N13428),N13429)</f>
        <v>1</v>
      </c>
    </row>
    <row r="13430" spans="1:15" x14ac:dyDescent="0.25">
      <c r="A13430" t="s">
        <v>13</v>
      </c>
      <c r="B13430" t="s">
        <v>14</v>
      </c>
      <c r="C13430">
        <v>10</v>
      </c>
      <c r="D13430">
        <v>6</v>
      </c>
      <c r="E13430" t="b">
        <v>0</v>
      </c>
      <c r="F13430">
        <v>1E-3</v>
      </c>
      <c r="G13430">
        <v>64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f t="shared" si="27090"/>
        <v>64</v>
      </c>
      <c r="N13430" t="b">
        <f t="shared" ref="N13430" si="27193">AND(MIN($F13430,$F13431,$F13432)=$F13430,MAX($H13430,$H13431,$H13432)=$H13430)</f>
        <v>0</v>
      </c>
      <c r="O13430" t="b">
        <f t="shared" ref="O13430" si="27194">AND(N13430,NOT(N13431),NOT(N13432))</f>
        <v>0</v>
      </c>
    </row>
    <row r="13431" spans="1:15" x14ac:dyDescent="0.25">
      <c r="A13431" t="s">
        <v>15</v>
      </c>
      <c r="B13431" t="s">
        <v>14</v>
      </c>
      <c r="C13431">
        <v>10</v>
      </c>
      <c r="D13431">
        <v>6</v>
      </c>
      <c r="E13431" t="b">
        <v>0</v>
      </c>
      <c r="F13431">
        <v>1E-3</v>
      </c>
      <c r="G13431">
        <v>64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f t="shared" si="27090"/>
        <v>64</v>
      </c>
      <c r="N13431" t="b">
        <f t="shared" ref="N13431" si="27195">AND(MIN($F13430,$F13431,$F13432)=$F13431,MAX($H13430,$H13431,$H13432)=$H13431)</f>
        <v>0</v>
      </c>
      <c r="O13431" t="b">
        <f t="shared" ref="O13431" si="27196">AND(NOT(N13430),N13431,NOT(N13432))</f>
        <v>0</v>
      </c>
    </row>
    <row r="13432" spans="1:15" x14ac:dyDescent="0.25">
      <c r="A13432" t="s">
        <v>19</v>
      </c>
      <c r="B13432" t="s">
        <v>14</v>
      </c>
      <c r="C13432">
        <v>10</v>
      </c>
      <c r="D13432">
        <v>6</v>
      </c>
      <c r="E13432" t="b">
        <v>0</v>
      </c>
      <c r="F13432">
        <v>0</v>
      </c>
      <c r="G13432">
        <v>64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f t="shared" si="27090"/>
        <v>64</v>
      </c>
      <c r="N13432" t="b">
        <f t="shared" ref="N13432" si="27197">AND(MIN($F13430,$F13431,$F13432)=$F13432,MAX($H13430,$H13431,$H13432)=$H13432)</f>
        <v>1</v>
      </c>
      <c r="O13432" t="b">
        <f t="shared" ref="O13432" si="27198">AND(NOT(N13430),NOT(N13431),N13432)</f>
        <v>1</v>
      </c>
    </row>
    <row r="13433" spans="1:15" x14ac:dyDescent="0.25">
      <c r="A13433" t="s">
        <v>13</v>
      </c>
      <c r="B13433" t="s">
        <v>14</v>
      </c>
      <c r="C13433">
        <v>10</v>
      </c>
      <c r="D13433">
        <v>7</v>
      </c>
      <c r="E13433" t="b">
        <v>0</v>
      </c>
      <c r="F13433">
        <v>1.9E-2</v>
      </c>
      <c r="G13433">
        <v>64</v>
      </c>
      <c r="H13433">
        <v>64</v>
      </c>
      <c r="I13433">
        <v>282</v>
      </c>
      <c r="J13433">
        <v>173</v>
      </c>
      <c r="K13433">
        <v>22</v>
      </c>
      <c r="L13433">
        <v>9</v>
      </c>
      <c r="M13433">
        <f t="shared" si="27090"/>
        <v>0</v>
      </c>
      <c r="N13433" t="b">
        <f t="shared" ref="N13433" si="27199">AND(MIN($F13433,$F13434,$F13435)=$F13433,MAX($H13433,$H13434,$H13435)=$H13433)</f>
        <v>0</v>
      </c>
      <c r="O13433" t="b">
        <f t="shared" ref="O13433" si="27200">AND(N13433,NOT(N13434),NOT(N13435))</f>
        <v>0</v>
      </c>
    </row>
    <row r="13434" spans="1:15" x14ac:dyDescent="0.25">
      <c r="A13434" t="s">
        <v>15</v>
      </c>
      <c r="B13434" t="s">
        <v>14</v>
      </c>
      <c r="C13434">
        <v>10</v>
      </c>
      <c r="D13434">
        <v>7</v>
      </c>
      <c r="E13434" t="b">
        <v>0</v>
      </c>
      <c r="F13434">
        <v>1.4999999999999999E-2</v>
      </c>
      <c r="G13434">
        <v>64</v>
      </c>
      <c r="H13434">
        <v>64</v>
      </c>
      <c r="I13434">
        <v>218</v>
      </c>
      <c r="J13434">
        <v>217</v>
      </c>
      <c r="K13434">
        <v>44</v>
      </c>
      <c r="L13434">
        <v>9</v>
      </c>
      <c r="M13434">
        <f t="shared" si="27090"/>
        <v>0</v>
      </c>
      <c r="N13434" t="b">
        <f t="shared" ref="N13434" si="27201">AND(MIN($F13433,$F13434,$F13435)=$F13434,MAX($H13433,$H13434,$H13435)=$H13434)</f>
        <v>1</v>
      </c>
      <c r="O13434" t="b">
        <f t="shared" ref="O13434" si="27202">AND(NOT(N13433),N13434,NOT(N13435))</f>
        <v>1</v>
      </c>
    </row>
    <row r="13435" spans="1:15" x14ac:dyDescent="0.25">
      <c r="A13435" t="s">
        <v>19</v>
      </c>
      <c r="B13435" t="s">
        <v>14</v>
      </c>
      <c r="C13435">
        <v>10</v>
      </c>
      <c r="D13435">
        <v>7</v>
      </c>
      <c r="E13435" t="b">
        <v>0</v>
      </c>
      <c r="F13435">
        <v>1.7000000000000001E-2</v>
      </c>
      <c r="G13435">
        <v>64</v>
      </c>
      <c r="H13435">
        <v>64</v>
      </c>
      <c r="I13435">
        <v>282</v>
      </c>
      <c r="J13435">
        <v>173</v>
      </c>
      <c r="K13435">
        <v>22</v>
      </c>
      <c r="L13435">
        <v>9</v>
      </c>
      <c r="M13435">
        <f t="shared" si="27090"/>
        <v>0</v>
      </c>
      <c r="N13435" t="b">
        <f t="shared" ref="N13435" si="27203">AND(MIN($F13433,$F13434,$F13435)=$F13435,MAX($H13433,$H13434,$H13435)=$H13435)</f>
        <v>0</v>
      </c>
      <c r="O13435" t="b">
        <f t="shared" ref="O13435" si="27204">AND(NOT(N13433),NOT(N13434),N13435)</f>
        <v>0</v>
      </c>
    </row>
    <row r="13436" spans="1:15" x14ac:dyDescent="0.25">
      <c r="A13436" t="s">
        <v>13</v>
      </c>
      <c r="B13436" t="s">
        <v>14</v>
      </c>
      <c r="C13436">
        <v>10</v>
      </c>
      <c r="D13436">
        <v>8</v>
      </c>
      <c r="E13436" t="b">
        <v>0</v>
      </c>
      <c r="F13436">
        <v>1E-3</v>
      </c>
      <c r="G13436">
        <v>64</v>
      </c>
      <c r="H13436">
        <v>2</v>
      </c>
      <c r="I13436">
        <v>14</v>
      </c>
      <c r="J13436">
        <v>9</v>
      </c>
      <c r="K13436">
        <v>3</v>
      </c>
      <c r="L13436">
        <v>1</v>
      </c>
      <c r="M13436">
        <f t="shared" si="27090"/>
        <v>62</v>
      </c>
      <c r="N13436" t="b">
        <f t="shared" ref="N13436" si="27205">AND(MIN($F13436,$F13437,$F13438)=$F13436,MAX($H13436,$H13437,$H13438)=$H13436)</f>
        <v>0</v>
      </c>
      <c r="O13436" t="b">
        <f t="shared" ref="O13436" si="27206">AND(N13436,NOT(N13437),NOT(N13438))</f>
        <v>0</v>
      </c>
    </row>
    <row r="13437" spans="1:15" x14ac:dyDescent="0.25">
      <c r="A13437" t="s">
        <v>15</v>
      </c>
      <c r="B13437" t="s">
        <v>14</v>
      </c>
      <c r="C13437">
        <v>10</v>
      </c>
      <c r="D13437">
        <v>8</v>
      </c>
      <c r="E13437" t="b">
        <v>0</v>
      </c>
      <c r="F13437">
        <v>0</v>
      </c>
      <c r="G13437">
        <v>64</v>
      </c>
      <c r="H13437">
        <v>2</v>
      </c>
      <c r="I13437">
        <v>9</v>
      </c>
      <c r="J13437">
        <v>9</v>
      </c>
      <c r="K13437">
        <v>3</v>
      </c>
      <c r="L13437">
        <v>1</v>
      </c>
      <c r="M13437">
        <f t="shared" si="27090"/>
        <v>62</v>
      </c>
      <c r="N13437" t="b">
        <f t="shared" ref="N13437" si="27207">AND(MIN($F13436,$F13437,$F13438)=$F13437,MAX($H13436,$H13437,$H13438)=$H13437)</f>
        <v>1</v>
      </c>
      <c r="O13437" t="b">
        <f t="shared" ref="O13437" si="27208">AND(NOT(N13436),N13437,NOT(N13438))</f>
        <v>1</v>
      </c>
    </row>
    <row r="13438" spans="1:15" x14ac:dyDescent="0.25">
      <c r="A13438" t="s">
        <v>19</v>
      </c>
      <c r="B13438" t="s">
        <v>14</v>
      </c>
      <c r="C13438">
        <v>10</v>
      </c>
      <c r="D13438">
        <v>8</v>
      </c>
      <c r="E13438" t="b">
        <v>0</v>
      </c>
      <c r="F13438">
        <v>1E-3</v>
      </c>
      <c r="G13438">
        <v>64</v>
      </c>
      <c r="H13438">
        <v>2</v>
      </c>
      <c r="I13438">
        <v>14</v>
      </c>
      <c r="J13438">
        <v>9</v>
      </c>
      <c r="K13438">
        <v>3</v>
      </c>
      <c r="L13438">
        <v>1</v>
      </c>
      <c r="M13438">
        <f t="shared" si="27090"/>
        <v>62</v>
      </c>
      <c r="N13438" t="b">
        <f t="shared" ref="N13438" si="27209">AND(MIN($F13436,$F13437,$F13438)=$F13438,MAX($H13436,$H13437,$H13438)=$H13438)</f>
        <v>0</v>
      </c>
      <c r="O13438" t="b">
        <f t="shared" ref="O13438" si="27210">AND(NOT(N13436),NOT(N13437),N13438)</f>
        <v>0</v>
      </c>
    </row>
    <row r="13439" spans="1:15" x14ac:dyDescent="0.25">
      <c r="A13439" t="s">
        <v>13</v>
      </c>
      <c r="B13439" t="s">
        <v>14</v>
      </c>
      <c r="C13439">
        <v>10</v>
      </c>
      <c r="D13439">
        <v>9</v>
      </c>
      <c r="E13439" t="b">
        <v>0</v>
      </c>
      <c r="F13439">
        <v>0.13700000000000001</v>
      </c>
      <c r="G13439">
        <v>64</v>
      </c>
      <c r="H13439">
        <v>64</v>
      </c>
      <c r="I13439">
        <v>384</v>
      </c>
      <c r="J13439">
        <v>197</v>
      </c>
      <c r="K13439">
        <v>32</v>
      </c>
      <c r="L13439">
        <v>13</v>
      </c>
      <c r="M13439">
        <f t="shared" si="27090"/>
        <v>0</v>
      </c>
      <c r="N13439" t="b">
        <f t="shared" ref="N13439" si="27211">AND(MIN($F13439,$F13440,$F13441)=$F13439,MAX($H13439,$H13440,$H13441)=$H13439)</f>
        <v>0</v>
      </c>
      <c r="O13439" t="b">
        <f t="shared" ref="O13439" si="27212">AND(N13439,NOT(N13440),NOT(N13441))</f>
        <v>0</v>
      </c>
    </row>
    <row r="13440" spans="1:15" x14ac:dyDescent="0.25">
      <c r="A13440" t="s">
        <v>15</v>
      </c>
      <c r="B13440" t="s">
        <v>14</v>
      </c>
      <c r="C13440">
        <v>10</v>
      </c>
      <c r="D13440">
        <v>9</v>
      </c>
      <c r="E13440" t="b">
        <v>0</v>
      </c>
      <c r="F13440">
        <v>2.4E-2</v>
      </c>
      <c r="G13440">
        <v>64</v>
      </c>
      <c r="H13440">
        <v>64</v>
      </c>
      <c r="I13440">
        <v>201</v>
      </c>
      <c r="J13440">
        <v>197</v>
      </c>
      <c r="K13440">
        <v>32</v>
      </c>
      <c r="L13440">
        <v>13</v>
      </c>
      <c r="M13440">
        <f t="shared" si="27090"/>
        <v>0</v>
      </c>
      <c r="N13440" t="b">
        <f t="shared" ref="N13440" si="27213">AND(MIN($F13439,$F13440,$F13441)=$F13440,MAX($H13439,$H13440,$H13441)=$H13440)</f>
        <v>1</v>
      </c>
      <c r="O13440" t="b">
        <f t="shared" ref="O13440" si="27214">AND(NOT(N13439),N13440,NOT(N13441))</f>
        <v>1</v>
      </c>
    </row>
    <row r="13441" spans="1:15" x14ac:dyDescent="0.25">
      <c r="A13441" t="s">
        <v>19</v>
      </c>
      <c r="B13441" t="s">
        <v>14</v>
      </c>
      <c r="C13441">
        <v>10</v>
      </c>
      <c r="D13441">
        <v>9</v>
      </c>
      <c r="E13441" t="b">
        <v>0</v>
      </c>
      <c r="F13441">
        <v>3.3000000000000002E-2</v>
      </c>
      <c r="G13441">
        <v>64</v>
      </c>
      <c r="H13441">
        <v>64</v>
      </c>
      <c r="I13441">
        <v>384</v>
      </c>
      <c r="J13441">
        <v>197</v>
      </c>
      <c r="K13441">
        <v>32</v>
      </c>
      <c r="L13441">
        <v>13</v>
      </c>
      <c r="M13441">
        <f t="shared" si="27090"/>
        <v>0</v>
      </c>
      <c r="N13441" t="b">
        <f t="shared" ref="N13441" si="27215">AND(MIN($F13439,$F13440,$F13441)=$F13441,MAX($H13439,$H13440,$H13441)=$H13441)</f>
        <v>0</v>
      </c>
      <c r="O13441" t="b">
        <f t="shared" ref="O13441" si="27216">AND(NOT(N13439),NOT(N13440),N13441)</f>
        <v>0</v>
      </c>
    </row>
    <row r="13442" spans="1:15" x14ac:dyDescent="0.25">
      <c r="A13442" t="s">
        <v>13</v>
      </c>
      <c r="B13442" t="s">
        <v>14</v>
      </c>
      <c r="C13442">
        <v>11</v>
      </c>
      <c r="D13442">
        <v>0</v>
      </c>
      <c r="E13442" t="b">
        <v>0</v>
      </c>
      <c r="F13442">
        <v>0</v>
      </c>
      <c r="G13442">
        <v>64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f t="shared" si="27090"/>
        <v>64</v>
      </c>
      <c r="N13442" t="b">
        <f t="shared" ref="N13442" si="27217">AND(MIN($F13442,$F13443,$F13444)=$F13442,MAX($H13442,$H13443,$H13444)=$H13442)</f>
        <v>1</v>
      </c>
      <c r="O13442" t="b">
        <f t="shared" ref="O13442" si="27218">AND(N13442,NOT(N13443),NOT(N13444))</f>
        <v>0</v>
      </c>
    </row>
    <row r="13443" spans="1:15" x14ac:dyDescent="0.25">
      <c r="A13443" t="s">
        <v>15</v>
      </c>
      <c r="B13443" t="s">
        <v>14</v>
      </c>
      <c r="C13443">
        <v>11</v>
      </c>
      <c r="D13443">
        <v>0</v>
      </c>
      <c r="E13443" t="b">
        <v>0</v>
      </c>
      <c r="F13443">
        <v>0</v>
      </c>
      <c r="G13443">
        <v>64</v>
      </c>
      <c r="H13443">
        <v>0</v>
      </c>
      <c r="I13443">
        <v>0</v>
      </c>
      <c r="J13443">
        <v>0</v>
      </c>
      <c r="K13443">
        <v>1</v>
      </c>
      <c r="L13443">
        <v>0</v>
      </c>
      <c r="M13443">
        <f t="shared" ref="M13443:M13506" si="27219">G13443-H13443</f>
        <v>64</v>
      </c>
      <c r="N13443" t="b">
        <f t="shared" ref="N13443" si="27220">AND(MIN($F13442,$F13443,$F13444)=$F13443,MAX($H13442,$H13443,$H13444)=$H13443)</f>
        <v>1</v>
      </c>
      <c r="O13443" t="b">
        <f t="shared" ref="O13443" si="27221">AND(NOT(N13442),N13443,NOT(N13444))</f>
        <v>0</v>
      </c>
    </row>
    <row r="13444" spans="1:15" x14ac:dyDescent="0.25">
      <c r="A13444" t="s">
        <v>19</v>
      </c>
      <c r="B13444" t="s">
        <v>14</v>
      </c>
      <c r="C13444">
        <v>11</v>
      </c>
      <c r="D13444">
        <v>0</v>
      </c>
      <c r="E13444" t="b">
        <v>0</v>
      </c>
      <c r="F13444">
        <v>0</v>
      </c>
      <c r="G13444">
        <v>64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f t="shared" si="27219"/>
        <v>64</v>
      </c>
      <c r="N13444" t="b">
        <f t="shared" ref="N13444" si="27222">AND(MIN($F13442,$F13443,$F13444)=$F13444,MAX($H13442,$H13443,$H13444)=$H13444)</f>
        <v>1</v>
      </c>
      <c r="O13444" t="b">
        <f t="shared" ref="O13444" si="27223">AND(NOT(N13442),NOT(N13443),N13444)</f>
        <v>0</v>
      </c>
    </row>
    <row r="13445" spans="1:15" x14ac:dyDescent="0.25">
      <c r="A13445" t="s">
        <v>13</v>
      </c>
      <c r="B13445" t="s">
        <v>14</v>
      </c>
      <c r="C13445">
        <v>11</v>
      </c>
      <c r="D13445">
        <v>10</v>
      </c>
      <c r="E13445" t="b">
        <v>0</v>
      </c>
      <c r="F13445">
        <v>4.8000000000000001E-2</v>
      </c>
      <c r="G13445">
        <v>64</v>
      </c>
      <c r="H13445">
        <v>64</v>
      </c>
      <c r="I13445">
        <v>2831</v>
      </c>
      <c r="J13445">
        <v>1774</v>
      </c>
      <c r="K13445">
        <v>821</v>
      </c>
      <c r="L13445">
        <v>13</v>
      </c>
      <c r="M13445">
        <f t="shared" si="27219"/>
        <v>0</v>
      </c>
      <c r="N13445" t="b">
        <f t="shared" ref="N13445" si="27224">AND(MIN($F13445,$F13446,$F13447)=$F13445,MAX($H13445,$H13446,$H13447)=$H13445)</f>
        <v>0</v>
      </c>
      <c r="O13445" t="b">
        <f t="shared" ref="O13445" si="27225">AND(N13445,NOT(N13446),NOT(N13447))</f>
        <v>0</v>
      </c>
    </row>
    <row r="13446" spans="1:15" x14ac:dyDescent="0.25">
      <c r="A13446" t="s">
        <v>15</v>
      </c>
      <c r="B13446" t="s">
        <v>14</v>
      </c>
      <c r="C13446">
        <v>11</v>
      </c>
      <c r="D13446">
        <v>10</v>
      </c>
      <c r="E13446" t="b">
        <v>0</v>
      </c>
      <c r="F13446">
        <v>3.2000000000000001E-2</v>
      </c>
      <c r="G13446">
        <v>64</v>
      </c>
      <c r="H13446">
        <v>64</v>
      </c>
      <c r="I13446">
        <v>1776</v>
      </c>
      <c r="J13446">
        <v>1774</v>
      </c>
      <c r="K13446">
        <v>821</v>
      </c>
      <c r="L13446">
        <v>13</v>
      </c>
      <c r="M13446">
        <f t="shared" si="27219"/>
        <v>0</v>
      </c>
      <c r="N13446" t="b">
        <f t="shared" ref="N13446" si="27226">AND(MIN($F13445,$F13446,$F13447)=$F13446,MAX($H13445,$H13446,$H13447)=$H13446)</f>
        <v>1</v>
      </c>
      <c r="O13446" t="b">
        <f t="shared" ref="O13446" si="27227">AND(NOT(N13445),N13446,NOT(N13447))</f>
        <v>1</v>
      </c>
    </row>
    <row r="13447" spans="1:15" x14ac:dyDescent="0.25">
      <c r="A13447" t="s">
        <v>19</v>
      </c>
      <c r="B13447" t="s">
        <v>14</v>
      </c>
      <c r="C13447">
        <v>11</v>
      </c>
      <c r="D13447">
        <v>10</v>
      </c>
      <c r="E13447" t="b">
        <v>0</v>
      </c>
      <c r="F13447">
        <v>3.7999999999999999E-2</v>
      </c>
      <c r="G13447">
        <v>64</v>
      </c>
      <c r="H13447">
        <v>64</v>
      </c>
      <c r="I13447">
        <v>2831</v>
      </c>
      <c r="J13447">
        <v>1774</v>
      </c>
      <c r="K13447">
        <v>821</v>
      </c>
      <c r="L13447">
        <v>13</v>
      </c>
      <c r="M13447">
        <f t="shared" si="27219"/>
        <v>0</v>
      </c>
      <c r="N13447" t="b">
        <f t="shared" ref="N13447" si="27228">AND(MIN($F13445,$F13446,$F13447)=$F13447,MAX($H13445,$H13446,$H13447)=$H13447)</f>
        <v>0</v>
      </c>
      <c r="O13447" t="b">
        <f t="shared" ref="O13447" si="27229">AND(NOT(N13445),NOT(N13446),N13447)</f>
        <v>0</v>
      </c>
    </row>
    <row r="13448" spans="1:15" x14ac:dyDescent="0.25">
      <c r="A13448" t="s">
        <v>13</v>
      </c>
      <c r="B13448" t="s">
        <v>14</v>
      </c>
      <c r="C13448">
        <v>11</v>
      </c>
      <c r="D13448">
        <v>11</v>
      </c>
      <c r="E13448" t="b">
        <v>1</v>
      </c>
      <c r="F13448">
        <v>10.000999999999999</v>
      </c>
      <c r="G13448">
        <v>64</v>
      </c>
      <c r="H13448">
        <v>0</v>
      </c>
      <c r="I13448">
        <v>1001251</v>
      </c>
      <c r="J13448">
        <v>965939</v>
      </c>
      <c r="K13448">
        <v>482967</v>
      </c>
      <c r="L13448">
        <v>13</v>
      </c>
      <c r="M13448">
        <f t="shared" si="27219"/>
        <v>64</v>
      </c>
      <c r="N13448" t="b">
        <f t="shared" ref="N13448" si="27230">AND(MIN($F13448,$F13449,$F13450)=$F13448,MAX($H13448,$H13449,$H13450)=$H13448)</f>
        <v>0</v>
      </c>
      <c r="O13448" t="b">
        <f t="shared" ref="O13448" si="27231">AND(N13448,NOT(N13449),NOT(N13450))</f>
        <v>0</v>
      </c>
    </row>
    <row r="13449" spans="1:15" x14ac:dyDescent="0.25">
      <c r="A13449" t="s">
        <v>15</v>
      </c>
      <c r="B13449" t="s">
        <v>14</v>
      </c>
      <c r="C13449">
        <v>11</v>
      </c>
      <c r="D13449">
        <v>11</v>
      </c>
      <c r="E13449" t="b">
        <v>0</v>
      </c>
      <c r="F13449">
        <v>1.778</v>
      </c>
      <c r="G13449">
        <v>64</v>
      </c>
      <c r="H13449">
        <v>64</v>
      </c>
      <c r="I13449">
        <v>87962</v>
      </c>
      <c r="J13449">
        <v>87958</v>
      </c>
      <c r="K13449">
        <v>43913</v>
      </c>
      <c r="L13449">
        <v>13</v>
      </c>
      <c r="M13449">
        <f t="shared" si="27219"/>
        <v>0</v>
      </c>
      <c r="N13449" t="b">
        <f t="shared" ref="N13449" si="27232">AND(MIN($F13448,$F13449,$F13450)=$F13449,MAX($H13448,$H13449,$H13450)=$H13449)</f>
        <v>1</v>
      </c>
      <c r="O13449" t="b">
        <f t="shared" ref="O13449" si="27233">AND(NOT(N13448),N13449,NOT(N13450))</f>
        <v>1</v>
      </c>
    </row>
    <row r="13450" spans="1:15" x14ac:dyDescent="0.25">
      <c r="A13450" t="s">
        <v>19</v>
      </c>
      <c r="B13450" t="s">
        <v>14</v>
      </c>
      <c r="C13450">
        <v>11</v>
      </c>
      <c r="D13450">
        <v>11</v>
      </c>
      <c r="E13450" t="b">
        <v>1</v>
      </c>
      <c r="F13450">
        <v>10.002000000000001</v>
      </c>
      <c r="G13450">
        <v>64</v>
      </c>
      <c r="H13450">
        <v>0</v>
      </c>
      <c r="I13450">
        <v>1037358</v>
      </c>
      <c r="J13450">
        <v>1000910</v>
      </c>
      <c r="K13450">
        <v>500453</v>
      </c>
      <c r="L13450">
        <v>13</v>
      </c>
      <c r="M13450">
        <f t="shared" si="27219"/>
        <v>64</v>
      </c>
      <c r="N13450" t="b">
        <f t="shared" ref="N13450" si="27234">AND(MIN($F13448,$F13449,$F13450)=$F13450,MAX($H13448,$H13449,$H13450)=$H13450)</f>
        <v>0</v>
      </c>
      <c r="O13450" t="b">
        <f t="shared" ref="O13450" si="27235">AND(NOT(N13448),NOT(N13449),N13450)</f>
        <v>0</v>
      </c>
    </row>
    <row r="13451" spans="1:15" x14ac:dyDescent="0.25">
      <c r="A13451" t="s">
        <v>13</v>
      </c>
      <c r="B13451" t="s">
        <v>14</v>
      </c>
      <c r="C13451">
        <v>11</v>
      </c>
      <c r="D13451">
        <v>12</v>
      </c>
      <c r="E13451" t="b">
        <v>1</v>
      </c>
      <c r="F13451">
        <v>13.311999999999999</v>
      </c>
      <c r="G13451">
        <v>64</v>
      </c>
      <c r="H13451">
        <v>0</v>
      </c>
      <c r="I13451">
        <v>267</v>
      </c>
      <c r="J13451">
        <v>251</v>
      </c>
      <c r="K13451">
        <v>124</v>
      </c>
      <c r="L13451">
        <v>12</v>
      </c>
      <c r="M13451">
        <f t="shared" si="27219"/>
        <v>64</v>
      </c>
      <c r="N13451" t="b">
        <f t="shared" ref="N13451" si="27236">AND(MIN($F13451,$F13452,$F13453)=$F13451,MAX($H13451,$H13452,$H13453)=$H13451)</f>
        <v>0</v>
      </c>
      <c r="O13451" t="b">
        <f t="shared" ref="O13451" si="27237">AND(N13451,NOT(N13452),NOT(N13453))</f>
        <v>0</v>
      </c>
    </row>
    <row r="13452" spans="1:15" x14ac:dyDescent="0.25">
      <c r="A13452" t="s">
        <v>15</v>
      </c>
      <c r="B13452" t="s">
        <v>14</v>
      </c>
      <c r="C13452">
        <v>11</v>
      </c>
      <c r="D13452">
        <v>12</v>
      </c>
      <c r="E13452" t="b">
        <v>0</v>
      </c>
      <c r="F13452">
        <v>1.087</v>
      </c>
      <c r="G13452">
        <v>64</v>
      </c>
      <c r="H13452">
        <v>64</v>
      </c>
      <c r="I13452">
        <v>84117</v>
      </c>
      <c r="J13452">
        <v>84114</v>
      </c>
      <c r="K13452">
        <v>41991</v>
      </c>
      <c r="L13452">
        <v>13</v>
      </c>
      <c r="M13452">
        <f t="shared" si="27219"/>
        <v>0</v>
      </c>
      <c r="N13452" t="b">
        <f t="shared" ref="N13452" si="27238">AND(MIN($F13451,$F13452,$F13453)=$F13452,MAX($H13451,$H13452,$H13453)=$H13452)</f>
        <v>1</v>
      </c>
      <c r="O13452" t="b">
        <f t="shared" ref="O13452" si="27239">AND(NOT(N13451),N13452,NOT(N13453))</f>
        <v>1</v>
      </c>
    </row>
    <row r="13453" spans="1:15" x14ac:dyDescent="0.25">
      <c r="A13453" t="s">
        <v>19</v>
      </c>
      <c r="B13453" t="s">
        <v>14</v>
      </c>
      <c r="C13453">
        <v>11</v>
      </c>
      <c r="D13453">
        <v>12</v>
      </c>
      <c r="E13453" t="b">
        <v>1</v>
      </c>
      <c r="F13453">
        <v>12.583</v>
      </c>
      <c r="G13453">
        <v>64</v>
      </c>
      <c r="H13453">
        <v>0</v>
      </c>
      <c r="I13453">
        <v>267</v>
      </c>
      <c r="J13453">
        <v>251</v>
      </c>
      <c r="K13453">
        <v>124</v>
      </c>
      <c r="L13453">
        <v>12</v>
      </c>
      <c r="M13453">
        <f t="shared" si="27219"/>
        <v>64</v>
      </c>
      <c r="N13453" t="b">
        <f t="shared" ref="N13453" si="27240">AND(MIN($F13451,$F13452,$F13453)=$F13453,MAX($H13451,$H13452,$H13453)=$H13453)</f>
        <v>0</v>
      </c>
      <c r="O13453" t="b">
        <f t="shared" ref="O13453" si="27241">AND(NOT(N13451),NOT(N13452),N13453)</f>
        <v>0</v>
      </c>
    </row>
    <row r="13454" spans="1:15" x14ac:dyDescent="0.25">
      <c r="A13454" t="s">
        <v>13</v>
      </c>
      <c r="B13454" t="s">
        <v>14</v>
      </c>
      <c r="C13454">
        <v>11</v>
      </c>
      <c r="D13454">
        <v>13</v>
      </c>
      <c r="E13454" t="b">
        <v>1</v>
      </c>
      <c r="F13454">
        <v>10.000999999999999</v>
      </c>
      <c r="G13454">
        <v>64</v>
      </c>
      <c r="H13454">
        <v>7</v>
      </c>
      <c r="I13454">
        <v>887708</v>
      </c>
      <c r="J13454">
        <v>847864</v>
      </c>
      <c r="K13454">
        <v>423923</v>
      </c>
      <c r="L13454">
        <v>13</v>
      </c>
      <c r="M13454">
        <f t="shared" si="27219"/>
        <v>57</v>
      </c>
      <c r="N13454" t="b">
        <f t="shared" ref="N13454" si="27242">AND(MIN($F13454,$F13455,$F13456)=$F13454,MAX($H13454,$H13455,$H13456)=$H13454)</f>
        <v>0</v>
      </c>
      <c r="O13454" t="b">
        <f t="shared" ref="O13454" si="27243">AND(N13454,NOT(N13455),NOT(N13456))</f>
        <v>0</v>
      </c>
    </row>
    <row r="13455" spans="1:15" x14ac:dyDescent="0.25">
      <c r="A13455" t="s">
        <v>15</v>
      </c>
      <c r="B13455" t="s">
        <v>14</v>
      </c>
      <c r="C13455">
        <v>11</v>
      </c>
      <c r="D13455">
        <v>13</v>
      </c>
      <c r="E13455" t="b">
        <v>0</v>
      </c>
      <c r="F13455">
        <v>1.6859999999999999</v>
      </c>
      <c r="G13455">
        <v>64</v>
      </c>
      <c r="H13455">
        <v>64</v>
      </c>
      <c r="I13455">
        <v>138058</v>
      </c>
      <c r="J13455">
        <v>138048</v>
      </c>
      <c r="K13455">
        <v>68958</v>
      </c>
      <c r="L13455">
        <v>13</v>
      </c>
      <c r="M13455">
        <f t="shared" si="27219"/>
        <v>0</v>
      </c>
      <c r="N13455" t="b">
        <f t="shared" ref="N13455" si="27244">AND(MIN($F13454,$F13455,$F13456)=$F13455,MAX($H13454,$H13455,$H13456)=$H13455)</f>
        <v>1</v>
      </c>
      <c r="O13455" t="b">
        <f t="shared" ref="O13455" si="27245">AND(NOT(N13454),N13455,NOT(N13456))</f>
        <v>1</v>
      </c>
    </row>
    <row r="13456" spans="1:15" x14ac:dyDescent="0.25">
      <c r="A13456" t="s">
        <v>19</v>
      </c>
      <c r="B13456" t="s">
        <v>14</v>
      </c>
      <c r="C13456">
        <v>11</v>
      </c>
      <c r="D13456">
        <v>13</v>
      </c>
      <c r="E13456" t="b">
        <v>1</v>
      </c>
      <c r="F13456">
        <v>10.000999999999999</v>
      </c>
      <c r="G13456">
        <v>64</v>
      </c>
      <c r="H13456">
        <v>7</v>
      </c>
      <c r="I13456">
        <v>924338</v>
      </c>
      <c r="J13456">
        <v>882933</v>
      </c>
      <c r="K13456">
        <v>441458</v>
      </c>
      <c r="L13456">
        <v>13</v>
      </c>
      <c r="M13456">
        <f t="shared" si="27219"/>
        <v>57</v>
      </c>
      <c r="N13456" t="b">
        <f t="shared" ref="N13456" si="27246">AND(MIN($F13454,$F13455,$F13456)=$F13456,MAX($H13454,$H13455,$H13456)=$H13456)</f>
        <v>0</v>
      </c>
      <c r="O13456" t="b">
        <f t="shared" ref="O13456" si="27247">AND(NOT(N13454),NOT(N13455),N13456)</f>
        <v>0</v>
      </c>
    </row>
    <row r="13457" spans="1:15" x14ac:dyDescent="0.25">
      <c r="A13457" t="s">
        <v>13</v>
      </c>
      <c r="B13457" t="s">
        <v>14</v>
      </c>
      <c r="C13457">
        <v>11</v>
      </c>
      <c r="D13457">
        <v>14</v>
      </c>
      <c r="E13457" t="b">
        <v>1</v>
      </c>
      <c r="F13457">
        <v>10.002000000000001</v>
      </c>
      <c r="G13457">
        <v>64</v>
      </c>
      <c r="H13457">
        <v>0</v>
      </c>
      <c r="I13457">
        <v>814859</v>
      </c>
      <c r="J13457">
        <v>798996</v>
      </c>
      <c r="K13457">
        <v>399497</v>
      </c>
      <c r="L13457">
        <v>19</v>
      </c>
      <c r="M13457">
        <f t="shared" si="27219"/>
        <v>64</v>
      </c>
      <c r="N13457" t="b">
        <f t="shared" ref="N13457" si="27248">AND(MIN($F13457,$F13458,$F13459)=$F13457,MAX($H13457,$H13458,$H13459)=$H13457)</f>
        <v>0</v>
      </c>
      <c r="O13457" t="b">
        <f t="shared" ref="O13457" si="27249">AND(N13457,NOT(N13458),NOT(N13459))</f>
        <v>0</v>
      </c>
    </row>
    <row r="13458" spans="1:15" x14ac:dyDescent="0.25">
      <c r="A13458" t="s">
        <v>15</v>
      </c>
      <c r="B13458" t="s">
        <v>14</v>
      </c>
      <c r="C13458">
        <v>11</v>
      </c>
      <c r="D13458">
        <v>14</v>
      </c>
      <c r="E13458" t="b">
        <v>0</v>
      </c>
      <c r="F13458">
        <v>0.81499999999999995</v>
      </c>
      <c r="G13458">
        <v>64</v>
      </c>
      <c r="H13458">
        <v>64</v>
      </c>
      <c r="I13458">
        <v>44872</v>
      </c>
      <c r="J13458">
        <v>44870</v>
      </c>
      <c r="K13458">
        <v>22369</v>
      </c>
      <c r="L13458">
        <v>13</v>
      </c>
      <c r="M13458">
        <f t="shared" si="27219"/>
        <v>0</v>
      </c>
      <c r="N13458" t="b">
        <f t="shared" ref="N13458" si="27250">AND(MIN($F13457,$F13458,$F13459)=$F13458,MAX($H13457,$H13458,$H13459)=$H13458)</f>
        <v>1</v>
      </c>
      <c r="O13458" t="b">
        <f t="shared" ref="O13458" si="27251">AND(NOT(N13457),N13458,NOT(N13459))</f>
        <v>1</v>
      </c>
    </row>
    <row r="13459" spans="1:15" x14ac:dyDescent="0.25">
      <c r="A13459" t="s">
        <v>19</v>
      </c>
      <c r="B13459" t="s">
        <v>14</v>
      </c>
      <c r="C13459">
        <v>11</v>
      </c>
      <c r="D13459">
        <v>14</v>
      </c>
      <c r="E13459" t="b">
        <v>1</v>
      </c>
      <c r="F13459">
        <v>10.002000000000001</v>
      </c>
      <c r="G13459">
        <v>64</v>
      </c>
      <c r="H13459">
        <v>0</v>
      </c>
      <c r="I13459">
        <v>922272</v>
      </c>
      <c r="J13459">
        <v>904321</v>
      </c>
      <c r="K13459">
        <v>452159</v>
      </c>
      <c r="L13459">
        <v>19</v>
      </c>
      <c r="M13459">
        <f t="shared" si="27219"/>
        <v>64</v>
      </c>
      <c r="N13459" t="b">
        <f t="shared" ref="N13459" si="27252">AND(MIN($F13457,$F13458,$F13459)=$F13459,MAX($H13457,$H13458,$H13459)=$H13459)</f>
        <v>0</v>
      </c>
      <c r="O13459" t="b">
        <f t="shared" ref="O13459" si="27253">AND(NOT(N13457),NOT(N13458),N13459)</f>
        <v>0</v>
      </c>
    </row>
    <row r="13460" spans="1:15" x14ac:dyDescent="0.25">
      <c r="A13460" t="s">
        <v>13</v>
      </c>
      <c r="B13460" t="s">
        <v>14</v>
      </c>
      <c r="C13460">
        <v>11</v>
      </c>
      <c r="D13460">
        <v>15</v>
      </c>
      <c r="E13460" t="b">
        <v>0</v>
      </c>
      <c r="F13460">
        <v>1.0329999999999999</v>
      </c>
      <c r="G13460">
        <v>64</v>
      </c>
      <c r="H13460">
        <v>64</v>
      </c>
      <c r="I13460">
        <v>113781</v>
      </c>
      <c r="J13460">
        <v>61164</v>
      </c>
      <c r="K13460">
        <v>30516</v>
      </c>
      <c r="L13460">
        <v>16</v>
      </c>
      <c r="M13460">
        <f t="shared" si="27219"/>
        <v>0</v>
      </c>
      <c r="N13460" t="b">
        <f t="shared" ref="N13460" si="27254">AND(MIN($F13460,$F13461,$F13462)=$F13460,MAX($H13460,$H13461,$H13462)=$H13460)</f>
        <v>0</v>
      </c>
      <c r="O13460" t="b">
        <f t="shared" ref="O13460" si="27255">AND(N13460,NOT(N13461),NOT(N13462))</f>
        <v>0</v>
      </c>
    </row>
    <row r="13461" spans="1:15" x14ac:dyDescent="0.25">
      <c r="A13461" t="s">
        <v>15</v>
      </c>
      <c r="B13461" t="s">
        <v>14</v>
      </c>
      <c r="C13461">
        <v>11</v>
      </c>
      <c r="D13461">
        <v>15</v>
      </c>
      <c r="E13461" t="b">
        <v>0</v>
      </c>
      <c r="F13461">
        <v>0.57499999999999996</v>
      </c>
      <c r="G13461">
        <v>64</v>
      </c>
      <c r="H13461">
        <v>64</v>
      </c>
      <c r="I13461">
        <v>61310</v>
      </c>
      <c r="J13461">
        <v>61164</v>
      </c>
      <c r="K13461">
        <v>30516</v>
      </c>
      <c r="L13461">
        <v>16</v>
      </c>
      <c r="M13461">
        <f t="shared" si="27219"/>
        <v>0</v>
      </c>
      <c r="N13461" t="b">
        <f t="shared" ref="N13461" si="27256">AND(MIN($F13460,$F13461,$F13462)=$F13461,MAX($H13460,$H13461,$H13462)=$H13461)</f>
        <v>1</v>
      </c>
      <c r="O13461" t="b">
        <f t="shared" ref="O13461" si="27257">AND(NOT(N13460),N13461,NOT(N13462))</f>
        <v>1</v>
      </c>
    </row>
    <row r="13462" spans="1:15" x14ac:dyDescent="0.25">
      <c r="A13462" t="s">
        <v>19</v>
      </c>
      <c r="B13462" t="s">
        <v>14</v>
      </c>
      <c r="C13462">
        <v>11</v>
      </c>
      <c r="D13462">
        <v>15</v>
      </c>
      <c r="E13462" t="b">
        <v>0</v>
      </c>
      <c r="F13462">
        <v>1.044</v>
      </c>
      <c r="G13462">
        <v>64</v>
      </c>
      <c r="H13462">
        <v>64</v>
      </c>
      <c r="I13462">
        <v>113781</v>
      </c>
      <c r="J13462">
        <v>61164</v>
      </c>
      <c r="K13462">
        <v>30516</v>
      </c>
      <c r="L13462">
        <v>16</v>
      </c>
      <c r="M13462">
        <f t="shared" si="27219"/>
        <v>0</v>
      </c>
      <c r="N13462" t="b">
        <f t="shared" ref="N13462" si="27258">AND(MIN($F13460,$F13461,$F13462)=$F13462,MAX($H13460,$H13461,$H13462)=$H13462)</f>
        <v>0</v>
      </c>
      <c r="O13462" t="b">
        <f t="shared" ref="O13462" si="27259">AND(NOT(N13460),NOT(N13461),N13462)</f>
        <v>0</v>
      </c>
    </row>
    <row r="13463" spans="1:15" x14ac:dyDescent="0.25">
      <c r="A13463" t="s">
        <v>13</v>
      </c>
      <c r="B13463" t="s">
        <v>14</v>
      </c>
      <c r="C13463">
        <v>11</v>
      </c>
      <c r="D13463">
        <v>16</v>
      </c>
      <c r="E13463" t="b">
        <v>0</v>
      </c>
      <c r="F13463">
        <v>0.38300000000000001</v>
      </c>
      <c r="G13463">
        <v>64</v>
      </c>
      <c r="H13463">
        <v>0</v>
      </c>
      <c r="I13463">
        <v>12694</v>
      </c>
      <c r="J13463">
        <v>12445</v>
      </c>
      <c r="K13463">
        <v>6223</v>
      </c>
      <c r="L13463">
        <v>17</v>
      </c>
      <c r="M13463">
        <f t="shared" si="27219"/>
        <v>64</v>
      </c>
      <c r="N13463" t="b">
        <f t="shared" ref="N13463" si="27260">AND(MIN($F13463,$F13464,$F13465)=$F13463,MAX($H13463,$H13464,$H13465)=$H13463)</f>
        <v>0</v>
      </c>
      <c r="O13463" t="b">
        <f t="shared" ref="O13463" si="27261">AND(N13463,NOT(N13464),NOT(N13465))</f>
        <v>0</v>
      </c>
    </row>
    <row r="13464" spans="1:15" x14ac:dyDescent="0.25">
      <c r="A13464" t="s">
        <v>15</v>
      </c>
      <c r="B13464" t="s">
        <v>14</v>
      </c>
      <c r="C13464">
        <v>11</v>
      </c>
      <c r="D13464">
        <v>16</v>
      </c>
      <c r="E13464" t="b">
        <v>0</v>
      </c>
      <c r="F13464">
        <v>2.0089999999999999</v>
      </c>
      <c r="G13464">
        <v>64</v>
      </c>
      <c r="H13464">
        <v>64</v>
      </c>
      <c r="I13464">
        <v>66194</v>
      </c>
      <c r="J13464">
        <v>66192</v>
      </c>
      <c r="K13464">
        <v>33030</v>
      </c>
      <c r="L13464">
        <v>13</v>
      </c>
      <c r="M13464">
        <f t="shared" si="27219"/>
        <v>0</v>
      </c>
      <c r="N13464" t="b">
        <f t="shared" ref="N13464" si="27262">AND(MIN($F13463,$F13464,$F13465)=$F13464,MAX($H13463,$H13464,$H13465)=$H13464)</f>
        <v>0</v>
      </c>
      <c r="O13464" t="b">
        <f t="shared" ref="O13464" si="27263">AND(NOT(N13463),N13464,NOT(N13465))</f>
        <v>0</v>
      </c>
    </row>
    <row r="13465" spans="1:15" x14ac:dyDescent="0.25">
      <c r="A13465" t="s">
        <v>19</v>
      </c>
      <c r="B13465" t="s">
        <v>14</v>
      </c>
      <c r="C13465">
        <v>11</v>
      </c>
      <c r="D13465">
        <v>16</v>
      </c>
      <c r="E13465" t="b">
        <v>0</v>
      </c>
      <c r="F13465">
        <v>0.36799999999999999</v>
      </c>
      <c r="G13465">
        <v>64</v>
      </c>
      <c r="H13465">
        <v>0</v>
      </c>
      <c r="I13465">
        <v>12694</v>
      </c>
      <c r="J13465">
        <v>12445</v>
      </c>
      <c r="K13465">
        <v>6223</v>
      </c>
      <c r="L13465">
        <v>17</v>
      </c>
      <c r="M13465">
        <f t="shared" si="27219"/>
        <v>64</v>
      </c>
      <c r="N13465" t="b">
        <f t="shared" ref="N13465" si="27264">AND(MIN($F13463,$F13464,$F13465)=$F13465,MAX($H13463,$H13464,$H13465)=$H13465)</f>
        <v>0</v>
      </c>
      <c r="O13465" t="b">
        <f t="shared" ref="O13465" si="27265">AND(NOT(N13463),NOT(N13464),N13465)</f>
        <v>0</v>
      </c>
    </row>
    <row r="13466" spans="1:15" x14ac:dyDescent="0.25">
      <c r="A13466" t="s">
        <v>13</v>
      </c>
      <c r="B13466" t="s">
        <v>14</v>
      </c>
      <c r="C13466">
        <v>11</v>
      </c>
      <c r="D13466">
        <v>17</v>
      </c>
      <c r="E13466" t="b">
        <v>1</v>
      </c>
      <c r="F13466">
        <v>10.000999999999999</v>
      </c>
      <c r="G13466">
        <v>64</v>
      </c>
      <c r="H13466">
        <v>46</v>
      </c>
      <c r="I13466">
        <v>1272807</v>
      </c>
      <c r="J13466">
        <v>800771</v>
      </c>
      <c r="K13466">
        <v>400337</v>
      </c>
      <c r="L13466">
        <v>16</v>
      </c>
      <c r="M13466">
        <f t="shared" si="27219"/>
        <v>18</v>
      </c>
      <c r="N13466" t="b">
        <f t="shared" ref="N13466" si="27266">AND(MIN($F13466,$F13467,$F13468)=$F13466,MAX($H13466,$H13467,$H13468)=$H13466)</f>
        <v>0</v>
      </c>
      <c r="O13466" t="b">
        <f t="shared" ref="O13466" si="27267">AND(N13466,NOT(N13467),NOT(N13468))</f>
        <v>0</v>
      </c>
    </row>
    <row r="13467" spans="1:15" x14ac:dyDescent="0.25">
      <c r="A13467" t="s">
        <v>15</v>
      </c>
      <c r="B13467" t="s">
        <v>14</v>
      </c>
      <c r="C13467">
        <v>11</v>
      </c>
      <c r="D13467">
        <v>17</v>
      </c>
      <c r="E13467" t="b">
        <v>0</v>
      </c>
      <c r="F13467">
        <v>7.86</v>
      </c>
      <c r="G13467">
        <v>64</v>
      </c>
      <c r="H13467">
        <v>64</v>
      </c>
      <c r="I13467">
        <v>1159854</v>
      </c>
      <c r="J13467">
        <v>1158870</v>
      </c>
      <c r="K13467">
        <v>579369</v>
      </c>
      <c r="L13467">
        <v>16</v>
      </c>
      <c r="M13467">
        <f t="shared" si="27219"/>
        <v>0</v>
      </c>
      <c r="N13467" t="b">
        <f t="shared" ref="N13467" si="27268">AND(MIN($F13466,$F13467,$F13468)=$F13467,MAX($H13466,$H13467,$H13468)=$H13467)</f>
        <v>1</v>
      </c>
      <c r="O13467" t="b">
        <f t="shared" ref="O13467" si="27269">AND(NOT(N13466),N13467,NOT(N13468))</f>
        <v>1</v>
      </c>
    </row>
    <row r="13468" spans="1:15" x14ac:dyDescent="0.25">
      <c r="A13468" t="s">
        <v>19</v>
      </c>
      <c r="B13468" t="s">
        <v>14</v>
      </c>
      <c r="C13468">
        <v>11</v>
      </c>
      <c r="D13468">
        <v>17</v>
      </c>
      <c r="E13468" t="b">
        <v>1</v>
      </c>
      <c r="F13468">
        <v>10.003</v>
      </c>
      <c r="G13468">
        <v>64</v>
      </c>
      <c r="H13468">
        <v>43</v>
      </c>
      <c r="I13468">
        <v>1073534</v>
      </c>
      <c r="J13468">
        <v>675434</v>
      </c>
      <c r="K13468">
        <v>337672</v>
      </c>
      <c r="L13468">
        <v>16</v>
      </c>
      <c r="M13468">
        <f t="shared" si="27219"/>
        <v>21</v>
      </c>
      <c r="N13468" t="b">
        <f t="shared" ref="N13468" si="27270">AND(MIN($F13466,$F13467,$F13468)=$F13468,MAX($H13466,$H13467,$H13468)=$H13468)</f>
        <v>0</v>
      </c>
      <c r="O13468" t="b">
        <f t="shared" ref="O13468" si="27271">AND(NOT(N13466),NOT(N13467),N13468)</f>
        <v>0</v>
      </c>
    </row>
    <row r="13469" spans="1:15" x14ac:dyDescent="0.25">
      <c r="A13469" t="s">
        <v>13</v>
      </c>
      <c r="B13469" t="s">
        <v>14</v>
      </c>
      <c r="C13469">
        <v>11</v>
      </c>
      <c r="D13469">
        <v>18</v>
      </c>
      <c r="E13469" t="b">
        <v>0</v>
      </c>
      <c r="F13469">
        <v>0.58099999999999996</v>
      </c>
      <c r="G13469">
        <v>64</v>
      </c>
      <c r="H13469">
        <v>0</v>
      </c>
      <c r="I13469">
        <v>44052</v>
      </c>
      <c r="J13469">
        <v>43201</v>
      </c>
      <c r="K13469">
        <v>21601</v>
      </c>
      <c r="L13469">
        <v>17</v>
      </c>
      <c r="M13469">
        <f t="shared" si="27219"/>
        <v>64</v>
      </c>
      <c r="N13469" t="b">
        <f t="shared" ref="N13469" si="27272">AND(MIN($F13469,$F13470,$F13471)=$F13469,MAX($H13469,$H13470,$H13471)=$H13469)</f>
        <v>0</v>
      </c>
      <c r="O13469" t="b">
        <f t="shared" ref="O13469" si="27273">AND(N13469,NOT(N13470),NOT(N13471))</f>
        <v>0</v>
      </c>
    </row>
    <row r="13470" spans="1:15" x14ac:dyDescent="0.25">
      <c r="A13470" t="s">
        <v>15</v>
      </c>
      <c r="B13470" t="s">
        <v>14</v>
      </c>
      <c r="C13470">
        <v>11</v>
      </c>
      <c r="D13470">
        <v>18</v>
      </c>
      <c r="E13470" t="b">
        <v>0</v>
      </c>
      <c r="F13470">
        <v>1.2450000000000001</v>
      </c>
      <c r="G13470">
        <v>64</v>
      </c>
      <c r="H13470">
        <v>64</v>
      </c>
      <c r="I13470">
        <v>85998</v>
      </c>
      <c r="J13470">
        <v>85984</v>
      </c>
      <c r="K13470">
        <v>42926</v>
      </c>
      <c r="L13470">
        <v>13</v>
      </c>
      <c r="M13470">
        <f t="shared" si="27219"/>
        <v>0</v>
      </c>
      <c r="N13470" t="b">
        <f t="shared" ref="N13470" si="27274">AND(MIN($F13469,$F13470,$F13471)=$F13470,MAX($H13469,$H13470,$H13471)=$H13470)</f>
        <v>0</v>
      </c>
      <c r="O13470" t="b">
        <f t="shared" ref="O13470" si="27275">AND(NOT(N13469),N13470,NOT(N13471))</f>
        <v>0</v>
      </c>
    </row>
    <row r="13471" spans="1:15" x14ac:dyDescent="0.25">
      <c r="A13471" t="s">
        <v>19</v>
      </c>
      <c r="B13471" t="s">
        <v>14</v>
      </c>
      <c r="C13471">
        <v>11</v>
      </c>
      <c r="D13471">
        <v>18</v>
      </c>
      <c r="E13471" t="b">
        <v>0</v>
      </c>
      <c r="F13471">
        <v>0.9</v>
      </c>
      <c r="G13471">
        <v>64</v>
      </c>
      <c r="H13471">
        <v>0</v>
      </c>
      <c r="I13471">
        <v>44052</v>
      </c>
      <c r="J13471">
        <v>43201</v>
      </c>
      <c r="K13471">
        <v>21601</v>
      </c>
      <c r="L13471">
        <v>17</v>
      </c>
      <c r="M13471">
        <f t="shared" si="27219"/>
        <v>64</v>
      </c>
      <c r="N13471" t="b">
        <f t="shared" ref="N13471" si="27276">AND(MIN($F13469,$F13470,$F13471)=$F13471,MAX($H13469,$H13470,$H13471)=$H13471)</f>
        <v>0</v>
      </c>
      <c r="O13471" t="b">
        <f t="shared" ref="O13471" si="27277">AND(NOT(N13469),NOT(N13470),N13471)</f>
        <v>0</v>
      </c>
    </row>
    <row r="13472" spans="1:15" x14ac:dyDescent="0.25">
      <c r="A13472" t="s">
        <v>13</v>
      </c>
      <c r="B13472" t="s">
        <v>14</v>
      </c>
      <c r="C13472">
        <v>11</v>
      </c>
      <c r="D13472">
        <v>19</v>
      </c>
      <c r="E13472" t="b">
        <v>1</v>
      </c>
      <c r="F13472">
        <v>17.055</v>
      </c>
      <c r="G13472">
        <v>64</v>
      </c>
      <c r="H13472">
        <v>0</v>
      </c>
      <c r="I13472">
        <v>9661</v>
      </c>
      <c r="J13472">
        <v>9345</v>
      </c>
      <c r="K13472">
        <v>4672</v>
      </c>
      <c r="L13472">
        <v>10</v>
      </c>
      <c r="M13472">
        <f t="shared" si="27219"/>
        <v>64</v>
      </c>
      <c r="N13472" t="b">
        <f t="shared" ref="N13472" si="27278">AND(MIN($F13472,$F13473,$F13474)=$F13472,MAX($H13472,$H13473,$H13474)=$H13472)</f>
        <v>0</v>
      </c>
      <c r="O13472" t="b">
        <f t="shared" ref="O13472" si="27279">AND(N13472,NOT(N13473),NOT(N13474))</f>
        <v>0</v>
      </c>
    </row>
    <row r="13473" spans="1:15" x14ac:dyDescent="0.25">
      <c r="A13473" t="s">
        <v>15</v>
      </c>
      <c r="B13473" t="s">
        <v>14</v>
      </c>
      <c r="C13473">
        <v>11</v>
      </c>
      <c r="D13473">
        <v>19</v>
      </c>
      <c r="E13473" t="b">
        <v>0</v>
      </c>
      <c r="F13473">
        <v>0.48499999999999999</v>
      </c>
      <c r="G13473">
        <v>64</v>
      </c>
      <c r="H13473">
        <v>64</v>
      </c>
      <c r="I13473">
        <v>42353</v>
      </c>
      <c r="J13473">
        <v>42350</v>
      </c>
      <c r="K13473">
        <v>21109</v>
      </c>
      <c r="L13473">
        <v>13</v>
      </c>
      <c r="M13473">
        <f t="shared" si="27219"/>
        <v>0</v>
      </c>
      <c r="N13473" t="b">
        <f t="shared" ref="N13473" si="27280">AND(MIN($F13472,$F13473,$F13474)=$F13473,MAX($H13472,$H13473,$H13474)=$H13473)</f>
        <v>1</v>
      </c>
      <c r="O13473" t="b">
        <f t="shared" ref="O13473" si="27281">AND(NOT(N13472),N13473,NOT(N13474))</f>
        <v>1</v>
      </c>
    </row>
    <row r="13474" spans="1:15" x14ac:dyDescent="0.25">
      <c r="A13474" t="s">
        <v>19</v>
      </c>
      <c r="B13474" t="s">
        <v>14</v>
      </c>
      <c r="C13474">
        <v>11</v>
      </c>
      <c r="D13474">
        <v>19</v>
      </c>
      <c r="E13474" t="b">
        <v>1</v>
      </c>
      <c r="F13474">
        <v>19.003</v>
      </c>
      <c r="G13474">
        <v>64</v>
      </c>
      <c r="H13474">
        <v>0</v>
      </c>
      <c r="I13474">
        <v>9661</v>
      </c>
      <c r="J13474">
        <v>9345</v>
      </c>
      <c r="K13474">
        <v>4672</v>
      </c>
      <c r="L13474">
        <v>10</v>
      </c>
      <c r="M13474">
        <f t="shared" si="27219"/>
        <v>64</v>
      </c>
      <c r="N13474" t="b">
        <f t="shared" ref="N13474" si="27282">AND(MIN($F13472,$F13473,$F13474)=$F13474,MAX($H13472,$H13473,$H13474)=$H13474)</f>
        <v>0</v>
      </c>
      <c r="O13474" t="b">
        <f t="shared" ref="O13474" si="27283">AND(NOT(N13472),NOT(N13473),N13474)</f>
        <v>0</v>
      </c>
    </row>
    <row r="13475" spans="1:15" x14ac:dyDescent="0.25">
      <c r="A13475" t="s">
        <v>13</v>
      </c>
      <c r="B13475" t="s">
        <v>14</v>
      </c>
      <c r="C13475">
        <v>11</v>
      </c>
      <c r="D13475">
        <v>1</v>
      </c>
      <c r="E13475" t="b">
        <v>0</v>
      </c>
      <c r="F13475">
        <v>1E-3</v>
      </c>
      <c r="G13475">
        <v>64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f t="shared" si="27219"/>
        <v>64</v>
      </c>
      <c r="N13475" t="b">
        <f t="shared" ref="N13475" si="27284">AND(MIN($F13475,$F13476,$F13477)=$F13475,MAX($H13475,$H13476,$H13477)=$H13475)</f>
        <v>0</v>
      </c>
      <c r="O13475" t="b">
        <f t="shared" ref="O13475" si="27285">AND(N13475,NOT(N13476),NOT(N13477))</f>
        <v>0</v>
      </c>
    </row>
    <row r="13476" spans="1:15" x14ac:dyDescent="0.25">
      <c r="A13476" t="s">
        <v>15</v>
      </c>
      <c r="B13476" t="s">
        <v>14</v>
      </c>
      <c r="C13476">
        <v>11</v>
      </c>
      <c r="D13476">
        <v>1</v>
      </c>
      <c r="E13476" t="b">
        <v>0</v>
      </c>
      <c r="F13476">
        <v>0</v>
      </c>
      <c r="G13476">
        <v>64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f t="shared" si="27219"/>
        <v>64</v>
      </c>
      <c r="N13476" t="b">
        <f t="shared" ref="N13476" si="27286">AND(MIN($F13475,$F13476,$F13477)=$F13476,MAX($H13475,$H13476,$H13477)=$H13476)</f>
        <v>1</v>
      </c>
      <c r="O13476" t="b">
        <f t="shared" ref="O13476" si="27287">AND(NOT(N13475),N13476,NOT(N13477))</f>
        <v>0</v>
      </c>
    </row>
    <row r="13477" spans="1:15" x14ac:dyDescent="0.25">
      <c r="A13477" t="s">
        <v>19</v>
      </c>
      <c r="B13477" t="s">
        <v>14</v>
      </c>
      <c r="C13477">
        <v>11</v>
      </c>
      <c r="D13477">
        <v>1</v>
      </c>
      <c r="E13477" t="b">
        <v>0</v>
      </c>
      <c r="F13477">
        <v>0</v>
      </c>
      <c r="G13477">
        <v>64</v>
      </c>
      <c r="H13477">
        <v>0</v>
      </c>
      <c r="I13477">
        <v>0</v>
      </c>
      <c r="J13477">
        <v>0</v>
      </c>
      <c r="K13477">
        <v>1</v>
      </c>
      <c r="L13477">
        <v>0</v>
      </c>
      <c r="M13477">
        <f t="shared" si="27219"/>
        <v>64</v>
      </c>
      <c r="N13477" t="b">
        <f t="shared" ref="N13477" si="27288">AND(MIN($F13475,$F13476,$F13477)=$F13477,MAX($H13475,$H13476,$H13477)=$H13477)</f>
        <v>1</v>
      </c>
      <c r="O13477" t="b">
        <f t="shared" ref="O13477" si="27289">AND(NOT(N13475),NOT(N13476),N13477)</f>
        <v>0</v>
      </c>
    </row>
    <row r="13478" spans="1:15" x14ac:dyDescent="0.25">
      <c r="A13478" t="s">
        <v>13</v>
      </c>
      <c r="B13478" t="s">
        <v>14</v>
      </c>
      <c r="C13478">
        <v>11</v>
      </c>
      <c r="D13478">
        <v>20</v>
      </c>
      <c r="E13478" t="b">
        <v>1</v>
      </c>
      <c r="F13478">
        <v>16.850000000000001</v>
      </c>
      <c r="G13478">
        <v>64</v>
      </c>
      <c r="H13478">
        <v>0</v>
      </c>
      <c r="I13478">
        <v>570</v>
      </c>
      <c r="J13478">
        <v>550</v>
      </c>
      <c r="K13478">
        <v>274</v>
      </c>
      <c r="L13478">
        <v>10</v>
      </c>
      <c r="M13478">
        <f t="shared" si="27219"/>
        <v>64</v>
      </c>
      <c r="N13478" t="b">
        <f t="shared" ref="N13478" si="27290">AND(MIN($F13478,$F13479,$F13480)=$F13478,MAX($H13478,$H13479,$H13480)=$H13478)</f>
        <v>0</v>
      </c>
      <c r="O13478" t="b">
        <f t="shared" ref="O13478" si="27291">AND(N13478,NOT(N13479),NOT(N13480))</f>
        <v>0</v>
      </c>
    </row>
    <row r="13479" spans="1:15" x14ac:dyDescent="0.25">
      <c r="A13479" t="s">
        <v>15</v>
      </c>
      <c r="B13479" t="s">
        <v>14</v>
      </c>
      <c r="C13479">
        <v>11</v>
      </c>
      <c r="D13479">
        <v>20</v>
      </c>
      <c r="E13479" t="b">
        <v>0</v>
      </c>
      <c r="F13479">
        <v>2.9630000000000001</v>
      </c>
      <c r="G13479">
        <v>64</v>
      </c>
      <c r="H13479">
        <v>64</v>
      </c>
      <c r="I13479">
        <v>118073</v>
      </c>
      <c r="J13479">
        <v>118070</v>
      </c>
      <c r="K13479">
        <v>58969</v>
      </c>
      <c r="L13479">
        <v>13</v>
      </c>
      <c r="M13479">
        <f t="shared" si="27219"/>
        <v>0</v>
      </c>
      <c r="N13479" t="b">
        <f t="shared" ref="N13479" si="27292">AND(MIN($F13478,$F13479,$F13480)=$F13479,MAX($H13478,$H13479,$H13480)=$H13479)</f>
        <v>1</v>
      </c>
      <c r="O13479" t="b">
        <f t="shared" ref="O13479" si="27293">AND(NOT(N13478),N13479,NOT(N13480))</f>
        <v>1</v>
      </c>
    </row>
    <row r="13480" spans="1:15" x14ac:dyDescent="0.25">
      <c r="A13480" t="s">
        <v>19</v>
      </c>
      <c r="B13480" t="s">
        <v>14</v>
      </c>
      <c r="C13480">
        <v>11</v>
      </c>
      <c r="D13480">
        <v>20</v>
      </c>
      <c r="E13480" t="b">
        <v>1</v>
      </c>
      <c r="F13480">
        <v>18.321000000000002</v>
      </c>
      <c r="G13480">
        <v>64</v>
      </c>
      <c r="H13480">
        <v>0</v>
      </c>
      <c r="I13480">
        <v>570</v>
      </c>
      <c r="J13480">
        <v>550</v>
      </c>
      <c r="K13480">
        <v>274</v>
      </c>
      <c r="L13480">
        <v>10</v>
      </c>
      <c r="M13480">
        <f t="shared" si="27219"/>
        <v>64</v>
      </c>
      <c r="N13480" t="b">
        <f t="shared" ref="N13480" si="27294">AND(MIN($F13478,$F13479,$F13480)=$F13480,MAX($H13478,$H13479,$H13480)=$H13480)</f>
        <v>0</v>
      </c>
      <c r="O13480" t="b">
        <f t="shared" ref="O13480" si="27295">AND(NOT(N13478),NOT(N13479),N13480)</f>
        <v>0</v>
      </c>
    </row>
    <row r="13481" spans="1:15" x14ac:dyDescent="0.25">
      <c r="A13481" t="s">
        <v>13</v>
      </c>
      <c r="B13481" t="s">
        <v>14</v>
      </c>
      <c r="C13481">
        <v>11</v>
      </c>
      <c r="D13481">
        <v>21</v>
      </c>
      <c r="E13481" t="b">
        <v>1</v>
      </c>
      <c r="F13481">
        <v>10.000999999999999</v>
      </c>
      <c r="G13481">
        <v>64</v>
      </c>
      <c r="H13481">
        <v>1</v>
      </c>
      <c r="I13481">
        <v>836062</v>
      </c>
      <c r="J13481">
        <v>805795</v>
      </c>
      <c r="K13481">
        <v>402895</v>
      </c>
      <c r="L13481">
        <v>13</v>
      </c>
      <c r="M13481">
        <f t="shared" si="27219"/>
        <v>63</v>
      </c>
      <c r="N13481" t="b">
        <f t="shared" ref="N13481" si="27296">AND(MIN($F13481,$F13482,$F13483)=$F13481,MAX($H13481,$H13482,$H13483)=$H13481)</f>
        <v>0</v>
      </c>
      <c r="O13481" t="b">
        <f t="shared" ref="O13481" si="27297">AND(N13481,NOT(N13482),NOT(N13483))</f>
        <v>0</v>
      </c>
    </row>
    <row r="13482" spans="1:15" x14ac:dyDescent="0.25">
      <c r="A13482" t="s">
        <v>15</v>
      </c>
      <c r="B13482" t="s">
        <v>14</v>
      </c>
      <c r="C13482">
        <v>11</v>
      </c>
      <c r="D13482">
        <v>21</v>
      </c>
      <c r="E13482" t="b">
        <v>0</v>
      </c>
      <c r="F13482">
        <v>1.8029999999999999</v>
      </c>
      <c r="G13482">
        <v>64</v>
      </c>
      <c r="H13482">
        <v>64</v>
      </c>
      <c r="I13482">
        <v>103666</v>
      </c>
      <c r="J13482">
        <v>103662</v>
      </c>
      <c r="K13482">
        <v>51765</v>
      </c>
      <c r="L13482">
        <v>13</v>
      </c>
      <c r="M13482">
        <f t="shared" si="27219"/>
        <v>0</v>
      </c>
      <c r="N13482" t="b">
        <f t="shared" ref="N13482" si="27298">AND(MIN($F13481,$F13482,$F13483)=$F13482,MAX($H13481,$H13482,$H13483)=$H13482)</f>
        <v>1</v>
      </c>
      <c r="O13482" t="b">
        <f t="shared" ref="O13482" si="27299">AND(NOT(N13481),N13482,NOT(N13483))</f>
        <v>1</v>
      </c>
    </row>
    <row r="13483" spans="1:15" x14ac:dyDescent="0.25">
      <c r="A13483" t="s">
        <v>19</v>
      </c>
      <c r="B13483" t="s">
        <v>14</v>
      </c>
      <c r="C13483">
        <v>11</v>
      </c>
      <c r="D13483">
        <v>21</v>
      </c>
      <c r="E13483" t="b">
        <v>1</v>
      </c>
      <c r="F13483">
        <v>10.000999999999999</v>
      </c>
      <c r="G13483">
        <v>64</v>
      </c>
      <c r="H13483">
        <v>1</v>
      </c>
      <c r="I13483">
        <v>690363</v>
      </c>
      <c r="J13483">
        <v>665508</v>
      </c>
      <c r="K13483">
        <v>332751</v>
      </c>
      <c r="L13483">
        <v>13</v>
      </c>
      <c r="M13483">
        <f t="shared" si="27219"/>
        <v>63</v>
      </c>
      <c r="N13483" t="b">
        <f t="shared" ref="N13483" si="27300">AND(MIN($F13481,$F13482,$F13483)=$F13483,MAX($H13481,$H13482,$H13483)=$H13483)</f>
        <v>0</v>
      </c>
      <c r="O13483" t="b">
        <f t="shared" ref="O13483" si="27301">AND(NOT(N13481),NOT(N13482),N13483)</f>
        <v>0</v>
      </c>
    </row>
    <row r="13484" spans="1:15" x14ac:dyDescent="0.25">
      <c r="A13484" t="s">
        <v>13</v>
      </c>
      <c r="B13484" t="s">
        <v>14</v>
      </c>
      <c r="C13484">
        <v>11</v>
      </c>
      <c r="D13484">
        <v>22</v>
      </c>
      <c r="E13484" t="b">
        <v>0</v>
      </c>
      <c r="F13484">
        <v>6.0000000000000001E-3</v>
      </c>
      <c r="G13484">
        <v>64</v>
      </c>
      <c r="H13484">
        <v>0</v>
      </c>
      <c r="I13484">
        <v>402</v>
      </c>
      <c r="J13484">
        <v>401</v>
      </c>
      <c r="K13484">
        <v>201</v>
      </c>
      <c r="L13484">
        <v>1</v>
      </c>
      <c r="M13484">
        <f t="shared" si="27219"/>
        <v>64</v>
      </c>
      <c r="N13484" t="b">
        <f t="shared" ref="N13484" si="27302">AND(MIN($F13484,$F13485,$F13486)=$F13484,MAX($H13484,$H13485,$H13486)=$H13484)</f>
        <v>0</v>
      </c>
      <c r="O13484" t="b">
        <f t="shared" ref="O13484" si="27303">AND(N13484,NOT(N13485),NOT(N13486))</f>
        <v>0</v>
      </c>
    </row>
    <row r="13485" spans="1:15" x14ac:dyDescent="0.25">
      <c r="A13485" t="s">
        <v>15</v>
      </c>
      <c r="B13485" t="s">
        <v>14</v>
      </c>
      <c r="C13485">
        <v>11</v>
      </c>
      <c r="D13485">
        <v>22</v>
      </c>
      <c r="E13485" t="b">
        <v>0</v>
      </c>
      <c r="F13485">
        <v>1.01</v>
      </c>
      <c r="G13485">
        <v>64</v>
      </c>
      <c r="H13485">
        <v>64</v>
      </c>
      <c r="I13485">
        <v>49618</v>
      </c>
      <c r="J13485">
        <v>49616</v>
      </c>
      <c r="K13485">
        <v>24742</v>
      </c>
      <c r="L13485">
        <v>13</v>
      </c>
      <c r="M13485">
        <f t="shared" si="27219"/>
        <v>0</v>
      </c>
      <c r="N13485" t="b">
        <f t="shared" ref="N13485" si="27304">AND(MIN($F13484,$F13485,$F13486)=$F13485,MAX($H13484,$H13485,$H13486)=$H13485)</f>
        <v>0</v>
      </c>
      <c r="O13485" t="b">
        <f t="shared" ref="O13485" si="27305">AND(NOT(N13484),N13485,NOT(N13486))</f>
        <v>0</v>
      </c>
    </row>
    <row r="13486" spans="1:15" x14ac:dyDescent="0.25">
      <c r="A13486" t="s">
        <v>19</v>
      </c>
      <c r="B13486" t="s">
        <v>14</v>
      </c>
      <c r="C13486">
        <v>11</v>
      </c>
      <c r="D13486">
        <v>22</v>
      </c>
      <c r="E13486" t="b">
        <v>0</v>
      </c>
      <c r="F13486">
        <v>6.0000000000000001E-3</v>
      </c>
      <c r="G13486">
        <v>64</v>
      </c>
      <c r="H13486">
        <v>0</v>
      </c>
      <c r="I13486">
        <v>402</v>
      </c>
      <c r="J13486">
        <v>401</v>
      </c>
      <c r="K13486">
        <v>201</v>
      </c>
      <c r="L13486">
        <v>1</v>
      </c>
      <c r="M13486">
        <f t="shared" si="27219"/>
        <v>64</v>
      </c>
      <c r="N13486" t="b">
        <f t="shared" ref="N13486" si="27306">AND(MIN($F13484,$F13485,$F13486)=$F13486,MAX($H13484,$H13485,$H13486)=$H13486)</f>
        <v>0</v>
      </c>
      <c r="O13486" t="b">
        <f t="shared" ref="O13486" si="27307">AND(NOT(N13484),NOT(N13485),N13486)</f>
        <v>0</v>
      </c>
    </row>
    <row r="13487" spans="1:15" x14ac:dyDescent="0.25">
      <c r="A13487" t="s">
        <v>13</v>
      </c>
      <c r="B13487" t="s">
        <v>14</v>
      </c>
      <c r="C13487">
        <v>11</v>
      </c>
      <c r="D13487">
        <v>23</v>
      </c>
      <c r="E13487" t="b">
        <v>1</v>
      </c>
      <c r="F13487">
        <v>10.000999999999999</v>
      </c>
      <c r="G13487">
        <v>64</v>
      </c>
      <c r="H13487">
        <v>11</v>
      </c>
      <c r="I13487">
        <v>1015520</v>
      </c>
      <c r="J13487">
        <v>995722</v>
      </c>
      <c r="K13487">
        <v>497848</v>
      </c>
      <c r="L13487">
        <v>13</v>
      </c>
      <c r="M13487">
        <f t="shared" si="27219"/>
        <v>53</v>
      </c>
      <c r="N13487" t="b">
        <f t="shared" ref="N13487" si="27308">AND(MIN($F13487,$F13488,$F13489)=$F13487,MAX($H13487,$H13488,$H13489)=$H13487)</f>
        <v>0</v>
      </c>
      <c r="O13487" t="b">
        <f t="shared" ref="O13487" si="27309">AND(N13487,NOT(N13488),NOT(N13489))</f>
        <v>0</v>
      </c>
    </row>
    <row r="13488" spans="1:15" x14ac:dyDescent="0.25">
      <c r="A13488" t="s">
        <v>15</v>
      </c>
      <c r="B13488" t="s">
        <v>14</v>
      </c>
      <c r="C13488">
        <v>11</v>
      </c>
      <c r="D13488">
        <v>23</v>
      </c>
      <c r="E13488" t="b">
        <v>0</v>
      </c>
      <c r="F13488">
        <v>0.45500000000000002</v>
      </c>
      <c r="G13488">
        <v>64</v>
      </c>
      <c r="H13488">
        <v>64</v>
      </c>
      <c r="I13488">
        <v>59486</v>
      </c>
      <c r="J13488">
        <v>59484</v>
      </c>
      <c r="K13488">
        <v>29676</v>
      </c>
      <c r="L13488">
        <v>13</v>
      </c>
      <c r="M13488">
        <f t="shared" si="27219"/>
        <v>0</v>
      </c>
      <c r="N13488" t="b">
        <f t="shared" ref="N13488" si="27310">AND(MIN($F13487,$F13488,$F13489)=$F13488,MAX($H13487,$H13488,$H13489)=$H13488)</f>
        <v>1</v>
      </c>
      <c r="O13488" t="b">
        <f t="shared" ref="O13488" si="27311">AND(NOT(N13487),N13488,NOT(N13489))</f>
        <v>1</v>
      </c>
    </row>
    <row r="13489" spans="1:15" x14ac:dyDescent="0.25">
      <c r="A13489" t="s">
        <v>19</v>
      </c>
      <c r="B13489" t="s">
        <v>14</v>
      </c>
      <c r="C13489">
        <v>11</v>
      </c>
      <c r="D13489">
        <v>23</v>
      </c>
      <c r="E13489" t="b">
        <v>1</v>
      </c>
      <c r="F13489">
        <v>10.000999999999999</v>
      </c>
      <c r="G13489">
        <v>64</v>
      </c>
      <c r="H13489">
        <v>11</v>
      </c>
      <c r="I13489">
        <v>798188</v>
      </c>
      <c r="J13489">
        <v>782618</v>
      </c>
      <c r="K13489">
        <v>391296</v>
      </c>
      <c r="L13489">
        <v>13</v>
      </c>
      <c r="M13489">
        <f t="shared" si="27219"/>
        <v>53</v>
      </c>
      <c r="N13489" t="b">
        <f t="shared" ref="N13489" si="27312">AND(MIN($F13487,$F13488,$F13489)=$F13489,MAX($H13487,$H13488,$H13489)=$H13489)</f>
        <v>0</v>
      </c>
      <c r="O13489" t="b">
        <f t="shared" ref="O13489" si="27313">AND(NOT(N13487),NOT(N13488),N13489)</f>
        <v>0</v>
      </c>
    </row>
    <row r="13490" spans="1:15" x14ac:dyDescent="0.25">
      <c r="A13490" t="s">
        <v>13</v>
      </c>
      <c r="B13490" t="s">
        <v>14</v>
      </c>
      <c r="C13490">
        <v>11</v>
      </c>
      <c r="D13490">
        <v>24</v>
      </c>
      <c r="E13490" t="b">
        <v>0</v>
      </c>
      <c r="F13490">
        <v>0.374</v>
      </c>
      <c r="G13490">
        <v>64</v>
      </c>
      <c r="H13490">
        <v>64</v>
      </c>
      <c r="I13490">
        <v>38199</v>
      </c>
      <c r="J13490">
        <v>24758</v>
      </c>
      <c r="K13490">
        <v>12313</v>
      </c>
      <c r="L13490">
        <v>13</v>
      </c>
      <c r="M13490">
        <f t="shared" si="27219"/>
        <v>0</v>
      </c>
      <c r="N13490" t="b">
        <f t="shared" ref="N13490" si="27314">AND(MIN($F13490,$F13491,$F13492)=$F13490,MAX($H13490,$H13491,$H13492)=$H13490)</f>
        <v>0</v>
      </c>
      <c r="O13490" t="b">
        <f t="shared" ref="O13490" si="27315">AND(N13490,NOT(N13491),NOT(N13492))</f>
        <v>0</v>
      </c>
    </row>
    <row r="13491" spans="1:15" x14ac:dyDescent="0.25">
      <c r="A13491" t="s">
        <v>15</v>
      </c>
      <c r="B13491" t="s">
        <v>14</v>
      </c>
      <c r="C13491">
        <v>11</v>
      </c>
      <c r="D13491">
        <v>24</v>
      </c>
      <c r="E13491" t="b">
        <v>0</v>
      </c>
      <c r="F13491">
        <v>0.29799999999999999</v>
      </c>
      <c r="G13491">
        <v>64</v>
      </c>
      <c r="H13491">
        <v>64</v>
      </c>
      <c r="I13491">
        <v>24760</v>
      </c>
      <c r="J13491">
        <v>24758</v>
      </c>
      <c r="K13491">
        <v>12313</v>
      </c>
      <c r="L13491">
        <v>13</v>
      </c>
      <c r="M13491">
        <f t="shared" si="27219"/>
        <v>0</v>
      </c>
      <c r="N13491" t="b">
        <f t="shared" ref="N13491" si="27316">AND(MIN($F13490,$F13491,$F13492)=$F13491,MAX($H13490,$H13491,$H13492)=$H13491)</f>
        <v>1</v>
      </c>
      <c r="O13491" t="b">
        <f t="shared" ref="O13491" si="27317">AND(NOT(N13490),N13491,NOT(N13492))</f>
        <v>1</v>
      </c>
    </row>
    <row r="13492" spans="1:15" x14ac:dyDescent="0.25">
      <c r="A13492" t="s">
        <v>19</v>
      </c>
      <c r="B13492" t="s">
        <v>14</v>
      </c>
      <c r="C13492">
        <v>11</v>
      </c>
      <c r="D13492">
        <v>24</v>
      </c>
      <c r="E13492" t="b">
        <v>0</v>
      </c>
      <c r="F13492">
        <v>0.50600000000000001</v>
      </c>
      <c r="G13492">
        <v>64</v>
      </c>
      <c r="H13492">
        <v>64</v>
      </c>
      <c r="I13492">
        <v>38199</v>
      </c>
      <c r="J13492">
        <v>24758</v>
      </c>
      <c r="K13492">
        <v>12313</v>
      </c>
      <c r="L13492">
        <v>13</v>
      </c>
      <c r="M13492">
        <f t="shared" si="27219"/>
        <v>0</v>
      </c>
      <c r="N13492" t="b">
        <f t="shared" ref="N13492" si="27318">AND(MIN($F13490,$F13491,$F13492)=$F13492,MAX($H13490,$H13491,$H13492)=$H13492)</f>
        <v>0</v>
      </c>
      <c r="O13492" t="b">
        <f t="shared" ref="O13492" si="27319">AND(NOT(N13490),NOT(N13491),N13492)</f>
        <v>0</v>
      </c>
    </row>
    <row r="13493" spans="1:15" x14ac:dyDescent="0.25">
      <c r="A13493" t="s">
        <v>13</v>
      </c>
      <c r="B13493" t="s">
        <v>14</v>
      </c>
      <c r="C13493">
        <v>11</v>
      </c>
      <c r="D13493">
        <v>25</v>
      </c>
      <c r="E13493" t="b">
        <v>1</v>
      </c>
      <c r="F13493">
        <v>10.000999999999999</v>
      </c>
      <c r="G13493">
        <v>64</v>
      </c>
      <c r="H13493">
        <v>42</v>
      </c>
      <c r="I13493">
        <v>1289685</v>
      </c>
      <c r="J13493">
        <v>789483</v>
      </c>
      <c r="K13493">
        <v>394697</v>
      </c>
      <c r="L13493">
        <v>16</v>
      </c>
      <c r="M13493">
        <f t="shared" si="27219"/>
        <v>22</v>
      </c>
      <c r="N13493" t="b">
        <f t="shared" ref="N13493" si="27320">AND(MIN($F13493,$F13494,$F13495)=$F13493,MAX($H13493,$H13494,$H13495)=$H13493)</f>
        <v>0</v>
      </c>
      <c r="O13493" t="b">
        <f t="shared" ref="O13493" si="27321">AND(N13493,NOT(N13494),NOT(N13495))</f>
        <v>0</v>
      </c>
    </row>
    <row r="13494" spans="1:15" x14ac:dyDescent="0.25">
      <c r="A13494" t="s">
        <v>15</v>
      </c>
      <c r="B13494" t="s">
        <v>14</v>
      </c>
      <c r="C13494">
        <v>11</v>
      </c>
      <c r="D13494">
        <v>25</v>
      </c>
      <c r="E13494" t="b">
        <v>0</v>
      </c>
      <c r="F13494">
        <v>8.0690000000000008</v>
      </c>
      <c r="G13494">
        <v>64</v>
      </c>
      <c r="H13494">
        <v>64</v>
      </c>
      <c r="I13494">
        <v>1143116</v>
      </c>
      <c r="J13494">
        <v>1141556</v>
      </c>
      <c r="K13494">
        <v>570712</v>
      </c>
      <c r="L13494">
        <v>16</v>
      </c>
      <c r="M13494">
        <f t="shared" si="27219"/>
        <v>0</v>
      </c>
      <c r="N13494" t="b">
        <f t="shared" ref="N13494" si="27322">AND(MIN($F13493,$F13494,$F13495)=$F13494,MAX($H13493,$H13494,$H13495)=$H13494)</f>
        <v>1</v>
      </c>
      <c r="O13494" t="b">
        <f t="shared" ref="O13494" si="27323">AND(NOT(N13493),N13494,NOT(N13495))</f>
        <v>1</v>
      </c>
    </row>
    <row r="13495" spans="1:15" x14ac:dyDescent="0.25">
      <c r="A13495" t="s">
        <v>19</v>
      </c>
      <c r="B13495" t="s">
        <v>14</v>
      </c>
      <c r="C13495">
        <v>11</v>
      </c>
      <c r="D13495">
        <v>25</v>
      </c>
      <c r="E13495" t="b">
        <v>1</v>
      </c>
      <c r="F13495">
        <v>10.000999999999999</v>
      </c>
      <c r="G13495">
        <v>64</v>
      </c>
      <c r="H13495">
        <v>33</v>
      </c>
      <c r="I13495">
        <v>1078228</v>
      </c>
      <c r="J13495">
        <v>657820</v>
      </c>
      <c r="K13495">
        <v>328875</v>
      </c>
      <c r="L13495">
        <v>16</v>
      </c>
      <c r="M13495">
        <f t="shared" si="27219"/>
        <v>31</v>
      </c>
      <c r="N13495" t="b">
        <f t="shared" ref="N13495" si="27324">AND(MIN($F13493,$F13494,$F13495)=$F13495,MAX($H13493,$H13494,$H13495)=$H13495)</f>
        <v>0</v>
      </c>
      <c r="O13495" t="b">
        <f t="shared" ref="O13495" si="27325">AND(NOT(N13493),NOT(N13494),N13495)</f>
        <v>0</v>
      </c>
    </row>
    <row r="13496" spans="1:15" x14ac:dyDescent="0.25">
      <c r="A13496" t="s">
        <v>13</v>
      </c>
      <c r="B13496" t="s">
        <v>14</v>
      </c>
      <c r="C13496">
        <v>11</v>
      </c>
      <c r="D13496">
        <v>26</v>
      </c>
      <c r="E13496" t="b">
        <v>1</v>
      </c>
      <c r="F13496">
        <v>10.002000000000001</v>
      </c>
      <c r="G13496">
        <v>64</v>
      </c>
      <c r="H13496">
        <v>0</v>
      </c>
      <c r="I13496">
        <v>975989</v>
      </c>
      <c r="J13496">
        <v>935137</v>
      </c>
      <c r="K13496">
        <v>467566</v>
      </c>
      <c r="L13496">
        <v>13</v>
      </c>
      <c r="M13496">
        <f t="shared" si="27219"/>
        <v>64</v>
      </c>
      <c r="N13496" t="b">
        <f t="shared" ref="N13496" si="27326">AND(MIN($F13496,$F13497,$F13498)=$F13496,MAX($H13496,$H13497,$H13498)=$H13496)</f>
        <v>0</v>
      </c>
      <c r="O13496" t="b">
        <f t="shared" ref="O13496" si="27327">AND(N13496,NOT(N13497),NOT(N13498))</f>
        <v>0</v>
      </c>
    </row>
    <row r="13497" spans="1:15" x14ac:dyDescent="0.25">
      <c r="A13497" t="s">
        <v>15</v>
      </c>
      <c r="B13497" t="s">
        <v>14</v>
      </c>
      <c r="C13497">
        <v>11</v>
      </c>
      <c r="D13497">
        <v>26</v>
      </c>
      <c r="E13497" t="b">
        <v>0</v>
      </c>
      <c r="F13497">
        <v>1.0880000000000001</v>
      </c>
      <c r="G13497">
        <v>64</v>
      </c>
      <c r="H13497">
        <v>64</v>
      </c>
      <c r="I13497">
        <v>58209</v>
      </c>
      <c r="J13497">
        <v>58206</v>
      </c>
      <c r="K13497">
        <v>29037</v>
      </c>
      <c r="L13497">
        <v>13</v>
      </c>
      <c r="M13497">
        <f t="shared" si="27219"/>
        <v>0</v>
      </c>
      <c r="N13497" t="b">
        <f t="shared" ref="N13497" si="27328">AND(MIN($F13496,$F13497,$F13498)=$F13497,MAX($H13496,$H13497,$H13498)=$H13497)</f>
        <v>1</v>
      </c>
      <c r="O13497" t="b">
        <f t="shared" ref="O13497" si="27329">AND(NOT(N13496),N13497,NOT(N13498))</f>
        <v>1</v>
      </c>
    </row>
    <row r="13498" spans="1:15" x14ac:dyDescent="0.25">
      <c r="A13498" t="s">
        <v>19</v>
      </c>
      <c r="B13498" t="s">
        <v>14</v>
      </c>
      <c r="C13498">
        <v>11</v>
      </c>
      <c r="D13498">
        <v>26</v>
      </c>
      <c r="E13498" t="b">
        <v>1</v>
      </c>
      <c r="F13498">
        <v>10.000999999999999</v>
      </c>
      <c r="G13498">
        <v>64</v>
      </c>
      <c r="H13498">
        <v>0</v>
      </c>
      <c r="I13498">
        <v>855830</v>
      </c>
      <c r="J13498">
        <v>819918</v>
      </c>
      <c r="K13498">
        <v>409957</v>
      </c>
      <c r="L13498">
        <v>13</v>
      </c>
      <c r="M13498">
        <f t="shared" si="27219"/>
        <v>64</v>
      </c>
      <c r="N13498" t="b">
        <f t="shared" ref="N13498" si="27330">AND(MIN($F13496,$F13497,$F13498)=$F13498,MAX($H13496,$H13497,$H13498)=$H13498)</f>
        <v>0</v>
      </c>
      <c r="O13498" t="b">
        <f t="shared" ref="O13498" si="27331">AND(NOT(N13496),NOT(N13497),N13498)</f>
        <v>0</v>
      </c>
    </row>
    <row r="13499" spans="1:15" x14ac:dyDescent="0.25">
      <c r="A13499" t="s">
        <v>13</v>
      </c>
      <c r="B13499" t="s">
        <v>14</v>
      </c>
      <c r="C13499">
        <v>11</v>
      </c>
      <c r="D13499">
        <v>27</v>
      </c>
      <c r="E13499" t="b">
        <v>0</v>
      </c>
      <c r="F13499">
        <v>8.0000000000000002E-3</v>
      </c>
      <c r="G13499">
        <v>64</v>
      </c>
      <c r="H13499">
        <v>0</v>
      </c>
      <c r="I13499">
        <v>402</v>
      </c>
      <c r="J13499">
        <v>401</v>
      </c>
      <c r="K13499">
        <v>201</v>
      </c>
      <c r="L13499">
        <v>1</v>
      </c>
      <c r="M13499">
        <f t="shared" si="27219"/>
        <v>64</v>
      </c>
      <c r="N13499" t="b">
        <f t="shared" ref="N13499" si="27332">AND(MIN($F13499,$F13500,$F13501)=$F13499,MAX($H13499,$H13500,$H13501)=$H13499)</f>
        <v>0</v>
      </c>
      <c r="O13499" t="b">
        <f t="shared" ref="O13499" si="27333">AND(N13499,NOT(N13500),NOT(N13501))</f>
        <v>0</v>
      </c>
    </row>
    <row r="13500" spans="1:15" x14ac:dyDescent="0.25">
      <c r="A13500" t="s">
        <v>15</v>
      </c>
      <c r="B13500" t="s">
        <v>14</v>
      </c>
      <c r="C13500">
        <v>11</v>
      </c>
      <c r="D13500">
        <v>27</v>
      </c>
      <c r="E13500" t="b">
        <v>0</v>
      </c>
      <c r="F13500">
        <v>1.7230000000000001</v>
      </c>
      <c r="G13500">
        <v>64</v>
      </c>
      <c r="H13500">
        <v>64</v>
      </c>
      <c r="I13500">
        <v>101551</v>
      </c>
      <c r="J13500">
        <v>101548</v>
      </c>
      <c r="K13500">
        <v>50708</v>
      </c>
      <c r="L13500">
        <v>13</v>
      </c>
      <c r="M13500">
        <f t="shared" si="27219"/>
        <v>0</v>
      </c>
      <c r="N13500" t="b">
        <f t="shared" ref="N13500" si="27334">AND(MIN($F13499,$F13500,$F13501)=$F13500,MAX($H13499,$H13500,$H13501)=$H13500)</f>
        <v>0</v>
      </c>
      <c r="O13500" t="b">
        <f t="shared" ref="O13500" si="27335">AND(NOT(N13499),N13500,NOT(N13501))</f>
        <v>0</v>
      </c>
    </row>
    <row r="13501" spans="1:15" x14ac:dyDescent="0.25">
      <c r="A13501" t="s">
        <v>19</v>
      </c>
      <c r="B13501" t="s">
        <v>14</v>
      </c>
      <c r="C13501">
        <v>11</v>
      </c>
      <c r="D13501">
        <v>27</v>
      </c>
      <c r="E13501" t="b">
        <v>0</v>
      </c>
      <c r="F13501">
        <v>1.2999999999999999E-2</v>
      </c>
      <c r="G13501">
        <v>64</v>
      </c>
      <c r="H13501">
        <v>0</v>
      </c>
      <c r="I13501">
        <v>402</v>
      </c>
      <c r="J13501">
        <v>401</v>
      </c>
      <c r="K13501">
        <v>201</v>
      </c>
      <c r="L13501">
        <v>1</v>
      </c>
      <c r="M13501">
        <f t="shared" si="27219"/>
        <v>64</v>
      </c>
      <c r="N13501" t="b">
        <f t="shared" ref="N13501" si="27336">AND(MIN($F13499,$F13500,$F13501)=$F13501,MAX($H13499,$H13500,$H13501)=$H13501)</f>
        <v>0</v>
      </c>
      <c r="O13501" t="b">
        <f t="shared" ref="O13501" si="27337">AND(NOT(N13499),NOT(N13500),N13501)</f>
        <v>0</v>
      </c>
    </row>
    <row r="13502" spans="1:15" x14ac:dyDescent="0.25">
      <c r="A13502" t="s">
        <v>13</v>
      </c>
      <c r="B13502" t="s">
        <v>14</v>
      </c>
      <c r="C13502">
        <v>11</v>
      </c>
      <c r="D13502">
        <v>28</v>
      </c>
      <c r="E13502" t="b">
        <v>1</v>
      </c>
      <c r="F13502">
        <v>10.000999999999999</v>
      </c>
      <c r="G13502">
        <v>64</v>
      </c>
      <c r="H13502">
        <v>0</v>
      </c>
      <c r="I13502">
        <v>769792</v>
      </c>
      <c r="J13502">
        <v>752276</v>
      </c>
      <c r="K13502">
        <v>376137</v>
      </c>
      <c r="L13502">
        <v>18</v>
      </c>
      <c r="M13502">
        <f t="shared" si="27219"/>
        <v>64</v>
      </c>
      <c r="N13502" t="b">
        <f t="shared" ref="N13502" si="27338">AND(MIN($F13502,$F13503,$F13504)=$F13502,MAX($H13502,$H13503,$H13504)=$H13502)</f>
        <v>0</v>
      </c>
      <c r="O13502" t="b">
        <f t="shared" ref="O13502" si="27339">AND(N13502,NOT(N13503),NOT(N13504))</f>
        <v>0</v>
      </c>
    </row>
    <row r="13503" spans="1:15" x14ac:dyDescent="0.25">
      <c r="A13503" t="s">
        <v>15</v>
      </c>
      <c r="B13503" t="s">
        <v>14</v>
      </c>
      <c r="C13503">
        <v>11</v>
      </c>
      <c r="D13503">
        <v>28</v>
      </c>
      <c r="E13503" t="b">
        <v>0</v>
      </c>
      <c r="F13503">
        <v>0.98</v>
      </c>
      <c r="G13503">
        <v>64</v>
      </c>
      <c r="H13503">
        <v>64</v>
      </c>
      <c r="I13503">
        <v>53917</v>
      </c>
      <c r="J13503">
        <v>53914</v>
      </c>
      <c r="K13503">
        <v>26891</v>
      </c>
      <c r="L13503">
        <v>13</v>
      </c>
      <c r="M13503">
        <f t="shared" si="27219"/>
        <v>0</v>
      </c>
      <c r="N13503" t="b">
        <f t="shared" ref="N13503" si="27340">AND(MIN($F13502,$F13503,$F13504)=$F13503,MAX($H13502,$H13503,$H13504)=$H13503)</f>
        <v>1</v>
      </c>
      <c r="O13503" t="b">
        <f t="shared" ref="O13503" si="27341">AND(NOT(N13502),N13503,NOT(N13504))</f>
        <v>1</v>
      </c>
    </row>
    <row r="13504" spans="1:15" x14ac:dyDescent="0.25">
      <c r="A13504" t="s">
        <v>19</v>
      </c>
      <c r="B13504" t="s">
        <v>14</v>
      </c>
      <c r="C13504">
        <v>11</v>
      </c>
      <c r="D13504">
        <v>28</v>
      </c>
      <c r="E13504" t="b">
        <v>1</v>
      </c>
      <c r="F13504">
        <v>10.002000000000001</v>
      </c>
      <c r="G13504">
        <v>64</v>
      </c>
      <c r="H13504">
        <v>0</v>
      </c>
      <c r="I13504">
        <v>666533</v>
      </c>
      <c r="J13504">
        <v>651363</v>
      </c>
      <c r="K13504">
        <v>325680</v>
      </c>
      <c r="L13504">
        <v>18</v>
      </c>
      <c r="M13504">
        <f t="shared" si="27219"/>
        <v>64</v>
      </c>
      <c r="N13504" t="b">
        <f t="shared" ref="N13504" si="27342">AND(MIN($F13502,$F13503,$F13504)=$F13504,MAX($H13502,$H13503,$H13504)=$H13504)</f>
        <v>0</v>
      </c>
      <c r="O13504" t="b">
        <f t="shared" ref="O13504" si="27343">AND(NOT(N13502),NOT(N13503),N13504)</f>
        <v>0</v>
      </c>
    </row>
    <row r="13505" spans="1:15" x14ac:dyDescent="0.25">
      <c r="A13505" t="s">
        <v>13</v>
      </c>
      <c r="B13505" t="s">
        <v>14</v>
      </c>
      <c r="C13505">
        <v>11</v>
      </c>
      <c r="D13505">
        <v>29</v>
      </c>
      <c r="E13505" t="b">
        <v>0</v>
      </c>
      <c r="F13505">
        <v>0.251</v>
      </c>
      <c r="G13505">
        <v>64</v>
      </c>
      <c r="H13505">
        <v>64</v>
      </c>
      <c r="I13505">
        <v>12795</v>
      </c>
      <c r="J13505">
        <v>12076</v>
      </c>
      <c r="K13505">
        <v>5972</v>
      </c>
      <c r="L13505">
        <v>17</v>
      </c>
      <c r="M13505">
        <f t="shared" si="27219"/>
        <v>0</v>
      </c>
      <c r="N13505" t="b">
        <f t="shared" ref="N13505" si="27344">AND(MIN($F13505,$F13506,$F13507)=$F13505,MAX($H13505,$H13506,$H13507)=$H13505)</f>
        <v>0</v>
      </c>
      <c r="O13505" t="b">
        <f t="shared" ref="O13505" si="27345">AND(N13505,NOT(N13506),NOT(N13507))</f>
        <v>0</v>
      </c>
    </row>
    <row r="13506" spans="1:15" x14ac:dyDescent="0.25">
      <c r="A13506" t="s">
        <v>15</v>
      </c>
      <c r="B13506" t="s">
        <v>14</v>
      </c>
      <c r="C13506">
        <v>11</v>
      </c>
      <c r="D13506">
        <v>29</v>
      </c>
      <c r="E13506" t="b">
        <v>0</v>
      </c>
      <c r="F13506">
        <v>0.60899999999999999</v>
      </c>
      <c r="G13506">
        <v>64</v>
      </c>
      <c r="H13506">
        <v>64</v>
      </c>
      <c r="I13506">
        <v>63103</v>
      </c>
      <c r="J13506">
        <v>63100</v>
      </c>
      <c r="K13506">
        <v>31484</v>
      </c>
      <c r="L13506">
        <v>14</v>
      </c>
      <c r="M13506">
        <f t="shared" si="27219"/>
        <v>0</v>
      </c>
      <c r="N13506" t="b">
        <f t="shared" ref="N13506" si="27346">AND(MIN($F13505,$F13506,$F13507)=$F13506,MAX($H13505,$H13506,$H13507)=$H13506)</f>
        <v>0</v>
      </c>
      <c r="O13506" t="b">
        <f t="shared" ref="O13506" si="27347">AND(NOT(N13505),N13506,NOT(N13507))</f>
        <v>0</v>
      </c>
    </row>
    <row r="13507" spans="1:15" x14ac:dyDescent="0.25">
      <c r="A13507" t="s">
        <v>19</v>
      </c>
      <c r="B13507" t="s">
        <v>14</v>
      </c>
      <c r="C13507">
        <v>11</v>
      </c>
      <c r="D13507">
        <v>29</v>
      </c>
      <c r="E13507" t="b">
        <v>0</v>
      </c>
      <c r="F13507">
        <v>0.21099999999999999</v>
      </c>
      <c r="G13507">
        <v>64</v>
      </c>
      <c r="H13507">
        <v>64</v>
      </c>
      <c r="I13507">
        <v>12795</v>
      </c>
      <c r="J13507">
        <v>12076</v>
      </c>
      <c r="K13507">
        <v>5972</v>
      </c>
      <c r="L13507">
        <v>17</v>
      </c>
      <c r="M13507">
        <f t="shared" ref="M13507:M13570" si="27348">G13507-H13507</f>
        <v>0</v>
      </c>
      <c r="N13507" t="b">
        <f t="shared" ref="N13507" si="27349">AND(MIN($F13505,$F13506,$F13507)=$F13507,MAX($H13505,$H13506,$H13507)=$H13507)</f>
        <v>1</v>
      </c>
      <c r="O13507" t="b">
        <f t="shared" ref="O13507" si="27350">AND(NOT(N13505),NOT(N13506),N13507)</f>
        <v>1</v>
      </c>
    </row>
    <row r="13508" spans="1:15" x14ac:dyDescent="0.25">
      <c r="A13508" t="s">
        <v>13</v>
      </c>
      <c r="B13508" t="s">
        <v>14</v>
      </c>
      <c r="C13508">
        <v>11</v>
      </c>
      <c r="D13508">
        <v>2</v>
      </c>
      <c r="E13508" t="b">
        <v>0</v>
      </c>
      <c r="F13508">
        <v>1.7999999999999999E-2</v>
      </c>
      <c r="G13508">
        <v>64</v>
      </c>
      <c r="H13508">
        <v>64</v>
      </c>
      <c r="I13508">
        <v>206</v>
      </c>
      <c r="J13508">
        <v>130</v>
      </c>
      <c r="K13508">
        <v>0</v>
      </c>
      <c r="L13508">
        <v>10</v>
      </c>
      <c r="M13508">
        <f t="shared" si="27348"/>
        <v>0</v>
      </c>
      <c r="N13508" t="b">
        <f t="shared" ref="N13508" si="27351">AND(MIN($F13508,$F13509,$F13510)=$F13508,MAX($H13508,$H13509,$H13510)=$H13508)</f>
        <v>0</v>
      </c>
      <c r="O13508" t="b">
        <f t="shared" ref="O13508" si="27352">AND(N13508,NOT(N13509),NOT(N13510))</f>
        <v>0</v>
      </c>
    </row>
    <row r="13509" spans="1:15" x14ac:dyDescent="0.25">
      <c r="A13509" t="s">
        <v>15</v>
      </c>
      <c r="B13509" t="s">
        <v>14</v>
      </c>
      <c r="C13509">
        <v>11</v>
      </c>
      <c r="D13509">
        <v>2</v>
      </c>
      <c r="E13509" t="b">
        <v>0</v>
      </c>
      <c r="F13509">
        <v>0.02</v>
      </c>
      <c r="G13509">
        <v>64</v>
      </c>
      <c r="H13509">
        <v>64</v>
      </c>
      <c r="I13509">
        <v>131</v>
      </c>
      <c r="J13509">
        <v>130</v>
      </c>
      <c r="K13509">
        <v>0</v>
      </c>
      <c r="L13509">
        <v>10</v>
      </c>
      <c r="M13509">
        <f t="shared" si="27348"/>
        <v>0</v>
      </c>
      <c r="N13509" t="b">
        <f t="shared" ref="N13509" si="27353">AND(MIN($F13508,$F13509,$F13510)=$F13509,MAX($H13508,$H13509,$H13510)=$H13509)</f>
        <v>0</v>
      </c>
      <c r="O13509" t="b">
        <f t="shared" ref="O13509" si="27354">AND(NOT(N13508),N13509,NOT(N13510))</f>
        <v>0</v>
      </c>
    </row>
    <row r="13510" spans="1:15" x14ac:dyDescent="0.25">
      <c r="A13510" t="s">
        <v>19</v>
      </c>
      <c r="B13510" t="s">
        <v>14</v>
      </c>
      <c r="C13510">
        <v>11</v>
      </c>
      <c r="D13510">
        <v>2</v>
      </c>
      <c r="E13510" t="b">
        <v>0</v>
      </c>
      <c r="F13510">
        <v>1.7000000000000001E-2</v>
      </c>
      <c r="G13510">
        <v>64</v>
      </c>
      <c r="H13510">
        <v>64</v>
      </c>
      <c r="I13510">
        <v>206</v>
      </c>
      <c r="J13510">
        <v>130</v>
      </c>
      <c r="K13510">
        <v>0</v>
      </c>
      <c r="L13510">
        <v>10</v>
      </c>
      <c r="M13510">
        <f t="shared" si="27348"/>
        <v>0</v>
      </c>
      <c r="N13510" t="b">
        <f t="shared" ref="N13510" si="27355">AND(MIN($F13508,$F13509,$F13510)=$F13510,MAX($H13508,$H13509,$H13510)=$H13510)</f>
        <v>1</v>
      </c>
      <c r="O13510" t="b">
        <f t="shared" ref="O13510" si="27356">AND(NOT(N13508),NOT(N13509),N13510)</f>
        <v>1</v>
      </c>
    </row>
    <row r="13511" spans="1:15" x14ac:dyDescent="0.25">
      <c r="A13511" t="s">
        <v>13</v>
      </c>
      <c r="B13511" t="s">
        <v>14</v>
      </c>
      <c r="C13511">
        <v>11</v>
      </c>
      <c r="D13511">
        <v>30</v>
      </c>
      <c r="E13511" t="b">
        <v>1</v>
      </c>
      <c r="F13511">
        <v>10.000999999999999</v>
      </c>
      <c r="G13511">
        <v>64</v>
      </c>
      <c r="H13511">
        <v>0</v>
      </c>
      <c r="I13511">
        <v>861747</v>
      </c>
      <c r="J13511">
        <v>844948</v>
      </c>
      <c r="K13511">
        <v>422472</v>
      </c>
      <c r="L13511">
        <v>13</v>
      </c>
      <c r="M13511">
        <f t="shared" si="27348"/>
        <v>64</v>
      </c>
      <c r="N13511" t="b">
        <f t="shared" ref="N13511" si="27357">AND(MIN($F13511,$F13512,$F13513)=$F13511,MAX($H13511,$H13512,$H13513)=$H13511)</f>
        <v>0</v>
      </c>
      <c r="O13511" t="b">
        <f t="shared" ref="O13511" si="27358">AND(N13511,NOT(N13512),NOT(N13513))</f>
        <v>0</v>
      </c>
    </row>
    <row r="13512" spans="1:15" x14ac:dyDescent="0.25">
      <c r="A13512" t="s">
        <v>15</v>
      </c>
      <c r="B13512" t="s">
        <v>14</v>
      </c>
      <c r="C13512">
        <v>11</v>
      </c>
      <c r="D13512">
        <v>30</v>
      </c>
      <c r="E13512" t="b">
        <v>0</v>
      </c>
      <c r="F13512">
        <v>1.115</v>
      </c>
      <c r="G13512">
        <v>64</v>
      </c>
      <c r="H13512">
        <v>64</v>
      </c>
      <c r="I13512">
        <v>45200</v>
      </c>
      <c r="J13512">
        <v>45198</v>
      </c>
      <c r="K13512">
        <v>22533</v>
      </c>
      <c r="L13512">
        <v>13</v>
      </c>
      <c r="M13512">
        <f t="shared" si="27348"/>
        <v>0</v>
      </c>
      <c r="N13512" t="b">
        <f t="shared" ref="N13512" si="27359">AND(MIN($F13511,$F13512,$F13513)=$F13512,MAX($H13511,$H13512,$H13513)=$H13512)</f>
        <v>1</v>
      </c>
      <c r="O13512" t="b">
        <f t="shared" ref="O13512" si="27360">AND(NOT(N13511),N13512,NOT(N13513))</f>
        <v>1</v>
      </c>
    </row>
    <row r="13513" spans="1:15" x14ac:dyDescent="0.25">
      <c r="A13513" t="s">
        <v>19</v>
      </c>
      <c r="B13513" t="s">
        <v>14</v>
      </c>
      <c r="C13513">
        <v>11</v>
      </c>
      <c r="D13513">
        <v>30</v>
      </c>
      <c r="E13513" t="b">
        <v>1</v>
      </c>
      <c r="F13513">
        <v>10.000999999999999</v>
      </c>
      <c r="G13513">
        <v>64</v>
      </c>
      <c r="H13513">
        <v>0</v>
      </c>
      <c r="I13513">
        <v>787864</v>
      </c>
      <c r="J13513">
        <v>772508</v>
      </c>
      <c r="K13513">
        <v>386252</v>
      </c>
      <c r="L13513">
        <v>13</v>
      </c>
      <c r="M13513">
        <f t="shared" si="27348"/>
        <v>64</v>
      </c>
      <c r="N13513" t="b">
        <f t="shared" ref="N13513" si="27361">AND(MIN($F13511,$F13512,$F13513)=$F13513,MAX($H13511,$H13512,$H13513)=$H13513)</f>
        <v>0</v>
      </c>
      <c r="O13513" t="b">
        <f t="shared" ref="O13513" si="27362">AND(NOT(N13511),NOT(N13512),N13513)</f>
        <v>0</v>
      </c>
    </row>
    <row r="13514" spans="1:15" x14ac:dyDescent="0.25">
      <c r="A13514" t="s">
        <v>13</v>
      </c>
      <c r="B13514" t="s">
        <v>14</v>
      </c>
      <c r="C13514">
        <v>11</v>
      </c>
      <c r="D13514">
        <v>31</v>
      </c>
      <c r="E13514" t="b">
        <v>0</v>
      </c>
      <c r="F13514">
        <v>0.03</v>
      </c>
      <c r="G13514">
        <v>64</v>
      </c>
      <c r="H13514">
        <v>64</v>
      </c>
      <c r="I13514">
        <v>220</v>
      </c>
      <c r="J13514">
        <v>132</v>
      </c>
      <c r="K13514">
        <v>0</v>
      </c>
      <c r="L13514">
        <v>13</v>
      </c>
      <c r="M13514">
        <f t="shared" si="27348"/>
        <v>0</v>
      </c>
      <c r="N13514" t="b">
        <f t="shared" ref="N13514" si="27363">AND(MIN($F13514,$F13515,$F13516)=$F13514,MAX($H13514,$H13515,$H13516)=$H13514)</f>
        <v>0</v>
      </c>
      <c r="O13514" t="b">
        <f t="shared" ref="O13514" si="27364">AND(N13514,NOT(N13515),NOT(N13516))</f>
        <v>0</v>
      </c>
    </row>
    <row r="13515" spans="1:15" x14ac:dyDescent="0.25">
      <c r="A13515" t="s">
        <v>15</v>
      </c>
      <c r="B13515" t="s">
        <v>14</v>
      </c>
      <c r="C13515">
        <v>11</v>
      </c>
      <c r="D13515">
        <v>31</v>
      </c>
      <c r="E13515" t="b">
        <v>0</v>
      </c>
      <c r="F13515">
        <v>1.7000000000000001E-2</v>
      </c>
      <c r="G13515">
        <v>64</v>
      </c>
      <c r="H13515">
        <v>64</v>
      </c>
      <c r="I13515">
        <v>134</v>
      </c>
      <c r="J13515">
        <v>132</v>
      </c>
      <c r="K13515">
        <v>0</v>
      </c>
      <c r="L13515">
        <v>13</v>
      </c>
      <c r="M13515">
        <f t="shared" si="27348"/>
        <v>0</v>
      </c>
      <c r="N13515" t="b">
        <f t="shared" ref="N13515" si="27365">AND(MIN($F13514,$F13515,$F13516)=$F13515,MAX($H13514,$H13515,$H13516)=$H13515)</f>
        <v>1</v>
      </c>
      <c r="O13515" t="b">
        <f t="shared" ref="O13515" si="27366">AND(NOT(N13514),N13515,NOT(N13516))</f>
        <v>1</v>
      </c>
    </row>
    <row r="13516" spans="1:15" x14ac:dyDescent="0.25">
      <c r="A13516" t="s">
        <v>19</v>
      </c>
      <c r="B13516" t="s">
        <v>14</v>
      </c>
      <c r="C13516">
        <v>11</v>
      </c>
      <c r="D13516">
        <v>31</v>
      </c>
      <c r="E13516" t="b">
        <v>0</v>
      </c>
      <c r="F13516">
        <v>0.02</v>
      </c>
      <c r="G13516">
        <v>64</v>
      </c>
      <c r="H13516">
        <v>64</v>
      </c>
      <c r="I13516">
        <v>220</v>
      </c>
      <c r="J13516">
        <v>132</v>
      </c>
      <c r="K13516">
        <v>0</v>
      </c>
      <c r="L13516">
        <v>13</v>
      </c>
      <c r="M13516">
        <f t="shared" si="27348"/>
        <v>0</v>
      </c>
      <c r="N13516" t="b">
        <f t="shared" ref="N13516" si="27367">AND(MIN($F13514,$F13515,$F13516)=$F13516,MAX($H13514,$H13515,$H13516)=$H13516)</f>
        <v>0</v>
      </c>
      <c r="O13516" t="b">
        <f t="shared" ref="O13516" si="27368">AND(NOT(N13514),NOT(N13515),N13516)</f>
        <v>0</v>
      </c>
    </row>
    <row r="13517" spans="1:15" x14ac:dyDescent="0.25">
      <c r="A13517" t="s">
        <v>13</v>
      </c>
      <c r="B13517" t="s">
        <v>14</v>
      </c>
      <c r="C13517">
        <v>11</v>
      </c>
      <c r="D13517">
        <v>33</v>
      </c>
      <c r="E13517" t="b">
        <v>1</v>
      </c>
      <c r="F13517">
        <v>10.000999999999999</v>
      </c>
      <c r="G13517">
        <v>64</v>
      </c>
      <c r="H13517">
        <v>0</v>
      </c>
      <c r="I13517">
        <v>1948595</v>
      </c>
      <c r="J13517">
        <v>399192</v>
      </c>
      <c r="K13517">
        <v>199595</v>
      </c>
      <c r="L13517">
        <v>10</v>
      </c>
      <c r="M13517">
        <f t="shared" si="27348"/>
        <v>64</v>
      </c>
      <c r="N13517" t="b">
        <f t="shared" ref="N13517" si="27369">AND(MIN($F13517,$F13518,$F13519)=$F13517,MAX($H13517,$H13518,$H13519)=$H13517)</f>
        <v>1</v>
      </c>
      <c r="O13517" t="b">
        <f t="shared" ref="O13517" si="27370">AND(N13517,NOT(N13518),NOT(N13519))</f>
        <v>0</v>
      </c>
    </row>
    <row r="13518" spans="1:15" x14ac:dyDescent="0.25">
      <c r="A13518" t="s">
        <v>15</v>
      </c>
      <c r="B13518" t="s">
        <v>14</v>
      </c>
      <c r="C13518">
        <v>11</v>
      </c>
      <c r="D13518">
        <v>33</v>
      </c>
      <c r="E13518" t="b">
        <v>1</v>
      </c>
      <c r="F13518">
        <v>10.000999999999999</v>
      </c>
      <c r="G13518">
        <v>64</v>
      </c>
      <c r="H13518">
        <v>0</v>
      </c>
      <c r="I13518">
        <v>2274084</v>
      </c>
      <c r="J13518">
        <v>617967</v>
      </c>
      <c r="K13518">
        <v>308982</v>
      </c>
      <c r="L13518">
        <v>10</v>
      </c>
      <c r="M13518">
        <f t="shared" si="27348"/>
        <v>64</v>
      </c>
      <c r="N13518" t="b">
        <f t="shared" ref="N13518" si="27371">AND(MIN($F13517,$F13518,$F13519)=$F13518,MAX($H13517,$H13518,$H13519)=$H13518)</f>
        <v>1</v>
      </c>
      <c r="O13518" t="b">
        <f t="shared" ref="O13518" si="27372">AND(NOT(N13517),N13518,NOT(N13519))</f>
        <v>0</v>
      </c>
    </row>
    <row r="13519" spans="1:15" x14ac:dyDescent="0.25">
      <c r="A13519" t="s">
        <v>19</v>
      </c>
      <c r="B13519" t="s">
        <v>14</v>
      </c>
      <c r="C13519">
        <v>11</v>
      </c>
      <c r="D13519">
        <v>33</v>
      </c>
      <c r="E13519" t="b">
        <v>1</v>
      </c>
      <c r="F13519">
        <v>10.000999999999999</v>
      </c>
      <c r="G13519">
        <v>64</v>
      </c>
      <c r="H13519">
        <v>0</v>
      </c>
      <c r="I13519">
        <v>1635053</v>
      </c>
      <c r="J13519">
        <v>334046</v>
      </c>
      <c r="K13519">
        <v>167022</v>
      </c>
      <c r="L13519">
        <v>10</v>
      </c>
      <c r="M13519">
        <f t="shared" si="27348"/>
        <v>64</v>
      </c>
      <c r="N13519" t="b">
        <f t="shared" ref="N13519" si="27373">AND(MIN($F13517,$F13518,$F13519)=$F13519,MAX($H13517,$H13518,$H13519)=$H13519)</f>
        <v>1</v>
      </c>
      <c r="O13519" t="b">
        <f t="shared" ref="O13519" si="27374">AND(NOT(N13517),NOT(N13518),N13519)</f>
        <v>0</v>
      </c>
    </row>
    <row r="13520" spans="1:15" x14ac:dyDescent="0.25">
      <c r="A13520" t="s">
        <v>13</v>
      </c>
      <c r="B13520" t="s">
        <v>14</v>
      </c>
      <c r="C13520">
        <v>11</v>
      </c>
      <c r="D13520">
        <v>35</v>
      </c>
      <c r="E13520" t="b">
        <v>0</v>
      </c>
      <c r="F13520">
        <v>0.104</v>
      </c>
      <c r="G13520">
        <v>64</v>
      </c>
      <c r="H13520">
        <v>64</v>
      </c>
      <c r="I13520">
        <v>14586</v>
      </c>
      <c r="J13520">
        <v>3224</v>
      </c>
      <c r="K13520">
        <v>1547</v>
      </c>
      <c r="L13520">
        <v>10</v>
      </c>
      <c r="M13520">
        <f t="shared" si="27348"/>
        <v>0</v>
      </c>
      <c r="N13520" t="b">
        <f t="shared" ref="N13520" si="27375">AND(MIN($F13520,$F13521,$F13522)=$F13520,MAX($H13520,$H13521,$H13522)=$H13520)</f>
        <v>0</v>
      </c>
      <c r="O13520" t="b">
        <f t="shared" ref="O13520" si="27376">AND(N13520,NOT(N13521),NOT(N13522))</f>
        <v>0</v>
      </c>
    </row>
    <row r="13521" spans="1:15" x14ac:dyDescent="0.25">
      <c r="A13521" t="s">
        <v>15</v>
      </c>
      <c r="B13521" t="s">
        <v>14</v>
      </c>
      <c r="C13521">
        <v>11</v>
      </c>
      <c r="D13521">
        <v>35</v>
      </c>
      <c r="E13521" t="b">
        <v>0</v>
      </c>
      <c r="F13521">
        <v>7.0000000000000007E-2</v>
      </c>
      <c r="G13521">
        <v>64</v>
      </c>
      <c r="H13521">
        <v>64</v>
      </c>
      <c r="I13521">
        <v>12004</v>
      </c>
      <c r="J13521">
        <v>3224</v>
      </c>
      <c r="K13521">
        <v>1547</v>
      </c>
      <c r="L13521">
        <v>10</v>
      </c>
      <c r="M13521">
        <f t="shared" si="27348"/>
        <v>0</v>
      </c>
      <c r="N13521" t="b">
        <f t="shared" ref="N13521" si="27377">AND(MIN($F13520,$F13521,$F13522)=$F13521,MAX($H13520,$H13521,$H13522)=$H13521)</f>
        <v>1</v>
      </c>
      <c r="O13521" t="b">
        <f t="shared" ref="O13521" si="27378">AND(NOT(N13520),N13521,NOT(N13522))</f>
        <v>1</v>
      </c>
    </row>
    <row r="13522" spans="1:15" x14ac:dyDescent="0.25">
      <c r="A13522" t="s">
        <v>19</v>
      </c>
      <c r="B13522" t="s">
        <v>14</v>
      </c>
      <c r="C13522">
        <v>11</v>
      </c>
      <c r="D13522">
        <v>35</v>
      </c>
      <c r="E13522" t="b">
        <v>0</v>
      </c>
      <c r="F13522">
        <v>0.107</v>
      </c>
      <c r="G13522">
        <v>64</v>
      </c>
      <c r="H13522">
        <v>64</v>
      </c>
      <c r="I13522">
        <v>14586</v>
      </c>
      <c r="J13522">
        <v>3224</v>
      </c>
      <c r="K13522">
        <v>1547</v>
      </c>
      <c r="L13522">
        <v>10</v>
      </c>
      <c r="M13522">
        <f t="shared" si="27348"/>
        <v>0</v>
      </c>
      <c r="N13522" t="b">
        <f t="shared" ref="N13522" si="27379">AND(MIN($F13520,$F13521,$F13522)=$F13522,MAX($H13520,$H13521,$H13522)=$H13522)</f>
        <v>0</v>
      </c>
      <c r="O13522" t="b">
        <f t="shared" ref="O13522" si="27380">AND(NOT(N13520),NOT(N13521),N13522)</f>
        <v>0</v>
      </c>
    </row>
    <row r="13523" spans="1:15" x14ac:dyDescent="0.25">
      <c r="A13523" t="s">
        <v>13</v>
      </c>
      <c r="B13523" t="s">
        <v>14</v>
      </c>
      <c r="C13523">
        <v>11</v>
      </c>
      <c r="D13523">
        <v>37</v>
      </c>
      <c r="E13523" t="b">
        <v>1</v>
      </c>
      <c r="F13523">
        <v>10.000999999999999</v>
      </c>
      <c r="G13523">
        <v>64</v>
      </c>
      <c r="H13523">
        <v>0</v>
      </c>
      <c r="I13523">
        <v>4310193</v>
      </c>
      <c r="J13523">
        <v>405493</v>
      </c>
      <c r="K13523">
        <v>202745</v>
      </c>
      <c r="L13523">
        <v>10</v>
      </c>
      <c r="M13523">
        <f t="shared" si="27348"/>
        <v>64</v>
      </c>
      <c r="N13523" t="b">
        <f t="shared" ref="N13523" si="27381">AND(MIN($F13523,$F13524,$F13525)=$F13523,MAX($H13523,$H13524,$H13525)=$H13523)</f>
        <v>1</v>
      </c>
      <c r="O13523" t="b">
        <f t="shared" ref="O13523" si="27382">AND(N13523,NOT(N13524),NOT(N13525))</f>
        <v>0</v>
      </c>
    </row>
    <row r="13524" spans="1:15" x14ac:dyDescent="0.25">
      <c r="A13524" t="s">
        <v>15</v>
      </c>
      <c r="B13524" t="s">
        <v>14</v>
      </c>
      <c r="C13524">
        <v>11</v>
      </c>
      <c r="D13524">
        <v>37</v>
      </c>
      <c r="E13524" t="b">
        <v>1</v>
      </c>
      <c r="F13524">
        <v>10.000999999999999</v>
      </c>
      <c r="G13524">
        <v>64</v>
      </c>
      <c r="H13524">
        <v>0</v>
      </c>
      <c r="I13524">
        <v>6506126</v>
      </c>
      <c r="J13524">
        <v>705078</v>
      </c>
      <c r="K13524">
        <v>352538</v>
      </c>
      <c r="L13524">
        <v>10</v>
      </c>
      <c r="M13524">
        <f t="shared" si="27348"/>
        <v>64</v>
      </c>
      <c r="N13524" t="b">
        <f t="shared" ref="N13524" si="27383">AND(MIN($F13523,$F13524,$F13525)=$F13524,MAX($H13523,$H13524,$H13525)=$H13524)</f>
        <v>1</v>
      </c>
      <c r="O13524" t="b">
        <f t="shared" ref="O13524" si="27384">AND(NOT(N13523),N13524,NOT(N13525))</f>
        <v>0</v>
      </c>
    </row>
    <row r="13525" spans="1:15" x14ac:dyDescent="0.25">
      <c r="A13525" t="s">
        <v>19</v>
      </c>
      <c r="B13525" t="s">
        <v>14</v>
      </c>
      <c r="C13525">
        <v>11</v>
      </c>
      <c r="D13525">
        <v>37</v>
      </c>
      <c r="E13525" t="b">
        <v>1</v>
      </c>
      <c r="F13525">
        <v>10.000999999999999</v>
      </c>
      <c r="G13525">
        <v>64</v>
      </c>
      <c r="H13525">
        <v>0</v>
      </c>
      <c r="I13525">
        <v>3844521</v>
      </c>
      <c r="J13525">
        <v>361225</v>
      </c>
      <c r="K13525">
        <v>180611</v>
      </c>
      <c r="L13525">
        <v>10</v>
      </c>
      <c r="M13525">
        <f t="shared" si="27348"/>
        <v>64</v>
      </c>
      <c r="N13525" t="b">
        <f t="shared" ref="N13525" si="27385">AND(MIN($F13523,$F13524,$F13525)=$F13525,MAX($H13523,$H13524,$H13525)=$H13525)</f>
        <v>1</v>
      </c>
      <c r="O13525" t="b">
        <f t="shared" ref="O13525" si="27386">AND(NOT(N13523),NOT(N13524),N13525)</f>
        <v>0</v>
      </c>
    </row>
    <row r="13526" spans="1:15" x14ac:dyDescent="0.25">
      <c r="A13526" t="s">
        <v>13</v>
      </c>
      <c r="B13526" t="s">
        <v>14</v>
      </c>
      <c r="C13526">
        <v>11</v>
      </c>
      <c r="D13526">
        <v>38</v>
      </c>
      <c r="E13526" t="b">
        <v>0</v>
      </c>
      <c r="F13526">
        <v>3.3000000000000002E-2</v>
      </c>
      <c r="G13526">
        <v>64</v>
      </c>
      <c r="H13526">
        <v>64</v>
      </c>
      <c r="I13526">
        <v>239</v>
      </c>
      <c r="J13526">
        <v>131</v>
      </c>
      <c r="K13526">
        <v>0</v>
      </c>
      <c r="L13526">
        <v>11</v>
      </c>
      <c r="M13526">
        <f t="shared" si="27348"/>
        <v>0</v>
      </c>
      <c r="N13526" t="b">
        <f t="shared" ref="N13526" si="27387">AND(MIN($F13526,$F13527,$F13528)=$F13526,MAX($H13526,$H13527,$H13528)=$H13526)</f>
        <v>0</v>
      </c>
      <c r="O13526" t="b">
        <f t="shared" ref="O13526" si="27388">AND(N13526,NOT(N13527),NOT(N13528))</f>
        <v>0</v>
      </c>
    </row>
    <row r="13527" spans="1:15" x14ac:dyDescent="0.25">
      <c r="A13527" t="s">
        <v>15</v>
      </c>
      <c r="B13527" t="s">
        <v>14</v>
      </c>
      <c r="C13527">
        <v>11</v>
      </c>
      <c r="D13527">
        <v>38</v>
      </c>
      <c r="E13527" t="b">
        <v>0</v>
      </c>
      <c r="F13527">
        <v>2.4E-2</v>
      </c>
      <c r="G13527">
        <v>64</v>
      </c>
      <c r="H13527">
        <v>64</v>
      </c>
      <c r="I13527">
        <v>132</v>
      </c>
      <c r="J13527">
        <v>131</v>
      </c>
      <c r="K13527">
        <v>0</v>
      </c>
      <c r="L13527">
        <v>11</v>
      </c>
      <c r="M13527">
        <f t="shared" si="27348"/>
        <v>0</v>
      </c>
      <c r="N13527" t="b">
        <f t="shared" ref="N13527" si="27389">AND(MIN($F13526,$F13527,$F13528)=$F13527,MAX($H13526,$H13527,$H13528)=$H13527)</f>
        <v>0</v>
      </c>
      <c r="O13527" t="b">
        <f t="shared" ref="O13527" si="27390">AND(NOT(N13526),N13527,NOT(N13528))</f>
        <v>0</v>
      </c>
    </row>
    <row r="13528" spans="1:15" x14ac:dyDescent="0.25">
      <c r="A13528" t="s">
        <v>19</v>
      </c>
      <c r="B13528" t="s">
        <v>14</v>
      </c>
      <c r="C13528">
        <v>11</v>
      </c>
      <c r="D13528">
        <v>38</v>
      </c>
      <c r="E13528" t="b">
        <v>0</v>
      </c>
      <c r="F13528">
        <v>1.7999999999999999E-2</v>
      </c>
      <c r="G13528">
        <v>64</v>
      </c>
      <c r="H13528">
        <v>64</v>
      </c>
      <c r="I13528">
        <v>239</v>
      </c>
      <c r="J13528">
        <v>131</v>
      </c>
      <c r="K13528">
        <v>0</v>
      </c>
      <c r="L13528">
        <v>11</v>
      </c>
      <c r="M13528">
        <f t="shared" si="27348"/>
        <v>0</v>
      </c>
      <c r="N13528" t="b">
        <f t="shared" ref="N13528" si="27391">AND(MIN($F13526,$F13527,$F13528)=$F13528,MAX($H13526,$H13527,$H13528)=$H13528)</f>
        <v>1</v>
      </c>
      <c r="O13528" t="b">
        <f t="shared" ref="O13528" si="27392">AND(NOT(N13526),NOT(N13527),N13528)</f>
        <v>1</v>
      </c>
    </row>
    <row r="13529" spans="1:15" x14ac:dyDescent="0.25">
      <c r="A13529" t="s">
        <v>13</v>
      </c>
      <c r="B13529" t="s">
        <v>14</v>
      </c>
      <c r="C13529">
        <v>11</v>
      </c>
      <c r="D13529">
        <v>39</v>
      </c>
      <c r="E13529" t="b">
        <v>0</v>
      </c>
      <c r="F13529">
        <v>1.9E-2</v>
      </c>
      <c r="G13529">
        <v>64</v>
      </c>
      <c r="H13529">
        <v>64</v>
      </c>
      <c r="I13529">
        <v>232</v>
      </c>
      <c r="J13529">
        <v>131</v>
      </c>
      <c r="K13529">
        <v>0</v>
      </c>
      <c r="L13529">
        <v>11</v>
      </c>
      <c r="M13529">
        <f t="shared" si="27348"/>
        <v>0</v>
      </c>
      <c r="N13529" t="b">
        <f t="shared" ref="N13529" si="27393">AND(MIN($F13529,$F13530,$F13531)=$F13529,MAX($H13529,$H13530,$H13531)=$H13529)</f>
        <v>0</v>
      </c>
      <c r="O13529" t="b">
        <f t="shared" ref="O13529" si="27394">AND(N13529,NOT(N13530),NOT(N13531))</f>
        <v>0</v>
      </c>
    </row>
    <row r="13530" spans="1:15" x14ac:dyDescent="0.25">
      <c r="A13530" t="s">
        <v>15</v>
      </c>
      <c r="B13530" t="s">
        <v>14</v>
      </c>
      <c r="C13530">
        <v>11</v>
      </c>
      <c r="D13530">
        <v>39</v>
      </c>
      <c r="E13530" t="b">
        <v>0</v>
      </c>
      <c r="F13530">
        <v>1.7999999999999999E-2</v>
      </c>
      <c r="G13530">
        <v>64</v>
      </c>
      <c r="H13530">
        <v>64</v>
      </c>
      <c r="I13530">
        <v>132</v>
      </c>
      <c r="J13530">
        <v>131</v>
      </c>
      <c r="K13530">
        <v>0</v>
      </c>
      <c r="L13530">
        <v>11</v>
      </c>
      <c r="M13530">
        <f t="shared" si="27348"/>
        <v>0</v>
      </c>
      <c r="N13530" t="b">
        <f t="shared" ref="N13530" si="27395">AND(MIN($F13529,$F13530,$F13531)=$F13530,MAX($H13529,$H13530,$H13531)=$H13530)</f>
        <v>1</v>
      </c>
      <c r="O13530" t="b">
        <f t="shared" ref="O13530" si="27396">AND(NOT(N13529),N13530,NOT(N13531))</f>
        <v>1</v>
      </c>
    </row>
    <row r="13531" spans="1:15" x14ac:dyDescent="0.25">
      <c r="A13531" t="s">
        <v>19</v>
      </c>
      <c r="B13531" t="s">
        <v>14</v>
      </c>
      <c r="C13531">
        <v>11</v>
      </c>
      <c r="D13531">
        <v>39</v>
      </c>
      <c r="E13531" t="b">
        <v>0</v>
      </c>
      <c r="F13531">
        <v>2.8000000000000001E-2</v>
      </c>
      <c r="G13531">
        <v>64</v>
      </c>
      <c r="H13531">
        <v>64</v>
      </c>
      <c r="I13531">
        <v>232</v>
      </c>
      <c r="J13531">
        <v>131</v>
      </c>
      <c r="K13531">
        <v>0</v>
      </c>
      <c r="L13531">
        <v>11</v>
      </c>
      <c r="M13531">
        <f t="shared" si="27348"/>
        <v>0</v>
      </c>
      <c r="N13531" t="b">
        <f t="shared" ref="N13531" si="27397">AND(MIN($F13529,$F13530,$F13531)=$F13531,MAX($H13529,$H13530,$H13531)=$H13531)</f>
        <v>0</v>
      </c>
      <c r="O13531" t="b">
        <f t="shared" ref="O13531" si="27398">AND(NOT(N13529),NOT(N13530),N13531)</f>
        <v>0</v>
      </c>
    </row>
    <row r="13532" spans="1:15" x14ac:dyDescent="0.25">
      <c r="A13532" t="s">
        <v>13</v>
      </c>
      <c r="B13532" t="s">
        <v>14</v>
      </c>
      <c r="C13532">
        <v>11</v>
      </c>
      <c r="D13532">
        <v>3</v>
      </c>
      <c r="E13532" t="b">
        <v>0</v>
      </c>
      <c r="F13532">
        <v>1.9E-2</v>
      </c>
      <c r="G13532">
        <v>64</v>
      </c>
      <c r="H13532">
        <v>64</v>
      </c>
      <c r="I13532">
        <v>193</v>
      </c>
      <c r="J13532">
        <v>128</v>
      </c>
      <c r="K13532">
        <v>0</v>
      </c>
      <c r="L13532">
        <v>1</v>
      </c>
      <c r="M13532">
        <f t="shared" si="27348"/>
        <v>0</v>
      </c>
      <c r="N13532" t="b">
        <f t="shared" ref="N13532" si="27399">AND(MIN($F13532,$F13533,$F13534)=$F13532,MAX($H13532,$H13533,$H13534)=$H13532)</f>
        <v>0</v>
      </c>
      <c r="O13532" t="b">
        <f t="shared" ref="O13532" si="27400">AND(N13532,NOT(N13533),NOT(N13534))</f>
        <v>0</v>
      </c>
    </row>
    <row r="13533" spans="1:15" x14ac:dyDescent="0.25">
      <c r="A13533" t="s">
        <v>15</v>
      </c>
      <c r="B13533" t="s">
        <v>14</v>
      </c>
      <c r="C13533">
        <v>11</v>
      </c>
      <c r="D13533">
        <v>3</v>
      </c>
      <c r="E13533" t="b">
        <v>0</v>
      </c>
      <c r="F13533">
        <v>2.3E-2</v>
      </c>
      <c r="G13533">
        <v>64</v>
      </c>
      <c r="H13533">
        <v>64</v>
      </c>
      <c r="I13533">
        <v>128</v>
      </c>
      <c r="J13533">
        <v>128</v>
      </c>
      <c r="K13533">
        <v>0</v>
      </c>
      <c r="L13533">
        <v>1</v>
      </c>
      <c r="M13533">
        <f t="shared" si="27348"/>
        <v>0</v>
      </c>
      <c r="N13533" t="b">
        <f t="shared" ref="N13533" si="27401">AND(MIN($F13532,$F13533,$F13534)=$F13533,MAX($H13532,$H13533,$H13534)=$H13533)</f>
        <v>0</v>
      </c>
      <c r="O13533" t="b">
        <f t="shared" ref="O13533" si="27402">AND(NOT(N13532),N13533,NOT(N13534))</f>
        <v>0</v>
      </c>
    </row>
    <row r="13534" spans="1:15" x14ac:dyDescent="0.25">
      <c r="A13534" t="s">
        <v>19</v>
      </c>
      <c r="B13534" t="s">
        <v>14</v>
      </c>
      <c r="C13534">
        <v>11</v>
      </c>
      <c r="D13534">
        <v>3</v>
      </c>
      <c r="E13534" t="b">
        <v>0</v>
      </c>
      <c r="F13534">
        <v>1.4E-2</v>
      </c>
      <c r="G13534">
        <v>64</v>
      </c>
      <c r="H13534">
        <v>64</v>
      </c>
      <c r="I13534">
        <v>193</v>
      </c>
      <c r="J13534">
        <v>128</v>
      </c>
      <c r="K13534">
        <v>0</v>
      </c>
      <c r="L13534">
        <v>1</v>
      </c>
      <c r="M13534">
        <f t="shared" si="27348"/>
        <v>0</v>
      </c>
      <c r="N13534" t="b">
        <f t="shared" ref="N13534" si="27403">AND(MIN($F13532,$F13533,$F13534)=$F13534,MAX($H13532,$H13533,$H13534)=$H13534)</f>
        <v>1</v>
      </c>
      <c r="O13534" t="b">
        <f t="shared" ref="O13534" si="27404">AND(NOT(N13532),NOT(N13533),N13534)</f>
        <v>1</v>
      </c>
    </row>
    <row r="13535" spans="1:15" x14ac:dyDescent="0.25">
      <c r="A13535" t="s">
        <v>13</v>
      </c>
      <c r="B13535" t="s">
        <v>14</v>
      </c>
      <c r="C13535">
        <v>11</v>
      </c>
      <c r="D13535">
        <v>40</v>
      </c>
      <c r="E13535" t="b">
        <v>0</v>
      </c>
      <c r="F13535">
        <v>0.03</v>
      </c>
      <c r="G13535">
        <v>64</v>
      </c>
      <c r="H13535">
        <v>64</v>
      </c>
      <c r="I13535">
        <v>239</v>
      </c>
      <c r="J13535">
        <v>131</v>
      </c>
      <c r="K13535">
        <v>0</v>
      </c>
      <c r="L13535">
        <v>11</v>
      </c>
      <c r="M13535">
        <f t="shared" si="27348"/>
        <v>0</v>
      </c>
      <c r="N13535" t="b">
        <f t="shared" ref="N13535" si="27405">AND(MIN($F13535,$F13536,$F13537)=$F13535,MAX($H13535,$H13536,$H13537)=$H13535)</f>
        <v>0</v>
      </c>
      <c r="O13535" t="b">
        <f t="shared" ref="O13535" si="27406">AND(N13535,NOT(N13536),NOT(N13537))</f>
        <v>0</v>
      </c>
    </row>
    <row r="13536" spans="1:15" x14ac:dyDescent="0.25">
      <c r="A13536" t="s">
        <v>15</v>
      </c>
      <c r="B13536" t="s">
        <v>14</v>
      </c>
      <c r="C13536">
        <v>11</v>
      </c>
      <c r="D13536">
        <v>40</v>
      </c>
      <c r="E13536" t="b">
        <v>0</v>
      </c>
      <c r="F13536">
        <v>1.7999999999999999E-2</v>
      </c>
      <c r="G13536">
        <v>64</v>
      </c>
      <c r="H13536">
        <v>64</v>
      </c>
      <c r="I13536">
        <v>132</v>
      </c>
      <c r="J13536">
        <v>131</v>
      </c>
      <c r="K13536">
        <v>0</v>
      </c>
      <c r="L13536">
        <v>11</v>
      </c>
      <c r="M13536">
        <f t="shared" si="27348"/>
        <v>0</v>
      </c>
      <c r="N13536" t="b">
        <f t="shared" ref="N13536" si="27407">AND(MIN($F13535,$F13536,$F13537)=$F13536,MAX($H13535,$H13536,$H13537)=$H13536)</f>
        <v>1</v>
      </c>
      <c r="O13536" t="b">
        <f t="shared" ref="O13536" si="27408">AND(NOT(N13535),N13536,NOT(N13537))</f>
        <v>1</v>
      </c>
    </row>
    <row r="13537" spans="1:15" x14ac:dyDescent="0.25">
      <c r="A13537" t="s">
        <v>19</v>
      </c>
      <c r="B13537" t="s">
        <v>14</v>
      </c>
      <c r="C13537">
        <v>11</v>
      </c>
      <c r="D13537">
        <v>40</v>
      </c>
      <c r="E13537" t="b">
        <v>0</v>
      </c>
      <c r="F13537">
        <v>1.9E-2</v>
      </c>
      <c r="G13537">
        <v>64</v>
      </c>
      <c r="H13537">
        <v>64</v>
      </c>
      <c r="I13537">
        <v>239</v>
      </c>
      <c r="J13537">
        <v>131</v>
      </c>
      <c r="K13537">
        <v>0</v>
      </c>
      <c r="L13537">
        <v>11</v>
      </c>
      <c r="M13537">
        <f t="shared" si="27348"/>
        <v>0</v>
      </c>
      <c r="N13537" t="b">
        <f t="shared" ref="N13537" si="27409">AND(MIN($F13535,$F13536,$F13537)=$F13537,MAX($H13535,$H13536,$H13537)=$H13537)</f>
        <v>0</v>
      </c>
      <c r="O13537" t="b">
        <f t="shared" ref="O13537" si="27410">AND(NOT(N13535),NOT(N13536),N13537)</f>
        <v>0</v>
      </c>
    </row>
    <row r="13538" spans="1:15" x14ac:dyDescent="0.25">
      <c r="A13538" t="s">
        <v>13</v>
      </c>
      <c r="B13538" t="s">
        <v>14</v>
      </c>
      <c r="C13538">
        <v>11</v>
      </c>
      <c r="D13538">
        <v>41</v>
      </c>
      <c r="E13538" t="b">
        <v>0</v>
      </c>
      <c r="F13538">
        <v>1.7999999999999999E-2</v>
      </c>
      <c r="G13538">
        <v>64</v>
      </c>
      <c r="H13538">
        <v>64</v>
      </c>
      <c r="I13538">
        <v>264</v>
      </c>
      <c r="J13538">
        <v>131</v>
      </c>
      <c r="K13538">
        <v>0</v>
      </c>
      <c r="L13538">
        <v>9</v>
      </c>
      <c r="M13538">
        <f t="shared" si="27348"/>
        <v>0</v>
      </c>
      <c r="N13538" t="b">
        <f t="shared" ref="N13538" si="27411">AND(MIN($F13538,$F13539,$F13540)=$F13538,MAX($H13538,$H13539,$H13540)=$H13538)</f>
        <v>1</v>
      </c>
      <c r="O13538" t="b">
        <f t="shared" ref="O13538" si="27412">AND(N13538,NOT(N13539),NOT(N13540))</f>
        <v>0</v>
      </c>
    </row>
    <row r="13539" spans="1:15" x14ac:dyDescent="0.25">
      <c r="A13539" t="s">
        <v>15</v>
      </c>
      <c r="B13539" t="s">
        <v>14</v>
      </c>
      <c r="C13539">
        <v>11</v>
      </c>
      <c r="D13539">
        <v>41</v>
      </c>
      <c r="E13539" t="b">
        <v>0</v>
      </c>
      <c r="F13539">
        <v>1.7999999999999999E-2</v>
      </c>
      <c r="G13539">
        <v>64</v>
      </c>
      <c r="H13539">
        <v>64</v>
      </c>
      <c r="I13539">
        <v>132</v>
      </c>
      <c r="J13539">
        <v>131</v>
      </c>
      <c r="K13539">
        <v>0</v>
      </c>
      <c r="L13539">
        <v>9</v>
      </c>
      <c r="M13539">
        <f t="shared" si="27348"/>
        <v>0</v>
      </c>
      <c r="N13539" t="b">
        <f t="shared" ref="N13539" si="27413">AND(MIN($F13538,$F13539,$F13540)=$F13539,MAX($H13538,$H13539,$H13540)=$H13539)</f>
        <v>1</v>
      </c>
      <c r="O13539" t="b">
        <f t="shared" ref="O13539" si="27414">AND(NOT(N13538),N13539,NOT(N13540))</f>
        <v>0</v>
      </c>
    </row>
    <row r="13540" spans="1:15" x14ac:dyDescent="0.25">
      <c r="A13540" t="s">
        <v>19</v>
      </c>
      <c r="B13540" t="s">
        <v>14</v>
      </c>
      <c r="C13540">
        <v>11</v>
      </c>
      <c r="D13540">
        <v>41</v>
      </c>
      <c r="E13540" t="b">
        <v>0</v>
      </c>
      <c r="F13540">
        <v>0.04</v>
      </c>
      <c r="G13540">
        <v>64</v>
      </c>
      <c r="H13540">
        <v>64</v>
      </c>
      <c r="I13540">
        <v>264</v>
      </c>
      <c r="J13540">
        <v>131</v>
      </c>
      <c r="K13540">
        <v>0</v>
      </c>
      <c r="L13540">
        <v>9</v>
      </c>
      <c r="M13540">
        <f t="shared" si="27348"/>
        <v>0</v>
      </c>
      <c r="N13540" t="b">
        <f t="shared" ref="N13540" si="27415">AND(MIN($F13538,$F13539,$F13540)=$F13540,MAX($H13538,$H13539,$H13540)=$H13540)</f>
        <v>0</v>
      </c>
      <c r="O13540" t="b">
        <f t="shared" ref="O13540" si="27416">AND(NOT(N13538),NOT(N13539),N13540)</f>
        <v>0</v>
      </c>
    </row>
    <row r="13541" spans="1:15" x14ac:dyDescent="0.25">
      <c r="A13541" t="s">
        <v>13</v>
      </c>
      <c r="B13541" t="s">
        <v>14</v>
      </c>
      <c r="C13541">
        <v>11</v>
      </c>
      <c r="D13541">
        <v>42</v>
      </c>
      <c r="E13541" t="b">
        <v>0</v>
      </c>
      <c r="F13541">
        <v>0.11</v>
      </c>
      <c r="G13541">
        <v>64</v>
      </c>
      <c r="H13541">
        <v>64</v>
      </c>
      <c r="I13541">
        <v>251</v>
      </c>
      <c r="J13541">
        <v>131</v>
      </c>
      <c r="K13541">
        <v>0</v>
      </c>
      <c r="L13541">
        <v>11</v>
      </c>
      <c r="M13541">
        <f t="shared" si="27348"/>
        <v>0</v>
      </c>
      <c r="N13541" t="b">
        <f t="shared" ref="N13541" si="27417">AND(MIN($F13541,$F13542,$F13543)=$F13541,MAX($H13541,$H13542,$H13543)=$H13541)</f>
        <v>0</v>
      </c>
      <c r="O13541" t="b">
        <f t="shared" ref="O13541" si="27418">AND(N13541,NOT(N13542),NOT(N13543))</f>
        <v>0</v>
      </c>
    </row>
    <row r="13542" spans="1:15" x14ac:dyDescent="0.25">
      <c r="A13542" t="s">
        <v>15</v>
      </c>
      <c r="B13542" t="s">
        <v>14</v>
      </c>
      <c r="C13542">
        <v>11</v>
      </c>
      <c r="D13542">
        <v>42</v>
      </c>
      <c r="E13542" t="b">
        <v>0</v>
      </c>
      <c r="F13542">
        <v>4.8000000000000001E-2</v>
      </c>
      <c r="G13542">
        <v>64</v>
      </c>
      <c r="H13542">
        <v>64</v>
      </c>
      <c r="I13542">
        <v>132</v>
      </c>
      <c r="J13542">
        <v>131</v>
      </c>
      <c r="K13542">
        <v>0</v>
      </c>
      <c r="L13542">
        <v>11</v>
      </c>
      <c r="M13542">
        <f t="shared" si="27348"/>
        <v>0</v>
      </c>
      <c r="N13542" t="b">
        <f t="shared" ref="N13542" si="27419">AND(MIN($F13541,$F13542,$F13543)=$F13542,MAX($H13541,$H13542,$H13543)=$H13542)</f>
        <v>0</v>
      </c>
      <c r="O13542" t="b">
        <f t="shared" ref="O13542" si="27420">AND(NOT(N13541),N13542,NOT(N13543))</f>
        <v>0</v>
      </c>
    </row>
    <row r="13543" spans="1:15" x14ac:dyDescent="0.25">
      <c r="A13543" t="s">
        <v>19</v>
      </c>
      <c r="B13543" t="s">
        <v>14</v>
      </c>
      <c r="C13543">
        <v>11</v>
      </c>
      <c r="D13543">
        <v>42</v>
      </c>
      <c r="E13543" t="b">
        <v>0</v>
      </c>
      <c r="F13543">
        <v>2.5000000000000001E-2</v>
      </c>
      <c r="G13543">
        <v>64</v>
      </c>
      <c r="H13543">
        <v>64</v>
      </c>
      <c r="I13543">
        <v>251</v>
      </c>
      <c r="J13543">
        <v>131</v>
      </c>
      <c r="K13543">
        <v>0</v>
      </c>
      <c r="L13543">
        <v>11</v>
      </c>
      <c r="M13543">
        <f t="shared" si="27348"/>
        <v>0</v>
      </c>
      <c r="N13543" t="b">
        <f t="shared" ref="N13543" si="27421">AND(MIN($F13541,$F13542,$F13543)=$F13543,MAX($H13541,$H13542,$H13543)=$H13543)</f>
        <v>1</v>
      </c>
      <c r="O13543" t="b">
        <f t="shared" ref="O13543" si="27422">AND(NOT(N13541),NOT(N13542),N13543)</f>
        <v>1</v>
      </c>
    </row>
    <row r="13544" spans="1:15" x14ac:dyDescent="0.25">
      <c r="A13544" t="s">
        <v>13</v>
      </c>
      <c r="B13544" t="s">
        <v>14</v>
      </c>
      <c r="C13544">
        <v>11</v>
      </c>
      <c r="D13544">
        <v>43</v>
      </c>
      <c r="E13544" t="b">
        <v>0</v>
      </c>
      <c r="F13544">
        <v>1.7000000000000001E-2</v>
      </c>
      <c r="G13544">
        <v>64</v>
      </c>
      <c r="H13544">
        <v>64</v>
      </c>
      <c r="I13544">
        <v>263</v>
      </c>
      <c r="J13544">
        <v>130</v>
      </c>
      <c r="K13544">
        <v>0</v>
      </c>
      <c r="L13544">
        <v>10</v>
      </c>
      <c r="M13544">
        <f t="shared" si="27348"/>
        <v>0</v>
      </c>
      <c r="N13544" t="b">
        <f t="shared" ref="N13544" si="27423">AND(MIN($F13544,$F13545,$F13546)=$F13544,MAX($H13544,$H13545,$H13546)=$H13544)</f>
        <v>0</v>
      </c>
      <c r="O13544" t="b">
        <f t="shared" ref="O13544" si="27424">AND(N13544,NOT(N13545),NOT(N13546))</f>
        <v>0</v>
      </c>
    </row>
    <row r="13545" spans="1:15" x14ac:dyDescent="0.25">
      <c r="A13545" t="s">
        <v>15</v>
      </c>
      <c r="B13545" t="s">
        <v>14</v>
      </c>
      <c r="C13545">
        <v>11</v>
      </c>
      <c r="D13545">
        <v>43</v>
      </c>
      <c r="E13545" t="b">
        <v>0</v>
      </c>
      <c r="F13545">
        <v>1.6E-2</v>
      </c>
      <c r="G13545">
        <v>64</v>
      </c>
      <c r="H13545">
        <v>64</v>
      </c>
      <c r="I13545">
        <v>131</v>
      </c>
      <c r="J13545">
        <v>130</v>
      </c>
      <c r="K13545">
        <v>0</v>
      </c>
      <c r="L13545">
        <v>10</v>
      </c>
      <c r="M13545">
        <f t="shared" si="27348"/>
        <v>0</v>
      </c>
      <c r="N13545" t="b">
        <f t="shared" ref="N13545" si="27425">AND(MIN($F13544,$F13545,$F13546)=$F13545,MAX($H13544,$H13545,$H13546)=$H13545)</f>
        <v>1</v>
      </c>
      <c r="O13545" t="b">
        <f t="shared" ref="O13545" si="27426">AND(NOT(N13544),N13545,NOT(N13546))</f>
        <v>1</v>
      </c>
    </row>
    <row r="13546" spans="1:15" x14ac:dyDescent="0.25">
      <c r="A13546" t="s">
        <v>19</v>
      </c>
      <c r="B13546" t="s">
        <v>14</v>
      </c>
      <c r="C13546">
        <v>11</v>
      </c>
      <c r="D13546">
        <v>43</v>
      </c>
      <c r="E13546" t="b">
        <v>0</v>
      </c>
      <c r="F13546">
        <v>2.4E-2</v>
      </c>
      <c r="G13546">
        <v>64</v>
      </c>
      <c r="H13546">
        <v>64</v>
      </c>
      <c r="I13546">
        <v>263</v>
      </c>
      <c r="J13546">
        <v>130</v>
      </c>
      <c r="K13546">
        <v>0</v>
      </c>
      <c r="L13546">
        <v>10</v>
      </c>
      <c r="M13546">
        <f t="shared" si="27348"/>
        <v>0</v>
      </c>
      <c r="N13546" t="b">
        <f t="shared" ref="N13546" si="27427">AND(MIN($F13544,$F13545,$F13546)=$F13546,MAX($H13544,$H13545,$H13546)=$H13546)</f>
        <v>0</v>
      </c>
      <c r="O13546" t="b">
        <f t="shared" ref="O13546" si="27428">AND(NOT(N13544),NOT(N13545),N13546)</f>
        <v>0</v>
      </c>
    </row>
    <row r="13547" spans="1:15" x14ac:dyDescent="0.25">
      <c r="A13547" t="s">
        <v>13</v>
      </c>
      <c r="B13547" t="s">
        <v>14</v>
      </c>
      <c r="C13547">
        <v>11</v>
      </c>
      <c r="D13547">
        <v>44</v>
      </c>
      <c r="E13547" t="b">
        <v>0</v>
      </c>
      <c r="F13547">
        <v>1.7000000000000001E-2</v>
      </c>
      <c r="G13547">
        <v>64</v>
      </c>
      <c r="H13547">
        <v>64</v>
      </c>
      <c r="I13547">
        <v>222</v>
      </c>
      <c r="J13547">
        <v>131</v>
      </c>
      <c r="K13547">
        <v>0</v>
      </c>
      <c r="L13547">
        <v>11</v>
      </c>
      <c r="M13547">
        <f t="shared" si="27348"/>
        <v>0</v>
      </c>
      <c r="N13547" t="b">
        <f t="shared" ref="N13547" si="27429">AND(MIN($F13547,$F13548,$F13549)=$F13547,MAX($H13547,$H13548,$H13549)=$H13547)</f>
        <v>1</v>
      </c>
      <c r="O13547" t="b">
        <f t="shared" ref="O13547" si="27430">AND(N13547,NOT(N13548),NOT(N13549))</f>
        <v>1</v>
      </c>
    </row>
    <row r="13548" spans="1:15" x14ac:dyDescent="0.25">
      <c r="A13548" t="s">
        <v>15</v>
      </c>
      <c r="B13548" t="s">
        <v>14</v>
      </c>
      <c r="C13548">
        <v>11</v>
      </c>
      <c r="D13548">
        <v>44</v>
      </c>
      <c r="E13548" t="b">
        <v>0</v>
      </c>
      <c r="F13548">
        <v>1.9E-2</v>
      </c>
      <c r="G13548">
        <v>64</v>
      </c>
      <c r="H13548">
        <v>64</v>
      </c>
      <c r="I13548">
        <v>132</v>
      </c>
      <c r="J13548">
        <v>131</v>
      </c>
      <c r="K13548">
        <v>0</v>
      </c>
      <c r="L13548">
        <v>11</v>
      </c>
      <c r="M13548">
        <f t="shared" si="27348"/>
        <v>0</v>
      </c>
      <c r="N13548" t="b">
        <f t="shared" ref="N13548" si="27431">AND(MIN($F13547,$F13548,$F13549)=$F13548,MAX($H13547,$H13548,$H13549)=$H13548)</f>
        <v>0</v>
      </c>
      <c r="O13548" t="b">
        <f t="shared" ref="O13548" si="27432">AND(NOT(N13547),N13548,NOT(N13549))</f>
        <v>0</v>
      </c>
    </row>
    <row r="13549" spans="1:15" x14ac:dyDescent="0.25">
      <c r="A13549" t="s">
        <v>19</v>
      </c>
      <c r="B13549" t="s">
        <v>14</v>
      </c>
      <c r="C13549">
        <v>11</v>
      </c>
      <c r="D13549">
        <v>44</v>
      </c>
      <c r="E13549" t="b">
        <v>0</v>
      </c>
      <c r="F13549">
        <v>0.02</v>
      </c>
      <c r="G13549">
        <v>64</v>
      </c>
      <c r="H13549">
        <v>64</v>
      </c>
      <c r="I13549">
        <v>222</v>
      </c>
      <c r="J13549">
        <v>131</v>
      </c>
      <c r="K13549">
        <v>0</v>
      </c>
      <c r="L13549">
        <v>11</v>
      </c>
      <c r="M13549">
        <f t="shared" si="27348"/>
        <v>0</v>
      </c>
      <c r="N13549" t="b">
        <f t="shared" ref="N13549" si="27433">AND(MIN($F13547,$F13548,$F13549)=$F13549,MAX($H13547,$H13548,$H13549)=$H13549)</f>
        <v>0</v>
      </c>
      <c r="O13549" t="b">
        <f t="shared" ref="O13549" si="27434">AND(NOT(N13547),NOT(N13548),N13549)</f>
        <v>0</v>
      </c>
    </row>
    <row r="13550" spans="1:15" x14ac:dyDescent="0.25">
      <c r="A13550" t="s">
        <v>13</v>
      </c>
      <c r="B13550" t="s">
        <v>14</v>
      </c>
      <c r="C13550">
        <v>11</v>
      </c>
      <c r="D13550">
        <v>45</v>
      </c>
      <c r="E13550" t="b">
        <v>0</v>
      </c>
      <c r="F13550">
        <v>1.7000000000000001E-2</v>
      </c>
      <c r="G13550">
        <v>64</v>
      </c>
      <c r="H13550">
        <v>64</v>
      </c>
      <c r="I13550">
        <v>232</v>
      </c>
      <c r="J13550">
        <v>131</v>
      </c>
      <c r="K13550">
        <v>0</v>
      </c>
      <c r="L13550">
        <v>11</v>
      </c>
      <c r="M13550">
        <f t="shared" si="27348"/>
        <v>0</v>
      </c>
      <c r="N13550" t="b">
        <f t="shared" ref="N13550" si="27435">AND(MIN($F13550,$F13551,$F13552)=$F13550,MAX($H13550,$H13551,$H13552)=$H13550)</f>
        <v>1</v>
      </c>
      <c r="O13550" t="b">
        <f t="shared" ref="O13550" si="27436">AND(N13550,NOT(N13551),NOT(N13552))</f>
        <v>1</v>
      </c>
    </row>
    <row r="13551" spans="1:15" x14ac:dyDescent="0.25">
      <c r="A13551" t="s">
        <v>15</v>
      </c>
      <c r="B13551" t="s">
        <v>14</v>
      </c>
      <c r="C13551">
        <v>11</v>
      </c>
      <c r="D13551">
        <v>45</v>
      </c>
      <c r="E13551" t="b">
        <v>0</v>
      </c>
      <c r="F13551">
        <v>0.02</v>
      </c>
      <c r="G13551">
        <v>64</v>
      </c>
      <c r="H13551">
        <v>64</v>
      </c>
      <c r="I13551">
        <v>132</v>
      </c>
      <c r="J13551">
        <v>131</v>
      </c>
      <c r="K13551">
        <v>0</v>
      </c>
      <c r="L13551">
        <v>11</v>
      </c>
      <c r="M13551">
        <f t="shared" si="27348"/>
        <v>0</v>
      </c>
      <c r="N13551" t="b">
        <f t="shared" ref="N13551" si="27437">AND(MIN($F13550,$F13551,$F13552)=$F13551,MAX($H13550,$H13551,$H13552)=$H13551)</f>
        <v>0</v>
      </c>
      <c r="O13551" t="b">
        <f t="shared" ref="O13551" si="27438">AND(NOT(N13550),N13551,NOT(N13552))</f>
        <v>0</v>
      </c>
    </row>
    <row r="13552" spans="1:15" x14ac:dyDescent="0.25">
      <c r="A13552" t="s">
        <v>19</v>
      </c>
      <c r="B13552" t="s">
        <v>14</v>
      </c>
      <c r="C13552">
        <v>11</v>
      </c>
      <c r="D13552">
        <v>45</v>
      </c>
      <c r="E13552" t="b">
        <v>0</v>
      </c>
      <c r="F13552">
        <v>3.3000000000000002E-2</v>
      </c>
      <c r="G13552">
        <v>64</v>
      </c>
      <c r="H13552">
        <v>64</v>
      </c>
      <c r="I13552">
        <v>232</v>
      </c>
      <c r="J13552">
        <v>131</v>
      </c>
      <c r="K13552">
        <v>0</v>
      </c>
      <c r="L13552">
        <v>11</v>
      </c>
      <c r="M13552">
        <f t="shared" si="27348"/>
        <v>0</v>
      </c>
      <c r="N13552" t="b">
        <f t="shared" ref="N13552" si="27439">AND(MIN($F13550,$F13551,$F13552)=$F13552,MAX($H13550,$H13551,$H13552)=$H13552)</f>
        <v>0</v>
      </c>
      <c r="O13552" t="b">
        <f t="shared" ref="O13552" si="27440">AND(NOT(N13550),NOT(N13551),N13552)</f>
        <v>0</v>
      </c>
    </row>
    <row r="13553" spans="1:15" x14ac:dyDescent="0.25">
      <c r="A13553" t="s">
        <v>13</v>
      </c>
      <c r="B13553" t="s">
        <v>14</v>
      </c>
      <c r="C13553">
        <v>11</v>
      </c>
      <c r="D13553">
        <v>46</v>
      </c>
      <c r="E13553" t="b">
        <v>0</v>
      </c>
      <c r="F13553">
        <v>2.3E-2</v>
      </c>
      <c r="G13553">
        <v>64</v>
      </c>
      <c r="H13553">
        <v>64</v>
      </c>
      <c r="I13553">
        <v>262</v>
      </c>
      <c r="J13553">
        <v>130</v>
      </c>
      <c r="K13553">
        <v>0</v>
      </c>
      <c r="L13553">
        <v>11</v>
      </c>
      <c r="M13553">
        <f t="shared" si="27348"/>
        <v>0</v>
      </c>
      <c r="N13553" t="b">
        <f t="shared" ref="N13553" si="27441">AND(MIN($F13553,$F13554,$F13555)=$F13553,MAX($H13553,$H13554,$H13555)=$H13553)</f>
        <v>0</v>
      </c>
      <c r="O13553" t="b">
        <f t="shared" ref="O13553" si="27442">AND(N13553,NOT(N13554),NOT(N13555))</f>
        <v>0</v>
      </c>
    </row>
    <row r="13554" spans="1:15" x14ac:dyDescent="0.25">
      <c r="A13554" t="s">
        <v>15</v>
      </c>
      <c r="B13554" t="s">
        <v>14</v>
      </c>
      <c r="C13554">
        <v>11</v>
      </c>
      <c r="D13554">
        <v>46</v>
      </c>
      <c r="E13554" t="b">
        <v>0</v>
      </c>
      <c r="F13554">
        <v>1.9E-2</v>
      </c>
      <c r="G13554">
        <v>64</v>
      </c>
      <c r="H13554">
        <v>64</v>
      </c>
      <c r="I13554">
        <v>131</v>
      </c>
      <c r="J13554">
        <v>130</v>
      </c>
      <c r="K13554">
        <v>0</v>
      </c>
      <c r="L13554">
        <v>11</v>
      </c>
      <c r="M13554">
        <f t="shared" si="27348"/>
        <v>0</v>
      </c>
      <c r="N13554" t="b">
        <f t="shared" ref="N13554" si="27443">AND(MIN($F13553,$F13554,$F13555)=$F13554,MAX($H13553,$H13554,$H13555)=$H13554)</f>
        <v>1</v>
      </c>
      <c r="O13554" t="b">
        <f t="shared" ref="O13554" si="27444">AND(NOT(N13553),N13554,NOT(N13555))</f>
        <v>1</v>
      </c>
    </row>
    <row r="13555" spans="1:15" x14ac:dyDescent="0.25">
      <c r="A13555" t="s">
        <v>19</v>
      </c>
      <c r="B13555" t="s">
        <v>14</v>
      </c>
      <c r="C13555">
        <v>11</v>
      </c>
      <c r="D13555">
        <v>46</v>
      </c>
      <c r="E13555" t="b">
        <v>0</v>
      </c>
      <c r="F13555">
        <v>2.7E-2</v>
      </c>
      <c r="G13555">
        <v>64</v>
      </c>
      <c r="H13555">
        <v>64</v>
      </c>
      <c r="I13555">
        <v>262</v>
      </c>
      <c r="J13555">
        <v>130</v>
      </c>
      <c r="K13555">
        <v>0</v>
      </c>
      <c r="L13555">
        <v>11</v>
      </c>
      <c r="M13555">
        <f t="shared" si="27348"/>
        <v>0</v>
      </c>
      <c r="N13555" t="b">
        <f t="shared" ref="N13555" si="27445">AND(MIN($F13553,$F13554,$F13555)=$F13555,MAX($H13553,$H13554,$H13555)=$H13555)</f>
        <v>0</v>
      </c>
      <c r="O13555" t="b">
        <f t="shared" ref="O13555" si="27446">AND(NOT(N13553),NOT(N13554),N13555)</f>
        <v>0</v>
      </c>
    </row>
    <row r="13556" spans="1:15" x14ac:dyDescent="0.25">
      <c r="A13556" t="s">
        <v>13</v>
      </c>
      <c r="B13556" t="s">
        <v>14</v>
      </c>
      <c r="C13556">
        <v>11</v>
      </c>
      <c r="D13556">
        <v>47</v>
      </c>
      <c r="E13556" t="b">
        <v>0</v>
      </c>
      <c r="F13556">
        <v>1.7999999999999999E-2</v>
      </c>
      <c r="G13556">
        <v>64</v>
      </c>
      <c r="H13556">
        <v>64</v>
      </c>
      <c r="I13556">
        <v>232</v>
      </c>
      <c r="J13556">
        <v>131</v>
      </c>
      <c r="K13556">
        <v>0</v>
      </c>
      <c r="L13556">
        <v>11</v>
      </c>
      <c r="M13556">
        <f t="shared" si="27348"/>
        <v>0</v>
      </c>
      <c r="N13556" t="b">
        <f t="shared" ref="N13556" si="27447">AND(MIN($F13556,$F13557,$F13558)=$F13556,MAX($H13556,$H13557,$H13558)=$H13556)</f>
        <v>1</v>
      </c>
      <c r="O13556" t="b">
        <f t="shared" ref="O13556" si="27448">AND(N13556,NOT(N13557),NOT(N13558))</f>
        <v>0</v>
      </c>
    </row>
    <row r="13557" spans="1:15" x14ac:dyDescent="0.25">
      <c r="A13557" t="s">
        <v>15</v>
      </c>
      <c r="B13557" t="s">
        <v>14</v>
      </c>
      <c r="C13557">
        <v>11</v>
      </c>
      <c r="D13557">
        <v>47</v>
      </c>
      <c r="E13557" t="b">
        <v>0</v>
      </c>
      <c r="F13557">
        <v>0.02</v>
      </c>
      <c r="G13557">
        <v>64</v>
      </c>
      <c r="H13557">
        <v>64</v>
      </c>
      <c r="I13557">
        <v>132</v>
      </c>
      <c r="J13557">
        <v>131</v>
      </c>
      <c r="K13557">
        <v>0</v>
      </c>
      <c r="L13557">
        <v>11</v>
      </c>
      <c r="M13557">
        <f t="shared" si="27348"/>
        <v>0</v>
      </c>
      <c r="N13557" t="b">
        <f t="shared" ref="N13557" si="27449">AND(MIN($F13556,$F13557,$F13558)=$F13557,MAX($H13556,$H13557,$H13558)=$H13557)</f>
        <v>0</v>
      </c>
      <c r="O13557" t="b">
        <f t="shared" ref="O13557" si="27450">AND(NOT(N13556),N13557,NOT(N13558))</f>
        <v>0</v>
      </c>
    </row>
    <row r="13558" spans="1:15" x14ac:dyDescent="0.25">
      <c r="A13558" t="s">
        <v>19</v>
      </c>
      <c r="B13558" t="s">
        <v>14</v>
      </c>
      <c r="C13558">
        <v>11</v>
      </c>
      <c r="D13558">
        <v>47</v>
      </c>
      <c r="E13558" t="b">
        <v>0</v>
      </c>
      <c r="F13558">
        <v>1.7999999999999999E-2</v>
      </c>
      <c r="G13558">
        <v>64</v>
      </c>
      <c r="H13558">
        <v>64</v>
      </c>
      <c r="I13558">
        <v>232</v>
      </c>
      <c r="J13558">
        <v>131</v>
      </c>
      <c r="K13558">
        <v>0</v>
      </c>
      <c r="L13558">
        <v>11</v>
      </c>
      <c r="M13558">
        <f t="shared" si="27348"/>
        <v>0</v>
      </c>
      <c r="N13558" t="b">
        <f t="shared" ref="N13558" si="27451">AND(MIN($F13556,$F13557,$F13558)=$F13558,MAX($H13556,$H13557,$H13558)=$H13558)</f>
        <v>1</v>
      </c>
      <c r="O13558" t="b">
        <f t="shared" ref="O13558" si="27452">AND(NOT(N13556),NOT(N13557),N13558)</f>
        <v>0</v>
      </c>
    </row>
    <row r="13559" spans="1:15" x14ac:dyDescent="0.25">
      <c r="A13559" t="s">
        <v>13</v>
      </c>
      <c r="B13559" t="s">
        <v>14</v>
      </c>
      <c r="C13559">
        <v>11</v>
      </c>
      <c r="D13559">
        <v>48</v>
      </c>
      <c r="E13559" t="b">
        <v>0</v>
      </c>
      <c r="F13559">
        <v>2.5000000000000001E-2</v>
      </c>
      <c r="G13559">
        <v>64</v>
      </c>
      <c r="H13559">
        <v>64</v>
      </c>
      <c r="I13559">
        <v>213</v>
      </c>
      <c r="J13559">
        <v>133</v>
      </c>
      <c r="K13559">
        <v>1</v>
      </c>
      <c r="L13559">
        <v>12</v>
      </c>
      <c r="M13559">
        <f t="shared" si="27348"/>
        <v>0</v>
      </c>
      <c r="N13559" t="b">
        <f t="shared" ref="N13559" si="27453">AND(MIN($F13559,$F13560,$F13561)=$F13559,MAX($H13559,$H13560,$H13561)=$H13559)</f>
        <v>0</v>
      </c>
      <c r="O13559" t="b">
        <f t="shared" ref="O13559" si="27454">AND(N13559,NOT(N13560),NOT(N13561))</f>
        <v>0</v>
      </c>
    </row>
    <row r="13560" spans="1:15" x14ac:dyDescent="0.25">
      <c r="A13560" t="s">
        <v>15</v>
      </c>
      <c r="B13560" t="s">
        <v>14</v>
      </c>
      <c r="C13560">
        <v>11</v>
      </c>
      <c r="D13560">
        <v>48</v>
      </c>
      <c r="E13560" t="b">
        <v>0</v>
      </c>
      <c r="F13560">
        <v>1.6E-2</v>
      </c>
      <c r="G13560">
        <v>64</v>
      </c>
      <c r="H13560">
        <v>64</v>
      </c>
      <c r="I13560">
        <v>135</v>
      </c>
      <c r="J13560">
        <v>133</v>
      </c>
      <c r="K13560">
        <v>1</v>
      </c>
      <c r="L13560">
        <v>12</v>
      </c>
      <c r="M13560">
        <f t="shared" si="27348"/>
        <v>0</v>
      </c>
      <c r="N13560" t="b">
        <f t="shared" ref="N13560" si="27455">AND(MIN($F13559,$F13560,$F13561)=$F13560,MAX($H13559,$H13560,$H13561)=$H13560)</f>
        <v>1</v>
      </c>
      <c r="O13560" t="b">
        <f t="shared" ref="O13560" si="27456">AND(NOT(N13559),N13560,NOT(N13561))</f>
        <v>1</v>
      </c>
    </row>
    <row r="13561" spans="1:15" x14ac:dyDescent="0.25">
      <c r="A13561" t="s">
        <v>19</v>
      </c>
      <c r="B13561" t="s">
        <v>14</v>
      </c>
      <c r="C13561">
        <v>11</v>
      </c>
      <c r="D13561">
        <v>48</v>
      </c>
      <c r="E13561" t="b">
        <v>0</v>
      </c>
      <c r="F13561">
        <v>1.9E-2</v>
      </c>
      <c r="G13561">
        <v>64</v>
      </c>
      <c r="H13561">
        <v>64</v>
      </c>
      <c r="I13561">
        <v>213</v>
      </c>
      <c r="J13561">
        <v>133</v>
      </c>
      <c r="K13561">
        <v>1</v>
      </c>
      <c r="L13561">
        <v>12</v>
      </c>
      <c r="M13561">
        <f t="shared" si="27348"/>
        <v>0</v>
      </c>
      <c r="N13561" t="b">
        <f t="shared" ref="N13561" si="27457">AND(MIN($F13559,$F13560,$F13561)=$F13561,MAX($H13559,$H13560,$H13561)=$H13561)</f>
        <v>0</v>
      </c>
      <c r="O13561" t="b">
        <f t="shared" ref="O13561" si="27458">AND(NOT(N13559),NOT(N13560),N13561)</f>
        <v>0</v>
      </c>
    </row>
    <row r="13562" spans="1:15" x14ac:dyDescent="0.25">
      <c r="A13562" t="s">
        <v>13</v>
      </c>
      <c r="B13562" t="s">
        <v>14</v>
      </c>
      <c r="C13562">
        <v>11</v>
      </c>
      <c r="D13562">
        <v>49</v>
      </c>
      <c r="E13562" t="b">
        <v>0</v>
      </c>
      <c r="F13562">
        <v>1.7999999999999999E-2</v>
      </c>
      <c r="G13562">
        <v>64</v>
      </c>
      <c r="H13562">
        <v>64</v>
      </c>
      <c r="I13562">
        <v>248</v>
      </c>
      <c r="J13562">
        <v>131</v>
      </c>
      <c r="K13562">
        <v>0</v>
      </c>
      <c r="L13562">
        <v>11</v>
      </c>
      <c r="M13562">
        <f t="shared" si="27348"/>
        <v>0</v>
      </c>
      <c r="N13562" t="b">
        <f t="shared" ref="N13562" si="27459">AND(MIN($F13562,$F13563,$F13564)=$F13562,MAX($H13562,$H13563,$H13564)=$H13562)</f>
        <v>0</v>
      </c>
      <c r="O13562" t="b">
        <f t="shared" ref="O13562" si="27460">AND(N13562,NOT(N13563),NOT(N13564))</f>
        <v>0</v>
      </c>
    </row>
    <row r="13563" spans="1:15" x14ac:dyDescent="0.25">
      <c r="A13563" t="s">
        <v>15</v>
      </c>
      <c r="B13563" t="s">
        <v>14</v>
      </c>
      <c r="C13563">
        <v>11</v>
      </c>
      <c r="D13563">
        <v>49</v>
      </c>
      <c r="E13563" t="b">
        <v>0</v>
      </c>
      <c r="F13563">
        <v>1.7000000000000001E-2</v>
      </c>
      <c r="G13563">
        <v>64</v>
      </c>
      <c r="H13563">
        <v>64</v>
      </c>
      <c r="I13563">
        <v>132</v>
      </c>
      <c r="J13563">
        <v>131</v>
      </c>
      <c r="K13563">
        <v>0</v>
      </c>
      <c r="L13563">
        <v>11</v>
      </c>
      <c r="M13563">
        <f t="shared" si="27348"/>
        <v>0</v>
      </c>
      <c r="N13563" t="b">
        <f t="shared" ref="N13563" si="27461">AND(MIN($F13562,$F13563,$F13564)=$F13563,MAX($H13562,$H13563,$H13564)=$H13563)</f>
        <v>1</v>
      </c>
      <c r="O13563" t="b">
        <f t="shared" ref="O13563" si="27462">AND(NOT(N13562),N13563,NOT(N13564))</f>
        <v>1</v>
      </c>
    </row>
    <row r="13564" spans="1:15" x14ac:dyDescent="0.25">
      <c r="A13564" t="s">
        <v>19</v>
      </c>
      <c r="B13564" t="s">
        <v>14</v>
      </c>
      <c r="C13564">
        <v>11</v>
      </c>
      <c r="D13564">
        <v>49</v>
      </c>
      <c r="E13564" t="b">
        <v>0</v>
      </c>
      <c r="F13564">
        <v>4.7E-2</v>
      </c>
      <c r="G13564">
        <v>64</v>
      </c>
      <c r="H13564">
        <v>64</v>
      </c>
      <c r="I13564">
        <v>248</v>
      </c>
      <c r="J13564">
        <v>131</v>
      </c>
      <c r="K13564">
        <v>0</v>
      </c>
      <c r="L13564">
        <v>11</v>
      </c>
      <c r="M13564">
        <f t="shared" si="27348"/>
        <v>0</v>
      </c>
      <c r="N13564" t="b">
        <f t="shared" ref="N13564" si="27463">AND(MIN($F13562,$F13563,$F13564)=$F13564,MAX($H13562,$H13563,$H13564)=$H13564)</f>
        <v>0</v>
      </c>
      <c r="O13564" t="b">
        <f t="shared" ref="O13564" si="27464">AND(NOT(N13562),NOT(N13563),N13564)</f>
        <v>0</v>
      </c>
    </row>
    <row r="13565" spans="1:15" x14ac:dyDescent="0.25">
      <c r="A13565" t="s">
        <v>13</v>
      </c>
      <c r="B13565" t="s">
        <v>14</v>
      </c>
      <c r="C13565">
        <v>11</v>
      </c>
      <c r="D13565">
        <v>4</v>
      </c>
      <c r="E13565" t="b">
        <v>0</v>
      </c>
      <c r="F13565">
        <v>6.484</v>
      </c>
      <c r="G13565">
        <v>64</v>
      </c>
      <c r="H13565">
        <v>64</v>
      </c>
      <c r="I13565">
        <v>865656</v>
      </c>
      <c r="J13565">
        <v>472524</v>
      </c>
      <c r="K13565">
        <v>236195</v>
      </c>
      <c r="L13565">
        <v>17</v>
      </c>
      <c r="M13565">
        <f t="shared" si="27348"/>
        <v>0</v>
      </c>
      <c r="N13565" t="b">
        <f t="shared" ref="N13565" si="27465">AND(MIN($F13565,$F13566,$F13567)=$F13565,MAX($H13565,$H13566,$H13567)=$H13565)</f>
        <v>0</v>
      </c>
      <c r="O13565" t="b">
        <f t="shared" ref="O13565" si="27466">AND(N13565,NOT(N13566),NOT(N13567))</f>
        <v>0</v>
      </c>
    </row>
    <row r="13566" spans="1:15" x14ac:dyDescent="0.25">
      <c r="A13566" t="s">
        <v>15</v>
      </c>
      <c r="B13566" t="s">
        <v>14</v>
      </c>
      <c r="C13566">
        <v>11</v>
      </c>
      <c r="D13566">
        <v>4</v>
      </c>
      <c r="E13566" t="b">
        <v>0</v>
      </c>
      <c r="F13566">
        <v>2.92</v>
      </c>
      <c r="G13566">
        <v>64</v>
      </c>
      <c r="H13566">
        <v>64</v>
      </c>
      <c r="I13566">
        <v>487795</v>
      </c>
      <c r="J13566">
        <v>472524</v>
      </c>
      <c r="K13566">
        <v>236195</v>
      </c>
      <c r="L13566">
        <v>17</v>
      </c>
      <c r="M13566">
        <f t="shared" si="27348"/>
        <v>0</v>
      </c>
      <c r="N13566" t="b">
        <f t="shared" ref="N13566" si="27467">AND(MIN($F13565,$F13566,$F13567)=$F13566,MAX($H13565,$H13566,$H13567)=$H13566)</f>
        <v>1</v>
      </c>
      <c r="O13566" t="b">
        <f t="shared" ref="O13566" si="27468">AND(NOT(N13565),N13566,NOT(N13567))</f>
        <v>1</v>
      </c>
    </row>
    <row r="13567" spans="1:15" x14ac:dyDescent="0.25">
      <c r="A13567" t="s">
        <v>19</v>
      </c>
      <c r="B13567" t="s">
        <v>14</v>
      </c>
      <c r="C13567">
        <v>11</v>
      </c>
      <c r="D13567">
        <v>4</v>
      </c>
      <c r="E13567" t="b">
        <v>0</v>
      </c>
      <c r="F13567">
        <v>6.7270000000000003</v>
      </c>
      <c r="G13567">
        <v>64</v>
      </c>
      <c r="H13567">
        <v>64</v>
      </c>
      <c r="I13567">
        <v>865656</v>
      </c>
      <c r="J13567">
        <v>472524</v>
      </c>
      <c r="K13567">
        <v>236195</v>
      </c>
      <c r="L13567">
        <v>17</v>
      </c>
      <c r="M13567">
        <f t="shared" si="27348"/>
        <v>0</v>
      </c>
      <c r="N13567" t="b">
        <f t="shared" ref="N13567" si="27469">AND(MIN($F13565,$F13566,$F13567)=$F13567,MAX($H13565,$H13566,$H13567)=$H13567)</f>
        <v>0</v>
      </c>
      <c r="O13567" t="b">
        <f t="shared" ref="O13567" si="27470">AND(NOT(N13565),NOT(N13566),N13567)</f>
        <v>0</v>
      </c>
    </row>
    <row r="13568" spans="1:15" x14ac:dyDescent="0.25">
      <c r="A13568" t="s">
        <v>13</v>
      </c>
      <c r="B13568" t="s">
        <v>14</v>
      </c>
      <c r="C13568">
        <v>11</v>
      </c>
      <c r="D13568">
        <v>50</v>
      </c>
      <c r="E13568" t="b">
        <v>0</v>
      </c>
      <c r="F13568">
        <v>1.7999999999999999E-2</v>
      </c>
      <c r="G13568">
        <v>64</v>
      </c>
      <c r="H13568">
        <v>64</v>
      </c>
      <c r="I13568">
        <v>244</v>
      </c>
      <c r="J13568">
        <v>131</v>
      </c>
      <c r="K13568">
        <v>0</v>
      </c>
      <c r="L13568">
        <v>11</v>
      </c>
      <c r="M13568">
        <f t="shared" si="27348"/>
        <v>0</v>
      </c>
      <c r="N13568" t="b">
        <f t="shared" ref="N13568" si="27471">AND(MIN($F13568,$F13569,$F13570)=$F13568,MAX($H13568,$H13569,$H13570)=$H13568)</f>
        <v>1</v>
      </c>
      <c r="O13568" t="b">
        <f t="shared" ref="O13568" si="27472">AND(N13568,NOT(N13569),NOT(N13570))</f>
        <v>1</v>
      </c>
    </row>
    <row r="13569" spans="1:15" x14ac:dyDescent="0.25">
      <c r="A13569" t="s">
        <v>15</v>
      </c>
      <c r="B13569" t="s">
        <v>14</v>
      </c>
      <c r="C13569">
        <v>11</v>
      </c>
      <c r="D13569">
        <v>50</v>
      </c>
      <c r="E13569" t="b">
        <v>0</v>
      </c>
      <c r="F13569">
        <v>2.9000000000000001E-2</v>
      </c>
      <c r="G13569">
        <v>64</v>
      </c>
      <c r="H13569">
        <v>64</v>
      </c>
      <c r="I13569">
        <v>132</v>
      </c>
      <c r="J13569">
        <v>131</v>
      </c>
      <c r="K13569">
        <v>0</v>
      </c>
      <c r="L13569">
        <v>11</v>
      </c>
      <c r="M13569">
        <f t="shared" si="27348"/>
        <v>0</v>
      </c>
      <c r="N13569" t="b">
        <f t="shared" ref="N13569" si="27473">AND(MIN($F13568,$F13569,$F13570)=$F13569,MAX($H13568,$H13569,$H13570)=$H13569)</f>
        <v>0</v>
      </c>
      <c r="O13569" t="b">
        <f t="shared" ref="O13569" si="27474">AND(NOT(N13568),N13569,NOT(N13570))</f>
        <v>0</v>
      </c>
    </row>
    <row r="13570" spans="1:15" x14ac:dyDescent="0.25">
      <c r="A13570" t="s">
        <v>19</v>
      </c>
      <c r="B13570" t="s">
        <v>14</v>
      </c>
      <c r="C13570">
        <v>11</v>
      </c>
      <c r="D13570">
        <v>50</v>
      </c>
      <c r="E13570" t="b">
        <v>0</v>
      </c>
      <c r="F13570">
        <v>2.9000000000000001E-2</v>
      </c>
      <c r="G13570">
        <v>64</v>
      </c>
      <c r="H13570">
        <v>64</v>
      </c>
      <c r="I13570">
        <v>244</v>
      </c>
      <c r="J13570">
        <v>131</v>
      </c>
      <c r="K13570">
        <v>0</v>
      </c>
      <c r="L13570">
        <v>11</v>
      </c>
      <c r="M13570">
        <f t="shared" si="27348"/>
        <v>0</v>
      </c>
      <c r="N13570" t="b">
        <f t="shared" ref="N13570" si="27475">AND(MIN($F13568,$F13569,$F13570)=$F13570,MAX($H13568,$H13569,$H13570)=$H13570)</f>
        <v>0</v>
      </c>
      <c r="O13570" t="b">
        <f t="shared" ref="O13570" si="27476">AND(NOT(N13568),NOT(N13569),N13570)</f>
        <v>0</v>
      </c>
    </row>
    <row r="13571" spans="1:15" x14ac:dyDescent="0.25">
      <c r="A13571" t="s">
        <v>13</v>
      </c>
      <c r="B13571" t="s">
        <v>14</v>
      </c>
      <c r="C13571">
        <v>11</v>
      </c>
      <c r="D13571">
        <v>5</v>
      </c>
      <c r="E13571" t="b">
        <v>0</v>
      </c>
      <c r="F13571">
        <v>0.02</v>
      </c>
      <c r="G13571">
        <v>64</v>
      </c>
      <c r="H13571">
        <v>64</v>
      </c>
      <c r="I13571">
        <v>264</v>
      </c>
      <c r="J13571">
        <v>136</v>
      </c>
      <c r="K13571">
        <v>0</v>
      </c>
      <c r="L13571">
        <v>17</v>
      </c>
      <c r="M13571">
        <f t="shared" ref="M13571:M13634" si="27477">G13571-H13571</f>
        <v>0</v>
      </c>
      <c r="N13571" t="b">
        <f t="shared" ref="N13571" si="27478">AND(MIN($F13571,$F13572,$F13573)=$F13571,MAX($H13571,$H13572,$H13573)=$H13571)</f>
        <v>0</v>
      </c>
      <c r="O13571" t="b">
        <f t="shared" ref="O13571" si="27479">AND(N13571,NOT(N13572),NOT(N13573))</f>
        <v>0</v>
      </c>
    </row>
    <row r="13572" spans="1:15" x14ac:dyDescent="0.25">
      <c r="A13572" t="s">
        <v>15</v>
      </c>
      <c r="B13572" t="s">
        <v>14</v>
      </c>
      <c r="C13572">
        <v>11</v>
      </c>
      <c r="D13572">
        <v>5</v>
      </c>
      <c r="E13572" t="b">
        <v>0</v>
      </c>
      <c r="F13572">
        <v>1.7999999999999999E-2</v>
      </c>
      <c r="G13572">
        <v>64</v>
      </c>
      <c r="H13572">
        <v>64</v>
      </c>
      <c r="I13572">
        <v>138</v>
      </c>
      <c r="J13572">
        <v>136</v>
      </c>
      <c r="K13572">
        <v>0</v>
      </c>
      <c r="L13572">
        <v>17</v>
      </c>
      <c r="M13572">
        <f t="shared" si="27477"/>
        <v>0</v>
      </c>
      <c r="N13572" t="b">
        <f t="shared" ref="N13572" si="27480">AND(MIN($F13571,$F13572,$F13573)=$F13572,MAX($H13571,$H13572,$H13573)=$H13572)</f>
        <v>1</v>
      </c>
      <c r="O13572" t="b">
        <f t="shared" ref="O13572" si="27481">AND(NOT(N13571),N13572,NOT(N13573))</f>
        <v>1</v>
      </c>
    </row>
    <row r="13573" spans="1:15" x14ac:dyDescent="0.25">
      <c r="A13573" t="s">
        <v>19</v>
      </c>
      <c r="B13573" t="s">
        <v>14</v>
      </c>
      <c r="C13573">
        <v>11</v>
      </c>
      <c r="D13573">
        <v>5</v>
      </c>
      <c r="E13573" t="b">
        <v>0</v>
      </c>
      <c r="F13573">
        <v>0.02</v>
      </c>
      <c r="G13573">
        <v>64</v>
      </c>
      <c r="H13573">
        <v>64</v>
      </c>
      <c r="I13573">
        <v>264</v>
      </c>
      <c r="J13573">
        <v>136</v>
      </c>
      <c r="K13573">
        <v>0</v>
      </c>
      <c r="L13573">
        <v>17</v>
      </c>
      <c r="M13573">
        <f t="shared" si="27477"/>
        <v>0</v>
      </c>
      <c r="N13573" t="b">
        <f t="shared" ref="N13573" si="27482">AND(MIN($F13571,$F13572,$F13573)=$F13573,MAX($H13571,$H13572,$H13573)=$H13573)</f>
        <v>0</v>
      </c>
      <c r="O13573" t="b">
        <f t="shared" ref="O13573" si="27483">AND(NOT(N13571),NOT(N13572),N13573)</f>
        <v>0</v>
      </c>
    </row>
    <row r="13574" spans="1:15" x14ac:dyDescent="0.25">
      <c r="A13574" t="s">
        <v>13</v>
      </c>
      <c r="B13574" t="s">
        <v>14</v>
      </c>
      <c r="C13574">
        <v>11</v>
      </c>
      <c r="D13574">
        <v>6</v>
      </c>
      <c r="E13574" t="b">
        <v>0</v>
      </c>
      <c r="F13574">
        <v>0</v>
      </c>
      <c r="G13574">
        <v>64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f t="shared" si="27477"/>
        <v>64</v>
      </c>
      <c r="N13574" t="b">
        <f t="shared" ref="N13574" si="27484">AND(MIN($F13574,$F13575,$F13576)=$F13574,MAX($H13574,$H13575,$H13576)=$H13574)</f>
        <v>1</v>
      </c>
      <c r="O13574" t="b">
        <f t="shared" ref="O13574" si="27485">AND(N13574,NOT(N13575),NOT(N13576))</f>
        <v>0</v>
      </c>
    </row>
    <row r="13575" spans="1:15" x14ac:dyDescent="0.25">
      <c r="A13575" t="s">
        <v>15</v>
      </c>
      <c r="B13575" t="s">
        <v>14</v>
      </c>
      <c r="C13575">
        <v>11</v>
      </c>
      <c r="D13575">
        <v>6</v>
      </c>
      <c r="E13575" t="b">
        <v>0</v>
      </c>
      <c r="F13575">
        <v>0</v>
      </c>
      <c r="G13575">
        <v>64</v>
      </c>
      <c r="H13575">
        <v>0</v>
      </c>
      <c r="I13575">
        <v>0</v>
      </c>
      <c r="J13575">
        <v>0</v>
      </c>
      <c r="K13575">
        <v>1</v>
      </c>
      <c r="L13575">
        <v>0</v>
      </c>
      <c r="M13575">
        <f t="shared" si="27477"/>
        <v>64</v>
      </c>
      <c r="N13575" t="b">
        <f t="shared" ref="N13575" si="27486">AND(MIN($F13574,$F13575,$F13576)=$F13575,MAX($H13574,$H13575,$H13576)=$H13575)</f>
        <v>1</v>
      </c>
      <c r="O13575" t="b">
        <f t="shared" ref="O13575" si="27487">AND(NOT(N13574),N13575,NOT(N13576))</f>
        <v>0</v>
      </c>
    </row>
    <row r="13576" spans="1:15" x14ac:dyDescent="0.25">
      <c r="A13576" t="s">
        <v>19</v>
      </c>
      <c r="B13576" t="s">
        <v>14</v>
      </c>
      <c r="C13576">
        <v>11</v>
      </c>
      <c r="D13576">
        <v>6</v>
      </c>
      <c r="E13576" t="b">
        <v>0</v>
      </c>
      <c r="F13576">
        <v>0</v>
      </c>
      <c r="G13576">
        <v>64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>
        <f t="shared" si="27477"/>
        <v>64</v>
      </c>
      <c r="N13576" t="b">
        <f t="shared" ref="N13576" si="27488">AND(MIN($F13574,$F13575,$F13576)=$F13576,MAX($H13574,$H13575,$H13576)=$H13576)</f>
        <v>1</v>
      </c>
      <c r="O13576" t="b">
        <f t="shared" ref="O13576" si="27489">AND(NOT(N13574),NOT(N13575),N13576)</f>
        <v>0</v>
      </c>
    </row>
    <row r="13577" spans="1:15" x14ac:dyDescent="0.25">
      <c r="A13577" t="s">
        <v>13</v>
      </c>
      <c r="B13577" t="s">
        <v>14</v>
      </c>
      <c r="C13577">
        <v>11</v>
      </c>
      <c r="D13577">
        <v>7</v>
      </c>
      <c r="E13577" t="b">
        <v>0</v>
      </c>
      <c r="F13577">
        <v>2.1000000000000001E-2</v>
      </c>
      <c r="G13577">
        <v>64</v>
      </c>
      <c r="H13577">
        <v>64</v>
      </c>
      <c r="I13577">
        <v>263</v>
      </c>
      <c r="J13577">
        <v>149</v>
      </c>
      <c r="K13577">
        <v>10</v>
      </c>
      <c r="L13577">
        <v>9</v>
      </c>
      <c r="M13577">
        <f t="shared" si="27477"/>
        <v>0</v>
      </c>
      <c r="N13577" t="b">
        <f t="shared" ref="N13577" si="27490">AND(MIN($F13577,$F13578,$F13579)=$F13577,MAX($H13577,$H13578,$H13579)=$H13577)</f>
        <v>0</v>
      </c>
      <c r="O13577" t="b">
        <f t="shared" ref="O13577" si="27491">AND(N13577,NOT(N13578),NOT(N13579))</f>
        <v>0</v>
      </c>
    </row>
    <row r="13578" spans="1:15" x14ac:dyDescent="0.25">
      <c r="A13578" t="s">
        <v>15</v>
      </c>
      <c r="B13578" t="s">
        <v>14</v>
      </c>
      <c r="C13578">
        <v>11</v>
      </c>
      <c r="D13578">
        <v>7</v>
      </c>
      <c r="E13578" t="b">
        <v>0</v>
      </c>
      <c r="F13578">
        <v>1.4999999999999999E-2</v>
      </c>
      <c r="G13578">
        <v>64</v>
      </c>
      <c r="H13578">
        <v>64</v>
      </c>
      <c r="I13578">
        <v>194</v>
      </c>
      <c r="J13578">
        <v>193</v>
      </c>
      <c r="K13578">
        <v>32</v>
      </c>
      <c r="L13578">
        <v>9</v>
      </c>
      <c r="M13578">
        <f t="shared" si="27477"/>
        <v>0</v>
      </c>
      <c r="N13578" t="b">
        <f t="shared" ref="N13578" si="27492">AND(MIN($F13577,$F13578,$F13579)=$F13578,MAX($H13577,$H13578,$H13579)=$H13578)</f>
        <v>1</v>
      </c>
      <c r="O13578" t="b">
        <f t="shared" ref="O13578" si="27493">AND(NOT(N13577),N13578,NOT(N13579))</f>
        <v>1</v>
      </c>
    </row>
    <row r="13579" spans="1:15" x14ac:dyDescent="0.25">
      <c r="A13579" t="s">
        <v>19</v>
      </c>
      <c r="B13579" t="s">
        <v>14</v>
      </c>
      <c r="C13579">
        <v>11</v>
      </c>
      <c r="D13579">
        <v>7</v>
      </c>
      <c r="E13579" t="b">
        <v>0</v>
      </c>
      <c r="F13579">
        <v>1.7000000000000001E-2</v>
      </c>
      <c r="G13579">
        <v>64</v>
      </c>
      <c r="H13579">
        <v>64</v>
      </c>
      <c r="I13579">
        <v>263</v>
      </c>
      <c r="J13579">
        <v>149</v>
      </c>
      <c r="K13579">
        <v>10</v>
      </c>
      <c r="L13579">
        <v>9</v>
      </c>
      <c r="M13579">
        <f t="shared" si="27477"/>
        <v>0</v>
      </c>
      <c r="N13579" t="b">
        <f t="shared" ref="N13579" si="27494">AND(MIN($F13577,$F13578,$F13579)=$F13579,MAX($H13577,$H13578,$H13579)=$H13579)</f>
        <v>0</v>
      </c>
      <c r="O13579" t="b">
        <f t="shared" ref="O13579" si="27495">AND(NOT(N13577),NOT(N13578),N13579)</f>
        <v>0</v>
      </c>
    </row>
    <row r="13580" spans="1:15" x14ac:dyDescent="0.25">
      <c r="A13580" t="s">
        <v>13</v>
      </c>
      <c r="B13580" t="s">
        <v>14</v>
      </c>
      <c r="C13580">
        <v>11</v>
      </c>
      <c r="D13580">
        <v>8</v>
      </c>
      <c r="E13580" t="b">
        <v>0</v>
      </c>
      <c r="F13580">
        <v>1E-3</v>
      </c>
      <c r="G13580">
        <v>64</v>
      </c>
      <c r="H13580">
        <v>3</v>
      </c>
      <c r="I13580">
        <v>18</v>
      </c>
      <c r="J13580">
        <v>11</v>
      </c>
      <c r="K13580">
        <v>3</v>
      </c>
      <c r="L13580">
        <v>1</v>
      </c>
      <c r="M13580">
        <f t="shared" si="27477"/>
        <v>61</v>
      </c>
      <c r="N13580" t="b">
        <f t="shared" ref="N13580" si="27496">AND(MIN($F13580,$F13581,$F13582)=$F13580,MAX($H13580,$H13581,$H13582)=$H13580)</f>
        <v>1</v>
      </c>
      <c r="O13580" t="b">
        <f t="shared" ref="O13580" si="27497">AND(N13580,NOT(N13581),NOT(N13582))</f>
        <v>1</v>
      </c>
    </row>
    <row r="13581" spans="1:15" x14ac:dyDescent="0.25">
      <c r="A13581" t="s">
        <v>15</v>
      </c>
      <c r="B13581" t="s">
        <v>14</v>
      </c>
      <c r="C13581">
        <v>11</v>
      </c>
      <c r="D13581">
        <v>8</v>
      </c>
      <c r="E13581" t="b">
        <v>0</v>
      </c>
      <c r="F13581">
        <v>2E-3</v>
      </c>
      <c r="G13581">
        <v>64</v>
      </c>
      <c r="H13581">
        <v>3</v>
      </c>
      <c r="I13581">
        <v>11</v>
      </c>
      <c r="J13581">
        <v>11</v>
      </c>
      <c r="K13581">
        <v>3</v>
      </c>
      <c r="L13581">
        <v>1</v>
      </c>
      <c r="M13581">
        <f t="shared" si="27477"/>
        <v>61</v>
      </c>
      <c r="N13581" t="b">
        <f t="shared" ref="N13581" si="27498">AND(MIN($F13580,$F13581,$F13582)=$F13581,MAX($H13580,$H13581,$H13582)=$H13581)</f>
        <v>0</v>
      </c>
      <c r="O13581" t="b">
        <f t="shared" ref="O13581" si="27499">AND(NOT(N13580),N13581,NOT(N13582))</f>
        <v>0</v>
      </c>
    </row>
    <row r="13582" spans="1:15" x14ac:dyDescent="0.25">
      <c r="A13582" t="s">
        <v>19</v>
      </c>
      <c r="B13582" t="s">
        <v>14</v>
      </c>
      <c r="C13582">
        <v>11</v>
      </c>
      <c r="D13582">
        <v>8</v>
      </c>
      <c r="E13582" t="b">
        <v>0</v>
      </c>
      <c r="F13582">
        <v>4.0000000000000001E-3</v>
      </c>
      <c r="G13582">
        <v>64</v>
      </c>
      <c r="H13582">
        <v>3</v>
      </c>
      <c r="I13582">
        <v>18</v>
      </c>
      <c r="J13582">
        <v>11</v>
      </c>
      <c r="K13582">
        <v>3</v>
      </c>
      <c r="L13582">
        <v>1</v>
      </c>
      <c r="M13582">
        <f t="shared" si="27477"/>
        <v>61</v>
      </c>
      <c r="N13582" t="b">
        <f t="shared" ref="N13582" si="27500">AND(MIN($F13580,$F13581,$F13582)=$F13582,MAX($H13580,$H13581,$H13582)=$H13582)</f>
        <v>0</v>
      </c>
      <c r="O13582" t="b">
        <f t="shared" ref="O13582" si="27501">AND(NOT(N13580),NOT(N13581),N13582)</f>
        <v>0</v>
      </c>
    </row>
    <row r="13583" spans="1:15" x14ac:dyDescent="0.25">
      <c r="A13583" t="s">
        <v>13</v>
      </c>
      <c r="B13583" t="s">
        <v>14</v>
      </c>
      <c r="C13583">
        <v>11</v>
      </c>
      <c r="D13583">
        <v>9</v>
      </c>
      <c r="E13583" t="b">
        <v>0</v>
      </c>
      <c r="F13583">
        <v>0.02</v>
      </c>
      <c r="G13583">
        <v>64</v>
      </c>
      <c r="H13583">
        <v>64</v>
      </c>
      <c r="I13583">
        <v>374</v>
      </c>
      <c r="J13583">
        <v>191</v>
      </c>
      <c r="K13583">
        <v>29</v>
      </c>
      <c r="L13583">
        <v>12</v>
      </c>
      <c r="M13583">
        <f t="shared" si="27477"/>
        <v>0</v>
      </c>
      <c r="N13583" t="b">
        <f t="shared" ref="N13583" si="27502">AND(MIN($F13583,$F13584,$F13585)=$F13583,MAX($H13583,$H13584,$H13585)=$H13583)</f>
        <v>1</v>
      </c>
      <c r="O13583" t="b">
        <f t="shared" ref="O13583" si="27503">AND(N13583,NOT(N13584),NOT(N13585))</f>
        <v>0</v>
      </c>
    </row>
    <row r="13584" spans="1:15" x14ac:dyDescent="0.25">
      <c r="A13584" t="s">
        <v>15</v>
      </c>
      <c r="B13584" t="s">
        <v>14</v>
      </c>
      <c r="C13584">
        <v>11</v>
      </c>
      <c r="D13584">
        <v>9</v>
      </c>
      <c r="E13584" t="b">
        <v>0</v>
      </c>
      <c r="F13584">
        <v>0.02</v>
      </c>
      <c r="G13584">
        <v>64</v>
      </c>
      <c r="H13584">
        <v>64</v>
      </c>
      <c r="I13584">
        <v>196</v>
      </c>
      <c r="J13584">
        <v>191</v>
      </c>
      <c r="K13584">
        <v>29</v>
      </c>
      <c r="L13584">
        <v>12</v>
      </c>
      <c r="M13584">
        <f t="shared" si="27477"/>
        <v>0</v>
      </c>
      <c r="N13584" t="b">
        <f t="shared" ref="N13584" si="27504">AND(MIN($F13583,$F13584,$F13585)=$F13584,MAX($H13583,$H13584,$H13585)=$H13584)</f>
        <v>1</v>
      </c>
      <c r="O13584" t="b">
        <f t="shared" ref="O13584" si="27505">AND(NOT(N13583),N13584,NOT(N13585))</f>
        <v>0</v>
      </c>
    </row>
    <row r="13585" spans="1:15" x14ac:dyDescent="0.25">
      <c r="A13585" t="s">
        <v>19</v>
      </c>
      <c r="B13585" t="s">
        <v>14</v>
      </c>
      <c r="C13585">
        <v>11</v>
      </c>
      <c r="D13585">
        <v>9</v>
      </c>
      <c r="E13585" t="b">
        <v>0</v>
      </c>
      <c r="F13585">
        <v>3.2000000000000001E-2</v>
      </c>
      <c r="G13585">
        <v>64</v>
      </c>
      <c r="H13585">
        <v>64</v>
      </c>
      <c r="I13585">
        <v>374</v>
      </c>
      <c r="J13585">
        <v>191</v>
      </c>
      <c r="K13585">
        <v>29</v>
      </c>
      <c r="L13585">
        <v>12</v>
      </c>
      <c r="M13585">
        <f t="shared" si="27477"/>
        <v>0</v>
      </c>
      <c r="N13585" t="b">
        <f t="shared" ref="N13585" si="27506">AND(MIN($F13583,$F13584,$F13585)=$F13585,MAX($H13583,$H13584,$H13585)=$H13585)</f>
        <v>0</v>
      </c>
      <c r="O13585" t="b">
        <f t="shared" ref="O13585" si="27507">AND(NOT(N13583),NOT(N13584),N13585)</f>
        <v>0</v>
      </c>
    </row>
    <row r="13586" spans="1:15" x14ac:dyDescent="0.25">
      <c r="A13586" t="s">
        <v>13</v>
      </c>
      <c r="B13586" t="s">
        <v>14</v>
      </c>
      <c r="C13586">
        <v>12</v>
      </c>
      <c r="D13586">
        <v>0</v>
      </c>
      <c r="E13586" t="b">
        <v>0</v>
      </c>
      <c r="F13586">
        <v>0</v>
      </c>
      <c r="G13586">
        <v>64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f t="shared" si="27477"/>
        <v>64</v>
      </c>
      <c r="N13586" t="b">
        <f t="shared" ref="N13586" si="27508">AND(MIN($F13586,$F13587,$F13588)=$F13586,MAX($H13586,$H13587,$H13588)=$H13586)</f>
        <v>1</v>
      </c>
      <c r="O13586" t="b">
        <f t="shared" ref="O13586" si="27509">AND(N13586,NOT(N13587),NOT(N13588))</f>
        <v>0</v>
      </c>
    </row>
    <row r="13587" spans="1:15" x14ac:dyDescent="0.25">
      <c r="A13587" t="s">
        <v>15</v>
      </c>
      <c r="B13587" t="s">
        <v>14</v>
      </c>
      <c r="C13587">
        <v>12</v>
      </c>
      <c r="D13587">
        <v>0</v>
      </c>
      <c r="E13587" t="b">
        <v>0</v>
      </c>
      <c r="F13587">
        <v>0</v>
      </c>
      <c r="G13587">
        <v>64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f t="shared" si="27477"/>
        <v>64</v>
      </c>
      <c r="N13587" t="b">
        <f t="shared" ref="N13587" si="27510">AND(MIN($F13586,$F13587,$F13588)=$F13587,MAX($H13586,$H13587,$H13588)=$H13587)</f>
        <v>1</v>
      </c>
      <c r="O13587" t="b">
        <f t="shared" ref="O13587" si="27511">AND(NOT(N13586),N13587,NOT(N13588))</f>
        <v>0</v>
      </c>
    </row>
    <row r="13588" spans="1:15" x14ac:dyDescent="0.25">
      <c r="A13588" t="s">
        <v>19</v>
      </c>
      <c r="B13588" t="s">
        <v>14</v>
      </c>
      <c r="C13588">
        <v>12</v>
      </c>
      <c r="D13588">
        <v>0</v>
      </c>
      <c r="E13588" t="b">
        <v>0</v>
      </c>
      <c r="F13588">
        <v>0</v>
      </c>
      <c r="G13588">
        <v>64</v>
      </c>
      <c r="H13588">
        <v>0</v>
      </c>
      <c r="I13588">
        <v>0</v>
      </c>
      <c r="J13588">
        <v>0</v>
      </c>
      <c r="K13588">
        <v>1</v>
      </c>
      <c r="L13588">
        <v>0</v>
      </c>
      <c r="M13588">
        <f t="shared" si="27477"/>
        <v>64</v>
      </c>
      <c r="N13588" t="b">
        <f t="shared" ref="N13588" si="27512">AND(MIN($F13586,$F13587,$F13588)=$F13588,MAX($H13586,$H13587,$H13588)=$H13588)</f>
        <v>1</v>
      </c>
      <c r="O13588" t="b">
        <f t="shared" ref="O13588" si="27513">AND(NOT(N13586),NOT(N13587),N13588)</f>
        <v>0</v>
      </c>
    </row>
    <row r="13589" spans="1:15" x14ac:dyDescent="0.25">
      <c r="A13589" t="s">
        <v>13</v>
      </c>
      <c r="B13589" t="s">
        <v>14</v>
      </c>
      <c r="C13589">
        <v>12</v>
      </c>
      <c r="D13589">
        <v>10</v>
      </c>
      <c r="E13589" t="b">
        <v>0</v>
      </c>
      <c r="F13589">
        <v>4.1000000000000002E-2</v>
      </c>
      <c r="G13589">
        <v>64</v>
      </c>
      <c r="H13589">
        <v>64</v>
      </c>
      <c r="I13589">
        <v>2831</v>
      </c>
      <c r="J13589">
        <v>1774</v>
      </c>
      <c r="K13589">
        <v>821</v>
      </c>
      <c r="L13589">
        <v>13</v>
      </c>
      <c r="M13589">
        <f t="shared" si="27477"/>
        <v>0</v>
      </c>
      <c r="N13589" t="b">
        <f t="shared" ref="N13589" si="27514">AND(MIN($F13589,$F13590,$F13591)=$F13589,MAX($H13589,$H13590,$H13591)=$H13589)</f>
        <v>1</v>
      </c>
      <c r="O13589" t="b">
        <f t="shared" ref="O13589" si="27515">AND(N13589,NOT(N13590),NOT(N13591))</f>
        <v>1</v>
      </c>
    </row>
    <row r="13590" spans="1:15" x14ac:dyDescent="0.25">
      <c r="A13590" t="s">
        <v>15</v>
      </c>
      <c r="B13590" t="s">
        <v>14</v>
      </c>
      <c r="C13590">
        <v>12</v>
      </c>
      <c r="D13590">
        <v>10</v>
      </c>
      <c r="E13590" t="b">
        <v>0</v>
      </c>
      <c r="F13590">
        <v>5.0999999999999997E-2</v>
      </c>
      <c r="G13590">
        <v>64</v>
      </c>
      <c r="H13590">
        <v>64</v>
      </c>
      <c r="I13590">
        <v>1776</v>
      </c>
      <c r="J13590">
        <v>1774</v>
      </c>
      <c r="K13590">
        <v>821</v>
      </c>
      <c r="L13590">
        <v>13</v>
      </c>
      <c r="M13590">
        <f t="shared" si="27477"/>
        <v>0</v>
      </c>
      <c r="N13590" t="b">
        <f t="shared" ref="N13590" si="27516">AND(MIN($F13589,$F13590,$F13591)=$F13590,MAX($H13589,$H13590,$H13591)=$H13590)</f>
        <v>0</v>
      </c>
      <c r="O13590" t="b">
        <f t="shared" ref="O13590" si="27517">AND(NOT(N13589),N13590,NOT(N13591))</f>
        <v>0</v>
      </c>
    </row>
    <row r="13591" spans="1:15" x14ac:dyDescent="0.25">
      <c r="A13591" t="s">
        <v>19</v>
      </c>
      <c r="B13591" t="s">
        <v>14</v>
      </c>
      <c r="C13591">
        <v>12</v>
      </c>
      <c r="D13591">
        <v>10</v>
      </c>
      <c r="E13591" t="b">
        <v>0</v>
      </c>
      <c r="F13591">
        <v>5.8999999999999997E-2</v>
      </c>
      <c r="G13591">
        <v>64</v>
      </c>
      <c r="H13591">
        <v>64</v>
      </c>
      <c r="I13591">
        <v>2831</v>
      </c>
      <c r="J13591">
        <v>1774</v>
      </c>
      <c r="K13591">
        <v>821</v>
      </c>
      <c r="L13591">
        <v>13</v>
      </c>
      <c r="M13591">
        <f t="shared" si="27477"/>
        <v>0</v>
      </c>
      <c r="N13591" t="b">
        <f t="shared" ref="N13591" si="27518">AND(MIN($F13589,$F13590,$F13591)=$F13591,MAX($H13589,$H13590,$H13591)=$H13591)</f>
        <v>0</v>
      </c>
      <c r="O13591" t="b">
        <f t="shared" ref="O13591" si="27519">AND(NOT(N13589),NOT(N13590),N13591)</f>
        <v>0</v>
      </c>
    </row>
    <row r="13592" spans="1:15" x14ac:dyDescent="0.25">
      <c r="A13592" t="s">
        <v>13</v>
      </c>
      <c r="B13592" t="s">
        <v>14</v>
      </c>
      <c r="C13592">
        <v>12</v>
      </c>
      <c r="D13592">
        <v>11</v>
      </c>
      <c r="E13592" t="b">
        <v>1</v>
      </c>
      <c r="F13592">
        <v>10.000999999999999</v>
      </c>
      <c r="G13592">
        <v>64</v>
      </c>
      <c r="H13592">
        <v>0</v>
      </c>
      <c r="I13592">
        <v>985328</v>
      </c>
      <c r="J13592">
        <v>966956</v>
      </c>
      <c r="K13592">
        <v>483476</v>
      </c>
      <c r="L13592">
        <v>13</v>
      </c>
      <c r="M13592">
        <f t="shared" si="27477"/>
        <v>64</v>
      </c>
      <c r="N13592" t="b">
        <f t="shared" ref="N13592" si="27520">AND(MIN($F13592,$F13593,$F13594)=$F13592,MAX($H13592,$H13593,$H13594)=$H13592)</f>
        <v>0</v>
      </c>
      <c r="O13592" t="b">
        <f t="shared" ref="O13592" si="27521">AND(N13592,NOT(N13593),NOT(N13594))</f>
        <v>0</v>
      </c>
    </row>
    <row r="13593" spans="1:15" x14ac:dyDescent="0.25">
      <c r="A13593" t="s">
        <v>15</v>
      </c>
      <c r="B13593" t="s">
        <v>14</v>
      </c>
      <c r="C13593">
        <v>12</v>
      </c>
      <c r="D13593">
        <v>11</v>
      </c>
      <c r="E13593" t="b">
        <v>0</v>
      </c>
      <c r="F13593">
        <v>1.3380000000000001</v>
      </c>
      <c r="G13593">
        <v>64</v>
      </c>
      <c r="H13593">
        <v>64</v>
      </c>
      <c r="I13593">
        <v>37566</v>
      </c>
      <c r="J13593">
        <v>37564</v>
      </c>
      <c r="K13593">
        <v>18716</v>
      </c>
      <c r="L13593">
        <v>13</v>
      </c>
      <c r="M13593">
        <f t="shared" si="27477"/>
        <v>0</v>
      </c>
      <c r="N13593" t="b">
        <f t="shared" ref="N13593" si="27522">AND(MIN($F13592,$F13593,$F13594)=$F13593,MAX($H13592,$H13593,$H13594)=$H13593)</f>
        <v>1</v>
      </c>
      <c r="O13593" t="b">
        <f t="shared" ref="O13593" si="27523">AND(NOT(N13592),N13593,NOT(N13594))</f>
        <v>1</v>
      </c>
    </row>
    <row r="13594" spans="1:15" x14ac:dyDescent="0.25">
      <c r="A13594" t="s">
        <v>19</v>
      </c>
      <c r="B13594" t="s">
        <v>14</v>
      </c>
      <c r="C13594">
        <v>12</v>
      </c>
      <c r="D13594">
        <v>11</v>
      </c>
      <c r="E13594" t="b">
        <v>1</v>
      </c>
      <c r="F13594">
        <v>10.000999999999999</v>
      </c>
      <c r="G13594">
        <v>64</v>
      </c>
      <c r="H13594">
        <v>0</v>
      </c>
      <c r="I13594">
        <v>821782</v>
      </c>
      <c r="J13594">
        <v>806470</v>
      </c>
      <c r="K13594">
        <v>403233</v>
      </c>
      <c r="L13594">
        <v>13</v>
      </c>
      <c r="M13594">
        <f t="shared" si="27477"/>
        <v>64</v>
      </c>
      <c r="N13594" t="b">
        <f t="shared" ref="N13594" si="27524">AND(MIN($F13592,$F13593,$F13594)=$F13594,MAX($H13592,$H13593,$H13594)=$H13594)</f>
        <v>0</v>
      </c>
      <c r="O13594" t="b">
        <f t="shared" ref="O13594" si="27525">AND(NOT(N13592),NOT(N13593),N13594)</f>
        <v>0</v>
      </c>
    </row>
    <row r="13595" spans="1:15" x14ac:dyDescent="0.25">
      <c r="A13595" t="s">
        <v>13</v>
      </c>
      <c r="B13595" t="s">
        <v>14</v>
      </c>
      <c r="C13595">
        <v>12</v>
      </c>
      <c r="D13595">
        <v>12</v>
      </c>
      <c r="E13595" t="b">
        <v>1</v>
      </c>
      <c r="F13595">
        <v>13.667</v>
      </c>
      <c r="G13595">
        <v>64</v>
      </c>
      <c r="H13595">
        <v>0</v>
      </c>
      <c r="I13595">
        <v>268</v>
      </c>
      <c r="J13595">
        <v>251</v>
      </c>
      <c r="K13595">
        <v>124</v>
      </c>
      <c r="L13595">
        <v>12</v>
      </c>
      <c r="M13595">
        <f t="shared" si="27477"/>
        <v>64</v>
      </c>
      <c r="N13595" t="b">
        <f t="shared" ref="N13595" si="27526">AND(MIN($F13595,$F13596,$F13597)=$F13595,MAX($H13595,$H13596,$H13597)=$H13595)</f>
        <v>0</v>
      </c>
      <c r="O13595" t="b">
        <f t="shared" ref="O13595" si="27527">AND(N13595,NOT(N13596),NOT(N13597))</f>
        <v>0</v>
      </c>
    </row>
    <row r="13596" spans="1:15" x14ac:dyDescent="0.25">
      <c r="A13596" t="s">
        <v>15</v>
      </c>
      <c r="B13596" t="s">
        <v>14</v>
      </c>
      <c r="C13596">
        <v>12</v>
      </c>
      <c r="D13596">
        <v>12</v>
      </c>
      <c r="E13596" t="b">
        <v>0</v>
      </c>
      <c r="F13596">
        <v>5.0940000000000003</v>
      </c>
      <c r="G13596">
        <v>64</v>
      </c>
      <c r="H13596">
        <v>64</v>
      </c>
      <c r="I13596">
        <v>258025</v>
      </c>
      <c r="J13596">
        <v>258022</v>
      </c>
      <c r="K13596">
        <v>128945</v>
      </c>
      <c r="L13596">
        <v>13</v>
      </c>
      <c r="M13596">
        <f t="shared" si="27477"/>
        <v>0</v>
      </c>
      <c r="N13596" t="b">
        <f t="shared" ref="N13596" si="27528">AND(MIN($F13595,$F13596,$F13597)=$F13596,MAX($H13595,$H13596,$H13597)=$H13596)</f>
        <v>1</v>
      </c>
      <c r="O13596" t="b">
        <f t="shared" ref="O13596" si="27529">AND(NOT(N13595),N13596,NOT(N13597))</f>
        <v>1</v>
      </c>
    </row>
    <row r="13597" spans="1:15" x14ac:dyDescent="0.25">
      <c r="A13597" t="s">
        <v>19</v>
      </c>
      <c r="B13597" t="s">
        <v>14</v>
      </c>
      <c r="C13597">
        <v>12</v>
      </c>
      <c r="D13597">
        <v>12</v>
      </c>
      <c r="E13597" t="b">
        <v>1</v>
      </c>
      <c r="F13597">
        <v>15.269</v>
      </c>
      <c r="G13597">
        <v>64</v>
      </c>
      <c r="H13597">
        <v>0</v>
      </c>
      <c r="I13597">
        <v>268</v>
      </c>
      <c r="J13597">
        <v>251</v>
      </c>
      <c r="K13597">
        <v>124</v>
      </c>
      <c r="L13597">
        <v>12</v>
      </c>
      <c r="M13597">
        <f t="shared" si="27477"/>
        <v>64</v>
      </c>
      <c r="N13597" t="b">
        <f t="shared" ref="N13597" si="27530">AND(MIN($F13595,$F13596,$F13597)=$F13597,MAX($H13595,$H13596,$H13597)=$H13597)</f>
        <v>0</v>
      </c>
      <c r="O13597" t="b">
        <f t="shared" ref="O13597" si="27531">AND(NOT(N13595),NOT(N13596),N13597)</f>
        <v>0</v>
      </c>
    </row>
    <row r="13598" spans="1:15" x14ac:dyDescent="0.25">
      <c r="A13598" t="s">
        <v>13</v>
      </c>
      <c r="B13598" t="s">
        <v>14</v>
      </c>
      <c r="C13598">
        <v>12</v>
      </c>
      <c r="D13598">
        <v>13</v>
      </c>
      <c r="E13598" t="b">
        <v>1</v>
      </c>
      <c r="F13598">
        <v>10.000999999999999</v>
      </c>
      <c r="G13598">
        <v>64</v>
      </c>
      <c r="H13598">
        <v>0</v>
      </c>
      <c r="I13598">
        <v>827072</v>
      </c>
      <c r="J13598">
        <v>805674</v>
      </c>
      <c r="K13598">
        <v>402835</v>
      </c>
      <c r="L13598">
        <v>13</v>
      </c>
      <c r="M13598">
        <f t="shared" si="27477"/>
        <v>64</v>
      </c>
      <c r="N13598" t="b">
        <f t="shared" ref="N13598" si="27532">AND(MIN($F13598,$F13599,$F13600)=$F13598,MAX($H13598,$H13599,$H13600)=$H13598)</f>
        <v>0</v>
      </c>
      <c r="O13598" t="b">
        <f t="shared" ref="O13598" si="27533">AND(N13598,NOT(N13599),NOT(N13600))</f>
        <v>0</v>
      </c>
    </row>
    <row r="13599" spans="1:15" x14ac:dyDescent="0.25">
      <c r="A13599" t="s">
        <v>15</v>
      </c>
      <c r="B13599" t="s">
        <v>14</v>
      </c>
      <c r="C13599">
        <v>12</v>
      </c>
      <c r="D13599">
        <v>13</v>
      </c>
      <c r="E13599" t="b">
        <v>0</v>
      </c>
      <c r="F13599">
        <v>1.125</v>
      </c>
      <c r="G13599">
        <v>64</v>
      </c>
      <c r="H13599">
        <v>64</v>
      </c>
      <c r="I13599">
        <v>79465</v>
      </c>
      <c r="J13599">
        <v>79462</v>
      </c>
      <c r="K13599">
        <v>39665</v>
      </c>
      <c r="L13599">
        <v>13</v>
      </c>
      <c r="M13599">
        <f t="shared" si="27477"/>
        <v>0</v>
      </c>
      <c r="N13599" t="b">
        <f t="shared" ref="N13599" si="27534">AND(MIN($F13598,$F13599,$F13600)=$F13599,MAX($H13598,$H13599,$H13600)=$H13599)</f>
        <v>1</v>
      </c>
      <c r="O13599" t="b">
        <f t="shared" ref="O13599" si="27535">AND(NOT(N13598),N13599,NOT(N13600))</f>
        <v>1</v>
      </c>
    </row>
    <row r="13600" spans="1:15" x14ac:dyDescent="0.25">
      <c r="A13600" t="s">
        <v>19</v>
      </c>
      <c r="B13600" t="s">
        <v>14</v>
      </c>
      <c r="C13600">
        <v>12</v>
      </c>
      <c r="D13600">
        <v>13</v>
      </c>
      <c r="E13600" t="b">
        <v>1</v>
      </c>
      <c r="F13600">
        <v>10.000999999999999</v>
      </c>
      <c r="G13600">
        <v>64</v>
      </c>
      <c r="H13600">
        <v>0</v>
      </c>
      <c r="I13600">
        <v>736821</v>
      </c>
      <c r="J13600">
        <v>717675</v>
      </c>
      <c r="K13600">
        <v>358836</v>
      </c>
      <c r="L13600">
        <v>13</v>
      </c>
      <c r="M13600">
        <f t="shared" si="27477"/>
        <v>64</v>
      </c>
      <c r="N13600" t="b">
        <f t="shared" ref="N13600" si="27536">AND(MIN($F13598,$F13599,$F13600)=$F13600,MAX($H13598,$H13599,$H13600)=$H13600)</f>
        <v>0</v>
      </c>
      <c r="O13600" t="b">
        <f t="shared" ref="O13600" si="27537">AND(NOT(N13598),NOT(N13599),N13600)</f>
        <v>0</v>
      </c>
    </row>
    <row r="13601" spans="1:15" x14ac:dyDescent="0.25">
      <c r="A13601" t="s">
        <v>13</v>
      </c>
      <c r="B13601" t="s">
        <v>14</v>
      </c>
      <c r="C13601">
        <v>12</v>
      </c>
      <c r="D13601">
        <v>14</v>
      </c>
      <c r="E13601" t="b">
        <v>1</v>
      </c>
      <c r="F13601">
        <v>10.000999999999999</v>
      </c>
      <c r="G13601">
        <v>64</v>
      </c>
      <c r="H13601">
        <v>0</v>
      </c>
      <c r="I13601">
        <v>922775</v>
      </c>
      <c r="J13601">
        <v>913659</v>
      </c>
      <c r="K13601">
        <v>456828</v>
      </c>
      <c r="L13601">
        <v>10</v>
      </c>
      <c r="M13601">
        <f t="shared" si="27477"/>
        <v>64</v>
      </c>
      <c r="N13601" t="b">
        <f t="shared" ref="N13601" si="27538">AND(MIN($F13601,$F13602,$F13603)=$F13601,MAX($H13601,$H13602,$H13603)=$H13601)</f>
        <v>0</v>
      </c>
      <c r="O13601" t="b">
        <f t="shared" ref="O13601" si="27539">AND(N13601,NOT(N13602),NOT(N13603))</f>
        <v>0</v>
      </c>
    </row>
    <row r="13602" spans="1:15" x14ac:dyDescent="0.25">
      <c r="A13602" t="s">
        <v>15</v>
      </c>
      <c r="B13602" t="s">
        <v>14</v>
      </c>
      <c r="C13602">
        <v>12</v>
      </c>
      <c r="D13602">
        <v>14</v>
      </c>
      <c r="E13602" t="b">
        <v>0</v>
      </c>
      <c r="F13602">
        <v>0.73199999999999998</v>
      </c>
      <c r="G13602">
        <v>64</v>
      </c>
      <c r="H13602">
        <v>64</v>
      </c>
      <c r="I13602">
        <v>23488</v>
      </c>
      <c r="J13602">
        <v>23486</v>
      </c>
      <c r="K13602">
        <v>11677</v>
      </c>
      <c r="L13602">
        <v>13</v>
      </c>
      <c r="M13602">
        <f t="shared" si="27477"/>
        <v>0</v>
      </c>
      <c r="N13602" t="b">
        <f t="shared" ref="N13602" si="27540">AND(MIN($F13601,$F13602,$F13603)=$F13602,MAX($H13601,$H13602,$H13603)=$H13602)</f>
        <v>1</v>
      </c>
      <c r="O13602" t="b">
        <f t="shared" ref="O13602" si="27541">AND(NOT(N13601),N13602,NOT(N13603))</f>
        <v>1</v>
      </c>
    </row>
    <row r="13603" spans="1:15" x14ac:dyDescent="0.25">
      <c r="A13603" t="s">
        <v>19</v>
      </c>
      <c r="B13603" t="s">
        <v>14</v>
      </c>
      <c r="C13603">
        <v>12</v>
      </c>
      <c r="D13603">
        <v>14</v>
      </c>
      <c r="E13603" t="b">
        <v>1</v>
      </c>
      <c r="F13603">
        <v>10.000999999999999</v>
      </c>
      <c r="G13603">
        <v>64</v>
      </c>
      <c r="H13603">
        <v>0</v>
      </c>
      <c r="I13603">
        <v>743182</v>
      </c>
      <c r="J13603">
        <v>735842</v>
      </c>
      <c r="K13603">
        <v>367920</v>
      </c>
      <c r="L13603">
        <v>10</v>
      </c>
      <c r="M13603">
        <f t="shared" si="27477"/>
        <v>64</v>
      </c>
      <c r="N13603" t="b">
        <f t="shared" ref="N13603" si="27542">AND(MIN($F13601,$F13602,$F13603)=$F13603,MAX($H13601,$H13602,$H13603)=$H13603)</f>
        <v>0</v>
      </c>
      <c r="O13603" t="b">
        <f t="shared" ref="O13603" si="27543">AND(NOT(N13601),NOT(N13602),N13603)</f>
        <v>0</v>
      </c>
    </row>
    <row r="13604" spans="1:15" x14ac:dyDescent="0.25">
      <c r="A13604" t="s">
        <v>13</v>
      </c>
      <c r="B13604" t="s">
        <v>14</v>
      </c>
      <c r="C13604">
        <v>12</v>
      </c>
      <c r="D13604">
        <v>15</v>
      </c>
      <c r="E13604" t="b">
        <v>0</v>
      </c>
      <c r="F13604">
        <v>1.107</v>
      </c>
      <c r="G13604">
        <v>64</v>
      </c>
      <c r="H13604">
        <v>64</v>
      </c>
      <c r="I13604">
        <v>113781</v>
      </c>
      <c r="J13604">
        <v>61164</v>
      </c>
      <c r="K13604">
        <v>30516</v>
      </c>
      <c r="L13604">
        <v>16</v>
      </c>
      <c r="M13604">
        <f t="shared" si="27477"/>
        <v>0</v>
      </c>
      <c r="N13604" t="b">
        <f t="shared" ref="N13604" si="27544">AND(MIN($F13604,$F13605,$F13606)=$F13604,MAX($H13604,$H13605,$H13606)=$H13604)</f>
        <v>0</v>
      </c>
      <c r="O13604" t="b">
        <f t="shared" ref="O13604" si="27545">AND(N13604,NOT(N13605),NOT(N13606))</f>
        <v>0</v>
      </c>
    </row>
    <row r="13605" spans="1:15" x14ac:dyDescent="0.25">
      <c r="A13605" t="s">
        <v>15</v>
      </c>
      <c r="B13605" t="s">
        <v>14</v>
      </c>
      <c r="C13605">
        <v>12</v>
      </c>
      <c r="D13605">
        <v>15</v>
      </c>
      <c r="E13605" t="b">
        <v>0</v>
      </c>
      <c r="F13605">
        <v>0.59399999999999997</v>
      </c>
      <c r="G13605">
        <v>64</v>
      </c>
      <c r="H13605">
        <v>64</v>
      </c>
      <c r="I13605">
        <v>61310</v>
      </c>
      <c r="J13605">
        <v>61164</v>
      </c>
      <c r="K13605">
        <v>30516</v>
      </c>
      <c r="L13605">
        <v>16</v>
      </c>
      <c r="M13605">
        <f t="shared" si="27477"/>
        <v>0</v>
      </c>
      <c r="N13605" t="b">
        <f t="shared" ref="N13605" si="27546">AND(MIN($F13604,$F13605,$F13606)=$F13605,MAX($H13604,$H13605,$H13606)=$H13605)</f>
        <v>1</v>
      </c>
      <c r="O13605" t="b">
        <f t="shared" ref="O13605" si="27547">AND(NOT(N13604),N13605,NOT(N13606))</f>
        <v>1</v>
      </c>
    </row>
    <row r="13606" spans="1:15" x14ac:dyDescent="0.25">
      <c r="A13606" t="s">
        <v>19</v>
      </c>
      <c r="B13606" t="s">
        <v>14</v>
      </c>
      <c r="C13606">
        <v>12</v>
      </c>
      <c r="D13606">
        <v>15</v>
      </c>
      <c r="E13606" t="b">
        <v>0</v>
      </c>
      <c r="F13606">
        <v>1.304</v>
      </c>
      <c r="G13606">
        <v>64</v>
      </c>
      <c r="H13606">
        <v>64</v>
      </c>
      <c r="I13606">
        <v>113781</v>
      </c>
      <c r="J13606">
        <v>61164</v>
      </c>
      <c r="K13606">
        <v>30516</v>
      </c>
      <c r="L13606">
        <v>16</v>
      </c>
      <c r="M13606">
        <f t="shared" si="27477"/>
        <v>0</v>
      </c>
      <c r="N13606" t="b">
        <f t="shared" ref="N13606" si="27548">AND(MIN($F13604,$F13605,$F13606)=$F13606,MAX($H13604,$H13605,$H13606)=$H13606)</f>
        <v>0</v>
      </c>
      <c r="O13606" t="b">
        <f t="shared" ref="O13606" si="27549">AND(NOT(N13604),NOT(N13605),N13606)</f>
        <v>0</v>
      </c>
    </row>
    <row r="13607" spans="1:15" x14ac:dyDescent="0.25">
      <c r="A13607" t="s">
        <v>13</v>
      </c>
      <c r="B13607" t="s">
        <v>14</v>
      </c>
      <c r="C13607">
        <v>12</v>
      </c>
      <c r="D13607">
        <v>16</v>
      </c>
      <c r="E13607" t="b">
        <v>0</v>
      </c>
      <c r="F13607">
        <v>1.5169999999999999</v>
      </c>
      <c r="G13607">
        <v>64</v>
      </c>
      <c r="H13607">
        <v>0</v>
      </c>
      <c r="I13607">
        <v>54989</v>
      </c>
      <c r="J13607">
        <v>54435</v>
      </c>
      <c r="K13607">
        <v>27218</v>
      </c>
      <c r="L13607">
        <v>17</v>
      </c>
      <c r="M13607">
        <f t="shared" si="27477"/>
        <v>64</v>
      </c>
      <c r="N13607" t="b">
        <f t="shared" ref="N13607" si="27550">AND(MIN($F13607,$F13608,$F13609)=$F13607,MAX($H13607,$H13608,$H13609)=$H13607)</f>
        <v>0</v>
      </c>
      <c r="O13607" t="b">
        <f t="shared" ref="O13607" si="27551">AND(N13607,NOT(N13608),NOT(N13609))</f>
        <v>0</v>
      </c>
    </row>
    <row r="13608" spans="1:15" x14ac:dyDescent="0.25">
      <c r="A13608" t="s">
        <v>15</v>
      </c>
      <c r="B13608" t="s">
        <v>14</v>
      </c>
      <c r="C13608">
        <v>12</v>
      </c>
      <c r="D13608">
        <v>16</v>
      </c>
      <c r="E13608" t="b">
        <v>0</v>
      </c>
      <c r="F13608">
        <v>2.367</v>
      </c>
      <c r="G13608">
        <v>64</v>
      </c>
      <c r="H13608">
        <v>64</v>
      </c>
      <c r="I13608">
        <v>37774</v>
      </c>
      <c r="J13608">
        <v>37772</v>
      </c>
      <c r="K13608">
        <v>18820</v>
      </c>
      <c r="L13608">
        <v>13</v>
      </c>
      <c r="M13608">
        <f t="shared" si="27477"/>
        <v>0</v>
      </c>
      <c r="N13608" t="b">
        <f t="shared" ref="N13608" si="27552">AND(MIN($F13607,$F13608,$F13609)=$F13608,MAX($H13607,$H13608,$H13609)=$H13608)</f>
        <v>0</v>
      </c>
      <c r="O13608" t="b">
        <f t="shared" ref="O13608" si="27553">AND(NOT(N13607),N13608,NOT(N13609))</f>
        <v>0</v>
      </c>
    </row>
    <row r="13609" spans="1:15" x14ac:dyDescent="0.25">
      <c r="A13609" t="s">
        <v>19</v>
      </c>
      <c r="B13609" t="s">
        <v>14</v>
      </c>
      <c r="C13609">
        <v>12</v>
      </c>
      <c r="D13609">
        <v>16</v>
      </c>
      <c r="E13609" t="b">
        <v>0</v>
      </c>
      <c r="F13609">
        <v>1.7030000000000001</v>
      </c>
      <c r="G13609">
        <v>64</v>
      </c>
      <c r="H13609">
        <v>0</v>
      </c>
      <c r="I13609">
        <v>54989</v>
      </c>
      <c r="J13609">
        <v>54435</v>
      </c>
      <c r="K13609">
        <v>27218</v>
      </c>
      <c r="L13609">
        <v>17</v>
      </c>
      <c r="M13609">
        <f t="shared" si="27477"/>
        <v>64</v>
      </c>
      <c r="N13609" t="b">
        <f t="shared" ref="N13609" si="27554">AND(MIN($F13607,$F13608,$F13609)=$F13609,MAX($H13607,$H13608,$H13609)=$H13609)</f>
        <v>0</v>
      </c>
      <c r="O13609" t="b">
        <f t="shared" ref="O13609" si="27555">AND(NOT(N13607),NOT(N13608),N13609)</f>
        <v>0</v>
      </c>
    </row>
    <row r="13610" spans="1:15" x14ac:dyDescent="0.25">
      <c r="A13610" t="s">
        <v>13</v>
      </c>
      <c r="B13610" t="s">
        <v>14</v>
      </c>
      <c r="C13610">
        <v>12</v>
      </c>
      <c r="D13610">
        <v>17</v>
      </c>
      <c r="E13610" t="b">
        <v>0</v>
      </c>
      <c r="F13610">
        <v>9.843</v>
      </c>
      <c r="G13610">
        <v>64</v>
      </c>
      <c r="H13610">
        <v>64</v>
      </c>
      <c r="I13610">
        <v>1265656</v>
      </c>
      <c r="J13610">
        <v>807636</v>
      </c>
      <c r="K13610">
        <v>403752</v>
      </c>
      <c r="L13610">
        <v>13</v>
      </c>
      <c r="M13610">
        <f t="shared" si="27477"/>
        <v>0</v>
      </c>
      <c r="N13610" t="b">
        <f t="shared" ref="N13610" si="27556">AND(MIN($F13610,$F13611,$F13612)=$F13610,MAX($H13610,$H13611,$H13612)=$H13610)</f>
        <v>0</v>
      </c>
      <c r="O13610" t="b">
        <f t="shared" ref="O13610" si="27557">AND(N13610,NOT(N13611),NOT(N13612))</f>
        <v>0</v>
      </c>
    </row>
    <row r="13611" spans="1:15" x14ac:dyDescent="0.25">
      <c r="A13611" t="s">
        <v>15</v>
      </c>
      <c r="B13611" t="s">
        <v>14</v>
      </c>
      <c r="C13611">
        <v>12</v>
      </c>
      <c r="D13611">
        <v>17</v>
      </c>
      <c r="E13611" t="b">
        <v>0</v>
      </c>
      <c r="F13611">
        <v>5.4240000000000004</v>
      </c>
      <c r="G13611">
        <v>64</v>
      </c>
      <c r="H13611">
        <v>64</v>
      </c>
      <c r="I13611">
        <v>808013</v>
      </c>
      <c r="J13611">
        <v>807636</v>
      </c>
      <c r="K13611">
        <v>403752</v>
      </c>
      <c r="L13611">
        <v>13</v>
      </c>
      <c r="M13611">
        <f t="shared" si="27477"/>
        <v>0</v>
      </c>
      <c r="N13611" t="b">
        <f t="shared" ref="N13611" si="27558">AND(MIN($F13610,$F13611,$F13612)=$F13611,MAX($H13610,$H13611,$H13612)=$H13611)</f>
        <v>1</v>
      </c>
      <c r="O13611" t="b">
        <f t="shared" ref="O13611" si="27559">AND(NOT(N13610),N13611,NOT(N13612))</f>
        <v>1</v>
      </c>
    </row>
    <row r="13612" spans="1:15" x14ac:dyDescent="0.25">
      <c r="A13612" t="s">
        <v>19</v>
      </c>
      <c r="B13612" t="s">
        <v>14</v>
      </c>
      <c r="C13612">
        <v>12</v>
      </c>
      <c r="D13612">
        <v>17</v>
      </c>
      <c r="E13612" t="b">
        <v>1</v>
      </c>
      <c r="F13612">
        <v>10.003</v>
      </c>
      <c r="G13612">
        <v>64</v>
      </c>
      <c r="H13612">
        <v>52</v>
      </c>
      <c r="I13612">
        <v>1093292</v>
      </c>
      <c r="J13612">
        <v>696579</v>
      </c>
      <c r="K13612">
        <v>348235</v>
      </c>
      <c r="L13612">
        <v>13</v>
      </c>
      <c r="M13612">
        <f t="shared" si="27477"/>
        <v>12</v>
      </c>
      <c r="N13612" t="b">
        <f t="shared" ref="N13612" si="27560">AND(MIN($F13610,$F13611,$F13612)=$F13612,MAX($H13610,$H13611,$H13612)=$H13612)</f>
        <v>0</v>
      </c>
      <c r="O13612" t="b">
        <f t="shared" ref="O13612" si="27561">AND(NOT(N13610),NOT(N13611),N13612)</f>
        <v>0</v>
      </c>
    </row>
    <row r="13613" spans="1:15" x14ac:dyDescent="0.25">
      <c r="A13613" t="s">
        <v>13</v>
      </c>
      <c r="B13613" t="s">
        <v>14</v>
      </c>
      <c r="C13613">
        <v>12</v>
      </c>
      <c r="D13613">
        <v>18</v>
      </c>
      <c r="E13613" t="b">
        <v>0</v>
      </c>
      <c r="F13613">
        <v>5.2469999999999999</v>
      </c>
      <c r="G13613">
        <v>64</v>
      </c>
      <c r="H13613">
        <v>64</v>
      </c>
      <c r="I13613">
        <v>457689</v>
      </c>
      <c r="J13613">
        <v>453006</v>
      </c>
      <c r="K13613">
        <v>226438</v>
      </c>
      <c r="L13613">
        <v>17</v>
      </c>
      <c r="M13613">
        <f t="shared" si="27477"/>
        <v>0</v>
      </c>
      <c r="N13613" t="b">
        <f t="shared" ref="N13613" si="27562">AND(MIN($F13613,$F13614,$F13615)=$F13613,MAX($H13613,$H13614,$H13615)=$H13613)</f>
        <v>0</v>
      </c>
      <c r="O13613" t="b">
        <f t="shared" ref="O13613" si="27563">AND(N13613,NOT(N13614),NOT(N13615))</f>
        <v>0</v>
      </c>
    </row>
    <row r="13614" spans="1:15" x14ac:dyDescent="0.25">
      <c r="A13614" t="s">
        <v>15</v>
      </c>
      <c r="B13614" t="s">
        <v>14</v>
      </c>
      <c r="C13614">
        <v>12</v>
      </c>
      <c r="D13614">
        <v>18</v>
      </c>
      <c r="E13614" t="b">
        <v>0</v>
      </c>
      <c r="F13614">
        <v>0.85499999999999998</v>
      </c>
      <c r="G13614">
        <v>64</v>
      </c>
      <c r="H13614">
        <v>64</v>
      </c>
      <c r="I13614">
        <v>49338</v>
      </c>
      <c r="J13614">
        <v>49334</v>
      </c>
      <c r="K13614">
        <v>24601</v>
      </c>
      <c r="L13614">
        <v>13</v>
      </c>
      <c r="M13614">
        <f t="shared" si="27477"/>
        <v>0</v>
      </c>
      <c r="N13614" t="b">
        <f t="shared" ref="N13614" si="27564">AND(MIN($F13613,$F13614,$F13615)=$F13614,MAX($H13613,$H13614,$H13615)=$H13614)</f>
        <v>1</v>
      </c>
      <c r="O13614" t="b">
        <f t="shared" ref="O13614" si="27565">AND(NOT(N13613),N13614,NOT(N13615))</f>
        <v>1</v>
      </c>
    </row>
    <row r="13615" spans="1:15" x14ac:dyDescent="0.25">
      <c r="A13615" t="s">
        <v>19</v>
      </c>
      <c r="B13615" t="s">
        <v>14</v>
      </c>
      <c r="C13615">
        <v>12</v>
      </c>
      <c r="D13615">
        <v>18</v>
      </c>
      <c r="E13615" t="b">
        <v>0</v>
      </c>
      <c r="F13615">
        <v>6.23</v>
      </c>
      <c r="G13615">
        <v>64</v>
      </c>
      <c r="H13615">
        <v>64</v>
      </c>
      <c r="I13615">
        <v>457689</v>
      </c>
      <c r="J13615">
        <v>453006</v>
      </c>
      <c r="K13615">
        <v>226438</v>
      </c>
      <c r="L13615">
        <v>17</v>
      </c>
      <c r="M13615">
        <f t="shared" si="27477"/>
        <v>0</v>
      </c>
      <c r="N13615" t="b">
        <f t="shared" ref="N13615" si="27566">AND(MIN($F13613,$F13614,$F13615)=$F13615,MAX($H13613,$H13614,$H13615)=$H13615)</f>
        <v>0</v>
      </c>
      <c r="O13615" t="b">
        <f t="shared" ref="O13615" si="27567">AND(NOT(N13613),NOT(N13614),N13615)</f>
        <v>0</v>
      </c>
    </row>
    <row r="13616" spans="1:15" x14ac:dyDescent="0.25">
      <c r="A13616" t="s">
        <v>13</v>
      </c>
      <c r="B13616" t="s">
        <v>14</v>
      </c>
      <c r="C13616">
        <v>12</v>
      </c>
      <c r="D13616">
        <v>19</v>
      </c>
      <c r="E13616" t="b">
        <v>1</v>
      </c>
      <c r="F13616">
        <v>16.681999999999999</v>
      </c>
      <c r="G13616">
        <v>64</v>
      </c>
      <c r="H13616">
        <v>0</v>
      </c>
      <c r="I13616">
        <v>32243</v>
      </c>
      <c r="J13616">
        <v>31751</v>
      </c>
      <c r="K13616">
        <v>15875</v>
      </c>
      <c r="L13616">
        <v>10</v>
      </c>
      <c r="M13616">
        <f t="shared" si="27477"/>
        <v>64</v>
      </c>
      <c r="N13616" t="b">
        <f t="shared" ref="N13616" si="27568">AND(MIN($F13616,$F13617,$F13618)=$F13616,MAX($H13616,$H13617,$H13618)=$H13616)</f>
        <v>0</v>
      </c>
      <c r="O13616" t="b">
        <f t="shared" ref="O13616" si="27569">AND(N13616,NOT(N13617),NOT(N13618))</f>
        <v>0</v>
      </c>
    </row>
    <row r="13617" spans="1:15" x14ac:dyDescent="0.25">
      <c r="A13617" t="s">
        <v>15</v>
      </c>
      <c r="B13617" t="s">
        <v>14</v>
      </c>
      <c r="C13617">
        <v>12</v>
      </c>
      <c r="D13617">
        <v>19</v>
      </c>
      <c r="E13617" t="b">
        <v>0</v>
      </c>
      <c r="F13617">
        <v>0.34399999999999997</v>
      </c>
      <c r="G13617">
        <v>64</v>
      </c>
      <c r="H13617">
        <v>64</v>
      </c>
      <c r="I13617">
        <v>22378</v>
      </c>
      <c r="J13617">
        <v>22376</v>
      </c>
      <c r="K13617">
        <v>11122</v>
      </c>
      <c r="L13617">
        <v>13</v>
      </c>
      <c r="M13617">
        <f t="shared" si="27477"/>
        <v>0</v>
      </c>
      <c r="N13617" t="b">
        <f t="shared" ref="N13617" si="27570">AND(MIN($F13616,$F13617,$F13618)=$F13617,MAX($H13616,$H13617,$H13618)=$H13617)</f>
        <v>1</v>
      </c>
      <c r="O13617" t="b">
        <f t="shared" ref="O13617" si="27571">AND(NOT(N13616),N13617,NOT(N13618))</f>
        <v>1</v>
      </c>
    </row>
    <row r="13618" spans="1:15" x14ac:dyDescent="0.25">
      <c r="A13618" t="s">
        <v>19</v>
      </c>
      <c r="B13618" t="s">
        <v>14</v>
      </c>
      <c r="C13618">
        <v>12</v>
      </c>
      <c r="D13618">
        <v>19</v>
      </c>
      <c r="E13618" t="b">
        <v>1</v>
      </c>
      <c r="F13618">
        <v>18.969000000000001</v>
      </c>
      <c r="G13618">
        <v>64</v>
      </c>
      <c r="H13618">
        <v>0</v>
      </c>
      <c r="I13618">
        <v>32243</v>
      </c>
      <c r="J13618">
        <v>31751</v>
      </c>
      <c r="K13618">
        <v>15875</v>
      </c>
      <c r="L13618">
        <v>10</v>
      </c>
      <c r="M13618">
        <f t="shared" si="27477"/>
        <v>64</v>
      </c>
      <c r="N13618" t="b">
        <f t="shared" ref="N13618" si="27572">AND(MIN($F13616,$F13617,$F13618)=$F13618,MAX($H13616,$H13617,$H13618)=$H13618)</f>
        <v>0</v>
      </c>
      <c r="O13618" t="b">
        <f t="shared" ref="O13618" si="27573">AND(NOT(N13616),NOT(N13617),N13618)</f>
        <v>0</v>
      </c>
    </row>
    <row r="13619" spans="1:15" x14ac:dyDescent="0.25">
      <c r="A13619" t="s">
        <v>13</v>
      </c>
      <c r="B13619" t="s">
        <v>14</v>
      </c>
      <c r="C13619">
        <v>12</v>
      </c>
      <c r="D13619">
        <v>1</v>
      </c>
      <c r="E13619" t="b">
        <v>0</v>
      </c>
      <c r="F13619">
        <v>0</v>
      </c>
      <c r="G13619">
        <v>64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f t="shared" si="27477"/>
        <v>64</v>
      </c>
      <c r="N13619" t="b">
        <f t="shared" ref="N13619" si="27574">AND(MIN($F13619,$F13620,$F13621)=$F13619,MAX($H13619,$H13620,$H13621)=$H13619)</f>
        <v>1</v>
      </c>
      <c r="O13619" t="b">
        <f t="shared" ref="O13619" si="27575">AND(N13619,NOT(N13620),NOT(N13621))</f>
        <v>0</v>
      </c>
    </row>
    <row r="13620" spans="1:15" x14ac:dyDescent="0.25">
      <c r="A13620" t="s">
        <v>15</v>
      </c>
      <c r="B13620" t="s">
        <v>14</v>
      </c>
      <c r="C13620">
        <v>12</v>
      </c>
      <c r="D13620">
        <v>1</v>
      </c>
      <c r="E13620" t="b">
        <v>0</v>
      </c>
      <c r="F13620">
        <v>0</v>
      </c>
      <c r="G13620">
        <v>64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f t="shared" si="27477"/>
        <v>64</v>
      </c>
      <c r="N13620" t="b">
        <f t="shared" ref="N13620" si="27576">AND(MIN($F13619,$F13620,$F13621)=$F13620,MAX($H13619,$H13620,$H13621)=$H13620)</f>
        <v>1</v>
      </c>
      <c r="O13620" t="b">
        <f t="shared" ref="O13620" si="27577">AND(NOT(N13619),N13620,NOT(N13621))</f>
        <v>0</v>
      </c>
    </row>
    <row r="13621" spans="1:15" x14ac:dyDescent="0.25">
      <c r="A13621" t="s">
        <v>19</v>
      </c>
      <c r="B13621" t="s">
        <v>14</v>
      </c>
      <c r="C13621">
        <v>12</v>
      </c>
      <c r="D13621">
        <v>1</v>
      </c>
      <c r="E13621" t="b">
        <v>0</v>
      </c>
      <c r="F13621">
        <v>0</v>
      </c>
      <c r="G13621">
        <v>64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f t="shared" si="27477"/>
        <v>64</v>
      </c>
      <c r="N13621" t="b">
        <f t="shared" ref="N13621" si="27578">AND(MIN($F13619,$F13620,$F13621)=$F13621,MAX($H13619,$H13620,$H13621)=$H13621)</f>
        <v>1</v>
      </c>
      <c r="O13621" t="b">
        <f t="shared" ref="O13621" si="27579">AND(NOT(N13619),NOT(N13620),N13621)</f>
        <v>0</v>
      </c>
    </row>
    <row r="13622" spans="1:15" x14ac:dyDescent="0.25">
      <c r="A13622" t="s">
        <v>13</v>
      </c>
      <c r="B13622" t="s">
        <v>14</v>
      </c>
      <c r="C13622">
        <v>12</v>
      </c>
      <c r="D13622">
        <v>20</v>
      </c>
      <c r="E13622" t="b">
        <v>1</v>
      </c>
      <c r="F13622">
        <v>15.846</v>
      </c>
      <c r="G13622">
        <v>64</v>
      </c>
      <c r="H13622">
        <v>0</v>
      </c>
      <c r="I13622">
        <v>3938</v>
      </c>
      <c r="J13622">
        <v>3894</v>
      </c>
      <c r="K13622">
        <v>1946</v>
      </c>
      <c r="L13622">
        <v>18</v>
      </c>
      <c r="M13622">
        <f t="shared" si="27477"/>
        <v>64</v>
      </c>
      <c r="N13622" t="b">
        <f t="shared" ref="N13622" si="27580">AND(MIN($F13622,$F13623,$F13624)=$F13622,MAX($H13622,$H13623,$H13624)=$H13622)</f>
        <v>0</v>
      </c>
      <c r="O13622" t="b">
        <f t="shared" ref="O13622" si="27581">AND(N13622,NOT(N13623),NOT(N13624))</f>
        <v>0</v>
      </c>
    </row>
    <row r="13623" spans="1:15" x14ac:dyDescent="0.25">
      <c r="A13623" t="s">
        <v>15</v>
      </c>
      <c r="B13623" t="s">
        <v>14</v>
      </c>
      <c r="C13623">
        <v>12</v>
      </c>
      <c r="D13623">
        <v>20</v>
      </c>
      <c r="E13623" t="b">
        <v>1</v>
      </c>
      <c r="F13623">
        <v>10.000999999999999</v>
      </c>
      <c r="G13623">
        <v>64</v>
      </c>
      <c r="H13623">
        <v>0</v>
      </c>
      <c r="I13623">
        <v>237630</v>
      </c>
      <c r="J13623">
        <v>237628</v>
      </c>
      <c r="K13623">
        <v>118812</v>
      </c>
      <c r="L13623">
        <v>13</v>
      </c>
      <c r="M13623">
        <f t="shared" si="27477"/>
        <v>64</v>
      </c>
      <c r="N13623" t="b">
        <f t="shared" ref="N13623" si="27582">AND(MIN($F13622,$F13623,$F13624)=$F13623,MAX($H13622,$H13623,$H13624)=$H13623)</f>
        <v>1</v>
      </c>
      <c r="O13623" t="b">
        <f t="shared" ref="O13623" si="27583">AND(NOT(N13622),N13623,NOT(N13624))</f>
        <v>1</v>
      </c>
    </row>
    <row r="13624" spans="1:15" x14ac:dyDescent="0.25">
      <c r="A13624" t="s">
        <v>19</v>
      </c>
      <c r="B13624" t="s">
        <v>14</v>
      </c>
      <c r="C13624">
        <v>12</v>
      </c>
      <c r="D13624">
        <v>20</v>
      </c>
      <c r="E13624" t="b">
        <v>1</v>
      </c>
      <c r="F13624">
        <v>18.373000000000001</v>
      </c>
      <c r="G13624">
        <v>64</v>
      </c>
      <c r="H13624">
        <v>0</v>
      </c>
      <c r="I13624">
        <v>3938</v>
      </c>
      <c r="J13624">
        <v>3894</v>
      </c>
      <c r="K13624">
        <v>1946</v>
      </c>
      <c r="L13624">
        <v>18</v>
      </c>
      <c r="M13624">
        <f t="shared" si="27477"/>
        <v>64</v>
      </c>
      <c r="N13624" t="b">
        <f t="shared" ref="N13624" si="27584">AND(MIN($F13622,$F13623,$F13624)=$F13624,MAX($H13622,$H13623,$H13624)=$H13624)</f>
        <v>0</v>
      </c>
      <c r="O13624" t="b">
        <f t="shared" ref="O13624" si="27585">AND(NOT(N13622),NOT(N13623),N13624)</f>
        <v>0</v>
      </c>
    </row>
    <row r="13625" spans="1:15" x14ac:dyDescent="0.25">
      <c r="A13625" t="s">
        <v>13</v>
      </c>
      <c r="B13625" t="s">
        <v>14</v>
      </c>
      <c r="C13625">
        <v>12</v>
      </c>
      <c r="D13625">
        <v>21</v>
      </c>
      <c r="E13625" t="b">
        <v>1</v>
      </c>
      <c r="F13625">
        <v>10.000999999999999</v>
      </c>
      <c r="G13625">
        <v>64</v>
      </c>
      <c r="H13625">
        <v>0</v>
      </c>
      <c r="I13625">
        <v>900198</v>
      </c>
      <c r="J13625">
        <v>882792</v>
      </c>
      <c r="K13625">
        <v>441394</v>
      </c>
      <c r="L13625">
        <v>13</v>
      </c>
      <c r="M13625">
        <f t="shared" si="27477"/>
        <v>64</v>
      </c>
      <c r="N13625" t="b">
        <f t="shared" ref="N13625" si="27586">AND(MIN($F13625,$F13626,$F13627)=$F13625,MAX($H13625,$H13626,$H13627)=$H13625)</f>
        <v>0</v>
      </c>
      <c r="O13625" t="b">
        <f t="shared" ref="O13625" si="27587">AND(N13625,NOT(N13626),NOT(N13627))</f>
        <v>0</v>
      </c>
    </row>
    <row r="13626" spans="1:15" x14ac:dyDescent="0.25">
      <c r="A13626" t="s">
        <v>15</v>
      </c>
      <c r="B13626" t="s">
        <v>14</v>
      </c>
      <c r="C13626">
        <v>12</v>
      </c>
      <c r="D13626">
        <v>21</v>
      </c>
      <c r="E13626" t="b">
        <v>0</v>
      </c>
      <c r="F13626">
        <v>1.2589999999999999</v>
      </c>
      <c r="G13626">
        <v>64</v>
      </c>
      <c r="H13626">
        <v>64</v>
      </c>
      <c r="I13626">
        <v>38666</v>
      </c>
      <c r="J13626">
        <v>38664</v>
      </c>
      <c r="K13626">
        <v>19266</v>
      </c>
      <c r="L13626">
        <v>13</v>
      </c>
      <c r="M13626">
        <f t="shared" si="27477"/>
        <v>0</v>
      </c>
      <c r="N13626" t="b">
        <f t="shared" ref="N13626" si="27588">AND(MIN($F13625,$F13626,$F13627)=$F13626,MAX($H13625,$H13626,$H13627)=$H13626)</f>
        <v>1</v>
      </c>
      <c r="O13626" t="b">
        <f t="shared" ref="O13626" si="27589">AND(NOT(N13625),N13626,NOT(N13627))</f>
        <v>1</v>
      </c>
    </row>
    <row r="13627" spans="1:15" x14ac:dyDescent="0.25">
      <c r="A13627" t="s">
        <v>19</v>
      </c>
      <c r="B13627" t="s">
        <v>14</v>
      </c>
      <c r="C13627">
        <v>12</v>
      </c>
      <c r="D13627">
        <v>21</v>
      </c>
      <c r="E13627" t="b">
        <v>1</v>
      </c>
      <c r="F13627">
        <v>10.000999999999999</v>
      </c>
      <c r="G13627">
        <v>64</v>
      </c>
      <c r="H13627">
        <v>0</v>
      </c>
      <c r="I13627">
        <v>683666</v>
      </c>
      <c r="J13627">
        <v>670032</v>
      </c>
      <c r="K13627">
        <v>335014</v>
      </c>
      <c r="L13627">
        <v>13</v>
      </c>
      <c r="M13627">
        <f t="shared" si="27477"/>
        <v>64</v>
      </c>
      <c r="N13627" t="b">
        <f t="shared" ref="N13627" si="27590">AND(MIN($F13625,$F13626,$F13627)=$F13627,MAX($H13625,$H13626,$H13627)=$H13627)</f>
        <v>0</v>
      </c>
      <c r="O13627" t="b">
        <f t="shared" ref="O13627" si="27591">AND(NOT(N13625),NOT(N13626),N13627)</f>
        <v>0</v>
      </c>
    </row>
    <row r="13628" spans="1:15" x14ac:dyDescent="0.25">
      <c r="A13628" t="s">
        <v>13</v>
      </c>
      <c r="B13628" t="s">
        <v>14</v>
      </c>
      <c r="C13628">
        <v>12</v>
      </c>
      <c r="D13628">
        <v>22</v>
      </c>
      <c r="E13628" t="b">
        <v>0</v>
      </c>
      <c r="F13628">
        <v>1.2999999999999999E-2</v>
      </c>
      <c r="G13628">
        <v>64</v>
      </c>
      <c r="H13628">
        <v>0</v>
      </c>
      <c r="I13628">
        <v>802</v>
      </c>
      <c r="J13628">
        <v>801</v>
      </c>
      <c r="K13628">
        <v>401</v>
      </c>
      <c r="L13628">
        <v>1</v>
      </c>
      <c r="M13628">
        <f t="shared" si="27477"/>
        <v>64</v>
      </c>
      <c r="N13628" t="b">
        <f t="shared" ref="N13628" si="27592">AND(MIN($F13628,$F13629,$F13630)=$F13628,MAX($H13628,$H13629,$H13630)=$H13628)</f>
        <v>0</v>
      </c>
      <c r="O13628" t="b">
        <f t="shared" ref="O13628" si="27593">AND(N13628,NOT(N13629),NOT(N13630))</f>
        <v>0</v>
      </c>
    </row>
    <row r="13629" spans="1:15" x14ac:dyDescent="0.25">
      <c r="A13629" t="s">
        <v>15</v>
      </c>
      <c r="B13629" t="s">
        <v>14</v>
      </c>
      <c r="C13629">
        <v>12</v>
      </c>
      <c r="D13629">
        <v>22</v>
      </c>
      <c r="E13629" t="b">
        <v>0</v>
      </c>
      <c r="F13629">
        <v>0.92900000000000005</v>
      </c>
      <c r="G13629">
        <v>64</v>
      </c>
      <c r="H13629">
        <v>64</v>
      </c>
      <c r="I13629">
        <v>52976</v>
      </c>
      <c r="J13629">
        <v>52974</v>
      </c>
      <c r="K13629">
        <v>26421</v>
      </c>
      <c r="L13629">
        <v>13</v>
      </c>
      <c r="M13629">
        <f t="shared" si="27477"/>
        <v>0</v>
      </c>
      <c r="N13629" t="b">
        <f t="shared" ref="N13629" si="27594">AND(MIN($F13628,$F13629,$F13630)=$F13629,MAX($H13628,$H13629,$H13630)=$H13629)</f>
        <v>0</v>
      </c>
      <c r="O13629" t="b">
        <f t="shared" ref="O13629" si="27595">AND(NOT(N13628),N13629,NOT(N13630))</f>
        <v>0</v>
      </c>
    </row>
    <row r="13630" spans="1:15" x14ac:dyDescent="0.25">
      <c r="A13630" t="s">
        <v>19</v>
      </c>
      <c r="B13630" t="s">
        <v>14</v>
      </c>
      <c r="C13630">
        <v>12</v>
      </c>
      <c r="D13630">
        <v>22</v>
      </c>
      <c r="E13630" t="b">
        <v>0</v>
      </c>
      <c r="F13630">
        <v>1.4E-2</v>
      </c>
      <c r="G13630">
        <v>64</v>
      </c>
      <c r="H13630">
        <v>0</v>
      </c>
      <c r="I13630">
        <v>802</v>
      </c>
      <c r="J13630">
        <v>801</v>
      </c>
      <c r="K13630">
        <v>401</v>
      </c>
      <c r="L13630">
        <v>1</v>
      </c>
      <c r="M13630">
        <f t="shared" si="27477"/>
        <v>64</v>
      </c>
      <c r="N13630" t="b">
        <f t="shared" ref="N13630" si="27596">AND(MIN($F13628,$F13629,$F13630)=$F13630,MAX($H13628,$H13629,$H13630)=$H13630)</f>
        <v>0</v>
      </c>
      <c r="O13630" t="b">
        <f t="shared" ref="O13630" si="27597">AND(NOT(N13628),NOT(N13629),N13630)</f>
        <v>0</v>
      </c>
    </row>
    <row r="13631" spans="1:15" x14ac:dyDescent="0.25">
      <c r="A13631" t="s">
        <v>13</v>
      </c>
      <c r="B13631" t="s">
        <v>14</v>
      </c>
      <c r="C13631">
        <v>12</v>
      </c>
      <c r="D13631">
        <v>23</v>
      </c>
      <c r="E13631" t="b">
        <v>1</v>
      </c>
      <c r="F13631">
        <v>10.000999999999999</v>
      </c>
      <c r="G13631">
        <v>64</v>
      </c>
      <c r="H13631">
        <v>15</v>
      </c>
      <c r="I13631">
        <v>1000699</v>
      </c>
      <c r="J13631">
        <v>990785</v>
      </c>
      <c r="K13631">
        <v>495376</v>
      </c>
      <c r="L13631">
        <v>13</v>
      </c>
      <c r="M13631">
        <f t="shared" si="27477"/>
        <v>49</v>
      </c>
      <c r="N13631" t="b">
        <f t="shared" ref="N13631" si="27598">AND(MIN($F13631,$F13632,$F13633)=$F13631,MAX($H13631,$H13632,$H13633)=$H13631)</f>
        <v>0</v>
      </c>
      <c r="O13631" t="b">
        <f t="shared" ref="O13631" si="27599">AND(N13631,NOT(N13632),NOT(N13633))</f>
        <v>0</v>
      </c>
    </row>
    <row r="13632" spans="1:15" x14ac:dyDescent="0.25">
      <c r="A13632" t="s">
        <v>15</v>
      </c>
      <c r="B13632" t="s">
        <v>14</v>
      </c>
      <c r="C13632">
        <v>12</v>
      </c>
      <c r="D13632">
        <v>23</v>
      </c>
      <c r="E13632" t="b">
        <v>0</v>
      </c>
      <c r="F13632">
        <v>0.32400000000000001</v>
      </c>
      <c r="G13632">
        <v>64</v>
      </c>
      <c r="H13632">
        <v>64</v>
      </c>
      <c r="I13632">
        <v>35380</v>
      </c>
      <c r="J13632">
        <v>35378</v>
      </c>
      <c r="K13632">
        <v>17623</v>
      </c>
      <c r="L13632">
        <v>13</v>
      </c>
      <c r="M13632">
        <f t="shared" si="27477"/>
        <v>0</v>
      </c>
      <c r="N13632" t="b">
        <f t="shared" ref="N13632" si="27600">AND(MIN($F13631,$F13632,$F13633)=$F13632,MAX($H13631,$H13632,$H13633)=$H13632)</f>
        <v>1</v>
      </c>
      <c r="O13632" t="b">
        <f t="shared" ref="O13632" si="27601">AND(NOT(N13631),N13632,NOT(N13633))</f>
        <v>1</v>
      </c>
    </row>
    <row r="13633" spans="1:15" x14ac:dyDescent="0.25">
      <c r="A13633" t="s">
        <v>19</v>
      </c>
      <c r="B13633" t="s">
        <v>14</v>
      </c>
      <c r="C13633">
        <v>12</v>
      </c>
      <c r="D13633">
        <v>23</v>
      </c>
      <c r="E13633" t="b">
        <v>1</v>
      </c>
      <c r="F13633">
        <v>10.000999999999999</v>
      </c>
      <c r="G13633">
        <v>64</v>
      </c>
      <c r="H13633">
        <v>15</v>
      </c>
      <c r="I13633">
        <v>781010</v>
      </c>
      <c r="J13633">
        <v>773260</v>
      </c>
      <c r="K13633">
        <v>386613</v>
      </c>
      <c r="L13633">
        <v>13</v>
      </c>
      <c r="M13633">
        <f t="shared" si="27477"/>
        <v>49</v>
      </c>
      <c r="N13633" t="b">
        <f t="shared" ref="N13633" si="27602">AND(MIN($F13631,$F13632,$F13633)=$F13633,MAX($H13631,$H13632,$H13633)=$H13633)</f>
        <v>0</v>
      </c>
      <c r="O13633" t="b">
        <f t="shared" ref="O13633" si="27603">AND(NOT(N13631),NOT(N13632),N13633)</f>
        <v>0</v>
      </c>
    </row>
    <row r="13634" spans="1:15" x14ac:dyDescent="0.25">
      <c r="A13634" t="s">
        <v>13</v>
      </c>
      <c r="B13634" t="s">
        <v>14</v>
      </c>
      <c r="C13634">
        <v>12</v>
      </c>
      <c r="D13634">
        <v>24</v>
      </c>
      <c r="E13634" t="b">
        <v>0</v>
      </c>
      <c r="F13634">
        <v>0.24299999999999999</v>
      </c>
      <c r="G13634">
        <v>64</v>
      </c>
      <c r="H13634">
        <v>64</v>
      </c>
      <c r="I13634">
        <v>19112</v>
      </c>
      <c r="J13634">
        <v>12524</v>
      </c>
      <c r="K13634">
        <v>6196</v>
      </c>
      <c r="L13634">
        <v>13</v>
      </c>
      <c r="M13634">
        <f t="shared" si="27477"/>
        <v>0</v>
      </c>
      <c r="N13634" t="b">
        <f t="shared" ref="N13634" si="27604">AND(MIN($F13634,$F13635,$F13636)=$F13634,MAX($H13634,$H13635,$H13636)=$H13634)</f>
        <v>0</v>
      </c>
      <c r="O13634" t="b">
        <f t="shared" ref="O13634" si="27605">AND(N13634,NOT(N13635),NOT(N13636))</f>
        <v>0</v>
      </c>
    </row>
    <row r="13635" spans="1:15" x14ac:dyDescent="0.25">
      <c r="A13635" t="s">
        <v>15</v>
      </c>
      <c r="B13635" t="s">
        <v>14</v>
      </c>
      <c r="C13635">
        <v>12</v>
      </c>
      <c r="D13635">
        <v>24</v>
      </c>
      <c r="E13635" t="b">
        <v>0</v>
      </c>
      <c r="F13635">
        <v>0.21</v>
      </c>
      <c r="G13635">
        <v>64</v>
      </c>
      <c r="H13635">
        <v>64</v>
      </c>
      <c r="I13635">
        <v>12526</v>
      </c>
      <c r="J13635">
        <v>12524</v>
      </c>
      <c r="K13635">
        <v>6196</v>
      </c>
      <c r="L13635">
        <v>13</v>
      </c>
      <c r="M13635">
        <f t="shared" ref="M13635:M13698" si="27606">G13635-H13635</f>
        <v>0</v>
      </c>
      <c r="N13635" t="b">
        <f t="shared" ref="N13635" si="27607">AND(MIN($F13634,$F13635,$F13636)=$F13635,MAX($H13634,$H13635,$H13636)=$H13635)</f>
        <v>1</v>
      </c>
      <c r="O13635" t="b">
        <f t="shared" ref="O13635" si="27608">AND(NOT(N13634),N13635,NOT(N13636))</f>
        <v>1</v>
      </c>
    </row>
    <row r="13636" spans="1:15" x14ac:dyDescent="0.25">
      <c r="A13636" t="s">
        <v>19</v>
      </c>
      <c r="B13636" t="s">
        <v>14</v>
      </c>
      <c r="C13636">
        <v>12</v>
      </c>
      <c r="D13636">
        <v>24</v>
      </c>
      <c r="E13636" t="b">
        <v>0</v>
      </c>
      <c r="F13636">
        <v>0.316</v>
      </c>
      <c r="G13636">
        <v>64</v>
      </c>
      <c r="H13636">
        <v>64</v>
      </c>
      <c r="I13636">
        <v>19112</v>
      </c>
      <c r="J13636">
        <v>12524</v>
      </c>
      <c r="K13636">
        <v>6196</v>
      </c>
      <c r="L13636">
        <v>13</v>
      </c>
      <c r="M13636">
        <f t="shared" si="27606"/>
        <v>0</v>
      </c>
      <c r="N13636" t="b">
        <f t="shared" ref="N13636" si="27609">AND(MIN($F13634,$F13635,$F13636)=$F13636,MAX($H13634,$H13635,$H13636)=$H13636)</f>
        <v>0</v>
      </c>
      <c r="O13636" t="b">
        <f t="shared" ref="O13636" si="27610">AND(NOT(N13634),NOT(N13635),N13636)</f>
        <v>0</v>
      </c>
    </row>
    <row r="13637" spans="1:15" x14ac:dyDescent="0.25">
      <c r="A13637" t="s">
        <v>13</v>
      </c>
      <c r="B13637" t="s">
        <v>14</v>
      </c>
      <c r="C13637">
        <v>12</v>
      </c>
      <c r="D13637">
        <v>25</v>
      </c>
      <c r="E13637" t="b">
        <v>1</v>
      </c>
      <c r="F13637">
        <v>10.000999999999999</v>
      </c>
      <c r="G13637">
        <v>64</v>
      </c>
      <c r="H13637">
        <v>41</v>
      </c>
      <c r="I13637">
        <v>1436781</v>
      </c>
      <c r="J13637">
        <v>877757</v>
      </c>
      <c r="K13637">
        <v>438835</v>
      </c>
      <c r="L13637">
        <v>16</v>
      </c>
      <c r="M13637">
        <f t="shared" si="27606"/>
        <v>23</v>
      </c>
      <c r="N13637" t="b">
        <f t="shared" ref="N13637" si="27611">AND(MIN($F13637,$F13638,$F13639)=$F13637,MAX($H13637,$H13638,$H13639)=$H13637)</f>
        <v>0</v>
      </c>
      <c r="O13637" t="b">
        <f t="shared" ref="O13637" si="27612">AND(N13637,NOT(N13638),NOT(N13639))</f>
        <v>0</v>
      </c>
    </row>
    <row r="13638" spans="1:15" x14ac:dyDescent="0.25">
      <c r="A13638" t="s">
        <v>15</v>
      </c>
      <c r="B13638" t="s">
        <v>14</v>
      </c>
      <c r="C13638">
        <v>12</v>
      </c>
      <c r="D13638">
        <v>25</v>
      </c>
      <c r="E13638" t="b">
        <v>0</v>
      </c>
      <c r="F13638">
        <v>7.351</v>
      </c>
      <c r="G13638">
        <v>64</v>
      </c>
      <c r="H13638">
        <v>64</v>
      </c>
      <c r="I13638">
        <v>1251845</v>
      </c>
      <c r="J13638">
        <v>1249972</v>
      </c>
      <c r="K13638">
        <v>624920</v>
      </c>
      <c r="L13638">
        <v>16</v>
      </c>
      <c r="M13638">
        <f t="shared" si="27606"/>
        <v>0</v>
      </c>
      <c r="N13638" t="b">
        <f t="shared" ref="N13638" si="27613">AND(MIN($F13637,$F13638,$F13639)=$F13638,MAX($H13637,$H13638,$H13639)=$H13638)</f>
        <v>1</v>
      </c>
      <c r="O13638" t="b">
        <f t="shared" ref="O13638" si="27614">AND(NOT(N13637),N13638,NOT(N13639))</f>
        <v>1</v>
      </c>
    </row>
    <row r="13639" spans="1:15" x14ac:dyDescent="0.25">
      <c r="A13639" t="s">
        <v>19</v>
      </c>
      <c r="B13639" t="s">
        <v>14</v>
      </c>
      <c r="C13639">
        <v>12</v>
      </c>
      <c r="D13639">
        <v>25</v>
      </c>
      <c r="E13639" t="b">
        <v>1</v>
      </c>
      <c r="F13639">
        <v>10.004</v>
      </c>
      <c r="G13639">
        <v>64</v>
      </c>
      <c r="H13639">
        <v>32</v>
      </c>
      <c r="I13639">
        <v>1112923</v>
      </c>
      <c r="J13639">
        <v>678307</v>
      </c>
      <c r="K13639">
        <v>339119</v>
      </c>
      <c r="L13639">
        <v>16</v>
      </c>
      <c r="M13639">
        <f t="shared" si="27606"/>
        <v>32</v>
      </c>
      <c r="N13639" t="b">
        <f t="shared" ref="N13639" si="27615">AND(MIN($F13637,$F13638,$F13639)=$F13639,MAX($H13637,$H13638,$H13639)=$H13639)</f>
        <v>0</v>
      </c>
      <c r="O13639" t="b">
        <f t="shared" ref="O13639" si="27616">AND(NOT(N13637),NOT(N13638),N13639)</f>
        <v>0</v>
      </c>
    </row>
    <row r="13640" spans="1:15" x14ac:dyDescent="0.25">
      <c r="A13640" t="s">
        <v>13</v>
      </c>
      <c r="B13640" t="s">
        <v>14</v>
      </c>
      <c r="C13640">
        <v>12</v>
      </c>
      <c r="D13640">
        <v>26</v>
      </c>
      <c r="E13640" t="b">
        <v>1</v>
      </c>
      <c r="F13640">
        <v>10.000999999999999</v>
      </c>
      <c r="G13640">
        <v>64</v>
      </c>
      <c r="H13640">
        <v>0</v>
      </c>
      <c r="I13640">
        <v>1077118</v>
      </c>
      <c r="J13640">
        <v>1052202</v>
      </c>
      <c r="K13640">
        <v>526099</v>
      </c>
      <c r="L13640">
        <v>13</v>
      </c>
      <c r="M13640">
        <f t="shared" si="27606"/>
        <v>64</v>
      </c>
      <c r="N13640" t="b">
        <f t="shared" ref="N13640" si="27617">AND(MIN($F13640,$F13641,$F13642)=$F13640,MAX($H13640,$H13641,$H13642)=$H13640)</f>
        <v>0</v>
      </c>
      <c r="O13640" t="b">
        <f t="shared" ref="O13640" si="27618">AND(N13640,NOT(N13641),NOT(N13642))</f>
        <v>0</v>
      </c>
    </row>
    <row r="13641" spans="1:15" x14ac:dyDescent="0.25">
      <c r="A13641" t="s">
        <v>15</v>
      </c>
      <c r="B13641" t="s">
        <v>14</v>
      </c>
      <c r="C13641">
        <v>12</v>
      </c>
      <c r="D13641">
        <v>26</v>
      </c>
      <c r="E13641" t="b">
        <v>0</v>
      </c>
      <c r="F13641">
        <v>0.90300000000000002</v>
      </c>
      <c r="G13641">
        <v>64</v>
      </c>
      <c r="H13641">
        <v>64</v>
      </c>
      <c r="I13641">
        <v>29272</v>
      </c>
      <c r="J13641">
        <v>29270</v>
      </c>
      <c r="K13641">
        <v>14569</v>
      </c>
      <c r="L13641">
        <v>13</v>
      </c>
      <c r="M13641">
        <f t="shared" si="27606"/>
        <v>0</v>
      </c>
      <c r="N13641" t="b">
        <f t="shared" ref="N13641" si="27619">AND(MIN($F13640,$F13641,$F13642)=$F13641,MAX($H13640,$H13641,$H13642)=$H13641)</f>
        <v>1</v>
      </c>
      <c r="O13641" t="b">
        <f t="shared" ref="O13641" si="27620">AND(NOT(N13640),N13641,NOT(N13642))</f>
        <v>1</v>
      </c>
    </row>
    <row r="13642" spans="1:15" x14ac:dyDescent="0.25">
      <c r="A13642" t="s">
        <v>19</v>
      </c>
      <c r="B13642" t="s">
        <v>14</v>
      </c>
      <c r="C13642">
        <v>12</v>
      </c>
      <c r="D13642">
        <v>26</v>
      </c>
      <c r="E13642" t="b">
        <v>1</v>
      </c>
      <c r="F13642">
        <v>10.000999999999999</v>
      </c>
      <c r="G13642">
        <v>64</v>
      </c>
      <c r="H13642">
        <v>0</v>
      </c>
      <c r="I13642">
        <v>850073</v>
      </c>
      <c r="J13642">
        <v>830377</v>
      </c>
      <c r="K13642">
        <v>415186</v>
      </c>
      <c r="L13642">
        <v>13</v>
      </c>
      <c r="M13642">
        <f t="shared" si="27606"/>
        <v>64</v>
      </c>
      <c r="N13642" t="b">
        <f t="shared" ref="N13642" si="27621">AND(MIN($F13640,$F13641,$F13642)=$F13642,MAX($H13640,$H13641,$H13642)=$H13642)</f>
        <v>0</v>
      </c>
      <c r="O13642" t="b">
        <f t="shared" ref="O13642" si="27622">AND(NOT(N13640),NOT(N13641),N13642)</f>
        <v>0</v>
      </c>
    </row>
    <row r="13643" spans="1:15" x14ac:dyDescent="0.25">
      <c r="A13643" t="s">
        <v>13</v>
      </c>
      <c r="B13643" t="s">
        <v>14</v>
      </c>
      <c r="C13643">
        <v>12</v>
      </c>
      <c r="D13643">
        <v>27</v>
      </c>
      <c r="E13643" t="b">
        <v>0</v>
      </c>
      <c r="F13643">
        <v>3.7999999999999999E-2</v>
      </c>
      <c r="G13643">
        <v>64</v>
      </c>
      <c r="H13643">
        <v>0</v>
      </c>
      <c r="I13643">
        <v>3226</v>
      </c>
      <c r="J13643">
        <v>3201</v>
      </c>
      <c r="K13643">
        <v>1601</v>
      </c>
      <c r="L13643">
        <v>9</v>
      </c>
      <c r="M13643">
        <f t="shared" si="27606"/>
        <v>64</v>
      </c>
      <c r="N13643" t="b">
        <f t="shared" ref="N13643" si="27623">AND(MIN($F13643,$F13644,$F13645)=$F13643,MAX($H13643,$H13644,$H13645)=$H13643)</f>
        <v>0</v>
      </c>
      <c r="O13643" t="b">
        <f t="shared" ref="O13643" si="27624">AND(N13643,NOT(N13644),NOT(N13645))</f>
        <v>0</v>
      </c>
    </row>
    <row r="13644" spans="1:15" x14ac:dyDescent="0.25">
      <c r="A13644" t="s">
        <v>15</v>
      </c>
      <c r="B13644" t="s">
        <v>14</v>
      </c>
      <c r="C13644">
        <v>12</v>
      </c>
      <c r="D13644">
        <v>27</v>
      </c>
      <c r="E13644" t="b">
        <v>0</v>
      </c>
      <c r="F13644">
        <v>1.536</v>
      </c>
      <c r="G13644">
        <v>64</v>
      </c>
      <c r="H13644">
        <v>64</v>
      </c>
      <c r="I13644">
        <v>87788</v>
      </c>
      <c r="J13644">
        <v>87786</v>
      </c>
      <c r="K13644">
        <v>43827</v>
      </c>
      <c r="L13644">
        <v>13</v>
      </c>
      <c r="M13644">
        <f t="shared" si="27606"/>
        <v>0</v>
      </c>
      <c r="N13644" t="b">
        <f t="shared" ref="N13644" si="27625">AND(MIN($F13643,$F13644,$F13645)=$F13644,MAX($H13643,$H13644,$H13645)=$H13644)</f>
        <v>0</v>
      </c>
      <c r="O13644" t="b">
        <f t="shared" ref="O13644" si="27626">AND(NOT(N13643),N13644,NOT(N13645))</f>
        <v>0</v>
      </c>
    </row>
    <row r="13645" spans="1:15" x14ac:dyDescent="0.25">
      <c r="A13645" t="s">
        <v>19</v>
      </c>
      <c r="B13645" t="s">
        <v>14</v>
      </c>
      <c r="C13645">
        <v>12</v>
      </c>
      <c r="D13645">
        <v>27</v>
      </c>
      <c r="E13645" t="b">
        <v>0</v>
      </c>
      <c r="F13645">
        <v>5.5E-2</v>
      </c>
      <c r="G13645">
        <v>64</v>
      </c>
      <c r="H13645">
        <v>0</v>
      </c>
      <c r="I13645">
        <v>3226</v>
      </c>
      <c r="J13645">
        <v>3201</v>
      </c>
      <c r="K13645">
        <v>1601</v>
      </c>
      <c r="L13645">
        <v>9</v>
      </c>
      <c r="M13645">
        <f t="shared" si="27606"/>
        <v>64</v>
      </c>
      <c r="N13645" t="b">
        <f t="shared" ref="N13645" si="27627">AND(MIN($F13643,$F13644,$F13645)=$F13645,MAX($H13643,$H13644,$H13645)=$H13645)</f>
        <v>0</v>
      </c>
      <c r="O13645" t="b">
        <f t="shared" ref="O13645" si="27628">AND(NOT(N13643),NOT(N13644),N13645)</f>
        <v>0</v>
      </c>
    </row>
    <row r="13646" spans="1:15" x14ac:dyDescent="0.25">
      <c r="A13646" t="s">
        <v>13</v>
      </c>
      <c r="B13646" t="s">
        <v>14</v>
      </c>
      <c r="C13646">
        <v>12</v>
      </c>
      <c r="D13646">
        <v>28</v>
      </c>
      <c r="E13646" t="b">
        <v>1</v>
      </c>
      <c r="F13646">
        <v>10.000999999999999</v>
      </c>
      <c r="G13646">
        <v>64</v>
      </c>
      <c r="H13646">
        <v>0</v>
      </c>
      <c r="I13646">
        <v>895458</v>
      </c>
      <c r="J13646">
        <v>883215</v>
      </c>
      <c r="K13646">
        <v>441606</v>
      </c>
      <c r="L13646">
        <v>18</v>
      </c>
      <c r="M13646">
        <f t="shared" si="27606"/>
        <v>64</v>
      </c>
      <c r="N13646" t="b">
        <f t="shared" ref="N13646" si="27629">AND(MIN($F13646,$F13647,$F13648)=$F13646,MAX($H13646,$H13647,$H13648)=$H13646)</f>
        <v>0</v>
      </c>
      <c r="O13646" t="b">
        <f t="shared" ref="O13646" si="27630">AND(N13646,NOT(N13647),NOT(N13648))</f>
        <v>0</v>
      </c>
    </row>
    <row r="13647" spans="1:15" x14ac:dyDescent="0.25">
      <c r="A13647" t="s">
        <v>15</v>
      </c>
      <c r="B13647" t="s">
        <v>14</v>
      </c>
      <c r="C13647">
        <v>12</v>
      </c>
      <c r="D13647">
        <v>28</v>
      </c>
      <c r="E13647" t="b">
        <v>0</v>
      </c>
      <c r="F13647">
        <v>4.3940000000000001</v>
      </c>
      <c r="G13647">
        <v>64</v>
      </c>
      <c r="H13647">
        <v>64</v>
      </c>
      <c r="I13647">
        <v>178043</v>
      </c>
      <c r="J13647">
        <v>178040</v>
      </c>
      <c r="K13647">
        <v>88954</v>
      </c>
      <c r="L13647">
        <v>13</v>
      </c>
      <c r="M13647">
        <f t="shared" si="27606"/>
        <v>0</v>
      </c>
      <c r="N13647" t="b">
        <f t="shared" ref="N13647" si="27631">AND(MIN($F13646,$F13647,$F13648)=$F13647,MAX($H13646,$H13647,$H13648)=$H13647)</f>
        <v>1</v>
      </c>
      <c r="O13647" t="b">
        <f t="shared" ref="O13647" si="27632">AND(NOT(N13646),N13647,NOT(N13648))</f>
        <v>1</v>
      </c>
    </row>
    <row r="13648" spans="1:15" x14ac:dyDescent="0.25">
      <c r="A13648" t="s">
        <v>19</v>
      </c>
      <c r="B13648" t="s">
        <v>14</v>
      </c>
      <c r="C13648">
        <v>12</v>
      </c>
      <c r="D13648">
        <v>28</v>
      </c>
      <c r="E13648" t="b">
        <v>1</v>
      </c>
      <c r="F13648">
        <v>10.002000000000001</v>
      </c>
      <c r="G13648">
        <v>64</v>
      </c>
      <c r="H13648">
        <v>0</v>
      </c>
      <c r="I13648">
        <v>760571</v>
      </c>
      <c r="J13648">
        <v>750236</v>
      </c>
      <c r="K13648">
        <v>375116</v>
      </c>
      <c r="L13648">
        <v>18</v>
      </c>
      <c r="M13648">
        <f t="shared" si="27606"/>
        <v>64</v>
      </c>
      <c r="N13648" t="b">
        <f t="shared" ref="N13648" si="27633">AND(MIN($F13646,$F13647,$F13648)=$F13648,MAX($H13646,$H13647,$H13648)=$H13648)</f>
        <v>0</v>
      </c>
      <c r="O13648" t="b">
        <f t="shared" ref="O13648" si="27634">AND(NOT(N13646),NOT(N13647),N13648)</f>
        <v>0</v>
      </c>
    </row>
    <row r="13649" spans="1:15" x14ac:dyDescent="0.25">
      <c r="A13649" t="s">
        <v>13</v>
      </c>
      <c r="B13649" t="s">
        <v>14</v>
      </c>
      <c r="C13649">
        <v>12</v>
      </c>
      <c r="D13649">
        <v>29</v>
      </c>
      <c r="E13649" t="b">
        <v>0</v>
      </c>
      <c r="F13649">
        <v>0.11799999999999999</v>
      </c>
      <c r="G13649">
        <v>64</v>
      </c>
      <c r="H13649">
        <v>64</v>
      </c>
      <c r="I13649">
        <v>8496</v>
      </c>
      <c r="J13649">
        <v>8000</v>
      </c>
      <c r="K13649">
        <v>3934</v>
      </c>
      <c r="L13649">
        <v>16</v>
      </c>
      <c r="M13649">
        <f t="shared" si="27606"/>
        <v>0</v>
      </c>
      <c r="N13649" t="b">
        <f t="shared" ref="N13649" si="27635">AND(MIN($F13649,$F13650,$F13651)=$F13649,MAX($H13649,$H13650,$H13651)=$H13649)</f>
        <v>1</v>
      </c>
      <c r="O13649" t="b">
        <f t="shared" ref="O13649" si="27636">AND(N13649,NOT(N13650),NOT(N13651))</f>
        <v>1</v>
      </c>
    </row>
    <row r="13650" spans="1:15" x14ac:dyDescent="0.25">
      <c r="A13650" t="s">
        <v>15</v>
      </c>
      <c r="B13650" t="s">
        <v>14</v>
      </c>
      <c r="C13650">
        <v>12</v>
      </c>
      <c r="D13650">
        <v>29</v>
      </c>
      <c r="E13650" t="b">
        <v>0</v>
      </c>
      <c r="F13650">
        <v>0.43</v>
      </c>
      <c r="G13650">
        <v>64</v>
      </c>
      <c r="H13650">
        <v>64</v>
      </c>
      <c r="I13650">
        <v>44290</v>
      </c>
      <c r="J13650">
        <v>44288</v>
      </c>
      <c r="K13650">
        <v>22078</v>
      </c>
      <c r="L13650">
        <v>14</v>
      </c>
      <c r="M13650">
        <f t="shared" si="27606"/>
        <v>0</v>
      </c>
      <c r="N13650" t="b">
        <f t="shared" ref="N13650" si="27637">AND(MIN($F13649,$F13650,$F13651)=$F13650,MAX($H13649,$H13650,$H13651)=$H13650)</f>
        <v>0</v>
      </c>
      <c r="O13650" t="b">
        <f t="shared" ref="O13650" si="27638">AND(NOT(N13649),N13650,NOT(N13651))</f>
        <v>0</v>
      </c>
    </row>
    <row r="13651" spans="1:15" x14ac:dyDescent="0.25">
      <c r="A13651" t="s">
        <v>19</v>
      </c>
      <c r="B13651" t="s">
        <v>14</v>
      </c>
      <c r="C13651">
        <v>12</v>
      </c>
      <c r="D13651">
        <v>29</v>
      </c>
      <c r="E13651" t="b">
        <v>0</v>
      </c>
      <c r="F13651">
        <v>0.14299999999999999</v>
      </c>
      <c r="G13651">
        <v>64</v>
      </c>
      <c r="H13651">
        <v>64</v>
      </c>
      <c r="I13651">
        <v>8496</v>
      </c>
      <c r="J13651">
        <v>8000</v>
      </c>
      <c r="K13651">
        <v>3934</v>
      </c>
      <c r="L13651">
        <v>16</v>
      </c>
      <c r="M13651">
        <f t="shared" si="27606"/>
        <v>0</v>
      </c>
      <c r="N13651" t="b">
        <f t="shared" ref="N13651" si="27639">AND(MIN($F13649,$F13650,$F13651)=$F13651,MAX($H13649,$H13650,$H13651)=$H13651)</f>
        <v>0</v>
      </c>
      <c r="O13651" t="b">
        <f t="shared" ref="O13651" si="27640">AND(NOT(N13649),NOT(N13650),N13651)</f>
        <v>0</v>
      </c>
    </row>
    <row r="13652" spans="1:15" x14ac:dyDescent="0.25">
      <c r="A13652" t="s">
        <v>13</v>
      </c>
      <c r="B13652" t="s">
        <v>14</v>
      </c>
      <c r="C13652">
        <v>12</v>
      </c>
      <c r="D13652">
        <v>2</v>
      </c>
      <c r="E13652" t="b">
        <v>0</v>
      </c>
      <c r="F13652">
        <v>1.7000000000000001E-2</v>
      </c>
      <c r="G13652">
        <v>64</v>
      </c>
      <c r="H13652">
        <v>64</v>
      </c>
      <c r="I13652">
        <v>206</v>
      </c>
      <c r="J13652">
        <v>130</v>
      </c>
      <c r="K13652">
        <v>0</v>
      </c>
      <c r="L13652">
        <v>10</v>
      </c>
      <c r="M13652">
        <f t="shared" si="27606"/>
        <v>0</v>
      </c>
      <c r="N13652" t="b">
        <f t="shared" ref="N13652" si="27641">AND(MIN($F13652,$F13653,$F13654)=$F13652,MAX($H13652,$H13653,$H13654)=$H13652)</f>
        <v>1</v>
      </c>
      <c r="O13652" t="b">
        <f t="shared" ref="O13652" si="27642">AND(N13652,NOT(N13653),NOT(N13654))</f>
        <v>1</v>
      </c>
    </row>
    <row r="13653" spans="1:15" x14ac:dyDescent="0.25">
      <c r="A13653" t="s">
        <v>15</v>
      </c>
      <c r="B13653" t="s">
        <v>14</v>
      </c>
      <c r="C13653">
        <v>12</v>
      </c>
      <c r="D13653">
        <v>2</v>
      </c>
      <c r="E13653" t="b">
        <v>0</v>
      </c>
      <c r="F13653">
        <v>1.7999999999999999E-2</v>
      </c>
      <c r="G13653">
        <v>64</v>
      </c>
      <c r="H13653">
        <v>64</v>
      </c>
      <c r="I13653">
        <v>131</v>
      </c>
      <c r="J13653">
        <v>130</v>
      </c>
      <c r="K13653">
        <v>0</v>
      </c>
      <c r="L13653">
        <v>10</v>
      </c>
      <c r="M13653">
        <f t="shared" si="27606"/>
        <v>0</v>
      </c>
      <c r="N13653" t="b">
        <f t="shared" ref="N13653" si="27643">AND(MIN($F13652,$F13653,$F13654)=$F13653,MAX($H13652,$H13653,$H13654)=$H13653)</f>
        <v>0</v>
      </c>
      <c r="O13653" t="b">
        <f t="shared" ref="O13653" si="27644">AND(NOT(N13652),N13653,NOT(N13654))</f>
        <v>0</v>
      </c>
    </row>
    <row r="13654" spans="1:15" x14ac:dyDescent="0.25">
      <c r="A13654" t="s">
        <v>19</v>
      </c>
      <c r="B13654" t="s">
        <v>14</v>
      </c>
      <c r="C13654">
        <v>12</v>
      </c>
      <c r="D13654">
        <v>2</v>
      </c>
      <c r="E13654" t="b">
        <v>0</v>
      </c>
      <c r="F13654">
        <v>1.9E-2</v>
      </c>
      <c r="G13654">
        <v>64</v>
      </c>
      <c r="H13654">
        <v>64</v>
      </c>
      <c r="I13654">
        <v>206</v>
      </c>
      <c r="J13654">
        <v>130</v>
      </c>
      <c r="K13654">
        <v>0</v>
      </c>
      <c r="L13654">
        <v>10</v>
      </c>
      <c r="M13654">
        <f t="shared" si="27606"/>
        <v>0</v>
      </c>
      <c r="N13654" t="b">
        <f t="shared" ref="N13654" si="27645">AND(MIN($F13652,$F13653,$F13654)=$F13654,MAX($H13652,$H13653,$H13654)=$H13654)</f>
        <v>0</v>
      </c>
      <c r="O13654" t="b">
        <f t="shared" ref="O13654" si="27646">AND(NOT(N13652),NOT(N13653),N13654)</f>
        <v>0</v>
      </c>
    </row>
    <row r="13655" spans="1:15" x14ac:dyDescent="0.25">
      <c r="A13655" t="s">
        <v>13</v>
      </c>
      <c r="B13655" t="s">
        <v>14</v>
      </c>
      <c r="C13655">
        <v>12</v>
      </c>
      <c r="D13655">
        <v>30</v>
      </c>
      <c r="E13655" t="b">
        <v>1</v>
      </c>
      <c r="F13655">
        <v>10.003</v>
      </c>
      <c r="G13655">
        <v>64</v>
      </c>
      <c r="H13655">
        <v>0</v>
      </c>
      <c r="I13655">
        <v>1034671</v>
      </c>
      <c r="J13655">
        <v>1024442</v>
      </c>
      <c r="K13655">
        <v>512219</v>
      </c>
      <c r="L13655">
        <v>13</v>
      </c>
      <c r="M13655">
        <f t="shared" si="27606"/>
        <v>64</v>
      </c>
      <c r="N13655" t="b">
        <f t="shared" ref="N13655" si="27647">AND(MIN($F13655,$F13656,$F13657)=$F13655,MAX($H13655,$H13656,$H13657)=$H13655)</f>
        <v>0</v>
      </c>
      <c r="O13655" t="b">
        <f t="shared" ref="O13655" si="27648">AND(N13655,NOT(N13656),NOT(N13657))</f>
        <v>0</v>
      </c>
    </row>
    <row r="13656" spans="1:15" x14ac:dyDescent="0.25">
      <c r="A13656" t="s">
        <v>15</v>
      </c>
      <c r="B13656" t="s">
        <v>14</v>
      </c>
      <c r="C13656">
        <v>12</v>
      </c>
      <c r="D13656">
        <v>30</v>
      </c>
      <c r="E13656" t="b">
        <v>0</v>
      </c>
      <c r="F13656">
        <v>1.05</v>
      </c>
      <c r="G13656">
        <v>64</v>
      </c>
      <c r="H13656">
        <v>64</v>
      </c>
      <c r="I13656">
        <v>43012</v>
      </c>
      <c r="J13656">
        <v>43010</v>
      </c>
      <c r="K13656">
        <v>21439</v>
      </c>
      <c r="L13656">
        <v>13</v>
      </c>
      <c r="M13656">
        <f t="shared" si="27606"/>
        <v>0</v>
      </c>
      <c r="N13656" t="b">
        <f t="shared" ref="N13656" si="27649">AND(MIN($F13655,$F13656,$F13657)=$F13656,MAX($H13655,$H13656,$H13657)=$H13656)</f>
        <v>1</v>
      </c>
      <c r="O13656" t="b">
        <f t="shared" ref="O13656" si="27650">AND(NOT(N13655),N13656,NOT(N13657))</f>
        <v>1</v>
      </c>
    </row>
    <row r="13657" spans="1:15" x14ac:dyDescent="0.25">
      <c r="A13657" t="s">
        <v>19</v>
      </c>
      <c r="B13657" t="s">
        <v>14</v>
      </c>
      <c r="C13657">
        <v>12</v>
      </c>
      <c r="D13657">
        <v>30</v>
      </c>
      <c r="E13657" t="b">
        <v>1</v>
      </c>
      <c r="F13657">
        <v>10.000999999999999</v>
      </c>
      <c r="G13657">
        <v>64</v>
      </c>
      <c r="H13657">
        <v>0</v>
      </c>
      <c r="I13657">
        <v>777287</v>
      </c>
      <c r="J13657">
        <v>769601</v>
      </c>
      <c r="K13657">
        <v>384799</v>
      </c>
      <c r="L13657">
        <v>13</v>
      </c>
      <c r="M13657">
        <f t="shared" si="27606"/>
        <v>64</v>
      </c>
      <c r="N13657" t="b">
        <f t="shared" ref="N13657" si="27651">AND(MIN($F13655,$F13656,$F13657)=$F13657,MAX($H13655,$H13656,$H13657)=$H13657)</f>
        <v>0</v>
      </c>
      <c r="O13657" t="b">
        <f t="shared" ref="O13657" si="27652">AND(NOT(N13655),NOT(N13656),N13657)</f>
        <v>0</v>
      </c>
    </row>
    <row r="13658" spans="1:15" x14ac:dyDescent="0.25">
      <c r="A13658" t="s">
        <v>13</v>
      </c>
      <c r="B13658" t="s">
        <v>14</v>
      </c>
      <c r="C13658">
        <v>12</v>
      </c>
      <c r="D13658">
        <v>31</v>
      </c>
      <c r="E13658" t="b">
        <v>0</v>
      </c>
      <c r="F13658">
        <v>1.9E-2</v>
      </c>
      <c r="G13658">
        <v>64</v>
      </c>
      <c r="H13658">
        <v>64</v>
      </c>
      <c r="I13658">
        <v>220</v>
      </c>
      <c r="J13658">
        <v>132</v>
      </c>
      <c r="K13658">
        <v>0</v>
      </c>
      <c r="L13658">
        <v>13</v>
      </c>
      <c r="M13658">
        <f t="shared" si="27606"/>
        <v>0</v>
      </c>
      <c r="N13658" t="b">
        <f t="shared" ref="N13658" si="27653">AND(MIN($F13658,$F13659,$F13660)=$F13658,MAX($H13658,$H13659,$H13660)=$H13658)</f>
        <v>1</v>
      </c>
      <c r="O13658" t="b">
        <f t="shared" ref="O13658" si="27654">AND(N13658,NOT(N13659),NOT(N13660))</f>
        <v>1</v>
      </c>
    </row>
    <row r="13659" spans="1:15" x14ac:dyDescent="0.25">
      <c r="A13659" t="s">
        <v>15</v>
      </c>
      <c r="B13659" t="s">
        <v>14</v>
      </c>
      <c r="C13659">
        <v>12</v>
      </c>
      <c r="D13659">
        <v>31</v>
      </c>
      <c r="E13659" t="b">
        <v>0</v>
      </c>
      <c r="F13659">
        <v>2.7E-2</v>
      </c>
      <c r="G13659">
        <v>64</v>
      </c>
      <c r="H13659">
        <v>64</v>
      </c>
      <c r="I13659">
        <v>134</v>
      </c>
      <c r="J13659">
        <v>132</v>
      </c>
      <c r="K13659">
        <v>0</v>
      </c>
      <c r="L13659">
        <v>13</v>
      </c>
      <c r="M13659">
        <f t="shared" si="27606"/>
        <v>0</v>
      </c>
      <c r="N13659" t="b">
        <f t="shared" ref="N13659" si="27655">AND(MIN($F13658,$F13659,$F13660)=$F13659,MAX($H13658,$H13659,$H13660)=$H13659)</f>
        <v>0</v>
      </c>
      <c r="O13659" t="b">
        <f t="shared" ref="O13659" si="27656">AND(NOT(N13658),N13659,NOT(N13660))</f>
        <v>0</v>
      </c>
    </row>
    <row r="13660" spans="1:15" x14ac:dyDescent="0.25">
      <c r="A13660" t="s">
        <v>19</v>
      </c>
      <c r="B13660" t="s">
        <v>14</v>
      </c>
      <c r="C13660">
        <v>12</v>
      </c>
      <c r="D13660">
        <v>31</v>
      </c>
      <c r="E13660" t="b">
        <v>0</v>
      </c>
      <c r="F13660">
        <v>0.02</v>
      </c>
      <c r="G13660">
        <v>64</v>
      </c>
      <c r="H13660">
        <v>64</v>
      </c>
      <c r="I13660">
        <v>220</v>
      </c>
      <c r="J13660">
        <v>132</v>
      </c>
      <c r="K13660">
        <v>0</v>
      </c>
      <c r="L13660">
        <v>13</v>
      </c>
      <c r="M13660">
        <f t="shared" si="27606"/>
        <v>0</v>
      </c>
      <c r="N13660" t="b">
        <f t="shared" ref="N13660" si="27657">AND(MIN($F13658,$F13659,$F13660)=$F13660,MAX($H13658,$H13659,$H13660)=$H13660)</f>
        <v>0</v>
      </c>
      <c r="O13660" t="b">
        <f t="shared" ref="O13660" si="27658">AND(NOT(N13658),NOT(N13659),N13660)</f>
        <v>0</v>
      </c>
    </row>
    <row r="13661" spans="1:15" x14ac:dyDescent="0.25">
      <c r="A13661" t="s">
        <v>13</v>
      </c>
      <c r="B13661" t="s">
        <v>14</v>
      </c>
      <c r="C13661">
        <v>12</v>
      </c>
      <c r="D13661">
        <v>33</v>
      </c>
      <c r="E13661" t="b">
        <v>1</v>
      </c>
      <c r="F13661">
        <v>10.000999999999999</v>
      </c>
      <c r="G13661">
        <v>64</v>
      </c>
      <c r="H13661">
        <v>0</v>
      </c>
      <c r="I13661">
        <v>1924820</v>
      </c>
      <c r="J13661">
        <v>415908</v>
      </c>
      <c r="K13661">
        <v>207953</v>
      </c>
      <c r="L13661">
        <v>10</v>
      </c>
      <c r="M13661">
        <f t="shared" si="27606"/>
        <v>64</v>
      </c>
      <c r="N13661" t="b">
        <f t="shared" ref="N13661" si="27659">AND(MIN($F13661,$F13662,$F13663)=$F13661,MAX($H13661,$H13662,$H13663)=$H13661)</f>
        <v>1</v>
      </c>
      <c r="O13661" t="b">
        <f t="shared" ref="O13661" si="27660">AND(N13661,NOT(N13662),NOT(N13663))</f>
        <v>0</v>
      </c>
    </row>
    <row r="13662" spans="1:15" x14ac:dyDescent="0.25">
      <c r="A13662" t="s">
        <v>15</v>
      </c>
      <c r="B13662" t="s">
        <v>14</v>
      </c>
      <c r="C13662">
        <v>12</v>
      </c>
      <c r="D13662">
        <v>33</v>
      </c>
      <c r="E13662" t="b">
        <v>1</v>
      </c>
      <c r="F13662">
        <v>10.000999999999999</v>
      </c>
      <c r="G13662">
        <v>64</v>
      </c>
      <c r="H13662">
        <v>0</v>
      </c>
      <c r="I13662">
        <v>2182652</v>
      </c>
      <c r="J13662">
        <v>637674</v>
      </c>
      <c r="K13662">
        <v>318836</v>
      </c>
      <c r="L13662">
        <v>10</v>
      </c>
      <c r="M13662">
        <f t="shared" si="27606"/>
        <v>64</v>
      </c>
      <c r="N13662" t="b">
        <f t="shared" ref="N13662" si="27661">AND(MIN($F13661,$F13662,$F13663)=$F13662,MAX($H13661,$H13662,$H13663)=$H13662)</f>
        <v>1</v>
      </c>
      <c r="O13662" t="b">
        <f t="shared" ref="O13662" si="27662">AND(NOT(N13661),N13662,NOT(N13663))</f>
        <v>0</v>
      </c>
    </row>
    <row r="13663" spans="1:15" x14ac:dyDescent="0.25">
      <c r="A13663" t="s">
        <v>19</v>
      </c>
      <c r="B13663" t="s">
        <v>14</v>
      </c>
      <c r="C13663">
        <v>12</v>
      </c>
      <c r="D13663">
        <v>33</v>
      </c>
      <c r="E13663" t="b">
        <v>1</v>
      </c>
      <c r="F13663">
        <v>10.000999999999999</v>
      </c>
      <c r="G13663">
        <v>64</v>
      </c>
      <c r="H13663">
        <v>0</v>
      </c>
      <c r="I13663">
        <v>1660707</v>
      </c>
      <c r="J13663">
        <v>361924</v>
      </c>
      <c r="K13663">
        <v>180961</v>
      </c>
      <c r="L13663">
        <v>10</v>
      </c>
      <c r="M13663">
        <f t="shared" si="27606"/>
        <v>64</v>
      </c>
      <c r="N13663" t="b">
        <f t="shared" ref="N13663" si="27663">AND(MIN($F13661,$F13662,$F13663)=$F13663,MAX($H13661,$H13662,$H13663)=$H13663)</f>
        <v>1</v>
      </c>
      <c r="O13663" t="b">
        <f t="shared" ref="O13663" si="27664">AND(NOT(N13661),NOT(N13662),N13663)</f>
        <v>0</v>
      </c>
    </row>
    <row r="13664" spans="1:15" x14ac:dyDescent="0.25">
      <c r="A13664" t="s">
        <v>13</v>
      </c>
      <c r="B13664" t="s">
        <v>14</v>
      </c>
      <c r="C13664">
        <v>12</v>
      </c>
      <c r="D13664">
        <v>35</v>
      </c>
      <c r="E13664" t="b">
        <v>0</v>
      </c>
      <c r="F13664">
        <v>9.7000000000000003E-2</v>
      </c>
      <c r="G13664">
        <v>64</v>
      </c>
      <c r="H13664">
        <v>64</v>
      </c>
      <c r="I13664">
        <v>14586</v>
      </c>
      <c r="J13664">
        <v>3224</v>
      </c>
      <c r="K13664">
        <v>1547</v>
      </c>
      <c r="L13664">
        <v>10</v>
      </c>
      <c r="M13664">
        <f t="shared" si="27606"/>
        <v>0</v>
      </c>
      <c r="N13664" t="b">
        <f t="shared" ref="N13664" si="27665">AND(MIN($F13664,$F13665,$F13666)=$F13664,MAX($H13664,$H13665,$H13666)=$H13664)</f>
        <v>0</v>
      </c>
      <c r="O13664" t="b">
        <f t="shared" ref="O13664" si="27666">AND(N13664,NOT(N13665),NOT(N13666))</f>
        <v>0</v>
      </c>
    </row>
    <row r="13665" spans="1:15" x14ac:dyDescent="0.25">
      <c r="A13665" t="s">
        <v>15</v>
      </c>
      <c r="B13665" t="s">
        <v>14</v>
      </c>
      <c r="C13665">
        <v>12</v>
      </c>
      <c r="D13665">
        <v>35</v>
      </c>
      <c r="E13665" t="b">
        <v>0</v>
      </c>
      <c r="F13665">
        <v>5.8000000000000003E-2</v>
      </c>
      <c r="G13665">
        <v>64</v>
      </c>
      <c r="H13665">
        <v>64</v>
      </c>
      <c r="I13665">
        <v>12004</v>
      </c>
      <c r="J13665">
        <v>3224</v>
      </c>
      <c r="K13665">
        <v>1547</v>
      </c>
      <c r="L13665">
        <v>10</v>
      </c>
      <c r="M13665">
        <f t="shared" si="27606"/>
        <v>0</v>
      </c>
      <c r="N13665" t="b">
        <f t="shared" ref="N13665" si="27667">AND(MIN($F13664,$F13665,$F13666)=$F13665,MAX($H13664,$H13665,$H13666)=$H13665)</f>
        <v>1</v>
      </c>
      <c r="O13665" t="b">
        <f t="shared" ref="O13665" si="27668">AND(NOT(N13664),N13665,NOT(N13666))</f>
        <v>1</v>
      </c>
    </row>
    <row r="13666" spans="1:15" x14ac:dyDescent="0.25">
      <c r="A13666" t="s">
        <v>19</v>
      </c>
      <c r="B13666" t="s">
        <v>14</v>
      </c>
      <c r="C13666">
        <v>12</v>
      </c>
      <c r="D13666">
        <v>35</v>
      </c>
      <c r="E13666" t="b">
        <v>0</v>
      </c>
      <c r="F13666">
        <v>0.106</v>
      </c>
      <c r="G13666">
        <v>64</v>
      </c>
      <c r="H13666">
        <v>64</v>
      </c>
      <c r="I13666">
        <v>14586</v>
      </c>
      <c r="J13666">
        <v>3224</v>
      </c>
      <c r="K13666">
        <v>1547</v>
      </c>
      <c r="L13666">
        <v>10</v>
      </c>
      <c r="M13666">
        <f t="shared" si="27606"/>
        <v>0</v>
      </c>
      <c r="N13666" t="b">
        <f t="shared" ref="N13666" si="27669">AND(MIN($F13664,$F13665,$F13666)=$F13666,MAX($H13664,$H13665,$H13666)=$H13666)</f>
        <v>0</v>
      </c>
      <c r="O13666" t="b">
        <f t="shared" ref="O13666" si="27670">AND(NOT(N13664),NOT(N13665),N13666)</f>
        <v>0</v>
      </c>
    </row>
    <row r="13667" spans="1:15" x14ac:dyDescent="0.25">
      <c r="A13667" t="s">
        <v>13</v>
      </c>
      <c r="B13667" t="s">
        <v>14</v>
      </c>
      <c r="C13667">
        <v>12</v>
      </c>
      <c r="D13667">
        <v>37</v>
      </c>
      <c r="E13667" t="b">
        <v>1</v>
      </c>
      <c r="F13667">
        <v>10.000999999999999</v>
      </c>
      <c r="G13667">
        <v>64</v>
      </c>
      <c r="H13667">
        <v>0</v>
      </c>
      <c r="I13667">
        <v>4736046</v>
      </c>
      <c r="J13667">
        <v>424296</v>
      </c>
      <c r="K13667">
        <v>212147</v>
      </c>
      <c r="L13667">
        <v>10</v>
      </c>
      <c r="M13667">
        <f t="shared" si="27606"/>
        <v>64</v>
      </c>
      <c r="N13667" t="b">
        <f t="shared" ref="N13667" si="27671">AND(MIN($F13667,$F13668,$F13669)=$F13667,MAX($H13667,$H13668,$H13669)=$H13667)</f>
        <v>1</v>
      </c>
      <c r="O13667" t="b">
        <f t="shared" ref="O13667" si="27672">AND(N13667,NOT(N13668),NOT(N13669))</f>
        <v>0</v>
      </c>
    </row>
    <row r="13668" spans="1:15" x14ac:dyDescent="0.25">
      <c r="A13668" t="s">
        <v>15</v>
      </c>
      <c r="B13668" t="s">
        <v>14</v>
      </c>
      <c r="C13668">
        <v>12</v>
      </c>
      <c r="D13668">
        <v>37</v>
      </c>
      <c r="E13668" t="b">
        <v>1</v>
      </c>
      <c r="F13668">
        <v>10.000999999999999</v>
      </c>
      <c r="G13668">
        <v>64</v>
      </c>
      <c r="H13668">
        <v>0</v>
      </c>
      <c r="I13668">
        <v>6961469</v>
      </c>
      <c r="J13668">
        <v>715262</v>
      </c>
      <c r="K13668">
        <v>357630</v>
      </c>
      <c r="L13668">
        <v>10</v>
      </c>
      <c r="M13668">
        <f t="shared" si="27606"/>
        <v>64</v>
      </c>
      <c r="N13668" t="b">
        <f t="shared" ref="N13668" si="27673">AND(MIN($F13667,$F13668,$F13669)=$F13668,MAX($H13667,$H13668,$H13669)=$H13668)</f>
        <v>1</v>
      </c>
      <c r="O13668" t="b">
        <f t="shared" ref="O13668" si="27674">AND(NOT(N13667),N13668,NOT(N13669))</f>
        <v>0</v>
      </c>
    </row>
    <row r="13669" spans="1:15" x14ac:dyDescent="0.25">
      <c r="A13669" t="s">
        <v>19</v>
      </c>
      <c r="B13669" t="s">
        <v>14</v>
      </c>
      <c r="C13669">
        <v>12</v>
      </c>
      <c r="D13669">
        <v>37</v>
      </c>
      <c r="E13669" t="b">
        <v>1</v>
      </c>
      <c r="F13669">
        <v>10.007999999999999</v>
      </c>
      <c r="G13669">
        <v>64</v>
      </c>
      <c r="H13669">
        <v>0</v>
      </c>
      <c r="I13669">
        <v>4070836</v>
      </c>
      <c r="J13669">
        <v>362133</v>
      </c>
      <c r="K13669">
        <v>181065</v>
      </c>
      <c r="L13669">
        <v>10</v>
      </c>
      <c r="M13669">
        <f t="shared" si="27606"/>
        <v>64</v>
      </c>
      <c r="N13669" t="b">
        <f t="shared" ref="N13669" si="27675">AND(MIN($F13667,$F13668,$F13669)=$F13669,MAX($H13667,$H13668,$H13669)=$H13669)</f>
        <v>0</v>
      </c>
      <c r="O13669" t="b">
        <f t="shared" ref="O13669" si="27676">AND(NOT(N13667),NOT(N13668),N13669)</f>
        <v>0</v>
      </c>
    </row>
    <row r="13670" spans="1:15" x14ac:dyDescent="0.25">
      <c r="A13670" t="s">
        <v>13</v>
      </c>
      <c r="B13670" t="s">
        <v>14</v>
      </c>
      <c r="C13670">
        <v>12</v>
      </c>
      <c r="D13670">
        <v>38</v>
      </c>
      <c r="E13670" t="b">
        <v>0</v>
      </c>
      <c r="F13670">
        <v>1.6E-2</v>
      </c>
      <c r="G13670">
        <v>64</v>
      </c>
      <c r="H13670">
        <v>64</v>
      </c>
      <c r="I13670">
        <v>216</v>
      </c>
      <c r="J13670">
        <v>131</v>
      </c>
      <c r="K13670">
        <v>0</v>
      </c>
      <c r="L13670">
        <v>11</v>
      </c>
      <c r="M13670">
        <f t="shared" si="27606"/>
        <v>0</v>
      </c>
      <c r="N13670" t="b">
        <f t="shared" ref="N13670" si="27677">AND(MIN($F13670,$F13671,$F13672)=$F13670,MAX($H13670,$H13671,$H13672)=$H13670)</f>
        <v>1</v>
      </c>
      <c r="O13670" t="b">
        <f t="shared" ref="O13670" si="27678">AND(N13670,NOT(N13671),NOT(N13672))</f>
        <v>1</v>
      </c>
    </row>
    <row r="13671" spans="1:15" x14ac:dyDescent="0.25">
      <c r="A13671" t="s">
        <v>15</v>
      </c>
      <c r="B13671" t="s">
        <v>14</v>
      </c>
      <c r="C13671">
        <v>12</v>
      </c>
      <c r="D13671">
        <v>38</v>
      </c>
      <c r="E13671" t="b">
        <v>0</v>
      </c>
      <c r="F13671">
        <v>1.7999999999999999E-2</v>
      </c>
      <c r="G13671">
        <v>64</v>
      </c>
      <c r="H13671">
        <v>64</v>
      </c>
      <c r="I13671">
        <v>132</v>
      </c>
      <c r="J13671">
        <v>131</v>
      </c>
      <c r="K13671">
        <v>0</v>
      </c>
      <c r="L13671">
        <v>11</v>
      </c>
      <c r="M13671">
        <f t="shared" si="27606"/>
        <v>0</v>
      </c>
      <c r="N13671" t="b">
        <f t="shared" ref="N13671" si="27679">AND(MIN($F13670,$F13671,$F13672)=$F13671,MAX($H13670,$H13671,$H13672)=$H13671)</f>
        <v>0</v>
      </c>
      <c r="O13671" t="b">
        <f t="shared" ref="O13671" si="27680">AND(NOT(N13670),N13671,NOT(N13672))</f>
        <v>0</v>
      </c>
    </row>
    <row r="13672" spans="1:15" x14ac:dyDescent="0.25">
      <c r="A13672" t="s">
        <v>19</v>
      </c>
      <c r="B13672" t="s">
        <v>14</v>
      </c>
      <c r="C13672">
        <v>12</v>
      </c>
      <c r="D13672">
        <v>38</v>
      </c>
      <c r="E13672" t="b">
        <v>0</v>
      </c>
      <c r="F13672">
        <v>1.9E-2</v>
      </c>
      <c r="G13672">
        <v>64</v>
      </c>
      <c r="H13672">
        <v>64</v>
      </c>
      <c r="I13672">
        <v>216</v>
      </c>
      <c r="J13672">
        <v>131</v>
      </c>
      <c r="K13672">
        <v>0</v>
      </c>
      <c r="L13672">
        <v>11</v>
      </c>
      <c r="M13672">
        <f t="shared" si="27606"/>
        <v>0</v>
      </c>
      <c r="N13672" t="b">
        <f t="shared" ref="N13672" si="27681">AND(MIN($F13670,$F13671,$F13672)=$F13672,MAX($H13670,$H13671,$H13672)=$H13672)</f>
        <v>0</v>
      </c>
      <c r="O13672" t="b">
        <f t="shared" ref="O13672" si="27682">AND(NOT(N13670),NOT(N13671),N13672)</f>
        <v>0</v>
      </c>
    </row>
    <row r="13673" spans="1:15" x14ac:dyDescent="0.25">
      <c r="A13673" t="s">
        <v>13</v>
      </c>
      <c r="B13673" t="s">
        <v>14</v>
      </c>
      <c r="C13673">
        <v>12</v>
      </c>
      <c r="D13673">
        <v>39</v>
      </c>
      <c r="E13673" t="b">
        <v>0</v>
      </c>
      <c r="F13673">
        <v>2.1999999999999999E-2</v>
      </c>
      <c r="G13673">
        <v>64</v>
      </c>
      <c r="H13673">
        <v>64</v>
      </c>
      <c r="I13673">
        <v>224</v>
      </c>
      <c r="J13673">
        <v>131</v>
      </c>
      <c r="K13673">
        <v>0</v>
      </c>
      <c r="L13673">
        <v>11</v>
      </c>
      <c r="M13673">
        <f t="shared" si="27606"/>
        <v>0</v>
      </c>
      <c r="N13673" t="b">
        <f t="shared" ref="N13673" si="27683">AND(MIN($F13673,$F13674,$F13675)=$F13673,MAX($H13673,$H13674,$H13675)=$H13673)</f>
        <v>0</v>
      </c>
      <c r="O13673" t="b">
        <f t="shared" ref="O13673" si="27684">AND(N13673,NOT(N13674),NOT(N13675))</f>
        <v>0</v>
      </c>
    </row>
    <row r="13674" spans="1:15" x14ac:dyDescent="0.25">
      <c r="A13674" t="s">
        <v>15</v>
      </c>
      <c r="B13674" t="s">
        <v>14</v>
      </c>
      <c r="C13674">
        <v>12</v>
      </c>
      <c r="D13674">
        <v>39</v>
      </c>
      <c r="E13674" t="b">
        <v>0</v>
      </c>
      <c r="F13674">
        <v>1.7000000000000001E-2</v>
      </c>
      <c r="G13674">
        <v>64</v>
      </c>
      <c r="H13674">
        <v>64</v>
      </c>
      <c r="I13674">
        <v>132</v>
      </c>
      <c r="J13674">
        <v>131</v>
      </c>
      <c r="K13674">
        <v>0</v>
      </c>
      <c r="L13674">
        <v>11</v>
      </c>
      <c r="M13674">
        <f t="shared" si="27606"/>
        <v>0</v>
      </c>
      <c r="N13674" t="b">
        <f t="shared" ref="N13674" si="27685">AND(MIN($F13673,$F13674,$F13675)=$F13674,MAX($H13673,$H13674,$H13675)=$H13674)</f>
        <v>1</v>
      </c>
      <c r="O13674" t="b">
        <f t="shared" ref="O13674" si="27686">AND(NOT(N13673),N13674,NOT(N13675))</f>
        <v>1</v>
      </c>
    </row>
    <row r="13675" spans="1:15" x14ac:dyDescent="0.25">
      <c r="A13675" t="s">
        <v>19</v>
      </c>
      <c r="B13675" t="s">
        <v>14</v>
      </c>
      <c r="C13675">
        <v>12</v>
      </c>
      <c r="D13675">
        <v>39</v>
      </c>
      <c r="E13675" t="b">
        <v>0</v>
      </c>
      <c r="F13675">
        <v>2.9000000000000001E-2</v>
      </c>
      <c r="G13675">
        <v>64</v>
      </c>
      <c r="H13675">
        <v>64</v>
      </c>
      <c r="I13675">
        <v>224</v>
      </c>
      <c r="J13675">
        <v>131</v>
      </c>
      <c r="K13675">
        <v>0</v>
      </c>
      <c r="L13675">
        <v>11</v>
      </c>
      <c r="M13675">
        <f t="shared" si="27606"/>
        <v>0</v>
      </c>
      <c r="N13675" t="b">
        <f t="shared" ref="N13675" si="27687">AND(MIN($F13673,$F13674,$F13675)=$F13675,MAX($H13673,$H13674,$H13675)=$H13675)</f>
        <v>0</v>
      </c>
      <c r="O13675" t="b">
        <f t="shared" ref="O13675" si="27688">AND(NOT(N13673),NOT(N13674),N13675)</f>
        <v>0</v>
      </c>
    </row>
    <row r="13676" spans="1:15" x14ac:dyDescent="0.25">
      <c r="A13676" t="s">
        <v>13</v>
      </c>
      <c r="B13676" t="s">
        <v>14</v>
      </c>
      <c r="C13676">
        <v>12</v>
      </c>
      <c r="D13676">
        <v>3</v>
      </c>
      <c r="E13676" t="b">
        <v>0</v>
      </c>
      <c r="F13676">
        <v>3.1E-2</v>
      </c>
      <c r="G13676">
        <v>64</v>
      </c>
      <c r="H13676">
        <v>64</v>
      </c>
      <c r="I13676">
        <v>193</v>
      </c>
      <c r="J13676">
        <v>128</v>
      </c>
      <c r="K13676">
        <v>0</v>
      </c>
      <c r="L13676">
        <v>1</v>
      </c>
      <c r="M13676">
        <f t="shared" si="27606"/>
        <v>0</v>
      </c>
      <c r="N13676" t="b">
        <f t="shared" ref="N13676" si="27689">AND(MIN($F13676,$F13677,$F13678)=$F13676,MAX($H13676,$H13677,$H13678)=$H13676)</f>
        <v>0</v>
      </c>
      <c r="O13676" t="b">
        <f t="shared" ref="O13676" si="27690">AND(N13676,NOT(N13677),NOT(N13678))</f>
        <v>0</v>
      </c>
    </row>
    <row r="13677" spans="1:15" x14ac:dyDescent="0.25">
      <c r="A13677" t="s">
        <v>15</v>
      </c>
      <c r="B13677" t="s">
        <v>14</v>
      </c>
      <c r="C13677">
        <v>12</v>
      </c>
      <c r="D13677">
        <v>3</v>
      </c>
      <c r="E13677" t="b">
        <v>0</v>
      </c>
      <c r="F13677">
        <v>3.3000000000000002E-2</v>
      </c>
      <c r="G13677">
        <v>64</v>
      </c>
      <c r="H13677">
        <v>64</v>
      </c>
      <c r="I13677">
        <v>128</v>
      </c>
      <c r="J13677">
        <v>128</v>
      </c>
      <c r="K13677">
        <v>0</v>
      </c>
      <c r="L13677">
        <v>1</v>
      </c>
      <c r="M13677">
        <f t="shared" si="27606"/>
        <v>0</v>
      </c>
      <c r="N13677" t="b">
        <f t="shared" ref="N13677" si="27691">AND(MIN($F13676,$F13677,$F13678)=$F13677,MAX($H13676,$H13677,$H13678)=$H13677)</f>
        <v>0</v>
      </c>
      <c r="O13677" t="b">
        <f t="shared" ref="O13677" si="27692">AND(NOT(N13676),N13677,NOT(N13678))</f>
        <v>0</v>
      </c>
    </row>
    <row r="13678" spans="1:15" x14ac:dyDescent="0.25">
      <c r="A13678" t="s">
        <v>19</v>
      </c>
      <c r="B13678" t="s">
        <v>14</v>
      </c>
      <c r="C13678">
        <v>12</v>
      </c>
      <c r="D13678">
        <v>3</v>
      </c>
      <c r="E13678" t="b">
        <v>0</v>
      </c>
      <c r="F13678">
        <v>1.9E-2</v>
      </c>
      <c r="G13678">
        <v>64</v>
      </c>
      <c r="H13678">
        <v>64</v>
      </c>
      <c r="I13678">
        <v>193</v>
      </c>
      <c r="J13678">
        <v>128</v>
      </c>
      <c r="K13678">
        <v>0</v>
      </c>
      <c r="L13678">
        <v>1</v>
      </c>
      <c r="M13678">
        <f t="shared" si="27606"/>
        <v>0</v>
      </c>
      <c r="N13678" t="b">
        <f t="shared" ref="N13678" si="27693">AND(MIN($F13676,$F13677,$F13678)=$F13678,MAX($H13676,$H13677,$H13678)=$H13678)</f>
        <v>1</v>
      </c>
      <c r="O13678" t="b">
        <f t="shared" ref="O13678" si="27694">AND(NOT(N13676),NOT(N13677),N13678)</f>
        <v>1</v>
      </c>
    </row>
    <row r="13679" spans="1:15" x14ac:dyDescent="0.25">
      <c r="A13679" t="s">
        <v>13</v>
      </c>
      <c r="B13679" t="s">
        <v>14</v>
      </c>
      <c r="C13679">
        <v>12</v>
      </c>
      <c r="D13679">
        <v>40</v>
      </c>
      <c r="E13679" t="b">
        <v>0</v>
      </c>
      <c r="F13679">
        <v>2.1999999999999999E-2</v>
      </c>
      <c r="G13679">
        <v>64</v>
      </c>
      <c r="H13679">
        <v>64</v>
      </c>
      <c r="I13679">
        <v>239</v>
      </c>
      <c r="J13679">
        <v>131</v>
      </c>
      <c r="K13679">
        <v>0</v>
      </c>
      <c r="L13679">
        <v>11</v>
      </c>
      <c r="M13679">
        <f t="shared" si="27606"/>
        <v>0</v>
      </c>
      <c r="N13679" t="b">
        <f t="shared" ref="N13679" si="27695">AND(MIN($F13679,$F13680,$F13681)=$F13679,MAX($H13679,$H13680,$H13681)=$H13679)</f>
        <v>0</v>
      </c>
      <c r="O13679" t="b">
        <f t="shared" ref="O13679" si="27696">AND(N13679,NOT(N13680),NOT(N13681))</f>
        <v>0</v>
      </c>
    </row>
    <row r="13680" spans="1:15" x14ac:dyDescent="0.25">
      <c r="A13680" t="s">
        <v>15</v>
      </c>
      <c r="B13680" t="s">
        <v>14</v>
      </c>
      <c r="C13680">
        <v>12</v>
      </c>
      <c r="D13680">
        <v>40</v>
      </c>
      <c r="E13680" t="b">
        <v>0</v>
      </c>
      <c r="F13680">
        <v>1.4999999999999999E-2</v>
      </c>
      <c r="G13680">
        <v>64</v>
      </c>
      <c r="H13680">
        <v>64</v>
      </c>
      <c r="I13680">
        <v>132</v>
      </c>
      <c r="J13680">
        <v>131</v>
      </c>
      <c r="K13680">
        <v>0</v>
      </c>
      <c r="L13680">
        <v>11</v>
      </c>
      <c r="M13680">
        <f t="shared" si="27606"/>
        <v>0</v>
      </c>
      <c r="N13680" t="b">
        <f t="shared" ref="N13680" si="27697">AND(MIN($F13679,$F13680,$F13681)=$F13680,MAX($H13679,$H13680,$H13681)=$H13680)</f>
        <v>1</v>
      </c>
      <c r="O13680" t="b">
        <f t="shared" ref="O13680" si="27698">AND(NOT(N13679),N13680,NOT(N13681))</f>
        <v>1</v>
      </c>
    </row>
    <row r="13681" spans="1:15" x14ac:dyDescent="0.25">
      <c r="A13681" t="s">
        <v>19</v>
      </c>
      <c r="B13681" t="s">
        <v>14</v>
      </c>
      <c r="C13681">
        <v>12</v>
      </c>
      <c r="D13681">
        <v>40</v>
      </c>
      <c r="E13681" t="b">
        <v>0</v>
      </c>
      <c r="F13681">
        <v>2.1999999999999999E-2</v>
      </c>
      <c r="G13681">
        <v>64</v>
      </c>
      <c r="H13681">
        <v>64</v>
      </c>
      <c r="I13681">
        <v>239</v>
      </c>
      <c r="J13681">
        <v>131</v>
      </c>
      <c r="K13681">
        <v>0</v>
      </c>
      <c r="L13681">
        <v>11</v>
      </c>
      <c r="M13681">
        <f t="shared" si="27606"/>
        <v>0</v>
      </c>
      <c r="N13681" t="b">
        <f t="shared" ref="N13681" si="27699">AND(MIN($F13679,$F13680,$F13681)=$F13681,MAX($H13679,$H13680,$H13681)=$H13681)</f>
        <v>0</v>
      </c>
      <c r="O13681" t="b">
        <f t="shared" ref="O13681" si="27700">AND(NOT(N13679),NOT(N13680),N13681)</f>
        <v>0</v>
      </c>
    </row>
    <row r="13682" spans="1:15" x14ac:dyDescent="0.25">
      <c r="A13682" t="s">
        <v>13</v>
      </c>
      <c r="B13682" t="s">
        <v>14</v>
      </c>
      <c r="C13682">
        <v>12</v>
      </c>
      <c r="D13682">
        <v>41</v>
      </c>
      <c r="E13682" t="b">
        <v>0</v>
      </c>
      <c r="F13682">
        <v>1.7000000000000001E-2</v>
      </c>
      <c r="G13682">
        <v>64</v>
      </c>
      <c r="H13682">
        <v>64</v>
      </c>
      <c r="I13682">
        <v>264</v>
      </c>
      <c r="J13682">
        <v>131</v>
      </c>
      <c r="K13682">
        <v>0</v>
      </c>
      <c r="L13682">
        <v>9</v>
      </c>
      <c r="M13682">
        <f t="shared" si="27606"/>
        <v>0</v>
      </c>
      <c r="N13682" t="b">
        <f t="shared" ref="N13682" si="27701">AND(MIN($F13682,$F13683,$F13684)=$F13682,MAX($H13682,$H13683,$H13684)=$H13682)</f>
        <v>1</v>
      </c>
      <c r="O13682" t="b">
        <f t="shared" ref="O13682" si="27702">AND(N13682,NOT(N13683),NOT(N13684))</f>
        <v>0</v>
      </c>
    </row>
    <row r="13683" spans="1:15" x14ac:dyDescent="0.25">
      <c r="A13683" t="s">
        <v>15</v>
      </c>
      <c r="B13683" t="s">
        <v>14</v>
      </c>
      <c r="C13683">
        <v>12</v>
      </c>
      <c r="D13683">
        <v>41</v>
      </c>
      <c r="E13683" t="b">
        <v>0</v>
      </c>
      <c r="F13683">
        <v>1.7000000000000001E-2</v>
      </c>
      <c r="G13683">
        <v>64</v>
      </c>
      <c r="H13683">
        <v>64</v>
      </c>
      <c r="I13683">
        <v>132</v>
      </c>
      <c r="J13683">
        <v>131</v>
      </c>
      <c r="K13683">
        <v>0</v>
      </c>
      <c r="L13683">
        <v>9</v>
      </c>
      <c r="M13683">
        <f t="shared" si="27606"/>
        <v>0</v>
      </c>
      <c r="N13683" t="b">
        <f t="shared" ref="N13683" si="27703">AND(MIN($F13682,$F13683,$F13684)=$F13683,MAX($H13682,$H13683,$H13684)=$H13683)</f>
        <v>1</v>
      </c>
      <c r="O13683" t="b">
        <f t="shared" ref="O13683" si="27704">AND(NOT(N13682),N13683,NOT(N13684))</f>
        <v>0</v>
      </c>
    </row>
    <row r="13684" spans="1:15" x14ac:dyDescent="0.25">
      <c r="A13684" t="s">
        <v>19</v>
      </c>
      <c r="B13684" t="s">
        <v>14</v>
      </c>
      <c r="C13684">
        <v>12</v>
      </c>
      <c r="D13684">
        <v>41</v>
      </c>
      <c r="E13684" t="b">
        <v>0</v>
      </c>
      <c r="F13684">
        <v>4.2000000000000003E-2</v>
      </c>
      <c r="G13684">
        <v>64</v>
      </c>
      <c r="H13684">
        <v>64</v>
      </c>
      <c r="I13684">
        <v>264</v>
      </c>
      <c r="J13684">
        <v>131</v>
      </c>
      <c r="K13684">
        <v>0</v>
      </c>
      <c r="L13684">
        <v>9</v>
      </c>
      <c r="M13684">
        <f t="shared" si="27606"/>
        <v>0</v>
      </c>
      <c r="N13684" t="b">
        <f t="shared" ref="N13684" si="27705">AND(MIN($F13682,$F13683,$F13684)=$F13684,MAX($H13682,$H13683,$H13684)=$H13684)</f>
        <v>0</v>
      </c>
      <c r="O13684" t="b">
        <f t="shared" ref="O13684" si="27706">AND(NOT(N13682),NOT(N13683),N13684)</f>
        <v>0</v>
      </c>
    </row>
    <row r="13685" spans="1:15" x14ac:dyDescent="0.25">
      <c r="A13685" t="s">
        <v>13</v>
      </c>
      <c r="B13685" t="s">
        <v>14</v>
      </c>
      <c r="C13685">
        <v>12</v>
      </c>
      <c r="D13685">
        <v>42</v>
      </c>
      <c r="E13685" t="b">
        <v>0</v>
      </c>
      <c r="F13685">
        <v>1.7000000000000001E-2</v>
      </c>
      <c r="G13685">
        <v>64</v>
      </c>
      <c r="H13685">
        <v>64</v>
      </c>
      <c r="I13685">
        <v>251</v>
      </c>
      <c r="J13685">
        <v>131</v>
      </c>
      <c r="K13685">
        <v>0</v>
      </c>
      <c r="L13685">
        <v>11</v>
      </c>
      <c r="M13685">
        <f t="shared" si="27606"/>
        <v>0</v>
      </c>
      <c r="N13685" t="b">
        <f t="shared" ref="N13685" si="27707">AND(MIN($F13685,$F13686,$F13687)=$F13685,MAX($H13685,$H13686,$H13687)=$H13685)</f>
        <v>0</v>
      </c>
      <c r="O13685" t="b">
        <f t="shared" ref="O13685" si="27708">AND(N13685,NOT(N13686),NOT(N13687))</f>
        <v>0</v>
      </c>
    </row>
    <row r="13686" spans="1:15" x14ac:dyDescent="0.25">
      <c r="A13686" t="s">
        <v>15</v>
      </c>
      <c r="B13686" t="s">
        <v>14</v>
      </c>
      <c r="C13686">
        <v>12</v>
      </c>
      <c r="D13686">
        <v>42</v>
      </c>
      <c r="E13686" t="b">
        <v>0</v>
      </c>
      <c r="F13686">
        <v>1.6E-2</v>
      </c>
      <c r="G13686">
        <v>64</v>
      </c>
      <c r="H13686">
        <v>64</v>
      </c>
      <c r="I13686">
        <v>132</v>
      </c>
      <c r="J13686">
        <v>131</v>
      </c>
      <c r="K13686">
        <v>0</v>
      </c>
      <c r="L13686">
        <v>11</v>
      </c>
      <c r="M13686">
        <f t="shared" si="27606"/>
        <v>0</v>
      </c>
      <c r="N13686" t="b">
        <f t="shared" ref="N13686" si="27709">AND(MIN($F13685,$F13686,$F13687)=$F13686,MAX($H13685,$H13686,$H13687)=$H13686)</f>
        <v>1</v>
      </c>
      <c r="O13686" t="b">
        <f t="shared" ref="O13686" si="27710">AND(NOT(N13685),N13686,NOT(N13687))</f>
        <v>1</v>
      </c>
    </row>
    <row r="13687" spans="1:15" x14ac:dyDescent="0.25">
      <c r="A13687" t="s">
        <v>19</v>
      </c>
      <c r="B13687" t="s">
        <v>14</v>
      </c>
      <c r="C13687">
        <v>12</v>
      </c>
      <c r="D13687">
        <v>42</v>
      </c>
      <c r="E13687" t="b">
        <v>0</v>
      </c>
      <c r="F13687">
        <v>2.9000000000000001E-2</v>
      </c>
      <c r="G13687">
        <v>64</v>
      </c>
      <c r="H13687">
        <v>64</v>
      </c>
      <c r="I13687">
        <v>251</v>
      </c>
      <c r="J13687">
        <v>131</v>
      </c>
      <c r="K13687">
        <v>0</v>
      </c>
      <c r="L13687">
        <v>11</v>
      </c>
      <c r="M13687">
        <f t="shared" si="27606"/>
        <v>0</v>
      </c>
      <c r="N13687" t="b">
        <f t="shared" ref="N13687" si="27711">AND(MIN($F13685,$F13686,$F13687)=$F13687,MAX($H13685,$H13686,$H13687)=$H13687)</f>
        <v>0</v>
      </c>
      <c r="O13687" t="b">
        <f t="shared" ref="O13687" si="27712">AND(NOT(N13685),NOT(N13686),N13687)</f>
        <v>0</v>
      </c>
    </row>
    <row r="13688" spans="1:15" x14ac:dyDescent="0.25">
      <c r="A13688" t="s">
        <v>13</v>
      </c>
      <c r="B13688" t="s">
        <v>14</v>
      </c>
      <c r="C13688">
        <v>12</v>
      </c>
      <c r="D13688">
        <v>43</v>
      </c>
      <c r="E13688" t="b">
        <v>0</v>
      </c>
      <c r="F13688">
        <v>1.6E-2</v>
      </c>
      <c r="G13688">
        <v>64</v>
      </c>
      <c r="H13688">
        <v>64</v>
      </c>
      <c r="I13688">
        <v>216</v>
      </c>
      <c r="J13688">
        <v>131</v>
      </c>
      <c r="K13688">
        <v>0</v>
      </c>
      <c r="L13688">
        <v>11</v>
      </c>
      <c r="M13688">
        <f t="shared" si="27606"/>
        <v>0</v>
      </c>
      <c r="N13688" t="b">
        <f t="shared" ref="N13688" si="27713">AND(MIN($F13688,$F13689,$F13690)=$F13688,MAX($H13688,$H13689,$H13690)=$H13688)</f>
        <v>0</v>
      </c>
      <c r="O13688" t="b">
        <f t="shared" ref="O13688" si="27714">AND(N13688,NOT(N13689),NOT(N13690))</f>
        <v>0</v>
      </c>
    </row>
    <row r="13689" spans="1:15" x14ac:dyDescent="0.25">
      <c r="A13689" t="s">
        <v>15</v>
      </c>
      <c r="B13689" t="s">
        <v>14</v>
      </c>
      <c r="C13689">
        <v>12</v>
      </c>
      <c r="D13689">
        <v>43</v>
      </c>
      <c r="E13689" t="b">
        <v>0</v>
      </c>
      <c r="F13689">
        <v>1.4999999999999999E-2</v>
      </c>
      <c r="G13689">
        <v>64</v>
      </c>
      <c r="H13689">
        <v>64</v>
      </c>
      <c r="I13689">
        <v>132</v>
      </c>
      <c r="J13689">
        <v>131</v>
      </c>
      <c r="K13689">
        <v>0</v>
      </c>
      <c r="L13689">
        <v>11</v>
      </c>
      <c r="M13689">
        <f t="shared" si="27606"/>
        <v>0</v>
      </c>
      <c r="N13689" t="b">
        <f t="shared" ref="N13689" si="27715">AND(MIN($F13688,$F13689,$F13690)=$F13689,MAX($H13688,$H13689,$H13690)=$H13689)</f>
        <v>1</v>
      </c>
      <c r="O13689" t="b">
        <f t="shared" ref="O13689" si="27716">AND(NOT(N13688),N13689,NOT(N13690))</f>
        <v>1</v>
      </c>
    </row>
    <row r="13690" spans="1:15" x14ac:dyDescent="0.25">
      <c r="A13690" t="s">
        <v>19</v>
      </c>
      <c r="B13690" t="s">
        <v>14</v>
      </c>
      <c r="C13690">
        <v>12</v>
      </c>
      <c r="D13690">
        <v>43</v>
      </c>
      <c r="E13690" t="b">
        <v>0</v>
      </c>
      <c r="F13690">
        <v>2.1000000000000001E-2</v>
      </c>
      <c r="G13690">
        <v>64</v>
      </c>
      <c r="H13690">
        <v>64</v>
      </c>
      <c r="I13690">
        <v>216</v>
      </c>
      <c r="J13690">
        <v>131</v>
      </c>
      <c r="K13690">
        <v>0</v>
      </c>
      <c r="L13690">
        <v>11</v>
      </c>
      <c r="M13690">
        <f t="shared" si="27606"/>
        <v>0</v>
      </c>
      <c r="N13690" t="b">
        <f t="shared" ref="N13690" si="27717">AND(MIN($F13688,$F13689,$F13690)=$F13690,MAX($H13688,$H13689,$H13690)=$H13690)</f>
        <v>0</v>
      </c>
      <c r="O13690" t="b">
        <f t="shared" ref="O13690" si="27718">AND(NOT(N13688),NOT(N13689),N13690)</f>
        <v>0</v>
      </c>
    </row>
    <row r="13691" spans="1:15" x14ac:dyDescent="0.25">
      <c r="A13691" t="s">
        <v>13</v>
      </c>
      <c r="B13691" t="s">
        <v>14</v>
      </c>
      <c r="C13691">
        <v>12</v>
      </c>
      <c r="D13691">
        <v>44</v>
      </c>
      <c r="E13691" t="b">
        <v>0</v>
      </c>
      <c r="F13691">
        <v>1.7000000000000001E-2</v>
      </c>
      <c r="G13691">
        <v>64</v>
      </c>
      <c r="H13691">
        <v>64</v>
      </c>
      <c r="I13691">
        <v>216</v>
      </c>
      <c r="J13691">
        <v>131</v>
      </c>
      <c r="K13691">
        <v>0</v>
      </c>
      <c r="L13691">
        <v>11</v>
      </c>
      <c r="M13691">
        <f t="shared" si="27606"/>
        <v>0</v>
      </c>
      <c r="N13691" t="b">
        <f t="shared" ref="N13691" si="27719">AND(MIN($F13691,$F13692,$F13693)=$F13691,MAX($H13691,$H13692,$H13693)=$H13691)</f>
        <v>1</v>
      </c>
      <c r="O13691" t="b">
        <f t="shared" ref="O13691" si="27720">AND(N13691,NOT(N13692),NOT(N13693))</f>
        <v>1</v>
      </c>
    </row>
    <row r="13692" spans="1:15" x14ac:dyDescent="0.25">
      <c r="A13692" t="s">
        <v>15</v>
      </c>
      <c r="B13692" t="s">
        <v>14</v>
      </c>
      <c r="C13692">
        <v>12</v>
      </c>
      <c r="D13692">
        <v>44</v>
      </c>
      <c r="E13692" t="b">
        <v>0</v>
      </c>
      <c r="F13692">
        <v>1.7999999999999999E-2</v>
      </c>
      <c r="G13692">
        <v>64</v>
      </c>
      <c r="H13692">
        <v>64</v>
      </c>
      <c r="I13692">
        <v>132</v>
      </c>
      <c r="J13692">
        <v>131</v>
      </c>
      <c r="K13692">
        <v>0</v>
      </c>
      <c r="L13692">
        <v>11</v>
      </c>
      <c r="M13692">
        <f t="shared" si="27606"/>
        <v>0</v>
      </c>
      <c r="N13692" t="b">
        <f t="shared" ref="N13692" si="27721">AND(MIN($F13691,$F13692,$F13693)=$F13692,MAX($H13691,$H13692,$H13693)=$H13692)</f>
        <v>0</v>
      </c>
      <c r="O13692" t="b">
        <f t="shared" ref="O13692" si="27722">AND(NOT(N13691),N13692,NOT(N13693))</f>
        <v>0</v>
      </c>
    </row>
    <row r="13693" spans="1:15" x14ac:dyDescent="0.25">
      <c r="A13693" t="s">
        <v>19</v>
      </c>
      <c r="B13693" t="s">
        <v>14</v>
      </c>
      <c r="C13693">
        <v>12</v>
      </c>
      <c r="D13693">
        <v>44</v>
      </c>
      <c r="E13693" t="b">
        <v>0</v>
      </c>
      <c r="F13693">
        <v>3.1E-2</v>
      </c>
      <c r="G13693">
        <v>64</v>
      </c>
      <c r="H13693">
        <v>64</v>
      </c>
      <c r="I13693">
        <v>216</v>
      </c>
      <c r="J13693">
        <v>131</v>
      </c>
      <c r="K13693">
        <v>0</v>
      </c>
      <c r="L13693">
        <v>11</v>
      </c>
      <c r="M13693">
        <f t="shared" si="27606"/>
        <v>0</v>
      </c>
      <c r="N13693" t="b">
        <f t="shared" ref="N13693" si="27723">AND(MIN($F13691,$F13692,$F13693)=$F13693,MAX($H13691,$H13692,$H13693)=$H13693)</f>
        <v>0</v>
      </c>
      <c r="O13693" t="b">
        <f t="shared" ref="O13693" si="27724">AND(NOT(N13691),NOT(N13692),N13693)</f>
        <v>0</v>
      </c>
    </row>
    <row r="13694" spans="1:15" x14ac:dyDescent="0.25">
      <c r="A13694" t="s">
        <v>13</v>
      </c>
      <c r="B13694" t="s">
        <v>14</v>
      </c>
      <c r="C13694">
        <v>12</v>
      </c>
      <c r="D13694">
        <v>45</v>
      </c>
      <c r="E13694" t="b">
        <v>0</v>
      </c>
      <c r="F13694">
        <v>1.4999999999999999E-2</v>
      </c>
      <c r="G13694">
        <v>64</v>
      </c>
      <c r="H13694">
        <v>64</v>
      </c>
      <c r="I13694">
        <v>216</v>
      </c>
      <c r="J13694">
        <v>131</v>
      </c>
      <c r="K13694">
        <v>0</v>
      </c>
      <c r="L13694">
        <v>11</v>
      </c>
      <c r="M13694">
        <f t="shared" si="27606"/>
        <v>0</v>
      </c>
      <c r="N13694" t="b">
        <f t="shared" ref="N13694" si="27725">AND(MIN($F13694,$F13695,$F13696)=$F13694,MAX($H13694,$H13695,$H13696)=$H13694)</f>
        <v>1</v>
      </c>
      <c r="O13694" t="b">
        <f t="shared" ref="O13694" si="27726">AND(N13694,NOT(N13695),NOT(N13696))</f>
        <v>0</v>
      </c>
    </row>
    <row r="13695" spans="1:15" x14ac:dyDescent="0.25">
      <c r="A13695" t="s">
        <v>15</v>
      </c>
      <c r="B13695" t="s">
        <v>14</v>
      </c>
      <c r="C13695">
        <v>12</v>
      </c>
      <c r="D13695">
        <v>45</v>
      </c>
      <c r="E13695" t="b">
        <v>0</v>
      </c>
      <c r="F13695">
        <v>1.4999999999999999E-2</v>
      </c>
      <c r="G13695">
        <v>64</v>
      </c>
      <c r="H13695">
        <v>64</v>
      </c>
      <c r="I13695">
        <v>132</v>
      </c>
      <c r="J13695">
        <v>131</v>
      </c>
      <c r="K13695">
        <v>0</v>
      </c>
      <c r="L13695">
        <v>11</v>
      </c>
      <c r="M13695">
        <f t="shared" si="27606"/>
        <v>0</v>
      </c>
      <c r="N13695" t="b">
        <f t="shared" ref="N13695" si="27727">AND(MIN($F13694,$F13695,$F13696)=$F13695,MAX($H13694,$H13695,$H13696)=$H13695)</f>
        <v>1</v>
      </c>
      <c r="O13695" t="b">
        <f t="shared" ref="O13695" si="27728">AND(NOT(N13694),N13695,NOT(N13696))</f>
        <v>0</v>
      </c>
    </row>
    <row r="13696" spans="1:15" x14ac:dyDescent="0.25">
      <c r="A13696" t="s">
        <v>19</v>
      </c>
      <c r="B13696" t="s">
        <v>14</v>
      </c>
      <c r="C13696">
        <v>12</v>
      </c>
      <c r="D13696">
        <v>45</v>
      </c>
      <c r="E13696" t="b">
        <v>0</v>
      </c>
      <c r="F13696">
        <v>2.5000000000000001E-2</v>
      </c>
      <c r="G13696">
        <v>64</v>
      </c>
      <c r="H13696">
        <v>64</v>
      </c>
      <c r="I13696">
        <v>216</v>
      </c>
      <c r="J13696">
        <v>131</v>
      </c>
      <c r="K13696">
        <v>0</v>
      </c>
      <c r="L13696">
        <v>11</v>
      </c>
      <c r="M13696">
        <f t="shared" si="27606"/>
        <v>0</v>
      </c>
      <c r="N13696" t="b">
        <f t="shared" ref="N13696" si="27729">AND(MIN($F13694,$F13695,$F13696)=$F13696,MAX($H13694,$H13695,$H13696)=$H13696)</f>
        <v>0</v>
      </c>
      <c r="O13696" t="b">
        <f t="shared" ref="O13696" si="27730">AND(NOT(N13694),NOT(N13695),N13696)</f>
        <v>0</v>
      </c>
    </row>
    <row r="13697" spans="1:15" x14ac:dyDescent="0.25">
      <c r="A13697" t="s">
        <v>13</v>
      </c>
      <c r="B13697" t="s">
        <v>14</v>
      </c>
      <c r="C13697">
        <v>12</v>
      </c>
      <c r="D13697">
        <v>46</v>
      </c>
      <c r="E13697" t="b">
        <v>0</v>
      </c>
      <c r="F13697">
        <v>1.7000000000000001E-2</v>
      </c>
      <c r="G13697">
        <v>64</v>
      </c>
      <c r="H13697">
        <v>64</v>
      </c>
      <c r="I13697">
        <v>262</v>
      </c>
      <c r="J13697">
        <v>130</v>
      </c>
      <c r="K13697">
        <v>0</v>
      </c>
      <c r="L13697">
        <v>11</v>
      </c>
      <c r="M13697">
        <f t="shared" si="27606"/>
        <v>0</v>
      </c>
      <c r="N13697" t="b">
        <f t="shared" ref="N13697" si="27731">AND(MIN($F13697,$F13698,$F13699)=$F13697,MAX($H13697,$H13698,$H13699)=$H13697)</f>
        <v>0</v>
      </c>
      <c r="O13697" t="b">
        <f t="shared" ref="O13697" si="27732">AND(N13697,NOT(N13698),NOT(N13699))</f>
        <v>0</v>
      </c>
    </row>
    <row r="13698" spans="1:15" x14ac:dyDescent="0.25">
      <c r="A13698" t="s">
        <v>15</v>
      </c>
      <c r="B13698" t="s">
        <v>14</v>
      </c>
      <c r="C13698">
        <v>12</v>
      </c>
      <c r="D13698">
        <v>46</v>
      </c>
      <c r="E13698" t="b">
        <v>0</v>
      </c>
      <c r="F13698">
        <v>1.6E-2</v>
      </c>
      <c r="G13698">
        <v>64</v>
      </c>
      <c r="H13698">
        <v>64</v>
      </c>
      <c r="I13698">
        <v>131</v>
      </c>
      <c r="J13698">
        <v>130</v>
      </c>
      <c r="K13698">
        <v>0</v>
      </c>
      <c r="L13698">
        <v>11</v>
      </c>
      <c r="M13698">
        <f t="shared" si="27606"/>
        <v>0</v>
      </c>
      <c r="N13698" t="b">
        <f t="shared" ref="N13698" si="27733">AND(MIN($F13697,$F13698,$F13699)=$F13698,MAX($H13697,$H13698,$H13699)=$H13698)</f>
        <v>1</v>
      </c>
      <c r="O13698" t="b">
        <f t="shared" ref="O13698" si="27734">AND(NOT(N13697),N13698,NOT(N13699))</f>
        <v>1</v>
      </c>
    </row>
    <row r="13699" spans="1:15" x14ac:dyDescent="0.25">
      <c r="A13699" t="s">
        <v>19</v>
      </c>
      <c r="B13699" t="s">
        <v>14</v>
      </c>
      <c r="C13699">
        <v>12</v>
      </c>
      <c r="D13699">
        <v>46</v>
      </c>
      <c r="E13699" t="b">
        <v>0</v>
      </c>
      <c r="F13699">
        <v>2.5000000000000001E-2</v>
      </c>
      <c r="G13699">
        <v>64</v>
      </c>
      <c r="H13699">
        <v>64</v>
      </c>
      <c r="I13699">
        <v>262</v>
      </c>
      <c r="J13699">
        <v>130</v>
      </c>
      <c r="K13699">
        <v>0</v>
      </c>
      <c r="L13699">
        <v>11</v>
      </c>
      <c r="M13699">
        <f t="shared" ref="M13699:M13762" si="27735">G13699-H13699</f>
        <v>0</v>
      </c>
      <c r="N13699" t="b">
        <f t="shared" ref="N13699" si="27736">AND(MIN($F13697,$F13698,$F13699)=$F13699,MAX($H13697,$H13698,$H13699)=$H13699)</f>
        <v>0</v>
      </c>
      <c r="O13699" t="b">
        <f t="shared" ref="O13699" si="27737">AND(NOT(N13697),NOT(N13698),N13699)</f>
        <v>0</v>
      </c>
    </row>
    <row r="13700" spans="1:15" x14ac:dyDescent="0.25">
      <c r="A13700" t="s">
        <v>13</v>
      </c>
      <c r="B13700" t="s">
        <v>14</v>
      </c>
      <c r="C13700">
        <v>12</v>
      </c>
      <c r="D13700">
        <v>47</v>
      </c>
      <c r="E13700" t="b">
        <v>0</v>
      </c>
      <c r="F13700">
        <v>1.4E-2</v>
      </c>
      <c r="G13700">
        <v>64</v>
      </c>
      <c r="H13700">
        <v>64</v>
      </c>
      <c r="I13700">
        <v>225</v>
      </c>
      <c r="J13700">
        <v>131</v>
      </c>
      <c r="K13700">
        <v>0</v>
      </c>
      <c r="L13700">
        <v>11</v>
      </c>
      <c r="M13700">
        <f t="shared" si="27735"/>
        <v>0</v>
      </c>
      <c r="N13700" t="b">
        <f t="shared" ref="N13700" si="27738">AND(MIN($F13700,$F13701,$F13702)=$F13700,MAX($H13700,$H13701,$H13702)=$H13700)</f>
        <v>1</v>
      </c>
      <c r="O13700" t="b">
        <f t="shared" ref="O13700" si="27739">AND(N13700,NOT(N13701),NOT(N13702))</f>
        <v>1</v>
      </c>
    </row>
    <row r="13701" spans="1:15" x14ac:dyDescent="0.25">
      <c r="A13701" t="s">
        <v>15</v>
      </c>
      <c r="B13701" t="s">
        <v>14</v>
      </c>
      <c r="C13701">
        <v>12</v>
      </c>
      <c r="D13701">
        <v>47</v>
      </c>
      <c r="E13701" t="b">
        <v>0</v>
      </c>
      <c r="F13701">
        <v>1.4999999999999999E-2</v>
      </c>
      <c r="G13701">
        <v>64</v>
      </c>
      <c r="H13701">
        <v>64</v>
      </c>
      <c r="I13701">
        <v>132</v>
      </c>
      <c r="J13701">
        <v>131</v>
      </c>
      <c r="K13701">
        <v>0</v>
      </c>
      <c r="L13701">
        <v>11</v>
      </c>
      <c r="M13701">
        <f t="shared" si="27735"/>
        <v>0</v>
      </c>
      <c r="N13701" t="b">
        <f t="shared" ref="N13701" si="27740">AND(MIN($F13700,$F13701,$F13702)=$F13701,MAX($H13700,$H13701,$H13702)=$H13701)</f>
        <v>0</v>
      </c>
      <c r="O13701" t="b">
        <f t="shared" ref="O13701" si="27741">AND(NOT(N13700),N13701,NOT(N13702))</f>
        <v>0</v>
      </c>
    </row>
    <row r="13702" spans="1:15" x14ac:dyDescent="0.25">
      <c r="A13702" t="s">
        <v>19</v>
      </c>
      <c r="B13702" t="s">
        <v>14</v>
      </c>
      <c r="C13702">
        <v>12</v>
      </c>
      <c r="D13702">
        <v>47</v>
      </c>
      <c r="E13702" t="b">
        <v>0</v>
      </c>
      <c r="F13702">
        <v>2.9000000000000001E-2</v>
      </c>
      <c r="G13702">
        <v>64</v>
      </c>
      <c r="H13702">
        <v>64</v>
      </c>
      <c r="I13702">
        <v>225</v>
      </c>
      <c r="J13702">
        <v>131</v>
      </c>
      <c r="K13702">
        <v>0</v>
      </c>
      <c r="L13702">
        <v>11</v>
      </c>
      <c r="M13702">
        <f t="shared" si="27735"/>
        <v>0</v>
      </c>
      <c r="N13702" t="b">
        <f t="shared" ref="N13702" si="27742">AND(MIN($F13700,$F13701,$F13702)=$F13702,MAX($H13700,$H13701,$H13702)=$H13702)</f>
        <v>0</v>
      </c>
      <c r="O13702" t="b">
        <f t="shared" ref="O13702" si="27743">AND(NOT(N13700),NOT(N13701),N13702)</f>
        <v>0</v>
      </c>
    </row>
    <row r="13703" spans="1:15" x14ac:dyDescent="0.25">
      <c r="A13703" t="s">
        <v>13</v>
      </c>
      <c r="B13703" t="s">
        <v>14</v>
      </c>
      <c r="C13703">
        <v>12</v>
      </c>
      <c r="D13703">
        <v>48</v>
      </c>
      <c r="E13703" t="b">
        <v>0</v>
      </c>
      <c r="F13703">
        <v>1.6E-2</v>
      </c>
      <c r="G13703">
        <v>64</v>
      </c>
      <c r="H13703">
        <v>64</v>
      </c>
      <c r="I13703">
        <v>213</v>
      </c>
      <c r="J13703">
        <v>133</v>
      </c>
      <c r="K13703">
        <v>1</v>
      </c>
      <c r="L13703">
        <v>12</v>
      </c>
      <c r="M13703">
        <f t="shared" si="27735"/>
        <v>0</v>
      </c>
      <c r="N13703" t="b">
        <f t="shared" ref="N13703" si="27744">AND(MIN($F13703,$F13704,$F13705)=$F13703,MAX($H13703,$H13704,$H13705)=$H13703)</f>
        <v>1</v>
      </c>
      <c r="O13703" t="b">
        <f t="shared" ref="O13703" si="27745">AND(N13703,NOT(N13704),NOT(N13705))</f>
        <v>0</v>
      </c>
    </row>
    <row r="13704" spans="1:15" x14ac:dyDescent="0.25">
      <c r="A13704" t="s">
        <v>15</v>
      </c>
      <c r="B13704" t="s">
        <v>14</v>
      </c>
      <c r="C13704">
        <v>12</v>
      </c>
      <c r="D13704">
        <v>48</v>
      </c>
      <c r="E13704" t="b">
        <v>0</v>
      </c>
      <c r="F13704">
        <v>1.6E-2</v>
      </c>
      <c r="G13704">
        <v>64</v>
      </c>
      <c r="H13704">
        <v>64</v>
      </c>
      <c r="I13704">
        <v>135</v>
      </c>
      <c r="J13704">
        <v>133</v>
      </c>
      <c r="K13704">
        <v>1</v>
      </c>
      <c r="L13704">
        <v>12</v>
      </c>
      <c r="M13704">
        <f t="shared" si="27735"/>
        <v>0</v>
      </c>
      <c r="N13704" t="b">
        <f t="shared" ref="N13704" si="27746">AND(MIN($F13703,$F13704,$F13705)=$F13704,MAX($H13703,$H13704,$H13705)=$H13704)</f>
        <v>1</v>
      </c>
      <c r="O13704" t="b">
        <f t="shared" ref="O13704" si="27747">AND(NOT(N13703),N13704,NOT(N13705))</f>
        <v>0</v>
      </c>
    </row>
    <row r="13705" spans="1:15" x14ac:dyDescent="0.25">
      <c r="A13705" t="s">
        <v>19</v>
      </c>
      <c r="B13705" t="s">
        <v>14</v>
      </c>
      <c r="C13705">
        <v>12</v>
      </c>
      <c r="D13705">
        <v>48</v>
      </c>
      <c r="E13705" t="b">
        <v>0</v>
      </c>
      <c r="F13705">
        <v>3.7999999999999999E-2</v>
      </c>
      <c r="G13705">
        <v>64</v>
      </c>
      <c r="H13705">
        <v>64</v>
      </c>
      <c r="I13705">
        <v>213</v>
      </c>
      <c r="J13705">
        <v>133</v>
      </c>
      <c r="K13705">
        <v>1</v>
      </c>
      <c r="L13705">
        <v>12</v>
      </c>
      <c r="M13705">
        <f t="shared" si="27735"/>
        <v>0</v>
      </c>
      <c r="N13705" t="b">
        <f t="shared" ref="N13705" si="27748">AND(MIN($F13703,$F13704,$F13705)=$F13705,MAX($H13703,$H13704,$H13705)=$H13705)</f>
        <v>0</v>
      </c>
      <c r="O13705" t="b">
        <f t="shared" ref="O13705" si="27749">AND(NOT(N13703),NOT(N13704),N13705)</f>
        <v>0</v>
      </c>
    </row>
    <row r="13706" spans="1:15" x14ac:dyDescent="0.25">
      <c r="A13706" t="s">
        <v>13</v>
      </c>
      <c r="B13706" t="s">
        <v>14</v>
      </c>
      <c r="C13706">
        <v>12</v>
      </c>
      <c r="D13706">
        <v>49</v>
      </c>
      <c r="E13706" t="b">
        <v>0</v>
      </c>
      <c r="F13706">
        <v>1.6E-2</v>
      </c>
      <c r="G13706">
        <v>64</v>
      </c>
      <c r="H13706">
        <v>64</v>
      </c>
      <c r="I13706">
        <v>248</v>
      </c>
      <c r="J13706">
        <v>131</v>
      </c>
      <c r="K13706">
        <v>0</v>
      </c>
      <c r="L13706">
        <v>11</v>
      </c>
      <c r="M13706">
        <f t="shared" si="27735"/>
        <v>0</v>
      </c>
      <c r="N13706" t="b">
        <f t="shared" ref="N13706" si="27750">AND(MIN($F13706,$F13707,$F13708)=$F13706,MAX($H13706,$H13707,$H13708)=$H13706)</f>
        <v>1</v>
      </c>
      <c r="O13706" t="b">
        <f t="shared" ref="O13706" si="27751">AND(N13706,NOT(N13707),NOT(N13708))</f>
        <v>1</v>
      </c>
    </row>
    <row r="13707" spans="1:15" x14ac:dyDescent="0.25">
      <c r="A13707" t="s">
        <v>15</v>
      </c>
      <c r="B13707" t="s">
        <v>14</v>
      </c>
      <c r="C13707">
        <v>12</v>
      </c>
      <c r="D13707">
        <v>49</v>
      </c>
      <c r="E13707" t="b">
        <v>0</v>
      </c>
      <c r="F13707">
        <v>2.3E-2</v>
      </c>
      <c r="G13707">
        <v>64</v>
      </c>
      <c r="H13707">
        <v>64</v>
      </c>
      <c r="I13707">
        <v>132</v>
      </c>
      <c r="J13707">
        <v>131</v>
      </c>
      <c r="K13707">
        <v>0</v>
      </c>
      <c r="L13707">
        <v>11</v>
      </c>
      <c r="M13707">
        <f t="shared" si="27735"/>
        <v>0</v>
      </c>
      <c r="N13707" t="b">
        <f t="shared" ref="N13707" si="27752">AND(MIN($F13706,$F13707,$F13708)=$F13707,MAX($H13706,$H13707,$H13708)=$H13707)</f>
        <v>0</v>
      </c>
      <c r="O13707" t="b">
        <f t="shared" ref="O13707" si="27753">AND(NOT(N13706),N13707,NOT(N13708))</f>
        <v>0</v>
      </c>
    </row>
    <row r="13708" spans="1:15" x14ac:dyDescent="0.25">
      <c r="A13708" t="s">
        <v>19</v>
      </c>
      <c r="B13708" t="s">
        <v>14</v>
      </c>
      <c r="C13708">
        <v>12</v>
      </c>
      <c r="D13708">
        <v>49</v>
      </c>
      <c r="E13708" t="b">
        <v>0</v>
      </c>
      <c r="F13708">
        <v>0.02</v>
      </c>
      <c r="G13708">
        <v>64</v>
      </c>
      <c r="H13708">
        <v>64</v>
      </c>
      <c r="I13708">
        <v>248</v>
      </c>
      <c r="J13708">
        <v>131</v>
      </c>
      <c r="K13708">
        <v>0</v>
      </c>
      <c r="L13708">
        <v>11</v>
      </c>
      <c r="M13708">
        <f t="shared" si="27735"/>
        <v>0</v>
      </c>
      <c r="N13708" t="b">
        <f t="shared" ref="N13708" si="27754">AND(MIN($F13706,$F13707,$F13708)=$F13708,MAX($H13706,$H13707,$H13708)=$H13708)</f>
        <v>0</v>
      </c>
      <c r="O13708" t="b">
        <f t="shared" ref="O13708" si="27755">AND(NOT(N13706),NOT(N13707),N13708)</f>
        <v>0</v>
      </c>
    </row>
    <row r="13709" spans="1:15" x14ac:dyDescent="0.25">
      <c r="A13709" t="s">
        <v>13</v>
      </c>
      <c r="B13709" t="s">
        <v>14</v>
      </c>
      <c r="C13709">
        <v>12</v>
      </c>
      <c r="D13709">
        <v>4</v>
      </c>
      <c r="E13709" t="b">
        <v>0</v>
      </c>
      <c r="F13709">
        <v>7.085</v>
      </c>
      <c r="G13709">
        <v>64</v>
      </c>
      <c r="H13709">
        <v>64</v>
      </c>
      <c r="I13709">
        <v>865656</v>
      </c>
      <c r="J13709">
        <v>472524</v>
      </c>
      <c r="K13709">
        <v>236195</v>
      </c>
      <c r="L13709">
        <v>17</v>
      </c>
      <c r="M13709">
        <f t="shared" si="27735"/>
        <v>0</v>
      </c>
      <c r="N13709" t="b">
        <f t="shared" ref="N13709" si="27756">AND(MIN($F13709,$F13710,$F13711)=$F13709,MAX($H13709,$H13710,$H13711)=$H13709)</f>
        <v>0</v>
      </c>
      <c r="O13709" t="b">
        <f t="shared" ref="O13709" si="27757">AND(N13709,NOT(N13710),NOT(N13711))</f>
        <v>0</v>
      </c>
    </row>
    <row r="13710" spans="1:15" x14ac:dyDescent="0.25">
      <c r="A13710" t="s">
        <v>15</v>
      </c>
      <c r="B13710" t="s">
        <v>14</v>
      </c>
      <c r="C13710">
        <v>12</v>
      </c>
      <c r="D13710">
        <v>4</v>
      </c>
      <c r="E13710" t="b">
        <v>0</v>
      </c>
      <c r="F13710">
        <v>2.9430000000000001</v>
      </c>
      <c r="G13710">
        <v>64</v>
      </c>
      <c r="H13710">
        <v>64</v>
      </c>
      <c r="I13710">
        <v>487795</v>
      </c>
      <c r="J13710">
        <v>472524</v>
      </c>
      <c r="K13710">
        <v>236195</v>
      </c>
      <c r="L13710">
        <v>17</v>
      </c>
      <c r="M13710">
        <f t="shared" si="27735"/>
        <v>0</v>
      </c>
      <c r="N13710" t="b">
        <f t="shared" ref="N13710" si="27758">AND(MIN($F13709,$F13710,$F13711)=$F13710,MAX($H13709,$H13710,$H13711)=$H13710)</f>
        <v>1</v>
      </c>
      <c r="O13710" t="b">
        <f t="shared" ref="O13710" si="27759">AND(NOT(N13709),N13710,NOT(N13711))</f>
        <v>1</v>
      </c>
    </row>
    <row r="13711" spans="1:15" x14ac:dyDescent="0.25">
      <c r="A13711" t="s">
        <v>19</v>
      </c>
      <c r="B13711" t="s">
        <v>14</v>
      </c>
      <c r="C13711">
        <v>12</v>
      </c>
      <c r="D13711">
        <v>4</v>
      </c>
      <c r="E13711" t="b">
        <v>0</v>
      </c>
      <c r="F13711">
        <v>8.3770000000000007</v>
      </c>
      <c r="G13711">
        <v>64</v>
      </c>
      <c r="H13711">
        <v>64</v>
      </c>
      <c r="I13711">
        <v>865656</v>
      </c>
      <c r="J13711">
        <v>472524</v>
      </c>
      <c r="K13711">
        <v>236195</v>
      </c>
      <c r="L13711">
        <v>17</v>
      </c>
      <c r="M13711">
        <f t="shared" si="27735"/>
        <v>0</v>
      </c>
      <c r="N13711" t="b">
        <f t="shared" ref="N13711" si="27760">AND(MIN($F13709,$F13710,$F13711)=$F13711,MAX($H13709,$H13710,$H13711)=$H13711)</f>
        <v>0</v>
      </c>
      <c r="O13711" t="b">
        <f t="shared" ref="O13711" si="27761">AND(NOT(N13709),NOT(N13710),N13711)</f>
        <v>0</v>
      </c>
    </row>
    <row r="13712" spans="1:15" x14ac:dyDescent="0.25">
      <c r="A13712" t="s">
        <v>13</v>
      </c>
      <c r="B13712" t="s">
        <v>14</v>
      </c>
      <c r="C13712">
        <v>12</v>
      </c>
      <c r="D13712">
        <v>50</v>
      </c>
      <c r="E13712" t="b">
        <v>0</v>
      </c>
      <c r="F13712">
        <v>1.9E-2</v>
      </c>
      <c r="G13712">
        <v>64</v>
      </c>
      <c r="H13712">
        <v>64</v>
      </c>
      <c r="I13712">
        <v>244</v>
      </c>
      <c r="J13712">
        <v>131</v>
      </c>
      <c r="K13712">
        <v>0</v>
      </c>
      <c r="L13712">
        <v>11</v>
      </c>
      <c r="M13712">
        <f t="shared" si="27735"/>
        <v>0</v>
      </c>
      <c r="N13712" t="b">
        <f t="shared" ref="N13712" si="27762">AND(MIN($F13712,$F13713,$F13714)=$F13712,MAX($H13712,$H13713,$H13714)=$H13712)</f>
        <v>0</v>
      </c>
      <c r="O13712" t="b">
        <f t="shared" ref="O13712" si="27763">AND(N13712,NOT(N13713),NOT(N13714))</f>
        <v>0</v>
      </c>
    </row>
    <row r="13713" spans="1:15" x14ac:dyDescent="0.25">
      <c r="A13713" t="s">
        <v>15</v>
      </c>
      <c r="B13713" t="s">
        <v>14</v>
      </c>
      <c r="C13713">
        <v>12</v>
      </c>
      <c r="D13713">
        <v>50</v>
      </c>
      <c r="E13713" t="b">
        <v>0</v>
      </c>
      <c r="F13713">
        <v>1.6E-2</v>
      </c>
      <c r="G13713">
        <v>64</v>
      </c>
      <c r="H13713">
        <v>64</v>
      </c>
      <c r="I13713">
        <v>132</v>
      </c>
      <c r="J13713">
        <v>131</v>
      </c>
      <c r="K13713">
        <v>0</v>
      </c>
      <c r="L13713">
        <v>11</v>
      </c>
      <c r="M13713">
        <f t="shared" si="27735"/>
        <v>0</v>
      </c>
      <c r="N13713" t="b">
        <f t="shared" ref="N13713" si="27764">AND(MIN($F13712,$F13713,$F13714)=$F13713,MAX($H13712,$H13713,$H13714)=$H13713)</f>
        <v>1</v>
      </c>
      <c r="O13713" t="b">
        <f t="shared" ref="O13713" si="27765">AND(NOT(N13712),N13713,NOT(N13714))</f>
        <v>1</v>
      </c>
    </row>
    <row r="13714" spans="1:15" x14ac:dyDescent="0.25">
      <c r="A13714" t="s">
        <v>19</v>
      </c>
      <c r="B13714" t="s">
        <v>14</v>
      </c>
      <c r="C13714">
        <v>12</v>
      </c>
      <c r="D13714">
        <v>50</v>
      </c>
      <c r="E13714" t="b">
        <v>0</v>
      </c>
      <c r="F13714">
        <v>2.5000000000000001E-2</v>
      </c>
      <c r="G13714">
        <v>64</v>
      </c>
      <c r="H13714">
        <v>64</v>
      </c>
      <c r="I13714">
        <v>244</v>
      </c>
      <c r="J13714">
        <v>131</v>
      </c>
      <c r="K13714">
        <v>0</v>
      </c>
      <c r="L13714">
        <v>11</v>
      </c>
      <c r="M13714">
        <f t="shared" si="27735"/>
        <v>0</v>
      </c>
      <c r="N13714" t="b">
        <f t="shared" ref="N13714" si="27766">AND(MIN($F13712,$F13713,$F13714)=$F13714,MAX($H13712,$H13713,$H13714)=$H13714)</f>
        <v>0</v>
      </c>
      <c r="O13714" t="b">
        <f t="shared" ref="O13714" si="27767">AND(NOT(N13712),NOT(N13713),N13714)</f>
        <v>0</v>
      </c>
    </row>
    <row r="13715" spans="1:15" x14ac:dyDescent="0.25">
      <c r="A13715" t="s">
        <v>13</v>
      </c>
      <c r="B13715" t="s">
        <v>14</v>
      </c>
      <c r="C13715">
        <v>12</v>
      </c>
      <c r="D13715">
        <v>5</v>
      </c>
      <c r="E13715" t="b">
        <v>0</v>
      </c>
      <c r="F13715">
        <v>4.4999999999999998E-2</v>
      </c>
      <c r="G13715">
        <v>64</v>
      </c>
      <c r="H13715">
        <v>64</v>
      </c>
      <c r="I13715">
        <v>264</v>
      </c>
      <c r="J13715">
        <v>136</v>
      </c>
      <c r="K13715">
        <v>0</v>
      </c>
      <c r="L13715">
        <v>17</v>
      </c>
      <c r="M13715">
        <f t="shared" si="27735"/>
        <v>0</v>
      </c>
      <c r="N13715" t="b">
        <f t="shared" ref="N13715" si="27768">AND(MIN($F13715,$F13716,$F13717)=$F13715,MAX($H13715,$H13716,$H13717)=$H13715)</f>
        <v>0</v>
      </c>
      <c r="O13715" t="b">
        <f t="shared" ref="O13715" si="27769">AND(N13715,NOT(N13716),NOT(N13717))</f>
        <v>0</v>
      </c>
    </row>
    <row r="13716" spans="1:15" x14ac:dyDescent="0.25">
      <c r="A13716" t="s">
        <v>15</v>
      </c>
      <c r="B13716" t="s">
        <v>14</v>
      </c>
      <c r="C13716">
        <v>12</v>
      </c>
      <c r="D13716">
        <v>5</v>
      </c>
      <c r="E13716" t="b">
        <v>0</v>
      </c>
      <c r="F13716">
        <v>2.9000000000000001E-2</v>
      </c>
      <c r="G13716">
        <v>64</v>
      </c>
      <c r="H13716">
        <v>64</v>
      </c>
      <c r="I13716">
        <v>138</v>
      </c>
      <c r="J13716">
        <v>136</v>
      </c>
      <c r="K13716">
        <v>0</v>
      </c>
      <c r="L13716">
        <v>17</v>
      </c>
      <c r="M13716">
        <f t="shared" si="27735"/>
        <v>0</v>
      </c>
      <c r="N13716" t="b">
        <f t="shared" ref="N13716" si="27770">AND(MIN($F13715,$F13716,$F13717)=$F13716,MAX($H13715,$H13716,$H13717)=$H13716)</f>
        <v>0</v>
      </c>
      <c r="O13716" t="b">
        <f t="shared" ref="O13716" si="27771">AND(NOT(N13715),N13716,NOT(N13717))</f>
        <v>0</v>
      </c>
    </row>
    <row r="13717" spans="1:15" x14ac:dyDescent="0.25">
      <c r="A13717" t="s">
        <v>19</v>
      </c>
      <c r="B13717" t="s">
        <v>14</v>
      </c>
      <c r="C13717">
        <v>12</v>
      </c>
      <c r="D13717">
        <v>5</v>
      </c>
      <c r="E13717" t="b">
        <v>0</v>
      </c>
      <c r="F13717">
        <v>2.1999999999999999E-2</v>
      </c>
      <c r="G13717">
        <v>64</v>
      </c>
      <c r="H13717">
        <v>64</v>
      </c>
      <c r="I13717">
        <v>264</v>
      </c>
      <c r="J13717">
        <v>136</v>
      </c>
      <c r="K13717">
        <v>0</v>
      </c>
      <c r="L13717">
        <v>17</v>
      </c>
      <c r="M13717">
        <f t="shared" si="27735"/>
        <v>0</v>
      </c>
      <c r="N13717" t="b">
        <f t="shared" ref="N13717" si="27772">AND(MIN($F13715,$F13716,$F13717)=$F13717,MAX($H13715,$H13716,$H13717)=$H13717)</f>
        <v>1</v>
      </c>
      <c r="O13717" t="b">
        <f t="shared" ref="O13717" si="27773">AND(NOT(N13715),NOT(N13716),N13717)</f>
        <v>1</v>
      </c>
    </row>
    <row r="13718" spans="1:15" x14ac:dyDescent="0.25">
      <c r="A13718" t="s">
        <v>13</v>
      </c>
      <c r="B13718" t="s">
        <v>14</v>
      </c>
      <c r="C13718">
        <v>12</v>
      </c>
      <c r="D13718">
        <v>6</v>
      </c>
      <c r="E13718" t="b">
        <v>0</v>
      </c>
      <c r="F13718">
        <v>0</v>
      </c>
      <c r="G13718">
        <v>64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f t="shared" si="27735"/>
        <v>64</v>
      </c>
      <c r="N13718" t="b">
        <f t="shared" ref="N13718" si="27774">AND(MIN($F13718,$F13719,$F13720)=$F13718,MAX($H13718,$H13719,$H13720)=$H13718)</f>
        <v>1</v>
      </c>
      <c r="O13718" t="b">
        <f t="shared" ref="O13718" si="27775">AND(N13718,NOT(N13719),NOT(N13720))</f>
        <v>0</v>
      </c>
    </row>
    <row r="13719" spans="1:15" x14ac:dyDescent="0.25">
      <c r="A13719" t="s">
        <v>15</v>
      </c>
      <c r="B13719" t="s">
        <v>14</v>
      </c>
      <c r="C13719">
        <v>12</v>
      </c>
      <c r="D13719">
        <v>6</v>
      </c>
      <c r="E13719" t="b">
        <v>0</v>
      </c>
      <c r="F13719">
        <v>1E-3</v>
      </c>
      <c r="G13719">
        <v>64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f t="shared" si="27735"/>
        <v>64</v>
      </c>
      <c r="N13719" t="b">
        <f t="shared" ref="N13719" si="27776">AND(MIN($F13718,$F13719,$F13720)=$F13719,MAX($H13718,$H13719,$H13720)=$H13719)</f>
        <v>0</v>
      </c>
      <c r="O13719" t="b">
        <f t="shared" ref="O13719" si="27777">AND(NOT(N13718),N13719,NOT(N13720))</f>
        <v>0</v>
      </c>
    </row>
    <row r="13720" spans="1:15" x14ac:dyDescent="0.25">
      <c r="A13720" t="s">
        <v>19</v>
      </c>
      <c r="B13720" t="s">
        <v>14</v>
      </c>
      <c r="C13720">
        <v>12</v>
      </c>
      <c r="D13720">
        <v>6</v>
      </c>
      <c r="E13720" t="b">
        <v>0</v>
      </c>
      <c r="F13720">
        <v>0</v>
      </c>
      <c r="G13720">
        <v>64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f t="shared" si="27735"/>
        <v>64</v>
      </c>
      <c r="N13720" t="b">
        <f t="shared" ref="N13720" si="27778">AND(MIN($F13718,$F13719,$F13720)=$F13720,MAX($H13718,$H13719,$H13720)=$H13720)</f>
        <v>1</v>
      </c>
      <c r="O13720" t="b">
        <f t="shared" ref="O13720" si="27779">AND(NOT(N13718),NOT(N13719),N13720)</f>
        <v>0</v>
      </c>
    </row>
    <row r="13721" spans="1:15" x14ac:dyDescent="0.25">
      <c r="A13721" t="s">
        <v>13</v>
      </c>
      <c r="B13721" t="s">
        <v>14</v>
      </c>
      <c r="C13721">
        <v>12</v>
      </c>
      <c r="D13721">
        <v>7</v>
      </c>
      <c r="E13721" t="b">
        <v>0</v>
      </c>
      <c r="F13721">
        <v>1.7000000000000001E-2</v>
      </c>
      <c r="G13721">
        <v>64</v>
      </c>
      <c r="H13721">
        <v>64</v>
      </c>
      <c r="I13721">
        <v>263</v>
      </c>
      <c r="J13721">
        <v>149</v>
      </c>
      <c r="K13721">
        <v>10</v>
      </c>
      <c r="L13721">
        <v>9</v>
      </c>
      <c r="M13721">
        <f t="shared" si="27735"/>
        <v>0</v>
      </c>
      <c r="N13721" t="b">
        <f t="shared" ref="N13721" si="27780">AND(MIN($F13721,$F13722,$F13723)=$F13721,MAX($H13721,$H13722,$H13723)=$H13721)</f>
        <v>1</v>
      </c>
      <c r="O13721" t="b">
        <f t="shared" ref="O13721" si="27781">AND(N13721,NOT(N13722),NOT(N13723))</f>
        <v>1</v>
      </c>
    </row>
    <row r="13722" spans="1:15" x14ac:dyDescent="0.25">
      <c r="A13722" t="s">
        <v>15</v>
      </c>
      <c r="B13722" t="s">
        <v>14</v>
      </c>
      <c r="C13722">
        <v>12</v>
      </c>
      <c r="D13722">
        <v>7</v>
      </c>
      <c r="E13722" t="b">
        <v>0</v>
      </c>
      <c r="F13722">
        <v>2.7E-2</v>
      </c>
      <c r="G13722">
        <v>64</v>
      </c>
      <c r="H13722">
        <v>64</v>
      </c>
      <c r="I13722">
        <v>194</v>
      </c>
      <c r="J13722">
        <v>193</v>
      </c>
      <c r="K13722">
        <v>32</v>
      </c>
      <c r="L13722">
        <v>9</v>
      </c>
      <c r="M13722">
        <f t="shared" si="27735"/>
        <v>0</v>
      </c>
      <c r="N13722" t="b">
        <f t="shared" ref="N13722" si="27782">AND(MIN($F13721,$F13722,$F13723)=$F13722,MAX($H13721,$H13722,$H13723)=$H13722)</f>
        <v>0</v>
      </c>
      <c r="O13722" t="b">
        <f t="shared" ref="O13722" si="27783">AND(NOT(N13721),N13722,NOT(N13723))</f>
        <v>0</v>
      </c>
    </row>
    <row r="13723" spans="1:15" x14ac:dyDescent="0.25">
      <c r="A13723" t="s">
        <v>19</v>
      </c>
      <c r="B13723" t="s">
        <v>14</v>
      </c>
      <c r="C13723">
        <v>12</v>
      </c>
      <c r="D13723">
        <v>7</v>
      </c>
      <c r="E13723" t="b">
        <v>0</v>
      </c>
      <c r="F13723">
        <v>1.9E-2</v>
      </c>
      <c r="G13723">
        <v>64</v>
      </c>
      <c r="H13723">
        <v>64</v>
      </c>
      <c r="I13723">
        <v>263</v>
      </c>
      <c r="J13723">
        <v>149</v>
      </c>
      <c r="K13723">
        <v>10</v>
      </c>
      <c r="L13723">
        <v>9</v>
      </c>
      <c r="M13723">
        <f t="shared" si="27735"/>
        <v>0</v>
      </c>
      <c r="N13723" t="b">
        <f t="shared" ref="N13723" si="27784">AND(MIN($F13721,$F13722,$F13723)=$F13723,MAX($H13721,$H13722,$H13723)=$H13723)</f>
        <v>0</v>
      </c>
      <c r="O13723" t="b">
        <f t="shared" ref="O13723" si="27785">AND(NOT(N13721),NOT(N13722),N13723)</f>
        <v>0</v>
      </c>
    </row>
    <row r="13724" spans="1:15" x14ac:dyDescent="0.25">
      <c r="A13724" t="s">
        <v>13</v>
      </c>
      <c r="B13724" t="s">
        <v>14</v>
      </c>
      <c r="C13724">
        <v>12</v>
      </c>
      <c r="D13724">
        <v>8</v>
      </c>
      <c r="E13724" t="b">
        <v>0</v>
      </c>
      <c r="F13724">
        <v>1E-3</v>
      </c>
      <c r="G13724">
        <v>64</v>
      </c>
      <c r="H13724">
        <v>3</v>
      </c>
      <c r="I13724">
        <v>18</v>
      </c>
      <c r="J13724">
        <v>11</v>
      </c>
      <c r="K13724">
        <v>3</v>
      </c>
      <c r="L13724">
        <v>1</v>
      </c>
      <c r="M13724">
        <f t="shared" si="27735"/>
        <v>61</v>
      </c>
      <c r="N13724" t="b">
        <f t="shared" ref="N13724" si="27786">AND(MIN($F13724,$F13725,$F13726)=$F13724,MAX($H13724,$H13725,$H13726)=$H13724)</f>
        <v>1</v>
      </c>
      <c r="O13724" t="b">
        <f t="shared" ref="O13724" si="27787">AND(N13724,NOT(N13725),NOT(N13726))</f>
        <v>0</v>
      </c>
    </row>
    <row r="13725" spans="1:15" x14ac:dyDescent="0.25">
      <c r="A13725" t="s">
        <v>15</v>
      </c>
      <c r="B13725" t="s">
        <v>14</v>
      </c>
      <c r="C13725">
        <v>12</v>
      </c>
      <c r="D13725">
        <v>8</v>
      </c>
      <c r="E13725" t="b">
        <v>0</v>
      </c>
      <c r="F13725">
        <v>1E-3</v>
      </c>
      <c r="G13725">
        <v>64</v>
      </c>
      <c r="H13725">
        <v>3</v>
      </c>
      <c r="I13725">
        <v>11</v>
      </c>
      <c r="J13725">
        <v>11</v>
      </c>
      <c r="K13725">
        <v>3</v>
      </c>
      <c r="L13725">
        <v>1</v>
      </c>
      <c r="M13725">
        <f t="shared" si="27735"/>
        <v>61</v>
      </c>
      <c r="N13725" t="b">
        <f t="shared" ref="N13725" si="27788">AND(MIN($F13724,$F13725,$F13726)=$F13725,MAX($H13724,$H13725,$H13726)=$H13725)</f>
        <v>1</v>
      </c>
      <c r="O13725" t="b">
        <f t="shared" ref="O13725" si="27789">AND(NOT(N13724),N13725,NOT(N13726))</f>
        <v>0</v>
      </c>
    </row>
    <row r="13726" spans="1:15" x14ac:dyDescent="0.25">
      <c r="A13726" t="s">
        <v>19</v>
      </c>
      <c r="B13726" t="s">
        <v>14</v>
      </c>
      <c r="C13726">
        <v>12</v>
      </c>
      <c r="D13726">
        <v>8</v>
      </c>
      <c r="E13726" t="b">
        <v>0</v>
      </c>
      <c r="F13726">
        <v>1E-3</v>
      </c>
      <c r="G13726">
        <v>64</v>
      </c>
      <c r="H13726">
        <v>3</v>
      </c>
      <c r="I13726">
        <v>18</v>
      </c>
      <c r="J13726">
        <v>11</v>
      </c>
      <c r="K13726">
        <v>3</v>
      </c>
      <c r="L13726">
        <v>1</v>
      </c>
      <c r="M13726">
        <f t="shared" si="27735"/>
        <v>61</v>
      </c>
      <c r="N13726" t="b">
        <f t="shared" ref="N13726" si="27790">AND(MIN($F13724,$F13725,$F13726)=$F13726,MAX($H13724,$H13725,$H13726)=$H13726)</f>
        <v>1</v>
      </c>
      <c r="O13726" t="b">
        <f t="shared" ref="O13726" si="27791">AND(NOT(N13724),NOT(N13725),N13726)</f>
        <v>0</v>
      </c>
    </row>
    <row r="13727" spans="1:15" x14ac:dyDescent="0.25">
      <c r="A13727" t="s">
        <v>13</v>
      </c>
      <c r="B13727" t="s">
        <v>14</v>
      </c>
      <c r="C13727">
        <v>12</v>
      </c>
      <c r="D13727">
        <v>9</v>
      </c>
      <c r="E13727" t="b">
        <v>0</v>
      </c>
      <c r="F13727">
        <v>0.02</v>
      </c>
      <c r="G13727">
        <v>64</v>
      </c>
      <c r="H13727">
        <v>64</v>
      </c>
      <c r="I13727">
        <v>374</v>
      </c>
      <c r="J13727">
        <v>191</v>
      </c>
      <c r="K13727">
        <v>29</v>
      </c>
      <c r="L13727">
        <v>12</v>
      </c>
      <c r="M13727">
        <f t="shared" si="27735"/>
        <v>0</v>
      </c>
      <c r="N13727" t="b">
        <f t="shared" ref="N13727" si="27792">AND(MIN($F13727,$F13728,$F13729)=$F13727,MAX($H13727,$H13728,$H13729)=$H13727)</f>
        <v>0</v>
      </c>
      <c r="O13727" t="b">
        <f t="shared" ref="O13727" si="27793">AND(N13727,NOT(N13728),NOT(N13729))</f>
        <v>0</v>
      </c>
    </row>
    <row r="13728" spans="1:15" x14ac:dyDescent="0.25">
      <c r="A13728" t="s">
        <v>15</v>
      </c>
      <c r="B13728" t="s">
        <v>14</v>
      </c>
      <c r="C13728">
        <v>12</v>
      </c>
      <c r="D13728">
        <v>9</v>
      </c>
      <c r="E13728" t="b">
        <v>0</v>
      </c>
      <c r="F13728">
        <v>1.9E-2</v>
      </c>
      <c r="G13728">
        <v>64</v>
      </c>
      <c r="H13728">
        <v>64</v>
      </c>
      <c r="I13728">
        <v>196</v>
      </c>
      <c r="J13728">
        <v>191</v>
      </c>
      <c r="K13728">
        <v>29</v>
      </c>
      <c r="L13728">
        <v>12</v>
      </c>
      <c r="M13728">
        <f t="shared" si="27735"/>
        <v>0</v>
      </c>
      <c r="N13728" t="b">
        <f t="shared" ref="N13728" si="27794">AND(MIN($F13727,$F13728,$F13729)=$F13728,MAX($H13727,$H13728,$H13729)=$H13728)</f>
        <v>1</v>
      </c>
      <c r="O13728" t="b">
        <f t="shared" ref="O13728" si="27795">AND(NOT(N13727),N13728,NOT(N13729))</f>
        <v>1</v>
      </c>
    </row>
    <row r="13729" spans="1:15" x14ac:dyDescent="0.25">
      <c r="A13729" t="s">
        <v>19</v>
      </c>
      <c r="B13729" t="s">
        <v>14</v>
      </c>
      <c r="C13729">
        <v>12</v>
      </c>
      <c r="D13729">
        <v>9</v>
      </c>
      <c r="E13729" t="b">
        <v>0</v>
      </c>
      <c r="F13729">
        <v>3.5999999999999997E-2</v>
      </c>
      <c r="G13729">
        <v>64</v>
      </c>
      <c r="H13729">
        <v>64</v>
      </c>
      <c r="I13729">
        <v>374</v>
      </c>
      <c r="J13729">
        <v>191</v>
      </c>
      <c r="K13729">
        <v>29</v>
      </c>
      <c r="L13729">
        <v>12</v>
      </c>
      <c r="M13729">
        <f t="shared" si="27735"/>
        <v>0</v>
      </c>
      <c r="N13729" t="b">
        <f t="shared" ref="N13729" si="27796">AND(MIN($F13727,$F13728,$F13729)=$F13729,MAX($H13727,$H13728,$H13729)=$H13729)</f>
        <v>0</v>
      </c>
      <c r="O13729" t="b">
        <f t="shared" ref="O13729" si="27797">AND(NOT(N13727),NOT(N13728),N13729)</f>
        <v>0</v>
      </c>
    </row>
    <row r="13730" spans="1:15" x14ac:dyDescent="0.25">
      <c r="A13730" t="s">
        <v>13</v>
      </c>
      <c r="B13730" t="s">
        <v>14</v>
      </c>
      <c r="C13730">
        <v>13</v>
      </c>
      <c r="D13730">
        <v>0</v>
      </c>
      <c r="E13730" t="b">
        <v>0</v>
      </c>
      <c r="F13730">
        <v>0</v>
      </c>
      <c r="G13730">
        <v>64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f t="shared" si="27735"/>
        <v>64</v>
      </c>
      <c r="N13730" t="b">
        <f t="shared" ref="N13730" si="27798">AND(MIN($F13730,$F13731,$F13732)=$F13730,MAX($H13730,$H13731,$H13732)=$H13730)</f>
        <v>1</v>
      </c>
      <c r="O13730" t="b">
        <f t="shared" ref="O13730" si="27799">AND(N13730,NOT(N13731),NOT(N13732))</f>
        <v>0</v>
      </c>
    </row>
    <row r="13731" spans="1:15" x14ac:dyDescent="0.25">
      <c r="A13731" t="s">
        <v>15</v>
      </c>
      <c r="B13731" t="s">
        <v>14</v>
      </c>
      <c r="C13731">
        <v>13</v>
      </c>
      <c r="D13731">
        <v>0</v>
      </c>
      <c r="E13731" t="b">
        <v>0</v>
      </c>
      <c r="F13731">
        <v>2E-3</v>
      </c>
      <c r="G13731">
        <v>64</v>
      </c>
      <c r="H13731">
        <v>0</v>
      </c>
      <c r="I13731">
        <v>0</v>
      </c>
      <c r="J13731">
        <v>0</v>
      </c>
      <c r="K13731">
        <v>1</v>
      </c>
      <c r="L13731">
        <v>0</v>
      </c>
      <c r="M13731">
        <f t="shared" si="27735"/>
        <v>64</v>
      </c>
      <c r="N13731" t="b">
        <f t="shared" ref="N13731" si="27800">AND(MIN($F13730,$F13731,$F13732)=$F13731,MAX($H13730,$H13731,$H13732)=$H13731)</f>
        <v>0</v>
      </c>
      <c r="O13731" t="b">
        <f t="shared" ref="O13731" si="27801">AND(NOT(N13730),N13731,NOT(N13732))</f>
        <v>0</v>
      </c>
    </row>
    <row r="13732" spans="1:15" x14ac:dyDescent="0.25">
      <c r="A13732" t="s">
        <v>19</v>
      </c>
      <c r="B13732" t="s">
        <v>14</v>
      </c>
      <c r="C13732">
        <v>13</v>
      </c>
      <c r="D13732">
        <v>0</v>
      </c>
      <c r="E13732" t="b">
        <v>0</v>
      </c>
      <c r="F13732">
        <v>0</v>
      </c>
      <c r="G13732">
        <v>64</v>
      </c>
      <c r="H13732">
        <v>0</v>
      </c>
      <c r="I13732">
        <v>0</v>
      </c>
      <c r="J13732">
        <v>0</v>
      </c>
      <c r="K13732">
        <v>1</v>
      </c>
      <c r="L13732">
        <v>0</v>
      </c>
      <c r="M13732">
        <f t="shared" si="27735"/>
        <v>64</v>
      </c>
      <c r="N13732" t="b">
        <f t="shared" ref="N13732" si="27802">AND(MIN($F13730,$F13731,$F13732)=$F13732,MAX($H13730,$H13731,$H13732)=$H13732)</f>
        <v>1</v>
      </c>
      <c r="O13732" t="b">
        <f t="shared" ref="O13732" si="27803">AND(NOT(N13730),NOT(N13731),N13732)</f>
        <v>0</v>
      </c>
    </row>
    <row r="13733" spans="1:15" x14ac:dyDescent="0.25">
      <c r="A13733" t="s">
        <v>13</v>
      </c>
      <c r="B13733" t="s">
        <v>14</v>
      </c>
      <c r="C13733">
        <v>13</v>
      </c>
      <c r="D13733">
        <v>10</v>
      </c>
      <c r="E13733" t="b">
        <v>0</v>
      </c>
      <c r="F13733">
        <v>4.2000000000000003E-2</v>
      </c>
      <c r="G13733">
        <v>64</v>
      </c>
      <c r="H13733">
        <v>64</v>
      </c>
      <c r="I13733">
        <v>2831</v>
      </c>
      <c r="J13733">
        <v>1774</v>
      </c>
      <c r="K13733">
        <v>821</v>
      </c>
      <c r="L13733">
        <v>13</v>
      </c>
      <c r="M13733">
        <f t="shared" si="27735"/>
        <v>0</v>
      </c>
      <c r="N13733" t="b">
        <f t="shared" ref="N13733" si="27804">AND(MIN($F13733,$F13734,$F13735)=$F13733,MAX($H13733,$H13734,$H13735)=$H13733)</f>
        <v>0</v>
      </c>
      <c r="O13733" t="b">
        <f t="shared" ref="O13733" si="27805">AND(N13733,NOT(N13734),NOT(N13735))</f>
        <v>0</v>
      </c>
    </row>
    <row r="13734" spans="1:15" x14ac:dyDescent="0.25">
      <c r="A13734" t="s">
        <v>15</v>
      </c>
      <c r="B13734" t="s">
        <v>14</v>
      </c>
      <c r="C13734">
        <v>13</v>
      </c>
      <c r="D13734">
        <v>10</v>
      </c>
      <c r="E13734" t="b">
        <v>0</v>
      </c>
      <c r="F13734">
        <v>0.03</v>
      </c>
      <c r="G13734">
        <v>64</v>
      </c>
      <c r="H13734">
        <v>64</v>
      </c>
      <c r="I13734">
        <v>1776</v>
      </c>
      <c r="J13734">
        <v>1774</v>
      </c>
      <c r="K13734">
        <v>821</v>
      </c>
      <c r="L13734">
        <v>13</v>
      </c>
      <c r="M13734">
        <f t="shared" si="27735"/>
        <v>0</v>
      </c>
      <c r="N13734" t="b">
        <f t="shared" ref="N13734" si="27806">AND(MIN($F13733,$F13734,$F13735)=$F13734,MAX($H13733,$H13734,$H13735)=$H13734)</f>
        <v>1</v>
      </c>
      <c r="O13734" t="b">
        <f t="shared" ref="O13734" si="27807">AND(NOT(N13733),N13734,NOT(N13735))</f>
        <v>1</v>
      </c>
    </row>
    <row r="13735" spans="1:15" x14ac:dyDescent="0.25">
      <c r="A13735" t="s">
        <v>19</v>
      </c>
      <c r="B13735" t="s">
        <v>14</v>
      </c>
      <c r="C13735">
        <v>13</v>
      </c>
      <c r="D13735">
        <v>10</v>
      </c>
      <c r="E13735" t="b">
        <v>0</v>
      </c>
      <c r="F13735">
        <v>6.5000000000000002E-2</v>
      </c>
      <c r="G13735">
        <v>64</v>
      </c>
      <c r="H13735">
        <v>64</v>
      </c>
      <c r="I13735">
        <v>2831</v>
      </c>
      <c r="J13735">
        <v>1774</v>
      </c>
      <c r="K13735">
        <v>821</v>
      </c>
      <c r="L13735">
        <v>13</v>
      </c>
      <c r="M13735">
        <f t="shared" si="27735"/>
        <v>0</v>
      </c>
      <c r="N13735" t="b">
        <f t="shared" ref="N13735" si="27808">AND(MIN($F13733,$F13734,$F13735)=$F13735,MAX($H13733,$H13734,$H13735)=$H13735)</f>
        <v>0</v>
      </c>
      <c r="O13735" t="b">
        <f t="shared" ref="O13735" si="27809">AND(NOT(N13733),NOT(N13734),N13735)</f>
        <v>0</v>
      </c>
    </row>
    <row r="13736" spans="1:15" x14ac:dyDescent="0.25">
      <c r="A13736" t="s">
        <v>13</v>
      </c>
      <c r="B13736" t="s">
        <v>14</v>
      </c>
      <c r="C13736">
        <v>13</v>
      </c>
      <c r="D13736">
        <v>11</v>
      </c>
      <c r="E13736" t="b">
        <v>1</v>
      </c>
      <c r="F13736">
        <v>10.000999999999999</v>
      </c>
      <c r="G13736">
        <v>64</v>
      </c>
      <c r="H13736">
        <v>0</v>
      </c>
      <c r="I13736">
        <v>1104053</v>
      </c>
      <c r="J13736">
        <v>1093937</v>
      </c>
      <c r="K13736">
        <v>546966</v>
      </c>
      <c r="L13736">
        <v>13</v>
      </c>
      <c r="M13736">
        <f t="shared" si="27735"/>
        <v>64</v>
      </c>
      <c r="N13736" t="b">
        <f t="shared" ref="N13736" si="27810">AND(MIN($F13736,$F13737,$F13738)=$F13736,MAX($H13736,$H13737,$H13738)=$H13736)</f>
        <v>0</v>
      </c>
      <c r="O13736" t="b">
        <f t="shared" ref="O13736" si="27811">AND(N13736,NOT(N13737),NOT(N13738))</f>
        <v>0</v>
      </c>
    </row>
    <row r="13737" spans="1:15" x14ac:dyDescent="0.25">
      <c r="A13737" t="s">
        <v>15</v>
      </c>
      <c r="B13737" t="s">
        <v>14</v>
      </c>
      <c r="C13737">
        <v>13</v>
      </c>
      <c r="D13737">
        <v>11</v>
      </c>
      <c r="E13737" t="b">
        <v>0</v>
      </c>
      <c r="F13737">
        <v>1.2110000000000001</v>
      </c>
      <c r="G13737">
        <v>64</v>
      </c>
      <c r="H13737">
        <v>64</v>
      </c>
      <c r="I13737">
        <v>17906</v>
      </c>
      <c r="J13737">
        <v>17904</v>
      </c>
      <c r="K13737">
        <v>8886</v>
      </c>
      <c r="L13737">
        <v>13</v>
      </c>
      <c r="M13737">
        <f t="shared" si="27735"/>
        <v>0</v>
      </c>
      <c r="N13737" t="b">
        <f t="shared" ref="N13737" si="27812">AND(MIN($F13736,$F13737,$F13738)=$F13737,MAX($H13736,$H13737,$H13738)=$H13737)</f>
        <v>1</v>
      </c>
      <c r="O13737" t="b">
        <f t="shared" ref="O13737" si="27813">AND(NOT(N13736),N13737,NOT(N13738))</f>
        <v>1</v>
      </c>
    </row>
    <row r="13738" spans="1:15" x14ac:dyDescent="0.25">
      <c r="A13738" t="s">
        <v>19</v>
      </c>
      <c r="B13738" t="s">
        <v>14</v>
      </c>
      <c r="C13738">
        <v>13</v>
      </c>
      <c r="D13738">
        <v>11</v>
      </c>
      <c r="E13738" t="b">
        <v>1</v>
      </c>
      <c r="F13738">
        <v>10.000999999999999</v>
      </c>
      <c r="G13738">
        <v>64</v>
      </c>
      <c r="H13738">
        <v>0</v>
      </c>
      <c r="I13738">
        <v>786591</v>
      </c>
      <c r="J13738">
        <v>779243</v>
      </c>
      <c r="K13738">
        <v>389619</v>
      </c>
      <c r="L13738">
        <v>13</v>
      </c>
      <c r="M13738">
        <f t="shared" si="27735"/>
        <v>64</v>
      </c>
      <c r="N13738" t="b">
        <f t="shared" ref="N13738" si="27814">AND(MIN($F13736,$F13737,$F13738)=$F13738,MAX($H13736,$H13737,$H13738)=$H13738)</f>
        <v>0</v>
      </c>
      <c r="O13738" t="b">
        <f t="shared" ref="O13738" si="27815">AND(NOT(N13736),NOT(N13737),N13738)</f>
        <v>0</v>
      </c>
    </row>
    <row r="13739" spans="1:15" x14ac:dyDescent="0.25">
      <c r="A13739" t="s">
        <v>13</v>
      </c>
      <c r="B13739" t="s">
        <v>14</v>
      </c>
      <c r="C13739">
        <v>13</v>
      </c>
      <c r="D13739">
        <v>12</v>
      </c>
      <c r="E13739" t="b">
        <v>1</v>
      </c>
      <c r="F13739">
        <v>13.032999999999999</v>
      </c>
      <c r="G13739">
        <v>64</v>
      </c>
      <c r="H13739">
        <v>0</v>
      </c>
      <c r="I13739">
        <v>269</v>
      </c>
      <c r="J13739">
        <v>251</v>
      </c>
      <c r="K13739">
        <v>124</v>
      </c>
      <c r="L13739">
        <v>12</v>
      </c>
      <c r="M13739">
        <f t="shared" si="27735"/>
        <v>64</v>
      </c>
      <c r="N13739" t="b">
        <f t="shared" ref="N13739" si="27816">AND(MIN($F13739,$F13740,$F13741)=$F13739,MAX($H13739,$H13740,$H13741)=$H13739)</f>
        <v>0</v>
      </c>
      <c r="O13739" t="b">
        <f t="shared" ref="O13739" si="27817">AND(N13739,NOT(N13740),NOT(N13741))</f>
        <v>0</v>
      </c>
    </row>
    <row r="13740" spans="1:15" x14ac:dyDescent="0.25">
      <c r="A13740" t="s">
        <v>15</v>
      </c>
      <c r="B13740" t="s">
        <v>14</v>
      </c>
      <c r="C13740">
        <v>13</v>
      </c>
      <c r="D13740">
        <v>12</v>
      </c>
      <c r="E13740" t="b">
        <v>1</v>
      </c>
      <c r="F13740">
        <v>10.000999999999999</v>
      </c>
      <c r="G13740">
        <v>64</v>
      </c>
      <c r="H13740">
        <v>0</v>
      </c>
      <c r="I13740">
        <v>353047</v>
      </c>
      <c r="J13740">
        <v>353045</v>
      </c>
      <c r="K13740">
        <v>176520</v>
      </c>
      <c r="L13740">
        <v>13</v>
      </c>
      <c r="M13740">
        <f t="shared" si="27735"/>
        <v>64</v>
      </c>
      <c r="N13740" t="b">
        <f t="shared" ref="N13740" si="27818">AND(MIN($F13739,$F13740,$F13741)=$F13740,MAX($H13739,$H13740,$H13741)=$H13740)</f>
        <v>1</v>
      </c>
      <c r="O13740" t="b">
        <f t="shared" ref="O13740" si="27819">AND(NOT(N13739),N13740,NOT(N13741))</f>
        <v>1</v>
      </c>
    </row>
    <row r="13741" spans="1:15" x14ac:dyDescent="0.25">
      <c r="A13741" t="s">
        <v>19</v>
      </c>
      <c r="B13741" t="s">
        <v>14</v>
      </c>
      <c r="C13741">
        <v>13</v>
      </c>
      <c r="D13741">
        <v>12</v>
      </c>
      <c r="E13741" t="b">
        <v>1</v>
      </c>
      <c r="F13741">
        <v>14.621</v>
      </c>
      <c r="G13741">
        <v>64</v>
      </c>
      <c r="H13741">
        <v>0</v>
      </c>
      <c r="I13741">
        <v>269</v>
      </c>
      <c r="J13741">
        <v>251</v>
      </c>
      <c r="K13741">
        <v>124</v>
      </c>
      <c r="L13741">
        <v>12</v>
      </c>
      <c r="M13741">
        <f t="shared" si="27735"/>
        <v>64</v>
      </c>
      <c r="N13741" t="b">
        <f t="shared" ref="N13741" si="27820">AND(MIN($F13739,$F13740,$F13741)=$F13741,MAX($H13739,$H13740,$H13741)=$H13741)</f>
        <v>0</v>
      </c>
      <c r="O13741" t="b">
        <f t="shared" ref="O13741" si="27821">AND(NOT(N13739),NOT(N13740),N13741)</f>
        <v>0</v>
      </c>
    </row>
    <row r="13742" spans="1:15" x14ac:dyDescent="0.25">
      <c r="A13742" t="s">
        <v>13</v>
      </c>
      <c r="B13742" t="s">
        <v>14</v>
      </c>
      <c r="C13742">
        <v>13</v>
      </c>
      <c r="D13742">
        <v>13</v>
      </c>
      <c r="E13742" t="b">
        <v>1</v>
      </c>
      <c r="F13742">
        <v>10.000999999999999</v>
      </c>
      <c r="G13742">
        <v>64</v>
      </c>
      <c r="H13742">
        <v>0</v>
      </c>
      <c r="I13742">
        <v>940299</v>
      </c>
      <c r="J13742">
        <v>927307</v>
      </c>
      <c r="K13742">
        <v>463652</v>
      </c>
      <c r="L13742">
        <v>13</v>
      </c>
      <c r="M13742">
        <f t="shared" si="27735"/>
        <v>64</v>
      </c>
      <c r="N13742" t="b">
        <f t="shared" ref="N13742" si="27822">AND(MIN($F13742,$F13743,$F13744)=$F13742,MAX($H13742,$H13743,$H13744)=$H13742)</f>
        <v>0</v>
      </c>
      <c r="O13742" t="b">
        <f t="shared" ref="O13742" si="27823">AND(N13742,NOT(N13743),NOT(N13744))</f>
        <v>0</v>
      </c>
    </row>
    <row r="13743" spans="1:15" x14ac:dyDescent="0.25">
      <c r="A13743" t="s">
        <v>15</v>
      </c>
      <c r="B13743" t="s">
        <v>14</v>
      </c>
      <c r="C13743">
        <v>13</v>
      </c>
      <c r="D13743">
        <v>13</v>
      </c>
      <c r="E13743" t="b">
        <v>0</v>
      </c>
      <c r="F13743">
        <v>0.68300000000000005</v>
      </c>
      <c r="G13743">
        <v>64</v>
      </c>
      <c r="H13743">
        <v>64</v>
      </c>
      <c r="I13743">
        <v>24910</v>
      </c>
      <c r="J13743">
        <v>24908</v>
      </c>
      <c r="K13743">
        <v>12388</v>
      </c>
      <c r="L13743">
        <v>13</v>
      </c>
      <c r="M13743">
        <f t="shared" si="27735"/>
        <v>0</v>
      </c>
      <c r="N13743" t="b">
        <f t="shared" ref="N13743" si="27824">AND(MIN($F13742,$F13743,$F13744)=$F13743,MAX($H13742,$H13743,$H13744)=$H13743)</f>
        <v>1</v>
      </c>
      <c r="O13743" t="b">
        <f t="shared" ref="O13743" si="27825">AND(NOT(N13742),N13743,NOT(N13744))</f>
        <v>1</v>
      </c>
    </row>
    <row r="13744" spans="1:15" x14ac:dyDescent="0.25">
      <c r="A13744" t="s">
        <v>19</v>
      </c>
      <c r="B13744" t="s">
        <v>14</v>
      </c>
      <c r="C13744">
        <v>13</v>
      </c>
      <c r="D13744">
        <v>13</v>
      </c>
      <c r="E13744" t="b">
        <v>1</v>
      </c>
      <c r="F13744">
        <v>10.005000000000001</v>
      </c>
      <c r="G13744">
        <v>64</v>
      </c>
      <c r="H13744">
        <v>0</v>
      </c>
      <c r="I13744">
        <v>766006</v>
      </c>
      <c r="J13744">
        <v>755700</v>
      </c>
      <c r="K13744">
        <v>377848</v>
      </c>
      <c r="L13744">
        <v>13</v>
      </c>
      <c r="M13744">
        <f t="shared" si="27735"/>
        <v>64</v>
      </c>
      <c r="N13744" t="b">
        <f t="shared" ref="N13744" si="27826">AND(MIN($F13742,$F13743,$F13744)=$F13744,MAX($H13742,$H13743,$H13744)=$H13744)</f>
        <v>0</v>
      </c>
      <c r="O13744" t="b">
        <f t="shared" ref="O13744" si="27827">AND(NOT(N13742),NOT(N13743),N13744)</f>
        <v>0</v>
      </c>
    </row>
    <row r="13745" spans="1:15" x14ac:dyDescent="0.25">
      <c r="A13745" t="s">
        <v>13</v>
      </c>
      <c r="B13745" t="s">
        <v>14</v>
      </c>
      <c r="C13745">
        <v>13</v>
      </c>
      <c r="D13745">
        <v>14</v>
      </c>
      <c r="E13745" t="b">
        <v>1</v>
      </c>
      <c r="F13745">
        <v>10.000999999999999</v>
      </c>
      <c r="G13745">
        <v>64</v>
      </c>
      <c r="H13745">
        <v>1</v>
      </c>
      <c r="I13745">
        <v>897182</v>
      </c>
      <c r="J13745">
        <v>892705</v>
      </c>
      <c r="K13745">
        <v>446349</v>
      </c>
      <c r="L13745">
        <v>19</v>
      </c>
      <c r="M13745">
        <f t="shared" si="27735"/>
        <v>63</v>
      </c>
      <c r="N13745" t="b">
        <f t="shared" ref="N13745" si="27828">AND(MIN($F13745,$F13746,$F13747)=$F13745,MAX($H13745,$H13746,$H13747)=$H13745)</f>
        <v>0</v>
      </c>
      <c r="O13745" t="b">
        <f t="shared" ref="O13745" si="27829">AND(N13745,NOT(N13746),NOT(N13747))</f>
        <v>0</v>
      </c>
    </row>
    <row r="13746" spans="1:15" x14ac:dyDescent="0.25">
      <c r="A13746" t="s">
        <v>15</v>
      </c>
      <c r="B13746" t="s">
        <v>14</v>
      </c>
      <c r="C13746">
        <v>13</v>
      </c>
      <c r="D13746">
        <v>14</v>
      </c>
      <c r="E13746" t="b">
        <v>0</v>
      </c>
      <c r="F13746">
        <v>0.64</v>
      </c>
      <c r="G13746">
        <v>64</v>
      </c>
      <c r="H13746">
        <v>64</v>
      </c>
      <c r="I13746">
        <v>11596</v>
      </c>
      <c r="J13746">
        <v>11594</v>
      </c>
      <c r="K13746">
        <v>5731</v>
      </c>
      <c r="L13746">
        <v>13</v>
      </c>
      <c r="M13746">
        <f t="shared" si="27735"/>
        <v>0</v>
      </c>
      <c r="N13746" t="b">
        <f t="shared" ref="N13746" si="27830">AND(MIN($F13745,$F13746,$F13747)=$F13746,MAX($H13745,$H13746,$H13747)=$H13746)</f>
        <v>1</v>
      </c>
      <c r="O13746" t="b">
        <f t="shared" ref="O13746" si="27831">AND(NOT(N13745),N13746,NOT(N13747))</f>
        <v>1</v>
      </c>
    </row>
    <row r="13747" spans="1:15" x14ac:dyDescent="0.25">
      <c r="A13747" t="s">
        <v>19</v>
      </c>
      <c r="B13747" t="s">
        <v>14</v>
      </c>
      <c r="C13747">
        <v>13</v>
      </c>
      <c r="D13747">
        <v>14</v>
      </c>
      <c r="E13747" t="b">
        <v>1</v>
      </c>
      <c r="F13747">
        <v>10.000999999999999</v>
      </c>
      <c r="G13747">
        <v>64</v>
      </c>
      <c r="H13747">
        <v>0</v>
      </c>
      <c r="I13747">
        <v>744962</v>
      </c>
      <c r="J13747">
        <v>741254</v>
      </c>
      <c r="K13747">
        <v>370626</v>
      </c>
      <c r="L13747">
        <v>10</v>
      </c>
      <c r="M13747">
        <f t="shared" si="27735"/>
        <v>64</v>
      </c>
      <c r="N13747" t="b">
        <f t="shared" ref="N13747" si="27832">AND(MIN($F13745,$F13746,$F13747)=$F13747,MAX($H13745,$H13746,$H13747)=$H13747)</f>
        <v>0</v>
      </c>
      <c r="O13747" t="b">
        <f t="shared" ref="O13747" si="27833">AND(NOT(N13745),NOT(N13746),N13747)</f>
        <v>0</v>
      </c>
    </row>
    <row r="13748" spans="1:15" x14ac:dyDescent="0.25">
      <c r="A13748" t="s">
        <v>13</v>
      </c>
      <c r="B13748" t="s">
        <v>14</v>
      </c>
      <c r="C13748">
        <v>13</v>
      </c>
      <c r="D13748">
        <v>15</v>
      </c>
      <c r="E13748" t="b">
        <v>0</v>
      </c>
      <c r="F13748">
        <v>1.1930000000000001</v>
      </c>
      <c r="G13748">
        <v>64</v>
      </c>
      <c r="H13748">
        <v>64</v>
      </c>
      <c r="I13748">
        <v>113781</v>
      </c>
      <c r="J13748">
        <v>61164</v>
      </c>
      <c r="K13748">
        <v>30516</v>
      </c>
      <c r="L13748">
        <v>16</v>
      </c>
      <c r="M13748">
        <f t="shared" si="27735"/>
        <v>0</v>
      </c>
      <c r="N13748" t="b">
        <f t="shared" ref="N13748" si="27834">AND(MIN($F13748,$F13749,$F13750)=$F13748,MAX($H13748,$H13749,$H13750)=$H13748)</f>
        <v>0</v>
      </c>
      <c r="O13748" t="b">
        <f t="shared" ref="O13748" si="27835">AND(N13748,NOT(N13749),NOT(N13750))</f>
        <v>0</v>
      </c>
    </row>
    <row r="13749" spans="1:15" x14ac:dyDescent="0.25">
      <c r="A13749" t="s">
        <v>15</v>
      </c>
      <c r="B13749" t="s">
        <v>14</v>
      </c>
      <c r="C13749">
        <v>13</v>
      </c>
      <c r="D13749">
        <v>15</v>
      </c>
      <c r="E13749" t="b">
        <v>0</v>
      </c>
      <c r="F13749">
        <v>0.58199999999999996</v>
      </c>
      <c r="G13749">
        <v>64</v>
      </c>
      <c r="H13749">
        <v>64</v>
      </c>
      <c r="I13749">
        <v>61310</v>
      </c>
      <c r="J13749">
        <v>61164</v>
      </c>
      <c r="K13749">
        <v>30516</v>
      </c>
      <c r="L13749">
        <v>16</v>
      </c>
      <c r="M13749">
        <f t="shared" si="27735"/>
        <v>0</v>
      </c>
      <c r="N13749" t="b">
        <f t="shared" ref="N13749" si="27836">AND(MIN($F13748,$F13749,$F13750)=$F13749,MAX($H13748,$H13749,$H13750)=$H13749)</f>
        <v>1</v>
      </c>
      <c r="O13749" t="b">
        <f t="shared" ref="O13749" si="27837">AND(NOT(N13748),N13749,NOT(N13750))</f>
        <v>1</v>
      </c>
    </row>
    <row r="13750" spans="1:15" x14ac:dyDescent="0.25">
      <c r="A13750" t="s">
        <v>19</v>
      </c>
      <c r="B13750" t="s">
        <v>14</v>
      </c>
      <c r="C13750">
        <v>13</v>
      </c>
      <c r="D13750">
        <v>15</v>
      </c>
      <c r="E13750" t="b">
        <v>0</v>
      </c>
      <c r="F13750">
        <v>1.278</v>
      </c>
      <c r="G13750">
        <v>64</v>
      </c>
      <c r="H13750">
        <v>64</v>
      </c>
      <c r="I13750">
        <v>113781</v>
      </c>
      <c r="J13750">
        <v>61164</v>
      </c>
      <c r="K13750">
        <v>30516</v>
      </c>
      <c r="L13750">
        <v>16</v>
      </c>
      <c r="M13750">
        <f t="shared" si="27735"/>
        <v>0</v>
      </c>
      <c r="N13750" t="b">
        <f t="shared" ref="N13750" si="27838">AND(MIN($F13748,$F13749,$F13750)=$F13750,MAX($H13748,$H13749,$H13750)=$H13750)</f>
        <v>0</v>
      </c>
      <c r="O13750" t="b">
        <f t="shared" ref="O13750" si="27839">AND(NOT(N13748),NOT(N13749),N13750)</f>
        <v>0</v>
      </c>
    </row>
    <row r="13751" spans="1:15" x14ac:dyDescent="0.25">
      <c r="A13751" t="s">
        <v>13</v>
      </c>
      <c r="B13751" t="s">
        <v>14</v>
      </c>
      <c r="C13751">
        <v>13</v>
      </c>
      <c r="D13751">
        <v>16</v>
      </c>
      <c r="E13751" t="b">
        <v>0</v>
      </c>
      <c r="F13751">
        <v>5.8630000000000004</v>
      </c>
      <c r="G13751">
        <v>64</v>
      </c>
      <c r="H13751">
        <v>0</v>
      </c>
      <c r="I13751">
        <v>247073</v>
      </c>
      <c r="J13751">
        <v>245749</v>
      </c>
      <c r="K13751">
        <v>122875</v>
      </c>
      <c r="L13751">
        <v>17</v>
      </c>
      <c r="M13751">
        <f t="shared" si="27735"/>
        <v>64</v>
      </c>
      <c r="N13751" t="b">
        <f t="shared" ref="N13751" si="27840">AND(MIN($F13751,$F13752,$F13753)=$F13751,MAX($H13751,$H13752,$H13753)=$H13751)</f>
        <v>0</v>
      </c>
      <c r="O13751" t="b">
        <f t="shared" ref="O13751" si="27841">AND(N13751,NOT(N13752),NOT(N13753))</f>
        <v>0</v>
      </c>
    </row>
    <row r="13752" spans="1:15" x14ac:dyDescent="0.25">
      <c r="A13752" t="s">
        <v>15</v>
      </c>
      <c r="B13752" t="s">
        <v>14</v>
      </c>
      <c r="C13752">
        <v>13</v>
      </c>
      <c r="D13752">
        <v>16</v>
      </c>
      <c r="E13752" t="b">
        <v>0</v>
      </c>
      <c r="F13752">
        <v>2.3679999999999999</v>
      </c>
      <c r="G13752">
        <v>64</v>
      </c>
      <c r="H13752">
        <v>64</v>
      </c>
      <c r="I13752">
        <v>21118</v>
      </c>
      <c r="J13752">
        <v>21116</v>
      </c>
      <c r="K13752">
        <v>10492</v>
      </c>
      <c r="L13752">
        <v>13</v>
      </c>
      <c r="M13752">
        <f t="shared" si="27735"/>
        <v>0</v>
      </c>
      <c r="N13752" t="b">
        <f t="shared" ref="N13752" si="27842">AND(MIN($F13751,$F13752,$F13753)=$F13752,MAX($H13751,$H13752,$H13753)=$H13752)</f>
        <v>1</v>
      </c>
      <c r="O13752" t="b">
        <f t="shared" ref="O13752" si="27843">AND(NOT(N13751),N13752,NOT(N13753))</f>
        <v>1</v>
      </c>
    </row>
    <row r="13753" spans="1:15" x14ac:dyDescent="0.25">
      <c r="A13753" t="s">
        <v>19</v>
      </c>
      <c r="B13753" t="s">
        <v>14</v>
      </c>
      <c r="C13753">
        <v>13</v>
      </c>
      <c r="D13753">
        <v>16</v>
      </c>
      <c r="E13753" t="b">
        <v>0</v>
      </c>
      <c r="F13753">
        <v>6.8920000000000003</v>
      </c>
      <c r="G13753">
        <v>64</v>
      </c>
      <c r="H13753">
        <v>0</v>
      </c>
      <c r="I13753">
        <v>247073</v>
      </c>
      <c r="J13753">
        <v>245749</v>
      </c>
      <c r="K13753">
        <v>122875</v>
      </c>
      <c r="L13753">
        <v>17</v>
      </c>
      <c r="M13753">
        <f t="shared" si="27735"/>
        <v>64</v>
      </c>
      <c r="N13753" t="b">
        <f t="shared" ref="N13753" si="27844">AND(MIN($F13751,$F13752,$F13753)=$F13753,MAX($H13751,$H13752,$H13753)=$H13753)</f>
        <v>0</v>
      </c>
      <c r="O13753" t="b">
        <f t="shared" ref="O13753" si="27845">AND(NOT(N13751),NOT(N13752),N13753)</f>
        <v>0</v>
      </c>
    </row>
    <row r="13754" spans="1:15" x14ac:dyDescent="0.25">
      <c r="A13754" t="s">
        <v>13</v>
      </c>
      <c r="B13754" t="s">
        <v>14</v>
      </c>
      <c r="C13754">
        <v>13</v>
      </c>
      <c r="D13754">
        <v>17</v>
      </c>
      <c r="E13754" t="b">
        <v>0</v>
      </c>
      <c r="F13754">
        <v>9.7210000000000001</v>
      </c>
      <c r="G13754">
        <v>64</v>
      </c>
      <c r="H13754">
        <v>64</v>
      </c>
      <c r="I13754">
        <v>1265656</v>
      </c>
      <c r="J13754">
        <v>807636</v>
      </c>
      <c r="K13754">
        <v>403752</v>
      </c>
      <c r="L13754">
        <v>13</v>
      </c>
      <c r="M13754">
        <f t="shared" si="27735"/>
        <v>0</v>
      </c>
      <c r="N13754" t="b">
        <f t="shared" ref="N13754" si="27846">AND(MIN($F13754,$F13755,$F13756)=$F13754,MAX($H13754,$H13755,$H13756)=$H13754)</f>
        <v>0</v>
      </c>
      <c r="O13754" t="b">
        <f t="shared" ref="O13754" si="27847">AND(N13754,NOT(N13755),NOT(N13756))</f>
        <v>0</v>
      </c>
    </row>
    <row r="13755" spans="1:15" x14ac:dyDescent="0.25">
      <c r="A13755" t="s">
        <v>15</v>
      </c>
      <c r="B13755" t="s">
        <v>14</v>
      </c>
      <c r="C13755">
        <v>13</v>
      </c>
      <c r="D13755">
        <v>17</v>
      </c>
      <c r="E13755" t="b">
        <v>0</v>
      </c>
      <c r="F13755">
        <v>5.6150000000000002</v>
      </c>
      <c r="G13755">
        <v>64</v>
      </c>
      <c r="H13755">
        <v>64</v>
      </c>
      <c r="I13755">
        <v>808013</v>
      </c>
      <c r="J13755">
        <v>807636</v>
      </c>
      <c r="K13755">
        <v>403752</v>
      </c>
      <c r="L13755">
        <v>13</v>
      </c>
      <c r="M13755">
        <f t="shared" si="27735"/>
        <v>0</v>
      </c>
      <c r="N13755" t="b">
        <f t="shared" ref="N13755" si="27848">AND(MIN($F13754,$F13755,$F13756)=$F13755,MAX($H13754,$H13755,$H13756)=$H13755)</f>
        <v>1</v>
      </c>
      <c r="O13755" t="b">
        <f t="shared" ref="O13755" si="27849">AND(NOT(N13754),N13755,NOT(N13756))</f>
        <v>1</v>
      </c>
    </row>
    <row r="13756" spans="1:15" x14ac:dyDescent="0.25">
      <c r="A13756" t="s">
        <v>19</v>
      </c>
      <c r="B13756" t="s">
        <v>14</v>
      </c>
      <c r="C13756">
        <v>13</v>
      </c>
      <c r="D13756">
        <v>17</v>
      </c>
      <c r="E13756" t="b">
        <v>1</v>
      </c>
      <c r="F13756">
        <v>10.000999999999999</v>
      </c>
      <c r="G13756">
        <v>64</v>
      </c>
      <c r="H13756">
        <v>52</v>
      </c>
      <c r="I13756">
        <v>1100902</v>
      </c>
      <c r="J13756">
        <v>701450</v>
      </c>
      <c r="K13756">
        <v>350671</v>
      </c>
      <c r="L13756">
        <v>13</v>
      </c>
      <c r="M13756">
        <f t="shared" si="27735"/>
        <v>12</v>
      </c>
      <c r="N13756" t="b">
        <f t="shared" ref="N13756" si="27850">AND(MIN($F13754,$F13755,$F13756)=$F13756,MAX($H13754,$H13755,$H13756)=$H13756)</f>
        <v>0</v>
      </c>
      <c r="O13756" t="b">
        <f t="shared" ref="O13756" si="27851">AND(NOT(N13754),NOT(N13755),N13756)</f>
        <v>0</v>
      </c>
    </row>
    <row r="13757" spans="1:15" x14ac:dyDescent="0.25">
      <c r="A13757" t="s">
        <v>13</v>
      </c>
      <c r="B13757" t="s">
        <v>14</v>
      </c>
      <c r="C13757">
        <v>13</v>
      </c>
      <c r="D13757">
        <v>18</v>
      </c>
      <c r="E13757" t="b">
        <v>1</v>
      </c>
      <c r="F13757">
        <v>10.010999999999999</v>
      </c>
      <c r="G13757">
        <v>64</v>
      </c>
      <c r="H13757">
        <v>0</v>
      </c>
      <c r="I13757">
        <v>860602</v>
      </c>
      <c r="J13757">
        <v>856321</v>
      </c>
      <c r="K13757">
        <v>428159</v>
      </c>
      <c r="L13757">
        <v>17</v>
      </c>
      <c r="M13757">
        <f t="shared" si="27735"/>
        <v>64</v>
      </c>
      <c r="N13757" t="b">
        <f t="shared" ref="N13757" si="27852">AND(MIN($F13757,$F13758,$F13759)=$F13757,MAX($H13757,$H13758,$H13759)=$H13757)</f>
        <v>0</v>
      </c>
      <c r="O13757" t="b">
        <f t="shared" ref="O13757" si="27853">AND(N13757,NOT(N13758),NOT(N13759))</f>
        <v>0</v>
      </c>
    </row>
    <row r="13758" spans="1:15" x14ac:dyDescent="0.25">
      <c r="A13758" t="s">
        <v>15</v>
      </c>
      <c r="B13758" t="s">
        <v>14</v>
      </c>
      <c r="C13758">
        <v>13</v>
      </c>
      <c r="D13758">
        <v>18</v>
      </c>
      <c r="E13758" t="b">
        <v>0</v>
      </c>
      <c r="F13758">
        <v>0.69699999999999995</v>
      </c>
      <c r="G13758">
        <v>64</v>
      </c>
      <c r="H13758">
        <v>64</v>
      </c>
      <c r="I13758">
        <v>17154</v>
      </c>
      <c r="J13758">
        <v>17152</v>
      </c>
      <c r="K13758">
        <v>8510</v>
      </c>
      <c r="L13758">
        <v>13</v>
      </c>
      <c r="M13758">
        <f t="shared" si="27735"/>
        <v>0</v>
      </c>
      <c r="N13758" t="b">
        <f t="shared" ref="N13758" si="27854">AND(MIN($F13757,$F13758,$F13759)=$F13758,MAX($H13757,$H13758,$H13759)=$H13758)</f>
        <v>1</v>
      </c>
      <c r="O13758" t="b">
        <f t="shared" ref="O13758" si="27855">AND(NOT(N13757),N13758,NOT(N13759))</f>
        <v>1</v>
      </c>
    </row>
    <row r="13759" spans="1:15" x14ac:dyDescent="0.25">
      <c r="A13759" t="s">
        <v>19</v>
      </c>
      <c r="B13759" t="s">
        <v>14</v>
      </c>
      <c r="C13759">
        <v>13</v>
      </c>
      <c r="D13759">
        <v>18</v>
      </c>
      <c r="E13759" t="b">
        <v>1</v>
      </c>
      <c r="F13759">
        <v>10.000999999999999</v>
      </c>
      <c r="G13759">
        <v>64</v>
      </c>
      <c r="H13759">
        <v>0</v>
      </c>
      <c r="I13759">
        <v>805641</v>
      </c>
      <c r="J13759">
        <v>801629</v>
      </c>
      <c r="K13759">
        <v>400813</v>
      </c>
      <c r="L13759">
        <v>17</v>
      </c>
      <c r="M13759">
        <f t="shared" si="27735"/>
        <v>64</v>
      </c>
      <c r="N13759" t="b">
        <f t="shared" ref="N13759" si="27856">AND(MIN($F13757,$F13758,$F13759)=$F13759,MAX($H13757,$H13758,$H13759)=$H13759)</f>
        <v>0</v>
      </c>
      <c r="O13759" t="b">
        <f t="shared" ref="O13759" si="27857">AND(NOT(N13757),NOT(N13758),N13759)</f>
        <v>0</v>
      </c>
    </row>
    <row r="13760" spans="1:15" x14ac:dyDescent="0.25">
      <c r="A13760" t="s">
        <v>13</v>
      </c>
      <c r="B13760" t="s">
        <v>14</v>
      </c>
      <c r="C13760">
        <v>13</v>
      </c>
      <c r="D13760">
        <v>19</v>
      </c>
      <c r="E13760" t="b">
        <v>1</v>
      </c>
      <c r="F13760">
        <v>16.902999999999999</v>
      </c>
      <c r="G13760">
        <v>64</v>
      </c>
      <c r="H13760">
        <v>0</v>
      </c>
      <c r="I13760">
        <v>113461</v>
      </c>
      <c r="J13760">
        <v>112625</v>
      </c>
      <c r="K13760">
        <v>56312</v>
      </c>
      <c r="L13760">
        <v>10</v>
      </c>
      <c r="M13760">
        <f t="shared" si="27735"/>
        <v>64</v>
      </c>
      <c r="N13760" t="b">
        <f t="shared" ref="N13760" si="27858">AND(MIN($F13760,$F13761,$F13762)=$F13760,MAX($H13760,$H13761,$H13762)=$H13760)</f>
        <v>0</v>
      </c>
      <c r="O13760" t="b">
        <f t="shared" ref="O13760" si="27859">AND(N13760,NOT(N13761),NOT(N13762))</f>
        <v>0</v>
      </c>
    </row>
    <row r="13761" spans="1:15" x14ac:dyDescent="0.25">
      <c r="A13761" t="s">
        <v>15</v>
      </c>
      <c r="B13761" t="s">
        <v>14</v>
      </c>
      <c r="C13761">
        <v>13</v>
      </c>
      <c r="D13761">
        <v>19</v>
      </c>
      <c r="E13761" t="b">
        <v>0</v>
      </c>
      <c r="F13761">
        <v>0.29199999999999998</v>
      </c>
      <c r="G13761">
        <v>64</v>
      </c>
      <c r="H13761">
        <v>64</v>
      </c>
      <c r="I13761">
        <v>10950</v>
      </c>
      <c r="J13761">
        <v>10948</v>
      </c>
      <c r="K13761">
        <v>5408</v>
      </c>
      <c r="L13761">
        <v>13</v>
      </c>
      <c r="M13761">
        <f t="shared" si="27735"/>
        <v>0</v>
      </c>
      <c r="N13761" t="b">
        <f t="shared" ref="N13761" si="27860">AND(MIN($F13760,$F13761,$F13762)=$F13761,MAX($H13760,$H13761,$H13762)=$H13761)</f>
        <v>1</v>
      </c>
      <c r="O13761" t="b">
        <f t="shared" ref="O13761" si="27861">AND(NOT(N13760),N13761,NOT(N13762))</f>
        <v>1</v>
      </c>
    </row>
    <row r="13762" spans="1:15" x14ac:dyDescent="0.25">
      <c r="A13762" t="s">
        <v>19</v>
      </c>
      <c r="B13762" t="s">
        <v>14</v>
      </c>
      <c r="C13762">
        <v>13</v>
      </c>
      <c r="D13762">
        <v>19</v>
      </c>
      <c r="E13762" t="b">
        <v>1</v>
      </c>
      <c r="F13762">
        <v>19.82</v>
      </c>
      <c r="G13762">
        <v>64</v>
      </c>
      <c r="H13762">
        <v>0</v>
      </c>
      <c r="I13762">
        <v>113461</v>
      </c>
      <c r="J13762">
        <v>112625</v>
      </c>
      <c r="K13762">
        <v>56312</v>
      </c>
      <c r="L13762">
        <v>10</v>
      </c>
      <c r="M13762">
        <f t="shared" si="27735"/>
        <v>64</v>
      </c>
      <c r="N13762" t="b">
        <f t="shared" ref="N13762" si="27862">AND(MIN($F13760,$F13761,$F13762)=$F13762,MAX($H13760,$H13761,$H13762)=$H13762)</f>
        <v>0</v>
      </c>
      <c r="O13762" t="b">
        <f t="shared" ref="O13762" si="27863">AND(NOT(N13760),NOT(N13761),N13762)</f>
        <v>0</v>
      </c>
    </row>
    <row r="13763" spans="1:15" x14ac:dyDescent="0.25">
      <c r="A13763" t="s">
        <v>13</v>
      </c>
      <c r="B13763" t="s">
        <v>14</v>
      </c>
      <c r="C13763">
        <v>13</v>
      </c>
      <c r="D13763">
        <v>1</v>
      </c>
      <c r="E13763" t="b">
        <v>0</v>
      </c>
      <c r="F13763">
        <v>0</v>
      </c>
      <c r="G13763">
        <v>64</v>
      </c>
      <c r="H13763">
        <v>0</v>
      </c>
      <c r="I13763">
        <v>0</v>
      </c>
      <c r="J13763">
        <v>0</v>
      </c>
      <c r="K13763">
        <v>1</v>
      </c>
      <c r="L13763">
        <v>0</v>
      </c>
      <c r="M13763">
        <f t="shared" ref="M13763:M13826" si="27864">G13763-H13763</f>
        <v>64</v>
      </c>
      <c r="N13763" t="b">
        <f t="shared" ref="N13763" si="27865">AND(MIN($F13763,$F13764,$F13765)=$F13763,MAX($H13763,$H13764,$H13765)=$H13763)</f>
        <v>1</v>
      </c>
      <c r="O13763" t="b">
        <f t="shared" ref="O13763" si="27866">AND(N13763,NOT(N13764),NOT(N13765))</f>
        <v>0</v>
      </c>
    </row>
    <row r="13764" spans="1:15" x14ac:dyDescent="0.25">
      <c r="A13764" t="s">
        <v>15</v>
      </c>
      <c r="B13764" t="s">
        <v>14</v>
      </c>
      <c r="C13764">
        <v>13</v>
      </c>
      <c r="D13764">
        <v>1</v>
      </c>
      <c r="E13764" t="b">
        <v>0</v>
      </c>
      <c r="F13764">
        <v>0</v>
      </c>
      <c r="G13764">
        <v>64</v>
      </c>
      <c r="H13764">
        <v>0</v>
      </c>
      <c r="I13764">
        <v>0</v>
      </c>
      <c r="J13764">
        <v>0</v>
      </c>
      <c r="K13764">
        <v>1</v>
      </c>
      <c r="L13764">
        <v>0</v>
      </c>
      <c r="M13764">
        <f t="shared" si="27864"/>
        <v>64</v>
      </c>
      <c r="N13764" t="b">
        <f t="shared" ref="N13764" si="27867">AND(MIN($F13763,$F13764,$F13765)=$F13764,MAX($H13763,$H13764,$H13765)=$H13764)</f>
        <v>1</v>
      </c>
      <c r="O13764" t="b">
        <f t="shared" ref="O13764" si="27868">AND(NOT(N13763),N13764,NOT(N13765))</f>
        <v>0</v>
      </c>
    </row>
    <row r="13765" spans="1:15" x14ac:dyDescent="0.25">
      <c r="A13765" t="s">
        <v>19</v>
      </c>
      <c r="B13765" t="s">
        <v>14</v>
      </c>
      <c r="C13765">
        <v>13</v>
      </c>
      <c r="D13765">
        <v>1</v>
      </c>
      <c r="E13765" t="b">
        <v>0</v>
      </c>
      <c r="F13765">
        <v>1E-3</v>
      </c>
      <c r="G13765">
        <v>64</v>
      </c>
      <c r="H13765">
        <v>0</v>
      </c>
      <c r="I13765">
        <v>0</v>
      </c>
      <c r="J13765">
        <v>0</v>
      </c>
      <c r="K13765">
        <v>1</v>
      </c>
      <c r="L13765">
        <v>0</v>
      </c>
      <c r="M13765">
        <f t="shared" si="27864"/>
        <v>64</v>
      </c>
      <c r="N13765" t="b">
        <f t="shared" ref="N13765" si="27869">AND(MIN($F13763,$F13764,$F13765)=$F13765,MAX($H13763,$H13764,$H13765)=$H13765)</f>
        <v>0</v>
      </c>
      <c r="O13765" t="b">
        <f t="shared" ref="O13765" si="27870">AND(NOT(N13763),NOT(N13764),N13765)</f>
        <v>0</v>
      </c>
    </row>
    <row r="13766" spans="1:15" x14ac:dyDescent="0.25">
      <c r="A13766" t="s">
        <v>13</v>
      </c>
      <c r="B13766" t="s">
        <v>14</v>
      </c>
      <c r="C13766">
        <v>13</v>
      </c>
      <c r="D13766">
        <v>20</v>
      </c>
      <c r="E13766" t="b">
        <v>1</v>
      </c>
      <c r="F13766">
        <v>16.033000000000001</v>
      </c>
      <c r="G13766">
        <v>64</v>
      </c>
      <c r="H13766">
        <v>0</v>
      </c>
      <c r="I13766">
        <v>5502</v>
      </c>
      <c r="J13766">
        <v>5466</v>
      </c>
      <c r="K13766">
        <v>2732</v>
      </c>
      <c r="L13766">
        <v>18</v>
      </c>
      <c r="M13766">
        <f t="shared" si="27864"/>
        <v>64</v>
      </c>
      <c r="N13766" t="b">
        <f t="shared" ref="N13766" si="27871">AND(MIN($F13766,$F13767,$F13768)=$F13766,MAX($H13766,$H13767,$H13768)=$H13766)</f>
        <v>0</v>
      </c>
      <c r="O13766" t="b">
        <f t="shared" ref="O13766" si="27872">AND(N13766,NOT(N13767),NOT(N13768))</f>
        <v>0</v>
      </c>
    </row>
    <row r="13767" spans="1:15" x14ac:dyDescent="0.25">
      <c r="A13767" t="s">
        <v>15</v>
      </c>
      <c r="B13767" t="s">
        <v>14</v>
      </c>
      <c r="C13767">
        <v>13</v>
      </c>
      <c r="D13767">
        <v>20</v>
      </c>
      <c r="E13767" t="b">
        <v>1</v>
      </c>
      <c r="F13767">
        <v>10.000999999999999</v>
      </c>
      <c r="G13767">
        <v>64</v>
      </c>
      <c r="H13767">
        <v>0</v>
      </c>
      <c r="I13767">
        <v>141084</v>
      </c>
      <c r="J13767">
        <v>141082</v>
      </c>
      <c r="K13767">
        <v>70539</v>
      </c>
      <c r="L13767">
        <v>13</v>
      </c>
      <c r="M13767">
        <f t="shared" si="27864"/>
        <v>64</v>
      </c>
      <c r="N13767" t="b">
        <f t="shared" ref="N13767" si="27873">AND(MIN($F13766,$F13767,$F13768)=$F13767,MAX($H13766,$H13767,$H13768)=$H13767)</f>
        <v>1</v>
      </c>
      <c r="O13767" t="b">
        <f t="shared" ref="O13767" si="27874">AND(NOT(N13766),N13767,NOT(N13768))</f>
        <v>1</v>
      </c>
    </row>
    <row r="13768" spans="1:15" x14ac:dyDescent="0.25">
      <c r="A13768" t="s">
        <v>19</v>
      </c>
      <c r="B13768" t="s">
        <v>14</v>
      </c>
      <c r="C13768">
        <v>13</v>
      </c>
      <c r="D13768">
        <v>20</v>
      </c>
      <c r="E13768" t="b">
        <v>1</v>
      </c>
      <c r="F13768">
        <v>18.204999999999998</v>
      </c>
      <c r="G13768">
        <v>64</v>
      </c>
      <c r="H13768">
        <v>0</v>
      </c>
      <c r="I13768">
        <v>5502</v>
      </c>
      <c r="J13768">
        <v>5466</v>
      </c>
      <c r="K13768">
        <v>2732</v>
      </c>
      <c r="L13768">
        <v>18</v>
      </c>
      <c r="M13768">
        <f t="shared" si="27864"/>
        <v>64</v>
      </c>
      <c r="N13768" t="b">
        <f t="shared" ref="N13768" si="27875">AND(MIN($F13766,$F13767,$F13768)=$F13768,MAX($H13766,$H13767,$H13768)=$H13768)</f>
        <v>0</v>
      </c>
      <c r="O13768" t="b">
        <f t="shared" ref="O13768" si="27876">AND(NOT(N13766),NOT(N13767),N13768)</f>
        <v>0</v>
      </c>
    </row>
    <row r="13769" spans="1:15" x14ac:dyDescent="0.25">
      <c r="A13769" t="s">
        <v>13</v>
      </c>
      <c r="B13769" t="s">
        <v>14</v>
      </c>
      <c r="C13769">
        <v>13</v>
      </c>
      <c r="D13769">
        <v>21</v>
      </c>
      <c r="E13769" t="b">
        <v>1</v>
      </c>
      <c r="F13769">
        <v>10.000999999999999</v>
      </c>
      <c r="G13769">
        <v>64</v>
      </c>
      <c r="H13769">
        <v>0</v>
      </c>
      <c r="I13769">
        <v>820315</v>
      </c>
      <c r="J13769">
        <v>811769</v>
      </c>
      <c r="K13769">
        <v>405883</v>
      </c>
      <c r="L13769">
        <v>13</v>
      </c>
      <c r="M13769">
        <f t="shared" si="27864"/>
        <v>64</v>
      </c>
      <c r="N13769" t="b">
        <f t="shared" ref="N13769" si="27877">AND(MIN($F13769,$F13770,$F13771)=$F13769,MAX($H13769,$H13770,$H13771)=$H13769)</f>
        <v>0</v>
      </c>
      <c r="O13769" t="b">
        <f t="shared" ref="O13769" si="27878">AND(N13769,NOT(N13770),NOT(N13771))</f>
        <v>0</v>
      </c>
    </row>
    <row r="13770" spans="1:15" x14ac:dyDescent="0.25">
      <c r="A13770" t="s">
        <v>15</v>
      </c>
      <c r="B13770" t="s">
        <v>14</v>
      </c>
      <c r="C13770">
        <v>13</v>
      </c>
      <c r="D13770">
        <v>21</v>
      </c>
      <c r="E13770" t="b">
        <v>0</v>
      </c>
      <c r="F13770">
        <v>1.2969999999999999</v>
      </c>
      <c r="G13770">
        <v>64</v>
      </c>
      <c r="H13770">
        <v>64</v>
      </c>
      <c r="I13770">
        <v>19784</v>
      </c>
      <c r="J13770">
        <v>19782</v>
      </c>
      <c r="K13770">
        <v>9825</v>
      </c>
      <c r="L13770">
        <v>13</v>
      </c>
      <c r="M13770">
        <f t="shared" si="27864"/>
        <v>0</v>
      </c>
      <c r="N13770" t="b">
        <f t="shared" ref="N13770" si="27879">AND(MIN($F13769,$F13770,$F13771)=$F13770,MAX($H13769,$H13770,$H13771)=$H13770)</f>
        <v>1</v>
      </c>
      <c r="O13770" t="b">
        <f t="shared" ref="O13770" si="27880">AND(NOT(N13769),N13770,NOT(N13771))</f>
        <v>1</v>
      </c>
    </row>
    <row r="13771" spans="1:15" x14ac:dyDescent="0.25">
      <c r="A13771" t="s">
        <v>19</v>
      </c>
      <c r="B13771" t="s">
        <v>14</v>
      </c>
      <c r="C13771">
        <v>13</v>
      </c>
      <c r="D13771">
        <v>21</v>
      </c>
      <c r="E13771" t="b">
        <v>1</v>
      </c>
      <c r="F13771">
        <v>10.000999999999999</v>
      </c>
      <c r="G13771">
        <v>64</v>
      </c>
      <c r="H13771">
        <v>0</v>
      </c>
      <c r="I13771">
        <v>680393</v>
      </c>
      <c r="J13771">
        <v>673067</v>
      </c>
      <c r="K13771">
        <v>336532</v>
      </c>
      <c r="L13771">
        <v>13</v>
      </c>
      <c r="M13771">
        <f t="shared" si="27864"/>
        <v>64</v>
      </c>
      <c r="N13771" t="b">
        <f t="shared" ref="N13771" si="27881">AND(MIN($F13769,$F13770,$F13771)=$F13771,MAX($H13769,$H13770,$H13771)=$H13771)</f>
        <v>0</v>
      </c>
      <c r="O13771" t="b">
        <f t="shared" ref="O13771" si="27882">AND(NOT(N13769),NOT(N13770),N13771)</f>
        <v>0</v>
      </c>
    </row>
    <row r="13772" spans="1:15" x14ac:dyDescent="0.25">
      <c r="A13772" t="s">
        <v>13</v>
      </c>
      <c r="B13772" t="s">
        <v>14</v>
      </c>
      <c r="C13772">
        <v>13</v>
      </c>
      <c r="D13772">
        <v>22</v>
      </c>
      <c r="E13772" t="b">
        <v>0</v>
      </c>
      <c r="F13772">
        <v>0.45200000000000001</v>
      </c>
      <c r="G13772">
        <v>64</v>
      </c>
      <c r="H13772">
        <v>0</v>
      </c>
      <c r="I13772">
        <v>31122</v>
      </c>
      <c r="J13772">
        <v>30947</v>
      </c>
      <c r="K13772">
        <v>15474</v>
      </c>
      <c r="L13772">
        <v>9</v>
      </c>
      <c r="M13772">
        <f t="shared" si="27864"/>
        <v>64</v>
      </c>
      <c r="N13772" t="b">
        <f t="shared" ref="N13772" si="27883">AND(MIN($F13772,$F13773,$F13774)=$F13772,MAX($H13772,$H13773,$H13774)=$H13772)</f>
        <v>0</v>
      </c>
      <c r="O13772" t="b">
        <f t="shared" ref="O13772" si="27884">AND(N13772,NOT(N13773),NOT(N13774))</f>
        <v>0</v>
      </c>
    </row>
    <row r="13773" spans="1:15" x14ac:dyDescent="0.25">
      <c r="A13773" t="s">
        <v>15</v>
      </c>
      <c r="B13773" t="s">
        <v>14</v>
      </c>
      <c r="C13773">
        <v>13</v>
      </c>
      <c r="D13773">
        <v>22</v>
      </c>
      <c r="E13773" t="b">
        <v>0</v>
      </c>
      <c r="F13773">
        <v>1.1499999999999999</v>
      </c>
      <c r="G13773">
        <v>64</v>
      </c>
      <c r="H13773">
        <v>64</v>
      </c>
      <c r="I13773">
        <v>52976</v>
      </c>
      <c r="J13773">
        <v>52974</v>
      </c>
      <c r="K13773">
        <v>26421</v>
      </c>
      <c r="L13773">
        <v>13</v>
      </c>
      <c r="M13773">
        <f t="shared" si="27864"/>
        <v>0</v>
      </c>
      <c r="N13773" t="b">
        <f t="shared" ref="N13773" si="27885">AND(MIN($F13772,$F13773,$F13774)=$F13773,MAX($H13772,$H13773,$H13774)=$H13773)</f>
        <v>0</v>
      </c>
      <c r="O13773" t="b">
        <f t="shared" ref="O13773" si="27886">AND(NOT(N13772),N13773,NOT(N13774))</f>
        <v>0</v>
      </c>
    </row>
    <row r="13774" spans="1:15" x14ac:dyDescent="0.25">
      <c r="A13774" t="s">
        <v>19</v>
      </c>
      <c r="B13774" t="s">
        <v>14</v>
      </c>
      <c r="C13774">
        <v>13</v>
      </c>
      <c r="D13774">
        <v>22</v>
      </c>
      <c r="E13774" t="b">
        <v>0</v>
      </c>
      <c r="F13774">
        <v>0.505</v>
      </c>
      <c r="G13774">
        <v>64</v>
      </c>
      <c r="H13774">
        <v>0</v>
      </c>
      <c r="I13774">
        <v>31122</v>
      </c>
      <c r="J13774">
        <v>30947</v>
      </c>
      <c r="K13774">
        <v>15474</v>
      </c>
      <c r="L13774">
        <v>9</v>
      </c>
      <c r="M13774">
        <f t="shared" si="27864"/>
        <v>64</v>
      </c>
      <c r="N13774" t="b">
        <f t="shared" ref="N13774" si="27887">AND(MIN($F13772,$F13773,$F13774)=$F13774,MAX($H13772,$H13773,$H13774)=$H13774)</f>
        <v>0</v>
      </c>
      <c r="O13774" t="b">
        <f t="shared" ref="O13774" si="27888">AND(NOT(N13772),NOT(N13773),N13774)</f>
        <v>0</v>
      </c>
    </row>
    <row r="13775" spans="1:15" x14ac:dyDescent="0.25">
      <c r="A13775" t="s">
        <v>13</v>
      </c>
      <c r="B13775" t="s">
        <v>14</v>
      </c>
      <c r="C13775">
        <v>13</v>
      </c>
      <c r="D13775">
        <v>23</v>
      </c>
      <c r="E13775" t="b">
        <v>1</v>
      </c>
      <c r="F13775">
        <v>10.002000000000001</v>
      </c>
      <c r="G13775">
        <v>64</v>
      </c>
      <c r="H13775">
        <v>30</v>
      </c>
      <c r="I13775">
        <v>866401</v>
      </c>
      <c r="J13775">
        <v>862024</v>
      </c>
      <c r="K13775">
        <v>430980</v>
      </c>
      <c r="L13775">
        <v>11</v>
      </c>
      <c r="M13775">
        <f t="shared" si="27864"/>
        <v>34</v>
      </c>
      <c r="N13775" t="b">
        <f t="shared" ref="N13775" si="27889">AND(MIN($F13775,$F13776,$F13777)=$F13775,MAX($H13775,$H13776,$H13777)=$H13775)</f>
        <v>0</v>
      </c>
      <c r="O13775" t="b">
        <f t="shared" ref="O13775" si="27890">AND(N13775,NOT(N13776),NOT(N13777))</f>
        <v>0</v>
      </c>
    </row>
    <row r="13776" spans="1:15" x14ac:dyDescent="0.25">
      <c r="A13776" t="s">
        <v>15</v>
      </c>
      <c r="B13776" t="s">
        <v>14</v>
      </c>
      <c r="C13776">
        <v>13</v>
      </c>
      <c r="D13776">
        <v>23</v>
      </c>
      <c r="E13776" t="b">
        <v>0</v>
      </c>
      <c r="F13776">
        <v>0.26600000000000001</v>
      </c>
      <c r="G13776">
        <v>64</v>
      </c>
      <c r="H13776">
        <v>64</v>
      </c>
      <c r="I13776">
        <v>15964</v>
      </c>
      <c r="J13776">
        <v>15962</v>
      </c>
      <c r="K13776">
        <v>7915</v>
      </c>
      <c r="L13776">
        <v>13</v>
      </c>
      <c r="M13776">
        <f t="shared" si="27864"/>
        <v>0</v>
      </c>
      <c r="N13776" t="b">
        <f t="shared" ref="N13776" si="27891">AND(MIN($F13775,$F13776,$F13777)=$F13776,MAX($H13775,$H13776,$H13777)=$H13776)</f>
        <v>1</v>
      </c>
      <c r="O13776" t="b">
        <f t="shared" ref="O13776" si="27892">AND(NOT(N13775),N13776,NOT(N13777))</f>
        <v>1</v>
      </c>
    </row>
    <row r="13777" spans="1:15" x14ac:dyDescent="0.25">
      <c r="A13777" t="s">
        <v>19</v>
      </c>
      <c r="B13777" t="s">
        <v>14</v>
      </c>
      <c r="C13777">
        <v>13</v>
      </c>
      <c r="D13777">
        <v>23</v>
      </c>
      <c r="E13777" t="b">
        <v>1</v>
      </c>
      <c r="F13777">
        <v>10.000999999999999</v>
      </c>
      <c r="G13777">
        <v>64</v>
      </c>
      <c r="H13777">
        <v>26</v>
      </c>
      <c r="I13777">
        <v>813897</v>
      </c>
      <c r="J13777">
        <v>809792</v>
      </c>
      <c r="K13777">
        <v>404868</v>
      </c>
      <c r="L13777">
        <v>11</v>
      </c>
      <c r="M13777">
        <f t="shared" si="27864"/>
        <v>38</v>
      </c>
      <c r="N13777" t="b">
        <f t="shared" ref="N13777" si="27893">AND(MIN($F13775,$F13776,$F13777)=$F13777,MAX($H13775,$H13776,$H13777)=$H13777)</f>
        <v>0</v>
      </c>
      <c r="O13777" t="b">
        <f t="shared" ref="O13777" si="27894">AND(NOT(N13775),NOT(N13776),N13777)</f>
        <v>0</v>
      </c>
    </row>
    <row r="13778" spans="1:15" x14ac:dyDescent="0.25">
      <c r="A13778" t="s">
        <v>13</v>
      </c>
      <c r="B13778" t="s">
        <v>14</v>
      </c>
      <c r="C13778">
        <v>13</v>
      </c>
      <c r="D13778">
        <v>24</v>
      </c>
      <c r="E13778" t="b">
        <v>0</v>
      </c>
      <c r="F13778">
        <v>0.22700000000000001</v>
      </c>
      <c r="G13778">
        <v>64</v>
      </c>
      <c r="H13778">
        <v>64</v>
      </c>
      <c r="I13778">
        <v>8951</v>
      </c>
      <c r="J13778">
        <v>5878</v>
      </c>
      <c r="K13778">
        <v>2873</v>
      </c>
      <c r="L13778">
        <v>13</v>
      </c>
      <c r="M13778">
        <f t="shared" si="27864"/>
        <v>0</v>
      </c>
      <c r="N13778" t="b">
        <f t="shared" ref="N13778" si="27895">AND(MIN($F13778,$F13779,$F13780)=$F13778,MAX($H13778,$H13779,$H13780)=$H13778)</f>
        <v>0</v>
      </c>
      <c r="O13778" t="b">
        <f t="shared" ref="O13778" si="27896">AND(N13778,NOT(N13779),NOT(N13780))</f>
        <v>0</v>
      </c>
    </row>
    <row r="13779" spans="1:15" x14ac:dyDescent="0.25">
      <c r="A13779" t="s">
        <v>15</v>
      </c>
      <c r="B13779" t="s">
        <v>14</v>
      </c>
      <c r="C13779">
        <v>13</v>
      </c>
      <c r="D13779">
        <v>24</v>
      </c>
      <c r="E13779" t="b">
        <v>0</v>
      </c>
      <c r="F13779">
        <v>0.157</v>
      </c>
      <c r="G13779">
        <v>64</v>
      </c>
      <c r="H13779">
        <v>64</v>
      </c>
      <c r="I13779">
        <v>5880</v>
      </c>
      <c r="J13779">
        <v>5878</v>
      </c>
      <c r="K13779">
        <v>2873</v>
      </c>
      <c r="L13779">
        <v>13</v>
      </c>
      <c r="M13779">
        <f t="shared" si="27864"/>
        <v>0</v>
      </c>
      <c r="N13779" t="b">
        <f t="shared" ref="N13779" si="27897">AND(MIN($F13778,$F13779,$F13780)=$F13779,MAX($H13778,$H13779,$H13780)=$H13779)</f>
        <v>1</v>
      </c>
      <c r="O13779" t="b">
        <f t="shared" ref="O13779" si="27898">AND(NOT(N13778),N13779,NOT(N13780))</f>
        <v>1</v>
      </c>
    </row>
    <row r="13780" spans="1:15" x14ac:dyDescent="0.25">
      <c r="A13780" t="s">
        <v>19</v>
      </c>
      <c r="B13780" t="s">
        <v>14</v>
      </c>
      <c r="C13780">
        <v>13</v>
      </c>
      <c r="D13780">
        <v>24</v>
      </c>
      <c r="E13780" t="b">
        <v>0</v>
      </c>
      <c r="F13780">
        <v>0.23200000000000001</v>
      </c>
      <c r="G13780">
        <v>64</v>
      </c>
      <c r="H13780">
        <v>64</v>
      </c>
      <c r="I13780">
        <v>8951</v>
      </c>
      <c r="J13780">
        <v>5878</v>
      </c>
      <c r="K13780">
        <v>2873</v>
      </c>
      <c r="L13780">
        <v>13</v>
      </c>
      <c r="M13780">
        <f t="shared" si="27864"/>
        <v>0</v>
      </c>
      <c r="N13780" t="b">
        <f t="shared" ref="N13780" si="27899">AND(MIN($F13778,$F13779,$F13780)=$F13780,MAX($H13778,$H13779,$H13780)=$H13780)</f>
        <v>0</v>
      </c>
      <c r="O13780" t="b">
        <f t="shared" ref="O13780" si="27900">AND(NOT(N13778),NOT(N13779),N13780)</f>
        <v>0</v>
      </c>
    </row>
    <row r="13781" spans="1:15" x14ac:dyDescent="0.25">
      <c r="A13781" t="s">
        <v>13</v>
      </c>
      <c r="B13781" t="s">
        <v>14</v>
      </c>
      <c r="C13781">
        <v>13</v>
      </c>
      <c r="D13781">
        <v>25</v>
      </c>
      <c r="E13781" t="b">
        <v>1</v>
      </c>
      <c r="F13781">
        <v>10.000999999999999</v>
      </c>
      <c r="G13781">
        <v>64</v>
      </c>
      <c r="H13781">
        <v>44</v>
      </c>
      <c r="I13781">
        <v>1368449</v>
      </c>
      <c r="J13781">
        <v>846101</v>
      </c>
      <c r="K13781">
        <v>423004</v>
      </c>
      <c r="L13781">
        <v>14</v>
      </c>
      <c r="M13781">
        <f t="shared" si="27864"/>
        <v>20</v>
      </c>
      <c r="N13781" t="b">
        <f t="shared" ref="N13781" si="27901">AND(MIN($F13781,$F13782,$F13783)=$F13781,MAX($H13781,$H13782,$H13783)=$H13781)</f>
        <v>0</v>
      </c>
      <c r="O13781" t="b">
        <f t="shared" ref="O13781" si="27902">AND(N13781,NOT(N13782),NOT(N13783))</f>
        <v>0</v>
      </c>
    </row>
    <row r="13782" spans="1:15" x14ac:dyDescent="0.25">
      <c r="A13782" t="s">
        <v>15</v>
      </c>
      <c r="B13782" t="s">
        <v>14</v>
      </c>
      <c r="C13782">
        <v>13</v>
      </c>
      <c r="D13782">
        <v>25</v>
      </c>
      <c r="E13782" t="b">
        <v>0</v>
      </c>
      <c r="F13782">
        <v>7.6020000000000003</v>
      </c>
      <c r="G13782">
        <v>64</v>
      </c>
      <c r="H13782">
        <v>64</v>
      </c>
      <c r="I13782">
        <v>1207557</v>
      </c>
      <c r="J13782">
        <v>1206136</v>
      </c>
      <c r="K13782">
        <v>603002</v>
      </c>
      <c r="L13782">
        <v>14</v>
      </c>
      <c r="M13782">
        <f t="shared" si="27864"/>
        <v>0</v>
      </c>
      <c r="N13782" t="b">
        <f t="shared" ref="N13782" si="27903">AND(MIN($F13781,$F13782,$F13783)=$F13782,MAX($H13781,$H13782,$H13783)=$H13782)</f>
        <v>1</v>
      </c>
      <c r="O13782" t="b">
        <f t="shared" ref="O13782" si="27904">AND(NOT(N13781),N13782,NOT(N13783))</f>
        <v>1</v>
      </c>
    </row>
    <row r="13783" spans="1:15" x14ac:dyDescent="0.25">
      <c r="A13783" t="s">
        <v>19</v>
      </c>
      <c r="B13783" t="s">
        <v>14</v>
      </c>
      <c r="C13783">
        <v>13</v>
      </c>
      <c r="D13783">
        <v>25</v>
      </c>
      <c r="E13783" t="b">
        <v>1</v>
      </c>
      <c r="F13783">
        <v>10.000999999999999</v>
      </c>
      <c r="G13783">
        <v>64</v>
      </c>
      <c r="H13783">
        <v>38</v>
      </c>
      <c r="I13783">
        <v>1133266</v>
      </c>
      <c r="J13783">
        <v>703966</v>
      </c>
      <c r="K13783">
        <v>351943</v>
      </c>
      <c r="L13783">
        <v>13</v>
      </c>
      <c r="M13783">
        <f t="shared" si="27864"/>
        <v>26</v>
      </c>
      <c r="N13783" t="b">
        <f t="shared" ref="N13783" si="27905">AND(MIN($F13781,$F13782,$F13783)=$F13783,MAX($H13781,$H13782,$H13783)=$H13783)</f>
        <v>0</v>
      </c>
      <c r="O13783" t="b">
        <f t="shared" ref="O13783" si="27906">AND(NOT(N13781),NOT(N13782),N13783)</f>
        <v>0</v>
      </c>
    </row>
    <row r="13784" spans="1:15" x14ac:dyDescent="0.25">
      <c r="A13784" t="s">
        <v>13</v>
      </c>
      <c r="B13784" t="s">
        <v>14</v>
      </c>
      <c r="C13784">
        <v>13</v>
      </c>
      <c r="D13784">
        <v>26</v>
      </c>
      <c r="E13784" t="b">
        <v>1</v>
      </c>
      <c r="F13784">
        <v>10.000999999999999</v>
      </c>
      <c r="G13784">
        <v>64</v>
      </c>
      <c r="H13784">
        <v>0</v>
      </c>
      <c r="I13784">
        <v>977987</v>
      </c>
      <c r="J13784">
        <v>966343</v>
      </c>
      <c r="K13784">
        <v>483169</v>
      </c>
      <c r="L13784">
        <v>13</v>
      </c>
      <c r="M13784">
        <f t="shared" si="27864"/>
        <v>64</v>
      </c>
      <c r="N13784" t="b">
        <f t="shared" ref="N13784" si="27907">AND(MIN($F13784,$F13785,$F13786)=$F13784,MAX($H13784,$H13785,$H13786)=$H13784)</f>
        <v>0</v>
      </c>
      <c r="O13784" t="b">
        <f t="shared" ref="O13784" si="27908">AND(N13784,NOT(N13785),NOT(N13786))</f>
        <v>0</v>
      </c>
    </row>
    <row r="13785" spans="1:15" x14ac:dyDescent="0.25">
      <c r="A13785" t="s">
        <v>15</v>
      </c>
      <c r="B13785" t="s">
        <v>14</v>
      </c>
      <c r="C13785">
        <v>13</v>
      </c>
      <c r="D13785">
        <v>26</v>
      </c>
      <c r="E13785" t="b">
        <v>0</v>
      </c>
      <c r="F13785">
        <v>1.0329999999999999</v>
      </c>
      <c r="G13785">
        <v>64</v>
      </c>
      <c r="H13785">
        <v>64</v>
      </c>
      <c r="I13785">
        <v>13360</v>
      </c>
      <c r="J13785">
        <v>13358</v>
      </c>
      <c r="K13785">
        <v>6613</v>
      </c>
      <c r="L13785">
        <v>13</v>
      </c>
      <c r="M13785">
        <f t="shared" si="27864"/>
        <v>0</v>
      </c>
      <c r="N13785" t="b">
        <f t="shared" ref="N13785" si="27909">AND(MIN($F13784,$F13785,$F13786)=$F13785,MAX($H13784,$H13785,$H13786)=$H13785)</f>
        <v>1</v>
      </c>
      <c r="O13785" t="b">
        <f t="shared" ref="O13785" si="27910">AND(NOT(N13784),N13785,NOT(N13786))</f>
        <v>1</v>
      </c>
    </row>
    <row r="13786" spans="1:15" x14ac:dyDescent="0.25">
      <c r="A13786" t="s">
        <v>19</v>
      </c>
      <c r="B13786" t="s">
        <v>14</v>
      </c>
      <c r="C13786">
        <v>13</v>
      </c>
      <c r="D13786">
        <v>26</v>
      </c>
      <c r="E13786" t="b">
        <v>1</v>
      </c>
      <c r="F13786">
        <v>10.000999999999999</v>
      </c>
      <c r="G13786">
        <v>64</v>
      </c>
      <c r="H13786">
        <v>0</v>
      </c>
      <c r="I13786">
        <v>830684</v>
      </c>
      <c r="J13786">
        <v>821056</v>
      </c>
      <c r="K13786">
        <v>410526</v>
      </c>
      <c r="L13786">
        <v>13</v>
      </c>
      <c r="M13786">
        <f t="shared" si="27864"/>
        <v>64</v>
      </c>
      <c r="N13786" t="b">
        <f t="shared" ref="N13786" si="27911">AND(MIN($F13784,$F13785,$F13786)=$F13786,MAX($H13784,$H13785,$H13786)=$H13786)</f>
        <v>0</v>
      </c>
      <c r="O13786" t="b">
        <f t="shared" ref="O13786" si="27912">AND(NOT(N13784),NOT(N13785),N13786)</f>
        <v>0</v>
      </c>
    </row>
    <row r="13787" spans="1:15" x14ac:dyDescent="0.25">
      <c r="A13787" t="s">
        <v>13</v>
      </c>
      <c r="B13787" t="s">
        <v>14</v>
      </c>
      <c r="C13787">
        <v>13</v>
      </c>
      <c r="D13787">
        <v>27</v>
      </c>
      <c r="E13787" t="b">
        <v>0</v>
      </c>
      <c r="F13787">
        <v>0.25600000000000001</v>
      </c>
      <c r="G13787">
        <v>64</v>
      </c>
      <c r="H13787">
        <v>0</v>
      </c>
      <c r="I13787">
        <v>20898</v>
      </c>
      <c r="J13787">
        <v>20801</v>
      </c>
      <c r="K13787">
        <v>10401</v>
      </c>
      <c r="L13787">
        <v>9</v>
      </c>
      <c r="M13787">
        <f t="shared" si="27864"/>
        <v>64</v>
      </c>
      <c r="N13787" t="b">
        <f t="shared" ref="N13787" si="27913">AND(MIN($F13787,$F13788,$F13789)=$F13787,MAX($H13787,$H13788,$H13789)=$H13787)</f>
        <v>0</v>
      </c>
      <c r="O13787" t="b">
        <f t="shared" ref="O13787" si="27914">AND(N13787,NOT(N13788),NOT(N13789))</f>
        <v>0</v>
      </c>
    </row>
    <row r="13788" spans="1:15" x14ac:dyDescent="0.25">
      <c r="A13788" t="s">
        <v>15</v>
      </c>
      <c r="B13788" t="s">
        <v>14</v>
      </c>
      <c r="C13788">
        <v>13</v>
      </c>
      <c r="D13788">
        <v>27</v>
      </c>
      <c r="E13788" t="b">
        <v>0</v>
      </c>
      <c r="F13788">
        <v>1.679</v>
      </c>
      <c r="G13788">
        <v>64</v>
      </c>
      <c r="H13788">
        <v>64</v>
      </c>
      <c r="I13788">
        <v>87788</v>
      </c>
      <c r="J13788">
        <v>87786</v>
      </c>
      <c r="K13788">
        <v>43827</v>
      </c>
      <c r="L13788">
        <v>13</v>
      </c>
      <c r="M13788">
        <f t="shared" si="27864"/>
        <v>0</v>
      </c>
      <c r="N13788" t="b">
        <f t="shared" ref="N13788" si="27915">AND(MIN($F13787,$F13788,$F13789)=$F13788,MAX($H13787,$H13788,$H13789)=$H13788)</f>
        <v>0</v>
      </c>
      <c r="O13788" t="b">
        <f t="shared" ref="O13788" si="27916">AND(NOT(N13787),N13788,NOT(N13789))</f>
        <v>0</v>
      </c>
    </row>
    <row r="13789" spans="1:15" x14ac:dyDescent="0.25">
      <c r="A13789" t="s">
        <v>19</v>
      </c>
      <c r="B13789" t="s">
        <v>14</v>
      </c>
      <c r="C13789">
        <v>13</v>
      </c>
      <c r="D13789">
        <v>27</v>
      </c>
      <c r="E13789" t="b">
        <v>0</v>
      </c>
      <c r="F13789">
        <v>0.26700000000000002</v>
      </c>
      <c r="G13789">
        <v>64</v>
      </c>
      <c r="H13789">
        <v>0</v>
      </c>
      <c r="I13789">
        <v>20898</v>
      </c>
      <c r="J13789">
        <v>20801</v>
      </c>
      <c r="K13789">
        <v>10401</v>
      </c>
      <c r="L13789">
        <v>9</v>
      </c>
      <c r="M13789">
        <f t="shared" si="27864"/>
        <v>64</v>
      </c>
      <c r="N13789" t="b">
        <f t="shared" ref="N13789" si="27917">AND(MIN($F13787,$F13788,$F13789)=$F13789,MAX($H13787,$H13788,$H13789)=$H13789)</f>
        <v>0</v>
      </c>
      <c r="O13789" t="b">
        <f t="shared" ref="O13789" si="27918">AND(NOT(N13787),NOT(N13788),N13789)</f>
        <v>0</v>
      </c>
    </row>
    <row r="13790" spans="1:15" x14ac:dyDescent="0.25">
      <c r="A13790" t="s">
        <v>13</v>
      </c>
      <c r="B13790" t="s">
        <v>14</v>
      </c>
      <c r="C13790">
        <v>13</v>
      </c>
      <c r="D13790">
        <v>28</v>
      </c>
      <c r="E13790" t="b">
        <v>1</v>
      </c>
      <c r="F13790">
        <v>10.004</v>
      </c>
      <c r="G13790">
        <v>64</v>
      </c>
      <c r="H13790">
        <v>0</v>
      </c>
      <c r="I13790">
        <v>918458</v>
      </c>
      <c r="J13790">
        <v>912562</v>
      </c>
      <c r="K13790">
        <v>456279</v>
      </c>
      <c r="L13790">
        <v>18</v>
      </c>
      <c r="M13790">
        <f t="shared" si="27864"/>
        <v>64</v>
      </c>
      <c r="N13790" t="b">
        <f t="shared" ref="N13790" si="27919">AND(MIN($F13790,$F13791,$F13792)=$F13790,MAX($H13790,$H13791,$H13792)=$H13790)</f>
        <v>0</v>
      </c>
      <c r="O13790" t="b">
        <f t="shared" ref="O13790" si="27920">AND(N13790,NOT(N13791),NOT(N13792))</f>
        <v>0</v>
      </c>
    </row>
    <row r="13791" spans="1:15" x14ac:dyDescent="0.25">
      <c r="A13791" t="s">
        <v>15</v>
      </c>
      <c r="B13791" t="s">
        <v>14</v>
      </c>
      <c r="C13791">
        <v>13</v>
      </c>
      <c r="D13791">
        <v>28</v>
      </c>
      <c r="E13791" t="b">
        <v>1</v>
      </c>
      <c r="F13791">
        <v>10.000999999999999</v>
      </c>
      <c r="G13791">
        <v>64</v>
      </c>
      <c r="H13791">
        <v>0</v>
      </c>
      <c r="I13791">
        <v>194916</v>
      </c>
      <c r="J13791">
        <v>194914</v>
      </c>
      <c r="K13791">
        <v>97455</v>
      </c>
      <c r="L13791">
        <v>13</v>
      </c>
      <c r="M13791">
        <f t="shared" si="27864"/>
        <v>64</v>
      </c>
      <c r="N13791" t="b">
        <f t="shared" ref="N13791" si="27921">AND(MIN($F13790,$F13791,$F13792)=$F13791,MAX($H13790,$H13791,$H13792)=$H13791)</f>
        <v>1</v>
      </c>
      <c r="O13791" t="b">
        <f t="shared" ref="O13791" si="27922">AND(NOT(N13790),N13791,NOT(N13792))</f>
        <v>0</v>
      </c>
    </row>
    <row r="13792" spans="1:15" x14ac:dyDescent="0.25">
      <c r="A13792" t="s">
        <v>19</v>
      </c>
      <c r="B13792" t="s">
        <v>14</v>
      </c>
      <c r="C13792">
        <v>13</v>
      </c>
      <c r="D13792">
        <v>28</v>
      </c>
      <c r="E13792" t="b">
        <v>1</v>
      </c>
      <c r="F13792">
        <v>10.000999999999999</v>
      </c>
      <c r="G13792">
        <v>64</v>
      </c>
      <c r="H13792">
        <v>0</v>
      </c>
      <c r="I13792">
        <v>843510</v>
      </c>
      <c r="J13792">
        <v>838100</v>
      </c>
      <c r="K13792">
        <v>419048</v>
      </c>
      <c r="L13792">
        <v>18</v>
      </c>
      <c r="M13792">
        <f t="shared" si="27864"/>
        <v>64</v>
      </c>
      <c r="N13792" t="b">
        <f t="shared" ref="N13792" si="27923">AND(MIN($F13790,$F13791,$F13792)=$F13792,MAX($H13790,$H13791,$H13792)=$H13792)</f>
        <v>1</v>
      </c>
      <c r="O13792" t="b">
        <f t="shared" ref="O13792" si="27924">AND(NOT(N13790),NOT(N13791),N13792)</f>
        <v>0</v>
      </c>
    </row>
    <row r="13793" spans="1:15" x14ac:dyDescent="0.25">
      <c r="A13793" t="s">
        <v>13</v>
      </c>
      <c r="B13793" t="s">
        <v>14</v>
      </c>
      <c r="C13793">
        <v>13</v>
      </c>
      <c r="D13793">
        <v>29</v>
      </c>
      <c r="E13793" t="b">
        <v>0</v>
      </c>
      <c r="F13793">
        <v>0.13300000000000001</v>
      </c>
      <c r="G13793">
        <v>64</v>
      </c>
      <c r="H13793">
        <v>64</v>
      </c>
      <c r="I13793">
        <v>8478</v>
      </c>
      <c r="J13793">
        <v>7982</v>
      </c>
      <c r="K13793">
        <v>3925</v>
      </c>
      <c r="L13793">
        <v>16</v>
      </c>
      <c r="M13793">
        <f t="shared" si="27864"/>
        <v>0</v>
      </c>
      <c r="N13793" t="b">
        <f t="shared" ref="N13793" si="27925">AND(MIN($F13793,$F13794,$F13795)=$F13793,MAX($H13793,$H13794,$H13795)=$H13793)</f>
        <v>1</v>
      </c>
      <c r="O13793" t="b">
        <f t="shared" ref="O13793" si="27926">AND(N13793,NOT(N13794),NOT(N13795))</f>
        <v>1</v>
      </c>
    </row>
    <row r="13794" spans="1:15" x14ac:dyDescent="0.25">
      <c r="A13794" t="s">
        <v>15</v>
      </c>
      <c r="B13794" t="s">
        <v>14</v>
      </c>
      <c r="C13794">
        <v>13</v>
      </c>
      <c r="D13794">
        <v>29</v>
      </c>
      <c r="E13794" t="b">
        <v>0</v>
      </c>
      <c r="F13794">
        <v>0.48</v>
      </c>
      <c r="G13794">
        <v>64</v>
      </c>
      <c r="H13794">
        <v>64</v>
      </c>
      <c r="I13794">
        <v>44284</v>
      </c>
      <c r="J13794">
        <v>44282</v>
      </c>
      <c r="K13794">
        <v>22075</v>
      </c>
      <c r="L13794">
        <v>14</v>
      </c>
      <c r="M13794">
        <f t="shared" si="27864"/>
        <v>0</v>
      </c>
      <c r="N13794" t="b">
        <f t="shared" ref="N13794" si="27927">AND(MIN($F13793,$F13794,$F13795)=$F13794,MAX($H13793,$H13794,$H13795)=$H13794)</f>
        <v>0</v>
      </c>
      <c r="O13794" t="b">
        <f t="shared" ref="O13794" si="27928">AND(NOT(N13793),N13794,NOT(N13795))</f>
        <v>0</v>
      </c>
    </row>
    <row r="13795" spans="1:15" x14ac:dyDescent="0.25">
      <c r="A13795" t="s">
        <v>19</v>
      </c>
      <c r="B13795" t="s">
        <v>14</v>
      </c>
      <c r="C13795">
        <v>13</v>
      </c>
      <c r="D13795">
        <v>29</v>
      </c>
      <c r="E13795" t="b">
        <v>0</v>
      </c>
      <c r="F13795">
        <v>0.14199999999999999</v>
      </c>
      <c r="G13795">
        <v>64</v>
      </c>
      <c r="H13795">
        <v>64</v>
      </c>
      <c r="I13795">
        <v>8478</v>
      </c>
      <c r="J13795">
        <v>7982</v>
      </c>
      <c r="K13795">
        <v>3925</v>
      </c>
      <c r="L13795">
        <v>16</v>
      </c>
      <c r="M13795">
        <f t="shared" si="27864"/>
        <v>0</v>
      </c>
      <c r="N13795" t="b">
        <f t="shared" ref="N13795" si="27929">AND(MIN($F13793,$F13794,$F13795)=$F13795,MAX($H13793,$H13794,$H13795)=$H13795)</f>
        <v>0</v>
      </c>
      <c r="O13795" t="b">
        <f t="shared" ref="O13795" si="27930">AND(NOT(N13793),NOT(N13794),N13795)</f>
        <v>0</v>
      </c>
    </row>
    <row r="13796" spans="1:15" x14ac:dyDescent="0.25">
      <c r="A13796" t="s">
        <v>13</v>
      </c>
      <c r="B13796" t="s">
        <v>14</v>
      </c>
      <c r="C13796">
        <v>13</v>
      </c>
      <c r="D13796">
        <v>2</v>
      </c>
      <c r="E13796" t="b">
        <v>0</v>
      </c>
      <c r="F13796">
        <v>1.4999999999999999E-2</v>
      </c>
      <c r="G13796">
        <v>64</v>
      </c>
      <c r="H13796">
        <v>64</v>
      </c>
      <c r="I13796">
        <v>206</v>
      </c>
      <c r="J13796">
        <v>130</v>
      </c>
      <c r="K13796">
        <v>0</v>
      </c>
      <c r="L13796">
        <v>10</v>
      </c>
      <c r="M13796">
        <f t="shared" si="27864"/>
        <v>0</v>
      </c>
      <c r="N13796" t="b">
        <f t="shared" ref="N13796" si="27931">AND(MIN($F13796,$F13797,$F13798)=$F13796,MAX($H13796,$H13797,$H13798)=$H13796)</f>
        <v>1</v>
      </c>
      <c r="O13796" t="b">
        <f t="shared" ref="O13796" si="27932">AND(N13796,NOT(N13797),NOT(N13798))</f>
        <v>0</v>
      </c>
    </row>
    <row r="13797" spans="1:15" x14ac:dyDescent="0.25">
      <c r="A13797" t="s">
        <v>15</v>
      </c>
      <c r="B13797" t="s">
        <v>14</v>
      </c>
      <c r="C13797">
        <v>13</v>
      </c>
      <c r="D13797">
        <v>2</v>
      </c>
      <c r="E13797" t="b">
        <v>0</v>
      </c>
      <c r="F13797">
        <v>1.4999999999999999E-2</v>
      </c>
      <c r="G13797">
        <v>64</v>
      </c>
      <c r="H13797">
        <v>64</v>
      </c>
      <c r="I13797">
        <v>131</v>
      </c>
      <c r="J13797">
        <v>130</v>
      </c>
      <c r="K13797">
        <v>0</v>
      </c>
      <c r="L13797">
        <v>10</v>
      </c>
      <c r="M13797">
        <f t="shared" si="27864"/>
        <v>0</v>
      </c>
      <c r="N13797" t="b">
        <f t="shared" ref="N13797" si="27933">AND(MIN($F13796,$F13797,$F13798)=$F13797,MAX($H13796,$H13797,$H13798)=$H13797)</f>
        <v>1</v>
      </c>
      <c r="O13797" t="b">
        <f t="shared" ref="O13797" si="27934">AND(NOT(N13796),N13797,NOT(N13798))</f>
        <v>0</v>
      </c>
    </row>
    <row r="13798" spans="1:15" x14ac:dyDescent="0.25">
      <c r="A13798" t="s">
        <v>19</v>
      </c>
      <c r="B13798" t="s">
        <v>14</v>
      </c>
      <c r="C13798">
        <v>13</v>
      </c>
      <c r="D13798">
        <v>2</v>
      </c>
      <c r="E13798" t="b">
        <v>0</v>
      </c>
      <c r="F13798">
        <v>1.7999999999999999E-2</v>
      </c>
      <c r="G13798">
        <v>64</v>
      </c>
      <c r="H13798">
        <v>64</v>
      </c>
      <c r="I13798">
        <v>206</v>
      </c>
      <c r="J13798">
        <v>130</v>
      </c>
      <c r="K13798">
        <v>0</v>
      </c>
      <c r="L13798">
        <v>10</v>
      </c>
      <c r="M13798">
        <f t="shared" si="27864"/>
        <v>0</v>
      </c>
      <c r="N13798" t="b">
        <f t="shared" ref="N13798" si="27935">AND(MIN($F13796,$F13797,$F13798)=$F13798,MAX($H13796,$H13797,$H13798)=$H13798)</f>
        <v>0</v>
      </c>
      <c r="O13798" t="b">
        <f t="shared" ref="O13798" si="27936">AND(NOT(N13796),NOT(N13797),N13798)</f>
        <v>0</v>
      </c>
    </row>
    <row r="13799" spans="1:15" x14ac:dyDescent="0.25">
      <c r="A13799" t="s">
        <v>13</v>
      </c>
      <c r="B13799" t="s">
        <v>14</v>
      </c>
      <c r="C13799">
        <v>13</v>
      </c>
      <c r="D13799">
        <v>30</v>
      </c>
      <c r="E13799" t="b">
        <v>1</v>
      </c>
      <c r="F13799">
        <v>10.022</v>
      </c>
      <c r="G13799">
        <v>64</v>
      </c>
      <c r="H13799">
        <v>0</v>
      </c>
      <c r="I13799">
        <v>898346</v>
      </c>
      <c r="J13799">
        <v>893868</v>
      </c>
      <c r="K13799">
        <v>446932</v>
      </c>
      <c r="L13799">
        <v>11</v>
      </c>
      <c r="M13799">
        <f t="shared" si="27864"/>
        <v>64</v>
      </c>
      <c r="N13799" t="b">
        <f t="shared" ref="N13799" si="27937">AND(MIN($F13799,$F13800,$F13801)=$F13799,MAX($H13799,$H13800,$H13801)=$H13799)</f>
        <v>0</v>
      </c>
      <c r="O13799" t="b">
        <f t="shared" ref="O13799" si="27938">AND(N13799,NOT(N13800),NOT(N13801))</f>
        <v>0</v>
      </c>
    </row>
    <row r="13800" spans="1:15" x14ac:dyDescent="0.25">
      <c r="A13800" t="s">
        <v>15</v>
      </c>
      <c r="B13800" t="s">
        <v>14</v>
      </c>
      <c r="C13800">
        <v>13</v>
      </c>
      <c r="D13800">
        <v>30</v>
      </c>
      <c r="E13800" t="b">
        <v>0</v>
      </c>
      <c r="F13800">
        <v>1.1000000000000001</v>
      </c>
      <c r="G13800">
        <v>64</v>
      </c>
      <c r="H13800">
        <v>64</v>
      </c>
      <c r="I13800">
        <v>26628</v>
      </c>
      <c r="J13800">
        <v>26626</v>
      </c>
      <c r="K13800">
        <v>13247</v>
      </c>
      <c r="L13800">
        <v>13</v>
      </c>
      <c r="M13800">
        <f t="shared" si="27864"/>
        <v>0</v>
      </c>
      <c r="N13800" t="b">
        <f t="shared" ref="N13800" si="27939">AND(MIN($F13799,$F13800,$F13801)=$F13800,MAX($H13799,$H13800,$H13801)=$H13800)</f>
        <v>1</v>
      </c>
      <c r="O13800" t="b">
        <f t="shared" ref="O13800" si="27940">AND(NOT(N13799),N13800,NOT(N13801))</f>
        <v>1</v>
      </c>
    </row>
    <row r="13801" spans="1:15" x14ac:dyDescent="0.25">
      <c r="A13801" t="s">
        <v>19</v>
      </c>
      <c r="B13801" t="s">
        <v>14</v>
      </c>
      <c r="C13801">
        <v>13</v>
      </c>
      <c r="D13801">
        <v>30</v>
      </c>
      <c r="E13801" t="b">
        <v>1</v>
      </c>
      <c r="F13801">
        <v>10.002000000000001</v>
      </c>
      <c r="G13801">
        <v>64</v>
      </c>
      <c r="H13801">
        <v>0</v>
      </c>
      <c r="I13801">
        <v>828286</v>
      </c>
      <c r="J13801">
        <v>824152</v>
      </c>
      <c r="K13801">
        <v>412074</v>
      </c>
      <c r="L13801">
        <v>11</v>
      </c>
      <c r="M13801">
        <f t="shared" si="27864"/>
        <v>64</v>
      </c>
      <c r="N13801" t="b">
        <f t="shared" ref="N13801" si="27941">AND(MIN($F13799,$F13800,$F13801)=$F13801,MAX($H13799,$H13800,$H13801)=$H13801)</f>
        <v>0</v>
      </c>
      <c r="O13801" t="b">
        <f t="shared" ref="O13801" si="27942">AND(NOT(N13799),NOT(N13800),N13801)</f>
        <v>0</v>
      </c>
    </row>
    <row r="13802" spans="1:15" x14ac:dyDescent="0.25">
      <c r="A13802" t="s">
        <v>13</v>
      </c>
      <c r="B13802" t="s">
        <v>14</v>
      </c>
      <c r="C13802">
        <v>13</v>
      </c>
      <c r="D13802">
        <v>31</v>
      </c>
      <c r="E13802" t="b">
        <v>0</v>
      </c>
      <c r="F13802">
        <v>2.3E-2</v>
      </c>
      <c r="G13802">
        <v>64</v>
      </c>
      <c r="H13802">
        <v>64</v>
      </c>
      <c r="I13802">
        <v>220</v>
      </c>
      <c r="J13802">
        <v>132</v>
      </c>
      <c r="K13802">
        <v>0</v>
      </c>
      <c r="L13802">
        <v>13</v>
      </c>
      <c r="M13802">
        <f t="shared" si="27864"/>
        <v>0</v>
      </c>
      <c r="N13802" t="b">
        <f t="shared" ref="N13802" si="27943">AND(MIN($F13802,$F13803,$F13804)=$F13802,MAX($H13802,$H13803,$H13804)=$H13802)</f>
        <v>0</v>
      </c>
      <c r="O13802" t="b">
        <f t="shared" ref="O13802" si="27944">AND(N13802,NOT(N13803),NOT(N13804))</f>
        <v>0</v>
      </c>
    </row>
    <row r="13803" spans="1:15" x14ac:dyDescent="0.25">
      <c r="A13803" t="s">
        <v>15</v>
      </c>
      <c r="B13803" t="s">
        <v>14</v>
      </c>
      <c r="C13803">
        <v>13</v>
      </c>
      <c r="D13803">
        <v>31</v>
      </c>
      <c r="E13803" t="b">
        <v>0</v>
      </c>
      <c r="F13803">
        <v>1.9E-2</v>
      </c>
      <c r="G13803">
        <v>64</v>
      </c>
      <c r="H13803">
        <v>64</v>
      </c>
      <c r="I13803">
        <v>134</v>
      </c>
      <c r="J13803">
        <v>132</v>
      </c>
      <c r="K13803">
        <v>0</v>
      </c>
      <c r="L13803">
        <v>13</v>
      </c>
      <c r="M13803">
        <f t="shared" si="27864"/>
        <v>0</v>
      </c>
      <c r="N13803" t="b">
        <f t="shared" ref="N13803" si="27945">AND(MIN($F13802,$F13803,$F13804)=$F13803,MAX($H13802,$H13803,$H13804)=$H13803)</f>
        <v>1</v>
      </c>
      <c r="O13803" t="b">
        <f t="shared" ref="O13803" si="27946">AND(NOT(N13802),N13803,NOT(N13804))</f>
        <v>0</v>
      </c>
    </row>
    <row r="13804" spans="1:15" x14ac:dyDescent="0.25">
      <c r="A13804" t="s">
        <v>19</v>
      </c>
      <c r="B13804" t="s">
        <v>14</v>
      </c>
      <c r="C13804">
        <v>13</v>
      </c>
      <c r="D13804">
        <v>31</v>
      </c>
      <c r="E13804" t="b">
        <v>0</v>
      </c>
      <c r="F13804">
        <v>1.9E-2</v>
      </c>
      <c r="G13804">
        <v>64</v>
      </c>
      <c r="H13804">
        <v>64</v>
      </c>
      <c r="I13804">
        <v>220</v>
      </c>
      <c r="J13804">
        <v>132</v>
      </c>
      <c r="K13804">
        <v>0</v>
      </c>
      <c r="L13804">
        <v>13</v>
      </c>
      <c r="M13804">
        <f t="shared" si="27864"/>
        <v>0</v>
      </c>
      <c r="N13804" t="b">
        <f t="shared" ref="N13804" si="27947">AND(MIN($F13802,$F13803,$F13804)=$F13804,MAX($H13802,$H13803,$H13804)=$H13804)</f>
        <v>1</v>
      </c>
      <c r="O13804" t="b">
        <f t="shared" ref="O13804" si="27948">AND(NOT(N13802),NOT(N13803),N13804)</f>
        <v>0</v>
      </c>
    </row>
    <row r="13805" spans="1:15" x14ac:dyDescent="0.25">
      <c r="A13805" t="s">
        <v>13</v>
      </c>
      <c r="B13805" t="s">
        <v>14</v>
      </c>
      <c r="C13805">
        <v>13</v>
      </c>
      <c r="D13805">
        <v>33</v>
      </c>
      <c r="E13805" t="b">
        <v>1</v>
      </c>
      <c r="F13805">
        <v>10.002000000000001</v>
      </c>
      <c r="G13805">
        <v>64</v>
      </c>
      <c r="H13805">
        <v>0</v>
      </c>
      <c r="I13805">
        <v>1957121</v>
      </c>
      <c r="J13805">
        <v>440623</v>
      </c>
      <c r="K13805">
        <v>220310</v>
      </c>
      <c r="L13805">
        <v>10</v>
      </c>
      <c r="M13805">
        <f t="shared" si="27864"/>
        <v>64</v>
      </c>
      <c r="N13805" t="b">
        <f t="shared" ref="N13805" si="27949">AND(MIN($F13805,$F13806,$F13807)=$F13805,MAX($H13805,$H13806,$H13807)=$H13805)</f>
        <v>0</v>
      </c>
      <c r="O13805" t="b">
        <f t="shared" ref="O13805" si="27950">AND(N13805,NOT(N13806),NOT(N13807))</f>
        <v>0</v>
      </c>
    </row>
    <row r="13806" spans="1:15" x14ac:dyDescent="0.25">
      <c r="A13806" t="s">
        <v>15</v>
      </c>
      <c r="B13806" t="s">
        <v>14</v>
      </c>
      <c r="C13806">
        <v>13</v>
      </c>
      <c r="D13806">
        <v>33</v>
      </c>
      <c r="E13806" t="b">
        <v>1</v>
      </c>
      <c r="F13806">
        <v>10.000999999999999</v>
      </c>
      <c r="G13806">
        <v>64</v>
      </c>
      <c r="H13806">
        <v>0</v>
      </c>
      <c r="I13806">
        <v>2077086</v>
      </c>
      <c r="J13806">
        <v>633490</v>
      </c>
      <c r="K13806">
        <v>316744</v>
      </c>
      <c r="L13806">
        <v>10</v>
      </c>
      <c r="M13806">
        <f t="shared" si="27864"/>
        <v>64</v>
      </c>
      <c r="N13806" t="b">
        <f t="shared" ref="N13806" si="27951">AND(MIN($F13805,$F13806,$F13807)=$F13806,MAX($H13805,$H13806,$H13807)=$H13806)</f>
        <v>1</v>
      </c>
      <c r="O13806" t="b">
        <f t="shared" ref="O13806" si="27952">AND(NOT(N13805),N13806,NOT(N13807))</f>
        <v>0</v>
      </c>
    </row>
    <row r="13807" spans="1:15" x14ac:dyDescent="0.25">
      <c r="A13807" t="s">
        <v>19</v>
      </c>
      <c r="B13807" t="s">
        <v>14</v>
      </c>
      <c r="C13807">
        <v>13</v>
      </c>
      <c r="D13807">
        <v>33</v>
      </c>
      <c r="E13807" t="b">
        <v>1</v>
      </c>
      <c r="F13807">
        <v>10.000999999999999</v>
      </c>
      <c r="G13807">
        <v>64</v>
      </c>
      <c r="H13807">
        <v>0</v>
      </c>
      <c r="I13807">
        <v>1639248</v>
      </c>
      <c r="J13807">
        <v>363224</v>
      </c>
      <c r="K13807">
        <v>181611</v>
      </c>
      <c r="L13807">
        <v>10</v>
      </c>
      <c r="M13807">
        <f t="shared" si="27864"/>
        <v>64</v>
      </c>
      <c r="N13807" t="b">
        <f t="shared" ref="N13807" si="27953">AND(MIN($F13805,$F13806,$F13807)=$F13807,MAX($H13805,$H13806,$H13807)=$H13807)</f>
        <v>1</v>
      </c>
      <c r="O13807" t="b">
        <f t="shared" ref="O13807" si="27954">AND(NOT(N13805),NOT(N13806),N13807)</f>
        <v>0</v>
      </c>
    </row>
    <row r="13808" spans="1:15" x14ac:dyDescent="0.25">
      <c r="A13808" t="s">
        <v>13</v>
      </c>
      <c r="B13808" t="s">
        <v>14</v>
      </c>
      <c r="C13808">
        <v>13</v>
      </c>
      <c r="D13808">
        <v>35</v>
      </c>
      <c r="E13808" t="b">
        <v>0</v>
      </c>
      <c r="F13808">
        <v>8.6999999999999994E-2</v>
      </c>
      <c r="G13808">
        <v>64</v>
      </c>
      <c r="H13808">
        <v>64</v>
      </c>
      <c r="I13808">
        <v>14586</v>
      </c>
      <c r="J13808">
        <v>3224</v>
      </c>
      <c r="K13808">
        <v>1547</v>
      </c>
      <c r="L13808">
        <v>10</v>
      </c>
      <c r="M13808">
        <f t="shared" si="27864"/>
        <v>0</v>
      </c>
      <c r="N13808" t="b">
        <f t="shared" ref="N13808" si="27955">AND(MIN($F13808,$F13809,$F13810)=$F13808,MAX($H13808,$H13809,$H13810)=$H13808)</f>
        <v>0</v>
      </c>
      <c r="O13808" t="b">
        <f t="shared" ref="O13808" si="27956">AND(N13808,NOT(N13809),NOT(N13810))</f>
        <v>0</v>
      </c>
    </row>
    <row r="13809" spans="1:15" x14ac:dyDescent="0.25">
      <c r="A13809" t="s">
        <v>15</v>
      </c>
      <c r="B13809" t="s">
        <v>14</v>
      </c>
      <c r="C13809">
        <v>13</v>
      </c>
      <c r="D13809">
        <v>35</v>
      </c>
      <c r="E13809" t="b">
        <v>0</v>
      </c>
      <c r="F13809">
        <v>7.5999999999999998E-2</v>
      </c>
      <c r="G13809">
        <v>64</v>
      </c>
      <c r="H13809">
        <v>64</v>
      </c>
      <c r="I13809">
        <v>12004</v>
      </c>
      <c r="J13809">
        <v>3224</v>
      </c>
      <c r="K13809">
        <v>1547</v>
      </c>
      <c r="L13809">
        <v>10</v>
      </c>
      <c r="M13809">
        <f t="shared" si="27864"/>
        <v>0</v>
      </c>
      <c r="N13809" t="b">
        <f t="shared" ref="N13809" si="27957">AND(MIN($F13808,$F13809,$F13810)=$F13809,MAX($H13808,$H13809,$H13810)=$H13809)</f>
        <v>1</v>
      </c>
      <c r="O13809" t="b">
        <f t="shared" ref="O13809" si="27958">AND(NOT(N13808),N13809,NOT(N13810))</f>
        <v>1</v>
      </c>
    </row>
    <row r="13810" spans="1:15" x14ac:dyDescent="0.25">
      <c r="A13810" t="s">
        <v>19</v>
      </c>
      <c r="B13810" t="s">
        <v>14</v>
      </c>
      <c r="C13810">
        <v>13</v>
      </c>
      <c r="D13810">
        <v>35</v>
      </c>
      <c r="E13810" t="b">
        <v>0</v>
      </c>
      <c r="F13810">
        <v>9.0999999999999998E-2</v>
      </c>
      <c r="G13810">
        <v>64</v>
      </c>
      <c r="H13810">
        <v>64</v>
      </c>
      <c r="I13810">
        <v>14586</v>
      </c>
      <c r="J13810">
        <v>3224</v>
      </c>
      <c r="K13810">
        <v>1547</v>
      </c>
      <c r="L13810">
        <v>10</v>
      </c>
      <c r="M13810">
        <f t="shared" si="27864"/>
        <v>0</v>
      </c>
      <c r="N13810" t="b">
        <f t="shared" ref="N13810" si="27959">AND(MIN($F13808,$F13809,$F13810)=$F13810,MAX($H13808,$H13809,$H13810)=$H13810)</f>
        <v>0</v>
      </c>
      <c r="O13810" t="b">
        <f t="shared" ref="O13810" si="27960">AND(NOT(N13808),NOT(N13809),N13810)</f>
        <v>0</v>
      </c>
    </row>
    <row r="13811" spans="1:15" x14ac:dyDescent="0.25">
      <c r="A13811" t="s">
        <v>13</v>
      </c>
      <c r="B13811" t="s">
        <v>14</v>
      </c>
      <c r="C13811">
        <v>13</v>
      </c>
      <c r="D13811">
        <v>37</v>
      </c>
      <c r="E13811" t="b">
        <v>1</v>
      </c>
      <c r="F13811">
        <v>10.000999999999999</v>
      </c>
      <c r="G13811">
        <v>64</v>
      </c>
      <c r="H13811">
        <v>0</v>
      </c>
      <c r="I13811">
        <v>4860527</v>
      </c>
      <c r="J13811">
        <v>435607</v>
      </c>
      <c r="K13811">
        <v>217802</v>
      </c>
      <c r="L13811">
        <v>10</v>
      </c>
      <c r="M13811">
        <f t="shared" si="27864"/>
        <v>64</v>
      </c>
      <c r="N13811" t="b">
        <f t="shared" ref="N13811" si="27961">AND(MIN($F13811,$F13812,$F13813)=$F13811,MAX($H13811,$H13812,$H13813)=$H13811)</f>
        <v>1</v>
      </c>
      <c r="O13811" t="b">
        <f t="shared" ref="O13811" si="27962">AND(N13811,NOT(N13812),NOT(N13813))</f>
        <v>0</v>
      </c>
    </row>
    <row r="13812" spans="1:15" x14ac:dyDescent="0.25">
      <c r="A13812" t="s">
        <v>15</v>
      </c>
      <c r="B13812" t="s">
        <v>14</v>
      </c>
      <c r="C13812">
        <v>13</v>
      </c>
      <c r="D13812">
        <v>37</v>
      </c>
      <c r="E13812" t="b">
        <v>1</v>
      </c>
      <c r="F13812">
        <v>10.000999999999999</v>
      </c>
      <c r="G13812">
        <v>64</v>
      </c>
      <c r="H13812">
        <v>0</v>
      </c>
      <c r="I13812">
        <v>7060573</v>
      </c>
      <c r="J13812">
        <v>726246</v>
      </c>
      <c r="K13812">
        <v>363122</v>
      </c>
      <c r="L13812">
        <v>10</v>
      </c>
      <c r="M13812">
        <f t="shared" si="27864"/>
        <v>64</v>
      </c>
      <c r="N13812" t="b">
        <f t="shared" ref="N13812" si="27963">AND(MIN($F13811,$F13812,$F13813)=$F13812,MAX($H13811,$H13812,$H13813)=$H13812)</f>
        <v>1</v>
      </c>
      <c r="O13812" t="b">
        <f t="shared" ref="O13812" si="27964">AND(NOT(N13811),N13812,NOT(N13813))</f>
        <v>0</v>
      </c>
    </row>
    <row r="13813" spans="1:15" x14ac:dyDescent="0.25">
      <c r="A13813" t="s">
        <v>19</v>
      </c>
      <c r="B13813" t="s">
        <v>14</v>
      </c>
      <c r="C13813">
        <v>13</v>
      </c>
      <c r="D13813">
        <v>37</v>
      </c>
      <c r="E13813" t="b">
        <v>1</v>
      </c>
      <c r="F13813">
        <v>10.000999999999999</v>
      </c>
      <c r="G13813">
        <v>64</v>
      </c>
      <c r="H13813">
        <v>0</v>
      </c>
      <c r="I13813">
        <v>4030087</v>
      </c>
      <c r="J13813">
        <v>359110</v>
      </c>
      <c r="K13813">
        <v>179554</v>
      </c>
      <c r="L13813">
        <v>10</v>
      </c>
      <c r="M13813">
        <f t="shared" si="27864"/>
        <v>64</v>
      </c>
      <c r="N13813" t="b">
        <f t="shared" ref="N13813" si="27965">AND(MIN($F13811,$F13812,$F13813)=$F13813,MAX($H13811,$H13812,$H13813)=$H13813)</f>
        <v>1</v>
      </c>
      <c r="O13813" t="b">
        <f t="shared" ref="O13813" si="27966">AND(NOT(N13811),NOT(N13812),N13813)</f>
        <v>0</v>
      </c>
    </row>
    <row r="13814" spans="1:15" x14ac:dyDescent="0.25">
      <c r="A13814" t="s">
        <v>13</v>
      </c>
      <c r="B13814" t="s">
        <v>14</v>
      </c>
      <c r="C13814">
        <v>13</v>
      </c>
      <c r="D13814">
        <v>38</v>
      </c>
      <c r="E13814" t="b">
        <v>0</v>
      </c>
      <c r="F13814">
        <v>1.7000000000000001E-2</v>
      </c>
      <c r="G13814">
        <v>64</v>
      </c>
      <c r="H13814">
        <v>64</v>
      </c>
      <c r="I13814">
        <v>216</v>
      </c>
      <c r="J13814">
        <v>131</v>
      </c>
      <c r="K13814">
        <v>0</v>
      </c>
      <c r="L13814">
        <v>11</v>
      </c>
      <c r="M13814">
        <f t="shared" si="27864"/>
        <v>0</v>
      </c>
      <c r="N13814" t="b">
        <f t="shared" ref="N13814" si="27967">AND(MIN($F13814,$F13815,$F13816)=$F13814,MAX($H13814,$H13815,$H13816)=$H13814)</f>
        <v>1</v>
      </c>
      <c r="O13814" t="b">
        <f t="shared" ref="O13814" si="27968">AND(N13814,NOT(N13815),NOT(N13816))</f>
        <v>0</v>
      </c>
    </row>
    <row r="13815" spans="1:15" x14ac:dyDescent="0.25">
      <c r="A13815" t="s">
        <v>15</v>
      </c>
      <c r="B13815" t="s">
        <v>14</v>
      </c>
      <c r="C13815">
        <v>13</v>
      </c>
      <c r="D13815">
        <v>38</v>
      </c>
      <c r="E13815" t="b">
        <v>0</v>
      </c>
      <c r="F13815">
        <v>1.7000000000000001E-2</v>
      </c>
      <c r="G13815">
        <v>64</v>
      </c>
      <c r="H13815">
        <v>64</v>
      </c>
      <c r="I13815">
        <v>132</v>
      </c>
      <c r="J13815">
        <v>131</v>
      </c>
      <c r="K13815">
        <v>0</v>
      </c>
      <c r="L13815">
        <v>11</v>
      </c>
      <c r="M13815">
        <f t="shared" si="27864"/>
        <v>0</v>
      </c>
      <c r="N13815" t="b">
        <f t="shared" ref="N13815" si="27969">AND(MIN($F13814,$F13815,$F13816)=$F13815,MAX($H13814,$H13815,$H13816)=$H13815)</f>
        <v>1</v>
      </c>
      <c r="O13815" t="b">
        <f t="shared" ref="O13815" si="27970">AND(NOT(N13814),N13815,NOT(N13816))</f>
        <v>0</v>
      </c>
    </row>
    <row r="13816" spans="1:15" x14ac:dyDescent="0.25">
      <c r="A13816" t="s">
        <v>19</v>
      </c>
      <c r="B13816" t="s">
        <v>14</v>
      </c>
      <c r="C13816">
        <v>13</v>
      </c>
      <c r="D13816">
        <v>38</v>
      </c>
      <c r="E13816" t="b">
        <v>0</v>
      </c>
      <c r="F13816">
        <v>2.3E-2</v>
      </c>
      <c r="G13816">
        <v>64</v>
      </c>
      <c r="H13816">
        <v>64</v>
      </c>
      <c r="I13816">
        <v>216</v>
      </c>
      <c r="J13816">
        <v>131</v>
      </c>
      <c r="K13816">
        <v>0</v>
      </c>
      <c r="L13816">
        <v>11</v>
      </c>
      <c r="M13816">
        <f t="shared" si="27864"/>
        <v>0</v>
      </c>
      <c r="N13816" t="b">
        <f t="shared" ref="N13816" si="27971">AND(MIN($F13814,$F13815,$F13816)=$F13816,MAX($H13814,$H13815,$H13816)=$H13816)</f>
        <v>0</v>
      </c>
      <c r="O13816" t="b">
        <f t="shared" ref="O13816" si="27972">AND(NOT(N13814),NOT(N13815),N13816)</f>
        <v>0</v>
      </c>
    </row>
    <row r="13817" spans="1:15" x14ac:dyDescent="0.25">
      <c r="A13817" t="s">
        <v>13</v>
      </c>
      <c r="B13817" t="s">
        <v>14</v>
      </c>
      <c r="C13817">
        <v>13</v>
      </c>
      <c r="D13817">
        <v>39</v>
      </c>
      <c r="E13817" t="b">
        <v>0</v>
      </c>
      <c r="F13817">
        <v>2.5999999999999999E-2</v>
      </c>
      <c r="G13817">
        <v>64</v>
      </c>
      <c r="H13817">
        <v>64</v>
      </c>
      <c r="I13817">
        <v>224</v>
      </c>
      <c r="J13817">
        <v>131</v>
      </c>
      <c r="K13817">
        <v>0</v>
      </c>
      <c r="L13817">
        <v>11</v>
      </c>
      <c r="M13817">
        <f t="shared" si="27864"/>
        <v>0</v>
      </c>
      <c r="N13817" t="b">
        <f t="shared" ref="N13817" si="27973">AND(MIN($F13817,$F13818,$F13819)=$F13817,MAX($H13817,$H13818,$H13819)=$H13817)</f>
        <v>0</v>
      </c>
      <c r="O13817" t="b">
        <f t="shared" ref="O13817" si="27974">AND(N13817,NOT(N13818),NOT(N13819))</f>
        <v>0</v>
      </c>
    </row>
    <row r="13818" spans="1:15" x14ac:dyDescent="0.25">
      <c r="A13818" t="s">
        <v>15</v>
      </c>
      <c r="B13818" t="s">
        <v>14</v>
      </c>
      <c r="C13818">
        <v>13</v>
      </c>
      <c r="D13818">
        <v>39</v>
      </c>
      <c r="E13818" t="b">
        <v>0</v>
      </c>
      <c r="F13818">
        <v>1.4999999999999999E-2</v>
      </c>
      <c r="G13818">
        <v>64</v>
      </c>
      <c r="H13818">
        <v>64</v>
      </c>
      <c r="I13818">
        <v>132</v>
      </c>
      <c r="J13818">
        <v>131</v>
      </c>
      <c r="K13818">
        <v>0</v>
      </c>
      <c r="L13818">
        <v>11</v>
      </c>
      <c r="M13818">
        <f t="shared" si="27864"/>
        <v>0</v>
      </c>
      <c r="N13818" t="b">
        <f t="shared" ref="N13818" si="27975">AND(MIN($F13817,$F13818,$F13819)=$F13818,MAX($H13817,$H13818,$H13819)=$H13818)</f>
        <v>1</v>
      </c>
      <c r="O13818" t="b">
        <f t="shared" ref="O13818" si="27976">AND(NOT(N13817),N13818,NOT(N13819))</f>
        <v>1</v>
      </c>
    </row>
    <row r="13819" spans="1:15" x14ac:dyDescent="0.25">
      <c r="A13819" t="s">
        <v>19</v>
      </c>
      <c r="B13819" t="s">
        <v>14</v>
      </c>
      <c r="C13819">
        <v>13</v>
      </c>
      <c r="D13819">
        <v>39</v>
      </c>
      <c r="E13819" t="b">
        <v>0</v>
      </c>
      <c r="F13819">
        <v>2.3E-2</v>
      </c>
      <c r="G13819">
        <v>64</v>
      </c>
      <c r="H13819">
        <v>64</v>
      </c>
      <c r="I13819">
        <v>224</v>
      </c>
      <c r="J13819">
        <v>131</v>
      </c>
      <c r="K13819">
        <v>0</v>
      </c>
      <c r="L13819">
        <v>11</v>
      </c>
      <c r="M13819">
        <f t="shared" si="27864"/>
        <v>0</v>
      </c>
      <c r="N13819" t="b">
        <f t="shared" ref="N13819" si="27977">AND(MIN($F13817,$F13818,$F13819)=$F13819,MAX($H13817,$H13818,$H13819)=$H13819)</f>
        <v>0</v>
      </c>
      <c r="O13819" t="b">
        <f t="shared" ref="O13819" si="27978">AND(NOT(N13817),NOT(N13818),N13819)</f>
        <v>0</v>
      </c>
    </row>
    <row r="13820" spans="1:15" x14ac:dyDescent="0.25">
      <c r="A13820" t="s">
        <v>13</v>
      </c>
      <c r="B13820" t="s">
        <v>14</v>
      </c>
      <c r="C13820">
        <v>13</v>
      </c>
      <c r="D13820">
        <v>3</v>
      </c>
      <c r="E13820" t="b">
        <v>0</v>
      </c>
      <c r="F13820">
        <v>2.1999999999999999E-2</v>
      </c>
      <c r="G13820">
        <v>64</v>
      </c>
      <c r="H13820">
        <v>64</v>
      </c>
      <c r="I13820">
        <v>193</v>
      </c>
      <c r="J13820">
        <v>128</v>
      </c>
      <c r="K13820">
        <v>0</v>
      </c>
      <c r="L13820">
        <v>1</v>
      </c>
      <c r="M13820">
        <f t="shared" si="27864"/>
        <v>0</v>
      </c>
      <c r="N13820" t="b">
        <f t="shared" ref="N13820" si="27979">AND(MIN($F13820,$F13821,$F13822)=$F13820,MAX($H13820,$H13821,$H13822)=$H13820)</f>
        <v>0</v>
      </c>
      <c r="O13820" t="b">
        <f t="shared" ref="O13820" si="27980">AND(N13820,NOT(N13821),NOT(N13822))</f>
        <v>0</v>
      </c>
    </row>
    <row r="13821" spans="1:15" x14ac:dyDescent="0.25">
      <c r="A13821" t="s">
        <v>15</v>
      </c>
      <c r="B13821" t="s">
        <v>14</v>
      </c>
      <c r="C13821">
        <v>13</v>
      </c>
      <c r="D13821">
        <v>3</v>
      </c>
      <c r="E13821" t="b">
        <v>0</v>
      </c>
      <c r="F13821">
        <v>1.2E-2</v>
      </c>
      <c r="G13821">
        <v>64</v>
      </c>
      <c r="H13821">
        <v>64</v>
      </c>
      <c r="I13821">
        <v>128</v>
      </c>
      <c r="J13821">
        <v>128</v>
      </c>
      <c r="K13821">
        <v>0</v>
      </c>
      <c r="L13821">
        <v>1</v>
      </c>
      <c r="M13821">
        <f t="shared" si="27864"/>
        <v>0</v>
      </c>
      <c r="N13821" t="b">
        <f t="shared" ref="N13821" si="27981">AND(MIN($F13820,$F13821,$F13822)=$F13821,MAX($H13820,$H13821,$H13822)=$H13821)</f>
        <v>1</v>
      </c>
      <c r="O13821" t="b">
        <f t="shared" ref="O13821" si="27982">AND(NOT(N13820),N13821,NOT(N13822))</f>
        <v>1</v>
      </c>
    </row>
    <row r="13822" spans="1:15" x14ac:dyDescent="0.25">
      <c r="A13822" t="s">
        <v>19</v>
      </c>
      <c r="B13822" t="s">
        <v>14</v>
      </c>
      <c r="C13822">
        <v>13</v>
      </c>
      <c r="D13822">
        <v>3</v>
      </c>
      <c r="E13822" t="b">
        <v>0</v>
      </c>
      <c r="F13822">
        <v>0.04</v>
      </c>
      <c r="G13822">
        <v>64</v>
      </c>
      <c r="H13822">
        <v>64</v>
      </c>
      <c r="I13822">
        <v>193</v>
      </c>
      <c r="J13822">
        <v>128</v>
      </c>
      <c r="K13822">
        <v>0</v>
      </c>
      <c r="L13822">
        <v>1</v>
      </c>
      <c r="M13822">
        <f t="shared" si="27864"/>
        <v>0</v>
      </c>
      <c r="N13822" t="b">
        <f t="shared" ref="N13822" si="27983">AND(MIN($F13820,$F13821,$F13822)=$F13822,MAX($H13820,$H13821,$H13822)=$H13822)</f>
        <v>0</v>
      </c>
      <c r="O13822" t="b">
        <f t="shared" ref="O13822" si="27984">AND(NOT(N13820),NOT(N13821),N13822)</f>
        <v>0</v>
      </c>
    </row>
    <row r="13823" spans="1:15" x14ac:dyDescent="0.25">
      <c r="A13823" t="s">
        <v>13</v>
      </c>
      <c r="B13823" t="s">
        <v>14</v>
      </c>
      <c r="C13823">
        <v>13</v>
      </c>
      <c r="D13823">
        <v>40</v>
      </c>
      <c r="E13823" t="b">
        <v>0</v>
      </c>
      <c r="F13823">
        <v>1.7000000000000001E-2</v>
      </c>
      <c r="G13823">
        <v>64</v>
      </c>
      <c r="H13823">
        <v>64</v>
      </c>
      <c r="I13823">
        <v>239</v>
      </c>
      <c r="J13823">
        <v>131</v>
      </c>
      <c r="K13823">
        <v>0</v>
      </c>
      <c r="L13823">
        <v>11</v>
      </c>
      <c r="M13823">
        <f t="shared" si="27864"/>
        <v>0</v>
      </c>
      <c r="N13823" t="b">
        <f t="shared" ref="N13823" si="27985">AND(MIN($F13823,$F13824,$F13825)=$F13823,MAX($H13823,$H13824,$H13825)=$H13823)</f>
        <v>0</v>
      </c>
      <c r="O13823" t="b">
        <f t="shared" ref="O13823" si="27986">AND(N13823,NOT(N13824),NOT(N13825))</f>
        <v>0</v>
      </c>
    </row>
    <row r="13824" spans="1:15" x14ac:dyDescent="0.25">
      <c r="A13824" t="s">
        <v>15</v>
      </c>
      <c r="B13824" t="s">
        <v>14</v>
      </c>
      <c r="C13824">
        <v>13</v>
      </c>
      <c r="D13824">
        <v>40</v>
      </c>
      <c r="E13824" t="b">
        <v>0</v>
      </c>
      <c r="F13824">
        <v>1.6E-2</v>
      </c>
      <c r="G13824">
        <v>64</v>
      </c>
      <c r="H13824">
        <v>64</v>
      </c>
      <c r="I13824">
        <v>132</v>
      </c>
      <c r="J13824">
        <v>131</v>
      </c>
      <c r="K13824">
        <v>0</v>
      </c>
      <c r="L13824">
        <v>11</v>
      </c>
      <c r="M13824">
        <f t="shared" si="27864"/>
        <v>0</v>
      </c>
      <c r="N13824" t="b">
        <f t="shared" ref="N13824" si="27987">AND(MIN($F13823,$F13824,$F13825)=$F13824,MAX($H13823,$H13824,$H13825)=$H13824)</f>
        <v>1</v>
      </c>
      <c r="O13824" t="b">
        <f t="shared" ref="O13824" si="27988">AND(NOT(N13823),N13824,NOT(N13825))</f>
        <v>1</v>
      </c>
    </row>
    <row r="13825" spans="1:15" x14ac:dyDescent="0.25">
      <c r="A13825" t="s">
        <v>19</v>
      </c>
      <c r="B13825" t="s">
        <v>14</v>
      </c>
      <c r="C13825">
        <v>13</v>
      </c>
      <c r="D13825">
        <v>40</v>
      </c>
      <c r="E13825" t="b">
        <v>0</v>
      </c>
      <c r="F13825">
        <v>3.4000000000000002E-2</v>
      </c>
      <c r="G13825">
        <v>64</v>
      </c>
      <c r="H13825">
        <v>64</v>
      </c>
      <c r="I13825">
        <v>239</v>
      </c>
      <c r="J13825">
        <v>131</v>
      </c>
      <c r="K13825">
        <v>0</v>
      </c>
      <c r="L13825">
        <v>11</v>
      </c>
      <c r="M13825">
        <f t="shared" si="27864"/>
        <v>0</v>
      </c>
      <c r="N13825" t="b">
        <f t="shared" ref="N13825" si="27989">AND(MIN($F13823,$F13824,$F13825)=$F13825,MAX($H13823,$H13824,$H13825)=$H13825)</f>
        <v>0</v>
      </c>
      <c r="O13825" t="b">
        <f t="shared" ref="O13825" si="27990">AND(NOT(N13823),NOT(N13824),N13825)</f>
        <v>0</v>
      </c>
    </row>
    <row r="13826" spans="1:15" x14ac:dyDescent="0.25">
      <c r="A13826" t="s">
        <v>13</v>
      </c>
      <c r="B13826" t="s">
        <v>14</v>
      </c>
      <c r="C13826">
        <v>13</v>
      </c>
      <c r="D13826">
        <v>41</v>
      </c>
      <c r="E13826" t="b">
        <v>0</v>
      </c>
      <c r="F13826">
        <v>0.03</v>
      </c>
      <c r="G13826">
        <v>64</v>
      </c>
      <c r="H13826">
        <v>64</v>
      </c>
      <c r="I13826">
        <v>264</v>
      </c>
      <c r="J13826">
        <v>131</v>
      </c>
      <c r="K13826">
        <v>0</v>
      </c>
      <c r="L13826">
        <v>9</v>
      </c>
      <c r="M13826">
        <f t="shared" si="27864"/>
        <v>0</v>
      </c>
      <c r="N13826" t="b">
        <f t="shared" ref="N13826" si="27991">AND(MIN($F13826,$F13827,$F13828)=$F13826,MAX($H13826,$H13827,$H13828)=$H13826)</f>
        <v>0</v>
      </c>
      <c r="O13826" t="b">
        <f t="shared" ref="O13826" si="27992">AND(N13826,NOT(N13827),NOT(N13828))</f>
        <v>0</v>
      </c>
    </row>
    <row r="13827" spans="1:15" x14ac:dyDescent="0.25">
      <c r="A13827" t="s">
        <v>15</v>
      </c>
      <c r="B13827" t="s">
        <v>14</v>
      </c>
      <c r="C13827">
        <v>13</v>
      </c>
      <c r="D13827">
        <v>41</v>
      </c>
      <c r="E13827" t="b">
        <v>0</v>
      </c>
      <c r="F13827">
        <v>0.03</v>
      </c>
      <c r="G13827">
        <v>64</v>
      </c>
      <c r="H13827">
        <v>64</v>
      </c>
      <c r="I13827">
        <v>132</v>
      </c>
      <c r="J13827">
        <v>131</v>
      </c>
      <c r="K13827">
        <v>0</v>
      </c>
      <c r="L13827">
        <v>9</v>
      </c>
      <c r="M13827">
        <f t="shared" ref="M13827:M13890" si="27993">G13827-H13827</f>
        <v>0</v>
      </c>
      <c r="N13827" t="b">
        <f t="shared" ref="N13827" si="27994">AND(MIN($F13826,$F13827,$F13828)=$F13827,MAX($H13826,$H13827,$H13828)=$H13827)</f>
        <v>0</v>
      </c>
      <c r="O13827" t="b">
        <f t="shared" ref="O13827" si="27995">AND(NOT(N13826),N13827,NOT(N13828))</f>
        <v>0</v>
      </c>
    </row>
    <row r="13828" spans="1:15" x14ac:dyDescent="0.25">
      <c r="A13828" t="s">
        <v>19</v>
      </c>
      <c r="B13828" t="s">
        <v>14</v>
      </c>
      <c r="C13828">
        <v>13</v>
      </c>
      <c r="D13828">
        <v>41</v>
      </c>
      <c r="E13828" t="b">
        <v>0</v>
      </c>
      <c r="F13828">
        <v>2.5999999999999999E-2</v>
      </c>
      <c r="G13828">
        <v>64</v>
      </c>
      <c r="H13828">
        <v>64</v>
      </c>
      <c r="I13828">
        <v>264</v>
      </c>
      <c r="J13828">
        <v>131</v>
      </c>
      <c r="K13828">
        <v>0</v>
      </c>
      <c r="L13828">
        <v>9</v>
      </c>
      <c r="M13828">
        <f t="shared" si="27993"/>
        <v>0</v>
      </c>
      <c r="N13828" t="b">
        <f t="shared" ref="N13828" si="27996">AND(MIN($F13826,$F13827,$F13828)=$F13828,MAX($H13826,$H13827,$H13828)=$H13828)</f>
        <v>1</v>
      </c>
      <c r="O13828" t="b">
        <f t="shared" ref="O13828" si="27997">AND(NOT(N13826),NOT(N13827),N13828)</f>
        <v>1</v>
      </c>
    </row>
    <row r="13829" spans="1:15" x14ac:dyDescent="0.25">
      <c r="A13829" t="s">
        <v>13</v>
      </c>
      <c r="B13829" t="s">
        <v>14</v>
      </c>
      <c r="C13829">
        <v>13</v>
      </c>
      <c r="D13829">
        <v>42</v>
      </c>
      <c r="E13829" t="b">
        <v>0</v>
      </c>
      <c r="F13829">
        <v>0.02</v>
      </c>
      <c r="G13829">
        <v>64</v>
      </c>
      <c r="H13829">
        <v>64</v>
      </c>
      <c r="I13829">
        <v>251</v>
      </c>
      <c r="J13829">
        <v>131</v>
      </c>
      <c r="K13829">
        <v>0</v>
      </c>
      <c r="L13829">
        <v>11</v>
      </c>
      <c r="M13829">
        <f t="shared" si="27993"/>
        <v>0</v>
      </c>
      <c r="N13829" t="b">
        <f t="shared" ref="N13829" si="27998">AND(MIN($F13829,$F13830,$F13831)=$F13829,MAX($H13829,$H13830,$H13831)=$H13829)</f>
        <v>0</v>
      </c>
      <c r="O13829" t="b">
        <f t="shared" ref="O13829" si="27999">AND(N13829,NOT(N13830),NOT(N13831))</f>
        <v>0</v>
      </c>
    </row>
    <row r="13830" spans="1:15" x14ac:dyDescent="0.25">
      <c r="A13830" t="s">
        <v>15</v>
      </c>
      <c r="B13830" t="s">
        <v>14</v>
      </c>
      <c r="C13830">
        <v>13</v>
      </c>
      <c r="D13830">
        <v>42</v>
      </c>
      <c r="E13830" t="b">
        <v>0</v>
      </c>
      <c r="F13830">
        <v>1.6E-2</v>
      </c>
      <c r="G13830">
        <v>64</v>
      </c>
      <c r="H13830">
        <v>64</v>
      </c>
      <c r="I13830">
        <v>132</v>
      </c>
      <c r="J13830">
        <v>131</v>
      </c>
      <c r="K13830">
        <v>0</v>
      </c>
      <c r="L13830">
        <v>11</v>
      </c>
      <c r="M13830">
        <f t="shared" si="27993"/>
        <v>0</v>
      </c>
      <c r="N13830" t="b">
        <f t="shared" ref="N13830" si="28000">AND(MIN($F13829,$F13830,$F13831)=$F13830,MAX($H13829,$H13830,$H13831)=$H13830)</f>
        <v>1</v>
      </c>
      <c r="O13830" t="b">
        <f t="shared" ref="O13830" si="28001">AND(NOT(N13829),N13830,NOT(N13831))</f>
        <v>1</v>
      </c>
    </row>
    <row r="13831" spans="1:15" x14ac:dyDescent="0.25">
      <c r="A13831" t="s">
        <v>19</v>
      </c>
      <c r="B13831" t="s">
        <v>14</v>
      </c>
      <c r="C13831">
        <v>13</v>
      </c>
      <c r="D13831">
        <v>42</v>
      </c>
      <c r="E13831" t="b">
        <v>0</v>
      </c>
      <c r="F13831">
        <v>1.9E-2</v>
      </c>
      <c r="G13831">
        <v>64</v>
      </c>
      <c r="H13831">
        <v>64</v>
      </c>
      <c r="I13831">
        <v>251</v>
      </c>
      <c r="J13831">
        <v>131</v>
      </c>
      <c r="K13831">
        <v>0</v>
      </c>
      <c r="L13831">
        <v>11</v>
      </c>
      <c r="M13831">
        <f t="shared" si="27993"/>
        <v>0</v>
      </c>
      <c r="N13831" t="b">
        <f t="shared" ref="N13831" si="28002">AND(MIN($F13829,$F13830,$F13831)=$F13831,MAX($H13829,$H13830,$H13831)=$H13831)</f>
        <v>0</v>
      </c>
      <c r="O13831" t="b">
        <f t="shared" ref="O13831" si="28003">AND(NOT(N13829),NOT(N13830),N13831)</f>
        <v>0</v>
      </c>
    </row>
    <row r="13832" spans="1:15" x14ac:dyDescent="0.25">
      <c r="A13832" t="s">
        <v>13</v>
      </c>
      <c r="B13832" t="s">
        <v>14</v>
      </c>
      <c r="C13832">
        <v>13</v>
      </c>
      <c r="D13832">
        <v>43</v>
      </c>
      <c r="E13832" t="b">
        <v>0</v>
      </c>
      <c r="F13832">
        <v>1.6E-2</v>
      </c>
      <c r="G13832">
        <v>64</v>
      </c>
      <c r="H13832">
        <v>64</v>
      </c>
      <c r="I13832">
        <v>216</v>
      </c>
      <c r="J13832">
        <v>131</v>
      </c>
      <c r="K13832">
        <v>0</v>
      </c>
      <c r="L13832">
        <v>11</v>
      </c>
      <c r="M13832">
        <f t="shared" si="27993"/>
        <v>0</v>
      </c>
      <c r="N13832" t="b">
        <f t="shared" ref="N13832" si="28004">AND(MIN($F13832,$F13833,$F13834)=$F13832,MAX($H13832,$H13833,$H13834)=$H13832)</f>
        <v>0</v>
      </c>
      <c r="O13832" t="b">
        <f t="shared" ref="O13832" si="28005">AND(N13832,NOT(N13833),NOT(N13834))</f>
        <v>0</v>
      </c>
    </row>
    <row r="13833" spans="1:15" x14ac:dyDescent="0.25">
      <c r="A13833" t="s">
        <v>15</v>
      </c>
      <c r="B13833" t="s">
        <v>14</v>
      </c>
      <c r="C13833">
        <v>13</v>
      </c>
      <c r="D13833">
        <v>43</v>
      </c>
      <c r="E13833" t="b">
        <v>0</v>
      </c>
      <c r="F13833">
        <v>1.4999999999999999E-2</v>
      </c>
      <c r="G13833">
        <v>64</v>
      </c>
      <c r="H13833">
        <v>64</v>
      </c>
      <c r="I13833">
        <v>132</v>
      </c>
      <c r="J13833">
        <v>131</v>
      </c>
      <c r="K13833">
        <v>0</v>
      </c>
      <c r="L13833">
        <v>11</v>
      </c>
      <c r="M13833">
        <f t="shared" si="27993"/>
        <v>0</v>
      </c>
      <c r="N13833" t="b">
        <f t="shared" ref="N13833" si="28006">AND(MIN($F13832,$F13833,$F13834)=$F13833,MAX($H13832,$H13833,$H13834)=$H13833)</f>
        <v>1</v>
      </c>
      <c r="O13833" t="b">
        <f t="shared" ref="O13833" si="28007">AND(NOT(N13832),N13833,NOT(N13834))</f>
        <v>1</v>
      </c>
    </row>
    <row r="13834" spans="1:15" x14ac:dyDescent="0.25">
      <c r="A13834" t="s">
        <v>19</v>
      </c>
      <c r="B13834" t="s">
        <v>14</v>
      </c>
      <c r="C13834">
        <v>13</v>
      </c>
      <c r="D13834">
        <v>43</v>
      </c>
      <c r="E13834" t="b">
        <v>0</v>
      </c>
      <c r="F13834">
        <v>1.9E-2</v>
      </c>
      <c r="G13834">
        <v>64</v>
      </c>
      <c r="H13834">
        <v>64</v>
      </c>
      <c r="I13834">
        <v>216</v>
      </c>
      <c r="J13834">
        <v>131</v>
      </c>
      <c r="K13834">
        <v>0</v>
      </c>
      <c r="L13834">
        <v>11</v>
      </c>
      <c r="M13834">
        <f t="shared" si="27993"/>
        <v>0</v>
      </c>
      <c r="N13834" t="b">
        <f t="shared" ref="N13834" si="28008">AND(MIN($F13832,$F13833,$F13834)=$F13834,MAX($H13832,$H13833,$H13834)=$H13834)</f>
        <v>0</v>
      </c>
      <c r="O13834" t="b">
        <f t="shared" ref="O13834" si="28009">AND(NOT(N13832),NOT(N13833),N13834)</f>
        <v>0</v>
      </c>
    </row>
    <row r="13835" spans="1:15" x14ac:dyDescent="0.25">
      <c r="A13835" t="s">
        <v>13</v>
      </c>
      <c r="B13835" t="s">
        <v>14</v>
      </c>
      <c r="C13835">
        <v>13</v>
      </c>
      <c r="D13835">
        <v>44</v>
      </c>
      <c r="E13835" t="b">
        <v>0</v>
      </c>
      <c r="F13835">
        <v>2.8000000000000001E-2</v>
      </c>
      <c r="G13835">
        <v>64</v>
      </c>
      <c r="H13835">
        <v>64</v>
      </c>
      <c r="I13835">
        <v>216</v>
      </c>
      <c r="J13835">
        <v>131</v>
      </c>
      <c r="K13835">
        <v>0</v>
      </c>
      <c r="L13835">
        <v>11</v>
      </c>
      <c r="M13835">
        <f t="shared" si="27993"/>
        <v>0</v>
      </c>
      <c r="N13835" t="b">
        <f t="shared" ref="N13835" si="28010">AND(MIN($F13835,$F13836,$F13837)=$F13835,MAX($H13835,$H13836,$H13837)=$H13835)</f>
        <v>0</v>
      </c>
      <c r="O13835" t="b">
        <f t="shared" ref="O13835" si="28011">AND(N13835,NOT(N13836),NOT(N13837))</f>
        <v>0</v>
      </c>
    </row>
    <row r="13836" spans="1:15" x14ac:dyDescent="0.25">
      <c r="A13836" t="s">
        <v>15</v>
      </c>
      <c r="B13836" t="s">
        <v>14</v>
      </c>
      <c r="C13836">
        <v>13</v>
      </c>
      <c r="D13836">
        <v>44</v>
      </c>
      <c r="E13836" t="b">
        <v>0</v>
      </c>
      <c r="F13836">
        <v>1.4999999999999999E-2</v>
      </c>
      <c r="G13836">
        <v>64</v>
      </c>
      <c r="H13836">
        <v>64</v>
      </c>
      <c r="I13836">
        <v>132</v>
      </c>
      <c r="J13836">
        <v>131</v>
      </c>
      <c r="K13836">
        <v>0</v>
      </c>
      <c r="L13836">
        <v>11</v>
      </c>
      <c r="M13836">
        <f t="shared" si="27993"/>
        <v>0</v>
      </c>
      <c r="N13836" t="b">
        <f t="shared" ref="N13836" si="28012">AND(MIN($F13835,$F13836,$F13837)=$F13836,MAX($H13835,$H13836,$H13837)=$H13836)</f>
        <v>1</v>
      </c>
      <c r="O13836" t="b">
        <f t="shared" ref="O13836" si="28013">AND(NOT(N13835),N13836,NOT(N13837))</f>
        <v>1</v>
      </c>
    </row>
    <row r="13837" spans="1:15" x14ac:dyDescent="0.25">
      <c r="A13837" t="s">
        <v>19</v>
      </c>
      <c r="B13837" t="s">
        <v>14</v>
      </c>
      <c r="C13837">
        <v>13</v>
      </c>
      <c r="D13837">
        <v>44</v>
      </c>
      <c r="E13837" t="b">
        <v>0</v>
      </c>
      <c r="F13837">
        <v>3.2000000000000001E-2</v>
      </c>
      <c r="G13837">
        <v>64</v>
      </c>
      <c r="H13837">
        <v>64</v>
      </c>
      <c r="I13837">
        <v>216</v>
      </c>
      <c r="J13837">
        <v>131</v>
      </c>
      <c r="K13837">
        <v>0</v>
      </c>
      <c r="L13837">
        <v>11</v>
      </c>
      <c r="M13837">
        <f t="shared" si="27993"/>
        <v>0</v>
      </c>
      <c r="N13837" t="b">
        <f t="shared" ref="N13837" si="28014">AND(MIN($F13835,$F13836,$F13837)=$F13837,MAX($H13835,$H13836,$H13837)=$H13837)</f>
        <v>0</v>
      </c>
      <c r="O13837" t="b">
        <f t="shared" ref="O13837" si="28015">AND(NOT(N13835),NOT(N13836),N13837)</f>
        <v>0</v>
      </c>
    </row>
    <row r="13838" spans="1:15" x14ac:dyDescent="0.25">
      <c r="A13838" t="s">
        <v>13</v>
      </c>
      <c r="B13838" t="s">
        <v>14</v>
      </c>
      <c r="C13838">
        <v>13</v>
      </c>
      <c r="D13838">
        <v>45</v>
      </c>
      <c r="E13838" t="b">
        <v>0</v>
      </c>
      <c r="F13838">
        <v>1.6E-2</v>
      </c>
      <c r="G13838">
        <v>64</v>
      </c>
      <c r="H13838">
        <v>64</v>
      </c>
      <c r="I13838">
        <v>216</v>
      </c>
      <c r="J13838">
        <v>131</v>
      </c>
      <c r="K13838">
        <v>0</v>
      </c>
      <c r="L13838">
        <v>11</v>
      </c>
      <c r="M13838">
        <f t="shared" si="27993"/>
        <v>0</v>
      </c>
      <c r="N13838" t="b">
        <f t="shared" ref="N13838" si="28016">AND(MIN($F13838,$F13839,$F13840)=$F13838,MAX($H13838,$H13839,$H13840)=$H13838)</f>
        <v>1</v>
      </c>
      <c r="O13838" t="b">
        <f t="shared" ref="O13838" si="28017">AND(N13838,NOT(N13839),NOT(N13840))</f>
        <v>1</v>
      </c>
    </row>
    <row r="13839" spans="1:15" x14ac:dyDescent="0.25">
      <c r="A13839" t="s">
        <v>15</v>
      </c>
      <c r="B13839" t="s">
        <v>14</v>
      </c>
      <c r="C13839">
        <v>13</v>
      </c>
      <c r="D13839">
        <v>45</v>
      </c>
      <c r="E13839" t="b">
        <v>0</v>
      </c>
      <c r="F13839">
        <v>2.1000000000000001E-2</v>
      </c>
      <c r="G13839">
        <v>64</v>
      </c>
      <c r="H13839">
        <v>64</v>
      </c>
      <c r="I13839">
        <v>132</v>
      </c>
      <c r="J13839">
        <v>131</v>
      </c>
      <c r="K13839">
        <v>0</v>
      </c>
      <c r="L13839">
        <v>11</v>
      </c>
      <c r="M13839">
        <f t="shared" si="27993"/>
        <v>0</v>
      </c>
      <c r="N13839" t="b">
        <f t="shared" ref="N13839" si="28018">AND(MIN($F13838,$F13839,$F13840)=$F13839,MAX($H13838,$H13839,$H13840)=$H13839)</f>
        <v>0</v>
      </c>
      <c r="O13839" t="b">
        <f t="shared" ref="O13839" si="28019">AND(NOT(N13838),N13839,NOT(N13840))</f>
        <v>0</v>
      </c>
    </row>
    <row r="13840" spans="1:15" x14ac:dyDescent="0.25">
      <c r="A13840" t="s">
        <v>19</v>
      </c>
      <c r="B13840" t="s">
        <v>14</v>
      </c>
      <c r="C13840">
        <v>13</v>
      </c>
      <c r="D13840">
        <v>45</v>
      </c>
      <c r="E13840" t="b">
        <v>0</v>
      </c>
      <c r="F13840">
        <v>1.7999999999999999E-2</v>
      </c>
      <c r="G13840">
        <v>64</v>
      </c>
      <c r="H13840">
        <v>64</v>
      </c>
      <c r="I13840">
        <v>216</v>
      </c>
      <c r="J13840">
        <v>131</v>
      </c>
      <c r="K13840">
        <v>0</v>
      </c>
      <c r="L13840">
        <v>11</v>
      </c>
      <c r="M13840">
        <f t="shared" si="27993"/>
        <v>0</v>
      </c>
      <c r="N13840" t="b">
        <f t="shared" ref="N13840" si="28020">AND(MIN($F13838,$F13839,$F13840)=$F13840,MAX($H13838,$H13839,$H13840)=$H13840)</f>
        <v>0</v>
      </c>
      <c r="O13840" t="b">
        <f t="shared" ref="O13840" si="28021">AND(NOT(N13838),NOT(N13839),N13840)</f>
        <v>0</v>
      </c>
    </row>
    <row r="13841" spans="1:15" x14ac:dyDescent="0.25">
      <c r="A13841" t="s">
        <v>13</v>
      </c>
      <c r="B13841" t="s">
        <v>14</v>
      </c>
      <c r="C13841">
        <v>13</v>
      </c>
      <c r="D13841">
        <v>46</v>
      </c>
      <c r="E13841" t="b">
        <v>0</v>
      </c>
      <c r="F13841">
        <v>1.7000000000000001E-2</v>
      </c>
      <c r="G13841">
        <v>64</v>
      </c>
      <c r="H13841">
        <v>64</v>
      </c>
      <c r="I13841">
        <v>262</v>
      </c>
      <c r="J13841">
        <v>130</v>
      </c>
      <c r="K13841">
        <v>0</v>
      </c>
      <c r="L13841">
        <v>11</v>
      </c>
      <c r="M13841">
        <f t="shared" si="27993"/>
        <v>0</v>
      </c>
      <c r="N13841" t="b">
        <f t="shared" ref="N13841" si="28022">AND(MIN($F13841,$F13842,$F13843)=$F13841,MAX($H13841,$H13842,$H13843)=$H13841)</f>
        <v>1</v>
      </c>
      <c r="O13841" t="b">
        <f t="shared" ref="O13841" si="28023">AND(N13841,NOT(N13842),NOT(N13843))</f>
        <v>1</v>
      </c>
    </row>
    <row r="13842" spans="1:15" x14ac:dyDescent="0.25">
      <c r="A13842" t="s">
        <v>15</v>
      </c>
      <c r="B13842" t="s">
        <v>14</v>
      </c>
      <c r="C13842">
        <v>13</v>
      </c>
      <c r="D13842">
        <v>46</v>
      </c>
      <c r="E13842" t="b">
        <v>0</v>
      </c>
      <c r="F13842">
        <v>2.5000000000000001E-2</v>
      </c>
      <c r="G13842">
        <v>64</v>
      </c>
      <c r="H13842">
        <v>64</v>
      </c>
      <c r="I13842">
        <v>131</v>
      </c>
      <c r="J13842">
        <v>130</v>
      </c>
      <c r="K13842">
        <v>0</v>
      </c>
      <c r="L13842">
        <v>11</v>
      </c>
      <c r="M13842">
        <f t="shared" si="27993"/>
        <v>0</v>
      </c>
      <c r="N13842" t="b">
        <f t="shared" ref="N13842" si="28024">AND(MIN($F13841,$F13842,$F13843)=$F13842,MAX($H13841,$H13842,$H13843)=$H13842)</f>
        <v>0</v>
      </c>
      <c r="O13842" t="b">
        <f t="shared" ref="O13842" si="28025">AND(NOT(N13841),N13842,NOT(N13843))</f>
        <v>0</v>
      </c>
    </row>
    <row r="13843" spans="1:15" x14ac:dyDescent="0.25">
      <c r="A13843" t="s">
        <v>19</v>
      </c>
      <c r="B13843" t="s">
        <v>14</v>
      </c>
      <c r="C13843">
        <v>13</v>
      </c>
      <c r="D13843">
        <v>46</v>
      </c>
      <c r="E13843" t="b">
        <v>0</v>
      </c>
      <c r="F13843">
        <v>0.02</v>
      </c>
      <c r="G13843">
        <v>64</v>
      </c>
      <c r="H13843">
        <v>64</v>
      </c>
      <c r="I13843">
        <v>262</v>
      </c>
      <c r="J13843">
        <v>130</v>
      </c>
      <c r="K13843">
        <v>0</v>
      </c>
      <c r="L13843">
        <v>11</v>
      </c>
      <c r="M13843">
        <f t="shared" si="27993"/>
        <v>0</v>
      </c>
      <c r="N13843" t="b">
        <f t="shared" ref="N13843" si="28026">AND(MIN($F13841,$F13842,$F13843)=$F13843,MAX($H13841,$H13842,$H13843)=$H13843)</f>
        <v>0</v>
      </c>
      <c r="O13843" t="b">
        <f t="shared" ref="O13843" si="28027">AND(NOT(N13841),NOT(N13842),N13843)</f>
        <v>0</v>
      </c>
    </row>
    <row r="13844" spans="1:15" x14ac:dyDescent="0.25">
      <c r="A13844" t="s">
        <v>13</v>
      </c>
      <c r="B13844" t="s">
        <v>14</v>
      </c>
      <c r="C13844">
        <v>13</v>
      </c>
      <c r="D13844">
        <v>47</v>
      </c>
      <c r="E13844" t="b">
        <v>0</v>
      </c>
      <c r="F13844">
        <v>1.7000000000000001E-2</v>
      </c>
      <c r="G13844">
        <v>64</v>
      </c>
      <c r="H13844">
        <v>64</v>
      </c>
      <c r="I13844">
        <v>225</v>
      </c>
      <c r="J13844">
        <v>131</v>
      </c>
      <c r="K13844">
        <v>0</v>
      </c>
      <c r="L13844">
        <v>11</v>
      </c>
      <c r="M13844">
        <f t="shared" si="27993"/>
        <v>0</v>
      </c>
      <c r="N13844" t="b">
        <f t="shared" ref="N13844" si="28028">AND(MIN($F13844,$F13845,$F13846)=$F13844,MAX($H13844,$H13845,$H13846)=$H13844)</f>
        <v>0</v>
      </c>
      <c r="O13844" t="b">
        <f t="shared" ref="O13844" si="28029">AND(N13844,NOT(N13845),NOT(N13846))</f>
        <v>0</v>
      </c>
    </row>
    <row r="13845" spans="1:15" x14ac:dyDescent="0.25">
      <c r="A13845" t="s">
        <v>15</v>
      </c>
      <c r="B13845" t="s">
        <v>14</v>
      </c>
      <c r="C13845">
        <v>13</v>
      </c>
      <c r="D13845">
        <v>47</v>
      </c>
      <c r="E13845" t="b">
        <v>0</v>
      </c>
      <c r="F13845">
        <v>1.6E-2</v>
      </c>
      <c r="G13845">
        <v>64</v>
      </c>
      <c r="H13845">
        <v>64</v>
      </c>
      <c r="I13845">
        <v>132</v>
      </c>
      <c r="J13845">
        <v>131</v>
      </c>
      <c r="K13845">
        <v>0</v>
      </c>
      <c r="L13845">
        <v>11</v>
      </c>
      <c r="M13845">
        <f t="shared" si="27993"/>
        <v>0</v>
      </c>
      <c r="N13845" t="b">
        <f t="shared" ref="N13845" si="28030">AND(MIN($F13844,$F13845,$F13846)=$F13845,MAX($H13844,$H13845,$H13846)=$H13845)</f>
        <v>1</v>
      </c>
      <c r="O13845" t="b">
        <f t="shared" ref="O13845" si="28031">AND(NOT(N13844),N13845,NOT(N13846))</f>
        <v>1</v>
      </c>
    </row>
    <row r="13846" spans="1:15" x14ac:dyDescent="0.25">
      <c r="A13846" t="s">
        <v>19</v>
      </c>
      <c r="B13846" t="s">
        <v>14</v>
      </c>
      <c r="C13846">
        <v>13</v>
      </c>
      <c r="D13846">
        <v>47</v>
      </c>
      <c r="E13846" t="b">
        <v>0</v>
      </c>
      <c r="F13846">
        <v>1.9E-2</v>
      </c>
      <c r="G13846">
        <v>64</v>
      </c>
      <c r="H13846">
        <v>64</v>
      </c>
      <c r="I13846">
        <v>225</v>
      </c>
      <c r="J13846">
        <v>131</v>
      </c>
      <c r="K13846">
        <v>0</v>
      </c>
      <c r="L13846">
        <v>11</v>
      </c>
      <c r="M13846">
        <f t="shared" si="27993"/>
        <v>0</v>
      </c>
      <c r="N13846" t="b">
        <f t="shared" ref="N13846" si="28032">AND(MIN($F13844,$F13845,$F13846)=$F13846,MAX($H13844,$H13845,$H13846)=$H13846)</f>
        <v>0</v>
      </c>
      <c r="O13846" t="b">
        <f t="shared" ref="O13846" si="28033">AND(NOT(N13844),NOT(N13845),N13846)</f>
        <v>0</v>
      </c>
    </row>
    <row r="13847" spans="1:15" x14ac:dyDescent="0.25">
      <c r="A13847" t="s">
        <v>13</v>
      </c>
      <c r="B13847" t="s">
        <v>14</v>
      </c>
      <c r="C13847">
        <v>13</v>
      </c>
      <c r="D13847">
        <v>48</v>
      </c>
      <c r="E13847" t="b">
        <v>0</v>
      </c>
      <c r="F13847">
        <v>1.6E-2</v>
      </c>
      <c r="G13847">
        <v>64</v>
      </c>
      <c r="H13847">
        <v>64</v>
      </c>
      <c r="I13847">
        <v>213</v>
      </c>
      <c r="J13847">
        <v>133</v>
      </c>
      <c r="K13847">
        <v>1</v>
      </c>
      <c r="L13847">
        <v>12</v>
      </c>
      <c r="M13847">
        <f t="shared" si="27993"/>
        <v>0</v>
      </c>
      <c r="N13847" t="b">
        <f t="shared" ref="N13847" si="28034">AND(MIN($F13847,$F13848,$F13849)=$F13847,MAX($H13847,$H13848,$H13849)=$H13847)</f>
        <v>0</v>
      </c>
      <c r="O13847" t="b">
        <f t="shared" ref="O13847" si="28035">AND(N13847,NOT(N13848),NOT(N13849))</f>
        <v>0</v>
      </c>
    </row>
    <row r="13848" spans="1:15" x14ac:dyDescent="0.25">
      <c r="A13848" t="s">
        <v>15</v>
      </c>
      <c r="B13848" t="s">
        <v>14</v>
      </c>
      <c r="C13848">
        <v>13</v>
      </c>
      <c r="D13848">
        <v>48</v>
      </c>
      <c r="E13848" t="b">
        <v>0</v>
      </c>
      <c r="F13848">
        <v>1.4999999999999999E-2</v>
      </c>
      <c r="G13848">
        <v>64</v>
      </c>
      <c r="H13848">
        <v>64</v>
      </c>
      <c r="I13848">
        <v>135</v>
      </c>
      <c r="J13848">
        <v>133</v>
      </c>
      <c r="K13848">
        <v>1</v>
      </c>
      <c r="L13848">
        <v>12</v>
      </c>
      <c r="M13848">
        <f t="shared" si="27993"/>
        <v>0</v>
      </c>
      <c r="N13848" t="b">
        <f t="shared" ref="N13848" si="28036">AND(MIN($F13847,$F13848,$F13849)=$F13848,MAX($H13847,$H13848,$H13849)=$H13848)</f>
        <v>1</v>
      </c>
      <c r="O13848" t="b">
        <f t="shared" ref="O13848" si="28037">AND(NOT(N13847),N13848,NOT(N13849))</f>
        <v>1</v>
      </c>
    </row>
    <row r="13849" spans="1:15" x14ac:dyDescent="0.25">
      <c r="A13849" t="s">
        <v>19</v>
      </c>
      <c r="B13849" t="s">
        <v>14</v>
      </c>
      <c r="C13849">
        <v>13</v>
      </c>
      <c r="D13849">
        <v>48</v>
      </c>
      <c r="E13849" t="b">
        <v>0</v>
      </c>
      <c r="F13849">
        <v>3.3000000000000002E-2</v>
      </c>
      <c r="G13849">
        <v>64</v>
      </c>
      <c r="H13849">
        <v>64</v>
      </c>
      <c r="I13849">
        <v>213</v>
      </c>
      <c r="J13849">
        <v>133</v>
      </c>
      <c r="K13849">
        <v>1</v>
      </c>
      <c r="L13849">
        <v>12</v>
      </c>
      <c r="M13849">
        <f t="shared" si="27993"/>
        <v>0</v>
      </c>
      <c r="N13849" t="b">
        <f t="shared" ref="N13849" si="28038">AND(MIN($F13847,$F13848,$F13849)=$F13849,MAX($H13847,$H13848,$H13849)=$H13849)</f>
        <v>0</v>
      </c>
      <c r="O13849" t="b">
        <f t="shared" ref="O13849" si="28039">AND(NOT(N13847),NOT(N13848),N13849)</f>
        <v>0</v>
      </c>
    </row>
    <row r="13850" spans="1:15" x14ac:dyDescent="0.25">
      <c r="A13850" t="s">
        <v>13</v>
      </c>
      <c r="B13850" t="s">
        <v>14</v>
      </c>
      <c r="C13850">
        <v>13</v>
      </c>
      <c r="D13850">
        <v>49</v>
      </c>
      <c r="E13850" t="b">
        <v>0</v>
      </c>
      <c r="F13850">
        <v>1.7000000000000001E-2</v>
      </c>
      <c r="G13850">
        <v>64</v>
      </c>
      <c r="H13850">
        <v>64</v>
      </c>
      <c r="I13850">
        <v>248</v>
      </c>
      <c r="J13850">
        <v>131</v>
      </c>
      <c r="K13850">
        <v>0</v>
      </c>
      <c r="L13850">
        <v>11</v>
      </c>
      <c r="M13850">
        <f t="shared" si="27993"/>
        <v>0</v>
      </c>
      <c r="N13850" t="b">
        <f t="shared" ref="N13850" si="28040">AND(MIN($F13850,$F13851,$F13852)=$F13850,MAX($H13850,$H13851,$H13852)=$H13850)</f>
        <v>1</v>
      </c>
      <c r="O13850" t="b">
        <f t="shared" ref="O13850" si="28041">AND(N13850,NOT(N13851),NOT(N13852))</f>
        <v>1</v>
      </c>
    </row>
    <row r="13851" spans="1:15" x14ac:dyDescent="0.25">
      <c r="A13851" t="s">
        <v>15</v>
      </c>
      <c r="B13851" t="s">
        <v>14</v>
      </c>
      <c r="C13851">
        <v>13</v>
      </c>
      <c r="D13851">
        <v>49</v>
      </c>
      <c r="E13851" t="b">
        <v>0</v>
      </c>
      <c r="F13851">
        <v>2.7E-2</v>
      </c>
      <c r="G13851">
        <v>64</v>
      </c>
      <c r="H13851">
        <v>64</v>
      </c>
      <c r="I13851">
        <v>132</v>
      </c>
      <c r="J13851">
        <v>131</v>
      </c>
      <c r="K13851">
        <v>0</v>
      </c>
      <c r="L13851">
        <v>11</v>
      </c>
      <c r="M13851">
        <f t="shared" si="27993"/>
        <v>0</v>
      </c>
      <c r="N13851" t="b">
        <f t="shared" ref="N13851" si="28042">AND(MIN($F13850,$F13851,$F13852)=$F13851,MAX($H13850,$H13851,$H13852)=$H13851)</f>
        <v>0</v>
      </c>
      <c r="O13851" t="b">
        <f t="shared" ref="O13851" si="28043">AND(NOT(N13850),N13851,NOT(N13852))</f>
        <v>0</v>
      </c>
    </row>
    <row r="13852" spans="1:15" x14ac:dyDescent="0.25">
      <c r="A13852" t="s">
        <v>19</v>
      </c>
      <c r="B13852" t="s">
        <v>14</v>
      </c>
      <c r="C13852">
        <v>13</v>
      </c>
      <c r="D13852">
        <v>49</v>
      </c>
      <c r="E13852" t="b">
        <v>0</v>
      </c>
      <c r="F13852">
        <v>2.7E-2</v>
      </c>
      <c r="G13852">
        <v>64</v>
      </c>
      <c r="H13852">
        <v>64</v>
      </c>
      <c r="I13852">
        <v>248</v>
      </c>
      <c r="J13852">
        <v>131</v>
      </c>
      <c r="K13852">
        <v>0</v>
      </c>
      <c r="L13852">
        <v>11</v>
      </c>
      <c r="M13852">
        <f t="shared" si="27993"/>
        <v>0</v>
      </c>
      <c r="N13852" t="b">
        <f t="shared" ref="N13852" si="28044">AND(MIN($F13850,$F13851,$F13852)=$F13852,MAX($H13850,$H13851,$H13852)=$H13852)</f>
        <v>0</v>
      </c>
      <c r="O13852" t="b">
        <f t="shared" ref="O13852" si="28045">AND(NOT(N13850),NOT(N13851),N13852)</f>
        <v>0</v>
      </c>
    </row>
    <row r="13853" spans="1:15" x14ac:dyDescent="0.25">
      <c r="A13853" t="s">
        <v>13</v>
      </c>
      <c r="B13853" t="s">
        <v>14</v>
      </c>
      <c r="C13853">
        <v>13</v>
      </c>
      <c r="D13853">
        <v>4</v>
      </c>
      <c r="E13853" t="b">
        <v>0</v>
      </c>
      <c r="F13853">
        <v>6.2190000000000003</v>
      </c>
      <c r="G13853">
        <v>64</v>
      </c>
      <c r="H13853">
        <v>64</v>
      </c>
      <c r="I13853">
        <v>865656</v>
      </c>
      <c r="J13853">
        <v>472524</v>
      </c>
      <c r="K13853">
        <v>236195</v>
      </c>
      <c r="L13853">
        <v>17</v>
      </c>
      <c r="M13853">
        <f t="shared" si="27993"/>
        <v>0</v>
      </c>
      <c r="N13853" t="b">
        <f t="shared" ref="N13853" si="28046">AND(MIN($F13853,$F13854,$F13855)=$F13853,MAX($H13853,$H13854,$H13855)=$H13853)</f>
        <v>0</v>
      </c>
      <c r="O13853" t="b">
        <f t="shared" ref="O13853" si="28047">AND(N13853,NOT(N13854),NOT(N13855))</f>
        <v>0</v>
      </c>
    </row>
    <row r="13854" spans="1:15" x14ac:dyDescent="0.25">
      <c r="A13854" t="s">
        <v>15</v>
      </c>
      <c r="B13854" t="s">
        <v>14</v>
      </c>
      <c r="C13854">
        <v>13</v>
      </c>
      <c r="D13854">
        <v>4</v>
      </c>
      <c r="E13854" t="b">
        <v>0</v>
      </c>
      <c r="F13854">
        <v>2.7810000000000001</v>
      </c>
      <c r="G13854">
        <v>64</v>
      </c>
      <c r="H13854">
        <v>64</v>
      </c>
      <c r="I13854">
        <v>487795</v>
      </c>
      <c r="J13854">
        <v>472524</v>
      </c>
      <c r="K13854">
        <v>236195</v>
      </c>
      <c r="L13854">
        <v>17</v>
      </c>
      <c r="M13854">
        <f t="shared" si="27993"/>
        <v>0</v>
      </c>
      <c r="N13854" t="b">
        <f t="shared" ref="N13854" si="28048">AND(MIN($F13853,$F13854,$F13855)=$F13854,MAX($H13853,$H13854,$H13855)=$H13854)</f>
        <v>1</v>
      </c>
      <c r="O13854" t="b">
        <f t="shared" ref="O13854" si="28049">AND(NOT(N13853),N13854,NOT(N13855))</f>
        <v>1</v>
      </c>
    </row>
    <row r="13855" spans="1:15" x14ac:dyDescent="0.25">
      <c r="A13855" t="s">
        <v>19</v>
      </c>
      <c r="B13855" t="s">
        <v>14</v>
      </c>
      <c r="C13855">
        <v>13</v>
      </c>
      <c r="D13855">
        <v>4</v>
      </c>
      <c r="E13855" t="b">
        <v>0</v>
      </c>
      <c r="F13855">
        <v>8.0760000000000005</v>
      </c>
      <c r="G13855">
        <v>64</v>
      </c>
      <c r="H13855">
        <v>64</v>
      </c>
      <c r="I13855">
        <v>865656</v>
      </c>
      <c r="J13855">
        <v>472524</v>
      </c>
      <c r="K13855">
        <v>236195</v>
      </c>
      <c r="L13855">
        <v>17</v>
      </c>
      <c r="M13855">
        <f t="shared" si="27993"/>
        <v>0</v>
      </c>
      <c r="N13855" t="b">
        <f t="shared" ref="N13855" si="28050">AND(MIN($F13853,$F13854,$F13855)=$F13855,MAX($H13853,$H13854,$H13855)=$H13855)</f>
        <v>0</v>
      </c>
      <c r="O13855" t="b">
        <f t="shared" ref="O13855" si="28051">AND(NOT(N13853),NOT(N13854),N13855)</f>
        <v>0</v>
      </c>
    </row>
    <row r="13856" spans="1:15" x14ac:dyDescent="0.25">
      <c r="A13856" t="s">
        <v>13</v>
      </c>
      <c r="B13856" t="s">
        <v>14</v>
      </c>
      <c r="C13856">
        <v>13</v>
      </c>
      <c r="D13856">
        <v>50</v>
      </c>
      <c r="E13856" t="b">
        <v>0</v>
      </c>
      <c r="F13856">
        <v>1.9E-2</v>
      </c>
      <c r="G13856">
        <v>64</v>
      </c>
      <c r="H13856">
        <v>64</v>
      </c>
      <c r="I13856">
        <v>244</v>
      </c>
      <c r="J13856">
        <v>131</v>
      </c>
      <c r="K13856">
        <v>0</v>
      </c>
      <c r="L13856">
        <v>11</v>
      </c>
      <c r="M13856">
        <f t="shared" si="27993"/>
        <v>0</v>
      </c>
      <c r="N13856" t="b">
        <f t="shared" ref="N13856" si="28052">AND(MIN($F13856,$F13857,$F13858)=$F13856,MAX($H13856,$H13857,$H13858)=$H13856)</f>
        <v>1</v>
      </c>
      <c r="O13856" t="b">
        <f t="shared" ref="O13856" si="28053">AND(N13856,NOT(N13857),NOT(N13858))</f>
        <v>0</v>
      </c>
    </row>
    <row r="13857" spans="1:15" x14ac:dyDescent="0.25">
      <c r="A13857" t="s">
        <v>15</v>
      </c>
      <c r="B13857" t="s">
        <v>14</v>
      </c>
      <c r="C13857">
        <v>13</v>
      </c>
      <c r="D13857">
        <v>50</v>
      </c>
      <c r="E13857" t="b">
        <v>0</v>
      </c>
      <c r="F13857">
        <v>1.9E-2</v>
      </c>
      <c r="G13857">
        <v>64</v>
      </c>
      <c r="H13857">
        <v>64</v>
      </c>
      <c r="I13857">
        <v>132</v>
      </c>
      <c r="J13857">
        <v>131</v>
      </c>
      <c r="K13857">
        <v>0</v>
      </c>
      <c r="L13857">
        <v>11</v>
      </c>
      <c r="M13857">
        <f t="shared" si="27993"/>
        <v>0</v>
      </c>
      <c r="N13857" t="b">
        <f t="shared" ref="N13857" si="28054">AND(MIN($F13856,$F13857,$F13858)=$F13857,MAX($H13856,$H13857,$H13858)=$H13857)</f>
        <v>1</v>
      </c>
      <c r="O13857" t="b">
        <f t="shared" ref="O13857" si="28055">AND(NOT(N13856),N13857,NOT(N13858))</f>
        <v>0</v>
      </c>
    </row>
    <row r="13858" spans="1:15" x14ac:dyDescent="0.25">
      <c r="A13858" t="s">
        <v>19</v>
      </c>
      <c r="B13858" t="s">
        <v>14</v>
      </c>
      <c r="C13858">
        <v>13</v>
      </c>
      <c r="D13858">
        <v>50</v>
      </c>
      <c r="E13858" t="b">
        <v>0</v>
      </c>
      <c r="F13858">
        <v>3.1E-2</v>
      </c>
      <c r="G13858">
        <v>64</v>
      </c>
      <c r="H13858">
        <v>64</v>
      </c>
      <c r="I13858">
        <v>244</v>
      </c>
      <c r="J13858">
        <v>131</v>
      </c>
      <c r="K13858">
        <v>0</v>
      </c>
      <c r="L13858">
        <v>11</v>
      </c>
      <c r="M13858">
        <f t="shared" si="27993"/>
        <v>0</v>
      </c>
      <c r="N13858" t="b">
        <f t="shared" ref="N13858" si="28056">AND(MIN($F13856,$F13857,$F13858)=$F13858,MAX($H13856,$H13857,$H13858)=$H13858)</f>
        <v>0</v>
      </c>
      <c r="O13858" t="b">
        <f t="shared" ref="O13858" si="28057">AND(NOT(N13856),NOT(N13857),N13858)</f>
        <v>0</v>
      </c>
    </row>
    <row r="13859" spans="1:15" x14ac:dyDescent="0.25">
      <c r="A13859" t="s">
        <v>13</v>
      </c>
      <c r="B13859" t="s">
        <v>14</v>
      </c>
      <c r="C13859">
        <v>13</v>
      </c>
      <c r="D13859">
        <v>5</v>
      </c>
      <c r="E13859" t="b">
        <v>0</v>
      </c>
      <c r="F13859">
        <v>2.1999999999999999E-2</v>
      </c>
      <c r="G13859">
        <v>64</v>
      </c>
      <c r="H13859">
        <v>64</v>
      </c>
      <c r="I13859">
        <v>264</v>
      </c>
      <c r="J13859">
        <v>136</v>
      </c>
      <c r="K13859">
        <v>0</v>
      </c>
      <c r="L13859">
        <v>17</v>
      </c>
      <c r="M13859">
        <f t="shared" si="27993"/>
        <v>0</v>
      </c>
      <c r="N13859" t="b">
        <f t="shared" ref="N13859" si="28058">AND(MIN($F13859,$F13860,$F13861)=$F13859,MAX($H13859,$H13860,$H13861)=$H13859)</f>
        <v>1</v>
      </c>
      <c r="O13859" t="b">
        <f t="shared" ref="O13859" si="28059">AND(N13859,NOT(N13860),NOT(N13861))</f>
        <v>0</v>
      </c>
    </row>
    <row r="13860" spans="1:15" x14ac:dyDescent="0.25">
      <c r="A13860" t="s">
        <v>15</v>
      </c>
      <c r="B13860" t="s">
        <v>14</v>
      </c>
      <c r="C13860">
        <v>13</v>
      </c>
      <c r="D13860">
        <v>5</v>
      </c>
      <c r="E13860" t="b">
        <v>0</v>
      </c>
      <c r="F13860">
        <v>2.1999999999999999E-2</v>
      </c>
      <c r="G13860">
        <v>64</v>
      </c>
      <c r="H13860">
        <v>64</v>
      </c>
      <c r="I13860">
        <v>138</v>
      </c>
      <c r="J13860">
        <v>136</v>
      </c>
      <c r="K13860">
        <v>0</v>
      </c>
      <c r="L13860">
        <v>17</v>
      </c>
      <c r="M13860">
        <f t="shared" si="27993"/>
        <v>0</v>
      </c>
      <c r="N13860" t="b">
        <f t="shared" ref="N13860" si="28060">AND(MIN($F13859,$F13860,$F13861)=$F13860,MAX($H13859,$H13860,$H13861)=$H13860)</f>
        <v>1</v>
      </c>
      <c r="O13860" t="b">
        <f t="shared" ref="O13860" si="28061">AND(NOT(N13859),N13860,NOT(N13861))</f>
        <v>0</v>
      </c>
    </row>
    <row r="13861" spans="1:15" x14ac:dyDescent="0.25">
      <c r="A13861" t="s">
        <v>19</v>
      </c>
      <c r="B13861" t="s">
        <v>14</v>
      </c>
      <c r="C13861">
        <v>13</v>
      </c>
      <c r="D13861">
        <v>5</v>
      </c>
      <c r="E13861" t="b">
        <v>0</v>
      </c>
      <c r="F13861">
        <v>2.5000000000000001E-2</v>
      </c>
      <c r="G13861">
        <v>64</v>
      </c>
      <c r="H13861">
        <v>64</v>
      </c>
      <c r="I13861">
        <v>264</v>
      </c>
      <c r="J13861">
        <v>136</v>
      </c>
      <c r="K13861">
        <v>0</v>
      </c>
      <c r="L13861">
        <v>17</v>
      </c>
      <c r="M13861">
        <f t="shared" si="27993"/>
        <v>0</v>
      </c>
      <c r="N13861" t="b">
        <f t="shared" ref="N13861" si="28062">AND(MIN($F13859,$F13860,$F13861)=$F13861,MAX($H13859,$H13860,$H13861)=$H13861)</f>
        <v>0</v>
      </c>
      <c r="O13861" t="b">
        <f t="shared" ref="O13861" si="28063">AND(NOT(N13859),NOT(N13860),N13861)</f>
        <v>0</v>
      </c>
    </row>
    <row r="13862" spans="1:15" x14ac:dyDescent="0.25">
      <c r="A13862" t="s">
        <v>13</v>
      </c>
      <c r="B13862" t="s">
        <v>14</v>
      </c>
      <c r="C13862">
        <v>13</v>
      </c>
      <c r="D13862">
        <v>6</v>
      </c>
      <c r="E13862" t="b">
        <v>0</v>
      </c>
      <c r="F13862">
        <v>2E-3</v>
      </c>
      <c r="G13862">
        <v>64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f t="shared" si="27993"/>
        <v>64</v>
      </c>
      <c r="N13862" t="b">
        <f t="shared" ref="N13862" si="28064">AND(MIN($F13862,$F13863,$F13864)=$F13862,MAX($H13862,$H13863,$H13864)=$H13862)</f>
        <v>0</v>
      </c>
      <c r="O13862" t="b">
        <f t="shared" ref="O13862" si="28065">AND(N13862,NOT(N13863),NOT(N13864))</f>
        <v>0</v>
      </c>
    </row>
    <row r="13863" spans="1:15" x14ac:dyDescent="0.25">
      <c r="A13863" t="s">
        <v>15</v>
      </c>
      <c r="B13863" t="s">
        <v>14</v>
      </c>
      <c r="C13863">
        <v>13</v>
      </c>
      <c r="D13863">
        <v>6</v>
      </c>
      <c r="E13863" t="b">
        <v>0</v>
      </c>
      <c r="F13863">
        <v>1E-3</v>
      </c>
      <c r="G13863">
        <v>64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f t="shared" si="27993"/>
        <v>64</v>
      </c>
      <c r="N13863" t="b">
        <f t="shared" ref="N13863" si="28066">AND(MIN($F13862,$F13863,$F13864)=$F13863,MAX($H13862,$H13863,$H13864)=$H13863)</f>
        <v>1</v>
      </c>
      <c r="O13863" t="b">
        <f t="shared" ref="O13863" si="28067">AND(NOT(N13862),N13863,NOT(N13864))</f>
        <v>0</v>
      </c>
    </row>
    <row r="13864" spans="1:15" x14ac:dyDescent="0.25">
      <c r="A13864" t="s">
        <v>19</v>
      </c>
      <c r="B13864" t="s">
        <v>14</v>
      </c>
      <c r="C13864">
        <v>13</v>
      </c>
      <c r="D13864">
        <v>6</v>
      </c>
      <c r="E13864" t="b">
        <v>0</v>
      </c>
      <c r="F13864">
        <v>1E-3</v>
      </c>
      <c r="G13864">
        <v>64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f t="shared" si="27993"/>
        <v>64</v>
      </c>
      <c r="N13864" t="b">
        <f t="shared" ref="N13864" si="28068">AND(MIN($F13862,$F13863,$F13864)=$F13864,MAX($H13862,$H13863,$H13864)=$H13864)</f>
        <v>1</v>
      </c>
      <c r="O13864" t="b">
        <f t="shared" ref="O13864" si="28069">AND(NOT(N13862),NOT(N13863),N13864)</f>
        <v>0</v>
      </c>
    </row>
    <row r="13865" spans="1:15" x14ac:dyDescent="0.25">
      <c r="A13865" t="s">
        <v>13</v>
      </c>
      <c r="B13865" t="s">
        <v>14</v>
      </c>
      <c r="C13865">
        <v>13</v>
      </c>
      <c r="D13865">
        <v>7</v>
      </c>
      <c r="E13865" t="b">
        <v>0</v>
      </c>
      <c r="F13865">
        <v>1.6E-2</v>
      </c>
      <c r="G13865">
        <v>64</v>
      </c>
      <c r="H13865">
        <v>64</v>
      </c>
      <c r="I13865">
        <v>263</v>
      </c>
      <c r="J13865">
        <v>149</v>
      </c>
      <c r="K13865">
        <v>10</v>
      </c>
      <c r="L13865">
        <v>9</v>
      </c>
      <c r="M13865">
        <f t="shared" si="27993"/>
        <v>0</v>
      </c>
      <c r="N13865" t="b">
        <f t="shared" ref="N13865" si="28070">AND(MIN($F13865,$F13866,$F13867)=$F13865,MAX($H13865,$H13866,$H13867)=$H13865)</f>
        <v>1</v>
      </c>
      <c r="O13865" t="b">
        <f t="shared" ref="O13865" si="28071">AND(N13865,NOT(N13866),NOT(N13867))</f>
        <v>1</v>
      </c>
    </row>
    <row r="13866" spans="1:15" x14ac:dyDescent="0.25">
      <c r="A13866" t="s">
        <v>15</v>
      </c>
      <c r="B13866" t="s">
        <v>14</v>
      </c>
      <c r="C13866">
        <v>13</v>
      </c>
      <c r="D13866">
        <v>7</v>
      </c>
      <c r="E13866" t="b">
        <v>0</v>
      </c>
      <c r="F13866">
        <v>2.1000000000000001E-2</v>
      </c>
      <c r="G13866">
        <v>64</v>
      </c>
      <c r="H13866">
        <v>64</v>
      </c>
      <c r="I13866">
        <v>194</v>
      </c>
      <c r="J13866">
        <v>193</v>
      </c>
      <c r="K13866">
        <v>32</v>
      </c>
      <c r="L13866">
        <v>9</v>
      </c>
      <c r="M13866">
        <f t="shared" si="27993"/>
        <v>0</v>
      </c>
      <c r="N13866" t="b">
        <f t="shared" ref="N13866" si="28072">AND(MIN($F13865,$F13866,$F13867)=$F13866,MAX($H13865,$H13866,$H13867)=$H13866)</f>
        <v>0</v>
      </c>
      <c r="O13866" t="b">
        <f t="shared" ref="O13866" si="28073">AND(NOT(N13865),N13866,NOT(N13867))</f>
        <v>0</v>
      </c>
    </row>
    <row r="13867" spans="1:15" x14ac:dyDescent="0.25">
      <c r="A13867" t="s">
        <v>19</v>
      </c>
      <c r="B13867" t="s">
        <v>14</v>
      </c>
      <c r="C13867">
        <v>13</v>
      </c>
      <c r="D13867">
        <v>7</v>
      </c>
      <c r="E13867" t="b">
        <v>0</v>
      </c>
      <c r="F13867">
        <v>2.1000000000000001E-2</v>
      </c>
      <c r="G13867">
        <v>64</v>
      </c>
      <c r="H13867">
        <v>64</v>
      </c>
      <c r="I13867">
        <v>263</v>
      </c>
      <c r="J13867">
        <v>149</v>
      </c>
      <c r="K13867">
        <v>10</v>
      </c>
      <c r="L13867">
        <v>9</v>
      </c>
      <c r="M13867">
        <f t="shared" si="27993"/>
        <v>0</v>
      </c>
      <c r="N13867" t="b">
        <f t="shared" ref="N13867" si="28074">AND(MIN($F13865,$F13866,$F13867)=$F13867,MAX($H13865,$H13866,$H13867)=$H13867)</f>
        <v>0</v>
      </c>
      <c r="O13867" t="b">
        <f t="shared" ref="O13867" si="28075">AND(NOT(N13865),NOT(N13866),N13867)</f>
        <v>0</v>
      </c>
    </row>
    <row r="13868" spans="1:15" x14ac:dyDescent="0.25">
      <c r="A13868" t="s">
        <v>13</v>
      </c>
      <c r="B13868" t="s">
        <v>14</v>
      </c>
      <c r="C13868">
        <v>13</v>
      </c>
      <c r="D13868">
        <v>8</v>
      </c>
      <c r="E13868" t="b">
        <v>0</v>
      </c>
      <c r="F13868">
        <v>0</v>
      </c>
      <c r="G13868">
        <v>64</v>
      </c>
      <c r="H13868">
        <v>3</v>
      </c>
      <c r="I13868">
        <v>18</v>
      </c>
      <c r="J13868">
        <v>11</v>
      </c>
      <c r="K13868">
        <v>3</v>
      </c>
      <c r="L13868">
        <v>1</v>
      </c>
      <c r="M13868">
        <f t="shared" si="27993"/>
        <v>61</v>
      </c>
      <c r="N13868" t="b">
        <f t="shared" ref="N13868" si="28076">AND(MIN($F13868,$F13869,$F13870)=$F13868,MAX($H13868,$H13869,$H13870)=$H13868)</f>
        <v>1</v>
      </c>
      <c r="O13868" t="b">
        <f t="shared" ref="O13868" si="28077">AND(N13868,NOT(N13869),NOT(N13870))</f>
        <v>1</v>
      </c>
    </row>
    <row r="13869" spans="1:15" x14ac:dyDescent="0.25">
      <c r="A13869" t="s">
        <v>15</v>
      </c>
      <c r="B13869" t="s">
        <v>14</v>
      </c>
      <c r="C13869">
        <v>13</v>
      </c>
      <c r="D13869">
        <v>8</v>
      </c>
      <c r="E13869" t="b">
        <v>0</v>
      </c>
      <c r="F13869">
        <v>1E-3</v>
      </c>
      <c r="G13869">
        <v>64</v>
      </c>
      <c r="H13869">
        <v>3</v>
      </c>
      <c r="I13869">
        <v>11</v>
      </c>
      <c r="J13869">
        <v>11</v>
      </c>
      <c r="K13869">
        <v>3</v>
      </c>
      <c r="L13869">
        <v>1</v>
      </c>
      <c r="M13869">
        <f t="shared" si="27993"/>
        <v>61</v>
      </c>
      <c r="N13869" t="b">
        <f t="shared" ref="N13869" si="28078">AND(MIN($F13868,$F13869,$F13870)=$F13869,MAX($H13868,$H13869,$H13870)=$H13869)</f>
        <v>0</v>
      </c>
      <c r="O13869" t="b">
        <f t="shared" ref="O13869" si="28079">AND(NOT(N13868),N13869,NOT(N13870))</f>
        <v>0</v>
      </c>
    </row>
    <row r="13870" spans="1:15" x14ac:dyDescent="0.25">
      <c r="A13870" t="s">
        <v>19</v>
      </c>
      <c r="B13870" t="s">
        <v>14</v>
      </c>
      <c r="C13870">
        <v>13</v>
      </c>
      <c r="D13870">
        <v>8</v>
      </c>
      <c r="E13870" t="b">
        <v>0</v>
      </c>
      <c r="F13870">
        <v>1E-3</v>
      </c>
      <c r="G13870">
        <v>64</v>
      </c>
      <c r="H13870">
        <v>3</v>
      </c>
      <c r="I13870">
        <v>18</v>
      </c>
      <c r="J13870">
        <v>11</v>
      </c>
      <c r="K13870">
        <v>3</v>
      </c>
      <c r="L13870">
        <v>1</v>
      </c>
      <c r="M13870">
        <f t="shared" si="27993"/>
        <v>61</v>
      </c>
      <c r="N13870" t="b">
        <f t="shared" ref="N13870" si="28080">AND(MIN($F13868,$F13869,$F13870)=$F13870,MAX($H13868,$H13869,$H13870)=$H13870)</f>
        <v>0</v>
      </c>
      <c r="O13870" t="b">
        <f t="shared" ref="O13870" si="28081">AND(NOT(N13868),NOT(N13869),N13870)</f>
        <v>0</v>
      </c>
    </row>
    <row r="13871" spans="1:15" x14ac:dyDescent="0.25">
      <c r="A13871" t="s">
        <v>13</v>
      </c>
      <c r="B13871" t="s">
        <v>14</v>
      </c>
      <c r="C13871">
        <v>13</v>
      </c>
      <c r="D13871">
        <v>9</v>
      </c>
      <c r="E13871" t="b">
        <v>0</v>
      </c>
      <c r="F13871">
        <v>2.7E-2</v>
      </c>
      <c r="G13871">
        <v>64</v>
      </c>
      <c r="H13871">
        <v>64</v>
      </c>
      <c r="I13871">
        <v>374</v>
      </c>
      <c r="J13871">
        <v>191</v>
      </c>
      <c r="K13871">
        <v>29</v>
      </c>
      <c r="L13871">
        <v>12</v>
      </c>
      <c r="M13871">
        <f t="shared" si="27993"/>
        <v>0</v>
      </c>
      <c r="N13871" t="b">
        <f t="shared" ref="N13871" si="28082">AND(MIN($F13871,$F13872,$F13873)=$F13871,MAX($H13871,$H13872,$H13873)=$H13871)</f>
        <v>0</v>
      </c>
      <c r="O13871" t="b">
        <f t="shared" ref="O13871" si="28083">AND(N13871,NOT(N13872),NOT(N13873))</f>
        <v>0</v>
      </c>
    </row>
    <row r="13872" spans="1:15" x14ac:dyDescent="0.25">
      <c r="A13872" t="s">
        <v>15</v>
      </c>
      <c r="B13872" t="s">
        <v>14</v>
      </c>
      <c r="C13872">
        <v>13</v>
      </c>
      <c r="D13872">
        <v>9</v>
      </c>
      <c r="E13872" t="b">
        <v>0</v>
      </c>
      <c r="F13872">
        <v>1.7999999999999999E-2</v>
      </c>
      <c r="G13872">
        <v>64</v>
      </c>
      <c r="H13872">
        <v>64</v>
      </c>
      <c r="I13872">
        <v>196</v>
      </c>
      <c r="J13872">
        <v>191</v>
      </c>
      <c r="K13872">
        <v>29</v>
      </c>
      <c r="L13872">
        <v>12</v>
      </c>
      <c r="M13872">
        <f t="shared" si="27993"/>
        <v>0</v>
      </c>
      <c r="N13872" t="b">
        <f t="shared" ref="N13872" si="28084">AND(MIN($F13871,$F13872,$F13873)=$F13872,MAX($H13871,$H13872,$H13873)=$H13872)</f>
        <v>1</v>
      </c>
      <c r="O13872" t="b">
        <f t="shared" ref="O13872" si="28085">AND(NOT(N13871),N13872,NOT(N13873))</f>
        <v>1</v>
      </c>
    </row>
    <row r="13873" spans="1:15" x14ac:dyDescent="0.25">
      <c r="A13873" t="s">
        <v>19</v>
      </c>
      <c r="B13873" t="s">
        <v>14</v>
      </c>
      <c r="C13873">
        <v>13</v>
      </c>
      <c r="D13873">
        <v>9</v>
      </c>
      <c r="E13873" t="b">
        <v>0</v>
      </c>
      <c r="F13873">
        <v>2.3E-2</v>
      </c>
      <c r="G13873">
        <v>64</v>
      </c>
      <c r="H13873">
        <v>64</v>
      </c>
      <c r="I13873">
        <v>374</v>
      </c>
      <c r="J13873">
        <v>191</v>
      </c>
      <c r="K13873">
        <v>29</v>
      </c>
      <c r="L13873">
        <v>12</v>
      </c>
      <c r="M13873">
        <f t="shared" si="27993"/>
        <v>0</v>
      </c>
      <c r="N13873" t="b">
        <f t="shared" ref="N13873" si="28086">AND(MIN($F13871,$F13872,$F13873)=$F13873,MAX($H13871,$H13872,$H13873)=$H13873)</f>
        <v>0</v>
      </c>
      <c r="O13873" t="b">
        <f t="shared" ref="O13873" si="28087">AND(NOT(N13871),NOT(N13872),N13873)</f>
        <v>0</v>
      </c>
    </row>
    <row r="13874" spans="1:15" x14ac:dyDescent="0.25">
      <c r="A13874" t="s">
        <v>13</v>
      </c>
      <c r="B13874" t="s">
        <v>14</v>
      </c>
      <c r="C13874">
        <v>14</v>
      </c>
      <c r="D13874">
        <v>0</v>
      </c>
      <c r="E13874" t="b">
        <v>0</v>
      </c>
      <c r="F13874">
        <v>0</v>
      </c>
      <c r="G13874">
        <v>64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f t="shared" si="27993"/>
        <v>64</v>
      </c>
      <c r="N13874" t="b">
        <f t="shared" ref="N13874" si="28088">AND(MIN($F13874,$F13875,$F13876)=$F13874,MAX($H13874,$H13875,$H13876)=$H13874)</f>
        <v>1</v>
      </c>
      <c r="O13874" t="b">
        <f t="shared" ref="O13874" si="28089">AND(N13874,NOT(N13875),NOT(N13876))</f>
        <v>0</v>
      </c>
    </row>
    <row r="13875" spans="1:15" x14ac:dyDescent="0.25">
      <c r="A13875" t="s">
        <v>15</v>
      </c>
      <c r="B13875" t="s">
        <v>14</v>
      </c>
      <c r="C13875">
        <v>14</v>
      </c>
      <c r="D13875">
        <v>0</v>
      </c>
      <c r="E13875" t="b">
        <v>0</v>
      </c>
      <c r="F13875">
        <v>1E-3</v>
      </c>
      <c r="G13875">
        <v>64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f t="shared" si="27993"/>
        <v>64</v>
      </c>
      <c r="N13875" t="b">
        <f t="shared" ref="N13875" si="28090">AND(MIN($F13874,$F13875,$F13876)=$F13875,MAX($H13874,$H13875,$H13876)=$H13875)</f>
        <v>0</v>
      </c>
      <c r="O13875" t="b">
        <f t="shared" ref="O13875" si="28091">AND(NOT(N13874),N13875,NOT(N13876))</f>
        <v>0</v>
      </c>
    </row>
    <row r="13876" spans="1:15" x14ac:dyDescent="0.25">
      <c r="A13876" t="s">
        <v>19</v>
      </c>
      <c r="B13876" t="s">
        <v>14</v>
      </c>
      <c r="C13876">
        <v>14</v>
      </c>
      <c r="D13876">
        <v>0</v>
      </c>
      <c r="E13876" t="b">
        <v>0</v>
      </c>
      <c r="F13876">
        <v>0</v>
      </c>
      <c r="G13876">
        <v>64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f t="shared" si="27993"/>
        <v>64</v>
      </c>
      <c r="N13876" t="b">
        <f t="shared" ref="N13876" si="28092">AND(MIN($F13874,$F13875,$F13876)=$F13876,MAX($H13874,$H13875,$H13876)=$H13876)</f>
        <v>1</v>
      </c>
      <c r="O13876" t="b">
        <f t="shared" ref="O13876" si="28093">AND(NOT(N13874),NOT(N13875),N13876)</f>
        <v>0</v>
      </c>
    </row>
    <row r="13877" spans="1:15" x14ac:dyDescent="0.25">
      <c r="A13877" t="s">
        <v>13</v>
      </c>
      <c r="B13877" t="s">
        <v>14</v>
      </c>
      <c r="C13877">
        <v>14</v>
      </c>
      <c r="D13877">
        <v>10</v>
      </c>
      <c r="E13877" t="b">
        <v>0</v>
      </c>
      <c r="F13877">
        <v>5.5E-2</v>
      </c>
      <c r="G13877">
        <v>64</v>
      </c>
      <c r="H13877">
        <v>64</v>
      </c>
      <c r="I13877">
        <v>2831</v>
      </c>
      <c r="J13877">
        <v>1774</v>
      </c>
      <c r="K13877">
        <v>821</v>
      </c>
      <c r="L13877">
        <v>13</v>
      </c>
      <c r="M13877">
        <f t="shared" si="27993"/>
        <v>0</v>
      </c>
      <c r="N13877" t="b">
        <f t="shared" ref="N13877" si="28094">AND(MIN($F13877,$F13878,$F13879)=$F13877,MAX($H13877,$H13878,$H13879)=$H13877)</f>
        <v>0</v>
      </c>
      <c r="O13877" t="b">
        <f t="shared" ref="O13877" si="28095">AND(N13877,NOT(N13878),NOT(N13879))</f>
        <v>0</v>
      </c>
    </row>
    <row r="13878" spans="1:15" x14ac:dyDescent="0.25">
      <c r="A13878" t="s">
        <v>15</v>
      </c>
      <c r="B13878" t="s">
        <v>14</v>
      </c>
      <c r="C13878">
        <v>14</v>
      </c>
      <c r="D13878">
        <v>10</v>
      </c>
      <c r="E13878" t="b">
        <v>0</v>
      </c>
      <c r="F13878">
        <v>5.7000000000000002E-2</v>
      </c>
      <c r="G13878">
        <v>64</v>
      </c>
      <c r="H13878">
        <v>64</v>
      </c>
      <c r="I13878">
        <v>1776</v>
      </c>
      <c r="J13878">
        <v>1774</v>
      </c>
      <c r="K13878">
        <v>821</v>
      </c>
      <c r="L13878">
        <v>13</v>
      </c>
      <c r="M13878">
        <f t="shared" si="27993"/>
        <v>0</v>
      </c>
      <c r="N13878" t="b">
        <f t="shared" ref="N13878" si="28096">AND(MIN($F13877,$F13878,$F13879)=$F13878,MAX($H13877,$H13878,$H13879)=$H13878)</f>
        <v>0</v>
      </c>
      <c r="O13878" t="b">
        <f t="shared" ref="O13878" si="28097">AND(NOT(N13877),N13878,NOT(N13879))</f>
        <v>0</v>
      </c>
    </row>
    <row r="13879" spans="1:15" x14ac:dyDescent="0.25">
      <c r="A13879" t="s">
        <v>19</v>
      </c>
      <c r="B13879" t="s">
        <v>14</v>
      </c>
      <c r="C13879">
        <v>14</v>
      </c>
      <c r="D13879">
        <v>10</v>
      </c>
      <c r="E13879" t="b">
        <v>0</v>
      </c>
      <c r="F13879">
        <v>5.0999999999999997E-2</v>
      </c>
      <c r="G13879">
        <v>64</v>
      </c>
      <c r="H13879">
        <v>64</v>
      </c>
      <c r="I13879">
        <v>2831</v>
      </c>
      <c r="J13879">
        <v>1774</v>
      </c>
      <c r="K13879">
        <v>821</v>
      </c>
      <c r="L13879">
        <v>13</v>
      </c>
      <c r="M13879">
        <f t="shared" si="27993"/>
        <v>0</v>
      </c>
      <c r="N13879" t="b">
        <f t="shared" ref="N13879" si="28098">AND(MIN($F13877,$F13878,$F13879)=$F13879,MAX($H13877,$H13878,$H13879)=$H13879)</f>
        <v>1</v>
      </c>
      <c r="O13879" t="b">
        <f t="shared" ref="O13879" si="28099">AND(NOT(N13877),NOT(N13878),N13879)</f>
        <v>1</v>
      </c>
    </row>
    <row r="13880" spans="1:15" x14ac:dyDescent="0.25">
      <c r="A13880" t="s">
        <v>13</v>
      </c>
      <c r="B13880" t="s">
        <v>14</v>
      </c>
      <c r="C13880">
        <v>14</v>
      </c>
      <c r="D13880">
        <v>11</v>
      </c>
      <c r="E13880" t="b">
        <v>1</v>
      </c>
      <c r="F13880">
        <v>10.000999999999999</v>
      </c>
      <c r="G13880">
        <v>64</v>
      </c>
      <c r="H13880">
        <v>0</v>
      </c>
      <c r="I13880">
        <v>1018122</v>
      </c>
      <c r="J13880">
        <v>1014266</v>
      </c>
      <c r="K13880">
        <v>507131</v>
      </c>
      <c r="L13880">
        <v>13</v>
      </c>
      <c r="M13880">
        <f t="shared" si="27993"/>
        <v>64</v>
      </c>
      <c r="N13880" t="b">
        <f t="shared" ref="N13880" si="28100">AND(MIN($F13880,$F13881,$F13882)=$F13880,MAX($H13880,$H13881,$H13882)=$H13880)</f>
        <v>0</v>
      </c>
      <c r="O13880" t="b">
        <f t="shared" ref="O13880" si="28101">AND(N13880,NOT(N13881),NOT(N13882))</f>
        <v>0</v>
      </c>
    </row>
    <row r="13881" spans="1:15" x14ac:dyDescent="0.25">
      <c r="A13881" t="s">
        <v>15</v>
      </c>
      <c r="B13881" t="s">
        <v>14</v>
      </c>
      <c r="C13881">
        <v>14</v>
      </c>
      <c r="D13881">
        <v>11</v>
      </c>
      <c r="E13881" t="b">
        <v>0</v>
      </c>
      <c r="F13881">
        <v>1.1339999999999999</v>
      </c>
      <c r="G13881">
        <v>64</v>
      </c>
      <c r="H13881">
        <v>64</v>
      </c>
      <c r="I13881">
        <v>8474</v>
      </c>
      <c r="J13881">
        <v>8472</v>
      </c>
      <c r="K13881">
        <v>4170</v>
      </c>
      <c r="L13881">
        <v>13</v>
      </c>
      <c r="M13881">
        <f t="shared" si="27993"/>
        <v>0</v>
      </c>
      <c r="N13881" t="b">
        <f t="shared" ref="N13881" si="28102">AND(MIN($F13880,$F13881,$F13882)=$F13881,MAX($H13880,$H13881,$H13882)=$H13881)</f>
        <v>1</v>
      </c>
      <c r="O13881" t="b">
        <f t="shared" ref="O13881" si="28103">AND(NOT(N13880),N13881,NOT(N13882))</f>
        <v>1</v>
      </c>
    </row>
    <row r="13882" spans="1:15" x14ac:dyDescent="0.25">
      <c r="A13882" t="s">
        <v>19</v>
      </c>
      <c r="B13882" t="s">
        <v>14</v>
      </c>
      <c r="C13882">
        <v>14</v>
      </c>
      <c r="D13882">
        <v>11</v>
      </c>
      <c r="E13882" t="b">
        <v>1</v>
      </c>
      <c r="F13882">
        <v>10.000999999999999</v>
      </c>
      <c r="G13882">
        <v>64</v>
      </c>
      <c r="H13882">
        <v>0</v>
      </c>
      <c r="I13882">
        <v>810780</v>
      </c>
      <c r="J13882">
        <v>807772</v>
      </c>
      <c r="K13882">
        <v>403884</v>
      </c>
      <c r="L13882">
        <v>13</v>
      </c>
      <c r="M13882">
        <f t="shared" si="27993"/>
        <v>64</v>
      </c>
      <c r="N13882" t="b">
        <f t="shared" ref="N13882" si="28104">AND(MIN($F13880,$F13881,$F13882)=$F13882,MAX($H13880,$H13881,$H13882)=$H13882)</f>
        <v>0</v>
      </c>
      <c r="O13882" t="b">
        <f t="shared" ref="O13882" si="28105">AND(NOT(N13880),NOT(N13881),N13882)</f>
        <v>0</v>
      </c>
    </row>
    <row r="13883" spans="1:15" x14ac:dyDescent="0.25">
      <c r="A13883" t="s">
        <v>13</v>
      </c>
      <c r="B13883" t="s">
        <v>14</v>
      </c>
      <c r="C13883">
        <v>14</v>
      </c>
      <c r="D13883">
        <v>12</v>
      </c>
      <c r="E13883" t="b">
        <v>1</v>
      </c>
      <c r="F13883">
        <v>12.143000000000001</v>
      </c>
      <c r="G13883">
        <v>64</v>
      </c>
      <c r="H13883">
        <v>0</v>
      </c>
      <c r="I13883">
        <v>272</v>
      </c>
      <c r="J13883">
        <v>251</v>
      </c>
      <c r="K13883">
        <v>124</v>
      </c>
      <c r="L13883">
        <v>12</v>
      </c>
      <c r="M13883">
        <f t="shared" si="27993"/>
        <v>64</v>
      </c>
      <c r="N13883" t="b">
        <f t="shared" ref="N13883" si="28106">AND(MIN($F13883,$F13884,$F13885)=$F13883,MAX($H13883,$H13884,$H13885)=$H13883)</f>
        <v>0</v>
      </c>
      <c r="O13883" t="b">
        <f t="shared" ref="O13883" si="28107">AND(N13883,NOT(N13884),NOT(N13885))</f>
        <v>0</v>
      </c>
    </row>
    <row r="13884" spans="1:15" x14ac:dyDescent="0.25">
      <c r="A13884" t="s">
        <v>15</v>
      </c>
      <c r="B13884" t="s">
        <v>14</v>
      </c>
      <c r="C13884">
        <v>14</v>
      </c>
      <c r="D13884">
        <v>12</v>
      </c>
      <c r="E13884" t="b">
        <v>1</v>
      </c>
      <c r="F13884">
        <v>10.000999999999999</v>
      </c>
      <c r="G13884">
        <v>64</v>
      </c>
      <c r="H13884">
        <v>0</v>
      </c>
      <c r="I13884">
        <v>200369</v>
      </c>
      <c r="J13884">
        <v>200367</v>
      </c>
      <c r="K13884">
        <v>100181</v>
      </c>
      <c r="L13884">
        <v>13</v>
      </c>
      <c r="M13884">
        <f t="shared" si="27993"/>
        <v>64</v>
      </c>
      <c r="N13884" t="b">
        <f t="shared" ref="N13884" si="28108">AND(MIN($F13883,$F13884,$F13885)=$F13884,MAX($H13883,$H13884,$H13885)=$H13884)</f>
        <v>1</v>
      </c>
      <c r="O13884" t="b">
        <f t="shared" ref="O13884" si="28109">AND(NOT(N13883),N13884,NOT(N13885))</f>
        <v>1</v>
      </c>
    </row>
    <row r="13885" spans="1:15" x14ac:dyDescent="0.25">
      <c r="A13885" t="s">
        <v>19</v>
      </c>
      <c r="B13885" t="s">
        <v>14</v>
      </c>
      <c r="C13885">
        <v>14</v>
      </c>
      <c r="D13885">
        <v>12</v>
      </c>
      <c r="E13885" t="b">
        <v>1</v>
      </c>
      <c r="F13885">
        <v>14.685</v>
      </c>
      <c r="G13885">
        <v>64</v>
      </c>
      <c r="H13885">
        <v>0</v>
      </c>
      <c r="I13885">
        <v>272</v>
      </c>
      <c r="J13885">
        <v>251</v>
      </c>
      <c r="K13885">
        <v>124</v>
      </c>
      <c r="L13885">
        <v>12</v>
      </c>
      <c r="M13885">
        <f t="shared" si="27993"/>
        <v>64</v>
      </c>
      <c r="N13885" t="b">
        <f t="shared" ref="N13885" si="28110">AND(MIN($F13883,$F13884,$F13885)=$F13885,MAX($H13883,$H13884,$H13885)=$H13885)</f>
        <v>0</v>
      </c>
      <c r="O13885" t="b">
        <f t="shared" ref="O13885" si="28111">AND(NOT(N13883),NOT(N13884),N13885)</f>
        <v>0</v>
      </c>
    </row>
    <row r="13886" spans="1:15" x14ac:dyDescent="0.25">
      <c r="A13886" t="s">
        <v>13</v>
      </c>
      <c r="B13886" t="s">
        <v>14</v>
      </c>
      <c r="C13886">
        <v>14</v>
      </c>
      <c r="D13886">
        <v>13</v>
      </c>
      <c r="E13886" t="b">
        <v>1</v>
      </c>
      <c r="F13886">
        <v>10.002000000000001</v>
      </c>
      <c r="G13886">
        <v>64</v>
      </c>
      <c r="H13886">
        <v>0</v>
      </c>
      <c r="I13886">
        <v>1000655</v>
      </c>
      <c r="J13886">
        <v>994139</v>
      </c>
      <c r="K13886">
        <v>497068</v>
      </c>
      <c r="L13886">
        <v>11</v>
      </c>
      <c r="M13886">
        <f t="shared" si="27993"/>
        <v>64</v>
      </c>
      <c r="N13886" t="b">
        <f t="shared" ref="N13886" si="28112">AND(MIN($F13886,$F13887,$F13888)=$F13886,MAX($H13886,$H13887,$H13888)=$H13886)</f>
        <v>0</v>
      </c>
      <c r="O13886" t="b">
        <f t="shared" ref="O13886" si="28113">AND(N13886,NOT(N13887),NOT(N13888))</f>
        <v>0</v>
      </c>
    </row>
    <row r="13887" spans="1:15" x14ac:dyDescent="0.25">
      <c r="A13887" t="s">
        <v>15</v>
      </c>
      <c r="B13887" t="s">
        <v>14</v>
      </c>
      <c r="C13887">
        <v>14</v>
      </c>
      <c r="D13887">
        <v>13</v>
      </c>
      <c r="E13887" t="b">
        <v>0</v>
      </c>
      <c r="F13887">
        <v>2.1190000000000002</v>
      </c>
      <c r="G13887">
        <v>64</v>
      </c>
      <c r="H13887">
        <v>64</v>
      </c>
      <c r="I13887">
        <v>48366</v>
      </c>
      <c r="J13887">
        <v>48363</v>
      </c>
      <c r="K13887">
        <v>24115</v>
      </c>
      <c r="L13887">
        <v>13</v>
      </c>
      <c r="M13887">
        <f t="shared" si="27993"/>
        <v>0</v>
      </c>
      <c r="N13887" t="b">
        <f t="shared" ref="N13887" si="28114">AND(MIN($F13886,$F13887,$F13888)=$F13887,MAX($H13886,$H13887,$H13888)=$H13887)</f>
        <v>1</v>
      </c>
      <c r="O13887" t="b">
        <f t="shared" ref="O13887" si="28115">AND(NOT(N13886),N13887,NOT(N13888))</f>
        <v>1</v>
      </c>
    </row>
    <row r="13888" spans="1:15" x14ac:dyDescent="0.25">
      <c r="A13888" t="s">
        <v>19</v>
      </c>
      <c r="B13888" t="s">
        <v>14</v>
      </c>
      <c r="C13888">
        <v>14</v>
      </c>
      <c r="D13888">
        <v>13</v>
      </c>
      <c r="E13888" t="b">
        <v>1</v>
      </c>
      <c r="F13888">
        <v>10.000999999999999</v>
      </c>
      <c r="G13888">
        <v>64</v>
      </c>
      <c r="H13888">
        <v>0</v>
      </c>
      <c r="I13888">
        <v>760305</v>
      </c>
      <c r="J13888">
        <v>755462</v>
      </c>
      <c r="K13888">
        <v>377729</v>
      </c>
      <c r="L13888">
        <v>11</v>
      </c>
      <c r="M13888">
        <f t="shared" si="27993"/>
        <v>64</v>
      </c>
      <c r="N13888" t="b">
        <f t="shared" ref="N13888" si="28116">AND(MIN($F13886,$F13887,$F13888)=$F13888,MAX($H13886,$H13887,$H13888)=$H13888)</f>
        <v>0</v>
      </c>
      <c r="O13888" t="b">
        <f t="shared" ref="O13888" si="28117">AND(NOT(N13886),NOT(N13887),N13888)</f>
        <v>0</v>
      </c>
    </row>
    <row r="13889" spans="1:15" x14ac:dyDescent="0.25">
      <c r="A13889" t="s">
        <v>13</v>
      </c>
      <c r="B13889" t="s">
        <v>14</v>
      </c>
      <c r="C13889">
        <v>14</v>
      </c>
      <c r="D13889">
        <v>14</v>
      </c>
      <c r="E13889" t="b">
        <v>1</v>
      </c>
      <c r="F13889">
        <v>10.000999999999999</v>
      </c>
      <c r="G13889">
        <v>64</v>
      </c>
      <c r="H13889">
        <v>0</v>
      </c>
      <c r="I13889">
        <v>993545</v>
      </c>
      <c r="J13889">
        <v>991061</v>
      </c>
      <c r="K13889">
        <v>495529</v>
      </c>
      <c r="L13889">
        <v>10</v>
      </c>
      <c r="M13889">
        <f t="shared" si="27993"/>
        <v>64</v>
      </c>
      <c r="N13889" t="b">
        <f t="shared" ref="N13889" si="28118">AND(MIN($F13889,$F13890,$F13891)=$F13889,MAX($H13889,$H13890,$H13891)=$H13889)</f>
        <v>0</v>
      </c>
      <c r="O13889" t="b">
        <f t="shared" ref="O13889" si="28119">AND(N13889,NOT(N13890),NOT(N13891))</f>
        <v>0</v>
      </c>
    </row>
    <row r="13890" spans="1:15" x14ac:dyDescent="0.25">
      <c r="A13890" t="s">
        <v>15</v>
      </c>
      <c r="B13890" t="s">
        <v>14</v>
      </c>
      <c r="C13890">
        <v>14</v>
      </c>
      <c r="D13890">
        <v>14</v>
      </c>
      <c r="E13890" t="b">
        <v>0</v>
      </c>
      <c r="F13890">
        <v>0.54500000000000004</v>
      </c>
      <c r="G13890">
        <v>64</v>
      </c>
      <c r="H13890">
        <v>64</v>
      </c>
      <c r="I13890">
        <v>5616</v>
      </c>
      <c r="J13890">
        <v>5614</v>
      </c>
      <c r="K13890">
        <v>2741</v>
      </c>
      <c r="L13890">
        <v>13</v>
      </c>
      <c r="M13890">
        <f t="shared" si="27993"/>
        <v>0</v>
      </c>
      <c r="N13890" t="b">
        <f t="shared" ref="N13890" si="28120">AND(MIN($F13889,$F13890,$F13891)=$F13890,MAX($H13889,$H13890,$H13891)=$H13890)</f>
        <v>1</v>
      </c>
      <c r="O13890" t="b">
        <f t="shared" ref="O13890" si="28121">AND(NOT(N13889),N13890,NOT(N13891))</f>
        <v>1</v>
      </c>
    </row>
    <row r="13891" spans="1:15" x14ac:dyDescent="0.25">
      <c r="A13891" t="s">
        <v>19</v>
      </c>
      <c r="B13891" t="s">
        <v>14</v>
      </c>
      <c r="C13891">
        <v>14</v>
      </c>
      <c r="D13891">
        <v>14</v>
      </c>
      <c r="E13891" t="b">
        <v>1</v>
      </c>
      <c r="F13891">
        <v>10.000999999999999</v>
      </c>
      <c r="G13891">
        <v>64</v>
      </c>
      <c r="H13891">
        <v>0</v>
      </c>
      <c r="I13891">
        <v>762911</v>
      </c>
      <c r="J13891">
        <v>761003</v>
      </c>
      <c r="K13891">
        <v>380500</v>
      </c>
      <c r="L13891">
        <v>10</v>
      </c>
      <c r="M13891">
        <f t="shared" ref="M13891:M13954" si="28122">G13891-H13891</f>
        <v>64</v>
      </c>
      <c r="N13891" t="b">
        <f t="shared" ref="N13891" si="28123">AND(MIN($F13889,$F13890,$F13891)=$F13891,MAX($H13889,$H13890,$H13891)=$H13891)</f>
        <v>0</v>
      </c>
      <c r="O13891" t="b">
        <f t="shared" ref="O13891" si="28124">AND(NOT(N13889),NOT(N13890),N13891)</f>
        <v>0</v>
      </c>
    </row>
    <row r="13892" spans="1:15" x14ac:dyDescent="0.25">
      <c r="A13892" t="s">
        <v>13</v>
      </c>
      <c r="B13892" t="s">
        <v>14</v>
      </c>
      <c r="C13892">
        <v>14</v>
      </c>
      <c r="D13892">
        <v>15</v>
      </c>
      <c r="E13892" t="b">
        <v>0</v>
      </c>
      <c r="F13892">
        <v>0.96799999999999997</v>
      </c>
      <c r="G13892">
        <v>64</v>
      </c>
      <c r="H13892">
        <v>64</v>
      </c>
      <c r="I13892">
        <v>113781</v>
      </c>
      <c r="J13892">
        <v>61164</v>
      </c>
      <c r="K13892">
        <v>30516</v>
      </c>
      <c r="L13892">
        <v>16</v>
      </c>
      <c r="M13892">
        <f t="shared" si="28122"/>
        <v>0</v>
      </c>
      <c r="N13892" t="b">
        <f t="shared" ref="N13892" si="28125">AND(MIN($F13892,$F13893,$F13894)=$F13892,MAX($H13892,$H13893,$H13894)=$H13892)</f>
        <v>0</v>
      </c>
      <c r="O13892" t="b">
        <f t="shared" ref="O13892" si="28126">AND(N13892,NOT(N13893),NOT(N13894))</f>
        <v>0</v>
      </c>
    </row>
    <row r="13893" spans="1:15" x14ac:dyDescent="0.25">
      <c r="A13893" t="s">
        <v>15</v>
      </c>
      <c r="B13893" t="s">
        <v>14</v>
      </c>
      <c r="C13893">
        <v>14</v>
      </c>
      <c r="D13893">
        <v>15</v>
      </c>
      <c r="E13893" t="b">
        <v>0</v>
      </c>
      <c r="F13893">
        <v>0.54600000000000004</v>
      </c>
      <c r="G13893">
        <v>64</v>
      </c>
      <c r="H13893">
        <v>64</v>
      </c>
      <c r="I13893">
        <v>61310</v>
      </c>
      <c r="J13893">
        <v>61164</v>
      </c>
      <c r="K13893">
        <v>30516</v>
      </c>
      <c r="L13893">
        <v>16</v>
      </c>
      <c r="M13893">
        <f t="shared" si="28122"/>
        <v>0</v>
      </c>
      <c r="N13893" t="b">
        <f t="shared" ref="N13893" si="28127">AND(MIN($F13892,$F13893,$F13894)=$F13893,MAX($H13892,$H13893,$H13894)=$H13893)</f>
        <v>1</v>
      </c>
      <c r="O13893" t="b">
        <f t="shared" ref="O13893" si="28128">AND(NOT(N13892),N13893,NOT(N13894))</f>
        <v>1</v>
      </c>
    </row>
    <row r="13894" spans="1:15" x14ac:dyDescent="0.25">
      <c r="A13894" t="s">
        <v>19</v>
      </c>
      <c r="B13894" t="s">
        <v>14</v>
      </c>
      <c r="C13894">
        <v>14</v>
      </c>
      <c r="D13894">
        <v>15</v>
      </c>
      <c r="E13894" t="b">
        <v>0</v>
      </c>
      <c r="F13894">
        <v>1.464</v>
      </c>
      <c r="G13894">
        <v>64</v>
      </c>
      <c r="H13894">
        <v>64</v>
      </c>
      <c r="I13894">
        <v>113781</v>
      </c>
      <c r="J13894">
        <v>61164</v>
      </c>
      <c r="K13894">
        <v>30516</v>
      </c>
      <c r="L13894">
        <v>16</v>
      </c>
      <c r="M13894">
        <f t="shared" si="28122"/>
        <v>0</v>
      </c>
      <c r="N13894" t="b">
        <f t="shared" ref="N13894" si="28129">AND(MIN($F13892,$F13893,$F13894)=$F13894,MAX($H13892,$H13893,$H13894)=$H13894)</f>
        <v>0</v>
      </c>
      <c r="O13894" t="b">
        <f t="shared" ref="O13894" si="28130">AND(NOT(N13892),NOT(N13893),N13894)</f>
        <v>0</v>
      </c>
    </row>
    <row r="13895" spans="1:15" x14ac:dyDescent="0.25">
      <c r="A13895" t="s">
        <v>13</v>
      </c>
      <c r="B13895" t="s">
        <v>14</v>
      </c>
      <c r="C13895">
        <v>14</v>
      </c>
      <c r="D13895">
        <v>16</v>
      </c>
      <c r="E13895" t="b">
        <v>1</v>
      </c>
      <c r="F13895">
        <v>10.005000000000001</v>
      </c>
      <c r="G13895">
        <v>64</v>
      </c>
      <c r="H13895">
        <v>0</v>
      </c>
      <c r="I13895">
        <v>488832</v>
      </c>
      <c r="J13895">
        <v>487471</v>
      </c>
      <c r="K13895">
        <v>243734</v>
      </c>
      <c r="L13895">
        <v>17</v>
      </c>
      <c r="M13895">
        <f t="shared" si="28122"/>
        <v>64</v>
      </c>
      <c r="N13895" t="b">
        <f t="shared" ref="N13895" si="28131">AND(MIN($F13895,$F13896,$F13897)=$F13895,MAX($H13895,$H13896,$H13897)=$H13895)</f>
        <v>0</v>
      </c>
      <c r="O13895" t="b">
        <f t="shared" ref="O13895" si="28132">AND(N13895,NOT(N13896),NOT(N13897))</f>
        <v>0</v>
      </c>
    </row>
    <row r="13896" spans="1:15" x14ac:dyDescent="0.25">
      <c r="A13896" t="s">
        <v>15</v>
      </c>
      <c r="B13896" t="s">
        <v>14</v>
      </c>
      <c r="C13896">
        <v>14</v>
      </c>
      <c r="D13896">
        <v>16</v>
      </c>
      <c r="E13896" t="b">
        <v>0</v>
      </c>
      <c r="F13896">
        <v>6.8979999999999997</v>
      </c>
      <c r="G13896">
        <v>64</v>
      </c>
      <c r="H13896">
        <v>64</v>
      </c>
      <c r="I13896">
        <v>33678</v>
      </c>
      <c r="J13896">
        <v>33676</v>
      </c>
      <c r="K13896">
        <v>16772</v>
      </c>
      <c r="L13896">
        <v>13</v>
      </c>
      <c r="M13896">
        <f t="shared" si="28122"/>
        <v>0</v>
      </c>
      <c r="N13896" t="b">
        <f t="shared" ref="N13896" si="28133">AND(MIN($F13895,$F13896,$F13897)=$F13896,MAX($H13895,$H13896,$H13897)=$H13896)</f>
        <v>1</v>
      </c>
      <c r="O13896" t="b">
        <f t="shared" ref="O13896" si="28134">AND(NOT(N13895),N13896,NOT(N13897))</f>
        <v>1</v>
      </c>
    </row>
    <row r="13897" spans="1:15" x14ac:dyDescent="0.25">
      <c r="A13897" t="s">
        <v>19</v>
      </c>
      <c r="B13897" t="s">
        <v>14</v>
      </c>
      <c r="C13897">
        <v>14</v>
      </c>
      <c r="D13897">
        <v>16</v>
      </c>
      <c r="E13897" t="b">
        <v>1</v>
      </c>
      <c r="F13897">
        <v>10.002000000000001</v>
      </c>
      <c r="G13897">
        <v>64</v>
      </c>
      <c r="H13897">
        <v>0</v>
      </c>
      <c r="I13897">
        <v>381887</v>
      </c>
      <c r="J13897">
        <v>380830</v>
      </c>
      <c r="K13897">
        <v>190414</v>
      </c>
      <c r="L13897">
        <v>17</v>
      </c>
      <c r="M13897">
        <f t="shared" si="28122"/>
        <v>64</v>
      </c>
      <c r="N13897" t="b">
        <f t="shared" ref="N13897" si="28135">AND(MIN($F13895,$F13896,$F13897)=$F13897,MAX($H13895,$H13896,$H13897)=$H13897)</f>
        <v>0</v>
      </c>
      <c r="O13897" t="b">
        <f t="shared" ref="O13897" si="28136">AND(NOT(N13895),NOT(N13896),N13897)</f>
        <v>0</v>
      </c>
    </row>
    <row r="13898" spans="1:15" x14ac:dyDescent="0.25">
      <c r="A13898" t="s">
        <v>13</v>
      </c>
      <c r="B13898" t="s">
        <v>14</v>
      </c>
      <c r="C13898">
        <v>14</v>
      </c>
      <c r="D13898">
        <v>17</v>
      </c>
      <c r="E13898" t="b">
        <v>0</v>
      </c>
      <c r="F13898">
        <v>8.8010000000000002</v>
      </c>
      <c r="G13898">
        <v>64</v>
      </c>
      <c r="H13898">
        <v>64</v>
      </c>
      <c r="I13898">
        <v>1265656</v>
      </c>
      <c r="J13898">
        <v>807636</v>
      </c>
      <c r="K13898">
        <v>403752</v>
      </c>
      <c r="L13898">
        <v>13</v>
      </c>
      <c r="M13898">
        <f t="shared" si="28122"/>
        <v>0</v>
      </c>
      <c r="N13898" t="b">
        <f t="shared" ref="N13898" si="28137">AND(MIN($F13898,$F13899,$F13900)=$F13898,MAX($H13898,$H13899,$H13900)=$H13898)</f>
        <v>0</v>
      </c>
      <c r="O13898" t="b">
        <f t="shared" ref="O13898" si="28138">AND(N13898,NOT(N13899),NOT(N13900))</f>
        <v>0</v>
      </c>
    </row>
    <row r="13899" spans="1:15" x14ac:dyDescent="0.25">
      <c r="A13899" t="s">
        <v>15</v>
      </c>
      <c r="B13899" t="s">
        <v>14</v>
      </c>
      <c r="C13899">
        <v>14</v>
      </c>
      <c r="D13899">
        <v>17</v>
      </c>
      <c r="E13899" t="b">
        <v>0</v>
      </c>
      <c r="F13899">
        <v>5.141</v>
      </c>
      <c r="G13899">
        <v>64</v>
      </c>
      <c r="H13899">
        <v>64</v>
      </c>
      <c r="I13899">
        <v>808013</v>
      </c>
      <c r="J13899">
        <v>807636</v>
      </c>
      <c r="K13899">
        <v>403752</v>
      </c>
      <c r="L13899">
        <v>13</v>
      </c>
      <c r="M13899">
        <f t="shared" si="28122"/>
        <v>0</v>
      </c>
      <c r="N13899" t="b">
        <f t="shared" ref="N13899" si="28139">AND(MIN($F13898,$F13899,$F13900)=$F13899,MAX($H13898,$H13899,$H13900)=$H13899)</f>
        <v>1</v>
      </c>
      <c r="O13899" t="b">
        <f t="shared" ref="O13899" si="28140">AND(NOT(N13898),N13899,NOT(N13900))</f>
        <v>1</v>
      </c>
    </row>
    <row r="13900" spans="1:15" x14ac:dyDescent="0.25">
      <c r="A13900" t="s">
        <v>19</v>
      </c>
      <c r="B13900" t="s">
        <v>14</v>
      </c>
      <c r="C13900">
        <v>14</v>
      </c>
      <c r="D13900">
        <v>17</v>
      </c>
      <c r="E13900" t="b">
        <v>1</v>
      </c>
      <c r="F13900">
        <v>10.000999999999999</v>
      </c>
      <c r="G13900">
        <v>64</v>
      </c>
      <c r="H13900">
        <v>52</v>
      </c>
      <c r="I13900">
        <v>1105989</v>
      </c>
      <c r="J13900">
        <v>704751</v>
      </c>
      <c r="K13900">
        <v>352321</v>
      </c>
      <c r="L13900">
        <v>13</v>
      </c>
      <c r="M13900">
        <f t="shared" si="28122"/>
        <v>12</v>
      </c>
      <c r="N13900" t="b">
        <f t="shared" ref="N13900" si="28141">AND(MIN($F13898,$F13899,$F13900)=$F13900,MAX($H13898,$H13899,$H13900)=$H13900)</f>
        <v>0</v>
      </c>
      <c r="O13900" t="b">
        <f t="shared" ref="O13900" si="28142">AND(NOT(N13898),NOT(N13899),N13900)</f>
        <v>0</v>
      </c>
    </row>
    <row r="13901" spans="1:15" x14ac:dyDescent="0.25">
      <c r="A13901" t="s">
        <v>13</v>
      </c>
      <c r="B13901" t="s">
        <v>14</v>
      </c>
      <c r="C13901">
        <v>14</v>
      </c>
      <c r="D13901">
        <v>18</v>
      </c>
      <c r="E13901" t="b">
        <v>1</v>
      </c>
      <c r="F13901">
        <v>10.000999999999999</v>
      </c>
      <c r="G13901">
        <v>64</v>
      </c>
      <c r="H13901">
        <v>0</v>
      </c>
      <c r="I13901">
        <v>1024345</v>
      </c>
      <c r="J13901">
        <v>1021779</v>
      </c>
      <c r="K13901">
        <v>510888</v>
      </c>
      <c r="L13901">
        <v>17</v>
      </c>
      <c r="M13901">
        <f t="shared" si="28122"/>
        <v>64</v>
      </c>
      <c r="N13901" t="b">
        <f t="shared" ref="N13901" si="28143">AND(MIN($F13901,$F13902,$F13903)=$F13901,MAX($H13901,$H13902,$H13903)=$H13901)</f>
        <v>0</v>
      </c>
      <c r="O13901" t="b">
        <f t="shared" ref="O13901" si="28144">AND(N13901,NOT(N13902),NOT(N13903))</f>
        <v>0</v>
      </c>
    </row>
    <row r="13902" spans="1:15" x14ac:dyDescent="0.25">
      <c r="A13902" t="s">
        <v>15</v>
      </c>
      <c r="B13902" t="s">
        <v>14</v>
      </c>
      <c r="C13902">
        <v>14</v>
      </c>
      <c r="D13902">
        <v>18</v>
      </c>
      <c r="E13902" t="b">
        <v>0</v>
      </c>
      <c r="F13902">
        <v>0.57799999999999996</v>
      </c>
      <c r="G13902">
        <v>64</v>
      </c>
      <c r="H13902">
        <v>64</v>
      </c>
      <c r="I13902">
        <v>8846</v>
      </c>
      <c r="J13902">
        <v>8844</v>
      </c>
      <c r="K13902">
        <v>4356</v>
      </c>
      <c r="L13902">
        <v>13</v>
      </c>
      <c r="M13902">
        <f t="shared" si="28122"/>
        <v>0</v>
      </c>
      <c r="N13902" t="b">
        <f t="shared" ref="N13902" si="28145">AND(MIN($F13901,$F13902,$F13903)=$F13902,MAX($H13901,$H13902,$H13903)=$H13902)</f>
        <v>1</v>
      </c>
      <c r="O13902" t="b">
        <f t="shared" ref="O13902" si="28146">AND(NOT(N13901),N13902,NOT(N13903))</f>
        <v>1</v>
      </c>
    </row>
    <row r="13903" spans="1:15" x14ac:dyDescent="0.25">
      <c r="A13903" t="s">
        <v>19</v>
      </c>
      <c r="B13903" t="s">
        <v>14</v>
      </c>
      <c r="C13903">
        <v>14</v>
      </c>
      <c r="D13903">
        <v>18</v>
      </c>
      <c r="E13903" t="b">
        <v>1</v>
      </c>
      <c r="F13903">
        <v>10.000999999999999</v>
      </c>
      <c r="G13903">
        <v>64</v>
      </c>
      <c r="H13903">
        <v>0</v>
      </c>
      <c r="I13903">
        <v>800530</v>
      </c>
      <c r="J13903">
        <v>798530</v>
      </c>
      <c r="K13903">
        <v>399264</v>
      </c>
      <c r="L13903">
        <v>17</v>
      </c>
      <c r="M13903">
        <f t="shared" si="28122"/>
        <v>64</v>
      </c>
      <c r="N13903" t="b">
        <f t="shared" ref="N13903" si="28147">AND(MIN($F13901,$F13902,$F13903)=$F13903,MAX($H13901,$H13902,$H13903)=$H13903)</f>
        <v>0</v>
      </c>
      <c r="O13903" t="b">
        <f t="shared" ref="O13903" si="28148">AND(NOT(N13901),NOT(N13902),N13903)</f>
        <v>0</v>
      </c>
    </row>
    <row r="13904" spans="1:15" x14ac:dyDescent="0.25">
      <c r="A13904" t="s">
        <v>13</v>
      </c>
      <c r="B13904" t="s">
        <v>14</v>
      </c>
      <c r="C13904">
        <v>14</v>
      </c>
      <c r="D13904">
        <v>19</v>
      </c>
      <c r="E13904" t="b">
        <v>1</v>
      </c>
      <c r="F13904">
        <v>19.66</v>
      </c>
      <c r="G13904">
        <v>64</v>
      </c>
      <c r="H13904">
        <v>0</v>
      </c>
      <c r="I13904">
        <v>421117</v>
      </c>
      <c r="J13904">
        <v>419593</v>
      </c>
      <c r="K13904">
        <v>209796</v>
      </c>
      <c r="L13904">
        <v>10</v>
      </c>
      <c r="M13904">
        <f t="shared" si="28122"/>
        <v>64</v>
      </c>
      <c r="N13904" t="b">
        <f t="shared" ref="N13904" si="28149">AND(MIN($F13904,$F13905,$F13906)=$F13904,MAX($H13904,$H13905,$H13906)=$H13904)</f>
        <v>0</v>
      </c>
      <c r="O13904" t="b">
        <f t="shared" ref="O13904" si="28150">AND(N13904,NOT(N13905),NOT(N13906))</f>
        <v>0</v>
      </c>
    </row>
    <row r="13905" spans="1:15" x14ac:dyDescent="0.25">
      <c r="A13905" t="s">
        <v>15</v>
      </c>
      <c r="B13905" t="s">
        <v>14</v>
      </c>
      <c r="C13905">
        <v>14</v>
      </c>
      <c r="D13905">
        <v>19</v>
      </c>
      <c r="E13905" t="b">
        <v>0</v>
      </c>
      <c r="F13905">
        <v>0.23100000000000001</v>
      </c>
      <c r="G13905">
        <v>64</v>
      </c>
      <c r="H13905">
        <v>64</v>
      </c>
      <c r="I13905">
        <v>5636</v>
      </c>
      <c r="J13905">
        <v>5634</v>
      </c>
      <c r="K13905">
        <v>2751</v>
      </c>
      <c r="L13905">
        <v>13</v>
      </c>
      <c r="M13905">
        <f t="shared" si="28122"/>
        <v>0</v>
      </c>
      <c r="N13905" t="b">
        <f t="shared" ref="N13905" si="28151">AND(MIN($F13904,$F13905,$F13906)=$F13905,MAX($H13904,$H13905,$H13906)=$H13905)</f>
        <v>1</v>
      </c>
      <c r="O13905" t="b">
        <f t="shared" ref="O13905" si="28152">AND(NOT(N13904),N13905,NOT(N13906))</f>
        <v>1</v>
      </c>
    </row>
    <row r="13906" spans="1:15" x14ac:dyDescent="0.25">
      <c r="A13906" t="s">
        <v>19</v>
      </c>
      <c r="B13906" t="s">
        <v>14</v>
      </c>
      <c r="C13906">
        <v>14</v>
      </c>
      <c r="D13906">
        <v>19</v>
      </c>
      <c r="E13906" t="b">
        <v>1</v>
      </c>
      <c r="F13906">
        <v>24.838999999999999</v>
      </c>
      <c r="G13906">
        <v>64</v>
      </c>
      <c r="H13906">
        <v>0</v>
      </c>
      <c r="I13906">
        <v>421117</v>
      </c>
      <c r="J13906">
        <v>419593</v>
      </c>
      <c r="K13906">
        <v>209796</v>
      </c>
      <c r="L13906">
        <v>10</v>
      </c>
      <c r="M13906">
        <f t="shared" si="28122"/>
        <v>64</v>
      </c>
      <c r="N13906" t="b">
        <f t="shared" ref="N13906" si="28153">AND(MIN($F13904,$F13905,$F13906)=$F13906,MAX($H13904,$H13905,$H13906)=$H13906)</f>
        <v>0</v>
      </c>
      <c r="O13906" t="b">
        <f t="shared" ref="O13906" si="28154">AND(NOT(N13904),NOT(N13905),N13906)</f>
        <v>0</v>
      </c>
    </row>
    <row r="13907" spans="1:15" x14ac:dyDescent="0.25">
      <c r="A13907" t="s">
        <v>13</v>
      </c>
      <c r="B13907" t="s">
        <v>14</v>
      </c>
      <c r="C13907">
        <v>14</v>
      </c>
      <c r="D13907">
        <v>1</v>
      </c>
      <c r="E13907" t="b">
        <v>0</v>
      </c>
      <c r="F13907">
        <v>0</v>
      </c>
      <c r="G13907">
        <v>64</v>
      </c>
      <c r="H13907">
        <v>0</v>
      </c>
      <c r="I13907">
        <v>0</v>
      </c>
      <c r="J13907">
        <v>0</v>
      </c>
      <c r="K13907">
        <v>1</v>
      </c>
      <c r="L13907">
        <v>0</v>
      </c>
      <c r="M13907">
        <f t="shared" si="28122"/>
        <v>64</v>
      </c>
      <c r="N13907" t="b">
        <f t="shared" ref="N13907" si="28155">AND(MIN($F13907,$F13908,$F13909)=$F13907,MAX($H13907,$H13908,$H13909)=$H13907)</f>
        <v>1</v>
      </c>
      <c r="O13907" t="b">
        <f t="shared" ref="O13907" si="28156">AND(N13907,NOT(N13908),NOT(N13909))</f>
        <v>0</v>
      </c>
    </row>
    <row r="13908" spans="1:15" x14ac:dyDescent="0.25">
      <c r="A13908" t="s">
        <v>15</v>
      </c>
      <c r="B13908" t="s">
        <v>14</v>
      </c>
      <c r="C13908">
        <v>14</v>
      </c>
      <c r="D13908">
        <v>1</v>
      </c>
      <c r="E13908" t="b">
        <v>0</v>
      </c>
      <c r="F13908">
        <v>0</v>
      </c>
      <c r="G13908">
        <v>64</v>
      </c>
      <c r="H13908">
        <v>0</v>
      </c>
      <c r="I13908">
        <v>0</v>
      </c>
      <c r="J13908">
        <v>0</v>
      </c>
      <c r="K13908">
        <v>1</v>
      </c>
      <c r="L13908">
        <v>0</v>
      </c>
      <c r="M13908">
        <f t="shared" si="28122"/>
        <v>64</v>
      </c>
      <c r="N13908" t="b">
        <f t="shared" ref="N13908" si="28157">AND(MIN($F13907,$F13908,$F13909)=$F13908,MAX($H13907,$H13908,$H13909)=$H13908)</f>
        <v>1</v>
      </c>
      <c r="O13908" t="b">
        <f t="shared" ref="O13908" si="28158">AND(NOT(N13907),N13908,NOT(N13909))</f>
        <v>0</v>
      </c>
    </row>
    <row r="13909" spans="1:15" x14ac:dyDescent="0.25">
      <c r="A13909" t="s">
        <v>19</v>
      </c>
      <c r="B13909" t="s">
        <v>14</v>
      </c>
      <c r="C13909">
        <v>14</v>
      </c>
      <c r="D13909">
        <v>1</v>
      </c>
      <c r="E13909" t="b">
        <v>0</v>
      </c>
      <c r="F13909">
        <v>0</v>
      </c>
      <c r="G13909">
        <v>64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f t="shared" si="28122"/>
        <v>64</v>
      </c>
      <c r="N13909" t="b">
        <f t="shared" ref="N13909" si="28159">AND(MIN($F13907,$F13908,$F13909)=$F13909,MAX($H13907,$H13908,$H13909)=$H13909)</f>
        <v>1</v>
      </c>
      <c r="O13909" t="b">
        <f t="shared" ref="O13909" si="28160">AND(NOT(N13907),NOT(N13908),N13909)</f>
        <v>0</v>
      </c>
    </row>
    <row r="13910" spans="1:15" x14ac:dyDescent="0.25">
      <c r="A13910" t="s">
        <v>13</v>
      </c>
      <c r="B13910" t="s">
        <v>14</v>
      </c>
      <c r="C13910">
        <v>14</v>
      </c>
      <c r="D13910">
        <v>20</v>
      </c>
      <c r="E13910" t="b">
        <v>1</v>
      </c>
      <c r="F13910">
        <v>14.961</v>
      </c>
      <c r="G13910">
        <v>64</v>
      </c>
      <c r="H13910">
        <v>0</v>
      </c>
      <c r="I13910">
        <v>19750</v>
      </c>
      <c r="J13910">
        <v>19690</v>
      </c>
      <c r="K13910">
        <v>9844</v>
      </c>
      <c r="L13910">
        <v>18</v>
      </c>
      <c r="M13910">
        <f t="shared" si="28122"/>
        <v>64</v>
      </c>
      <c r="N13910" t="b">
        <f t="shared" ref="N13910" si="28161">AND(MIN($F13910,$F13911,$F13912)=$F13910,MAX($H13910,$H13911,$H13912)=$H13910)</f>
        <v>0</v>
      </c>
      <c r="O13910" t="b">
        <f t="shared" ref="O13910" si="28162">AND(N13910,NOT(N13911),NOT(N13912))</f>
        <v>0</v>
      </c>
    </row>
    <row r="13911" spans="1:15" x14ac:dyDescent="0.25">
      <c r="A13911" t="s">
        <v>15</v>
      </c>
      <c r="B13911" t="s">
        <v>14</v>
      </c>
      <c r="C13911">
        <v>14</v>
      </c>
      <c r="D13911">
        <v>20</v>
      </c>
      <c r="E13911" t="b">
        <v>1</v>
      </c>
      <c r="F13911">
        <v>10.000999999999999</v>
      </c>
      <c r="G13911">
        <v>64</v>
      </c>
      <c r="H13911">
        <v>0</v>
      </c>
      <c r="I13911">
        <v>80120</v>
      </c>
      <c r="J13911">
        <v>80118</v>
      </c>
      <c r="K13911">
        <v>40057</v>
      </c>
      <c r="L13911">
        <v>13</v>
      </c>
      <c r="M13911">
        <f t="shared" si="28122"/>
        <v>64</v>
      </c>
      <c r="N13911" t="b">
        <f t="shared" ref="N13911" si="28163">AND(MIN($F13910,$F13911,$F13912)=$F13911,MAX($H13910,$H13911,$H13912)=$H13911)</f>
        <v>1</v>
      </c>
      <c r="O13911" t="b">
        <f t="shared" ref="O13911" si="28164">AND(NOT(N13910),N13911,NOT(N13912))</f>
        <v>1</v>
      </c>
    </row>
    <row r="13912" spans="1:15" x14ac:dyDescent="0.25">
      <c r="A13912" t="s">
        <v>19</v>
      </c>
      <c r="B13912" t="s">
        <v>14</v>
      </c>
      <c r="C13912">
        <v>14</v>
      </c>
      <c r="D13912">
        <v>20</v>
      </c>
      <c r="E13912" t="b">
        <v>1</v>
      </c>
      <c r="F13912">
        <v>18.901</v>
      </c>
      <c r="G13912">
        <v>64</v>
      </c>
      <c r="H13912">
        <v>0</v>
      </c>
      <c r="I13912">
        <v>19750</v>
      </c>
      <c r="J13912">
        <v>19690</v>
      </c>
      <c r="K13912">
        <v>9844</v>
      </c>
      <c r="L13912">
        <v>18</v>
      </c>
      <c r="M13912">
        <f t="shared" si="28122"/>
        <v>64</v>
      </c>
      <c r="N13912" t="b">
        <f t="shared" ref="N13912" si="28165">AND(MIN($F13910,$F13911,$F13912)=$F13912,MAX($H13910,$H13911,$H13912)=$H13912)</f>
        <v>0</v>
      </c>
      <c r="O13912" t="b">
        <f t="shared" ref="O13912" si="28166">AND(NOT(N13910),NOT(N13911),N13912)</f>
        <v>0</v>
      </c>
    </row>
    <row r="13913" spans="1:15" x14ac:dyDescent="0.25">
      <c r="A13913" t="s">
        <v>13</v>
      </c>
      <c r="B13913" t="s">
        <v>14</v>
      </c>
      <c r="C13913">
        <v>14</v>
      </c>
      <c r="D13913">
        <v>21</v>
      </c>
      <c r="E13913" t="b">
        <v>1</v>
      </c>
      <c r="F13913">
        <v>10.000999999999999</v>
      </c>
      <c r="G13913">
        <v>64</v>
      </c>
      <c r="H13913">
        <v>0</v>
      </c>
      <c r="I13913">
        <v>876916</v>
      </c>
      <c r="J13913">
        <v>870311</v>
      </c>
      <c r="K13913">
        <v>435154</v>
      </c>
      <c r="L13913">
        <v>11</v>
      </c>
      <c r="M13913">
        <f t="shared" si="28122"/>
        <v>64</v>
      </c>
      <c r="N13913" t="b">
        <f t="shared" ref="N13913" si="28167">AND(MIN($F13913,$F13914,$F13915)=$F13913,MAX($H13913,$H13914,$H13915)=$H13913)</f>
        <v>0</v>
      </c>
      <c r="O13913" t="b">
        <f t="shared" ref="O13913" si="28168">AND(N13913,NOT(N13914),NOT(N13915))</f>
        <v>0</v>
      </c>
    </row>
    <row r="13914" spans="1:15" x14ac:dyDescent="0.25">
      <c r="A13914" t="s">
        <v>15</v>
      </c>
      <c r="B13914" t="s">
        <v>14</v>
      </c>
      <c r="C13914">
        <v>14</v>
      </c>
      <c r="D13914">
        <v>21</v>
      </c>
      <c r="E13914" t="b">
        <v>0</v>
      </c>
      <c r="F13914">
        <v>1.246</v>
      </c>
      <c r="G13914">
        <v>64</v>
      </c>
      <c r="H13914">
        <v>64</v>
      </c>
      <c r="I13914">
        <v>10426</v>
      </c>
      <c r="J13914">
        <v>10424</v>
      </c>
      <c r="K13914">
        <v>5146</v>
      </c>
      <c r="L13914">
        <v>13</v>
      </c>
      <c r="M13914">
        <f t="shared" si="28122"/>
        <v>0</v>
      </c>
      <c r="N13914" t="b">
        <f t="shared" ref="N13914" si="28169">AND(MIN($F13913,$F13914,$F13915)=$F13914,MAX($H13913,$H13914,$H13915)=$H13914)</f>
        <v>1</v>
      </c>
      <c r="O13914" t="b">
        <f t="shared" ref="O13914" si="28170">AND(NOT(N13913),N13914,NOT(N13915))</f>
        <v>1</v>
      </c>
    </row>
    <row r="13915" spans="1:15" x14ac:dyDescent="0.25">
      <c r="A13915" t="s">
        <v>19</v>
      </c>
      <c r="B13915" t="s">
        <v>14</v>
      </c>
      <c r="C13915">
        <v>14</v>
      </c>
      <c r="D13915">
        <v>21</v>
      </c>
      <c r="E13915" t="b">
        <v>1</v>
      </c>
      <c r="F13915">
        <v>10.000999999999999</v>
      </c>
      <c r="G13915">
        <v>64</v>
      </c>
      <c r="H13915">
        <v>0</v>
      </c>
      <c r="I13915">
        <v>679278</v>
      </c>
      <c r="J13915">
        <v>674127</v>
      </c>
      <c r="K13915">
        <v>337062</v>
      </c>
      <c r="L13915">
        <v>11</v>
      </c>
      <c r="M13915">
        <f t="shared" si="28122"/>
        <v>64</v>
      </c>
      <c r="N13915" t="b">
        <f t="shared" ref="N13915" si="28171">AND(MIN($F13913,$F13914,$F13915)=$F13915,MAX($H13913,$H13914,$H13915)=$H13915)</f>
        <v>0</v>
      </c>
      <c r="O13915" t="b">
        <f t="shared" ref="O13915" si="28172">AND(NOT(N13913),NOT(N13914),N13915)</f>
        <v>0</v>
      </c>
    </row>
    <row r="13916" spans="1:15" x14ac:dyDescent="0.25">
      <c r="A13916" t="s">
        <v>13</v>
      </c>
      <c r="B13916" t="s">
        <v>14</v>
      </c>
      <c r="C13916">
        <v>14</v>
      </c>
      <c r="D13916">
        <v>22</v>
      </c>
      <c r="E13916" t="b">
        <v>0</v>
      </c>
      <c r="F13916">
        <v>2.452</v>
      </c>
      <c r="G13916">
        <v>64</v>
      </c>
      <c r="H13916">
        <v>0</v>
      </c>
      <c r="I13916">
        <v>211037</v>
      </c>
      <c r="J13916">
        <v>210429</v>
      </c>
      <c r="K13916">
        <v>105215</v>
      </c>
      <c r="L13916">
        <v>9</v>
      </c>
      <c r="M13916">
        <f t="shared" si="28122"/>
        <v>64</v>
      </c>
      <c r="N13916" t="b">
        <f t="shared" ref="N13916" si="28173">AND(MIN($F13916,$F13917,$F13918)=$F13916,MAX($H13916,$H13917,$H13918)=$H13916)</f>
        <v>0</v>
      </c>
      <c r="O13916" t="b">
        <f t="shared" ref="O13916" si="28174">AND(N13916,NOT(N13917),NOT(N13918))</f>
        <v>0</v>
      </c>
    </row>
    <row r="13917" spans="1:15" x14ac:dyDescent="0.25">
      <c r="A13917" t="s">
        <v>15</v>
      </c>
      <c r="B13917" t="s">
        <v>14</v>
      </c>
      <c r="C13917">
        <v>14</v>
      </c>
      <c r="D13917">
        <v>22</v>
      </c>
      <c r="E13917" t="b">
        <v>0</v>
      </c>
      <c r="F13917">
        <v>0.88300000000000001</v>
      </c>
      <c r="G13917">
        <v>64</v>
      </c>
      <c r="H13917">
        <v>64</v>
      </c>
      <c r="I13917">
        <v>52976</v>
      </c>
      <c r="J13917">
        <v>52974</v>
      </c>
      <c r="K13917">
        <v>26421</v>
      </c>
      <c r="L13917">
        <v>13</v>
      </c>
      <c r="M13917">
        <f t="shared" si="28122"/>
        <v>0</v>
      </c>
      <c r="N13917" t="b">
        <f t="shared" ref="N13917" si="28175">AND(MIN($F13916,$F13917,$F13918)=$F13917,MAX($H13916,$H13917,$H13918)=$H13917)</f>
        <v>1</v>
      </c>
      <c r="O13917" t="b">
        <f t="shared" ref="O13917" si="28176">AND(NOT(N13916),N13917,NOT(N13918))</f>
        <v>1</v>
      </c>
    </row>
    <row r="13918" spans="1:15" x14ac:dyDescent="0.25">
      <c r="A13918" t="s">
        <v>19</v>
      </c>
      <c r="B13918" t="s">
        <v>14</v>
      </c>
      <c r="C13918">
        <v>14</v>
      </c>
      <c r="D13918">
        <v>22</v>
      </c>
      <c r="E13918" t="b">
        <v>0</v>
      </c>
      <c r="F13918">
        <v>3.2429999999999999</v>
      </c>
      <c r="G13918">
        <v>64</v>
      </c>
      <c r="H13918">
        <v>0</v>
      </c>
      <c r="I13918">
        <v>211037</v>
      </c>
      <c r="J13918">
        <v>210429</v>
      </c>
      <c r="K13918">
        <v>105215</v>
      </c>
      <c r="L13918">
        <v>9</v>
      </c>
      <c r="M13918">
        <f t="shared" si="28122"/>
        <v>64</v>
      </c>
      <c r="N13918" t="b">
        <f t="shared" ref="N13918" si="28177">AND(MIN($F13916,$F13917,$F13918)=$F13918,MAX($H13916,$H13917,$H13918)=$H13918)</f>
        <v>0</v>
      </c>
      <c r="O13918" t="b">
        <f t="shared" ref="O13918" si="28178">AND(NOT(N13916),NOT(N13917),N13918)</f>
        <v>0</v>
      </c>
    </row>
    <row r="13919" spans="1:15" x14ac:dyDescent="0.25">
      <c r="A13919" t="s">
        <v>13</v>
      </c>
      <c r="B13919" t="s">
        <v>14</v>
      </c>
      <c r="C13919">
        <v>14</v>
      </c>
      <c r="D13919">
        <v>23</v>
      </c>
      <c r="E13919" t="b">
        <v>1</v>
      </c>
      <c r="F13919">
        <v>10.000999999999999</v>
      </c>
      <c r="G13919">
        <v>64</v>
      </c>
      <c r="H13919">
        <v>8</v>
      </c>
      <c r="I13919">
        <v>1083755</v>
      </c>
      <c r="J13919">
        <v>1081030</v>
      </c>
      <c r="K13919">
        <v>540505</v>
      </c>
      <c r="L13919">
        <v>11</v>
      </c>
      <c r="M13919">
        <f t="shared" si="28122"/>
        <v>56</v>
      </c>
      <c r="N13919" t="b">
        <f t="shared" ref="N13919" si="28179">AND(MIN($F13919,$F13920,$F13921)=$F13919,MAX($H13919,$H13920,$H13921)=$H13919)</f>
        <v>0</v>
      </c>
      <c r="O13919" t="b">
        <f t="shared" ref="O13919" si="28180">AND(N13919,NOT(N13920),NOT(N13921))</f>
        <v>0</v>
      </c>
    </row>
    <row r="13920" spans="1:15" x14ac:dyDescent="0.25">
      <c r="A13920" t="s">
        <v>15</v>
      </c>
      <c r="B13920" t="s">
        <v>14</v>
      </c>
      <c r="C13920">
        <v>14</v>
      </c>
      <c r="D13920">
        <v>23</v>
      </c>
      <c r="E13920" t="b">
        <v>0</v>
      </c>
      <c r="F13920">
        <v>0.14799999999999999</v>
      </c>
      <c r="G13920">
        <v>64</v>
      </c>
      <c r="H13920">
        <v>64</v>
      </c>
      <c r="I13920">
        <v>8060</v>
      </c>
      <c r="J13920">
        <v>8058</v>
      </c>
      <c r="K13920">
        <v>3963</v>
      </c>
      <c r="L13920">
        <v>13</v>
      </c>
      <c r="M13920">
        <f t="shared" si="28122"/>
        <v>0</v>
      </c>
      <c r="N13920" t="b">
        <f t="shared" ref="N13920" si="28181">AND(MIN($F13919,$F13920,$F13921)=$F13920,MAX($H13919,$H13920,$H13921)=$H13920)</f>
        <v>1</v>
      </c>
      <c r="O13920" t="b">
        <f t="shared" ref="O13920" si="28182">AND(NOT(N13919),N13920,NOT(N13921))</f>
        <v>1</v>
      </c>
    </row>
    <row r="13921" spans="1:15" x14ac:dyDescent="0.25">
      <c r="A13921" t="s">
        <v>19</v>
      </c>
      <c r="B13921" t="s">
        <v>14</v>
      </c>
      <c r="C13921">
        <v>14</v>
      </c>
      <c r="D13921">
        <v>23</v>
      </c>
      <c r="E13921" t="b">
        <v>1</v>
      </c>
      <c r="F13921">
        <v>10.000999999999999</v>
      </c>
      <c r="G13921">
        <v>64</v>
      </c>
      <c r="H13921">
        <v>0</v>
      </c>
      <c r="I13921">
        <v>825305</v>
      </c>
      <c r="J13921">
        <v>823236</v>
      </c>
      <c r="K13921">
        <v>411616</v>
      </c>
      <c r="L13921">
        <v>11</v>
      </c>
      <c r="M13921">
        <f t="shared" si="28122"/>
        <v>64</v>
      </c>
      <c r="N13921" t="b">
        <f t="shared" ref="N13921" si="28183">AND(MIN($F13919,$F13920,$F13921)=$F13921,MAX($H13919,$H13920,$H13921)=$H13921)</f>
        <v>0</v>
      </c>
      <c r="O13921" t="b">
        <f t="shared" ref="O13921" si="28184">AND(NOT(N13919),NOT(N13920),N13921)</f>
        <v>0</v>
      </c>
    </row>
    <row r="13922" spans="1:15" x14ac:dyDescent="0.25">
      <c r="A13922" t="s">
        <v>13</v>
      </c>
      <c r="B13922" t="s">
        <v>14</v>
      </c>
      <c r="C13922">
        <v>14</v>
      </c>
      <c r="D13922">
        <v>24</v>
      </c>
      <c r="E13922" t="b">
        <v>0</v>
      </c>
      <c r="F13922">
        <v>0.14099999999999999</v>
      </c>
      <c r="G13922">
        <v>64</v>
      </c>
      <c r="H13922">
        <v>64</v>
      </c>
      <c r="I13922">
        <v>4553</v>
      </c>
      <c r="J13922">
        <v>2978</v>
      </c>
      <c r="K13922">
        <v>1423</v>
      </c>
      <c r="L13922">
        <v>13</v>
      </c>
      <c r="M13922">
        <f t="shared" si="28122"/>
        <v>0</v>
      </c>
      <c r="N13922" t="b">
        <f t="shared" ref="N13922" si="28185">AND(MIN($F13922,$F13923,$F13924)=$F13922,MAX($H13922,$H13923,$H13924)=$H13922)</f>
        <v>0</v>
      </c>
      <c r="O13922" t="b">
        <f t="shared" ref="O13922" si="28186">AND(N13922,NOT(N13923),NOT(N13924))</f>
        <v>0</v>
      </c>
    </row>
    <row r="13923" spans="1:15" x14ac:dyDescent="0.25">
      <c r="A13923" t="s">
        <v>15</v>
      </c>
      <c r="B13923" t="s">
        <v>14</v>
      </c>
      <c r="C13923">
        <v>14</v>
      </c>
      <c r="D13923">
        <v>24</v>
      </c>
      <c r="E13923" t="b">
        <v>0</v>
      </c>
      <c r="F13923">
        <v>0.125</v>
      </c>
      <c r="G13923">
        <v>64</v>
      </c>
      <c r="H13923">
        <v>64</v>
      </c>
      <c r="I13923">
        <v>2980</v>
      </c>
      <c r="J13923">
        <v>2978</v>
      </c>
      <c r="K13923">
        <v>1423</v>
      </c>
      <c r="L13923">
        <v>13</v>
      </c>
      <c r="M13923">
        <f t="shared" si="28122"/>
        <v>0</v>
      </c>
      <c r="N13923" t="b">
        <f t="shared" ref="N13923" si="28187">AND(MIN($F13922,$F13923,$F13924)=$F13923,MAX($H13922,$H13923,$H13924)=$H13923)</f>
        <v>1</v>
      </c>
      <c r="O13923" t="b">
        <f t="shared" ref="O13923" si="28188">AND(NOT(N13922),N13923,NOT(N13924))</f>
        <v>1</v>
      </c>
    </row>
    <row r="13924" spans="1:15" x14ac:dyDescent="0.25">
      <c r="A13924" t="s">
        <v>19</v>
      </c>
      <c r="B13924" t="s">
        <v>14</v>
      </c>
      <c r="C13924">
        <v>14</v>
      </c>
      <c r="D13924">
        <v>24</v>
      </c>
      <c r="E13924" t="b">
        <v>0</v>
      </c>
      <c r="F13924">
        <v>0.182</v>
      </c>
      <c r="G13924">
        <v>64</v>
      </c>
      <c r="H13924">
        <v>64</v>
      </c>
      <c r="I13924">
        <v>4553</v>
      </c>
      <c r="J13924">
        <v>2978</v>
      </c>
      <c r="K13924">
        <v>1423</v>
      </c>
      <c r="L13924">
        <v>13</v>
      </c>
      <c r="M13924">
        <f t="shared" si="28122"/>
        <v>0</v>
      </c>
      <c r="N13924" t="b">
        <f t="shared" ref="N13924" si="28189">AND(MIN($F13922,$F13923,$F13924)=$F13924,MAX($H13922,$H13923,$H13924)=$H13924)</f>
        <v>0</v>
      </c>
      <c r="O13924" t="b">
        <f t="shared" ref="O13924" si="28190">AND(NOT(N13922),NOT(N13923),N13924)</f>
        <v>0</v>
      </c>
    </row>
    <row r="13925" spans="1:15" x14ac:dyDescent="0.25">
      <c r="A13925" t="s">
        <v>13</v>
      </c>
      <c r="B13925" t="s">
        <v>14</v>
      </c>
      <c r="C13925">
        <v>14</v>
      </c>
      <c r="D13925">
        <v>25</v>
      </c>
      <c r="E13925" t="b">
        <v>1</v>
      </c>
      <c r="F13925">
        <v>10.000999999999999</v>
      </c>
      <c r="G13925">
        <v>64</v>
      </c>
      <c r="H13925">
        <v>54</v>
      </c>
      <c r="I13925">
        <v>1488652</v>
      </c>
      <c r="J13925">
        <v>929541</v>
      </c>
      <c r="K13925">
        <v>464714</v>
      </c>
      <c r="L13925">
        <v>13</v>
      </c>
      <c r="M13925">
        <f t="shared" si="28122"/>
        <v>10</v>
      </c>
      <c r="N13925" t="b">
        <f t="shared" ref="N13925" si="28191">AND(MIN($F13925,$F13926,$F13927)=$F13925,MAX($H13925,$H13926,$H13927)=$H13925)</f>
        <v>0</v>
      </c>
      <c r="O13925" t="b">
        <f t="shared" ref="O13925" si="28192">AND(N13925,NOT(N13926),NOT(N13927))</f>
        <v>0</v>
      </c>
    </row>
    <row r="13926" spans="1:15" x14ac:dyDescent="0.25">
      <c r="A13926" t="s">
        <v>15</v>
      </c>
      <c r="B13926" t="s">
        <v>14</v>
      </c>
      <c r="C13926">
        <v>14</v>
      </c>
      <c r="D13926">
        <v>25</v>
      </c>
      <c r="E13926" t="b">
        <v>0</v>
      </c>
      <c r="F13926">
        <v>6.1379999999999999</v>
      </c>
      <c r="G13926">
        <v>64</v>
      </c>
      <c r="H13926">
        <v>64</v>
      </c>
      <c r="I13926">
        <v>1030830</v>
      </c>
      <c r="J13926">
        <v>1029886</v>
      </c>
      <c r="K13926">
        <v>514877</v>
      </c>
      <c r="L13926">
        <v>13</v>
      </c>
      <c r="M13926">
        <f t="shared" si="28122"/>
        <v>0</v>
      </c>
      <c r="N13926" t="b">
        <f t="shared" ref="N13926" si="28193">AND(MIN($F13925,$F13926,$F13927)=$F13926,MAX($H13925,$H13926,$H13927)=$H13926)</f>
        <v>1</v>
      </c>
      <c r="O13926" t="b">
        <f t="shared" ref="O13926" si="28194">AND(NOT(N13925),N13926,NOT(N13927))</f>
        <v>1</v>
      </c>
    </row>
    <row r="13927" spans="1:15" x14ac:dyDescent="0.25">
      <c r="A13927" t="s">
        <v>19</v>
      </c>
      <c r="B13927" t="s">
        <v>14</v>
      </c>
      <c r="C13927">
        <v>14</v>
      </c>
      <c r="D13927">
        <v>25</v>
      </c>
      <c r="E13927" t="b">
        <v>1</v>
      </c>
      <c r="F13927">
        <v>10.000999999999999</v>
      </c>
      <c r="G13927">
        <v>64</v>
      </c>
      <c r="H13927">
        <v>37</v>
      </c>
      <c r="I13927">
        <v>1128521</v>
      </c>
      <c r="J13927">
        <v>700946</v>
      </c>
      <c r="K13927">
        <v>350434</v>
      </c>
      <c r="L13927">
        <v>13</v>
      </c>
      <c r="M13927">
        <f t="shared" si="28122"/>
        <v>27</v>
      </c>
      <c r="N13927" t="b">
        <f t="shared" ref="N13927" si="28195">AND(MIN($F13925,$F13926,$F13927)=$F13927,MAX($H13925,$H13926,$H13927)=$H13927)</f>
        <v>0</v>
      </c>
      <c r="O13927" t="b">
        <f t="shared" ref="O13927" si="28196">AND(NOT(N13925),NOT(N13926),N13927)</f>
        <v>0</v>
      </c>
    </row>
    <row r="13928" spans="1:15" x14ac:dyDescent="0.25">
      <c r="A13928" t="s">
        <v>13</v>
      </c>
      <c r="B13928" t="s">
        <v>14</v>
      </c>
      <c r="C13928">
        <v>14</v>
      </c>
      <c r="D13928">
        <v>26</v>
      </c>
      <c r="E13928" t="b">
        <v>1</v>
      </c>
      <c r="F13928">
        <v>10.000999999999999</v>
      </c>
      <c r="G13928">
        <v>64</v>
      </c>
      <c r="H13928">
        <v>0</v>
      </c>
      <c r="I13928">
        <v>1135405</v>
      </c>
      <c r="J13928">
        <v>1129389</v>
      </c>
      <c r="K13928">
        <v>564692</v>
      </c>
      <c r="L13928">
        <v>13</v>
      </c>
      <c r="M13928">
        <f t="shared" si="28122"/>
        <v>64</v>
      </c>
      <c r="N13928" t="b">
        <f t="shared" ref="N13928" si="28197">AND(MIN($F13928,$F13929,$F13930)=$F13928,MAX($H13928,$H13929,$H13930)=$H13928)</f>
        <v>0</v>
      </c>
      <c r="O13928" t="b">
        <f t="shared" ref="O13928" si="28198">AND(N13928,NOT(N13929),NOT(N13930))</f>
        <v>0</v>
      </c>
    </row>
    <row r="13929" spans="1:15" x14ac:dyDescent="0.25">
      <c r="A13929" t="s">
        <v>15</v>
      </c>
      <c r="B13929" t="s">
        <v>14</v>
      </c>
      <c r="C13929">
        <v>14</v>
      </c>
      <c r="D13929">
        <v>26</v>
      </c>
      <c r="E13929" t="b">
        <v>0</v>
      </c>
      <c r="F13929">
        <v>0.71199999999999997</v>
      </c>
      <c r="G13929">
        <v>64</v>
      </c>
      <c r="H13929">
        <v>64</v>
      </c>
      <c r="I13929">
        <v>7058</v>
      </c>
      <c r="J13929">
        <v>7056</v>
      </c>
      <c r="K13929">
        <v>3462</v>
      </c>
      <c r="L13929">
        <v>13</v>
      </c>
      <c r="M13929">
        <f t="shared" si="28122"/>
        <v>0</v>
      </c>
      <c r="N13929" t="b">
        <f t="shared" ref="N13929" si="28199">AND(MIN($F13928,$F13929,$F13930)=$F13929,MAX($H13928,$H13929,$H13930)=$H13929)</f>
        <v>1</v>
      </c>
      <c r="O13929" t="b">
        <f t="shared" ref="O13929" si="28200">AND(NOT(N13928),N13929,NOT(N13930))</f>
        <v>1</v>
      </c>
    </row>
    <row r="13930" spans="1:15" x14ac:dyDescent="0.25">
      <c r="A13930" t="s">
        <v>19</v>
      </c>
      <c r="B13930" t="s">
        <v>14</v>
      </c>
      <c r="C13930">
        <v>14</v>
      </c>
      <c r="D13930">
        <v>26</v>
      </c>
      <c r="E13930" t="b">
        <v>1</v>
      </c>
      <c r="F13930">
        <v>10.003</v>
      </c>
      <c r="G13930">
        <v>64</v>
      </c>
      <c r="H13930">
        <v>0</v>
      </c>
      <c r="I13930">
        <v>803333</v>
      </c>
      <c r="J13930">
        <v>799253</v>
      </c>
      <c r="K13930">
        <v>399624</v>
      </c>
      <c r="L13930">
        <v>13</v>
      </c>
      <c r="M13930">
        <f t="shared" si="28122"/>
        <v>64</v>
      </c>
      <c r="N13930" t="b">
        <f t="shared" ref="N13930" si="28201">AND(MIN($F13928,$F13929,$F13930)=$F13930,MAX($H13928,$H13929,$H13930)=$H13930)</f>
        <v>0</v>
      </c>
      <c r="O13930" t="b">
        <f t="shared" ref="O13930" si="28202">AND(NOT(N13928),NOT(N13929),N13930)</f>
        <v>0</v>
      </c>
    </row>
    <row r="13931" spans="1:15" x14ac:dyDescent="0.25">
      <c r="A13931" t="s">
        <v>13</v>
      </c>
      <c r="B13931" t="s">
        <v>14</v>
      </c>
      <c r="C13931">
        <v>14</v>
      </c>
      <c r="D13931">
        <v>27</v>
      </c>
      <c r="E13931" t="b">
        <v>0</v>
      </c>
      <c r="F13931">
        <v>1.579</v>
      </c>
      <c r="G13931">
        <v>64</v>
      </c>
      <c r="H13931">
        <v>0</v>
      </c>
      <c r="I13931">
        <v>153978</v>
      </c>
      <c r="J13931">
        <v>153601</v>
      </c>
      <c r="K13931">
        <v>76801</v>
      </c>
      <c r="L13931">
        <v>9</v>
      </c>
      <c r="M13931">
        <f t="shared" si="28122"/>
        <v>64</v>
      </c>
      <c r="N13931" t="b">
        <f t="shared" ref="N13931" si="28203">AND(MIN($F13931,$F13932,$F13933)=$F13931,MAX($H13931,$H13932,$H13933)=$H13931)</f>
        <v>0</v>
      </c>
      <c r="O13931" t="b">
        <f t="shared" ref="O13931" si="28204">AND(N13931,NOT(N13932),NOT(N13933))</f>
        <v>0</v>
      </c>
    </row>
    <row r="13932" spans="1:15" x14ac:dyDescent="0.25">
      <c r="A13932" t="s">
        <v>15</v>
      </c>
      <c r="B13932" t="s">
        <v>14</v>
      </c>
      <c r="C13932">
        <v>14</v>
      </c>
      <c r="D13932">
        <v>27</v>
      </c>
      <c r="E13932" t="b">
        <v>0</v>
      </c>
      <c r="F13932">
        <v>1.3320000000000001</v>
      </c>
      <c r="G13932">
        <v>64</v>
      </c>
      <c r="H13932">
        <v>64</v>
      </c>
      <c r="I13932">
        <v>87788</v>
      </c>
      <c r="J13932">
        <v>87786</v>
      </c>
      <c r="K13932">
        <v>43827</v>
      </c>
      <c r="L13932">
        <v>13</v>
      </c>
      <c r="M13932">
        <f t="shared" si="28122"/>
        <v>0</v>
      </c>
      <c r="N13932" t="b">
        <f t="shared" ref="N13932" si="28205">AND(MIN($F13931,$F13932,$F13933)=$F13932,MAX($H13931,$H13932,$H13933)=$H13932)</f>
        <v>1</v>
      </c>
      <c r="O13932" t="b">
        <f t="shared" ref="O13932" si="28206">AND(NOT(N13931),N13932,NOT(N13933))</f>
        <v>1</v>
      </c>
    </row>
    <row r="13933" spans="1:15" x14ac:dyDescent="0.25">
      <c r="A13933" t="s">
        <v>19</v>
      </c>
      <c r="B13933" t="s">
        <v>14</v>
      </c>
      <c r="C13933">
        <v>14</v>
      </c>
      <c r="D13933">
        <v>27</v>
      </c>
      <c r="E13933" t="b">
        <v>0</v>
      </c>
      <c r="F13933">
        <v>2.052</v>
      </c>
      <c r="G13933">
        <v>64</v>
      </c>
      <c r="H13933">
        <v>0</v>
      </c>
      <c r="I13933">
        <v>153978</v>
      </c>
      <c r="J13933">
        <v>153601</v>
      </c>
      <c r="K13933">
        <v>76801</v>
      </c>
      <c r="L13933">
        <v>9</v>
      </c>
      <c r="M13933">
        <f t="shared" si="28122"/>
        <v>64</v>
      </c>
      <c r="N13933" t="b">
        <f t="shared" ref="N13933" si="28207">AND(MIN($F13931,$F13932,$F13933)=$F13933,MAX($H13931,$H13932,$H13933)=$H13933)</f>
        <v>0</v>
      </c>
      <c r="O13933" t="b">
        <f t="shared" ref="O13933" si="28208">AND(NOT(N13931),NOT(N13932),N13933)</f>
        <v>0</v>
      </c>
    </row>
    <row r="13934" spans="1:15" x14ac:dyDescent="0.25">
      <c r="A13934" t="s">
        <v>13</v>
      </c>
      <c r="B13934" t="s">
        <v>14</v>
      </c>
      <c r="C13934">
        <v>14</v>
      </c>
      <c r="D13934">
        <v>28</v>
      </c>
      <c r="E13934" t="b">
        <v>1</v>
      </c>
      <c r="F13934">
        <v>10.000999999999999</v>
      </c>
      <c r="G13934">
        <v>64</v>
      </c>
      <c r="H13934">
        <v>0</v>
      </c>
      <c r="I13934">
        <v>1126846</v>
      </c>
      <c r="J13934">
        <v>1123176</v>
      </c>
      <c r="K13934">
        <v>561586</v>
      </c>
      <c r="L13934">
        <v>18</v>
      </c>
      <c r="M13934">
        <f t="shared" si="28122"/>
        <v>64</v>
      </c>
      <c r="N13934" t="b">
        <f t="shared" ref="N13934" si="28209">AND(MIN($F13934,$F13935,$F13936)=$F13934,MAX($H13934,$H13935,$H13936)=$H13934)</f>
        <v>1</v>
      </c>
      <c r="O13934" t="b">
        <f t="shared" ref="O13934" si="28210">AND(N13934,NOT(N13935),NOT(N13936))</f>
        <v>1</v>
      </c>
    </row>
    <row r="13935" spans="1:15" x14ac:dyDescent="0.25">
      <c r="A13935" t="s">
        <v>15</v>
      </c>
      <c r="B13935" t="s">
        <v>14</v>
      </c>
      <c r="C13935">
        <v>14</v>
      </c>
      <c r="D13935">
        <v>28</v>
      </c>
      <c r="E13935" t="b">
        <v>1</v>
      </c>
      <c r="F13935">
        <v>10.004</v>
      </c>
      <c r="G13935">
        <v>64</v>
      </c>
      <c r="H13935">
        <v>0</v>
      </c>
      <c r="I13935">
        <v>144232</v>
      </c>
      <c r="J13935">
        <v>144230</v>
      </c>
      <c r="K13935">
        <v>72113</v>
      </c>
      <c r="L13935">
        <v>13</v>
      </c>
      <c r="M13935">
        <f t="shared" si="28122"/>
        <v>64</v>
      </c>
      <c r="N13935" t="b">
        <f t="shared" ref="N13935" si="28211">AND(MIN($F13934,$F13935,$F13936)=$F13935,MAX($H13934,$H13935,$H13936)=$H13935)</f>
        <v>0</v>
      </c>
      <c r="O13935" t="b">
        <f t="shared" ref="O13935" si="28212">AND(NOT(N13934),N13935,NOT(N13936))</f>
        <v>0</v>
      </c>
    </row>
    <row r="13936" spans="1:15" x14ac:dyDescent="0.25">
      <c r="A13936" t="s">
        <v>19</v>
      </c>
      <c r="B13936" t="s">
        <v>14</v>
      </c>
      <c r="C13936">
        <v>14</v>
      </c>
      <c r="D13936">
        <v>28</v>
      </c>
      <c r="E13936" t="b">
        <v>1</v>
      </c>
      <c r="F13936">
        <v>10.002000000000001</v>
      </c>
      <c r="G13936">
        <v>64</v>
      </c>
      <c r="H13936">
        <v>0</v>
      </c>
      <c r="I13936">
        <v>859446</v>
      </c>
      <c r="J13936">
        <v>856640</v>
      </c>
      <c r="K13936">
        <v>428318</v>
      </c>
      <c r="L13936">
        <v>18</v>
      </c>
      <c r="M13936">
        <f t="shared" si="28122"/>
        <v>64</v>
      </c>
      <c r="N13936" t="b">
        <f t="shared" ref="N13936" si="28213">AND(MIN($F13934,$F13935,$F13936)=$F13936,MAX($H13934,$H13935,$H13936)=$H13936)</f>
        <v>0</v>
      </c>
      <c r="O13936" t="b">
        <f t="shared" ref="O13936" si="28214">AND(NOT(N13934),NOT(N13935),N13936)</f>
        <v>0</v>
      </c>
    </row>
    <row r="13937" spans="1:15" x14ac:dyDescent="0.25">
      <c r="A13937" t="s">
        <v>13</v>
      </c>
      <c r="B13937" t="s">
        <v>14</v>
      </c>
      <c r="C13937">
        <v>14</v>
      </c>
      <c r="D13937">
        <v>29</v>
      </c>
      <c r="E13937" t="b">
        <v>0</v>
      </c>
      <c r="F13937">
        <v>0.123</v>
      </c>
      <c r="G13937">
        <v>64</v>
      </c>
      <c r="H13937">
        <v>64</v>
      </c>
      <c r="I13937">
        <v>8478</v>
      </c>
      <c r="J13937">
        <v>7982</v>
      </c>
      <c r="K13937">
        <v>3925</v>
      </c>
      <c r="L13937">
        <v>16</v>
      </c>
      <c r="M13937">
        <f t="shared" si="28122"/>
        <v>0</v>
      </c>
      <c r="N13937" t="b">
        <f t="shared" ref="N13937" si="28215">AND(MIN($F13937,$F13938,$F13939)=$F13937,MAX($H13937,$H13938,$H13939)=$H13937)</f>
        <v>1</v>
      </c>
      <c r="O13937" t="b">
        <f t="shared" ref="O13937" si="28216">AND(N13937,NOT(N13938),NOT(N13939))</f>
        <v>1</v>
      </c>
    </row>
    <row r="13938" spans="1:15" x14ac:dyDescent="0.25">
      <c r="A13938" t="s">
        <v>15</v>
      </c>
      <c r="B13938" t="s">
        <v>14</v>
      </c>
      <c r="C13938">
        <v>14</v>
      </c>
      <c r="D13938">
        <v>29</v>
      </c>
      <c r="E13938" t="b">
        <v>0</v>
      </c>
      <c r="F13938">
        <v>0.42699999999999999</v>
      </c>
      <c r="G13938">
        <v>64</v>
      </c>
      <c r="H13938">
        <v>64</v>
      </c>
      <c r="I13938">
        <v>44284</v>
      </c>
      <c r="J13938">
        <v>44282</v>
      </c>
      <c r="K13938">
        <v>22075</v>
      </c>
      <c r="L13938">
        <v>14</v>
      </c>
      <c r="M13938">
        <f t="shared" si="28122"/>
        <v>0</v>
      </c>
      <c r="N13938" t="b">
        <f t="shared" ref="N13938" si="28217">AND(MIN($F13937,$F13938,$F13939)=$F13938,MAX($H13937,$H13938,$H13939)=$H13938)</f>
        <v>0</v>
      </c>
      <c r="O13938" t="b">
        <f t="shared" ref="O13938" si="28218">AND(NOT(N13937),N13938,NOT(N13939))</f>
        <v>0</v>
      </c>
    </row>
    <row r="13939" spans="1:15" x14ac:dyDescent="0.25">
      <c r="A13939" t="s">
        <v>19</v>
      </c>
      <c r="B13939" t="s">
        <v>14</v>
      </c>
      <c r="C13939">
        <v>14</v>
      </c>
      <c r="D13939">
        <v>29</v>
      </c>
      <c r="E13939" t="b">
        <v>0</v>
      </c>
      <c r="F13939">
        <v>0.13800000000000001</v>
      </c>
      <c r="G13939">
        <v>64</v>
      </c>
      <c r="H13939">
        <v>64</v>
      </c>
      <c r="I13939">
        <v>8478</v>
      </c>
      <c r="J13939">
        <v>7982</v>
      </c>
      <c r="K13939">
        <v>3925</v>
      </c>
      <c r="L13939">
        <v>16</v>
      </c>
      <c r="M13939">
        <f t="shared" si="28122"/>
        <v>0</v>
      </c>
      <c r="N13939" t="b">
        <f t="shared" ref="N13939" si="28219">AND(MIN($F13937,$F13938,$F13939)=$F13939,MAX($H13937,$H13938,$H13939)=$H13939)</f>
        <v>0</v>
      </c>
      <c r="O13939" t="b">
        <f t="shared" ref="O13939" si="28220">AND(NOT(N13937),NOT(N13938),N13939)</f>
        <v>0</v>
      </c>
    </row>
    <row r="13940" spans="1:15" x14ac:dyDescent="0.25">
      <c r="A13940" t="s">
        <v>13</v>
      </c>
      <c r="B13940" t="s">
        <v>14</v>
      </c>
      <c r="C13940">
        <v>14</v>
      </c>
      <c r="D13940">
        <v>2</v>
      </c>
      <c r="E13940" t="b">
        <v>0</v>
      </c>
      <c r="F13940">
        <v>1.4999999999999999E-2</v>
      </c>
      <c r="G13940">
        <v>64</v>
      </c>
      <c r="H13940">
        <v>64</v>
      </c>
      <c r="I13940">
        <v>206</v>
      </c>
      <c r="J13940">
        <v>130</v>
      </c>
      <c r="K13940">
        <v>0</v>
      </c>
      <c r="L13940">
        <v>10</v>
      </c>
      <c r="M13940">
        <f t="shared" si="28122"/>
        <v>0</v>
      </c>
      <c r="N13940" t="b">
        <f t="shared" ref="N13940" si="28221">AND(MIN($F13940,$F13941,$F13942)=$F13940,MAX($H13940,$H13941,$H13942)=$H13940)</f>
        <v>1</v>
      </c>
      <c r="O13940" t="b">
        <f t="shared" ref="O13940" si="28222">AND(N13940,NOT(N13941),NOT(N13942))</f>
        <v>0</v>
      </c>
    </row>
    <row r="13941" spans="1:15" x14ac:dyDescent="0.25">
      <c r="A13941" t="s">
        <v>15</v>
      </c>
      <c r="B13941" t="s">
        <v>14</v>
      </c>
      <c r="C13941">
        <v>14</v>
      </c>
      <c r="D13941">
        <v>2</v>
      </c>
      <c r="E13941" t="b">
        <v>0</v>
      </c>
      <c r="F13941">
        <v>1.4999999999999999E-2</v>
      </c>
      <c r="G13941">
        <v>64</v>
      </c>
      <c r="H13941">
        <v>64</v>
      </c>
      <c r="I13941">
        <v>131</v>
      </c>
      <c r="J13941">
        <v>130</v>
      </c>
      <c r="K13941">
        <v>0</v>
      </c>
      <c r="L13941">
        <v>10</v>
      </c>
      <c r="M13941">
        <f t="shared" si="28122"/>
        <v>0</v>
      </c>
      <c r="N13941" t="b">
        <f t="shared" ref="N13941" si="28223">AND(MIN($F13940,$F13941,$F13942)=$F13941,MAX($H13940,$H13941,$H13942)=$H13941)</f>
        <v>1</v>
      </c>
      <c r="O13941" t="b">
        <f t="shared" ref="O13941" si="28224">AND(NOT(N13940),N13941,NOT(N13942))</f>
        <v>0</v>
      </c>
    </row>
    <row r="13942" spans="1:15" x14ac:dyDescent="0.25">
      <c r="A13942" t="s">
        <v>19</v>
      </c>
      <c r="B13942" t="s">
        <v>14</v>
      </c>
      <c r="C13942">
        <v>14</v>
      </c>
      <c r="D13942">
        <v>2</v>
      </c>
      <c r="E13942" t="b">
        <v>0</v>
      </c>
      <c r="F13942">
        <v>0.03</v>
      </c>
      <c r="G13942">
        <v>64</v>
      </c>
      <c r="H13942">
        <v>64</v>
      </c>
      <c r="I13942">
        <v>206</v>
      </c>
      <c r="J13942">
        <v>130</v>
      </c>
      <c r="K13942">
        <v>0</v>
      </c>
      <c r="L13942">
        <v>10</v>
      </c>
      <c r="M13942">
        <f t="shared" si="28122"/>
        <v>0</v>
      </c>
      <c r="N13942" t="b">
        <f t="shared" ref="N13942" si="28225">AND(MIN($F13940,$F13941,$F13942)=$F13942,MAX($H13940,$H13941,$H13942)=$H13942)</f>
        <v>0</v>
      </c>
      <c r="O13942" t="b">
        <f t="shared" ref="O13942" si="28226">AND(NOT(N13940),NOT(N13941),N13942)</f>
        <v>0</v>
      </c>
    </row>
    <row r="13943" spans="1:15" x14ac:dyDescent="0.25">
      <c r="A13943" t="s">
        <v>13</v>
      </c>
      <c r="B13943" t="s">
        <v>14</v>
      </c>
      <c r="C13943">
        <v>14</v>
      </c>
      <c r="D13943">
        <v>30</v>
      </c>
      <c r="E13943" t="b">
        <v>1</v>
      </c>
      <c r="F13943">
        <v>10.000999999999999</v>
      </c>
      <c r="G13943">
        <v>64</v>
      </c>
      <c r="H13943">
        <v>0</v>
      </c>
      <c r="I13943">
        <v>1073139</v>
      </c>
      <c r="J13943">
        <v>1070443</v>
      </c>
      <c r="K13943">
        <v>535220</v>
      </c>
      <c r="L13943">
        <v>11</v>
      </c>
      <c r="M13943">
        <f t="shared" si="28122"/>
        <v>64</v>
      </c>
      <c r="N13943" t="b">
        <f t="shared" ref="N13943" si="28227">AND(MIN($F13943,$F13944,$F13945)=$F13943,MAX($H13943,$H13944,$H13945)=$H13943)</f>
        <v>0</v>
      </c>
      <c r="O13943" t="b">
        <f t="shared" ref="O13943" si="28228">AND(N13943,NOT(N13944),NOT(N13945))</f>
        <v>0</v>
      </c>
    </row>
    <row r="13944" spans="1:15" x14ac:dyDescent="0.25">
      <c r="A13944" t="s">
        <v>15</v>
      </c>
      <c r="B13944" t="s">
        <v>14</v>
      </c>
      <c r="C13944">
        <v>14</v>
      </c>
      <c r="D13944">
        <v>30</v>
      </c>
      <c r="E13944" t="b">
        <v>0</v>
      </c>
      <c r="F13944">
        <v>0.83299999999999996</v>
      </c>
      <c r="G13944">
        <v>64</v>
      </c>
      <c r="H13944">
        <v>64</v>
      </c>
      <c r="I13944">
        <v>14314</v>
      </c>
      <c r="J13944">
        <v>14312</v>
      </c>
      <c r="K13944">
        <v>7090</v>
      </c>
      <c r="L13944">
        <v>13</v>
      </c>
      <c r="M13944">
        <f t="shared" si="28122"/>
        <v>0</v>
      </c>
      <c r="N13944" t="b">
        <f t="shared" ref="N13944" si="28229">AND(MIN($F13943,$F13944,$F13945)=$F13944,MAX($H13943,$H13944,$H13945)=$H13944)</f>
        <v>1</v>
      </c>
      <c r="O13944" t="b">
        <f t="shared" ref="O13944" si="28230">AND(NOT(N13943),N13944,NOT(N13945))</f>
        <v>1</v>
      </c>
    </row>
    <row r="13945" spans="1:15" x14ac:dyDescent="0.25">
      <c r="A13945" t="s">
        <v>19</v>
      </c>
      <c r="B13945" t="s">
        <v>14</v>
      </c>
      <c r="C13945">
        <v>14</v>
      </c>
      <c r="D13945">
        <v>30</v>
      </c>
      <c r="E13945" t="b">
        <v>1</v>
      </c>
      <c r="F13945">
        <v>10.000999999999999</v>
      </c>
      <c r="G13945">
        <v>64</v>
      </c>
      <c r="H13945">
        <v>0</v>
      </c>
      <c r="I13945">
        <v>816402</v>
      </c>
      <c r="J13945">
        <v>814349</v>
      </c>
      <c r="K13945">
        <v>407173</v>
      </c>
      <c r="L13945">
        <v>11</v>
      </c>
      <c r="M13945">
        <f t="shared" si="28122"/>
        <v>64</v>
      </c>
      <c r="N13945" t="b">
        <f t="shared" ref="N13945" si="28231">AND(MIN($F13943,$F13944,$F13945)=$F13945,MAX($H13943,$H13944,$H13945)=$H13945)</f>
        <v>0</v>
      </c>
      <c r="O13945" t="b">
        <f t="shared" ref="O13945" si="28232">AND(NOT(N13943),NOT(N13944),N13945)</f>
        <v>0</v>
      </c>
    </row>
    <row r="13946" spans="1:15" x14ac:dyDescent="0.25">
      <c r="A13946" t="s">
        <v>13</v>
      </c>
      <c r="B13946" t="s">
        <v>14</v>
      </c>
      <c r="C13946">
        <v>14</v>
      </c>
      <c r="D13946">
        <v>31</v>
      </c>
      <c r="E13946" t="b">
        <v>0</v>
      </c>
      <c r="F13946">
        <v>2.1999999999999999E-2</v>
      </c>
      <c r="G13946">
        <v>64</v>
      </c>
      <c r="H13946">
        <v>64</v>
      </c>
      <c r="I13946">
        <v>220</v>
      </c>
      <c r="J13946">
        <v>132</v>
      </c>
      <c r="K13946">
        <v>0</v>
      </c>
      <c r="L13946">
        <v>13</v>
      </c>
      <c r="M13946">
        <f t="shared" si="28122"/>
        <v>0</v>
      </c>
      <c r="N13946" t="b">
        <f t="shared" ref="N13946" si="28233">AND(MIN($F13946,$F13947,$F13948)=$F13946,MAX($H13946,$H13947,$H13948)=$H13946)</f>
        <v>0</v>
      </c>
      <c r="O13946" t="b">
        <f t="shared" ref="O13946" si="28234">AND(N13946,NOT(N13947),NOT(N13948))</f>
        <v>0</v>
      </c>
    </row>
    <row r="13947" spans="1:15" x14ac:dyDescent="0.25">
      <c r="A13947" t="s">
        <v>15</v>
      </c>
      <c r="B13947" t="s">
        <v>14</v>
      </c>
      <c r="C13947">
        <v>14</v>
      </c>
      <c r="D13947">
        <v>31</v>
      </c>
      <c r="E13947" t="b">
        <v>0</v>
      </c>
      <c r="F13947">
        <v>1.7000000000000001E-2</v>
      </c>
      <c r="G13947">
        <v>64</v>
      </c>
      <c r="H13947">
        <v>64</v>
      </c>
      <c r="I13947">
        <v>134</v>
      </c>
      <c r="J13947">
        <v>132</v>
      </c>
      <c r="K13947">
        <v>0</v>
      </c>
      <c r="L13947">
        <v>13</v>
      </c>
      <c r="M13947">
        <f t="shared" si="28122"/>
        <v>0</v>
      </c>
      <c r="N13947" t="b">
        <f t="shared" ref="N13947" si="28235">AND(MIN($F13946,$F13947,$F13948)=$F13947,MAX($H13946,$H13947,$H13948)=$H13947)</f>
        <v>1</v>
      </c>
      <c r="O13947" t="b">
        <f t="shared" ref="O13947" si="28236">AND(NOT(N13946),N13947,NOT(N13948))</f>
        <v>1</v>
      </c>
    </row>
    <row r="13948" spans="1:15" x14ac:dyDescent="0.25">
      <c r="A13948" t="s">
        <v>19</v>
      </c>
      <c r="B13948" t="s">
        <v>14</v>
      </c>
      <c r="C13948">
        <v>14</v>
      </c>
      <c r="D13948">
        <v>31</v>
      </c>
      <c r="E13948" t="b">
        <v>0</v>
      </c>
      <c r="F13948">
        <v>1.7999999999999999E-2</v>
      </c>
      <c r="G13948">
        <v>64</v>
      </c>
      <c r="H13948">
        <v>64</v>
      </c>
      <c r="I13948">
        <v>220</v>
      </c>
      <c r="J13948">
        <v>132</v>
      </c>
      <c r="K13948">
        <v>0</v>
      </c>
      <c r="L13948">
        <v>13</v>
      </c>
      <c r="M13948">
        <f t="shared" si="28122"/>
        <v>0</v>
      </c>
      <c r="N13948" t="b">
        <f t="shared" ref="N13948" si="28237">AND(MIN($F13946,$F13947,$F13948)=$F13948,MAX($H13946,$H13947,$H13948)=$H13948)</f>
        <v>0</v>
      </c>
      <c r="O13948" t="b">
        <f t="shared" ref="O13948" si="28238">AND(NOT(N13946),NOT(N13947),N13948)</f>
        <v>0</v>
      </c>
    </row>
    <row r="13949" spans="1:15" x14ac:dyDescent="0.25">
      <c r="A13949" t="s">
        <v>13</v>
      </c>
      <c r="B13949" t="s">
        <v>14</v>
      </c>
      <c r="C13949">
        <v>14</v>
      </c>
      <c r="D13949">
        <v>33</v>
      </c>
      <c r="E13949" t="b">
        <v>1</v>
      </c>
      <c r="F13949">
        <v>10.000999999999999</v>
      </c>
      <c r="G13949">
        <v>64</v>
      </c>
      <c r="H13949">
        <v>0</v>
      </c>
      <c r="I13949">
        <v>2154728</v>
      </c>
      <c r="J13949">
        <v>481150</v>
      </c>
      <c r="K13949">
        <v>240574</v>
      </c>
      <c r="L13949">
        <v>10</v>
      </c>
      <c r="M13949">
        <f t="shared" si="28122"/>
        <v>64</v>
      </c>
      <c r="N13949" t="b">
        <f t="shared" ref="N13949" si="28239">AND(MIN($F13949,$F13950,$F13951)=$F13949,MAX($H13949,$H13950,$H13951)=$H13949)</f>
        <v>1</v>
      </c>
      <c r="O13949" t="b">
        <f t="shared" ref="O13949" si="28240">AND(N13949,NOT(N13950),NOT(N13951))</f>
        <v>0</v>
      </c>
    </row>
    <row r="13950" spans="1:15" x14ac:dyDescent="0.25">
      <c r="A13950" t="s">
        <v>15</v>
      </c>
      <c r="B13950" t="s">
        <v>14</v>
      </c>
      <c r="C13950">
        <v>14</v>
      </c>
      <c r="D13950">
        <v>33</v>
      </c>
      <c r="E13950" t="b">
        <v>1</v>
      </c>
      <c r="F13950">
        <v>10.000999999999999</v>
      </c>
      <c r="G13950">
        <v>64</v>
      </c>
      <c r="H13950">
        <v>0</v>
      </c>
      <c r="I13950">
        <v>2442596</v>
      </c>
      <c r="J13950">
        <v>749534</v>
      </c>
      <c r="K13950">
        <v>374766</v>
      </c>
      <c r="L13950">
        <v>10</v>
      </c>
      <c r="M13950">
        <f t="shared" si="28122"/>
        <v>64</v>
      </c>
      <c r="N13950" t="b">
        <f t="shared" ref="N13950" si="28241">AND(MIN($F13949,$F13950,$F13951)=$F13950,MAX($H13949,$H13950,$H13951)=$H13950)</f>
        <v>1</v>
      </c>
      <c r="O13950" t="b">
        <f t="shared" ref="O13950" si="28242">AND(NOT(N13949),N13950,NOT(N13951))</f>
        <v>0</v>
      </c>
    </row>
    <row r="13951" spans="1:15" x14ac:dyDescent="0.25">
      <c r="A13951" t="s">
        <v>19</v>
      </c>
      <c r="B13951" t="s">
        <v>14</v>
      </c>
      <c r="C13951">
        <v>14</v>
      </c>
      <c r="D13951">
        <v>33</v>
      </c>
      <c r="E13951" t="b">
        <v>1</v>
      </c>
      <c r="F13951">
        <v>10.000999999999999</v>
      </c>
      <c r="G13951">
        <v>64</v>
      </c>
      <c r="H13951">
        <v>0</v>
      </c>
      <c r="I13951">
        <v>1675144</v>
      </c>
      <c r="J13951">
        <v>371437</v>
      </c>
      <c r="K13951">
        <v>185717</v>
      </c>
      <c r="L13951">
        <v>10</v>
      </c>
      <c r="M13951">
        <f t="shared" si="28122"/>
        <v>64</v>
      </c>
      <c r="N13951" t="b">
        <f t="shared" ref="N13951" si="28243">AND(MIN($F13949,$F13950,$F13951)=$F13951,MAX($H13949,$H13950,$H13951)=$H13951)</f>
        <v>1</v>
      </c>
      <c r="O13951" t="b">
        <f t="shared" ref="O13951" si="28244">AND(NOT(N13949),NOT(N13950),N13951)</f>
        <v>0</v>
      </c>
    </row>
    <row r="13952" spans="1:15" x14ac:dyDescent="0.25">
      <c r="A13952" t="s">
        <v>13</v>
      </c>
      <c r="B13952" t="s">
        <v>14</v>
      </c>
      <c r="C13952">
        <v>14</v>
      </c>
      <c r="D13952">
        <v>35</v>
      </c>
      <c r="E13952" t="b">
        <v>0</v>
      </c>
      <c r="F13952">
        <v>8.3000000000000004E-2</v>
      </c>
      <c r="G13952">
        <v>64</v>
      </c>
      <c r="H13952">
        <v>64</v>
      </c>
      <c r="I13952">
        <v>14586</v>
      </c>
      <c r="J13952">
        <v>3224</v>
      </c>
      <c r="K13952">
        <v>1547</v>
      </c>
      <c r="L13952">
        <v>10</v>
      </c>
      <c r="M13952">
        <f t="shared" si="28122"/>
        <v>0</v>
      </c>
      <c r="N13952" t="b">
        <f t="shared" ref="N13952" si="28245">AND(MIN($F13952,$F13953,$F13954)=$F13952,MAX($H13952,$H13953,$H13954)=$H13952)</f>
        <v>0</v>
      </c>
      <c r="O13952" t="b">
        <f t="shared" ref="O13952" si="28246">AND(N13952,NOT(N13953),NOT(N13954))</f>
        <v>0</v>
      </c>
    </row>
    <row r="13953" spans="1:15" x14ac:dyDescent="0.25">
      <c r="A13953" t="s">
        <v>15</v>
      </c>
      <c r="B13953" t="s">
        <v>14</v>
      </c>
      <c r="C13953">
        <v>14</v>
      </c>
      <c r="D13953">
        <v>35</v>
      </c>
      <c r="E13953" t="b">
        <v>0</v>
      </c>
      <c r="F13953">
        <v>6.2E-2</v>
      </c>
      <c r="G13953">
        <v>64</v>
      </c>
      <c r="H13953">
        <v>64</v>
      </c>
      <c r="I13953">
        <v>12004</v>
      </c>
      <c r="J13953">
        <v>3224</v>
      </c>
      <c r="K13953">
        <v>1547</v>
      </c>
      <c r="L13953">
        <v>10</v>
      </c>
      <c r="M13953">
        <f t="shared" si="28122"/>
        <v>0</v>
      </c>
      <c r="N13953" t="b">
        <f t="shared" ref="N13953" si="28247">AND(MIN($F13952,$F13953,$F13954)=$F13953,MAX($H13952,$H13953,$H13954)=$H13953)</f>
        <v>1</v>
      </c>
      <c r="O13953" t="b">
        <f t="shared" ref="O13953" si="28248">AND(NOT(N13952),N13953,NOT(N13954))</f>
        <v>1</v>
      </c>
    </row>
    <row r="13954" spans="1:15" x14ac:dyDescent="0.25">
      <c r="A13954" t="s">
        <v>19</v>
      </c>
      <c r="B13954" t="s">
        <v>14</v>
      </c>
      <c r="C13954">
        <v>14</v>
      </c>
      <c r="D13954">
        <v>35</v>
      </c>
      <c r="E13954" t="b">
        <v>0</v>
      </c>
      <c r="F13954">
        <v>0.10100000000000001</v>
      </c>
      <c r="G13954">
        <v>64</v>
      </c>
      <c r="H13954">
        <v>64</v>
      </c>
      <c r="I13954">
        <v>14586</v>
      </c>
      <c r="J13954">
        <v>3224</v>
      </c>
      <c r="K13954">
        <v>1547</v>
      </c>
      <c r="L13954">
        <v>10</v>
      </c>
      <c r="M13954">
        <f t="shared" si="28122"/>
        <v>0</v>
      </c>
      <c r="N13954" t="b">
        <f t="shared" ref="N13954" si="28249">AND(MIN($F13952,$F13953,$F13954)=$F13954,MAX($H13952,$H13953,$H13954)=$H13954)</f>
        <v>0</v>
      </c>
      <c r="O13954" t="b">
        <f t="shared" ref="O13954" si="28250">AND(NOT(N13952),NOT(N13953),N13954)</f>
        <v>0</v>
      </c>
    </row>
    <row r="13955" spans="1:15" x14ac:dyDescent="0.25">
      <c r="A13955" t="s">
        <v>13</v>
      </c>
      <c r="B13955" t="s">
        <v>14</v>
      </c>
      <c r="C13955">
        <v>14</v>
      </c>
      <c r="D13955">
        <v>37</v>
      </c>
      <c r="E13955" t="b">
        <v>1</v>
      </c>
      <c r="F13955">
        <v>10.000999999999999</v>
      </c>
      <c r="G13955">
        <v>64</v>
      </c>
      <c r="H13955">
        <v>0</v>
      </c>
      <c r="I13955">
        <v>5227399</v>
      </c>
      <c r="J13955">
        <v>468893</v>
      </c>
      <c r="K13955">
        <v>234445</v>
      </c>
      <c r="L13955">
        <v>10</v>
      </c>
      <c r="M13955">
        <f t="shared" ref="M13955:M14018" si="28251">G13955-H13955</f>
        <v>64</v>
      </c>
      <c r="N13955" t="b">
        <f t="shared" ref="N13955" si="28252">AND(MIN($F13955,$F13956,$F13957)=$F13955,MAX($H13955,$H13956,$H13957)=$H13955)</f>
        <v>1</v>
      </c>
      <c r="O13955" t="b">
        <f t="shared" ref="O13955" si="28253">AND(N13955,NOT(N13956),NOT(N13957))</f>
        <v>0</v>
      </c>
    </row>
    <row r="13956" spans="1:15" x14ac:dyDescent="0.25">
      <c r="A13956" t="s">
        <v>15</v>
      </c>
      <c r="B13956" t="s">
        <v>14</v>
      </c>
      <c r="C13956">
        <v>14</v>
      </c>
      <c r="D13956">
        <v>37</v>
      </c>
      <c r="E13956" t="b">
        <v>1</v>
      </c>
      <c r="F13956">
        <v>10.000999999999999</v>
      </c>
      <c r="G13956">
        <v>64</v>
      </c>
      <c r="H13956">
        <v>0</v>
      </c>
      <c r="I13956">
        <v>7536723</v>
      </c>
      <c r="J13956">
        <v>779559</v>
      </c>
      <c r="K13956">
        <v>389778</v>
      </c>
      <c r="L13956">
        <v>10</v>
      </c>
      <c r="M13956">
        <f t="shared" si="28251"/>
        <v>64</v>
      </c>
      <c r="N13956" t="b">
        <f t="shared" ref="N13956" si="28254">AND(MIN($F13955,$F13956,$F13957)=$F13956,MAX($H13955,$H13956,$H13957)=$H13956)</f>
        <v>1</v>
      </c>
      <c r="O13956" t="b">
        <f t="shared" ref="O13956" si="28255">AND(NOT(N13955),N13956,NOT(N13957))</f>
        <v>0</v>
      </c>
    </row>
    <row r="13957" spans="1:15" x14ac:dyDescent="0.25">
      <c r="A13957" t="s">
        <v>19</v>
      </c>
      <c r="B13957" t="s">
        <v>14</v>
      </c>
      <c r="C13957">
        <v>14</v>
      </c>
      <c r="D13957">
        <v>37</v>
      </c>
      <c r="E13957" t="b">
        <v>1</v>
      </c>
      <c r="F13957">
        <v>10.000999999999999</v>
      </c>
      <c r="G13957">
        <v>64</v>
      </c>
      <c r="H13957">
        <v>0</v>
      </c>
      <c r="I13957">
        <v>4068042</v>
      </c>
      <c r="J13957">
        <v>361903</v>
      </c>
      <c r="K13957">
        <v>180950</v>
      </c>
      <c r="L13957">
        <v>10</v>
      </c>
      <c r="M13957">
        <f t="shared" si="28251"/>
        <v>64</v>
      </c>
      <c r="N13957" t="b">
        <f t="shared" ref="N13957" si="28256">AND(MIN($F13955,$F13956,$F13957)=$F13957,MAX($H13955,$H13956,$H13957)=$H13957)</f>
        <v>1</v>
      </c>
      <c r="O13957" t="b">
        <f t="shared" ref="O13957" si="28257">AND(NOT(N13955),NOT(N13956),N13957)</f>
        <v>0</v>
      </c>
    </row>
    <row r="13958" spans="1:15" x14ac:dyDescent="0.25">
      <c r="A13958" t="s">
        <v>13</v>
      </c>
      <c r="B13958" t="s">
        <v>14</v>
      </c>
      <c r="C13958">
        <v>14</v>
      </c>
      <c r="D13958">
        <v>38</v>
      </c>
      <c r="E13958" t="b">
        <v>0</v>
      </c>
      <c r="F13958">
        <v>2.4E-2</v>
      </c>
      <c r="G13958">
        <v>64</v>
      </c>
      <c r="H13958">
        <v>64</v>
      </c>
      <c r="I13958">
        <v>216</v>
      </c>
      <c r="J13958">
        <v>131</v>
      </c>
      <c r="K13958">
        <v>0</v>
      </c>
      <c r="L13958">
        <v>11</v>
      </c>
      <c r="M13958">
        <f t="shared" si="28251"/>
        <v>0</v>
      </c>
      <c r="N13958" t="b">
        <f t="shared" ref="N13958" si="28258">AND(MIN($F13958,$F13959,$F13960)=$F13958,MAX($H13958,$H13959,$H13960)=$H13958)</f>
        <v>0</v>
      </c>
      <c r="O13958" t="b">
        <f t="shared" ref="O13958" si="28259">AND(N13958,NOT(N13959),NOT(N13960))</f>
        <v>0</v>
      </c>
    </row>
    <row r="13959" spans="1:15" x14ac:dyDescent="0.25">
      <c r="A13959" t="s">
        <v>15</v>
      </c>
      <c r="B13959" t="s">
        <v>14</v>
      </c>
      <c r="C13959">
        <v>14</v>
      </c>
      <c r="D13959">
        <v>38</v>
      </c>
      <c r="E13959" t="b">
        <v>0</v>
      </c>
      <c r="F13959">
        <v>1.7000000000000001E-2</v>
      </c>
      <c r="G13959">
        <v>64</v>
      </c>
      <c r="H13959">
        <v>64</v>
      </c>
      <c r="I13959">
        <v>132</v>
      </c>
      <c r="J13959">
        <v>131</v>
      </c>
      <c r="K13959">
        <v>0</v>
      </c>
      <c r="L13959">
        <v>11</v>
      </c>
      <c r="M13959">
        <f t="shared" si="28251"/>
        <v>0</v>
      </c>
      <c r="N13959" t="b">
        <f t="shared" ref="N13959" si="28260">AND(MIN($F13958,$F13959,$F13960)=$F13959,MAX($H13958,$H13959,$H13960)=$H13959)</f>
        <v>1</v>
      </c>
      <c r="O13959" t="b">
        <f t="shared" ref="O13959" si="28261">AND(NOT(N13958),N13959,NOT(N13960))</f>
        <v>1</v>
      </c>
    </row>
    <row r="13960" spans="1:15" x14ac:dyDescent="0.25">
      <c r="A13960" t="s">
        <v>19</v>
      </c>
      <c r="B13960" t="s">
        <v>14</v>
      </c>
      <c r="C13960">
        <v>14</v>
      </c>
      <c r="D13960">
        <v>38</v>
      </c>
      <c r="E13960" t="b">
        <v>0</v>
      </c>
      <c r="F13960">
        <v>2.1000000000000001E-2</v>
      </c>
      <c r="G13960">
        <v>64</v>
      </c>
      <c r="H13960">
        <v>64</v>
      </c>
      <c r="I13960">
        <v>216</v>
      </c>
      <c r="J13960">
        <v>131</v>
      </c>
      <c r="K13960">
        <v>0</v>
      </c>
      <c r="L13960">
        <v>11</v>
      </c>
      <c r="M13960">
        <f t="shared" si="28251"/>
        <v>0</v>
      </c>
      <c r="N13960" t="b">
        <f t="shared" ref="N13960" si="28262">AND(MIN($F13958,$F13959,$F13960)=$F13960,MAX($H13958,$H13959,$H13960)=$H13960)</f>
        <v>0</v>
      </c>
      <c r="O13960" t="b">
        <f t="shared" ref="O13960" si="28263">AND(NOT(N13958),NOT(N13959),N13960)</f>
        <v>0</v>
      </c>
    </row>
    <row r="13961" spans="1:15" x14ac:dyDescent="0.25">
      <c r="A13961" t="s">
        <v>13</v>
      </c>
      <c r="B13961" t="s">
        <v>14</v>
      </c>
      <c r="C13961">
        <v>14</v>
      </c>
      <c r="D13961">
        <v>39</v>
      </c>
      <c r="E13961" t="b">
        <v>0</v>
      </c>
      <c r="F13961">
        <v>1.6E-2</v>
      </c>
      <c r="G13961">
        <v>64</v>
      </c>
      <c r="H13961">
        <v>64</v>
      </c>
      <c r="I13961">
        <v>224</v>
      </c>
      <c r="J13961">
        <v>131</v>
      </c>
      <c r="K13961">
        <v>0</v>
      </c>
      <c r="L13961">
        <v>11</v>
      </c>
      <c r="M13961">
        <f t="shared" si="28251"/>
        <v>0</v>
      </c>
      <c r="N13961" t="b">
        <f t="shared" ref="N13961" si="28264">AND(MIN($F13961,$F13962,$F13963)=$F13961,MAX($H13961,$H13962,$H13963)=$H13961)</f>
        <v>1</v>
      </c>
      <c r="O13961" t="b">
        <f t="shared" ref="O13961" si="28265">AND(N13961,NOT(N13962),NOT(N13963))</f>
        <v>1</v>
      </c>
    </row>
    <row r="13962" spans="1:15" x14ac:dyDescent="0.25">
      <c r="A13962" t="s">
        <v>15</v>
      </c>
      <c r="B13962" t="s">
        <v>14</v>
      </c>
      <c r="C13962">
        <v>14</v>
      </c>
      <c r="D13962">
        <v>39</v>
      </c>
      <c r="E13962" t="b">
        <v>0</v>
      </c>
      <c r="F13962">
        <v>1.7000000000000001E-2</v>
      </c>
      <c r="G13962">
        <v>64</v>
      </c>
      <c r="H13962">
        <v>64</v>
      </c>
      <c r="I13962">
        <v>132</v>
      </c>
      <c r="J13962">
        <v>131</v>
      </c>
      <c r="K13962">
        <v>0</v>
      </c>
      <c r="L13962">
        <v>11</v>
      </c>
      <c r="M13962">
        <f t="shared" si="28251"/>
        <v>0</v>
      </c>
      <c r="N13962" t="b">
        <f t="shared" ref="N13962" si="28266">AND(MIN($F13961,$F13962,$F13963)=$F13962,MAX($H13961,$H13962,$H13963)=$H13962)</f>
        <v>0</v>
      </c>
      <c r="O13962" t="b">
        <f t="shared" ref="O13962" si="28267">AND(NOT(N13961),N13962,NOT(N13963))</f>
        <v>0</v>
      </c>
    </row>
    <row r="13963" spans="1:15" x14ac:dyDescent="0.25">
      <c r="A13963" t="s">
        <v>19</v>
      </c>
      <c r="B13963" t="s">
        <v>14</v>
      </c>
      <c r="C13963">
        <v>14</v>
      </c>
      <c r="D13963">
        <v>39</v>
      </c>
      <c r="E13963" t="b">
        <v>0</v>
      </c>
      <c r="F13963">
        <v>2.5000000000000001E-2</v>
      </c>
      <c r="G13963">
        <v>64</v>
      </c>
      <c r="H13963">
        <v>64</v>
      </c>
      <c r="I13963">
        <v>224</v>
      </c>
      <c r="J13963">
        <v>131</v>
      </c>
      <c r="K13963">
        <v>0</v>
      </c>
      <c r="L13963">
        <v>11</v>
      </c>
      <c r="M13963">
        <f t="shared" si="28251"/>
        <v>0</v>
      </c>
      <c r="N13963" t="b">
        <f t="shared" ref="N13963" si="28268">AND(MIN($F13961,$F13962,$F13963)=$F13963,MAX($H13961,$H13962,$H13963)=$H13963)</f>
        <v>0</v>
      </c>
      <c r="O13963" t="b">
        <f t="shared" ref="O13963" si="28269">AND(NOT(N13961),NOT(N13962),N13963)</f>
        <v>0</v>
      </c>
    </row>
    <row r="13964" spans="1:15" x14ac:dyDescent="0.25">
      <c r="A13964" t="s">
        <v>13</v>
      </c>
      <c r="B13964" t="s">
        <v>14</v>
      </c>
      <c r="C13964">
        <v>14</v>
      </c>
      <c r="D13964">
        <v>3</v>
      </c>
      <c r="E13964" t="b">
        <v>0</v>
      </c>
      <c r="F13964">
        <v>2.4E-2</v>
      </c>
      <c r="G13964">
        <v>64</v>
      </c>
      <c r="H13964">
        <v>64</v>
      </c>
      <c r="I13964">
        <v>193</v>
      </c>
      <c r="J13964">
        <v>128</v>
      </c>
      <c r="K13964">
        <v>0</v>
      </c>
      <c r="L13964">
        <v>1</v>
      </c>
      <c r="M13964">
        <f t="shared" si="28251"/>
        <v>0</v>
      </c>
      <c r="N13964" t="b">
        <f t="shared" ref="N13964" si="28270">AND(MIN($F13964,$F13965,$F13966)=$F13964,MAX($H13964,$H13965,$H13966)=$H13964)</f>
        <v>0</v>
      </c>
      <c r="O13964" t="b">
        <f t="shared" ref="O13964" si="28271">AND(N13964,NOT(N13965),NOT(N13966))</f>
        <v>0</v>
      </c>
    </row>
    <row r="13965" spans="1:15" x14ac:dyDescent="0.25">
      <c r="A13965" t="s">
        <v>15</v>
      </c>
      <c r="B13965" t="s">
        <v>14</v>
      </c>
      <c r="C13965">
        <v>14</v>
      </c>
      <c r="D13965">
        <v>3</v>
      </c>
      <c r="E13965" t="b">
        <v>0</v>
      </c>
      <c r="F13965">
        <v>1.4999999999999999E-2</v>
      </c>
      <c r="G13965">
        <v>64</v>
      </c>
      <c r="H13965">
        <v>64</v>
      </c>
      <c r="I13965">
        <v>128</v>
      </c>
      <c r="J13965">
        <v>128</v>
      </c>
      <c r="K13965">
        <v>0</v>
      </c>
      <c r="L13965">
        <v>1</v>
      </c>
      <c r="M13965">
        <f t="shared" si="28251"/>
        <v>0</v>
      </c>
      <c r="N13965" t="b">
        <f t="shared" ref="N13965" si="28272">AND(MIN($F13964,$F13965,$F13966)=$F13965,MAX($H13964,$H13965,$H13966)=$H13965)</f>
        <v>1</v>
      </c>
      <c r="O13965" t="b">
        <f t="shared" ref="O13965" si="28273">AND(NOT(N13964),N13965,NOT(N13966))</f>
        <v>1</v>
      </c>
    </row>
    <row r="13966" spans="1:15" x14ac:dyDescent="0.25">
      <c r="A13966" t="s">
        <v>19</v>
      </c>
      <c r="B13966" t="s">
        <v>14</v>
      </c>
      <c r="C13966">
        <v>14</v>
      </c>
      <c r="D13966">
        <v>3</v>
      </c>
      <c r="E13966" t="b">
        <v>0</v>
      </c>
      <c r="F13966">
        <v>1.7000000000000001E-2</v>
      </c>
      <c r="G13966">
        <v>64</v>
      </c>
      <c r="H13966">
        <v>64</v>
      </c>
      <c r="I13966">
        <v>193</v>
      </c>
      <c r="J13966">
        <v>128</v>
      </c>
      <c r="K13966">
        <v>0</v>
      </c>
      <c r="L13966">
        <v>1</v>
      </c>
      <c r="M13966">
        <f t="shared" si="28251"/>
        <v>0</v>
      </c>
      <c r="N13966" t="b">
        <f t="shared" ref="N13966" si="28274">AND(MIN($F13964,$F13965,$F13966)=$F13966,MAX($H13964,$H13965,$H13966)=$H13966)</f>
        <v>0</v>
      </c>
      <c r="O13966" t="b">
        <f t="shared" ref="O13966" si="28275">AND(NOT(N13964),NOT(N13965),N13966)</f>
        <v>0</v>
      </c>
    </row>
    <row r="13967" spans="1:15" x14ac:dyDescent="0.25">
      <c r="A13967" t="s">
        <v>13</v>
      </c>
      <c r="B13967" t="s">
        <v>14</v>
      </c>
      <c r="C13967">
        <v>14</v>
      </c>
      <c r="D13967">
        <v>40</v>
      </c>
      <c r="E13967" t="b">
        <v>0</v>
      </c>
      <c r="F13967">
        <v>1.7000000000000001E-2</v>
      </c>
      <c r="G13967">
        <v>64</v>
      </c>
      <c r="H13967">
        <v>64</v>
      </c>
      <c r="I13967">
        <v>239</v>
      </c>
      <c r="J13967">
        <v>131</v>
      </c>
      <c r="K13967">
        <v>0</v>
      </c>
      <c r="L13967">
        <v>11</v>
      </c>
      <c r="M13967">
        <f t="shared" si="28251"/>
        <v>0</v>
      </c>
      <c r="N13967" t="b">
        <f t="shared" ref="N13967" si="28276">AND(MIN($F13967,$F13968,$F13969)=$F13967,MAX($H13967,$H13968,$H13969)=$H13967)</f>
        <v>1</v>
      </c>
      <c r="O13967" t="b">
        <f t="shared" ref="O13967" si="28277">AND(N13967,NOT(N13968),NOT(N13969))</f>
        <v>1</v>
      </c>
    </row>
    <row r="13968" spans="1:15" x14ac:dyDescent="0.25">
      <c r="A13968" t="s">
        <v>15</v>
      </c>
      <c r="B13968" t="s">
        <v>14</v>
      </c>
      <c r="C13968">
        <v>14</v>
      </c>
      <c r="D13968">
        <v>40</v>
      </c>
      <c r="E13968" t="b">
        <v>0</v>
      </c>
      <c r="F13968">
        <v>2.3E-2</v>
      </c>
      <c r="G13968">
        <v>64</v>
      </c>
      <c r="H13968">
        <v>64</v>
      </c>
      <c r="I13968">
        <v>132</v>
      </c>
      <c r="J13968">
        <v>131</v>
      </c>
      <c r="K13968">
        <v>0</v>
      </c>
      <c r="L13968">
        <v>11</v>
      </c>
      <c r="M13968">
        <f t="shared" si="28251"/>
        <v>0</v>
      </c>
      <c r="N13968" t="b">
        <f t="shared" ref="N13968" si="28278">AND(MIN($F13967,$F13968,$F13969)=$F13968,MAX($H13967,$H13968,$H13969)=$H13968)</f>
        <v>0</v>
      </c>
      <c r="O13968" t="b">
        <f t="shared" ref="O13968" si="28279">AND(NOT(N13967),N13968,NOT(N13969))</f>
        <v>0</v>
      </c>
    </row>
    <row r="13969" spans="1:15" x14ac:dyDescent="0.25">
      <c r="A13969" t="s">
        <v>19</v>
      </c>
      <c r="B13969" t="s">
        <v>14</v>
      </c>
      <c r="C13969">
        <v>14</v>
      </c>
      <c r="D13969">
        <v>40</v>
      </c>
      <c r="E13969" t="b">
        <v>0</v>
      </c>
      <c r="F13969">
        <v>3.5000000000000003E-2</v>
      </c>
      <c r="G13969">
        <v>64</v>
      </c>
      <c r="H13969">
        <v>64</v>
      </c>
      <c r="I13969">
        <v>239</v>
      </c>
      <c r="J13969">
        <v>131</v>
      </c>
      <c r="K13969">
        <v>0</v>
      </c>
      <c r="L13969">
        <v>11</v>
      </c>
      <c r="M13969">
        <f t="shared" si="28251"/>
        <v>0</v>
      </c>
      <c r="N13969" t="b">
        <f t="shared" ref="N13969" si="28280">AND(MIN($F13967,$F13968,$F13969)=$F13969,MAX($H13967,$H13968,$H13969)=$H13969)</f>
        <v>0</v>
      </c>
      <c r="O13969" t="b">
        <f t="shared" ref="O13969" si="28281">AND(NOT(N13967),NOT(N13968),N13969)</f>
        <v>0</v>
      </c>
    </row>
    <row r="13970" spans="1:15" x14ac:dyDescent="0.25">
      <c r="A13970" t="s">
        <v>13</v>
      </c>
      <c r="B13970" t="s">
        <v>14</v>
      </c>
      <c r="C13970">
        <v>14</v>
      </c>
      <c r="D13970">
        <v>41</v>
      </c>
      <c r="E13970" t="b">
        <v>0</v>
      </c>
      <c r="F13970">
        <v>1.6E-2</v>
      </c>
      <c r="G13970">
        <v>64</v>
      </c>
      <c r="H13970">
        <v>64</v>
      </c>
      <c r="I13970">
        <v>264</v>
      </c>
      <c r="J13970">
        <v>131</v>
      </c>
      <c r="K13970">
        <v>0</v>
      </c>
      <c r="L13970">
        <v>9</v>
      </c>
      <c r="M13970">
        <f t="shared" si="28251"/>
        <v>0</v>
      </c>
      <c r="N13970" t="b">
        <f t="shared" ref="N13970" si="28282">AND(MIN($F13970,$F13971,$F13972)=$F13970,MAX($H13970,$H13971,$H13972)=$H13970)</f>
        <v>1</v>
      </c>
      <c r="O13970" t="b">
        <f t="shared" ref="O13970" si="28283">AND(N13970,NOT(N13971),NOT(N13972))</f>
        <v>1</v>
      </c>
    </row>
    <row r="13971" spans="1:15" x14ac:dyDescent="0.25">
      <c r="A13971" t="s">
        <v>15</v>
      </c>
      <c r="B13971" t="s">
        <v>14</v>
      </c>
      <c r="C13971">
        <v>14</v>
      </c>
      <c r="D13971">
        <v>41</v>
      </c>
      <c r="E13971" t="b">
        <v>0</v>
      </c>
      <c r="F13971">
        <v>1.7999999999999999E-2</v>
      </c>
      <c r="G13971">
        <v>64</v>
      </c>
      <c r="H13971">
        <v>64</v>
      </c>
      <c r="I13971">
        <v>132</v>
      </c>
      <c r="J13971">
        <v>131</v>
      </c>
      <c r="K13971">
        <v>0</v>
      </c>
      <c r="L13971">
        <v>9</v>
      </c>
      <c r="M13971">
        <f t="shared" si="28251"/>
        <v>0</v>
      </c>
      <c r="N13971" t="b">
        <f t="shared" ref="N13971" si="28284">AND(MIN($F13970,$F13971,$F13972)=$F13971,MAX($H13970,$H13971,$H13972)=$H13971)</f>
        <v>0</v>
      </c>
      <c r="O13971" t="b">
        <f t="shared" ref="O13971" si="28285">AND(NOT(N13970),N13971,NOT(N13972))</f>
        <v>0</v>
      </c>
    </row>
    <row r="13972" spans="1:15" x14ac:dyDescent="0.25">
      <c r="A13972" t="s">
        <v>19</v>
      </c>
      <c r="B13972" t="s">
        <v>14</v>
      </c>
      <c r="C13972">
        <v>14</v>
      </c>
      <c r="D13972">
        <v>41</v>
      </c>
      <c r="E13972" t="b">
        <v>0</v>
      </c>
      <c r="F13972">
        <v>0.02</v>
      </c>
      <c r="G13972">
        <v>64</v>
      </c>
      <c r="H13972">
        <v>64</v>
      </c>
      <c r="I13972">
        <v>264</v>
      </c>
      <c r="J13972">
        <v>131</v>
      </c>
      <c r="K13972">
        <v>0</v>
      </c>
      <c r="L13972">
        <v>9</v>
      </c>
      <c r="M13972">
        <f t="shared" si="28251"/>
        <v>0</v>
      </c>
      <c r="N13972" t="b">
        <f t="shared" ref="N13972" si="28286">AND(MIN($F13970,$F13971,$F13972)=$F13972,MAX($H13970,$H13971,$H13972)=$H13972)</f>
        <v>0</v>
      </c>
      <c r="O13972" t="b">
        <f t="shared" ref="O13972" si="28287">AND(NOT(N13970),NOT(N13971),N13972)</f>
        <v>0</v>
      </c>
    </row>
    <row r="13973" spans="1:15" x14ac:dyDescent="0.25">
      <c r="A13973" t="s">
        <v>13</v>
      </c>
      <c r="B13973" t="s">
        <v>14</v>
      </c>
      <c r="C13973">
        <v>14</v>
      </c>
      <c r="D13973">
        <v>42</v>
      </c>
      <c r="E13973" t="b">
        <v>0</v>
      </c>
      <c r="F13973">
        <v>1.7000000000000001E-2</v>
      </c>
      <c r="G13973">
        <v>64</v>
      </c>
      <c r="H13973">
        <v>64</v>
      </c>
      <c r="I13973">
        <v>251</v>
      </c>
      <c r="J13973">
        <v>131</v>
      </c>
      <c r="K13973">
        <v>0</v>
      </c>
      <c r="L13973">
        <v>11</v>
      </c>
      <c r="M13973">
        <f t="shared" si="28251"/>
        <v>0</v>
      </c>
      <c r="N13973" t="b">
        <f t="shared" ref="N13973" si="28288">AND(MIN($F13973,$F13974,$F13975)=$F13973,MAX($H13973,$H13974,$H13975)=$H13973)</f>
        <v>0</v>
      </c>
      <c r="O13973" t="b">
        <f t="shared" ref="O13973" si="28289">AND(N13973,NOT(N13974),NOT(N13975))</f>
        <v>0</v>
      </c>
    </row>
    <row r="13974" spans="1:15" x14ac:dyDescent="0.25">
      <c r="A13974" t="s">
        <v>15</v>
      </c>
      <c r="B13974" t="s">
        <v>14</v>
      </c>
      <c r="C13974">
        <v>14</v>
      </c>
      <c r="D13974">
        <v>42</v>
      </c>
      <c r="E13974" t="b">
        <v>0</v>
      </c>
      <c r="F13974">
        <v>1.6E-2</v>
      </c>
      <c r="G13974">
        <v>64</v>
      </c>
      <c r="H13974">
        <v>64</v>
      </c>
      <c r="I13974">
        <v>132</v>
      </c>
      <c r="J13974">
        <v>131</v>
      </c>
      <c r="K13974">
        <v>0</v>
      </c>
      <c r="L13974">
        <v>11</v>
      </c>
      <c r="M13974">
        <f t="shared" si="28251"/>
        <v>0</v>
      </c>
      <c r="N13974" t="b">
        <f t="shared" ref="N13974" si="28290">AND(MIN($F13973,$F13974,$F13975)=$F13974,MAX($H13973,$H13974,$H13975)=$H13974)</f>
        <v>1</v>
      </c>
      <c r="O13974" t="b">
        <f t="shared" ref="O13974" si="28291">AND(NOT(N13973),N13974,NOT(N13975))</f>
        <v>1</v>
      </c>
    </row>
    <row r="13975" spans="1:15" x14ac:dyDescent="0.25">
      <c r="A13975" t="s">
        <v>19</v>
      </c>
      <c r="B13975" t="s">
        <v>14</v>
      </c>
      <c r="C13975">
        <v>14</v>
      </c>
      <c r="D13975">
        <v>42</v>
      </c>
      <c r="E13975" t="b">
        <v>0</v>
      </c>
      <c r="F13975">
        <v>2.1000000000000001E-2</v>
      </c>
      <c r="G13975">
        <v>64</v>
      </c>
      <c r="H13975">
        <v>64</v>
      </c>
      <c r="I13975">
        <v>251</v>
      </c>
      <c r="J13975">
        <v>131</v>
      </c>
      <c r="K13975">
        <v>0</v>
      </c>
      <c r="L13975">
        <v>11</v>
      </c>
      <c r="M13975">
        <f t="shared" si="28251"/>
        <v>0</v>
      </c>
      <c r="N13975" t="b">
        <f t="shared" ref="N13975" si="28292">AND(MIN($F13973,$F13974,$F13975)=$F13975,MAX($H13973,$H13974,$H13975)=$H13975)</f>
        <v>0</v>
      </c>
      <c r="O13975" t="b">
        <f t="shared" ref="O13975" si="28293">AND(NOT(N13973),NOT(N13974),N13975)</f>
        <v>0</v>
      </c>
    </row>
    <row r="13976" spans="1:15" x14ac:dyDescent="0.25">
      <c r="A13976" t="s">
        <v>13</v>
      </c>
      <c r="B13976" t="s">
        <v>14</v>
      </c>
      <c r="C13976">
        <v>14</v>
      </c>
      <c r="D13976">
        <v>43</v>
      </c>
      <c r="E13976" t="b">
        <v>0</v>
      </c>
      <c r="F13976">
        <v>1.4999999999999999E-2</v>
      </c>
      <c r="G13976">
        <v>64</v>
      </c>
      <c r="H13976">
        <v>64</v>
      </c>
      <c r="I13976">
        <v>216</v>
      </c>
      <c r="J13976">
        <v>131</v>
      </c>
      <c r="K13976">
        <v>0</v>
      </c>
      <c r="L13976">
        <v>11</v>
      </c>
      <c r="M13976">
        <f t="shared" si="28251"/>
        <v>0</v>
      </c>
      <c r="N13976" t="b">
        <f t="shared" ref="N13976" si="28294">AND(MIN($F13976,$F13977,$F13978)=$F13976,MAX($H13976,$H13977,$H13978)=$H13976)</f>
        <v>1</v>
      </c>
      <c r="O13976" t="b">
        <f t="shared" ref="O13976" si="28295">AND(N13976,NOT(N13977),NOT(N13978))</f>
        <v>1</v>
      </c>
    </row>
    <row r="13977" spans="1:15" x14ac:dyDescent="0.25">
      <c r="A13977" t="s">
        <v>15</v>
      </c>
      <c r="B13977" t="s">
        <v>14</v>
      </c>
      <c r="C13977">
        <v>14</v>
      </c>
      <c r="D13977">
        <v>43</v>
      </c>
      <c r="E13977" t="b">
        <v>0</v>
      </c>
      <c r="F13977">
        <v>2.1000000000000001E-2</v>
      </c>
      <c r="G13977">
        <v>64</v>
      </c>
      <c r="H13977">
        <v>64</v>
      </c>
      <c r="I13977">
        <v>132</v>
      </c>
      <c r="J13977">
        <v>131</v>
      </c>
      <c r="K13977">
        <v>0</v>
      </c>
      <c r="L13977">
        <v>11</v>
      </c>
      <c r="M13977">
        <f t="shared" si="28251"/>
        <v>0</v>
      </c>
      <c r="N13977" t="b">
        <f t="shared" ref="N13977" si="28296">AND(MIN($F13976,$F13977,$F13978)=$F13977,MAX($H13976,$H13977,$H13978)=$H13977)</f>
        <v>0</v>
      </c>
      <c r="O13977" t="b">
        <f t="shared" ref="O13977" si="28297">AND(NOT(N13976),N13977,NOT(N13978))</f>
        <v>0</v>
      </c>
    </row>
    <row r="13978" spans="1:15" x14ac:dyDescent="0.25">
      <c r="A13978" t="s">
        <v>19</v>
      </c>
      <c r="B13978" t="s">
        <v>14</v>
      </c>
      <c r="C13978">
        <v>14</v>
      </c>
      <c r="D13978">
        <v>43</v>
      </c>
      <c r="E13978" t="b">
        <v>0</v>
      </c>
      <c r="F13978">
        <v>2.5999999999999999E-2</v>
      </c>
      <c r="G13978">
        <v>64</v>
      </c>
      <c r="H13978">
        <v>64</v>
      </c>
      <c r="I13978">
        <v>216</v>
      </c>
      <c r="J13978">
        <v>131</v>
      </c>
      <c r="K13978">
        <v>0</v>
      </c>
      <c r="L13978">
        <v>11</v>
      </c>
      <c r="M13978">
        <f t="shared" si="28251"/>
        <v>0</v>
      </c>
      <c r="N13978" t="b">
        <f t="shared" ref="N13978" si="28298">AND(MIN($F13976,$F13977,$F13978)=$F13978,MAX($H13976,$H13977,$H13978)=$H13978)</f>
        <v>0</v>
      </c>
      <c r="O13978" t="b">
        <f t="shared" ref="O13978" si="28299">AND(NOT(N13976),NOT(N13977),N13978)</f>
        <v>0</v>
      </c>
    </row>
    <row r="13979" spans="1:15" x14ac:dyDescent="0.25">
      <c r="A13979" t="s">
        <v>13</v>
      </c>
      <c r="B13979" t="s">
        <v>14</v>
      </c>
      <c r="C13979">
        <v>14</v>
      </c>
      <c r="D13979">
        <v>44</v>
      </c>
      <c r="E13979" t="b">
        <v>0</v>
      </c>
      <c r="F13979">
        <v>1.4E-2</v>
      </c>
      <c r="G13979">
        <v>64</v>
      </c>
      <c r="H13979">
        <v>64</v>
      </c>
      <c r="I13979">
        <v>216</v>
      </c>
      <c r="J13979">
        <v>131</v>
      </c>
      <c r="K13979">
        <v>0</v>
      </c>
      <c r="L13979">
        <v>11</v>
      </c>
      <c r="M13979">
        <f t="shared" si="28251"/>
        <v>0</v>
      </c>
      <c r="N13979" t="b">
        <f t="shared" ref="N13979" si="28300">AND(MIN($F13979,$F13980,$F13981)=$F13979,MAX($H13979,$H13980,$H13981)=$H13979)</f>
        <v>1</v>
      </c>
      <c r="O13979" t="b">
        <f t="shared" ref="O13979" si="28301">AND(N13979,NOT(N13980),NOT(N13981))</f>
        <v>1</v>
      </c>
    </row>
    <row r="13980" spans="1:15" x14ac:dyDescent="0.25">
      <c r="A13980" t="s">
        <v>15</v>
      </c>
      <c r="B13980" t="s">
        <v>14</v>
      </c>
      <c r="C13980">
        <v>14</v>
      </c>
      <c r="D13980">
        <v>44</v>
      </c>
      <c r="E13980" t="b">
        <v>0</v>
      </c>
      <c r="F13980">
        <v>1.6E-2</v>
      </c>
      <c r="G13980">
        <v>64</v>
      </c>
      <c r="H13980">
        <v>64</v>
      </c>
      <c r="I13980">
        <v>132</v>
      </c>
      <c r="J13980">
        <v>131</v>
      </c>
      <c r="K13980">
        <v>0</v>
      </c>
      <c r="L13980">
        <v>11</v>
      </c>
      <c r="M13980">
        <f t="shared" si="28251"/>
        <v>0</v>
      </c>
      <c r="N13980" t="b">
        <f t="shared" ref="N13980" si="28302">AND(MIN($F13979,$F13980,$F13981)=$F13980,MAX($H13979,$H13980,$H13981)=$H13980)</f>
        <v>0</v>
      </c>
      <c r="O13980" t="b">
        <f t="shared" ref="O13980" si="28303">AND(NOT(N13979),N13980,NOT(N13981))</f>
        <v>0</v>
      </c>
    </row>
    <row r="13981" spans="1:15" x14ac:dyDescent="0.25">
      <c r="A13981" t="s">
        <v>19</v>
      </c>
      <c r="B13981" t="s">
        <v>14</v>
      </c>
      <c r="C13981">
        <v>14</v>
      </c>
      <c r="D13981">
        <v>44</v>
      </c>
      <c r="E13981" t="b">
        <v>0</v>
      </c>
      <c r="F13981">
        <v>4.1000000000000002E-2</v>
      </c>
      <c r="G13981">
        <v>64</v>
      </c>
      <c r="H13981">
        <v>64</v>
      </c>
      <c r="I13981">
        <v>216</v>
      </c>
      <c r="J13981">
        <v>131</v>
      </c>
      <c r="K13981">
        <v>0</v>
      </c>
      <c r="L13981">
        <v>11</v>
      </c>
      <c r="M13981">
        <f t="shared" si="28251"/>
        <v>0</v>
      </c>
      <c r="N13981" t="b">
        <f t="shared" ref="N13981" si="28304">AND(MIN($F13979,$F13980,$F13981)=$F13981,MAX($H13979,$H13980,$H13981)=$H13981)</f>
        <v>0</v>
      </c>
      <c r="O13981" t="b">
        <f t="shared" ref="O13981" si="28305">AND(NOT(N13979),NOT(N13980),N13981)</f>
        <v>0</v>
      </c>
    </row>
    <row r="13982" spans="1:15" x14ac:dyDescent="0.25">
      <c r="A13982" t="s">
        <v>13</v>
      </c>
      <c r="B13982" t="s">
        <v>14</v>
      </c>
      <c r="C13982">
        <v>14</v>
      </c>
      <c r="D13982">
        <v>45</v>
      </c>
      <c r="E13982" t="b">
        <v>0</v>
      </c>
      <c r="F13982">
        <v>1.7000000000000001E-2</v>
      </c>
      <c r="G13982">
        <v>64</v>
      </c>
      <c r="H13982">
        <v>64</v>
      </c>
      <c r="I13982">
        <v>216</v>
      </c>
      <c r="J13982">
        <v>131</v>
      </c>
      <c r="K13982">
        <v>0</v>
      </c>
      <c r="L13982">
        <v>11</v>
      </c>
      <c r="M13982">
        <f t="shared" si="28251"/>
        <v>0</v>
      </c>
      <c r="N13982" t="b">
        <f t="shared" ref="N13982" si="28306">AND(MIN($F13982,$F13983,$F13984)=$F13982,MAX($H13982,$H13983,$H13984)=$H13982)</f>
        <v>1</v>
      </c>
      <c r="O13982" t="b">
        <f t="shared" ref="O13982" si="28307">AND(N13982,NOT(N13983),NOT(N13984))</f>
        <v>0</v>
      </c>
    </row>
    <row r="13983" spans="1:15" x14ac:dyDescent="0.25">
      <c r="A13983" t="s">
        <v>15</v>
      </c>
      <c r="B13983" t="s">
        <v>14</v>
      </c>
      <c r="C13983">
        <v>14</v>
      </c>
      <c r="D13983">
        <v>45</v>
      </c>
      <c r="E13983" t="b">
        <v>0</v>
      </c>
      <c r="F13983">
        <v>1.7000000000000001E-2</v>
      </c>
      <c r="G13983">
        <v>64</v>
      </c>
      <c r="H13983">
        <v>64</v>
      </c>
      <c r="I13983">
        <v>132</v>
      </c>
      <c r="J13983">
        <v>131</v>
      </c>
      <c r="K13983">
        <v>0</v>
      </c>
      <c r="L13983">
        <v>11</v>
      </c>
      <c r="M13983">
        <f t="shared" si="28251"/>
        <v>0</v>
      </c>
      <c r="N13983" t="b">
        <f t="shared" ref="N13983" si="28308">AND(MIN($F13982,$F13983,$F13984)=$F13983,MAX($H13982,$H13983,$H13984)=$H13983)</f>
        <v>1</v>
      </c>
      <c r="O13983" t="b">
        <f t="shared" ref="O13983" si="28309">AND(NOT(N13982),N13983,NOT(N13984))</f>
        <v>0</v>
      </c>
    </row>
    <row r="13984" spans="1:15" x14ac:dyDescent="0.25">
      <c r="A13984" t="s">
        <v>19</v>
      </c>
      <c r="B13984" t="s">
        <v>14</v>
      </c>
      <c r="C13984">
        <v>14</v>
      </c>
      <c r="D13984">
        <v>45</v>
      </c>
      <c r="E13984" t="b">
        <v>0</v>
      </c>
      <c r="F13984">
        <v>0.02</v>
      </c>
      <c r="G13984">
        <v>64</v>
      </c>
      <c r="H13984">
        <v>64</v>
      </c>
      <c r="I13984">
        <v>216</v>
      </c>
      <c r="J13984">
        <v>131</v>
      </c>
      <c r="K13984">
        <v>0</v>
      </c>
      <c r="L13984">
        <v>11</v>
      </c>
      <c r="M13984">
        <f t="shared" si="28251"/>
        <v>0</v>
      </c>
      <c r="N13984" t="b">
        <f t="shared" ref="N13984" si="28310">AND(MIN($F13982,$F13983,$F13984)=$F13984,MAX($H13982,$H13983,$H13984)=$H13984)</f>
        <v>0</v>
      </c>
      <c r="O13984" t="b">
        <f t="shared" ref="O13984" si="28311">AND(NOT(N13982),NOT(N13983),N13984)</f>
        <v>0</v>
      </c>
    </row>
    <row r="13985" spans="1:15" x14ac:dyDescent="0.25">
      <c r="A13985" t="s">
        <v>13</v>
      </c>
      <c r="B13985" t="s">
        <v>14</v>
      </c>
      <c r="C13985">
        <v>14</v>
      </c>
      <c r="D13985">
        <v>46</v>
      </c>
      <c r="E13985" t="b">
        <v>0</v>
      </c>
      <c r="F13985">
        <v>1.7999999999999999E-2</v>
      </c>
      <c r="G13985">
        <v>64</v>
      </c>
      <c r="H13985">
        <v>64</v>
      </c>
      <c r="I13985">
        <v>262</v>
      </c>
      <c r="J13985">
        <v>130</v>
      </c>
      <c r="K13985">
        <v>0</v>
      </c>
      <c r="L13985">
        <v>11</v>
      </c>
      <c r="M13985">
        <f t="shared" si="28251"/>
        <v>0</v>
      </c>
      <c r="N13985" t="b">
        <f t="shared" ref="N13985" si="28312">AND(MIN($F13985,$F13986,$F13987)=$F13985,MAX($H13985,$H13986,$H13987)=$H13985)</f>
        <v>1</v>
      </c>
      <c r="O13985" t="b">
        <f t="shared" ref="O13985" si="28313">AND(N13985,NOT(N13986),NOT(N13987))</f>
        <v>1</v>
      </c>
    </row>
    <row r="13986" spans="1:15" x14ac:dyDescent="0.25">
      <c r="A13986" t="s">
        <v>15</v>
      </c>
      <c r="B13986" t="s">
        <v>14</v>
      </c>
      <c r="C13986">
        <v>14</v>
      </c>
      <c r="D13986">
        <v>46</v>
      </c>
      <c r="E13986" t="b">
        <v>0</v>
      </c>
      <c r="F13986">
        <v>2.5999999999999999E-2</v>
      </c>
      <c r="G13986">
        <v>64</v>
      </c>
      <c r="H13986">
        <v>64</v>
      </c>
      <c r="I13986">
        <v>131</v>
      </c>
      <c r="J13986">
        <v>130</v>
      </c>
      <c r="K13986">
        <v>0</v>
      </c>
      <c r="L13986">
        <v>11</v>
      </c>
      <c r="M13986">
        <f t="shared" si="28251"/>
        <v>0</v>
      </c>
      <c r="N13986" t="b">
        <f t="shared" ref="N13986" si="28314">AND(MIN($F13985,$F13986,$F13987)=$F13986,MAX($H13985,$H13986,$H13987)=$H13986)</f>
        <v>0</v>
      </c>
      <c r="O13986" t="b">
        <f t="shared" ref="O13986" si="28315">AND(NOT(N13985),N13986,NOT(N13987))</f>
        <v>0</v>
      </c>
    </row>
    <row r="13987" spans="1:15" x14ac:dyDescent="0.25">
      <c r="A13987" t="s">
        <v>19</v>
      </c>
      <c r="B13987" t="s">
        <v>14</v>
      </c>
      <c r="C13987">
        <v>14</v>
      </c>
      <c r="D13987">
        <v>46</v>
      </c>
      <c r="E13987" t="b">
        <v>0</v>
      </c>
      <c r="F13987">
        <v>2.7E-2</v>
      </c>
      <c r="G13987">
        <v>64</v>
      </c>
      <c r="H13987">
        <v>64</v>
      </c>
      <c r="I13987">
        <v>262</v>
      </c>
      <c r="J13987">
        <v>130</v>
      </c>
      <c r="K13987">
        <v>0</v>
      </c>
      <c r="L13987">
        <v>11</v>
      </c>
      <c r="M13987">
        <f t="shared" si="28251"/>
        <v>0</v>
      </c>
      <c r="N13987" t="b">
        <f t="shared" ref="N13987" si="28316">AND(MIN($F13985,$F13986,$F13987)=$F13987,MAX($H13985,$H13986,$H13987)=$H13987)</f>
        <v>0</v>
      </c>
      <c r="O13987" t="b">
        <f t="shared" ref="O13987" si="28317">AND(NOT(N13985),NOT(N13986),N13987)</f>
        <v>0</v>
      </c>
    </row>
    <row r="13988" spans="1:15" x14ac:dyDescent="0.25">
      <c r="A13988" t="s">
        <v>13</v>
      </c>
      <c r="B13988" t="s">
        <v>14</v>
      </c>
      <c r="C13988">
        <v>14</v>
      </c>
      <c r="D13988">
        <v>47</v>
      </c>
      <c r="E13988" t="b">
        <v>0</v>
      </c>
      <c r="F13988">
        <v>1.6E-2</v>
      </c>
      <c r="G13988">
        <v>64</v>
      </c>
      <c r="H13988">
        <v>64</v>
      </c>
      <c r="I13988">
        <v>225</v>
      </c>
      <c r="J13988">
        <v>131</v>
      </c>
      <c r="K13988">
        <v>0</v>
      </c>
      <c r="L13988">
        <v>11</v>
      </c>
      <c r="M13988">
        <f t="shared" si="28251"/>
        <v>0</v>
      </c>
      <c r="N13988" t="b">
        <f t="shared" ref="N13988" si="28318">AND(MIN($F13988,$F13989,$F13990)=$F13988,MAX($H13988,$H13989,$H13990)=$H13988)</f>
        <v>0</v>
      </c>
      <c r="O13988" t="b">
        <f t="shared" ref="O13988" si="28319">AND(N13988,NOT(N13989),NOT(N13990))</f>
        <v>0</v>
      </c>
    </row>
    <row r="13989" spans="1:15" x14ac:dyDescent="0.25">
      <c r="A13989" t="s">
        <v>15</v>
      </c>
      <c r="B13989" t="s">
        <v>14</v>
      </c>
      <c r="C13989">
        <v>14</v>
      </c>
      <c r="D13989">
        <v>47</v>
      </c>
      <c r="E13989" t="b">
        <v>0</v>
      </c>
      <c r="F13989">
        <v>1.4E-2</v>
      </c>
      <c r="G13989">
        <v>64</v>
      </c>
      <c r="H13989">
        <v>64</v>
      </c>
      <c r="I13989">
        <v>132</v>
      </c>
      <c r="J13989">
        <v>131</v>
      </c>
      <c r="K13989">
        <v>0</v>
      </c>
      <c r="L13989">
        <v>11</v>
      </c>
      <c r="M13989">
        <f t="shared" si="28251"/>
        <v>0</v>
      </c>
      <c r="N13989" t="b">
        <f t="shared" ref="N13989" si="28320">AND(MIN($F13988,$F13989,$F13990)=$F13989,MAX($H13988,$H13989,$H13990)=$H13989)</f>
        <v>1</v>
      </c>
      <c r="O13989" t="b">
        <f t="shared" ref="O13989" si="28321">AND(NOT(N13988),N13989,NOT(N13990))</f>
        <v>1</v>
      </c>
    </row>
    <row r="13990" spans="1:15" x14ac:dyDescent="0.25">
      <c r="A13990" t="s">
        <v>19</v>
      </c>
      <c r="B13990" t="s">
        <v>14</v>
      </c>
      <c r="C13990">
        <v>14</v>
      </c>
      <c r="D13990">
        <v>47</v>
      </c>
      <c r="E13990" t="b">
        <v>0</v>
      </c>
      <c r="F13990">
        <v>1.7999999999999999E-2</v>
      </c>
      <c r="G13990">
        <v>64</v>
      </c>
      <c r="H13990">
        <v>64</v>
      </c>
      <c r="I13990">
        <v>225</v>
      </c>
      <c r="J13990">
        <v>131</v>
      </c>
      <c r="K13990">
        <v>0</v>
      </c>
      <c r="L13990">
        <v>11</v>
      </c>
      <c r="M13990">
        <f t="shared" si="28251"/>
        <v>0</v>
      </c>
      <c r="N13990" t="b">
        <f t="shared" ref="N13990" si="28322">AND(MIN($F13988,$F13989,$F13990)=$F13990,MAX($H13988,$H13989,$H13990)=$H13990)</f>
        <v>0</v>
      </c>
      <c r="O13990" t="b">
        <f t="shared" ref="O13990" si="28323">AND(NOT(N13988),NOT(N13989),N13990)</f>
        <v>0</v>
      </c>
    </row>
    <row r="13991" spans="1:15" x14ac:dyDescent="0.25">
      <c r="A13991" t="s">
        <v>13</v>
      </c>
      <c r="B13991" t="s">
        <v>14</v>
      </c>
      <c r="C13991">
        <v>14</v>
      </c>
      <c r="D13991">
        <v>48</v>
      </c>
      <c r="E13991" t="b">
        <v>0</v>
      </c>
      <c r="F13991">
        <v>1.6E-2</v>
      </c>
      <c r="G13991">
        <v>64</v>
      </c>
      <c r="H13991">
        <v>64</v>
      </c>
      <c r="I13991">
        <v>213</v>
      </c>
      <c r="J13991">
        <v>133</v>
      </c>
      <c r="K13991">
        <v>1</v>
      </c>
      <c r="L13991">
        <v>12</v>
      </c>
      <c r="M13991">
        <f t="shared" si="28251"/>
        <v>0</v>
      </c>
      <c r="N13991" t="b">
        <f t="shared" ref="N13991" si="28324">AND(MIN($F13991,$F13992,$F13993)=$F13991,MAX($H13991,$H13992,$H13993)=$H13991)</f>
        <v>0</v>
      </c>
      <c r="O13991" t="b">
        <f t="shared" ref="O13991" si="28325">AND(N13991,NOT(N13992),NOT(N13993))</f>
        <v>0</v>
      </c>
    </row>
    <row r="13992" spans="1:15" x14ac:dyDescent="0.25">
      <c r="A13992" t="s">
        <v>15</v>
      </c>
      <c r="B13992" t="s">
        <v>14</v>
      </c>
      <c r="C13992">
        <v>14</v>
      </c>
      <c r="D13992">
        <v>48</v>
      </c>
      <c r="E13992" t="b">
        <v>0</v>
      </c>
      <c r="F13992">
        <v>1.4E-2</v>
      </c>
      <c r="G13992">
        <v>64</v>
      </c>
      <c r="H13992">
        <v>64</v>
      </c>
      <c r="I13992">
        <v>135</v>
      </c>
      <c r="J13992">
        <v>133</v>
      </c>
      <c r="K13992">
        <v>1</v>
      </c>
      <c r="L13992">
        <v>12</v>
      </c>
      <c r="M13992">
        <f t="shared" si="28251"/>
        <v>0</v>
      </c>
      <c r="N13992" t="b">
        <f t="shared" ref="N13992" si="28326">AND(MIN($F13991,$F13992,$F13993)=$F13992,MAX($H13991,$H13992,$H13993)=$H13992)</f>
        <v>1</v>
      </c>
      <c r="O13992" t="b">
        <f t="shared" ref="O13992" si="28327">AND(NOT(N13991),N13992,NOT(N13993))</f>
        <v>1</v>
      </c>
    </row>
    <row r="13993" spans="1:15" x14ac:dyDescent="0.25">
      <c r="A13993" t="s">
        <v>19</v>
      </c>
      <c r="B13993" t="s">
        <v>14</v>
      </c>
      <c r="C13993">
        <v>14</v>
      </c>
      <c r="D13993">
        <v>48</v>
      </c>
      <c r="E13993" t="b">
        <v>0</v>
      </c>
      <c r="F13993">
        <v>3.4000000000000002E-2</v>
      </c>
      <c r="G13993">
        <v>64</v>
      </c>
      <c r="H13993">
        <v>64</v>
      </c>
      <c r="I13993">
        <v>213</v>
      </c>
      <c r="J13993">
        <v>133</v>
      </c>
      <c r="K13993">
        <v>1</v>
      </c>
      <c r="L13993">
        <v>12</v>
      </c>
      <c r="M13993">
        <f t="shared" si="28251"/>
        <v>0</v>
      </c>
      <c r="N13993" t="b">
        <f t="shared" ref="N13993" si="28328">AND(MIN($F13991,$F13992,$F13993)=$F13993,MAX($H13991,$H13992,$H13993)=$H13993)</f>
        <v>0</v>
      </c>
      <c r="O13993" t="b">
        <f t="shared" ref="O13993" si="28329">AND(NOT(N13991),NOT(N13992),N13993)</f>
        <v>0</v>
      </c>
    </row>
    <row r="13994" spans="1:15" x14ac:dyDescent="0.25">
      <c r="A13994" t="s">
        <v>13</v>
      </c>
      <c r="B13994" t="s">
        <v>14</v>
      </c>
      <c r="C13994">
        <v>14</v>
      </c>
      <c r="D13994">
        <v>49</v>
      </c>
      <c r="E13994" t="b">
        <v>0</v>
      </c>
      <c r="F13994">
        <v>1.7000000000000001E-2</v>
      </c>
      <c r="G13994">
        <v>64</v>
      </c>
      <c r="H13994">
        <v>64</v>
      </c>
      <c r="I13994">
        <v>248</v>
      </c>
      <c r="J13994">
        <v>131</v>
      </c>
      <c r="K13994">
        <v>0</v>
      </c>
      <c r="L13994">
        <v>11</v>
      </c>
      <c r="M13994">
        <f t="shared" si="28251"/>
        <v>0</v>
      </c>
      <c r="N13994" t="b">
        <f t="shared" ref="N13994" si="28330">AND(MIN($F13994,$F13995,$F13996)=$F13994,MAX($H13994,$H13995,$H13996)=$H13994)</f>
        <v>1</v>
      </c>
      <c r="O13994" t="b">
        <f t="shared" ref="O13994" si="28331">AND(N13994,NOT(N13995),NOT(N13996))</f>
        <v>1</v>
      </c>
    </row>
    <row r="13995" spans="1:15" x14ac:dyDescent="0.25">
      <c r="A13995" t="s">
        <v>15</v>
      </c>
      <c r="B13995" t="s">
        <v>14</v>
      </c>
      <c r="C13995">
        <v>14</v>
      </c>
      <c r="D13995">
        <v>49</v>
      </c>
      <c r="E13995" t="b">
        <v>0</v>
      </c>
      <c r="F13995">
        <v>2.1999999999999999E-2</v>
      </c>
      <c r="G13995">
        <v>64</v>
      </c>
      <c r="H13995">
        <v>64</v>
      </c>
      <c r="I13995">
        <v>132</v>
      </c>
      <c r="J13995">
        <v>131</v>
      </c>
      <c r="K13995">
        <v>0</v>
      </c>
      <c r="L13995">
        <v>11</v>
      </c>
      <c r="M13995">
        <f t="shared" si="28251"/>
        <v>0</v>
      </c>
      <c r="N13995" t="b">
        <f t="shared" ref="N13995" si="28332">AND(MIN($F13994,$F13995,$F13996)=$F13995,MAX($H13994,$H13995,$H13996)=$H13995)</f>
        <v>0</v>
      </c>
      <c r="O13995" t="b">
        <f t="shared" ref="O13995" si="28333">AND(NOT(N13994),N13995,NOT(N13996))</f>
        <v>0</v>
      </c>
    </row>
    <row r="13996" spans="1:15" x14ac:dyDescent="0.25">
      <c r="A13996" t="s">
        <v>19</v>
      </c>
      <c r="B13996" t="s">
        <v>14</v>
      </c>
      <c r="C13996">
        <v>14</v>
      </c>
      <c r="D13996">
        <v>49</v>
      </c>
      <c r="E13996" t="b">
        <v>0</v>
      </c>
      <c r="F13996">
        <v>2.4E-2</v>
      </c>
      <c r="G13996">
        <v>64</v>
      </c>
      <c r="H13996">
        <v>64</v>
      </c>
      <c r="I13996">
        <v>248</v>
      </c>
      <c r="J13996">
        <v>131</v>
      </c>
      <c r="K13996">
        <v>0</v>
      </c>
      <c r="L13996">
        <v>11</v>
      </c>
      <c r="M13996">
        <f t="shared" si="28251"/>
        <v>0</v>
      </c>
      <c r="N13996" t="b">
        <f t="shared" ref="N13996" si="28334">AND(MIN($F13994,$F13995,$F13996)=$F13996,MAX($H13994,$H13995,$H13996)=$H13996)</f>
        <v>0</v>
      </c>
      <c r="O13996" t="b">
        <f t="shared" ref="O13996" si="28335">AND(NOT(N13994),NOT(N13995),N13996)</f>
        <v>0</v>
      </c>
    </row>
    <row r="13997" spans="1:15" x14ac:dyDescent="0.25">
      <c r="A13997" t="s">
        <v>13</v>
      </c>
      <c r="B13997" t="s">
        <v>14</v>
      </c>
      <c r="C13997">
        <v>14</v>
      </c>
      <c r="D13997">
        <v>4</v>
      </c>
      <c r="E13997" t="b">
        <v>0</v>
      </c>
      <c r="F13997">
        <v>6.5949999999999998</v>
      </c>
      <c r="G13997">
        <v>64</v>
      </c>
      <c r="H13997">
        <v>64</v>
      </c>
      <c r="I13997">
        <v>865656</v>
      </c>
      <c r="J13997">
        <v>472524</v>
      </c>
      <c r="K13997">
        <v>236195</v>
      </c>
      <c r="L13997">
        <v>17</v>
      </c>
      <c r="M13997">
        <f t="shared" si="28251"/>
        <v>0</v>
      </c>
      <c r="N13997" t="b">
        <f t="shared" ref="N13997" si="28336">AND(MIN($F13997,$F13998,$F13999)=$F13997,MAX($H13997,$H13998,$H13999)=$H13997)</f>
        <v>0</v>
      </c>
      <c r="O13997" t="b">
        <f t="shared" ref="O13997" si="28337">AND(N13997,NOT(N13998),NOT(N13999))</f>
        <v>0</v>
      </c>
    </row>
    <row r="13998" spans="1:15" x14ac:dyDescent="0.25">
      <c r="A13998" t="s">
        <v>15</v>
      </c>
      <c r="B13998" t="s">
        <v>14</v>
      </c>
      <c r="C13998">
        <v>14</v>
      </c>
      <c r="D13998">
        <v>4</v>
      </c>
      <c r="E13998" t="b">
        <v>0</v>
      </c>
      <c r="F13998">
        <v>2.9860000000000002</v>
      </c>
      <c r="G13998">
        <v>64</v>
      </c>
      <c r="H13998">
        <v>64</v>
      </c>
      <c r="I13998">
        <v>487795</v>
      </c>
      <c r="J13998">
        <v>472524</v>
      </c>
      <c r="K13998">
        <v>236195</v>
      </c>
      <c r="L13998">
        <v>17</v>
      </c>
      <c r="M13998">
        <f t="shared" si="28251"/>
        <v>0</v>
      </c>
      <c r="N13998" t="b">
        <f t="shared" ref="N13998" si="28338">AND(MIN($F13997,$F13998,$F13999)=$F13998,MAX($H13997,$H13998,$H13999)=$H13998)</f>
        <v>1</v>
      </c>
      <c r="O13998" t="b">
        <f t="shared" ref="O13998" si="28339">AND(NOT(N13997),N13998,NOT(N13999))</f>
        <v>1</v>
      </c>
    </row>
    <row r="13999" spans="1:15" x14ac:dyDescent="0.25">
      <c r="A13999" t="s">
        <v>19</v>
      </c>
      <c r="B13999" t="s">
        <v>14</v>
      </c>
      <c r="C13999">
        <v>14</v>
      </c>
      <c r="D13999">
        <v>4</v>
      </c>
      <c r="E13999" t="b">
        <v>0</v>
      </c>
      <c r="F13999">
        <v>7.8630000000000004</v>
      </c>
      <c r="G13999">
        <v>64</v>
      </c>
      <c r="H13999">
        <v>64</v>
      </c>
      <c r="I13999">
        <v>865656</v>
      </c>
      <c r="J13999">
        <v>472524</v>
      </c>
      <c r="K13999">
        <v>236195</v>
      </c>
      <c r="L13999">
        <v>17</v>
      </c>
      <c r="M13999">
        <f t="shared" si="28251"/>
        <v>0</v>
      </c>
      <c r="N13999" t="b">
        <f t="shared" ref="N13999" si="28340">AND(MIN($F13997,$F13998,$F13999)=$F13999,MAX($H13997,$H13998,$H13999)=$H13999)</f>
        <v>0</v>
      </c>
      <c r="O13999" t="b">
        <f t="shared" ref="O13999" si="28341">AND(NOT(N13997),NOT(N13998),N13999)</f>
        <v>0</v>
      </c>
    </row>
    <row r="14000" spans="1:15" x14ac:dyDescent="0.25">
      <c r="A14000" t="s">
        <v>13</v>
      </c>
      <c r="B14000" t="s">
        <v>14</v>
      </c>
      <c r="C14000">
        <v>14</v>
      </c>
      <c r="D14000">
        <v>50</v>
      </c>
      <c r="E14000" t="b">
        <v>0</v>
      </c>
      <c r="F14000">
        <v>1.7999999999999999E-2</v>
      </c>
      <c r="G14000">
        <v>64</v>
      </c>
      <c r="H14000">
        <v>64</v>
      </c>
      <c r="I14000">
        <v>244</v>
      </c>
      <c r="J14000">
        <v>131</v>
      </c>
      <c r="K14000">
        <v>0</v>
      </c>
      <c r="L14000">
        <v>11</v>
      </c>
      <c r="M14000">
        <f t="shared" si="28251"/>
        <v>0</v>
      </c>
      <c r="N14000" t="b">
        <f t="shared" ref="N14000" si="28342">AND(MIN($F14000,$F14001,$F14002)=$F14000,MAX($H14000,$H14001,$H14002)=$H14000)</f>
        <v>0</v>
      </c>
      <c r="O14000" t="b">
        <f t="shared" ref="O14000" si="28343">AND(N14000,NOT(N14001),NOT(N14002))</f>
        <v>0</v>
      </c>
    </row>
    <row r="14001" spans="1:15" x14ac:dyDescent="0.25">
      <c r="A14001" t="s">
        <v>15</v>
      </c>
      <c r="B14001" t="s">
        <v>14</v>
      </c>
      <c r="C14001">
        <v>14</v>
      </c>
      <c r="D14001">
        <v>50</v>
      </c>
      <c r="E14001" t="b">
        <v>0</v>
      </c>
      <c r="F14001">
        <v>1.4999999999999999E-2</v>
      </c>
      <c r="G14001">
        <v>64</v>
      </c>
      <c r="H14001">
        <v>64</v>
      </c>
      <c r="I14001">
        <v>132</v>
      </c>
      <c r="J14001">
        <v>131</v>
      </c>
      <c r="K14001">
        <v>0</v>
      </c>
      <c r="L14001">
        <v>11</v>
      </c>
      <c r="M14001">
        <f t="shared" si="28251"/>
        <v>0</v>
      </c>
      <c r="N14001" t="b">
        <f t="shared" ref="N14001" si="28344">AND(MIN($F14000,$F14001,$F14002)=$F14001,MAX($H14000,$H14001,$H14002)=$H14001)</f>
        <v>1</v>
      </c>
      <c r="O14001" t="b">
        <f t="shared" ref="O14001" si="28345">AND(NOT(N14000),N14001,NOT(N14002))</f>
        <v>1</v>
      </c>
    </row>
    <row r="14002" spans="1:15" x14ac:dyDescent="0.25">
      <c r="A14002" t="s">
        <v>19</v>
      </c>
      <c r="B14002" t="s">
        <v>14</v>
      </c>
      <c r="C14002">
        <v>14</v>
      </c>
      <c r="D14002">
        <v>50</v>
      </c>
      <c r="E14002" t="b">
        <v>0</v>
      </c>
      <c r="F14002">
        <v>0.02</v>
      </c>
      <c r="G14002">
        <v>64</v>
      </c>
      <c r="H14002">
        <v>64</v>
      </c>
      <c r="I14002">
        <v>244</v>
      </c>
      <c r="J14002">
        <v>131</v>
      </c>
      <c r="K14002">
        <v>0</v>
      </c>
      <c r="L14002">
        <v>11</v>
      </c>
      <c r="M14002">
        <f t="shared" si="28251"/>
        <v>0</v>
      </c>
      <c r="N14002" t="b">
        <f t="shared" ref="N14002" si="28346">AND(MIN($F14000,$F14001,$F14002)=$F14002,MAX($H14000,$H14001,$H14002)=$H14002)</f>
        <v>0</v>
      </c>
      <c r="O14002" t="b">
        <f t="shared" ref="O14002" si="28347">AND(NOT(N14000),NOT(N14001),N14002)</f>
        <v>0</v>
      </c>
    </row>
    <row r="14003" spans="1:15" x14ac:dyDescent="0.25">
      <c r="A14003" t="s">
        <v>13</v>
      </c>
      <c r="B14003" t="s">
        <v>14</v>
      </c>
      <c r="C14003">
        <v>14</v>
      </c>
      <c r="D14003">
        <v>5</v>
      </c>
      <c r="E14003" t="b">
        <v>0</v>
      </c>
      <c r="F14003">
        <v>2.1999999999999999E-2</v>
      </c>
      <c r="G14003">
        <v>64</v>
      </c>
      <c r="H14003">
        <v>64</v>
      </c>
      <c r="I14003">
        <v>264</v>
      </c>
      <c r="J14003">
        <v>136</v>
      </c>
      <c r="K14003">
        <v>0</v>
      </c>
      <c r="L14003">
        <v>17</v>
      </c>
      <c r="M14003">
        <f t="shared" si="28251"/>
        <v>0</v>
      </c>
      <c r="N14003" t="b">
        <f t="shared" ref="N14003" si="28348">AND(MIN($F14003,$F14004,$F14005)=$F14003,MAX($H14003,$H14004,$H14005)=$H14003)</f>
        <v>0</v>
      </c>
      <c r="O14003" t="b">
        <f t="shared" ref="O14003" si="28349">AND(N14003,NOT(N14004),NOT(N14005))</f>
        <v>0</v>
      </c>
    </row>
    <row r="14004" spans="1:15" x14ac:dyDescent="0.25">
      <c r="A14004" t="s">
        <v>15</v>
      </c>
      <c r="B14004" t="s">
        <v>14</v>
      </c>
      <c r="C14004">
        <v>14</v>
      </c>
      <c r="D14004">
        <v>5</v>
      </c>
      <c r="E14004" t="b">
        <v>0</v>
      </c>
      <c r="F14004">
        <v>2.1000000000000001E-2</v>
      </c>
      <c r="G14004">
        <v>64</v>
      </c>
      <c r="H14004">
        <v>64</v>
      </c>
      <c r="I14004">
        <v>138</v>
      </c>
      <c r="J14004">
        <v>136</v>
      </c>
      <c r="K14004">
        <v>0</v>
      </c>
      <c r="L14004">
        <v>17</v>
      </c>
      <c r="M14004">
        <f t="shared" si="28251"/>
        <v>0</v>
      </c>
      <c r="N14004" t="b">
        <f t="shared" ref="N14004" si="28350">AND(MIN($F14003,$F14004,$F14005)=$F14004,MAX($H14003,$H14004,$H14005)=$H14004)</f>
        <v>1</v>
      </c>
      <c r="O14004" t="b">
        <f t="shared" ref="O14004" si="28351">AND(NOT(N14003),N14004,NOT(N14005))</f>
        <v>1</v>
      </c>
    </row>
    <row r="14005" spans="1:15" x14ac:dyDescent="0.25">
      <c r="A14005" t="s">
        <v>19</v>
      </c>
      <c r="B14005" t="s">
        <v>14</v>
      </c>
      <c r="C14005">
        <v>14</v>
      </c>
      <c r="D14005">
        <v>5</v>
      </c>
      <c r="E14005" t="b">
        <v>0</v>
      </c>
      <c r="F14005">
        <v>4.2999999999999997E-2</v>
      </c>
      <c r="G14005">
        <v>64</v>
      </c>
      <c r="H14005">
        <v>64</v>
      </c>
      <c r="I14005">
        <v>264</v>
      </c>
      <c r="J14005">
        <v>136</v>
      </c>
      <c r="K14005">
        <v>0</v>
      </c>
      <c r="L14005">
        <v>17</v>
      </c>
      <c r="M14005">
        <f t="shared" si="28251"/>
        <v>0</v>
      </c>
      <c r="N14005" t="b">
        <f t="shared" ref="N14005" si="28352">AND(MIN($F14003,$F14004,$F14005)=$F14005,MAX($H14003,$H14004,$H14005)=$H14005)</f>
        <v>0</v>
      </c>
      <c r="O14005" t="b">
        <f t="shared" ref="O14005" si="28353">AND(NOT(N14003),NOT(N14004),N14005)</f>
        <v>0</v>
      </c>
    </row>
    <row r="14006" spans="1:15" x14ac:dyDescent="0.25">
      <c r="A14006" t="s">
        <v>13</v>
      </c>
      <c r="B14006" t="s">
        <v>14</v>
      </c>
      <c r="C14006">
        <v>14</v>
      </c>
      <c r="D14006">
        <v>6</v>
      </c>
      <c r="E14006" t="b">
        <v>0</v>
      </c>
      <c r="F14006">
        <v>0</v>
      </c>
      <c r="G14006">
        <v>64</v>
      </c>
      <c r="H14006">
        <v>0</v>
      </c>
      <c r="I14006">
        <v>0</v>
      </c>
      <c r="J14006">
        <v>0</v>
      </c>
      <c r="K14006">
        <v>1</v>
      </c>
      <c r="L14006">
        <v>0</v>
      </c>
      <c r="M14006">
        <f t="shared" si="28251"/>
        <v>64</v>
      </c>
      <c r="N14006" t="b">
        <f t="shared" ref="N14006" si="28354">AND(MIN($F14006,$F14007,$F14008)=$F14006,MAX($H14006,$H14007,$H14008)=$H14006)</f>
        <v>1</v>
      </c>
      <c r="O14006" t="b">
        <f t="shared" ref="O14006" si="28355">AND(N14006,NOT(N14007),NOT(N14008))</f>
        <v>1</v>
      </c>
    </row>
    <row r="14007" spans="1:15" x14ac:dyDescent="0.25">
      <c r="A14007" t="s">
        <v>15</v>
      </c>
      <c r="B14007" t="s">
        <v>14</v>
      </c>
      <c r="C14007">
        <v>14</v>
      </c>
      <c r="D14007">
        <v>6</v>
      </c>
      <c r="E14007" t="b">
        <v>0</v>
      </c>
      <c r="F14007">
        <v>1E-3</v>
      </c>
      <c r="G14007">
        <v>64</v>
      </c>
      <c r="H14007">
        <v>0</v>
      </c>
      <c r="I14007">
        <v>0</v>
      </c>
      <c r="J14007">
        <v>0</v>
      </c>
      <c r="K14007">
        <v>1</v>
      </c>
      <c r="L14007">
        <v>0</v>
      </c>
      <c r="M14007">
        <f t="shared" si="28251"/>
        <v>64</v>
      </c>
      <c r="N14007" t="b">
        <f t="shared" ref="N14007" si="28356">AND(MIN($F14006,$F14007,$F14008)=$F14007,MAX($H14006,$H14007,$H14008)=$H14007)</f>
        <v>0</v>
      </c>
      <c r="O14007" t="b">
        <f t="shared" ref="O14007" si="28357">AND(NOT(N14006),N14007,NOT(N14008))</f>
        <v>0</v>
      </c>
    </row>
    <row r="14008" spans="1:15" x14ac:dyDescent="0.25">
      <c r="A14008" t="s">
        <v>19</v>
      </c>
      <c r="B14008" t="s">
        <v>14</v>
      </c>
      <c r="C14008">
        <v>14</v>
      </c>
      <c r="D14008">
        <v>6</v>
      </c>
      <c r="E14008" t="b">
        <v>0</v>
      </c>
      <c r="F14008">
        <v>1E-3</v>
      </c>
      <c r="G14008">
        <v>64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f t="shared" si="28251"/>
        <v>64</v>
      </c>
      <c r="N14008" t="b">
        <f t="shared" ref="N14008" si="28358">AND(MIN($F14006,$F14007,$F14008)=$F14008,MAX($H14006,$H14007,$H14008)=$H14008)</f>
        <v>0</v>
      </c>
      <c r="O14008" t="b">
        <f t="shared" ref="O14008" si="28359">AND(NOT(N14006),NOT(N14007),N14008)</f>
        <v>0</v>
      </c>
    </row>
    <row r="14009" spans="1:15" x14ac:dyDescent="0.25">
      <c r="A14009" t="s">
        <v>13</v>
      </c>
      <c r="B14009" t="s">
        <v>14</v>
      </c>
      <c r="C14009">
        <v>14</v>
      </c>
      <c r="D14009">
        <v>7</v>
      </c>
      <c r="E14009" t="b">
        <v>0</v>
      </c>
      <c r="F14009">
        <v>2.7E-2</v>
      </c>
      <c r="G14009">
        <v>64</v>
      </c>
      <c r="H14009">
        <v>64</v>
      </c>
      <c r="I14009">
        <v>263</v>
      </c>
      <c r="J14009">
        <v>149</v>
      </c>
      <c r="K14009">
        <v>10</v>
      </c>
      <c r="L14009">
        <v>9</v>
      </c>
      <c r="M14009">
        <f t="shared" si="28251"/>
        <v>0</v>
      </c>
      <c r="N14009" t="b">
        <f t="shared" ref="N14009" si="28360">AND(MIN($F14009,$F14010,$F14011)=$F14009,MAX($H14009,$H14010,$H14011)=$H14009)</f>
        <v>0</v>
      </c>
      <c r="O14009" t="b">
        <f t="shared" ref="O14009" si="28361">AND(N14009,NOT(N14010),NOT(N14011))</f>
        <v>0</v>
      </c>
    </row>
    <row r="14010" spans="1:15" x14ac:dyDescent="0.25">
      <c r="A14010" t="s">
        <v>15</v>
      </c>
      <c r="B14010" t="s">
        <v>14</v>
      </c>
      <c r="C14010">
        <v>14</v>
      </c>
      <c r="D14010">
        <v>7</v>
      </c>
      <c r="E14010" t="b">
        <v>0</v>
      </c>
      <c r="F14010">
        <v>1.6E-2</v>
      </c>
      <c r="G14010">
        <v>64</v>
      </c>
      <c r="H14010">
        <v>64</v>
      </c>
      <c r="I14010">
        <v>194</v>
      </c>
      <c r="J14010">
        <v>193</v>
      </c>
      <c r="K14010">
        <v>32</v>
      </c>
      <c r="L14010">
        <v>9</v>
      </c>
      <c r="M14010">
        <f t="shared" si="28251"/>
        <v>0</v>
      </c>
      <c r="N14010" t="b">
        <f t="shared" ref="N14010" si="28362">AND(MIN($F14009,$F14010,$F14011)=$F14010,MAX($H14009,$H14010,$H14011)=$H14010)</f>
        <v>1</v>
      </c>
      <c r="O14010" t="b">
        <f t="shared" ref="O14010" si="28363">AND(NOT(N14009),N14010,NOT(N14011))</f>
        <v>1</v>
      </c>
    </row>
    <row r="14011" spans="1:15" x14ac:dyDescent="0.25">
      <c r="A14011" t="s">
        <v>19</v>
      </c>
      <c r="B14011" t="s">
        <v>14</v>
      </c>
      <c r="C14011">
        <v>14</v>
      </c>
      <c r="D14011">
        <v>7</v>
      </c>
      <c r="E14011" t="b">
        <v>0</v>
      </c>
      <c r="F14011">
        <v>1.7999999999999999E-2</v>
      </c>
      <c r="G14011">
        <v>64</v>
      </c>
      <c r="H14011">
        <v>64</v>
      </c>
      <c r="I14011">
        <v>263</v>
      </c>
      <c r="J14011">
        <v>149</v>
      </c>
      <c r="K14011">
        <v>10</v>
      </c>
      <c r="L14011">
        <v>9</v>
      </c>
      <c r="M14011">
        <f t="shared" si="28251"/>
        <v>0</v>
      </c>
      <c r="N14011" t="b">
        <f t="shared" ref="N14011" si="28364">AND(MIN($F14009,$F14010,$F14011)=$F14011,MAX($H14009,$H14010,$H14011)=$H14011)</f>
        <v>0</v>
      </c>
      <c r="O14011" t="b">
        <f t="shared" ref="O14011" si="28365">AND(NOT(N14009),NOT(N14010),N14011)</f>
        <v>0</v>
      </c>
    </row>
    <row r="14012" spans="1:15" x14ac:dyDescent="0.25">
      <c r="A14012" t="s">
        <v>13</v>
      </c>
      <c r="B14012" t="s">
        <v>14</v>
      </c>
      <c r="C14012">
        <v>14</v>
      </c>
      <c r="D14012">
        <v>8</v>
      </c>
      <c r="E14012" t="b">
        <v>0</v>
      </c>
      <c r="F14012">
        <v>1E-3</v>
      </c>
      <c r="G14012">
        <v>64</v>
      </c>
      <c r="H14012">
        <v>3</v>
      </c>
      <c r="I14012">
        <v>18</v>
      </c>
      <c r="J14012">
        <v>11</v>
      </c>
      <c r="K14012">
        <v>3</v>
      </c>
      <c r="L14012">
        <v>1</v>
      </c>
      <c r="M14012">
        <f t="shared" si="28251"/>
        <v>61</v>
      </c>
      <c r="N14012" t="b">
        <f t="shared" ref="N14012" si="28366">AND(MIN($F14012,$F14013,$F14014)=$F14012,MAX($H14012,$H14013,$H14014)=$H14012)</f>
        <v>1</v>
      </c>
      <c r="O14012" t="b">
        <f t="shared" ref="O14012" si="28367">AND(N14012,NOT(N14013),NOT(N14014))</f>
        <v>0</v>
      </c>
    </row>
    <row r="14013" spans="1:15" x14ac:dyDescent="0.25">
      <c r="A14013" t="s">
        <v>15</v>
      </c>
      <c r="B14013" t="s">
        <v>14</v>
      </c>
      <c r="C14013">
        <v>14</v>
      </c>
      <c r="D14013">
        <v>8</v>
      </c>
      <c r="E14013" t="b">
        <v>0</v>
      </c>
      <c r="F14013">
        <v>1E-3</v>
      </c>
      <c r="G14013">
        <v>64</v>
      </c>
      <c r="H14013">
        <v>3</v>
      </c>
      <c r="I14013">
        <v>11</v>
      </c>
      <c r="J14013">
        <v>11</v>
      </c>
      <c r="K14013">
        <v>3</v>
      </c>
      <c r="L14013">
        <v>1</v>
      </c>
      <c r="M14013">
        <f t="shared" si="28251"/>
        <v>61</v>
      </c>
      <c r="N14013" t="b">
        <f t="shared" ref="N14013" si="28368">AND(MIN($F14012,$F14013,$F14014)=$F14013,MAX($H14012,$H14013,$H14014)=$H14013)</f>
        <v>1</v>
      </c>
      <c r="O14013" t="b">
        <f t="shared" ref="O14013" si="28369">AND(NOT(N14012),N14013,NOT(N14014))</f>
        <v>0</v>
      </c>
    </row>
    <row r="14014" spans="1:15" x14ac:dyDescent="0.25">
      <c r="A14014" t="s">
        <v>19</v>
      </c>
      <c r="B14014" t="s">
        <v>14</v>
      </c>
      <c r="C14014">
        <v>14</v>
      </c>
      <c r="D14014">
        <v>8</v>
      </c>
      <c r="E14014" t="b">
        <v>0</v>
      </c>
      <c r="F14014">
        <v>1E-3</v>
      </c>
      <c r="G14014">
        <v>64</v>
      </c>
      <c r="H14014">
        <v>3</v>
      </c>
      <c r="I14014">
        <v>18</v>
      </c>
      <c r="J14014">
        <v>11</v>
      </c>
      <c r="K14014">
        <v>3</v>
      </c>
      <c r="L14014">
        <v>1</v>
      </c>
      <c r="M14014">
        <f t="shared" si="28251"/>
        <v>61</v>
      </c>
      <c r="N14014" t="b">
        <f t="shared" ref="N14014" si="28370">AND(MIN($F14012,$F14013,$F14014)=$F14014,MAX($H14012,$H14013,$H14014)=$H14014)</f>
        <v>1</v>
      </c>
      <c r="O14014" t="b">
        <f t="shared" ref="O14014" si="28371">AND(NOT(N14012),NOT(N14013),N14014)</f>
        <v>0</v>
      </c>
    </row>
    <row r="14015" spans="1:15" x14ac:dyDescent="0.25">
      <c r="A14015" t="s">
        <v>13</v>
      </c>
      <c r="B14015" t="s">
        <v>14</v>
      </c>
      <c r="C14015">
        <v>14</v>
      </c>
      <c r="D14015">
        <v>9</v>
      </c>
      <c r="E14015" t="b">
        <v>0</v>
      </c>
      <c r="F14015">
        <v>2.1000000000000001E-2</v>
      </c>
      <c r="G14015">
        <v>64</v>
      </c>
      <c r="H14015">
        <v>64</v>
      </c>
      <c r="I14015">
        <v>374</v>
      </c>
      <c r="J14015">
        <v>191</v>
      </c>
      <c r="K14015">
        <v>29</v>
      </c>
      <c r="L14015">
        <v>12</v>
      </c>
      <c r="M14015">
        <f t="shared" si="28251"/>
        <v>0</v>
      </c>
      <c r="N14015" t="b">
        <f t="shared" ref="N14015" si="28372">AND(MIN($F14015,$F14016,$F14017)=$F14015,MAX($H14015,$H14016,$H14017)=$H14015)</f>
        <v>1</v>
      </c>
      <c r="O14015" t="b">
        <f t="shared" ref="O14015" si="28373">AND(N14015,NOT(N14016),NOT(N14017))</f>
        <v>1</v>
      </c>
    </row>
    <row r="14016" spans="1:15" x14ac:dyDescent="0.25">
      <c r="A14016" t="s">
        <v>15</v>
      </c>
      <c r="B14016" t="s">
        <v>14</v>
      </c>
      <c r="C14016">
        <v>14</v>
      </c>
      <c r="D14016">
        <v>9</v>
      </c>
      <c r="E14016" t="b">
        <v>0</v>
      </c>
      <c r="F14016">
        <v>2.1999999999999999E-2</v>
      </c>
      <c r="G14016">
        <v>64</v>
      </c>
      <c r="H14016">
        <v>64</v>
      </c>
      <c r="I14016">
        <v>196</v>
      </c>
      <c r="J14016">
        <v>191</v>
      </c>
      <c r="K14016">
        <v>29</v>
      </c>
      <c r="L14016">
        <v>12</v>
      </c>
      <c r="M14016">
        <f t="shared" si="28251"/>
        <v>0</v>
      </c>
      <c r="N14016" t="b">
        <f t="shared" ref="N14016" si="28374">AND(MIN($F14015,$F14016,$F14017)=$F14016,MAX($H14015,$H14016,$H14017)=$H14016)</f>
        <v>0</v>
      </c>
      <c r="O14016" t="b">
        <f t="shared" ref="O14016" si="28375">AND(NOT(N14015),N14016,NOT(N14017))</f>
        <v>0</v>
      </c>
    </row>
    <row r="14017" spans="1:15" x14ac:dyDescent="0.25">
      <c r="A14017" t="s">
        <v>19</v>
      </c>
      <c r="B14017" t="s">
        <v>14</v>
      </c>
      <c r="C14017">
        <v>14</v>
      </c>
      <c r="D14017">
        <v>9</v>
      </c>
      <c r="E14017" t="b">
        <v>0</v>
      </c>
      <c r="F14017">
        <v>4.4999999999999998E-2</v>
      </c>
      <c r="G14017">
        <v>64</v>
      </c>
      <c r="H14017">
        <v>64</v>
      </c>
      <c r="I14017">
        <v>374</v>
      </c>
      <c r="J14017">
        <v>191</v>
      </c>
      <c r="K14017">
        <v>29</v>
      </c>
      <c r="L14017">
        <v>12</v>
      </c>
      <c r="M14017">
        <f t="shared" si="28251"/>
        <v>0</v>
      </c>
      <c r="N14017" t="b">
        <f t="shared" ref="N14017" si="28376">AND(MIN($F14015,$F14016,$F14017)=$F14017,MAX($H14015,$H14016,$H14017)=$H14017)</f>
        <v>0</v>
      </c>
      <c r="O14017" t="b">
        <f t="shared" ref="O14017" si="28377">AND(NOT(N14015),NOT(N14016),N14017)</f>
        <v>0</v>
      </c>
    </row>
    <row r="14018" spans="1:15" x14ac:dyDescent="0.25">
      <c r="A14018" t="s">
        <v>13</v>
      </c>
      <c r="B14018" t="s">
        <v>14</v>
      </c>
      <c r="C14018">
        <v>15</v>
      </c>
      <c r="D14018">
        <v>0</v>
      </c>
      <c r="E14018" t="b">
        <v>0</v>
      </c>
      <c r="F14018">
        <v>0</v>
      </c>
      <c r="G14018">
        <v>64</v>
      </c>
      <c r="H14018">
        <v>0</v>
      </c>
      <c r="I14018">
        <v>0</v>
      </c>
      <c r="J14018">
        <v>0</v>
      </c>
      <c r="K14018">
        <v>1</v>
      </c>
      <c r="L14018">
        <v>0</v>
      </c>
      <c r="M14018">
        <f t="shared" si="28251"/>
        <v>64</v>
      </c>
      <c r="N14018" t="b">
        <f t="shared" ref="N14018" si="28378">AND(MIN($F14018,$F14019,$F14020)=$F14018,MAX($H14018,$H14019,$H14020)=$H14018)</f>
        <v>1</v>
      </c>
      <c r="O14018" t="b">
        <f t="shared" ref="O14018" si="28379">AND(N14018,NOT(N14019),NOT(N14020))</f>
        <v>0</v>
      </c>
    </row>
    <row r="14019" spans="1:15" x14ac:dyDescent="0.25">
      <c r="A14019" t="s">
        <v>15</v>
      </c>
      <c r="B14019" t="s">
        <v>14</v>
      </c>
      <c r="C14019">
        <v>15</v>
      </c>
      <c r="D14019">
        <v>0</v>
      </c>
      <c r="E14019" t="b">
        <v>0</v>
      </c>
      <c r="F14019">
        <v>0</v>
      </c>
      <c r="G14019">
        <v>64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>
        <f t="shared" ref="M14019:M14082" si="28380">G14019-H14019</f>
        <v>64</v>
      </c>
      <c r="N14019" t="b">
        <f t="shared" ref="N14019" si="28381">AND(MIN($F14018,$F14019,$F14020)=$F14019,MAX($H14018,$H14019,$H14020)=$H14019)</f>
        <v>1</v>
      </c>
      <c r="O14019" t="b">
        <f t="shared" ref="O14019" si="28382">AND(NOT(N14018),N14019,NOT(N14020))</f>
        <v>0</v>
      </c>
    </row>
    <row r="14020" spans="1:15" x14ac:dyDescent="0.25">
      <c r="A14020" t="s">
        <v>19</v>
      </c>
      <c r="B14020" t="s">
        <v>14</v>
      </c>
      <c r="C14020">
        <v>15</v>
      </c>
      <c r="D14020">
        <v>0</v>
      </c>
      <c r="E14020" t="b">
        <v>0</v>
      </c>
      <c r="F14020">
        <v>0</v>
      </c>
      <c r="G14020">
        <v>64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f t="shared" si="28380"/>
        <v>64</v>
      </c>
      <c r="N14020" t="b">
        <f t="shared" ref="N14020" si="28383">AND(MIN($F14018,$F14019,$F14020)=$F14020,MAX($H14018,$H14019,$H14020)=$H14020)</f>
        <v>1</v>
      </c>
      <c r="O14020" t="b">
        <f t="shared" ref="O14020" si="28384">AND(NOT(N14018),NOT(N14019),N14020)</f>
        <v>0</v>
      </c>
    </row>
    <row r="14021" spans="1:15" x14ac:dyDescent="0.25">
      <c r="A14021" t="s">
        <v>13</v>
      </c>
      <c r="B14021" t="s">
        <v>14</v>
      </c>
      <c r="C14021">
        <v>15</v>
      </c>
      <c r="D14021">
        <v>10</v>
      </c>
      <c r="E14021" t="b">
        <v>0</v>
      </c>
      <c r="F14021">
        <v>0.04</v>
      </c>
      <c r="G14021">
        <v>64</v>
      </c>
      <c r="H14021">
        <v>64</v>
      </c>
      <c r="I14021">
        <v>2831</v>
      </c>
      <c r="J14021">
        <v>1774</v>
      </c>
      <c r="K14021">
        <v>821</v>
      </c>
      <c r="L14021">
        <v>13</v>
      </c>
      <c r="M14021">
        <f t="shared" si="28380"/>
        <v>0</v>
      </c>
      <c r="N14021" t="b">
        <f t="shared" ref="N14021" si="28385">AND(MIN($F14021,$F14022,$F14023)=$F14021,MAX($H14021,$H14022,$H14023)=$H14021)</f>
        <v>0</v>
      </c>
      <c r="O14021" t="b">
        <f t="shared" ref="O14021" si="28386">AND(N14021,NOT(N14022),NOT(N14023))</f>
        <v>0</v>
      </c>
    </row>
    <row r="14022" spans="1:15" x14ac:dyDescent="0.25">
      <c r="A14022" t="s">
        <v>15</v>
      </c>
      <c r="B14022" t="s">
        <v>14</v>
      </c>
      <c r="C14022">
        <v>15</v>
      </c>
      <c r="D14022">
        <v>10</v>
      </c>
      <c r="E14022" t="b">
        <v>0</v>
      </c>
      <c r="F14022">
        <v>3.3000000000000002E-2</v>
      </c>
      <c r="G14022">
        <v>64</v>
      </c>
      <c r="H14022">
        <v>64</v>
      </c>
      <c r="I14022">
        <v>1776</v>
      </c>
      <c r="J14022">
        <v>1774</v>
      </c>
      <c r="K14022">
        <v>821</v>
      </c>
      <c r="L14022">
        <v>13</v>
      </c>
      <c r="M14022">
        <f t="shared" si="28380"/>
        <v>0</v>
      </c>
      <c r="N14022" t="b">
        <f t="shared" ref="N14022" si="28387">AND(MIN($F14021,$F14022,$F14023)=$F14022,MAX($H14021,$H14022,$H14023)=$H14022)</f>
        <v>1</v>
      </c>
      <c r="O14022" t="b">
        <f t="shared" ref="O14022" si="28388">AND(NOT(N14021),N14022,NOT(N14023))</f>
        <v>1</v>
      </c>
    </row>
    <row r="14023" spans="1:15" x14ac:dyDescent="0.25">
      <c r="A14023" t="s">
        <v>19</v>
      </c>
      <c r="B14023" t="s">
        <v>14</v>
      </c>
      <c r="C14023">
        <v>15</v>
      </c>
      <c r="D14023">
        <v>10</v>
      </c>
      <c r="E14023" t="b">
        <v>0</v>
      </c>
      <c r="F14023">
        <v>5.2999999999999999E-2</v>
      </c>
      <c r="G14023">
        <v>64</v>
      </c>
      <c r="H14023">
        <v>64</v>
      </c>
      <c r="I14023">
        <v>2831</v>
      </c>
      <c r="J14023">
        <v>1774</v>
      </c>
      <c r="K14023">
        <v>821</v>
      </c>
      <c r="L14023">
        <v>13</v>
      </c>
      <c r="M14023">
        <f t="shared" si="28380"/>
        <v>0</v>
      </c>
      <c r="N14023" t="b">
        <f t="shared" ref="N14023" si="28389">AND(MIN($F14021,$F14022,$F14023)=$F14023,MAX($H14021,$H14022,$H14023)=$H14023)</f>
        <v>0</v>
      </c>
      <c r="O14023" t="b">
        <f t="shared" ref="O14023" si="28390">AND(NOT(N14021),NOT(N14022),N14023)</f>
        <v>0</v>
      </c>
    </row>
    <row r="14024" spans="1:15" x14ac:dyDescent="0.25">
      <c r="A14024" t="s">
        <v>13</v>
      </c>
      <c r="B14024" t="s">
        <v>14</v>
      </c>
      <c r="C14024">
        <v>15</v>
      </c>
      <c r="D14024">
        <v>11</v>
      </c>
      <c r="E14024" t="b">
        <v>1</v>
      </c>
      <c r="F14024">
        <v>10.000999999999999</v>
      </c>
      <c r="G14024">
        <v>64</v>
      </c>
      <c r="H14024">
        <v>0</v>
      </c>
      <c r="I14024">
        <v>1130741</v>
      </c>
      <c r="J14024">
        <v>1128733</v>
      </c>
      <c r="K14024">
        <v>564364</v>
      </c>
      <c r="L14024">
        <v>13</v>
      </c>
      <c r="M14024">
        <f t="shared" si="28380"/>
        <v>64</v>
      </c>
      <c r="N14024" t="b">
        <f t="shared" ref="N14024" si="28391">AND(MIN($F14024,$F14025,$F14026)=$F14024,MAX($H14024,$H14025,$H14026)=$H14024)</f>
        <v>0</v>
      </c>
      <c r="O14024" t="b">
        <f t="shared" ref="O14024" si="28392">AND(N14024,NOT(N14025),NOT(N14026))</f>
        <v>0</v>
      </c>
    </row>
    <row r="14025" spans="1:15" x14ac:dyDescent="0.25">
      <c r="A14025" t="s">
        <v>15</v>
      </c>
      <c r="B14025" t="s">
        <v>14</v>
      </c>
      <c r="C14025">
        <v>15</v>
      </c>
      <c r="D14025">
        <v>11</v>
      </c>
      <c r="E14025" t="b">
        <v>0</v>
      </c>
      <c r="F14025">
        <v>1.0269999999999999</v>
      </c>
      <c r="G14025">
        <v>64</v>
      </c>
      <c r="H14025">
        <v>64</v>
      </c>
      <c r="I14025">
        <v>4658</v>
      </c>
      <c r="J14025">
        <v>4656</v>
      </c>
      <c r="K14025">
        <v>2262</v>
      </c>
      <c r="L14025">
        <v>13</v>
      </c>
      <c r="M14025">
        <f t="shared" si="28380"/>
        <v>0</v>
      </c>
      <c r="N14025" t="b">
        <f t="shared" ref="N14025" si="28393">AND(MIN($F14024,$F14025,$F14026)=$F14025,MAX($H14024,$H14025,$H14026)=$H14025)</f>
        <v>1</v>
      </c>
      <c r="O14025" t="b">
        <f t="shared" ref="O14025" si="28394">AND(NOT(N14024),N14025,NOT(N14026))</f>
        <v>1</v>
      </c>
    </row>
    <row r="14026" spans="1:15" x14ac:dyDescent="0.25">
      <c r="A14026" t="s">
        <v>19</v>
      </c>
      <c r="B14026" t="s">
        <v>14</v>
      </c>
      <c r="C14026">
        <v>15</v>
      </c>
      <c r="D14026">
        <v>11</v>
      </c>
      <c r="E14026" t="b">
        <v>1</v>
      </c>
      <c r="F14026">
        <v>10.000999999999999</v>
      </c>
      <c r="G14026">
        <v>64</v>
      </c>
      <c r="H14026">
        <v>0</v>
      </c>
      <c r="I14026">
        <v>785880</v>
      </c>
      <c r="J14026">
        <v>784488</v>
      </c>
      <c r="K14026">
        <v>392242</v>
      </c>
      <c r="L14026">
        <v>13</v>
      </c>
      <c r="M14026">
        <f t="shared" si="28380"/>
        <v>64</v>
      </c>
      <c r="N14026" t="b">
        <f t="shared" ref="N14026" si="28395">AND(MIN($F14024,$F14025,$F14026)=$F14026,MAX($H14024,$H14025,$H14026)=$H14026)</f>
        <v>0</v>
      </c>
      <c r="O14026" t="b">
        <f t="shared" ref="O14026" si="28396">AND(NOT(N14024),NOT(N14025),N14026)</f>
        <v>0</v>
      </c>
    </row>
    <row r="14027" spans="1:15" x14ac:dyDescent="0.25">
      <c r="A14027" t="s">
        <v>13</v>
      </c>
      <c r="B14027" t="s">
        <v>14</v>
      </c>
      <c r="C14027">
        <v>15</v>
      </c>
      <c r="D14027">
        <v>12</v>
      </c>
      <c r="E14027" t="b">
        <v>1</v>
      </c>
      <c r="F14027">
        <v>11.734999999999999</v>
      </c>
      <c r="G14027">
        <v>64</v>
      </c>
      <c r="H14027">
        <v>0</v>
      </c>
      <c r="I14027">
        <v>278</v>
      </c>
      <c r="J14027">
        <v>251</v>
      </c>
      <c r="K14027">
        <v>124</v>
      </c>
      <c r="L14027">
        <v>12</v>
      </c>
      <c r="M14027">
        <f t="shared" si="28380"/>
        <v>64</v>
      </c>
      <c r="N14027" t="b">
        <f t="shared" ref="N14027" si="28397">AND(MIN($F14027,$F14028,$F14029)=$F14027,MAX($H14027,$H14028,$H14029)=$H14027)</f>
        <v>0</v>
      </c>
      <c r="O14027" t="b">
        <f t="shared" ref="O14027" si="28398">AND(N14027,NOT(N14028),NOT(N14029))</f>
        <v>0</v>
      </c>
    </row>
    <row r="14028" spans="1:15" x14ac:dyDescent="0.25">
      <c r="A14028" t="s">
        <v>15</v>
      </c>
      <c r="B14028" t="s">
        <v>14</v>
      </c>
      <c r="C14028">
        <v>15</v>
      </c>
      <c r="D14028">
        <v>12</v>
      </c>
      <c r="E14028" t="b">
        <v>1</v>
      </c>
      <c r="F14028">
        <v>10.000999999999999</v>
      </c>
      <c r="G14028">
        <v>64</v>
      </c>
      <c r="H14028">
        <v>0</v>
      </c>
      <c r="I14028">
        <v>106926</v>
      </c>
      <c r="J14028">
        <v>106924</v>
      </c>
      <c r="K14028">
        <v>53460</v>
      </c>
      <c r="L14028">
        <v>13</v>
      </c>
      <c r="M14028">
        <f t="shared" si="28380"/>
        <v>64</v>
      </c>
      <c r="N14028" t="b">
        <f t="shared" ref="N14028" si="28399">AND(MIN($F14027,$F14028,$F14029)=$F14028,MAX($H14027,$H14028,$H14029)=$H14028)</f>
        <v>1</v>
      </c>
      <c r="O14028" t="b">
        <f t="shared" ref="O14028" si="28400">AND(NOT(N14027),N14028,NOT(N14029))</f>
        <v>1</v>
      </c>
    </row>
    <row r="14029" spans="1:15" x14ac:dyDescent="0.25">
      <c r="A14029" t="s">
        <v>19</v>
      </c>
      <c r="B14029" t="s">
        <v>14</v>
      </c>
      <c r="C14029">
        <v>15</v>
      </c>
      <c r="D14029">
        <v>12</v>
      </c>
      <c r="E14029" t="b">
        <v>1</v>
      </c>
      <c r="F14029">
        <v>14.705</v>
      </c>
      <c r="G14029">
        <v>64</v>
      </c>
      <c r="H14029">
        <v>0</v>
      </c>
      <c r="I14029">
        <v>278</v>
      </c>
      <c r="J14029">
        <v>251</v>
      </c>
      <c r="K14029">
        <v>124</v>
      </c>
      <c r="L14029">
        <v>12</v>
      </c>
      <c r="M14029">
        <f t="shared" si="28380"/>
        <v>64</v>
      </c>
      <c r="N14029" t="b">
        <f t="shared" ref="N14029" si="28401">AND(MIN($F14027,$F14028,$F14029)=$F14029,MAX($H14027,$H14028,$H14029)=$H14029)</f>
        <v>0</v>
      </c>
      <c r="O14029" t="b">
        <f t="shared" ref="O14029" si="28402">AND(NOT(N14027),NOT(N14028),N14029)</f>
        <v>0</v>
      </c>
    </row>
    <row r="14030" spans="1:15" x14ac:dyDescent="0.25">
      <c r="A14030" t="s">
        <v>13</v>
      </c>
      <c r="B14030" t="s">
        <v>14</v>
      </c>
      <c r="C14030">
        <v>15</v>
      </c>
      <c r="D14030">
        <v>13</v>
      </c>
      <c r="E14030" t="b">
        <v>1</v>
      </c>
      <c r="F14030">
        <v>10.000999999999999</v>
      </c>
      <c r="G14030">
        <v>64</v>
      </c>
      <c r="H14030">
        <v>0</v>
      </c>
      <c r="I14030">
        <v>994378</v>
      </c>
      <c r="J14030">
        <v>988343</v>
      </c>
      <c r="K14030">
        <v>494170</v>
      </c>
      <c r="L14030">
        <v>11</v>
      </c>
      <c r="M14030">
        <f t="shared" si="28380"/>
        <v>64</v>
      </c>
      <c r="N14030" t="b">
        <f t="shared" ref="N14030" si="28403">AND(MIN($F14030,$F14031,$F14032)=$F14030,MAX($H14030,$H14031,$H14032)=$H14030)</f>
        <v>0</v>
      </c>
      <c r="O14030" t="b">
        <f t="shared" ref="O14030" si="28404">AND(N14030,NOT(N14031),NOT(N14032))</f>
        <v>0</v>
      </c>
    </row>
    <row r="14031" spans="1:15" x14ac:dyDescent="0.25">
      <c r="A14031" t="s">
        <v>15</v>
      </c>
      <c r="B14031" t="s">
        <v>14</v>
      </c>
      <c r="C14031">
        <v>15</v>
      </c>
      <c r="D14031">
        <v>13</v>
      </c>
      <c r="E14031" t="b">
        <v>0</v>
      </c>
      <c r="F14031">
        <v>7.7039999999999997</v>
      </c>
      <c r="G14031">
        <v>64</v>
      </c>
      <c r="H14031">
        <v>64</v>
      </c>
      <c r="I14031">
        <v>96117</v>
      </c>
      <c r="J14031">
        <v>96114</v>
      </c>
      <c r="K14031">
        <v>47991</v>
      </c>
      <c r="L14031">
        <v>13</v>
      </c>
      <c r="M14031">
        <f t="shared" si="28380"/>
        <v>0</v>
      </c>
      <c r="N14031" t="b">
        <f t="shared" ref="N14031" si="28405">AND(MIN($F14030,$F14031,$F14032)=$F14031,MAX($H14030,$H14031,$H14032)=$H14031)</f>
        <v>1</v>
      </c>
      <c r="O14031" t="b">
        <f t="shared" ref="O14031" si="28406">AND(NOT(N14030),N14031,NOT(N14032))</f>
        <v>1</v>
      </c>
    </row>
    <row r="14032" spans="1:15" x14ac:dyDescent="0.25">
      <c r="A14032" t="s">
        <v>19</v>
      </c>
      <c r="B14032" t="s">
        <v>14</v>
      </c>
      <c r="C14032">
        <v>15</v>
      </c>
      <c r="D14032">
        <v>13</v>
      </c>
      <c r="E14032" t="b">
        <v>1</v>
      </c>
      <c r="F14032">
        <v>10.000999999999999</v>
      </c>
      <c r="G14032">
        <v>64</v>
      </c>
      <c r="H14032">
        <v>0</v>
      </c>
      <c r="I14032">
        <v>761084</v>
      </c>
      <c r="J14032">
        <v>756462</v>
      </c>
      <c r="K14032">
        <v>378229</v>
      </c>
      <c r="L14032">
        <v>11</v>
      </c>
      <c r="M14032">
        <f t="shared" si="28380"/>
        <v>64</v>
      </c>
      <c r="N14032" t="b">
        <f t="shared" ref="N14032" si="28407">AND(MIN($F14030,$F14031,$F14032)=$F14032,MAX($H14030,$H14031,$H14032)=$H14032)</f>
        <v>0</v>
      </c>
      <c r="O14032" t="b">
        <f t="shared" ref="O14032" si="28408">AND(NOT(N14030),NOT(N14031),N14032)</f>
        <v>0</v>
      </c>
    </row>
    <row r="14033" spans="1:15" x14ac:dyDescent="0.25">
      <c r="A14033" t="s">
        <v>13</v>
      </c>
      <c r="B14033" t="s">
        <v>14</v>
      </c>
      <c r="C14033">
        <v>15</v>
      </c>
      <c r="D14033">
        <v>14</v>
      </c>
      <c r="E14033" t="b">
        <v>1</v>
      </c>
      <c r="F14033">
        <v>10.000999999999999</v>
      </c>
      <c r="G14033">
        <v>64</v>
      </c>
      <c r="H14033">
        <v>0</v>
      </c>
      <c r="I14033">
        <v>992770</v>
      </c>
      <c r="J14033">
        <v>991526</v>
      </c>
      <c r="K14033">
        <v>495762</v>
      </c>
      <c r="L14033">
        <v>10</v>
      </c>
      <c r="M14033">
        <f t="shared" si="28380"/>
        <v>64</v>
      </c>
      <c r="N14033" t="b">
        <f t="shared" ref="N14033" si="28409">AND(MIN($F14033,$F14034,$F14035)=$F14033,MAX($H14033,$H14034,$H14035)=$H14033)</f>
        <v>0</v>
      </c>
      <c r="O14033" t="b">
        <f t="shared" ref="O14033" si="28410">AND(N14033,NOT(N14034),NOT(N14035))</f>
        <v>0</v>
      </c>
    </row>
    <row r="14034" spans="1:15" x14ac:dyDescent="0.25">
      <c r="A14034" t="s">
        <v>15</v>
      </c>
      <c r="B14034" t="s">
        <v>14</v>
      </c>
      <c r="C14034">
        <v>15</v>
      </c>
      <c r="D14034">
        <v>14</v>
      </c>
      <c r="E14034" t="b">
        <v>0</v>
      </c>
      <c r="F14034">
        <v>0.53800000000000003</v>
      </c>
      <c r="G14034">
        <v>64</v>
      </c>
      <c r="H14034">
        <v>64</v>
      </c>
      <c r="I14034">
        <v>2887</v>
      </c>
      <c r="J14034">
        <v>2886</v>
      </c>
      <c r="K14034">
        <v>1377</v>
      </c>
      <c r="L14034">
        <v>11</v>
      </c>
      <c r="M14034">
        <f t="shared" si="28380"/>
        <v>0</v>
      </c>
      <c r="N14034" t="b">
        <f t="shared" ref="N14034" si="28411">AND(MIN($F14033,$F14034,$F14035)=$F14034,MAX($H14033,$H14034,$H14035)=$H14034)</f>
        <v>1</v>
      </c>
      <c r="O14034" t="b">
        <f t="shared" ref="O14034" si="28412">AND(NOT(N14033),N14034,NOT(N14035))</f>
        <v>1</v>
      </c>
    </row>
    <row r="14035" spans="1:15" x14ac:dyDescent="0.25">
      <c r="A14035" t="s">
        <v>19</v>
      </c>
      <c r="B14035" t="s">
        <v>14</v>
      </c>
      <c r="C14035">
        <v>15</v>
      </c>
      <c r="D14035">
        <v>14</v>
      </c>
      <c r="E14035" t="b">
        <v>1</v>
      </c>
      <c r="F14035">
        <v>10.000999999999999</v>
      </c>
      <c r="G14035">
        <v>64</v>
      </c>
      <c r="H14035">
        <v>0</v>
      </c>
      <c r="I14035">
        <v>769526</v>
      </c>
      <c r="J14035">
        <v>768554</v>
      </c>
      <c r="K14035">
        <v>384276</v>
      </c>
      <c r="L14035">
        <v>10</v>
      </c>
      <c r="M14035">
        <f t="shared" si="28380"/>
        <v>64</v>
      </c>
      <c r="N14035" t="b">
        <f t="shared" ref="N14035" si="28413">AND(MIN($F14033,$F14034,$F14035)=$F14035,MAX($H14033,$H14034,$H14035)=$H14035)</f>
        <v>0</v>
      </c>
      <c r="O14035" t="b">
        <f t="shared" ref="O14035" si="28414">AND(NOT(N14033),NOT(N14034),N14035)</f>
        <v>0</v>
      </c>
    </row>
    <row r="14036" spans="1:15" x14ac:dyDescent="0.25">
      <c r="A14036" t="s">
        <v>13</v>
      </c>
      <c r="B14036" t="s">
        <v>14</v>
      </c>
      <c r="C14036">
        <v>15</v>
      </c>
      <c r="D14036">
        <v>15</v>
      </c>
      <c r="E14036" t="b">
        <v>0</v>
      </c>
      <c r="F14036">
        <v>0.96499999999999997</v>
      </c>
      <c r="G14036">
        <v>64</v>
      </c>
      <c r="H14036">
        <v>64</v>
      </c>
      <c r="I14036">
        <v>113781</v>
      </c>
      <c r="J14036">
        <v>61164</v>
      </c>
      <c r="K14036">
        <v>30516</v>
      </c>
      <c r="L14036">
        <v>16</v>
      </c>
      <c r="M14036">
        <f t="shared" si="28380"/>
        <v>0</v>
      </c>
      <c r="N14036" t="b">
        <f t="shared" ref="N14036" si="28415">AND(MIN($F14036,$F14037,$F14038)=$F14036,MAX($H14036,$H14037,$H14038)=$H14036)</f>
        <v>0</v>
      </c>
      <c r="O14036" t="b">
        <f t="shared" ref="O14036" si="28416">AND(N14036,NOT(N14037),NOT(N14038))</f>
        <v>0</v>
      </c>
    </row>
    <row r="14037" spans="1:15" x14ac:dyDescent="0.25">
      <c r="A14037" t="s">
        <v>15</v>
      </c>
      <c r="B14037" t="s">
        <v>14</v>
      </c>
      <c r="C14037">
        <v>15</v>
      </c>
      <c r="D14037">
        <v>15</v>
      </c>
      <c r="E14037" t="b">
        <v>0</v>
      </c>
      <c r="F14037">
        <v>0.53700000000000003</v>
      </c>
      <c r="G14037">
        <v>64</v>
      </c>
      <c r="H14037">
        <v>64</v>
      </c>
      <c r="I14037">
        <v>61310</v>
      </c>
      <c r="J14037">
        <v>61164</v>
      </c>
      <c r="K14037">
        <v>30516</v>
      </c>
      <c r="L14037">
        <v>16</v>
      </c>
      <c r="M14037">
        <f t="shared" si="28380"/>
        <v>0</v>
      </c>
      <c r="N14037" t="b">
        <f t="shared" ref="N14037" si="28417">AND(MIN($F14036,$F14037,$F14038)=$F14037,MAX($H14036,$H14037,$H14038)=$H14037)</f>
        <v>1</v>
      </c>
      <c r="O14037" t="b">
        <f t="shared" ref="O14037" si="28418">AND(NOT(N14036),N14037,NOT(N14038))</f>
        <v>1</v>
      </c>
    </row>
    <row r="14038" spans="1:15" x14ac:dyDescent="0.25">
      <c r="A14038" t="s">
        <v>19</v>
      </c>
      <c r="B14038" t="s">
        <v>14</v>
      </c>
      <c r="C14038">
        <v>15</v>
      </c>
      <c r="D14038">
        <v>15</v>
      </c>
      <c r="E14038" t="b">
        <v>0</v>
      </c>
      <c r="F14038">
        <v>1.427</v>
      </c>
      <c r="G14038">
        <v>64</v>
      </c>
      <c r="H14038">
        <v>64</v>
      </c>
      <c r="I14038">
        <v>113781</v>
      </c>
      <c r="J14038">
        <v>61164</v>
      </c>
      <c r="K14038">
        <v>30516</v>
      </c>
      <c r="L14038">
        <v>16</v>
      </c>
      <c r="M14038">
        <f t="shared" si="28380"/>
        <v>0</v>
      </c>
      <c r="N14038" t="b">
        <f t="shared" ref="N14038" si="28419">AND(MIN($F14036,$F14037,$F14038)=$F14038,MAX($H14036,$H14037,$H14038)=$H14038)</f>
        <v>0</v>
      </c>
      <c r="O14038" t="b">
        <f t="shared" ref="O14038" si="28420">AND(NOT(N14036),NOT(N14037),N14038)</f>
        <v>0</v>
      </c>
    </row>
    <row r="14039" spans="1:15" x14ac:dyDescent="0.25">
      <c r="A14039" t="s">
        <v>13</v>
      </c>
      <c r="B14039" t="s">
        <v>14</v>
      </c>
      <c r="C14039">
        <v>15</v>
      </c>
      <c r="D14039">
        <v>16</v>
      </c>
      <c r="E14039" t="b">
        <v>1</v>
      </c>
      <c r="F14039">
        <v>10.000999999999999</v>
      </c>
      <c r="G14039">
        <v>64</v>
      </c>
      <c r="H14039">
        <v>0</v>
      </c>
      <c r="I14039">
        <v>636651</v>
      </c>
      <c r="J14039">
        <v>635801</v>
      </c>
      <c r="K14039">
        <v>317899</v>
      </c>
      <c r="L14039">
        <v>17</v>
      </c>
      <c r="M14039">
        <f t="shared" si="28380"/>
        <v>64</v>
      </c>
      <c r="N14039" t="b">
        <f t="shared" ref="N14039" si="28421">AND(MIN($F14039,$F14040,$F14041)=$F14039,MAX($H14039,$H14040,$H14041)=$H14039)</f>
        <v>1</v>
      </c>
      <c r="O14039" t="b">
        <f t="shared" ref="O14039" si="28422">AND(N14039,NOT(N14040),NOT(N14041))</f>
        <v>0</v>
      </c>
    </row>
    <row r="14040" spans="1:15" x14ac:dyDescent="0.25">
      <c r="A14040" t="s">
        <v>15</v>
      </c>
      <c r="B14040" t="s">
        <v>14</v>
      </c>
      <c r="C14040">
        <v>15</v>
      </c>
      <c r="D14040">
        <v>16</v>
      </c>
      <c r="E14040" t="b">
        <v>1</v>
      </c>
      <c r="F14040">
        <v>10.002000000000001</v>
      </c>
      <c r="G14040">
        <v>64</v>
      </c>
      <c r="H14040">
        <v>0</v>
      </c>
      <c r="I14040">
        <v>24672</v>
      </c>
      <c r="J14040">
        <v>24670</v>
      </c>
      <c r="K14040">
        <v>12333</v>
      </c>
      <c r="L14040">
        <v>13</v>
      </c>
      <c r="M14040">
        <f t="shared" si="28380"/>
        <v>64</v>
      </c>
      <c r="N14040" t="b">
        <f t="shared" ref="N14040" si="28423">AND(MIN($F14039,$F14040,$F14041)=$F14040,MAX($H14039,$H14040,$H14041)=$H14040)</f>
        <v>0</v>
      </c>
      <c r="O14040" t="b">
        <f t="shared" ref="O14040" si="28424">AND(NOT(N14039),N14040,NOT(N14041))</f>
        <v>0</v>
      </c>
    </row>
    <row r="14041" spans="1:15" x14ac:dyDescent="0.25">
      <c r="A14041" t="s">
        <v>19</v>
      </c>
      <c r="B14041" t="s">
        <v>14</v>
      </c>
      <c r="C14041">
        <v>15</v>
      </c>
      <c r="D14041">
        <v>16</v>
      </c>
      <c r="E14041" t="b">
        <v>1</v>
      </c>
      <c r="F14041">
        <v>10.000999999999999</v>
      </c>
      <c r="G14041">
        <v>64</v>
      </c>
      <c r="H14041">
        <v>0</v>
      </c>
      <c r="I14041">
        <v>499082</v>
      </c>
      <c r="J14041">
        <v>498413</v>
      </c>
      <c r="K14041">
        <v>249205</v>
      </c>
      <c r="L14041">
        <v>17</v>
      </c>
      <c r="M14041">
        <f t="shared" si="28380"/>
        <v>64</v>
      </c>
      <c r="N14041" t="b">
        <f t="shared" ref="N14041" si="28425">AND(MIN($F14039,$F14040,$F14041)=$F14041,MAX($H14039,$H14040,$H14041)=$H14041)</f>
        <v>1</v>
      </c>
      <c r="O14041" t="b">
        <f t="shared" ref="O14041" si="28426">AND(NOT(N14039),NOT(N14040),N14041)</f>
        <v>0</v>
      </c>
    </row>
    <row r="14042" spans="1:15" x14ac:dyDescent="0.25">
      <c r="A14042" t="s">
        <v>13</v>
      </c>
      <c r="B14042" t="s">
        <v>14</v>
      </c>
      <c r="C14042">
        <v>15</v>
      </c>
      <c r="D14042">
        <v>17</v>
      </c>
      <c r="E14042" t="b">
        <v>0</v>
      </c>
      <c r="F14042">
        <v>8.8249999999999993</v>
      </c>
      <c r="G14042">
        <v>64</v>
      </c>
      <c r="H14042">
        <v>64</v>
      </c>
      <c r="I14042">
        <v>1265656</v>
      </c>
      <c r="J14042">
        <v>807636</v>
      </c>
      <c r="K14042">
        <v>403752</v>
      </c>
      <c r="L14042">
        <v>13</v>
      </c>
      <c r="M14042">
        <f t="shared" si="28380"/>
        <v>0</v>
      </c>
      <c r="N14042" t="b">
        <f t="shared" ref="N14042" si="28427">AND(MIN($F14042,$F14043,$F14044)=$F14042,MAX($H14042,$H14043,$H14044)=$H14042)</f>
        <v>0</v>
      </c>
      <c r="O14042" t="b">
        <f t="shared" ref="O14042" si="28428">AND(N14042,NOT(N14043),NOT(N14044))</f>
        <v>0</v>
      </c>
    </row>
    <row r="14043" spans="1:15" x14ac:dyDescent="0.25">
      <c r="A14043" t="s">
        <v>15</v>
      </c>
      <c r="B14043" t="s">
        <v>14</v>
      </c>
      <c r="C14043">
        <v>15</v>
      </c>
      <c r="D14043">
        <v>17</v>
      </c>
      <c r="E14043" t="b">
        <v>0</v>
      </c>
      <c r="F14043">
        <v>5.1550000000000002</v>
      </c>
      <c r="G14043">
        <v>64</v>
      </c>
      <c r="H14043">
        <v>64</v>
      </c>
      <c r="I14043">
        <v>808013</v>
      </c>
      <c r="J14043">
        <v>807636</v>
      </c>
      <c r="K14043">
        <v>403752</v>
      </c>
      <c r="L14043">
        <v>13</v>
      </c>
      <c r="M14043">
        <f t="shared" si="28380"/>
        <v>0</v>
      </c>
      <c r="N14043" t="b">
        <f t="shared" ref="N14043" si="28429">AND(MIN($F14042,$F14043,$F14044)=$F14043,MAX($H14042,$H14043,$H14044)=$H14043)</f>
        <v>1</v>
      </c>
      <c r="O14043" t="b">
        <f t="shared" ref="O14043" si="28430">AND(NOT(N14042),N14043,NOT(N14044))</f>
        <v>1</v>
      </c>
    </row>
    <row r="14044" spans="1:15" x14ac:dyDescent="0.25">
      <c r="A14044" t="s">
        <v>19</v>
      </c>
      <c r="B14044" t="s">
        <v>14</v>
      </c>
      <c r="C14044">
        <v>15</v>
      </c>
      <c r="D14044">
        <v>17</v>
      </c>
      <c r="E14044" t="b">
        <v>1</v>
      </c>
      <c r="F14044">
        <v>10.000999999999999</v>
      </c>
      <c r="G14044">
        <v>64</v>
      </c>
      <c r="H14044">
        <v>52</v>
      </c>
      <c r="I14044">
        <v>1109285</v>
      </c>
      <c r="J14044">
        <v>706874</v>
      </c>
      <c r="K14044">
        <v>353383</v>
      </c>
      <c r="L14044">
        <v>13</v>
      </c>
      <c r="M14044">
        <f t="shared" si="28380"/>
        <v>12</v>
      </c>
      <c r="N14044" t="b">
        <f t="shared" ref="N14044" si="28431">AND(MIN($F14042,$F14043,$F14044)=$F14044,MAX($H14042,$H14043,$H14044)=$H14044)</f>
        <v>0</v>
      </c>
      <c r="O14044" t="b">
        <f t="shared" ref="O14044" si="28432">AND(NOT(N14042),NOT(N14043),N14044)</f>
        <v>0</v>
      </c>
    </row>
    <row r="14045" spans="1:15" x14ac:dyDescent="0.25">
      <c r="A14045" t="s">
        <v>13</v>
      </c>
      <c r="B14045" t="s">
        <v>14</v>
      </c>
      <c r="C14045">
        <v>15</v>
      </c>
      <c r="D14045">
        <v>18</v>
      </c>
      <c r="E14045" t="b">
        <v>1</v>
      </c>
      <c r="F14045">
        <v>10.000999999999999</v>
      </c>
      <c r="G14045">
        <v>64</v>
      </c>
      <c r="H14045">
        <v>0</v>
      </c>
      <c r="I14045">
        <v>1010329</v>
      </c>
      <c r="J14045">
        <v>1009057</v>
      </c>
      <c r="K14045">
        <v>504527</v>
      </c>
      <c r="L14045">
        <v>13</v>
      </c>
      <c r="M14045">
        <f t="shared" si="28380"/>
        <v>64</v>
      </c>
      <c r="N14045" t="b">
        <f t="shared" ref="N14045" si="28433">AND(MIN($F14045,$F14046,$F14047)=$F14045,MAX($H14045,$H14046,$H14047)=$H14045)</f>
        <v>0</v>
      </c>
      <c r="O14045" t="b">
        <f t="shared" ref="O14045" si="28434">AND(N14045,NOT(N14046),NOT(N14047))</f>
        <v>0</v>
      </c>
    </row>
    <row r="14046" spans="1:15" x14ac:dyDescent="0.25">
      <c r="A14046" t="s">
        <v>15</v>
      </c>
      <c r="B14046" t="s">
        <v>14</v>
      </c>
      <c r="C14046">
        <v>15</v>
      </c>
      <c r="D14046">
        <v>18</v>
      </c>
      <c r="E14046" t="b">
        <v>0</v>
      </c>
      <c r="F14046">
        <v>0.45400000000000001</v>
      </c>
      <c r="G14046">
        <v>64</v>
      </c>
      <c r="H14046">
        <v>64</v>
      </c>
      <c r="I14046">
        <v>3054</v>
      </c>
      <c r="J14046">
        <v>3052</v>
      </c>
      <c r="K14046">
        <v>1460</v>
      </c>
      <c r="L14046">
        <v>13</v>
      </c>
      <c r="M14046">
        <f t="shared" si="28380"/>
        <v>0</v>
      </c>
      <c r="N14046" t="b">
        <f t="shared" ref="N14046" si="28435">AND(MIN($F14045,$F14046,$F14047)=$F14046,MAX($H14045,$H14046,$H14047)=$H14046)</f>
        <v>1</v>
      </c>
      <c r="O14046" t="b">
        <f t="shared" ref="O14046" si="28436">AND(NOT(N14045),N14046,NOT(N14047))</f>
        <v>1</v>
      </c>
    </row>
    <row r="14047" spans="1:15" x14ac:dyDescent="0.25">
      <c r="A14047" t="s">
        <v>19</v>
      </c>
      <c r="B14047" t="s">
        <v>14</v>
      </c>
      <c r="C14047">
        <v>15</v>
      </c>
      <c r="D14047">
        <v>18</v>
      </c>
      <c r="E14047" t="b">
        <v>1</v>
      </c>
      <c r="F14047">
        <v>10.002000000000001</v>
      </c>
      <c r="G14047">
        <v>64</v>
      </c>
      <c r="H14047">
        <v>0</v>
      </c>
      <c r="I14047">
        <v>818507</v>
      </c>
      <c r="J14047">
        <v>817475</v>
      </c>
      <c r="K14047">
        <v>408736</v>
      </c>
      <c r="L14047">
        <v>13</v>
      </c>
      <c r="M14047">
        <f t="shared" si="28380"/>
        <v>64</v>
      </c>
      <c r="N14047" t="b">
        <f t="shared" ref="N14047" si="28437">AND(MIN($F14045,$F14046,$F14047)=$F14047,MAX($H14045,$H14046,$H14047)=$H14047)</f>
        <v>0</v>
      </c>
      <c r="O14047" t="b">
        <f t="shared" ref="O14047" si="28438">AND(NOT(N14045),NOT(N14046),N14047)</f>
        <v>0</v>
      </c>
    </row>
    <row r="14048" spans="1:15" x14ac:dyDescent="0.25">
      <c r="A14048" t="s">
        <v>13</v>
      </c>
      <c r="B14048" t="s">
        <v>14</v>
      </c>
      <c r="C14048">
        <v>15</v>
      </c>
      <c r="D14048">
        <v>19</v>
      </c>
      <c r="E14048" t="b">
        <v>1</v>
      </c>
      <c r="F14048">
        <v>10.000999999999999</v>
      </c>
      <c r="G14048">
        <v>64</v>
      </c>
      <c r="H14048">
        <v>0</v>
      </c>
      <c r="I14048">
        <v>852421</v>
      </c>
      <c r="J14048">
        <v>850945</v>
      </c>
      <c r="K14048">
        <v>425471</v>
      </c>
      <c r="L14048">
        <v>10</v>
      </c>
      <c r="M14048">
        <f t="shared" si="28380"/>
        <v>64</v>
      </c>
      <c r="N14048" t="b">
        <f t="shared" ref="N14048" si="28439">AND(MIN($F14048,$F14049,$F14050)=$F14048,MAX($H14048,$H14049,$H14050)=$H14048)</f>
        <v>0</v>
      </c>
      <c r="O14048" t="b">
        <f t="shared" ref="O14048" si="28440">AND(N14048,NOT(N14049),NOT(N14050))</f>
        <v>0</v>
      </c>
    </row>
    <row r="14049" spans="1:15" x14ac:dyDescent="0.25">
      <c r="A14049" t="s">
        <v>15</v>
      </c>
      <c r="B14049" t="s">
        <v>14</v>
      </c>
      <c r="C14049">
        <v>15</v>
      </c>
      <c r="D14049">
        <v>19</v>
      </c>
      <c r="E14049" t="b">
        <v>0</v>
      </c>
      <c r="F14049">
        <v>0.21199999999999999</v>
      </c>
      <c r="G14049">
        <v>64</v>
      </c>
      <c r="H14049">
        <v>64</v>
      </c>
      <c r="I14049">
        <v>2761</v>
      </c>
      <c r="J14049">
        <v>2760</v>
      </c>
      <c r="K14049">
        <v>1314</v>
      </c>
      <c r="L14049">
        <v>11</v>
      </c>
      <c r="M14049">
        <f t="shared" si="28380"/>
        <v>0</v>
      </c>
      <c r="N14049" t="b">
        <f t="shared" ref="N14049" si="28441">AND(MIN($F14048,$F14049,$F14050)=$F14049,MAX($H14048,$H14049,$H14050)=$H14049)</f>
        <v>1</v>
      </c>
      <c r="O14049" t="b">
        <f t="shared" ref="O14049" si="28442">AND(NOT(N14048),N14049,NOT(N14050))</f>
        <v>1</v>
      </c>
    </row>
    <row r="14050" spans="1:15" x14ac:dyDescent="0.25">
      <c r="A14050" t="s">
        <v>19</v>
      </c>
      <c r="B14050" t="s">
        <v>14</v>
      </c>
      <c r="C14050">
        <v>15</v>
      </c>
      <c r="D14050">
        <v>19</v>
      </c>
      <c r="E14050" t="b">
        <v>1</v>
      </c>
      <c r="F14050">
        <v>10.002000000000001</v>
      </c>
      <c r="G14050">
        <v>64</v>
      </c>
      <c r="H14050">
        <v>0</v>
      </c>
      <c r="I14050">
        <v>640516</v>
      </c>
      <c r="J14050">
        <v>639416</v>
      </c>
      <c r="K14050">
        <v>319707</v>
      </c>
      <c r="L14050">
        <v>10</v>
      </c>
      <c r="M14050">
        <f t="shared" si="28380"/>
        <v>64</v>
      </c>
      <c r="N14050" t="b">
        <f t="shared" ref="N14050" si="28443">AND(MIN($F14048,$F14049,$F14050)=$F14050,MAX($H14048,$H14049,$H14050)=$H14050)</f>
        <v>0</v>
      </c>
      <c r="O14050" t="b">
        <f t="shared" ref="O14050" si="28444">AND(NOT(N14048),NOT(N14049),N14050)</f>
        <v>0</v>
      </c>
    </row>
    <row r="14051" spans="1:15" x14ac:dyDescent="0.25">
      <c r="A14051" t="s">
        <v>13</v>
      </c>
      <c r="B14051" t="s">
        <v>14</v>
      </c>
      <c r="C14051">
        <v>15</v>
      </c>
      <c r="D14051">
        <v>1</v>
      </c>
      <c r="E14051" t="b">
        <v>0</v>
      </c>
      <c r="F14051">
        <v>1E-3</v>
      </c>
      <c r="G14051">
        <v>64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>
        <f t="shared" si="28380"/>
        <v>64</v>
      </c>
      <c r="N14051" t="b">
        <f t="shared" ref="N14051" si="28445">AND(MIN($F14051,$F14052,$F14053)=$F14051,MAX($H14051,$H14052,$H14053)=$H14051)</f>
        <v>1</v>
      </c>
      <c r="O14051" t="b">
        <f t="shared" ref="O14051" si="28446">AND(N14051,NOT(N14052),NOT(N14053))</f>
        <v>0</v>
      </c>
    </row>
    <row r="14052" spans="1:15" x14ac:dyDescent="0.25">
      <c r="A14052" t="s">
        <v>15</v>
      </c>
      <c r="B14052" t="s">
        <v>14</v>
      </c>
      <c r="C14052">
        <v>15</v>
      </c>
      <c r="D14052">
        <v>1</v>
      </c>
      <c r="E14052" t="b">
        <v>0</v>
      </c>
      <c r="F14052">
        <v>1E-3</v>
      </c>
      <c r="G14052">
        <v>64</v>
      </c>
      <c r="H14052">
        <v>0</v>
      </c>
      <c r="I14052">
        <v>0</v>
      </c>
      <c r="J14052">
        <v>0</v>
      </c>
      <c r="K14052">
        <v>1</v>
      </c>
      <c r="L14052">
        <v>0</v>
      </c>
      <c r="M14052">
        <f t="shared" si="28380"/>
        <v>64</v>
      </c>
      <c r="N14052" t="b">
        <f t="shared" ref="N14052" si="28447">AND(MIN($F14051,$F14052,$F14053)=$F14052,MAX($H14051,$H14052,$H14053)=$H14052)</f>
        <v>1</v>
      </c>
      <c r="O14052" t="b">
        <f t="shared" ref="O14052" si="28448">AND(NOT(N14051),N14052,NOT(N14053))</f>
        <v>0</v>
      </c>
    </row>
    <row r="14053" spans="1:15" x14ac:dyDescent="0.25">
      <c r="A14053" t="s">
        <v>19</v>
      </c>
      <c r="B14053" t="s">
        <v>14</v>
      </c>
      <c r="C14053">
        <v>15</v>
      </c>
      <c r="D14053">
        <v>1</v>
      </c>
      <c r="E14053" t="b">
        <v>0</v>
      </c>
      <c r="F14053">
        <v>1E-3</v>
      </c>
      <c r="G14053">
        <v>64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f t="shared" si="28380"/>
        <v>64</v>
      </c>
      <c r="N14053" t="b">
        <f t="shared" ref="N14053" si="28449">AND(MIN($F14051,$F14052,$F14053)=$F14053,MAX($H14051,$H14052,$H14053)=$H14053)</f>
        <v>1</v>
      </c>
      <c r="O14053" t="b">
        <f t="shared" ref="O14053" si="28450">AND(NOT(N14051),NOT(N14052),N14053)</f>
        <v>0</v>
      </c>
    </row>
    <row r="14054" spans="1:15" x14ac:dyDescent="0.25">
      <c r="A14054" t="s">
        <v>13</v>
      </c>
      <c r="B14054" t="s">
        <v>14</v>
      </c>
      <c r="C14054">
        <v>15</v>
      </c>
      <c r="D14054">
        <v>20</v>
      </c>
      <c r="E14054" t="b">
        <v>1</v>
      </c>
      <c r="F14054">
        <v>15.999000000000001</v>
      </c>
      <c r="G14054">
        <v>64</v>
      </c>
      <c r="H14054">
        <v>0</v>
      </c>
      <c r="I14054">
        <v>129072</v>
      </c>
      <c r="J14054">
        <v>128898</v>
      </c>
      <c r="K14054">
        <v>64448</v>
      </c>
      <c r="L14054">
        <v>18</v>
      </c>
      <c r="M14054">
        <f t="shared" si="28380"/>
        <v>64</v>
      </c>
      <c r="N14054" t="b">
        <f t="shared" ref="N14054" si="28451">AND(MIN($F14054,$F14055,$F14056)=$F14054,MAX($H14054,$H14055,$H14056)=$H14054)</f>
        <v>0</v>
      </c>
      <c r="O14054" t="b">
        <f t="shared" ref="O14054" si="28452">AND(N14054,NOT(N14055),NOT(N14056))</f>
        <v>0</v>
      </c>
    </row>
    <row r="14055" spans="1:15" x14ac:dyDescent="0.25">
      <c r="A14055" t="s">
        <v>15</v>
      </c>
      <c r="B14055" t="s">
        <v>14</v>
      </c>
      <c r="C14055">
        <v>15</v>
      </c>
      <c r="D14055">
        <v>20</v>
      </c>
      <c r="E14055" t="b">
        <v>1</v>
      </c>
      <c r="F14055">
        <v>10.000999999999999</v>
      </c>
      <c r="G14055">
        <v>64</v>
      </c>
      <c r="H14055">
        <v>0</v>
      </c>
      <c r="I14055">
        <v>40118</v>
      </c>
      <c r="J14055">
        <v>40116</v>
      </c>
      <c r="K14055">
        <v>20056</v>
      </c>
      <c r="L14055">
        <v>13</v>
      </c>
      <c r="M14055">
        <f t="shared" si="28380"/>
        <v>64</v>
      </c>
      <c r="N14055" t="b">
        <f t="shared" ref="N14055" si="28453">AND(MIN($F14054,$F14055,$F14056)=$F14055,MAX($H14054,$H14055,$H14056)=$H14055)</f>
        <v>1</v>
      </c>
      <c r="O14055" t="b">
        <f t="shared" ref="O14055" si="28454">AND(NOT(N14054),N14055,NOT(N14056))</f>
        <v>1</v>
      </c>
    </row>
    <row r="14056" spans="1:15" x14ac:dyDescent="0.25">
      <c r="A14056" t="s">
        <v>19</v>
      </c>
      <c r="B14056" t="s">
        <v>14</v>
      </c>
      <c r="C14056">
        <v>15</v>
      </c>
      <c r="D14056">
        <v>20</v>
      </c>
      <c r="E14056" t="b">
        <v>1</v>
      </c>
      <c r="F14056">
        <v>19.913</v>
      </c>
      <c r="G14056">
        <v>64</v>
      </c>
      <c r="H14056">
        <v>0</v>
      </c>
      <c r="I14056">
        <v>129072</v>
      </c>
      <c r="J14056">
        <v>128898</v>
      </c>
      <c r="K14056">
        <v>64448</v>
      </c>
      <c r="L14056">
        <v>18</v>
      </c>
      <c r="M14056">
        <f t="shared" si="28380"/>
        <v>64</v>
      </c>
      <c r="N14056" t="b">
        <f t="shared" ref="N14056" si="28455">AND(MIN($F14054,$F14055,$F14056)=$F14056,MAX($H14054,$H14055,$H14056)=$H14056)</f>
        <v>0</v>
      </c>
      <c r="O14056" t="b">
        <f t="shared" ref="O14056" si="28456">AND(NOT(N14054),NOT(N14055),N14056)</f>
        <v>0</v>
      </c>
    </row>
    <row r="14057" spans="1:15" x14ac:dyDescent="0.25">
      <c r="A14057" t="s">
        <v>13</v>
      </c>
      <c r="B14057" t="s">
        <v>14</v>
      </c>
      <c r="C14057">
        <v>15</v>
      </c>
      <c r="D14057">
        <v>21</v>
      </c>
      <c r="E14057" t="b">
        <v>1</v>
      </c>
      <c r="F14057">
        <v>10.000999999999999</v>
      </c>
      <c r="G14057">
        <v>64</v>
      </c>
      <c r="H14057">
        <v>0</v>
      </c>
      <c r="I14057">
        <v>746022</v>
      </c>
      <c r="J14057">
        <v>737455</v>
      </c>
      <c r="K14057">
        <v>368726</v>
      </c>
      <c r="L14057">
        <v>11</v>
      </c>
      <c r="M14057">
        <f t="shared" si="28380"/>
        <v>64</v>
      </c>
      <c r="N14057" t="b">
        <f t="shared" ref="N14057" si="28457">AND(MIN($F14057,$F14058,$F14059)=$F14057,MAX($H14057,$H14058,$H14059)=$H14057)</f>
        <v>0</v>
      </c>
      <c r="O14057" t="b">
        <f t="shared" ref="O14057" si="28458">AND(N14057,NOT(N14058),NOT(N14059))</f>
        <v>0</v>
      </c>
    </row>
    <row r="14058" spans="1:15" x14ac:dyDescent="0.25">
      <c r="A14058" t="s">
        <v>15</v>
      </c>
      <c r="B14058" t="s">
        <v>14</v>
      </c>
      <c r="C14058">
        <v>15</v>
      </c>
      <c r="D14058">
        <v>21</v>
      </c>
      <c r="E14058" t="b">
        <v>0</v>
      </c>
      <c r="F14058">
        <v>1.839</v>
      </c>
      <c r="G14058">
        <v>64</v>
      </c>
      <c r="H14058">
        <v>64</v>
      </c>
      <c r="I14058">
        <v>7312</v>
      </c>
      <c r="J14058">
        <v>7310</v>
      </c>
      <c r="K14058">
        <v>3589</v>
      </c>
      <c r="L14058">
        <v>13</v>
      </c>
      <c r="M14058">
        <f t="shared" si="28380"/>
        <v>0</v>
      </c>
      <c r="N14058" t="b">
        <f t="shared" ref="N14058" si="28459">AND(MIN($F14057,$F14058,$F14059)=$F14058,MAX($H14057,$H14058,$H14059)=$H14058)</f>
        <v>1</v>
      </c>
      <c r="O14058" t="b">
        <f t="shared" ref="O14058" si="28460">AND(NOT(N14057),N14058,NOT(N14059))</f>
        <v>1</v>
      </c>
    </row>
    <row r="14059" spans="1:15" x14ac:dyDescent="0.25">
      <c r="A14059" t="s">
        <v>19</v>
      </c>
      <c r="B14059" t="s">
        <v>14</v>
      </c>
      <c r="C14059">
        <v>15</v>
      </c>
      <c r="D14059">
        <v>21</v>
      </c>
      <c r="E14059" t="b">
        <v>1</v>
      </c>
      <c r="F14059">
        <v>10.000999999999999</v>
      </c>
      <c r="G14059">
        <v>64</v>
      </c>
      <c r="H14059">
        <v>0</v>
      </c>
      <c r="I14059">
        <v>576265</v>
      </c>
      <c r="J14059">
        <v>569614</v>
      </c>
      <c r="K14059">
        <v>284805</v>
      </c>
      <c r="L14059">
        <v>11</v>
      </c>
      <c r="M14059">
        <f t="shared" si="28380"/>
        <v>64</v>
      </c>
      <c r="N14059" t="b">
        <f t="shared" ref="N14059" si="28461">AND(MIN($F14057,$F14058,$F14059)=$F14059,MAX($H14057,$H14058,$H14059)=$H14059)</f>
        <v>0</v>
      </c>
      <c r="O14059" t="b">
        <f t="shared" ref="O14059" si="28462">AND(NOT(N14057),NOT(N14058),N14059)</f>
        <v>0</v>
      </c>
    </row>
    <row r="14060" spans="1:15" x14ac:dyDescent="0.25">
      <c r="A14060" t="s">
        <v>13</v>
      </c>
      <c r="B14060" t="s">
        <v>14</v>
      </c>
      <c r="C14060">
        <v>15</v>
      </c>
      <c r="D14060">
        <v>22</v>
      </c>
      <c r="E14060" t="b">
        <v>1</v>
      </c>
      <c r="F14060">
        <v>10.000999999999999</v>
      </c>
      <c r="G14060">
        <v>64</v>
      </c>
      <c r="H14060">
        <v>0</v>
      </c>
      <c r="I14060">
        <v>900284</v>
      </c>
      <c r="J14060">
        <v>898942</v>
      </c>
      <c r="K14060">
        <v>449470</v>
      </c>
      <c r="L14060">
        <v>9</v>
      </c>
      <c r="M14060">
        <f t="shared" si="28380"/>
        <v>64</v>
      </c>
      <c r="N14060" t="b">
        <f t="shared" ref="N14060" si="28463">AND(MIN($F14060,$F14061,$F14062)=$F14060,MAX($H14060,$H14061,$H14062)=$H14060)</f>
        <v>0</v>
      </c>
      <c r="O14060" t="b">
        <f t="shared" ref="O14060" si="28464">AND(N14060,NOT(N14061),NOT(N14062))</f>
        <v>0</v>
      </c>
    </row>
    <row r="14061" spans="1:15" x14ac:dyDescent="0.25">
      <c r="A14061" t="s">
        <v>15</v>
      </c>
      <c r="B14061" t="s">
        <v>14</v>
      </c>
      <c r="C14061">
        <v>15</v>
      </c>
      <c r="D14061">
        <v>22</v>
      </c>
      <c r="E14061" t="b">
        <v>0</v>
      </c>
      <c r="F14061">
        <v>0.87</v>
      </c>
      <c r="G14061">
        <v>64</v>
      </c>
      <c r="H14061">
        <v>64</v>
      </c>
      <c r="I14061">
        <v>52976</v>
      </c>
      <c r="J14061">
        <v>52974</v>
      </c>
      <c r="K14061">
        <v>26421</v>
      </c>
      <c r="L14061">
        <v>13</v>
      </c>
      <c r="M14061">
        <f t="shared" si="28380"/>
        <v>0</v>
      </c>
      <c r="N14061" t="b">
        <f t="shared" ref="N14061" si="28465">AND(MIN($F14060,$F14061,$F14062)=$F14061,MAX($H14060,$H14061,$H14062)=$H14061)</f>
        <v>1</v>
      </c>
      <c r="O14061" t="b">
        <f t="shared" ref="O14061" si="28466">AND(NOT(N14060),N14061,NOT(N14062))</f>
        <v>1</v>
      </c>
    </row>
    <row r="14062" spans="1:15" x14ac:dyDescent="0.25">
      <c r="A14062" t="s">
        <v>19</v>
      </c>
      <c r="B14062" t="s">
        <v>14</v>
      </c>
      <c r="C14062">
        <v>15</v>
      </c>
      <c r="D14062">
        <v>22</v>
      </c>
      <c r="E14062" t="b">
        <v>1</v>
      </c>
      <c r="F14062">
        <v>10.006</v>
      </c>
      <c r="G14062">
        <v>64</v>
      </c>
      <c r="H14062">
        <v>0</v>
      </c>
      <c r="I14062">
        <v>680499</v>
      </c>
      <c r="J14062">
        <v>679463</v>
      </c>
      <c r="K14062">
        <v>339731</v>
      </c>
      <c r="L14062">
        <v>9</v>
      </c>
      <c r="M14062">
        <f t="shared" si="28380"/>
        <v>64</v>
      </c>
      <c r="N14062" t="b">
        <f t="shared" ref="N14062" si="28467">AND(MIN($F14060,$F14061,$F14062)=$F14062,MAX($H14060,$H14061,$H14062)=$H14062)</f>
        <v>0</v>
      </c>
      <c r="O14062" t="b">
        <f t="shared" ref="O14062" si="28468">AND(NOT(N14060),NOT(N14061),N14062)</f>
        <v>0</v>
      </c>
    </row>
    <row r="14063" spans="1:15" x14ac:dyDescent="0.25">
      <c r="A14063" t="s">
        <v>13</v>
      </c>
      <c r="B14063" t="s">
        <v>14</v>
      </c>
      <c r="C14063">
        <v>15</v>
      </c>
      <c r="D14063">
        <v>23</v>
      </c>
      <c r="E14063" t="b">
        <v>1</v>
      </c>
      <c r="F14063">
        <v>10.002000000000001</v>
      </c>
      <c r="G14063">
        <v>64</v>
      </c>
      <c r="H14063">
        <v>0</v>
      </c>
      <c r="I14063">
        <v>1086422</v>
      </c>
      <c r="J14063">
        <v>1085057</v>
      </c>
      <c r="K14063">
        <v>542527</v>
      </c>
      <c r="L14063">
        <v>11</v>
      </c>
      <c r="M14063">
        <f t="shared" si="28380"/>
        <v>64</v>
      </c>
      <c r="N14063" t="b">
        <f t="shared" ref="N14063" si="28469">AND(MIN($F14063,$F14064,$F14065)=$F14063,MAX($H14063,$H14064,$H14065)=$H14063)</f>
        <v>0</v>
      </c>
      <c r="O14063" t="b">
        <f t="shared" ref="O14063" si="28470">AND(N14063,NOT(N14064),NOT(N14065))</f>
        <v>0</v>
      </c>
    </row>
    <row r="14064" spans="1:15" x14ac:dyDescent="0.25">
      <c r="A14064" t="s">
        <v>15</v>
      </c>
      <c r="B14064" t="s">
        <v>14</v>
      </c>
      <c r="C14064">
        <v>15</v>
      </c>
      <c r="D14064">
        <v>23</v>
      </c>
      <c r="E14064" t="b">
        <v>0</v>
      </c>
      <c r="F14064">
        <v>0.13700000000000001</v>
      </c>
      <c r="G14064">
        <v>64</v>
      </c>
      <c r="H14064">
        <v>64</v>
      </c>
      <c r="I14064">
        <v>4297</v>
      </c>
      <c r="J14064">
        <v>4296</v>
      </c>
      <c r="K14064">
        <v>2082</v>
      </c>
      <c r="L14064">
        <v>11</v>
      </c>
      <c r="M14064">
        <f t="shared" si="28380"/>
        <v>0</v>
      </c>
      <c r="N14064" t="b">
        <f t="shared" ref="N14064" si="28471">AND(MIN($F14063,$F14064,$F14065)=$F14064,MAX($H14063,$H14064,$H14065)=$H14064)</f>
        <v>1</v>
      </c>
      <c r="O14064" t="b">
        <f t="shared" ref="O14064" si="28472">AND(NOT(N14063),N14064,NOT(N14065))</f>
        <v>1</v>
      </c>
    </row>
    <row r="14065" spans="1:15" x14ac:dyDescent="0.25">
      <c r="A14065" t="s">
        <v>19</v>
      </c>
      <c r="B14065" t="s">
        <v>14</v>
      </c>
      <c r="C14065">
        <v>15</v>
      </c>
      <c r="D14065">
        <v>23</v>
      </c>
      <c r="E14065" t="b">
        <v>1</v>
      </c>
      <c r="F14065">
        <v>10.003</v>
      </c>
      <c r="G14065">
        <v>64</v>
      </c>
      <c r="H14065">
        <v>0</v>
      </c>
      <c r="I14065">
        <v>830395</v>
      </c>
      <c r="J14065">
        <v>829350</v>
      </c>
      <c r="K14065">
        <v>414673</v>
      </c>
      <c r="L14065">
        <v>11</v>
      </c>
      <c r="M14065">
        <f t="shared" si="28380"/>
        <v>64</v>
      </c>
      <c r="N14065" t="b">
        <f t="shared" ref="N14065" si="28473">AND(MIN($F14063,$F14064,$F14065)=$F14065,MAX($H14063,$H14064,$H14065)=$H14065)</f>
        <v>0</v>
      </c>
      <c r="O14065" t="b">
        <f t="shared" ref="O14065" si="28474">AND(NOT(N14063),NOT(N14064),N14065)</f>
        <v>0</v>
      </c>
    </row>
    <row r="14066" spans="1:15" x14ac:dyDescent="0.25">
      <c r="A14066" t="s">
        <v>13</v>
      </c>
      <c r="B14066" t="s">
        <v>14</v>
      </c>
      <c r="C14066">
        <v>15</v>
      </c>
      <c r="D14066">
        <v>24</v>
      </c>
      <c r="E14066" t="b">
        <v>0</v>
      </c>
      <c r="F14066">
        <v>0.125</v>
      </c>
      <c r="G14066">
        <v>64</v>
      </c>
      <c r="H14066">
        <v>64</v>
      </c>
      <c r="I14066">
        <v>2337</v>
      </c>
      <c r="J14066">
        <v>1508</v>
      </c>
      <c r="K14066">
        <v>688</v>
      </c>
      <c r="L14066">
        <v>11</v>
      </c>
      <c r="M14066">
        <f t="shared" si="28380"/>
        <v>0</v>
      </c>
      <c r="N14066" t="b">
        <f t="shared" ref="N14066" si="28475">AND(MIN($F14066,$F14067,$F14068)=$F14066,MAX($H14066,$H14067,$H14068)=$H14066)</f>
        <v>0</v>
      </c>
      <c r="O14066" t="b">
        <f t="shared" ref="O14066" si="28476">AND(N14066,NOT(N14067),NOT(N14068))</f>
        <v>0</v>
      </c>
    </row>
    <row r="14067" spans="1:15" x14ac:dyDescent="0.25">
      <c r="A14067" t="s">
        <v>15</v>
      </c>
      <c r="B14067" t="s">
        <v>14</v>
      </c>
      <c r="C14067">
        <v>15</v>
      </c>
      <c r="D14067">
        <v>24</v>
      </c>
      <c r="E14067" t="b">
        <v>0</v>
      </c>
      <c r="F14067">
        <v>0.111</v>
      </c>
      <c r="G14067">
        <v>64</v>
      </c>
      <c r="H14067">
        <v>64</v>
      </c>
      <c r="I14067">
        <v>1509</v>
      </c>
      <c r="J14067">
        <v>1508</v>
      </c>
      <c r="K14067">
        <v>688</v>
      </c>
      <c r="L14067">
        <v>11</v>
      </c>
      <c r="M14067">
        <f t="shared" si="28380"/>
        <v>0</v>
      </c>
      <c r="N14067" t="b">
        <f t="shared" ref="N14067" si="28477">AND(MIN($F14066,$F14067,$F14068)=$F14067,MAX($H14066,$H14067,$H14068)=$H14067)</f>
        <v>1</v>
      </c>
      <c r="O14067" t="b">
        <f t="shared" ref="O14067" si="28478">AND(NOT(N14066),N14067,NOT(N14068))</f>
        <v>1</v>
      </c>
    </row>
    <row r="14068" spans="1:15" x14ac:dyDescent="0.25">
      <c r="A14068" t="s">
        <v>19</v>
      </c>
      <c r="B14068" t="s">
        <v>14</v>
      </c>
      <c r="C14068">
        <v>15</v>
      </c>
      <c r="D14068">
        <v>24</v>
      </c>
      <c r="E14068" t="b">
        <v>0</v>
      </c>
      <c r="F14068">
        <v>0.154</v>
      </c>
      <c r="G14068">
        <v>64</v>
      </c>
      <c r="H14068">
        <v>64</v>
      </c>
      <c r="I14068">
        <v>2337</v>
      </c>
      <c r="J14068">
        <v>1508</v>
      </c>
      <c r="K14068">
        <v>688</v>
      </c>
      <c r="L14068">
        <v>11</v>
      </c>
      <c r="M14068">
        <f t="shared" si="28380"/>
        <v>0</v>
      </c>
      <c r="N14068" t="b">
        <f t="shared" ref="N14068" si="28479">AND(MIN($F14066,$F14067,$F14068)=$F14068,MAX($H14066,$H14067,$H14068)=$H14068)</f>
        <v>0</v>
      </c>
      <c r="O14068" t="b">
        <f t="shared" ref="O14068" si="28480">AND(NOT(N14066),NOT(N14067),N14068)</f>
        <v>0</v>
      </c>
    </row>
    <row r="14069" spans="1:15" x14ac:dyDescent="0.25">
      <c r="A14069" t="s">
        <v>13</v>
      </c>
      <c r="B14069" t="s">
        <v>14</v>
      </c>
      <c r="C14069">
        <v>15</v>
      </c>
      <c r="D14069">
        <v>25</v>
      </c>
      <c r="E14069" t="b">
        <v>1</v>
      </c>
      <c r="F14069">
        <v>10.000999999999999</v>
      </c>
      <c r="G14069">
        <v>64</v>
      </c>
      <c r="H14069">
        <v>50</v>
      </c>
      <c r="I14069">
        <v>1417358</v>
      </c>
      <c r="J14069">
        <v>884211</v>
      </c>
      <c r="K14069">
        <v>442054</v>
      </c>
      <c r="L14069">
        <v>13</v>
      </c>
      <c r="M14069">
        <f t="shared" si="28380"/>
        <v>14</v>
      </c>
      <c r="N14069" t="b">
        <f t="shared" ref="N14069" si="28481">AND(MIN($F14069,$F14070,$F14071)=$F14069,MAX($H14069,$H14070,$H14071)=$H14069)</f>
        <v>0</v>
      </c>
      <c r="O14069" t="b">
        <f t="shared" ref="O14069" si="28482">AND(N14069,NOT(N14070),NOT(N14071))</f>
        <v>0</v>
      </c>
    </row>
    <row r="14070" spans="1:15" x14ac:dyDescent="0.25">
      <c r="A14070" t="s">
        <v>15</v>
      </c>
      <c r="B14070" t="s">
        <v>14</v>
      </c>
      <c r="C14070">
        <v>15</v>
      </c>
      <c r="D14070">
        <v>25</v>
      </c>
      <c r="E14070" t="b">
        <v>0</v>
      </c>
      <c r="F14070">
        <v>6.1479999999999997</v>
      </c>
      <c r="G14070">
        <v>64</v>
      </c>
      <c r="H14070">
        <v>64</v>
      </c>
      <c r="I14070">
        <v>1030830</v>
      </c>
      <c r="J14070">
        <v>1029886</v>
      </c>
      <c r="K14070">
        <v>514877</v>
      </c>
      <c r="L14070">
        <v>13</v>
      </c>
      <c r="M14070">
        <f t="shared" si="28380"/>
        <v>0</v>
      </c>
      <c r="N14070" t="b">
        <f t="shared" ref="N14070" si="28483">AND(MIN($F14069,$F14070,$F14071)=$F14070,MAX($H14069,$H14070,$H14071)=$H14070)</f>
        <v>1</v>
      </c>
      <c r="O14070" t="b">
        <f t="shared" ref="O14070" si="28484">AND(NOT(N14069),N14070,NOT(N14071))</f>
        <v>1</v>
      </c>
    </row>
    <row r="14071" spans="1:15" x14ac:dyDescent="0.25">
      <c r="A14071" t="s">
        <v>19</v>
      </c>
      <c r="B14071" t="s">
        <v>14</v>
      </c>
      <c r="C14071">
        <v>15</v>
      </c>
      <c r="D14071">
        <v>25</v>
      </c>
      <c r="E14071" t="b">
        <v>1</v>
      </c>
      <c r="F14071">
        <v>10.000999999999999</v>
      </c>
      <c r="G14071">
        <v>64</v>
      </c>
      <c r="H14071">
        <v>39</v>
      </c>
      <c r="I14071">
        <v>1150227</v>
      </c>
      <c r="J14071">
        <v>714687</v>
      </c>
      <c r="K14071">
        <v>357302</v>
      </c>
      <c r="L14071">
        <v>13</v>
      </c>
      <c r="M14071">
        <f t="shared" si="28380"/>
        <v>25</v>
      </c>
      <c r="N14071" t="b">
        <f t="shared" ref="N14071" si="28485">AND(MIN($F14069,$F14070,$F14071)=$F14071,MAX($H14069,$H14070,$H14071)=$H14071)</f>
        <v>0</v>
      </c>
      <c r="O14071" t="b">
        <f t="shared" ref="O14071" si="28486">AND(NOT(N14069),NOT(N14070),N14071)</f>
        <v>0</v>
      </c>
    </row>
    <row r="14072" spans="1:15" x14ac:dyDescent="0.25">
      <c r="A14072" t="s">
        <v>13</v>
      </c>
      <c r="B14072" t="s">
        <v>14</v>
      </c>
      <c r="C14072">
        <v>15</v>
      </c>
      <c r="D14072">
        <v>26</v>
      </c>
      <c r="E14072" t="b">
        <v>1</v>
      </c>
      <c r="F14072">
        <v>10.000999999999999</v>
      </c>
      <c r="G14072">
        <v>64</v>
      </c>
      <c r="H14072">
        <v>0</v>
      </c>
      <c r="I14072">
        <v>1138095</v>
      </c>
      <c r="J14072">
        <v>1135335</v>
      </c>
      <c r="K14072">
        <v>567665</v>
      </c>
      <c r="L14072">
        <v>13</v>
      </c>
      <c r="M14072">
        <f t="shared" si="28380"/>
        <v>64</v>
      </c>
      <c r="N14072" t="b">
        <f t="shared" ref="N14072" si="28487">AND(MIN($F14072,$F14073,$F14074)=$F14072,MAX($H14072,$H14073,$H14074)=$H14072)</f>
        <v>0</v>
      </c>
      <c r="O14072" t="b">
        <f t="shared" ref="O14072" si="28488">AND(N14072,NOT(N14073),NOT(N14074))</f>
        <v>0</v>
      </c>
    </row>
    <row r="14073" spans="1:15" x14ac:dyDescent="0.25">
      <c r="A14073" t="s">
        <v>15</v>
      </c>
      <c r="B14073" t="s">
        <v>14</v>
      </c>
      <c r="C14073">
        <v>15</v>
      </c>
      <c r="D14073">
        <v>26</v>
      </c>
      <c r="E14073" t="b">
        <v>0</v>
      </c>
      <c r="F14073">
        <v>0.69799999999999995</v>
      </c>
      <c r="G14073">
        <v>64</v>
      </c>
      <c r="H14073">
        <v>64</v>
      </c>
      <c r="I14073">
        <v>3506</v>
      </c>
      <c r="J14073">
        <v>3504</v>
      </c>
      <c r="K14073">
        <v>1686</v>
      </c>
      <c r="L14073">
        <v>13</v>
      </c>
      <c r="M14073">
        <f t="shared" si="28380"/>
        <v>0</v>
      </c>
      <c r="N14073" t="b">
        <f t="shared" ref="N14073" si="28489">AND(MIN($F14072,$F14073,$F14074)=$F14073,MAX($H14072,$H14073,$H14074)=$H14073)</f>
        <v>1</v>
      </c>
      <c r="O14073" t="b">
        <f t="shared" ref="O14073" si="28490">AND(NOT(N14072),N14073,NOT(N14074))</f>
        <v>1</v>
      </c>
    </row>
    <row r="14074" spans="1:15" x14ac:dyDescent="0.25">
      <c r="A14074" t="s">
        <v>19</v>
      </c>
      <c r="B14074" t="s">
        <v>14</v>
      </c>
      <c r="C14074">
        <v>15</v>
      </c>
      <c r="D14074">
        <v>26</v>
      </c>
      <c r="E14074" t="b">
        <v>1</v>
      </c>
      <c r="F14074">
        <v>10.000999999999999</v>
      </c>
      <c r="G14074">
        <v>64</v>
      </c>
      <c r="H14074">
        <v>0</v>
      </c>
      <c r="I14074">
        <v>825062</v>
      </c>
      <c r="J14074">
        <v>823078</v>
      </c>
      <c r="K14074">
        <v>411537</v>
      </c>
      <c r="L14074">
        <v>13</v>
      </c>
      <c r="M14074">
        <f t="shared" si="28380"/>
        <v>64</v>
      </c>
      <c r="N14074" t="b">
        <f t="shared" ref="N14074" si="28491">AND(MIN($F14072,$F14073,$F14074)=$F14074,MAX($H14072,$H14073,$H14074)=$H14074)</f>
        <v>0</v>
      </c>
      <c r="O14074" t="b">
        <f t="shared" ref="O14074" si="28492">AND(NOT(N14072),NOT(N14073),N14074)</f>
        <v>0</v>
      </c>
    </row>
    <row r="14075" spans="1:15" x14ac:dyDescent="0.25">
      <c r="A14075" t="s">
        <v>13</v>
      </c>
      <c r="B14075" t="s">
        <v>14</v>
      </c>
      <c r="C14075">
        <v>15</v>
      </c>
      <c r="D14075">
        <v>27</v>
      </c>
      <c r="E14075" t="b">
        <v>1</v>
      </c>
      <c r="F14075">
        <v>10.000999999999999</v>
      </c>
      <c r="G14075">
        <v>64</v>
      </c>
      <c r="H14075">
        <v>0</v>
      </c>
      <c r="I14075">
        <v>1031920</v>
      </c>
      <c r="J14075">
        <v>1030612</v>
      </c>
      <c r="K14075">
        <v>515305</v>
      </c>
      <c r="L14075">
        <v>25</v>
      </c>
      <c r="M14075">
        <f t="shared" si="28380"/>
        <v>64</v>
      </c>
      <c r="N14075" t="b">
        <f t="shared" ref="N14075" si="28493">AND(MIN($F14075,$F14076,$F14077)=$F14075,MAX($H14075,$H14076,$H14077)=$H14075)</f>
        <v>0</v>
      </c>
      <c r="O14075" t="b">
        <f t="shared" ref="O14075" si="28494">AND(N14075,NOT(N14076),NOT(N14077))</f>
        <v>0</v>
      </c>
    </row>
    <row r="14076" spans="1:15" x14ac:dyDescent="0.25">
      <c r="A14076" t="s">
        <v>15</v>
      </c>
      <c r="B14076" t="s">
        <v>14</v>
      </c>
      <c r="C14076">
        <v>15</v>
      </c>
      <c r="D14076">
        <v>27</v>
      </c>
      <c r="E14076" t="b">
        <v>0</v>
      </c>
      <c r="F14076">
        <v>1.3320000000000001</v>
      </c>
      <c r="G14076">
        <v>64</v>
      </c>
      <c r="H14076">
        <v>64</v>
      </c>
      <c r="I14076">
        <v>87788</v>
      </c>
      <c r="J14076">
        <v>87786</v>
      </c>
      <c r="K14076">
        <v>43827</v>
      </c>
      <c r="L14076">
        <v>13</v>
      </c>
      <c r="M14076">
        <f t="shared" si="28380"/>
        <v>0</v>
      </c>
      <c r="N14076" t="b">
        <f t="shared" ref="N14076" si="28495">AND(MIN($F14075,$F14076,$F14077)=$F14076,MAX($H14075,$H14076,$H14077)=$H14076)</f>
        <v>1</v>
      </c>
      <c r="O14076" t="b">
        <f t="shared" ref="O14076" si="28496">AND(NOT(N14075),N14076,NOT(N14077))</f>
        <v>1</v>
      </c>
    </row>
    <row r="14077" spans="1:15" x14ac:dyDescent="0.25">
      <c r="A14077" t="s">
        <v>19</v>
      </c>
      <c r="B14077" t="s">
        <v>14</v>
      </c>
      <c r="C14077">
        <v>15</v>
      </c>
      <c r="D14077">
        <v>27</v>
      </c>
      <c r="E14077" t="b">
        <v>1</v>
      </c>
      <c r="F14077">
        <v>10.000999999999999</v>
      </c>
      <c r="G14077">
        <v>64</v>
      </c>
      <c r="H14077">
        <v>0</v>
      </c>
      <c r="I14077">
        <v>691219</v>
      </c>
      <c r="J14077">
        <v>690346</v>
      </c>
      <c r="K14077">
        <v>345172</v>
      </c>
      <c r="L14077">
        <v>25</v>
      </c>
      <c r="M14077">
        <f t="shared" si="28380"/>
        <v>64</v>
      </c>
      <c r="N14077" t="b">
        <f t="shared" ref="N14077" si="28497">AND(MIN($F14075,$F14076,$F14077)=$F14077,MAX($H14075,$H14076,$H14077)=$H14077)</f>
        <v>0</v>
      </c>
      <c r="O14077" t="b">
        <f t="shared" ref="O14077" si="28498">AND(NOT(N14075),NOT(N14076),N14077)</f>
        <v>0</v>
      </c>
    </row>
    <row r="14078" spans="1:15" x14ac:dyDescent="0.25">
      <c r="A14078" t="s">
        <v>13</v>
      </c>
      <c r="B14078" t="s">
        <v>14</v>
      </c>
      <c r="C14078">
        <v>15</v>
      </c>
      <c r="D14078">
        <v>28</v>
      </c>
      <c r="E14078" t="b">
        <v>1</v>
      </c>
      <c r="F14078">
        <v>10.002000000000001</v>
      </c>
      <c r="G14078">
        <v>64</v>
      </c>
      <c r="H14078">
        <v>0</v>
      </c>
      <c r="I14078">
        <v>1146343</v>
      </c>
      <c r="J14078">
        <v>1144506</v>
      </c>
      <c r="K14078">
        <v>572251</v>
      </c>
      <c r="L14078">
        <v>18</v>
      </c>
      <c r="M14078">
        <f t="shared" si="28380"/>
        <v>64</v>
      </c>
      <c r="N14078" t="b">
        <f t="shared" ref="N14078" si="28499">AND(MIN($F14078,$F14079,$F14080)=$F14078,MAX($H14078,$H14079,$H14080)=$H14078)</f>
        <v>0</v>
      </c>
      <c r="O14078" t="b">
        <f t="shared" ref="O14078" si="28500">AND(N14078,NOT(N14079),NOT(N14080))</f>
        <v>0</v>
      </c>
    </row>
    <row r="14079" spans="1:15" x14ac:dyDescent="0.25">
      <c r="A14079" t="s">
        <v>15</v>
      </c>
      <c r="B14079" t="s">
        <v>14</v>
      </c>
      <c r="C14079">
        <v>15</v>
      </c>
      <c r="D14079">
        <v>28</v>
      </c>
      <c r="E14079" t="b">
        <v>1</v>
      </c>
      <c r="F14079">
        <v>10.000999999999999</v>
      </c>
      <c r="G14079">
        <v>64</v>
      </c>
      <c r="H14079">
        <v>0</v>
      </c>
      <c r="I14079">
        <v>84792</v>
      </c>
      <c r="J14079">
        <v>84790</v>
      </c>
      <c r="K14079">
        <v>42393</v>
      </c>
      <c r="L14079">
        <v>13</v>
      </c>
      <c r="M14079">
        <f t="shared" si="28380"/>
        <v>64</v>
      </c>
      <c r="N14079" t="b">
        <f t="shared" ref="N14079" si="28501">AND(MIN($F14078,$F14079,$F14080)=$F14079,MAX($H14078,$H14079,$H14080)=$H14079)</f>
        <v>1</v>
      </c>
      <c r="O14079" t="b">
        <f t="shared" ref="O14079" si="28502">AND(NOT(N14078),N14079,NOT(N14080))</f>
        <v>0</v>
      </c>
    </row>
    <row r="14080" spans="1:15" x14ac:dyDescent="0.25">
      <c r="A14080" t="s">
        <v>19</v>
      </c>
      <c r="B14080" t="s">
        <v>14</v>
      </c>
      <c r="C14080">
        <v>15</v>
      </c>
      <c r="D14080">
        <v>28</v>
      </c>
      <c r="E14080" t="b">
        <v>1</v>
      </c>
      <c r="F14080">
        <v>10.000999999999999</v>
      </c>
      <c r="G14080">
        <v>64</v>
      </c>
      <c r="H14080">
        <v>0</v>
      </c>
      <c r="I14080">
        <v>764448</v>
      </c>
      <c r="J14080">
        <v>763202</v>
      </c>
      <c r="K14080">
        <v>381599</v>
      </c>
      <c r="L14080">
        <v>18</v>
      </c>
      <c r="M14080">
        <f t="shared" si="28380"/>
        <v>64</v>
      </c>
      <c r="N14080" t="b">
        <f t="shared" ref="N14080" si="28503">AND(MIN($F14078,$F14079,$F14080)=$F14080,MAX($H14078,$H14079,$H14080)=$H14080)</f>
        <v>1</v>
      </c>
      <c r="O14080" t="b">
        <f t="shared" ref="O14080" si="28504">AND(NOT(N14078),NOT(N14079),N14080)</f>
        <v>0</v>
      </c>
    </row>
    <row r="14081" spans="1:15" x14ac:dyDescent="0.25">
      <c r="A14081" t="s">
        <v>13</v>
      </c>
      <c r="B14081" t="s">
        <v>14</v>
      </c>
      <c r="C14081">
        <v>15</v>
      </c>
      <c r="D14081">
        <v>29</v>
      </c>
      <c r="E14081" t="b">
        <v>0</v>
      </c>
      <c r="F14081">
        <v>0.11600000000000001</v>
      </c>
      <c r="G14081">
        <v>64</v>
      </c>
      <c r="H14081">
        <v>64</v>
      </c>
      <c r="I14081">
        <v>8478</v>
      </c>
      <c r="J14081">
        <v>7982</v>
      </c>
      <c r="K14081">
        <v>3925</v>
      </c>
      <c r="L14081">
        <v>16</v>
      </c>
      <c r="M14081">
        <f t="shared" si="28380"/>
        <v>0</v>
      </c>
      <c r="N14081" t="b">
        <f t="shared" ref="N14081" si="28505">AND(MIN($F14081,$F14082,$F14083)=$F14081,MAX($H14081,$H14082,$H14083)=$H14081)</f>
        <v>1</v>
      </c>
      <c r="O14081" t="b">
        <f t="shared" ref="O14081" si="28506">AND(N14081,NOT(N14082),NOT(N14083))</f>
        <v>1</v>
      </c>
    </row>
    <row r="14082" spans="1:15" x14ac:dyDescent="0.25">
      <c r="A14082" t="s">
        <v>15</v>
      </c>
      <c r="B14082" t="s">
        <v>14</v>
      </c>
      <c r="C14082">
        <v>15</v>
      </c>
      <c r="D14082">
        <v>29</v>
      </c>
      <c r="E14082" t="b">
        <v>0</v>
      </c>
      <c r="F14082">
        <v>0.42799999999999999</v>
      </c>
      <c r="G14082">
        <v>64</v>
      </c>
      <c r="H14082">
        <v>64</v>
      </c>
      <c r="I14082">
        <v>44284</v>
      </c>
      <c r="J14082">
        <v>44282</v>
      </c>
      <c r="K14082">
        <v>22075</v>
      </c>
      <c r="L14082">
        <v>14</v>
      </c>
      <c r="M14082">
        <f t="shared" si="28380"/>
        <v>0</v>
      </c>
      <c r="N14082" t="b">
        <f t="shared" ref="N14082" si="28507">AND(MIN($F14081,$F14082,$F14083)=$F14082,MAX($H14081,$H14082,$H14083)=$H14082)</f>
        <v>0</v>
      </c>
      <c r="O14082" t="b">
        <f t="shared" ref="O14082" si="28508">AND(NOT(N14081),N14082,NOT(N14083))</f>
        <v>0</v>
      </c>
    </row>
    <row r="14083" spans="1:15" x14ac:dyDescent="0.25">
      <c r="A14083" t="s">
        <v>19</v>
      </c>
      <c r="B14083" t="s">
        <v>14</v>
      </c>
      <c r="C14083">
        <v>15</v>
      </c>
      <c r="D14083">
        <v>29</v>
      </c>
      <c r="E14083" t="b">
        <v>0</v>
      </c>
      <c r="F14083">
        <v>0.254</v>
      </c>
      <c r="G14083">
        <v>64</v>
      </c>
      <c r="H14083">
        <v>64</v>
      </c>
      <c r="I14083">
        <v>8478</v>
      </c>
      <c r="J14083">
        <v>7982</v>
      </c>
      <c r="K14083">
        <v>3925</v>
      </c>
      <c r="L14083">
        <v>16</v>
      </c>
      <c r="M14083">
        <f t="shared" ref="M14083:M14146" si="28509">G14083-H14083</f>
        <v>0</v>
      </c>
      <c r="N14083" t="b">
        <f t="shared" ref="N14083" si="28510">AND(MIN($F14081,$F14082,$F14083)=$F14083,MAX($H14081,$H14082,$H14083)=$H14083)</f>
        <v>0</v>
      </c>
      <c r="O14083" t="b">
        <f t="shared" ref="O14083" si="28511">AND(NOT(N14081),NOT(N14082),N14083)</f>
        <v>0</v>
      </c>
    </row>
    <row r="14084" spans="1:15" x14ac:dyDescent="0.25">
      <c r="A14084" t="s">
        <v>13</v>
      </c>
      <c r="B14084" t="s">
        <v>14</v>
      </c>
      <c r="C14084">
        <v>15</v>
      </c>
      <c r="D14084">
        <v>2</v>
      </c>
      <c r="E14084" t="b">
        <v>0</v>
      </c>
      <c r="F14084">
        <v>1.7999999999999999E-2</v>
      </c>
      <c r="G14084">
        <v>64</v>
      </c>
      <c r="H14084">
        <v>64</v>
      </c>
      <c r="I14084">
        <v>206</v>
      </c>
      <c r="J14084">
        <v>130</v>
      </c>
      <c r="K14084">
        <v>0</v>
      </c>
      <c r="L14084">
        <v>10</v>
      </c>
      <c r="M14084">
        <f t="shared" si="28509"/>
        <v>0</v>
      </c>
      <c r="N14084" t="b">
        <f t="shared" ref="N14084" si="28512">AND(MIN($F14084,$F14085,$F14086)=$F14084,MAX($H14084,$H14085,$H14086)=$H14084)</f>
        <v>0</v>
      </c>
      <c r="O14084" t="b">
        <f t="shared" ref="O14084" si="28513">AND(N14084,NOT(N14085),NOT(N14086))</f>
        <v>0</v>
      </c>
    </row>
    <row r="14085" spans="1:15" x14ac:dyDescent="0.25">
      <c r="A14085" t="s">
        <v>15</v>
      </c>
      <c r="B14085" t="s">
        <v>14</v>
      </c>
      <c r="C14085">
        <v>15</v>
      </c>
      <c r="D14085">
        <v>2</v>
      </c>
      <c r="E14085" t="b">
        <v>0</v>
      </c>
      <c r="F14085">
        <v>1.2999999999999999E-2</v>
      </c>
      <c r="G14085">
        <v>64</v>
      </c>
      <c r="H14085">
        <v>64</v>
      </c>
      <c r="I14085">
        <v>131</v>
      </c>
      <c r="J14085">
        <v>130</v>
      </c>
      <c r="K14085">
        <v>0</v>
      </c>
      <c r="L14085">
        <v>10</v>
      </c>
      <c r="M14085">
        <f t="shared" si="28509"/>
        <v>0</v>
      </c>
      <c r="N14085" t="b">
        <f t="shared" ref="N14085" si="28514">AND(MIN($F14084,$F14085,$F14086)=$F14085,MAX($H14084,$H14085,$H14086)=$H14085)</f>
        <v>1</v>
      </c>
      <c r="O14085" t="b">
        <f t="shared" ref="O14085" si="28515">AND(NOT(N14084),N14085,NOT(N14086))</f>
        <v>1</v>
      </c>
    </row>
    <row r="14086" spans="1:15" x14ac:dyDescent="0.25">
      <c r="A14086" t="s">
        <v>19</v>
      </c>
      <c r="B14086" t="s">
        <v>14</v>
      </c>
      <c r="C14086">
        <v>15</v>
      </c>
      <c r="D14086">
        <v>2</v>
      </c>
      <c r="E14086" t="b">
        <v>0</v>
      </c>
      <c r="F14086">
        <v>1.9E-2</v>
      </c>
      <c r="G14086">
        <v>64</v>
      </c>
      <c r="H14086">
        <v>64</v>
      </c>
      <c r="I14086">
        <v>206</v>
      </c>
      <c r="J14086">
        <v>130</v>
      </c>
      <c r="K14086">
        <v>0</v>
      </c>
      <c r="L14086">
        <v>10</v>
      </c>
      <c r="M14086">
        <f t="shared" si="28509"/>
        <v>0</v>
      </c>
      <c r="N14086" t="b">
        <f t="shared" ref="N14086" si="28516">AND(MIN($F14084,$F14085,$F14086)=$F14086,MAX($H14084,$H14085,$H14086)=$H14086)</f>
        <v>0</v>
      </c>
      <c r="O14086" t="b">
        <f t="shared" ref="O14086" si="28517">AND(NOT(N14084),NOT(N14085),N14086)</f>
        <v>0</v>
      </c>
    </row>
    <row r="14087" spans="1:15" x14ac:dyDescent="0.25">
      <c r="A14087" t="s">
        <v>13</v>
      </c>
      <c r="B14087" t="s">
        <v>14</v>
      </c>
      <c r="C14087">
        <v>15</v>
      </c>
      <c r="D14087">
        <v>30</v>
      </c>
      <c r="E14087" t="b">
        <v>1</v>
      </c>
      <c r="F14087">
        <v>10.000999999999999</v>
      </c>
      <c r="G14087">
        <v>64</v>
      </c>
      <c r="H14087">
        <v>0</v>
      </c>
      <c r="I14087">
        <v>1073032</v>
      </c>
      <c r="J14087">
        <v>1071670</v>
      </c>
      <c r="K14087">
        <v>535833</v>
      </c>
      <c r="L14087">
        <v>11</v>
      </c>
      <c r="M14087">
        <f t="shared" si="28509"/>
        <v>64</v>
      </c>
      <c r="N14087" t="b">
        <f t="shared" ref="N14087" si="28518">AND(MIN($F14087,$F14088,$F14089)=$F14087,MAX($H14087,$H14088,$H14089)=$H14087)</f>
        <v>0</v>
      </c>
      <c r="O14087" t="b">
        <f t="shared" ref="O14087" si="28519">AND(N14087,NOT(N14088),NOT(N14089))</f>
        <v>0</v>
      </c>
    </row>
    <row r="14088" spans="1:15" x14ac:dyDescent="0.25">
      <c r="A14088" t="s">
        <v>15</v>
      </c>
      <c r="B14088" t="s">
        <v>14</v>
      </c>
      <c r="C14088">
        <v>15</v>
      </c>
      <c r="D14088">
        <v>30</v>
      </c>
      <c r="E14088" t="b">
        <v>0</v>
      </c>
      <c r="F14088">
        <v>0.81299999999999994</v>
      </c>
      <c r="G14088">
        <v>64</v>
      </c>
      <c r="H14088">
        <v>64</v>
      </c>
      <c r="I14088">
        <v>8254</v>
      </c>
      <c r="J14088">
        <v>8252</v>
      </c>
      <c r="K14088">
        <v>4060</v>
      </c>
      <c r="L14088">
        <v>13</v>
      </c>
      <c r="M14088">
        <f t="shared" si="28509"/>
        <v>0</v>
      </c>
      <c r="N14088" t="b">
        <f t="shared" ref="N14088" si="28520">AND(MIN($F14087,$F14088,$F14089)=$F14088,MAX($H14087,$H14088,$H14089)=$H14088)</f>
        <v>1</v>
      </c>
      <c r="O14088" t="b">
        <f t="shared" ref="O14088" si="28521">AND(NOT(N14087),N14088,NOT(N14089))</f>
        <v>1</v>
      </c>
    </row>
    <row r="14089" spans="1:15" x14ac:dyDescent="0.25">
      <c r="A14089" t="s">
        <v>19</v>
      </c>
      <c r="B14089" t="s">
        <v>14</v>
      </c>
      <c r="C14089">
        <v>15</v>
      </c>
      <c r="D14089">
        <v>30</v>
      </c>
      <c r="E14089" t="b">
        <v>1</v>
      </c>
      <c r="F14089">
        <v>10.000999999999999</v>
      </c>
      <c r="G14089">
        <v>64</v>
      </c>
      <c r="H14089">
        <v>0</v>
      </c>
      <c r="I14089">
        <v>843201</v>
      </c>
      <c r="J14089">
        <v>842130</v>
      </c>
      <c r="K14089">
        <v>421063</v>
      </c>
      <c r="L14089">
        <v>11</v>
      </c>
      <c r="M14089">
        <f t="shared" si="28509"/>
        <v>64</v>
      </c>
      <c r="N14089" t="b">
        <f t="shared" ref="N14089" si="28522">AND(MIN($F14087,$F14088,$F14089)=$F14089,MAX($H14087,$H14088,$H14089)=$H14089)</f>
        <v>0</v>
      </c>
      <c r="O14089" t="b">
        <f t="shared" ref="O14089" si="28523">AND(NOT(N14087),NOT(N14088),N14089)</f>
        <v>0</v>
      </c>
    </row>
    <row r="14090" spans="1:15" x14ac:dyDescent="0.25">
      <c r="A14090" t="s">
        <v>13</v>
      </c>
      <c r="B14090" t="s">
        <v>14</v>
      </c>
      <c r="C14090">
        <v>15</v>
      </c>
      <c r="D14090">
        <v>31</v>
      </c>
      <c r="E14090" t="b">
        <v>0</v>
      </c>
      <c r="F14090">
        <v>0.02</v>
      </c>
      <c r="G14090">
        <v>64</v>
      </c>
      <c r="H14090">
        <v>64</v>
      </c>
      <c r="I14090">
        <v>220</v>
      </c>
      <c r="J14090">
        <v>132</v>
      </c>
      <c r="K14090">
        <v>0</v>
      </c>
      <c r="L14090">
        <v>13</v>
      </c>
      <c r="M14090">
        <f t="shared" si="28509"/>
        <v>0</v>
      </c>
      <c r="N14090" t="b">
        <f t="shared" ref="N14090" si="28524">AND(MIN($F14090,$F14091,$F14092)=$F14090,MAX($H14090,$H14091,$H14092)=$H14090)</f>
        <v>0</v>
      </c>
      <c r="O14090" t="b">
        <f t="shared" ref="O14090" si="28525">AND(N14090,NOT(N14091),NOT(N14092))</f>
        <v>0</v>
      </c>
    </row>
    <row r="14091" spans="1:15" x14ac:dyDescent="0.25">
      <c r="A14091" t="s">
        <v>15</v>
      </c>
      <c r="B14091" t="s">
        <v>14</v>
      </c>
      <c r="C14091">
        <v>15</v>
      </c>
      <c r="D14091">
        <v>31</v>
      </c>
      <c r="E14091" t="b">
        <v>0</v>
      </c>
      <c r="F14091">
        <v>1.6E-2</v>
      </c>
      <c r="G14091">
        <v>64</v>
      </c>
      <c r="H14091">
        <v>64</v>
      </c>
      <c r="I14091">
        <v>134</v>
      </c>
      <c r="J14091">
        <v>132</v>
      </c>
      <c r="K14091">
        <v>0</v>
      </c>
      <c r="L14091">
        <v>13</v>
      </c>
      <c r="M14091">
        <f t="shared" si="28509"/>
        <v>0</v>
      </c>
      <c r="N14091" t="b">
        <f t="shared" ref="N14091" si="28526">AND(MIN($F14090,$F14091,$F14092)=$F14091,MAX($H14090,$H14091,$H14092)=$H14091)</f>
        <v>1</v>
      </c>
      <c r="O14091" t="b">
        <f t="shared" ref="O14091" si="28527">AND(NOT(N14090),N14091,NOT(N14092))</f>
        <v>1</v>
      </c>
    </row>
    <row r="14092" spans="1:15" x14ac:dyDescent="0.25">
      <c r="A14092" t="s">
        <v>19</v>
      </c>
      <c r="B14092" t="s">
        <v>14</v>
      </c>
      <c r="C14092">
        <v>15</v>
      </c>
      <c r="D14092">
        <v>31</v>
      </c>
      <c r="E14092" t="b">
        <v>0</v>
      </c>
      <c r="F14092">
        <v>4.4999999999999998E-2</v>
      </c>
      <c r="G14092">
        <v>64</v>
      </c>
      <c r="H14092">
        <v>64</v>
      </c>
      <c r="I14092">
        <v>220</v>
      </c>
      <c r="J14092">
        <v>132</v>
      </c>
      <c r="K14092">
        <v>0</v>
      </c>
      <c r="L14092">
        <v>13</v>
      </c>
      <c r="M14092">
        <f t="shared" si="28509"/>
        <v>0</v>
      </c>
      <c r="N14092" t="b">
        <f t="shared" ref="N14092" si="28528">AND(MIN($F14090,$F14091,$F14092)=$F14092,MAX($H14090,$H14091,$H14092)=$H14092)</f>
        <v>0</v>
      </c>
      <c r="O14092" t="b">
        <f t="shared" ref="O14092" si="28529">AND(NOT(N14090),NOT(N14091),N14092)</f>
        <v>0</v>
      </c>
    </row>
    <row r="14093" spans="1:15" x14ac:dyDescent="0.25">
      <c r="A14093" t="s">
        <v>13</v>
      </c>
      <c r="B14093" t="s">
        <v>14</v>
      </c>
      <c r="C14093">
        <v>15</v>
      </c>
      <c r="D14093">
        <v>33</v>
      </c>
      <c r="E14093" t="b">
        <v>1</v>
      </c>
      <c r="F14093">
        <v>10.000999999999999</v>
      </c>
      <c r="G14093">
        <v>64</v>
      </c>
      <c r="H14093">
        <v>0</v>
      </c>
      <c r="I14093">
        <v>2163878</v>
      </c>
      <c r="J14093">
        <v>483119</v>
      </c>
      <c r="K14093">
        <v>241558</v>
      </c>
      <c r="L14093">
        <v>10</v>
      </c>
      <c r="M14093">
        <f t="shared" si="28509"/>
        <v>64</v>
      </c>
      <c r="N14093" t="b">
        <f t="shared" ref="N14093" si="28530">AND(MIN($F14093,$F14094,$F14095)=$F14093,MAX($H14093,$H14094,$H14095)=$H14093)</f>
        <v>1</v>
      </c>
      <c r="O14093" t="b">
        <f t="shared" ref="O14093" si="28531">AND(N14093,NOT(N14094),NOT(N14095))</f>
        <v>0</v>
      </c>
    </row>
    <row r="14094" spans="1:15" x14ac:dyDescent="0.25">
      <c r="A14094" t="s">
        <v>15</v>
      </c>
      <c r="B14094" t="s">
        <v>14</v>
      </c>
      <c r="C14094">
        <v>15</v>
      </c>
      <c r="D14094">
        <v>33</v>
      </c>
      <c r="E14094" t="b">
        <v>1</v>
      </c>
      <c r="F14094">
        <v>10.000999999999999</v>
      </c>
      <c r="G14094">
        <v>64</v>
      </c>
      <c r="H14094">
        <v>0</v>
      </c>
      <c r="I14094">
        <v>2456228</v>
      </c>
      <c r="J14094">
        <v>753419</v>
      </c>
      <c r="K14094">
        <v>376708</v>
      </c>
      <c r="L14094">
        <v>10</v>
      </c>
      <c r="M14094">
        <f t="shared" si="28509"/>
        <v>64</v>
      </c>
      <c r="N14094" t="b">
        <f t="shared" ref="N14094" si="28532">AND(MIN($F14093,$F14094,$F14095)=$F14094,MAX($H14093,$H14094,$H14095)=$H14094)</f>
        <v>1</v>
      </c>
      <c r="O14094" t="b">
        <f t="shared" ref="O14094" si="28533">AND(NOT(N14093),N14094,NOT(N14095))</f>
        <v>0</v>
      </c>
    </row>
    <row r="14095" spans="1:15" x14ac:dyDescent="0.25">
      <c r="A14095" t="s">
        <v>19</v>
      </c>
      <c r="B14095" t="s">
        <v>14</v>
      </c>
      <c r="C14095">
        <v>15</v>
      </c>
      <c r="D14095">
        <v>33</v>
      </c>
      <c r="E14095" t="b">
        <v>1</v>
      </c>
      <c r="F14095">
        <v>10.000999999999999</v>
      </c>
      <c r="G14095">
        <v>64</v>
      </c>
      <c r="H14095">
        <v>0</v>
      </c>
      <c r="I14095">
        <v>1833141</v>
      </c>
      <c r="J14095">
        <v>410720</v>
      </c>
      <c r="K14095">
        <v>205359</v>
      </c>
      <c r="L14095">
        <v>10</v>
      </c>
      <c r="M14095">
        <f t="shared" si="28509"/>
        <v>64</v>
      </c>
      <c r="N14095" t="b">
        <f t="shared" ref="N14095" si="28534">AND(MIN($F14093,$F14094,$F14095)=$F14095,MAX($H14093,$H14094,$H14095)=$H14095)</f>
        <v>1</v>
      </c>
      <c r="O14095" t="b">
        <f t="shared" ref="O14095" si="28535">AND(NOT(N14093),NOT(N14094),N14095)</f>
        <v>0</v>
      </c>
    </row>
    <row r="14096" spans="1:15" x14ac:dyDescent="0.25">
      <c r="A14096" t="s">
        <v>13</v>
      </c>
      <c r="B14096" t="s">
        <v>14</v>
      </c>
      <c r="C14096">
        <v>15</v>
      </c>
      <c r="D14096">
        <v>35</v>
      </c>
      <c r="E14096" t="b">
        <v>0</v>
      </c>
      <c r="F14096">
        <v>9.4E-2</v>
      </c>
      <c r="G14096">
        <v>64</v>
      </c>
      <c r="H14096">
        <v>64</v>
      </c>
      <c r="I14096">
        <v>14586</v>
      </c>
      <c r="J14096">
        <v>3224</v>
      </c>
      <c r="K14096">
        <v>1547</v>
      </c>
      <c r="L14096">
        <v>10</v>
      </c>
      <c r="M14096">
        <f t="shared" si="28509"/>
        <v>0</v>
      </c>
      <c r="N14096" t="b">
        <f t="shared" ref="N14096" si="28536">AND(MIN($F14096,$F14097,$F14098)=$F14096,MAX($H14096,$H14097,$H14098)=$H14096)</f>
        <v>0</v>
      </c>
      <c r="O14096" t="b">
        <f t="shared" ref="O14096" si="28537">AND(N14096,NOT(N14097),NOT(N14098))</f>
        <v>0</v>
      </c>
    </row>
    <row r="14097" spans="1:15" x14ac:dyDescent="0.25">
      <c r="A14097" t="s">
        <v>15</v>
      </c>
      <c r="B14097" t="s">
        <v>14</v>
      </c>
      <c r="C14097">
        <v>15</v>
      </c>
      <c r="D14097">
        <v>35</v>
      </c>
      <c r="E14097" t="b">
        <v>0</v>
      </c>
      <c r="F14097">
        <v>5.6000000000000001E-2</v>
      </c>
      <c r="G14097">
        <v>64</v>
      </c>
      <c r="H14097">
        <v>64</v>
      </c>
      <c r="I14097">
        <v>12004</v>
      </c>
      <c r="J14097">
        <v>3224</v>
      </c>
      <c r="K14097">
        <v>1547</v>
      </c>
      <c r="L14097">
        <v>10</v>
      </c>
      <c r="M14097">
        <f t="shared" si="28509"/>
        <v>0</v>
      </c>
      <c r="N14097" t="b">
        <f t="shared" ref="N14097" si="28538">AND(MIN($F14096,$F14097,$F14098)=$F14097,MAX($H14096,$H14097,$H14098)=$H14097)</f>
        <v>1</v>
      </c>
      <c r="O14097" t="b">
        <f t="shared" ref="O14097" si="28539">AND(NOT(N14096),N14097,NOT(N14098))</f>
        <v>1</v>
      </c>
    </row>
    <row r="14098" spans="1:15" x14ac:dyDescent="0.25">
      <c r="A14098" t="s">
        <v>19</v>
      </c>
      <c r="B14098" t="s">
        <v>14</v>
      </c>
      <c r="C14098">
        <v>15</v>
      </c>
      <c r="D14098">
        <v>35</v>
      </c>
      <c r="E14098" t="b">
        <v>0</v>
      </c>
      <c r="F14098">
        <v>0.108</v>
      </c>
      <c r="G14098">
        <v>64</v>
      </c>
      <c r="H14098">
        <v>64</v>
      </c>
      <c r="I14098">
        <v>14586</v>
      </c>
      <c r="J14098">
        <v>3224</v>
      </c>
      <c r="K14098">
        <v>1547</v>
      </c>
      <c r="L14098">
        <v>10</v>
      </c>
      <c r="M14098">
        <f t="shared" si="28509"/>
        <v>0</v>
      </c>
      <c r="N14098" t="b">
        <f t="shared" ref="N14098" si="28540">AND(MIN($F14096,$F14097,$F14098)=$F14098,MAX($H14096,$H14097,$H14098)=$H14098)</f>
        <v>0</v>
      </c>
      <c r="O14098" t="b">
        <f t="shared" ref="O14098" si="28541">AND(NOT(N14096),NOT(N14097),N14098)</f>
        <v>0</v>
      </c>
    </row>
    <row r="14099" spans="1:15" x14ac:dyDescent="0.25">
      <c r="A14099" t="s">
        <v>13</v>
      </c>
      <c r="B14099" t="s">
        <v>14</v>
      </c>
      <c r="C14099">
        <v>15</v>
      </c>
      <c r="D14099">
        <v>37</v>
      </c>
      <c r="E14099" t="b">
        <v>1</v>
      </c>
      <c r="F14099">
        <v>10.000999999999999</v>
      </c>
      <c r="G14099">
        <v>64</v>
      </c>
      <c r="H14099">
        <v>0</v>
      </c>
      <c r="I14099">
        <v>5330300</v>
      </c>
      <c r="J14099">
        <v>478736</v>
      </c>
      <c r="K14099">
        <v>239367</v>
      </c>
      <c r="L14099">
        <v>10</v>
      </c>
      <c r="M14099">
        <f t="shared" si="28509"/>
        <v>64</v>
      </c>
      <c r="N14099" t="b">
        <f t="shared" ref="N14099" si="28542">AND(MIN($F14099,$F14100,$F14101)=$F14099,MAX($H14099,$H14100,$H14101)=$H14099)</f>
        <v>1</v>
      </c>
      <c r="O14099" t="b">
        <f t="shared" ref="O14099" si="28543">AND(N14099,NOT(N14100),NOT(N14101))</f>
        <v>0</v>
      </c>
    </row>
    <row r="14100" spans="1:15" x14ac:dyDescent="0.25">
      <c r="A14100" t="s">
        <v>15</v>
      </c>
      <c r="B14100" t="s">
        <v>14</v>
      </c>
      <c r="C14100">
        <v>15</v>
      </c>
      <c r="D14100">
        <v>37</v>
      </c>
      <c r="E14100" t="b">
        <v>1</v>
      </c>
      <c r="F14100">
        <v>10.000999999999999</v>
      </c>
      <c r="G14100">
        <v>64</v>
      </c>
      <c r="H14100">
        <v>0</v>
      </c>
      <c r="I14100">
        <v>7547728</v>
      </c>
      <c r="J14100">
        <v>780720</v>
      </c>
      <c r="K14100">
        <v>390359</v>
      </c>
      <c r="L14100">
        <v>10</v>
      </c>
      <c r="M14100">
        <f t="shared" si="28509"/>
        <v>64</v>
      </c>
      <c r="N14100" t="b">
        <f t="shared" ref="N14100" si="28544">AND(MIN($F14099,$F14100,$F14101)=$F14100,MAX($H14099,$H14100,$H14101)=$H14100)</f>
        <v>1</v>
      </c>
      <c r="O14100" t="b">
        <f t="shared" ref="O14100" si="28545">AND(NOT(N14099),N14100,NOT(N14101))</f>
        <v>0</v>
      </c>
    </row>
    <row r="14101" spans="1:15" x14ac:dyDescent="0.25">
      <c r="A14101" t="s">
        <v>19</v>
      </c>
      <c r="B14101" t="s">
        <v>14</v>
      </c>
      <c r="C14101">
        <v>15</v>
      </c>
      <c r="D14101">
        <v>37</v>
      </c>
      <c r="E14101" t="b">
        <v>1</v>
      </c>
      <c r="F14101">
        <v>10.007999999999999</v>
      </c>
      <c r="G14101">
        <v>64</v>
      </c>
      <c r="H14101">
        <v>0</v>
      </c>
      <c r="I14101">
        <v>4299158</v>
      </c>
      <c r="J14101">
        <v>383708</v>
      </c>
      <c r="K14101">
        <v>191853</v>
      </c>
      <c r="L14101">
        <v>10</v>
      </c>
      <c r="M14101">
        <f t="shared" si="28509"/>
        <v>64</v>
      </c>
      <c r="N14101" t="b">
        <f t="shared" ref="N14101" si="28546">AND(MIN($F14099,$F14100,$F14101)=$F14101,MAX($H14099,$H14100,$H14101)=$H14101)</f>
        <v>0</v>
      </c>
      <c r="O14101" t="b">
        <f t="shared" ref="O14101" si="28547">AND(NOT(N14099),NOT(N14100),N14101)</f>
        <v>0</v>
      </c>
    </row>
    <row r="14102" spans="1:15" x14ac:dyDescent="0.25">
      <c r="A14102" t="s">
        <v>13</v>
      </c>
      <c r="B14102" t="s">
        <v>14</v>
      </c>
      <c r="C14102">
        <v>15</v>
      </c>
      <c r="D14102">
        <v>38</v>
      </c>
      <c r="E14102" t="b">
        <v>0</v>
      </c>
      <c r="F14102">
        <v>1.9E-2</v>
      </c>
      <c r="G14102">
        <v>64</v>
      </c>
      <c r="H14102">
        <v>64</v>
      </c>
      <c r="I14102">
        <v>216</v>
      </c>
      <c r="J14102">
        <v>131</v>
      </c>
      <c r="K14102">
        <v>0</v>
      </c>
      <c r="L14102">
        <v>11</v>
      </c>
      <c r="M14102">
        <f t="shared" si="28509"/>
        <v>0</v>
      </c>
      <c r="N14102" t="b">
        <f t="shared" ref="N14102" si="28548">AND(MIN($F14102,$F14103,$F14104)=$F14102,MAX($H14102,$H14103,$H14104)=$H14102)</f>
        <v>1</v>
      </c>
      <c r="O14102" t="b">
        <f t="shared" ref="O14102" si="28549">AND(N14102,NOT(N14103),NOT(N14104))</f>
        <v>0</v>
      </c>
    </row>
    <row r="14103" spans="1:15" x14ac:dyDescent="0.25">
      <c r="A14103" t="s">
        <v>15</v>
      </c>
      <c r="B14103" t="s">
        <v>14</v>
      </c>
      <c r="C14103">
        <v>15</v>
      </c>
      <c r="D14103">
        <v>38</v>
      </c>
      <c r="E14103" t="b">
        <v>0</v>
      </c>
      <c r="F14103">
        <v>1.9E-2</v>
      </c>
      <c r="G14103">
        <v>64</v>
      </c>
      <c r="H14103">
        <v>64</v>
      </c>
      <c r="I14103">
        <v>132</v>
      </c>
      <c r="J14103">
        <v>131</v>
      </c>
      <c r="K14103">
        <v>0</v>
      </c>
      <c r="L14103">
        <v>11</v>
      </c>
      <c r="M14103">
        <f t="shared" si="28509"/>
        <v>0</v>
      </c>
      <c r="N14103" t="b">
        <f t="shared" ref="N14103" si="28550">AND(MIN($F14102,$F14103,$F14104)=$F14103,MAX($H14102,$H14103,$H14104)=$H14103)</f>
        <v>1</v>
      </c>
      <c r="O14103" t="b">
        <f t="shared" ref="O14103" si="28551">AND(NOT(N14102),N14103,NOT(N14104))</f>
        <v>0</v>
      </c>
    </row>
    <row r="14104" spans="1:15" x14ac:dyDescent="0.25">
      <c r="A14104" t="s">
        <v>19</v>
      </c>
      <c r="B14104" t="s">
        <v>14</v>
      </c>
      <c r="C14104">
        <v>15</v>
      </c>
      <c r="D14104">
        <v>38</v>
      </c>
      <c r="E14104" t="b">
        <v>0</v>
      </c>
      <c r="F14104">
        <v>2.1000000000000001E-2</v>
      </c>
      <c r="G14104">
        <v>64</v>
      </c>
      <c r="H14104">
        <v>64</v>
      </c>
      <c r="I14104">
        <v>216</v>
      </c>
      <c r="J14104">
        <v>131</v>
      </c>
      <c r="K14104">
        <v>0</v>
      </c>
      <c r="L14104">
        <v>11</v>
      </c>
      <c r="M14104">
        <f t="shared" si="28509"/>
        <v>0</v>
      </c>
      <c r="N14104" t="b">
        <f t="shared" ref="N14104" si="28552">AND(MIN($F14102,$F14103,$F14104)=$F14104,MAX($H14102,$H14103,$H14104)=$H14104)</f>
        <v>0</v>
      </c>
      <c r="O14104" t="b">
        <f t="shared" ref="O14104" si="28553">AND(NOT(N14102),NOT(N14103),N14104)</f>
        <v>0</v>
      </c>
    </row>
    <row r="14105" spans="1:15" x14ac:dyDescent="0.25">
      <c r="A14105" t="s">
        <v>13</v>
      </c>
      <c r="B14105" t="s">
        <v>14</v>
      </c>
      <c r="C14105">
        <v>15</v>
      </c>
      <c r="D14105">
        <v>39</v>
      </c>
      <c r="E14105" t="b">
        <v>0</v>
      </c>
      <c r="F14105">
        <v>1.7000000000000001E-2</v>
      </c>
      <c r="G14105">
        <v>64</v>
      </c>
      <c r="H14105">
        <v>64</v>
      </c>
      <c r="I14105">
        <v>224</v>
      </c>
      <c r="J14105">
        <v>131</v>
      </c>
      <c r="K14105">
        <v>0</v>
      </c>
      <c r="L14105">
        <v>11</v>
      </c>
      <c r="M14105">
        <f t="shared" si="28509"/>
        <v>0</v>
      </c>
      <c r="N14105" t="b">
        <f t="shared" ref="N14105" si="28554">AND(MIN($F14105,$F14106,$F14107)=$F14105,MAX($H14105,$H14106,$H14107)=$H14105)</f>
        <v>0</v>
      </c>
      <c r="O14105" t="b">
        <f t="shared" ref="O14105" si="28555">AND(N14105,NOT(N14106),NOT(N14107))</f>
        <v>0</v>
      </c>
    </row>
    <row r="14106" spans="1:15" x14ac:dyDescent="0.25">
      <c r="A14106" t="s">
        <v>15</v>
      </c>
      <c r="B14106" t="s">
        <v>14</v>
      </c>
      <c r="C14106">
        <v>15</v>
      </c>
      <c r="D14106">
        <v>39</v>
      </c>
      <c r="E14106" t="b">
        <v>0</v>
      </c>
      <c r="F14106">
        <v>2.9000000000000001E-2</v>
      </c>
      <c r="G14106">
        <v>64</v>
      </c>
      <c r="H14106">
        <v>64</v>
      </c>
      <c r="I14106">
        <v>132</v>
      </c>
      <c r="J14106">
        <v>131</v>
      </c>
      <c r="K14106">
        <v>0</v>
      </c>
      <c r="L14106">
        <v>11</v>
      </c>
      <c r="M14106">
        <f t="shared" si="28509"/>
        <v>0</v>
      </c>
      <c r="N14106" t="b">
        <f t="shared" ref="N14106" si="28556">AND(MIN($F14105,$F14106,$F14107)=$F14106,MAX($H14105,$H14106,$H14107)=$H14106)</f>
        <v>0</v>
      </c>
      <c r="O14106" t="b">
        <f t="shared" ref="O14106" si="28557">AND(NOT(N14105),N14106,NOT(N14107))</f>
        <v>0</v>
      </c>
    </row>
    <row r="14107" spans="1:15" x14ac:dyDescent="0.25">
      <c r="A14107" t="s">
        <v>19</v>
      </c>
      <c r="B14107" t="s">
        <v>14</v>
      </c>
      <c r="C14107">
        <v>15</v>
      </c>
      <c r="D14107">
        <v>39</v>
      </c>
      <c r="E14107" t="b">
        <v>0</v>
      </c>
      <c r="F14107">
        <v>1.6E-2</v>
      </c>
      <c r="G14107">
        <v>64</v>
      </c>
      <c r="H14107">
        <v>64</v>
      </c>
      <c r="I14107">
        <v>224</v>
      </c>
      <c r="J14107">
        <v>131</v>
      </c>
      <c r="K14107">
        <v>0</v>
      </c>
      <c r="L14107">
        <v>11</v>
      </c>
      <c r="M14107">
        <f t="shared" si="28509"/>
        <v>0</v>
      </c>
      <c r="N14107" t="b">
        <f t="shared" ref="N14107" si="28558">AND(MIN($F14105,$F14106,$F14107)=$F14107,MAX($H14105,$H14106,$H14107)=$H14107)</f>
        <v>1</v>
      </c>
      <c r="O14107" t="b">
        <f t="shared" ref="O14107" si="28559">AND(NOT(N14105),NOT(N14106),N14107)</f>
        <v>1</v>
      </c>
    </row>
    <row r="14108" spans="1:15" x14ac:dyDescent="0.25">
      <c r="A14108" t="s">
        <v>13</v>
      </c>
      <c r="B14108" t="s">
        <v>14</v>
      </c>
      <c r="C14108">
        <v>15</v>
      </c>
      <c r="D14108">
        <v>3</v>
      </c>
      <c r="E14108" t="b">
        <v>0</v>
      </c>
      <c r="F14108">
        <v>1.4999999999999999E-2</v>
      </c>
      <c r="G14108">
        <v>64</v>
      </c>
      <c r="H14108">
        <v>64</v>
      </c>
      <c r="I14108">
        <v>193</v>
      </c>
      <c r="J14108">
        <v>128</v>
      </c>
      <c r="K14108">
        <v>0</v>
      </c>
      <c r="L14108">
        <v>1</v>
      </c>
      <c r="M14108">
        <f t="shared" si="28509"/>
        <v>0</v>
      </c>
      <c r="N14108" t="b">
        <f t="shared" ref="N14108" si="28560">AND(MIN($F14108,$F14109,$F14110)=$F14108,MAX($H14108,$H14109,$H14110)=$H14108)</f>
        <v>1</v>
      </c>
      <c r="O14108" t="b">
        <f t="shared" ref="O14108" si="28561">AND(N14108,NOT(N14109),NOT(N14110))</f>
        <v>1</v>
      </c>
    </row>
    <row r="14109" spans="1:15" x14ac:dyDescent="0.25">
      <c r="A14109" t="s">
        <v>15</v>
      </c>
      <c r="B14109" t="s">
        <v>14</v>
      </c>
      <c r="C14109">
        <v>15</v>
      </c>
      <c r="D14109">
        <v>3</v>
      </c>
      <c r="E14109" t="b">
        <v>0</v>
      </c>
      <c r="F14109">
        <v>2.5000000000000001E-2</v>
      </c>
      <c r="G14109">
        <v>64</v>
      </c>
      <c r="H14109">
        <v>64</v>
      </c>
      <c r="I14109">
        <v>128</v>
      </c>
      <c r="J14109">
        <v>128</v>
      </c>
      <c r="K14109">
        <v>0</v>
      </c>
      <c r="L14109">
        <v>1</v>
      </c>
      <c r="M14109">
        <f t="shared" si="28509"/>
        <v>0</v>
      </c>
      <c r="N14109" t="b">
        <f t="shared" ref="N14109" si="28562">AND(MIN($F14108,$F14109,$F14110)=$F14109,MAX($H14108,$H14109,$H14110)=$H14109)</f>
        <v>0</v>
      </c>
      <c r="O14109" t="b">
        <f t="shared" ref="O14109" si="28563">AND(NOT(N14108),N14109,NOT(N14110))</f>
        <v>0</v>
      </c>
    </row>
    <row r="14110" spans="1:15" x14ac:dyDescent="0.25">
      <c r="A14110" t="s">
        <v>19</v>
      </c>
      <c r="B14110" t="s">
        <v>14</v>
      </c>
      <c r="C14110">
        <v>15</v>
      </c>
      <c r="D14110">
        <v>3</v>
      </c>
      <c r="E14110" t="b">
        <v>0</v>
      </c>
      <c r="F14110">
        <v>3.1E-2</v>
      </c>
      <c r="G14110">
        <v>64</v>
      </c>
      <c r="H14110">
        <v>64</v>
      </c>
      <c r="I14110">
        <v>193</v>
      </c>
      <c r="J14110">
        <v>128</v>
      </c>
      <c r="K14110">
        <v>0</v>
      </c>
      <c r="L14110">
        <v>1</v>
      </c>
      <c r="M14110">
        <f t="shared" si="28509"/>
        <v>0</v>
      </c>
      <c r="N14110" t="b">
        <f t="shared" ref="N14110" si="28564">AND(MIN($F14108,$F14109,$F14110)=$F14110,MAX($H14108,$H14109,$H14110)=$H14110)</f>
        <v>0</v>
      </c>
      <c r="O14110" t="b">
        <f t="shared" ref="O14110" si="28565">AND(NOT(N14108),NOT(N14109),N14110)</f>
        <v>0</v>
      </c>
    </row>
    <row r="14111" spans="1:15" x14ac:dyDescent="0.25">
      <c r="A14111" t="s">
        <v>13</v>
      </c>
      <c r="B14111" t="s">
        <v>14</v>
      </c>
      <c r="C14111">
        <v>15</v>
      </c>
      <c r="D14111">
        <v>40</v>
      </c>
      <c r="E14111" t="b">
        <v>0</v>
      </c>
      <c r="F14111">
        <v>1.6E-2</v>
      </c>
      <c r="G14111">
        <v>64</v>
      </c>
      <c r="H14111">
        <v>64</v>
      </c>
      <c r="I14111">
        <v>239</v>
      </c>
      <c r="J14111">
        <v>131</v>
      </c>
      <c r="K14111">
        <v>0</v>
      </c>
      <c r="L14111">
        <v>11</v>
      </c>
      <c r="M14111">
        <f t="shared" si="28509"/>
        <v>0</v>
      </c>
      <c r="N14111" t="b">
        <f t="shared" ref="N14111" si="28566">AND(MIN($F14111,$F14112,$F14113)=$F14111,MAX($H14111,$H14112,$H14113)=$H14111)</f>
        <v>0</v>
      </c>
      <c r="O14111" t="b">
        <f t="shared" ref="O14111" si="28567">AND(N14111,NOT(N14112),NOT(N14113))</f>
        <v>0</v>
      </c>
    </row>
    <row r="14112" spans="1:15" x14ac:dyDescent="0.25">
      <c r="A14112" t="s">
        <v>15</v>
      </c>
      <c r="B14112" t="s">
        <v>14</v>
      </c>
      <c r="C14112">
        <v>15</v>
      </c>
      <c r="D14112">
        <v>40</v>
      </c>
      <c r="E14112" t="b">
        <v>0</v>
      </c>
      <c r="F14112">
        <v>1.4999999999999999E-2</v>
      </c>
      <c r="G14112">
        <v>64</v>
      </c>
      <c r="H14112">
        <v>64</v>
      </c>
      <c r="I14112">
        <v>132</v>
      </c>
      <c r="J14112">
        <v>131</v>
      </c>
      <c r="K14112">
        <v>0</v>
      </c>
      <c r="L14112">
        <v>11</v>
      </c>
      <c r="M14112">
        <f t="shared" si="28509"/>
        <v>0</v>
      </c>
      <c r="N14112" t="b">
        <f t="shared" ref="N14112" si="28568">AND(MIN($F14111,$F14112,$F14113)=$F14112,MAX($H14111,$H14112,$H14113)=$H14112)</f>
        <v>1</v>
      </c>
      <c r="O14112" t="b">
        <f t="shared" ref="O14112" si="28569">AND(NOT(N14111),N14112,NOT(N14113))</f>
        <v>1</v>
      </c>
    </row>
    <row r="14113" spans="1:15" x14ac:dyDescent="0.25">
      <c r="A14113" t="s">
        <v>19</v>
      </c>
      <c r="B14113" t="s">
        <v>14</v>
      </c>
      <c r="C14113">
        <v>15</v>
      </c>
      <c r="D14113">
        <v>40</v>
      </c>
      <c r="E14113" t="b">
        <v>0</v>
      </c>
      <c r="F14113">
        <v>1.9E-2</v>
      </c>
      <c r="G14113">
        <v>64</v>
      </c>
      <c r="H14113">
        <v>64</v>
      </c>
      <c r="I14113">
        <v>239</v>
      </c>
      <c r="J14113">
        <v>131</v>
      </c>
      <c r="K14113">
        <v>0</v>
      </c>
      <c r="L14113">
        <v>11</v>
      </c>
      <c r="M14113">
        <f t="shared" si="28509"/>
        <v>0</v>
      </c>
      <c r="N14113" t="b">
        <f t="shared" ref="N14113" si="28570">AND(MIN($F14111,$F14112,$F14113)=$F14113,MAX($H14111,$H14112,$H14113)=$H14113)</f>
        <v>0</v>
      </c>
      <c r="O14113" t="b">
        <f t="shared" ref="O14113" si="28571">AND(NOT(N14111),NOT(N14112),N14113)</f>
        <v>0</v>
      </c>
    </row>
    <row r="14114" spans="1:15" x14ac:dyDescent="0.25">
      <c r="A14114" t="s">
        <v>13</v>
      </c>
      <c r="B14114" t="s">
        <v>14</v>
      </c>
      <c r="C14114">
        <v>15</v>
      </c>
      <c r="D14114">
        <v>41</v>
      </c>
      <c r="E14114" t="b">
        <v>0</v>
      </c>
      <c r="F14114">
        <v>1.7000000000000001E-2</v>
      </c>
      <c r="G14114">
        <v>64</v>
      </c>
      <c r="H14114">
        <v>64</v>
      </c>
      <c r="I14114">
        <v>264</v>
      </c>
      <c r="J14114">
        <v>131</v>
      </c>
      <c r="K14114">
        <v>0</v>
      </c>
      <c r="L14114">
        <v>9</v>
      </c>
      <c r="M14114">
        <f t="shared" si="28509"/>
        <v>0</v>
      </c>
      <c r="N14114" t="b">
        <f t="shared" ref="N14114" si="28572">AND(MIN($F14114,$F14115,$F14116)=$F14114,MAX($H14114,$H14115,$H14116)=$H14114)</f>
        <v>0</v>
      </c>
      <c r="O14114" t="b">
        <f t="shared" ref="O14114" si="28573">AND(N14114,NOT(N14115),NOT(N14116))</f>
        <v>0</v>
      </c>
    </row>
    <row r="14115" spans="1:15" x14ac:dyDescent="0.25">
      <c r="A14115" t="s">
        <v>15</v>
      </c>
      <c r="B14115" t="s">
        <v>14</v>
      </c>
      <c r="C14115">
        <v>15</v>
      </c>
      <c r="D14115">
        <v>41</v>
      </c>
      <c r="E14115" t="b">
        <v>0</v>
      </c>
      <c r="F14115">
        <v>1.4999999999999999E-2</v>
      </c>
      <c r="G14115">
        <v>64</v>
      </c>
      <c r="H14115">
        <v>64</v>
      </c>
      <c r="I14115">
        <v>132</v>
      </c>
      <c r="J14115">
        <v>131</v>
      </c>
      <c r="K14115">
        <v>0</v>
      </c>
      <c r="L14115">
        <v>9</v>
      </c>
      <c r="M14115">
        <f t="shared" si="28509"/>
        <v>0</v>
      </c>
      <c r="N14115" t="b">
        <f t="shared" ref="N14115" si="28574">AND(MIN($F14114,$F14115,$F14116)=$F14115,MAX($H14114,$H14115,$H14116)=$H14115)</f>
        <v>1</v>
      </c>
      <c r="O14115" t="b">
        <f t="shared" ref="O14115" si="28575">AND(NOT(N14114),N14115,NOT(N14116))</f>
        <v>1</v>
      </c>
    </row>
    <row r="14116" spans="1:15" x14ac:dyDescent="0.25">
      <c r="A14116" t="s">
        <v>19</v>
      </c>
      <c r="B14116" t="s">
        <v>14</v>
      </c>
      <c r="C14116">
        <v>15</v>
      </c>
      <c r="D14116">
        <v>41</v>
      </c>
      <c r="E14116" t="b">
        <v>0</v>
      </c>
      <c r="F14116">
        <v>1.7999999999999999E-2</v>
      </c>
      <c r="G14116">
        <v>64</v>
      </c>
      <c r="H14116">
        <v>64</v>
      </c>
      <c r="I14116">
        <v>264</v>
      </c>
      <c r="J14116">
        <v>131</v>
      </c>
      <c r="K14116">
        <v>0</v>
      </c>
      <c r="L14116">
        <v>9</v>
      </c>
      <c r="M14116">
        <f t="shared" si="28509"/>
        <v>0</v>
      </c>
      <c r="N14116" t="b">
        <f t="shared" ref="N14116" si="28576">AND(MIN($F14114,$F14115,$F14116)=$F14116,MAX($H14114,$H14115,$H14116)=$H14116)</f>
        <v>0</v>
      </c>
      <c r="O14116" t="b">
        <f t="shared" ref="O14116" si="28577">AND(NOT(N14114),NOT(N14115),N14116)</f>
        <v>0</v>
      </c>
    </row>
    <row r="14117" spans="1:15" x14ac:dyDescent="0.25">
      <c r="A14117" t="s">
        <v>13</v>
      </c>
      <c r="B14117" t="s">
        <v>14</v>
      </c>
      <c r="C14117">
        <v>15</v>
      </c>
      <c r="D14117">
        <v>42</v>
      </c>
      <c r="E14117" t="b">
        <v>0</v>
      </c>
      <c r="F14117">
        <v>2.1000000000000001E-2</v>
      </c>
      <c r="G14117">
        <v>64</v>
      </c>
      <c r="H14117">
        <v>64</v>
      </c>
      <c r="I14117">
        <v>251</v>
      </c>
      <c r="J14117">
        <v>131</v>
      </c>
      <c r="K14117">
        <v>0</v>
      </c>
      <c r="L14117">
        <v>11</v>
      </c>
      <c r="M14117">
        <f t="shared" si="28509"/>
        <v>0</v>
      </c>
      <c r="N14117" t="b">
        <f t="shared" ref="N14117" si="28578">AND(MIN($F14117,$F14118,$F14119)=$F14117,MAX($H14117,$H14118,$H14119)=$H14117)</f>
        <v>0</v>
      </c>
      <c r="O14117" t="b">
        <f t="shared" ref="O14117" si="28579">AND(N14117,NOT(N14118),NOT(N14119))</f>
        <v>0</v>
      </c>
    </row>
    <row r="14118" spans="1:15" x14ac:dyDescent="0.25">
      <c r="A14118" t="s">
        <v>15</v>
      </c>
      <c r="B14118" t="s">
        <v>14</v>
      </c>
      <c r="C14118">
        <v>15</v>
      </c>
      <c r="D14118">
        <v>42</v>
      </c>
      <c r="E14118" t="b">
        <v>0</v>
      </c>
      <c r="F14118">
        <v>1.6E-2</v>
      </c>
      <c r="G14118">
        <v>64</v>
      </c>
      <c r="H14118">
        <v>64</v>
      </c>
      <c r="I14118">
        <v>132</v>
      </c>
      <c r="J14118">
        <v>131</v>
      </c>
      <c r="K14118">
        <v>0</v>
      </c>
      <c r="L14118">
        <v>11</v>
      </c>
      <c r="M14118">
        <f t="shared" si="28509"/>
        <v>0</v>
      </c>
      <c r="N14118" t="b">
        <f t="shared" ref="N14118" si="28580">AND(MIN($F14117,$F14118,$F14119)=$F14118,MAX($H14117,$H14118,$H14119)=$H14118)</f>
        <v>1</v>
      </c>
      <c r="O14118" t="b">
        <f t="shared" ref="O14118" si="28581">AND(NOT(N14117),N14118,NOT(N14119))</f>
        <v>0</v>
      </c>
    </row>
    <row r="14119" spans="1:15" x14ac:dyDescent="0.25">
      <c r="A14119" t="s">
        <v>19</v>
      </c>
      <c r="B14119" t="s">
        <v>14</v>
      </c>
      <c r="C14119">
        <v>15</v>
      </c>
      <c r="D14119">
        <v>42</v>
      </c>
      <c r="E14119" t="b">
        <v>0</v>
      </c>
      <c r="F14119">
        <v>1.6E-2</v>
      </c>
      <c r="G14119">
        <v>64</v>
      </c>
      <c r="H14119">
        <v>64</v>
      </c>
      <c r="I14119">
        <v>251</v>
      </c>
      <c r="J14119">
        <v>131</v>
      </c>
      <c r="K14119">
        <v>0</v>
      </c>
      <c r="L14119">
        <v>11</v>
      </c>
      <c r="M14119">
        <f t="shared" si="28509"/>
        <v>0</v>
      </c>
      <c r="N14119" t="b">
        <f t="shared" ref="N14119" si="28582">AND(MIN($F14117,$F14118,$F14119)=$F14119,MAX($H14117,$H14118,$H14119)=$H14119)</f>
        <v>1</v>
      </c>
      <c r="O14119" t="b">
        <f t="shared" ref="O14119" si="28583">AND(NOT(N14117),NOT(N14118),N14119)</f>
        <v>0</v>
      </c>
    </row>
    <row r="14120" spans="1:15" x14ac:dyDescent="0.25">
      <c r="A14120" t="s">
        <v>13</v>
      </c>
      <c r="B14120" t="s">
        <v>14</v>
      </c>
      <c r="C14120">
        <v>15</v>
      </c>
      <c r="D14120">
        <v>43</v>
      </c>
      <c r="E14120" t="b">
        <v>0</v>
      </c>
      <c r="F14120">
        <v>1.7999999999999999E-2</v>
      </c>
      <c r="G14120">
        <v>64</v>
      </c>
      <c r="H14120">
        <v>64</v>
      </c>
      <c r="I14120">
        <v>216</v>
      </c>
      <c r="J14120">
        <v>131</v>
      </c>
      <c r="K14120">
        <v>0</v>
      </c>
      <c r="L14120">
        <v>11</v>
      </c>
      <c r="M14120">
        <f t="shared" si="28509"/>
        <v>0</v>
      </c>
      <c r="N14120" t="b">
        <f t="shared" ref="N14120" si="28584">AND(MIN($F14120,$F14121,$F14122)=$F14120,MAX($H14120,$H14121,$H14122)=$H14120)</f>
        <v>0</v>
      </c>
      <c r="O14120" t="b">
        <f t="shared" ref="O14120" si="28585">AND(N14120,NOT(N14121),NOT(N14122))</f>
        <v>0</v>
      </c>
    </row>
    <row r="14121" spans="1:15" x14ac:dyDescent="0.25">
      <c r="A14121" t="s">
        <v>15</v>
      </c>
      <c r="B14121" t="s">
        <v>14</v>
      </c>
      <c r="C14121">
        <v>15</v>
      </c>
      <c r="D14121">
        <v>43</v>
      </c>
      <c r="E14121" t="b">
        <v>0</v>
      </c>
      <c r="F14121">
        <v>1.4999999999999999E-2</v>
      </c>
      <c r="G14121">
        <v>64</v>
      </c>
      <c r="H14121">
        <v>64</v>
      </c>
      <c r="I14121">
        <v>132</v>
      </c>
      <c r="J14121">
        <v>131</v>
      </c>
      <c r="K14121">
        <v>0</v>
      </c>
      <c r="L14121">
        <v>11</v>
      </c>
      <c r="M14121">
        <f t="shared" si="28509"/>
        <v>0</v>
      </c>
      <c r="N14121" t="b">
        <f t="shared" ref="N14121" si="28586">AND(MIN($F14120,$F14121,$F14122)=$F14121,MAX($H14120,$H14121,$H14122)=$H14121)</f>
        <v>1</v>
      </c>
      <c r="O14121" t="b">
        <f t="shared" ref="O14121" si="28587">AND(NOT(N14120),N14121,NOT(N14122))</f>
        <v>1</v>
      </c>
    </row>
    <row r="14122" spans="1:15" x14ac:dyDescent="0.25">
      <c r="A14122" t="s">
        <v>19</v>
      </c>
      <c r="B14122" t="s">
        <v>14</v>
      </c>
      <c r="C14122">
        <v>15</v>
      </c>
      <c r="D14122">
        <v>43</v>
      </c>
      <c r="E14122" t="b">
        <v>0</v>
      </c>
      <c r="F14122">
        <v>2.9000000000000001E-2</v>
      </c>
      <c r="G14122">
        <v>64</v>
      </c>
      <c r="H14122">
        <v>64</v>
      </c>
      <c r="I14122">
        <v>216</v>
      </c>
      <c r="J14122">
        <v>131</v>
      </c>
      <c r="K14122">
        <v>0</v>
      </c>
      <c r="L14122">
        <v>11</v>
      </c>
      <c r="M14122">
        <f t="shared" si="28509"/>
        <v>0</v>
      </c>
      <c r="N14122" t="b">
        <f t="shared" ref="N14122" si="28588">AND(MIN($F14120,$F14121,$F14122)=$F14122,MAX($H14120,$H14121,$H14122)=$H14122)</f>
        <v>0</v>
      </c>
      <c r="O14122" t="b">
        <f t="shared" ref="O14122" si="28589">AND(NOT(N14120),NOT(N14121),N14122)</f>
        <v>0</v>
      </c>
    </row>
    <row r="14123" spans="1:15" x14ac:dyDescent="0.25">
      <c r="A14123" t="s">
        <v>13</v>
      </c>
      <c r="B14123" t="s">
        <v>14</v>
      </c>
      <c r="C14123">
        <v>15</v>
      </c>
      <c r="D14123">
        <v>44</v>
      </c>
      <c r="E14123" t="b">
        <v>0</v>
      </c>
      <c r="F14123">
        <v>1.6E-2</v>
      </c>
      <c r="G14123">
        <v>64</v>
      </c>
      <c r="H14123">
        <v>64</v>
      </c>
      <c r="I14123">
        <v>216</v>
      </c>
      <c r="J14123">
        <v>131</v>
      </c>
      <c r="K14123">
        <v>0</v>
      </c>
      <c r="L14123">
        <v>11</v>
      </c>
      <c r="M14123">
        <f t="shared" si="28509"/>
        <v>0</v>
      </c>
      <c r="N14123" t="b">
        <f t="shared" ref="N14123" si="28590">AND(MIN($F14123,$F14124,$F14125)=$F14123,MAX($H14123,$H14124,$H14125)=$H14123)</f>
        <v>0</v>
      </c>
      <c r="O14123" t="b">
        <f t="shared" ref="O14123" si="28591">AND(N14123,NOT(N14124),NOT(N14125))</f>
        <v>0</v>
      </c>
    </row>
    <row r="14124" spans="1:15" x14ac:dyDescent="0.25">
      <c r="A14124" t="s">
        <v>15</v>
      </c>
      <c r="B14124" t="s">
        <v>14</v>
      </c>
      <c r="C14124">
        <v>15</v>
      </c>
      <c r="D14124">
        <v>44</v>
      </c>
      <c r="E14124" t="b">
        <v>0</v>
      </c>
      <c r="F14124">
        <v>1.4E-2</v>
      </c>
      <c r="G14124">
        <v>64</v>
      </c>
      <c r="H14124">
        <v>64</v>
      </c>
      <c r="I14124">
        <v>132</v>
      </c>
      <c r="J14124">
        <v>131</v>
      </c>
      <c r="K14124">
        <v>0</v>
      </c>
      <c r="L14124">
        <v>11</v>
      </c>
      <c r="M14124">
        <f t="shared" si="28509"/>
        <v>0</v>
      </c>
      <c r="N14124" t="b">
        <f t="shared" ref="N14124" si="28592">AND(MIN($F14123,$F14124,$F14125)=$F14124,MAX($H14123,$H14124,$H14125)=$H14124)</f>
        <v>1</v>
      </c>
      <c r="O14124" t="b">
        <f t="shared" ref="O14124" si="28593">AND(NOT(N14123),N14124,NOT(N14125))</f>
        <v>1</v>
      </c>
    </row>
    <row r="14125" spans="1:15" x14ac:dyDescent="0.25">
      <c r="A14125" t="s">
        <v>19</v>
      </c>
      <c r="B14125" t="s">
        <v>14</v>
      </c>
      <c r="C14125">
        <v>15</v>
      </c>
      <c r="D14125">
        <v>44</v>
      </c>
      <c r="E14125" t="b">
        <v>0</v>
      </c>
      <c r="F14125">
        <v>1.7000000000000001E-2</v>
      </c>
      <c r="G14125">
        <v>64</v>
      </c>
      <c r="H14125">
        <v>64</v>
      </c>
      <c r="I14125">
        <v>216</v>
      </c>
      <c r="J14125">
        <v>131</v>
      </c>
      <c r="K14125">
        <v>0</v>
      </c>
      <c r="L14125">
        <v>11</v>
      </c>
      <c r="M14125">
        <f t="shared" si="28509"/>
        <v>0</v>
      </c>
      <c r="N14125" t="b">
        <f t="shared" ref="N14125" si="28594">AND(MIN($F14123,$F14124,$F14125)=$F14125,MAX($H14123,$H14124,$H14125)=$H14125)</f>
        <v>0</v>
      </c>
      <c r="O14125" t="b">
        <f t="shared" ref="O14125" si="28595">AND(NOT(N14123),NOT(N14124),N14125)</f>
        <v>0</v>
      </c>
    </row>
    <row r="14126" spans="1:15" x14ac:dyDescent="0.25">
      <c r="A14126" t="s">
        <v>13</v>
      </c>
      <c r="B14126" t="s">
        <v>14</v>
      </c>
      <c r="C14126">
        <v>15</v>
      </c>
      <c r="D14126">
        <v>45</v>
      </c>
      <c r="E14126" t="b">
        <v>0</v>
      </c>
      <c r="F14126">
        <v>1.4E-2</v>
      </c>
      <c r="G14126">
        <v>64</v>
      </c>
      <c r="H14126">
        <v>64</v>
      </c>
      <c r="I14126">
        <v>216</v>
      </c>
      <c r="J14126">
        <v>131</v>
      </c>
      <c r="K14126">
        <v>0</v>
      </c>
      <c r="L14126">
        <v>11</v>
      </c>
      <c r="M14126">
        <f t="shared" si="28509"/>
        <v>0</v>
      </c>
      <c r="N14126" t="b">
        <f t="shared" ref="N14126" si="28596">AND(MIN($F14126,$F14127,$F14128)=$F14126,MAX($H14126,$H14127,$H14128)=$H14126)</f>
        <v>1</v>
      </c>
      <c r="O14126" t="b">
        <f t="shared" ref="O14126" si="28597">AND(N14126,NOT(N14127),NOT(N14128))</f>
        <v>0</v>
      </c>
    </row>
    <row r="14127" spans="1:15" x14ac:dyDescent="0.25">
      <c r="A14127" t="s">
        <v>15</v>
      </c>
      <c r="B14127" t="s">
        <v>14</v>
      </c>
      <c r="C14127">
        <v>15</v>
      </c>
      <c r="D14127">
        <v>45</v>
      </c>
      <c r="E14127" t="b">
        <v>0</v>
      </c>
      <c r="F14127">
        <v>1.4E-2</v>
      </c>
      <c r="G14127">
        <v>64</v>
      </c>
      <c r="H14127">
        <v>64</v>
      </c>
      <c r="I14127">
        <v>132</v>
      </c>
      <c r="J14127">
        <v>131</v>
      </c>
      <c r="K14127">
        <v>0</v>
      </c>
      <c r="L14127">
        <v>11</v>
      </c>
      <c r="M14127">
        <f t="shared" si="28509"/>
        <v>0</v>
      </c>
      <c r="N14127" t="b">
        <f t="shared" ref="N14127" si="28598">AND(MIN($F14126,$F14127,$F14128)=$F14127,MAX($H14126,$H14127,$H14128)=$H14127)</f>
        <v>1</v>
      </c>
      <c r="O14127" t="b">
        <f t="shared" ref="O14127" si="28599">AND(NOT(N14126),N14127,NOT(N14128))</f>
        <v>0</v>
      </c>
    </row>
    <row r="14128" spans="1:15" x14ac:dyDescent="0.25">
      <c r="A14128" t="s">
        <v>19</v>
      </c>
      <c r="B14128" t="s">
        <v>14</v>
      </c>
      <c r="C14128">
        <v>15</v>
      </c>
      <c r="D14128">
        <v>45</v>
      </c>
      <c r="E14128" t="b">
        <v>0</v>
      </c>
      <c r="F14128">
        <v>1.9E-2</v>
      </c>
      <c r="G14128">
        <v>64</v>
      </c>
      <c r="H14128">
        <v>64</v>
      </c>
      <c r="I14128">
        <v>216</v>
      </c>
      <c r="J14128">
        <v>131</v>
      </c>
      <c r="K14128">
        <v>0</v>
      </c>
      <c r="L14128">
        <v>11</v>
      </c>
      <c r="M14128">
        <f t="shared" si="28509"/>
        <v>0</v>
      </c>
      <c r="N14128" t="b">
        <f t="shared" ref="N14128" si="28600">AND(MIN($F14126,$F14127,$F14128)=$F14128,MAX($H14126,$H14127,$H14128)=$H14128)</f>
        <v>0</v>
      </c>
      <c r="O14128" t="b">
        <f t="shared" ref="O14128" si="28601">AND(NOT(N14126),NOT(N14127),N14128)</f>
        <v>0</v>
      </c>
    </row>
    <row r="14129" spans="1:15" x14ac:dyDescent="0.25">
      <c r="A14129" t="s">
        <v>13</v>
      </c>
      <c r="B14129" t="s">
        <v>14</v>
      </c>
      <c r="C14129">
        <v>15</v>
      </c>
      <c r="D14129">
        <v>46</v>
      </c>
      <c r="E14129" t="b">
        <v>0</v>
      </c>
      <c r="F14129">
        <v>1.7000000000000001E-2</v>
      </c>
      <c r="G14129">
        <v>64</v>
      </c>
      <c r="H14129">
        <v>64</v>
      </c>
      <c r="I14129">
        <v>262</v>
      </c>
      <c r="J14129">
        <v>130</v>
      </c>
      <c r="K14129">
        <v>0</v>
      </c>
      <c r="L14129">
        <v>11</v>
      </c>
      <c r="M14129">
        <f t="shared" si="28509"/>
        <v>0</v>
      </c>
      <c r="N14129" t="b">
        <f t="shared" ref="N14129" si="28602">AND(MIN($F14129,$F14130,$F14131)=$F14129,MAX($H14129,$H14130,$H14131)=$H14129)</f>
        <v>0</v>
      </c>
      <c r="O14129" t="b">
        <f t="shared" ref="O14129" si="28603">AND(N14129,NOT(N14130),NOT(N14131))</f>
        <v>0</v>
      </c>
    </row>
    <row r="14130" spans="1:15" x14ac:dyDescent="0.25">
      <c r="A14130" t="s">
        <v>15</v>
      </c>
      <c r="B14130" t="s">
        <v>14</v>
      </c>
      <c r="C14130">
        <v>15</v>
      </c>
      <c r="D14130">
        <v>46</v>
      </c>
      <c r="E14130" t="b">
        <v>0</v>
      </c>
      <c r="F14130">
        <v>1.4999999999999999E-2</v>
      </c>
      <c r="G14130">
        <v>64</v>
      </c>
      <c r="H14130">
        <v>64</v>
      </c>
      <c r="I14130">
        <v>131</v>
      </c>
      <c r="J14130">
        <v>130</v>
      </c>
      <c r="K14130">
        <v>0</v>
      </c>
      <c r="L14130">
        <v>11</v>
      </c>
      <c r="M14130">
        <f t="shared" si="28509"/>
        <v>0</v>
      </c>
      <c r="N14130" t="b">
        <f t="shared" ref="N14130" si="28604">AND(MIN($F14129,$F14130,$F14131)=$F14130,MAX($H14129,$H14130,$H14131)=$H14130)</f>
        <v>1</v>
      </c>
      <c r="O14130" t="b">
        <f t="shared" ref="O14130" si="28605">AND(NOT(N14129),N14130,NOT(N14131))</f>
        <v>1</v>
      </c>
    </row>
    <row r="14131" spans="1:15" x14ac:dyDescent="0.25">
      <c r="A14131" t="s">
        <v>19</v>
      </c>
      <c r="B14131" t="s">
        <v>14</v>
      </c>
      <c r="C14131">
        <v>15</v>
      </c>
      <c r="D14131">
        <v>46</v>
      </c>
      <c r="E14131" t="b">
        <v>0</v>
      </c>
      <c r="F14131">
        <v>1.9E-2</v>
      </c>
      <c r="G14131">
        <v>64</v>
      </c>
      <c r="H14131">
        <v>64</v>
      </c>
      <c r="I14131">
        <v>262</v>
      </c>
      <c r="J14131">
        <v>130</v>
      </c>
      <c r="K14131">
        <v>0</v>
      </c>
      <c r="L14131">
        <v>11</v>
      </c>
      <c r="M14131">
        <f t="shared" si="28509"/>
        <v>0</v>
      </c>
      <c r="N14131" t="b">
        <f t="shared" ref="N14131" si="28606">AND(MIN($F14129,$F14130,$F14131)=$F14131,MAX($H14129,$H14130,$H14131)=$H14131)</f>
        <v>0</v>
      </c>
      <c r="O14131" t="b">
        <f t="shared" ref="O14131" si="28607">AND(NOT(N14129),NOT(N14130),N14131)</f>
        <v>0</v>
      </c>
    </row>
    <row r="14132" spans="1:15" x14ac:dyDescent="0.25">
      <c r="A14132" t="s">
        <v>13</v>
      </c>
      <c r="B14132" t="s">
        <v>14</v>
      </c>
      <c r="C14132">
        <v>15</v>
      </c>
      <c r="D14132">
        <v>47</v>
      </c>
      <c r="E14132" t="b">
        <v>0</v>
      </c>
      <c r="F14132">
        <v>1.4999999999999999E-2</v>
      </c>
      <c r="G14132">
        <v>64</v>
      </c>
      <c r="H14132">
        <v>64</v>
      </c>
      <c r="I14132">
        <v>225</v>
      </c>
      <c r="J14132">
        <v>131</v>
      </c>
      <c r="K14132">
        <v>0</v>
      </c>
      <c r="L14132">
        <v>11</v>
      </c>
      <c r="M14132">
        <f t="shared" si="28509"/>
        <v>0</v>
      </c>
      <c r="N14132" t="b">
        <f t="shared" ref="N14132" si="28608">AND(MIN($F14132,$F14133,$F14134)=$F14132,MAX($H14132,$H14133,$H14134)=$H14132)</f>
        <v>1</v>
      </c>
      <c r="O14132" t="b">
        <f t="shared" ref="O14132" si="28609">AND(N14132,NOT(N14133),NOT(N14134))</f>
        <v>1</v>
      </c>
    </row>
    <row r="14133" spans="1:15" x14ac:dyDescent="0.25">
      <c r="A14133" t="s">
        <v>15</v>
      </c>
      <c r="B14133" t="s">
        <v>14</v>
      </c>
      <c r="C14133">
        <v>15</v>
      </c>
      <c r="D14133">
        <v>47</v>
      </c>
      <c r="E14133" t="b">
        <v>0</v>
      </c>
      <c r="F14133">
        <v>1.7000000000000001E-2</v>
      </c>
      <c r="G14133">
        <v>64</v>
      </c>
      <c r="H14133">
        <v>64</v>
      </c>
      <c r="I14133">
        <v>132</v>
      </c>
      <c r="J14133">
        <v>131</v>
      </c>
      <c r="K14133">
        <v>0</v>
      </c>
      <c r="L14133">
        <v>11</v>
      </c>
      <c r="M14133">
        <f t="shared" si="28509"/>
        <v>0</v>
      </c>
      <c r="N14133" t="b">
        <f t="shared" ref="N14133" si="28610">AND(MIN($F14132,$F14133,$F14134)=$F14133,MAX($H14132,$H14133,$H14134)=$H14133)</f>
        <v>0</v>
      </c>
      <c r="O14133" t="b">
        <f t="shared" ref="O14133" si="28611">AND(NOT(N14132),N14133,NOT(N14134))</f>
        <v>0</v>
      </c>
    </row>
    <row r="14134" spans="1:15" x14ac:dyDescent="0.25">
      <c r="A14134" t="s">
        <v>19</v>
      </c>
      <c r="B14134" t="s">
        <v>14</v>
      </c>
      <c r="C14134">
        <v>15</v>
      </c>
      <c r="D14134">
        <v>47</v>
      </c>
      <c r="E14134" t="b">
        <v>0</v>
      </c>
      <c r="F14134">
        <v>1.7999999999999999E-2</v>
      </c>
      <c r="G14134">
        <v>64</v>
      </c>
      <c r="H14134">
        <v>64</v>
      </c>
      <c r="I14134">
        <v>225</v>
      </c>
      <c r="J14134">
        <v>131</v>
      </c>
      <c r="K14134">
        <v>0</v>
      </c>
      <c r="L14134">
        <v>11</v>
      </c>
      <c r="M14134">
        <f t="shared" si="28509"/>
        <v>0</v>
      </c>
      <c r="N14134" t="b">
        <f t="shared" ref="N14134" si="28612">AND(MIN($F14132,$F14133,$F14134)=$F14134,MAX($H14132,$H14133,$H14134)=$H14134)</f>
        <v>0</v>
      </c>
      <c r="O14134" t="b">
        <f t="shared" ref="O14134" si="28613">AND(NOT(N14132),NOT(N14133),N14134)</f>
        <v>0</v>
      </c>
    </row>
    <row r="14135" spans="1:15" x14ac:dyDescent="0.25">
      <c r="A14135" t="s">
        <v>13</v>
      </c>
      <c r="B14135" t="s">
        <v>14</v>
      </c>
      <c r="C14135">
        <v>15</v>
      </c>
      <c r="D14135">
        <v>48</v>
      </c>
      <c r="E14135" t="b">
        <v>0</v>
      </c>
      <c r="F14135">
        <v>1.2999999999999999E-2</v>
      </c>
      <c r="G14135">
        <v>64</v>
      </c>
      <c r="H14135">
        <v>64</v>
      </c>
      <c r="I14135">
        <v>213</v>
      </c>
      <c r="J14135">
        <v>133</v>
      </c>
      <c r="K14135">
        <v>1</v>
      </c>
      <c r="L14135">
        <v>12</v>
      </c>
      <c r="M14135">
        <f t="shared" si="28509"/>
        <v>0</v>
      </c>
      <c r="N14135" t="b">
        <f t="shared" ref="N14135" si="28614">AND(MIN($F14135,$F14136,$F14137)=$F14135,MAX($H14135,$H14136,$H14137)=$H14135)</f>
        <v>1</v>
      </c>
      <c r="O14135" t="b">
        <f t="shared" ref="O14135" si="28615">AND(N14135,NOT(N14136),NOT(N14137))</f>
        <v>1</v>
      </c>
    </row>
    <row r="14136" spans="1:15" x14ac:dyDescent="0.25">
      <c r="A14136" t="s">
        <v>15</v>
      </c>
      <c r="B14136" t="s">
        <v>14</v>
      </c>
      <c r="C14136">
        <v>15</v>
      </c>
      <c r="D14136">
        <v>48</v>
      </c>
      <c r="E14136" t="b">
        <v>0</v>
      </c>
      <c r="F14136">
        <v>2.3E-2</v>
      </c>
      <c r="G14136">
        <v>64</v>
      </c>
      <c r="H14136">
        <v>64</v>
      </c>
      <c r="I14136">
        <v>135</v>
      </c>
      <c r="J14136">
        <v>133</v>
      </c>
      <c r="K14136">
        <v>1</v>
      </c>
      <c r="L14136">
        <v>12</v>
      </c>
      <c r="M14136">
        <f t="shared" si="28509"/>
        <v>0</v>
      </c>
      <c r="N14136" t="b">
        <f t="shared" ref="N14136" si="28616">AND(MIN($F14135,$F14136,$F14137)=$F14136,MAX($H14135,$H14136,$H14137)=$H14136)</f>
        <v>0</v>
      </c>
      <c r="O14136" t="b">
        <f t="shared" ref="O14136" si="28617">AND(NOT(N14135),N14136,NOT(N14137))</f>
        <v>0</v>
      </c>
    </row>
    <row r="14137" spans="1:15" x14ac:dyDescent="0.25">
      <c r="A14137" t="s">
        <v>19</v>
      </c>
      <c r="B14137" t="s">
        <v>14</v>
      </c>
      <c r="C14137">
        <v>15</v>
      </c>
      <c r="D14137">
        <v>48</v>
      </c>
      <c r="E14137" t="b">
        <v>0</v>
      </c>
      <c r="F14137">
        <v>2.7E-2</v>
      </c>
      <c r="G14137">
        <v>64</v>
      </c>
      <c r="H14137">
        <v>64</v>
      </c>
      <c r="I14137">
        <v>213</v>
      </c>
      <c r="J14137">
        <v>133</v>
      </c>
      <c r="K14137">
        <v>1</v>
      </c>
      <c r="L14137">
        <v>12</v>
      </c>
      <c r="M14137">
        <f t="shared" si="28509"/>
        <v>0</v>
      </c>
      <c r="N14137" t="b">
        <f t="shared" ref="N14137" si="28618">AND(MIN($F14135,$F14136,$F14137)=$F14137,MAX($H14135,$H14136,$H14137)=$H14137)</f>
        <v>0</v>
      </c>
      <c r="O14137" t="b">
        <f t="shared" ref="O14137" si="28619">AND(NOT(N14135),NOT(N14136),N14137)</f>
        <v>0</v>
      </c>
    </row>
    <row r="14138" spans="1:15" x14ac:dyDescent="0.25">
      <c r="A14138" t="s">
        <v>13</v>
      </c>
      <c r="B14138" t="s">
        <v>14</v>
      </c>
      <c r="C14138">
        <v>15</v>
      </c>
      <c r="D14138">
        <v>49</v>
      </c>
      <c r="E14138" t="b">
        <v>0</v>
      </c>
      <c r="F14138">
        <v>1.7999999999999999E-2</v>
      </c>
      <c r="G14138">
        <v>64</v>
      </c>
      <c r="H14138">
        <v>64</v>
      </c>
      <c r="I14138">
        <v>248</v>
      </c>
      <c r="J14138">
        <v>131</v>
      </c>
      <c r="K14138">
        <v>0</v>
      </c>
      <c r="L14138">
        <v>11</v>
      </c>
      <c r="M14138">
        <f t="shared" si="28509"/>
        <v>0</v>
      </c>
      <c r="N14138" t="b">
        <f t="shared" ref="N14138" si="28620">AND(MIN($F14138,$F14139,$F14140)=$F14138,MAX($H14138,$H14139,$H14140)=$H14138)</f>
        <v>0</v>
      </c>
      <c r="O14138" t="b">
        <f t="shared" ref="O14138" si="28621">AND(N14138,NOT(N14139),NOT(N14140))</f>
        <v>0</v>
      </c>
    </row>
    <row r="14139" spans="1:15" x14ac:dyDescent="0.25">
      <c r="A14139" t="s">
        <v>15</v>
      </c>
      <c r="B14139" t="s">
        <v>14</v>
      </c>
      <c r="C14139">
        <v>15</v>
      </c>
      <c r="D14139">
        <v>49</v>
      </c>
      <c r="E14139" t="b">
        <v>0</v>
      </c>
      <c r="F14139">
        <v>1.6E-2</v>
      </c>
      <c r="G14139">
        <v>64</v>
      </c>
      <c r="H14139">
        <v>64</v>
      </c>
      <c r="I14139">
        <v>132</v>
      </c>
      <c r="J14139">
        <v>131</v>
      </c>
      <c r="K14139">
        <v>0</v>
      </c>
      <c r="L14139">
        <v>11</v>
      </c>
      <c r="M14139">
        <f t="shared" si="28509"/>
        <v>0</v>
      </c>
      <c r="N14139" t="b">
        <f t="shared" ref="N14139" si="28622">AND(MIN($F14138,$F14139,$F14140)=$F14139,MAX($H14138,$H14139,$H14140)=$H14139)</f>
        <v>1</v>
      </c>
      <c r="O14139" t="b">
        <f t="shared" ref="O14139" si="28623">AND(NOT(N14138),N14139,NOT(N14140))</f>
        <v>1</v>
      </c>
    </row>
    <row r="14140" spans="1:15" x14ac:dyDescent="0.25">
      <c r="A14140" t="s">
        <v>19</v>
      </c>
      <c r="B14140" t="s">
        <v>14</v>
      </c>
      <c r="C14140">
        <v>15</v>
      </c>
      <c r="D14140">
        <v>49</v>
      </c>
      <c r="E14140" t="b">
        <v>0</v>
      </c>
      <c r="F14140">
        <v>0.02</v>
      </c>
      <c r="G14140">
        <v>64</v>
      </c>
      <c r="H14140">
        <v>64</v>
      </c>
      <c r="I14140">
        <v>248</v>
      </c>
      <c r="J14140">
        <v>131</v>
      </c>
      <c r="K14140">
        <v>0</v>
      </c>
      <c r="L14140">
        <v>11</v>
      </c>
      <c r="M14140">
        <f t="shared" si="28509"/>
        <v>0</v>
      </c>
      <c r="N14140" t="b">
        <f t="shared" ref="N14140" si="28624">AND(MIN($F14138,$F14139,$F14140)=$F14140,MAX($H14138,$H14139,$H14140)=$H14140)</f>
        <v>0</v>
      </c>
      <c r="O14140" t="b">
        <f t="shared" ref="O14140" si="28625">AND(NOT(N14138),NOT(N14139),N14140)</f>
        <v>0</v>
      </c>
    </row>
    <row r="14141" spans="1:15" x14ac:dyDescent="0.25">
      <c r="A14141" t="s">
        <v>13</v>
      </c>
      <c r="B14141" t="s">
        <v>14</v>
      </c>
      <c r="C14141">
        <v>15</v>
      </c>
      <c r="D14141">
        <v>4</v>
      </c>
      <c r="E14141" t="b">
        <v>0</v>
      </c>
      <c r="F14141">
        <v>6.1349999999999998</v>
      </c>
      <c r="G14141">
        <v>64</v>
      </c>
      <c r="H14141">
        <v>64</v>
      </c>
      <c r="I14141">
        <v>865656</v>
      </c>
      <c r="J14141">
        <v>472524</v>
      </c>
      <c r="K14141">
        <v>236195</v>
      </c>
      <c r="L14141">
        <v>17</v>
      </c>
      <c r="M14141">
        <f t="shared" si="28509"/>
        <v>0</v>
      </c>
      <c r="N14141" t="b">
        <f t="shared" ref="N14141" si="28626">AND(MIN($F14141,$F14142,$F14143)=$F14141,MAX($H14141,$H14142,$H14143)=$H14141)</f>
        <v>0</v>
      </c>
      <c r="O14141" t="b">
        <f t="shared" ref="O14141" si="28627">AND(N14141,NOT(N14142),NOT(N14143))</f>
        <v>0</v>
      </c>
    </row>
    <row r="14142" spans="1:15" x14ac:dyDescent="0.25">
      <c r="A14142" t="s">
        <v>15</v>
      </c>
      <c r="B14142" t="s">
        <v>14</v>
      </c>
      <c r="C14142">
        <v>15</v>
      </c>
      <c r="D14142">
        <v>4</v>
      </c>
      <c r="E14142" t="b">
        <v>0</v>
      </c>
      <c r="F14142">
        <v>2.7450000000000001</v>
      </c>
      <c r="G14142">
        <v>64</v>
      </c>
      <c r="H14142">
        <v>64</v>
      </c>
      <c r="I14142">
        <v>487795</v>
      </c>
      <c r="J14142">
        <v>472524</v>
      </c>
      <c r="K14142">
        <v>236195</v>
      </c>
      <c r="L14142">
        <v>17</v>
      </c>
      <c r="M14142">
        <f t="shared" si="28509"/>
        <v>0</v>
      </c>
      <c r="N14142" t="b">
        <f t="shared" ref="N14142" si="28628">AND(MIN($F14141,$F14142,$F14143)=$F14142,MAX($H14141,$H14142,$H14143)=$H14142)</f>
        <v>1</v>
      </c>
      <c r="O14142" t="b">
        <f t="shared" ref="O14142" si="28629">AND(NOT(N14141),N14142,NOT(N14143))</f>
        <v>1</v>
      </c>
    </row>
    <row r="14143" spans="1:15" x14ac:dyDescent="0.25">
      <c r="A14143" t="s">
        <v>19</v>
      </c>
      <c r="B14143" t="s">
        <v>14</v>
      </c>
      <c r="C14143">
        <v>15</v>
      </c>
      <c r="D14143">
        <v>4</v>
      </c>
      <c r="E14143" t="b">
        <v>0</v>
      </c>
      <c r="F14143">
        <v>8.1379999999999999</v>
      </c>
      <c r="G14143">
        <v>64</v>
      </c>
      <c r="H14143">
        <v>64</v>
      </c>
      <c r="I14143">
        <v>865656</v>
      </c>
      <c r="J14143">
        <v>472524</v>
      </c>
      <c r="K14143">
        <v>236195</v>
      </c>
      <c r="L14143">
        <v>17</v>
      </c>
      <c r="M14143">
        <f t="shared" si="28509"/>
        <v>0</v>
      </c>
      <c r="N14143" t="b">
        <f t="shared" ref="N14143" si="28630">AND(MIN($F14141,$F14142,$F14143)=$F14143,MAX($H14141,$H14142,$H14143)=$H14143)</f>
        <v>0</v>
      </c>
      <c r="O14143" t="b">
        <f t="shared" ref="O14143" si="28631">AND(NOT(N14141),NOT(N14142),N14143)</f>
        <v>0</v>
      </c>
    </row>
    <row r="14144" spans="1:15" x14ac:dyDescent="0.25">
      <c r="A14144" t="s">
        <v>13</v>
      </c>
      <c r="B14144" t="s">
        <v>14</v>
      </c>
      <c r="C14144">
        <v>15</v>
      </c>
      <c r="D14144">
        <v>50</v>
      </c>
      <c r="E14144" t="b">
        <v>0</v>
      </c>
      <c r="F14144">
        <v>1.7000000000000001E-2</v>
      </c>
      <c r="G14144">
        <v>64</v>
      </c>
      <c r="H14144">
        <v>64</v>
      </c>
      <c r="I14144">
        <v>244</v>
      </c>
      <c r="J14144">
        <v>131</v>
      </c>
      <c r="K14144">
        <v>0</v>
      </c>
      <c r="L14144">
        <v>11</v>
      </c>
      <c r="M14144">
        <f t="shared" si="28509"/>
        <v>0</v>
      </c>
      <c r="N14144" t="b">
        <f t="shared" ref="N14144" si="28632">AND(MIN($F14144,$F14145,$F14146)=$F14144,MAX($H14144,$H14145,$H14146)=$H14144)</f>
        <v>0</v>
      </c>
      <c r="O14144" t="b">
        <f t="shared" ref="O14144" si="28633">AND(N14144,NOT(N14145),NOT(N14146))</f>
        <v>0</v>
      </c>
    </row>
    <row r="14145" spans="1:15" x14ac:dyDescent="0.25">
      <c r="A14145" t="s">
        <v>15</v>
      </c>
      <c r="B14145" t="s">
        <v>14</v>
      </c>
      <c r="C14145">
        <v>15</v>
      </c>
      <c r="D14145">
        <v>50</v>
      </c>
      <c r="E14145" t="b">
        <v>0</v>
      </c>
      <c r="F14145">
        <v>1.4999999999999999E-2</v>
      </c>
      <c r="G14145">
        <v>64</v>
      </c>
      <c r="H14145">
        <v>64</v>
      </c>
      <c r="I14145">
        <v>132</v>
      </c>
      <c r="J14145">
        <v>131</v>
      </c>
      <c r="K14145">
        <v>0</v>
      </c>
      <c r="L14145">
        <v>11</v>
      </c>
      <c r="M14145">
        <f t="shared" si="28509"/>
        <v>0</v>
      </c>
      <c r="N14145" t="b">
        <f t="shared" ref="N14145" si="28634">AND(MIN($F14144,$F14145,$F14146)=$F14145,MAX($H14144,$H14145,$H14146)=$H14145)</f>
        <v>1</v>
      </c>
      <c r="O14145" t="b">
        <f t="shared" ref="O14145" si="28635">AND(NOT(N14144),N14145,NOT(N14146))</f>
        <v>1</v>
      </c>
    </row>
    <row r="14146" spans="1:15" x14ac:dyDescent="0.25">
      <c r="A14146" t="s">
        <v>19</v>
      </c>
      <c r="B14146" t="s">
        <v>14</v>
      </c>
      <c r="C14146">
        <v>15</v>
      </c>
      <c r="D14146">
        <v>50</v>
      </c>
      <c r="E14146" t="b">
        <v>0</v>
      </c>
      <c r="F14146">
        <v>1.7999999999999999E-2</v>
      </c>
      <c r="G14146">
        <v>64</v>
      </c>
      <c r="H14146">
        <v>64</v>
      </c>
      <c r="I14146">
        <v>244</v>
      </c>
      <c r="J14146">
        <v>131</v>
      </c>
      <c r="K14146">
        <v>0</v>
      </c>
      <c r="L14146">
        <v>11</v>
      </c>
      <c r="M14146">
        <f t="shared" si="28509"/>
        <v>0</v>
      </c>
      <c r="N14146" t="b">
        <f t="shared" ref="N14146" si="28636">AND(MIN($F14144,$F14145,$F14146)=$F14146,MAX($H14144,$H14145,$H14146)=$H14146)</f>
        <v>0</v>
      </c>
      <c r="O14146" t="b">
        <f t="shared" ref="O14146" si="28637">AND(NOT(N14144),NOT(N14145),N14146)</f>
        <v>0</v>
      </c>
    </row>
    <row r="14147" spans="1:15" x14ac:dyDescent="0.25">
      <c r="A14147" t="s">
        <v>13</v>
      </c>
      <c r="B14147" t="s">
        <v>14</v>
      </c>
      <c r="C14147">
        <v>15</v>
      </c>
      <c r="D14147">
        <v>5</v>
      </c>
      <c r="E14147" t="b">
        <v>0</v>
      </c>
      <c r="F14147">
        <v>2.3E-2</v>
      </c>
      <c r="G14147">
        <v>64</v>
      </c>
      <c r="H14147">
        <v>64</v>
      </c>
      <c r="I14147">
        <v>264</v>
      </c>
      <c r="J14147">
        <v>136</v>
      </c>
      <c r="K14147">
        <v>0</v>
      </c>
      <c r="L14147">
        <v>17</v>
      </c>
      <c r="M14147">
        <f t="shared" ref="M14147:M14210" si="28638">G14147-H14147</f>
        <v>0</v>
      </c>
      <c r="N14147" t="b">
        <f t="shared" ref="N14147" si="28639">AND(MIN($F14147,$F14148,$F14149)=$F14147,MAX($H14147,$H14148,$H14149)=$H14147)</f>
        <v>0</v>
      </c>
      <c r="O14147" t="b">
        <f t="shared" ref="O14147" si="28640">AND(N14147,NOT(N14148),NOT(N14149))</f>
        <v>0</v>
      </c>
    </row>
    <row r="14148" spans="1:15" x14ac:dyDescent="0.25">
      <c r="A14148" t="s">
        <v>15</v>
      </c>
      <c r="B14148" t="s">
        <v>14</v>
      </c>
      <c r="C14148">
        <v>15</v>
      </c>
      <c r="D14148">
        <v>5</v>
      </c>
      <c r="E14148" t="b">
        <v>0</v>
      </c>
      <c r="F14148">
        <v>2.1000000000000001E-2</v>
      </c>
      <c r="G14148">
        <v>64</v>
      </c>
      <c r="H14148">
        <v>64</v>
      </c>
      <c r="I14148">
        <v>138</v>
      </c>
      <c r="J14148">
        <v>136</v>
      </c>
      <c r="K14148">
        <v>0</v>
      </c>
      <c r="L14148">
        <v>17</v>
      </c>
      <c r="M14148">
        <f t="shared" si="28638"/>
        <v>0</v>
      </c>
      <c r="N14148" t="b">
        <f t="shared" ref="N14148" si="28641">AND(MIN($F14147,$F14148,$F14149)=$F14148,MAX($H14147,$H14148,$H14149)=$H14148)</f>
        <v>1</v>
      </c>
      <c r="O14148" t="b">
        <f t="shared" ref="O14148" si="28642">AND(NOT(N14147),N14148,NOT(N14149))</f>
        <v>0</v>
      </c>
    </row>
    <row r="14149" spans="1:15" x14ac:dyDescent="0.25">
      <c r="A14149" t="s">
        <v>19</v>
      </c>
      <c r="B14149" t="s">
        <v>14</v>
      </c>
      <c r="C14149">
        <v>15</v>
      </c>
      <c r="D14149">
        <v>5</v>
      </c>
      <c r="E14149" t="b">
        <v>0</v>
      </c>
      <c r="F14149">
        <v>2.1000000000000001E-2</v>
      </c>
      <c r="G14149">
        <v>64</v>
      </c>
      <c r="H14149">
        <v>64</v>
      </c>
      <c r="I14149">
        <v>264</v>
      </c>
      <c r="J14149">
        <v>136</v>
      </c>
      <c r="K14149">
        <v>0</v>
      </c>
      <c r="L14149">
        <v>17</v>
      </c>
      <c r="M14149">
        <f t="shared" si="28638"/>
        <v>0</v>
      </c>
      <c r="N14149" t="b">
        <f t="shared" ref="N14149" si="28643">AND(MIN($F14147,$F14148,$F14149)=$F14149,MAX($H14147,$H14148,$H14149)=$H14149)</f>
        <v>1</v>
      </c>
      <c r="O14149" t="b">
        <f t="shared" ref="O14149" si="28644">AND(NOT(N14147),NOT(N14148),N14149)</f>
        <v>0</v>
      </c>
    </row>
    <row r="14150" spans="1:15" x14ac:dyDescent="0.25">
      <c r="A14150" t="s">
        <v>13</v>
      </c>
      <c r="B14150" t="s">
        <v>14</v>
      </c>
      <c r="C14150">
        <v>15</v>
      </c>
      <c r="D14150">
        <v>6</v>
      </c>
      <c r="E14150" t="b">
        <v>0</v>
      </c>
      <c r="F14150">
        <v>0</v>
      </c>
      <c r="G14150">
        <v>64</v>
      </c>
      <c r="H14150">
        <v>0</v>
      </c>
      <c r="I14150">
        <v>0</v>
      </c>
      <c r="J14150">
        <v>0</v>
      </c>
      <c r="K14150">
        <v>1</v>
      </c>
      <c r="L14150">
        <v>0</v>
      </c>
      <c r="M14150">
        <f t="shared" si="28638"/>
        <v>64</v>
      </c>
      <c r="N14150" t="b">
        <f t="shared" ref="N14150" si="28645">AND(MIN($F14150,$F14151,$F14152)=$F14150,MAX($H14150,$H14151,$H14152)=$H14150)</f>
        <v>1</v>
      </c>
      <c r="O14150" t="b">
        <f t="shared" ref="O14150" si="28646">AND(N14150,NOT(N14151),NOT(N14152))</f>
        <v>0</v>
      </c>
    </row>
    <row r="14151" spans="1:15" x14ac:dyDescent="0.25">
      <c r="A14151" t="s">
        <v>15</v>
      </c>
      <c r="B14151" t="s">
        <v>14</v>
      </c>
      <c r="C14151">
        <v>15</v>
      </c>
      <c r="D14151">
        <v>6</v>
      </c>
      <c r="E14151" t="b">
        <v>0</v>
      </c>
      <c r="F14151">
        <v>0</v>
      </c>
      <c r="G14151">
        <v>64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f t="shared" si="28638"/>
        <v>64</v>
      </c>
      <c r="N14151" t="b">
        <f t="shared" ref="N14151" si="28647">AND(MIN($F14150,$F14151,$F14152)=$F14151,MAX($H14150,$H14151,$H14152)=$H14151)</f>
        <v>1</v>
      </c>
      <c r="O14151" t="b">
        <f t="shared" ref="O14151" si="28648">AND(NOT(N14150),N14151,NOT(N14152))</f>
        <v>0</v>
      </c>
    </row>
    <row r="14152" spans="1:15" x14ac:dyDescent="0.25">
      <c r="A14152" t="s">
        <v>19</v>
      </c>
      <c r="B14152" t="s">
        <v>14</v>
      </c>
      <c r="C14152">
        <v>15</v>
      </c>
      <c r="D14152">
        <v>6</v>
      </c>
      <c r="E14152" t="b">
        <v>0</v>
      </c>
      <c r="F14152">
        <v>0</v>
      </c>
      <c r="G14152">
        <v>64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>
        <f t="shared" si="28638"/>
        <v>64</v>
      </c>
      <c r="N14152" t="b">
        <f t="shared" ref="N14152" si="28649">AND(MIN($F14150,$F14151,$F14152)=$F14152,MAX($H14150,$H14151,$H14152)=$H14152)</f>
        <v>1</v>
      </c>
      <c r="O14152" t="b">
        <f t="shared" ref="O14152" si="28650">AND(NOT(N14150),NOT(N14151),N14152)</f>
        <v>0</v>
      </c>
    </row>
    <row r="14153" spans="1:15" x14ac:dyDescent="0.25">
      <c r="A14153" t="s">
        <v>13</v>
      </c>
      <c r="B14153" t="s">
        <v>14</v>
      </c>
      <c r="C14153">
        <v>15</v>
      </c>
      <c r="D14153">
        <v>7</v>
      </c>
      <c r="E14153" t="b">
        <v>0</v>
      </c>
      <c r="F14153">
        <v>0.02</v>
      </c>
      <c r="G14153">
        <v>64</v>
      </c>
      <c r="H14153">
        <v>64</v>
      </c>
      <c r="I14153">
        <v>263</v>
      </c>
      <c r="J14153">
        <v>149</v>
      </c>
      <c r="K14153">
        <v>10</v>
      </c>
      <c r="L14153">
        <v>9</v>
      </c>
      <c r="M14153">
        <f t="shared" si="28638"/>
        <v>0</v>
      </c>
      <c r="N14153" t="b">
        <f t="shared" ref="N14153" si="28651">AND(MIN($F14153,$F14154,$F14155)=$F14153,MAX($H14153,$H14154,$H14155)=$H14153)</f>
        <v>0</v>
      </c>
      <c r="O14153" t="b">
        <f t="shared" ref="O14153" si="28652">AND(N14153,NOT(N14154),NOT(N14155))</f>
        <v>0</v>
      </c>
    </row>
    <row r="14154" spans="1:15" x14ac:dyDescent="0.25">
      <c r="A14154" t="s">
        <v>15</v>
      </c>
      <c r="B14154" t="s">
        <v>14</v>
      </c>
      <c r="C14154">
        <v>15</v>
      </c>
      <c r="D14154">
        <v>7</v>
      </c>
      <c r="E14154" t="b">
        <v>0</v>
      </c>
      <c r="F14154">
        <v>1.6E-2</v>
      </c>
      <c r="G14154">
        <v>64</v>
      </c>
      <c r="H14154">
        <v>64</v>
      </c>
      <c r="I14154">
        <v>194</v>
      </c>
      <c r="J14154">
        <v>193</v>
      </c>
      <c r="K14154">
        <v>32</v>
      </c>
      <c r="L14154">
        <v>9</v>
      </c>
      <c r="M14154">
        <f t="shared" si="28638"/>
        <v>0</v>
      </c>
      <c r="N14154" t="b">
        <f t="shared" ref="N14154" si="28653">AND(MIN($F14153,$F14154,$F14155)=$F14154,MAX($H14153,$H14154,$H14155)=$H14154)</f>
        <v>1</v>
      </c>
      <c r="O14154" t="b">
        <f t="shared" ref="O14154" si="28654">AND(NOT(N14153),N14154,NOT(N14155))</f>
        <v>1</v>
      </c>
    </row>
    <row r="14155" spans="1:15" x14ac:dyDescent="0.25">
      <c r="A14155" t="s">
        <v>19</v>
      </c>
      <c r="B14155" t="s">
        <v>14</v>
      </c>
      <c r="C14155">
        <v>15</v>
      </c>
      <c r="D14155">
        <v>7</v>
      </c>
      <c r="E14155" t="b">
        <v>0</v>
      </c>
      <c r="F14155">
        <v>3.3000000000000002E-2</v>
      </c>
      <c r="G14155">
        <v>64</v>
      </c>
      <c r="H14155">
        <v>64</v>
      </c>
      <c r="I14155">
        <v>263</v>
      </c>
      <c r="J14155">
        <v>149</v>
      </c>
      <c r="K14155">
        <v>10</v>
      </c>
      <c r="L14155">
        <v>9</v>
      </c>
      <c r="M14155">
        <f t="shared" si="28638"/>
        <v>0</v>
      </c>
      <c r="N14155" t="b">
        <f t="shared" ref="N14155" si="28655">AND(MIN($F14153,$F14154,$F14155)=$F14155,MAX($H14153,$H14154,$H14155)=$H14155)</f>
        <v>0</v>
      </c>
      <c r="O14155" t="b">
        <f t="shared" ref="O14155" si="28656">AND(NOT(N14153),NOT(N14154),N14155)</f>
        <v>0</v>
      </c>
    </row>
    <row r="14156" spans="1:15" x14ac:dyDescent="0.25">
      <c r="A14156" t="s">
        <v>13</v>
      </c>
      <c r="B14156" t="s">
        <v>14</v>
      </c>
      <c r="C14156">
        <v>15</v>
      </c>
      <c r="D14156">
        <v>8</v>
      </c>
      <c r="E14156" t="b">
        <v>0</v>
      </c>
      <c r="F14156">
        <v>3.0000000000000001E-3</v>
      </c>
      <c r="G14156">
        <v>64</v>
      </c>
      <c r="H14156">
        <v>3</v>
      </c>
      <c r="I14156">
        <v>18</v>
      </c>
      <c r="J14156">
        <v>11</v>
      </c>
      <c r="K14156">
        <v>3</v>
      </c>
      <c r="L14156">
        <v>1</v>
      </c>
      <c r="M14156">
        <f t="shared" si="28638"/>
        <v>61</v>
      </c>
      <c r="N14156" t="b">
        <f t="shared" ref="N14156" si="28657">AND(MIN($F14156,$F14157,$F14158)=$F14156,MAX($H14156,$H14157,$H14158)=$H14156)</f>
        <v>0</v>
      </c>
      <c r="O14156" t="b">
        <f t="shared" ref="O14156" si="28658">AND(N14156,NOT(N14157),NOT(N14158))</f>
        <v>0</v>
      </c>
    </row>
    <row r="14157" spans="1:15" x14ac:dyDescent="0.25">
      <c r="A14157" t="s">
        <v>15</v>
      </c>
      <c r="B14157" t="s">
        <v>14</v>
      </c>
      <c r="C14157">
        <v>15</v>
      </c>
      <c r="D14157">
        <v>8</v>
      </c>
      <c r="E14157" t="b">
        <v>0</v>
      </c>
      <c r="F14157">
        <v>2E-3</v>
      </c>
      <c r="G14157">
        <v>64</v>
      </c>
      <c r="H14157">
        <v>3</v>
      </c>
      <c r="I14157">
        <v>11</v>
      </c>
      <c r="J14157">
        <v>11</v>
      </c>
      <c r="K14157">
        <v>3</v>
      </c>
      <c r="L14157">
        <v>1</v>
      </c>
      <c r="M14157">
        <f t="shared" si="28638"/>
        <v>61</v>
      </c>
      <c r="N14157" t="b">
        <f t="shared" ref="N14157" si="28659">AND(MIN($F14156,$F14157,$F14158)=$F14157,MAX($H14156,$H14157,$H14158)=$H14157)</f>
        <v>0</v>
      </c>
      <c r="O14157" t="b">
        <f t="shared" ref="O14157" si="28660">AND(NOT(N14156),N14157,NOT(N14158))</f>
        <v>0</v>
      </c>
    </row>
    <row r="14158" spans="1:15" x14ac:dyDescent="0.25">
      <c r="A14158" t="s">
        <v>19</v>
      </c>
      <c r="B14158" t="s">
        <v>14</v>
      </c>
      <c r="C14158">
        <v>15</v>
      </c>
      <c r="D14158">
        <v>8</v>
      </c>
      <c r="E14158" t="b">
        <v>0</v>
      </c>
      <c r="F14158">
        <v>1E-3</v>
      </c>
      <c r="G14158">
        <v>64</v>
      </c>
      <c r="H14158">
        <v>3</v>
      </c>
      <c r="I14158">
        <v>18</v>
      </c>
      <c r="J14158">
        <v>11</v>
      </c>
      <c r="K14158">
        <v>3</v>
      </c>
      <c r="L14158">
        <v>1</v>
      </c>
      <c r="M14158">
        <f t="shared" si="28638"/>
        <v>61</v>
      </c>
      <c r="N14158" t="b">
        <f t="shared" ref="N14158" si="28661">AND(MIN($F14156,$F14157,$F14158)=$F14158,MAX($H14156,$H14157,$H14158)=$H14158)</f>
        <v>1</v>
      </c>
      <c r="O14158" t="b">
        <f t="shared" ref="O14158" si="28662">AND(NOT(N14156),NOT(N14157),N14158)</f>
        <v>1</v>
      </c>
    </row>
    <row r="14159" spans="1:15" x14ac:dyDescent="0.25">
      <c r="A14159" t="s">
        <v>13</v>
      </c>
      <c r="B14159" t="s">
        <v>14</v>
      </c>
      <c r="C14159">
        <v>15</v>
      </c>
      <c r="D14159">
        <v>9</v>
      </c>
      <c r="E14159" t="b">
        <v>0</v>
      </c>
      <c r="F14159">
        <v>0.03</v>
      </c>
      <c r="G14159">
        <v>64</v>
      </c>
      <c r="H14159">
        <v>64</v>
      </c>
      <c r="I14159">
        <v>374</v>
      </c>
      <c r="J14159">
        <v>191</v>
      </c>
      <c r="K14159">
        <v>29</v>
      </c>
      <c r="L14159">
        <v>12</v>
      </c>
      <c r="M14159">
        <f t="shared" si="28638"/>
        <v>0</v>
      </c>
      <c r="N14159" t="b">
        <f t="shared" ref="N14159" si="28663">AND(MIN($F14159,$F14160,$F14161)=$F14159,MAX($H14159,$H14160,$H14161)=$H14159)</f>
        <v>0</v>
      </c>
      <c r="O14159" t="b">
        <f t="shared" ref="O14159" si="28664">AND(N14159,NOT(N14160),NOT(N14161))</f>
        <v>0</v>
      </c>
    </row>
    <row r="14160" spans="1:15" x14ac:dyDescent="0.25">
      <c r="A14160" t="s">
        <v>15</v>
      </c>
      <c r="B14160" t="s">
        <v>14</v>
      </c>
      <c r="C14160">
        <v>15</v>
      </c>
      <c r="D14160">
        <v>9</v>
      </c>
      <c r="E14160" t="b">
        <v>0</v>
      </c>
      <c r="F14160">
        <v>2.3E-2</v>
      </c>
      <c r="G14160">
        <v>64</v>
      </c>
      <c r="H14160">
        <v>64</v>
      </c>
      <c r="I14160">
        <v>196</v>
      </c>
      <c r="J14160">
        <v>191</v>
      </c>
      <c r="K14160">
        <v>29</v>
      </c>
      <c r="L14160">
        <v>12</v>
      </c>
      <c r="M14160">
        <f t="shared" si="28638"/>
        <v>0</v>
      </c>
      <c r="N14160" t="b">
        <f t="shared" ref="N14160" si="28665">AND(MIN($F14159,$F14160,$F14161)=$F14160,MAX($H14159,$H14160,$H14161)=$H14160)</f>
        <v>1</v>
      </c>
      <c r="O14160" t="b">
        <f t="shared" ref="O14160" si="28666">AND(NOT(N14159),N14160,NOT(N14161))</f>
        <v>1</v>
      </c>
    </row>
    <row r="14161" spans="1:15" x14ac:dyDescent="0.25">
      <c r="A14161" t="s">
        <v>19</v>
      </c>
      <c r="B14161" t="s">
        <v>14</v>
      </c>
      <c r="C14161">
        <v>15</v>
      </c>
      <c r="D14161">
        <v>9</v>
      </c>
      <c r="E14161" t="b">
        <v>0</v>
      </c>
      <c r="F14161">
        <v>2.5999999999999999E-2</v>
      </c>
      <c r="G14161">
        <v>64</v>
      </c>
      <c r="H14161">
        <v>64</v>
      </c>
      <c r="I14161">
        <v>374</v>
      </c>
      <c r="J14161">
        <v>191</v>
      </c>
      <c r="K14161">
        <v>29</v>
      </c>
      <c r="L14161">
        <v>12</v>
      </c>
      <c r="M14161">
        <f t="shared" si="28638"/>
        <v>0</v>
      </c>
      <c r="N14161" t="b">
        <f t="shared" ref="N14161" si="28667">AND(MIN($F14159,$F14160,$F14161)=$F14161,MAX($H14159,$H14160,$H14161)=$H14161)</f>
        <v>0</v>
      </c>
      <c r="O14161" t="b">
        <f t="shared" ref="O14161" si="28668">AND(NOT(N14159),NOT(N14160),N14161)</f>
        <v>0</v>
      </c>
    </row>
    <row r="14162" spans="1:15" x14ac:dyDescent="0.25">
      <c r="A14162" t="s">
        <v>13</v>
      </c>
      <c r="B14162" t="s">
        <v>14</v>
      </c>
      <c r="C14162">
        <v>16</v>
      </c>
      <c r="D14162">
        <v>0</v>
      </c>
      <c r="E14162" t="b">
        <v>0</v>
      </c>
      <c r="F14162">
        <v>0</v>
      </c>
      <c r="G14162">
        <v>64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f t="shared" si="28638"/>
        <v>64</v>
      </c>
      <c r="N14162" t="b">
        <f t="shared" ref="N14162" si="28669">AND(MIN($F14162,$F14163,$F14164)=$F14162,MAX($H14162,$H14163,$H14164)=$H14162)</f>
        <v>1</v>
      </c>
      <c r="O14162" t="b">
        <f t="shared" ref="O14162" si="28670">AND(N14162,NOT(N14163),NOT(N14164))</f>
        <v>0</v>
      </c>
    </row>
    <row r="14163" spans="1:15" x14ac:dyDescent="0.25">
      <c r="A14163" t="s">
        <v>15</v>
      </c>
      <c r="B14163" t="s">
        <v>14</v>
      </c>
      <c r="C14163">
        <v>16</v>
      </c>
      <c r="D14163">
        <v>0</v>
      </c>
      <c r="E14163" t="b">
        <v>0</v>
      </c>
      <c r="F14163">
        <v>0</v>
      </c>
      <c r="G14163">
        <v>64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f t="shared" si="28638"/>
        <v>64</v>
      </c>
      <c r="N14163" t="b">
        <f t="shared" ref="N14163" si="28671">AND(MIN($F14162,$F14163,$F14164)=$F14163,MAX($H14162,$H14163,$H14164)=$H14163)</f>
        <v>1</v>
      </c>
      <c r="O14163" t="b">
        <f t="shared" ref="O14163" si="28672">AND(NOT(N14162),N14163,NOT(N14164))</f>
        <v>0</v>
      </c>
    </row>
    <row r="14164" spans="1:15" x14ac:dyDescent="0.25">
      <c r="A14164" t="s">
        <v>19</v>
      </c>
      <c r="B14164" t="s">
        <v>14</v>
      </c>
      <c r="C14164">
        <v>16</v>
      </c>
      <c r="D14164">
        <v>0</v>
      </c>
      <c r="E14164" t="b">
        <v>0</v>
      </c>
      <c r="F14164">
        <v>0</v>
      </c>
      <c r="G14164">
        <v>64</v>
      </c>
      <c r="H14164">
        <v>0</v>
      </c>
      <c r="I14164">
        <v>0</v>
      </c>
      <c r="J14164">
        <v>0</v>
      </c>
      <c r="K14164">
        <v>1</v>
      </c>
      <c r="L14164">
        <v>0</v>
      </c>
      <c r="M14164">
        <f t="shared" si="28638"/>
        <v>64</v>
      </c>
      <c r="N14164" t="b">
        <f t="shared" ref="N14164" si="28673">AND(MIN($F14162,$F14163,$F14164)=$F14164,MAX($H14162,$H14163,$H14164)=$H14164)</f>
        <v>1</v>
      </c>
      <c r="O14164" t="b">
        <f t="shared" ref="O14164" si="28674">AND(NOT(N14162),NOT(N14163),N14164)</f>
        <v>0</v>
      </c>
    </row>
    <row r="14165" spans="1:15" x14ac:dyDescent="0.25">
      <c r="A14165" t="s">
        <v>13</v>
      </c>
      <c r="B14165" t="s">
        <v>14</v>
      </c>
      <c r="C14165">
        <v>16</v>
      </c>
      <c r="D14165">
        <v>10</v>
      </c>
      <c r="E14165" t="b">
        <v>0</v>
      </c>
      <c r="F14165">
        <v>4.2999999999999997E-2</v>
      </c>
      <c r="G14165">
        <v>64</v>
      </c>
      <c r="H14165">
        <v>64</v>
      </c>
      <c r="I14165">
        <v>2831</v>
      </c>
      <c r="J14165">
        <v>1774</v>
      </c>
      <c r="K14165">
        <v>821</v>
      </c>
      <c r="L14165">
        <v>13</v>
      </c>
      <c r="M14165">
        <f t="shared" si="28638"/>
        <v>0</v>
      </c>
      <c r="N14165" t="b">
        <f t="shared" ref="N14165" si="28675">AND(MIN($F14165,$F14166,$F14167)=$F14165,MAX($H14165,$H14166,$H14167)=$H14165)</f>
        <v>0</v>
      </c>
      <c r="O14165" t="b">
        <f t="shared" ref="O14165" si="28676">AND(N14165,NOT(N14166),NOT(N14167))</f>
        <v>0</v>
      </c>
    </row>
    <row r="14166" spans="1:15" x14ac:dyDescent="0.25">
      <c r="A14166" t="s">
        <v>15</v>
      </c>
      <c r="B14166" t="s">
        <v>14</v>
      </c>
      <c r="C14166">
        <v>16</v>
      </c>
      <c r="D14166">
        <v>10</v>
      </c>
      <c r="E14166" t="b">
        <v>0</v>
      </c>
      <c r="F14166">
        <v>3.1E-2</v>
      </c>
      <c r="G14166">
        <v>64</v>
      </c>
      <c r="H14166">
        <v>64</v>
      </c>
      <c r="I14166">
        <v>1776</v>
      </c>
      <c r="J14166">
        <v>1774</v>
      </c>
      <c r="K14166">
        <v>821</v>
      </c>
      <c r="L14166">
        <v>13</v>
      </c>
      <c r="M14166">
        <f t="shared" si="28638"/>
        <v>0</v>
      </c>
      <c r="N14166" t="b">
        <f t="shared" ref="N14166" si="28677">AND(MIN($F14165,$F14166,$F14167)=$F14166,MAX($H14165,$H14166,$H14167)=$H14166)</f>
        <v>1</v>
      </c>
      <c r="O14166" t="b">
        <f t="shared" ref="O14166" si="28678">AND(NOT(N14165),N14166,NOT(N14167))</f>
        <v>1</v>
      </c>
    </row>
    <row r="14167" spans="1:15" x14ac:dyDescent="0.25">
      <c r="A14167" t="s">
        <v>19</v>
      </c>
      <c r="B14167" t="s">
        <v>14</v>
      </c>
      <c r="C14167">
        <v>16</v>
      </c>
      <c r="D14167">
        <v>10</v>
      </c>
      <c r="E14167" t="b">
        <v>0</v>
      </c>
      <c r="F14167">
        <v>4.3999999999999997E-2</v>
      </c>
      <c r="G14167">
        <v>64</v>
      </c>
      <c r="H14167">
        <v>64</v>
      </c>
      <c r="I14167">
        <v>2831</v>
      </c>
      <c r="J14167">
        <v>1774</v>
      </c>
      <c r="K14167">
        <v>821</v>
      </c>
      <c r="L14167">
        <v>13</v>
      </c>
      <c r="M14167">
        <f t="shared" si="28638"/>
        <v>0</v>
      </c>
      <c r="N14167" t="b">
        <f t="shared" ref="N14167" si="28679">AND(MIN($F14165,$F14166,$F14167)=$F14167,MAX($H14165,$H14166,$H14167)=$H14167)</f>
        <v>0</v>
      </c>
      <c r="O14167" t="b">
        <f t="shared" ref="O14167" si="28680">AND(NOT(N14165),NOT(N14166),N14167)</f>
        <v>0</v>
      </c>
    </row>
    <row r="14168" spans="1:15" x14ac:dyDescent="0.25">
      <c r="A14168" t="s">
        <v>13</v>
      </c>
      <c r="B14168" t="s">
        <v>14</v>
      </c>
      <c r="C14168">
        <v>16</v>
      </c>
      <c r="D14168">
        <v>11</v>
      </c>
      <c r="E14168" t="b">
        <v>1</v>
      </c>
      <c r="F14168">
        <v>10.002000000000001</v>
      </c>
      <c r="G14168">
        <v>64</v>
      </c>
      <c r="H14168">
        <v>0</v>
      </c>
      <c r="I14168">
        <v>1125457</v>
      </c>
      <c r="J14168">
        <v>1124465</v>
      </c>
      <c r="K14168">
        <v>562230</v>
      </c>
      <c r="L14168">
        <v>13</v>
      </c>
      <c r="M14168">
        <f t="shared" si="28638"/>
        <v>64</v>
      </c>
      <c r="N14168" t="b">
        <f t="shared" ref="N14168" si="28681">AND(MIN($F14168,$F14169,$F14170)=$F14168,MAX($H14168,$H14169,$H14170)=$H14168)</f>
        <v>0</v>
      </c>
      <c r="O14168" t="b">
        <f t="shared" ref="O14168" si="28682">AND(N14168,NOT(N14169),NOT(N14170))</f>
        <v>0</v>
      </c>
    </row>
    <row r="14169" spans="1:15" x14ac:dyDescent="0.25">
      <c r="A14169" t="s">
        <v>15</v>
      </c>
      <c r="B14169" t="s">
        <v>14</v>
      </c>
      <c r="C14169">
        <v>16</v>
      </c>
      <c r="D14169">
        <v>11</v>
      </c>
      <c r="E14169" t="b">
        <v>0</v>
      </c>
      <c r="F14169">
        <v>1.016</v>
      </c>
      <c r="G14169">
        <v>64</v>
      </c>
      <c r="H14169">
        <v>64</v>
      </c>
      <c r="I14169">
        <v>1347</v>
      </c>
      <c r="J14169">
        <v>1346</v>
      </c>
      <c r="K14169">
        <v>607</v>
      </c>
      <c r="L14169">
        <v>11</v>
      </c>
      <c r="M14169">
        <f t="shared" si="28638"/>
        <v>0</v>
      </c>
      <c r="N14169" t="b">
        <f t="shared" ref="N14169" si="28683">AND(MIN($F14168,$F14169,$F14170)=$F14169,MAX($H14168,$H14169,$H14170)=$H14169)</f>
        <v>1</v>
      </c>
      <c r="O14169" t="b">
        <f t="shared" ref="O14169" si="28684">AND(NOT(N14168),N14169,NOT(N14170))</f>
        <v>1</v>
      </c>
    </row>
    <row r="14170" spans="1:15" x14ac:dyDescent="0.25">
      <c r="A14170" t="s">
        <v>19</v>
      </c>
      <c r="B14170" t="s">
        <v>14</v>
      </c>
      <c r="C14170">
        <v>16</v>
      </c>
      <c r="D14170">
        <v>11</v>
      </c>
      <c r="E14170" t="b">
        <v>1</v>
      </c>
      <c r="F14170">
        <v>10.002000000000001</v>
      </c>
      <c r="G14170">
        <v>64</v>
      </c>
      <c r="H14170">
        <v>0</v>
      </c>
      <c r="I14170">
        <v>963819</v>
      </c>
      <c r="J14170">
        <v>962971</v>
      </c>
      <c r="K14170">
        <v>481483</v>
      </c>
      <c r="L14170">
        <v>13</v>
      </c>
      <c r="M14170">
        <f t="shared" si="28638"/>
        <v>64</v>
      </c>
      <c r="N14170" t="b">
        <f t="shared" ref="N14170" si="28685">AND(MIN($F14168,$F14169,$F14170)=$F14170,MAX($H14168,$H14169,$H14170)=$H14170)</f>
        <v>0</v>
      </c>
      <c r="O14170" t="b">
        <f t="shared" ref="O14170" si="28686">AND(NOT(N14168),NOT(N14169),N14170)</f>
        <v>0</v>
      </c>
    </row>
    <row r="14171" spans="1:15" x14ac:dyDescent="0.25">
      <c r="A14171" t="s">
        <v>13</v>
      </c>
      <c r="B14171" t="s">
        <v>14</v>
      </c>
      <c r="C14171">
        <v>16</v>
      </c>
      <c r="D14171">
        <v>12</v>
      </c>
      <c r="E14171" t="b">
        <v>0</v>
      </c>
      <c r="F14171">
        <v>5.5E-2</v>
      </c>
      <c r="G14171">
        <v>64</v>
      </c>
      <c r="H14171">
        <v>64</v>
      </c>
      <c r="I14171">
        <v>1883</v>
      </c>
      <c r="J14171">
        <v>1632</v>
      </c>
      <c r="K14171">
        <v>750</v>
      </c>
      <c r="L14171">
        <v>20</v>
      </c>
      <c r="M14171">
        <f t="shared" si="28638"/>
        <v>0</v>
      </c>
      <c r="N14171" t="b">
        <f t="shared" ref="N14171" si="28687">AND(MIN($F14171,$F14172,$F14173)=$F14171,MAX($H14171,$H14172,$H14173)=$H14171)</f>
        <v>0</v>
      </c>
      <c r="O14171" t="b">
        <f t="shared" ref="O14171" si="28688">AND(N14171,NOT(N14172),NOT(N14173))</f>
        <v>0</v>
      </c>
    </row>
    <row r="14172" spans="1:15" x14ac:dyDescent="0.25">
      <c r="A14172" t="s">
        <v>15</v>
      </c>
      <c r="B14172" t="s">
        <v>14</v>
      </c>
      <c r="C14172">
        <v>16</v>
      </c>
      <c r="D14172">
        <v>12</v>
      </c>
      <c r="E14172" t="b">
        <v>1</v>
      </c>
      <c r="F14172">
        <v>10.000999999999999</v>
      </c>
      <c r="G14172">
        <v>64</v>
      </c>
      <c r="H14172">
        <v>0</v>
      </c>
      <c r="I14172">
        <v>52174</v>
      </c>
      <c r="J14172">
        <v>52172</v>
      </c>
      <c r="K14172">
        <v>26084</v>
      </c>
      <c r="L14172">
        <v>13</v>
      </c>
      <c r="M14172">
        <f t="shared" si="28638"/>
        <v>64</v>
      </c>
      <c r="N14172" t="b">
        <f t="shared" ref="N14172" si="28689">AND(MIN($F14171,$F14172,$F14173)=$F14172,MAX($H14171,$H14172,$H14173)=$H14172)</f>
        <v>0</v>
      </c>
      <c r="O14172" t="b">
        <f t="shared" ref="O14172" si="28690">AND(NOT(N14171),N14172,NOT(N14173))</f>
        <v>0</v>
      </c>
    </row>
    <row r="14173" spans="1:15" x14ac:dyDescent="0.25">
      <c r="A14173" t="s">
        <v>19</v>
      </c>
      <c r="B14173" t="s">
        <v>14</v>
      </c>
      <c r="C14173">
        <v>16</v>
      </c>
      <c r="D14173">
        <v>12</v>
      </c>
      <c r="E14173" t="b">
        <v>0</v>
      </c>
      <c r="F14173">
        <v>5.1999999999999998E-2</v>
      </c>
      <c r="G14173">
        <v>64</v>
      </c>
      <c r="H14173">
        <v>64</v>
      </c>
      <c r="I14173">
        <v>1883</v>
      </c>
      <c r="J14173">
        <v>1632</v>
      </c>
      <c r="K14173">
        <v>750</v>
      </c>
      <c r="L14173">
        <v>20</v>
      </c>
      <c r="M14173">
        <f t="shared" si="28638"/>
        <v>0</v>
      </c>
      <c r="N14173" t="b">
        <f t="shared" ref="N14173" si="28691">AND(MIN($F14171,$F14172,$F14173)=$F14173,MAX($H14171,$H14172,$H14173)=$H14173)</f>
        <v>1</v>
      </c>
      <c r="O14173" t="b">
        <f t="shared" ref="O14173" si="28692">AND(NOT(N14171),NOT(N14172),N14173)</f>
        <v>1</v>
      </c>
    </row>
    <row r="14174" spans="1:15" x14ac:dyDescent="0.25">
      <c r="A14174" t="s">
        <v>13</v>
      </c>
      <c r="B14174" t="s">
        <v>14</v>
      </c>
      <c r="C14174">
        <v>16</v>
      </c>
      <c r="D14174">
        <v>13</v>
      </c>
      <c r="E14174" t="b">
        <v>0</v>
      </c>
      <c r="F14174">
        <v>0.121</v>
      </c>
      <c r="G14174">
        <v>64</v>
      </c>
      <c r="H14174">
        <v>64</v>
      </c>
      <c r="I14174">
        <v>6782</v>
      </c>
      <c r="J14174">
        <v>6595</v>
      </c>
      <c r="K14174">
        <v>3232</v>
      </c>
      <c r="L14174">
        <v>12</v>
      </c>
      <c r="M14174">
        <f t="shared" si="28638"/>
        <v>0</v>
      </c>
      <c r="N14174" t="b">
        <f t="shared" ref="N14174" si="28693">AND(MIN($F14174,$F14175,$F14176)=$F14174,MAX($H14174,$H14175,$H14176)=$H14174)</f>
        <v>1</v>
      </c>
      <c r="O14174" t="b">
        <f t="shared" ref="O14174" si="28694">AND(N14174,NOT(N14175),NOT(N14176))</f>
        <v>1</v>
      </c>
    </row>
    <row r="14175" spans="1:15" x14ac:dyDescent="0.25">
      <c r="A14175" t="s">
        <v>15</v>
      </c>
      <c r="B14175" t="s">
        <v>14</v>
      </c>
      <c r="C14175">
        <v>16</v>
      </c>
      <c r="D14175">
        <v>13</v>
      </c>
      <c r="E14175" t="b">
        <v>1</v>
      </c>
      <c r="F14175">
        <v>10.000999999999999</v>
      </c>
      <c r="G14175">
        <v>64</v>
      </c>
      <c r="H14175">
        <v>0</v>
      </c>
      <c r="I14175">
        <v>63194</v>
      </c>
      <c r="J14175">
        <v>63192</v>
      </c>
      <c r="K14175">
        <v>31594</v>
      </c>
      <c r="L14175">
        <v>13</v>
      </c>
      <c r="M14175">
        <f t="shared" si="28638"/>
        <v>64</v>
      </c>
      <c r="N14175" t="b">
        <f t="shared" ref="N14175" si="28695">AND(MIN($F14174,$F14175,$F14176)=$F14175,MAX($H14174,$H14175,$H14176)=$H14175)</f>
        <v>0</v>
      </c>
      <c r="O14175" t="b">
        <f t="shared" ref="O14175" si="28696">AND(NOT(N14174),N14175,NOT(N14176))</f>
        <v>0</v>
      </c>
    </row>
    <row r="14176" spans="1:15" x14ac:dyDescent="0.25">
      <c r="A14176" t="s">
        <v>19</v>
      </c>
      <c r="B14176" t="s">
        <v>14</v>
      </c>
      <c r="C14176">
        <v>16</v>
      </c>
      <c r="D14176">
        <v>13</v>
      </c>
      <c r="E14176" t="b">
        <v>0</v>
      </c>
      <c r="F14176">
        <v>0.122</v>
      </c>
      <c r="G14176">
        <v>64</v>
      </c>
      <c r="H14176">
        <v>64</v>
      </c>
      <c r="I14176">
        <v>6782</v>
      </c>
      <c r="J14176">
        <v>6595</v>
      </c>
      <c r="K14176">
        <v>3232</v>
      </c>
      <c r="L14176">
        <v>12</v>
      </c>
      <c r="M14176">
        <f t="shared" si="28638"/>
        <v>0</v>
      </c>
      <c r="N14176" t="b">
        <f t="shared" ref="N14176" si="28697">AND(MIN($F14174,$F14175,$F14176)=$F14176,MAX($H14174,$H14175,$H14176)=$H14176)</f>
        <v>0</v>
      </c>
      <c r="O14176" t="b">
        <f t="shared" ref="O14176" si="28698">AND(NOT(N14174),NOT(N14175),N14176)</f>
        <v>0</v>
      </c>
    </row>
    <row r="14177" spans="1:15" x14ac:dyDescent="0.25">
      <c r="A14177" t="s">
        <v>13</v>
      </c>
      <c r="B14177" t="s">
        <v>14</v>
      </c>
      <c r="C14177">
        <v>16</v>
      </c>
      <c r="D14177">
        <v>14</v>
      </c>
      <c r="E14177" t="b">
        <v>1</v>
      </c>
      <c r="F14177">
        <v>10.000999999999999</v>
      </c>
      <c r="G14177">
        <v>64</v>
      </c>
      <c r="H14177">
        <v>0</v>
      </c>
      <c r="I14177">
        <v>1005471</v>
      </c>
      <c r="J14177">
        <v>1004827</v>
      </c>
      <c r="K14177">
        <v>502412</v>
      </c>
      <c r="L14177">
        <v>18</v>
      </c>
      <c r="M14177">
        <f t="shared" si="28638"/>
        <v>64</v>
      </c>
      <c r="N14177" t="b">
        <f t="shared" ref="N14177" si="28699">AND(MIN($F14177,$F14178,$F14179)=$F14177,MAX($H14177,$H14178,$H14179)=$H14177)</f>
        <v>0</v>
      </c>
      <c r="O14177" t="b">
        <f t="shared" ref="O14177" si="28700">AND(N14177,NOT(N14178),NOT(N14179))</f>
        <v>0</v>
      </c>
    </row>
    <row r="14178" spans="1:15" x14ac:dyDescent="0.25">
      <c r="A14178" t="s">
        <v>15</v>
      </c>
      <c r="B14178" t="s">
        <v>14</v>
      </c>
      <c r="C14178">
        <v>16</v>
      </c>
      <c r="D14178">
        <v>14</v>
      </c>
      <c r="E14178" t="b">
        <v>0</v>
      </c>
      <c r="F14178">
        <v>0.55400000000000005</v>
      </c>
      <c r="G14178">
        <v>64</v>
      </c>
      <c r="H14178">
        <v>64</v>
      </c>
      <c r="I14178">
        <v>1459</v>
      </c>
      <c r="J14178">
        <v>1458</v>
      </c>
      <c r="K14178">
        <v>663</v>
      </c>
      <c r="L14178">
        <v>11</v>
      </c>
      <c r="M14178">
        <f t="shared" si="28638"/>
        <v>0</v>
      </c>
      <c r="N14178" t="b">
        <f t="shared" ref="N14178" si="28701">AND(MIN($F14177,$F14178,$F14179)=$F14178,MAX($H14177,$H14178,$H14179)=$H14178)</f>
        <v>1</v>
      </c>
      <c r="O14178" t="b">
        <f t="shared" ref="O14178" si="28702">AND(NOT(N14177),N14178,NOT(N14179))</f>
        <v>1</v>
      </c>
    </row>
    <row r="14179" spans="1:15" x14ac:dyDescent="0.25">
      <c r="A14179" t="s">
        <v>19</v>
      </c>
      <c r="B14179" t="s">
        <v>14</v>
      </c>
      <c r="C14179">
        <v>16</v>
      </c>
      <c r="D14179">
        <v>14</v>
      </c>
      <c r="E14179" t="b">
        <v>1</v>
      </c>
      <c r="F14179">
        <v>10.006</v>
      </c>
      <c r="G14179">
        <v>64</v>
      </c>
      <c r="H14179">
        <v>0</v>
      </c>
      <c r="I14179">
        <v>877825</v>
      </c>
      <c r="J14179">
        <v>877261</v>
      </c>
      <c r="K14179">
        <v>438629</v>
      </c>
      <c r="L14179">
        <v>18</v>
      </c>
      <c r="M14179">
        <f t="shared" si="28638"/>
        <v>64</v>
      </c>
      <c r="N14179" t="b">
        <f t="shared" ref="N14179" si="28703">AND(MIN($F14177,$F14178,$F14179)=$F14179,MAX($H14177,$H14178,$H14179)=$H14179)</f>
        <v>0</v>
      </c>
      <c r="O14179" t="b">
        <f t="shared" ref="O14179" si="28704">AND(NOT(N14177),NOT(N14178),N14179)</f>
        <v>0</v>
      </c>
    </row>
    <row r="14180" spans="1:15" x14ac:dyDescent="0.25">
      <c r="A14180" t="s">
        <v>13</v>
      </c>
      <c r="B14180" t="s">
        <v>14</v>
      </c>
      <c r="C14180">
        <v>16</v>
      </c>
      <c r="D14180">
        <v>15</v>
      </c>
      <c r="E14180" t="b">
        <v>0</v>
      </c>
      <c r="F14180">
        <v>0.96</v>
      </c>
      <c r="G14180">
        <v>64</v>
      </c>
      <c r="H14180">
        <v>64</v>
      </c>
      <c r="I14180">
        <v>113781</v>
      </c>
      <c r="J14180">
        <v>61164</v>
      </c>
      <c r="K14180">
        <v>30516</v>
      </c>
      <c r="L14180">
        <v>16</v>
      </c>
      <c r="M14180">
        <f t="shared" si="28638"/>
        <v>0</v>
      </c>
      <c r="N14180" t="b">
        <f t="shared" ref="N14180" si="28705">AND(MIN($F14180,$F14181,$F14182)=$F14180,MAX($H14180,$H14181,$H14182)=$H14180)</f>
        <v>0</v>
      </c>
      <c r="O14180" t="b">
        <f t="shared" ref="O14180" si="28706">AND(N14180,NOT(N14181),NOT(N14182))</f>
        <v>0</v>
      </c>
    </row>
    <row r="14181" spans="1:15" x14ac:dyDescent="0.25">
      <c r="A14181" t="s">
        <v>15</v>
      </c>
      <c r="B14181" t="s">
        <v>14</v>
      </c>
      <c r="C14181">
        <v>16</v>
      </c>
      <c r="D14181">
        <v>15</v>
      </c>
      <c r="E14181" t="b">
        <v>0</v>
      </c>
      <c r="F14181">
        <v>0.54</v>
      </c>
      <c r="G14181">
        <v>64</v>
      </c>
      <c r="H14181">
        <v>64</v>
      </c>
      <c r="I14181">
        <v>61310</v>
      </c>
      <c r="J14181">
        <v>61164</v>
      </c>
      <c r="K14181">
        <v>30516</v>
      </c>
      <c r="L14181">
        <v>16</v>
      </c>
      <c r="M14181">
        <f t="shared" si="28638"/>
        <v>0</v>
      </c>
      <c r="N14181" t="b">
        <f t="shared" ref="N14181" si="28707">AND(MIN($F14180,$F14181,$F14182)=$F14181,MAX($H14180,$H14181,$H14182)=$H14181)</f>
        <v>1</v>
      </c>
      <c r="O14181" t="b">
        <f t="shared" ref="O14181" si="28708">AND(NOT(N14180),N14181,NOT(N14182))</f>
        <v>1</v>
      </c>
    </row>
    <row r="14182" spans="1:15" x14ac:dyDescent="0.25">
      <c r="A14182" t="s">
        <v>19</v>
      </c>
      <c r="B14182" t="s">
        <v>14</v>
      </c>
      <c r="C14182">
        <v>16</v>
      </c>
      <c r="D14182">
        <v>15</v>
      </c>
      <c r="E14182" t="b">
        <v>0</v>
      </c>
      <c r="F14182">
        <v>1.5449999999999999</v>
      </c>
      <c r="G14182">
        <v>64</v>
      </c>
      <c r="H14182">
        <v>64</v>
      </c>
      <c r="I14182">
        <v>113781</v>
      </c>
      <c r="J14182">
        <v>61164</v>
      </c>
      <c r="K14182">
        <v>30516</v>
      </c>
      <c r="L14182">
        <v>16</v>
      </c>
      <c r="M14182">
        <f t="shared" si="28638"/>
        <v>0</v>
      </c>
      <c r="N14182" t="b">
        <f t="shared" ref="N14182" si="28709">AND(MIN($F14180,$F14181,$F14182)=$F14182,MAX($H14180,$H14181,$H14182)=$H14182)</f>
        <v>0</v>
      </c>
      <c r="O14182" t="b">
        <f t="shared" ref="O14182" si="28710">AND(NOT(N14180),NOT(N14181),N14182)</f>
        <v>0</v>
      </c>
    </row>
    <row r="14183" spans="1:15" x14ac:dyDescent="0.25">
      <c r="A14183" t="s">
        <v>13</v>
      </c>
      <c r="B14183" t="s">
        <v>14</v>
      </c>
      <c r="C14183">
        <v>16</v>
      </c>
      <c r="D14183">
        <v>16</v>
      </c>
      <c r="E14183" t="b">
        <v>0</v>
      </c>
      <c r="F14183">
        <v>0.27900000000000003</v>
      </c>
      <c r="G14183">
        <v>64</v>
      </c>
      <c r="H14183">
        <v>64</v>
      </c>
      <c r="I14183">
        <v>25449</v>
      </c>
      <c r="J14183">
        <v>25363</v>
      </c>
      <c r="K14183">
        <v>12616</v>
      </c>
      <c r="L14183">
        <v>19</v>
      </c>
      <c r="M14183">
        <f t="shared" si="28638"/>
        <v>0</v>
      </c>
      <c r="N14183" t="b">
        <f t="shared" ref="N14183" si="28711">AND(MIN($F14183,$F14184,$F14185)=$F14183,MAX($H14183,$H14184,$H14185)=$H14183)</f>
        <v>0</v>
      </c>
      <c r="O14183" t="b">
        <f t="shared" ref="O14183" si="28712">AND(N14183,NOT(N14184),NOT(N14185))</f>
        <v>0</v>
      </c>
    </row>
    <row r="14184" spans="1:15" x14ac:dyDescent="0.25">
      <c r="A14184" t="s">
        <v>15</v>
      </c>
      <c r="B14184" t="s">
        <v>14</v>
      </c>
      <c r="C14184">
        <v>16</v>
      </c>
      <c r="D14184">
        <v>16</v>
      </c>
      <c r="E14184" t="b">
        <v>0</v>
      </c>
      <c r="F14184">
        <v>1.4550000000000001</v>
      </c>
      <c r="G14184">
        <v>64</v>
      </c>
      <c r="H14184">
        <v>64</v>
      </c>
      <c r="I14184">
        <v>1669</v>
      </c>
      <c r="J14184">
        <v>1668</v>
      </c>
      <c r="K14184">
        <v>768</v>
      </c>
      <c r="L14184">
        <v>11</v>
      </c>
      <c r="M14184">
        <f t="shared" si="28638"/>
        <v>0</v>
      </c>
      <c r="N14184" t="b">
        <f t="shared" ref="N14184" si="28713">AND(MIN($F14183,$F14184,$F14185)=$F14184,MAX($H14183,$H14184,$H14185)=$H14184)</f>
        <v>0</v>
      </c>
      <c r="O14184" t="b">
        <f t="shared" ref="O14184" si="28714">AND(NOT(N14183),N14184,NOT(N14185))</f>
        <v>0</v>
      </c>
    </row>
    <row r="14185" spans="1:15" x14ac:dyDescent="0.25">
      <c r="A14185" t="s">
        <v>19</v>
      </c>
      <c r="B14185" t="s">
        <v>14</v>
      </c>
      <c r="C14185">
        <v>16</v>
      </c>
      <c r="D14185">
        <v>16</v>
      </c>
      <c r="E14185" t="b">
        <v>0</v>
      </c>
      <c r="F14185">
        <v>0.27400000000000002</v>
      </c>
      <c r="G14185">
        <v>64</v>
      </c>
      <c r="H14185">
        <v>64</v>
      </c>
      <c r="I14185">
        <v>25449</v>
      </c>
      <c r="J14185">
        <v>25363</v>
      </c>
      <c r="K14185">
        <v>12616</v>
      </c>
      <c r="L14185">
        <v>19</v>
      </c>
      <c r="M14185">
        <f t="shared" si="28638"/>
        <v>0</v>
      </c>
      <c r="N14185" t="b">
        <f t="shared" ref="N14185" si="28715">AND(MIN($F14183,$F14184,$F14185)=$F14185,MAX($H14183,$H14184,$H14185)=$H14185)</f>
        <v>1</v>
      </c>
      <c r="O14185" t="b">
        <f t="shared" ref="O14185" si="28716">AND(NOT(N14183),NOT(N14184),N14185)</f>
        <v>1</v>
      </c>
    </row>
    <row r="14186" spans="1:15" x14ac:dyDescent="0.25">
      <c r="A14186" t="s">
        <v>13</v>
      </c>
      <c r="B14186" t="s">
        <v>14</v>
      </c>
      <c r="C14186">
        <v>16</v>
      </c>
      <c r="D14186">
        <v>17</v>
      </c>
      <c r="E14186" t="b">
        <v>0</v>
      </c>
      <c r="F14186">
        <v>9.2089999999999996</v>
      </c>
      <c r="G14186">
        <v>64</v>
      </c>
      <c r="H14186">
        <v>64</v>
      </c>
      <c r="I14186">
        <v>1265656</v>
      </c>
      <c r="J14186">
        <v>807636</v>
      </c>
      <c r="K14186">
        <v>403752</v>
      </c>
      <c r="L14186">
        <v>13</v>
      </c>
      <c r="M14186">
        <f t="shared" si="28638"/>
        <v>0</v>
      </c>
      <c r="N14186" t="b">
        <f t="shared" ref="N14186" si="28717">AND(MIN($F14186,$F14187,$F14188)=$F14186,MAX($H14186,$H14187,$H14188)=$H14186)</f>
        <v>0</v>
      </c>
      <c r="O14186" t="b">
        <f t="shared" ref="O14186" si="28718">AND(N14186,NOT(N14187),NOT(N14188))</f>
        <v>0</v>
      </c>
    </row>
    <row r="14187" spans="1:15" x14ac:dyDescent="0.25">
      <c r="A14187" t="s">
        <v>15</v>
      </c>
      <c r="B14187" t="s">
        <v>14</v>
      </c>
      <c r="C14187">
        <v>16</v>
      </c>
      <c r="D14187">
        <v>17</v>
      </c>
      <c r="E14187" t="b">
        <v>0</v>
      </c>
      <c r="F14187">
        <v>5.1840000000000002</v>
      </c>
      <c r="G14187">
        <v>64</v>
      </c>
      <c r="H14187">
        <v>64</v>
      </c>
      <c r="I14187">
        <v>808013</v>
      </c>
      <c r="J14187">
        <v>807636</v>
      </c>
      <c r="K14187">
        <v>403752</v>
      </c>
      <c r="L14187">
        <v>13</v>
      </c>
      <c r="M14187">
        <f t="shared" si="28638"/>
        <v>0</v>
      </c>
      <c r="N14187" t="b">
        <f t="shared" ref="N14187" si="28719">AND(MIN($F14186,$F14187,$F14188)=$F14187,MAX($H14186,$H14187,$H14188)=$H14187)</f>
        <v>1</v>
      </c>
      <c r="O14187" t="b">
        <f t="shared" ref="O14187" si="28720">AND(NOT(N14186),N14187,NOT(N14188))</f>
        <v>1</v>
      </c>
    </row>
    <row r="14188" spans="1:15" x14ac:dyDescent="0.25">
      <c r="A14188" t="s">
        <v>19</v>
      </c>
      <c r="B14188" t="s">
        <v>14</v>
      </c>
      <c r="C14188">
        <v>16</v>
      </c>
      <c r="D14188">
        <v>17</v>
      </c>
      <c r="E14188" t="b">
        <v>1</v>
      </c>
      <c r="F14188">
        <v>10.003</v>
      </c>
      <c r="G14188">
        <v>64</v>
      </c>
      <c r="H14188">
        <v>28</v>
      </c>
      <c r="I14188">
        <v>646198</v>
      </c>
      <c r="J14188">
        <v>409368</v>
      </c>
      <c r="K14188">
        <v>204654</v>
      </c>
      <c r="L14188">
        <v>13</v>
      </c>
      <c r="M14188">
        <f t="shared" si="28638"/>
        <v>36</v>
      </c>
      <c r="N14188" t="b">
        <f t="shared" ref="N14188" si="28721">AND(MIN($F14186,$F14187,$F14188)=$F14188,MAX($H14186,$H14187,$H14188)=$H14188)</f>
        <v>0</v>
      </c>
      <c r="O14188" t="b">
        <f t="shared" ref="O14188" si="28722">AND(NOT(N14186),NOT(N14187),N14188)</f>
        <v>0</v>
      </c>
    </row>
    <row r="14189" spans="1:15" x14ac:dyDescent="0.25">
      <c r="A14189" t="s">
        <v>13</v>
      </c>
      <c r="B14189" t="s">
        <v>14</v>
      </c>
      <c r="C14189">
        <v>16</v>
      </c>
      <c r="D14189">
        <v>18</v>
      </c>
      <c r="E14189" t="b">
        <v>1</v>
      </c>
      <c r="F14189">
        <v>10.000999999999999</v>
      </c>
      <c r="G14189">
        <v>64</v>
      </c>
      <c r="H14189">
        <v>0</v>
      </c>
      <c r="I14189">
        <v>1061670</v>
      </c>
      <c r="J14189">
        <v>1060998</v>
      </c>
      <c r="K14189">
        <v>530498</v>
      </c>
      <c r="L14189">
        <v>13</v>
      </c>
      <c r="M14189">
        <f t="shared" si="28638"/>
        <v>64</v>
      </c>
      <c r="N14189" t="b">
        <f t="shared" ref="N14189" si="28723">AND(MIN($F14189,$F14190,$F14191)=$F14189,MAX($H14189,$H14190,$H14191)=$H14189)</f>
        <v>0</v>
      </c>
      <c r="O14189" t="b">
        <f t="shared" ref="O14189" si="28724">AND(N14189,NOT(N14190),NOT(N14191))</f>
        <v>0</v>
      </c>
    </row>
    <row r="14190" spans="1:15" x14ac:dyDescent="0.25">
      <c r="A14190" t="s">
        <v>15</v>
      </c>
      <c r="B14190" t="s">
        <v>14</v>
      </c>
      <c r="C14190">
        <v>16</v>
      </c>
      <c r="D14190">
        <v>18</v>
      </c>
      <c r="E14190" t="b">
        <v>0</v>
      </c>
      <c r="F14190">
        <v>0.43</v>
      </c>
      <c r="G14190">
        <v>64</v>
      </c>
      <c r="H14190">
        <v>64</v>
      </c>
      <c r="I14190">
        <v>1027</v>
      </c>
      <c r="J14190">
        <v>1026</v>
      </c>
      <c r="K14190">
        <v>447</v>
      </c>
      <c r="L14190">
        <v>11</v>
      </c>
      <c r="M14190">
        <f t="shared" si="28638"/>
        <v>0</v>
      </c>
      <c r="N14190" t="b">
        <f t="shared" ref="N14190" si="28725">AND(MIN($F14189,$F14190,$F14191)=$F14190,MAX($H14189,$H14190,$H14191)=$H14190)</f>
        <v>1</v>
      </c>
      <c r="O14190" t="b">
        <f t="shared" ref="O14190" si="28726">AND(NOT(N14189),N14190,NOT(N14191))</f>
        <v>1</v>
      </c>
    </row>
    <row r="14191" spans="1:15" x14ac:dyDescent="0.25">
      <c r="A14191" t="s">
        <v>19</v>
      </c>
      <c r="B14191" t="s">
        <v>14</v>
      </c>
      <c r="C14191">
        <v>16</v>
      </c>
      <c r="D14191">
        <v>18</v>
      </c>
      <c r="E14191" t="b">
        <v>1</v>
      </c>
      <c r="F14191">
        <v>10.000999999999999</v>
      </c>
      <c r="G14191">
        <v>64</v>
      </c>
      <c r="H14191">
        <v>0</v>
      </c>
      <c r="I14191">
        <v>664669</v>
      </c>
      <c r="J14191">
        <v>664245</v>
      </c>
      <c r="K14191">
        <v>332121</v>
      </c>
      <c r="L14191">
        <v>13</v>
      </c>
      <c r="M14191">
        <f t="shared" si="28638"/>
        <v>64</v>
      </c>
      <c r="N14191" t="b">
        <f t="shared" ref="N14191" si="28727">AND(MIN($F14189,$F14190,$F14191)=$F14191,MAX($H14189,$H14190,$H14191)=$H14191)</f>
        <v>0</v>
      </c>
      <c r="O14191" t="b">
        <f t="shared" ref="O14191" si="28728">AND(NOT(N14189),NOT(N14190),N14191)</f>
        <v>0</v>
      </c>
    </row>
    <row r="14192" spans="1:15" x14ac:dyDescent="0.25">
      <c r="A14192" t="s">
        <v>13</v>
      </c>
      <c r="B14192" t="s">
        <v>14</v>
      </c>
      <c r="C14192">
        <v>16</v>
      </c>
      <c r="D14192">
        <v>19</v>
      </c>
      <c r="E14192" t="b">
        <v>1</v>
      </c>
      <c r="F14192">
        <v>11.923</v>
      </c>
      <c r="G14192">
        <v>64</v>
      </c>
      <c r="H14192">
        <v>0</v>
      </c>
      <c r="I14192">
        <v>1437</v>
      </c>
      <c r="J14192">
        <v>1358</v>
      </c>
      <c r="K14192">
        <v>678</v>
      </c>
      <c r="L14192">
        <v>10</v>
      </c>
      <c r="M14192">
        <f t="shared" si="28638"/>
        <v>64</v>
      </c>
      <c r="N14192" t="b">
        <f t="shared" ref="N14192" si="28729">AND(MIN($F14192,$F14193,$F14194)=$F14192,MAX($H14192,$H14193,$H14194)=$H14192)</f>
        <v>0</v>
      </c>
      <c r="O14192" t="b">
        <f t="shared" ref="O14192" si="28730">AND(N14192,NOT(N14193),NOT(N14194))</f>
        <v>0</v>
      </c>
    </row>
    <row r="14193" spans="1:15" x14ac:dyDescent="0.25">
      <c r="A14193" t="s">
        <v>15</v>
      </c>
      <c r="B14193" t="s">
        <v>14</v>
      </c>
      <c r="C14193">
        <v>16</v>
      </c>
      <c r="D14193">
        <v>19</v>
      </c>
      <c r="E14193" t="b">
        <v>0</v>
      </c>
      <c r="F14193">
        <v>0.215</v>
      </c>
      <c r="G14193">
        <v>64</v>
      </c>
      <c r="H14193">
        <v>64</v>
      </c>
      <c r="I14193">
        <v>1851</v>
      </c>
      <c r="J14193">
        <v>1850</v>
      </c>
      <c r="K14193">
        <v>859</v>
      </c>
      <c r="L14193">
        <v>11</v>
      </c>
      <c r="M14193">
        <f t="shared" si="28638"/>
        <v>0</v>
      </c>
      <c r="N14193" t="b">
        <f t="shared" ref="N14193" si="28731">AND(MIN($F14192,$F14193,$F14194)=$F14193,MAX($H14192,$H14193,$H14194)=$H14193)</f>
        <v>1</v>
      </c>
      <c r="O14193" t="b">
        <f t="shared" ref="O14193" si="28732">AND(NOT(N14192),N14193,NOT(N14194))</f>
        <v>1</v>
      </c>
    </row>
    <row r="14194" spans="1:15" x14ac:dyDescent="0.25">
      <c r="A14194" t="s">
        <v>19</v>
      </c>
      <c r="B14194" t="s">
        <v>14</v>
      </c>
      <c r="C14194">
        <v>16</v>
      </c>
      <c r="D14194">
        <v>19</v>
      </c>
      <c r="E14194" t="b">
        <v>1</v>
      </c>
      <c r="F14194">
        <v>11.154999999999999</v>
      </c>
      <c r="G14194">
        <v>64</v>
      </c>
      <c r="H14194">
        <v>0</v>
      </c>
      <c r="I14194">
        <v>1427</v>
      </c>
      <c r="J14194">
        <v>1348</v>
      </c>
      <c r="K14194">
        <v>673</v>
      </c>
      <c r="L14194">
        <v>10</v>
      </c>
      <c r="M14194">
        <f t="shared" si="28638"/>
        <v>64</v>
      </c>
      <c r="N14194" t="b">
        <f t="shared" ref="N14194" si="28733">AND(MIN($F14192,$F14193,$F14194)=$F14194,MAX($H14192,$H14193,$H14194)=$H14194)</f>
        <v>0</v>
      </c>
      <c r="O14194" t="b">
        <f t="shared" ref="O14194" si="28734">AND(NOT(N14192),NOT(N14193),N14194)</f>
        <v>0</v>
      </c>
    </row>
    <row r="14195" spans="1:15" x14ac:dyDescent="0.25">
      <c r="A14195" t="s">
        <v>13</v>
      </c>
      <c r="B14195" t="s">
        <v>14</v>
      </c>
      <c r="C14195">
        <v>16</v>
      </c>
      <c r="D14195">
        <v>1</v>
      </c>
      <c r="E14195" t="b">
        <v>0</v>
      </c>
      <c r="F14195">
        <v>0</v>
      </c>
      <c r="G14195">
        <v>64</v>
      </c>
      <c r="H14195">
        <v>0</v>
      </c>
      <c r="I14195">
        <v>0</v>
      </c>
      <c r="J14195">
        <v>0</v>
      </c>
      <c r="K14195">
        <v>1</v>
      </c>
      <c r="L14195">
        <v>0</v>
      </c>
      <c r="M14195">
        <f t="shared" si="28638"/>
        <v>64</v>
      </c>
      <c r="N14195" t="b">
        <f t="shared" ref="N14195" si="28735">AND(MIN($F14195,$F14196,$F14197)=$F14195,MAX($H14195,$H14196,$H14197)=$H14195)</f>
        <v>1</v>
      </c>
      <c r="O14195" t="b">
        <f t="shared" ref="O14195" si="28736">AND(N14195,NOT(N14196),NOT(N14197))</f>
        <v>0</v>
      </c>
    </row>
    <row r="14196" spans="1:15" x14ac:dyDescent="0.25">
      <c r="A14196" t="s">
        <v>15</v>
      </c>
      <c r="B14196" t="s">
        <v>14</v>
      </c>
      <c r="C14196">
        <v>16</v>
      </c>
      <c r="D14196">
        <v>1</v>
      </c>
      <c r="E14196" t="b">
        <v>0</v>
      </c>
      <c r="F14196">
        <v>0</v>
      </c>
      <c r="G14196">
        <v>64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f t="shared" si="28638"/>
        <v>64</v>
      </c>
      <c r="N14196" t="b">
        <f t="shared" ref="N14196" si="28737">AND(MIN($F14195,$F14196,$F14197)=$F14196,MAX($H14195,$H14196,$H14197)=$H14196)</f>
        <v>1</v>
      </c>
      <c r="O14196" t="b">
        <f t="shared" ref="O14196" si="28738">AND(NOT(N14195),N14196,NOT(N14197))</f>
        <v>0</v>
      </c>
    </row>
    <row r="14197" spans="1:15" x14ac:dyDescent="0.25">
      <c r="A14197" t="s">
        <v>19</v>
      </c>
      <c r="B14197" t="s">
        <v>14</v>
      </c>
      <c r="C14197">
        <v>16</v>
      </c>
      <c r="D14197">
        <v>1</v>
      </c>
      <c r="E14197" t="b">
        <v>0</v>
      </c>
      <c r="F14197">
        <v>2E-3</v>
      </c>
      <c r="G14197">
        <v>64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f t="shared" si="28638"/>
        <v>64</v>
      </c>
      <c r="N14197" t="b">
        <f t="shared" ref="N14197" si="28739">AND(MIN($F14195,$F14196,$F14197)=$F14197,MAX($H14195,$H14196,$H14197)=$H14197)</f>
        <v>0</v>
      </c>
      <c r="O14197" t="b">
        <f t="shared" ref="O14197" si="28740">AND(NOT(N14195),NOT(N14196),N14197)</f>
        <v>0</v>
      </c>
    </row>
    <row r="14198" spans="1:15" x14ac:dyDescent="0.25">
      <c r="A14198" t="s">
        <v>13</v>
      </c>
      <c r="B14198" t="s">
        <v>14</v>
      </c>
      <c r="C14198">
        <v>16</v>
      </c>
      <c r="D14198">
        <v>20</v>
      </c>
      <c r="E14198" t="b">
        <v>1</v>
      </c>
      <c r="F14198">
        <v>23.32</v>
      </c>
      <c r="G14198">
        <v>64</v>
      </c>
      <c r="H14198">
        <v>0</v>
      </c>
      <c r="I14198">
        <v>997753</v>
      </c>
      <c r="J14198">
        <v>997110</v>
      </c>
      <c r="K14198">
        <v>498554</v>
      </c>
      <c r="L14198">
        <v>18</v>
      </c>
      <c r="M14198">
        <f t="shared" si="28638"/>
        <v>64</v>
      </c>
      <c r="N14198" t="b">
        <f t="shared" ref="N14198" si="28741">AND(MIN($F14198,$F14199,$F14200)=$F14198,MAX($H14198,$H14199,$H14200)=$H14198)</f>
        <v>0</v>
      </c>
      <c r="O14198" t="b">
        <f t="shared" ref="O14198" si="28742">AND(N14198,NOT(N14199),NOT(N14200))</f>
        <v>0</v>
      </c>
    </row>
    <row r="14199" spans="1:15" x14ac:dyDescent="0.25">
      <c r="A14199" t="s">
        <v>15</v>
      </c>
      <c r="B14199" t="s">
        <v>14</v>
      </c>
      <c r="C14199">
        <v>16</v>
      </c>
      <c r="D14199">
        <v>20</v>
      </c>
      <c r="E14199" t="b">
        <v>1</v>
      </c>
      <c r="F14199">
        <v>10.003</v>
      </c>
      <c r="G14199">
        <v>64</v>
      </c>
      <c r="H14199">
        <v>0</v>
      </c>
      <c r="I14199">
        <v>17442</v>
      </c>
      <c r="J14199">
        <v>17440</v>
      </c>
      <c r="K14199">
        <v>8718</v>
      </c>
      <c r="L14199">
        <v>13</v>
      </c>
      <c r="M14199">
        <f t="shared" si="28638"/>
        <v>64</v>
      </c>
      <c r="N14199" t="b">
        <f t="shared" ref="N14199" si="28743">AND(MIN($F14198,$F14199,$F14200)=$F14199,MAX($H14198,$H14199,$H14200)=$H14199)</f>
        <v>1</v>
      </c>
      <c r="O14199" t="b">
        <f t="shared" ref="O14199" si="28744">AND(NOT(N14198),N14199,NOT(N14200))</f>
        <v>1</v>
      </c>
    </row>
    <row r="14200" spans="1:15" x14ac:dyDescent="0.25">
      <c r="A14200" t="s">
        <v>19</v>
      </c>
      <c r="B14200" t="s">
        <v>14</v>
      </c>
      <c r="C14200">
        <v>16</v>
      </c>
      <c r="D14200">
        <v>20</v>
      </c>
      <c r="E14200" t="b">
        <v>1</v>
      </c>
      <c r="F14200">
        <v>10.007</v>
      </c>
      <c r="G14200">
        <v>64</v>
      </c>
      <c r="H14200">
        <v>0</v>
      </c>
      <c r="I14200">
        <v>798057</v>
      </c>
      <c r="J14200">
        <v>797534</v>
      </c>
      <c r="K14200">
        <v>398765</v>
      </c>
      <c r="L14200">
        <v>18</v>
      </c>
      <c r="M14200">
        <f t="shared" si="28638"/>
        <v>64</v>
      </c>
      <c r="N14200" t="b">
        <f t="shared" ref="N14200" si="28745">AND(MIN($F14198,$F14199,$F14200)=$F14200,MAX($H14198,$H14199,$H14200)=$H14200)</f>
        <v>0</v>
      </c>
      <c r="O14200" t="b">
        <f t="shared" ref="O14200" si="28746">AND(NOT(N14198),NOT(N14199),N14200)</f>
        <v>0</v>
      </c>
    </row>
    <row r="14201" spans="1:15" x14ac:dyDescent="0.25">
      <c r="A14201" t="s">
        <v>13</v>
      </c>
      <c r="B14201" t="s">
        <v>14</v>
      </c>
      <c r="C14201">
        <v>16</v>
      </c>
      <c r="D14201">
        <v>21</v>
      </c>
      <c r="E14201" t="b">
        <v>1</v>
      </c>
      <c r="F14201">
        <v>10.000999999999999</v>
      </c>
      <c r="G14201">
        <v>64</v>
      </c>
      <c r="H14201">
        <v>0</v>
      </c>
      <c r="I14201">
        <v>462167</v>
      </c>
      <c r="J14201">
        <v>452403</v>
      </c>
      <c r="K14201">
        <v>226200</v>
      </c>
      <c r="L14201">
        <v>11</v>
      </c>
      <c r="M14201">
        <f t="shared" si="28638"/>
        <v>64</v>
      </c>
      <c r="N14201" t="b">
        <f t="shared" ref="N14201" si="28747">AND(MIN($F14201,$F14202,$F14203)=$F14201,MAX($H14201,$H14202,$H14203)=$H14201)</f>
        <v>0</v>
      </c>
      <c r="O14201" t="b">
        <f t="shared" ref="O14201" si="28748">AND(N14201,NOT(N14202),NOT(N14203))</f>
        <v>0</v>
      </c>
    </row>
    <row r="14202" spans="1:15" x14ac:dyDescent="0.25">
      <c r="A14202" t="s">
        <v>15</v>
      </c>
      <c r="B14202" t="s">
        <v>14</v>
      </c>
      <c r="C14202">
        <v>16</v>
      </c>
      <c r="D14202">
        <v>21</v>
      </c>
      <c r="E14202" t="b">
        <v>0</v>
      </c>
      <c r="F14202">
        <v>5.7320000000000002</v>
      </c>
      <c r="G14202">
        <v>64</v>
      </c>
      <c r="H14202">
        <v>64</v>
      </c>
      <c r="I14202">
        <v>12205</v>
      </c>
      <c r="J14202">
        <v>12203</v>
      </c>
      <c r="K14202">
        <v>6035</v>
      </c>
      <c r="L14202">
        <v>14</v>
      </c>
      <c r="M14202">
        <f t="shared" si="28638"/>
        <v>0</v>
      </c>
      <c r="N14202" t="b">
        <f t="shared" ref="N14202" si="28749">AND(MIN($F14201,$F14202,$F14203)=$F14202,MAX($H14201,$H14202,$H14203)=$H14202)</f>
        <v>1</v>
      </c>
      <c r="O14202" t="b">
        <f t="shared" ref="O14202" si="28750">AND(NOT(N14201),N14202,NOT(N14203))</f>
        <v>1</v>
      </c>
    </row>
    <row r="14203" spans="1:15" x14ac:dyDescent="0.25">
      <c r="A14203" t="s">
        <v>19</v>
      </c>
      <c r="B14203" t="s">
        <v>14</v>
      </c>
      <c r="C14203">
        <v>16</v>
      </c>
      <c r="D14203">
        <v>21</v>
      </c>
      <c r="E14203" t="b">
        <v>1</v>
      </c>
      <c r="F14203">
        <v>10.002000000000001</v>
      </c>
      <c r="G14203">
        <v>64</v>
      </c>
      <c r="H14203">
        <v>0</v>
      </c>
      <c r="I14203">
        <v>356124</v>
      </c>
      <c r="J14203">
        <v>348541</v>
      </c>
      <c r="K14203">
        <v>174269</v>
      </c>
      <c r="L14203">
        <v>11</v>
      </c>
      <c r="M14203">
        <f t="shared" si="28638"/>
        <v>64</v>
      </c>
      <c r="N14203" t="b">
        <f t="shared" ref="N14203" si="28751">AND(MIN($F14201,$F14202,$F14203)=$F14203,MAX($H14201,$H14202,$H14203)=$H14203)</f>
        <v>0</v>
      </c>
      <c r="O14203" t="b">
        <f t="shared" ref="O14203" si="28752">AND(NOT(N14201),NOT(N14202),N14203)</f>
        <v>0</v>
      </c>
    </row>
    <row r="14204" spans="1:15" x14ac:dyDescent="0.25">
      <c r="A14204" t="s">
        <v>13</v>
      </c>
      <c r="B14204" t="s">
        <v>14</v>
      </c>
      <c r="C14204">
        <v>16</v>
      </c>
      <c r="D14204">
        <v>22</v>
      </c>
      <c r="E14204" t="b">
        <v>1</v>
      </c>
      <c r="F14204">
        <v>10.003</v>
      </c>
      <c r="G14204">
        <v>64</v>
      </c>
      <c r="H14204">
        <v>0</v>
      </c>
      <c r="I14204">
        <v>912811</v>
      </c>
      <c r="J14204">
        <v>912043</v>
      </c>
      <c r="K14204">
        <v>456021</v>
      </c>
      <c r="L14204">
        <v>9</v>
      </c>
      <c r="M14204">
        <f t="shared" si="28638"/>
        <v>64</v>
      </c>
      <c r="N14204" t="b">
        <f t="shared" ref="N14204" si="28753">AND(MIN($F14204,$F14205,$F14206)=$F14204,MAX($H14204,$H14205,$H14206)=$H14204)</f>
        <v>0</v>
      </c>
      <c r="O14204" t="b">
        <f t="shared" ref="O14204" si="28754">AND(N14204,NOT(N14205),NOT(N14206))</f>
        <v>0</v>
      </c>
    </row>
    <row r="14205" spans="1:15" x14ac:dyDescent="0.25">
      <c r="A14205" t="s">
        <v>15</v>
      </c>
      <c r="B14205" t="s">
        <v>14</v>
      </c>
      <c r="C14205">
        <v>16</v>
      </c>
      <c r="D14205">
        <v>22</v>
      </c>
      <c r="E14205" t="b">
        <v>0</v>
      </c>
      <c r="F14205">
        <v>0.89</v>
      </c>
      <c r="G14205">
        <v>64</v>
      </c>
      <c r="H14205">
        <v>64</v>
      </c>
      <c r="I14205">
        <v>52976</v>
      </c>
      <c r="J14205">
        <v>52974</v>
      </c>
      <c r="K14205">
        <v>26421</v>
      </c>
      <c r="L14205">
        <v>13</v>
      </c>
      <c r="M14205">
        <f t="shared" si="28638"/>
        <v>0</v>
      </c>
      <c r="N14205" t="b">
        <f t="shared" ref="N14205" si="28755">AND(MIN($F14204,$F14205,$F14206)=$F14205,MAX($H14204,$H14205,$H14206)=$H14205)</f>
        <v>1</v>
      </c>
      <c r="O14205" t="b">
        <f t="shared" ref="O14205" si="28756">AND(NOT(N14204),N14205,NOT(N14206))</f>
        <v>1</v>
      </c>
    </row>
    <row r="14206" spans="1:15" x14ac:dyDescent="0.25">
      <c r="A14206" t="s">
        <v>19</v>
      </c>
      <c r="B14206" t="s">
        <v>14</v>
      </c>
      <c r="C14206">
        <v>16</v>
      </c>
      <c r="D14206">
        <v>22</v>
      </c>
      <c r="E14206" t="b">
        <v>1</v>
      </c>
      <c r="F14206">
        <v>10.006</v>
      </c>
      <c r="G14206">
        <v>64</v>
      </c>
      <c r="H14206">
        <v>0</v>
      </c>
      <c r="I14206">
        <v>742961</v>
      </c>
      <c r="J14206">
        <v>742337</v>
      </c>
      <c r="K14206">
        <v>371168</v>
      </c>
      <c r="L14206">
        <v>9</v>
      </c>
      <c r="M14206">
        <f t="shared" si="28638"/>
        <v>64</v>
      </c>
      <c r="N14206" t="b">
        <f t="shared" ref="N14206" si="28757">AND(MIN($F14204,$F14205,$F14206)=$F14206,MAX($H14204,$H14205,$H14206)=$H14206)</f>
        <v>0</v>
      </c>
      <c r="O14206" t="b">
        <f t="shared" ref="O14206" si="28758">AND(NOT(N14204),NOT(N14205),N14206)</f>
        <v>0</v>
      </c>
    </row>
    <row r="14207" spans="1:15" x14ac:dyDescent="0.25">
      <c r="A14207" t="s">
        <v>13</v>
      </c>
      <c r="B14207" t="s">
        <v>14</v>
      </c>
      <c r="C14207">
        <v>16</v>
      </c>
      <c r="D14207">
        <v>23</v>
      </c>
      <c r="E14207" t="b">
        <v>1</v>
      </c>
      <c r="F14207">
        <v>10.000999999999999</v>
      </c>
      <c r="G14207">
        <v>64</v>
      </c>
      <c r="H14207">
        <v>0</v>
      </c>
      <c r="I14207">
        <v>1082842</v>
      </c>
      <c r="J14207">
        <v>1082157</v>
      </c>
      <c r="K14207">
        <v>541077</v>
      </c>
      <c r="L14207">
        <v>11</v>
      </c>
      <c r="M14207">
        <f t="shared" si="28638"/>
        <v>64</v>
      </c>
      <c r="N14207" t="b">
        <f t="shared" ref="N14207" si="28759">AND(MIN($F14207,$F14208,$F14209)=$F14207,MAX($H14207,$H14208,$H14209)=$H14207)</f>
        <v>0</v>
      </c>
      <c r="O14207" t="b">
        <f t="shared" ref="O14207" si="28760">AND(N14207,NOT(N14208),NOT(N14209))</f>
        <v>0</v>
      </c>
    </row>
    <row r="14208" spans="1:15" x14ac:dyDescent="0.25">
      <c r="A14208" t="s">
        <v>15</v>
      </c>
      <c r="B14208" t="s">
        <v>14</v>
      </c>
      <c r="C14208">
        <v>16</v>
      </c>
      <c r="D14208">
        <v>23</v>
      </c>
      <c r="E14208" t="b">
        <v>0</v>
      </c>
      <c r="F14208">
        <v>0.129</v>
      </c>
      <c r="G14208">
        <v>64</v>
      </c>
      <c r="H14208">
        <v>64</v>
      </c>
      <c r="I14208">
        <v>2405</v>
      </c>
      <c r="J14208">
        <v>2404</v>
      </c>
      <c r="K14208">
        <v>1136</v>
      </c>
      <c r="L14208">
        <v>11</v>
      </c>
      <c r="M14208">
        <f t="shared" si="28638"/>
        <v>0</v>
      </c>
      <c r="N14208" t="b">
        <f t="shared" ref="N14208" si="28761">AND(MIN($F14207,$F14208,$F14209)=$F14208,MAX($H14207,$H14208,$H14209)=$H14208)</f>
        <v>1</v>
      </c>
      <c r="O14208" t="b">
        <f t="shared" ref="O14208" si="28762">AND(NOT(N14207),N14208,NOT(N14209))</f>
        <v>1</v>
      </c>
    </row>
    <row r="14209" spans="1:15" x14ac:dyDescent="0.25">
      <c r="A14209" t="s">
        <v>19</v>
      </c>
      <c r="B14209" t="s">
        <v>14</v>
      </c>
      <c r="C14209">
        <v>16</v>
      </c>
      <c r="D14209">
        <v>23</v>
      </c>
      <c r="E14209" t="b">
        <v>1</v>
      </c>
      <c r="F14209">
        <v>10.000999999999999</v>
      </c>
      <c r="G14209">
        <v>64</v>
      </c>
      <c r="H14209">
        <v>0</v>
      </c>
      <c r="I14209">
        <v>866203</v>
      </c>
      <c r="J14209">
        <v>865654</v>
      </c>
      <c r="K14209">
        <v>432825</v>
      </c>
      <c r="L14209">
        <v>11</v>
      </c>
      <c r="M14209">
        <f t="shared" si="28638"/>
        <v>64</v>
      </c>
      <c r="N14209" t="b">
        <f t="shared" ref="N14209" si="28763">AND(MIN($F14207,$F14208,$F14209)=$F14209,MAX($H14207,$H14208,$H14209)=$H14209)</f>
        <v>0</v>
      </c>
      <c r="O14209" t="b">
        <f t="shared" ref="O14209" si="28764">AND(NOT(N14207),NOT(N14208),N14209)</f>
        <v>0</v>
      </c>
    </row>
    <row r="14210" spans="1:15" x14ac:dyDescent="0.25">
      <c r="A14210" t="s">
        <v>13</v>
      </c>
      <c r="B14210" t="s">
        <v>14</v>
      </c>
      <c r="C14210">
        <v>16</v>
      </c>
      <c r="D14210">
        <v>24</v>
      </c>
      <c r="E14210" t="b">
        <v>0</v>
      </c>
      <c r="F14210">
        <v>0.13400000000000001</v>
      </c>
      <c r="G14210">
        <v>64</v>
      </c>
      <c r="H14210">
        <v>64</v>
      </c>
      <c r="I14210">
        <v>1656</v>
      </c>
      <c r="J14210">
        <v>1054</v>
      </c>
      <c r="K14210">
        <v>461</v>
      </c>
      <c r="L14210">
        <v>11</v>
      </c>
      <c r="M14210">
        <f t="shared" si="28638"/>
        <v>0</v>
      </c>
      <c r="N14210" t="b">
        <f t="shared" ref="N14210" si="28765">AND(MIN($F14210,$F14211,$F14212)=$F14210,MAX($H14210,$H14211,$H14212)=$H14210)</f>
        <v>0</v>
      </c>
      <c r="O14210" t="b">
        <f t="shared" ref="O14210" si="28766">AND(N14210,NOT(N14211),NOT(N14212))</f>
        <v>0</v>
      </c>
    </row>
    <row r="14211" spans="1:15" x14ac:dyDescent="0.25">
      <c r="A14211" t="s">
        <v>15</v>
      </c>
      <c r="B14211" t="s">
        <v>14</v>
      </c>
      <c r="C14211">
        <v>16</v>
      </c>
      <c r="D14211">
        <v>24</v>
      </c>
      <c r="E14211" t="b">
        <v>0</v>
      </c>
      <c r="F14211">
        <v>0.13200000000000001</v>
      </c>
      <c r="G14211">
        <v>64</v>
      </c>
      <c r="H14211">
        <v>64</v>
      </c>
      <c r="I14211">
        <v>1055</v>
      </c>
      <c r="J14211">
        <v>1054</v>
      </c>
      <c r="K14211">
        <v>461</v>
      </c>
      <c r="L14211">
        <v>11</v>
      </c>
      <c r="M14211">
        <f t="shared" ref="M14211:M14274" si="28767">G14211-H14211</f>
        <v>0</v>
      </c>
      <c r="N14211" t="b">
        <f t="shared" ref="N14211" si="28768">AND(MIN($F14210,$F14211,$F14212)=$F14211,MAX($H14210,$H14211,$H14212)=$H14211)</f>
        <v>1</v>
      </c>
      <c r="O14211" t="b">
        <f t="shared" ref="O14211" si="28769">AND(NOT(N14210),N14211,NOT(N14212))</f>
        <v>1</v>
      </c>
    </row>
    <row r="14212" spans="1:15" x14ac:dyDescent="0.25">
      <c r="A14212" t="s">
        <v>19</v>
      </c>
      <c r="B14212" t="s">
        <v>14</v>
      </c>
      <c r="C14212">
        <v>16</v>
      </c>
      <c r="D14212">
        <v>24</v>
      </c>
      <c r="E14212" t="b">
        <v>0</v>
      </c>
      <c r="F14212">
        <v>0.14000000000000001</v>
      </c>
      <c r="G14212">
        <v>64</v>
      </c>
      <c r="H14212">
        <v>64</v>
      </c>
      <c r="I14212">
        <v>1656</v>
      </c>
      <c r="J14212">
        <v>1054</v>
      </c>
      <c r="K14212">
        <v>461</v>
      </c>
      <c r="L14212">
        <v>11</v>
      </c>
      <c r="M14212">
        <f t="shared" si="28767"/>
        <v>0</v>
      </c>
      <c r="N14212" t="b">
        <f t="shared" ref="N14212" si="28770">AND(MIN($F14210,$F14211,$F14212)=$F14212,MAX($H14210,$H14211,$H14212)=$H14212)</f>
        <v>0</v>
      </c>
      <c r="O14212" t="b">
        <f t="shared" ref="O14212" si="28771">AND(NOT(N14210),NOT(N14211),N14212)</f>
        <v>0</v>
      </c>
    </row>
    <row r="14213" spans="1:15" x14ac:dyDescent="0.25">
      <c r="A14213" t="s">
        <v>13</v>
      </c>
      <c r="B14213" t="s">
        <v>14</v>
      </c>
      <c r="C14213">
        <v>16</v>
      </c>
      <c r="D14213">
        <v>25</v>
      </c>
      <c r="E14213" t="b">
        <v>1</v>
      </c>
      <c r="F14213">
        <v>10.000999999999999</v>
      </c>
      <c r="G14213">
        <v>64</v>
      </c>
      <c r="H14213">
        <v>54</v>
      </c>
      <c r="I14213">
        <v>1493013</v>
      </c>
      <c r="J14213">
        <v>932321</v>
      </c>
      <c r="K14213">
        <v>466104</v>
      </c>
      <c r="L14213">
        <v>13</v>
      </c>
      <c r="M14213">
        <f t="shared" si="28767"/>
        <v>10</v>
      </c>
      <c r="N14213" t="b">
        <f t="shared" ref="N14213" si="28772">AND(MIN($F14213,$F14214,$F14215)=$F14213,MAX($H14213,$H14214,$H14215)=$H14213)</f>
        <v>0</v>
      </c>
      <c r="O14213" t="b">
        <f t="shared" ref="O14213" si="28773">AND(N14213,NOT(N14214),NOT(N14215))</f>
        <v>0</v>
      </c>
    </row>
    <row r="14214" spans="1:15" x14ac:dyDescent="0.25">
      <c r="A14214" t="s">
        <v>15</v>
      </c>
      <c r="B14214" t="s">
        <v>14</v>
      </c>
      <c r="C14214">
        <v>16</v>
      </c>
      <c r="D14214">
        <v>25</v>
      </c>
      <c r="E14214" t="b">
        <v>0</v>
      </c>
      <c r="F14214">
        <v>6.0510000000000002</v>
      </c>
      <c r="G14214">
        <v>64</v>
      </c>
      <c r="H14214">
        <v>64</v>
      </c>
      <c r="I14214">
        <v>1030830</v>
      </c>
      <c r="J14214">
        <v>1029886</v>
      </c>
      <c r="K14214">
        <v>514877</v>
      </c>
      <c r="L14214">
        <v>13</v>
      </c>
      <c r="M14214">
        <f t="shared" si="28767"/>
        <v>0</v>
      </c>
      <c r="N14214" t="b">
        <f t="shared" ref="N14214" si="28774">AND(MIN($F14213,$F14214,$F14215)=$F14214,MAX($H14213,$H14214,$H14215)=$H14214)</f>
        <v>1</v>
      </c>
      <c r="O14214" t="b">
        <f t="shared" ref="O14214" si="28775">AND(NOT(N14213),N14214,NOT(N14215))</f>
        <v>1</v>
      </c>
    </row>
    <row r="14215" spans="1:15" x14ac:dyDescent="0.25">
      <c r="A14215" t="s">
        <v>19</v>
      </c>
      <c r="B14215" t="s">
        <v>14</v>
      </c>
      <c r="C14215">
        <v>16</v>
      </c>
      <c r="D14215">
        <v>25</v>
      </c>
      <c r="E14215" t="b">
        <v>1</v>
      </c>
      <c r="F14215">
        <v>10.000999999999999</v>
      </c>
      <c r="G14215">
        <v>64</v>
      </c>
      <c r="H14215">
        <v>36</v>
      </c>
      <c r="I14215">
        <v>1062652</v>
      </c>
      <c r="J14215">
        <v>659269</v>
      </c>
      <c r="K14215">
        <v>329596</v>
      </c>
      <c r="L14215">
        <v>13</v>
      </c>
      <c r="M14215">
        <f t="shared" si="28767"/>
        <v>28</v>
      </c>
      <c r="N14215" t="b">
        <f t="shared" ref="N14215" si="28776">AND(MIN($F14213,$F14214,$F14215)=$F14215,MAX($H14213,$H14214,$H14215)=$H14215)</f>
        <v>0</v>
      </c>
      <c r="O14215" t="b">
        <f t="shared" ref="O14215" si="28777">AND(NOT(N14213),NOT(N14214),N14215)</f>
        <v>0</v>
      </c>
    </row>
    <row r="14216" spans="1:15" x14ac:dyDescent="0.25">
      <c r="A14216" t="s">
        <v>13</v>
      </c>
      <c r="B14216" t="s">
        <v>14</v>
      </c>
      <c r="C14216">
        <v>16</v>
      </c>
      <c r="D14216">
        <v>26</v>
      </c>
      <c r="E14216" t="b">
        <v>1</v>
      </c>
      <c r="F14216">
        <v>10.004</v>
      </c>
      <c r="G14216">
        <v>64</v>
      </c>
      <c r="H14216">
        <v>0</v>
      </c>
      <c r="I14216">
        <v>1135454</v>
      </c>
      <c r="J14216">
        <v>1134094</v>
      </c>
      <c r="K14216">
        <v>567045</v>
      </c>
      <c r="L14216">
        <v>13</v>
      </c>
      <c r="M14216">
        <f t="shared" si="28767"/>
        <v>64</v>
      </c>
      <c r="N14216" t="b">
        <f t="shared" ref="N14216" si="28778">AND(MIN($F14216,$F14217,$F14218)=$F14216,MAX($H14216,$H14217,$H14218)=$H14216)</f>
        <v>0</v>
      </c>
      <c r="O14216" t="b">
        <f t="shared" ref="O14216" si="28779">AND(N14216,NOT(N14217),NOT(N14218))</f>
        <v>0</v>
      </c>
    </row>
    <row r="14217" spans="1:15" x14ac:dyDescent="0.25">
      <c r="A14217" t="s">
        <v>15</v>
      </c>
      <c r="B14217" t="s">
        <v>14</v>
      </c>
      <c r="C14217">
        <v>16</v>
      </c>
      <c r="D14217">
        <v>26</v>
      </c>
      <c r="E14217" t="b">
        <v>0</v>
      </c>
      <c r="F14217">
        <v>0.65900000000000003</v>
      </c>
      <c r="G14217">
        <v>64</v>
      </c>
      <c r="H14217">
        <v>64</v>
      </c>
      <c r="I14217">
        <v>949</v>
      </c>
      <c r="J14217">
        <v>948</v>
      </c>
      <c r="K14217">
        <v>408</v>
      </c>
      <c r="L14217">
        <v>11</v>
      </c>
      <c r="M14217">
        <f t="shared" si="28767"/>
        <v>0</v>
      </c>
      <c r="N14217" t="b">
        <f t="shared" ref="N14217" si="28780">AND(MIN($F14216,$F14217,$F14218)=$F14217,MAX($H14216,$H14217,$H14218)=$H14217)</f>
        <v>1</v>
      </c>
      <c r="O14217" t="b">
        <f t="shared" ref="O14217" si="28781">AND(NOT(N14216),N14217,NOT(N14218))</f>
        <v>1</v>
      </c>
    </row>
    <row r="14218" spans="1:15" x14ac:dyDescent="0.25">
      <c r="A14218" t="s">
        <v>19</v>
      </c>
      <c r="B14218" t="s">
        <v>14</v>
      </c>
      <c r="C14218">
        <v>16</v>
      </c>
      <c r="D14218">
        <v>26</v>
      </c>
      <c r="E14218" t="b">
        <v>1</v>
      </c>
      <c r="F14218">
        <v>10.000999999999999</v>
      </c>
      <c r="G14218">
        <v>64</v>
      </c>
      <c r="H14218">
        <v>0</v>
      </c>
      <c r="I14218">
        <v>796931</v>
      </c>
      <c r="J14218">
        <v>795979</v>
      </c>
      <c r="K14218">
        <v>397987</v>
      </c>
      <c r="L14218">
        <v>13</v>
      </c>
      <c r="M14218">
        <f t="shared" si="28767"/>
        <v>64</v>
      </c>
      <c r="N14218" t="b">
        <f t="shared" ref="N14218" si="28782">AND(MIN($F14216,$F14217,$F14218)=$F14218,MAX($H14216,$H14217,$H14218)=$H14218)</f>
        <v>0</v>
      </c>
      <c r="O14218" t="b">
        <f t="shared" ref="O14218" si="28783">AND(NOT(N14216),NOT(N14217),N14218)</f>
        <v>0</v>
      </c>
    </row>
    <row r="14219" spans="1:15" x14ac:dyDescent="0.25">
      <c r="A14219" t="s">
        <v>13</v>
      </c>
      <c r="B14219" t="s">
        <v>14</v>
      </c>
      <c r="C14219">
        <v>16</v>
      </c>
      <c r="D14219">
        <v>27</v>
      </c>
      <c r="E14219" t="b">
        <v>1</v>
      </c>
      <c r="F14219">
        <v>10.000999999999999</v>
      </c>
      <c r="G14219">
        <v>64</v>
      </c>
      <c r="H14219">
        <v>27</v>
      </c>
      <c r="I14219">
        <v>1072046</v>
      </c>
      <c r="J14219">
        <v>1071311</v>
      </c>
      <c r="K14219">
        <v>535627</v>
      </c>
      <c r="L14219">
        <v>25</v>
      </c>
      <c r="M14219">
        <f t="shared" si="28767"/>
        <v>37</v>
      </c>
      <c r="N14219" t="b">
        <f t="shared" ref="N14219" si="28784">AND(MIN($F14219,$F14220,$F14221)=$F14219,MAX($H14219,$H14220,$H14221)=$H14219)</f>
        <v>0</v>
      </c>
      <c r="O14219" t="b">
        <f t="shared" ref="O14219" si="28785">AND(N14219,NOT(N14220),NOT(N14221))</f>
        <v>0</v>
      </c>
    </row>
    <row r="14220" spans="1:15" x14ac:dyDescent="0.25">
      <c r="A14220" t="s">
        <v>15</v>
      </c>
      <c r="B14220" t="s">
        <v>14</v>
      </c>
      <c r="C14220">
        <v>16</v>
      </c>
      <c r="D14220">
        <v>27</v>
      </c>
      <c r="E14220" t="b">
        <v>0</v>
      </c>
      <c r="F14220">
        <v>1.3640000000000001</v>
      </c>
      <c r="G14220">
        <v>64</v>
      </c>
      <c r="H14220">
        <v>64</v>
      </c>
      <c r="I14220">
        <v>87788</v>
      </c>
      <c r="J14220">
        <v>87786</v>
      </c>
      <c r="K14220">
        <v>43827</v>
      </c>
      <c r="L14220">
        <v>13</v>
      </c>
      <c r="M14220">
        <f t="shared" si="28767"/>
        <v>0</v>
      </c>
      <c r="N14220" t="b">
        <f t="shared" ref="N14220" si="28786">AND(MIN($F14219,$F14220,$F14221)=$F14220,MAX($H14219,$H14220,$H14221)=$H14220)</f>
        <v>1</v>
      </c>
      <c r="O14220" t="b">
        <f t="shared" ref="O14220" si="28787">AND(NOT(N14219),N14220,NOT(N14221))</f>
        <v>1</v>
      </c>
    </row>
    <row r="14221" spans="1:15" x14ac:dyDescent="0.25">
      <c r="A14221" t="s">
        <v>19</v>
      </c>
      <c r="B14221" t="s">
        <v>14</v>
      </c>
      <c r="C14221">
        <v>16</v>
      </c>
      <c r="D14221">
        <v>27</v>
      </c>
      <c r="E14221" t="b">
        <v>1</v>
      </c>
      <c r="F14221">
        <v>10.000999999999999</v>
      </c>
      <c r="G14221">
        <v>64</v>
      </c>
      <c r="H14221">
        <v>21</v>
      </c>
      <c r="I14221">
        <v>837246</v>
      </c>
      <c r="J14221">
        <v>836675</v>
      </c>
      <c r="K14221">
        <v>418316</v>
      </c>
      <c r="L14221">
        <v>25</v>
      </c>
      <c r="M14221">
        <f t="shared" si="28767"/>
        <v>43</v>
      </c>
      <c r="N14221" t="b">
        <f t="shared" ref="N14221" si="28788">AND(MIN($F14219,$F14220,$F14221)=$F14221,MAX($H14219,$H14220,$H14221)=$H14221)</f>
        <v>0</v>
      </c>
      <c r="O14221" t="b">
        <f t="shared" ref="O14221" si="28789">AND(NOT(N14219),NOT(N14220),N14221)</f>
        <v>0</v>
      </c>
    </row>
    <row r="14222" spans="1:15" x14ac:dyDescent="0.25">
      <c r="A14222" t="s">
        <v>13</v>
      </c>
      <c r="B14222" t="s">
        <v>14</v>
      </c>
      <c r="C14222">
        <v>16</v>
      </c>
      <c r="D14222">
        <v>28</v>
      </c>
      <c r="E14222" t="b">
        <v>1</v>
      </c>
      <c r="F14222">
        <v>10.002000000000001</v>
      </c>
      <c r="G14222">
        <v>64</v>
      </c>
      <c r="H14222">
        <v>0</v>
      </c>
      <c r="I14222">
        <v>1151894</v>
      </c>
      <c r="J14222">
        <v>1151050</v>
      </c>
      <c r="K14222">
        <v>575523</v>
      </c>
      <c r="L14222">
        <v>18</v>
      </c>
      <c r="M14222">
        <f t="shared" si="28767"/>
        <v>64</v>
      </c>
      <c r="N14222" t="b">
        <f t="shared" ref="N14222" si="28790">AND(MIN($F14222,$F14223,$F14224)=$F14222,MAX($H14222,$H14223,$H14224)=$H14222)</f>
        <v>0</v>
      </c>
      <c r="O14222" t="b">
        <f t="shared" ref="O14222" si="28791">AND(N14222,NOT(N14223),NOT(N14224))</f>
        <v>0</v>
      </c>
    </row>
    <row r="14223" spans="1:15" x14ac:dyDescent="0.25">
      <c r="A14223" t="s">
        <v>15</v>
      </c>
      <c r="B14223" t="s">
        <v>14</v>
      </c>
      <c r="C14223">
        <v>16</v>
      </c>
      <c r="D14223">
        <v>28</v>
      </c>
      <c r="E14223" t="b">
        <v>1</v>
      </c>
      <c r="F14223">
        <v>10.000999999999999</v>
      </c>
      <c r="G14223">
        <v>64</v>
      </c>
      <c r="H14223">
        <v>0</v>
      </c>
      <c r="I14223">
        <v>44826</v>
      </c>
      <c r="J14223">
        <v>44824</v>
      </c>
      <c r="K14223">
        <v>22410</v>
      </c>
      <c r="L14223">
        <v>13</v>
      </c>
      <c r="M14223">
        <f t="shared" si="28767"/>
        <v>64</v>
      </c>
      <c r="N14223" t="b">
        <f t="shared" ref="N14223" si="28792">AND(MIN($F14222,$F14223,$F14224)=$F14223,MAX($H14222,$H14223,$H14224)=$H14223)</f>
        <v>1</v>
      </c>
      <c r="O14223" t="b">
        <f t="shared" ref="O14223" si="28793">AND(NOT(N14222),N14223,NOT(N14224))</f>
        <v>0</v>
      </c>
    </row>
    <row r="14224" spans="1:15" x14ac:dyDescent="0.25">
      <c r="A14224" t="s">
        <v>19</v>
      </c>
      <c r="B14224" t="s">
        <v>14</v>
      </c>
      <c r="C14224">
        <v>16</v>
      </c>
      <c r="D14224">
        <v>28</v>
      </c>
      <c r="E14224" t="b">
        <v>1</v>
      </c>
      <c r="F14224">
        <v>10.000999999999999</v>
      </c>
      <c r="G14224">
        <v>64</v>
      </c>
      <c r="H14224">
        <v>0</v>
      </c>
      <c r="I14224">
        <v>651723</v>
      </c>
      <c r="J14224">
        <v>651244</v>
      </c>
      <c r="K14224">
        <v>325620</v>
      </c>
      <c r="L14224">
        <v>18</v>
      </c>
      <c r="M14224">
        <f t="shared" si="28767"/>
        <v>64</v>
      </c>
      <c r="N14224" t="b">
        <f t="shared" ref="N14224" si="28794">AND(MIN($F14222,$F14223,$F14224)=$F14224,MAX($H14222,$H14223,$H14224)=$H14224)</f>
        <v>1</v>
      </c>
      <c r="O14224" t="b">
        <f t="shared" ref="O14224" si="28795">AND(NOT(N14222),NOT(N14223),N14224)</f>
        <v>0</v>
      </c>
    </row>
    <row r="14225" spans="1:15" x14ac:dyDescent="0.25">
      <c r="A14225" t="s">
        <v>13</v>
      </c>
      <c r="B14225" t="s">
        <v>14</v>
      </c>
      <c r="C14225">
        <v>16</v>
      </c>
      <c r="D14225">
        <v>29</v>
      </c>
      <c r="E14225" t="b">
        <v>0</v>
      </c>
      <c r="F14225">
        <v>0.122</v>
      </c>
      <c r="G14225">
        <v>64</v>
      </c>
      <c r="H14225">
        <v>64</v>
      </c>
      <c r="I14225">
        <v>8478</v>
      </c>
      <c r="J14225">
        <v>7982</v>
      </c>
      <c r="K14225">
        <v>3925</v>
      </c>
      <c r="L14225">
        <v>16</v>
      </c>
      <c r="M14225">
        <f t="shared" si="28767"/>
        <v>0</v>
      </c>
      <c r="N14225" t="b">
        <f t="shared" ref="N14225" si="28796">AND(MIN($F14225,$F14226,$F14227)=$F14225,MAX($H14225,$H14226,$H14227)=$H14225)</f>
        <v>1</v>
      </c>
      <c r="O14225" t="b">
        <f t="shared" ref="O14225" si="28797">AND(N14225,NOT(N14226),NOT(N14227))</f>
        <v>1</v>
      </c>
    </row>
    <row r="14226" spans="1:15" x14ac:dyDescent="0.25">
      <c r="A14226" t="s">
        <v>15</v>
      </c>
      <c r="B14226" t="s">
        <v>14</v>
      </c>
      <c r="C14226">
        <v>16</v>
      </c>
      <c r="D14226">
        <v>29</v>
      </c>
      <c r="E14226" t="b">
        <v>0</v>
      </c>
      <c r="F14226">
        <v>0.43099999999999999</v>
      </c>
      <c r="G14226">
        <v>64</v>
      </c>
      <c r="H14226">
        <v>64</v>
      </c>
      <c r="I14226">
        <v>44284</v>
      </c>
      <c r="J14226">
        <v>44282</v>
      </c>
      <c r="K14226">
        <v>22075</v>
      </c>
      <c r="L14226">
        <v>14</v>
      </c>
      <c r="M14226">
        <f t="shared" si="28767"/>
        <v>0</v>
      </c>
      <c r="N14226" t="b">
        <f t="shared" ref="N14226" si="28798">AND(MIN($F14225,$F14226,$F14227)=$F14226,MAX($H14225,$H14226,$H14227)=$H14226)</f>
        <v>0</v>
      </c>
      <c r="O14226" t="b">
        <f t="shared" ref="O14226" si="28799">AND(NOT(N14225),N14226,NOT(N14227))</f>
        <v>0</v>
      </c>
    </row>
    <row r="14227" spans="1:15" x14ac:dyDescent="0.25">
      <c r="A14227" t="s">
        <v>19</v>
      </c>
      <c r="B14227" t="s">
        <v>14</v>
      </c>
      <c r="C14227">
        <v>16</v>
      </c>
      <c r="D14227">
        <v>29</v>
      </c>
      <c r="E14227" t="b">
        <v>0</v>
      </c>
      <c r="F14227">
        <v>0.156</v>
      </c>
      <c r="G14227">
        <v>64</v>
      </c>
      <c r="H14227">
        <v>64</v>
      </c>
      <c r="I14227">
        <v>8478</v>
      </c>
      <c r="J14227">
        <v>7982</v>
      </c>
      <c r="K14227">
        <v>3925</v>
      </c>
      <c r="L14227">
        <v>16</v>
      </c>
      <c r="M14227">
        <f t="shared" si="28767"/>
        <v>0</v>
      </c>
      <c r="N14227" t="b">
        <f t="shared" ref="N14227" si="28800">AND(MIN($F14225,$F14226,$F14227)=$F14227,MAX($H14225,$H14226,$H14227)=$H14227)</f>
        <v>0</v>
      </c>
      <c r="O14227" t="b">
        <f t="shared" ref="O14227" si="28801">AND(NOT(N14225),NOT(N14226),N14227)</f>
        <v>0</v>
      </c>
    </row>
    <row r="14228" spans="1:15" x14ac:dyDescent="0.25">
      <c r="A14228" t="s">
        <v>13</v>
      </c>
      <c r="B14228" t="s">
        <v>14</v>
      </c>
      <c r="C14228">
        <v>16</v>
      </c>
      <c r="D14228">
        <v>2</v>
      </c>
      <c r="E14228" t="b">
        <v>0</v>
      </c>
      <c r="F14228">
        <v>1.4999999999999999E-2</v>
      </c>
      <c r="G14228">
        <v>64</v>
      </c>
      <c r="H14228">
        <v>64</v>
      </c>
      <c r="I14228">
        <v>206</v>
      </c>
      <c r="J14228">
        <v>130</v>
      </c>
      <c r="K14228">
        <v>0</v>
      </c>
      <c r="L14228">
        <v>10</v>
      </c>
      <c r="M14228">
        <f t="shared" si="28767"/>
        <v>0</v>
      </c>
      <c r="N14228" t="b">
        <f t="shared" ref="N14228" si="28802">AND(MIN($F14228,$F14229,$F14230)=$F14228,MAX($H14228,$H14229,$H14230)=$H14228)</f>
        <v>0</v>
      </c>
      <c r="O14228" t="b">
        <f t="shared" ref="O14228" si="28803">AND(N14228,NOT(N14229),NOT(N14230))</f>
        <v>0</v>
      </c>
    </row>
    <row r="14229" spans="1:15" x14ac:dyDescent="0.25">
      <c r="A14229" t="s">
        <v>15</v>
      </c>
      <c r="B14229" t="s">
        <v>14</v>
      </c>
      <c r="C14229">
        <v>16</v>
      </c>
      <c r="D14229">
        <v>2</v>
      </c>
      <c r="E14229" t="b">
        <v>0</v>
      </c>
      <c r="F14229">
        <v>1.4E-2</v>
      </c>
      <c r="G14229">
        <v>64</v>
      </c>
      <c r="H14229">
        <v>64</v>
      </c>
      <c r="I14229">
        <v>131</v>
      </c>
      <c r="J14229">
        <v>130</v>
      </c>
      <c r="K14229">
        <v>0</v>
      </c>
      <c r="L14229">
        <v>10</v>
      </c>
      <c r="M14229">
        <f t="shared" si="28767"/>
        <v>0</v>
      </c>
      <c r="N14229" t="b">
        <f t="shared" ref="N14229" si="28804">AND(MIN($F14228,$F14229,$F14230)=$F14229,MAX($H14228,$H14229,$H14230)=$H14229)</f>
        <v>1</v>
      </c>
      <c r="O14229" t="b">
        <f t="shared" ref="O14229" si="28805">AND(NOT(N14228),N14229,NOT(N14230))</f>
        <v>1</v>
      </c>
    </row>
    <row r="14230" spans="1:15" x14ac:dyDescent="0.25">
      <c r="A14230" t="s">
        <v>19</v>
      </c>
      <c r="B14230" t="s">
        <v>14</v>
      </c>
      <c r="C14230">
        <v>16</v>
      </c>
      <c r="D14230">
        <v>2</v>
      </c>
      <c r="E14230" t="b">
        <v>0</v>
      </c>
      <c r="F14230">
        <v>1.6E-2</v>
      </c>
      <c r="G14230">
        <v>64</v>
      </c>
      <c r="H14230">
        <v>64</v>
      </c>
      <c r="I14230">
        <v>206</v>
      </c>
      <c r="J14230">
        <v>130</v>
      </c>
      <c r="K14230">
        <v>0</v>
      </c>
      <c r="L14230">
        <v>10</v>
      </c>
      <c r="M14230">
        <f t="shared" si="28767"/>
        <v>0</v>
      </c>
      <c r="N14230" t="b">
        <f t="shared" ref="N14230" si="28806">AND(MIN($F14228,$F14229,$F14230)=$F14230,MAX($H14228,$H14229,$H14230)=$H14230)</f>
        <v>0</v>
      </c>
      <c r="O14230" t="b">
        <f t="shared" ref="O14230" si="28807">AND(NOT(N14228),NOT(N14229),N14230)</f>
        <v>0</v>
      </c>
    </row>
    <row r="14231" spans="1:15" x14ac:dyDescent="0.25">
      <c r="A14231" t="s">
        <v>13</v>
      </c>
      <c r="B14231" t="s">
        <v>14</v>
      </c>
      <c r="C14231">
        <v>16</v>
      </c>
      <c r="D14231">
        <v>30</v>
      </c>
      <c r="E14231" t="b">
        <v>1</v>
      </c>
      <c r="F14231">
        <v>10.000999999999999</v>
      </c>
      <c r="G14231">
        <v>64</v>
      </c>
      <c r="H14231">
        <v>0</v>
      </c>
      <c r="I14231">
        <v>1074976</v>
      </c>
      <c r="J14231">
        <v>1074286</v>
      </c>
      <c r="K14231">
        <v>537141</v>
      </c>
      <c r="L14231">
        <v>11</v>
      </c>
      <c r="M14231">
        <f t="shared" si="28767"/>
        <v>64</v>
      </c>
      <c r="N14231" t="b">
        <f t="shared" ref="N14231" si="28808">AND(MIN($F14231,$F14232,$F14233)=$F14231,MAX($H14231,$H14232,$H14233)=$H14231)</f>
        <v>0</v>
      </c>
      <c r="O14231" t="b">
        <f t="shared" ref="O14231" si="28809">AND(N14231,NOT(N14232),NOT(N14233))</f>
        <v>0</v>
      </c>
    </row>
    <row r="14232" spans="1:15" x14ac:dyDescent="0.25">
      <c r="A14232" t="s">
        <v>15</v>
      </c>
      <c r="B14232" t="s">
        <v>14</v>
      </c>
      <c r="C14232">
        <v>16</v>
      </c>
      <c r="D14232">
        <v>30</v>
      </c>
      <c r="E14232" t="b">
        <v>0</v>
      </c>
      <c r="F14232">
        <v>0.79100000000000004</v>
      </c>
      <c r="G14232">
        <v>64</v>
      </c>
      <c r="H14232">
        <v>64</v>
      </c>
      <c r="I14232">
        <v>6549</v>
      </c>
      <c r="J14232">
        <v>6548</v>
      </c>
      <c r="K14232">
        <v>3208</v>
      </c>
      <c r="L14232">
        <v>11</v>
      </c>
      <c r="M14232">
        <f t="shared" si="28767"/>
        <v>0</v>
      </c>
      <c r="N14232" t="b">
        <f t="shared" ref="N14232" si="28810">AND(MIN($F14231,$F14232,$F14233)=$F14232,MAX($H14231,$H14232,$H14233)=$H14232)</f>
        <v>1</v>
      </c>
      <c r="O14232" t="b">
        <f t="shared" ref="O14232" si="28811">AND(NOT(N14231),N14232,NOT(N14233))</f>
        <v>1</v>
      </c>
    </row>
    <row r="14233" spans="1:15" x14ac:dyDescent="0.25">
      <c r="A14233" t="s">
        <v>19</v>
      </c>
      <c r="B14233" t="s">
        <v>14</v>
      </c>
      <c r="C14233">
        <v>16</v>
      </c>
      <c r="D14233">
        <v>30</v>
      </c>
      <c r="E14233" t="b">
        <v>1</v>
      </c>
      <c r="F14233">
        <v>10.000999999999999</v>
      </c>
      <c r="G14233">
        <v>64</v>
      </c>
      <c r="H14233">
        <v>0</v>
      </c>
      <c r="I14233">
        <v>733435</v>
      </c>
      <c r="J14233">
        <v>732957</v>
      </c>
      <c r="K14233">
        <v>366477</v>
      </c>
      <c r="L14233">
        <v>11</v>
      </c>
      <c r="M14233">
        <f t="shared" si="28767"/>
        <v>64</v>
      </c>
      <c r="N14233" t="b">
        <f t="shared" ref="N14233" si="28812">AND(MIN($F14231,$F14232,$F14233)=$F14233,MAX($H14231,$H14232,$H14233)=$H14233)</f>
        <v>0</v>
      </c>
      <c r="O14233" t="b">
        <f t="shared" ref="O14233" si="28813">AND(NOT(N14231),NOT(N14232),N14233)</f>
        <v>0</v>
      </c>
    </row>
    <row r="14234" spans="1:15" x14ac:dyDescent="0.25">
      <c r="A14234" t="s">
        <v>13</v>
      </c>
      <c r="B14234" t="s">
        <v>14</v>
      </c>
      <c r="C14234">
        <v>16</v>
      </c>
      <c r="D14234">
        <v>31</v>
      </c>
      <c r="E14234" t="b">
        <v>0</v>
      </c>
      <c r="F14234">
        <v>1.7000000000000001E-2</v>
      </c>
      <c r="G14234">
        <v>64</v>
      </c>
      <c r="H14234">
        <v>64</v>
      </c>
      <c r="I14234">
        <v>220</v>
      </c>
      <c r="J14234">
        <v>132</v>
      </c>
      <c r="K14234">
        <v>0</v>
      </c>
      <c r="L14234">
        <v>13</v>
      </c>
      <c r="M14234">
        <f t="shared" si="28767"/>
        <v>0</v>
      </c>
      <c r="N14234" t="b">
        <f t="shared" ref="N14234" si="28814">AND(MIN($F14234,$F14235,$F14236)=$F14234,MAX($H14234,$H14235,$H14236)=$H14234)</f>
        <v>0</v>
      </c>
      <c r="O14234" t="b">
        <f t="shared" ref="O14234" si="28815">AND(N14234,NOT(N14235),NOT(N14236))</f>
        <v>0</v>
      </c>
    </row>
    <row r="14235" spans="1:15" x14ac:dyDescent="0.25">
      <c r="A14235" t="s">
        <v>15</v>
      </c>
      <c r="B14235" t="s">
        <v>14</v>
      </c>
      <c r="C14235">
        <v>16</v>
      </c>
      <c r="D14235">
        <v>31</v>
      </c>
      <c r="E14235" t="b">
        <v>0</v>
      </c>
      <c r="F14235">
        <v>1.6E-2</v>
      </c>
      <c r="G14235">
        <v>64</v>
      </c>
      <c r="H14235">
        <v>64</v>
      </c>
      <c r="I14235">
        <v>134</v>
      </c>
      <c r="J14235">
        <v>132</v>
      </c>
      <c r="K14235">
        <v>0</v>
      </c>
      <c r="L14235">
        <v>13</v>
      </c>
      <c r="M14235">
        <f t="shared" si="28767"/>
        <v>0</v>
      </c>
      <c r="N14235" t="b">
        <f t="shared" ref="N14235" si="28816">AND(MIN($F14234,$F14235,$F14236)=$F14235,MAX($H14234,$H14235,$H14236)=$H14235)</f>
        <v>1</v>
      </c>
      <c r="O14235" t="b">
        <f t="shared" ref="O14235" si="28817">AND(NOT(N14234),N14235,NOT(N14236))</f>
        <v>1</v>
      </c>
    </row>
    <row r="14236" spans="1:15" x14ac:dyDescent="0.25">
      <c r="A14236" t="s">
        <v>19</v>
      </c>
      <c r="B14236" t="s">
        <v>14</v>
      </c>
      <c r="C14236">
        <v>16</v>
      </c>
      <c r="D14236">
        <v>31</v>
      </c>
      <c r="E14236" t="b">
        <v>0</v>
      </c>
      <c r="F14236">
        <v>3.9E-2</v>
      </c>
      <c r="G14236">
        <v>64</v>
      </c>
      <c r="H14236">
        <v>64</v>
      </c>
      <c r="I14236">
        <v>220</v>
      </c>
      <c r="J14236">
        <v>132</v>
      </c>
      <c r="K14236">
        <v>0</v>
      </c>
      <c r="L14236">
        <v>13</v>
      </c>
      <c r="M14236">
        <f t="shared" si="28767"/>
        <v>0</v>
      </c>
      <c r="N14236" t="b">
        <f t="shared" ref="N14236" si="28818">AND(MIN($F14234,$F14235,$F14236)=$F14236,MAX($H14234,$H14235,$H14236)=$H14236)</f>
        <v>0</v>
      </c>
      <c r="O14236" t="b">
        <f t="shared" ref="O14236" si="28819">AND(NOT(N14234),NOT(N14235),N14236)</f>
        <v>0</v>
      </c>
    </row>
    <row r="14237" spans="1:15" x14ac:dyDescent="0.25">
      <c r="A14237" t="s">
        <v>13</v>
      </c>
      <c r="B14237" t="s">
        <v>14</v>
      </c>
      <c r="C14237">
        <v>16</v>
      </c>
      <c r="D14237">
        <v>33</v>
      </c>
      <c r="E14237" t="b">
        <v>1</v>
      </c>
      <c r="F14237">
        <v>10.000999999999999</v>
      </c>
      <c r="G14237">
        <v>64</v>
      </c>
      <c r="H14237">
        <v>0</v>
      </c>
      <c r="I14237">
        <v>2161459</v>
      </c>
      <c r="J14237">
        <v>482615</v>
      </c>
      <c r="K14237">
        <v>241306</v>
      </c>
      <c r="L14237">
        <v>10</v>
      </c>
      <c r="M14237">
        <f t="shared" si="28767"/>
        <v>64</v>
      </c>
      <c r="N14237" t="b">
        <f t="shared" ref="N14237" si="28820">AND(MIN($F14237,$F14238,$F14239)=$F14237,MAX($H14237,$H14238,$H14239)=$H14237)</f>
        <v>1</v>
      </c>
      <c r="O14237" t="b">
        <f t="shared" ref="O14237" si="28821">AND(N14237,NOT(N14238),NOT(N14239))</f>
        <v>0</v>
      </c>
    </row>
    <row r="14238" spans="1:15" x14ac:dyDescent="0.25">
      <c r="A14238" t="s">
        <v>15</v>
      </c>
      <c r="B14238" t="s">
        <v>14</v>
      </c>
      <c r="C14238">
        <v>16</v>
      </c>
      <c r="D14238">
        <v>33</v>
      </c>
      <c r="E14238" t="b">
        <v>1</v>
      </c>
      <c r="F14238">
        <v>10.000999999999999</v>
      </c>
      <c r="G14238">
        <v>64</v>
      </c>
      <c r="H14238">
        <v>0</v>
      </c>
      <c r="I14238">
        <v>2460582</v>
      </c>
      <c r="J14238">
        <v>754666</v>
      </c>
      <c r="K14238">
        <v>377332</v>
      </c>
      <c r="L14238">
        <v>10</v>
      </c>
      <c r="M14238">
        <f t="shared" si="28767"/>
        <v>64</v>
      </c>
      <c r="N14238" t="b">
        <f t="shared" ref="N14238" si="28822">AND(MIN($F14237,$F14238,$F14239)=$F14238,MAX($H14237,$H14238,$H14239)=$H14238)</f>
        <v>1</v>
      </c>
      <c r="O14238" t="b">
        <f t="shared" ref="O14238" si="28823">AND(NOT(N14237),N14238,NOT(N14239))</f>
        <v>0</v>
      </c>
    </row>
    <row r="14239" spans="1:15" x14ac:dyDescent="0.25">
      <c r="A14239" t="s">
        <v>19</v>
      </c>
      <c r="B14239" t="s">
        <v>14</v>
      </c>
      <c r="C14239">
        <v>16</v>
      </c>
      <c r="D14239">
        <v>33</v>
      </c>
      <c r="E14239" t="b">
        <v>1</v>
      </c>
      <c r="F14239">
        <v>10.000999999999999</v>
      </c>
      <c r="G14239">
        <v>64</v>
      </c>
      <c r="H14239">
        <v>0</v>
      </c>
      <c r="I14239">
        <v>1562575</v>
      </c>
      <c r="J14239">
        <v>346296</v>
      </c>
      <c r="K14239">
        <v>173147</v>
      </c>
      <c r="L14239">
        <v>10</v>
      </c>
      <c r="M14239">
        <f t="shared" si="28767"/>
        <v>64</v>
      </c>
      <c r="N14239" t="b">
        <f t="shared" ref="N14239" si="28824">AND(MIN($F14237,$F14238,$F14239)=$F14239,MAX($H14237,$H14238,$H14239)=$H14239)</f>
        <v>1</v>
      </c>
      <c r="O14239" t="b">
        <f t="shared" ref="O14239" si="28825">AND(NOT(N14237),NOT(N14238),N14239)</f>
        <v>0</v>
      </c>
    </row>
    <row r="14240" spans="1:15" x14ac:dyDescent="0.25">
      <c r="A14240" t="s">
        <v>13</v>
      </c>
      <c r="B14240" t="s">
        <v>14</v>
      </c>
      <c r="C14240">
        <v>16</v>
      </c>
      <c r="D14240">
        <v>35</v>
      </c>
      <c r="E14240" t="b">
        <v>0</v>
      </c>
      <c r="F14240">
        <v>7.9000000000000001E-2</v>
      </c>
      <c r="G14240">
        <v>64</v>
      </c>
      <c r="H14240">
        <v>64</v>
      </c>
      <c r="I14240">
        <v>14586</v>
      </c>
      <c r="J14240">
        <v>3224</v>
      </c>
      <c r="K14240">
        <v>1547</v>
      </c>
      <c r="L14240">
        <v>10</v>
      </c>
      <c r="M14240">
        <f t="shared" si="28767"/>
        <v>0</v>
      </c>
      <c r="N14240" t="b">
        <f t="shared" ref="N14240" si="28826">AND(MIN($F14240,$F14241,$F14242)=$F14240,MAX($H14240,$H14241,$H14242)=$H14240)</f>
        <v>0</v>
      </c>
      <c r="O14240" t="b">
        <f t="shared" ref="O14240" si="28827">AND(N14240,NOT(N14241),NOT(N14242))</f>
        <v>0</v>
      </c>
    </row>
    <row r="14241" spans="1:15" x14ac:dyDescent="0.25">
      <c r="A14241" t="s">
        <v>15</v>
      </c>
      <c r="B14241" t="s">
        <v>14</v>
      </c>
      <c r="C14241">
        <v>16</v>
      </c>
      <c r="D14241">
        <v>35</v>
      </c>
      <c r="E14241" t="b">
        <v>0</v>
      </c>
      <c r="F14241">
        <v>6.0999999999999999E-2</v>
      </c>
      <c r="G14241">
        <v>64</v>
      </c>
      <c r="H14241">
        <v>64</v>
      </c>
      <c r="I14241">
        <v>12004</v>
      </c>
      <c r="J14241">
        <v>3224</v>
      </c>
      <c r="K14241">
        <v>1547</v>
      </c>
      <c r="L14241">
        <v>10</v>
      </c>
      <c r="M14241">
        <f t="shared" si="28767"/>
        <v>0</v>
      </c>
      <c r="N14241" t="b">
        <f t="shared" ref="N14241" si="28828">AND(MIN($F14240,$F14241,$F14242)=$F14241,MAX($H14240,$H14241,$H14242)=$H14241)</f>
        <v>1</v>
      </c>
      <c r="O14241" t="b">
        <f t="shared" ref="O14241" si="28829">AND(NOT(N14240),N14241,NOT(N14242))</f>
        <v>1</v>
      </c>
    </row>
    <row r="14242" spans="1:15" x14ac:dyDescent="0.25">
      <c r="A14242" t="s">
        <v>19</v>
      </c>
      <c r="B14242" t="s">
        <v>14</v>
      </c>
      <c r="C14242">
        <v>16</v>
      </c>
      <c r="D14242">
        <v>35</v>
      </c>
      <c r="E14242" t="b">
        <v>0</v>
      </c>
      <c r="F14242">
        <v>0.10299999999999999</v>
      </c>
      <c r="G14242">
        <v>64</v>
      </c>
      <c r="H14242">
        <v>64</v>
      </c>
      <c r="I14242">
        <v>14586</v>
      </c>
      <c r="J14242">
        <v>3224</v>
      </c>
      <c r="K14242">
        <v>1547</v>
      </c>
      <c r="L14242">
        <v>10</v>
      </c>
      <c r="M14242">
        <f t="shared" si="28767"/>
        <v>0</v>
      </c>
      <c r="N14242" t="b">
        <f t="shared" ref="N14242" si="28830">AND(MIN($F14240,$F14241,$F14242)=$F14242,MAX($H14240,$H14241,$H14242)=$H14242)</f>
        <v>0</v>
      </c>
      <c r="O14242" t="b">
        <f t="shared" ref="O14242" si="28831">AND(NOT(N14240),NOT(N14241),N14242)</f>
        <v>0</v>
      </c>
    </row>
    <row r="14243" spans="1:15" x14ac:dyDescent="0.25">
      <c r="A14243" t="s">
        <v>13</v>
      </c>
      <c r="B14243" t="s">
        <v>14</v>
      </c>
      <c r="C14243">
        <v>16</v>
      </c>
      <c r="D14243">
        <v>37</v>
      </c>
      <c r="E14243" t="b">
        <v>1</v>
      </c>
      <c r="F14243">
        <v>10.000999999999999</v>
      </c>
      <c r="G14243">
        <v>64</v>
      </c>
      <c r="H14243">
        <v>0</v>
      </c>
      <c r="I14243">
        <v>5314294</v>
      </c>
      <c r="J14243">
        <v>477464</v>
      </c>
      <c r="K14243">
        <v>238731</v>
      </c>
      <c r="L14243">
        <v>10</v>
      </c>
      <c r="M14243">
        <f t="shared" si="28767"/>
        <v>64</v>
      </c>
      <c r="N14243" t="b">
        <f t="shared" ref="N14243" si="28832">AND(MIN($F14243,$F14244,$F14245)=$F14243,MAX($H14243,$H14244,$H14245)=$H14243)</f>
        <v>1</v>
      </c>
      <c r="O14243" t="b">
        <f t="shared" ref="O14243" si="28833">AND(N14243,NOT(N14244),NOT(N14245))</f>
        <v>0</v>
      </c>
    </row>
    <row r="14244" spans="1:15" x14ac:dyDescent="0.25">
      <c r="A14244" t="s">
        <v>15</v>
      </c>
      <c r="B14244" t="s">
        <v>14</v>
      </c>
      <c r="C14244">
        <v>16</v>
      </c>
      <c r="D14244">
        <v>37</v>
      </c>
      <c r="E14244" t="b">
        <v>1</v>
      </c>
      <c r="F14244">
        <v>10.000999999999999</v>
      </c>
      <c r="G14244">
        <v>64</v>
      </c>
      <c r="H14244">
        <v>0</v>
      </c>
      <c r="I14244">
        <v>7559631</v>
      </c>
      <c r="J14244">
        <v>782106</v>
      </c>
      <c r="K14244">
        <v>391052</v>
      </c>
      <c r="L14244">
        <v>10</v>
      </c>
      <c r="M14244">
        <f t="shared" si="28767"/>
        <v>64</v>
      </c>
      <c r="N14244" t="b">
        <f t="shared" ref="N14244" si="28834">AND(MIN($F14243,$F14244,$F14245)=$F14244,MAX($H14243,$H14244,$H14245)=$H14244)</f>
        <v>1</v>
      </c>
      <c r="O14244" t="b">
        <f t="shared" ref="O14244" si="28835">AND(NOT(N14243),N14244,NOT(N14245))</f>
        <v>0</v>
      </c>
    </row>
    <row r="14245" spans="1:15" x14ac:dyDescent="0.25">
      <c r="A14245" t="s">
        <v>19</v>
      </c>
      <c r="B14245" t="s">
        <v>14</v>
      </c>
      <c r="C14245">
        <v>16</v>
      </c>
      <c r="D14245">
        <v>37</v>
      </c>
      <c r="E14245" t="b">
        <v>1</v>
      </c>
      <c r="F14245">
        <v>10.000999999999999</v>
      </c>
      <c r="G14245">
        <v>64</v>
      </c>
      <c r="H14245">
        <v>0</v>
      </c>
      <c r="I14245">
        <v>3597842</v>
      </c>
      <c r="J14245">
        <v>319490</v>
      </c>
      <c r="K14245">
        <v>159744</v>
      </c>
      <c r="L14245">
        <v>10</v>
      </c>
      <c r="M14245">
        <f t="shared" si="28767"/>
        <v>64</v>
      </c>
      <c r="N14245" t="b">
        <f t="shared" ref="N14245" si="28836">AND(MIN($F14243,$F14244,$F14245)=$F14245,MAX($H14243,$H14244,$H14245)=$H14245)</f>
        <v>1</v>
      </c>
      <c r="O14245" t="b">
        <f t="shared" ref="O14245" si="28837">AND(NOT(N14243),NOT(N14244),N14245)</f>
        <v>0</v>
      </c>
    </row>
    <row r="14246" spans="1:15" x14ac:dyDescent="0.25">
      <c r="A14246" t="s">
        <v>13</v>
      </c>
      <c r="B14246" t="s">
        <v>14</v>
      </c>
      <c r="C14246">
        <v>16</v>
      </c>
      <c r="D14246">
        <v>38</v>
      </c>
      <c r="E14246" t="b">
        <v>0</v>
      </c>
      <c r="F14246">
        <v>2.5000000000000001E-2</v>
      </c>
      <c r="G14246">
        <v>64</v>
      </c>
      <c r="H14246">
        <v>64</v>
      </c>
      <c r="I14246">
        <v>216</v>
      </c>
      <c r="J14246">
        <v>131</v>
      </c>
      <c r="K14246">
        <v>0</v>
      </c>
      <c r="L14246">
        <v>11</v>
      </c>
      <c r="M14246">
        <f t="shared" si="28767"/>
        <v>0</v>
      </c>
      <c r="N14246" t="b">
        <f t="shared" ref="N14246" si="28838">AND(MIN($F14246,$F14247,$F14248)=$F14246,MAX($H14246,$H14247,$H14248)=$H14246)</f>
        <v>0</v>
      </c>
      <c r="O14246" t="b">
        <f t="shared" ref="O14246" si="28839">AND(N14246,NOT(N14247),NOT(N14248))</f>
        <v>0</v>
      </c>
    </row>
    <row r="14247" spans="1:15" x14ac:dyDescent="0.25">
      <c r="A14247" t="s">
        <v>15</v>
      </c>
      <c r="B14247" t="s">
        <v>14</v>
      </c>
      <c r="C14247">
        <v>16</v>
      </c>
      <c r="D14247">
        <v>38</v>
      </c>
      <c r="E14247" t="b">
        <v>0</v>
      </c>
      <c r="F14247">
        <v>1.7000000000000001E-2</v>
      </c>
      <c r="G14247">
        <v>64</v>
      </c>
      <c r="H14247">
        <v>64</v>
      </c>
      <c r="I14247">
        <v>132</v>
      </c>
      <c r="J14247">
        <v>131</v>
      </c>
      <c r="K14247">
        <v>0</v>
      </c>
      <c r="L14247">
        <v>11</v>
      </c>
      <c r="M14247">
        <f t="shared" si="28767"/>
        <v>0</v>
      </c>
      <c r="N14247" t="b">
        <f t="shared" ref="N14247" si="28840">AND(MIN($F14246,$F14247,$F14248)=$F14247,MAX($H14246,$H14247,$H14248)=$H14247)</f>
        <v>1</v>
      </c>
      <c r="O14247" t="b">
        <f t="shared" ref="O14247" si="28841">AND(NOT(N14246),N14247,NOT(N14248))</f>
        <v>1</v>
      </c>
    </row>
    <row r="14248" spans="1:15" x14ac:dyDescent="0.25">
      <c r="A14248" t="s">
        <v>19</v>
      </c>
      <c r="B14248" t="s">
        <v>14</v>
      </c>
      <c r="C14248">
        <v>16</v>
      </c>
      <c r="D14248">
        <v>38</v>
      </c>
      <c r="E14248" t="b">
        <v>0</v>
      </c>
      <c r="F14248">
        <v>1.7999999999999999E-2</v>
      </c>
      <c r="G14248">
        <v>64</v>
      </c>
      <c r="H14248">
        <v>64</v>
      </c>
      <c r="I14248">
        <v>216</v>
      </c>
      <c r="J14248">
        <v>131</v>
      </c>
      <c r="K14248">
        <v>0</v>
      </c>
      <c r="L14248">
        <v>11</v>
      </c>
      <c r="M14248">
        <f t="shared" si="28767"/>
        <v>0</v>
      </c>
      <c r="N14248" t="b">
        <f t="shared" ref="N14248" si="28842">AND(MIN($F14246,$F14247,$F14248)=$F14248,MAX($H14246,$H14247,$H14248)=$H14248)</f>
        <v>0</v>
      </c>
      <c r="O14248" t="b">
        <f t="shared" ref="O14248" si="28843">AND(NOT(N14246),NOT(N14247),N14248)</f>
        <v>0</v>
      </c>
    </row>
    <row r="14249" spans="1:15" x14ac:dyDescent="0.25">
      <c r="A14249" t="s">
        <v>13</v>
      </c>
      <c r="B14249" t="s">
        <v>14</v>
      </c>
      <c r="C14249">
        <v>16</v>
      </c>
      <c r="D14249">
        <v>39</v>
      </c>
      <c r="E14249" t="b">
        <v>0</v>
      </c>
      <c r="F14249">
        <v>1.7999999999999999E-2</v>
      </c>
      <c r="G14249">
        <v>64</v>
      </c>
      <c r="H14249">
        <v>64</v>
      </c>
      <c r="I14249">
        <v>224</v>
      </c>
      <c r="J14249">
        <v>131</v>
      </c>
      <c r="K14249">
        <v>0</v>
      </c>
      <c r="L14249">
        <v>11</v>
      </c>
      <c r="M14249">
        <f t="shared" si="28767"/>
        <v>0</v>
      </c>
      <c r="N14249" t="b">
        <f t="shared" ref="N14249" si="28844">AND(MIN($F14249,$F14250,$F14251)=$F14249,MAX($H14249,$H14250,$H14251)=$H14249)</f>
        <v>0</v>
      </c>
      <c r="O14249" t="b">
        <f t="shared" ref="O14249" si="28845">AND(N14249,NOT(N14250),NOT(N14251))</f>
        <v>0</v>
      </c>
    </row>
    <row r="14250" spans="1:15" x14ac:dyDescent="0.25">
      <c r="A14250" t="s">
        <v>15</v>
      </c>
      <c r="B14250" t="s">
        <v>14</v>
      </c>
      <c r="C14250">
        <v>16</v>
      </c>
      <c r="D14250">
        <v>39</v>
      </c>
      <c r="E14250" t="b">
        <v>0</v>
      </c>
      <c r="F14250">
        <v>1.7000000000000001E-2</v>
      </c>
      <c r="G14250">
        <v>64</v>
      </c>
      <c r="H14250">
        <v>64</v>
      </c>
      <c r="I14250">
        <v>132</v>
      </c>
      <c r="J14250">
        <v>131</v>
      </c>
      <c r="K14250">
        <v>0</v>
      </c>
      <c r="L14250">
        <v>11</v>
      </c>
      <c r="M14250">
        <f t="shared" si="28767"/>
        <v>0</v>
      </c>
      <c r="N14250" t="b">
        <f t="shared" ref="N14250" si="28846">AND(MIN($F14249,$F14250,$F14251)=$F14250,MAX($H14249,$H14250,$H14251)=$H14250)</f>
        <v>1</v>
      </c>
      <c r="O14250" t="b">
        <f t="shared" ref="O14250" si="28847">AND(NOT(N14249),N14250,NOT(N14251))</f>
        <v>0</v>
      </c>
    </row>
    <row r="14251" spans="1:15" x14ac:dyDescent="0.25">
      <c r="A14251" t="s">
        <v>19</v>
      </c>
      <c r="B14251" t="s">
        <v>14</v>
      </c>
      <c r="C14251">
        <v>16</v>
      </c>
      <c r="D14251">
        <v>39</v>
      </c>
      <c r="E14251" t="b">
        <v>0</v>
      </c>
      <c r="F14251">
        <v>1.7000000000000001E-2</v>
      </c>
      <c r="G14251">
        <v>64</v>
      </c>
      <c r="H14251">
        <v>64</v>
      </c>
      <c r="I14251">
        <v>224</v>
      </c>
      <c r="J14251">
        <v>131</v>
      </c>
      <c r="K14251">
        <v>0</v>
      </c>
      <c r="L14251">
        <v>11</v>
      </c>
      <c r="M14251">
        <f t="shared" si="28767"/>
        <v>0</v>
      </c>
      <c r="N14251" t="b">
        <f t="shared" ref="N14251" si="28848">AND(MIN($F14249,$F14250,$F14251)=$F14251,MAX($H14249,$H14250,$H14251)=$H14251)</f>
        <v>1</v>
      </c>
      <c r="O14251" t="b">
        <f t="shared" ref="O14251" si="28849">AND(NOT(N14249),NOT(N14250),N14251)</f>
        <v>0</v>
      </c>
    </row>
    <row r="14252" spans="1:15" x14ac:dyDescent="0.25">
      <c r="A14252" t="s">
        <v>13</v>
      </c>
      <c r="B14252" t="s">
        <v>14</v>
      </c>
      <c r="C14252">
        <v>16</v>
      </c>
      <c r="D14252">
        <v>3</v>
      </c>
      <c r="E14252" t="b">
        <v>0</v>
      </c>
      <c r="F14252">
        <v>1.4E-2</v>
      </c>
      <c r="G14252">
        <v>64</v>
      </c>
      <c r="H14252">
        <v>64</v>
      </c>
      <c r="I14252">
        <v>193</v>
      </c>
      <c r="J14252">
        <v>128</v>
      </c>
      <c r="K14252">
        <v>0</v>
      </c>
      <c r="L14252">
        <v>1</v>
      </c>
      <c r="M14252">
        <f t="shared" si="28767"/>
        <v>0</v>
      </c>
      <c r="N14252" t="b">
        <f t="shared" ref="N14252" si="28850">AND(MIN($F14252,$F14253,$F14254)=$F14252,MAX($H14252,$H14253,$H14254)=$H14252)</f>
        <v>1</v>
      </c>
      <c r="O14252" t="b">
        <f t="shared" ref="O14252" si="28851">AND(N14252,NOT(N14253),NOT(N14254))</f>
        <v>0</v>
      </c>
    </row>
    <row r="14253" spans="1:15" x14ac:dyDescent="0.25">
      <c r="A14253" t="s">
        <v>15</v>
      </c>
      <c r="B14253" t="s">
        <v>14</v>
      </c>
      <c r="C14253">
        <v>16</v>
      </c>
      <c r="D14253">
        <v>3</v>
      </c>
      <c r="E14253" t="b">
        <v>0</v>
      </c>
      <c r="F14253">
        <v>1.4E-2</v>
      </c>
      <c r="G14253">
        <v>64</v>
      </c>
      <c r="H14253">
        <v>64</v>
      </c>
      <c r="I14253">
        <v>128</v>
      </c>
      <c r="J14253">
        <v>128</v>
      </c>
      <c r="K14253">
        <v>0</v>
      </c>
      <c r="L14253">
        <v>1</v>
      </c>
      <c r="M14253">
        <f t="shared" si="28767"/>
        <v>0</v>
      </c>
      <c r="N14253" t="b">
        <f t="shared" ref="N14253" si="28852">AND(MIN($F14252,$F14253,$F14254)=$F14253,MAX($H14252,$H14253,$H14254)=$H14253)</f>
        <v>1</v>
      </c>
      <c r="O14253" t="b">
        <f t="shared" ref="O14253" si="28853">AND(NOT(N14252),N14253,NOT(N14254))</f>
        <v>0</v>
      </c>
    </row>
    <row r="14254" spans="1:15" x14ac:dyDescent="0.25">
      <c r="A14254" t="s">
        <v>19</v>
      </c>
      <c r="B14254" t="s">
        <v>14</v>
      </c>
      <c r="C14254">
        <v>16</v>
      </c>
      <c r="D14254">
        <v>3</v>
      </c>
      <c r="E14254" t="b">
        <v>0</v>
      </c>
      <c r="F14254">
        <v>1.6E-2</v>
      </c>
      <c r="G14254">
        <v>64</v>
      </c>
      <c r="H14254">
        <v>64</v>
      </c>
      <c r="I14254">
        <v>193</v>
      </c>
      <c r="J14254">
        <v>128</v>
      </c>
      <c r="K14254">
        <v>0</v>
      </c>
      <c r="L14254">
        <v>1</v>
      </c>
      <c r="M14254">
        <f t="shared" si="28767"/>
        <v>0</v>
      </c>
      <c r="N14254" t="b">
        <f t="shared" ref="N14254" si="28854">AND(MIN($F14252,$F14253,$F14254)=$F14254,MAX($H14252,$H14253,$H14254)=$H14254)</f>
        <v>0</v>
      </c>
      <c r="O14254" t="b">
        <f t="shared" ref="O14254" si="28855">AND(NOT(N14252),NOT(N14253),N14254)</f>
        <v>0</v>
      </c>
    </row>
    <row r="14255" spans="1:15" x14ac:dyDescent="0.25">
      <c r="A14255" t="s">
        <v>13</v>
      </c>
      <c r="B14255" t="s">
        <v>14</v>
      </c>
      <c r="C14255">
        <v>16</v>
      </c>
      <c r="D14255">
        <v>40</v>
      </c>
      <c r="E14255" t="b">
        <v>0</v>
      </c>
      <c r="F14255">
        <v>1.7999999999999999E-2</v>
      </c>
      <c r="G14255">
        <v>64</v>
      </c>
      <c r="H14255">
        <v>64</v>
      </c>
      <c r="I14255">
        <v>239</v>
      </c>
      <c r="J14255">
        <v>131</v>
      </c>
      <c r="K14255">
        <v>0</v>
      </c>
      <c r="L14255">
        <v>11</v>
      </c>
      <c r="M14255">
        <f t="shared" si="28767"/>
        <v>0</v>
      </c>
      <c r="N14255" t="b">
        <f t="shared" ref="N14255" si="28856">AND(MIN($F14255,$F14256,$F14257)=$F14255,MAX($H14255,$H14256,$H14257)=$H14255)</f>
        <v>1</v>
      </c>
      <c r="O14255" t="b">
        <f t="shared" ref="O14255" si="28857">AND(N14255,NOT(N14256),NOT(N14257))</f>
        <v>1</v>
      </c>
    </row>
    <row r="14256" spans="1:15" x14ac:dyDescent="0.25">
      <c r="A14256" t="s">
        <v>15</v>
      </c>
      <c r="B14256" t="s">
        <v>14</v>
      </c>
      <c r="C14256">
        <v>16</v>
      </c>
      <c r="D14256">
        <v>40</v>
      </c>
      <c r="E14256" t="b">
        <v>0</v>
      </c>
      <c r="F14256">
        <v>2.5999999999999999E-2</v>
      </c>
      <c r="G14256">
        <v>64</v>
      </c>
      <c r="H14256">
        <v>64</v>
      </c>
      <c r="I14256">
        <v>132</v>
      </c>
      <c r="J14256">
        <v>131</v>
      </c>
      <c r="K14256">
        <v>0</v>
      </c>
      <c r="L14256">
        <v>11</v>
      </c>
      <c r="M14256">
        <f t="shared" si="28767"/>
        <v>0</v>
      </c>
      <c r="N14256" t="b">
        <f t="shared" ref="N14256" si="28858">AND(MIN($F14255,$F14256,$F14257)=$F14256,MAX($H14255,$H14256,$H14257)=$H14256)</f>
        <v>0</v>
      </c>
      <c r="O14256" t="b">
        <f t="shared" ref="O14256" si="28859">AND(NOT(N14255),N14256,NOT(N14257))</f>
        <v>0</v>
      </c>
    </row>
    <row r="14257" spans="1:15" x14ac:dyDescent="0.25">
      <c r="A14257" t="s">
        <v>19</v>
      </c>
      <c r="B14257" t="s">
        <v>14</v>
      </c>
      <c r="C14257">
        <v>16</v>
      </c>
      <c r="D14257">
        <v>40</v>
      </c>
      <c r="E14257" t="b">
        <v>0</v>
      </c>
      <c r="F14257">
        <v>0.02</v>
      </c>
      <c r="G14257">
        <v>64</v>
      </c>
      <c r="H14257">
        <v>64</v>
      </c>
      <c r="I14257">
        <v>239</v>
      </c>
      <c r="J14257">
        <v>131</v>
      </c>
      <c r="K14257">
        <v>0</v>
      </c>
      <c r="L14257">
        <v>11</v>
      </c>
      <c r="M14257">
        <f t="shared" si="28767"/>
        <v>0</v>
      </c>
      <c r="N14257" t="b">
        <f t="shared" ref="N14257" si="28860">AND(MIN($F14255,$F14256,$F14257)=$F14257,MAX($H14255,$H14256,$H14257)=$H14257)</f>
        <v>0</v>
      </c>
      <c r="O14257" t="b">
        <f t="shared" ref="O14257" si="28861">AND(NOT(N14255),NOT(N14256),N14257)</f>
        <v>0</v>
      </c>
    </row>
    <row r="14258" spans="1:15" x14ac:dyDescent="0.25">
      <c r="A14258" t="s">
        <v>13</v>
      </c>
      <c r="B14258" t="s">
        <v>14</v>
      </c>
      <c r="C14258">
        <v>16</v>
      </c>
      <c r="D14258">
        <v>41</v>
      </c>
      <c r="E14258" t="b">
        <v>0</v>
      </c>
      <c r="F14258">
        <v>1.9E-2</v>
      </c>
      <c r="G14258">
        <v>64</v>
      </c>
      <c r="H14258">
        <v>64</v>
      </c>
      <c r="I14258">
        <v>264</v>
      </c>
      <c r="J14258">
        <v>131</v>
      </c>
      <c r="K14258">
        <v>0</v>
      </c>
      <c r="L14258">
        <v>9</v>
      </c>
      <c r="M14258">
        <f t="shared" si="28767"/>
        <v>0</v>
      </c>
      <c r="N14258" t="b">
        <f t="shared" ref="N14258" si="28862">AND(MIN($F14258,$F14259,$F14260)=$F14258,MAX($H14258,$H14259,$H14260)=$H14258)</f>
        <v>0</v>
      </c>
      <c r="O14258" t="b">
        <f t="shared" ref="O14258" si="28863">AND(N14258,NOT(N14259),NOT(N14260))</f>
        <v>0</v>
      </c>
    </row>
    <row r="14259" spans="1:15" x14ac:dyDescent="0.25">
      <c r="A14259" t="s">
        <v>15</v>
      </c>
      <c r="B14259" t="s">
        <v>14</v>
      </c>
      <c r="C14259">
        <v>16</v>
      </c>
      <c r="D14259">
        <v>41</v>
      </c>
      <c r="E14259" t="b">
        <v>0</v>
      </c>
      <c r="F14259">
        <v>1.6E-2</v>
      </c>
      <c r="G14259">
        <v>64</v>
      </c>
      <c r="H14259">
        <v>64</v>
      </c>
      <c r="I14259">
        <v>132</v>
      </c>
      <c r="J14259">
        <v>131</v>
      </c>
      <c r="K14259">
        <v>0</v>
      </c>
      <c r="L14259">
        <v>9</v>
      </c>
      <c r="M14259">
        <f t="shared" si="28767"/>
        <v>0</v>
      </c>
      <c r="N14259" t="b">
        <f t="shared" ref="N14259" si="28864">AND(MIN($F14258,$F14259,$F14260)=$F14259,MAX($H14258,$H14259,$H14260)=$H14259)</f>
        <v>1</v>
      </c>
      <c r="O14259" t="b">
        <f t="shared" ref="O14259" si="28865">AND(NOT(N14258),N14259,NOT(N14260))</f>
        <v>1</v>
      </c>
    </row>
    <row r="14260" spans="1:15" x14ac:dyDescent="0.25">
      <c r="A14260" t="s">
        <v>19</v>
      </c>
      <c r="B14260" t="s">
        <v>14</v>
      </c>
      <c r="C14260">
        <v>16</v>
      </c>
      <c r="D14260">
        <v>41</v>
      </c>
      <c r="E14260" t="b">
        <v>0</v>
      </c>
      <c r="F14260">
        <v>5.0999999999999997E-2</v>
      </c>
      <c r="G14260">
        <v>64</v>
      </c>
      <c r="H14260">
        <v>64</v>
      </c>
      <c r="I14260">
        <v>264</v>
      </c>
      <c r="J14260">
        <v>131</v>
      </c>
      <c r="K14260">
        <v>0</v>
      </c>
      <c r="L14260">
        <v>9</v>
      </c>
      <c r="M14260">
        <f t="shared" si="28767"/>
        <v>0</v>
      </c>
      <c r="N14260" t="b">
        <f t="shared" ref="N14260" si="28866">AND(MIN($F14258,$F14259,$F14260)=$F14260,MAX($H14258,$H14259,$H14260)=$H14260)</f>
        <v>0</v>
      </c>
      <c r="O14260" t="b">
        <f t="shared" ref="O14260" si="28867">AND(NOT(N14258),NOT(N14259),N14260)</f>
        <v>0</v>
      </c>
    </row>
    <row r="14261" spans="1:15" x14ac:dyDescent="0.25">
      <c r="A14261" t="s">
        <v>13</v>
      </c>
      <c r="B14261" t="s">
        <v>14</v>
      </c>
      <c r="C14261">
        <v>16</v>
      </c>
      <c r="D14261">
        <v>42</v>
      </c>
      <c r="E14261" t="b">
        <v>0</v>
      </c>
      <c r="F14261">
        <v>1.7999999999999999E-2</v>
      </c>
      <c r="G14261">
        <v>64</v>
      </c>
      <c r="H14261">
        <v>64</v>
      </c>
      <c r="I14261">
        <v>251</v>
      </c>
      <c r="J14261">
        <v>131</v>
      </c>
      <c r="K14261">
        <v>0</v>
      </c>
      <c r="L14261">
        <v>11</v>
      </c>
      <c r="M14261">
        <f t="shared" si="28767"/>
        <v>0</v>
      </c>
      <c r="N14261" t="b">
        <f t="shared" ref="N14261" si="28868">AND(MIN($F14261,$F14262,$F14263)=$F14261,MAX($H14261,$H14262,$H14263)=$H14261)</f>
        <v>1</v>
      </c>
      <c r="O14261" t="b">
        <f t="shared" ref="O14261" si="28869">AND(N14261,NOT(N14262),NOT(N14263))</f>
        <v>0</v>
      </c>
    </row>
    <row r="14262" spans="1:15" x14ac:dyDescent="0.25">
      <c r="A14262" t="s">
        <v>15</v>
      </c>
      <c r="B14262" t="s">
        <v>14</v>
      </c>
      <c r="C14262">
        <v>16</v>
      </c>
      <c r="D14262">
        <v>42</v>
      </c>
      <c r="E14262" t="b">
        <v>0</v>
      </c>
      <c r="F14262">
        <v>1.7999999999999999E-2</v>
      </c>
      <c r="G14262">
        <v>64</v>
      </c>
      <c r="H14262">
        <v>64</v>
      </c>
      <c r="I14262">
        <v>132</v>
      </c>
      <c r="J14262">
        <v>131</v>
      </c>
      <c r="K14262">
        <v>0</v>
      </c>
      <c r="L14262">
        <v>11</v>
      </c>
      <c r="M14262">
        <f t="shared" si="28767"/>
        <v>0</v>
      </c>
      <c r="N14262" t="b">
        <f t="shared" ref="N14262" si="28870">AND(MIN($F14261,$F14262,$F14263)=$F14262,MAX($H14261,$H14262,$H14263)=$H14262)</f>
        <v>1</v>
      </c>
      <c r="O14262" t="b">
        <f t="shared" ref="O14262" si="28871">AND(NOT(N14261),N14262,NOT(N14263))</f>
        <v>0</v>
      </c>
    </row>
    <row r="14263" spans="1:15" x14ac:dyDescent="0.25">
      <c r="A14263" t="s">
        <v>19</v>
      </c>
      <c r="B14263" t="s">
        <v>14</v>
      </c>
      <c r="C14263">
        <v>16</v>
      </c>
      <c r="D14263">
        <v>42</v>
      </c>
      <c r="E14263" t="b">
        <v>0</v>
      </c>
      <c r="F14263">
        <v>4.3999999999999997E-2</v>
      </c>
      <c r="G14263">
        <v>64</v>
      </c>
      <c r="H14263">
        <v>64</v>
      </c>
      <c r="I14263">
        <v>251</v>
      </c>
      <c r="J14263">
        <v>131</v>
      </c>
      <c r="K14263">
        <v>0</v>
      </c>
      <c r="L14263">
        <v>11</v>
      </c>
      <c r="M14263">
        <f t="shared" si="28767"/>
        <v>0</v>
      </c>
      <c r="N14263" t="b">
        <f t="shared" ref="N14263" si="28872">AND(MIN($F14261,$F14262,$F14263)=$F14263,MAX($H14261,$H14262,$H14263)=$H14263)</f>
        <v>0</v>
      </c>
      <c r="O14263" t="b">
        <f t="shared" ref="O14263" si="28873">AND(NOT(N14261),NOT(N14262),N14263)</f>
        <v>0</v>
      </c>
    </row>
    <row r="14264" spans="1:15" x14ac:dyDescent="0.25">
      <c r="A14264" t="s">
        <v>13</v>
      </c>
      <c r="B14264" t="s">
        <v>14</v>
      </c>
      <c r="C14264">
        <v>16</v>
      </c>
      <c r="D14264">
        <v>43</v>
      </c>
      <c r="E14264" t="b">
        <v>0</v>
      </c>
      <c r="F14264">
        <v>1.6E-2</v>
      </c>
      <c r="G14264">
        <v>64</v>
      </c>
      <c r="H14264">
        <v>64</v>
      </c>
      <c r="I14264">
        <v>216</v>
      </c>
      <c r="J14264">
        <v>131</v>
      </c>
      <c r="K14264">
        <v>0</v>
      </c>
      <c r="L14264">
        <v>11</v>
      </c>
      <c r="M14264">
        <f t="shared" si="28767"/>
        <v>0</v>
      </c>
      <c r="N14264" t="b">
        <f t="shared" ref="N14264" si="28874">AND(MIN($F14264,$F14265,$F14266)=$F14264,MAX($H14264,$H14265,$H14266)=$H14264)</f>
        <v>1</v>
      </c>
      <c r="O14264" t="b">
        <f t="shared" ref="O14264" si="28875">AND(N14264,NOT(N14265),NOT(N14266))</f>
        <v>1</v>
      </c>
    </row>
    <row r="14265" spans="1:15" x14ac:dyDescent="0.25">
      <c r="A14265" t="s">
        <v>15</v>
      </c>
      <c r="B14265" t="s">
        <v>14</v>
      </c>
      <c r="C14265">
        <v>16</v>
      </c>
      <c r="D14265">
        <v>43</v>
      </c>
      <c r="E14265" t="b">
        <v>0</v>
      </c>
      <c r="F14265">
        <v>2.3E-2</v>
      </c>
      <c r="G14265">
        <v>64</v>
      </c>
      <c r="H14265">
        <v>64</v>
      </c>
      <c r="I14265">
        <v>132</v>
      </c>
      <c r="J14265">
        <v>131</v>
      </c>
      <c r="K14265">
        <v>0</v>
      </c>
      <c r="L14265">
        <v>11</v>
      </c>
      <c r="M14265">
        <f t="shared" si="28767"/>
        <v>0</v>
      </c>
      <c r="N14265" t="b">
        <f t="shared" ref="N14265" si="28876">AND(MIN($F14264,$F14265,$F14266)=$F14265,MAX($H14264,$H14265,$H14266)=$H14265)</f>
        <v>0</v>
      </c>
      <c r="O14265" t="b">
        <f t="shared" ref="O14265" si="28877">AND(NOT(N14264),N14265,NOT(N14266))</f>
        <v>0</v>
      </c>
    </row>
    <row r="14266" spans="1:15" x14ac:dyDescent="0.25">
      <c r="A14266" t="s">
        <v>19</v>
      </c>
      <c r="B14266" t="s">
        <v>14</v>
      </c>
      <c r="C14266">
        <v>16</v>
      </c>
      <c r="D14266">
        <v>43</v>
      </c>
      <c r="E14266" t="b">
        <v>0</v>
      </c>
      <c r="F14266">
        <v>8.4000000000000005E-2</v>
      </c>
      <c r="G14266">
        <v>64</v>
      </c>
      <c r="H14266">
        <v>64</v>
      </c>
      <c r="I14266">
        <v>216</v>
      </c>
      <c r="J14266">
        <v>131</v>
      </c>
      <c r="K14266">
        <v>0</v>
      </c>
      <c r="L14266">
        <v>11</v>
      </c>
      <c r="M14266">
        <f t="shared" si="28767"/>
        <v>0</v>
      </c>
      <c r="N14266" t="b">
        <f t="shared" ref="N14266" si="28878">AND(MIN($F14264,$F14265,$F14266)=$F14266,MAX($H14264,$H14265,$H14266)=$H14266)</f>
        <v>0</v>
      </c>
      <c r="O14266" t="b">
        <f t="shared" ref="O14266" si="28879">AND(NOT(N14264),NOT(N14265),N14266)</f>
        <v>0</v>
      </c>
    </row>
    <row r="14267" spans="1:15" x14ac:dyDescent="0.25">
      <c r="A14267" t="s">
        <v>13</v>
      </c>
      <c r="B14267" t="s">
        <v>14</v>
      </c>
      <c r="C14267">
        <v>16</v>
      </c>
      <c r="D14267">
        <v>44</v>
      </c>
      <c r="E14267" t="b">
        <v>0</v>
      </c>
      <c r="F14267">
        <v>1.7000000000000001E-2</v>
      </c>
      <c r="G14267">
        <v>64</v>
      </c>
      <c r="H14267">
        <v>64</v>
      </c>
      <c r="I14267">
        <v>216</v>
      </c>
      <c r="J14267">
        <v>131</v>
      </c>
      <c r="K14267">
        <v>0</v>
      </c>
      <c r="L14267">
        <v>11</v>
      </c>
      <c r="M14267">
        <f t="shared" si="28767"/>
        <v>0</v>
      </c>
      <c r="N14267" t="b">
        <f t="shared" ref="N14267" si="28880">AND(MIN($F14267,$F14268,$F14269)=$F14267,MAX($H14267,$H14268,$H14269)=$H14267)</f>
        <v>0</v>
      </c>
      <c r="O14267" t="b">
        <f t="shared" ref="O14267" si="28881">AND(N14267,NOT(N14268),NOT(N14269))</f>
        <v>0</v>
      </c>
    </row>
    <row r="14268" spans="1:15" x14ac:dyDescent="0.25">
      <c r="A14268" t="s">
        <v>15</v>
      </c>
      <c r="B14268" t="s">
        <v>14</v>
      </c>
      <c r="C14268">
        <v>16</v>
      </c>
      <c r="D14268">
        <v>44</v>
      </c>
      <c r="E14268" t="b">
        <v>0</v>
      </c>
      <c r="F14268">
        <v>1.4999999999999999E-2</v>
      </c>
      <c r="G14268">
        <v>64</v>
      </c>
      <c r="H14268">
        <v>64</v>
      </c>
      <c r="I14268">
        <v>132</v>
      </c>
      <c r="J14268">
        <v>131</v>
      </c>
      <c r="K14268">
        <v>0</v>
      </c>
      <c r="L14268">
        <v>11</v>
      </c>
      <c r="M14268">
        <f t="shared" si="28767"/>
        <v>0</v>
      </c>
      <c r="N14268" t="b">
        <f t="shared" ref="N14268" si="28882">AND(MIN($F14267,$F14268,$F14269)=$F14268,MAX($H14267,$H14268,$H14269)=$H14268)</f>
        <v>1</v>
      </c>
      <c r="O14268" t="b">
        <f t="shared" ref="O14268" si="28883">AND(NOT(N14267),N14268,NOT(N14269))</f>
        <v>1</v>
      </c>
    </row>
    <row r="14269" spans="1:15" x14ac:dyDescent="0.25">
      <c r="A14269" t="s">
        <v>19</v>
      </c>
      <c r="B14269" t="s">
        <v>14</v>
      </c>
      <c r="C14269">
        <v>16</v>
      </c>
      <c r="D14269">
        <v>44</v>
      </c>
      <c r="E14269" t="b">
        <v>0</v>
      </c>
      <c r="F14269">
        <v>0.02</v>
      </c>
      <c r="G14269">
        <v>64</v>
      </c>
      <c r="H14269">
        <v>64</v>
      </c>
      <c r="I14269">
        <v>216</v>
      </c>
      <c r="J14269">
        <v>131</v>
      </c>
      <c r="K14269">
        <v>0</v>
      </c>
      <c r="L14269">
        <v>11</v>
      </c>
      <c r="M14269">
        <f t="shared" si="28767"/>
        <v>0</v>
      </c>
      <c r="N14269" t="b">
        <f t="shared" ref="N14269" si="28884">AND(MIN($F14267,$F14268,$F14269)=$F14269,MAX($H14267,$H14268,$H14269)=$H14269)</f>
        <v>0</v>
      </c>
      <c r="O14269" t="b">
        <f t="shared" ref="O14269" si="28885">AND(NOT(N14267),NOT(N14268),N14269)</f>
        <v>0</v>
      </c>
    </row>
    <row r="14270" spans="1:15" x14ac:dyDescent="0.25">
      <c r="A14270" t="s">
        <v>13</v>
      </c>
      <c r="B14270" t="s">
        <v>14</v>
      </c>
      <c r="C14270">
        <v>16</v>
      </c>
      <c r="D14270">
        <v>45</v>
      </c>
      <c r="E14270" t="b">
        <v>0</v>
      </c>
      <c r="F14270">
        <v>1.7000000000000001E-2</v>
      </c>
      <c r="G14270">
        <v>64</v>
      </c>
      <c r="H14270">
        <v>64</v>
      </c>
      <c r="I14270">
        <v>216</v>
      </c>
      <c r="J14270">
        <v>131</v>
      </c>
      <c r="K14270">
        <v>0</v>
      </c>
      <c r="L14270">
        <v>11</v>
      </c>
      <c r="M14270">
        <f t="shared" si="28767"/>
        <v>0</v>
      </c>
      <c r="N14270" t="b">
        <f t="shared" ref="N14270" si="28886">AND(MIN($F14270,$F14271,$F14272)=$F14270,MAX($H14270,$H14271,$H14272)=$H14270)</f>
        <v>1</v>
      </c>
      <c r="O14270" t="b">
        <f t="shared" ref="O14270" si="28887">AND(N14270,NOT(N14271),NOT(N14272))</f>
        <v>1</v>
      </c>
    </row>
    <row r="14271" spans="1:15" x14ac:dyDescent="0.25">
      <c r="A14271" t="s">
        <v>15</v>
      </c>
      <c r="B14271" t="s">
        <v>14</v>
      </c>
      <c r="C14271">
        <v>16</v>
      </c>
      <c r="D14271">
        <v>45</v>
      </c>
      <c r="E14271" t="b">
        <v>0</v>
      </c>
      <c r="F14271">
        <v>2.1999999999999999E-2</v>
      </c>
      <c r="G14271">
        <v>64</v>
      </c>
      <c r="H14271">
        <v>64</v>
      </c>
      <c r="I14271">
        <v>132</v>
      </c>
      <c r="J14271">
        <v>131</v>
      </c>
      <c r="K14271">
        <v>0</v>
      </c>
      <c r="L14271">
        <v>11</v>
      </c>
      <c r="M14271">
        <f t="shared" si="28767"/>
        <v>0</v>
      </c>
      <c r="N14271" t="b">
        <f t="shared" ref="N14271" si="28888">AND(MIN($F14270,$F14271,$F14272)=$F14271,MAX($H14270,$H14271,$H14272)=$H14271)</f>
        <v>0</v>
      </c>
      <c r="O14271" t="b">
        <f t="shared" ref="O14271" si="28889">AND(NOT(N14270),N14271,NOT(N14272))</f>
        <v>0</v>
      </c>
    </row>
    <row r="14272" spans="1:15" x14ac:dyDescent="0.25">
      <c r="A14272" t="s">
        <v>19</v>
      </c>
      <c r="B14272" t="s">
        <v>14</v>
      </c>
      <c r="C14272">
        <v>16</v>
      </c>
      <c r="D14272">
        <v>45</v>
      </c>
      <c r="E14272" t="b">
        <v>0</v>
      </c>
      <c r="F14272">
        <v>0.02</v>
      </c>
      <c r="G14272">
        <v>64</v>
      </c>
      <c r="H14272">
        <v>64</v>
      </c>
      <c r="I14272">
        <v>216</v>
      </c>
      <c r="J14272">
        <v>131</v>
      </c>
      <c r="K14272">
        <v>0</v>
      </c>
      <c r="L14272">
        <v>11</v>
      </c>
      <c r="M14272">
        <f t="shared" si="28767"/>
        <v>0</v>
      </c>
      <c r="N14272" t="b">
        <f t="shared" ref="N14272" si="28890">AND(MIN($F14270,$F14271,$F14272)=$F14272,MAX($H14270,$H14271,$H14272)=$H14272)</f>
        <v>0</v>
      </c>
      <c r="O14272" t="b">
        <f t="shared" ref="O14272" si="28891">AND(NOT(N14270),NOT(N14271),N14272)</f>
        <v>0</v>
      </c>
    </row>
    <row r="14273" spans="1:15" x14ac:dyDescent="0.25">
      <c r="A14273" t="s">
        <v>13</v>
      </c>
      <c r="B14273" t="s">
        <v>14</v>
      </c>
      <c r="C14273">
        <v>16</v>
      </c>
      <c r="D14273">
        <v>46</v>
      </c>
      <c r="E14273" t="b">
        <v>0</v>
      </c>
      <c r="F14273">
        <v>0.02</v>
      </c>
      <c r="G14273">
        <v>64</v>
      </c>
      <c r="H14273">
        <v>64</v>
      </c>
      <c r="I14273">
        <v>262</v>
      </c>
      <c r="J14273">
        <v>130</v>
      </c>
      <c r="K14273">
        <v>0</v>
      </c>
      <c r="L14273">
        <v>11</v>
      </c>
      <c r="M14273">
        <f t="shared" si="28767"/>
        <v>0</v>
      </c>
      <c r="N14273" t="b">
        <f t="shared" ref="N14273" si="28892">AND(MIN($F14273,$F14274,$F14275)=$F14273,MAX($H14273,$H14274,$H14275)=$H14273)</f>
        <v>0</v>
      </c>
      <c r="O14273" t="b">
        <f t="shared" ref="O14273" si="28893">AND(N14273,NOT(N14274),NOT(N14275))</f>
        <v>0</v>
      </c>
    </row>
    <row r="14274" spans="1:15" x14ac:dyDescent="0.25">
      <c r="A14274" t="s">
        <v>15</v>
      </c>
      <c r="B14274" t="s">
        <v>14</v>
      </c>
      <c r="C14274">
        <v>16</v>
      </c>
      <c r="D14274">
        <v>46</v>
      </c>
      <c r="E14274" t="b">
        <v>0</v>
      </c>
      <c r="F14274">
        <v>1.4999999999999999E-2</v>
      </c>
      <c r="G14274">
        <v>64</v>
      </c>
      <c r="H14274">
        <v>64</v>
      </c>
      <c r="I14274">
        <v>131</v>
      </c>
      <c r="J14274">
        <v>130</v>
      </c>
      <c r="K14274">
        <v>0</v>
      </c>
      <c r="L14274">
        <v>11</v>
      </c>
      <c r="M14274">
        <f t="shared" si="28767"/>
        <v>0</v>
      </c>
      <c r="N14274" t="b">
        <f t="shared" ref="N14274" si="28894">AND(MIN($F14273,$F14274,$F14275)=$F14274,MAX($H14273,$H14274,$H14275)=$H14274)</f>
        <v>1</v>
      </c>
      <c r="O14274" t="b">
        <f t="shared" ref="O14274" si="28895">AND(NOT(N14273),N14274,NOT(N14275))</f>
        <v>1</v>
      </c>
    </row>
    <row r="14275" spans="1:15" x14ac:dyDescent="0.25">
      <c r="A14275" t="s">
        <v>19</v>
      </c>
      <c r="B14275" t="s">
        <v>14</v>
      </c>
      <c r="C14275">
        <v>16</v>
      </c>
      <c r="D14275">
        <v>46</v>
      </c>
      <c r="E14275" t="b">
        <v>0</v>
      </c>
      <c r="F14275">
        <v>3.5999999999999997E-2</v>
      </c>
      <c r="G14275">
        <v>64</v>
      </c>
      <c r="H14275">
        <v>64</v>
      </c>
      <c r="I14275">
        <v>262</v>
      </c>
      <c r="J14275">
        <v>130</v>
      </c>
      <c r="K14275">
        <v>0</v>
      </c>
      <c r="L14275">
        <v>11</v>
      </c>
      <c r="M14275">
        <f t="shared" ref="M14275:M14338" si="28896">G14275-H14275</f>
        <v>0</v>
      </c>
      <c r="N14275" t="b">
        <f t="shared" ref="N14275" si="28897">AND(MIN($F14273,$F14274,$F14275)=$F14275,MAX($H14273,$H14274,$H14275)=$H14275)</f>
        <v>0</v>
      </c>
      <c r="O14275" t="b">
        <f t="shared" ref="O14275" si="28898">AND(NOT(N14273),NOT(N14274),N14275)</f>
        <v>0</v>
      </c>
    </row>
    <row r="14276" spans="1:15" x14ac:dyDescent="0.25">
      <c r="A14276" t="s">
        <v>13</v>
      </c>
      <c r="B14276" t="s">
        <v>14</v>
      </c>
      <c r="C14276">
        <v>16</v>
      </c>
      <c r="D14276">
        <v>47</v>
      </c>
      <c r="E14276" t="b">
        <v>0</v>
      </c>
      <c r="F14276">
        <v>1.6E-2</v>
      </c>
      <c r="G14276">
        <v>64</v>
      </c>
      <c r="H14276">
        <v>64</v>
      </c>
      <c r="I14276">
        <v>225</v>
      </c>
      <c r="J14276">
        <v>131</v>
      </c>
      <c r="K14276">
        <v>0</v>
      </c>
      <c r="L14276">
        <v>11</v>
      </c>
      <c r="M14276">
        <f t="shared" si="28896"/>
        <v>0</v>
      </c>
      <c r="N14276" t="b">
        <f t="shared" ref="N14276" si="28899">AND(MIN($F14276,$F14277,$F14278)=$F14276,MAX($H14276,$H14277,$H14278)=$H14276)</f>
        <v>0</v>
      </c>
      <c r="O14276" t="b">
        <f t="shared" ref="O14276" si="28900">AND(N14276,NOT(N14277),NOT(N14278))</f>
        <v>0</v>
      </c>
    </row>
    <row r="14277" spans="1:15" x14ac:dyDescent="0.25">
      <c r="A14277" t="s">
        <v>15</v>
      </c>
      <c r="B14277" t="s">
        <v>14</v>
      </c>
      <c r="C14277">
        <v>16</v>
      </c>
      <c r="D14277">
        <v>47</v>
      </c>
      <c r="E14277" t="b">
        <v>0</v>
      </c>
      <c r="F14277">
        <v>1.4999999999999999E-2</v>
      </c>
      <c r="G14277">
        <v>64</v>
      </c>
      <c r="H14277">
        <v>64</v>
      </c>
      <c r="I14277">
        <v>132</v>
      </c>
      <c r="J14277">
        <v>131</v>
      </c>
      <c r="K14277">
        <v>0</v>
      </c>
      <c r="L14277">
        <v>11</v>
      </c>
      <c r="M14277">
        <f t="shared" si="28896"/>
        <v>0</v>
      </c>
      <c r="N14277" t="b">
        <f t="shared" ref="N14277" si="28901">AND(MIN($F14276,$F14277,$F14278)=$F14277,MAX($H14276,$H14277,$H14278)=$H14277)</f>
        <v>1</v>
      </c>
      <c r="O14277" t="b">
        <f t="shared" ref="O14277" si="28902">AND(NOT(N14276),N14277,NOT(N14278))</f>
        <v>1</v>
      </c>
    </row>
    <row r="14278" spans="1:15" x14ac:dyDescent="0.25">
      <c r="A14278" t="s">
        <v>19</v>
      </c>
      <c r="B14278" t="s">
        <v>14</v>
      </c>
      <c r="C14278">
        <v>16</v>
      </c>
      <c r="D14278">
        <v>47</v>
      </c>
      <c r="E14278" t="b">
        <v>0</v>
      </c>
      <c r="F14278">
        <v>2.3E-2</v>
      </c>
      <c r="G14278">
        <v>64</v>
      </c>
      <c r="H14278">
        <v>64</v>
      </c>
      <c r="I14278">
        <v>225</v>
      </c>
      <c r="J14278">
        <v>131</v>
      </c>
      <c r="K14278">
        <v>0</v>
      </c>
      <c r="L14278">
        <v>11</v>
      </c>
      <c r="M14278">
        <f t="shared" si="28896"/>
        <v>0</v>
      </c>
      <c r="N14278" t="b">
        <f t="shared" ref="N14278" si="28903">AND(MIN($F14276,$F14277,$F14278)=$F14278,MAX($H14276,$H14277,$H14278)=$H14278)</f>
        <v>0</v>
      </c>
      <c r="O14278" t="b">
        <f t="shared" ref="O14278" si="28904">AND(NOT(N14276),NOT(N14277),N14278)</f>
        <v>0</v>
      </c>
    </row>
    <row r="14279" spans="1:15" x14ac:dyDescent="0.25">
      <c r="A14279" t="s">
        <v>13</v>
      </c>
      <c r="B14279" t="s">
        <v>14</v>
      </c>
      <c r="C14279">
        <v>16</v>
      </c>
      <c r="D14279">
        <v>48</v>
      </c>
      <c r="E14279" t="b">
        <v>0</v>
      </c>
      <c r="F14279">
        <v>1.7000000000000001E-2</v>
      </c>
      <c r="G14279">
        <v>64</v>
      </c>
      <c r="H14279">
        <v>64</v>
      </c>
      <c r="I14279">
        <v>213</v>
      </c>
      <c r="J14279">
        <v>133</v>
      </c>
      <c r="K14279">
        <v>1</v>
      </c>
      <c r="L14279">
        <v>12</v>
      </c>
      <c r="M14279">
        <f t="shared" si="28896"/>
        <v>0</v>
      </c>
      <c r="N14279" t="b">
        <f t="shared" ref="N14279" si="28905">AND(MIN($F14279,$F14280,$F14281)=$F14279,MAX($H14279,$H14280,$H14281)=$H14279)</f>
        <v>1</v>
      </c>
      <c r="O14279" t="b">
        <f t="shared" ref="O14279" si="28906">AND(N14279,NOT(N14280),NOT(N14281))</f>
        <v>0</v>
      </c>
    </row>
    <row r="14280" spans="1:15" x14ac:dyDescent="0.25">
      <c r="A14280" t="s">
        <v>15</v>
      </c>
      <c r="B14280" t="s">
        <v>14</v>
      </c>
      <c r="C14280">
        <v>16</v>
      </c>
      <c r="D14280">
        <v>48</v>
      </c>
      <c r="E14280" t="b">
        <v>0</v>
      </c>
      <c r="F14280">
        <v>1.7000000000000001E-2</v>
      </c>
      <c r="G14280">
        <v>64</v>
      </c>
      <c r="H14280">
        <v>64</v>
      </c>
      <c r="I14280">
        <v>135</v>
      </c>
      <c r="J14280">
        <v>133</v>
      </c>
      <c r="K14280">
        <v>1</v>
      </c>
      <c r="L14280">
        <v>12</v>
      </c>
      <c r="M14280">
        <f t="shared" si="28896"/>
        <v>0</v>
      </c>
      <c r="N14280" t="b">
        <f t="shared" ref="N14280" si="28907">AND(MIN($F14279,$F14280,$F14281)=$F14280,MAX($H14279,$H14280,$H14281)=$H14280)</f>
        <v>1</v>
      </c>
      <c r="O14280" t="b">
        <f t="shared" ref="O14280" si="28908">AND(NOT(N14279),N14280,NOT(N14281))</f>
        <v>0</v>
      </c>
    </row>
    <row r="14281" spans="1:15" x14ac:dyDescent="0.25">
      <c r="A14281" t="s">
        <v>19</v>
      </c>
      <c r="B14281" t="s">
        <v>14</v>
      </c>
      <c r="C14281">
        <v>16</v>
      </c>
      <c r="D14281">
        <v>48</v>
      </c>
      <c r="E14281" t="b">
        <v>0</v>
      </c>
      <c r="F14281">
        <v>0.02</v>
      </c>
      <c r="G14281">
        <v>64</v>
      </c>
      <c r="H14281">
        <v>64</v>
      </c>
      <c r="I14281">
        <v>213</v>
      </c>
      <c r="J14281">
        <v>133</v>
      </c>
      <c r="K14281">
        <v>1</v>
      </c>
      <c r="L14281">
        <v>12</v>
      </c>
      <c r="M14281">
        <f t="shared" si="28896"/>
        <v>0</v>
      </c>
      <c r="N14281" t="b">
        <f t="shared" ref="N14281" si="28909">AND(MIN($F14279,$F14280,$F14281)=$F14281,MAX($H14279,$H14280,$H14281)=$H14281)</f>
        <v>0</v>
      </c>
      <c r="O14281" t="b">
        <f t="shared" ref="O14281" si="28910">AND(NOT(N14279),NOT(N14280),N14281)</f>
        <v>0</v>
      </c>
    </row>
    <row r="14282" spans="1:15" x14ac:dyDescent="0.25">
      <c r="A14282" t="s">
        <v>13</v>
      </c>
      <c r="B14282" t="s">
        <v>14</v>
      </c>
      <c r="C14282">
        <v>16</v>
      </c>
      <c r="D14282">
        <v>49</v>
      </c>
      <c r="E14282" t="b">
        <v>0</v>
      </c>
      <c r="F14282">
        <v>2.1999999999999999E-2</v>
      </c>
      <c r="G14282">
        <v>64</v>
      </c>
      <c r="H14282">
        <v>64</v>
      </c>
      <c r="I14282">
        <v>248</v>
      </c>
      <c r="J14282">
        <v>131</v>
      </c>
      <c r="K14282">
        <v>0</v>
      </c>
      <c r="L14282">
        <v>11</v>
      </c>
      <c r="M14282">
        <f t="shared" si="28896"/>
        <v>0</v>
      </c>
      <c r="N14282" t="b">
        <f t="shared" ref="N14282" si="28911">AND(MIN($F14282,$F14283,$F14284)=$F14282,MAX($H14282,$H14283,$H14284)=$H14282)</f>
        <v>0</v>
      </c>
      <c r="O14282" t="b">
        <f t="shared" ref="O14282" si="28912">AND(N14282,NOT(N14283),NOT(N14284))</f>
        <v>0</v>
      </c>
    </row>
    <row r="14283" spans="1:15" x14ac:dyDescent="0.25">
      <c r="A14283" t="s">
        <v>15</v>
      </c>
      <c r="B14283" t="s">
        <v>14</v>
      </c>
      <c r="C14283">
        <v>16</v>
      </c>
      <c r="D14283">
        <v>49</v>
      </c>
      <c r="E14283" t="b">
        <v>0</v>
      </c>
      <c r="F14283">
        <v>1.6E-2</v>
      </c>
      <c r="G14283">
        <v>64</v>
      </c>
      <c r="H14283">
        <v>64</v>
      </c>
      <c r="I14283">
        <v>132</v>
      </c>
      <c r="J14283">
        <v>131</v>
      </c>
      <c r="K14283">
        <v>0</v>
      </c>
      <c r="L14283">
        <v>11</v>
      </c>
      <c r="M14283">
        <f t="shared" si="28896"/>
        <v>0</v>
      </c>
      <c r="N14283" t="b">
        <f t="shared" ref="N14283" si="28913">AND(MIN($F14282,$F14283,$F14284)=$F14283,MAX($H14282,$H14283,$H14284)=$H14283)</f>
        <v>1</v>
      </c>
      <c r="O14283" t="b">
        <f t="shared" ref="O14283" si="28914">AND(NOT(N14282),N14283,NOT(N14284))</f>
        <v>1</v>
      </c>
    </row>
    <row r="14284" spans="1:15" x14ac:dyDescent="0.25">
      <c r="A14284" t="s">
        <v>19</v>
      </c>
      <c r="B14284" t="s">
        <v>14</v>
      </c>
      <c r="C14284">
        <v>16</v>
      </c>
      <c r="D14284">
        <v>49</v>
      </c>
      <c r="E14284" t="b">
        <v>0</v>
      </c>
      <c r="F14284">
        <v>2.5999999999999999E-2</v>
      </c>
      <c r="G14284">
        <v>64</v>
      </c>
      <c r="H14284">
        <v>64</v>
      </c>
      <c r="I14284">
        <v>248</v>
      </c>
      <c r="J14284">
        <v>131</v>
      </c>
      <c r="K14284">
        <v>0</v>
      </c>
      <c r="L14284">
        <v>11</v>
      </c>
      <c r="M14284">
        <f t="shared" si="28896"/>
        <v>0</v>
      </c>
      <c r="N14284" t="b">
        <f t="shared" ref="N14284" si="28915">AND(MIN($F14282,$F14283,$F14284)=$F14284,MAX($H14282,$H14283,$H14284)=$H14284)</f>
        <v>0</v>
      </c>
      <c r="O14284" t="b">
        <f t="shared" ref="O14284" si="28916">AND(NOT(N14282),NOT(N14283),N14284)</f>
        <v>0</v>
      </c>
    </row>
    <row r="14285" spans="1:15" x14ac:dyDescent="0.25">
      <c r="A14285" t="s">
        <v>13</v>
      </c>
      <c r="B14285" t="s">
        <v>14</v>
      </c>
      <c r="C14285">
        <v>16</v>
      </c>
      <c r="D14285">
        <v>4</v>
      </c>
      <c r="E14285" t="b">
        <v>0</v>
      </c>
      <c r="F14285">
        <v>6.1180000000000003</v>
      </c>
      <c r="G14285">
        <v>64</v>
      </c>
      <c r="H14285">
        <v>64</v>
      </c>
      <c r="I14285">
        <v>865656</v>
      </c>
      <c r="J14285">
        <v>472524</v>
      </c>
      <c r="K14285">
        <v>236195</v>
      </c>
      <c r="L14285">
        <v>17</v>
      </c>
      <c r="M14285">
        <f t="shared" si="28896"/>
        <v>0</v>
      </c>
      <c r="N14285" t="b">
        <f t="shared" ref="N14285" si="28917">AND(MIN($F14285,$F14286,$F14287)=$F14285,MAX($H14285,$H14286,$H14287)=$H14285)</f>
        <v>0</v>
      </c>
      <c r="O14285" t="b">
        <f t="shared" ref="O14285" si="28918">AND(N14285,NOT(N14286),NOT(N14287))</f>
        <v>0</v>
      </c>
    </row>
    <row r="14286" spans="1:15" x14ac:dyDescent="0.25">
      <c r="A14286" t="s">
        <v>15</v>
      </c>
      <c r="B14286" t="s">
        <v>14</v>
      </c>
      <c r="C14286">
        <v>16</v>
      </c>
      <c r="D14286">
        <v>4</v>
      </c>
      <c r="E14286" t="b">
        <v>0</v>
      </c>
      <c r="F14286">
        <v>2.7309999999999999</v>
      </c>
      <c r="G14286">
        <v>64</v>
      </c>
      <c r="H14286">
        <v>64</v>
      </c>
      <c r="I14286">
        <v>487795</v>
      </c>
      <c r="J14286">
        <v>472524</v>
      </c>
      <c r="K14286">
        <v>236195</v>
      </c>
      <c r="L14286">
        <v>17</v>
      </c>
      <c r="M14286">
        <f t="shared" si="28896"/>
        <v>0</v>
      </c>
      <c r="N14286" t="b">
        <f t="shared" ref="N14286" si="28919">AND(MIN($F14285,$F14286,$F14287)=$F14286,MAX($H14285,$H14286,$H14287)=$H14286)</f>
        <v>1</v>
      </c>
      <c r="O14286" t="b">
        <f t="shared" ref="O14286" si="28920">AND(NOT(N14285),N14286,NOT(N14287))</f>
        <v>1</v>
      </c>
    </row>
    <row r="14287" spans="1:15" x14ac:dyDescent="0.25">
      <c r="A14287" t="s">
        <v>19</v>
      </c>
      <c r="B14287" t="s">
        <v>14</v>
      </c>
      <c r="C14287">
        <v>16</v>
      </c>
      <c r="D14287">
        <v>4</v>
      </c>
      <c r="E14287" t="b">
        <v>0</v>
      </c>
      <c r="F14287">
        <v>6.8490000000000002</v>
      </c>
      <c r="G14287">
        <v>64</v>
      </c>
      <c r="H14287">
        <v>64</v>
      </c>
      <c r="I14287">
        <v>865656</v>
      </c>
      <c r="J14287">
        <v>472524</v>
      </c>
      <c r="K14287">
        <v>236195</v>
      </c>
      <c r="L14287">
        <v>17</v>
      </c>
      <c r="M14287">
        <f t="shared" si="28896"/>
        <v>0</v>
      </c>
      <c r="N14287" t="b">
        <f t="shared" ref="N14287" si="28921">AND(MIN($F14285,$F14286,$F14287)=$F14287,MAX($H14285,$H14286,$H14287)=$H14287)</f>
        <v>0</v>
      </c>
      <c r="O14287" t="b">
        <f t="shared" ref="O14287" si="28922">AND(NOT(N14285),NOT(N14286),N14287)</f>
        <v>0</v>
      </c>
    </row>
    <row r="14288" spans="1:15" x14ac:dyDescent="0.25">
      <c r="A14288" t="s">
        <v>13</v>
      </c>
      <c r="B14288" t="s">
        <v>14</v>
      </c>
      <c r="C14288">
        <v>16</v>
      </c>
      <c r="D14288">
        <v>50</v>
      </c>
      <c r="E14288" t="b">
        <v>0</v>
      </c>
      <c r="F14288">
        <v>1.7999999999999999E-2</v>
      </c>
      <c r="G14288">
        <v>64</v>
      </c>
      <c r="H14288">
        <v>64</v>
      </c>
      <c r="I14288">
        <v>244</v>
      </c>
      <c r="J14288">
        <v>131</v>
      </c>
      <c r="K14288">
        <v>0</v>
      </c>
      <c r="L14288">
        <v>11</v>
      </c>
      <c r="M14288">
        <f t="shared" si="28896"/>
        <v>0</v>
      </c>
      <c r="N14288" t="b">
        <f t="shared" ref="N14288" si="28923">AND(MIN($F14288,$F14289,$F14290)=$F14288,MAX($H14288,$H14289,$H14290)=$H14288)</f>
        <v>1</v>
      </c>
      <c r="O14288" t="b">
        <f t="shared" ref="O14288" si="28924">AND(N14288,NOT(N14289),NOT(N14290))</f>
        <v>1</v>
      </c>
    </row>
    <row r="14289" spans="1:15" x14ac:dyDescent="0.25">
      <c r="A14289" t="s">
        <v>15</v>
      </c>
      <c r="B14289" t="s">
        <v>14</v>
      </c>
      <c r="C14289">
        <v>16</v>
      </c>
      <c r="D14289">
        <v>50</v>
      </c>
      <c r="E14289" t="b">
        <v>0</v>
      </c>
      <c r="F14289">
        <v>1.9E-2</v>
      </c>
      <c r="G14289">
        <v>64</v>
      </c>
      <c r="H14289">
        <v>64</v>
      </c>
      <c r="I14289">
        <v>132</v>
      </c>
      <c r="J14289">
        <v>131</v>
      </c>
      <c r="K14289">
        <v>0</v>
      </c>
      <c r="L14289">
        <v>11</v>
      </c>
      <c r="M14289">
        <f t="shared" si="28896"/>
        <v>0</v>
      </c>
      <c r="N14289" t="b">
        <f t="shared" ref="N14289" si="28925">AND(MIN($F14288,$F14289,$F14290)=$F14289,MAX($H14288,$H14289,$H14290)=$H14289)</f>
        <v>0</v>
      </c>
      <c r="O14289" t="b">
        <f t="shared" ref="O14289" si="28926">AND(NOT(N14288),N14289,NOT(N14290))</f>
        <v>0</v>
      </c>
    </row>
    <row r="14290" spans="1:15" x14ac:dyDescent="0.25">
      <c r="A14290" t="s">
        <v>19</v>
      </c>
      <c r="B14290" t="s">
        <v>14</v>
      </c>
      <c r="C14290">
        <v>16</v>
      </c>
      <c r="D14290">
        <v>50</v>
      </c>
      <c r="E14290" t="b">
        <v>0</v>
      </c>
      <c r="F14290">
        <v>7.0999999999999994E-2</v>
      </c>
      <c r="G14290">
        <v>64</v>
      </c>
      <c r="H14290">
        <v>64</v>
      </c>
      <c r="I14290">
        <v>244</v>
      </c>
      <c r="J14290">
        <v>131</v>
      </c>
      <c r="K14290">
        <v>0</v>
      </c>
      <c r="L14290">
        <v>11</v>
      </c>
      <c r="M14290">
        <f t="shared" si="28896"/>
        <v>0</v>
      </c>
      <c r="N14290" t="b">
        <f t="shared" ref="N14290" si="28927">AND(MIN($F14288,$F14289,$F14290)=$F14290,MAX($H14288,$H14289,$H14290)=$H14290)</f>
        <v>0</v>
      </c>
      <c r="O14290" t="b">
        <f t="shared" ref="O14290" si="28928">AND(NOT(N14288),NOT(N14289),N14290)</f>
        <v>0</v>
      </c>
    </row>
    <row r="14291" spans="1:15" x14ac:dyDescent="0.25">
      <c r="A14291" t="s">
        <v>13</v>
      </c>
      <c r="B14291" t="s">
        <v>14</v>
      </c>
      <c r="C14291">
        <v>16</v>
      </c>
      <c r="D14291">
        <v>5</v>
      </c>
      <c r="E14291" t="b">
        <v>0</v>
      </c>
      <c r="F14291">
        <v>2.3E-2</v>
      </c>
      <c r="G14291">
        <v>64</v>
      </c>
      <c r="H14291">
        <v>64</v>
      </c>
      <c r="I14291">
        <v>264</v>
      </c>
      <c r="J14291">
        <v>136</v>
      </c>
      <c r="K14291">
        <v>0</v>
      </c>
      <c r="L14291">
        <v>17</v>
      </c>
      <c r="M14291">
        <f t="shared" si="28896"/>
        <v>0</v>
      </c>
      <c r="N14291" t="b">
        <f t="shared" ref="N14291" si="28929">AND(MIN($F14291,$F14292,$F14293)=$F14291,MAX($H14291,$H14292,$H14293)=$H14291)</f>
        <v>0</v>
      </c>
      <c r="O14291" t="b">
        <f t="shared" ref="O14291" si="28930">AND(N14291,NOT(N14292),NOT(N14293))</f>
        <v>0</v>
      </c>
    </row>
    <row r="14292" spans="1:15" x14ac:dyDescent="0.25">
      <c r="A14292" t="s">
        <v>15</v>
      </c>
      <c r="B14292" t="s">
        <v>14</v>
      </c>
      <c r="C14292">
        <v>16</v>
      </c>
      <c r="D14292">
        <v>5</v>
      </c>
      <c r="E14292" t="b">
        <v>0</v>
      </c>
      <c r="F14292">
        <v>2.1000000000000001E-2</v>
      </c>
      <c r="G14292">
        <v>64</v>
      </c>
      <c r="H14292">
        <v>64</v>
      </c>
      <c r="I14292">
        <v>138</v>
      </c>
      <c r="J14292">
        <v>136</v>
      </c>
      <c r="K14292">
        <v>0</v>
      </c>
      <c r="L14292">
        <v>17</v>
      </c>
      <c r="M14292">
        <f t="shared" si="28896"/>
        <v>0</v>
      </c>
      <c r="N14292" t="b">
        <f t="shared" ref="N14292" si="28931">AND(MIN($F14291,$F14292,$F14293)=$F14292,MAX($H14291,$H14292,$H14293)=$H14292)</f>
        <v>0</v>
      </c>
      <c r="O14292" t="b">
        <f t="shared" ref="O14292" si="28932">AND(NOT(N14291),N14292,NOT(N14293))</f>
        <v>0</v>
      </c>
    </row>
    <row r="14293" spans="1:15" x14ac:dyDescent="0.25">
      <c r="A14293" t="s">
        <v>19</v>
      </c>
      <c r="B14293" t="s">
        <v>14</v>
      </c>
      <c r="C14293">
        <v>16</v>
      </c>
      <c r="D14293">
        <v>5</v>
      </c>
      <c r="E14293" t="b">
        <v>0</v>
      </c>
      <c r="F14293">
        <v>0.02</v>
      </c>
      <c r="G14293">
        <v>64</v>
      </c>
      <c r="H14293">
        <v>64</v>
      </c>
      <c r="I14293">
        <v>264</v>
      </c>
      <c r="J14293">
        <v>136</v>
      </c>
      <c r="K14293">
        <v>0</v>
      </c>
      <c r="L14293">
        <v>17</v>
      </c>
      <c r="M14293">
        <f t="shared" si="28896"/>
        <v>0</v>
      </c>
      <c r="N14293" t="b">
        <f t="shared" ref="N14293" si="28933">AND(MIN($F14291,$F14292,$F14293)=$F14293,MAX($H14291,$H14292,$H14293)=$H14293)</f>
        <v>1</v>
      </c>
      <c r="O14293" t="b">
        <f t="shared" ref="O14293" si="28934">AND(NOT(N14291),NOT(N14292),N14293)</f>
        <v>1</v>
      </c>
    </row>
    <row r="14294" spans="1:15" x14ac:dyDescent="0.25">
      <c r="A14294" t="s">
        <v>13</v>
      </c>
      <c r="B14294" t="s">
        <v>14</v>
      </c>
      <c r="C14294">
        <v>16</v>
      </c>
      <c r="D14294">
        <v>6</v>
      </c>
      <c r="E14294" t="b">
        <v>0</v>
      </c>
      <c r="F14294">
        <v>1E-3</v>
      </c>
      <c r="G14294">
        <v>64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f t="shared" si="28896"/>
        <v>64</v>
      </c>
      <c r="N14294" t="b">
        <f t="shared" ref="N14294" si="28935">AND(MIN($F14294,$F14295,$F14296)=$F14294,MAX($H14294,$H14295,$H14296)=$H14294)</f>
        <v>0</v>
      </c>
      <c r="O14294" t="b">
        <f t="shared" ref="O14294" si="28936">AND(N14294,NOT(N14295),NOT(N14296))</f>
        <v>0</v>
      </c>
    </row>
    <row r="14295" spans="1:15" x14ac:dyDescent="0.25">
      <c r="A14295" t="s">
        <v>15</v>
      </c>
      <c r="B14295" t="s">
        <v>14</v>
      </c>
      <c r="C14295">
        <v>16</v>
      </c>
      <c r="D14295">
        <v>6</v>
      </c>
      <c r="E14295" t="b">
        <v>0</v>
      </c>
      <c r="F14295">
        <v>1E-3</v>
      </c>
      <c r="G14295">
        <v>64</v>
      </c>
      <c r="H14295">
        <v>0</v>
      </c>
      <c r="I14295">
        <v>0</v>
      </c>
      <c r="J14295">
        <v>0</v>
      </c>
      <c r="K14295">
        <v>1</v>
      </c>
      <c r="L14295">
        <v>0</v>
      </c>
      <c r="M14295">
        <f t="shared" si="28896"/>
        <v>64</v>
      </c>
      <c r="N14295" t="b">
        <f t="shared" ref="N14295" si="28937">AND(MIN($F14294,$F14295,$F14296)=$F14295,MAX($H14294,$H14295,$H14296)=$H14295)</f>
        <v>0</v>
      </c>
      <c r="O14295" t="b">
        <f t="shared" ref="O14295" si="28938">AND(NOT(N14294),N14295,NOT(N14296))</f>
        <v>0</v>
      </c>
    </row>
    <row r="14296" spans="1:15" x14ac:dyDescent="0.25">
      <c r="A14296" t="s">
        <v>19</v>
      </c>
      <c r="B14296" t="s">
        <v>14</v>
      </c>
      <c r="C14296">
        <v>16</v>
      </c>
      <c r="D14296">
        <v>6</v>
      </c>
      <c r="E14296" t="b">
        <v>0</v>
      </c>
      <c r="F14296">
        <v>0</v>
      </c>
      <c r="G14296">
        <v>64</v>
      </c>
      <c r="H14296">
        <v>0</v>
      </c>
      <c r="I14296">
        <v>0</v>
      </c>
      <c r="J14296">
        <v>0</v>
      </c>
      <c r="K14296">
        <v>1</v>
      </c>
      <c r="L14296">
        <v>0</v>
      </c>
      <c r="M14296">
        <f t="shared" si="28896"/>
        <v>64</v>
      </c>
      <c r="N14296" t="b">
        <f t="shared" ref="N14296" si="28939">AND(MIN($F14294,$F14295,$F14296)=$F14296,MAX($H14294,$H14295,$H14296)=$H14296)</f>
        <v>1</v>
      </c>
      <c r="O14296" t="b">
        <f t="shared" ref="O14296" si="28940">AND(NOT(N14294),NOT(N14295),N14296)</f>
        <v>1</v>
      </c>
    </row>
    <row r="14297" spans="1:15" x14ac:dyDescent="0.25">
      <c r="A14297" t="s">
        <v>13</v>
      </c>
      <c r="B14297" t="s">
        <v>14</v>
      </c>
      <c r="C14297">
        <v>16</v>
      </c>
      <c r="D14297">
        <v>7</v>
      </c>
      <c r="E14297" t="b">
        <v>0</v>
      </c>
      <c r="F14297">
        <v>1.9E-2</v>
      </c>
      <c r="G14297">
        <v>64</v>
      </c>
      <c r="H14297">
        <v>64</v>
      </c>
      <c r="I14297">
        <v>263</v>
      </c>
      <c r="J14297">
        <v>149</v>
      </c>
      <c r="K14297">
        <v>10</v>
      </c>
      <c r="L14297">
        <v>9</v>
      </c>
      <c r="M14297">
        <f t="shared" si="28896"/>
        <v>0</v>
      </c>
      <c r="N14297" t="b">
        <f t="shared" ref="N14297" si="28941">AND(MIN($F14297,$F14298,$F14299)=$F14297,MAX($H14297,$H14298,$H14299)=$H14297)</f>
        <v>0</v>
      </c>
      <c r="O14297" t="b">
        <f t="shared" ref="O14297" si="28942">AND(N14297,NOT(N14298),NOT(N14299))</f>
        <v>0</v>
      </c>
    </row>
    <row r="14298" spans="1:15" x14ac:dyDescent="0.25">
      <c r="A14298" t="s">
        <v>15</v>
      </c>
      <c r="B14298" t="s">
        <v>14</v>
      </c>
      <c r="C14298">
        <v>16</v>
      </c>
      <c r="D14298">
        <v>7</v>
      </c>
      <c r="E14298" t="b">
        <v>0</v>
      </c>
      <c r="F14298">
        <v>1.4999999999999999E-2</v>
      </c>
      <c r="G14298">
        <v>64</v>
      </c>
      <c r="H14298">
        <v>64</v>
      </c>
      <c r="I14298">
        <v>194</v>
      </c>
      <c r="J14298">
        <v>193</v>
      </c>
      <c r="K14298">
        <v>32</v>
      </c>
      <c r="L14298">
        <v>9</v>
      </c>
      <c r="M14298">
        <f t="shared" si="28896"/>
        <v>0</v>
      </c>
      <c r="N14298" t="b">
        <f t="shared" ref="N14298" si="28943">AND(MIN($F14297,$F14298,$F14299)=$F14298,MAX($H14297,$H14298,$H14299)=$H14298)</f>
        <v>1</v>
      </c>
      <c r="O14298" t="b">
        <f t="shared" ref="O14298" si="28944">AND(NOT(N14297),N14298,NOT(N14299))</f>
        <v>1</v>
      </c>
    </row>
    <row r="14299" spans="1:15" x14ac:dyDescent="0.25">
      <c r="A14299" t="s">
        <v>19</v>
      </c>
      <c r="B14299" t="s">
        <v>14</v>
      </c>
      <c r="C14299">
        <v>16</v>
      </c>
      <c r="D14299">
        <v>7</v>
      </c>
      <c r="E14299" t="b">
        <v>0</v>
      </c>
      <c r="F14299">
        <v>1.7999999999999999E-2</v>
      </c>
      <c r="G14299">
        <v>64</v>
      </c>
      <c r="H14299">
        <v>64</v>
      </c>
      <c r="I14299">
        <v>263</v>
      </c>
      <c r="J14299">
        <v>149</v>
      </c>
      <c r="K14299">
        <v>10</v>
      </c>
      <c r="L14299">
        <v>9</v>
      </c>
      <c r="M14299">
        <f t="shared" si="28896"/>
        <v>0</v>
      </c>
      <c r="N14299" t="b">
        <f t="shared" ref="N14299" si="28945">AND(MIN($F14297,$F14298,$F14299)=$F14299,MAX($H14297,$H14298,$H14299)=$H14299)</f>
        <v>0</v>
      </c>
      <c r="O14299" t="b">
        <f t="shared" ref="O14299" si="28946">AND(NOT(N14297),NOT(N14298),N14299)</f>
        <v>0</v>
      </c>
    </row>
    <row r="14300" spans="1:15" x14ac:dyDescent="0.25">
      <c r="A14300" t="s">
        <v>13</v>
      </c>
      <c r="B14300" t="s">
        <v>14</v>
      </c>
      <c r="C14300">
        <v>16</v>
      </c>
      <c r="D14300">
        <v>8</v>
      </c>
      <c r="E14300" t="b">
        <v>0</v>
      </c>
      <c r="F14300">
        <v>2E-3</v>
      </c>
      <c r="G14300">
        <v>64</v>
      </c>
      <c r="H14300">
        <v>3</v>
      </c>
      <c r="I14300">
        <v>18</v>
      </c>
      <c r="J14300">
        <v>11</v>
      </c>
      <c r="K14300">
        <v>3</v>
      </c>
      <c r="L14300">
        <v>1</v>
      </c>
      <c r="M14300">
        <f t="shared" si="28896"/>
        <v>61</v>
      </c>
      <c r="N14300" t="b">
        <f t="shared" ref="N14300" si="28947">AND(MIN($F14300,$F14301,$F14302)=$F14300,MAX($H14300,$H14301,$H14302)=$H14300)</f>
        <v>0</v>
      </c>
      <c r="O14300" t="b">
        <f t="shared" ref="O14300" si="28948">AND(N14300,NOT(N14301),NOT(N14302))</f>
        <v>0</v>
      </c>
    </row>
    <row r="14301" spans="1:15" x14ac:dyDescent="0.25">
      <c r="A14301" t="s">
        <v>15</v>
      </c>
      <c r="B14301" t="s">
        <v>14</v>
      </c>
      <c r="C14301">
        <v>16</v>
      </c>
      <c r="D14301">
        <v>8</v>
      </c>
      <c r="E14301" t="b">
        <v>0</v>
      </c>
      <c r="F14301">
        <v>1E-3</v>
      </c>
      <c r="G14301">
        <v>64</v>
      </c>
      <c r="H14301">
        <v>3</v>
      </c>
      <c r="I14301">
        <v>11</v>
      </c>
      <c r="J14301">
        <v>11</v>
      </c>
      <c r="K14301">
        <v>3</v>
      </c>
      <c r="L14301">
        <v>1</v>
      </c>
      <c r="M14301">
        <f t="shared" si="28896"/>
        <v>61</v>
      </c>
      <c r="N14301" t="b">
        <f t="shared" ref="N14301" si="28949">AND(MIN($F14300,$F14301,$F14302)=$F14301,MAX($H14300,$H14301,$H14302)=$H14301)</f>
        <v>1</v>
      </c>
      <c r="O14301" t="b">
        <f t="shared" ref="O14301" si="28950">AND(NOT(N14300),N14301,NOT(N14302))</f>
        <v>1</v>
      </c>
    </row>
    <row r="14302" spans="1:15" x14ac:dyDescent="0.25">
      <c r="A14302" t="s">
        <v>19</v>
      </c>
      <c r="B14302" t="s">
        <v>14</v>
      </c>
      <c r="C14302">
        <v>16</v>
      </c>
      <c r="D14302">
        <v>8</v>
      </c>
      <c r="E14302" t="b">
        <v>0</v>
      </c>
      <c r="F14302">
        <v>2E-3</v>
      </c>
      <c r="G14302">
        <v>64</v>
      </c>
      <c r="H14302">
        <v>3</v>
      </c>
      <c r="I14302">
        <v>18</v>
      </c>
      <c r="J14302">
        <v>11</v>
      </c>
      <c r="K14302">
        <v>3</v>
      </c>
      <c r="L14302">
        <v>1</v>
      </c>
      <c r="M14302">
        <f t="shared" si="28896"/>
        <v>61</v>
      </c>
      <c r="N14302" t="b">
        <f t="shared" ref="N14302" si="28951">AND(MIN($F14300,$F14301,$F14302)=$F14302,MAX($H14300,$H14301,$H14302)=$H14302)</f>
        <v>0</v>
      </c>
      <c r="O14302" t="b">
        <f t="shared" ref="O14302" si="28952">AND(NOT(N14300),NOT(N14301),N14302)</f>
        <v>0</v>
      </c>
    </row>
    <row r="14303" spans="1:15" x14ac:dyDescent="0.25">
      <c r="A14303" t="s">
        <v>13</v>
      </c>
      <c r="B14303" t="s">
        <v>14</v>
      </c>
      <c r="C14303">
        <v>16</v>
      </c>
      <c r="D14303">
        <v>9</v>
      </c>
      <c r="E14303" t="b">
        <v>0</v>
      </c>
      <c r="F14303">
        <v>2.1000000000000001E-2</v>
      </c>
      <c r="G14303">
        <v>64</v>
      </c>
      <c r="H14303">
        <v>64</v>
      </c>
      <c r="I14303">
        <v>374</v>
      </c>
      <c r="J14303">
        <v>191</v>
      </c>
      <c r="K14303">
        <v>29</v>
      </c>
      <c r="L14303">
        <v>12</v>
      </c>
      <c r="M14303">
        <f t="shared" si="28896"/>
        <v>0</v>
      </c>
      <c r="N14303" t="b">
        <f t="shared" ref="N14303" si="28953">AND(MIN($F14303,$F14304,$F14305)=$F14303,MAX($H14303,$H14304,$H14305)=$H14303)</f>
        <v>0</v>
      </c>
      <c r="O14303" t="b">
        <f t="shared" ref="O14303" si="28954">AND(N14303,NOT(N14304),NOT(N14305))</f>
        <v>0</v>
      </c>
    </row>
    <row r="14304" spans="1:15" x14ac:dyDescent="0.25">
      <c r="A14304" t="s">
        <v>15</v>
      </c>
      <c r="B14304" t="s">
        <v>14</v>
      </c>
      <c r="C14304">
        <v>16</v>
      </c>
      <c r="D14304">
        <v>9</v>
      </c>
      <c r="E14304" t="b">
        <v>0</v>
      </c>
      <c r="F14304">
        <v>1.7999999999999999E-2</v>
      </c>
      <c r="G14304">
        <v>64</v>
      </c>
      <c r="H14304">
        <v>64</v>
      </c>
      <c r="I14304">
        <v>196</v>
      </c>
      <c r="J14304">
        <v>191</v>
      </c>
      <c r="K14304">
        <v>29</v>
      </c>
      <c r="L14304">
        <v>12</v>
      </c>
      <c r="M14304">
        <f t="shared" si="28896"/>
        <v>0</v>
      </c>
      <c r="N14304" t="b">
        <f t="shared" ref="N14304" si="28955">AND(MIN($F14303,$F14304,$F14305)=$F14304,MAX($H14303,$H14304,$H14305)=$H14304)</f>
        <v>1</v>
      </c>
      <c r="O14304" t="b">
        <f t="shared" ref="O14304" si="28956">AND(NOT(N14303),N14304,NOT(N14305))</f>
        <v>1</v>
      </c>
    </row>
    <row r="14305" spans="1:15" x14ac:dyDescent="0.25">
      <c r="A14305" t="s">
        <v>19</v>
      </c>
      <c r="B14305" t="s">
        <v>14</v>
      </c>
      <c r="C14305">
        <v>16</v>
      </c>
      <c r="D14305">
        <v>9</v>
      </c>
      <c r="E14305" t="b">
        <v>0</v>
      </c>
      <c r="F14305">
        <v>3.3000000000000002E-2</v>
      </c>
      <c r="G14305">
        <v>64</v>
      </c>
      <c r="H14305">
        <v>64</v>
      </c>
      <c r="I14305">
        <v>374</v>
      </c>
      <c r="J14305">
        <v>191</v>
      </c>
      <c r="K14305">
        <v>29</v>
      </c>
      <c r="L14305">
        <v>12</v>
      </c>
      <c r="M14305">
        <f t="shared" si="28896"/>
        <v>0</v>
      </c>
      <c r="N14305" t="b">
        <f t="shared" ref="N14305" si="28957">AND(MIN($F14303,$F14304,$F14305)=$F14305,MAX($H14303,$H14304,$H14305)=$H14305)</f>
        <v>0</v>
      </c>
      <c r="O14305" t="b">
        <f t="shared" ref="O14305" si="28958">AND(NOT(N14303),NOT(N14304),N14305)</f>
        <v>0</v>
      </c>
    </row>
    <row r="14306" spans="1:15" x14ac:dyDescent="0.25">
      <c r="A14306" t="s">
        <v>13</v>
      </c>
      <c r="B14306" t="s">
        <v>14</v>
      </c>
      <c r="C14306">
        <v>17</v>
      </c>
      <c r="D14306">
        <v>0</v>
      </c>
      <c r="E14306" t="b">
        <v>0</v>
      </c>
      <c r="F14306">
        <v>1E-3</v>
      </c>
      <c r="G14306">
        <v>64</v>
      </c>
      <c r="H14306">
        <v>0</v>
      </c>
      <c r="I14306">
        <v>0</v>
      </c>
      <c r="J14306">
        <v>0</v>
      </c>
      <c r="K14306">
        <v>1</v>
      </c>
      <c r="L14306">
        <v>0</v>
      </c>
      <c r="M14306">
        <f t="shared" si="28896"/>
        <v>64</v>
      </c>
      <c r="N14306" t="b">
        <f t="shared" ref="N14306" si="28959">AND(MIN($F14306,$F14307,$F14308)=$F14306,MAX($H14306,$H14307,$H14308)=$H14306)</f>
        <v>1</v>
      </c>
      <c r="O14306" t="b">
        <f t="shared" ref="O14306" si="28960">AND(N14306,NOT(N14307),NOT(N14308))</f>
        <v>0</v>
      </c>
    </row>
    <row r="14307" spans="1:15" x14ac:dyDescent="0.25">
      <c r="A14307" t="s">
        <v>15</v>
      </c>
      <c r="B14307" t="s">
        <v>14</v>
      </c>
      <c r="C14307">
        <v>17</v>
      </c>
      <c r="D14307">
        <v>0</v>
      </c>
      <c r="E14307" t="b">
        <v>0</v>
      </c>
      <c r="F14307">
        <v>1E-3</v>
      </c>
      <c r="G14307">
        <v>64</v>
      </c>
      <c r="H14307">
        <v>0</v>
      </c>
      <c r="I14307">
        <v>0</v>
      </c>
      <c r="J14307">
        <v>0</v>
      </c>
      <c r="K14307">
        <v>1</v>
      </c>
      <c r="L14307">
        <v>0</v>
      </c>
      <c r="M14307">
        <f t="shared" si="28896"/>
        <v>64</v>
      </c>
      <c r="N14307" t="b">
        <f t="shared" ref="N14307" si="28961">AND(MIN($F14306,$F14307,$F14308)=$F14307,MAX($H14306,$H14307,$H14308)=$H14307)</f>
        <v>1</v>
      </c>
      <c r="O14307" t="b">
        <f t="shared" ref="O14307" si="28962">AND(NOT(N14306),N14307,NOT(N14308))</f>
        <v>0</v>
      </c>
    </row>
    <row r="14308" spans="1:15" x14ac:dyDescent="0.25">
      <c r="A14308" t="s">
        <v>19</v>
      </c>
      <c r="B14308" t="s">
        <v>14</v>
      </c>
      <c r="C14308">
        <v>17</v>
      </c>
      <c r="D14308">
        <v>0</v>
      </c>
      <c r="E14308" t="b">
        <v>0</v>
      </c>
      <c r="F14308">
        <v>1E-3</v>
      </c>
      <c r="G14308">
        <v>64</v>
      </c>
      <c r="H14308">
        <v>0</v>
      </c>
      <c r="I14308">
        <v>0</v>
      </c>
      <c r="J14308">
        <v>0</v>
      </c>
      <c r="K14308">
        <v>1</v>
      </c>
      <c r="L14308">
        <v>0</v>
      </c>
      <c r="M14308">
        <f t="shared" si="28896"/>
        <v>64</v>
      </c>
      <c r="N14308" t="b">
        <f t="shared" ref="N14308" si="28963">AND(MIN($F14306,$F14307,$F14308)=$F14308,MAX($H14306,$H14307,$H14308)=$H14308)</f>
        <v>1</v>
      </c>
      <c r="O14308" t="b">
        <f t="shared" ref="O14308" si="28964">AND(NOT(N14306),NOT(N14307),N14308)</f>
        <v>0</v>
      </c>
    </row>
    <row r="14309" spans="1:15" x14ac:dyDescent="0.25">
      <c r="A14309" t="s">
        <v>13</v>
      </c>
      <c r="B14309" t="s">
        <v>14</v>
      </c>
      <c r="C14309">
        <v>17</v>
      </c>
      <c r="D14309">
        <v>10</v>
      </c>
      <c r="E14309" t="b">
        <v>0</v>
      </c>
      <c r="F14309">
        <v>4.3999999999999997E-2</v>
      </c>
      <c r="G14309">
        <v>64</v>
      </c>
      <c r="H14309">
        <v>64</v>
      </c>
      <c r="I14309">
        <v>2831</v>
      </c>
      <c r="J14309">
        <v>1774</v>
      </c>
      <c r="K14309">
        <v>821</v>
      </c>
      <c r="L14309">
        <v>13</v>
      </c>
      <c r="M14309">
        <f t="shared" si="28896"/>
        <v>0</v>
      </c>
      <c r="N14309" t="b">
        <f t="shared" ref="N14309" si="28965">AND(MIN($F14309,$F14310,$F14311)=$F14309,MAX($H14309,$H14310,$H14311)=$H14309)</f>
        <v>0</v>
      </c>
      <c r="O14309" t="b">
        <f t="shared" ref="O14309" si="28966">AND(N14309,NOT(N14310),NOT(N14311))</f>
        <v>0</v>
      </c>
    </row>
    <row r="14310" spans="1:15" x14ac:dyDescent="0.25">
      <c r="A14310" t="s">
        <v>15</v>
      </c>
      <c r="B14310" t="s">
        <v>14</v>
      </c>
      <c r="C14310">
        <v>17</v>
      </c>
      <c r="D14310">
        <v>10</v>
      </c>
      <c r="E14310" t="b">
        <v>0</v>
      </c>
      <c r="F14310">
        <v>0.03</v>
      </c>
      <c r="G14310">
        <v>64</v>
      </c>
      <c r="H14310">
        <v>64</v>
      </c>
      <c r="I14310">
        <v>1776</v>
      </c>
      <c r="J14310">
        <v>1774</v>
      </c>
      <c r="K14310">
        <v>821</v>
      </c>
      <c r="L14310">
        <v>13</v>
      </c>
      <c r="M14310">
        <f t="shared" si="28896"/>
        <v>0</v>
      </c>
      <c r="N14310" t="b">
        <f t="shared" ref="N14310" si="28967">AND(MIN($F14309,$F14310,$F14311)=$F14310,MAX($H14309,$H14310,$H14311)=$H14310)</f>
        <v>1</v>
      </c>
      <c r="O14310" t="b">
        <f t="shared" ref="O14310" si="28968">AND(NOT(N14309),N14310,NOT(N14311))</f>
        <v>1</v>
      </c>
    </row>
    <row r="14311" spans="1:15" x14ac:dyDescent="0.25">
      <c r="A14311" t="s">
        <v>19</v>
      </c>
      <c r="B14311" t="s">
        <v>14</v>
      </c>
      <c r="C14311">
        <v>17</v>
      </c>
      <c r="D14311">
        <v>10</v>
      </c>
      <c r="E14311" t="b">
        <v>0</v>
      </c>
      <c r="F14311">
        <v>4.3999999999999997E-2</v>
      </c>
      <c r="G14311">
        <v>64</v>
      </c>
      <c r="H14311">
        <v>64</v>
      </c>
      <c r="I14311">
        <v>2831</v>
      </c>
      <c r="J14311">
        <v>1774</v>
      </c>
      <c r="K14311">
        <v>821</v>
      </c>
      <c r="L14311">
        <v>13</v>
      </c>
      <c r="M14311">
        <f t="shared" si="28896"/>
        <v>0</v>
      </c>
      <c r="N14311" t="b">
        <f t="shared" ref="N14311" si="28969">AND(MIN($F14309,$F14310,$F14311)=$F14311,MAX($H14309,$H14310,$H14311)=$H14311)</f>
        <v>0</v>
      </c>
      <c r="O14311" t="b">
        <f t="shared" ref="O14311" si="28970">AND(NOT(N14309),NOT(N14310),N14311)</f>
        <v>0</v>
      </c>
    </row>
    <row r="14312" spans="1:15" x14ac:dyDescent="0.25">
      <c r="A14312" t="s">
        <v>13</v>
      </c>
      <c r="B14312" t="s">
        <v>14</v>
      </c>
      <c r="C14312">
        <v>17</v>
      </c>
      <c r="D14312">
        <v>11</v>
      </c>
      <c r="E14312" t="b">
        <v>1</v>
      </c>
      <c r="F14312">
        <v>10.000999999999999</v>
      </c>
      <c r="G14312">
        <v>64</v>
      </c>
      <c r="H14312">
        <v>0</v>
      </c>
      <c r="I14312">
        <v>1148034</v>
      </c>
      <c r="J14312">
        <v>1147522</v>
      </c>
      <c r="K14312">
        <v>573759</v>
      </c>
      <c r="L14312">
        <v>13</v>
      </c>
      <c r="M14312">
        <f t="shared" si="28896"/>
        <v>64</v>
      </c>
      <c r="N14312" t="b">
        <f t="shared" ref="N14312" si="28971">AND(MIN($F14312,$F14313,$F14314)=$F14312,MAX($H14312,$H14313,$H14314)=$H14312)</f>
        <v>0</v>
      </c>
      <c r="O14312" t="b">
        <f t="shared" ref="O14312" si="28972">AND(N14312,NOT(N14313),NOT(N14314))</f>
        <v>0</v>
      </c>
    </row>
    <row r="14313" spans="1:15" x14ac:dyDescent="0.25">
      <c r="A14313" t="s">
        <v>15</v>
      </c>
      <c r="B14313" t="s">
        <v>14</v>
      </c>
      <c r="C14313">
        <v>17</v>
      </c>
      <c r="D14313">
        <v>11</v>
      </c>
      <c r="E14313" t="b">
        <v>0</v>
      </c>
      <c r="F14313">
        <v>1.0780000000000001</v>
      </c>
      <c r="G14313">
        <v>64</v>
      </c>
      <c r="H14313">
        <v>64</v>
      </c>
      <c r="I14313">
        <v>677</v>
      </c>
      <c r="J14313">
        <v>676</v>
      </c>
      <c r="K14313">
        <v>272</v>
      </c>
      <c r="L14313">
        <v>11</v>
      </c>
      <c r="M14313">
        <f t="shared" si="28896"/>
        <v>0</v>
      </c>
      <c r="N14313" t="b">
        <f t="shared" ref="N14313" si="28973">AND(MIN($F14312,$F14313,$F14314)=$F14313,MAX($H14312,$H14313,$H14314)=$H14313)</f>
        <v>1</v>
      </c>
      <c r="O14313" t="b">
        <f t="shared" ref="O14313" si="28974">AND(NOT(N14312),N14313,NOT(N14314))</f>
        <v>1</v>
      </c>
    </row>
    <row r="14314" spans="1:15" x14ac:dyDescent="0.25">
      <c r="A14314" t="s">
        <v>19</v>
      </c>
      <c r="B14314" t="s">
        <v>14</v>
      </c>
      <c r="C14314">
        <v>17</v>
      </c>
      <c r="D14314">
        <v>11</v>
      </c>
      <c r="E14314" t="b">
        <v>1</v>
      </c>
      <c r="F14314">
        <v>10.000999999999999</v>
      </c>
      <c r="G14314">
        <v>64</v>
      </c>
      <c r="H14314">
        <v>0</v>
      </c>
      <c r="I14314">
        <v>827845</v>
      </c>
      <c r="J14314">
        <v>827477</v>
      </c>
      <c r="K14314">
        <v>413736</v>
      </c>
      <c r="L14314">
        <v>13</v>
      </c>
      <c r="M14314">
        <f t="shared" si="28896"/>
        <v>64</v>
      </c>
      <c r="N14314" t="b">
        <f t="shared" ref="N14314" si="28975">AND(MIN($F14312,$F14313,$F14314)=$F14314,MAX($H14312,$H14313,$H14314)=$H14314)</f>
        <v>0</v>
      </c>
      <c r="O14314" t="b">
        <f t="shared" ref="O14314" si="28976">AND(NOT(N14312),NOT(N14313),N14314)</f>
        <v>0</v>
      </c>
    </row>
    <row r="14315" spans="1:15" x14ac:dyDescent="0.25">
      <c r="A14315" t="s">
        <v>13</v>
      </c>
      <c r="B14315" t="s">
        <v>14</v>
      </c>
      <c r="C14315">
        <v>17</v>
      </c>
      <c r="D14315">
        <v>12</v>
      </c>
      <c r="E14315" t="b">
        <v>0</v>
      </c>
      <c r="F14315">
        <v>3.5999999999999997E-2</v>
      </c>
      <c r="G14315">
        <v>64</v>
      </c>
      <c r="H14315">
        <v>64</v>
      </c>
      <c r="I14315">
        <v>1807</v>
      </c>
      <c r="J14315">
        <v>1566</v>
      </c>
      <c r="K14315">
        <v>717</v>
      </c>
      <c r="L14315">
        <v>15</v>
      </c>
      <c r="M14315">
        <f t="shared" si="28896"/>
        <v>0</v>
      </c>
      <c r="N14315" t="b">
        <f t="shared" ref="N14315" si="28977">AND(MIN($F14315,$F14316,$F14317)=$F14315,MAX($H14315,$H14316,$H14317)=$H14315)</f>
        <v>1</v>
      </c>
      <c r="O14315" t="b">
        <f t="shared" ref="O14315" si="28978">AND(N14315,NOT(N14316),NOT(N14317))</f>
        <v>1</v>
      </c>
    </row>
    <row r="14316" spans="1:15" x14ac:dyDescent="0.25">
      <c r="A14316" t="s">
        <v>15</v>
      </c>
      <c r="B14316" t="s">
        <v>14</v>
      </c>
      <c r="C14316">
        <v>17</v>
      </c>
      <c r="D14316">
        <v>12</v>
      </c>
      <c r="E14316" t="b">
        <v>1</v>
      </c>
      <c r="F14316">
        <v>10.002000000000001</v>
      </c>
      <c r="G14316">
        <v>64</v>
      </c>
      <c r="H14316">
        <v>0</v>
      </c>
      <c r="I14316">
        <v>26950</v>
      </c>
      <c r="J14316">
        <v>26948</v>
      </c>
      <c r="K14316">
        <v>13472</v>
      </c>
      <c r="L14316">
        <v>13</v>
      </c>
      <c r="M14316">
        <f t="shared" si="28896"/>
        <v>64</v>
      </c>
      <c r="N14316" t="b">
        <f t="shared" ref="N14316" si="28979">AND(MIN($F14315,$F14316,$F14317)=$F14316,MAX($H14315,$H14316,$H14317)=$H14316)</f>
        <v>0</v>
      </c>
      <c r="O14316" t="b">
        <f t="shared" ref="O14316" si="28980">AND(NOT(N14315),N14316,NOT(N14317))</f>
        <v>0</v>
      </c>
    </row>
    <row r="14317" spans="1:15" x14ac:dyDescent="0.25">
      <c r="A14317" t="s">
        <v>19</v>
      </c>
      <c r="B14317" t="s">
        <v>14</v>
      </c>
      <c r="C14317">
        <v>17</v>
      </c>
      <c r="D14317">
        <v>12</v>
      </c>
      <c r="E14317" t="b">
        <v>0</v>
      </c>
      <c r="F14317">
        <v>5.1999999999999998E-2</v>
      </c>
      <c r="G14317">
        <v>64</v>
      </c>
      <c r="H14317">
        <v>64</v>
      </c>
      <c r="I14317">
        <v>1807</v>
      </c>
      <c r="J14317">
        <v>1566</v>
      </c>
      <c r="K14317">
        <v>717</v>
      </c>
      <c r="L14317">
        <v>15</v>
      </c>
      <c r="M14317">
        <f t="shared" si="28896"/>
        <v>0</v>
      </c>
      <c r="N14317" t="b">
        <f t="shared" ref="N14317" si="28981">AND(MIN($F14315,$F14316,$F14317)=$F14317,MAX($H14315,$H14316,$H14317)=$H14317)</f>
        <v>0</v>
      </c>
      <c r="O14317" t="b">
        <f t="shared" ref="O14317" si="28982">AND(NOT(N14315),NOT(N14316),N14317)</f>
        <v>0</v>
      </c>
    </row>
    <row r="14318" spans="1:15" x14ac:dyDescent="0.25">
      <c r="A14318" t="s">
        <v>13</v>
      </c>
      <c r="B14318" t="s">
        <v>14</v>
      </c>
      <c r="C14318">
        <v>17</v>
      </c>
      <c r="D14318">
        <v>13</v>
      </c>
      <c r="E14318" t="b">
        <v>1</v>
      </c>
      <c r="F14318">
        <v>10.022</v>
      </c>
      <c r="G14318">
        <v>64</v>
      </c>
      <c r="H14318">
        <v>0</v>
      </c>
      <c r="I14318">
        <v>23040</v>
      </c>
      <c r="J14318">
        <v>22412</v>
      </c>
      <c r="K14318">
        <v>11204</v>
      </c>
      <c r="L14318">
        <v>13</v>
      </c>
      <c r="M14318">
        <f t="shared" si="28896"/>
        <v>64</v>
      </c>
      <c r="N14318" t="b">
        <f t="shared" ref="N14318" si="28983">AND(MIN($F14318,$F14319,$F14320)=$F14318,MAX($H14318,$H14319,$H14320)=$H14318)</f>
        <v>0</v>
      </c>
      <c r="O14318" t="b">
        <f t="shared" ref="O14318" si="28984">AND(N14318,NOT(N14319),NOT(N14320))</f>
        <v>0</v>
      </c>
    </row>
    <row r="14319" spans="1:15" x14ac:dyDescent="0.25">
      <c r="A14319" t="s">
        <v>15</v>
      </c>
      <c r="B14319" t="s">
        <v>14</v>
      </c>
      <c r="C14319">
        <v>17</v>
      </c>
      <c r="D14319">
        <v>13</v>
      </c>
      <c r="E14319" t="b">
        <v>1</v>
      </c>
      <c r="F14319">
        <v>10.002000000000001</v>
      </c>
      <c r="G14319">
        <v>64</v>
      </c>
      <c r="H14319">
        <v>0</v>
      </c>
      <c r="I14319">
        <v>26826</v>
      </c>
      <c r="J14319">
        <v>26824</v>
      </c>
      <c r="K14319">
        <v>13410</v>
      </c>
      <c r="L14319">
        <v>13</v>
      </c>
      <c r="M14319">
        <f t="shared" si="28896"/>
        <v>64</v>
      </c>
      <c r="N14319" t="b">
        <f t="shared" ref="N14319" si="28985">AND(MIN($F14318,$F14319,$F14320)=$F14319,MAX($H14318,$H14319,$H14320)=$H14319)</f>
        <v>1</v>
      </c>
      <c r="O14319" t="b">
        <f t="shared" ref="O14319" si="28986">AND(NOT(N14318),N14319,NOT(N14320))</f>
        <v>1</v>
      </c>
    </row>
    <row r="14320" spans="1:15" x14ac:dyDescent="0.25">
      <c r="A14320" t="s">
        <v>19</v>
      </c>
      <c r="B14320" t="s">
        <v>14</v>
      </c>
      <c r="C14320">
        <v>17</v>
      </c>
      <c r="D14320">
        <v>13</v>
      </c>
      <c r="E14320" t="b">
        <v>1</v>
      </c>
      <c r="F14320">
        <v>10.026999999999999</v>
      </c>
      <c r="G14320">
        <v>64</v>
      </c>
      <c r="H14320">
        <v>0</v>
      </c>
      <c r="I14320">
        <v>15233</v>
      </c>
      <c r="J14320">
        <v>14764</v>
      </c>
      <c r="K14320">
        <v>7380</v>
      </c>
      <c r="L14320">
        <v>13</v>
      </c>
      <c r="M14320">
        <f t="shared" si="28896"/>
        <v>64</v>
      </c>
      <c r="N14320" t="b">
        <f t="shared" ref="N14320" si="28987">AND(MIN($F14318,$F14319,$F14320)=$F14320,MAX($H14318,$H14319,$H14320)=$H14320)</f>
        <v>0</v>
      </c>
      <c r="O14320" t="b">
        <f t="shared" ref="O14320" si="28988">AND(NOT(N14318),NOT(N14319),N14320)</f>
        <v>0</v>
      </c>
    </row>
    <row r="14321" spans="1:15" x14ac:dyDescent="0.25">
      <c r="A14321" t="s">
        <v>13</v>
      </c>
      <c r="B14321" t="s">
        <v>14</v>
      </c>
      <c r="C14321">
        <v>17</v>
      </c>
      <c r="D14321">
        <v>14</v>
      </c>
      <c r="E14321" t="b">
        <v>1</v>
      </c>
      <c r="F14321">
        <v>10.000999999999999</v>
      </c>
      <c r="G14321">
        <v>64</v>
      </c>
      <c r="H14321">
        <v>0</v>
      </c>
      <c r="I14321">
        <v>1036345</v>
      </c>
      <c r="J14321">
        <v>1036009</v>
      </c>
      <c r="K14321">
        <v>518002</v>
      </c>
      <c r="L14321">
        <v>19</v>
      </c>
      <c r="M14321">
        <f t="shared" si="28896"/>
        <v>64</v>
      </c>
      <c r="N14321" t="b">
        <f t="shared" ref="N14321" si="28989">AND(MIN($F14321,$F14322,$F14323)=$F14321,MAX($H14321,$H14322,$H14323)=$H14321)</f>
        <v>0</v>
      </c>
      <c r="O14321" t="b">
        <f t="shared" ref="O14321" si="28990">AND(N14321,NOT(N14322),NOT(N14323))</f>
        <v>0</v>
      </c>
    </row>
    <row r="14322" spans="1:15" x14ac:dyDescent="0.25">
      <c r="A14322" t="s">
        <v>15</v>
      </c>
      <c r="B14322" t="s">
        <v>14</v>
      </c>
      <c r="C14322">
        <v>17</v>
      </c>
      <c r="D14322">
        <v>14</v>
      </c>
      <c r="E14322" t="b">
        <v>0</v>
      </c>
      <c r="F14322">
        <v>0.57299999999999995</v>
      </c>
      <c r="G14322">
        <v>64</v>
      </c>
      <c r="H14322">
        <v>64</v>
      </c>
      <c r="I14322">
        <v>719</v>
      </c>
      <c r="J14322">
        <v>718</v>
      </c>
      <c r="K14322">
        <v>293</v>
      </c>
      <c r="L14322">
        <v>11</v>
      </c>
      <c r="M14322">
        <f t="shared" si="28896"/>
        <v>0</v>
      </c>
      <c r="N14322" t="b">
        <f t="shared" ref="N14322" si="28991">AND(MIN($F14321,$F14322,$F14323)=$F14322,MAX($H14321,$H14322,$H14323)=$H14322)</f>
        <v>1</v>
      </c>
      <c r="O14322" t="b">
        <f t="shared" ref="O14322" si="28992">AND(NOT(N14321),N14322,NOT(N14323))</f>
        <v>1</v>
      </c>
    </row>
    <row r="14323" spans="1:15" x14ac:dyDescent="0.25">
      <c r="A14323" t="s">
        <v>19</v>
      </c>
      <c r="B14323" t="s">
        <v>14</v>
      </c>
      <c r="C14323">
        <v>17</v>
      </c>
      <c r="D14323">
        <v>14</v>
      </c>
      <c r="E14323" t="b">
        <v>1</v>
      </c>
      <c r="F14323">
        <v>10.002000000000001</v>
      </c>
      <c r="G14323">
        <v>64</v>
      </c>
      <c r="H14323">
        <v>0</v>
      </c>
      <c r="I14323">
        <v>818088</v>
      </c>
      <c r="J14323">
        <v>817827</v>
      </c>
      <c r="K14323">
        <v>408912</v>
      </c>
      <c r="L14323">
        <v>19</v>
      </c>
      <c r="M14323">
        <f t="shared" si="28896"/>
        <v>64</v>
      </c>
      <c r="N14323" t="b">
        <f t="shared" ref="N14323" si="28993">AND(MIN($F14321,$F14322,$F14323)=$F14323,MAX($H14321,$H14322,$H14323)=$H14323)</f>
        <v>0</v>
      </c>
      <c r="O14323" t="b">
        <f t="shared" ref="O14323" si="28994">AND(NOT(N14321),NOT(N14322),N14323)</f>
        <v>0</v>
      </c>
    </row>
    <row r="14324" spans="1:15" x14ac:dyDescent="0.25">
      <c r="A14324" t="s">
        <v>13</v>
      </c>
      <c r="B14324" t="s">
        <v>14</v>
      </c>
      <c r="C14324">
        <v>17</v>
      </c>
      <c r="D14324">
        <v>15</v>
      </c>
      <c r="E14324" t="b">
        <v>0</v>
      </c>
      <c r="F14324">
        <v>0.96499999999999997</v>
      </c>
      <c r="G14324">
        <v>64</v>
      </c>
      <c r="H14324">
        <v>64</v>
      </c>
      <c r="I14324">
        <v>113781</v>
      </c>
      <c r="J14324">
        <v>61164</v>
      </c>
      <c r="K14324">
        <v>30516</v>
      </c>
      <c r="L14324">
        <v>16</v>
      </c>
      <c r="M14324">
        <f t="shared" si="28896"/>
        <v>0</v>
      </c>
      <c r="N14324" t="b">
        <f t="shared" ref="N14324" si="28995">AND(MIN($F14324,$F14325,$F14326)=$F14324,MAX($H14324,$H14325,$H14326)=$H14324)</f>
        <v>0</v>
      </c>
      <c r="O14324" t="b">
        <f t="shared" ref="O14324" si="28996">AND(N14324,NOT(N14325),NOT(N14326))</f>
        <v>0</v>
      </c>
    </row>
    <row r="14325" spans="1:15" x14ac:dyDescent="0.25">
      <c r="A14325" t="s">
        <v>15</v>
      </c>
      <c r="B14325" t="s">
        <v>14</v>
      </c>
      <c r="C14325">
        <v>17</v>
      </c>
      <c r="D14325">
        <v>15</v>
      </c>
      <c r="E14325" t="b">
        <v>0</v>
      </c>
      <c r="F14325">
        <v>0.54400000000000004</v>
      </c>
      <c r="G14325">
        <v>64</v>
      </c>
      <c r="H14325">
        <v>64</v>
      </c>
      <c r="I14325">
        <v>61310</v>
      </c>
      <c r="J14325">
        <v>61164</v>
      </c>
      <c r="K14325">
        <v>30516</v>
      </c>
      <c r="L14325">
        <v>16</v>
      </c>
      <c r="M14325">
        <f t="shared" si="28896"/>
        <v>0</v>
      </c>
      <c r="N14325" t="b">
        <f t="shared" ref="N14325" si="28997">AND(MIN($F14324,$F14325,$F14326)=$F14325,MAX($H14324,$H14325,$H14326)=$H14325)</f>
        <v>1</v>
      </c>
      <c r="O14325" t="b">
        <f t="shared" ref="O14325" si="28998">AND(NOT(N14324),N14325,NOT(N14326))</f>
        <v>1</v>
      </c>
    </row>
    <row r="14326" spans="1:15" x14ac:dyDescent="0.25">
      <c r="A14326" t="s">
        <v>19</v>
      </c>
      <c r="B14326" t="s">
        <v>14</v>
      </c>
      <c r="C14326">
        <v>17</v>
      </c>
      <c r="D14326">
        <v>15</v>
      </c>
      <c r="E14326" t="b">
        <v>0</v>
      </c>
      <c r="F14326">
        <v>1.37</v>
      </c>
      <c r="G14326">
        <v>64</v>
      </c>
      <c r="H14326">
        <v>64</v>
      </c>
      <c r="I14326">
        <v>113781</v>
      </c>
      <c r="J14326">
        <v>61164</v>
      </c>
      <c r="K14326">
        <v>30516</v>
      </c>
      <c r="L14326">
        <v>16</v>
      </c>
      <c r="M14326">
        <f t="shared" si="28896"/>
        <v>0</v>
      </c>
      <c r="N14326" t="b">
        <f t="shared" ref="N14326" si="28999">AND(MIN($F14324,$F14325,$F14326)=$F14326,MAX($H14324,$H14325,$H14326)=$H14326)</f>
        <v>0</v>
      </c>
      <c r="O14326" t="b">
        <f t="shared" ref="O14326" si="29000">AND(NOT(N14324),NOT(N14325),N14326)</f>
        <v>0</v>
      </c>
    </row>
    <row r="14327" spans="1:15" x14ac:dyDescent="0.25">
      <c r="A14327" t="s">
        <v>13</v>
      </c>
      <c r="B14327" t="s">
        <v>14</v>
      </c>
      <c r="C14327">
        <v>17</v>
      </c>
      <c r="D14327">
        <v>16</v>
      </c>
      <c r="E14327" t="b">
        <v>0</v>
      </c>
      <c r="F14327">
        <v>0.39700000000000002</v>
      </c>
      <c r="G14327">
        <v>64</v>
      </c>
      <c r="H14327">
        <v>64</v>
      </c>
      <c r="I14327">
        <v>39657</v>
      </c>
      <c r="J14327">
        <v>39500</v>
      </c>
      <c r="K14327">
        <v>19684</v>
      </c>
      <c r="L14327">
        <v>19</v>
      </c>
      <c r="M14327">
        <f t="shared" si="28896"/>
        <v>0</v>
      </c>
      <c r="N14327" t="b">
        <f t="shared" ref="N14327" si="29001">AND(MIN($F14327,$F14328,$F14329)=$F14327,MAX($H14327,$H14328,$H14329)=$H14327)</f>
        <v>1</v>
      </c>
      <c r="O14327" t="b">
        <f t="shared" ref="O14327" si="29002">AND(N14327,NOT(N14328),NOT(N14329))</f>
        <v>1</v>
      </c>
    </row>
    <row r="14328" spans="1:15" x14ac:dyDescent="0.25">
      <c r="A14328" t="s">
        <v>15</v>
      </c>
      <c r="B14328" t="s">
        <v>14</v>
      </c>
      <c r="C14328">
        <v>17</v>
      </c>
      <c r="D14328">
        <v>16</v>
      </c>
      <c r="E14328" t="b">
        <v>0</v>
      </c>
      <c r="F14328">
        <v>1.5620000000000001</v>
      </c>
      <c r="G14328">
        <v>64</v>
      </c>
      <c r="H14328">
        <v>64</v>
      </c>
      <c r="I14328">
        <v>837</v>
      </c>
      <c r="J14328">
        <v>836</v>
      </c>
      <c r="K14328">
        <v>352</v>
      </c>
      <c r="L14328">
        <v>11</v>
      </c>
      <c r="M14328">
        <f t="shared" si="28896"/>
        <v>0</v>
      </c>
      <c r="N14328" t="b">
        <f t="shared" ref="N14328" si="29003">AND(MIN($F14327,$F14328,$F14329)=$F14328,MAX($H14327,$H14328,$H14329)=$H14328)</f>
        <v>0</v>
      </c>
      <c r="O14328" t="b">
        <f t="shared" ref="O14328" si="29004">AND(NOT(N14327),N14328,NOT(N14329))</f>
        <v>0</v>
      </c>
    </row>
    <row r="14329" spans="1:15" x14ac:dyDescent="0.25">
      <c r="A14329" t="s">
        <v>19</v>
      </c>
      <c r="B14329" t="s">
        <v>14</v>
      </c>
      <c r="C14329">
        <v>17</v>
      </c>
      <c r="D14329">
        <v>16</v>
      </c>
      <c r="E14329" t="b">
        <v>0</v>
      </c>
      <c r="F14329">
        <v>1.248</v>
      </c>
      <c r="G14329">
        <v>64</v>
      </c>
      <c r="H14329">
        <v>64</v>
      </c>
      <c r="I14329">
        <v>39657</v>
      </c>
      <c r="J14329">
        <v>39500</v>
      </c>
      <c r="K14329">
        <v>19684</v>
      </c>
      <c r="L14329">
        <v>19</v>
      </c>
      <c r="M14329">
        <f t="shared" si="28896"/>
        <v>0</v>
      </c>
      <c r="N14329" t="b">
        <f t="shared" ref="N14329" si="29005">AND(MIN($F14327,$F14328,$F14329)=$F14329,MAX($H14327,$H14328,$H14329)=$H14329)</f>
        <v>0</v>
      </c>
      <c r="O14329" t="b">
        <f t="shared" ref="O14329" si="29006">AND(NOT(N14327),NOT(N14328),N14329)</f>
        <v>0</v>
      </c>
    </row>
    <row r="14330" spans="1:15" x14ac:dyDescent="0.25">
      <c r="A14330" t="s">
        <v>13</v>
      </c>
      <c r="B14330" t="s">
        <v>14</v>
      </c>
      <c r="C14330">
        <v>17</v>
      </c>
      <c r="D14330">
        <v>17</v>
      </c>
      <c r="E14330" t="b">
        <v>0</v>
      </c>
      <c r="F14330">
        <v>8.7010000000000005</v>
      </c>
      <c r="G14330">
        <v>64</v>
      </c>
      <c r="H14330">
        <v>64</v>
      </c>
      <c r="I14330">
        <v>1265656</v>
      </c>
      <c r="J14330">
        <v>807636</v>
      </c>
      <c r="K14330">
        <v>403752</v>
      </c>
      <c r="L14330">
        <v>13</v>
      </c>
      <c r="M14330">
        <f t="shared" si="28896"/>
        <v>0</v>
      </c>
      <c r="N14330" t="b">
        <f t="shared" ref="N14330" si="29007">AND(MIN($F14330,$F14331,$F14332)=$F14330,MAX($H14330,$H14331,$H14332)=$H14330)</f>
        <v>0</v>
      </c>
      <c r="O14330" t="b">
        <f t="shared" ref="O14330" si="29008">AND(N14330,NOT(N14331),NOT(N14332))</f>
        <v>0</v>
      </c>
    </row>
    <row r="14331" spans="1:15" x14ac:dyDescent="0.25">
      <c r="A14331" t="s">
        <v>15</v>
      </c>
      <c r="B14331" t="s">
        <v>14</v>
      </c>
      <c r="C14331">
        <v>17</v>
      </c>
      <c r="D14331">
        <v>17</v>
      </c>
      <c r="E14331" t="b">
        <v>0</v>
      </c>
      <c r="F14331">
        <v>5.226</v>
      </c>
      <c r="G14331">
        <v>64</v>
      </c>
      <c r="H14331">
        <v>64</v>
      </c>
      <c r="I14331">
        <v>808013</v>
      </c>
      <c r="J14331">
        <v>807636</v>
      </c>
      <c r="K14331">
        <v>403752</v>
      </c>
      <c r="L14331">
        <v>13</v>
      </c>
      <c r="M14331">
        <f t="shared" si="28896"/>
        <v>0</v>
      </c>
      <c r="N14331" t="b">
        <f t="shared" ref="N14331" si="29009">AND(MIN($F14330,$F14331,$F14332)=$F14331,MAX($H14330,$H14331,$H14332)=$H14331)</f>
        <v>1</v>
      </c>
      <c r="O14331" t="b">
        <f t="shared" ref="O14331" si="29010">AND(NOT(N14330),N14331,NOT(N14332))</f>
        <v>1</v>
      </c>
    </row>
    <row r="14332" spans="1:15" x14ac:dyDescent="0.25">
      <c r="A14332" t="s">
        <v>19</v>
      </c>
      <c r="B14332" t="s">
        <v>14</v>
      </c>
      <c r="C14332">
        <v>17</v>
      </c>
      <c r="D14332">
        <v>17</v>
      </c>
      <c r="E14332" t="b">
        <v>1</v>
      </c>
      <c r="F14332">
        <v>10.000999999999999</v>
      </c>
      <c r="G14332">
        <v>64</v>
      </c>
      <c r="H14332">
        <v>50</v>
      </c>
      <c r="I14332">
        <v>1056589</v>
      </c>
      <c r="J14332">
        <v>672932</v>
      </c>
      <c r="K14332">
        <v>336414</v>
      </c>
      <c r="L14332">
        <v>13</v>
      </c>
      <c r="M14332">
        <f t="shared" si="28896"/>
        <v>14</v>
      </c>
      <c r="N14332" t="b">
        <f t="shared" ref="N14332" si="29011">AND(MIN($F14330,$F14331,$F14332)=$F14332,MAX($H14330,$H14331,$H14332)=$H14332)</f>
        <v>0</v>
      </c>
      <c r="O14332" t="b">
        <f t="shared" ref="O14332" si="29012">AND(NOT(N14330),NOT(N14331),N14332)</f>
        <v>0</v>
      </c>
    </row>
    <row r="14333" spans="1:15" x14ac:dyDescent="0.25">
      <c r="A14333" t="s">
        <v>13</v>
      </c>
      <c r="B14333" t="s">
        <v>14</v>
      </c>
      <c r="C14333">
        <v>17</v>
      </c>
      <c r="D14333">
        <v>18</v>
      </c>
      <c r="E14333" t="b">
        <v>1</v>
      </c>
      <c r="F14333">
        <v>10.000999999999999</v>
      </c>
      <c r="G14333">
        <v>64</v>
      </c>
      <c r="H14333">
        <v>0</v>
      </c>
      <c r="I14333">
        <v>1118252</v>
      </c>
      <c r="J14333">
        <v>1117873</v>
      </c>
      <c r="K14333">
        <v>558935</v>
      </c>
      <c r="L14333">
        <v>18</v>
      </c>
      <c r="M14333">
        <f t="shared" si="28896"/>
        <v>64</v>
      </c>
      <c r="N14333" t="b">
        <f t="shared" ref="N14333" si="29013">AND(MIN($F14333,$F14334,$F14335)=$F14333,MAX($H14333,$H14334,$H14335)=$H14333)</f>
        <v>0</v>
      </c>
      <c r="O14333" t="b">
        <f t="shared" ref="O14333" si="29014">AND(N14333,NOT(N14334),NOT(N14335))</f>
        <v>0</v>
      </c>
    </row>
    <row r="14334" spans="1:15" x14ac:dyDescent="0.25">
      <c r="A14334" t="s">
        <v>15</v>
      </c>
      <c r="B14334" t="s">
        <v>14</v>
      </c>
      <c r="C14334">
        <v>17</v>
      </c>
      <c r="D14334">
        <v>18</v>
      </c>
      <c r="E14334" t="b">
        <v>0</v>
      </c>
      <c r="F14334">
        <v>0.48499999999999999</v>
      </c>
      <c r="G14334">
        <v>64</v>
      </c>
      <c r="H14334">
        <v>64</v>
      </c>
      <c r="I14334">
        <v>510</v>
      </c>
      <c r="J14334">
        <v>508</v>
      </c>
      <c r="K14334">
        <v>188</v>
      </c>
      <c r="L14334">
        <v>11</v>
      </c>
      <c r="M14334">
        <f t="shared" si="28896"/>
        <v>0</v>
      </c>
      <c r="N14334" t="b">
        <f t="shared" ref="N14334" si="29015">AND(MIN($F14333,$F14334,$F14335)=$F14334,MAX($H14333,$H14334,$H14335)=$H14334)</f>
        <v>1</v>
      </c>
      <c r="O14334" t="b">
        <f t="shared" ref="O14334" si="29016">AND(NOT(N14333),N14334,NOT(N14335))</f>
        <v>1</v>
      </c>
    </row>
    <row r="14335" spans="1:15" x14ac:dyDescent="0.25">
      <c r="A14335" t="s">
        <v>19</v>
      </c>
      <c r="B14335" t="s">
        <v>14</v>
      </c>
      <c r="C14335">
        <v>17</v>
      </c>
      <c r="D14335">
        <v>18</v>
      </c>
      <c r="E14335" t="b">
        <v>1</v>
      </c>
      <c r="F14335">
        <v>10.010999999999999</v>
      </c>
      <c r="G14335">
        <v>64</v>
      </c>
      <c r="H14335">
        <v>0</v>
      </c>
      <c r="I14335">
        <v>862655</v>
      </c>
      <c r="J14335">
        <v>862361</v>
      </c>
      <c r="K14335">
        <v>431179</v>
      </c>
      <c r="L14335">
        <v>18</v>
      </c>
      <c r="M14335">
        <f t="shared" si="28896"/>
        <v>64</v>
      </c>
      <c r="N14335" t="b">
        <f t="shared" ref="N14335" si="29017">AND(MIN($F14333,$F14334,$F14335)=$F14335,MAX($H14333,$H14334,$H14335)=$H14335)</f>
        <v>0</v>
      </c>
      <c r="O14335" t="b">
        <f t="shared" ref="O14335" si="29018">AND(NOT(N14333),NOT(N14334),N14335)</f>
        <v>0</v>
      </c>
    </row>
    <row r="14336" spans="1:15" x14ac:dyDescent="0.25">
      <c r="A14336" t="s">
        <v>13</v>
      </c>
      <c r="B14336" t="s">
        <v>14</v>
      </c>
      <c r="C14336">
        <v>17</v>
      </c>
      <c r="D14336">
        <v>19</v>
      </c>
      <c r="E14336" t="b">
        <v>1</v>
      </c>
      <c r="F14336">
        <v>11.773</v>
      </c>
      <c r="G14336">
        <v>64</v>
      </c>
      <c r="H14336">
        <v>0</v>
      </c>
      <c r="I14336">
        <v>3645</v>
      </c>
      <c r="J14336">
        <v>3142</v>
      </c>
      <c r="K14336">
        <v>1570</v>
      </c>
      <c r="L14336">
        <v>4</v>
      </c>
      <c r="M14336">
        <f t="shared" si="28896"/>
        <v>64</v>
      </c>
      <c r="N14336" t="b">
        <f t="shared" ref="N14336" si="29019">AND(MIN($F14336,$F14337,$F14338)=$F14336,MAX($H14336,$H14337,$H14338)=$H14336)</f>
        <v>0</v>
      </c>
      <c r="O14336" t="b">
        <f t="shared" ref="O14336" si="29020">AND(N14336,NOT(N14337),NOT(N14338))</f>
        <v>0</v>
      </c>
    </row>
    <row r="14337" spans="1:15" x14ac:dyDescent="0.25">
      <c r="A14337" t="s">
        <v>15</v>
      </c>
      <c r="B14337" t="s">
        <v>14</v>
      </c>
      <c r="C14337">
        <v>17</v>
      </c>
      <c r="D14337">
        <v>19</v>
      </c>
      <c r="E14337" t="b">
        <v>0</v>
      </c>
      <c r="F14337">
        <v>0.222</v>
      </c>
      <c r="G14337">
        <v>64</v>
      </c>
      <c r="H14337">
        <v>64</v>
      </c>
      <c r="I14337">
        <v>1757</v>
      </c>
      <c r="J14337">
        <v>1756</v>
      </c>
      <c r="K14337">
        <v>812</v>
      </c>
      <c r="L14337">
        <v>11</v>
      </c>
      <c r="M14337">
        <f t="shared" si="28896"/>
        <v>0</v>
      </c>
      <c r="N14337" t="b">
        <f t="shared" ref="N14337" si="29021">AND(MIN($F14336,$F14337,$F14338)=$F14337,MAX($H14336,$H14337,$H14338)=$H14337)</f>
        <v>1</v>
      </c>
      <c r="O14337" t="b">
        <f t="shared" ref="O14337" si="29022">AND(NOT(N14336),N14337,NOT(N14338))</f>
        <v>1</v>
      </c>
    </row>
    <row r="14338" spans="1:15" x14ac:dyDescent="0.25">
      <c r="A14338" t="s">
        <v>19</v>
      </c>
      <c r="B14338" t="s">
        <v>14</v>
      </c>
      <c r="C14338">
        <v>17</v>
      </c>
      <c r="D14338">
        <v>19</v>
      </c>
      <c r="E14338" t="b">
        <v>1</v>
      </c>
      <c r="F14338">
        <v>11.542999999999999</v>
      </c>
      <c r="G14338">
        <v>64</v>
      </c>
      <c r="H14338">
        <v>0</v>
      </c>
      <c r="I14338">
        <v>3635</v>
      </c>
      <c r="J14338">
        <v>3132</v>
      </c>
      <c r="K14338">
        <v>1565</v>
      </c>
      <c r="L14338">
        <v>4</v>
      </c>
      <c r="M14338">
        <f t="shared" si="28896"/>
        <v>64</v>
      </c>
      <c r="N14338" t="b">
        <f t="shared" ref="N14338" si="29023">AND(MIN($F14336,$F14337,$F14338)=$F14338,MAX($H14336,$H14337,$H14338)=$H14338)</f>
        <v>0</v>
      </c>
      <c r="O14338" t="b">
        <f t="shared" ref="O14338" si="29024">AND(NOT(N14336),NOT(N14337),N14338)</f>
        <v>0</v>
      </c>
    </row>
    <row r="14339" spans="1:15" x14ac:dyDescent="0.25">
      <c r="A14339" t="s">
        <v>13</v>
      </c>
      <c r="B14339" t="s">
        <v>14</v>
      </c>
      <c r="C14339">
        <v>17</v>
      </c>
      <c r="D14339">
        <v>1</v>
      </c>
      <c r="E14339" t="b">
        <v>0</v>
      </c>
      <c r="F14339">
        <v>0</v>
      </c>
      <c r="G14339">
        <v>64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f t="shared" ref="M14339:M14402" si="29025">G14339-H14339</f>
        <v>64</v>
      </c>
      <c r="N14339" t="b">
        <f t="shared" ref="N14339" si="29026">AND(MIN($F14339,$F14340,$F14341)=$F14339,MAX($H14339,$H14340,$H14341)=$H14339)</f>
        <v>1</v>
      </c>
      <c r="O14339" t="b">
        <f t="shared" ref="O14339" si="29027">AND(N14339,NOT(N14340),NOT(N14341))</f>
        <v>0</v>
      </c>
    </row>
    <row r="14340" spans="1:15" x14ac:dyDescent="0.25">
      <c r="A14340" t="s">
        <v>15</v>
      </c>
      <c r="B14340" t="s">
        <v>14</v>
      </c>
      <c r="C14340">
        <v>17</v>
      </c>
      <c r="D14340">
        <v>1</v>
      </c>
      <c r="E14340" t="b">
        <v>0</v>
      </c>
      <c r="F14340">
        <v>0</v>
      </c>
      <c r="G14340">
        <v>64</v>
      </c>
      <c r="H14340">
        <v>0</v>
      </c>
      <c r="I14340">
        <v>0</v>
      </c>
      <c r="J14340">
        <v>0</v>
      </c>
      <c r="K14340">
        <v>1</v>
      </c>
      <c r="L14340">
        <v>0</v>
      </c>
      <c r="M14340">
        <f t="shared" si="29025"/>
        <v>64</v>
      </c>
      <c r="N14340" t="b">
        <f t="shared" ref="N14340" si="29028">AND(MIN($F14339,$F14340,$F14341)=$F14340,MAX($H14339,$H14340,$H14341)=$H14340)</f>
        <v>1</v>
      </c>
      <c r="O14340" t="b">
        <f t="shared" ref="O14340" si="29029">AND(NOT(N14339),N14340,NOT(N14341))</f>
        <v>0</v>
      </c>
    </row>
    <row r="14341" spans="1:15" x14ac:dyDescent="0.25">
      <c r="A14341" t="s">
        <v>19</v>
      </c>
      <c r="B14341" t="s">
        <v>14</v>
      </c>
      <c r="C14341">
        <v>17</v>
      </c>
      <c r="D14341">
        <v>1</v>
      </c>
      <c r="E14341" t="b">
        <v>0</v>
      </c>
      <c r="F14341">
        <v>1.4999999999999999E-2</v>
      </c>
      <c r="G14341">
        <v>64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f t="shared" si="29025"/>
        <v>64</v>
      </c>
      <c r="N14341" t="b">
        <f t="shared" ref="N14341" si="29030">AND(MIN($F14339,$F14340,$F14341)=$F14341,MAX($H14339,$H14340,$H14341)=$H14341)</f>
        <v>0</v>
      </c>
      <c r="O14341" t="b">
        <f t="shared" ref="O14341" si="29031">AND(NOT(N14339),NOT(N14340),N14341)</f>
        <v>0</v>
      </c>
    </row>
    <row r="14342" spans="1:15" x14ac:dyDescent="0.25">
      <c r="A14342" t="s">
        <v>13</v>
      </c>
      <c r="B14342" t="s">
        <v>14</v>
      </c>
      <c r="C14342">
        <v>17</v>
      </c>
      <c r="D14342">
        <v>20</v>
      </c>
      <c r="E14342" t="b">
        <v>1</v>
      </c>
      <c r="F14342">
        <v>10.000999999999999</v>
      </c>
      <c r="G14342">
        <v>64</v>
      </c>
      <c r="H14342">
        <v>0</v>
      </c>
      <c r="I14342">
        <v>1178831</v>
      </c>
      <c r="J14342">
        <v>1178437</v>
      </c>
      <c r="K14342">
        <v>589217</v>
      </c>
      <c r="L14342">
        <v>14</v>
      </c>
      <c r="M14342">
        <f t="shared" si="29025"/>
        <v>64</v>
      </c>
      <c r="N14342" t="b">
        <f t="shared" ref="N14342" si="29032">AND(MIN($F14342,$F14343,$F14344)=$F14342,MAX($H14342,$H14343,$H14344)=$H14342)</f>
        <v>1</v>
      </c>
      <c r="O14342" t="b">
        <f t="shared" ref="O14342" si="29033">AND(N14342,NOT(N14343),NOT(N14344))</f>
        <v>1</v>
      </c>
    </row>
    <row r="14343" spans="1:15" x14ac:dyDescent="0.25">
      <c r="A14343" t="s">
        <v>15</v>
      </c>
      <c r="B14343" t="s">
        <v>14</v>
      </c>
      <c r="C14343">
        <v>17</v>
      </c>
      <c r="D14343">
        <v>20</v>
      </c>
      <c r="E14343" t="b">
        <v>1</v>
      </c>
      <c r="F14343">
        <v>10.002000000000001</v>
      </c>
      <c r="G14343">
        <v>64</v>
      </c>
      <c r="H14343">
        <v>0</v>
      </c>
      <c r="I14343">
        <v>6409</v>
      </c>
      <c r="J14343">
        <v>6408</v>
      </c>
      <c r="K14343">
        <v>3202</v>
      </c>
      <c r="L14343">
        <v>11</v>
      </c>
      <c r="M14343">
        <f t="shared" si="29025"/>
        <v>64</v>
      </c>
      <c r="N14343" t="b">
        <f t="shared" ref="N14343" si="29034">AND(MIN($F14342,$F14343,$F14344)=$F14343,MAX($H14342,$H14343,$H14344)=$H14343)</f>
        <v>0</v>
      </c>
      <c r="O14343" t="b">
        <f t="shared" ref="O14343" si="29035">AND(NOT(N14342),N14343,NOT(N14344))</f>
        <v>0</v>
      </c>
    </row>
    <row r="14344" spans="1:15" x14ac:dyDescent="0.25">
      <c r="A14344" t="s">
        <v>19</v>
      </c>
      <c r="B14344" t="s">
        <v>14</v>
      </c>
      <c r="C14344">
        <v>17</v>
      </c>
      <c r="D14344">
        <v>20</v>
      </c>
      <c r="E14344" t="b">
        <v>1</v>
      </c>
      <c r="F14344">
        <v>10.003</v>
      </c>
      <c r="G14344">
        <v>64</v>
      </c>
      <c r="H14344">
        <v>0</v>
      </c>
      <c r="I14344">
        <v>917602</v>
      </c>
      <c r="J14344">
        <v>917299</v>
      </c>
      <c r="K14344">
        <v>458648</v>
      </c>
      <c r="L14344">
        <v>14</v>
      </c>
      <c r="M14344">
        <f t="shared" si="29025"/>
        <v>64</v>
      </c>
      <c r="N14344" t="b">
        <f t="shared" ref="N14344" si="29036">AND(MIN($F14342,$F14343,$F14344)=$F14344,MAX($H14342,$H14343,$H14344)=$H14344)</f>
        <v>0</v>
      </c>
      <c r="O14344" t="b">
        <f t="shared" ref="O14344" si="29037">AND(NOT(N14342),NOT(N14343),N14344)</f>
        <v>0</v>
      </c>
    </row>
    <row r="14345" spans="1:15" x14ac:dyDescent="0.25">
      <c r="A14345" t="s">
        <v>13</v>
      </c>
      <c r="B14345" t="s">
        <v>14</v>
      </c>
      <c r="C14345">
        <v>17</v>
      </c>
      <c r="D14345">
        <v>21</v>
      </c>
      <c r="E14345" t="b">
        <v>1</v>
      </c>
      <c r="F14345">
        <v>10.002000000000001</v>
      </c>
      <c r="G14345">
        <v>64</v>
      </c>
      <c r="H14345">
        <v>0</v>
      </c>
      <c r="I14345">
        <v>186247</v>
      </c>
      <c r="J14345">
        <v>178635</v>
      </c>
      <c r="K14345">
        <v>89316</v>
      </c>
      <c r="L14345">
        <v>11</v>
      </c>
      <c r="M14345">
        <f t="shared" si="29025"/>
        <v>64</v>
      </c>
      <c r="N14345" t="b">
        <f t="shared" ref="N14345" si="29038">AND(MIN($F14345,$F14346,$F14347)=$F14345,MAX($H14345,$H14346,$H14347)=$H14345)</f>
        <v>0</v>
      </c>
      <c r="O14345" t="b">
        <f t="shared" ref="O14345" si="29039">AND(N14345,NOT(N14346),NOT(N14347))</f>
        <v>0</v>
      </c>
    </row>
    <row r="14346" spans="1:15" x14ac:dyDescent="0.25">
      <c r="A14346" t="s">
        <v>15</v>
      </c>
      <c r="B14346" t="s">
        <v>14</v>
      </c>
      <c r="C14346">
        <v>17</v>
      </c>
      <c r="D14346">
        <v>21</v>
      </c>
      <c r="E14346" t="b">
        <v>1</v>
      </c>
      <c r="F14346">
        <v>10.002000000000001</v>
      </c>
      <c r="G14346">
        <v>64</v>
      </c>
      <c r="H14346">
        <v>0</v>
      </c>
      <c r="I14346">
        <v>6717</v>
      </c>
      <c r="J14346">
        <v>6716</v>
      </c>
      <c r="K14346">
        <v>3356</v>
      </c>
      <c r="L14346">
        <v>11</v>
      </c>
      <c r="M14346">
        <f t="shared" si="29025"/>
        <v>64</v>
      </c>
      <c r="N14346" t="b">
        <f t="shared" ref="N14346" si="29040">AND(MIN($F14345,$F14346,$F14347)=$F14346,MAX($H14345,$H14346,$H14347)=$H14346)</f>
        <v>0</v>
      </c>
      <c r="O14346" t="b">
        <f t="shared" ref="O14346" si="29041">AND(NOT(N14345),N14346,NOT(N14347))</f>
        <v>0</v>
      </c>
    </row>
    <row r="14347" spans="1:15" x14ac:dyDescent="0.25">
      <c r="A14347" t="s">
        <v>19</v>
      </c>
      <c r="B14347" t="s">
        <v>14</v>
      </c>
      <c r="C14347">
        <v>17</v>
      </c>
      <c r="D14347">
        <v>21</v>
      </c>
      <c r="E14347" t="b">
        <v>1</v>
      </c>
      <c r="F14347">
        <v>10.000999999999999</v>
      </c>
      <c r="G14347">
        <v>64</v>
      </c>
      <c r="H14347">
        <v>0</v>
      </c>
      <c r="I14347">
        <v>115410</v>
      </c>
      <c r="J14347">
        <v>110495</v>
      </c>
      <c r="K14347">
        <v>55246</v>
      </c>
      <c r="L14347">
        <v>11</v>
      </c>
      <c r="M14347">
        <f t="shared" si="29025"/>
        <v>64</v>
      </c>
      <c r="N14347" t="b">
        <f t="shared" ref="N14347" si="29042">AND(MIN($F14345,$F14346,$F14347)=$F14347,MAX($H14345,$H14346,$H14347)=$H14347)</f>
        <v>1</v>
      </c>
      <c r="O14347" t="b">
        <f t="shared" ref="O14347" si="29043">AND(NOT(N14345),NOT(N14346),N14347)</f>
        <v>1</v>
      </c>
    </row>
    <row r="14348" spans="1:15" x14ac:dyDescent="0.25">
      <c r="A14348" t="s">
        <v>13</v>
      </c>
      <c r="B14348" t="s">
        <v>14</v>
      </c>
      <c r="C14348">
        <v>17</v>
      </c>
      <c r="D14348">
        <v>22</v>
      </c>
      <c r="E14348" t="b">
        <v>1</v>
      </c>
      <c r="F14348">
        <v>10.002000000000001</v>
      </c>
      <c r="G14348">
        <v>64</v>
      </c>
      <c r="H14348">
        <v>44</v>
      </c>
      <c r="I14348">
        <v>1130995</v>
      </c>
      <c r="J14348">
        <v>1130552</v>
      </c>
      <c r="K14348">
        <v>565231</v>
      </c>
      <c r="L14348">
        <v>12</v>
      </c>
      <c r="M14348">
        <f t="shared" si="29025"/>
        <v>20</v>
      </c>
      <c r="N14348" t="b">
        <f t="shared" ref="N14348" si="29044">AND(MIN($F14348,$F14349,$F14350)=$F14348,MAX($H14348,$H14349,$H14350)=$H14348)</f>
        <v>0</v>
      </c>
      <c r="O14348" t="b">
        <f t="shared" ref="O14348" si="29045">AND(N14348,NOT(N14349),NOT(N14350))</f>
        <v>0</v>
      </c>
    </row>
    <row r="14349" spans="1:15" x14ac:dyDescent="0.25">
      <c r="A14349" t="s">
        <v>15</v>
      </c>
      <c r="B14349" t="s">
        <v>14</v>
      </c>
      <c r="C14349">
        <v>17</v>
      </c>
      <c r="D14349">
        <v>22</v>
      </c>
      <c r="E14349" t="b">
        <v>0</v>
      </c>
      <c r="F14349">
        <v>0.91200000000000003</v>
      </c>
      <c r="G14349">
        <v>64</v>
      </c>
      <c r="H14349">
        <v>64</v>
      </c>
      <c r="I14349">
        <v>52976</v>
      </c>
      <c r="J14349">
        <v>52974</v>
      </c>
      <c r="K14349">
        <v>26421</v>
      </c>
      <c r="L14349">
        <v>13</v>
      </c>
      <c r="M14349">
        <f t="shared" si="29025"/>
        <v>0</v>
      </c>
      <c r="N14349" t="b">
        <f t="shared" ref="N14349" si="29046">AND(MIN($F14348,$F14349,$F14350)=$F14349,MAX($H14348,$H14349,$H14350)=$H14349)</f>
        <v>1</v>
      </c>
      <c r="O14349" t="b">
        <f t="shared" ref="O14349" si="29047">AND(NOT(N14348),N14349,NOT(N14350))</f>
        <v>1</v>
      </c>
    </row>
    <row r="14350" spans="1:15" x14ac:dyDescent="0.25">
      <c r="A14350" t="s">
        <v>19</v>
      </c>
      <c r="B14350" t="s">
        <v>14</v>
      </c>
      <c r="C14350">
        <v>17</v>
      </c>
      <c r="D14350">
        <v>22</v>
      </c>
      <c r="E14350" t="b">
        <v>1</v>
      </c>
      <c r="F14350">
        <v>10.000999999999999</v>
      </c>
      <c r="G14350">
        <v>64</v>
      </c>
      <c r="H14350">
        <v>27</v>
      </c>
      <c r="I14350">
        <v>692707</v>
      </c>
      <c r="J14350">
        <v>692434</v>
      </c>
      <c r="K14350">
        <v>346189</v>
      </c>
      <c r="L14350">
        <v>12</v>
      </c>
      <c r="M14350">
        <f t="shared" si="29025"/>
        <v>37</v>
      </c>
      <c r="N14350" t="b">
        <f t="shared" ref="N14350" si="29048">AND(MIN($F14348,$F14349,$F14350)=$F14350,MAX($H14348,$H14349,$H14350)=$H14350)</f>
        <v>0</v>
      </c>
      <c r="O14350" t="b">
        <f t="shared" ref="O14350" si="29049">AND(NOT(N14348),NOT(N14349),N14350)</f>
        <v>0</v>
      </c>
    </row>
    <row r="14351" spans="1:15" x14ac:dyDescent="0.25">
      <c r="A14351" t="s">
        <v>13</v>
      </c>
      <c r="B14351" t="s">
        <v>14</v>
      </c>
      <c r="C14351">
        <v>17</v>
      </c>
      <c r="D14351">
        <v>23</v>
      </c>
      <c r="E14351" t="b">
        <v>1</v>
      </c>
      <c r="F14351">
        <v>10.000999999999999</v>
      </c>
      <c r="G14351">
        <v>64</v>
      </c>
      <c r="H14351">
        <v>0</v>
      </c>
      <c r="I14351">
        <v>1100685</v>
      </c>
      <c r="J14351">
        <v>1100336</v>
      </c>
      <c r="K14351">
        <v>550166</v>
      </c>
      <c r="L14351">
        <v>11</v>
      </c>
      <c r="M14351">
        <f t="shared" si="29025"/>
        <v>64</v>
      </c>
      <c r="N14351" t="b">
        <f t="shared" ref="N14351" si="29050">AND(MIN($F14351,$F14352,$F14353)=$F14351,MAX($H14351,$H14352,$H14353)=$H14351)</f>
        <v>0</v>
      </c>
      <c r="O14351" t="b">
        <f t="shared" ref="O14351" si="29051">AND(N14351,NOT(N14352),NOT(N14353))</f>
        <v>0</v>
      </c>
    </row>
    <row r="14352" spans="1:15" x14ac:dyDescent="0.25">
      <c r="A14352" t="s">
        <v>15</v>
      </c>
      <c r="B14352" t="s">
        <v>14</v>
      </c>
      <c r="C14352">
        <v>17</v>
      </c>
      <c r="D14352">
        <v>23</v>
      </c>
      <c r="E14352" t="b">
        <v>0</v>
      </c>
      <c r="F14352">
        <v>0.14099999999999999</v>
      </c>
      <c r="G14352">
        <v>64</v>
      </c>
      <c r="H14352">
        <v>64</v>
      </c>
      <c r="I14352">
        <v>1705</v>
      </c>
      <c r="J14352">
        <v>1704</v>
      </c>
      <c r="K14352">
        <v>786</v>
      </c>
      <c r="L14352">
        <v>11</v>
      </c>
      <c r="M14352">
        <f t="shared" si="29025"/>
        <v>0</v>
      </c>
      <c r="N14352" t="b">
        <f t="shared" ref="N14352" si="29052">AND(MIN($F14351,$F14352,$F14353)=$F14352,MAX($H14351,$H14352,$H14353)=$H14352)</f>
        <v>1</v>
      </c>
      <c r="O14352" t="b">
        <f t="shared" ref="O14352" si="29053">AND(NOT(N14351),N14352,NOT(N14353))</f>
        <v>1</v>
      </c>
    </row>
    <row r="14353" spans="1:15" x14ac:dyDescent="0.25">
      <c r="A14353" t="s">
        <v>19</v>
      </c>
      <c r="B14353" t="s">
        <v>14</v>
      </c>
      <c r="C14353">
        <v>17</v>
      </c>
      <c r="D14353">
        <v>23</v>
      </c>
      <c r="E14353" t="b">
        <v>1</v>
      </c>
      <c r="F14353">
        <v>10.000999999999999</v>
      </c>
      <c r="G14353">
        <v>64</v>
      </c>
      <c r="H14353">
        <v>0</v>
      </c>
      <c r="I14353">
        <v>856576</v>
      </c>
      <c r="J14353">
        <v>856299</v>
      </c>
      <c r="K14353">
        <v>428148</v>
      </c>
      <c r="L14353">
        <v>11</v>
      </c>
      <c r="M14353">
        <f t="shared" si="29025"/>
        <v>64</v>
      </c>
      <c r="N14353" t="b">
        <f t="shared" ref="N14353" si="29054">AND(MIN($F14351,$F14352,$F14353)=$F14353,MAX($H14351,$H14352,$H14353)=$H14353)</f>
        <v>0</v>
      </c>
      <c r="O14353" t="b">
        <f t="shared" ref="O14353" si="29055">AND(NOT(N14351),NOT(N14352),N14353)</f>
        <v>0</v>
      </c>
    </row>
    <row r="14354" spans="1:15" x14ac:dyDescent="0.25">
      <c r="A14354" t="s">
        <v>13</v>
      </c>
      <c r="B14354" t="s">
        <v>14</v>
      </c>
      <c r="C14354">
        <v>17</v>
      </c>
      <c r="D14354">
        <v>24</v>
      </c>
      <c r="E14354" t="b">
        <v>0</v>
      </c>
      <c r="F14354">
        <v>0.14000000000000001</v>
      </c>
      <c r="G14354">
        <v>64</v>
      </c>
      <c r="H14354">
        <v>64</v>
      </c>
      <c r="I14354">
        <v>1632</v>
      </c>
      <c r="J14354">
        <v>1038</v>
      </c>
      <c r="K14354">
        <v>453</v>
      </c>
      <c r="L14354">
        <v>11</v>
      </c>
      <c r="M14354">
        <f t="shared" si="29025"/>
        <v>0</v>
      </c>
      <c r="N14354" t="b">
        <f t="shared" ref="N14354" si="29056">AND(MIN($F14354,$F14355,$F14356)=$F14354,MAX($H14354,$H14355,$H14356)=$H14354)</f>
        <v>0</v>
      </c>
      <c r="O14354" t="b">
        <f t="shared" ref="O14354" si="29057">AND(N14354,NOT(N14355),NOT(N14356))</f>
        <v>0</v>
      </c>
    </row>
    <row r="14355" spans="1:15" x14ac:dyDescent="0.25">
      <c r="A14355" t="s">
        <v>15</v>
      </c>
      <c r="B14355" t="s">
        <v>14</v>
      </c>
      <c r="C14355">
        <v>17</v>
      </c>
      <c r="D14355">
        <v>24</v>
      </c>
      <c r="E14355" t="b">
        <v>0</v>
      </c>
      <c r="F14355">
        <v>0.13500000000000001</v>
      </c>
      <c r="G14355">
        <v>64</v>
      </c>
      <c r="H14355">
        <v>64</v>
      </c>
      <c r="I14355">
        <v>1039</v>
      </c>
      <c r="J14355">
        <v>1038</v>
      </c>
      <c r="K14355">
        <v>453</v>
      </c>
      <c r="L14355">
        <v>11</v>
      </c>
      <c r="M14355">
        <f t="shared" si="29025"/>
        <v>0</v>
      </c>
      <c r="N14355" t="b">
        <f t="shared" ref="N14355" si="29058">AND(MIN($F14354,$F14355,$F14356)=$F14355,MAX($H14354,$H14355,$H14356)=$H14355)</f>
        <v>1</v>
      </c>
      <c r="O14355" t="b">
        <f t="shared" ref="O14355" si="29059">AND(NOT(N14354),N14355,NOT(N14356))</f>
        <v>1</v>
      </c>
    </row>
    <row r="14356" spans="1:15" x14ac:dyDescent="0.25">
      <c r="A14356" t="s">
        <v>19</v>
      </c>
      <c r="B14356" t="s">
        <v>14</v>
      </c>
      <c r="C14356">
        <v>17</v>
      </c>
      <c r="D14356">
        <v>24</v>
      </c>
      <c r="E14356" t="b">
        <v>0</v>
      </c>
      <c r="F14356">
        <v>0.16200000000000001</v>
      </c>
      <c r="G14356">
        <v>64</v>
      </c>
      <c r="H14356">
        <v>64</v>
      </c>
      <c r="I14356">
        <v>1632</v>
      </c>
      <c r="J14356">
        <v>1038</v>
      </c>
      <c r="K14356">
        <v>453</v>
      </c>
      <c r="L14356">
        <v>11</v>
      </c>
      <c r="M14356">
        <f t="shared" si="29025"/>
        <v>0</v>
      </c>
      <c r="N14356" t="b">
        <f t="shared" ref="N14356" si="29060">AND(MIN($F14354,$F14355,$F14356)=$F14356,MAX($H14354,$H14355,$H14356)=$H14356)</f>
        <v>0</v>
      </c>
      <c r="O14356" t="b">
        <f t="shared" ref="O14356" si="29061">AND(NOT(N14354),NOT(N14355),N14356)</f>
        <v>0</v>
      </c>
    </row>
    <row r="14357" spans="1:15" x14ac:dyDescent="0.25">
      <c r="A14357" t="s">
        <v>13</v>
      </c>
      <c r="B14357" t="s">
        <v>14</v>
      </c>
      <c r="C14357">
        <v>17</v>
      </c>
      <c r="D14357">
        <v>25</v>
      </c>
      <c r="E14357" t="b">
        <v>1</v>
      </c>
      <c r="F14357">
        <v>10.000999999999999</v>
      </c>
      <c r="G14357">
        <v>64</v>
      </c>
      <c r="H14357">
        <v>54</v>
      </c>
      <c r="I14357">
        <v>1497698</v>
      </c>
      <c r="J14357">
        <v>935310</v>
      </c>
      <c r="K14357">
        <v>467599</v>
      </c>
      <c r="L14357">
        <v>13</v>
      </c>
      <c r="M14357">
        <f t="shared" si="29025"/>
        <v>10</v>
      </c>
      <c r="N14357" t="b">
        <f t="shared" ref="N14357" si="29062">AND(MIN($F14357,$F14358,$F14359)=$F14357,MAX($H14357,$H14358,$H14359)=$H14357)</f>
        <v>0</v>
      </c>
      <c r="O14357" t="b">
        <f t="shared" ref="O14357" si="29063">AND(N14357,NOT(N14358),NOT(N14359))</f>
        <v>0</v>
      </c>
    </row>
    <row r="14358" spans="1:15" x14ac:dyDescent="0.25">
      <c r="A14358" t="s">
        <v>15</v>
      </c>
      <c r="B14358" t="s">
        <v>14</v>
      </c>
      <c r="C14358">
        <v>17</v>
      </c>
      <c r="D14358">
        <v>25</v>
      </c>
      <c r="E14358" t="b">
        <v>0</v>
      </c>
      <c r="F14358">
        <v>6.0579999999999998</v>
      </c>
      <c r="G14358">
        <v>64</v>
      </c>
      <c r="H14358">
        <v>64</v>
      </c>
      <c r="I14358">
        <v>1030830</v>
      </c>
      <c r="J14358">
        <v>1029886</v>
      </c>
      <c r="K14358">
        <v>514877</v>
      </c>
      <c r="L14358">
        <v>13</v>
      </c>
      <c r="M14358">
        <f t="shared" si="29025"/>
        <v>0</v>
      </c>
      <c r="N14358" t="b">
        <f t="shared" ref="N14358" si="29064">AND(MIN($F14357,$F14358,$F14359)=$F14358,MAX($H14357,$H14358,$H14359)=$H14358)</f>
        <v>1</v>
      </c>
      <c r="O14358" t="b">
        <f t="shared" ref="O14358" si="29065">AND(NOT(N14357),N14358,NOT(N14359))</f>
        <v>1</v>
      </c>
    </row>
    <row r="14359" spans="1:15" x14ac:dyDescent="0.25">
      <c r="A14359" t="s">
        <v>19</v>
      </c>
      <c r="B14359" t="s">
        <v>14</v>
      </c>
      <c r="C14359">
        <v>17</v>
      </c>
      <c r="D14359">
        <v>25</v>
      </c>
      <c r="E14359" t="b">
        <v>1</v>
      </c>
      <c r="F14359">
        <v>10.000999999999999</v>
      </c>
      <c r="G14359">
        <v>64</v>
      </c>
      <c r="H14359">
        <v>38</v>
      </c>
      <c r="I14359">
        <v>1131722</v>
      </c>
      <c r="J14359">
        <v>702974</v>
      </c>
      <c r="K14359">
        <v>351447</v>
      </c>
      <c r="L14359">
        <v>13</v>
      </c>
      <c r="M14359">
        <f t="shared" si="29025"/>
        <v>26</v>
      </c>
      <c r="N14359" t="b">
        <f t="shared" ref="N14359" si="29066">AND(MIN($F14357,$F14358,$F14359)=$F14359,MAX($H14357,$H14358,$H14359)=$H14359)</f>
        <v>0</v>
      </c>
      <c r="O14359" t="b">
        <f t="shared" ref="O14359" si="29067">AND(NOT(N14357),NOT(N14358),N14359)</f>
        <v>0</v>
      </c>
    </row>
    <row r="14360" spans="1:15" x14ac:dyDescent="0.25">
      <c r="A14360" t="s">
        <v>13</v>
      </c>
      <c r="B14360" t="s">
        <v>14</v>
      </c>
      <c r="C14360">
        <v>17</v>
      </c>
      <c r="D14360">
        <v>26</v>
      </c>
      <c r="E14360" t="b">
        <v>1</v>
      </c>
      <c r="F14360">
        <v>10.000999999999999</v>
      </c>
      <c r="G14360">
        <v>64</v>
      </c>
      <c r="H14360">
        <v>0</v>
      </c>
      <c r="I14360">
        <v>1152776</v>
      </c>
      <c r="J14360">
        <v>1152080</v>
      </c>
      <c r="K14360">
        <v>576038</v>
      </c>
      <c r="L14360">
        <v>13</v>
      </c>
      <c r="M14360">
        <f t="shared" si="29025"/>
        <v>64</v>
      </c>
      <c r="N14360" t="b">
        <f t="shared" ref="N14360" si="29068">AND(MIN($F14360,$F14361,$F14362)=$F14360,MAX($H14360,$H14361,$H14362)=$H14360)</f>
        <v>0</v>
      </c>
      <c r="O14360" t="b">
        <f t="shared" ref="O14360" si="29069">AND(N14360,NOT(N14361),NOT(N14362))</f>
        <v>0</v>
      </c>
    </row>
    <row r="14361" spans="1:15" x14ac:dyDescent="0.25">
      <c r="A14361" t="s">
        <v>15</v>
      </c>
      <c r="B14361" t="s">
        <v>14</v>
      </c>
      <c r="C14361">
        <v>17</v>
      </c>
      <c r="D14361">
        <v>26</v>
      </c>
      <c r="E14361" t="b">
        <v>0</v>
      </c>
      <c r="F14361">
        <v>0.72</v>
      </c>
      <c r="G14361">
        <v>64</v>
      </c>
      <c r="H14361">
        <v>64</v>
      </c>
      <c r="I14361">
        <v>449</v>
      </c>
      <c r="J14361">
        <v>448</v>
      </c>
      <c r="K14361">
        <v>158</v>
      </c>
      <c r="L14361">
        <v>11</v>
      </c>
      <c r="M14361">
        <f t="shared" si="29025"/>
        <v>0</v>
      </c>
      <c r="N14361" t="b">
        <f t="shared" ref="N14361" si="29070">AND(MIN($F14360,$F14361,$F14362)=$F14361,MAX($H14360,$H14361,$H14362)=$H14361)</f>
        <v>1</v>
      </c>
      <c r="O14361" t="b">
        <f t="shared" ref="O14361" si="29071">AND(NOT(N14360),N14361,NOT(N14362))</f>
        <v>1</v>
      </c>
    </row>
    <row r="14362" spans="1:15" x14ac:dyDescent="0.25">
      <c r="A14362" t="s">
        <v>19</v>
      </c>
      <c r="B14362" t="s">
        <v>14</v>
      </c>
      <c r="C14362">
        <v>17</v>
      </c>
      <c r="D14362">
        <v>26</v>
      </c>
      <c r="E14362" t="b">
        <v>1</v>
      </c>
      <c r="F14362">
        <v>10.004</v>
      </c>
      <c r="G14362">
        <v>64</v>
      </c>
      <c r="H14362">
        <v>0</v>
      </c>
      <c r="I14362">
        <v>819921</v>
      </c>
      <c r="J14362">
        <v>819425</v>
      </c>
      <c r="K14362">
        <v>409710</v>
      </c>
      <c r="L14362">
        <v>13</v>
      </c>
      <c r="M14362">
        <f t="shared" si="29025"/>
        <v>64</v>
      </c>
      <c r="N14362" t="b">
        <f t="shared" ref="N14362" si="29072">AND(MIN($F14360,$F14361,$F14362)=$F14362,MAX($H14360,$H14361,$H14362)=$H14362)</f>
        <v>0</v>
      </c>
      <c r="O14362" t="b">
        <f t="shared" ref="O14362" si="29073">AND(NOT(N14360),NOT(N14361),N14362)</f>
        <v>0</v>
      </c>
    </row>
    <row r="14363" spans="1:15" x14ac:dyDescent="0.25">
      <c r="A14363" t="s">
        <v>13</v>
      </c>
      <c r="B14363" t="s">
        <v>14</v>
      </c>
      <c r="C14363">
        <v>17</v>
      </c>
      <c r="D14363">
        <v>27</v>
      </c>
      <c r="E14363" t="b">
        <v>1</v>
      </c>
      <c r="F14363">
        <v>10.000999999999999</v>
      </c>
      <c r="G14363">
        <v>64</v>
      </c>
      <c r="H14363">
        <v>23</v>
      </c>
      <c r="I14363">
        <v>1032398</v>
      </c>
      <c r="J14363">
        <v>1032001</v>
      </c>
      <c r="K14363">
        <v>515976</v>
      </c>
      <c r="L14363">
        <v>25</v>
      </c>
      <c r="M14363">
        <f t="shared" si="29025"/>
        <v>41</v>
      </c>
      <c r="N14363" t="b">
        <f t="shared" ref="N14363" si="29074">AND(MIN($F14363,$F14364,$F14365)=$F14363,MAX($H14363,$H14364,$H14365)=$H14363)</f>
        <v>0</v>
      </c>
      <c r="O14363" t="b">
        <f t="shared" ref="O14363" si="29075">AND(N14363,NOT(N14364),NOT(N14365))</f>
        <v>0</v>
      </c>
    </row>
    <row r="14364" spans="1:15" x14ac:dyDescent="0.25">
      <c r="A14364" t="s">
        <v>15</v>
      </c>
      <c r="B14364" t="s">
        <v>14</v>
      </c>
      <c r="C14364">
        <v>17</v>
      </c>
      <c r="D14364">
        <v>27</v>
      </c>
      <c r="E14364" t="b">
        <v>0</v>
      </c>
      <c r="F14364">
        <v>1.391</v>
      </c>
      <c r="G14364">
        <v>64</v>
      </c>
      <c r="H14364">
        <v>64</v>
      </c>
      <c r="I14364">
        <v>87788</v>
      </c>
      <c r="J14364">
        <v>87786</v>
      </c>
      <c r="K14364">
        <v>43827</v>
      </c>
      <c r="L14364">
        <v>13</v>
      </c>
      <c r="M14364">
        <f t="shared" si="29025"/>
        <v>0</v>
      </c>
      <c r="N14364" t="b">
        <f t="shared" ref="N14364" si="29076">AND(MIN($F14363,$F14364,$F14365)=$F14364,MAX($H14363,$H14364,$H14365)=$H14364)</f>
        <v>1</v>
      </c>
      <c r="O14364" t="b">
        <f t="shared" ref="O14364" si="29077">AND(NOT(N14363),N14364,NOT(N14365))</f>
        <v>1</v>
      </c>
    </row>
    <row r="14365" spans="1:15" x14ac:dyDescent="0.25">
      <c r="A14365" t="s">
        <v>19</v>
      </c>
      <c r="B14365" t="s">
        <v>14</v>
      </c>
      <c r="C14365">
        <v>17</v>
      </c>
      <c r="D14365">
        <v>27</v>
      </c>
      <c r="E14365" t="b">
        <v>1</v>
      </c>
      <c r="F14365">
        <v>10.000999999999999</v>
      </c>
      <c r="G14365">
        <v>64</v>
      </c>
      <c r="H14365">
        <v>17</v>
      </c>
      <c r="I14365">
        <v>780040</v>
      </c>
      <c r="J14365">
        <v>779744</v>
      </c>
      <c r="K14365">
        <v>389854</v>
      </c>
      <c r="L14365">
        <v>25</v>
      </c>
      <c r="M14365">
        <f t="shared" si="29025"/>
        <v>47</v>
      </c>
      <c r="N14365" t="b">
        <f t="shared" ref="N14365" si="29078">AND(MIN($F14363,$F14364,$F14365)=$F14365,MAX($H14363,$H14364,$H14365)=$H14365)</f>
        <v>0</v>
      </c>
      <c r="O14365" t="b">
        <f t="shared" ref="O14365" si="29079">AND(NOT(N14363),NOT(N14364),N14365)</f>
        <v>0</v>
      </c>
    </row>
    <row r="14366" spans="1:15" x14ac:dyDescent="0.25">
      <c r="A14366" t="s">
        <v>13</v>
      </c>
      <c r="B14366" t="s">
        <v>14</v>
      </c>
      <c r="C14366">
        <v>17</v>
      </c>
      <c r="D14366">
        <v>28</v>
      </c>
      <c r="E14366" t="b">
        <v>1</v>
      </c>
      <c r="F14366">
        <v>10.002000000000001</v>
      </c>
      <c r="G14366">
        <v>64</v>
      </c>
      <c r="H14366">
        <v>0</v>
      </c>
      <c r="I14366">
        <v>1157905</v>
      </c>
      <c r="J14366">
        <v>1157463</v>
      </c>
      <c r="K14366">
        <v>578730</v>
      </c>
      <c r="L14366">
        <v>18</v>
      </c>
      <c r="M14366">
        <f t="shared" si="29025"/>
        <v>64</v>
      </c>
      <c r="N14366" t="b">
        <f t="shared" ref="N14366" si="29080">AND(MIN($F14366,$F14367,$F14368)=$F14366,MAX($H14366,$H14367,$H14368)=$H14366)</f>
        <v>0</v>
      </c>
      <c r="O14366" t="b">
        <f t="shared" ref="O14366" si="29081">AND(N14366,NOT(N14367),NOT(N14368))</f>
        <v>0</v>
      </c>
    </row>
    <row r="14367" spans="1:15" x14ac:dyDescent="0.25">
      <c r="A14367" t="s">
        <v>15</v>
      </c>
      <c r="B14367" t="s">
        <v>14</v>
      </c>
      <c r="C14367">
        <v>17</v>
      </c>
      <c r="D14367">
        <v>28</v>
      </c>
      <c r="E14367" t="b">
        <v>1</v>
      </c>
      <c r="F14367">
        <v>10.000999999999999</v>
      </c>
      <c r="G14367">
        <v>64</v>
      </c>
      <c r="H14367">
        <v>0</v>
      </c>
      <c r="I14367">
        <v>20384</v>
      </c>
      <c r="J14367">
        <v>20382</v>
      </c>
      <c r="K14367">
        <v>10189</v>
      </c>
      <c r="L14367">
        <v>13</v>
      </c>
      <c r="M14367">
        <f t="shared" si="29025"/>
        <v>64</v>
      </c>
      <c r="N14367" t="b">
        <f t="shared" ref="N14367" si="29082">AND(MIN($F14366,$F14367,$F14368)=$F14367,MAX($H14366,$H14367,$H14368)=$H14367)</f>
        <v>1</v>
      </c>
      <c r="O14367" t="b">
        <f t="shared" ref="O14367" si="29083">AND(NOT(N14366),N14367,NOT(N14368))</f>
        <v>1</v>
      </c>
    </row>
    <row r="14368" spans="1:15" x14ac:dyDescent="0.25">
      <c r="A14368" t="s">
        <v>19</v>
      </c>
      <c r="B14368" t="s">
        <v>14</v>
      </c>
      <c r="C14368">
        <v>17</v>
      </c>
      <c r="D14368">
        <v>28</v>
      </c>
      <c r="E14368" t="b">
        <v>1</v>
      </c>
      <c r="F14368">
        <v>10.012</v>
      </c>
      <c r="G14368">
        <v>64</v>
      </c>
      <c r="H14368">
        <v>0</v>
      </c>
      <c r="I14368">
        <v>810767</v>
      </c>
      <c r="J14368">
        <v>810453</v>
      </c>
      <c r="K14368">
        <v>405225</v>
      </c>
      <c r="L14368">
        <v>18</v>
      </c>
      <c r="M14368">
        <f t="shared" si="29025"/>
        <v>64</v>
      </c>
      <c r="N14368" t="b">
        <f t="shared" ref="N14368" si="29084">AND(MIN($F14366,$F14367,$F14368)=$F14368,MAX($H14366,$H14367,$H14368)=$H14368)</f>
        <v>0</v>
      </c>
      <c r="O14368" t="b">
        <f t="shared" ref="O14368" si="29085">AND(NOT(N14366),NOT(N14367),N14368)</f>
        <v>0</v>
      </c>
    </row>
    <row r="14369" spans="1:15" x14ac:dyDescent="0.25">
      <c r="A14369" t="s">
        <v>13</v>
      </c>
      <c r="B14369" t="s">
        <v>14</v>
      </c>
      <c r="C14369">
        <v>17</v>
      </c>
      <c r="D14369">
        <v>29</v>
      </c>
      <c r="E14369" t="b">
        <v>0</v>
      </c>
      <c r="F14369">
        <v>0.124</v>
      </c>
      <c r="G14369">
        <v>64</v>
      </c>
      <c r="H14369">
        <v>64</v>
      </c>
      <c r="I14369">
        <v>8478</v>
      </c>
      <c r="J14369">
        <v>7982</v>
      </c>
      <c r="K14369">
        <v>3925</v>
      </c>
      <c r="L14369">
        <v>16</v>
      </c>
      <c r="M14369">
        <f t="shared" si="29025"/>
        <v>0</v>
      </c>
      <c r="N14369" t="b">
        <f t="shared" ref="N14369" si="29086">AND(MIN($F14369,$F14370,$F14371)=$F14369,MAX($H14369,$H14370,$H14371)=$H14369)</f>
        <v>1</v>
      </c>
      <c r="O14369" t="b">
        <f t="shared" ref="O14369" si="29087">AND(N14369,NOT(N14370),NOT(N14371))</f>
        <v>1</v>
      </c>
    </row>
    <row r="14370" spans="1:15" x14ac:dyDescent="0.25">
      <c r="A14370" t="s">
        <v>15</v>
      </c>
      <c r="B14370" t="s">
        <v>14</v>
      </c>
      <c r="C14370">
        <v>17</v>
      </c>
      <c r="D14370">
        <v>29</v>
      </c>
      <c r="E14370" t="b">
        <v>0</v>
      </c>
      <c r="F14370">
        <v>0.436</v>
      </c>
      <c r="G14370">
        <v>64</v>
      </c>
      <c r="H14370">
        <v>64</v>
      </c>
      <c r="I14370">
        <v>44284</v>
      </c>
      <c r="J14370">
        <v>44282</v>
      </c>
      <c r="K14370">
        <v>22075</v>
      </c>
      <c r="L14370">
        <v>14</v>
      </c>
      <c r="M14370">
        <f t="shared" si="29025"/>
        <v>0</v>
      </c>
      <c r="N14370" t="b">
        <f t="shared" ref="N14370" si="29088">AND(MIN($F14369,$F14370,$F14371)=$F14370,MAX($H14369,$H14370,$H14371)=$H14370)</f>
        <v>0</v>
      </c>
      <c r="O14370" t="b">
        <f t="shared" ref="O14370" si="29089">AND(NOT(N14369),N14370,NOT(N14371))</f>
        <v>0</v>
      </c>
    </row>
    <row r="14371" spans="1:15" x14ac:dyDescent="0.25">
      <c r="A14371" t="s">
        <v>19</v>
      </c>
      <c r="B14371" t="s">
        <v>14</v>
      </c>
      <c r="C14371">
        <v>17</v>
      </c>
      <c r="D14371">
        <v>29</v>
      </c>
      <c r="E14371" t="b">
        <v>0</v>
      </c>
      <c r="F14371">
        <v>0.42199999999999999</v>
      </c>
      <c r="G14371">
        <v>64</v>
      </c>
      <c r="H14371">
        <v>64</v>
      </c>
      <c r="I14371">
        <v>8478</v>
      </c>
      <c r="J14371">
        <v>7982</v>
      </c>
      <c r="K14371">
        <v>3925</v>
      </c>
      <c r="L14371">
        <v>16</v>
      </c>
      <c r="M14371">
        <f t="shared" si="29025"/>
        <v>0</v>
      </c>
      <c r="N14371" t="b">
        <f t="shared" ref="N14371" si="29090">AND(MIN($F14369,$F14370,$F14371)=$F14371,MAX($H14369,$H14370,$H14371)=$H14371)</f>
        <v>0</v>
      </c>
      <c r="O14371" t="b">
        <f t="shared" ref="O14371" si="29091">AND(NOT(N14369),NOT(N14370),N14371)</f>
        <v>0</v>
      </c>
    </row>
    <row r="14372" spans="1:15" x14ac:dyDescent="0.25">
      <c r="A14372" t="s">
        <v>13</v>
      </c>
      <c r="B14372" t="s">
        <v>14</v>
      </c>
      <c r="C14372">
        <v>17</v>
      </c>
      <c r="D14372">
        <v>2</v>
      </c>
      <c r="E14372" t="b">
        <v>0</v>
      </c>
      <c r="F14372">
        <v>1.7000000000000001E-2</v>
      </c>
      <c r="G14372">
        <v>64</v>
      </c>
      <c r="H14372">
        <v>64</v>
      </c>
      <c r="I14372">
        <v>206</v>
      </c>
      <c r="J14372">
        <v>130</v>
      </c>
      <c r="K14372">
        <v>0</v>
      </c>
      <c r="L14372">
        <v>10</v>
      </c>
      <c r="M14372">
        <f t="shared" si="29025"/>
        <v>0</v>
      </c>
      <c r="N14372" t="b">
        <f t="shared" ref="N14372" si="29092">AND(MIN($F14372,$F14373,$F14374)=$F14372,MAX($H14372,$H14373,$H14374)=$H14372)</f>
        <v>0</v>
      </c>
      <c r="O14372" t="b">
        <f t="shared" ref="O14372" si="29093">AND(N14372,NOT(N14373),NOT(N14374))</f>
        <v>0</v>
      </c>
    </row>
    <row r="14373" spans="1:15" x14ac:dyDescent="0.25">
      <c r="A14373" t="s">
        <v>15</v>
      </c>
      <c r="B14373" t="s">
        <v>14</v>
      </c>
      <c r="C14373">
        <v>17</v>
      </c>
      <c r="D14373">
        <v>2</v>
      </c>
      <c r="E14373" t="b">
        <v>0</v>
      </c>
      <c r="F14373">
        <v>1.6E-2</v>
      </c>
      <c r="G14373">
        <v>64</v>
      </c>
      <c r="H14373">
        <v>64</v>
      </c>
      <c r="I14373">
        <v>131</v>
      </c>
      <c r="J14373">
        <v>130</v>
      </c>
      <c r="K14373">
        <v>0</v>
      </c>
      <c r="L14373">
        <v>10</v>
      </c>
      <c r="M14373">
        <f t="shared" si="29025"/>
        <v>0</v>
      </c>
      <c r="N14373" t="b">
        <f t="shared" ref="N14373" si="29094">AND(MIN($F14372,$F14373,$F14374)=$F14373,MAX($H14372,$H14373,$H14374)=$H14373)</f>
        <v>1</v>
      </c>
      <c r="O14373" t="b">
        <f t="shared" ref="O14373" si="29095">AND(NOT(N14372),N14373,NOT(N14374))</f>
        <v>1</v>
      </c>
    </row>
    <row r="14374" spans="1:15" x14ac:dyDescent="0.25">
      <c r="A14374" t="s">
        <v>19</v>
      </c>
      <c r="B14374" t="s">
        <v>14</v>
      </c>
      <c r="C14374">
        <v>17</v>
      </c>
      <c r="D14374">
        <v>2</v>
      </c>
      <c r="E14374" t="b">
        <v>0</v>
      </c>
      <c r="F14374">
        <v>5.7000000000000002E-2</v>
      </c>
      <c r="G14374">
        <v>64</v>
      </c>
      <c r="H14374">
        <v>64</v>
      </c>
      <c r="I14374">
        <v>206</v>
      </c>
      <c r="J14374">
        <v>130</v>
      </c>
      <c r="K14374">
        <v>0</v>
      </c>
      <c r="L14374">
        <v>10</v>
      </c>
      <c r="M14374">
        <f t="shared" si="29025"/>
        <v>0</v>
      </c>
      <c r="N14374" t="b">
        <f t="shared" ref="N14374" si="29096">AND(MIN($F14372,$F14373,$F14374)=$F14374,MAX($H14372,$H14373,$H14374)=$H14374)</f>
        <v>0</v>
      </c>
      <c r="O14374" t="b">
        <f t="shared" ref="O14374" si="29097">AND(NOT(N14372),NOT(N14373),N14374)</f>
        <v>0</v>
      </c>
    </row>
    <row r="14375" spans="1:15" x14ac:dyDescent="0.25">
      <c r="A14375" t="s">
        <v>13</v>
      </c>
      <c r="B14375" t="s">
        <v>14</v>
      </c>
      <c r="C14375">
        <v>17</v>
      </c>
      <c r="D14375">
        <v>30</v>
      </c>
      <c r="E14375" t="b">
        <v>1</v>
      </c>
      <c r="F14375">
        <v>10.000999999999999</v>
      </c>
      <c r="G14375">
        <v>64</v>
      </c>
      <c r="H14375">
        <v>0</v>
      </c>
      <c r="I14375">
        <v>1079512</v>
      </c>
      <c r="J14375">
        <v>1079149</v>
      </c>
      <c r="K14375">
        <v>539573</v>
      </c>
      <c r="L14375">
        <v>11</v>
      </c>
      <c r="M14375">
        <f t="shared" si="29025"/>
        <v>64</v>
      </c>
      <c r="N14375" t="b">
        <f t="shared" ref="N14375" si="29098">AND(MIN($F14375,$F14376,$F14377)=$F14375,MAX($H14375,$H14376,$H14377)=$H14375)</f>
        <v>0</v>
      </c>
      <c r="O14375" t="b">
        <f t="shared" ref="O14375" si="29099">AND(N14375,NOT(N14376),NOT(N14377))</f>
        <v>0</v>
      </c>
    </row>
    <row r="14376" spans="1:15" x14ac:dyDescent="0.25">
      <c r="A14376" t="s">
        <v>15</v>
      </c>
      <c r="B14376" t="s">
        <v>14</v>
      </c>
      <c r="C14376">
        <v>17</v>
      </c>
      <c r="D14376">
        <v>30</v>
      </c>
      <c r="E14376" t="b">
        <v>0</v>
      </c>
      <c r="F14376">
        <v>0.82699999999999996</v>
      </c>
      <c r="G14376">
        <v>64</v>
      </c>
      <c r="H14376">
        <v>64</v>
      </c>
      <c r="I14376">
        <v>6549</v>
      </c>
      <c r="J14376">
        <v>6548</v>
      </c>
      <c r="K14376">
        <v>3208</v>
      </c>
      <c r="L14376">
        <v>11</v>
      </c>
      <c r="M14376">
        <f t="shared" si="29025"/>
        <v>0</v>
      </c>
      <c r="N14376" t="b">
        <f t="shared" ref="N14376" si="29100">AND(MIN($F14375,$F14376,$F14377)=$F14376,MAX($H14375,$H14376,$H14377)=$H14376)</f>
        <v>1</v>
      </c>
      <c r="O14376" t="b">
        <f t="shared" ref="O14376" si="29101">AND(NOT(N14375),N14376,NOT(N14377))</f>
        <v>1</v>
      </c>
    </row>
    <row r="14377" spans="1:15" x14ac:dyDescent="0.25">
      <c r="A14377" t="s">
        <v>19</v>
      </c>
      <c r="B14377" t="s">
        <v>14</v>
      </c>
      <c r="C14377">
        <v>17</v>
      </c>
      <c r="D14377">
        <v>30</v>
      </c>
      <c r="E14377" t="b">
        <v>1</v>
      </c>
      <c r="F14377">
        <v>10.009</v>
      </c>
      <c r="G14377">
        <v>64</v>
      </c>
      <c r="H14377">
        <v>0</v>
      </c>
      <c r="I14377">
        <v>754865</v>
      </c>
      <c r="J14377">
        <v>754611</v>
      </c>
      <c r="K14377">
        <v>377304</v>
      </c>
      <c r="L14377">
        <v>11</v>
      </c>
      <c r="M14377">
        <f t="shared" si="29025"/>
        <v>64</v>
      </c>
      <c r="N14377" t="b">
        <f t="shared" ref="N14377" si="29102">AND(MIN($F14375,$F14376,$F14377)=$F14377,MAX($H14375,$H14376,$H14377)=$H14377)</f>
        <v>0</v>
      </c>
      <c r="O14377" t="b">
        <f t="shared" ref="O14377" si="29103">AND(NOT(N14375),NOT(N14376),N14377)</f>
        <v>0</v>
      </c>
    </row>
    <row r="14378" spans="1:15" x14ac:dyDescent="0.25">
      <c r="A14378" t="s">
        <v>13</v>
      </c>
      <c r="B14378" t="s">
        <v>14</v>
      </c>
      <c r="C14378">
        <v>17</v>
      </c>
      <c r="D14378">
        <v>31</v>
      </c>
      <c r="E14378" t="b">
        <v>0</v>
      </c>
      <c r="F14378">
        <v>1.7999999999999999E-2</v>
      </c>
      <c r="G14378">
        <v>64</v>
      </c>
      <c r="H14378">
        <v>64</v>
      </c>
      <c r="I14378">
        <v>220</v>
      </c>
      <c r="J14378">
        <v>132</v>
      </c>
      <c r="K14378">
        <v>0</v>
      </c>
      <c r="L14378">
        <v>13</v>
      </c>
      <c r="M14378">
        <f t="shared" si="29025"/>
        <v>0</v>
      </c>
      <c r="N14378" t="b">
        <f t="shared" ref="N14378" si="29104">AND(MIN($F14378,$F14379,$F14380)=$F14378,MAX($H14378,$H14379,$H14380)=$H14378)</f>
        <v>0</v>
      </c>
      <c r="O14378" t="b">
        <f t="shared" ref="O14378" si="29105">AND(N14378,NOT(N14379),NOT(N14380))</f>
        <v>0</v>
      </c>
    </row>
    <row r="14379" spans="1:15" x14ac:dyDescent="0.25">
      <c r="A14379" t="s">
        <v>15</v>
      </c>
      <c r="B14379" t="s">
        <v>14</v>
      </c>
      <c r="C14379">
        <v>17</v>
      </c>
      <c r="D14379">
        <v>31</v>
      </c>
      <c r="E14379" t="b">
        <v>0</v>
      </c>
      <c r="F14379">
        <v>1.6E-2</v>
      </c>
      <c r="G14379">
        <v>64</v>
      </c>
      <c r="H14379">
        <v>64</v>
      </c>
      <c r="I14379">
        <v>134</v>
      </c>
      <c r="J14379">
        <v>132</v>
      </c>
      <c r="K14379">
        <v>0</v>
      </c>
      <c r="L14379">
        <v>13</v>
      </c>
      <c r="M14379">
        <f t="shared" si="29025"/>
        <v>0</v>
      </c>
      <c r="N14379" t="b">
        <f t="shared" ref="N14379" si="29106">AND(MIN($F14378,$F14379,$F14380)=$F14379,MAX($H14378,$H14379,$H14380)=$H14379)</f>
        <v>1</v>
      </c>
      <c r="O14379" t="b">
        <f t="shared" ref="O14379" si="29107">AND(NOT(N14378),N14379,NOT(N14380))</f>
        <v>1</v>
      </c>
    </row>
    <row r="14380" spans="1:15" x14ac:dyDescent="0.25">
      <c r="A14380" t="s">
        <v>19</v>
      </c>
      <c r="B14380" t="s">
        <v>14</v>
      </c>
      <c r="C14380">
        <v>17</v>
      </c>
      <c r="D14380">
        <v>31</v>
      </c>
      <c r="E14380" t="b">
        <v>0</v>
      </c>
      <c r="F14380">
        <v>0.10299999999999999</v>
      </c>
      <c r="G14380">
        <v>64</v>
      </c>
      <c r="H14380">
        <v>64</v>
      </c>
      <c r="I14380">
        <v>220</v>
      </c>
      <c r="J14380">
        <v>132</v>
      </c>
      <c r="K14380">
        <v>0</v>
      </c>
      <c r="L14380">
        <v>13</v>
      </c>
      <c r="M14380">
        <f t="shared" si="29025"/>
        <v>0</v>
      </c>
      <c r="N14380" t="b">
        <f t="shared" ref="N14380" si="29108">AND(MIN($F14378,$F14379,$F14380)=$F14380,MAX($H14378,$H14379,$H14380)=$H14380)</f>
        <v>0</v>
      </c>
      <c r="O14380" t="b">
        <f t="shared" ref="O14380" si="29109">AND(NOT(N14378),NOT(N14379),N14380)</f>
        <v>0</v>
      </c>
    </row>
    <row r="14381" spans="1:15" x14ac:dyDescent="0.25">
      <c r="A14381" t="s">
        <v>13</v>
      </c>
      <c r="B14381" t="s">
        <v>14</v>
      </c>
      <c r="C14381">
        <v>17</v>
      </c>
      <c r="D14381">
        <v>33</v>
      </c>
      <c r="E14381" t="b">
        <v>1</v>
      </c>
      <c r="F14381">
        <v>10.000999999999999</v>
      </c>
      <c r="G14381">
        <v>64</v>
      </c>
      <c r="H14381">
        <v>0</v>
      </c>
      <c r="I14381">
        <v>2162503</v>
      </c>
      <c r="J14381">
        <v>482822</v>
      </c>
      <c r="K14381">
        <v>241410</v>
      </c>
      <c r="L14381">
        <v>10</v>
      </c>
      <c r="M14381">
        <f t="shared" si="29025"/>
        <v>64</v>
      </c>
      <c r="N14381" t="b">
        <f t="shared" ref="N14381" si="29110">AND(MIN($F14381,$F14382,$F14383)=$F14381,MAX($H14381,$H14382,$H14383)=$H14381)</f>
        <v>1</v>
      </c>
      <c r="O14381" t="b">
        <f t="shared" ref="O14381" si="29111">AND(N14381,NOT(N14382),NOT(N14383))</f>
        <v>0</v>
      </c>
    </row>
    <row r="14382" spans="1:15" x14ac:dyDescent="0.25">
      <c r="A14382" t="s">
        <v>15</v>
      </c>
      <c r="B14382" t="s">
        <v>14</v>
      </c>
      <c r="C14382">
        <v>17</v>
      </c>
      <c r="D14382">
        <v>33</v>
      </c>
      <c r="E14382" t="b">
        <v>1</v>
      </c>
      <c r="F14382">
        <v>10.000999999999999</v>
      </c>
      <c r="G14382">
        <v>64</v>
      </c>
      <c r="H14382">
        <v>0</v>
      </c>
      <c r="I14382">
        <v>2462355</v>
      </c>
      <c r="J14382">
        <v>755204</v>
      </c>
      <c r="K14382">
        <v>377601</v>
      </c>
      <c r="L14382">
        <v>10</v>
      </c>
      <c r="M14382">
        <f t="shared" si="29025"/>
        <v>64</v>
      </c>
      <c r="N14382" t="b">
        <f t="shared" ref="N14382" si="29112">AND(MIN($F14381,$F14382,$F14383)=$F14382,MAX($H14381,$H14382,$H14383)=$H14382)</f>
        <v>1</v>
      </c>
      <c r="O14382" t="b">
        <f t="shared" ref="O14382" si="29113">AND(NOT(N14381),N14382,NOT(N14383))</f>
        <v>0</v>
      </c>
    </row>
    <row r="14383" spans="1:15" x14ac:dyDescent="0.25">
      <c r="A14383" t="s">
        <v>19</v>
      </c>
      <c r="B14383" t="s">
        <v>14</v>
      </c>
      <c r="C14383">
        <v>17</v>
      </c>
      <c r="D14383">
        <v>33</v>
      </c>
      <c r="E14383" t="b">
        <v>1</v>
      </c>
      <c r="F14383">
        <v>10.002000000000001</v>
      </c>
      <c r="G14383">
        <v>64</v>
      </c>
      <c r="H14383">
        <v>0</v>
      </c>
      <c r="I14383">
        <v>1604878</v>
      </c>
      <c r="J14383">
        <v>355556</v>
      </c>
      <c r="K14383">
        <v>177777</v>
      </c>
      <c r="L14383">
        <v>10</v>
      </c>
      <c r="M14383">
        <f t="shared" si="29025"/>
        <v>64</v>
      </c>
      <c r="N14383" t="b">
        <f t="shared" ref="N14383" si="29114">AND(MIN($F14381,$F14382,$F14383)=$F14383,MAX($H14381,$H14382,$H14383)=$H14383)</f>
        <v>0</v>
      </c>
      <c r="O14383" t="b">
        <f t="shared" ref="O14383" si="29115">AND(NOT(N14381),NOT(N14382),N14383)</f>
        <v>0</v>
      </c>
    </row>
    <row r="14384" spans="1:15" x14ac:dyDescent="0.25">
      <c r="A14384" t="s">
        <v>13</v>
      </c>
      <c r="B14384" t="s">
        <v>14</v>
      </c>
      <c r="C14384">
        <v>17</v>
      </c>
      <c r="D14384">
        <v>35</v>
      </c>
      <c r="E14384" t="b">
        <v>0</v>
      </c>
      <c r="F14384">
        <v>9.9000000000000005E-2</v>
      </c>
      <c r="G14384">
        <v>64</v>
      </c>
      <c r="H14384">
        <v>64</v>
      </c>
      <c r="I14384">
        <v>14586</v>
      </c>
      <c r="J14384">
        <v>3224</v>
      </c>
      <c r="K14384">
        <v>1547</v>
      </c>
      <c r="L14384">
        <v>10</v>
      </c>
      <c r="M14384">
        <f t="shared" si="29025"/>
        <v>0</v>
      </c>
      <c r="N14384" t="b">
        <f t="shared" ref="N14384" si="29116">AND(MIN($F14384,$F14385,$F14386)=$F14384,MAX($H14384,$H14385,$H14386)=$H14384)</f>
        <v>0</v>
      </c>
      <c r="O14384" t="b">
        <f t="shared" ref="O14384" si="29117">AND(N14384,NOT(N14385),NOT(N14386))</f>
        <v>0</v>
      </c>
    </row>
    <row r="14385" spans="1:15" x14ac:dyDescent="0.25">
      <c r="A14385" t="s">
        <v>15</v>
      </c>
      <c r="B14385" t="s">
        <v>14</v>
      </c>
      <c r="C14385">
        <v>17</v>
      </c>
      <c r="D14385">
        <v>35</v>
      </c>
      <c r="E14385" t="b">
        <v>0</v>
      </c>
      <c r="F14385">
        <v>5.6000000000000001E-2</v>
      </c>
      <c r="G14385">
        <v>64</v>
      </c>
      <c r="H14385">
        <v>64</v>
      </c>
      <c r="I14385">
        <v>12004</v>
      </c>
      <c r="J14385">
        <v>3224</v>
      </c>
      <c r="K14385">
        <v>1547</v>
      </c>
      <c r="L14385">
        <v>10</v>
      </c>
      <c r="M14385">
        <f t="shared" si="29025"/>
        <v>0</v>
      </c>
      <c r="N14385" t="b">
        <f t="shared" ref="N14385" si="29118">AND(MIN($F14384,$F14385,$F14386)=$F14385,MAX($H14384,$H14385,$H14386)=$H14385)</f>
        <v>1</v>
      </c>
      <c r="O14385" t="b">
        <f t="shared" ref="O14385" si="29119">AND(NOT(N14384),N14385,NOT(N14386))</f>
        <v>1</v>
      </c>
    </row>
    <row r="14386" spans="1:15" x14ac:dyDescent="0.25">
      <c r="A14386" t="s">
        <v>19</v>
      </c>
      <c r="B14386" t="s">
        <v>14</v>
      </c>
      <c r="C14386">
        <v>17</v>
      </c>
      <c r="D14386">
        <v>35</v>
      </c>
      <c r="E14386" t="b">
        <v>0</v>
      </c>
      <c r="F14386">
        <v>0.10100000000000001</v>
      </c>
      <c r="G14386">
        <v>64</v>
      </c>
      <c r="H14386">
        <v>64</v>
      </c>
      <c r="I14386">
        <v>14586</v>
      </c>
      <c r="J14386">
        <v>3224</v>
      </c>
      <c r="K14386">
        <v>1547</v>
      </c>
      <c r="L14386">
        <v>10</v>
      </c>
      <c r="M14386">
        <f t="shared" si="29025"/>
        <v>0</v>
      </c>
      <c r="N14386" t="b">
        <f t="shared" ref="N14386" si="29120">AND(MIN($F14384,$F14385,$F14386)=$F14386,MAX($H14384,$H14385,$H14386)=$H14386)</f>
        <v>0</v>
      </c>
      <c r="O14386" t="b">
        <f t="shared" ref="O14386" si="29121">AND(NOT(N14384),NOT(N14385),N14386)</f>
        <v>0</v>
      </c>
    </row>
    <row r="14387" spans="1:15" x14ac:dyDescent="0.25">
      <c r="A14387" t="s">
        <v>13</v>
      </c>
      <c r="B14387" t="s">
        <v>14</v>
      </c>
      <c r="C14387">
        <v>17</v>
      </c>
      <c r="D14387">
        <v>37</v>
      </c>
      <c r="E14387" t="b">
        <v>1</v>
      </c>
      <c r="F14387">
        <v>10.000999999999999</v>
      </c>
      <c r="G14387">
        <v>64</v>
      </c>
      <c r="H14387">
        <v>0</v>
      </c>
      <c r="I14387">
        <v>5311956</v>
      </c>
      <c r="J14387">
        <v>477282</v>
      </c>
      <c r="K14387">
        <v>238640</v>
      </c>
      <c r="L14387">
        <v>10</v>
      </c>
      <c r="M14387">
        <f t="shared" si="29025"/>
        <v>64</v>
      </c>
      <c r="N14387" t="b">
        <f t="shared" ref="N14387" si="29122">AND(MIN($F14387,$F14388,$F14389)=$F14387,MAX($H14387,$H14388,$H14389)=$H14387)</f>
        <v>1</v>
      </c>
      <c r="O14387" t="b">
        <f t="shared" ref="O14387" si="29123">AND(N14387,NOT(N14388),NOT(N14389))</f>
        <v>0</v>
      </c>
    </row>
    <row r="14388" spans="1:15" x14ac:dyDescent="0.25">
      <c r="A14388" t="s">
        <v>15</v>
      </c>
      <c r="B14388" t="s">
        <v>14</v>
      </c>
      <c r="C14388">
        <v>17</v>
      </c>
      <c r="D14388">
        <v>37</v>
      </c>
      <c r="E14388" t="b">
        <v>1</v>
      </c>
      <c r="F14388">
        <v>10.000999999999999</v>
      </c>
      <c r="G14388">
        <v>64</v>
      </c>
      <c r="H14388">
        <v>0</v>
      </c>
      <c r="I14388">
        <v>7541634</v>
      </c>
      <c r="J14388">
        <v>780049</v>
      </c>
      <c r="K14388">
        <v>390023</v>
      </c>
      <c r="L14388">
        <v>10</v>
      </c>
      <c r="M14388">
        <f t="shared" si="29025"/>
        <v>64</v>
      </c>
      <c r="N14388" t="b">
        <f t="shared" ref="N14388" si="29124">AND(MIN($F14387,$F14388,$F14389)=$F14388,MAX($H14387,$H14388,$H14389)=$H14388)</f>
        <v>1</v>
      </c>
      <c r="O14388" t="b">
        <f t="shared" ref="O14388" si="29125">AND(NOT(N14387),N14388,NOT(N14389))</f>
        <v>0</v>
      </c>
    </row>
    <row r="14389" spans="1:15" x14ac:dyDescent="0.25">
      <c r="A14389" t="s">
        <v>19</v>
      </c>
      <c r="B14389" t="s">
        <v>14</v>
      </c>
      <c r="C14389">
        <v>17</v>
      </c>
      <c r="D14389">
        <v>37</v>
      </c>
      <c r="E14389" t="b">
        <v>1</v>
      </c>
      <c r="F14389">
        <v>10.000999999999999</v>
      </c>
      <c r="G14389">
        <v>64</v>
      </c>
      <c r="H14389">
        <v>0</v>
      </c>
      <c r="I14389">
        <v>3695128</v>
      </c>
      <c r="J14389">
        <v>327600</v>
      </c>
      <c r="K14389">
        <v>163799</v>
      </c>
      <c r="L14389">
        <v>10</v>
      </c>
      <c r="M14389">
        <f t="shared" si="29025"/>
        <v>64</v>
      </c>
      <c r="N14389" t="b">
        <f t="shared" ref="N14389" si="29126">AND(MIN($F14387,$F14388,$F14389)=$F14389,MAX($H14387,$H14388,$H14389)=$H14389)</f>
        <v>1</v>
      </c>
      <c r="O14389" t="b">
        <f t="shared" ref="O14389" si="29127">AND(NOT(N14387),NOT(N14388),N14389)</f>
        <v>0</v>
      </c>
    </row>
    <row r="14390" spans="1:15" x14ac:dyDescent="0.25">
      <c r="A14390" t="s">
        <v>13</v>
      </c>
      <c r="B14390" t="s">
        <v>14</v>
      </c>
      <c r="C14390">
        <v>17</v>
      </c>
      <c r="D14390">
        <v>38</v>
      </c>
      <c r="E14390" t="b">
        <v>0</v>
      </c>
      <c r="F14390">
        <v>1.7000000000000001E-2</v>
      </c>
      <c r="G14390">
        <v>64</v>
      </c>
      <c r="H14390">
        <v>64</v>
      </c>
      <c r="I14390">
        <v>216</v>
      </c>
      <c r="J14390">
        <v>131</v>
      </c>
      <c r="K14390">
        <v>0</v>
      </c>
      <c r="L14390">
        <v>11</v>
      </c>
      <c r="M14390">
        <f t="shared" si="29025"/>
        <v>0</v>
      </c>
      <c r="N14390" t="b">
        <f t="shared" ref="N14390" si="29128">AND(MIN($F14390,$F14391,$F14392)=$F14390,MAX($H14390,$H14391,$H14392)=$H14390)</f>
        <v>1</v>
      </c>
      <c r="O14390" t="b">
        <f t="shared" ref="O14390" si="29129">AND(N14390,NOT(N14391),NOT(N14392))</f>
        <v>0</v>
      </c>
    </row>
    <row r="14391" spans="1:15" x14ac:dyDescent="0.25">
      <c r="A14391" t="s">
        <v>15</v>
      </c>
      <c r="B14391" t="s">
        <v>14</v>
      </c>
      <c r="C14391">
        <v>17</v>
      </c>
      <c r="D14391">
        <v>38</v>
      </c>
      <c r="E14391" t="b">
        <v>0</v>
      </c>
      <c r="F14391">
        <v>2.5000000000000001E-2</v>
      </c>
      <c r="G14391">
        <v>64</v>
      </c>
      <c r="H14391">
        <v>64</v>
      </c>
      <c r="I14391">
        <v>132</v>
      </c>
      <c r="J14391">
        <v>131</v>
      </c>
      <c r="K14391">
        <v>0</v>
      </c>
      <c r="L14391">
        <v>11</v>
      </c>
      <c r="M14391">
        <f t="shared" si="29025"/>
        <v>0</v>
      </c>
      <c r="N14391" t="b">
        <f t="shared" ref="N14391" si="29130">AND(MIN($F14390,$F14391,$F14392)=$F14391,MAX($H14390,$H14391,$H14392)=$H14391)</f>
        <v>0</v>
      </c>
      <c r="O14391" t="b">
        <f t="shared" ref="O14391" si="29131">AND(NOT(N14390),N14391,NOT(N14392))</f>
        <v>0</v>
      </c>
    </row>
    <row r="14392" spans="1:15" x14ac:dyDescent="0.25">
      <c r="A14392" t="s">
        <v>19</v>
      </c>
      <c r="B14392" t="s">
        <v>14</v>
      </c>
      <c r="C14392">
        <v>17</v>
      </c>
      <c r="D14392">
        <v>38</v>
      </c>
      <c r="E14392" t="b">
        <v>0</v>
      </c>
      <c r="F14392">
        <v>1.7000000000000001E-2</v>
      </c>
      <c r="G14392">
        <v>64</v>
      </c>
      <c r="H14392">
        <v>64</v>
      </c>
      <c r="I14392">
        <v>216</v>
      </c>
      <c r="J14392">
        <v>131</v>
      </c>
      <c r="K14392">
        <v>0</v>
      </c>
      <c r="L14392">
        <v>11</v>
      </c>
      <c r="M14392">
        <f t="shared" si="29025"/>
        <v>0</v>
      </c>
      <c r="N14392" t="b">
        <f t="shared" ref="N14392" si="29132">AND(MIN($F14390,$F14391,$F14392)=$F14392,MAX($H14390,$H14391,$H14392)=$H14392)</f>
        <v>1</v>
      </c>
      <c r="O14392" t="b">
        <f t="shared" ref="O14392" si="29133">AND(NOT(N14390),NOT(N14391),N14392)</f>
        <v>0</v>
      </c>
    </row>
    <row r="14393" spans="1:15" x14ac:dyDescent="0.25">
      <c r="A14393" t="s">
        <v>13</v>
      </c>
      <c r="B14393" t="s">
        <v>14</v>
      </c>
      <c r="C14393">
        <v>17</v>
      </c>
      <c r="D14393">
        <v>39</v>
      </c>
      <c r="E14393" t="b">
        <v>0</v>
      </c>
      <c r="F14393">
        <v>2.1999999999999999E-2</v>
      </c>
      <c r="G14393">
        <v>64</v>
      </c>
      <c r="H14393">
        <v>64</v>
      </c>
      <c r="I14393">
        <v>224</v>
      </c>
      <c r="J14393">
        <v>131</v>
      </c>
      <c r="K14393">
        <v>0</v>
      </c>
      <c r="L14393">
        <v>11</v>
      </c>
      <c r="M14393">
        <f t="shared" si="29025"/>
        <v>0</v>
      </c>
      <c r="N14393" t="b">
        <f t="shared" ref="N14393" si="29134">AND(MIN($F14393,$F14394,$F14395)=$F14393,MAX($H14393,$H14394,$H14395)=$H14393)</f>
        <v>0</v>
      </c>
      <c r="O14393" t="b">
        <f t="shared" ref="O14393" si="29135">AND(N14393,NOT(N14394),NOT(N14395))</f>
        <v>0</v>
      </c>
    </row>
    <row r="14394" spans="1:15" x14ac:dyDescent="0.25">
      <c r="A14394" t="s">
        <v>15</v>
      </c>
      <c r="B14394" t="s">
        <v>14</v>
      </c>
      <c r="C14394">
        <v>17</v>
      </c>
      <c r="D14394">
        <v>39</v>
      </c>
      <c r="E14394" t="b">
        <v>0</v>
      </c>
      <c r="F14394">
        <v>1.6E-2</v>
      </c>
      <c r="G14394">
        <v>64</v>
      </c>
      <c r="H14394">
        <v>64</v>
      </c>
      <c r="I14394">
        <v>132</v>
      </c>
      <c r="J14394">
        <v>131</v>
      </c>
      <c r="K14394">
        <v>0</v>
      </c>
      <c r="L14394">
        <v>11</v>
      </c>
      <c r="M14394">
        <f t="shared" si="29025"/>
        <v>0</v>
      </c>
      <c r="N14394" t="b">
        <f t="shared" ref="N14394" si="29136">AND(MIN($F14393,$F14394,$F14395)=$F14394,MAX($H14393,$H14394,$H14395)=$H14394)</f>
        <v>1</v>
      </c>
      <c r="O14394" t="b">
        <f t="shared" ref="O14394" si="29137">AND(NOT(N14393),N14394,NOT(N14395))</f>
        <v>1</v>
      </c>
    </row>
    <row r="14395" spans="1:15" x14ac:dyDescent="0.25">
      <c r="A14395" t="s">
        <v>19</v>
      </c>
      <c r="B14395" t="s">
        <v>14</v>
      </c>
      <c r="C14395">
        <v>17</v>
      </c>
      <c r="D14395">
        <v>39</v>
      </c>
      <c r="E14395" t="b">
        <v>0</v>
      </c>
      <c r="F14395">
        <v>1.9E-2</v>
      </c>
      <c r="G14395">
        <v>64</v>
      </c>
      <c r="H14395">
        <v>64</v>
      </c>
      <c r="I14395">
        <v>224</v>
      </c>
      <c r="J14395">
        <v>131</v>
      </c>
      <c r="K14395">
        <v>0</v>
      </c>
      <c r="L14395">
        <v>11</v>
      </c>
      <c r="M14395">
        <f t="shared" si="29025"/>
        <v>0</v>
      </c>
      <c r="N14395" t="b">
        <f t="shared" ref="N14395" si="29138">AND(MIN($F14393,$F14394,$F14395)=$F14395,MAX($H14393,$H14394,$H14395)=$H14395)</f>
        <v>0</v>
      </c>
      <c r="O14395" t="b">
        <f t="shared" ref="O14395" si="29139">AND(NOT(N14393),NOT(N14394),N14395)</f>
        <v>0</v>
      </c>
    </row>
    <row r="14396" spans="1:15" x14ac:dyDescent="0.25">
      <c r="A14396" t="s">
        <v>13</v>
      </c>
      <c r="B14396" t="s">
        <v>14</v>
      </c>
      <c r="C14396">
        <v>17</v>
      </c>
      <c r="D14396">
        <v>3</v>
      </c>
      <c r="E14396" t="b">
        <v>0</v>
      </c>
      <c r="F14396">
        <v>1.7999999999999999E-2</v>
      </c>
      <c r="G14396">
        <v>64</v>
      </c>
      <c r="H14396">
        <v>64</v>
      </c>
      <c r="I14396">
        <v>193</v>
      </c>
      <c r="J14396">
        <v>128</v>
      </c>
      <c r="K14396">
        <v>0</v>
      </c>
      <c r="L14396">
        <v>1</v>
      </c>
      <c r="M14396">
        <f t="shared" si="29025"/>
        <v>0</v>
      </c>
      <c r="N14396" t="b">
        <f t="shared" ref="N14396" si="29140">AND(MIN($F14396,$F14397,$F14398)=$F14396,MAX($H14396,$H14397,$H14398)=$H14396)</f>
        <v>0</v>
      </c>
      <c r="O14396" t="b">
        <f t="shared" ref="O14396" si="29141">AND(N14396,NOT(N14397),NOT(N14398))</f>
        <v>0</v>
      </c>
    </row>
    <row r="14397" spans="1:15" x14ac:dyDescent="0.25">
      <c r="A14397" t="s">
        <v>15</v>
      </c>
      <c r="B14397" t="s">
        <v>14</v>
      </c>
      <c r="C14397">
        <v>17</v>
      </c>
      <c r="D14397">
        <v>3</v>
      </c>
      <c r="E14397" t="b">
        <v>0</v>
      </c>
      <c r="F14397">
        <v>1.2999999999999999E-2</v>
      </c>
      <c r="G14397">
        <v>64</v>
      </c>
      <c r="H14397">
        <v>64</v>
      </c>
      <c r="I14397">
        <v>128</v>
      </c>
      <c r="J14397">
        <v>128</v>
      </c>
      <c r="K14397">
        <v>0</v>
      </c>
      <c r="L14397">
        <v>1</v>
      </c>
      <c r="M14397">
        <f t="shared" si="29025"/>
        <v>0</v>
      </c>
      <c r="N14397" t="b">
        <f t="shared" ref="N14397" si="29142">AND(MIN($F14396,$F14397,$F14398)=$F14397,MAX($H14396,$H14397,$H14398)=$H14397)</f>
        <v>1</v>
      </c>
      <c r="O14397" t="b">
        <f t="shared" ref="O14397" si="29143">AND(NOT(N14396),N14397,NOT(N14398))</f>
        <v>1</v>
      </c>
    </row>
    <row r="14398" spans="1:15" x14ac:dyDescent="0.25">
      <c r="A14398" t="s">
        <v>19</v>
      </c>
      <c r="B14398" t="s">
        <v>14</v>
      </c>
      <c r="C14398">
        <v>17</v>
      </c>
      <c r="D14398">
        <v>3</v>
      </c>
      <c r="E14398" t="b">
        <v>0</v>
      </c>
      <c r="F14398">
        <v>1.7999999999999999E-2</v>
      </c>
      <c r="G14398">
        <v>64</v>
      </c>
      <c r="H14398">
        <v>64</v>
      </c>
      <c r="I14398">
        <v>193</v>
      </c>
      <c r="J14398">
        <v>128</v>
      </c>
      <c r="K14398">
        <v>0</v>
      </c>
      <c r="L14398">
        <v>1</v>
      </c>
      <c r="M14398">
        <f t="shared" si="29025"/>
        <v>0</v>
      </c>
      <c r="N14398" t="b">
        <f t="shared" ref="N14398" si="29144">AND(MIN($F14396,$F14397,$F14398)=$F14398,MAX($H14396,$H14397,$H14398)=$H14398)</f>
        <v>0</v>
      </c>
      <c r="O14398" t="b">
        <f t="shared" ref="O14398" si="29145">AND(NOT(N14396),NOT(N14397),N14398)</f>
        <v>0</v>
      </c>
    </row>
    <row r="14399" spans="1:15" x14ac:dyDescent="0.25">
      <c r="A14399" t="s">
        <v>13</v>
      </c>
      <c r="B14399" t="s">
        <v>14</v>
      </c>
      <c r="C14399">
        <v>17</v>
      </c>
      <c r="D14399">
        <v>40</v>
      </c>
      <c r="E14399" t="b">
        <v>0</v>
      </c>
      <c r="F14399">
        <v>1.6E-2</v>
      </c>
      <c r="G14399">
        <v>64</v>
      </c>
      <c r="H14399">
        <v>64</v>
      </c>
      <c r="I14399">
        <v>239</v>
      </c>
      <c r="J14399">
        <v>131</v>
      </c>
      <c r="K14399">
        <v>0</v>
      </c>
      <c r="L14399">
        <v>11</v>
      </c>
      <c r="M14399">
        <f t="shared" si="29025"/>
        <v>0</v>
      </c>
      <c r="N14399" t="b">
        <f t="shared" ref="N14399" si="29146">AND(MIN($F14399,$F14400,$F14401)=$F14399,MAX($H14399,$H14400,$H14401)=$H14399)</f>
        <v>1</v>
      </c>
      <c r="O14399" t="b">
        <f t="shared" ref="O14399" si="29147">AND(N14399,NOT(N14400),NOT(N14401))</f>
        <v>0</v>
      </c>
    </row>
    <row r="14400" spans="1:15" x14ac:dyDescent="0.25">
      <c r="A14400" t="s">
        <v>15</v>
      </c>
      <c r="B14400" t="s">
        <v>14</v>
      </c>
      <c r="C14400">
        <v>17</v>
      </c>
      <c r="D14400">
        <v>40</v>
      </c>
      <c r="E14400" t="b">
        <v>0</v>
      </c>
      <c r="F14400">
        <v>1.6E-2</v>
      </c>
      <c r="G14400">
        <v>64</v>
      </c>
      <c r="H14400">
        <v>64</v>
      </c>
      <c r="I14400">
        <v>132</v>
      </c>
      <c r="J14400">
        <v>131</v>
      </c>
      <c r="K14400">
        <v>0</v>
      </c>
      <c r="L14400">
        <v>11</v>
      </c>
      <c r="M14400">
        <f t="shared" si="29025"/>
        <v>0</v>
      </c>
      <c r="N14400" t="b">
        <f t="shared" ref="N14400" si="29148">AND(MIN($F14399,$F14400,$F14401)=$F14400,MAX($H14399,$H14400,$H14401)=$H14400)</f>
        <v>1</v>
      </c>
      <c r="O14400" t="b">
        <f t="shared" ref="O14400" si="29149">AND(NOT(N14399),N14400,NOT(N14401))</f>
        <v>0</v>
      </c>
    </row>
    <row r="14401" spans="1:15" x14ac:dyDescent="0.25">
      <c r="A14401" t="s">
        <v>19</v>
      </c>
      <c r="B14401" t="s">
        <v>14</v>
      </c>
      <c r="C14401">
        <v>17</v>
      </c>
      <c r="D14401">
        <v>40</v>
      </c>
      <c r="E14401" t="b">
        <v>0</v>
      </c>
      <c r="F14401">
        <v>2.1000000000000001E-2</v>
      </c>
      <c r="G14401">
        <v>64</v>
      </c>
      <c r="H14401">
        <v>64</v>
      </c>
      <c r="I14401">
        <v>239</v>
      </c>
      <c r="J14401">
        <v>131</v>
      </c>
      <c r="K14401">
        <v>0</v>
      </c>
      <c r="L14401">
        <v>11</v>
      </c>
      <c r="M14401">
        <f t="shared" si="29025"/>
        <v>0</v>
      </c>
      <c r="N14401" t="b">
        <f t="shared" ref="N14401" si="29150">AND(MIN($F14399,$F14400,$F14401)=$F14401,MAX($H14399,$H14400,$H14401)=$H14401)</f>
        <v>0</v>
      </c>
      <c r="O14401" t="b">
        <f t="shared" ref="O14401" si="29151">AND(NOT(N14399),NOT(N14400),N14401)</f>
        <v>0</v>
      </c>
    </row>
    <row r="14402" spans="1:15" x14ac:dyDescent="0.25">
      <c r="A14402" t="s">
        <v>13</v>
      </c>
      <c r="B14402" t="s">
        <v>14</v>
      </c>
      <c r="C14402">
        <v>17</v>
      </c>
      <c r="D14402">
        <v>41</v>
      </c>
      <c r="E14402" t="b">
        <v>0</v>
      </c>
      <c r="F14402">
        <v>1.4999999999999999E-2</v>
      </c>
      <c r="G14402">
        <v>64</v>
      </c>
      <c r="H14402">
        <v>64</v>
      </c>
      <c r="I14402">
        <v>264</v>
      </c>
      <c r="J14402">
        <v>131</v>
      </c>
      <c r="K14402">
        <v>0</v>
      </c>
      <c r="L14402">
        <v>9</v>
      </c>
      <c r="M14402">
        <f t="shared" si="29025"/>
        <v>0</v>
      </c>
      <c r="N14402" t="b">
        <f t="shared" ref="N14402" si="29152">AND(MIN($F14402,$F14403,$F14404)=$F14402,MAX($H14402,$H14403,$H14404)=$H14402)</f>
        <v>1</v>
      </c>
      <c r="O14402" t="b">
        <f t="shared" ref="O14402" si="29153">AND(N14402,NOT(N14403),NOT(N14404))</f>
        <v>1</v>
      </c>
    </row>
    <row r="14403" spans="1:15" x14ac:dyDescent="0.25">
      <c r="A14403" t="s">
        <v>15</v>
      </c>
      <c r="B14403" t="s">
        <v>14</v>
      </c>
      <c r="C14403">
        <v>17</v>
      </c>
      <c r="D14403">
        <v>41</v>
      </c>
      <c r="E14403" t="b">
        <v>0</v>
      </c>
      <c r="F14403">
        <v>2.3E-2</v>
      </c>
      <c r="G14403">
        <v>64</v>
      </c>
      <c r="H14403">
        <v>64</v>
      </c>
      <c r="I14403">
        <v>132</v>
      </c>
      <c r="J14403">
        <v>131</v>
      </c>
      <c r="K14403">
        <v>0</v>
      </c>
      <c r="L14403">
        <v>9</v>
      </c>
      <c r="M14403">
        <f t="shared" ref="M14403:M14466" si="29154">G14403-H14403</f>
        <v>0</v>
      </c>
      <c r="N14403" t="b">
        <f t="shared" ref="N14403" si="29155">AND(MIN($F14402,$F14403,$F14404)=$F14403,MAX($H14402,$H14403,$H14404)=$H14403)</f>
        <v>0</v>
      </c>
      <c r="O14403" t="b">
        <f t="shared" ref="O14403" si="29156">AND(NOT(N14402),N14403,NOT(N14404))</f>
        <v>0</v>
      </c>
    </row>
    <row r="14404" spans="1:15" x14ac:dyDescent="0.25">
      <c r="A14404" t="s">
        <v>19</v>
      </c>
      <c r="B14404" t="s">
        <v>14</v>
      </c>
      <c r="C14404">
        <v>17</v>
      </c>
      <c r="D14404">
        <v>41</v>
      </c>
      <c r="E14404" t="b">
        <v>0</v>
      </c>
      <c r="F14404">
        <v>2.1000000000000001E-2</v>
      </c>
      <c r="G14404">
        <v>64</v>
      </c>
      <c r="H14404">
        <v>64</v>
      </c>
      <c r="I14404">
        <v>264</v>
      </c>
      <c r="J14404">
        <v>131</v>
      </c>
      <c r="K14404">
        <v>0</v>
      </c>
      <c r="L14404">
        <v>9</v>
      </c>
      <c r="M14404">
        <f t="shared" si="29154"/>
        <v>0</v>
      </c>
      <c r="N14404" t="b">
        <f t="shared" ref="N14404" si="29157">AND(MIN($F14402,$F14403,$F14404)=$F14404,MAX($H14402,$H14403,$H14404)=$H14404)</f>
        <v>0</v>
      </c>
      <c r="O14404" t="b">
        <f t="shared" ref="O14404" si="29158">AND(NOT(N14402),NOT(N14403),N14404)</f>
        <v>0</v>
      </c>
    </row>
    <row r="14405" spans="1:15" x14ac:dyDescent="0.25">
      <c r="A14405" t="s">
        <v>13</v>
      </c>
      <c r="B14405" t="s">
        <v>14</v>
      </c>
      <c r="C14405">
        <v>17</v>
      </c>
      <c r="D14405">
        <v>42</v>
      </c>
      <c r="E14405" t="b">
        <v>0</v>
      </c>
      <c r="F14405">
        <v>1.7999999999999999E-2</v>
      </c>
      <c r="G14405">
        <v>64</v>
      </c>
      <c r="H14405">
        <v>64</v>
      </c>
      <c r="I14405">
        <v>251</v>
      </c>
      <c r="J14405">
        <v>131</v>
      </c>
      <c r="K14405">
        <v>0</v>
      </c>
      <c r="L14405">
        <v>11</v>
      </c>
      <c r="M14405">
        <f t="shared" si="29154"/>
        <v>0</v>
      </c>
      <c r="N14405" t="b">
        <f t="shared" ref="N14405" si="29159">AND(MIN($F14405,$F14406,$F14407)=$F14405,MAX($H14405,$H14406,$H14407)=$H14405)</f>
        <v>0</v>
      </c>
      <c r="O14405" t="b">
        <f t="shared" ref="O14405" si="29160">AND(N14405,NOT(N14406),NOT(N14407))</f>
        <v>0</v>
      </c>
    </row>
    <row r="14406" spans="1:15" x14ac:dyDescent="0.25">
      <c r="A14406" t="s">
        <v>15</v>
      </c>
      <c r="B14406" t="s">
        <v>14</v>
      </c>
      <c r="C14406">
        <v>17</v>
      </c>
      <c r="D14406">
        <v>42</v>
      </c>
      <c r="E14406" t="b">
        <v>0</v>
      </c>
      <c r="F14406">
        <v>1.4999999999999999E-2</v>
      </c>
      <c r="G14406">
        <v>64</v>
      </c>
      <c r="H14406">
        <v>64</v>
      </c>
      <c r="I14406">
        <v>132</v>
      </c>
      <c r="J14406">
        <v>131</v>
      </c>
      <c r="K14406">
        <v>0</v>
      </c>
      <c r="L14406">
        <v>11</v>
      </c>
      <c r="M14406">
        <f t="shared" si="29154"/>
        <v>0</v>
      </c>
      <c r="N14406" t="b">
        <f t="shared" ref="N14406" si="29161">AND(MIN($F14405,$F14406,$F14407)=$F14406,MAX($H14405,$H14406,$H14407)=$H14406)</f>
        <v>1</v>
      </c>
      <c r="O14406" t="b">
        <f t="shared" ref="O14406" si="29162">AND(NOT(N14405),N14406,NOT(N14407))</f>
        <v>1</v>
      </c>
    </row>
    <row r="14407" spans="1:15" x14ac:dyDescent="0.25">
      <c r="A14407" t="s">
        <v>19</v>
      </c>
      <c r="B14407" t="s">
        <v>14</v>
      </c>
      <c r="C14407">
        <v>17</v>
      </c>
      <c r="D14407">
        <v>42</v>
      </c>
      <c r="E14407" t="b">
        <v>0</v>
      </c>
      <c r="F14407">
        <v>6.5000000000000002E-2</v>
      </c>
      <c r="G14407">
        <v>64</v>
      </c>
      <c r="H14407">
        <v>64</v>
      </c>
      <c r="I14407">
        <v>251</v>
      </c>
      <c r="J14407">
        <v>131</v>
      </c>
      <c r="K14407">
        <v>0</v>
      </c>
      <c r="L14407">
        <v>11</v>
      </c>
      <c r="M14407">
        <f t="shared" si="29154"/>
        <v>0</v>
      </c>
      <c r="N14407" t="b">
        <f t="shared" ref="N14407" si="29163">AND(MIN($F14405,$F14406,$F14407)=$F14407,MAX($H14405,$H14406,$H14407)=$H14407)</f>
        <v>0</v>
      </c>
      <c r="O14407" t="b">
        <f t="shared" ref="O14407" si="29164">AND(NOT(N14405),NOT(N14406),N14407)</f>
        <v>0</v>
      </c>
    </row>
    <row r="14408" spans="1:15" x14ac:dyDescent="0.25">
      <c r="A14408" t="s">
        <v>13</v>
      </c>
      <c r="B14408" t="s">
        <v>14</v>
      </c>
      <c r="C14408">
        <v>17</v>
      </c>
      <c r="D14408">
        <v>43</v>
      </c>
      <c r="E14408" t="b">
        <v>0</v>
      </c>
      <c r="F14408">
        <v>1.4999999999999999E-2</v>
      </c>
      <c r="G14408">
        <v>64</v>
      </c>
      <c r="H14408">
        <v>64</v>
      </c>
      <c r="I14408">
        <v>216</v>
      </c>
      <c r="J14408">
        <v>131</v>
      </c>
      <c r="K14408">
        <v>0</v>
      </c>
      <c r="L14408">
        <v>11</v>
      </c>
      <c r="M14408">
        <f t="shared" si="29154"/>
        <v>0</v>
      </c>
      <c r="N14408" t="b">
        <f t="shared" ref="N14408" si="29165">AND(MIN($F14408,$F14409,$F14410)=$F14408,MAX($H14408,$H14409,$H14410)=$H14408)</f>
        <v>1</v>
      </c>
      <c r="O14408" t="b">
        <f t="shared" ref="O14408" si="29166">AND(N14408,NOT(N14409),NOT(N14410))</f>
        <v>1</v>
      </c>
    </row>
    <row r="14409" spans="1:15" x14ac:dyDescent="0.25">
      <c r="A14409" t="s">
        <v>15</v>
      </c>
      <c r="B14409" t="s">
        <v>14</v>
      </c>
      <c r="C14409">
        <v>17</v>
      </c>
      <c r="D14409">
        <v>43</v>
      </c>
      <c r="E14409" t="b">
        <v>0</v>
      </c>
      <c r="F14409">
        <v>0.02</v>
      </c>
      <c r="G14409">
        <v>64</v>
      </c>
      <c r="H14409">
        <v>64</v>
      </c>
      <c r="I14409">
        <v>132</v>
      </c>
      <c r="J14409">
        <v>131</v>
      </c>
      <c r="K14409">
        <v>0</v>
      </c>
      <c r="L14409">
        <v>11</v>
      </c>
      <c r="M14409">
        <f t="shared" si="29154"/>
        <v>0</v>
      </c>
      <c r="N14409" t="b">
        <f t="shared" ref="N14409" si="29167">AND(MIN($F14408,$F14409,$F14410)=$F14409,MAX($H14408,$H14409,$H14410)=$H14409)</f>
        <v>0</v>
      </c>
      <c r="O14409" t="b">
        <f t="shared" ref="O14409" si="29168">AND(NOT(N14408),N14409,NOT(N14410))</f>
        <v>0</v>
      </c>
    </row>
    <row r="14410" spans="1:15" x14ac:dyDescent="0.25">
      <c r="A14410" t="s">
        <v>19</v>
      </c>
      <c r="B14410" t="s">
        <v>14</v>
      </c>
      <c r="C14410">
        <v>17</v>
      </c>
      <c r="D14410">
        <v>43</v>
      </c>
      <c r="E14410" t="b">
        <v>0</v>
      </c>
      <c r="F14410">
        <v>2.1999999999999999E-2</v>
      </c>
      <c r="G14410">
        <v>64</v>
      </c>
      <c r="H14410">
        <v>64</v>
      </c>
      <c r="I14410">
        <v>216</v>
      </c>
      <c r="J14410">
        <v>131</v>
      </c>
      <c r="K14410">
        <v>0</v>
      </c>
      <c r="L14410">
        <v>11</v>
      </c>
      <c r="M14410">
        <f t="shared" si="29154"/>
        <v>0</v>
      </c>
      <c r="N14410" t="b">
        <f t="shared" ref="N14410" si="29169">AND(MIN($F14408,$F14409,$F14410)=$F14410,MAX($H14408,$H14409,$H14410)=$H14410)</f>
        <v>0</v>
      </c>
      <c r="O14410" t="b">
        <f t="shared" ref="O14410" si="29170">AND(NOT(N14408),NOT(N14409),N14410)</f>
        <v>0</v>
      </c>
    </row>
    <row r="14411" spans="1:15" x14ac:dyDescent="0.25">
      <c r="A14411" t="s">
        <v>13</v>
      </c>
      <c r="B14411" t="s">
        <v>14</v>
      </c>
      <c r="C14411">
        <v>17</v>
      </c>
      <c r="D14411">
        <v>44</v>
      </c>
      <c r="E14411" t="b">
        <v>0</v>
      </c>
      <c r="F14411">
        <v>2.3E-2</v>
      </c>
      <c r="G14411">
        <v>64</v>
      </c>
      <c r="H14411">
        <v>64</v>
      </c>
      <c r="I14411">
        <v>216</v>
      </c>
      <c r="J14411">
        <v>131</v>
      </c>
      <c r="K14411">
        <v>0</v>
      </c>
      <c r="L14411">
        <v>11</v>
      </c>
      <c r="M14411">
        <f t="shared" si="29154"/>
        <v>0</v>
      </c>
      <c r="N14411" t="b">
        <f t="shared" ref="N14411" si="29171">AND(MIN($F14411,$F14412,$F14413)=$F14411,MAX($H14411,$H14412,$H14413)=$H14411)</f>
        <v>0</v>
      </c>
      <c r="O14411" t="b">
        <f t="shared" ref="O14411" si="29172">AND(N14411,NOT(N14412),NOT(N14413))</f>
        <v>0</v>
      </c>
    </row>
    <row r="14412" spans="1:15" x14ac:dyDescent="0.25">
      <c r="A14412" t="s">
        <v>15</v>
      </c>
      <c r="B14412" t="s">
        <v>14</v>
      </c>
      <c r="C14412">
        <v>17</v>
      </c>
      <c r="D14412">
        <v>44</v>
      </c>
      <c r="E14412" t="b">
        <v>0</v>
      </c>
      <c r="F14412">
        <v>1.7000000000000001E-2</v>
      </c>
      <c r="G14412">
        <v>64</v>
      </c>
      <c r="H14412">
        <v>64</v>
      </c>
      <c r="I14412">
        <v>132</v>
      </c>
      <c r="J14412">
        <v>131</v>
      </c>
      <c r="K14412">
        <v>0</v>
      </c>
      <c r="L14412">
        <v>11</v>
      </c>
      <c r="M14412">
        <f t="shared" si="29154"/>
        <v>0</v>
      </c>
      <c r="N14412" t="b">
        <f t="shared" ref="N14412" si="29173">AND(MIN($F14411,$F14412,$F14413)=$F14412,MAX($H14411,$H14412,$H14413)=$H14412)</f>
        <v>1</v>
      </c>
      <c r="O14412" t="b">
        <f t="shared" ref="O14412" si="29174">AND(NOT(N14411),N14412,NOT(N14413))</f>
        <v>1</v>
      </c>
    </row>
    <row r="14413" spans="1:15" x14ac:dyDescent="0.25">
      <c r="A14413" t="s">
        <v>19</v>
      </c>
      <c r="B14413" t="s">
        <v>14</v>
      </c>
      <c r="C14413">
        <v>17</v>
      </c>
      <c r="D14413">
        <v>44</v>
      </c>
      <c r="E14413" t="b">
        <v>0</v>
      </c>
      <c r="F14413">
        <v>2.3E-2</v>
      </c>
      <c r="G14413">
        <v>64</v>
      </c>
      <c r="H14413">
        <v>64</v>
      </c>
      <c r="I14413">
        <v>216</v>
      </c>
      <c r="J14413">
        <v>131</v>
      </c>
      <c r="K14413">
        <v>0</v>
      </c>
      <c r="L14413">
        <v>11</v>
      </c>
      <c r="M14413">
        <f t="shared" si="29154"/>
        <v>0</v>
      </c>
      <c r="N14413" t="b">
        <f t="shared" ref="N14413" si="29175">AND(MIN($F14411,$F14412,$F14413)=$F14413,MAX($H14411,$H14412,$H14413)=$H14413)</f>
        <v>0</v>
      </c>
      <c r="O14413" t="b">
        <f t="shared" ref="O14413" si="29176">AND(NOT(N14411),NOT(N14412),N14413)</f>
        <v>0</v>
      </c>
    </row>
    <row r="14414" spans="1:15" x14ac:dyDescent="0.25">
      <c r="A14414" t="s">
        <v>13</v>
      </c>
      <c r="B14414" t="s">
        <v>14</v>
      </c>
      <c r="C14414">
        <v>17</v>
      </c>
      <c r="D14414">
        <v>45</v>
      </c>
      <c r="E14414" t="b">
        <v>0</v>
      </c>
      <c r="F14414">
        <v>1.6E-2</v>
      </c>
      <c r="G14414">
        <v>64</v>
      </c>
      <c r="H14414">
        <v>64</v>
      </c>
      <c r="I14414">
        <v>216</v>
      </c>
      <c r="J14414">
        <v>131</v>
      </c>
      <c r="K14414">
        <v>0</v>
      </c>
      <c r="L14414">
        <v>11</v>
      </c>
      <c r="M14414">
        <f t="shared" si="29154"/>
        <v>0</v>
      </c>
      <c r="N14414" t="b">
        <f t="shared" ref="N14414" si="29177">AND(MIN($F14414,$F14415,$F14416)=$F14414,MAX($H14414,$H14415,$H14416)=$H14414)</f>
        <v>1</v>
      </c>
      <c r="O14414" t="b">
        <f t="shared" ref="O14414" si="29178">AND(N14414,NOT(N14415),NOT(N14416))</f>
        <v>0</v>
      </c>
    </row>
    <row r="14415" spans="1:15" x14ac:dyDescent="0.25">
      <c r="A14415" t="s">
        <v>15</v>
      </c>
      <c r="B14415" t="s">
        <v>14</v>
      </c>
      <c r="C14415">
        <v>17</v>
      </c>
      <c r="D14415">
        <v>45</v>
      </c>
      <c r="E14415" t="b">
        <v>0</v>
      </c>
      <c r="F14415">
        <v>1.6E-2</v>
      </c>
      <c r="G14415">
        <v>64</v>
      </c>
      <c r="H14415">
        <v>64</v>
      </c>
      <c r="I14415">
        <v>132</v>
      </c>
      <c r="J14415">
        <v>131</v>
      </c>
      <c r="K14415">
        <v>0</v>
      </c>
      <c r="L14415">
        <v>11</v>
      </c>
      <c r="M14415">
        <f t="shared" si="29154"/>
        <v>0</v>
      </c>
      <c r="N14415" t="b">
        <f t="shared" ref="N14415" si="29179">AND(MIN($F14414,$F14415,$F14416)=$F14415,MAX($H14414,$H14415,$H14416)=$H14415)</f>
        <v>1</v>
      </c>
      <c r="O14415" t="b">
        <f t="shared" ref="O14415" si="29180">AND(NOT(N14414),N14415,NOT(N14416))</f>
        <v>0</v>
      </c>
    </row>
    <row r="14416" spans="1:15" x14ac:dyDescent="0.25">
      <c r="A14416" t="s">
        <v>19</v>
      </c>
      <c r="B14416" t="s">
        <v>14</v>
      </c>
      <c r="C14416">
        <v>17</v>
      </c>
      <c r="D14416">
        <v>45</v>
      </c>
      <c r="E14416" t="b">
        <v>0</v>
      </c>
      <c r="F14416">
        <v>3.5000000000000003E-2</v>
      </c>
      <c r="G14416">
        <v>64</v>
      </c>
      <c r="H14416">
        <v>64</v>
      </c>
      <c r="I14416">
        <v>216</v>
      </c>
      <c r="J14416">
        <v>131</v>
      </c>
      <c r="K14416">
        <v>0</v>
      </c>
      <c r="L14416">
        <v>11</v>
      </c>
      <c r="M14416">
        <f t="shared" si="29154"/>
        <v>0</v>
      </c>
      <c r="N14416" t="b">
        <f t="shared" ref="N14416" si="29181">AND(MIN($F14414,$F14415,$F14416)=$F14416,MAX($H14414,$H14415,$H14416)=$H14416)</f>
        <v>0</v>
      </c>
      <c r="O14416" t="b">
        <f t="shared" ref="O14416" si="29182">AND(NOT(N14414),NOT(N14415),N14416)</f>
        <v>0</v>
      </c>
    </row>
    <row r="14417" spans="1:15" x14ac:dyDescent="0.25">
      <c r="A14417" t="s">
        <v>13</v>
      </c>
      <c r="B14417" t="s">
        <v>14</v>
      </c>
      <c r="C14417">
        <v>17</v>
      </c>
      <c r="D14417">
        <v>46</v>
      </c>
      <c r="E14417" t="b">
        <v>0</v>
      </c>
      <c r="F14417">
        <v>1.7000000000000001E-2</v>
      </c>
      <c r="G14417">
        <v>64</v>
      </c>
      <c r="H14417">
        <v>64</v>
      </c>
      <c r="I14417">
        <v>262</v>
      </c>
      <c r="J14417">
        <v>130</v>
      </c>
      <c r="K14417">
        <v>0</v>
      </c>
      <c r="L14417">
        <v>11</v>
      </c>
      <c r="M14417">
        <f t="shared" si="29154"/>
        <v>0</v>
      </c>
      <c r="N14417" t="b">
        <f t="shared" ref="N14417" si="29183">AND(MIN($F14417,$F14418,$F14419)=$F14417,MAX($H14417,$H14418,$H14419)=$H14417)</f>
        <v>1</v>
      </c>
      <c r="O14417" t="b">
        <f t="shared" ref="O14417" si="29184">AND(N14417,NOT(N14418),NOT(N14419))</f>
        <v>0</v>
      </c>
    </row>
    <row r="14418" spans="1:15" x14ac:dyDescent="0.25">
      <c r="A14418" t="s">
        <v>15</v>
      </c>
      <c r="B14418" t="s">
        <v>14</v>
      </c>
      <c r="C14418">
        <v>17</v>
      </c>
      <c r="D14418">
        <v>46</v>
      </c>
      <c r="E14418" t="b">
        <v>0</v>
      </c>
      <c r="F14418">
        <v>1.7000000000000001E-2</v>
      </c>
      <c r="G14418">
        <v>64</v>
      </c>
      <c r="H14418">
        <v>64</v>
      </c>
      <c r="I14418">
        <v>131</v>
      </c>
      <c r="J14418">
        <v>130</v>
      </c>
      <c r="K14418">
        <v>0</v>
      </c>
      <c r="L14418">
        <v>11</v>
      </c>
      <c r="M14418">
        <f t="shared" si="29154"/>
        <v>0</v>
      </c>
      <c r="N14418" t="b">
        <f t="shared" ref="N14418" si="29185">AND(MIN($F14417,$F14418,$F14419)=$F14418,MAX($H14417,$H14418,$H14419)=$H14418)</f>
        <v>1</v>
      </c>
      <c r="O14418" t="b">
        <f t="shared" ref="O14418" si="29186">AND(NOT(N14417),N14418,NOT(N14419))</f>
        <v>0</v>
      </c>
    </row>
    <row r="14419" spans="1:15" x14ac:dyDescent="0.25">
      <c r="A14419" t="s">
        <v>19</v>
      </c>
      <c r="B14419" t="s">
        <v>14</v>
      </c>
      <c r="C14419">
        <v>17</v>
      </c>
      <c r="D14419">
        <v>46</v>
      </c>
      <c r="E14419" t="b">
        <v>0</v>
      </c>
      <c r="F14419">
        <v>2.8000000000000001E-2</v>
      </c>
      <c r="G14419">
        <v>64</v>
      </c>
      <c r="H14419">
        <v>64</v>
      </c>
      <c r="I14419">
        <v>262</v>
      </c>
      <c r="J14419">
        <v>130</v>
      </c>
      <c r="K14419">
        <v>0</v>
      </c>
      <c r="L14419">
        <v>11</v>
      </c>
      <c r="M14419">
        <f t="shared" si="29154"/>
        <v>0</v>
      </c>
      <c r="N14419" t="b">
        <f t="shared" ref="N14419" si="29187">AND(MIN($F14417,$F14418,$F14419)=$F14419,MAX($H14417,$H14418,$H14419)=$H14419)</f>
        <v>0</v>
      </c>
      <c r="O14419" t="b">
        <f t="shared" ref="O14419" si="29188">AND(NOT(N14417),NOT(N14418),N14419)</f>
        <v>0</v>
      </c>
    </row>
    <row r="14420" spans="1:15" x14ac:dyDescent="0.25">
      <c r="A14420" t="s">
        <v>13</v>
      </c>
      <c r="B14420" t="s">
        <v>14</v>
      </c>
      <c r="C14420">
        <v>17</v>
      </c>
      <c r="D14420">
        <v>47</v>
      </c>
      <c r="E14420" t="b">
        <v>0</v>
      </c>
      <c r="F14420">
        <v>2.3E-2</v>
      </c>
      <c r="G14420">
        <v>64</v>
      </c>
      <c r="H14420">
        <v>64</v>
      </c>
      <c r="I14420">
        <v>225</v>
      </c>
      <c r="J14420">
        <v>131</v>
      </c>
      <c r="K14420">
        <v>0</v>
      </c>
      <c r="L14420">
        <v>11</v>
      </c>
      <c r="M14420">
        <f t="shared" si="29154"/>
        <v>0</v>
      </c>
      <c r="N14420" t="b">
        <f t="shared" ref="N14420" si="29189">AND(MIN($F14420,$F14421,$F14422)=$F14420,MAX($H14420,$H14421,$H14422)=$H14420)</f>
        <v>0</v>
      </c>
      <c r="O14420" t="b">
        <f t="shared" ref="O14420" si="29190">AND(N14420,NOT(N14421),NOT(N14422))</f>
        <v>0</v>
      </c>
    </row>
    <row r="14421" spans="1:15" x14ac:dyDescent="0.25">
      <c r="A14421" t="s">
        <v>15</v>
      </c>
      <c r="B14421" t="s">
        <v>14</v>
      </c>
      <c r="C14421">
        <v>17</v>
      </c>
      <c r="D14421">
        <v>47</v>
      </c>
      <c r="E14421" t="b">
        <v>0</v>
      </c>
      <c r="F14421">
        <v>1.6E-2</v>
      </c>
      <c r="G14421">
        <v>64</v>
      </c>
      <c r="H14421">
        <v>64</v>
      </c>
      <c r="I14421">
        <v>132</v>
      </c>
      <c r="J14421">
        <v>131</v>
      </c>
      <c r="K14421">
        <v>0</v>
      </c>
      <c r="L14421">
        <v>11</v>
      </c>
      <c r="M14421">
        <f t="shared" si="29154"/>
        <v>0</v>
      </c>
      <c r="N14421" t="b">
        <f t="shared" ref="N14421" si="29191">AND(MIN($F14420,$F14421,$F14422)=$F14421,MAX($H14420,$H14421,$H14422)=$H14421)</f>
        <v>1</v>
      </c>
      <c r="O14421" t="b">
        <f t="shared" ref="O14421" si="29192">AND(NOT(N14420),N14421,NOT(N14422))</f>
        <v>1</v>
      </c>
    </row>
    <row r="14422" spans="1:15" x14ac:dyDescent="0.25">
      <c r="A14422" t="s">
        <v>19</v>
      </c>
      <c r="B14422" t="s">
        <v>14</v>
      </c>
      <c r="C14422">
        <v>17</v>
      </c>
      <c r="D14422">
        <v>47</v>
      </c>
      <c r="E14422" t="b">
        <v>0</v>
      </c>
      <c r="F14422">
        <v>2.1999999999999999E-2</v>
      </c>
      <c r="G14422">
        <v>64</v>
      </c>
      <c r="H14422">
        <v>64</v>
      </c>
      <c r="I14422">
        <v>225</v>
      </c>
      <c r="J14422">
        <v>131</v>
      </c>
      <c r="K14422">
        <v>0</v>
      </c>
      <c r="L14422">
        <v>11</v>
      </c>
      <c r="M14422">
        <f t="shared" si="29154"/>
        <v>0</v>
      </c>
      <c r="N14422" t="b">
        <f t="shared" ref="N14422" si="29193">AND(MIN($F14420,$F14421,$F14422)=$F14422,MAX($H14420,$H14421,$H14422)=$H14422)</f>
        <v>0</v>
      </c>
      <c r="O14422" t="b">
        <f t="shared" ref="O14422" si="29194">AND(NOT(N14420),NOT(N14421),N14422)</f>
        <v>0</v>
      </c>
    </row>
    <row r="14423" spans="1:15" x14ac:dyDescent="0.25">
      <c r="A14423" t="s">
        <v>13</v>
      </c>
      <c r="B14423" t="s">
        <v>14</v>
      </c>
      <c r="C14423">
        <v>17</v>
      </c>
      <c r="D14423">
        <v>48</v>
      </c>
      <c r="E14423" t="b">
        <v>0</v>
      </c>
      <c r="F14423">
        <v>1.7000000000000001E-2</v>
      </c>
      <c r="G14423">
        <v>64</v>
      </c>
      <c r="H14423">
        <v>64</v>
      </c>
      <c r="I14423">
        <v>213</v>
      </c>
      <c r="J14423">
        <v>133</v>
      </c>
      <c r="K14423">
        <v>1</v>
      </c>
      <c r="L14423">
        <v>12</v>
      </c>
      <c r="M14423">
        <f t="shared" si="29154"/>
        <v>0</v>
      </c>
      <c r="N14423" t="b">
        <f t="shared" ref="N14423" si="29195">AND(MIN($F14423,$F14424,$F14425)=$F14423,MAX($H14423,$H14424,$H14425)=$H14423)</f>
        <v>0</v>
      </c>
      <c r="O14423" t="b">
        <f t="shared" ref="O14423" si="29196">AND(N14423,NOT(N14424),NOT(N14425))</f>
        <v>0</v>
      </c>
    </row>
    <row r="14424" spans="1:15" x14ac:dyDescent="0.25">
      <c r="A14424" t="s">
        <v>15</v>
      </c>
      <c r="B14424" t="s">
        <v>14</v>
      </c>
      <c r="C14424">
        <v>17</v>
      </c>
      <c r="D14424">
        <v>48</v>
      </c>
      <c r="E14424" t="b">
        <v>0</v>
      </c>
      <c r="F14424">
        <v>1.6E-2</v>
      </c>
      <c r="G14424">
        <v>64</v>
      </c>
      <c r="H14424">
        <v>64</v>
      </c>
      <c r="I14424">
        <v>135</v>
      </c>
      <c r="J14424">
        <v>133</v>
      </c>
      <c r="K14424">
        <v>1</v>
      </c>
      <c r="L14424">
        <v>12</v>
      </c>
      <c r="M14424">
        <f t="shared" si="29154"/>
        <v>0</v>
      </c>
      <c r="N14424" t="b">
        <f t="shared" ref="N14424" si="29197">AND(MIN($F14423,$F14424,$F14425)=$F14424,MAX($H14423,$H14424,$H14425)=$H14424)</f>
        <v>1</v>
      </c>
      <c r="O14424" t="b">
        <f t="shared" ref="O14424" si="29198">AND(NOT(N14423),N14424,NOT(N14425))</f>
        <v>1</v>
      </c>
    </row>
    <row r="14425" spans="1:15" x14ac:dyDescent="0.25">
      <c r="A14425" t="s">
        <v>19</v>
      </c>
      <c r="B14425" t="s">
        <v>14</v>
      </c>
      <c r="C14425">
        <v>17</v>
      </c>
      <c r="D14425">
        <v>48</v>
      </c>
      <c r="E14425" t="b">
        <v>0</v>
      </c>
      <c r="F14425">
        <v>4.2999999999999997E-2</v>
      </c>
      <c r="G14425">
        <v>64</v>
      </c>
      <c r="H14425">
        <v>64</v>
      </c>
      <c r="I14425">
        <v>213</v>
      </c>
      <c r="J14425">
        <v>133</v>
      </c>
      <c r="K14425">
        <v>1</v>
      </c>
      <c r="L14425">
        <v>12</v>
      </c>
      <c r="M14425">
        <f t="shared" si="29154"/>
        <v>0</v>
      </c>
      <c r="N14425" t="b">
        <f t="shared" ref="N14425" si="29199">AND(MIN($F14423,$F14424,$F14425)=$F14425,MAX($H14423,$H14424,$H14425)=$H14425)</f>
        <v>0</v>
      </c>
      <c r="O14425" t="b">
        <f t="shared" ref="O14425" si="29200">AND(NOT(N14423),NOT(N14424),N14425)</f>
        <v>0</v>
      </c>
    </row>
    <row r="14426" spans="1:15" x14ac:dyDescent="0.25">
      <c r="A14426" t="s">
        <v>13</v>
      </c>
      <c r="B14426" t="s">
        <v>14</v>
      </c>
      <c r="C14426">
        <v>17</v>
      </c>
      <c r="D14426">
        <v>49</v>
      </c>
      <c r="E14426" t="b">
        <v>0</v>
      </c>
      <c r="F14426">
        <v>1.7999999999999999E-2</v>
      </c>
      <c r="G14426">
        <v>64</v>
      </c>
      <c r="H14426">
        <v>64</v>
      </c>
      <c r="I14426">
        <v>248</v>
      </c>
      <c r="J14426">
        <v>131</v>
      </c>
      <c r="K14426">
        <v>0</v>
      </c>
      <c r="L14426">
        <v>11</v>
      </c>
      <c r="M14426">
        <f t="shared" si="29154"/>
        <v>0</v>
      </c>
      <c r="N14426" t="b">
        <f t="shared" ref="N14426" si="29201">AND(MIN($F14426,$F14427,$F14428)=$F14426,MAX($H14426,$H14427,$H14428)=$H14426)</f>
        <v>1</v>
      </c>
      <c r="O14426" t="b">
        <f t="shared" ref="O14426" si="29202">AND(N14426,NOT(N14427),NOT(N14428))</f>
        <v>1</v>
      </c>
    </row>
    <row r="14427" spans="1:15" x14ac:dyDescent="0.25">
      <c r="A14427" t="s">
        <v>15</v>
      </c>
      <c r="B14427" t="s">
        <v>14</v>
      </c>
      <c r="C14427">
        <v>17</v>
      </c>
      <c r="D14427">
        <v>49</v>
      </c>
      <c r="E14427" t="b">
        <v>0</v>
      </c>
      <c r="F14427">
        <v>2.3E-2</v>
      </c>
      <c r="G14427">
        <v>64</v>
      </c>
      <c r="H14427">
        <v>64</v>
      </c>
      <c r="I14427">
        <v>132</v>
      </c>
      <c r="J14427">
        <v>131</v>
      </c>
      <c r="K14427">
        <v>0</v>
      </c>
      <c r="L14427">
        <v>11</v>
      </c>
      <c r="M14427">
        <f t="shared" si="29154"/>
        <v>0</v>
      </c>
      <c r="N14427" t="b">
        <f t="shared" ref="N14427" si="29203">AND(MIN($F14426,$F14427,$F14428)=$F14427,MAX($H14426,$H14427,$H14428)=$H14427)</f>
        <v>0</v>
      </c>
      <c r="O14427" t="b">
        <f t="shared" ref="O14427" si="29204">AND(NOT(N14426),N14427,NOT(N14428))</f>
        <v>0</v>
      </c>
    </row>
    <row r="14428" spans="1:15" x14ac:dyDescent="0.25">
      <c r="A14428" t="s">
        <v>19</v>
      </c>
      <c r="B14428" t="s">
        <v>14</v>
      </c>
      <c r="C14428">
        <v>17</v>
      </c>
      <c r="D14428">
        <v>49</v>
      </c>
      <c r="E14428" t="b">
        <v>0</v>
      </c>
      <c r="F14428">
        <v>0.02</v>
      </c>
      <c r="G14428">
        <v>64</v>
      </c>
      <c r="H14428">
        <v>64</v>
      </c>
      <c r="I14428">
        <v>248</v>
      </c>
      <c r="J14428">
        <v>131</v>
      </c>
      <c r="K14428">
        <v>0</v>
      </c>
      <c r="L14428">
        <v>11</v>
      </c>
      <c r="M14428">
        <f t="shared" si="29154"/>
        <v>0</v>
      </c>
      <c r="N14428" t="b">
        <f t="shared" ref="N14428" si="29205">AND(MIN($F14426,$F14427,$F14428)=$F14428,MAX($H14426,$H14427,$H14428)=$H14428)</f>
        <v>0</v>
      </c>
      <c r="O14428" t="b">
        <f t="shared" ref="O14428" si="29206">AND(NOT(N14426),NOT(N14427),N14428)</f>
        <v>0</v>
      </c>
    </row>
    <row r="14429" spans="1:15" x14ac:dyDescent="0.25">
      <c r="A14429" t="s">
        <v>13</v>
      </c>
      <c r="B14429" t="s">
        <v>14</v>
      </c>
      <c r="C14429">
        <v>17</v>
      </c>
      <c r="D14429">
        <v>4</v>
      </c>
      <c r="E14429" t="b">
        <v>0</v>
      </c>
      <c r="F14429">
        <v>6.1289999999999996</v>
      </c>
      <c r="G14429">
        <v>64</v>
      </c>
      <c r="H14429">
        <v>64</v>
      </c>
      <c r="I14429">
        <v>865656</v>
      </c>
      <c r="J14429">
        <v>472524</v>
      </c>
      <c r="K14429">
        <v>236195</v>
      </c>
      <c r="L14429">
        <v>17</v>
      </c>
      <c r="M14429">
        <f t="shared" si="29154"/>
        <v>0</v>
      </c>
      <c r="N14429" t="b">
        <f t="shared" ref="N14429" si="29207">AND(MIN($F14429,$F14430,$F14431)=$F14429,MAX($H14429,$H14430,$H14431)=$H14429)</f>
        <v>0</v>
      </c>
      <c r="O14429" t="b">
        <f t="shared" ref="O14429" si="29208">AND(N14429,NOT(N14430),NOT(N14431))</f>
        <v>0</v>
      </c>
    </row>
    <row r="14430" spans="1:15" x14ac:dyDescent="0.25">
      <c r="A14430" t="s">
        <v>15</v>
      </c>
      <c r="B14430" t="s">
        <v>14</v>
      </c>
      <c r="C14430">
        <v>17</v>
      </c>
      <c r="D14430">
        <v>4</v>
      </c>
      <c r="E14430" t="b">
        <v>0</v>
      </c>
      <c r="F14430">
        <v>2.7389999999999999</v>
      </c>
      <c r="G14430">
        <v>64</v>
      </c>
      <c r="H14430">
        <v>64</v>
      </c>
      <c r="I14430">
        <v>487795</v>
      </c>
      <c r="J14430">
        <v>472524</v>
      </c>
      <c r="K14430">
        <v>236195</v>
      </c>
      <c r="L14430">
        <v>17</v>
      </c>
      <c r="M14430">
        <f t="shared" si="29154"/>
        <v>0</v>
      </c>
      <c r="N14430" t="b">
        <f t="shared" ref="N14430" si="29209">AND(MIN($F14429,$F14430,$F14431)=$F14430,MAX($H14429,$H14430,$H14431)=$H14430)</f>
        <v>1</v>
      </c>
      <c r="O14430" t="b">
        <f t="shared" ref="O14430" si="29210">AND(NOT(N14429),N14430,NOT(N14431))</f>
        <v>1</v>
      </c>
    </row>
    <row r="14431" spans="1:15" x14ac:dyDescent="0.25">
      <c r="A14431" t="s">
        <v>19</v>
      </c>
      <c r="B14431" t="s">
        <v>14</v>
      </c>
      <c r="C14431">
        <v>17</v>
      </c>
      <c r="D14431">
        <v>4</v>
      </c>
      <c r="E14431" t="b">
        <v>0</v>
      </c>
      <c r="F14431">
        <v>8.2810000000000006</v>
      </c>
      <c r="G14431">
        <v>64</v>
      </c>
      <c r="H14431">
        <v>64</v>
      </c>
      <c r="I14431">
        <v>865656</v>
      </c>
      <c r="J14431">
        <v>472524</v>
      </c>
      <c r="K14431">
        <v>236195</v>
      </c>
      <c r="L14431">
        <v>17</v>
      </c>
      <c r="M14431">
        <f t="shared" si="29154"/>
        <v>0</v>
      </c>
      <c r="N14431" t="b">
        <f t="shared" ref="N14431" si="29211">AND(MIN($F14429,$F14430,$F14431)=$F14431,MAX($H14429,$H14430,$H14431)=$H14431)</f>
        <v>0</v>
      </c>
      <c r="O14431" t="b">
        <f t="shared" ref="O14431" si="29212">AND(NOT(N14429),NOT(N14430),N14431)</f>
        <v>0</v>
      </c>
    </row>
    <row r="14432" spans="1:15" x14ac:dyDescent="0.25">
      <c r="A14432" t="s">
        <v>13</v>
      </c>
      <c r="B14432" t="s">
        <v>14</v>
      </c>
      <c r="C14432">
        <v>17</v>
      </c>
      <c r="D14432">
        <v>50</v>
      </c>
      <c r="E14432" t="b">
        <v>0</v>
      </c>
      <c r="F14432">
        <v>0.02</v>
      </c>
      <c r="G14432">
        <v>64</v>
      </c>
      <c r="H14432">
        <v>64</v>
      </c>
      <c r="I14432">
        <v>244</v>
      </c>
      <c r="J14432">
        <v>131</v>
      </c>
      <c r="K14432">
        <v>0</v>
      </c>
      <c r="L14432">
        <v>11</v>
      </c>
      <c r="M14432">
        <f t="shared" si="29154"/>
        <v>0</v>
      </c>
      <c r="N14432" t="b">
        <f t="shared" ref="N14432" si="29213">AND(MIN($F14432,$F14433,$F14434)=$F14432,MAX($H14432,$H14433,$H14434)=$H14432)</f>
        <v>0</v>
      </c>
      <c r="O14432" t="b">
        <f t="shared" ref="O14432" si="29214">AND(N14432,NOT(N14433),NOT(N14434))</f>
        <v>0</v>
      </c>
    </row>
    <row r="14433" spans="1:15" x14ac:dyDescent="0.25">
      <c r="A14433" t="s">
        <v>15</v>
      </c>
      <c r="B14433" t="s">
        <v>14</v>
      </c>
      <c r="C14433">
        <v>17</v>
      </c>
      <c r="D14433">
        <v>50</v>
      </c>
      <c r="E14433" t="b">
        <v>0</v>
      </c>
      <c r="F14433">
        <v>1.6E-2</v>
      </c>
      <c r="G14433">
        <v>64</v>
      </c>
      <c r="H14433">
        <v>64</v>
      </c>
      <c r="I14433">
        <v>132</v>
      </c>
      <c r="J14433">
        <v>131</v>
      </c>
      <c r="K14433">
        <v>0</v>
      </c>
      <c r="L14433">
        <v>11</v>
      </c>
      <c r="M14433">
        <f t="shared" si="29154"/>
        <v>0</v>
      </c>
      <c r="N14433" t="b">
        <f t="shared" ref="N14433" si="29215">AND(MIN($F14432,$F14433,$F14434)=$F14433,MAX($H14432,$H14433,$H14434)=$H14433)</f>
        <v>1</v>
      </c>
      <c r="O14433" t="b">
        <f t="shared" ref="O14433" si="29216">AND(NOT(N14432),N14433,NOT(N14434))</f>
        <v>1</v>
      </c>
    </row>
    <row r="14434" spans="1:15" x14ac:dyDescent="0.25">
      <c r="A14434" t="s">
        <v>19</v>
      </c>
      <c r="B14434" t="s">
        <v>14</v>
      </c>
      <c r="C14434">
        <v>17</v>
      </c>
      <c r="D14434">
        <v>50</v>
      </c>
      <c r="E14434" t="b">
        <v>0</v>
      </c>
      <c r="F14434">
        <v>2.5000000000000001E-2</v>
      </c>
      <c r="G14434">
        <v>64</v>
      </c>
      <c r="H14434">
        <v>64</v>
      </c>
      <c r="I14434">
        <v>244</v>
      </c>
      <c r="J14434">
        <v>131</v>
      </c>
      <c r="K14434">
        <v>0</v>
      </c>
      <c r="L14434">
        <v>11</v>
      </c>
      <c r="M14434">
        <f t="shared" si="29154"/>
        <v>0</v>
      </c>
      <c r="N14434" t="b">
        <f t="shared" ref="N14434" si="29217">AND(MIN($F14432,$F14433,$F14434)=$F14434,MAX($H14432,$H14433,$H14434)=$H14434)</f>
        <v>0</v>
      </c>
      <c r="O14434" t="b">
        <f t="shared" ref="O14434" si="29218">AND(NOT(N14432),NOT(N14433),N14434)</f>
        <v>0</v>
      </c>
    </row>
    <row r="14435" spans="1:15" x14ac:dyDescent="0.25">
      <c r="A14435" t="s">
        <v>13</v>
      </c>
      <c r="B14435" t="s">
        <v>14</v>
      </c>
      <c r="C14435">
        <v>17</v>
      </c>
      <c r="D14435">
        <v>5</v>
      </c>
      <c r="E14435" t="b">
        <v>0</v>
      </c>
      <c r="F14435">
        <v>1.7999999999999999E-2</v>
      </c>
      <c r="G14435">
        <v>64</v>
      </c>
      <c r="H14435">
        <v>64</v>
      </c>
      <c r="I14435">
        <v>264</v>
      </c>
      <c r="J14435">
        <v>136</v>
      </c>
      <c r="K14435">
        <v>0</v>
      </c>
      <c r="L14435">
        <v>17</v>
      </c>
      <c r="M14435">
        <f t="shared" si="29154"/>
        <v>0</v>
      </c>
      <c r="N14435" t="b">
        <f t="shared" ref="N14435" si="29219">AND(MIN($F14435,$F14436,$F14437)=$F14435,MAX($H14435,$H14436,$H14437)=$H14435)</f>
        <v>1</v>
      </c>
      <c r="O14435" t="b">
        <f t="shared" ref="O14435" si="29220">AND(N14435,NOT(N14436),NOT(N14437))</f>
        <v>1</v>
      </c>
    </row>
    <row r="14436" spans="1:15" x14ac:dyDescent="0.25">
      <c r="A14436" t="s">
        <v>15</v>
      </c>
      <c r="B14436" t="s">
        <v>14</v>
      </c>
      <c r="C14436">
        <v>17</v>
      </c>
      <c r="D14436">
        <v>5</v>
      </c>
      <c r="E14436" t="b">
        <v>0</v>
      </c>
      <c r="F14436">
        <v>2.3E-2</v>
      </c>
      <c r="G14436">
        <v>64</v>
      </c>
      <c r="H14436">
        <v>64</v>
      </c>
      <c r="I14436">
        <v>138</v>
      </c>
      <c r="J14436">
        <v>136</v>
      </c>
      <c r="K14436">
        <v>0</v>
      </c>
      <c r="L14436">
        <v>17</v>
      </c>
      <c r="M14436">
        <f t="shared" si="29154"/>
        <v>0</v>
      </c>
      <c r="N14436" t="b">
        <f t="shared" ref="N14436" si="29221">AND(MIN($F14435,$F14436,$F14437)=$F14436,MAX($H14435,$H14436,$H14437)=$H14436)</f>
        <v>0</v>
      </c>
      <c r="O14436" t="b">
        <f t="shared" ref="O14436" si="29222">AND(NOT(N14435),N14436,NOT(N14437))</f>
        <v>0</v>
      </c>
    </row>
    <row r="14437" spans="1:15" x14ac:dyDescent="0.25">
      <c r="A14437" t="s">
        <v>19</v>
      </c>
      <c r="B14437" t="s">
        <v>14</v>
      </c>
      <c r="C14437">
        <v>17</v>
      </c>
      <c r="D14437">
        <v>5</v>
      </c>
      <c r="E14437" t="b">
        <v>0</v>
      </c>
      <c r="F14437">
        <v>3.6999999999999998E-2</v>
      </c>
      <c r="G14437">
        <v>64</v>
      </c>
      <c r="H14437">
        <v>64</v>
      </c>
      <c r="I14437">
        <v>264</v>
      </c>
      <c r="J14437">
        <v>136</v>
      </c>
      <c r="K14437">
        <v>0</v>
      </c>
      <c r="L14437">
        <v>17</v>
      </c>
      <c r="M14437">
        <f t="shared" si="29154"/>
        <v>0</v>
      </c>
      <c r="N14437" t="b">
        <f t="shared" ref="N14437" si="29223">AND(MIN($F14435,$F14436,$F14437)=$F14437,MAX($H14435,$H14436,$H14437)=$H14437)</f>
        <v>0</v>
      </c>
      <c r="O14437" t="b">
        <f t="shared" ref="O14437" si="29224">AND(NOT(N14435),NOT(N14436),N14437)</f>
        <v>0</v>
      </c>
    </row>
    <row r="14438" spans="1:15" x14ac:dyDescent="0.25">
      <c r="A14438" t="s">
        <v>13</v>
      </c>
      <c r="B14438" t="s">
        <v>14</v>
      </c>
      <c r="C14438">
        <v>17</v>
      </c>
      <c r="D14438">
        <v>6</v>
      </c>
      <c r="E14438" t="b">
        <v>0</v>
      </c>
      <c r="F14438">
        <v>1E-3</v>
      </c>
      <c r="G14438">
        <v>64</v>
      </c>
      <c r="H14438">
        <v>0</v>
      </c>
      <c r="I14438">
        <v>0</v>
      </c>
      <c r="J14438">
        <v>0</v>
      </c>
      <c r="K14438">
        <v>1</v>
      </c>
      <c r="L14438">
        <v>0</v>
      </c>
      <c r="M14438">
        <f t="shared" si="29154"/>
        <v>64</v>
      </c>
      <c r="N14438" t="b">
        <f t="shared" ref="N14438" si="29225">AND(MIN($F14438,$F14439,$F14440)=$F14438,MAX($H14438,$H14439,$H14440)=$H14438)</f>
        <v>0</v>
      </c>
      <c r="O14438" t="b">
        <f t="shared" ref="O14438" si="29226">AND(N14438,NOT(N14439),NOT(N14440))</f>
        <v>0</v>
      </c>
    </row>
    <row r="14439" spans="1:15" x14ac:dyDescent="0.25">
      <c r="A14439" t="s">
        <v>15</v>
      </c>
      <c r="B14439" t="s">
        <v>14</v>
      </c>
      <c r="C14439">
        <v>17</v>
      </c>
      <c r="D14439">
        <v>6</v>
      </c>
      <c r="E14439" t="b">
        <v>0</v>
      </c>
      <c r="F14439">
        <v>0</v>
      </c>
      <c r="G14439">
        <v>64</v>
      </c>
      <c r="H14439">
        <v>0</v>
      </c>
      <c r="I14439">
        <v>0</v>
      </c>
      <c r="J14439">
        <v>0</v>
      </c>
      <c r="K14439">
        <v>1</v>
      </c>
      <c r="L14439">
        <v>0</v>
      </c>
      <c r="M14439">
        <f t="shared" si="29154"/>
        <v>64</v>
      </c>
      <c r="N14439" t="b">
        <f t="shared" ref="N14439" si="29227">AND(MIN($F14438,$F14439,$F14440)=$F14439,MAX($H14438,$H14439,$H14440)=$H14439)</f>
        <v>1</v>
      </c>
      <c r="O14439" t="b">
        <f t="shared" ref="O14439" si="29228">AND(NOT(N14438),N14439,NOT(N14440))</f>
        <v>1</v>
      </c>
    </row>
    <row r="14440" spans="1:15" x14ac:dyDescent="0.25">
      <c r="A14440" t="s">
        <v>19</v>
      </c>
      <c r="B14440" t="s">
        <v>14</v>
      </c>
      <c r="C14440">
        <v>17</v>
      </c>
      <c r="D14440">
        <v>6</v>
      </c>
      <c r="E14440" t="b">
        <v>0</v>
      </c>
      <c r="F14440">
        <v>1E-3</v>
      </c>
      <c r="G14440">
        <v>64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f t="shared" si="29154"/>
        <v>64</v>
      </c>
      <c r="N14440" t="b">
        <f t="shared" ref="N14440" si="29229">AND(MIN($F14438,$F14439,$F14440)=$F14440,MAX($H14438,$H14439,$H14440)=$H14440)</f>
        <v>0</v>
      </c>
      <c r="O14440" t="b">
        <f t="shared" ref="O14440" si="29230">AND(NOT(N14438),NOT(N14439),N14440)</f>
        <v>0</v>
      </c>
    </row>
    <row r="14441" spans="1:15" x14ac:dyDescent="0.25">
      <c r="A14441" t="s">
        <v>13</v>
      </c>
      <c r="B14441" t="s">
        <v>14</v>
      </c>
      <c r="C14441">
        <v>17</v>
      </c>
      <c r="D14441">
        <v>7</v>
      </c>
      <c r="E14441" t="b">
        <v>0</v>
      </c>
      <c r="F14441">
        <v>1.7000000000000001E-2</v>
      </c>
      <c r="G14441">
        <v>64</v>
      </c>
      <c r="H14441">
        <v>64</v>
      </c>
      <c r="I14441">
        <v>263</v>
      </c>
      <c r="J14441">
        <v>149</v>
      </c>
      <c r="K14441">
        <v>10</v>
      </c>
      <c r="L14441">
        <v>9</v>
      </c>
      <c r="M14441">
        <f t="shared" si="29154"/>
        <v>0</v>
      </c>
      <c r="N14441" t="b">
        <f t="shared" ref="N14441" si="29231">AND(MIN($F14441,$F14442,$F14443)=$F14441,MAX($H14441,$H14442,$H14443)=$H14441)</f>
        <v>1</v>
      </c>
      <c r="O14441" t="b">
        <f t="shared" ref="O14441" si="29232">AND(N14441,NOT(N14442),NOT(N14443))</f>
        <v>0</v>
      </c>
    </row>
    <row r="14442" spans="1:15" x14ac:dyDescent="0.25">
      <c r="A14442" t="s">
        <v>15</v>
      </c>
      <c r="B14442" t="s">
        <v>14</v>
      </c>
      <c r="C14442">
        <v>17</v>
      </c>
      <c r="D14442">
        <v>7</v>
      </c>
      <c r="E14442" t="b">
        <v>0</v>
      </c>
      <c r="F14442">
        <v>1.7000000000000001E-2</v>
      </c>
      <c r="G14442">
        <v>64</v>
      </c>
      <c r="H14442">
        <v>64</v>
      </c>
      <c r="I14442">
        <v>194</v>
      </c>
      <c r="J14442">
        <v>193</v>
      </c>
      <c r="K14442">
        <v>32</v>
      </c>
      <c r="L14442">
        <v>9</v>
      </c>
      <c r="M14442">
        <f t="shared" si="29154"/>
        <v>0</v>
      </c>
      <c r="N14442" t="b">
        <f t="shared" ref="N14442" si="29233">AND(MIN($F14441,$F14442,$F14443)=$F14442,MAX($H14441,$H14442,$H14443)=$H14442)</f>
        <v>1</v>
      </c>
      <c r="O14442" t="b">
        <f t="shared" ref="O14442" si="29234">AND(NOT(N14441),N14442,NOT(N14443))</f>
        <v>0</v>
      </c>
    </row>
    <row r="14443" spans="1:15" x14ac:dyDescent="0.25">
      <c r="A14443" t="s">
        <v>19</v>
      </c>
      <c r="B14443" t="s">
        <v>14</v>
      </c>
      <c r="C14443">
        <v>17</v>
      </c>
      <c r="D14443">
        <v>7</v>
      </c>
      <c r="E14443" t="b">
        <v>0</v>
      </c>
      <c r="F14443">
        <v>2.1000000000000001E-2</v>
      </c>
      <c r="G14443">
        <v>64</v>
      </c>
      <c r="H14443">
        <v>64</v>
      </c>
      <c r="I14443">
        <v>263</v>
      </c>
      <c r="J14443">
        <v>149</v>
      </c>
      <c r="K14443">
        <v>10</v>
      </c>
      <c r="L14443">
        <v>9</v>
      </c>
      <c r="M14443">
        <f t="shared" si="29154"/>
        <v>0</v>
      </c>
      <c r="N14443" t="b">
        <f t="shared" ref="N14443" si="29235">AND(MIN($F14441,$F14442,$F14443)=$F14443,MAX($H14441,$H14442,$H14443)=$H14443)</f>
        <v>0</v>
      </c>
      <c r="O14443" t="b">
        <f t="shared" ref="O14443" si="29236">AND(NOT(N14441),NOT(N14442),N14443)</f>
        <v>0</v>
      </c>
    </row>
    <row r="14444" spans="1:15" x14ac:dyDescent="0.25">
      <c r="A14444" t="s">
        <v>13</v>
      </c>
      <c r="B14444" t="s">
        <v>14</v>
      </c>
      <c r="C14444">
        <v>17</v>
      </c>
      <c r="D14444">
        <v>8</v>
      </c>
      <c r="E14444" t="b">
        <v>0</v>
      </c>
      <c r="F14444">
        <v>3.0000000000000001E-3</v>
      </c>
      <c r="G14444">
        <v>64</v>
      </c>
      <c r="H14444">
        <v>3</v>
      </c>
      <c r="I14444">
        <v>18</v>
      </c>
      <c r="J14444">
        <v>11</v>
      </c>
      <c r="K14444">
        <v>3</v>
      </c>
      <c r="L14444">
        <v>1</v>
      </c>
      <c r="M14444">
        <f t="shared" si="29154"/>
        <v>61</v>
      </c>
      <c r="N14444" t="b">
        <f t="shared" ref="N14444" si="29237">AND(MIN($F14444,$F14445,$F14446)=$F14444,MAX($H14444,$H14445,$H14446)=$H14444)</f>
        <v>0</v>
      </c>
      <c r="O14444" t="b">
        <f t="shared" ref="O14444" si="29238">AND(N14444,NOT(N14445),NOT(N14446))</f>
        <v>0</v>
      </c>
    </row>
    <row r="14445" spans="1:15" x14ac:dyDescent="0.25">
      <c r="A14445" t="s">
        <v>15</v>
      </c>
      <c r="B14445" t="s">
        <v>14</v>
      </c>
      <c r="C14445">
        <v>17</v>
      </c>
      <c r="D14445">
        <v>8</v>
      </c>
      <c r="E14445" t="b">
        <v>0</v>
      </c>
      <c r="F14445">
        <v>1E-3</v>
      </c>
      <c r="G14445">
        <v>64</v>
      </c>
      <c r="H14445">
        <v>3</v>
      </c>
      <c r="I14445">
        <v>11</v>
      </c>
      <c r="J14445">
        <v>11</v>
      </c>
      <c r="K14445">
        <v>3</v>
      </c>
      <c r="L14445">
        <v>1</v>
      </c>
      <c r="M14445">
        <f t="shared" si="29154"/>
        <v>61</v>
      </c>
      <c r="N14445" t="b">
        <f t="shared" ref="N14445" si="29239">AND(MIN($F14444,$F14445,$F14446)=$F14445,MAX($H14444,$H14445,$H14446)=$H14445)</f>
        <v>1</v>
      </c>
      <c r="O14445" t="b">
        <f t="shared" ref="O14445" si="29240">AND(NOT(N14444),N14445,NOT(N14446))</f>
        <v>1</v>
      </c>
    </row>
    <row r="14446" spans="1:15" x14ac:dyDescent="0.25">
      <c r="A14446" t="s">
        <v>19</v>
      </c>
      <c r="B14446" t="s">
        <v>14</v>
      </c>
      <c r="C14446">
        <v>17</v>
      </c>
      <c r="D14446">
        <v>8</v>
      </c>
      <c r="E14446" t="b">
        <v>0</v>
      </c>
      <c r="F14446">
        <v>2E-3</v>
      </c>
      <c r="G14446">
        <v>64</v>
      </c>
      <c r="H14446">
        <v>3</v>
      </c>
      <c r="I14446">
        <v>18</v>
      </c>
      <c r="J14446">
        <v>11</v>
      </c>
      <c r="K14446">
        <v>3</v>
      </c>
      <c r="L14446">
        <v>1</v>
      </c>
      <c r="M14446">
        <f t="shared" si="29154"/>
        <v>61</v>
      </c>
      <c r="N14446" t="b">
        <f t="shared" ref="N14446" si="29241">AND(MIN($F14444,$F14445,$F14446)=$F14446,MAX($H14444,$H14445,$H14446)=$H14446)</f>
        <v>0</v>
      </c>
      <c r="O14446" t="b">
        <f t="shared" ref="O14446" si="29242">AND(NOT(N14444),NOT(N14445),N14446)</f>
        <v>0</v>
      </c>
    </row>
    <row r="14447" spans="1:15" x14ac:dyDescent="0.25">
      <c r="A14447" t="s">
        <v>13</v>
      </c>
      <c r="B14447" t="s">
        <v>14</v>
      </c>
      <c r="C14447">
        <v>17</v>
      </c>
      <c r="D14447">
        <v>9</v>
      </c>
      <c r="E14447" t="b">
        <v>0</v>
      </c>
      <c r="F14447">
        <v>2.4E-2</v>
      </c>
      <c r="G14447">
        <v>64</v>
      </c>
      <c r="H14447">
        <v>64</v>
      </c>
      <c r="I14447">
        <v>374</v>
      </c>
      <c r="J14447">
        <v>191</v>
      </c>
      <c r="K14447">
        <v>29</v>
      </c>
      <c r="L14447">
        <v>12</v>
      </c>
      <c r="M14447">
        <f t="shared" si="29154"/>
        <v>0</v>
      </c>
      <c r="N14447" t="b">
        <f t="shared" ref="N14447" si="29243">AND(MIN($F14447,$F14448,$F14449)=$F14447,MAX($H14447,$H14448,$H14449)=$H14447)</f>
        <v>0</v>
      </c>
      <c r="O14447" t="b">
        <f t="shared" ref="O14447" si="29244">AND(N14447,NOT(N14448),NOT(N14449))</f>
        <v>0</v>
      </c>
    </row>
    <row r="14448" spans="1:15" x14ac:dyDescent="0.25">
      <c r="A14448" t="s">
        <v>15</v>
      </c>
      <c r="B14448" t="s">
        <v>14</v>
      </c>
      <c r="C14448">
        <v>17</v>
      </c>
      <c r="D14448">
        <v>9</v>
      </c>
      <c r="E14448" t="b">
        <v>0</v>
      </c>
      <c r="F14448">
        <v>2.1999999999999999E-2</v>
      </c>
      <c r="G14448">
        <v>64</v>
      </c>
      <c r="H14448">
        <v>64</v>
      </c>
      <c r="I14448">
        <v>196</v>
      </c>
      <c r="J14448">
        <v>191</v>
      </c>
      <c r="K14448">
        <v>29</v>
      </c>
      <c r="L14448">
        <v>12</v>
      </c>
      <c r="M14448">
        <f t="shared" si="29154"/>
        <v>0</v>
      </c>
      <c r="N14448" t="b">
        <f t="shared" ref="N14448" si="29245">AND(MIN($F14447,$F14448,$F14449)=$F14448,MAX($H14447,$H14448,$H14449)=$H14448)</f>
        <v>1</v>
      </c>
      <c r="O14448" t="b">
        <f t="shared" ref="O14448" si="29246">AND(NOT(N14447),N14448,NOT(N14449))</f>
        <v>1</v>
      </c>
    </row>
    <row r="14449" spans="1:15" x14ac:dyDescent="0.25">
      <c r="A14449" t="s">
        <v>19</v>
      </c>
      <c r="B14449" t="s">
        <v>14</v>
      </c>
      <c r="C14449">
        <v>17</v>
      </c>
      <c r="D14449">
        <v>9</v>
      </c>
      <c r="E14449" t="b">
        <v>0</v>
      </c>
      <c r="F14449">
        <v>3.5000000000000003E-2</v>
      </c>
      <c r="G14449">
        <v>64</v>
      </c>
      <c r="H14449">
        <v>64</v>
      </c>
      <c r="I14449">
        <v>374</v>
      </c>
      <c r="J14449">
        <v>191</v>
      </c>
      <c r="K14449">
        <v>29</v>
      </c>
      <c r="L14449">
        <v>12</v>
      </c>
      <c r="M14449">
        <f t="shared" si="29154"/>
        <v>0</v>
      </c>
      <c r="N14449" t="b">
        <f t="shared" ref="N14449" si="29247">AND(MIN($F14447,$F14448,$F14449)=$F14449,MAX($H14447,$H14448,$H14449)=$H14449)</f>
        <v>0</v>
      </c>
      <c r="O14449" t="b">
        <f t="shared" ref="O14449" si="29248">AND(NOT(N14447),NOT(N14448),N14449)</f>
        <v>0</v>
      </c>
    </row>
    <row r="14450" spans="1:15" x14ac:dyDescent="0.25">
      <c r="A14450" t="s">
        <v>13</v>
      </c>
      <c r="B14450" t="s">
        <v>14</v>
      </c>
      <c r="C14450">
        <v>18</v>
      </c>
      <c r="D14450">
        <v>0</v>
      </c>
      <c r="E14450" t="b">
        <v>0</v>
      </c>
      <c r="F14450">
        <v>0</v>
      </c>
      <c r="G14450">
        <v>64</v>
      </c>
      <c r="H14450">
        <v>0</v>
      </c>
      <c r="I14450">
        <v>0</v>
      </c>
      <c r="J14450">
        <v>0</v>
      </c>
      <c r="K14450">
        <v>1</v>
      </c>
      <c r="L14450">
        <v>0</v>
      </c>
      <c r="M14450">
        <f t="shared" si="29154"/>
        <v>64</v>
      </c>
      <c r="N14450" t="b">
        <f t="shared" ref="N14450" si="29249">AND(MIN($F14450,$F14451,$F14452)=$F14450,MAX($H14450,$H14451,$H14452)=$H14450)</f>
        <v>1</v>
      </c>
      <c r="O14450" t="b">
        <f t="shared" ref="O14450" si="29250">AND(N14450,NOT(N14451),NOT(N14452))</f>
        <v>0</v>
      </c>
    </row>
    <row r="14451" spans="1:15" x14ac:dyDescent="0.25">
      <c r="A14451" t="s">
        <v>15</v>
      </c>
      <c r="B14451" t="s">
        <v>14</v>
      </c>
      <c r="C14451">
        <v>18</v>
      </c>
      <c r="D14451">
        <v>0</v>
      </c>
      <c r="E14451" t="b">
        <v>0</v>
      </c>
      <c r="F14451">
        <v>0</v>
      </c>
      <c r="G14451">
        <v>64</v>
      </c>
      <c r="H14451">
        <v>0</v>
      </c>
      <c r="I14451">
        <v>0</v>
      </c>
      <c r="J14451">
        <v>0</v>
      </c>
      <c r="K14451">
        <v>1</v>
      </c>
      <c r="L14451">
        <v>0</v>
      </c>
      <c r="M14451">
        <f t="shared" si="29154"/>
        <v>64</v>
      </c>
      <c r="N14451" t="b">
        <f t="shared" ref="N14451" si="29251">AND(MIN($F14450,$F14451,$F14452)=$F14451,MAX($H14450,$H14451,$H14452)=$H14451)</f>
        <v>1</v>
      </c>
      <c r="O14451" t="b">
        <f t="shared" ref="O14451" si="29252">AND(NOT(N14450),N14451,NOT(N14452))</f>
        <v>0</v>
      </c>
    </row>
    <row r="14452" spans="1:15" x14ac:dyDescent="0.25">
      <c r="A14452" t="s">
        <v>19</v>
      </c>
      <c r="B14452" t="s">
        <v>14</v>
      </c>
      <c r="C14452">
        <v>18</v>
      </c>
      <c r="D14452">
        <v>0</v>
      </c>
      <c r="E14452" t="b">
        <v>0</v>
      </c>
      <c r="F14452">
        <v>0</v>
      </c>
      <c r="G14452">
        <v>64</v>
      </c>
      <c r="H14452">
        <v>0</v>
      </c>
      <c r="I14452">
        <v>0</v>
      </c>
      <c r="J14452">
        <v>0</v>
      </c>
      <c r="K14452">
        <v>1</v>
      </c>
      <c r="L14452">
        <v>0</v>
      </c>
      <c r="M14452">
        <f t="shared" si="29154"/>
        <v>64</v>
      </c>
      <c r="N14452" t="b">
        <f t="shared" ref="N14452" si="29253">AND(MIN($F14450,$F14451,$F14452)=$F14452,MAX($H14450,$H14451,$H14452)=$H14452)</f>
        <v>1</v>
      </c>
      <c r="O14452" t="b">
        <f t="shared" ref="O14452" si="29254">AND(NOT(N14450),NOT(N14451),N14452)</f>
        <v>0</v>
      </c>
    </row>
    <row r="14453" spans="1:15" x14ac:dyDescent="0.25">
      <c r="A14453" t="s">
        <v>13</v>
      </c>
      <c r="B14453" t="s">
        <v>14</v>
      </c>
      <c r="C14453">
        <v>18</v>
      </c>
      <c r="D14453">
        <v>10</v>
      </c>
      <c r="E14453" t="b">
        <v>0</v>
      </c>
      <c r="F14453">
        <v>3.5000000000000003E-2</v>
      </c>
      <c r="G14453">
        <v>64</v>
      </c>
      <c r="H14453">
        <v>64</v>
      </c>
      <c r="I14453">
        <v>2831</v>
      </c>
      <c r="J14453">
        <v>1774</v>
      </c>
      <c r="K14453">
        <v>821</v>
      </c>
      <c r="L14453">
        <v>13</v>
      </c>
      <c r="M14453">
        <f t="shared" si="29154"/>
        <v>0</v>
      </c>
      <c r="N14453" t="b">
        <f t="shared" ref="N14453" si="29255">AND(MIN($F14453,$F14454,$F14455)=$F14453,MAX($H14453,$H14454,$H14455)=$H14453)</f>
        <v>1</v>
      </c>
      <c r="O14453" t="b">
        <f t="shared" ref="O14453" si="29256">AND(N14453,NOT(N14454),NOT(N14455))</f>
        <v>1</v>
      </c>
    </row>
    <row r="14454" spans="1:15" x14ac:dyDescent="0.25">
      <c r="A14454" t="s">
        <v>15</v>
      </c>
      <c r="B14454" t="s">
        <v>14</v>
      </c>
      <c r="C14454">
        <v>18</v>
      </c>
      <c r="D14454">
        <v>10</v>
      </c>
      <c r="E14454" t="b">
        <v>0</v>
      </c>
      <c r="F14454">
        <v>4.2999999999999997E-2</v>
      </c>
      <c r="G14454">
        <v>64</v>
      </c>
      <c r="H14454">
        <v>64</v>
      </c>
      <c r="I14454">
        <v>1776</v>
      </c>
      <c r="J14454">
        <v>1774</v>
      </c>
      <c r="K14454">
        <v>821</v>
      </c>
      <c r="L14454">
        <v>13</v>
      </c>
      <c r="M14454">
        <f t="shared" si="29154"/>
        <v>0</v>
      </c>
      <c r="N14454" t="b">
        <f t="shared" ref="N14454" si="29257">AND(MIN($F14453,$F14454,$F14455)=$F14454,MAX($H14453,$H14454,$H14455)=$H14454)</f>
        <v>0</v>
      </c>
      <c r="O14454" t="b">
        <f t="shared" ref="O14454" si="29258">AND(NOT(N14453),N14454,NOT(N14455))</f>
        <v>0</v>
      </c>
    </row>
    <row r="14455" spans="1:15" x14ac:dyDescent="0.25">
      <c r="A14455" t="s">
        <v>19</v>
      </c>
      <c r="B14455" t="s">
        <v>14</v>
      </c>
      <c r="C14455">
        <v>18</v>
      </c>
      <c r="D14455">
        <v>10</v>
      </c>
      <c r="E14455" t="b">
        <v>0</v>
      </c>
      <c r="F14455">
        <v>0.19700000000000001</v>
      </c>
      <c r="G14455">
        <v>64</v>
      </c>
      <c r="H14455">
        <v>64</v>
      </c>
      <c r="I14455">
        <v>2831</v>
      </c>
      <c r="J14455">
        <v>1774</v>
      </c>
      <c r="K14455">
        <v>821</v>
      </c>
      <c r="L14455">
        <v>13</v>
      </c>
      <c r="M14455">
        <f t="shared" si="29154"/>
        <v>0</v>
      </c>
      <c r="N14455" t="b">
        <f t="shared" ref="N14455" si="29259">AND(MIN($F14453,$F14454,$F14455)=$F14455,MAX($H14453,$H14454,$H14455)=$H14455)</f>
        <v>0</v>
      </c>
      <c r="O14455" t="b">
        <f t="shared" ref="O14455" si="29260">AND(NOT(N14453),NOT(N14454),N14455)</f>
        <v>0</v>
      </c>
    </row>
    <row r="14456" spans="1:15" x14ac:dyDescent="0.25">
      <c r="A14456" t="s">
        <v>13</v>
      </c>
      <c r="B14456" t="s">
        <v>14</v>
      </c>
      <c r="C14456">
        <v>18</v>
      </c>
      <c r="D14456">
        <v>11</v>
      </c>
      <c r="E14456" t="b">
        <v>1</v>
      </c>
      <c r="F14456">
        <v>10.000999999999999</v>
      </c>
      <c r="G14456">
        <v>64</v>
      </c>
      <c r="H14456">
        <v>0</v>
      </c>
      <c r="I14456">
        <v>1142146</v>
      </c>
      <c r="J14456">
        <v>1141890</v>
      </c>
      <c r="K14456">
        <v>570943</v>
      </c>
      <c r="L14456">
        <v>13</v>
      </c>
      <c r="M14456">
        <f t="shared" si="29154"/>
        <v>64</v>
      </c>
      <c r="N14456" t="b">
        <f t="shared" ref="N14456" si="29261">AND(MIN($F14456,$F14457,$F14458)=$F14456,MAX($H14456,$H14457,$H14458)=$H14456)</f>
        <v>0</v>
      </c>
      <c r="O14456" t="b">
        <f t="shared" ref="O14456" si="29262">AND(N14456,NOT(N14457),NOT(N14458))</f>
        <v>0</v>
      </c>
    </row>
    <row r="14457" spans="1:15" x14ac:dyDescent="0.25">
      <c r="A14457" t="s">
        <v>15</v>
      </c>
      <c r="B14457" t="s">
        <v>14</v>
      </c>
      <c r="C14457">
        <v>18</v>
      </c>
      <c r="D14457">
        <v>11</v>
      </c>
      <c r="E14457" t="b">
        <v>0</v>
      </c>
      <c r="F14457">
        <v>1.129</v>
      </c>
      <c r="G14457">
        <v>64</v>
      </c>
      <c r="H14457">
        <v>64</v>
      </c>
      <c r="I14457">
        <v>345</v>
      </c>
      <c r="J14457">
        <v>344</v>
      </c>
      <c r="K14457">
        <v>106</v>
      </c>
      <c r="L14457">
        <v>11</v>
      </c>
      <c r="M14457">
        <f t="shared" si="29154"/>
        <v>0</v>
      </c>
      <c r="N14457" t="b">
        <f t="shared" ref="N14457" si="29263">AND(MIN($F14456,$F14457,$F14458)=$F14457,MAX($H14456,$H14457,$H14458)=$H14457)</f>
        <v>1</v>
      </c>
      <c r="O14457" t="b">
        <f t="shared" ref="O14457" si="29264">AND(NOT(N14456),N14457,NOT(N14458))</f>
        <v>1</v>
      </c>
    </row>
    <row r="14458" spans="1:15" x14ac:dyDescent="0.25">
      <c r="A14458" t="s">
        <v>19</v>
      </c>
      <c r="B14458" t="s">
        <v>14</v>
      </c>
      <c r="C14458">
        <v>18</v>
      </c>
      <c r="D14458">
        <v>11</v>
      </c>
      <c r="E14458" t="b">
        <v>1</v>
      </c>
      <c r="F14458">
        <v>10.005000000000001</v>
      </c>
      <c r="G14458">
        <v>64</v>
      </c>
      <c r="H14458">
        <v>0</v>
      </c>
      <c r="I14458">
        <v>574223</v>
      </c>
      <c r="J14458">
        <v>574087</v>
      </c>
      <c r="K14458">
        <v>287041</v>
      </c>
      <c r="L14458">
        <v>13</v>
      </c>
      <c r="M14458">
        <f t="shared" si="29154"/>
        <v>64</v>
      </c>
      <c r="N14458" t="b">
        <f t="shared" ref="N14458" si="29265">AND(MIN($F14456,$F14457,$F14458)=$F14458,MAX($H14456,$H14457,$H14458)=$H14458)</f>
        <v>0</v>
      </c>
      <c r="O14458" t="b">
        <f t="shared" ref="O14458" si="29266">AND(NOT(N14456),NOT(N14457),N14458)</f>
        <v>0</v>
      </c>
    </row>
    <row r="14459" spans="1:15" x14ac:dyDescent="0.25">
      <c r="A14459" t="s">
        <v>13</v>
      </c>
      <c r="B14459" t="s">
        <v>14</v>
      </c>
      <c r="C14459">
        <v>18</v>
      </c>
      <c r="D14459">
        <v>12</v>
      </c>
      <c r="E14459" t="b">
        <v>0</v>
      </c>
      <c r="F14459">
        <v>5.1999999999999998E-2</v>
      </c>
      <c r="G14459">
        <v>64</v>
      </c>
      <c r="H14459">
        <v>64</v>
      </c>
      <c r="I14459">
        <v>1807</v>
      </c>
      <c r="J14459">
        <v>1566</v>
      </c>
      <c r="K14459">
        <v>717</v>
      </c>
      <c r="L14459">
        <v>15</v>
      </c>
      <c r="M14459">
        <f t="shared" si="29154"/>
        <v>0</v>
      </c>
      <c r="N14459" t="b">
        <f t="shared" ref="N14459" si="29267">AND(MIN($F14459,$F14460,$F14461)=$F14459,MAX($H14459,$H14460,$H14461)=$H14459)</f>
        <v>0</v>
      </c>
      <c r="O14459" t="b">
        <f t="shared" ref="O14459" si="29268">AND(N14459,NOT(N14460),NOT(N14461))</f>
        <v>0</v>
      </c>
    </row>
    <row r="14460" spans="1:15" x14ac:dyDescent="0.25">
      <c r="A14460" t="s">
        <v>15</v>
      </c>
      <c r="B14460" t="s">
        <v>14</v>
      </c>
      <c r="C14460">
        <v>18</v>
      </c>
      <c r="D14460">
        <v>12</v>
      </c>
      <c r="E14460" t="b">
        <v>1</v>
      </c>
      <c r="F14460">
        <v>10.002000000000001</v>
      </c>
      <c r="G14460">
        <v>64</v>
      </c>
      <c r="H14460">
        <v>0</v>
      </c>
      <c r="I14460">
        <v>14627</v>
      </c>
      <c r="J14460">
        <v>14626</v>
      </c>
      <c r="K14460">
        <v>7311</v>
      </c>
      <c r="L14460">
        <v>11</v>
      </c>
      <c r="M14460">
        <f t="shared" si="29154"/>
        <v>64</v>
      </c>
      <c r="N14460" t="b">
        <f t="shared" ref="N14460" si="29269">AND(MIN($F14459,$F14460,$F14461)=$F14460,MAX($H14459,$H14460,$H14461)=$H14460)</f>
        <v>0</v>
      </c>
      <c r="O14460" t="b">
        <f t="shared" ref="O14460" si="29270">AND(NOT(N14459),N14460,NOT(N14461))</f>
        <v>0</v>
      </c>
    </row>
    <row r="14461" spans="1:15" x14ac:dyDescent="0.25">
      <c r="A14461" t="s">
        <v>19</v>
      </c>
      <c r="B14461" t="s">
        <v>14</v>
      </c>
      <c r="C14461">
        <v>18</v>
      </c>
      <c r="D14461">
        <v>12</v>
      </c>
      <c r="E14461" t="b">
        <v>0</v>
      </c>
      <c r="F14461">
        <v>4.8000000000000001E-2</v>
      </c>
      <c r="G14461">
        <v>64</v>
      </c>
      <c r="H14461">
        <v>64</v>
      </c>
      <c r="I14461">
        <v>1807</v>
      </c>
      <c r="J14461">
        <v>1566</v>
      </c>
      <c r="K14461">
        <v>717</v>
      </c>
      <c r="L14461">
        <v>15</v>
      </c>
      <c r="M14461">
        <f t="shared" si="29154"/>
        <v>0</v>
      </c>
      <c r="N14461" t="b">
        <f t="shared" ref="N14461" si="29271">AND(MIN($F14459,$F14460,$F14461)=$F14461,MAX($H14459,$H14460,$H14461)=$H14461)</f>
        <v>1</v>
      </c>
      <c r="O14461" t="b">
        <f t="shared" ref="O14461" si="29272">AND(NOT(N14459),NOT(N14460),N14461)</f>
        <v>1</v>
      </c>
    </row>
    <row r="14462" spans="1:15" x14ac:dyDescent="0.25">
      <c r="A14462" t="s">
        <v>13</v>
      </c>
      <c r="B14462" t="s">
        <v>14</v>
      </c>
      <c r="C14462">
        <v>18</v>
      </c>
      <c r="D14462">
        <v>13</v>
      </c>
      <c r="E14462" t="b">
        <v>1</v>
      </c>
      <c r="F14462">
        <v>10.023999999999999</v>
      </c>
      <c r="G14462">
        <v>64</v>
      </c>
      <c r="H14462">
        <v>0</v>
      </c>
      <c r="I14462">
        <v>4375</v>
      </c>
      <c r="J14462">
        <v>4020</v>
      </c>
      <c r="K14462">
        <v>2008</v>
      </c>
      <c r="L14462">
        <v>16</v>
      </c>
      <c r="M14462">
        <f t="shared" si="29154"/>
        <v>64</v>
      </c>
      <c r="N14462" t="b">
        <f t="shared" ref="N14462" si="29273">AND(MIN($F14462,$F14463,$F14464)=$F14462,MAX($H14462,$H14463,$H14464)=$H14462)</f>
        <v>0</v>
      </c>
      <c r="O14462" t="b">
        <f t="shared" ref="O14462" si="29274">AND(N14462,NOT(N14463),NOT(N14464))</f>
        <v>0</v>
      </c>
    </row>
    <row r="14463" spans="1:15" x14ac:dyDescent="0.25">
      <c r="A14463" t="s">
        <v>15</v>
      </c>
      <c r="B14463" t="s">
        <v>14</v>
      </c>
      <c r="C14463">
        <v>18</v>
      </c>
      <c r="D14463">
        <v>13</v>
      </c>
      <c r="E14463" t="b">
        <v>1</v>
      </c>
      <c r="F14463">
        <v>10.000999999999999</v>
      </c>
      <c r="G14463">
        <v>64</v>
      </c>
      <c r="H14463">
        <v>0</v>
      </c>
      <c r="I14463">
        <v>8833</v>
      </c>
      <c r="J14463">
        <v>8832</v>
      </c>
      <c r="K14463">
        <v>4414</v>
      </c>
      <c r="L14463">
        <v>11</v>
      </c>
      <c r="M14463">
        <f t="shared" si="29154"/>
        <v>64</v>
      </c>
      <c r="N14463" t="b">
        <f t="shared" ref="N14463" si="29275">AND(MIN($F14462,$F14463,$F14464)=$F14463,MAX($H14462,$H14463,$H14464)=$H14463)</f>
        <v>1</v>
      </c>
      <c r="O14463" t="b">
        <f t="shared" ref="O14463" si="29276">AND(NOT(N14462),N14463,NOT(N14464))</f>
        <v>1</v>
      </c>
    </row>
    <row r="14464" spans="1:15" x14ac:dyDescent="0.25">
      <c r="A14464" t="s">
        <v>19</v>
      </c>
      <c r="B14464" t="s">
        <v>14</v>
      </c>
      <c r="C14464">
        <v>18</v>
      </c>
      <c r="D14464">
        <v>13</v>
      </c>
      <c r="E14464" t="b">
        <v>1</v>
      </c>
      <c r="F14464">
        <v>10.016999999999999</v>
      </c>
      <c r="G14464">
        <v>64</v>
      </c>
      <c r="H14464">
        <v>0</v>
      </c>
      <c r="I14464">
        <v>3325</v>
      </c>
      <c r="J14464">
        <v>3050</v>
      </c>
      <c r="K14464">
        <v>1523</v>
      </c>
      <c r="L14464">
        <v>16</v>
      </c>
      <c r="M14464">
        <f t="shared" si="29154"/>
        <v>64</v>
      </c>
      <c r="N14464" t="b">
        <f t="shared" ref="N14464" si="29277">AND(MIN($F14462,$F14463,$F14464)=$F14464,MAX($H14462,$H14463,$H14464)=$H14464)</f>
        <v>0</v>
      </c>
      <c r="O14464" t="b">
        <f t="shared" ref="O14464" si="29278">AND(NOT(N14462),NOT(N14463),N14464)</f>
        <v>0</v>
      </c>
    </row>
    <row r="14465" spans="1:15" x14ac:dyDescent="0.25">
      <c r="A14465" t="s">
        <v>13</v>
      </c>
      <c r="B14465" t="s">
        <v>14</v>
      </c>
      <c r="C14465">
        <v>18</v>
      </c>
      <c r="D14465">
        <v>14</v>
      </c>
      <c r="E14465" t="b">
        <v>1</v>
      </c>
      <c r="F14465">
        <v>10.000999999999999</v>
      </c>
      <c r="G14465">
        <v>64</v>
      </c>
      <c r="H14465">
        <v>1</v>
      </c>
      <c r="I14465">
        <v>1065873</v>
      </c>
      <c r="J14465">
        <v>1065695</v>
      </c>
      <c r="K14465">
        <v>532845</v>
      </c>
      <c r="L14465">
        <v>26</v>
      </c>
      <c r="M14465">
        <f t="shared" si="29154"/>
        <v>63</v>
      </c>
      <c r="N14465" t="b">
        <f t="shared" ref="N14465" si="29279">AND(MIN($F14465,$F14466,$F14467)=$F14465,MAX($H14465,$H14466,$H14467)=$H14465)</f>
        <v>0</v>
      </c>
      <c r="O14465" t="b">
        <f t="shared" ref="O14465" si="29280">AND(N14465,NOT(N14466),NOT(N14467))</f>
        <v>0</v>
      </c>
    </row>
    <row r="14466" spans="1:15" x14ac:dyDescent="0.25">
      <c r="A14466" t="s">
        <v>15</v>
      </c>
      <c r="B14466" t="s">
        <v>14</v>
      </c>
      <c r="C14466">
        <v>18</v>
      </c>
      <c r="D14466">
        <v>14</v>
      </c>
      <c r="E14466" t="b">
        <v>0</v>
      </c>
      <c r="F14466">
        <v>0.57899999999999996</v>
      </c>
      <c r="G14466">
        <v>64</v>
      </c>
      <c r="H14466">
        <v>64</v>
      </c>
      <c r="I14466">
        <v>355</v>
      </c>
      <c r="J14466">
        <v>354</v>
      </c>
      <c r="K14466">
        <v>111</v>
      </c>
      <c r="L14466">
        <v>11</v>
      </c>
      <c r="M14466">
        <f t="shared" si="29154"/>
        <v>0</v>
      </c>
      <c r="N14466" t="b">
        <f t="shared" ref="N14466" si="29281">AND(MIN($F14465,$F14466,$F14467)=$F14466,MAX($H14465,$H14466,$H14467)=$H14466)</f>
        <v>1</v>
      </c>
      <c r="O14466" t="b">
        <f t="shared" ref="O14466" si="29282">AND(NOT(N14465),N14466,NOT(N14467))</f>
        <v>1</v>
      </c>
    </row>
    <row r="14467" spans="1:15" x14ac:dyDescent="0.25">
      <c r="A14467" t="s">
        <v>19</v>
      </c>
      <c r="B14467" t="s">
        <v>14</v>
      </c>
      <c r="C14467">
        <v>18</v>
      </c>
      <c r="D14467">
        <v>14</v>
      </c>
      <c r="E14467" t="b">
        <v>1</v>
      </c>
      <c r="F14467">
        <v>10.002000000000001</v>
      </c>
      <c r="G14467">
        <v>64</v>
      </c>
      <c r="H14467">
        <v>1</v>
      </c>
      <c r="I14467">
        <v>766598</v>
      </c>
      <c r="J14467">
        <v>766465</v>
      </c>
      <c r="K14467">
        <v>383230</v>
      </c>
      <c r="L14467">
        <v>26</v>
      </c>
      <c r="M14467">
        <f t="shared" ref="M14467:M14530" si="29283">G14467-H14467</f>
        <v>63</v>
      </c>
      <c r="N14467" t="b">
        <f t="shared" ref="N14467" si="29284">AND(MIN($F14465,$F14466,$F14467)=$F14467,MAX($H14465,$H14466,$H14467)=$H14467)</f>
        <v>0</v>
      </c>
      <c r="O14467" t="b">
        <f t="shared" ref="O14467" si="29285">AND(NOT(N14465),NOT(N14466),N14467)</f>
        <v>0</v>
      </c>
    </row>
    <row r="14468" spans="1:15" x14ac:dyDescent="0.25">
      <c r="A14468" t="s">
        <v>13</v>
      </c>
      <c r="B14468" t="s">
        <v>14</v>
      </c>
      <c r="C14468">
        <v>18</v>
      </c>
      <c r="D14468">
        <v>15</v>
      </c>
      <c r="E14468" t="b">
        <v>0</v>
      </c>
      <c r="F14468">
        <v>0.96899999999999997</v>
      </c>
      <c r="G14468">
        <v>64</v>
      </c>
      <c r="H14468">
        <v>64</v>
      </c>
      <c r="I14468">
        <v>113781</v>
      </c>
      <c r="J14468">
        <v>61164</v>
      </c>
      <c r="K14468">
        <v>30516</v>
      </c>
      <c r="L14468">
        <v>16</v>
      </c>
      <c r="M14468">
        <f t="shared" si="29283"/>
        <v>0</v>
      </c>
      <c r="N14468" t="b">
        <f t="shared" ref="N14468" si="29286">AND(MIN($F14468,$F14469,$F14470)=$F14468,MAX($H14468,$H14469,$H14470)=$H14468)</f>
        <v>0</v>
      </c>
      <c r="O14468" t="b">
        <f t="shared" ref="O14468" si="29287">AND(N14468,NOT(N14469),NOT(N14470))</f>
        <v>0</v>
      </c>
    </row>
    <row r="14469" spans="1:15" x14ac:dyDescent="0.25">
      <c r="A14469" t="s">
        <v>15</v>
      </c>
      <c r="B14469" t="s">
        <v>14</v>
      </c>
      <c r="C14469">
        <v>18</v>
      </c>
      <c r="D14469">
        <v>15</v>
      </c>
      <c r="E14469" t="b">
        <v>0</v>
      </c>
      <c r="F14469">
        <v>0.56200000000000006</v>
      </c>
      <c r="G14469">
        <v>64</v>
      </c>
      <c r="H14469">
        <v>64</v>
      </c>
      <c r="I14469">
        <v>61310</v>
      </c>
      <c r="J14469">
        <v>61164</v>
      </c>
      <c r="K14469">
        <v>30516</v>
      </c>
      <c r="L14469">
        <v>16</v>
      </c>
      <c r="M14469">
        <f t="shared" si="29283"/>
        <v>0</v>
      </c>
      <c r="N14469" t="b">
        <f t="shared" ref="N14469" si="29288">AND(MIN($F14468,$F14469,$F14470)=$F14469,MAX($H14468,$H14469,$H14470)=$H14469)</f>
        <v>1</v>
      </c>
      <c r="O14469" t="b">
        <f t="shared" ref="O14469" si="29289">AND(NOT(N14468),N14469,NOT(N14470))</f>
        <v>1</v>
      </c>
    </row>
    <row r="14470" spans="1:15" x14ac:dyDescent="0.25">
      <c r="A14470" t="s">
        <v>19</v>
      </c>
      <c r="B14470" t="s">
        <v>14</v>
      </c>
      <c r="C14470">
        <v>18</v>
      </c>
      <c r="D14470">
        <v>15</v>
      </c>
      <c r="E14470" t="b">
        <v>0</v>
      </c>
      <c r="F14470">
        <v>1.3640000000000001</v>
      </c>
      <c r="G14470">
        <v>64</v>
      </c>
      <c r="H14470">
        <v>64</v>
      </c>
      <c r="I14470">
        <v>113781</v>
      </c>
      <c r="J14470">
        <v>61164</v>
      </c>
      <c r="K14470">
        <v>30516</v>
      </c>
      <c r="L14470">
        <v>16</v>
      </c>
      <c r="M14470">
        <f t="shared" si="29283"/>
        <v>0</v>
      </c>
      <c r="N14470" t="b">
        <f t="shared" ref="N14470" si="29290">AND(MIN($F14468,$F14469,$F14470)=$F14470,MAX($H14468,$H14469,$H14470)=$H14470)</f>
        <v>0</v>
      </c>
      <c r="O14470" t="b">
        <f t="shared" ref="O14470" si="29291">AND(NOT(N14468),NOT(N14469),N14470)</f>
        <v>0</v>
      </c>
    </row>
    <row r="14471" spans="1:15" x14ac:dyDescent="0.25">
      <c r="A14471" t="s">
        <v>13</v>
      </c>
      <c r="B14471" t="s">
        <v>14</v>
      </c>
      <c r="C14471">
        <v>18</v>
      </c>
      <c r="D14471">
        <v>16</v>
      </c>
      <c r="E14471" t="b">
        <v>0</v>
      </c>
      <c r="F14471">
        <v>0.60199999999999998</v>
      </c>
      <c r="G14471">
        <v>64</v>
      </c>
      <c r="H14471">
        <v>64</v>
      </c>
      <c r="I14471">
        <v>65267</v>
      </c>
      <c r="J14471">
        <v>65110</v>
      </c>
      <c r="K14471">
        <v>32489</v>
      </c>
      <c r="L14471">
        <v>19</v>
      </c>
      <c r="M14471">
        <f t="shared" si="29283"/>
        <v>0</v>
      </c>
      <c r="N14471" t="b">
        <f t="shared" ref="N14471" si="29292">AND(MIN($F14471,$F14472,$F14473)=$F14471,MAX($H14471,$H14472,$H14473)=$H14471)</f>
        <v>1</v>
      </c>
      <c r="O14471" t="b">
        <f t="shared" ref="O14471" si="29293">AND(N14471,NOT(N14472),NOT(N14473))</f>
        <v>1</v>
      </c>
    </row>
    <row r="14472" spans="1:15" x14ac:dyDescent="0.25">
      <c r="A14472" t="s">
        <v>15</v>
      </c>
      <c r="B14472" t="s">
        <v>14</v>
      </c>
      <c r="C14472">
        <v>18</v>
      </c>
      <c r="D14472">
        <v>16</v>
      </c>
      <c r="E14472" t="b">
        <v>0</v>
      </c>
      <c r="F14472">
        <v>1.5760000000000001</v>
      </c>
      <c r="G14472">
        <v>64</v>
      </c>
      <c r="H14472">
        <v>64</v>
      </c>
      <c r="I14472">
        <v>421</v>
      </c>
      <c r="J14472">
        <v>420</v>
      </c>
      <c r="K14472">
        <v>144</v>
      </c>
      <c r="L14472">
        <v>11</v>
      </c>
      <c r="M14472">
        <f t="shared" si="29283"/>
        <v>0</v>
      </c>
      <c r="N14472" t="b">
        <f t="shared" ref="N14472" si="29294">AND(MIN($F14471,$F14472,$F14473)=$F14472,MAX($H14471,$H14472,$H14473)=$H14472)</f>
        <v>0</v>
      </c>
      <c r="O14472" t="b">
        <f t="shared" ref="O14472" si="29295">AND(NOT(N14471),N14472,NOT(N14473))</f>
        <v>0</v>
      </c>
    </row>
    <row r="14473" spans="1:15" x14ac:dyDescent="0.25">
      <c r="A14473" t="s">
        <v>19</v>
      </c>
      <c r="B14473" t="s">
        <v>14</v>
      </c>
      <c r="C14473">
        <v>18</v>
      </c>
      <c r="D14473">
        <v>16</v>
      </c>
      <c r="E14473" t="b">
        <v>0</v>
      </c>
      <c r="F14473">
        <v>0.90700000000000003</v>
      </c>
      <c r="G14473">
        <v>64</v>
      </c>
      <c r="H14473">
        <v>64</v>
      </c>
      <c r="I14473">
        <v>65267</v>
      </c>
      <c r="J14473">
        <v>65110</v>
      </c>
      <c r="K14473">
        <v>32489</v>
      </c>
      <c r="L14473">
        <v>19</v>
      </c>
      <c r="M14473">
        <f t="shared" si="29283"/>
        <v>0</v>
      </c>
      <c r="N14473" t="b">
        <f t="shared" ref="N14473" si="29296">AND(MIN($F14471,$F14472,$F14473)=$F14473,MAX($H14471,$H14472,$H14473)=$H14473)</f>
        <v>0</v>
      </c>
      <c r="O14473" t="b">
        <f t="shared" ref="O14473" si="29297">AND(NOT(N14471),NOT(N14472),N14473)</f>
        <v>0</v>
      </c>
    </row>
    <row r="14474" spans="1:15" x14ac:dyDescent="0.25">
      <c r="A14474" t="s">
        <v>13</v>
      </c>
      <c r="B14474" t="s">
        <v>14</v>
      </c>
      <c r="C14474">
        <v>18</v>
      </c>
      <c r="D14474">
        <v>17</v>
      </c>
      <c r="E14474" t="b">
        <v>0</v>
      </c>
      <c r="F14474">
        <v>8.7569999999999997</v>
      </c>
      <c r="G14474">
        <v>64</v>
      </c>
      <c r="H14474">
        <v>64</v>
      </c>
      <c r="I14474">
        <v>1265656</v>
      </c>
      <c r="J14474">
        <v>807636</v>
      </c>
      <c r="K14474">
        <v>403752</v>
      </c>
      <c r="L14474">
        <v>13</v>
      </c>
      <c r="M14474">
        <f t="shared" si="29283"/>
        <v>0</v>
      </c>
      <c r="N14474" t="b">
        <f t="shared" ref="N14474" si="29298">AND(MIN($F14474,$F14475,$F14476)=$F14474,MAX($H14474,$H14475,$H14476)=$H14474)</f>
        <v>0</v>
      </c>
      <c r="O14474" t="b">
        <f t="shared" ref="O14474" si="29299">AND(N14474,NOT(N14475),NOT(N14476))</f>
        <v>0</v>
      </c>
    </row>
    <row r="14475" spans="1:15" x14ac:dyDescent="0.25">
      <c r="A14475" t="s">
        <v>15</v>
      </c>
      <c r="B14475" t="s">
        <v>14</v>
      </c>
      <c r="C14475">
        <v>18</v>
      </c>
      <c r="D14475">
        <v>17</v>
      </c>
      <c r="E14475" t="b">
        <v>0</v>
      </c>
      <c r="F14475">
        <v>5.1440000000000001</v>
      </c>
      <c r="G14475">
        <v>64</v>
      </c>
      <c r="H14475">
        <v>64</v>
      </c>
      <c r="I14475">
        <v>808013</v>
      </c>
      <c r="J14475">
        <v>807636</v>
      </c>
      <c r="K14475">
        <v>403752</v>
      </c>
      <c r="L14475">
        <v>13</v>
      </c>
      <c r="M14475">
        <f t="shared" si="29283"/>
        <v>0</v>
      </c>
      <c r="N14475" t="b">
        <f t="shared" ref="N14475" si="29300">AND(MIN($F14474,$F14475,$F14476)=$F14475,MAX($H14474,$H14475,$H14476)=$H14475)</f>
        <v>1</v>
      </c>
      <c r="O14475" t="b">
        <f t="shared" ref="O14475" si="29301">AND(NOT(N14474),N14475,NOT(N14476))</f>
        <v>1</v>
      </c>
    </row>
    <row r="14476" spans="1:15" x14ac:dyDescent="0.25">
      <c r="A14476" t="s">
        <v>19</v>
      </c>
      <c r="B14476" t="s">
        <v>14</v>
      </c>
      <c r="C14476">
        <v>18</v>
      </c>
      <c r="D14476">
        <v>17</v>
      </c>
      <c r="E14476" t="b">
        <v>1</v>
      </c>
      <c r="F14476">
        <v>10.000999999999999</v>
      </c>
      <c r="G14476">
        <v>64</v>
      </c>
      <c r="H14476">
        <v>51</v>
      </c>
      <c r="I14476">
        <v>1076648</v>
      </c>
      <c r="J14476">
        <v>685857</v>
      </c>
      <c r="K14476">
        <v>342875</v>
      </c>
      <c r="L14476">
        <v>13</v>
      </c>
      <c r="M14476">
        <f t="shared" si="29283"/>
        <v>13</v>
      </c>
      <c r="N14476" t="b">
        <f t="shared" ref="N14476" si="29302">AND(MIN($F14474,$F14475,$F14476)=$F14476,MAX($H14474,$H14475,$H14476)=$H14476)</f>
        <v>0</v>
      </c>
      <c r="O14476" t="b">
        <f t="shared" ref="O14476" si="29303">AND(NOT(N14474),NOT(N14475),N14476)</f>
        <v>0</v>
      </c>
    </row>
    <row r="14477" spans="1:15" x14ac:dyDescent="0.25">
      <c r="A14477" t="s">
        <v>13</v>
      </c>
      <c r="B14477" t="s">
        <v>14</v>
      </c>
      <c r="C14477">
        <v>18</v>
      </c>
      <c r="D14477">
        <v>18</v>
      </c>
      <c r="E14477" t="b">
        <v>0</v>
      </c>
      <c r="F14477">
        <v>0.34200000000000003</v>
      </c>
      <c r="G14477">
        <v>64</v>
      </c>
      <c r="H14477">
        <v>64</v>
      </c>
      <c r="I14477">
        <v>21816</v>
      </c>
      <c r="J14477">
        <v>21671</v>
      </c>
      <c r="K14477">
        <v>10769</v>
      </c>
      <c r="L14477">
        <v>13</v>
      </c>
      <c r="M14477">
        <f t="shared" si="29283"/>
        <v>0</v>
      </c>
      <c r="N14477" t="b">
        <f t="shared" ref="N14477" si="29304">AND(MIN($F14477,$F14478,$F14479)=$F14477,MAX($H14477,$H14478,$H14479)=$H14477)</f>
        <v>1</v>
      </c>
      <c r="O14477" t="b">
        <f t="shared" ref="O14477" si="29305">AND(N14477,NOT(N14478),NOT(N14479))</f>
        <v>1</v>
      </c>
    </row>
    <row r="14478" spans="1:15" x14ac:dyDescent="0.25">
      <c r="A14478" t="s">
        <v>15</v>
      </c>
      <c r="B14478" t="s">
        <v>14</v>
      </c>
      <c r="C14478">
        <v>18</v>
      </c>
      <c r="D14478">
        <v>18</v>
      </c>
      <c r="E14478" t="b">
        <v>0</v>
      </c>
      <c r="F14478">
        <v>0.53700000000000003</v>
      </c>
      <c r="G14478">
        <v>64</v>
      </c>
      <c r="H14478">
        <v>64</v>
      </c>
      <c r="I14478">
        <v>303</v>
      </c>
      <c r="J14478">
        <v>301</v>
      </c>
      <c r="K14478">
        <v>84</v>
      </c>
      <c r="L14478">
        <v>12</v>
      </c>
      <c r="M14478">
        <f t="shared" si="29283"/>
        <v>0</v>
      </c>
      <c r="N14478" t="b">
        <f t="shared" ref="N14478" si="29306">AND(MIN($F14477,$F14478,$F14479)=$F14478,MAX($H14477,$H14478,$H14479)=$H14478)</f>
        <v>0</v>
      </c>
      <c r="O14478" t="b">
        <f t="shared" ref="O14478" si="29307">AND(NOT(N14477),N14478,NOT(N14479))</f>
        <v>0</v>
      </c>
    </row>
    <row r="14479" spans="1:15" x14ac:dyDescent="0.25">
      <c r="A14479" t="s">
        <v>19</v>
      </c>
      <c r="B14479" t="s">
        <v>14</v>
      </c>
      <c r="C14479">
        <v>18</v>
      </c>
      <c r="D14479">
        <v>18</v>
      </c>
      <c r="E14479" t="b">
        <v>0</v>
      </c>
      <c r="F14479">
        <v>0.45300000000000001</v>
      </c>
      <c r="G14479">
        <v>64</v>
      </c>
      <c r="H14479">
        <v>64</v>
      </c>
      <c r="I14479">
        <v>21816</v>
      </c>
      <c r="J14479">
        <v>21671</v>
      </c>
      <c r="K14479">
        <v>10769</v>
      </c>
      <c r="L14479">
        <v>13</v>
      </c>
      <c r="M14479">
        <f t="shared" si="29283"/>
        <v>0</v>
      </c>
      <c r="N14479" t="b">
        <f t="shared" ref="N14479" si="29308">AND(MIN($F14477,$F14478,$F14479)=$F14479,MAX($H14477,$H14478,$H14479)=$H14479)</f>
        <v>0</v>
      </c>
      <c r="O14479" t="b">
        <f t="shared" ref="O14479" si="29309">AND(NOT(N14477),NOT(N14478),N14479)</f>
        <v>0</v>
      </c>
    </row>
    <row r="14480" spans="1:15" x14ac:dyDescent="0.25">
      <c r="A14480" t="s">
        <v>13</v>
      </c>
      <c r="B14480" t="s">
        <v>14</v>
      </c>
      <c r="C14480">
        <v>18</v>
      </c>
      <c r="D14480">
        <v>19</v>
      </c>
      <c r="E14480" t="b">
        <v>1</v>
      </c>
      <c r="F14480">
        <v>10.044</v>
      </c>
      <c r="G14480">
        <v>64</v>
      </c>
      <c r="H14480">
        <v>0</v>
      </c>
      <c r="I14480">
        <v>10147</v>
      </c>
      <c r="J14480">
        <v>8164</v>
      </c>
      <c r="K14480">
        <v>4081</v>
      </c>
      <c r="L14480">
        <v>6</v>
      </c>
      <c r="M14480">
        <f t="shared" si="29283"/>
        <v>64</v>
      </c>
      <c r="N14480" t="b">
        <f t="shared" ref="N14480" si="29310">AND(MIN($F14480,$F14481,$F14482)=$F14480,MAX($H14480,$H14481,$H14482)=$H14480)</f>
        <v>0</v>
      </c>
      <c r="O14480" t="b">
        <f t="shared" ref="O14480" si="29311">AND(N14480,NOT(N14481),NOT(N14482))</f>
        <v>0</v>
      </c>
    </row>
    <row r="14481" spans="1:15" x14ac:dyDescent="0.25">
      <c r="A14481" t="s">
        <v>15</v>
      </c>
      <c r="B14481" t="s">
        <v>14</v>
      </c>
      <c r="C14481">
        <v>18</v>
      </c>
      <c r="D14481">
        <v>19</v>
      </c>
      <c r="E14481" t="b">
        <v>0</v>
      </c>
      <c r="F14481">
        <v>0.21099999999999999</v>
      </c>
      <c r="G14481">
        <v>64</v>
      </c>
      <c r="H14481">
        <v>64</v>
      </c>
      <c r="I14481">
        <v>1757</v>
      </c>
      <c r="J14481">
        <v>1756</v>
      </c>
      <c r="K14481">
        <v>812</v>
      </c>
      <c r="L14481">
        <v>11</v>
      </c>
      <c r="M14481">
        <f t="shared" si="29283"/>
        <v>0</v>
      </c>
      <c r="N14481" t="b">
        <f t="shared" ref="N14481" si="29312">AND(MIN($F14480,$F14481,$F14482)=$F14481,MAX($H14480,$H14481,$H14482)=$H14481)</f>
        <v>1</v>
      </c>
      <c r="O14481" t="b">
        <f t="shared" ref="O14481" si="29313">AND(NOT(N14480),N14481,NOT(N14482))</f>
        <v>1</v>
      </c>
    </row>
    <row r="14482" spans="1:15" x14ac:dyDescent="0.25">
      <c r="A14482" t="s">
        <v>19</v>
      </c>
      <c r="B14482" t="s">
        <v>14</v>
      </c>
      <c r="C14482">
        <v>18</v>
      </c>
      <c r="D14482">
        <v>19</v>
      </c>
      <c r="E14482" t="b">
        <v>1</v>
      </c>
      <c r="F14482">
        <v>12.632</v>
      </c>
      <c r="G14482">
        <v>64</v>
      </c>
      <c r="H14482">
        <v>0</v>
      </c>
      <c r="I14482">
        <v>10147</v>
      </c>
      <c r="J14482">
        <v>8164</v>
      </c>
      <c r="K14482">
        <v>4081</v>
      </c>
      <c r="L14482">
        <v>6</v>
      </c>
      <c r="M14482">
        <f t="shared" si="29283"/>
        <v>64</v>
      </c>
      <c r="N14482" t="b">
        <f t="shared" ref="N14482" si="29314">AND(MIN($F14480,$F14481,$F14482)=$F14482,MAX($H14480,$H14481,$H14482)=$H14482)</f>
        <v>0</v>
      </c>
      <c r="O14482" t="b">
        <f t="shared" ref="O14482" si="29315">AND(NOT(N14480),NOT(N14481),N14482)</f>
        <v>0</v>
      </c>
    </row>
    <row r="14483" spans="1:15" x14ac:dyDescent="0.25">
      <c r="A14483" t="s">
        <v>13</v>
      </c>
      <c r="B14483" t="s">
        <v>14</v>
      </c>
      <c r="C14483">
        <v>18</v>
      </c>
      <c r="D14483">
        <v>1</v>
      </c>
      <c r="E14483" t="b">
        <v>0</v>
      </c>
      <c r="F14483">
        <v>0</v>
      </c>
      <c r="G14483">
        <v>64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f t="shared" si="29283"/>
        <v>64</v>
      </c>
      <c r="N14483" t="b">
        <f t="shared" ref="N14483" si="29316">AND(MIN($F14483,$F14484,$F14485)=$F14483,MAX($H14483,$H14484,$H14485)=$H14483)</f>
        <v>1</v>
      </c>
      <c r="O14483" t="b">
        <f t="shared" ref="O14483" si="29317">AND(N14483,NOT(N14484),NOT(N14485))</f>
        <v>0</v>
      </c>
    </row>
    <row r="14484" spans="1:15" x14ac:dyDescent="0.25">
      <c r="A14484" t="s">
        <v>15</v>
      </c>
      <c r="B14484" t="s">
        <v>14</v>
      </c>
      <c r="C14484">
        <v>18</v>
      </c>
      <c r="D14484">
        <v>1</v>
      </c>
      <c r="E14484" t="b">
        <v>0</v>
      </c>
      <c r="F14484">
        <v>0</v>
      </c>
      <c r="G14484">
        <v>64</v>
      </c>
      <c r="H14484">
        <v>0</v>
      </c>
      <c r="I14484">
        <v>0</v>
      </c>
      <c r="J14484">
        <v>0</v>
      </c>
      <c r="K14484">
        <v>1</v>
      </c>
      <c r="L14484">
        <v>0</v>
      </c>
      <c r="M14484">
        <f t="shared" si="29283"/>
        <v>64</v>
      </c>
      <c r="N14484" t="b">
        <f t="shared" ref="N14484" si="29318">AND(MIN($F14483,$F14484,$F14485)=$F14484,MAX($H14483,$H14484,$H14485)=$H14484)</f>
        <v>1</v>
      </c>
      <c r="O14484" t="b">
        <f t="shared" ref="O14484" si="29319">AND(NOT(N14483),N14484,NOT(N14485))</f>
        <v>0</v>
      </c>
    </row>
    <row r="14485" spans="1:15" x14ac:dyDescent="0.25">
      <c r="A14485" t="s">
        <v>19</v>
      </c>
      <c r="B14485" t="s">
        <v>14</v>
      </c>
      <c r="C14485">
        <v>18</v>
      </c>
      <c r="D14485">
        <v>1</v>
      </c>
      <c r="E14485" t="b">
        <v>0</v>
      </c>
      <c r="F14485">
        <v>1E-3</v>
      </c>
      <c r="G14485">
        <v>64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f t="shared" si="29283"/>
        <v>64</v>
      </c>
      <c r="N14485" t="b">
        <f t="shared" ref="N14485" si="29320">AND(MIN($F14483,$F14484,$F14485)=$F14485,MAX($H14483,$H14484,$H14485)=$H14485)</f>
        <v>0</v>
      </c>
      <c r="O14485" t="b">
        <f t="shared" ref="O14485" si="29321">AND(NOT(N14483),NOT(N14484),N14485)</f>
        <v>0</v>
      </c>
    </row>
    <row r="14486" spans="1:15" x14ac:dyDescent="0.25">
      <c r="A14486" t="s">
        <v>13</v>
      </c>
      <c r="B14486" t="s">
        <v>14</v>
      </c>
      <c r="C14486">
        <v>18</v>
      </c>
      <c r="D14486">
        <v>20</v>
      </c>
      <c r="E14486" t="b">
        <v>1</v>
      </c>
      <c r="F14486">
        <v>15.198</v>
      </c>
      <c r="G14486">
        <v>64</v>
      </c>
      <c r="H14486">
        <v>0</v>
      </c>
      <c r="I14486">
        <v>51238</v>
      </c>
      <c r="J14486">
        <v>51219</v>
      </c>
      <c r="K14486">
        <v>25608</v>
      </c>
      <c r="L14486">
        <v>14</v>
      </c>
      <c r="M14486">
        <f t="shared" si="29283"/>
        <v>64</v>
      </c>
      <c r="N14486" t="b">
        <f t="shared" ref="N14486" si="29322">AND(MIN($F14486,$F14487,$F14488)=$F14486,MAX($H14486,$H14487,$H14488)=$H14486)</f>
        <v>0</v>
      </c>
      <c r="O14486" t="b">
        <f t="shared" ref="O14486" si="29323">AND(N14486,NOT(N14487),NOT(N14488))</f>
        <v>0</v>
      </c>
    </row>
    <row r="14487" spans="1:15" x14ac:dyDescent="0.25">
      <c r="A14487" t="s">
        <v>15</v>
      </c>
      <c r="B14487" t="s">
        <v>14</v>
      </c>
      <c r="C14487">
        <v>18</v>
      </c>
      <c r="D14487">
        <v>20</v>
      </c>
      <c r="E14487" t="b">
        <v>1</v>
      </c>
      <c r="F14487">
        <v>10.004</v>
      </c>
      <c r="G14487">
        <v>64</v>
      </c>
      <c r="H14487">
        <v>0</v>
      </c>
      <c r="I14487">
        <v>3043</v>
      </c>
      <c r="J14487">
        <v>3042</v>
      </c>
      <c r="K14487">
        <v>1519</v>
      </c>
      <c r="L14487">
        <v>11</v>
      </c>
      <c r="M14487">
        <f t="shared" si="29283"/>
        <v>64</v>
      </c>
      <c r="N14487" t="b">
        <f t="shared" ref="N14487" si="29324">AND(MIN($F14486,$F14487,$F14488)=$F14487,MAX($H14486,$H14487,$H14488)=$H14487)</f>
        <v>1</v>
      </c>
      <c r="O14487" t="b">
        <f t="shared" ref="O14487" si="29325">AND(NOT(N14486),N14487,NOT(N14488))</f>
        <v>1</v>
      </c>
    </row>
    <row r="14488" spans="1:15" x14ac:dyDescent="0.25">
      <c r="A14488" t="s">
        <v>19</v>
      </c>
      <c r="B14488" t="s">
        <v>14</v>
      </c>
      <c r="C14488">
        <v>18</v>
      </c>
      <c r="D14488">
        <v>20</v>
      </c>
      <c r="E14488" t="b">
        <v>1</v>
      </c>
      <c r="F14488">
        <v>21.744</v>
      </c>
      <c r="G14488">
        <v>64</v>
      </c>
      <c r="H14488">
        <v>0</v>
      </c>
      <c r="I14488">
        <v>51238</v>
      </c>
      <c r="J14488">
        <v>51219</v>
      </c>
      <c r="K14488">
        <v>25608</v>
      </c>
      <c r="L14488">
        <v>14</v>
      </c>
      <c r="M14488">
        <f t="shared" si="29283"/>
        <v>64</v>
      </c>
      <c r="N14488" t="b">
        <f t="shared" ref="N14488" si="29326">AND(MIN($F14486,$F14487,$F14488)=$F14488,MAX($H14486,$H14487,$H14488)=$H14488)</f>
        <v>0</v>
      </c>
      <c r="O14488" t="b">
        <f t="shared" ref="O14488" si="29327">AND(NOT(N14486),NOT(N14487),N14488)</f>
        <v>0</v>
      </c>
    </row>
    <row r="14489" spans="1:15" x14ac:dyDescent="0.25">
      <c r="A14489" t="s">
        <v>13</v>
      </c>
      <c r="B14489" t="s">
        <v>14</v>
      </c>
      <c r="C14489">
        <v>18</v>
      </c>
      <c r="D14489">
        <v>21</v>
      </c>
      <c r="E14489" t="b">
        <v>1</v>
      </c>
      <c r="F14489">
        <v>10.002000000000001</v>
      </c>
      <c r="G14489">
        <v>64</v>
      </c>
      <c r="H14489">
        <v>0</v>
      </c>
      <c r="I14489">
        <v>55915</v>
      </c>
      <c r="J14489">
        <v>51505</v>
      </c>
      <c r="K14489">
        <v>25751</v>
      </c>
      <c r="L14489">
        <v>11</v>
      </c>
      <c r="M14489">
        <f t="shared" si="29283"/>
        <v>64</v>
      </c>
      <c r="N14489" t="b">
        <f t="shared" ref="N14489" si="29328">AND(MIN($F14489,$F14490,$F14491)=$F14489,MAX($H14489,$H14490,$H14491)=$H14489)</f>
        <v>1</v>
      </c>
      <c r="O14489" t="b">
        <f t="shared" ref="O14489" si="29329">AND(N14489,NOT(N14490),NOT(N14491))</f>
        <v>1</v>
      </c>
    </row>
    <row r="14490" spans="1:15" x14ac:dyDescent="0.25">
      <c r="A14490" t="s">
        <v>15</v>
      </c>
      <c r="B14490" t="s">
        <v>14</v>
      </c>
      <c r="C14490">
        <v>18</v>
      </c>
      <c r="D14490">
        <v>21</v>
      </c>
      <c r="E14490" t="b">
        <v>1</v>
      </c>
      <c r="F14490">
        <v>10.005000000000001</v>
      </c>
      <c r="G14490">
        <v>64</v>
      </c>
      <c r="H14490">
        <v>0</v>
      </c>
      <c r="I14490">
        <v>3061</v>
      </c>
      <c r="J14490">
        <v>3060</v>
      </c>
      <c r="K14490">
        <v>1528</v>
      </c>
      <c r="L14490">
        <v>11</v>
      </c>
      <c r="M14490">
        <f t="shared" si="29283"/>
        <v>64</v>
      </c>
      <c r="N14490" t="b">
        <f t="shared" ref="N14490" si="29330">AND(MIN($F14489,$F14490,$F14491)=$F14490,MAX($H14489,$H14490,$H14491)=$H14490)</f>
        <v>0</v>
      </c>
      <c r="O14490" t="b">
        <f t="shared" ref="O14490" si="29331">AND(NOT(N14489),N14490,NOT(N14491))</f>
        <v>0</v>
      </c>
    </row>
    <row r="14491" spans="1:15" x14ac:dyDescent="0.25">
      <c r="A14491" t="s">
        <v>19</v>
      </c>
      <c r="B14491" t="s">
        <v>14</v>
      </c>
      <c r="C14491">
        <v>18</v>
      </c>
      <c r="D14491">
        <v>21</v>
      </c>
      <c r="E14491" t="b">
        <v>1</v>
      </c>
      <c r="F14491">
        <v>10.003</v>
      </c>
      <c r="G14491">
        <v>64</v>
      </c>
      <c r="H14491">
        <v>0</v>
      </c>
      <c r="I14491">
        <v>21453</v>
      </c>
      <c r="J14491">
        <v>18875</v>
      </c>
      <c r="K14491">
        <v>9436</v>
      </c>
      <c r="L14491">
        <v>11</v>
      </c>
      <c r="M14491">
        <f t="shared" si="29283"/>
        <v>64</v>
      </c>
      <c r="N14491" t="b">
        <f t="shared" ref="N14491" si="29332">AND(MIN($F14489,$F14490,$F14491)=$F14491,MAX($H14489,$H14490,$H14491)=$H14491)</f>
        <v>0</v>
      </c>
      <c r="O14491" t="b">
        <f t="shared" ref="O14491" si="29333">AND(NOT(N14489),NOT(N14490),N14491)</f>
        <v>0</v>
      </c>
    </row>
    <row r="14492" spans="1:15" x14ac:dyDescent="0.25">
      <c r="A14492" t="s">
        <v>13</v>
      </c>
      <c r="B14492" t="s">
        <v>14</v>
      </c>
      <c r="C14492">
        <v>18</v>
      </c>
      <c r="D14492">
        <v>22</v>
      </c>
      <c r="E14492" t="b">
        <v>0</v>
      </c>
      <c r="F14492">
        <v>8.5730000000000004</v>
      </c>
      <c r="G14492">
        <v>64</v>
      </c>
      <c r="H14492">
        <v>64</v>
      </c>
      <c r="I14492">
        <v>967006</v>
      </c>
      <c r="J14492">
        <v>966722</v>
      </c>
      <c r="K14492">
        <v>483296</v>
      </c>
      <c r="L14492">
        <v>11</v>
      </c>
      <c r="M14492">
        <f t="shared" si="29283"/>
        <v>0</v>
      </c>
      <c r="N14492" t="b">
        <f t="shared" ref="N14492" si="29334">AND(MIN($F14492,$F14493,$F14494)=$F14492,MAX($H14492,$H14493,$H14494)=$H14492)</f>
        <v>0</v>
      </c>
      <c r="O14492" t="b">
        <f t="shared" ref="O14492" si="29335">AND(N14492,NOT(N14493),NOT(N14494))</f>
        <v>0</v>
      </c>
    </row>
    <row r="14493" spans="1:15" x14ac:dyDescent="0.25">
      <c r="A14493" t="s">
        <v>15</v>
      </c>
      <c r="B14493" t="s">
        <v>14</v>
      </c>
      <c r="C14493">
        <v>18</v>
      </c>
      <c r="D14493">
        <v>22</v>
      </c>
      <c r="E14493" t="b">
        <v>0</v>
      </c>
      <c r="F14493">
        <v>0.91300000000000003</v>
      </c>
      <c r="G14493">
        <v>64</v>
      </c>
      <c r="H14493">
        <v>64</v>
      </c>
      <c r="I14493">
        <v>52976</v>
      </c>
      <c r="J14493">
        <v>52974</v>
      </c>
      <c r="K14493">
        <v>26421</v>
      </c>
      <c r="L14493">
        <v>13</v>
      </c>
      <c r="M14493">
        <f t="shared" si="29283"/>
        <v>0</v>
      </c>
      <c r="N14493" t="b">
        <f t="shared" ref="N14493" si="29336">AND(MIN($F14492,$F14493,$F14494)=$F14493,MAX($H14492,$H14493,$H14494)=$H14493)</f>
        <v>1</v>
      </c>
      <c r="O14493" t="b">
        <f t="shared" ref="O14493" si="29337">AND(NOT(N14492),N14493,NOT(N14494))</f>
        <v>1</v>
      </c>
    </row>
    <row r="14494" spans="1:15" x14ac:dyDescent="0.25">
      <c r="A14494" t="s">
        <v>19</v>
      </c>
      <c r="B14494" t="s">
        <v>14</v>
      </c>
      <c r="C14494">
        <v>18</v>
      </c>
      <c r="D14494">
        <v>22</v>
      </c>
      <c r="E14494" t="b">
        <v>1</v>
      </c>
      <c r="F14494">
        <v>10.000999999999999</v>
      </c>
      <c r="G14494">
        <v>64</v>
      </c>
      <c r="H14494">
        <v>56</v>
      </c>
      <c r="I14494">
        <v>840968</v>
      </c>
      <c r="J14494">
        <v>840716</v>
      </c>
      <c r="K14494">
        <v>420301</v>
      </c>
      <c r="L14494">
        <v>11</v>
      </c>
      <c r="M14494">
        <f t="shared" si="29283"/>
        <v>8</v>
      </c>
      <c r="N14494" t="b">
        <f t="shared" ref="N14494" si="29338">AND(MIN($F14492,$F14493,$F14494)=$F14494,MAX($H14492,$H14493,$H14494)=$H14494)</f>
        <v>0</v>
      </c>
      <c r="O14494" t="b">
        <f t="shared" ref="O14494" si="29339">AND(NOT(N14492),NOT(N14493),N14494)</f>
        <v>0</v>
      </c>
    </row>
    <row r="14495" spans="1:15" x14ac:dyDescent="0.25">
      <c r="A14495" t="s">
        <v>13</v>
      </c>
      <c r="B14495" t="s">
        <v>14</v>
      </c>
      <c r="C14495">
        <v>18</v>
      </c>
      <c r="D14495">
        <v>23</v>
      </c>
      <c r="E14495" t="b">
        <v>1</v>
      </c>
      <c r="F14495">
        <v>10.000999999999999</v>
      </c>
      <c r="G14495">
        <v>64</v>
      </c>
      <c r="H14495">
        <v>6</v>
      </c>
      <c r="I14495">
        <v>1099398</v>
      </c>
      <c r="J14495">
        <v>1099205</v>
      </c>
      <c r="K14495">
        <v>549595</v>
      </c>
      <c r="L14495">
        <v>11</v>
      </c>
      <c r="M14495">
        <f t="shared" si="29283"/>
        <v>58</v>
      </c>
      <c r="N14495" t="b">
        <f t="shared" ref="N14495" si="29340">AND(MIN($F14495,$F14496,$F14497)=$F14495,MAX($H14495,$H14496,$H14497)=$H14495)</f>
        <v>0</v>
      </c>
      <c r="O14495" t="b">
        <f t="shared" ref="O14495" si="29341">AND(N14495,NOT(N14496),NOT(N14497))</f>
        <v>0</v>
      </c>
    </row>
    <row r="14496" spans="1:15" x14ac:dyDescent="0.25">
      <c r="A14496" t="s">
        <v>15</v>
      </c>
      <c r="B14496" t="s">
        <v>14</v>
      </c>
      <c r="C14496">
        <v>18</v>
      </c>
      <c r="D14496">
        <v>23</v>
      </c>
      <c r="E14496" t="b">
        <v>0</v>
      </c>
      <c r="F14496">
        <v>0.125</v>
      </c>
      <c r="G14496">
        <v>64</v>
      </c>
      <c r="H14496">
        <v>64</v>
      </c>
      <c r="I14496">
        <v>1653</v>
      </c>
      <c r="J14496">
        <v>1652</v>
      </c>
      <c r="K14496">
        <v>760</v>
      </c>
      <c r="L14496">
        <v>11</v>
      </c>
      <c r="M14496">
        <f t="shared" si="29283"/>
        <v>0</v>
      </c>
      <c r="N14496" t="b">
        <f t="shared" ref="N14496" si="29342">AND(MIN($F14495,$F14496,$F14497)=$F14496,MAX($H14495,$H14496,$H14497)=$H14496)</f>
        <v>1</v>
      </c>
      <c r="O14496" t="b">
        <f t="shared" ref="O14496" si="29343">AND(NOT(N14495),N14496,NOT(N14497))</f>
        <v>1</v>
      </c>
    </row>
    <row r="14497" spans="1:15" x14ac:dyDescent="0.25">
      <c r="A14497" t="s">
        <v>19</v>
      </c>
      <c r="B14497" t="s">
        <v>14</v>
      </c>
      <c r="C14497">
        <v>18</v>
      </c>
      <c r="D14497">
        <v>23</v>
      </c>
      <c r="E14497" t="b">
        <v>1</v>
      </c>
      <c r="F14497">
        <v>10.000999999999999</v>
      </c>
      <c r="G14497">
        <v>64</v>
      </c>
      <c r="H14497">
        <v>4</v>
      </c>
      <c r="I14497">
        <v>760696</v>
      </c>
      <c r="J14497">
        <v>760563</v>
      </c>
      <c r="K14497">
        <v>380276</v>
      </c>
      <c r="L14497">
        <v>11</v>
      </c>
      <c r="M14497">
        <f t="shared" si="29283"/>
        <v>60</v>
      </c>
      <c r="N14497" t="b">
        <f t="shared" ref="N14497" si="29344">AND(MIN($F14495,$F14496,$F14497)=$F14497,MAX($H14495,$H14496,$H14497)=$H14497)</f>
        <v>0</v>
      </c>
      <c r="O14497" t="b">
        <f t="shared" ref="O14497" si="29345">AND(NOT(N14495),NOT(N14496),N14497)</f>
        <v>0</v>
      </c>
    </row>
    <row r="14498" spans="1:15" x14ac:dyDescent="0.25">
      <c r="A14498" t="s">
        <v>13</v>
      </c>
      <c r="B14498" t="s">
        <v>14</v>
      </c>
      <c r="C14498">
        <v>18</v>
      </c>
      <c r="D14498">
        <v>24</v>
      </c>
      <c r="E14498" t="b">
        <v>0</v>
      </c>
      <c r="F14498">
        <v>0.13600000000000001</v>
      </c>
      <c r="G14498">
        <v>64</v>
      </c>
      <c r="H14498">
        <v>64</v>
      </c>
      <c r="I14498">
        <v>1632</v>
      </c>
      <c r="J14498">
        <v>1038</v>
      </c>
      <c r="K14498">
        <v>453</v>
      </c>
      <c r="L14498">
        <v>11</v>
      </c>
      <c r="M14498">
        <f t="shared" si="29283"/>
        <v>0</v>
      </c>
      <c r="N14498" t="b">
        <f t="shared" ref="N14498" si="29346">AND(MIN($F14498,$F14499,$F14500)=$F14498,MAX($H14498,$H14499,$H14500)=$H14498)</f>
        <v>0</v>
      </c>
      <c r="O14498" t="b">
        <f t="shared" ref="O14498" si="29347">AND(N14498,NOT(N14499),NOT(N14500))</f>
        <v>0</v>
      </c>
    </row>
    <row r="14499" spans="1:15" x14ac:dyDescent="0.25">
      <c r="A14499" t="s">
        <v>15</v>
      </c>
      <c r="B14499" t="s">
        <v>14</v>
      </c>
      <c r="C14499">
        <v>18</v>
      </c>
      <c r="D14499">
        <v>24</v>
      </c>
      <c r="E14499" t="b">
        <v>0</v>
      </c>
      <c r="F14499">
        <v>0.13400000000000001</v>
      </c>
      <c r="G14499">
        <v>64</v>
      </c>
      <c r="H14499">
        <v>64</v>
      </c>
      <c r="I14499">
        <v>1039</v>
      </c>
      <c r="J14499">
        <v>1038</v>
      </c>
      <c r="K14499">
        <v>453</v>
      </c>
      <c r="L14499">
        <v>11</v>
      </c>
      <c r="M14499">
        <f t="shared" si="29283"/>
        <v>0</v>
      </c>
      <c r="N14499" t="b">
        <f t="shared" ref="N14499" si="29348">AND(MIN($F14498,$F14499,$F14500)=$F14499,MAX($H14498,$H14499,$H14500)=$H14499)</f>
        <v>1</v>
      </c>
      <c r="O14499" t="b">
        <f t="shared" ref="O14499" si="29349">AND(NOT(N14498),N14499,NOT(N14500))</f>
        <v>1</v>
      </c>
    </row>
    <row r="14500" spans="1:15" x14ac:dyDescent="0.25">
      <c r="A14500" t="s">
        <v>19</v>
      </c>
      <c r="B14500" t="s">
        <v>14</v>
      </c>
      <c r="C14500">
        <v>18</v>
      </c>
      <c r="D14500">
        <v>24</v>
      </c>
      <c r="E14500" t="b">
        <v>0</v>
      </c>
      <c r="F14500">
        <v>0.17499999999999999</v>
      </c>
      <c r="G14500">
        <v>64</v>
      </c>
      <c r="H14500">
        <v>64</v>
      </c>
      <c r="I14500">
        <v>1632</v>
      </c>
      <c r="J14500">
        <v>1038</v>
      </c>
      <c r="K14500">
        <v>453</v>
      </c>
      <c r="L14500">
        <v>11</v>
      </c>
      <c r="M14500">
        <f t="shared" si="29283"/>
        <v>0</v>
      </c>
      <c r="N14500" t="b">
        <f t="shared" ref="N14500" si="29350">AND(MIN($F14498,$F14499,$F14500)=$F14500,MAX($H14498,$H14499,$H14500)=$H14500)</f>
        <v>0</v>
      </c>
      <c r="O14500" t="b">
        <f t="shared" ref="O14500" si="29351">AND(NOT(N14498),NOT(N14499),N14500)</f>
        <v>0</v>
      </c>
    </row>
    <row r="14501" spans="1:15" x14ac:dyDescent="0.25">
      <c r="A14501" t="s">
        <v>13</v>
      </c>
      <c r="B14501" t="s">
        <v>14</v>
      </c>
      <c r="C14501">
        <v>18</v>
      </c>
      <c r="D14501">
        <v>25</v>
      </c>
      <c r="E14501" t="b">
        <v>1</v>
      </c>
      <c r="F14501">
        <v>10.000999999999999</v>
      </c>
      <c r="G14501">
        <v>64</v>
      </c>
      <c r="H14501">
        <v>54</v>
      </c>
      <c r="I14501">
        <v>1492391</v>
      </c>
      <c r="J14501">
        <v>931920</v>
      </c>
      <c r="K14501">
        <v>465904</v>
      </c>
      <c r="L14501">
        <v>13</v>
      </c>
      <c r="M14501">
        <f t="shared" si="29283"/>
        <v>10</v>
      </c>
      <c r="N14501" t="b">
        <f t="shared" ref="N14501" si="29352">AND(MIN($F14501,$F14502,$F14503)=$F14501,MAX($H14501,$H14502,$H14503)=$H14501)</f>
        <v>0</v>
      </c>
      <c r="O14501" t="b">
        <f t="shared" ref="O14501" si="29353">AND(N14501,NOT(N14502),NOT(N14503))</f>
        <v>0</v>
      </c>
    </row>
    <row r="14502" spans="1:15" x14ac:dyDescent="0.25">
      <c r="A14502" t="s">
        <v>15</v>
      </c>
      <c r="B14502" t="s">
        <v>14</v>
      </c>
      <c r="C14502">
        <v>18</v>
      </c>
      <c r="D14502">
        <v>25</v>
      </c>
      <c r="E14502" t="b">
        <v>0</v>
      </c>
      <c r="F14502">
        <v>6.0629999999999997</v>
      </c>
      <c r="G14502">
        <v>64</v>
      </c>
      <c r="H14502">
        <v>64</v>
      </c>
      <c r="I14502">
        <v>1030830</v>
      </c>
      <c r="J14502">
        <v>1029886</v>
      </c>
      <c r="K14502">
        <v>514877</v>
      </c>
      <c r="L14502">
        <v>13</v>
      </c>
      <c r="M14502">
        <f t="shared" si="29283"/>
        <v>0</v>
      </c>
      <c r="N14502" t="b">
        <f t="shared" ref="N14502" si="29354">AND(MIN($F14501,$F14502,$F14503)=$F14502,MAX($H14501,$H14502,$H14503)=$H14502)</f>
        <v>1</v>
      </c>
      <c r="O14502" t="b">
        <f t="shared" ref="O14502" si="29355">AND(NOT(N14501),N14502,NOT(N14503))</f>
        <v>1</v>
      </c>
    </row>
    <row r="14503" spans="1:15" x14ac:dyDescent="0.25">
      <c r="A14503" t="s">
        <v>19</v>
      </c>
      <c r="B14503" t="s">
        <v>14</v>
      </c>
      <c r="C14503">
        <v>18</v>
      </c>
      <c r="D14503">
        <v>25</v>
      </c>
      <c r="E14503" t="b">
        <v>1</v>
      </c>
      <c r="F14503">
        <v>10.006</v>
      </c>
      <c r="G14503">
        <v>64</v>
      </c>
      <c r="H14503">
        <v>25</v>
      </c>
      <c r="I14503">
        <v>770784</v>
      </c>
      <c r="J14503">
        <v>475068</v>
      </c>
      <c r="K14503">
        <v>237507</v>
      </c>
      <c r="L14503">
        <v>13</v>
      </c>
      <c r="M14503">
        <f t="shared" si="29283"/>
        <v>39</v>
      </c>
      <c r="N14503" t="b">
        <f t="shared" ref="N14503" si="29356">AND(MIN($F14501,$F14502,$F14503)=$F14503,MAX($H14501,$H14502,$H14503)=$H14503)</f>
        <v>0</v>
      </c>
      <c r="O14503" t="b">
        <f t="shared" ref="O14503" si="29357">AND(NOT(N14501),NOT(N14502),N14503)</f>
        <v>0</v>
      </c>
    </row>
    <row r="14504" spans="1:15" x14ac:dyDescent="0.25">
      <c r="A14504" t="s">
        <v>13</v>
      </c>
      <c r="B14504" t="s">
        <v>14</v>
      </c>
      <c r="C14504">
        <v>18</v>
      </c>
      <c r="D14504">
        <v>26</v>
      </c>
      <c r="E14504" t="b">
        <v>1</v>
      </c>
      <c r="F14504">
        <v>10.000999999999999</v>
      </c>
      <c r="G14504">
        <v>64</v>
      </c>
      <c r="H14504">
        <v>0</v>
      </c>
      <c r="I14504">
        <v>1149129</v>
      </c>
      <c r="J14504">
        <v>1148777</v>
      </c>
      <c r="K14504">
        <v>574386</v>
      </c>
      <c r="L14504">
        <v>13</v>
      </c>
      <c r="M14504">
        <f t="shared" si="29283"/>
        <v>64</v>
      </c>
      <c r="N14504" t="b">
        <f t="shared" ref="N14504" si="29358">AND(MIN($F14504,$F14505,$F14506)=$F14504,MAX($H14504,$H14505,$H14506)=$H14504)</f>
        <v>0</v>
      </c>
      <c r="O14504" t="b">
        <f t="shared" ref="O14504" si="29359">AND(N14504,NOT(N14505),NOT(N14506))</f>
        <v>0</v>
      </c>
    </row>
    <row r="14505" spans="1:15" x14ac:dyDescent="0.25">
      <c r="A14505" t="s">
        <v>15</v>
      </c>
      <c r="B14505" t="s">
        <v>14</v>
      </c>
      <c r="C14505">
        <v>18</v>
      </c>
      <c r="D14505">
        <v>26</v>
      </c>
      <c r="E14505" t="b">
        <v>0</v>
      </c>
      <c r="F14505">
        <v>0.76800000000000002</v>
      </c>
      <c r="G14505">
        <v>64</v>
      </c>
      <c r="H14505">
        <v>64</v>
      </c>
      <c r="I14505">
        <v>229</v>
      </c>
      <c r="J14505">
        <v>228</v>
      </c>
      <c r="K14505">
        <v>48</v>
      </c>
      <c r="L14505">
        <v>11</v>
      </c>
      <c r="M14505">
        <f t="shared" si="29283"/>
        <v>0</v>
      </c>
      <c r="N14505" t="b">
        <f t="shared" ref="N14505" si="29360">AND(MIN($F14504,$F14505,$F14506)=$F14505,MAX($H14504,$H14505,$H14506)=$H14505)</f>
        <v>1</v>
      </c>
      <c r="O14505" t="b">
        <f t="shared" ref="O14505" si="29361">AND(NOT(N14504),N14505,NOT(N14506))</f>
        <v>1</v>
      </c>
    </row>
    <row r="14506" spans="1:15" x14ac:dyDescent="0.25">
      <c r="A14506" t="s">
        <v>19</v>
      </c>
      <c r="B14506" t="s">
        <v>14</v>
      </c>
      <c r="C14506">
        <v>18</v>
      </c>
      <c r="D14506">
        <v>26</v>
      </c>
      <c r="E14506" t="b">
        <v>1</v>
      </c>
      <c r="F14506">
        <v>10.000999999999999</v>
      </c>
      <c r="G14506">
        <v>64</v>
      </c>
      <c r="H14506">
        <v>0</v>
      </c>
      <c r="I14506">
        <v>779037</v>
      </c>
      <c r="J14506">
        <v>778797</v>
      </c>
      <c r="K14506">
        <v>389396</v>
      </c>
      <c r="L14506">
        <v>13</v>
      </c>
      <c r="M14506">
        <f t="shared" si="29283"/>
        <v>64</v>
      </c>
      <c r="N14506" t="b">
        <f t="shared" ref="N14506" si="29362">AND(MIN($F14504,$F14505,$F14506)=$F14506,MAX($H14504,$H14505,$H14506)=$H14506)</f>
        <v>0</v>
      </c>
      <c r="O14506" t="b">
        <f t="shared" ref="O14506" si="29363">AND(NOT(N14504),NOT(N14505),N14506)</f>
        <v>0</v>
      </c>
    </row>
    <row r="14507" spans="1:15" x14ac:dyDescent="0.25">
      <c r="A14507" t="s">
        <v>13</v>
      </c>
      <c r="B14507" t="s">
        <v>14</v>
      </c>
      <c r="C14507">
        <v>18</v>
      </c>
      <c r="D14507">
        <v>27</v>
      </c>
      <c r="E14507" t="b">
        <v>1</v>
      </c>
      <c r="F14507">
        <v>10.002000000000001</v>
      </c>
      <c r="G14507">
        <v>64</v>
      </c>
      <c r="H14507">
        <v>34</v>
      </c>
      <c r="I14507">
        <v>860762</v>
      </c>
      <c r="J14507">
        <v>860502</v>
      </c>
      <c r="K14507">
        <v>430216</v>
      </c>
      <c r="L14507">
        <v>11</v>
      </c>
      <c r="M14507">
        <f t="shared" si="29283"/>
        <v>30</v>
      </c>
      <c r="N14507" t="b">
        <f t="shared" ref="N14507" si="29364">AND(MIN($F14507,$F14508,$F14509)=$F14507,MAX($H14507,$H14508,$H14509)=$H14507)</f>
        <v>0</v>
      </c>
      <c r="O14507" t="b">
        <f t="shared" ref="O14507" si="29365">AND(N14507,NOT(N14508),NOT(N14509))</f>
        <v>0</v>
      </c>
    </row>
    <row r="14508" spans="1:15" x14ac:dyDescent="0.25">
      <c r="A14508" t="s">
        <v>15</v>
      </c>
      <c r="B14508" t="s">
        <v>14</v>
      </c>
      <c r="C14508">
        <v>18</v>
      </c>
      <c r="D14508">
        <v>27</v>
      </c>
      <c r="E14508" t="b">
        <v>0</v>
      </c>
      <c r="F14508">
        <v>1.383</v>
      </c>
      <c r="G14508">
        <v>64</v>
      </c>
      <c r="H14508">
        <v>64</v>
      </c>
      <c r="I14508">
        <v>87788</v>
      </c>
      <c r="J14508">
        <v>87786</v>
      </c>
      <c r="K14508">
        <v>43827</v>
      </c>
      <c r="L14508">
        <v>13</v>
      </c>
      <c r="M14508">
        <f t="shared" si="29283"/>
        <v>0</v>
      </c>
      <c r="N14508" t="b">
        <f t="shared" ref="N14508" si="29366">AND(MIN($F14507,$F14508,$F14509)=$F14508,MAX($H14507,$H14508,$H14509)=$H14508)</f>
        <v>1</v>
      </c>
      <c r="O14508" t="b">
        <f t="shared" ref="O14508" si="29367">AND(NOT(N14507),N14508,NOT(N14509))</f>
        <v>1</v>
      </c>
    </row>
    <row r="14509" spans="1:15" x14ac:dyDescent="0.25">
      <c r="A14509" t="s">
        <v>19</v>
      </c>
      <c r="B14509" t="s">
        <v>14</v>
      </c>
      <c r="C14509">
        <v>18</v>
      </c>
      <c r="D14509">
        <v>27</v>
      </c>
      <c r="E14509" t="b">
        <v>1</v>
      </c>
      <c r="F14509">
        <v>10.000999999999999</v>
      </c>
      <c r="G14509">
        <v>64</v>
      </c>
      <c r="H14509">
        <v>28</v>
      </c>
      <c r="I14509">
        <v>680861</v>
      </c>
      <c r="J14509">
        <v>680649</v>
      </c>
      <c r="K14509">
        <v>340296</v>
      </c>
      <c r="L14509">
        <v>11</v>
      </c>
      <c r="M14509">
        <f t="shared" si="29283"/>
        <v>36</v>
      </c>
      <c r="N14509" t="b">
        <f t="shared" ref="N14509" si="29368">AND(MIN($F14507,$F14508,$F14509)=$F14509,MAX($H14507,$H14508,$H14509)=$H14509)</f>
        <v>0</v>
      </c>
      <c r="O14509" t="b">
        <f t="shared" ref="O14509" si="29369">AND(NOT(N14507),NOT(N14508),N14509)</f>
        <v>0</v>
      </c>
    </row>
    <row r="14510" spans="1:15" x14ac:dyDescent="0.25">
      <c r="A14510" t="s">
        <v>13</v>
      </c>
      <c r="B14510" t="s">
        <v>14</v>
      </c>
      <c r="C14510">
        <v>18</v>
      </c>
      <c r="D14510">
        <v>28</v>
      </c>
      <c r="E14510" t="b">
        <v>1</v>
      </c>
      <c r="F14510">
        <v>10.000999999999999</v>
      </c>
      <c r="G14510">
        <v>64</v>
      </c>
      <c r="H14510">
        <v>0</v>
      </c>
      <c r="I14510">
        <v>1154791</v>
      </c>
      <c r="J14510">
        <v>1154574</v>
      </c>
      <c r="K14510">
        <v>577285</v>
      </c>
      <c r="L14510">
        <v>12</v>
      </c>
      <c r="M14510">
        <f t="shared" si="29283"/>
        <v>64</v>
      </c>
      <c r="N14510" t="b">
        <f t="shared" ref="N14510" si="29370">AND(MIN($F14510,$F14511,$F14512)=$F14510,MAX($H14510,$H14511,$H14512)=$H14510)</f>
        <v>1</v>
      </c>
      <c r="O14510" t="b">
        <f t="shared" ref="O14510" si="29371">AND(N14510,NOT(N14511),NOT(N14512))</f>
        <v>1</v>
      </c>
    </row>
    <row r="14511" spans="1:15" x14ac:dyDescent="0.25">
      <c r="A14511" t="s">
        <v>15</v>
      </c>
      <c r="B14511" t="s">
        <v>14</v>
      </c>
      <c r="C14511">
        <v>18</v>
      </c>
      <c r="D14511">
        <v>28</v>
      </c>
      <c r="E14511" t="b">
        <v>1</v>
      </c>
      <c r="F14511">
        <v>10.002000000000001</v>
      </c>
      <c r="G14511">
        <v>64</v>
      </c>
      <c r="H14511">
        <v>0</v>
      </c>
      <c r="I14511">
        <v>8037</v>
      </c>
      <c r="J14511">
        <v>8036</v>
      </c>
      <c r="K14511">
        <v>4016</v>
      </c>
      <c r="L14511">
        <v>11</v>
      </c>
      <c r="M14511">
        <f t="shared" si="29283"/>
        <v>64</v>
      </c>
      <c r="N14511" t="b">
        <f t="shared" ref="N14511" si="29372">AND(MIN($F14510,$F14511,$F14512)=$F14511,MAX($H14510,$H14511,$H14512)=$H14511)</f>
        <v>0</v>
      </c>
      <c r="O14511" t="b">
        <f t="shared" ref="O14511" si="29373">AND(NOT(N14510),N14511,NOT(N14512))</f>
        <v>0</v>
      </c>
    </row>
    <row r="14512" spans="1:15" x14ac:dyDescent="0.25">
      <c r="A14512" t="s">
        <v>19</v>
      </c>
      <c r="B14512" t="s">
        <v>14</v>
      </c>
      <c r="C14512">
        <v>18</v>
      </c>
      <c r="D14512">
        <v>28</v>
      </c>
      <c r="E14512" t="b">
        <v>1</v>
      </c>
      <c r="F14512">
        <v>10.004</v>
      </c>
      <c r="G14512">
        <v>64</v>
      </c>
      <c r="H14512">
        <v>0</v>
      </c>
      <c r="I14512">
        <v>815478</v>
      </c>
      <c r="J14512">
        <v>815320</v>
      </c>
      <c r="K14512">
        <v>407658</v>
      </c>
      <c r="L14512">
        <v>12</v>
      </c>
      <c r="M14512">
        <f t="shared" si="29283"/>
        <v>64</v>
      </c>
      <c r="N14512" t="b">
        <f t="shared" ref="N14512" si="29374">AND(MIN($F14510,$F14511,$F14512)=$F14512,MAX($H14510,$H14511,$H14512)=$H14512)</f>
        <v>0</v>
      </c>
      <c r="O14512" t="b">
        <f t="shared" ref="O14512" si="29375">AND(NOT(N14510),NOT(N14511),N14512)</f>
        <v>0</v>
      </c>
    </row>
    <row r="14513" spans="1:15" x14ac:dyDescent="0.25">
      <c r="A14513" t="s">
        <v>13</v>
      </c>
      <c r="B14513" t="s">
        <v>14</v>
      </c>
      <c r="C14513">
        <v>18</v>
      </c>
      <c r="D14513">
        <v>29</v>
      </c>
      <c r="E14513" t="b">
        <v>0</v>
      </c>
      <c r="F14513">
        <v>0.11700000000000001</v>
      </c>
      <c r="G14513">
        <v>64</v>
      </c>
      <c r="H14513">
        <v>64</v>
      </c>
      <c r="I14513">
        <v>8478</v>
      </c>
      <c r="J14513">
        <v>7982</v>
      </c>
      <c r="K14513">
        <v>3925</v>
      </c>
      <c r="L14513">
        <v>16</v>
      </c>
      <c r="M14513">
        <f t="shared" si="29283"/>
        <v>0</v>
      </c>
      <c r="N14513" t="b">
        <f t="shared" ref="N14513" si="29376">AND(MIN($F14513,$F14514,$F14515)=$F14513,MAX($H14513,$H14514,$H14515)=$H14513)</f>
        <v>1</v>
      </c>
      <c r="O14513" t="b">
        <f t="shared" ref="O14513" si="29377">AND(N14513,NOT(N14514),NOT(N14515))</f>
        <v>1</v>
      </c>
    </row>
    <row r="14514" spans="1:15" x14ac:dyDescent="0.25">
      <c r="A14514" t="s">
        <v>15</v>
      </c>
      <c r="B14514" t="s">
        <v>14</v>
      </c>
      <c r="C14514">
        <v>18</v>
      </c>
      <c r="D14514">
        <v>29</v>
      </c>
      <c r="E14514" t="b">
        <v>0</v>
      </c>
      <c r="F14514">
        <v>0.439</v>
      </c>
      <c r="G14514">
        <v>64</v>
      </c>
      <c r="H14514">
        <v>64</v>
      </c>
      <c r="I14514">
        <v>44284</v>
      </c>
      <c r="J14514">
        <v>44282</v>
      </c>
      <c r="K14514">
        <v>22075</v>
      </c>
      <c r="L14514">
        <v>14</v>
      </c>
      <c r="M14514">
        <f t="shared" si="29283"/>
        <v>0</v>
      </c>
      <c r="N14514" t="b">
        <f t="shared" ref="N14514" si="29378">AND(MIN($F14513,$F14514,$F14515)=$F14514,MAX($H14513,$H14514,$H14515)=$H14514)</f>
        <v>0</v>
      </c>
      <c r="O14514" t="b">
        <f t="shared" ref="O14514" si="29379">AND(NOT(N14513),N14514,NOT(N14515))</f>
        <v>0</v>
      </c>
    </row>
    <row r="14515" spans="1:15" x14ac:dyDescent="0.25">
      <c r="A14515" t="s">
        <v>19</v>
      </c>
      <c r="B14515" t="s">
        <v>14</v>
      </c>
      <c r="C14515">
        <v>18</v>
      </c>
      <c r="D14515">
        <v>29</v>
      </c>
      <c r="E14515" t="b">
        <v>0</v>
      </c>
      <c r="F14515">
        <v>0.29499999999999998</v>
      </c>
      <c r="G14515">
        <v>64</v>
      </c>
      <c r="H14515">
        <v>64</v>
      </c>
      <c r="I14515">
        <v>8478</v>
      </c>
      <c r="J14515">
        <v>7982</v>
      </c>
      <c r="K14515">
        <v>3925</v>
      </c>
      <c r="L14515">
        <v>16</v>
      </c>
      <c r="M14515">
        <f t="shared" si="29283"/>
        <v>0</v>
      </c>
      <c r="N14515" t="b">
        <f t="shared" ref="N14515" si="29380">AND(MIN($F14513,$F14514,$F14515)=$F14515,MAX($H14513,$H14514,$H14515)=$H14515)</f>
        <v>0</v>
      </c>
      <c r="O14515" t="b">
        <f t="shared" ref="O14515" si="29381">AND(NOT(N14513),NOT(N14514),N14515)</f>
        <v>0</v>
      </c>
    </row>
    <row r="14516" spans="1:15" x14ac:dyDescent="0.25">
      <c r="A14516" t="s">
        <v>13</v>
      </c>
      <c r="B14516" t="s">
        <v>14</v>
      </c>
      <c r="C14516">
        <v>18</v>
      </c>
      <c r="D14516">
        <v>2</v>
      </c>
      <c r="E14516" t="b">
        <v>0</v>
      </c>
      <c r="F14516">
        <v>1.4999999999999999E-2</v>
      </c>
      <c r="G14516">
        <v>64</v>
      </c>
      <c r="H14516">
        <v>64</v>
      </c>
      <c r="I14516">
        <v>206</v>
      </c>
      <c r="J14516">
        <v>130</v>
      </c>
      <c r="K14516">
        <v>0</v>
      </c>
      <c r="L14516">
        <v>10</v>
      </c>
      <c r="M14516">
        <f t="shared" si="29283"/>
        <v>0</v>
      </c>
      <c r="N14516" t="b">
        <f t="shared" ref="N14516" si="29382">AND(MIN($F14516,$F14517,$F14518)=$F14516,MAX($H14516,$H14517,$H14518)=$H14516)</f>
        <v>1</v>
      </c>
      <c r="O14516" t="b">
        <f t="shared" ref="O14516" si="29383">AND(N14516,NOT(N14517),NOT(N14518))</f>
        <v>0</v>
      </c>
    </row>
    <row r="14517" spans="1:15" x14ac:dyDescent="0.25">
      <c r="A14517" t="s">
        <v>15</v>
      </c>
      <c r="B14517" t="s">
        <v>14</v>
      </c>
      <c r="C14517">
        <v>18</v>
      </c>
      <c r="D14517">
        <v>2</v>
      </c>
      <c r="E14517" t="b">
        <v>0</v>
      </c>
      <c r="F14517">
        <v>1.4999999999999999E-2</v>
      </c>
      <c r="G14517">
        <v>64</v>
      </c>
      <c r="H14517">
        <v>64</v>
      </c>
      <c r="I14517">
        <v>131</v>
      </c>
      <c r="J14517">
        <v>130</v>
      </c>
      <c r="K14517">
        <v>0</v>
      </c>
      <c r="L14517">
        <v>10</v>
      </c>
      <c r="M14517">
        <f t="shared" si="29283"/>
        <v>0</v>
      </c>
      <c r="N14517" t="b">
        <f t="shared" ref="N14517" si="29384">AND(MIN($F14516,$F14517,$F14518)=$F14517,MAX($H14516,$H14517,$H14518)=$H14517)</f>
        <v>1</v>
      </c>
      <c r="O14517" t="b">
        <f t="shared" ref="O14517" si="29385">AND(NOT(N14516),N14517,NOT(N14518))</f>
        <v>0</v>
      </c>
    </row>
    <row r="14518" spans="1:15" x14ac:dyDescent="0.25">
      <c r="A14518" t="s">
        <v>19</v>
      </c>
      <c r="B14518" t="s">
        <v>14</v>
      </c>
      <c r="C14518">
        <v>18</v>
      </c>
      <c r="D14518">
        <v>2</v>
      </c>
      <c r="E14518" t="b">
        <v>0</v>
      </c>
      <c r="F14518">
        <v>1.9E-2</v>
      </c>
      <c r="G14518">
        <v>64</v>
      </c>
      <c r="H14518">
        <v>64</v>
      </c>
      <c r="I14518">
        <v>206</v>
      </c>
      <c r="J14518">
        <v>130</v>
      </c>
      <c r="K14518">
        <v>0</v>
      </c>
      <c r="L14518">
        <v>10</v>
      </c>
      <c r="M14518">
        <f t="shared" si="29283"/>
        <v>0</v>
      </c>
      <c r="N14518" t="b">
        <f t="shared" ref="N14518" si="29386">AND(MIN($F14516,$F14517,$F14518)=$F14518,MAX($H14516,$H14517,$H14518)=$H14518)</f>
        <v>0</v>
      </c>
      <c r="O14518" t="b">
        <f t="shared" ref="O14518" si="29387">AND(NOT(N14516),NOT(N14517),N14518)</f>
        <v>0</v>
      </c>
    </row>
    <row r="14519" spans="1:15" x14ac:dyDescent="0.25">
      <c r="A14519" t="s">
        <v>13</v>
      </c>
      <c r="B14519" t="s">
        <v>14</v>
      </c>
      <c r="C14519">
        <v>18</v>
      </c>
      <c r="D14519">
        <v>30</v>
      </c>
      <c r="E14519" t="b">
        <v>1</v>
      </c>
      <c r="F14519">
        <v>10.000999999999999</v>
      </c>
      <c r="G14519">
        <v>64</v>
      </c>
      <c r="H14519">
        <v>5</v>
      </c>
      <c r="I14519">
        <v>1118312</v>
      </c>
      <c r="J14519">
        <v>1118121</v>
      </c>
      <c r="K14519">
        <v>559054</v>
      </c>
      <c r="L14519">
        <v>19</v>
      </c>
      <c r="M14519">
        <f t="shared" si="29283"/>
        <v>59</v>
      </c>
      <c r="N14519" t="b">
        <f t="shared" ref="N14519" si="29388">AND(MIN($F14519,$F14520,$F14521)=$F14519,MAX($H14519,$H14520,$H14521)=$H14519)</f>
        <v>0</v>
      </c>
      <c r="O14519" t="b">
        <f t="shared" ref="O14519" si="29389">AND(N14519,NOT(N14520),NOT(N14521))</f>
        <v>0</v>
      </c>
    </row>
    <row r="14520" spans="1:15" x14ac:dyDescent="0.25">
      <c r="A14520" t="s">
        <v>15</v>
      </c>
      <c r="B14520" t="s">
        <v>14</v>
      </c>
      <c r="C14520">
        <v>18</v>
      </c>
      <c r="D14520">
        <v>30</v>
      </c>
      <c r="E14520" t="b">
        <v>0</v>
      </c>
      <c r="F14520">
        <v>0.82499999999999996</v>
      </c>
      <c r="G14520">
        <v>64</v>
      </c>
      <c r="H14520">
        <v>64</v>
      </c>
      <c r="I14520">
        <v>6549</v>
      </c>
      <c r="J14520">
        <v>6548</v>
      </c>
      <c r="K14520">
        <v>3208</v>
      </c>
      <c r="L14520">
        <v>11</v>
      </c>
      <c r="M14520">
        <f t="shared" si="29283"/>
        <v>0</v>
      </c>
      <c r="N14520" t="b">
        <f t="shared" ref="N14520" si="29390">AND(MIN($F14519,$F14520,$F14521)=$F14520,MAX($H14519,$H14520,$H14521)=$H14520)</f>
        <v>1</v>
      </c>
      <c r="O14520" t="b">
        <f t="shared" ref="O14520" si="29391">AND(NOT(N14519),N14520,NOT(N14521))</f>
        <v>1</v>
      </c>
    </row>
    <row r="14521" spans="1:15" x14ac:dyDescent="0.25">
      <c r="A14521" t="s">
        <v>19</v>
      </c>
      <c r="B14521" t="s">
        <v>14</v>
      </c>
      <c r="C14521">
        <v>18</v>
      </c>
      <c r="D14521">
        <v>30</v>
      </c>
      <c r="E14521" t="b">
        <v>1</v>
      </c>
      <c r="F14521">
        <v>10.003</v>
      </c>
      <c r="G14521">
        <v>64</v>
      </c>
      <c r="H14521">
        <v>3</v>
      </c>
      <c r="I14521">
        <v>623744</v>
      </c>
      <c r="J14521">
        <v>623621</v>
      </c>
      <c r="K14521">
        <v>311805</v>
      </c>
      <c r="L14521">
        <v>19</v>
      </c>
      <c r="M14521">
        <f t="shared" si="29283"/>
        <v>61</v>
      </c>
      <c r="N14521" t="b">
        <f t="shared" ref="N14521" si="29392">AND(MIN($F14519,$F14520,$F14521)=$F14521,MAX($H14519,$H14520,$H14521)=$H14521)</f>
        <v>0</v>
      </c>
      <c r="O14521" t="b">
        <f t="shared" ref="O14521" si="29393">AND(NOT(N14519),NOT(N14520),N14521)</f>
        <v>0</v>
      </c>
    </row>
    <row r="14522" spans="1:15" x14ac:dyDescent="0.25">
      <c r="A14522" t="s">
        <v>13</v>
      </c>
      <c r="B14522" t="s">
        <v>14</v>
      </c>
      <c r="C14522">
        <v>18</v>
      </c>
      <c r="D14522">
        <v>31</v>
      </c>
      <c r="E14522" t="b">
        <v>0</v>
      </c>
      <c r="F14522">
        <v>3.1E-2</v>
      </c>
      <c r="G14522">
        <v>64</v>
      </c>
      <c r="H14522">
        <v>64</v>
      </c>
      <c r="I14522">
        <v>220</v>
      </c>
      <c r="J14522">
        <v>132</v>
      </c>
      <c r="K14522">
        <v>0</v>
      </c>
      <c r="L14522">
        <v>13</v>
      </c>
      <c r="M14522">
        <f t="shared" si="29283"/>
        <v>0</v>
      </c>
      <c r="N14522" t="b">
        <f t="shared" ref="N14522" si="29394">AND(MIN($F14522,$F14523,$F14524)=$F14522,MAX($H14522,$H14523,$H14524)=$H14522)</f>
        <v>0</v>
      </c>
      <c r="O14522" t="b">
        <f t="shared" ref="O14522" si="29395">AND(N14522,NOT(N14523),NOT(N14524))</f>
        <v>0</v>
      </c>
    </row>
    <row r="14523" spans="1:15" x14ac:dyDescent="0.25">
      <c r="A14523" t="s">
        <v>15</v>
      </c>
      <c r="B14523" t="s">
        <v>14</v>
      </c>
      <c r="C14523">
        <v>18</v>
      </c>
      <c r="D14523">
        <v>31</v>
      </c>
      <c r="E14523" t="b">
        <v>0</v>
      </c>
      <c r="F14523">
        <v>1.7999999999999999E-2</v>
      </c>
      <c r="G14523">
        <v>64</v>
      </c>
      <c r="H14523">
        <v>64</v>
      </c>
      <c r="I14523">
        <v>134</v>
      </c>
      <c r="J14523">
        <v>132</v>
      </c>
      <c r="K14523">
        <v>0</v>
      </c>
      <c r="L14523">
        <v>13</v>
      </c>
      <c r="M14523">
        <f t="shared" si="29283"/>
        <v>0</v>
      </c>
      <c r="N14523" t="b">
        <f t="shared" ref="N14523" si="29396">AND(MIN($F14522,$F14523,$F14524)=$F14523,MAX($H14522,$H14523,$H14524)=$H14523)</f>
        <v>1</v>
      </c>
      <c r="O14523" t="b">
        <f t="shared" ref="O14523" si="29397">AND(NOT(N14522),N14523,NOT(N14524))</f>
        <v>1</v>
      </c>
    </row>
    <row r="14524" spans="1:15" x14ac:dyDescent="0.25">
      <c r="A14524" t="s">
        <v>19</v>
      </c>
      <c r="B14524" t="s">
        <v>14</v>
      </c>
      <c r="C14524">
        <v>18</v>
      </c>
      <c r="D14524">
        <v>31</v>
      </c>
      <c r="E14524" t="b">
        <v>0</v>
      </c>
      <c r="F14524">
        <v>4.2999999999999997E-2</v>
      </c>
      <c r="G14524">
        <v>64</v>
      </c>
      <c r="H14524">
        <v>64</v>
      </c>
      <c r="I14524">
        <v>220</v>
      </c>
      <c r="J14524">
        <v>132</v>
      </c>
      <c r="K14524">
        <v>0</v>
      </c>
      <c r="L14524">
        <v>13</v>
      </c>
      <c r="M14524">
        <f t="shared" si="29283"/>
        <v>0</v>
      </c>
      <c r="N14524" t="b">
        <f t="shared" ref="N14524" si="29398">AND(MIN($F14522,$F14523,$F14524)=$F14524,MAX($H14522,$H14523,$H14524)=$H14524)</f>
        <v>0</v>
      </c>
      <c r="O14524" t="b">
        <f t="shared" ref="O14524" si="29399">AND(NOT(N14522),NOT(N14523),N14524)</f>
        <v>0</v>
      </c>
    </row>
    <row r="14525" spans="1:15" x14ac:dyDescent="0.25">
      <c r="A14525" t="s">
        <v>13</v>
      </c>
      <c r="B14525" t="s">
        <v>14</v>
      </c>
      <c r="C14525">
        <v>18</v>
      </c>
      <c r="D14525">
        <v>33</v>
      </c>
      <c r="E14525" t="b">
        <v>1</v>
      </c>
      <c r="F14525">
        <v>10.000999999999999</v>
      </c>
      <c r="G14525">
        <v>64</v>
      </c>
      <c r="H14525">
        <v>0</v>
      </c>
      <c r="I14525">
        <v>2150899</v>
      </c>
      <c r="J14525">
        <v>480349</v>
      </c>
      <c r="K14525">
        <v>240173</v>
      </c>
      <c r="L14525">
        <v>10</v>
      </c>
      <c r="M14525">
        <f t="shared" si="29283"/>
        <v>64</v>
      </c>
      <c r="N14525" t="b">
        <f t="shared" ref="N14525" si="29400">AND(MIN($F14525,$F14526,$F14527)=$F14525,MAX($H14525,$H14526,$H14527)=$H14525)</f>
        <v>1</v>
      </c>
      <c r="O14525" t="b">
        <f t="shared" ref="O14525" si="29401">AND(N14525,NOT(N14526),NOT(N14527))</f>
        <v>0</v>
      </c>
    </row>
    <row r="14526" spans="1:15" x14ac:dyDescent="0.25">
      <c r="A14526" t="s">
        <v>15</v>
      </c>
      <c r="B14526" t="s">
        <v>14</v>
      </c>
      <c r="C14526">
        <v>18</v>
      </c>
      <c r="D14526">
        <v>33</v>
      </c>
      <c r="E14526" t="b">
        <v>1</v>
      </c>
      <c r="F14526">
        <v>10.000999999999999</v>
      </c>
      <c r="G14526">
        <v>64</v>
      </c>
      <c r="H14526">
        <v>0</v>
      </c>
      <c r="I14526">
        <v>2454597</v>
      </c>
      <c r="J14526">
        <v>752952</v>
      </c>
      <c r="K14526">
        <v>376475</v>
      </c>
      <c r="L14526">
        <v>10</v>
      </c>
      <c r="M14526">
        <f t="shared" si="29283"/>
        <v>64</v>
      </c>
      <c r="N14526" t="b">
        <f t="shared" ref="N14526" si="29402">AND(MIN($F14525,$F14526,$F14527)=$F14526,MAX($H14525,$H14526,$H14527)=$H14526)</f>
        <v>1</v>
      </c>
      <c r="O14526" t="b">
        <f t="shared" ref="O14526" si="29403">AND(NOT(N14525),N14526,NOT(N14527))</f>
        <v>0</v>
      </c>
    </row>
    <row r="14527" spans="1:15" x14ac:dyDescent="0.25">
      <c r="A14527" t="s">
        <v>19</v>
      </c>
      <c r="B14527" t="s">
        <v>14</v>
      </c>
      <c r="C14527">
        <v>18</v>
      </c>
      <c r="D14527">
        <v>33</v>
      </c>
      <c r="E14527" t="b">
        <v>1</v>
      </c>
      <c r="F14527">
        <v>10.000999999999999</v>
      </c>
      <c r="G14527">
        <v>64</v>
      </c>
      <c r="H14527">
        <v>0</v>
      </c>
      <c r="I14527">
        <v>1271831</v>
      </c>
      <c r="J14527">
        <v>287094</v>
      </c>
      <c r="K14527">
        <v>143546</v>
      </c>
      <c r="L14527">
        <v>10</v>
      </c>
      <c r="M14527">
        <f t="shared" si="29283"/>
        <v>64</v>
      </c>
      <c r="N14527" t="b">
        <f t="shared" ref="N14527" si="29404">AND(MIN($F14525,$F14526,$F14527)=$F14527,MAX($H14525,$H14526,$H14527)=$H14527)</f>
        <v>1</v>
      </c>
      <c r="O14527" t="b">
        <f t="shared" ref="O14527" si="29405">AND(NOT(N14525),NOT(N14526),N14527)</f>
        <v>0</v>
      </c>
    </row>
    <row r="14528" spans="1:15" x14ac:dyDescent="0.25">
      <c r="A14528" t="s">
        <v>13</v>
      </c>
      <c r="B14528" t="s">
        <v>14</v>
      </c>
      <c r="C14528">
        <v>18</v>
      </c>
      <c r="D14528">
        <v>35</v>
      </c>
      <c r="E14528" t="b">
        <v>0</v>
      </c>
      <c r="F14528">
        <v>7.2999999999999995E-2</v>
      </c>
      <c r="G14528">
        <v>64</v>
      </c>
      <c r="H14528">
        <v>64</v>
      </c>
      <c r="I14528">
        <v>14586</v>
      </c>
      <c r="J14528">
        <v>3224</v>
      </c>
      <c r="K14528">
        <v>1547</v>
      </c>
      <c r="L14528">
        <v>10</v>
      </c>
      <c r="M14528">
        <f t="shared" si="29283"/>
        <v>0</v>
      </c>
      <c r="N14528" t="b">
        <f t="shared" ref="N14528" si="29406">AND(MIN($F14528,$F14529,$F14530)=$F14528,MAX($H14528,$H14529,$H14530)=$H14528)</f>
        <v>0</v>
      </c>
      <c r="O14528" t="b">
        <f t="shared" ref="O14528" si="29407">AND(N14528,NOT(N14529),NOT(N14530))</f>
        <v>0</v>
      </c>
    </row>
    <row r="14529" spans="1:15" x14ac:dyDescent="0.25">
      <c r="A14529" t="s">
        <v>15</v>
      </c>
      <c r="B14529" t="s">
        <v>14</v>
      </c>
      <c r="C14529">
        <v>18</v>
      </c>
      <c r="D14529">
        <v>35</v>
      </c>
      <c r="E14529" t="b">
        <v>0</v>
      </c>
      <c r="F14529">
        <v>5.6000000000000001E-2</v>
      </c>
      <c r="G14529">
        <v>64</v>
      </c>
      <c r="H14529">
        <v>64</v>
      </c>
      <c r="I14529">
        <v>12004</v>
      </c>
      <c r="J14529">
        <v>3224</v>
      </c>
      <c r="K14529">
        <v>1547</v>
      </c>
      <c r="L14529">
        <v>10</v>
      </c>
      <c r="M14529">
        <f t="shared" si="29283"/>
        <v>0</v>
      </c>
      <c r="N14529" t="b">
        <f t="shared" ref="N14529" si="29408">AND(MIN($F14528,$F14529,$F14530)=$F14529,MAX($H14528,$H14529,$H14530)=$H14529)</f>
        <v>1</v>
      </c>
      <c r="O14529" t="b">
        <f t="shared" ref="O14529" si="29409">AND(NOT(N14528),N14529,NOT(N14530))</f>
        <v>1</v>
      </c>
    </row>
    <row r="14530" spans="1:15" x14ac:dyDescent="0.25">
      <c r="A14530" t="s">
        <v>19</v>
      </c>
      <c r="B14530" t="s">
        <v>14</v>
      </c>
      <c r="C14530">
        <v>18</v>
      </c>
      <c r="D14530">
        <v>35</v>
      </c>
      <c r="E14530" t="b">
        <v>0</v>
      </c>
      <c r="F14530">
        <v>0.152</v>
      </c>
      <c r="G14530">
        <v>64</v>
      </c>
      <c r="H14530">
        <v>64</v>
      </c>
      <c r="I14530">
        <v>14586</v>
      </c>
      <c r="J14530">
        <v>3224</v>
      </c>
      <c r="K14530">
        <v>1547</v>
      </c>
      <c r="L14530">
        <v>10</v>
      </c>
      <c r="M14530">
        <f t="shared" si="29283"/>
        <v>0</v>
      </c>
      <c r="N14530" t="b">
        <f t="shared" ref="N14530" si="29410">AND(MIN($F14528,$F14529,$F14530)=$F14530,MAX($H14528,$H14529,$H14530)=$H14530)</f>
        <v>0</v>
      </c>
      <c r="O14530" t="b">
        <f t="shared" ref="O14530" si="29411">AND(NOT(N14528),NOT(N14529),N14530)</f>
        <v>0</v>
      </c>
    </row>
    <row r="14531" spans="1:15" x14ac:dyDescent="0.25">
      <c r="A14531" t="s">
        <v>13</v>
      </c>
      <c r="B14531" t="s">
        <v>14</v>
      </c>
      <c r="C14531">
        <v>18</v>
      </c>
      <c r="D14531">
        <v>37</v>
      </c>
      <c r="E14531" t="b">
        <v>1</v>
      </c>
      <c r="F14531">
        <v>10.000999999999999</v>
      </c>
      <c r="G14531">
        <v>64</v>
      </c>
      <c r="H14531">
        <v>0</v>
      </c>
      <c r="I14531">
        <v>5303954</v>
      </c>
      <c r="J14531">
        <v>476687</v>
      </c>
      <c r="K14531">
        <v>238342</v>
      </c>
      <c r="L14531">
        <v>10</v>
      </c>
      <c r="M14531">
        <f t="shared" ref="M14531:M14594" si="29412">G14531-H14531</f>
        <v>64</v>
      </c>
      <c r="N14531" t="b">
        <f t="shared" ref="N14531" si="29413">AND(MIN($F14531,$F14532,$F14533)=$F14531,MAX($H14531,$H14532,$H14533)=$H14531)</f>
        <v>1</v>
      </c>
      <c r="O14531" t="b">
        <f t="shared" ref="O14531" si="29414">AND(N14531,NOT(N14532),NOT(N14533))</f>
        <v>0</v>
      </c>
    </row>
    <row r="14532" spans="1:15" x14ac:dyDescent="0.25">
      <c r="A14532" t="s">
        <v>15</v>
      </c>
      <c r="B14532" t="s">
        <v>14</v>
      </c>
      <c r="C14532">
        <v>18</v>
      </c>
      <c r="D14532">
        <v>37</v>
      </c>
      <c r="E14532" t="b">
        <v>1</v>
      </c>
      <c r="F14532">
        <v>10.000999999999999</v>
      </c>
      <c r="G14532">
        <v>64</v>
      </c>
      <c r="H14532">
        <v>0</v>
      </c>
      <c r="I14532">
        <v>7537667</v>
      </c>
      <c r="J14532">
        <v>779641</v>
      </c>
      <c r="K14532">
        <v>389819</v>
      </c>
      <c r="L14532">
        <v>10</v>
      </c>
      <c r="M14532">
        <f t="shared" si="29412"/>
        <v>64</v>
      </c>
      <c r="N14532" t="b">
        <f t="shared" ref="N14532" si="29415">AND(MIN($F14531,$F14532,$F14533)=$F14532,MAX($H14531,$H14532,$H14533)=$H14532)</f>
        <v>1</v>
      </c>
      <c r="O14532" t="b">
        <f t="shared" ref="O14532" si="29416">AND(NOT(N14531),N14532,NOT(N14533))</f>
        <v>0</v>
      </c>
    </row>
    <row r="14533" spans="1:15" x14ac:dyDescent="0.25">
      <c r="A14533" t="s">
        <v>19</v>
      </c>
      <c r="B14533" t="s">
        <v>14</v>
      </c>
      <c r="C14533">
        <v>18</v>
      </c>
      <c r="D14533">
        <v>37</v>
      </c>
      <c r="E14533" t="b">
        <v>1</v>
      </c>
      <c r="F14533">
        <v>10.003</v>
      </c>
      <c r="G14533">
        <v>64</v>
      </c>
      <c r="H14533">
        <v>0</v>
      </c>
      <c r="I14533">
        <v>3310538</v>
      </c>
      <c r="J14533">
        <v>293141</v>
      </c>
      <c r="K14533">
        <v>146569</v>
      </c>
      <c r="L14533">
        <v>10</v>
      </c>
      <c r="M14533">
        <f t="shared" si="29412"/>
        <v>64</v>
      </c>
      <c r="N14533" t="b">
        <f t="shared" ref="N14533" si="29417">AND(MIN($F14531,$F14532,$F14533)=$F14533,MAX($H14531,$H14532,$H14533)=$H14533)</f>
        <v>0</v>
      </c>
      <c r="O14533" t="b">
        <f t="shared" ref="O14533" si="29418">AND(NOT(N14531),NOT(N14532),N14533)</f>
        <v>0</v>
      </c>
    </row>
    <row r="14534" spans="1:15" x14ac:dyDescent="0.25">
      <c r="A14534" t="s">
        <v>13</v>
      </c>
      <c r="B14534" t="s">
        <v>14</v>
      </c>
      <c r="C14534">
        <v>18</v>
      </c>
      <c r="D14534">
        <v>38</v>
      </c>
      <c r="E14534" t="b">
        <v>0</v>
      </c>
      <c r="F14534">
        <v>2.7E-2</v>
      </c>
      <c r="G14534">
        <v>64</v>
      </c>
      <c r="H14534">
        <v>64</v>
      </c>
      <c r="I14534">
        <v>216</v>
      </c>
      <c r="J14534">
        <v>131</v>
      </c>
      <c r="K14534">
        <v>0</v>
      </c>
      <c r="L14534">
        <v>11</v>
      </c>
      <c r="M14534">
        <f t="shared" si="29412"/>
        <v>0</v>
      </c>
      <c r="N14534" t="b">
        <f t="shared" ref="N14534" si="29419">AND(MIN($F14534,$F14535,$F14536)=$F14534,MAX($H14534,$H14535,$H14536)=$H14534)</f>
        <v>0</v>
      </c>
      <c r="O14534" t="b">
        <f t="shared" ref="O14534" si="29420">AND(N14534,NOT(N14535),NOT(N14536))</f>
        <v>0</v>
      </c>
    </row>
    <row r="14535" spans="1:15" x14ac:dyDescent="0.25">
      <c r="A14535" t="s">
        <v>15</v>
      </c>
      <c r="B14535" t="s">
        <v>14</v>
      </c>
      <c r="C14535">
        <v>18</v>
      </c>
      <c r="D14535">
        <v>38</v>
      </c>
      <c r="E14535" t="b">
        <v>0</v>
      </c>
      <c r="F14535">
        <v>1.6E-2</v>
      </c>
      <c r="G14535">
        <v>64</v>
      </c>
      <c r="H14535">
        <v>64</v>
      </c>
      <c r="I14535">
        <v>132</v>
      </c>
      <c r="J14535">
        <v>131</v>
      </c>
      <c r="K14535">
        <v>0</v>
      </c>
      <c r="L14535">
        <v>11</v>
      </c>
      <c r="M14535">
        <f t="shared" si="29412"/>
        <v>0</v>
      </c>
      <c r="N14535" t="b">
        <f t="shared" ref="N14535" si="29421">AND(MIN($F14534,$F14535,$F14536)=$F14535,MAX($H14534,$H14535,$H14536)=$H14535)</f>
        <v>1</v>
      </c>
      <c r="O14535" t="b">
        <f t="shared" ref="O14535" si="29422">AND(NOT(N14534),N14535,NOT(N14536))</f>
        <v>1</v>
      </c>
    </row>
    <row r="14536" spans="1:15" x14ac:dyDescent="0.25">
      <c r="A14536" t="s">
        <v>19</v>
      </c>
      <c r="B14536" t="s">
        <v>14</v>
      </c>
      <c r="C14536">
        <v>18</v>
      </c>
      <c r="D14536">
        <v>38</v>
      </c>
      <c r="E14536" t="b">
        <v>0</v>
      </c>
      <c r="F14536">
        <v>1.7000000000000001E-2</v>
      </c>
      <c r="G14536">
        <v>64</v>
      </c>
      <c r="H14536">
        <v>64</v>
      </c>
      <c r="I14536">
        <v>216</v>
      </c>
      <c r="J14536">
        <v>131</v>
      </c>
      <c r="K14536">
        <v>0</v>
      </c>
      <c r="L14536">
        <v>11</v>
      </c>
      <c r="M14536">
        <f t="shared" si="29412"/>
        <v>0</v>
      </c>
      <c r="N14536" t="b">
        <f t="shared" ref="N14536" si="29423">AND(MIN($F14534,$F14535,$F14536)=$F14536,MAX($H14534,$H14535,$H14536)=$H14536)</f>
        <v>0</v>
      </c>
      <c r="O14536" t="b">
        <f t="shared" ref="O14536" si="29424">AND(NOT(N14534),NOT(N14535),N14536)</f>
        <v>0</v>
      </c>
    </row>
    <row r="14537" spans="1:15" x14ac:dyDescent="0.25">
      <c r="A14537" t="s">
        <v>13</v>
      </c>
      <c r="B14537" t="s">
        <v>14</v>
      </c>
      <c r="C14537">
        <v>18</v>
      </c>
      <c r="D14537">
        <v>39</v>
      </c>
      <c r="E14537" t="b">
        <v>0</v>
      </c>
      <c r="F14537">
        <v>1.4999999999999999E-2</v>
      </c>
      <c r="G14537">
        <v>64</v>
      </c>
      <c r="H14537">
        <v>64</v>
      </c>
      <c r="I14537">
        <v>224</v>
      </c>
      <c r="J14537">
        <v>131</v>
      </c>
      <c r="K14537">
        <v>0</v>
      </c>
      <c r="L14537">
        <v>11</v>
      </c>
      <c r="M14537">
        <f t="shared" si="29412"/>
        <v>0</v>
      </c>
      <c r="N14537" t="b">
        <f t="shared" ref="N14537" si="29425">AND(MIN($F14537,$F14538,$F14539)=$F14537,MAX($H14537,$H14538,$H14539)=$H14537)</f>
        <v>1</v>
      </c>
      <c r="O14537" t="b">
        <f t="shared" ref="O14537" si="29426">AND(N14537,NOT(N14538),NOT(N14539))</f>
        <v>0</v>
      </c>
    </row>
    <row r="14538" spans="1:15" x14ac:dyDescent="0.25">
      <c r="A14538" t="s">
        <v>15</v>
      </c>
      <c r="B14538" t="s">
        <v>14</v>
      </c>
      <c r="C14538">
        <v>18</v>
      </c>
      <c r="D14538">
        <v>39</v>
      </c>
      <c r="E14538" t="b">
        <v>0</v>
      </c>
      <c r="F14538">
        <v>1.4999999999999999E-2</v>
      </c>
      <c r="G14538">
        <v>64</v>
      </c>
      <c r="H14538">
        <v>64</v>
      </c>
      <c r="I14538">
        <v>132</v>
      </c>
      <c r="J14538">
        <v>131</v>
      </c>
      <c r="K14538">
        <v>0</v>
      </c>
      <c r="L14538">
        <v>11</v>
      </c>
      <c r="M14538">
        <f t="shared" si="29412"/>
        <v>0</v>
      </c>
      <c r="N14538" t="b">
        <f t="shared" ref="N14538" si="29427">AND(MIN($F14537,$F14538,$F14539)=$F14538,MAX($H14537,$H14538,$H14539)=$H14538)</f>
        <v>1</v>
      </c>
      <c r="O14538" t="b">
        <f t="shared" ref="O14538" si="29428">AND(NOT(N14537),N14538,NOT(N14539))</f>
        <v>0</v>
      </c>
    </row>
    <row r="14539" spans="1:15" x14ac:dyDescent="0.25">
      <c r="A14539" t="s">
        <v>19</v>
      </c>
      <c r="B14539" t="s">
        <v>14</v>
      </c>
      <c r="C14539">
        <v>18</v>
      </c>
      <c r="D14539">
        <v>39</v>
      </c>
      <c r="E14539" t="b">
        <v>0</v>
      </c>
      <c r="F14539">
        <v>3.3000000000000002E-2</v>
      </c>
      <c r="G14539">
        <v>64</v>
      </c>
      <c r="H14539">
        <v>64</v>
      </c>
      <c r="I14539">
        <v>224</v>
      </c>
      <c r="J14539">
        <v>131</v>
      </c>
      <c r="K14539">
        <v>0</v>
      </c>
      <c r="L14539">
        <v>11</v>
      </c>
      <c r="M14539">
        <f t="shared" si="29412"/>
        <v>0</v>
      </c>
      <c r="N14539" t="b">
        <f t="shared" ref="N14539" si="29429">AND(MIN($F14537,$F14538,$F14539)=$F14539,MAX($H14537,$H14538,$H14539)=$H14539)</f>
        <v>0</v>
      </c>
      <c r="O14539" t="b">
        <f t="shared" ref="O14539" si="29430">AND(NOT(N14537),NOT(N14538),N14539)</f>
        <v>0</v>
      </c>
    </row>
    <row r="14540" spans="1:15" x14ac:dyDescent="0.25">
      <c r="A14540" t="s">
        <v>13</v>
      </c>
      <c r="B14540" t="s">
        <v>14</v>
      </c>
      <c r="C14540">
        <v>18</v>
      </c>
      <c r="D14540">
        <v>3</v>
      </c>
      <c r="E14540" t="b">
        <v>0</v>
      </c>
      <c r="F14540">
        <v>1.4E-2</v>
      </c>
      <c r="G14540">
        <v>64</v>
      </c>
      <c r="H14540">
        <v>64</v>
      </c>
      <c r="I14540">
        <v>193</v>
      </c>
      <c r="J14540">
        <v>128</v>
      </c>
      <c r="K14540">
        <v>0</v>
      </c>
      <c r="L14540">
        <v>1</v>
      </c>
      <c r="M14540">
        <f t="shared" si="29412"/>
        <v>0</v>
      </c>
      <c r="N14540" t="b">
        <f t="shared" ref="N14540" si="29431">AND(MIN($F14540,$F14541,$F14542)=$F14540,MAX($H14540,$H14541,$H14542)=$H14540)</f>
        <v>1</v>
      </c>
      <c r="O14540" t="b">
        <f t="shared" ref="O14540" si="29432">AND(N14540,NOT(N14541),NOT(N14542))</f>
        <v>1</v>
      </c>
    </row>
    <row r="14541" spans="1:15" x14ac:dyDescent="0.25">
      <c r="A14541" t="s">
        <v>15</v>
      </c>
      <c r="B14541" t="s">
        <v>14</v>
      </c>
      <c r="C14541">
        <v>18</v>
      </c>
      <c r="D14541">
        <v>3</v>
      </c>
      <c r="E14541" t="b">
        <v>0</v>
      </c>
      <c r="F14541">
        <v>1.4999999999999999E-2</v>
      </c>
      <c r="G14541">
        <v>64</v>
      </c>
      <c r="H14541">
        <v>64</v>
      </c>
      <c r="I14541">
        <v>128</v>
      </c>
      <c r="J14541">
        <v>128</v>
      </c>
      <c r="K14541">
        <v>0</v>
      </c>
      <c r="L14541">
        <v>1</v>
      </c>
      <c r="M14541">
        <f t="shared" si="29412"/>
        <v>0</v>
      </c>
      <c r="N14541" t="b">
        <f t="shared" ref="N14541" si="29433">AND(MIN($F14540,$F14541,$F14542)=$F14541,MAX($H14540,$H14541,$H14542)=$H14541)</f>
        <v>0</v>
      </c>
      <c r="O14541" t="b">
        <f t="shared" ref="O14541" si="29434">AND(NOT(N14540),N14541,NOT(N14542))</f>
        <v>0</v>
      </c>
    </row>
    <row r="14542" spans="1:15" x14ac:dyDescent="0.25">
      <c r="A14542" t="s">
        <v>19</v>
      </c>
      <c r="B14542" t="s">
        <v>14</v>
      </c>
      <c r="C14542">
        <v>18</v>
      </c>
      <c r="D14542">
        <v>3</v>
      </c>
      <c r="E14542" t="b">
        <v>0</v>
      </c>
      <c r="F14542">
        <v>1.6E-2</v>
      </c>
      <c r="G14542">
        <v>64</v>
      </c>
      <c r="H14542">
        <v>64</v>
      </c>
      <c r="I14542">
        <v>193</v>
      </c>
      <c r="J14542">
        <v>128</v>
      </c>
      <c r="K14542">
        <v>0</v>
      </c>
      <c r="L14542">
        <v>1</v>
      </c>
      <c r="M14542">
        <f t="shared" si="29412"/>
        <v>0</v>
      </c>
      <c r="N14542" t="b">
        <f t="shared" ref="N14542" si="29435">AND(MIN($F14540,$F14541,$F14542)=$F14542,MAX($H14540,$H14541,$H14542)=$H14542)</f>
        <v>0</v>
      </c>
      <c r="O14542" t="b">
        <f t="shared" ref="O14542" si="29436">AND(NOT(N14540),NOT(N14541),N14542)</f>
        <v>0</v>
      </c>
    </row>
    <row r="14543" spans="1:15" x14ac:dyDescent="0.25">
      <c r="A14543" t="s">
        <v>13</v>
      </c>
      <c r="B14543" t="s">
        <v>14</v>
      </c>
      <c r="C14543">
        <v>18</v>
      </c>
      <c r="D14543">
        <v>40</v>
      </c>
      <c r="E14543" t="b">
        <v>0</v>
      </c>
      <c r="F14543">
        <v>1.4999999999999999E-2</v>
      </c>
      <c r="G14543">
        <v>64</v>
      </c>
      <c r="H14543">
        <v>64</v>
      </c>
      <c r="I14543">
        <v>239</v>
      </c>
      <c r="J14543">
        <v>131</v>
      </c>
      <c r="K14543">
        <v>0</v>
      </c>
      <c r="L14543">
        <v>11</v>
      </c>
      <c r="M14543">
        <f t="shared" si="29412"/>
        <v>0</v>
      </c>
      <c r="N14543" t="b">
        <f t="shared" ref="N14543" si="29437">AND(MIN($F14543,$F14544,$F14545)=$F14543,MAX($H14543,$H14544,$H14545)=$H14543)</f>
        <v>1</v>
      </c>
      <c r="O14543" t="b">
        <f t="shared" ref="O14543" si="29438">AND(N14543,NOT(N14544),NOT(N14545))</f>
        <v>1</v>
      </c>
    </row>
    <row r="14544" spans="1:15" x14ac:dyDescent="0.25">
      <c r="A14544" t="s">
        <v>15</v>
      </c>
      <c r="B14544" t="s">
        <v>14</v>
      </c>
      <c r="C14544">
        <v>18</v>
      </c>
      <c r="D14544">
        <v>40</v>
      </c>
      <c r="E14544" t="b">
        <v>0</v>
      </c>
      <c r="F14544">
        <v>1.6E-2</v>
      </c>
      <c r="G14544">
        <v>64</v>
      </c>
      <c r="H14544">
        <v>64</v>
      </c>
      <c r="I14544">
        <v>132</v>
      </c>
      <c r="J14544">
        <v>131</v>
      </c>
      <c r="K14544">
        <v>0</v>
      </c>
      <c r="L14544">
        <v>11</v>
      </c>
      <c r="M14544">
        <f t="shared" si="29412"/>
        <v>0</v>
      </c>
      <c r="N14544" t="b">
        <f t="shared" ref="N14544" si="29439">AND(MIN($F14543,$F14544,$F14545)=$F14544,MAX($H14543,$H14544,$H14545)=$H14544)</f>
        <v>0</v>
      </c>
      <c r="O14544" t="b">
        <f t="shared" ref="O14544" si="29440">AND(NOT(N14543),N14544,NOT(N14545))</f>
        <v>0</v>
      </c>
    </row>
    <row r="14545" spans="1:15" x14ac:dyDescent="0.25">
      <c r="A14545" t="s">
        <v>19</v>
      </c>
      <c r="B14545" t="s">
        <v>14</v>
      </c>
      <c r="C14545">
        <v>18</v>
      </c>
      <c r="D14545">
        <v>40</v>
      </c>
      <c r="E14545" t="b">
        <v>0</v>
      </c>
      <c r="F14545">
        <v>2.1999999999999999E-2</v>
      </c>
      <c r="G14545">
        <v>64</v>
      </c>
      <c r="H14545">
        <v>64</v>
      </c>
      <c r="I14545">
        <v>239</v>
      </c>
      <c r="J14545">
        <v>131</v>
      </c>
      <c r="K14545">
        <v>0</v>
      </c>
      <c r="L14545">
        <v>11</v>
      </c>
      <c r="M14545">
        <f t="shared" si="29412"/>
        <v>0</v>
      </c>
      <c r="N14545" t="b">
        <f t="shared" ref="N14545" si="29441">AND(MIN($F14543,$F14544,$F14545)=$F14545,MAX($H14543,$H14544,$H14545)=$H14545)</f>
        <v>0</v>
      </c>
      <c r="O14545" t="b">
        <f t="shared" ref="O14545" si="29442">AND(NOT(N14543),NOT(N14544),N14545)</f>
        <v>0</v>
      </c>
    </row>
    <row r="14546" spans="1:15" x14ac:dyDescent="0.25">
      <c r="A14546" t="s">
        <v>13</v>
      </c>
      <c r="B14546" t="s">
        <v>14</v>
      </c>
      <c r="C14546">
        <v>18</v>
      </c>
      <c r="D14546">
        <v>41</v>
      </c>
      <c r="E14546" t="b">
        <v>0</v>
      </c>
      <c r="F14546">
        <v>2.3E-2</v>
      </c>
      <c r="G14546">
        <v>64</v>
      </c>
      <c r="H14546">
        <v>64</v>
      </c>
      <c r="I14546">
        <v>264</v>
      </c>
      <c r="J14546">
        <v>131</v>
      </c>
      <c r="K14546">
        <v>0</v>
      </c>
      <c r="L14546">
        <v>9</v>
      </c>
      <c r="M14546">
        <f t="shared" si="29412"/>
        <v>0</v>
      </c>
      <c r="N14546" t="b">
        <f t="shared" ref="N14546" si="29443">AND(MIN($F14546,$F14547,$F14548)=$F14546,MAX($H14546,$H14547,$H14548)=$H14546)</f>
        <v>0</v>
      </c>
      <c r="O14546" t="b">
        <f t="shared" ref="O14546" si="29444">AND(N14546,NOT(N14547),NOT(N14548))</f>
        <v>0</v>
      </c>
    </row>
    <row r="14547" spans="1:15" x14ac:dyDescent="0.25">
      <c r="A14547" t="s">
        <v>15</v>
      </c>
      <c r="B14547" t="s">
        <v>14</v>
      </c>
      <c r="C14547">
        <v>18</v>
      </c>
      <c r="D14547">
        <v>41</v>
      </c>
      <c r="E14547" t="b">
        <v>0</v>
      </c>
      <c r="F14547">
        <v>1.4999999999999999E-2</v>
      </c>
      <c r="G14547">
        <v>64</v>
      </c>
      <c r="H14547">
        <v>64</v>
      </c>
      <c r="I14547">
        <v>132</v>
      </c>
      <c r="J14547">
        <v>131</v>
      </c>
      <c r="K14547">
        <v>0</v>
      </c>
      <c r="L14547">
        <v>9</v>
      </c>
      <c r="M14547">
        <f t="shared" si="29412"/>
        <v>0</v>
      </c>
      <c r="N14547" t="b">
        <f t="shared" ref="N14547" si="29445">AND(MIN($F14546,$F14547,$F14548)=$F14547,MAX($H14546,$H14547,$H14548)=$H14547)</f>
        <v>1</v>
      </c>
      <c r="O14547" t="b">
        <f t="shared" ref="O14547" si="29446">AND(NOT(N14546),N14547,NOT(N14548))</f>
        <v>1</v>
      </c>
    </row>
    <row r="14548" spans="1:15" x14ac:dyDescent="0.25">
      <c r="A14548" t="s">
        <v>19</v>
      </c>
      <c r="B14548" t="s">
        <v>14</v>
      </c>
      <c r="C14548">
        <v>18</v>
      </c>
      <c r="D14548">
        <v>41</v>
      </c>
      <c r="E14548" t="b">
        <v>0</v>
      </c>
      <c r="F14548">
        <v>2.3E-2</v>
      </c>
      <c r="G14548">
        <v>64</v>
      </c>
      <c r="H14548">
        <v>64</v>
      </c>
      <c r="I14548">
        <v>264</v>
      </c>
      <c r="J14548">
        <v>131</v>
      </c>
      <c r="K14548">
        <v>0</v>
      </c>
      <c r="L14548">
        <v>9</v>
      </c>
      <c r="M14548">
        <f t="shared" si="29412"/>
        <v>0</v>
      </c>
      <c r="N14548" t="b">
        <f t="shared" ref="N14548" si="29447">AND(MIN($F14546,$F14547,$F14548)=$F14548,MAX($H14546,$H14547,$H14548)=$H14548)</f>
        <v>0</v>
      </c>
      <c r="O14548" t="b">
        <f t="shared" ref="O14548" si="29448">AND(NOT(N14546),NOT(N14547),N14548)</f>
        <v>0</v>
      </c>
    </row>
    <row r="14549" spans="1:15" x14ac:dyDescent="0.25">
      <c r="A14549" t="s">
        <v>13</v>
      </c>
      <c r="B14549" t="s">
        <v>14</v>
      </c>
      <c r="C14549">
        <v>18</v>
      </c>
      <c r="D14549">
        <v>42</v>
      </c>
      <c r="E14549" t="b">
        <v>0</v>
      </c>
      <c r="F14549">
        <v>1.7000000000000001E-2</v>
      </c>
      <c r="G14549">
        <v>64</v>
      </c>
      <c r="H14549">
        <v>64</v>
      </c>
      <c r="I14549">
        <v>251</v>
      </c>
      <c r="J14549">
        <v>131</v>
      </c>
      <c r="K14549">
        <v>0</v>
      </c>
      <c r="L14549">
        <v>11</v>
      </c>
      <c r="M14549">
        <f t="shared" si="29412"/>
        <v>0</v>
      </c>
      <c r="N14549" t="b">
        <f t="shared" ref="N14549" si="29449">AND(MIN($F14549,$F14550,$F14551)=$F14549,MAX($H14549,$H14550,$H14551)=$H14549)</f>
        <v>1</v>
      </c>
      <c r="O14549" t="b">
        <f t="shared" ref="O14549" si="29450">AND(N14549,NOT(N14550),NOT(N14551))</f>
        <v>0</v>
      </c>
    </row>
    <row r="14550" spans="1:15" x14ac:dyDescent="0.25">
      <c r="A14550" t="s">
        <v>15</v>
      </c>
      <c r="B14550" t="s">
        <v>14</v>
      </c>
      <c r="C14550">
        <v>18</v>
      </c>
      <c r="D14550">
        <v>42</v>
      </c>
      <c r="E14550" t="b">
        <v>0</v>
      </c>
      <c r="F14550">
        <v>1.7000000000000001E-2</v>
      </c>
      <c r="G14550">
        <v>64</v>
      </c>
      <c r="H14550">
        <v>64</v>
      </c>
      <c r="I14550">
        <v>132</v>
      </c>
      <c r="J14550">
        <v>131</v>
      </c>
      <c r="K14550">
        <v>0</v>
      </c>
      <c r="L14550">
        <v>11</v>
      </c>
      <c r="M14550">
        <f t="shared" si="29412"/>
        <v>0</v>
      </c>
      <c r="N14550" t="b">
        <f t="shared" ref="N14550" si="29451">AND(MIN($F14549,$F14550,$F14551)=$F14550,MAX($H14549,$H14550,$H14551)=$H14550)</f>
        <v>1</v>
      </c>
      <c r="O14550" t="b">
        <f t="shared" ref="O14550" si="29452">AND(NOT(N14549),N14550,NOT(N14551))</f>
        <v>0</v>
      </c>
    </row>
    <row r="14551" spans="1:15" x14ac:dyDescent="0.25">
      <c r="A14551" t="s">
        <v>19</v>
      </c>
      <c r="B14551" t="s">
        <v>14</v>
      </c>
      <c r="C14551">
        <v>18</v>
      </c>
      <c r="D14551">
        <v>42</v>
      </c>
      <c r="E14551" t="b">
        <v>0</v>
      </c>
      <c r="F14551">
        <v>0.02</v>
      </c>
      <c r="G14551">
        <v>64</v>
      </c>
      <c r="H14551">
        <v>64</v>
      </c>
      <c r="I14551">
        <v>251</v>
      </c>
      <c r="J14551">
        <v>131</v>
      </c>
      <c r="K14551">
        <v>0</v>
      </c>
      <c r="L14551">
        <v>11</v>
      </c>
      <c r="M14551">
        <f t="shared" si="29412"/>
        <v>0</v>
      </c>
      <c r="N14551" t="b">
        <f t="shared" ref="N14551" si="29453">AND(MIN($F14549,$F14550,$F14551)=$F14551,MAX($H14549,$H14550,$H14551)=$H14551)</f>
        <v>0</v>
      </c>
      <c r="O14551" t="b">
        <f t="shared" ref="O14551" si="29454">AND(NOT(N14549),NOT(N14550),N14551)</f>
        <v>0</v>
      </c>
    </row>
    <row r="14552" spans="1:15" x14ac:dyDescent="0.25">
      <c r="A14552" t="s">
        <v>13</v>
      </c>
      <c r="B14552" t="s">
        <v>14</v>
      </c>
      <c r="C14552">
        <v>18</v>
      </c>
      <c r="D14552">
        <v>43</v>
      </c>
      <c r="E14552" t="b">
        <v>0</v>
      </c>
      <c r="F14552">
        <v>1.4999999999999999E-2</v>
      </c>
      <c r="G14552">
        <v>64</v>
      </c>
      <c r="H14552">
        <v>64</v>
      </c>
      <c r="I14552">
        <v>216</v>
      </c>
      <c r="J14552">
        <v>131</v>
      </c>
      <c r="K14552">
        <v>0</v>
      </c>
      <c r="L14552">
        <v>11</v>
      </c>
      <c r="M14552">
        <f t="shared" si="29412"/>
        <v>0</v>
      </c>
      <c r="N14552" t="b">
        <f t="shared" ref="N14552" si="29455">AND(MIN($F14552,$F14553,$F14554)=$F14552,MAX($H14552,$H14553,$H14554)=$H14552)</f>
        <v>1</v>
      </c>
      <c r="O14552" t="b">
        <f t="shared" ref="O14552" si="29456">AND(N14552,NOT(N14553),NOT(N14554))</f>
        <v>1</v>
      </c>
    </row>
    <row r="14553" spans="1:15" x14ac:dyDescent="0.25">
      <c r="A14553" t="s">
        <v>15</v>
      </c>
      <c r="B14553" t="s">
        <v>14</v>
      </c>
      <c r="C14553">
        <v>18</v>
      </c>
      <c r="D14553">
        <v>43</v>
      </c>
      <c r="E14553" t="b">
        <v>0</v>
      </c>
      <c r="F14553">
        <v>2.7E-2</v>
      </c>
      <c r="G14553">
        <v>64</v>
      </c>
      <c r="H14553">
        <v>64</v>
      </c>
      <c r="I14553">
        <v>132</v>
      </c>
      <c r="J14553">
        <v>131</v>
      </c>
      <c r="K14553">
        <v>0</v>
      </c>
      <c r="L14553">
        <v>11</v>
      </c>
      <c r="M14553">
        <f t="shared" si="29412"/>
        <v>0</v>
      </c>
      <c r="N14553" t="b">
        <f t="shared" ref="N14553" si="29457">AND(MIN($F14552,$F14553,$F14554)=$F14553,MAX($H14552,$H14553,$H14554)=$H14553)</f>
        <v>0</v>
      </c>
      <c r="O14553" t="b">
        <f t="shared" ref="O14553" si="29458">AND(NOT(N14552),N14553,NOT(N14554))</f>
        <v>0</v>
      </c>
    </row>
    <row r="14554" spans="1:15" x14ac:dyDescent="0.25">
      <c r="A14554" t="s">
        <v>19</v>
      </c>
      <c r="B14554" t="s">
        <v>14</v>
      </c>
      <c r="C14554">
        <v>18</v>
      </c>
      <c r="D14554">
        <v>43</v>
      </c>
      <c r="E14554" t="b">
        <v>0</v>
      </c>
      <c r="F14554">
        <v>0.03</v>
      </c>
      <c r="G14554">
        <v>64</v>
      </c>
      <c r="H14554">
        <v>64</v>
      </c>
      <c r="I14554">
        <v>216</v>
      </c>
      <c r="J14554">
        <v>131</v>
      </c>
      <c r="K14554">
        <v>0</v>
      </c>
      <c r="L14554">
        <v>11</v>
      </c>
      <c r="M14554">
        <f t="shared" si="29412"/>
        <v>0</v>
      </c>
      <c r="N14554" t="b">
        <f t="shared" ref="N14554" si="29459">AND(MIN($F14552,$F14553,$F14554)=$F14554,MAX($H14552,$H14553,$H14554)=$H14554)</f>
        <v>0</v>
      </c>
      <c r="O14554" t="b">
        <f t="shared" ref="O14554" si="29460">AND(NOT(N14552),NOT(N14553),N14554)</f>
        <v>0</v>
      </c>
    </row>
    <row r="14555" spans="1:15" x14ac:dyDescent="0.25">
      <c r="A14555" t="s">
        <v>13</v>
      </c>
      <c r="B14555" t="s">
        <v>14</v>
      </c>
      <c r="C14555">
        <v>18</v>
      </c>
      <c r="D14555">
        <v>44</v>
      </c>
      <c r="E14555" t="b">
        <v>0</v>
      </c>
      <c r="F14555">
        <v>1.7999999999999999E-2</v>
      </c>
      <c r="G14555">
        <v>64</v>
      </c>
      <c r="H14555">
        <v>64</v>
      </c>
      <c r="I14555">
        <v>216</v>
      </c>
      <c r="J14555">
        <v>131</v>
      </c>
      <c r="K14555">
        <v>0</v>
      </c>
      <c r="L14555">
        <v>11</v>
      </c>
      <c r="M14555">
        <f t="shared" si="29412"/>
        <v>0</v>
      </c>
      <c r="N14555" t="b">
        <f t="shared" ref="N14555" si="29461">AND(MIN($F14555,$F14556,$F14557)=$F14555,MAX($H14555,$H14556,$H14557)=$H14555)</f>
        <v>0</v>
      </c>
      <c r="O14555" t="b">
        <f t="shared" ref="O14555" si="29462">AND(N14555,NOT(N14556),NOT(N14557))</f>
        <v>0</v>
      </c>
    </row>
    <row r="14556" spans="1:15" x14ac:dyDescent="0.25">
      <c r="A14556" t="s">
        <v>15</v>
      </c>
      <c r="B14556" t="s">
        <v>14</v>
      </c>
      <c r="C14556">
        <v>18</v>
      </c>
      <c r="D14556">
        <v>44</v>
      </c>
      <c r="E14556" t="b">
        <v>0</v>
      </c>
      <c r="F14556">
        <v>1.6E-2</v>
      </c>
      <c r="G14556">
        <v>64</v>
      </c>
      <c r="H14556">
        <v>64</v>
      </c>
      <c r="I14556">
        <v>132</v>
      </c>
      <c r="J14556">
        <v>131</v>
      </c>
      <c r="K14556">
        <v>0</v>
      </c>
      <c r="L14556">
        <v>11</v>
      </c>
      <c r="M14556">
        <f t="shared" si="29412"/>
        <v>0</v>
      </c>
      <c r="N14556" t="b">
        <f t="shared" ref="N14556" si="29463">AND(MIN($F14555,$F14556,$F14557)=$F14556,MAX($H14555,$H14556,$H14557)=$H14556)</f>
        <v>1</v>
      </c>
      <c r="O14556" t="b">
        <f t="shared" ref="O14556" si="29464">AND(NOT(N14555),N14556,NOT(N14557))</f>
        <v>1</v>
      </c>
    </row>
    <row r="14557" spans="1:15" x14ac:dyDescent="0.25">
      <c r="A14557" t="s">
        <v>19</v>
      </c>
      <c r="B14557" t="s">
        <v>14</v>
      </c>
      <c r="C14557">
        <v>18</v>
      </c>
      <c r="D14557">
        <v>44</v>
      </c>
      <c r="E14557" t="b">
        <v>0</v>
      </c>
      <c r="F14557">
        <v>1.7999999999999999E-2</v>
      </c>
      <c r="G14557">
        <v>64</v>
      </c>
      <c r="H14557">
        <v>64</v>
      </c>
      <c r="I14557">
        <v>216</v>
      </c>
      <c r="J14557">
        <v>131</v>
      </c>
      <c r="K14557">
        <v>0</v>
      </c>
      <c r="L14557">
        <v>11</v>
      </c>
      <c r="M14557">
        <f t="shared" si="29412"/>
        <v>0</v>
      </c>
      <c r="N14557" t="b">
        <f t="shared" ref="N14557" si="29465">AND(MIN($F14555,$F14556,$F14557)=$F14557,MAX($H14555,$H14556,$H14557)=$H14557)</f>
        <v>0</v>
      </c>
      <c r="O14557" t="b">
        <f t="shared" ref="O14557" si="29466">AND(NOT(N14555),NOT(N14556),N14557)</f>
        <v>0</v>
      </c>
    </row>
    <row r="14558" spans="1:15" x14ac:dyDescent="0.25">
      <c r="A14558" t="s">
        <v>13</v>
      </c>
      <c r="B14558" t="s">
        <v>14</v>
      </c>
      <c r="C14558">
        <v>18</v>
      </c>
      <c r="D14558">
        <v>45</v>
      </c>
      <c r="E14558" t="b">
        <v>0</v>
      </c>
      <c r="F14558">
        <v>1.4999999999999999E-2</v>
      </c>
      <c r="G14558">
        <v>64</v>
      </c>
      <c r="H14558">
        <v>64</v>
      </c>
      <c r="I14558">
        <v>216</v>
      </c>
      <c r="J14558">
        <v>131</v>
      </c>
      <c r="K14558">
        <v>0</v>
      </c>
      <c r="L14558">
        <v>11</v>
      </c>
      <c r="M14558">
        <f t="shared" si="29412"/>
        <v>0</v>
      </c>
      <c r="N14558" t="b">
        <f t="shared" ref="N14558" si="29467">AND(MIN($F14558,$F14559,$F14560)=$F14558,MAX($H14558,$H14559,$H14560)=$H14558)</f>
        <v>0</v>
      </c>
      <c r="O14558" t="b">
        <f t="shared" ref="O14558" si="29468">AND(N14558,NOT(N14559),NOT(N14560))</f>
        <v>0</v>
      </c>
    </row>
    <row r="14559" spans="1:15" x14ac:dyDescent="0.25">
      <c r="A14559" t="s">
        <v>15</v>
      </c>
      <c r="B14559" t="s">
        <v>14</v>
      </c>
      <c r="C14559">
        <v>18</v>
      </c>
      <c r="D14559">
        <v>45</v>
      </c>
      <c r="E14559" t="b">
        <v>0</v>
      </c>
      <c r="F14559">
        <v>1.4E-2</v>
      </c>
      <c r="G14559">
        <v>64</v>
      </c>
      <c r="H14559">
        <v>64</v>
      </c>
      <c r="I14559">
        <v>132</v>
      </c>
      <c r="J14559">
        <v>131</v>
      </c>
      <c r="K14559">
        <v>0</v>
      </c>
      <c r="L14559">
        <v>11</v>
      </c>
      <c r="M14559">
        <f t="shared" si="29412"/>
        <v>0</v>
      </c>
      <c r="N14559" t="b">
        <f t="shared" ref="N14559" si="29469">AND(MIN($F14558,$F14559,$F14560)=$F14559,MAX($H14558,$H14559,$H14560)=$H14559)</f>
        <v>1</v>
      </c>
      <c r="O14559" t="b">
        <f t="shared" ref="O14559" si="29470">AND(NOT(N14558),N14559,NOT(N14560))</f>
        <v>1</v>
      </c>
    </row>
    <row r="14560" spans="1:15" x14ac:dyDescent="0.25">
      <c r="A14560" t="s">
        <v>19</v>
      </c>
      <c r="B14560" t="s">
        <v>14</v>
      </c>
      <c r="C14560">
        <v>18</v>
      </c>
      <c r="D14560">
        <v>45</v>
      </c>
      <c r="E14560" t="b">
        <v>0</v>
      </c>
      <c r="F14560">
        <v>1.7999999999999999E-2</v>
      </c>
      <c r="G14560">
        <v>64</v>
      </c>
      <c r="H14560">
        <v>64</v>
      </c>
      <c r="I14560">
        <v>216</v>
      </c>
      <c r="J14560">
        <v>131</v>
      </c>
      <c r="K14560">
        <v>0</v>
      </c>
      <c r="L14560">
        <v>11</v>
      </c>
      <c r="M14560">
        <f t="shared" si="29412"/>
        <v>0</v>
      </c>
      <c r="N14560" t="b">
        <f t="shared" ref="N14560" si="29471">AND(MIN($F14558,$F14559,$F14560)=$F14560,MAX($H14558,$H14559,$H14560)=$H14560)</f>
        <v>0</v>
      </c>
      <c r="O14560" t="b">
        <f t="shared" ref="O14560" si="29472">AND(NOT(N14558),NOT(N14559),N14560)</f>
        <v>0</v>
      </c>
    </row>
    <row r="14561" spans="1:15" x14ac:dyDescent="0.25">
      <c r="A14561" t="s">
        <v>13</v>
      </c>
      <c r="B14561" t="s">
        <v>14</v>
      </c>
      <c r="C14561">
        <v>18</v>
      </c>
      <c r="D14561">
        <v>46</v>
      </c>
      <c r="E14561" t="b">
        <v>0</v>
      </c>
      <c r="F14561">
        <v>1.6E-2</v>
      </c>
      <c r="G14561">
        <v>64</v>
      </c>
      <c r="H14561">
        <v>64</v>
      </c>
      <c r="I14561">
        <v>262</v>
      </c>
      <c r="J14561">
        <v>130</v>
      </c>
      <c r="K14561">
        <v>0</v>
      </c>
      <c r="L14561">
        <v>11</v>
      </c>
      <c r="M14561">
        <f t="shared" si="29412"/>
        <v>0</v>
      </c>
      <c r="N14561" t="b">
        <f t="shared" ref="N14561" si="29473">AND(MIN($F14561,$F14562,$F14563)=$F14561,MAX($H14561,$H14562,$H14563)=$H14561)</f>
        <v>1</v>
      </c>
      <c r="O14561" t="b">
        <f t="shared" ref="O14561" si="29474">AND(N14561,NOT(N14562),NOT(N14563))</f>
        <v>1</v>
      </c>
    </row>
    <row r="14562" spans="1:15" x14ac:dyDescent="0.25">
      <c r="A14562" t="s">
        <v>15</v>
      </c>
      <c r="B14562" t="s">
        <v>14</v>
      </c>
      <c r="C14562">
        <v>18</v>
      </c>
      <c r="D14562">
        <v>46</v>
      </c>
      <c r="E14562" t="b">
        <v>0</v>
      </c>
      <c r="F14562">
        <v>1.7999999999999999E-2</v>
      </c>
      <c r="G14562">
        <v>64</v>
      </c>
      <c r="H14562">
        <v>64</v>
      </c>
      <c r="I14562">
        <v>131</v>
      </c>
      <c r="J14562">
        <v>130</v>
      </c>
      <c r="K14562">
        <v>0</v>
      </c>
      <c r="L14562">
        <v>11</v>
      </c>
      <c r="M14562">
        <f t="shared" si="29412"/>
        <v>0</v>
      </c>
      <c r="N14562" t="b">
        <f t="shared" ref="N14562" si="29475">AND(MIN($F14561,$F14562,$F14563)=$F14562,MAX($H14561,$H14562,$H14563)=$H14562)</f>
        <v>0</v>
      </c>
      <c r="O14562" t="b">
        <f t="shared" ref="O14562" si="29476">AND(NOT(N14561),N14562,NOT(N14563))</f>
        <v>0</v>
      </c>
    </row>
    <row r="14563" spans="1:15" x14ac:dyDescent="0.25">
      <c r="A14563" t="s">
        <v>19</v>
      </c>
      <c r="B14563" t="s">
        <v>14</v>
      </c>
      <c r="C14563">
        <v>18</v>
      </c>
      <c r="D14563">
        <v>46</v>
      </c>
      <c r="E14563" t="b">
        <v>0</v>
      </c>
      <c r="F14563">
        <v>0.02</v>
      </c>
      <c r="G14563">
        <v>64</v>
      </c>
      <c r="H14563">
        <v>64</v>
      </c>
      <c r="I14563">
        <v>262</v>
      </c>
      <c r="J14563">
        <v>130</v>
      </c>
      <c r="K14563">
        <v>0</v>
      </c>
      <c r="L14563">
        <v>11</v>
      </c>
      <c r="M14563">
        <f t="shared" si="29412"/>
        <v>0</v>
      </c>
      <c r="N14563" t="b">
        <f t="shared" ref="N14563" si="29477">AND(MIN($F14561,$F14562,$F14563)=$F14563,MAX($H14561,$H14562,$H14563)=$H14563)</f>
        <v>0</v>
      </c>
      <c r="O14563" t="b">
        <f t="shared" ref="O14563" si="29478">AND(NOT(N14561),NOT(N14562),N14563)</f>
        <v>0</v>
      </c>
    </row>
    <row r="14564" spans="1:15" x14ac:dyDescent="0.25">
      <c r="A14564" t="s">
        <v>13</v>
      </c>
      <c r="B14564" t="s">
        <v>14</v>
      </c>
      <c r="C14564">
        <v>18</v>
      </c>
      <c r="D14564">
        <v>47</v>
      </c>
      <c r="E14564" t="b">
        <v>0</v>
      </c>
      <c r="F14564">
        <v>1.7000000000000001E-2</v>
      </c>
      <c r="G14564">
        <v>64</v>
      </c>
      <c r="H14564">
        <v>64</v>
      </c>
      <c r="I14564">
        <v>225</v>
      </c>
      <c r="J14564">
        <v>131</v>
      </c>
      <c r="K14564">
        <v>0</v>
      </c>
      <c r="L14564">
        <v>11</v>
      </c>
      <c r="M14564">
        <f t="shared" si="29412"/>
        <v>0</v>
      </c>
      <c r="N14564" t="b">
        <f t="shared" ref="N14564" si="29479">AND(MIN($F14564,$F14565,$F14566)=$F14564,MAX($H14564,$H14565,$H14566)=$H14564)</f>
        <v>0</v>
      </c>
      <c r="O14564" t="b">
        <f t="shared" ref="O14564" si="29480">AND(N14564,NOT(N14565),NOT(N14566))</f>
        <v>0</v>
      </c>
    </row>
    <row r="14565" spans="1:15" x14ac:dyDescent="0.25">
      <c r="A14565" t="s">
        <v>15</v>
      </c>
      <c r="B14565" t="s">
        <v>14</v>
      </c>
      <c r="C14565">
        <v>18</v>
      </c>
      <c r="D14565">
        <v>47</v>
      </c>
      <c r="E14565" t="b">
        <v>0</v>
      </c>
      <c r="F14565">
        <v>1.6E-2</v>
      </c>
      <c r="G14565">
        <v>64</v>
      </c>
      <c r="H14565">
        <v>64</v>
      </c>
      <c r="I14565">
        <v>132</v>
      </c>
      <c r="J14565">
        <v>131</v>
      </c>
      <c r="K14565">
        <v>0</v>
      </c>
      <c r="L14565">
        <v>11</v>
      </c>
      <c r="M14565">
        <f t="shared" si="29412"/>
        <v>0</v>
      </c>
      <c r="N14565" t="b">
        <f t="shared" ref="N14565" si="29481">AND(MIN($F14564,$F14565,$F14566)=$F14565,MAX($H14564,$H14565,$H14566)=$H14565)</f>
        <v>1</v>
      </c>
      <c r="O14565" t="b">
        <f t="shared" ref="O14565" si="29482">AND(NOT(N14564),N14565,NOT(N14566))</f>
        <v>1</v>
      </c>
    </row>
    <row r="14566" spans="1:15" x14ac:dyDescent="0.25">
      <c r="A14566" t="s">
        <v>19</v>
      </c>
      <c r="B14566" t="s">
        <v>14</v>
      </c>
      <c r="C14566">
        <v>18</v>
      </c>
      <c r="D14566">
        <v>47</v>
      </c>
      <c r="E14566" t="b">
        <v>0</v>
      </c>
      <c r="F14566">
        <v>2.4E-2</v>
      </c>
      <c r="G14566">
        <v>64</v>
      </c>
      <c r="H14566">
        <v>64</v>
      </c>
      <c r="I14566">
        <v>225</v>
      </c>
      <c r="J14566">
        <v>131</v>
      </c>
      <c r="K14566">
        <v>0</v>
      </c>
      <c r="L14566">
        <v>11</v>
      </c>
      <c r="M14566">
        <f t="shared" si="29412"/>
        <v>0</v>
      </c>
      <c r="N14566" t="b">
        <f t="shared" ref="N14566" si="29483">AND(MIN($F14564,$F14565,$F14566)=$F14566,MAX($H14564,$H14565,$H14566)=$H14566)</f>
        <v>0</v>
      </c>
      <c r="O14566" t="b">
        <f t="shared" ref="O14566" si="29484">AND(NOT(N14564),NOT(N14565),N14566)</f>
        <v>0</v>
      </c>
    </row>
    <row r="14567" spans="1:15" x14ac:dyDescent="0.25">
      <c r="A14567" t="s">
        <v>13</v>
      </c>
      <c r="B14567" t="s">
        <v>14</v>
      </c>
      <c r="C14567">
        <v>18</v>
      </c>
      <c r="D14567">
        <v>48</v>
      </c>
      <c r="E14567" t="b">
        <v>0</v>
      </c>
      <c r="F14567">
        <v>1.6E-2</v>
      </c>
      <c r="G14567">
        <v>64</v>
      </c>
      <c r="H14567">
        <v>64</v>
      </c>
      <c r="I14567">
        <v>213</v>
      </c>
      <c r="J14567">
        <v>133</v>
      </c>
      <c r="K14567">
        <v>1</v>
      </c>
      <c r="L14567">
        <v>12</v>
      </c>
      <c r="M14567">
        <f t="shared" si="29412"/>
        <v>0</v>
      </c>
      <c r="N14567" t="b">
        <f t="shared" ref="N14567" si="29485">AND(MIN($F14567,$F14568,$F14569)=$F14567,MAX($H14567,$H14568,$H14569)=$H14567)</f>
        <v>0</v>
      </c>
      <c r="O14567" t="b">
        <f t="shared" ref="O14567" si="29486">AND(N14567,NOT(N14568),NOT(N14569))</f>
        <v>0</v>
      </c>
    </row>
    <row r="14568" spans="1:15" x14ac:dyDescent="0.25">
      <c r="A14568" t="s">
        <v>15</v>
      </c>
      <c r="B14568" t="s">
        <v>14</v>
      </c>
      <c r="C14568">
        <v>18</v>
      </c>
      <c r="D14568">
        <v>48</v>
      </c>
      <c r="E14568" t="b">
        <v>0</v>
      </c>
      <c r="F14568">
        <v>1.4999999999999999E-2</v>
      </c>
      <c r="G14568">
        <v>64</v>
      </c>
      <c r="H14568">
        <v>64</v>
      </c>
      <c r="I14568">
        <v>135</v>
      </c>
      <c r="J14568">
        <v>133</v>
      </c>
      <c r="K14568">
        <v>1</v>
      </c>
      <c r="L14568">
        <v>12</v>
      </c>
      <c r="M14568">
        <f t="shared" si="29412"/>
        <v>0</v>
      </c>
      <c r="N14568" t="b">
        <f t="shared" ref="N14568" si="29487">AND(MIN($F14567,$F14568,$F14569)=$F14568,MAX($H14567,$H14568,$H14569)=$H14568)</f>
        <v>1</v>
      </c>
      <c r="O14568" t="b">
        <f t="shared" ref="O14568" si="29488">AND(NOT(N14567),N14568,NOT(N14569))</f>
        <v>1</v>
      </c>
    </row>
    <row r="14569" spans="1:15" x14ac:dyDescent="0.25">
      <c r="A14569" t="s">
        <v>19</v>
      </c>
      <c r="B14569" t="s">
        <v>14</v>
      </c>
      <c r="C14569">
        <v>18</v>
      </c>
      <c r="D14569">
        <v>48</v>
      </c>
      <c r="E14569" t="b">
        <v>0</v>
      </c>
      <c r="F14569">
        <v>3.5999999999999997E-2</v>
      </c>
      <c r="G14569">
        <v>64</v>
      </c>
      <c r="H14569">
        <v>64</v>
      </c>
      <c r="I14569">
        <v>213</v>
      </c>
      <c r="J14569">
        <v>133</v>
      </c>
      <c r="K14569">
        <v>1</v>
      </c>
      <c r="L14569">
        <v>12</v>
      </c>
      <c r="M14569">
        <f t="shared" si="29412"/>
        <v>0</v>
      </c>
      <c r="N14569" t="b">
        <f t="shared" ref="N14569" si="29489">AND(MIN($F14567,$F14568,$F14569)=$F14569,MAX($H14567,$H14568,$H14569)=$H14569)</f>
        <v>0</v>
      </c>
      <c r="O14569" t="b">
        <f t="shared" ref="O14569" si="29490">AND(NOT(N14567),NOT(N14568),N14569)</f>
        <v>0</v>
      </c>
    </row>
    <row r="14570" spans="1:15" x14ac:dyDescent="0.25">
      <c r="A14570" t="s">
        <v>13</v>
      </c>
      <c r="B14570" t="s">
        <v>14</v>
      </c>
      <c r="C14570">
        <v>18</v>
      </c>
      <c r="D14570">
        <v>49</v>
      </c>
      <c r="E14570" t="b">
        <v>0</v>
      </c>
      <c r="F14570">
        <v>1.9E-2</v>
      </c>
      <c r="G14570">
        <v>64</v>
      </c>
      <c r="H14570">
        <v>64</v>
      </c>
      <c r="I14570">
        <v>248</v>
      </c>
      <c r="J14570">
        <v>131</v>
      </c>
      <c r="K14570">
        <v>0</v>
      </c>
      <c r="L14570">
        <v>11</v>
      </c>
      <c r="M14570">
        <f t="shared" si="29412"/>
        <v>0</v>
      </c>
      <c r="N14570" t="b">
        <f t="shared" ref="N14570" si="29491">AND(MIN($F14570,$F14571,$F14572)=$F14570,MAX($H14570,$H14571,$H14572)=$H14570)</f>
        <v>0</v>
      </c>
      <c r="O14570" t="b">
        <f t="shared" ref="O14570" si="29492">AND(N14570,NOT(N14571),NOT(N14572))</f>
        <v>0</v>
      </c>
    </row>
    <row r="14571" spans="1:15" x14ac:dyDescent="0.25">
      <c r="A14571" t="s">
        <v>15</v>
      </c>
      <c r="B14571" t="s">
        <v>14</v>
      </c>
      <c r="C14571">
        <v>18</v>
      </c>
      <c r="D14571">
        <v>49</v>
      </c>
      <c r="E14571" t="b">
        <v>0</v>
      </c>
      <c r="F14571">
        <v>1.7000000000000001E-2</v>
      </c>
      <c r="G14571">
        <v>64</v>
      </c>
      <c r="H14571">
        <v>64</v>
      </c>
      <c r="I14571">
        <v>132</v>
      </c>
      <c r="J14571">
        <v>131</v>
      </c>
      <c r="K14571">
        <v>0</v>
      </c>
      <c r="L14571">
        <v>11</v>
      </c>
      <c r="M14571">
        <f t="shared" si="29412"/>
        <v>0</v>
      </c>
      <c r="N14571" t="b">
        <f t="shared" ref="N14571" si="29493">AND(MIN($F14570,$F14571,$F14572)=$F14571,MAX($H14570,$H14571,$H14572)=$H14571)</f>
        <v>1</v>
      </c>
      <c r="O14571" t="b">
        <f t="shared" ref="O14571" si="29494">AND(NOT(N14570),N14571,NOT(N14572))</f>
        <v>1</v>
      </c>
    </row>
    <row r="14572" spans="1:15" x14ac:dyDescent="0.25">
      <c r="A14572" t="s">
        <v>19</v>
      </c>
      <c r="B14572" t="s">
        <v>14</v>
      </c>
      <c r="C14572">
        <v>18</v>
      </c>
      <c r="D14572">
        <v>49</v>
      </c>
      <c r="E14572" t="b">
        <v>0</v>
      </c>
      <c r="F14572">
        <v>1.7999999999999999E-2</v>
      </c>
      <c r="G14572">
        <v>64</v>
      </c>
      <c r="H14572">
        <v>64</v>
      </c>
      <c r="I14572">
        <v>248</v>
      </c>
      <c r="J14572">
        <v>131</v>
      </c>
      <c r="K14572">
        <v>0</v>
      </c>
      <c r="L14572">
        <v>11</v>
      </c>
      <c r="M14572">
        <f t="shared" si="29412"/>
        <v>0</v>
      </c>
      <c r="N14572" t="b">
        <f t="shared" ref="N14572" si="29495">AND(MIN($F14570,$F14571,$F14572)=$F14572,MAX($H14570,$H14571,$H14572)=$H14572)</f>
        <v>0</v>
      </c>
      <c r="O14572" t="b">
        <f t="shared" ref="O14572" si="29496">AND(NOT(N14570),NOT(N14571),N14572)</f>
        <v>0</v>
      </c>
    </row>
    <row r="14573" spans="1:15" x14ac:dyDescent="0.25">
      <c r="A14573" t="s">
        <v>13</v>
      </c>
      <c r="B14573" t="s">
        <v>14</v>
      </c>
      <c r="C14573">
        <v>18</v>
      </c>
      <c r="D14573">
        <v>4</v>
      </c>
      <c r="E14573" t="b">
        <v>0</v>
      </c>
      <c r="F14573">
        <v>6.117</v>
      </c>
      <c r="G14573">
        <v>64</v>
      </c>
      <c r="H14573">
        <v>64</v>
      </c>
      <c r="I14573">
        <v>865656</v>
      </c>
      <c r="J14573">
        <v>472524</v>
      </c>
      <c r="K14573">
        <v>236195</v>
      </c>
      <c r="L14573">
        <v>17</v>
      </c>
      <c r="M14573">
        <f t="shared" si="29412"/>
        <v>0</v>
      </c>
      <c r="N14573" t="b">
        <f t="shared" ref="N14573" si="29497">AND(MIN($F14573,$F14574,$F14575)=$F14573,MAX($H14573,$H14574,$H14575)=$H14573)</f>
        <v>0</v>
      </c>
      <c r="O14573" t="b">
        <f t="shared" ref="O14573" si="29498">AND(N14573,NOT(N14574),NOT(N14575))</f>
        <v>0</v>
      </c>
    </row>
    <row r="14574" spans="1:15" x14ac:dyDescent="0.25">
      <c r="A14574" t="s">
        <v>15</v>
      </c>
      <c r="B14574" t="s">
        <v>14</v>
      </c>
      <c r="C14574">
        <v>18</v>
      </c>
      <c r="D14574">
        <v>4</v>
      </c>
      <c r="E14574" t="b">
        <v>0</v>
      </c>
      <c r="F14574">
        <v>2.7629999999999999</v>
      </c>
      <c r="G14574">
        <v>64</v>
      </c>
      <c r="H14574">
        <v>64</v>
      </c>
      <c r="I14574">
        <v>487795</v>
      </c>
      <c r="J14574">
        <v>472524</v>
      </c>
      <c r="K14574">
        <v>236195</v>
      </c>
      <c r="L14574">
        <v>17</v>
      </c>
      <c r="M14574">
        <f t="shared" si="29412"/>
        <v>0</v>
      </c>
      <c r="N14574" t="b">
        <f t="shared" ref="N14574" si="29499">AND(MIN($F14573,$F14574,$F14575)=$F14574,MAX($H14573,$H14574,$H14575)=$H14574)</f>
        <v>1</v>
      </c>
      <c r="O14574" t="b">
        <f t="shared" ref="O14574" si="29500">AND(NOT(N14573),N14574,NOT(N14575))</f>
        <v>1</v>
      </c>
    </row>
    <row r="14575" spans="1:15" x14ac:dyDescent="0.25">
      <c r="A14575" t="s">
        <v>19</v>
      </c>
      <c r="B14575" t="s">
        <v>14</v>
      </c>
      <c r="C14575">
        <v>18</v>
      </c>
      <c r="D14575">
        <v>4</v>
      </c>
      <c r="E14575" t="b">
        <v>0</v>
      </c>
      <c r="F14575">
        <v>8.5139999999999993</v>
      </c>
      <c r="G14575">
        <v>64</v>
      </c>
      <c r="H14575">
        <v>64</v>
      </c>
      <c r="I14575">
        <v>865656</v>
      </c>
      <c r="J14575">
        <v>472524</v>
      </c>
      <c r="K14575">
        <v>236195</v>
      </c>
      <c r="L14575">
        <v>17</v>
      </c>
      <c r="M14575">
        <f t="shared" si="29412"/>
        <v>0</v>
      </c>
      <c r="N14575" t="b">
        <f t="shared" ref="N14575" si="29501">AND(MIN($F14573,$F14574,$F14575)=$F14575,MAX($H14573,$H14574,$H14575)=$H14575)</f>
        <v>0</v>
      </c>
      <c r="O14575" t="b">
        <f t="shared" ref="O14575" si="29502">AND(NOT(N14573),NOT(N14574),N14575)</f>
        <v>0</v>
      </c>
    </row>
    <row r="14576" spans="1:15" x14ac:dyDescent="0.25">
      <c r="A14576" t="s">
        <v>13</v>
      </c>
      <c r="B14576" t="s">
        <v>14</v>
      </c>
      <c r="C14576">
        <v>18</v>
      </c>
      <c r="D14576">
        <v>50</v>
      </c>
      <c r="E14576" t="b">
        <v>0</v>
      </c>
      <c r="F14576">
        <v>2.1000000000000001E-2</v>
      </c>
      <c r="G14576">
        <v>64</v>
      </c>
      <c r="H14576">
        <v>64</v>
      </c>
      <c r="I14576">
        <v>244</v>
      </c>
      <c r="J14576">
        <v>131</v>
      </c>
      <c r="K14576">
        <v>0</v>
      </c>
      <c r="L14576">
        <v>11</v>
      </c>
      <c r="M14576">
        <f t="shared" si="29412"/>
        <v>0</v>
      </c>
      <c r="N14576" t="b">
        <f t="shared" ref="N14576" si="29503">AND(MIN($F14576,$F14577,$F14578)=$F14576,MAX($H14576,$H14577,$H14578)=$H14576)</f>
        <v>0</v>
      </c>
      <c r="O14576" t="b">
        <f t="shared" ref="O14576" si="29504">AND(N14576,NOT(N14577),NOT(N14578))</f>
        <v>0</v>
      </c>
    </row>
    <row r="14577" spans="1:15" x14ac:dyDescent="0.25">
      <c r="A14577" t="s">
        <v>15</v>
      </c>
      <c r="B14577" t="s">
        <v>14</v>
      </c>
      <c r="C14577">
        <v>18</v>
      </c>
      <c r="D14577">
        <v>50</v>
      </c>
      <c r="E14577" t="b">
        <v>0</v>
      </c>
      <c r="F14577">
        <v>1.4999999999999999E-2</v>
      </c>
      <c r="G14577">
        <v>64</v>
      </c>
      <c r="H14577">
        <v>64</v>
      </c>
      <c r="I14577">
        <v>132</v>
      </c>
      <c r="J14577">
        <v>131</v>
      </c>
      <c r="K14577">
        <v>0</v>
      </c>
      <c r="L14577">
        <v>11</v>
      </c>
      <c r="M14577">
        <f t="shared" si="29412"/>
        <v>0</v>
      </c>
      <c r="N14577" t="b">
        <f t="shared" ref="N14577" si="29505">AND(MIN($F14576,$F14577,$F14578)=$F14577,MAX($H14576,$H14577,$H14578)=$H14577)</f>
        <v>1</v>
      </c>
      <c r="O14577" t="b">
        <f t="shared" ref="O14577" si="29506">AND(NOT(N14576),N14577,NOT(N14578))</f>
        <v>1</v>
      </c>
    </row>
    <row r="14578" spans="1:15" x14ac:dyDescent="0.25">
      <c r="A14578" t="s">
        <v>19</v>
      </c>
      <c r="B14578" t="s">
        <v>14</v>
      </c>
      <c r="C14578">
        <v>18</v>
      </c>
      <c r="D14578">
        <v>50</v>
      </c>
      <c r="E14578" t="b">
        <v>0</v>
      </c>
      <c r="F14578">
        <v>0.02</v>
      </c>
      <c r="G14578">
        <v>64</v>
      </c>
      <c r="H14578">
        <v>64</v>
      </c>
      <c r="I14578">
        <v>244</v>
      </c>
      <c r="J14578">
        <v>131</v>
      </c>
      <c r="K14578">
        <v>0</v>
      </c>
      <c r="L14578">
        <v>11</v>
      </c>
      <c r="M14578">
        <f t="shared" si="29412"/>
        <v>0</v>
      </c>
      <c r="N14578" t="b">
        <f t="shared" ref="N14578" si="29507">AND(MIN($F14576,$F14577,$F14578)=$F14578,MAX($H14576,$H14577,$H14578)=$H14578)</f>
        <v>0</v>
      </c>
      <c r="O14578" t="b">
        <f t="shared" ref="O14578" si="29508">AND(NOT(N14576),NOT(N14577),N14578)</f>
        <v>0</v>
      </c>
    </row>
    <row r="14579" spans="1:15" x14ac:dyDescent="0.25">
      <c r="A14579" t="s">
        <v>13</v>
      </c>
      <c r="B14579" t="s">
        <v>14</v>
      </c>
      <c r="C14579">
        <v>18</v>
      </c>
      <c r="D14579">
        <v>5</v>
      </c>
      <c r="E14579" t="b">
        <v>0</v>
      </c>
      <c r="F14579">
        <v>1.9E-2</v>
      </c>
      <c r="G14579">
        <v>64</v>
      </c>
      <c r="H14579">
        <v>64</v>
      </c>
      <c r="I14579">
        <v>264</v>
      </c>
      <c r="J14579">
        <v>136</v>
      </c>
      <c r="K14579">
        <v>0</v>
      </c>
      <c r="L14579">
        <v>17</v>
      </c>
      <c r="M14579">
        <f t="shared" si="29412"/>
        <v>0</v>
      </c>
      <c r="N14579" t="b">
        <f t="shared" ref="N14579" si="29509">AND(MIN($F14579,$F14580,$F14581)=$F14579,MAX($H14579,$H14580,$H14581)=$H14579)</f>
        <v>0</v>
      </c>
      <c r="O14579" t="b">
        <f t="shared" ref="O14579" si="29510">AND(N14579,NOT(N14580),NOT(N14581))</f>
        <v>0</v>
      </c>
    </row>
    <row r="14580" spans="1:15" x14ac:dyDescent="0.25">
      <c r="A14580" t="s">
        <v>15</v>
      </c>
      <c r="B14580" t="s">
        <v>14</v>
      </c>
      <c r="C14580">
        <v>18</v>
      </c>
      <c r="D14580">
        <v>5</v>
      </c>
      <c r="E14580" t="b">
        <v>0</v>
      </c>
      <c r="F14580">
        <v>1.7999999999999999E-2</v>
      </c>
      <c r="G14580">
        <v>64</v>
      </c>
      <c r="H14580">
        <v>64</v>
      </c>
      <c r="I14580">
        <v>138</v>
      </c>
      <c r="J14580">
        <v>136</v>
      </c>
      <c r="K14580">
        <v>0</v>
      </c>
      <c r="L14580">
        <v>17</v>
      </c>
      <c r="M14580">
        <f t="shared" si="29412"/>
        <v>0</v>
      </c>
      <c r="N14580" t="b">
        <f t="shared" ref="N14580" si="29511">AND(MIN($F14579,$F14580,$F14581)=$F14580,MAX($H14579,$H14580,$H14581)=$H14580)</f>
        <v>1</v>
      </c>
      <c r="O14580" t="b">
        <f t="shared" ref="O14580" si="29512">AND(NOT(N14579),N14580,NOT(N14581))</f>
        <v>1</v>
      </c>
    </row>
    <row r="14581" spans="1:15" x14ac:dyDescent="0.25">
      <c r="A14581" t="s">
        <v>19</v>
      </c>
      <c r="B14581" t="s">
        <v>14</v>
      </c>
      <c r="C14581">
        <v>18</v>
      </c>
      <c r="D14581">
        <v>5</v>
      </c>
      <c r="E14581" t="b">
        <v>0</v>
      </c>
      <c r="F14581">
        <v>3.5000000000000003E-2</v>
      </c>
      <c r="G14581">
        <v>64</v>
      </c>
      <c r="H14581">
        <v>64</v>
      </c>
      <c r="I14581">
        <v>264</v>
      </c>
      <c r="J14581">
        <v>136</v>
      </c>
      <c r="K14581">
        <v>0</v>
      </c>
      <c r="L14581">
        <v>17</v>
      </c>
      <c r="M14581">
        <f t="shared" si="29412"/>
        <v>0</v>
      </c>
      <c r="N14581" t="b">
        <f t="shared" ref="N14581" si="29513">AND(MIN($F14579,$F14580,$F14581)=$F14581,MAX($H14579,$H14580,$H14581)=$H14581)</f>
        <v>0</v>
      </c>
      <c r="O14581" t="b">
        <f t="shared" ref="O14581" si="29514">AND(NOT(N14579),NOT(N14580),N14581)</f>
        <v>0</v>
      </c>
    </row>
    <row r="14582" spans="1:15" x14ac:dyDescent="0.25">
      <c r="A14582" t="s">
        <v>13</v>
      </c>
      <c r="B14582" t="s">
        <v>14</v>
      </c>
      <c r="C14582">
        <v>18</v>
      </c>
      <c r="D14582">
        <v>6</v>
      </c>
      <c r="E14582" t="b">
        <v>0</v>
      </c>
      <c r="F14582">
        <v>0</v>
      </c>
      <c r="G14582">
        <v>64</v>
      </c>
      <c r="H14582">
        <v>0</v>
      </c>
      <c r="I14582">
        <v>0</v>
      </c>
      <c r="J14582">
        <v>0</v>
      </c>
      <c r="K14582">
        <v>1</v>
      </c>
      <c r="L14582">
        <v>0</v>
      </c>
      <c r="M14582">
        <f t="shared" si="29412"/>
        <v>64</v>
      </c>
      <c r="N14582" t="b">
        <f t="shared" ref="N14582" si="29515">AND(MIN($F14582,$F14583,$F14584)=$F14582,MAX($H14582,$H14583,$H14584)=$H14582)</f>
        <v>1</v>
      </c>
      <c r="O14582" t="b">
        <f t="shared" ref="O14582" si="29516">AND(N14582,NOT(N14583),NOT(N14584))</f>
        <v>0</v>
      </c>
    </row>
    <row r="14583" spans="1:15" x14ac:dyDescent="0.25">
      <c r="A14583" t="s">
        <v>15</v>
      </c>
      <c r="B14583" t="s">
        <v>14</v>
      </c>
      <c r="C14583">
        <v>18</v>
      </c>
      <c r="D14583">
        <v>6</v>
      </c>
      <c r="E14583" t="b">
        <v>0</v>
      </c>
      <c r="F14583">
        <v>1E-3</v>
      </c>
      <c r="G14583">
        <v>64</v>
      </c>
      <c r="H14583">
        <v>0</v>
      </c>
      <c r="I14583">
        <v>0</v>
      </c>
      <c r="J14583">
        <v>0</v>
      </c>
      <c r="K14583">
        <v>1</v>
      </c>
      <c r="L14583">
        <v>0</v>
      </c>
      <c r="M14583">
        <f t="shared" si="29412"/>
        <v>64</v>
      </c>
      <c r="N14583" t="b">
        <f t="shared" ref="N14583" si="29517">AND(MIN($F14582,$F14583,$F14584)=$F14583,MAX($H14582,$H14583,$H14584)=$H14583)</f>
        <v>0</v>
      </c>
      <c r="O14583" t="b">
        <f t="shared" ref="O14583" si="29518">AND(NOT(N14582),N14583,NOT(N14584))</f>
        <v>0</v>
      </c>
    </row>
    <row r="14584" spans="1:15" x14ac:dyDescent="0.25">
      <c r="A14584" t="s">
        <v>19</v>
      </c>
      <c r="B14584" t="s">
        <v>14</v>
      </c>
      <c r="C14584">
        <v>18</v>
      </c>
      <c r="D14584">
        <v>6</v>
      </c>
      <c r="E14584" t="b">
        <v>0</v>
      </c>
      <c r="F14584">
        <v>0</v>
      </c>
      <c r="G14584">
        <v>64</v>
      </c>
      <c r="H14584">
        <v>0</v>
      </c>
      <c r="I14584">
        <v>0</v>
      </c>
      <c r="J14584">
        <v>0</v>
      </c>
      <c r="K14584">
        <v>1</v>
      </c>
      <c r="L14584">
        <v>0</v>
      </c>
      <c r="M14584">
        <f t="shared" si="29412"/>
        <v>64</v>
      </c>
      <c r="N14584" t="b">
        <f t="shared" ref="N14584" si="29519">AND(MIN($F14582,$F14583,$F14584)=$F14584,MAX($H14582,$H14583,$H14584)=$H14584)</f>
        <v>1</v>
      </c>
      <c r="O14584" t="b">
        <f t="shared" ref="O14584" si="29520">AND(NOT(N14582),NOT(N14583),N14584)</f>
        <v>0</v>
      </c>
    </row>
    <row r="14585" spans="1:15" x14ac:dyDescent="0.25">
      <c r="A14585" t="s">
        <v>13</v>
      </c>
      <c r="B14585" t="s">
        <v>14</v>
      </c>
      <c r="C14585">
        <v>18</v>
      </c>
      <c r="D14585">
        <v>7</v>
      </c>
      <c r="E14585" t="b">
        <v>0</v>
      </c>
      <c r="F14585">
        <v>1.6E-2</v>
      </c>
      <c r="G14585">
        <v>64</v>
      </c>
      <c r="H14585">
        <v>64</v>
      </c>
      <c r="I14585">
        <v>263</v>
      </c>
      <c r="J14585">
        <v>149</v>
      </c>
      <c r="K14585">
        <v>10</v>
      </c>
      <c r="L14585">
        <v>9</v>
      </c>
      <c r="M14585">
        <f t="shared" si="29412"/>
        <v>0</v>
      </c>
      <c r="N14585" t="b">
        <f t="shared" ref="N14585" si="29521">AND(MIN($F14585,$F14586,$F14587)=$F14585,MAX($H14585,$H14586,$H14587)=$H14585)</f>
        <v>0</v>
      </c>
      <c r="O14585" t="b">
        <f t="shared" ref="O14585" si="29522">AND(N14585,NOT(N14586),NOT(N14587))</f>
        <v>0</v>
      </c>
    </row>
    <row r="14586" spans="1:15" x14ac:dyDescent="0.25">
      <c r="A14586" t="s">
        <v>15</v>
      </c>
      <c r="B14586" t="s">
        <v>14</v>
      </c>
      <c r="C14586">
        <v>18</v>
      </c>
      <c r="D14586">
        <v>7</v>
      </c>
      <c r="E14586" t="b">
        <v>0</v>
      </c>
      <c r="F14586">
        <v>1.4E-2</v>
      </c>
      <c r="G14586">
        <v>64</v>
      </c>
      <c r="H14586">
        <v>64</v>
      </c>
      <c r="I14586">
        <v>194</v>
      </c>
      <c r="J14586">
        <v>193</v>
      </c>
      <c r="K14586">
        <v>32</v>
      </c>
      <c r="L14586">
        <v>9</v>
      </c>
      <c r="M14586">
        <f t="shared" si="29412"/>
        <v>0</v>
      </c>
      <c r="N14586" t="b">
        <f t="shared" ref="N14586" si="29523">AND(MIN($F14585,$F14586,$F14587)=$F14586,MAX($H14585,$H14586,$H14587)=$H14586)</f>
        <v>1</v>
      </c>
      <c r="O14586" t="b">
        <f t="shared" ref="O14586" si="29524">AND(NOT(N14585),N14586,NOT(N14587))</f>
        <v>1</v>
      </c>
    </row>
    <row r="14587" spans="1:15" x14ac:dyDescent="0.25">
      <c r="A14587" t="s">
        <v>19</v>
      </c>
      <c r="B14587" t="s">
        <v>14</v>
      </c>
      <c r="C14587">
        <v>18</v>
      </c>
      <c r="D14587">
        <v>7</v>
      </c>
      <c r="E14587" t="b">
        <v>0</v>
      </c>
      <c r="F14587">
        <v>0.02</v>
      </c>
      <c r="G14587">
        <v>64</v>
      </c>
      <c r="H14587">
        <v>64</v>
      </c>
      <c r="I14587">
        <v>263</v>
      </c>
      <c r="J14587">
        <v>149</v>
      </c>
      <c r="K14587">
        <v>10</v>
      </c>
      <c r="L14587">
        <v>9</v>
      </c>
      <c r="M14587">
        <f t="shared" si="29412"/>
        <v>0</v>
      </c>
      <c r="N14587" t="b">
        <f t="shared" ref="N14587" si="29525">AND(MIN($F14585,$F14586,$F14587)=$F14587,MAX($H14585,$H14586,$H14587)=$H14587)</f>
        <v>0</v>
      </c>
      <c r="O14587" t="b">
        <f t="shared" ref="O14587" si="29526">AND(NOT(N14585),NOT(N14586),N14587)</f>
        <v>0</v>
      </c>
    </row>
    <row r="14588" spans="1:15" x14ac:dyDescent="0.25">
      <c r="A14588" t="s">
        <v>13</v>
      </c>
      <c r="B14588" t="s">
        <v>14</v>
      </c>
      <c r="C14588">
        <v>18</v>
      </c>
      <c r="D14588">
        <v>8</v>
      </c>
      <c r="E14588" t="b">
        <v>0</v>
      </c>
      <c r="F14588">
        <v>2E-3</v>
      </c>
      <c r="G14588">
        <v>64</v>
      </c>
      <c r="H14588">
        <v>3</v>
      </c>
      <c r="I14588">
        <v>18</v>
      </c>
      <c r="J14588">
        <v>11</v>
      </c>
      <c r="K14588">
        <v>3</v>
      </c>
      <c r="L14588">
        <v>1</v>
      </c>
      <c r="M14588">
        <f t="shared" si="29412"/>
        <v>61</v>
      </c>
      <c r="N14588" t="b">
        <f t="shared" ref="N14588" si="29527">AND(MIN($F14588,$F14589,$F14590)=$F14588,MAX($H14588,$H14589,$H14590)=$H14588)</f>
        <v>0</v>
      </c>
      <c r="O14588" t="b">
        <f t="shared" ref="O14588" si="29528">AND(N14588,NOT(N14589),NOT(N14590))</f>
        <v>0</v>
      </c>
    </row>
    <row r="14589" spans="1:15" x14ac:dyDescent="0.25">
      <c r="A14589" t="s">
        <v>15</v>
      </c>
      <c r="B14589" t="s">
        <v>14</v>
      </c>
      <c r="C14589">
        <v>18</v>
      </c>
      <c r="D14589">
        <v>8</v>
      </c>
      <c r="E14589" t="b">
        <v>0</v>
      </c>
      <c r="F14589">
        <v>1E-3</v>
      </c>
      <c r="G14589">
        <v>64</v>
      </c>
      <c r="H14589">
        <v>3</v>
      </c>
      <c r="I14589">
        <v>11</v>
      </c>
      <c r="J14589">
        <v>11</v>
      </c>
      <c r="K14589">
        <v>3</v>
      </c>
      <c r="L14589">
        <v>1</v>
      </c>
      <c r="M14589">
        <f t="shared" si="29412"/>
        <v>61</v>
      </c>
      <c r="N14589" t="b">
        <f t="shared" ref="N14589" si="29529">AND(MIN($F14588,$F14589,$F14590)=$F14589,MAX($H14588,$H14589,$H14590)=$H14589)</f>
        <v>1</v>
      </c>
      <c r="O14589" t="b">
        <f t="shared" ref="O14589" si="29530">AND(NOT(N14588),N14589,NOT(N14590))</f>
        <v>0</v>
      </c>
    </row>
    <row r="14590" spans="1:15" x14ac:dyDescent="0.25">
      <c r="A14590" t="s">
        <v>19</v>
      </c>
      <c r="B14590" t="s">
        <v>14</v>
      </c>
      <c r="C14590">
        <v>18</v>
      </c>
      <c r="D14590">
        <v>8</v>
      </c>
      <c r="E14590" t="b">
        <v>0</v>
      </c>
      <c r="F14590">
        <v>1E-3</v>
      </c>
      <c r="G14590">
        <v>64</v>
      </c>
      <c r="H14590">
        <v>3</v>
      </c>
      <c r="I14590">
        <v>18</v>
      </c>
      <c r="J14590">
        <v>11</v>
      </c>
      <c r="K14590">
        <v>3</v>
      </c>
      <c r="L14590">
        <v>1</v>
      </c>
      <c r="M14590">
        <f t="shared" si="29412"/>
        <v>61</v>
      </c>
      <c r="N14590" t="b">
        <f t="shared" ref="N14590" si="29531">AND(MIN($F14588,$F14589,$F14590)=$F14590,MAX($H14588,$H14589,$H14590)=$H14590)</f>
        <v>1</v>
      </c>
      <c r="O14590" t="b">
        <f t="shared" ref="O14590" si="29532">AND(NOT(N14588),NOT(N14589),N14590)</f>
        <v>0</v>
      </c>
    </row>
    <row r="14591" spans="1:15" x14ac:dyDescent="0.25">
      <c r="A14591" t="s">
        <v>13</v>
      </c>
      <c r="B14591" t="s">
        <v>14</v>
      </c>
      <c r="C14591">
        <v>18</v>
      </c>
      <c r="D14591">
        <v>9</v>
      </c>
      <c r="E14591" t="b">
        <v>0</v>
      </c>
      <c r="F14591">
        <v>1.9E-2</v>
      </c>
      <c r="G14591">
        <v>64</v>
      </c>
      <c r="H14591">
        <v>64</v>
      </c>
      <c r="I14591">
        <v>374</v>
      </c>
      <c r="J14591">
        <v>191</v>
      </c>
      <c r="K14591">
        <v>29</v>
      </c>
      <c r="L14591">
        <v>12</v>
      </c>
      <c r="M14591">
        <f t="shared" si="29412"/>
        <v>0</v>
      </c>
      <c r="N14591" t="b">
        <f t="shared" ref="N14591" si="29533">AND(MIN($F14591,$F14592,$F14593)=$F14591,MAX($H14591,$H14592,$H14593)=$H14591)</f>
        <v>1</v>
      </c>
      <c r="O14591" t="b">
        <f t="shared" ref="O14591" si="29534">AND(N14591,NOT(N14592),NOT(N14593))</f>
        <v>0</v>
      </c>
    </row>
    <row r="14592" spans="1:15" x14ac:dyDescent="0.25">
      <c r="A14592" t="s">
        <v>15</v>
      </c>
      <c r="B14592" t="s">
        <v>14</v>
      </c>
      <c r="C14592">
        <v>18</v>
      </c>
      <c r="D14592">
        <v>9</v>
      </c>
      <c r="E14592" t="b">
        <v>0</v>
      </c>
      <c r="F14592">
        <v>1.9E-2</v>
      </c>
      <c r="G14592">
        <v>64</v>
      </c>
      <c r="H14592">
        <v>64</v>
      </c>
      <c r="I14592">
        <v>196</v>
      </c>
      <c r="J14592">
        <v>191</v>
      </c>
      <c r="K14592">
        <v>29</v>
      </c>
      <c r="L14592">
        <v>12</v>
      </c>
      <c r="M14592">
        <f t="shared" si="29412"/>
        <v>0</v>
      </c>
      <c r="N14592" t="b">
        <f t="shared" ref="N14592" si="29535">AND(MIN($F14591,$F14592,$F14593)=$F14592,MAX($H14591,$H14592,$H14593)=$H14592)</f>
        <v>1</v>
      </c>
      <c r="O14592" t="b">
        <f t="shared" ref="O14592" si="29536">AND(NOT(N14591),N14592,NOT(N14593))</f>
        <v>0</v>
      </c>
    </row>
    <row r="14593" spans="1:15" x14ac:dyDescent="0.25">
      <c r="A14593" t="s">
        <v>19</v>
      </c>
      <c r="B14593" t="s">
        <v>14</v>
      </c>
      <c r="C14593">
        <v>18</v>
      </c>
      <c r="D14593">
        <v>9</v>
      </c>
      <c r="E14593" t="b">
        <v>0</v>
      </c>
      <c r="F14593">
        <v>4.7E-2</v>
      </c>
      <c r="G14593">
        <v>64</v>
      </c>
      <c r="H14593">
        <v>64</v>
      </c>
      <c r="I14593">
        <v>374</v>
      </c>
      <c r="J14593">
        <v>191</v>
      </c>
      <c r="K14593">
        <v>29</v>
      </c>
      <c r="L14593">
        <v>12</v>
      </c>
      <c r="M14593">
        <f t="shared" si="29412"/>
        <v>0</v>
      </c>
      <c r="N14593" t="b">
        <f t="shared" ref="N14593" si="29537">AND(MIN($F14591,$F14592,$F14593)=$F14593,MAX($H14591,$H14592,$H14593)=$H14593)</f>
        <v>0</v>
      </c>
      <c r="O14593" t="b">
        <f t="shared" ref="O14593" si="29538">AND(NOT(N14591),NOT(N14592),N14593)</f>
        <v>0</v>
      </c>
    </row>
    <row r="14594" spans="1:15" x14ac:dyDescent="0.25">
      <c r="A14594" t="s">
        <v>13</v>
      </c>
      <c r="B14594" t="s">
        <v>14</v>
      </c>
      <c r="C14594">
        <v>19</v>
      </c>
      <c r="D14594">
        <v>0</v>
      </c>
      <c r="E14594" t="b">
        <v>0</v>
      </c>
      <c r="F14594">
        <v>0</v>
      </c>
      <c r="G14594">
        <v>64</v>
      </c>
      <c r="H14594">
        <v>0</v>
      </c>
      <c r="I14594">
        <v>0</v>
      </c>
      <c r="J14594">
        <v>0</v>
      </c>
      <c r="K14594">
        <v>1</v>
      </c>
      <c r="L14594">
        <v>0</v>
      </c>
      <c r="M14594">
        <f t="shared" si="29412"/>
        <v>64</v>
      </c>
      <c r="N14594" t="b">
        <f t="shared" ref="N14594" si="29539">AND(MIN($F14594,$F14595,$F14596)=$F14594,MAX($H14594,$H14595,$H14596)=$H14594)</f>
        <v>1</v>
      </c>
      <c r="O14594" t="b">
        <f t="shared" ref="O14594" si="29540">AND(N14594,NOT(N14595),NOT(N14596))</f>
        <v>0</v>
      </c>
    </row>
    <row r="14595" spans="1:15" x14ac:dyDescent="0.25">
      <c r="A14595" t="s">
        <v>15</v>
      </c>
      <c r="B14595" t="s">
        <v>14</v>
      </c>
      <c r="C14595">
        <v>19</v>
      </c>
      <c r="D14595">
        <v>0</v>
      </c>
      <c r="E14595" t="b">
        <v>0</v>
      </c>
      <c r="F14595">
        <v>0</v>
      </c>
      <c r="G14595">
        <v>64</v>
      </c>
      <c r="H14595">
        <v>0</v>
      </c>
      <c r="I14595">
        <v>0</v>
      </c>
      <c r="J14595">
        <v>0</v>
      </c>
      <c r="K14595">
        <v>1</v>
      </c>
      <c r="L14595">
        <v>0</v>
      </c>
      <c r="M14595">
        <f t="shared" ref="M14595:M14658" si="29541">G14595-H14595</f>
        <v>64</v>
      </c>
      <c r="N14595" t="b">
        <f t="shared" ref="N14595" si="29542">AND(MIN($F14594,$F14595,$F14596)=$F14595,MAX($H14594,$H14595,$H14596)=$H14595)</f>
        <v>1</v>
      </c>
      <c r="O14595" t="b">
        <f t="shared" ref="O14595" si="29543">AND(NOT(N14594),N14595,NOT(N14596))</f>
        <v>0</v>
      </c>
    </row>
    <row r="14596" spans="1:15" x14ac:dyDescent="0.25">
      <c r="A14596" t="s">
        <v>19</v>
      </c>
      <c r="B14596" t="s">
        <v>14</v>
      </c>
      <c r="C14596">
        <v>19</v>
      </c>
      <c r="D14596">
        <v>0</v>
      </c>
      <c r="E14596" t="b">
        <v>0</v>
      </c>
      <c r="F14596">
        <v>0</v>
      </c>
      <c r="G14596">
        <v>64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f t="shared" si="29541"/>
        <v>64</v>
      </c>
      <c r="N14596" t="b">
        <f t="shared" ref="N14596" si="29544">AND(MIN($F14594,$F14595,$F14596)=$F14596,MAX($H14594,$H14595,$H14596)=$H14596)</f>
        <v>1</v>
      </c>
      <c r="O14596" t="b">
        <f t="shared" ref="O14596" si="29545">AND(NOT(N14594),NOT(N14595),N14596)</f>
        <v>0</v>
      </c>
    </row>
    <row r="14597" spans="1:15" x14ac:dyDescent="0.25">
      <c r="A14597" t="s">
        <v>13</v>
      </c>
      <c r="B14597" t="s">
        <v>14</v>
      </c>
      <c r="C14597">
        <v>19</v>
      </c>
      <c r="D14597">
        <v>10</v>
      </c>
      <c r="E14597" t="b">
        <v>0</v>
      </c>
      <c r="F14597">
        <v>3.7999999999999999E-2</v>
      </c>
      <c r="G14597">
        <v>64</v>
      </c>
      <c r="H14597">
        <v>64</v>
      </c>
      <c r="I14597">
        <v>2831</v>
      </c>
      <c r="J14597">
        <v>1774</v>
      </c>
      <c r="K14597">
        <v>821</v>
      </c>
      <c r="L14597">
        <v>13</v>
      </c>
      <c r="M14597">
        <f t="shared" si="29541"/>
        <v>0</v>
      </c>
      <c r="N14597" t="b">
        <f t="shared" ref="N14597" si="29546">AND(MIN($F14597,$F14598,$F14599)=$F14597,MAX($H14597,$H14598,$H14599)=$H14597)</f>
        <v>1</v>
      </c>
      <c r="O14597" t="b">
        <f t="shared" ref="O14597" si="29547">AND(N14597,NOT(N14598),NOT(N14599))</f>
        <v>1</v>
      </c>
    </row>
    <row r="14598" spans="1:15" x14ac:dyDescent="0.25">
      <c r="A14598" t="s">
        <v>15</v>
      </c>
      <c r="B14598" t="s">
        <v>14</v>
      </c>
      <c r="C14598">
        <v>19</v>
      </c>
      <c r="D14598">
        <v>10</v>
      </c>
      <c r="E14598" t="b">
        <v>0</v>
      </c>
      <c r="F14598">
        <v>0.04</v>
      </c>
      <c r="G14598">
        <v>64</v>
      </c>
      <c r="H14598">
        <v>64</v>
      </c>
      <c r="I14598">
        <v>1776</v>
      </c>
      <c r="J14598">
        <v>1774</v>
      </c>
      <c r="K14598">
        <v>821</v>
      </c>
      <c r="L14598">
        <v>13</v>
      </c>
      <c r="M14598">
        <f t="shared" si="29541"/>
        <v>0</v>
      </c>
      <c r="N14598" t="b">
        <f t="shared" ref="N14598" si="29548">AND(MIN($F14597,$F14598,$F14599)=$F14598,MAX($H14597,$H14598,$H14599)=$H14598)</f>
        <v>0</v>
      </c>
      <c r="O14598" t="b">
        <f t="shared" ref="O14598" si="29549">AND(NOT(N14597),N14598,NOT(N14599))</f>
        <v>0</v>
      </c>
    </row>
    <row r="14599" spans="1:15" x14ac:dyDescent="0.25">
      <c r="A14599" t="s">
        <v>19</v>
      </c>
      <c r="B14599" t="s">
        <v>14</v>
      </c>
      <c r="C14599">
        <v>19</v>
      </c>
      <c r="D14599">
        <v>10</v>
      </c>
      <c r="E14599" t="b">
        <v>0</v>
      </c>
      <c r="F14599">
        <v>7.4999999999999997E-2</v>
      </c>
      <c r="G14599">
        <v>64</v>
      </c>
      <c r="H14599">
        <v>64</v>
      </c>
      <c r="I14599">
        <v>2831</v>
      </c>
      <c r="J14599">
        <v>1774</v>
      </c>
      <c r="K14599">
        <v>821</v>
      </c>
      <c r="L14599">
        <v>13</v>
      </c>
      <c r="M14599">
        <f t="shared" si="29541"/>
        <v>0</v>
      </c>
      <c r="N14599" t="b">
        <f t="shared" ref="N14599" si="29550">AND(MIN($F14597,$F14598,$F14599)=$F14599,MAX($H14597,$H14598,$H14599)=$H14599)</f>
        <v>0</v>
      </c>
      <c r="O14599" t="b">
        <f t="shared" ref="O14599" si="29551">AND(NOT(N14597),NOT(N14598),N14599)</f>
        <v>0</v>
      </c>
    </row>
    <row r="14600" spans="1:15" x14ac:dyDescent="0.25">
      <c r="A14600" t="s">
        <v>13</v>
      </c>
      <c r="B14600" t="s">
        <v>14</v>
      </c>
      <c r="C14600">
        <v>19</v>
      </c>
      <c r="D14600">
        <v>11</v>
      </c>
      <c r="E14600" t="b">
        <v>1</v>
      </c>
      <c r="F14600">
        <v>10.000999999999999</v>
      </c>
      <c r="G14600">
        <v>64</v>
      </c>
      <c r="H14600">
        <v>0</v>
      </c>
      <c r="I14600">
        <v>1147588</v>
      </c>
      <c r="J14600">
        <v>1147452</v>
      </c>
      <c r="K14600">
        <v>573724</v>
      </c>
      <c r="L14600">
        <v>13</v>
      </c>
      <c r="M14600">
        <f t="shared" si="29541"/>
        <v>64</v>
      </c>
      <c r="N14600" t="b">
        <f t="shared" ref="N14600" si="29552">AND(MIN($F14600,$F14601,$F14602)=$F14600,MAX($H14600,$H14601,$H14602)=$H14600)</f>
        <v>0</v>
      </c>
      <c r="O14600" t="b">
        <f t="shared" ref="O14600" si="29553">AND(N14600,NOT(N14601),NOT(N14602))</f>
        <v>0</v>
      </c>
    </row>
    <row r="14601" spans="1:15" x14ac:dyDescent="0.25">
      <c r="A14601" t="s">
        <v>15</v>
      </c>
      <c r="B14601" t="s">
        <v>14</v>
      </c>
      <c r="C14601">
        <v>19</v>
      </c>
      <c r="D14601">
        <v>11</v>
      </c>
      <c r="E14601" t="b">
        <v>0</v>
      </c>
      <c r="F14601">
        <v>1.198</v>
      </c>
      <c r="G14601">
        <v>64</v>
      </c>
      <c r="H14601">
        <v>64</v>
      </c>
      <c r="I14601">
        <v>177</v>
      </c>
      <c r="J14601">
        <v>176</v>
      </c>
      <c r="K14601">
        <v>22</v>
      </c>
      <c r="L14601">
        <v>11</v>
      </c>
      <c r="M14601">
        <f t="shared" si="29541"/>
        <v>0</v>
      </c>
      <c r="N14601" t="b">
        <f t="shared" ref="N14601" si="29554">AND(MIN($F14600,$F14601,$F14602)=$F14601,MAX($H14600,$H14601,$H14602)=$H14601)</f>
        <v>1</v>
      </c>
      <c r="O14601" t="b">
        <f t="shared" ref="O14601" si="29555">AND(NOT(N14600),N14601,NOT(N14602))</f>
        <v>1</v>
      </c>
    </row>
    <row r="14602" spans="1:15" x14ac:dyDescent="0.25">
      <c r="A14602" t="s">
        <v>19</v>
      </c>
      <c r="B14602" t="s">
        <v>14</v>
      </c>
      <c r="C14602">
        <v>19</v>
      </c>
      <c r="D14602">
        <v>11</v>
      </c>
      <c r="E14602" t="b">
        <v>1</v>
      </c>
      <c r="F14602">
        <v>10.000999999999999</v>
      </c>
      <c r="G14602">
        <v>64</v>
      </c>
      <c r="H14602">
        <v>0</v>
      </c>
      <c r="I14602">
        <v>603878</v>
      </c>
      <c r="J14602">
        <v>603798</v>
      </c>
      <c r="K14602">
        <v>301897</v>
      </c>
      <c r="L14602">
        <v>13</v>
      </c>
      <c r="M14602">
        <f t="shared" si="29541"/>
        <v>64</v>
      </c>
      <c r="N14602" t="b">
        <f t="shared" ref="N14602" si="29556">AND(MIN($F14600,$F14601,$F14602)=$F14602,MAX($H14600,$H14601,$H14602)=$H14602)</f>
        <v>0</v>
      </c>
      <c r="O14602" t="b">
        <f t="shared" ref="O14602" si="29557">AND(NOT(N14600),NOT(N14601),N14602)</f>
        <v>0</v>
      </c>
    </row>
    <row r="14603" spans="1:15" x14ac:dyDescent="0.25">
      <c r="A14603" t="s">
        <v>13</v>
      </c>
      <c r="B14603" t="s">
        <v>14</v>
      </c>
      <c r="C14603">
        <v>19</v>
      </c>
      <c r="D14603">
        <v>12</v>
      </c>
      <c r="E14603" t="b">
        <v>0</v>
      </c>
      <c r="F14603">
        <v>3.2000000000000001E-2</v>
      </c>
      <c r="G14603">
        <v>64</v>
      </c>
      <c r="H14603">
        <v>64</v>
      </c>
      <c r="I14603">
        <v>1807</v>
      </c>
      <c r="J14603">
        <v>1566</v>
      </c>
      <c r="K14603">
        <v>717</v>
      </c>
      <c r="L14603">
        <v>15</v>
      </c>
      <c r="M14603">
        <f t="shared" si="29541"/>
        <v>0</v>
      </c>
      <c r="N14603" t="b">
        <f t="shared" ref="N14603" si="29558">AND(MIN($F14603,$F14604,$F14605)=$F14603,MAX($H14603,$H14604,$H14605)=$H14603)</f>
        <v>1</v>
      </c>
      <c r="O14603" t="b">
        <f t="shared" ref="O14603" si="29559">AND(N14603,NOT(N14604),NOT(N14605))</f>
        <v>1</v>
      </c>
    </row>
    <row r="14604" spans="1:15" x14ac:dyDescent="0.25">
      <c r="A14604" t="s">
        <v>15</v>
      </c>
      <c r="B14604" t="s">
        <v>14</v>
      </c>
      <c r="C14604">
        <v>19</v>
      </c>
      <c r="D14604">
        <v>12</v>
      </c>
      <c r="E14604" t="b">
        <v>1</v>
      </c>
      <c r="F14604">
        <v>10.000999999999999</v>
      </c>
      <c r="G14604">
        <v>64</v>
      </c>
      <c r="H14604">
        <v>0</v>
      </c>
      <c r="I14604">
        <v>13065</v>
      </c>
      <c r="J14604">
        <v>13064</v>
      </c>
      <c r="K14604">
        <v>6530</v>
      </c>
      <c r="L14604">
        <v>11</v>
      </c>
      <c r="M14604">
        <f t="shared" si="29541"/>
        <v>64</v>
      </c>
      <c r="N14604" t="b">
        <f t="shared" ref="N14604" si="29560">AND(MIN($F14603,$F14604,$F14605)=$F14604,MAX($H14603,$H14604,$H14605)=$H14604)</f>
        <v>0</v>
      </c>
      <c r="O14604" t="b">
        <f t="shared" ref="O14604" si="29561">AND(NOT(N14603),N14604,NOT(N14605))</f>
        <v>0</v>
      </c>
    </row>
    <row r="14605" spans="1:15" x14ac:dyDescent="0.25">
      <c r="A14605" t="s">
        <v>19</v>
      </c>
      <c r="B14605" t="s">
        <v>14</v>
      </c>
      <c r="C14605">
        <v>19</v>
      </c>
      <c r="D14605">
        <v>12</v>
      </c>
      <c r="E14605" t="b">
        <v>0</v>
      </c>
      <c r="F14605">
        <v>4.9000000000000002E-2</v>
      </c>
      <c r="G14605">
        <v>64</v>
      </c>
      <c r="H14605">
        <v>64</v>
      </c>
      <c r="I14605">
        <v>1807</v>
      </c>
      <c r="J14605">
        <v>1566</v>
      </c>
      <c r="K14605">
        <v>717</v>
      </c>
      <c r="L14605">
        <v>15</v>
      </c>
      <c r="M14605">
        <f t="shared" si="29541"/>
        <v>0</v>
      </c>
      <c r="N14605" t="b">
        <f t="shared" ref="N14605" si="29562">AND(MIN($F14603,$F14604,$F14605)=$F14605,MAX($H14603,$H14604,$H14605)=$H14605)</f>
        <v>0</v>
      </c>
      <c r="O14605" t="b">
        <f t="shared" ref="O14605" si="29563">AND(NOT(N14603),NOT(N14604),N14605)</f>
        <v>0</v>
      </c>
    </row>
    <row r="14606" spans="1:15" x14ac:dyDescent="0.25">
      <c r="A14606" t="s">
        <v>13</v>
      </c>
      <c r="B14606" t="s">
        <v>14</v>
      </c>
      <c r="C14606">
        <v>19</v>
      </c>
      <c r="D14606">
        <v>13</v>
      </c>
      <c r="E14606" t="b">
        <v>1</v>
      </c>
      <c r="F14606">
        <v>10.007999999999999</v>
      </c>
      <c r="G14606">
        <v>64</v>
      </c>
      <c r="H14606">
        <v>0</v>
      </c>
      <c r="I14606">
        <v>395369</v>
      </c>
      <c r="J14606">
        <v>395228</v>
      </c>
      <c r="K14606">
        <v>197612</v>
      </c>
      <c r="L14606">
        <v>19</v>
      </c>
      <c r="M14606">
        <f t="shared" si="29541"/>
        <v>64</v>
      </c>
      <c r="N14606" t="b">
        <f t="shared" ref="N14606" si="29564">AND(MIN($F14606,$F14607,$F14608)=$F14606,MAX($H14606,$H14607,$H14608)=$H14606)</f>
        <v>0</v>
      </c>
      <c r="O14606" t="b">
        <f t="shared" ref="O14606" si="29565">AND(N14606,NOT(N14607),NOT(N14608))</f>
        <v>0</v>
      </c>
    </row>
    <row r="14607" spans="1:15" x14ac:dyDescent="0.25">
      <c r="A14607" t="s">
        <v>15</v>
      </c>
      <c r="B14607" t="s">
        <v>14</v>
      </c>
      <c r="C14607">
        <v>19</v>
      </c>
      <c r="D14607">
        <v>13</v>
      </c>
      <c r="E14607" t="b">
        <v>1</v>
      </c>
      <c r="F14607">
        <v>10.002000000000001</v>
      </c>
      <c r="G14607">
        <v>64</v>
      </c>
      <c r="H14607">
        <v>0</v>
      </c>
      <c r="I14607">
        <v>4091</v>
      </c>
      <c r="J14607">
        <v>4090</v>
      </c>
      <c r="K14607">
        <v>2043</v>
      </c>
      <c r="L14607">
        <v>11</v>
      </c>
      <c r="M14607">
        <f t="shared" si="29541"/>
        <v>64</v>
      </c>
      <c r="N14607" t="b">
        <f t="shared" ref="N14607" si="29566">AND(MIN($F14606,$F14607,$F14608)=$F14607,MAX($H14606,$H14607,$H14608)=$H14607)</f>
        <v>0</v>
      </c>
      <c r="O14607" t="b">
        <f t="shared" ref="O14607" si="29567">AND(NOT(N14606),N14607,NOT(N14608))</f>
        <v>0</v>
      </c>
    </row>
    <row r="14608" spans="1:15" x14ac:dyDescent="0.25">
      <c r="A14608" t="s">
        <v>19</v>
      </c>
      <c r="B14608" t="s">
        <v>14</v>
      </c>
      <c r="C14608">
        <v>19</v>
      </c>
      <c r="D14608">
        <v>13</v>
      </c>
      <c r="E14608" t="b">
        <v>1</v>
      </c>
      <c r="F14608">
        <v>10.000999999999999</v>
      </c>
      <c r="G14608">
        <v>64</v>
      </c>
      <c r="H14608">
        <v>0</v>
      </c>
      <c r="I14608">
        <v>262481</v>
      </c>
      <c r="J14608">
        <v>262388</v>
      </c>
      <c r="K14608">
        <v>131192</v>
      </c>
      <c r="L14608">
        <v>19</v>
      </c>
      <c r="M14608">
        <f t="shared" si="29541"/>
        <v>64</v>
      </c>
      <c r="N14608" t="b">
        <f t="shared" ref="N14608" si="29568">AND(MIN($F14606,$F14607,$F14608)=$F14608,MAX($H14606,$H14607,$H14608)=$H14608)</f>
        <v>1</v>
      </c>
      <c r="O14608" t="b">
        <f t="shared" ref="O14608" si="29569">AND(NOT(N14606),NOT(N14607),N14608)</f>
        <v>1</v>
      </c>
    </row>
    <row r="14609" spans="1:15" x14ac:dyDescent="0.25">
      <c r="A14609" t="s">
        <v>13</v>
      </c>
      <c r="B14609" t="s">
        <v>14</v>
      </c>
      <c r="C14609">
        <v>19</v>
      </c>
      <c r="D14609">
        <v>14</v>
      </c>
      <c r="E14609" t="b">
        <v>1</v>
      </c>
      <c r="F14609">
        <v>10.000999999999999</v>
      </c>
      <c r="G14609">
        <v>64</v>
      </c>
      <c r="H14609">
        <v>4</v>
      </c>
      <c r="I14609">
        <v>1105169</v>
      </c>
      <c r="J14609">
        <v>1105078</v>
      </c>
      <c r="K14609">
        <v>552533</v>
      </c>
      <c r="L14609">
        <v>19</v>
      </c>
      <c r="M14609">
        <f t="shared" si="29541"/>
        <v>60</v>
      </c>
      <c r="N14609" t="b">
        <f t="shared" ref="N14609" si="29570">AND(MIN($F14609,$F14610,$F14611)=$F14609,MAX($H14609,$H14610,$H14611)=$H14609)</f>
        <v>0</v>
      </c>
      <c r="O14609" t="b">
        <f t="shared" ref="O14609" si="29571">AND(N14609,NOT(N14610),NOT(N14611))</f>
        <v>0</v>
      </c>
    </row>
    <row r="14610" spans="1:15" x14ac:dyDescent="0.25">
      <c r="A14610" t="s">
        <v>15</v>
      </c>
      <c r="B14610" t="s">
        <v>14</v>
      </c>
      <c r="C14610">
        <v>19</v>
      </c>
      <c r="D14610">
        <v>14</v>
      </c>
      <c r="E14610" t="b">
        <v>0</v>
      </c>
      <c r="F14610">
        <v>0.61399999999999999</v>
      </c>
      <c r="G14610">
        <v>64</v>
      </c>
      <c r="H14610">
        <v>64</v>
      </c>
      <c r="I14610">
        <v>223</v>
      </c>
      <c r="J14610">
        <v>221</v>
      </c>
      <c r="K14610">
        <v>44</v>
      </c>
      <c r="L14610">
        <v>8</v>
      </c>
      <c r="M14610">
        <f t="shared" si="29541"/>
        <v>0</v>
      </c>
      <c r="N14610" t="b">
        <f t="shared" ref="N14610" si="29572">AND(MIN($F14609,$F14610,$F14611)=$F14610,MAX($H14609,$H14610,$H14611)=$H14610)</f>
        <v>1</v>
      </c>
      <c r="O14610" t="b">
        <f t="shared" ref="O14610" si="29573">AND(NOT(N14609),N14610,NOT(N14611))</f>
        <v>1</v>
      </c>
    </row>
    <row r="14611" spans="1:15" x14ac:dyDescent="0.25">
      <c r="A14611" t="s">
        <v>19</v>
      </c>
      <c r="B14611" t="s">
        <v>14</v>
      </c>
      <c r="C14611">
        <v>19</v>
      </c>
      <c r="D14611">
        <v>14</v>
      </c>
      <c r="E14611" t="b">
        <v>1</v>
      </c>
      <c r="F14611">
        <v>10.000999999999999</v>
      </c>
      <c r="G14611">
        <v>64</v>
      </c>
      <c r="H14611">
        <v>4</v>
      </c>
      <c r="I14611">
        <v>777532</v>
      </c>
      <c r="J14611">
        <v>777468</v>
      </c>
      <c r="K14611">
        <v>388728</v>
      </c>
      <c r="L14611">
        <v>19</v>
      </c>
      <c r="M14611">
        <f t="shared" si="29541"/>
        <v>60</v>
      </c>
      <c r="N14611" t="b">
        <f t="shared" ref="N14611" si="29574">AND(MIN($F14609,$F14610,$F14611)=$F14611,MAX($H14609,$H14610,$H14611)=$H14611)</f>
        <v>0</v>
      </c>
      <c r="O14611" t="b">
        <f t="shared" ref="O14611" si="29575">AND(NOT(N14609),NOT(N14610),N14611)</f>
        <v>0</v>
      </c>
    </row>
    <row r="14612" spans="1:15" x14ac:dyDescent="0.25">
      <c r="A14612" t="s">
        <v>13</v>
      </c>
      <c r="B14612" t="s">
        <v>14</v>
      </c>
      <c r="C14612">
        <v>19</v>
      </c>
      <c r="D14612">
        <v>15</v>
      </c>
      <c r="E14612" t="b">
        <v>0</v>
      </c>
      <c r="F14612">
        <v>0.99399999999999999</v>
      </c>
      <c r="G14612">
        <v>64</v>
      </c>
      <c r="H14612">
        <v>64</v>
      </c>
      <c r="I14612">
        <v>113781</v>
      </c>
      <c r="J14612">
        <v>61164</v>
      </c>
      <c r="K14612">
        <v>30516</v>
      </c>
      <c r="L14612">
        <v>16</v>
      </c>
      <c r="M14612">
        <f t="shared" si="29541"/>
        <v>0</v>
      </c>
      <c r="N14612" t="b">
        <f t="shared" ref="N14612" si="29576">AND(MIN($F14612,$F14613,$F14614)=$F14612,MAX($H14612,$H14613,$H14614)=$H14612)</f>
        <v>0</v>
      </c>
      <c r="O14612" t="b">
        <f t="shared" ref="O14612" si="29577">AND(N14612,NOT(N14613),NOT(N14614))</f>
        <v>0</v>
      </c>
    </row>
    <row r="14613" spans="1:15" x14ac:dyDescent="0.25">
      <c r="A14613" t="s">
        <v>15</v>
      </c>
      <c r="B14613" t="s">
        <v>14</v>
      </c>
      <c r="C14613">
        <v>19</v>
      </c>
      <c r="D14613">
        <v>15</v>
      </c>
      <c r="E14613" t="b">
        <v>0</v>
      </c>
      <c r="F14613">
        <v>0.53300000000000003</v>
      </c>
      <c r="G14613">
        <v>64</v>
      </c>
      <c r="H14613">
        <v>64</v>
      </c>
      <c r="I14613">
        <v>61310</v>
      </c>
      <c r="J14613">
        <v>61164</v>
      </c>
      <c r="K14613">
        <v>30516</v>
      </c>
      <c r="L14613">
        <v>16</v>
      </c>
      <c r="M14613">
        <f t="shared" si="29541"/>
        <v>0</v>
      </c>
      <c r="N14613" t="b">
        <f t="shared" ref="N14613" si="29578">AND(MIN($F14612,$F14613,$F14614)=$F14613,MAX($H14612,$H14613,$H14614)=$H14613)</f>
        <v>1</v>
      </c>
      <c r="O14613" t="b">
        <f t="shared" ref="O14613" si="29579">AND(NOT(N14612),N14613,NOT(N14614))</f>
        <v>1</v>
      </c>
    </row>
    <row r="14614" spans="1:15" x14ac:dyDescent="0.25">
      <c r="A14614" t="s">
        <v>19</v>
      </c>
      <c r="B14614" t="s">
        <v>14</v>
      </c>
      <c r="C14614">
        <v>19</v>
      </c>
      <c r="D14614">
        <v>15</v>
      </c>
      <c r="E14614" t="b">
        <v>0</v>
      </c>
      <c r="F14614">
        <v>1.7809999999999999</v>
      </c>
      <c r="G14614">
        <v>64</v>
      </c>
      <c r="H14614">
        <v>64</v>
      </c>
      <c r="I14614">
        <v>113781</v>
      </c>
      <c r="J14614">
        <v>61164</v>
      </c>
      <c r="K14614">
        <v>30516</v>
      </c>
      <c r="L14614">
        <v>16</v>
      </c>
      <c r="M14614">
        <f t="shared" si="29541"/>
        <v>0</v>
      </c>
      <c r="N14614" t="b">
        <f t="shared" ref="N14614" si="29580">AND(MIN($F14612,$F14613,$F14614)=$F14614,MAX($H14612,$H14613,$H14614)=$H14614)</f>
        <v>0</v>
      </c>
      <c r="O14614" t="b">
        <f t="shared" ref="O14614" si="29581">AND(NOT(N14612),NOT(N14613),N14614)</f>
        <v>0</v>
      </c>
    </row>
    <row r="14615" spans="1:15" x14ac:dyDescent="0.25">
      <c r="A14615" t="s">
        <v>13</v>
      </c>
      <c r="B14615" t="s">
        <v>14</v>
      </c>
      <c r="C14615">
        <v>19</v>
      </c>
      <c r="D14615">
        <v>16</v>
      </c>
      <c r="E14615" t="b">
        <v>0</v>
      </c>
      <c r="F14615">
        <v>1.083</v>
      </c>
      <c r="G14615">
        <v>64</v>
      </c>
      <c r="H14615">
        <v>64</v>
      </c>
      <c r="I14615">
        <v>116461</v>
      </c>
      <c r="J14615">
        <v>116304</v>
      </c>
      <c r="K14615">
        <v>58086</v>
      </c>
      <c r="L14615">
        <v>19</v>
      </c>
      <c r="M14615">
        <f t="shared" si="29541"/>
        <v>0</v>
      </c>
      <c r="N14615" t="b">
        <f t="shared" ref="N14615" si="29582">AND(MIN($F14615,$F14616,$F14617)=$F14615,MAX($H14615,$H14616,$H14617)=$H14615)</f>
        <v>1</v>
      </c>
      <c r="O14615" t="b">
        <f t="shared" ref="O14615" si="29583">AND(N14615,NOT(N14616),NOT(N14617))</f>
        <v>1</v>
      </c>
    </row>
    <row r="14616" spans="1:15" x14ac:dyDescent="0.25">
      <c r="A14616" t="s">
        <v>15</v>
      </c>
      <c r="B14616" t="s">
        <v>14</v>
      </c>
      <c r="C14616">
        <v>19</v>
      </c>
      <c r="D14616">
        <v>16</v>
      </c>
      <c r="E14616" t="b">
        <v>0</v>
      </c>
      <c r="F14616">
        <v>1.6140000000000001</v>
      </c>
      <c r="G14616">
        <v>64</v>
      </c>
      <c r="H14616">
        <v>64</v>
      </c>
      <c r="I14616">
        <v>213</v>
      </c>
      <c r="J14616">
        <v>212</v>
      </c>
      <c r="K14616">
        <v>40</v>
      </c>
      <c r="L14616">
        <v>11</v>
      </c>
      <c r="M14616">
        <f t="shared" si="29541"/>
        <v>0</v>
      </c>
      <c r="N14616" t="b">
        <f t="shared" ref="N14616" si="29584">AND(MIN($F14615,$F14616,$F14617)=$F14616,MAX($H14615,$H14616,$H14617)=$H14616)</f>
        <v>0</v>
      </c>
      <c r="O14616" t="b">
        <f t="shared" ref="O14616" si="29585">AND(NOT(N14615),N14616,NOT(N14617))</f>
        <v>0</v>
      </c>
    </row>
    <row r="14617" spans="1:15" x14ac:dyDescent="0.25">
      <c r="A14617" t="s">
        <v>19</v>
      </c>
      <c r="B14617" t="s">
        <v>14</v>
      </c>
      <c r="C14617">
        <v>19</v>
      </c>
      <c r="D14617">
        <v>16</v>
      </c>
      <c r="E14617" t="b">
        <v>0</v>
      </c>
      <c r="F14617">
        <v>1.6890000000000001</v>
      </c>
      <c r="G14617">
        <v>64</v>
      </c>
      <c r="H14617">
        <v>64</v>
      </c>
      <c r="I14617">
        <v>116461</v>
      </c>
      <c r="J14617">
        <v>116304</v>
      </c>
      <c r="K14617">
        <v>58086</v>
      </c>
      <c r="L14617">
        <v>19</v>
      </c>
      <c r="M14617">
        <f t="shared" si="29541"/>
        <v>0</v>
      </c>
      <c r="N14617" t="b">
        <f t="shared" ref="N14617" si="29586">AND(MIN($F14615,$F14616,$F14617)=$F14617,MAX($H14615,$H14616,$H14617)=$H14617)</f>
        <v>0</v>
      </c>
      <c r="O14617" t="b">
        <f t="shared" ref="O14617" si="29587">AND(NOT(N14615),NOT(N14616),N14617)</f>
        <v>0</v>
      </c>
    </row>
    <row r="14618" spans="1:15" x14ac:dyDescent="0.25">
      <c r="A14618" t="s">
        <v>13</v>
      </c>
      <c r="B14618" t="s">
        <v>14</v>
      </c>
      <c r="C14618">
        <v>19</v>
      </c>
      <c r="D14618">
        <v>17</v>
      </c>
      <c r="E14618" t="b">
        <v>0</v>
      </c>
      <c r="F14618">
        <v>8.8000000000000007</v>
      </c>
      <c r="G14618">
        <v>64</v>
      </c>
      <c r="H14618">
        <v>64</v>
      </c>
      <c r="I14618">
        <v>1265656</v>
      </c>
      <c r="J14618">
        <v>807636</v>
      </c>
      <c r="K14618">
        <v>403752</v>
      </c>
      <c r="L14618">
        <v>13</v>
      </c>
      <c r="M14618">
        <f t="shared" si="29541"/>
        <v>0</v>
      </c>
      <c r="N14618" t="b">
        <f t="shared" ref="N14618" si="29588">AND(MIN($F14618,$F14619,$F14620)=$F14618,MAX($H14618,$H14619,$H14620)=$H14618)</f>
        <v>0</v>
      </c>
      <c r="O14618" t="b">
        <f t="shared" ref="O14618" si="29589">AND(N14618,NOT(N14619),NOT(N14620))</f>
        <v>0</v>
      </c>
    </row>
    <row r="14619" spans="1:15" x14ac:dyDescent="0.25">
      <c r="A14619" t="s">
        <v>15</v>
      </c>
      <c r="B14619" t="s">
        <v>14</v>
      </c>
      <c r="C14619">
        <v>19</v>
      </c>
      <c r="D14619">
        <v>17</v>
      </c>
      <c r="E14619" t="b">
        <v>0</v>
      </c>
      <c r="F14619">
        <v>5.1449999999999996</v>
      </c>
      <c r="G14619">
        <v>64</v>
      </c>
      <c r="H14619">
        <v>64</v>
      </c>
      <c r="I14619">
        <v>808013</v>
      </c>
      <c r="J14619">
        <v>807636</v>
      </c>
      <c r="K14619">
        <v>403752</v>
      </c>
      <c r="L14619">
        <v>13</v>
      </c>
      <c r="M14619">
        <f t="shared" si="29541"/>
        <v>0</v>
      </c>
      <c r="N14619" t="b">
        <f t="shared" ref="N14619" si="29590">AND(MIN($F14618,$F14619,$F14620)=$F14619,MAX($H14618,$H14619,$H14620)=$H14619)</f>
        <v>1</v>
      </c>
      <c r="O14619" t="b">
        <f t="shared" ref="O14619" si="29591">AND(NOT(N14618),N14619,NOT(N14620))</f>
        <v>1</v>
      </c>
    </row>
    <row r="14620" spans="1:15" x14ac:dyDescent="0.25">
      <c r="A14620" t="s">
        <v>19</v>
      </c>
      <c r="B14620" t="s">
        <v>14</v>
      </c>
      <c r="C14620">
        <v>19</v>
      </c>
      <c r="D14620">
        <v>17</v>
      </c>
      <c r="E14620" t="b">
        <v>1</v>
      </c>
      <c r="F14620">
        <v>10.000999999999999</v>
      </c>
      <c r="G14620">
        <v>64</v>
      </c>
      <c r="H14620">
        <v>59</v>
      </c>
      <c r="I14620">
        <v>1233083</v>
      </c>
      <c r="J14620">
        <v>786661</v>
      </c>
      <c r="K14620">
        <v>393269</v>
      </c>
      <c r="L14620">
        <v>13</v>
      </c>
      <c r="M14620">
        <f t="shared" si="29541"/>
        <v>5</v>
      </c>
      <c r="N14620" t="b">
        <f t="shared" ref="N14620" si="29592">AND(MIN($F14618,$F14619,$F14620)=$F14620,MAX($H14618,$H14619,$H14620)=$H14620)</f>
        <v>0</v>
      </c>
      <c r="O14620" t="b">
        <f t="shared" ref="O14620" si="29593">AND(NOT(N14618),NOT(N14619),N14620)</f>
        <v>0</v>
      </c>
    </row>
    <row r="14621" spans="1:15" x14ac:dyDescent="0.25">
      <c r="A14621" t="s">
        <v>13</v>
      </c>
      <c r="B14621" t="s">
        <v>14</v>
      </c>
      <c r="C14621">
        <v>19</v>
      </c>
      <c r="D14621">
        <v>18</v>
      </c>
      <c r="E14621" t="b">
        <v>0</v>
      </c>
      <c r="F14621">
        <v>0.378</v>
      </c>
      <c r="G14621">
        <v>64</v>
      </c>
      <c r="H14621">
        <v>64</v>
      </c>
      <c r="I14621">
        <v>13860</v>
      </c>
      <c r="J14621">
        <v>13715</v>
      </c>
      <c r="K14621">
        <v>6791</v>
      </c>
      <c r="L14621">
        <v>15</v>
      </c>
      <c r="M14621">
        <f t="shared" si="29541"/>
        <v>0</v>
      </c>
      <c r="N14621" t="b">
        <f t="shared" ref="N14621" si="29594">AND(MIN($F14621,$F14622,$F14623)=$F14621,MAX($H14621,$H14622,$H14623)=$H14621)</f>
        <v>1</v>
      </c>
      <c r="O14621" t="b">
        <f t="shared" ref="O14621" si="29595">AND(N14621,NOT(N14622),NOT(N14623))</f>
        <v>1</v>
      </c>
    </row>
    <row r="14622" spans="1:15" x14ac:dyDescent="0.25">
      <c r="A14622" t="s">
        <v>15</v>
      </c>
      <c r="B14622" t="s">
        <v>14</v>
      </c>
      <c r="C14622">
        <v>19</v>
      </c>
      <c r="D14622">
        <v>18</v>
      </c>
      <c r="E14622" t="b">
        <v>0</v>
      </c>
      <c r="F14622">
        <v>0.66900000000000004</v>
      </c>
      <c r="G14622">
        <v>64</v>
      </c>
      <c r="H14622">
        <v>64</v>
      </c>
      <c r="I14622">
        <v>215</v>
      </c>
      <c r="J14622">
        <v>213</v>
      </c>
      <c r="K14622">
        <v>40</v>
      </c>
      <c r="L14622">
        <v>15</v>
      </c>
      <c r="M14622">
        <f t="shared" si="29541"/>
        <v>0</v>
      </c>
      <c r="N14622" t="b">
        <f t="shared" ref="N14622" si="29596">AND(MIN($F14621,$F14622,$F14623)=$F14622,MAX($H14621,$H14622,$H14623)=$H14622)</f>
        <v>0</v>
      </c>
      <c r="O14622" t="b">
        <f t="shared" ref="O14622" si="29597">AND(NOT(N14621),N14622,NOT(N14623))</f>
        <v>0</v>
      </c>
    </row>
    <row r="14623" spans="1:15" x14ac:dyDescent="0.25">
      <c r="A14623" t="s">
        <v>19</v>
      </c>
      <c r="B14623" t="s">
        <v>14</v>
      </c>
      <c r="C14623">
        <v>19</v>
      </c>
      <c r="D14623">
        <v>18</v>
      </c>
      <c r="E14623" t="b">
        <v>0</v>
      </c>
      <c r="F14623">
        <v>0.40799999999999997</v>
      </c>
      <c r="G14623">
        <v>64</v>
      </c>
      <c r="H14623">
        <v>64</v>
      </c>
      <c r="I14623">
        <v>13860</v>
      </c>
      <c r="J14623">
        <v>13715</v>
      </c>
      <c r="K14623">
        <v>6791</v>
      </c>
      <c r="L14623">
        <v>15</v>
      </c>
      <c r="M14623">
        <f t="shared" si="29541"/>
        <v>0</v>
      </c>
      <c r="N14623" t="b">
        <f t="shared" ref="N14623" si="29598">AND(MIN($F14621,$F14622,$F14623)=$F14623,MAX($H14621,$H14622,$H14623)=$H14623)</f>
        <v>0</v>
      </c>
      <c r="O14623" t="b">
        <f t="shared" ref="O14623" si="29599">AND(NOT(N14621),NOT(N14622),N14623)</f>
        <v>0</v>
      </c>
    </row>
    <row r="14624" spans="1:15" x14ac:dyDescent="0.25">
      <c r="A14624" t="s">
        <v>13</v>
      </c>
      <c r="B14624" t="s">
        <v>14</v>
      </c>
      <c r="C14624">
        <v>19</v>
      </c>
      <c r="D14624">
        <v>19</v>
      </c>
      <c r="E14624" t="b">
        <v>1</v>
      </c>
      <c r="F14624">
        <v>10.526</v>
      </c>
      <c r="G14624">
        <v>64</v>
      </c>
      <c r="H14624">
        <v>0</v>
      </c>
      <c r="I14624">
        <v>28896</v>
      </c>
      <c r="J14624">
        <v>22050</v>
      </c>
      <c r="K14624">
        <v>11024</v>
      </c>
      <c r="L14624">
        <v>9</v>
      </c>
      <c r="M14624">
        <f t="shared" si="29541"/>
        <v>64</v>
      </c>
      <c r="N14624" t="b">
        <f t="shared" ref="N14624" si="29600">AND(MIN($F14624,$F14625,$F14626)=$F14624,MAX($H14624,$H14625,$H14626)=$H14624)</f>
        <v>0</v>
      </c>
      <c r="O14624" t="b">
        <f t="shared" ref="O14624" si="29601">AND(N14624,NOT(N14625),NOT(N14626))</f>
        <v>0</v>
      </c>
    </row>
    <row r="14625" spans="1:15" x14ac:dyDescent="0.25">
      <c r="A14625" t="s">
        <v>15</v>
      </c>
      <c r="B14625" t="s">
        <v>14</v>
      </c>
      <c r="C14625">
        <v>19</v>
      </c>
      <c r="D14625">
        <v>19</v>
      </c>
      <c r="E14625" t="b">
        <v>0</v>
      </c>
      <c r="F14625">
        <v>0.219</v>
      </c>
      <c r="G14625">
        <v>64</v>
      </c>
      <c r="H14625">
        <v>64</v>
      </c>
      <c r="I14625">
        <v>1757</v>
      </c>
      <c r="J14625">
        <v>1756</v>
      </c>
      <c r="K14625">
        <v>812</v>
      </c>
      <c r="L14625">
        <v>11</v>
      </c>
      <c r="M14625">
        <f t="shared" si="29541"/>
        <v>0</v>
      </c>
      <c r="N14625" t="b">
        <f t="shared" ref="N14625" si="29602">AND(MIN($F14624,$F14625,$F14626)=$F14625,MAX($H14624,$H14625,$H14626)=$H14625)</f>
        <v>1</v>
      </c>
      <c r="O14625" t="b">
        <f t="shared" ref="O14625" si="29603">AND(NOT(N14624),N14625,NOT(N14626))</f>
        <v>1</v>
      </c>
    </row>
    <row r="14626" spans="1:15" x14ac:dyDescent="0.25">
      <c r="A14626" t="s">
        <v>19</v>
      </c>
      <c r="B14626" t="s">
        <v>14</v>
      </c>
      <c r="C14626">
        <v>19</v>
      </c>
      <c r="D14626">
        <v>19</v>
      </c>
      <c r="E14626" t="b">
        <v>1</v>
      </c>
      <c r="F14626">
        <v>10.500999999999999</v>
      </c>
      <c r="G14626">
        <v>64</v>
      </c>
      <c r="H14626">
        <v>0</v>
      </c>
      <c r="I14626">
        <v>28896</v>
      </c>
      <c r="J14626">
        <v>22050</v>
      </c>
      <c r="K14626">
        <v>11024</v>
      </c>
      <c r="L14626">
        <v>9</v>
      </c>
      <c r="M14626">
        <f t="shared" si="29541"/>
        <v>64</v>
      </c>
      <c r="N14626" t="b">
        <f t="shared" ref="N14626" si="29604">AND(MIN($F14624,$F14625,$F14626)=$F14626,MAX($H14624,$H14625,$H14626)=$H14626)</f>
        <v>0</v>
      </c>
      <c r="O14626" t="b">
        <f t="shared" ref="O14626" si="29605">AND(NOT(N14624),NOT(N14625),N14626)</f>
        <v>0</v>
      </c>
    </row>
    <row r="14627" spans="1:15" x14ac:dyDescent="0.25">
      <c r="A14627" t="s">
        <v>13</v>
      </c>
      <c r="B14627" t="s">
        <v>14</v>
      </c>
      <c r="C14627">
        <v>19</v>
      </c>
      <c r="D14627">
        <v>1</v>
      </c>
      <c r="E14627" t="b">
        <v>0</v>
      </c>
      <c r="F14627">
        <v>1E-3</v>
      </c>
      <c r="G14627">
        <v>64</v>
      </c>
      <c r="H14627">
        <v>0</v>
      </c>
      <c r="I14627">
        <v>0</v>
      </c>
      <c r="J14627">
        <v>0</v>
      </c>
      <c r="K14627">
        <v>1</v>
      </c>
      <c r="L14627">
        <v>0</v>
      </c>
      <c r="M14627">
        <f t="shared" si="29541"/>
        <v>64</v>
      </c>
      <c r="N14627" t="b">
        <f t="shared" ref="N14627" si="29606">AND(MIN($F14627,$F14628,$F14629)=$F14627,MAX($H14627,$H14628,$H14629)=$H14627)</f>
        <v>0</v>
      </c>
      <c r="O14627" t="b">
        <f t="shared" ref="O14627" si="29607">AND(N14627,NOT(N14628),NOT(N14629))</f>
        <v>0</v>
      </c>
    </row>
    <row r="14628" spans="1:15" x14ac:dyDescent="0.25">
      <c r="A14628" t="s">
        <v>15</v>
      </c>
      <c r="B14628" t="s">
        <v>14</v>
      </c>
      <c r="C14628">
        <v>19</v>
      </c>
      <c r="D14628">
        <v>1</v>
      </c>
      <c r="E14628" t="b">
        <v>0</v>
      </c>
      <c r="F14628">
        <v>0</v>
      </c>
      <c r="G14628">
        <v>64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f t="shared" si="29541"/>
        <v>64</v>
      </c>
      <c r="N14628" t="b">
        <f t="shared" ref="N14628" si="29608">AND(MIN($F14627,$F14628,$F14629)=$F14628,MAX($H14627,$H14628,$H14629)=$H14628)</f>
        <v>1</v>
      </c>
      <c r="O14628" t="b">
        <f t="shared" ref="O14628" si="29609">AND(NOT(N14627),N14628,NOT(N14629))</f>
        <v>0</v>
      </c>
    </row>
    <row r="14629" spans="1:15" x14ac:dyDescent="0.25">
      <c r="A14629" t="s">
        <v>19</v>
      </c>
      <c r="B14629" t="s">
        <v>14</v>
      </c>
      <c r="C14629">
        <v>19</v>
      </c>
      <c r="D14629">
        <v>1</v>
      </c>
      <c r="E14629" t="b">
        <v>0</v>
      </c>
      <c r="F14629">
        <v>0</v>
      </c>
      <c r="G14629">
        <v>64</v>
      </c>
      <c r="H14629">
        <v>0</v>
      </c>
      <c r="I14629">
        <v>0</v>
      </c>
      <c r="J14629">
        <v>0</v>
      </c>
      <c r="K14629">
        <v>1</v>
      </c>
      <c r="L14629">
        <v>0</v>
      </c>
      <c r="M14629">
        <f t="shared" si="29541"/>
        <v>64</v>
      </c>
      <c r="N14629" t="b">
        <f t="shared" ref="N14629" si="29610">AND(MIN($F14627,$F14628,$F14629)=$F14629,MAX($H14627,$H14628,$H14629)=$H14629)</f>
        <v>1</v>
      </c>
      <c r="O14629" t="b">
        <f t="shared" ref="O14629" si="29611">AND(NOT(N14627),NOT(N14628),N14629)</f>
        <v>0</v>
      </c>
    </row>
    <row r="14630" spans="1:15" x14ac:dyDescent="0.25">
      <c r="A14630" t="s">
        <v>13</v>
      </c>
      <c r="B14630" t="s">
        <v>14</v>
      </c>
      <c r="C14630">
        <v>19</v>
      </c>
      <c r="D14630">
        <v>20</v>
      </c>
      <c r="E14630" t="b">
        <v>1</v>
      </c>
      <c r="F14630">
        <v>14.814</v>
      </c>
      <c r="G14630">
        <v>64</v>
      </c>
      <c r="H14630">
        <v>0</v>
      </c>
      <c r="I14630">
        <v>20</v>
      </c>
      <c r="J14630">
        <v>11</v>
      </c>
      <c r="K14630">
        <v>4</v>
      </c>
      <c r="L14630">
        <v>7</v>
      </c>
      <c r="M14630">
        <f t="shared" si="29541"/>
        <v>64</v>
      </c>
      <c r="N14630" t="b">
        <f t="shared" ref="N14630" si="29612">AND(MIN($F14630,$F14631,$F14632)=$F14630,MAX($H14630,$H14631,$H14632)=$H14630)</f>
        <v>0</v>
      </c>
      <c r="O14630" t="b">
        <f t="shared" ref="O14630" si="29613">AND(N14630,NOT(N14631),NOT(N14632))</f>
        <v>0</v>
      </c>
    </row>
    <row r="14631" spans="1:15" x14ac:dyDescent="0.25">
      <c r="A14631" t="s">
        <v>15</v>
      </c>
      <c r="B14631" t="s">
        <v>14</v>
      </c>
      <c r="C14631">
        <v>19</v>
      </c>
      <c r="D14631">
        <v>20</v>
      </c>
      <c r="E14631" t="b">
        <v>1</v>
      </c>
      <c r="F14631">
        <v>10.01</v>
      </c>
      <c r="G14631">
        <v>64</v>
      </c>
      <c r="H14631">
        <v>0</v>
      </c>
      <c r="I14631">
        <v>1525</v>
      </c>
      <c r="J14631">
        <v>1524</v>
      </c>
      <c r="K14631">
        <v>760</v>
      </c>
      <c r="L14631">
        <v>11</v>
      </c>
      <c r="M14631">
        <f t="shared" si="29541"/>
        <v>64</v>
      </c>
      <c r="N14631" t="b">
        <f t="shared" ref="N14631" si="29614">AND(MIN($F14630,$F14631,$F14632)=$F14631,MAX($H14630,$H14631,$H14632)=$H14631)</f>
        <v>1</v>
      </c>
      <c r="O14631" t="b">
        <f t="shared" ref="O14631" si="29615">AND(NOT(N14630),N14631,NOT(N14632))</f>
        <v>1</v>
      </c>
    </row>
    <row r="14632" spans="1:15" x14ac:dyDescent="0.25">
      <c r="A14632" t="s">
        <v>19</v>
      </c>
      <c r="B14632" t="s">
        <v>14</v>
      </c>
      <c r="C14632">
        <v>19</v>
      </c>
      <c r="D14632">
        <v>20</v>
      </c>
      <c r="E14632" t="b">
        <v>1</v>
      </c>
      <c r="F14632">
        <v>14.714</v>
      </c>
      <c r="G14632">
        <v>64</v>
      </c>
      <c r="H14632">
        <v>0</v>
      </c>
      <c r="I14632">
        <v>20</v>
      </c>
      <c r="J14632">
        <v>11</v>
      </c>
      <c r="K14632">
        <v>4</v>
      </c>
      <c r="L14632">
        <v>7</v>
      </c>
      <c r="M14632">
        <f t="shared" si="29541"/>
        <v>64</v>
      </c>
      <c r="N14632" t="b">
        <f t="shared" ref="N14632" si="29616">AND(MIN($F14630,$F14631,$F14632)=$F14632,MAX($H14630,$H14631,$H14632)=$H14632)</f>
        <v>0</v>
      </c>
      <c r="O14632" t="b">
        <f t="shared" ref="O14632" si="29617">AND(NOT(N14630),NOT(N14631),N14632)</f>
        <v>0</v>
      </c>
    </row>
    <row r="14633" spans="1:15" x14ac:dyDescent="0.25">
      <c r="A14633" t="s">
        <v>13</v>
      </c>
      <c r="B14633" t="s">
        <v>14</v>
      </c>
      <c r="C14633">
        <v>19</v>
      </c>
      <c r="D14633">
        <v>21</v>
      </c>
      <c r="E14633" t="b">
        <v>1</v>
      </c>
      <c r="F14633">
        <v>10.000999999999999</v>
      </c>
      <c r="G14633">
        <v>64</v>
      </c>
      <c r="H14633">
        <v>40</v>
      </c>
      <c r="I14633">
        <v>1116747</v>
      </c>
      <c r="J14633">
        <v>1116544</v>
      </c>
      <c r="K14633">
        <v>558230</v>
      </c>
      <c r="L14633">
        <v>15</v>
      </c>
      <c r="M14633">
        <f t="shared" si="29541"/>
        <v>24</v>
      </c>
      <c r="N14633" t="b">
        <f t="shared" ref="N14633" si="29618">AND(MIN($F14633,$F14634,$F14635)=$F14633,MAX($H14633,$H14634,$H14635)=$H14633)</f>
        <v>1</v>
      </c>
      <c r="O14633" t="b">
        <f t="shared" ref="O14633" si="29619">AND(N14633,NOT(N14634),NOT(N14635))</f>
        <v>0</v>
      </c>
    </row>
    <row r="14634" spans="1:15" x14ac:dyDescent="0.25">
      <c r="A14634" t="s">
        <v>15</v>
      </c>
      <c r="B14634" t="s">
        <v>14</v>
      </c>
      <c r="C14634">
        <v>19</v>
      </c>
      <c r="D14634">
        <v>21</v>
      </c>
      <c r="E14634" t="b">
        <v>1</v>
      </c>
      <c r="F14634">
        <v>10.003</v>
      </c>
      <c r="G14634">
        <v>64</v>
      </c>
      <c r="H14634">
        <v>0</v>
      </c>
      <c r="I14634">
        <v>1535</v>
      </c>
      <c r="J14634">
        <v>1534</v>
      </c>
      <c r="K14634">
        <v>765</v>
      </c>
      <c r="L14634">
        <v>11</v>
      </c>
      <c r="M14634">
        <f t="shared" si="29541"/>
        <v>64</v>
      </c>
      <c r="N14634" t="b">
        <f t="shared" ref="N14634" si="29620">AND(MIN($F14633,$F14634,$F14635)=$F14634,MAX($H14633,$H14634,$H14635)=$H14634)</f>
        <v>0</v>
      </c>
      <c r="O14634" t="b">
        <f t="shared" ref="O14634" si="29621">AND(NOT(N14633),N14634,NOT(N14635))</f>
        <v>0</v>
      </c>
    </row>
    <row r="14635" spans="1:15" x14ac:dyDescent="0.25">
      <c r="A14635" t="s">
        <v>19</v>
      </c>
      <c r="B14635" t="s">
        <v>14</v>
      </c>
      <c r="C14635">
        <v>19</v>
      </c>
      <c r="D14635">
        <v>21</v>
      </c>
      <c r="E14635" t="b">
        <v>1</v>
      </c>
      <c r="F14635">
        <v>10.000999999999999</v>
      </c>
      <c r="G14635">
        <v>64</v>
      </c>
      <c r="H14635">
        <v>40</v>
      </c>
      <c r="I14635">
        <v>1089470</v>
      </c>
      <c r="J14635">
        <v>1089267</v>
      </c>
      <c r="K14635">
        <v>544591</v>
      </c>
      <c r="L14635">
        <v>15</v>
      </c>
      <c r="M14635">
        <f t="shared" si="29541"/>
        <v>24</v>
      </c>
      <c r="N14635" t="b">
        <f t="shared" ref="N14635" si="29622">AND(MIN($F14633,$F14634,$F14635)=$F14635,MAX($H14633,$H14634,$H14635)=$H14635)</f>
        <v>1</v>
      </c>
      <c r="O14635" t="b">
        <f t="shared" ref="O14635" si="29623">AND(NOT(N14633),NOT(N14634),N14635)</f>
        <v>0</v>
      </c>
    </row>
    <row r="14636" spans="1:15" x14ac:dyDescent="0.25">
      <c r="A14636" t="s">
        <v>13</v>
      </c>
      <c r="B14636" t="s">
        <v>14</v>
      </c>
      <c r="C14636">
        <v>19</v>
      </c>
      <c r="D14636">
        <v>22</v>
      </c>
      <c r="E14636" t="b">
        <v>1</v>
      </c>
      <c r="F14636">
        <v>10.002000000000001</v>
      </c>
      <c r="G14636">
        <v>64</v>
      </c>
      <c r="H14636">
        <v>59</v>
      </c>
      <c r="I14636">
        <v>1059038</v>
      </c>
      <c r="J14636">
        <v>1058821</v>
      </c>
      <c r="K14636">
        <v>529350</v>
      </c>
      <c r="L14636">
        <v>15</v>
      </c>
      <c r="M14636">
        <f t="shared" si="29541"/>
        <v>5</v>
      </c>
      <c r="N14636" t="b">
        <f t="shared" ref="N14636" si="29624">AND(MIN($F14636,$F14637,$F14638)=$F14636,MAX($H14636,$H14637,$H14638)=$H14636)</f>
        <v>0</v>
      </c>
      <c r="O14636" t="b">
        <f t="shared" ref="O14636" si="29625">AND(N14636,NOT(N14637),NOT(N14638))</f>
        <v>0</v>
      </c>
    </row>
    <row r="14637" spans="1:15" x14ac:dyDescent="0.25">
      <c r="A14637" t="s">
        <v>15</v>
      </c>
      <c r="B14637" t="s">
        <v>14</v>
      </c>
      <c r="C14637">
        <v>19</v>
      </c>
      <c r="D14637">
        <v>22</v>
      </c>
      <c r="E14637" t="b">
        <v>0</v>
      </c>
      <c r="F14637">
        <v>0.92100000000000004</v>
      </c>
      <c r="G14637">
        <v>64</v>
      </c>
      <c r="H14637">
        <v>64</v>
      </c>
      <c r="I14637">
        <v>52976</v>
      </c>
      <c r="J14637">
        <v>52974</v>
      </c>
      <c r="K14637">
        <v>26421</v>
      </c>
      <c r="L14637">
        <v>13</v>
      </c>
      <c r="M14637">
        <f t="shared" si="29541"/>
        <v>0</v>
      </c>
      <c r="N14637" t="b">
        <f t="shared" ref="N14637" si="29626">AND(MIN($F14636,$F14637,$F14638)=$F14637,MAX($H14636,$H14637,$H14638)=$H14637)</f>
        <v>1</v>
      </c>
      <c r="O14637" t="b">
        <f t="shared" ref="O14637" si="29627">AND(NOT(N14636),N14637,NOT(N14638))</f>
        <v>1</v>
      </c>
    </row>
    <row r="14638" spans="1:15" x14ac:dyDescent="0.25">
      <c r="A14638" t="s">
        <v>19</v>
      </c>
      <c r="B14638" t="s">
        <v>14</v>
      </c>
      <c r="C14638">
        <v>19</v>
      </c>
      <c r="D14638">
        <v>22</v>
      </c>
      <c r="E14638" t="b">
        <v>1</v>
      </c>
      <c r="F14638">
        <v>10.002000000000001</v>
      </c>
      <c r="G14638">
        <v>64</v>
      </c>
      <c r="H14638">
        <v>59</v>
      </c>
      <c r="I14638">
        <v>1035954</v>
      </c>
      <c r="J14638">
        <v>1035737</v>
      </c>
      <c r="K14638">
        <v>517808</v>
      </c>
      <c r="L14638">
        <v>15</v>
      </c>
      <c r="M14638">
        <f t="shared" si="29541"/>
        <v>5</v>
      </c>
      <c r="N14638" t="b">
        <f t="shared" ref="N14638" si="29628">AND(MIN($F14636,$F14637,$F14638)=$F14638,MAX($H14636,$H14637,$H14638)=$H14638)</f>
        <v>0</v>
      </c>
      <c r="O14638" t="b">
        <f t="shared" ref="O14638" si="29629">AND(NOT(N14636),NOT(N14637),N14638)</f>
        <v>0</v>
      </c>
    </row>
    <row r="14639" spans="1:15" x14ac:dyDescent="0.25">
      <c r="A14639" t="s">
        <v>13</v>
      </c>
      <c r="B14639" t="s">
        <v>14</v>
      </c>
      <c r="C14639">
        <v>19</v>
      </c>
      <c r="D14639">
        <v>23</v>
      </c>
      <c r="E14639" t="b">
        <v>1</v>
      </c>
      <c r="F14639">
        <v>10.000999999999999</v>
      </c>
      <c r="G14639">
        <v>64</v>
      </c>
      <c r="H14639">
        <v>8</v>
      </c>
      <c r="I14639">
        <v>1112269</v>
      </c>
      <c r="J14639">
        <v>1112131</v>
      </c>
      <c r="K14639">
        <v>556055</v>
      </c>
      <c r="L14639">
        <v>19</v>
      </c>
      <c r="M14639">
        <f t="shared" si="29541"/>
        <v>56</v>
      </c>
      <c r="N14639" t="b">
        <f t="shared" ref="N14639" si="29630">AND(MIN($F14639,$F14640,$F14641)=$F14639,MAX($H14639,$H14640,$H14641)=$H14639)</f>
        <v>0</v>
      </c>
      <c r="O14639" t="b">
        <f t="shared" ref="O14639" si="29631">AND(N14639,NOT(N14640),NOT(N14641))</f>
        <v>0</v>
      </c>
    </row>
    <row r="14640" spans="1:15" x14ac:dyDescent="0.25">
      <c r="A14640" t="s">
        <v>15</v>
      </c>
      <c r="B14640" t="s">
        <v>14</v>
      </c>
      <c r="C14640">
        <v>19</v>
      </c>
      <c r="D14640">
        <v>23</v>
      </c>
      <c r="E14640" t="b">
        <v>0</v>
      </c>
      <c r="F14640">
        <v>0.112</v>
      </c>
      <c r="G14640">
        <v>64</v>
      </c>
      <c r="H14640">
        <v>64</v>
      </c>
      <c r="I14640">
        <v>1653</v>
      </c>
      <c r="J14640">
        <v>1652</v>
      </c>
      <c r="K14640">
        <v>760</v>
      </c>
      <c r="L14640">
        <v>11</v>
      </c>
      <c r="M14640">
        <f t="shared" si="29541"/>
        <v>0</v>
      </c>
      <c r="N14640" t="b">
        <f t="shared" ref="N14640" si="29632">AND(MIN($F14639,$F14640,$F14641)=$F14640,MAX($H14639,$H14640,$H14641)=$H14640)</f>
        <v>1</v>
      </c>
      <c r="O14640" t="b">
        <f t="shared" ref="O14640" si="29633">AND(NOT(N14639),N14640,NOT(N14641))</f>
        <v>1</v>
      </c>
    </row>
    <row r="14641" spans="1:15" x14ac:dyDescent="0.25">
      <c r="A14641" t="s">
        <v>19</v>
      </c>
      <c r="B14641" t="s">
        <v>14</v>
      </c>
      <c r="C14641">
        <v>19</v>
      </c>
      <c r="D14641">
        <v>23</v>
      </c>
      <c r="E14641" t="b">
        <v>1</v>
      </c>
      <c r="F14641">
        <v>10.000999999999999</v>
      </c>
      <c r="G14641">
        <v>64</v>
      </c>
      <c r="H14641">
        <v>8</v>
      </c>
      <c r="I14641">
        <v>1091137</v>
      </c>
      <c r="J14641">
        <v>1090999</v>
      </c>
      <c r="K14641">
        <v>545489</v>
      </c>
      <c r="L14641">
        <v>19</v>
      </c>
      <c r="M14641">
        <f t="shared" si="29541"/>
        <v>56</v>
      </c>
      <c r="N14641" t="b">
        <f t="shared" ref="N14641" si="29634">AND(MIN($F14639,$F14640,$F14641)=$F14641,MAX($H14639,$H14640,$H14641)=$H14641)</f>
        <v>0</v>
      </c>
      <c r="O14641" t="b">
        <f t="shared" ref="O14641" si="29635">AND(NOT(N14639),NOT(N14640),N14641)</f>
        <v>0</v>
      </c>
    </row>
    <row r="14642" spans="1:15" x14ac:dyDescent="0.25">
      <c r="A14642" t="s">
        <v>13</v>
      </c>
      <c r="B14642" t="s">
        <v>14</v>
      </c>
      <c r="C14642">
        <v>19</v>
      </c>
      <c r="D14642">
        <v>24</v>
      </c>
      <c r="E14642" t="b">
        <v>0</v>
      </c>
      <c r="F14642">
        <v>0.13700000000000001</v>
      </c>
      <c r="G14642">
        <v>64</v>
      </c>
      <c r="H14642">
        <v>64</v>
      </c>
      <c r="I14642">
        <v>1632</v>
      </c>
      <c r="J14642">
        <v>1038</v>
      </c>
      <c r="K14642">
        <v>453</v>
      </c>
      <c r="L14642">
        <v>11</v>
      </c>
      <c r="M14642">
        <f t="shared" si="29541"/>
        <v>0</v>
      </c>
      <c r="N14642" t="b">
        <f t="shared" ref="N14642" si="29636">AND(MIN($F14642,$F14643,$F14644)=$F14642,MAX($H14642,$H14643,$H14644)=$H14642)</f>
        <v>0</v>
      </c>
      <c r="O14642" t="b">
        <f t="shared" ref="O14642" si="29637">AND(N14642,NOT(N14643),NOT(N14644))</f>
        <v>0</v>
      </c>
    </row>
    <row r="14643" spans="1:15" x14ac:dyDescent="0.25">
      <c r="A14643" t="s">
        <v>15</v>
      </c>
      <c r="B14643" t="s">
        <v>14</v>
      </c>
      <c r="C14643">
        <v>19</v>
      </c>
      <c r="D14643">
        <v>24</v>
      </c>
      <c r="E14643" t="b">
        <v>0</v>
      </c>
      <c r="F14643">
        <v>0.13300000000000001</v>
      </c>
      <c r="G14643">
        <v>64</v>
      </c>
      <c r="H14643">
        <v>64</v>
      </c>
      <c r="I14643">
        <v>1039</v>
      </c>
      <c r="J14643">
        <v>1038</v>
      </c>
      <c r="K14643">
        <v>453</v>
      </c>
      <c r="L14643">
        <v>11</v>
      </c>
      <c r="M14643">
        <f t="shared" si="29541"/>
        <v>0</v>
      </c>
      <c r="N14643" t="b">
        <f t="shared" ref="N14643" si="29638">AND(MIN($F14642,$F14643,$F14644)=$F14643,MAX($H14642,$H14643,$H14644)=$H14643)</f>
        <v>1</v>
      </c>
      <c r="O14643" t="b">
        <f t="shared" ref="O14643" si="29639">AND(NOT(N14642),N14643,NOT(N14644))</f>
        <v>1</v>
      </c>
    </row>
    <row r="14644" spans="1:15" x14ac:dyDescent="0.25">
      <c r="A14644" t="s">
        <v>19</v>
      </c>
      <c r="B14644" t="s">
        <v>14</v>
      </c>
      <c r="C14644">
        <v>19</v>
      </c>
      <c r="D14644">
        <v>24</v>
      </c>
      <c r="E14644" t="b">
        <v>0</v>
      </c>
      <c r="F14644">
        <v>0.14199999999999999</v>
      </c>
      <c r="G14644">
        <v>64</v>
      </c>
      <c r="H14644">
        <v>64</v>
      </c>
      <c r="I14644">
        <v>1632</v>
      </c>
      <c r="J14644">
        <v>1038</v>
      </c>
      <c r="K14644">
        <v>453</v>
      </c>
      <c r="L14644">
        <v>11</v>
      </c>
      <c r="M14644">
        <f t="shared" si="29541"/>
        <v>0</v>
      </c>
      <c r="N14644" t="b">
        <f t="shared" ref="N14644" si="29640">AND(MIN($F14642,$F14643,$F14644)=$F14644,MAX($H14642,$H14643,$H14644)=$H14644)</f>
        <v>0</v>
      </c>
      <c r="O14644" t="b">
        <f t="shared" ref="O14644" si="29641">AND(NOT(N14642),NOT(N14643),N14644)</f>
        <v>0</v>
      </c>
    </row>
    <row r="14645" spans="1:15" x14ac:dyDescent="0.25">
      <c r="A14645" t="s">
        <v>13</v>
      </c>
      <c r="B14645" t="s">
        <v>14</v>
      </c>
      <c r="C14645">
        <v>19</v>
      </c>
      <c r="D14645">
        <v>25</v>
      </c>
      <c r="E14645" t="b">
        <v>1</v>
      </c>
      <c r="F14645">
        <v>10.000999999999999</v>
      </c>
      <c r="G14645">
        <v>64</v>
      </c>
      <c r="H14645">
        <v>54</v>
      </c>
      <c r="I14645">
        <v>1496641</v>
      </c>
      <c r="J14645">
        <v>934629</v>
      </c>
      <c r="K14645">
        <v>467258</v>
      </c>
      <c r="L14645">
        <v>13</v>
      </c>
      <c r="M14645">
        <f t="shared" si="29541"/>
        <v>10</v>
      </c>
      <c r="N14645" t="b">
        <f t="shared" ref="N14645" si="29642">AND(MIN($F14645,$F14646,$F14647)=$F14645,MAX($H14645,$H14646,$H14647)=$H14645)</f>
        <v>0</v>
      </c>
      <c r="O14645" t="b">
        <f t="shared" ref="O14645" si="29643">AND(N14645,NOT(N14646),NOT(N14647))</f>
        <v>0</v>
      </c>
    </row>
    <row r="14646" spans="1:15" x14ac:dyDescent="0.25">
      <c r="A14646" t="s">
        <v>15</v>
      </c>
      <c r="B14646" t="s">
        <v>14</v>
      </c>
      <c r="C14646">
        <v>19</v>
      </c>
      <c r="D14646">
        <v>25</v>
      </c>
      <c r="E14646" t="b">
        <v>0</v>
      </c>
      <c r="F14646">
        <v>6.0839999999999996</v>
      </c>
      <c r="G14646">
        <v>64</v>
      </c>
      <c r="H14646">
        <v>64</v>
      </c>
      <c r="I14646">
        <v>1030830</v>
      </c>
      <c r="J14646">
        <v>1029886</v>
      </c>
      <c r="K14646">
        <v>514877</v>
      </c>
      <c r="L14646">
        <v>13</v>
      </c>
      <c r="M14646">
        <f t="shared" si="29541"/>
        <v>0</v>
      </c>
      <c r="N14646" t="b">
        <f t="shared" ref="N14646" si="29644">AND(MIN($F14645,$F14646,$F14647)=$F14646,MAX($H14645,$H14646,$H14647)=$H14646)</f>
        <v>1</v>
      </c>
      <c r="O14646" t="b">
        <f t="shared" ref="O14646" si="29645">AND(NOT(N14645),N14646,NOT(N14647))</f>
        <v>1</v>
      </c>
    </row>
    <row r="14647" spans="1:15" x14ac:dyDescent="0.25">
      <c r="A14647" t="s">
        <v>19</v>
      </c>
      <c r="B14647" t="s">
        <v>14</v>
      </c>
      <c r="C14647">
        <v>19</v>
      </c>
      <c r="D14647">
        <v>25</v>
      </c>
      <c r="E14647" t="b">
        <v>1</v>
      </c>
      <c r="F14647">
        <v>10.000999999999999</v>
      </c>
      <c r="G14647">
        <v>64</v>
      </c>
      <c r="H14647">
        <v>52</v>
      </c>
      <c r="I14647">
        <v>1469516</v>
      </c>
      <c r="J14647">
        <v>917368</v>
      </c>
      <c r="K14647">
        <v>458630</v>
      </c>
      <c r="L14647">
        <v>13</v>
      </c>
      <c r="M14647">
        <f t="shared" si="29541"/>
        <v>12</v>
      </c>
      <c r="N14647" t="b">
        <f t="shared" ref="N14647" si="29646">AND(MIN($F14645,$F14646,$F14647)=$F14647,MAX($H14645,$H14646,$H14647)=$H14647)</f>
        <v>0</v>
      </c>
      <c r="O14647" t="b">
        <f t="shared" ref="O14647" si="29647">AND(NOT(N14645),NOT(N14646),N14647)</f>
        <v>0</v>
      </c>
    </row>
    <row r="14648" spans="1:15" x14ac:dyDescent="0.25">
      <c r="A14648" t="s">
        <v>13</v>
      </c>
      <c r="B14648" t="s">
        <v>14</v>
      </c>
      <c r="C14648">
        <v>19</v>
      </c>
      <c r="D14648">
        <v>26</v>
      </c>
      <c r="E14648" t="b">
        <v>1</v>
      </c>
      <c r="F14648">
        <v>10.000999999999999</v>
      </c>
      <c r="G14648">
        <v>64</v>
      </c>
      <c r="H14648">
        <v>0</v>
      </c>
      <c r="I14648">
        <v>1146061</v>
      </c>
      <c r="J14648">
        <v>1145877</v>
      </c>
      <c r="K14648">
        <v>572936</v>
      </c>
      <c r="L14648">
        <v>13</v>
      </c>
      <c r="M14648">
        <f t="shared" si="29541"/>
        <v>64</v>
      </c>
      <c r="N14648" t="b">
        <f t="shared" ref="N14648" si="29648">AND(MIN($F14648,$F14649,$F14650)=$F14648,MAX($H14648,$H14649,$H14650)=$H14648)</f>
        <v>0</v>
      </c>
      <c r="O14648" t="b">
        <f t="shared" ref="O14648" si="29649">AND(N14648,NOT(N14649),NOT(N14650))</f>
        <v>0</v>
      </c>
    </row>
    <row r="14649" spans="1:15" x14ac:dyDescent="0.25">
      <c r="A14649" t="s">
        <v>15</v>
      </c>
      <c r="B14649" t="s">
        <v>14</v>
      </c>
      <c r="C14649">
        <v>19</v>
      </c>
      <c r="D14649">
        <v>26</v>
      </c>
      <c r="E14649" t="b">
        <v>0</v>
      </c>
      <c r="F14649">
        <v>0.80600000000000005</v>
      </c>
      <c r="G14649">
        <v>64</v>
      </c>
      <c r="H14649">
        <v>64</v>
      </c>
      <c r="I14649">
        <v>134</v>
      </c>
      <c r="J14649">
        <v>132</v>
      </c>
      <c r="K14649">
        <v>0</v>
      </c>
      <c r="L14649">
        <v>11</v>
      </c>
      <c r="M14649">
        <f t="shared" si="29541"/>
        <v>0</v>
      </c>
      <c r="N14649" t="b">
        <f t="shared" ref="N14649" si="29650">AND(MIN($F14648,$F14649,$F14650)=$F14649,MAX($H14648,$H14649,$H14650)=$H14649)</f>
        <v>1</v>
      </c>
      <c r="O14649" t="b">
        <f t="shared" ref="O14649" si="29651">AND(NOT(N14648),N14649,NOT(N14650))</f>
        <v>1</v>
      </c>
    </row>
    <row r="14650" spans="1:15" x14ac:dyDescent="0.25">
      <c r="A14650" t="s">
        <v>19</v>
      </c>
      <c r="B14650" t="s">
        <v>14</v>
      </c>
      <c r="C14650">
        <v>19</v>
      </c>
      <c r="D14650">
        <v>26</v>
      </c>
      <c r="E14650" t="b">
        <v>1</v>
      </c>
      <c r="F14650">
        <v>10.000999999999999</v>
      </c>
      <c r="G14650">
        <v>64</v>
      </c>
      <c r="H14650">
        <v>0</v>
      </c>
      <c r="I14650">
        <v>1050076</v>
      </c>
      <c r="J14650">
        <v>1049908</v>
      </c>
      <c r="K14650">
        <v>524952</v>
      </c>
      <c r="L14650">
        <v>13</v>
      </c>
      <c r="M14650">
        <f t="shared" si="29541"/>
        <v>64</v>
      </c>
      <c r="N14650" t="b">
        <f t="shared" ref="N14650" si="29652">AND(MIN($F14648,$F14649,$F14650)=$F14650,MAX($H14648,$H14649,$H14650)=$H14650)</f>
        <v>0</v>
      </c>
      <c r="O14650" t="b">
        <f t="shared" ref="O14650" si="29653">AND(NOT(N14648),NOT(N14649),N14650)</f>
        <v>0</v>
      </c>
    </row>
    <row r="14651" spans="1:15" x14ac:dyDescent="0.25">
      <c r="A14651" t="s">
        <v>13</v>
      </c>
      <c r="B14651" t="s">
        <v>14</v>
      </c>
      <c r="C14651">
        <v>19</v>
      </c>
      <c r="D14651">
        <v>27</v>
      </c>
      <c r="E14651" t="b">
        <v>0</v>
      </c>
      <c r="F14651">
        <v>1.738</v>
      </c>
      <c r="G14651">
        <v>64</v>
      </c>
      <c r="H14651">
        <v>64</v>
      </c>
      <c r="I14651">
        <v>159916</v>
      </c>
      <c r="J14651">
        <v>159758</v>
      </c>
      <c r="K14651">
        <v>79813</v>
      </c>
      <c r="L14651">
        <v>23</v>
      </c>
      <c r="M14651">
        <f t="shared" si="29541"/>
        <v>0</v>
      </c>
      <c r="N14651" t="b">
        <f t="shared" ref="N14651" si="29654">AND(MIN($F14651,$F14652,$F14653)=$F14651,MAX($H14651,$H14652,$H14653)=$H14651)</f>
        <v>0</v>
      </c>
      <c r="O14651" t="b">
        <f t="shared" ref="O14651" si="29655">AND(N14651,NOT(N14652),NOT(N14653))</f>
        <v>0</v>
      </c>
    </row>
    <row r="14652" spans="1:15" x14ac:dyDescent="0.25">
      <c r="A14652" t="s">
        <v>15</v>
      </c>
      <c r="B14652" t="s">
        <v>14</v>
      </c>
      <c r="C14652">
        <v>19</v>
      </c>
      <c r="D14652">
        <v>27</v>
      </c>
      <c r="E14652" t="b">
        <v>0</v>
      </c>
      <c r="F14652">
        <v>1.3839999999999999</v>
      </c>
      <c r="G14652">
        <v>64</v>
      </c>
      <c r="H14652">
        <v>64</v>
      </c>
      <c r="I14652">
        <v>87788</v>
      </c>
      <c r="J14652">
        <v>87786</v>
      </c>
      <c r="K14652">
        <v>43827</v>
      </c>
      <c r="L14652">
        <v>13</v>
      </c>
      <c r="M14652">
        <f t="shared" si="29541"/>
        <v>0</v>
      </c>
      <c r="N14652" t="b">
        <f t="shared" ref="N14652" si="29656">AND(MIN($F14651,$F14652,$F14653)=$F14652,MAX($H14651,$H14652,$H14653)=$H14652)</f>
        <v>1</v>
      </c>
      <c r="O14652" t="b">
        <f t="shared" ref="O14652" si="29657">AND(NOT(N14651),N14652,NOT(N14653))</f>
        <v>1</v>
      </c>
    </row>
    <row r="14653" spans="1:15" x14ac:dyDescent="0.25">
      <c r="A14653" t="s">
        <v>19</v>
      </c>
      <c r="B14653" t="s">
        <v>14</v>
      </c>
      <c r="C14653">
        <v>19</v>
      </c>
      <c r="D14653">
        <v>27</v>
      </c>
      <c r="E14653" t="b">
        <v>0</v>
      </c>
      <c r="F14653">
        <v>1.782</v>
      </c>
      <c r="G14653">
        <v>64</v>
      </c>
      <c r="H14653">
        <v>64</v>
      </c>
      <c r="I14653">
        <v>159916</v>
      </c>
      <c r="J14653">
        <v>159758</v>
      </c>
      <c r="K14653">
        <v>79813</v>
      </c>
      <c r="L14653">
        <v>23</v>
      </c>
      <c r="M14653">
        <f t="shared" si="29541"/>
        <v>0</v>
      </c>
      <c r="N14653" t="b">
        <f t="shared" ref="N14653" si="29658">AND(MIN($F14651,$F14652,$F14653)=$F14653,MAX($H14651,$H14652,$H14653)=$H14653)</f>
        <v>0</v>
      </c>
      <c r="O14653" t="b">
        <f t="shared" ref="O14653" si="29659">AND(NOT(N14651),NOT(N14652),N14653)</f>
        <v>0</v>
      </c>
    </row>
    <row r="14654" spans="1:15" x14ac:dyDescent="0.25">
      <c r="A14654" t="s">
        <v>13</v>
      </c>
      <c r="B14654" t="s">
        <v>14</v>
      </c>
      <c r="C14654">
        <v>19</v>
      </c>
      <c r="D14654">
        <v>28</v>
      </c>
      <c r="E14654" t="b">
        <v>0</v>
      </c>
      <c r="F14654">
        <v>0.35799999999999998</v>
      </c>
      <c r="G14654">
        <v>64</v>
      </c>
      <c r="H14654">
        <v>64</v>
      </c>
      <c r="I14654">
        <v>20633</v>
      </c>
      <c r="J14654">
        <v>13704</v>
      </c>
      <c r="K14654">
        <v>6786</v>
      </c>
      <c r="L14654">
        <v>13</v>
      </c>
      <c r="M14654">
        <f t="shared" si="29541"/>
        <v>0</v>
      </c>
      <c r="N14654" t="b">
        <f t="shared" ref="N14654" si="29660">AND(MIN($F14654,$F14655,$F14656)=$F14654,MAX($H14654,$H14655,$H14656)=$H14654)</f>
        <v>0</v>
      </c>
      <c r="O14654" t="b">
        <f t="shared" ref="O14654" si="29661">AND(N14654,NOT(N14655),NOT(N14656))</f>
        <v>0</v>
      </c>
    </row>
    <row r="14655" spans="1:15" x14ac:dyDescent="0.25">
      <c r="A14655" t="s">
        <v>15</v>
      </c>
      <c r="B14655" t="s">
        <v>14</v>
      </c>
      <c r="C14655">
        <v>19</v>
      </c>
      <c r="D14655">
        <v>28</v>
      </c>
      <c r="E14655" t="b">
        <v>1</v>
      </c>
      <c r="F14655">
        <v>10.006</v>
      </c>
      <c r="G14655">
        <v>64</v>
      </c>
      <c r="H14655">
        <v>0</v>
      </c>
      <c r="I14655">
        <v>2893</v>
      </c>
      <c r="J14655">
        <v>2892</v>
      </c>
      <c r="K14655">
        <v>1444</v>
      </c>
      <c r="L14655">
        <v>11</v>
      </c>
      <c r="M14655">
        <f t="shared" si="29541"/>
        <v>64</v>
      </c>
      <c r="N14655" t="b">
        <f t="shared" ref="N14655" si="29662">AND(MIN($F14654,$F14655,$F14656)=$F14655,MAX($H14654,$H14655,$H14656)=$H14655)</f>
        <v>0</v>
      </c>
      <c r="O14655" t="b">
        <f t="shared" ref="O14655" si="29663">AND(NOT(N14654),N14655,NOT(N14656))</f>
        <v>0</v>
      </c>
    </row>
    <row r="14656" spans="1:15" x14ac:dyDescent="0.25">
      <c r="A14656" t="s">
        <v>19</v>
      </c>
      <c r="B14656" t="s">
        <v>14</v>
      </c>
      <c r="C14656">
        <v>19</v>
      </c>
      <c r="D14656">
        <v>28</v>
      </c>
      <c r="E14656" t="b">
        <v>0</v>
      </c>
      <c r="F14656">
        <v>0.35</v>
      </c>
      <c r="G14656">
        <v>64</v>
      </c>
      <c r="H14656">
        <v>64</v>
      </c>
      <c r="I14656">
        <v>20633</v>
      </c>
      <c r="J14656">
        <v>13704</v>
      </c>
      <c r="K14656">
        <v>6786</v>
      </c>
      <c r="L14656">
        <v>13</v>
      </c>
      <c r="M14656">
        <f t="shared" si="29541"/>
        <v>0</v>
      </c>
      <c r="N14656" t="b">
        <f t="shared" ref="N14656" si="29664">AND(MIN($F14654,$F14655,$F14656)=$F14656,MAX($H14654,$H14655,$H14656)=$H14656)</f>
        <v>1</v>
      </c>
      <c r="O14656" t="b">
        <f t="shared" ref="O14656" si="29665">AND(NOT(N14654),NOT(N14655),N14656)</f>
        <v>1</v>
      </c>
    </row>
    <row r="14657" spans="1:15" x14ac:dyDescent="0.25">
      <c r="A14657" t="s">
        <v>13</v>
      </c>
      <c r="B14657" t="s">
        <v>14</v>
      </c>
      <c r="C14657">
        <v>19</v>
      </c>
      <c r="D14657">
        <v>29</v>
      </c>
      <c r="E14657" t="b">
        <v>0</v>
      </c>
      <c r="F14657">
        <v>0.11899999999999999</v>
      </c>
      <c r="G14657">
        <v>64</v>
      </c>
      <c r="H14657">
        <v>64</v>
      </c>
      <c r="I14657">
        <v>8478</v>
      </c>
      <c r="J14657">
        <v>7982</v>
      </c>
      <c r="K14657">
        <v>3925</v>
      </c>
      <c r="L14657">
        <v>16</v>
      </c>
      <c r="M14657">
        <f t="shared" si="29541"/>
        <v>0</v>
      </c>
      <c r="N14657" t="b">
        <f t="shared" ref="N14657" si="29666">AND(MIN($F14657,$F14658,$F14659)=$F14657,MAX($H14657,$H14658,$H14659)=$H14657)</f>
        <v>1</v>
      </c>
      <c r="O14657" t="b">
        <f t="shared" ref="O14657" si="29667">AND(N14657,NOT(N14658),NOT(N14659))</f>
        <v>1</v>
      </c>
    </row>
    <row r="14658" spans="1:15" x14ac:dyDescent="0.25">
      <c r="A14658" t="s">
        <v>15</v>
      </c>
      <c r="B14658" t="s">
        <v>14</v>
      </c>
      <c r="C14658">
        <v>19</v>
      </c>
      <c r="D14658">
        <v>29</v>
      </c>
      <c r="E14658" t="b">
        <v>0</v>
      </c>
      <c r="F14658">
        <v>0.435</v>
      </c>
      <c r="G14658">
        <v>64</v>
      </c>
      <c r="H14658">
        <v>64</v>
      </c>
      <c r="I14658">
        <v>44284</v>
      </c>
      <c r="J14658">
        <v>44282</v>
      </c>
      <c r="K14658">
        <v>22075</v>
      </c>
      <c r="L14658">
        <v>14</v>
      </c>
      <c r="M14658">
        <f t="shared" si="29541"/>
        <v>0</v>
      </c>
      <c r="N14658" t="b">
        <f t="shared" ref="N14658" si="29668">AND(MIN($F14657,$F14658,$F14659)=$F14658,MAX($H14657,$H14658,$H14659)=$H14658)</f>
        <v>0</v>
      </c>
      <c r="O14658" t="b">
        <f t="shared" ref="O14658" si="29669">AND(NOT(N14657),N14658,NOT(N14659))</f>
        <v>0</v>
      </c>
    </row>
    <row r="14659" spans="1:15" x14ac:dyDescent="0.25">
      <c r="A14659" t="s">
        <v>19</v>
      </c>
      <c r="B14659" t="s">
        <v>14</v>
      </c>
      <c r="C14659">
        <v>19</v>
      </c>
      <c r="D14659">
        <v>29</v>
      </c>
      <c r="E14659" t="b">
        <v>0</v>
      </c>
      <c r="F14659">
        <v>0.123</v>
      </c>
      <c r="G14659">
        <v>64</v>
      </c>
      <c r="H14659">
        <v>64</v>
      </c>
      <c r="I14659">
        <v>8478</v>
      </c>
      <c r="J14659">
        <v>7982</v>
      </c>
      <c r="K14659">
        <v>3925</v>
      </c>
      <c r="L14659">
        <v>16</v>
      </c>
      <c r="M14659">
        <f t="shared" ref="M14659:M14722" si="29670">G14659-H14659</f>
        <v>0</v>
      </c>
      <c r="N14659" t="b">
        <f t="shared" ref="N14659" si="29671">AND(MIN($F14657,$F14658,$F14659)=$F14659,MAX($H14657,$H14658,$H14659)=$H14659)</f>
        <v>0</v>
      </c>
      <c r="O14659" t="b">
        <f t="shared" ref="O14659" si="29672">AND(NOT(N14657),NOT(N14658),N14659)</f>
        <v>0</v>
      </c>
    </row>
    <row r="14660" spans="1:15" x14ac:dyDescent="0.25">
      <c r="A14660" t="s">
        <v>13</v>
      </c>
      <c r="B14660" t="s">
        <v>14</v>
      </c>
      <c r="C14660">
        <v>19</v>
      </c>
      <c r="D14660">
        <v>2</v>
      </c>
      <c r="E14660" t="b">
        <v>0</v>
      </c>
      <c r="F14660">
        <v>1.4999999999999999E-2</v>
      </c>
      <c r="G14660">
        <v>64</v>
      </c>
      <c r="H14660">
        <v>64</v>
      </c>
      <c r="I14660">
        <v>206</v>
      </c>
      <c r="J14660">
        <v>130</v>
      </c>
      <c r="K14660">
        <v>0</v>
      </c>
      <c r="L14660">
        <v>10</v>
      </c>
      <c r="M14660">
        <f t="shared" si="29670"/>
        <v>0</v>
      </c>
      <c r="N14660" t="b">
        <f t="shared" ref="N14660" si="29673">AND(MIN($F14660,$F14661,$F14662)=$F14660,MAX($H14660,$H14661,$H14662)=$H14660)</f>
        <v>1</v>
      </c>
      <c r="O14660" t="b">
        <f t="shared" ref="O14660" si="29674">AND(N14660,NOT(N14661),NOT(N14662))</f>
        <v>0</v>
      </c>
    </row>
    <row r="14661" spans="1:15" x14ac:dyDescent="0.25">
      <c r="A14661" t="s">
        <v>15</v>
      </c>
      <c r="B14661" t="s">
        <v>14</v>
      </c>
      <c r="C14661">
        <v>19</v>
      </c>
      <c r="D14661">
        <v>2</v>
      </c>
      <c r="E14661" t="b">
        <v>0</v>
      </c>
      <c r="F14661">
        <v>1.4999999999999999E-2</v>
      </c>
      <c r="G14661">
        <v>64</v>
      </c>
      <c r="H14661">
        <v>64</v>
      </c>
      <c r="I14661">
        <v>131</v>
      </c>
      <c r="J14661">
        <v>130</v>
      </c>
      <c r="K14661">
        <v>0</v>
      </c>
      <c r="L14661">
        <v>10</v>
      </c>
      <c r="M14661">
        <f t="shared" si="29670"/>
        <v>0</v>
      </c>
      <c r="N14661" t="b">
        <f t="shared" ref="N14661" si="29675">AND(MIN($F14660,$F14661,$F14662)=$F14661,MAX($H14660,$H14661,$H14662)=$H14661)</f>
        <v>1</v>
      </c>
      <c r="O14661" t="b">
        <f t="shared" ref="O14661" si="29676">AND(NOT(N14660),N14661,NOT(N14662))</f>
        <v>0</v>
      </c>
    </row>
    <row r="14662" spans="1:15" x14ac:dyDescent="0.25">
      <c r="A14662" t="s">
        <v>19</v>
      </c>
      <c r="B14662" t="s">
        <v>14</v>
      </c>
      <c r="C14662">
        <v>19</v>
      </c>
      <c r="D14662">
        <v>2</v>
      </c>
      <c r="E14662" t="b">
        <v>0</v>
      </c>
      <c r="F14662">
        <v>1.7999999999999999E-2</v>
      </c>
      <c r="G14662">
        <v>64</v>
      </c>
      <c r="H14662">
        <v>64</v>
      </c>
      <c r="I14662">
        <v>206</v>
      </c>
      <c r="J14662">
        <v>130</v>
      </c>
      <c r="K14662">
        <v>0</v>
      </c>
      <c r="L14662">
        <v>10</v>
      </c>
      <c r="M14662">
        <f t="shared" si="29670"/>
        <v>0</v>
      </c>
      <c r="N14662" t="b">
        <f t="shared" ref="N14662" si="29677">AND(MIN($F14660,$F14661,$F14662)=$F14662,MAX($H14660,$H14661,$H14662)=$H14662)</f>
        <v>0</v>
      </c>
      <c r="O14662" t="b">
        <f t="shared" ref="O14662" si="29678">AND(NOT(N14660),NOT(N14661),N14662)</f>
        <v>0</v>
      </c>
    </row>
    <row r="14663" spans="1:15" x14ac:dyDescent="0.25">
      <c r="A14663" t="s">
        <v>13</v>
      </c>
      <c r="B14663" t="s">
        <v>14</v>
      </c>
      <c r="C14663">
        <v>19</v>
      </c>
      <c r="D14663">
        <v>30</v>
      </c>
      <c r="E14663" t="b">
        <v>1</v>
      </c>
      <c r="F14663">
        <v>10.000999999999999</v>
      </c>
      <c r="G14663">
        <v>64</v>
      </c>
      <c r="H14663">
        <v>11</v>
      </c>
      <c r="I14663">
        <v>1123711</v>
      </c>
      <c r="J14663">
        <v>1123596</v>
      </c>
      <c r="K14663">
        <v>561785</v>
      </c>
      <c r="L14663">
        <v>20</v>
      </c>
      <c r="M14663">
        <f t="shared" si="29670"/>
        <v>53</v>
      </c>
      <c r="N14663" t="b">
        <f t="shared" ref="N14663" si="29679">AND(MIN($F14663,$F14664,$F14665)=$F14663,MAX($H14663,$H14664,$H14665)=$H14663)</f>
        <v>0</v>
      </c>
      <c r="O14663" t="b">
        <f t="shared" ref="O14663" si="29680">AND(N14663,NOT(N14664),NOT(N14665))</f>
        <v>0</v>
      </c>
    </row>
    <row r="14664" spans="1:15" x14ac:dyDescent="0.25">
      <c r="A14664" t="s">
        <v>15</v>
      </c>
      <c r="B14664" t="s">
        <v>14</v>
      </c>
      <c r="C14664">
        <v>19</v>
      </c>
      <c r="D14664">
        <v>30</v>
      </c>
      <c r="E14664" t="b">
        <v>0</v>
      </c>
      <c r="F14664">
        <v>0.83699999999999997</v>
      </c>
      <c r="G14664">
        <v>64</v>
      </c>
      <c r="H14664">
        <v>64</v>
      </c>
      <c r="I14664">
        <v>6549</v>
      </c>
      <c r="J14664">
        <v>6548</v>
      </c>
      <c r="K14664">
        <v>3208</v>
      </c>
      <c r="L14664">
        <v>11</v>
      </c>
      <c r="M14664">
        <f t="shared" si="29670"/>
        <v>0</v>
      </c>
      <c r="N14664" t="b">
        <f t="shared" ref="N14664" si="29681">AND(MIN($F14663,$F14664,$F14665)=$F14664,MAX($H14663,$H14664,$H14665)=$H14664)</f>
        <v>1</v>
      </c>
      <c r="O14664" t="b">
        <f t="shared" ref="O14664" si="29682">AND(NOT(N14663),N14664,NOT(N14665))</f>
        <v>1</v>
      </c>
    </row>
    <row r="14665" spans="1:15" x14ac:dyDescent="0.25">
      <c r="A14665" t="s">
        <v>19</v>
      </c>
      <c r="B14665" t="s">
        <v>14</v>
      </c>
      <c r="C14665">
        <v>19</v>
      </c>
      <c r="D14665">
        <v>30</v>
      </c>
      <c r="E14665" t="b">
        <v>1</v>
      </c>
      <c r="F14665">
        <v>10.000999999999999</v>
      </c>
      <c r="G14665">
        <v>64</v>
      </c>
      <c r="H14665">
        <v>11</v>
      </c>
      <c r="I14665">
        <v>1096794</v>
      </c>
      <c r="J14665">
        <v>1096679</v>
      </c>
      <c r="K14665">
        <v>548327</v>
      </c>
      <c r="L14665">
        <v>20</v>
      </c>
      <c r="M14665">
        <f t="shared" si="29670"/>
        <v>53</v>
      </c>
      <c r="N14665" t="b">
        <f t="shared" ref="N14665" si="29683">AND(MIN($F14663,$F14664,$F14665)=$F14665,MAX($H14663,$H14664,$H14665)=$H14665)</f>
        <v>0</v>
      </c>
      <c r="O14665" t="b">
        <f t="shared" ref="O14665" si="29684">AND(NOT(N14663),NOT(N14664),N14665)</f>
        <v>0</v>
      </c>
    </row>
    <row r="14666" spans="1:15" x14ac:dyDescent="0.25">
      <c r="A14666" t="s">
        <v>13</v>
      </c>
      <c r="B14666" t="s">
        <v>14</v>
      </c>
      <c r="C14666">
        <v>19</v>
      </c>
      <c r="D14666">
        <v>31</v>
      </c>
      <c r="E14666" t="b">
        <v>0</v>
      </c>
      <c r="F14666">
        <v>0.02</v>
      </c>
      <c r="G14666">
        <v>64</v>
      </c>
      <c r="H14666">
        <v>64</v>
      </c>
      <c r="I14666">
        <v>220</v>
      </c>
      <c r="J14666">
        <v>132</v>
      </c>
      <c r="K14666">
        <v>0</v>
      </c>
      <c r="L14666">
        <v>13</v>
      </c>
      <c r="M14666">
        <f t="shared" si="29670"/>
        <v>0</v>
      </c>
      <c r="N14666" t="b">
        <f t="shared" ref="N14666" si="29685">AND(MIN($F14666,$F14667,$F14668)=$F14666,MAX($H14666,$H14667,$H14668)=$H14666)</f>
        <v>0</v>
      </c>
      <c r="O14666" t="b">
        <f t="shared" ref="O14666" si="29686">AND(N14666,NOT(N14667),NOT(N14668))</f>
        <v>0</v>
      </c>
    </row>
    <row r="14667" spans="1:15" x14ac:dyDescent="0.25">
      <c r="A14667" t="s">
        <v>15</v>
      </c>
      <c r="B14667" t="s">
        <v>14</v>
      </c>
      <c r="C14667">
        <v>19</v>
      </c>
      <c r="D14667">
        <v>31</v>
      </c>
      <c r="E14667" t="b">
        <v>0</v>
      </c>
      <c r="F14667">
        <v>1.4999999999999999E-2</v>
      </c>
      <c r="G14667">
        <v>64</v>
      </c>
      <c r="H14667">
        <v>64</v>
      </c>
      <c r="I14667">
        <v>134</v>
      </c>
      <c r="J14667">
        <v>132</v>
      </c>
      <c r="K14667">
        <v>0</v>
      </c>
      <c r="L14667">
        <v>13</v>
      </c>
      <c r="M14667">
        <f t="shared" si="29670"/>
        <v>0</v>
      </c>
      <c r="N14667" t="b">
        <f t="shared" ref="N14667" si="29687">AND(MIN($F14666,$F14667,$F14668)=$F14667,MAX($H14666,$H14667,$H14668)=$H14667)</f>
        <v>1</v>
      </c>
      <c r="O14667" t="b">
        <f t="shared" ref="O14667" si="29688">AND(NOT(N14666),N14667,NOT(N14668))</f>
        <v>1</v>
      </c>
    </row>
    <row r="14668" spans="1:15" x14ac:dyDescent="0.25">
      <c r="A14668" t="s">
        <v>19</v>
      </c>
      <c r="B14668" t="s">
        <v>14</v>
      </c>
      <c r="C14668">
        <v>19</v>
      </c>
      <c r="D14668">
        <v>31</v>
      </c>
      <c r="E14668" t="b">
        <v>0</v>
      </c>
      <c r="F14668">
        <v>1.7999999999999999E-2</v>
      </c>
      <c r="G14668">
        <v>64</v>
      </c>
      <c r="H14668">
        <v>64</v>
      </c>
      <c r="I14668">
        <v>220</v>
      </c>
      <c r="J14668">
        <v>132</v>
      </c>
      <c r="K14668">
        <v>0</v>
      </c>
      <c r="L14668">
        <v>13</v>
      </c>
      <c r="M14668">
        <f t="shared" si="29670"/>
        <v>0</v>
      </c>
      <c r="N14668" t="b">
        <f t="shared" ref="N14668" si="29689">AND(MIN($F14666,$F14667,$F14668)=$F14668,MAX($H14666,$H14667,$H14668)=$H14668)</f>
        <v>0</v>
      </c>
      <c r="O14668" t="b">
        <f t="shared" ref="O14668" si="29690">AND(NOT(N14666),NOT(N14667),N14668)</f>
        <v>0</v>
      </c>
    </row>
    <row r="14669" spans="1:15" x14ac:dyDescent="0.25">
      <c r="A14669" t="s">
        <v>13</v>
      </c>
      <c r="B14669" t="s">
        <v>14</v>
      </c>
      <c r="C14669">
        <v>19</v>
      </c>
      <c r="D14669">
        <v>33</v>
      </c>
      <c r="E14669" t="b">
        <v>1</v>
      </c>
      <c r="F14669">
        <v>10.000999999999999</v>
      </c>
      <c r="G14669">
        <v>64</v>
      </c>
      <c r="H14669">
        <v>0</v>
      </c>
      <c r="I14669">
        <v>2163323</v>
      </c>
      <c r="J14669">
        <v>483022</v>
      </c>
      <c r="K14669">
        <v>241510</v>
      </c>
      <c r="L14669">
        <v>10</v>
      </c>
      <c r="M14669">
        <f t="shared" si="29670"/>
        <v>64</v>
      </c>
      <c r="N14669" t="b">
        <f t="shared" ref="N14669" si="29691">AND(MIN($F14669,$F14670,$F14671)=$F14669,MAX($H14669,$H14670,$H14671)=$H14669)</f>
        <v>1</v>
      </c>
      <c r="O14669" t="b">
        <f t="shared" ref="O14669" si="29692">AND(N14669,NOT(N14670),NOT(N14671))</f>
        <v>0</v>
      </c>
    </row>
    <row r="14670" spans="1:15" x14ac:dyDescent="0.25">
      <c r="A14670" t="s">
        <v>15</v>
      </c>
      <c r="B14670" t="s">
        <v>14</v>
      </c>
      <c r="C14670">
        <v>19</v>
      </c>
      <c r="D14670">
        <v>33</v>
      </c>
      <c r="E14670" t="b">
        <v>1</v>
      </c>
      <c r="F14670">
        <v>10.000999999999999</v>
      </c>
      <c r="G14670">
        <v>64</v>
      </c>
      <c r="H14670">
        <v>0</v>
      </c>
      <c r="I14670">
        <v>2438596</v>
      </c>
      <c r="J14670">
        <v>748430</v>
      </c>
      <c r="K14670">
        <v>374214</v>
      </c>
      <c r="L14670">
        <v>10</v>
      </c>
      <c r="M14670">
        <f t="shared" si="29670"/>
        <v>64</v>
      </c>
      <c r="N14670" t="b">
        <f t="shared" ref="N14670" si="29693">AND(MIN($F14669,$F14670,$F14671)=$F14670,MAX($H14669,$H14670,$H14671)=$H14670)</f>
        <v>1</v>
      </c>
      <c r="O14670" t="b">
        <f t="shared" ref="O14670" si="29694">AND(NOT(N14669),N14670,NOT(N14671))</f>
        <v>0</v>
      </c>
    </row>
    <row r="14671" spans="1:15" x14ac:dyDescent="0.25">
      <c r="A14671" t="s">
        <v>19</v>
      </c>
      <c r="B14671" t="s">
        <v>14</v>
      </c>
      <c r="C14671">
        <v>19</v>
      </c>
      <c r="D14671">
        <v>33</v>
      </c>
      <c r="E14671" t="b">
        <v>1</v>
      </c>
      <c r="F14671">
        <v>10.000999999999999</v>
      </c>
      <c r="G14671">
        <v>64</v>
      </c>
      <c r="H14671">
        <v>0</v>
      </c>
      <c r="I14671">
        <v>2136924</v>
      </c>
      <c r="J14671">
        <v>477354</v>
      </c>
      <c r="K14671">
        <v>238676</v>
      </c>
      <c r="L14671">
        <v>10</v>
      </c>
      <c r="M14671">
        <f t="shared" si="29670"/>
        <v>64</v>
      </c>
      <c r="N14671" t="b">
        <f t="shared" ref="N14671" si="29695">AND(MIN($F14669,$F14670,$F14671)=$F14671,MAX($H14669,$H14670,$H14671)=$H14671)</f>
        <v>1</v>
      </c>
      <c r="O14671" t="b">
        <f t="shared" ref="O14671" si="29696">AND(NOT(N14669),NOT(N14670),N14671)</f>
        <v>0</v>
      </c>
    </row>
    <row r="14672" spans="1:15" x14ac:dyDescent="0.25">
      <c r="A14672" t="s">
        <v>13</v>
      </c>
      <c r="B14672" t="s">
        <v>14</v>
      </c>
      <c r="C14672">
        <v>19</v>
      </c>
      <c r="D14672">
        <v>35</v>
      </c>
      <c r="E14672" t="b">
        <v>0</v>
      </c>
      <c r="F14672">
        <v>8.1000000000000003E-2</v>
      </c>
      <c r="G14672">
        <v>64</v>
      </c>
      <c r="H14672">
        <v>64</v>
      </c>
      <c r="I14672">
        <v>14586</v>
      </c>
      <c r="J14672">
        <v>3224</v>
      </c>
      <c r="K14672">
        <v>1547</v>
      </c>
      <c r="L14672">
        <v>10</v>
      </c>
      <c r="M14672">
        <f t="shared" si="29670"/>
        <v>0</v>
      </c>
      <c r="N14672" t="b">
        <f t="shared" ref="N14672" si="29697">AND(MIN($F14672,$F14673,$F14674)=$F14672,MAX($H14672,$H14673,$H14674)=$H14672)</f>
        <v>0</v>
      </c>
      <c r="O14672" t="b">
        <f t="shared" ref="O14672" si="29698">AND(N14672,NOT(N14673),NOT(N14674))</f>
        <v>0</v>
      </c>
    </row>
    <row r="14673" spans="1:15" x14ac:dyDescent="0.25">
      <c r="A14673" t="s">
        <v>15</v>
      </c>
      <c r="B14673" t="s">
        <v>14</v>
      </c>
      <c r="C14673">
        <v>19</v>
      </c>
      <c r="D14673">
        <v>35</v>
      </c>
      <c r="E14673" t="b">
        <v>0</v>
      </c>
      <c r="F14673">
        <v>5.8999999999999997E-2</v>
      </c>
      <c r="G14673">
        <v>64</v>
      </c>
      <c r="H14673">
        <v>64</v>
      </c>
      <c r="I14673">
        <v>12004</v>
      </c>
      <c r="J14673">
        <v>3224</v>
      </c>
      <c r="K14673">
        <v>1547</v>
      </c>
      <c r="L14673">
        <v>10</v>
      </c>
      <c r="M14673">
        <f t="shared" si="29670"/>
        <v>0</v>
      </c>
      <c r="N14673" t="b">
        <f t="shared" ref="N14673" si="29699">AND(MIN($F14672,$F14673,$F14674)=$F14673,MAX($H14672,$H14673,$H14674)=$H14673)</f>
        <v>1</v>
      </c>
      <c r="O14673" t="b">
        <f t="shared" ref="O14673" si="29700">AND(NOT(N14672),N14673,NOT(N14674))</f>
        <v>1</v>
      </c>
    </row>
    <row r="14674" spans="1:15" x14ac:dyDescent="0.25">
      <c r="A14674" t="s">
        <v>19</v>
      </c>
      <c r="B14674" t="s">
        <v>14</v>
      </c>
      <c r="C14674">
        <v>19</v>
      </c>
      <c r="D14674">
        <v>35</v>
      </c>
      <c r="E14674" t="b">
        <v>0</v>
      </c>
      <c r="F14674">
        <v>8.8999999999999996E-2</v>
      </c>
      <c r="G14674">
        <v>64</v>
      </c>
      <c r="H14674">
        <v>64</v>
      </c>
      <c r="I14674">
        <v>14586</v>
      </c>
      <c r="J14674">
        <v>3224</v>
      </c>
      <c r="K14674">
        <v>1547</v>
      </c>
      <c r="L14674">
        <v>10</v>
      </c>
      <c r="M14674">
        <f t="shared" si="29670"/>
        <v>0</v>
      </c>
      <c r="N14674" t="b">
        <f t="shared" ref="N14674" si="29701">AND(MIN($F14672,$F14673,$F14674)=$F14674,MAX($H14672,$H14673,$H14674)=$H14674)</f>
        <v>0</v>
      </c>
      <c r="O14674" t="b">
        <f t="shared" ref="O14674" si="29702">AND(NOT(N14672),NOT(N14673),N14674)</f>
        <v>0</v>
      </c>
    </row>
    <row r="14675" spans="1:15" x14ac:dyDescent="0.25">
      <c r="A14675" t="s">
        <v>13</v>
      </c>
      <c r="B14675" t="s">
        <v>14</v>
      </c>
      <c r="C14675">
        <v>19</v>
      </c>
      <c r="D14675">
        <v>37</v>
      </c>
      <c r="E14675" t="b">
        <v>1</v>
      </c>
      <c r="F14675">
        <v>10.000999999999999</v>
      </c>
      <c r="G14675">
        <v>64</v>
      </c>
      <c r="H14675">
        <v>0</v>
      </c>
      <c r="I14675">
        <v>5308846</v>
      </c>
      <c r="J14675">
        <v>477048</v>
      </c>
      <c r="K14675">
        <v>238523</v>
      </c>
      <c r="L14675">
        <v>10</v>
      </c>
      <c r="M14675">
        <f t="shared" si="29670"/>
        <v>64</v>
      </c>
      <c r="N14675" t="b">
        <f t="shared" ref="N14675" si="29703">AND(MIN($F14675,$F14676,$F14677)=$F14675,MAX($H14675,$H14676,$H14677)=$H14675)</f>
        <v>1</v>
      </c>
      <c r="O14675" t="b">
        <f t="shared" ref="O14675" si="29704">AND(N14675,NOT(N14676),NOT(N14677))</f>
        <v>0</v>
      </c>
    </row>
    <row r="14676" spans="1:15" x14ac:dyDescent="0.25">
      <c r="A14676" t="s">
        <v>15</v>
      </c>
      <c r="B14676" t="s">
        <v>14</v>
      </c>
      <c r="C14676">
        <v>19</v>
      </c>
      <c r="D14676">
        <v>37</v>
      </c>
      <c r="E14676" t="b">
        <v>1</v>
      </c>
      <c r="F14676">
        <v>10.000999999999999</v>
      </c>
      <c r="G14676">
        <v>64</v>
      </c>
      <c r="H14676">
        <v>0</v>
      </c>
      <c r="I14676">
        <v>7537849</v>
      </c>
      <c r="J14676">
        <v>779676</v>
      </c>
      <c r="K14676">
        <v>389837</v>
      </c>
      <c r="L14676">
        <v>10</v>
      </c>
      <c r="M14676">
        <f t="shared" si="29670"/>
        <v>64</v>
      </c>
      <c r="N14676" t="b">
        <f t="shared" ref="N14676" si="29705">AND(MIN($F14675,$F14676,$F14677)=$F14676,MAX($H14675,$H14676,$H14677)=$H14676)</f>
        <v>1</v>
      </c>
      <c r="O14676" t="b">
        <f t="shared" ref="O14676" si="29706">AND(NOT(N14675),N14676,NOT(N14677))</f>
        <v>0</v>
      </c>
    </row>
    <row r="14677" spans="1:15" x14ac:dyDescent="0.25">
      <c r="A14677" t="s">
        <v>19</v>
      </c>
      <c r="B14677" t="s">
        <v>14</v>
      </c>
      <c r="C14677">
        <v>19</v>
      </c>
      <c r="D14677">
        <v>37</v>
      </c>
      <c r="E14677" t="b">
        <v>1</v>
      </c>
      <c r="F14677">
        <v>10.000999999999999</v>
      </c>
      <c r="G14677">
        <v>64</v>
      </c>
      <c r="H14677">
        <v>0</v>
      </c>
      <c r="I14677">
        <v>5152988</v>
      </c>
      <c r="J14677">
        <v>462884</v>
      </c>
      <c r="K14677">
        <v>231441</v>
      </c>
      <c r="L14677">
        <v>10</v>
      </c>
      <c r="M14677">
        <f t="shared" si="29670"/>
        <v>64</v>
      </c>
      <c r="N14677" t="b">
        <f t="shared" ref="N14677" si="29707">AND(MIN($F14675,$F14676,$F14677)=$F14677,MAX($H14675,$H14676,$H14677)=$H14677)</f>
        <v>1</v>
      </c>
      <c r="O14677" t="b">
        <f t="shared" ref="O14677" si="29708">AND(NOT(N14675),NOT(N14676),N14677)</f>
        <v>0</v>
      </c>
    </row>
    <row r="14678" spans="1:15" x14ac:dyDescent="0.25">
      <c r="A14678" t="s">
        <v>13</v>
      </c>
      <c r="B14678" t="s">
        <v>14</v>
      </c>
      <c r="C14678">
        <v>19</v>
      </c>
      <c r="D14678">
        <v>38</v>
      </c>
      <c r="E14678" t="b">
        <v>0</v>
      </c>
      <c r="F14678">
        <v>1.7000000000000001E-2</v>
      </c>
      <c r="G14678">
        <v>64</v>
      </c>
      <c r="H14678">
        <v>64</v>
      </c>
      <c r="I14678">
        <v>216</v>
      </c>
      <c r="J14678">
        <v>131</v>
      </c>
      <c r="K14678">
        <v>0</v>
      </c>
      <c r="L14678">
        <v>11</v>
      </c>
      <c r="M14678">
        <f t="shared" si="29670"/>
        <v>0</v>
      </c>
      <c r="N14678" t="b">
        <f t="shared" ref="N14678" si="29709">AND(MIN($F14678,$F14679,$F14680)=$F14678,MAX($H14678,$H14679,$H14680)=$H14678)</f>
        <v>1</v>
      </c>
      <c r="O14678" t="b">
        <f t="shared" ref="O14678" si="29710">AND(N14678,NOT(N14679),NOT(N14680))</f>
        <v>0</v>
      </c>
    </row>
    <row r="14679" spans="1:15" x14ac:dyDescent="0.25">
      <c r="A14679" t="s">
        <v>15</v>
      </c>
      <c r="B14679" t="s">
        <v>14</v>
      </c>
      <c r="C14679">
        <v>19</v>
      </c>
      <c r="D14679">
        <v>38</v>
      </c>
      <c r="E14679" t="b">
        <v>0</v>
      </c>
      <c r="F14679">
        <v>1.7000000000000001E-2</v>
      </c>
      <c r="G14679">
        <v>64</v>
      </c>
      <c r="H14679">
        <v>64</v>
      </c>
      <c r="I14679">
        <v>132</v>
      </c>
      <c r="J14679">
        <v>131</v>
      </c>
      <c r="K14679">
        <v>0</v>
      </c>
      <c r="L14679">
        <v>11</v>
      </c>
      <c r="M14679">
        <f t="shared" si="29670"/>
        <v>0</v>
      </c>
      <c r="N14679" t="b">
        <f t="shared" ref="N14679" si="29711">AND(MIN($F14678,$F14679,$F14680)=$F14679,MAX($H14678,$H14679,$H14680)=$H14679)</f>
        <v>1</v>
      </c>
      <c r="O14679" t="b">
        <f t="shared" ref="O14679" si="29712">AND(NOT(N14678),N14679,NOT(N14680))</f>
        <v>0</v>
      </c>
    </row>
    <row r="14680" spans="1:15" x14ac:dyDescent="0.25">
      <c r="A14680" t="s">
        <v>19</v>
      </c>
      <c r="B14680" t="s">
        <v>14</v>
      </c>
      <c r="C14680">
        <v>19</v>
      </c>
      <c r="D14680">
        <v>38</v>
      </c>
      <c r="E14680" t="b">
        <v>0</v>
      </c>
      <c r="F14680">
        <v>2.4E-2</v>
      </c>
      <c r="G14680">
        <v>64</v>
      </c>
      <c r="H14680">
        <v>64</v>
      </c>
      <c r="I14680">
        <v>216</v>
      </c>
      <c r="J14680">
        <v>131</v>
      </c>
      <c r="K14680">
        <v>0</v>
      </c>
      <c r="L14680">
        <v>11</v>
      </c>
      <c r="M14680">
        <f t="shared" si="29670"/>
        <v>0</v>
      </c>
      <c r="N14680" t="b">
        <f t="shared" ref="N14680" si="29713">AND(MIN($F14678,$F14679,$F14680)=$F14680,MAX($H14678,$H14679,$H14680)=$H14680)</f>
        <v>0</v>
      </c>
      <c r="O14680" t="b">
        <f t="shared" ref="O14680" si="29714">AND(NOT(N14678),NOT(N14679),N14680)</f>
        <v>0</v>
      </c>
    </row>
    <row r="14681" spans="1:15" x14ac:dyDescent="0.25">
      <c r="A14681" t="s">
        <v>13</v>
      </c>
      <c r="B14681" t="s">
        <v>14</v>
      </c>
      <c r="C14681">
        <v>19</v>
      </c>
      <c r="D14681">
        <v>39</v>
      </c>
      <c r="E14681" t="b">
        <v>0</v>
      </c>
      <c r="F14681">
        <v>1.4999999999999999E-2</v>
      </c>
      <c r="G14681">
        <v>64</v>
      </c>
      <c r="H14681">
        <v>64</v>
      </c>
      <c r="I14681">
        <v>224</v>
      </c>
      <c r="J14681">
        <v>131</v>
      </c>
      <c r="K14681">
        <v>0</v>
      </c>
      <c r="L14681">
        <v>11</v>
      </c>
      <c r="M14681">
        <f t="shared" si="29670"/>
        <v>0</v>
      </c>
      <c r="N14681" t="b">
        <f t="shared" ref="N14681" si="29715">AND(MIN($F14681,$F14682,$F14683)=$F14681,MAX($H14681,$H14682,$H14683)=$H14681)</f>
        <v>1</v>
      </c>
      <c r="O14681" t="b">
        <f t="shared" ref="O14681" si="29716">AND(N14681,NOT(N14682),NOT(N14683))</f>
        <v>1</v>
      </c>
    </row>
    <row r="14682" spans="1:15" x14ac:dyDescent="0.25">
      <c r="A14682" t="s">
        <v>15</v>
      </c>
      <c r="B14682" t="s">
        <v>14</v>
      </c>
      <c r="C14682">
        <v>19</v>
      </c>
      <c r="D14682">
        <v>39</v>
      </c>
      <c r="E14682" t="b">
        <v>0</v>
      </c>
      <c r="F14682">
        <v>2.1000000000000001E-2</v>
      </c>
      <c r="G14682">
        <v>64</v>
      </c>
      <c r="H14682">
        <v>64</v>
      </c>
      <c r="I14682">
        <v>132</v>
      </c>
      <c r="J14682">
        <v>131</v>
      </c>
      <c r="K14682">
        <v>0</v>
      </c>
      <c r="L14682">
        <v>11</v>
      </c>
      <c r="M14682">
        <f t="shared" si="29670"/>
        <v>0</v>
      </c>
      <c r="N14682" t="b">
        <f t="shared" ref="N14682" si="29717">AND(MIN($F14681,$F14682,$F14683)=$F14682,MAX($H14681,$H14682,$H14683)=$H14682)</f>
        <v>0</v>
      </c>
      <c r="O14682" t="b">
        <f t="shared" ref="O14682" si="29718">AND(NOT(N14681),N14682,NOT(N14683))</f>
        <v>0</v>
      </c>
    </row>
    <row r="14683" spans="1:15" x14ac:dyDescent="0.25">
      <c r="A14683" t="s">
        <v>19</v>
      </c>
      <c r="B14683" t="s">
        <v>14</v>
      </c>
      <c r="C14683">
        <v>19</v>
      </c>
      <c r="D14683">
        <v>39</v>
      </c>
      <c r="E14683" t="b">
        <v>0</v>
      </c>
      <c r="F14683">
        <v>1.7000000000000001E-2</v>
      </c>
      <c r="G14683">
        <v>64</v>
      </c>
      <c r="H14683">
        <v>64</v>
      </c>
      <c r="I14683">
        <v>224</v>
      </c>
      <c r="J14683">
        <v>131</v>
      </c>
      <c r="K14683">
        <v>0</v>
      </c>
      <c r="L14683">
        <v>11</v>
      </c>
      <c r="M14683">
        <f t="shared" si="29670"/>
        <v>0</v>
      </c>
      <c r="N14683" t="b">
        <f t="shared" ref="N14683" si="29719">AND(MIN($F14681,$F14682,$F14683)=$F14683,MAX($H14681,$H14682,$H14683)=$H14683)</f>
        <v>0</v>
      </c>
      <c r="O14683" t="b">
        <f t="shared" ref="O14683" si="29720">AND(NOT(N14681),NOT(N14682),N14683)</f>
        <v>0</v>
      </c>
    </row>
    <row r="14684" spans="1:15" x14ac:dyDescent="0.25">
      <c r="A14684" t="s">
        <v>13</v>
      </c>
      <c r="B14684" t="s">
        <v>14</v>
      </c>
      <c r="C14684">
        <v>19</v>
      </c>
      <c r="D14684">
        <v>3</v>
      </c>
      <c r="E14684" t="b">
        <v>0</v>
      </c>
      <c r="F14684">
        <v>1.2999999999999999E-2</v>
      </c>
      <c r="G14684">
        <v>64</v>
      </c>
      <c r="H14684">
        <v>64</v>
      </c>
      <c r="I14684">
        <v>193</v>
      </c>
      <c r="J14684">
        <v>128</v>
      </c>
      <c r="K14684">
        <v>0</v>
      </c>
      <c r="L14684">
        <v>1</v>
      </c>
      <c r="M14684">
        <f t="shared" si="29670"/>
        <v>0</v>
      </c>
      <c r="N14684" t="b">
        <f t="shared" ref="N14684" si="29721">AND(MIN($F14684,$F14685,$F14686)=$F14684,MAX($H14684,$H14685,$H14686)=$H14684)</f>
        <v>1</v>
      </c>
      <c r="O14684" t="b">
        <f t="shared" ref="O14684" si="29722">AND(N14684,NOT(N14685),NOT(N14686))</f>
        <v>1</v>
      </c>
    </row>
    <row r="14685" spans="1:15" x14ac:dyDescent="0.25">
      <c r="A14685" t="s">
        <v>15</v>
      </c>
      <c r="B14685" t="s">
        <v>14</v>
      </c>
      <c r="C14685">
        <v>19</v>
      </c>
      <c r="D14685">
        <v>3</v>
      </c>
      <c r="E14685" t="b">
        <v>0</v>
      </c>
      <c r="F14685">
        <v>1.7999999999999999E-2</v>
      </c>
      <c r="G14685">
        <v>64</v>
      </c>
      <c r="H14685">
        <v>64</v>
      </c>
      <c r="I14685">
        <v>128</v>
      </c>
      <c r="J14685">
        <v>128</v>
      </c>
      <c r="K14685">
        <v>0</v>
      </c>
      <c r="L14685">
        <v>1</v>
      </c>
      <c r="M14685">
        <f t="shared" si="29670"/>
        <v>0</v>
      </c>
      <c r="N14685" t="b">
        <f t="shared" ref="N14685" si="29723">AND(MIN($F14684,$F14685,$F14686)=$F14685,MAX($H14684,$H14685,$H14686)=$H14685)</f>
        <v>0</v>
      </c>
      <c r="O14685" t="b">
        <f t="shared" ref="O14685" si="29724">AND(NOT(N14684),N14685,NOT(N14686))</f>
        <v>0</v>
      </c>
    </row>
    <row r="14686" spans="1:15" x14ac:dyDescent="0.25">
      <c r="A14686" t="s">
        <v>19</v>
      </c>
      <c r="B14686" t="s">
        <v>14</v>
      </c>
      <c r="C14686">
        <v>19</v>
      </c>
      <c r="D14686">
        <v>3</v>
      </c>
      <c r="E14686" t="b">
        <v>0</v>
      </c>
      <c r="F14686">
        <v>2.8000000000000001E-2</v>
      </c>
      <c r="G14686">
        <v>64</v>
      </c>
      <c r="H14686">
        <v>64</v>
      </c>
      <c r="I14686">
        <v>193</v>
      </c>
      <c r="J14686">
        <v>128</v>
      </c>
      <c r="K14686">
        <v>0</v>
      </c>
      <c r="L14686">
        <v>1</v>
      </c>
      <c r="M14686">
        <f t="shared" si="29670"/>
        <v>0</v>
      </c>
      <c r="N14686" t="b">
        <f t="shared" ref="N14686" si="29725">AND(MIN($F14684,$F14685,$F14686)=$F14686,MAX($H14684,$H14685,$H14686)=$H14686)</f>
        <v>0</v>
      </c>
      <c r="O14686" t="b">
        <f t="shared" ref="O14686" si="29726">AND(NOT(N14684),NOT(N14685),N14686)</f>
        <v>0</v>
      </c>
    </row>
    <row r="14687" spans="1:15" x14ac:dyDescent="0.25">
      <c r="A14687" t="s">
        <v>13</v>
      </c>
      <c r="B14687" t="s">
        <v>14</v>
      </c>
      <c r="C14687">
        <v>19</v>
      </c>
      <c r="D14687">
        <v>40</v>
      </c>
      <c r="E14687" t="b">
        <v>0</v>
      </c>
      <c r="F14687">
        <v>0.02</v>
      </c>
      <c r="G14687">
        <v>64</v>
      </c>
      <c r="H14687">
        <v>64</v>
      </c>
      <c r="I14687">
        <v>239</v>
      </c>
      <c r="J14687">
        <v>131</v>
      </c>
      <c r="K14687">
        <v>0</v>
      </c>
      <c r="L14687">
        <v>11</v>
      </c>
      <c r="M14687">
        <f t="shared" si="29670"/>
        <v>0</v>
      </c>
      <c r="N14687" t="b">
        <f t="shared" ref="N14687" si="29727">AND(MIN($F14687,$F14688,$F14689)=$F14687,MAX($H14687,$H14688,$H14689)=$H14687)</f>
        <v>0</v>
      </c>
      <c r="O14687" t="b">
        <f t="shared" ref="O14687" si="29728">AND(N14687,NOT(N14688),NOT(N14689))</f>
        <v>0</v>
      </c>
    </row>
    <row r="14688" spans="1:15" x14ac:dyDescent="0.25">
      <c r="A14688" t="s">
        <v>15</v>
      </c>
      <c r="B14688" t="s">
        <v>14</v>
      </c>
      <c r="C14688">
        <v>19</v>
      </c>
      <c r="D14688">
        <v>40</v>
      </c>
      <c r="E14688" t="b">
        <v>0</v>
      </c>
      <c r="F14688">
        <v>1.7999999999999999E-2</v>
      </c>
      <c r="G14688">
        <v>64</v>
      </c>
      <c r="H14688">
        <v>64</v>
      </c>
      <c r="I14688">
        <v>132</v>
      </c>
      <c r="J14688">
        <v>131</v>
      </c>
      <c r="K14688">
        <v>0</v>
      </c>
      <c r="L14688">
        <v>11</v>
      </c>
      <c r="M14688">
        <f t="shared" si="29670"/>
        <v>0</v>
      </c>
      <c r="N14688" t="b">
        <f t="shared" ref="N14688" si="29729">AND(MIN($F14687,$F14688,$F14689)=$F14688,MAX($H14687,$H14688,$H14689)=$H14688)</f>
        <v>0</v>
      </c>
      <c r="O14688" t="b">
        <f t="shared" ref="O14688" si="29730">AND(NOT(N14687),N14688,NOT(N14689))</f>
        <v>0</v>
      </c>
    </row>
    <row r="14689" spans="1:15" x14ac:dyDescent="0.25">
      <c r="A14689" t="s">
        <v>19</v>
      </c>
      <c r="B14689" t="s">
        <v>14</v>
      </c>
      <c r="C14689">
        <v>19</v>
      </c>
      <c r="D14689">
        <v>40</v>
      </c>
      <c r="E14689" t="b">
        <v>0</v>
      </c>
      <c r="F14689">
        <v>1.6E-2</v>
      </c>
      <c r="G14689">
        <v>64</v>
      </c>
      <c r="H14689">
        <v>64</v>
      </c>
      <c r="I14689">
        <v>239</v>
      </c>
      <c r="J14689">
        <v>131</v>
      </c>
      <c r="K14689">
        <v>0</v>
      </c>
      <c r="L14689">
        <v>11</v>
      </c>
      <c r="M14689">
        <f t="shared" si="29670"/>
        <v>0</v>
      </c>
      <c r="N14689" t="b">
        <f t="shared" ref="N14689" si="29731">AND(MIN($F14687,$F14688,$F14689)=$F14689,MAX($H14687,$H14688,$H14689)=$H14689)</f>
        <v>1</v>
      </c>
      <c r="O14689" t="b">
        <f t="shared" ref="O14689" si="29732">AND(NOT(N14687),NOT(N14688),N14689)</f>
        <v>1</v>
      </c>
    </row>
    <row r="14690" spans="1:15" x14ac:dyDescent="0.25">
      <c r="A14690" t="s">
        <v>13</v>
      </c>
      <c r="B14690" t="s">
        <v>14</v>
      </c>
      <c r="C14690">
        <v>19</v>
      </c>
      <c r="D14690">
        <v>41</v>
      </c>
      <c r="E14690" t="b">
        <v>0</v>
      </c>
      <c r="F14690">
        <v>1.7000000000000001E-2</v>
      </c>
      <c r="G14690">
        <v>64</v>
      </c>
      <c r="H14690">
        <v>64</v>
      </c>
      <c r="I14690">
        <v>264</v>
      </c>
      <c r="J14690">
        <v>131</v>
      </c>
      <c r="K14690">
        <v>0</v>
      </c>
      <c r="L14690">
        <v>9</v>
      </c>
      <c r="M14690">
        <f t="shared" si="29670"/>
        <v>0</v>
      </c>
      <c r="N14690" t="b">
        <f t="shared" ref="N14690" si="29733">AND(MIN($F14690,$F14691,$F14692)=$F14690,MAX($H14690,$H14691,$H14692)=$H14690)</f>
        <v>1</v>
      </c>
      <c r="O14690" t="b">
        <f t="shared" ref="O14690" si="29734">AND(N14690,NOT(N14691),NOT(N14692))</f>
        <v>0</v>
      </c>
    </row>
    <row r="14691" spans="1:15" x14ac:dyDescent="0.25">
      <c r="A14691" t="s">
        <v>15</v>
      </c>
      <c r="B14691" t="s">
        <v>14</v>
      </c>
      <c r="C14691">
        <v>19</v>
      </c>
      <c r="D14691">
        <v>41</v>
      </c>
      <c r="E14691" t="b">
        <v>0</v>
      </c>
      <c r="F14691">
        <v>1.7000000000000001E-2</v>
      </c>
      <c r="G14691">
        <v>64</v>
      </c>
      <c r="H14691">
        <v>64</v>
      </c>
      <c r="I14691">
        <v>132</v>
      </c>
      <c r="J14691">
        <v>131</v>
      </c>
      <c r="K14691">
        <v>0</v>
      </c>
      <c r="L14691">
        <v>9</v>
      </c>
      <c r="M14691">
        <f t="shared" si="29670"/>
        <v>0</v>
      </c>
      <c r="N14691" t="b">
        <f t="shared" ref="N14691" si="29735">AND(MIN($F14690,$F14691,$F14692)=$F14691,MAX($H14690,$H14691,$H14692)=$H14691)</f>
        <v>1</v>
      </c>
      <c r="O14691" t="b">
        <f t="shared" ref="O14691" si="29736">AND(NOT(N14690),N14691,NOT(N14692))</f>
        <v>0</v>
      </c>
    </row>
    <row r="14692" spans="1:15" x14ac:dyDescent="0.25">
      <c r="A14692" t="s">
        <v>19</v>
      </c>
      <c r="B14692" t="s">
        <v>14</v>
      </c>
      <c r="C14692">
        <v>19</v>
      </c>
      <c r="D14692">
        <v>41</v>
      </c>
      <c r="E14692" t="b">
        <v>0</v>
      </c>
      <c r="F14692">
        <v>1.7999999999999999E-2</v>
      </c>
      <c r="G14692">
        <v>64</v>
      </c>
      <c r="H14692">
        <v>64</v>
      </c>
      <c r="I14692">
        <v>264</v>
      </c>
      <c r="J14692">
        <v>131</v>
      </c>
      <c r="K14692">
        <v>0</v>
      </c>
      <c r="L14692">
        <v>9</v>
      </c>
      <c r="M14692">
        <f t="shared" si="29670"/>
        <v>0</v>
      </c>
      <c r="N14692" t="b">
        <f t="shared" ref="N14692" si="29737">AND(MIN($F14690,$F14691,$F14692)=$F14692,MAX($H14690,$H14691,$H14692)=$H14692)</f>
        <v>0</v>
      </c>
      <c r="O14692" t="b">
        <f t="shared" ref="O14692" si="29738">AND(NOT(N14690),NOT(N14691),N14692)</f>
        <v>0</v>
      </c>
    </row>
    <row r="14693" spans="1:15" x14ac:dyDescent="0.25">
      <c r="A14693" t="s">
        <v>13</v>
      </c>
      <c r="B14693" t="s">
        <v>14</v>
      </c>
      <c r="C14693">
        <v>19</v>
      </c>
      <c r="D14693">
        <v>42</v>
      </c>
      <c r="E14693" t="b">
        <v>0</v>
      </c>
      <c r="F14693">
        <v>1.7000000000000001E-2</v>
      </c>
      <c r="G14693">
        <v>64</v>
      </c>
      <c r="H14693">
        <v>64</v>
      </c>
      <c r="I14693">
        <v>251</v>
      </c>
      <c r="J14693">
        <v>131</v>
      </c>
      <c r="K14693">
        <v>0</v>
      </c>
      <c r="L14693">
        <v>11</v>
      </c>
      <c r="M14693">
        <f t="shared" si="29670"/>
        <v>0</v>
      </c>
      <c r="N14693" t="b">
        <f t="shared" ref="N14693" si="29739">AND(MIN($F14693,$F14694,$F14695)=$F14693,MAX($H14693,$H14694,$H14695)=$H14693)</f>
        <v>0</v>
      </c>
      <c r="O14693" t="b">
        <f t="shared" ref="O14693" si="29740">AND(N14693,NOT(N14694),NOT(N14695))</f>
        <v>0</v>
      </c>
    </row>
    <row r="14694" spans="1:15" x14ac:dyDescent="0.25">
      <c r="A14694" t="s">
        <v>15</v>
      </c>
      <c r="B14694" t="s">
        <v>14</v>
      </c>
      <c r="C14694">
        <v>19</v>
      </c>
      <c r="D14694">
        <v>42</v>
      </c>
      <c r="E14694" t="b">
        <v>0</v>
      </c>
      <c r="F14694">
        <v>1.4999999999999999E-2</v>
      </c>
      <c r="G14694">
        <v>64</v>
      </c>
      <c r="H14694">
        <v>64</v>
      </c>
      <c r="I14694">
        <v>132</v>
      </c>
      <c r="J14694">
        <v>131</v>
      </c>
      <c r="K14694">
        <v>0</v>
      </c>
      <c r="L14694">
        <v>11</v>
      </c>
      <c r="M14694">
        <f t="shared" si="29670"/>
        <v>0</v>
      </c>
      <c r="N14694" t="b">
        <f t="shared" ref="N14694" si="29741">AND(MIN($F14693,$F14694,$F14695)=$F14694,MAX($H14693,$H14694,$H14695)=$H14694)</f>
        <v>1</v>
      </c>
      <c r="O14694" t="b">
        <f t="shared" ref="O14694" si="29742">AND(NOT(N14693),N14694,NOT(N14695))</f>
        <v>1</v>
      </c>
    </row>
    <row r="14695" spans="1:15" x14ac:dyDescent="0.25">
      <c r="A14695" t="s">
        <v>19</v>
      </c>
      <c r="B14695" t="s">
        <v>14</v>
      </c>
      <c r="C14695">
        <v>19</v>
      </c>
      <c r="D14695">
        <v>42</v>
      </c>
      <c r="E14695" t="b">
        <v>0</v>
      </c>
      <c r="F14695">
        <v>1.7000000000000001E-2</v>
      </c>
      <c r="G14695">
        <v>64</v>
      </c>
      <c r="H14695">
        <v>64</v>
      </c>
      <c r="I14695">
        <v>251</v>
      </c>
      <c r="J14695">
        <v>131</v>
      </c>
      <c r="K14695">
        <v>0</v>
      </c>
      <c r="L14695">
        <v>11</v>
      </c>
      <c r="M14695">
        <f t="shared" si="29670"/>
        <v>0</v>
      </c>
      <c r="N14695" t="b">
        <f t="shared" ref="N14695" si="29743">AND(MIN($F14693,$F14694,$F14695)=$F14695,MAX($H14693,$H14694,$H14695)=$H14695)</f>
        <v>0</v>
      </c>
      <c r="O14695" t="b">
        <f t="shared" ref="O14695" si="29744">AND(NOT(N14693),NOT(N14694),N14695)</f>
        <v>0</v>
      </c>
    </row>
    <row r="14696" spans="1:15" x14ac:dyDescent="0.25">
      <c r="A14696" t="s">
        <v>13</v>
      </c>
      <c r="B14696" t="s">
        <v>14</v>
      </c>
      <c r="C14696">
        <v>19</v>
      </c>
      <c r="D14696">
        <v>43</v>
      </c>
      <c r="E14696" t="b">
        <v>0</v>
      </c>
      <c r="F14696">
        <v>1.6E-2</v>
      </c>
      <c r="G14696">
        <v>64</v>
      </c>
      <c r="H14696">
        <v>64</v>
      </c>
      <c r="I14696">
        <v>216</v>
      </c>
      <c r="J14696">
        <v>131</v>
      </c>
      <c r="K14696">
        <v>0</v>
      </c>
      <c r="L14696">
        <v>11</v>
      </c>
      <c r="M14696">
        <f t="shared" si="29670"/>
        <v>0</v>
      </c>
      <c r="N14696" t="b">
        <f t="shared" ref="N14696" si="29745">AND(MIN($F14696,$F14697,$F14698)=$F14696,MAX($H14696,$H14697,$H14698)=$H14696)</f>
        <v>1</v>
      </c>
      <c r="O14696" t="b">
        <f t="shared" ref="O14696" si="29746">AND(N14696,NOT(N14697),NOT(N14698))</f>
        <v>1</v>
      </c>
    </row>
    <row r="14697" spans="1:15" x14ac:dyDescent="0.25">
      <c r="A14697" t="s">
        <v>15</v>
      </c>
      <c r="B14697" t="s">
        <v>14</v>
      </c>
      <c r="C14697">
        <v>19</v>
      </c>
      <c r="D14697">
        <v>43</v>
      </c>
      <c r="E14697" t="b">
        <v>0</v>
      </c>
      <c r="F14697">
        <v>1.9E-2</v>
      </c>
      <c r="G14697">
        <v>64</v>
      </c>
      <c r="H14697">
        <v>64</v>
      </c>
      <c r="I14697">
        <v>132</v>
      </c>
      <c r="J14697">
        <v>131</v>
      </c>
      <c r="K14697">
        <v>0</v>
      </c>
      <c r="L14697">
        <v>11</v>
      </c>
      <c r="M14697">
        <f t="shared" si="29670"/>
        <v>0</v>
      </c>
      <c r="N14697" t="b">
        <f t="shared" ref="N14697" si="29747">AND(MIN($F14696,$F14697,$F14698)=$F14697,MAX($H14696,$H14697,$H14698)=$H14697)</f>
        <v>0</v>
      </c>
      <c r="O14697" t="b">
        <f t="shared" ref="O14697" si="29748">AND(NOT(N14696),N14697,NOT(N14698))</f>
        <v>0</v>
      </c>
    </row>
    <row r="14698" spans="1:15" x14ac:dyDescent="0.25">
      <c r="A14698" t="s">
        <v>19</v>
      </c>
      <c r="B14698" t="s">
        <v>14</v>
      </c>
      <c r="C14698">
        <v>19</v>
      </c>
      <c r="D14698">
        <v>43</v>
      </c>
      <c r="E14698" t="b">
        <v>0</v>
      </c>
      <c r="F14698">
        <v>0.03</v>
      </c>
      <c r="G14698">
        <v>64</v>
      </c>
      <c r="H14698">
        <v>64</v>
      </c>
      <c r="I14698">
        <v>216</v>
      </c>
      <c r="J14698">
        <v>131</v>
      </c>
      <c r="K14698">
        <v>0</v>
      </c>
      <c r="L14698">
        <v>11</v>
      </c>
      <c r="M14698">
        <f t="shared" si="29670"/>
        <v>0</v>
      </c>
      <c r="N14698" t="b">
        <f t="shared" ref="N14698" si="29749">AND(MIN($F14696,$F14697,$F14698)=$F14698,MAX($H14696,$H14697,$H14698)=$H14698)</f>
        <v>0</v>
      </c>
      <c r="O14698" t="b">
        <f t="shared" ref="O14698" si="29750">AND(NOT(N14696),NOT(N14697),N14698)</f>
        <v>0</v>
      </c>
    </row>
    <row r="14699" spans="1:15" x14ac:dyDescent="0.25">
      <c r="A14699" t="s">
        <v>13</v>
      </c>
      <c r="B14699" t="s">
        <v>14</v>
      </c>
      <c r="C14699">
        <v>19</v>
      </c>
      <c r="D14699">
        <v>44</v>
      </c>
      <c r="E14699" t="b">
        <v>0</v>
      </c>
      <c r="F14699">
        <v>2.7E-2</v>
      </c>
      <c r="G14699">
        <v>64</v>
      </c>
      <c r="H14699">
        <v>64</v>
      </c>
      <c r="I14699">
        <v>216</v>
      </c>
      <c r="J14699">
        <v>131</v>
      </c>
      <c r="K14699">
        <v>0</v>
      </c>
      <c r="L14699">
        <v>11</v>
      </c>
      <c r="M14699">
        <f t="shared" si="29670"/>
        <v>0</v>
      </c>
      <c r="N14699" t="b">
        <f t="shared" ref="N14699" si="29751">AND(MIN($F14699,$F14700,$F14701)=$F14699,MAX($H14699,$H14700,$H14701)=$H14699)</f>
        <v>0</v>
      </c>
      <c r="O14699" t="b">
        <f t="shared" ref="O14699" si="29752">AND(N14699,NOT(N14700),NOT(N14701))</f>
        <v>0</v>
      </c>
    </row>
    <row r="14700" spans="1:15" x14ac:dyDescent="0.25">
      <c r="A14700" t="s">
        <v>15</v>
      </c>
      <c r="B14700" t="s">
        <v>14</v>
      </c>
      <c r="C14700">
        <v>19</v>
      </c>
      <c r="D14700">
        <v>44</v>
      </c>
      <c r="E14700" t="b">
        <v>0</v>
      </c>
      <c r="F14700">
        <v>1.4E-2</v>
      </c>
      <c r="G14700">
        <v>64</v>
      </c>
      <c r="H14700">
        <v>64</v>
      </c>
      <c r="I14700">
        <v>132</v>
      </c>
      <c r="J14700">
        <v>131</v>
      </c>
      <c r="K14700">
        <v>0</v>
      </c>
      <c r="L14700">
        <v>11</v>
      </c>
      <c r="M14700">
        <f t="shared" si="29670"/>
        <v>0</v>
      </c>
      <c r="N14700" t="b">
        <f t="shared" ref="N14700" si="29753">AND(MIN($F14699,$F14700,$F14701)=$F14700,MAX($H14699,$H14700,$H14701)=$H14700)</f>
        <v>1</v>
      </c>
      <c r="O14700" t="b">
        <f t="shared" ref="O14700" si="29754">AND(NOT(N14699),N14700,NOT(N14701))</f>
        <v>1</v>
      </c>
    </row>
    <row r="14701" spans="1:15" x14ac:dyDescent="0.25">
      <c r="A14701" t="s">
        <v>19</v>
      </c>
      <c r="B14701" t="s">
        <v>14</v>
      </c>
      <c r="C14701">
        <v>19</v>
      </c>
      <c r="D14701">
        <v>44</v>
      </c>
      <c r="E14701" t="b">
        <v>0</v>
      </c>
      <c r="F14701">
        <v>1.6E-2</v>
      </c>
      <c r="G14701">
        <v>64</v>
      </c>
      <c r="H14701">
        <v>64</v>
      </c>
      <c r="I14701">
        <v>216</v>
      </c>
      <c r="J14701">
        <v>131</v>
      </c>
      <c r="K14701">
        <v>0</v>
      </c>
      <c r="L14701">
        <v>11</v>
      </c>
      <c r="M14701">
        <f t="shared" si="29670"/>
        <v>0</v>
      </c>
      <c r="N14701" t="b">
        <f t="shared" ref="N14701" si="29755">AND(MIN($F14699,$F14700,$F14701)=$F14701,MAX($H14699,$H14700,$H14701)=$H14701)</f>
        <v>0</v>
      </c>
      <c r="O14701" t="b">
        <f t="shared" ref="O14701" si="29756">AND(NOT(N14699),NOT(N14700),N14701)</f>
        <v>0</v>
      </c>
    </row>
    <row r="14702" spans="1:15" x14ac:dyDescent="0.25">
      <c r="A14702" t="s">
        <v>13</v>
      </c>
      <c r="B14702" t="s">
        <v>14</v>
      </c>
      <c r="C14702">
        <v>19</v>
      </c>
      <c r="D14702">
        <v>45</v>
      </c>
      <c r="E14702" t="b">
        <v>0</v>
      </c>
      <c r="F14702">
        <v>1.4E-2</v>
      </c>
      <c r="G14702">
        <v>64</v>
      </c>
      <c r="H14702">
        <v>64</v>
      </c>
      <c r="I14702">
        <v>216</v>
      </c>
      <c r="J14702">
        <v>131</v>
      </c>
      <c r="K14702">
        <v>0</v>
      </c>
      <c r="L14702">
        <v>11</v>
      </c>
      <c r="M14702">
        <f t="shared" si="29670"/>
        <v>0</v>
      </c>
      <c r="N14702" t="b">
        <f t="shared" ref="N14702" si="29757">AND(MIN($F14702,$F14703,$F14704)=$F14702,MAX($H14702,$H14703,$H14704)=$H14702)</f>
        <v>1</v>
      </c>
      <c r="O14702" t="b">
        <f t="shared" ref="O14702" si="29758">AND(N14702,NOT(N14703),NOT(N14704))</f>
        <v>1</v>
      </c>
    </row>
    <row r="14703" spans="1:15" x14ac:dyDescent="0.25">
      <c r="A14703" t="s">
        <v>15</v>
      </c>
      <c r="B14703" t="s">
        <v>14</v>
      </c>
      <c r="C14703">
        <v>19</v>
      </c>
      <c r="D14703">
        <v>45</v>
      </c>
      <c r="E14703" t="b">
        <v>0</v>
      </c>
      <c r="F14703">
        <v>1.6E-2</v>
      </c>
      <c r="G14703">
        <v>64</v>
      </c>
      <c r="H14703">
        <v>64</v>
      </c>
      <c r="I14703">
        <v>132</v>
      </c>
      <c r="J14703">
        <v>131</v>
      </c>
      <c r="K14703">
        <v>0</v>
      </c>
      <c r="L14703">
        <v>11</v>
      </c>
      <c r="M14703">
        <f t="shared" si="29670"/>
        <v>0</v>
      </c>
      <c r="N14703" t="b">
        <f t="shared" ref="N14703" si="29759">AND(MIN($F14702,$F14703,$F14704)=$F14703,MAX($H14702,$H14703,$H14704)=$H14703)</f>
        <v>0</v>
      </c>
      <c r="O14703" t="b">
        <f t="shared" ref="O14703" si="29760">AND(NOT(N14702),N14703,NOT(N14704))</f>
        <v>0</v>
      </c>
    </row>
    <row r="14704" spans="1:15" x14ac:dyDescent="0.25">
      <c r="A14704" t="s">
        <v>19</v>
      </c>
      <c r="B14704" t="s">
        <v>14</v>
      </c>
      <c r="C14704">
        <v>19</v>
      </c>
      <c r="D14704">
        <v>45</v>
      </c>
      <c r="E14704" t="b">
        <v>0</v>
      </c>
      <c r="F14704">
        <v>1.7000000000000001E-2</v>
      </c>
      <c r="G14704">
        <v>64</v>
      </c>
      <c r="H14704">
        <v>64</v>
      </c>
      <c r="I14704">
        <v>216</v>
      </c>
      <c r="J14704">
        <v>131</v>
      </c>
      <c r="K14704">
        <v>0</v>
      </c>
      <c r="L14704">
        <v>11</v>
      </c>
      <c r="M14704">
        <f t="shared" si="29670"/>
        <v>0</v>
      </c>
      <c r="N14704" t="b">
        <f t="shared" ref="N14704" si="29761">AND(MIN($F14702,$F14703,$F14704)=$F14704,MAX($H14702,$H14703,$H14704)=$H14704)</f>
        <v>0</v>
      </c>
      <c r="O14704" t="b">
        <f t="shared" ref="O14704" si="29762">AND(NOT(N14702),NOT(N14703),N14704)</f>
        <v>0</v>
      </c>
    </row>
    <row r="14705" spans="1:15" x14ac:dyDescent="0.25">
      <c r="A14705" t="s">
        <v>13</v>
      </c>
      <c r="B14705" t="s">
        <v>14</v>
      </c>
      <c r="C14705">
        <v>19</v>
      </c>
      <c r="D14705">
        <v>46</v>
      </c>
      <c r="E14705" t="b">
        <v>0</v>
      </c>
      <c r="F14705">
        <v>1.6E-2</v>
      </c>
      <c r="G14705">
        <v>64</v>
      </c>
      <c r="H14705">
        <v>64</v>
      </c>
      <c r="I14705">
        <v>262</v>
      </c>
      <c r="J14705">
        <v>130</v>
      </c>
      <c r="K14705">
        <v>0</v>
      </c>
      <c r="L14705">
        <v>11</v>
      </c>
      <c r="M14705">
        <f t="shared" si="29670"/>
        <v>0</v>
      </c>
      <c r="N14705" t="b">
        <f t="shared" ref="N14705" si="29763">AND(MIN($F14705,$F14706,$F14707)=$F14705,MAX($H14705,$H14706,$H14707)=$H14705)</f>
        <v>1</v>
      </c>
      <c r="O14705" t="b">
        <f t="shared" ref="O14705" si="29764">AND(N14705,NOT(N14706),NOT(N14707))</f>
        <v>1</v>
      </c>
    </row>
    <row r="14706" spans="1:15" x14ac:dyDescent="0.25">
      <c r="A14706" t="s">
        <v>15</v>
      </c>
      <c r="B14706" t="s">
        <v>14</v>
      </c>
      <c r="C14706">
        <v>19</v>
      </c>
      <c r="D14706">
        <v>46</v>
      </c>
      <c r="E14706" t="b">
        <v>0</v>
      </c>
      <c r="F14706">
        <v>1.7000000000000001E-2</v>
      </c>
      <c r="G14706">
        <v>64</v>
      </c>
      <c r="H14706">
        <v>64</v>
      </c>
      <c r="I14706">
        <v>131</v>
      </c>
      <c r="J14706">
        <v>130</v>
      </c>
      <c r="K14706">
        <v>0</v>
      </c>
      <c r="L14706">
        <v>11</v>
      </c>
      <c r="M14706">
        <f t="shared" si="29670"/>
        <v>0</v>
      </c>
      <c r="N14706" t="b">
        <f t="shared" ref="N14706" si="29765">AND(MIN($F14705,$F14706,$F14707)=$F14706,MAX($H14705,$H14706,$H14707)=$H14706)</f>
        <v>0</v>
      </c>
      <c r="O14706" t="b">
        <f t="shared" ref="O14706" si="29766">AND(NOT(N14705),N14706,NOT(N14707))</f>
        <v>0</v>
      </c>
    </row>
    <row r="14707" spans="1:15" x14ac:dyDescent="0.25">
      <c r="A14707" t="s">
        <v>19</v>
      </c>
      <c r="B14707" t="s">
        <v>14</v>
      </c>
      <c r="C14707">
        <v>19</v>
      </c>
      <c r="D14707">
        <v>46</v>
      </c>
      <c r="E14707" t="b">
        <v>0</v>
      </c>
      <c r="F14707">
        <v>2.5999999999999999E-2</v>
      </c>
      <c r="G14707">
        <v>64</v>
      </c>
      <c r="H14707">
        <v>64</v>
      </c>
      <c r="I14707">
        <v>262</v>
      </c>
      <c r="J14707">
        <v>130</v>
      </c>
      <c r="K14707">
        <v>0</v>
      </c>
      <c r="L14707">
        <v>11</v>
      </c>
      <c r="M14707">
        <f t="shared" si="29670"/>
        <v>0</v>
      </c>
      <c r="N14707" t="b">
        <f t="shared" ref="N14707" si="29767">AND(MIN($F14705,$F14706,$F14707)=$F14707,MAX($H14705,$H14706,$H14707)=$H14707)</f>
        <v>0</v>
      </c>
      <c r="O14707" t="b">
        <f t="shared" ref="O14707" si="29768">AND(NOT(N14705),NOT(N14706),N14707)</f>
        <v>0</v>
      </c>
    </row>
    <row r="14708" spans="1:15" x14ac:dyDescent="0.25">
      <c r="A14708" t="s">
        <v>13</v>
      </c>
      <c r="B14708" t="s">
        <v>14</v>
      </c>
      <c r="C14708">
        <v>19</v>
      </c>
      <c r="D14708">
        <v>47</v>
      </c>
      <c r="E14708" t="b">
        <v>0</v>
      </c>
      <c r="F14708">
        <v>1.6E-2</v>
      </c>
      <c r="G14708">
        <v>64</v>
      </c>
      <c r="H14708">
        <v>64</v>
      </c>
      <c r="I14708">
        <v>225</v>
      </c>
      <c r="J14708">
        <v>131</v>
      </c>
      <c r="K14708">
        <v>0</v>
      </c>
      <c r="L14708">
        <v>11</v>
      </c>
      <c r="M14708">
        <f t="shared" si="29670"/>
        <v>0</v>
      </c>
      <c r="N14708" t="b">
        <f t="shared" ref="N14708" si="29769">AND(MIN($F14708,$F14709,$F14710)=$F14708,MAX($H14708,$H14709,$H14710)=$H14708)</f>
        <v>0</v>
      </c>
      <c r="O14708" t="b">
        <f t="shared" ref="O14708" si="29770">AND(N14708,NOT(N14709),NOT(N14710))</f>
        <v>0</v>
      </c>
    </row>
    <row r="14709" spans="1:15" x14ac:dyDescent="0.25">
      <c r="A14709" t="s">
        <v>15</v>
      </c>
      <c r="B14709" t="s">
        <v>14</v>
      </c>
      <c r="C14709">
        <v>19</v>
      </c>
      <c r="D14709">
        <v>47</v>
      </c>
      <c r="E14709" t="b">
        <v>0</v>
      </c>
      <c r="F14709">
        <v>1.4999999999999999E-2</v>
      </c>
      <c r="G14709">
        <v>64</v>
      </c>
      <c r="H14709">
        <v>64</v>
      </c>
      <c r="I14709">
        <v>132</v>
      </c>
      <c r="J14709">
        <v>131</v>
      </c>
      <c r="K14709">
        <v>0</v>
      </c>
      <c r="L14709">
        <v>11</v>
      </c>
      <c r="M14709">
        <f t="shared" si="29670"/>
        <v>0</v>
      </c>
      <c r="N14709" t="b">
        <f t="shared" ref="N14709" si="29771">AND(MIN($F14708,$F14709,$F14710)=$F14709,MAX($H14708,$H14709,$H14710)=$H14709)</f>
        <v>1</v>
      </c>
      <c r="O14709" t="b">
        <f t="shared" ref="O14709" si="29772">AND(NOT(N14708),N14709,NOT(N14710))</f>
        <v>1</v>
      </c>
    </row>
    <row r="14710" spans="1:15" x14ac:dyDescent="0.25">
      <c r="A14710" t="s">
        <v>19</v>
      </c>
      <c r="B14710" t="s">
        <v>14</v>
      </c>
      <c r="C14710">
        <v>19</v>
      </c>
      <c r="D14710">
        <v>47</v>
      </c>
      <c r="E14710" t="b">
        <v>0</v>
      </c>
      <c r="F14710">
        <v>0.02</v>
      </c>
      <c r="G14710">
        <v>64</v>
      </c>
      <c r="H14710">
        <v>64</v>
      </c>
      <c r="I14710">
        <v>225</v>
      </c>
      <c r="J14710">
        <v>131</v>
      </c>
      <c r="K14710">
        <v>0</v>
      </c>
      <c r="L14710">
        <v>11</v>
      </c>
      <c r="M14710">
        <f t="shared" si="29670"/>
        <v>0</v>
      </c>
      <c r="N14710" t="b">
        <f t="shared" ref="N14710" si="29773">AND(MIN($F14708,$F14709,$F14710)=$F14710,MAX($H14708,$H14709,$H14710)=$H14710)</f>
        <v>0</v>
      </c>
      <c r="O14710" t="b">
        <f t="shared" ref="O14710" si="29774">AND(NOT(N14708),NOT(N14709),N14710)</f>
        <v>0</v>
      </c>
    </row>
    <row r="14711" spans="1:15" x14ac:dyDescent="0.25">
      <c r="A14711" t="s">
        <v>13</v>
      </c>
      <c r="B14711" t="s">
        <v>14</v>
      </c>
      <c r="C14711">
        <v>19</v>
      </c>
      <c r="D14711">
        <v>48</v>
      </c>
      <c r="E14711" t="b">
        <v>0</v>
      </c>
      <c r="F14711">
        <v>1.4999999999999999E-2</v>
      </c>
      <c r="G14711">
        <v>64</v>
      </c>
      <c r="H14711">
        <v>64</v>
      </c>
      <c r="I14711">
        <v>213</v>
      </c>
      <c r="J14711">
        <v>133</v>
      </c>
      <c r="K14711">
        <v>1</v>
      </c>
      <c r="L14711">
        <v>12</v>
      </c>
      <c r="M14711">
        <f t="shared" si="29670"/>
        <v>0</v>
      </c>
      <c r="N14711" t="b">
        <f t="shared" ref="N14711" si="29775">AND(MIN($F14711,$F14712,$F14713)=$F14711,MAX($H14711,$H14712,$H14713)=$H14711)</f>
        <v>0</v>
      </c>
      <c r="O14711" t="b">
        <f t="shared" ref="O14711" si="29776">AND(N14711,NOT(N14712),NOT(N14713))</f>
        <v>0</v>
      </c>
    </row>
    <row r="14712" spans="1:15" x14ac:dyDescent="0.25">
      <c r="A14712" t="s">
        <v>15</v>
      </c>
      <c r="B14712" t="s">
        <v>14</v>
      </c>
      <c r="C14712">
        <v>19</v>
      </c>
      <c r="D14712">
        <v>48</v>
      </c>
      <c r="E14712" t="b">
        <v>0</v>
      </c>
      <c r="F14712">
        <v>1.6E-2</v>
      </c>
      <c r="G14712">
        <v>64</v>
      </c>
      <c r="H14712">
        <v>64</v>
      </c>
      <c r="I14712">
        <v>135</v>
      </c>
      <c r="J14712">
        <v>133</v>
      </c>
      <c r="K14712">
        <v>1</v>
      </c>
      <c r="L14712">
        <v>12</v>
      </c>
      <c r="M14712">
        <f t="shared" si="29670"/>
        <v>0</v>
      </c>
      <c r="N14712" t="b">
        <f t="shared" ref="N14712" si="29777">AND(MIN($F14711,$F14712,$F14713)=$F14712,MAX($H14711,$H14712,$H14713)=$H14712)</f>
        <v>0</v>
      </c>
      <c r="O14712" t="b">
        <f t="shared" ref="O14712" si="29778">AND(NOT(N14711),N14712,NOT(N14713))</f>
        <v>0</v>
      </c>
    </row>
    <row r="14713" spans="1:15" x14ac:dyDescent="0.25">
      <c r="A14713" t="s">
        <v>19</v>
      </c>
      <c r="B14713" t="s">
        <v>14</v>
      </c>
      <c r="C14713">
        <v>19</v>
      </c>
      <c r="D14713">
        <v>48</v>
      </c>
      <c r="E14713" t="b">
        <v>0</v>
      </c>
      <c r="F14713">
        <v>1.4E-2</v>
      </c>
      <c r="G14713">
        <v>64</v>
      </c>
      <c r="H14713">
        <v>64</v>
      </c>
      <c r="I14713">
        <v>213</v>
      </c>
      <c r="J14713">
        <v>133</v>
      </c>
      <c r="K14713">
        <v>1</v>
      </c>
      <c r="L14713">
        <v>12</v>
      </c>
      <c r="M14713">
        <f t="shared" si="29670"/>
        <v>0</v>
      </c>
      <c r="N14713" t="b">
        <f t="shared" ref="N14713" si="29779">AND(MIN($F14711,$F14712,$F14713)=$F14713,MAX($H14711,$H14712,$H14713)=$H14713)</f>
        <v>1</v>
      </c>
      <c r="O14713" t="b">
        <f t="shared" ref="O14713" si="29780">AND(NOT(N14711),NOT(N14712),N14713)</f>
        <v>1</v>
      </c>
    </row>
    <row r="14714" spans="1:15" x14ac:dyDescent="0.25">
      <c r="A14714" t="s">
        <v>13</v>
      </c>
      <c r="B14714" t="s">
        <v>14</v>
      </c>
      <c r="C14714">
        <v>19</v>
      </c>
      <c r="D14714">
        <v>49</v>
      </c>
      <c r="E14714" t="b">
        <v>0</v>
      </c>
      <c r="F14714">
        <v>1.4E-2</v>
      </c>
      <c r="G14714">
        <v>64</v>
      </c>
      <c r="H14714">
        <v>64</v>
      </c>
      <c r="I14714">
        <v>248</v>
      </c>
      <c r="J14714">
        <v>131</v>
      </c>
      <c r="K14714">
        <v>0</v>
      </c>
      <c r="L14714">
        <v>11</v>
      </c>
      <c r="M14714">
        <f t="shared" si="29670"/>
        <v>0</v>
      </c>
      <c r="N14714" t="b">
        <f t="shared" ref="N14714" si="29781">AND(MIN($F14714,$F14715,$F14716)=$F14714,MAX($H14714,$H14715,$H14716)=$H14714)</f>
        <v>1</v>
      </c>
      <c r="O14714" t="b">
        <f t="shared" ref="O14714" si="29782">AND(N14714,NOT(N14715),NOT(N14716))</f>
        <v>1</v>
      </c>
    </row>
    <row r="14715" spans="1:15" x14ac:dyDescent="0.25">
      <c r="A14715" t="s">
        <v>15</v>
      </c>
      <c r="B14715" t="s">
        <v>14</v>
      </c>
      <c r="C14715">
        <v>19</v>
      </c>
      <c r="D14715">
        <v>49</v>
      </c>
      <c r="E14715" t="b">
        <v>0</v>
      </c>
      <c r="F14715">
        <v>1.7999999999999999E-2</v>
      </c>
      <c r="G14715">
        <v>64</v>
      </c>
      <c r="H14715">
        <v>64</v>
      </c>
      <c r="I14715">
        <v>132</v>
      </c>
      <c r="J14715">
        <v>131</v>
      </c>
      <c r="K14715">
        <v>0</v>
      </c>
      <c r="L14715">
        <v>11</v>
      </c>
      <c r="M14715">
        <f t="shared" si="29670"/>
        <v>0</v>
      </c>
      <c r="N14715" t="b">
        <f t="shared" ref="N14715" si="29783">AND(MIN($F14714,$F14715,$F14716)=$F14715,MAX($H14714,$H14715,$H14716)=$H14715)</f>
        <v>0</v>
      </c>
      <c r="O14715" t="b">
        <f t="shared" ref="O14715" si="29784">AND(NOT(N14714),N14715,NOT(N14716))</f>
        <v>0</v>
      </c>
    </row>
    <row r="14716" spans="1:15" x14ac:dyDescent="0.25">
      <c r="A14716" t="s">
        <v>19</v>
      </c>
      <c r="B14716" t="s">
        <v>14</v>
      </c>
      <c r="C14716">
        <v>19</v>
      </c>
      <c r="D14716">
        <v>49</v>
      </c>
      <c r="E14716" t="b">
        <v>0</v>
      </c>
      <c r="F14716">
        <v>0.03</v>
      </c>
      <c r="G14716">
        <v>64</v>
      </c>
      <c r="H14716">
        <v>64</v>
      </c>
      <c r="I14716">
        <v>248</v>
      </c>
      <c r="J14716">
        <v>131</v>
      </c>
      <c r="K14716">
        <v>0</v>
      </c>
      <c r="L14716">
        <v>11</v>
      </c>
      <c r="M14716">
        <f t="shared" si="29670"/>
        <v>0</v>
      </c>
      <c r="N14716" t="b">
        <f t="shared" ref="N14716" si="29785">AND(MIN($F14714,$F14715,$F14716)=$F14716,MAX($H14714,$H14715,$H14716)=$H14716)</f>
        <v>0</v>
      </c>
      <c r="O14716" t="b">
        <f t="shared" ref="O14716" si="29786">AND(NOT(N14714),NOT(N14715),N14716)</f>
        <v>0</v>
      </c>
    </row>
    <row r="14717" spans="1:15" x14ac:dyDescent="0.25">
      <c r="A14717" t="s">
        <v>13</v>
      </c>
      <c r="B14717" t="s">
        <v>14</v>
      </c>
      <c r="C14717">
        <v>19</v>
      </c>
      <c r="D14717">
        <v>4</v>
      </c>
      <c r="E14717" t="b">
        <v>0</v>
      </c>
      <c r="F14717">
        <v>6.1210000000000004</v>
      </c>
      <c r="G14717">
        <v>64</v>
      </c>
      <c r="H14717">
        <v>64</v>
      </c>
      <c r="I14717">
        <v>865656</v>
      </c>
      <c r="J14717">
        <v>472524</v>
      </c>
      <c r="K14717">
        <v>236195</v>
      </c>
      <c r="L14717">
        <v>17</v>
      </c>
      <c r="M14717">
        <f t="shared" si="29670"/>
        <v>0</v>
      </c>
      <c r="N14717" t="b">
        <f t="shared" ref="N14717" si="29787">AND(MIN($F14717,$F14718,$F14719)=$F14717,MAX($H14717,$H14718,$H14719)=$H14717)</f>
        <v>0</v>
      </c>
      <c r="O14717" t="b">
        <f t="shared" ref="O14717" si="29788">AND(N14717,NOT(N14718),NOT(N14719))</f>
        <v>0</v>
      </c>
    </row>
    <row r="14718" spans="1:15" x14ac:dyDescent="0.25">
      <c r="A14718" t="s">
        <v>15</v>
      </c>
      <c r="B14718" t="s">
        <v>14</v>
      </c>
      <c r="C14718">
        <v>19</v>
      </c>
      <c r="D14718">
        <v>4</v>
      </c>
      <c r="E14718" t="b">
        <v>0</v>
      </c>
      <c r="F14718">
        <v>2.7519999999999998</v>
      </c>
      <c r="G14718">
        <v>64</v>
      </c>
      <c r="H14718">
        <v>64</v>
      </c>
      <c r="I14718">
        <v>487795</v>
      </c>
      <c r="J14718">
        <v>472524</v>
      </c>
      <c r="K14718">
        <v>236195</v>
      </c>
      <c r="L14718">
        <v>17</v>
      </c>
      <c r="M14718">
        <f t="shared" si="29670"/>
        <v>0</v>
      </c>
      <c r="N14718" t="b">
        <f t="shared" ref="N14718" si="29789">AND(MIN($F14717,$F14718,$F14719)=$F14718,MAX($H14717,$H14718,$H14719)=$H14718)</f>
        <v>1</v>
      </c>
      <c r="O14718" t="b">
        <f t="shared" ref="O14718" si="29790">AND(NOT(N14717),N14718,NOT(N14719))</f>
        <v>1</v>
      </c>
    </row>
    <row r="14719" spans="1:15" x14ac:dyDescent="0.25">
      <c r="A14719" t="s">
        <v>19</v>
      </c>
      <c r="B14719" t="s">
        <v>14</v>
      </c>
      <c r="C14719">
        <v>19</v>
      </c>
      <c r="D14719">
        <v>4</v>
      </c>
      <c r="E14719" t="b">
        <v>0</v>
      </c>
      <c r="F14719">
        <v>8.9749999999999996</v>
      </c>
      <c r="G14719">
        <v>64</v>
      </c>
      <c r="H14719">
        <v>64</v>
      </c>
      <c r="I14719">
        <v>865656</v>
      </c>
      <c r="J14719">
        <v>472524</v>
      </c>
      <c r="K14719">
        <v>236195</v>
      </c>
      <c r="L14719">
        <v>17</v>
      </c>
      <c r="M14719">
        <f t="shared" si="29670"/>
        <v>0</v>
      </c>
      <c r="N14719" t="b">
        <f t="shared" ref="N14719" si="29791">AND(MIN($F14717,$F14718,$F14719)=$F14719,MAX($H14717,$H14718,$H14719)=$H14719)</f>
        <v>0</v>
      </c>
      <c r="O14719" t="b">
        <f t="shared" ref="O14719" si="29792">AND(NOT(N14717),NOT(N14718),N14719)</f>
        <v>0</v>
      </c>
    </row>
    <row r="14720" spans="1:15" x14ac:dyDescent="0.25">
      <c r="A14720" t="s">
        <v>13</v>
      </c>
      <c r="B14720" t="s">
        <v>14</v>
      </c>
      <c r="C14720">
        <v>19</v>
      </c>
      <c r="D14720">
        <v>50</v>
      </c>
      <c r="E14720" t="b">
        <v>0</v>
      </c>
      <c r="F14720">
        <v>1.4999999999999999E-2</v>
      </c>
      <c r="G14720">
        <v>64</v>
      </c>
      <c r="H14720">
        <v>64</v>
      </c>
      <c r="I14720">
        <v>244</v>
      </c>
      <c r="J14720">
        <v>131</v>
      </c>
      <c r="K14720">
        <v>0</v>
      </c>
      <c r="L14720">
        <v>11</v>
      </c>
      <c r="M14720">
        <f t="shared" si="29670"/>
        <v>0</v>
      </c>
      <c r="N14720" t="b">
        <f t="shared" ref="N14720" si="29793">AND(MIN($F14720,$F14721,$F14722)=$F14720,MAX($H14720,$H14721,$H14722)=$H14720)</f>
        <v>1</v>
      </c>
      <c r="O14720" t="b">
        <f t="shared" ref="O14720" si="29794">AND(N14720,NOT(N14721),NOT(N14722))</f>
        <v>1</v>
      </c>
    </row>
    <row r="14721" spans="1:15" x14ac:dyDescent="0.25">
      <c r="A14721" t="s">
        <v>15</v>
      </c>
      <c r="B14721" t="s">
        <v>14</v>
      </c>
      <c r="C14721">
        <v>19</v>
      </c>
      <c r="D14721">
        <v>50</v>
      </c>
      <c r="E14721" t="b">
        <v>0</v>
      </c>
      <c r="F14721">
        <v>1.6E-2</v>
      </c>
      <c r="G14721">
        <v>64</v>
      </c>
      <c r="H14721">
        <v>64</v>
      </c>
      <c r="I14721">
        <v>132</v>
      </c>
      <c r="J14721">
        <v>131</v>
      </c>
      <c r="K14721">
        <v>0</v>
      </c>
      <c r="L14721">
        <v>11</v>
      </c>
      <c r="M14721">
        <f t="shared" si="29670"/>
        <v>0</v>
      </c>
      <c r="N14721" t="b">
        <f t="shared" ref="N14721" si="29795">AND(MIN($F14720,$F14721,$F14722)=$F14721,MAX($H14720,$H14721,$H14722)=$H14721)</f>
        <v>0</v>
      </c>
      <c r="O14721" t="b">
        <f t="shared" ref="O14721" si="29796">AND(NOT(N14720),N14721,NOT(N14722))</f>
        <v>0</v>
      </c>
    </row>
    <row r="14722" spans="1:15" x14ac:dyDescent="0.25">
      <c r="A14722" t="s">
        <v>19</v>
      </c>
      <c r="B14722" t="s">
        <v>14</v>
      </c>
      <c r="C14722">
        <v>19</v>
      </c>
      <c r="D14722">
        <v>50</v>
      </c>
      <c r="E14722" t="b">
        <v>0</v>
      </c>
      <c r="F14722">
        <v>1.7999999999999999E-2</v>
      </c>
      <c r="G14722">
        <v>64</v>
      </c>
      <c r="H14722">
        <v>64</v>
      </c>
      <c r="I14722">
        <v>244</v>
      </c>
      <c r="J14722">
        <v>131</v>
      </c>
      <c r="K14722">
        <v>0</v>
      </c>
      <c r="L14722">
        <v>11</v>
      </c>
      <c r="M14722">
        <f t="shared" si="29670"/>
        <v>0</v>
      </c>
      <c r="N14722" t="b">
        <f t="shared" ref="N14722" si="29797">AND(MIN($F14720,$F14721,$F14722)=$F14722,MAX($H14720,$H14721,$H14722)=$H14722)</f>
        <v>0</v>
      </c>
      <c r="O14722" t="b">
        <f t="shared" ref="O14722" si="29798">AND(NOT(N14720),NOT(N14721),N14722)</f>
        <v>0</v>
      </c>
    </row>
    <row r="14723" spans="1:15" x14ac:dyDescent="0.25">
      <c r="A14723" t="s">
        <v>13</v>
      </c>
      <c r="B14723" t="s">
        <v>14</v>
      </c>
      <c r="C14723">
        <v>19</v>
      </c>
      <c r="D14723">
        <v>5</v>
      </c>
      <c r="E14723" t="b">
        <v>0</v>
      </c>
      <c r="F14723">
        <v>0.02</v>
      </c>
      <c r="G14723">
        <v>64</v>
      </c>
      <c r="H14723">
        <v>64</v>
      </c>
      <c r="I14723">
        <v>264</v>
      </c>
      <c r="J14723">
        <v>136</v>
      </c>
      <c r="K14723">
        <v>0</v>
      </c>
      <c r="L14723">
        <v>17</v>
      </c>
      <c r="M14723">
        <f t="shared" ref="M14723:M14786" si="29799">G14723-H14723</f>
        <v>0</v>
      </c>
      <c r="N14723" t="b">
        <f t="shared" ref="N14723" si="29800">AND(MIN($F14723,$F14724,$F14725)=$F14723,MAX($H14723,$H14724,$H14725)=$H14723)</f>
        <v>0</v>
      </c>
      <c r="O14723" t="b">
        <f t="shared" ref="O14723" si="29801">AND(N14723,NOT(N14724),NOT(N14725))</f>
        <v>0</v>
      </c>
    </row>
    <row r="14724" spans="1:15" x14ac:dyDescent="0.25">
      <c r="A14724" t="s">
        <v>15</v>
      </c>
      <c r="B14724" t="s">
        <v>14</v>
      </c>
      <c r="C14724">
        <v>19</v>
      </c>
      <c r="D14724">
        <v>5</v>
      </c>
      <c r="E14724" t="b">
        <v>0</v>
      </c>
      <c r="F14724">
        <v>1.9E-2</v>
      </c>
      <c r="G14724">
        <v>64</v>
      </c>
      <c r="H14724">
        <v>64</v>
      </c>
      <c r="I14724">
        <v>138</v>
      </c>
      <c r="J14724">
        <v>136</v>
      </c>
      <c r="K14724">
        <v>0</v>
      </c>
      <c r="L14724">
        <v>17</v>
      </c>
      <c r="M14724">
        <f t="shared" si="29799"/>
        <v>0</v>
      </c>
      <c r="N14724" t="b">
        <f t="shared" ref="N14724" si="29802">AND(MIN($F14723,$F14724,$F14725)=$F14724,MAX($H14723,$H14724,$H14725)=$H14724)</f>
        <v>1</v>
      </c>
      <c r="O14724" t="b">
        <f t="shared" ref="O14724" si="29803">AND(NOT(N14723),N14724,NOT(N14725))</f>
        <v>1</v>
      </c>
    </row>
    <row r="14725" spans="1:15" x14ac:dyDescent="0.25">
      <c r="A14725" t="s">
        <v>19</v>
      </c>
      <c r="B14725" t="s">
        <v>14</v>
      </c>
      <c r="C14725">
        <v>19</v>
      </c>
      <c r="D14725">
        <v>5</v>
      </c>
      <c r="E14725" t="b">
        <v>0</v>
      </c>
      <c r="F14725">
        <v>0.105</v>
      </c>
      <c r="G14725">
        <v>64</v>
      </c>
      <c r="H14725">
        <v>64</v>
      </c>
      <c r="I14725">
        <v>264</v>
      </c>
      <c r="J14725">
        <v>136</v>
      </c>
      <c r="K14725">
        <v>0</v>
      </c>
      <c r="L14725">
        <v>17</v>
      </c>
      <c r="M14725">
        <f t="shared" si="29799"/>
        <v>0</v>
      </c>
      <c r="N14725" t="b">
        <f t="shared" ref="N14725" si="29804">AND(MIN($F14723,$F14724,$F14725)=$F14725,MAX($H14723,$H14724,$H14725)=$H14725)</f>
        <v>0</v>
      </c>
      <c r="O14725" t="b">
        <f t="shared" ref="O14725" si="29805">AND(NOT(N14723),NOT(N14724),N14725)</f>
        <v>0</v>
      </c>
    </row>
    <row r="14726" spans="1:15" x14ac:dyDescent="0.25">
      <c r="A14726" t="s">
        <v>13</v>
      </c>
      <c r="B14726" t="s">
        <v>14</v>
      </c>
      <c r="C14726">
        <v>19</v>
      </c>
      <c r="D14726">
        <v>6</v>
      </c>
      <c r="E14726" t="b">
        <v>0</v>
      </c>
      <c r="F14726">
        <v>0</v>
      </c>
      <c r="G14726">
        <v>64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f t="shared" si="29799"/>
        <v>64</v>
      </c>
      <c r="N14726" t="b">
        <f t="shared" ref="N14726" si="29806">AND(MIN($F14726,$F14727,$F14728)=$F14726,MAX($H14726,$H14727,$H14728)=$H14726)</f>
        <v>1</v>
      </c>
      <c r="O14726" t="b">
        <f t="shared" ref="O14726" si="29807">AND(N14726,NOT(N14727),NOT(N14728))</f>
        <v>0</v>
      </c>
    </row>
    <row r="14727" spans="1:15" x14ac:dyDescent="0.25">
      <c r="A14727" t="s">
        <v>15</v>
      </c>
      <c r="B14727" t="s">
        <v>14</v>
      </c>
      <c r="C14727">
        <v>19</v>
      </c>
      <c r="D14727">
        <v>6</v>
      </c>
      <c r="E14727" t="b">
        <v>0</v>
      </c>
      <c r="F14727">
        <v>0</v>
      </c>
      <c r="G14727">
        <v>64</v>
      </c>
      <c r="H14727">
        <v>0</v>
      </c>
      <c r="I14727">
        <v>0</v>
      </c>
      <c r="J14727">
        <v>0</v>
      </c>
      <c r="K14727">
        <v>1</v>
      </c>
      <c r="L14727">
        <v>0</v>
      </c>
      <c r="M14727">
        <f t="shared" si="29799"/>
        <v>64</v>
      </c>
      <c r="N14727" t="b">
        <f t="shared" ref="N14727" si="29808">AND(MIN($F14726,$F14727,$F14728)=$F14727,MAX($H14726,$H14727,$H14728)=$H14727)</f>
        <v>1</v>
      </c>
      <c r="O14727" t="b">
        <f t="shared" ref="O14727" si="29809">AND(NOT(N14726),N14727,NOT(N14728))</f>
        <v>0</v>
      </c>
    </row>
    <row r="14728" spans="1:15" x14ac:dyDescent="0.25">
      <c r="A14728" t="s">
        <v>19</v>
      </c>
      <c r="B14728" t="s">
        <v>14</v>
      </c>
      <c r="C14728">
        <v>19</v>
      </c>
      <c r="D14728">
        <v>6</v>
      </c>
      <c r="E14728" t="b">
        <v>0</v>
      </c>
      <c r="F14728">
        <v>1E-3</v>
      </c>
      <c r="G14728">
        <v>64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f t="shared" si="29799"/>
        <v>64</v>
      </c>
      <c r="N14728" t="b">
        <f t="shared" ref="N14728" si="29810">AND(MIN($F14726,$F14727,$F14728)=$F14728,MAX($H14726,$H14727,$H14728)=$H14728)</f>
        <v>0</v>
      </c>
      <c r="O14728" t="b">
        <f t="shared" ref="O14728" si="29811">AND(NOT(N14726),NOT(N14727),N14728)</f>
        <v>0</v>
      </c>
    </row>
    <row r="14729" spans="1:15" x14ac:dyDescent="0.25">
      <c r="A14729" t="s">
        <v>13</v>
      </c>
      <c r="B14729" t="s">
        <v>14</v>
      </c>
      <c r="C14729">
        <v>19</v>
      </c>
      <c r="D14729">
        <v>7</v>
      </c>
      <c r="E14729" t="b">
        <v>0</v>
      </c>
      <c r="F14729">
        <v>1.6E-2</v>
      </c>
      <c r="G14729">
        <v>64</v>
      </c>
      <c r="H14729">
        <v>64</v>
      </c>
      <c r="I14729">
        <v>263</v>
      </c>
      <c r="J14729">
        <v>149</v>
      </c>
      <c r="K14729">
        <v>10</v>
      </c>
      <c r="L14729">
        <v>9</v>
      </c>
      <c r="M14729">
        <f t="shared" si="29799"/>
        <v>0</v>
      </c>
      <c r="N14729" t="b">
        <f t="shared" ref="N14729" si="29812">AND(MIN($F14729,$F14730,$F14731)=$F14729,MAX($H14729,$H14730,$H14731)=$H14729)</f>
        <v>1</v>
      </c>
      <c r="O14729" t="b">
        <f t="shared" ref="O14729" si="29813">AND(N14729,NOT(N14730),NOT(N14731))</f>
        <v>0</v>
      </c>
    </row>
    <row r="14730" spans="1:15" x14ac:dyDescent="0.25">
      <c r="A14730" t="s">
        <v>15</v>
      </c>
      <c r="B14730" t="s">
        <v>14</v>
      </c>
      <c r="C14730">
        <v>19</v>
      </c>
      <c r="D14730">
        <v>7</v>
      </c>
      <c r="E14730" t="b">
        <v>0</v>
      </c>
      <c r="F14730">
        <v>1.6E-2</v>
      </c>
      <c r="G14730">
        <v>64</v>
      </c>
      <c r="H14730">
        <v>64</v>
      </c>
      <c r="I14730">
        <v>194</v>
      </c>
      <c r="J14730">
        <v>193</v>
      </c>
      <c r="K14730">
        <v>32</v>
      </c>
      <c r="L14730">
        <v>9</v>
      </c>
      <c r="M14730">
        <f t="shared" si="29799"/>
        <v>0</v>
      </c>
      <c r="N14730" t="b">
        <f t="shared" ref="N14730" si="29814">AND(MIN($F14729,$F14730,$F14731)=$F14730,MAX($H14729,$H14730,$H14731)=$H14730)</f>
        <v>1</v>
      </c>
      <c r="O14730" t="b">
        <f t="shared" ref="O14730" si="29815">AND(NOT(N14729),N14730,NOT(N14731))</f>
        <v>0</v>
      </c>
    </row>
    <row r="14731" spans="1:15" x14ac:dyDescent="0.25">
      <c r="A14731" t="s">
        <v>19</v>
      </c>
      <c r="B14731" t="s">
        <v>14</v>
      </c>
      <c r="C14731">
        <v>19</v>
      </c>
      <c r="D14731">
        <v>7</v>
      </c>
      <c r="E14731" t="b">
        <v>0</v>
      </c>
      <c r="F14731">
        <v>4.2000000000000003E-2</v>
      </c>
      <c r="G14731">
        <v>64</v>
      </c>
      <c r="H14731">
        <v>64</v>
      </c>
      <c r="I14731">
        <v>263</v>
      </c>
      <c r="J14731">
        <v>149</v>
      </c>
      <c r="K14731">
        <v>10</v>
      </c>
      <c r="L14731">
        <v>9</v>
      </c>
      <c r="M14731">
        <f t="shared" si="29799"/>
        <v>0</v>
      </c>
      <c r="N14731" t="b">
        <f t="shared" ref="N14731" si="29816">AND(MIN($F14729,$F14730,$F14731)=$F14731,MAX($H14729,$H14730,$H14731)=$H14731)</f>
        <v>0</v>
      </c>
      <c r="O14731" t="b">
        <f t="shared" ref="O14731" si="29817">AND(NOT(N14729),NOT(N14730),N14731)</f>
        <v>0</v>
      </c>
    </row>
    <row r="14732" spans="1:15" x14ac:dyDescent="0.25">
      <c r="A14732" t="s">
        <v>13</v>
      </c>
      <c r="B14732" t="s">
        <v>14</v>
      </c>
      <c r="C14732">
        <v>19</v>
      </c>
      <c r="D14732">
        <v>8</v>
      </c>
      <c r="E14732" t="b">
        <v>0</v>
      </c>
      <c r="F14732">
        <v>2E-3</v>
      </c>
      <c r="G14732">
        <v>64</v>
      </c>
      <c r="H14732">
        <v>3</v>
      </c>
      <c r="I14732">
        <v>18</v>
      </c>
      <c r="J14732">
        <v>11</v>
      </c>
      <c r="K14732">
        <v>3</v>
      </c>
      <c r="L14732">
        <v>1</v>
      </c>
      <c r="M14732">
        <f t="shared" si="29799"/>
        <v>61</v>
      </c>
      <c r="N14732" t="b">
        <f t="shared" ref="N14732" si="29818">AND(MIN($F14732,$F14733,$F14734)=$F14732,MAX($H14732,$H14733,$H14734)=$H14732)</f>
        <v>0</v>
      </c>
      <c r="O14732" t="b">
        <f t="shared" ref="O14732" si="29819">AND(N14732,NOT(N14733),NOT(N14734))</f>
        <v>0</v>
      </c>
    </row>
    <row r="14733" spans="1:15" x14ac:dyDescent="0.25">
      <c r="A14733" t="s">
        <v>15</v>
      </c>
      <c r="B14733" t="s">
        <v>14</v>
      </c>
      <c r="C14733">
        <v>19</v>
      </c>
      <c r="D14733">
        <v>8</v>
      </c>
      <c r="E14733" t="b">
        <v>0</v>
      </c>
      <c r="F14733">
        <v>1E-3</v>
      </c>
      <c r="G14733">
        <v>64</v>
      </c>
      <c r="H14733">
        <v>3</v>
      </c>
      <c r="I14733">
        <v>11</v>
      </c>
      <c r="J14733">
        <v>11</v>
      </c>
      <c r="K14733">
        <v>3</v>
      </c>
      <c r="L14733">
        <v>1</v>
      </c>
      <c r="M14733">
        <f t="shared" si="29799"/>
        <v>61</v>
      </c>
      <c r="N14733" t="b">
        <f t="shared" ref="N14733" si="29820">AND(MIN($F14732,$F14733,$F14734)=$F14733,MAX($H14732,$H14733,$H14734)=$H14733)</f>
        <v>1</v>
      </c>
      <c r="O14733" t="b">
        <f t="shared" ref="O14733" si="29821">AND(NOT(N14732),N14733,NOT(N14734))</f>
        <v>0</v>
      </c>
    </row>
    <row r="14734" spans="1:15" x14ac:dyDescent="0.25">
      <c r="A14734" t="s">
        <v>19</v>
      </c>
      <c r="B14734" t="s">
        <v>14</v>
      </c>
      <c r="C14734">
        <v>19</v>
      </c>
      <c r="D14734">
        <v>8</v>
      </c>
      <c r="E14734" t="b">
        <v>0</v>
      </c>
      <c r="F14734">
        <v>1E-3</v>
      </c>
      <c r="G14734">
        <v>64</v>
      </c>
      <c r="H14734">
        <v>3</v>
      </c>
      <c r="I14734">
        <v>18</v>
      </c>
      <c r="J14734">
        <v>11</v>
      </c>
      <c r="K14734">
        <v>3</v>
      </c>
      <c r="L14734">
        <v>1</v>
      </c>
      <c r="M14734">
        <f t="shared" si="29799"/>
        <v>61</v>
      </c>
      <c r="N14734" t="b">
        <f t="shared" ref="N14734" si="29822">AND(MIN($F14732,$F14733,$F14734)=$F14734,MAX($H14732,$H14733,$H14734)=$H14734)</f>
        <v>1</v>
      </c>
      <c r="O14734" t="b">
        <f t="shared" ref="O14734" si="29823">AND(NOT(N14732),NOT(N14733),N14734)</f>
        <v>0</v>
      </c>
    </row>
    <row r="14735" spans="1:15" x14ac:dyDescent="0.25">
      <c r="A14735" t="s">
        <v>13</v>
      </c>
      <c r="B14735" t="s">
        <v>14</v>
      </c>
      <c r="C14735">
        <v>19</v>
      </c>
      <c r="D14735">
        <v>9</v>
      </c>
      <c r="E14735" t="b">
        <v>0</v>
      </c>
      <c r="F14735">
        <v>0.02</v>
      </c>
      <c r="G14735">
        <v>64</v>
      </c>
      <c r="H14735">
        <v>64</v>
      </c>
      <c r="I14735">
        <v>374</v>
      </c>
      <c r="J14735">
        <v>191</v>
      </c>
      <c r="K14735">
        <v>29</v>
      </c>
      <c r="L14735">
        <v>12</v>
      </c>
      <c r="M14735">
        <f t="shared" si="29799"/>
        <v>0</v>
      </c>
      <c r="N14735" t="b">
        <f t="shared" ref="N14735" si="29824">AND(MIN($F14735,$F14736,$F14737)=$F14735,MAX($H14735,$H14736,$H14737)=$H14735)</f>
        <v>1</v>
      </c>
      <c r="O14735" t="b">
        <f t="shared" ref="O14735" si="29825">AND(N14735,NOT(N14736),NOT(N14737))</f>
        <v>0</v>
      </c>
    </row>
    <row r="14736" spans="1:15" x14ac:dyDescent="0.25">
      <c r="A14736" t="s">
        <v>15</v>
      </c>
      <c r="B14736" t="s">
        <v>14</v>
      </c>
      <c r="C14736">
        <v>19</v>
      </c>
      <c r="D14736">
        <v>9</v>
      </c>
      <c r="E14736" t="b">
        <v>0</v>
      </c>
      <c r="F14736">
        <v>0.02</v>
      </c>
      <c r="G14736">
        <v>64</v>
      </c>
      <c r="H14736">
        <v>64</v>
      </c>
      <c r="I14736">
        <v>196</v>
      </c>
      <c r="J14736">
        <v>191</v>
      </c>
      <c r="K14736">
        <v>29</v>
      </c>
      <c r="L14736">
        <v>12</v>
      </c>
      <c r="M14736">
        <f t="shared" si="29799"/>
        <v>0</v>
      </c>
      <c r="N14736" t="b">
        <f t="shared" ref="N14736" si="29826">AND(MIN($F14735,$F14736,$F14737)=$F14736,MAX($H14735,$H14736,$H14737)=$H14736)</f>
        <v>1</v>
      </c>
      <c r="O14736" t="b">
        <f t="shared" ref="O14736" si="29827">AND(NOT(N14735),N14736,NOT(N14737))</f>
        <v>0</v>
      </c>
    </row>
    <row r="14737" spans="1:15" x14ac:dyDescent="0.25">
      <c r="A14737" t="s">
        <v>19</v>
      </c>
      <c r="B14737" t="s">
        <v>14</v>
      </c>
      <c r="C14737">
        <v>19</v>
      </c>
      <c r="D14737">
        <v>9</v>
      </c>
      <c r="E14737" t="b">
        <v>0</v>
      </c>
      <c r="F14737">
        <v>3.4000000000000002E-2</v>
      </c>
      <c r="G14737">
        <v>64</v>
      </c>
      <c r="H14737">
        <v>64</v>
      </c>
      <c r="I14737">
        <v>374</v>
      </c>
      <c r="J14737">
        <v>191</v>
      </c>
      <c r="K14737">
        <v>29</v>
      </c>
      <c r="L14737">
        <v>12</v>
      </c>
      <c r="M14737">
        <f t="shared" si="29799"/>
        <v>0</v>
      </c>
      <c r="N14737" t="b">
        <f t="shared" ref="N14737" si="29828">AND(MIN($F14735,$F14736,$F14737)=$F14737,MAX($H14735,$H14736,$H14737)=$H14737)</f>
        <v>0</v>
      </c>
      <c r="O14737" t="b">
        <f t="shared" ref="O14737" si="29829">AND(NOT(N14735),NOT(N14736),N14737)</f>
        <v>0</v>
      </c>
    </row>
    <row r="14738" spans="1:15" x14ac:dyDescent="0.25">
      <c r="A14738" t="s">
        <v>13</v>
      </c>
      <c r="B14738" t="s">
        <v>14</v>
      </c>
      <c r="C14738">
        <v>20</v>
      </c>
      <c r="D14738">
        <v>0</v>
      </c>
      <c r="E14738" t="b">
        <v>0</v>
      </c>
      <c r="F14738">
        <v>0</v>
      </c>
      <c r="G14738">
        <v>64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f t="shared" si="29799"/>
        <v>64</v>
      </c>
      <c r="N14738" t="b">
        <f t="shared" ref="N14738" si="29830">AND(MIN($F14738,$F14739,$F14740)=$F14738,MAX($H14738,$H14739,$H14740)=$H14738)</f>
        <v>1</v>
      </c>
      <c r="O14738" t="b">
        <f t="shared" ref="O14738" si="29831">AND(N14738,NOT(N14739),NOT(N14740))</f>
        <v>0</v>
      </c>
    </row>
    <row r="14739" spans="1:15" x14ac:dyDescent="0.25">
      <c r="A14739" t="s">
        <v>15</v>
      </c>
      <c r="B14739" t="s">
        <v>14</v>
      </c>
      <c r="C14739">
        <v>20</v>
      </c>
      <c r="D14739">
        <v>0</v>
      </c>
      <c r="E14739" t="b">
        <v>0</v>
      </c>
      <c r="F14739">
        <v>0</v>
      </c>
      <c r="G14739">
        <v>64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>
        <f t="shared" si="29799"/>
        <v>64</v>
      </c>
      <c r="N14739" t="b">
        <f t="shared" ref="N14739" si="29832">AND(MIN($F14738,$F14739,$F14740)=$F14739,MAX($H14738,$H14739,$H14740)=$H14739)</f>
        <v>1</v>
      </c>
      <c r="O14739" t="b">
        <f t="shared" ref="O14739" si="29833">AND(NOT(N14738),N14739,NOT(N14740))</f>
        <v>0</v>
      </c>
    </row>
    <row r="14740" spans="1:15" x14ac:dyDescent="0.25">
      <c r="A14740" t="s">
        <v>19</v>
      </c>
      <c r="B14740" t="s">
        <v>14</v>
      </c>
      <c r="C14740">
        <v>20</v>
      </c>
      <c r="D14740">
        <v>0</v>
      </c>
      <c r="E14740" t="b">
        <v>0</v>
      </c>
      <c r="F14740">
        <v>0</v>
      </c>
      <c r="G14740">
        <v>64</v>
      </c>
      <c r="H14740">
        <v>0</v>
      </c>
      <c r="I14740">
        <v>0</v>
      </c>
      <c r="J14740">
        <v>0</v>
      </c>
      <c r="K14740">
        <v>1</v>
      </c>
      <c r="L14740">
        <v>0</v>
      </c>
      <c r="M14740">
        <f t="shared" si="29799"/>
        <v>64</v>
      </c>
      <c r="N14740" t="b">
        <f t="shared" ref="N14740" si="29834">AND(MIN($F14738,$F14739,$F14740)=$F14740,MAX($H14738,$H14739,$H14740)=$H14740)</f>
        <v>1</v>
      </c>
      <c r="O14740" t="b">
        <f t="shared" ref="O14740" si="29835">AND(NOT(N14738),NOT(N14739),N14740)</f>
        <v>0</v>
      </c>
    </row>
    <row r="14741" spans="1:15" x14ac:dyDescent="0.25">
      <c r="A14741" t="s">
        <v>13</v>
      </c>
      <c r="B14741" t="s">
        <v>14</v>
      </c>
      <c r="C14741">
        <v>20</v>
      </c>
      <c r="D14741">
        <v>10</v>
      </c>
      <c r="E14741" t="b">
        <v>0</v>
      </c>
      <c r="F14741">
        <v>3.7999999999999999E-2</v>
      </c>
      <c r="G14741">
        <v>64</v>
      </c>
      <c r="H14741">
        <v>64</v>
      </c>
      <c r="I14741">
        <v>2831</v>
      </c>
      <c r="J14741">
        <v>1774</v>
      </c>
      <c r="K14741">
        <v>821</v>
      </c>
      <c r="L14741">
        <v>13</v>
      </c>
      <c r="M14741">
        <f t="shared" si="29799"/>
        <v>0</v>
      </c>
      <c r="N14741" t="b">
        <f t="shared" ref="N14741" si="29836">AND(MIN($F14741,$F14742,$F14743)=$F14741,MAX($H14741,$H14742,$H14743)=$H14741)</f>
        <v>0</v>
      </c>
      <c r="O14741" t="b">
        <f t="shared" ref="O14741" si="29837">AND(N14741,NOT(N14742),NOT(N14743))</f>
        <v>0</v>
      </c>
    </row>
    <row r="14742" spans="1:15" x14ac:dyDescent="0.25">
      <c r="A14742" t="s">
        <v>15</v>
      </c>
      <c r="B14742" t="s">
        <v>14</v>
      </c>
      <c r="C14742">
        <v>20</v>
      </c>
      <c r="D14742">
        <v>10</v>
      </c>
      <c r="E14742" t="b">
        <v>0</v>
      </c>
      <c r="F14742">
        <v>3.4000000000000002E-2</v>
      </c>
      <c r="G14742">
        <v>64</v>
      </c>
      <c r="H14742">
        <v>64</v>
      </c>
      <c r="I14742">
        <v>1776</v>
      </c>
      <c r="J14742">
        <v>1774</v>
      </c>
      <c r="K14742">
        <v>821</v>
      </c>
      <c r="L14742">
        <v>13</v>
      </c>
      <c r="M14742">
        <f t="shared" si="29799"/>
        <v>0</v>
      </c>
      <c r="N14742" t="b">
        <f t="shared" ref="N14742" si="29838">AND(MIN($F14741,$F14742,$F14743)=$F14742,MAX($H14741,$H14742,$H14743)=$H14742)</f>
        <v>1</v>
      </c>
      <c r="O14742" t="b">
        <f t="shared" ref="O14742" si="29839">AND(NOT(N14741),N14742,NOT(N14743))</f>
        <v>1</v>
      </c>
    </row>
    <row r="14743" spans="1:15" x14ac:dyDescent="0.25">
      <c r="A14743" t="s">
        <v>19</v>
      </c>
      <c r="B14743" t="s">
        <v>14</v>
      </c>
      <c r="C14743">
        <v>20</v>
      </c>
      <c r="D14743">
        <v>10</v>
      </c>
      <c r="E14743" t="b">
        <v>0</v>
      </c>
      <c r="F14743">
        <v>5.2999999999999999E-2</v>
      </c>
      <c r="G14743">
        <v>64</v>
      </c>
      <c r="H14743">
        <v>64</v>
      </c>
      <c r="I14743">
        <v>2831</v>
      </c>
      <c r="J14743">
        <v>1774</v>
      </c>
      <c r="K14743">
        <v>821</v>
      </c>
      <c r="L14743">
        <v>13</v>
      </c>
      <c r="M14743">
        <f t="shared" si="29799"/>
        <v>0</v>
      </c>
      <c r="N14743" t="b">
        <f t="shared" ref="N14743" si="29840">AND(MIN($F14741,$F14742,$F14743)=$F14743,MAX($H14741,$H14742,$H14743)=$H14743)</f>
        <v>0</v>
      </c>
      <c r="O14743" t="b">
        <f t="shared" ref="O14743" si="29841">AND(NOT(N14741),NOT(N14742),N14743)</f>
        <v>0</v>
      </c>
    </row>
    <row r="14744" spans="1:15" x14ac:dyDescent="0.25">
      <c r="A14744" t="s">
        <v>13</v>
      </c>
      <c r="B14744" t="s">
        <v>14</v>
      </c>
      <c r="C14744">
        <v>20</v>
      </c>
      <c r="D14744">
        <v>11</v>
      </c>
      <c r="E14744" t="b">
        <v>1</v>
      </c>
      <c r="F14744">
        <v>10.000999999999999</v>
      </c>
      <c r="G14744">
        <v>64</v>
      </c>
      <c r="H14744">
        <v>0</v>
      </c>
      <c r="I14744">
        <v>1144729</v>
      </c>
      <c r="J14744">
        <v>1144657</v>
      </c>
      <c r="K14744">
        <v>572326</v>
      </c>
      <c r="L14744">
        <v>13</v>
      </c>
      <c r="M14744">
        <f t="shared" si="29799"/>
        <v>64</v>
      </c>
      <c r="N14744" t="b">
        <f t="shared" ref="N14744" si="29842">AND(MIN($F14744,$F14745,$F14746)=$F14744,MAX($H14744,$H14745,$H14746)=$H14744)</f>
        <v>0</v>
      </c>
      <c r="O14744" t="b">
        <f t="shared" ref="O14744" si="29843">AND(N14744,NOT(N14745),NOT(N14746))</f>
        <v>0</v>
      </c>
    </row>
    <row r="14745" spans="1:15" x14ac:dyDescent="0.25">
      <c r="A14745" t="s">
        <v>15</v>
      </c>
      <c r="B14745" t="s">
        <v>14</v>
      </c>
      <c r="C14745">
        <v>20</v>
      </c>
      <c r="D14745">
        <v>11</v>
      </c>
      <c r="E14745" t="b">
        <v>0</v>
      </c>
      <c r="F14745">
        <v>1.3759999999999999</v>
      </c>
      <c r="G14745">
        <v>64</v>
      </c>
      <c r="H14745">
        <v>64</v>
      </c>
      <c r="I14745">
        <v>135</v>
      </c>
      <c r="J14745">
        <v>133</v>
      </c>
      <c r="K14745">
        <v>0</v>
      </c>
      <c r="L14745">
        <v>8</v>
      </c>
      <c r="M14745">
        <f t="shared" si="29799"/>
        <v>0</v>
      </c>
      <c r="N14745" t="b">
        <f t="shared" ref="N14745" si="29844">AND(MIN($F14744,$F14745,$F14746)=$F14745,MAX($H14744,$H14745,$H14746)=$H14745)</f>
        <v>1</v>
      </c>
      <c r="O14745" t="b">
        <f t="shared" ref="O14745" si="29845">AND(NOT(N14744),N14745,NOT(N14746))</f>
        <v>1</v>
      </c>
    </row>
    <row r="14746" spans="1:15" x14ac:dyDescent="0.25">
      <c r="A14746" t="s">
        <v>19</v>
      </c>
      <c r="B14746" t="s">
        <v>14</v>
      </c>
      <c r="C14746">
        <v>20</v>
      </c>
      <c r="D14746">
        <v>11</v>
      </c>
      <c r="E14746" t="b">
        <v>1</v>
      </c>
      <c r="F14746">
        <v>10.000999999999999</v>
      </c>
      <c r="G14746">
        <v>64</v>
      </c>
      <c r="H14746">
        <v>0</v>
      </c>
      <c r="I14746">
        <v>1122722</v>
      </c>
      <c r="J14746">
        <v>1122650</v>
      </c>
      <c r="K14746">
        <v>561323</v>
      </c>
      <c r="L14746">
        <v>13</v>
      </c>
      <c r="M14746">
        <f t="shared" si="29799"/>
        <v>64</v>
      </c>
      <c r="N14746" t="b">
        <f t="shared" ref="N14746" si="29846">AND(MIN($F14744,$F14745,$F14746)=$F14746,MAX($H14744,$H14745,$H14746)=$H14746)</f>
        <v>0</v>
      </c>
      <c r="O14746" t="b">
        <f t="shared" ref="O14746" si="29847">AND(NOT(N14744),NOT(N14745),N14746)</f>
        <v>0</v>
      </c>
    </row>
    <row r="14747" spans="1:15" x14ac:dyDescent="0.25">
      <c r="A14747" t="s">
        <v>13</v>
      </c>
      <c r="B14747" t="s">
        <v>14</v>
      </c>
      <c r="C14747">
        <v>20</v>
      </c>
      <c r="D14747">
        <v>12</v>
      </c>
      <c r="E14747" t="b">
        <v>0</v>
      </c>
      <c r="F14747">
        <v>3.6999999999999998E-2</v>
      </c>
      <c r="G14747">
        <v>64</v>
      </c>
      <c r="H14747">
        <v>64</v>
      </c>
      <c r="I14747">
        <v>1807</v>
      </c>
      <c r="J14747">
        <v>1566</v>
      </c>
      <c r="K14747">
        <v>717</v>
      </c>
      <c r="L14747">
        <v>15</v>
      </c>
      <c r="M14747">
        <f t="shared" si="29799"/>
        <v>0</v>
      </c>
      <c r="N14747" t="b">
        <f t="shared" ref="N14747" si="29848">AND(MIN($F14747,$F14748,$F14749)=$F14747,MAX($H14747,$H14748,$H14749)=$H14747)</f>
        <v>1</v>
      </c>
      <c r="O14747" t="b">
        <f t="shared" ref="O14747" si="29849">AND(N14747,NOT(N14748),NOT(N14749))</f>
        <v>1</v>
      </c>
    </row>
    <row r="14748" spans="1:15" x14ac:dyDescent="0.25">
      <c r="A14748" t="s">
        <v>15</v>
      </c>
      <c r="B14748" t="s">
        <v>14</v>
      </c>
      <c r="C14748">
        <v>20</v>
      </c>
      <c r="D14748">
        <v>12</v>
      </c>
      <c r="E14748" t="b">
        <v>1</v>
      </c>
      <c r="F14748">
        <v>10.002000000000001</v>
      </c>
      <c r="G14748">
        <v>64</v>
      </c>
      <c r="H14748">
        <v>0</v>
      </c>
      <c r="I14748">
        <v>13027</v>
      </c>
      <c r="J14748">
        <v>13026</v>
      </c>
      <c r="K14748">
        <v>6511</v>
      </c>
      <c r="L14748">
        <v>11</v>
      </c>
      <c r="M14748">
        <f t="shared" si="29799"/>
        <v>64</v>
      </c>
      <c r="N14748" t="b">
        <f t="shared" ref="N14748" si="29850">AND(MIN($F14747,$F14748,$F14749)=$F14748,MAX($H14747,$H14748,$H14749)=$H14748)</f>
        <v>0</v>
      </c>
      <c r="O14748" t="b">
        <f t="shared" ref="O14748" si="29851">AND(NOT(N14747),N14748,NOT(N14749))</f>
        <v>0</v>
      </c>
    </row>
    <row r="14749" spans="1:15" x14ac:dyDescent="0.25">
      <c r="A14749" t="s">
        <v>19</v>
      </c>
      <c r="B14749" t="s">
        <v>14</v>
      </c>
      <c r="C14749">
        <v>20</v>
      </c>
      <c r="D14749">
        <v>12</v>
      </c>
      <c r="E14749" t="b">
        <v>0</v>
      </c>
      <c r="F14749">
        <v>4.2000000000000003E-2</v>
      </c>
      <c r="G14749">
        <v>64</v>
      </c>
      <c r="H14749">
        <v>64</v>
      </c>
      <c r="I14749">
        <v>1807</v>
      </c>
      <c r="J14749">
        <v>1566</v>
      </c>
      <c r="K14749">
        <v>717</v>
      </c>
      <c r="L14749">
        <v>15</v>
      </c>
      <c r="M14749">
        <f t="shared" si="29799"/>
        <v>0</v>
      </c>
      <c r="N14749" t="b">
        <f t="shared" ref="N14749" si="29852">AND(MIN($F14747,$F14748,$F14749)=$F14749,MAX($H14747,$H14748,$H14749)=$H14749)</f>
        <v>0</v>
      </c>
      <c r="O14749" t="b">
        <f t="shared" ref="O14749" si="29853">AND(NOT(N14747),NOT(N14748),N14749)</f>
        <v>0</v>
      </c>
    </row>
    <row r="14750" spans="1:15" x14ac:dyDescent="0.25">
      <c r="A14750" t="s">
        <v>13</v>
      </c>
      <c r="B14750" t="s">
        <v>14</v>
      </c>
      <c r="C14750">
        <v>20</v>
      </c>
      <c r="D14750">
        <v>13</v>
      </c>
      <c r="E14750" t="b">
        <v>1</v>
      </c>
      <c r="F14750">
        <v>10.000999999999999</v>
      </c>
      <c r="G14750">
        <v>64</v>
      </c>
      <c r="H14750">
        <v>0</v>
      </c>
      <c r="I14750">
        <v>725441</v>
      </c>
      <c r="J14750">
        <v>725372</v>
      </c>
      <c r="K14750">
        <v>362684</v>
      </c>
      <c r="L14750">
        <v>19</v>
      </c>
      <c r="M14750">
        <f t="shared" si="29799"/>
        <v>64</v>
      </c>
      <c r="N14750" t="b">
        <f t="shared" ref="N14750" si="29854">AND(MIN($F14750,$F14751,$F14752)=$F14750,MAX($H14750,$H14751,$H14752)=$H14750)</f>
        <v>1</v>
      </c>
      <c r="O14750" t="b">
        <f t="shared" ref="O14750" si="29855">AND(N14750,NOT(N14751),NOT(N14752))</f>
        <v>0</v>
      </c>
    </row>
    <row r="14751" spans="1:15" x14ac:dyDescent="0.25">
      <c r="A14751" t="s">
        <v>15</v>
      </c>
      <c r="B14751" t="s">
        <v>14</v>
      </c>
      <c r="C14751">
        <v>20</v>
      </c>
      <c r="D14751">
        <v>13</v>
      </c>
      <c r="E14751" t="b">
        <v>1</v>
      </c>
      <c r="F14751">
        <v>10.003</v>
      </c>
      <c r="G14751">
        <v>64</v>
      </c>
      <c r="H14751">
        <v>0</v>
      </c>
      <c r="I14751">
        <v>2011</v>
      </c>
      <c r="J14751">
        <v>2010</v>
      </c>
      <c r="K14751">
        <v>1003</v>
      </c>
      <c r="L14751">
        <v>11</v>
      </c>
      <c r="M14751">
        <f t="shared" si="29799"/>
        <v>64</v>
      </c>
      <c r="N14751" t="b">
        <f t="shared" ref="N14751" si="29856">AND(MIN($F14750,$F14751,$F14752)=$F14751,MAX($H14750,$H14751,$H14752)=$H14751)</f>
        <v>0</v>
      </c>
      <c r="O14751" t="b">
        <f t="shared" ref="O14751" si="29857">AND(NOT(N14750),N14751,NOT(N14752))</f>
        <v>0</v>
      </c>
    </row>
    <row r="14752" spans="1:15" x14ac:dyDescent="0.25">
      <c r="A14752" t="s">
        <v>19</v>
      </c>
      <c r="B14752" t="s">
        <v>14</v>
      </c>
      <c r="C14752">
        <v>20</v>
      </c>
      <c r="D14752">
        <v>13</v>
      </c>
      <c r="E14752" t="b">
        <v>1</v>
      </c>
      <c r="F14752">
        <v>10.000999999999999</v>
      </c>
      <c r="G14752">
        <v>64</v>
      </c>
      <c r="H14752">
        <v>0</v>
      </c>
      <c r="I14752">
        <v>694494</v>
      </c>
      <c r="J14752">
        <v>694425</v>
      </c>
      <c r="K14752">
        <v>347210</v>
      </c>
      <c r="L14752">
        <v>19</v>
      </c>
      <c r="M14752">
        <f t="shared" si="29799"/>
        <v>64</v>
      </c>
      <c r="N14752" t="b">
        <f t="shared" ref="N14752" si="29858">AND(MIN($F14750,$F14751,$F14752)=$F14752,MAX($H14750,$H14751,$H14752)=$H14752)</f>
        <v>1</v>
      </c>
      <c r="O14752" t="b">
        <f t="shared" ref="O14752" si="29859">AND(NOT(N14750),NOT(N14751),N14752)</f>
        <v>0</v>
      </c>
    </row>
    <row r="14753" spans="1:15" x14ac:dyDescent="0.25">
      <c r="A14753" t="s">
        <v>13</v>
      </c>
      <c r="B14753" t="s">
        <v>14</v>
      </c>
      <c r="C14753">
        <v>20</v>
      </c>
      <c r="D14753">
        <v>14</v>
      </c>
      <c r="E14753" t="b">
        <v>1</v>
      </c>
      <c r="F14753">
        <v>10.000999999999999</v>
      </c>
      <c r="G14753">
        <v>64</v>
      </c>
      <c r="H14753">
        <v>0</v>
      </c>
      <c r="I14753">
        <v>1111677</v>
      </c>
      <c r="J14753">
        <v>1111614</v>
      </c>
      <c r="K14753">
        <v>555805</v>
      </c>
      <c r="L14753">
        <v>26</v>
      </c>
      <c r="M14753">
        <f t="shared" si="29799"/>
        <v>64</v>
      </c>
      <c r="N14753" t="b">
        <f t="shared" ref="N14753" si="29860">AND(MIN($F14753,$F14754,$F14755)=$F14753,MAX($H14753,$H14754,$H14755)=$H14753)</f>
        <v>0</v>
      </c>
      <c r="O14753" t="b">
        <f t="shared" ref="O14753" si="29861">AND(N14753,NOT(N14754),NOT(N14755))</f>
        <v>0</v>
      </c>
    </row>
    <row r="14754" spans="1:15" x14ac:dyDescent="0.25">
      <c r="A14754" t="s">
        <v>15</v>
      </c>
      <c r="B14754" t="s">
        <v>14</v>
      </c>
      <c r="C14754">
        <v>20</v>
      </c>
      <c r="D14754">
        <v>14</v>
      </c>
      <c r="E14754" t="b">
        <v>0</v>
      </c>
      <c r="F14754">
        <v>0.878</v>
      </c>
      <c r="G14754">
        <v>64</v>
      </c>
      <c r="H14754">
        <v>64</v>
      </c>
      <c r="I14754">
        <v>179</v>
      </c>
      <c r="J14754">
        <v>177</v>
      </c>
      <c r="K14754">
        <v>22</v>
      </c>
      <c r="L14754">
        <v>9</v>
      </c>
      <c r="M14754">
        <f t="shared" si="29799"/>
        <v>0</v>
      </c>
      <c r="N14754" t="b">
        <f t="shared" ref="N14754" si="29862">AND(MIN($F14753,$F14754,$F14755)=$F14754,MAX($H14753,$H14754,$H14755)=$H14754)</f>
        <v>1</v>
      </c>
      <c r="O14754" t="b">
        <f t="shared" ref="O14754" si="29863">AND(NOT(N14753),N14754,NOT(N14755))</f>
        <v>1</v>
      </c>
    </row>
    <row r="14755" spans="1:15" x14ac:dyDescent="0.25">
      <c r="A14755" t="s">
        <v>19</v>
      </c>
      <c r="B14755" t="s">
        <v>14</v>
      </c>
      <c r="C14755">
        <v>20</v>
      </c>
      <c r="D14755">
        <v>14</v>
      </c>
      <c r="E14755" t="b">
        <v>1</v>
      </c>
      <c r="F14755">
        <v>10.000999999999999</v>
      </c>
      <c r="G14755">
        <v>64</v>
      </c>
      <c r="H14755">
        <v>0</v>
      </c>
      <c r="I14755">
        <v>1086078</v>
      </c>
      <c r="J14755">
        <v>1086015</v>
      </c>
      <c r="K14755">
        <v>543005</v>
      </c>
      <c r="L14755">
        <v>26</v>
      </c>
      <c r="M14755">
        <f t="shared" si="29799"/>
        <v>64</v>
      </c>
      <c r="N14755" t="b">
        <f t="shared" ref="N14755" si="29864">AND(MIN($F14753,$F14754,$F14755)=$F14755,MAX($H14753,$H14754,$H14755)=$H14755)</f>
        <v>0</v>
      </c>
      <c r="O14755" t="b">
        <f t="shared" ref="O14755" si="29865">AND(NOT(N14753),NOT(N14754),N14755)</f>
        <v>0</v>
      </c>
    </row>
    <row r="14756" spans="1:15" x14ac:dyDescent="0.25">
      <c r="A14756" t="s">
        <v>13</v>
      </c>
      <c r="B14756" t="s">
        <v>14</v>
      </c>
      <c r="C14756">
        <v>20</v>
      </c>
      <c r="D14756">
        <v>15</v>
      </c>
      <c r="E14756" t="b">
        <v>0</v>
      </c>
      <c r="F14756">
        <v>0.995</v>
      </c>
      <c r="G14756">
        <v>64</v>
      </c>
      <c r="H14756">
        <v>64</v>
      </c>
      <c r="I14756">
        <v>113781</v>
      </c>
      <c r="J14756">
        <v>61164</v>
      </c>
      <c r="K14756">
        <v>30516</v>
      </c>
      <c r="L14756">
        <v>16</v>
      </c>
      <c r="M14756">
        <f t="shared" si="29799"/>
        <v>0</v>
      </c>
      <c r="N14756" t="b">
        <f t="shared" ref="N14756" si="29866">AND(MIN($F14756,$F14757,$F14758)=$F14756,MAX($H14756,$H14757,$H14758)=$H14756)</f>
        <v>0</v>
      </c>
      <c r="O14756" t="b">
        <f t="shared" ref="O14756" si="29867">AND(N14756,NOT(N14757),NOT(N14758))</f>
        <v>0</v>
      </c>
    </row>
    <row r="14757" spans="1:15" x14ac:dyDescent="0.25">
      <c r="A14757" t="s">
        <v>15</v>
      </c>
      <c r="B14757" t="s">
        <v>14</v>
      </c>
      <c r="C14757">
        <v>20</v>
      </c>
      <c r="D14757">
        <v>15</v>
      </c>
      <c r="E14757" t="b">
        <v>0</v>
      </c>
      <c r="F14757">
        <v>0.54</v>
      </c>
      <c r="G14757">
        <v>64</v>
      </c>
      <c r="H14757">
        <v>64</v>
      </c>
      <c r="I14757">
        <v>61310</v>
      </c>
      <c r="J14757">
        <v>61164</v>
      </c>
      <c r="K14757">
        <v>30516</v>
      </c>
      <c r="L14757">
        <v>16</v>
      </c>
      <c r="M14757">
        <f t="shared" si="29799"/>
        <v>0</v>
      </c>
      <c r="N14757" t="b">
        <f t="shared" ref="N14757" si="29868">AND(MIN($F14756,$F14757,$F14758)=$F14757,MAX($H14756,$H14757,$H14758)=$H14757)</f>
        <v>1</v>
      </c>
      <c r="O14757" t="b">
        <f t="shared" ref="O14757" si="29869">AND(NOT(N14756),N14757,NOT(N14758))</f>
        <v>1</v>
      </c>
    </row>
    <row r="14758" spans="1:15" x14ac:dyDescent="0.25">
      <c r="A14758" t="s">
        <v>19</v>
      </c>
      <c r="B14758" t="s">
        <v>14</v>
      </c>
      <c r="C14758">
        <v>20</v>
      </c>
      <c r="D14758">
        <v>15</v>
      </c>
      <c r="E14758" t="b">
        <v>0</v>
      </c>
      <c r="F14758">
        <v>0.97699999999999998</v>
      </c>
      <c r="G14758">
        <v>64</v>
      </c>
      <c r="H14758">
        <v>64</v>
      </c>
      <c r="I14758">
        <v>113781</v>
      </c>
      <c r="J14758">
        <v>61164</v>
      </c>
      <c r="K14758">
        <v>30516</v>
      </c>
      <c r="L14758">
        <v>16</v>
      </c>
      <c r="M14758">
        <f t="shared" si="29799"/>
        <v>0</v>
      </c>
      <c r="N14758" t="b">
        <f t="shared" ref="N14758" si="29870">AND(MIN($F14756,$F14757,$F14758)=$F14758,MAX($H14756,$H14757,$H14758)=$H14758)</f>
        <v>0</v>
      </c>
      <c r="O14758" t="b">
        <f t="shared" ref="O14758" si="29871">AND(NOT(N14756),NOT(N14757),N14758)</f>
        <v>0</v>
      </c>
    </row>
    <row r="14759" spans="1:15" x14ac:dyDescent="0.25">
      <c r="A14759" t="s">
        <v>13</v>
      </c>
      <c r="B14759" t="s">
        <v>14</v>
      </c>
      <c r="C14759">
        <v>20</v>
      </c>
      <c r="D14759">
        <v>16</v>
      </c>
      <c r="E14759" t="b">
        <v>0</v>
      </c>
      <c r="F14759">
        <v>4.9000000000000002E-2</v>
      </c>
      <c r="G14759">
        <v>64</v>
      </c>
      <c r="H14759">
        <v>64</v>
      </c>
      <c r="I14759">
        <v>2207</v>
      </c>
      <c r="J14759">
        <v>2058</v>
      </c>
      <c r="K14759">
        <v>963</v>
      </c>
      <c r="L14759">
        <v>19</v>
      </c>
      <c r="M14759">
        <f t="shared" si="29799"/>
        <v>0</v>
      </c>
      <c r="N14759" t="b">
        <f t="shared" ref="N14759" si="29872">AND(MIN($F14759,$F14760,$F14761)=$F14759,MAX($H14759,$H14760,$H14761)=$H14759)</f>
        <v>1</v>
      </c>
      <c r="O14759" t="b">
        <f t="shared" ref="O14759" si="29873">AND(N14759,NOT(N14760),NOT(N14761))</f>
        <v>1</v>
      </c>
    </row>
    <row r="14760" spans="1:15" x14ac:dyDescent="0.25">
      <c r="A14760" t="s">
        <v>15</v>
      </c>
      <c r="B14760" t="s">
        <v>14</v>
      </c>
      <c r="C14760">
        <v>20</v>
      </c>
      <c r="D14760">
        <v>16</v>
      </c>
      <c r="E14760" t="b">
        <v>0</v>
      </c>
      <c r="F14760">
        <v>1.774</v>
      </c>
      <c r="G14760">
        <v>64</v>
      </c>
      <c r="H14760">
        <v>64</v>
      </c>
      <c r="I14760">
        <v>134</v>
      </c>
      <c r="J14760">
        <v>132</v>
      </c>
      <c r="K14760">
        <v>0</v>
      </c>
      <c r="L14760">
        <v>9</v>
      </c>
      <c r="M14760">
        <f t="shared" si="29799"/>
        <v>0</v>
      </c>
      <c r="N14760" t="b">
        <f t="shared" ref="N14760" si="29874">AND(MIN($F14759,$F14760,$F14761)=$F14760,MAX($H14759,$H14760,$H14761)=$H14760)</f>
        <v>0</v>
      </c>
      <c r="O14760" t="b">
        <f t="shared" ref="O14760" si="29875">AND(NOT(N14759),N14760,NOT(N14761))</f>
        <v>0</v>
      </c>
    </row>
    <row r="14761" spans="1:15" x14ac:dyDescent="0.25">
      <c r="A14761" t="s">
        <v>19</v>
      </c>
      <c r="B14761" t="s">
        <v>14</v>
      </c>
      <c r="C14761">
        <v>20</v>
      </c>
      <c r="D14761">
        <v>16</v>
      </c>
      <c r="E14761" t="b">
        <v>0</v>
      </c>
      <c r="F14761">
        <v>5.8999999999999997E-2</v>
      </c>
      <c r="G14761">
        <v>64</v>
      </c>
      <c r="H14761">
        <v>64</v>
      </c>
      <c r="I14761">
        <v>2207</v>
      </c>
      <c r="J14761">
        <v>2058</v>
      </c>
      <c r="K14761">
        <v>963</v>
      </c>
      <c r="L14761">
        <v>19</v>
      </c>
      <c r="M14761">
        <f t="shared" si="29799"/>
        <v>0</v>
      </c>
      <c r="N14761" t="b">
        <f t="shared" ref="N14761" si="29876">AND(MIN($F14759,$F14760,$F14761)=$F14761,MAX($H14759,$H14760,$H14761)=$H14761)</f>
        <v>0</v>
      </c>
      <c r="O14761" t="b">
        <f t="shared" ref="O14761" si="29877">AND(NOT(N14759),NOT(N14760),N14761)</f>
        <v>0</v>
      </c>
    </row>
    <row r="14762" spans="1:15" x14ac:dyDescent="0.25">
      <c r="A14762" t="s">
        <v>13</v>
      </c>
      <c r="B14762" t="s">
        <v>14</v>
      </c>
      <c r="C14762">
        <v>20</v>
      </c>
      <c r="D14762">
        <v>17</v>
      </c>
      <c r="E14762" t="b">
        <v>0</v>
      </c>
      <c r="F14762">
        <v>8.7469999999999999</v>
      </c>
      <c r="G14762">
        <v>64</v>
      </c>
      <c r="H14762">
        <v>64</v>
      </c>
      <c r="I14762">
        <v>1265656</v>
      </c>
      <c r="J14762">
        <v>807636</v>
      </c>
      <c r="K14762">
        <v>403752</v>
      </c>
      <c r="L14762">
        <v>13</v>
      </c>
      <c r="M14762">
        <f t="shared" si="29799"/>
        <v>0</v>
      </c>
      <c r="N14762" t="b">
        <f t="shared" ref="N14762" si="29878">AND(MIN($F14762,$F14763,$F14764)=$F14762,MAX($H14762,$H14763,$H14764)=$H14762)</f>
        <v>0</v>
      </c>
      <c r="O14762" t="b">
        <f t="shared" ref="O14762" si="29879">AND(N14762,NOT(N14763),NOT(N14764))</f>
        <v>0</v>
      </c>
    </row>
    <row r="14763" spans="1:15" x14ac:dyDescent="0.25">
      <c r="A14763" t="s">
        <v>15</v>
      </c>
      <c r="B14763" t="s">
        <v>14</v>
      </c>
      <c r="C14763">
        <v>20</v>
      </c>
      <c r="D14763">
        <v>17</v>
      </c>
      <c r="E14763" t="b">
        <v>0</v>
      </c>
      <c r="F14763">
        <v>5.1550000000000002</v>
      </c>
      <c r="G14763">
        <v>64</v>
      </c>
      <c r="H14763">
        <v>64</v>
      </c>
      <c r="I14763">
        <v>808013</v>
      </c>
      <c r="J14763">
        <v>807636</v>
      </c>
      <c r="K14763">
        <v>403752</v>
      </c>
      <c r="L14763">
        <v>13</v>
      </c>
      <c r="M14763">
        <f t="shared" si="29799"/>
        <v>0</v>
      </c>
      <c r="N14763" t="b">
        <f t="shared" ref="N14763" si="29880">AND(MIN($F14762,$F14763,$F14764)=$F14763,MAX($H14762,$H14763,$H14764)=$H14763)</f>
        <v>1</v>
      </c>
      <c r="O14763" t="b">
        <f t="shared" ref="O14763" si="29881">AND(NOT(N14762),N14763,NOT(N14764))</f>
        <v>1</v>
      </c>
    </row>
    <row r="14764" spans="1:15" x14ac:dyDescent="0.25">
      <c r="A14764" t="s">
        <v>19</v>
      </c>
      <c r="B14764" t="s">
        <v>14</v>
      </c>
      <c r="C14764">
        <v>20</v>
      </c>
      <c r="D14764">
        <v>17</v>
      </c>
      <c r="E14764" t="b">
        <v>0</v>
      </c>
      <c r="F14764">
        <v>8.9120000000000008</v>
      </c>
      <c r="G14764">
        <v>64</v>
      </c>
      <c r="H14764">
        <v>64</v>
      </c>
      <c r="I14764">
        <v>1265656</v>
      </c>
      <c r="J14764">
        <v>807636</v>
      </c>
      <c r="K14764">
        <v>403752</v>
      </c>
      <c r="L14764">
        <v>13</v>
      </c>
      <c r="M14764">
        <f t="shared" si="29799"/>
        <v>0</v>
      </c>
      <c r="N14764" t="b">
        <f t="shared" ref="N14764" si="29882">AND(MIN($F14762,$F14763,$F14764)=$F14764,MAX($H14762,$H14763,$H14764)=$H14764)</f>
        <v>0</v>
      </c>
      <c r="O14764" t="b">
        <f t="shared" ref="O14764" si="29883">AND(NOT(N14762),NOT(N14763),N14764)</f>
        <v>0</v>
      </c>
    </row>
    <row r="14765" spans="1:15" x14ac:dyDescent="0.25">
      <c r="A14765" t="s">
        <v>13</v>
      </c>
      <c r="B14765" t="s">
        <v>14</v>
      </c>
      <c r="C14765">
        <v>20</v>
      </c>
      <c r="D14765">
        <v>18</v>
      </c>
      <c r="E14765" t="b">
        <v>0</v>
      </c>
      <c r="F14765">
        <v>0.50800000000000001</v>
      </c>
      <c r="G14765">
        <v>64</v>
      </c>
      <c r="H14765">
        <v>64</v>
      </c>
      <c r="I14765">
        <v>9168</v>
      </c>
      <c r="J14765">
        <v>9035</v>
      </c>
      <c r="K14765">
        <v>4451</v>
      </c>
      <c r="L14765">
        <v>20</v>
      </c>
      <c r="M14765">
        <f t="shared" si="29799"/>
        <v>0</v>
      </c>
      <c r="N14765" t="b">
        <f t="shared" ref="N14765" si="29884">AND(MIN($F14765,$F14766,$F14767)=$F14765,MAX($H14765,$H14766,$H14767)=$H14765)</f>
        <v>1</v>
      </c>
      <c r="O14765" t="b">
        <f t="shared" ref="O14765" si="29885">AND(N14765,NOT(N14766),NOT(N14767))</f>
        <v>1</v>
      </c>
    </row>
    <row r="14766" spans="1:15" x14ac:dyDescent="0.25">
      <c r="A14766" t="s">
        <v>15</v>
      </c>
      <c r="B14766" t="s">
        <v>14</v>
      </c>
      <c r="C14766">
        <v>20</v>
      </c>
      <c r="D14766">
        <v>18</v>
      </c>
      <c r="E14766" t="b">
        <v>0</v>
      </c>
      <c r="F14766">
        <v>0.72299999999999998</v>
      </c>
      <c r="G14766">
        <v>64</v>
      </c>
      <c r="H14766">
        <v>64</v>
      </c>
      <c r="I14766">
        <v>175</v>
      </c>
      <c r="J14766">
        <v>173</v>
      </c>
      <c r="K14766">
        <v>20</v>
      </c>
      <c r="L14766">
        <v>18</v>
      </c>
      <c r="M14766">
        <f t="shared" si="29799"/>
        <v>0</v>
      </c>
      <c r="N14766" t="b">
        <f t="shared" ref="N14766" si="29886">AND(MIN($F14765,$F14766,$F14767)=$F14766,MAX($H14765,$H14766,$H14767)=$H14766)</f>
        <v>0</v>
      </c>
      <c r="O14766" t="b">
        <f t="shared" ref="O14766" si="29887">AND(NOT(N14765),N14766,NOT(N14767))</f>
        <v>0</v>
      </c>
    </row>
    <row r="14767" spans="1:15" x14ac:dyDescent="0.25">
      <c r="A14767" t="s">
        <v>19</v>
      </c>
      <c r="B14767" t="s">
        <v>14</v>
      </c>
      <c r="C14767">
        <v>20</v>
      </c>
      <c r="D14767">
        <v>18</v>
      </c>
      <c r="E14767" t="b">
        <v>0</v>
      </c>
      <c r="F14767">
        <v>0.51300000000000001</v>
      </c>
      <c r="G14767">
        <v>64</v>
      </c>
      <c r="H14767">
        <v>64</v>
      </c>
      <c r="I14767">
        <v>9168</v>
      </c>
      <c r="J14767">
        <v>9035</v>
      </c>
      <c r="K14767">
        <v>4451</v>
      </c>
      <c r="L14767">
        <v>20</v>
      </c>
      <c r="M14767">
        <f t="shared" si="29799"/>
        <v>0</v>
      </c>
      <c r="N14767" t="b">
        <f t="shared" ref="N14767" si="29888">AND(MIN($F14765,$F14766,$F14767)=$F14767,MAX($H14765,$H14766,$H14767)=$H14767)</f>
        <v>0</v>
      </c>
      <c r="O14767" t="b">
        <f t="shared" ref="O14767" si="29889">AND(NOT(N14765),NOT(N14766),N14767)</f>
        <v>0</v>
      </c>
    </row>
    <row r="14768" spans="1:15" x14ac:dyDescent="0.25">
      <c r="A14768" t="s">
        <v>13</v>
      </c>
      <c r="B14768" t="s">
        <v>14</v>
      </c>
      <c r="C14768">
        <v>20</v>
      </c>
      <c r="D14768">
        <v>19</v>
      </c>
      <c r="E14768" t="b">
        <v>0</v>
      </c>
      <c r="F14768">
        <v>5.7590000000000003</v>
      </c>
      <c r="G14768">
        <v>64</v>
      </c>
      <c r="H14768">
        <v>64</v>
      </c>
      <c r="I14768">
        <v>621442</v>
      </c>
      <c r="J14768">
        <v>621272</v>
      </c>
      <c r="K14768">
        <v>310570</v>
      </c>
      <c r="L14768">
        <v>13</v>
      </c>
      <c r="M14768">
        <f t="shared" si="29799"/>
        <v>0</v>
      </c>
      <c r="N14768" t="b">
        <f t="shared" ref="N14768" si="29890">AND(MIN($F14768,$F14769,$F14770)=$F14768,MAX($H14768,$H14769,$H14770)=$H14768)</f>
        <v>0</v>
      </c>
      <c r="O14768" t="b">
        <f t="shared" ref="O14768" si="29891">AND(N14768,NOT(N14769),NOT(N14770))</f>
        <v>0</v>
      </c>
    </row>
    <row r="14769" spans="1:15" x14ac:dyDescent="0.25">
      <c r="A14769" t="s">
        <v>15</v>
      </c>
      <c r="B14769" t="s">
        <v>14</v>
      </c>
      <c r="C14769">
        <v>20</v>
      </c>
      <c r="D14769">
        <v>19</v>
      </c>
      <c r="E14769" t="b">
        <v>0</v>
      </c>
      <c r="F14769">
        <v>0.21</v>
      </c>
      <c r="G14769">
        <v>64</v>
      </c>
      <c r="H14769">
        <v>64</v>
      </c>
      <c r="I14769">
        <v>1757</v>
      </c>
      <c r="J14769">
        <v>1756</v>
      </c>
      <c r="K14769">
        <v>812</v>
      </c>
      <c r="L14769">
        <v>11</v>
      </c>
      <c r="M14769">
        <f t="shared" si="29799"/>
        <v>0</v>
      </c>
      <c r="N14769" t="b">
        <f t="shared" ref="N14769" si="29892">AND(MIN($F14768,$F14769,$F14770)=$F14769,MAX($H14768,$H14769,$H14770)=$H14769)</f>
        <v>1</v>
      </c>
      <c r="O14769" t="b">
        <f t="shared" ref="O14769" si="29893">AND(NOT(N14768),N14769,NOT(N14770))</f>
        <v>1</v>
      </c>
    </row>
    <row r="14770" spans="1:15" x14ac:dyDescent="0.25">
      <c r="A14770" t="s">
        <v>19</v>
      </c>
      <c r="B14770" t="s">
        <v>14</v>
      </c>
      <c r="C14770">
        <v>20</v>
      </c>
      <c r="D14770">
        <v>19</v>
      </c>
      <c r="E14770" t="b">
        <v>0</v>
      </c>
      <c r="F14770">
        <v>5.8890000000000002</v>
      </c>
      <c r="G14770">
        <v>64</v>
      </c>
      <c r="H14770">
        <v>64</v>
      </c>
      <c r="I14770">
        <v>621442</v>
      </c>
      <c r="J14770">
        <v>621272</v>
      </c>
      <c r="K14770">
        <v>310570</v>
      </c>
      <c r="L14770">
        <v>13</v>
      </c>
      <c r="M14770">
        <f t="shared" si="29799"/>
        <v>0</v>
      </c>
      <c r="N14770" t="b">
        <f t="shared" ref="N14770" si="29894">AND(MIN($F14768,$F14769,$F14770)=$F14770,MAX($H14768,$H14769,$H14770)=$H14770)</f>
        <v>0</v>
      </c>
      <c r="O14770" t="b">
        <f t="shared" ref="O14770" si="29895">AND(NOT(N14768),NOT(N14769),N14770)</f>
        <v>0</v>
      </c>
    </row>
    <row r="14771" spans="1:15" x14ac:dyDescent="0.25">
      <c r="A14771" t="s">
        <v>13</v>
      </c>
      <c r="B14771" t="s">
        <v>14</v>
      </c>
      <c r="C14771">
        <v>20</v>
      </c>
      <c r="D14771">
        <v>1</v>
      </c>
      <c r="E14771" t="b">
        <v>0</v>
      </c>
      <c r="F14771">
        <v>0</v>
      </c>
      <c r="G14771">
        <v>64</v>
      </c>
      <c r="H14771">
        <v>0</v>
      </c>
      <c r="I14771">
        <v>0</v>
      </c>
      <c r="J14771">
        <v>0</v>
      </c>
      <c r="K14771">
        <v>1</v>
      </c>
      <c r="L14771">
        <v>0</v>
      </c>
      <c r="M14771">
        <f t="shared" si="29799"/>
        <v>64</v>
      </c>
      <c r="N14771" t="b">
        <f t="shared" ref="N14771" si="29896">AND(MIN($F14771,$F14772,$F14773)=$F14771,MAX($H14771,$H14772,$H14773)=$H14771)</f>
        <v>1</v>
      </c>
      <c r="O14771" t="b">
        <f t="shared" ref="O14771" si="29897">AND(N14771,NOT(N14772),NOT(N14773))</f>
        <v>0</v>
      </c>
    </row>
    <row r="14772" spans="1:15" x14ac:dyDescent="0.25">
      <c r="A14772" t="s">
        <v>15</v>
      </c>
      <c r="B14772" t="s">
        <v>14</v>
      </c>
      <c r="C14772">
        <v>20</v>
      </c>
      <c r="D14772">
        <v>1</v>
      </c>
      <c r="E14772" t="b">
        <v>0</v>
      </c>
      <c r="F14772">
        <v>0</v>
      </c>
      <c r="G14772">
        <v>64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f t="shared" si="29799"/>
        <v>64</v>
      </c>
      <c r="N14772" t="b">
        <f t="shared" ref="N14772" si="29898">AND(MIN($F14771,$F14772,$F14773)=$F14772,MAX($H14771,$H14772,$H14773)=$H14772)</f>
        <v>1</v>
      </c>
      <c r="O14772" t="b">
        <f t="shared" ref="O14772" si="29899">AND(NOT(N14771),N14772,NOT(N14773))</f>
        <v>0</v>
      </c>
    </row>
    <row r="14773" spans="1:15" x14ac:dyDescent="0.25">
      <c r="A14773" t="s">
        <v>19</v>
      </c>
      <c r="B14773" t="s">
        <v>14</v>
      </c>
      <c r="C14773">
        <v>20</v>
      </c>
      <c r="D14773">
        <v>1</v>
      </c>
      <c r="E14773" t="b">
        <v>0</v>
      </c>
      <c r="F14773">
        <v>0</v>
      </c>
      <c r="G14773">
        <v>64</v>
      </c>
      <c r="H14773">
        <v>0</v>
      </c>
      <c r="I14773">
        <v>0</v>
      </c>
      <c r="J14773">
        <v>0</v>
      </c>
      <c r="K14773">
        <v>1</v>
      </c>
      <c r="L14773">
        <v>0</v>
      </c>
      <c r="M14773">
        <f t="shared" si="29799"/>
        <v>64</v>
      </c>
      <c r="N14773" t="b">
        <f t="shared" ref="N14773" si="29900">AND(MIN($F14771,$F14772,$F14773)=$F14773,MAX($H14771,$H14772,$H14773)=$H14773)</f>
        <v>1</v>
      </c>
      <c r="O14773" t="b">
        <f t="shared" ref="O14773" si="29901">AND(NOT(N14771),NOT(N14772),N14773)</f>
        <v>0</v>
      </c>
    </row>
    <row r="14774" spans="1:15" x14ac:dyDescent="0.25">
      <c r="A14774" t="s">
        <v>13</v>
      </c>
      <c r="B14774" t="s">
        <v>14</v>
      </c>
      <c r="C14774">
        <v>20</v>
      </c>
      <c r="D14774">
        <v>20</v>
      </c>
      <c r="E14774" t="b">
        <v>0</v>
      </c>
      <c r="F14774">
        <v>9.8350000000000009</v>
      </c>
      <c r="G14774">
        <v>64</v>
      </c>
      <c r="H14774">
        <v>64</v>
      </c>
      <c r="I14774">
        <v>1029177</v>
      </c>
      <c r="J14774">
        <v>1028992</v>
      </c>
      <c r="K14774">
        <v>514430</v>
      </c>
      <c r="L14774">
        <v>14</v>
      </c>
      <c r="M14774">
        <f t="shared" si="29799"/>
        <v>0</v>
      </c>
      <c r="N14774" t="b">
        <f t="shared" ref="N14774" si="29902">AND(MIN($F14774,$F14775,$F14776)=$F14774,MAX($H14774,$H14775,$H14776)=$H14774)</f>
        <v>1</v>
      </c>
      <c r="O14774" t="b">
        <f t="shared" ref="O14774" si="29903">AND(N14774,NOT(N14775),NOT(N14776))</f>
        <v>1</v>
      </c>
    </row>
    <row r="14775" spans="1:15" x14ac:dyDescent="0.25">
      <c r="A14775" t="s">
        <v>15</v>
      </c>
      <c r="B14775" t="s">
        <v>14</v>
      </c>
      <c r="C14775">
        <v>20</v>
      </c>
      <c r="D14775">
        <v>20</v>
      </c>
      <c r="E14775" t="b">
        <v>1</v>
      </c>
      <c r="F14775">
        <v>10.013</v>
      </c>
      <c r="G14775">
        <v>64</v>
      </c>
      <c r="H14775">
        <v>0</v>
      </c>
      <c r="I14775">
        <v>773</v>
      </c>
      <c r="J14775">
        <v>772</v>
      </c>
      <c r="K14775">
        <v>384</v>
      </c>
      <c r="L14775">
        <v>11</v>
      </c>
      <c r="M14775">
        <f t="shared" si="29799"/>
        <v>64</v>
      </c>
      <c r="N14775" t="b">
        <f t="shared" ref="N14775" si="29904">AND(MIN($F14774,$F14775,$F14776)=$F14775,MAX($H14774,$H14775,$H14776)=$H14775)</f>
        <v>0</v>
      </c>
      <c r="O14775" t="b">
        <f t="shared" ref="O14775" si="29905">AND(NOT(N14774),N14775,NOT(N14776))</f>
        <v>0</v>
      </c>
    </row>
    <row r="14776" spans="1:15" x14ac:dyDescent="0.25">
      <c r="A14776" t="s">
        <v>19</v>
      </c>
      <c r="B14776" t="s">
        <v>14</v>
      </c>
      <c r="C14776">
        <v>20</v>
      </c>
      <c r="D14776">
        <v>20</v>
      </c>
      <c r="E14776" t="b">
        <v>0</v>
      </c>
      <c r="F14776">
        <v>9.9770000000000003</v>
      </c>
      <c r="G14776">
        <v>64</v>
      </c>
      <c r="H14776">
        <v>64</v>
      </c>
      <c r="I14776">
        <v>1029177</v>
      </c>
      <c r="J14776">
        <v>1028992</v>
      </c>
      <c r="K14776">
        <v>514430</v>
      </c>
      <c r="L14776">
        <v>14</v>
      </c>
      <c r="M14776">
        <f t="shared" si="29799"/>
        <v>0</v>
      </c>
      <c r="N14776" t="b">
        <f t="shared" ref="N14776" si="29906">AND(MIN($F14774,$F14775,$F14776)=$F14776,MAX($H14774,$H14775,$H14776)=$H14776)</f>
        <v>0</v>
      </c>
      <c r="O14776" t="b">
        <f t="shared" ref="O14776" si="29907">AND(NOT(N14774),NOT(N14775),N14776)</f>
        <v>0</v>
      </c>
    </row>
    <row r="14777" spans="1:15" x14ac:dyDescent="0.25">
      <c r="A14777" t="s">
        <v>13</v>
      </c>
      <c r="B14777" t="s">
        <v>14</v>
      </c>
      <c r="C14777">
        <v>20</v>
      </c>
      <c r="D14777">
        <v>21</v>
      </c>
      <c r="E14777" t="b">
        <v>1</v>
      </c>
      <c r="F14777">
        <v>10.000999999999999</v>
      </c>
      <c r="G14777">
        <v>64</v>
      </c>
      <c r="H14777">
        <v>0</v>
      </c>
      <c r="I14777">
        <v>1150049</v>
      </c>
      <c r="J14777">
        <v>1149976</v>
      </c>
      <c r="K14777">
        <v>574986</v>
      </c>
      <c r="L14777">
        <v>13</v>
      </c>
      <c r="M14777">
        <f t="shared" si="29799"/>
        <v>64</v>
      </c>
      <c r="N14777" t="b">
        <f t="shared" ref="N14777" si="29908">AND(MIN($F14777,$F14778,$F14779)=$F14777,MAX($H14777,$H14778,$H14779)=$H14777)</f>
        <v>1</v>
      </c>
      <c r="O14777" t="b">
        <f t="shared" ref="O14777" si="29909">AND(N14777,NOT(N14778),NOT(N14779))</f>
        <v>0</v>
      </c>
    </row>
    <row r="14778" spans="1:15" x14ac:dyDescent="0.25">
      <c r="A14778" t="s">
        <v>15</v>
      </c>
      <c r="B14778" t="s">
        <v>14</v>
      </c>
      <c r="C14778">
        <v>20</v>
      </c>
      <c r="D14778">
        <v>21</v>
      </c>
      <c r="E14778" t="b">
        <v>1</v>
      </c>
      <c r="F14778">
        <v>10.023</v>
      </c>
      <c r="G14778">
        <v>64</v>
      </c>
      <c r="H14778">
        <v>0</v>
      </c>
      <c r="I14778">
        <v>773</v>
      </c>
      <c r="J14778">
        <v>772</v>
      </c>
      <c r="K14778">
        <v>384</v>
      </c>
      <c r="L14778">
        <v>11</v>
      </c>
      <c r="M14778">
        <f t="shared" si="29799"/>
        <v>64</v>
      </c>
      <c r="N14778" t="b">
        <f t="shared" ref="N14778" si="29910">AND(MIN($F14777,$F14778,$F14779)=$F14778,MAX($H14777,$H14778,$H14779)=$H14778)</f>
        <v>0</v>
      </c>
      <c r="O14778" t="b">
        <f t="shared" ref="O14778" si="29911">AND(NOT(N14777),N14778,NOT(N14779))</f>
        <v>0</v>
      </c>
    </row>
    <row r="14779" spans="1:15" x14ac:dyDescent="0.25">
      <c r="A14779" t="s">
        <v>19</v>
      </c>
      <c r="B14779" t="s">
        <v>14</v>
      </c>
      <c r="C14779">
        <v>20</v>
      </c>
      <c r="D14779">
        <v>21</v>
      </c>
      <c r="E14779" t="b">
        <v>1</v>
      </c>
      <c r="F14779">
        <v>10.000999999999999</v>
      </c>
      <c r="G14779">
        <v>64</v>
      </c>
      <c r="H14779">
        <v>0</v>
      </c>
      <c r="I14779">
        <v>1113094</v>
      </c>
      <c r="J14779">
        <v>1113021</v>
      </c>
      <c r="K14779">
        <v>556508</v>
      </c>
      <c r="L14779">
        <v>13</v>
      </c>
      <c r="M14779">
        <f t="shared" si="29799"/>
        <v>64</v>
      </c>
      <c r="N14779" t="b">
        <f t="shared" ref="N14779" si="29912">AND(MIN($F14777,$F14778,$F14779)=$F14779,MAX($H14777,$H14778,$H14779)=$H14779)</f>
        <v>1</v>
      </c>
      <c r="O14779" t="b">
        <f t="shared" ref="O14779" si="29913">AND(NOT(N14777),NOT(N14778),N14779)</f>
        <v>0</v>
      </c>
    </row>
    <row r="14780" spans="1:15" x14ac:dyDescent="0.25">
      <c r="A14780" t="s">
        <v>13</v>
      </c>
      <c r="B14780" t="s">
        <v>14</v>
      </c>
      <c r="C14780">
        <v>20</v>
      </c>
      <c r="D14780">
        <v>22</v>
      </c>
      <c r="E14780" t="b">
        <v>1</v>
      </c>
      <c r="F14780">
        <v>10.000999999999999</v>
      </c>
      <c r="G14780">
        <v>64</v>
      </c>
      <c r="H14780">
        <v>53</v>
      </c>
      <c r="I14780">
        <v>1070819</v>
      </c>
      <c r="J14780">
        <v>1070638</v>
      </c>
      <c r="K14780">
        <v>535264</v>
      </c>
      <c r="L14780">
        <v>23</v>
      </c>
      <c r="M14780">
        <f t="shared" si="29799"/>
        <v>11</v>
      </c>
      <c r="N14780" t="b">
        <f t="shared" ref="N14780" si="29914">AND(MIN($F14780,$F14781,$F14782)=$F14780,MAX($H14780,$H14781,$H14782)=$H14780)</f>
        <v>0</v>
      </c>
      <c r="O14780" t="b">
        <f t="shared" ref="O14780" si="29915">AND(N14780,NOT(N14781),NOT(N14782))</f>
        <v>0</v>
      </c>
    </row>
    <row r="14781" spans="1:15" x14ac:dyDescent="0.25">
      <c r="A14781" t="s">
        <v>15</v>
      </c>
      <c r="B14781" t="s">
        <v>14</v>
      </c>
      <c r="C14781">
        <v>20</v>
      </c>
      <c r="D14781">
        <v>22</v>
      </c>
      <c r="E14781" t="b">
        <v>0</v>
      </c>
      <c r="F14781">
        <v>0.91500000000000004</v>
      </c>
      <c r="G14781">
        <v>64</v>
      </c>
      <c r="H14781">
        <v>64</v>
      </c>
      <c r="I14781">
        <v>52976</v>
      </c>
      <c r="J14781">
        <v>52974</v>
      </c>
      <c r="K14781">
        <v>26421</v>
      </c>
      <c r="L14781">
        <v>13</v>
      </c>
      <c r="M14781">
        <f t="shared" si="29799"/>
        <v>0</v>
      </c>
      <c r="N14781" t="b">
        <f t="shared" ref="N14781" si="29916">AND(MIN($F14780,$F14781,$F14782)=$F14781,MAX($H14780,$H14781,$H14782)=$H14781)</f>
        <v>1</v>
      </c>
      <c r="O14781" t="b">
        <f t="shared" ref="O14781" si="29917">AND(NOT(N14780),N14781,NOT(N14782))</f>
        <v>1</v>
      </c>
    </row>
    <row r="14782" spans="1:15" x14ac:dyDescent="0.25">
      <c r="A14782" t="s">
        <v>19</v>
      </c>
      <c r="B14782" t="s">
        <v>14</v>
      </c>
      <c r="C14782">
        <v>20</v>
      </c>
      <c r="D14782">
        <v>22</v>
      </c>
      <c r="E14782" t="b">
        <v>1</v>
      </c>
      <c r="F14782">
        <v>10.006</v>
      </c>
      <c r="G14782">
        <v>64</v>
      </c>
      <c r="H14782">
        <v>53</v>
      </c>
      <c r="I14782">
        <v>1054205</v>
      </c>
      <c r="J14782">
        <v>1054024</v>
      </c>
      <c r="K14782">
        <v>526957</v>
      </c>
      <c r="L14782">
        <v>23</v>
      </c>
      <c r="M14782">
        <f t="shared" si="29799"/>
        <v>11</v>
      </c>
      <c r="N14782" t="b">
        <f t="shared" ref="N14782" si="29918">AND(MIN($F14780,$F14781,$F14782)=$F14782,MAX($H14780,$H14781,$H14782)=$H14782)</f>
        <v>0</v>
      </c>
      <c r="O14782" t="b">
        <f t="shared" ref="O14782" si="29919">AND(NOT(N14780),NOT(N14781),N14782)</f>
        <v>0</v>
      </c>
    </row>
    <row r="14783" spans="1:15" x14ac:dyDescent="0.25">
      <c r="A14783" t="s">
        <v>13</v>
      </c>
      <c r="B14783" t="s">
        <v>14</v>
      </c>
      <c r="C14783">
        <v>20</v>
      </c>
      <c r="D14783">
        <v>23</v>
      </c>
      <c r="E14783" t="b">
        <v>1</v>
      </c>
      <c r="F14783">
        <v>10.000999999999999</v>
      </c>
      <c r="G14783">
        <v>64</v>
      </c>
      <c r="H14783">
        <v>28</v>
      </c>
      <c r="I14783">
        <v>1138380</v>
      </c>
      <c r="J14783">
        <v>1138265</v>
      </c>
      <c r="K14783">
        <v>569102</v>
      </c>
      <c r="L14783">
        <v>19</v>
      </c>
      <c r="M14783">
        <f t="shared" si="29799"/>
        <v>36</v>
      </c>
      <c r="N14783" t="b">
        <f t="shared" ref="N14783" si="29920">AND(MIN($F14783,$F14784,$F14785)=$F14783,MAX($H14783,$H14784,$H14785)=$H14783)</f>
        <v>0</v>
      </c>
      <c r="O14783" t="b">
        <f t="shared" ref="O14783" si="29921">AND(N14783,NOT(N14784),NOT(N14785))</f>
        <v>0</v>
      </c>
    </row>
    <row r="14784" spans="1:15" x14ac:dyDescent="0.25">
      <c r="A14784" t="s">
        <v>15</v>
      </c>
      <c r="B14784" t="s">
        <v>14</v>
      </c>
      <c r="C14784">
        <v>20</v>
      </c>
      <c r="D14784">
        <v>23</v>
      </c>
      <c r="E14784" t="b">
        <v>0</v>
      </c>
      <c r="F14784">
        <v>0.126</v>
      </c>
      <c r="G14784">
        <v>64</v>
      </c>
      <c r="H14784">
        <v>64</v>
      </c>
      <c r="I14784">
        <v>1653</v>
      </c>
      <c r="J14784">
        <v>1652</v>
      </c>
      <c r="K14784">
        <v>760</v>
      </c>
      <c r="L14784">
        <v>11</v>
      </c>
      <c r="M14784">
        <f t="shared" si="29799"/>
        <v>0</v>
      </c>
      <c r="N14784" t="b">
        <f t="shared" ref="N14784" si="29922">AND(MIN($F14783,$F14784,$F14785)=$F14784,MAX($H14783,$H14784,$H14785)=$H14784)</f>
        <v>1</v>
      </c>
      <c r="O14784" t="b">
        <f t="shared" ref="O14784" si="29923">AND(NOT(N14783),N14784,NOT(N14785))</f>
        <v>1</v>
      </c>
    </row>
    <row r="14785" spans="1:15" x14ac:dyDescent="0.25">
      <c r="A14785" t="s">
        <v>19</v>
      </c>
      <c r="B14785" t="s">
        <v>14</v>
      </c>
      <c r="C14785">
        <v>20</v>
      </c>
      <c r="D14785">
        <v>23</v>
      </c>
      <c r="E14785" t="b">
        <v>1</v>
      </c>
      <c r="F14785">
        <v>10.002000000000001</v>
      </c>
      <c r="G14785">
        <v>64</v>
      </c>
      <c r="H14785">
        <v>28</v>
      </c>
      <c r="I14785">
        <v>1113380</v>
      </c>
      <c r="J14785">
        <v>1113265</v>
      </c>
      <c r="K14785">
        <v>556602</v>
      </c>
      <c r="L14785">
        <v>19</v>
      </c>
      <c r="M14785">
        <f t="shared" si="29799"/>
        <v>36</v>
      </c>
      <c r="N14785" t="b">
        <f t="shared" ref="N14785" si="29924">AND(MIN($F14783,$F14784,$F14785)=$F14785,MAX($H14783,$H14784,$H14785)=$H14785)</f>
        <v>0</v>
      </c>
      <c r="O14785" t="b">
        <f t="shared" ref="O14785" si="29925">AND(NOT(N14783),NOT(N14784),N14785)</f>
        <v>0</v>
      </c>
    </row>
    <row r="14786" spans="1:15" x14ac:dyDescent="0.25">
      <c r="A14786" t="s">
        <v>13</v>
      </c>
      <c r="B14786" t="s">
        <v>14</v>
      </c>
      <c r="C14786">
        <v>20</v>
      </c>
      <c r="D14786">
        <v>24</v>
      </c>
      <c r="E14786" t="b">
        <v>0</v>
      </c>
      <c r="F14786">
        <v>0.13800000000000001</v>
      </c>
      <c r="G14786">
        <v>64</v>
      </c>
      <c r="H14786">
        <v>64</v>
      </c>
      <c r="I14786">
        <v>1632</v>
      </c>
      <c r="J14786">
        <v>1038</v>
      </c>
      <c r="K14786">
        <v>453</v>
      </c>
      <c r="L14786">
        <v>11</v>
      </c>
      <c r="M14786">
        <f t="shared" si="29799"/>
        <v>0</v>
      </c>
      <c r="N14786" t="b">
        <f t="shared" ref="N14786" si="29926">AND(MIN($F14786,$F14787,$F14788)=$F14786,MAX($H14786,$H14787,$H14788)=$H14786)</f>
        <v>0</v>
      </c>
      <c r="O14786" t="b">
        <f t="shared" ref="O14786" si="29927">AND(N14786,NOT(N14787),NOT(N14788))</f>
        <v>0</v>
      </c>
    </row>
    <row r="14787" spans="1:15" x14ac:dyDescent="0.25">
      <c r="A14787" t="s">
        <v>15</v>
      </c>
      <c r="B14787" t="s">
        <v>14</v>
      </c>
      <c r="C14787">
        <v>20</v>
      </c>
      <c r="D14787">
        <v>24</v>
      </c>
      <c r="E14787" t="b">
        <v>0</v>
      </c>
      <c r="F14787">
        <v>0.13500000000000001</v>
      </c>
      <c r="G14787">
        <v>64</v>
      </c>
      <c r="H14787">
        <v>64</v>
      </c>
      <c r="I14787">
        <v>1039</v>
      </c>
      <c r="J14787">
        <v>1038</v>
      </c>
      <c r="K14787">
        <v>453</v>
      </c>
      <c r="L14787">
        <v>11</v>
      </c>
      <c r="M14787">
        <f t="shared" ref="M14787:M14850" si="29928">G14787-H14787</f>
        <v>0</v>
      </c>
      <c r="N14787" t="b">
        <f t="shared" ref="N14787" si="29929">AND(MIN($F14786,$F14787,$F14788)=$F14787,MAX($H14786,$H14787,$H14788)=$H14787)</f>
        <v>1</v>
      </c>
      <c r="O14787" t="b">
        <f t="shared" ref="O14787" si="29930">AND(NOT(N14786),N14787,NOT(N14788))</f>
        <v>1</v>
      </c>
    </row>
    <row r="14788" spans="1:15" x14ac:dyDescent="0.25">
      <c r="A14788" t="s">
        <v>19</v>
      </c>
      <c r="B14788" t="s">
        <v>14</v>
      </c>
      <c r="C14788">
        <v>20</v>
      </c>
      <c r="D14788">
        <v>24</v>
      </c>
      <c r="E14788" t="b">
        <v>0</v>
      </c>
      <c r="F14788">
        <v>0.151</v>
      </c>
      <c r="G14788">
        <v>64</v>
      </c>
      <c r="H14788">
        <v>64</v>
      </c>
      <c r="I14788">
        <v>1632</v>
      </c>
      <c r="J14788">
        <v>1038</v>
      </c>
      <c r="K14788">
        <v>453</v>
      </c>
      <c r="L14788">
        <v>11</v>
      </c>
      <c r="M14788">
        <f t="shared" si="29928"/>
        <v>0</v>
      </c>
      <c r="N14788" t="b">
        <f t="shared" ref="N14788" si="29931">AND(MIN($F14786,$F14787,$F14788)=$F14788,MAX($H14786,$H14787,$H14788)=$H14788)</f>
        <v>0</v>
      </c>
      <c r="O14788" t="b">
        <f t="shared" ref="O14788" si="29932">AND(NOT(N14786),NOT(N14787),N14788)</f>
        <v>0</v>
      </c>
    </row>
    <row r="14789" spans="1:15" x14ac:dyDescent="0.25">
      <c r="A14789" t="s">
        <v>13</v>
      </c>
      <c r="B14789" t="s">
        <v>14</v>
      </c>
      <c r="C14789">
        <v>20</v>
      </c>
      <c r="D14789">
        <v>25</v>
      </c>
      <c r="E14789" t="b">
        <v>1</v>
      </c>
      <c r="F14789">
        <v>10.000999999999999</v>
      </c>
      <c r="G14789">
        <v>64</v>
      </c>
      <c r="H14789">
        <v>54</v>
      </c>
      <c r="I14789">
        <v>1498546</v>
      </c>
      <c r="J14789">
        <v>935852</v>
      </c>
      <c r="K14789">
        <v>467870</v>
      </c>
      <c r="L14789">
        <v>13</v>
      </c>
      <c r="M14789">
        <f t="shared" si="29928"/>
        <v>10</v>
      </c>
      <c r="N14789" t="b">
        <f t="shared" ref="N14789" si="29933">AND(MIN($F14789,$F14790,$F14791)=$F14789,MAX($H14789,$H14790,$H14791)=$H14789)</f>
        <v>0</v>
      </c>
      <c r="O14789" t="b">
        <f t="shared" ref="O14789" si="29934">AND(N14789,NOT(N14790),NOT(N14791))</f>
        <v>0</v>
      </c>
    </row>
    <row r="14790" spans="1:15" x14ac:dyDescent="0.25">
      <c r="A14790" t="s">
        <v>15</v>
      </c>
      <c r="B14790" t="s">
        <v>14</v>
      </c>
      <c r="C14790">
        <v>20</v>
      </c>
      <c r="D14790">
        <v>25</v>
      </c>
      <c r="E14790" t="b">
        <v>0</v>
      </c>
      <c r="F14790">
        <v>6.0380000000000003</v>
      </c>
      <c r="G14790">
        <v>64</v>
      </c>
      <c r="H14790">
        <v>64</v>
      </c>
      <c r="I14790">
        <v>1030830</v>
      </c>
      <c r="J14790">
        <v>1029886</v>
      </c>
      <c r="K14790">
        <v>514877</v>
      </c>
      <c r="L14790">
        <v>13</v>
      </c>
      <c r="M14790">
        <f t="shared" si="29928"/>
        <v>0</v>
      </c>
      <c r="N14790" t="b">
        <f t="shared" ref="N14790" si="29935">AND(MIN($F14789,$F14790,$F14791)=$F14790,MAX($H14789,$H14790,$H14791)=$H14790)</f>
        <v>1</v>
      </c>
      <c r="O14790" t="b">
        <f t="shared" ref="O14790" si="29936">AND(NOT(N14789),N14790,NOT(N14791))</f>
        <v>1</v>
      </c>
    </row>
    <row r="14791" spans="1:15" x14ac:dyDescent="0.25">
      <c r="A14791" t="s">
        <v>19</v>
      </c>
      <c r="B14791" t="s">
        <v>14</v>
      </c>
      <c r="C14791">
        <v>20</v>
      </c>
      <c r="D14791">
        <v>25</v>
      </c>
      <c r="E14791" t="b">
        <v>1</v>
      </c>
      <c r="F14791">
        <v>10.007999999999999</v>
      </c>
      <c r="G14791">
        <v>64</v>
      </c>
      <c r="H14791">
        <v>53</v>
      </c>
      <c r="I14791">
        <v>1476067</v>
      </c>
      <c r="J14791">
        <v>921554</v>
      </c>
      <c r="K14791">
        <v>460722</v>
      </c>
      <c r="L14791">
        <v>13</v>
      </c>
      <c r="M14791">
        <f t="shared" si="29928"/>
        <v>11</v>
      </c>
      <c r="N14791" t="b">
        <f t="shared" ref="N14791" si="29937">AND(MIN($F14789,$F14790,$F14791)=$F14791,MAX($H14789,$H14790,$H14791)=$H14791)</f>
        <v>0</v>
      </c>
      <c r="O14791" t="b">
        <f t="shared" ref="O14791" si="29938">AND(NOT(N14789),NOT(N14790),N14791)</f>
        <v>0</v>
      </c>
    </row>
    <row r="14792" spans="1:15" x14ac:dyDescent="0.25">
      <c r="A14792" t="s">
        <v>13</v>
      </c>
      <c r="B14792" t="s">
        <v>14</v>
      </c>
      <c r="C14792">
        <v>20</v>
      </c>
      <c r="D14792">
        <v>26</v>
      </c>
      <c r="E14792" t="b">
        <v>1</v>
      </c>
      <c r="F14792">
        <v>10.000999999999999</v>
      </c>
      <c r="G14792">
        <v>64</v>
      </c>
      <c r="H14792">
        <v>0</v>
      </c>
      <c r="I14792">
        <v>1146259</v>
      </c>
      <c r="J14792">
        <v>1146163</v>
      </c>
      <c r="K14792">
        <v>573079</v>
      </c>
      <c r="L14792">
        <v>13</v>
      </c>
      <c r="M14792">
        <f t="shared" si="29928"/>
        <v>64</v>
      </c>
      <c r="N14792" t="b">
        <f t="shared" ref="N14792" si="29939">AND(MIN($F14792,$F14793,$F14794)=$F14792,MAX($H14792,$H14793,$H14794)=$H14792)</f>
        <v>0</v>
      </c>
      <c r="O14792" t="b">
        <f t="shared" ref="O14792" si="29940">AND(N14792,NOT(N14793),NOT(N14794))</f>
        <v>0</v>
      </c>
    </row>
    <row r="14793" spans="1:15" x14ac:dyDescent="0.25">
      <c r="A14793" t="s">
        <v>15</v>
      </c>
      <c r="B14793" t="s">
        <v>14</v>
      </c>
      <c r="C14793">
        <v>20</v>
      </c>
      <c r="D14793">
        <v>26</v>
      </c>
      <c r="E14793" t="b">
        <v>0</v>
      </c>
      <c r="F14793">
        <v>1.292</v>
      </c>
      <c r="G14793">
        <v>64</v>
      </c>
      <c r="H14793">
        <v>64</v>
      </c>
      <c r="I14793">
        <v>134</v>
      </c>
      <c r="J14793">
        <v>132</v>
      </c>
      <c r="K14793">
        <v>0</v>
      </c>
      <c r="L14793">
        <v>8</v>
      </c>
      <c r="M14793">
        <f t="shared" si="29928"/>
        <v>0</v>
      </c>
      <c r="N14793" t="b">
        <f t="shared" ref="N14793" si="29941">AND(MIN($F14792,$F14793,$F14794)=$F14793,MAX($H14792,$H14793,$H14794)=$H14793)</f>
        <v>1</v>
      </c>
      <c r="O14793" t="b">
        <f t="shared" ref="O14793" si="29942">AND(NOT(N14792),N14793,NOT(N14794))</f>
        <v>1</v>
      </c>
    </row>
    <row r="14794" spans="1:15" x14ac:dyDescent="0.25">
      <c r="A14794" t="s">
        <v>19</v>
      </c>
      <c r="B14794" t="s">
        <v>14</v>
      </c>
      <c r="C14794">
        <v>20</v>
      </c>
      <c r="D14794">
        <v>26</v>
      </c>
      <c r="E14794" t="b">
        <v>1</v>
      </c>
      <c r="F14794">
        <v>10.000999999999999</v>
      </c>
      <c r="G14794">
        <v>64</v>
      </c>
      <c r="H14794">
        <v>0</v>
      </c>
      <c r="I14794">
        <v>1123516</v>
      </c>
      <c r="J14794">
        <v>1123420</v>
      </c>
      <c r="K14794">
        <v>561708</v>
      </c>
      <c r="L14794">
        <v>13</v>
      </c>
      <c r="M14794">
        <f t="shared" si="29928"/>
        <v>64</v>
      </c>
      <c r="N14794" t="b">
        <f t="shared" ref="N14794" si="29943">AND(MIN($F14792,$F14793,$F14794)=$F14794,MAX($H14792,$H14793,$H14794)=$H14794)</f>
        <v>0</v>
      </c>
      <c r="O14794" t="b">
        <f t="shared" ref="O14794" si="29944">AND(NOT(N14792),NOT(N14793),N14794)</f>
        <v>0</v>
      </c>
    </row>
    <row r="14795" spans="1:15" x14ac:dyDescent="0.25">
      <c r="A14795" t="s">
        <v>13</v>
      </c>
      <c r="B14795" t="s">
        <v>14</v>
      </c>
      <c r="C14795">
        <v>20</v>
      </c>
      <c r="D14795">
        <v>27</v>
      </c>
      <c r="E14795" t="b">
        <v>1</v>
      </c>
      <c r="F14795">
        <v>10.000999999999999</v>
      </c>
      <c r="G14795">
        <v>64</v>
      </c>
      <c r="H14795">
        <v>42</v>
      </c>
      <c r="I14795">
        <v>1132981</v>
      </c>
      <c r="J14795">
        <v>1132795</v>
      </c>
      <c r="K14795">
        <v>566354</v>
      </c>
      <c r="L14795">
        <v>26</v>
      </c>
      <c r="M14795">
        <f t="shared" si="29928"/>
        <v>22</v>
      </c>
      <c r="N14795" t="b">
        <f t="shared" ref="N14795" si="29945">AND(MIN($F14795,$F14796,$F14797)=$F14795,MAX($H14795,$H14796,$H14797)=$H14795)</f>
        <v>0</v>
      </c>
      <c r="O14795" t="b">
        <f t="shared" ref="O14795" si="29946">AND(N14795,NOT(N14796),NOT(N14797))</f>
        <v>0</v>
      </c>
    </row>
    <row r="14796" spans="1:15" x14ac:dyDescent="0.25">
      <c r="A14796" t="s">
        <v>15</v>
      </c>
      <c r="B14796" t="s">
        <v>14</v>
      </c>
      <c r="C14796">
        <v>20</v>
      </c>
      <c r="D14796">
        <v>27</v>
      </c>
      <c r="E14796" t="b">
        <v>0</v>
      </c>
      <c r="F14796">
        <v>1.415</v>
      </c>
      <c r="G14796">
        <v>64</v>
      </c>
      <c r="H14796">
        <v>64</v>
      </c>
      <c r="I14796">
        <v>87788</v>
      </c>
      <c r="J14796">
        <v>87786</v>
      </c>
      <c r="K14796">
        <v>43827</v>
      </c>
      <c r="L14796">
        <v>13</v>
      </c>
      <c r="M14796">
        <f t="shared" si="29928"/>
        <v>0</v>
      </c>
      <c r="N14796" t="b">
        <f t="shared" ref="N14796" si="29947">AND(MIN($F14795,$F14796,$F14797)=$F14796,MAX($H14795,$H14796,$H14797)=$H14796)</f>
        <v>1</v>
      </c>
      <c r="O14796" t="b">
        <f t="shared" ref="O14796" si="29948">AND(NOT(N14795),N14796,NOT(N14797))</f>
        <v>1</v>
      </c>
    </row>
    <row r="14797" spans="1:15" x14ac:dyDescent="0.25">
      <c r="A14797" t="s">
        <v>19</v>
      </c>
      <c r="B14797" t="s">
        <v>14</v>
      </c>
      <c r="C14797">
        <v>20</v>
      </c>
      <c r="D14797">
        <v>27</v>
      </c>
      <c r="E14797" t="b">
        <v>1</v>
      </c>
      <c r="F14797">
        <v>10.002000000000001</v>
      </c>
      <c r="G14797">
        <v>64</v>
      </c>
      <c r="H14797">
        <v>42</v>
      </c>
      <c r="I14797">
        <v>1107579</v>
      </c>
      <c r="J14797">
        <v>1107393</v>
      </c>
      <c r="K14797">
        <v>553652</v>
      </c>
      <c r="L14797">
        <v>26</v>
      </c>
      <c r="M14797">
        <f t="shared" si="29928"/>
        <v>22</v>
      </c>
      <c r="N14797" t="b">
        <f t="shared" ref="N14797" si="29949">AND(MIN($F14795,$F14796,$F14797)=$F14797,MAX($H14795,$H14796,$H14797)=$H14797)</f>
        <v>0</v>
      </c>
      <c r="O14797" t="b">
        <f t="shared" ref="O14797" si="29950">AND(NOT(N14795),NOT(N14796),N14797)</f>
        <v>0</v>
      </c>
    </row>
    <row r="14798" spans="1:15" x14ac:dyDescent="0.25">
      <c r="A14798" t="s">
        <v>13</v>
      </c>
      <c r="B14798" t="s">
        <v>14</v>
      </c>
      <c r="C14798">
        <v>20</v>
      </c>
      <c r="D14798">
        <v>28</v>
      </c>
      <c r="E14798" t="b">
        <v>0</v>
      </c>
      <c r="F14798">
        <v>5.3879999999999999</v>
      </c>
      <c r="G14798">
        <v>64</v>
      </c>
      <c r="H14798">
        <v>64</v>
      </c>
      <c r="I14798">
        <v>614003</v>
      </c>
      <c r="J14798">
        <v>613746</v>
      </c>
      <c r="K14798">
        <v>306807</v>
      </c>
      <c r="L14798">
        <v>7</v>
      </c>
      <c r="M14798">
        <f t="shared" si="29928"/>
        <v>0</v>
      </c>
      <c r="N14798" t="b">
        <f t="shared" ref="N14798" si="29951">AND(MIN($F14798,$F14799,$F14800)=$F14798,MAX($H14798,$H14799,$H14800)=$H14798)</f>
        <v>1</v>
      </c>
      <c r="O14798" t="b">
        <f t="shared" ref="O14798" si="29952">AND(N14798,NOT(N14799),NOT(N14800))</f>
        <v>1</v>
      </c>
    </row>
    <row r="14799" spans="1:15" x14ac:dyDescent="0.25">
      <c r="A14799" t="s">
        <v>15</v>
      </c>
      <c r="B14799" t="s">
        <v>14</v>
      </c>
      <c r="C14799">
        <v>20</v>
      </c>
      <c r="D14799">
        <v>28</v>
      </c>
      <c r="E14799" t="b">
        <v>1</v>
      </c>
      <c r="F14799">
        <v>10.005000000000001</v>
      </c>
      <c r="G14799">
        <v>64</v>
      </c>
      <c r="H14799">
        <v>0</v>
      </c>
      <c r="I14799">
        <v>1423</v>
      </c>
      <c r="J14799">
        <v>1422</v>
      </c>
      <c r="K14799">
        <v>709</v>
      </c>
      <c r="L14799">
        <v>11</v>
      </c>
      <c r="M14799">
        <f t="shared" si="29928"/>
        <v>64</v>
      </c>
      <c r="N14799" t="b">
        <f t="shared" ref="N14799" si="29953">AND(MIN($F14798,$F14799,$F14800)=$F14799,MAX($H14798,$H14799,$H14800)=$H14799)</f>
        <v>0</v>
      </c>
      <c r="O14799" t="b">
        <f t="shared" ref="O14799" si="29954">AND(NOT(N14798),N14799,NOT(N14800))</f>
        <v>0</v>
      </c>
    </row>
    <row r="14800" spans="1:15" x14ac:dyDescent="0.25">
      <c r="A14800" t="s">
        <v>19</v>
      </c>
      <c r="B14800" t="s">
        <v>14</v>
      </c>
      <c r="C14800">
        <v>20</v>
      </c>
      <c r="D14800">
        <v>28</v>
      </c>
      <c r="E14800" t="b">
        <v>0</v>
      </c>
      <c r="F14800">
        <v>5.5529999999999999</v>
      </c>
      <c r="G14800">
        <v>64</v>
      </c>
      <c r="H14800">
        <v>64</v>
      </c>
      <c r="I14800">
        <v>614003</v>
      </c>
      <c r="J14800">
        <v>613746</v>
      </c>
      <c r="K14800">
        <v>306807</v>
      </c>
      <c r="L14800">
        <v>7</v>
      </c>
      <c r="M14800">
        <f t="shared" si="29928"/>
        <v>0</v>
      </c>
      <c r="N14800" t="b">
        <f t="shared" ref="N14800" si="29955">AND(MIN($F14798,$F14799,$F14800)=$F14800,MAX($H14798,$H14799,$H14800)=$H14800)</f>
        <v>0</v>
      </c>
      <c r="O14800" t="b">
        <f t="shared" ref="O14800" si="29956">AND(NOT(N14798),NOT(N14799),N14800)</f>
        <v>0</v>
      </c>
    </row>
    <row r="14801" spans="1:15" x14ac:dyDescent="0.25">
      <c r="A14801" t="s">
        <v>13</v>
      </c>
      <c r="B14801" t="s">
        <v>14</v>
      </c>
      <c r="C14801">
        <v>20</v>
      </c>
      <c r="D14801">
        <v>29</v>
      </c>
      <c r="E14801" t="b">
        <v>0</v>
      </c>
      <c r="F14801">
        <v>0.112</v>
      </c>
      <c r="G14801">
        <v>64</v>
      </c>
      <c r="H14801">
        <v>64</v>
      </c>
      <c r="I14801">
        <v>8478</v>
      </c>
      <c r="J14801">
        <v>7982</v>
      </c>
      <c r="K14801">
        <v>3925</v>
      </c>
      <c r="L14801">
        <v>16</v>
      </c>
      <c r="M14801">
        <f t="shared" si="29928"/>
        <v>0</v>
      </c>
      <c r="N14801" t="b">
        <f t="shared" ref="N14801" si="29957">AND(MIN($F14801,$F14802,$F14803)=$F14801,MAX($H14801,$H14802,$H14803)=$H14801)</f>
        <v>1</v>
      </c>
      <c r="O14801" t="b">
        <f t="shared" ref="O14801" si="29958">AND(N14801,NOT(N14802),NOT(N14803))</f>
        <v>1</v>
      </c>
    </row>
    <row r="14802" spans="1:15" x14ac:dyDescent="0.25">
      <c r="A14802" t="s">
        <v>15</v>
      </c>
      <c r="B14802" t="s">
        <v>14</v>
      </c>
      <c r="C14802">
        <v>20</v>
      </c>
      <c r="D14802">
        <v>29</v>
      </c>
      <c r="E14802" t="b">
        <v>0</v>
      </c>
      <c r="F14802">
        <v>0.43099999999999999</v>
      </c>
      <c r="G14802">
        <v>64</v>
      </c>
      <c r="H14802">
        <v>64</v>
      </c>
      <c r="I14802">
        <v>44284</v>
      </c>
      <c r="J14802">
        <v>44282</v>
      </c>
      <c r="K14802">
        <v>22075</v>
      </c>
      <c r="L14802">
        <v>14</v>
      </c>
      <c r="M14802">
        <f t="shared" si="29928"/>
        <v>0</v>
      </c>
      <c r="N14802" t="b">
        <f t="shared" ref="N14802" si="29959">AND(MIN($F14801,$F14802,$F14803)=$F14802,MAX($H14801,$H14802,$H14803)=$H14802)</f>
        <v>0</v>
      </c>
      <c r="O14802" t="b">
        <f t="shared" ref="O14802" si="29960">AND(NOT(N14801),N14802,NOT(N14803))</f>
        <v>0</v>
      </c>
    </row>
    <row r="14803" spans="1:15" x14ac:dyDescent="0.25">
      <c r="A14803" t="s">
        <v>19</v>
      </c>
      <c r="B14803" t="s">
        <v>14</v>
      </c>
      <c r="C14803">
        <v>20</v>
      </c>
      <c r="D14803">
        <v>29</v>
      </c>
      <c r="E14803" t="b">
        <v>0</v>
      </c>
      <c r="F14803">
        <v>0.121</v>
      </c>
      <c r="G14803">
        <v>64</v>
      </c>
      <c r="H14803">
        <v>64</v>
      </c>
      <c r="I14803">
        <v>8478</v>
      </c>
      <c r="J14803">
        <v>7982</v>
      </c>
      <c r="K14803">
        <v>3925</v>
      </c>
      <c r="L14803">
        <v>16</v>
      </c>
      <c r="M14803">
        <f t="shared" si="29928"/>
        <v>0</v>
      </c>
      <c r="N14803" t="b">
        <f t="shared" ref="N14803" si="29961">AND(MIN($F14801,$F14802,$F14803)=$F14803,MAX($H14801,$H14802,$H14803)=$H14803)</f>
        <v>0</v>
      </c>
      <c r="O14803" t="b">
        <f t="shared" ref="O14803" si="29962">AND(NOT(N14801),NOT(N14802),N14803)</f>
        <v>0</v>
      </c>
    </row>
    <row r="14804" spans="1:15" x14ac:dyDescent="0.25">
      <c r="A14804" t="s">
        <v>13</v>
      </c>
      <c r="B14804" t="s">
        <v>14</v>
      </c>
      <c r="C14804">
        <v>20</v>
      </c>
      <c r="D14804">
        <v>2</v>
      </c>
      <c r="E14804" t="b">
        <v>0</v>
      </c>
      <c r="F14804">
        <v>1.7000000000000001E-2</v>
      </c>
      <c r="G14804">
        <v>64</v>
      </c>
      <c r="H14804">
        <v>64</v>
      </c>
      <c r="I14804">
        <v>206</v>
      </c>
      <c r="J14804">
        <v>130</v>
      </c>
      <c r="K14804">
        <v>0</v>
      </c>
      <c r="L14804">
        <v>10</v>
      </c>
      <c r="M14804">
        <f t="shared" si="29928"/>
        <v>0</v>
      </c>
      <c r="N14804" t="b">
        <f t="shared" ref="N14804" si="29963">AND(MIN($F14804,$F14805,$F14806)=$F14804,MAX($H14804,$H14805,$H14806)=$H14804)</f>
        <v>0</v>
      </c>
      <c r="O14804" t="b">
        <f t="shared" ref="O14804" si="29964">AND(N14804,NOT(N14805),NOT(N14806))</f>
        <v>0</v>
      </c>
    </row>
    <row r="14805" spans="1:15" x14ac:dyDescent="0.25">
      <c r="A14805" t="s">
        <v>15</v>
      </c>
      <c r="B14805" t="s">
        <v>14</v>
      </c>
      <c r="C14805">
        <v>20</v>
      </c>
      <c r="D14805">
        <v>2</v>
      </c>
      <c r="E14805" t="b">
        <v>0</v>
      </c>
      <c r="F14805">
        <v>1.4999999999999999E-2</v>
      </c>
      <c r="G14805">
        <v>64</v>
      </c>
      <c r="H14805">
        <v>64</v>
      </c>
      <c r="I14805">
        <v>131</v>
      </c>
      <c r="J14805">
        <v>130</v>
      </c>
      <c r="K14805">
        <v>0</v>
      </c>
      <c r="L14805">
        <v>10</v>
      </c>
      <c r="M14805">
        <f t="shared" si="29928"/>
        <v>0</v>
      </c>
      <c r="N14805" t="b">
        <f t="shared" ref="N14805" si="29965">AND(MIN($F14804,$F14805,$F14806)=$F14805,MAX($H14804,$H14805,$H14806)=$H14805)</f>
        <v>1</v>
      </c>
      <c r="O14805" t="b">
        <f t="shared" ref="O14805" si="29966">AND(NOT(N14804),N14805,NOT(N14806))</f>
        <v>0</v>
      </c>
    </row>
    <row r="14806" spans="1:15" x14ac:dyDescent="0.25">
      <c r="A14806" t="s">
        <v>19</v>
      </c>
      <c r="B14806" t="s">
        <v>14</v>
      </c>
      <c r="C14806">
        <v>20</v>
      </c>
      <c r="D14806">
        <v>2</v>
      </c>
      <c r="E14806" t="b">
        <v>0</v>
      </c>
      <c r="F14806">
        <v>1.4999999999999999E-2</v>
      </c>
      <c r="G14806">
        <v>64</v>
      </c>
      <c r="H14806">
        <v>64</v>
      </c>
      <c r="I14806">
        <v>206</v>
      </c>
      <c r="J14806">
        <v>130</v>
      </c>
      <c r="K14806">
        <v>0</v>
      </c>
      <c r="L14806">
        <v>10</v>
      </c>
      <c r="M14806">
        <f t="shared" si="29928"/>
        <v>0</v>
      </c>
      <c r="N14806" t="b">
        <f t="shared" ref="N14806" si="29967">AND(MIN($F14804,$F14805,$F14806)=$F14806,MAX($H14804,$H14805,$H14806)=$H14806)</f>
        <v>1</v>
      </c>
      <c r="O14806" t="b">
        <f t="shared" ref="O14806" si="29968">AND(NOT(N14804),NOT(N14805),N14806)</f>
        <v>0</v>
      </c>
    </row>
    <row r="14807" spans="1:15" x14ac:dyDescent="0.25">
      <c r="A14807" t="s">
        <v>13</v>
      </c>
      <c r="B14807" t="s">
        <v>14</v>
      </c>
      <c r="C14807">
        <v>20</v>
      </c>
      <c r="D14807">
        <v>30</v>
      </c>
      <c r="E14807" t="b">
        <v>1</v>
      </c>
      <c r="F14807">
        <v>10.000999999999999</v>
      </c>
      <c r="G14807">
        <v>64</v>
      </c>
      <c r="H14807">
        <v>29</v>
      </c>
      <c r="I14807">
        <v>1125014</v>
      </c>
      <c r="J14807">
        <v>1124903</v>
      </c>
      <c r="K14807">
        <v>562421</v>
      </c>
      <c r="L14807">
        <v>22</v>
      </c>
      <c r="M14807">
        <f t="shared" si="29928"/>
        <v>35</v>
      </c>
      <c r="N14807" t="b">
        <f t="shared" ref="N14807" si="29969">AND(MIN($F14807,$F14808,$F14809)=$F14807,MAX($H14807,$H14808,$H14809)=$H14807)</f>
        <v>0</v>
      </c>
      <c r="O14807" t="b">
        <f t="shared" ref="O14807" si="29970">AND(N14807,NOT(N14808),NOT(N14809))</f>
        <v>0</v>
      </c>
    </row>
    <row r="14808" spans="1:15" x14ac:dyDescent="0.25">
      <c r="A14808" t="s">
        <v>15</v>
      </c>
      <c r="B14808" t="s">
        <v>14</v>
      </c>
      <c r="C14808">
        <v>20</v>
      </c>
      <c r="D14808">
        <v>30</v>
      </c>
      <c r="E14808" t="b">
        <v>0</v>
      </c>
      <c r="F14808">
        <v>0.81799999999999995</v>
      </c>
      <c r="G14808">
        <v>64</v>
      </c>
      <c r="H14808">
        <v>64</v>
      </c>
      <c r="I14808">
        <v>6549</v>
      </c>
      <c r="J14808">
        <v>6548</v>
      </c>
      <c r="K14808">
        <v>3208</v>
      </c>
      <c r="L14808">
        <v>11</v>
      </c>
      <c r="M14808">
        <f t="shared" si="29928"/>
        <v>0</v>
      </c>
      <c r="N14808" t="b">
        <f t="shared" ref="N14808" si="29971">AND(MIN($F14807,$F14808,$F14809)=$F14808,MAX($H14807,$H14808,$H14809)=$H14808)</f>
        <v>1</v>
      </c>
      <c r="O14808" t="b">
        <f t="shared" ref="O14808" si="29972">AND(NOT(N14807),N14808,NOT(N14809))</f>
        <v>1</v>
      </c>
    </row>
    <row r="14809" spans="1:15" x14ac:dyDescent="0.25">
      <c r="A14809" t="s">
        <v>19</v>
      </c>
      <c r="B14809" t="s">
        <v>14</v>
      </c>
      <c r="C14809">
        <v>20</v>
      </c>
      <c r="D14809">
        <v>30</v>
      </c>
      <c r="E14809" t="b">
        <v>1</v>
      </c>
      <c r="F14809">
        <v>10.002000000000001</v>
      </c>
      <c r="G14809">
        <v>64</v>
      </c>
      <c r="H14809">
        <v>25</v>
      </c>
      <c r="I14809">
        <v>1079195</v>
      </c>
      <c r="J14809">
        <v>1079092</v>
      </c>
      <c r="K14809">
        <v>539519</v>
      </c>
      <c r="L14809">
        <v>22</v>
      </c>
      <c r="M14809">
        <f t="shared" si="29928"/>
        <v>39</v>
      </c>
      <c r="N14809" t="b">
        <f t="shared" ref="N14809" si="29973">AND(MIN($F14807,$F14808,$F14809)=$F14809,MAX($H14807,$H14808,$H14809)=$H14809)</f>
        <v>0</v>
      </c>
      <c r="O14809" t="b">
        <f t="shared" ref="O14809" si="29974">AND(NOT(N14807),NOT(N14808),N14809)</f>
        <v>0</v>
      </c>
    </row>
    <row r="14810" spans="1:15" x14ac:dyDescent="0.25">
      <c r="A14810" t="s">
        <v>13</v>
      </c>
      <c r="B14810" t="s">
        <v>14</v>
      </c>
      <c r="C14810">
        <v>20</v>
      </c>
      <c r="D14810">
        <v>31</v>
      </c>
      <c r="E14810" t="b">
        <v>0</v>
      </c>
      <c r="F14810">
        <v>1.7000000000000001E-2</v>
      </c>
      <c r="G14810">
        <v>64</v>
      </c>
      <c r="H14810">
        <v>64</v>
      </c>
      <c r="I14810">
        <v>220</v>
      </c>
      <c r="J14810">
        <v>132</v>
      </c>
      <c r="K14810">
        <v>0</v>
      </c>
      <c r="L14810">
        <v>13</v>
      </c>
      <c r="M14810">
        <f t="shared" si="29928"/>
        <v>0</v>
      </c>
      <c r="N14810" t="b">
        <f t="shared" ref="N14810" si="29975">AND(MIN($F14810,$F14811,$F14812)=$F14810,MAX($H14810,$H14811,$H14812)=$H14810)</f>
        <v>0</v>
      </c>
      <c r="O14810" t="b">
        <f t="shared" ref="O14810" si="29976">AND(N14810,NOT(N14811),NOT(N14812))</f>
        <v>0</v>
      </c>
    </row>
    <row r="14811" spans="1:15" x14ac:dyDescent="0.25">
      <c r="A14811" t="s">
        <v>15</v>
      </c>
      <c r="B14811" t="s">
        <v>14</v>
      </c>
      <c r="C14811">
        <v>20</v>
      </c>
      <c r="D14811">
        <v>31</v>
      </c>
      <c r="E14811" t="b">
        <v>0</v>
      </c>
      <c r="F14811">
        <v>1.4999999999999999E-2</v>
      </c>
      <c r="G14811">
        <v>64</v>
      </c>
      <c r="H14811">
        <v>64</v>
      </c>
      <c r="I14811">
        <v>134</v>
      </c>
      <c r="J14811">
        <v>132</v>
      </c>
      <c r="K14811">
        <v>0</v>
      </c>
      <c r="L14811">
        <v>13</v>
      </c>
      <c r="M14811">
        <f t="shared" si="29928"/>
        <v>0</v>
      </c>
      <c r="N14811" t="b">
        <f t="shared" ref="N14811" si="29977">AND(MIN($F14810,$F14811,$F14812)=$F14811,MAX($H14810,$H14811,$H14812)=$H14811)</f>
        <v>1</v>
      </c>
      <c r="O14811" t="b">
        <f t="shared" ref="O14811" si="29978">AND(NOT(N14810),N14811,NOT(N14812))</f>
        <v>1</v>
      </c>
    </row>
    <row r="14812" spans="1:15" x14ac:dyDescent="0.25">
      <c r="A14812" t="s">
        <v>19</v>
      </c>
      <c r="B14812" t="s">
        <v>14</v>
      </c>
      <c r="C14812">
        <v>20</v>
      </c>
      <c r="D14812">
        <v>31</v>
      </c>
      <c r="E14812" t="b">
        <v>0</v>
      </c>
      <c r="F14812">
        <v>1.7999999999999999E-2</v>
      </c>
      <c r="G14812">
        <v>64</v>
      </c>
      <c r="H14812">
        <v>64</v>
      </c>
      <c r="I14812">
        <v>220</v>
      </c>
      <c r="J14812">
        <v>132</v>
      </c>
      <c r="K14812">
        <v>0</v>
      </c>
      <c r="L14812">
        <v>13</v>
      </c>
      <c r="M14812">
        <f t="shared" si="29928"/>
        <v>0</v>
      </c>
      <c r="N14812" t="b">
        <f t="shared" ref="N14812" si="29979">AND(MIN($F14810,$F14811,$F14812)=$F14812,MAX($H14810,$H14811,$H14812)=$H14812)</f>
        <v>0</v>
      </c>
      <c r="O14812" t="b">
        <f t="shared" ref="O14812" si="29980">AND(NOT(N14810),NOT(N14811),N14812)</f>
        <v>0</v>
      </c>
    </row>
    <row r="14813" spans="1:15" x14ac:dyDescent="0.25">
      <c r="A14813" t="s">
        <v>13</v>
      </c>
      <c r="B14813" t="s">
        <v>14</v>
      </c>
      <c r="C14813">
        <v>20</v>
      </c>
      <c r="D14813">
        <v>33</v>
      </c>
      <c r="E14813" t="b">
        <v>1</v>
      </c>
      <c r="F14813">
        <v>10.000999999999999</v>
      </c>
      <c r="G14813">
        <v>64</v>
      </c>
      <c r="H14813">
        <v>0</v>
      </c>
      <c r="I14813">
        <v>2182219</v>
      </c>
      <c r="J14813">
        <v>487087</v>
      </c>
      <c r="K14813">
        <v>243542</v>
      </c>
      <c r="L14813">
        <v>10</v>
      </c>
      <c r="M14813">
        <f t="shared" si="29928"/>
        <v>64</v>
      </c>
      <c r="N14813" t="b">
        <f t="shared" ref="N14813" si="29981">AND(MIN($F14813,$F14814,$F14815)=$F14813,MAX($H14813,$H14814,$H14815)=$H14813)</f>
        <v>1</v>
      </c>
      <c r="O14813" t="b">
        <f t="shared" ref="O14813" si="29982">AND(N14813,NOT(N14814),NOT(N14815))</f>
        <v>0</v>
      </c>
    </row>
    <row r="14814" spans="1:15" x14ac:dyDescent="0.25">
      <c r="A14814" t="s">
        <v>15</v>
      </c>
      <c r="B14814" t="s">
        <v>14</v>
      </c>
      <c r="C14814">
        <v>20</v>
      </c>
      <c r="D14814">
        <v>33</v>
      </c>
      <c r="E14814" t="b">
        <v>1</v>
      </c>
      <c r="F14814">
        <v>10.000999999999999</v>
      </c>
      <c r="G14814">
        <v>64</v>
      </c>
      <c r="H14814">
        <v>0</v>
      </c>
      <c r="I14814">
        <v>2490349</v>
      </c>
      <c r="J14814">
        <v>763375</v>
      </c>
      <c r="K14814">
        <v>381686</v>
      </c>
      <c r="L14814">
        <v>10</v>
      </c>
      <c r="M14814">
        <f t="shared" si="29928"/>
        <v>64</v>
      </c>
      <c r="N14814" t="b">
        <f t="shared" ref="N14814" si="29983">AND(MIN($F14813,$F14814,$F14815)=$F14814,MAX($H14813,$H14814,$H14815)=$H14814)</f>
        <v>1</v>
      </c>
      <c r="O14814" t="b">
        <f t="shared" ref="O14814" si="29984">AND(NOT(N14813),N14814,NOT(N14815))</f>
        <v>0</v>
      </c>
    </row>
    <row r="14815" spans="1:15" x14ac:dyDescent="0.25">
      <c r="A14815" t="s">
        <v>19</v>
      </c>
      <c r="B14815" t="s">
        <v>14</v>
      </c>
      <c r="C14815">
        <v>20</v>
      </c>
      <c r="D14815">
        <v>33</v>
      </c>
      <c r="E14815" t="b">
        <v>1</v>
      </c>
      <c r="F14815">
        <v>10.000999999999999</v>
      </c>
      <c r="G14815">
        <v>64</v>
      </c>
      <c r="H14815">
        <v>0</v>
      </c>
      <c r="I14815">
        <v>2144072</v>
      </c>
      <c r="J14815">
        <v>478893</v>
      </c>
      <c r="K14815">
        <v>239445</v>
      </c>
      <c r="L14815">
        <v>10</v>
      </c>
      <c r="M14815">
        <f t="shared" si="29928"/>
        <v>64</v>
      </c>
      <c r="N14815" t="b">
        <f t="shared" ref="N14815" si="29985">AND(MIN($F14813,$F14814,$F14815)=$F14815,MAX($H14813,$H14814,$H14815)=$H14815)</f>
        <v>1</v>
      </c>
      <c r="O14815" t="b">
        <f t="shared" ref="O14815" si="29986">AND(NOT(N14813),NOT(N14814),N14815)</f>
        <v>0</v>
      </c>
    </row>
    <row r="14816" spans="1:15" x14ac:dyDescent="0.25">
      <c r="A14816" t="s">
        <v>13</v>
      </c>
      <c r="B14816" t="s">
        <v>14</v>
      </c>
      <c r="C14816">
        <v>20</v>
      </c>
      <c r="D14816">
        <v>35</v>
      </c>
      <c r="E14816" t="b">
        <v>0</v>
      </c>
      <c r="F14816">
        <v>7.9000000000000001E-2</v>
      </c>
      <c r="G14816">
        <v>64</v>
      </c>
      <c r="H14816">
        <v>64</v>
      </c>
      <c r="I14816">
        <v>14586</v>
      </c>
      <c r="J14816">
        <v>3224</v>
      </c>
      <c r="K14816">
        <v>1547</v>
      </c>
      <c r="L14816">
        <v>10</v>
      </c>
      <c r="M14816">
        <f t="shared" si="29928"/>
        <v>0</v>
      </c>
      <c r="N14816" t="b">
        <f t="shared" ref="N14816" si="29987">AND(MIN($F14816,$F14817,$F14818)=$F14816,MAX($H14816,$H14817,$H14818)=$H14816)</f>
        <v>0</v>
      </c>
      <c r="O14816" t="b">
        <f t="shared" ref="O14816" si="29988">AND(N14816,NOT(N14817),NOT(N14818))</f>
        <v>0</v>
      </c>
    </row>
    <row r="14817" spans="1:15" x14ac:dyDescent="0.25">
      <c r="A14817" t="s">
        <v>15</v>
      </c>
      <c r="B14817" t="s">
        <v>14</v>
      </c>
      <c r="C14817">
        <v>20</v>
      </c>
      <c r="D14817">
        <v>35</v>
      </c>
      <c r="E14817" t="b">
        <v>0</v>
      </c>
      <c r="F14817">
        <v>5.8000000000000003E-2</v>
      </c>
      <c r="G14817">
        <v>64</v>
      </c>
      <c r="H14817">
        <v>64</v>
      </c>
      <c r="I14817">
        <v>12004</v>
      </c>
      <c r="J14817">
        <v>3224</v>
      </c>
      <c r="K14817">
        <v>1547</v>
      </c>
      <c r="L14817">
        <v>10</v>
      </c>
      <c r="M14817">
        <f t="shared" si="29928"/>
        <v>0</v>
      </c>
      <c r="N14817" t="b">
        <f t="shared" ref="N14817" si="29989">AND(MIN($F14816,$F14817,$F14818)=$F14817,MAX($H14816,$H14817,$H14818)=$H14817)</f>
        <v>1</v>
      </c>
      <c r="O14817" t="b">
        <f t="shared" ref="O14817" si="29990">AND(NOT(N14816),N14817,NOT(N14818))</f>
        <v>1</v>
      </c>
    </row>
    <row r="14818" spans="1:15" x14ac:dyDescent="0.25">
      <c r="A14818" t="s">
        <v>19</v>
      </c>
      <c r="B14818" t="s">
        <v>14</v>
      </c>
      <c r="C14818">
        <v>20</v>
      </c>
      <c r="D14818">
        <v>35</v>
      </c>
      <c r="E14818" t="b">
        <v>0</v>
      </c>
      <c r="F14818">
        <v>9.5000000000000001E-2</v>
      </c>
      <c r="G14818">
        <v>64</v>
      </c>
      <c r="H14818">
        <v>64</v>
      </c>
      <c r="I14818">
        <v>14586</v>
      </c>
      <c r="J14818">
        <v>3224</v>
      </c>
      <c r="K14818">
        <v>1547</v>
      </c>
      <c r="L14818">
        <v>10</v>
      </c>
      <c r="M14818">
        <f t="shared" si="29928"/>
        <v>0</v>
      </c>
      <c r="N14818" t="b">
        <f t="shared" ref="N14818" si="29991">AND(MIN($F14816,$F14817,$F14818)=$F14818,MAX($H14816,$H14817,$H14818)=$H14818)</f>
        <v>0</v>
      </c>
      <c r="O14818" t="b">
        <f t="shared" ref="O14818" si="29992">AND(NOT(N14816),NOT(N14817),N14818)</f>
        <v>0</v>
      </c>
    </row>
    <row r="14819" spans="1:15" x14ac:dyDescent="0.25">
      <c r="A14819" t="s">
        <v>13</v>
      </c>
      <c r="B14819" t="s">
        <v>14</v>
      </c>
      <c r="C14819">
        <v>20</v>
      </c>
      <c r="D14819">
        <v>37</v>
      </c>
      <c r="E14819" t="b">
        <v>1</v>
      </c>
      <c r="F14819">
        <v>10.000999999999999</v>
      </c>
      <c r="G14819">
        <v>64</v>
      </c>
      <c r="H14819">
        <v>0</v>
      </c>
      <c r="I14819">
        <v>5402908</v>
      </c>
      <c r="J14819">
        <v>486158</v>
      </c>
      <c r="K14819">
        <v>243078</v>
      </c>
      <c r="L14819">
        <v>10</v>
      </c>
      <c r="M14819">
        <f t="shared" si="29928"/>
        <v>64</v>
      </c>
      <c r="N14819" t="b">
        <f t="shared" ref="N14819" si="29993">AND(MIN($F14819,$F14820,$F14821)=$F14819,MAX($H14819,$H14820,$H14821)=$H14819)</f>
        <v>1</v>
      </c>
      <c r="O14819" t="b">
        <f t="shared" ref="O14819" si="29994">AND(N14819,NOT(N14820),NOT(N14821))</f>
        <v>0</v>
      </c>
    </row>
    <row r="14820" spans="1:15" x14ac:dyDescent="0.25">
      <c r="A14820" t="s">
        <v>15</v>
      </c>
      <c r="B14820" t="s">
        <v>14</v>
      </c>
      <c r="C14820">
        <v>20</v>
      </c>
      <c r="D14820">
        <v>37</v>
      </c>
      <c r="E14820" t="b">
        <v>1</v>
      </c>
      <c r="F14820">
        <v>10.000999999999999</v>
      </c>
      <c r="G14820">
        <v>64</v>
      </c>
      <c r="H14820">
        <v>0</v>
      </c>
      <c r="I14820">
        <v>7669472</v>
      </c>
      <c r="J14820">
        <v>795124</v>
      </c>
      <c r="K14820">
        <v>397561</v>
      </c>
      <c r="L14820">
        <v>10</v>
      </c>
      <c r="M14820">
        <f t="shared" si="29928"/>
        <v>64</v>
      </c>
      <c r="N14820" t="b">
        <f t="shared" ref="N14820" si="29995">AND(MIN($F14819,$F14820,$F14821)=$F14820,MAX($H14819,$H14820,$H14821)=$H14820)</f>
        <v>1</v>
      </c>
      <c r="O14820" t="b">
        <f t="shared" ref="O14820" si="29996">AND(NOT(N14819),N14820,NOT(N14821))</f>
        <v>0</v>
      </c>
    </row>
    <row r="14821" spans="1:15" x14ac:dyDescent="0.25">
      <c r="A14821" t="s">
        <v>19</v>
      </c>
      <c r="B14821" t="s">
        <v>14</v>
      </c>
      <c r="C14821">
        <v>20</v>
      </c>
      <c r="D14821">
        <v>37</v>
      </c>
      <c r="E14821" t="b">
        <v>1</v>
      </c>
      <c r="F14821">
        <v>10.000999999999999</v>
      </c>
      <c r="G14821">
        <v>64</v>
      </c>
      <c r="H14821">
        <v>0</v>
      </c>
      <c r="I14821">
        <v>5234244</v>
      </c>
      <c r="J14821">
        <v>469558</v>
      </c>
      <c r="K14821">
        <v>234778</v>
      </c>
      <c r="L14821">
        <v>10</v>
      </c>
      <c r="M14821">
        <f t="shared" si="29928"/>
        <v>64</v>
      </c>
      <c r="N14821" t="b">
        <f t="shared" ref="N14821" si="29997">AND(MIN($F14819,$F14820,$F14821)=$F14821,MAX($H14819,$H14820,$H14821)=$H14821)</f>
        <v>1</v>
      </c>
      <c r="O14821" t="b">
        <f t="shared" ref="O14821" si="29998">AND(NOT(N14819),NOT(N14820),N14821)</f>
        <v>0</v>
      </c>
    </row>
    <row r="14822" spans="1:15" x14ac:dyDescent="0.25">
      <c r="A14822" t="s">
        <v>13</v>
      </c>
      <c r="B14822" t="s">
        <v>14</v>
      </c>
      <c r="C14822">
        <v>20</v>
      </c>
      <c r="D14822">
        <v>38</v>
      </c>
      <c r="E14822" t="b">
        <v>0</v>
      </c>
      <c r="F14822">
        <v>2.1999999999999999E-2</v>
      </c>
      <c r="G14822">
        <v>64</v>
      </c>
      <c r="H14822">
        <v>64</v>
      </c>
      <c r="I14822">
        <v>216</v>
      </c>
      <c r="J14822">
        <v>131</v>
      </c>
      <c r="K14822">
        <v>0</v>
      </c>
      <c r="L14822">
        <v>11</v>
      </c>
      <c r="M14822">
        <f t="shared" si="29928"/>
        <v>0</v>
      </c>
      <c r="N14822" t="b">
        <f t="shared" ref="N14822" si="29999">AND(MIN($F14822,$F14823,$F14824)=$F14822,MAX($H14822,$H14823,$H14824)=$H14822)</f>
        <v>0</v>
      </c>
      <c r="O14822" t="b">
        <f t="shared" ref="O14822" si="30000">AND(N14822,NOT(N14823),NOT(N14824))</f>
        <v>0</v>
      </c>
    </row>
    <row r="14823" spans="1:15" x14ac:dyDescent="0.25">
      <c r="A14823" t="s">
        <v>15</v>
      </c>
      <c r="B14823" t="s">
        <v>14</v>
      </c>
      <c r="C14823">
        <v>20</v>
      </c>
      <c r="D14823">
        <v>38</v>
      </c>
      <c r="E14823" t="b">
        <v>0</v>
      </c>
      <c r="F14823">
        <v>1.6E-2</v>
      </c>
      <c r="G14823">
        <v>64</v>
      </c>
      <c r="H14823">
        <v>64</v>
      </c>
      <c r="I14823">
        <v>132</v>
      </c>
      <c r="J14823">
        <v>131</v>
      </c>
      <c r="K14823">
        <v>0</v>
      </c>
      <c r="L14823">
        <v>11</v>
      </c>
      <c r="M14823">
        <f t="shared" si="29928"/>
        <v>0</v>
      </c>
      <c r="N14823" t="b">
        <f t="shared" ref="N14823" si="30001">AND(MIN($F14822,$F14823,$F14824)=$F14823,MAX($H14822,$H14823,$H14824)=$H14823)</f>
        <v>1</v>
      </c>
      <c r="O14823" t="b">
        <f t="shared" ref="O14823" si="30002">AND(NOT(N14822),N14823,NOT(N14824))</f>
        <v>0</v>
      </c>
    </row>
    <row r="14824" spans="1:15" x14ac:dyDescent="0.25">
      <c r="A14824" t="s">
        <v>19</v>
      </c>
      <c r="B14824" t="s">
        <v>14</v>
      </c>
      <c r="C14824">
        <v>20</v>
      </c>
      <c r="D14824">
        <v>38</v>
      </c>
      <c r="E14824" t="b">
        <v>0</v>
      </c>
      <c r="F14824">
        <v>1.6E-2</v>
      </c>
      <c r="G14824">
        <v>64</v>
      </c>
      <c r="H14824">
        <v>64</v>
      </c>
      <c r="I14824">
        <v>216</v>
      </c>
      <c r="J14824">
        <v>131</v>
      </c>
      <c r="K14824">
        <v>0</v>
      </c>
      <c r="L14824">
        <v>11</v>
      </c>
      <c r="M14824">
        <f t="shared" si="29928"/>
        <v>0</v>
      </c>
      <c r="N14824" t="b">
        <f t="shared" ref="N14824" si="30003">AND(MIN($F14822,$F14823,$F14824)=$F14824,MAX($H14822,$H14823,$H14824)=$H14824)</f>
        <v>1</v>
      </c>
      <c r="O14824" t="b">
        <f t="shared" ref="O14824" si="30004">AND(NOT(N14822),NOT(N14823),N14824)</f>
        <v>0</v>
      </c>
    </row>
    <row r="14825" spans="1:15" x14ac:dyDescent="0.25">
      <c r="A14825" t="s">
        <v>13</v>
      </c>
      <c r="B14825" t="s">
        <v>14</v>
      </c>
      <c r="C14825">
        <v>20</v>
      </c>
      <c r="D14825">
        <v>39</v>
      </c>
      <c r="E14825" t="b">
        <v>0</v>
      </c>
      <c r="F14825">
        <v>1.6E-2</v>
      </c>
      <c r="G14825">
        <v>64</v>
      </c>
      <c r="H14825">
        <v>64</v>
      </c>
      <c r="I14825">
        <v>224</v>
      </c>
      <c r="J14825">
        <v>131</v>
      </c>
      <c r="K14825">
        <v>0</v>
      </c>
      <c r="L14825">
        <v>11</v>
      </c>
      <c r="M14825">
        <f t="shared" si="29928"/>
        <v>0</v>
      </c>
      <c r="N14825" t="b">
        <f t="shared" ref="N14825" si="30005">AND(MIN($F14825,$F14826,$F14827)=$F14825,MAX($H14825,$H14826,$H14827)=$H14825)</f>
        <v>0</v>
      </c>
      <c r="O14825" t="b">
        <f t="shared" ref="O14825" si="30006">AND(N14825,NOT(N14826),NOT(N14827))</f>
        <v>0</v>
      </c>
    </row>
    <row r="14826" spans="1:15" x14ac:dyDescent="0.25">
      <c r="A14826" t="s">
        <v>15</v>
      </c>
      <c r="B14826" t="s">
        <v>14</v>
      </c>
      <c r="C14826">
        <v>20</v>
      </c>
      <c r="D14826">
        <v>39</v>
      </c>
      <c r="E14826" t="b">
        <v>0</v>
      </c>
      <c r="F14826">
        <v>1.4E-2</v>
      </c>
      <c r="G14826">
        <v>64</v>
      </c>
      <c r="H14826">
        <v>64</v>
      </c>
      <c r="I14826">
        <v>132</v>
      </c>
      <c r="J14826">
        <v>131</v>
      </c>
      <c r="K14826">
        <v>0</v>
      </c>
      <c r="L14826">
        <v>11</v>
      </c>
      <c r="M14826">
        <f t="shared" si="29928"/>
        <v>0</v>
      </c>
      <c r="N14826" t="b">
        <f t="shared" ref="N14826" si="30007">AND(MIN($F14825,$F14826,$F14827)=$F14826,MAX($H14825,$H14826,$H14827)=$H14826)</f>
        <v>1</v>
      </c>
      <c r="O14826" t="b">
        <f t="shared" ref="O14826" si="30008">AND(NOT(N14825),N14826,NOT(N14827))</f>
        <v>1</v>
      </c>
    </row>
    <row r="14827" spans="1:15" x14ac:dyDescent="0.25">
      <c r="A14827" t="s">
        <v>19</v>
      </c>
      <c r="B14827" t="s">
        <v>14</v>
      </c>
      <c r="C14827">
        <v>20</v>
      </c>
      <c r="D14827">
        <v>39</v>
      </c>
      <c r="E14827" t="b">
        <v>0</v>
      </c>
      <c r="F14827">
        <v>2.8000000000000001E-2</v>
      </c>
      <c r="G14827">
        <v>64</v>
      </c>
      <c r="H14827">
        <v>64</v>
      </c>
      <c r="I14827">
        <v>224</v>
      </c>
      <c r="J14827">
        <v>131</v>
      </c>
      <c r="K14827">
        <v>0</v>
      </c>
      <c r="L14827">
        <v>11</v>
      </c>
      <c r="M14827">
        <f t="shared" si="29928"/>
        <v>0</v>
      </c>
      <c r="N14827" t="b">
        <f t="shared" ref="N14827" si="30009">AND(MIN($F14825,$F14826,$F14827)=$F14827,MAX($H14825,$H14826,$H14827)=$H14827)</f>
        <v>0</v>
      </c>
      <c r="O14827" t="b">
        <f t="shared" ref="O14827" si="30010">AND(NOT(N14825),NOT(N14826),N14827)</f>
        <v>0</v>
      </c>
    </row>
    <row r="14828" spans="1:15" x14ac:dyDescent="0.25">
      <c r="A14828" t="s">
        <v>13</v>
      </c>
      <c r="B14828" t="s">
        <v>14</v>
      </c>
      <c r="C14828">
        <v>20</v>
      </c>
      <c r="D14828">
        <v>3</v>
      </c>
      <c r="E14828" t="b">
        <v>0</v>
      </c>
      <c r="F14828">
        <v>1.6E-2</v>
      </c>
      <c r="G14828">
        <v>64</v>
      </c>
      <c r="H14828">
        <v>64</v>
      </c>
      <c r="I14828">
        <v>193</v>
      </c>
      <c r="J14828">
        <v>128</v>
      </c>
      <c r="K14828">
        <v>0</v>
      </c>
      <c r="L14828">
        <v>1</v>
      </c>
      <c r="M14828">
        <f t="shared" si="29928"/>
        <v>0</v>
      </c>
      <c r="N14828" t="b">
        <f t="shared" ref="N14828" si="30011">AND(MIN($F14828,$F14829,$F14830)=$F14828,MAX($H14828,$H14829,$H14830)=$H14828)</f>
        <v>1</v>
      </c>
      <c r="O14828" t="b">
        <f t="shared" ref="O14828" si="30012">AND(N14828,NOT(N14829),NOT(N14830))</f>
        <v>1</v>
      </c>
    </row>
    <row r="14829" spans="1:15" x14ac:dyDescent="0.25">
      <c r="A14829" t="s">
        <v>15</v>
      </c>
      <c r="B14829" t="s">
        <v>14</v>
      </c>
      <c r="C14829">
        <v>20</v>
      </c>
      <c r="D14829">
        <v>3</v>
      </c>
      <c r="E14829" t="b">
        <v>0</v>
      </c>
      <c r="F14829">
        <v>2.5999999999999999E-2</v>
      </c>
      <c r="G14829">
        <v>64</v>
      </c>
      <c r="H14829">
        <v>64</v>
      </c>
      <c r="I14829">
        <v>128</v>
      </c>
      <c r="J14829">
        <v>128</v>
      </c>
      <c r="K14829">
        <v>0</v>
      </c>
      <c r="L14829">
        <v>1</v>
      </c>
      <c r="M14829">
        <f t="shared" si="29928"/>
        <v>0</v>
      </c>
      <c r="N14829" t="b">
        <f t="shared" ref="N14829" si="30013">AND(MIN($F14828,$F14829,$F14830)=$F14829,MAX($H14828,$H14829,$H14830)=$H14829)</f>
        <v>0</v>
      </c>
      <c r="O14829" t="b">
        <f t="shared" ref="O14829" si="30014">AND(NOT(N14828),N14829,NOT(N14830))</f>
        <v>0</v>
      </c>
    </row>
    <row r="14830" spans="1:15" x14ac:dyDescent="0.25">
      <c r="A14830" t="s">
        <v>19</v>
      </c>
      <c r="B14830" t="s">
        <v>14</v>
      </c>
      <c r="C14830">
        <v>20</v>
      </c>
      <c r="D14830">
        <v>3</v>
      </c>
      <c r="E14830" t="b">
        <v>0</v>
      </c>
      <c r="F14830">
        <v>1.7000000000000001E-2</v>
      </c>
      <c r="G14830">
        <v>64</v>
      </c>
      <c r="H14830">
        <v>64</v>
      </c>
      <c r="I14830">
        <v>193</v>
      </c>
      <c r="J14830">
        <v>128</v>
      </c>
      <c r="K14830">
        <v>0</v>
      </c>
      <c r="L14830">
        <v>1</v>
      </c>
      <c r="M14830">
        <f t="shared" si="29928"/>
        <v>0</v>
      </c>
      <c r="N14830" t="b">
        <f t="shared" ref="N14830" si="30015">AND(MIN($F14828,$F14829,$F14830)=$F14830,MAX($H14828,$H14829,$H14830)=$H14830)</f>
        <v>0</v>
      </c>
      <c r="O14830" t="b">
        <f t="shared" ref="O14830" si="30016">AND(NOT(N14828),NOT(N14829),N14830)</f>
        <v>0</v>
      </c>
    </row>
    <row r="14831" spans="1:15" x14ac:dyDescent="0.25">
      <c r="A14831" t="s">
        <v>13</v>
      </c>
      <c r="B14831" t="s">
        <v>14</v>
      </c>
      <c r="C14831">
        <v>20</v>
      </c>
      <c r="D14831">
        <v>40</v>
      </c>
      <c r="E14831" t="b">
        <v>0</v>
      </c>
      <c r="F14831">
        <v>1.4999999999999999E-2</v>
      </c>
      <c r="G14831">
        <v>64</v>
      </c>
      <c r="H14831">
        <v>64</v>
      </c>
      <c r="I14831">
        <v>239</v>
      </c>
      <c r="J14831">
        <v>131</v>
      </c>
      <c r="K14831">
        <v>0</v>
      </c>
      <c r="L14831">
        <v>11</v>
      </c>
      <c r="M14831">
        <f t="shared" si="29928"/>
        <v>0</v>
      </c>
      <c r="N14831" t="b">
        <f t="shared" ref="N14831" si="30017">AND(MIN($F14831,$F14832,$F14833)=$F14831,MAX($H14831,$H14832,$H14833)=$H14831)</f>
        <v>1</v>
      </c>
      <c r="O14831" t="b">
        <f t="shared" ref="O14831" si="30018">AND(N14831,NOT(N14832),NOT(N14833))</f>
        <v>1</v>
      </c>
    </row>
    <row r="14832" spans="1:15" x14ac:dyDescent="0.25">
      <c r="A14832" t="s">
        <v>15</v>
      </c>
      <c r="B14832" t="s">
        <v>14</v>
      </c>
      <c r="C14832">
        <v>20</v>
      </c>
      <c r="D14832">
        <v>40</v>
      </c>
      <c r="E14832" t="b">
        <v>0</v>
      </c>
      <c r="F14832">
        <v>1.6E-2</v>
      </c>
      <c r="G14832">
        <v>64</v>
      </c>
      <c r="H14832">
        <v>64</v>
      </c>
      <c r="I14832">
        <v>132</v>
      </c>
      <c r="J14832">
        <v>131</v>
      </c>
      <c r="K14832">
        <v>0</v>
      </c>
      <c r="L14832">
        <v>11</v>
      </c>
      <c r="M14832">
        <f t="shared" si="29928"/>
        <v>0</v>
      </c>
      <c r="N14832" t="b">
        <f t="shared" ref="N14832" si="30019">AND(MIN($F14831,$F14832,$F14833)=$F14832,MAX($H14831,$H14832,$H14833)=$H14832)</f>
        <v>0</v>
      </c>
      <c r="O14832" t="b">
        <f t="shared" ref="O14832" si="30020">AND(NOT(N14831),N14832,NOT(N14833))</f>
        <v>0</v>
      </c>
    </row>
    <row r="14833" spans="1:15" x14ac:dyDescent="0.25">
      <c r="A14833" t="s">
        <v>19</v>
      </c>
      <c r="B14833" t="s">
        <v>14</v>
      </c>
      <c r="C14833">
        <v>20</v>
      </c>
      <c r="D14833">
        <v>40</v>
      </c>
      <c r="E14833" t="b">
        <v>0</v>
      </c>
      <c r="F14833">
        <v>1.7000000000000001E-2</v>
      </c>
      <c r="G14833">
        <v>64</v>
      </c>
      <c r="H14833">
        <v>64</v>
      </c>
      <c r="I14833">
        <v>239</v>
      </c>
      <c r="J14833">
        <v>131</v>
      </c>
      <c r="K14833">
        <v>0</v>
      </c>
      <c r="L14833">
        <v>11</v>
      </c>
      <c r="M14833">
        <f t="shared" si="29928"/>
        <v>0</v>
      </c>
      <c r="N14833" t="b">
        <f t="shared" ref="N14833" si="30021">AND(MIN($F14831,$F14832,$F14833)=$F14833,MAX($H14831,$H14832,$H14833)=$H14833)</f>
        <v>0</v>
      </c>
      <c r="O14833" t="b">
        <f t="shared" ref="O14833" si="30022">AND(NOT(N14831),NOT(N14832),N14833)</f>
        <v>0</v>
      </c>
    </row>
    <row r="14834" spans="1:15" x14ac:dyDescent="0.25">
      <c r="A14834" t="s">
        <v>13</v>
      </c>
      <c r="B14834" t="s">
        <v>14</v>
      </c>
      <c r="C14834">
        <v>20</v>
      </c>
      <c r="D14834">
        <v>41</v>
      </c>
      <c r="E14834" t="b">
        <v>0</v>
      </c>
      <c r="F14834">
        <v>2.1000000000000001E-2</v>
      </c>
      <c r="G14834">
        <v>64</v>
      </c>
      <c r="H14834">
        <v>64</v>
      </c>
      <c r="I14834">
        <v>264</v>
      </c>
      <c r="J14834">
        <v>131</v>
      </c>
      <c r="K14834">
        <v>0</v>
      </c>
      <c r="L14834">
        <v>9</v>
      </c>
      <c r="M14834">
        <f t="shared" si="29928"/>
        <v>0</v>
      </c>
      <c r="N14834" t="b">
        <f t="shared" ref="N14834" si="30023">AND(MIN($F14834,$F14835,$F14836)=$F14834,MAX($H14834,$H14835,$H14836)=$H14834)</f>
        <v>0</v>
      </c>
      <c r="O14834" t="b">
        <f t="shared" ref="O14834" si="30024">AND(N14834,NOT(N14835),NOT(N14836))</f>
        <v>0</v>
      </c>
    </row>
    <row r="14835" spans="1:15" x14ac:dyDescent="0.25">
      <c r="A14835" t="s">
        <v>15</v>
      </c>
      <c r="B14835" t="s">
        <v>14</v>
      </c>
      <c r="C14835">
        <v>20</v>
      </c>
      <c r="D14835">
        <v>41</v>
      </c>
      <c r="E14835" t="b">
        <v>0</v>
      </c>
      <c r="F14835">
        <v>1.9E-2</v>
      </c>
      <c r="G14835">
        <v>64</v>
      </c>
      <c r="H14835">
        <v>64</v>
      </c>
      <c r="I14835">
        <v>132</v>
      </c>
      <c r="J14835">
        <v>131</v>
      </c>
      <c r="K14835">
        <v>0</v>
      </c>
      <c r="L14835">
        <v>9</v>
      </c>
      <c r="M14835">
        <f t="shared" si="29928"/>
        <v>0</v>
      </c>
      <c r="N14835" t="b">
        <f t="shared" ref="N14835" si="30025">AND(MIN($F14834,$F14835,$F14836)=$F14835,MAX($H14834,$H14835,$H14836)=$H14835)</f>
        <v>0</v>
      </c>
      <c r="O14835" t="b">
        <f t="shared" ref="O14835" si="30026">AND(NOT(N14834),N14835,NOT(N14836))</f>
        <v>0</v>
      </c>
    </row>
    <row r="14836" spans="1:15" x14ac:dyDescent="0.25">
      <c r="A14836" t="s">
        <v>19</v>
      </c>
      <c r="B14836" t="s">
        <v>14</v>
      </c>
      <c r="C14836">
        <v>20</v>
      </c>
      <c r="D14836">
        <v>41</v>
      </c>
      <c r="E14836" t="b">
        <v>0</v>
      </c>
      <c r="F14836">
        <v>1.7000000000000001E-2</v>
      </c>
      <c r="G14836">
        <v>64</v>
      </c>
      <c r="H14836">
        <v>64</v>
      </c>
      <c r="I14836">
        <v>264</v>
      </c>
      <c r="J14836">
        <v>131</v>
      </c>
      <c r="K14836">
        <v>0</v>
      </c>
      <c r="L14836">
        <v>9</v>
      </c>
      <c r="M14836">
        <f t="shared" si="29928"/>
        <v>0</v>
      </c>
      <c r="N14836" t="b">
        <f t="shared" ref="N14836" si="30027">AND(MIN($F14834,$F14835,$F14836)=$F14836,MAX($H14834,$H14835,$H14836)=$H14836)</f>
        <v>1</v>
      </c>
      <c r="O14836" t="b">
        <f t="shared" ref="O14836" si="30028">AND(NOT(N14834),NOT(N14835),N14836)</f>
        <v>1</v>
      </c>
    </row>
    <row r="14837" spans="1:15" x14ac:dyDescent="0.25">
      <c r="A14837" t="s">
        <v>13</v>
      </c>
      <c r="B14837" t="s">
        <v>14</v>
      </c>
      <c r="C14837">
        <v>20</v>
      </c>
      <c r="D14837">
        <v>42</v>
      </c>
      <c r="E14837" t="b">
        <v>0</v>
      </c>
      <c r="F14837">
        <v>1.7000000000000001E-2</v>
      </c>
      <c r="G14837">
        <v>64</v>
      </c>
      <c r="H14837">
        <v>64</v>
      </c>
      <c r="I14837">
        <v>251</v>
      </c>
      <c r="J14837">
        <v>131</v>
      </c>
      <c r="K14837">
        <v>0</v>
      </c>
      <c r="L14837">
        <v>11</v>
      </c>
      <c r="M14837">
        <f t="shared" si="29928"/>
        <v>0</v>
      </c>
      <c r="N14837" t="b">
        <f t="shared" ref="N14837" si="30029">AND(MIN($F14837,$F14838,$F14839)=$F14837,MAX($H14837,$H14838,$H14839)=$H14837)</f>
        <v>0</v>
      </c>
      <c r="O14837" t="b">
        <f t="shared" ref="O14837" si="30030">AND(N14837,NOT(N14838),NOT(N14839))</f>
        <v>0</v>
      </c>
    </row>
    <row r="14838" spans="1:15" x14ac:dyDescent="0.25">
      <c r="A14838" t="s">
        <v>15</v>
      </c>
      <c r="B14838" t="s">
        <v>14</v>
      </c>
      <c r="C14838">
        <v>20</v>
      </c>
      <c r="D14838">
        <v>42</v>
      </c>
      <c r="E14838" t="b">
        <v>0</v>
      </c>
      <c r="F14838">
        <v>1.4999999999999999E-2</v>
      </c>
      <c r="G14838">
        <v>64</v>
      </c>
      <c r="H14838">
        <v>64</v>
      </c>
      <c r="I14838">
        <v>132</v>
      </c>
      <c r="J14838">
        <v>131</v>
      </c>
      <c r="K14838">
        <v>0</v>
      </c>
      <c r="L14838">
        <v>11</v>
      </c>
      <c r="M14838">
        <f t="shared" si="29928"/>
        <v>0</v>
      </c>
      <c r="N14838" t="b">
        <f t="shared" ref="N14838" si="30031">AND(MIN($F14837,$F14838,$F14839)=$F14838,MAX($H14837,$H14838,$H14839)=$H14838)</f>
        <v>1</v>
      </c>
      <c r="O14838" t="b">
        <f t="shared" ref="O14838" si="30032">AND(NOT(N14837),N14838,NOT(N14839))</f>
        <v>1</v>
      </c>
    </row>
    <row r="14839" spans="1:15" x14ac:dyDescent="0.25">
      <c r="A14839" t="s">
        <v>19</v>
      </c>
      <c r="B14839" t="s">
        <v>14</v>
      </c>
      <c r="C14839">
        <v>20</v>
      </c>
      <c r="D14839">
        <v>42</v>
      </c>
      <c r="E14839" t="b">
        <v>0</v>
      </c>
      <c r="F14839">
        <v>0.02</v>
      </c>
      <c r="G14839">
        <v>64</v>
      </c>
      <c r="H14839">
        <v>64</v>
      </c>
      <c r="I14839">
        <v>251</v>
      </c>
      <c r="J14839">
        <v>131</v>
      </c>
      <c r="K14839">
        <v>0</v>
      </c>
      <c r="L14839">
        <v>11</v>
      </c>
      <c r="M14839">
        <f t="shared" si="29928"/>
        <v>0</v>
      </c>
      <c r="N14839" t="b">
        <f t="shared" ref="N14839" si="30033">AND(MIN($F14837,$F14838,$F14839)=$F14839,MAX($H14837,$H14838,$H14839)=$H14839)</f>
        <v>0</v>
      </c>
      <c r="O14839" t="b">
        <f t="shared" ref="O14839" si="30034">AND(NOT(N14837),NOT(N14838),N14839)</f>
        <v>0</v>
      </c>
    </row>
    <row r="14840" spans="1:15" x14ac:dyDescent="0.25">
      <c r="A14840" t="s">
        <v>13</v>
      </c>
      <c r="B14840" t="s">
        <v>14</v>
      </c>
      <c r="C14840">
        <v>20</v>
      </c>
      <c r="D14840">
        <v>43</v>
      </c>
      <c r="E14840" t="b">
        <v>0</v>
      </c>
      <c r="F14840">
        <v>1.4999999999999999E-2</v>
      </c>
      <c r="G14840">
        <v>64</v>
      </c>
      <c r="H14840">
        <v>64</v>
      </c>
      <c r="I14840">
        <v>216</v>
      </c>
      <c r="J14840">
        <v>131</v>
      </c>
      <c r="K14840">
        <v>0</v>
      </c>
      <c r="L14840">
        <v>11</v>
      </c>
      <c r="M14840">
        <f t="shared" si="29928"/>
        <v>0</v>
      </c>
      <c r="N14840" t="b">
        <f t="shared" ref="N14840" si="30035">AND(MIN($F14840,$F14841,$F14842)=$F14840,MAX($H14840,$H14841,$H14842)=$H14840)</f>
        <v>1</v>
      </c>
      <c r="O14840" t="b">
        <f t="shared" ref="O14840" si="30036">AND(N14840,NOT(N14841),NOT(N14842))</f>
        <v>1</v>
      </c>
    </row>
    <row r="14841" spans="1:15" x14ac:dyDescent="0.25">
      <c r="A14841" t="s">
        <v>15</v>
      </c>
      <c r="B14841" t="s">
        <v>14</v>
      </c>
      <c r="C14841">
        <v>20</v>
      </c>
      <c r="D14841">
        <v>43</v>
      </c>
      <c r="E14841" t="b">
        <v>0</v>
      </c>
      <c r="F14841">
        <v>1.9E-2</v>
      </c>
      <c r="G14841">
        <v>64</v>
      </c>
      <c r="H14841">
        <v>64</v>
      </c>
      <c r="I14841">
        <v>132</v>
      </c>
      <c r="J14841">
        <v>131</v>
      </c>
      <c r="K14841">
        <v>0</v>
      </c>
      <c r="L14841">
        <v>11</v>
      </c>
      <c r="M14841">
        <f t="shared" si="29928"/>
        <v>0</v>
      </c>
      <c r="N14841" t="b">
        <f t="shared" ref="N14841" si="30037">AND(MIN($F14840,$F14841,$F14842)=$F14841,MAX($H14840,$H14841,$H14842)=$H14841)</f>
        <v>0</v>
      </c>
      <c r="O14841" t="b">
        <f t="shared" ref="O14841" si="30038">AND(NOT(N14840),N14841,NOT(N14842))</f>
        <v>0</v>
      </c>
    </row>
    <row r="14842" spans="1:15" x14ac:dyDescent="0.25">
      <c r="A14842" t="s">
        <v>19</v>
      </c>
      <c r="B14842" t="s">
        <v>14</v>
      </c>
      <c r="C14842">
        <v>20</v>
      </c>
      <c r="D14842">
        <v>43</v>
      </c>
      <c r="E14842" t="b">
        <v>0</v>
      </c>
      <c r="F14842">
        <v>1.6E-2</v>
      </c>
      <c r="G14842">
        <v>64</v>
      </c>
      <c r="H14842">
        <v>64</v>
      </c>
      <c r="I14842">
        <v>216</v>
      </c>
      <c r="J14842">
        <v>131</v>
      </c>
      <c r="K14842">
        <v>0</v>
      </c>
      <c r="L14842">
        <v>11</v>
      </c>
      <c r="M14842">
        <f t="shared" si="29928"/>
        <v>0</v>
      </c>
      <c r="N14842" t="b">
        <f t="shared" ref="N14842" si="30039">AND(MIN($F14840,$F14841,$F14842)=$F14842,MAX($H14840,$H14841,$H14842)=$H14842)</f>
        <v>0</v>
      </c>
      <c r="O14842" t="b">
        <f t="shared" ref="O14842" si="30040">AND(NOT(N14840),NOT(N14841),N14842)</f>
        <v>0</v>
      </c>
    </row>
    <row r="14843" spans="1:15" x14ac:dyDescent="0.25">
      <c r="A14843" t="s">
        <v>13</v>
      </c>
      <c r="B14843" t="s">
        <v>14</v>
      </c>
      <c r="C14843">
        <v>20</v>
      </c>
      <c r="D14843">
        <v>44</v>
      </c>
      <c r="E14843" t="b">
        <v>0</v>
      </c>
      <c r="F14843">
        <v>2.5000000000000001E-2</v>
      </c>
      <c r="G14843">
        <v>64</v>
      </c>
      <c r="H14843">
        <v>64</v>
      </c>
      <c r="I14843">
        <v>216</v>
      </c>
      <c r="J14843">
        <v>131</v>
      </c>
      <c r="K14843">
        <v>0</v>
      </c>
      <c r="L14843">
        <v>11</v>
      </c>
      <c r="M14843">
        <f t="shared" si="29928"/>
        <v>0</v>
      </c>
      <c r="N14843" t="b">
        <f t="shared" ref="N14843" si="30041">AND(MIN($F14843,$F14844,$F14845)=$F14843,MAX($H14843,$H14844,$H14845)=$H14843)</f>
        <v>0</v>
      </c>
      <c r="O14843" t="b">
        <f t="shared" ref="O14843" si="30042">AND(N14843,NOT(N14844),NOT(N14845))</f>
        <v>0</v>
      </c>
    </row>
    <row r="14844" spans="1:15" x14ac:dyDescent="0.25">
      <c r="A14844" t="s">
        <v>15</v>
      </c>
      <c r="B14844" t="s">
        <v>14</v>
      </c>
      <c r="C14844">
        <v>20</v>
      </c>
      <c r="D14844">
        <v>44</v>
      </c>
      <c r="E14844" t="b">
        <v>0</v>
      </c>
      <c r="F14844">
        <v>1.7000000000000001E-2</v>
      </c>
      <c r="G14844">
        <v>64</v>
      </c>
      <c r="H14844">
        <v>64</v>
      </c>
      <c r="I14844">
        <v>132</v>
      </c>
      <c r="J14844">
        <v>131</v>
      </c>
      <c r="K14844">
        <v>0</v>
      </c>
      <c r="L14844">
        <v>11</v>
      </c>
      <c r="M14844">
        <f t="shared" si="29928"/>
        <v>0</v>
      </c>
      <c r="N14844" t="b">
        <f t="shared" ref="N14844" si="30043">AND(MIN($F14843,$F14844,$F14845)=$F14844,MAX($H14843,$H14844,$H14845)=$H14844)</f>
        <v>1</v>
      </c>
      <c r="O14844" t="b">
        <f t="shared" ref="O14844" si="30044">AND(NOT(N14843),N14844,NOT(N14845))</f>
        <v>1</v>
      </c>
    </row>
    <row r="14845" spans="1:15" x14ac:dyDescent="0.25">
      <c r="A14845" t="s">
        <v>19</v>
      </c>
      <c r="B14845" t="s">
        <v>14</v>
      </c>
      <c r="C14845">
        <v>20</v>
      </c>
      <c r="D14845">
        <v>44</v>
      </c>
      <c r="E14845" t="b">
        <v>0</v>
      </c>
      <c r="F14845">
        <v>2.3E-2</v>
      </c>
      <c r="G14845">
        <v>64</v>
      </c>
      <c r="H14845">
        <v>64</v>
      </c>
      <c r="I14845">
        <v>216</v>
      </c>
      <c r="J14845">
        <v>131</v>
      </c>
      <c r="K14845">
        <v>0</v>
      </c>
      <c r="L14845">
        <v>11</v>
      </c>
      <c r="M14845">
        <f t="shared" si="29928"/>
        <v>0</v>
      </c>
      <c r="N14845" t="b">
        <f t="shared" ref="N14845" si="30045">AND(MIN($F14843,$F14844,$F14845)=$F14845,MAX($H14843,$H14844,$H14845)=$H14845)</f>
        <v>0</v>
      </c>
      <c r="O14845" t="b">
        <f t="shared" ref="O14845" si="30046">AND(NOT(N14843),NOT(N14844),N14845)</f>
        <v>0</v>
      </c>
    </row>
    <row r="14846" spans="1:15" x14ac:dyDescent="0.25">
      <c r="A14846" t="s">
        <v>13</v>
      </c>
      <c r="B14846" t="s">
        <v>14</v>
      </c>
      <c r="C14846">
        <v>20</v>
      </c>
      <c r="D14846">
        <v>45</v>
      </c>
      <c r="E14846" t="b">
        <v>0</v>
      </c>
      <c r="F14846">
        <v>1.7000000000000001E-2</v>
      </c>
      <c r="G14846">
        <v>64</v>
      </c>
      <c r="H14846">
        <v>64</v>
      </c>
      <c r="I14846">
        <v>216</v>
      </c>
      <c r="J14846">
        <v>131</v>
      </c>
      <c r="K14846">
        <v>0</v>
      </c>
      <c r="L14846">
        <v>11</v>
      </c>
      <c r="M14846">
        <f t="shared" si="29928"/>
        <v>0</v>
      </c>
      <c r="N14846" t="b">
        <f t="shared" ref="N14846" si="30047">AND(MIN($F14846,$F14847,$F14848)=$F14846,MAX($H14846,$H14847,$H14848)=$H14846)</f>
        <v>0</v>
      </c>
      <c r="O14846" t="b">
        <f t="shared" ref="O14846" si="30048">AND(N14846,NOT(N14847),NOT(N14848))</f>
        <v>0</v>
      </c>
    </row>
    <row r="14847" spans="1:15" x14ac:dyDescent="0.25">
      <c r="A14847" t="s">
        <v>15</v>
      </c>
      <c r="B14847" t="s">
        <v>14</v>
      </c>
      <c r="C14847">
        <v>20</v>
      </c>
      <c r="D14847">
        <v>45</v>
      </c>
      <c r="E14847" t="b">
        <v>0</v>
      </c>
      <c r="F14847">
        <v>1.6E-2</v>
      </c>
      <c r="G14847">
        <v>64</v>
      </c>
      <c r="H14847">
        <v>64</v>
      </c>
      <c r="I14847">
        <v>132</v>
      </c>
      <c r="J14847">
        <v>131</v>
      </c>
      <c r="K14847">
        <v>0</v>
      </c>
      <c r="L14847">
        <v>11</v>
      </c>
      <c r="M14847">
        <f t="shared" si="29928"/>
        <v>0</v>
      </c>
      <c r="N14847" t="b">
        <f t="shared" ref="N14847" si="30049">AND(MIN($F14846,$F14847,$F14848)=$F14847,MAX($H14846,$H14847,$H14848)=$H14847)</f>
        <v>1</v>
      </c>
      <c r="O14847" t="b">
        <f t="shared" ref="O14847" si="30050">AND(NOT(N14846),N14847,NOT(N14848))</f>
        <v>1</v>
      </c>
    </row>
    <row r="14848" spans="1:15" x14ac:dyDescent="0.25">
      <c r="A14848" t="s">
        <v>19</v>
      </c>
      <c r="B14848" t="s">
        <v>14</v>
      </c>
      <c r="C14848">
        <v>20</v>
      </c>
      <c r="D14848">
        <v>45</v>
      </c>
      <c r="E14848" t="b">
        <v>0</v>
      </c>
      <c r="F14848">
        <v>2.4E-2</v>
      </c>
      <c r="G14848">
        <v>64</v>
      </c>
      <c r="H14848">
        <v>64</v>
      </c>
      <c r="I14848">
        <v>216</v>
      </c>
      <c r="J14848">
        <v>131</v>
      </c>
      <c r="K14848">
        <v>0</v>
      </c>
      <c r="L14848">
        <v>11</v>
      </c>
      <c r="M14848">
        <f t="shared" si="29928"/>
        <v>0</v>
      </c>
      <c r="N14848" t="b">
        <f t="shared" ref="N14848" si="30051">AND(MIN($F14846,$F14847,$F14848)=$F14848,MAX($H14846,$H14847,$H14848)=$H14848)</f>
        <v>0</v>
      </c>
      <c r="O14848" t="b">
        <f t="shared" ref="O14848" si="30052">AND(NOT(N14846),NOT(N14847),N14848)</f>
        <v>0</v>
      </c>
    </row>
    <row r="14849" spans="1:15" x14ac:dyDescent="0.25">
      <c r="A14849" t="s">
        <v>13</v>
      </c>
      <c r="B14849" t="s">
        <v>14</v>
      </c>
      <c r="C14849">
        <v>20</v>
      </c>
      <c r="D14849">
        <v>46</v>
      </c>
      <c r="E14849" t="b">
        <v>0</v>
      </c>
      <c r="F14849">
        <v>1.9E-2</v>
      </c>
      <c r="G14849">
        <v>64</v>
      </c>
      <c r="H14849">
        <v>64</v>
      </c>
      <c r="I14849">
        <v>262</v>
      </c>
      <c r="J14849">
        <v>130</v>
      </c>
      <c r="K14849">
        <v>0</v>
      </c>
      <c r="L14849">
        <v>11</v>
      </c>
      <c r="M14849">
        <f t="shared" si="29928"/>
        <v>0</v>
      </c>
      <c r="N14849" t="b">
        <f t="shared" ref="N14849" si="30053">AND(MIN($F14849,$F14850,$F14851)=$F14849,MAX($H14849,$H14850,$H14851)=$H14849)</f>
        <v>1</v>
      </c>
      <c r="O14849" t="b">
        <f t="shared" ref="O14849" si="30054">AND(N14849,NOT(N14850),NOT(N14851))</f>
        <v>1</v>
      </c>
    </row>
    <row r="14850" spans="1:15" x14ac:dyDescent="0.25">
      <c r="A14850" t="s">
        <v>15</v>
      </c>
      <c r="B14850" t="s">
        <v>14</v>
      </c>
      <c r="C14850">
        <v>20</v>
      </c>
      <c r="D14850">
        <v>46</v>
      </c>
      <c r="E14850" t="b">
        <v>0</v>
      </c>
      <c r="F14850">
        <v>2.1999999999999999E-2</v>
      </c>
      <c r="G14850">
        <v>64</v>
      </c>
      <c r="H14850">
        <v>64</v>
      </c>
      <c r="I14850">
        <v>131</v>
      </c>
      <c r="J14850">
        <v>130</v>
      </c>
      <c r="K14850">
        <v>0</v>
      </c>
      <c r="L14850">
        <v>11</v>
      </c>
      <c r="M14850">
        <f t="shared" si="29928"/>
        <v>0</v>
      </c>
      <c r="N14850" t="b">
        <f t="shared" ref="N14850" si="30055">AND(MIN($F14849,$F14850,$F14851)=$F14850,MAX($H14849,$H14850,$H14851)=$H14850)</f>
        <v>0</v>
      </c>
      <c r="O14850" t="b">
        <f t="shared" ref="O14850" si="30056">AND(NOT(N14849),N14850,NOT(N14851))</f>
        <v>0</v>
      </c>
    </row>
    <row r="14851" spans="1:15" x14ac:dyDescent="0.25">
      <c r="A14851" t="s">
        <v>19</v>
      </c>
      <c r="B14851" t="s">
        <v>14</v>
      </c>
      <c r="C14851">
        <v>20</v>
      </c>
      <c r="D14851">
        <v>46</v>
      </c>
      <c r="E14851" t="b">
        <v>0</v>
      </c>
      <c r="F14851">
        <v>0.02</v>
      </c>
      <c r="G14851">
        <v>64</v>
      </c>
      <c r="H14851">
        <v>64</v>
      </c>
      <c r="I14851">
        <v>262</v>
      </c>
      <c r="J14851">
        <v>130</v>
      </c>
      <c r="K14851">
        <v>0</v>
      </c>
      <c r="L14851">
        <v>11</v>
      </c>
      <c r="M14851">
        <f t="shared" ref="M14851:M14914" si="30057">G14851-H14851</f>
        <v>0</v>
      </c>
      <c r="N14851" t="b">
        <f t="shared" ref="N14851" si="30058">AND(MIN($F14849,$F14850,$F14851)=$F14851,MAX($H14849,$H14850,$H14851)=$H14851)</f>
        <v>0</v>
      </c>
      <c r="O14851" t="b">
        <f t="shared" ref="O14851" si="30059">AND(NOT(N14849),NOT(N14850),N14851)</f>
        <v>0</v>
      </c>
    </row>
    <row r="14852" spans="1:15" x14ac:dyDescent="0.25">
      <c r="A14852" t="s">
        <v>13</v>
      </c>
      <c r="B14852" t="s">
        <v>14</v>
      </c>
      <c r="C14852">
        <v>20</v>
      </c>
      <c r="D14852">
        <v>47</v>
      </c>
      <c r="E14852" t="b">
        <v>0</v>
      </c>
      <c r="F14852">
        <v>1.7000000000000001E-2</v>
      </c>
      <c r="G14852">
        <v>64</v>
      </c>
      <c r="H14852">
        <v>64</v>
      </c>
      <c r="I14852">
        <v>225</v>
      </c>
      <c r="J14852">
        <v>131</v>
      </c>
      <c r="K14852">
        <v>0</v>
      </c>
      <c r="L14852">
        <v>11</v>
      </c>
      <c r="M14852">
        <f t="shared" si="30057"/>
        <v>0</v>
      </c>
      <c r="N14852" t="b">
        <f t="shared" ref="N14852" si="30060">AND(MIN($F14852,$F14853,$F14854)=$F14852,MAX($H14852,$H14853,$H14854)=$H14852)</f>
        <v>0</v>
      </c>
      <c r="O14852" t="b">
        <f t="shared" ref="O14852" si="30061">AND(N14852,NOT(N14853),NOT(N14854))</f>
        <v>0</v>
      </c>
    </row>
    <row r="14853" spans="1:15" x14ac:dyDescent="0.25">
      <c r="A14853" t="s">
        <v>15</v>
      </c>
      <c r="B14853" t="s">
        <v>14</v>
      </c>
      <c r="C14853">
        <v>20</v>
      </c>
      <c r="D14853">
        <v>47</v>
      </c>
      <c r="E14853" t="b">
        <v>0</v>
      </c>
      <c r="F14853">
        <v>1.4999999999999999E-2</v>
      </c>
      <c r="G14853">
        <v>64</v>
      </c>
      <c r="H14853">
        <v>64</v>
      </c>
      <c r="I14853">
        <v>132</v>
      </c>
      <c r="J14853">
        <v>131</v>
      </c>
      <c r="K14853">
        <v>0</v>
      </c>
      <c r="L14853">
        <v>11</v>
      </c>
      <c r="M14853">
        <f t="shared" si="30057"/>
        <v>0</v>
      </c>
      <c r="N14853" t="b">
        <f t="shared" ref="N14853" si="30062">AND(MIN($F14852,$F14853,$F14854)=$F14853,MAX($H14852,$H14853,$H14854)=$H14853)</f>
        <v>1</v>
      </c>
      <c r="O14853" t="b">
        <f t="shared" ref="O14853" si="30063">AND(NOT(N14852),N14853,NOT(N14854))</f>
        <v>0</v>
      </c>
    </row>
    <row r="14854" spans="1:15" x14ac:dyDescent="0.25">
      <c r="A14854" t="s">
        <v>19</v>
      </c>
      <c r="B14854" t="s">
        <v>14</v>
      </c>
      <c r="C14854">
        <v>20</v>
      </c>
      <c r="D14854">
        <v>47</v>
      </c>
      <c r="E14854" t="b">
        <v>0</v>
      </c>
      <c r="F14854">
        <v>1.4999999999999999E-2</v>
      </c>
      <c r="G14854">
        <v>64</v>
      </c>
      <c r="H14854">
        <v>64</v>
      </c>
      <c r="I14854">
        <v>225</v>
      </c>
      <c r="J14854">
        <v>131</v>
      </c>
      <c r="K14854">
        <v>0</v>
      </c>
      <c r="L14854">
        <v>11</v>
      </c>
      <c r="M14854">
        <f t="shared" si="30057"/>
        <v>0</v>
      </c>
      <c r="N14854" t="b">
        <f t="shared" ref="N14854" si="30064">AND(MIN($F14852,$F14853,$F14854)=$F14854,MAX($H14852,$H14853,$H14854)=$H14854)</f>
        <v>1</v>
      </c>
      <c r="O14854" t="b">
        <f t="shared" ref="O14854" si="30065">AND(NOT(N14852),NOT(N14853),N14854)</f>
        <v>0</v>
      </c>
    </row>
    <row r="14855" spans="1:15" x14ac:dyDescent="0.25">
      <c r="A14855" t="s">
        <v>13</v>
      </c>
      <c r="B14855" t="s">
        <v>14</v>
      </c>
      <c r="C14855">
        <v>20</v>
      </c>
      <c r="D14855">
        <v>48</v>
      </c>
      <c r="E14855" t="b">
        <v>0</v>
      </c>
      <c r="F14855">
        <v>1.4E-2</v>
      </c>
      <c r="G14855">
        <v>64</v>
      </c>
      <c r="H14855">
        <v>64</v>
      </c>
      <c r="I14855">
        <v>213</v>
      </c>
      <c r="J14855">
        <v>133</v>
      </c>
      <c r="K14855">
        <v>1</v>
      </c>
      <c r="L14855">
        <v>12</v>
      </c>
      <c r="M14855">
        <f t="shared" si="30057"/>
        <v>0</v>
      </c>
      <c r="N14855" t="b">
        <f t="shared" ref="N14855" si="30066">AND(MIN($F14855,$F14856,$F14857)=$F14855,MAX($H14855,$H14856,$H14857)=$H14855)</f>
        <v>1</v>
      </c>
      <c r="O14855" t="b">
        <f t="shared" ref="O14855" si="30067">AND(N14855,NOT(N14856),NOT(N14857))</f>
        <v>1</v>
      </c>
    </row>
    <row r="14856" spans="1:15" x14ac:dyDescent="0.25">
      <c r="A14856" t="s">
        <v>15</v>
      </c>
      <c r="B14856" t="s">
        <v>14</v>
      </c>
      <c r="C14856">
        <v>20</v>
      </c>
      <c r="D14856">
        <v>48</v>
      </c>
      <c r="E14856" t="b">
        <v>0</v>
      </c>
      <c r="F14856">
        <v>1.6E-2</v>
      </c>
      <c r="G14856">
        <v>64</v>
      </c>
      <c r="H14856">
        <v>64</v>
      </c>
      <c r="I14856">
        <v>135</v>
      </c>
      <c r="J14856">
        <v>133</v>
      </c>
      <c r="K14856">
        <v>1</v>
      </c>
      <c r="L14856">
        <v>12</v>
      </c>
      <c r="M14856">
        <f t="shared" si="30057"/>
        <v>0</v>
      </c>
      <c r="N14856" t="b">
        <f t="shared" ref="N14856" si="30068">AND(MIN($F14855,$F14856,$F14857)=$F14856,MAX($H14855,$H14856,$H14857)=$H14856)</f>
        <v>0</v>
      </c>
      <c r="O14856" t="b">
        <f t="shared" ref="O14856" si="30069">AND(NOT(N14855),N14856,NOT(N14857))</f>
        <v>0</v>
      </c>
    </row>
    <row r="14857" spans="1:15" x14ac:dyDescent="0.25">
      <c r="A14857" t="s">
        <v>19</v>
      </c>
      <c r="B14857" t="s">
        <v>14</v>
      </c>
      <c r="C14857">
        <v>20</v>
      </c>
      <c r="D14857">
        <v>48</v>
      </c>
      <c r="E14857" t="b">
        <v>0</v>
      </c>
      <c r="F14857">
        <v>1.6E-2</v>
      </c>
      <c r="G14857">
        <v>64</v>
      </c>
      <c r="H14857">
        <v>64</v>
      </c>
      <c r="I14857">
        <v>213</v>
      </c>
      <c r="J14857">
        <v>133</v>
      </c>
      <c r="K14857">
        <v>1</v>
      </c>
      <c r="L14857">
        <v>12</v>
      </c>
      <c r="M14857">
        <f t="shared" si="30057"/>
        <v>0</v>
      </c>
      <c r="N14857" t="b">
        <f t="shared" ref="N14857" si="30070">AND(MIN($F14855,$F14856,$F14857)=$F14857,MAX($H14855,$H14856,$H14857)=$H14857)</f>
        <v>0</v>
      </c>
      <c r="O14857" t="b">
        <f t="shared" ref="O14857" si="30071">AND(NOT(N14855),NOT(N14856),N14857)</f>
        <v>0</v>
      </c>
    </row>
    <row r="14858" spans="1:15" x14ac:dyDescent="0.25">
      <c r="A14858" t="s">
        <v>13</v>
      </c>
      <c r="B14858" t="s">
        <v>14</v>
      </c>
      <c r="C14858">
        <v>20</v>
      </c>
      <c r="D14858">
        <v>49</v>
      </c>
      <c r="E14858" t="b">
        <v>0</v>
      </c>
      <c r="F14858">
        <v>1.7999999999999999E-2</v>
      </c>
      <c r="G14858">
        <v>64</v>
      </c>
      <c r="H14858">
        <v>64</v>
      </c>
      <c r="I14858">
        <v>248</v>
      </c>
      <c r="J14858">
        <v>131</v>
      </c>
      <c r="K14858">
        <v>0</v>
      </c>
      <c r="L14858">
        <v>11</v>
      </c>
      <c r="M14858">
        <f t="shared" si="30057"/>
        <v>0</v>
      </c>
      <c r="N14858" t="b">
        <f t="shared" ref="N14858" si="30072">AND(MIN($F14858,$F14859,$F14860)=$F14858,MAX($H14858,$H14859,$H14860)=$H14858)</f>
        <v>0</v>
      </c>
      <c r="O14858" t="b">
        <f t="shared" ref="O14858" si="30073">AND(N14858,NOT(N14859),NOT(N14860))</f>
        <v>0</v>
      </c>
    </row>
    <row r="14859" spans="1:15" x14ac:dyDescent="0.25">
      <c r="A14859" t="s">
        <v>15</v>
      </c>
      <c r="B14859" t="s">
        <v>14</v>
      </c>
      <c r="C14859">
        <v>20</v>
      </c>
      <c r="D14859">
        <v>49</v>
      </c>
      <c r="E14859" t="b">
        <v>0</v>
      </c>
      <c r="F14859">
        <v>1.2999999999999999E-2</v>
      </c>
      <c r="G14859">
        <v>64</v>
      </c>
      <c r="H14859">
        <v>64</v>
      </c>
      <c r="I14859">
        <v>132</v>
      </c>
      <c r="J14859">
        <v>131</v>
      </c>
      <c r="K14859">
        <v>0</v>
      </c>
      <c r="L14859">
        <v>11</v>
      </c>
      <c r="M14859">
        <f t="shared" si="30057"/>
        <v>0</v>
      </c>
      <c r="N14859" t="b">
        <f t="shared" ref="N14859" si="30074">AND(MIN($F14858,$F14859,$F14860)=$F14859,MAX($H14858,$H14859,$H14860)=$H14859)</f>
        <v>1</v>
      </c>
      <c r="O14859" t="b">
        <f t="shared" ref="O14859" si="30075">AND(NOT(N14858),N14859,NOT(N14860))</f>
        <v>1</v>
      </c>
    </row>
    <row r="14860" spans="1:15" x14ac:dyDescent="0.25">
      <c r="A14860" t="s">
        <v>19</v>
      </c>
      <c r="B14860" t="s">
        <v>14</v>
      </c>
      <c r="C14860">
        <v>20</v>
      </c>
      <c r="D14860">
        <v>49</v>
      </c>
      <c r="E14860" t="b">
        <v>0</v>
      </c>
      <c r="F14860">
        <v>2.9000000000000001E-2</v>
      </c>
      <c r="G14860">
        <v>64</v>
      </c>
      <c r="H14860">
        <v>64</v>
      </c>
      <c r="I14860">
        <v>248</v>
      </c>
      <c r="J14860">
        <v>131</v>
      </c>
      <c r="K14860">
        <v>0</v>
      </c>
      <c r="L14860">
        <v>11</v>
      </c>
      <c r="M14860">
        <f t="shared" si="30057"/>
        <v>0</v>
      </c>
      <c r="N14860" t="b">
        <f t="shared" ref="N14860" si="30076">AND(MIN($F14858,$F14859,$F14860)=$F14860,MAX($H14858,$H14859,$H14860)=$H14860)</f>
        <v>0</v>
      </c>
      <c r="O14860" t="b">
        <f t="shared" ref="O14860" si="30077">AND(NOT(N14858),NOT(N14859),N14860)</f>
        <v>0</v>
      </c>
    </row>
    <row r="14861" spans="1:15" x14ac:dyDescent="0.25">
      <c r="A14861" t="s">
        <v>13</v>
      </c>
      <c r="B14861" t="s">
        <v>14</v>
      </c>
      <c r="C14861">
        <v>20</v>
      </c>
      <c r="D14861">
        <v>4</v>
      </c>
      <c r="E14861" t="b">
        <v>0</v>
      </c>
      <c r="F14861">
        <v>6.1429999999999998</v>
      </c>
      <c r="G14861">
        <v>64</v>
      </c>
      <c r="H14861">
        <v>64</v>
      </c>
      <c r="I14861">
        <v>865656</v>
      </c>
      <c r="J14861">
        <v>472524</v>
      </c>
      <c r="K14861">
        <v>236195</v>
      </c>
      <c r="L14861">
        <v>17</v>
      </c>
      <c r="M14861">
        <f t="shared" si="30057"/>
        <v>0</v>
      </c>
      <c r="N14861" t="b">
        <f t="shared" ref="N14861" si="30078">AND(MIN($F14861,$F14862,$F14863)=$F14861,MAX($H14861,$H14862,$H14863)=$H14861)</f>
        <v>0</v>
      </c>
      <c r="O14861" t="b">
        <f t="shared" ref="O14861" si="30079">AND(N14861,NOT(N14862),NOT(N14863))</f>
        <v>0</v>
      </c>
    </row>
    <row r="14862" spans="1:15" x14ac:dyDescent="0.25">
      <c r="A14862" t="s">
        <v>15</v>
      </c>
      <c r="B14862" t="s">
        <v>14</v>
      </c>
      <c r="C14862">
        <v>20</v>
      </c>
      <c r="D14862">
        <v>4</v>
      </c>
      <c r="E14862" t="b">
        <v>0</v>
      </c>
      <c r="F14862">
        <v>2.7440000000000002</v>
      </c>
      <c r="G14862">
        <v>64</v>
      </c>
      <c r="H14862">
        <v>64</v>
      </c>
      <c r="I14862">
        <v>487795</v>
      </c>
      <c r="J14862">
        <v>472524</v>
      </c>
      <c r="K14862">
        <v>236195</v>
      </c>
      <c r="L14862">
        <v>17</v>
      </c>
      <c r="M14862">
        <f t="shared" si="30057"/>
        <v>0</v>
      </c>
      <c r="N14862" t="b">
        <f t="shared" ref="N14862" si="30080">AND(MIN($F14861,$F14862,$F14863)=$F14862,MAX($H14861,$H14862,$H14863)=$H14862)</f>
        <v>1</v>
      </c>
      <c r="O14862" t="b">
        <f t="shared" ref="O14862" si="30081">AND(NOT(N14861),N14862,NOT(N14863))</f>
        <v>1</v>
      </c>
    </row>
    <row r="14863" spans="1:15" x14ac:dyDescent="0.25">
      <c r="A14863" t="s">
        <v>19</v>
      </c>
      <c r="B14863" t="s">
        <v>14</v>
      </c>
      <c r="C14863">
        <v>20</v>
      </c>
      <c r="D14863">
        <v>4</v>
      </c>
      <c r="E14863" t="b">
        <v>0</v>
      </c>
      <c r="F14863">
        <v>6.2430000000000003</v>
      </c>
      <c r="G14863">
        <v>64</v>
      </c>
      <c r="H14863">
        <v>64</v>
      </c>
      <c r="I14863">
        <v>865656</v>
      </c>
      <c r="J14863">
        <v>472524</v>
      </c>
      <c r="K14863">
        <v>236195</v>
      </c>
      <c r="L14863">
        <v>17</v>
      </c>
      <c r="M14863">
        <f t="shared" si="30057"/>
        <v>0</v>
      </c>
      <c r="N14863" t="b">
        <f t="shared" ref="N14863" si="30082">AND(MIN($F14861,$F14862,$F14863)=$F14863,MAX($H14861,$H14862,$H14863)=$H14863)</f>
        <v>0</v>
      </c>
      <c r="O14863" t="b">
        <f t="shared" ref="O14863" si="30083">AND(NOT(N14861),NOT(N14862),N14863)</f>
        <v>0</v>
      </c>
    </row>
    <row r="14864" spans="1:15" x14ac:dyDescent="0.25">
      <c r="A14864" t="s">
        <v>13</v>
      </c>
      <c r="B14864" t="s">
        <v>14</v>
      </c>
      <c r="C14864">
        <v>20</v>
      </c>
      <c r="D14864">
        <v>50</v>
      </c>
      <c r="E14864" t="b">
        <v>0</v>
      </c>
      <c r="F14864">
        <v>0.02</v>
      </c>
      <c r="G14864">
        <v>64</v>
      </c>
      <c r="H14864">
        <v>64</v>
      </c>
      <c r="I14864">
        <v>244</v>
      </c>
      <c r="J14864">
        <v>131</v>
      </c>
      <c r="K14864">
        <v>0</v>
      </c>
      <c r="L14864">
        <v>11</v>
      </c>
      <c r="M14864">
        <f t="shared" si="30057"/>
        <v>0</v>
      </c>
      <c r="N14864" t="b">
        <f t="shared" ref="N14864" si="30084">AND(MIN($F14864,$F14865,$F14866)=$F14864,MAX($H14864,$H14865,$H14866)=$H14864)</f>
        <v>0</v>
      </c>
      <c r="O14864" t="b">
        <f t="shared" ref="O14864" si="30085">AND(N14864,NOT(N14865),NOT(N14866))</f>
        <v>0</v>
      </c>
    </row>
    <row r="14865" spans="1:15" x14ac:dyDescent="0.25">
      <c r="A14865" t="s">
        <v>15</v>
      </c>
      <c r="B14865" t="s">
        <v>14</v>
      </c>
      <c r="C14865">
        <v>20</v>
      </c>
      <c r="D14865">
        <v>50</v>
      </c>
      <c r="E14865" t="b">
        <v>0</v>
      </c>
      <c r="F14865">
        <v>1.6E-2</v>
      </c>
      <c r="G14865">
        <v>64</v>
      </c>
      <c r="H14865">
        <v>64</v>
      </c>
      <c r="I14865">
        <v>132</v>
      </c>
      <c r="J14865">
        <v>131</v>
      </c>
      <c r="K14865">
        <v>0</v>
      </c>
      <c r="L14865">
        <v>11</v>
      </c>
      <c r="M14865">
        <f t="shared" si="30057"/>
        <v>0</v>
      </c>
      <c r="N14865" t="b">
        <f t="shared" ref="N14865" si="30086">AND(MIN($F14864,$F14865,$F14866)=$F14865,MAX($H14864,$H14865,$H14866)=$H14865)</f>
        <v>1</v>
      </c>
      <c r="O14865" t="b">
        <f t="shared" ref="O14865" si="30087">AND(NOT(N14864),N14865,NOT(N14866))</f>
        <v>0</v>
      </c>
    </row>
    <row r="14866" spans="1:15" x14ac:dyDescent="0.25">
      <c r="A14866" t="s">
        <v>19</v>
      </c>
      <c r="B14866" t="s">
        <v>14</v>
      </c>
      <c r="C14866">
        <v>20</v>
      </c>
      <c r="D14866">
        <v>50</v>
      </c>
      <c r="E14866" t="b">
        <v>0</v>
      </c>
      <c r="F14866">
        <v>1.6E-2</v>
      </c>
      <c r="G14866">
        <v>64</v>
      </c>
      <c r="H14866">
        <v>64</v>
      </c>
      <c r="I14866">
        <v>244</v>
      </c>
      <c r="J14866">
        <v>131</v>
      </c>
      <c r="K14866">
        <v>0</v>
      </c>
      <c r="L14866">
        <v>11</v>
      </c>
      <c r="M14866">
        <f t="shared" si="30057"/>
        <v>0</v>
      </c>
      <c r="N14866" t="b">
        <f t="shared" ref="N14866" si="30088">AND(MIN($F14864,$F14865,$F14866)=$F14866,MAX($H14864,$H14865,$H14866)=$H14866)</f>
        <v>1</v>
      </c>
      <c r="O14866" t="b">
        <f t="shared" ref="O14866" si="30089">AND(NOT(N14864),NOT(N14865),N14866)</f>
        <v>0</v>
      </c>
    </row>
    <row r="14867" spans="1:15" x14ac:dyDescent="0.25">
      <c r="A14867" t="s">
        <v>13</v>
      </c>
      <c r="B14867" t="s">
        <v>14</v>
      </c>
      <c r="C14867">
        <v>20</v>
      </c>
      <c r="D14867">
        <v>5</v>
      </c>
      <c r="E14867" t="b">
        <v>0</v>
      </c>
      <c r="F14867">
        <v>1.9E-2</v>
      </c>
      <c r="G14867">
        <v>64</v>
      </c>
      <c r="H14867">
        <v>64</v>
      </c>
      <c r="I14867">
        <v>264</v>
      </c>
      <c r="J14867">
        <v>136</v>
      </c>
      <c r="K14867">
        <v>0</v>
      </c>
      <c r="L14867">
        <v>17</v>
      </c>
      <c r="M14867">
        <f t="shared" si="30057"/>
        <v>0</v>
      </c>
      <c r="N14867" t="b">
        <f t="shared" ref="N14867" si="30090">AND(MIN($F14867,$F14868,$F14869)=$F14867,MAX($H14867,$H14868,$H14869)=$H14867)</f>
        <v>0</v>
      </c>
      <c r="O14867" t="b">
        <f t="shared" ref="O14867" si="30091">AND(N14867,NOT(N14868),NOT(N14869))</f>
        <v>0</v>
      </c>
    </row>
    <row r="14868" spans="1:15" x14ac:dyDescent="0.25">
      <c r="A14868" t="s">
        <v>15</v>
      </c>
      <c r="B14868" t="s">
        <v>14</v>
      </c>
      <c r="C14868">
        <v>20</v>
      </c>
      <c r="D14868">
        <v>5</v>
      </c>
      <c r="E14868" t="b">
        <v>0</v>
      </c>
      <c r="F14868">
        <v>1.7000000000000001E-2</v>
      </c>
      <c r="G14868">
        <v>64</v>
      </c>
      <c r="H14868">
        <v>64</v>
      </c>
      <c r="I14868">
        <v>138</v>
      </c>
      <c r="J14868">
        <v>136</v>
      </c>
      <c r="K14868">
        <v>0</v>
      </c>
      <c r="L14868">
        <v>17</v>
      </c>
      <c r="M14868">
        <f t="shared" si="30057"/>
        <v>0</v>
      </c>
      <c r="N14868" t="b">
        <f t="shared" ref="N14868" si="30092">AND(MIN($F14867,$F14868,$F14869)=$F14868,MAX($H14867,$H14868,$H14869)=$H14868)</f>
        <v>1</v>
      </c>
      <c r="O14868" t="b">
        <f t="shared" ref="O14868" si="30093">AND(NOT(N14867),N14868,NOT(N14869))</f>
        <v>1</v>
      </c>
    </row>
    <row r="14869" spans="1:15" x14ac:dyDescent="0.25">
      <c r="A14869" t="s">
        <v>19</v>
      </c>
      <c r="B14869" t="s">
        <v>14</v>
      </c>
      <c r="C14869">
        <v>20</v>
      </c>
      <c r="D14869">
        <v>5</v>
      </c>
      <c r="E14869" t="b">
        <v>0</v>
      </c>
      <c r="F14869">
        <v>3.2000000000000001E-2</v>
      </c>
      <c r="G14869">
        <v>64</v>
      </c>
      <c r="H14869">
        <v>64</v>
      </c>
      <c r="I14869">
        <v>264</v>
      </c>
      <c r="J14869">
        <v>136</v>
      </c>
      <c r="K14869">
        <v>0</v>
      </c>
      <c r="L14869">
        <v>17</v>
      </c>
      <c r="M14869">
        <f t="shared" si="30057"/>
        <v>0</v>
      </c>
      <c r="N14869" t="b">
        <f t="shared" ref="N14869" si="30094">AND(MIN($F14867,$F14868,$F14869)=$F14869,MAX($H14867,$H14868,$H14869)=$H14869)</f>
        <v>0</v>
      </c>
      <c r="O14869" t="b">
        <f t="shared" ref="O14869" si="30095">AND(NOT(N14867),NOT(N14868),N14869)</f>
        <v>0</v>
      </c>
    </row>
    <row r="14870" spans="1:15" x14ac:dyDescent="0.25">
      <c r="A14870" t="s">
        <v>13</v>
      </c>
      <c r="B14870" t="s">
        <v>14</v>
      </c>
      <c r="C14870">
        <v>20</v>
      </c>
      <c r="D14870">
        <v>6</v>
      </c>
      <c r="E14870" t="b">
        <v>0</v>
      </c>
      <c r="F14870">
        <v>0</v>
      </c>
      <c r="G14870">
        <v>64</v>
      </c>
      <c r="H14870">
        <v>0</v>
      </c>
      <c r="I14870">
        <v>0</v>
      </c>
      <c r="J14870">
        <v>0</v>
      </c>
      <c r="K14870">
        <v>1</v>
      </c>
      <c r="L14870">
        <v>0</v>
      </c>
      <c r="M14870">
        <f t="shared" si="30057"/>
        <v>64</v>
      </c>
      <c r="N14870" t="b">
        <f t="shared" ref="N14870" si="30096">AND(MIN($F14870,$F14871,$F14872)=$F14870,MAX($H14870,$H14871,$H14872)=$H14870)</f>
        <v>1</v>
      </c>
      <c r="O14870" t="b">
        <f t="shared" ref="O14870" si="30097">AND(N14870,NOT(N14871),NOT(N14872))</f>
        <v>0</v>
      </c>
    </row>
    <row r="14871" spans="1:15" x14ac:dyDescent="0.25">
      <c r="A14871" t="s">
        <v>15</v>
      </c>
      <c r="B14871" t="s">
        <v>14</v>
      </c>
      <c r="C14871">
        <v>20</v>
      </c>
      <c r="D14871">
        <v>6</v>
      </c>
      <c r="E14871" t="b">
        <v>0</v>
      </c>
      <c r="F14871">
        <v>0</v>
      </c>
      <c r="G14871">
        <v>64</v>
      </c>
      <c r="H14871">
        <v>0</v>
      </c>
      <c r="I14871">
        <v>0</v>
      </c>
      <c r="J14871">
        <v>0</v>
      </c>
      <c r="K14871">
        <v>1</v>
      </c>
      <c r="L14871">
        <v>0</v>
      </c>
      <c r="M14871">
        <f t="shared" si="30057"/>
        <v>64</v>
      </c>
      <c r="N14871" t="b">
        <f t="shared" ref="N14871" si="30098">AND(MIN($F14870,$F14871,$F14872)=$F14871,MAX($H14870,$H14871,$H14872)=$H14871)</f>
        <v>1</v>
      </c>
      <c r="O14871" t="b">
        <f t="shared" ref="O14871" si="30099">AND(NOT(N14870),N14871,NOT(N14872))</f>
        <v>0</v>
      </c>
    </row>
    <row r="14872" spans="1:15" x14ac:dyDescent="0.25">
      <c r="A14872" t="s">
        <v>19</v>
      </c>
      <c r="B14872" t="s">
        <v>14</v>
      </c>
      <c r="C14872">
        <v>20</v>
      </c>
      <c r="D14872">
        <v>6</v>
      </c>
      <c r="E14872" t="b">
        <v>0</v>
      </c>
      <c r="F14872">
        <v>0</v>
      </c>
      <c r="G14872">
        <v>64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f t="shared" si="30057"/>
        <v>64</v>
      </c>
      <c r="N14872" t="b">
        <f t="shared" ref="N14872" si="30100">AND(MIN($F14870,$F14871,$F14872)=$F14872,MAX($H14870,$H14871,$H14872)=$H14872)</f>
        <v>1</v>
      </c>
      <c r="O14872" t="b">
        <f t="shared" ref="O14872" si="30101">AND(NOT(N14870),NOT(N14871),N14872)</f>
        <v>0</v>
      </c>
    </row>
    <row r="14873" spans="1:15" x14ac:dyDescent="0.25">
      <c r="A14873" t="s">
        <v>13</v>
      </c>
      <c r="B14873" t="s">
        <v>14</v>
      </c>
      <c r="C14873">
        <v>20</v>
      </c>
      <c r="D14873">
        <v>7</v>
      </c>
      <c r="E14873" t="b">
        <v>0</v>
      </c>
      <c r="F14873">
        <v>1.4999999999999999E-2</v>
      </c>
      <c r="G14873">
        <v>64</v>
      </c>
      <c r="H14873">
        <v>64</v>
      </c>
      <c r="I14873">
        <v>263</v>
      </c>
      <c r="J14873">
        <v>149</v>
      </c>
      <c r="K14873">
        <v>10</v>
      </c>
      <c r="L14873">
        <v>9</v>
      </c>
      <c r="M14873">
        <f t="shared" si="30057"/>
        <v>0</v>
      </c>
      <c r="N14873" t="b">
        <f t="shared" ref="N14873" si="30102">AND(MIN($F14873,$F14874,$F14875)=$F14873,MAX($H14873,$H14874,$H14875)=$H14873)</f>
        <v>1</v>
      </c>
      <c r="O14873" t="b">
        <f t="shared" ref="O14873" si="30103">AND(N14873,NOT(N14874),NOT(N14875))</f>
        <v>1</v>
      </c>
    </row>
    <row r="14874" spans="1:15" x14ac:dyDescent="0.25">
      <c r="A14874" t="s">
        <v>15</v>
      </c>
      <c r="B14874" t="s">
        <v>14</v>
      </c>
      <c r="C14874">
        <v>20</v>
      </c>
      <c r="D14874">
        <v>7</v>
      </c>
      <c r="E14874" t="b">
        <v>0</v>
      </c>
      <c r="F14874">
        <v>2.5999999999999999E-2</v>
      </c>
      <c r="G14874">
        <v>64</v>
      </c>
      <c r="H14874">
        <v>64</v>
      </c>
      <c r="I14874">
        <v>194</v>
      </c>
      <c r="J14874">
        <v>193</v>
      </c>
      <c r="K14874">
        <v>32</v>
      </c>
      <c r="L14874">
        <v>9</v>
      </c>
      <c r="M14874">
        <f t="shared" si="30057"/>
        <v>0</v>
      </c>
      <c r="N14874" t="b">
        <f t="shared" ref="N14874" si="30104">AND(MIN($F14873,$F14874,$F14875)=$F14874,MAX($H14873,$H14874,$H14875)=$H14874)</f>
        <v>0</v>
      </c>
      <c r="O14874" t="b">
        <f t="shared" ref="O14874" si="30105">AND(NOT(N14873),N14874,NOT(N14875))</f>
        <v>0</v>
      </c>
    </row>
    <row r="14875" spans="1:15" x14ac:dyDescent="0.25">
      <c r="A14875" t="s">
        <v>19</v>
      </c>
      <c r="B14875" t="s">
        <v>14</v>
      </c>
      <c r="C14875">
        <v>20</v>
      </c>
      <c r="D14875">
        <v>7</v>
      </c>
      <c r="E14875" t="b">
        <v>0</v>
      </c>
      <c r="F14875">
        <v>1.7000000000000001E-2</v>
      </c>
      <c r="G14875">
        <v>64</v>
      </c>
      <c r="H14875">
        <v>64</v>
      </c>
      <c r="I14875">
        <v>263</v>
      </c>
      <c r="J14875">
        <v>149</v>
      </c>
      <c r="K14875">
        <v>10</v>
      </c>
      <c r="L14875">
        <v>9</v>
      </c>
      <c r="M14875">
        <f t="shared" si="30057"/>
        <v>0</v>
      </c>
      <c r="N14875" t="b">
        <f t="shared" ref="N14875" si="30106">AND(MIN($F14873,$F14874,$F14875)=$F14875,MAX($H14873,$H14874,$H14875)=$H14875)</f>
        <v>0</v>
      </c>
      <c r="O14875" t="b">
        <f t="shared" ref="O14875" si="30107">AND(NOT(N14873),NOT(N14874),N14875)</f>
        <v>0</v>
      </c>
    </row>
    <row r="14876" spans="1:15" x14ac:dyDescent="0.25">
      <c r="A14876" t="s">
        <v>13</v>
      </c>
      <c r="B14876" t="s">
        <v>14</v>
      </c>
      <c r="C14876">
        <v>20</v>
      </c>
      <c r="D14876">
        <v>8</v>
      </c>
      <c r="E14876" t="b">
        <v>0</v>
      </c>
      <c r="F14876">
        <v>1E-3</v>
      </c>
      <c r="G14876">
        <v>64</v>
      </c>
      <c r="H14876">
        <v>3</v>
      </c>
      <c r="I14876">
        <v>18</v>
      </c>
      <c r="J14876">
        <v>11</v>
      </c>
      <c r="K14876">
        <v>3</v>
      </c>
      <c r="L14876">
        <v>1</v>
      </c>
      <c r="M14876">
        <f t="shared" si="30057"/>
        <v>61</v>
      </c>
      <c r="N14876" t="b">
        <f t="shared" ref="N14876" si="30108">AND(MIN($F14876,$F14877,$F14878)=$F14876,MAX($H14876,$H14877,$H14878)=$H14876)</f>
        <v>1</v>
      </c>
      <c r="O14876" t="b">
        <f t="shared" ref="O14876" si="30109">AND(N14876,NOT(N14877),NOT(N14878))</f>
        <v>0</v>
      </c>
    </row>
    <row r="14877" spans="1:15" x14ac:dyDescent="0.25">
      <c r="A14877" t="s">
        <v>15</v>
      </c>
      <c r="B14877" t="s">
        <v>14</v>
      </c>
      <c r="C14877">
        <v>20</v>
      </c>
      <c r="D14877">
        <v>8</v>
      </c>
      <c r="E14877" t="b">
        <v>0</v>
      </c>
      <c r="F14877">
        <v>1E-3</v>
      </c>
      <c r="G14877">
        <v>64</v>
      </c>
      <c r="H14877">
        <v>3</v>
      </c>
      <c r="I14877">
        <v>11</v>
      </c>
      <c r="J14877">
        <v>11</v>
      </c>
      <c r="K14877">
        <v>3</v>
      </c>
      <c r="L14877">
        <v>1</v>
      </c>
      <c r="M14877">
        <f t="shared" si="30057"/>
        <v>61</v>
      </c>
      <c r="N14877" t="b">
        <f t="shared" ref="N14877" si="30110">AND(MIN($F14876,$F14877,$F14878)=$F14877,MAX($H14876,$H14877,$H14878)=$H14877)</f>
        <v>1</v>
      </c>
      <c r="O14877" t="b">
        <f t="shared" ref="O14877" si="30111">AND(NOT(N14876),N14877,NOT(N14878))</f>
        <v>0</v>
      </c>
    </row>
    <row r="14878" spans="1:15" x14ac:dyDescent="0.25">
      <c r="A14878" t="s">
        <v>19</v>
      </c>
      <c r="B14878" t="s">
        <v>14</v>
      </c>
      <c r="C14878">
        <v>20</v>
      </c>
      <c r="D14878">
        <v>8</v>
      </c>
      <c r="E14878" t="b">
        <v>0</v>
      </c>
      <c r="F14878">
        <v>1E-3</v>
      </c>
      <c r="G14878">
        <v>64</v>
      </c>
      <c r="H14878">
        <v>3</v>
      </c>
      <c r="I14878">
        <v>18</v>
      </c>
      <c r="J14878">
        <v>11</v>
      </c>
      <c r="K14878">
        <v>3</v>
      </c>
      <c r="L14878">
        <v>1</v>
      </c>
      <c r="M14878">
        <f t="shared" si="30057"/>
        <v>61</v>
      </c>
      <c r="N14878" t="b">
        <f t="shared" ref="N14878" si="30112">AND(MIN($F14876,$F14877,$F14878)=$F14878,MAX($H14876,$H14877,$H14878)=$H14878)</f>
        <v>1</v>
      </c>
      <c r="O14878" t="b">
        <f t="shared" ref="O14878" si="30113">AND(NOT(N14876),NOT(N14877),N14878)</f>
        <v>0</v>
      </c>
    </row>
    <row r="14879" spans="1:15" x14ac:dyDescent="0.25">
      <c r="A14879" t="s">
        <v>13</v>
      </c>
      <c r="B14879" t="s">
        <v>14</v>
      </c>
      <c r="C14879">
        <v>20</v>
      </c>
      <c r="D14879">
        <v>9</v>
      </c>
      <c r="E14879" t="b">
        <v>0</v>
      </c>
      <c r="F14879">
        <v>2.3E-2</v>
      </c>
      <c r="G14879">
        <v>64</v>
      </c>
      <c r="H14879">
        <v>64</v>
      </c>
      <c r="I14879">
        <v>374</v>
      </c>
      <c r="J14879">
        <v>191</v>
      </c>
      <c r="K14879">
        <v>29</v>
      </c>
      <c r="L14879">
        <v>12</v>
      </c>
      <c r="M14879">
        <f t="shared" si="30057"/>
        <v>0</v>
      </c>
      <c r="N14879" t="b">
        <f t="shared" ref="N14879" si="30114">AND(MIN($F14879,$F14880,$F14881)=$F14879,MAX($H14879,$H14880,$H14881)=$H14879)</f>
        <v>0</v>
      </c>
      <c r="O14879" t="b">
        <f t="shared" ref="O14879" si="30115">AND(N14879,NOT(N14880),NOT(N14881))</f>
        <v>0</v>
      </c>
    </row>
    <row r="14880" spans="1:15" x14ac:dyDescent="0.25">
      <c r="A14880" t="s">
        <v>15</v>
      </c>
      <c r="B14880" t="s">
        <v>14</v>
      </c>
      <c r="C14880">
        <v>20</v>
      </c>
      <c r="D14880">
        <v>9</v>
      </c>
      <c r="E14880" t="b">
        <v>0</v>
      </c>
      <c r="F14880">
        <v>2.1000000000000001E-2</v>
      </c>
      <c r="G14880">
        <v>64</v>
      </c>
      <c r="H14880">
        <v>64</v>
      </c>
      <c r="I14880">
        <v>196</v>
      </c>
      <c r="J14880">
        <v>191</v>
      </c>
      <c r="K14880">
        <v>29</v>
      </c>
      <c r="L14880">
        <v>12</v>
      </c>
      <c r="M14880">
        <f t="shared" si="30057"/>
        <v>0</v>
      </c>
      <c r="N14880" t="b">
        <f t="shared" ref="N14880" si="30116">AND(MIN($F14879,$F14880,$F14881)=$F14880,MAX($H14879,$H14880,$H14881)=$H14880)</f>
        <v>1</v>
      </c>
      <c r="O14880" t="b">
        <f t="shared" ref="O14880" si="30117">AND(NOT(N14879),N14880,NOT(N14881))</f>
        <v>0</v>
      </c>
    </row>
    <row r="14881" spans="1:15" x14ac:dyDescent="0.25">
      <c r="A14881" t="s">
        <v>19</v>
      </c>
      <c r="B14881" t="s">
        <v>14</v>
      </c>
      <c r="C14881">
        <v>20</v>
      </c>
      <c r="D14881">
        <v>9</v>
      </c>
      <c r="E14881" t="b">
        <v>0</v>
      </c>
      <c r="F14881">
        <v>2.1000000000000001E-2</v>
      </c>
      <c r="G14881">
        <v>64</v>
      </c>
      <c r="H14881">
        <v>64</v>
      </c>
      <c r="I14881">
        <v>374</v>
      </c>
      <c r="J14881">
        <v>191</v>
      </c>
      <c r="K14881">
        <v>29</v>
      </c>
      <c r="L14881">
        <v>12</v>
      </c>
      <c r="M14881">
        <f t="shared" si="30057"/>
        <v>0</v>
      </c>
      <c r="N14881" t="b">
        <f t="shared" ref="N14881" si="30118">AND(MIN($F14879,$F14880,$F14881)=$F14881,MAX($H14879,$H14880,$H14881)=$H14881)</f>
        <v>1</v>
      </c>
      <c r="O14881" t="b">
        <f t="shared" ref="O14881" si="30119">AND(NOT(N14879),NOT(N14880),N14881)</f>
        <v>0</v>
      </c>
    </row>
    <row r="14882" spans="1:15" x14ac:dyDescent="0.25">
      <c r="A14882" t="s">
        <v>13</v>
      </c>
      <c r="B14882" t="s">
        <v>18</v>
      </c>
      <c r="C14882">
        <v>250</v>
      </c>
      <c r="D14882">
        <v>0</v>
      </c>
      <c r="E14882" t="b">
        <v>0</v>
      </c>
      <c r="F14882">
        <v>0.04</v>
      </c>
      <c r="G14882">
        <v>64</v>
      </c>
      <c r="H14882">
        <v>64</v>
      </c>
      <c r="I14882">
        <v>963</v>
      </c>
      <c r="J14882">
        <v>592</v>
      </c>
      <c r="K14882">
        <v>231</v>
      </c>
      <c r="L14882">
        <v>10</v>
      </c>
      <c r="M14882">
        <f t="shared" si="30057"/>
        <v>0</v>
      </c>
      <c r="N14882" t="b">
        <f t="shared" ref="N14882" si="30120">AND(MIN($F14882,$F14883,$F14884)=$F14882,MAX($H14882,$H14883,$H14884)=$H14882)</f>
        <v>1</v>
      </c>
      <c r="O14882" t="b">
        <f t="shared" ref="O14882" si="30121">AND(N14882,NOT(N14883),NOT(N14884))</f>
        <v>1</v>
      </c>
    </row>
    <row r="14883" spans="1:15" x14ac:dyDescent="0.25">
      <c r="A14883" t="s">
        <v>15</v>
      </c>
      <c r="B14883" t="s">
        <v>18</v>
      </c>
      <c r="C14883">
        <v>250</v>
      </c>
      <c r="D14883">
        <v>0</v>
      </c>
      <c r="E14883" t="b">
        <v>0</v>
      </c>
      <c r="F14883">
        <v>4.1000000000000002E-2</v>
      </c>
      <c r="G14883">
        <v>64</v>
      </c>
      <c r="H14883">
        <v>64</v>
      </c>
      <c r="I14883">
        <v>593</v>
      </c>
      <c r="J14883">
        <v>592</v>
      </c>
      <c r="K14883">
        <v>231</v>
      </c>
      <c r="L14883">
        <v>10</v>
      </c>
      <c r="M14883">
        <f t="shared" si="30057"/>
        <v>0</v>
      </c>
      <c r="N14883" t="b">
        <f t="shared" ref="N14883" si="30122">AND(MIN($F14882,$F14883,$F14884)=$F14883,MAX($H14882,$H14883,$H14884)=$H14883)</f>
        <v>0</v>
      </c>
      <c r="O14883" t="b">
        <f t="shared" ref="O14883" si="30123">AND(NOT(N14882),N14883,NOT(N14884))</f>
        <v>0</v>
      </c>
    </row>
    <row r="14884" spans="1:15" x14ac:dyDescent="0.25">
      <c r="A14884" t="s">
        <v>19</v>
      </c>
      <c r="B14884" t="s">
        <v>18</v>
      </c>
      <c r="C14884">
        <v>250</v>
      </c>
      <c r="D14884">
        <v>0</v>
      </c>
      <c r="E14884" t="b">
        <v>0</v>
      </c>
      <c r="F14884">
        <v>4.8000000000000001E-2</v>
      </c>
      <c r="G14884">
        <v>64</v>
      </c>
      <c r="H14884">
        <v>64</v>
      </c>
      <c r="I14884">
        <v>963</v>
      </c>
      <c r="J14884">
        <v>592</v>
      </c>
      <c r="K14884">
        <v>231</v>
      </c>
      <c r="L14884">
        <v>10</v>
      </c>
      <c r="M14884">
        <f t="shared" si="30057"/>
        <v>0</v>
      </c>
      <c r="N14884" t="b">
        <f t="shared" ref="N14884" si="30124">AND(MIN($F14882,$F14883,$F14884)=$F14884,MAX($H14882,$H14883,$H14884)=$H14884)</f>
        <v>0</v>
      </c>
      <c r="O14884" t="b">
        <f t="shared" ref="O14884" si="30125">AND(NOT(N14882),NOT(N14883),N14884)</f>
        <v>0</v>
      </c>
    </row>
    <row r="14885" spans="1:15" x14ac:dyDescent="0.25">
      <c r="A14885" t="s">
        <v>13</v>
      </c>
      <c r="B14885" t="s">
        <v>18</v>
      </c>
      <c r="C14885">
        <v>250</v>
      </c>
      <c r="D14885">
        <v>100</v>
      </c>
      <c r="E14885" t="b">
        <v>0</v>
      </c>
      <c r="F14885">
        <v>0.38300000000000001</v>
      </c>
      <c r="G14885">
        <v>64</v>
      </c>
      <c r="H14885">
        <v>64</v>
      </c>
      <c r="I14885">
        <v>44982</v>
      </c>
      <c r="J14885">
        <v>28548</v>
      </c>
      <c r="K14885">
        <v>14207</v>
      </c>
      <c r="L14885">
        <v>27</v>
      </c>
      <c r="M14885">
        <f t="shared" si="30057"/>
        <v>0</v>
      </c>
      <c r="N14885" t="b">
        <f t="shared" ref="N14885" si="30126">AND(MIN($F14885,$F14886,$F14887)=$F14885,MAX($H14885,$H14886,$H14887)=$H14885)</f>
        <v>0</v>
      </c>
      <c r="O14885" t="b">
        <f t="shared" ref="O14885" si="30127">AND(N14885,NOT(N14886),NOT(N14887))</f>
        <v>0</v>
      </c>
    </row>
    <row r="14886" spans="1:15" x14ac:dyDescent="0.25">
      <c r="A14886" t="s">
        <v>15</v>
      </c>
      <c r="B14886" t="s">
        <v>18</v>
      </c>
      <c r="C14886">
        <v>250</v>
      </c>
      <c r="D14886">
        <v>100</v>
      </c>
      <c r="E14886" t="b">
        <v>0</v>
      </c>
      <c r="F14886">
        <v>0.23100000000000001</v>
      </c>
      <c r="G14886">
        <v>64</v>
      </c>
      <c r="H14886">
        <v>64</v>
      </c>
      <c r="I14886">
        <v>28556</v>
      </c>
      <c r="J14886">
        <v>28548</v>
      </c>
      <c r="K14886">
        <v>14207</v>
      </c>
      <c r="L14886">
        <v>27</v>
      </c>
      <c r="M14886">
        <f t="shared" si="30057"/>
        <v>0</v>
      </c>
      <c r="N14886" t="b">
        <f t="shared" ref="N14886" si="30128">AND(MIN($F14885,$F14886,$F14887)=$F14886,MAX($H14885,$H14886,$H14887)=$H14886)</f>
        <v>1</v>
      </c>
      <c r="O14886" t="b">
        <f t="shared" ref="O14886" si="30129">AND(NOT(N14885),N14886,NOT(N14887))</f>
        <v>1</v>
      </c>
    </row>
    <row r="14887" spans="1:15" x14ac:dyDescent="0.25">
      <c r="A14887" t="s">
        <v>19</v>
      </c>
      <c r="B14887" t="s">
        <v>18</v>
      </c>
      <c r="C14887">
        <v>250</v>
      </c>
      <c r="D14887">
        <v>100</v>
      </c>
      <c r="E14887" t="b">
        <v>0</v>
      </c>
      <c r="F14887">
        <v>0.36899999999999999</v>
      </c>
      <c r="G14887">
        <v>64</v>
      </c>
      <c r="H14887">
        <v>64</v>
      </c>
      <c r="I14887">
        <v>44982</v>
      </c>
      <c r="J14887">
        <v>28548</v>
      </c>
      <c r="K14887">
        <v>14207</v>
      </c>
      <c r="L14887">
        <v>27</v>
      </c>
      <c r="M14887">
        <f t="shared" si="30057"/>
        <v>0</v>
      </c>
      <c r="N14887" t="b">
        <f t="shared" ref="N14887" si="30130">AND(MIN($F14885,$F14886,$F14887)=$F14887,MAX($H14885,$H14886,$H14887)=$H14887)</f>
        <v>0</v>
      </c>
      <c r="O14887" t="b">
        <f t="shared" ref="O14887" si="30131">AND(NOT(N14885),NOT(N14886),N14887)</f>
        <v>0</v>
      </c>
    </row>
    <row r="14888" spans="1:15" x14ac:dyDescent="0.25">
      <c r="A14888" t="s">
        <v>13</v>
      </c>
      <c r="B14888" t="s">
        <v>18</v>
      </c>
      <c r="C14888">
        <v>250</v>
      </c>
      <c r="D14888">
        <v>101</v>
      </c>
      <c r="E14888" t="b">
        <v>0</v>
      </c>
      <c r="F14888">
        <v>4.3999999999999997E-2</v>
      </c>
      <c r="G14888">
        <v>64</v>
      </c>
      <c r="H14888">
        <v>64</v>
      </c>
      <c r="I14888">
        <v>1642</v>
      </c>
      <c r="J14888">
        <v>1032</v>
      </c>
      <c r="K14888">
        <v>450</v>
      </c>
      <c r="L14888">
        <v>13</v>
      </c>
      <c r="M14888">
        <f t="shared" si="30057"/>
        <v>0</v>
      </c>
      <c r="N14888" t="b">
        <f t="shared" ref="N14888" si="30132">AND(MIN($F14888,$F14889,$F14890)=$F14888,MAX($H14888,$H14889,$H14890)=$H14888)</f>
        <v>1</v>
      </c>
      <c r="O14888" t="b">
        <f t="shared" ref="O14888" si="30133">AND(N14888,NOT(N14889),NOT(N14890))</f>
        <v>1</v>
      </c>
    </row>
    <row r="14889" spans="1:15" x14ac:dyDescent="0.25">
      <c r="A14889" t="s">
        <v>15</v>
      </c>
      <c r="B14889" t="s">
        <v>18</v>
      </c>
      <c r="C14889">
        <v>250</v>
      </c>
      <c r="D14889">
        <v>101</v>
      </c>
      <c r="E14889" t="b">
        <v>0</v>
      </c>
      <c r="F14889">
        <v>4.9000000000000002E-2</v>
      </c>
      <c r="G14889">
        <v>64</v>
      </c>
      <c r="H14889">
        <v>64</v>
      </c>
      <c r="I14889">
        <v>1034</v>
      </c>
      <c r="J14889">
        <v>1032</v>
      </c>
      <c r="K14889">
        <v>450</v>
      </c>
      <c r="L14889">
        <v>13</v>
      </c>
      <c r="M14889">
        <f t="shared" si="30057"/>
        <v>0</v>
      </c>
      <c r="N14889" t="b">
        <f t="shared" ref="N14889" si="30134">AND(MIN($F14888,$F14889,$F14890)=$F14889,MAX($H14888,$H14889,$H14890)=$H14889)</f>
        <v>0</v>
      </c>
      <c r="O14889" t="b">
        <f t="shared" ref="O14889" si="30135">AND(NOT(N14888),N14889,NOT(N14890))</f>
        <v>0</v>
      </c>
    </row>
    <row r="14890" spans="1:15" x14ac:dyDescent="0.25">
      <c r="A14890" t="s">
        <v>19</v>
      </c>
      <c r="B14890" t="s">
        <v>18</v>
      </c>
      <c r="C14890">
        <v>250</v>
      </c>
      <c r="D14890">
        <v>101</v>
      </c>
      <c r="E14890" t="b">
        <v>0</v>
      </c>
      <c r="F14890">
        <v>5.3999999999999999E-2</v>
      </c>
      <c r="G14890">
        <v>64</v>
      </c>
      <c r="H14890">
        <v>64</v>
      </c>
      <c r="I14890">
        <v>1642</v>
      </c>
      <c r="J14890">
        <v>1032</v>
      </c>
      <c r="K14890">
        <v>450</v>
      </c>
      <c r="L14890">
        <v>13</v>
      </c>
      <c r="M14890">
        <f t="shared" si="30057"/>
        <v>0</v>
      </c>
      <c r="N14890" t="b">
        <f t="shared" ref="N14890" si="30136">AND(MIN($F14888,$F14889,$F14890)=$F14890,MAX($H14888,$H14889,$H14890)=$H14890)</f>
        <v>0</v>
      </c>
      <c r="O14890" t="b">
        <f t="shared" ref="O14890" si="30137">AND(NOT(N14888),NOT(N14889),N14890)</f>
        <v>0</v>
      </c>
    </row>
    <row r="14891" spans="1:15" x14ac:dyDescent="0.25">
      <c r="A14891" t="s">
        <v>13</v>
      </c>
      <c r="B14891" t="s">
        <v>18</v>
      </c>
      <c r="C14891">
        <v>250</v>
      </c>
      <c r="D14891">
        <v>102</v>
      </c>
      <c r="E14891" t="b">
        <v>0</v>
      </c>
      <c r="F14891">
        <v>0.307</v>
      </c>
      <c r="G14891">
        <v>64</v>
      </c>
      <c r="H14891">
        <v>64</v>
      </c>
      <c r="I14891">
        <v>24999</v>
      </c>
      <c r="J14891">
        <v>20545</v>
      </c>
      <c r="K14891">
        <v>10205</v>
      </c>
      <c r="L14891">
        <v>19</v>
      </c>
      <c r="M14891">
        <f t="shared" si="30057"/>
        <v>0</v>
      </c>
      <c r="N14891" t="b">
        <f t="shared" ref="N14891" si="30138">AND(MIN($F14891,$F14892,$F14893)=$F14891,MAX($H14891,$H14892,$H14893)=$H14891)</f>
        <v>0</v>
      </c>
      <c r="O14891" t="b">
        <f t="shared" ref="O14891" si="30139">AND(N14891,NOT(N14892),NOT(N14893))</f>
        <v>0</v>
      </c>
    </row>
    <row r="14892" spans="1:15" x14ac:dyDescent="0.25">
      <c r="A14892" t="s">
        <v>15</v>
      </c>
      <c r="B14892" t="s">
        <v>18</v>
      </c>
      <c r="C14892">
        <v>250</v>
      </c>
      <c r="D14892">
        <v>102</v>
      </c>
      <c r="E14892" t="b">
        <v>0</v>
      </c>
      <c r="F14892">
        <v>0.19800000000000001</v>
      </c>
      <c r="G14892">
        <v>64</v>
      </c>
      <c r="H14892">
        <v>64</v>
      </c>
      <c r="I14892">
        <v>20635</v>
      </c>
      <c r="J14892">
        <v>20545</v>
      </c>
      <c r="K14892">
        <v>10205</v>
      </c>
      <c r="L14892">
        <v>19</v>
      </c>
      <c r="M14892">
        <f t="shared" si="30057"/>
        <v>0</v>
      </c>
      <c r="N14892" t="b">
        <f t="shared" ref="N14892" si="30140">AND(MIN($F14891,$F14892,$F14893)=$F14892,MAX($H14891,$H14892,$H14893)=$H14892)</f>
        <v>1</v>
      </c>
      <c r="O14892" t="b">
        <f t="shared" ref="O14892" si="30141">AND(NOT(N14891),N14892,NOT(N14893))</f>
        <v>1</v>
      </c>
    </row>
    <row r="14893" spans="1:15" x14ac:dyDescent="0.25">
      <c r="A14893" t="s">
        <v>19</v>
      </c>
      <c r="B14893" t="s">
        <v>18</v>
      </c>
      <c r="C14893">
        <v>250</v>
      </c>
      <c r="D14893">
        <v>102</v>
      </c>
      <c r="E14893" t="b">
        <v>0</v>
      </c>
      <c r="F14893">
        <v>0.33600000000000002</v>
      </c>
      <c r="G14893">
        <v>64</v>
      </c>
      <c r="H14893">
        <v>64</v>
      </c>
      <c r="I14893">
        <v>24999</v>
      </c>
      <c r="J14893">
        <v>20545</v>
      </c>
      <c r="K14893">
        <v>10205</v>
      </c>
      <c r="L14893">
        <v>19</v>
      </c>
      <c r="M14893">
        <f t="shared" si="30057"/>
        <v>0</v>
      </c>
      <c r="N14893" t="b">
        <f t="shared" ref="N14893" si="30142">AND(MIN($F14891,$F14892,$F14893)=$F14893,MAX($H14891,$H14892,$H14893)=$H14893)</f>
        <v>0</v>
      </c>
      <c r="O14893" t="b">
        <f t="shared" ref="O14893" si="30143">AND(NOT(N14891),NOT(N14892),N14893)</f>
        <v>0</v>
      </c>
    </row>
    <row r="14894" spans="1:15" x14ac:dyDescent="0.25">
      <c r="A14894" t="s">
        <v>13</v>
      </c>
      <c r="B14894" t="s">
        <v>18</v>
      </c>
      <c r="C14894">
        <v>250</v>
      </c>
      <c r="D14894">
        <v>103</v>
      </c>
      <c r="E14894" t="b">
        <v>0</v>
      </c>
      <c r="F14894">
        <v>9.1999999999999998E-2</v>
      </c>
      <c r="G14894">
        <v>64</v>
      </c>
      <c r="H14894">
        <v>64</v>
      </c>
      <c r="I14894">
        <v>8106</v>
      </c>
      <c r="J14894">
        <v>5688</v>
      </c>
      <c r="K14894">
        <v>2778</v>
      </c>
      <c r="L14894">
        <v>15</v>
      </c>
      <c r="M14894">
        <f t="shared" si="30057"/>
        <v>0</v>
      </c>
      <c r="N14894" t="b">
        <f t="shared" ref="N14894" si="30144">AND(MIN($F14894,$F14895,$F14896)=$F14894,MAX($H14894,$H14895,$H14896)=$H14894)</f>
        <v>1</v>
      </c>
      <c r="O14894" t="b">
        <f t="shared" ref="O14894" si="30145">AND(N14894,NOT(N14895),NOT(N14896))</f>
        <v>1</v>
      </c>
    </row>
    <row r="14895" spans="1:15" x14ac:dyDescent="0.25">
      <c r="A14895" t="s">
        <v>15</v>
      </c>
      <c r="B14895" t="s">
        <v>18</v>
      </c>
      <c r="C14895">
        <v>250</v>
      </c>
      <c r="D14895">
        <v>103</v>
      </c>
      <c r="E14895" t="b">
        <v>0</v>
      </c>
      <c r="F14895">
        <v>0.11899999999999999</v>
      </c>
      <c r="G14895">
        <v>64</v>
      </c>
      <c r="H14895">
        <v>64</v>
      </c>
      <c r="I14895">
        <v>5702</v>
      </c>
      <c r="J14895">
        <v>5688</v>
      </c>
      <c r="K14895">
        <v>2778</v>
      </c>
      <c r="L14895">
        <v>15</v>
      </c>
      <c r="M14895">
        <f t="shared" si="30057"/>
        <v>0</v>
      </c>
      <c r="N14895" t="b">
        <f t="shared" ref="N14895" si="30146">AND(MIN($F14894,$F14895,$F14896)=$F14895,MAX($H14894,$H14895,$H14896)=$H14895)</f>
        <v>0</v>
      </c>
      <c r="O14895" t="b">
        <f t="shared" ref="O14895" si="30147">AND(NOT(N14894),N14895,NOT(N14896))</f>
        <v>0</v>
      </c>
    </row>
    <row r="14896" spans="1:15" x14ac:dyDescent="0.25">
      <c r="A14896" t="s">
        <v>19</v>
      </c>
      <c r="B14896" t="s">
        <v>18</v>
      </c>
      <c r="C14896">
        <v>250</v>
      </c>
      <c r="D14896">
        <v>103</v>
      </c>
      <c r="E14896" t="b">
        <v>0</v>
      </c>
      <c r="F14896">
        <v>9.8000000000000004E-2</v>
      </c>
      <c r="G14896">
        <v>64</v>
      </c>
      <c r="H14896">
        <v>64</v>
      </c>
      <c r="I14896">
        <v>8106</v>
      </c>
      <c r="J14896">
        <v>5688</v>
      </c>
      <c r="K14896">
        <v>2778</v>
      </c>
      <c r="L14896">
        <v>15</v>
      </c>
      <c r="M14896">
        <f t="shared" si="30057"/>
        <v>0</v>
      </c>
      <c r="N14896" t="b">
        <f t="shared" ref="N14896" si="30148">AND(MIN($F14894,$F14895,$F14896)=$F14896,MAX($H14894,$H14895,$H14896)=$H14896)</f>
        <v>0</v>
      </c>
      <c r="O14896" t="b">
        <f t="shared" ref="O14896" si="30149">AND(NOT(N14894),NOT(N14895),N14896)</f>
        <v>0</v>
      </c>
    </row>
    <row r="14897" spans="1:15" x14ac:dyDescent="0.25">
      <c r="A14897" t="s">
        <v>13</v>
      </c>
      <c r="B14897" t="s">
        <v>18</v>
      </c>
      <c r="C14897">
        <v>250</v>
      </c>
      <c r="D14897">
        <v>104</v>
      </c>
      <c r="E14897" t="b">
        <v>0</v>
      </c>
      <c r="F14897">
        <v>0.372</v>
      </c>
      <c r="G14897">
        <v>64</v>
      </c>
      <c r="H14897">
        <v>64</v>
      </c>
      <c r="I14897">
        <v>19533</v>
      </c>
      <c r="J14897">
        <v>10329</v>
      </c>
      <c r="K14897">
        <v>5098</v>
      </c>
      <c r="L14897">
        <v>20</v>
      </c>
      <c r="M14897">
        <f t="shared" si="30057"/>
        <v>0</v>
      </c>
      <c r="N14897" t="b">
        <f t="shared" ref="N14897" si="30150">AND(MIN($F14897,$F14898,$F14899)=$F14897,MAX($H14897,$H14898,$H14899)=$H14897)</f>
        <v>0</v>
      </c>
      <c r="O14897" t="b">
        <f t="shared" ref="O14897" si="30151">AND(N14897,NOT(N14898),NOT(N14899))</f>
        <v>0</v>
      </c>
    </row>
    <row r="14898" spans="1:15" x14ac:dyDescent="0.25">
      <c r="A14898" t="s">
        <v>15</v>
      </c>
      <c r="B14898" t="s">
        <v>18</v>
      </c>
      <c r="C14898">
        <v>250</v>
      </c>
      <c r="D14898">
        <v>104</v>
      </c>
      <c r="E14898" t="b">
        <v>0</v>
      </c>
      <c r="F14898">
        <v>0.154</v>
      </c>
      <c r="G14898">
        <v>64</v>
      </c>
      <c r="H14898">
        <v>64</v>
      </c>
      <c r="I14898">
        <v>10449</v>
      </c>
      <c r="J14898">
        <v>10329</v>
      </c>
      <c r="K14898">
        <v>5098</v>
      </c>
      <c r="L14898">
        <v>20</v>
      </c>
      <c r="M14898">
        <f t="shared" si="30057"/>
        <v>0</v>
      </c>
      <c r="N14898" t="b">
        <f t="shared" ref="N14898" si="30152">AND(MIN($F14897,$F14898,$F14899)=$F14898,MAX($H14897,$H14898,$H14899)=$H14898)</f>
        <v>1</v>
      </c>
      <c r="O14898" t="b">
        <f t="shared" ref="O14898" si="30153">AND(NOT(N14897),N14898,NOT(N14899))</f>
        <v>1</v>
      </c>
    </row>
    <row r="14899" spans="1:15" x14ac:dyDescent="0.25">
      <c r="A14899" t="s">
        <v>19</v>
      </c>
      <c r="B14899" t="s">
        <v>18</v>
      </c>
      <c r="C14899">
        <v>250</v>
      </c>
      <c r="D14899">
        <v>104</v>
      </c>
      <c r="E14899" t="b">
        <v>0</v>
      </c>
      <c r="F14899">
        <v>0.17100000000000001</v>
      </c>
      <c r="G14899">
        <v>64</v>
      </c>
      <c r="H14899">
        <v>64</v>
      </c>
      <c r="I14899">
        <v>19533</v>
      </c>
      <c r="J14899">
        <v>10329</v>
      </c>
      <c r="K14899">
        <v>5098</v>
      </c>
      <c r="L14899">
        <v>20</v>
      </c>
      <c r="M14899">
        <f t="shared" si="30057"/>
        <v>0</v>
      </c>
      <c r="N14899" t="b">
        <f t="shared" ref="N14899" si="30154">AND(MIN($F14897,$F14898,$F14899)=$F14899,MAX($H14897,$H14898,$H14899)=$H14899)</f>
        <v>0</v>
      </c>
      <c r="O14899" t="b">
        <f t="shared" ref="O14899" si="30155">AND(NOT(N14897),NOT(N14898),N14899)</f>
        <v>0</v>
      </c>
    </row>
    <row r="14900" spans="1:15" x14ac:dyDescent="0.25">
      <c r="A14900" t="s">
        <v>13</v>
      </c>
      <c r="B14900" t="s">
        <v>18</v>
      </c>
      <c r="C14900">
        <v>250</v>
      </c>
      <c r="D14900">
        <v>105</v>
      </c>
      <c r="E14900" t="b">
        <v>0</v>
      </c>
      <c r="F14900">
        <v>0.59199999999999997</v>
      </c>
      <c r="G14900">
        <v>64</v>
      </c>
      <c r="H14900">
        <v>64</v>
      </c>
      <c r="I14900">
        <v>52155</v>
      </c>
      <c r="J14900">
        <v>28197</v>
      </c>
      <c r="K14900">
        <v>14032</v>
      </c>
      <c r="L14900">
        <v>21</v>
      </c>
      <c r="M14900">
        <f t="shared" si="30057"/>
        <v>0</v>
      </c>
      <c r="N14900" t="b">
        <f t="shared" ref="N14900" si="30156">AND(MIN($F14900,$F14901,$F14902)=$F14900,MAX($H14900,$H14901,$H14902)=$H14900)</f>
        <v>0</v>
      </c>
      <c r="O14900" t="b">
        <f t="shared" ref="O14900" si="30157">AND(N14900,NOT(N14901),NOT(N14902))</f>
        <v>0</v>
      </c>
    </row>
    <row r="14901" spans="1:15" x14ac:dyDescent="0.25">
      <c r="A14901" t="s">
        <v>15</v>
      </c>
      <c r="B14901" t="s">
        <v>18</v>
      </c>
      <c r="C14901">
        <v>250</v>
      </c>
      <c r="D14901">
        <v>105</v>
      </c>
      <c r="E14901" t="b">
        <v>0</v>
      </c>
      <c r="F14901">
        <v>0.246</v>
      </c>
      <c r="G14901">
        <v>64</v>
      </c>
      <c r="H14901">
        <v>64</v>
      </c>
      <c r="I14901">
        <v>28361</v>
      </c>
      <c r="J14901">
        <v>28197</v>
      </c>
      <c r="K14901">
        <v>14032</v>
      </c>
      <c r="L14901">
        <v>21</v>
      </c>
      <c r="M14901">
        <f t="shared" si="30057"/>
        <v>0</v>
      </c>
      <c r="N14901" t="b">
        <f t="shared" ref="N14901" si="30158">AND(MIN($F14900,$F14901,$F14902)=$F14901,MAX($H14900,$H14901,$H14902)=$H14901)</f>
        <v>1</v>
      </c>
      <c r="O14901" t="b">
        <f t="shared" ref="O14901" si="30159">AND(NOT(N14900),N14901,NOT(N14902))</f>
        <v>1</v>
      </c>
    </row>
    <row r="14902" spans="1:15" x14ac:dyDescent="0.25">
      <c r="A14902" t="s">
        <v>19</v>
      </c>
      <c r="B14902" t="s">
        <v>18</v>
      </c>
      <c r="C14902">
        <v>250</v>
      </c>
      <c r="D14902">
        <v>105</v>
      </c>
      <c r="E14902" t="b">
        <v>0</v>
      </c>
      <c r="F14902">
        <v>0.44500000000000001</v>
      </c>
      <c r="G14902">
        <v>64</v>
      </c>
      <c r="H14902">
        <v>64</v>
      </c>
      <c r="I14902">
        <v>52155</v>
      </c>
      <c r="J14902">
        <v>28197</v>
      </c>
      <c r="K14902">
        <v>14032</v>
      </c>
      <c r="L14902">
        <v>21</v>
      </c>
      <c r="M14902">
        <f t="shared" si="30057"/>
        <v>0</v>
      </c>
      <c r="N14902" t="b">
        <f t="shared" ref="N14902" si="30160">AND(MIN($F14900,$F14901,$F14902)=$F14902,MAX($H14900,$H14901,$H14902)=$H14902)</f>
        <v>0</v>
      </c>
      <c r="O14902" t="b">
        <f t="shared" ref="O14902" si="30161">AND(NOT(N14900),NOT(N14901),N14902)</f>
        <v>0</v>
      </c>
    </row>
    <row r="14903" spans="1:15" x14ac:dyDescent="0.25">
      <c r="A14903" t="s">
        <v>13</v>
      </c>
      <c r="B14903" t="s">
        <v>18</v>
      </c>
      <c r="C14903">
        <v>250</v>
      </c>
      <c r="D14903">
        <v>106</v>
      </c>
      <c r="E14903" t="b">
        <v>0</v>
      </c>
      <c r="F14903">
        <v>0.185</v>
      </c>
      <c r="G14903">
        <v>64</v>
      </c>
      <c r="H14903">
        <v>64</v>
      </c>
      <c r="I14903">
        <v>17964</v>
      </c>
      <c r="J14903">
        <v>9590</v>
      </c>
      <c r="K14903">
        <v>4728</v>
      </c>
      <c r="L14903">
        <v>21</v>
      </c>
      <c r="M14903">
        <f t="shared" si="30057"/>
        <v>0</v>
      </c>
      <c r="N14903" t="b">
        <f t="shared" ref="N14903" si="30162">AND(MIN($F14903,$F14904,$F14905)=$F14903,MAX($H14903,$H14904,$H14905)=$H14903)</f>
        <v>0</v>
      </c>
      <c r="O14903" t="b">
        <f t="shared" ref="O14903" si="30163">AND(N14903,NOT(N14904),NOT(N14905))</f>
        <v>0</v>
      </c>
    </row>
    <row r="14904" spans="1:15" x14ac:dyDescent="0.25">
      <c r="A14904" t="s">
        <v>15</v>
      </c>
      <c r="B14904" t="s">
        <v>18</v>
      </c>
      <c r="C14904">
        <v>250</v>
      </c>
      <c r="D14904">
        <v>106</v>
      </c>
      <c r="E14904" t="b">
        <v>0</v>
      </c>
      <c r="F14904">
        <v>0.1</v>
      </c>
      <c r="G14904">
        <v>64</v>
      </c>
      <c r="H14904">
        <v>64</v>
      </c>
      <c r="I14904">
        <v>9612</v>
      </c>
      <c r="J14904">
        <v>9590</v>
      </c>
      <c r="K14904">
        <v>4728</v>
      </c>
      <c r="L14904">
        <v>21</v>
      </c>
      <c r="M14904">
        <f t="shared" si="30057"/>
        <v>0</v>
      </c>
      <c r="N14904" t="b">
        <f t="shared" ref="N14904" si="30164">AND(MIN($F14903,$F14904,$F14905)=$F14904,MAX($H14903,$H14904,$H14905)=$H14904)</f>
        <v>1</v>
      </c>
      <c r="O14904" t="b">
        <f t="shared" ref="O14904" si="30165">AND(NOT(N14903),N14904,NOT(N14905))</f>
        <v>1</v>
      </c>
    </row>
    <row r="14905" spans="1:15" x14ac:dyDescent="0.25">
      <c r="A14905" t="s">
        <v>19</v>
      </c>
      <c r="B14905" t="s">
        <v>18</v>
      </c>
      <c r="C14905">
        <v>250</v>
      </c>
      <c r="D14905">
        <v>106</v>
      </c>
      <c r="E14905" t="b">
        <v>0</v>
      </c>
      <c r="F14905">
        <v>0.17299999999999999</v>
      </c>
      <c r="G14905">
        <v>64</v>
      </c>
      <c r="H14905">
        <v>64</v>
      </c>
      <c r="I14905">
        <v>17964</v>
      </c>
      <c r="J14905">
        <v>9590</v>
      </c>
      <c r="K14905">
        <v>4728</v>
      </c>
      <c r="L14905">
        <v>21</v>
      </c>
      <c r="M14905">
        <f t="shared" si="30057"/>
        <v>0</v>
      </c>
      <c r="N14905" t="b">
        <f t="shared" ref="N14905" si="30166">AND(MIN($F14903,$F14904,$F14905)=$F14905,MAX($H14903,$H14904,$H14905)=$H14905)</f>
        <v>0</v>
      </c>
      <c r="O14905" t="b">
        <f t="shared" ref="O14905" si="30167">AND(NOT(N14903),NOT(N14904),N14905)</f>
        <v>0</v>
      </c>
    </row>
    <row r="14906" spans="1:15" x14ac:dyDescent="0.25">
      <c r="A14906" t="s">
        <v>13</v>
      </c>
      <c r="B14906" t="s">
        <v>18</v>
      </c>
      <c r="C14906">
        <v>250</v>
      </c>
      <c r="D14906">
        <v>107</v>
      </c>
      <c r="E14906" t="b">
        <v>0</v>
      </c>
      <c r="F14906">
        <v>2.3E-2</v>
      </c>
      <c r="G14906">
        <v>64</v>
      </c>
      <c r="H14906">
        <v>64</v>
      </c>
      <c r="I14906">
        <v>269</v>
      </c>
      <c r="J14906">
        <v>130</v>
      </c>
      <c r="K14906">
        <v>0</v>
      </c>
      <c r="L14906">
        <v>8</v>
      </c>
      <c r="M14906">
        <f t="shared" si="30057"/>
        <v>0</v>
      </c>
      <c r="N14906" t="b">
        <f t="shared" ref="N14906" si="30168">AND(MIN($F14906,$F14907,$F14908)=$F14906,MAX($H14906,$H14907,$H14908)=$H14906)</f>
        <v>0</v>
      </c>
      <c r="O14906" t="b">
        <f t="shared" ref="O14906" si="30169">AND(N14906,NOT(N14907),NOT(N14908))</f>
        <v>0</v>
      </c>
    </row>
    <row r="14907" spans="1:15" x14ac:dyDescent="0.25">
      <c r="A14907" t="s">
        <v>15</v>
      </c>
      <c r="B14907" t="s">
        <v>18</v>
      </c>
      <c r="C14907">
        <v>250</v>
      </c>
      <c r="D14907">
        <v>107</v>
      </c>
      <c r="E14907" t="b">
        <v>0</v>
      </c>
      <c r="F14907">
        <v>2.1000000000000001E-2</v>
      </c>
      <c r="G14907">
        <v>64</v>
      </c>
      <c r="H14907">
        <v>64</v>
      </c>
      <c r="I14907">
        <v>132</v>
      </c>
      <c r="J14907">
        <v>130</v>
      </c>
      <c r="K14907">
        <v>0</v>
      </c>
      <c r="L14907">
        <v>8</v>
      </c>
      <c r="M14907">
        <f t="shared" si="30057"/>
        <v>0</v>
      </c>
      <c r="N14907" t="b">
        <f t="shared" ref="N14907" si="30170">AND(MIN($F14906,$F14907,$F14908)=$F14907,MAX($H14906,$H14907,$H14908)=$H14907)</f>
        <v>0</v>
      </c>
      <c r="O14907" t="b">
        <f t="shared" ref="O14907" si="30171">AND(NOT(N14906),N14907,NOT(N14908))</f>
        <v>0</v>
      </c>
    </row>
    <row r="14908" spans="1:15" x14ac:dyDescent="0.25">
      <c r="A14908" t="s">
        <v>19</v>
      </c>
      <c r="B14908" t="s">
        <v>18</v>
      </c>
      <c r="C14908">
        <v>250</v>
      </c>
      <c r="D14908">
        <v>107</v>
      </c>
      <c r="E14908" t="b">
        <v>0</v>
      </c>
      <c r="F14908">
        <v>1.7999999999999999E-2</v>
      </c>
      <c r="G14908">
        <v>64</v>
      </c>
      <c r="H14908">
        <v>64</v>
      </c>
      <c r="I14908">
        <v>269</v>
      </c>
      <c r="J14908">
        <v>130</v>
      </c>
      <c r="K14908">
        <v>0</v>
      </c>
      <c r="L14908">
        <v>8</v>
      </c>
      <c r="M14908">
        <f t="shared" si="30057"/>
        <v>0</v>
      </c>
      <c r="N14908" t="b">
        <f t="shared" ref="N14908" si="30172">AND(MIN($F14906,$F14907,$F14908)=$F14908,MAX($H14906,$H14907,$H14908)=$H14908)</f>
        <v>1</v>
      </c>
      <c r="O14908" t="b">
        <f t="shared" ref="O14908" si="30173">AND(NOT(N14906),NOT(N14907),N14908)</f>
        <v>1</v>
      </c>
    </row>
    <row r="14909" spans="1:15" x14ac:dyDescent="0.25">
      <c r="A14909" t="s">
        <v>13</v>
      </c>
      <c r="B14909" t="s">
        <v>18</v>
      </c>
      <c r="C14909">
        <v>250</v>
      </c>
      <c r="D14909">
        <v>108</v>
      </c>
      <c r="E14909" t="b">
        <v>0</v>
      </c>
      <c r="F14909">
        <v>0.3</v>
      </c>
      <c r="G14909">
        <v>64</v>
      </c>
      <c r="H14909">
        <v>64</v>
      </c>
      <c r="I14909">
        <v>33483</v>
      </c>
      <c r="J14909">
        <v>19539</v>
      </c>
      <c r="K14909">
        <v>9702</v>
      </c>
      <c r="L14909">
        <v>24</v>
      </c>
      <c r="M14909">
        <f t="shared" si="30057"/>
        <v>0</v>
      </c>
      <c r="N14909" t="b">
        <f t="shared" ref="N14909" si="30174">AND(MIN($F14909,$F14910,$F14911)=$F14909,MAX($H14909,$H14910,$H14911)=$H14909)</f>
        <v>0</v>
      </c>
      <c r="O14909" t="b">
        <f t="shared" ref="O14909" si="30175">AND(N14909,NOT(N14910),NOT(N14911))</f>
        <v>0</v>
      </c>
    </row>
    <row r="14910" spans="1:15" x14ac:dyDescent="0.25">
      <c r="A14910" t="s">
        <v>15</v>
      </c>
      <c r="B14910" t="s">
        <v>18</v>
      </c>
      <c r="C14910">
        <v>250</v>
      </c>
      <c r="D14910">
        <v>108</v>
      </c>
      <c r="E14910" t="b">
        <v>0</v>
      </c>
      <c r="F14910">
        <v>0.186</v>
      </c>
      <c r="G14910">
        <v>64</v>
      </c>
      <c r="H14910">
        <v>64</v>
      </c>
      <c r="I14910">
        <v>19678</v>
      </c>
      <c r="J14910">
        <v>19581</v>
      </c>
      <c r="K14910">
        <v>9723</v>
      </c>
      <c r="L14910">
        <v>22</v>
      </c>
      <c r="M14910">
        <f t="shared" si="30057"/>
        <v>0</v>
      </c>
      <c r="N14910" t="b">
        <f t="shared" ref="N14910" si="30176">AND(MIN($F14909,$F14910,$F14911)=$F14910,MAX($H14909,$H14910,$H14911)=$H14910)</f>
        <v>1</v>
      </c>
      <c r="O14910" t="b">
        <f t="shared" ref="O14910" si="30177">AND(NOT(N14909),N14910,NOT(N14911))</f>
        <v>1</v>
      </c>
    </row>
    <row r="14911" spans="1:15" x14ac:dyDescent="0.25">
      <c r="A14911" t="s">
        <v>19</v>
      </c>
      <c r="B14911" t="s">
        <v>18</v>
      </c>
      <c r="C14911">
        <v>250</v>
      </c>
      <c r="D14911">
        <v>108</v>
      </c>
      <c r="E14911" t="b">
        <v>0</v>
      </c>
      <c r="F14911">
        <v>0.29899999999999999</v>
      </c>
      <c r="G14911">
        <v>64</v>
      </c>
      <c r="H14911">
        <v>64</v>
      </c>
      <c r="I14911">
        <v>33483</v>
      </c>
      <c r="J14911">
        <v>19539</v>
      </c>
      <c r="K14911">
        <v>9702</v>
      </c>
      <c r="L14911">
        <v>24</v>
      </c>
      <c r="M14911">
        <f t="shared" si="30057"/>
        <v>0</v>
      </c>
      <c r="N14911" t="b">
        <f t="shared" ref="N14911" si="30178">AND(MIN($F14909,$F14910,$F14911)=$F14911,MAX($H14909,$H14910,$H14911)=$H14911)</f>
        <v>0</v>
      </c>
      <c r="O14911" t="b">
        <f t="shared" ref="O14911" si="30179">AND(NOT(N14909),NOT(N14910),N14911)</f>
        <v>0</v>
      </c>
    </row>
    <row r="14912" spans="1:15" x14ac:dyDescent="0.25">
      <c r="A14912" t="s">
        <v>13</v>
      </c>
      <c r="B14912" t="s">
        <v>18</v>
      </c>
      <c r="C14912">
        <v>250</v>
      </c>
      <c r="D14912">
        <v>109</v>
      </c>
      <c r="E14912" t="b">
        <v>0</v>
      </c>
      <c r="F14912">
        <v>0.13100000000000001</v>
      </c>
      <c r="G14912">
        <v>64</v>
      </c>
      <c r="H14912">
        <v>64</v>
      </c>
      <c r="I14912">
        <v>8471</v>
      </c>
      <c r="J14912">
        <v>4396</v>
      </c>
      <c r="K14912">
        <v>2131</v>
      </c>
      <c r="L14912">
        <v>17</v>
      </c>
      <c r="M14912">
        <f t="shared" si="30057"/>
        <v>0</v>
      </c>
      <c r="N14912" t="b">
        <f t="shared" ref="N14912" si="30180">AND(MIN($F14912,$F14913,$F14914)=$F14912,MAX($H14912,$H14913,$H14914)=$H14912)</f>
        <v>0</v>
      </c>
      <c r="O14912" t="b">
        <f t="shared" ref="O14912" si="30181">AND(N14912,NOT(N14913),NOT(N14914))</f>
        <v>0</v>
      </c>
    </row>
    <row r="14913" spans="1:15" x14ac:dyDescent="0.25">
      <c r="A14913" t="s">
        <v>15</v>
      </c>
      <c r="B14913" t="s">
        <v>18</v>
      </c>
      <c r="C14913">
        <v>250</v>
      </c>
      <c r="D14913">
        <v>109</v>
      </c>
      <c r="E14913" t="b">
        <v>0</v>
      </c>
      <c r="F14913">
        <v>5.3999999999999999E-2</v>
      </c>
      <c r="G14913">
        <v>64</v>
      </c>
      <c r="H14913">
        <v>64</v>
      </c>
      <c r="I14913">
        <v>4544</v>
      </c>
      <c r="J14913">
        <v>4396</v>
      </c>
      <c r="K14913">
        <v>2131</v>
      </c>
      <c r="L14913">
        <v>17</v>
      </c>
      <c r="M14913">
        <f t="shared" si="30057"/>
        <v>0</v>
      </c>
      <c r="N14913" t="b">
        <f t="shared" ref="N14913" si="30182">AND(MIN($F14912,$F14913,$F14914)=$F14913,MAX($H14912,$H14913,$H14914)=$H14913)</f>
        <v>1</v>
      </c>
      <c r="O14913" t="b">
        <f t="shared" ref="O14913" si="30183">AND(NOT(N14912),N14913,NOT(N14914))</f>
        <v>1</v>
      </c>
    </row>
    <row r="14914" spans="1:15" x14ac:dyDescent="0.25">
      <c r="A14914" t="s">
        <v>19</v>
      </c>
      <c r="B14914" t="s">
        <v>18</v>
      </c>
      <c r="C14914">
        <v>250</v>
      </c>
      <c r="D14914">
        <v>109</v>
      </c>
      <c r="E14914" t="b">
        <v>0</v>
      </c>
      <c r="F14914">
        <v>9.2999999999999999E-2</v>
      </c>
      <c r="G14914">
        <v>64</v>
      </c>
      <c r="H14914">
        <v>64</v>
      </c>
      <c r="I14914">
        <v>8471</v>
      </c>
      <c r="J14914">
        <v>4396</v>
      </c>
      <c r="K14914">
        <v>2131</v>
      </c>
      <c r="L14914">
        <v>17</v>
      </c>
      <c r="M14914">
        <f t="shared" si="30057"/>
        <v>0</v>
      </c>
      <c r="N14914" t="b">
        <f t="shared" ref="N14914" si="30184">AND(MIN($F14912,$F14913,$F14914)=$F14914,MAX($H14912,$H14913,$H14914)=$H14914)</f>
        <v>0</v>
      </c>
      <c r="O14914" t="b">
        <f t="shared" ref="O14914" si="30185">AND(NOT(N14912),NOT(N14913),N14914)</f>
        <v>0</v>
      </c>
    </row>
    <row r="14915" spans="1:15" x14ac:dyDescent="0.25">
      <c r="A14915" t="s">
        <v>13</v>
      </c>
      <c r="B14915" t="s">
        <v>18</v>
      </c>
      <c r="C14915">
        <v>250</v>
      </c>
      <c r="D14915">
        <v>10</v>
      </c>
      <c r="E14915" t="b">
        <v>0</v>
      </c>
      <c r="F14915">
        <v>0.05</v>
      </c>
      <c r="G14915">
        <v>64</v>
      </c>
      <c r="H14915">
        <v>64</v>
      </c>
      <c r="I14915">
        <v>1157</v>
      </c>
      <c r="J14915">
        <v>721</v>
      </c>
      <c r="K14915">
        <v>294</v>
      </c>
      <c r="L14915">
        <v>12</v>
      </c>
      <c r="M14915">
        <f t="shared" ref="M14915:M14978" si="30186">G14915-H14915</f>
        <v>0</v>
      </c>
      <c r="N14915" t="b">
        <f t="shared" ref="N14915" si="30187">AND(MIN($F14915,$F14916,$F14917)=$F14915,MAX($H14915,$H14916,$H14917)=$H14915)</f>
        <v>0</v>
      </c>
      <c r="O14915" t="b">
        <f t="shared" ref="O14915" si="30188">AND(N14915,NOT(N14916),NOT(N14917))</f>
        <v>0</v>
      </c>
    </row>
    <row r="14916" spans="1:15" x14ac:dyDescent="0.25">
      <c r="A14916" t="s">
        <v>15</v>
      </c>
      <c r="B14916" t="s">
        <v>18</v>
      </c>
      <c r="C14916">
        <v>250</v>
      </c>
      <c r="D14916">
        <v>10</v>
      </c>
      <c r="E14916" t="b">
        <v>0</v>
      </c>
      <c r="F14916">
        <v>4.2000000000000003E-2</v>
      </c>
      <c r="G14916">
        <v>64</v>
      </c>
      <c r="H14916">
        <v>64</v>
      </c>
      <c r="I14916">
        <v>722</v>
      </c>
      <c r="J14916">
        <v>721</v>
      </c>
      <c r="K14916">
        <v>294</v>
      </c>
      <c r="L14916">
        <v>12</v>
      </c>
      <c r="M14916">
        <f t="shared" si="30186"/>
        <v>0</v>
      </c>
      <c r="N14916" t="b">
        <f t="shared" ref="N14916" si="30189">AND(MIN($F14915,$F14916,$F14917)=$F14916,MAX($H14915,$H14916,$H14917)=$H14916)</f>
        <v>1</v>
      </c>
      <c r="O14916" t="b">
        <f t="shared" ref="O14916" si="30190">AND(NOT(N14915),N14916,NOT(N14917))</f>
        <v>1</v>
      </c>
    </row>
    <row r="14917" spans="1:15" x14ac:dyDescent="0.25">
      <c r="A14917" t="s">
        <v>19</v>
      </c>
      <c r="B14917" t="s">
        <v>18</v>
      </c>
      <c r="C14917">
        <v>250</v>
      </c>
      <c r="D14917">
        <v>10</v>
      </c>
      <c r="E14917" t="b">
        <v>0</v>
      </c>
      <c r="F14917">
        <v>7.2999999999999995E-2</v>
      </c>
      <c r="G14917">
        <v>64</v>
      </c>
      <c r="H14917">
        <v>64</v>
      </c>
      <c r="I14917">
        <v>1157</v>
      </c>
      <c r="J14917">
        <v>721</v>
      </c>
      <c r="K14917">
        <v>294</v>
      </c>
      <c r="L14917">
        <v>12</v>
      </c>
      <c r="M14917">
        <f t="shared" si="30186"/>
        <v>0</v>
      </c>
      <c r="N14917" t="b">
        <f t="shared" ref="N14917" si="30191">AND(MIN($F14915,$F14916,$F14917)=$F14917,MAX($H14915,$H14916,$H14917)=$H14917)</f>
        <v>0</v>
      </c>
      <c r="O14917" t="b">
        <f t="shared" ref="O14917" si="30192">AND(NOT(N14915),NOT(N14916),N14917)</f>
        <v>0</v>
      </c>
    </row>
    <row r="14918" spans="1:15" x14ac:dyDescent="0.25">
      <c r="A14918" t="s">
        <v>13</v>
      </c>
      <c r="B14918" t="s">
        <v>18</v>
      </c>
      <c r="C14918">
        <v>250</v>
      </c>
      <c r="D14918">
        <v>110</v>
      </c>
      <c r="E14918" t="b">
        <v>0</v>
      </c>
      <c r="F14918">
        <v>9.6000000000000002E-2</v>
      </c>
      <c r="G14918">
        <v>64</v>
      </c>
      <c r="H14918">
        <v>64</v>
      </c>
      <c r="I14918">
        <v>6405</v>
      </c>
      <c r="J14918">
        <v>5129</v>
      </c>
      <c r="K14918">
        <v>2499</v>
      </c>
      <c r="L14918">
        <v>13</v>
      </c>
      <c r="M14918">
        <f t="shared" si="30186"/>
        <v>0</v>
      </c>
      <c r="N14918" t="b">
        <f t="shared" ref="N14918" si="30193">AND(MIN($F14918,$F14919,$F14920)=$F14918,MAX($H14918,$H14919,$H14920)=$H14918)</f>
        <v>0</v>
      </c>
      <c r="O14918" t="b">
        <f t="shared" ref="O14918" si="30194">AND(N14918,NOT(N14919),NOT(N14920))</f>
        <v>0</v>
      </c>
    </row>
    <row r="14919" spans="1:15" x14ac:dyDescent="0.25">
      <c r="A14919" t="s">
        <v>15</v>
      </c>
      <c r="B14919" t="s">
        <v>18</v>
      </c>
      <c r="C14919">
        <v>250</v>
      </c>
      <c r="D14919">
        <v>110</v>
      </c>
      <c r="E14919" t="b">
        <v>0</v>
      </c>
      <c r="F14919">
        <v>6.6000000000000003E-2</v>
      </c>
      <c r="G14919">
        <v>64</v>
      </c>
      <c r="H14919">
        <v>64</v>
      </c>
      <c r="I14919">
        <v>5132</v>
      </c>
      <c r="J14919">
        <v>5129</v>
      </c>
      <c r="K14919">
        <v>2499</v>
      </c>
      <c r="L14919">
        <v>13</v>
      </c>
      <c r="M14919">
        <f t="shared" si="30186"/>
        <v>0</v>
      </c>
      <c r="N14919" t="b">
        <f t="shared" ref="N14919" si="30195">AND(MIN($F14918,$F14919,$F14920)=$F14919,MAX($H14918,$H14919,$H14920)=$H14919)</f>
        <v>1</v>
      </c>
      <c r="O14919" t="b">
        <f t="shared" ref="O14919" si="30196">AND(NOT(N14918),N14919,NOT(N14920))</f>
        <v>1</v>
      </c>
    </row>
    <row r="14920" spans="1:15" x14ac:dyDescent="0.25">
      <c r="A14920" t="s">
        <v>19</v>
      </c>
      <c r="B14920" t="s">
        <v>18</v>
      </c>
      <c r="C14920">
        <v>250</v>
      </c>
      <c r="D14920">
        <v>110</v>
      </c>
      <c r="E14920" t="b">
        <v>0</v>
      </c>
      <c r="F14920">
        <v>8.6999999999999994E-2</v>
      </c>
      <c r="G14920">
        <v>64</v>
      </c>
      <c r="H14920">
        <v>64</v>
      </c>
      <c r="I14920">
        <v>6405</v>
      </c>
      <c r="J14920">
        <v>5129</v>
      </c>
      <c r="K14920">
        <v>2499</v>
      </c>
      <c r="L14920">
        <v>13</v>
      </c>
      <c r="M14920">
        <f t="shared" si="30186"/>
        <v>0</v>
      </c>
      <c r="N14920" t="b">
        <f t="shared" ref="N14920" si="30197">AND(MIN($F14918,$F14919,$F14920)=$F14920,MAX($H14918,$H14919,$H14920)=$H14920)</f>
        <v>0</v>
      </c>
      <c r="O14920" t="b">
        <f t="shared" ref="O14920" si="30198">AND(NOT(N14918),NOT(N14919),N14920)</f>
        <v>0</v>
      </c>
    </row>
    <row r="14921" spans="1:15" x14ac:dyDescent="0.25">
      <c r="A14921" t="s">
        <v>13</v>
      </c>
      <c r="B14921" t="s">
        <v>18</v>
      </c>
      <c r="C14921">
        <v>250</v>
      </c>
      <c r="D14921">
        <v>111</v>
      </c>
      <c r="E14921" t="b">
        <v>0</v>
      </c>
      <c r="F14921">
        <v>0.11700000000000001</v>
      </c>
      <c r="G14921">
        <v>64</v>
      </c>
      <c r="H14921">
        <v>64</v>
      </c>
      <c r="I14921">
        <v>11934</v>
      </c>
      <c r="J14921">
        <v>6639</v>
      </c>
      <c r="K14921">
        <v>3252</v>
      </c>
      <c r="L14921">
        <v>21</v>
      </c>
      <c r="M14921">
        <f t="shared" si="30186"/>
        <v>0</v>
      </c>
      <c r="N14921" t="b">
        <f t="shared" ref="N14921" si="30199">AND(MIN($F14921,$F14922,$F14923)=$F14921,MAX($H14921,$H14922,$H14923)=$H14921)</f>
        <v>1</v>
      </c>
      <c r="O14921" t="b">
        <f t="shared" ref="O14921" si="30200">AND(N14921,NOT(N14922),NOT(N14923))</f>
        <v>1</v>
      </c>
    </row>
    <row r="14922" spans="1:15" x14ac:dyDescent="0.25">
      <c r="A14922" t="s">
        <v>15</v>
      </c>
      <c r="B14922" t="s">
        <v>18</v>
      </c>
      <c r="C14922">
        <v>250</v>
      </c>
      <c r="D14922">
        <v>111</v>
      </c>
      <c r="E14922" t="b">
        <v>0</v>
      </c>
      <c r="F14922">
        <v>0.129</v>
      </c>
      <c r="G14922">
        <v>64</v>
      </c>
      <c r="H14922">
        <v>64</v>
      </c>
      <c r="I14922">
        <v>6670</v>
      </c>
      <c r="J14922">
        <v>6639</v>
      </c>
      <c r="K14922">
        <v>3252</v>
      </c>
      <c r="L14922">
        <v>21</v>
      </c>
      <c r="M14922">
        <f t="shared" si="30186"/>
        <v>0</v>
      </c>
      <c r="N14922" t="b">
        <f t="shared" ref="N14922" si="30201">AND(MIN($F14921,$F14922,$F14923)=$F14922,MAX($H14921,$H14922,$H14923)=$H14922)</f>
        <v>0</v>
      </c>
      <c r="O14922" t="b">
        <f t="shared" ref="O14922" si="30202">AND(NOT(N14921),N14922,NOT(N14923))</f>
        <v>0</v>
      </c>
    </row>
    <row r="14923" spans="1:15" x14ac:dyDescent="0.25">
      <c r="A14923" t="s">
        <v>19</v>
      </c>
      <c r="B14923" t="s">
        <v>18</v>
      </c>
      <c r="C14923">
        <v>250</v>
      </c>
      <c r="D14923">
        <v>111</v>
      </c>
      <c r="E14923" t="b">
        <v>0</v>
      </c>
      <c r="F14923">
        <v>0.13500000000000001</v>
      </c>
      <c r="G14923">
        <v>64</v>
      </c>
      <c r="H14923">
        <v>64</v>
      </c>
      <c r="I14923">
        <v>11934</v>
      </c>
      <c r="J14923">
        <v>6639</v>
      </c>
      <c r="K14923">
        <v>3252</v>
      </c>
      <c r="L14923">
        <v>21</v>
      </c>
      <c r="M14923">
        <f t="shared" si="30186"/>
        <v>0</v>
      </c>
      <c r="N14923" t="b">
        <f t="shared" ref="N14923" si="30203">AND(MIN($F14921,$F14922,$F14923)=$F14923,MAX($H14921,$H14922,$H14923)=$H14923)</f>
        <v>0</v>
      </c>
      <c r="O14923" t="b">
        <f t="shared" ref="O14923" si="30204">AND(NOT(N14921),NOT(N14922),N14923)</f>
        <v>0</v>
      </c>
    </row>
    <row r="14924" spans="1:15" x14ac:dyDescent="0.25">
      <c r="A14924" t="s">
        <v>13</v>
      </c>
      <c r="B14924" t="s">
        <v>18</v>
      </c>
      <c r="C14924">
        <v>250</v>
      </c>
      <c r="D14924">
        <v>112</v>
      </c>
      <c r="E14924" t="b">
        <v>0</v>
      </c>
      <c r="F14924">
        <v>0.186</v>
      </c>
      <c r="G14924">
        <v>64</v>
      </c>
      <c r="H14924">
        <v>64</v>
      </c>
      <c r="I14924">
        <v>13836</v>
      </c>
      <c r="J14924">
        <v>7714</v>
      </c>
      <c r="K14924">
        <v>3791</v>
      </c>
      <c r="L14924">
        <v>13</v>
      </c>
      <c r="M14924">
        <f t="shared" si="30186"/>
        <v>0</v>
      </c>
      <c r="N14924" t="b">
        <f t="shared" ref="N14924" si="30205">AND(MIN($F14924,$F14925,$F14926)=$F14924,MAX($H14924,$H14925,$H14926)=$H14924)</f>
        <v>0</v>
      </c>
      <c r="O14924" t="b">
        <f t="shared" ref="O14924" si="30206">AND(N14924,NOT(N14925),NOT(N14926))</f>
        <v>0</v>
      </c>
    </row>
    <row r="14925" spans="1:15" x14ac:dyDescent="0.25">
      <c r="A14925" t="s">
        <v>15</v>
      </c>
      <c r="B14925" t="s">
        <v>18</v>
      </c>
      <c r="C14925">
        <v>250</v>
      </c>
      <c r="D14925">
        <v>112</v>
      </c>
      <c r="E14925" t="b">
        <v>0</v>
      </c>
      <c r="F14925">
        <v>7.6999999999999999E-2</v>
      </c>
      <c r="G14925">
        <v>64</v>
      </c>
      <c r="H14925">
        <v>64</v>
      </c>
      <c r="I14925">
        <v>7733</v>
      </c>
      <c r="J14925">
        <v>7714</v>
      </c>
      <c r="K14925">
        <v>3791</v>
      </c>
      <c r="L14925">
        <v>13</v>
      </c>
      <c r="M14925">
        <f t="shared" si="30186"/>
        <v>0</v>
      </c>
      <c r="N14925" t="b">
        <f t="shared" ref="N14925" si="30207">AND(MIN($F14924,$F14925,$F14926)=$F14925,MAX($H14924,$H14925,$H14926)=$H14925)</f>
        <v>1</v>
      </c>
      <c r="O14925" t="b">
        <f t="shared" ref="O14925" si="30208">AND(NOT(N14924),N14925,NOT(N14926))</f>
        <v>1</v>
      </c>
    </row>
    <row r="14926" spans="1:15" x14ac:dyDescent="0.25">
      <c r="A14926" t="s">
        <v>19</v>
      </c>
      <c r="B14926" t="s">
        <v>18</v>
      </c>
      <c r="C14926">
        <v>250</v>
      </c>
      <c r="D14926">
        <v>112</v>
      </c>
      <c r="E14926" t="b">
        <v>0</v>
      </c>
      <c r="F14926">
        <v>0.13200000000000001</v>
      </c>
      <c r="G14926">
        <v>64</v>
      </c>
      <c r="H14926">
        <v>64</v>
      </c>
      <c r="I14926">
        <v>13836</v>
      </c>
      <c r="J14926">
        <v>7714</v>
      </c>
      <c r="K14926">
        <v>3791</v>
      </c>
      <c r="L14926">
        <v>13</v>
      </c>
      <c r="M14926">
        <f t="shared" si="30186"/>
        <v>0</v>
      </c>
      <c r="N14926" t="b">
        <f t="shared" ref="N14926" si="30209">AND(MIN($F14924,$F14925,$F14926)=$F14926,MAX($H14924,$H14925,$H14926)=$H14926)</f>
        <v>0</v>
      </c>
      <c r="O14926" t="b">
        <f t="shared" ref="O14926" si="30210">AND(NOT(N14924),NOT(N14925),N14926)</f>
        <v>0</v>
      </c>
    </row>
    <row r="14927" spans="1:15" x14ac:dyDescent="0.25">
      <c r="A14927" t="s">
        <v>13</v>
      </c>
      <c r="B14927" t="s">
        <v>18</v>
      </c>
      <c r="C14927">
        <v>250</v>
      </c>
      <c r="D14927">
        <v>113</v>
      </c>
      <c r="E14927" t="b">
        <v>0</v>
      </c>
      <c r="F14927">
        <v>3.1E-2</v>
      </c>
      <c r="G14927">
        <v>64</v>
      </c>
      <c r="H14927">
        <v>64</v>
      </c>
      <c r="I14927">
        <v>1130</v>
      </c>
      <c r="J14927">
        <v>620</v>
      </c>
      <c r="K14927">
        <v>244</v>
      </c>
      <c r="L14927">
        <v>13</v>
      </c>
      <c r="M14927">
        <f t="shared" si="30186"/>
        <v>0</v>
      </c>
      <c r="N14927" t="b">
        <f t="shared" ref="N14927" si="30211">AND(MIN($F14927,$F14928,$F14929)=$F14927,MAX($H14927,$H14928,$H14929)=$H14927)</f>
        <v>0</v>
      </c>
      <c r="O14927" t="b">
        <f t="shared" ref="O14927" si="30212">AND(N14927,NOT(N14928),NOT(N14929))</f>
        <v>0</v>
      </c>
    </row>
    <row r="14928" spans="1:15" x14ac:dyDescent="0.25">
      <c r="A14928" t="s">
        <v>15</v>
      </c>
      <c r="B14928" t="s">
        <v>18</v>
      </c>
      <c r="C14928">
        <v>250</v>
      </c>
      <c r="D14928">
        <v>113</v>
      </c>
      <c r="E14928" t="b">
        <v>0</v>
      </c>
      <c r="F14928">
        <v>2.5000000000000001E-2</v>
      </c>
      <c r="G14928">
        <v>64</v>
      </c>
      <c r="H14928">
        <v>64</v>
      </c>
      <c r="I14928">
        <v>650</v>
      </c>
      <c r="J14928">
        <v>620</v>
      </c>
      <c r="K14928">
        <v>244</v>
      </c>
      <c r="L14928">
        <v>13</v>
      </c>
      <c r="M14928">
        <f t="shared" si="30186"/>
        <v>0</v>
      </c>
      <c r="N14928" t="b">
        <f t="shared" ref="N14928" si="30213">AND(MIN($F14927,$F14928,$F14929)=$F14928,MAX($H14927,$H14928,$H14929)=$H14928)</f>
        <v>1</v>
      </c>
      <c r="O14928" t="b">
        <f t="shared" ref="O14928" si="30214">AND(NOT(N14927),N14928,NOT(N14929))</f>
        <v>1</v>
      </c>
    </row>
    <row r="14929" spans="1:15" x14ac:dyDescent="0.25">
      <c r="A14929" t="s">
        <v>19</v>
      </c>
      <c r="B14929" t="s">
        <v>18</v>
      </c>
      <c r="C14929">
        <v>250</v>
      </c>
      <c r="D14929">
        <v>113</v>
      </c>
      <c r="E14929" t="b">
        <v>0</v>
      </c>
      <c r="F14929">
        <v>3.4000000000000002E-2</v>
      </c>
      <c r="G14929">
        <v>64</v>
      </c>
      <c r="H14929">
        <v>64</v>
      </c>
      <c r="I14929">
        <v>1130</v>
      </c>
      <c r="J14929">
        <v>620</v>
      </c>
      <c r="K14929">
        <v>244</v>
      </c>
      <c r="L14929">
        <v>13</v>
      </c>
      <c r="M14929">
        <f t="shared" si="30186"/>
        <v>0</v>
      </c>
      <c r="N14929" t="b">
        <f t="shared" ref="N14929" si="30215">AND(MIN($F14927,$F14928,$F14929)=$F14929,MAX($H14927,$H14928,$H14929)=$H14929)</f>
        <v>0</v>
      </c>
      <c r="O14929" t="b">
        <f t="shared" ref="O14929" si="30216">AND(NOT(N14927),NOT(N14928),N14929)</f>
        <v>0</v>
      </c>
    </row>
    <row r="14930" spans="1:15" x14ac:dyDescent="0.25">
      <c r="A14930" t="s">
        <v>13</v>
      </c>
      <c r="B14930" t="s">
        <v>18</v>
      </c>
      <c r="C14930">
        <v>250</v>
      </c>
      <c r="D14930">
        <v>114</v>
      </c>
      <c r="E14930" t="b">
        <v>0</v>
      </c>
      <c r="F14930">
        <v>9.2999999999999999E-2</v>
      </c>
      <c r="G14930">
        <v>64</v>
      </c>
      <c r="H14930">
        <v>64</v>
      </c>
      <c r="I14930">
        <v>5245</v>
      </c>
      <c r="J14930">
        <v>4051</v>
      </c>
      <c r="K14930">
        <v>1957</v>
      </c>
      <c r="L14930">
        <v>21</v>
      </c>
      <c r="M14930">
        <f t="shared" si="30186"/>
        <v>0</v>
      </c>
      <c r="N14930" t="b">
        <f t="shared" ref="N14930" si="30217">AND(MIN($F14930,$F14931,$F14932)=$F14930,MAX($H14930,$H14931,$H14932)=$H14930)</f>
        <v>0</v>
      </c>
      <c r="O14930" t="b">
        <f t="shared" ref="O14930" si="30218">AND(N14930,NOT(N14931),NOT(N14932))</f>
        <v>0</v>
      </c>
    </row>
    <row r="14931" spans="1:15" x14ac:dyDescent="0.25">
      <c r="A14931" t="s">
        <v>15</v>
      </c>
      <c r="B14931" t="s">
        <v>18</v>
      </c>
      <c r="C14931">
        <v>250</v>
      </c>
      <c r="D14931">
        <v>114</v>
      </c>
      <c r="E14931" t="b">
        <v>0</v>
      </c>
      <c r="F14931">
        <v>9.8000000000000004E-2</v>
      </c>
      <c r="G14931">
        <v>64</v>
      </c>
      <c r="H14931">
        <v>64</v>
      </c>
      <c r="I14931">
        <v>7853</v>
      </c>
      <c r="J14931">
        <v>7833</v>
      </c>
      <c r="K14931">
        <v>3848</v>
      </c>
      <c r="L14931">
        <v>20</v>
      </c>
      <c r="M14931">
        <f t="shared" si="30186"/>
        <v>0</v>
      </c>
      <c r="N14931" t="b">
        <f t="shared" ref="N14931" si="30219">AND(MIN($F14930,$F14931,$F14932)=$F14931,MAX($H14930,$H14931,$H14932)=$H14931)</f>
        <v>0</v>
      </c>
      <c r="O14931" t="b">
        <f t="shared" ref="O14931" si="30220">AND(NOT(N14930),N14931,NOT(N14932))</f>
        <v>0</v>
      </c>
    </row>
    <row r="14932" spans="1:15" x14ac:dyDescent="0.25">
      <c r="A14932" t="s">
        <v>19</v>
      </c>
      <c r="B14932" t="s">
        <v>18</v>
      </c>
      <c r="C14932">
        <v>250</v>
      </c>
      <c r="D14932">
        <v>114</v>
      </c>
      <c r="E14932" t="b">
        <v>0</v>
      </c>
      <c r="F14932">
        <v>8.3000000000000004E-2</v>
      </c>
      <c r="G14932">
        <v>64</v>
      </c>
      <c r="H14932">
        <v>64</v>
      </c>
      <c r="I14932">
        <v>5245</v>
      </c>
      <c r="J14932">
        <v>4051</v>
      </c>
      <c r="K14932">
        <v>1957</v>
      </c>
      <c r="L14932">
        <v>21</v>
      </c>
      <c r="M14932">
        <f t="shared" si="30186"/>
        <v>0</v>
      </c>
      <c r="N14932" t="b">
        <f t="shared" ref="N14932" si="30221">AND(MIN($F14930,$F14931,$F14932)=$F14932,MAX($H14930,$H14931,$H14932)=$H14932)</f>
        <v>1</v>
      </c>
      <c r="O14932" t="b">
        <f t="shared" ref="O14932" si="30222">AND(NOT(N14930),NOT(N14931),N14932)</f>
        <v>1</v>
      </c>
    </row>
    <row r="14933" spans="1:15" x14ac:dyDescent="0.25">
      <c r="A14933" t="s">
        <v>13</v>
      </c>
      <c r="B14933" t="s">
        <v>18</v>
      </c>
      <c r="C14933">
        <v>250</v>
      </c>
      <c r="D14933">
        <v>115</v>
      </c>
      <c r="E14933" t="b">
        <v>0</v>
      </c>
      <c r="F14933">
        <v>0.03</v>
      </c>
      <c r="G14933">
        <v>64</v>
      </c>
      <c r="H14933">
        <v>64</v>
      </c>
      <c r="I14933">
        <v>493</v>
      </c>
      <c r="J14933">
        <v>351</v>
      </c>
      <c r="K14933">
        <v>110</v>
      </c>
      <c r="L14933">
        <v>14</v>
      </c>
      <c r="M14933">
        <f t="shared" si="30186"/>
        <v>0</v>
      </c>
      <c r="N14933" t="b">
        <f t="shared" ref="N14933" si="30223">AND(MIN($F14933,$F14934,$F14935)=$F14933,MAX($H14933,$H14934,$H14935)=$H14933)</f>
        <v>0</v>
      </c>
      <c r="O14933" t="b">
        <f t="shared" ref="O14933" si="30224">AND(N14933,NOT(N14934),NOT(N14935))</f>
        <v>0</v>
      </c>
    </row>
    <row r="14934" spans="1:15" x14ac:dyDescent="0.25">
      <c r="A14934" t="s">
        <v>15</v>
      </c>
      <c r="B14934" t="s">
        <v>18</v>
      </c>
      <c r="C14934">
        <v>250</v>
      </c>
      <c r="D14934">
        <v>115</v>
      </c>
      <c r="E14934" t="b">
        <v>0</v>
      </c>
      <c r="F14934">
        <v>3.3000000000000002E-2</v>
      </c>
      <c r="G14934">
        <v>64</v>
      </c>
      <c r="H14934">
        <v>64</v>
      </c>
      <c r="I14934">
        <v>352</v>
      </c>
      <c r="J14934">
        <v>351</v>
      </c>
      <c r="K14934">
        <v>110</v>
      </c>
      <c r="L14934">
        <v>14</v>
      </c>
      <c r="M14934">
        <f t="shared" si="30186"/>
        <v>0</v>
      </c>
      <c r="N14934" t="b">
        <f t="shared" ref="N14934" si="30225">AND(MIN($F14933,$F14934,$F14935)=$F14934,MAX($H14933,$H14934,$H14935)=$H14934)</f>
        <v>0</v>
      </c>
      <c r="O14934" t="b">
        <f t="shared" ref="O14934" si="30226">AND(NOT(N14933),N14934,NOT(N14935))</f>
        <v>0</v>
      </c>
    </row>
    <row r="14935" spans="1:15" x14ac:dyDescent="0.25">
      <c r="A14935" t="s">
        <v>19</v>
      </c>
      <c r="B14935" t="s">
        <v>18</v>
      </c>
      <c r="C14935">
        <v>250</v>
      </c>
      <c r="D14935">
        <v>115</v>
      </c>
      <c r="E14935" t="b">
        <v>0</v>
      </c>
      <c r="F14935">
        <v>2.7E-2</v>
      </c>
      <c r="G14935">
        <v>64</v>
      </c>
      <c r="H14935">
        <v>64</v>
      </c>
      <c r="I14935">
        <v>493</v>
      </c>
      <c r="J14935">
        <v>351</v>
      </c>
      <c r="K14935">
        <v>110</v>
      </c>
      <c r="L14935">
        <v>14</v>
      </c>
      <c r="M14935">
        <f t="shared" si="30186"/>
        <v>0</v>
      </c>
      <c r="N14935" t="b">
        <f t="shared" ref="N14935" si="30227">AND(MIN($F14933,$F14934,$F14935)=$F14935,MAX($H14933,$H14934,$H14935)=$H14935)</f>
        <v>1</v>
      </c>
      <c r="O14935" t="b">
        <f t="shared" ref="O14935" si="30228">AND(NOT(N14933),NOT(N14934),N14935)</f>
        <v>1</v>
      </c>
    </row>
    <row r="14936" spans="1:15" x14ac:dyDescent="0.25">
      <c r="A14936" t="s">
        <v>13</v>
      </c>
      <c r="B14936" t="s">
        <v>18</v>
      </c>
      <c r="C14936">
        <v>250</v>
      </c>
      <c r="D14936">
        <v>116</v>
      </c>
      <c r="E14936" t="b">
        <v>0</v>
      </c>
      <c r="F14936">
        <v>0.03</v>
      </c>
      <c r="G14936">
        <v>64</v>
      </c>
      <c r="H14936">
        <v>64</v>
      </c>
      <c r="I14936">
        <v>394</v>
      </c>
      <c r="J14936">
        <v>247</v>
      </c>
      <c r="K14936">
        <v>59</v>
      </c>
      <c r="L14936">
        <v>11</v>
      </c>
      <c r="M14936">
        <f t="shared" si="30186"/>
        <v>0</v>
      </c>
      <c r="N14936" t="b">
        <f t="shared" ref="N14936" si="30229">AND(MIN($F14936,$F14937,$F14938)=$F14936,MAX($H14936,$H14937,$H14938)=$H14936)</f>
        <v>1</v>
      </c>
      <c r="O14936" t="b">
        <f t="shared" ref="O14936" si="30230">AND(N14936,NOT(N14937),NOT(N14938))</f>
        <v>1</v>
      </c>
    </row>
    <row r="14937" spans="1:15" x14ac:dyDescent="0.25">
      <c r="A14937" t="s">
        <v>15</v>
      </c>
      <c r="B14937" t="s">
        <v>18</v>
      </c>
      <c r="C14937">
        <v>250</v>
      </c>
      <c r="D14937">
        <v>116</v>
      </c>
      <c r="E14937" t="b">
        <v>0</v>
      </c>
      <c r="F14937">
        <v>4.1000000000000002E-2</v>
      </c>
      <c r="G14937">
        <v>64</v>
      </c>
      <c r="H14937">
        <v>64</v>
      </c>
      <c r="I14937">
        <v>247</v>
      </c>
      <c r="J14937">
        <v>247</v>
      </c>
      <c r="K14937">
        <v>59</v>
      </c>
      <c r="L14937">
        <v>11</v>
      </c>
      <c r="M14937">
        <f t="shared" si="30186"/>
        <v>0</v>
      </c>
      <c r="N14937" t="b">
        <f t="shared" ref="N14937" si="30231">AND(MIN($F14936,$F14937,$F14938)=$F14937,MAX($H14936,$H14937,$H14938)=$H14937)</f>
        <v>0</v>
      </c>
      <c r="O14937" t="b">
        <f t="shared" ref="O14937" si="30232">AND(NOT(N14936),N14937,NOT(N14938))</f>
        <v>0</v>
      </c>
    </row>
    <row r="14938" spans="1:15" x14ac:dyDescent="0.25">
      <c r="A14938" t="s">
        <v>19</v>
      </c>
      <c r="B14938" t="s">
        <v>18</v>
      </c>
      <c r="C14938">
        <v>250</v>
      </c>
      <c r="D14938">
        <v>116</v>
      </c>
      <c r="E14938" t="b">
        <v>0</v>
      </c>
      <c r="F14938">
        <v>3.1E-2</v>
      </c>
      <c r="G14938">
        <v>64</v>
      </c>
      <c r="H14938">
        <v>64</v>
      </c>
      <c r="I14938">
        <v>394</v>
      </c>
      <c r="J14938">
        <v>247</v>
      </c>
      <c r="K14938">
        <v>59</v>
      </c>
      <c r="L14938">
        <v>11</v>
      </c>
      <c r="M14938">
        <f t="shared" si="30186"/>
        <v>0</v>
      </c>
      <c r="N14938" t="b">
        <f t="shared" ref="N14938" si="30233">AND(MIN($F14936,$F14937,$F14938)=$F14938,MAX($H14936,$H14937,$H14938)=$H14938)</f>
        <v>0</v>
      </c>
      <c r="O14938" t="b">
        <f t="shared" ref="O14938" si="30234">AND(NOT(N14936),NOT(N14937),N14938)</f>
        <v>0</v>
      </c>
    </row>
    <row r="14939" spans="1:15" x14ac:dyDescent="0.25">
      <c r="A14939" t="s">
        <v>13</v>
      </c>
      <c r="B14939" t="s">
        <v>18</v>
      </c>
      <c r="C14939">
        <v>250</v>
      </c>
      <c r="D14939">
        <v>117</v>
      </c>
      <c r="E14939" t="b">
        <v>0</v>
      </c>
      <c r="F14939">
        <v>3.2000000000000001E-2</v>
      </c>
      <c r="G14939">
        <v>64</v>
      </c>
      <c r="H14939">
        <v>64</v>
      </c>
      <c r="I14939">
        <v>1280</v>
      </c>
      <c r="J14939">
        <v>698</v>
      </c>
      <c r="K14939">
        <v>282</v>
      </c>
      <c r="L14939">
        <v>16</v>
      </c>
      <c r="M14939">
        <f t="shared" si="30186"/>
        <v>0</v>
      </c>
      <c r="N14939" t="b">
        <f t="shared" ref="N14939" si="30235">AND(MIN($F14939,$F14940,$F14941)=$F14939,MAX($H14939,$H14940,$H14941)=$H14939)</f>
        <v>1</v>
      </c>
      <c r="O14939" t="b">
        <f t="shared" ref="O14939" si="30236">AND(N14939,NOT(N14940),NOT(N14941))</f>
        <v>0</v>
      </c>
    </row>
    <row r="14940" spans="1:15" x14ac:dyDescent="0.25">
      <c r="A14940" t="s">
        <v>15</v>
      </c>
      <c r="B14940" t="s">
        <v>18</v>
      </c>
      <c r="C14940">
        <v>250</v>
      </c>
      <c r="D14940">
        <v>117</v>
      </c>
      <c r="E14940" t="b">
        <v>0</v>
      </c>
      <c r="F14940">
        <v>0.04</v>
      </c>
      <c r="G14940">
        <v>64</v>
      </c>
      <c r="H14940">
        <v>64</v>
      </c>
      <c r="I14940">
        <v>705</v>
      </c>
      <c r="J14940">
        <v>698</v>
      </c>
      <c r="K14940">
        <v>282</v>
      </c>
      <c r="L14940">
        <v>16</v>
      </c>
      <c r="M14940">
        <f t="shared" si="30186"/>
        <v>0</v>
      </c>
      <c r="N14940" t="b">
        <f t="shared" ref="N14940" si="30237">AND(MIN($F14939,$F14940,$F14941)=$F14940,MAX($H14939,$H14940,$H14941)=$H14940)</f>
        <v>0</v>
      </c>
      <c r="O14940" t="b">
        <f t="shared" ref="O14940" si="30238">AND(NOT(N14939),N14940,NOT(N14941))</f>
        <v>0</v>
      </c>
    </row>
    <row r="14941" spans="1:15" x14ac:dyDescent="0.25">
      <c r="A14941" t="s">
        <v>19</v>
      </c>
      <c r="B14941" t="s">
        <v>18</v>
      </c>
      <c r="C14941">
        <v>250</v>
      </c>
      <c r="D14941">
        <v>117</v>
      </c>
      <c r="E14941" t="b">
        <v>0</v>
      </c>
      <c r="F14941">
        <v>3.2000000000000001E-2</v>
      </c>
      <c r="G14941">
        <v>64</v>
      </c>
      <c r="H14941">
        <v>64</v>
      </c>
      <c r="I14941">
        <v>1280</v>
      </c>
      <c r="J14941">
        <v>698</v>
      </c>
      <c r="K14941">
        <v>282</v>
      </c>
      <c r="L14941">
        <v>16</v>
      </c>
      <c r="M14941">
        <f t="shared" si="30186"/>
        <v>0</v>
      </c>
      <c r="N14941" t="b">
        <f t="shared" ref="N14941" si="30239">AND(MIN($F14939,$F14940,$F14941)=$F14941,MAX($H14939,$H14940,$H14941)=$H14941)</f>
        <v>1</v>
      </c>
      <c r="O14941" t="b">
        <f t="shared" ref="O14941" si="30240">AND(NOT(N14939),NOT(N14940),N14941)</f>
        <v>0</v>
      </c>
    </row>
    <row r="14942" spans="1:15" x14ac:dyDescent="0.25">
      <c r="A14942" t="s">
        <v>13</v>
      </c>
      <c r="B14942" t="s">
        <v>18</v>
      </c>
      <c r="C14942">
        <v>250</v>
      </c>
      <c r="D14942">
        <v>118</v>
      </c>
      <c r="E14942" t="b">
        <v>0</v>
      </c>
      <c r="F14942">
        <v>0.29799999999999999</v>
      </c>
      <c r="G14942">
        <v>64</v>
      </c>
      <c r="H14942">
        <v>64</v>
      </c>
      <c r="I14942">
        <v>32753</v>
      </c>
      <c r="J14942">
        <v>17543</v>
      </c>
      <c r="K14942">
        <v>8703</v>
      </c>
      <c r="L14942">
        <v>25</v>
      </c>
      <c r="M14942">
        <f t="shared" si="30186"/>
        <v>0</v>
      </c>
      <c r="N14942" t="b">
        <f t="shared" ref="N14942" si="30241">AND(MIN($F14942,$F14943,$F14944)=$F14942,MAX($H14942,$H14943,$H14944)=$H14942)</f>
        <v>0</v>
      </c>
      <c r="O14942" t="b">
        <f t="shared" ref="O14942" si="30242">AND(N14942,NOT(N14943),NOT(N14944))</f>
        <v>0</v>
      </c>
    </row>
    <row r="14943" spans="1:15" x14ac:dyDescent="0.25">
      <c r="A14943" t="s">
        <v>15</v>
      </c>
      <c r="B14943" t="s">
        <v>18</v>
      </c>
      <c r="C14943">
        <v>250</v>
      </c>
      <c r="D14943">
        <v>118</v>
      </c>
      <c r="E14943" t="b">
        <v>0</v>
      </c>
      <c r="F14943">
        <v>0.19700000000000001</v>
      </c>
      <c r="G14943">
        <v>64</v>
      </c>
      <c r="H14943">
        <v>64</v>
      </c>
      <c r="I14943">
        <v>17545</v>
      </c>
      <c r="J14943">
        <v>17543</v>
      </c>
      <c r="K14943">
        <v>8703</v>
      </c>
      <c r="L14943">
        <v>25</v>
      </c>
      <c r="M14943">
        <f t="shared" si="30186"/>
        <v>0</v>
      </c>
      <c r="N14943" t="b">
        <f t="shared" ref="N14943" si="30243">AND(MIN($F14942,$F14943,$F14944)=$F14943,MAX($H14942,$H14943,$H14944)=$H14943)</f>
        <v>1</v>
      </c>
      <c r="O14943" t="b">
        <f t="shared" ref="O14943" si="30244">AND(NOT(N14942),N14943,NOT(N14944))</f>
        <v>1</v>
      </c>
    </row>
    <row r="14944" spans="1:15" x14ac:dyDescent="0.25">
      <c r="A14944" t="s">
        <v>19</v>
      </c>
      <c r="B14944" t="s">
        <v>18</v>
      </c>
      <c r="C14944">
        <v>250</v>
      </c>
      <c r="D14944">
        <v>118</v>
      </c>
      <c r="E14944" t="b">
        <v>0</v>
      </c>
      <c r="F14944">
        <v>0.29799999999999999</v>
      </c>
      <c r="G14944">
        <v>64</v>
      </c>
      <c r="H14944">
        <v>64</v>
      </c>
      <c r="I14944">
        <v>32753</v>
      </c>
      <c r="J14944">
        <v>17543</v>
      </c>
      <c r="K14944">
        <v>8703</v>
      </c>
      <c r="L14944">
        <v>25</v>
      </c>
      <c r="M14944">
        <f t="shared" si="30186"/>
        <v>0</v>
      </c>
      <c r="N14944" t="b">
        <f t="shared" ref="N14944" si="30245">AND(MIN($F14942,$F14943,$F14944)=$F14944,MAX($H14942,$H14943,$H14944)=$H14944)</f>
        <v>0</v>
      </c>
      <c r="O14944" t="b">
        <f t="shared" ref="O14944" si="30246">AND(NOT(N14942),NOT(N14943),N14944)</f>
        <v>0</v>
      </c>
    </row>
    <row r="14945" spans="1:15" x14ac:dyDescent="0.25">
      <c r="A14945" t="s">
        <v>13</v>
      </c>
      <c r="B14945" t="s">
        <v>18</v>
      </c>
      <c r="C14945">
        <v>250</v>
      </c>
      <c r="D14945">
        <v>119</v>
      </c>
      <c r="E14945" t="b">
        <v>0</v>
      </c>
      <c r="F14945">
        <v>0.26400000000000001</v>
      </c>
      <c r="G14945">
        <v>64</v>
      </c>
      <c r="H14945">
        <v>64</v>
      </c>
      <c r="I14945">
        <v>20057</v>
      </c>
      <c r="J14945">
        <v>12970</v>
      </c>
      <c r="K14945">
        <v>6419</v>
      </c>
      <c r="L14945">
        <v>28</v>
      </c>
      <c r="M14945">
        <f t="shared" si="30186"/>
        <v>0</v>
      </c>
      <c r="N14945" t="b">
        <f t="shared" ref="N14945" si="30247">AND(MIN($F14945,$F14946,$F14947)=$F14945,MAX($H14945,$H14946,$H14947)=$H14945)</f>
        <v>0</v>
      </c>
      <c r="O14945" t="b">
        <f t="shared" ref="O14945" si="30248">AND(N14945,NOT(N14946),NOT(N14947))</f>
        <v>0</v>
      </c>
    </row>
    <row r="14946" spans="1:15" x14ac:dyDescent="0.25">
      <c r="A14946" t="s">
        <v>15</v>
      </c>
      <c r="B14946" t="s">
        <v>18</v>
      </c>
      <c r="C14946">
        <v>250</v>
      </c>
      <c r="D14946">
        <v>119</v>
      </c>
      <c r="E14946" t="b">
        <v>0</v>
      </c>
      <c r="F14946">
        <v>0.183</v>
      </c>
      <c r="G14946">
        <v>64</v>
      </c>
      <c r="H14946">
        <v>64</v>
      </c>
      <c r="I14946">
        <v>21704</v>
      </c>
      <c r="J14946">
        <v>21332</v>
      </c>
      <c r="K14946">
        <v>10600</v>
      </c>
      <c r="L14946">
        <v>27</v>
      </c>
      <c r="M14946">
        <f t="shared" si="30186"/>
        <v>0</v>
      </c>
      <c r="N14946" t="b">
        <f t="shared" ref="N14946" si="30249">AND(MIN($F14945,$F14946,$F14947)=$F14946,MAX($H14945,$H14946,$H14947)=$H14946)</f>
        <v>1</v>
      </c>
      <c r="O14946" t="b">
        <f t="shared" ref="O14946" si="30250">AND(NOT(N14945),N14946,NOT(N14947))</f>
        <v>1</v>
      </c>
    </row>
    <row r="14947" spans="1:15" x14ac:dyDescent="0.25">
      <c r="A14947" t="s">
        <v>19</v>
      </c>
      <c r="B14947" t="s">
        <v>18</v>
      </c>
      <c r="C14947">
        <v>250</v>
      </c>
      <c r="D14947">
        <v>119</v>
      </c>
      <c r="E14947" t="b">
        <v>0</v>
      </c>
      <c r="F14947">
        <v>0.25</v>
      </c>
      <c r="G14947">
        <v>64</v>
      </c>
      <c r="H14947">
        <v>64</v>
      </c>
      <c r="I14947">
        <v>20057</v>
      </c>
      <c r="J14947">
        <v>12970</v>
      </c>
      <c r="K14947">
        <v>6419</v>
      </c>
      <c r="L14947">
        <v>28</v>
      </c>
      <c r="M14947">
        <f t="shared" si="30186"/>
        <v>0</v>
      </c>
      <c r="N14947" t="b">
        <f t="shared" ref="N14947" si="30251">AND(MIN($F14945,$F14946,$F14947)=$F14947,MAX($H14945,$H14946,$H14947)=$H14947)</f>
        <v>0</v>
      </c>
      <c r="O14947" t="b">
        <f t="shared" ref="O14947" si="30252">AND(NOT(N14945),NOT(N14946),N14947)</f>
        <v>0</v>
      </c>
    </row>
    <row r="14948" spans="1:15" x14ac:dyDescent="0.25">
      <c r="A14948" t="s">
        <v>13</v>
      </c>
      <c r="B14948" t="s">
        <v>18</v>
      </c>
      <c r="C14948">
        <v>250</v>
      </c>
      <c r="D14948">
        <v>11</v>
      </c>
      <c r="E14948" t="b">
        <v>0</v>
      </c>
      <c r="F14948">
        <v>3.9E-2</v>
      </c>
      <c r="G14948">
        <v>64</v>
      </c>
      <c r="H14948">
        <v>64</v>
      </c>
      <c r="I14948">
        <v>2308</v>
      </c>
      <c r="J14948">
        <v>1929</v>
      </c>
      <c r="K14948">
        <v>899</v>
      </c>
      <c r="L14948">
        <v>13</v>
      </c>
      <c r="M14948">
        <f t="shared" si="30186"/>
        <v>0</v>
      </c>
      <c r="N14948" t="b">
        <f t="shared" ref="N14948" si="30253">AND(MIN($F14948,$F14949,$F14950)=$F14948,MAX($H14948,$H14949,$H14950)=$H14948)</f>
        <v>0</v>
      </c>
      <c r="O14948" t="b">
        <f t="shared" ref="O14948" si="30254">AND(N14948,NOT(N14949),NOT(N14950))</f>
        <v>0</v>
      </c>
    </row>
    <row r="14949" spans="1:15" x14ac:dyDescent="0.25">
      <c r="A14949" t="s">
        <v>15</v>
      </c>
      <c r="B14949" t="s">
        <v>18</v>
      </c>
      <c r="C14949">
        <v>250</v>
      </c>
      <c r="D14949">
        <v>11</v>
      </c>
      <c r="E14949" t="b">
        <v>0</v>
      </c>
      <c r="F14949">
        <v>3.4000000000000002E-2</v>
      </c>
      <c r="G14949">
        <v>64</v>
      </c>
      <c r="H14949">
        <v>64</v>
      </c>
      <c r="I14949">
        <v>1931</v>
      </c>
      <c r="J14949">
        <v>1929</v>
      </c>
      <c r="K14949">
        <v>899</v>
      </c>
      <c r="L14949">
        <v>13</v>
      </c>
      <c r="M14949">
        <f t="shared" si="30186"/>
        <v>0</v>
      </c>
      <c r="N14949" t="b">
        <f t="shared" ref="N14949" si="30255">AND(MIN($F14948,$F14949,$F14950)=$F14949,MAX($H14948,$H14949,$H14950)=$H14949)</f>
        <v>1</v>
      </c>
      <c r="O14949" t="b">
        <f t="shared" ref="O14949" si="30256">AND(NOT(N14948),N14949,NOT(N14950))</f>
        <v>1</v>
      </c>
    </row>
    <row r="14950" spans="1:15" x14ac:dyDescent="0.25">
      <c r="A14950" t="s">
        <v>19</v>
      </c>
      <c r="B14950" t="s">
        <v>18</v>
      </c>
      <c r="C14950">
        <v>250</v>
      </c>
      <c r="D14950">
        <v>11</v>
      </c>
      <c r="E14950" t="b">
        <v>0</v>
      </c>
      <c r="F14950">
        <v>6.8000000000000005E-2</v>
      </c>
      <c r="G14950">
        <v>64</v>
      </c>
      <c r="H14950">
        <v>64</v>
      </c>
      <c r="I14950">
        <v>2308</v>
      </c>
      <c r="J14950">
        <v>1929</v>
      </c>
      <c r="K14950">
        <v>899</v>
      </c>
      <c r="L14950">
        <v>13</v>
      </c>
      <c r="M14950">
        <f t="shared" si="30186"/>
        <v>0</v>
      </c>
      <c r="N14950" t="b">
        <f t="shared" ref="N14950" si="30257">AND(MIN($F14948,$F14949,$F14950)=$F14950,MAX($H14948,$H14949,$H14950)=$H14950)</f>
        <v>0</v>
      </c>
      <c r="O14950" t="b">
        <f t="shared" ref="O14950" si="30258">AND(NOT(N14948),NOT(N14949),N14950)</f>
        <v>0</v>
      </c>
    </row>
    <row r="14951" spans="1:15" x14ac:dyDescent="0.25">
      <c r="A14951" t="s">
        <v>13</v>
      </c>
      <c r="B14951" t="s">
        <v>18</v>
      </c>
      <c r="C14951">
        <v>250</v>
      </c>
      <c r="D14951">
        <v>120</v>
      </c>
      <c r="E14951" t="b">
        <v>0</v>
      </c>
      <c r="F14951">
        <v>2.7E-2</v>
      </c>
      <c r="G14951">
        <v>64</v>
      </c>
      <c r="H14951">
        <v>64</v>
      </c>
      <c r="I14951">
        <v>251</v>
      </c>
      <c r="J14951">
        <v>150</v>
      </c>
      <c r="K14951">
        <v>10</v>
      </c>
      <c r="L14951">
        <v>10</v>
      </c>
      <c r="M14951">
        <f t="shared" si="30186"/>
        <v>0</v>
      </c>
      <c r="N14951" t="b">
        <f t="shared" ref="N14951" si="30259">AND(MIN($F14951,$F14952,$F14953)=$F14951,MAX($H14951,$H14952,$H14953)=$H14951)</f>
        <v>0</v>
      </c>
      <c r="O14951" t="b">
        <f t="shared" ref="O14951" si="30260">AND(N14951,NOT(N14952),NOT(N14953))</f>
        <v>0</v>
      </c>
    </row>
    <row r="14952" spans="1:15" x14ac:dyDescent="0.25">
      <c r="A14952" t="s">
        <v>15</v>
      </c>
      <c r="B14952" t="s">
        <v>18</v>
      </c>
      <c r="C14952">
        <v>250</v>
      </c>
      <c r="D14952">
        <v>120</v>
      </c>
      <c r="E14952" t="b">
        <v>0</v>
      </c>
      <c r="F14952">
        <v>0.122</v>
      </c>
      <c r="G14952">
        <v>64</v>
      </c>
      <c r="H14952">
        <v>64</v>
      </c>
      <c r="I14952">
        <v>1831</v>
      </c>
      <c r="J14952">
        <v>1830</v>
      </c>
      <c r="K14952">
        <v>850</v>
      </c>
      <c r="L14952">
        <v>11</v>
      </c>
      <c r="M14952">
        <f t="shared" si="30186"/>
        <v>0</v>
      </c>
      <c r="N14952" t="b">
        <f t="shared" ref="N14952" si="30261">AND(MIN($F14951,$F14952,$F14953)=$F14952,MAX($H14951,$H14952,$H14953)=$H14952)</f>
        <v>0</v>
      </c>
      <c r="O14952" t="b">
        <f t="shared" ref="O14952" si="30262">AND(NOT(N14951),N14952,NOT(N14953))</f>
        <v>0</v>
      </c>
    </row>
    <row r="14953" spans="1:15" x14ac:dyDescent="0.25">
      <c r="A14953" t="s">
        <v>19</v>
      </c>
      <c r="B14953" t="s">
        <v>18</v>
      </c>
      <c r="C14953">
        <v>250</v>
      </c>
      <c r="D14953">
        <v>120</v>
      </c>
      <c r="E14953" t="b">
        <v>0</v>
      </c>
      <c r="F14953">
        <v>2.1000000000000001E-2</v>
      </c>
      <c r="G14953">
        <v>64</v>
      </c>
      <c r="H14953">
        <v>64</v>
      </c>
      <c r="I14953">
        <v>251</v>
      </c>
      <c r="J14953">
        <v>150</v>
      </c>
      <c r="K14953">
        <v>10</v>
      </c>
      <c r="L14953">
        <v>10</v>
      </c>
      <c r="M14953">
        <f t="shared" si="30186"/>
        <v>0</v>
      </c>
      <c r="N14953" t="b">
        <f t="shared" ref="N14953" si="30263">AND(MIN($F14951,$F14952,$F14953)=$F14953,MAX($H14951,$H14952,$H14953)=$H14953)</f>
        <v>1</v>
      </c>
      <c r="O14953" t="b">
        <f t="shared" ref="O14953" si="30264">AND(NOT(N14951),NOT(N14952),N14953)</f>
        <v>1</v>
      </c>
    </row>
    <row r="14954" spans="1:15" x14ac:dyDescent="0.25">
      <c r="A14954" t="s">
        <v>13</v>
      </c>
      <c r="B14954" t="s">
        <v>18</v>
      </c>
      <c r="C14954">
        <v>250</v>
      </c>
      <c r="D14954">
        <v>121</v>
      </c>
      <c r="E14954" t="b">
        <v>0</v>
      </c>
      <c r="F14954">
        <v>3.1E-2</v>
      </c>
      <c r="G14954">
        <v>64</v>
      </c>
      <c r="H14954">
        <v>64</v>
      </c>
      <c r="I14954">
        <v>1419</v>
      </c>
      <c r="J14954">
        <v>864</v>
      </c>
      <c r="K14954">
        <v>367</v>
      </c>
      <c r="L14954">
        <v>10</v>
      </c>
      <c r="M14954">
        <f t="shared" si="30186"/>
        <v>0</v>
      </c>
      <c r="N14954" t="b">
        <f t="shared" ref="N14954" si="30265">AND(MIN($F14954,$F14955,$F14956)=$F14954,MAX($H14954,$H14955,$H14956)=$H14954)</f>
        <v>0</v>
      </c>
      <c r="O14954" t="b">
        <f t="shared" ref="O14954" si="30266">AND(N14954,NOT(N14955),NOT(N14956))</f>
        <v>0</v>
      </c>
    </row>
    <row r="14955" spans="1:15" x14ac:dyDescent="0.25">
      <c r="A14955" t="s">
        <v>15</v>
      </c>
      <c r="B14955" t="s">
        <v>18</v>
      </c>
      <c r="C14955">
        <v>250</v>
      </c>
      <c r="D14955">
        <v>121</v>
      </c>
      <c r="E14955" t="b">
        <v>0</v>
      </c>
      <c r="F14955">
        <v>2.7E-2</v>
      </c>
      <c r="G14955">
        <v>64</v>
      </c>
      <c r="H14955">
        <v>64</v>
      </c>
      <c r="I14955">
        <v>865</v>
      </c>
      <c r="J14955">
        <v>864</v>
      </c>
      <c r="K14955">
        <v>367</v>
      </c>
      <c r="L14955">
        <v>10</v>
      </c>
      <c r="M14955">
        <f t="shared" si="30186"/>
        <v>0</v>
      </c>
      <c r="N14955" t="b">
        <f t="shared" ref="N14955" si="30267">AND(MIN($F14954,$F14955,$F14956)=$F14955,MAX($H14954,$H14955,$H14956)=$H14955)</f>
        <v>1</v>
      </c>
      <c r="O14955" t="b">
        <f t="shared" ref="O14955" si="30268">AND(NOT(N14954),N14955,NOT(N14956))</f>
        <v>1</v>
      </c>
    </row>
    <row r="14956" spans="1:15" x14ac:dyDescent="0.25">
      <c r="A14956" t="s">
        <v>19</v>
      </c>
      <c r="B14956" t="s">
        <v>18</v>
      </c>
      <c r="C14956">
        <v>250</v>
      </c>
      <c r="D14956">
        <v>121</v>
      </c>
      <c r="E14956" t="b">
        <v>0</v>
      </c>
      <c r="F14956">
        <v>4.2000000000000003E-2</v>
      </c>
      <c r="G14956">
        <v>64</v>
      </c>
      <c r="H14956">
        <v>64</v>
      </c>
      <c r="I14956">
        <v>1419</v>
      </c>
      <c r="J14956">
        <v>864</v>
      </c>
      <c r="K14956">
        <v>367</v>
      </c>
      <c r="L14956">
        <v>10</v>
      </c>
      <c r="M14956">
        <f t="shared" si="30186"/>
        <v>0</v>
      </c>
      <c r="N14956" t="b">
        <f t="shared" ref="N14956" si="30269">AND(MIN($F14954,$F14955,$F14956)=$F14956,MAX($H14954,$H14955,$H14956)=$H14956)</f>
        <v>0</v>
      </c>
      <c r="O14956" t="b">
        <f t="shared" ref="O14956" si="30270">AND(NOT(N14954),NOT(N14955),N14956)</f>
        <v>0</v>
      </c>
    </row>
    <row r="14957" spans="1:15" x14ac:dyDescent="0.25">
      <c r="A14957" t="s">
        <v>13</v>
      </c>
      <c r="B14957" t="s">
        <v>18</v>
      </c>
      <c r="C14957">
        <v>250</v>
      </c>
      <c r="D14957">
        <v>122</v>
      </c>
      <c r="E14957" t="b">
        <v>0</v>
      </c>
      <c r="F14957">
        <v>0.36799999999999999</v>
      </c>
      <c r="G14957">
        <v>64</v>
      </c>
      <c r="H14957">
        <v>64</v>
      </c>
      <c r="I14957">
        <v>32584</v>
      </c>
      <c r="J14957">
        <v>17597</v>
      </c>
      <c r="K14957">
        <v>8732</v>
      </c>
      <c r="L14957">
        <v>29</v>
      </c>
      <c r="M14957">
        <f t="shared" si="30186"/>
        <v>0</v>
      </c>
      <c r="N14957" t="b">
        <f t="shared" ref="N14957" si="30271">AND(MIN($F14957,$F14958,$F14959)=$F14957,MAX($H14957,$H14958,$H14959)=$H14957)</f>
        <v>0</v>
      </c>
      <c r="O14957" t="b">
        <f t="shared" ref="O14957" si="30272">AND(N14957,NOT(N14958),NOT(N14959))</f>
        <v>0</v>
      </c>
    </row>
    <row r="14958" spans="1:15" x14ac:dyDescent="0.25">
      <c r="A14958" t="s">
        <v>15</v>
      </c>
      <c r="B14958" t="s">
        <v>18</v>
      </c>
      <c r="C14958">
        <v>250</v>
      </c>
      <c r="D14958">
        <v>122</v>
      </c>
      <c r="E14958" t="b">
        <v>0</v>
      </c>
      <c r="F14958">
        <v>0.14299999999999999</v>
      </c>
      <c r="G14958">
        <v>64</v>
      </c>
      <c r="H14958">
        <v>64</v>
      </c>
      <c r="I14958">
        <v>17601</v>
      </c>
      <c r="J14958">
        <v>17597</v>
      </c>
      <c r="K14958">
        <v>8732</v>
      </c>
      <c r="L14958">
        <v>29</v>
      </c>
      <c r="M14958">
        <f t="shared" si="30186"/>
        <v>0</v>
      </c>
      <c r="N14958" t="b">
        <f t="shared" ref="N14958" si="30273">AND(MIN($F14957,$F14958,$F14959)=$F14958,MAX($H14957,$H14958,$H14959)=$H14958)</f>
        <v>1</v>
      </c>
      <c r="O14958" t="b">
        <f t="shared" ref="O14958" si="30274">AND(NOT(N14957),N14958,NOT(N14959))</f>
        <v>1</v>
      </c>
    </row>
    <row r="14959" spans="1:15" x14ac:dyDescent="0.25">
      <c r="A14959" t="s">
        <v>19</v>
      </c>
      <c r="B14959" t="s">
        <v>18</v>
      </c>
      <c r="C14959">
        <v>250</v>
      </c>
      <c r="D14959">
        <v>122</v>
      </c>
      <c r="E14959" t="b">
        <v>0</v>
      </c>
      <c r="F14959">
        <v>0.28499999999999998</v>
      </c>
      <c r="G14959">
        <v>64</v>
      </c>
      <c r="H14959">
        <v>64</v>
      </c>
      <c r="I14959">
        <v>32584</v>
      </c>
      <c r="J14959">
        <v>17597</v>
      </c>
      <c r="K14959">
        <v>8732</v>
      </c>
      <c r="L14959">
        <v>29</v>
      </c>
      <c r="M14959">
        <f t="shared" si="30186"/>
        <v>0</v>
      </c>
      <c r="N14959" t="b">
        <f t="shared" ref="N14959" si="30275">AND(MIN($F14957,$F14958,$F14959)=$F14959,MAX($H14957,$H14958,$H14959)=$H14959)</f>
        <v>0</v>
      </c>
      <c r="O14959" t="b">
        <f t="shared" ref="O14959" si="30276">AND(NOT(N14957),NOT(N14958),N14959)</f>
        <v>0</v>
      </c>
    </row>
    <row r="14960" spans="1:15" x14ac:dyDescent="0.25">
      <c r="A14960" t="s">
        <v>13</v>
      </c>
      <c r="B14960" t="s">
        <v>18</v>
      </c>
      <c r="C14960">
        <v>250</v>
      </c>
      <c r="D14960">
        <v>123</v>
      </c>
      <c r="E14960" t="b">
        <v>0</v>
      </c>
      <c r="F14960">
        <v>4.2999999999999997E-2</v>
      </c>
      <c r="G14960">
        <v>64</v>
      </c>
      <c r="H14960">
        <v>64</v>
      </c>
      <c r="I14960">
        <v>2755</v>
      </c>
      <c r="J14960">
        <v>1423</v>
      </c>
      <c r="K14960">
        <v>646</v>
      </c>
      <c r="L14960">
        <v>15</v>
      </c>
      <c r="M14960">
        <f t="shared" si="30186"/>
        <v>0</v>
      </c>
      <c r="N14960" t="b">
        <f t="shared" ref="N14960" si="30277">AND(MIN($F14960,$F14961,$F14962)=$F14960,MAX($H14960,$H14961,$H14962)=$H14960)</f>
        <v>1</v>
      </c>
      <c r="O14960" t="b">
        <f t="shared" ref="O14960" si="30278">AND(N14960,NOT(N14961),NOT(N14962))</f>
        <v>1</v>
      </c>
    </row>
    <row r="14961" spans="1:15" x14ac:dyDescent="0.25">
      <c r="A14961" t="s">
        <v>15</v>
      </c>
      <c r="B14961" t="s">
        <v>18</v>
      </c>
      <c r="C14961">
        <v>250</v>
      </c>
      <c r="D14961">
        <v>123</v>
      </c>
      <c r="E14961" t="b">
        <v>0</v>
      </c>
      <c r="F14961">
        <v>4.8000000000000001E-2</v>
      </c>
      <c r="G14961">
        <v>64</v>
      </c>
      <c r="H14961">
        <v>64</v>
      </c>
      <c r="I14961">
        <v>1455</v>
      </c>
      <c r="J14961">
        <v>1423</v>
      </c>
      <c r="K14961">
        <v>646</v>
      </c>
      <c r="L14961">
        <v>15</v>
      </c>
      <c r="M14961">
        <f t="shared" si="30186"/>
        <v>0</v>
      </c>
      <c r="N14961" t="b">
        <f t="shared" ref="N14961" si="30279">AND(MIN($F14960,$F14961,$F14962)=$F14961,MAX($H14960,$H14961,$H14962)=$H14961)</f>
        <v>0</v>
      </c>
      <c r="O14961" t="b">
        <f t="shared" ref="O14961" si="30280">AND(NOT(N14960),N14961,NOT(N14962))</f>
        <v>0</v>
      </c>
    </row>
    <row r="14962" spans="1:15" x14ac:dyDescent="0.25">
      <c r="A14962" t="s">
        <v>19</v>
      </c>
      <c r="B14962" t="s">
        <v>18</v>
      </c>
      <c r="C14962">
        <v>250</v>
      </c>
      <c r="D14962">
        <v>123</v>
      </c>
      <c r="E14962" t="b">
        <v>0</v>
      </c>
      <c r="F14962">
        <v>6.0999999999999999E-2</v>
      </c>
      <c r="G14962">
        <v>64</v>
      </c>
      <c r="H14962">
        <v>64</v>
      </c>
      <c r="I14962">
        <v>2755</v>
      </c>
      <c r="J14962">
        <v>1423</v>
      </c>
      <c r="K14962">
        <v>646</v>
      </c>
      <c r="L14962">
        <v>15</v>
      </c>
      <c r="M14962">
        <f t="shared" si="30186"/>
        <v>0</v>
      </c>
      <c r="N14962" t="b">
        <f t="shared" ref="N14962" si="30281">AND(MIN($F14960,$F14961,$F14962)=$F14962,MAX($H14960,$H14961,$H14962)=$H14962)</f>
        <v>0</v>
      </c>
      <c r="O14962" t="b">
        <f t="shared" ref="O14962" si="30282">AND(NOT(N14960),NOT(N14961),N14962)</f>
        <v>0</v>
      </c>
    </row>
    <row r="14963" spans="1:15" x14ac:dyDescent="0.25">
      <c r="A14963" t="s">
        <v>13</v>
      </c>
      <c r="B14963" t="s">
        <v>18</v>
      </c>
      <c r="C14963">
        <v>250</v>
      </c>
      <c r="D14963">
        <v>124</v>
      </c>
      <c r="E14963" t="b">
        <v>0</v>
      </c>
      <c r="F14963">
        <v>6.0999999999999999E-2</v>
      </c>
      <c r="G14963">
        <v>64</v>
      </c>
      <c r="H14963">
        <v>64</v>
      </c>
      <c r="I14963">
        <v>3887</v>
      </c>
      <c r="J14963">
        <v>2512</v>
      </c>
      <c r="K14963">
        <v>1189</v>
      </c>
      <c r="L14963">
        <v>21</v>
      </c>
      <c r="M14963">
        <f t="shared" si="30186"/>
        <v>0</v>
      </c>
      <c r="N14963" t="b">
        <f t="shared" ref="N14963" si="30283">AND(MIN($F14963,$F14964,$F14965)=$F14963,MAX($H14963,$H14964,$H14965)=$H14963)</f>
        <v>1</v>
      </c>
      <c r="O14963" t="b">
        <f t="shared" ref="O14963" si="30284">AND(N14963,NOT(N14964),NOT(N14965))</f>
        <v>1</v>
      </c>
    </row>
    <row r="14964" spans="1:15" x14ac:dyDescent="0.25">
      <c r="A14964" t="s">
        <v>15</v>
      </c>
      <c r="B14964" t="s">
        <v>18</v>
      </c>
      <c r="C14964">
        <v>250</v>
      </c>
      <c r="D14964">
        <v>124</v>
      </c>
      <c r="E14964" t="b">
        <v>0</v>
      </c>
      <c r="F14964">
        <v>6.7000000000000004E-2</v>
      </c>
      <c r="G14964">
        <v>64</v>
      </c>
      <c r="H14964">
        <v>64</v>
      </c>
      <c r="I14964">
        <v>2514</v>
      </c>
      <c r="J14964">
        <v>2512</v>
      </c>
      <c r="K14964">
        <v>1189</v>
      </c>
      <c r="L14964">
        <v>21</v>
      </c>
      <c r="M14964">
        <f t="shared" si="30186"/>
        <v>0</v>
      </c>
      <c r="N14964" t="b">
        <f t="shared" ref="N14964" si="30285">AND(MIN($F14963,$F14964,$F14965)=$F14964,MAX($H14963,$H14964,$H14965)=$H14964)</f>
        <v>0</v>
      </c>
      <c r="O14964" t="b">
        <f t="shared" ref="O14964" si="30286">AND(NOT(N14963),N14964,NOT(N14965))</f>
        <v>0</v>
      </c>
    </row>
    <row r="14965" spans="1:15" x14ac:dyDescent="0.25">
      <c r="A14965" t="s">
        <v>19</v>
      </c>
      <c r="B14965" t="s">
        <v>18</v>
      </c>
      <c r="C14965">
        <v>250</v>
      </c>
      <c r="D14965">
        <v>124</v>
      </c>
      <c r="E14965" t="b">
        <v>0</v>
      </c>
      <c r="F14965">
        <v>6.6000000000000003E-2</v>
      </c>
      <c r="G14965">
        <v>64</v>
      </c>
      <c r="H14965">
        <v>64</v>
      </c>
      <c r="I14965">
        <v>3887</v>
      </c>
      <c r="J14965">
        <v>2512</v>
      </c>
      <c r="K14965">
        <v>1189</v>
      </c>
      <c r="L14965">
        <v>21</v>
      </c>
      <c r="M14965">
        <f t="shared" si="30186"/>
        <v>0</v>
      </c>
      <c r="N14965" t="b">
        <f t="shared" ref="N14965" si="30287">AND(MIN($F14963,$F14964,$F14965)=$F14965,MAX($H14963,$H14964,$H14965)=$H14965)</f>
        <v>0</v>
      </c>
      <c r="O14965" t="b">
        <f t="shared" ref="O14965" si="30288">AND(NOT(N14963),NOT(N14964),N14965)</f>
        <v>0</v>
      </c>
    </row>
    <row r="14966" spans="1:15" x14ac:dyDescent="0.25">
      <c r="A14966" t="s">
        <v>13</v>
      </c>
      <c r="B14966" t="s">
        <v>18</v>
      </c>
      <c r="C14966">
        <v>250</v>
      </c>
      <c r="D14966">
        <v>125</v>
      </c>
      <c r="E14966" t="b">
        <v>0</v>
      </c>
      <c r="F14966">
        <v>0.29899999999999999</v>
      </c>
      <c r="G14966">
        <v>64</v>
      </c>
      <c r="H14966">
        <v>64</v>
      </c>
      <c r="I14966">
        <v>35538</v>
      </c>
      <c r="J14966">
        <v>18910</v>
      </c>
      <c r="K14966">
        <v>9387</v>
      </c>
      <c r="L14966">
        <v>25</v>
      </c>
      <c r="M14966">
        <f t="shared" si="30186"/>
        <v>0</v>
      </c>
      <c r="N14966" t="b">
        <f t="shared" ref="N14966" si="30289">AND(MIN($F14966,$F14967,$F14968)=$F14966,MAX($H14966,$H14967,$H14968)=$H14966)</f>
        <v>0</v>
      </c>
      <c r="O14966" t="b">
        <f t="shared" ref="O14966" si="30290">AND(N14966,NOT(N14967),NOT(N14968))</f>
        <v>0</v>
      </c>
    </row>
    <row r="14967" spans="1:15" x14ac:dyDescent="0.25">
      <c r="A14967" t="s">
        <v>15</v>
      </c>
      <c r="B14967" t="s">
        <v>18</v>
      </c>
      <c r="C14967">
        <v>250</v>
      </c>
      <c r="D14967">
        <v>125</v>
      </c>
      <c r="E14967" t="b">
        <v>0</v>
      </c>
      <c r="F14967">
        <v>0.218</v>
      </c>
      <c r="G14967">
        <v>64</v>
      </c>
      <c r="H14967">
        <v>64</v>
      </c>
      <c r="I14967">
        <v>19052</v>
      </c>
      <c r="J14967">
        <v>18910</v>
      </c>
      <c r="K14967">
        <v>9387</v>
      </c>
      <c r="L14967">
        <v>25</v>
      </c>
      <c r="M14967">
        <f t="shared" si="30186"/>
        <v>0</v>
      </c>
      <c r="N14967" t="b">
        <f t="shared" ref="N14967" si="30291">AND(MIN($F14966,$F14967,$F14968)=$F14967,MAX($H14966,$H14967,$H14968)=$H14967)</f>
        <v>1</v>
      </c>
      <c r="O14967" t="b">
        <f t="shared" ref="O14967" si="30292">AND(NOT(N14966),N14967,NOT(N14968))</f>
        <v>1</v>
      </c>
    </row>
    <row r="14968" spans="1:15" x14ac:dyDescent="0.25">
      <c r="A14968" t="s">
        <v>19</v>
      </c>
      <c r="B14968" t="s">
        <v>18</v>
      </c>
      <c r="C14968">
        <v>250</v>
      </c>
      <c r="D14968">
        <v>125</v>
      </c>
      <c r="E14968" t="b">
        <v>0</v>
      </c>
      <c r="F14968">
        <v>0.32800000000000001</v>
      </c>
      <c r="G14968">
        <v>64</v>
      </c>
      <c r="H14968">
        <v>64</v>
      </c>
      <c r="I14968">
        <v>35538</v>
      </c>
      <c r="J14968">
        <v>18910</v>
      </c>
      <c r="K14968">
        <v>9387</v>
      </c>
      <c r="L14968">
        <v>25</v>
      </c>
      <c r="M14968">
        <f t="shared" si="30186"/>
        <v>0</v>
      </c>
      <c r="N14968" t="b">
        <f t="shared" ref="N14968" si="30293">AND(MIN($F14966,$F14967,$F14968)=$F14968,MAX($H14966,$H14967,$H14968)=$H14968)</f>
        <v>0</v>
      </c>
      <c r="O14968" t="b">
        <f t="shared" ref="O14968" si="30294">AND(NOT(N14966),NOT(N14967),N14968)</f>
        <v>0</v>
      </c>
    </row>
    <row r="14969" spans="1:15" x14ac:dyDescent="0.25">
      <c r="A14969" t="s">
        <v>13</v>
      </c>
      <c r="B14969" t="s">
        <v>18</v>
      </c>
      <c r="C14969">
        <v>250</v>
      </c>
      <c r="D14969">
        <v>126</v>
      </c>
      <c r="E14969" t="b">
        <v>0</v>
      </c>
      <c r="F14969">
        <v>6.9000000000000006E-2</v>
      </c>
      <c r="G14969">
        <v>64</v>
      </c>
      <c r="H14969">
        <v>64</v>
      </c>
      <c r="I14969">
        <v>3868</v>
      </c>
      <c r="J14969">
        <v>2045</v>
      </c>
      <c r="K14969">
        <v>954</v>
      </c>
      <c r="L14969">
        <v>19</v>
      </c>
      <c r="M14969">
        <f t="shared" si="30186"/>
        <v>0</v>
      </c>
      <c r="N14969" t="b">
        <f t="shared" ref="N14969" si="30295">AND(MIN($F14969,$F14970,$F14971)=$F14969,MAX($H14969,$H14970,$H14971)=$H14969)</f>
        <v>0</v>
      </c>
      <c r="O14969" t="b">
        <f t="shared" ref="O14969" si="30296">AND(N14969,NOT(N14970),NOT(N14971))</f>
        <v>0</v>
      </c>
    </row>
    <row r="14970" spans="1:15" x14ac:dyDescent="0.25">
      <c r="A14970" t="s">
        <v>15</v>
      </c>
      <c r="B14970" t="s">
        <v>18</v>
      </c>
      <c r="C14970">
        <v>250</v>
      </c>
      <c r="D14970">
        <v>126</v>
      </c>
      <c r="E14970" t="b">
        <v>0</v>
      </c>
      <c r="F14970">
        <v>6.0999999999999999E-2</v>
      </c>
      <c r="G14970">
        <v>64</v>
      </c>
      <c r="H14970">
        <v>64</v>
      </c>
      <c r="I14970">
        <v>2065</v>
      </c>
      <c r="J14970">
        <v>2045</v>
      </c>
      <c r="K14970">
        <v>954</v>
      </c>
      <c r="L14970">
        <v>19</v>
      </c>
      <c r="M14970">
        <f t="shared" si="30186"/>
        <v>0</v>
      </c>
      <c r="N14970" t="b">
        <f t="shared" ref="N14970" si="30297">AND(MIN($F14969,$F14970,$F14971)=$F14970,MAX($H14969,$H14970,$H14971)=$H14970)</f>
        <v>0</v>
      </c>
      <c r="O14970" t="b">
        <f t="shared" ref="O14970" si="30298">AND(NOT(N14969),N14970,NOT(N14971))</f>
        <v>0</v>
      </c>
    </row>
    <row r="14971" spans="1:15" x14ac:dyDescent="0.25">
      <c r="A14971" t="s">
        <v>19</v>
      </c>
      <c r="B14971" t="s">
        <v>18</v>
      </c>
      <c r="C14971">
        <v>250</v>
      </c>
      <c r="D14971">
        <v>126</v>
      </c>
      <c r="E14971" t="b">
        <v>0</v>
      </c>
      <c r="F14971">
        <v>5.8999999999999997E-2</v>
      </c>
      <c r="G14971">
        <v>64</v>
      </c>
      <c r="H14971">
        <v>64</v>
      </c>
      <c r="I14971">
        <v>3868</v>
      </c>
      <c r="J14971">
        <v>2045</v>
      </c>
      <c r="K14971">
        <v>954</v>
      </c>
      <c r="L14971">
        <v>19</v>
      </c>
      <c r="M14971">
        <f t="shared" si="30186"/>
        <v>0</v>
      </c>
      <c r="N14971" t="b">
        <f t="shared" ref="N14971" si="30299">AND(MIN($F14969,$F14970,$F14971)=$F14971,MAX($H14969,$H14970,$H14971)=$H14971)</f>
        <v>1</v>
      </c>
      <c r="O14971" t="b">
        <f t="shared" ref="O14971" si="30300">AND(NOT(N14969),NOT(N14970),N14971)</f>
        <v>1</v>
      </c>
    </row>
    <row r="14972" spans="1:15" x14ac:dyDescent="0.25">
      <c r="A14972" t="s">
        <v>13</v>
      </c>
      <c r="B14972" t="s">
        <v>18</v>
      </c>
      <c r="C14972">
        <v>250</v>
      </c>
      <c r="D14972">
        <v>127</v>
      </c>
      <c r="E14972" t="b">
        <v>0</v>
      </c>
      <c r="F14972">
        <v>0.2</v>
      </c>
      <c r="G14972">
        <v>64</v>
      </c>
      <c r="H14972">
        <v>64</v>
      </c>
      <c r="I14972">
        <v>17641</v>
      </c>
      <c r="J14972">
        <v>13457</v>
      </c>
      <c r="K14972">
        <v>6661</v>
      </c>
      <c r="L14972">
        <v>23</v>
      </c>
      <c r="M14972">
        <f t="shared" si="30186"/>
        <v>0</v>
      </c>
      <c r="N14972" t="b">
        <f t="shared" ref="N14972" si="30301">AND(MIN($F14972,$F14973,$F14974)=$F14972,MAX($H14972,$H14973,$H14974)=$H14972)</f>
        <v>0</v>
      </c>
      <c r="O14972" t="b">
        <f t="shared" ref="O14972" si="30302">AND(N14972,NOT(N14973),NOT(N14974))</f>
        <v>0</v>
      </c>
    </row>
    <row r="14973" spans="1:15" x14ac:dyDescent="0.25">
      <c r="A14973" t="s">
        <v>15</v>
      </c>
      <c r="B14973" t="s">
        <v>18</v>
      </c>
      <c r="C14973">
        <v>250</v>
      </c>
      <c r="D14973">
        <v>127</v>
      </c>
      <c r="E14973" t="b">
        <v>0</v>
      </c>
      <c r="F14973">
        <v>0.13700000000000001</v>
      </c>
      <c r="G14973">
        <v>64</v>
      </c>
      <c r="H14973">
        <v>64</v>
      </c>
      <c r="I14973">
        <v>13459</v>
      </c>
      <c r="J14973">
        <v>13457</v>
      </c>
      <c r="K14973">
        <v>6661</v>
      </c>
      <c r="L14973">
        <v>23</v>
      </c>
      <c r="M14973">
        <f t="shared" si="30186"/>
        <v>0</v>
      </c>
      <c r="N14973" t="b">
        <f t="shared" ref="N14973" si="30303">AND(MIN($F14972,$F14973,$F14974)=$F14973,MAX($H14972,$H14973,$H14974)=$H14973)</f>
        <v>1</v>
      </c>
      <c r="O14973" t="b">
        <f t="shared" ref="O14973" si="30304">AND(NOT(N14972),N14973,NOT(N14974))</f>
        <v>1</v>
      </c>
    </row>
    <row r="14974" spans="1:15" x14ac:dyDescent="0.25">
      <c r="A14974" t="s">
        <v>19</v>
      </c>
      <c r="B14974" t="s">
        <v>18</v>
      </c>
      <c r="C14974">
        <v>250</v>
      </c>
      <c r="D14974">
        <v>127</v>
      </c>
      <c r="E14974" t="b">
        <v>0</v>
      </c>
      <c r="F14974">
        <v>0.20899999999999999</v>
      </c>
      <c r="G14974">
        <v>64</v>
      </c>
      <c r="H14974">
        <v>64</v>
      </c>
      <c r="I14974">
        <v>17641</v>
      </c>
      <c r="J14974">
        <v>13457</v>
      </c>
      <c r="K14974">
        <v>6661</v>
      </c>
      <c r="L14974">
        <v>23</v>
      </c>
      <c r="M14974">
        <f t="shared" si="30186"/>
        <v>0</v>
      </c>
      <c r="N14974" t="b">
        <f t="shared" ref="N14974" si="30305">AND(MIN($F14972,$F14973,$F14974)=$F14974,MAX($H14972,$H14973,$H14974)=$H14974)</f>
        <v>0</v>
      </c>
      <c r="O14974" t="b">
        <f t="shared" ref="O14974" si="30306">AND(NOT(N14972),NOT(N14973),N14974)</f>
        <v>0</v>
      </c>
    </row>
    <row r="14975" spans="1:15" x14ac:dyDescent="0.25">
      <c r="A14975" t="s">
        <v>13</v>
      </c>
      <c r="B14975" t="s">
        <v>18</v>
      </c>
      <c r="C14975">
        <v>250</v>
      </c>
      <c r="D14975">
        <v>128</v>
      </c>
      <c r="E14975" t="b">
        <v>0</v>
      </c>
      <c r="F14975">
        <v>3.4000000000000002E-2</v>
      </c>
      <c r="G14975">
        <v>64</v>
      </c>
      <c r="H14975">
        <v>64</v>
      </c>
      <c r="I14975">
        <v>752</v>
      </c>
      <c r="J14975">
        <v>563</v>
      </c>
      <c r="K14975">
        <v>213</v>
      </c>
      <c r="L14975">
        <v>22</v>
      </c>
      <c r="M14975">
        <f t="shared" si="30186"/>
        <v>0</v>
      </c>
      <c r="N14975" t="b">
        <f t="shared" ref="N14975" si="30307">AND(MIN($F14975,$F14976,$F14977)=$F14975,MAX($H14975,$H14976,$H14977)=$H14975)</f>
        <v>1</v>
      </c>
      <c r="O14975" t="b">
        <f t="shared" ref="O14975" si="30308">AND(N14975,NOT(N14976),NOT(N14977))</f>
        <v>1</v>
      </c>
    </row>
    <row r="14976" spans="1:15" x14ac:dyDescent="0.25">
      <c r="A14976" t="s">
        <v>15</v>
      </c>
      <c r="B14976" t="s">
        <v>18</v>
      </c>
      <c r="C14976">
        <v>250</v>
      </c>
      <c r="D14976">
        <v>128</v>
      </c>
      <c r="E14976" t="b">
        <v>0</v>
      </c>
      <c r="F14976">
        <v>5.3999999999999999E-2</v>
      </c>
      <c r="G14976">
        <v>64</v>
      </c>
      <c r="H14976">
        <v>64</v>
      </c>
      <c r="I14976">
        <v>1414</v>
      </c>
      <c r="J14976">
        <v>1414</v>
      </c>
      <c r="K14976">
        <v>638</v>
      </c>
      <c r="L14976">
        <v>24</v>
      </c>
      <c r="M14976">
        <f t="shared" si="30186"/>
        <v>0</v>
      </c>
      <c r="N14976" t="b">
        <f t="shared" ref="N14976" si="30309">AND(MIN($F14975,$F14976,$F14977)=$F14976,MAX($H14975,$H14976,$H14977)=$H14976)</f>
        <v>0</v>
      </c>
      <c r="O14976" t="b">
        <f t="shared" ref="O14976" si="30310">AND(NOT(N14975),N14976,NOT(N14977))</f>
        <v>0</v>
      </c>
    </row>
    <row r="14977" spans="1:15" x14ac:dyDescent="0.25">
      <c r="A14977" t="s">
        <v>19</v>
      </c>
      <c r="B14977" t="s">
        <v>18</v>
      </c>
      <c r="C14977">
        <v>250</v>
      </c>
      <c r="D14977">
        <v>128</v>
      </c>
      <c r="E14977" t="b">
        <v>0</v>
      </c>
      <c r="F14977">
        <v>4.2000000000000003E-2</v>
      </c>
      <c r="G14977">
        <v>64</v>
      </c>
      <c r="H14977">
        <v>64</v>
      </c>
      <c r="I14977">
        <v>752</v>
      </c>
      <c r="J14977">
        <v>563</v>
      </c>
      <c r="K14977">
        <v>213</v>
      </c>
      <c r="L14977">
        <v>22</v>
      </c>
      <c r="M14977">
        <f t="shared" si="30186"/>
        <v>0</v>
      </c>
      <c r="N14977" t="b">
        <f t="shared" ref="N14977" si="30311">AND(MIN($F14975,$F14976,$F14977)=$F14977,MAX($H14975,$H14976,$H14977)=$H14977)</f>
        <v>0</v>
      </c>
      <c r="O14977" t="b">
        <f t="shared" ref="O14977" si="30312">AND(NOT(N14975),NOT(N14976),N14977)</f>
        <v>0</v>
      </c>
    </row>
    <row r="14978" spans="1:15" x14ac:dyDescent="0.25">
      <c r="A14978" t="s">
        <v>13</v>
      </c>
      <c r="B14978" t="s">
        <v>18</v>
      </c>
      <c r="C14978">
        <v>250</v>
      </c>
      <c r="D14978">
        <v>129</v>
      </c>
      <c r="E14978" t="b">
        <v>0</v>
      </c>
      <c r="F14978">
        <v>3.5000000000000003E-2</v>
      </c>
      <c r="G14978">
        <v>64</v>
      </c>
      <c r="H14978">
        <v>64</v>
      </c>
      <c r="I14978">
        <v>759</v>
      </c>
      <c r="J14978">
        <v>453</v>
      </c>
      <c r="K14978">
        <v>159</v>
      </c>
      <c r="L14978">
        <v>16</v>
      </c>
      <c r="M14978">
        <f t="shared" si="30186"/>
        <v>0</v>
      </c>
      <c r="N14978" t="b">
        <f t="shared" ref="N14978" si="30313">AND(MIN($F14978,$F14979,$F14980)=$F14978,MAX($H14978,$H14979,$H14980)=$H14978)</f>
        <v>1</v>
      </c>
      <c r="O14978" t="b">
        <f t="shared" ref="O14978" si="30314">AND(N14978,NOT(N14979),NOT(N14980))</f>
        <v>1</v>
      </c>
    </row>
    <row r="14979" spans="1:15" x14ac:dyDescent="0.25">
      <c r="A14979" t="s">
        <v>15</v>
      </c>
      <c r="B14979" t="s">
        <v>18</v>
      </c>
      <c r="C14979">
        <v>250</v>
      </c>
      <c r="D14979">
        <v>129</v>
      </c>
      <c r="E14979" t="b">
        <v>0</v>
      </c>
      <c r="F14979">
        <v>0.108</v>
      </c>
      <c r="G14979">
        <v>64</v>
      </c>
      <c r="H14979">
        <v>64</v>
      </c>
      <c r="I14979">
        <v>2103</v>
      </c>
      <c r="J14979">
        <v>2101</v>
      </c>
      <c r="K14979">
        <v>983</v>
      </c>
      <c r="L14979">
        <v>15</v>
      </c>
      <c r="M14979">
        <f t="shared" ref="M14979:M15042" si="30315">G14979-H14979</f>
        <v>0</v>
      </c>
      <c r="N14979" t="b">
        <f t="shared" ref="N14979" si="30316">AND(MIN($F14978,$F14979,$F14980)=$F14979,MAX($H14978,$H14979,$H14980)=$H14979)</f>
        <v>0</v>
      </c>
      <c r="O14979" t="b">
        <f t="shared" ref="O14979" si="30317">AND(NOT(N14978),N14979,NOT(N14980))</f>
        <v>0</v>
      </c>
    </row>
    <row r="14980" spans="1:15" x14ac:dyDescent="0.25">
      <c r="A14980" t="s">
        <v>19</v>
      </c>
      <c r="B14980" t="s">
        <v>18</v>
      </c>
      <c r="C14980">
        <v>250</v>
      </c>
      <c r="D14980">
        <v>129</v>
      </c>
      <c r="E14980" t="b">
        <v>0</v>
      </c>
      <c r="F14980">
        <v>3.7999999999999999E-2</v>
      </c>
      <c r="G14980">
        <v>64</v>
      </c>
      <c r="H14980">
        <v>64</v>
      </c>
      <c r="I14980">
        <v>759</v>
      </c>
      <c r="J14980">
        <v>453</v>
      </c>
      <c r="K14980">
        <v>159</v>
      </c>
      <c r="L14980">
        <v>16</v>
      </c>
      <c r="M14980">
        <f t="shared" si="30315"/>
        <v>0</v>
      </c>
      <c r="N14980" t="b">
        <f t="shared" ref="N14980" si="30318">AND(MIN($F14978,$F14979,$F14980)=$F14980,MAX($H14978,$H14979,$H14980)=$H14980)</f>
        <v>0</v>
      </c>
      <c r="O14980" t="b">
        <f t="shared" ref="O14980" si="30319">AND(NOT(N14978),NOT(N14979),N14980)</f>
        <v>0</v>
      </c>
    </row>
    <row r="14981" spans="1:15" x14ac:dyDescent="0.25">
      <c r="A14981" t="s">
        <v>13</v>
      </c>
      <c r="B14981" t="s">
        <v>18</v>
      </c>
      <c r="C14981">
        <v>250</v>
      </c>
      <c r="D14981">
        <v>12</v>
      </c>
      <c r="E14981" t="b">
        <v>0</v>
      </c>
      <c r="F14981">
        <v>0.27100000000000002</v>
      </c>
      <c r="G14981">
        <v>64</v>
      </c>
      <c r="H14981">
        <v>64</v>
      </c>
      <c r="I14981">
        <v>19739</v>
      </c>
      <c r="J14981">
        <v>11826</v>
      </c>
      <c r="K14981">
        <v>5844</v>
      </c>
      <c r="L14981">
        <v>26</v>
      </c>
      <c r="M14981">
        <f t="shared" si="30315"/>
        <v>0</v>
      </c>
      <c r="N14981" t="b">
        <f t="shared" ref="N14981" si="30320">AND(MIN($F14981,$F14982,$F14983)=$F14981,MAX($H14981,$H14982,$H14983)=$H14981)</f>
        <v>0</v>
      </c>
      <c r="O14981" t="b">
        <f t="shared" ref="O14981" si="30321">AND(N14981,NOT(N14982),NOT(N14983))</f>
        <v>0</v>
      </c>
    </row>
    <row r="14982" spans="1:15" x14ac:dyDescent="0.25">
      <c r="A14982" t="s">
        <v>15</v>
      </c>
      <c r="B14982" t="s">
        <v>18</v>
      </c>
      <c r="C14982">
        <v>250</v>
      </c>
      <c r="D14982">
        <v>12</v>
      </c>
      <c r="E14982" t="b">
        <v>0</v>
      </c>
      <c r="F14982">
        <v>0.20300000000000001</v>
      </c>
      <c r="G14982">
        <v>64</v>
      </c>
      <c r="H14982">
        <v>64</v>
      </c>
      <c r="I14982">
        <v>11922</v>
      </c>
      <c r="J14982">
        <v>11858</v>
      </c>
      <c r="K14982">
        <v>5860</v>
      </c>
      <c r="L14982">
        <v>25</v>
      </c>
      <c r="M14982">
        <f t="shared" si="30315"/>
        <v>0</v>
      </c>
      <c r="N14982" t="b">
        <f t="shared" ref="N14982" si="30322">AND(MIN($F14981,$F14982,$F14983)=$F14982,MAX($H14981,$H14982,$H14983)=$H14982)</f>
        <v>1</v>
      </c>
      <c r="O14982" t="b">
        <f t="shared" ref="O14982" si="30323">AND(NOT(N14981),N14982,NOT(N14983))</f>
        <v>1</v>
      </c>
    </row>
    <row r="14983" spans="1:15" x14ac:dyDescent="0.25">
      <c r="A14983" t="s">
        <v>19</v>
      </c>
      <c r="B14983" t="s">
        <v>18</v>
      </c>
      <c r="C14983">
        <v>250</v>
      </c>
      <c r="D14983">
        <v>12</v>
      </c>
      <c r="E14983" t="b">
        <v>0</v>
      </c>
      <c r="F14983">
        <v>0.24299999999999999</v>
      </c>
      <c r="G14983">
        <v>64</v>
      </c>
      <c r="H14983">
        <v>64</v>
      </c>
      <c r="I14983">
        <v>19739</v>
      </c>
      <c r="J14983">
        <v>11826</v>
      </c>
      <c r="K14983">
        <v>5844</v>
      </c>
      <c r="L14983">
        <v>26</v>
      </c>
      <c r="M14983">
        <f t="shared" si="30315"/>
        <v>0</v>
      </c>
      <c r="N14983" t="b">
        <f t="shared" ref="N14983" si="30324">AND(MIN($F14981,$F14982,$F14983)=$F14983,MAX($H14981,$H14982,$H14983)=$H14983)</f>
        <v>0</v>
      </c>
      <c r="O14983" t="b">
        <f t="shared" ref="O14983" si="30325">AND(NOT(N14981),NOT(N14982),N14983)</f>
        <v>0</v>
      </c>
    </row>
    <row r="14984" spans="1:15" x14ac:dyDescent="0.25">
      <c r="A14984" t="s">
        <v>13</v>
      </c>
      <c r="B14984" t="s">
        <v>18</v>
      </c>
      <c r="C14984">
        <v>250</v>
      </c>
      <c r="D14984">
        <v>130</v>
      </c>
      <c r="E14984" t="b">
        <v>0</v>
      </c>
      <c r="F14984">
        <v>0.63900000000000001</v>
      </c>
      <c r="G14984">
        <v>64</v>
      </c>
      <c r="H14984">
        <v>64</v>
      </c>
      <c r="I14984">
        <v>71499</v>
      </c>
      <c r="J14984">
        <v>37308</v>
      </c>
      <c r="K14984">
        <v>18586</v>
      </c>
      <c r="L14984">
        <v>30</v>
      </c>
      <c r="M14984">
        <f t="shared" si="30315"/>
        <v>0</v>
      </c>
      <c r="N14984" t="b">
        <f t="shared" ref="N14984" si="30326">AND(MIN($F14984,$F14985,$F14986)=$F14984,MAX($H14984,$H14985,$H14986)=$H14984)</f>
        <v>0</v>
      </c>
      <c r="O14984" t="b">
        <f t="shared" ref="O14984" si="30327">AND(N14984,NOT(N14985),NOT(N14986))</f>
        <v>0</v>
      </c>
    </row>
    <row r="14985" spans="1:15" x14ac:dyDescent="0.25">
      <c r="A14985" t="s">
        <v>15</v>
      </c>
      <c r="B14985" t="s">
        <v>18</v>
      </c>
      <c r="C14985">
        <v>250</v>
      </c>
      <c r="D14985">
        <v>130</v>
      </c>
      <c r="E14985" t="b">
        <v>0</v>
      </c>
      <c r="F14985">
        <v>0.313</v>
      </c>
      <c r="G14985">
        <v>64</v>
      </c>
      <c r="H14985">
        <v>64</v>
      </c>
      <c r="I14985">
        <v>38021</v>
      </c>
      <c r="J14985">
        <v>37308</v>
      </c>
      <c r="K14985">
        <v>18586</v>
      </c>
      <c r="L14985">
        <v>30</v>
      </c>
      <c r="M14985">
        <f t="shared" si="30315"/>
        <v>0</v>
      </c>
      <c r="N14985" t="b">
        <f t="shared" ref="N14985" si="30328">AND(MIN($F14984,$F14985,$F14986)=$F14985,MAX($H14984,$H14985,$H14986)=$H14985)</f>
        <v>1</v>
      </c>
      <c r="O14985" t="b">
        <f t="shared" ref="O14985" si="30329">AND(NOT(N14984),N14985,NOT(N14986))</f>
        <v>1</v>
      </c>
    </row>
    <row r="14986" spans="1:15" x14ac:dyDescent="0.25">
      <c r="A14986" t="s">
        <v>19</v>
      </c>
      <c r="B14986" t="s">
        <v>18</v>
      </c>
      <c r="C14986">
        <v>250</v>
      </c>
      <c r="D14986">
        <v>130</v>
      </c>
      <c r="E14986" t="b">
        <v>0</v>
      </c>
      <c r="F14986">
        <v>0.626</v>
      </c>
      <c r="G14986">
        <v>64</v>
      </c>
      <c r="H14986">
        <v>64</v>
      </c>
      <c r="I14986">
        <v>71499</v>
      </c>
      <c r="J14986">
        <v>37308</v>
      </c>
      <c r="K14986">
        <v>18586</v>
      </c>
      <c r="L14986">
        <v>30</v>
      </c>
      <c r="M14986">
        <f t="shared" si="30315"/>
        <v>0</v>
      </c>
      <c r="N14986" t="b">
        <f t="shared" ref="N14986" si="30330">AND(MIN($F14984,$F14985,$F14986)=$F14986,MAX($H14984,$H14985,$H14986)=$H14986)</f>
        <v>0</v>
      </c>
      <c r="O14986" t="b">
        <f t="shared" ref="O14986" si="30331">AND(NOT(N14984),NOT(N14985),N14986)</f>
        <v>0</v>
      </c>
    </row>
    <row r="14987" spans="1:15" x14ac:dyDescent="0.25">
      <c r="A14987" t="s">
        <v>13</v>
      </c>
      <c r="B14987" t="s">
        <v>18</v>
      </c>
      <c r="C14987">
        <v>250</v>
      </c>
      <c r="D14987">
        <v>131</v>
      </c>
      <c r="E14987" t="b">
        <v>0</v>
      </c>
      <c r="F14987">
        <v>3.3000000000000002E-2</v>
      </c>
      <c r="G14987">
        <v>64</v>
      </c>
      <c r="H14987">
        <v>64</v>
      </c>
      <c r="I14987">
        <v>701</v>
      </c>
      <c r="J14987">
        <v>417</v>
      </c>
      <c r="K14987">
        <v>143</v>
      </c>
      <c r="L14987">
        <v>11</v>
      </c>
      <c r="M14987">
        <f t="shared" si="30315"/>
        <v>0</v>
      </c>
      <c r="N14987" t="b">
        <f t="shared" ref="N14987" si="30332">AND(MIN($F14987,$F14988,$F14989)=$F14987,MAX($H14987,$H14988,$H14989)=$H14987)</f>
        <v>1</v>
      </c>
      <c r="O14987" t="b">
        <f t="shared" ref="O14987" si="30333">AND(N14987,NOT(N14988),NOT(N14989))</f>
        <v>1</v>
      </c>
    </row>
    <row r="14988" spans="1:15" x14ac:dyDescent="0.25">
      <c r="A14988" t="s">
        <v>15</v>
      </c>
      <c r="B14988" t="s">
        <v>18</v>
      </c>
      <c r="C14988">
        <v>250</v>
      </c>
      <c r="D14988">
        <v>131</v>
      </c>
      <c r="E14988" t="b">
        <v>0</v>
      </c>
      <c r="F14988">
        <v>4.2999999999999997E-2</v>
      </c>
      <c r="G14988">
        <v>64</v>
      </c>
      <c r="H14988">
        <v>64</v>
      </c>
      <c r="I14988">
        <v>418</v>
      </c>
      <c r="J14988">
        <v>417</v>
      </c>
      <c r="K14988">
        <v>143</v>
      </c>
      <c r="L14988">
        <v>11</v>
      </c>
      <c r="M14988">
        <f t="shared" si="30315"/>
        <v>0</v>
      </c>
      <c r="N14988" t="b">
        <f t="shared" ref="N14988" si="30334">AND(MIN($F14987,$F14988,$F14989)=$F14988,MAX($H14987,$H14988,$H14989)=$H14988)</f>
        <v>0</v>
      </c>
      <c r="O14988" t="b">
        <f t="shared" ref="O14988" si="30335">AND(NOT(N14987),N14988,NOT(N14989))</f>
        <v>0</v>
      </c>
    </row>
    <row r="14989" spans="1:15" x14ac:dyDescent="0.25">
      <c r="A14989" t="s">
        <v>19</v>
      </c>
      <c r="B14989" t="s">
        <v>18</v>
      </c>
      <c r="C14989">
        <v>250</v>
      </c>
      <c r="D14989">
        <v>131</v>
      </c>
      <c r="E14989" t="b">
        <v>0</v>
      </c>
      <c r="F14989">
        <v>4.7E-2</v>
      </c>
      <c r="G14989">
        <v>64</v>
      </c>
      <c r="H14989">
        <v>64</v>
      </c>
      <c r="I14989">
        <v>701</v>
      </c>
      <c r="J14989">
        <v>417</v>
      </c>
      <c r="K14989">
        <v>143</v>
      </c>
      <c r="L14989">
        <v>11</v>
      </c>
      <c r="M14989">
        <f t="shared" si="30315"/>
        <v>0</v>
      </c>
      <c r="N14989" t="b">
        <f t="shared" ref="N14989" si="30336">AND(MIN($F14987,$F14988,$F14989)=$F14989,MAX($H14987,$H14988,$H14989)=$H14989)</f>
        <v>0</v>
      </c>
      <c r="O14989" t="b">
        <f t="shared" ref="O14989" si="30337">AND(NOT(N14987),NOT(N14988),N14989)</f>
        <v>0</v>
      </c>
    </row>
    <row r="14990" spans="1:15" x14ac:dyDescent="0.25">
      <c r="A14990" t="s">
        <v>13</v>
      </c>
      <c r="B14990" t="s">
        <v>18</v>
      </c>
      <c r="C14990">
        <v>250</v>
      </c>
      <c r="D14990">
        <v>132</v>
      </c>
      <c r="E14990" t="b">
        <v>0</v>
      </c>
      <c r="F14990">
        <v>2.9000000000000001E-2</v>
      </c>
      <c r="G14990">
        <v>64</v>
      </c>
      <c r="H14990">
        <v>64</v>
      </c>
      <c r="I14990">
        <v>555</v>
      </c>
      <c r="J14990">
        <v>320</v>
      </c>
      <c r="K14990">
        <v>95</v>
      </c>
      <c r="L14990">
        <v>10</v>
      </c>
      <c r="M14990">
        <f t="shared" si="30315"/>
        <v>0</v>
      </c>
      <c r="N14990" t="b">
        <f t="shared" ref="N14990" si="30338">AND(MIN($F14990,$F14991,$F14992)=$F14990,MAX($H14990,$H14991,$H14992)=$H14990)</f>
        <v>0</v>
      </c>
      <c r="O14990" t="b">
        <f t="shared" ref="O14990" si="30339">AND(N14990,NOT(N14991),NOT(N14992))</f>
        <v>0</v>
      </c>
    </row>
    <row r="14991" spans="1:15" x14ac:dyDescent="0.25">
      <c r="A14991" t="s">
        <v>15</v>
      </c>
      <c r="B14991" t="s">
        <v>18</v>
      </c>
      <c r="C14991">
        <v>250</v>
      </c>
      <c r="D14991">
        <v>132</v>
      </c>
      <c r="E14991" t="b">
        <v>0</v>
      </c>
      <c r="F14991">
        <v>2.4E-2</v>
      </c>
      <c r="G14991">
        <v>64</v>
      </c>
      <c r="H14991">
        <v>64</v>
      </c>
      <c r="I14991">
        <v>321</v>
      </c>
      <c r="J14991">
        <v>320</v>
      </c>
      <c r="K14991">
        <v>95</v>
      </c>
      <c r="L14991">
        <v>10</v>
      </c>
      <c r="M14991">
        <f t="shared" si="30315"/>
        <v>0</v>
      </c>
      <c r="N14991" t="b">
        <f t="shared" ref="N14991" si="30340">AND(MIN($F14990,$F14991,$F14992)=$F14991,MAX($H14990,$H14991,$H14992)=$H14991)</f>
        <v>1</v>
      </c>
      <c r="O14991" t="b">
        <f t="shared" ref="O14991" si="30341">AND(NOT(N14990),N14991,NOT(N14992))</f>
        <v>1</v>
      </c>
    </row>
    <row r="14992" spans="1:15" x14ac:dyDescent="0.25">
      <c r="A14992" t="s">
        <v>19</v>
      </c>
      <c r="B14992" t="s">
        <v>18</v>
      </c>
      <c r="C14992">
        <v>250</v>
      </c>
      <c r="D14992">
        <v>132</v>
      </c>
      <c r="E14992" t="b">
        <v>0</v>
      </c>
      <c r="F14992">
        <v>2.8000000000000001E-2</v>
      </c>
      <c r="G14992">
        <v>64</v>
      </c>
      <c r="H14992">
        <v>64</v>
      </c>
      <c r="I14992">
        <v>555</v>
      </c>
      <c r="J14992">
        <v>320</v>
      </c>
      <c r="K14992">
        <v>95</v>
      </c>
      <c r="L14992">
        <v>10</v>
      </c>
      <c r="M14992">
        <f t="shared" si="30315"/>
        <v>0</v>
      </c>
      <c r="N14992" t="b">
        <f t="shared" ref="N14992" si="30342">AND(MIN($F14990,$F14991,$F14992)=$F14992,MAX($H14990,$H14991,$H14992)=$H14992)</f>
        <v>0</v>
      </c>
      <c r="O14992" t="b">
        <f t="shared" ref="O14992" si="30343">AND(NOT(N14990),NOT(N14991),N14992)</f>
        <v>0</v>
      </c>
    </row>
    <row r="14993" spans="1:15" x14ac:dyDescent="0.25">
      <c r="A14993" t="s">
        <v>13</v>
      </c>
      <c r="B14993" t="s">
        <v>18</v>
      </c>
      <c r="C14993">
        <v>250</v>
      </c>
      <c r="D14993">
        <v>133</v>
      </c>
      <c r="E14993" t="b">
        <v>0</v>
      </c>
      <c r="F14993">
        <v>0.19600000000000001</v>
      </c>
      <c r="G14993">
        <v>64</v>
      </c>
      <c r="H14993">
        <v>64</v>
      </c>
      <c r="I14993">
        <v>16084</v>
      </c>
      <c r="J14993">
        <v>8563</v>
      </c>
      <c r="K14993">
        <v>4215</v>
      </c>
      <c r="L14993">
        <v>19</v>
      </c>
      <c r="M14993">
        <f t="shared" si="30315"/>
        <v>0</v>
      </c>
      <c r="N14993" t="b">
        <f t="shared" ref="N14993" si="30344">AND(MIN($F14993,$F14994,$F14995)=$F14993,MAX($H14993,$H14994,$H14995)=$H14993)</f>
        <v>0</v>
      </c>
      <c r="O14993" t="b">
        <f t="shared" ref="O14993" si="30345">AND(N14993,NOT(N14994),NOT(N14995))</f>
        <v>0</v>
      </c>
    </row>
    <row r="14994" spans="1:15" x14ac:dyDescent="0.25">
      <c r="A14994" t="s">
        <v>15</v>
      </c>
      <c r="B14994" t="s">
        <v>18</v>
      </c>
      <c r="C14994">
        <v>250</v>
      </c>
      <c r="D14994">
        <v>133</v>
      </c>
      <c r="E14994" t="b">
        <v>0</v>
      </c>
      <c r="F14994">
        <v>0.14299999999999999</v>
      </c>
      <c r="G14994">
        <v>64</v>
      </c>
      <c r="H14994">
        <v>64</v>
      </c>
      <c r="I14994">
        <v>8607</v>
      </c>
      <c r="J14994">
        <v>8563</v>
      </c>
      <c r="K14994">
        <v>4215</v>
      </c>
      <c r="L14994">
        <v>19</v>
      </c>
      <c r="M14994">
        <f t="shared" si="30315"/>
        <v>0</v>
      </c>
      <c r="N14994" t="b">
        <f t="shared" ref="N14994" si="30346">AND(MIN($F14993,$F14994,$F14995)=$F14994,MAX($H14993,$H14994,$H14995)=$H14994)</f>
        <v>1</v>
      </c>
      <c r="O14994" t="b">
        <f t="shared" ref="O14994" si="30347">AND(NOT(N14993),N14994,NOT(N14995))</f>
        <v>1</v>
      </c>
    </row>
    <row r="14995" spans="1:15" x14ac:dyDescent="0.25">
      <c r="A14995" t="s">
        <v>19</v>
      </c>
      <c r="B14995" t="s">
        <v>18</v>
      </c>
      <c r="C14995">
        <v>250</v>
      </c>
      <c r="D14995">
        <v>133</v>
      </c>
      <c r="E14995" t="b">
        <v>0</v>
      </c>
      <c r="F14995">
        <v>0.157</v>
      </c>
      <c r="G14995">
        <v>64</v>
      </c>
      <c r="H14995">
        <v>64</v>
      </c>
      <c r="I14995">
        <v>16084</v>
      </c>
      <c r="J14995">
        <v>8563</v>
      </c>
      <c r="K14995">
        <v>4215</v>
      </c>
      <c r="L14995">
        <v>19</v>
      </c>
      <c r="M14995">
        <f t="shared" si="30315"/>
        <v>0</v>
      </c>
      <c r="N14995" t="b">
        <f t="shared" ref="N14995" si="30348">AND(MIN($F14993,$F14994,$F14995)=$F14995,MAX($H14993,$H14994,$H14995)=$H14995)</f>
        <v>0</v>
      </c>
      <c r="O14995" t="b">
        <f t="shared" ref="O14995" si="30349">AND(NOT(N14993),NOT(N14994),N14995)</f>
        <v>0</v>
      </c>
    </row>
    <row r="14996" spans="1:15" x14ac:dyDescent="0.25">
      <c r="A14996" t="s">
        <v>13</v>
      </c>
      <c r="B14996" t="s">
        <v>18</v>
      </c>
      <c r="C14996">
        <v>250</v>
      </c>
      <c r="D14996">
        <v>134</v>
      </c>
      <c r="E14996" t="b">
        <v>0</v>
      </c>
      <c r="F14996">
        <v>4.3999999999999997E-2</v>
      </c>
      <c r="G14996">
        <v>64</v>
      </c>
      <c r="H14996">
        <v>64</v>
      </c>
      <c r="I14996">
        <v>813</v>
      </c>
      <c r="J14996">
        <v>492</v>
      </c>
      <c r="K14996">
        <v>181</v>
      </c>
      <c r="L14996">
        <v>10</v>
      </c>
      <c r="M14996">
        <f t="shared" si="30315"/>
        <v>0</v>
      </c>
      <c r="N14996" t="b">
        <f t="shared" ref="N14996" si="30350">AND(MIN($F14996,$F14997,$F14998)=$F14996,MAX($H14996,$H14997,$H14998)=$H14996)</f>
        <v>0</v>
      </c>
      <c r="O14996" t="b">
        <f t="shared" ref="O14996" si="30351">AND(N14996,NOT(N14997),NOT(N14998))</f>
        <v>0</v>
      </c>
    </row>
    <row r="14997" spans="1:15" x14ac:dyDescent="0.25">
      <c r="A14997" t="s">
        <v>15</v>
      </c>
      <c r="B14997" t="s">
        <v>18</v>
      </c>
      <c r="C14997">
        <v>250</v>
      </c>
      <c r="D14997">
        <v>134</v>
      </c>
      <c r="E14997" t="b">
        <v>0</v>
      </c>
      <c r="F14997">
        <v>2.8000000000000001E-2</v>
      </c>
      <c r="G14997">
        <v>64</v>
      </c>
      <c r="H14997">
        <v>64</v>
      </c>
      <c r="I14997">
        <v>493</v>
      </c>
      <c r="J14997">
        <v>492</v>
      </c>
      <c r="K14997">
        <v>181</v>
      </c>
      <c r="L14997">
        <v>10</v>
      </c>
      <c r="M14997">
        <f t="shared" si="30315"/>
        <v>0</v>
      </c>
      <c r="N14997" t="b">
        <f t="shared" ref="N14997" si="30352">AND(MIN($F14996,$F14997,$F14998)=$F14997,MAX($H14996,$H14997,$H14998)=$H14997)</f>
        <v>1</v>
      </c>
      <c r="O14997" t="b">
        <f t="shared" ref="O14997" si="30353">AND(NOT(N14996),N14997,NOT(N14998))</f>
        <v>1</v>
      </c>
    </row>
    <row r="14998" spans="1:15" x14ac:dyDescent="0.25">
      <c r="A14998" t="s">
        <v>19</v>
      </c>
      <c r="B14998" t="s">
        <v>18</v>
      </c>
      <c r="C14998">
        <v>250</v>
      </c>
      <c r="D14998">
        <v>134</v>
      </c>
      <c r="E14998" t="b">
        <v>0</v>
      </c>
      <c r="F14998">
        <v>3.5000000000000003E-2</v>
      </c>
      <c r="G14998">
        <v>64</v>
      </c>
      <c r="H14998">
        <v>64</v>
      </c>
      <c r="I14998">
        <v>813</v>
      </c>
      <c r="J14998">
        <v>492</v>
      </c>
      <c r="K14998">
        <v>181</v>
      </c>
      <c r="L14998">
        <v>10</v>
      </c>
      <c r="M14998">
        <f t="shared" si="30315"/>
        <v>0</v>
      </c>
      <c r="N14998" t="b">
        <f t="shared" ref="N14998" si="30354">AND(MIN($F14996,$F14997,$F14998)=$F14998,MAX($H14996,$H14997,$H14998)=$H14998)</f>
        <v>0</v>
      </c>
      <c r="O14998" t="b">
        <f t="shared" ref="O14998" si="30355">AND(NOT(N14996),NOT(N14997),N14998)</f>
        <v>0</v>
      </c>
    </row>
    <row r="14999" spans="1:15" x14ac:dyDescent="0.25">
      <c r="A14999" t="s">
        <v>13</v>
      </c>
      <c r="B14999" t="s">
        <v>18</v>
      </c>
      <c r="C14999">
        <v>250</v>
      </c>
      <c r="D14999">
        <v>135</v>
      </c>
      <c r="E14999" t="b">
        <v>0</v>
      </c>
      <c r="F14999">
        <v>0.32400000000000001</v>
      </c>
      <c r="G14999">
        <v>64</v>
      </c>
      <c r="H14999">
        <v>64</v>
      </c>
      <c r="I14999">
        <v>37389</v>
      </c>
      <c r="J14999">
        <v>20038</v>
      </c>
      <c r="K14999">
        <v>9952</v>
      </c>
      <c r="L14999">
        <v>23</v>
      </c>
      <c r="M14999">
        <f t="shared" si="30315"/>
        <v>0</v>
      </c>
      <c r="N14999" t="b">
        <f t="shared" ref="N14999" si="30356">AND(MIN($F14999,$F15000,$F15001)=$F14999,MAX($H14999,$H15000,$H15001)=$H14999)</f>
        <v>0</v>
      </c>
      <c r="O14999" t="b">
        <f t="shared" ref="O14999" si="30357">AND(N14999,NOT(N15000),NOT(N15001))</f>
        <v>0</v>
      </c>
    </row>
    <row r="15000" spans="1:15" x14ac:dyDescent="0.25">
      <c r="A15000" t="s">
        <v>15</v>
      </c>
      <c r="B15000" t="s">
        <v>18</v>
      </c>
      <c r="C15000">
        <v>250</v>
      </c>
      <c r="D15000">
        <v>135</v>
      </c>
      <c r="E15000" t="b">
        <v>0</v>
      </c>
      <c r="F15000">
        <v>0.188</v>
      </c>
      <c r="G15000">
        <v>64</v>
      </c>
      <c r="H15000">
        <v>64</v>
      </c>
      <c r="I15000">
        <v>20435</v>
      </c>
      <c r="J15000">
        <v>20038</v>
      </c>
      <c r="K15000">
        <v>9952</v>
      </c>
      <c r="L15000">
        <v>23</v>
      </c>
      <c r="M15000">
        <f t="shared" si="30315"/>
        <v>0</v>
      </c>
      <c r="N15000" t="b">
        <f t="shared" ref="N15000" si="30358">AND(MIN($F14999,$F15000,$F15001)=$F15000,MAX($H14999,$H15000,$H15001)=$H15000)</f>
        <v>1</v>
      </c>
      <c r="O15000" t="b">
        <f t="shared" ref="O15000" si="30359">AND(NOT(N14999),N15000,NOT(N15001))</f>
        <v>1</v>
      </c>
    </row>
    <row r="15001" spans="1:15" x14ac:dyDescent="0.25">
      <c r="A15001" t="s">
        <v>19</v>
      </c>
      <c r="B15001" t="s">
        <v>18</v>
      </c>
      <c r="C15001">
        <v>250</v>
      </c>
      <c r="D15001">
        <v>135</v>
      </c>
      <c r="E15001" t="b">
        <v>0</v>
      </c>
      <c r="F15001">
        <v>0.36199999999999999</v>
      </c>
      <c r="G15001">
        <v>64</v>
      </c>
      <c r="H15001">
        <v>64</v>
      </c>
      <c r="I15001">
        <v>37389</v>
      </c>
      <c r="J15001">
        <v>20038</v>
      </c>
      <c r="K15001">
        <v>9952</v>
      </c>
      <c r="L15001">
        <v>23</v>
      </c>
      <c r="M15001">
        <f t="shared" si="30315"/>
        <v>0</v>
      </c>
      <c r="N15001" t="b">
        <f t="shared" ref="N15001" si="30360">AND(MIN($F14999,$F15000,$F15001)=$F15001,MAX($H14999,$H15000,$H15001)=$H15001)</f>
        <v>0</v>
      </c>
      <c r="O15001" t="b">
        <f t="shared" ref="O15001" si="30361">AND(NOT(N14999),NOT(N15000),N15001)</f>
        <v>0</v>
      </c>
    </row>
    <row r="15002" spans="1:15" x14ac:dyDescent="0.25">
      <c r="A15002" t="s">
        <v>13</v>
      </c>
      <c r="B15002" t="s">
        <v>18</v>
      </c>
      <c r="C15002">
        <v>250</v>
      </c>
      <c r="D15002">
        <v>136</v>
      </c>
      <c r="E15002" t="b">
        <v>0</v>
      </c>
      <c r="F15002">
        <v>5.6000000000000001E-2</v>
      </c>
      <c r="G15002">
        <v>64</v>
      </c>
      <c r="H15002">
        <v>64</v>
      </c>
      <c r="I15002">
        <v>4035</v>
      </c>
      <c r="J15002">
        <v>2492</v>
      </c>
      <c r="K15002">
        <v>1178</v>
      </c>
      <c r="L15002">
        <v>17</v>
      </c>
      <c r="M15002">
        <f t="shared" si="30315"/>
        <v>0</v>
      </c>
      <c r="N15002" t="b">
        <f t="shared" ref="N15002" si="30362">AND(MIN($F15002,$F15003,$F15004)=$F15002,MAX($H15002,$H15003,$H15004)=$H15002)</f>
        <v>0</v>
      </c>
      <c r="O15002" t="b">
        <f t="shared" ref="O15002" si="30363">AND(N15002,NOT(N15003),NOT(N15004))</f>
        <v>0</v>
      </c>
    </row>
    <row r="15003" spans="1:15" x14ac:dyDescent="0.25">
      <c r="A15003" t="s">
        <v>15</v>
      </c>
      <c r="B15003" t="s">
        <v>18</v>
      </c>
      <c r="C15003">
        <v>250</v>
      </c>
      <c r="D15003">
        <v>136</v>
      </c>
      <c r="E15003" t="b">
        <v>0</v>
      </c>
      <c r="F15003">
        <v>4.9000000000000002E-2</v>
      </c>
      <c r="G15003">
        <v>64</v>
      </c>
      <c r="H15003">
        <v>64</v>
      </c>
      <c r="I15003">
        <v>2494</v>
      </c>
      <c r="J15003">
        <v>2492</v>
      </c>
      <c r="K15003">
        <v>1178</v>
      </c>
      <c r="L15003">
        <v>17</v>
      </c>
      <c r="M15003">
        <f t="shared" si="30315"/>
        <v>0</v>
      </c>
      <c r="N15003" t="b">
        <f t="shared" ref="N15003" si="30364">AND(MIN($F15002,$F15003,$F15004)=$F15003,MAX($H15002,$H15003,$H15004)=$H15003)</f>
        <v>1</v>
      </c>
      <c r="O15003" t="b">
        <f t="shared" ref="O15003" si="30365">AND(NOT(N15002),N15003,NOT(N15004))</f>
        <v>1</v>
      </c>
    </row>
    <row r="15004" spans="1:15" x14ac:dyDescent="0.25">
      <c r="A15004" t="s">
        <v>19</v>
      </c>
      <c r="B15004" t="s">
        <v>18</v>
      </c>
      <c r="C15004">
        <v>250</v>
      </c>
      <c r="D15004">
        <v>136</v>
      </c>
      <c r="E15004" t="b">
        <v>0</v>
      </c>
      <c r="F15004">
        <v>7.2999999999999995E-2</v>
      </c>
      <c r="G15004">
        <v>64</v>
      </c>
      <c r="H15004">
        <v>64</v>
      </c>
      <c r="I15004">
        <v>4035</v>
      </c>
      <c r="J15004">
        <v>2492</v>
      </c>
      <c r="K15004">
        <v>1178</v>
      </c>
      <c r="L15004">
        <v>17</v>
      </c>
      <c r="M15004">
        <f t="shared" si="30315"/>
        <v>0</v>
      </c>
      <c r="N15004" t="b">
        <f t="shared" ref="N15004" si="30366">AND(MIN($F15002,$F15003,$F15004)=$F15004,MAX($H15002,$H15003,$H15004)=$H15004)</f>
        <v>0</v>
      </c>
      <c r="O15004" t="b">
        <f t="shared" ref="O15004" si="30367">AND(NOT(N15002),NOT(N15003),N15004)</f>
        <v>0</v>
      </c>
    </row>
    <row r="15005" spans="1:15" x14ac:dyDescent="0.25">
      <c r="A15005" t="s">
        <v>13</v>
      </c>
      <c r="B15005" t="s">
        <v>18</v>
      </c>
      <c r="C15005">
        <v>250</v>
      </c>
      <c r="D15005">
        <v>137</v>
      </c>
      <c r="E15005" t="b">
        <v>0</v>
      </c>
      <c r="F15005">
        <v>2.4E-2</v>
      </c>
      <c r="G15005">
        <v>64</v>
      </c>
      <c r="H15005">
        <v>64</v>
      </c>
      <c r="I15005">
        <v>397</v>
      </c>
      <c r="J15005">
        <v>217</v>
      </c>
      <c r="K15005">
        <v>44</v>
      </c>
      <c r="L15005">
        <v>10</v>
      </c>
      <c r="M15005">
        <f t="shared" si="30315"/>
        <v>0</v>
      </c>
      <c r="N15005" t="b">
        <f t="shared" ref="N15005" si="30368">AND(MIN($F15005,$F15006,$F15007)=$F15005,MAX($H15005,$H15006,$H15007)=$H15005)</f>
        <v>0</v>
      </c>
      <c r="O15005" t="b">
        <f t="shared" ref="O15005" si="30369">AND(N15005,NOT(N15006),NOT(N15007))</f>
        <v>0</v>
      </c>
    </row>
    <row r="15006" spans="1:15" x14ac:dyDescent="0.25">
      <c r="A15006" t="s">
        <v>15</v>
      </c>
      <c r="B15006" t="s">
        <v>18</v>
      </c>
      <c r="C15006">
        <v>250</v>
      </c>
      <c r="D15006">
        <v>137</v>
      </c>
      <c r="E15006" t="b">
        <v>0</v>
      </c>
      <c r="F15006">
        <v>0.04</v>
      </c>
      <c r="G15006">
        <v>64</v>
      </c>
      <c r="H15006">
        <v>64</v>
      </c>
      <c r="I15006">
        <v>827</v>
      </c>
      <c r="J15006">
        <v>827</v>
      </c>
      <c r="K15006">
        <v>349</v>
      </c>
      <c r="L15006">
        <v>10</v>
      </c>
      <c r="M15006">
        <f t="shared" si="30315"/>
        <v>0</v>
      </c>
      <c r="N15006" t="b">
        <f t="shared" ref="N15006" si="30370">AND(MIN($F15005,$F15006,$F15007)=$F15006,MAX($H15005,$H15006,$H15007)=$H15006)</f>
        <v>0</v>
      </c>
      <c r="O15006" t="b">
        <f t="shared" ref="O15006" si="30371">AND(NOT(N15005),N15006,NOT(N15007))</f>
        <v>0</v>
      </c>
    </row>
    <row r="15007" spans="1:15" x14ac:dyDescent="0.25">
      <c r="A15007" t="s">
        <v>19</v>
      </c>
      <c r="B15007" t="s">
        <v>18</v>
      </c>
      <c r="C15007">
        <v>250</v>
      </c>
      <c r="D15007">
        <v>137</v>
      </c>
      <c r="E15007" t="b">
        <v>0</v>
      </c>
      <c r="F15007">
        <v>2.1000000000000001E-2</v>
      </c>
      <c r="G15007">
        <v>64</v>
      </c>
      <c r="H15007">
        <v>64</v>
      </c>
      <c r="I15007">
        <v>397</v>
      </c>
      <c r="J15007">
        <v>217</v>
      </c>
      <c r="K15007">
        <v>44</v>
      </c>
      <c r="L15007">
        <v>10</v>
      </c>
      <c r="M15007">
        <f t="shared" si="30315"/>
        <v>0</v>
      </c>
      <c r="N15007" t="b">
        <f t="shared" ref="N15007" si="30372">AND(MIN($F15005,$F15006,$F15007)=$F15007,MAX($H15005,$H15006,$H15007)=$H15007)</f>
        <v>1</v>
      </c>
      <c r="O15007" t="b">
        <f t="shared" ref="O15007" si="30373">AND(NOT(N15005),NOT(N15006),N15007)</f>
        <v>1</v>
      </c>
    </row>
    <row r="15008" spans="1:15" x14ac:dyDescent="0.25">
      <c r="A15008" t="s">
        <v>13</v>
      </c>
      <c r="B15008" t="s">
        <v>18</v>
      </c>
      <c r="C15008">
        <v>250</v>
      </c>
      <c r="D15008">
        <v>138</v>
      </c>
      <c r="E15008" t="b">
        <v>0</v>
      </c>
      <c r="F15008">
        <v>3.5999999999999997E-2</v>
      </c>
      <c r="G15008">
        <v>64</v>
      </c>
      <c r="H15008">
        <v>64</v>
      </c>
      <c r="I15008">
        <v>654</v>
      </c>
      <c r="J15008">
        <v>386</v>
      </c>
      <c r="K15008">
        <v>128</v>
      </c>
      <c r="L15008">
        <v>10</v>
      </c>
      <c r="M15008">
        <f t="shared" si="30315"/>
        <v>0</v>
      </c>
      <c r="N15008" t="b">
        <f t="shared" ref="N15008" si="30374">AND(MIN($F15008,$F15009,$F15010)=$F15008,MAX($H15008,$H15009,$H15010)=$H15008)</f>
        <v>0</v>
      </c>
      <c r="O15008" t="b">
        <f t="shared" ref="O15008" si="30375">AND(N15008,NOT(N15009),NOT(N15010))</f>
        <v>0</v>
      </c>
    </row>
    <row r="15009" spans="1:15" x14ac:dyDescent="0.25">
      <c r="A15009" t="s">
        <v>15</v>
      </c>
      <c r="B15009" t="s">
        <v>18</v>
      </c>
      <c r="C15009">
        <v>250</v>
      </c>
      <c r="D15009">
        <v>138</v>
      </c>
      <c r="E15009" t="b">
        <v>0</v>
      </c>
      <c r="F15009">
        <v>0.03</v>
      </c>
      <c r="G15009">
        <v>64</v>
      </c>
      <c r="H15009">
        <v>64</v>
      </c>
      <c r="I15009">
        <v>387</v>
      </c>
      <c r="J15009">
        <v>386</v>
      </c>
      <c r="K15009">
        <v>128</v>
      </c>
      <c r="L15009">
        <v>10</v>
      </c>
      <c r="M15009">
        <f t="shared" si="30315"/>
        <v>0</v>
      </c>
      <c r="N15009" t="b">
        <f t="shared" ref="N15009" si="30376">AND(MIN($F15008,$F15009,$F15010)=$F15009,MAX($H15008,$H15009,$H15010)=$H15009)</f>
        <v>0</v>
      </c>
      <c r="O15009" t="b">
        <f t="shared" ref="O15009" si="30377">AND(NOT(N15008),N15009,NOT(N15010))</f>
        <v>0</v>
      </c>
    </row>
    <row r="15010" spans="1:15" x14ac:dyDescent="0.25">
      <c r="A15010" t="s">
        <v>19</v>
      </c>
      <c r="B15010" t="s">
        <v>18</v>
      </c>
      <c r="C15010">
        <v>250</v>
      </c>
      <c r="D15010">
        <v>138</v>
      </c>
      <c r="E15010" t="b">
        <v>0</v>
      </c>
      <c r="F15010">
        <v>2.7E-2</v>
      </c>
      <c r="G15010">
        <v>64</v>
      </c>
      <c r="H15010">
        <v>64</v>
      </c>
      <c r="I15010">
        <v>654</v>
      </c>
      <c r="J15010">
        <v>386</v>
      </c>
      <c r="K15010">
        <v>128</v>
      </c>
      <c r="L15010">
        <v>10</v>
      </c>
      <c r="M15010">
        <f t="shared" si="30315"/>
        <v>0</v>
      </c>
      <c r="N15010" t="b">
        <f t="shared" ref="N15010" si="30378">AND(MIN($F15008,$F15009,$F15010)=$F15010,MAX($H15008,$H15009,$H15010)=$H15010)</f>
        <v>1</v>
      </c>
      <c r="O15010" t="b">
        <f t="shared" ref="O15010" si="30379">AND(NOT(N15008),NOT(N15009),N15010)</f>
        <v>1</v>
      </c>
    </row>
    <row r="15011" spans="1:15" x14ac:dyDescent="0.25">
      <c r="A15011" t="s">
        <v>13</v>
      </c>
      <c r="B15011" t="s">
        <v>18</v>
      </c>
      <c r="C15011">
        <v>250</v>
      </c>
      <c r="D15011">
        <v>139</v>
      </c>
      <c r="E15011" t="b">
        <v>0</v>
      </c>
      <c r="F15011">
        <v>3.5999999999999997E-2</v>
      </c>
      <c r="G15011">
        <v>64</v>
      </c>
      <c r="H15011">
        <v>64</v>
      </c>
      <c r="I15011">
        <v>635</v>
      </c>
      <c r="J15011">
        <v>375</v>
      </c>
      <c r="K15011">
        <v>123</v>
      </c>
      <c r="L15011">
        <v>9</v>
      </c>
      <c r="M15011">
        <f t="shared" si="30315"/>
        <v>0</v>
      </c>
      <c r="N15011" t="b">
        <f t="shared" ref="N15011" si="30380">AND(MIN($F15011,$F15012,$F15013)=$F15011,MAX($H15011,$H15012,$H15013)=$H15011)</f>
        <v>0</v>
      </c>
      <c r="O15011" t="b">
        <f t="shared" ref="O15011" si="30381">AND(N15011,NOT(N15012),NOT(N15013))</f>
        <v>0</v>
      </c>
    </row>
    <row r="15012" spans="1:15" x14ac:dyDescent="0.25">
      <c r="A15012" t="s">
        <v>15</v>
      </c>
      <c r="B15012" t="s">
        <v>18</v>
      </c>
      <c r="C15012">
        <v>250</v>
      </c>
      <c r="D15012">
        <v>139</v>
      </c>
      <c r="E15012" t="b">
        <v>0</v>
      </c>
      <c r="F15012">
        <v>0.05</v>
      </c>
      <c r="G15012">
        <v>64</v>
      </c>
      <c r="H15012">
        <v>64</v>
      </c>
      <c r="I15012">
        <v>375</v>
      </c>
      <c r="J15012">
        <v>375</v>
      </c>
      <c r="K15012">
        <v>123</v>
      </c>
      <c r="L15012">
        <v>9</v>
      </c>
      <c r="M15012">
        <f t="shared" si="30315"/>
        <v>0</v>
      </c>
      <c r="N15012" t="b">
        <f t="shared" ref="N15012" si="30382">AND(MIN($F15011,$F15012,$F15013)=$F15012,MAX($H15011,$H15012,$H15013)=$H15012)</f>
        <v>0</v>
      </c>
      <c r="O15012" t="b">
        <f t="shared" ref="O15012" si="30383">AND(NOT(N15011),N15012,NOT(N15013))</f>
        <v>0</v>
      </c>
    </row>
    <row r="15013" spans="1:15" x14ac:dyDescent="0.25">
      <c r="A15013" t="s">
        <v>19</v>
      </c>
      <c r="B15013" t="s">
        <v>18</v>
      </c>
      <c r="C15013">
        <v>250</v>
      </c>
      <c r="D15013">
        <v>139</v>
      </c>
      <c r="E15013" t="b">
        <v>0</v>
      </c>
      <c r="F15013">
        <v>3.1E-2</v>
      </c>
      <c r="G15013">
        <v>64</v>
      </c>
      <c r="H15013">
        <v>64</v>
      </c>
      <c r="I15013">
        <v>635</v>
      </c>
      <c r="J15013">
        <v>375</v>
      </c>
      <c r="K15013">
        <v>123</v>
      </c>
      <c r="L15013">
        <v>9</v>
      </c>
      <c r="M15013">
        <f t="shared" si="30315"/>
        <v>0</v>
      </c>
      <c r="N15013" t="b">
        <f t="shared" ref="N15013" si="30384">AND(MIN($F15011,$F15012,$F15013)=$F15013,MAX($H15011,$H15012,$H15013)=$H15013)</f>
        <v>1</v>
      </c>
      <c r="O15013" t="b">
        <f t="shared" ref="O15013" si="30385">AND(NOT(N15011),NOT(N15012),N15013)</f>
        <v>1</v>
      </c>
    </row>
    <row r="15014" spans="1:15" x14ac:dyDescent="0.25">
      <c r="A15014" t="s">
        <v>13</v>
      </c>
      <c r="B15014" t="s">
        <v>18</v>
      </c>
      <c r="C15014">
        <v>250</v>
      </c>
      <c r="D15014">
        <v>13</v>
      </c>
      <c r="E15014" t="b">
        <v>0</v>
      </c>
      <c r="F15014">
        <v>0.05</v>
      </c>
      <c r="G15014">
        <v>64</v>
      </c>
      <c r="H15014">
        <v>64</v>
      </c>
      <c r="I15014">
        <v>596</v>
      </c>
      <c r="J15014">
        <v>349</v>
      </c>
      <c r="K15014">
        <v>110</v>
      </c>
      <c r="L15014">
        <v>9</v>
      </c>
      <c r="M15014">
        <f t="shared" si="30315"/>
        <v>0</v>
      </c>
      <c r="N15014" t="b">
        <f t="shared" ref="N15014" si="30386">AND(MIN($F15014,$F15015,$F15016)=$F15014,MAX($H15014,$H15015,$H15016)=$H15014)</f>
        <v>0</v>
      </c>
      <c r="O15014" t="b">
        <f t="shared" ref="O15014" si="30387">AND(N15014,NOT(N15015),NOT(N15016))</f>
        <v>0</v>
      </c>
    </row>
    <row r="15015" spans="1:15" x14ac:dyDescent="0.25">
      <c r="A15015" t="s">
        <v>15</v>
      </c>
      <c r="B15015" t="s">
        <v>18</v>
      </c>
      <c r="C15015">
        <v>250</v>
      </c>
      <c r="D15015">
        <v>13</v>
      </c>
      <c r="E15015" t="b">
        <v>0</v>
      </c>
      <c r="F15015">
        <v>4.2000000000000003E-2</v>
      </c>
      <c r="G15015">
        <v>64</v>
      </c>
      <c r="H15015">
        <v>64</v>
      </c>
      <c r="I15015">
        <v>349</v>
      </c>
      <c r="J15015">
        <v>349</v>
      </c>
      <c r="K15015">
        <v>110</v>
      </c>
      <c r="L15015">
        <v>9</v>
      </c>
      <c r="M15015">
        <f t="shared" si="30315"/>
        <v>0</v>
      </c>
      <c r="N15015" t="b">
        <f t="shared" ref="N15015" si="30388">AND(MIN($F15014,$F15015,$F15016)=$F15015,MAX($H15014,$H15015,$H15016)=$H15015)</f>
        <v>1</v>
      </c>
      <c r="O15015" t="b">
        <f t="shared" ref="O15015" si="30389">AND(NOT(N15014),N15015,NOT(N15016))</f>
        <v>1</v>
      </c>
    </row>
    <row r="15016" spans="1:15" x14ac:dyDescent="0.25">
      <c r="A15016" t="s">
        <v>19</v>
      </c>
      <c r="B15016" t="s">
        <v>18</v>
      </c>
      <c r="C15016">
        <v>250</v>
      </c>
      <c r="D15016">
        <v>13</v>
      </c>
      <c r="E15016" t="b">
        <v>0</v>
      </c>
      <c r="F15016">
        <v>5.5E-2</v>
      </c>
      <c r="G15016">
        <v>64</v>
      </c>
      <c r="H15016">
        <v>64</v>
      </c>
      <c r="I15016">
        <v>596</v>
      </c>
      <c r="J15016">
        <v>349</v>
      </c>
      <c r="K15016">
        <v>110</v>
      </c>
      <c r="L15016">
        <v>9</v>
      </c>
      <c r="M15016">
        <f t="shared" si="30315"/>
        <v>0</v>
      </c>
      <c r="N15016" t="b">
        <f t="shared" ref="N15016" si="30390">AND(MIN($F15014,$F15015,$F15016)=$F15016,MAX($H15014,$H15015,$H15016)=$H15016)</f>
        <v>0</v>
      </c>
      <c r="O15016" t="b">
        <f t="shared" ref="O15016" si="30391">AND(NOT(N15014),NOT(N15015),N15016)</f>
        <v>0</v>
      </c>
    </row>
    <row r="15017" spans="1:15" x14ac:dyDescent="0.25">
      <c r="A15017" t="s">
        <v>13</v>
      </c>
      <c r="B15017" t="s">
        <v>18</v>
      </c>
      <c r="C15017">
        <v>250</v>
      </c>
      <c r="D15017">
        <v>140</v>
      </c>
      <c r="E15017" t="b">
        <v>0</v>
      </c>
      <c r="F15017">
        <v>0.123</v>
      </c>
      <c r="G15017">
        <v>64</v>
      </c>
      <c r="H15017">
        <v>64</v>
      </c>
      <c r="I15017">
        <v>8914</v>
      </c>
      <c r="J15017">
        <v>4881</v>
      </c>
      <c r="K15017">
        <v>2372</v>
      </c>
      <c r="L15017">
        <v>19</v>
      </c>
      <c r="M15017">
        <f t="shared" si="30315"/>
        <v>0</v>
      </c>
      <c r="N15017" t="b">
        <f t="shared" ref="N15017" si="30392">AND(MIN($F15017,$F15018,$F15019)=$F15017,MAX($H15017,$H15018,$H15019)=$H15017)</f>
        <v>0</v>
      </c>
      <c r="O15017" t="b">
        <f t="shared" ref="O15017" si="30393">AND(N15017,NOT(N15018),NOT(N15019))</f>
        <v>0</v>
      </c>
    </row>
    <row r="15018" spans="1:15" x14ac:dyDescent="0.25">
      <c r="A15018" t="s">
        <v>15</v>
      </c>
      <c r="B15018" t="s">
        <v>18</v>
      </c>
      <c r="C15018">
        <v>250</v>
      </c>
      <c r="D15018">
        <v>140</v>
      </c>
      <c r="E15018" t="b">
        <v>0</v>
      </c>
      <c r="F15018">
        <v>5.5E-2</v>
      </c>
      <c r="G15018">
        <v>64</v>
      </c>
      <c r="H15018">
        <v>64</v>
      </c>
      <c r="I15018">
        <v>4907</v>
      </c>
      <c r="J15018">
        <v>4881</v>
      </c>
      <c r="K15018">
        <v>2372</v>
      </c>
      <c r="L15018">
        <v>19</v>
      </c>
      <c r="M15018">
        <f t="shared" si="30315"/>
        <v>0</v>
      </c>
      <c r="N15018" t="b">
        <f t="shared" ref="N15018" si="30394">AND(MIN($F15017,$F15018,$F15019)=$F15018,MAX($H15017,$H15018,$H15019)=$H15018)</f>
        <v>1</v>
      </c>
      <c r="O15018" t="b">
        <f t="shared" ref="O15018" si="30395">AND(NOT(N15017),N15018,NOT(N15019))</f>
        <v>1</v>
      </c>
    </row>
    <row r="15019" spans="1:15" x14ac:dyDescent="0.25">
      <c r="A15019" t="s">
        <v>19</v>
      </c>
      <c r="B15019" t="s">
        <v>18</v>
      </c>
      <c r="C15019">
        <v>250</v>
      </c>
      <c r="D15019">
        <v>140</v>
      </c>
      <c r="E15019" t="b">
        <v>0</v>
      </c>
      <c r="F15019">
        <v>0.10100000000000001</v>
      </c>
      <c r="G15019">
        <v>64</v>
      </c>
      <c r="H15019">
        <v>64</v>
      </c>
      <c r="I15019">
        <v>8914</v>
      </c>
      <c r="J15019">
        <v>4881</v>
      </c>
      <c r="K15019">
        <v>2372</v>
      </c>
      <c r="L15019">
        <v>19</v>
      </c>
      <c r="M15019">
        <f t="shared" si="30315"/>
        <v>0</v>
      </c>
      <c r="N15019" t="b">
        <f t="shared" ref="N15019" si="30396">AND(MIN($F15017,$F15018,$F15019)=$F15019,MAX($H15017,$H15018,$H15019)=$H15019)</f>
        <v>0</v>
      </c>
      <c r="O15019" t="b">
        <f t="shared" ref="O15019" si="30397">AND(NOT(N15017),NOT(N15018),N15019)</f>
        <v>0</v>
      </c>
    </row>
    <row r="15020" spans="1:15" x14ac:dyDescent="0.25">
      <c r="A15020" t="s">
        <v>13</v>
      </c>
      <c r="B15020" t="s">
        <v>18</v>
      </c>
      <c r="C15020">
        <v>250</v>
      </c>
      <c r="D15020">
        <v>141</v>
      </c>
      <c r="E15020" t="b">
        <v>0</v>
      </c>
      <c r="F15020">
        <v>0.53100000000000003</v>
      </c>
      <c r="G15020">
        <v>64</v>
      </c>
      <c r="H15020">
        <v>64</v>
      </c>
      <c r="I15020">
        <v>56180</v>
      </c>
      <c r="J15020">
        <v>29415</v>
      </c>
      <c r="K15020">
        <v>14640</v>
      </c>
      <c r="L15020">
        <v>27</v>
      </c>
      <c r="M15020">
        <f t="shared" si="30315"/>
        <v>0</v>
      </c>
      <c r="N15020" t="b">
        <f t="shared" ref="N15020" si="30398">AND(MIN($F15020,$F15021,$F15022)=$F15020,MAX($H15020,$H15021,$H15022)=$H15020)</f>
        <v>0</v>
      </c>
      <c r="O15020" t="b">
        <f t="shared" ref="O15020" si="30399">AND(N15020,NOT(N15021),NOT(N15022))</f>
        <v>0</v>
      </c>
    </row>
    <row r="15021" spans="1:15" x14ac:dyDescent="0.25">
      <c r="A15021" t="s">
        <v>15</v>
      </c>
      <c r="B15021" t="s">
        <v>18</v>
      </c>
      <c r="C15021">
        <v>250</v>
      </c>
      <c r="D15021">
        <v>141</v>
      </c>
      <c r="E15021" t="b">
        <v>0</v>
      </c>
      <c r="F15021">
        <v>0.24399999999999999</v>
      </c>
      <c r="G15021">
        <v>64</v>
      </c>
      <c r="H15021">
        <v>64</v>
      </c>
      <c r="I15021">
        <v>30052</v>
      </c>
      <c r="J15021">
        <v>29415</v>
      </c>
      <c r="K15021">
        <v>14640</v>
      </c>
      <c r="L15021">
        <v>27</v>
      </c>
      <c r="M15021">
        <f t="shared" si="30315"/>
        <v>0</v>
      </c>
      <c r="N15021" t="b">
        <f t="shared" ref="N15021" si="30400">AND(MIN($F15020,$F15021,$F15022)=$F15021,MAX($H15020,$H15021,$H15022)=$H15021)</f>
        <v>1</v>
      </c>
      <c r="O15021" t="b">
        <f t="shared" ref="O15021" si="30401">AND(NOT(N15020),N15021,NOT(N15022))</f>
        <v>1</v>
      </c>
    </row>
    <row r="15022" spans="1:15" x14ac:dyDescent="0.25">
      <c r="A15022" t="s">
        <v>19</v>
      </c>
      <c r="B15022" t="s">
        <v>18</v>
      </c>
      <c r="C15022">
        <v>250</v>
      </c>
      <c r="D15022">
        <v>141</v>
      </c>
      <c r="E15022" t="b">
        <v>0</v>
      </c>
      <c r="F15022">
        <v>0.48499999999999999</v>
      </c>
      <c r="G15022">
        <v>64</v>
      </c>
      <c r="H15022">
        <v>64</v>
      </c>
      <c r="I15022">
        <v>56180</v>
      </c>
      <c r="J15022">
        <v>29415</v>
      </c>
      <c r="K15022">
        <v>14640</v>
      </c>
      <c r="L15022">
        <v>27</v>
      </c>
      <c r="M15022">
        <f t="shared" si="30315"/>
        <v>0</v>
      </c>
      <c r="N15022" t="b">
        <f t="shared" ref="N15022" si="30402">AND(MIN($F15020,$F15021,$F15022)=$F15022,MAX($H15020,$H15021,$H15022)=$H15022)</f>
        <v>0</v>
      </c>
      <c r="O15022" t="b">
        <f t="shared" ref="O15022" si="30403">AND(NOT(N15020),NOT(N15021),N15022)</f>
        <v>0</v>
      </c>
    </row>
    <row r="15023" spans="1:15" x14ac:dyDescent="0.25">
      <c r="A15023" t="s">
        <v>13</v>
      </c>
      <c r="B15023" t="s">
        <v>18</v>
      </c>
      <c r="C15023">
        <v>250</v>
      </c>
      <c r="D15023">
        <v>142</v>
      </c>
      <c r="E15023" t="b">
        <v>0</v>
      </c>
      <c r="F15023">
        <v>4.9000000000000002E-2</v>
      </c>
      <c r="G15023">
        <v>64</v>
      </c>
      <c r="H15023">
        <v>64</v>
      </c>
      <c r="I15023">
        <v>2706</v>
      </c>
      <c r="J15023">
        <v>2306</v>
      </c>
      <c r="K15023">
        <v>1087</v>
      </c>
      <c r="L15023">
        <v>13</v>
      </c>
      <c r="M15023">
        <f t="shared" si="30315"/>
        <v>0</v>
      </c>
      <c r="N15023" t="b">
        <f t="shared" ref="N15023" si="30404">AND(MIN($F15023,$F15024,$F15025)=$F15023,MAX($H15023,$H15024,$H15025)=$H15023)</f>
        <v>0</v>
      </c>
      <c r="O15023" t="b">
        <f t="shared" ref="O15023" si="30405">AND(N15023,NOT(N15024),NOT(N15025))</f>
        <v>0</v>
      </c>
    </row>
    <row r="15024" spans="1:15" x14ac:dyDescent="0.25">
      <c r="A15024" t="s">
        <v>15</v>
      </c>
      <c r="B15024" t="s">
        <v>18</v>
      </c>
      <c r="C15024">
        <v>250</v>
      </c>
      <c r="D15024">
        <v>142</v>
      </c>
      <c r="E15024" t="b">
        <v>0</v>
      </c>
      <c r="F15024">
        <v>3.6999999999999998E-2</v>
      </c>
      <c r="G15024">
        <v>64</v>
      </c>
      <c r="H15024">
        <v>64</v>
      </c>
      <c r="I15024">
        <v>2308</v>
      </c>
      <c r="J15024">
        <v>2306</v>
      </c>
      <c r="K15024">
        <v>1087</v>
      </c>
      <c r="L15024">
        <v>13</v>
      </c>
      <c r="M15024">
        <f t="shared" si="30315"/>
        <v>0</v>
      </c>
      <c r="N15024" t="b">
        <f t="shared" ref="N15024" si="30406">AND(MIN($F15023,$F15024,$F15025)=$F15024,MAX($H15023,$H15024,$H15025)=$H15024)</f>
        <v>1</v>
      </c>
      <c r="O15024" t="b">
        <f t="shared" ref="O15024" si="30407">AND(NOT(N15023),N15024,NOT(N15025))</f>
        <v>1</v>
      </c>
    </row>
    <row r="15025" spans="1:15" x14ac:dyDescent="0.25">
      <c r="A15025" t="s">
        <v>19</v>
      </c>
      <c r="B15025" t="s">
        <v>18</v>
      </c>
      <c r="C15025">
        <v>250</v>
      </c>
      <c r="D15025">
        <v>142</v>
      </c>
      <c r="E15025" t="b">
        <v>0</v>
      </c>
      <c r="F15025">
        <v>5.8999999999999997E-2</v>
      </c>
      <c r="G15025">
        <v>64</v>
      </c>
      <c r="H15025">
        <v>64</v>
      </c>
      <c r="I15025">
        <v>2706</v>
      </c>
      <c r="J15025">
        <v>2306</v>
      </c>
      <c r="K15025">
        <v>1087</v>
      </c>
      <c r="L15025">
        <v>13</v>
      </c>
      <c r="M15025">
        <f t="shared" si="30315"/>
        <v>0</v>
      </c>
      <c r="N15025" t="b">
        <f t="shared" ref="N15025" si="30408">AND(MIN($F15023,$F15024,$F15025)=$F15025,MAX($H15023,$H15024,$H15025)=$H15025)</f>
        <v>0</v>
      </c>
      <c r="O15025" t="b">
        <f t="shared" ref="O15025" si="30409">AND(NOT(N15023),NOT(N15024),N15025)</f>
        <v>0</v>
      </c>
    </row>
    <row r="15026" spans="1:15" x14ac:dyDescent="0.25">
      <c r="A15026" t="s">
        <v>13</v>
      </c>
      <c r="B15026" t="s">
        <v>18</v>
      </c>
      <c r="C15026">
        <v>250</v>
      </c>
      <c r="D15026">
        <v>143</v>
      </c>
      <c r="E15026" t="b">
        <v>0</v>
      </c>
      <c r="F15026">
        <v>5.2999999999999999E-2</v>
      </c>
      <c r="G15026">
        <v>64</v>
      </c>
      <c r="H15026">
        <v>64</v>
      </c>
      <c r="I15026">
        <v>1548</v>
      </c>
      <c r="J15026">
        <v>1313</v>
      </c>
      <c r="K15026">
        <v>591</v>
      </c>
      <c r="L15026">
        <v>14</v>
      </c>
      <c r="M15026">
        <f t="shared" si="30315"/>
        <v>0</v>
      </c>
      <c r="N15026" t="b">
        <f t="shared" ref="N15026" si="30410">AND(MIN($F15026,$F15027,$F15028)=$F15026,MAX($H15026,$H15027,$H15028)=$H15026)</f>
        <v>0</v>
      </c>
      <c r="O15026" t="b">
        <f t="shared" ref="O15026" si="30411">AND(N15026,NOT(N15027),NOT(N15028))</f>
        <v>0</v>
      </c>
    </row>
    <row r="15027" spans="1:15" x14ac:dyDescent="0.25">
      <c r="A15027" t="s">
        <v>15</v>
      </c>
      <c r="B15027" t="s">
        <v>18</v>
      </c>
      <c r="C15027">
        <v>250</v>
      </c>
      <c r="D15027">
        <v>143</v>
      </c>
      <c r="E15027" t="b">
        <v>0</v>
      </c>
      <c r="F15027">
        <v>4.3999999999999997E-2</v>
      </c>
      <c r="G15027">
        <v>64</v>
      </c>
      <c r="H15027">
        <v>64</v>
      </c>
      <c r="I15027">
        <v>2609</v>
      </c>
      <c r="J15027">
        <v>2607</v>
      </c>
      <c r="K15027">
        <v>1238</v>
      </c>
      <c r="L15027">
        <v>12</v>
      </c>
      <c r="M15027">
        <f t="shared" si="30315"/>
        <v>0</v>
      </c>
      <c r="N15027" t="b">
        <f t="shared" ref="N15027" si="30412">AND(MIN($F15026,$F15027,$F15028)=$F15027,MAX($H15026,$H15027,$H15028)=$H15027)</f>
        <v>1</v>
      </c>
      <c r="O15027" t="b">
        <f t="shared" ref="O15027" si="30413">AND(NOT(N15026),N15027,NOT(N15028))</f>
        <v>0</v>
      </c>
    </row>
    <row r="15028" spans="1:15" x14ac:dyDescent="0.25">
      <c r="A15028" t="s">
        <v>19</v>
      </c>
      <c r="B15028" t="s">
        <v>18</v>
      </c>
      <c r="C15028">
        <v>250</v>
      </c>
      <c r="D15028">
        <v>143</v>
      </c>
      <c r="E15028" t="b">
        <v>0</v>
      </c>
      <c r="F15028">
        <v>4.3999999999999997E-2</v>
      </c>
      <c r="G15028">
        <v>64</v>
      </c>
      <c r="H15028">
        <v>64</v>
      </c>
      <c r="I15028">
        <v>1548</v>
      </c>
      <c r="J15028">
        <v>1313</v>
      </c>
      <c r="K15028">
        <v>591</v>
      </c>
      <c r="L15028">
        <v>14</v>
      </c>
      <c r="M15028">
        <f t="shared" si="30315"/>
        <v>0</v>
      </c>
      <c r="N15028" t="b">
        <f t="shared" ref="N15028" si="30414">AND(MIN($F15026,$F15027,$F15028)=$F15028,MAX($H15026,$H15027,$H15028)=$H15028)</f>
        <v>1</v>
      </c>
      <c r="O15028" t="b">
        <f t="shared" ref="O15028" si="30415">AND(NOT(N15026),NOT(N15027),N15028)</f>
        <v>0</v>
      </c>
    </row>
    <row r="15029" spans="1:15" x14ac:dyDescent="0.25">
      <c r="A15029" t="s">
        <v>13</v>
      </c>
      <c r="B15029" t="s">
        <v>18</v>
      </c>
      <c r="C15029">
        <v>250</v>
      </c>
      <c r="D15029">
        <v>144</v>
      </c>
      <c r="E15029" t="b">
        <v>0</v>
      </c>
      <c r="F15029">
        <v>0.158</v>
      </c>
      <c r="G15029">
        <v>64</v>
      </c>
      <c r="H15029">
        <v>64</v>
      </c>
      <c r="I15029">
        <v>15507</v>
      </c>
      <c r="J15029">
        <v>8143</v>
      </c>
      <c r="K15029">
        <v>4003</v>
      </c>
      <c r="L15029">
        <v>19</v>
      </c>
      <c r="M15029">
        <f t="shared" si="30315"/>
        <v>0</v>
      </c>
      <c r="N15029" t="b">
        <f t="shared" ref="N15029" si="30416">AND(MIN($F15029,$F15030,$F15031)=$F15029,MAX($H15029,$H15030,$H15031)=$H15029)</f>
        <v>0</v>
      </c>
      <c r="O15029" t="b">
        <f t="shared" ref="O15029" si="30417">AND(N15029,NOT(N15030),NOT(N15031))</f>
        <v>0</v>
      </c>
    </row>
    <row r="15030" spans="1:15" x14ac:dyDescent="0.25">
      <c r="A15030" t="s">
        <v>15</v>
      </c>
      <c r="B15030" t="s">
        <v>18</v>
      </c>
      <c r="C15030">
        <v>250</v>
      </c>
      <c r="D15030">
        <v>144</v>
      </c>
      <c r="E15030" t="b">
        <v>0</v>
      </c>
      <c r="F15030">
        <v>8.5999999999999993E-2</v>
      </c>
      <c r="G15030">
        <v>64</v>
      </c>
      <c r="H15030">
        <v>64</v>
      </c>
      <c r="I15030">
        <v>8339</v>
      </c>
      <c r="J15030">
        <v>8143</v>
      </c>
      <c r="K15030">
        <v>4003</v>
      </c>
      <c r="L15030">
        <v>19</v>
      </c>
      <c r="M15030">
        <f t="shared" si="30315"/>
        <v>0</v>
      </c>
      <c r="N15030" t="b">
        <f t="shared" ref="N15030" si="30418">AND(MIN($F15029,$F15030,$F15031)=$F15030,MAX($H15029,$H15030,$H15031)=$H15030)</f>
        <v>1</v>
      </c>
      <c r="O15030" t="b">
        <f t="shared" ref="O15030" si="30419">AND(NOT(N15029),N15030,NOT(N15031))</f>
        <v>1</v>
      </c>
    </row>
    <row r="15031" spans="1:15" x14ac:dyDescent="0.25">
      <c r="A15031" t="s">
        <v>19</v>
      </c>
      <c r="B15031" t="s">
        <v>18</v>
      </c>
      <c r="C15031">
        <v>250</v>
      </c>
      <c r="D15031">
        <v>144</v>
      </c>
      <c r="E15031" t="b">
        <v>0</v>
      </c>
      <c r="F15031">
        <v>0.16500000000000001</v>
      </c>
      <c r="G15031">
        <v>64</v>
      </c>
      <c r="H15031">
        <v>64</v>
      </c>
      <c r="I15031">
        <v>15507</v>
      </c>
      <c r="J15031">
        <v>8143</v>
      </c>
      <c r="K15031">
        <v>4003</v>
      </c>
      <c r="L15031">
        <v>19</v>
      </c>
      <c r="M15031">
        <f t="shared" si="30315"/>
        <v>0</v>
      </c>
      <c r="N15031" t="b">
        <f t="shared" ref="N15031" si="30420">AND(MIN($F15029,$F15030,$F15031)=$F15031,MAX($H15029,$H15030,$H15031)=$H15031)</f>
        <v>0</v>
      </c>
      <c r="O15031" t="b">
        <f t="shared" ref="O15031" si="30421">AND(NOT(N15029),NOT(N15030),N15031)</f>
        <v>0</v>
      </c>
    </row>
    <row r="15032" spans="1:15" x14ac:dyDescent="0.25">
      <c r="A15032" t="s">
        <v>13</v>
      </c>
      <c r="B15032" t="s">
        <v>18</v>
      </c>
      <c r="C15032">
        <v>250</v>
      </c>
      <c r="D15032">
        <v>145</v>
      </c>
      <c r="E15032" t="b">
        <v>0</v>
      </c>
      <c r="F15032">
        <v>3.2000000000000001E-2</v>
      </c>
      <c r="G15032">
        <v>64</v>
      </c>
      <c r="H15032">
        <v>64</v>
      </c>
      <c r="I15032">
        <v>270</v>
      </c>
      <c r="J15032">
        <v>130</v>
      </c>
      <c r="K15032">
        <v>0</v>
      </c>
      <c r="L15032">
        <v>10</v>
      </c>
      <c r="M15032">
        <f t="shared" si="30315"/>
        <v>0</v>
      </c>
      <c r="N15032" t="b">
        <f t="shared" ref="N15032" si="30422">AND(MIN($F15032,$F15033,$F15034)=$F15032,MAX($H15032,$H15033,$H15034)=$H15032)</f>
        <v>0</v>
      </c>
      <c r="O15032" t="b">
        <f t="shared" ref="O15032" si="30423">AND(N15032,NOT(N15033),NOT(N15034))</f>
        <v>0</v>
      </c>
    </row>
    <row r="15033" spans="1:15" x14ac:dyDescent="0.25">
      <c r="A15033" t="s">
        <v>15</v>
      </c>
      <c r="B15033" t="s">
        <v>18</v>
      </c>
      <c r="C15033">
        <v>250</v>
      </c>
      <c r="D15033">
        <v>145</v>
      </c>
      <c r="E15033" t="b">
        <v>0</v>
      </c>
      <c r="F15033">
        <v>5.1999999999999998E-2</v>
      </c>
      <c r="G15033">
        <v>64</v>
      </c>
      <c r="H15033">
        <v>64</v>
      </c>
      <c r="I15033">
        <v>299</v>
      </c>
      <c r="J15033">
        <v>298</v>
      </c>
      <c r="K15033">
        <v>84</v>
      </c>
      <c r="L15033">
        <v>10</v>
      </c>
      <c r="M15033">
        <f t="shared" si="30315"/>
        <v>0</v>
      </c>
      <c r="N15033" t="b">
        <f t="shared" ref="N15033" si="30424">AND(MIN($F15032,$F15033,$F15034)=$F15033,MAX($H15032,$H15033,$H15034)=$H15033)</f>
        <v>0</v>
      </c>
      <c r="O15033" t="b">
        <f t="shared" ref="O15033" si="30425">AND(NOT(N15032),N15033,NOT(N15034))</f>
        <v>0</v>
      </c>
    </row>
    <row r="15034" spans="1:15" x14ac:dyDescent="0.25">
      <c r="A15034" t="s">
        <v>19</v>
      </c>
      <c r="B15034" t="s">
        <v>18</v>
      </c>
      <c r="C15034">
        <v>250</v>
      </c>
      <c r="D15034">
        <v>145</v>
      </c>
      <c r="E15034" t="b">
        <v>0</v>
      </c>
      <c r="F15034">
        <v>2.5000000000000001E-2</v>
      </c>
      <c r="G15034">
        <v>64</v>
      </c>
      <c r="H15034">
        <v>64</v>
      </c>
      <c r="I15034">
        <v>270</v>
      </c>
      <c r="J15034">
        <v>130</v>
      </c>
      <c r="K15034">
        <v>0</v>
      </c>
      <c r="L15034">
        <v>10</v>
      </c>
      <c r="M15034">
        <f t="shared" si="30315"/>
        <v>0</v>
      </c>
      <c r="N15034" t="b">
        <f t="shared" ref="N15034" si="30426">AND(MIN($F15032,$F15033,$F15034)=$F15034,MAX($H15032,$H15033,$H15034)=$H15034)</f>
        <v>1</v>
      </c>
      <c r="O15034" t="b">
        <f t="shared" ref="O15034" si="30427">AND(NOT(N15032),NOT(N15033),N15034)</f>
        <v>1</v>
      </c>
    </row>
    <row r="15035" spans="1:15" x14ac:dyDescent="0.25">
      <c r="A15035" t="s">
        <v>13</v>
      </c>
      <c r="B15035" t="s">
        <v>18</v>
      </c>
      <c r="C15035">
        <v>250</v>
      </c>
      <c r="D15035">
        <v>146</v>
      </c>
      <c r="E15035" t="b">
        <v>0</v>
      </c>
      <c r="F15035">
        <v>2.9000000000000001E-2</v>
      </c>
      <c r="G15035">
        <v>64</v>
      </c>
      <c r="H15035">
        <v>64</v>
      </c>
      <c r="I15035">
        <v>319</v>
      </c>
      <c r="J15035">
        <v>160</v>
      </c>
      <c r="K15035">
        <v>13</v>
      </c>
      <c r="L15035">
        <v>15</v>
      </c>
      <c r="M15035">
        <f t="shared" si="30315"/>
        <v>0</v>
      </c>
      <c r="N15035" t="b">
        <f t="shared" ref="N15035" si="30428">AND(MIN($F15035,$F15036,$F15037)=$F15035,MAX($H15035,$H15036,$H15037)=$H15035)</f>
        <v>0</v>
      </c>
      <c r="O15035" t="b">
        <f t="shared" ref="O15035" si="30429">AND(N15035,NOT(N15036),NOT(N15037))</f>
        <v>0</v>
      </c>
    </row>
    <row r="15036" spans="1:15" x14ac:dyDescent="0.25">
      <c r="A15036" t="s">
        <v>15</v>
      </c>
      <c r="B15036" t="s">
        <v>18</v>
      </c>
      <c r="C15036">
        <v>250</v>
      </c>
      <c r="D15036">
        <v>146</v>
      </c>
      <c r="E15036" t="b">
        <v>0</v>
      </c>
      <c r="F15036">
        <v>5.6000000000000001E-2</v>
      </c>
      <c r="G15036">
        <v>64</v>
      </c>
      <c r="H15036">
        <v>64</v>
      </c>
      <c r="I15036">
        <v>162</v>
      </c>
      <c r="J15036">
        <v>160</v>
      </c>
      <c r="K15036">
        <v>13</v>
      </c>
      <c r="L15036">
        <v>15</v>
      </c>
      <c r="M15036">
        <f t="shared" si="30315"/>
        <v>0</v>
      </c>
      <c r="N15036" t="b">
        <f t="shared" ref="N15036" si="30430">AND(MIN($F15035,$F15036,$F15037)=$F15036,MAX($H15035,$H15036,$H15037)=$H15036)</f>
        <v>0</v>
      </c>
      <c r="O15036" t="b">
        <f t="shared" ref="O15036" si="30431">AND(NOT(N15035),N15036,NOT(N15037))</f>
        <v>0</v>
      </c>
    </row>
    <row r="15037" spans="1:15" x14ac:dyDescent="0.25">
      <c r="A15037" t="s">
        <v>19</v>
      </c>
      <c r="B15037" t="s">
        <v>18</v>
      </c>
      <c r="C15037">
        <v>250</v>
      </c>
      <c r="D15037">
        <v>146</v>
      </c>
      <c r="E15037" t="b">
        <v>0</v>
      </c>
      <c r="F15037">
        <v>2.7E-2</v>
      </c>
      <c r="G15037">
        <v>64</v>
      </c>
      <c r="H15037">
        <v>64</v>
      </c>
      <c r="I15037">
        <v>319</v>
      </c>
      <c r="J15037">
        <v>160</v>
      </c>
      <c r="K15037">
        <v>13</v>
      </c>
      <c r="L15037">
        <v>15</v>
      </c>
      <c r="M15037">
        <f t="shared" si="30315"/>
        <v>0</v>
      </c>
      <c r="N15037" t="b">
        <f t="shared" ref="N15037" si="30432">AND(MIN($F15035,$F15036,$F15037)=$F15037,MAX($H15035,$H15036,$H15037)=$H15037)</f>
        <v>1</v>
      </c>
      <c r="O15037" t="b">
        <f t="shared" ref="O15037" si="30433">AND(NOT(N15035),NOT(N15036),N15037)</f>
        <v>1</v>
      </c>
    </row>
    <row r="15038" spans="1:15" x14ac:dyDescent="0.25">
      <c r="A15038" t="s">
        <v>13</v>
      </c>
      <c r="B15038" t="s">
        <v>18</v>
      </c>
      <c r="C15038">
        <v>250</v>
      </c>
      <c r="D15038">
        <v>147</v>
      </c>
      <c r="E15038" t="b">
        <v>0</v>
      </c>
      <c r="F15038">
        <v>4.4999999999999998E-2</v>
      </c>
      <c r="G15038">
        <v>64</v>
      </c>
      <c r="H15038">
        <v>64</v>
      </c>
      <c r="I15038">
        <v>2456</v>
      </c>
      <c r="J15038">
        <v>1259</v>
      </c>
      <c r="K15038">
        <v>562</v>
      </c>
      <c r="L15038">
        <v>21</v>
      </c>
      <c r="M15038">
        <f t="shared" si="30315"/>
        <v>0</v>
      </c>
      <c r="N15038" t="b">
        <f t="shared" ref="N15038" si="30434">AND(MIN($F15038,$F15039,$F15040)=$F15038,MAX($H15038,$H15039,$H15040)=$H15038)</f>
        <v>0</v>
      </c>
      <c r="O15038" t="b">
        <f t="shared" ref="O15038" si="30435">AND(N15038,NOT(N15039),NOT(N15040))</f>
        <v>0</v>
      </c>
    </row>
    <row r="15039" spans="1:15" x14ac:dyDescent="0.25">
      <c r="A15039" t="s">
        <v>15</v>
      </c>
      <c r="B15039" t="s">
        <v>18</v>
      </c>
      <c r="C15039">
        <v>250</v>
      </c>
      <c r="D15039">
        <v>147</v>
      </c>
      <c r="E15039" t="b">
        <v>0</v>
      </c>
      <c r="F15039">
        <v>4.8000000000000001E-2</v>
      </c>
      <c r="G15039">
        <v>64</v>
      </c>
      <c r="H15039">
        <v>64</v>
      </c>
      <c r="I15039">
        <v>1287</v>
      </c>
      <c r="J15039">
        <v>1259</v>
      </c>
      <c r="K15039">
        <v>562</v>
      </c>
      <c r="L15039">
        <v>21</v>
      </c>
      <c r="M15039">
        <f t="shared" si="30315"/>
        <v>0</v>
      </c>
      <c r="N15039" t="b">
        <f t="shared" ref="N15039" si="30436">AND(MIN($F15038,$F15039,$F15040)=$F15039,MAX($H15038,$H15039,$H15040)=$H15039)</f>
        <v>0</v>
      </c>
      <c r="O15039" t="b">
        <f t="shared" ref="O15039" si="30437">AND(NOT(N15038),N15039,NOT(N15040))</f>
        <v>0</v>
      </c>
    </row>
    <row r="15040" spans="1:15" x14ac:dyDescent="0.25">
      <c r="A15040" t="s">
        <v>19</v>
      </c>
      <c r="B15040" t="s">
        <v>18</v>
      </c>
      <c r="C15040">
        <v>250</v>
      </c>
      <c r="D15040">
        <v>147</v>
      </c>
      <c r="E15040" t="b">
        <v>0</v>
      </c>
      <c r="F15040">
        <v>4.2000000000000003E-2</v>
      </c>
      <c r="G15040">
        <v>64</v>
      </c>
      <c r="H15040">
        <v>64</v>
      </c>
      <c r="I15040">
        <v>2456</v>
      </c>
      <c r="J15040">
        <v>1259</v>
      </c>
      <c r="K15040">
        <v>562</v>
      </c>
      <c r="L15040">
        <v>21</v>
      </c>
      <c r="M15040">
        <f t="shared" si="30315"/>
        <v>0</v>
      </c>
      <c r="N15040" t="b">
        <f t="shared" ref="N15040" si="30438">AND(MIN($F15038,$F15039,$F15040)=$F15040,MAX($H15038,$H15039,$H15040)=$H15040)</f>
        <v>1</v>
      </c>
      <c r="O15040" t="b">
        <f t="shared" ref="O15040" si="30439">AND(NOT(N15038),NOT(N15039),N15040)</f>
        <v>1</v>
      </c>
    </row>
    <row r="15041" spans="1:15" x14ac:dyDescent="0.25">
      <c r="A15041" t="s">
        <v>13</v>
      </c>
      <c r="B15041" t="s">
        <v>18</v>
      </c>
      <c r="C15041">
        <v>250</v>
      </c>
      <c r="D15041">
        <v>148</v>
      </c>
      <c r="E15041" t="b">
        <v>0</v>
      </c>
      <c r="F15041">
        <v>0.105</v>
      </c>
      <c r="G15041">
        <v>64</v>
      </c>
      <c r="H15041">
        <v>64</v>
      </c>
      <c r="I15041">
        <v>7119</v>
      </c>
      <c r="J15041">
        <v>5460</v>
      </c>
      <c r="K15041">
        <v>2663</v>
      </c>
      <c r="L15041">
        <v>17</v>
      </c>
      <c r="M15041">
        <f t="shared" si="30315"/>
        <v>0</v>
      </c>
      <c r="N15041" t="b">
        <f t="shared" ref="N15041" si="30440">AND(MIN($F15041,$F15042,$F15043)=$F15041,MAX($H15041,$H15042,$H15043)=$H15041)</f>
        <v>0</v>
      </c>
      <c r="O15041" t="b">
        <f t="shared" ref="O15041" si="30441">AND(N15041,NOT(N15042),NOT(N15043))</f>
        <v>0</v>
      </c>
    </row>
    <row r="15042" spans="1:15" x14ac:dyDescent="0.25">
      <c r="A15042" t="s">
        <v>15</v>
      </c>
      <c r="B15042" t="s">
        <v>18</v>
      </c>
      <c r="C15042">
        <v>250</v>
      </c>
      <c r="D15042">
        <v>148</v>
      </c>
      <c r="E15042" t="b">
        <v>0</v>
      </c>
      <c r="F15042">
        <v>5.8000000000000003E-2</v>
      </c>
      <c r="G15042">
        <v>64</v>
      </c>
      <c r="H15042">
        <v>64</v>
      </c>
      <c r="I15042">
        <v>5474</v>
      </c>
      <c r="J15042">
        <v>5460</v>
      </c>
      <c r="K15042">
        <v>2663</v>
      </c>
      <c r="L15042">
        <v>17</v>
      </c>
      <c r="M15042">
        <f t="shared" si="30315"/>
        <v>0</v>
      </c>
      <c r="N15042" t="b">
        <f t="shared" ref="N15042" si="30442">AND(MIN($F15041,$F15042,$F15043)=$F15042,MAX($H15041,$H15042,$H15043)=$H15042)</f>
        <v>1</v>
      </c>
      <c r="O15042" t="b">
        <f t="shared" ref="O15042" si="30443">AND(NOT(N15041),N15042,NOT(N15043))</f>
        <v>1</v>
      </c>
    </row>
    <row r="15043" spans="1:15" x14ac:dyDescent="0.25">
      <c r="A15043" t="s">
        <v>19</v>
      </c>
      <c r="B15043" t="s">
        <v>18</v>
      </c>
      <c r="C15043">
        <v>250</v>
      </c>
      <c r="D15043">
        <v>148</v>
      </c>
      <c r="E15043" t="b">
        <v>0</v>
      </c>
      <c r="F15043">
        <v>9.4E-2</v>
      </c>
      <c r="G15043">
        <v>64</v>
      </c>
      <c r="H15043">
        <v>64</v>
      </c>
      <c r="I15043">
        <v>7119</v>
      </c>
      <c r="J15043">
        <v>5460</v>
      </c>
      <c r="K15043">
        <v>2663</v>
      </c>
      <c r="L15043">
        <v>17</v>
      </c>
      <c r="M15043">
        <f t="shared" ref="M15043:M15106" si="30444">G15043-H15043</f>
        <v>0</v>
      </c>
      <c r="N15043" t="b">
        <f t="shared" ref="N15043" si="30445">AND(MIN($F15041,$F15042,$F15043)=$F15043,MAX($H15041,$H15042,$H15043)=$H15043)</f>
        <v>0</v>
      </c>
      <c r="O15043" t="b">
        <f t="shared" ref="O15043" si="30446">AND(NOT(N15041),NOT(N15042),N15043)</f>
        <v>0</v>
      </c>
    </row>
    <row r="15044" spans="1:15" x14ac:dyDescent="0.25">
      <c r="A15044" t="s">
        <v>13</v>
      </c>
      <c r="B15044" t="s">
        <v>18</v>
      </c>
      <c r="C15044">
        <v>250</v>
      </c>
      <c r="D15044">
        <v>149</v>
      </c>
      <c r="E15044" t="b">
        <v>0</v>
      </c>
      <c r="F15044">
        <v>0.38100000000000001</v>
      </c>
      <c r="G15044">
        <v>64</v>
      </c>
      <c r="H15044">
        <v>64</v>
      </c>
      <c r="I15044">
        <v>35134</v>
      </c>
      <c r="J15044">
        <v>18478</v>
      </c>
      <c r="K15044">
        <v>9172</v>
      </c>
      <c r="L15044">
        <v>17</v>
      </c>
      <c r="M15044">
        <f t="shared" si="30444"/>
        <v>0</v>
      </c>
      <c r="N15044" t="b">
        <f t="shared" ref="N15044" si="30447">AND(MIN($F15044,$F15045,$F15046)=$F15044,MAX($H15044,$H15045,$H15046)=$H15044)</f>
        <v>0</v>
      </c>
      <c r="O15044" t="b">
        <f t="shared" ref="O15044" si="30448">AND(N15044,NOT(N15045),NOT(N15046))</f>
        <v>0</v>
      </c>
    </row>
    <row r="15045" spans="1:15" x14ac:dyDescent="0.25">
      <c r="A15045" t="s">
        <v>15</v>
      </c>
      <c r="B15045" t="s">
        <v>18</v>
      </c>
      <c r="C15045">
        <v>250</v>
      </c>
      <c r="D15045">
        <v>149</v>
      </c>
      <c r="E15045" t="b">
        <v>0</v>
      </c>
      <c r="F15045">
        <v>0.161</v>
      </c>
      <c r="G15045">
        <v>64</v>
      </c>
      <c r="H15045">
        <v>64</v>
      </c>
      <c r="I15045">
        <v>18585</v>
      </c>
      <c r="J15045">
        <v>18478</v>
      </c>
      <c r="K15045">
        <v>9172</v>
      </c>
      <c r="L15045">
        <v>17</v>
      </c>
      <c r="M15045">
        <f t="shared" si="30444"/>
        <v>0</v>
      </c>
      <c r="N15045" t="b">
        <f t="shared" ref="N15045" si="30449">AND(MIN($F15044,$F15045,$F15046)=$F15045,MAX($H15044,$H15045,$H15046)=$H15045)</f>
        <v>1</v>
      </c>
      <c r="O15045" t="b">
        <f t="shared" ref="O15045" si="30450">AND(NOT(N15044),N15045,NOT(N15046))</f>
        <v>1</v>
      </c>
    </row>
    <row r="15046" spans="1:15" x14ac:dyDescent="0.25">
      <c r="A15046" t="s">
        <v>19</v>
      </c>
      <c r="B15046" t="s">
        <v>18</v>
      </c>
      <c r="C15046">
        <v>250</v>
      </c>
      <c r="D15046">
        <v>149</v>
      </c>
      <c r="E15046" t="b">
        <v>0</v>
      </c>
      <c r="F15046">
        <v>0.33200000000000002</v>
      </c>
      <c r="G15046">
        <v>64</v>
      </c>
      <c r="H15046">
        <v>64</v>
      </c>
      <c r="I15046">
        <v>35134</v>
      </c>
      <c r="J15046">
        <v>18478</v>
      </c>
      <c r="K15046">
        <v>9172</v>
      </c>
      <c r="L15046">
        <v>17</v>
      </c>
      <c r="M15046">
        <f t="shared" si="30444"/>
        <v>0</v>
      </c>
      <c r="N15046" t="b">
        <f t="shared" ref="N15046" si="30451">AND(MIN($F15044,$F15045,$F15046)=$F15046,MAX($H15044,$H15045,$H15046)=$H15046)</f>
        <v>0</v>
      </c>
      <c r="O15046" t="b">
        <f t="shared" ref="O15046" si="30452">AND(NOT(N15044),NOT(N15045),N15046)</f>
        <v>0</v>
      </c>
    </row>
    <row r="15047" spans="1:15" x14ac:dyDescent="0.25">
      <c r="A15047" t="s">
        <v>13</v>
      </c>
      <c r="B15047" t="s">
        <v>18</v>
      </c>
      <c r="C15047">
        <v>250</v>
      </c>
      <c r="D15047">
        <v>14</v>
      </c>
      <c r="E15047" t="b">
        <v>0</v>
      </c>
      <c r="F15047">
        <v>3.3000000000000002E-2</v>
      </c>
      <c r="G15047">
        <v>64</v>
      </c>
      <c r="H15047">
        <v>64</v>
      </c>
      <c r="I15047">
        <v>935</v>
      </c>
      <c r="J15047">
        <v>415</v>
      </c>
      <c r="K15047">
        <v>140</v>
      </c>
      <c r="L15047">
        <v>17</v>
      </c>
      <c r="M15047">
        <f t="shared" si="30444"/>
        <v>0</v>
      </c>
      <c r="N15047" t="b">
        <f t="shared" ref="N15047" si="30453">AND(MIN($F15047,$F15048,$F15049)=$F15047,MAX($H15047,$H15048,$H15049)=$H15047)</f>
        <v>0</v>
      </c>
      <c r="O15047" t="b">
        <f t="shared" ref="O15047" si="30454">AND(N15047,NOT(N15048),NOT(N15049))</f>
        <v>0</v>
      </c>
    </row>
    <row r="15048" spans="1:15" x14ac:dyDescent="0.25">
      <c r="A15048" t="s">
        <v>15</v>
      </c>
      <c r="B15048" t="s">
        <v>18</v>
      </c>
      <c r="C15048">
        <v>250</v>
      </c>
      <c r="D15048">
        <v>14</v>
      </c>
      <c r="E15048" t="b">
        <v>0</v>
      </c>
      <c r="F15048">
        <v>3.2000000000000001E-2</v>
      </c>
      <c r="G15048">
        <v>64</v>
      </c>
      <c r="H15048">
        <v>64</v>
      </c>
      <c r="I15048">
        <v>431</v>
      </c>
      <c r="J15048">
        <v>415</v>
      </c>
      <c r="K15048">
        <v>140</v>
      </c>
      <c r="L15048">
        <v>17</v>
      </c>
      <c r="M15048">
        <f t="shared" si="30444"/>
        <v>0</v>
      </c>
      <c r="N15048" t="b">
        <f t="shared" ref="N15048" si="30455">AND(MIN($F15047,$F15048,$F15049)=$F15048,MAX($H15047,$H15048,$H15049)=$H15048)</f>
        <v>1</v>
      </c>
      <c r="O15048" t="b">
        <f t="shared" ref="O15048" si="30456">AND(NOT(N15047),N15048,NOT(N15049))</f>
        <v>1</v>
      </c>
    </row>
    <row r="15049" spans="1:15" x14ac:dyDescent="0.25">
      <c r="A15049" t="s">
        <v>19</v>
      </c>
      <c r="B15049" t="s">
        <v>18</v>
      </c>
      <c r="C15049">
        <v>250</v>
      </c>
      <c r="D15049">
        <v>14</v>
      </c>
      <c r="E15049" t="b">
        <v>0</v>
      </c>
      <c r="F15049">
        <v>7.5999999999999998E-2</v>
      </c>
      <c r="G15049">
        <v>64</v>
      </c>
      <c r="H15049">
        <v>64</v>
      </c>
      <c r="I15049">
        <v>935</v>
      </c>
      <c r="J15049">
        <v>415</v>
      </c>
      <c r="K15049">
        <v>140</v>
      </c>
      <c r="L15049">
        <v>17</v>
      </c>
      <c r="M15049">
        <f t="shared" si="30444"/>
        <v>0</v>
      </c>
      <c r="N15049" t="b">
        <f t="shared" ref="N15049" si="30457">AND(MIN($F15047,$F15048,$F15049)=$F15049,MAX($H15047,$H15048,$H15049)=$H15049)</f>
        <v>0</v>
      </c>
      <c r="O15049" t="b">
        <f t="shared" ref="O15049" si="30458">AND(NOT(N15047),NOT(N15048),N15049)</f>
        <v>0</v>
      </c>
    </row>
    <row r="15050" spans="1:15" x14ac:dyDescent="0.25">
      <c r="A15050" t="s">
        <v>13</v>
      </c>
      <c r="B15050" t="s">
        <v>18</v>
      </c>
      <c r="C15050">
        <v>250</v>
      </c>
      <c r="D15050">
        <v>150</v>
      </c>
      <c r="E15050" t="b">
        <v>0</v>
      </c>
      <c r="F15050">
        <v>3.5000000000000003E-2</v>
      </c>
      <c r="G15050">
        <v>64</v>
      </c>
      <c r="H15050">
        <v>64</v>
      </c>
      <c r="I15050">
        <v>1367</v>
      </c>
      <c r="J15050">
        <v>926</v>
      </c>
      <c r="K15050">
        <v>395</v>
      </c>
      <c r="L15050">
        <v>25</v>
      </c>
      <c r="M15050">
        <f t="shared" si="30444"/>
        <v>0</v>
      </c>
      <c r="N15050" t="b">
        <f t="shared" ref="N15050" si="30459">AND(MIN($F15050,$F15051,$F15052)=$F15050,MAX($H15050,$H15051,$H15052)=$H15050)</f>
        <v>1</v>
      </c>
      <c r="O15050" t="b">
        <f t="shared" ref="O15050" si="30460">AND(N15050,NOT(N15051),NOT(N15052))</f>
        <v>1</v>
      </c>
    </row>
    <row r="15051" spans="1:15" x14ac:dyDescent="0.25">
      <c r="A15051" t="s">
        <v>15</v>
      </c>
      <c r="B15051" t="s">
        <v>18</v>
      </c>
      <c r="C15051">
        <v>250</v>
      </c>
      <c r="D15051">
        <v>150</v>
      </c>
      <c r="E15051" t="b">
        <v>0</v>
      </c>
      <c r="F15051">
        <v>3.9E-2</v>
      </c>
      <c r="G15051">
        <v>64</v>
      </c>
      <c r="H15051">
        <v>64</v>
      </c>
      <c r="I15051">
        <v>940</v>
      </c>
      <c r="J15051">
        <v>926</v>
      </c>
      <c r="K15051">
        <v>395</v>
      </c>
      <c r="L15051">
        <v>25</v>
      </c>
      <c r="M15051">
        <f t="shared" si="30444"/>
        <v>0</v>
      </c>
      <c r="N15051" t="b">
        <f t="shared" ref="N15051" si="30461">AND(MIN($F15050,$F15051,$F15052)=$F15051,MAX($H15050,$H15051,$H15052)=$H15051)</f>
        <v>0</v>
      </c>
      <c r="O15051" t="b">
        <f t="shared" ref="O15051" si="30462">AND(NOT(N15050),N15051,NOT(N15052))</f>
        <v>0</v>
      </c>
    </row>
    <row r="15052" spans="1:15" x14ac:dyDescent="0.25">
      <c r="A15052" t="s">
        <v>19</v>
      </c>
      <c r="B15052" t="s">
        <v>18</v>
      </c>
      <c r="C15052">
        <v>250</v>
      </c>
      <c r="D15052">
        <v>150</v>
      </c>
      <c r="E15052" t="b">
        <v>0</v>
      </c>
      <c r="F15052">
        <v>4.2000000000000003E-2</v>
      </c>
      <c r="G15052">
        <v>64</v>
      </c>
      <c r="H15052">
        <v>64</v>
      </c>
      <c r="I15052">
        <v>1367</v>
      </c>
      <c r="J15052">
        <v>926</v>
      </c>
      <c r="K15052">
        <v>395</v>
      </c>
      <c r="L15052">
        <v>25</v>
      </c>
      <c r="M15052">
        <f t="shared" si="30444"/>
        <v>0</v>
      </c>
      <c r="N15052" t="b">
        <f t="shared" ref="N15052" si="30463">AND(MIN($F15050,$F15051,$F15052)=$F15052,MAX($H15050,$H15051,$H15052)=$H15052)</f>
        <v>0</v>
      </c>
      <c r="O15052" t="b">
        <f t="shared" ref="O15052" si="30464">AND(NOT(N15050),NOT(N15051),N15052)</f>
        <v>0</v>
      </c>
    </row>
    <row r="15053" spans="1:15" x14ac:dyDescent="0.25">
      <c r="A15053" t="s">
        <v>13</v>
      </c>
      <c r="B15053" t="s">
        <v>18</v>
      </c>
      <c r="C15053">
        <v>250</v>
      </c>
      <c r="D15053">
        <v>151</v>
      </c>
      <c r="E15053" t="b">
        <v>0</v>
      </c>
      <c r="F15053">
        <v>0.35</v>
      </c>
      <c r="G15053">
        <v>64</v>
      </c>
      <c r="H15053">
        <v>64</v>
      </c>
      <c r="I15053">
        <v>31121</v>
      </c>
      <c r="J15053">
        <v>17034</v>
      </c>
      <c r="K15053">
        <v>8449</v>
      </c>
      <c r="L15053">
        <v>21</v>
      </c>
      <c r="M15053">
        <f t="shared" si="30444"/>
        <v>0</v>
      </c>
      <c r="N15053" t="b">
        <f t="shared" ref="N15053" si="30465">AND(MIN($F15053,$F15054,$F15055)=$F15053,MAX($H15053,$H15054,$H15055)=$H15053)</f>
        <v>0</v>
      </c>
      <c r="O15053" t="b">
        <f t="shared" ref="O15053" si="30466">AND(N15053,NOT(N15054),NOT(N15055))</f>
        <v>0</v>
      </c>
    </row>
    <row r="15054" spans="1:15" x14ac:dyDescent="0.25">
      <c r="A15054" t="s">
        <v>15</v>
      </c>
      <c r="B15054" t="s">
        <v>18</v>
      </c>
      <c r="C15054">
        <v>250</v>
      </c>
      <c r="D15054">
        <v>151</v>
      </c>
      <c r="E15054" t="b">
        <v>0</v>
      </c>
      <c r="F15054">
        <v>0.17499999999999999</v>
      </c>
      <c r="G15054">
        <v>64</v>
      </c>
      <c r="H15054">
        <v>64</v>
      </c>
      <c r="I15054">
        <v>17142</v>
      </c>
      <c r="J15054">
        <v>17034</v>
      </c>
      <c r="K15054">
        <v>8449</v>
      </c>
      <c r="L15054">
        <v>21</v>
      </c>
      <c r="M15054">
        <f t="shared" si="30444"/>
        <v>0</v>
      </c>
      <c r="N15054" t="b">
        <f t="shared" ref="N15054" si="30467">AND(MIN($F15053,$F15054,$F15055)=$F15054,MAX($H15053,$H15054,$H15055)=$H15054)</f>
        <v>1</v>
      </c>
      <c r="O15054" t="b">
        <f t="shared" ref="O15054" si="30468">AND(NOT(N15053),N15054,NOT(N15055))</f>
        <v>1</v>
      </c>
    </row>
    <row r="15055" spans="1:15" x14ac:dyDescent="0.25">
      <c r="A15055" t="s">
        <v>19</v>
      </c>
      <c r="B15055" t="s">
        <v>18</v>
      </c>
      <c r="C15055">
        <v>250</v>
      </c>
      <c r="D15055">
        <v>151</v>
      </c>
      <c r="E15055" t="b">
        <v>0</v>
      </c>
      <c r="F15055">
        <v>0.315</v>
      </c>
      <c r="G15055">
        <v>64</v>
      </c>
      <c r="H15055">
        <v>64</v>
      </c>
      <c r="I15055">
        <v>31121</v>
      </c>
      <c r="J15055">
        <v>17034</v>
      </c>
      <c r="K15055">
        <v>8449</v>
      </c>
      <c r="L15055">
        <v>21</v>
      </c>
      <c r="M15055">
        <f t="shared" si="30444"/>
        <v>0</v>
      </c>
      <c r="N15055" t="b">
        <f t="shared" ref="N15055" si="30469">AND(MIN($F15053,$F15054,$F15055)=$F15055,MAX($H15053,$H15054,$H15055)=$H15055)</f>
        <v>0</v>
      </c>
      <c r="O15055" t="b">
        <f t="shared" ref="O15055" si="30470">AND(NOT(N15053),NOT(N15054),N15055)</f>
        <v>0</v>
      </c>
    </row>
    <row r="15056" spans="1:15" x14ac:dyDescent="0.25">
      <c r="A15056" t="s">
        <v>13</v>
      </c>
      <c r="B15056" t="s">
        <v>18</v>
      </c>
      <c r="C15056">
        <v>250</v>
      </c>
      <c r="D15056">
        <v>152</v>
      </c>
      <c r="E15056" t="b">
        <v>0</v>
      </c>
      <c r="F15056">
        <v>9.9000000000000005E-2</v>
      </c>
      <c r="G15056">
        <v>64</v>
      </c>
      <c r="H15056">
        <v>64</v>
      </c>
      <c r="I15056">
        <v>9020</v>
      </c>
      <c r="J15056">
        <v>5323</v>
      </c>
      <c r="K15056">
        <v>2595</v>
      </c>
      <c r="L15056">
        <v>20</v>
      </c>
      <c r="M15056">
        <f t="shared" si="30444"/>
        <v>0</v>
      </c>
      <c r="N15056" t="b">
        <f t="shared" ref="N15056" si="30471">AND(MIN($F15056,$F15057,$F15058)=$F15056,MAX($H15056,$H15057,$H15058)=$H15056)</f>
        <v>0</v>
      </c>
      <c r="O15056" t="b">
        <f t="shared" ref="O15056" si="30472">AND(N15056,NOT(N15057),NOT(N15058))</f>
        <v>0</v>
      </c>
    </row>
    <row r="15057" spans="1:15" x14ac:dyDescent="0.25">
      <c r="A15057" t="s">
        <v>15</v>
      </c>
      <c r="B15057" t="s">
        <v>18</v>
      </c>
      <c r="C15057">
        <v>250</v>
      </c>
      <c r="D15057">
        <v>152</v>
      </c>
      <c r="E15057" t="b">
        <v>0</v>
      </c>
      <c r="F15057">
        <v>7.8E-2</v>
      </c>
      <c r="G15057">
        <v>64</v>
      </c>
      <c r="H15057">
        <v>64</v>
      </c>
      <c r="I15057">
        <v>5355</v>
      </c>
      <c r="J15057">
        <v>5323</v>
      </c>
      <c r="K15057">
        <v>2595</v>
      </c>
      <c r="L15057">
        <v>20</v>
      </c>
      <c r="M15057">
        <f t="shared" si="30444"/>
        <v>0</v>
      </c>
      <c r="N15057" t="b">
        <f t="shared" ref="N15057" si="30473">AND(MIN($F15056,$F15057,$F15058)=$F15057,MAX($H15056,$H15057,$H15058)=$H15057)</f>
        <v>1</v>
      </c>
      <c r="O15057" t="b">
        <f t="shared" ref="O15057" si="30474">AND(NOT(N15056),N15057,NOT(N15058))</f>
        <v>1</v>
      </c>
    </row>
    <row r="15058" spans="1:15" x14ac:dyDescent="0.25">
      <c r="A15058" t="s">
        <v>19</v>
      </c>
      <c r="B15058" t="s">
        <v>18</v>
      </c>
      <c r="C15058">
        <v>250</v>
      </c>
      <c r="D15058">
        <v>152</v>
      </c>
      <c r="E15058" t="b">
        <v>0</v>
      </c>
      <c r="F15058">
        <v>8.7999999999999995E-2</v>
      </c>
      <c r="G15058">
        <v>64</v>
      </c>
      <c r="H15058">
        <v>64</v>
      </c>
      <c r="I15058">
        <v>9020</v>
      </c>
      <c r="J15058">
        <v>5323</v>
      </c>
      <c r="K15058">
        <v>2595</v>
      </c>
      <c r="L15058">
        <v>20</v>
      </c>
      <c r="M15058">
        <f t="shared" si="30444"/>
        <v>0</v>
      </c>
      <c r="N15058" t="b">
        <f t="shared" ref="N15058" si="30475">AND(MIN($F15056,$F15057,$F15058)=$F15058,MAX($H15056,$H15057,$H15058)=$H15058)</f>
        <v>0</v>
      </c>
      <c r="O15058" t="b">
        <f t="shared" ref="O15058" si="30476">AND(NOT(N15056),NOT(N15057),N15058)</f>
        <v>0</v>
      </c>
    </row>
    <row r="15059" spans="1:15" x14ac:dyDescent="0.25">
      <c r="A15059" t="s">
        <v>13</v>
      </c>
      <c r="B15059" t="s">
        <v>18</v>
      </c>
      <c r="C15059">
        <v>250</v>
      </c>
      <c r="D15059">
        <v>153</v>
      </c>
      <c r="E15059" t="b">
        <v>0</v>
      </c>
      <c r="F15059">
        <v>5.6000000000000001E-2</v>
      </c>
      <c r="G15059">
        <v>64</v>
      </c>
      <c r="H15059">
        <v>64</v>
      </c>
      <c r="I15059">
        <v>270</v>
      </c>
      <c r="J15059">
        <v>130</v>
      </c>
      <c r="K15059">
        <v>0</v>
      </c>
      <c r="L15059">
        <v>11</v>
      </c>
      <c r="M15059">
        <f t="shared" si="30444"/>
        <v>0</v>
      </c>
      <c r="N15059" t="b">
        <f t="shared" ref="N15059" si="30477">AND(MIN($F15059,$F15060,$F15061)=$F15059,MAX($H15059,$H15060,$H15061)=$H15059)</f>
        <v>0</v>
      </c>
      <c r="O15059" t="b">
        <f t="shared" ref="O15059" si="30478">AND(N15059,NOT(N15060),NOT(N15061))</f>
        <v>0</v>
      </c>
    </row>
    <row r="15060" spans="1:15" x14ac:dyDescent="0.25">
      <c r="A15060" t="s">
        <v>15</v>
      </c>
      <c r="B15060" t="s">
        <v>18</v>
      </c>
      <c r="C15060">
        <v>250</v>
      </c>
      <c r="D15060">
        <v>153</v>
      </c>
      <c r="E15060" t="b">
        <v>0</v>
      </c>
      <c r="F15060">
        <v>4.8000000000000001E-2</v>
      </c>
      <c r="G15060">
        <v>64</v>
      </c>
      <c r="H15060">
        <v>64</v>
      </c>
      <c r="I15060">
        <v>131</v>
      </c>
      <c r="J15060">
        <v>130</v>
      </c>
      <c r="K15060">
        <v>0</v>
      </c>
      <c r="L15060">
        <v>11</v>
      </c>
      <c r="M15060">
        <f t="shared" si="30444"/>
        <v>0</v>
      </c>
      <c r="N15060" t="b">
        <f t="shared" ref="N15060" si="30479">AND(MIN($F15059,$F15060,$F15061)=$F15060,MAX($H15059,$H15060,$H15061)=$H15060)</f>
        <v>0</v>
      </c>
      <c r="O15060" t="b">
        <f t="shared" ref="O15060" si="30480">AND(NOT(N15059),N15060,NOT(N15061))</f>
        <v>0</v>
      </c>
    </row>
    <row r="15061" spans="1:15" x14ac:dyDescent="0.25">
      <c r="A15061" t="s">
        <v>19</v>
      </c>
      <c r="B15061" t="s">
        <v>18</v>
      </c>
      <c r="C15061">
        <v>250</v>
      </c>
      <c r="D15061">
        <v>153</v>
      </c>
      <c r="E15061" t="b">
        <v>0</v>
      </c>
      <c r="F15061">
        <v>4.7E-2</v>
      </c>
      <c r="G15061">
        <v>64</v>
      </c>
      <c r="H15061">
        <v>64</v>
      </c>
      <c r="I15061">
        <v>270</v>
      </c>
      <c r="J15061">
        <v>130</v>
      </c>
      <c r="K15061">
        <v>0</v>
      </c>
      <c r="L15061">
        <v>11</v>
      </c>
      <c r="M15061">
        <f t="shared" si="30444"/>
        <v>0</v>
      </c>
      <c r="N15061" t="b">
        <f t="shared" ref="N15061" si="30481">AND(MIN($F15059,$F15060,$F15061)=$F15061,MAX($H15059,$H15060,$H15061)=$H15061)</f>
        <v>1</v>
      </c>
      <c r="O15061" t="b">
        <f t="shared" ref="O15061" si="30482">AND(NOT(N15059),NOT(N15060),N15061)</f>
        <v>1</v>
      </c>
    </row>
    <row r="15062" spans="1:15" x14ac:dyDescent="0.25">
      <c r="A15062" t="s">
        <v>13</v>
      </c>
      <c r="B15062" t="s">
        <v>18</v>
      </c>
      <c r="C15062">
        <v>250</v>
      </c>
      <c r="D15062">
        <v>154</v>
      </c>
      <c r="E15062" t="b">
        <v>0</v>
      </c>
      <c r="F15062">
        <v>0.16600000000000001</v>
      </c>
      <c r="G15062">
        <v>64</v>
      </c>
      <c r="H15062">
        <v>64</v>
      </c>
      <c r="I15062">
        <v>16898</v>
      </c>
      <c r="J15062">
        <v>8936</v>
      </c>
      <c r="K15062">
        <v>4401</v>
      </c>
      <c r="L15062">
        <v>19</v>
      </c>
      <c r="M15062">
        <f t="shared" si="30444"/>
        <v>0</v>
      </c>
      <c r="N15062" t="b">
        <f t="shared" ref="N15062" si="30483">AND(MIN($F15062,$F15063,$F15064)=$F15062,MAX($H15062,$H15063,$H15064)=$H15062)</f>
        <v>0</v>
      </c>
      <c r="O15062" t="b">
        <f t="shared" ref="O15062" si="30484">AND(N15062,NOT(N15063),NOT(N15064))</f>
        <v>0</v>
      </c>
    </row>
    <row r="15063" spans="1:15" x14ac:dyDescent="0.25">
      <c r="A15063" t="s">
        <v>15</v>
      </c>
      <c r="B15063" t="s">
        <v>18</v>
      </c>
      <c r="C15063">
        <v>250</v>
      </c>
      <c r="D15063">
        <v>154</v>
      </c>
      <c r="E15063" t="b">
        <v>0</v>
      </c>
      <c r="F15063">
        <v>8.8999999999999996E-2</v>
      </c>
      <c r="G15063">
        <v>64</v>
      </c>
      <c r="H15063">
        <v>64</v>
      </c>
      <c r="I15063">
        <v>9057</v>
      </c>
      <c r="J15063">
        <v>8936</v>
      </c>
      <c r="K15063">
        <v>4401</v>
      </c>
      <c r="L15063">
        <v>19</v>
      </c>
      <c r="M15063">
        <f t="shared" si="30444"/>
        <v>0</v>
      </c>
      <c r="N15063" t="b">
        <f t="shared" ref="N15063" si="30485">AND(MIN($F15062,$F15063,$F15064)=$F15063,MAX($H15062,$H15063,$H15064)=$H15063)</f>
        <v>1</v>
      </c>
      <c r="O15063" t="b">
        <f t="shared" ref="O15063" si="30486">AND(NOT(N15062),N15063,NOT(N15064))</f>
        <v>1</v>
      </c>
    </row>
    <row r="15064" spans="1:15" x14ac:dyDescent="0.25">
      <c r="A15064" t="s">
        <v>19</v>
      </c>
      <c r="B15064" t="s">
        <v>18</v>
      </c>
      <c r="C15064">
        <v>250</v>
      </c>
      <c r="D15064">
        <v>154</v>
      </c>
      <c r="E15064" t="b">
        <v>0</v>
      </c>
      <c r="F15064">
        <v>0.153</v>
      </c>
      <c r="G15064">
        <v>64</v>
      </c>
      <c r="H15064">
        <v>64</v>
      </c>
      <c r="I15064">
        <v>16898</v>
      </c>
      <c r="J15064">
        <v>8936</v>
      </c>
      <c r="K15064">
        <v>4401</v>
      </c>
      <c r="L15064">
        <v>19</v>
      </c>
      <c r="M15064">
        <f t="shared" si="30444"/>
        <v>0</v>
      </c>
      <c r="N15064" t="b">
        <f t="shared" ref="N15064" si="30487">AND(MIN($F15062,$F15063,$F15064)=$F15064,MAX($H15062,$H15063,$H15064)=$H15064)</f>
        <v>0</v>
      </c>
      <c r="O15064" t="b">
        <f t="shared" ref="O15064" si="30488">AND(NOT(N15062),NOT(N15063),N15064)</f>
        <v>0</v>
      </c>
    </row>
    <row r="15065" spans="1:15" x14ac:dyDescent="0.25">
      <c r="A15065" t="s">
        <v>13</v>
      </c>
      <c r="B15065" t="s">
        <v>18</v>
      </c>
      <c r="C15065">
        <v>250</v>
      </c>
      <c r="D15065">
        <v>155</v>
      </c>
      <c r="E15065" t="b">
        <v>0</v>
      </c>
      <c r="F15065">
        <v>0.251</v>
      </c>
      <c r="G15065">
        <v>64</v>
      </c>
      <c r="H15065">
        <v>64</v>
      </c>
      <c r="I15065">
        <v>23377</v>
      </c>
      <c r="J15065">
        <v>12098</v>
      </c>
      <c r="K15065">
        <v>5981</v>
      </c>
      <c r="L15065">
        <v>22</v>
      </c>
      <c r="M15065">
        <f t="shared" si="30444"/>
        <v>0</v>
      </c>
      <c r="N15065" t="b">
        <f t="shared" ref="N15065" si="30489">AND(MIN($F15065,$F15066,$F15067)=$F15065,MAX($H15065,$H15066,$H15067)=$H15065)</f>
        <v>0</v>
      </c>
      <c r="O15065" t="b">
        <f t="shared" ref="O15065" si="30490">AND(N15065,NOT(N15066),NOT(N15067))</f>
        <v>0</v>
      </c>
    </row>
    <row r="15066" spans="1:15" x14ac:dyDescent="0.25">
      <c r="A15066" t="s">
        <v>15</v>
      </c>
      <c r="B15066" t="s">
        <v>18</v>
      </c>
      <c r="C15066">
        <v>250</v>
      </c>
      <c r="D15066">
        <v>155</v>
      </c>
      <c r="E15066" t="b">
        <v>0</v>
      </c>
      <c r="F15066">
        <v>0.11700000000000001</v>
      </c>
      <c r="G15066">
        <v>64</v>
      </c>
      <c r="H15066">
        <v>64</v>
      </c>
      <c r="I15066">
        <v>12366</v>
      </c>
      <c r="J15066">
        <v>12098</v>
      </c>
      <c r="K15066">
        <v>5981</v>
      </c>
      <c r="L15066">
        <v>22</v>
      </c>
      <c r="M15066">
        <f t="shared" si="30444"/>
        <v>0</v>
      </c>
      <c r="N15066" t="b">
        <f t="shared" ref="N15066" si="30491">AND(MIN($F15065,$F15066,$F15067)=$F15066,MAX($H15065,$H15066,$H15067)=$H15066)</f>
        <v>1</v>
      </c>
      <c r="O15066" t="b">
        <f t="shared" ref="O15066" si="30492">AND(NOT(N15065),N15066,NOT(N15067))</f>
        <v>1</v>
      </c>
    </row>
    <row r="15067" spans="1:15" x14ac:dyDescent="0.25">
      <c r="A15067" t="s">
        <v>19</v>
      </c>
      <c r="B15067" t="s">
        <v>18</v>
      </c>
      <c r="C15067">
        <v>250</v>
      </c>
      <c r="D15067">
        <v>155</v>
      </c>
      <c r="E15067" t="b">
        <v>0</v>
      </c>
      <c r="F15067">
        <v>0.23100000000000001</v>
      </c>
      <c r="G15067">
        <v>64</v>
      </c>
      <c r="H15067">
        <v>64</v>
      </c>
      <c r="I15067">
        <v>23377</v>
      </c>
      <c r="J15067">
        <v>12098</v>
      </c>
      <c r="K15067">
        <v>5981</v>
      </c>
      <c r="L15067">
        <v>22</v>
      </c>
      <c r="M15067">
        <f t="shared" si="30444"/>
        <v>0</v>
      </c>
      <c r="N15067" t="b">
        <f t="shared" ref="N15067" si="30493">AND(MIN($F15065,$F15066,$F15067)=$F15067,MAX($H15065,$H15066,$H15067)=$H15067)</f>
        <v>0</v>
      </c>
      <c r="O15067" t="b">
        <f t="shared" ref="O15067" si="30494">AND(NOT(N15065),NOT(N15066),N15067)</f>
        <v>0</v>
      </c>
    </row>
    <row r="15068" spans="1:15" x14ac:dyDescent="0.25">
      <c r="A15068" t="s">
        <v>13</v>
      </c>
      <c r="B15068" t="s">
        <v>18</v>
      </c>
      <c r="C15068">
        <v>250</v>
      </c>
      <c r="D15068">
        <v>156</v>
      </c>
      <c r="E15068" t="b">
        <v>0</v>
      </c>
      <c r="F15068">
        <v>6.0999999999999999E-2</v>
      </c>
      <c r="G15068">
        <v>64</v>
      </c>
      <c r="H15068">
        <v>64</v>
      </c>
      <c r="I15068">
        <v>2031</v>
      </c>
      <c r="J15068">
        <v>1279</v>
      </c>
      <c r="K15068">
        <v>571</v>
      </c>
      <c r="L15068">
        <v>18</v>
      </c>
      <c r="M15068">
        <f t="shared" si="30444"/>
        <v>0</v>
      </c>
      <c r="N15068" t="b">
        <f t="shared" ref="N15068" si="30495">AND(MIN($F15068,$F15069,$F15070)=$F15068,MAX($H15068,$H15069,$H15070)=$H15068)</f>
        <v>0</v>
      </c>
      <c r="O15068" t="b">
        <f t="shared" ref="O15068" si="30496">AND(N15068,NOT(N15069),NOT(N15070))</f>
        <v>0</v>
      </c>
    </row>
    <row r="15069" spans="1:15" x14ac:dyDescent="0.25">
      <c r="A15069" t="s">
        <v>15</v>
      </c>
      <c r="B15069" t="s">
        <v>18</v>
      </c>
      <c r="C15069">
        <v>250</v>
      </c>
      <c r="D15069">
        <v>156</v>
      </c>
      <c r="E15069" t="b">
        <v>0</v>
      </c>
      <c r="F15069">
        <v>0.03</v>
      </c>
      <c r="G15069">
        <v>64</v>
      </c>
      <c r="H15069">
        <v>64</v>
      </c>
      <c r="I15069">
        <v>1314</v>
      </c>
      <c r="J15069">
        <v>1279</v>
      </c>
      <c r="K15069">
        <v>571</v>
      </c>
      <c r="L15069">
        <v>18</v>
      </c>
      <c r="M15069">
        <f t="shared" si="30444"/>
        <v>0</v>
      </c>
      <c r="N15069" t="b">
        <f t="shared" ref="N15069" si="30497">AND(MIN($F15068,$F15069,$F15070)=$F15069,MAX($H15068,$H15069,$H15070)=$H15069)</f>
        <v>1</v>
      </c>
      <c r="O15069" t="b">
        <f t="shared" ref="O15069" si="30498">AND(NOT(N15068),N15069,NOT(N15070))</f>
        <v>1</v>
      </c>
    </row>
    <row r="15070" spans="1:15" x14ac:dyDescent="0.25">
      <c r="A15070" t="s">
        <v>19</v>
      </c>
      <c r="B15070" t="s">
        <v>18</v>
      </c>
      <c r="C15070">
        <v>250</v>
      </c>
      <c r="D15070">
        <v>156</v>
      </c>
      <c r="E15070" t="b">
        <v>0</v>
      </c>
      <c r="F15070">
        <v>5.6000000000000001E-2</v>
      </c>
      <c r="G15070">
        <v>64</v>
      </c>
      <c r="H15070">
        <v>64</v>
      </c>
      <c r="I15070">
        <v>2031</v>
      </c>
      <c r="J15070">
        <v>1279</v>
      </c>
      <c r="K15070">
        <v>571</v>
      </c>
      <c r="L15070">
        <v>18</v>
      </c>
      <c r="M15070">
        <f t="shared" si="30444"/>
        <v>0</v>
      </c>
      <c r="N15070" t="b">
        <f t="shared" ref="N15070" si="30499">AND(MIN($F15068,$F15069,$F15070)=$F15070,MAX($H15068,$H15069,$H15070)=$H15070)</f>
        <v>0</v>
      </c>
      <c r="O15070" t="b">
        <f t="shared" ref="O15070" si="30500">AND(NOT(N15068),NOT(N15069),N15070)</f>
        <v>0</v>
      </c>
    </row>
    <row r="15071" spans="1:15" x14ac:dyDescent="0.25">
      <c r="A15071" t="s">
        <v>13</v>
      </c>
      <c r="B15071" t="s">
        <v>18</v>
      </c>
      <c r="C15071">
        <v>250</v>
      </c>
      <c r="D15071">
        <v>157</v>
      </c>
      <c r="E15071" t="b">
        <v>0</v>
      </c>
      <c r="F15071">
        <v>0.17799999999999999</v>
      </c>
      <c r="G15071">
        <v>64</v>
      </c>
      <c r="H15071">
        <v>64</v>
      </c>
      <c r="I15071">
        <v>9130</v>
      </c>
      <c r="J15071">
        <v>6389</v>
      </c>
      <c r="K15071">
        <v>3127</v>
      </c>
      <c r="L15071">
        <v>24</v>
      </c>
      <c r="M15071">
        <f t="shared" si="30444"/>
        <v>0</v>
      </c>
      <c r="N15071" t="b">
        <f t="shared" ref="N15071" si="30501">AND(MIN($F15071,$F15072,$F15073)=$F15071,MAX($H15071,$H15072,$H15073)=$H15071)</f>
        <v>0</v>
      </c>
      <c r="O15071" t="b">
        <f t="shared" ref="O15071" si="30502">AND(N15071,NOT(N15072),NOT(N15073))</f>
        <v>0</v>
      </c>
    </row>
    <row r="15072" spans="1:15" x14ac:dyDescent="0.25">
      <c r="A15072" t="s">
        <v>15</v>
      </c>
      <c r="B15072" t="s">
        <v>18</v>
      </c>
      <c r="C15072">
        <v>250</v>
      </c>
      <c r="D15072">
        <v>157</v>
      </c>
      <c r="E15072" t="b">
        <v>0</v>
      </c>
      <c r="F15072">
        <v>0.128</v>
      </c>
      <c r="G15072">
        <v>64</v>
      </c>
      <c r="H15072">
        <v>64</v>
      </c>
      <c r="I15072">
        <v>12535</v>
      </c>
      <c r="J15072">
        <v>12379</v>
      </c>
      <c r="K15072">
        <v>6122</v>
      </c>
      <c r="L15072">
        <v>21</v>
      </c>
      <c r="M15072">
        <f t="shared" si="30444"/>
        <v>0</v>
      </c>
      <c r="N15072" t="b">
        <f t="shared" ref="N15072" si="30503">AND(MIN($F15071,$F15072,$F15073)=$F15072,MAX($H15071,$H15072,$H15073)=$H15072)</f>
        <v>1</v>
      </c>
      <c r="O15072" t="b">
        <f t="shared" ref="O15072" si="30504">AND(NOT(N15071),N15072,NOT(N15073))</f>
        <v>1</v>
      </c>
    </row>
    <row r="15073" spans="1:15" x14ac:dyDescent="0.25">
      <c r="A15073" t="s">
        <v>19</v>
      </c>
      <c r="B15073" t="s">
        <v>18</v>
      </c>
      <c r="C15073">
        <v>250</v>
      </c>
      <c r="D15073">
        <v>157</v>
      </c>
      <c r="E15073" t="b">
        <v>0</v>
      </c>
      <c r="F15073">
        <v>0.14399999999999999</v>
      </c>
      <c r="G15073">
        <v>64</v>
      </c>
      <c r="H15073">
        <v>64</v>
      </c>
      <c r="I15073">
        <v>9130</v>
      </c>
      <c r="J15073">
        <v>6389</v>
      </c>
      <c r="K15073">
        <v>3127</v>
      </c>
      <c r="L15073">
        <v>24</v>
      </c>
      <c r="M15073">
        <f t="shared" si="30444"/>
        <v>0</v>
      </c>
      <c r="N15073" t="b">
        <f t="shared" ref="N15073" si="30505">AND(MIN($F15071,$F15072,$F15073)=$F15073,MAX($H15071,$H15072,$H15073)=$H15073)</f>
        <v>0</v>
      </c>
      <c r="O15073" t="b">
        <f t="shared" ref="O15073" si="30506">AND(NOT(N15071),NOT(N15072),N15073)</f>
        <v>0</v>
      </c>
    </row>
    <row r="15074" spans="1:15" x14ac:dyDescent="0.25">
      <c r="A15074" t="s">
        <v>13</v>
      </c>
      <c r="B15074" t="s">
        <v>18</v>
      </c>
      <c r="C15074">
        <v>250</v>
      </c>
      <c r="D15074">
        <v>158</v>
      </c>
      <c r="E15074" t="b">
        <v>0</v>
      </c>
      <c r="F15074">
        <v>5.2999999999999999E-2</v>
      </c>
      <c r="G15074">
        <v>64</v>
      </c>
      <c r="H15074">
        <v>64</v>
      </c>
      <c r="I15074">
        <v>3253</v>
      </c>
      <c r="J15074">
        <v>2695</v>
      </c>
      <c r="K15074">
        <v>1282</v>
      </c>
      <c r="L15074">
        <v>14</v>
      </c>
      <c r="M15074">
        <f t="shared" si="30444"/>
        <v>0</v>
      </c>
      <c r="N15074" t="b">
        <f t="shared" ref="N15074" si="30507">AND(MIN($F15074,$F15075,$F15076)=$F15074,MAX($H15074,$H15075,$H15076)=$H15074)</f>
        <v>0</v>
      </c>
      <c r="O15074" t="b">
        <f t="shared" ref="O15074" si="30508">AND(N15074,NOT(N15075),NOT(N15076))</f>
        <v>0</v>
      </c>
    </row>
    <row r="15075" spans="1:15" x14ac:dyDescent="0.25">
      <c r="A15075" t="s">
        <v>15</v>
      </c>
      <c r="B15075" t="s">
        <v>18</v>
      </c>
      <c r="C15075">
        <v>250</v>
      </c>
      <c r="D15075">
        <v>158</v>
      </c>
      <c r="E15075" t="b">
        <v>0</v>
      </c>
      <c r="F15075">
        <v>0.04</v>
      </c>
      <c r="G15075">
        <v>64</v>
      </c>
      <c r="H15075">
        <v>64</v>
      </c>
      <c r="I15075">
        <v>2809</v>
      </c>
      <c r="J15075">
        <v>2807</v>
      </c>
      <c r="K15075">
        <v>1338</v>
      </c>
      <c r="L15075">
        <v>13</v>
      </c>
      <c r="M15075">
        <f t="shared" si="30444"/>
        <v>0</v>
      </c>
      <c r="N15075" t="b">
        <f t="shared" ref="N15075" si="30509">AND(MIN($F15074,$F15075,$F15076)=$F15075,MAX($H15074,$H15075,$H15076)=$H15075)</f>
        <v>1</v>
      </c>
      <c r="O15075" t="b">
        <f t="shared" ref="O15075" si="30510">AND(NOT(N15074),N15075,NOT(N15076))</f>
        <v>1</v>
      </c>
    </row>
    <row r="15076" spans="1:15" x14ac:dyDescent="0.25">
      <c r="A15076" t="s">
        <v>19</v>
      </c>
      <c r="B15076" t="s">
        <v>18</v>
      </c>
      <c r="C15076">
        <v>250</v>
      </c>
      <c r="D15076">
        <v>158</v>
      </c>
      <c r="E15076" t="b">
        <v>0</v>
      </c>
      <c r="F15076">
        <v>6.4000000000000001E-2</v>
      </c>
      <c r="G15076">
        <v>64</v>
      </c>
      <c r="H15076">
        <v>64</v>
      </c>
      <c r="I15076">
        <v>3253</v>
      </c>
      <c r="J15076">
        <v>2695</v>
      </c>
      <c r="K15076">
        <v>1282</v>
      </c>
      <c r="L15076">
        <v>14</v>
      </c>
      <c r="M15076">
        <f t="shared" si="30444"/>
        <v>0</v>
      </c>
      <c r="N15076" t="b">
        <f t="shared" ref="N15076" si="30511">AND(MIN($F15074,$F15075,$F15076)=$F15076,MAX($H15074,$H15075,$H15076)=$H15076)</f>
        <v>0</v>
      </c>
      <c r="O15076" t="b">
        <f t="shared" ref="O15076" si="30512">AND(NOT(N15074),NOT(N15075),N15076)</f>
        <v>0</v>
      </c>
    </row>
    <row r="15077" spans="1:15" x14ac:dyDescent="0.25">
      <c r="A15077" t="s">
        <v>13</v>
      </c>
      <c r="B15077" t="s">
        <v>18</v>
      </c>
      <c r="C15077">
        <v>250</v>
      </c>
      <c r="D15077">
        <v>159</v>
      </c>
      <c r="E15077" t="b">
        <v>0</v>
      </c>
      <c r="F15077">
        <v>0.10100000000000001</v>
      </c>
      <c r="G15077">
        <v>64</v>
      </c>
      <c r="H15077">
        <v>64</v>
      </c>
      <c r="I15077">
        <v>7907</v>
      </c>
      <c r="J15077">
        <v>4872</v>
      </c>
      <c r="K15077">
        <v>2368</v>
      </c>
      <c r="L15077">
        <v>19</v>
      </c>
      <c r="M15077">
        <f t="shared" si="30444"/>
        <v>0</v>
      </c>
      <c r="N15077" t="b">
        <f t="shared" ref="N15077" si="30513">AND(MIN($F15077,$F15078,$F15079)=$F15077,MAX($H15077,$H15078,$H15079)=$H15077)</f>
        <v>0</v>
      </c>
      <c r="O15077" t="b">
        <f t="shared" ref="O15077" si="30514">AND(N15077,NOT(N15078),NOT(N15079))</f>
        <v>0</v>
      </c>
    </row>
    <row r="15078" spans="1:15" x14ac:dyDescent="0.25">
      <c r="A15078" t="s">
        <v>15</v>
      </c>
      <c r="B15078" t="s">
        <v>18</v>
      </c>
      <c r="C15078">
        <v>250</v>
      </c>
      <c r="D15078">
        <v>159</v>
      </c>
      <c r="E15078" t="b">
        <v>0</v>
      </c>
      <c r="F15078">
        <v>5.8999999999999997E-2</v>
      </c>
      <c r="G15078">
        <v>64</v>
      </c>
      <c r="H15078">
        <v>64</v>
      </c>
      <c r="I15078">
        <v>5025</v>
      </c>
      <c r="J15078">
        <v>4880</v>
      </c>
      <c r="K15078">
        <v>2372</v>
      </c>
      <c r="L15078">
        <v>19</v>
      </c>
      <c r="M15078">
        <f t="shared" si="30444"/>
        <v>0</v>
      </c>
      <c r="N15078" t="b">
        <f t="shared" ref="N15078" si="30515">AND(MIN($F15077,$F15078,$F15079)=$F15078,MAX($H15077,$H15078,$H15079)=$H15078)</f>
        <v>1</v>
      </c>
      <c r="O15078" t="b">
        <f t="shared" ref="O15078" si="30516">AND(NOT(N15077),N15078,NOT(N15079))</f>
        <v>1</v>
      </c>
    </row>
    <row r="15079" spans="1:15" x14ac:dyDescent="0.25">
      <c r="A15079" t="s">
        <v>19</v>
      </c>
      <c r="B15079" t="s">
        <v>18</v>
      </c>
      <c r="C15079">
        <v>250</v>
      </c>
      <c r="D15079">
        <v>159</v>
      </c>
      <c r="E15079" t="b">
        <v>0</v>
      </c>
      <c r="F15079">
        <v>0.106</v>
      </c>
      <c r="G15079">
        <v>64</v>
      </c>
      <c r="H15079">
        <v>64</v>
      </c>
      <c r="I15079">
        <v>7907</v>
      </c>
      <c r="J15079">
        <v>4872</v>
      </c>
      <c r="K15079">
        <v>2368</v>
      </c>
      <c r="L15079">
        <v>19</v>
      </c>
      <c r="M15079">
        <f t="shared" si="30444"/>
        <v>0</v>
      </c>
      <c r="N15079" t="b">
        <f t="shared" ref="N15079" si="30517">AND(MIN($F15077,$F15078,$F15079)=$F15079,MAX($H15077,$H15078,$H15079)=$H15079)</f>
        <v>0</v>
      </c>
      <c r="O15079" t="b">
        <f t="shared" ref="O15079" si="30518">AND(NOT(N15077),NOT(N15078),N15079)</f>
        <v>0</v>
      </c>
    </row>
    <row r="15080" spans="1:15" x14ac:dyDescent="0.25">
      <c r="A15080" t="s">
        <v>13</v>
      </c>
      <c r="B15080" t="s">
        <v>18</v>
      </c>
      <c r="C15080">
        <v>250</v>
      </c>
      <c r="D15080">
        <v>15</v>
      </c>
      <c r="E15080" t="b">
        <v>0</v>
      </c>
      <c r="F15080">
        <v>8.2000000000000003E-2</v>
      </c>
      <c r="G15080">
        <v>64</v>
      </c>
      <c r="H15080">
        <v>64</v>
      </c>
      <c r="I15080">
        <v>681</v>
      </c>
      <c r="J15080">
        <v>404</v>
      </c>
      <c r="K15080">
        <v>136</v>
      </c>
      <c r="L15080">
        <v>11</v>
      </c>
      <c r="M15080">
        <f t="shared" si="30444"/>
        <v>0</v>
      </c>
      <c r="N15080" t="b">
        <f t="shared" ref="N15080" si="30519">AND(MIN($F15080,$F15081,$F15082)=$F15080,MAX($H15080,$H15081,$H15082)=$H15080)</f>
        <v>0</v>
      </c>
      <c r="O15080" t="b">
        <f t="shared" ref="O15080" si="30520">AND(N15080,NOT(N15081),NOT(N15082))</f>
        <v>0</v>
      </c>
    </row>
    <row r="15081" spans="1:15" x14ac:dyDescent="0.25">
      <c r="A15081" t="s">
        <v>15</v>
      </c>
      <c r="B15081" t="s">
        <v>18</v>
      </c>
      <c r="C15081">
        <v>250</v>
      </c>
      <c r="D15081">
        <v>15</v>
      </c>
      <c r="E15081" t="b">
        <v>0</v>
      </c>
      <c r="F15081">
        <v>3.7999999999999999E-2</v>
      </c>
      <c r="G15081">
        <v>64</v>
      </c>
      <c r="H15081">
        <v>64</v>
      </c>
      <c r="I15081">
        <v>405</v>
      </c>
      <c r="J15081">
        <v>404</v>
      </c>
      <c r="K15081">
        <v>136</v>
      </c>
      <c r="L15081">
        <v>11</v>
      </c>
      <c r="M15081">
        <f t="shared" si="30444"/>
        <v>0</v>
      </c>
      <c r="N15081" t="b">
        <f t="shared" ref="N15081" si="30521">AND(MIN($F15080,$F15081,$F15082)=$F15081,MAX($H15080,$H15081,$H15082)=$H15081)</f>
        <v>1</v>
      </c>
      <c r="O15081" t="b">
        <f t="shared" ref="O15081" si="30522">AND(NOT(N15080),N15081,NOT(N15082))</f>
        <v>1</v>
      </c>
    </row>
    <row r="15082" spans="1:15" x14ac:dyDescent="0.25">
      <c r="A15082" t="s">
        <v>19</v>
      </c>
      <c r="B15082" t="s">
        <v>18</v>
      </c>
      <c r="C15082">
        <v>250</v>
      </c>
      <c r="D15082">
        <v>15</v>
      </c>
      <c r="E15082" t="b">
        <v>0</v>
      </c>
      <c r="F15082">
        <v>6.4000000000000001E-2</v>
      </c>
      <c r="G15082">
        <v>64</v>
      </c>
      <c r="H15082">
        <v>64</v>
      </c>
      <c r="I15082">
        <v>681</v>
      </c>
      <c r="J15082">
        <v>404</v>
      </c>
      <c r="K15082">
        <v>136</v>
      </c>
      <c r="L15082">
        <v>11</v>
      </c>
      <c r="M15082">
        <f t="shared" si="30444"/>
        <v>0</v>
      </c>
      <c r="N15082" t="b">
        <f t="shared" ref="N15082" si="30523">AND(MIN($F15080,$F15081,$F15082)=$F15082,MAX($H15080,$H15081,$H15082)=$H15082)</f>
        <v>0</v>
      </c>
      <c r="O15082" t="b">
        <f t="shared" ref="O15082" si="30524">AND(NOT(N15080),NOT(N15081),N15082)</f>
        <v>0</v>
      </c>
    </row>
    <row r="15083" spans="1:15" x14ac:dyDescent="0.25">
      <c r="A15083" t="s">
        <v>13</v>
      </c>
      <c r="B15083" t="s">
        <v>18</v>
      </c>
      <c r="C15083">
        <v>250</v>
      </c>
      <c r="D15083">
        <v>160</v>
      </c>
      <c r="E15083" t="b">
        <v>0</v>
      </c>
      <c r="F15083">
        <v>6.2E-2</v>
      </c>
      <c r="G15083">
        <v>64</v>
      </c>
      <c r="H15083">
        <v>64</v>
      </c>
      <c r="I15083">
        <v>1687</v>
      </c>
      <c r="J15083">
        <v>1312</v>
      </c>
      <c r="K15083">
        <v>589</v>
      </c>
      <c r="L15083">
        <v>17</v>
      </c>
      <c r="M15083">
        <f t="shared" si="30444"/>
        <v>0</v>
      </c>
      <c r="N15083" t="b">
        <f t="shared" ref="N15083" si="30525">AND(MIN($F15083,$F15084,$F15085)=$F15083,MAX($H15083,$H15084,$H15085)=$H15083)</f>
        <v>0</v>
      </c>
      <c r="O15083" t="b">
        <f t="shared" ref="O15083" si="30526">AND(N15083,NOT(N15084),NOT(N15085))</f>
        <v>0</v>
      </c>
    </row>
    <row r="15084" spans="1:15" x14ac:dyDescent="0.25">
      <c r="A15084" t="s">
        <v>15</v>
      </c>
      <c r="B15084" t="s">
        <v>18</v>
      </c>
      <c r="C15084">
        <v>250</v>
      </c>
      <c r="D15084">
        <v>160</v>
      </c>
      <c r="E15084" t="b">
        <v>0</v>
      </c>
      <c r="F15084">
        <v>7.46</v>
      </c>
      <c r="G15084">
        <v>64</v>
      </c>
      <c r="H15084">
        <v>64</v>
      </c>
      <c r="I15084">
        <v>241186</v>
      </c>
      <c r="J15084">
        <v>241181</v>
      </c>
      <c r="K15084">
        <v>120523</v>
      </c>
      <c r="L15084">
        <v>17</v>
      </c>
      <c r="M15084">
        <f t="shared" si="30444"/>
        <v>0</v>
      </c>
      <c r="N15084" t="b">
        <f t="shared" ref="N15084" si="30527">AND(MIN($F15083,$F15084,$F15085)=$F15084,MAX($H15083,$H15084,$H15085)=$H15084)</f>
        <v>0</v>
      </c>
      <c r="O15084" t="b">
        <f t="shared" ref="O15084" si="30528">AND(NOT(N15083),N15084,NOT(N15085))</f>
        <v>0</v>
      </c>
    </row>
    <row r="15085" spans="1:15" x14ac:dyDescent="0.25">
      <c r="A15085" t="s">
        <v>19</v>
      </c>
      <c r="B15085" t="s">
        <v>18</v>
      </c>
      <c r="C15085">
        <v>250</v>
      </c>
      <c r="D15085">
        <v>160</v>
      </c>
      <c r="E15085" t="b">
        <v>0</v>
      </c>
      <c r="F15085">
        <v>4.1000000000000002E-2</v>
      </c>
      <c r="G15085">
        <v>64</v>
      </c>
      <c r="H15085">
        <v>64</v>
      </c>
      <c r="I15085">
        <v>1687</v>
      </c>
      <c r="J15085">
        <v>1312</v>
      </c>
      <c r="K15085">
        <v>589</v>
      </c>
      <c r="L15085">
        <v>17</v>
      </c>
      <c r="M15085">
        <f t="shared" si="30444"/>
        <v>0</v>
      </c>
      <c r="N15085" t="b">
        <f t="shared" ref="N15085" si="30529">AND(MIN($F15083,$F15084,$F15085)=$F15085,MAX($H15083,$H15084,$H15085)=$H15085)</f>
        <v>1</v>
      </c>
      <c r="O15085" t="b">
        <f t="shared" ref="O15085" si="30530">AND(NOT(N15083),NOT(N15084),N15085)</f>
        <v>1</v>
      </c>
    </row>
    <row r="15086" spans="1:15" x14ac:dyDescent="0.25">
      <c r="A15086" t="s">
        <v>13</v>
      </c>
      <c r="B15086" t="s">
        <v>18</v>
      </c>
      <c r="C15086">
        <v>250</v>
      </c>
      <c r="D15086">
        <v>161</v>
      </c>
      <c r="E15086" t="b">
        <v>0</v>
      </c>
      <c r="F15086">
        <v>2.8000000000000001E-2</v>
      </c>
      <c r="G15086">
        <v>64</v>
      </c>
      <c r="H15086">
        <v>64</v>
      </c>
      <c r="I15086">
        <v>873</v>
      </c>
      <c r="J15086">
        <v>714</v>
      </c>
      <c r="K15086">
        <v>292</v>
      </c>
      <c r="L15086">
        <v>11</v>
      </c>
      <c r="M15086">
        <f t="shared" si="30444"/>
        <v>0</v>
      </c>
      <c r="N15086" t="b">
        <f t="shared" ref="N15086" si="30531">AND(MIN($F15086,$F15087,$F15088)=$F15086,MAX($H15086,$H15087,$H15088)=$H15086)</f>
        <v>1</v>
      </c>
      <c r="O15086" t="b">
        <f t="shared" ref="O15086" si="30532">AND(N15086,NOT(N15087),NOT(N15088))</f>
        <v>1</v>
      </c>
    </row>
    <row r="15087" spans="1:15" x14ac:dyDescent="0.25">
      <c r="A15087" t="s">
        <v>15</v>
      </c>
      <c r="B15087" t="s">
        <v>18</v>
      </c>
      <c r="C15087">
        <v>250</v>
      </c>
      <c r="D15087">
        <v>161</v>
      </c>
      <c r="E15087" t="b">
        <v>0</v>
      </c>
      <c r="F15087">
        <v>4.8000000000000001E-2</v>
      </c>
      <c r="G15087">
        <v>64</v>
      </c>
      <c r="H15087">
        <v>64</v>
      </c>
      <c r="I15087">
        <v>715</v>
      </c>
      <c r="J15087">
        <v>714</v>
      </c>
      <c r="K15087">
        <v>292</v>
      </c>
      <c r="L15087">
        <v>11</v>
      </c>
      <c r="M15087">
        <f t="shared" si="30444"/>
        <v>0</v>
      </c>
      <c r="N15087" t="b">
        <f t="shared" ref="N15087" si="30533">AND(MIN($F15086,$F15087,$F15088)=$F15087,MAX($H15086,$H15087,$H15088)=$H15087)</f>
        <v>0</v>
      </c>
      <c r="O15087" t="b">
        <f t="shared" ref="O15087" si="30534">AND(NOT(N15086),N15087,NOT(N15088))</f>
        <v>0</v>
      </c>
    </row>
    <row r="15088" spans="1:15" x14ac:dyDescent="0.25">
      <c r="A15088" t="s">
        <v>19</v>
      </c>
      <c r="B15088" t="s">
        <v>18</v>
      </c>
      <c r="C15088">
        <v>250</v>
      </c>
      <c r="D15088">
        <v>161</v>
      </c>
      <c r="E15088" t="b">
        <v>0</v>
      </c>
      <c r="F15088">
        <v>3.9E-2</v>
      </c>
      <c r="G15088">
        <v>64</v>
      </c>
      <c r="H15088">
        <v>64</v>
      </c>
      <c r="I15088">
        <v>873</v>
      </c>
      <c r="J15088">
        <v>714</v>
      </c>
      <c r="K15088">
        <v>292</v>
      </c>
      <c r="L15088">
        <v>11</v>
      </c>
      <c r="M15088">
        <f t="shared" si="30444"/>
        <v>0</v>
      </c>
      <c r="N15088" t="b">
        <f t="shared" ref="N15088" si="30535">AND(MIN($F15086,$F15087,$F15088)=$F15088,MAX($H15086,$H15087,$H15088)=$H15088)</f>
        <v>0</v>
      </c>
      <c r="O15088" t="b">
        <f t="shared" ref="O15088" si="30536">AND(NOT(N15086),NOT(N15087),N15088)</f>
        <v>0</v>
      </c>
    </row>
    <row r="15089" spans="1:15" x14ac:dyDescent="0.25">
      <c r="A15089" t="s">
        <v>13</v>
      </c>
      <c r="B15089" t="s">
        <v>18</v>
      </c>
      <c r="C15089">
        <v>250</v>
      </c>
      <c r="D15089">
        <v>162</v>
      </c>
      <c r="E15089" t="b">
        <v>0</v>
      </c>
      <c r="F15089">
        <v>0.109</v>
      </c>
      <c r="G15089">
        <v>64</v>
      </c>
      <c r="H15089">
        <v>64</v>
      </c>
      <c r="I15089">
        <v>10499</v>
      </c>
      <c r="J15089">
        <v>5726</v>
      </c>
      <c r="K15089">
        <v>2797</v>
      </c>
      <c r="L15089">
        <v>14</v>
      </c>
      <c r="M15089">
        <f t="shared" si="30444"/>
        <v>0</v>
      </c>
      <c r="N15089" t="b">
        <f t="shared" ref="N15089" si="30537">AND(MIN($F15089,$F15090,$F15091)=$F15089,MAX($H15089,$H15090,$H15091)=$H15089)</f>
        <v>0</v>
      </c>
      <c r="O15089" t="b">
        <f t="shared" ref="O15089" si="30538">AND(N15089,NOT(N15090),NOT(N15091))</f>
        <v>0</v>
      </c>
    </row>
    <row r="15090" spans="1:15" x14ac:dyDescent="0.25">
      <c r="A15090" t="s">
        <v>15</v>
      </c>
      <c r="B15090" t="s">
        <v>18</v>
      </c>
      <c r="C15090">
        <v>250</v>
      </c>
      <c r="D15090">
        <v>162</v>
      </c>
      <c r="E15090" t="b">
        <v>0</v>
      </c>
      <c r="F15090">
        <v>6.3E-2</v>
      </c>
      <c r="G15090">
        <v>64</v>
      </c>
      <c r="H15090">
        <v>64</v>
      </c>
      <c r="I15090">
        <v>5755</v>
      </c>
      <c r="J15090">
        <v>5726</v>
      </c>
      <c r="K15090">
        <v>2797</v>
      </c>
      <c r="L15090">
        <v>14</v>
      </c>
      <c r="M15090">
        <f t="shared" si="30444"/>
        <v>0</v>
      </c>
      <c r="N15090" t="b">
        <f t="shared" ref="N15090" si="30539">AND(MIN($F15089,$F15090,$F15091)=$F15090,MAX($H15089,$H15090,$H15091)=$H15090)</f>
        <v>1</v>
      </c>
      <c r="O15090" t="b">
        <f t="shared" ref="O15090" si="30540">AND(NOT(N15089),N15090,NOT(N15091))</f>
        <v>1</v>
      </c>
    </row>
    <row r="15091" spans="1:15" x14ac:dyDescent="0.25">
      <c r="A15091" t="s">
        <v>19</v>
      </c>
      <c r="B15091" t="s">
        <v>18</v>
      </c>
      <c r="C15091">
        <v>250</v>
      </c>
      <c r="D15091">
        <v>162</v>
      </c>
      <c r="E15091" t="b">
        <v>0</v>
      </c>
      <c r="F15091">
        <v>0.13300000000000001</v>
      </c>
      <c r="G15091">
        <v>64</v>
      </c>
      <c r="H15091">
        <v>64</v>
      </c>
      <c r="I15091">
        <v>10499</v>
      </c>
      <c r="J15091">
        <v>5726</v>
      </c>
      <c r="K15091">
        <v>2797</v>
      </c>
      <c r="L15091">
        <v>14</v>
      </c>
      <c r="M15091">
        <f t="shared" si="30444"/>
        <v>0</v>
      </c>
      <c r="N15091" t="b">
        <f t="shared" ref="N15091" si="30541">AND(MIN($F15089,$F15090,$F15091)=$F15091,MAX($H15089,$H15090,$H15091)=$H15091)</f>
        <v>0</v>
      </c>
      <c r="O15091" t="b">
        <f t="shared" ref="O15091" si="30542">AND(NOT(N15089),NOT(N15090),N15091)</f>
        <v>0</v>
      </c>
    </row>
    <row r="15092" spans="1:15" x14ac:dyDescent="0.25">
      <c r="A15092" t="s">
        <v>13</v>
      </c>
      <c r="B15092" t="s">
        <v>18</v>
      </c>
      <c r="C15092">
        <v>250</v>
      </c>
      <c r="D15092">
        <v>163</v>
      </c>
      <c r="E15092" t="b">
        <v>0</v>
      </c>
      <c r="F15092">
        <v>5.8000000000000003E-2</v>
      </c>
      <c r="G15092">
        <v>64</v>
      </c>
      <c r="H15092">
        <v>64</v>
      </c>
      <c r="I15092">
        <v>2453</v>
      </c>
      <c r="J15092">
        <v>1267</v>
      </c>
      <c r="K15092">
        <v>567</v>
      </c>
      <c r="L15092">
        <v>17</v>
      </c>
      <c r="M15092">
        <f t="shared" si="30444"/>
        <v>0</v>
      </c>
      <c r="N15092" t="b">
        <f t="shared" ref="N15092" si="30543">AND(MIN($F15092,$F15093,$F15094)=$F15092,MAX($H15092,$H15093,$H15094)=$H15092)</f>
        <v>0</v>
      </c>
      <c r="O15092" t="b">
        <f t="shared" ref="O15092" si="30544">AND(N15092,NOT(N15093),NOT(N15094))</f>
        <v>0</v>
      </c>
    </row>
    <row r="15093" spans="1:15" x14ac:dyDescent="0.25">
      <c r="A15093" t="s">
        <v>15</v>
      </c>
      <c r="B15093" t="s">
        <v>18</v>
      </c>
      <c r="C15093">
        <v>250</v>
      </c>
      <c r="D15093">
        <v>163</v>
      </c>
      <c r="E15093" t="b">
        <v>0</v>
      </c>
      <c r="F15093">
        <v>3.3000000000000002E-2</v>
      </c>
      <c r="G15093">
        <v>64</v>
      </c>
      <c r="H15093">
        <v>64</v>
      </c>
      <c r="I15093">
        <v>1285</v>
      </c>
      <c r="J15093">
        <v>1267</v>
      </c>
      <c r="K15093">
        <v>567</v>
      </c>
      <c r="L15093">
        <v>17</v>
      </c>
      <c r="M15093">
        <f t="shared" si="30444"/>
        <v>0</v>
      </c>
      <c r="N15093" t="b">
        <f t="shared" ref="N15093" si="30545">AND(MIN($F15092,$F15093,$F15094)=$F15093,MAX($H15092,$H15093,$H15094)=$H15093)</f>
        <v>1</v>
      </c>
      <c r="O15093" t="b">
        <f t="shared" ref="O15093" si="30546">AND(NOT(N15092),N15093,NOT(N15094))</f>
        <v>1</v>
      </c>
    </row>
    <row r="15094" spans="1:15" x14ac:dyDescent="0.25">
      <c r="A15094" t="s">
        <v>19</v>
      </c>
      <c r="B15094" t="s">
        <v>18</v>
      </c>
      <c r="C15094">
        <v>250</v>
      </c>
      <c r="D15094">
        <v>163</v>
      </c>
      <c r="E15094" t="b">
        <v>0</v>
      </c>
      <c r="F15094">
        <v>3.6999999999999998E-2</v>
      </c>
      <c r="G15094">
        <v>64</v>
      </c>
      <c r="H15094">
        <v>64</v>
      </c>
      <c r="I15094">
        <v>2453</v>
      </c>
      <c r="J15094">
        <v>1267</v>
      </c>
      <c r="K15094">
        <v>567</v>
      </c>
      <c r="L15094">
        <v>17</v>
      </c>
      <c r="M15094">
        <f t="shared" si="30444"/>
        <v>0</v>
      </c>
      <c r="N15094" t="b">
        <f t="shared" ref="N15094" si="30547">AND(MIN($F15092,$F15093,$F15094)=$F15094,MAX($H15092,$H15093,$H15094)=$H15094)</f>
        <v>0</v>
      </c>
      <c r="O15094" t="b">
        <f t="shared" ref="O15094" si="30548">AND(NOT(N15092),NOT(N15093),N15094)</f>
        <v>0</v>
      </c>
    </row>
    <row r="15095" spans="1:15" x14ac:dyDescent="0.25">
      <c r="A15095" t="s">
        <v>13</v>
      </c>
      <c r="B15095" t="s">
        <v>18</v>
      </c>
      <c r="C15095">
        <v>250</v>
      </c>
      <c r="D15095">
        <v>164</v>
      </c>
      <c r="E15095" t="b">
        <v>0</v>
      </c>
      <c r="F15095">
        <v>0.10299999999999999</v>
      </c>
      <c r="G15095">
        <v>64</v>
      </c>
      <c r="H15095">
        <v>64</v>
      </c>
      <c r="I15095">
        <v>4262</v>
      </c>
      <c r="J15095">
        <v>3567</v>
      </c>
      <c r="K15095">
        <v>1718</v>
      </c>
      <c r="L15095">
        <v>14</v>
      </c>
      <c r="M15095">
        <f t="shared" si="30444"/>
        <v>0</v>
      </c>
      <c r="N15095" t="b">
        <f t="shared" ref="N15095" si="30549">AND(MIN($F15095,$F15096,$F15097)=$F15095,MAX($H15095,$H15096,$H15097)=$H15095)</f>
        <v>0</v>
      </c>
      <c r="O15095" t="b">
        <f t="shared" ref="O15095" si="30550">AND(N15095,NOT(N15096),NOT(N15097))</f>
        <v>0</v>
      </c>
    </row>
    <row r="15096" spans="1:15" x14ac:dyDescent="0.25">
      <c r="A15096" t="s">
        <v>15</v>
      </c>
      <c r="B15096" t="s">
        <v>18</v>
      </c>
      <c r="C15096">
        <v>250</v>
      </c>
      <c r="D15096">
        <v>164</v>
      </c>
      <c r="E15096" t="b">
        <v>0</v>
      </c>
      <c r="F15096">
        <v>3.718</v>
      </c>
      <c r="G15096">
        <v>64</v>
      </c>
      <c r="H15096">
        <v>64</v>
      </c>
      <c r="I15096">
        <v>223264</v>
      </c>
      <c r="J15096">
        <v>223261</v>
      </c>
      <c r="K15096">
        <v>111565</v>
      </c>
      <c r="L15096">
        <v>14</v>
      </c>
      <c r="M15096">
        <f t="shared" si="30444"/>
        <v>0</v>
      </c>
      <c r="N15096" t="b">
        <f t="shared" ref="N15096" si="30551">AND(MIN($F15095,$F15096,$F15097)=$F15096,MAX($H15095,$H15096,$H15097)=$H15096)</f>
        <v>0</v>
      </c>
      <c r="O15096" t="b">
        <f t="shared" ref="O15096" si="30552">AND(NOT(N15095),N15096,NOT(N15097))</f>
        <v>0</v>
      </c>
    </row>
    <row r="15097" spans="1:15" x14ac:dyDescent="0.25">
      <c r="A15097" t="s">
        <v>19</v>
      </c>
      <c r="B15097" t="s">
        <v>18</v>
      </c>
      <c r="C15097">
        <v>250</v>
      </c>
      <c r="D15097">
        <v>164</v>
      </c>
      <c r="E15097" t="b">
        <v>0</v>
      </c>
      <c r="F15097">
        <v>7.6999999999999999E-2</v>
      </c>
      <c r="G15097">
        <v>64</v>
      </c>
      <c r="H15097">
        <v>64</v>
      </c>
      <c r="I15097">
        <v>4262</v>
      </c>
      <c r="J15097">
        <v>3567</v>
      </c>
      <c r="K15097">
        <v>1718</v>
      </c>
      <c r="L15097">
        <v>14</v>
      </c>
      <c r="M15097">
        <f t="shared" si="30444"/>
        <v>0</v>
      </c>
      <c r="N15097" t="b">
        <f t="shared" ref="N15097" si="30553">AND(MIN($F15095,$F15096,$F15097)=$F15097,MAX($H15095,$H15096,$H15097)=$H15097)</f>
        <v>1</v>
      </c>
      <c r="O15097" t="b">
        <f t="shared" ref="O15097" si="30554">AND(NOT(N15095),NOT(N15096),N15097)</f>
        <v>1</v>
      </c>
    </row>
    <row r="15098" spans="1:15" x14ac:dyDescent="0.25">
      <c r="A15098" t="s">
        <v>13</v>
      </c>
      <c r="B15098" t="s">
        <v>18</v>
      </c>
      <c r="C15098">
        <v>250</v>
      </c>
      <c r="D15098">
        <v>165</v>
      </c>
      <c r="E15098" t="b">
        <v>0</v>
      </c>
      <c r="F15098">
        <v>7.9000000000000001E-2</v>
      </c>
      <c r="G15098">
        <v>64</v>
      </c>
      <c r="H15098">
        <v>64</v>
      </c>
      <c r="I15098">
        <v>4663</v>
      </c>
      <c r="J15098">
        <v>2453</v>
      </c>
      <c r="K15098">
        <v>1159</v>
      </c>
      <c r="L15098">
        <v>19</v>
      </c>
      <c r="M15098">
        <f t="shared" si="30444"/>
        <v>0</v>
      </c>
      <c r="N15098" t="b">
        <f t="shared" ref="N15098" si="30555">AND(MIN($F15098,$F15099,$F15100)=$F15098,MAX($H15098,$H15099,$H15100)=$H15098)</f>
        <v>0</v>
      </c>
      <c r="O15098" t="b">
        <f t="shared" ref="O15098" si="30556">AND(N15098,NOT(N15099),NOT(N15100))</f>
        <v>0</v>
      </c>
    </row>
    <row r="15099" spans="1:15" x14ac:dyDescent="0.25">
      <c r="A15099" t="s">
        <v>15</v>
      </c>
      <c r="B15099" t="s">
        <v>18</v>
      </c>
      <c r="C15099">
        <v>250</v>
      </c>
      <c r="D15099">
        <v>165</v>
      </c>
      <c r="E15099" t="b">
        <v>0</v>
      </c>
      <c r="F15099">
        <v>3.9E-2</v>
      </c>
      <c r="G15099">
        <v>64</v>
      </c>
      <c r="H15099">
        <v>64</v>
      </c>
      <c r="I15099">
        <v>2488</v>
      </c>
      <c r="J15099">
        <v>2453</v>
      </c>
      <c r="K15099">
        <v>1159</v>
      </c>
      <c r="L15099">
        <v>19</v>
      </c>
      <c r="M15099">
        <f t="shared" si="30444"/>
        <v>0</v>
      </c>
      <c r="N15099" t="b">
        <f t="shared" ref="N15099" si="30557">AND(MIN($F15098,$F15099,$F15100)=$F15099,MAX($H15098,$H15099,$H15100)=$H15099)</f>
        <v>1</v>
      </c>
      <c r="O15099" t="b">
        <f t="shared" ref="O15099" si="30558">AND(NOT(N15098),N15099,NOT(N15100))</f>
        <v>1</v>
      </c>
    </row>
    <row r="15100" spans="1:15" x14ac:dyDescent="0.25">
      <c r="A15100" t="s">
        <v>19</v>
      </c>
      <c r="B15100" t="s">
        <v>18</v>
      </c>
      <c r="C15100">
        <v>250</v>
      </c>
      <c r="D15100">
        <v>165</v>
      </c>
      <c r="E15100" t="b">
        <v>0</v>
      </c>
      <c r="F15100">
        <v>5.8999999999999997E-2</v>
      </c>
      <c r="G15100">
        <v>64</v>
      </c>
      <c r="H15100">
        <v>64</v>
      </c>
      <c r="I15100">
        <v>4663</v>
      </c>
      <c r="J15100">
        <v>2453</v>
      </c>
      <c r="K15100">
        <v>1159</v>
      </c>
      <c r="L15100">
        <v>19</v>
      </c>
      <c r="M15100">
        <f t="shared" si="30444"/>
        <v>0</v>
      </c>
      <c r="N15100" t="b">
        <f t="shared" ref="N15100" si="30559">AND(MIN($F15098,$F15099,$F15100)=$F15100,MAX($H15098,$H15099,$H15100)=$H15100)</f>
        <v>0</v>
      </c>
      <c r="O15100" t="b">
        <f t="shared" ref="O15100" si="30560">AND(NOT(N15098),NOT(N15099),N15100)</f>
        <v>0</v>
      </c>
    </row>
    <row r="15101" spans="1:15" x14ac:dyDescent="0.25">
      <c r="A15101" t="s">
        <v>13</v>
      </c>
      <c r="B15101" t="s">
        <v>18</v>
      </c>
      <c r="C15101">
        <v>250</v>
      </c>
      <c r="D15101">
        <v>166</v>
      </c>
      <c r="E15101" t="b">
        <v>0</v>
      </c>
      <c r="F15101">
        <v>0.25900000000000001</v>
      </c>
      <c r="G15101">
        <v>64</v>
      </c>
      <c r="H15101">
        <v>64</v>
      </c>
      <c r="I15101">
        <v>25850</v>
      </c>
      <c r="J15101">
        <v>13098</v>
      </c>
      <c r="K15101">
        <v>6481</v>
      </c>
      <c r="L15101">
        <v>22</v>
      </c>
      <c r="M15101">
        <f t="shared" si="30444"/>
        <v>0</v>
      </c>
      <c r="N15101" t="b">
        <f t="shared" ref="N15101" si="30561">AND(MIN($F15101,$F15102,$F15103)=$F15101,MAX($H15101,$H15102,$H15103)=$H15101)</f>
        <v>0</v>
      </c>
      <c r="O15101" t="b">
        <f t="shared" ref="O15101" si="30562">AND(N15101,NOT(N15102),NOT(N15103))</f>
        <v>0</v>
      </c>
    </row>
    <row r="15102" spans="1:15" x14ac:dyDescent="0.25">
      <c r="A15102" t="s">
        <v>15</v>
      </c>
      <c r="B15102" t="s">
        <v>18</v>
      </c>
      <c r="C15102">
        <v>250</v>
      </c>
      <c r="D15102">
        <v>166</v>
      </c>
      <c r="E15102" t="b">
        <v>0</v>
      </c>
      <c r="F15102">
        <v>0.122</v>
      </c>
      <c r="G15102">
        <v>64</v>
      </c>
      <c r="H15102">
        <v>64</v>
      </c>
      <c r="I15102">
        <v>13838</v>
      </c>
      <c r="J15102">
        <v>13432</v>
      </c>
      <c r="K15102">
        <v>6648</v>
      </c>
      <c r="L15102">
        <v>21</v>
      </c>
      <c r="M15102">
        <f t="shared" si="30444"/>
        <v>0</v>
      </c>
      <c r="N15102" t="b">
        <f t="shared" ref="N15102" si="30563">AND(MIN($F15101,$F15102,$F15103)=$F15102,MAX($H15101,$H15102,$H15103)=$H15102)</f>
        <v>1</v>
      </c>
      <c r="O15102" t="b">
        <f t="shared" ref="O15102" si="30564">AND(NOT(N15101),N15102,NOT(N15103))</f>
        <v>1</v>
      </c>
    </row>
    <row r="15103" spans="1:15" x14ac:dyDescent="0.25">
      <c r="A15103" t="s">
        <v>19</v>
      </c>
      <c r="B15103" t="s">
        <v>18</v>
      </c>
      <c r="C15103">
        <v>250</v>
      </c>
      <c r="D15103">
        <v>166</v>
      </c>
      <c r="E15103" t="b">
        <v>0</v>
      </c>
      <c r="F15103">
        <v>0.25</v>
      </c>
      <c r="G15103">
        <v>64</v>
      </c>
      <c r="H15103">
        <v>64</v>
      </c>
      <c r="I15103">
        <v>25850</v>
      </c>
      <c r="J15103">
        <v>13098</v>
      </c>
      <c r="K15103">
        <v>6481</v>
      </c>
      <c r="L15103">
        <v>22</v>
      </c>
      <c r="M15103">
        <f t="shared" si="30444"/>
        <v>0</v>
      </c>
      <c r="N15103" t="b">
        <f t="shared" ref="N15103" si="30565">AND(MIN($F15101,$F15102,$F15103)=$F15103,MAX($H15101,$H15102,$H15103)=$H15103)</f>
        <v>0</v>
      </c>
      <c r="O15103" t="b">
        <f t="shared" ref="O15103" si="30566">AND(NOT(N15101),NOT(N15102),N15103)</f>
        <v>0</v>
      </c>
    </row>
    <row r="15104" spans="1:15" x14ac:dyDescent="0.25">
      <c r="A15104" t="s">
        <v>13</v>
      </c>
      <c r="B15104" t="s">
        <v>18</v>
      </c>
      <c r="C15104">
        <v>250</v>
      </c>
      <c r="D15104">
        <v>167</v>
      </c>
      <c r="E15104" t="b">
        <v>0</v>
      </c>
      <c r="F15104">
        <v>2.8000000000000001E-2</v>
      </c>
      <c r="G15104">
        <v>64</v>
      </c>
      <c r="H15104">
        <v>64</v>
      </c>
      <c r="I15104">
        <v>386</v>
      </c>
      <c r="J15104">
        <v>209</v>
      </c>
      <c r="K15104">
        <v>40</v>
      </c>
      <c r="L15104">
        <v>10</v>
      </c>
      <c r="M15104">
        <f t="shared" si="30444"/>
        <v>0</v>
      </c>
      <c r="N15104" t="b">
        <f t="shared" ref="N15104" si="30567">AND(MIN($F15104,$F15105,$F15106)=$F15104,MAX($H15104,$H15105,$H15106)=$H15104)</f>
        <v>0</v>
      </c>
      <c r="O15104" t="b">
        <f t="shared" ref="O15104" si="30568">AND(N15104,NOT(N15105),NOT(N15106))</f>
        <v>0</v>
      </c>
    </row>
    <row r="15105" spans="1:15" x14ac:dyDescent="0.25">
      <c r="A15105" t="s">
        <v>15</v>
      </c>
      <c r="B15105" t="s">
        <v>18</v>
      </c>
      <c r="C15105">
        <v>250</v>
      </c>
      <c r="D15105">
        <v>167</v>
      </c>
      <c r="E15105" t="b">
        <v>0</v>
      </c>
      <c r="F15105">
        <v>2.4E-2</v>
      </c>
      <c r="G15105">
        <v>64</v>
      </c>
      <c r="H15105">
        <v>64</v>
      </c>
      <c r="I15105">
        <v>209</v>
      </c>
      <c r="J15105">
        <v>209</v>
      </c>
      <c r="K15105">
        <v>40</v>
      </c>
      <c r="L15105">
        <v>10</v>
      </c>
      <c r="M15105">
        <f t="shared" si="30444"/>
        <v>0</v>
      </c>
      <c r="N15105" t="b">
        <f t="shared" ref="N15105" si="30569">AND(MIN($F15104,$F15105,$F15106)=$F15105,MAX($H15104,$H15105,$H15106)=$H15105)</f>
        <v>1</v>
      </c>
      <c r="O15105" t="b">
        <f t="shared" ref="O15105" si="30570">AND(NOT(N15104),N15105,NOT(N15106))</f>
        <v>1</v>
      </c>
    </row>
    <row r="15106" spans="1:15" x14ac:dyDescent="0.25">
      <c r="A15106" t="s">
        <v>19</v>
      </c>
      <c r="B15106" t="s">
        <v>18</v>
      </c>
      <c r="C15106">
        <v>250</v>
      </c>
      <c r="D15106">
        <v>167</v>
      </c>
      <c r="E15106" t="b">
        <v>0</v>
      </c>
      <c r="F15106">
        <v>2.9000000000000001E-2</v>
      </c>
      <c r="G15106">
        <v>64</v>
      </c>
      <c r="H15106">
        <v>64</v>
      </c>
      <c r="I15106">
        <v>386</v>
      </c>
      <c r="J15106">
        <v>209</v>
      </c>
      <c r="K15106">
        <v>40</v>
      </c>
      <c r="L15106">
        <v>10</v>
      </c>
      <c r="M15106">
        <f t="shared" si="30444"/>
        <v>0</v>
      </c>
      <c r="N15106" t="b">
        <f t="shared" ref="N15106" si="30571">AND(MIN($F15104,$F15105,$F15106)=$F15106,MAX($H15104,$H15105,$H15106)=$H15106)</f>
        <v>0</v>
      </c>
      <c r="O15106" t="b">
        <f t="shared" ref="O15106" si="30572">AND(NOT(N15104),NOT(N15105),N15106)</f>
        <v>0</v>
      </c>
    </row>
    <row r="15107" spans="1:15" x14ac:dyDescent="0.25">
      <c r="A15107" t="s">
        <v>13</v>
      </c>
      <c r="B15107" t="s">
        <v>18</v>
      </c>
      <c r="C15107">
        <v>250</v>
      </c>
      <c r="D15107">
        <v>168</v>
      </c>
      <c r="E15107" t="b">
        <v>0</v>
      </c>
      <c r="F15107">
        <v>5.0999999999999997E-2</v>
      </c>
      <c r="G15107">
        <v>64</v>
      </c>
      <c r="H15107">
        <v>64</v>
      </c>
      <c r="I15107">
        <v>2461</v>
      </c>
      <c r="J15107">
        <v>1327</v>
      </c>
      <c r="K15107">
        <v>598</v>
      </c>
      <c r="L15107">
        <v>15</v>
      </c>
      <c r="M15107">
        <f t="shared" ref="M15107:M15170" si="30573">G15107-H15107</f>
        <v>0</v>
      </c>
      <c r="N15107" t="b">
        <f t="shared" ref="N15107" si="30574">AND(MIN($F15107,$F15108,$F15109)=$F15107,MAX($H15107,$H15108,$H15109)=$H15107)</f>
        <v>0</v>
      </c>
      <c r="O15107" t="b">
        <f t="shared" ref="O15107" si="30575">AND(N15107,NOT(N15108),NOT(N15109))</f>
        <v>0</v>
      </c>
    </row>
    <row r="15108" spans="1:15" x14ac:dyDescent="0.25">
      <c r="A15108" t="s">
        <v>15</v>
      </c>
      <c r="B15108" t="s">
        <v>18</v>
      </c>
      <c r="C15108">
        <v>250</v>
      </c>
      <c r="D15108">
        <v>168</v>
      </c>
      <c r="E15108" t="b">
        <v>0</v>
      </c>
      <c r="F15108">
        <v>4.5999999999999999E-2</v>
      </c>
      <c r="G15108">
        <v>64</v>
      </c>
      <c r="H15108">
        <v>64</v>
      </c>
      <c r="I15108">
        <v>1329</v>
      </c>
      <c r="J15108">
        <v>1327</v>
      </c>
      <c r="K15108">
        <v>598</v>
      </c>
      <c r="L15108">
        <v>15</v>
      </c>
      <c r="M15108">
        <f t="shared" si="30573"/>
        <v>0</v>
      </c>
      <c r="N15108" t="b">
        <f t="shared" ref="N15108" si="30576">AND(MIN($F15107,$F15108,$F15109)=$F15108,MAX($H15107,$H15108,$H15109)=$H15108)</f>
        <v>1</v>
      </c>
      <c r="O15108" t="b">
        <f t="shared" ref="O15108" si="30577">AND(NOT(N15107),N15108,NOT(N15109))</f>
        <v>1</v>
      </c>
    </row>
    <row r="15109" spans="1:15" x14ac:dyDescent="0.25">
      <c r="A15109" t="s">
        <v>19</v>
      </c>
      <c r="B15109" t="s">
        <v>18</v>
      </c>
      <c r="C15109">
        <v>250</v>
      </c>
      <c r="D15109">
        <v>168</v>
      </c>
      <c r="E15109" t="b">
        <v>0</v>
      </c>
      <c r="F15109">
        <v>5.8999999999999997E-2</v>
      </c>
      <c r="G15109">
        <v>64</v>
      </c>
      <c r="H15109">
        <v>64</v>
      </c>
      <c r="I15109">
        <v>2461</v>
      </c>
      <c r="J15109">
        <v>1327</v>
      </c>
      <c r="K15109">
        <v>598</v>
      </c>
      <c r="L15109">
        <v>15</v>
      </c>
      <c r="M15109">
        <f t="shared" si="30573"/>
        <v>0</v>
      </c>
      <c r="N15109" t="b">
        <f t="shared" ref="N15109" si="30578">AND(MIN($F15107,$F15108,$F15109)=$F15109,MAX($H15107,$H15108,$H15109)=$H15109)</f>
        <v>0</v>
      </c>
      <c r="O15109" t="b">
        <f t="shared" ref="O15109" si="30579">AND(NOT(N15107),NOT(N15108),N15109)</f>
        <v>0</v>
      </c>
    </row>
    <row r="15110" spans="1:15" x14ac:dyDescent="0.25">
      <c r="A15110" t="s">
        <v>13</v>
      </c>
      <c r="B15110" t="s">
        <v>18</v>
      </c>
      <c r="C15110">
        <v>250</v>
      </c>
      <c r="D15110">
        <v>169</v>
      </c>
      <c r="E15110" t="b">
        <v>0</v>
      </c>
      <c r="F15110">
        <v>3.7999999999999999E-2</v>
      </c>
      <c r="G15110">
        <v>64</v>
      </c>
      <c r="H15110">
        <v>64</v>
      </c>
      <c r="I15110">
        <v>1378</v>
      </c>
      <c r="J15110">
        <v>1217</v>
      </c>
      <c r="K15110">
        <v>544</v>
      </c>
      <c r="L15110">
        <v>9</v>
      </c>
      <c r="M15110">
        <f t="shared" si="30573"/>
        <v>0</v>
      </c>
      <c r="N15110" t="b">
        <f t="shared" ref="N15110" si="30580">AND(MIN($F15110,$F15111,$F15112)=$F15110,MAX($H15110,$H15111,$H15112)=$H15110)</f>
        <v>1</v>
      </c>
      <c r="O15110" t="b">
        <f t="shared" ref="O15110" si="30581">AND(N15110,NOT(N15111),NOT(N15112))</f>
        <v>1</v>
      </c>
    </row>
    <row r="15111" spans="1:15" x14ac:dyDescent="0.25">
      <c r="A15111" t="s">
        <v>15</v>
      </c>
      <c r="B15111" t="s">
        <v>18</v>
      </c>
      <c r="C15111">
        <v>250</v>
      </c>
      <c r="D15111">
        <v>169</v>
      </c>
      <c r="E15111" t="b">
        <v>0</v>
      </c>
      <c r="F15111">
        <v>0.105</v>
      </c>
      <c r="G15111">
        <v>64</v>
      </c>
      <c r="H15111">
        <v>64</v>
      </c>
      <c r="I15111">
        <v>1217</v>
      </c>
      <c r="J15111">
        <v>1217</v>
      </c>
      <c r="K15111">
        <v>544</v>
      </c>
      <c r="L15111">
        <v>9</v>
      </c>
      <c r="M15111">
        <f t="shared" si="30573"/>
        <v>0</v>
      </c>
      <c r="N15111" t="b">
        <f t="shared" ref="N15111" si="30582">AND(MIN($F15110,$F15111,$F15112)=$F15111,MAX($H15110,$H15111,$H15112)=$H15111)</f>
        <v>0</v>
      </c>
      <c r="O15111" t="b">
        <f t="shared" ref="O15111" si="30583">AND(NOT(N15110),N15111,NOT(N15112))</f>
        <v>0</v>
      </c>
    </row>
    <row r="15112" spans="1:15" x14ac:dyDescent="0.25">
      <c r="A15112" t="s">
        <v>19</v>
      </c>
      <c r="B15112" t="s">
        <v>18</v>
      </c>
      <c r="C15112">
        <v>250</v>
      </c>
      <c r="D15112">
        <v>169</v>
      </c>
      <c r="E15112" t="b">
        <v>0</v>
      </c>
      <c r="F15112">
        <v>4.5999999999999999E-2</v>
      </c>
      <c r="G15112">
        <v>64</v>
      </c>
      <c r="H15112">
        <v>64</v>
      </c>
      <c r="I15112">
        <v>1378</v>
      </c>
      <c r="J15112">
        <v>1217</v>
      </c>
      <c r="K15112">
        <v>544</v>
      </c>
      <c r="L15112">
        <v>9</v>
      </c>
      <c r="M15112">
        <f t="shared" si="30573"/>
        <v>0</v>
      </c>
      <c r="N15112" t="b">
        <f t="shared" ref="N15112" si="30584">AND(MIN($F15110,$F15111,$F15112)=$F15112,MAX($H15110,$H15111,$H15112)=$H15112)</f>
        <v>0</v>
      </c>
      <c r="O15112" t="b">
        <f t="shared" ref="O15112" si="30585">AND(NOT(N15110),NOT(N15111),N15112)</f>
        <v>0</v>
      </c>
    </row>
    <row r="15113" spans="1:15" x14ac:dyDescent="0.25">
      <c r="A15113" t="s">
        <v>13</v>
      </c>
      <c r="B15113" t="s">
        <v>18</v>
      </c>
      <c r="C15113">
        <v>250</v>
      </c>
      <c r="D15113">
        <v>16</v>
      </c>
      <c r="E15113" t="b">
        <v>0</v>
      </c>
      <c r="F15113">
        <v>7.2999999999999995E-2</v>
      </c>
      <c r="G15113">
        <v>64</v>
      </c>
      <c r="H15113">
        <v>64</v>
      </c>
      <c r="I15113">
        <v>1287</v>
      </c>
      <c r="J15113">
        <v>861</v>
      </c>
      <c r="K15113">
        <v>365</v>
      </c>
      <c r="L15113">
        <v>18</v>
      </c>
      <c r="M15113">
        <f t="shared" si="30573"/>
        <v>0</v>
      </c>
      <c r="N15113" t="b">
        <f t="shared" ref="N15113" si="30586">AND(MIN($F15113,$F15114,$F15115)=$F15113,MAX($H15113,$H15114,$H15115)=$H15113)</f>
        <v>0</v>
      </c>
      <c r="O15113" t="b">
        <f t="shared" ref="O15113" si="30587">AND(N15113,NOT(N15114),NOT(N15115))</f>
        <v>0</v>
      </c>
    </row>
    <row r="15114" spans="1:15" x14ac:dyDescent="0.25">
      <c r="A15114" t="s">
        <v>15</v>
      </c>
      <c r="B15114" t="s">
        <v>18</v>
      </c>
      <c r="C15114">
        <v>250</v>
      </c>
      <c r="D15114">
        <v>16</v>
      </c>
      <c r="E15114" t="b">
        <v>0</v>
      </c>
      <c r="F15114">
        <v>4.8000000000000001E-2</v>
      </c>
      <c r="G15114">
        <v>64</v>
      </c>
      <c r="H15114">
        <v>64</v>
      </c>
      <c r="I15114">
        <v>876</v>
      </c>
      <c r="J15114">
        <v>861</v>
      </c>
      <c r="K15114">
        <v>365</v>
      </c>
      <c r="L15114">
        <v>18</v>
      </c>
      <c r="M15114">
        <f t="shared" si="30573"/>
        <v>0</v>
      </c>
      <c r="N15114" t="b">
        <f t="shared" ref="N15114" si="30588">AND(MIN($F15113,$F15114,$F15115)=$F15114,MAX($H15113,$H15114,$H15115)=$H15114)</f>
        <v>1</v>
      </c>
      <c r="O15114" t="b">
        <f t="shared" ref="O15114" si="30589">AND(NOT(N15113),N15114,NOT(N15115))</f>
        <v>1</v>
      </c>
    </row>
    <row r="15115" spans="1:15" x14ac:dyDescent="0.25">
      <c r="A15115" t="s">
        <v>19</v>
      </c>
      <c r="B15115" t="s">
        <v>18</v>
      </c>
      <c r="C15115">
        <v>250</v>
      </c>
      <c r="D15115">
        <v>16</v>
      </c>
      <c r="E15115" t="b">
        <v>0</v>
      </c>
      <c r="F15115">
        <v>6.8000000000000005E-2</v>
      </c>
      <c r="G15115">
        <v>64</v>
      </c>
      <c r="H15115">
        <v>64</v>
      </c>
      <c r="I15115">
        <v>1287</v>
      </c>
      <c r="J15115">
        <v>861</v>
      </c>
      <c r="K15115">
        <v>365</v>
      </c>
      <c r="L15115">
        <v>18</v>
      </c>
      <c r="M15115">
        <f t="shared" si="30573"/>
        <v>0</v>
      </c>
      <c r="N15115" t="b">
        <f t="shared" ref="N15115" si="30590">AND(MIN($F15113,$F15114,$F15115)=$F15115,MAX($H15113,$H15114,$H15115)=$H15115)</f>
        <v>0</v>
      </c>
      <c r="O15115" t="b">
        <f t="shared" ref="O15115" si="30591">AND(NOT(N15113),NOT(N15114),N15115)</f>
        <v>0</v>
      </c>
    </row>
    <row r="15116" spans="1:15" x14ac:dyDescent="0.25">
      <c r="A15116" t="s">
        <v>13</v>
      </c>
      <c r="B15116" t="s">
        <v>18</v>
      </c>
      <c r="C15116">
        <v>250</v>
      </c>
      <c r="D15116">
        <v>170</v>
      </c>
      <c r="E15116" t="b">
        <v>0</v>
      </c>
      <c r="F15116">
        <v>0.29699999999999999</v>
      </c>
      <c r="G15116">
        <v>64</v>
      </c>
      <c r="H15116">
        <v>64</v>
      </c>
      <c r="I15116">
        <v>30852</v>
      </c>
      <c r="J15116">
        <v>15959</v>
      </c>
      <c r="K15116">
        <v>7914</v>
      </c>
      <c r="L15116">
        <v>18</v>
      </c>
      <c r="M15116">
        <f t="shared" si="30573"/>
        <v>0</v>
      </c>
      <c r="N15116" t="b">
        <f t="shared" ref="N15116" si="30592">AND(MIN($F15116,$F15117,$F15118)=$F15116,MAX($H15116,$H15117,$H15118)=$H15116)</f>
        <v>0</v>
      </c>
      <c r="O15116" t="b">
        <f t="shared" ref="O15116" si="30593">AND(N15116,NOT(N15117),NOT(N15118))</f>
        <v>0</v>
      </c>
    </row>
    <row r="15117" spans="1:15" x14ac:dyDescent="0.25">
      <c r="A15117" t="s">
        <v>15</v>
      </c>
      <c r="B15117" t="s">
        <v>18</v>
      </c>
      <c r="C15117">
        <v>250</v>
      </c>
      <c r="D15117">
        <v>170</v>
      </c>
      <c r="E15117" t="b">
        <v>0</v>
      </c>
      <c r="F15117">
        <v>0.18</v>
      </c>
      <c r="G15117">
        <v>64</v>
      </c>
      <c r="H15117">
        <v>64</v>
      </c>
      <c r="I15117">
        <v>16591</v>
      </c>
      <c r="J15117">
        <v>15959</v>
      </c>
      <c r="K15117">
        <v>7914</v>
      </c>
      <c r="L15117">
        <v>18</v>
      </c>
      <c r="M15117">
        <f t="shared" si="30573"/>
        <v>0</v>
      </c>
      <c r="N15117" t="b">
        <f t="shared" ref="N15117" si="30594">AND(MIN($F15116,$F15117,$F15118)=$F15117,MAX($H15116,$H15117,$H15118)=$H15117)</f>
        <v>1</v>
      </c>
      <c r="O15117" t="b">
        <f t="shared" ref="O15117" si="30595">AND(NOT(N15116),N15117,NOT(N15118))</f>
        <v>1</v>
      </c>
    </row>
    <row r="15118" spans="1:15" x14ac:dyDescent="0.25">
      <c r="A15118" t="s">
        <v>19</v>
      </c>
      <c r="B15118" t="s">
        <v>18</v>
      </c>
      <c r="C15118">
        <v>250</v>
      </c>
      <c r="D15118">
        <v>170</v>
      </c>
      <c r="E15118" t="b">
        <v>0</v>
      </c>
      <c r="F15118">
        <v>0.25900000000000001</v>
      </c>
      <c r="G15118">
        <v>64</v>
      </c>
      <c r="H15118">
        <v>64</v>
      </c>
      <c r="I15118">
        <v>30852</v>
      </c>
      <c r="J15118">
        <v>15959</v>
      </c>
      <c r="K15118">
        <v>7914</v>
      </c>
      <c r="L15118">
        <v>18</v>
      </c>
      <c r="M15118">
        <f t="shared" si="30573"/>
        <v>0</v>
      </c>
      <c r="N15118" t="b">
        <f t="shared" ref="N15118" si="30596">AND(MIN($F15116,$F15117,$F15118)=$F15118,MAX($H15116,$H15117,$H15118)=$H15118)</f>
        <v>0</v>
      </c>
      <c r="O15118" t="b">
        <f t="shared" ref="O15118" si="30597">AND(NOT(N15116),NOT(N15117),N15118)</f>
        <v>0</v>
      </c>
    </row>
    <row r="15119" spans="1:15" x14ac:dyDescent="0.25">
      <c r="A15119" t="s">
        <v>13</v>
      </c>
      <c r="B15119" t="s">
        <v>18</v>
      </c>
      <c r="C15119">
        <v>250</v>
      </c>
      <c r="D15119">
        <v>171</v>
      </c>
      <c r="E15119" t="b">
        <v>0</v>
      </c>
      <c r="F15119">
        <v>0.16700000000000001</v>
      </c>
      <c r="G15119">
        <v>64</v>
      </c>
      <c r="H15119">
        <v>64</v>
      </c>
      <c r="I15119">
        <v>19743</v>
      </c>
      <c r="J15119">
        <v>11051</v>
      </c>
      <c r="K15119">
        <v>5461</v>
      </c>
      <c r="L15119">
        <v>14</v>
      </c>
      <c r="M15119">
        <f t="shared" si="30573"/>
        <v>0</v>
      </c>
      <c r="N15119" t="b">
        <f t="shared" ref="N15119" si="30598">AND(MIN($F15119,$F15120,$F15121)=$F15119,MAX($H15119,$H15120,$H15121)=$H15119)</f>
        <v>0</v>
      </c>
      <c r="O15119" t="b">
        <f t="shared" ref="O15119" si="30599">AND(N15119,NOT(N15120),NOT(N15121))</f>
        <v>0</v>
      </c>
    </row>
    <row r="15120" spans="1:15" x14ac:dyDescent="0.25">
      <c r="A15120" t="s">
        <v>15</v>
      </c>
      <c r="B15120" t="s">
        <v>18</v>
      </c>
      <c r="C15120">
        <v>250</v>
      </c>
      <c r="D15120">
        <v>171</v>
      </c>
      <c r="E15120" t="b">
        <v>0</v>
      </c>
      <c r="F15120">
        <v>0.112</v>
      </c>
      <c r="G15120">
        <v>64</v>
      </c>
      <c r="H15120">
        <v>64</v>
      </c>
      <c r="I15120">
        <v>11081</v>
      </c>
      <c r="J15120">
        <v>11051</v>
      </c>
      <c r="K15120">
        <v>5461</v>
      </c>
      <c r="L15120">
        <v>14</v>
      </c>
      <c r="M15120">
        <f t="shared" si="30573"/>
        <v>0</v>
      </c>
      <c r="N15120" t="b">
        <f t="shared" ref="N15120" si="30600">AND(MIN($F15119,$F15120,$F15121)=$F15120,MAX($H15119,$H15120,$H15121)=$H15120)</f>
        <v>1</v>
      </c>
      <c r="O15120" t="b">
        <f t="shared" ref="O15120" si="30601">AND(NOT(N15119),N15120,NOT(N15121))</f>
        <v>1</v>
      </c>
    </row>
    <row r="15121" spans="1:15" x14ac:dyDescent="0.25">
      <c r="A15121" t="s">
        <v>19</v>
      </c>
      <c r="B15121" t="s">
        <v>18</v>
      </c>
      <c r="C15121">
        <v>250</v>
      </c>
      <c r="D15121">
        <v>171</v>
      </c>
      <c r="E15121" t="b">
        <v>0</v>
      </c>
      <c r="F15121">
        <v>0.187</v>
      </c>
      <c r="G15121">
        <v>64</v>
      </c>
      <c r="H15121">
        <v>64</v>
      </c>
      <c r="I15121">
        <v>19743</v>
      </c>
      <c r="J15121">
        <v>11051</v>
      </c>
      <c r="K15121">
        <v>5461</v>
      </c>
      <c r="L15121">
        <v>14</v>
      </c>
      <c r="M15121">
        <f t="shared" si="30573"/>
        <v>0</v>
      </c>
      <c r="N15121" t="b">
        <f t="shared" ref="N15121" si="30602">AND(MIN($F15119,$F15120,$F15121)=$F15121,MAX($H15119,$H15120,$H15121)=$H15121)</f>
        <v>0</v>
      </c>
      <c r="O15121" t="b">
        <f t="shared" ref="O15121" si="30603">AND(NOT(N15119),NOT(N15120),N15121)</f>
        <v>0</v>
      </c>
    </row>
    <row r="15122" spans="1:15" x14ac:dyDescent="0.25">
      <c r="A15122" t="s">
        <v>13</v>
      </c>
      <c r="B15122" t="s">
        <v>18</v>
      </c>
      <c r="C15122">
        <v>250</v>
      </c>
      <c r="D15122">
        <v>172</v>
      </c>
      <c r="E15122" t="b">
        <v>0</v>
      </c>
      <c r="F15122">
        <v>0.20399999999999999</v>
      </c>
      <c r="G15122">
        <v>64</v>
      </c>
      <c r="H15122">
        <v>64</v>
      </c>
      <c r="I15122">
        <v>19158</v>
      </c>
      <c r="J15122">
        <v>11753</v>
      </c>
      <c r="K15122">
        <v>5809</v>
      </c>
      <c r="L15122">
        <v>18</v>
      </c>
      <c r="M15122">
        <f t="shared" si="30573"/>
        <v>0</v>
      </c>
      <c r="N15122" t="b">
        <f t="shared" ref="N15122" si="30604">AND(MIN($F15122,$F15123,$F15124)=$F15122,MAX($H15122,$H15123,$H15124)=$H15122)</f>
        <v>0</v>
      </c>
      <c r="O15122" t="b">
        <f t="shared" ref="O15122" si="30605">AND(N15122,NOT(N15123),NOT(N15124))</f>
        <v>0</v>
      </c>
    </row>
    <row r="15123" spans="1:15" x14ac:dyDescent="0.25">
      <c r="A15123" t="s">
        <v>15</v>
      </c>
      <c r="B15123" t="s">
        <v>18</v>
      </c>
      <c r="C15123">
        <v>250</v>
      </c>
      <c r="D15123">
        <v>172</v>
      </c>
      <c r="E15123" t="b">
        <v>0</v>
      </c>
      <c r="F15123">
        <v>0.126</v>
      </c>
      <c r="G15123">
        <v>64</v>
      </c>
      <c r="H15123">
        <v>64</v>
      </c>
      <c r="I15123">
        <v>11770</v>
      </c>
      <c r="J15123">
        <v>11753</v>
      </c>
      <c r="K15123">
        <v>5809</v>
      </c>
      <c r="L15123">
        <v>18</v>
      </c>
      <c r="M15123">
        <f t="shared" si="30573"/>
        <v>0</v>
      </c>
      <c r="N15123" t="b">
        <f t="shared" ref="N15123" si="30606">AND(MIN($F15122,$F15123,$F15124)=$F15123,MAX($H15122,$H15123,$H15124)=$H15123)</f>
        <v>1</v>
      </c>
      <c r="O15123" t="b">
        <f t="shared" ref="O15123" si="30607">AND(NOT(N15122),N15123,NOT(N15124))</f>
        <v>1</v>
      </c>
    </row>
    <row r="15124" spans="1:15" x14ac:dyDescent="0.25">
      <c r="A15124" t="s">
        <v>19</v>
      </c>
      <c r="B15124" t="s">
        <v>18</v>
      </c>
      <c r="C15124">
        <v>250</v>
      </c>
      <c r="D15124">
        <v>172</v>
      </c>
      <c r="E15124" t="b">
        <v>0</v>
      </c>
      <c r="F15124">
        <v>0.17100000000000001</v>
      </c>
      <c r="G15124">
        <v>64</v>
      </c>
      <c r="H15124">
        <v>64</v>
      </c>
      <c r="I15124">
        <v>19158</v>
      </c>
      <c r="J15124">
        <v>11753</v>
      </c>
      <c r="K15124">
        <v>5809</v>
      </c>
      <c r="L15124">
        <v>18</v>
      </c>
      <c r="M15124">
        <f t="shared" si="30573"/>
        <v>0</v>
      </c>
      <c r="N15124" t="b">
        <f t="shared" ref="N15124" si="30608">AND(MIN($F15122,$F15123,$F15124)=$F15124,MAX($H15122,$H15123,$H15124)=$H15124)</f>
        <v>0</v>
      </c>
      <c r="O15124" t="b">
        <f t="shared" ref="O15124" si="30609">AND(NOT(N15122),NOT(N15123),N15124)</f>
        <v>0</v>
      </c>
    </row>
    <row r="15125" spans="1:15" x14ac:dyDescent="0.25">
      <c r="A15125" t="s">
        <v>13</v>
      </c>
      <c r="B15125" t="s">
        <v>18</v>
      </c>
      <c r="C15125">
        <v>250</v>
      </c>
      <c r="D15125">
        <v>173</v>
      </c>
      <c r="E15125" t="b">
        <v>0</v>
      </c>
      <c r="F15125">
        <v>0.17199999999999999</v>
      </c>
      <c r="G15125">
        <v>64</v>
      </c>
      <c r="H15125">
        <v>64</v>
      </c>
      <c r="I15125">
        <v>12573</v>
      </c>
      <c r="J15125">
        <v>6767</v>
      </c>
      <c r="K15125">
        <v>3316</v>
      </c>
      <c r="L15125">
        <v>22</v>
      </c>
      <c r="M15125">
        <f t="shared" si="30573"/>
        <v>0</v>
      </c>
      <c r="N15125" t="b">
        <f t="shared" ref="N15125" si="30610">AND(MIN($F15125,$F15126,$F15127)=$F15125,MAX($H15125,$H15126,$H15127)=$H15125)</f>
        <v>0</v>
      </c>
      <c r="O15125" t="b">
        <f t="shared" ref="O15125" si="30611">AND(N15125,NOT(N15126),NOT(N15127))</f>
        <v>0</v>
      </c>
    </row>
    <row r="15126" spans="1:15" x14ac:dyDescent="0.25">
      <c r="A15126" t="s">
        <v>15</v>
      </c>
      <c r="B15126" t="s">
        <v>18</v>
      </c>
      <c r="C15126">
        <v>250</v>
      </c>
      <c r="D15126">
        <v>173</v>
      </c>
      <c r="E15126" t="b">
        <v>0</v>
      </c>
      <c r="F15126">
        <v>9.5000000000000001E-2</v>
      </c>
      <c r="G15126">
        <v>64</v>
      </c>
      <c r="H15126">
        <v>64</v>
      </c>
      <c r="I15126">
        <v>7426</v>
      </c>
      <c r="J15126">
        <v>7187</v>
      </c>
      <c r="K15126">
        <v>3526</v>
      </c>
      <c r="L15126">
        <v>22</v>
      </c>
      <c r="M15126">
        <f t="shared" si="30573"/>
        <v>0</v>
      </c>
      <c r="N15126" t="b">
        <f t="shared" ref="N15126" si="30612">AND(MIN($F15125,$F15126,$F15127)=$F15126,MAX($H15125,$H15126,$H15127)=$H15126)</f>
        <v>1</v>
      </c>
      <c r="O15126" t="b">
        <f t="shared" ref="O15126" si="30613">AND(NOT(N15125),N15126,NOT(N15127))</f>
        <v>1</v>
      </c>
    </row>
    <row r="15127" spans="1:15" x14ac:dyDescent="0.25">
      <c r="A15127" t="s">
        <v>19</v>
      </c>
      <c r="B15127" t="s">
        <v>18</v>
      </c>
      <c r="C15127">
        <v>250</v>
      </c>
      <c r="D15127">
        <v>173</v>
      </c>
      <c r="E15127" t="b">
        <v>0</v>
      </c>
      <c r="F15127">
        <v>0.158</v>
      </c>
      <c r="G15127">
        <v>64</v>
      </c>
      <c r="H15127">
        <v>64</v>
      </c>
      <c r="I15127">
        <v>12573</v>
      </c>
      <c r="J15127">
        <v>6767</v>
      </c>
      <c r="K15127">
        <v>3316</v>
      </c>
      <c r="L15127">
        <v>22</v>
      </c>
      <c r="M15127">
        <f t="shared" si="30573"/>
        <v>0</v>
      </c>
      <c r="N15127" t="b">
        <f t="shared" ref="N15127" si="30614">AND(MIN($F15125,$F15126,$F15127)=$F15127,MAX($H15125,$H15126,$H15127)=$H15127)</f>
        <v>0</v>
      </c>
      <c r="O15127" t="b">
        <f t="shared" ref="O15127" si="30615">AND(NOT(N15125),NOT(N15126),N15127)</f>
        <v>0</v>
      </c>
    </row>
    <row r="15128" spans="1:15" x14ac:dyDescent="0.25">
      <c r="A15128" t="s">
        <v>13</v>
      </c>
      <c r="B15128" t="s">
        <v>18</v>
      </c>
      <c r="C15128">
        <v>250</v>
      </c>
      <c r="D15128">
        <v>174</v>
      </c>
      <c r="E15128" t="b">
        <v>0</v>
      </c>
      <c r="F15128">
        <v>0.51400000000000001</v>
      </c>
      <c r="G15128">
        <v>64</v>
      </c>
      <c r="H15128">
        <v>64</v>
      </c>
      <c r="I15128">
        <v>52873</v>
      </c>
      <c r="J15128">
        <v>34257</v>
      </c>
      <c r="K15128">
        <v>17063</v>
      </c>
      <c r="L15128">
        <v>18</v>
      </c>
      <c r="M15128">
        <f t="shared" si="30573"/>
        <v>0</v>
      </c>
      <c r="N15128" t="b">
        <f t="shared" ref="N15128" si="30616">AND(MIN($F15128,$F15129,$F15130)=$F15128,MAX($H15128,$H15129,$H15130)=$H15128)</f>
        <v>0</v>
      </c>
      <c r="O15128" t="b">
        <f t="shared" ref="O15128" si="30617">AND(N15128,NOT(N15129),NOT(N15130))</f>
        <v>0</v>
      </c>
    </row>
    <row r="15129" spans="1:15" x14ac:dyDescent="0.25">
      <c r="A15129" t="s">
        <v>15</v>
      </c>
      <c r="B15129" t="s">
        <v>18</v>
      </c>
      <c r="C15129">
        <v>250</v>
      </c>
      <c r="D15129">
        <v>174</v>
      </c>
      <c r="E15129" t="b">
        <v>0</v>
      </c>
      <c r="F15129">
        <v>0.24</v>
      </c>
      <c r="G15129">
        <v>64</v>
      </c>
      <c r="H15129">
        <v>64</v>
      </c>
      <c r="I15129">
        <v>32811</v>
      </c>
      <c r="J15129">
        <v>34257</v>
      </c>
      <c r="K15129">
        <v>17063</v>
      </c>
      <c r="L15129">
        <v>18</v>
      </c>
      <c r="M15129">
        <f t="shared" si="30573"/>
        <v>0</v>
      </c>
      <c r="N15129" t="b">
        <f t="shared" ref="N15129" si="30618">AND(MIN($F15128,$F15129,$F15130)=$F15129,MAX($H15128,$H15129,$H15130)=$H15129)</f>
        <v>1</v>
      </c>
      <c r="O15129" t="b">
        <f t="shared" ref="O15129" si="30619">AND(NOT(N15128),N15129,NOT(N15130))</f>
        <v>1</v>
      </c>
    </row>
    <row r="15130" spans="1:15" x14ac:dyDescent="0.25">
      <c r="A15130" t="s">
        <v>19</v>
      </c>
      <c r="B15130" t="s">
        <v>18</v>
      </c>
      <c r="C15130">
        <v>250</v>
      </c>
      <c r="D15130">
        <v>174</v>
      </c>
      <c r="E15130" t="b">
        <v>0</v>
      </c>
      <c r="F15130">
        <v>0.46800000000000003</v>
      </c>
      <c r="G15130">
        <v>64</v>
      </c>
      <c r="H15130">
        <v>64</v>
      </c>
      <c r="I15130">
        <v>52873</v>
      </c>
      <c r="J15130">
        <v>34257</v>
      </c>
      <c r="K15130">
        <v>17063</v>
      </c>
      <c r="L15130">
        <v>18</v>
      </c>
      <c r="M15130">
        <f t="shared" si="30573"/>
        <v>0</v>
      </c>
      <c r="N15130" t="b">
        <f t="shared" ref="N15130" si="30620">AND(MIN($F15128,$F15129,$F15130)=$F15130,MAX($H15128,$H15129,$H15130)=$H15130)</f>
        <v>0</v>
      </c>
      <c r="O15130" t="b">
        <f t="shared" ref="O15130" si="30621">AND(NOT(N15128),NOT(N15129),N15130)</f>
        <v>0</v>
      </c>
    </row>
    <row r="15131" spans="1:15" x14ac:dyDescent="0.25">
      <c r="A15131" t="s">
        <v>13</v>
      </c>
      <c r="B15131" t="s">
        <v>18</v>
      </c>
      <c r="C15131">
        <v>250</v>
      </c>
      <c r="D15131">
        <v>175</v>
      </c>
      <c r="E15131" t="b">
        <v>0</v>
      </c>
      <c r="F15131">
        <v>3.2000000000000001E-2</v>
      </c>
      <c r="G15131">
        <v>64</v>
      </c>
      <c r="H15131">
        <v>64</v>
      </c>
      <c r="I15131">
        <v>651</v>
      </c>
      <c r="J15131">
        <v>384</v>
      </c>
      <c r="K15131">
        <v>127</v>
      </c>
      <c r="L15131">
        <v>10</v>
      </c>
      <c r="M15131">
        <f t="shared" si="30573"/>
        <v>0</v>
      </c>
      <c r="N15131" t="b">
        <f t="shared" ref="N15131" si="30622">AND(MIN($F15131,$F15132,$F15133)=$F15131,MAX($H15131,$H15132,$H15133)=$H15131)</f>
        <v>1</v>
      </c>
      <c r="O15131" t="b">
        <f t="shared" ref="O15131" si="30623">AND(N15131,NOT(N15132),NOT(N15133))</f>
        <v>1</v>
      </c>
    </row>
    <row r="15132" spans="1:15" x14ac:dyDescent="0.25">
      <c r="A15132" t="s">
        <v>15</v>
      </c>
      <c r="B15132" t="s">
        <v>18</v>
      </c>
      <c r="C15132">
        <v>250</v>
      </c>
      <c r="D15132">
        <v>175</v>
      </c>
      <c r="E15132" t="b">
        <v>0</v>
      </c>
      <c r="F15132">
        <v>4.9000000000000002E-2</v>
      </c>
      <c r="G15132">
        <v>64</v>
      </c>
      <c r="H15132">
        <v>64</v>
      </c>
      <c r="I15132">
        <v>385</v>
      </c>
      <c r="J15132">
        <v>384</v>
      </c>
      <c r="K15132">
        <v>127</v>
      </c>
      <c r="L15132">
        <v>10</v>
      </c>
      <c r="M15132">
        <f t="shared" si="30573"/>
        <v>0</v>
      </c>
      <c r="N15132" t="b">
        <f t="shared" ref="N15132" si="30624">AND(MIN($F15131,$F15132,$F15133)=$F15132,MAX($H15131,$H15132,$H15133)=$H15132)</f>
        <v>0</v>
      </c>
      <c r="O15132" t="b">
        <f t="shared" ref="O15132" si="30625">AND(NOT(N15131),N15132,NOT(N15133))</f>
        <v>0</v>
      </c>
    </row>
    <row r="15133" spans="1:15" x14ac:dyDescent="0.25">
      <c r="A15133" t="s">
        <v>19</v>
      </c>
      <c r="B15133" t="s">
        <v>18</v>
      </c>
      <c r="C15133">
        <v>250</v>
      </c>
      <c r="D15133">
        <v>175</v>
      </c>
      <c r="E15133" t="b">
        <v>0</v>
      </c>
      <c r="F15133">
        <v>4.1000000000000002E-2</v>
      </c>
      <c r="G15133">
        <v>64</v>
      </c>
      <c r="H15133">
        <v>64</v>
      </c>
      <c r="I15133">
        <v>651</v>
      </c>
      <c r="J15133">
        <v>384</v>
      </c>
      <c r="K15133">
        <v>127</v>
      </c>
      <c r="L15133">
        <v>10</v>
      </c>
      <c r="M15133">
        <f t="shared" si="30573"/>
        <v>0</v>
      </c>
      <c r="N15133" t="b">
        <f t="shared" ref="N15133" si="30626">AND(MIN($F15131,$F15132,$F15133)=$F15133,MAX($H15131,$H15132,$H15133)=$H15133)</f>
        <v>0</v>
      </c>
      <c r="O15133" t="b">
        <f t="shared" ref="O15133" si="30627">AND(NOT(N15131),NOT(N15132),N15133)</f>
        <v>0</v>
      </c>
    </row>
    <row r="15134" spans="1:15" x14ac:dyDescent="0.25">
      <c r="A15134" t="s">
        <v>13</v>
      </c>
      <c r="B15134" t="s">
        <v>18</v>
      </c>
      <c r="C15134">
        <v>250</v>
      </c>
      <c r="D15134">
        <v>176</v>
      </c>
      <c r="E15134" t="b">
        <v>0</v>
      </c>
      <c r="F15134">
        <v>0.20899999999999999</v>
      </c>
      <c r="G15134">
        <v>64</v>
      </c>
      <c r="H15134">
        <v>64</v>
      </c>
      <c r="I15134">
        <v>13826</v>
      </c>
      <c r="J15134">
        <v>10969</v>
      </c>
      <c r="K15134">
        <v>5416</v>
      </c>
      <c r="L15134">
        <v>21</v>
      </c>
      <c r="M15134">
        <f t="shared" si="30573"/>
        <v>0</v>
      </c>
      <c r="N15134" t="b">
        <f t="shared" ref="N15134" si="30628">AND(MIN($F15134,$F15135,$F15136)=$F15134,MAX($H15134,$H15135,$H15136)=$H15134)</f>
        <v>0</v>
      </c>
      <c r="O15134" t="b">
        <f t="shared" ref="O15134" si="30629">AND(N15134,NOT(N15135),NOT(N15136))</f>
        <v>0</v>
      </c>
    </row>
    <row r="15135" spans="1:15" x14ac:dyDescent="0.25">
      <c r="A15135" t="s">
        <v>15</v>
      </c>
      <c r="B15135" t="s">
        <v>18</v>
      </c>
      <c r="C15135">
        <v>250</v>
      </c>
      <c r="D15135">
        <v>176</v>
      </c>
      <c r="E15135" t="b">
        <v>0</v>
      </c>
      <c r="F15135">
        <v>0.11899999999999999</v>
      </c>
      <c r="G15135">
        <v>64</v>
      </c>
      <c r="H15135">
        <v>64</v>
      </c>
      <c r="I15135">
        <v>10988</v>
      </c>
      <c r="J15135">
        <v>10969</v>
      </c>
      <c r="K15135">
        <v>5416</v>
      </c>
      <c r="L15135">
        <v>21</v>
      </c>
      <c r="M15135">
        <f t="shared" si="30573"/>
        <v>0</v>
      </c>
      <c r="N15135" t="b">
        <f t="shared" ref="N15135" si="30630">AND(MIN($F15134,$F15135,$F15136)=$F15135,MAX($H15134,$H15135,$H15136)=$H15135)</f>
        <v>1</v>
      </c>
      <c r="O15135" t="b">
        <f t="shared" ref="O15135" si="30631">AND(NOT(N15134),N15135,NOT(N15136))</f>
        <v>1</v>
      </c>
    </row>
    <row r="15136" spans="1:15" x14ac:dyDescent="0.25">
      <c r="A15136" t="s">
        <v>19</v>
      </c>
      <c r="B15136" t="s">
        <v>18</v>
      </c>
      <c r="C15136">
        <v>250</v>
      </c>
      <c r="D15136">
        <v>176</v>
      </c>
      <c r="E15136" t="b">
        <v>0</v>
      </c>
      <c r="F15136">
        <v>0.19600000000000001</v>
      </c>
      <c r="G15136">
        <v>64</v>
      </c>
      <c r="H15136">
        <v>64</v>
      </c>
      <c r="I15136">
        <v>13826</v>
      </c>
      <c r="J15136">
        <v>10969</v>
      </c>
      <c r="K15136">
        <v>5416</v>
      </c>
      <c r="L15136">
        <v>21</v>
      </c>
      <c r="M15136">
        <f t="shared" si="30573"/>
        <v>0</v>
      </c>
      <c r="N15136" t="b">
        <f t="shared" ref="N15136" si="30632">AND(MIN($F15134,$F15135,$F15136)=$F15136,MAX($H15134,$H15135,$H15136)=$H15136)</f>
        <v>0</v>
      </c>
      <c r="O15136" t="b">
        <f t="shared" ref="O15136" si="30633">AND(NOT(N15134),NOT(N15135),N15136)</f>
        <v>0</v>
      </c>
    </row>
    <row r="15137" spans="1:15" x14ac:dyDescent="0.25">
      <c r="A15137" t="s">
        <v>13</v>
      </c>
      <c r="B15137" t="s">
        <v>18</v>
      </c>
      <c r="C15137">
        <v>250</v>
      </c>
      <c r="D15137">
        <v>177</v>
      </c>
      <c r="E15137" t="b">
        <v>0</v>
      </c>
      <c r="F15137">
        <v>2.9000000000000001E-2</v>
      </c>
      <c r="G15137">
        <v>64</v>
      </c>
      <c r="H15137">
        <v>64</v>
      </c>
      <c r="I15137">
        <v>1079</v>
      </c>
      <c r="J15137">
        <v>760</v>
      </c>
      <c r="K15137">
        <v>315</v>
      </c>
      <c r="L15137">
        <v>11</v>
      </c>
      <c r="M15137">
        <f t="shared" si="30573"/>
        <v>0</v>
      </c>
      <c r="N15137" t="b">
        <f t="shared" ref="N15137" si="30634">AND(MIN($F15137,$F15138,$F15139)=$F15137,MAX($H15137,$H15138,$H15139)=$H15137)</f>
        <v>0</v>
      </c>
      <c r="O15137" t="b">
        <f t="shared" ref="O15137" si="30635">AND(N15137,NOT(N15138),NOT(N15139))</f>
        <v>0</v>
      </c>
    </row>
    <row r="15138" spans="1:15" x14ac:dyDescent="0.25">
      <c r="A15138" t="s">
        <v>15</v>
      </c>
      <c r="B15138" t="s">
        <v>18</v>
      </c>
      <c r="C15138">
        <v>250</v>
      </c>
      <c r="D15138">
        <v>177</v>
      </c>
      <c r="E15138" t="b">
        <v>0</v>
      </c>
      <c r="F15138">
        <v>2.8000000000000001E-2</v>
      </c>
      <c r="G15138">
        <v>64</v>
      </c>
      <c r="H15138">
        <v>64</v>
      </c>
      <c r="I15138">
        <v>835</v>
      </c>
      <c r="J15138">
        <v>834</v>
      </c>
      <c r="K15138">
        <v>352</v>
      </c>
      <c r="L15138">
        <v>10</v>
      </c>
      <c r="M15138">
        <f t="shared" si="30573"/>
        <v>0</v>
      </c>
      <c r="N15138" t="b">
        <f t="shared" ref="N15138" si="30636">AND(MIN($F15137,$F15138,$F15139)=$F15138,MAX($H15137,$H15138,$H15139)=$H15138)</f>
        <v>0</v>
      </c>
      <c r="O15138" t="b">
        <f t="shared" ref="O15138" si="30637">AND(NOT(N15137),N15138,NOT(N15139))</f>
        <v>0</v>
      </c>
    </row>
    <row r="15139" spans="1:15" x14ac:dyDescent="0.25">
      <c r="A15139" t="s">
        <v>19</v>
      </c>
      <c r="B15139" t="s">
        <v>18</v>
      </c>
      <c r="C15139">
        <v>250</v>
      </c>
      <c r="D15139">
        <v>177</v>
      </c>
      <c r="E15139" t="b">
        <v>0</v>
      </c>
      <c r="F15139">
        <v>2.5999999999999999E-2</v>
      </c>
      <c r="G15139">
        <v>64</v>
      </c>
      <c r="H15139">
        <v>64</v>
      </c>
      <c r="I15139">
        <v>1079</v>
      </c>
      <c r="J15139">
        <v>760</v>
      </c>
      <c r="K15139">
        <v>315</v>
      </c>
      <c r="L15139">
        <v>11</v>
      </c>
      <c r="M15139">
        <f t="shared" si="30573"/>
        <v>0</v>
      </c>
      <c r="N15139" t="b">
        <f t="shared" ref="N15139" si="30638">AND(MIN($F15137,$F15138,$F15139)=$F15139,MAX($H15137,$H15138,$H15139)=$H15139)</f>
        <v>1</v>
      </c>
      <c r="O15139" t="b">
        <f t="shared" ref="O15139" si="30639">AND(NOT(N15137),NOT(N15138),N15139)</f>
        <v>1</v>
      </c>
    </row>
    <row r="15140" spans="1:15" x14ac:dyDescent="0.25">
      <c r="A15140" t="s">
        <v>13</v>
      </c>
      <c r="B15140" t="s">
        <v>18</v>
      </c>
      <c r="C15140">
        <v>250</v>
      </c>
      <c r="D15140">
        <v>178</v>
      </c>
      <c r="E15140" t="b">
        <v>0</v>
      </c>
      <c r="F15140">
        <v>0.127</v>
      </c>
      <c r="G15140">
        <v>64</v>
      </c>
      <c r="H15140">
        <v>64</v>
      </c>
      <c r="I15140">
        <v>11072</v>
      </c>
      <c r="J15140">
        <v>6577</v>
      </c>
      <c r="K15140">
        <v>3222</v>
      </c>
      <c r="L15140">
        <v>14</v>
      </c>
      <c r="M15140">
        <f t="shared" si="30573"/>
        <v>0</v>
      </c>
      <c r="N15140" t="b">
        <f t="shared" ref="N15140" si="30640">AND(MIN($F15140,$F15141,$F15142)=$F15140,MAX($H15140,$H15141,$H15142)=$H15140)</f>
        <v>0</v>
      </c>
      <c r="O15140" t="b">
        <f t="shared" ref="O15140" si="30641">AND(N15140,NOT(N15141),NOT(N15142))</f>
        <v>0</v>
      </c>
    </row>
    <row r="15141" spans="1:15" x14ac:dyDescent="0.25">
      <c r="A15141" t="s">
        <v>15</v>
      </c>
      <c r="B15141" t="s">
        <v>18</v>
      </c>
      <c r="C15141">
        <v>250</v>
      </c>
      <c r="D15141">
        <v>178</v>
      </c>
      <c r="E15141" t="b">
        <v>0</v>
      </c>
      <c r="F15141">
        <v>0.11</v>
      </c>
      <c r="G15141">
        <v>64</v>
      </c>
      <c r="H15141">
        <v>64</v>
      </c>
      <c r="I15141">
        <v>6584</v>
      </c>
      <c r="J15141">
        <v>6577</v>
      </c>
      <c r="K15141">
        <v>3222</v>
      </c>
      <c r="L15141">
        <v>14</v>
      </c>
      <c r="M15141">
        <f t="shared" si="30573"/>
        <v>0</v>
      </c>
      <c r="N15141" t="b">
        <f t="shared" ref="N15141" si="30642">AND(MIN($F15140,$F15141,$F15142)=$F15141,MAX($H15140,$H15141,$H15142)=$H15141)</f>
        <v>1</v>
      </c>
      <c r="O15141" t="b">
        <f t="shared" ref="O15141" si="30643">AND(NOT(N15140),N15141,NOT(N15142))</f>
        <v>1</v>
      </c>
    </row>
    <row r="15142" spans="1:15" x14ac:dyDescent="0.25">
      <c r="A15142" t="s">
        <v>19</v>
      </c>
      <c r="B15142" t="s">
        <v>18</v>
      </c>
      <c r="C15142">
        <v>250</v>
      </c>
      <c r="D15142">
        <v>178</v>
      </c>
      <c r="E15142" t="b">
        <v>0</v>
      </c>
      <c r="F15142">
        <v>0.112</v>
      </c>
      <c r="G15142">
        <v>64</v>
      </c>
      <c r="H15142">
        <v>64</v>
      </c>
      <c r="I15142">
        <v>11072</v>
      </c>
      <c r="J15142">
        <v>6577</v>
      </c>
      <c r="K15142">
        <v>3222</v>
      </c>
      <c r="L15142">
        <v>14</v>
      </c>
      <c r="M15142">
        <f t="shared" si="30573"/>
        <v>0</v>
      </c>
      <c r="N15142" t="b">
        <f t="shared" ref="N15142" si="30644">AND(MIN($F15140,$F15141,$F15142)=$F15142,MAX($H15140,$H15141,$H15142)=$H15142)</f>
        <v>0</v>
      </c>
      <c r="O15142" t="b">
        <f t="shared" ref="O15142" si="30645">AND(NOT(N15140),NOT(N15141),N15142)</f>
        <v>0</v>
      </c>
    </row>
    <row r="15143" spans="1:15" x14ac:dyDescent="0.25">
      <c r="A15143" t="s">
        <v>13</v>
      </c>
      <c r="B15143" t="s">
        <v>18</v>
      </c>
      <c r="C15143">
        <v>250</v>
      </c>
      <c r="D15143">
        <v>179</v>
      </c>
      <c r="E15143" t="b">
        <v>0</v>
      </c>
      <c r="F15143">
        <v>9.8000000000000004E-2</v>
      </c>
      <c r="G15143">
        <v>64</v>
      </c>
      <c r="H15143">
        <v>64</v>
      </c>
      <c r="I15143">
        <v>702</v>
      </c>
      <c r="J15143">
        <v>418</v>
      </c>
      <c r="K15143">
        <v>143</v>
      </c>
      <c r="L15143">
        <v>11</v>
      </c>
      <c r="M15143">
        <f t="shared" si="30573"/>
        <v>0</v>
      </c>
      <c r="N15143" t="b">
        <f t="shared" ref="N15143" si="30646">AND(MIN($F15143,$F15144,$F15145)=$F15143,MAX($H15143,$H15144,$H15145)=$H15143)</f>
        <v>0</v>
      </c>
      <c r="O15143" t="b">
        <f t="shared" ref="O15143" si="30647">AND(N15143,NOT(N15144),NOT(N15145))</f>
        <v>0</v>
      </c>
    </row>
    <row r="15144" spans="1:15" x14ac:dyDescent="0.25">
      <c r="A15144" t="s">
        <v>15</v>
      </c>
      <c r="B15144" t="s">
        <v>18</v>
      </c>
      <c r="C15144">
        <v>250</v>
      </c>
      <c r="D15144">
        <v>179</v>
      </c>
      <c r="E15144" t="b">
        <v>0</v>
      </c>
      <c r="F15144">
        <v>4.9000000000000002E-2</v>
      </c>
      <c r="G15144">
        <v>64</v>
      </c>
      <c r="H15144">
        <v>64</v>
      </c>
      <c r="I15144">
        <v>419</v>
      </c>
      <c r="J15144">
        <v>418</v>
      </c>
      <c r="K15144">
        <v>143</v>
      </c>
      <c r="L15144">
        <v>11</v>
      </c>
      <c r="M15144">
        <f t="shared" si="30573"/>
        <v>0</v>
      </c>
      <c r="N15144" t="b">
        <f t="shared" ref="N15144" si="30648">AND(MIN($F15143,$F15144,$F15145)=$F15144,MAX($H15143,$H15144,$H15145)=$H15144)</f>
        <v>0</v>
      </c>
      <c r="O15144" t="b">
        <f t="shared" ref="O15144" si="30649">AND(NOT(N15143),N15144,NOT(N15145))</f>
        <v>0</v>
      </c>
    </row>
    <row r="15145" spans="1:15" x14ac:dyDescent="0.25">
      <c r="A15145" t="s">
        <v>19</v>
      </c>
      <c r="B15145" t="s">
        <v>18</v>
      </c>
      <c r="C15145">
        <v>250</v>
      </c>
      <c r="D15145">
        <v>179</v>
      </c>
      <c r="E15145" t="b">
        <v>0</v>
      </c>
      <c r="F15145">
        <v>2.8000000000000001E-2</v>
      </c>
      <c r="G15145">
        <v>64</v>
      </c>
      <c r="H15145">
        <v>64</v>
      </c>
      <c r="I15145">
        <v>702</v>
      </c>
      <c r="J15145">
        <v>418</v>
      </c>
      <c r="K15145">
        <v>143</v>
      </c>
      <c r="L15145">
        <v>11</v>
      </c>
      <c r="M15145">
        <f t="shared" si="30573"/>
        <v>0</v>
      </c>
      <c r="N15145" t="b">
        <f t="shared" ref="N15145" si="30650">AND(MIN($F15143,$F15144,$F15145)=$F15145,MAX($H15143,$H15144,$H15145)=$H15145)</f>
        <v>1</v>
      </c>
      <c r="O15145" t="b">
        <f t="shared" ref="O15145" si="30651">AND(NOT(N15143),NOT(N15144),N15145)</f>
        <v>1</v>
      </c>
    </row>
    <row r="15146" spans="1:15" x14ac:dyDescent="0.25">
      <c r="A15146" t="s">
        <v>13</v>
      </c>
      <c r="B15146" t="s">
        <v>18</v>
      </c>
      <c r="C15146">
        <v>250</v>
      </c>
      <c r="D15146">
        <v>17</v>
      </c>
      <c r="E15146" t="b">
        <v>0</v>
      </c>
      <c r="F15146">
        <v>0.29199999999999998</v>
      </c>
      <c r="G15146">
        <v>64</v>
      </c>
      <c r="H15146">
        <v>64</v>
      </c>
      <c r="I15146">
        <v>24726</v>
      </c>
      <c r="J15146">
        <v>19652</v>
      </c>
      <c r="K15146">
        <v>9758</v>
      </c>
      <c r="L15146">
        <v>22</v>
      </c>
      <c r="M15146">
        <f t="shared" si="30573"/>
        <v>0</v>
      </c>
      <c r="N15146" t="b">
        <f t="shared" ref="N15146" si="30652">AND(MIN($F15146,$F15147,$F15148)=$F15146,MAX($H15146,$H15147,$H15148)=$H15146)</f>
        <v>0</v>
      </c>
      <c r="O15146" t="b">
        <f t="shared" ref="O15146" si="30653">AND(N15146,NOT(N15147),NOT(N15148))</f>
        <v>0</v>
      </c>
    </row>
    <row r="15147" spans="1:15" x14ac:dyDescent="0.25">
      <c r="A15147" t="s">
        <v>15</v>
      </c>
      <c r="B15147" t="s">
        <v>18</v>
      </c>
      <c r="C15147">
        <v>250</v>
      </c>
      <c r="D15147">
        <v>17</v>
      </c>
      <c r="E15147" t="b">
        <v>0</v>
      </c>
      <c r="F15147">
        <v>0.20799999999999999</v>
      </c>
      <c r="G15147">
        <v>64</v>
      </c>
      <c r="H15147">
        <v>64</v>
      </c>
      <c r="I15147">
        <v>19681</v>
      </c>
      <c r="J15147">
        <v>19652</v>
      </c>
      <c r="K15147">
        <v>9758</v>
      </c>
      <c r="L15147">
        <v>22</v>
      </c>
      <c r="M15147">
        <f t="shared" si="30573"/>
        <v>0</v>
      </c>
      <c r="N15147" t="b">
        <f t="shared" ref="N15147" si="30654">AND(MIN($F15146,$F15147,$F15148)=$F15147,MAX($H15146,$H15147,$H15148)=$H15147)</f>
        <v>1</v>
      </c>
      <c r="O15147" t="b">
        <f t="shared" ref="O15147" si="30655">AND(NOT(N15146),N15147,NOT(N15148))</f>
        <v>1</v>
      </c>
    </row>
    <row r="15148" spans="1:15" x14ac:dyDescent="0.25">
      <c r="A15148" t="s">
        <v>19</v>
      </c>
      <c r="B15148" t="s">
        <v>18</v>
      </c>
      <c r="C15148">
        <v>250</v>
      </c>
      <c r="D15148">
        <v>17</v>
      </c>
      <c r="E15148" t="b">
        <v>0</v>
      </c>
      <c r="F15148">
        <v>0.30499999999999999</v>
      </c>
      <c r="G15148">
        <v>64</v>
      </c>
      <c r="H15148">
        <v>64</v>
      </c>
      <c r="I15148">
        <v>24726</v>
      </c>
      <c r="J15148">
        <v>19652</v>
      </c>
      <c r="K15148">
        <v>9758</v>
      </c>
      <c r="L15148">
        <v>22</v>
      </c>
      <c r="M15148">
        <f t="shared" si="30573"/>
        <v>0</v>
      </c>
      <c r="N15148" t="b">
        <f t="shared" ref="N15148" si="30656">AND(MIN($F15146,$F15147,$F15148)=$F15148,MAX($H15146,$H15147,$H15148)=$H15148)</f>
        <v>0</v>
      </c>
      <c r="O15148" t="b">
        <f t="shared" ref="O15148" si="30657">AND(NOT(N15146),NOT(N15147),N15148)</f>
        <v>0</v>
      </c>
    </row>
    <row r="15149" spans="1:15" x14ac:dyDescent="0.25">
      <c r="A15149" t="s">
        <v>13</v>
      </c>
      <c r="B15149" t="s">
        <v>18</v>
      </c>
      <c r="C15149">
        <v>250</v>
      </c>
      <c r="D15149">
        <v>180</v>
      </c>
      <c r="E15149" t="b">
        <v>0</v>
      </c>
      <c r="F15149">
        <v>4.5999999999999999E-2</v>
      </c>
      <c r="G15149">
        <v>64</v>
      </c>
      <c r="H15149">
        <v>64</v>
      </c>
      <c r="I15149">
        <v>4061</v>
      </c>
      <c r="J15149">
        <v>2428</v>
      </c>
      <c r="K15149">
        <v>1149</v>
      </c>
      <c r="L15149">
        <v>12</v>
      </c>
      <c r="M15149">
        <f t="shared" si="30573"/>
        <v>0</v>
      </c>
      <c r="N15149" t="b">
        <f t="shared" ref="N15149" si="30658">AND(MIN($F15149,$F15150,$F15151)=$F15149,MAX($H15149,$H15150,$H15151)=$H15149)</f>
        <v>0</v>
      </c>
      <c r="O15149" t="b">
        <f t="shared" ref="O15149" si="30659">AND(N15149,NOT(N15150),NOT(N15151))</f>
        <v>0</v>
      </c>
    </row>
    <row r="15150" spans="1:15" x14ac:dyDescent="0.25">
      <c r="A15150" t="s">
        <v>15</v>
      </c>
      <c r="B15150" t="s">
        <v>18</v>
      </c>
      <c r="C15150">
        <v>250</v>
      </c>
      <c r="D15150">
        <v>180</v>
      </c>
      <c r="E15150" t="b">
        <v>0</v>
      </c>
      <c r="F15150">
        <v>4.2999999999999997E-2</v>
      </c>
      <c r="G15150">
        <v>64</v>
      </c>
      <c r="H15150">
        <v>64</v>
      </c>
      <c r="I15150">
        <v>2431</v>
      </c>
      <c r="J15150">
        <v>2428</v>
      </c>
      <c r="K15150">
        <v>1149</v>
      </c>
      <c r="L15150">
        <v>12</v>
      </c>
      <c r="M15150">
        <f t="shared" si="30573"/>
        <v>0</v>
      </c>
      <c r="N15150" t="b">
        <f t="shared" ref="N15150" si="30660">AND(MIN($F15149,$F15150,$F15151)=$F15150,MAX($H15149,$H15150,$H15151)=$H15150)</f>
        <v>1</v>
      </c>
      <c r="O15150" t="b">
        <f t="shared" ref="O15150" si="30661">AND(NOT(N15149),N15150,NOT(N15151))</f>
        <v>1</v>
      </c>
    </row>
    <row r="15151" spans="1:15" x14ac:dyDescent="0.25">
      <c r="A15151" t="s">
        <v>19</v>
      </c>
      <c r="B15151" t="s">
        <v>18</v>
      </c>
      <c r="C15151">
        <v>250</v>
      </c>
      <c r="D15151">
        <v>180</v>
      </c>
      <c r="E15151" t="b">
        <v>0</v>
      </c>
      <c r="F15151">
        <v>5.8999999999999997E-2</v>
      </c>
      <c r="G15151">
        <v>64</v>
      </c>
      <c r="H15151">
        <v>64</v>
      </c>
      <c r="I15151">
        <v>4061</v>
      </c>
      <c r="J15151">
        <v>2428</v>
      </c>
      <c r="K15151">
        <v>1149</v>
      </c>
      <c r="L15151">
        <v>12</v>
      </c>
      <c r="M15151">
        <f t="shared" si="30573"/>
        <v>0</v>
      </c>
      <c r="N15151" t="b">
        <f t="shared" ref="N15151" si="30662">AND(MIN($F15149,$F15150,$F15151)=$F15151,MAX($H15149,$H15150,$H15151)=$H15151)</f>
        <v>0</v>
      </c>
      <c r="O15151" t="b">
        <f t="shared" ref="O15151" si="30663">AND(NOT(N15149),NOT(N15150),N15151)</f>
        <v>0</v>
      </c>
    </row>
    <row r="15152" spans="1:15" x14ac:dyDescent="0.25">
      <c r="A15152" t="s">
        <v>13</v>
      </c>
      <c r="B15152" t="s">
        <v>18</v>
      </c>
      <c r="C15152">
        <v>250</v>
      </c>
      <c r="D15152">
        <v>181</v>
      </c>
      <c r="E15152" t="b">
        <v>0</v>
      </c>
      <c r="F15152">
        <v>3.5000000000000003E-2</v>
      </c>
      <c r="G15152">
        <v>64</v>
      </c>
      <c r="H15152">
        <v>64</v>
      </c>
      <c r="I15152">
        <v>344</v>
      </c>
      <c r="J15152">
        <v>181</v>
      </c>
      <c r="K15152">
        <v>26</v>
      </c>
      <c r="L15152">
        <v>9</v>
      </c>
      <c r="M15152">
        <f t="shared" si="30573"/>
        <v>0</v>
      </c>
      <c r="N15152" t="b">
        <f t="shared" ref="N15152" si="30664">AND(MIN($F15152,$F15153,$F15154)=$F15152,MAX($H15152,$H15153,$H15154)=$H15152)</f>
        <v>0</v>
      </c>
      <c r="O15152" t="b">
        <f t="shared" ref="O15152" si="30665">AND(N15152,NOT(N15153),NOT(N15154))</f>
        <v>0</v>
      </c>
    </row>
    <row r="15153" spans="1:15" x14ac:dyDescent="0.25">
      <c r="A15153" t="s">
        <v>15</v>
      </c>
      <c r="B15153" t="s">
        <v>18</v>
      </c>
      <c r="C15153">
        <v>250</v>
      </c>
      <c r="D15153">
        <v>181</v>
      </c>
      <c r="E15153" t="b">
        <v>0</v>
      </c>
      <c r="F15153">
        <v>3.3000000000000002E-2</v>
      </c>
      <c r="G15153">
        <v>64</v>
      </c>
      <c r="H15153">
        <v>64</v>
      </c>
      <c r="I15153">
        <v>181</v>
      </c>
      <c r="J15153">
        <v>181</v>
      </c>
      <c r="K15153">
        <v>26</v>
      </c>
      <c r="L15153">
        <v>9</v>
      </c>
      <c r="M15153">
        <f t="shared" si="30573"/>
        <v>0</v>
      </c>
      <c r="N15153" t="b">
        <f t="shared" ref="N15153" si="30666">AND(MIN($F15152,$F15153,$F15154)=$F15153,MAX($H15152,$H15153,$H15154)=$H15153)</f>
        <v>1</v>
      </c>
      <c r="O15153" t="b">
        <f t="shared" ref="O15153" si="30667">AND(NOT(N15152),N15153,NOT(N15154))</f>
        <v>1</v>
      </c>
    </row>
    <row r="15154" spans="1:15" x14ac:dyDescent="0.25">
      <c r="A15154" t="s">
        <v>19</v>
      </c>
      <c r="B15154" t="s">
        <v>18</v>
      </c>
      <c r="C15154">
        <v>250</v>
      </c>
      <c r="D15154">
        <v>181</v>
      </c>
      <c r="E15154" t="b">
        <v>0</v>
      </c>
      <c r="F15154">
        <v>4.1000000000000002E-2</v>
      </c>
      <c r="G15154">
        <v>64</v>
      </c>
      <c r="H15154">
        <v>64</v>
      </c>
      <c r="I15154">
        <v>344</v>
      </c>
      <c r="J15154">
        <v>181</v>
      </c>
      <c r="K15154">
        <v>26</v>
      </c>
      <c r="L15154">
        <v>9</v>
      </c>
      <c r="M15154">
        <f t="shared" si="30573"/>
        <v>0</v>
      </c>
      <c r="N15154" t="b">
        <f t="shared" ref="N15154" si="30668">AND(MIN($F15152,$F15153,$F15154)=$F15154,MAX($H15152,$H15153,$H15154)=$H15154)</f>
        <v>0</v>
      </c>
      <c r="O15154" t="b">
        <f t="shared" ref="O15154" si="30669">AND(NOT(N15152),NOT(N15153),N15154)</f>
        <v>0</v>
      </c>
    </row>
    <row r="15155" spans="1:15" x14ac:dyDescent="0.25">
      <c r="A15155" t="s">
        <v>13</v>
      </c>
      <c r="B15155" t="s">
        <v>18</v>
      </c>
      <c r="C15155">
        <v>250</v>
      </c>
      <c r="D15155">
        <v>182</v>
      </c>
      <c r="E15155" t="b">
        <v>0</v>
      </c>
      <c r="F15155">
        <v>4.2000000000000003E-2</v>
      </c>
      <c r="G15155">
        <v>64</v>
      </c>
      <c r="H15155">
        <v>64</v>
      </c>
      <c r="I15155">
        <v>2555</v>
      </c>
      <c r="J15155">
        <v>1332</v>
      </c>
      <c r="K15155">
        <v>600</v>
      </c>
      <c r="L15155">
        <v>18</v>
      </c>
      <c r="M15155">
        <f t="shared" si="30573"/>
        <v>0</v>
      </c>
      <c r="N15155" t="b">
        <f t="shared" ref="N15155" si="30670">AND(MIN($F15155,$F15156,$F15157)=$F15155,MAX($H15155,$H15156,$H15157)=$H15155)</f>
        <v>0</v>
      </c>
      <c r="O15155" t="b">
        <f t="shared" ref="O15155" si="30671">AND(N15155,NOT(N15156),NOT(N15157))</f>
        <v>0</v>
      </c>
    </row>
    <row r="15156" spans="1:15" x14ac:dyDescent="0.25">
      <c r="A15156" t="s">
        <v>15</v>
      </c>
      <c r="B15156" t="s">
        <v>18</v>
      </c>
      <c r="C15156">
        <v>250</v>
      </c>
      <c r="D15156">
        <v>182</v>
      </c>
      <c r="E15156" t="b">
        <v>0</v>
      </c>
      <c r="F15156">
        <v>0.03</v>
      </c>
      <c r="G15156">
        <v>64</v>
      </c>
      <c r="H15156">
        <v>64</v>
      </c>
      <c r="I15156">
        <v>1361</v>
      </c>
      <c r="J15156">
        <v>1332</v>
      </c>
      <c r="K15156">
        <v>600</v>
      </c>
      <c r="L15156">
        <v>18</v>
      </c>
      <c r="M15156">
        <f t="shared" si="30573"/>
        <v>0</v>
      </c>
      <c r="N15156" t="b">
        <f t="shared" ref="N15156" si="30672">AND(MIN($F15155,$F15156,$F15157)=$F15156,MAX($H15155,$H15156,$H15157)=$H15156)</f>
        <v>1</v>
      </c>
      <c r="O15156" t="b">
        <f t="shared" ref="O15156" si="30673">AND(NOT(N15155),N15156,NOT(N15157))</f>
        <v>1</v>
      </c>
    </row>
    <row r="15157" spans="1:15" x14ac:dyDescent="0.25">
      <c r="A15157" t="s">
        <v>19</v>
      </c>
      <c r="B15157" t="s">
        <v>18</v>
      </c>
      <c r="C15157">
        <v>250</v>
      </c>
      <c r="D15157">
        <v>182</v>
      </c>
      <c r="E15157" t="b">
        <v>0</v>
      </c>
      <c r="F15157">
        <v>5.0999999999999997E-2</v>
      </c>
      <c r="G15157">
        <v>64</v>
      </c>
      <c r="H15157">
        <v>64</v>
      </c>
      <c r="I15157">
        <v>2555</v>
      </c>
      <c r="J15157">
        <v>1332</v>
      </c>
      <c r="K15157">
        <v>600</v>
      </c>
      <c r="L15157">
        <v>18</v>
      </c>
      <c r="M15157">
        <f t="shared" si="30573"/>
        <v>0</v>
      </c>
      <c r="N15157" t="b">
        <f t="shared" ref="N15157" si="30674">AND(MIN($F15155,$F15156,$F15157)=$F15157,MAX($H15155,$H15156,$H15157)=$H15157)</f>
        <v>0</v>
      </c>
      <c r="O15157" t="b">
        <f t="shared" ref="O15157" si="30675">AND(NOT(N15155),NOT(N15156),N15157)</f>
        <v>0</v>
      </c>
    </row>
    <row r="15158" spans="1:15" x14ac:dyDescent="0.25">
      <c r="A15158" t="s">
        <v>13</v>
      </c>
      <c r="B15158" t="s">
        <v>18</v>
      </c>
      <c r="C15158">
        <v>250</v>
      </c>
      <c r="D15158">
        <v>183</v>
      </c>
      <c r="E15158" t="b">
        <v>0</v>
      </c>
      <c r="F15158">
        <v>2.3E-2</v>
      </c>
      <c r="G15158">
        <v>64</v>
      </c>
      <c r="H15158">
        <v>64</v>
      </c>
      <c r="I15158">
        <v>783</v>
      </c>
      <c r="J15158">
        <v>381</v>
      </c>
      <c r="K15158">
        <v>126</v>
      </c>
      <c r="L15158">
        <v>9</v>
      </c>
      <c r="M15158">
        <f t="shared" si="30573"/>
        <v>0</v>
      </c>
      <c r="N15158" t="b">
        <f t="shared" ref="N15158" si="30676">AND(MIN($F15158,$F15159,$F15160)=$F15158,MAX($H15158,$H15159,$H15160)=$H15158)</f>
        <v>0</v>
      </c>
      <c r="O15158" t="b">
        <f t="shared" ref="O15158" si="30677">AND(N15158,NOT(N15159),NOT(N15160))</f>
        <v>0</v>
      </c>
    </row>
    <row r="15159" spans="1:15" x14ac:dyDescent="0.25">
      <c r="A15159" t="s">
        <v>15</v>
      </c>
      <c r="B15159" t="s">
        <v>18</v>
      </c>
      <c r="C15159">
        <v>250</v>
      </c>
      <c r="D15159">
        <v>183</v>
      </c>
      <c r="E15159" t="b">
        <v>0</v>
      </c>
      <c r="F15159">
        <v>2.1999999999999999E-2</v>
      </c>
      <c r="G15159">
        <v>64</v>
      </c>
      <c r="H15159">
        <v>64</v>
      </c>
      <c r="I15159">
        <v>388</v>
      </c>
      <c r="J15159">
        <v>381</v>
      </c>
      <c r="K15159">
        <v>126</v>
      </c>
      <c r="L15159">
        <v>9</v>
      </c>
      <c r="M15159">
        <f t="shared" si="30573"/>
        <v>0</v>
      </c>
      <c r="N15159" t="b">
        <f t="shared" ref="N15159" si="30678">AND(MIN($F15158,$F15159,$F15160)=$F15159,MAX($H15158,$H15159,$H15160)=$H15159)</f>
        <v>1</v>
      </c>
      <c r="O15159" t="b">
        <f t="shared" ref="O15159" si="30679">AND(NOT(N15158),N15159,NOT(N15160))</f>
        <v>1</v>
      </c>
    </row>
    <row r="15160" spans="1:15" x14ac:dyDescent="0.25">
      <c r="A15160" t="s">
        <v>19</v>
      </c>
      <c r="B15160" t="s">
        <v>18</v>
      </c>
      <c r="C15160">
        <v>250</v>
      </c>
      <c r="D15160">
        <v>183</v>
      </c>
      <c r="E15160" t="b">
        <v>0</v>
      </c>
      <c r="F15160">
        <v>3.1E-2</v>
      </c>
      <c r="G15160">
        <v>64</v>
      </c>
      <c r="H15160">
        <v>64</v>
      </c>
      <c r="I15160">
        <v>783</v>
      </c>
      <c r="J15160">
        <v>381</v>
      </c>
      <c r="K15160">
        <v>126</v>
      </c>
      <c r="L15160">
        <v>9</v>
      </c>
      <c r="M15160">
        <f t="shared" si="30573"/>
        <v>0</v>
      </c>
      <c r="N15160" t="b">
        <f t="shared" ref="N15160" si="30680">AND(MIN($F15158,$F15159,$F15160)=$F15160,MAX($H15158,$H15159,$H15160)=$H15160)</f>
        <v>0</v>
      </c>
      <c r="O15160" t="b">
        <f t="shared" ref="O15160" si="30681">AND(NOT(N15158),NOT(N15159),N15160)</f>
        <v>0</v>
      </c>
    </row>
    <row r="15161" spans="1:15" x14ac:dyDescent="0.25">
      <c r="A15161" t="s">
        <v>13</v>
      </c>
      <c r="B15161" t="s">
        <v>18</v>
      </c>
      <c r="C15161">
        <v>250</v>
      </c>
      <c r="D15161">
        <v>184</v>
      </c>
      <c r="E15161" t="b">
        <v>0</v>
      </c>
      <c r="F15161">
        <v>9.7000000000000003E-2</v>
      </c>
      <c r="G15161">
        <v>64</v>
      </c>
      <c r="H15161">
        <v>64</v>
      </c>
      <c r="I15161">
        <v>6577</v>
      </c>
      <c r="J15161">
        <v>3970</v>
      </c>
      <c r="K15161">
        <v>1920</v>
      </c>
      <c r="L15161">
        <v>12</v>
      </c>
      <c r="M15161">
        <f t="shared" si="30573"/>
        <v>0</v>
      </c>
      <c r="N15161" t="b">
        <f t="shared" ref="N15161" si="30682">AND(MIN($F15161,$F15162,$F15163)=$F15161,MAX($H15161,$H15162,$H15163)=$H15161)</f>
        <v>0</v>
      </c>
      <c r="O15161" t="b">
        <f t="shared" ref="O15161" si="30683">AND(N15161,NOT(N15162),NOT(N15163))</f>
        <v>0</v>
      </c>
    </row>
    <row r="15162" spans="1:15" x14ac:dyDescent="0.25">
      <c r="A15162" t="s">
        <v>15</v>
      </c>
      <c r="B15162" t="s">
        <v>18</v>
      </c>
      <c r="C15162">
        <v>250</v>
      </c>
      <c r="D15162">
        <v>184</v>
      </c>
      <c r="E15162" t="b">
        <v>0</v>
      </c>
      <c r="F15162">
        <v>7.0999999999999994E-2</v>
      </c>
      <c r="G15162">
        <v>64</v>
      </c>
      <c r="H15162">
        <v>64</v>
      </c>
      <c r="I15162">
        <v>3971</v>
      </c>
      <c r="J15162">
        <v>3970</v>
      </c>
      <c r="K15162">
        <v>1920</v>
      </c>
      <c r="L15162">
        <v>12</v>
      </c>
      <c r="M15162">
        <f t="shared" si="30573"/>
        <v>0</v>
      </c>
      <c r="N15162" t="b">
        <f t="shared" ref="N15162" si="30684">AND(MIN($F15161,$F15162,$F15163)=$F15162,MAX($H15161,$H15162,$H15163)=$H15162)</f>
        <v>1</v>
      </c>
      <c r="O15162" t="b">
        <f t="shared" ref="O15162" si="30685">AND(NOT(N15161),N15162,NOT(N15163))</f>
        <v>1</v>
      </c>
    </row>
    <row r="15163" spans="1:15" x14ac:dyDescent="0.25">
      <c r="A15163" t="s">
        <v>19</v>
      </c>
      <c r="B15163" t="s">
        <v>18</v>
      </c>
      <c r="C15163">
        <v>250</v>
      </c>
      <c r="D15163">
        <v>184</v>
      </c>
      <c r="E15163" t="b">
        <v>0</v>
      </c>
      <c r="F15163">
        <v>0.156</v>
      </c>
      <c r="G15163">
        <v>64</v>
      </c>
      <c r="H15163">
        <v>64</v>
      </c>
      <c r="I15163">
        <v>6577</v>
      </c>
      <c r="J15163">
        <v>3970</v>
      </c>
      <c r="K15163">
        <v>1920</v>
      </c>
      <c r="L15163">
        <v>12</v>
      </c>
      <c r="M15163">
        <f t="shared" si="30573"/>
        <v>0</v>
      </c>
      <c r="N15163" t="b">
        <f t="shared" ref="N15163" si="30686">AND(MIN($F15161,$F15162,$F15163)=$F15163,MAX($H15161,$H15162,$H15163)=$H15163)</f>
        <v>0</v>
      </c>
      <c r="O15163" t="b">
        <f t="shared" ref="O15163" si="30687">AND(NOT(N15161),NOT(N15162),N15163)</f>
        <v>0</v>
      </c>
    </row>
    <row r="15164" spans="1:15" x14ac:dyDescent="0.25">
      <c r="A15164" t="s">
        <v>13</v>
      </c>
      <c r="B15164" t="s">
        <v>18</v>
      </c>
      <c r="C15164">
        <v>250</v>
      </c>
      <c r="D15164">
        <v>185</v>
      </c>
      <c r="E15164" t="b">
        <v>0</v>
      </c>
      <c r="F15164">
        <v>9.0999999999999998E-2</v>
      </c>
      <c r="G15164">
        <v>64</v>
      </c>
      <c r="H15164">
        <v>64</v>
      </c>
      <c r="I15164">
        <v>5465</v>
      </c>
      <c r="J15164">
        <v>4831</v>
      </c>
      <c r="K15164">
        <v>2348</v>
      </c>
      <c r="L15164">
        <v>17</v>
      </c>
      <c r="M15164">
        <f t="shared" si="30573"/>
        <v>0</v>
      </c>
      <c r="N15164" t="b">
        <f t="shared" ref="N15164" si="30688">AND(MIN($F15164,$F15165,$F15166)=$F15164,MAX($H15164,$H15165,$H15166)=$H15164)</f>
        <v>0</v>
      </c>
      <c r="O15164" t="b">
        <f t="shared" ref="O15164" si="30689">AND(N15164,NOT(N15165),NOT(N15166))</f>
        <v>0</v>
      </c>
    </row>
    <row r="15165" spans="1:15" x14ac:dyDescent="0.25">
      <c r="A15165" t="s">
        <v>15</v>
      </c>
      <c r="B15165" t="s">
        <v>18</v>
      </c>
      <c r="C15165">
        <v>250</v>
      </c>
      <c r="D15165">
        <v>185</v>
      </c>
      <c r="E15165" t="b">
        <v>0</v>
      </c>
      <c r="F15165">
        <v>6.2E-2</v>
      </c>
      <c r="G15165">
        <v>64</v>
      </c>
      <c r="H15165">
        <v>64</v>
      </c>
      <c r="I15165">
        <v>4835</v>
      </c>
      <c r="J15165">
        <v>4831</v>
      </c>
      <c r="K15165">
        <v>2348</v>
      </c>
      <c r="L15165">
        <v>17</v>
      </c>
      <c r="M15165">
        <f t="shared" si="30573"/>
        <v>0</v>
      </c>
      <c r="N15165" t="b">
        <f t="shared" ref="N15165" si="30690">AND(MIN($F15164,$F15165,$F15166)=$F15165,MAX($H15164,$H15165,$H15166)=$H15165)</f>
        <v>1</v>
      </c>
      <c r="O15165" t="b">
        <f t="shared" ref="O15165" si="30691">AND(NOT(N15164),N15165,NOT(N15166))</f>
        <v>1</v>
      </c>
    </row>
    <row r="15166" spans="1:15" x14ac:dyDescent="0.25">
      <c r="A15166" t="s">
        <v>19</v>
      </c>
      <c r="B15166" t="s">
        <v>18</v>
      </c>
      <c r="C15166">
        <v>250</v>
      </c>
      <c r="D15166">
        <v>185</v>
      </c>
      <c r="E15166" t="b">
        <v>0</v>
      </c>
      <c r="F15166">
        <v>8.4000000000000005E-2</v>
      </c>
      <c r="G15166">
        <v>64</v>
      </c>
      <c r="H15166">
        <v>64</v>
      </c>
      <c r="I15166">
        <v>5465</v>
      </c>
      <c r="J15166">
        <v>4831</v>
      </c>
      <c r="K15166">
        <v>2348</v>
      </c>
      <c r="L15166">
        <v>17</v>
      </c>
      <c r="M15166">
        <f t="shared" si="30573"/>
        <v>0</v>
      </c>
      <c r="N15166" t="b">
        <f t="shared" ref="N15166" si="30692">AND(MIN($F15164,$F15165,$F15166)=$F15166,MAX($H15164,$H15165,$H15166)=$H15166)</f>
        <v>0</v>
      </c>
      <c r="O15166" t="b">
        <f t="shared" ref="O15166" si="30693">AND(NOT(N15164),NOT(N15165),N15166)</f>
        <v>0</v>
      </c>
    </row>
    <row r="15167" spans="1:15" x14ac:dyDescent="0.25">
      <c r="A15167" t="s">
        <v>13</v>
      </c>
      <c r="B15167" t="s">
        <v>18</v>
      </c>
      <c r="C15167">
        <v>250</v>
      </c>
      <c r="D15167">
        <v>186</v>
      </c>
      <c r="E15167" t="b">
        <v>0</v>
      </c>
      <c r="F15167">
        <v>2.5999999999999999E-2</v>
      </c>
      <c r="G15167">
        <v>64</v>
      </c>
      <c r="H15167">
        <v>64</v>
      </c>
      <c r="I15167">
        <v>1067</v>
      </c>
      <c r="J15167">
        <v>835</v>
      </c>
      <c r="K15167">
        <v>352</v>
      </c>
      <c r="L15167">
        <v>12</v>
      </c>
      <c r="M15167">
        <f t="shared" si="30573"/>
        <v>0</v>
      </c>
      <c r="N15167" t="b">
        <f t="shared" ref="N15167" si="30694">AND(MIN($F15167,$F15168,$F15169)=$F15167,MAX($H15167,$H15168,$H15169)=$H15167)</f>
        <v>1</v>
      </c>
      <c r="O15167" t="b">
        <f t="shared" ref="O15167" si="30695">AND(N15167,NOT(N15168),NOT(N15169))</f>
        <v>0</v>
      </c>
    </row>
    <row r="15168" spans="1:15" x14ac:dyDescent="0.25">
      <c r="A15168" t="s">
        <v>15</v>
      </c>
      <c r="B15168" t="s">
        <v>18</v>
      </c>
      <c r="C15168">
        <v>250</v>
      </c>
      <c r="D15168">
        <v>186</v>
      </c>
      <c r="E15168" t="b">
        <v>0</v>
      </c>
      <c r="F15168">
        <v>2.5999999999999999E-2</v>
      </c>
      <c r="G15168">
        <v>64</v>
      </c>
      <c r="H15168">
        <v>64</v>
      </c>
      <c r="I15168">
        <v>839</v>
      </c>
      <c r="J15168">
        <v>835</v>
      </c>
      <c r="K15168">
        <v>352</v>
      </c>
      <c r="L15168">
        <v>12</v>
      </c>
      <c r="M15168">
        <f t="shared" si="30573"/>
        <v>0</v>
      </c>
      <c r="N15168" t="b">
        <f t="shared" ref="N15168" si="30696">AND(MIN($F15167,$F15168,$F15169)=$F15168,MAX($H15167,$H15168,$H15169)=$H15168)</f>
        <v>1</v>
      </c>
      <c r="O15168" t="b">
        <f t="shared" ref="O15168" si="30697">AND(NOT(N15167),N15168,NOT(N15169))</f>
        <v>0</v>
      </c>
    </row>
    <row r="15169" spans="1:15" x14ac:dyDescent="0.25">
      <c r="A15169" t="s">
        <v>19</v>
      </c>
      <c r="B15169" t="s">
        <v>18</v>
      </c>
      <c r="C15169">
        <v>250</v>
      </c>
      <c r="D15169">
        <v>186</v>
      </c>
      <c r="E15169" t="b">
        <v>0</v>
      </c>
      <c r="F15169">
        <v>3.2000000000000001E-2</v>
      </c>
      <c r="G15169">
        <v>64</v>
      </c>
      <c r="H15169">
        <v>64</v>
      </c>
      <c r="I15169">
        <v>1067</v>
      </c>
      <c r="J15169">
        <v>835</v>
      </c>
      <c r="K15169">
        <v>352</v>
      </c>
      <c r="L15169">
        <v>12</v>
      </c>
      <c r="M15169">
        <f t="shared" si="30573"/>
        <v>0</v>
      </c>
      <c r="N15169" t="b">
        <f t="shared" ref="N15169" si="30698">AND(MIN($F15167,$F15168,$F15169)=$F15169,MAX($H15167,$H15168,$H15169)=$H15169)</f>
        <v>0</v>
      </c>
      <c r="O15169" t="b">
        <f t="shared" ref="O15169" si="30699">AND(NOT(N15167),NOT(N15168),N15169)</f>
        <v>0</v>
      </c>
    </row>
    <row r="15170" spans="1:15" x14ac:dyDescent="0.25">
      <c r="A15170" t="s">
        <v>13</v>
      </c>
      <c r="B15170" t="s">
        <v>18</v>
      </c>
      <c r="C15170">
        <v>250</v>
      </c>
      <c r="D15170">
        <v>187</v>
      </c>
      <c r="E15170" t="b">
        <v>0</v>
      </c>
      <c r="F15170">
        <v>0.13500000000000001</v>
      </c>
      <c r="G15170">
        <v>64</v>
      </c>
      <c r="H15170">
        <v>64</v>
      </c>
      <c r="I15170">
        <v>13601</v>
      </c>
      <c r="J15170">
        <v>8937</v>
      </c>
      <c r="K15170">
        <v>4401</v>
      </c>
      <c r="L15170">
        <v>17</v>
      </c>
      <c r="M15170">
        <f t="shared" si="30573"/>
        <v>0</v>
      </c>
      <c r="N15170" t="b">
        <f t="shared" ref="N15170" si="30700">AND(MIN($F15170,$F15171,$F15172)=$F15170,MAX($H15170,$H15171,$H15172)=$H15170)</f>
        <v>0</v>
      </c>
      <c r="O15170" t="b">
        <f t="shared" ref="O15170" si="30701">AND(N15170,NOT(N15171),NOT(N15172))</f>
        <v>0</v>
      </c>
    </row>
    <row r="15171" spans="1:15" x14ac:dyDescent="0.25">
      <c r="A15171" t="s">
        <v>15</v>
      </c>
      <c r="B15171" t="s">
        <v>18</v>
      </c>
      <c r="C15171">
        <v>250</v>
      </c>
      <c r="D15171">
        <v>187</v>
      </c>
      <c r="E15171" t="b">
        <v>0</v>
      </c>
      <c r="F15171">
        <v>0.107</v>
      </c>
      <c r="G15171">
        <v>64</v>
      </c>
      <c r="H15171">
        <v>64</v>
      </c>
      <c r="I15171">
        <v>8940</v>
      </c>
      <c r="J15171">
        <v>8937</v>
      </c>
      <c r="K15171">
        <v>4401</v>
      </c>
      <c r="L15171">
        <v>17</v>
      </c>
      <c r="M15171">
        <f t="shared" ref="M15171:M15234" si="30702">G15171-H15171</f>
        <v>0</v>
      </c>
      <c r="N15171" t="b">
        <f t="shared" ref="N15171" si="30703">AND(MIN($F15170,$F15171,$F15172)=$F15171,MAX($H15170,$H15171,$H15172)=$H15171)</f>
        <v>1</v>
      </c>
      <c r="O15171" t="b">
        <f t="shared" ref="O15171" si="30704">AND(NOT(N15170),N15171,NOT(N15172))</f>
        <v>1</v>
      </c>
    </row>
    <row r="15172" spans="1:15" x14ac:dyDescent="0.25">
      <c r="A15172" t="s">
        <v>19</v>
      </c>
      <c r="B15172" t="s">
        <v>18</v>
      </c>
      <c r="C15172">
        <v>250</v>
      </c>
      <c r="D15172">
        <v>187</v>
      </c>
      <c r="E15172" t="b">
        <v>0</v>
      </c>
      <c r="F15172">
        <v>0.13400000000000001</v>
      </c>
      <c r="G15172">
        <v>64</v>
      </c>
      <c r="H15172">
        <v>64</v>
      </c>
      <c r="I15172">
        <v>13601</v>
      </c>
      <c r="J15172">
        <v>8937</v>
      </c>
      <c r="K15172">
        <v>4401</v>
      </c>
      <c r="L15172">
        <v>17</v>
      </c>
      <c r="M15172">
        <f t="shared" si="30702"/>
        <v>0</v>
      </c>
      <c r="N15172" t="b">
        <f t="shared" ref="N15172" si="30705">AND(MIN($F15170,$F15171,$F15172)=$F15172,MAX($H15170,$H15171,$H15172)=$H15172)</f>
        <v>0</v>
      </c>
      <c r="O15172" t="b">
        <f t="shared" ref="O15172" si="30706">AND(NOT(N15170),NOT(N15171),N15172)</f>
        <v>0</v>
      </c>
    </row>
    <row r="15173" spans="1:15" x14ac:dyDescent="0.25">
      <c r="A15173" t="s">
        <v>13</v>
      </c>
      <c r="B15173" t="s">
        <v>18</v>
      </c>
      <c r="C15173">
        <v>250</v>
      </c>
      <c r="D15173">
        <v>188</v>
      </c>
      <c r="E15173" t="b">
        <v>0</v>
      </c>
      <c r="F15173">
        <v>6.5000000000000002E-2</v>
      </c>
      <c r="G15173">
        <v>64</v>
      </c>
      <c r="H15173">
        <v>64</v>
      </c>
      <c r="I15173">
        <v>326</v>
      </c>
      <c r="J15173">
        <v>193</v>
      </c>
      <c r="K15173">
        <v>32</v>
      </c>
      <c r="L15173">
        <v>5</v>
      </c>
      <c r="M15173">
        <f t="shared" si="30702"/>
        <v>0</v>
      </c>
      <c r="N15173" t="b">
        <f t="shared" ref="N15173" si="30707">AND(MIN($F15173,$F15174,$F15175)=$F15173,MAX($H15173,$H15174,$H15175)=$H15173)</f>
        <v>0</v>
      </c>
      <c r="O15173" t="b">
        <f t="shared" ref="O15173" si="30708">AND(N15173,NOT(N15174),NOT(N15175))</f>
        <v>0</v>
      </c>
    </row>
    <row r="15174" spans="1:15" x14ac:dyDescent="0.25">
      <c r="A15174" t="s">
        <v>15</v>
      </c>
      <c r="B15174" t="s">
        <v>18</v>
      </c>
      <c r="C15174">
        <v>250</v>
      </c>
      <c r="D15174">
        <v>188</v>
      </c>
      <c r="E15174" t="b">
        <v>0</v>
      </c>
      <c r="F15174">
        <v>2.4E-2</v>
      </c>
      <c r="G15174">
        <v>64</v>
      </c>
      <c r="H15174">
        <v>64</v>
      </c>
      <c r="I15174">
        <v>198</v>
      </c>
      <c r="J15174">
        <v>197</v>
      </c>
      <c r="K15174">
        <v>34</v>
      </c>
      <c r="L15174">
        <v>7</v>
      </c>
      <c r="M15174">
        <f t="shared" si="30702"/>
        <v>0</v>
      </c>
      <c r="N15174" t="b">
        <f t="shared" ref="N15174" si="30709">AND(MIN($F15173,$F15174,$F15175)=$F15174,MAX($H15173,$H15174,$H15175)=$H15174)</f>
        <v>0</v>
      </c>
      <c r="O15174" t="b">
        <f t="shared" ref="O15174" si="30710">AND(NOT(N15173),N15174,NOT(N15175))</f>
        <v>0</v>
      </c>
    </row>
    <row r="15175" spans="1:15" x14ac:dyDescent="0.25">
      <c r="A15175" t="s">
        <v>19</v>
      </c>
      <c r="B15175" t="s">
        <v>18</v>
      </c>
      <c r="C15175">
        <v>250</v>
      </c>
      <c r="D15175">
        <v>188</v>
      </c>
      <c r="E15175" t="b">
        <v>0</v>
      </c>
      <c r="F15175">
        <v>1.9E-2</v>
      </c>
      <c r="G15175">
        <v>64</v>
      </c>
      <c r="H15175">
        <v>64</v>
      </c>
      <c r="I15175">
        <v>326</v>
      </c>
      <c r="J15175">
        <v>193</v>
      </c>
      <c r="K15175">
        <v>32</v>
      </c>
      <c r="L15175">
        <v>5</v>
      </c>
      <c r="M15175">
        <f t="shared" si="30702"/>
        <v>0</v>
      </c>
      <c r="N15175" t="b">
        <f t="shared" ref="N15175" si="30711">AND(MIN($F15173,$F15174,$F15175)=$F15175,MAX($H15173,$H15174,$H15175)=$H15175)</f>
        <v>1</v>
      </c>
      <c r="O15175" t="b">
        <f t="shared" ref="O15175" si="30712">AND(NOT(N15173),NOT(N15174),N15175)</f>
        <v>1</v>
      </c>
    </row>
    <row r="15176" spans="1:15" x14ac:dyDescent="0.25">
      <c r="A15176" t="s">
        <v>13</v>
      </c>
      <c r="B15176" t="s">
        <v>18</v>
      </c>
      <c r="C15176">
        <v>250</v>
      </c>
      <c r="D15176">
        <v>189</v>
      </c>
      <c r="E15176" t="b">
        <v>0</v>
      </c>
      <c r="F15176">
        <v>5.3999999999999999E-2</v>
      </c>
      <c r="G15176">
        <v>64</v>
      </c>
      <c r="H15176">
        <v>64</v>
      </c>
      <c r="I15176">
        <v>3963</v>
      </c>
      <c r="J15176">
        <v>2501</v>
      </c>
      <c r="K15176">
        <v>1185</v>
      </c>
      <c r="L15176">
        <v>11</v>
      </c>
      <c r="M15176">
        <f t="shared" si="30702"/>
        <v>0</v>
      </c>
      <c r="N15176" t="b">
        <f t="shared" ref="N15176" si="30713">AND(MIN($F15176,$F15177,$F15178)=$F15176,MAX($H15176,$H15177,$H15178)=$H15176)</f>
        <v>1</v>
      </c>
      <c r="O15176" t="b">
        <f t="shared" ref="O15176" si="30714">AND(N15176,NOT(N15177),NOT(N15178))</f>
        <v>1</v>
      </c>
    </row>
    <row r="15177" spans="1:15" x14ac:dyDescent="0.25">
      <c r="A15177" t="s">
        <v>15</v>
      </c>
      <c r="B15177" t="s">
        <v>18</v>
      </c>
      <c r="C15177">
        <v>250</v>
      </c>
      <c r="D15177">
        <v>189</v>
      </c>
      <c r="E15177" t="b">
        <v>0</v>
      </c>
      <c r="F15177">
        <v>5.8000000000000003E-2</v>
      </c>
      <c r="G15177">
        <v>64</v>
      </c>
      <c r="H15177">
        <v>64</v>
      </c>
      <c r="I15177">
        <v>2502</v>
      </c>
      <c r="J15177">
        <v>2501</v>
      </c>
      <c r="K15177">
        <v>1185</v>
      </c>
      <c r="L15177">
        <v>11</v>
      </c>
      <c r="M15177">
        <f t="shared" si="30702"/>
        <v>0</v>
      </c>
      <c r="N15177" t="b">
        <f t="shared" ref="N15177" si="30715">AND(MIN($F15176,$F15177,$F15178)=$F15177,MAX($H15176,$H15177,$H15178)=$H15177)</f>
        <v>0</v>
      </c>
      <c r="O15177" t="b">
        <f t="shared" ref="O15177" si="30716">AND(NOT(N15176),N15177,NOT(N15178))</f>
        <v>0</v>
      </c>
    </row>
    <row r="15178" spans="1:15" x14ac:dyDescent="0.25">
      <c r="A15178" t="s">
        <v>19</v>
      </c>
      <c r="B15178" t="s">
        <v>18</v>
      </c>
      <c r="C15178">
        <v>250</v>
      </c>
      <c r="D15178">
        <v>189</v>
      </c>
      <c r="E15178" t="b">
        <v>0</v>
      </c>
      <c r="F15178">
        <v>5.7000000000000002E-2</v>
      </c>
      <c r="G15178">
        <v>64</v>
      </c>
      <c r="H15178">
        <v>64</v>
      </c>
      <c r="I15178">
        <v>3963</v>
      </c>
      <c r="J15178">
        <v>2501</v>
      </c>
      <c r="K15178">
        <v>1185</v>
      </c>
      <c r="L15178">
        <v>11</v>
      </c>
      <c r="M15178">
        <f t="shared" si="30702"/>
        <v>0</v>
      </c>
      <c r="N15178" t="b">
        <f t="shared" ref="N15178" si="30717">AND(MIN($F15176,$F15177,$F15178)=$F15178,MAX($H15176,$H15177,$H15178)=$H15178)</f>
        <v>0</v>
      </c>
      <c r="O15178" t="b">
        <f t="shared" ref="O15178" si="30718">AND(NOT(N15176),NOT(N15177),N15178)</f>
        <v>0</v>
      </c>
    </row>
    <row r="15179" spans="1:15" x14ac:dyDescent="0.25">
      <c r="A15179" t="s">
        <v>13</v>
      </c>
      <c r="B15179" t="s">
        <v>18</v>
      </c>
      <c r="C15179">
        <v>250</v>
      </c>
      <c r="D15179">
        <v>18</v>
      </c>
      <c r="E15179" t="b">
        <v>0</v>
      </c>
      <c r="F15179">
        <v>0.33400000000000002</v>
      </c>
      <c r="G15179">
        <v>64</v>
      </c>
      <c r="H15179">
        <v>64</v>
      </c>
      <c r="I15179">
        <v>39549</v>
      </c>
      <c r="J15179">
        <v>21152</v>
      </c>
      <c r="K15179">
        <v>10508</v>
      </c>
      <c r="L15179">
        <v>23</v>
      </c>
      <c r="M15179">
        <f t="shared" si="30702"/>
        <v>0</v>
      </c>
      <c r="N15179" t="b">
        <f t="shared" ref="N15179" si="30719">AND(MIN($F15179,$F15180,$F15181)=$F15179,MAX($H15179,$H15180,$H15181)=$H15179)</f>
        <v>0</v>
      </c>
      <c r="O15179" t="b">
        <f t="shared" ref="O15179" si="30720">AND(N15179,NOT(N15180),NOT(N15181))</f>
        <v>0</v>
      </c>
    </row>
    <row r="15180" spans="1:15" x14ac:dyDescent="0.25">
      <c r="A15180" t="s">
        <v>15</v>
      </c>
      <c r="B15180" t="s">
        <v>18</v>
      </c>
      <c r="C15180">
        <v>250</v>
      </c>
      <c r="D15180">
        <v>18</v>
      </c>
      <c r="E15180" t="b">
        <v>0</v>
      </c>
      <c r="F15180">
        <v>0.24399999999999999</v>
      </c>
      <c r="G15180">
        <v>64</v>
      </c>
      <c r="H15180">
        <v>64</v>
      </c>
      <c r="I15180">
        <v>21488</v>
      </c>
      <c r="J15180">
        <v>21152</v>
      </c>
      <c r="K15180">
        <v>10508</v>
      </c>
      <c r="L15180">
        <v>23</v>
      </c>
      <c r="M15180">
        <f t="shared" si="30702"/>
        <v>0</v>
      </c>
      <c r="N15180" t="b">
        <f t="shared" ref="N15180" si="30721">AND(MIN($F15179,$F15180,$F15181)=$F15180,MAX($H15179,$H15180,$H15181)=$H15180)</f>
        <v>1</v>
      </c>
      <c r="O15180" t="b">
        <f t="shared" ref="O15180" si="30722">AND(NOT(N15179),N15180,NOT(N15181))</f>
        <v>1</v>
      </c>
    </row>
    <row r="15181" spans="1:15" x14ac:dyDescent="0.25">
      <c r="A15181" t="s">
        <v>19</v>
      </c>
      <c r="B15181" t="s">
        <v>18</v>
      </c>
      <c r="C15181">
        <v>250</v>
      </c>
      <c r="D15181">
        <v>18</v>
      </c>
      <c r="E15181" t="b">
        <v>0</v>
      </c>
      <c r="F15181">
        <v>0.36</v>
      </c>
      <c r="G15181">
        <v>64</v>
      </c>
      <c r="H15181">
        <v>64</v>
      </c>
      <c r="I15181">
        <v>39549</v>
      </c>
      <c r="J15181">
        <v>21152</v>
      </c>
      <c r="K15181">
        <v>10508</v>
      </c>
      <c r="L15181">
        <v>23</v>
      </c>
      <c r="M15181">
        <f t="shared" si="30702"/>
        <v>0</v>
      </c>
      <c r="N15181" t="b">
        <f t="shared" ref="N15181" si="30723">AND(MIN($F15179,$F15180,$F15181)=$F15181,MAX($H15179,$H15180,$H15181)=$H15181)</f>
        <v>0</v>
      </c>
      <c r="O15181" t="b">
        <f t="shared" ref="O15181" si="30724">AND(NOT(N15179),NOT(N15180),N15181)</f>
        <v>0</v>
      </c>
    </row>
    <row r="15182" spans="1:15" x14ac:dyDescent="0.25">
      <c r="A15182" t="s">
        <v>13</v>
      </c>
      <c r="B15182" t="s">
        <v>18</v>
      </c>
      <c r="C15182">
        <v>250</v>
      </c>
      <c r="D15182">
        <v>190</v>
      </c>
      <c r="E15182" t="b">
        <v>0</v>
      </c>
      <c r="F15182">
        <v>0.26600000000000001</v>
      </c>
      <c r="G15182">
        <v>64</v>
      </c>
      <c r="H15182">
        <v>64</v>
      </c>
      <c r="I15182">
        <v>28453</v>
      </c>
      <c r="J15182">
        <v>17399</v>
      </c>
      <c r="K15182">
        <v>8631</v>
      </c>
      <c r="L15182">
        <v>21</v>
      </c>
      <c r="M15182">
        <f t="shared" si="30702"/>
        <v>0</v>
      </c>
      <c r="N15182" t="b">
        <f t="shared" ref="N15182" si="30725">AND(MIN($F15182,$F15183,$F15184)=$F15182,MAX($H15182,$H15183,$H15184)=$H15182)</f>
        <v>0</v>
      </c>
      <c r="O15182" t="b">
        <f t="shared" ref="O15182" si="30726">AND(N15182,NOT(N15183),NOT(N15184))</f>
        <v>0</v>
      </c>
    </row>
    <row r="15183" spans="1:15" x14ac:dyDescent="0.25">
      <c r="A15183" t="s">
        <v>15</v>
      </c>
      <c r="B15183" t="s">
        <v>18</v>
      </c>
      <c r="C15183">
        <v>250</v>
      </c>
      <c r="D15183">
        <v>190</v>
      </c>
      <c r="E15183" t="b">
        <v>0</v>
      </c>
      <c r="F15183">
        <v>0.16600000000000001</v>
      </c>
      <c r="G15183">
        <v>64</v>
      </c>
      <c r="H15183">
        <v>64</v>
      </c>
      <c r="I15183">
        <v>17467</v>
      </c>
      <c r="J15183">
        <v>17399</v>
      </c>
      <c r="K15183">
        <v>8631</v>
      </c>
      <c r="L15183">
        <v>21</v>
      </c>
      <c r="M15183">
        <f t="shared" si="30702"/>
        <v>0</v>
      </c>
      <c r="N15183" t="b">
        <f t="shared" ref="N15183" si="30727">AND(MIN($F15182,$F15183,$F15184)=$F15183,MAX($H15182,$H15183,$H15184)=$H15183)</f>
        <v>1</v>
      </c>
      <c r="O15183" t="b">
        <f t="shared" ref="O15183" si="30728">AND(NOT(N15182),N15183,NOT(N15184))</f>
        <v>1</v>
      </c>
    </row>
    <row r="15184" spans="1:15" x14ac:dyDescent="0.25">
      <c r="A15184" t="s">
        <v>19</v>
      </c>
      <c r="B15184" t="s">
        <v>18</v>
      </c>
      <c r="C15184">
        <v>250</v>
      </c>
      <c r="D15184">
        <v>190</v>
      </c>
      <c r="E15184" t="b">
        <v>0</v>
      </c>
      <c r="F15184">
        <v>0.27200000000000002</v>
      </c>
      <c r="G15184">
        <v>64</v>
      </c>
      <c r="H15184">
        <v>64</v>
      </c>
      <c r="I15184">
        <v>28453</v>
      </c>
      <c r="J15184">
        <v>17399</v>
      </c>
      <c r="K15184">
        <v>8631</v>
      </c>
      <c r="L15184">
        <v>21</v>
      </c>
      <c r="M15184">
        <f t="shared" si="30702"/>
        <v>0</v>
      </c>
      <c r="N15184" t="b">
        <f t="shared" ref="N15184" si="30729">AND(MIN($F15182,$F15183,$F15184)=$F15184,MAX($H15182,$H15183,$H15184)=$H15184)</f>
        <v>0</v>
      </c>
      <c r="O15184" t="b">
        <f t="shared" ref="O15184" si="30730">AND(NOT(N15182),NOT(N15183),N15184)</f>
        <v>0</v>
      </c>
    </row>
    <row r="15185" spans="1:15" x14ac:dyDescent="0.25">
      <c r="A15185" t="s">
        <v>13</v>
      </c>
      <c r="B15185" t="s">
        <v>18</v>
      </c>
      <c r="C15185">
        <v>250</v>
      </c>
      <c r="D15185">
        <v>191</v>
      </c>
      <c r="E15185" t="b">
        <v>0</v>
      </c>
      <c r="F15185">
        <v>0.46100000000000002</v>
      </c>
      <c r="G15185">
        <v>64</v>
      </c>
      <c r="H15185">
        <v>64</v>
      </c>
      <c r="I15185">
        <v>33896</v>
      </c>
      <c r="J15185">
        <v>27852</v>
      </c>
      <c r="K15185">
        <v>13857</v>
      </c>
      <c r="L15185">
        <v>25</v>
      </c>
      <c r="M15185">
        <f t="shared" si="30702"/>
        <v>0</v>
      </c>
      <c r="N15185" t="b">
        <f t="shared" ref="N15185" si="30731">AND(MIN($F15185,$F15186,$F15187)=$F15185,MAX($H15185,$H15186,$H15187)=$H15185)</f>
        <v>0</v>
      </c>
      <c r="O15185" t="b">
        <f t="shared" ref="O15185" si="30732">AND(N15185,NOT(N15186),NOT(N15187))</f>
        <v>0</v>
      </c>
    </row>
    <row r="15186" spans="1:15" x14ac:dyDescent="0.25">
      <c r="A15186" t="s">
        <v>15</v>
      </c>
      <c r="B15186" t="s">
        <v>18</v>
      </c>
      <c r="C15186">
        <v>250</v>
      </c>
      <c r="D15186">
        <v>191</v>
      </c>
      <c r="E15186" t="b">
        <v>0</v>
      </c>
      <c r="F15186">
        <v>0.221</v>
      </c>
      <c r="G15186">
        <v>64</v>
      </c>
      <c r="H15186">
        <v>64</v>
      </c>
      <c r="I15186">
        <v>27852</v>
      </c>
      <c r="J15186">
        <v>27852</v>
      </c>
      <c r="K15186">
        <v>13857</v>
      </c>
      <c r="L15186">
        <v>25</v>
      </c>
      <c r="M15186">
        <f t="shared" si="30702"/>
        <v>0</v>
      </c>
      <c r="N15186" t="b">
        <f t="shared" ref="N15186" si="30733">AND(MIN($F15185,$F15186,$F15187)=$F15186,MAX($H15185,$H15186,$H15187)=$H15186)</f>
        <v>1</v>
      </c>
      <c r="O15186" t="b">
        <f t="shared" ref="O15186" si="30734">AND(NOT(N15185),N15186,NOT(N15187))</f>
        <v>1</v>
      </c>
    </row>
    <row r="15187" spans="1:15" x14ac:dyDescent="0.25">
      <c r="A15187" t="s">
        <v>19</v>
      </c>
      <c r="B15187" t="s">
        <v>18</v>
      </c>
      <c r="C15187">
        <v>250</v>
      </c>
      <c r="D15187">
        <v>191</v>
      </c>
      <c r="E15187" t="b">
        <v>0</v>
      </c>
      <c r="F15187">
        <v>0.39300000000000002</v>
      </c>
      <c r="G15187">
        <v>64</v>
      </c>
      <c r="H15187">
        <v>64</v>
      </c>
      <c r="I15187">
        <v>33896</v>
      </c>
      <c r="J15187">
        <v>27852</v>
      </c>
      <c r="K15187">
        <v>13857</v>
      </c>
      <c r="L15187">
        <v>25</v>
      </c>
      <c r="M15187">
        <f t="shared" si="30702"/>
        <v>0</v>
      </c>
      <c r="N15187" t="b">
        <f t="shared" ref="N15187" si="30735">AND(MIN($F15185,$F15186,$F15187)=$F15187,MAX($H15185,$H15186,$H15187)=$H15187)</f>
        <v>0</v>
      </c>
      <c r="O15187" t="b">
        <f t="shared" ref="O15187" si="30736">AND(NOT(N15185),NOT(N15186),N15187)</f>
        <v>0</v>
      </c>
    </row>
    <row r="15188" spans="1:15" x14ac:dyDescent="0.25">
      <c r="A15188" t="s">
        <v>13</v>
      </c>
      <c r="B15188" t="s">
        <v>18</v>
      </c>
      <c r="C15188">
        <v>250</v>
      </c>
      <c r="D15188">
        <v>192</v>
      </c>
      <c r="E15188" t="b">
        <v>0</v>
      </c>
      <c r="F15188">
        <v>3.3000000000000002E-2</v>
      </c>
      <c r="G15188">
        <v>64</v>
      </c>
      <c r="H15188">
        <v>64</v>
      </c>
      <c r="I15188">
        <v>382</v>
      </c>
      <c r="J15188">
        <v>160</v>
      </c>
      <c r="K15188">
        <v>13</v>
      </c>
      <c r="L15188">
        <v>14</v>
      </c>
      <c r="M15188">
        <f t="shared" si="30702"/>
        <v>0</v>
      </c>
      <c r="N15188" t="b">
        <f t="shared" ref="N15188" si="30737">AND(MIN($F15188,$F15189,$F15190)=$F15188,MAX($H15188,$H15189,$H15190)=$H15188)</f>
        <v>0</v>
      </c>
      <c r="O15188" t="b">
        <f t="shared" ref="O15188" si="30738">AND(N15188,NOT(N15189),NOT(N15190))</f>
        <v>0</v>
      </c>
    </row>
    <row r="15189" spans="1:15" x14ac:dyDescent="0.25">
      <c r="A15189" t="s">
        <v>15</v>
      </c>
      <c r="B15189" t="s">
        <v>18</v>
      </c>
      <c r="C15189">
        <v>250</v>
      </c>
      <c r="D15189">
        <v>192</v>
      </c>
      <c r="E15189" t="b">
        <v>0</v>
      </c>
      <c r="F15189">
        <v>2.3E-2</v>
      </c>
      <c r="G15189">
        <v>64</v>
      </c>
      <c r="H15189">
        <v>64</v>
      </c>
      <c r="I15189">
        <v>171</v>
      </c>
      <c r="J15189">
        <v>160</v>
      </c>
      <c r="K15189">
        <v>13</v>
      </c>
      <c r="L15189">
        <v>14</v>
      </c>
      <c r="M15189">
        <f t="shared" si="30702"/>
        <v>0</v>
      </c>
      <c r="N15189" t="b">
        <f t="shared" ref="N15189" si="30739">AND(MIN($F15188,$F15189,$F15190)=$F15189,MAX($H15188,$H15189,$H15190)=$H15189)</f>
        <v>1</v>
      </c>
      <c r="O15189" t="b">
        <f t="shared" ref="O15189" si="30740">AND(NOT(N15188),N15189,NOT(N15190))</f>
        <v>1</v>
      </c>
    </row>
    <row r="15190" spans="1:15" x14ac:dyDescent="0.25">
      <c r="A15190" t="s">
        <v>19</v>
      </c>
      <c r="B15190" t="s">
        <v>18</v>
      </c>
      <c r="C15190">
        <v>250</v>
      </c>
      <c r="D15190">
        <v>192</v>
      </c>
      <c r="E15190" t="b">
        <v>0</v>
      </c>
      <c r="F15190">
        <v>3.4000000000000002E-2</v>
      </c>
      <c r="G15190">
        <v>64</v>
      </c>
      <c r="H15190">
        <v>64</v>
      </c>
      <c r="I15190">
        <v>382</v>
      </c>
      <c r="J15190">
        <v>160</v>
      </c>
      <c r="K15190">
        <v>13</v>
      </c>
      <c r="L15190">
        <v>14</v>
      </c>
      <c r="M15190">
        <f t="shared" si="30702"/>
        <v>0</v>
      </c>
      <c r="N15190" t="b">
        <f t="shared" ref="N15190" si="30741">AND(MIN($F15188,$F15189,$F15190)=$F15190,MAX($H15188,$H15189,$H15190)=$H15190)</f>
        <v>0</v>
      </c>
      <c r="O15190" t="b">
        <f t="shared" ref="O15190" si="30742">AND(NOT(N15188),NOT(N15189),N15190)</f>
        <v>0</v>
      </c>
    </row>
    <row r="15191" spans="1:15" x14ac:dyDescent="0.25">
      <c r="A15191" t="s">
        <v>13</v>
      </c>
      <c r="B15191" t="s">
        <v>18</v>
      </c>
      <c r="C15191">
        <v>250</v>
      </c>
      <c r="D15191">
        <v>193</v>
      </c>
      <c r="E15191" t="b">
        <v>0</v>
      </c>
      <c r="F15191">
        <v>0.112</v>
      </c>
      <c r="G15191">
        <v>64</v>
      </c>
      <c r="H15191">
        <v>64</v>
      </c>
      <c r="I15191">
        <v>7867</v>
      </c>
      <c r="J15191">
        <v>5030</v>
      </c>
      <c r="K15191">
        <v>2448</v>
      </c>
      <c r="L15191">
        <v>15</v>
      </c>
      <c r="M15191">
        <f t="shared" si="30702"/>
        <v>0</v>
      </c>
      <c r="N15191" t="b">
        <f t="shared" ref="N15191" si="30743">AND(MIN($F15191,$F15192,$F15193)=$F15191,MAX($H15191,$H15192,$H15193)=$H15191)</f>
        <v>0</v>
      </c>
      <c r="O15191" t="b">
        <f t="shared" ref="O15191" si="30744">AND(N15191,NOT(N15192),NOT(N15193))</f>
        <v>0</v>
      </c>
    </row>
    <row r="15192" spans="1:15" x14ac:dyDescent="0.25">
      <c r="A15192" t="s">
        <v>15</v>
      </c>
      <c r="B15192" t="s">
        <v>18</v>
      </c>
      <c r="C15192">
        <v>250</v>
      </c>
      <c r="D15192">
        <v>193</v>
      </c>
      <c r="E15192" t="b">
        <v>0</v>
      </c>
      <c r="F15192">
        <v>5.8999999999999997E-2</v>
      </c>
      <c r="G15192">
        <v>64</v>
      </c>
      <c r="H15192">
        <v>64</v>
      </c>
      <c r="I15192">
        <v>5032</v>
      </c>
      <c r="J15192">
        <v>5030</v>
      </c>
      <c r="K15192">
        <v>2448</v>
      </c>
      <c r="L15192">
        <v>15</v>
      </c>
      <c r="M15192">
        <f t="shared" si="30702"/>
        <v>0</v>
      </c>
      <c r="N15192" t="b">
        <f t="shared" ref="N15192" si="30745">AND(MIN($F15191,$F15192,$F15193)=$F15192,MAX($H15191,$H15192,$H15193)=$H15192)</f>
        <v>1</v>
      </c>
      <c r="O15192" t="b">
        <f t="shared" ref="O15192" si="30746">AND(NOT(N15191),N15192,NOT(N15193))</f>
        <v>1</v>
      </c>
    </row>
    <row r="15193" spans="1:15" x14ac:dyDescent="0.25">
      <c r="A15193" t="s">
        <v>19</v>
      </c>
      <c r="B15193" t="s">
        <v>18</v>
      </c>
      <c r="C15193">
        <v>250</v>
      </c>
      <c r="D15193">
        <v>193</v>
      </c>
      <c r="E15193" t="b">
        <v>0</v>
      </c>
      <c r="F15193">
        <v>8.8999999999999996E-2</v>
      </c>
      <c r="G15193">
        <v>64</v>
      </c>
      <c r="H15193">
        <v>64</v>
      </c>
      <c r="I15193">
        <v>7867</v>
      </c>
      <c r="J15193">
        <v>5030</v>
      </c>
      <c r="K15193">
        <v>2448</v>
      </c>
      <c r="L15193">
        <v>15</v>
      </c>
      <c r="M15193">
        <f t="shared" si="30702"/>
        <v>0</v>
      </c>
      <c r="N15193" t="b">
        <f t="shared" ref="N15193" si="30747">AND(MIN($F15191,$F15192,$F15193)=$F15193,MAX($H15191,$H15192,$H15193)=$H15193)</f>
        <v>0</v>
      </c>
      <c r="O15193" t="b">
        <f t="shared" ref="O15193" si="30748">AND(NOT(N15191),NOT(N15192),N15193)</f>
        <v>0</v>
      </c>
    </row>
    <row r="15194" spans="1:15" x14ac:dyDescent="0.25">
      <c r="A15194" t="s">
        <v>13</v>
      </c>
      <c r="B15194" t="s">
        <v>18</v>
      </c>
      <c r="C15194">
        <v>250</v>
      </c>
      <c r="D15194">
        <v>194</v>
      </c>
      <c r="E15194" t="b">
        <v>0</v>
      </c>
      <c r="F15194">
        <v>0.28199999999999997</v>
      </c>
      <c r="G15194">
        <v>64</v>
      </c>
      <c r="H15194">
        <v>64</v>
      </c>
      <c r="I15194">
        <v>35664</v>
      </c>
      <c r="J15194">
        <v>23206</v>
      </c>
      <c r="K15194">
        <v>11535</v>
      </c>
      <c r="L15194">
        <v>20</v>
      </c>
      <c r="M15194">
        <f t="shared" si="30702"/>
        <v>0</v>
      </c>
      <c r="N15194" t="b">
        <f t="shared" ref="N15194" si="30749">AND(MIN($F15194,$F15195,$F15196)=$F15194,MAX($H15194,$H15195,$H15196)=$H15194)</f>
        <v>0</v>
      </c>
      <c r="O15194" t="b">
        <f t="shared" ref="O15194" si="30750">AND(N15194,NOT(N15195),NOT(N15196))</f>
        <v>0</v>
      </c>
    </row>
    <row r="15195" spans="1:15" x14ac:dyDescent="0.25">
      <c r="A15195" t="s">
        <v>15</v>
      </c>
      <c r="B15195" t="s">
        <v>18</v>
      </c>
      <c r="C15195">
        <v>250</v>
      </c>
      <c r="D15195">
        <v>194</v>
      </c>
      <c r="E15195" t="b">
        <v>0</v>
      </c>
      <c r="F15195">
        <v>0.218</v>
      </c>
      <c r="G15195">
        <v>64</v>
      </c>
      <c r="H15195">
        <v>64</v>
      </c>
      <c r="I15195">
        <v>23226</v>
      </c>
      <c r="J15195">
        <v>23206</v>
      </c>
      <c r="K15195">
        <v>11535</v>
      </c>
      <c r="L15195">
        <v>20</v>
      </c>
      <c r="M15195">
        <f t="shared" si="30702"/>
        <v>0</v>
      </c>
      <c r="N15195" t="b">
        <f t="shared" ref="N15195" si="30751">AND(MIN($F15194,$F15195,$F15196)=$F15195,MAX($H15194,$H15195,$H15196)=$H15195)</f>
        <v>1</v>
      </c>
      <c r="O15195" t="b">
        <f t="shared" ref="O15195" si="30752">AND(NOT(N15194),N15195,NOT(N15196))</f>
        <v>1</v>
      </c>
    </row>
    <row r="15196" spans="1:15" x14ac:dyDescent="0.25">
      <c r="A15196" t="s">
        <v>19</v>
      </c>
      <c r="B15196" t="s">
        <v>18</v>
      </c>
      <c r="C15196">
        <v>250</v>
      </c>
      <c r="D15196">
        <v>194</v>
      </c>
      <c r="E15196" t="b">
        <v>0</v>
      </c>
      <c r="F15196">
        <v>0.27900000000000003</v>
      </c>
      <c r="G15196">
        <v>64</v>
      </c>
      <c r="H15196">
        <v>64</v>
      </c>
      <c r="I15196">
        <v>35664</v>
      </c>
      <c r="J15196">
        <v>23206</v>
      </c>
      <c r="K15196">
        <v>11535</v>
      </c>
      <c r="L15196">
        <v>20</v>
      </c>
      <c r="M15196">
        <f t="shared" si="30702"/>
        <v>0</v>
      </c>
      <c r="N15196" t="b">
        <f t="shared" ref="N15196" si="30753">AND(MIN($F15194,$F15195,$F15196)=$F15196,MAX($H15194,$H15195,$H15196)=$H15196)</f>
        <v>0</v>
      </c>
      <c r="O15196" t="b">
        <f t="shared" ref="O15196" si="30754">AND(NOT(N15194),NOT(N15195),N15196)</f>
        <v>0</v>
      </c>
    </row>
    <row r="15197" spans="1:15" x14ac:dyDescent="0.25">
      <c r="A15197" t="s">
        <v>13</v>
      </c>
      <c r="B15197" t="s">
        <v>18</v>
      </c>
      <c r="C15197">
        <v>250</v>
      </c>
      <c r="D15197">
        <v>195</v>
      </c>
      <c r="E15197" t="b">
        <v>0</v>
      </c>
      <c r="F15197">
        <v>2.4E-2</v>
      </c>
      <c r="G15197">
        <v>64</v>
      </c>
      <c r="H15197">
        <v>64</v>
      </c>
      <c r="I15197">
        <v>453</v>
      </c>
      <c r="J15197">
        <v>271</v>
      </c>
      <c r="K15197">
        <v>68</v>
      </c>
      <c r="L15197">
        <v>20</v>
      </c>
      <c r="M15197">
        <f t="shared" si="30702"/>
        <v>0</v>
      </c>
      <c r="N15197" t="b">
        <f t="shared" ref="N15197" si="30755">AND(MIN($F15197,$F15198,$F15199)=$F15197,MAX($H15197,$H15198,$H15199)=$H15197)</f>
        <v>1</v>
      </c>
      <c r="O15197" t="b">
        <f t="shared" ref="O15197" si="30756">AND(N15197,NOT(N15198),NOT(N15199))</f>
        <v>1</v>
      </c>
    </row>
    <row r="15198" spans="1:15" x14ac:dyDescent="0.25">
      <c r="A15198" t="s">
        <v>15</v>
      </c>
      <c r="B15198" t="s">
        <v>18</v>
      </c>
      <c r="C15198">
        <v>250</v>
      </c>
      <c r="D15198">
        <v>195</v>
      </c>
      <c r="E15198" t="b">
        <v>0</v>
      </c>
      <c r="F15198">
        <v>0.05</v>
      </c>
      <c r="G15198">
        <v>64</v>
      </c>
      <c r="H15198">
        <v>64</v>
      </c>
      <c r="I15198">
        <v>596</v>
      </c>
      <c r="J15198">
        <v>590</v>
      </c>
      <c r="K15198">
        <v>227</v>
      </c>
      <c r="L15198">
        <v>24</v>
      </c>
      <c r="M15198">
        <f t="shared" si="30702"/>
        <v>0</v>
      </c>
      <c r="N15198" t="b">
        <f t="shared" ref="N15198" si="30757">AND(MIN($F15197,$F15198,$F15199)=$F15198,MAX($H15197,$H15198,$H15199)=$H15198)</f>
        <v>0</v>
      </c>
      <c r="O15198" t="b">
        <f t="shared" ref="O15198" si="30758">AND(NOT(N15197),N15198,NOT(N15199))</f>
        <v>0</v>
      </c>
    </row>
    <row r="15199" spans="1:15" x14ac:dyDescent="0.25">
      <c r="A15199" t="s">
        <v>19</v>
      </c>
      <c r="B15199" t="s">
        <v>18</v>
      </c>
      <c r="C15199">
        <v>250</v>
      </c>
      <c r="D15199">
        <v>195</v>
      </c>
      <c r="E15199" t="b">
        <v>0</v>
      </c>
      <c r="F15199">
        <v>3.1E-2</v>
      </c>
      <c r="G15199">
        <v>64</v>
      </c>
      <c r="H15199">
        <v>64</v>
      </c>
      <c r="I15199">
        <v>453</v>
      </c>
      <c r="J15199">
        <v>271</v>
      </c>
      <c r="K15199">
        <v>68</v>
      </c>
      <c r="L15199">
        <v>20</v>
      </c>
      <c r="M15199">
        <f t="shared" si="30702"/>
        <v>0</v>
      </c>
      <c r="N15199" t="b">
        <f t="shared" ref="N15199" si="30759">AND(MIN($F15197,$F15198,$F15199)=$F15199,MAX($H15197,$H15198,$H15199)=$H15199)</f>
        <v>0</v>
      </c>
      <c r="O15199" t="b">
        <f t="shared" ref="O15199" si="30760">AND(NOT(N15197),NOT(N15198),N15199)</f>
        <v>0</v>
      </c>
    </row>
    <row r="15200" spans="1:15" x14ac:dyDescent="0.25">
      <c r="A15200" t="s">
        <v>13</v>
      </c>
      <c r="B15200" t="s">
        <v>18</v>
      </c>
      <c r="C15200">
        <v>250</v>
      </c>
      <c r="D15200">
        <v>196</v>
      </c>
      <c r="E15200" t="b">
        <v>0</v>
      </c>
      <c r="F15200">
        <v>5.5E-2</v>
      </c>
      <c r="G15200">
        <v>64</v>
      </c>
      <c r="H15200">
        <v>64</v>
      </c>
      <c r="I15200">
        <v>2632</v>
      </c>
      <c r="J15200">
        <v>2317</v>
      </c>
      <c r="K15200">
        <v>1091</v>
      </c>
      <c r="L15200">
        <v>15</v>
      </c>
      <c r="M15200">
        <f t="shared" si="30702"/>
        <v>0</v>
      </c>
      <c r="N15200" t="b">
        <f t="shared" ref="N15200" si="30761">AND(MIN($F15200,$F15201,$F15202)=$F15200,MAX($H15200,$H15201,$H15202)=$H15200)</f>
        <v>0</v>
      </c>
      <c r="O15200" t="b">
        <f t="shared" ref="O15200" si="30762">AND(N15200,NOT(N15201),NOT(N15202))</f>
        <v>0</v>
      </c>
    </row>
    <row r="15201" spans="1:15" x14ac:dyDescent="0.25">
      <c r="A15201" t="s">
        <v>15</v>
      </c>
      <c r="B15201" t="s">
        <v>18</v>
      </c>
      <c r="C15201">
        <v>250</v>
      </c>
      <c r="D15201">
        <v>196</v>
      </c>
      <c r="E15201" t="b">
        <v>0</v>
      </c>
      <c r="F15201">
        <v>5.3999999999999999E-2</v>
      </c>
      <c r="G15201">
        <v>64</v>
      </c>
      <c r="H15201">
        <v>64</v>
      </c>
      <c r="I15201">
        <v>2319</v>
      </c>
      <c r="J15201">
        <v>2317</v>
      </c>
      <c r="K15201">
        <v>1091</v>
      </c>
      <c r="L15201">
        <v>15</v>
      </c>
      <c r="M15201">
        <f t="shared" si="30702"/>
        <v>0</v>
      </c>
      <c r="N15201" t="b">
        <f t="shared" ref="N15201" si="30763">AND(MIN($F15200,$F15201,$F15202)=$F15201,MAX($H15200,$H15201,$H15202)=$H15201)</f>
        <v>1</v>
      </c>
      <c r="O15201" t="b">
        <f t="shared" ref="O15201" si="30764">AND(NOT(N15200),N15201,NOT(N15202))</f>
        <v>1</v>
      </c>
    </row>
    <row r="15202" spans="1:15" x14ac:dyDescent="0.25">
      <c r="A15202" t="s">
        <v>19</v>
      </c>
      <c r="B15202" t="s">
        <v>18</v>
      </c>
      <c r="C15202">
        <v>250</v>
      </c>
      <c r="D15202">
        <v>196</v>
      </c>
      <c r="E15202" t="b">
        <v>0</v>
      </c>
      <c r="F15202">
        <v>6.5000000000000002E-2</v>
      </c>
      <c r="G15202">
        <v>64</v>
      </c>
      <c r="H15202">
        <v>64</v>
      </c>
      <c r="I15202">
        <v>2632</v>
      </c>
      <c r="J15202">
        <v>2317</v>
      </c>
      <c r="K15202">
        <v>1091</v>
      </c>
      <c r="L15202">
        <v>15</v>
      </c>
      <c r="M15202">
        <f t="shared" si="30702"/>
        <v>0</v>
      </c>
      <c r="N15202" t="b">
        <f t="shared" ref="N15202" si="30765">AND(MIN($F15200,$F15201,$F15202)=$F15202,MAX($H15200,$H15201,$H15202)=$H15202)</f>
        <v>0</v>
      </c>
      <c r="O15202" t="b">
        <f t="shared" ref="O15202" si="30766">AND(NOT(N15200),NOT(N15201),N15202)</f>
        <v>0</v>
      </c>
    </row>
    <row r="15203" spans="1:15" x14ac:dyDescent="0.25">
      <c r="A15203" t="s">
        <v>13</v>
      </c>
      <c r="B15203" t="s">
        <v>18</v>
      </c>
      <c r="C15203">
        <v>250</v>
      </c>
      <c r="D15203">
        <v>197</v>
      </c>
      <c r="E15203" t="b">
        <v>0</v>
      </c>
      <c r="F15203">
        <v>0.08</v>
      </c>
      <c r="G15203">
        <v>64</v>
      </c>
      <c r="H15203">
        <v>64</v>
      </c>
      <c r="I15203">
        <v>5192</v>
      </c>
      <c r="J15203">
        <v>3108</v>
      </c>
      <c r="K15203">
        <v>1486</v>
      </c>
      <c r="L15203">
        <v>22</v>
      </c>
      <c r="M15203">
        <f t="shared" si="30702"/>
        <v>0</v>
      </c>
      <c r="N15203" t="b">
        <f t="shared" ref="N15203" si="30767">AND(MIN($F15203,$F15204,$F15205)=$F15203,MAX($H15203,$H15204,$H15205)=$H15203)</f>
        <v>1</v>
      </c>
      <c r="O15203" t="b">
        <f t="shared" ref="O15203" si="30768">AND(N15203,NOT(N15204),NOT(N15205))</f>
        <v>1</v>
      </c>
    </row>
    <row r="15204" spans="1:15" x14ac:dyDescent="0.25">
      <c r="A15204" t="s">
        <v>15</v>
      </c>
      <c r="B15204" t="s">
        <v>18</v>
      </c>
      <c r="C15204">
        <v>250</v>
      </c>
      <c r="D15204">
        <v>197</v>
      </c>
      <c r="E15204" t="b">
        <v>0</v>
      </c>
      <c r="F15204">
        <v>0.20499999999999999</v>
      </c>
      <c r="G15204">
        <v>64</v>
      </c>
      <c r="H15204">
        <v>64</v>
      </c>
      <c r="I15204">
        <v>25006</v>
      </c>
      <c r="J15204">
        <v>24764</v>
      </c>
      <c r="K15204">
        <v>12314</v>
      </c>
      <c r="L15204">
        <v>25</v>
      </c>
      <c r="M15204">
        <f t="shared" si="30702"/>
        <v>0</v>
      </c>
      <c r="N15204" t="b">
        <f t="shared" ref="N15204" si="30769">AND(MIN($F15203,$F15204,$F15205)=$F15204,MAX($H15203,$H15204,$H15205)=$H15204)</f>
        <v>0</v>
      </c>
      <c r="O15204" t="b">
        <f t="shared" ref="O15204" si="30770">AND(NOT(N15203),N15204,NOT(N15205))</f>
        <v>0</v>
      </c>
    </row>
    <row r="15205" spans="1:15" x14ac:dyDescent="0.25">
      <c r="A15205" t="s">
        <v>19</v>
      </c>
      <c r="B15205" t="s">
        <v>18</v>
      </c>
      <c r="C15205">
        <v>250</v>
      </c>
      <c r="D15205">
        <v>197</v>
      </c>
      <c r="E15205" t="b">
        <v>0</v>
      </c>
      <c r="F15205">
        <v>9.5000000000000001E-2</v>
      </c>
      <c r="G15205">
        <v>64</v>
      </c>
      <c r="H15205">
        <v>64</v>
      </c>
      <c r="I15205">
        <v>5192</v>
      </c>
      <c r="J15205">
        <v>3108</v>
      </c>
      <c r="K15205">
        <v>1486</v>
      </c>
      <c r="L15205">
        <v>22</v>
      </c>
      <c r="M15205">
        <f t="shared" si="30702"/>
        <v>0</v>
      </c>
      <c r="N15205" t="b">
        <f t="shared" ref="N15205" si="30771">AND(MIN($F15203,$F15204,$F15205)=$F15205,MAX($H15203,$H15204,$H15205)=$H15205)</f>
        <v>0</v>
      </c>
      <c r="O15205" t="b">
        <f t="shared" ref="O15205" si="30772">AND(NOT(N15203),NOT(N15204),N15205)</f>
        <v>0</v>
      </c>
    </row>
    <row r="15206" spans="1:15" x14ac:dyDescent="0.25">
      <c r="A15206" t="s">
        <v>13</v>
      </c>
      <c r="B15206" t="s">
        <v>18</v>
      </c>
      <c r="C15206">
        <v>250</v>
      </c>
      <c r="D15206">
        <v>198</v>
      </c>
      <c r="E15206" t="b">
        <v>0</v>
      </c>
      <c r="F15206">
        <v>0.18099999999999999</v>
      </c>
      <c r="G15206">
        <v>64</v>
      </c>
      <c r="H15206">
        <v>64</v>
      </c>
      <c r="I15206">
        <v>17703</v>
      </c>
      <c r="J15206">
        <v>9394</v>
      </c>
      <c r="K15206">
        <v>4629</v>
      </c>
      <c r="L15206">
        <v>25</v>
      </c>
      <c r="M15206">
        <f t="shared" si="30702"/>
        <v>0</v>
      </c>
      <c r="N15206" t="b">
        <f t="shared" ref="N15206" si="30773">AND(MIN($F15206,$F15207,$F15208)=$F15206,MAX($H15206,$H15207,$H15208)=$H15206)</f>
        <v>0</v>
      </c>
      <c r="O15206" t="b">
        <f t="shared" ref="O15206" si="30774">AND(N15206,NOT(N15207),NOT(N15208))</f>
        <v>0</v>
      </c>
    </row>
    <row r="15207" spans="1:15" x14ac:dyDescent="0.25">
      <c r="A15207" t="s">
        <v>15</v>
      </c>
      <c r="B15207" t="s">
        <v>18</v>
      </c>
      <c r="C15207">
        <v>250</v>
      </c>
      <c r="D15207">
        <v>198</v>
      </c>
      <c r="E15207" t="b">
        <v>0</v>
      </c>
      <c r="F15207">
        <v>9.8000000000000004E-2</v>
      </c>
      <c r="G15207">
        <v>64</v>
      </c>
      <c r="H15207">
        <v>64</v>
      </c>
      <c r="I15207">
        <v>9414</v>
      </c>
      <c r="J15207">
        <v>9394</v>
      </c>
      <c r="K15207">
        <v>4629</v>
      </c>
      <c r="L15207">
        <v>25</v>
      </c>
      <c r="M15207">
        <f t="shared" si="30702"/>
        <v>0</v>
      </c>
      <c r="N15207" t="b">
        <f t="shared" ref="N15207" si="30775">AND(MIN($F15206,$F15207,$F15208)=$F15207,MAX($H15206,$H15207,$H15208)=$H15207)</f>
        <v>1</v>
      </c>
      <c r="O15207" t="b">
        <f t="shared" ref="O15207" si="30776">AND(NOT(N15206),N15207,NOT(N15208))</f>
        <v>1</v>
      </c>
    </row>
    <row r="15208" spans="1:15" x14ac:dyDescent="0.25">
      <c r="A15208" t="s">
        <v>19</v>
      </c>
      <c r="B15208" t="s">
        <v>18</v>
      </c>
      <c r="C15208">
        <v>250</v>
      </c>
      <c r="D15208">
        <v>198</v>
      </c>
      <c r="E15208" t="b">
        <v>0</v>
      </c>
      <c r="F15208">
        <v>0.16500000000000001</v>
      </c>
      <c r="G15208">
        <v>64</v>
      </c>
      <c r="H15208">
        <v>64</v>
      </c>
      <c r="I15208">
        <v>17703</v>
      </c>
      <c r="J15208">
        <v>9394</v>
      </c>
      <c r="K15208">
        <v>4629</v>
      </c>
      <c r="L15208">
        <v>25</v>
      </c>
      <c r="M15208">
        <f t="shared" si="30702"/>
        <v>0</v>
      </c>
      <c r="N15208" t="b">
        <f t="shared" ref="N15208" si="30777">AND(MIN($F15206,$F15207,$F15208)=$F15208,MAX($H15206,$H15207,$H15208)=$H15208)</f>
        <v>0</v>
      </c>
      <c r="O15208" t="b">
        <f t="shared" ref="O15208" si="30778">AND(NOT(N15206),NOT(N15207),N15208)</f>
        <v>0</v>
      </c>
    </row>
    <row r="15209" spans="1:15" x14ac:dyDescent="0.25">
      <c r="A15209" t="s">
        <v>13</v>
      </c>
      <c r="B15209" t="s">
        <v>18</v>
      </c>
      <c r="C15209">
        <v>250</v>
      </c>
      <c r="D15209">
        <v>199</v>
      </c>
      <c r="E15209" t="b">
        <v>0</v>
      </c>
      <c r="F15209">
        <v>0.23799999999999999</v>
      </c>
      <c r="G15209">
        <v>64</v>
      </c>
      <c r="H15209">
        <v>64</v>
      </c>
      <c r="I15209">
        <v>22597</v>
      </c>
      <c r="J15209">
        <v>11964</v>
      </c>
      <c r="K15209">
        <v>5914</v>
      </c>
      <c r="L15209">
        <v>24</v>
      </c>
      <c r="M15209">
        <f t="shared" si="30702"/>
        <v>0</v>
      </c>
      <c r="N15209" t="b">
        <f t="shared" ref="N15209" si="30779">AND(MIN($F15209,$F15210,$F15211)=$F15209,MAX($H15209,$H15210,$H15211)=$H15209)</f>
        <v>0</v>
      </c>
      <c r="O15209" t="b">
        <f t="shared" ref="O15209" si="30780">AND(N15209,NOT(N15210),NOT(N15211))</f>
        <v>0</v>
      </c>
    </row>
    <row r="15210" spans="1:15" x14ac:dyDescent="0.25">
      <c r="A15210" t="s">
        <v>15</v>
      </c>
      <c r="B15210" t="s">
        <v>18</v>
      </c>
      <c r="C15210">
        <v>250</v>
      </c>
      <c r="D15210">
        <v>199</v>
      </c>
      <c r="E15210" t="b">
        <v>0</v>
      </c>
      <c r="F15210">
        <v>0.13300000000000001</v>
      </c>
      <c r="G15210">
        <v>64</v>
      </c>
      <c r="H15210">
        <v>64</v>
      </c>
      <c r="I15210">
        <v>12217</v>
      </c>
      <c r="J15210">
        <v>11964</v>
      </c>
      <c r="K15210">
        <v>5914</v>
      </c>
      <c r="L15210">
        <v>24</v>
      </c>
      <c r="M15210">
        <f t="shared" si="30702"/>
        <v>0</v>
      </c>
      <c r="N15210" t="b">
        <f t="shared" ref="N15210" si="30781">AND(MIN($F15209,$F15210,$F15211)=$F15210,MAX($H15209,$H15210,$H15211)=$H15210)</f>
        <v>1</v>
      </c>
      <c r="O15210" t="b">
        <f t="shared" ref="O15210" si="30782">AND(NOT(N15209),N15210,NOT(N15211))</f>
        <v>1</v>
      </c>
    </row>
    <row r="15211" spans="1:15" x14ac:dyDescent="0.25">
      <c r="A15211" t="s">
        <v>19</v>
      </c>
      <c r="B15211" t="s">
        <v>18</v>
      </c>
      <c r="C15211">
        <v>250</v>
      </c>
      <c r="D15211">
        <v>199</v>
      </c>
      <c r="E15211" t="b">
        <v>0</v>
      </c>
      <c r="F15211">
        <v>0.28599999999999998</v>
      </c>
      <c r="G15211">
        <v>64</v>
      </c>
      <c r="H15211">
        <v>64</v>
      </c>
      <c r="I15211">
        <v>22597</v>
      </c>
      <c r="J15211">
        <v>11964</v>
      </c>
      <c r="K15211">
        <v>5914</v>
      </c>
      <c r="L15211">
        <v>24</v>
      </c>
      <c r="M15211">
        <f t="shared" si="30702"/>
        <v>0</v>
      </c>
      <c r="N15211" t="b">
        <f t="shared" ref="N15211" si="30783">AND(MIN($F15209,$F15210,$F15211)=$F15211,MAX($H15209,$H15210,$H15211)=$H15211)</f>
        <v>0</v>
      </c>
      <c r="O15211" t="b">
        <f t="shared" ref="O15211" si="30784">AND(NOT(N15209),NOT(N15210),N15211)</f>
        <v>0</v>
      </c>
    </row>
    <row r="15212" spans="1:15" x14ac:dyDescent="0.25">
      <c r="A15212" t="s">
        <v>13</v>
      </c>
      <c r="B15212" t="s">
        <v>18</v>
      </c>
      <c r="C15212">
        <v>250</v>
      </c>
      <c r="D15212">
        <v>19</v>
      </c>
      <c r="E15212" t="b">
        <v>0</v>
      </c>
      <c r="F15212">
        <v>0.44900000000000001</v>
      </c>
      <c r="G15212">
        <v>64</v>
      </c>
      <c r="H15212">
        <v>64</v>
      </c>
      <c r="I15212">
        <v>43152</v>
      </c>
      <c r="J15212">
        <v>24604</v>
      </c>
      <c r="K15212">
        <v>12235</v>
      </c>
      <c r="L15212">
        <v>22</v>
      </c>
      <c r="M15212">
        <f t="shared" si="30702"/>
        <v>0</v>
      </c>
      <c r="N15212" t="b">
        <f t="shared" ref="N15212" si="30785">AND(MIN($F15212,$F15213,$F15214)=$F15212,MAX($H15212,$H15213,$H15214)=$H15212)</f>
        <v>0</v>
      </c>
      <c r="O15212" t="b">
        <f t="shared" ref="O15212" si="30786">AND(N15212,NOT(N15213),NOT(N15214))</f>
        <v>0</v>
      </c>
    </row>
    <row r="15213" spans="1:15" x14ac:dyDescent="0.25">
      <c r="A15213" t="s">
        <v>15</v>
      </c>
      <c r="B15213" t="s">
        <v>18</v>
      </c>
      <c r="C15213">
        <v>250</v>
      </c>
      <c r="D15213">
        <v>19</v>
      </c>
      <c r="E15213" t="b">
        <v>0</v>
      </c>
      <c r="F15213">
        <v>0.17299999999999999</v>
      </c>
      <c r="G15213">
        <v>64</v>
      </c>
      <c r="H15213">
        <v>64</v>
      </c>
      <c r="I15213">
        <v>24878</v>
      </c>
      <c r="J15213">
        <v>24604</v>
      </c>
      <c r="K15213">
        <v>12235</v>
      </c>
      <c r="L15213">
        <v>22</v>
      </c>
      <c r="M15213">
        <f t="shared" si="30702"/>
        <v>0</v>
      </c>
      <c r="N15213" t="b">
        <f t="shared" ref="N15213" si="30787">AND(MIN($F15212,$F15213,$F15214)=$F15213,MAX($H15212,$H15213,$H15214)=$H15213)</f>
        <v>1</v>
      </c>
      <c r="O15213" t="b">
        <f t="shared" ref="O15213" si="30788">AND(NOT(N15212),N15213,NOT(N15214))</f>
        <v>1</v>
      </c>
    </row>
    <row r="15214" spans="1:15" x14ac:dyDescent="0.25">
      <c r="A15214" t="s">
        <v>19</v>
      </c>
      <c r="B15214" t="s">
        <v>18</v>
      </c>
      <c r="C15214">
        <v>250</v>
      </c>
      <c r="D15214">
        <v>19</v>
      </c>
      <c r="E15214" t="b">
        <v>0</v>
      </c>
      <c r="F15214">
        <v>0.378</v>
      </c>
      <c r="G15214">
        <v>64</v>
      </c>
      <c r="H15214">
        <v>64</v>
      </c>
      <c r="I15214">
        <v>43152</v>
      </c>
      <c r="J15214">
        <v>24604</v>
      </c>
      <c r="K15214">
        <v>12235</v>
      </c>
      <c r="L15214">
        <v>22</v>
      </c>
      <c r="M15214">
        <f t="shared" si="30702"/>
        <v>0</v>
      </c>
      <c r="N15214" t="b">
        <f t="shared" ref="N15214" si="30789">AND(MIN($F15212,$F15213,$F15214)=$F15214,MAX($H15212,$H15213,$H15214)=$H15214)</f>
        <v>0</v>
      </c>
      <c r="O15214" t="b">
        <f t="shared" ref="O15214" si="30790">AND(NOT(N15212),NOT(N15213),N15214)</f>
        <v>0</v>
      </c>
    </row>
    <row r="15215" spans="1:15" x14ac:dyDescent="0.25">
      <c r="A15215" t="s">
        <v>13</v>
      </c>
      <c r="B15215" t="s">
        <v>18</v>
      </c>
      <c r="C15215">
        <v>250</v>
      </c>
      <c r="D15215">
        <v>1</v>
      </c>
      <c r="E15215" t="b">
        <v>0</v>
      </c>
      <c r="F15215">
        <v>0.112</v>
      </c>
      <c r="G15215">
        <v>64</v>
      </c>
      <c r="H15215">
        <v>64</v>
      </c>
      <c r="I15215">
        <v>10127</v>
      </c>
      <c r="J15215">
        <v>5806</v>
      </c>
      <c r="K15215">
        <v>2836</v>
      </c>
      <c r="L15215">
        <v>16</v>
      </c>
      <c r="M15215">
        <f t="shared" si="30702"/>
        <v>0</v>
      </c>
      <c r="N15215" t="b">
        <f t="shared" ref="N15215" si="30791">AND(MIN($F15215,$F15216,$F15217)=$F15215,MAX($H15215,$H15216,$H15217)=$H15215)</f>
        <v>0</v>
      </c>
      <c r="O15215" t="b">
        <f t="shared" ref="O15215" si="30792">AND(N15215,NOT(N15216),NOT(N15217))</f>
        <v>0</v>
      </c>
    </row>
    <row r="15216" spans="1:15" x14ac:dyDescent="0.25">
      <c r="A15216" t="s">
        <v>15</v>
      </c>
      <c r="B15216" t="s">
        <v>18</v>
      </c>
      <c r="C15216">
        <v>250</v>
      </c>
      <c r="D15216">
        <v>1</v>
      </c>
      <c r="E15216" t="b">
        <v>0</v>
      </c>
      <c r="F15216">
        <v>6.6000000000000003E-2</v>
      </c>
      <c r="G15216">
        <v>64</v>
      </c>
      <c r="H15216">
        <v>64</v>
      </c>
      <c r="I15216">
        <v>5829</v>
      </c>
      <c r="J15216">
        <v>5806</v>
      </c>
      <c r="K15216">
        <v>2836</v>
      </c>
      <c r="L15216">
        <v>16</v>
      </c>
      <c r="M15216">
        <f t="shared" si="30702"/>
        <v>0</v>
      </c>
      <c r="N15216" t="b">
        <f t="shared" ref="N15216" si="30793">AND(MIN($F15215,$F15216,$F15217)=$F15216,MAX($H15215,$H15216,$H15217)=$H15216)</f>
        <v>1</v>
      </c>
      <c r="O15216" t="b">
        <f t="shared" ref="O15216" si="30794">AND(NOT(N15215),N15216,NOT(N15217))</f>
        <v>1</v>
      </c>
    </row>
    <row r="15217" spans="1:15" x14ac:dyDescent="0.25">
      <c r="A15217" t="s">
        <v>19</v>
      </c>
      <c r="B15217" t="s">
        <v>18</v>
      </c>
      <c r="C15217">
        <v>250</v>
      </c>
      <c r="D15217">
        <v>1</v>
      </c>
      <c r="E15217" t="b">
        <v>0</v>
      </c>
      <c r="F15217">
        <v>0.11600000000000001</v>
      </c>
      <c r="G15217">
        <v>64</v>
      </c>
      <c r="H15217">
        <v>64</v>
      </c>
      <c r="I15217">
        <v>10127</v>
      </c>
      <c r="J15217">
        <v>5806</v>
      </c>
      <c r="K15217">
        <v>2836</v>
      </c>
      <c r="L15217">
        <v>16</v>
      </c>
      <c r="M15217">
        <f t="shared" si="30702"/>
        <v>0</v>
      </c>
      <c r="N15217" t="b">
        <f t="shared" ref="N15217" si="30795">AND(MIN($F15215,$F15216,$F15217)=$F15217,MAX($H15215,$H15216,$H15217)=$H15217)</f>
        <v>0</v>
      </c>
      <c r="O15217" t="b">
        <f t="shared" ref="O15217" si="30796">AND(NOT(N15215),NOT(N15216),N15217)</f>
        <v>0</v>
      </c>
    </row>
    <row r="15218" spans="1:15" x14ac:dyDescent="0.25">
      <c r="A15218" t="s">
        <v>13</v>
      </c>
      <c r="B15218" t="s">
        <v>18</v>
      </c>
      <c r="C15218">
        <v>250</v>
      </c>
      <c r="D15218">
        <v>200</v>
      </c>
      <c r="E15218" t="b">
        <v>0</v>
      </c>
      <c r="F15218">
        <v>0.16700000000000001</v>
      </c>
      <c r="G15218">
        <v>64</v>
      </c>
      <c r="H15218">
        <v>64</v>
      </c>
      <c r="I15218">
        <v>17495</v>
      </c>
      <c r="J15218">
        <v>9070</v>
      </c>
      <c r="K15218">
        <v>4469</v>
      </c>
      <c r="L15218">
        <v>21</v>
      </c>
      <c r="M15218">
        <f t="shared" si="30702"/>
        <v>0</v>
      </c>
      <c r="N15218" t="b">
        <f t="shared" ref="N15218" si="30797">AND(MIN($F15218,$F15219,$F15220)=$F15218,MAX($H15218,$H15219,$H15220)=$H15218)</f>
        <v>0</v>
      </c>
      <c r="O15218" t="b">
        <f t="shared" ref="O15218" si="30798">AND(N15218,NOT(N15219),NOT(N15220))</f>
        <v>0</v>
      </c>
    </row>
    <row r="15219" spans="1:15" x14ac:dyDescent="0.25">
      <c r="A15219" t="s">
        <v>15</v>
      </c>
      <c r="B15219" t="s">
        <v>18</v>
      </c>
      <c r="C15219">
        <v>250</v>
      </c>
      <c r="D15219">
        <v>200</v>
      </c>
      <c r="E15219" t="b">
        <v>0</v>
      </c>
      <c r="F15219">
        <v>8.6999999999999994E-2</v>
      </c>
      <c r="G15219">
        <v>64</v>
      </c>
      <c r="H15219">
        <v>64</v>
      </c>
      <c r="I15219">
        <v>9254</v>
      </c>
      <c r="J15219">
        <v>9070</v>
      </c>
      <c r="K15219">
        <v>4469</v>
      </c>
      <c r="L15219">
        <v>21</v>
      </c>
      <c r="M15219">
        <f t="shared" si="30702"/>
        <v>0</v>
      </c>
      <c r="N15219" t="b">
        <f t="shared" ref="N15219" si="30799">AND(MIN($F15218,$F15219,$F15220)=$F15219,MAX($H15218,$H15219,$H15220)=$H15219)</f>
        <v>1</v>
      </c>
      <c r="O15219" t="b">
        <f t="shared" ref="O15219" si="30800">AND(NOT(N15218),N15219,NOT(N15220))</f>
        <v>1</v>
      </c>
    </row>
    <row r="15220" spans="1:15" x14ac:dyDescent="0.25">
      <c r="A15220" t="s">
        <v>19</v>
      </c>
      <c r="B15220" t="s">
        <v>18</v>
      </c>
      <c r="C15220">
        <v>250</v>
      </c>
      <c r="D15220">
        <v>200</v>
      </c>
      <c r="E15220" t="b">
        <v>0</v>
      </c>
      <c r="F15220">
        <v>0.17199999999999999</v>
      </c>
      <c r="G15220">
        <v>64</v>
      </c>
      <c r="H15220">
        <v>64</v>
      </c>
      <c r="I15220">
        <v>17495</v>
      </c>
      <c r="J15220">
        <v>9070</v>
      </c>
      <c r="K15220">
        <v>4469</v>
      </c>
      <c r="L15220">
        <v>21</v>
      </c>
      <c r="M15220">
        <f t="shared" si="30702"/>
        <v>0</v>
      </c>
      <c r="N15220" t="b">
        <f t="shared" ref="N15220" si="30801">AND(MIN($F15218,$F15219,$F15220)=$F15220,MAX($H15218,$H15219,$H15220)=$H15220)</f>
        <v>0</v>
      </c>
      <c r="O15220" t="b">
        <f t="shared" ref="O15220" si="30802">AND(NOT(N15218),NOT(N15219),N15220)</f>
        <v>0</v>
      </c>
    </row>
    <row r="15221" spans="1:15" x14ac:dyDescent="0.25">
      <c r="A15221" t="s">
        <v>13</v>
      </c>
      <c r="B15221" t="s">
        <v>18</v>
      </c>
      <c r="C15221">
        <v>250</v>
      </c>
      <c r="D15221">
        <v>201</v>
      </c>
      <c r="E15221" t="b">
        <v>0</v>
      </c>
      <c r="F15221">
        <v>0.29899999999999999</v>
      </c>
      <c r="G15221">
        <v>64</v>
      </c>
      <c r="H15221">
        <v>64</v>
      </c>
      <c r="I15221">
        <v>24847</v>
      </c>
      <c r="J15221">
        <v>20115</v>
      </c>
      <c r="K15221">
        <v>9989</v>
      </c>
      <c r="L15221">
        <v>23</v>
      </c>
      <c r="M15221">
        <f t="shared" si="30702"/>
        <v>0</v>
      </c>
      <c r="N15221" t="b">
        <f t="shared" ref="N15221" si="30803">AND(MIN($F15221,$F15222,$F15223)=$F15221,MAX($H15221,$H15222,$H15223)=$H15221)</f>
        <v>0</v>
      </c>
      <c r="O15221" t="b">
        <f t="shared" ref="O15221" si="30804">AND(N15221,NOT(N15222),NOT(N15223))</f>
        <v>0</v>
      </c>
    </row>
    <row r="15222" spans="1:15" x14ac:dyDescent="0.25">
      <c r="A15222" t="s">
        <v>15</v>
      </c>
      <c r="B15222" t="s">
        <v>18</v>
      </c>
      <c r="C15222">
        <v>250</v>
      </c>
      <c r="D15222">
        <v>201</v>
      </c>
      <c r="E15222" t="b">
        <v>0</v>
      </c>
      <c r="F15222">
        <v>0.183</v>
      </c>
      <c r="G15222">
        <v>64</v>
      </c>
      <c r="H15222">
        <v>64</v>
      </c>
      <c r="I15222">
        <v>20133</v>
      </c>
      <c r="J15222">
        <v>20115</v>
      </c>
      <c r="K15222">
        <v>9989</v>
      </c>
      <c r="L15222">
        <v>23</v>
      </c>
      <c r="M15222">
        <f t="shared" si="30702"/>
        <v>0</v>
      </c>
      <c r="N15222" t="b">
        <f t="shared" ref="N15222" si="30805">AND(MIN($F15221,$F15222,$F15223)=$F15222,MAX($H15221,$H15222,$H15223)=$H15222)</f>
        <v>1</v>
      </c>
      <c r="O15222" t="b">
        <f t="shared" ref="O15222" si="30806">AND(NOT(N15221),N15222,NOT(N15223))</f>
        <v>1</v>
      </c>
    </row>
    <row r="15223" spans="1:15" x14ac:dyDescent="0.25">
      <c r="A15223" t="s">
        <v>19</v>
      </c>
      <c r="B15223" t="s">
        <v>18</v>
      </c>
      <c r="C15223">
        <v>250</v>
      </c>
      <c r="D15223">
        <v>201</v>
      </c>
      <c r="E15223" t="b">
        <v>0</v>
      </c>
      <c r="F15223">
        <v>0.27400000000000002</v>
      </c>
      <c r="G15223">
        <v>64</v>
      </c>
      <c r="H15223">
        <v>64</v>
      </c>
      <c r="I15223">
        <v>24847</v>
      </c>
      <c r="J15223">
        <v>20115</v>
      </c>
      <c r="K15223">
        <v>9989</v>
      </c>
      <c r="L15223">
        <v>23</v>
      </c>
      <c r="M15223">
        <f t="shared" si="30702"/>
        <v>0</v>
      </c>
      <c r="N15223" t="b">
        <f t="shared" ref="N15223" si="30807">AND(MIN($F15221,$F15222,$F15223)=$F15223,MAX($H15221,$H15222,$H15223)=$H15223)</f>
        <v>0</v>
      </c>
      <c r="O15223" t="b">
        <f t="shared" ref="O15223" si="30808">AND(NOT(N15221),NOT(N15222),N15223)</f>
        <v>0</v>
      </c>
    </row>
    <row r="15224" spans="1:15" x14ac:dyDescent="0.25">
      <c r="A15224" t="s">
        <v>13</v>
      </c>
      <c r="B15224" t="s">
        <v>18</v>
      </c>
      <c r="C15224">
        <v>250</v>
      </c>
      <c r="D15224">
        <v>202</v>
      </c>
      <c r="E15224" t="b">
        <v>0</v>
      </c>
      <c r="F15224">
        <v>0.33100000000000002</v>
      </c>
      <c r="G15224">
        <v>64</v>
      </c>
      <c r="H15224">
        <v>64</v>
      </c>
      <c r="I15224">
        <v>25565</v>
      </c>
      <c r="J15224">
        <v>13587</v>
      </c>
      <c r="K15224">
        <v>6727</v>
      </c>
      <c r="L15224">
        <v>21</v>
      </c>
      <c r="M15224">
        <f t="shared" si="30702"/>
        <v>0</v>
      </c>
      <c r="N15224" t="b">
        <f t="shared" ref="N15224" si="30809">AND(MIN($F15224,$F15225,$F15226)=$F15224,MAX($H15224,$H15225,$H15226)=$H15224)</f>
        <v>0</v>
      </c>
      <c r="O15224" t="b">
        <f t="shared" ref="O15224" si="30810">AND(N15224,NOT(N15225),NOT(N15226))</f>
        <v>0</v>
      </c>
    </row>
    <row r="15225" spans="1:15" x14ac:dyDescent="0.25">
      <c r="A15225" t="s">
        <v>15</v>
      </c>
      <c r="B15225" t="s">
        <v>18</v>
      </c>
      <c r="C15225">
        <v>250</v>
      </c>
      <c r="D15225">
        <v>202</v>
      </c>
      <c r="E15225" t="b">
        <v>0</v>
      </c>
      <c r="F15225">
        <v>0.129</v>
      </c>
      <c r="G15225">
        <v>64</v>
      </c>
      <c r="H15225">
        <v>64</v>
      </c>
      <c r="I15225">
        <v>13808</v>
      </c>
      <c r="J15225">
        <v>13587</v>
      </c>
      <c r="K15225">
        <v>6727</v>
      </c>
      <c r="L15225">
        <v>21</v>
      </c>
      <c r="M15225">
        <f t="shared" si="30702"/>
        <v>0</v>
      </c>
      <c r="N15225" t="b">
        <f t="shared" ref="N15225" si="30811">AND(MIN($F15224,$F15225,$F15226)=$F15225,MAX($H15224,$H15225,$H15226)=$H15225)</f>
        <v>1</v>
      </c>
      <c r="O15225" t="b">
        <f t="shared" ref="O15225" si="30812">AND(NOT(N15224),N15225,NOT(N15226))</f>
        <v>1</v>
      </c>
    </row>
    <row r="15226" spans="1:15" x14ac:dyDescent="0.25">
      <c r="A15226" t="s">
        <v>19</v>
      </c>
      <c r="B15226" t="s">
        <v>18</v>
      </c>
      <c r="C15226">
        <v>250</v>
      </c>
      <c r="D15226">
        <v>202</v>
      </c>
      <c r="E15226" t="b">
        <v>0</v>
      </c>
      <c r="F15226">
        <v>0.23200000000000001</v>
      </c>
      <c r="G15226">
        <v>64</v>
      </c>
      <c r="H15226">
        <v>64</v>
      </c>
      <c r="I15226">
        <v>25565</v>
      </c>
      <c r="J15226">
        <v>13587</v>
      </c>
      <c r="K15226">
        <v>6727</v>
      </c>
      <c r="L15226">
        <v>21</v>
      </c>
      <c r="M15226">
        <f t="shared" si="30702"/>
        <v>0</v>
      </c>
      <c r="N15226" t="b">
        <f t="shared" ref="N15226" si="30813">AND(MIN($F15224,$F15225,$F15226)=$F15226,MAX($H15224,$H15225,$H15226)=$H15226)</f>
        <v>0</v>
      </c>
      <c r="O15226" t="b">
        <f t="shared" ref="O15226" si="30814">AND(NOT(N15224),NOT(N15225),N15226)</f>
        <v>0</v>
      </c>
    </row>
    <row r="15227" spans="1:15" x14ac:dyDescent="0.25">
      <c r="A15227" t="s">
        <v>13</v>
      </c>
      <c r="B15227" t="s">
        <v>18</v>
      </c>
      <c r="C15227">
        <v>250</v>
      </c>
      <c r="D15227">
        <v>203</v>
      </c>
      <c r="E15227" t="b">
        <v>0</v>
      </c>
      <c r="F15227">
        <v>0.109</v>
      </c>
      <c r="G15227">
        <v>64</v>
      </c>
      <c r="H15227">
        <v>64</v>
      </c>
      <c r="I15227">
        <v>7961</v>
      </c>
      <c r="J15227">
        <v>5761</v>
      </c>
      <c r="K15227">
        <v>2813</v>
      </c>
      <c r="L15227">
        <v>30</v>
      </c>
      <c r="M15227">
        <f t="shared" si="30702"/>
        <v>0</v>
      </c>
      <c r="N15227" t="b">
        <f t="shared" ref="N15227" si="30815">AND(MIN($F15227,$F15228,$F15229)=$F15227,MAX($H15227,$H15228,$H15229)=$H15227)</f>
        <v>1</v>
      </c>
      <c r="O15227" t="b">
        <f t="shared" ref="O15227" si="30816">AND(N15227,NOT(N15228),NOT(N15229))</f>
        <v>1</v>
      </c>
    </row>
    <row r="15228" spans="1:15" x14ac:dyDescent="0.25">
      <c r="A15228" t="s">
        <v>15</v>
      </c>
      <c r="B15228" t="s">
        <v>18</v>
      </c>
      <c r="C15228">
        <v>250</v>
      </c>
      <c r="D15228">
        <v>203</v>
      </c>
      <c r="E15228" t="b">
        <v>0</v>
      </c>
      <c r="F15228">
        <v>0.13700000000000001</v>
      </c>
      <c r="G15228">
        <v>64</v>
      </c>
      <c r="H15228">
        <v>64</v>
      </c>
      <c r="I15228">
        <v>12307</v>
      </c>
      <c r="J15228">
        <v>12237</v>
      </c>
      <c r="K15228">
        <v>6051</v>
      </c>
      <c r="L15228">
        <v>30</v>
      </c>
      <c r="M15228">
        <f t="shared" si="30702"/>
        <v>0</v>
      </c>
      <c r="N15228" t="b">
        <f t="shared" ref="N15228" si="30817">AND(MIN($F15227,$F15228,$F15229)=$F15228,MAX($H15227,$H15228,$H15229)=$H15228)</f>
        <v>0</v>
      </c>
      <c r="O15228" t="b">
        <f t="shared" ref="O15228" si="30818">AND(NOT(N15227),N15228,NOT(N15229))</f>
        <v>0</v>
      </c>
    </row>
    <row r="15229" spans="1:15" x14ac:dyDescent="0.25">
      <c r="A15229" t="s">
        <v>19</v>
      </c>
      <c r="B15229" t="s">
        <v>18</v>
      </c>
      <c r="C15229">
        <v>250</v>
      </c>
      <c r="D15229">
        <v>203</v>
      </c>
      <c r="E15229" t="b">
        <v>0</v>
      </c>
      <c r="F15229">
        <v>0.121</v>
      </c>
      <c r="G15229">
        <v>64</v>
      </c>
      <c r="H15229">
        <v>64</v>
      </c>
      <c r="I15229">
        <v>7961</v>
      </c>
      <c r="J15229">
        <v>5761</v>
      </c>
      <c r="K15229">
        <v>2813</v>
      </c>
      <c r="L15229">
        <v>30</v>
      </c>
      <c r="M15229">
        <f t="shared" si="30702"/>
        <v>0</v>
      </c>
      <c r="N15229" t="b">
        <f t="shared" ref="N15229" si="30819">AND(MIN($F15227,$F15228,$F15229)=$F15229,MAX($H15227,$H15228,$H15229)=$H15229)</f>
        <v>0</v>
      </c>
      <c r="O15229" t="b">
        <f t="shared" ref="O15229" si="30820">AND(NOT(N15227),NOT(N15228),N15229)</f>
        <v>0</v>
      </c>
    </row>
    <row r="15230" spans="1:15" x14ac:dyDescent="0.25">
      <c r="A15230" t="s">
        <v>13</v>
      </c>
      <c r="B15230" t="s">
        <v>18</v>
      </c>
      <c r="C15230">
        <v>250</v>
      </c>
      <c r="D15230">
        <v>204</v>
      </c>
      <c r="E15230" t="b">
        <v>0</v>
      </c>
      <c r="F15230">
        <v>7.8E-2</v>
      </c>
      <c r="G15230">
        <v>64</v>
      </c>
      <c r="H15230">
        <v>64</v>
      </c>
      <c r="I15230">
        <v>6292</v>
      </c>
      <c r="J15230">
        <v>3316</v>
      </c>
      <c r="K15230">
        <v>1591</v>
      </c>
      <c r="L15230">
        <v>18</v>
      </c>
      <c r="M15230">
        <f t="shared" si="30702"/>
        <v>0</v>
      </c>
      <c r="N15230" t="b">
        <f t="shared" ref="N15230" si="30821">AND(MIN($F15230,$F15231,$F15232)=$F15230,MAX($H15230,$H15231,$H15232)=$H15230)</f>
        <v>0</v>
      </c>
      <c r="O15230" t="b">
        <f t="shared" ref="O15230" si="30822">AND(N15230,NOT(N15231),NOT(N15232))</f>
        <v>0</v>
      </c>
    </row>
    <row r="15231" spans="1:15" x14ac:dyDescent="0.25">
      <c r="A15231" t="s">
        <v>15</v>
      </c>
      <c r="B15231" t="s">
        <v>18</v>
      </c>
      <c r="C15231">
        <v>250</v>
      </c>
      <c r="D15231">
        <v>204</v>
      </c>
      <c r="E15231" t="b">
        <v>0</v>
      </c>
      <c r="F15231">
        <v>5.6000000000000001E-2</v>
      </c>
      <c r="G15231">
        <v>64</v>
      </c>
      <c r="H15231">
        <v>64</v>
      </c>
      <c r="I15231">
        <v>3388</v>
      </c>
      <c r="J15231">
        <v>3316</v>
      </c>
      <c r="K15231">
        <v>1591</v>
      </c>
      <c r="L15231">
        <v>18</v>
      </c>
      <c r="M15231">
        <f t="shared" si="30702"/>
        <v>0</v>
      </c>
      <c r="N15231" t="b">
        <f t="shared" ref="N15231" si="30823">AND(MIN($F15230,$F15231,$F15232)=$F15231,MAX($H15230,$H15231,$H15232)=$H15231)</f>
        <v>1</v>
      </c>
      <c r="O15231" t="b">
        <f t="shared" ref="O15231" si="30824">AND(NOT(N15230),N15231,NOT(N15232))</f>
        <v>1</v>
      </c>
    </row>
    <row r="15232" spans="1:15" x14ac:dyDescent="0.25">
      <c r="A15232" t="s">
        <v>19</v>
      </c>
      <c r="B15232" t="s">
        <v>18</v>
      </c>
      <c r="C15232">
        <v>250</v>
      </c>
      <c r="D15232">
        <v>204</v>
      </c>
      <c r="E15232" t="b">
        <v>0</v>
      </c>
      <c r="F15232">
        <v>8.5999999999999993E-2</v>
      </c>
      <c r="G15232">
        <v>64</v>
      </c>
      <c r="H15232">
        <v>64</v>
      </c>
      <c r="I15232">
        <v>6292</v>
      </c>
      <c r="J15232">
        <v>3316</v>
      </c>
      <c r="K15232">
        <v>1591</v>
      </c>
      <c r="L15232">
        <v>18</v>
      </c>
      <c r="M15232">
        <f t="shared" si="30702"/>
        <v>0</v>
      </c>
      <c r="N15232" t="b">
        <f t="shared" ref="N15232" si="30825">AND(MIN($F15230,$F15231,$F15232)=$F15232,MAX($H15230,$H15231,$H15232)=$H15232)</f>
        <v>0</v>
      </c>
      <c r="O15232" t="b">
        <f t="shared" ref="O15232" si="30826">AND(NOT(N15230),NOT(N15231),N15232)</f>
        <v>0</v>
      </c>
    </row>
    <row r="15233" spans="1:15" x14ac:dyDescent="0.25">
      <c r="A15233" t="s">
        <v>13</v>
      </c>
      <c r="B15233" t="s">
        <v>18</v>
      </c>
      <c r="C15233">
        <v>250</v>
      </c>
      <c r="D15233">
        <v>205</v>
      </c>
      <c r="E15233" t="b">
        <v>0</v>
      </c>
      <c r="F15233">
        <v>0.29699999999999999</v>
      </c>
      <c r="G15233">
        <v>64</v>
      </c>
      <c r="H15233">
        <v>64</v>
      </c>
      <c r="I15233">
        <v>31031</v>
      </c>
      <c r="J15233">
        <v>18032</v>
      </c>
      <c r="K15233">
        <v>8948</v>
      </c>
      <c r="L15233">
        <v>21</v>
      </c>
      <c r="M15233">
        <f t="shared" si="30702"/>
        <v>0</v>
      </c>
      <c r="N15233" t="b">
        <f t="shared" ref="N15233" si="30827">AND(MIN($F15233,$F15234,$F15235)=$F15233,MAX($H15233,$H15234,$H15235)=$H15233)</f>
        <v>0</v>
      </c>
      <c r="O15233" t="b">
        <f t="shared" ref="O15233" si="30828">AND(N15233,NOT(N15234),NOT(N15235))</f>
        <v>0</v>
      </c>
    </row>
    <row r="15234" spans="1:15" x14ac:dyDescent="0.25">
      <c r="A15234" t="s">
        <v>15</v>
      </c>
      <c r="B15234" t="s">
        <v>18</v>
      </c>
      <c r="C15234">
        <v>250</v>
      </c>
      <c r="D15234">
        <v>205</v>
      </c>
      <c r="E15234" t="b">
        <v>0</v>
      </c>
      <c r="F15234">
        <v>0.16300000000000001</v>
      </c>
      <c r="G15234">
        <v>64</v>
      </c>
      <c r="H15234">
        <v>64</v>
      </c>
      <c r="I15234">
        <v>18053</v>
      </c>
      <c r="J15234">
        <v>18032</v>
      </c>
      <c r="K15234">
        <v>8948</v>
      </c>
      <c r="L15234">
        <v>21</v>
      </c>
      <c r="M15234">
        <f t="shared" si="30702"/>
        <v>0</v>
      </c>
      <c r="N15234" t="b">
        <f t="shared" ref="N15234" si="30829">AND(MIN($F15233,$F15234,$F15235)=$F15234,MAX($H15233,$H15234,$H15235)=$H15234)</f>
        <v>1</v>
      </c>
      <c r="O15234" t="b">
        <f t="shared" ref="O15234" si="30830">AND(NOT(N15233),N15234,NOT(N15235))</f>
        <v>1</v>
      </c>
    </row>
    <row r="15235" spans="1:15" x14ac:dyDescent="0.25">
      <c r="A15235" t="s">
        <v>19</v>
      </c>
      <c r="B15235" t="s">
        <v>18</v>
      </c>
      <c r="C15235">
        <v>250</v>
      </c>
      <c r="D15235">
        <v>205</v>
      </c>
      <c r="E15235" t="b">
        <v>0</v>
      </c>
      <c r="F15235">
        <v>0.28599999999999998</v>
      </c>
      <c r="G15235">
        <v>64</v>
      </c>
      <c r="H15235">
        <v>64</v>
      </c>
      <c r="I15235">
        <v>31031</v>
      </c>
      <c r="J15235">
        <v>18032</v>
      </c>
      <c r="K15235">
        <v>8948</v>
      </c>
      <c r="L15235">
        <v>21</v>
      </c>
      <c r="M15235">
        <f t="shared" ref="M15235:M15298" si="30831">G15235-H15235</f>
        <v>0</v>
      </c>
      <c r="N15235" t="b">
        <f t="shared" ref="N15235" si="30832">AND(MIN($F15233,$F15234,$F15235)=$F15235,MAX($H15233,$H15234,$H15235)=$H15235)</f>
        <v>0</v>
      </c>
      <c r="O15235" t="b">
        <f t="shared" ref="O15235" si="30833">AND(NOT(N15233),NOT(N15234),N15235)</f>
        <v>0</v>
      </c>
    </row>
    <row r="15236" spans="1:15" x14ac:dyDescent="0.25">
      <c r="A15236" t="s">
        <v>13</v>
      </c>
      <c r="B15236" t="s">
        <v>18</v>
      </c>
      <c r="C15236">
        <v>250</v>
      </c>
      <c r="D15236">
        <v>206</v>
      </c>
      <c r="E15236" t="b">
        <v>0</v>
      </c>
      <c r="F15236">
        <v>9.5000000000000001E-2</v>
      </c>
      <c r="G15236">
        <v>64</v>
      </c>
      <c r="H15236">
        <v>64</v>
      </c>
      <c r="I15236">
        <v>7762</v>
      </c>
      <c r="J15236">
        <v>4104</v>
      </c>
      <c r="K15236">
        <v>1984</v>
      </c>
      <c r="L15236">
        <v>21</v>
      </c>
      <c r="M15236">
        <f t="shared" si="30831"/>
        <v>0</v>
      </c>
      <c r="N15236" t="b">
        <f t="shared" ref="N15236" si="30834">AND(MIN($F15236,$F15237,$F15238)=$F15236,MAX($H15236,$H15237,$H15238)=$H15236)</f>
        <v>0</v>
      </c>
      <c r="O15236" t="b">
        <f t="shared" ref="O15236" si="30835">AND(N15236,NOT(N15237),NOT(N15238))</f>
        <v>0</v>
      </c>
    </row>
    <row r="15237" spans="1:15" x14ac:dyDescent="0.25">
      <c r="A15237" t="s">
        <v>15</v>
      </c>
      <c r="B15237" t="s">
        <v>18</v>
      </c>
      <c r="C15237">
        <v>250</v>
      </c>
      <c r="D15237">
        <v>206</v>
      </c>
      <c r="E15237" t="b">
        <v>0</v>
      </c>
      <c r="F15237">
        <v>6.0999999999999999E-2</v>
      </c>
      <c r="G15237">
        <v>64</v>
      </c>
      <c r="H15237">
        <v>64</v>
      </c>
      <c r="I15237">
        <v>4226</v>
      </c>
      <c r="J15237">
        <v>4104</v>
      </c>
      <c r="K15237">
        <v>1984</v>
      </c>
      <c r="L15237">
        <v>21</v>
      </c>
      <c r="M15237">
        <f t="shared" si="30831"/>
        <v>0</v>
      </c>
      <c r="N15237" t="b">
        <f t="shared" ref="N15237" si="30836">AND(MIN($F15236,$F15237,$F15238)=$F15237,MAX($H15236,$H15237,$H15238)=$H15237)</f>
        <v>1</v>
      </c>
      <c r="O15237" t="b">
        <f t="shared" ref="O15237" si="30837">AND(NOT(N15236),N15237,NOT(N15238))</f>
        <v>1</v>
      </c>
    </row>
    <row r="15238" spans="1:15" x14ac:dyDescent="0.25">
      <c r="A15238" t="s">
        <v>19</v>
      </c>
      <c r="B15238" t="s">
        <v>18</v>
      </c>
      <c r="C15238">
        <v>250</v>
      </c>
      <c r="D15238">
        <v>206</v>
      </c>
      <c r="E15238" t="b">
        <v>0</v>
      </c>
      <c r="F15238">
        <v>8.8999999999999996E-2</v>
      </c>
      <c r="G15238">
        <v>64</v>
      </c>
      <c r="H15238">
        <v>64</v>
      </c>
      <c r="I15238">
        <v>7762</v>
      </c>
      <c r="J15238">
        <v>4104</v>
      </c>
      <c r="K15238">
        <v>1984</v>
      </c>
      <c r="L15238">
        <v>21</v>
      </c>
      <c r="M15238">
        <f t="shared" si="30831"/>
        <v>0</v>
      </c>
      <c r="N15238" t="b">
        <f t="shared" ref="N15238" si="30838">AND(MIN($F15236,$F15237,$F15238)=$F15238,MAX($H15236,$H15237,$H15238)=$H15238)</f>
        <v>0</v>
      </c>
      <c r="O15238" t="b">
        <f t="shared" ref="O15238" si="30839">AND(NOT(N15236),NOT(N15237),N15238)</f>
        <v>0</v>
      </c>
    </row>
    <row r="15239" spans="1:15" x14ac:dyDescent="0.25">
      <c r="A15239" t="s">
        <v>13</v>
      </c>
      <c r="B15239" t="s">
        <v>18</v>
      </c>
      <c r="C15239">
        <v>250</v>
      </c>
      <c r="D15239">
        <v>207</v>
      </c>
      <c r="E15239" t="b">
        <v>0</v>
      </c>
      <c r="F15239">
        <v>0.03</v>
      </c>
      <c r="G15239">
        <v>64</v>
      </c>
      <c r="H15239">
        <v>64</v>
      </c>
      <c r="I15239">
        <v>1046</v>
      </c>
      <c r="J15239">
        <v>861</v>
      </c>
      <c r="K15239">
        <v>366</v>
      </c>
      <c r="L15239">
        <v>9</v>
      </c>
      <c r="M15239">
        <f t="shared" si="30831"/>
        <v>0</v>
      </c>
      <c r="N15239" t="b">
        <f t="shared" ref="N15239" si="30840">AND(MIN($F15239,$F15240,$F15241)=$F15239,MAX($H15239,$H15240,$H15241)=$H15239)</f>
        <v>0</v>
      </c>
      <c r="O15239" t="b">
        <f t="shared" ref="O15239" si="30841">AND(N15239,NOT(N15240),NOT(N15241))</f>
        <v>0</v>
      </c>
    </row>
    <row r="15240" spans="1:15" x14ac:dyDescent="0.25">
      <c r="A15240" t="s">
        <v>15</v>
      </c>
      <c r="B15240" t="s">
        <v>18</v>
      </c>
      <c r="C15240">
        <v>250</v>
      </c>
      <c r="D15240">
        <v>207</v>
      </c>
      <c r="E15240" t="b">
        <v>0</v>
      </c>
      <c r="F15240">
        <v>3.6999999999999998E-2</v>
      </c>
      <c r="G15240">
        <v>64</v>
      </c>
      <c r="H15240">
        <v>64</v>
      </c>
      <c r="I15240">
        <v>861</v>
      </c>
      <c r="J15240">
        <v>861</v>
      </c>
      <c r="K15240">
        <v>366</v>
      </c>
      <c r="L15240">
        <v>9</v>
      </c>
      <c r="M15240">
        <f t="shared" si="30831"/>
        <v>0</v>
      </c>
      <c r="N15240" t="b">
        <f t="shared" ref="N15240" si="30842">AND(MIN($F15239,$F15240,$F15241)=$F15240,MAX($H15239,$H15240,$H15241)=$H15240)</f>
        <v>0</v>
      </c>
      <c r="O15240" t="b">
        <f t="shared" ref="O15240" si="30843">AND(NOT(N15239),N15240,NOT(N15241))</f>
        <v>0</v>
      </c>
    </row>
    <row r="15241" spans="1:15" x14ac:dyDescent="0.25">
      <c r="A15241" t="s">
        <v>19</v>
      </c>
      <c r="B15241" t="s">
        <v>18</v>
      </c>
      <c r="C15241">
        <v>250</v>
      </c>
      <c r="D15241">
        <v>207</v>
      </c>
      <c r="E15241" t="b">
        <v>0</v>
      </c>
      <c r="F15241">
        <v>2.4E-2</v>
      </c>
      <c r="G15241">
        <v>64</v>
      </c>
      <c r="H15241">
        <v>64</v>
      </c>
      <c r="I15241">
        <v>1046</v>
      </c>
      <c r="J15241">
        <v>861</v>
      </c>
      <c r="K15241">
        <v>366</v>
      </c>
      <c r="L15241">
        <v>9</v>
      </c>
      <c r="M15241">
        <f t="shared" si="30831"/>
        <v>0</v>
      </c>
      <c r="N15241" t="b">
        <f t="shared" ref="N15241" si="30844">AND(MIN($F15239,$F15240,$F15241)=$F15241,MAX($H15239,$H15240,$H15241)=$H15241)</f>
        <v>1</v>
      </c>
      <c r="O15241" t="b">
        <f t="shared" ref="O15241" si="30845">AND(NOT(N15239),NOT(N15240),N15241)</f>
        <v>1</v>
      </c>
    </row>
    <row r="15242" spans="1:15" x14ac:dyDescent="0.25">
      <c r="A15242" t="s">
        <v>13</v>
      </c>
      <c r="B15242" t="s">
        <v>18</v>
      </c>
      <c r="C15242">
        <v>250</v>
      </c>
      <c r="D15242">
        <v>208</v>
      </c>
      <c r="E15242" t="b">
        <v>0</v>
      </c>
      <c r="F15242">
        <v>0.14399999999999999</v>
      </c>
      <c r="G15242">
        <v>64</v>
      </c>
      <c r="H15242">
        <v>64</v>
      </c>
      <c r="I15242">
        <v>14185</v>
      </c>
      <c r="J15242">
        <v>7517</v>
      </c>
      <c r="K15242">
        <v>3693</v>
      </c>
      <c r="L15242">
        <v>19</v>
      </c>
      <c r="M15242">
        <f t="shared" si="30831"/>
        <v>0</v>
      </c>
      <c r="N15242" t="b">
        <f t="shared" ref="N15242" si="30846">AND(MIN($F15242,$F15243,$F15244)=$F15242,MAX($H15242,$H15243,$H15244)=$H15242)</f>
        <v>0</v>
      </c>
      <c r="O15242" t="b">
        <f t="shared" ref="O15242" si="30847">AND(N15242,NOT(N15243),NOT(N15244))</f>
        <v>0</v>
      </c>
    </row>
    <row r="15243" spans="1:15" x14ac:dyDescent="0.25">
      <c r="A15243" t="s">
        <v>15</v>
      </c>
      <c r="B15243" t="s">
        <v>18</v>
      </c>
      <c r="C15243">
        <v>250</v>
      </c>
      <c r="D15243">
        <v>208</v>
      </c>
      <c r="E15243" t="b">
        <v>0</v>
      </c>
      <c r="F15243">
        <v>8.8999999999999996E-2</v>
      </c>
      <c r="G15243">
        <v>64</v>
      </c>
      <c r="H15243">
        <v>64</v>
      </c>
      <c r="I15243">
        <v>7590</v>
      </c>
      <c r="J15243">
        <v>7517</v>
      </c>
      <c r="K15243">
        <v>3693</v>
      </c>
      <c r="L15243">
        <v>19</v>
      </c>
      <c r="M15243">
        <f t="shared" si="30831"/>
        <v>0</v>
      </c>
      <c r="N15243" t="b">
        <f t="shared" ref="N15243" si="30848">AND(MIN($F15242,$F15243,$F15244)=$F15243,MAX($H15242,$H15243,$H15244)=$H15243)</f>
        <v>1</v>
      </c>
      <c r="O15243" t="b">
        <f t="shared" ref="O15243" si="30849">AND(NOT(N15242),N15243,NOT(N15244))</f>
        <v>1</v>
      </c>
    </row>
    <row r="15244" spans="1:15" x14ac:dyDescent="0.25">
      <c r="A15244" t="s">
        <v>19</v>
      </c>
      <c r="B15244" t="s">
        <v>18</v>
      </c>
      <c r="C15244">
        <v>250</v>
      </c>
      <c r="D15244">
        <v>208</v>
      </c>
      <c r="E15244" t="b">
        <v>0</v>
      </c>
      <c r="F15244">
        <v>0.21099999999999999</v>
      </c>
      <c r="G15244">
        <v>64</v>
      </c>
      <c r="H15244">
        <v>64</v>
      </c>
      <c r="I15244">
        <v>14185</v>
      </c>
      <c r="J15244">
        <v>7517</v>
      </c>
      <c r="K15244">
        <v>3693</v>
      </c>
      <c r="L15244">
        <v>19</v>
      </c>
      <c r="M15244">
        <f t="shared" si="30831"/>
        <v>0</v>
      </c>
      <c r="N15244" t="b">
        <f t="shared" ref="N15244" si="30850">AND(MIN($F15242,$F15243,$F15244)=$F15244,MAX($H15242,$H15243,$H15244)=$H15244)</f>
        <v>0</v>
      </c>
      <c r="O15244" t="b">
        <f t="shared" ref="O15244" si="30851">AND(NOT(N15242),NOT(N15243),N15244)</f>
        <v>0</v>
      </c>
    </row>
    <row r="15245" spans="1:15" x14ac:dyDescent="0.25">
      <c r="A15245" t="s">
        <v>13</v>
      </c>
      <c r="B15245" t="s">
        <v>18</v>
      </c>
      <c r="C15245">
        <v>250</v>
      </c>
      <c r="D15245">
        <v>209</v>
      </c>
      <c r="E15245" t="b">
        <v>0</v>
      </c>
      <c r="F15245">
        <v>4.3999999999999997E-2</v>
      </c>
      <c r="G15245">
        <v>64</v>
      </c>
      <c r="H15245">
        <v>64</v>
      </c>
      <c r="I15245">
        <v>2083</v>
      </c>
      <c r="J15245">
        <v>1203</v>
      </c>
      <c r="K15245">
        <v>535</v>
      </c>
      <c r="L15245">
        <v>15</v>
      </c>
      <c r="M15245">
        <f t="shared" si="30831"/>
        <v>0</v>
      </c>
      <c r="N15245" t="b">
        <f t="shared" ref="N15245" si="30852">AND(MIN($F15245,$F15246,$F15247)=$F15245,MAX($H15245,$H15246,$H15247)=$H15245)</f>
        <v>0</v>
      </c>
      <c r="O15245" t="b">
        <f t="shared" ref="O15245" si="30853">AND(N15245,NOT(N15246),NOT(N15247))</f>
        <v>0</v>
      </c>
    </row>
    <row r="15246" spans="1:15" x14ac:dyDescent="0.25">
      <c r="A15246" t="s">
        <v>15</v>
      </c>
      <c r="B15246" t="s">
        <v>18</v>
      </c>
      <c r="C15246">
        <v>250</v>
      </c>
      <c r="D15246">
        <v>209</v>
      </c>
      <c r="E15246" t="b">
        <v>0</v>
      </c>
      <c r="F15246">
        <v>3.6999999999999998E-2</v>
      </c>
      <c r="G15246">
        <v>64</v>
      </c>
      <c r="H15246">
        <v>64</v>
      </c>
      <c r="I15246">
        <v>1210</v>
      </c>
      <c r="J15246">
        <v>1203</v>
      </c>
      <c r="K15246">
        <v>535</v>
      </c>
      <c r="L15246">
        <v>15</v>
      </c>
      <c r="M15246">
        <f t="shared" si="30831"/>
        <v>0</v>
      </c>
      <c r="N15246" t="b">
        <f t="shared" ref="N15246" si="30854">AND(MIN($F15245,$F15246,$F15247)=$F15246,MAX($H15245,$H15246,$H15247)=$H15246)</f>
        <v>1</v>
      </c>
      <c r="O15246" t="b">
        <f t="shared" ref="O15246" si="30855">AND(NOT(N15245),N15246,NOT(N15247))</f>
        <v>1</v>
      </c>
    </row>
    <row r="15247" spans="1:15" x14ac:dyDescent="0.25">
      <c r="A15247" t="s">
        <v>19</v>
      </c>
      <c r="B15247" t="s">
        <v>18</v>
      </c>
      <c r="C15247">
        <v>250</v>
      </c>
      <c r="D15247">
        <v>209</v>
      </c>
      <c r="E15247" t="b">
        <v>0</v>
      </c>
      <c r="F15247">
        <v>5.1999999999999998E-2</v>
      </c>
      <c r="G15247">
        <v>64</v>
      </c>
      <c r="H15247">
        <v>64</v>
      </c>
      <c r="I15247">
        <v>2083</v>
      </c>
      <c r="J15247">
        <v>1203</v>
      </c>
      <c r="K15247">
        <v>535</v>
      </c>
      <c r="L15247">
        <v>15</v>
      </c>
      <c r="M15247">
        <f t="shared" si="30831"/>
        <v>0</v>
      </c>
      <c r="N15247" t="b">
        <f t="shared" ref="N15247" si="30856">AND(MIN($F15245,$F15246,$F15247)=$F15247,MAX($H15245,$H15246,$H15247)=$H15247)</f>
        <v>0</v>
      </c>
      <c r="O15247" t="b">
        <f t="shared" ref="O15247" si="30857">AND(NOT(N15245),NOT(N15246),N15247)</f>
        <v>0</v>
      </c>
    </row>
    <row r="15248" spans="1:15" x14ac:dyDescent="0.25">
      <c r="A15248" t="s">
        <v>13</v>
      </c>
      <c r="B15248" t="s">
        <v>18</v>
      </c>
      <c r="C15248">
        <v>250</v>
      </c>
      <c r="D15248">
        <v>20</v>
      </c>
      <c r="E15248" t="b">
        <v>0</v>
      </c>
      <c r="F15248">
        <v>0.17199999999999999</v>
      </c>
      <c r="G15248">
        <v>64</v>
      </c>
      <c r="H15248">
        <v>64</v>
      </c>
      <c r="I15248">
        <v>2791</v>
      </c>
      <c r="J15248">
        <v>2446</v>
      </c>
      <c r="K15248">
        <v>1158</v>
      </c>
      <c r="L15248">
        <v>11</v>
      </c>
      <c r="M15248">
        <f t="shared" si="30831"/>
        <v>0</v>
      </c>
      <c r="N15248" t="b">
        <f t="shared" ref="N15248" si="30858">AND(MIN($F15248,$F15249,$F15250)=$F15248,MAX($H15248,$H15249,$H15250)=$H15248)</f>
        <v>0</v>
      </c>
      <c r="O15248" t="b">
        <f t="shared" ref="O15248" si="30859">AND(N15248,NOT(N15249),NOT(N15250))</f>
        <v>0</v>
      </c>
    </row>
    <row r="15249" spans="1:15" x14ac:dyDescent="0.25">
      <c r="A15249" t="s">
        <v>15</v>
      </c>
      <c r="B15249" t="s">
        <v>18</v>
      </c>
      <c r="C15249">
        <v>250</v>
      </c>
      <c r="D15249">
        <v>20</v>
      </c>
      <c r="E15249" t="b">
        <v>0</v>
      </c>
      <c r="F15249">
        <v>5.1999999999999998E-2</v>
      </c>
      <c r="G15249">
        <v>64</v>
      </c>
      <c r="H15249">
        <v>64</v>
      </c>
      <c r="I15249">
        <v>2447</v>
      </c>
      <c r="J15249">
        <v>2446</v>
      </c>
      <c r="K15249">
        <v>1158</v>
      </c>
      <c r="L15249">
        <v>11</v>
      </c>
      <c r="M15249">
        <f t="shared" si="30831"/>
        <v>0</v>
      </c>
      <c r="N15249" t="b">
        <f t="shared" ref="N15249" si="30860">AND(MIN($F15248,$F15249,$F15250)=$F15249,MAX($H15248,$H15249,$H15250)=$H15249)</f>
        <v>1</v>
      </c>
      <c r="O15249" t="b">
        <f t="shared" ref="O15249" si="30861">AND(NOT(N15248),N15249,NOT(N15250))</f>
        <v>1</v>
      </c>
    </row>
    <row r="15250" spans="1:15" x14ac:dyDescent="0.25">
      <c r="A15250" t="s">
        <v>19</v>
      </c>
      <c r="B15250" t="s">
        <v>18</v>
      </c>
      <c r="C15250">
        <v>250</v>
      </c>
      <c r="D15250">
        <v>20</v>
      </c>
      <c r="E15250" t="b">
        <v>0</v>
      </c>
      <c r="F15250">
        <v>6.7000000000000004E-2</v>
      </c>
      <c r="G15250">
        <v>64</v>
      </c>
      <c r="H15250">
        <v>64</v>
      </c>
      <c r="I15250">
        <v>2791</v>
      </c>
      <c r="J15250">
        <v>2446</v>
      </c>
      <c r="K15250">
        <v>1158</v>
      </c>
      <c r="L15250">
        <v>11</v>
      </c>
      <c r="M15250">
        <f t="shared" si="30831"/>
        <v>0</v>
      </c>
      <c r="N15250" t="b">
        <f t="shared" ref="N15250" si="30862">AND(MIN($F15248,$F15249,$F15250)=$F15250,MAX($H15248,$H15249,$H15250)=$H15250)</f>
        <v>0</v>
      </c>
      <c r="O15250" t="b">
        <f t="shared" ref="O15250" si="30863">AND(NOT(N15248),NOT(N15249),N15250)</f>
        <v>0</v>
      </c>
    </row>
    <row r="15251" spans="1:15" x14ac:dyDescent="0.25">
      <c r="A15251" t="s">
        <v>13</v>
      </c>
      <c r="B15251" t="s">
        <v>18</v>
      </c>
      <c r="C15251">
        <v>250</v>
      </c>
      <c r="D15251">
        <v>210</v>
      </c>
      <c r="E15251" t="b">
        <v>0</v>
      </c>
      <c r="F15251">
        <v>3.4000000000000002E-2</v>
      </c>
      <c r="G15251">
        <v>64</v>
      </c>
      <c r="H15251">
        <v>64</v>
      </c>
      <c r="I15251">
        <v>1008</v>
      </c>
      <c r="J15251">
        <v>567</v>
      </c>
      <c r="K15251">
        <v>215</v>
      </c>
      <c r="L15251">
        <v>22</v>
      </c>
      <c r="M15251">
        <f t="shared" si="30831"/>
        <v>0</v>
      </c>
      <c r="N15251" t="b">
        <f t="shared" ref="N15251" si="30864">AND(MIN($F15251,$F15252,$F15253)=$F15251,MAX($H15251,$H15252,$H15253)=$H15251)</f>
        <v>1</v>
      </c>
      <c r="O15251" t="b">
        <f t="shared" ref="O15251" si="30865">AND(N15251,NOT(N15252),NOT(N15253))</f>
        <v>1</v>
      </c>
    </row>
    <row r="15252" spans="1:15" x14ac:dyDescent="0.25">
      <c r="A15252" t="s">
        <v>15</v>
      </c>
      <c r="B15252" t="s">
        <v>18</v>
      </c>
      <c r="C15252">
        <v>250</v>
      </c>
      <c r="D15252">
        <v>210</v>
      </c>
      <c r="E15252" t="b">
        <v>0</v>
      </c>
      <c r="F15252">
        <v>7.1999999999999995E-2</v>
      </c>
      <c r="G15252">
        <v>64</v>
      </c>
      <c r="H15252">
        <v>64</v>
      </c>
      <c r="I15252">
        <v>6762</v>
      </c>
      <c r="J15252">
        <v>6703</v>
      </c>
      <c r="K15252">
        <v>3283</v>
      </c>
      <c r="L15252">
        <v>23</v>
      </c>
      <c r="M15252">
        <f t="shared" si="30831"/>
        <v>0</v>
      </c>
      <c r="N15252" t="b">
        <f t="shared" ref="N15252" si="30866">AND(MIN($F15251,$F15252,$F15253)=$F15252,MAX($H15251,$H15252,$H15253)=$H15252)</f>
        <v>0</v>
      </c>
      <c r="O15252" t="b">
        <f t="shared" ref="O15252" si="30867">AND(NOT(N15251),N15252,NOT(N15253))</f>
        <v>0</v>
      </c>
    </row>
    <row r="15253" spans="1:15" x14ac:dyDescent="0.25">
      <c r="A15253" t="s">
        <v>19</v>
      </c>
      <c r="B15253" t="s">
        <v>18</v>
      </c>
      <c r="C15253">
        <v>250</v>
      </c>
      <c r="D15253">
        <v>210</v>
      </c>
      <c r="E15253" t="b">
        <v>0</v>
      </c>
      <c r="F15253">
        <v>5.0999999999999997E-2</v>
      </c>
      <c r="G15253">
        <v>64</v>
      </c>
      <c r="H15253">
        <v>64</v>
      </c>
      <c r="I15253">
        <v>1008</v>
      </c>
      <c r="J15253">
        <v>567</v>
      </c>
      <c r="K15253">
        <v>215</v>
      </c>
      <c r="L15253">
        <v>22</v>
      </c>
      <c r="M15253">
        <f t="shared" si="30831"/>
        <v>0</v>
      </c>
      <c r="N15253" t="b">
        <f t="shared" ref="N15253" si="30868">AND(MIN($F15251,$F15252,$F15253)=$F15253,MAX($H15251,$H15252,$H15253)=$H15253)</f>
        <v>0</v>
      </c>
      <c r="O15253" t="b">
        <f t="shared" ref="O15253" si="30869">AND(NOT(N15251),NOT(N15252),N15253)</f>
        <v>0</v>
      </c>
    </row>
    <row r="15254" spans="1:15" x14ac:dyDescent="0.25">
      <c r="A15254" t="s">
        <v>13</v>
      </c>
      <c r="B15254" t="s">
        <v>18</v>
      </c>
      <c r="C15254">
        <v>250</v>
      </c>
      <c r="D15254">
        <v>211</v>
      </c>
      <c r="E15254" t="b">
        <v>0</v>
      </c>
      <c r="F15254">
        <v>5.2999999999999999E-2</v>
      </c>
      <c r="G15254">
        <v>64</v>
      </c>
      <c r="H15254">
        <v>64</v>
      </c>
      <c r="I15254">
        <v>2477</v>
      </c>
      <c r="J15254">
        <v>1497</v>
      </c>
      <c r="K15254">
        <v>684</v>
      </c>
      <c r="L15254">
        <v>9</v>
      </c>
      <c r="M15254">
        <f t="shared" si="30831"/>
        <v>0</v>
      </c>
      <c r="N15254" t="b">
        <f t="shared" ref="N15254" si="30870">AND(MIN($F15254,$F15255,$F15256)=$F15254,MAX($H15254,$H15255,$H15256)=$H15254)</f>
        <v>1</v>
      </c>
      <c r="O15254" t="b">
        <f t="shared" ref="O15254" si="30871">AND(N15254,NOT(N15255),NOT(N15256))</f>
        <v>1</v>
      </c>
    </row>
    <row r="15255" spans="1:15" x14ac:dyDescent="0.25">
      <c r="A15255" t="s">
        <v>15</v>
      </c>
      <c r="B15255" t="s">
        <v>18</v>
      </c>
      <c r="C15255">
        <v>250</v>
      </c>
      <c r="D15255">
        <v>211</v>
      </c>
      <c r="E15255" t="b">
        <v>0</v>
      </c>
      <c r="F15255">
        <v>5.8000000000000003E-2</v>
      </c>
      <c r="G15255">
        <v>64</v>
      </c>
      <c r="H15255">
        <v>64</v>
      </c>
      <c r="I15255">
        <v>1497</v>
      </c>
      <c r="J15255">
        <v>1497</v>
      </c>
      <c r="K15255">
        <v>684</v>
      </c>
      <c r="L15255">
        <v>9</v>
      </c>
      <c r="M15255">
        <f t="shared" si="30831"/>
        <v>0</v>
      </c>
      <c r="N15255" t="b">
        <f t="shared" ref="N15255" si="30872">AND(MIN($F15254,$F15255,$F15256)=$F15255,MAX($H15254,$H15255,$H15256)=$H15255)</f>
        <v>0</v>
      </c>
      <c r="O15255" t="b">
        <f t="shared" ref="O15255" si="30873">AND(NOT(N15254),N15255,NOT(N15256))</f>
        <v>0</v>
      </c>
    </row>
    <row r="15256" spans="1:15" x14ac:dyDescent="0.25">
      <c r="A15256" t="s">
        <v>19</v>
      </c>
      <c r="B15256" t="s">
        <v>18</v>
      </c>
      <c r="C15256">
        <v>250</v>
      </c>
      <c r="D15256">
        <v>211</v>
      </c>
      <c r="E15256" t="b">
        <v>0</v>
      </c>
      <c r="F15256">
        <v>0.105</v>
      </c>
      <c r="G15256">
        <v>64</v>
      </c>
      <c r="H15256">
        <v>64</v>
      </c>
      <c r="I15256">
        <v>2477</v>
      </c>
      <c r="J15256">
        <v>1497</v>
      </c>
      <c r="K15256">
        <v>684</v>
      </c>
      <c r="L15256">
        <v>9</v>
      </c>
      <c r="M15256">
        <f t="shared" si="30831"/>
        <v>0</v>
      </c>
      <c r="N15256" t="b">
        <f t="shared" ref="N15256" si="30874">AND(MIN($F15254,$F15255,$F15256)=$F15256,MAX($H15254,$H15255,$H15256)=$H15256)</f>
        <v>0</v>
      </c>
      <c r="O15256" t="b">
        <f t="shared" ref="O15256" si="30875">AND(NOT(N15254),NOT(N15255),N15256)</f>
        <v>0</v>
      </c>
    </row>
    <row r="15257" spans="1:15" x14ac:dyDescent="0.25">
      <c r="A15257" t="s">
        <v>13</v>
      </c>
      <c r="B15257" t="s">
        <v>18</v>
      </c>
      <c r="C15257">
        <v>250</v>
      </c>
      <c r="D15257">
        <v>212</v>
      </c>
      <c r="E15257" t="b">
        <v>0</v>
      </c>
      <c r="F15257">
        <v>0.113</v>
      </c>
      <c r="G15257">
        <v>64</v>
      </c>
      <c r="H15257">
        <v>64</v>
      </c>
      <c r="I15257">
        <v>7180</v>
      </c>
      <c r="J15257">
        <v>3815</v>
      </c>
      <c r="K15257">
        <v>1841</v>
      </c>
      <c r="L15257">
        <v>16</v>
      </c>
      <c r="M15257">
        <f t="shared" si="30831"/>
        <v>0</v>
      </c>
      <c r="N15257" t="b">
        <f t="shared" ref="N15257" si="30876">AND(MIN($F15257,$F15258,$F15259)=$F15257,MAX($H15257,$H15258,$H15259)=$H15257)</f>
        <v>0</v>
      </c>
      <c r="O15257" t="b">
        <f t="shared" ref="O15257" si="30877">AND(N15257,NOT(N15258),NOT(N15259))</f>
        <v>0</v>
      </c>
    </row>
    <row r="15258" spans="1:15" x14ac:dyDescent="0.25">
      <c r="A15258" t="s">
        <v>15</v>
      </c>
      <c r="B15258" t="s">
        <v>18</v>
      </c>
      <c r="C15258">
        <v>250</v>
      </c>
      <c r="D15258">
        <v>212</v>
      </c>
      <c r="E15258" t="b">
        <v>0</v>
      </c>
      <c r="F15258">
        <v>6.7000000000000004E-2</v>
      </c>
      <c r="G15258">
        <v>64</v>
      </c>
      <c r="H15258">
        <v>64</v>
      </c>
      <c r="I15258">
        <v>3874</v>
      </c>
      <c r="J15258">
        <v>3815</v>
      </c>
      <c r="K15258">
        <v>1841</v>
      </c>
      <c r="L15258">
        <v>16</v>
      </c>
      <c r="M15258">
        <f t="shared" si="30831"/>
        <v>0</v>
      </c>
      <c r="N15258" t="b">
        <f t="shared" ref="N15258" si="30878">AND(MIN($F15257,$F15258,$F15259)=$F15258,MAX($H15257,$H15258,$H15259)=$H15258)</f>
        <v>1</v>
      </c>
      <c r="O15258" t="b">
        <f t="shared" ref="O15258" si="30879">AND(NOT(N15257),N15258,NOT(N15259))</f>
        <v>1</v>
      </c>
    </row>
    <row r="15259" spans="1:15" x14ac:dyDescent="0.25">
      <c r="A15259" t="s">
        <v>19</v>
      </c>
      <c r="B15259" t="s">
        <v>18</v>
      </c>
      <c r="C15259">
        <v>250</v>
      </c>
      <c r="D15259">
        <v>212</v>
      </c>
      <c r="E15259" t="b">
        <v>0</v>
      </c>
      <c r="F15259">
        <v>9.8000000000000004E-2</v>
      </c>
      <c r="G15259">
        <v>64</v>
      </c>
      <c r="H15259">
        <v>64</v>
      </c>
      <c r="I15259">
        <v>7180</v>
      </c>
      <c r="J15259">
        <v>3815</v>
      </c>
      <c r="K15259">
        <v>1841</v>
      </c>
      <c r="L15259">
        <v>16</v>
      </c>
      <c r="M15259">
        <f t="shared" si="30831"/>
        <v>0</v>
      </c>
      <c r="N15259" t="b">
        <f t="shared" ref="N15259" si="30880">AND(MIN($F15257,$F15258,$F15259)=$F15259,MAX($H15257,$H15258,$H15259)=$H15259)</f>
        <v>0</v>
      </c>
      <c r="O15259" t="b">
        <f t="shared" ref="O15259" si="30881">AND(NOT(N15257),NOT(N15258),N15259)</f>
        <v>0</v>
      </c>
    </row>
    <row r="15260" spans="1:15" x14ac:dyDescent="0.25">
      <c r="A15260" t="s">
        <v>13</v>
      </c>
      <c r="B15260" t="s">
        <v>18</v>
      </c>
      <c r="C15260">
        <v>250</v>
      </c>
      <c r="D15260">
        <v>213</v>
      </c>
      <c r="E15260" t="b">
        <v>0</v>
      </c>
      <c r="F15260">
        <v>2.5000000000000001E-2</v>
      </c>
      <c r="G15260">
        <v>64</v>
      </c>
      <c r="H15260">
        <v>64</v>
      </c>
      <c r="I15260">
        <v>292</v>
      </c>
      <c r="J15260">
        <v>145</v>
      </c>
      <c r="K15260">
        <v>6</v>
      </c>
      <c r="L15260">
        <v>12</v>
      </c>
      <c r="M15260">
        <f t="shared" si="30831"/>
        <v>0</v>
      </c>
      <c r="N15260" t="b">
        <f t="shared" ref="N15260" si="30882">AND(MIN($F15260,$F15261,$F15262)=$F15260,MAX($H15260,$H15261,$H15262)=$H15260)</f>
        <v>0</v>
      </c>
      <c r="O15260" t="b">
        <f t="shared" ref="O15260" si="30883">AND(N15260,NOT(N15261),NOT(N15262))</f>
        <v>0</v>
      </c>
    </row>
    <row r="15261" spans="1:15" x14ac:dyDescent="0.25">
      <c r="A15261" t="s">
        <v>15</v>
      </c>
      <c r="B15261" t="s">
        <v>18</v>
      </c>
      <c r="C15261">
        <v>250</v>
      </c>
      <c r="D15261">
        <v>213</v>
      </c>
      <c r="E15261" t="b">
        <v>0</v>
      </c>
      <c r="F15261">
        <v>0.02</v>
      </c>
      <c r="G15261">
        <v>64</v>
      </c>
      <c r="H15261">
        <v>64</v>
      </c>
      <c r="I15261">
        <v>146</v>
      </c>
      <c r="J15261">
        <v>145</v>
      </c>
      <c r="K15261">
        <v>6</v>
      </c>
      <c r="L15261">
        <v>12</v>
      </c>
      <c r="M15261">
        <f t="shared" si="30831"/>
        <v>0</v>
      </c>
      <c r="N15261" t="b">
        <f t="shared" ref="N15261" si="30884">AND(MIN($F15260,$F15261,$F15262)=$F15261,MAX($H15260,$H15261,$H15262)=$H15261)</f>
        <v>1</v>
      </c>
      <c r="O15261" t="b">
        <f t="shared" ref="O15261" si="30885">AND(NOT(N15260),N15261,NOT(N15262))</f>
        <v>1</v>
      </c>
    </row>
    <row r="15262" spans="1:15" x14ac:dyDescent="0.25">
      <c r="A15262" t="s">
        <v>19</v>
      </c>
      <c r="B15262" t="s">
        <v>18</v>
      </c>
      <c r="C15262">
        <v>250</v>
      </c>
      <c r="D15262">
        <v>213</v>
      </c>
      <c r="E15262" t="b">
        <v>0</v>
      </c>
      <c r="F15262">
        <v>2.7E-2</v>
      </c>
      <c r="G15262">
        <v>64</v>
      </c>
      <c r="H15262">
        <v>64</v>
      </c>
      <c r="I15262">
        <v>292</v>
      </c>
      <c r="J15262">
        <v>145</v>
      </c>
      <c r="K15262">
        <v>6</v>
      </c>
      <c r="L15262">
        <v>12</v>
      </c>
      <c r="M15262">
        <f t="shared" si="30831"/>
        <v>0</v>
      </c>
      <c r="N15262" t="b">
        <f t="shared" ref="N15262" si="30886">AND(MIN($F15260,$F15261,$F15262)=$F15262,MAX($H15260,$H15261,$H15262)=$H15262)</f>
        <v>0</v>
      </c>
      <c r="O15262" t="b">
        <f t="shared" ref="O15262" si="30887">AND(NOT(N15260),NOT(N15261),N15262)</f>
        <v>0</v>
      </c>
    </row>
    <row r="15263" spans="1:15" x14ac:dyDescent="0.25">
      <c r="A15263" t="s">
        <v>13</v>
      </c>
      <c r="B15263" t="s">
        <v>18</v>
      </c>
      <c r="C15263">
        <v>250</v>
      </c>
      <c r="D15263">
        <v>214</v>
      </c>
      <c r="E15263" t="b">
        <v>0</v>
      </c>
      <c r="F15263">
        <v>0.217</v>
      </c>
      <c r="G15263">
        <v>64</v>
      </c>
      <c r="H15263">
        <v>64</v>
      </c>
      <c r="I15263">
        <v>12702</v>
      </c>
      <c r="J15263">
        <v>6708</v>
      </c>
      <c r="K15263">
        <v>3287</v>
      </c>
      <c r="L15263">
        <v>20</v>
      </c>
      <c r="M15263">
        <f t="shared" si="30831"/>
        <v>0</v>
      </c>
      <c r="N15263" t="b">
        <f t="shared" ref="N15263" si="30888">AND(MIN($F15263,$F15264,$F15265)=$F15263,MAX($H15263,$H15264,$H15265)=$H15263)</f>
        <v>0</v>
      </c>
      <c r="O15263" t="b">
        <f t="shared" ref="O15263" si="30889">AND(N15263,NOT(N15264),NOT(N15265))</f>
        <v>0</v>
      </c>
    </row>
    <row r="15264" spans="1:15" x14ac:dyDescent="0.25">
      <c r="A15264" t="s">
        <v>15</v>
      </c>
      <c r="B15264" t="s">
        <v>18</v>
      </c>
      <c r="C15264">
        <v>250</v>
      </c>
      <c r="D15264">
        <v>214</v>
      </c>
      <c r="E15264" t="b">
        <v>0</v>
      </c>
      <c r="F15264">
        <v>0.114</v>
      </c>
      <c r="G15264">
        <v>64</v>
      </c>
      <c r="H15264">
        <v>64</v>
      </c>
      <c r="I15264">
        <v>6726</v>
      </c>
      <c r="J15264">
        <v>6708</v>
      </c>
      <c r="K15264">
        <v>3287</v>
      </c>
      <c r="L15264">
        <v>20</v>
      </c>
      <c r="M15264">
        <f t="shared" si="30831"/>
        <v>0</v>
      </c>
      <c r="N15264" t="b">
        <f t="shared" ref="N15264" si="30890">AND(MIN($F15263,$F15264,$F15265)=$F15264,MAX($H15263,$H15264,$H15265)=$H15264)</f>
        <v>1</v>
      </c>
      <c r="O15264" t="b">
        <f t="shared" ref="O15264" si="30891">AND(NOT(N15263),N15264,NOT(N15265))</f>
        <v>1</v>
      </c>
    </row>
    <row r="15265" spans="1:15" x14ac:dyDescent="0.25">
      <c r="A15265" t="s">
        <v>19</v>
      </c>
      <c r="B15265" t="s">
        <v>18</v>
      </c>
      <c r="C15265">
        <v>250</v>
      </c>
      <c r="D15265">
        <v>214</v>
      </c>
      <c r="E15265" t="b">
        <v>0</v>
      </c>
      <c r="F15265">
        <v>0.14399999999999999</v>
      </c>
      <c r="G15265">
        <v>64</v>
      </c>
      <c r="H15265">
        <v>64</v>
      </c>
      <c r="I15265">
        <v>12702</v>
      </c>
      <c r="J15265">
        <v>6708</v>
      </c>
      <c r="K15265">
        <v>3287</v>
      </c>
      <c r="L15265">
        <v>20</v>
      </c>
      <c r="M15265">
        <f t="shared" si="30831"/>
        <v>0</v>
      </c>
      <c r="N15265" t="b">
        <f t="shared" ref="N15265" si="30892">AND(MIN($F15263,$F15264,$F15265)=$F15265,MAX($H15263,$H15264,$H15265)=$H15265)</f>
        <v>0</v>
      </c>
      <c r="O15265" t="b">
        <f t="shared" ref="O15265" si="30893">AND(NOT(N15263),NOT(N15264),N15265)</f>
        <v>0</v>
      </c>
    </row>
    <row r="15266" spans="1:15" x14ac:dyDescent="0.25">
      <c r="A15266" t="s">
        <v>13</v>
      </c>
      <c r="B15266" t="s">
        <v>18</v>
      </c>
      <c r="C15266">
        <v>250</v>
      </c>
      <c r="D15266">
        <v>215</v>
      </c>
      <c r="E15266" t="b">
        <v>0</v>
      </c>
      <c r="F15266">
        <v>0.14899999999999999</v>
      </c>
      <c r="G15266">
        <v>64</v>
      </c>
      <c r="H15266">
        <v>64</v>
      </c>
      <c r="I15266">
        <v>8711</v>
      </c>
      <c r="J15266">
        <v>4637</v>
      </c>
      <c r="K15266">
        <v>2250</v>
      </c>
      <c r="L15266">
        <v>21</v>
      </c>
      <c r="M15266">
        <f t="shared" si="30831"/>
        <v>0</v>
      </c>
      <c r="N15266" t="b">
        <f t="shared" ref="N15266" si="30894">AND(MIN($F15266,$F15267,$F15268)=$F15266,MAX($H15266,$H15267,$H15268)=$H15266)</f>
        <v>0</v>
      </c>
      <c r="O15266" t="b">
        <f t="shared" ref="O15266" si="30895">AND(N15266,NOT(N15267),NOT(N15268))</f>
        <v>0</v>
      </c>
    </row>
    <row r="15267" spans="1:15" x14ac:dyDescent="0.25">
      <c r="A15267" t="s">
        <v>15</v>
      </c>
      <c r="B15267" t="s">
        <v>18</v>
      </c>
      <c r="C15267">
        <v>250</v>
      </c>
      <c r="D15267">
        <v>215</v>
      </c>
      <c r="E15267" t="b">
        <v>0</v>
      </c>
      <c r="F15267">
        <v>0.1</v>
      </c>
      <c r="G15267">
        <v>64</v>
      </c>
      <c r="H15267">
        <v>64</v>
      </c>
      <c r="I15267">
        <v>4746</v>
      </c>
      <c r="J15267">
        <v>4637</v>
      </c>
      <c r="K15267">
        <v>2250</v>
      </c>
      <c r="L15267">
        <v>21</v>
      </c>
      <c r="M15267">
        <f t="shared" si="30831"/>
        <v>0</v>
      </c>
      <c r="N15267" t="b">
        <f t="shared" ref="N15267" si="30896">AND(MIN($F15266,$F15267,$F15268)=$F15267,MAX($H15266,$H15267,$H15268)=$H15267)</f>
        <v>1</v>
      </c>
      <c r="O15267" t="b">
        <f t="shared" ref="O15267" si="30897">AND(NOT(N15266),N15267,NOT(N15268))</f>
        <v>1</v>
      </c>
    </row>
    <row r="15268" spans="1:15" x14ac:dyDescent="0.25">
      <c r="A15268" t="s">
        <v>19</v>
      </c>
      <c r="B15268" t="s">
        <v>18</v>
      </c>
      <c r="C15268">
        <v>250</v>
      </c>
      <c r="D15268">
        <v>215</v>
      </c>
      <c r="E15268" t="b">
        <v>0</v>
      </c>
      <c r="F15268">
        <v>0.11</v>
      </c>
      <c r="G15268">
        <v>64</v>
      </c>
      <c r="H15268">
        <v>64</v>
      </c>
      <c r="I15268">
        <v>8711</v>
      </c>
      <c r="J15268">
        <v>4637</v>
      </c>
      <c r="K15268">
        <v>2250</v>
      </c>
      <c r="L15268">
        <v>21</v>
      </c>
      <c r="M15268">
        <f t="shared" si="30831"/>
        <v>0</v>
      </c>
      <c r="N15268" t="b">
        <f t="shared" ref="N15268" si="30898">AND(MIN($F15266,$F15267,$F15268)=$F15268,MAX($H15266,$H15267,$H15268)=$H15268)</f>
        <v>0</v>
      </c>
      <c r="O15268" t="b">
        <f t="shared" ref="O15268" si="30899">AND(NOT(N15266),NOT(N15267),N15268)</f>
        <v>0</v>
      </c>
    </row>
    <row r="15269" spans="1:15" x14ac:dyDescent="0.25">
      <c r="A15269" t="s">
        <v>13</v>
      </c>
      <c r="B15269" t="s">
        <v>18</v>
      </c>
      <c r="C15269">
        <v>250</v>
      </c>
      <c r="D15269">
        <v>216</v>
      </c>
      <c r="E15269" t="b">
        <v>0</v>
      </c>
      <c r="F15269">
        <v>0.214</v>
      </c>
      <c r="G15269">
        <v>64</v>
      </c>
      <c r="H15269">
        <v>64</v>
      </c>
      <c r="I15269">
        <v>17322</v>
      </c>
      <c r="J15269">
        <v>8697</v>
      </c>
      <c r="K15269">
        <v>4281</v>
      </c>
      <c r="L15269">
        <v>25</v>
      </c>
      <c r="M15269">
        <f t="shared" si="30831"/>
        <v>0</v>
      </c>
      <c r="N15269" t="b">
        <f t="shared" ref="N15269" si="30900">AND(MIN($F15269,$F15270,$F15271)=$F15269,MAX($H15269,$H15270,$H15271)=$H15269)</f>
        <v>0</v>
      </c>
      <c r="O15269" t="b">
        <f t="shared" ref="O15269" si="30901">AND(N15269,NOT(N15270),NOT(N15271))</f>
        <v>0</v>
      </c>
    </row>
    <row r="15270" spans="1:15" x14ac:dyDescent="0.25">
      <c r="A15270" t="s">
        <v>15</v>
      </c>
      <c r="B15270" t="s">
        <v>18</v>
      </c>
      <c r="C15270">
        <v>250</v>
      </c>
      <c r="D15270">
        <v>216</v>
      </c>
      <c r="E15270" t="b">
        <v>0</v>
      </c>
      <c r="F15270">
        <v>0.16500000000000001</v>
      </c>
      <c r="G15270">
        <v>64</v>
      </c>
      <c r="H15270">
        <v>64</v>
      </c>
      <c r="I15270">
        <v>8783</v>
      </c>
      <c r="J15270">
        <v>8701</v>
      </c>
      <c r="K15270">
        <v>4283</v>
      </c>
      <c r="L15270">
        <v>25</v>
      </c>
      <c r="M15270">
        <f t="shared" si="30831"/>
        <v>0</v>
      </c>
      <c r="N15270" t="b">
        <f t="shared" ref="N15270" si="30902">AND(MIN($F15269,$F15270,$F15271)=$F15270,MAX($H15269,$H15270,$H15271)=$H15270)</f>
        <v>1</v>
      </c>
      <c r="O15270" t="b">
        <f t="shared" ref="O15270" si="30903">AND(NOT(N15269),N15270,NOT(N15271))</f>
        <v>1</v>
      </c>
    </row>
    <row r="15271" spans="1:15" x14ac:dyDescent="0.25">
      <c r="A15271" t="s">
        <v>19</v>
      </c>
      <c r="B15271" t="s">
        <v>18</v>
      </c>
      <c r="C15271">
        <v>250</v>
      </c>
      <c r="D15271">
        <v>216</v>
      </c>
      <c r="E15271" t="b">
        <v>0</v>
      </c>
      <c r="F15271">
        <v>0.255</v>
      </c>
      <c r="G15271">
        <v>64</v>
      </c>
      <c r="H15271">
        <v>64</v>
      </c>
      <c r="I15271">
        <v>17322</v>
      </c>
      <c r="J15271">
        <v>8697</v>
      </c>
      <c r="K15271">
        <v>4281</v>
      </c>
      <c r="L15271">
        <v>25</v>
      </c>
      <c r="M15271">
        <f t="shared" si="30831"/>
        <v>0</v>
      </c>
      <c r="N15271" t="b">
        <f t="shared" ref="N15271" si="30904">AND(MIN($F15269,$F15270,$F15271)=$F15271,MAX($H15269,$H15270,$H15271)=$H15271)</f>
        <v>0</v>
      </c>
      <c r="O15271" t="b">
        <f t="shared" ref="O15271" si="30905">AND(NOT(N15269),NOT(N15270),N15271)</f>
        <v>0</v>
      </c>
    </row>
    <row r="15272" spans="1:15" x14ac:dyDescent="0.25">
      <c r="A15272" t="s">
        <v>13</v>
      </c>
      <c r="B15272" t="s">
        <v>18</v>
      </c>
      <c r="C15272">
        <v>250</v>
      </c>
      <c r="D15272">
        <v>217</v>
      </c>
      <c r="E15272" t="b">
        <v>0</v>
      </c>
      <c r="F15272">
        <v>9.9000000000000005E-2</v>
      </c>
      <c r="G15272">
        <v>64</v>
      </c>
      <c r="H15272">
        <v>64</v>
      </c>
      <c r="I15272">
        <v>2652</v>
      </c>
      <c r="J15272">
        <v>1703</v>
      </c>
      <c r="K15272">
        <v>784</v>
      </c>
      <c r="L15272">
        <v>21</v>
      </c>
      <c r="M15272">
        <f t="shared" si="30831"/>
        <v>0</v>
      </c>
      <c r="N15272" t="b">
        <f t="shared" ref="N15272" si="30906">AND(MIN($F15272,$F15273,$F15274)=$F15272,MAX($H15272,$H15273,$H15274)=$H15272)</f>
        <v>0</v>
      </c>
      <c r="O15272" t="b">
        <f t="shared" ref="O15272" si="30907">AND(N15272,NOT(N15273),NOT(N15274))</f>
        <v>0</v>
      </c>
    </row>
    <row r="15273" spans="1:15" x14ac:dyDescent="0.25">
      <c r="A15273" t="s">
        <v>15</v>
      </c>
      <c r="B15273" t="s">
        <v>18</v>
      </c>
      <c r="C15273">
        <v>250</v>
      </c>
      <c r="D15273">
        <v>217</v>
      </c>
      <c r="E15273" t="b">
        <v>0</v>
      </c>
      <c r="F15273">
        <v>8.6999999999999994E-2</v>
      </c>
      <c r="G15273">
        <v>64</v>
      </c>
      <c r="H15273">
        <v>64</v>
      </c>
      <c r="I15273">
        <v>4571</v>
      </c>
      <c r="J15273">
        <v>4499</v>
      </c>
      <c r="K15273">
        <v>2182</v>
      </c>
      <c r="L15273">
        <v>19</v>
      </c>
      <c r="M15273">
        <f t="shared" si="30831"/>
        <v>0</v>
      </c>
      <c r="N15273" t="b">
        <f t="shared" ref="N15273" si="30908">AND(MIN($F15272,$F15273,$F15274)=$F15273,MAX($H15272,$H15273,$H15274)=$H15273)</f>
        <v>0</v>
      </c>
      <c r="O15273" t="b">
        <f t="shared" ref="O15273" si="30909">AND(NOT(N15272),N15273,NOT(N15274))</f>
        <v>0</v>
      </c>
    </row>
    <row r="15274" spans="1:15" x14ac:dyDescent="0.25">
      <c r="A15274" t="s">
        <v>19</v>
      </c>
      <c r="B15274" t="s">
        <v>18</v>
      </c>
      <c r="C15274">
        <v>250</v>
      </c>
      <c r="D15274">
        <v>217</v>
      </c>
      <c r="E15274" t="b">
        <v>0</v>
      </c>
      <c r="F15274">
        <v>6.9000000000000006E-2</v>
      </c>
      <c r="G15274">
        <v>64</v>
      </c>
      <c r="H15274">
        <v>64</v>
      </c>
      <c r="I15274">
        <v>2652</v>
      </c>
      <c r="J15274">
        <v>1703</v>
      </c>
      <c r="K15274">
        <v>784</v>
      </c>
      <c r="L15274">
        <v>21</v>
      </c>
      <c r="M15274">
        <f t="shared" si="30831"/>
        <v>0</v>
      </c>
      <c r="N15274" t="b">
        <f t="shared" ref="N15274" si="30910">AND(MIN($F15272,$F15273,$F15274)=$F15274,MAX($H15272,$H15273,$H15274)=$H15274)</f>
        <v>1</v>
      </c>
      <c r="O15274" t="b">
        <f t="shared" ref="O15274" si="30911">AND(NOT(N15272),NOT(N15273),N15274)</f>
        <v>1</v>
      </c>
    </row>
    <row r="15275" spans="1:15" x14ac:dyDescent="0.25">
      <c r="A15275" t="s">
        <v>13</v>
      </c>
      <c r="B15275" t="s">
        <v>18</v>
      </c>
      <c r="C15275">
        <v>250</v>
      </c>
      <c r="D15275">
        <v>218</v>
      </c>
      <c r="E15275" t="b">
        <v>0</v>
      </c>
      <c r="F15275">
        <v>4.8000000000000001E-2</v>
      </c>
      <c r="G15275">
        <v>64</v>
      </c>
      <c r="H15275">
        <v>64</v>
      </c>
      <c r="I15275">
        <v>2546</v>
      </c>
      <c r="J15275">
        <v>2035</v>
      </c>
      <c r="K15275">
        <v>951</v>
      </c>
      <c r="L15275">
        <v>14</v>
      </c>
      <c r="M15275">
        <f t="shared" si="30831"/>
        <v>0</v>
      </c>
      <c r="N15275" t="b">
        <f t="shared" ref="N15275" si="30912">AND(MIN($F15275,$F15276,$F15277)=$F15275,MAX($H15275,$H15276,$H15277)=$H15275)</f>
        <v>0</v>
      </c>
      <c r="O15275" t="b">
        <f t="shared" ref="O15275" si="30913">AND(N15275,NOT(N15276),NOT(N15277))</f>
        <v>0</v>
      </c>
    </row>
    <row r="15276" spans="1:15" x14ac:dyDescent="0.25">
      <c r="A15276" t="s">
        <v>15</v>
      </c>
      <c r="B15276" t="s">
        <v>18</v>
      </c>
      <c r="C15276">
        <v>250</v>
      </c>
      <c r="D15276">
        <v>218</v>
      </c>
      <c r="E15276" t="b">
        <v>0</v>
      </c>
      <c r="F15276">
        <v>4.3999999999999997E-2</v>
      </c>
      <c r="G15276">
        <v>64</v>
      </c>
      <c r="H15276">
        <v>64</v>
      </c>
      <c r="I15276">
        <v>2037</v>
      </c>
      <c r="J15276">
        <v>2035</v>
      </c>
      <c r="K15276">
        <v>951</v>
      </c>
      <c r="L15276">
        <v>14</v>
      </c>
      <c r="M15276">
        <f t="shared" si="30831"/>
        <v>0</v>
      </c>
      <c r="N15276" t="b">
        <f t="shared" ref="N15276" si="30914">AND(MIN($F15275,$F15276,$F15277)=$F15276,MAX($H15275,$H15276,$H15277)=$H15276)</f>
        <v>1</v>
      </c>
      <c r="O15276" t="b">
        <f t="shared" ref="O15276" si="30915">AND(NOT(N15275),N15276,NOT(N15277))</f>
        <v>1</v>
      </c>
    </row>
    <row r="15277" spans="1:15" x14ac:dyDescent="0.25">
      <c r="A15277" t="s">
        <v>19</v>
      </c>
      <c r="B15277" t="s">
        <v>18</v>
      </c>
      <c r="C15277">
        <v>250</v>
      </c>
      <c r="D15277">
        <v>218</v>
      </c>
      <c r="E15277" t="b">
        <v>0</v>
      </c>
      <c r="F15277">
        <v>0.104</v>
      </c>
      <c r="G15277">
        <v>64</v>
      </c>
      <c r="H15277">
        <v>64</v>
      </c>
      <c r="I15277">
        <v>2546</v>
      </c>
      <c r="J15277">
        <v>2035</v>
      </c>
      <c r="K15277">
        <v>951</v>
      </c>
      <c r="L15277">
        <v>14</v>
      </c>
      <c r="M15277">
        <f t="shared" si="30831"/>
        <v>0</v>
      </c>
      <c r="N15277" t="b">
        <f t="shared" ref="N15277" si="30916">AND(MIN($F15275,$F15276,$F15277)=$F15277,MAX($H15275,$H15276,$H15277)=$H15277)</f>
        <v>0</v>
      </c>
      <c r="O15277" t="b">
        <f t="shared" ref="O15277" si="30917">AND(NOT(N15275),NOT(N15276),N15277)</f>
        <v>0</v>
      </c>
    </row>
    <row r="15278" spans="1:15" x14ac:dyDescent="0.25">
      <c r="A15278" t="s">
        <v>13</v>
      </c>
      <c r="B15278" t="s">
        <v>18</v>
      </c>
      <c r="C15278">
        <v>250</v>
      </c>
      <c r="D15278">
        <v>219</v>
      </c>
      <c r="E15278" t="b">
        <v>0</v>
      </c>
      <c r="F15278">
        <v>7.4999999999999997E-2</v>
      </c>
      <c r="G15278">
        <v>64</v>
      </c>
      <c r="H15278">
        <v>64</v>
      </c>
      <c r="I15278">
        <v>6609</v>
      </c>
      <c r="J15278">
        <v>4076</v>
      </c>
      <c r="K15278">
        <v>1973</v>
      </c>
      <c r="L15278">
        <v>11</v>
      </c>
      <c r="M15278">
        <f t="shared" si="30831"/>
        <v>0</v>
      </c>
      <c r="N15278" t="b">
        <f t="shared" ref="N15278" si="30918">AND(MIN($F15278,$F15279,$F15280)=$F15278,MAX($H15278,$H15279,$H15280)=$H15278)</f>
        <v>0</v>
      </c>
      <c r="O15278" t="b">
        <f t="shared" ref="O15278" si="30919">AND(N15278,NOT(N15279),NOT(N15280))</f>
        <v>0</v>
      </c>
    </row>
    <row r="15279" spans="1:15" x14ac:dyDescent="0.25">
      <c r="A15279" t="s">
        <v>15</v>
      </c>
      <c r="B15279" t="s">
        <v>18</v>
      </c>
      <c r="C15279">
        <v>250</v>
      </c>
      <c r="D15279">
        <v>219</v>
      </c>
      <c r="E15279" t="b">
        <v>0</v>
      </c>
      <c r="F15279">
        <v>7.0999999999999994E-2</v>
      </c>
      <c r="G15279">
        <v>64</v>
      </c>
      <c r="H15279">
        <v>64</v>
      </c>
      <c r="I15279">
        <v>4077</v>
      </c>
      <c r="J15279">
        <v>4076</v>
      </c>
      <c r="K15279">
        <v>1973</v>
      </c>
      <c r="L15279">
        <v>11</v>
      </c>
      <c r="M15279">
        <f t="shared" si="30831"/>
        <v>0</v>
      </c>
      <c r="N15279" t="b">
        <f t="shared" ref="N15279" si="30920">AND(MIN($F15278,$F15279,$F15280)=$F15279,MAX($H15278,$H15279,$H15280)=$H15279)</f>
        <v>1</v>
      </c>
      <c r="O15279" t="b">
        <f t="shared" ref="O15279" si="30921">AND(NOT(N15278),N15279,NOT(N15280))</f>
        <v>1</v>
      </c>
    </row>
    <row r="15280" spans="1:15" x14ac:dyDescent="0.25">
      <c r="A15280" t="s">
        <v>19</v>
      </c>
      <c r="B15280" t="s">
        <v>18</v>
      </c>
      <c r="C15280">
        <v>250</v>
      </c>
      <c r="D15280">
        <v>219</v>
      </c>
      <c r="E15280" t="b">
        <v>0</v>
      </c>
      <c r="F15280">
        <v>8.7999999999999995E-2</v>
      </c>
      <c r="G15280">
        <v>64</v>
      </c>
      <c r="H15280">
        <v>64</v>
      </c>
      <c r="I15280">
        <v>6609</v>
      </c>
      <c r="J15280">
        <v>4076</v>
      </c>
      <c r="K15280">
        <v>1973</v>
      </c>
      <c r="L15280">
        <v>11</v>
      </c>
      <c r="M15280">
        <f t="shared" si="30831"/>
        <v>0</v>
      </c>
      <c r="N15280" t="b">
        <f t="shared" ref="N15280" si="30922">AND(MIN($F15278,$F15279,$F15280)=$F15280,MAX($H15278,$H15279,$H15280)=$H15280)</f>
        <v>0</v>
      </c>
      <c r="O15280" t="b">
        <f t="shared" ref="O15280" si="30923">AND(NOT(N15278),NOT(N15279),N15280)</f>
        <v>0</v>
      </c>
    </row>
    <row r="15281" spans="1:15" x14ac:dyDescent="0.25">
      <c r="A15281" t="s">
        <v>13</v>
      </c>
      <c r="B15281" t="s">
        <v>18</v>
      </c>
      <c r="C15281">
        <v>250</v>
      </c>
      <c r="D15281">
        <v>21</v>
      </c>
      <c r="E15281" t="b">
        <v>0</v>
      </c>
      <c r="F15281">
        <v>6.8000000000000005E-2</v>
      </c>
      <c r="G15281">
        <v>64</v>
      </c>
      <c r="H15281">
        <v>64</v>
      </c>
      <c r="I15281">
        <v>821</v>
      </c>
      <c r="J15281">
        <v>497</v>
      </c>
      <c r="K15281">
        <v>182</v>
      </c>
      <c r="L15281">
        <v>12</v>
      </c>
      <c r="M15281">
        <f t="shared" si="30831"/>
        <v>0</v>
      </c>
      <c r="N15281" t="b">
        <f t="shared" ref="N15281" si="30924">AND(MIN($F15281,$F15282,$F15283)=$F15281,MAX($H15281,$H15282,$H15283)=$H15281)</f>
        <v>0</v>
      </c>
      <c r="O15281" t="b">
        <f t="shared" ref="O15281" si="30925">AND(N15281,NOT(N15282),NOT(N15283))</f>
        <v>0</v>
      </c>
    </row>
    <row r="15282" spans="1:15" x14ac:dyDescent="0.25">
      <c r="A15282" t="s">
        <v>15</v>
      </c>
      <c r="B15282" t="s">
        <v>18</v>
      </c>
      <c r="C15282">
        <v>250</v>
      </c>
      <c r="D15282">
        <v>21</v>
      </c>
      <c r="E15282" t="b">
        <v>0</v>
      </c>
      <c r="F15282">
        <v>3.5000000000000003E-2</v>
      </c>
      <c r="G15282">
        <v>64</v>
      </c>
      <c r="H15282">
        <v>64</v>
      </c>
      <c r="I15282">
        <v>498</v>
      </c>
      <c r="J15282">
        <v>497</v>
      </c>
      <c r="K15282">
        <v>182</v>
      </c>
      <c r="L15282">
        <v>12</v>
      </c>
      <c r="M15282">
        <f t="shared" si="30831"/>
        <v>0</v>
      </c>
      <c r="N15282" t="b">
        <f t="shared" ref="N15282" si="30926">AND(MIN($F15281,$F15282,$F15283)=$F15282,MAX($H15281,$H15282,$H15283)=$H15282)</f>
        <v>1</v>
      </c>
      <c r="O15282" t="b">
        <f t="shared" ref="O15282" si="30927">AND(NOT(N15281),N15282,NOT(N15283))</f>
        <v>1</v>
      </c>
    </row>
    <row r="15283" spans="1:15" x14ac:dyDescent="0.25">
      <c r="A15283" t="s">
        <v>19</v>
      </c>
      <c r="B15283" t="s">
        <v>18</v>
      </c>
      <c r="C15283">
        <v>250</v>
      </c>
      <c r="D15283">
        <v>21</v>
      </c>
      <c r="E15283" t="b">
        <v>0</v>
      </c>
      <c r="F15283">
        <v>7.5999999999999998E-2</v>
      </c>
      <c r="G15283">
        <v>64</v>
      </c>
      <c r="H15283">
        <v>64</v>
      </c>
      <c r="I15283">
        <v>821</v>
      </c>
      <c r="J15283">
        <v>497</v>
      </c>
      <c r="K15283">
        <v>182</v>
      </c>
      <c r="L15283">
        <v>12</v>
      </c>
      <c r="M15283">
        <f t="shared" si="30831"/>
        <v>0</v>
      </c>
      <c r="N15283" t="b">
        <f t="shared" ref="N15283" si="30928">AND(MIN($F15281,$F15282,$F15283)=$F15283,MAX($H15281,$H15282,$H15283)=$H15283)</f>
        <v>0</v>
      </c>
      <c r="O15283" t="b">
        <f t="shared" ref="O15283" si="30929">AND(NOT(N15281),NOT(N15282),N15283)</f>
        <v>0</v>
      </c>
    </row>
    <row r="15284" spans="1:15" x14ac:dyDescent="0.25">
      <c r="A15284" t="s">
        <v>13</v>
      </c>
      <c r="B15284" t="s">
        <v>18</v>
      </c>
      <c r="C15284">
        <v>250</v>
      </c>
      <c r="D15284">
        <v>220</v>
      </c>
      <c r="E15284" t="b">
        <v>0</v>
      </c>
      <c r="F15284">
        <v>0.64500000000000002</v>
      </c>
      <c r="G15284">
        <v>64</v>
      </c>
      <c r="H15284">
        <v>64</v>
      </c>
      <c r="I15284">
        <v>31651</v>
      </c>
      <c r="J15284">
        <v>16695</v>
      </c>
      <c r="K15284">
        <v>8279</v>
      </c>
      <c r="L15284">
        <v>26</v>
      </c>
      <c r="M15284">
        <f t="shared" si="30831"/>
        <v>0</v>
      </c>
      <c r="N15284" t="b">
        <f t="shared" ref="N15284" si="30930">AND(MIN($F15284,$F15285,$F15286)=$F15284,MAX($H15284,$H15285,$H15286)=$H15284)</f>
        <v>0</v>
      </c>
      <c r="O15284" t="b">
        <f t="shared" ref="O15284" si="30931">AND(N15284,NOT(N15285),NOT(N15286))</f>
        <v>0</v>
      </c>
    </row>
    <row r="15285" spans="1:15" x14ac:dyDescent="0.25">
      <c r="A15285" t="s">
        <v>15</v>
      </c>
      <c r="B15285" t="s">
        <v>18</v>
      </c>
      <c r="C15285">
        <v>250</v>
      </c>
      <c r="D15285">
        <v>220</v>
      </c>
      <c r="E15285" t="b">
        <v>0</v>
      </c>
      <c r="F15285">
        <v>0.26300000000000001</v>
      </c>
      <c r="G15285">
        <v>64</v>
      </c>
      <c r="H15285">
        <v>64</v>
      </c>
      <c r="I15285">
        <v>17204</v>
      </c>
      <c r="J15285">
        <v>16695</v>
      </c>
      <c r="K15285">
        <v>8279</v>
      </c>
      <c r="L15285">
        <v>26</v>
      </c>
      <c r="M15285">
        <f t="shared" si="30831"/>
        <v>0</v>
      </c>
      <c r="N15285" t="b">
        <f t="shared" ref="N15285" si="30932">AND(MIN($F15284,$F15285,$F15286)=$F15285,MAX($H15284,$H15285,$H15286)=$H15285)</f>
        <v>1</v>
      </c>
      <c r="O15285" t="b">
        <f t="shared" ref="O15285" si="30933">AND(NOT(N15284),N15285,NOT(N15286))</f>
        <v>1</v>
      </c>
    </row>
    <row r="15286" spans="1:15" x14ac:dyDescent="0.25">
      <c r="A15286" t="s">
        <v>19</v>
      </c>
      <c r="B15286" t="s">
        <v>18</v>
      </c>
      <c r="C15286">
        <v>250</v>
      </c>
      <c r="D15286">
        <v>220</v>
      </c>
      <c r="E15286" t="b">
        <v>0</v>
      </c>
      <c r="F15286">
        <v>0.30099999999999999</v>
      </c>
      <c r="G15286">
        <v>64</v>
      </c>
      <c r="H15286">
        <v>64</v>
      </c>
      <c r="I15286">
        <v>31651</v>
      </c>
      <c r="J15286">
        <v>16695</v>
      </c>
      <c r="K15286">
        <v>8279</v>
      </c>
      <c r="L15286">
        <v>26</v>
      </c>
      <c r="M15286">
        <f t="shared" si="30831"/>
        <v>0</v>
      </c>
      <c r="N15286" t="b">
        <f t="shared" ref="N15286" si="30934">AND(MIN($F15284,$F15285,$F15286)=$F15286,MAX($H15284,$H15285,$H15286)=$H15286)</f>
        <v>0</v>
      </c>
      <c r="O15286" t="b">
        <f t="shared" ref="O15286" si="30935">AND(NOT(N15284),NOT(N15285),N15286)</f>
        <v>0</v>
      </c>
    </row>
    <row r="15287" spans="1:15" x14ac:dyDescent="0.25">
      <c r="A15287" t="s">
        <v>13</v>
      </c>
      <c r="B15287" t="s">
        <v>18</v>
      </c>
      <c r="C15287">
        <v>250</v>
      </c>
      <c r="D15287">
        <v>221</v>
      </c>
      <c r="E15287" t="b">
        <v>0</v>
      </c>
      <c r="F15287">
        <v>4.4999999999999998E-2</v>
      </c>
      <c r="G15287">
        <v>64</v>
      </c>
      <c r="H15287">
        <v>64</v>
      </c>
      <c r="I15287">
        <v>596</v>
      </c>
      <c r="J15287">
        <v>357</v>
      </c>
      <c r="K15287">
        <v>113</v>
      </c>
      <c r="L15287">
        <v>11</v>
      </c>
      <c r="M15287">
        <f t="shared" si="30831"/>
        <v>0</v>
      </c>
      <c r="N15287" t="b">
        <f t="shared" ref="N15287" si="30936">AND(MIN($F15287,$F15288,$F15289)=$F15287,MAX($H15287,$H15288,$H15289)=$H15287)</f>
        <v>0</v>
      </c>
      <c r="O15287" t="b">
        <f t="shared" ref="O15287" si="30937">AND(N15287,NOT(N15288),NOT(N15289))</f>
        <v>0</v>
      </c>
    </row>
    <row r="15288" spans="1:15" x14ac:dyDescent="0.25">
      <c r="A15288" t="s">
        <v>15</v>
      </c>
      <c r="B15288" t="s">
        <v>18</v>
      </c>
      <c r="C15288">
        <v>250</v>
      </c>
      <c r="D15288">
        <v>221</v>
      </c>
      <c r="E15288" t="b">
        <v>1</v>
      </c>
      <c r="F15288">
        <v>10.002000000000001</v>
      </c>
      <c r="G15288">
        <v>64</v>
      </c>
      <c r="H15288">
        <v>0</v>
      </c>
      <c r="I15288">
        <v>315496</v>
      </c>
      <c r="J15288">
        <v>315495</v>
      </c>
      <c r="K15288">
        <v>157746</v>
      </c>
      <c r="L15288">
        <v>11</v>
      </c>
      <c r="M15288">
        <f t="shared" si="30831"/>
        <v>64</v>
      </c>
      <c r="N15288" t="b">
        <f t="shared" ref="N15288" si="30938">AND(MIN($F15287,$F15288,$F15289)=$F15288,MAX($H15287,$H15288,$H15289)=$H15288)</f>
        <v>0</v>
      </c>
      <c r="O15288" t="b">
        <f t="shared" ref="O15288" si="30939">AND(NOT(N15287),N15288,NOT(N15289))</f>
        <v>0</v>
      </c>
    </row>
    <row r="15289" spans="1:15" x14ac:dyDescent="0.25">
      <c r="A15289" t="s">
        <v>19</v>
      </c>
      <c r="B15289" t="s">
        <v>18</v>
      </c>
      <c r="C15289">
        <v>250</v>
      </c>
      <c r="D15289">
        <v>221</v>
      </c>
      <c r="E15289" t="b">
        <v>0</v>
      </c>
      <c r="F15289">
        <v>2.4E-2</v>
      </c>
      <c r="G15289">
        <v>64</v>
      </c>
      <c r="H15289">
        <v>64</v>
      </c>
      <c r="I15289">
        <v>596</v>
      </c>
      <c r="J15289">
        <v>357</v>
      </c>
      <c r="K15289">
        <v>113</v>
      </c>
      <c r="L15289">
        <v>11</v>
      </c>
      <c r="M15289">
        <f t="shared" si="30831"/>
        <v>0</v>
      </c>
      <c r="N15289" t="b">
        <f t="shared" ref="N15289" si="30940">AND(MIN($F15287,$F15288,$F15289)=$F15289,MAX($H15287,$H15288,$H15289)=$H15289)</f>
        <v>1</v>
      </c>
      <c r="O15289" t="b">
        <f t="shared" ref="O15289" si="30941">AND(NOT(N15287),NOT(N15288),N15289)</f>
        <v>1</v>
      </c>
    </row>
    <row r="15290" spans="1:15" x14ac:dyDescent="0.25">
      <c r="A15290" t="s">
        <v>13</v>
      </c>
      <c r="B15290" t="s">
        <v>18</v>
      </c>
      <c r="C15290">
        <v>250</v>
      </c>
      <c r="D15290">
        <v>222</v>
      </c>
      <c r="E15290" t="b">
        <v>0</v>
      </c>
      <c r="F15290">
        <v>0.221</v>
      </c>
      <c r="G15290">
        <v>64</v>
      </c>
      <c r="H15290">
        <v>64</v>
      </c>
      <c r="I15290">
        <v>22524</v>
      </c>
      <c r="J15290">
        <v>13449</v>
      </c>
      <c r="K15290">
        <v>6656</v>
      </c>
      <c r="L15290">
        <v>19</v>
      </c>
      <c r="M15290">
        <f t="shared" si="30831"/>
        <v>0</v>
      </c>
      <c r="N15290" t="b">
        <f t="shared" ref="N15290" si="30942">AND(MIN($F15290,$F15291,$F15292)=$F15290,MAX($H15290,$H15291,$H15292)=$H15290)</f>
        <v>0</v>
      </c>
      <c r="O15290" t="b">
        <f t="shared" ref="O15290" si="30943">AND(N15290,NOT(N15291),NOT(N15292))</f>
        <v>0</v>
      </c>
    </row>
    <row r="15291" spans="1:15" x14ac:dyDescent="0.25">
      <c r="A15291" t="s">
        <v>15</v>
      </c>
      <c r="B15291" t="s">
        <v>18</v>
      </c>
      <c r="C15291">
        <v>250</v>
      </c>
      <c r="D15291">
        <v>222</v>
      </c>
      <c r="E15291" t="b">
        <v>0</v>
      </c>
      <c r="F15291">
        <v>0.13100000000000001</v>
      </c>
      <c r="G15291">
        <v>64</v>
      </c>
      <c r="H15291">
        <v>64</v>
      </c>
      <c r="I15291">
        <v>13476</v>
      </c>
      <c r="J15291">
        <v>13449</v>
      </c>
      <c r="K15291">
        <v>6656</v>
      </c>
      <c r="L15291">
        <v>19</v>
      </c>
      <c r="M15291">
        <f t="shared" si="30831"/>
        <v>0</v>
      </c>
      <c r="N15291" t="b">
        <f t="shared" ref="N15291" si="30944">AND(MIN($F15290,$F15291,$F15292)=$F15291,MAX($H15290,$H15291,$H15292)=$H15291)</f>
        <v>1</v>
      </c>
      <c r="O15291" t="b">
        <f t="shared" ref="O15291" si="30945">AND(NOT(N15290),N15291,NOT(N15292))</f>
        <v>1</v>
      </c>
    </row>
    <row r="15292" spans="1:15" x14ac:dyDescent="0.25">
      <c r="A15292" t="s">
        <v>19</v>
      </c>
      <c r="B15292" t="s">
        <v>18</v>
      </c>
      <c r="C15292">
        <v>250</v>
      </c>
      <c r="D15292">
        <v>222</v>
      </c>
      <c r="E15292" t="b">
        <v>0</v>
      </c>
      <c r="F15292">
        <v>0.46</v>
      </c>
      <c r="G15292">
        <v>64</v>
      </c>
      <c r="H15292">
        <v>64</v>
      </c>
      <c r="I15292">
        <v>22524</v>
      </c>
      <c r="J15292">
        <v>13449</v>
      </c>
      <c r="K15292">
        <v>6656</v>
      </c>
      <c r="L15292">
        <v>19</v>
      </c>
      <c r="M15292">
        <f t="shared" si="30831"/>
        <v>0</v>
      </c>
      <c r="N15292" t="b">
        <f t="shared" ref="N15292" si="30946">AND(MIN($F15290,$F15291,$F15292)=$F15292,MAX($H15290,$H15291,$H15292)=$H15292)</f>
        <v>0</v>
      </c>
      <c r="O15292" t="b">
        <f t="shared" ref="O15292" si="30947">AND(NOT(N15290),NOT(N15291),N15292)</f>
        <v>0</v>
      </c>
    </row>
    <row r="15293" spans="1:15" x14ac:dyDescent="0.25">
      <c r="A15293" t="s">
        <v>13</v>
      </c>
      <c r="B15293" t="s">
        <v>18</v>
      </c>
      <c r="C15293">
        <v>250</v>
      </c>
      <c r="D15293">
        <v>223</v>
      </c>
      <c r="E15293" t="b">
        <v>0</v>
      </c>
      <c r="F15293">
        <v>4.4999999999999998E-2</v>
      </c>
      <c r="G15293">
        <v>64</v>
      </c>
      <c r="H15293">
        <v>64</v>
      </c>
      <c r="I15293">
        <v>896</v>
      </c>
      <c r="J15293">
        <v>671</v>
      </c>
      <c r="K15293">
        <v>270</v>
      </c>
      <c r="L15293">
        <v>12</v>
      </c>
      <c r="M15293">
        <f t="shared" si="30831"/>
        <v>0</v>
      </c>
      <c r="N15293" t="b">
        <f t="shared" ref="N15293" si="30948">AND(MIN($F15293,$F15294,$F15295)=$F15293,MAX($H15293,$H15294,$H15295)=$H15293)</f>
        <v>0</v>
      </c>
      <c r="O15293" t="b">
        <f t="shared" ref="O15293" si="30949">AND(N15293,NOT(N15294),NOT(N15295))</f>
        <v>0</v>
      </c>
    </row>
    <row r="15294" spans="1:15" x14ac:dyDescent="0.25">
      <c r="A15294" t="s">
        <v>15</v>
      </c>
      <c r="B15294" t="s">
        <v>18</v>
      </c>
      <c r="C15294">
        <v>250</v>
      </c>
      <c r="D15294">
        <v>223</v>
      </c>
      <c r="E15294" t="b">
        <v>0</v>
      </c>
      <c r="F15294">
        <v>3.5999999999999997E-2</v>
      </c>
      <c r="G15294">
        <v>64</v>
      </c>
      <c r="H15294">
        <v>64</v>
      </c>
      <c r="I15294">
        <v>1289</v>
      </c>
      <c r="J15294">
        <v>1287</v>
      </c>
      <c r="K15294">
        <v>578</v>
      </c>
      <c r="L15294">
        <v>12</v>
      </c>
      <c r="M15294">
        <f t="shared" si="30831"/>
        <v>0</v>
      </c>
      <c r="N15294" t="b">
        <f t="shared" ref="N15294" si="30950">AND(MIN($F15293,$F15294,$F15295)=$F15294,MAX($H15293,$H15294,$H15295)=$H15294)</f>
        <v>0</v>
      </c>
      <c r="O15294" t="b">
        <f t="shared" ref="O15294" si="30951">AND(NOT(N15293),N15294,NOT(N15295))</f>
        <v>0</v>
      </c>
    </row>
    <row r="15295" spans="1:15" x14ac:dyDescent="0.25">
      <c r="A15295" t="s">
        <v>19</v>
      </c>
      <c r="B15295" t="s">
        <v>18</v>
      </c>
      <c r="C15295">
        <v>250</v>
      </c>
      <c r="D15295">
        <v>223</v>
      </c>
      <c r="E15295" t="b">
        <v>0</v>
      </c>
      <c r="F15295">
        <v>2.9000000000000001E-2</v>
      </c>
      <c r="G15295">
        <v>64</v>
      </c>
      <c r="H15295">
        <v>64</v>
      </c>
      <c r="I15295">
        <v>896</v>
      </c>
      <c r="J15295">
        <v>671</v>
      </c>
      <c r="K15295">
        <v>270</v>
      </c>
      <c r="L15295">
        <v>12</v>
      </c>
      <c r="M15295">
        <f t="shared" si="30831"/>
        <v>0</v>
      </c>
      <c r="N15295" t="b">
        <f t="shared" ref="N15295" si="30952">AND(MIN($F15293,$F15294,$F15295)=$F15295,MAX($H15293,$H15294,$H15295)=$H15295)</f>
        <v>1</v>
      </c>
      <c r="O15295" t="b">
        <f t="shared" ref="O15295" si="30953">AND(NOT(N15293),NOT(N15294),N15295)</f>
        <v>1</v>
      </c>
    </row>
    <row r="15296" spans="1:15" x14ac:dyDescent="0.25">
      <c r="A15296" t="s">
        <v>13</v>
      </c>
      <c r="B15296" t="s">
        <v>18</v>
      </c>
      <c r="C15296">
        <v>250</v>
      </c>
      <c r="D15296">
        <v>224</v>
      </c>
      <c r="E15296" t="b">
        <v>0</v>
      </c>
      <c r="F15296">
        <v>3.4000000000000002E-2</v>
      </c>
      <c r="G15296">
        <v>64</v>
      </c>
      <c r="H15296">
        <v>64</v>
      </c>
      <c r="I15296">
        <v>1810</v>
      </c>
      <c r="J15296">
        <v>1033</v>
      </c>
      <c r="K15296">
        <v>451</v>
      </c>
      <c r="L15296">
        <v>13</v>
      </c>
      <c r="M15296">
        <f t="shared" si="30831"/>
        <v>0</v>
      </c>
      <c r="N15296" t="b">
        <f t="shared" ref="N15296" si="30954">AND(MIN($F15296,$F15297,$F15298)=$F15296,MAX($H15296,$H15297,$H15298)=$H15296)</f>
        <v>1</v>
      </c>
      <c r="O15296" t="b">
        <f t="shared" ref="O15296" si="30955">AND(N15296,NOT(N15297),NOT(N15298))</f>
        <v>1</v>
      </c>
    </row>
    <row r="15297" spans="1:15" x14ac:dyDescent="0.25">
      <c r="A15297" t="s">
        <v>15</v>
      </c>
      <c r="B15297" t="s">
        <v>18</v>
      </c>
      <c r="C15297">
        <v>250</v>
      </c>
      <c r="D15297">
        <v>224</v>
      </c>
      <c r="E15297" t="b">
        <v>0</v>
      </c>
      <c r="F15297">
        <v>3.6999999999999998E-2</v>
      </c>
      <c r="G15297">
        <v>64</v>
      </c>
      <c r="H15297">
        <v>64</v>
      </c>
      <c r="I15297">
        <v>1035</v>
      </c>
      <c r="J15297">
        <v>1033</v>
      </c>
      <c r="K15297">
        <v>451</v>
      </c>
      <c r="L15297">
        <v>13</v>
      </c>
      <c r="M15297">
        <f t="shared" si="30831"/>
        <v>0</v>
      </c>
      <c r="N15297" t="b">
        <f t="shared" ref="N15297" si="30956">AND(MIN($F15296,$F15297,$F15298)=$F15297,MAX($H15296,$H15297,$H15298)=$H15297)</f>
        <v>0</v>
      </c>
      <c r="O15297" t="b">
        <f t="shared" ref="O15297" si="30957">AND(NOT(N15296),N15297,NOT(N15298))</f>
        <v>0</v>
      </c>
    </row>
    <row r="15298" spans="1:15" x14ac:dyDescent="0.25">
      <c r="A15298" t="s">
        <v>19</v>
      </c>
      <c r="B15298" t="s">
        <v>18</v>
      </c>
      <c r="C15298">
        <v>250</v>
      </c>
      <c r="D15298">
        <v>224</v>
      </c>
      <c r="E15298" t="b">
        <v>0</v>
      </c>
      <c r="F15298">
        <v>0.14899999999999999</v>
      </c>
      <c r="G15298">
        <v>64</v>
      </c>
      <c r="H15298">
        <v>64</v>
      </c>
      <c r="I15298">
        <v>1810</v>
      </c>
      <c r="J15298">
        <v>1033</v>
      </c>
      <c r="K15298">
        <v>451</v>
      </c>
      <c r="L15298">
        <v>13</v>
      </c>
      <c r="M15298">
        <f t="shared" si="30831"/>
        <v>0</v>
      </c>
      <c r="N15298" t="b">
        <f t="shared" ref="N15298" si="30958">AND(MIN($F15296,$F15297,$F15298)=$F15298,MAX($H15296,$H15297,$H15298)=$H15298)</f>
        <v>0</v>
      </c>
      <c r="O15298" t="b">
        <f t="shared" ref="O15298" si="30959">AND(NOT(N15296),NOT(N15297),N15298)</f>
        <v>0</v>
      </c>
    </row>
    <row r="15299" spans="1:15" x14ac:dyDescent="0.25">
      <c r="A15299" t="s">
        <v>13</v>
      </c>
      <c r="B15299" t="s">
        <v>18</v>
      </c>
      <c r="C15299">
        <v>250</v>
      </c>
      <c r="D15299">
        <v>225</v>
      </c>
      <c r="E15299" t="b">
        <v>0</v>
      </c>
      <c r="F15299">
        <v>5.8000000000000003E-2</v>
      </c>
      <c r="G15299">
        <v>64</v>
      </c>
      <c r="H15299">
        <v>64</v>
      </c>
      <c r="I15299">
        <v>2941</v>
      </c>
      <c r="J15299">
        <v>1887</v>
      </c>
      <c r="K15299">
        <v>877</v>
      </c>
      <c r="L15299">
        <v>14</v>
      </c>
      <c r="M15299">
        <f t="shared" ref="M15299:M15362" si="30960">G15299-H15299</f>
        <v>0</v>
      </c>
      <c r="N15299" t="b">
        <f t="shared" ref="N15299" si="30961">AND(MIN($F15299,$F15300,$F15301)=$F15299,MAX($H15299,$H15300,$H15301)=$H15299)</f>
        <v>0</v>
      </c>
      <c r="O15299" t="b">
        <f t="shared" ref="O15299" si="30962">AND(N15299,NOT(N15300),NOT(N15301))</f>
        <v>0</v>
      </c>
    </row>
    <row r="15300" spans="1:15" x14ac:dyDescent="0.25">
      <c r="A15300" t="s">
        <v>15</v>
      </c>
      <c r="B15300" t="s">
        <v>18</v>
      </c>
      <c r="C15300">
        <v>250</v>
      </c>
      <c r="D15300">
        <v>225</v>
      </c>
      <c r="E15300" t="b">
        <v>0</v>
      </c>
      <c r="F15300">
        <v>5.1999999999999998E-2</v>
      </c>
      <c r="G15300">
        <v>64</v>
      </c>
      <c r="H15300">
        <v>64</v>
      </c>
      <c r="I15300">
        <v>1889</v>
      </c>
      <c r="J15300">
        <v>1887</v>
      </c>
      <c r="K15300">
        <v>877</v>
      </c>
      <c r="L15300">
        <v>14</v>
      </c>
      <c r="M15300">
        <f t="shared" si="30960"/>
        <v>0</v>
      </c>
      <c r="N15300" t="b">
        <f t="shared" ref="N15300" si="30963">AND(MIN($F15299,$F15300,$F15301)=$F15300,MAX($H15299,$H15300,$H15301)=$H15300)</f>
        <v>1</v>
      </c>
      <c r="O15300" t="b">
        <f t="shared" ref="O15300" si="30964">AND(NOT(N15299),N15300,NOT(N15301))</f>
        <v>1</v>
      </c>
    </row>
    <row r="15301" spans="1:15" x14ac:dyDescent="0.25">
      <c r="A15301" t="s">
        <v>19</v>
      </c>
      <c r="B15301" t="s">
        <v>18</v>
      </c>
      <c r="C15301">
        <v>250</v>
      </c>
      <c r="D15301">
        <v>225</v>
      </c>
      <c r="E15301" t="b">
        <v>0</v>
      </c>
      <c r="F15301">
        <v>0.17100000000000001</v>
      </c>
      <c r="G15301">
        <v>64</v>
      </c>
      <c r="H15301">
        <v>64</v>
      </c>
      <c r="I15301">
        <v>2941</v>
      </c>
      <c r="J15301">
        <v>1887</v>
      </c>
      <c r="K15301">
        <v>877</v>
      </c>
      <c r="L15301">
        <v>14</v>
      </c>
      <c r="M15301">
        <f t="shared" si="30960"/>
        <v>0</v>
      </c>
      <c r="N15301" t="b">
        <f t="shared" ref="N15301" si="30965">AND(MIN($F15299,$F15300,$F15301)=$F15301,MAX($H15299,$H15300,$H15301)=$H15301)</f>
        <v>0</v>
      </c>
      <c r="O15301" t="b">
        <f t="shared" ref="O15301" si="30966">AND(NOT(N15299),NOT(N15300),N15301)</f>
        <v>0</v>
      </c>
    </row>
    <row r="15302" spans="1:15" x14ac:dyDescent="0.25">
      <c r="A15302" t="s">
        <v>13</v>
      </c>
      <c r="B15302" t="s">
        <v>18</v>
      </c>
      <c r="C15302">
        <v>250</v>
      </c>
      <c r="D15302">
        <v>226</v>
      </c>
      <c r="E15302" t="b">
        <v>0</v>
      </c>
      <c r="F15302">
        <v>9.7000000000000003E-2</v>
      </c>
      <c r="G15302">
        <v>64</v>
      </c>
      <c r="H15302">
        <v>64</v>
      </c>
      <c r="I15302">
        <v>8400</v>
      </c>
      <c r="J15302">
        <v>4393</v>
      </c>
      <c r="K15302">
        <v>2129</v>
      </c>
      <c r="L15302">
        <v>21</v>
      </c>
      <c r="M15302">
        <f t="shared" si="30960"/>
        <v>0</v>
      </c>
      <c r="N15302" t="b">
        <f t="shared" ref="N15302" si="30967">AND(MIN($F15302,$F15303,$F15304)=$F15302,MAX($H15302,$H15303,$H15304)=$H15302)</f>
        <v>0</v>
      </c>
      <c r="O15302" t="b">
        <f t="shared" ref="O15302" si="30968">AND(N15302,NOT(N15303),NOT(N15304))</f>
        <v>0</v>
      </c>
    </row>
    <row r="15303" spans="1:15" x14ac:dyDescent="0.25">
      <c r="A15303" t="s">
        <v>15</v>
      </c>
      <c r="B15303" t="s">
        <v>18</v>
      </c>
      <c r="C15303">
        <v>250</v>
      </c>
      <c r="D15303">
        <v>226</v>
      </c>
      <c r="E15303" t="b">
        <v>0</v>
      </c>
      <c r="F15303">
        <v>6.0999999999999999E-2</v>
      </c>
      <c r="G15303">
        <v>64</v>
      </c>
      <c r="H15303">
        <v>64</v>
      </c>
      <c r="I15303">
        <v>4523</v>
      </c>
      <c r="J15303">
        <v>4393</v>
      </c>
      <c r="K15303">
        <v>2129</v>
      </c>
      <c r="L15303">
        <v>21</v>
      </c>
      <c r="M15303">
        <f t="shared" si="30960"/>
        <v>0</v>
      </c>
      <c r="N15303" t="b">
        <f t="shared" ref="N15303" si="30969">AND(MIN($F15302,$F15303,$F15304)=$F15303,MAX($H15302,$H15303,$H15304)=$H15303)</f>
        <v>1</v>
      </c>
      <c r="O15303" t="b">
        <f t="shared" ref="O15303" si="30970">AND(NOT(N15302),N15303,NOT(N15304))</f>
        <v>1</v>
      </c>
    </row>
    <row r="15304" spans="1:15" x14ac:dyDescent="0.25">
      <c r="A15304" t="s">
        <v>19</v>
      </c>
      <c r="B15304" t="s">
        <v>18</v>
      </c>
      <c r="C15304">
        <v>250</v>
      </c>
      <c r="D15304">
        <v>226</v>
      </c>
      <c r="E15304" t="b">
        <v>0</v>
      </c>
      <c r="F15304">
        <v>0.108</v>
      </c>
      <c r="G15304">
        <v>64</v>
      </c>
      <c r="H15304">
        <v>64</v>
      </c>
      <c r="I15304">
        <v>8400</v>
      </c>
      <c r="J15304">
        <v>4393</v>
      </c>
      <c r="K15304">
        <v>2129</v>
      </c>
      <c r="L15304">
        <v>21</v>
      </c>
      <c r="M15304">
        <f t="shared" si="30960"/>
        <v>0</v>
      </c>
      <c r="N15304" t="b">
        <f t="shared" ref="N15304" si="30971">AND(MIN($F15302,$F15303,$F15304)=$F15304,MAX($H15302,$H15303,$H15304)=$H15304)</f>
        <v>0</v>
      </c>
      <c r="O15304" t="b">
        <f t="shared" ref="O15304" si="30972">AND(NOT(N15302),NOT(N15303),N15304)</f>
        <v>0</v>
      </c>
    </row>
    <row r="15305" spans="1:15" x14ac:dyDescent="0.25">
      <c r="A15305" t="s">
        <v>13</v>
      </c>
      <c r="B15305" t="s">
        <v>18</v>
      </c>
      <c r="C15305">
        <v>250</v>
      </c>
      <c r="D15305">
        <v>227</v>
      </c>
      <c r="E15305" t="b">
        <v>0</v>
      </c>
      <c r="F15305">
        <v>7.6999999999999999E-2</v>
      </c>
      <c r="G15305">
        <v>64</v>
      </c>
      <c r="H15305">
        <v>64</v>
      </c>
      <c r="I15305">
        <v>5757</v>
      </c>
      <c r="J15305">
        <v>3019</v>
      </c>
      <c r="K15305">
        <v>1443</v>
      </c>
      <c r="L15305">
        <v>18</v>
      </c>
      <c r="M15305">
        <f t="shared" si="30960"/>
        <v>0</v>
      </c>
      <c r="N15305" t="b">
        <f t="shared" ref="N15305" si="30973">AND(MIN($F15305,$F15306,$F15307)=$F15305,MAX($H15305,$H15306,$H15307)=$H15305)</f>
        <v>0</v>
      </c>
      <c r="O15305" t="b">
        <f t="shared" ref="O15305" si="30974">AND(N15305,NOT(N15306),NOT(N15307))</f>
        <v>0</v>
      </c>
    </row>
    <row r="15306" spans="1:15" x14ac:dyDescent="0.25">
      <c r="A15306" t="s">
        <v>15</v>
      </c>
      <c r="B15306" t="s">
        <v>18</v>
      </c>
      <c r="C15306">
        <v>250</v>
      </c>
      <c r="D15306">
        <v>227</v>
      </c>
      <c r="E15306" t="b">
        <v>0</v>
      </c>
      <c r="F15306">
        <v>4.4999999999999998E-2</v>
      </c>
      <c r="G15306">
        <v>64</v>
      </c>
      <c r="H15306">
        <v>64</v>
      </c>
      <c r="I15306">
        <v>3067</v>
      </c>
      <c r="J15306">
        <v>3019</v>
      </c>
      <c r="K15306">
        <v>1443</v>
      </c>
      <c r="L15306">
        <v>18</v>
      </c>
      <c r="M15306">
        <f t="shared" si="30960"/>
        <v>0</v>
      </c>
      <c r="N15306" t="b">
        <f t="shared" ref="N15306" si="30975">AND(MIN($F15305,$F15306,$F15307)=$F15306,MAX($H15305,$H15306,$H15307)=$H15306)</f>
        <v>1</v>
      </c>
      <c r="O15306" t="b">
        <f t="shared" ref="O15306" si="30976">AND(NOT(N15305),N15306,NOT(N15307))</f>
        <v>1</v>
      </c>
    </row>
    <row r="15307" spans="1:15" x14ac:dyDescent="0.25">
      <c r="A15307" t="s">
        <v>19</v>
      </c>
      <c r="B15307" t="s">
        <v>18</v>
      </c>
      <c r="C15307">
        <v>250</v>
      </c>
      <c r="D15307">
        <v>227</v>
      </c>
      <c r="E15307" t="b">
        <v>0</v>
      </c>
      <c r="F15307">
        <v>0.09</v>
      </c>
      <c r="G15307">
        <v>64</v>
      </c>
      <c r="H15307">
        <v>64</v>
      </c>
      <c r="I15307">
        <v>5757</v>
      </c>
      <c r="J15307">
        <v>3019</v>
      </c>
      <c r="K15307">
        <v>1443</v>
      </c>
      <c r="L15307">
        <v>18</v>
      </c>
      <c r="M15307">
        <f t="shared" si="30960"/>
        <v>0</v>
      </c>
      <c r="N15307" t="b">
        <f t="shared" ref="N15307" si="30977">AND(MIN($F15305,$F15306,$F15307)=$F15307,MAX($H15305,$H15306,$H15307)=$H15307)</f>
        <v>0</v>
      </c>
      <c r="O15307" t="b">
        <f t="shared" ref="O15307" si="30978">AND(NOT(N15305),NOT(N15306),N15307)</f>
        <v>0</v>
      </c>
    </row>
    <row r="15308" spans="1:15" x14ac:dyDescent="0.25">
      <c r="A15308" t="s">
        <v>13</v>
      </c>
      <c r="B15308" t="s">
        <v>18</v>
      </c>
      <c r="C15308">
        <v>250</v>
      </c>
      <c r="D15308">
        <v>228</v>
      </c>
      <c r="E15308" t="b">
        <v>0</v>
      </c>
      <c r="F15308">
        <v>5.0999999999999997E-2</v>
      </c>
      <c r="G15308">
        <v>64</v>
      </c>
      <c r="H15308">
        <v>64</v>
      </c>
      <c r="I15308">
        <v>2055</v>
      </c>
      <c r="J15308">
        <v>1159</v>
      </c>
      <c r="K15308">
        <v>514</v>
      </c>
      <c r="L15308">
        <v>15</v>
      </c>
      <c r="M15308">
        <f t="shared" si="30960"/>
        <v>0</v>
      </c>
      <c r="N15308" t="b">
        <f t="shared" ref="N15308" si="30979">AND(MIN($F15308,$F15309,$F15310)=$F15308,MAX($H15308,$H15309,$H15310)=$H15308)</f>
        <v>0</v>
      </c>
      <c r="O15308" t="b">
        <f t="shared" ref="O15308" si="30980">AND(N15308,NOT(N15309),NOT(N15310))</f>
        <v>0</v>
      </c>
    </row>
    <row r="15309" spans="1:15" x14ac:dyDescent="0.25">
      <c r="A15309" t="s">
        <v>15</v>
      </c>
      <c r="B15309" t="s">
        <v>18</v>
      </c>
      <c r="C15309">
        <v>250</v>
      </c>
      <c r="D15309">
        <v>228</v>
      </c>
      <c r="E15309" t="b">
        <v>0</v>
      </c>
      <c r="F15309">
        <v>3.5999999999999997E-2</v>
      </c>
      <c r="G15309">
        <v>64</v>
      </c>
      <c r="H15309">
        <v>64</v>
      </c>
      <c r="I15309">
        <v>1189</v>
      </c>
      <c r="J15309">
        <v>1159</v>
      </c>
      <c r="K15309">
        <v>514</v>
      </c>
      <c r="L15309">
        <v>15</v>
      </c>
      <c r="M15309">
        <f t="shared" si="30960"/>
        <v>0</v>
      </c>
      <c r="N15309" t="b">
        <f t="shared" ref="N15309" si="30981">AND(MIN($F15308,$F15309,$F15310)=$F15309,MAX($H15308,$H15309,$H15310)=$H15309)</f>
        <v>1</v>
      </c>
      <c r="O15309" t="b">
        <f t="shared" ref="O15309" si="30982">AND(NOT(N15308),N15309,NOT(N15310))</f>
        <v>1</v>
      </c>
    </row>
    <row r="15310" spans="1:15" x14ac:dyDescent="0.25">
      <c r="A15310" t="s">
        <v>19</v>
      </c>
      <c r="B15310" t="s">
        <v>18</v>
      </c>
      <c r="C15310">
        <v>250</v>
      </c>
      <c r="D15310">
        <v>228</v>
      </c>
      <c r="E15310" t="b">
        <v>0</v>
      </c>
      <c r="F15310">
        <v>4.2000000000000003E-2</v>
      </c>
      <c r="G15310">
        <v>64</v>
      </c>
      <c r="H15310">
        <v>64</v>
      </c>
      <c r="I15310">
        <v>2055</v>
      </c>
      <c r="J15310">
        <v>1159</v>
      </c>
      <c r="K15310">
        <v>514</v>
      </c>
      <c r="L15310">
        <v>15</v>
      </c>
      <c r="M15310">
        <f t="shared" si="30960"/>
        <v>0</v>
      </c>
      <c r="N15310" t="b">
        <f t="shared" ref="N15310" si="30983">AND(MIN($F15308,$F15309,$F15310)=$F15310,MAX($H15308,$H15309,$H15310)=$H15310)</f>
        <v>0</v>
      </c>
      <c r="O15310" t="b">
        <f t="shared" ref="O15310" si="30984">AND(NOT(N15308),NOT(N15309),N15310)</f>
        <v>0</v>
      </c>
    </row>
    <row r="15311" spans="1:15" x14ac:dyDescent="0.25">
      <c r="A15311" t="s">
        <v>13</v>
      </c>
      <c r="B15311" t="s">
        <v>18</v>
      </c>
      <c r="C15311">
        <v>250</v>
      </c>
      <c r="D15311">
        <v>229</v>
      </c>
      <c r="E15311" t="b">
        <v>0</v>
      </c>
      <c r="F15311">
        <v>0.11799999999999999</v>
      </c>
      <c r="G15311">
        <v>64</v>
      </c>
      <c r="H15311">
        <v>64</v>
      </c>
      <c r="I15311">
        <v>9026</v>
      </c>
      <c r="J15311">
        <v>8256</v>
      </c>
      <c r="K15311">
        <v>4060</v>
      </c>
      <c r="L15311">
        <v>19</v>
      </c>
      <c r="M15311">
        <f t="shared" si="30960"/>
        <v>0</v>
      </c>
      <c r="N15311" t="b">
        <f t="shared" ref="N15311" si="30985">AND(MIN($F15311,$F15312,$F15313)=$F15311,MAX($H15311,$H15312,$H15313)=$H15311)</f>
        <v>1</v>
      </c>
      <c r="O15311" t="b">
        <f t="shared" ref="O15311" si="30986">AND(N15311,NOT(N15312),NOT(N15313))</f>
        <v>1</v>
      </c>
    </row>
    <row r="15312" spans="1:15" x14ac:dyDescent="0.25">
      <c r="A15312" t="s">
        <v>15</v>
      </c>
      <c r="B15312" t="s">
        <v>18</v>
      </c>
      <c r="C15312">
        <v>250</v>
      </c>
      <c r="D15312">
        <v>229</v>
      </c>
      <c r="E15312" t="b">
        <v>0</v>
      </c>
      <c r="F15312">
        <v>0.157</v>
      </c>
      <c r="G15312">
        <v>64</v>
      </c>
      <c r="H15312">
        <v>64</v>
      </c>
      <c r="I15312">
        <v>8259</v>
      </c>
      <c r="J15312">
        <v>8256</v>
      </c>
      <c r="K15312">
        <v>4060</v>
      </c>
      <c r="L15312">
        <v>19</v>
      </c>
      <c r="M15312">
        <f t="shared" si="30960"/>
        <v>0</v>
      </c>
      <c r="N15312" t="b">
        <f t="shared" ref="N15312" si="30987">AND(MIN($F15311,$F15312,$F15313)=$F15312,MAX($H15311,$H15312,$H15313)=$H15312)</f>
        <v>0</v>
      </c>
      <c r="O15312" t="b">
        <f t="shared" ref="O15312" si="30988">AND(NOT(N15311),N15312,NOT(N15313))</f>
        <v>0</v>
      </c>
    </row>
    <row r="15313" spans="1:15" x14ac:dyDescent="0.25">
      <c r="A15313" t="s">
        <v>19</v>
      </c>
      <c r="B15313" t="s">
        <v>18</v>
      </c>
      <c r="C15313">
        <v>250</v>
      </c>
      <c r="D15313">
        <v>229</v>
      </c>
      <c r="E15313" t="b">
        <v>0</v>
      </c>
      <c r="F15313">
        <v>0.16200000000000001</v>
      </c>
      <c r="G15313">
        <v>64</v>
      </c>
      <c r="H15313">
        <v>64</v>
      </c>
      <c r="I15313">
        <v>9026</v>
      </c>
      <c r="J15313">
        <v>8256</v>
      </c>
      <c r="K15313">
        <v>4060</v>
      </c>
      <c r="L15313">
        <v>19</v>
      </c>
      <c r="M15313">
        <f t="shared" si="30960"/>
        <v>0</v>
      </c>
      <c r="N15313" t="b">
        <f t="shared" ref="N15313" si="30989">AND(MIN($F15311,$F15312,$F15313)=$F15313,MAX($H15311,$H15312,$H15313)=$H15313)</f>
        <v>0</v>
      </c>
      <c r="O15313" t="b">
        <f t="shared" ref="O15313" si="30990">AND(NOT(N15311),NOT(N15312),N15313)</f>
        <v>0</v>
      </c>
    </row>
    <row r="15314" spans="1:15" x14ac:dyDescent="0.25">
      <c r="A15314" t="s">
        <v>13</v>
      </c>
      <c r="B15314" t="s">
        <v>18</v>
      </c>
      <c r="C15314">
        <v>250</v>
      </c>
      <c r="D15314">
        <v>22</v>
      </c>
      <c r="E15314" t="b">
        <v>0</v>
      </c>
      <c r="F15314">
        <v>8.1000000000000003E-2</v>
      </c>
      <c r="G15314">
        <v>64</v>
      </c>
      <c r="H15314">
        <v>64</v>
      </c>
      <c r="I15314">
        <v>3111</v>
      </c>
      <c r="J15314">
        <v>2619</v>
      </c>
      <c r="K15314">
        <v>1243</v>
      </c>
      <c r="L15314">
        <v>14</v>
      </c>
      <c r="M15314">
        <f t="shared" si="30960"/>
        <v>0</v>
      </c>
      <c r="N15314" t="b">
        <f t="shared" ref="N15314" si="30991">AND(MIN($F15314,$F15315,$F15316)=$F15314,MAX($H15314,$H15315,$H15316)=$H15314)</f>
        <v>0</v>
      </c>
      <c r="O15314" t="b">
        <f t="shared" ref="O15314" si="30992">AND(N15314,NOT(N15315),NOT(N15316))</f>
        <v>0</v>
      </c>
    </row>
    <row r="15315" spans="1:15" x14ac:dyDescent="0.25">
      <c r="A15315" t="s">
        <v>15</v>
      </c>
      <c r="B15315" t="s">
        <v>18</v>
      </c>
      <c r="C15315">
        <v>250</v>
      </c>
      <c r="D15315">
        <v>22</v>
      </c>
      <c r="E15315" t="b">
        <v>0</v>
      </c>
      <c r="F15315">
        <v>5.7000000000000002E-2</v>
      </c>
      <c r="G15315">
        <v>64</v>
      </c>
      <c r="H15315">
        <v>64</v>
      </c>
      <c r="I15315">
        <v>2621</v>
      </c>
      <c r="J15315">
        <v>2619</v>
      </c>
      <c r="K15315">
        <v>1243</v>
      </c>
      <c r="L15315">
        <v>14</v>
      </c>
      <c r="M15315">
        <f t="shared" si="30960"/>
        <v>0</v>
      </c>
      <c r="N15315" t="b">
        <f t="shared" ref="N15315" si="30993">AND(MIN($F15314,$F15315,$F15316)=$F15315,MAX($H15314,$H15315,$H15316)=$H15315)</f>
        <v>1</v>
      </c>
      <c r="O15315" t="b">
        <f t="shared" ref="O15315" si="30994">AND(NOT(N15314),N15315,NOT(N15316))</f>
        <v>1</v>
      </c>
    </row>
    <row r="15316" spans="1:15" x14ac:dyDescent="0.25">
      <c r="A15316" t="s">
        <v>19</v>
      </c>
      <c r="B15316" t="s">
        <v>18</v>
      </c>
      <c r="C15316">
        <v>250</v>
      </c>
      <c r="D15316">
        <v>22</v>
      </c>
      <c r="E15316" t="b">
        <v>0</v>
      </c>
      <c r="F15316">
        <v>7.8E-2</v>
      </c>
      <c r="G15316">
        <v>64</v>
      </c>
      <c r="H15316">
        <v>64</v>
      </c>
      <c r="I15316">
        <v>3111</v>
      </c>
      <c r="J15316">
        <v>2619</v>
      </c>
      <c r="K15316">
        <v>1243</v>
      </c>
      <c r="L15316">
        <v>14</v>
      </c>
      <c r="M15316">
        <f t="shared" si="30960"/>
        <v>0</v>
      </c>
      <c r="N15316" t="b">
        <f t="shared" ref="N15316" si="30995">AND(MIN($F15314,$F15315,$F15316)=$F15316,MAX($H15314,$H15315,$H15316)=$H15316)</f>
        <v>0</v>
      </c>
      <c r="O15316" t="b">
        <f t="shared" ref="O15316" si="30996">AND(NOT(N15314),NOT(N15315),N15316)</f>
        <v>0</v>
      </c>
    </row>
    <row r="15317" spans="1:15" x14ac:dyDescent="0.25">
      <c r="A15317" t="s">
        <v>13</v>
      </c>
      <c r="B15317" t="s">
        <v>18</v>
      </c>
      <c r="C15317">
        <v>250</v>
      </c>
      <c r="D15317">
        <v>230</v>
      </c>
      <c r="E15317" t="b">
        <v>0</v>
      </c>
      <c r="F15317">
        <v>0.248</v>
      </c>
      <c r="G15317">
        <v>64</v>
      </c>
      <c r="H15317">
        <v>64</v>
      </c>
      <c r="I15317">
        <v>24952</v>
      </c>
      <c r="J15317">
        <v>13824</v>
      </c>
      <c r="K15317">
        <v>6844</v>
      </c>
      <c r="L15317">
        <v>20</v>
      </c>
      <c r="M15317">
        <f t="shared" si="30960"/>
        <v>0</v>
      </c>
      <c r="N15317" t="b">
        <f t="shared" ref="N15317" si="30997">AND(MIN($F15317,$F15318,$F15319)=$F15317,MAX($H15317,$H15318,$H15319)=$H15317)</f>
        <v>0</v>
      </c>
      <c r="O15317" t="b">
        <f t="shared" ref="O15317" si="30998">AND(N15317,NOT(N15318),NOT(N15319))</f>
        <v>0</v>
      </c>
    </row>
    <row r="15318" spans="1:15" x14ac:dyDescent="0.25">
      <c r="A15318" t="s">
        <v>15</v>
      </c>
      <c r="B15318" t="s">
        <v>18</v>
      </c>
      <c r="C15318">
        <v>250</v>
      </c>
      <c r="D15318">
        <v>230</v>
      </c>
      <c r="E15318" t="b">
        <v>0</v>
      </c>
      <c r="F15318">
        <v>0.126</v>
      </c>
      <c r="G15318">
        <v>64</v>
      </c>
      <c r="H15318">
        <v>64</v>
      </c>
      <c r="I15318">
        <v>13897</v>
      </c>
      <c r="J15318">
        <v>13824</v>
      </c>
      <c r="K15318">
        <v>6844</v>
      </c>
      <c r="L15318">
        <v>20</v>
      </c>
      <c r="M15318">
        <f t="shared" si="30960"/>
        <v>0</v>
      </c>
      <c r="N15318" t="b">
        <f t="shared" ref="N15318" si="30999">AND(MIN($F15317,$F15318,$F15319)=$F15318,MAX($H15317,$H15318,$H15319)=$H15318)</f>
        <v>1</v>
      </c>
      <c r="O15318" t="b">
        <f t="shared" ref="O15318" si="31000">AND(NOT(N15317),N15318,NOT(N15319))</f>
        <v>1</v>
      </c>
    </row>
    <row r="15319" spans="1:15" x14ac:dyDescent="0.25">
      <c r="A15319" t="s">
        <v>19</v>
      </c>
      <c r="B15319" t="s">
        <v>18</v>
      </c>
      <c r="C15319">
        <v>250</v>
      </c>
      <c r="D15319">
        <v>230</v>
      </c>
      <c r="E15319" t="b">
        <v>0</v>
      </c>
      <c r="F15319">
        <v>0.28999999999999998</v>
      </c>
      <c r="G15319">
        <v>64</v>
      </c>
      <c r="H15319">
        <v>64</v>
      </c>
      <c r="I15319">
        <v>24952</v>
      </c>
      <c r="J15319">
        <v>13824</v>
      </c>
      <c r="K15319">
        <v>6844</v>
      </c>
      <c r="L15319">
        <v>20</v>
      </c>
      <c r="M15319">
        <f t="shared" si="30960"/>
        <v>0</v>
      </c>
      <c r="N15319" t="b">
        <f t="shared" ref="N15319" si="31001">AND(MIN($F15317,$F15318,$F15319)=$F15319,MAX($H15317,$H15318,$H15319)=$H15319)</f>
        <v>0</v>
      </c>
      <c r="O15319" t="b">
        <f t="shared" ref="O15319" si="31002">AND(NOT(N15317),NOT(N15318),N15319)</f>
        <v>0</v>
      </c>
    </row>
    <row r="15320" spans="1:15" x14ac:dyDescent="0.25">
      <c r="A15320" t="s">
        <v>13</v>
      </c>
      <c r="B15320" t="s">
        <v>18</v>
      </c>
      <c r="C15320">
        <v>250</v>
      </c>
      <c r="D15320">
        <v>231</v>
      </c>
      <c r="E15320" t="b">
        <v>0</v>
      </c>
      <c r="F15320">
        <v>0.04</v>
      </c>
      <c r="G15320">
        <v>64</v>
      </c>
      <c r="H15320">
        <v>64</v>
      </c>
      <c r="I15320">
        <v>338</v>
      </c>
      <c r="J15320">
        <v>173</v>
      </c>
      <c r="K15320">
        <v>19</v>
      </c>
      <c r="L15320">
        <v>15</v>
      </c>
      <c r="M15320">
        <f t="shared" si="30960"/>
        <v>0</v>
      </c>
      <c r="N15320" t="b">
        <f t="shared" ref="N15320" si="31003">AND(MIN($F15320,$F15321,$F15322)=$F15320,MAX($H15320,$H15321,$H15322)=$H15320)</f>
        <v>0</v>
      </c>
      <c r="O15320" t="b">
        <f t="shared" ref="O15320" si="31004">AND(N15320,NOT(N15321),NOT(N15322))</f>
        <v>0</v>
      </c>
    </row>
    <row r="15321" spans="1:15" x14ac:dyDescent="0.25">
      <c r="A15321" t="s">
        <v>15</v>
      </c>
      <c r="B15321" t="s">
        <v>18</v>
      </c>
      <c r="C15321">
        <v>250</v>
      </c>
      <c r="D15321">
        <v>231</v>
      </c>
      <c r="E15321" t="b">
        <v>0</v>
      </c>
      <c r="F15321">
        <v>2.1999999999999999E-2</v>
      </c>
      <c r="G15321">
        <v>64</v>
      </c>
      <c r="H15321">
        <v>64</v>
      </c>
      <c r="I15321">
        <v>175</v>
      </c>
      <c r="J15321">
        <v>173</v>
      </c>
      <c r="K15321">
        <v>19</v>
      </c>
      <c r="L15321">
        <v>15</v>
      </c>
      <c r="M15321">
        <f t="shared" si="30960"/>
        <v>0</v>
      </c>
      <c r="N15321" t="b">
        <f t="shared" ref="N15321" si="31005">AND(MIN($F15320,$F15321,$F15322)=$F15321,MAX($H15320,$H15321,$H15322)=$H15321)</f>
        <v>1</v>
      </c>
      <c r="O15321" t="b">
        <f t="shared" ref="O15321" si="31006">AND(NOT(N15320),N15321,NOT(N15322))</f>
        <v>1</v>
      </c>
    </row>
    <row r="15322" spans="1:15" x14ac:dyDescent="0.25">
      <c r="A15322" t="s">
        <v>19</v>
      </c>
      <c r="B15322" t="s">
        <v>18</v>
      </c>
      <c r="C15322">
        <v>250</v>
      </c>
      <c r="D15322">
        <v>231</v>
      </c>
      <c r="E15322" t="b">
        <v>0</v>
      </c>
      <c r="F15322">
        <v>2.8000000000000001E-2</v>
      </c>
      <c r="G15322">
        <v>64</v>
      </c>
      <c r="H15322">
        <v>64</v>
      </c>
      <c r="I15322">
        <v>338</v>
      </c>
      <c r="J15322">
        <v>173</v>
      </c>
      <c r="K15322">
        <v>19</v>
      </c>
      <c r="L15322">
        <v>15</v>
      </c>
      <c r="M15322">
        <f t="shared" si="30960"/>
        <v>0</v>
      </c>
      <c r="N15322" t="b">
        <f t="shared" ref="N15322" si="31007">AND(MIN($F15320,$F15321,$F15322)=$F15322,MAX($H15320,$H15321,$H15322)=$H15322)</f>
        <v>0</v>
      </c>
      <c r="O15322" t="b">
        <f t="shared" ref="O15322" si="31008">AND(NOT(N15320),NOT(N15321),N15322)</f>
        <v>0</v>
      </c>
    </row>
    <row r="15323" spans="1:15" x14ac:dyDescent="0.25">
      <c r="A15323" t="s">
        <v>13</v>
      </c>
      <c r="B15323" t="s">
        <v>18</v>
      </c>
      <c r="C15323">
        <v>250</v>
      </c>
      <c r="D15323">
        <v>232</v>
      </c>
      <c r="E15323" t="b">
        <v>0</v>
      </c>
      <c r="F15323">
        <v>4.8000000000000001E-2</v>
      </c>
      <c r="G15323">
        <v>64</v>
      </c>
      <c r="H15323">
        <v>64</v>
      </c>
      <c r="I15323">
        <v>2341</v>
      </c>
      <c r="J15323">
        <v>1500</v>
      </c>
      <c r="K15323">
        <v>684</v>
      </c>
      <c r="L15323">
        <v>13</v>
      </c>
      <c r="M15323">
        <f t="shared" si="30960"/>
        <v>0</v>
      </c>
      <c r="N15323" t="b">
        <f t="shared" ref="N15323" si="31009">AND(MIN($F15323,$F15324,$F15325)=$F15323,MAX($H15323,$H15324,$H15325)=$H15323)</f>
        <v>0</v>
      </c>
      <c r="O15323" t="b">
        <f t="shared" ref="O15323" si="31010">AND(N15323,NOT(N15324),NOT(N15325))</f>
        <v>0</v>
      </c>
    </row>
    <row r="15324" spans="1:15" x14ac:dyDescent="0.25">
      <c r="A15324" t="s">
        <v>15</v>
      </c>
      <c r="B15324" t="s">
        <v>18</v>
      </c>
      <c r="C15324">
        <v>250</v>
      </c>
      <c r="D15324">
        <v>232</v>
      </c>
      <c r="E15324" t="b">
        <v>0</v>
      </c>
      <c r="F15324">
        <v>0.04</v>
      </c>
      <c r="G15324">
        <v>64</v>
      </c>
      <c r="H15324">
        <v>64</v>
      </c>
      <c r="I15324">
        <v>1503</v>
      </c>
      <c r="J15324">
        <v>1500</v>
      </c>
      <c r="K15324">
        <v>684</v>
      </c>
      <c r="L15324">
        <v>13</v>
      </c>
      <c r="M15324">
        <f t="shared" si="30960"/>
        <v>0</v>
      </c>
      <c r="N15324" t="b">
        <f t="shared" ref="N15324" si="31011">AND(MIN($F15323,$F15324,$F15325)=$F15324,MAX($H15323,$H15324,$H15325)=$H15324)</f>
        <v>1</v>
      </c>
      <c r="O15324" t="b">
        <f t="shared" ref="O15324" si="31012">AND(NOT(N15323),N15324,NOT(N15325))</f>
        <v>1</v>
      </c>
    </row>
    <row r="15325" spans="1:15" x14ac:dyDescent="0.25">
      <c r="A15325" t="s">
        <v>19</v>
      </c>
      <c r="B15325" t="s">
        <v>18</v>
      </c>
      <c r="C15325">
        <v>250</v>
      </c>
      <c r="D15325">
        <v>232</v>
      </c>
      <c r="E15325" t="b">
        <v>0</v>
      </c>
      <c r="F15325">
        <v>5.1999999999999998E-2</v>
      </c>
      <c r="G15325">
        <v>64</v>
      </c>
      <c r="H15325">
        <v>64</v>
      </c>
      <c r="I15325">
        <v>2341</v>
      </c>
      <c r="J15325">
        <v>1500</v>
      </c>
      <c r="K15325">
        <v>684</v>
      </c>
      <c r="L15325">
        <v>13</v>
      </c>
      <c r="M15325">
        <f t="shared" si="30960"/>
        <v>0</v>
      </c>
      <c r="N15325" t="b">
        <f t="shared" ref="N15325" si="31013">AND(MIN($F15323,$F15324,$F15325)=$F15325,MAX($H15323,$H15324,$H15325)=$H15325)</f>
        <v>0</v>
      </c>
      <c r="O15325" t="b">
        <f t="shared" ref="O15325" si="31014">AND(NOT(N15323),NOT(N15324),N15325)</f>
        <v>0</v>
      </c>
    </row>
    <row r="15326" spans="1:15" x14ac:dyDescent="0.25">
      <c r="A15326" t="s">
        <v>13</v>
      </c>
      <c r="B15326" t="s">
        <v>18</v>
      </c>
      <c r="C15326">
        <v>250</v>
      </c>
      <c r="D15326">
        <v>233</v>
      </c>
      <c r="E15326" t="b">
        <v>0</v>
      </c>
      <c r="F15326">
        <v>7.3999999999999996E-2</v>
      </c>
      <c r="G15326">
        <v>64</v>
      </c>
      <c r="H15326">
        <v>64</v>
      </c>
      <c r="I15326">
        <v>4053</v>
      </c>
      <c r="J15326">
        <v>2405</v>
      </c>
      <c r="K15326">
        <v>1135</v>
      </c>
      <c r="L15326">
        <v>19</v>
      </c>
      <c r="M15326">
        <f t="shared" si="30960"/>
        <v>0</v>
      </c>
      <c r="N15326" t="b">
        <f t="shared" ref="N15326" si="31015">AND(MIN($F15326,$F15327,$F15328)=$F15326,MAX($H15326,$H15327,$H15328)=$H15326)</f>
        <v>0</v>
      </c>
      <c r="O15326" t="b">
        <f t="shared" ref="O15326" si="31016">AND(N15326,NOT(N15327),NOT(N15328))</f>
        <v>0</v>
      </c>
    </row>
    <row r="15327" spans="1:15" x14ac:dyDescent="0.25">
      <c r="A15327" t="s">
        <v>15</v>
      </c>
      <c r="B15327" t="s">
        <v>18</v>
      </c>
      <c r="C15327">
        <v>250</v>
      </c>
      <c r="D15327">
        <v>233</v>
      </c>
      <c r="E15327" t="b">
        <v>0</v>
      </c>
      <c r="F15327">
        <v>4.9000000000000002E-2</v>
      </c>
      <c r="G15327">
        <v>64</v>
      </c>
      <c r="H15327">
        <v>64</v>
      </c>
      <c r="I15327">
        <v>2533</v>
      </c>
      <c r="J15327">
        <v>2431</v>
      </c>
      <c r="K15327">
        <v>1148</v>
      </c>
      <c r="L15327">
        <v>17</v>
      </c>
      <c r="M15327">
        <f t="shared" si="30960"/>
        <v>0</v>
      </c>
      <c r="N15327" t="b">
        <f t="shared" ref="N15327" si="31017">AND(MIN($F15326,$F15327,$F15328)=$F15327,MAX($H15326,$H15327,$H15328)=$H15327)</f>
        <v>1</v>
      </c>
      <c r="O15327" t="b">
        <f t="shared" ref="O15327" si="31018">AND(NOT(N15326),N15327,NOT(N15328))</f>
        <v>1</v>
      </c>
    </row>
    <row r="15328" spans="1:15" x14ac:dyDescent="0.25">
      <c r="A15328" t="s">
        <v>19</v>
      </c>
      <c r="B15328" t="s">
        <v>18</v>
      </c>
      <c r="C15328">
        <v>250</v>
      </c>
      <c r="D15328">
        <v>233</v>
      </c>
      <c r="E15328" t="b">
        <v>0</v>
      </c>
      <c r="F15328">
        <v>6.7000000000000004E-2</v>
      </c>
      <c r="G15328">
        <v>64</v>
      </c>
      <c r="H15328">
        <v>64</v>
      </c>
      <c r="I15328">
        <v>4053</v>
      </c>
      <c r="J15328">
        <v>2405</v>
      </c>
      <c r="K15328">
        <v>1135</v>
      </c>
      <c r="L15328">
        <v>19</v>
      </c>
      <c r="M15328">
        <f t="shared" si="30960"/>
        <v>0</v>
      </c>
      <c r="N15328" t="b">
        <f t="shared" ref="N15328" si="31019">AND(MIN($F15326,$F15327,$F15328)=$F15328,MAX($H15326,$H15327,$H15328)=$H15328)</f>
        <v>0</v>
      </c>
      <c r="O15328" t="b">
        <f t="shared" ref="O15328" si="31020">AND(NOT(N15326),NOT(N15327),N15328)</f>
        <v>0</v>
      </c>
    </row>
    <row r="15329" spans="1:15" x14ac:dyDescent="0.25">
      <c r="A15329" t="s">
        <v>13</v>
      </c>
      <c r="B15329" t="s">
        <v>18</v>
      </c>
      <c r="C15329">
        <v>250</v>
      </c>
      <c r="D15329">
        <v>234</v>
      </c>
      <c r="E15329" t="b">
        <v>0</v>
      </c>
      <c r="F15329">
        <v>0.25900000000000001</v>
      </c>
      <c r="G15329">
        <v>64</v>
      </c>
      <c r="H15329">
        <v>64</v>
      </c>
      <c r="I15329">
        <v>29506</v>
      </c>
      <c r="J15329">
        <v>15709</v>
      </c>
      <c r="K15329">
        <v>7787</v>
      </c>
      <c r="L15329">
        <v>29</v>
      </c>
      <c r="M15329">
        <f t="shared" si="30960"/>
        <v>0</v>
      </c>
      <c r="N15329" t="b">
        <f t="shared" ref="N15329" si="31021">AND(MIN($F15329,$F15330,$F15331)=$F15329,MAX($H15329,$H15330,$H15331)=$H15329)</f>
        <v>0</v>
      </c>
      <c r="O15329" t="b">
        <f t="shared" ref="O15329" si="31022">AND(N15329,NOT(N15330),NOT(N15331))</f>
        <v>0</v>
      </c>
    </row>
    <row r="15330" spans="1:15" x14ac:dyDescent="0.25">
      <c r="A15330" t="s">
        <v>15</v>
      </c>
      <c r="B15330" t="s">
        <v>18</v>
      </c>
      <c r="C15330">
        <v>250</v>
      </c>
      <c r="D15330">
        <v>234</v>
      </c>
      <c r="E15330" t="b">
        <v>0</v>
      </c>
      <c r="F15330">
        <v>0.157</v>
      </c>
      <c r="G15330">
        <v>64</v>
      </c>
      <c r="H15330">
        <v>64</v>
      </c>
      <c r="I15330">
        <v>15741</v>
      </c>
      <c r="J15330">
        <v>15719</v>
      </c>
      <c r="K15330">
        <v>7792</v>
      </c>
      <c r="L15330">
        <v>29</v>
      </c>
      <c r="M15330">
        <f t="shared" si="30960"/>
        <v>0</v>
      </c>
      <c r="N15330" t="b">
        <f t="shared" ref="N15330" si="31023">AND(MIN($F15329,$F15330,$F15331)=$F15330,MAX($H15329,$H15330,$H15331)=$H15330)</f>
        <v>1</v>
      </c>
      <c r="O15330" t="b">
        <f t="shared" ref="O15330" si="31024">AND(NOT(N15329),N15330,NOT(N15331))</f>
        <v>1</v>
      </c>
    </row>
    <row r="15331" spans="1:15" x14ac:dyDescent="0.25">
      <c r="A15331" t="s">
        <v>19</v>
      </c>
      <c r="B15331" t="s">
        <v>18</v>
      </c>
      <c r="C15331">
        <v>250</v>
      </c>
      <c r="D15331">
        <v>234</v>
      </c>
      <c r="E15331" t="b">
        <v>0</v>
      </c>
      <c r="F15331">
        <v>0.3</v>
      </c>
      <c r="G15331">
        <v>64</v>
      </c>
      <c r="H15331">
        <v>64</v>
      </c>
      <c r="I15331">
        <v>29506</v>
      </c>
      <c r="J15331">
        <v>15709</v>
      </c>
      <c r="K15331">
        <v>7787</v>
      </c>
      <c r="L15331">
        <v>29</v>
      </c>
      <c r="M15331">
        <f t="shared" si="30960"/>
        <v>0</v>
      </c>
      <c r="N15331" t="b">
        <f t="shared" ref="N15331" si="31025">AND(MIN($F15329,$F15330,$F15331)=$F15331,MAX($H15329,$H15330,$H15331)=$H15331)</f>
        <v>0</v>
      </c>
      <c r="O15331" t="b">
        <f t="shared" ref="O15331" si="31026">AND(NOT(N15329),NOT(N15330),N15331)</f>
        <v>0</v>
      </c>
    </row>
    <row r="15332" spans="1:15" x14ac:dyDescent="0.25">
      <c r="A15332" t="s">
        <v>13</v>
      </c>
      <c r="B15332" t="s">
        <v>18</v>
      </c>
      <c r="C15332">
        <v>250</v>
      </c>
      <c r="D15332">
        <v>235</v>
      </c>
      <c r="E15332" t="b">
        <v>0</v>
      </c>
      <c r="F15332">
        <v>8.5000000000000006E-2</v>
      </c>
      <c r="G15332">
        <v>64</v>
      </c>
      <c r="H15332">
        <v>64</v>
      </c>
      <c r="I15332">
        <v>3340</v>
      </c>
      <c r="J15332">
        <v>2894</v>
      </c>
      <c r="K15332">
        <v>1379</v>
      </c>
      <c r="L15332">
        <v>18</v>
      </c>
      <c r="M15332">
        <f t="shared" si="30960"/>
        <v>0</v>
      </c>
      <c r="N15332" t="b">
        <f t="shared" ref="N15332" si="31027">AND(MIN($F15332,$F15333,$F15334)=$F15332,MAX($H15332,$H15333,$H15334)=$H15332)</f>
        <v>0</v>
      </c>
      <c r="O15332" t="b">
        <f t="shared" ref="O15332" si="31028">AND(N15332,NOT(N15333),NOT(N15334))</f>
        <v>0</v>
      </c>
    </row>
    <row r="15333" spans="1:15" x14ac:dyDescent="0.25">
      <c r="A15333" t="s">
        <v>15</v>
      </c>
      <c r="B15333" t="s">
        <v>18</v>
      </c>
      <c r="C15333">
        <v>250</v>
      </c>
      <c r="D15333">
        <v>235</v>
      </c>
      <c r="E15333" t="b">
        <v>0</v>
      </c>
      <c r="F15333">
        <v>2.5840000000000001</v>
      </c>
      <c r="G15333">
        <v>64</v>
      </c>
      <c r="H15333">
        <v>64</v>
      </c>
      <c r="I15333">
        <v>140027</v>
      </c>
      <c r="J15333">
        <v>140022</v>
      </c>
      <c r="K15333">
        <v>69943</v>
      </c>
      <c r="L15333">
        <v>18</v>
      </c>
      <c r="M15333">
        <f t="shared" si="30960"/>
        <v>0</v>
      </c>
      <c r="N15333" t="b">
        <f t="shared" ref="N15333" si="31029">AND(MIN($F15332,$F15333,$F15334)=$F15333,MAX($H15332,$H15333,$H15334)=$H15333)</f>
        <v>0</v>
      </c>
      <c r="O15333" t="b">
        <f t="shared" ref="O15333" si="31030">AND(NOT(N15332),N15333,NOT(N15334))</f>
        <v>0</v>
      </c>
    </row>
    <row r="15334" spans="1:15" x14ac:dyDescent="0.25">
      <c r="A15334" t="s">
        <v>19</v>
      </c>
      <c r="B15334" t="s">
        <v>18</v>
      </c>
      <c r="C15334">
        <v>250</v>
      </c>
      <c r="D15334">
        <v>235</v>
      </c>
      <c r="E15334" t="b">
        <v>0</v>
      </c>
      <c r="F15334">
        <v>8.3000000000000004E-2</v>
      </c>
      <c r="G15334">
        <v>64</v>
      </c>
      <c r="H15334">
        <v>64</v>
      </c>
      <c r="I15334">
        <v>3340</v>
      </c>
      <c r="J15334">
        <v>2894</v>
      </c>
      <c r="K15334">
        <v>1379</v>
      </c>
      <c r="L15334">
        <v>18</v>
      </c>
      <c r="M15334">
        <f t="shared" si="30960"/>
        <v>0</v>
      </c>
      <c r="N15334" t="b">
        <f t="shared" ref="N15334" si="31031">AND(MIN($F15332,$F15333,$F15334)=$F15334,MAX($H15332,$H15333,$H15334)=$H15334)</f>
        <v>1</v>
      </c>
      <c r="O15334" t="b">
        <f t="shared" ref="O15334" si="31032">AND(NOT(N15332),NOT(N15333),N15334)</f>
        <v>1</v>
      </c>
    </row>
    <row r="15335" spans="1:15" x14ac:dyDescent="0.25">
      <c r="A15335" t="s">
        <v>13</v>
      </c>
      <c r="B15335" t="s">
        <v>18</v>
      </c>
      <c r="C15335">
        <v>250</v>
      </c>
      <c r="D15335">
        <v>236</v>
      </c>
      <c r="E15335" t="b">
        <v>0</v>
      </c>
      <c r="F15335">
        <v>7.0000000000000007E-2</v>
      </c>
      <c r="G15335">
        <v>64</v>
      </c>
      <c r="H15335">
        <v>64</v>
      </c>
      <c r="I15335">
        <v>3636</v>
      </c>
      <c r="J15335">
        <v>2153</v>
      </c>
      <c r="K15335">
        <v>1010</v>
      </c>
      <c r="L15335">
        <v>14</v>
      </c>
      <c r="M15335">
        <f t="shared" si="30960"/>
        <v>0</v>
      </c>
      <c r="N15335" t="b">
        <f t="shared" ref="N15335" si="31033">AND(MIN($F15335,$F15336,$F15337)=$F15335,MAX($H15335,$H15336,$H15337)=$H15335)</f>
        <v>0</v>
      </c>
      <c r="O15335" t="b">
        <f t="shared" ref="O15335" si="31034">AND(N15335,NOT(N15336),NOT(N15337))</f>
        <v>0</v>
      </c>
    </row>
    <row r="15336" spans="1:15" x14ac:dyDescent="0.25">
      <c r="A15336" t="s">
        <v>15</v>
      </c>
      <c r="B15336" t="s">
        <v>18</v>
      </c>
      <c r="C15336">
        <v>250</v>
      </c>
      <c r="D15336">
        <v>236</v>
      </c>
      <c r="E15336" t="b">
        <v>0</v>
      </c>
      <c r="F15336">
        <v>3.7999999999999999E-2</v>
      </c>
      <c r="G15336">
        <v>64</v>
      </c>
      <c r="H15336">
        <v>64</v>
      </c>
      <c r="I15336">
        <v>2155</v>
      </c>
      <c r="J15336">
        <v>2153</v>
      </c>
      <c r="K15336">
        <v>1010</v>
      </c>
      <c r="L15336">
        <v>14</v>
      </c>
      <c r="M15336">
        <f t="shared" si="30960"/>
        <v>0</v>
      </c>
      <c r="N15336" t="b">
        <f t="shared" ref="N15336" si="31035">AND(MIN($F15335,$F15336,$F15337)=$F15336,MAX($H15335,$H15336,$H15337)=$H15336)</f>
        <v>1</v>
      </c>
      <c r="O15336" t="b">
        <f t="shared" ref="O15336" si="31036">AND(NOT(N15335),N15336,NOT(N15337))</f>
        <v>1</v>
      </c>
    </row>
    <row r="15337" spans="1:15" x14ac:dyDescent="0.25">
      <c r="A15337" t="s">
        <v>19</v>
      </c>
      <c r="B15337" t="s">
        <v>18</v>
      </c>
      <c r="C15337">
        <v>250</v>
      </c>
      <c r="D15337">
        <v>236</v>
      </c>
      <c r="E15337" t="b">
        <v>0</v>
      </c>
      <c r="F15337">
        <v>5.3999999999999999E-2</v>
      </c>
      <c r="G15337">
        <v>64</v>
      </c>
      <c r="H15337">
        <v>64</v>
      </c>
      <c r="I15337">
        <v>3636</v>
      </c>
      <c r="J15337">
        <v>2153</v>
      </c>
      <c r="K15337">
        <v>1010</v>
      </c>
      <c r="L15337">
        <v>14</v>
      </c>
      <c r="M15337">
        <f t="shared" si="30960"/>
        <v>0</v>
      </c>
      <c r="N15337" t="b">
        <f t="shared" ref="N15337" si="31037">AND(MIN($F15335,$F15336,$F15337)=$F15337,MAX($H15335,$H15336,$H15337)=$H15337)</f>
        <v>0</v>
      </c>
      <c r="O15337" t="b">
        <f t="shared" ref="O15337" si="31038">AND(NOT(N15335),NOT(N15336),N15337)</f>
        <v>0</v>
      </c>
    </row>
    <row r="15338" spans="1:15" x14ac:dyDescent="0.25">
      <c r="A15338" t="s">
        <v>13</v>
      </c>
      <c r="B15338" t="s">
        <v>18</v>
      </c>
      <c r="C15338">
        <v>250</v>
      </c>
      <c r="D15338">
        <v>237</v>
      </c>
      <c r="E15338" t="b">
        <v>0</v>
      </c>
      <c r="F15338">
        <v>4.1000000000000002E-2</v>
      </c>
      <c r="G15338">
        <v>64</v>
      </c>
      <c r="H15338">
        <v>64</v>
      </c>
      <c r="I15338">
        <v>3001</v>
      </c>
      <c r="J15338">
        <v>1765</v>
      </c>
      <c r="K15338">
        <v>816</v>
      </c>
      <c r="L15338">
        <v>16</v>
      </c>
      <c r="M15338">
        <f t="shared" si="30960"/>
        <v>0</v>
      </c>
      <c r="N15338" t="b">
        <f t="shared" ref="N15338" si="31039">AND(MIN($F15338,$F15339,$F15340)=$F15338,MAX($H15338,$H15339,$H15340)=$H15338)</f>
        <v>1</v>
      </c>
      <c r="O15338" t="b">
        <f t="shared" ref="O15338" si="31040">AND(N15338,NOT(N15339),NOT(N15340))</f>
        <v>1</v>
      </c>
    </row>
    <row r="15339" spans="1:15" x14ac:dyDescent="0.25">
      <c r="A15339" t="s">
        <v>15</v>
      </c>
      <c r="B15339" t="s">
        <v>18</v>
      </c>
      <c r="C15339">
        <v>250</v>
      </c>
      <c r="D15339">
        <v>237</v>
      </c>
      <c r="E15339" t="b">
        <v>0</v>
      </c>
      <c r="F15339">
        <v>4.8000000000000001E-2</v>
      </c>
      <c r="G15339">
        <v>64</v>
      </c>
      <c r="H15339">
        <v>64</v>
      </c>
      <c r="I15339">
        <v>1773</v>
      </c>
      <c r="J15339">
        <v>1765</v>
      </c>
      <c r="K15339">
        <v>816</v>
      </c>
      <c r="L15339">
        <v>16</v>
      </c>
      <c r="M15339">
        <f t="shared" si="30960"/>
        <v>0</v>
      </c>
      <c r="N15339" t="b">
        <f t="shared" ref="N15339" si="31041">AND(MIN($F15338,$F15339,$F15340)=$F15339,MAX($H15338,$H15339,$H15340)=$H15339)</f>
        <v>0</v>
      </c>
      <c r="O15339" t="b">
        <f t="shared" ref="O15339" si="31042">AND(NOT(N15338),N15339,NOT(N15340))</f>
        <v>0</v>
      </c>
    </row>
    <row r="15340" spans="1:15" x14ac:dyDescent="0.25">
      <c r="A15340" t="s">
        <v>19</v>
      </c>
      <c r="B15340" t="s">
        <v>18</v>
      </c>
      <c r="C15340">
        <v>250</v>
      </c>
      <c r="D15340">
        <v>237</v>
      </c>
      <c r="E15340" t="b">
        <v>0</v>
      </c>
      <c r="F15340">
        <v>5.0999999999999997E-2</v>
      </c>
      <c r="G15340">
        <v>64</v>
      </c>
      <c r="H15340">
        <v>64</v>
      </c>
      <c r="I15340">
        <v>3001</v>
      </c>
      <c r="J15340">
        <v>1765</v>
      </c>
      <c r="K15340">
        <v>816</v>
      </c>
      <c r="L15340">
        <v>16</v>
      </c>
      <c r="M15340">
        <f t="shared" si="30960"/>
        <v>0</v>
      </c>
      <c r="N15340" t="b">
        <f t="shared" ref="N15340" si="31043">AND(MIN($F15338,$F15339,$F15340)=$F15340,MAX($H15338,$H15339,$H15340)=$H15340)</f>
        <v>0</v>
      </c>
      <c r="O15340" t="b">
        <f t="shared" ref="O15340" si="31044">AND(NOT(N15338),NOT(N15339),N15340)</f>
        <v>0</v>
      </c>
    </row>
    <row r="15341" spans="1:15" x14ac:dyDescent="0.25">
      <c r="A15341" t="s">
        <v>13</v>
      </c>
      <c r="B15341" t="s">
        <v>18</v>
      </c>
      <c r="C15341">
        <v>250</v>
      </c>
      <c r="D15341">
        <v>238</v>
      </c>
      <c r="E15341" t="b">
        <v>0</v>
      </c>
      <c r="F15341">
        <v>0.125</v>
      </c>
      <c r="G15341">
        <v>64</v>
      </c>
      <c r="H15341">
        <v>64</v>
      </c>
      <c r="I15341">
        <v>11625</v>
      </c>
      <c r="J15341">
        <v>6446</v>
      </c>
      <c r="K15341">
        <v>3155</v>
      </c>
      <c r="L15341">
        <v>23</v>
      </c>
      <c r="M15341">
        <f t="shared" si="30960"/>
        <v>0</v>
      </c>
      <c r="N15341" t="b">
        <f t="shared" ref="N15341" si="31045">AND(MIN($F15341,$F15342,$F15343)=$F15341,MAX($H15341,$H15342,$H15343)=$H15341)</f>
        <v>0</v>
      </c>
      <c r="O15341" t="b">
        <f t="shared" ref="O15341" si="31046">AND(N15341,NOT(N15342),NOT(N15343))</f>
        <v>0</v>
      </c>
    </row>
    <row r="15342" spans="1:15" x14ac:dyDescent="0.25">
      <c r="A15342" t="s">
        <v>15</v>
      </c>
      <c r="B15342" t="s">
        <v>18</v>
      </c>
      <c r="C15342">
        <v>250</v>
      </c>
      <c r="D15342">
        <v>238</v>
      </c>
      <c r="E15342" t="b">
        <v>0</v>
      </c>
      <c r="F15342">
        <v>7.9000000000000001E-2</v>
      </c>
      <c r="G15342">
        <v>64</v>
      </c>
      <c r="H15342">
        <v>64</v>
      </c>
      <c r="I15342">
        <v>6505</v>
      </c>
      <c r="J15342">
        <v>6456</v>
      </c>
      <c r="K15342">
        <v>3160</v>
      </c>
      <c r="L15342">
        <v>22</v>
      </c>
      <c r="M15342">
        <f t="shared" si="30960"/>
        <v>0</v>
      </c>
      <c r="N15342" t="b">
        <f t="shared" ref="N15342" si="31047">AND(MIN($F15341,$F15342,$F15343)=$F15342,MAX($H15341,$H15342,$H15343)=$H15342)</f>
        <v>1</v>
      </c>
      <c r="O15342" t="b">
        <f t="shared" ref="O15342" si="31048">AND(NOT(N15341),N15342,NOT(N15343))</f>
        <v>1</v>
      </c>
    </row>
    <row r="15343" spans="1:15" x14ac:dyDescent="0.25">
      <c r="A15343" t="s">
        <v>19</v>
      </c>
      <c r="B15343" t="s">
        <v>18</v>
      </c>
      <c r="C15343">
        <v>250</v>
      </c>
      <c r="D15343">
        <v>238</v>
      </c>
      <c r="E15343" t="b">
        <v>0</v>
      </c>
      <c r="F15343">
        <v>0.2</v>
      </c>
      <c r="G15343">
        <v>64</v>
      </c>
      <c r="H15343">
        <v>64</v>
      </c>
      <c r="I15343">
        <v>11625</v>
      </c>
      <c r="J15343">
        <v>6446</v>
      </c>
      <c r="K15343">
        <v>3155</v>
      </c>
      <c r="L15343">
        <v>23</v>
      </c>
      <c r="M15343">
        <f t="shared" si="30960"/>
        <v>0</v>
      </c>
      <c r="N15343" t="b">
        <f t="shared" ref="N15343" si="31049">AND(MIN($F15341,$F15342,$F15343)=$F15343,MAX($H15341,$H15342,$H15343)=$H15343)</f>
        <v>0</v>
      </c>
      <c r="O15343" t="b">
        <f t="shared" ref="O15343" si="31050">AND(NOT(N15341),NOT(N15342),N15343)</f>
        <v>0</v>
      </c>
    </row>
    <row r="15344" spans="1:15" x14ac:dyDescent="0.25">
      <c r="A15344" t="s">
        <v>13</v>
      </c>
      <c r="B15344" t="s">
        <v>18</v>
      </c>
      <c r="C15344">
        <v>250</v>
      </c>
      <c r="D15344">
        <v>239</v>
      </c>
      <c r="E15344" t="b">
        <v>0</v>
      </c>
      <c r="F15344">
        <v>0.33800000000000002</v>
      </c>
      <c r="G15344">
        <v>64</v>
      </c>
      <c r="H15344">
        <v>64</v>
      </c>
      <c r="I15344">
        <v>28896</v>
      </c>
      <c r="J15344">
        <v>16981</v>
      </c>
      <c r="K15344">
        <v>8423</v>
      </c>
      <c r="L15344">
        <v>26</v>
      </c>
      <c r="M15344">
        <f t="shared" si="30960"/>
        <v>0</v>
      </c>
      <c r="N15344" t="b">
        <f t="shared" ref="N15344" si="31051">AND(MIN($F15344,$F15345,$F15346)=$F15344,MAX($H15344,$H15345,$H15346)=$H15344)</f>
        <v>0</v>
      </c>
      <c r="O15344" t="b">
        <f t="shared" ref="O15344" si="31052">AND(N15344,NOT(N15345),NOT(N15346))</f>
        <v>0</v>
      </c>
    </row>
    <row r="15345" spans="1:15" x14ac:dyDescent="0.25">
      <c r="A15345" t="s">
        <v>15</v>
      </c>
      <c r="B15345" t="s">
        <v>18</v>
      </c>
      <c r="C15345">
        <v>250</v>
      </c>
      <c r="D15345">
        <v>239</v>
      </c>
      <c r="E15345" t="b">
        <v>0</v>
      </c>
      <c r="F15345">
        <v>0.29699999999999999</v>
      </c>
      <c r="G15345">
        <v>64</v>
      </c>
      <c r="H15345">
        <v>64</v>
      </c>
      <c r="I15345">
        <v>40726</v>
      </c>
      <c r="J15345">
        <v>39695</v>
      </c>
      <c r="K15345">
        <v>19780</v>
      </c>
      <c r="L15345">
        <v>25</v>
      </c>
      <c r="M15345">
        <f t="shared" si="30960"/>
        <v>0</v>
      </c>
      <c r="N15345" t="b">
        <f t="shared" ref="N15345" si="31053">AND(MIN($F15344,$F15345,$F15346)=$F15345,MAX($H15344,$H15345,$H15346)=$H15345)</f>
        <v>1</v>
      </c>
      <c r="O15345" t="b">
        <f t="shared" ref="O15345" si="31054">AND(NOT(N15344),N15345,NOT(N15346))</f>
        <v>1</v>
      </c>
    </row>
    <row r="15346" spans="1:15" x14ac:dyDescent="0.25">
      <c r="A15346" t="s">
        <v>19</v>
      </c>
      <c r="B15346" t="s">
        <v>18</v>
      </c>
      <c r="C15346">
        <v>250</v>
      </c>
      <c r="D15346">
        <v>239</v>
      </c>
      <c r="E15346" t="b">
        <v>0</v>
      </c>
      <c r="F15346">
        <v>0.61899999999999999</v>
      </c>
      <c r="G15346">
        <v>64</v>
      </c>
      <c r="H15346">
        <v>64</v>
      </c>
      <c r="I15346">
        <v>28896</v>
      </c>
      <c r="J15346">
        <v>16981</v>
      </c>
      <c r="K15346">
        <v>8423</v>
      </c>
      <c r="L15346">
        <v>26</v>
      </c>
      <c r="M15346">
        <f t="shared" si="30960"/>
        <v>0</v>
      </c>
      <c r="N15346" t="b">
        <f t="shared" ref="N15346" si="31055">AND(MIN($F15344,$F15345,$F15346)=$F15346,MAX($H15344,$H15345,$H15346)=$H15346)</f>
        <v>0</v>
      </c>
      <c r="O15346" t="b">
        <f t="shared" ref="O15346" si="31056">AND(NOT(N15344),NOT(N15345),N15346)</f>
        <v>0</v>
      </c>
    </row>
    <row r="15347" spans="1:15" x14ac:dyDescent="0.25">
      <c r="A15347" t="s">
        <v>13</v>
      </c>
      <c r="B15347" t="s">
        <v>18</v>
      </c>
      <c r="C15347">
        <v>250</v>
      </c>
      <c r="D15347">
        <v>23</v>
      </c>
      <c r="E15347" t="b">
        <v>0</v>
      </c>
      <c r="F15347">
        <v>4.4999999999999998E-2</v>
      </c>
      <c r="G15347">
        <v>64</v>
      </c>
      <c r="H15347">
        <v>64</v>
      </c>
      <c r="I15347">
        <v>1595</v>
      </c>
      <c r="J15347">
        <v>1304</v>
      </c>
      <c r="K15347">
        <v>586</v>
      </c>
      <c r="L15347">
        <v>13</v>
      </c>
      <c r="M15347">
        <f t="shared" si="30960"/>
        <v>0</v>
      </c>
      <c r="N15347" t="b">
        <f t="shared" ref="N15347" si="31057">AND(MIN($F15347,$F15348,$F15349)=$F15347,MAX($H15347,$H15348,$H15349)=$H15347)</f>
        <v>1</v>
      </c>
      <c r="O15347" t="b">
        <f t="shared" ref="O15347" si="31058">AND(N15347,NOT(N15348),NOT(N15349))</f>
        <v>1</v>
      </c>
    </row>
    <row r="15348" spans="1:15" x14ac:dyDescent="0.25">
      <c r="A15348" t="s">
        <v>15</v>
      </c>
      <c r="B15348" t="s">
        <v>18</v>
      </c>
      <c r="C15348">
        <v>250</v>
      </c>
      <c r="D15348">
        <v>23</v>
      </c>
      <c r="E15348" t="b">
        <v>0</v>
      </c>
      <c r="F15348">
        <v>4.8000000000000001E-2</v>
      </c>
      <c r="G15348">
        <v>64</v>
      </c>
      <c r="H15348">
        <v>64</v>
      </c>
      <c r="I15348">
        <v>1306</v>
      </c>
      <c r="J15348">
        <v>1304</v>
      </c>
      <c r="K15348">
        <v>586</v>
      </c>
      <c r="L15348">
        <v>13</v>
      </c>
      <c r="M15348">
        <f t="shared" si="30960"/>
        <v>0</v>
      </c>
      <c r="N15348" t="b">
        <f t="shared" ref="N15348" si="31059">AND(MIN($F15347,$F15348,$F15349)=$F15348,MAX($H15347,$H15348,$H15349)=$H15348)</f>
        <v>0</v>
      </c>
      <c r="O15348" t="b">
        <f t="shared" ref="O15348" si="31060">AND(NOT(N15347),N15348,NOT(N15349))</f>
        <v>0</v>
      </c>
    </row>
    <row r="15349" spans="1:15" x14ac:dyDescent="0.25">
      <c r="A15349" t="s">
        <v>19</v>
      </c>
      <c r="B15349" t="s">
        <v>18</v>
      </c>
      <c r="C15349">
        <v>250</v>
      </c>
      <c r="D15349">
        <v>23</v>
      </c>
      <c r="E15349" t="b">
        <v>0</v>
      </c>
      <c r="F15349">
        <v>0.128</v>
      </c>
      <c r="G15349">
        <v>64</v>
      </c>
      <c r="H15349">
        <v>64</v>
      </c>
      <c r="I15349">
        <v>1595</v>
      </c>
      <c r="J15349">
        <v>1304</v>
      </c>
      <c r="K15349">
        <v>586</v>
      </c>
      <c r="L15349">
        <v>13</v>
      </c>
      <c r="M15349">
        <f t="shared" si="30960"/>
        <v>0</v>
      </c>
      <c r="N15349" t="b">
        <f t="shared" ref="N15349" si="31061">AND(MIN($F15347,$F15348,$F15349)=$F15349,MAX($H15347,$H15348,$H15349)=$H15349)</f>
        <v>0</v>
      </c>
      <c r="O15349" t="b">
        <f t="shared" ref="O15349" si="31062">AND(NOT(N15347),NOT(N15348),N15349)</f>
        <v>0</v>
      </c>
    </row>
    <row r="15350" spans="1:15" x14ac:dyDescent="0.25">
      <c r="A15350" t="s">
        <v>13</v>
      </c>
      <c r="B15350" t="s">
        <v>18</v>
      </c>
      <c r="C15350">
        <v>250</v>
      </c>
      <c r="D15350">
        <v>240</v>
      </c>
      <c r="E15350" t="b">
        <v>0</v>
      </c>
      <c r="F15350">
        <v>3.9E-2</v>
      </c>
      <c r="G15350">
        <v>64</v>
      </c>
      <c r="H15350">
        <v>64</v>
      </c>
      <c r="I15350">
        <v>1103</v>
      </c>
      <c r="J15350">
        <v>622</v>
      </c>
      <c r="K15350">
        <v>243</v>
      </c>
      <c r="L15350">
        <v>20</v>
      </c>
      <c r="M15350">
        <f t="shared" si="30960"/>
        <v>0</v>
      </c>
      <c r="N15350" t="b">
        <f t="shared" ref="N15350" si="31063">AND(MIN($F15350,$F15351,$F15352)=$F15350,MAX($H15350,$H15351,$H15352)=$H15350)</f>
        <v>0</v>
      </c>
      <c r="O15350" t="b">
        <f t="shared" ref="O15350" si="31064">AND(N15350,NOT(N15351),NOT(N15352))</f>
        <v>0</v>
      </c>
    </row>
    <row r="15351" spans="1:15" x14ac:dyDescent="0.25">
      <c r="A15351" t="s">
        <v>15</v>
      </c>
      <c r="B15351" t="s">
        <v>18</v>
      </c>
      <c r="C15351">
        <v>250</v>
      </c>
      <c r="D15351">
        <v>240</v>
      </c>
      <c r="E15351" t="b">
        <v>0</v>
      </c>
      <c r="F15351">
        <v>3.5000000000000003E-2</v>
      </c>
      <c r="G15351">
        <v>64</v>
      </c>
      <c r="H15351">
        <v>64</v>
      </c>
      <c r="I15351">
        <v>1941</v>
      </c>
      <c r="J15351">
        <v>1871</v>
      </c>
      <c r="K15351">
        <v>867</v>
      </c>
      <c r="L15351">
        <v>19</v>
      </c>
      <c r="M15351">
        <f t="shared" si="30960"/>
        <v>0</v>
      </c>
      <c r="N15351" t="b">
        <f t="shared" ref="N15351" si="31065">AND(MIN($F15350,$F15351,$F15352)=$F15351,MAX($H15350,$H15351,$H15352)=$H15351)</f>
        <v>1</v>
      </c>
      <c r="O15351" t="b">
        <f t="shared" ref="O15351" si="31066">AND(NOT(N15350),N15351,NOT(N15352))</f>
        <v>1</v>
      </c>
    </row>
    <row r="15352" spans="1:15" x14ac:dyDescent="0.25">
      <c r="A15352" t="s">
        <v>19</v>
      </c>
      <c r="B15352" t="s">
        <v>18</v>
      </c>
      <c r="C15352">
        <v>250</v>
      </c>
      <c r="D15352">
        <v>240</v>
      </c>
      <c r="E15352" t="b">
        <v>0</v>
      </c>
      <c r="F15352">
        <v>0.105</v>
      </c>
      <c r="G15352">
        <v>64</v>
      </c>
      <c r="H15352">
        <v>64</v>
      </c>
      <c r="I15352">
        <v>1103</v>
      </c>
      <c r="J15352">
        <v>622</v>
      </c>
      <c r="K15352">
        <v>243</v>
      </c>
      <c r="L15352">
        <v>20</v>
      </c>
      <c r="M15352">
        <f t="shared" si="30960"/>
        <v>0</v>
      </c>
      <c r="N15352" t="b">
        <f t="shared" ref="N15352" si="31067">AND(MIN($F15350,$F15351,$F15352)=$F15352,MAX($H15350,$H15351,$H15352)=$H15352)</f>
        <v>0</v>
      </c>
      <c r="O15352" t="b">
        <f t="shared" ref="O15352" si="31068">AND(NOT(N15350),NOT(N15351),N15352)</f>
        <v>0</v>
      </c>
    </row>
    <row r="15353" spans="1:15" x14ac:dyDescent="0.25">
      <c r="A15353" t="s">
        <v>13</v>
      </c>
      <c r="B15353" t="s">
        <v>18</v>
      </c>
      <c r="C15353">
        <v>250</v>
      </c>
      <c r="D15353">
        <v>241</v>
      </c>
      <c r="E15353" t="b">
        <v>0</v>
      </c>
      <c r="F15353">
        <v>7.4999999999999997E-2</v>
      </c>
      <c r="G15353">
        <v>64</v>
      </c>
      <c r="H15353">
        <v>64</v>
      </c>
      <c r="I15353">
        <v>858</v>
      </c>
      <c r="J15353">
        <v>522</v>
      </c>
      <c r="K15353">
        <v>196</v>
      </c>
      <c r="L15353">
        <v>10</v>
      </c>
      <c r="M15353">
        <f t="shared" si="30960"/>
        <v>0</v>
      </c>
      <c r="N15353" t="b">
        <f t="shared" ref="N15353" si="31069">AND(MIN($F15353,$F15354,$F15355)=$F15353,MAX($H15353,$H15354,$H15355)=$H15353)</f>
        <v>0</v>
      </c>
      <c r="O15353" t="b">
        <f t="shared" ref="O15353" si="31070">AND(N15353,NOT(N15354),NOT(N15355))</f>
        <v>0</v>
      </c>
    </row>
    <row r="15354" spans="1:15" x14ac:dyDescent="0.25">
      <c r="A15354" t="s">
        <v>15</v>
      </c>
      <c r="B15354" t="s">
        <v>18</v>
      </c>
      <c r="C15354">
        <v>250</v>
      </c>
      <c r="D15354">
        <v>241</v>
      </c>
      <c r="E15354" t="b">
        <v>0</v>
      </c>
      <c r="F15354">
        <v>3.5000000000000003E-2</v>
      </c>
      <c r="G15354">
        <v>64</v>
      </c>
      <c r="H15354">
        <v>64</v>
      </c>
      <c r="I15354">
        <v>523</v>
      </c>
      <c r="J15354">
        <v>522</v>
      </c>
      <c r="K15354">
        <v>196</v>
      </c>
      <c r="L15354">
        <v>10</v>
      </c>
      <c r="M15354">
        <f t="shared" si="30960"/>
        <v>0</v>
      </c>
      <c r="N15354" t="b">
        <f t="shared" ref="N15354" si="31071">AND(MIN($F15353,$F15354,$F15355)=$F15354,MAX($H15353,$H15354,$H15355)=$H15354)</f>
        <v>1</v>
      </c>
      <c r="O15354" t="b">
        <f t="shared" ref="O15354" si="31072">AND(NOT(N15353),N15354,NOT(N15355))</f>
        <v>1</v>
      </c>
    </row>
    <row r="15355" spans="1:15" x14ac:dyDescent="0.25">
      <c r="A15355" t="s">
        <v>19</v>
      </c>
      <c r="B15355" t="s">
        <v>18</v>
      </c>
      <c r="C15355">
        <v>250</v>
      </c>
      <c r="D15355">
        <v>241</v>
      </c>
      <c r="E15355" t="b">
        <v>0</v>
      </c>
      <c r="F15355">
        <v>0.17100000000000001</v>
      </c>
      <c r="G15355">
        <v>64</v>
      </c>
      <c r="H15355">
        <v>64</v>
      </c>
      <c r="I15355">
        <v>858</v>
      </c>
      <c r="J15355">
        <v>522</v>
      </c>
      <c r="K15355">
        <v>196</v>
      </c>
      <c r="L15355">
        <v>10</v>
      </c>
      <c r="M15355">
        <f t="shared" si="30960"/>
        <v>0</v>
      </c>
      <c r="N15355" t="b">
        <f t="shared" ref="N15355" si="31073">AND(MIN($F15353,$F15354,$F15355)=$F15355,MAX($H15353,$H15354,$H15355)=$H15355)</f>
        <v>0</v>
      </c>
      <c r="O15355" t="b">
        <f t="shared" ref="O15355" si="31074">AND(NOT(N15353),NOT(N15354),N15355)</f>
        <v>0</v>
      </c>
    </row>
    <row r="15356" spans="1:15" x14ac:dyDescent="0.25">
      <c r="A15356" t="s">
        <v>13</v>
      </c>
      <c r="B15356" t="s">
        <v>18</v>
      </c>
      <c r="C15356">
        <v>250</v>
      </c>
      <c r="D15356">
        <v>242</v>
      </c>
      <c r="E15356" t="b">
        <v>0</v>
      </c>
      <c r="F15356">
        <v>0.13400000000000001</v>
      </c>
      <c r="G15356">
        <v>64</v>
      </c>
      <c r="H15356">
        <v>64</v>
      </c>
      <c r="I15356">
        <v>6336</v>
      </c>
      <c r="J15356">
        <v>4374</v>
      </c>
      <c r="K15356">
        <v>2118</v>
      </c>
      <c r="L15356">
        <v>26</v>
      </c>
      <c r="M15356">
        <f t="shared" si="30960"/>
        <v>0</v>
      </c>
      <c r="N15356" t="b">
        <f t="shared" ref="N15356" si="31075">AND(MIN($F15356,$F15357,$F15358)=$F15356,MAX($H15356,$H15357,$H15358)=$H15356)</f>
        <v>0</v>
      </c>
      <c r="O15356" t="b">
        <f t="shared" ref="O15356" si="31076">AND(N15356,NOT(N15357),NOT(N15358))</f>
        <v>0</v>
      </c>
    </row>
    <row r="15357" spans="1:15" x14ac:dyDescent="0.25">
      <c r="A15357" t="s">
        <v>15</v>
      </c>
      <c r="B15357" t="s">
        <v>18</v>
      </c>
      <c r="C15357">
        <v>250</v>
      </c>
      <c r="D15357">
        <v>242</v>
      </c>
      <c r="E15357" t="b">
        <v>0</v>
      </c>
      <c r="F15357">
        <v>8.4000000000000005E-2</v>
      </c>
      <c r="G15357">
        <v>64</v>
      </c>
      <c r="H15357">
        <v>64</v>
      </c>
      <c r="I15357">
        <v>9527</v>
      </c>
      <c r="J15357">
        <v>9474</v>
      </c>
      <c r="K15357">
        <v>4668</v>
      </c>
      <c r="L15357">
        <v>27</v>
      </c>
      <c r="M15357">
        <f t="shared" si="30960"/>
        <v>0</v>
      </c>
      <c r="N15357" t="b">
        <f t="shared" ref="N15357" si="31077">AND(MIN($F15356,$F15357,$F15358)=$F15357,MAX($H15356,$H15357,$H15358)=$H15357)</f>
        <v>1</v>
      </c>
      <c r="O15357" t="b">
        <f t="shared" ref="O15357" si="31078">AND(NOT(N15356),N15357,NOT(N15358))</f>
        <v>1</v>
      </c>
    </row>
    <row r="15358" spans="1:15" x14ac:dyDescent="0.25">
      <c r="A15358" t="s">
        <v>19</v>
      </c>
      <c r="B15358" t="s">
        <v>18</v>
      </c>
      <c r="C15358">
        <v>250</v>
      </c>
      <c r="D15358">
        <v>242</v>
      </c>
      <c r="E15358" t="b">
        <v>0</v>
      </c>
      <c r="F15358">
        <v>0.16200000000000001</v>
      </c>
      <c r="G15358">
        <v>64</v>
      </c>
      <c r="H15358">
        <v>64</v>
      </c>
      <c r="I15358">
        <v>6336</v>
      </c>
      <c r="J15358">
        <v>4374</v>
      </c>
      <c r="K15358">
        <v>2118</v>
      </c>
      <c r="L15358">
        <v>26</v>
      </c>
      <c r="M15358">
        <f t="shared" si="30960"/>
        <v>0</v>
      </c>
      <c r="N15358" t="b">
        <f t="shared" ref="N15358" si="31079">AND(MIN($F15356,$F15357,$F15358)=$F15358,MAX($H15356,$H15357,$H15358)=$H15358)</f>
        <v>0</v>
      </c>
      <c r="O15358" t="b">
        <f t="shared" ref="O15358" si="31080">AND(NOT(N15356),NOT(N15357),N15358)</f>
        <v>0</v>
      </c>
    </row>
    <row r="15359" spans="1:15" x14ac:dyDescent="0.25">
      <c r="A15359" t="s">
        <v>13</v>
      </c>
      <c r="B15359" t="s">
        <v>18</v>
      </c>
      <c r="C15359">
        <v>250</v>
      </c>
      <c r="D15359">
        <v>243</v>
      </c>
      <c r="E15359" t="b">
        <v>0</v>
      </c>
      <c r="F15359">
        <v>0.32400000000000001</v>
      </c>
      <c r="G15359">
        <v>64</v>
      </c>
      <c r="H15359">
        <v>64</v>
      </c>
      <c r="I15359">
        <v>33349</v>
      </c>
      <c r="J15359">
        <v>17178</v>
      </c>
      <c r="K15359">
        <v>8523</v>
      </c>
      <c r="L15359">
        <v>22</v>
      </c>
      <c r="M15359">
        <f t="shared" si="30960"/>
        <v>0</v>
      </c>
      <c r="N15359" t="b">
        <f t="shared" ref="N15359" si="31081">AND(MIN($F15359,$F15360,$F15361)=$F15359,MAX($H15359,$H15360,$H15361)=$H15359)</f>
        <v>0</v>
      </c>
      <c r="O15359" t="b">
        <f t="shared" ref="O15359" si="31082">AND(N15359,NOT(N15360),NOT(N15361))</f>
        <v>0</v>
      </c>
    </row>
    <row r="15360" spans="1:15" x14ac:dyDescent="0.25">
      <c r="A15360" t="s">
        <v>15</v>
      </c>
      <c r="B15360" t="s">
        <v>18</v>
      </c>
      <c r="C15360">
        <v>250</v>
      </c>
      <c r="D15360">
        <v>243</v>
      </c>
      <c r="E15360" t="b">
        <v>0</v>
      </c>
      <c r="F15360">
        <v>0.157</v>
      </c>
      <c r="G15360">
        <v>64</v>
      </c>
      <c r="H15360">
        <v>64</v>
      </c>
      <c r="I15360">
        <v>17860</v>
      </c>
      <c r="J15360">
        <v>17178</v>
      </c>
      <c r="K15360">
        <v>8523</v>
      </c>
      <c r="L15360">
        <v>22</v>
      </c>
      <c r="M15360">
        <f t="shared" si="30960"/>
        <v>0</v>
      </c>
      <c r="N15360" t="b">
        <f t="shared" ref="N15360" si="31083">AND(MIN($F15359,$F15360,$F15361)=$F15360,MAX($H15359,$H15360,$H15361)=$H15360)</f>
        <v>1</v>
      </c>
      <c r="O15360" t="b">
        <f t="shared" ref="O15360" si="31084">AND(NOT(N15359),N15360,NOT(N15361))</f>
        <v>1</v>
      </c>
    </row>
    <row r="15361" spans="1:15" x14ac:dyDescent="0.25">
      <c r="A15361" t="s">
        <v>19</v>
      </c>
      <c r="B15361" t="s">
        <v>18</v>
      </c>
      <c r="C15361">
        <v>250</v>
      </c>
      <c r="D15361">
        <v>243</v>
      </c>
      <c r="E15361" t="b">
        <v>0</v>
      </c>
      <c r="F15361">
        <v>0.72</v>
      </c>
      <c r="G15361">
        <v>64</v>
      </c>
      <c r="H15361">
        <v>64</v>
      </c>
      <c r="I15361">
        <v>33349</v>
      </c>
      <c r="J15361">
        <v>17178</v>
      </c>
      <c r="K15361">
        <v>8523</v>
      </c>
      <c r="L15361">
        <v>22</v>
      </c>
      <c r="M15361">
        <f t="shared" si="30960"/>
        <v>0</v>
      </c>
      <c r="N15361" t="b">
        <f t="shared" ref="N15361" si="31085">AND(MIN($F15359,$F15360,$F15361)=$F15361,MAX($H15359,$H15360,$H15361)=$H15361)</f>
        <v>0</v>
      </c>
      <c r="O15361" t="b">
        <f t="shared" ref="O15361" si="31086">AND(NOT(N15359),NOT(N15360),N15361)</f>
        <v>0</v>
      </c>
    </row>
    <row r="15362" spans="1:15" x14ac:dyDescent="0.25">
      <c r="A15362" t="s">
        <v>13</v>
      </c>
      <c r="B15362" t="s">
        <v>18</v>
      </c>
      <c r="C15362">
        <v>250</v>
      </c>
      <c r="D15362">
        <v>244</v>
      </c>
      <c r="E15362" t="b">
        <v>0</v>
      </c>
      <c r="F15362">
        <v>0.45100000000000001</v>
      </c>
      <c r="G15362">
        <v>64</v>
      </c>
      <c r="H15362">
        <v>64</v>
      </c>
      <c r="I15362">
        <v>48610</v>
      </c>
      <c r="J15362">
        <v>25918</v>
      </c>
      <c r="K15362">
        <v>12891</v>
      </c>
      <c r="L15362">
        <v>26</v>
      </c>
      <c r="M15362">
        <f t="shared" si="30960"/>
        <v>0</v>
      </c>
      <c r="N15362" t="b">
        <f t="shared" ref="N15362" si="31087">AND(MIN($F15362,$F15363,$F15364)=$F15362,MAX($H15362,$H15363,$H15364)=$H15362)</f>
        <v>0</v>
      </c>
      <c r="O15362" t="b">
        <f t="shared" ref="O15362" si="31088">AND(N15362,NOT(N15363),NOT(N15364))</f>
        <v>0</v>
      </c>
    </row>
    <row r="15363" spans="1:15" x14ac:dyDescent="0.25">
      <c r="A15363" t="s">
        <v>15</v>
      </c>
      <c r="B15363" t="s">
        <v>18</v>
      </c>
      <c r="C15363">
        <v>250</v>
      </c>
      <c r="D15363">
        <v>244</v>
      </c>
      <c r="E15363" t="b">
        <v>0</v>
      </c>
      <c r="F15363">
        <v>0.20899999999999999</v>
      </c>
      <c r="G15363">
        <v>64</v>
      </c>
      <c r="H15363">
        <v>64</v>
      </c>
      <c r="I15363">
        <v>26190</v>
      </c>
      <c r="J15363">
        <v>25918</v>
      </c>
      <c r="K15363">
        <v>12891</v>
      </c>
      <c r="L15363">
        <v>26</v>
      </c>
      <c r="M15363">
        <f t="shared" ref="M15363:M15426" si="31089">G15363-H15363</f>
        <v>0</v>
      </c>
      <c r="N15363" t="b">
        <f t="shared" ref="N15363" si="31090">AND(MIN($F15362,$F15363,$F15364)=$F15363,MAX($H15362,$H15363,$H15364)=$H15363)</f>
        <v>1</v>
      </c>
      <c r="O15363" t="b">
        <f t="shared" ref="O15363" si="31091">AND(NOT(N15362),N15363,NOT(N15364))</f>
        <v>1</v>
      </c>
    </row>
    <row r="15364" spans="1:15" x14ac:dyDescent="0.25">
      <c r="A15364" t="s">
        <v>19</v>
      </c>
      <c r="B15364" t="s">
        <v>18</v>
      </c>
      <c r="C15364">
        <v>250</v>
      </c>
      <c r="D15364">
        <v>244</v>
      </c>
      <c r="E15364" t="b">
        <v>0</v>
      </c>
      <c r="F15364">
        <v>0.70599999999999996</v>
      </c>
      <c r="G15364">
        <v>64</v>
      </c>
      <c r="H15364">
        <v>64</v>
      </c>
      <c r="I15364">
        <v>48610</v>
      </c>
      <c r="J15364">
        <v>25918</v>
      </c>
      <c r="K15364">
        <v>12891</v>
      </c>
      <c r="L15364">
        <v>26</v>
      </c>
      <c r="M15364">
        <f t="shared" si="31089"/>
        <v>0</v>
      </c>
      <c r="N15364" t="b">
        <f t="shared" ref="N15364" si="31092">AND(MIN($F15362,$F15363,$F15364)=$F15364,MAX($H15362,$H15363,$H15364)=$H15364)</f>
        <v>0</v>
      </c>
      <c r="O15364" t="b">
        <f t="shared" ref="O15364" si="31093">AND(NOT(N15362),NOT(N15363),N15364)</f>
        <v>0</v>
      </c>
    </row>
    <row r="15365" spans="1:15" x14ac:dyDescent="0.25">
      <c r="A15365" t="s">
        <v>13</v>
      </c>
      <c r="B15365" t="s">
        <v>18</v>
      </c>
      <c r="C15365">
        <v>250</v>
      </c>
      <c r="D15365">
        <v>245</v>
      </c>
      <c r="E15365" t="b">
        <v>0</v>
      </c>
      <c r="F15365">
        <v>0.03</v>
      </c>
      <c r="G15365">
        <v>64</v>
      </c>
      <c r="H15365">
        <v>64</v>
      </c>
      <c r="I15365">
        <v>1374</v>
      </c>
      <c r="J15365">
        <v>793</v>
      </c>
      <c r="K15365">
        <v>330</v>
      </c>
      <c r="L15365">
        <v>15</v>
      </c>
      <c r="M15365">
        <f t="shared" si="31089"/>
        <v>0</v>
      </c>
      <c r="N15365" t="b">
        <f t="shared" ref="N15365" si="31094">AND(MIN($F15365,$F15366,$F15367)=$F15365,MAX($H15365,$H15366,$H15367)=$H15365)</f>
        <v>0</v>
      </c>
      <c r="O15365" t="b">
        <f t="shared" ref="O15365" si="31095">AND(N15365,NOT(N15366),NOT(N15367))</f>
        <v>0</v>
      </c>
    </row>
    <row r="15366" spans="1:15" x14ac:dyDescent="0.25">
      <c r="A15366" t="s">
        <v>15</v>
      </c>
      <c r="B15366" t="s">
        <v>18</v>
      </c>
      <c r="C15366">
        <v>250</v>
      </c>
      <c r="D15366">
        <v>245</v>
      </c>
      <c r="E15366" t="b">
        <v>0</v>
      </c>
      <c r="F15366">
        <v>2.4E-2</v>
      </c>
      <c r="G15366">
        <v>64</v>
      </c>
      <c r="H15366">
        <v>64</v>
      </c>
      <c r="I15366">
        <v>799</v>
      </c>
      <c r="J15366">
        <v>793</v>
      </c>
      <c r="K15366">
        <v>330</v>
      </c>
      <c r="L15366">
        <v>15</v>
      </c>
      <c r="M15366">
        <f t="shared" si="31089"/>
        <v>0</v>
      </c>
      <c r="N15366" t="b">
        <f t="shared" ref="N15366" si="31096">AND(MIN($F15365,$F15366,$F15367)=$F15366,MAX($H15365,$H15366,$H15367)=$H15366)</f>
        <v>1</v>
      </c>
      <c r="O15366" t="b">
        <f t="shared" ref="O15366" si="31097">AND(NOT(N15365),N15366,NOT(N15367))</f>
        <v>1</v>
      </c>
    </row>
    <row r="15367" spans="1:15" x14ac:dyDescent="0.25">
      <c r="A15367" t="s">
        <v>19</v>
      </c>
      <c r="B15367" t="s">
        <v>18</v>
      </c>
      <c r="C15367">
        <v>250</v>
      </c>
      <c r="D15367">
        <v>245</v>
      </c>
      <c r="E15367" t="b">
        <v>0</v>
      </c>
      <c r="F15367">
        <v>8.1000000000000003E-2</v>
      </c>
      <c r="G15367">
        <v>64</v>
      </c>
      <c r="H15367">
        <v>64</v>
      </c>
      <c r="I15367">
        <v>1374</v>
      </c>
      <c r="J15367">
        <v>793</v>
      </c>
      <c r="K15367">
        <v>330</v>
      </c>
      <c r="L15367">
        <v>15</v>
      </c>
      <c r="M15367">
        <f t="shared" si="31089"/>
        <v>0</v>
      </c>
      <c r="N15367" t="b">
        <f t="shared" ref="N15367" si="31098">AND(MIN($F15365,$F15366,$F15367)=$F15367,MAX($H15365,$H15366,$H15367)=$H15367)</f>
        <v>0</v>
      </c>
      <c r="O15367" t="b">
        <f t="shared" ref="O15367" si="31099">AND(NOT(N15365),NOT(N15366),N15367)</f>
        <v>0</v>
      </c>
    </row>
    <row r="15368" spans="1:15" x14ac:dyDescent="0.25">
      <c r="A15368" t="s">
        <v>13</v>
      </c>
      <c r="B15368" t="s">
        <v>18</v>
      </c>
      <c r="C15368">
        <v>250</v>
      </c>
      <c r="D15368">
        <v>246</v>
      </c>
      <c r="E15368" t="b">
        <v>0</v>
      </c>
      <c r="F15368">
        <v>0.04</v>
      </c>
      <c r="G15368">
        <v>64</v>
      </c>
      <c r="H15368">
        <v>64</v>
      </c>
      <c r="I15368">
        <v>1502</v>
      </c>
      <c r="J15368">
        <v>1118</v>
      </c>
      <c r="K15368">
        <v>493</v>
      </c>
      <c r="L15368">
        <v>15</v>
      </c>
      <c r="M15368">
        <f t="shared" si="31089"/>
        <v>0</v>
      </c>
      <c r="N15368" t="b">
        <f t="shared" ref="N15368" si="31100">AND(MIN($F15368,$F15369,$F15370)=$F15368,MAX($H15368,$H15369,$H15370)=$H15368)</f>
        <v>0</v>
      </c>
      <c r="O15368" t="b">
        <f t="shared" ref="O15368" si="31101">AND(N15368,NOT(N15369),NOT(N15370))</f>
        <v>0</v>
      </c>
    </row>
    <row r="15369" spans="1:15" x14ac:dyDescent="0.25">
      <c r="A15369" t="s">
        <v>15</v>
      </c>
      <c r="B15369" t="s">
        <v>18</v>
      </c>
      <c r="C15369">
        <v>250</v>
      </c>
      <c r="D15369">
        <v>246</v>
      </c>
      <c r="E15369" t="b">
        <v>0</v>
      </c>
      <c r="F15369">
        <v>3.3000000000000002E-2</v>
      </c>
      <c r="G15369">
        <v>64</v>
      </c>
      <c r="H15369">
        <v>64</v>
      </c>
      <c r="I15369">
        <v>1122</v>
      </c>
      <c r="J15369">
        <v>1118</v>
      </c>
      <c r="K15369">
        <v>493</v>
      </c>
      <c r="L15369">
        <v>15</v>
      </c>
      <c r="M15369">
        <f t="shared" si="31089"/>
        <v>0</v>
      </c>
      <c r="N15369" t="b">
        <f t="shared" ref="N15369" si="31102">AND(MIN($F15368,$F15369,$F15370)=$F15369,MAX($H15368,$H15369,$H15370)=$H15369)</f>
        <v>1</v>
      </c>
      <c r="O15369" t="b">
        <f t="shared" ref="O15369" si="31103">AND(NOT(N15368),N15369,NOT(N15370))</f>
        <v>1</v>
      </c>
    </row>
    <row r="15370" spans="1:15" x14ac:dyDescent="0.25">
      <c r="A15370" t="s">
        <v>19</v>
      </c>
      <c r="B15370" t="s">
        <v>18</v>
      </c>
      <c r="C15370">
        <v>250</v>
      </c>
      <c r="D15370">
        <v>246</v>
      </c>
      <c r="E15370" t="b">
        <v>0</v>
      </c>
      <c r="F15370">
        <v>6.8000000000000005E-2</v>
      </c>
      <c r="G15370">
        <v>64</v>
      </c>
      <c r="H15370">
        <v>64</v>
      </c>
      <c r="I15370">
        <v>1502</v>
      </c>
      <c r="J15370">
        <v>1118</v>
      </c>
      <c r="K15370">
        <v>493</v>
      </c>
      <c r="L15370">
        <v>15</v>
      </c>
      <c r="M15370">
        <f t="shared" si="31089"/>
        <v>0</v>
      </c>
      <c r="N15370" t="b">
        <f t="shared" ref="N15370" si="31104">AND(MIN($F15368,$F15369,$F15370)=$F15370,MAX($H15368,$H15369,$H15370)=$H15370)</f>
        <v>0</v>
      </c>
      <c r="O15370" t="b">
        <f t="shared" ref="O15370" si="31105">AND(NOT(N15368),NOT(N15369),N15370)</f>
        <v>0</v>
      </c>
    </row>
    <row r="15371" spans="1:15" x14ac:dyDescent="0.25">
      <c r="A15371" t="s">
        <v>13</v>
      </c>
      <c r="B15371" t="s">
        <v>18</v>
      </c>
      <c r="C15371">
        <v>250</v>
      </c>
      <c r="D15371">
        <v>247</v>
      </c>
      <c r="E15371" t="b">
        <v>0</v>
      </c>
      <c r="F15371">
        <v>3.2000000000000001E-2</v>
      </c>
      <c r="G15371">
        <v>64</v>
      </c>
      <c r="H15371">
        <v>64</v>
      </c>
      <c r="I15371">
        <v>529</v>
      </c>
      <c r="J15371">
        <v>376</v>
      </c>
      <c r="K15371">
        <v>119</v>
      </c>
      <c r="L15371">
        <v>25</v>
      </c>
      <c r="M15371">
        <f t="shared" si="31089"/>
        <v>0</v>
      </c>
      <c r="N15371" t="b">
        <f t="shared" ref="N15371" si="31106">AND(MIN($F15371,$F15372,$F15373)=$F15371,MAX($H15371,$H15372,$H15373)=$H15371)</f>
        <v>0</v>
      </c>
      <c r="O15371" t="b">
        <f t="shared" ref="O15371" si="31107">AND(N15371,NOT(N15372),NOT(N15373))</f>
        <v>0</v>
      </c>
    </row>
    <row r="15372" spans="1:15" x14ac:dyDescent="0.25">
      <c r="A15372" t="s">
        <v>15</v>
      </c>
      <c r="B15372" t="s">
        <v>18</v>
      </c>
      <c r="C15372">
        <v>250</v>
      </c>
      <c r="D15372">
        <v>247</v>
      </c>
      <c r="E15372" t="b">
        <v>1</v>
      </c>
      <c r="F15372">
        <v>10.000999999999999</v>
      </c>
      <c r="G15372">
        <v>64</v>
      </c>
      <c r="H15372">
        <v>0</v>
      </c>
      <c r="I15372">
        <v>343168</v>
      </c>
      <c r="J15372">
        <v>343165</v>
      </c>
      <c r="K15372">
        <v>171578</v>
      </c>
      <c r="L15372">
        <v>19</v>
      </c>
      <c r="M15372">
        <f t="shared" si="31089"/>
        <v>64</v>
      </c>
      <c r="N15372" t="b">
        <f t="shared" ref="N15372" si="31108">AND(MIN($F15371,$F15372,$F15373)=$F15372,MAX($H15371,$H15372,$H15373)=$H15372)</f>
        <v>0</v>
      </c>
      <c r="O15372" t="b">
        <f t="shared" ref="O15372" si="31109">AND(NOT(N15371),N15372,NOT(N15373))</f>
        <v>0</v>
      </c>
    </row>
    <row r="15373" spans="1:15" x14ac:dyDescent="0.25">
      <c r="A15373" t="s">
        <v>19</v>
      </c>
      <c r="B15373" t="s">
        <v>18</v>
      </c>
      <c r="C15373">
        <v>250</v>
      </c>
      <c r="D15373">
        <v>247</v>
      </c>
      <c r="E15373" t="b">
        <v>0</v>
      </c>
      <c r="F15373">
        <v>0.03</v>
      </c>
      <c r="G15373">
        <v>64</v>
      </c>
      <c r="H15373">
        <v>64</v>
      </c>
      <c r="I15373">
        <v>529</v>
      </c>
      <c r="J15373">
        <v>376</v>
      </c>
      <c r="K15373">
        <v>119</v>
      </c>
      <c r="L15373">
        <v>25</v>
      </c>
      <c r="M15373">
        <f t="shared" si="31089"/>
        <v>0</v>
      </c>
      <c r="N15373" t="b">
        <f t="shared" ref="N15373" si="31110">AND(MIN($F15371,$F15372,$F15373)=$F15373,MAX($H15371,$H15372,$H15373)=$H15373)</f>
        <v>1</v>
      </c>
      <c r="O15373" t="b">
        <f t="shared" ref="O15373" si="31111">AND(NOT(N15371),NOT(N15372),N15373)</f>
        <v>1</v>
      </c>
    </row>
    <row r="15374" spans="1:15" x14ac:dyDescent="0.25">
      <c r="A15374" t="s">
        <v>13</v>
      </c>
      <c r="B15374" t="s">
        <v>18</v>
      </c>
      <c r="C15374">
        <v>250</v>
      </c>
      <c r="D15374">
        <v>248</v>
      </c>
      <c r="E15374" t="b">
        <v>0</v>
      </c>
      <c r="F15374">
        <v>4.9000000000000002E-2</v>
      </c>
      <c r="G15374">
        <v>64</v>
      </c>
      <c r="H15374">
        <v>64</v>
      </c>
      <c r="I15374">
        <v>2406</v>
      </c>
      <c r="J15374">
        <v>1375</v>
      </c>
      <c r="K15374">
        <v>621</v>
      </c>
      <c r="L15374">
        <v>14</v>
      </c>
      <c r="M15374">
        <f t="shared" si="31089"/>
        <v>0</v>
      </c>
      <c r="N15374" t="b">
        <f t="shared" ref="N15374" si="31112">AND(MIN($F15374,$F15375,$F15376)=$F15374,MAX($H15374,$H15375,$H15376)=$H15374)</f>
        <v>0</v>
      </c>
      <c r="O15374" t="b">
        <f t="shared" ref="O15374" si="31113">AND(N15374,NOT(N15375),NOT(N15376))</f>
        <v>0</v>
      </c>
    </row>
    <row r="15375" spans="1:15" x14ac:dyDescent="0.25">
      <c r="A15375" t="s">
        <v>15</v>
      </c>
      <c r="B15375" t="s">
        <v>18</v>
      </c>
      <c r="C15375">
        <v>250</v>
      </c>
      <c r="D15375">
        <v>248</v>
      </c>
      <c r="E15375" t="b">
        <v>0</v>
      </c>
      <c r="F15375">
        <v>4.2000000000000003E-2</v>
      </c>
      <c r="G15375">
        <v>64</v>
      </c>
      <c r="H15375">
        <v>64</v>
      </c>
      <c r="I15375">
        <v>1377</v>
      </c>
      <c r="J15375">
        <v>1375</v>
      </c>
      <c r="K15375">
        <v>621</v>
      </c>
      <c r="L15375">
        <v>14</v>
      </c>
      <c r="M15375">
        <f t="shared" si="31089"/>
        <v>0</v>
      </c>
      <c r="N15375" t="b">
        <f t="shared" ref="N15375" si="31114">AND(MIN($F15374,$F15375,$F15376)=$F15375,MAX($H15374,$H15375,$H15376)=$H15375)</f>
        <v>1</v>
      </c>
      <c r="O15375" t="b">
        <f t="shared" ref="O15375" si="31115">AND(NOT(N15374),N15375,NOT(N15376))</f>
        <v>1</v>
      </c>
    </row>
    <row r="15376" spans="1:15" x14ac:dyDescent="0.25">
      <c r="A15376" t="s">
        <v>19</v>
      </c>
      <c r="B15376" t="s">
        <v>18</v>
      </c>
      <c r="C15376">
        <v>250</v>
      </c>
      <c r="D15376">
        <v>248</v>
      </c>
      <c r="E15376" t="b">
        <v>0</v>
      </c>
      <c r="F15376">
        <v>5.6000000000000001E-2</v>
      </c>
      <c r="G15376">
        <v>64</v>
      </c>
      <c r="H15376">
        <v>64</v>
      </c>
      <c r="I15376">
        <v>2406</v>
      </c>
      <c r="J15376">
        <v>1375</v>
      </c>
      <c r="K15376">
        <v>621</v>
      </c>
      <c r="L15376">
        <v>14</v>
      </c>
      <c r="M15376">
        <f t="shared" si="31089"/>
        <v>0</v>
      </c>
      <c r="N15376" t="b">
        <f t="shared" ref="N15376" si="31116">AND(MIN($F15374,$F15375,$F15376)=$F15376,MAX($H15374,$H15375,$H15376)=$H15376)</f>
        <v>0</v>
      </c>
      <c r="O15376" t="b">
        <f t="shared" ref="O15376" si="31117">AND(NOT(N15374),NOT(N15375),N15376)</f>
        <v>0</v>
      </c>
    </row>
    <row r="15377" spans="1:15" x14ac:dyDescent="0.25">
      <c r="A15377" t="s">
        <v>13</v>
      </c>
      <c r="B15377" t="s">
        <v>18</v>
      </c>
      <c r="C15377">
        <v>250</v>
      </c>
      <c r="D15377">
        <v>249</v>
      </c>
      <c r="E15377" t="b">
        <v>0</v>
      </c>
      <c r="F15377">
        <v>6.2E-2</v>
      </c>
      <c r="G15377">
        <v>64</v>
      </c>
      <c r="H15377">
        <v>64</v>
      </c>
      <c r="I15377">
        <v>5131</v>
      </c>
      <c r="J15377">
        <v>2691</v>
      </c>
      <c r="K15377">
        <v>1279</v>
      </c>
      <c r="L15377">
        <v>16</v>
      </c>
      <c r="M15377">
        <f t="shared" si="31089"/>
        <v>0</v>
      </c>
      <c r="N15377" t="b">
        <f t="shared" ref="N15377" si="31118">AND(MIN($F15377,$F15378,$F15379)=$F15377,MAX($H15377,$H15378,$H15379)=$H15377)</f>
        <v>0</v>
      </c>
      <c r="O15377" t="b">
        <f t="shared" ref="O15377" si="31119">AND(N15377,NOT(N15378),NOT(N15379))</f>
        <v>0</v>
      </c>
    </row>
    <row r="15378" spans="1:15" x14ac:dyDescent="0.25">
      <c r="A15378" t="s">
        <v>15</v>
      </c>
      <c r="B15378" t="s">
        <v>18</v>
      </c>
      <c r="C15378">
        <v>250</v>
      </c>
      <c r="D15378">
        <v>249</v>
      </c>
      <c r="E15378" t="b">
        <v>0</v>
      </c>
      <c r="F15378">
        <v>4.7E-2</v>
      </c>
      <c r="G15378">
        <v>64</v>
      </c>
      <c r="H15378">
        <v>64</v>
      </c>
      <c r="I15378">
        <v>2753</v>
      </c>
      <c r="J15378">
        <v>2691</v>
      </c>
      <c r="K15378">
        <v>1279</v>
      </c>
      <c r="L15378">
        <v>16</v>
      </c>
      <c r="M15378">
        <f t="shared" si="31089"/>
        <v>0</v>
      </c>
      <c r="N15378" t="b">
        <f t="shared" ref="N15378" si="31120">AND(MIN($F15377,$F15378,$F15379)=$F15378,MAX($H15377,$H15378,$H15379)=$H15378)</f>
        <v>1</v>
      </c>
      <c r="O15378" t="b">
        <f t="shared" ref="O15378" si="31121">AND(NOT(N15377),N15378,NOT(N15379))</f>
        <v>1</v>
      </c>
    </row>
    <row r="15379" spans="1:15" x14ac:dyDescent="0.25">
      <c r="A15379" t="s">
        <v>19</v>
      </c>
      <c r="B15379" t="s">
        <v>18</v>
      </c>
      <c r="C15379">
        <v>250</v>
      </c>
      <c r="D15379">
        <v>249</v>
      </c>
      <c r="E15379" t="b">
        <v>0</v>
      </c>
      <c r="F15379">
        <v>6.6000000000000003E-2</v>
      </c>
      <c r="G15379">
        <v>64</v>
      </c>
      <c r="H15379">
        <v>64</v>
      </c>
      <c r="I15379">
        <v>5131</v>
      </c>
      <c r="J15379">
        <v>2691</v>
      </c>
      <c r="K15379">
        <v>1279</v>
      </c>
      <c r="L15379">
        <v>16</v>
      </c>
      <c r="M15379">
        <f t="shared" si="31089"/>
        <v>0</v>
      </c>
      <c r="N15379" t="b">
        <f t="shared" ref="N15379" si="31122">AND(MIN($F15377,$F15378,$F15379)=$F15379,MAX($H15377,$H15378,$H15379)=$H15379)</f>
        <v>0</v>
      </c>
      <c r="O15379" t="b">
        <f t="shared" ref="O15379" si="31123">AND(NOT(N15377),NOT(N15378),N15379)</f>
        <v>0</v>
      </c>
    </row>
    <row r="15380" spans="1:15" x14ac:dyDescent="0.25">
      <c r="A15380" t="s">
        <v>13</v>
      </c>
      <c r="B15380" t="s">
        <v>18</v>
      </c>
      <c r="C15380">
        <v>250</v>
      </c>
      <c r="D15380">
        <v>24</v>
      </c>
      <c r="E15380" t="b">
        <v>0</v>
      </c>
      <c r="F15380">
        <v>0.32300000000000001</v>
      </c>
      <c r="G15380">
        <v>64</v>
      </c>
      <c r="H15380">
        <v>64</v>
      </c>
      <c r="I15380">
        <v>5750</v>
      </c>
      <c r="J15380">
        <v>4927</v>
      </c>
      <c r="K15380">
        <v>2395</v>
      </c>
      <c r="L15380">
        <v>26</v>
      </c>
      <c r="M15380">
        <f t="shared" si="31089"/>
        <v>0</v>
      </c>
      <c r="N15380" t="b">
        <f t="shared" ref="N15380" si="31124">AND(MIN($F15380,$F15381,$F15382)=$F15380,MAX($H15380,$H15381,$H15382)=$H15380)</f>
        <v>0</v>
      </c>
      <c r="O15380" t="b">
        <f t="shared" ref="O15380" si="31125">AND(N15380,NOT(N15381),NOT(N15382))</f>
        <v>0</v>
      </c>
    </row>
    <row r="15381" spans="1:15" x14ac:dyDescent="0.25">
      <c r="A15381" t="s">
        <v>15</v>
      </c>
      <c r="B15381" t="s">
        <v>18</v>
      </c>
      <c r="C15381">
        <v>250</v>
      </c>
      <c r="D15381">
        <v>24</v>
      </c>
      <c r="E15381" t="b">
        <v>0</v>
      </c>
      <c r="F15381">
        <v>0.13100000000000001</v>
      </c>
      <c r="G15381">
        <v>64</v>
      </c>
      <c r="H15381">
        <v>64</v>
      </c>
      <c r="I15381">
        <v>13661</v>
      </c>
      <c r="J15381">
        <v>13647</v>
      </c>
      <c r="K15381">
        <v>6755</v>
      </c>
      <c r="L15381">
        <v>22</v>
      </c>
      <c r="M15381">
        <f t="shared" si="31089"/>
        <v>0</v>
      </c>
      <c r="N15381" t="b">
        <f t="shared" ref="N15381" si="31126">AND(MIN($F15380,$F15381,$F15382)=$F15381,MAX($H15380,$H15381,$H15382)=$H15381)</f>
        <v>0</v>
      </c>
      <c r="O15381" t="b">
        <f t="shared" ref="O15381" si="31127">AND(NOT(N15380),N15381,NOT(N15382))</f>
        <v>0</v>
      </c>
    </row>
    <row r="15382" spans="1:15" x14ac:dyDescent="0.25">
      <c r="A15382" t="s">
        <v>19</v>
      </c>
      <c r="B15382" t="s">
        <v>18</v>
      </c>
      <c r="C15382">
        <v>250</v>
      </c>
      <c r="D15382">
        <v>24</v>
      </c>
      <c r="E15382" t="b">
        <v>0</v>
      </c>
      <c r="F15382">
        <v>0.125</v>
      </c>
      <c r="G15382">
        <v>64</v>
      </c>
      <c r="H15382">
        <v>64</v>
      </c>
      <c r="I15382">
        <v>5750</v>
      </c>
      <c r="J15382">
        <v>4927</v>
      </c>
      <c r="K15382">
        <v>2395</v>
      </c>
      <c r="L15382">
        <v>26</v>
      </c>
      <c r="M15382">
        <f t="shared" si="31089"/>
        <v>0</v>
      </c>
      <c r="N15382" t="b">
        <f t="shared" ref="N15382" si="31128">AND(MIN($F15380,$F15381,$F15382)=$F15382,MAX($H15380,$H15381,$H15382)=$H15382)</f>
        <v>1</v>
      </c>
      <c r="O15382" t="b">
        <f t="shared" ref="O15382" si="31129">AND(NOT(N15380),NOT(N15381),N15382)</f>
        <v>1</v>
      </c>
    </row>
    <row r="15383" spans="1:15" x14ac:dyDescent="0.25">
      <c r="A15383" t="s">
        <v>13</v>
      </c>
      <c r="B15383" t="s">
        <v>18</v>
      </c>
      <c r="C15383">
        <v>250</v>
      </c>
      <c r="D15383">
        <v>25</v>
      </c>
      <c r="E15383" t="b">
        <v>0</v>
      </c>
      <c r="F15383">
        <v>3.9E-2</v>
      </c>
      <c r="G15383">
        <v>64</v>
      </c>
      <c r="H15383">
        <v>64</v>
      </c>
      <c r="I15383">
        <v>1403</v>
      </c>
      <c r="J15383">
        <v>1128</v>
      </c>
      <c r="K15383">
        <v>496</v>
      </c>
      <c r="L15383">
        <v>18</v>
      </c>
      <c r="M15383">
        <f t="shared" si="31089"/>
        <v>0</v>
      </c>
      <c r="N15383" t="b">
        <f t="shared" ref="N15383" si="31130">AND(MIN($F15383,$F15384,$F15385)=$F15383,MAX($H15383,$H15384,$H15385)=$H15383)</f>
        <v>1</v>
      </c>
      <c r="O15383" t="b">
        <f t="shared" ref="O15383" si="31131">AND(N15383,NOT(N15384),NOT(N15385))</f>
        <v>1</v>
      </c>
    </row>
    <row r="15384" spans="1:15" x14ac:dyDescent="0.25">
      <c r="A15384" t="s">
        <v>15</v>
      </c>
      <c r="B15384" t="s">
        <v>18</v>
      </c>
      <c r="C15384">
        <v>250</v>
      </c>
      <c r="D15384">
        <v>25</v>
      </c>
      <c r="E15384" t="b">
        <v>0</v>
      </c>
      <c r="F15384">
        <v>5.1999999999999998E-2</v>
      </c>
      <c r="G15384">
        <v>64</v>
      </c>
      <c r="H15384">
        <v>64</v>
      </c>
      <c r="I15384">
        <v>3128</v>
      </c>
      <c r="J15384">
        <v>3126</v>
      </c>
      <c r="K15384">
        <v>1495</v>
      </c>
      <c r="L15384">
        <v>17</v>
      </c>
      <c r="M15384">
        <f t="shared" si="31089"/>
        <v>0</v>
      </c>
      <c r="N15384" t="b">
        <f t="shared" ref="N15384" si="31132">AND(MIN($F15383,$F15384,$F15385)=$F15384,MAX($H15383,$H15384,$H15385)=$H15384)</f>
        <v>0</v>
      </c>
      <c r="O15384" t="b">
        <f t="shared" ref="O15384" si="31133">AND(NOT(N15383),N15384,NOT(N15385))</f>
        <v>0</v>
      </c>
    </row>
    <row r="15385" spans="1:15" x14ac:dyDescent="0.25">
      <c r="A15385" t="s">
        <v>19</v>
      </c>
      <c r="B15385" t="s">
        <v>18</v>
      </c>
      <c r="C15385">
        <v>250</v>
      </c>
      <c r="D15385">
        <v>25</v>
      </c>
      <c r="E15385" t="b">
        <v>0</v>
      </c>
      <c r="F15385">
        <v>6.4000000000000001E-2</v>
      </c>
      <c r="G15385">
        <v>64</v>
      </c>
      <c r="H15385">
        <v>64</v>
      </c>
      <c r="I15385">
        <v>1403</v>
      </c>
      <c r="J15385">
        <v>1128</v>
      </c>
      <c r="K15385">
        <v>496</v>
      </c>
      <c r="L15385">
        <v>18</v>
      </c>
      <c r="M15385">
        <f t="shared" si="31089"/>
        <v>0</v>
      </c>
      <c r="N15385" t="b">
        <f t="shared" ref="N15385" si="31134">AND(MIN($F15383,$F15384,$F15385)=$F15385,MAX($H15383,$H15384,$H15385)=$H15385)</f>
        <v>0</v>
      </c>
      <c r="O15385" t="b">
        <f t="shared" ref="O15385" si="31135">AND(NOT(N15383),NOT(N15384),N15385)</f>
        <v>0</v>
      </c>
    </row>
    <row r="15386" spans="1:15" x14ac:dyDescent="0.25">
      <c r="A15386" t="s">
        <v>13</v>
      </c>
      <c r="B15386" t="s">
        <v>18</v>
      </c>
      <c r="C15386">
        <v>250</v>
      </c>
      <c r="D15386">
        <v>26</v>
      </c>
      <c r="E15386" t="b">
        <v>0</v>
      </c>
      <c r="F15386">
        <v>0.124</v>
      </c>
      <c r="G15386">
        <v>64</v>
      </c>
      <c r="H15386">
        <v>64</v>
      </c>
      <c r="I15386">
        <v>7003</v>
      </c>
      <c r="J15386">
        <v>3619</v>
      </c>
      <c r="K15386">
        <v>1742</v>
      </c>
      <c r="L15386">
        <v>20</v>
      </c>
      <c r="M15386">
        <f t="shared" si="31089"/>
        <v>0</v>
      </c>
      <c r="N15386" t="b">
        <f t="shared" ref="N15386" si="31136">AND(MIN($F15386,$F15387,$F15388)=$F15386,MAX($H15386,$H15387,$H15388)=$H15386)</f>
        <v>0</v>
      </c>
      <c r="O15386" t="b">
        <f t="shared" ref="O15386" si="31137">AND(N15386,NOT(N15387),NOT(N15388))</f>
        <v>0</v>
      </c>
    </row>
    <row r="15387" spans="1:15" x14ac:dyDescent="0.25">
      <c r="A15387" t="s">
        <v>15</v>
      </c>
      <c r="B15387" t="s">
        <v>18</v>
      </c>
      <c r="C15387">
        <v>250</v>
      </c>
      <c r="D15387">
        <v>26</v>
      </c>
      <c r="E15387" t="b">
        <v>0</v>
      </c>
      <c r="F15387">
        <v>6.5000000000000002E-2</v>
      </c>
      <c r="G15387">
        <v>64</v>
      </c>
      <c r="H15387">
        <v>64</v>
      </c>
      <c r="I15387">
        <v>3751</v>
      </c>
      <c r="J15387">
        <v>3619</v>
      </c>
      <c r="K15387">
        <v>1742</v>
      </c>
      <c r="L15387">
        <v>20</v>
      </c>
      <c r="M15387">
        <f t="shared" si="31089"/>
        <v>0</v>
      </c>
      <c r="N15387" t="b">
        <f t="shared" ref="N15387" si="31138">AND(MIN($F15386,$F15387,$F15388)=$F15387,MAX($H15386,$H15387,$H15388)=$H15387)</f>
        <v>1</v>
      </c>
      <c r="O15387" t="b">
        <f t="shared" ref="O15387" si="31139">AND(NOT(N15386),N15387,NOT(N15388))</f>
        <v>1</v>
      </c>
    </row>
    <row r="15388" spans="1:15" x14ac:dyDescent="0.25">
      <c r="A15388" t="s">
        <v>19</v>
      </c>
      <c r="B15388" t="s">
        <v>18</v>
      </c>
      <c r="C15388">
        <v>250</v>
      </c>
      <c r="D15388">
        <v>26</v>
      </c>
      <c r="E15388" t="b">
        <v>0</v>
      </c>
      <c r="F15388">
        <v>9.2999999999999999E-2</v>
      </c>
      <c r="G15388">
        <v>64</v>
      </c>
      <c r="H15388">
        <v>64</v>
      </c>
      <c r="I15388">
        <v>7003</v>
      </c>
      <c r="J15388">
        <v>3619</v>
      </c>
      <c r="K15388">
        <v>1742</v>
      </c>
      <c r="L15388">
        <v>20</v>
      </c>
      <c r="M15388">
        <f t="shared" si="31089"/>
        <v>0</v>
      </c>
      <c r="N15388" t="b">
        <f t="shared" ref="N15388" si="31140">AND(MIN($F15386,$F15387,$F15388)=$F15388,MAX($H15386,$H15387,$H15388)=$H15388)</f>
        <v>0</v>
      </c>
      <c r="O15388" t="b">
        <f t="shared" ref="O15388" si="31141">AND(NOT(N15386),NOT(N15387),N15388)</f>
        <v>0</v>
      </c>
    </row>
    <row r="15389" spans="1:15" x14ac:dyDescent="0.25">
      <c r="A15389" t="s">
        <v>13</v>
      </c>
      <c r="B15389" t="s">
        <v>18</v>
      </c>
      <c r="C15389">
        <v>250</v>
      </c>
      <c r="D15389">
        <v>27</v>
      </c>
      <c r="E15389" t="b">
        <v>0</v>
      </c>
      <c r="F15389">
        <v>3.7999999999999999E-2</v>
      </c>
      <c r="G15389">
        <v>64</v>
      </c>
      <c r="H15389">
        <v>64</v>
      </c>
      <c r="I15389">
        <v>1256</v>
      </c>
      <c r="J15389">
        <v>1080</v>
      </c>
      <c r="K15389">
        <v>474</v>
      </c>
      <c r="L15389">
        <v>13</v>
      </c>
      <c r="M15389">
        <f t="shared" si="31089"/>
        <v>0</v>
      </c>
      <c r="N15389" t="b">
        <f t="shared" ref="N15389" si="31142">AND(MIN($F15389,$F15390,$F15391)=$F15389,MAX($H15389,$H15390,$H15391)=$H15389)</f>
        <v>0</v>
      </c>
      <c r="O15389" t="b">
        <f t="shared" ref="O15389" si="31143">AND(N15389,NOT(N15390),NOT(N15391))</f>
        <v>0</v>
      </c>
    </row>
    <row r="15390" spans="1:15" x14ac:dyDescent="0.25">
      <c r="A15390" t="s">
        <v>15</v>
      </c>
      <c r="B15390" t="s">
        <v>18</v>
      </c>
      <c r="C15390">
        <v>250</v>
      </c>
      <c r="D15390">
        <v>27</v>
      </c>
      <c r="E15390" t="b">
        <v>0</v>
      </c>
      <c r="F15390">
        <v>3.5999999999999997E-2</v>
      </c>
      <c r="G15390">
        <v>64</v>
      </c>
      <c r="H15390">
        <v>64</v>
      </c>
      <c r="I15390">
        <v>1082</v>
      </c>
      <c r="J15390">
        <v>1080</v>
      </c>
      <c r="K15390">
        <v>474</v>
      </c>
      <c r="L15390">
        <v>13</v>
      </c>
      <c r="M15390">
        <f t="shared" si="31089"/>
        <v>0</v>
      </c>
      <c r="N15390" t="b">
        <f t="shared" ref="N15390" si="31144">AND(MIN($F15389,$F15390,$F15391)=$F15390,MAX($H15389,$H15390,$H15391)=$H15390)</f>
        <v>1</v>
      </c>
      <c r="O15390" t="b">
        <f t="shared" ref="O15390" si="31145">AND(NOT(N15389),N15390,NOT(N15391))</f>
        <v>1</v>
      </c>
    </row>
    <row r="15391" spans="1:15" x14ac:dyDescent="0.25">
      <c r="A15391" t="s">
        <v>19</v>
      </c>
      <c r="B15391" t="s">
        <v>18</v>
      </c>
      <c r="C15391">
        <v>250</v>
      </c>
      <c r="D15391">
        <v>27</v>
      </c>
      <c r="E15391" t="b">
        <v>0</v>
      </c>
      <c r="F15391">
        <v>6.5000000000000002E-2</v>
      </c>
      <c r="G15391">
        <v>64</v>
      </c>
      <c r="H15391">
        <v>64</v>
      </c>
      <c r="I15391">
        <v>1256</v>
      </c>
      <c r="J15391">
        <v>1080</v>
      </c>
      <c r="K15391">
        <v>474</v>
      </c>
      <c r="L15391">
        <v>13</v>
      </c>
      <c r="M15391">
        <f t="shared" si="31089"/>
        <v>0</v>
      </c>
      <c r="N15391" t="b">
        <f t="shared" ref="N15391" si="31146">AND(MIN($F15389,$F15390,$F15391)=$F15391,MAX($H15389,$H15390,$H15391)=$H15391)</f>
        <v>0</v>
      </c>
      <c r="O15391" t="b">
        <f t="shared" ref="O15391" si="31147">AND(NOT(N15389),NOT(N15390),N15391)</f>
        <v>0</v>
      </c>
    </row>
    <row r="15392" spans="1:15" x14ac:dyDescent="0.25">
      <c r="A15392" t="s">
        <v>13</v>
      </c>
      <c r="B15392" t="s">
        <v>18</v>
      </c>
      <c r="C15392">
        <v>250</v>
      </c>
      <c r="D15392">
        <v>28</v>
      </c>
      <c r="E15392" t="b">
        <v>0</v>
      </c>
      <c r="F15392">
        <v>0.10100000000000001</v>
      </c>
      <c r="G15392">
        <v>64</v>
      </c>
      <c r="H15392">
        <v>64</v>
      </c>
      <c r="I15392">
        <v>10772</v>
      </c>
      <c r="J15392">
        <v>7020</v>
      </c>
      <c r="K15392">
        <v>3443</v>
      </c>
      <c r="L15392">
        <v>16</v>
      </c>
      <c r="M15392">
        <f t="shared" si="31089"/>
        <v>0</v>
      </c>
      <c r="N15392" t="b">
        <f t="shared" ref="N15392" si="31148">AND(MIN($F15392,$F15393,$F15394)=$F15392,MAX($H15392,$H15393,$H15394)=$H15392)</f>
        <v>0</v>
      </c>
      <c r="O15392" t="b">
        <f t="shared" ref="O15392" si="31149">AND(N15392,NOT(N15393),NOT(N15394))</f>
        <v>0</v>
      </c>
    </row>
    <row r="15393" spans="1:15" x14ac:dyDescent="0.25">
      <c r="A15393" t="s">
        <v>15</v>
      </c>
      <c r="B15393" t="s">
        <v>18</v>
      </c>
      <c r="C15393">
        <v>250</v>
      </c>
      <c r="D15393">
        <v>28</v>
      </c>
      <c r="E15393" t="b">
        <v>0</v>
      </c>
      <c r="F15393">
        <v>7.3999999999999996E-2</v>
      </c>
      <c r="G15393">
        <v>64</v>
      </c>
      <c r="H15393">
        <v>64</v>
      </c>
      <c r="I15393">
        <v>7022</v>
      </c>
      <c r="J15393">
        <v>7020</v>
      </c>
      <c r="K15393">
        <v>3443</v>
      </c>
      <c r="L15393">
        <v>16</v>
      </c>
      <c r="M15393">
        <f t="shared" si="31089"/>
        <v>0</v>
      </c>
      <c r="N15393" t="b">
        <f t="shared" ref="N15393" si="31150">AND(MIN($F15392,$F15393,$F15394)=$F15393,MAX($H15392,$H15393,$H15394)=$H15393)</f>
        <v>1</v>
      </c>
      <c r="O15393" t="b">
        <f t="shared" ref="O15393" si="31151">AND(NOT(N15392),N15393,NOT(N15394))</f>
        <v>1</v>
      </c>
    </row>
    <row r="15394" spans="1:15" x14ac:dyDescent="0.25">
      <c r="A15394" t="s">
        <v>19</v>
      </c>
      <c r="B15394" t="s">
        <v>18</v>
      </c>
      <c r="C15394">
        <v>250</v>
      </c>
      <c r="D15394">
        <v>28</v>
      </c>
      <c r="E15394" t="b">
        <v>0</v>
      </c>
      <c r="F15394">
        <v>0.13100000000000001</v>
      </c>
      <c r="G15394">
        <v>64</v>
      </c>
      <c r="H15394">
        <v>64</v>
      </c>
      <c r="I15394">
        <v>10772</v>
      </c>
      <c r="J15394">
        <v>7020</v>
      </c>
      <c r="K15394">
        <v>3443</v>
      </c>
      <c r="L15394">
        <v>16</v>
      </c>
      <c r="M15394">
        <f t="shared" si="31089"/>
        <v>0</v>
      </c>
      <c r="N15394" t="b">
        <f t="shared" ref="N15394" si="31152">AND(MIN($F15392,$F15393,$F15394)=$F15394,MAX($H15392,$H15393,$H15394)=$H15394)</f>
        <v>0</v>
      </c>
      <c r="O15394" t="b">
        <f t="shared" ref="O15394" si="31153">AND(NOT(N15392),NOT(N15393),N15394)</f>
        <v>0</v>
      </c>
    </row>
    <row r="15395" spans="1:15" x14ac:dyDescent="0.25">
      <c r="A15395" t="s">
        <v>13</v>
      </c>
      <c r="B15395" t="s">
        <v>18</v>
      </c>
      <c r="C15395">
        <v>250</v>
      </c>
      <c r="D15395">
        <v>29</v>
      </c>
      <c r="E15395" t="b">
        <v>0</v>
      </c>
      <c r="F15395">
        <v>2.3E-2</v>
      </c>
      <c r="G15395">
        <v>64</v>
      </c>
      <c r="H15395">
        <v>64</v>
      </c>
      <c r="I15395">
        <v>481</v>
      </c>
      <c r="J15395">
        <v>271</v>
      </c>
      <c r="K15395">
        <v>70</v>
      </c>
      <c r="L15395">
        <v>11</v>
      </c>
      <c r="M15395">
        <f t="shared" si="31089"/>
        <v>0</v>
      </c>
      <c r="N15395" t="b">
        <f t="shared" ref="N15395" si="31154">AND(MIN($F15395,$F15396,$F15397)=$F15395,MAX($H15395,$H15396,$H15397)=$H15395)</f>
        <v>1</v>
      </c>
      <c r="O15395" t="b">
        <f t="shared" ref="O15395" si="31155">AND(N15395,NOT(N15396),NOT(N15397))</f>
        <v>1</v>
      </c>
    </row>
    <row r="15396" spans="1:15" x14ac:dyDescent="0.25">
      <c r="A15396" t="s">
        <v>15</v>
      </c>
      <c r="B15396" t="s">
        <v>18</v>
      </c>
      <c r="C15396">
        <v>250</v>
      </c>
      <c r="D15396">
        <v>29</v>
      </c>
      <c r="E15396" t="b">
        <v>1</v>
      </c>
      <c r="F15396">
        <v>10.000999999999999</v>
      </c>
      <c r="G15396">
        <v>64</v>
      </c>
      <c r="H15396">
        <v>0</v>
      </c>
      <c r="I15396">
        <v>334981</v>
      </c>
      <c r="J15396">
        <v>334980</v>
      </c>
      <c r="K15396">
        <v>167488</v>
      </c>
      <c r="L15396">
        <v>11</v>
      </c>
      <c r="M15396">
        <f t="shared" si="31089"/>
        <v>64</v>
      </c>
      <c r="N15396" t="b">
        <f t="shared" ref="N15396" si="31156">AND(MIN($F15395,$F15396,$F15397)=$F15396,MAX($H15395,$H15396,$H15397)=$H15396)</f>
        <v>0</v>
      </c>
      <c r="O15396" t="b">
        <f t="shared" ref="O15396" si="31157">AND(NOT(N15395),N15396,NOT(N15397))</f>
        <v>0</v>
      </c>
    </row>
    <row r="15397" spans="1:15" x14ac:dyDescent="0.25">
      <c r="A15397" t="s">
        <v>19</v>
      </c>
      <c r="B15397" t="s">
        <v>18</v>
      </c>
      <c r="C15397">
        <v>250</v>
      </c>
      <c r="D15397">
        <v>29</v>
      </c>
      <c r="E15397" t="b">
        <v>0</v>
      </c>
      <c r="F15397">
        <v>0.10199999999999999</v>
      </c>
      <c r="G15397">
        <v>64</v>
      </c>
      <c r="H15397">
        <v>64</v>
      </c>
      <c r="I15397">
        <v>481</v>
      </c>
      <c r="J15397">
        <v>271</v>
      </c>
      <c r="K15397">
        <v>70</v>
      </c>
      <c r="L15397">
        <v>11</v>
      </c>
      <c r="M15397">
        <f t="shared" si="31089"/>
        <v>0</v>
      </c>
      <c r="N15397" t="b">
        <f t="shared" ref="N15397" si="31158">AND(MIN($F15395,$F15396,$F15397)=$F15397,MAX($H15395,$H15396,$H15397)=$H15397)</f>
        <v>0</v>
      </c>
      <c r="O15397" t="b">
        <f t="shared" ref="O15397" si="31159">AND(NOT(N15395),NOT(N15396),N15397)</f>
        <v>0</v>
      </c>
    </row>
    <row r="15398" spans="1:15" x14ac:dyDescent="0.25">
      <c r="A15398" t="s">
        <v>13</v>
      </c>
      <c r="B15398" t="s">
        <v>18</v>
      </c>
      <c r="C15398">
        <v>250</v>
      </c>
      <c r="D15398">
        <v>2</v>
      </c>
      <c r="E15398" t="b">
        <v>0</v>
      </c>
      <c r="F15398">
        <v>4.2000000000000003E-2</v>
      </c>
      <c r="G15398">
        <v>64</v>
      </c>
      <c r="H15398">
        <v>64</v>
      </c>
      <c r="I15398">
        <v>1006</v>
      </c>
      <c r="J15398">
        <v>532</v>
      </c>
      <c r="K15398">
        <v>201</v>
      </c>
      <c r="L15398">
        <v>11</v>
      </c>
      <c r="M15398">
        <f t="shared" si="31089"/>
        <v>0</v>
      </c>
      <c r="N15398" t="b">
        <f t="shared" ref="N15398" si="31160">AND(MIN($F15398,$F15399,$F15400)=$F15398,MAX($H15398,$H15399,$H15400)=$H15398)</f>
        <v>0</v>
      </c>
      <c r="O15398" t="b">
        <f t="shared" ref="O15398" si="31161">AND(N15398,NOT(N15399),NOT(N15400))</f>
        <v>0</v>
      </c>
    </row>
    <row r="15399" spans="1:15" x14ac:dyDescent="0.25">
      <c r="A15399" t="s">
        <v>15</v>
      </c>
      <c r="B15399" t="s">
        <v>18</v>
      </c>
      <c r="C15399">
        <v>250</v>
      </c>
      <c r="D15399">
        <v>2</v>
      </c>
      <c r="E15399" t="b">
        <v>0</v>
      </c>
      <c r="F15399">
        <v>2.9000000000000001E-2</v>
      </c>
      <c r="G15399">
        <v>64</v>
      </c>
      <c r="H15399">
        <v>64</v>
      </c>
      <c r="I15399">
        <v>533</v>
      </c>
      <c r="J15399">
        <v>532</v>
      </c>
      <c r="K15399">
        <v>201</v>
      </c>
      <c r="L15399">
        <v>11</v>
      </c>
      <c r="M15399">
        <f t="shared" si="31089"/>
        <v>0</v>
      </c>
      <c r="N15399" t="b">
        <f t="shared" ref="N15399" si="31162">AND(MIN($F15398,$F15399,$F15400)=$F15399,MAX($H15398,$H15399,$H15400)=$H15399)</f>
        <v>1</v>
      </c>
      <c r="O15399" t="b">
        <f t="shared" ref="O15399" si="31163">AND(NOT(N15398),N15399,NOT(N15400))</f>
        <v>1</v>
      </c>
    </row>
    <row r="15400" spans="1:15" x14ac:dyDescent="0.25">
      <c r="A15400" t="s">
        <v>19</v>
      </c>
      <c r="B15400" t="s">
        <v>18</v>
      </c>
      <c r="C15400">
        <v>250</v>
      </c>
      <c r="D15400">
        <v>2</v>
      </c>
      <c r="E15400" t="b">
        <v>0</v>
      </c>
      <c r="F15400">
        <v>5.6000000000000001E-2</v>
      </c>
      <c r="G15400">
        <v>64</v>
      </c>
      <c r="H15400">
        <v>64</v>
      </c>
      <c r="I15400">
        <v>1006</v>
      </c>
      <c r="J15400">
        <v>532</v>
      </c>
      <c r="K15400">
        <v>201</v>
      </c>
      <c r="L15400">
        <v>11</v>
      </c>
      <c r="M15400">
        <f t="shared" si="31089"/>
        <v>0</v>
      </c>
      <c r="N15400" t="b">
        <f t="shared" ref="N15400" si="31164">AND(MIN($F15398,$F15399,$F15400)=$F15400,MAX($H15398,$H15399,$H15400)=$H15400)</f>
        <v>0</v>
      </c>
      <c r="O15400" t="b">
        <f t="shared" ref="O15400" si="31165">AND(NOT(N15398),NOT(N15399),N15400)</f>
        <v>0</v>
      </c>
    </row>
    <row r="15401" spans="1:15" x14ac:dyDescent="0.25">
      <c r="A15401" t="s">
        <v>13</v>
      </c>
      <c r="B15401" t="s">
        <v>18</v>
      </c>
      <c r="C15401">
        <v>250</v>
      </c>
      <c r="D15401">
        <v>30</v>
      </c>
      <c r="E15401" t="b">
        <v>0</v>
      </c>
      <c r="F15401">
        <v>0.39600000000000002</v>
      </c>
      <c r="G15401">
        <v>64</v>
      </c>
      <c r="H15401">
        <v>64</v>
      </c>
      <c r="I15401">
        <v>38920</v>
      </c>
      <c r="J15401">
        <v>20816</v>
      </c>
      <c r="K15401">
        <v>10342</v>
      </c>
      <c r="L15401">
        <v>19</v>
      </c>
      <c r="M15401">
        <f t="shared" si="31089"/>
        <v>0</v>
      </c>
      <c r="N15401" t="b">
        <f t="shared" ref="N15401" si="31166">AND(MIN($F15401,$F15402,$F15403)=$F15401,MAX($H15401,$H15402,$H15403)=$H15401)</f>
        <v>0</v>
      </c>
      <c r="O15401" t="b">
        <f t="shared" ref="O15401" si="31167">AND(N15401,NOT(N15402),NOT(N15403))</f>
        <v>0</v>
      </c>
    </row>
    <row r="15402" spans="1:15" x14ac:dyDescent="0.25">
      <c r="A15402" t="s">
        <v>15</v>
      </c>
      <c r="B15402" t="s">
        <v>18</v>
      </c>
      <c r="C15402">
        <v>250</v>
      </c>
      <c r="D15402">
        <v>30</v>
      </c>
      <c r="E15402" t="b">
        <v>0</v>
      </c>
      <c r="F15402">
        <v>0.219</v>
      </c>
      <c r="G15402">
        <v>64</v>
      </c>
      <c r="H15402">
        <v>64</v>
      </c>
      <c r="I15402">
        <v>20957</v>
      </c>
      <c r="J15402">
        <v>20816</v>
      </c>
      <c r="K15402">
        <v>10342</v>
      </c>
      <c r="L15402">
        <v>19</v>
      </c>
      <c r="M15402">
        <f t="shared" si="31089"/>
        <v>0</v>
      </c>
      <c r="N15402" t="b">
        <f t="shared" ref="N15402" si="31168">AND(MIN($F15401,$F15402,$F15403)=$F15402,MAX($H15401,$H15402,$H15403)=$H15402)</f>
        <v>1</v>
      </c>
      <c r="O15402" t="b">
        <f t="shared" ref="O15402" si="31169">AND(NOT(N15401),N15402,NOT(N15403))</f>
        <v>1</v>
      </c>
    </row>
    <row r="15403" spans="1:15" x14ac:dyDescent="0.25">
      <c r="A15403" t="s">
        <v>19</v>
      </c>
      <c r="B15403" t="s">
        <v>18</v>
      </c>
      <c r="C15403">
        <v>250</v>
      </c>
      <c r="D15403">
        <v>30</v>
      </c>
      <c r="E15403" t="b">
        <v>0</v>
      </c>
      <c r="F15403">
        <v>0.33900000000000002</v>
      </c>
      <c r="G15403">
        <v>64</v>
      </c>
      <c r="H15403">
        <v>64</v>
      </c>
      <c r="I15403">
        <v>38920</v>
      </c>
      <c r="J15403">
        <v>20816</v>
      </c>
      <c r="K15403">
        <v>10342</v>
      </c>
      <c r="L15403">
        <v>19</v>
      </c>
      <c r="M15403">
        <f t="shared" si="31089"/>
        <v>0</v>
      </c>
      <c r="N15403" t="b">
        <f t="shared" ref="N15403" si="31170">AND(MIN($F15401,$F15402,$F15403)=$F15403,MAX($H15401,$H15402,$H15403)=$H15403)</f>
        <v>0</v>
      </c>
      <c r="O15403" t="b">
        <f t="shared" ref="O15403" si="31171">AND(NOT(N15401),NOT(N15402),N15403)</f>
        <v>0</v>
      </c>
    </row>
    <row r="15404" spans="1:15" x14ac:dyDescent="0.25">
      <c r="A15404" t="s">
        <v>13</v>
      </c>
      <c r="B15404" t="s">
        <v>18</v>
      </c>
      <c r="C15404">
        <v>250</v>
      </c>
      <c r="D15404">
        <v>31</v>
      </c>
      <c r="E15404" t="b">
        <v>0</v>
      </c>
      <c r="F15404">
        <v>7.6999999999999999E-2</v>
      </c>
      <c r="G15404">
        <v>64</v>
      </c>
      <c r="H15404">
        <v>64</v>
      </c>
      <c r="I15404">
        <v>1846</v>
      </c>
      <c r="J15404">
        <v>1215</v>
      </c>
      <c r="K15404">
        <v>541</v>
      </c>
      <c r="L15404">
        <v>22</v>
      </c>
      <c r="M15404">
        <f t="shared" si="31089"/>
        <v>0</v>
      </c>
      <c r="N15404" t="b">
        <f t="shared" ref="N15404" si="31172">AND(MIN($F15404,$F15405,$F15406)=$F15404,MAX($H15404,$H15405,$H15406)=$H15404)</f>
        <v>0</v>
      </c>
      <c r="O15404" t="b">
        <f t="shared" ref="O15404" si="31173">AND(N15404,NOT(N15405),NOT(N15406))</f>
        <v>0</v>
      </c>
    </row>
    <row r="15405" spans="1:15" x14ac:dyDescent="0.25">
      <c r="A15405" t="s">
        <v>15</v>
      </c>
      <c r="B15405" t="s">
        <v>18</v>
      </c>
      <c r="C15405">
        <v>250</v>
      </c>
      <c r="D15405">
        <v>31</v>
      </c>
      <c r="E15405" t="b">
        <v>0</v>
      </c>
      <c r="F15405">
        <v>7.6999999999999999E-2</v>
      </c>
      <c r="G15405">
        <v>64</v>
      </c>
      <c r="H15405">
        <v>64</v>
      </c>
      <c r="I15405">
        <v>9734</v>
      </c>
      <c r="J15405">
        <v>9679</v>
      </c>
      <c r="K15405">
        <v>4773</v>
      </c>
      <c r="L15405">
        <v>18</v>
      </c>
      <c r="M15405">
        <f t="shared" si="31089"/>
        <v>0</v>
      </c>
      <c r="N15405" t="b">
        <f t="shared" ref="N15405" si="31174">AND(MIN($F15404,$F15405,$F15406)=$F15405,MAX($H15404,$H15405,$H15406)=$H15405)</f>
        <v>0</v>
      </c>
      <c r="O15405" t="b">
        <f t="shared" ref="O15405" si="31175">AND(NOT(N15404),N15405,NOT(N15406))</f>
        <v>0</v>
      </c>
    </row>
    <row r="15406" spans="1:15" x14ac:dyDescent="0.25">
      <c r="A15406" t="s">
        <v>19</v>
      </c>
      <c r="B15406" t="s">
        <v>18</v>
      </c>
      <c r="C15406">
        <v>250</v>
      </c>
      <c r="D15406">
        <v>31</v>
      </c>
      <c r="E15406" t="b">
        <v>0</v>
      </c>
      <c r="F15406">
        <v>7.1999999999999995E-2</v>
      </c>
      <c r="G15406">
        <v>64</v>
      </c>
      <c r="H15406">
        <v>64</v>
      </c>
      <c r="I15406">
        <v>1846</v>
      </c>
      <c r="J15406">
        <v>1215</v>
      </c>
      <c r="K15406">
        <v>541</v>
      </c>
      <c r="L15406">
        <v>22</v>
      </c>
      <c r="M15406">
        <f t="shared" si="31089"/>
        <v>0</v>
      </c>
      <c r="N15406" t="b">
        <f t="shared" ref="N15406" si="31176">AND(MIN($F15404,$F15405,$F15406)=$F15406,MAX($H15404,$H15405,$H15406)=$H15406)</f>
        <v>1</v>
      </c>
      <c r="O15406" t="b">
        <f t="shared" ref="O15406" si="31177">AND(NOT(N15404),NOT(N15405),N15406)</f>
        <v>1</v>
      </c>
    </row>
    <row r="15407" spans="1:15" x14ac:dyDescent="0.25">
      <c r="A15407" t="s">
        <v>13</v>
      </c>
      <c r="B15407" t="s">
        <v>18</v>
      </c>
      <c r="C15407">
        <v>250</v>
      </c>
      <c r="D15407">
        <v>32</v>
      </c>
      <c r="E15407" t="b">
        <v>0</v>
      </c>
      <c r="F15407">
        <v>0.22600000000000001</v>
      </c>
      <c r="G15407">
        <v>64</v>
      </c>
      <c r="H15407">
        <v>64</v>
      </c>
      <c r="I15407">
        <v>24851</v>
      </c>
      <c r="J15407">
        <v>13173</v>
      </c>
      <c r="K15407">
        <v>6519</v>
      </c>
      <c r="L15407">
        <v>24</v>
      </c>
      <c r="M15407">
        <f t="shared" si="31089"/>
        <v>0</v>
      </c>
      <c r="N15407" t="b">
        <f t="shared" ref="N15407" si="31178">AND(MIN($F15407,$F15408,$F15409)=$F15407,MAX($H15407,$H15408,$H15409)=$H15407)</f>
        <v>1</v>
      </c>
      <c r="O15407" t="b">
        <f t="shared" ref="O15407" si="31179">AND(N15407,NOT(N15408),NOT(N15409))</f>
        <v>1</v>
      </c>
    </row>
    <row r="15408" spans="1:15" x14ac:dyDescent="0.25">
      <c r="A15408" t="s">
        <v>15</v>
      </c>
      <c r="B15408" t="s">
        <v>18</v>
      </c>
      <c r="C15408">
        <v>250</v>
      </c>
      <c r="D15408">
        <v>32</v>
      </c>
      <c r="E15408" t="b">
        <v>0</v>
      </c>
      <c r="F15408">
        <v>0.23599999999999999</v>
      </c>
      <c r="G15408">
        <v>64</v>
      </c>
      <c r="H15408">
        <v>64</v>
      </c>
      <c r="I15408">
        <v>13372</v>
      </c>
      <c r="J15408">
        <v>13173</v>
      </c>
      <c r="K15408">
        <v>6519</v>
      </c>
      <c r="L15408">
        <v>24</v>
      </c>
      <c r="M15408">
        <f t="shared" si="31089"/>
        <v>0</v>
      </c>
      <c r="N15408" t="b">
        <f t="shared" ref="N15408" si="31180">AND(MIN($F15407,$F15408,$F15409)=$F15408,MAX($H15407,$H15408,$H15409)=$H15408)</f>
        <v>0</v>
      </c>
      <c r="O15408" t="b">
        <f t="shared" ref="O15408" si="31181">AND(NOT(N15407),N15408,NOT(N15409))</f>
        <v>0</v>
      </c>
    </row>
    <row r="15409" spans="1:15" x14ac:dyDescent="0.25">
      <c r="A15409" t="s">
        <v>19</v>
      </c>
      <c r="B15409" t="s">
        <v>18</v>
      </c>
      <c r="C15409">
        <v>250</v>
      </c>
      <c r="D15409">
        <v>32</v>
      </c>
      <c r="E15409" t="b">
        <v>0</v>
      </c>
      <c r="F15409">
        <v>0.246</v>
      </c>
      <c r="G15409">
        <v>64</v>
      </c>
      <c r="H15409">
        <v>64</v>
      </c>
      <c r="I15409">
        <v>24851</v>
      </c>
      <c r="J15409">
        <v>13173</v>
      </c>
      <c r="K15409">
        <v>6519</v>
      </c>
      <c r="L15409">
        <v>24</v>
      </c>
      <c r="M15409">
        <f t="shared" si="31089"/>
        <v>0</v>
      </c>
      <c r="N15409" t="b">
        <f t="shared" ref="N15409" si="31182">AND(MIN($F15407,$F15408,$F15409)=$F15409,MAX($H15407,$H15408,$H15409)=$H15409)</f>
        <v>0</v>
      </c>
      <c r="O15409" t="b">
        <f t="shared" ref="O15409" si="31183">AND(NOT(N15407),NOT(N15408),N15409)</f>
        <v>0</v>
      </c>
    </row>
    <row r="15410" spans="1:15" x14ac:dyDescent="0.25">
      <c r="A15410" t="s">
        <v>13</v>
      </c>
      <c r="B15410" t="s">
        <v>18</v>
      </c>
      <c r="C15410">
        <v>250</v>
      </c>
      <c r="D15410">
        <v>33</v>
      </c>
      <c r="E15410" t="b">
        <v>0</v>
      </c>
      <c r="F15410">
        <v>0.191</v>
      </c>
      <c r="G15410">
        <v>64</v>
      </c>
      <c r="H15410">
        <v>64</v>
      </c>
      <c r="I15410">
        <v>7238</v>
      </c>
      <c r="J15410">
        <v>6175</v>
      </c>
      <c r="K15410">
        <v>3020</v>
      </c>
      <c r="L15410">
        <v>20</v>
      </c>
      <c r="M15410">
        <f t="shared" si="31089"/>
        <v>0</v>
      </c>
      <c r="N15410" t="b">
        <f t="shared" ref="N15410" si="31184">AND(MIN($F15410,$F15411,$F15412)=$F15410,MAX($H15410,$H15411,$H15412)=$H15410)</f>
        <v>0</v>
      </c>
      <c r="O15410" t="b">
        <f t="shared" ref="O15410" si="31185">AND(N15410,NOT(N15411),NOT(N15412))</f>
        <v>0</v>
      </c>
    </row>
    <row r="15411" spans="1:15" x14ac:dyDescent="0.25">
      <c r="A15411" t="s">
        <v>15</v>
      </c>
      <c r="B15411" t="s">
        <v>18</v>
      </c>
      <c r="C15411">
        <v>250</v>
      </c>
      <c r="D15411">
        <v>33</v>
      </c>
      <c r="E15411" t="b">
        <v>0</v>
      </c>
      <c r="F15411">
        <v>0.123</v>
      </c>
      <c r="G15411">
        <v>64</v>
      </c>
      <c r="H15411">
        <v>64</v>
      </c>
      <c r="I15411">
        <v>12344</v>
      </c>
      <c r="J15411">
        <v>12319</v>
      </c>
      <c r="K15411">
        <v>6092</v>
      </c>
      <c r="L15411">
        <v>19</v>
      </c>
      <c r="M15411">
        <f t="shared" si="31089"/>
        <v>0</v>
      </c>
      <c r="N15411" t="b">
        <f t="shared" ref="N15411" si="31186">AND(MIN($F15410,$F15411,$F15412)=$F15411,MAX($H15410,$H15411,$H15412)=$H15411)</f>
        <v>0</v>
      </c>
      <c r="O15411" t="b">
        <f t="shared" ref="O15411" si="31187">AND(NOT(N15410),N15411,NOT(N15412))</f>
        <v>0</v>
      </c>
    </row>
    <row r="15412" spans="1:15" x14ac:dyDescent="0.25">
      <c r="A15412" t="s">
        <v>19</v>
      </c>
      <c r="B15412" t="s">
        <v>18</v>
      </c>
      <c r="C15412">
        <v>250</v>
      </c>
      <c r="D15412">
        <v>33</v>
      </c>
      <c r="E15412" t="b">
        <v>0</v>
      </c>
      <c r="F15412">
        <v>0.122</v>
      </c>
      <c r="G15412">
        <v>64</v>
      </c>
      <c r="H15412">
        <v>64</v>
      </c>
      <c r="I15412">
        <v>7238</v>
      </c>
      <c r="J15412">
        <v>6175</v>
      </c>
      <c r="K15412">
        <v>3020</v>
      </c>
      <c r="L15412">
        <v>20</v>
      </c>
      <c r="M15412">
        <f t="shared" si="31089"/>
        <v>0</v>
      </c>
      <c r="N15412" t="b">
        <f t="shared" ref="N15412" si="31188">AND(MIN($F15410,$F15411,$F15412)=$F15412,MAX($H15410,$H15411,$H15412)=$H15412)</f>
        <v>1</v>
      </c>
      <c r="O15412" t="b">
        <f t="shared" ref="O15412" si="31189">AND(NOT(N15410),NOT(N15411),N15412)</f>
        <v>1</v>
      </c>
    </row>
    <row r="15413" spans="1:15" x14ac:dyDescent="0.25">
      <c r="A15413" t="s">
        <v>13</v>
      </c>
      <c r="B15413" t="s">
        <v>18</v>
      </c>
      <c r="C15413">
        <v>250</v>
      </c>
      <c r="D15413">
        <v>34</v>
      </c>
      <c r="E15413" t="b">
        <v>0</v>
      </c>
      <c r="F15413">
        <v>0.107</v>
      </c>
      <c r="G15413">
        <v>64</v>
      </c>
      <c r="H15413">
        <v>64</v>
      </c>
      <c r="I15413">
        <v>7655</v>
      </c>
      <c r="J15413">
        <v>4901</v>
      </c>
      <c r="K15413">
        <v>2384</v>
      </c>
      <c r="L15413">
        <v>15</v>
      </c>
      <c r="M15413">
        <f t="shared" si="31089"/>
        <v>0</v>
      </c>
      <c r="N15413" t="b">
        <f t="shared" ref="N15413" si="31190">AND(MIN($F15413,$F15414,$F15415)=$F15413,MAX($H15413,$H15414,$H15415)=$H15413)</f>
        <v>0</v>
      </c>
      <c r="O15413" t="b">
        <f t="shared" ref="O15413" si="31191">AND(N15413,NOT(N15414),NOT(N15415))</f>
        <v>0</v>
      </c>
    </row>
    <row r="15414" spans="1:15" x14ac:dyDescent="0.25">
      <c r="A15414" t="s">
        <v>15</v>
      </c>
      <c r="B15414" t="s">
        <v>18</v>
      </c>
      <c r="C15414">
        <v>250</v>
      </c>
      <c r="D15414">
        <v>34</v>
      </c>
      <c r="E15414" t="b">
        <v>0</v>
      </c>
      <c r="F15414">
        <v>7.0000000000000007E-2</v>
      </c>
      <c r="G15414">
        <v>64</v>
      </c>
      <c r="H15414">
        <v>64</v>
      </c>
      <c r="I15414">
        <v>4903</v>
      </c>
      <c r="J15414">
        <v>4901</v>
      </c>
      <c r="K15414">
        <v>2384</v>
      </c>
      <c r="L15414">
        <v>15</v>
      </c>
      <c r="M15414">
        <f t="shared" si="31089"/>
        <v>0</v>
      </c>
      <c r="N15414" t="b">
        <f t="shared" ref="N15414" si="31192">AND(MIN($F15413,$F15414,$F15415)=$F15414,MAX($H15413,$H15414,$H15415)=$H15414)</f>
        <v>1</v>
      </c>
      <c r="O15414" t="b">
        <f t="shared" ref="O15414" si="31193">AND(NOT(N15413),N15414,NOT(N15415))</f>
        <v>1</v>
      </c>
    </row>
    <row r="15415" spans="1:15" x14ac:dyDescent="0.25">
      <c r="A15415" t="s">
        <v>19</v>
      </c>
      <c r="B15415" t="s">
        <v>18</v>
      </c>
      <c r="C15415">
        <v>250</v>
      </c>
      <c r="D15415">
        <v>34</v>
      </c>
      <c r="E15415" t="b">
        <v>0</v>
      </c>
      <c r="F15415">
        <v>8.5999999999999993E-2</v>
      </c>
      <c r="G15415">
        <v>64</v>
      </c>
      <c r="H15415">
        <v>64</v>
      </c>
      <c r="I15415">
        <v>7655</v>
      </c>
      <c r="J15415">
        <v>4901</v>
      </c>
      <c r="K15415">
        <v>2384</v>
      </c>
      <c r="L15415">
        <v>15</v>
      </c>
      <c r="M15415">
        <f t="shared" si="31089"/>
        <v>0</v>
      </c>
      <c r="N15415" t="b">
        <f t="shared" ref="N15415" si="31194">AND(MIN($F15413,$F15414,$F15415)=$F15415,MAX($H15413,$H15414,$H15415)=$H15415)</f>
        <v>0</v>
      </c>
      <c r="O15415" t="b">
        <f t="shared" ref="O15415" si="31195">AND(NOT(N15413),NOT(N15414),N15415)</f>
        <v>0</v>
      </c>
    </row>
    <row r="15416" spans="1:15" x14ac:dyDescent="0.25">
      <c r="A15416" t="s">
        <v>13</v>
      </c>
      <c r="B15416" t="s">
        <v>18</v>
      </c>
      <c r="C15416">
        <v>250</v>
      </c>
      <c r="D15416">
        <v>35</v>
      </c>
      <c r="E15416" t="b">
        <v>0</v>
      </c>
      <c r="F15416">
        <v>0.04</v>
      </c>
      <c r="G15416">
        <v>64</v>
      </c>
      <c r="H15416">
        <v>64</v>
      </c>
      <c r="I15416">
        <v>1015</v>
      </c>
      <c r="J15416">
        <v>725</v>
      </c>
      <c r="K15416">
        <v>298</v>
      </c>
      <c r="L15416">
        <v>9</v>
      </c>
      <c r="M15416">
        <f t="shared" si="31089"/>
        <v>0</v>
      </c>
      <c r="N15416" t="b">
        <f t="shared" ref="N15416" si="31196">AND(MIN($F15416,$F15417,$F15418)=$F15416,MAX($H15416,$H15417,$H15418)=$H15416)</f>
        <v>0</v>
      </c>
      <c r="O15416" t="b">
        <f t="shared" ref="O15416" si="31197">AND(N15416,NOT(N15417),NOT(N15418))</f>
        <v>0</v>
      </c>
    </row>
    <row r="15417" spans="1:15" x14ac:dyDescent="0.25">
      <c r="A15417" t="s">
        <v>15</v>
      </c>
      <c r="B15417" t="s">
        <v>18</v>
      </c>
      <c r="C15417">
        <v>250</v>
      </c>
      <c r="D15417">
        <v>35</v>
      </c>
      <c r="E15417" t="b">
        <v>0</v>
      </c>
      <c r="F15417">
        <v>2.7E-2</v>
      </c>
      <c r="G15417">
        <v>64</v>
      </c>
      <c r="H15417">
        <v>64</v>
      </c>
      <c r="I15417">
        <v>725</v>
      </c>
      <c r="J15417">
        <v>725</v>
      </c>
      <c r="K15417">
        <v>298</v>
      </c>
      <c r="L15417">
        <v>9</v>
      </c>
      <c r="M15417">
        <f t="shared" si="31089"/>
        <v>0</v>
      </c>
      <c r="N15417" t="b">
        <f t="shared" ref="N15417" si="31198">AND(MIN($F15416,$F15417,$F15418)=$F15417,MAX($H15416,$H15417,$H15418)=$H15417)</f>
        <v>1</v>
      </c>
      <c r="O15417" t="b">
        <f t="shared" ref="O15417" si="31199">AND(NOT(N15416),N15417,NOT(N15418))</f>
        <v>1</v>
      </c>
    </row>
    <row r="15418" spans="1:15" x14ac:dyDescent="0.25">
      <c r="A15418" t="s">
        <v>19</v>
      </c>
      <c r="B15418" t="s">
        <v>18</v>
      </c>
      <c r="C15418">
        <v>250</v>
      </c>
      <c r="D15418">
        <v>35</v>
      </c>
      <c r="E15418" t="b">
        <v>0</v>
      </c>
      <c r="F15418">
        <v>6.9000000000000006E-2</v>
      </c>
      <c r="G15418">
        <v>64</v>
      </c>
      <c r="H15418">
        <v>64</v>
      </c>
      <c r="I15418">
        <v>1015</v>
      </c>
      <c r="J15418">
        <v>725</v>
      </c>
      <c r="K15418">
        <v>298</v>
      </c>
      <c r="L15418">
        <v>9</v>
      </c>
      <c r="M15418">
        <f t="shared" si="31089"/>
        <v>0</v>
      </c>
      <c r="N15418" t="b">
        <f t="shared" ref="N15418" si="31200">AND(MIN($F15416,$F15417,$F15418)=$F15418,MAX($H15416,$H15417,$H15418)=$H15418)</f>
        <v>0</v>
      </c>
      <c r="O15418" t="b">
        <f t="shared" ref="O15418" si="31201">AND(NOT(N15416),NOT(N15417),N15418)</f>
        <v>0</v>
      </c>
    </row>
    <row r="15419" spans="1:15" x14ac:dyDescent="0.25">
      <c r="A15419" t="s">
        <v>13</v>
      </c>
      <c r="B15419" t="s">
        <v>18</v>
      </c>
      <c r="C15419">
        <v>250</v>
      </c>
      <c r="D15419">
        <v>36</v>
      </c>
      <c r="E15419" t="b">
        <v>0</v>
      </c>
      <c r="F15419">
        <v>4.4999999999999998E-2</v>
      </c>
      <c r="G15419">
        <v>64</v>
      </c>
      <c r="H15419">
        <v>64</v>
      </c>
      <c r="I15419">
        <v>543</v>
      </c>
      <c r="J15419">
        <v>312</v>
      </c>
      <c r="K15419">
        <v>91</v>
      </c>
      <c r="L15419">
        <v>10</v>
      </c>
      <c r="M15419">
        <f t="shared" si="31089"/>
        <v>0</v>
      </c>
      <c r="N15419" t="b">
        <f t="shared" ref="N15419" si="31202">AND(MIN($F15419,$F15420,$F15421)=$F15419,MAX($H15419,$H15420,$H15421)=$H15419)</f>
        <v>1</v>
      </c>
      <c r="O15419" t="b">
        <f t="shared" ref="O15419" si="31203">AND(N15419,NOT(N15420),NOT(N15421))</f>
        <v>0</v>
      </c>
    </row>
    <row r="15420" spans="1:15" x14ac:dyDescent="0.25">
      <c r="A15420" t="s">
        <v>15</v>
      </c>
      <c r="B15420" t="s">
        <v>18</v>
      </c>
      <c r="C15420">
        <v>250</v>
      </c>
      <c r="D15420">
        <v>36</v>
      </c>
      <c r="E15420" t="b">
        <v>0</v>
      </c>
      <c r="F15420">
        <v>4.4999999999999998E-2</v>
      </c>
      <c r="G15420">
        <v>64</v>
      </c>
      <c r="H15420">
        <v>64</v>
      </c>
      <c r="I15420">
        <v>313</v>
      </c>
      <c r="J15420">
        <v>312</v>
      </c>
      <c r="K15420">
        <v>91</v>
      </c>
      <c r="L15420">
        <v>10</v>
      </c>
      <c r="M15420">
        <f t="shared" si="31089"/>
        <v>0</v>
      </c>
      <c r="N15420" t="b">
        <f t="shared" ref="N15420" si="31204">AND(MIN($F15419,$F15420,$F15421)=$F15420,MAX($H15419,$H15420,$H15421)=$H15420)</f>
        <v>1</v>
      </c>
      <c r="O15420" t="b">
        <f t="shared" ref="O15420" si="31205">AND(NOT(N15419),N15420,NOT(N15421))</f>
        <v>0</v>
      </c>
    </row>
    <row r="15421" spans="1:15" x14ac:dyDescent="0.25">
      <c r="A15421" t="s">
        <v>19</v>
      </c>
      <c r="B15421" t="s">
        <v>18</v>
      </c>
      <c r="C15421">
        <v>250</v>
      </c>
      <c r="D15421">
        <v>36</v>
      </c>
      <c r="E15421" t="b">
        <v>0</v>
      </c>
      <c r="F15421">
        <v>6.0999999999999999E-2</v>
      </c>
      <c r="G15421">
        <v>64</v>
      </c>
      <c r="H15421">
        <v>64</v>
      </c>
      <c r="I15421">
        <v>543</v>
      </c>
      <c r="J15421">
        <v>312</v>
      </c>
      <c r="K15421">
        <v>91</v>
      </c>
      <c r="L15421">
        <v>10</v>
      </c>
      <c r="M15421">
        <f t="shared" si="31089"/>
        <v>0</v>
      </c>
      <c r="N15421" t="b">
        <f t="shared" ref="N15421" si="31206">AND(MIN($F15419,$F15420,$F15421)=$F15421,MAX($H15419,$H15420,$H15421)=$H15421)</f>
        <v>0</v>
      </c>
      <c r="O15421" t="b">
        <f t="shared" ref="O15421" si="31207">AND(NOT(N15419),NOT(N15420),N15421)</f>
        <v>0</v>
      </c>
    </row>
    <row r="15422" spans="1:15" x14ac:dyDescent="0.25">
      <c r="A15422" t="s">
        <v>13</v>
      </c>
      <c r="B15422" t="s">
        <v>18</v>
      </c>
      <c r="C15422">
        <v>250</v>
      </c>
      <c r="D15422">
        <v>37</v>
      </c>
      <c r="E15422" t="b">
        <v>0</v>
      </c>
      <c r="F15422">
        <v>0.246</v>
      </c>
      <c r="G15422">
        <v>64</v>
      </c>
      <c r="H15422">
        <v>64</v>
      </c>
      <c r="I15422">
        <v>19098</v>
      </c>
      <c r="J15422">
        <v>10179</v>
      </c>
      <c r="K15422">
        <v>5024</v>
      </c>
      <c r="L15422">
        <v>16</v>
      </c>
      <c r="M15422">
        <f t="shared" si="31089"/>
        <v>0</v>
      </c>
      <c r="N15422" t="b">
        <f t="shared" ref="N15422" si="31208">AND(MIN($F15422,$F15423,$F15424)=$F15422,MAX($H15422,$H15423,$H15424)=$H15422)</f>
        <v>0</v>
      </c>
      <c r="O15422" t="b">
        <f t="shared" ref="O15422" si="31209">AND(N15422,NOT(N15423),NOT(N15424))</f>
        <v>0</v>
      </c>
    </row>
    <row r="15423" spans="1:15" x14ac:dyDescent="0.25">
      <c r="A15423" t="s">
        <v>15</v>
      </c>
      <c r="B15423" t="s">
        <v>18</v>
      </c>
      <c r="C15423">
        <v>250</v>
      </c>
      <c r="D15423">
        <v>37</v>
      </c>
      <c r="E15423" t="b">
        <v>0</v>
      </c>
      <c r="F15423">
        <v>0.152</v>
      </c>
      <c r="G15423">
        <v>64</v>
      </c>
      <c r="H15423">
        <v>64</v>
      </c>
      <c r="I15423">
        <v>10204</v>
      </c>
      <c r="J15423">
        <v>10179</v>
      </c>
      <c r="K15423">
        <v>5024</v>
      </c>
      <c r="L15423">
        <v>16</v>
      </c>
      <c r="M15423">
        <f t="shared" si="31089"/>
        <v>0</v>
      </c>
      <c r="N15423" t="b">
        <f t="shared" ref="N15423" si="31210">AND(MIN($F15422,$F15423,$F15424)=$F15423,MAX($H15422,$H15423,$H15424)=$H15423)</f>
        <v>1</v>
      </c>
      <c r="O15423" t="b">
        <f t="shared" ref="O15423" si="31211">AND(NOT(N15422),N15423,NOT(N15424))</f>
        <v>1</v>
      </c>
    </row>
    <row r="15424" spans="1:15" x14ac:dyDescent="0.25">
      <c r="A15424" t="s">
        <v>19</v>
      </c>
      <c r="B15424" t="s">
        <v>18</v>
      </c>
      <c r="C15424">
        <v>250</v>
      </c>
      <c r="D15424">
        <v>37</v>
      </c>
      <c r="E15424" t="b">
        <v>0</v>
      </c>
      <c r="F15424">
        <v>0.20899999999999999</v>
      </c>
      <c r="G15424">
        <v>64</v>
      </c>
      <c r="H15424">
        <v>64</v>
      </c>
      <c r="I15424">
        <v>19098</v>
      </c>
      <c r="J15424">
        <v>10179</v>
      </c>
      <c r="K15424">
        <v>5024</v>
      </c>
      <c r="L15424">
        <v>16</v>
      </c>
      <c r="M15424">
        <f t="shared" si="31089"/>
        <v>0</v>
      </c>
      <c r="N15424" t="b">
        <f t="shared" ref="N15424" si="31212">AND(MIN($F15422,$F15423,$F15424)=$F15424,MAX($H15422,$H15423,$H15424)=$H15424)</f>
        <v>0</v>
      </c>
      <c r="O15424" t="b">
        <f t="shared" ref="O15424" si="31213">AND(NOT(N15422),NOT(N15423),N15424)</f>
        <v>0</v>
      </c>
    </row>
    <row r="15425" spans="1:15" x14ac:dyDescent="0.25">
      <c r="A15425" t="s">
        <v>13</v>
      </c>
      <c r="B15425" t="s">
        <v>18</v>
      </c>
      <c r="C15425">
        <v>250</v>
      </c>
      <c r="D15425">
        <v>38</v>
      </c>
      <c r="E15425" t="b">
        <v>0</v>
      </c>
      <c r="F15425">
        <v>4.2999999999999997E-2</v>
      </c>
      <c r="G15425">
        <v>64</v>
      </c>
      <c r="H15425">
        <v>64</v>
      </c>
      <c r="I15425">
        <v>2667</v>
      </c>
      <c r="J15425">
        <v>1577</v>
      </c>
      <c r="K15425">
        <v>724</v>
      </c>
      <c r="L15425">
        <v>9</v>
      </c>
      <c r="M15425">
        <f t="shared" si="31089"/>
        <v>0</v>
      </c>
      <c r="N15425" t="b">
        <f t="shared" ref="N15425" si="31214">AND(MIN($F15425,$F15426,$F15427)=$F15425,MAX($H15425,$H15426,$H15427)=$H15425)</f>
        <v>0</v>
      </c>
      <c r="O15425" t="b">
        <f t="shared" ref="O15425" si="31215">AND(N15425,NOT(N15426),NOT(N15427))</f>
        <v>0</v>
      </c>
    </row>
    <row r="15426" spans="1:15" x14ac:dyDescent="0.25">
      <c r="A15426" t="s">
        <v>15</v>
      </c>
      <c r="B15426" t="s">
        <v>18</v>
      </c>
      <c r="C15426">
        <v>250</v>
      </c>
      <c r="D15426">
        <v>38</v>
      </c>
      <c r="E15426" t="b">
        <v>0</v>
      </c>
      <c r="F15426">
        <v>4.2000000000000003E-2</v>
      </c>
      <c r="G15426">
        <v>64</v>
      </c>
      <c r="H15426">
        <v>64</v>
      </c>
      <c r="I15426">
        <v>1577</v>
      </c>
      <c r="J15426">
        <v>1577</v>
      </c>
      <c r="K15426">
        <v>724</v>
      </c>
      <c r="L15426">
        <v>9</v>
      </c>
      <c r="M15426">
        <f t="shared" si="31089"/>
        <v>0</v>
      </c>
      <c r="N15426" t="b">
        <f t="shared" ref="N15426" si="31216">AND(MIN($F15425,$F15426,$F15427)=$F15426,MAX($H15425,$H15426,$H15427)=$H15426)</f>
        <v>1</v>
      </c>
      <c r="O15426" t="b">
        <f t="shared" ref="O15426" si="31217">AND(NOT(N15425),N15426,NOT(N15427))</f>
        <v>1</v>
      </c>
    </row>
    <row r="15427" spans="1:15" x14ac:dyDescent="0.25">
      <c r="A15427" t="s">
        <v>19</v>
      </c>
      <c r="B15427" t="s">
        <v>18</v>
      </c>
      <c r="C15427">
        <v>250</v>
      </c>
      <c r="D15427">
        <v>38</v>
      </c>
      <c r="E15427" t="b">
        <v>0</v>
      </c>
      <c r="F15427">
        <v>7.4999999999999997E-2</v>
      </c>
      <c r="G15427">
        <v>64</v>
      </c>
      <c r="H15427">
        <v>64</v>
      </c>
      <c r="I15427">
        <v>2667</v>
      </c>
      <c r="J15427">
        <v>1577</v>
      </c>
      <c r="K15427">
        <v>724</v>
      </c>
      <c r="L15427">
        <v>9</v>
      </c>
      <c r="M15427">
        <f t="shared" ref="M15427:M15490" si="31218">G15427-H15427</f>
        <v>0</v>
      </c>
      <c r="N15427" t="b">
        <f t="shared" ref="N15427" si="31219">AND(MIN($F15425,$F15426,$F15427)=$F15427,MAX($H15425,$H15426,$H15427)=$H15427)</f>
        <v>0</v>
      </c>
      <c r="O15427" t="b">
        <f t="shared" ref="O15427" si="31220">AND(NOT(N15425),NOT(N15426),N15427)</f>
        <v>0</v>
      </c>
    </row>
    <row r="15428" spans="1:15" x14ac:dyDescent="0.25">
      <c r="A15428" t="s">
        <v>13</v>
      </c>
      <c r="B15428" t="s">
        <v>18</v>
      </c>
      <c r="C15428">
        <v>250</v>
      </c>
      <c r="D15428">
        <v>39</v>
      </c>
      <c r="E15428" t="b">
        <v>0</v>
      </c>
      <c r="F15428">
        <v>3.1E-2</v>
      </c>
      <c r="G15428">
        <v>64</v>
      </c>
      <c r="H15428">
        <v>64</v>
      </c>
      <c r="I15428">
        <v>368</v>
      </c>
      <c r="J15428">
        <v>197</v>
      </c>
      <c r="K15428">
        <v>34</v>
      </c>
      <c r="L15428">
        <v>10</v>
      </c>
      <c r="M15428">
        <f t="shared" si="31218"/>
        <v>0</v>
      </c>
      <c r="N15428" t="b">
        <f t="shared" ref="N15428" si="31221">AND(MIN($F15428,$F15429,$F15430)=$F15428,MAX($H15428,$H15429,$H15430)=$H15428)</f>
        <v>1</v>
      </c>
      <c r="O15428" t="b">
        <f t="shared" ref="O15428" si="31222">AND(N15428,NOT(N15429),NOT(N15430))</f>
        <v>1</v>
      </c>
    </row>
    <row r="15429" spans="1:15" x14ac:dyDescent="0.25">
      <c r="A15429" t="s">
        <v>15</v>
      </c>
      <c r="B15429" t="s">
        <v>18</v>
      </c>
      <c r="C15429">
        <v>250</v>
      </c>
      <c r="D15429">
        <v>39</v>
      </c>
      <c r="E15429" t="b">
        <v>0</v>
      </c>
      <c r="F15429">
        <v>3.5000000000000003E-2</v>
      </c>
      <c r="G15429">
        <v>64</v>
      </c>
      <c r="H15429">
        <v>64</v>
      </c>
      <c r="I15429">
        <v>197</v>
      </c>
      <c r="J15429">
        <v>197</v>
      </c>
      <c r="K15429">
        <v>34</v>
      </c>
      <c r="L15429">
        <v>10</v>
      </c>
      <c r="M15429">
        <f t="shared" si="31218"/>
        <v>0</v>
      </c>
      <c r="N15429" t="b">
        <f t="shared" ref="N15429" si="31223">AND(MIN($F15428,$F15429,$F15430)=$F15429,MAX($H15428,$H15429,$H15430)=$H15429)</f>
        <v>0</v>
      </c>
      <c r="O15429" t="b">
        <f t="shared" ref="O15429" si="31224">AND(NOT(N15428),N15429,NOT(N15430))</f>
        <v>0</v>
      </c>
    </row>
    <row r="15430" spans="1:15" x14ac:dyDescent="0.25">
      <c r="A15430" t="s">
        <v>19</v>
      </c>
      <c r="B15430" t="s">
        <v>18</v>
      </c>
      <c r="C15430">
        <v>250</v>
      </c>
      <c r="D15430">
        <v>39</v>
      </c>
      <c r="E15430" t="b">
        <v>0</v>
      </c>
      <c r="F15430">
        <v>6.0999999999999999E-2</v>
      </c>
      <c r="G15430">
        <v>64</v>
      </c>
      <c r="H15430">
        <v>64</v>
      </c>
      <c r="I15430">
        <v>368</v>
      </c>
      <c r="J15430">
        <v>197</v>
      </c>
      <c r="K15430">
        <v>34</v>
      </c>
      <c r="L15430">
        <v>10</v>
      </c>
      <c r="M15430">
        <f t="shared" si="31218"/>
        <v>0</v>
      </c>
      <c r="N15430" t="b">
        <f t="shared" ref="N15430" si="31225">AND(MIN($F15428,$F15429,$F15430)=$F15430,MAX($H15428,$H15429,$H15430)=$H15430)</f>
        <v>0</v>
      </c>
      <c r="O15430" t="b">
        <f t="shared" ref="O15430" si="31226">AND(NOT(N15428),NOT(N15429),N15430)</f>
        <v>0</v>
      </c>
    </row>
    <row r="15431" spans="1:15" x14ac:dyDescent="0.25">
      <c r="A15431" t="s">
        <v>13</v>
      </c>
      <c r="B15431" t="s">
        <v>18</v>
      </c>
      <c r="C15431">
        <v>250</v>
      </c>
      <c r="D15431">
        <v>3</v>
      </c>
      <c r="E15431" t="b">
        <v>0</v>
      </c>
      <c r="F15431">
        <v>0.19</v>
      </c>
      <c r="G15431">
        <v>64</v>
      </c>
      <c r="H15431">
        <v>64</v>
      </c>
      <c r="I15431">
        <v>19393</v>
      </c>
      <c r="J15431">
        <v>10901</v>
      </c>
      <c r="K15431">
        <v>5382</v>
      </c>
      <c r="L15431">
        <v>22</v>
      </c>
      <c r="M15431">
        <f t="shared" si="31218"/>
        <v>0</v>
      </c>
      <c r="N15431" t="b">
        <f t="shared" ref="N15431" si="31227">AND(MIN($F15431,$F15432,$F15433)=$F15431,MAX($H15431,$H15432,$H15433)=$H15431)</f>
        <v>0</v>
      </c>
      <c r="O15431" t="b">
        <f t="shared" ref="O15431" si="31228">AND(N15431,NOT(N15432),NOT(N15433))</f>
        <v>0</v>
      </c>
    </row>
    <row r="15432" spans="1:15" x14ac:dyDescent="0.25">
      <c r="A15432" t="s">
        <v>15</v>
      </c>
      <c r="B15432" t="s">
        <v>18</v>
      </c>
      <c r="C15432">
        <v>250</v>
      </c>
      <c r="D15432">
        <v>3</v>
      </c>
      <c r="E15432" t="b">
        <v>0</v>
      </c>
      <c r="F15432">
        <v>0.122</v>
      </c>
      <c r="G15432">
        <v>64</v>
      </c>
      <c r="H15432">
        <v>64</v>
      </c>
      <c r="I15432">
        <v>10976</v>
      </c>
      <c r="J15432">
        <v>10903</v>
      </c>
      <c r="K15432">
        <v>5383</v>
      </c>
      <c r="L15432">
        <v>22</v>
      </c>
      <c r="M15432">
        <f t="shared" si="31218"/>
        <v>0</v>
      </c>
      <c r="N15432" t="b">
        <f t="shared" ref="N15432" si="31229">AND(MIN($F15431,$F15432,$F15433)=$F15432,MAX($H15431,$H15432,$H15433)=$H15432)</f>
        <v>1</v>
      </c>
      <c r="O15432" t="b">
        <f t="shared" ref="O15432" si="31230">AND(NOT(N15431),N15432,NOT(N15433))</f>
        <v>1</v>
      </c>
    </row>
    <row r="15433" spans="1:15" x14ac:dyDescent="0.25">
      <c r="A15433" t="s">
        <v>19</v>
      </c>
      <c r="B15433" t="s">
        <v>18</v>
      </c>
      <c r="C15433">
        <v>250</v>
      </c>
      <c r="D15433">
        <v>3</v>
      </c>
      <c r="E15433" t="b">
        <v>0</v>
      </c>
      <c r="F15433">
        <v>0.27400000000000002</v>
      </c>
      <c r="G15433">
        <v>64</v>
      </c>
      <c r="H15433">
        <v>64</v>
      </c>
      <c r="I15433">
        <v>19393</v>
      </c>
      <c r="J15433">
        <v>10901</v>
      </c>
      <c r="K15433">
        <v>5382</v>
      </c>
      <c r="L15433">
        <v>22</v>
      </c>
      <c r="M15433">
        <f t="shared" si="31218"/>
        <v>0</v>
      </c>
      <c r="N15433" t="b">
        <f t="shared" ref="N15433" si="31231">AND(MIN($F15431,$F15432,$F15433)=$F15433,MAX($H15431,$H15432,$H15433)=$H15433)</f>
        <v>0</v>
      </c>
      <c r="O15433" t="b">
        <f t="shared" ref="O15433" si="31232">AND(NOT(N15431),NOT(N15432),N15433)</f>
        <v>0</v>
      </c>
    </row>
    <row r="15434" spans="1:15" x14ac:dyDescent="0.25">
      <c r="A15434" t="s">
        <v>13</v>
      </c>
      <c r="B15434" t="s">
        <v>18</v>
      </c>
      <c r="C15434">
        <v>250</v>
      </c>
      <c r="D15434">
        <v>40</v>
      </c>
      <c r="E15434" t="b">
        <v>0</v>
      </c>
      <c r="F15434">
        <v>8.5000000000000006E-2</v>
      </c>
      <c r="G15434">
        <v>64</v>
      </c>
      <c r="H15434">
        <v>64</v>
      </c>
      <c r="I15434">
        <v>4082</v>
      </c>
      <c r="J15434">
        <v>2717</v>
      </c>
      <c r="K15434">
        <v>1292</v>
      </c>
      <c r="L15434">
        <v>21</v>
      </c>
      <c r="M15434">
        <f t="shared" si="31218"/>
        <v>0</v>
      </c>
      <c r="N15434" t="b">
        <f t="shared" ref="N15434" si="31233">AND(MIN($F15434,$F15435,$F15436)=$F15434,MAX($H15434,$H15435,$H15436)=$H15434)</f>
        <v>1</v>
      </c>
      <c r="O15434" t="b">
        <f t="shared" ref="O15434" si="31234">AND(N15434,NOT(N15435),NOT(N15436))</f>
        <v>0</v>
      </c>
    </row>
    <row r="15435" spans="1:15" x14ac:dyDescent="0.25">
      <c r="A15435" t="s">
        <v>15</v>
      </c>
      <c r="B15435" t="s">
        <v>18</v>
      </c>
      <c r="C15435">
        <v>250</v>
      </c>
      <c r="D15435">
        <v>40</v>
      </c>
      <c r="E15435" t="b">
        <v>0</v>
      </c>
      <c r="F15435">
        <v>0.16600000000000001</v>
      </c>
      <c r="G15435">
        <v>64</v>
      </c>
      <c r="H15435">
        <v>64</v>
      </c>
      <c r="I15435">
        <v>4061</v>
      </c>
      <c r="J15435">
        <v>4049</v>
      </c>
      <c r="K15435">
        <v>1958</v>
      </c>
      <c r="L15435">
        <v>21</v>
      </c>
      <c r="M15435">
        <f t="shared" si="31218"/>
        <v>0</v>
      </c>
      <c r="N15435" t="b">
        <f t="shared" ref="N15435" si="31235">AND(MIN($F15434,$F15435,$F15436)=$F15435,MAX($H15434,$H15435,$H15436)=$H15435)</f>
        <v>0</v>
      </c>
      <c r="O15435" t="b">
        <f t="shared" ref="O15435" si="31236">AND(NOT(N15434),N15435,NOT(N15436))</f>
        <v>0</v>
      </c>
    </row>
    <row r="15436" spans="1:15" x14ac:dyDescent="0.25">
      <c r="A15436" t="s">
        <v>19</v>
      </c>
      <c r="B15436" t="s">
        <v>18</v>
      </c>
      <c r="C15436">
        <v>250</v>
      </c>
      <c r="D15436">
        <v>40</v>
      </c>
      <c r="E15436" t="b">
        <v>0</v>
      </c>
      <c r="F15436">
        <v>8.5000000000000006E-2</v>
      </c>
      <c r="G15436">
        <v>64</v>
      </c>
      <c r="H15436">
        <v>64</v>
      </c>
      <c r="I15436">
        <v>4082</v>
      </c>
      <c r="J15436">
        <v>2717</v>
      </c>
      <c r="K15436">
        <v>1292</v>
      </c>
      <c r="L15436">
        <v>21</v>
      </c>
      <c r="M15436">
        <f t="shared" si="31218"/>
        <v>0</v>
      </c>
      <c r="N15436" t="b">
        <f t="shared" ref="N15436" si="31237">AND(MIN($F15434,$F15435,$F15436)=$F15436,MAX($H15434,$H15435,$H15436)=$H15436)</f>
        <v>1</v>
      </c>
      <c r="O15436" t="b">
        <f t="shared" ref="O15436" si="31238">AND(NOT(N15434),NOT(N15435),N15436)</f>
        <v>0</v>
      </c>
    </row>
    <row r="15437" spans="1:15" x14ac:dyDescent="0.25">
      <c r="A15437" t="s">
        <v>13</v>
      </c>
      <c r="B15437" t="s">
        <v>18</v>
      </c>
      <c r="C15437">
        <v>250</v>
      </c>
      <c r="D15437">
        <v>41</v>
      </c>
      <c r="E15437" t="b">
        <v>0</v>
      </c>
      <c r="F15437">
        <v>0.14899999999999999</v>
      </c>
      <c r="G15437">
        <v>64</v>
      </c>
      <c r="H15437">
        <v>64</v>
      </c>
      <c r="I15437">
        <v>12184</v>
      </c>
      <c r="J15437">
        <v>10097</v>
      </c>
      <c r="K15437">
        <v>4982</v>
      </c>
      <c r="L15437">
        <v>16</v>
      </c>
      <c r="M15437">
        <f t="shared" si="31218"/>
        <v>0</v>
      </c>
      <c r="N15437" t="b">
        <f t="shared" ref="N15437" si="31239">AND(MIN($F15437,$F15438,$F15439)=$F15437,MAX($H15437,$H15438,$H15439)=$H15437)</f>
        <v>0</v>
      </c>
      <c r="O15437" t="b">
        <f t="shared" ref="O15437" si="31240">AND(N15437,NOT(N15438),NOT(N15439))</f>
        <v>0</v>
      </c>
    </row>
    <row r="15438" spans="1:15" x14ac:dyDescent="0.25">
      <c r="A15438" t="s">
        <v>15</v>
      </c>
      <c r="B15438" t="s">
        <v>18</v>
      </c>
      <c r="C15438">
        <v>250</v>
      </c>
      <c r="D15438">
        <v>41</v>
      </c>
      <c r="E15438" t="b">
        <v>0</v>
      </c>
      <c r="F15438">
        <v>9.4E-2</v>
      </c>
      <c r="G15438">
        <v>64</v>
      </c>
      <c r="H15438">
        <v>64</v>
      </c>
      <c r="I15438">
        <v>10120</v>
      </c>
      <c r="J15438">
        <v>10097</v>
      </c>
      <c r="K15438">
        <v>4982</v>
      </c>
      <c r="L15438">
        <v>16</v>
      </c>
      <c r="M15438">
        <f t="shared" si="31218"/>
        <v>0</v>
      </c>
      <c r="N15438" t="b">
        <f t="shared" ref="N15438" si="31241">AND(MIN($F15437,$F15438,$F15439)=$F15438,MAX($H15437,$H15438,$H15439)=$H15438)</f>
        <v>1</v>
      </c>
      <c r="O15438" t="b">
        <f t="shared" ref="O15438" si="31242">AND(NOT(N15437),N15438,NOT(N15439))</f>
        <v>1</v>
      </c>
    </row>
    <row r="15439" spans="1:15" x14ac:dyDescent="0.25">
      <c r="A15439" t="s">
        <v>19</v>
      </c>
      <c r="B15439" t="s">
        <v>18</v>
      </c>
      <c r="C15439">
        <v>250</v>
      </c>
      <c r="D15439">
        <v>41</v>
      </c>
      <c r="E15439" t="b">
        <v>0</v>
      </c>
      <c r="F15439">
        <v>0.16200000000000001</v>
      </c>
      <c r="G15439">
        <v>64</v>
      </c>
      <c r="H15439">
        <v>64</v>
      </c>
      <c r="I15439">
        <v>12184</v>
      </c>
      <c r="J15439">
        <v>10097</v>
      </c>
      <c r="K15439">
        <v>4982</v>
      </c>
      <c r="L15439">
        <v>16</v>
      </c>
      <c r="M15439">
        <f t="shared" si="31218"/>
        <v>0</v>
      </c>
      <c r="N15439" t="b">
        <f t="shared" ref="N15439" si="31243">AND(MIN($F15437,$F15438,$F15439)=$F15439,MAX($H15437,$H15438,$H15439)=$H15439)</f>
        <v>0</v>
      </c>
      <c r="O15439" t="b">
        <f t="shared" ref="O15439" si="31244">AND(NOT(N15437),NOT(N15438),N15439)</f>
        <v>0</v>
      </c>
    </row>
    <row r="15440" spans="1:15" x14ac:dyDescent="0.25">
      <c r="A15440" t="s">
        <v>13</v>
      </c>
      <c r="B15440" t="s">
        <v>18</v>
      </c>
      <c r="C15440">
        <v>250</v>
      </c>
      <c r="D15440">
        <v>42</v>
      </c>
      <c r="E15440" t="b">
        <v>0</v>
      </c>
      <c r="F15440">
        <v>0.309</v>
      </c>
      <c r="G15440">
        <v>64</v>
      </c>
      <c r="H15440">
        <v>64</v>
      </c>
      <c r="I15440">
        <v>18548</v>
      </c>
      <c r="J15440">
        <v>10238</v>
      </c>
      <c r="K15440">
        <v>5051</v>
      </c>
      <c r="L15440">
        <v>21</v>
      </c>
      <c r="M15440">
        <f t="shared" si="31218"/>
        <v>0</v>
      </c>
      <c r="N15440" t="b">
        <f t="shared" ref="N15440" si="31245">AND(MIN($F15440,$F15441,$F15442)=$F15440,MAX($H15440,$H15441,$H15442)=$H15440)</f>
        <v>0</v>
      </c>
      <c r="O15440" t="b">
        <f t="shared" ref="O15440" si="31246">AND(N15440,NOT(N15441),NOT(N15442))</f>
        <v>0</v>
      </c>
    </row>
    <row r="15441" spans="1:15" x14ac:dyDescent="0.25">
      <c r="A15441" t="s">
        <v>15</v>
      </c>
      <c r="B15441" t="s">
        <v>18</v>
      </c>
      <c r="C15441">
        <v>250</v>
      </c>
      <c r="D15441">
        <v>42</v>
      </c>
      <c r="E15441" t="b">
        <v>0</v>
      </c>
      <c r="F15441">
        <v>0.114</v>
      </c>
      <c r="G15441">
        <v>64</v>
      </c>
      <c r="H15441">
        <v>64</v>
      </c>
      <c r="I15441">
        <v>10279</v>
      </c>
      <c r="J15441">
        <v>10238</v>
      </c>
      <c r="K15441">
        <v>5051</v>
      </c>
      <c r="L15441">
        <v>21</v>
      </c>
      <c r="M15441">
        <f t="shared" si="31218"/>
        <v>0</v>
      </c>
      <c r="N15441" t="b">
        <f t="shared" ref="N15441" si="31247">AND(MIN($F15440,$F15441,$F15442)=$F15441,MAX($H15440,$H15441,$H15442)=$H15441)</f>
        <v>1</v>
      </c>
      <c r="O15441" t="b">
        <f t="shared" ref="O15441" si="31248">AND(NOT(N15440),N15441,NOT(N15442))</f>
        <v>1</v>
      </c>
    </row>
    <row r="15442" spans="1:15" x14ac:dyDescent="0.25">
      <c r="A15442" t="s">
        <v>19</v>
      </c>
      <c r="B15442" t="s">
        <v>18</v>
      </c>
      <c r="C15442">
        <v>250</v>
      </c>
      <c r="D15442">
        <v>42</v>
      </c>
      <c r="E15442" t="b">
        <v>0</v>
      </c>
      <c r="F15442">
        <v>0.191</v>
      </c>
      <c r="G15442">
        <v>64</v>
      </c>
      <c r="H15442">
        <v>64</v>
      </c>
      <c r="I15442">
        <v>18548</v>
      </c>
      <c r="J15442">
        <v>10238</v>
      </c>
      <c r="K15442">
        <v>5051</v>
      </c>
      <c r="L15442">
        <v>21</v>
      </c>
      <c r="M15442">
        <f t="shared" si="31218"/>
        <v>0</v>
      </c>
      <c r="N15442" t="b">
        <f t="shared" ref="N15442" si="31249">AND(MIN($F15440,$F15441,$F15442)=$F15442,MAX($H15440,$H15441,$H15442)=$H15442)</f>
        <v>0</v>
      </c>
      <c r="O15442" t="b">
        <f t="shared" ref="O15442" si="31250">AND(NOT(N15440),NOT(N15441),N15442)</f>
        <v>0</v>
      </c>
    </row>
    <row r="15443" spans="1:15" x14ac:dyDescent="0.25">
      <c r="A15443" t="s">
        <v>13</v>
      </c>
      <c r="B15443" t="s">
        <v>18</v>
      </c>
      <c r="C15443">
        <v>250</v>
      </c>
      <c r="D15443">
        <v>43</v>
      </c>
      <c r="E15443" t="b">
        <v>0</v>
      </c>
      <c r="F15443">
        <v>5.3999999999999999E-2</v>
      </c>
      <c r="G15443">
        <v>64</v>
      </c>
      <c r="H15443">
        <v>64</v>
      </c>
      <c r="I15443">
        <v>2347</v>
      </c>
      <c r="J15443">
        <v>1504</v>
      </c>
      <c r="K15443">
        <v>687</v>
      </c>
      <c r="L15443">
        <v>10</v>
      </c>
      <c r="M15443">
        <f t="shared" si="31218"/>
        <v>0</v>
      </c>
      <c r="N15443" t="b">
        <f t="shared" ref="N15443" si="31251">AND(MIN($F15443,$F15444,$F15445)=$F15443,MAX($H15443,$H15444,$H15445)=$H15443)</f>
        <v>0</v>
      </c>
      <c r="O15443" t="b">
        <f t="shared" ref="O15443" si="31252">AND(N15443,NOT(N15444),NOT(N15445))</f>
        <v>0</v>
      </c>
    </row>
    <row r="15444" spans="1:15" x14ac:dyDescent="0.25">
      <c r="A15444" t="s">
        <v>15</v>
      </c>
      <c r="B15444" t="s">
        <v>18</v>
      </c>
      <c r="C15444">
        <v>250</v>
      </c>
      <c r="D15444">
        <v>43</v>
      </c>
      <c r="E15444" t="b">
        <v>0</v>
      </c>
      <c r="F15444">
        <v>4.4999999999999998E-2</v>
      </c>
      <c r="G15444">
        <v>64</v>
      </c>
      <c r="H15444">
        <v>64</v>
      </c>
      <c r="I15444">
        <v>1505</v>
      </c>
      <c r="J15444">
        <v>1504</v>
      </c>
      <c r="K15444">
        <v>687</v>
      </c>
      <c r="L15444">
        <v>10</v>
      </c>
      <c r="M15444">
        <f t="shared" si="31218"/>
        <v>0</v>
      </c>
      <c r="N15444" t="b">
        <f t="shared" ref="N15444" si="31253">AND(MIN($F15443,$F15444,$F15445)=$F15444,MAX($H15443,$H15444,$H15445)=$H15444)</f>
        <v>1</v>
      </c>
      <c r="O15444" t="b">
        <f t="shared" ref="O15444" si="31254">AND(NOT(N15443),N15444,NOT(N15445))</f>
        <v>1</v>
      </c>
    </row>
    <row r="15445" spans="1:15" x14ac:dyDescent="0.25">
      <c r="A15445" t="s">
        <v>19</v>
      </c>
      <c r="B15445" t="s">
        <v>18</v>
      </c>
      <c r="C15445">
        <v>250</v>
      </c>
      <c r="D15445">
        <v>43</v>
      </c>
      <c r="E15445" t="b">
        <v>0</v>
      </c>
      <c r="F15445">
        <v>5.3999999999999999E-2</v>
      </c>
      <c r="G15445">
        <v>64</v>
      </c>
      <c r="H15445">
        <v>64</v>
      </c>
      <c r="I15445">
        <v>2347</v>
      </c>
      <c r="J15445">
        <v>1504</v>
      </c>
      <c r="K15445">
        <v>687</v>
      </c>
      <c r="L15445">
        <v>10</v>
      </c>
      <c r="M15445">
        <f t="shared" si="31218"/>
        <v>0</v>
      </c>
      <c r="N15445" t="b">
        <f t="shared" ref="N15445" si="31255">AND(MIN($F15443,$F15444,$F15445)=$F15445,MAX($H15443,$H15444,$H15445)=$H15445)</f>
        <v>0</v>
      </c>
      <c r="O15445" t="b">
        <f t="shared" ref="O15445" si="31256">AND(NOT(N15443),NOT(N15444),N15445)</f>
        <v>0</v>
      </c>
    </row>
    <row r="15446" spans="1:15" x14ac:dyDescent="0.25">
      <c r="A15446" t="s">
        <v>13</v>
      </c>
      <c r="B15446" t="s">
        <v>18</v>
      </c>
      <c r="C15446">
        <v>250</v>
      </c>
      <c r="D15446">
        <v>44</v>
      </c>
      <c r="E15446" t="b">
        <v>0</v>
      </c>
      <c r="F15446">
        <v>0.23</v>
      </c>
      <c r="G15446">
        <v>64</v>
      </c>
      <c r="H15446">
        <v>64</v>
      </c>
      <c r="I15446">
        <v>17051</v>
      </c>
      <c r="J15446">
        <v>9020</v>
      </c>
      <c r="K15446">
        <v>4441</v>
      </c>
      <c r="L15446">
        <v>25</v>
      </c>
      <c r="M15446">
        <f t="shared" si="31218"/>
        <v>0</v>
      </c>
      <c r="N15446" t="b">
        <f t="shared" ref="N15446" si="31257">AND(MIN($F15446,$F15447,$F15448)=$F15446,MAX($H15446,$H15447,$H15448)=$H15446)</f>
        <v>0</v>
      </c>
      <c r="O15446" t="b">
        <f t="shared" ref="O15446" si="31258">AND(N15446,NOT(N15447),NOT(N15448))</f>
        <v>0</v>
      </c>
    </row>
    <row r="15447" spans="1:15" x14ac:dyDescent="0.25">
      <c r="A15447" t="s">
        <v>15</v>
      </c>
      <c r="B15447" t="s">
        <v>18</v>
      </c>
      <c r="C15447">
        <v>250</v>
      </c>
      <c r="D15447">
        <v>44</v>
      </c>
      <c r="E15447" t="b">
        <v>0</v>
      </c>
      <c r="F15447">
        <v>9.9000000000000005E-2</v>
      </c>
      <c r="G15447">
        <v>64</v>
      </c>
      <c r="H15447">
        <v>64</v>
      </c>
      <c r="I15447">
        <v>9022</v>
      </c>
      <c r="J15447">
        <v>9020</v>
      </c>
      <c r="K15447">
        <v>4441</v>
      </c>
      <c r="L15447">
        <v>25</v>
      </c>
      <c r="M15447">
        <f t="shared" si="31218"/>
        <v>0</v>
      </c>
      <c r="N15447" t="b">
        <f t="shared" ref="N15447" si="31259">AND(MIN($F15446,$F15447,$F15448)=$F15447,MAX($H15446,$H15447,$H15448)=$H15447)</f>
        <v>1</v>
      </c>
      <c r="O15447" t="b">
        <f t="shared" ref="O15447" si="31260">AND(NOT(N15446),N15447,NOT(N15448))</f>
        <v>1</v>
      </c>
    </row>
    <row r="15448" spans="1:15" x14ac:dyDescent="0.25">
      <c r="A15448" t="s">
        <v>19</v>
      </c>
      <c r="B15448" t="s">
        <v>18</v>
      </c>
      <c r="C15448">
        <v>250</v>
      </c>
      <c r="D15448">
        <v>44</v>
      </c>
      <c r="E15448" t="b">
        <v>0</v>
      </c>
      <c r="F15448">
        <v>0.246</v>
      </c>
      <c r="G15448">
        <v>64</v>
      </c>
      <c r="H15448">
        <v>64</v>
      </c>
      <c r="I15448">
        <v>17051</v>
      </c>
      <c r="J15448">
        <v>9020</v>
      </c>
      <c r="K15448">
        <v>4441</v>
      </c>
      <c r="L15448">
        <v>25</v>
      </c>
      <c r="M15448">
        <f t="shared" si="31218"/>
        <v>0</v>
      </c>
      <c r="N15448" t="b">
        <f t="shared" ref="N15448" si="31261">AND(MIN($F15446,$F15447,$F15448)=$F15448,MAX($H15446,$H15447,$H15448)=$H15448)</f>
        <v>0</v>
      </c>
      <c r="O15448" t="b">
        <f t="shared" ref="O15448" si="31262">AND(NOT(N15446),NOT(N15447),N15448)</f>
        <v>0</v>
      </c>
    </row>
    <row r="15449" spans="1:15" x14ac:dyDescent="0.25">
      <c r="A15449" t="s">
        <v>13</v>
      </c>
      <c r="B15449" t="s">
        <v>18</v>
      </c>
      <c r="C15449">
        <v>250</v>
      </c>
      <c r="D15449">
        <v>45</v>
      </c>
      <c r="E15449" t="b">
        <v>0</v>
      </c>
      <c r="F15449">
        <v>0.27900000000000003</v>
      </c>
      <c r="G15449">
        <v>64</v>
      </c>
      <c r="H15449">
        <v>64</v>
      </c>
      <c r="I15449">
        <v>38249</v>
      </c>
      <c r="J15449">
        <v>24651</v>
      </c>
      <c r="K15449">
        <v>12260</v>
      </c>
      <c r="L15449">
        <v>18</v>
      </c>
      <c r="M15449">
        <f t="shared" si="31218"/>
        <v>0</v>
      </c>
      <c r="N15449" t="b">
        <f t="shared" ref="N15449" si="31263">AND(MIN($F15449,$F15450,$F15451)=$F15449,MAX($H15449,$H15450,$H15451)=$H15449)</f>
        <v>0</v>
      </c>
      <c r="O15449" t="b">
        <f t="shared" ref="O15449" si="31264">AND(N15449,NOT(N15450),NOT(N15451))</f>
        <v>0</v>
      </c>
    </row>
    <row r="15450" spans="1:15" x14ac:dyDescent="0.25">
      <c r="A15450" t="s">
        <v>15</v>
      </c>
      <c r="B15450" t="s">
        <v>18</v>
      </c>
      <c r="C15450">
        <v>250</v>
      </c>
      <c r="D15450">
        <v>45</v>
      </c>
      <c r="E15450" t="b">
        <v>0</v>
      </c>
      <c r="F15450">
        <v>0.18</v>
      </c>
      <c r="G15450">
        <v>64</v>
      </c>
      <c r="H15450">
        <v>64</v>
      </c>
      <c r="I15450">
        <v>24652</v>
      </c>
      <c r="J15450">
        <v>24651</v>
      </c>
      <c r="K15450">
        <v>12260</v>
      </c>
      <c r="L15450">
        <v>18</v>
      </c>
      <c r="M15450">
        <f t="shared" si="31218"/>
        <v>0</v>
      </c>
      <c r="N15450" t="b">
        <f t="shared" ref="N15450" si="31265">AND(MIN($F15449,$F15450,$F15451)=$F15450,MAX($H15449,$H15450,$H15451)=$H15450)</f>
        <v>1</v>
      </c>
      <c r="O15450" t="b">
        <f t="shared" ref="O15450" si="31266">AND(NOT(N15449),N15450,NOT(N15451))</f>
        <v>1</v>
      </c>
    </row>
    <row r="15451" spans="1:15" x14ac:dyDescent="0.25">
      <c r="A15451" t="s">
        <v>19</v>
      </c>
      <c r="B15451" t="s">
        <v>18</v>
      </c>
      <c r="C15451">
        <v>250</v>
      </c>
      <c r="D15451">
        <v>45</v>
      </c>
      <c r="E15451" t="b">
        <v>0</v>
      </c>
      <c r="F15451">
        <v>0.311</v>
      </c>
      <c r="G15451">
        <v>64</v>
      </c>
      <c r="H15451">
        <v>64</v>
      </c>
      <c r="I15451">
        <v>38249</v>
      </c>
      <c r="J15451">
        <v>24651</v>
      </c>
      <c r="K15451">
        <v>12260</v>
      </c>
      <c r="L15451">
        <v>18</v>
      </c>
      <c r="M15451">
        <f t="shared" si="31218"/>
        <v>0</v>
      </c>
      <c r="N15451" t="b">
        <f t="shared" ref="N15451" si="31267">AND(MIN($F15449,$F15450,$F15451)=$F15451,MAX($H15449,$H15450,$H15451)=$H15451)</f>
        <v>0</v>
      </c>
      <c r="O15451" t="b">
        <f t="shared" ref="O15451" si="31268">AND(NOT(N15449),NOT(N15450),N15451)</f>
        <v>0</v>
      </c>
    </row>
    <row r="15452" spans="1:15" x14ac:dyDescent="0.25">
      <c r="A15452" t="s">
        <v>13</v>
      </c>
      <c r="B15452" t="s">
        <v>18</v>
      </c>
      <c r="C15452">
        <v>250</v>
      </c>
      <c r="D15452">
        <v>46</v>
      </c>
      <c r="E15452" t="b">
        <v>0</v>
      </c>
      <c r="F15452">
        <v>2.4E-2</v>
      </c>
      <c r="G15452">
        <v>64</v>
      </c>
      <c r="H15452">
        <v>64</v>
      </c>
      <c r="I15452">
        <v>275</v>
      </c>
      <c r="J15452">
        <v>135</v>
      </c>
      <c r="K15452">
        <v>3</v>
      </c>
      <c r="L15452">
        <v>11</v>
      </c>
      <c r="M15452">
        <f t="shared" si="31218"/>
        <v>0</v>
      </c>
      <c r="N15452" t="b">
        <f t="shared" ref="N15452" si="31269">AND(MIN($F15452,$F15453,$F15454)=$F15452,MAX($H15452,$H15453,$H15454)=$H15452)</f>
        <v>0</v>
      </c>
      <c r="O15452" t="b">
        <f t="shared" ref="O15452" si="31270">AND(N15452,NOT(N15453),NOT(N15454))</f>
        <v>0</v>
      </c>
    </row>
    <row r="15453" spans="1:15" x14ac:dyDescent="0.25">
      <c r="A15453" t="s">
        <v>15</v>
      </c>
      <c r="B15453" t="s">
        <v>18</v>
      </c>
      <c r="C15453">
        <v>250</v>
      </c>
      <c r="D15453">
        <v>46</v>
      </c>
      <c r="E15453" t="b">
        <v>0</v>
      </c>
      <c r="F15453">
        <v>2.7E-2</v>
      </c>
      <c r="G15453">
        <v>64</v>
      </c>
      <c r="H15453">
        <v>64</v>
      </c>
      <c r="I15453">
        <v>136</v>
      </c>
      <c r="J15453">
        <v>135</v>
      </c>
      <c r="K15453">
        <v>3</v>
      </c>
      <c r="L15453">
        <v>11</v>
      </c>
      <c r="M15453">
        <f t="shared" si="31218"/>
        <v>0</v>
      </c>
      <c r="N15453" t="b">
        <f t="shared" ref="N15453" si="31271">AND(MIN($F15452,$F15453,$F15454)=$F15453,MAX($H15452,$H15453,$H15454)=$H15453)</f>
        <v>0</v>
      </c>
      <c r="O15453" t="b">
        <f t="shared" ref="O15453" si="31272">AND(NOT(N15452),N15453,NOT(N15454))</f>
        <v>0</v>
      </c>
    </row>
    <row r="15454" spans="1:15" x14ac:dyDescent="0.25">
      <c r="A15454" t="s">
        <v>19</v>
      </c>
      <c r="B15454" t="s">
        <v>18</v>
      </c>
      <c r="C15454">
        <v>250</v>
      </c>
      <c r="D15454">
        <v>46</v>
      </c>
      <c r="E15454" t="b">
        <v>0</v>
      </c>
      <c r="F15454">
        <v>1.9E-2</v>
      </c>
      <c r="G15454">
        <v>64</v>
      </c>
      <c r="H15454">
        <v>64</v>
      </c>
      <c r="I15454">
        <v>275</v>
      </c>
      <c r="J15454">
        <v>135</v>
      </c>
      <c r="K15454">
        <v>3</v>
      </c>
      <c r="L15454">
        <v>11</v>
      </c>
      <c r="M15454">
        <f t="shared" si="31218"/>
        <v>0</v>
      </c>
      <c r="N15454" t="b">
        <f t="shared" ref="N15454" si="31273">AND(MIN($F15452,$F15453,$F15454)=$F15454,MAX($H15452,$H15453,$H15454)=$H15454)</f>
        <v>1</v>
      </c>
      <c r="O15454" t="b">
        <f t="shared" ref="O15454" si="31274">AND(NOT(N15452),NOT(N15453),N15454)</f>
        <v>1</v>
      </c>
    </row>
    <row r="15455" spans="1:15" x14ac:dyDescent="0.25">
      <c r="A15455" t="s">
        <v>13</v>
      </c>
      <c r="B15455" t="s">
        <v>18</v>
      </c>
      <c r="C15455">
        <v>250</v>
      </c>
      <c r="D15455">
        <v>47</v>
      </c>
      <c r="E15455" t="b">
        <v>0</v>
      </c>
      <c r="F15455">
        <v>0.19900000000000001</v>
      </c>
      <c r="G15455">
        <v>64</v>
      </c>
      <c r="H15455">
        <v>64</v>
      </c>
      <c r="I15455">
        <v>22523</v>
      </c>
      <c r="J15455">
        <v>11941</v>
      </c>
      <c r="K15455">
        <v>5905</v>
      </c>
      <c r="L15455">
        <v>16</v>
      </c>
      <c r="M15455">
        <f t="shared" si="31218"/>
        <v>0</v>
      </c>
      <c r="N15455" t="b">
        <f t="shared" ref="N15455" si="31275">AND(MIN($F15455,$F15456,$F15457)=$F15455,MAX($H15455,$H15456,$H15457)=$H15455)</f>
        <v>0</v>
      </c>
      <c r="O15455" t="b">
        <f t="shared" ref="O15455" si="31276">AND(N15455,NOT(N15456),NOT(N15457))</f>
        <v>0</v>
      </c>
    </row>
    <row r="15456" spans="1:15" x14ac:dyDescent="0.25">
      <c r="A15456" t="s">
        <v>15</v>
      </c>
      <c r="B15456" t="s">
        <v>18</v>
      </c>
      <c r="C15456">
        <v>250</v>
      </c>
      <c r="D15456">
        <v>47</v>
      </c>
      <c r="E15456" t="b">
        <v>0</v>
      </c>
      <c r="F15456">
        <v>0.112</v>
      </c>
      <c r="G15456">
        <v>64</v>
      </c>
      <c r="H15456">
        <v>64</v>
      </c>
      <c r="I15456">
        <v>12033</v>
      </c>
      <c r="J15456">
        <v>11941</v>
      </c>
      <c r="K15456">
        <v>5905</v>
      </c>
      <c r="L15456">
        <v>16</v>
      </c>
      <c r="M15456">
        <f t="shared" si="31218"/>
        <v>0</v>
      </c>
      <c r="N15456" t="b">
        <f t="shared" ref="N15456" si="31277">AND(MIN($F15455,$F15456,$F15457)=$F15456,MAX($H15455,$H15456,$H15457)=$H15456)</f>
        <v>1</v>
      </c>
      <c r="O15456" t="b">
        <f t="shared" ref="O15456" si="31278">AND(NOT(N15455),N15456,NOT(N15457))</f>
        <v>1</v>
      </c>
    </row>
    <row r="15457" spans="1:15" x14ac:dyDescent="0.25">
      <c r="A15457" t="s">
        <v>19</v>
      </c>
      <c r="B15457" t="s">
        <v>18</v>
      </c>
      <c r="C15457">
        <v>250</v>
      </c>
      <c r="D15457">
        <v>47</v>
      </c>
      <c r="E15457" t="b">
        <v>0</v>
      </c>
      <c r="F15457">
        <v>0.20799999999999999</v>
      </c>
      <c r="G15457">
        <v>64</v>
      </c>
      <c r="H15457">
        <v>64</v>
      </c>
      <c r="I15457">
        <v>22523</v>
      </c>
      <c r="J15457">
        <v>11941</v>
      </c>
      <c r="K15457">
        <v>5905</v>
      </c>
      <c r="L15457">
        <v>16</v>
      </c>
      <c r="M15457">
        <f t="shared" si="31218"/>
        <v>0</v>
      </c>
      <c r="N15457" t="b">
        <f t="shared" ref="N15457" si="31279">AND(MIN($F15455,$F15456,$F15457)=$F15457,MAX($H15455,$H15456,$H15457)=$H15457)</f>
        <v>0</v>
      </c>
      <c r="O15457" t="b">
        <f t="shared" ref="O15457" si="31280">AND(NOT(N15455),NOT(N15456),N15457)</f>
        <v>0</v>
      </c>
    </row>
    <row r="15458" spans="1:15" x14ac:dyDescent="0.25">
      <c r="A15458" t="s">
        <v>13</v>
      </c>
      <c r="B15458" t="s">
        <v>18</v>
      </c>
      <c r="C15458">
        <v>250</v>
      </c>
      <c r="D15458">
        <v>48</v>
      </c>
      <c r="E15458" t="b">
        <v>0</v>
      </c>
      <c r="F15458">
        <v>9.6000000000000002E-2</v>
      </c>
      <c r="G15458">
        <v>64</v>
      </c>
      <c r="H15458">
        <v>64</v>
      </c>
      <c r="I15458">
        <v>8768</v>
      </c>
      <c r="J15458">
        <v>5666</v>
      </c>
      <c r="K15458">
        <v>2769</v>
      </c>
      <c r="L15458">
        <v>9</v>
      </c>
      <c r="M15458">
        <f t="shared" si="31218"/>
        <v>0</v>
      </c>
      <c r="N15458" t="b">
        <f t="shared" ref="N15458" si="31281">AND(MIN($F15458,$F15459,$F15460)=$F15458,MAX($H15458,$H15459,$H15460)=$H15458)</f>
        <v>0</v>
      </c>
      <c r="O15458" t="b">
        <f t="shared" ref="O15458" si="31282">AND(N15458,NOT(N15459),NOT(N15460))</f>
        <v>0</v>
      </c>
    </row>
    <row r="15459" spans="1:15" x14ac:dyDescent="0.25">
      <c r="A15459" t="s">
        <v>15</v>
      </c>
      <c r="B15459" t="s">
        <v>18</v>
      </c>
      <c r="C15459">
        <v>250</v>
      </c>
      <c r="D15459">
        <v>48</v>
      </c>
      <c r="E15459" t="b">
        <v>0</v>
      </c>
      <c r="F15459">
        <v>6.2E-2</v>
      </c>
      <c r="G15459">
        <v>64</v>
      </c>
      <c r="H15459">
        <v>64</v>
      </c>
      <c r="I15459">
        <v>5666</v>
      </c>
      <c r="J15459">
        <v>5666</v>
      </c>
      <c r="K15459">
        <v>2769</v>
      </c>
      <c r="L15459">
        <v>9</v>
      </c>
      <c r="M15459">
        <f t="shared" si="31218"/>
        <v>0</v>
      </c>
      <c r="N15459" t="b">
        <f t="shared" ref="N15459" si="31283">AND(MIN($F15458,$F15459,$F15460)=$F15459,MAX($H15458,$H15459,$H15460)=$H15459)</f>
        <v>1</v>
      </c>
      <c r="O15459" t="b">
        <f t="shared" ref="O15459" si="31284">AND(NOT(N15458),N15459,NOT(N15460))</f>
        <v>1</v>
      </c>
    </row>
    <row r="15460" spans="1:15" x14ac:dyDescent="0.25">
      <c r="A15460" t="s">
        <v>19</v>
      </c>
      <c r="B15460" t="s">
        <v>18</v>
      </c>
      <c r="C15460">
        <v>250</v>
      </c>
      <c r="D15460">
        <v>48</v>
      </c>
      <c r="E15460" t="b">
        <v>0</v>
      </c>
      <c r="F15460">
        <v>8.1000000000000003E-2</v>
      </c>
      <c r="G15460">
        <v>64</v>
      </c>
      <c r="H15460">
        <v>64</v>
      </c>
      <c r="I15460">
        <v>8768</v>
      </c>
      <c r="J15460">
        <v>5666</v>
      </c>
      <c r="K15460">
        <v>2769</v>
      </c>
      <c r="L15460">
        <v>9</v>
      </c>
      <c r="M15460">
        <f t="shared" si="31218"/>
        <v>0</v>
      </c>
      <c r="N15460" t="b">
        <f t="shared" ref="N15460" si="31285">AND(MIN($F15458,$F15459,$F15460)=$F15460,MAX($H15458,$H15459,$H15460)=$H15460)</f>
        <v>0</v>
      </c>
      <c r="O15460" t="b">
        <f t="shared" ref="O15460" si="31286">AND(NOT(N15458),NOT(N15459),N15460)</f>
        <v>0</v>
      </c>
    </row>
    <row r="15461" spans="1:15" x14ac:dyDescent="0.25">
      <c r="A15461" t="s">
        <v>13</v>
      </c>
      <c r="B15461" t="s">
        <v>18</v>
      </c>
      <c r="C15461">
        <v>250</v>
      </c>
      <c r="D15461">
        <v>49</v>
      </c>
      <c r="E15461" t="b">
        <v>0</v>
      </c>
      <c r="F15461">
        <v>4.9000000000000002E-2</v>
      </c>
      <c r="G15461">
        <v>64</v>
      </c>
      <c r="H15461">
        <v>64</v>
      </c>
      <c r="I15461">
        <v>2542</v>
      </c>
      <c r="J15461">
        <v>1607</v>
      </c>
      <c r="K15461">
        <v>738</v>
      </c>
      <c r="L15461">
        <v>11</v>
      </c>
      <c r="M15461">
        <f t="shared" si="31218"/>
        <v>0</v>
      </c>
      <c r="N15461" t="b">
        <f t="shared" ref="N15461" si="31287">AND(MIN($F15461,$F15462,$F15463)=$F15461,MAX($H15461,$H15462,$H15463)=$H15461)</f>
        <v>0</v>
      </c>
      <c r="O15461" t="b">
        <f t="shared" ref="O15461" si="31288">AND(N15461,NOT(N15462),NOT(N15463))</f>
        <v>0</v>
      </c>
    </row>
    <row r="15462" spans="1:15" x14ac:dyDescent="0.25">
      <c r="A15462" t="s">
        <v>15</v>
      </c>
      <c r="B15462" t="s">
        <v>18</v>
      </c>
      <c r="C15462">
        <v>250</v>
      </c>
      <c r="D15462">
        <v>49</v>
      </c>
      <c r="E15462" t="b">
        <v>0</v>
      </c>
      <c r="F15462">
        <v>3.3000000000000002E-2</v>
      </c>
      <c r="G15462">
        <v>64</v>
      </c>
      <c r="H15462">
        <v>64</v>
      </c>
      <c r="I15462">
        <v>1608</v>
      </c>
      <c r="J15462">
        <v>1607</v>
      </c>
      <c r="K15462">
        <v>738</v>
      </c>
      <c r="L15462">
        <v>11</v>
      </c>
      <c r="M15462">
        <f t="shared" si="31218"/>
        <v>0</v>
      </c>
      <c r="N15462" t="b">
        <f t="shared" ref="N15462" si="31289">AND(MIN($F15461,$F15462,$F15463)=$F15462,MAX($H15461,$H15462,$H15463)=$H15462)</f>
        <v>1</v>
      </c>
      <c r="O15462" t="b">
        <f t="shared" ref="O15462" si="31290">AND(NOT(N15461),N15462,NOT(N15463))</f>
        <v>1</v>
      </c>
    </row>
    <row r="15463" spans="1:15" x14ac:dyDescent="0.25">
      <c r="A15463" t="s">
        <v>19</v>
      </c>
      <c r="B15463" t="s">
        <v>18</v>
      </c>
      <c r="C15463">
        <v>250</v>
      </c>
      <c r="D15463">
        <v>49</v>
      </c>
      <c r="E15463" t="b">
        <v>0</v>
      </c>
      <c r="F15463">
        <v>5.1999999999999998E-2</v>
      </c>
      <c r="G15463">
        <v>64</v>
      </c>
      <c r="H15463">
        <v>64</v>
      </c>
      <c r="I15463">
        <v>2542</v>
      </c>
      <c r="J15463">
        <v>1607</v>
      </c>
      <c r="K15463">
        <v>738</v>
      </c>
      <c r="L15463">
        <v>11</v>
      </c>
      <c r="M15463">
        <f t="shared" si="31218"/>
        <v>0</v>
      </c>
      <c r="N15463" t="b">
        <f t="shared" ref="N15463" si="31291">AND(MIN($F15461,$F15462,$F15463)=$F15463,MAX($H15461,$H15462,$H15463)=$H15463)</f>
        <v>0</v>
      </c>
      <c r="O15463" t="b">
        <f t="shared" ref="O15463" si="31292">AND(NOT(N15461),NOT(N15462),N15463)</f>
        <v>0</v>
      </c>
    </row>
    <row r="15464" spans="1:15" x14ac:dyDescent="0.25">
      <c r="A15464" t="s">
        <v>13</v>
      </c>
      <c r="B15464" t="s">
        <v>18</v>
      </c>
      <c r="C15464">
        <v>250</v>
      </c>
      <c r="D15464">
        <v>4</v>
      </c>
      <c r="E15464" t="b">
        <v>0</v>
      </c>
      <c r="F15464">
        <v>0.22900000000000001</v>
      </c>
      <c r="G15464">
        <v>64</v>
      </c>
      <c r="H15464">
        <v>64</v>
      </c>
      <c r="I15464">
        <v>22557</v>
      </c>
      <c r="J15464">
        <v>11928</v>
      </c>
      <c r="K15464">
        <v>5897</v>
      </c>
      <c r="L15464">
        <v>19</v>
      </c>
      <c r="M15464">
        <f t="shared" si="31218"/>
        <v>0</v>
      </c>
      <c r="N15464" t="b">
        <f t="shared" ref="N15464" si="31293">AND(MIN($F15464,$F15465,$F15466)=$F15464,MAX($H15464,$H15465,$H15466)=$H15464)</f>
        <v>0</v>
      </c>
      <c r="O15464" t="b">
        <f t="shared" ref="O15464" si="31294">AND(N15464,NOT(N15465),NOT(N15466))</f>
        <v>0</v>
      </c>
    </row>
    <row r="15465" spans="1:15" x14ac:dyDescent="0.25">
      <c r="A15465" t="s">
        <v>15</v>
      </c>
      <c r="B15465" t="s">
        <v>18</v>
      </c>
      <c r="C15465">
        <v>250</v>
      </c>
      <c r="D15465">
        <v>4</v>
      </c>
      <c r="E15465" t="b">
        <v>0</v>
      </c>
      <c r="F15465">
        <v>0.14499999999999999</v>
      </c>
      <c r="G15465">
        <v>64</v>
      </c>
      <c r="H15465">
        <v>64</v>
      </c>
      <c r="I15465">
        <v>12219</v>
      </c>
      <c r="J15465">
        <v>11928</v>
      </c>
      <c r="K15465">
        <v>5897</v>
      </c>
      <c r="L15465">
        <v>19</v>
      </c>
      <c r="M15465">
        <f t="shared" si="31218"/>
        <v>0</v>
      </c>
      <c r="N15465" t="b">
        <f t="shared" ref="N15465" si="31295">AND(MIN($F15464,$F15465,$F15466)=$F15465,MAX($H15464,$H15465,$H15466)=$H15465)</f>
        <v>1</v>
      </c>
      <c r="O15465" t="b">
        <f t="shared" ref="O15465" si="31296">AND(NOT(N15464),N15465,NOT(N15466))</f>
        <v>1</v>
      </c>
    </row>
    <row r="15466" spans="1:15" x14ac:dyDescent="0.25">
      <c r="A15466" t="s">
        <v>19</v>
      </c>
      <c r="B15466" t="s">
        <v>18</v>
      </c>
      <c r="C15466">
        <v>250</v>
      </c>
      <c r="D15466">
        <v>4</v>
      </c>
      <c r="E15466" t="b">
        <v>0</v>
      </c>
      <c r="F15466">
        <v>0.215</v>
      </c>
      <c r="G15466">
        <v>64</v>
      </c>
      <c r="H15466">
        <v>64</v>
      </c>
      <c r="I15466">
        <v>22557</v>
      </c>
      <c r="J15466">
        <v>11928</v>
      </c>
      <c r="K15466">
        <v>5897</v>
      </c>
      <c r="L15466">
        <v>19</v>
      </c>
      <c r="M15466">
        <f t="shared" si="31218"/>
        <v>0</v>
      </c>
      <c r="N15466" t="b">
        <f t="shared" ref="N15466" si="31297">AND(MIN($F15464,$F15465,$F15466)=$F15466,MAX($H15464,$H15465,$H15466)=$H15466)</f>
        <v>0</v>
      </c>
      <c r="O15466" t="b">
        <f t="shared" ref="O15466" si="31298">AND(NOT(N15464),NOT(N15465),N15466)</f>
        <v>0</v>
      </c>
    </row>
    <row r="15467" spans="1:15" x14ac:dyDescent="0.25">
      <c r="A15467" t="s">
        <v>13</v>
      </c>
      <c r="B15467" t="s">
        <v>18</v>
      </c>
      <c r="C15467">
        <v>250</v>
      </c>
      <c r="D15467">
        <v>50</v>
      </c>
      <c r="E15467" t="b">
        <v>0</v>
      </c>
      <c r="F15467">
        <v>0.03</v>
      </c>
      <c r="G15467">
        <v>64</v>
      </c>
      <c r="H15467">
        <v>64</v>
      </c>
      <c r="I15467">
        <v>814</v>
      </c>
      <c r="J15467">
        <v>452</v>
      </c>
      <c r="K15467">
        <v>159</v>
      </c>
      <c r="L15467">
        <v>17</v>
      </c>
      <c r="M15467">
        <f t="shared" si="31218"/>
        <v>0</v>
      </c>
      <c r="N15467" t="b">
        <f t="shared" ref="N15467" si="31299">AND(MIN($F15467,$F15468,$F15469)=$F15467,MAX($H15467,$H15468,$H15469)=$H15467)</f>
        <v>0</v>
      </c>
      <c r="O15467" t="b">
        <f t="shared" ref="O15467" si="31300">AND(N15467,NOT(N15468),NOT(N15469))</f>
        <v>0</v>
      </c>
    </row>
    <row r="15468" spans="1:15" x14ac:dyDescent="0.25">
      <c r="A15468" t="s">
        <v>15</v>
      </c>
      <c r="B15468" t="s">
        <v>18</v>
      </c>
      <c r="C15468">
        <v>250</v>
      </c>
      <c r="D15468">
        <v>50</v>
      </c>
      <c r="E15468" t="b">
        <v>0</v>
      </c>
      <c r="F15468">
        <v>2.1000000000000001E-2</v>
      </c>
      <c r="G15468">
        <v>64</v>
      </c>
      <c r="H15468">
        <v>64</v>
      </c>
      <c r="I15468">
        <v>464</v>
      </c>
      <c r="J15468">
        <v>452</v>
      </c>
      <c r="K15468">
        <v>159</v>
      </c>
      <c r="L15468">
        <v>17</v>
      </c>
      <c r="M15468">
        <f t="shared" si="31218"/>
        <v>0</v>
      </c>
      <c r="N15468" t="b">
        <f t="shared" ref="N15468" si="31301">AND(MIN($F15467,$F15468,$F15469)=$F15468,MAX($H15467,$H15468,$H15469)=$H15468)</f>
        <v>1</v>
      </c>
      <c r="O15468" t="b">
        <f t="shared" ref="O15468" si="31302">AND(NOT(N15467),N15468,NOT(N15469))</f>
        <v>1</v>
      </c>
    </row>
    <row r="15469" spans="1:15" x14ac:dyDescent="0.25">
      <c r="A15469" t="s">
        <v>19</v>
      </c>
      <c r="B15469" t="s">
        <v>18</v>
      </c>
      <c r="C15469">
        <v>250</v>
      </c>
      <c r="D15469">
        <v>50</v>
      </c>
      <c r="E15469" t="b">
        <v>0</v>
      </c>
      <c r="F15469">
        <v>3.3000000000000002E-2</v>
      </c>
      <c r="G15469">
        <v>64</v>
      </c>
      <c r="H15469">
        <v>64</v>
      </c>
      <c r="I15469">
        <v>814</v>
      </c>
      <c r="J15469">
        <v>452</v>
      </c>
      <c r="K15469">
        <v>159</v>
      </c>
      <c r="L15469">
        <v>17</v>
      </c>
      <c r="M15469">
        <f t="shared" si="31218"/>
        <v>0</v>
      </c>
      <c r="N15469" t="b">
        <f t="shared" ref="N15469" si="31303">AND(MIN($F15467,$F15468,$F15469)=$F15469,MAX($H15467,$H15468,$H15469)=$H15469)</f>
        <v>0</v>
      </c>
      <c r="O15469" t="b">
        <f t="shared" ref="O15469" si="31304">AND(NOT(N15467),NOT(N15468),N15469)</f>
        <v>0</v>
      </c>
    </row>
    <row r="15470" spans="1:15" x14ac:dyDescent="0.25">
      <c r="A15470" t="s">
        <v>13</v>
      </c>
      <c r="B15470" t="s">
        <v>18</v>
      </c>
      <c r="C15470">
        <v>250</v>
      </c>
      <c r="D15470">
        <v>51</v>
      </c>
      <c r="E15470" t="b">
        <v>0</v>
      </c>
      <c r="F15470">
        <v>0.14899999999999999</v>
      </c>
      <c r="G15470">
        <v>64</v>
      </c>
      <c r="H15470">
        <v>64</v>
      </c>
      <c r="I15470">
        <v>12142</v>
      </c>
      <c r="J15470">
        <v>11884</v>
      </c>
      <c r="K15470">
        <v>5876</v>
      </c>
      <c r="L15470">
        <v>13</v>
      </c>
      <c r="M15470">
        <f t="shared" si="31218"/>
        <v>0</v>
      </c>
      <c r="N15470" t="b">
        <f t="shared" ref="N15470" si="31305">AND(MIN($F15470,$F15471,$F15472)=$F15470,MAX($H15470,$H15471,$H15472)=$H15470)</f>
        <v>0</v>
      </c>
      <c r="O15470" t="b">
        <f t="shared" ref="O15470" si="31306">AND(N15470,NOT(N15471),NOT(N15472))</f>
        <v>0</v>
      </c>
    </row>
    <row r="15471" spans="1:15" x14ac:dyDescent="0.25">
      <c r="A15471" t="s">
        <v>15</v>
      </c>
      <c r="B15471" t="s">
        <v>18</v>
      </c>
      <c r="C15471">
        <v>250</v>
      </c>
      <c r="D15471">
        <v>51</v>
      </c>
      <c r="E15471" t="b">
        <v>0</v>
      </c>
      <c r="F15471">
        <v>9.6000000000000002E-2</v>
      </c>
      <c r="G15471">
        <v>64</v>
      </c>
      <c r="H15471">
        <v>64</v>
      </c>
      <c r="I15471">
        <v>11886</v>
      </c>
      <c r="J15471">
        <v>11884</v>
      </c>
      <c r="K15471">
        <v>5876</v>
      </c>
      <c r="L15471">
        <v>13</v>
      </c>
      <c r="M15471">
        <f t="shared" si="31218"/>
        <v>0</v>
      </c>
      <c r="N15471" t="b">
        <f t="shared" ref="N15471" si="31307">AND(MIN($F15470,$F15471,$F15472)=$F15471,MAX($H15470,$H15471,$H15472)=$H15471)</f>
        <v>1</v>
      </c>
      <c r="O15471" t="b">
        <f t="shared" ref="O15471" si="31308">AND(NOT(N15470),N15471,NOT(N15472))</f>
        <v>1</v>
      </c>
    </row>
    <row r="15472" spans="1:15" x14ac:dyDescent="0.25">
      <c r="A15472" t="s">
        <v>19</v>
      </c>
      <c r="B15472" t="s">
        <v>18</v>
      </c>
      <c r="C15472">
        <v>250</v>
      </c>
      <c r="D15472">
        <v>51</v>
      </c>
      <c r="E15472" t="b">
        <v>0</v>
      </c>
      <c r="F15472">
        <v>0.14599999999999999</v>
      </c>
      <c r="G15472">
        <v>64</v>
      </c>
      <c r="H15472">
        <v>64</v>
      </c>
      <c r="I15472">
        <v>12142</v>
      </c>
      <c r="J15472">
        <v>11884</v>
      </c>
      <c r="K15472">
        <v>5876</v>
      </c>
      <c r="L15472">
        <v>13</v>
      </c>
      <c r="M15472">
        <f t="shared" si="31218"/>
        <v>0</v>
      </c>
      <c r="N15472" t="b">
        <f t="shared" ref="N15472" si="31309">AND(MIN($F15470,$F15471,$F15472)=$F15472,MAX($H15470,$H15471,$H15472)=$H15472)</f>
        <v>0</v>
      </c>
      <c r="O15472" t="b">
        <f t="shared" ref="O15472" si="31310">AND(NOT(N15470),NOT(N15471),N15472)</f>
        <v>0</v>
      </c>
    </row>
    <row r="15473" spans="1:15" x14ac:dyDescent="0.25">
      <c r="A15473" t="s">
        <v>13</v>
      </c>
      <c r="B15473" t="s">
        <v>18</v>
      </c>
      <c r="C15473">
        <v>250</v>
      </c>
      <c r="D15473">
        <v>52</v>
      </c>
      <c r="E15473" t="b">
        <v>0</v>
      </c>
      <c r="F15473">
        <v>0.19800000000000001</v>
      </c>
      <c r="G15473">
        <v>64</v>
      </c>
      <c r="H15473">
        <v>64</v>
      </c>
      <c r="I15473">
        <v>19642</v>
      </c>
      <c r="J15473">
        <v>10395</v>
      </c>
      <c r="K15473">
        <v>5131</v>
      </c>
      <c r="L15473">
        <v>20</v>
      </c>
      <c r="M15473">
        <f t="shared" si="31218"/>
        <v>0</v>
      </c>
      <c r="N15473" t="b">
        <f t="shared" ref="N15473" si="31311">AND(MIN($F15473,$F15474,$F15475)=$F15473,MAX($H15473,$H15474,$H15475)=$H15473)</f>
        <v>0</v>
      </c>
      <c r="O15473" t="b">
        <f t="shared" ref="O15473" si="31312">AND(N15473,NOT(N15474),NOT(N15475))</f>
        <v>0</v>
      </c>
    </row>
    <row r="15474" spans="1:15" x14ac:dyDescent="0.25">
      <c r="A15474" t="s">
        <v>15</v>
      </c>
      <c r="B15474" t="s">
        <v>18</v>
      </c>
      <c r="C15474">
        <v>250</v>
      </c>
      <c r="D15474">
        <v>52</v>
      </c>
      <c r="E15474" t="b">
        <v>0</v>
      </c>
      <c r="F15474">
        <v>9.1999999999999998E-2</v>
      </c>
      <c r="G15474">
        <v>64</v>
      </c>
      <c r="H15474">
        <v>64</v>
      </c>
      <c r="I15474">
        <v>10480</v>
      </c>
      <c r="J15474">
        <v>10395</v>
      </c>
      <c r="K15474">
        <v>5131</v>
      </c>
      <c r="L15474">
        <v>20</v>
      </c>
      <c r="M15474">
        <f t="shared" si="31218"/>
        <v>0</v>
      </c>
      <c r="N15474" t="b">
        <f t="shared" ref="N15474" si="31313">AND(MIN($F15473,$F15474,$F15475)=$F15474,MAX($H15473,$H15474,$H15475)=$H15474)</f>
        <v>1</v>
      </c>
      <c r="O15474" t="b">
        <f t="shared" ref="O15474" si="31314">AND(NOT(N15473),N15474,NOT(N15475))</f>
        <v>1</v>
      </c>
    </row>
    <row r="15475" spans="1:15" x14ac:dyDescent="0.25">
      <c r="A15475" t="s">
        <v>19</v>
      </c>
      <c r="B15475" t="s">
        <v>18</v>
      </c>
      <c r="C15475">
        <v>250</v>
      </c>
      <c r="D15475">
        <v>52</v>
      </c>
      <c r="E15475" t="b">
        <v>0</v>
      </c>
      <c r="F15475">
        <v>0.23400000000000001</v>
      </c>
      <c r="G15475">
        <v>64</v>
      </c>
      <c r="H15475">
        <v>64</v>
      </c>
      <c r="I15475">
        <v>19642</v>
      </c>
      <c r="J15475">
        <v>10395</v>
      </c>
      <c r="K15475">
        <v>5131</v>
      </c>
      <c r="L15475">
        <v>20</v>
      </c>
      <c r="M15475">
        <f t="shared" si="31218"/>
        <v>0</v>
      </c>
      <c r="N15475" t="b">
        <f t="shared" ref="N15475" si="31315">AND(MIN($F15473,$F15474,$F15475)=$F15475,MAX($H15473,$H15474,$H15475)=$H15475)</f>
        <v>0</v>
      </c>
      <c r="O15475" t="b">
        <f t="shared" ref="O15475" si="31316">AND(NOT(N15473),NOT(N15474),N15475)</f>
        <v>0</v>
      </c>
    </row>
    <row r="15476" spans="1:15" x14ac:dyDescent="0.25">
      <c r="A15476" t="s">
        <v>13</v>
      </c>
      <c r="B15476" t="s">
        <v>18</v>
      </c>
      <c r="C15476">
        <v>250</v>
      </c>
      <c r="D15476">
        <v>53</v>
      </c>
      <c r="E15476" t="b">
        <v>0</v>
      </c>
      <c r="F15476">
        <v>0.23799999999999999</v>
      </c>
      <c r="G15476">
        <v>64</v>
      </c>
      <c r="H15476">
        <v>64</v>
      </c>
      <c r="I15476">
        <v>20399</v>
      </c>
      <c r="J15476">
        <v>10952</v>
      </c>
      <c r="K15476">
        <v>5408</v>
      </c>
      <c r="L15476">
        <v>20</v>
      </c>
      <c r="M15476">
        <f t="shared" si="31218"/>
        <v>0</v>
      </c>
      <c r="N15476" t="b">
        <f t="shared" ref="N15476" si="31317">AND(MIN($F15476,$F15477,$F15478)=$F15476,MAX($H15476,$H15477,$H15478)=$H15476)</f>
        <v>0</v>
      </c>
      <c r="O15476" t="b">
        <f t="shared" ref="O15476" si="31318">AND(N15476,NOT(N15477),NOT(N15478))</f>
        <v>0</v>
      </c>
    </row>
    <row r="15477" spans="1:15" x14ac:dyDescent="0.25">
      <c r="A15477" t="s">
        <v>15</v>
      </c>
      <c r="B15477" t="s">
        <v>18</v>
      </c>
      <c r="C15477">
        <v>250</v>
      </c>
      <c r="D15477">
        <v>53</v>
      </c>
      <c r="E15477" t="b">
        <v>0</v>
      </c>
      <c r="F15477">
        <v>0.14499999999999999</v>
      </c>
      <c r="G15477">
        <v>64</v>
      </c>
      <c r="H15477">
        <v>64</v>
      </c>
      <c r="I15477">
        <v>11050</v>
      </c>
      <c r="J15477">
        <v>10952</v>
      </c>
      <c r="K15477">
        <v>5408</v>
      </c>
      <c r="L15477">
        <v>20</v>
      </c>
      <c r="M15477">
        <f t="shared" si="31218"/>
        <v>0</v>
      </c>
      <c r="N15477" t="b">
        <f t="shared" ref="N15477" si="31319">AND(MIN($F15476,$F15477,$F15478)=$F15477,MAX($H15476,$H15477,$H15478)=$H15477)</f>
        <v>1</v>
      </c>
      <c r="O15477" t="b">
        <f t="shared" ref="O15477" si="31320">AND(NOT(N15476),N15477,NOT(N15478))</f>
        <v>1</v>
      </c>
    </row>
    <row r="15478" spans="1:15" x14ac:dyDescent="0.25">
      <c r="A15478" t="s">
        <v>19</v>
      </c>
      <c r="B15478" t="s">
        <v>18</v>
      </c>
      <c r="C15478">
        <v>250</v>
      </c>
      <c r="D15478">
        <v>53</v>
      </c>
      <c r="E15478" t="b">
        <v>0</v>
      </c>
      <c r="F15478">
        <v>0.191</v>
      </c>
      <c r="G15478">
        <v>64</v>
      </c>
      <c r="H15478">
        <v>64</v>
      </c>
      <c r="I15478">
        <v>20399</v>
      </c>
      <c r="J15478">
        <v>10952</v>
      </c>
      <c r="K15478">
        <v>5408</v>
      </c>
      <c r="L15478">
        <v>20</v>
      </c>
      <c r="M15478">
        <f t="shared" si="31218"/>
        <v>0</v>
      </c>
      <c r="N15478" t="b">
        <f t="shared" ref="N15478" si="31321">AND(MIN($F15476,$F15477,$F15478)=$F15478,MAX($H15476,$H15477,$H15478)=$H15478)</f>
        <v>0</v>
      </c>
      <c r="O15478" t="b">
        <f t="shared" ref="O15478" si="31322">AND(NOT(N15476),NOT(N15477),N15478)</f>
        <v>0</v>
      </c>
    </row>
    <row r="15479" spans="1:15" x14ac:dyDescent="0.25">
      <c r="A15479" t="s">
        <v>13</v>
      </c>
      <c r="B15479" t="s">
        <v>18</v>
      </c>
      <c r="C15479">
        <v>250</v>
      </c>
      <c r="D15479">
        <v>54</v>
      </c>
      <c r="E15479" t="b">
        <v>0</v>
      </c>
      <c r="F15479">
        <v>0.15</v>
      </c>
      <c r="G15479">
        <v>64</v>
      </c>
      <c r="H15479">
        <v>64</v>
      </c>
      <c r="I15479">
        <v>12301</v>
      </c>
      <c r="J15479">
        <v>9776</v>
      </c>
      <c r="K15479">
        <v>4822</v>
      </c>
      <c r="L15479">
        <v>15</v>
      </c>
      <c r="M15479">
        <f t="shared" si="31218"/>
        <v>0</v>
      </c>
      <c r="N15479" t="b">
        <f t="shared" ref="N15479" si="31323">AND(MIN($F15479,$F15480,$F15481)=$F15479,MAX($H15479,$H15480,$H15481)=$H15479)</f>
        <v>0</v>
      </c>
      <c r="O15479" t="b">
        <f t="shared" ref="O15479" si="31324">AND(N15479,NOT(N15480),NOT(N15481))</f>
        <v>0</v>
      </c>
    </row>
    <row r="15480" spans="1:15" x14ac:dyDescent="0.25">
      <c r="A15480" t="s">
        <v>15</v>
      </c>
      <c r="B15480" t="s">
        <v>18</v>
      </c>
      <c r="C15480">
        <v>250</v>
      </c>
      <c r="D15480">
        <v>54</v>
      </c>
      <c r="E15480" t="b">
        <v>0</v>
      </c>
      <c r="F15480">
        <v>9.5000000000000001E-2</v>
      </c>
      <c r="G15480">
        <v>64</v>
      </c>
      <c r="H15480">
        <v>64</v>
      </c>
      <c r="I15480">
        <v>9807</v>
      </c>
      <c r="J15480">
        <v>9776</v>
      </c>
      <c r="K15480">
        <v>4822</v>
      </c>
      <c r="L15480">
        <v>15</v>
      </c>
      <c r="M15480">
        <f t="shared" si="31218"/>
        <v>0</v>
      </c>
      <c r="N15480" t="b">
        <f t="shared" ref="N15480" si="31325">AND(MIN($F15479,$F15480,$F15481)=$F15480,MAX($H15479,$H15480,$H15481)=$H15480)</f>
        <v>1</v>
      </c>
      <c r="O15480" t="b">
        <f t="shared" ref="O15480" si="31326">AND(NOT(N15479),N15480,NOT(N15481))</f>
        <v>1</v>
      </c>
    </row>
    <row r="15481" spans="1:15" x14ac:dyDescent="0.25">
      <c r="A15481" t="s">
        <v>19</v>
      </c>
      <c r="B15481" t="s">
        <v>18</v>
      </c>
      <c r="C15481">
        <v>250</v>
      </c>
      <c r="D15481">
        <v>54</v>
      </c>
      <c r="E15481" t="b">
        <v>0</v>
      </c>
      <c r="F15481">
        <v>0.152</v>
      </c>
      <c r="G15481">
        <v>64</v>
      </c>
      <c r="H15481">
        <v>64</v>
      </c>
      <c r="I15481">
        <v>12301</v>
      </c>
      <c r="J15481">
        <v>9776</v>
      </c>
      <c r="K15481">
        <v>4822</v>
      </c>
      <c r="L15481">
        <v>15</v>
      </c>
      <c r="M15481">
        <f t="shared" si="31218"/>
        <v>0</v>
      </c>
      <c r="N15481" t="b">
        <f t="shared" ref="N15481" si="31327">AND(MIN($F15479,$F15480,$F15481)=$F15481,MAX($H15479,$H15480,$H15481)=$H15481)</f>
        <v>0</v>
      </c>
      <c r="O15481" t="b">
        <f t="shared" ref="O15481" si="31328">AND(NOT(N15479),NOT(N15480),N15481)</f>
        <v>0</v>
      </c>
    </row>
    <row r="15482" spans="1:15" x14ac:dyDescent="0.25">
      <c r="A15482" t="s">
        <v>13</v>
      </c>
      <c r="B15482" t="s">
        <v>18</v>
      </c>
      <c r="C15482">
        <v>250</v>
      </c>
      <c r="D15482">
        <v>55</v>
      </c>
      <c r="E15482" t="b">
        <v>0</v>
      </c>
      <c r="F15482">
        <v>8.4000000000000005E-2</v>
      </c>
      <c r="G15482">
        <v>64</v>
      </c>
      <c r="H15482">
        <v>64</v>
      </c>
      <c r="I15482">
        <v>6990</v>
      </c>
      <c r="J15482">
        <v>3854</v>
      </c>
      <c r="K15482">
        <v>1861</v>
      </c>
      <c r="L15482">
        <v>15</v>
      </c>
      <c r="M15482">
        <f t="shared" si="31218"/>
        <v>0</v>
      </c>
      <c r="N15482" t="b">
        <f t="shared" ref="N15482" si="31329">AND(MIN($F15482,$F15483,$F15484)=$F15482,MAX($H15482,$H15483,$H15484)=$H15482)</f>
        <v>0</v>
      </c>
      <c r="O15482" t="b">
        <f t="shared" ref="O15482" si="31330">AND(N15482,NOT(N15483),NOT(N15484))</f>
        <v>0</v>
      </c>
    </row>
    <row r="15483" spans="1:15" x14ac:dyDescent="0.25">
      <c r="A15483" t="s">
        <v>15</v>
      </c>
      <c r="B15483" t="s">
        <v>18</v>
      </c>
      <c r="C15483">
        <v>250</v>
      </c>
      <c r="D15483">
        <v>55</v>
      </c>
      <c r="E15483" t="b">
        <v>0</v>
      </c>
      <c r="F15483">
        <v>4.8000000000000001E-2</v>
      </c>
      <c r="G15483">
        <v>64</v>
      </c>
      <c r="H15483">
        <v>64</v>
      </c>
      <c r="I15483">
        <v>3870</v>
      </c>
      <c r="J15483">
        <v>3854</v>
      </c>
      <c r="K15483">
        <v>1861</v>
      </c>
      <c r="L15483">
        <v>15</v>
      </c>
      <c r="M15483">
        <f t="shared" si="31218"/>
        <v>0</v>
      </c>
      <c r="N15483" t="b">
        <f t="shared" ref="N15483" si="31331">AND(MIN($F15482,$F15483,$F15484)=$F15483,MAX($H15482,$H15483,$H15484)=$H15483)</f>
        <v>1</v>
      </c>
      <c r="O15483" t="b">
        <f t="shared" ref="O15483" si="31332">AND(NOT(N15482),N15483,NOT(N15484))</f>
        <v>1</v>
      </c>
    </row>
    <row r="15484" spans="1:15" x14ac:dyDescent="0.25">
      <c r="A15484" t="s">
        <v>19</v>
      </c>
      <c r="B15484" t="s">
        <v>18</v>
      </c>
      <c r="C15484">
        <v>250</v>
      </c>
      <c r="D15484">
        <v>55</v>
      </c>
      <c r="E15484" t="b">
        <v>0</v>
      </c>
      <c r="F15484">
        <v>7.0999999999999994E-2</v>
      </c>
      <c r="G15484">
        <v>64</v>
      </c>
      <c r="H15484">
        <v>64</v>
      </c>
      <c r="I15484">
        <v>6990</v>
      </c>
      <c r="J15484">
        <v>3854</v>
      </c>
      <c r="K15484">
        <v>1861</v>
      </c>
      <c r="L15484">
        <v>15</v>
      </c>
      <c r="M15484">
        <f t="shared" si="31218"/>
        <v>0</v>
      </c>
      <c r="N15484" t="b">
        <f t="shared" ref="N15484" si="31333">AND(MIN($F15482,$F15483,$F15484)=$F15484,MAX($H15482,$H15483,$H15484)=$H15484)</f>
        <v>0</v>
      </c>
      <c r="O15484" t="b">
        <f t="shared" ref="O15484" si="31334">AND(NOT(N15482),NOT(N15483),N15484)</f>
        <v>0</v>
      </c>
    </row>
    <row r="15485" spans="1:15" x14ac:dyDescent="0.25">
      <c r="A15485" t="s">
        <v>13</v>
      </c>
      <c r="B15485" t="s">
        <v>18</v>
      </c>
      <c r="C15485">
        <v>250</v>
      </c>
      <c r="D15485">
        <v>56</v>
      </c>
      <c r="E15485" t="b">
        <v>0</v>
      </c>
      <c r="F15485">
        <v>0.20499999999999999</v>
      </c>
      <c r="G15485">
        <v>64</v>
      </c>
      <c r="H15485">
        <v>64</v>
      </c>
      <c r="I15485">
        <v>21046</v>
      </c>
      <c r="J15485">
        <v>11291</v>
      </c>
      <c r="K15485">
        <v>5577</v>
      </c>
      <c r="L15485">
        <v>25</v>
      </c>
      <c r="M15485">
        <f t="shared" si="31218"/>
        <v>0</v>
      </c>
      <c r="N15485" t="b">
        <f t="shared" ref="N15485" si="31335">AND(MIN($F15485,$F15486,$F15487)=$F15485,MAX($H15485,$H15486,$H15487)=$H15485)</f>
        <v>0</v>
      </c>
      <c r="O15485" t="b">
        <f t="shared" ref="O15485" si="31336">AND(N15485,NOT(N15486),NOT(N15487))</f>
        <v>0</v>
      </c>
    </row>
    <row r="15486" spans="1:15" x14ac:dyDescent="0.25">
      <c r="A15486" t="s">
        <v>15</v>
      </c>
      <c r="B15486" t="s">
        <v>18</v>
      </c>
      <c r="C15486">
        <v>250</v>
      </c>
      <c r="D15486">
        <v>56</v>
      </c>
      <c r="E15486" t="b">
        <v>0</v>
      </c>
      <c r="F15486">
        <v>0.12</v>
      </c>
      <c r="G15486">
        <v>64</v>
      </c>
      <c r="H15486">
        <v>64</v>
      </c>
      <c r="I15486">
        <v>11309</v>
      </c>
      <c r="J15486">
        <v>11291</v>
      </c>
      <c r="K15486">
        <v>5577</v>
      </c>
      <c r="L15486">
        <v>25</v>
      </c>
      <c r="M15486">
        <f t="shared" si="31218"/>
        <v>0</v>
      </c>
      <c r="N15486" t="b">
        <f t="shared" ref="N15486" si="31337">AND(MIN($F15485,$F15486,$F15487)=$F15486,MAX($H15485,$H15486,$H15487)=$H15486)</f>
        <v>1</v>
      </c>
      <c r="O15486" t="b">
        <f t="shared" ref="O15486" si="31338">AND(NOT(N15485),N15486,NOT(N15487))</f>
        <v>1</v>
      </c>
    </row>
    <row r="15487" spans="1:15" x14ac:dyDescent="0.25">
      <c r="A15487" t="s">
        <v>19</v>
      </c>
      <c r="B15487" t="s">
        <v>18</v>
      </c>
      <c r="C15487">
        <v>250</v>
      </c>
      <c r="D15487">
        <v>56</v>
      </c>
      <c r="E15487" t="b">
        <v>0</v>
      </c>
      <c r="F15487">
        <v>0.20200000000000001</v>
      </c>
      <c r="G15487">
        <v>64</v>
      </c>
      <c r="H15487">
        <v>64</v>
      </c>
      <c r="I15487">
        <v>21046</v>
      </c>
      <c r="J15487">
        <v>11291</v>
      </c>
      <c r="K15487">
        <v>5577</v>
      </c>
      <c r="L15487">
        <v>25</v>
      </c>
      <c r="M15487">
        <f t="shared" si="31218"/>
        <v>0</v>
      </c>
      <c r="N15487" t="b">
        <f t="shared" ref="N15487" si="31339">AND(MIN($F15485,$F15486,$F15487)=$F15487,MAX($H15485,$H15486,$H15487)=$H15487)</f>
        <v>0</v>
      </c>
      <c r="O15487" t="b">
        <f t="shared" ref="O15487" si="31340">AND(NOT(N15485),NOT(N15486),N15487)</f>
        <v>0</v>
      </c>
    </row>
    <row r="15488" spans="1:15" x14ac:dyDescent="0.25">
      <c r="A15488" t="s">
        <v>13</v>
      </c>
      <c r="B15488" t="s">
        <v>18</v>
      </c>
      <c r="C15488">
        <v>250</v>
      </c>
      <c r="D15488">
        <v>57</v>
      </c>
      <c r="E15488" t="b">
        <v>0</v>
      </c>
      <c r="F15488">
        <v>0.155</v>
      </c>
      <c r="G15488">
        <v>64</v>
      </c>
      <c r="H15488">
        <v>64</v>
      </c>
      <c r="I15488">
        <v>11556</v>
      </c>
      <c r="J15488">
        <v>7958</v>
      </c>
      <c r="K15488">
        <v>3911</v>
      </c>
      <c r="L15488">
        <v>24</v>
      </c>
      <c r="M15488">
        <f t="shared" si="31218"/>
        <v>0</v>
      </c>
      <c r="N15488" t="b">
        <f t="shared" ref="N15488" si="31341">AND(MIN($F15488,$F15489,$F15490)=$F15488,MAX($H15488,$H15489,$H15490)=$H15488)</f>
        <v>0</v>
      </c>
      <c r="O15488" t="b">
        <f t="shared" ref="O15488" si="31342">AND(N15488,NOT(N15489),NOT(N15490))</f>
        <v>0</v>
      </c>
    </row>
    <row r="15489" spans="1:15" x14ac:dyDescent="0.25">
      <c r="A15489" t="s">
        <v>15</v>
      </c>
      <c r="B15489" t="s">
        <v>18</v>
      </c>
      <c r="C15489">
        <v>250</v>
      </c>
      <c r="D15489">
        <v>57</v>
      </c>
      <c r="E15489" t="b">
        <v>0</v>
      </c>
      <c r="F15489">
        <v>9.8000000000000004E-2</v>
      </c>
      <c r="G15489">
        <v>64</v>
      </c>
      <c r="H15489">
        <v>64</v>
      </c>
      <c r="I15489">
        <v>7960</v>
      </c>
      <c r="J15489">
        <v>7958</v>
      </c>
      <c r="K15489">
        <v>3911</v>
      </c>
      <c r="L15489">
        <v>24</v>
      </c>
      <c r="M15489">
        <f t="shared" si="31218"/>
        <v>0</v>
      </c>
      <c r="N15489" t="b">
        <f t="shared" ref="N15489" si="31343">AND(MIN($F15488,$F15489,$F15490)=$F15489,MAX($H15488,$H15489,$H15490)=$H15489)</f>
        <v>1</v>
      </c>
      <c r="O15489" t="b">
        <f t="shared" ref="O15489" si="31344">AND(NOT(N15488),N15489,NOT(N15490))</f>
        <v>1</v>
      </c>
    </row>
    <row r="15490" spans="1:15" x14ac:dyDescent="0.25">
      <c r="A15490" t="s">
        <v>19</v>
      </c>
      <c r="B15490" t="s">
        <v>18</v>
      </c>
      <c r="C15490">
        <v>250</v>
      </c>
      <c r="D15490">
        <v>57</v>
      </c>
      <c r="E15490" t="b">
        <v>0</v>
      </c>
      <c r="F15490">
        <v>0.14499999999999999</v>
      </c>
      <c r="G15490">
        <v>64</v>
      </c>
      <c r="H15490">
        <v>64</v>
      </c>
      <c r="I15490">
        <v>11556</v>
      </c>
      <c r="J15490">
        <v>7958</v>
      </c>
      <c r="K15490">
        <v>3911</v>
      </c>
      <c r="L15490">
        <v>24</v>
      </c>
      <c r="M15490">
        <f t="shared" si="31218"/>
        <v>0</v>
      </c>
      <c r="N15490" t="b">
        <f t="shared" ref="N15490" si="31345">AND(MIN($F15488,$F15489,$F15490)=$F15490,MAX($H15488,$H15489,$H15490)=$H15490)</f>
        <v>0</v>
      </c>
      <c r="O15490" t="b">
        <f t="shared" ref="O15490" si="31346">AND(NOT(N15488),NOT(N15489),N15490)</f>
        <v>0</v>
      </c>
    </row>
    <row r="15491" spans="1:15" x14ac:dyDescent="0.25">
      <c r="A15491" t="s">
        <v>13</v>
      </c>
      <c r="B15491" t="s">
        <v>18</v>
      </c>
      <c r="C15491">
        <v>250</v>
      </c>
      <c r="D15491">
        <v>58</v>
      </c>
      <c r="E15491" t="b">
        <v>0</v>
      </c>
      <c r="F15491">
        <v>2.1000000000000001E-2</v>
      </c>
      <c r="G15491">
        <v>64</v>
      </c>
      <c r="H15491">
        <v>64</v>
      </c>
      <c r="I15491">
        <v>316</v>
      </c>
      <c r="J15491">
        <v>165</v>
      </c>
      <c r="K15491">
        <v>16</v>
      </c>
      <c r="L15491">
        <v>13</v>
      </c>
      <c r="M15491">
        <f t="shared" ref="M15491:M15554" si="31347">G15491-H15491</f>
        <v>0</v>
      </c>
      <c r="N15491" t="b">
        <f t="shared" ref="N15491" si="31348">AND(MIN($F15491,$F15492,$F15493)=$F15491,MAX($H15491,$H15492,$H15493)=$H15491)</f>
        <v>0</v>
      </c>
      <c r="O15491" t="b">
        <f t="shared" ref="O15491" si="31349">AND(N15491,NOT(N15492),NOT(N15493))</f>
        <v>0</v>
      </c>
    </row>
    <row r="15492" spans="1:15" x14ac:dyDescent="0.25">
      <c r="A15492" t="s">
        <v>15</v>
      </c>
      <c r="B15492" t="s">
        <v>18</v>
      </c>
      <c r="C15492">
        <v>250</v>
      </c>
      <c r="D15492">
        <v>58</v>
      </c>
      <c r="E15492" t="b">
        <v>1</v>
      </c>
      <c r="F15492">
        <v>10.000999999999999</v>
      </c>
      <c r="G15492">
        <v>64</v>
      </c>
      <c r="H15492">
        <v>0</v>
      </c>
      <c r="I15492">
        <v>176733</v>
      </c>
      <c r="J15492">
        <v>176731</v>
      </c>
      <c r="K15492">
        <v>88363</v>
      </c>
      <c r="L15492">
        <v>14</v>
      </c>
      <c r="M15492">
        <f t="shared" si="31347"/>
        <v>64</v>
      </c>
      <c r="N15492" t="b">
        <f t="shared" ref="N15492" si="31350">AND(MIN($F15491,$F15492,$F15493)=$F15492,MAX($H15491,$H15492,$H15493)=$H15492)</f>
        <v>0</v>
      </c>
      <c r="O15492" t="b">
        <f t="shared" ref="O15492" si="31351">AND(NOT(N15491),N15492,NOT(N15493))</f>
        <v>0</v>
      </c>
    </row>
    <row r="15493" spans="1:15" x14ac:dyDescent="0.25">
      <c r="A15493" t="s">
        <v>19</v>
      </c>
      <c r="B15493" t="s">
        <v>18</v>
      </c>
      <c r="C15493">
        <v>250</v>
      </c>
      <c r="D15493">
        <v>58</v>
      </c>
      <c r="E15493" t="b">
        <v>0</v>
      </c>
      <c r="F15493">
        <v>0.02</v>
      </c>
      <c r="G15493">
        <v>64</v>
      </c>
      <c r="H15493">
        <v>64</v>
      </c>
      <c r="I15493">
        <v>316</v>
      </c>
      <c r="J15493">
        <v>165</v>
      </c>
      <c r="K15493">
        <v>16</v>
      </c>
      <c r="L15493">
        <v>13</v>
      </c>
      <c r="M15493">
        <f t="shared" si="31347"/>
        <v>0</v>
      </c>
      <c r="N15493" t="b">
        <f t="shared" ref="N15493" si="31352">AND(MIN($F15491,$F15492,$F15493)=$F15493,MAX($H15491,$H15492,$H15493)=$H15493)</f>
        <v>1</v>
      </c>
      <c r="O15493" t="b">
        <f t="shared" ref="O15493" si="31353">AND(NOT(N15491),NOT(N15492),N15493)</f>
        <v>1</v>
      </c>
    </row>
    <row r="15494" spans="1:15" x14ac:dyDescent="0.25">
      <c r="A15494" t="s">
        <v>13</v>
      </c>
      <c r="B15494" t="s">
        <v>18</v>
      </c>
      <c r="C15494">
        <v>250</v>
      </c>
      <c r="D15494">
        <v>59</v>
      </c>
      <c r="E15494" t="b">
        <v>0</v>
      </c>
      <c r="F15494">
        <v>0.104</v>
      </c>
      <c r="G15494">
        <v>64</v>
      </c>
      <c r="H15494">
        <v>64</v>
      </c>
      <c r="I15494">
        <v>7521</v>
      </c>
      <c r="J15494">
        <v>4633</v>
      </c>
      <c r="K15494">
        <v>2250</v>
      </c>
      <c r="L15494">
        <v>14</v>
      </c>
      <c r="M15494">
        <f t="shared" si="31347"/>
        <v>0</v>
      </c>
      <c r="N15494" t="b">
        <f t="shared" ref="N15494" si="31354">AND(MIN($F15494,$F15495,$F15496)=$F15494,MAX($H15494,$H15495,$H15496)=$H15494)</f>
        <v>0</v>
      </c>
      <c r="O15494" t="b">
        <f t="shared" ref="O15494" si="31355">AND(N15494,NOT(N15495),NOT(N15496))</f>
        <v>0</v>
      </c>
    </row>
    <row r="15495" spans="1:15" x14ac:dyDescent="0.25">
      <c r="A15495" t="s">
        <v>15</v>
      </c>
      <c r="B15495" t="s">
        <v>18</v>
      </c>
      <c r="C15495">
        <v>250</v>
      </c>
      <c r="D15495">
        <v>59</v>
      </c>
      <c r="E15495" t="b">
        <v>0</v>
      </c>
      <c r="F15495">
        <v>6.0999999999999999E-2</v>
      </c>
      <c r="G15495">
        <v>64</v>
      </c>
      <c r="H15495">
        <v>64</v>
      </c>
      <c r="I15495">
        <v>4635</v>
      </c>
      <c r="J15495">
        <v>4633</v>
      </c>
      <c r="K15495">
        <v>2250</v>
      </c>
      <c r="L15495">
        <v>14</v>
      </c>
      <c r="M15495">
        <f t="shared" si="31347"/>
        <v>0</v>
      </c>
      <c r="N15495" t="b">
        <f t="shared" ref="N15495" si="31356">AND(MIN($F15494,$F15495,$F15496)=$F15495,MAX($H15494,$H15495,$H15496)=$H15495)</f>
        <v>1</v>
      </c>
      <c r="O15495" t="b">
        <f t="shared" ref="O15495" si="31357">AND(NOT(N15494),N15495,NOT(N15496))</f>
        <v>1</v>
      </c>
    </row>
    <row r="15496" spans="1:15" x14ac:dyDescent="0.25">
      <c r="A15496" t="s">
        <v>19</v>
      </c>
      <c r="B15496" t="s">
        <v>18</v>
      </c>
      <c r="C15496">
        <v>250</v>
      </c>
      <c r="D15496">
        <v>59</v>
      </c>
      <c r="E15496" t="b">
        <v>0</v>
      </c>
      <c r="F15496">
        <v>9.9000000000000005E-2</v>
      </c>
      <c r="G15496">
        <v>64</v>
      </c>
      <c r="H15496">
        <v>64</v>
      </c>
      <c r="I15496">
        <v>7521</v>
      </c>
      <c r="J15496">
        <v>4633</v>
      </c>
      <c r="K15496">
        <v>2250</v>
      </c>
      <c r="L15496">
        <v>14</v>
      </c>
      <c r="M15496">
        <f t="shared" si="31347"/>
        <v>0</v>
      </c>
      <c r="N15496" t="b">
        <f t="shared" ref="N15496" si="31358">AND(MIN($F15494,$F15495,$F15496)=$F15496,MAX($H15494,$H15495,$H15496)=$H15496)</f>
        <v>0</v>
      </c>
      <c r="O15496" t="b">
        <f t="shared" ref="O15496" si="31359">AND(NOT(N15494),NOT(N15495),N15496)</f>
        <v>0</v>
      </c>
    </row>
    <row r="15497" spans="1:15" x14ac:dyDescent="0.25">
      <c r="A15497" t="s">
        <v>13</v>
      </c>
      <c r="B15497" t="s">
        <v>18</v>
      </c>
      <c r="C15497">
        <v>250</v>
      </c>
      <c r="D15497">
        <v>5</v>
      </c>
      <c r="E15497" t="b">
        <v>0</v>
      </c>
      <c r="F15497">
        <v>0.14399999999999999</v>
      </c>
      <c r="G15497">
        <v>64</v>
      </c>
      <c r="H15497">
        <v>64</v>
      </c>
      <c r="I15497">
        <v>4176</v>
      </c>
      <c r="J15497">
        <v>2173</v>
      </c>
      <c r="K15497">
        <v>1018</v>
      </c>
      <c r="L15497">
        <v>20</v>
      </c>
      <c r="M15497">
        <f t="shared" si="31347"/>
        <v>0</v>
      </c>
      <c r="N15497" t="b">
        <f t="shared" ref="N15497" si="31360">AND(MIN($F15497,$F15498,$F15499)=$F15497,MAX($H15497,$H15498,$H15499)=$H15497)</f>
        <v>0</v>
      </c>
      <c r="O15497" t="b">
        <f t="shared" ref="O15497" si="31361">AND(N15497,NOT(N15498),NOT(N15499))</f>
        <v>0</v>
      </c>
    </row>
    <row r="15498" spans="1:15" x14ac:dyDescent="0.25">
      <c r="A15498" t="s">
        <v>15</v>
      </c>
      <c r="B15498" t="s">
        <v>18</v>
      </c>
      <c r="C15498">
        <v>250</v>
      </c>
      <c r="D15498">
        <v>5</v>
      </c>
      <c r="E15498" t="b">
        <v>0</v>
      </c>
      <c r="F15498">
        <v>4.5999999999999999E-2</v>
      </c>
      <c r="G15498">
        <v>64</v>
      </c>
      <c r="H15498">
        <v>64</v>
      </c>
      <c r="I15498">
        <v>2237</v>
      </c>
      <c r="J15498">
        <v>2173</v>
      </c>
      <c r="K15498">
        <v>1018</v>
      </c>
      <c r="L15498">
        <v>20</v>
      </c>
      <c r="M15498">
        <f t="shared" si="31347"/>
        <v>0</v>
      </c>
      <c r="N15498" t="b">
        <f t="shared" ref="N15498" si="31362">AND(MIN($F15497,$F15498,$F15499)=$F15498,MAX($H15497,$H15498,$H15499)=$H15498)</f>
        <v>1</v>
      </c>
      <c r="O15498" t="b">
        <f t="shared" ref="O15498" si="31363">AND(NOT(N15497),N15498,NOT(N15499))</f>
        <v>1</v>
      </c>
    </row>
    <row r="15499" spans="1:15" x14ac:dyDescent="0.25">
      <c r="A15499" t="s">
        <v>19</v>
      </c>
      <c r="B15499" t="s">
        <v>18</v>
      </c>
      <c r="C15499">
        <v>250</v>
      </c>
      <c r="D15499">
        <v>5</v>
      </c>
      <c r="E15499" t="b">
        <v>0</v>
      </c>
      <c r="F15499">
        <v>9.6000000000000002E-2</v>
      </c>
      <c r="G15499">
        <v>64</v>
      </c>
      <c r="H15499">
        <v>64</v>
      </c>
      <c r="I15499">
        <v>4176</v>
      </c>
      <c r="J15499">
        <v>2173</v>
      </c>
      <c r="K15499">
        <v>1018</v>
      </c>
      <c r="L15499">
        <v>20</v>
      </c>
      <c r="M15499">
        <f t="shared" si="31347"/>
        <v>0</v>
      </c>
      <c r="N15499" t="b">
        <f t="shared" ref="N15499" si="31364">AND(MIN($F15497,$F15498,$F15499)=$F15499,MAX($H15497,$H15498,$H15499)=$H15499)</f>
        <v>0</v>
      </c>
      <c r="O15499" t="b">
        <f t="shared" ref="O15499" si="31365">AND(NOT(N15497),NOT(N15498),N15499)</f>
        <v>0</v>
      </c>
    </row>
    <row r="15500" spans="1:15" x14ac:dyDescent="0.25">
      <c r="A15500" t="s">
        <v>13</v>
      </c>
      <c r="B15500" t="s">
        <v>18</v>
      </c>
      <c r="C15500">
        <v>250</v>
      </c>
      <c r="D15500">
        <v>60</v>
      </c>
      <c r="E15500" t="b">
        <v>0</v>
      </c>
      <c r="F15500">
        <v>0.14000000000000001</v>
      </c>
      <c r="G15500">
        <v>64</v>
      </c>
      <c r="H15500">
        <v>64</v>
      </c>
      <c r="I15500">
        <v>15226</v>
      </c>
      <c r="J15500">
        <v>8496</v>
      </c>
      <c r="K15500">
        <v>4182</v>
      </c>
      <c r="L15500">
        <v>14</v>
      </c>
      <c r="M15500">
        <f t="shared" si="31347"/>
        <v>0</v>
      </c>
      <c r="N15500" t="b">
        <f t="shared" ref="N15500" si="31366">AND(MIN($F15500,$F15501,$F15502)=$F15500,MAX($H15500,$H15501,$H15502)=$H15500)</f>
        <v>0</v>
      </c>
      <c r="O15500" t="b">
        <f t="shared" ref="O15500" si="31367">AND(N15500,NOT(N15501),NOT(N15502))</f>
        <v>0</v>
      </c>
    </row>
    <row r="15501" spans="1:15" x14ac:dyDescent="0.25">
      <c r="A15501" t="s">
        <v>15</v>
      </c>
      <c r="B15501" t="s">
        <v>18</v>
      </c>
      <c r="C15501">
        <v>250</v>
      </c>
      <c r="D15501">
        <v>60</v>
      </c>
      <c r="E15501" t="b">
        <v>0</v>
      </c>
      <c r="F15501">
        <v>7.6999999999999999E-2</v>
      </c>
      <c r="G15501">
        <v>64</v>
      </c>
      <c r="H15501">
        <v>64</v>
      </c>
      <c r="I15501">
        <v>8512</v>
      </c>
      <c r="J15501">
        <v>8496</v>
      </c>
      <c r="K15501">
        <v>4182</v>
      </c>
      <c r="L15501">
        <v>14</v>
      </c>
      <c r="M15501">
        <f t="shared" si="31347"/>
        <v>0</v>
      </c>
      <c r="N15501" t="b">
        <f t="shared" ref="N15501" si="31368">AND(MIN($F15500,$F15501,$F15502)=$F15501,MAX($H15500,$H15501,$H15502)=$H15501)</f>
        <v>1</v>
      </c>
      <c r="O15501" t="b">
        <f t="shared" ref="O15501" si="31369">AND(NOT(N15500),N15501,NOT(N15502))</f>
        <v>1</v>
      </c>
    </row>
    <row r="15502" spans="1:15" x14ac:dyDescent="0.25">
      <c r="A15502" t="s">
        <v>19</v>
      </c>
      <c r="B15502" t="s">
        <v>18</v>
      </c>
      <c r="C15502">
        <v>250</v>
      </c>
      <c r="D15502">
        <v>60</v>
      </c>
      <c r="E15502" t="b">
        <v>0</v>
      </c>
      <c r="F15502">
        <v>0.158</v>
      </c>
      <c r="G15502">
        <v>64</v>
      </c>
      <c r="H15502">
        <v>64</v>
      </c>
      <c r="I15502">
        <v>15226</v>
      </c>
      <c r="J15502">
        <v>8496</v>
      </c>
      <c r="K15502">
        <v>4182</v>
      </c>
      <c r="L15502">
        <v>14</v>
      </c>
      <c r="M15502">
        <f t="shared" si="31347"/>
        <v>0</v>
      </c>
      <c r="N15502" t="b">
        <f t="shared" ref="N15502" si="31370">AND(MIN($F15500,$F15501,$F15502)=$F15502,MAX($H15500,$H15501,$H15502)=$H15502)</f>
        <v>0</v>
      </c>
      <c r="O15502" t="b">
        <f t="shared" ref="O15502" si="31371">AND(NOT(N15500),NOT(N15501),N15502)</f>
        <v>0</v>
      </c>
    </row>
    <row r="15503" spans="1:15" x14ac:dyDescent="0.25">
      <c r="A15503" t="s">
        <v>13</v>
      </c>
      <c r="B15503" t="s">
        <v>18</v>
      </c>
      <c r="C15503">
        <v>250</v>
      </c>
      <c r="D15503">
        <v>61</v>
      </c>
      <c r="E15503" t="b">
        <v>0</v>
      </c>
      <c r="F15503">
        <v>2.1000000000000001E-2</v>
      </c>
      <c r="G15503">
        <v>64</v>
      </c>
      <c r="H15503">
        <v>64</v>
      </c>
      <c r="I15503">
        <v>321</v>
      </c>
      <c r="J15503">
        <v>164</v>
      </c>
      <c r="K15503">
        <v>17</v>
      </c>
      <c r="L15503">
        <v>10</v>
      </c>
      <c r="M15503">
        <f t="shared" si="31347"/>
        <v>0</v>
      </c>
      <c r="N15503" t="b">
        <f t="shared" ref="N15503" si="31372">AND(MIN($F15503,$F15504,$F15505)=$F15503,MAX($H15503,$H15504,$H15505)=$H15503)</f>
        <v>1</v>
      </c>
      <c r="O15503" t="b">
        <f t="shared" ref="O15503" si="31373">AND(N15503,NOT(N15504),NOT(N15505))</f>
        <v>0</v>
      </c>
    </row>
    <row r="15504" spans="1:15" x14ac:dyDescent="0.25">
      <c r="A15504" t="s">
        <v>15</v>
      </c>
      <c r="B15504" t="s">
        <v>18</v>
      </c>
      <c r="C15504">
        <v>250</v>
      </c>
      <c r="D15504">
        <v>61</v>
      </c>
      <c r="E15504" t="b">
        <v>0</v>
      </c>
      <c r="F15504">
        <v>2.7E-2</v>
      </c>
      <c r="G15504">
        <v>64</v>
      </c>
      <c r="H15504">
        <v>64</v>
      </c>
      <c r="I15504">
        <v>165</v>
      </c>
      <c r="J15504">
        <v>164</v>
      </c>
      <c r="K15504">
        <v>17</v>
      </c>
      <c r="L15504">
        <v>10</v>
      </c>
      <c r="M15504">
        <f t="shared" si="31347"/>
        <v>0</v>
      </c>
      <c r="N15504" t="b">
        <f t="shared" ref="N15504" si="31374">AND(MIN($F15503,$F15504,$F15505)=$F15504,MAX($H15503,$H15504,$H15505)=$H15504)</f>
        <v>0</v>
      </c>
      <c r="O15504" t="b">
        <f t="shared" ref="O15504" si="31375">AND(NOT(N15503),N15504,NOT(N15505))</f>
        <v>0</v>
      </c>
    </row>
    <row r="15505" spans="1:15" x14ac:dyDescent="0.25">
      <c r="A15505" t="s">
        <v>19</v>
      </c>
      <c r="B15505" t="s">
        <v>18</v>
      </c>
      <c r="C15505">
        <v>250</v>
      </c>
      <c r="D15505">
        <v>61</v>
      </c>
      <c r="E15505" t="b">
        <v>0</v>
      </c>
      <c r="F15505">
        <v>2.1000000000000001E-2</v>
      </c>
      <c r="G15505">
        <v>64</v>
      </c>
      <c r="H15505">
        <v>64</v>
      </c>
      <c r="I15505">
        <v>321</v>
      </c>
      <c r="J15505">
        <v>164</v>
      </c>
      <c r="K15505">
        <v>17</v>
      </c>
      <c r="L15505">
        <v>10</v>
      </c>
      <c r="M15505">
        <f t="shared" si="31347"/>
        <v>0</v>
      </c>
      <c r="N15505" t="b">
        <f t="shared" ref="N15505" si="31376">AND(MIN($F15503,$F15504,$F15505)=$F15505,MAX($H15503,$H15504,$H15505)=$H15505)</f>
        <v>1</v>
      </c>
      <c r="O15505" t="b">
        <f t="shared" ref="O15505" si="31377">AND(NOT(N15503),NOT(N15504),N15505)</f>
        <v>0</v>
      </c>
    </row>
    <row r="15506" spans="1:15" x14ac:dyDescent="0.25">
      <c r="A15506" t="s">
        <v>13</v>
      </c>
      <c r="B15506" t="s">
        <v>18</v>
      </c>
      <c r="C15506">
        <v>250</v>
      </c>
      <c r="D15506">
        <v>62</v>
      </c>
      <c r="E15506" t="b">
        <v>0</v>
      </c>
      <c r="F15506">
        <v>3.2000000000000001E-2</v>
      </c>
      <c r="G15506">
        <v>64</v>
      </c>
      <c r="H15506">
        <v>64</v>
      </c>
      <c r="I15506">
        <v>1146</v>
      </c>
      <c r="J15506">
        <v>993</v>
      </c>
      <c r="K15506">
        <v>432</v>
      </c>
      <c r="L15506">
        <v>9</v>
      </c>
      <c r="M15506">
        <f t="shared" si="31347"/>
        <v>0</v>
      </c>
      <c r="N15506" t="b">
        <f t="shared" ref="N15506" si="31378">AND(MIN($F15506,$F15507,$F15508)=$F15506,MAX($H15506,$H15507,$H15508)=$H15506)</f>
        <v>1</v>
      </c>
      <c r="O15506" t="b">
        <f t="shared" ref="O15506" si="31379">AND(N15506,NOT(N15507),NOT(N15508))</f>
        <v>1</v>
      </c>
    </row>
    <row r="15507" spans="1:15" x14ac:dyDescent="0.25">
      <c r="A15507" t="s">
        <v>15</v>
      </c>
      <c r="B15507" t="s">
        <v>18</v>
      </c>
      <c r="C15507">
        <v>250</v>
      </c>
      <c r="D15507">
        <v>62</v>
      </c>
      <c r="E15507" t="b">
        <v>0</v>
      </c>
      <c r="F15507">
        <v>3.5000000000000003E-2</v>
      </c>
      <c r="G15507">
        <v>64</v>
      </c>
      <c r="H15507">
        <v>64</v>
      </c>
      <c r="I15507">
        <v>993</v>
      </c>
      <c r="J15507">
        <v>993</v>
      </c>
      <c r="K15507">
        <v>432</v>
      </c>
      <c r="L15507">
        <v>9</v>
      </c>
      <c r="M15507">
        <f t="shared" si="31347"/>
        <v>0</v>
      </c>
      <c r="N15507" t="b">
        <f t="shared" ref="N15507" si="31380">AND(MIN($F15506,$F15507,$F15508)=$F15507,MAX($H15506,$H15507,$H15508)=$H15507)</f>
        <v>0</v>
      </c>
      <c r="O15507" t="b">
        <f t="shared" ref="O15507" si="31381">AND(NOT(N15506),N15507,NOT(N15508))</f>
        <v>0</v>
      </c>
    </row>
    <row r="15508" spans="1:15" x14ac:dyDescent="0.25">
      <c r="A15508" t="s">
        <v>19</v>
      </c>
      <c r="B15508" t="s">
        <v>18</v>
      </c>
      <c r="C15508">
        <v>250</v>
      </c>
      <c r="D15508">
        <v>62</v>
      </c>
      <c r="E15508" t="b">
        <v>0</v>
      </c>
      <c r="F15508">
        <v>4.3999999999999997E-2</v>
      </c>
      <c r="G15508">
        <v>64</v>
      </c>
      <c r="H15508">
        <v>64</v>
      </c>
      <c r="I15508">
        <v>1146</v>
      </c>
      <c r="J15508">
        <v>993</v>
      </c>
      <c r="K15508">
        <v>432</v>
      </c>
      <c r="L15508">
        <v>9</v>
      </c>
      <c r="M15508">
        <f t="shared" si="31347"/>
        <v>0</v>
      </c>
      <c r="N15508" t="b">
        <f t="shared" ref="N15508" si="31382">AND(MIN($F15506,$F15507,$F15508)=$F15508,MAX($H15506,$H15507,$H15508)=$H15508)</f>
        <v>0</v>
      </c>
      <c r="O15508" t="b">
        <f t="shared" ref="O15508" si="31383">AND(NOT(N15506),NOT(N15507),N15508)</f>
        <v>0</v>
      </c>
    </row>
    <row r="15509" spans="1:15" x14ac:dyDescent="0.25">
      <c r="A15509" t="s">
        <v>13</v>
      </c>
      <c r="B15509" t="s">
        <v>18</v>
      </c>
      <c r="C15509">
        <v>250</v>
      </c>
      <c r="D15509">
        <v>63</v>
      </c>
      <c r="E15509" t="b">
        <v>0</v>
      </c>
      <c r="F15509">
        <v>0.08</v>
      </c>
      <c r="G15509">
        <v>64</v>
      </c>
      <c r="H15509">
        <v>64</v>
      </c>
      <c r="I15509">
        <v>6852</v>
      </c>
      <c r="J15509">
        <v>3876</v>
      </c>
      <c r="K15509">
        <v>1870</v>
      </c>
      <c r="L15509">
        <v>20</v>
      </c>
      <c r="M15509">
        <f t="shared" si="31347"/>
        <v>0</v>
      </c>
      <c r="N15509" t="b">
        <f t="shared" ref="N15509" si="31384">AND(MIN($F15509,$F15510,$F15511)=$F15509,MAX($H15509,$H15510,$H15511)=$H15509)</f>
        <v>0</v>
      </c>
      <c r="O15509" t="b">
        <f t="shared" ref="O15509" si="31385">AND(N15509,NOT(N15510),NOT(N15511))</f>
        <v>0</v>
      </c>
    </row>
    <row r="15510" spans="1:15" x14ac:dyDescent="0.25">
      <c r="A15510" t="s">
        <v>15</v>
      </c>
      <c r="B15510" t="s">
        <v>18</v>
      </c>
      <c r="C15510">
        <v>250</v>
      </c>
      <c r="D15510">
        <v>63</v>
      </c>
      <c r="E15510" t="b">
        <v>0</v>
      </c>
      <c r="F15510">
        <v>4.5999999999999999E-2</v>
      </c>
      <c r="G15510">
        <v>64</v>
      </c>
      <c r="H15510">
        <v>64</v>
      </c>
      <c r="I15510">
        <v>3919</v>
      </c>
      <c r="J15510">
        <v>3876</v>
      </c>
      <c r="K15510">
        <v>1870</v>
      </c>
      <c r="L15510">
        <v>20</v>
      </c>
      <c r="M15510">
        <f t="shared" si="31347"/>
        <v>0</v>
      </c>
      <c r="N15510" t="b">
        <f t="shared" ref="N15510" si="31386">AND(MIN($F15509,$F15510,$F15511)=$F15510,MAX($H15509,$H15510,$H15511)=$H15510)</f>
        <v>1</v>
      </c>
      <c r="O15510" t="b">
        <f t="shared" ref="O15510" si="31387">AND(NOT(N15509),N15510,NOT(N15511))</f>
        <v>1</v>
      </c>
    </row>
    <row r="15511" spans="1:15" x14ac:dyDescent="0.25">
      <c r="A15511" t="s">
        <v>19</v>
      </c>
      <c r="B15511" t="s">
        <v>18</v>
      </c>
      <c r="C15511">
        <v>250</v>
      </c>
      <c r="D15511">
        <v>63</v>
      </c>
      <c r="E15511" t="b">
        <v>0</v>
      </c>
      <c r="F15511">
        <v>7.0999999999999994E-2</v>
      </c>
      <c r="G15511">
        <v>64</v>
      </c>
      <c r="H15511">
        <v>64</v>
      </c>
      <c r="I15511">
        <v>6852</v>
      </c>
      <c r="J15511">
        <v>3876</v>
      </c>
      <c r="K15511">
        <v>1870</v>
      </c>
      <c r="L15511">
        <v>20</v>
      </c>
      <c r="M15511">
        <f t="shared" si="31347"/>
        <v>0</v>
      </c>
      <c r="N15511" t="b">
        <f t="shared" ref="N15511" si="31388">AND(MIN($F15509,$F15510,$F15511)=$F15511,MAX($H15509,$H15510,$H15511)=$H15511)</f>
        <v>0</v>
      </c>
      <c r="O15511" t="b">
        <f t="shared" ref="O15511" si="31389">AND(NOT(N15509),NOT(N15510),N15511)</f>
        <v>0</v>
      </c>
    </row>
    <row r="15512" spans="1:15" x14ac:dyDescent="0.25">
      <c r="A15512" t="s">
        <v>13</v>
      </c>
      <c r="B15512" t="s">
        <v>18</v>
      </c>
      <c r="C15512">
        <v>250</v>
      </c>
      <c r="D15512">
        <v>64</v>
      </c>
      <c r="E15512" t="b">
        <v>0</v>
      </c>
      <c r="F15512">
        <v>9.4E-2</v>
      </c>
      <c r="G15512">
        <v>64</v>
      </c>
      <c r="H15512">
        <v>64</v>
      </c>
      <c r="I15512">
        <v>7145</v>
      </c>
      <c r="J15512">
        <v>3812</v>
      </c>
      <c r="K15512">
        <v>1840</v>
      </c>
      <c r="L15512">
        <v>14</v>
      </c>
      <c r="M15512">
        <f t="shared" si="31347"/>
        <v>0</v>
      </c>
      <c r="N15512" t="b">
        <f t="shared" ref="N15512" si="31390">AND(MIN($F15512,$F15513,$F15514)=$F15512,MAX($H15512,$H15513,$H15514)=$H15512)</f>
        <v>0</v>
      </c>
      <c r="O15512" t="b">
        <f t="shared" ref="O15512" si="31391">AND(N15512,NOT(N15513),NOT(N15514))</f>
        <v>0</v>
      </c>
    </row>
    <row r="15513" spans="1:15" x14ac:dyDescent="0.25">
      <c r="A15513" t="s">
        <v>15</v>
      </c>
      <c r="B15513" t="s">
        <v>18</v>
      </c>
      <c r="C15513">
        <v>250</v>
      </c>
      <c r="D15513">
        <v>64</v>
      </c>
      <c r="E15513" t="b">
        <v>0</v>
      </c>
      <c r="F15513">
        <v>5.1999999999999998E-2</v>
      </c>
      <c r="G15513">
        <v>64</v>
      </c>
      <c r="H15513">
        <v>64</v>
      </c>
      <c r="I15513">
        <v>3828</v>
      </c>
      <c r="J15513">
        <v>3812</v>
      </c>
      <c r="K15513">
        <v>1840</v>
      </c>
      <c r="L15513">
        <v>14</v>
      </c>
      <c r="M15513">
        <f t="shared" si="31347"/>
        <v>0</v>
      </c>
      <c r="N15513" t="b">
        <f t="shared" ref="N15513" si="31392">AND(MIN($F15512,$F15513,$F15514)=$F15513,MAX($H15512,$H15513,$H15514)=$H15513)</f>
        <v>1</v>
      </c>
      <c r="O15513" t="b">
        <f t="shared" ref="O15513" si="31393">AND(NOT(N15512),N15513,NOT(N15514))</f>
        <v>1</v>
      </c>
    </row>
    <row r="15514" spans="1:15" x14ac:dyDescent="0.25">
      <c r="A15514" t="s">
        <v>19</v>
      </c>
      <c r="B15514" t="s">
        <v>18</v>
      </c>
      <c r="C15514">
        <v>250</v>
      </c>
      <c r="D15514">
        <v>64</v>
      </c>
      <c r="E15514" t="b">
        <v>0</v>
      </c>
      <c r="F15514">
        <v>8.1000000000000003E-2</v>
      </c>
      <c r="G15514">
        <v>64</v>
      </c>
      <c r="H15514">
        <v>64</v>
      </c>
      <c r="I15514">
        <v>7145</v>
      </c>
      <c r="J15514">
        <v>3812</v>
      </c>
      <c r="K15514">
        <v>1840</v>
      </c>
      <c r="L15514">
        <v>14</v>
      </c>
      <c r="M15514">
        <f t="shared" si="31347"/>
        <v>0</v>
      </c>
      <c r="N15514" t="b">
        <f t="shared" ref="N15514" si="31394">AND(MIN($F15512,$F15513,$F15514)=$F15514,MAX($H15512,$H15513,$H15514)=$H15514)</f>
        <v>0</v>
      </c>
      <c r="O15514" t="b">
        <f t="shared" ref="O15514" si="31395">AND(NOT(N15512),NOT(N15513),N15514)</f>
        <v>0</v>
      </c>
    </row>
    <row r="15515" spans="1:15" x14ac:dyDescent="0.25">
      <c r="A15515" t="s">
        <v>13</v>
      </c>
      <c r="B15515" t="s">
        <v>18</v>
      </c>
      <c r="C15515">
        <v>250</v>
      </c>
      <c r="D15515">
        <v>65</v>
      </c>
      <c r="E15515" t="b">
        <v>0</v>
      </c>
      <c r="F15515">
        <v>0.125</v>
      </c>
      <c r="G15515">
        <v>64</v>
      </c>
      <c r="H15515">
        <v>64</v>
      </c>
      <c r="I15515">
        <v>12640</v>
      </c>
      <c r="J15515">
        <v>7288</v>
      </c>
      <c r="K15515">
        <v>3576</v>
      </c>
      <c r="L15515">
        <v>18</v>
      </c>
      <c r="M15515">
        <f t="shared" si="31347"/>
        <v>0</v>
      </c>
      <c r="N15515" t="b">
        <f t="shared" ref="N15515" si="31396">AND(MIN($F15515,$F15516,$F15517)=$F15515,MAX($H15515,$H15516,$H15517)=$H15515)</f>
        <v>0</v>
      </c>
      <c r="O15515" t="b">
        <f t="shared" ref="O15515" si="31397">AND(N15515,NOT(N15516),NOT(N15517))</f>
        <v>0</v>
      </c>
    </row>
    <row r="15516" spans="1:15" x14ac:dyDescent="0.25">
      <c r="A15516" t="s">
        <v>15</v>
      </c>
      <c r="B15516" t="s">
        <v>18</v>
      </c>
      <c r="C15516">
        <v>250</v>
      </c>
      <c r="D15516">
        <v>65</v>
      </c>
      <c r="E15516" t="b">
        <v>0</v>
      </c>
      <c r="F15516">
        <v>8.1000000000000003E-2</v>
      </c>
      <c r="G15516">
        <v>64</v>
      </c>
      <c r="H15516">
        <v>64</v>
      </c>
      <c r="I15516">
        <v>7318</v>
      </c>
      <c r="J15516">
        <v>7288</v>
      </c>
      <c r="K15516">
        <v>3576</v>
      </c>
      <c r="L15516">
        <v>18</v>
      </c>
      <c r="M15516">
        <f t="shared" si="31347"/>
        <v>0</v>
      </c>
      <c r="N15516" t="b">
        <f t="shared" ref="N15516" si="31398">AND(MIN($F15515,$F15516,$F15517)=$F15516,MAX($H15515,$H15516,$H15517)=$H15516)</f>
        <v>1</v>
      </c>
      <c r="O15516" t="b">
        <f t="shared" ref="O15516" si="31399">AND(NOT(N15515),N15516,NOT(N15517))</f>
        <v>1</v>
      </c>
    </row>
    <row r="15517" spans="1:15" x14ac:dyDescent="0.25">
      <c r="A15517" t="s">
        <v>19</v>
      </c>
      <c r="B15517" t="s">
        <v>18</v>
      </c>
      <c r="C15517">
        <v>250</v>
      </c>
      <c r="D15517">
        <v>65</v>
      </c>
      <c r="E15517" t="b">
        <v>0</v>
      </c>
      <c r="F15517">
        <v>0.13200000000000001</v>
      </c>
      <c r="G15517">
        <v>64</v>
      </c>
      <c r="H15517">
        <v>64</v>
      </c>
      <c r="I15517">
        <v>12640</v>
      </c>
      <c r="J15517">
        <v>7288</v>
      </c>
      <c r="K15517">
        <v>3576</v>
      </c>
      <c r="L15517">
        <v>18</v>
      </c>
      <c r="M15517">
        <f t="shared" si="31347"/>
        <v>0</v>
      </c>
      <c r="N15517" t="b">
        <f t="shared" ref="N15517" si="31400">AND(MIN($F15515,$F15516,$F15517)=$F15517,MAX($H15515,$H15516,$H15517)=$H15517)</f>
        <v>0</v>
      </c>
      <c r="O15517" t="b">
        <f t="shared" ref="O15517" si="31401">AND(NOT(N15515),NOT(N15516),N15517)</f>
        <v>0</v>
      </c>
    </row>
    <row r="15518" spans="1:15" x14ac:dyDescent="0.25">
      <c r="A15518" t="s">
        <v>13</v>
      </c>
      <c r="B15518" t="s">
        <v>18</v>
      </c>
      <c r="C15518">
        <v>250</v>
      </c>
      <c r="D15518">
        <v>66</v>
      </c>
      <c r="E15518" t="b">
        <v>0</v>
      </c>
      <c r="F15518">
        <v>7.4999999999999997E-2</v>
      </c>
      <c r="G15518">
        <v>64</v>
      </c>
      <c r="H15518">
        <v>64</v>
      </c>
      <c r="I15518">
        <v>4108</v>
      </c>
      <c r="J15518">
        <v>3486</v>
      </c>
      <c r="K15518">
        <v>1674</v>
      </c>
      <c r="L15518">
        <v>19</v>
      </c>
      <c r="M15518">
        <f t="shared" si="31347"/>
        <v>0</v>
      </c>
      <c r="N15518" t="b">
        <f t="shared" ref="N15518" si="31402">AND(MIN($F15518,$F15519,$F15520)=$F15518,MAX($H15518,$H15519,$H15520)=$H15518)</f>
        <v>0</v>
      </c>
      <c r="O15518" t="b">
        <f t="shared" ref="O15518" si="31403">AND(N15518,NOT(N15519),NOT(N15520))</f>
        <v>0</v>
      </c>
    </row>
    <row r="15519" spans="1:15" x14ac:dyDescent="0.25">
      <c r="A15519" t="s">
        <v>15</v>
      </c>
      <c r="B15519" t="s">
        <v>18</v>
      </c>
      <c r="C15519">
        <v>250</v>
      </c>
      <c r="D15519">
        <v>66</v>
      </c>
      <c r="E15519" t="b">
        <v>0</v>
      </c>
      <c r="F15519">
        <v>5.8000000000000003E-2</v>
      </c>
      <c r="G15519">
        <v>64</v>
      </c>
      <c r="H15519">
        <v>64</v>
      </c>
      <c r="I15519">
        <v>3487</v>
      </c>
      <c r="J15519">
        <v>3486</v>
      </c>
      <c r="K15519">
        <v>1674</v>
      </c>
      <c r="L15519">
        <v>19</v>
      </c>
      <c r="M15519">
        <f t="shared" si="31347"/>
        <v>0</v>
      </c>
      <c r="N15519" t="b">
        <f t="shared" ref="N15519" si="31404">AND(MIN($F15518,$F15519,$F15520)=$F15519,MAX($H15518,$H15519,$H15520)=$H15519)</f>
        <v>1</v>
      </c>
      <c r="O15519" t="b">
        <f t="shared" ref="O15519" si="31405">AND(NOT(N15518),N15519,NOT(N15520))</f>
        <v>1</v>
      </c>
    </row>
    <row r="15520" spans="1:15" x14ac:dyDescent="0.25">
      <c r="A15520" t="s">
        <v>19</v>
      </c>
      <c r="B15520" t="s">
        <v>18</v>
      </c>
      <c r="C15520">
        <v>250</v>
      </c>
      <c r="D15520">
        <v>66</v>
      </c>
      <c r="E15520" t="b">
        <v>0</v>
      </c>
      <c r="F15520">
        <v>8.3000000000000004E-2</v>
      </c>
      <c r="G15520">
        <v>64</v>
      </c>
      <c r="H15520">
        <v>64</v>
      </c>
      <c r="I15520">
        <v>4108</v>
      </c>
      <c r="J15520">
        <v>3486</v>
      </c>
      <c r="K15520">
        <v>1674</v>
      </c>
      <c r="L15520">
        <v>19</v>
      </c>
      <c r="M15520">
        <f t="shared" si="31347"/>
        <v>0</v>
      </c>
      <c r="N15520" t="b">
        <f t="shared" ref="N15520" si="31406">AND(MIN($F15518,$F15519,$F15520)=$F15520,MAX($H15518,$H15519,$H15520)=$H15520)</f>
        <v>0</v>
      </c>
      <c r="O15520" t="b">
        <f t="shared" ref="O15520" si="31407">AND(NOT(N15518),NOT(N15519),N15520)</f>
        <v>0</v>
      </c>
    </row>
    <row r="15521" spans="1:15" x14ac:dyDescent="0.25">
      <c r="A15521" t="s">
        <v>13</v>
      </c>
      <c r="B15521" t="s">
        <v>18</v>
      </c>
      <c r="C15521">
        <v>250</v>
      </c>
      <c r="D15521">
        <v>67</v>
      </c>
      <c r="E15521" t="b">
        <v>0</v>
      </c>
      <c r="F15521">
        <v>0.17</v>
      </c>
      <c r="G15521">
        <v>64</v>
      </c>
      <c r="H15521">
        <v>64</v>
      </c>
      <c r="I15521">
        <v>14469</v>
      </c>
      <c r="J15521">
        <v>8535</v>
      </c>
      <c r="K15521">
        <v>4199</v>
      </c>
      <c r="L15521">
        <v>22</v>
      </c>
      <c r="M15521">
        <f t="shared" si="31347"/>
        <v>0</v>
      </c>
      <c r="N15521" t="b">
        <f t="shared" ref="N15521" si="31408">AND(MIN($F15521,$F15522,$F15523)=$F15521,MAX($H15521,$H15522,$H15523)=$H15521)</f>
        <v>0</v>
      </c>
      <c r="O15521" t="b">
        <f t="shared" ref="O15521" si="31409">AND(N15521,NOT(N15522),NOT(N15523))</f>
        <v>0</v>
      </c>
    </row>
    <row r="15522" spans="1:15" x14ac:dyDescent="0.25">
      <c r="A15522" t="s">
        <v>15</v>
      </c>
      <c r="B15522" t="s">
        <v>18</v>
      </c>
      <c r="C15522">
        <v>250</v>
      </c>
      <c r="D15522">
        <v>67</v>
      </c>
      <c r="E15522" t="b">
        <v>0</v>
      </c>
      <c r="F15522">
        <v>8.6999999999999994E-2</v>
      </c>
      <c r="G15522">
        <v>64</v>
      </c>
      <c r="H15522">
        <v>64</v>
      </c>
      <c r="I15522">
        <v>8580</v>
      </c>
      <c r="J15522">
        <v>8535</v>
      </c>
      <c r="K15522">
        <v>4199</v>
      </c>
      <c r="L15522">
        <v>22</v>
      </c>
      <c r="M15522">
        <f t="shared" si="31347"/>
        <v>0</v>
      </c>
      <c r="N15522" t="b">
        <f t="shared" ref="N15522" si="31410">AND(MIN($F15521,$F15522,$F15523)=$F15522,MAX($H15521,$H15522,$H15523)=$H15522)</f>
        <v>1</v>
      </c>
      <c r="O15522" t="b">
        <f t="shared" ref="O15522" si="31411">AND(NOT(N15521),N15522,NOT(N15523))</f>
        <v>1</v>
      </c>
    </row>
    <row r="15523" spans="1:15" x14ac:dyDescent="0.25">
      <c r="A15523" t="s">
        <v>19</v>
      </c>
      <c r="B15523" t="s">
        <v>18</v>
      </c>
      <c r="C15523">
        <v>250</v>
      </c>
      <c r="D15523">
        <v>67</v>
      </c>
      <c r="E15523" t="b">
        <v>0</v>
      </c>
      <c r="F15523">
        <v>0.13100000000000001</v>
      </c>
      <c r="G15523">
        <v>64</v>
      </c>
      <c r="H15523">
        <v>64</v>
      </c>
      <c r="I15523">
        <v>14469</v>
      </c>
      <c r="J15523">
        <v>8535</v>
      </c>
      <c r="K15523">
        <v>4199</v>
      </c>
      <c r="L15523">
        <v>22</v>
      </c>
      <c r="M15523">
        <f t="shared" si="31347"/>
        <v>0</v>
      </c>
      <c r="N15523" t="b">
        <f t="shared" ref="N15523" si="31412">AND(MIN($F15521,$F15522,$F15523)=$F15523,MAX($H15521,$H15522,$H15523)=$H15523)</f>
        <v>0</v>
      </c>
      <c r="O15523" t="b">
        <f t="shared" ref="O15523" si="31413">AND(NOT(N15521),NOT(N15522),N15523)</f>
        <v>0</v>
      </c>
    </row>
    <row r="15524" spans="1:15" x14ac:dyDescent="0.25">
      <c r="A15524" t="s">
        <v>13</v>
      </c>
      <c r="B15524" t="s">
        <v>18</v>
      </c>
      <c r="C15524">
        <v>250</v>
      </c>
      <c r="D15524">
        <v>68</v>
      </c>
      <c r="E15524" t="b">
        <v>0</v>
      </c>
      <c r="F15524">
        <v>2.9000000000000001E-2</v>
      </c>
      <c r="G15524">
        <v>64</v>
      </c>
      <c r="H15524">
        <v>64</v>
      </c>
      <c r="I15524">
        <v>278</v>
      </c>
      <c r="J15524">
        <v>136</v>
      </c>
      <c r="K15524">
        <v>2</v>
      </c>
      <c r="L15524">
        <v>10</v>
      </c>
      <c r="M15524">
        <f t="shared" si="31347"/>
        <v>0</v>
      </c>
      <c r="N15524" t="b">
        <f t="shared" ref="N15524" si="31414">AND(MIN($F15524,$F15525,$F15526)=$F15524,MAX($H15524,$H15525,$H15526)=$H15524)</f>
        <v>1</v>
      </c>
      <c r="O15524" t="b">
        <f t="shared" ref="O15524" si="31415">AND(N15524,NOT(N15525),NOT(N15526))</f>
        <v>1</v>
      </c>
    </row>
    <row r="15525" spans="1:15" x14ac:dyDescent="0.25">
      <c r="A15525" t="s">
        <v>15</v>
      </c>
      <c r="B15525" t="s">
        <v>18</v>
      </c>
      <c r="C15525">
        <v>250</v>
      </c>
      <c r="D15525">
        <v>68</v>
      </c>
      <c r="E15525" t="b">
        <v>0</v>
      </c>
      <c r="F15525">
        <v>0.19500000000000001</v>
      </c>
      <c r="G15525">
        <v>64</v>
      </c>
      <c r="H15525">
        <v>64</v>
      </c>
      <c r="I15525">
        <v>2975</v>
      </c>
      <c r="J15525">
        <v>2972</v>
      </c>
      <c r="K15525">
        <v>1420</v>
      </c>
      <c r="L15525">
        <v>13</v>
      </c>
      <c r="M15525">
        <f t="shared" si="31347"/>
        <v>0</v>
      </c>
      <c r="N15525" t="b">
        <f t="shared" ref="N15525" si="31416">AND(MIN($F15524,$F15525,$F15526)=$F15525,MAX($H15524,$H15525,$H15526)=$H15525)</f>
        <v>0</v>
      </c>
      <c r="O15525" t="b">
        <f t="shared" ref="O15525" si="31417">AND(NOT(N15524),N15525,NOT(N15526))</f>
        <v>0</v>
      </c>
    </row>
    <row r="15526" spans="1:15" x14ac:dyDescent="0.25">
      <c r="A15526" t="s">
        <v>19</v>
      </c>
      <c r="B15526" t="s">
        <v>18</v>
      </c>
      <c r="C15526">
        <v>250</v>
      </c>
      <c r="D15526">
        <v>68</v>
      </c>
      <c r="E15526" t="b">
        <v>0</v>
      </c>
      <c r="F15526">
        <v>3.3000000000000002E-2</v>
      </c>
      <c r="G15526">
        <v>64</v>
      </c>
      <c r="H15526">
        <v>64</v>
      </c>
      <c r="I15526">
        <v>278</v>
      </c>
      <c r="J15526">
        <v>136</v>
      </c>
      <c r="K15526">
        <v>2</v>
      </c>
      <c r="L15526">
        <v>10</v>
      </c>
      <c r="M15526">
        <f t="shared" si="31347"/>
        <v>0</v>
      </c>
      <c r="N15526" t="b">
        <f t="shared" ref="N15526" si="31418">AND(MIN($F15524,$F15525,$F15526)=$F15526,MAX($H15524,$H15525,$H15526)=$H15526)</f>
        <v>0</v>
      </c>
      <c r="O15526" t="b">
        <f t="shared" ref="O15526" si="31419">AND(NOT(N15524),NOT(N15525),N15526)</f>
        <v>0</v>
      </c>
    </row>
    <row r="15527" spans="1:15" x14ac:dyDescent="0.25">
      <c r="A15527" t="s">
        <v>13</v>
      </c>
      <c r="B15527" t="s">
        <v>18</v>
      </c>
      <c r="C15527">
        <v>250</v>
      </c>
      <c r="D15527">
        <v>69</v>
      </c>
      <c r="E15527" t="b">
        <v>0</v>
      </c>
      <c r="F15527">
        <v>8.4000000000000005E-2</v>
      </c>
      <c r="G15527">
        <v>64</v>
      </c>
      <c r="H15527">
        <v>64</v>
      </c>
      <c r="I15527">
        <v>7322</v>
      </c>
      <c r="J15527">
        <v>3834</v>
      </c>
      <c r="K15527">
        <v>1851</v>
      </c>
      <c r="L15527">
        <v>18</v>
      </c>
      <c r="M15527">
        <f t="shared" si="31347"/>
        <v>0</v>
      </c>
      <c r="N15527" t="b">
        <f t="shared" ref="N15527" si="31420">AND(MIN($F15527,$F15528,$F15529)=$F15527,MAX($H15527,$H15528,$H15529)=$H15527)</f>
        <v>0</v>
      </c>
      <c r="O15527" t="b">
        <f t="shared" ref="O15527" si="31421">AND(N15527,NOT(N15528),NOT(N15529))</f>
        <v>0</v>
      </c>
    </row>
    <row r="15528" spans="1:15" x14ac:dyDescent="0.25">
      <c r="A15528" t="s">
        <v>15</v>
      </c>
      <c r="B15528" t="s">
        <v>18</v>
      </c>
      <c r="C15528">
        <v>250</v>
      </c>
      <c r="D15528">
        <v>69</v>
      </c>
      <c r="E15528" t="b">
        <v>0</v>
      </c>
      <c r="F15528">
        <v>7.9000000000000001E-2</v>
      </c>
      <c r="G15528">
        <v>64</v>
      </c>
      <c r="H15528">
        <v>64</v>
      </c>
      <c r="I15528">
        <v>3849</v>
      </c>
      <c r="J15528">
        <v>3834</v>
      </c>
      <c r="K15528">
        <v>1851</v>
      </c>
      <c r="L15528">
        <v>18</v>
      </c>
      <c r="M15528">
        <f t="shared" si="31347"/>
        <v>0</v>
      </c>
      <c r="N15528" t="b">
        <f t="shared" ref="N15528" si="31422">AND(MIN($F15527,$F15528,$F15529)=$F15528,MAX($H15527,$H15528,$H15529)=$H15528)</f>
        <v>0</v>
      </c>
      <c r="O15528" t="b">
        <f t="shared" ref="O15528" si="31423">AND(NOT(N15527),N15528,NOT(N15529))</f>
        <v>0</v>
      </c>
    </row>
    <row r="15529" spans="1:15" x14ac:dyDescent="0.25">
      <c r="A15529" t="s">
        <v>19</v>
      </c>
      <c r="B15529" t="s">
        <v>18</v>
      </c>
      <c r="C15529">
        <v>250</v>
      </c>
      <c r="D15529">
        <v>69</v>
      </c>
      <c r="E15529" t="b">
        <v>0</v>
      </c>
      <c r="F15529">
        <v>7.5999999999999998E-2</v>
      </c>
      <c r="G15529">
        <v>64</v>
      </c>
      <c r="H15529">
        <v>64</v>
      </c>
      <c r="I15529">
        <v>7322</v>
      </c>
      <c r="J15529">
        <v>3834</v>
      </c>
      <c r="K15529">
        <v>1851</v>
      </c>
      <c r="L15529">
        <v>18</v>
      </c>
      <c r="M15529">
        <f t="shared" si="31347"/>
        <v>0</v>
      </c>
      <c r="N15529" t="b">
        <f t="shared" ref="N15529" si="31424">AND(MIN($F15527,$F15528,$F15529)=$F15529,MAX($H15527,$H15528,$H15529)=$H15529)</f>
        <v>1</v>
      </c>
      <c r="O15529" t="b">
        <f t="shared" ref="O15529" si="31425">AND(NOT(N15527),NOT(N15528),N15529)</f>
        <v>1</v>
      </c>
    </row>
    <row r="15530" spans="1:15" x14ac:dyDescent="0.25">
      <c r="A15530" t="s">
        <v>13</v>
      </c>
      <c r="B15530" t="s">
        <v>18</v>
      </c>
      <c r="C15530">
        <v>250</v>
      </c>
      <c r="D15530">
        <v>6</v>
      </c>
      <c r="E15530" t="b">
        <v>0</v>
      </c>
      <c r="F15530">
        <v>3.3000000000000002E-2</v>
      </c>
      <c r="G15530">
        <v>64</v>
      </c>
      <c r="H15530">
        <v>64</v>
      </c>
      <c r="I15530">
        <v>1572</v>
      </c>
      <c r="J15530">
        <v>826</v>
      </c>
      <c r="K15530">
        <v>348</v>
      </c>
      <c r="L15530">
        <v>12</v>
      </c>
      <c r="M15530">
        <f t="shared" si="31347"/>
        <v>0</v>
      </c>
      <c r="N15530" t="b">
        <f t="shared" ref="N15530" si="31426">AND(MIN($F15530,$F15531,$F15532)=$F15530,MAX($H15530,$H15531,$H15532)=$H15530)</f>
        <v>0</v>
      </c>
      <c r="O15530" t="b">
        <f t="shared" ref="O15530" si="31427">AND(N15530,NOT(N15531),NOT(N15532))</f>
        <v>0</v>
      </c>
    </row>
    <row r="15531" spans="1:15" x14ac:dyDescent="0.25">
      <c r="A15531" t="s">
        <v>15</v>
      </c>
      <c r="B15531" t="s">
        <v>18</v>
      </c>
      <c r="C15531">
        <v>250</v>
      </c>
      <c r="D15531">
        <v>6</v>
      </c>
      <c r="E15531" t="b">
        <v>0</v>
      </c>
      <c r="F15531">
        <v>3.1E-2</v>
      </c>
      <c r="G15531">
        <v>64</v>
      </c>
      <c r="H15531">
        <v>64</v>
      </c>
      <c r="I15531">
        <v>827</v>
      </c>
      <c r="J15531">
        <v>826</v>
      </c>
      <c r="K15531">
        <v>348</v>
      </c>
      <c r="L15531">
        <v>12</v>
      </c>
      <c r="M15531">
        <f t="shared" si="31347"/>
        <v>0</v>
      </c>
      <c r="N15531" t="b">
        <f t="shared" ref="N15531" si="31428">AND(MIN($F15530,$F15531,$F15532)=$F15531,MAX($H15530,$H15531,$H15532)=$H15531)</f>
        <v>1</v>
      </c>
      <c r="O15531" t="b">
        <f t="shared" ref="O15531" si="31429">AND(NOT(N15530),N15531,NOT(N15532))</f>
        <v>1</v>
      </c>
    </row>
    <row r="15532" spans="1:15" x14ac:dyDescent="0.25">
      <c r="A15532" t="s">
        <v>19</v>
      </c>
      <c r="B15532" t="s">
        <v>18</v>
      </c>
      <c r="C15532">
        <v>250</v>
      </c>
      <c r="D15532">
        <v>6</v>
      </c>
      <c r="E15532" t="b">
        <v>0</v>
      </c>
      <c r="F15532">
        <v>6.3E-2</v>
      </c>
      <c r="G15532">
        <v>64</v>
      </c>
      <c r="H15532">
        <v>64</v>
      </c>
      <c r="I15532">
        <v>1572</v>
      </c>
      <c r="J15532">
        <v>826</v>
      </c>
      <c r="K15532">
        <v>348</v>
      </c>
      <c r="L15532">
        <v>12</v>
      </c>
      <c r="M15532">
        <f t="shared" si="31347"/>
        <v>0</v>
      </c>
      <c r="N15532" t="b">
        <f t="shared" ref="N15532" si="31430">AND(MIN($F15530,$F15531,$F15532)=$F15532,MAX($H15530,$H15531,$H15532)=$H15532)</f>
        <v>0</v>
      </c>
      <c r="O15532" t="b">
        <f t="shared" ref="O15532" si="31431">AND(NOT(N15530),NOT(N15531),N15532)</f>
        <v>0</v>
      </c>
    </row>
    <row r="15533" spans="1:15" x14ac:dyDescent="0.25">
      <c r="A15533" t="s">
        <v>13</v>
      </c>
      <c r="B15533" t="s">
        <v>18</v>
      </c>
      <c r="C15533">
        <v>250</v>
      </c>
      <c r="D15533">
        <v>70</v>
      </c>
      <c r="E15533" t="b">
        <v>0</v>
      </c>
      <c r="F15533">
        <v>3.7999999999999999E-2</v>
      </c>
      <c r="G15533">
        <v>64</v>
      </c>
      <c r="H15533">
        <v>64</v>
      </c>
      <c r="I15533">
        <v>1934</v>
      </c>
      <c r="J15533">
        <v>1427</v>
      </c>
      <c r="K15533">
        <v>647</v>
      </c>
      <c r="L15533">
        <v>16</v>
      </c>
      <c r="M15533">
        <f t="shared" si="31347"/>
        <v>0</v>
      </c>
      <c r="N15533" t="b">
        <f t="shared" ref="N15533" si="31432">AND(MIN($F15533,$F15534,$F15535)=$F15533,MAX($H15533,$H15534,$H15535)=$H15533)</f>
        <v>1</v>
      </c>
      <c r="O15533" t="b">
        <f t="shared" ref="O15533" si="31433">AND(N15533,NOT(N15534),NOT(N15535))</f>
        <v>1</v>
      </c>
    </row>
    <row r="15534" spans="1:15" x14ac:dyDescent="0.25">
      <c r="A15534" t="s">
        <v>15</v>
      </c>
      <c r="B15534" t="s">
        <v>18</v>
      </c>
      <c r="C15534">
        <v>250</v>
      </c>
      <c r="D15534">
        <v>70</v>
      </c>
      <c r="E15534" t="b">
        <v>0</v>
      </c>
      <c r="F15534">
        <v>4.2999999999999997E-2</v>
      </c>
      <c r="G15534">
        <v>64</v>
      </c>
      <c r="H15534">
        <v>64</v>
      </c>
      <c r="I15534">
        <v>1429</v>
      </c>
      <c r="J15534">
        <v>1427</v>
      </c>
      <c r="K15534">
        <v>647</v>
      </c>
      <c r="L15534">
        <v>16</v>
      </c>
      <c r="M15534">
        <f t="shared" si="31347"/>
        <v>0</v>
      </c>
      <c r="N15534" t="b">
        <f t="shared" ref="N15534" si="31434">AND(MIN($F15533,$F15534,$F15535)=$F15534,MAX($H15533,$H15534,$H15535)=$H15534)</f>
        <v>0</v>
      </c>
      <c r="O15534" t="b">
        <f t="shared" ref="O15534" si="31435">AND(NOT(N15533),N15534,NOT(N15535))</f>
        <v>0</v>
      </c>
    </row>
    <row r="15535" spans="1:15" x14ac:dyDescent="0.25">
      <c r="A15535" t="s">
        <v>19</v>
      </c>
      <c r="B15535" t="s">
        <v>18</v>
      </c>
      <c r="C15535">
        <v>250</v>
      </c>
      <c r="D15535">
        <v>70</v>
      </c>
      <c r="E15535" t="b">
        <v>0</v>
      </c>
      <c r="F15535">
        <v>4.2000000000000003E-2</v>
      </c>
      <c r="G15535">
        <v>64</v>
      </c>
      <c r="H15535">
        <v>64</v>
      </c>
      <c r="I15535">
        <v>1934</v>
      </c>
      <c r="J15535">
        <v>1427</v>
      </c>
      <c r="K15535">
        <v>647</v>
      </c>
      <c r="L15535">
        <v>16</v>
      </c>
      <c r="M15535">
        <f t="shared" si="31347"/>
        <v>0</v>
      </c>
      <c r="N15535" t="b">
        <f t="shared" ref="N15535" si="31436">AND(MIN($F15533,$F15534,$F15535)=$F15535,MAX($H15533,$H15534,$H15535)=$H15535)</f>
        <v>0</v>
      </c>
      <c r="O15535" t="b">
        <f t="shared" ref="O15535" si="31437">AND(NOT(N15533),NOT(N15534),N15535)</f>
        <v>0</v>
      </c>
    </row>
    <row r="15536" spans="1:15" x14ac:dyDescent="0.25">
      <c r="A15536" t="s">
        <v>13</v>
      </c>
      <c r="B15536" t="s">
        <v>18</v>
      </c>
      <c r="C15536">
        <v>250</v>
      </c>
      <c r="D15536">
        <v>71</v>
      </c>
      <c r="E15536" t="b">
        <v>0</v>
      </c>
      <c r="F15536">
        <v>0.28499999999999998</v>
      </c>
      <c r="G15536">
        <v>64</v>
      </c>
      <c r="H15536">
        <v>64</v>
      </c>
      <c r="I15536">
        <v>30747</v>
      </c>
      <c r="J15536">
        <v>15260</v>
      </c>
      <c r="K15536">
        <v>7562</v>
      </c>
      <c r="L15536">
        <v>23</v>
      </c>
      <c r="M15536">
        <f t="shared" si="31347"/>
        <v>0</v>
      </c>
      <c r="N15536" t="b">
        <f t="shared" ref="N15536" si="31438">AND(MIN($F15536,$F15537,$F15538)=$F15536,MAX($H15536,$H15537,$H15538)=$H15536)</f>
        <v>0</v>
      </c>
      <c r="O15536" t="b">
        <f t="shared" ref="O15536" si="31439">AND(N15536,NOT(N15537),NOT(N15538))</f>
        <v>0</v>
      </c>
    </row>
    <row r="15537" spans="1:15" x14ac:dyDescent="0.25">
      <c r="A15537" t="s">
        <v>15</v>
      </c>
      <c r="B15537" t="s">
        <v>18</v>
      </c>
      <c r="C15537">
        <v>250</v>
      </c>
      <c r="D15537">
        <v>71</v>
      </c>
      <c r="E15537" t="b">
        <v>0</v>
      </c>
      <c r="F15537">
        <v>0.13500000000000001</v>
      </c>
      <c r="G15537">
        <v>64</v>
      </c>
      <c r="H15537">
        <v>64</v>
      </c>
      <c r="I15537">
        <v>15867</v>
      </c>
      <c r="J15537">
        <v>15260</v>
      </c>
      <c r="K15537">
        <v>7562</v>
      </c>
      <c r="L15537">
        <v>23</v>
      </c>
      <c r="M15537">
        <f t="shared" si="31347"/>
        <v>0</v>
      </c>
      <c r="N15537" t="b">
        <f t="shared" ref="N15537" si="31440">AND(MIN($F15536,$F15537,$F15538)=$F15537,MAX($H15536,$H15537,$H15538)=$H15537)</f>
        <v>1</v>
      </c>
      <c r="O15537" t="b">
        <f t="shared" ref="O15537" si="31441">AND(NOT(N15536),N15537,NOT(N15538))</f>
        <v>1</v>
      </c>
    </row>
    <row r="15538" spans="1:15" x14ac:dyDescent="0.25">
      <c r="A15538" t="s">
        <v>19</v>
      </c>
      <c r="B15538" t="s">
        <v>18</v>
      </c>
      <c r="C15538">
        <v>250</v>
      </c>
      <c r="D15538">
        <v>71</v>
      </c>
      <c r="E15538" t="b">
        <v>0</v>
      </c>
      <c r="F15538">
        <v>0.35399999999999998</v>
      </c>
      <c r="G15538">
        <v>64</v>
      </c>
      <c r="H15538">
        <v>64</v>
      </c>
      <c r="I15538">
        <v>30747</v>
      </c>
      <c r="J15538">
        <v>15260</v>
      </c>
      <c r="K15538">
        <v>7562</v>
      </c>
      <c r="L15538">
        <v>23</v>
      </c>
      <c r="M15538">
        <f t="shared" si="31347"/>
        <v>0</v>
      </c>
      <c r="N15538" t="b">
        <f t="shared" ref="N15538" si="31442">AND(MIN($F15536,$F15537,$F15538)=$F15538,MAX($H15536,$H15537,$H15538)=$H15538)</f>
        <v>0</v>
      </c>
      <c r="O15538" t="b">
        <f t="shared" ref="O15538" si="31443">AND(NOT(N15536),NOT(N15537),N15538)</f>
        <v>0</v>
      </c>
    </row>
    <row r="15539" spans="1:15" x14ac:dyDescent="0.25">
      <c r="A15539" t="s">
        <v>13</v>
      </c>
      <c r="B15539" t="s">
        <v>18</v>
      </c>
      <c r="C15539">
        <v>250</v>
      </c>
      <c r="D15539">
        <v>72</v>
      </c>
      <c r="E15539" t="b">
        <v>0</v>
      </c>
      <c r="F15539">
        <v>0.126</v>
      </c>
      <c r="G15539">
        <v>64</v>
      </c>
      <c r="H15539">
        <v>64</v>
      </c>
      <c r="I15539">
        <v>6112</v>
      </c>
      <c r="J15539">
        <v>5832</v>
      </c>
      <c r="K15539">
        <v>2847</v>
      </c>
      <c r="L15539">
        <v>22</v>
      </c>
      <c r="M15539">
        <f t="shared" si="31347"/>
        <v>0</v>
      </c>
      <c r="N15539" t="b">
        <f t="shared" ref="N15539" si="31444">AND(MIN($F15539,$F15540,$F15541)=$F15539,MAX($H15539,$H15540,$H15541)=$H15539)</f>
        <v>0</v>
      </c>
      <c r="O15539" t="b">
        <f t="shared" ref="O15539" si="31445">AND(N15539,NOT(N15540),NOT(N15541))</f>
        <v>0</v>
      </c>
    </row>
    <row r="15540" spans="1:15" x14ac:dyDescent="0.25">
      <c r="A15540" t="s">
        <v>15</v>
      </c>
      <c r="B15540" t="s">
        <v>18</v>
      </c>
      <c r="C15540">
        <v>250</v>
      </c>
      <c r="D15540">
        <v>72</v>
      </c>
      <c r="E15540" t="b">
        <v>1</v>
      </c>
      <c r="F15540">
        <v>10.000999999999999</v>
      </c>
      <c r="G15540">
        <v>64</v>
      </c>
      <c r="H15540">
        <v>0</v>
      </c>
      <c r="I15540">
        <v>1261501</v>
      </c>
      <c r="J15540">
        <v>1261473</v>
      </c>
      <c r="K15540">
        <v>630731</v>
      </c>
      <c r="L15540">
        <v>21</v>
      </c>
      <c r="M15540">
        <f t="shared" si="31347"/>
        <v>64</v>
      </c>
      <c r="N15540" t="b">
        <f t="shared" ref="N15540" si="31446">AND(MIN($F15539,$F15540,$F15541)=$F15540,MAX($H15539,$H15540,$H15541)=$H15540)</f>
        <v>0</v>
      </c>
      <c r="O15540" t="b">
        <f t="shared" ref="O15540" si="31447">AND(NOT(N15539),N15540,NOT(N15541))</f>
        <v>0</v>
      </c>
    </row>
    <row r="15541" spans="1:15" x14ac:dyDescent="0.25">
      <c r="A15541" t="s">
        <v>19</v>
      </c>
      <c r="B15541" t="s">
        <v>18</v>
      </c>
      <c r="C15541">
        <v>250</v>
      </c>
      <c r="D15541">
        <v>72</v>
      </c>
      <c r="E15541" t="b">
        <v>0</v>
      </c>
      <c r="F15541">
        <v>9.5000000000000001E-2</v>
      </c>
      <c r="G15541">
        <v>64</v>
      </c>
      <c r="H15541">
        <v>64</v>
      </c>
      <c r="I15541">
        <v>6112</v>
      </c>
      <c r="J15541">
        <v>5832</v>
      </c>
      <c r="K15541">
        <v>2847</v>
      </c>
      <c r="L15541">
        <v>22</v>
      </c>
      <c r="M15541">
        <f t="shared" si="31347"/>
        <v>0</v>
      </c>
      <c r="N15541" t="b">
        <f t="shared" ref="N15541" si="31448">AND(MIN($F15539,$F15540,$F15541)=$F15541,MAX($H15539,$H15540,$H15541)=$H15541)</f>
        <v>1</v>
      </c>
      <c r="O15541" t="b">
        <f t="shared" ref="O15541" si="31449">AND(NOT(N15539),NOT(N15540),N15541)</f>
        <v>1</v>
      </c>
    </row>
    <row r="15542" spans="1:15" x14ac:dyDescent="0.25">
      <c r="A15542" t="s">
        <v>13</v>
      </c>
      <c r="B15542" t="s">
        <v>18</v>
      </c>
      <c r="C15542">
        <v>250</v>
      </c>
      <c r="D15542">
        <v>73</v>
      </c>
      <c r="E15542" t="b">
        <v>0</v>
      </c>
      <c r="F15542">
        <v>0.74399999999999999</v>
      </c>
      <c r="G15542">
        <v>64</v>
      </c>
      <c r="H15542">
        <v>64</v>
      </c>
      <c r="I15542">
        <v>48945</v>
      </c>
      <c r="J15542">
        <v>26809</v>
      </c>
      <c r="K15542">
        <v>13339</v>
      </c>
      <c r="L15542">
        <v>23</v>
      </c>
      <c r="M15542">
        <f t="shared" si="31347"/>
        <v>0</v>
      </c>
      <c r="N15542" t="b">
        <f t="shared" ref="N15542" si="31450">AND(MIN($F15542,$F15543,$F15544)=$F15542,MAX($H15542,$H15543,$H15544)=$H15542)</f>
        <v>0</v>
      </c>
      <c r="O15542" t="b">
        <f t="shared" ref="O15542" si="31451">AND(N15542,NOT(N15543),NOT(N15544))</f>
        <v>0</v>
      </c>
    </row>
    <row r="15543" spans="1:15" x14ac:dyDescent="0.25">
      <c r="A15543" t="s">
        <v>15</v>
      </c>
      <c r="B15543" t="s">
        <v>18</v>
      </c>
      <c r="C15543">
        <v>250</v>
      </c>
      <c r="D15543">
        <v>73</v>
      </c>
      <c r="E15543" t="b">
        <v>0</v>
      </c>
      <c r="F15543">
        <v>0.32700000000000001</v>
      </c>
      <c r="G15543">
        <v>64</v>
      </c>
      <c r="H15543">
        <v>64</v>
      </c>
      <c r="I15543">
        <v>26840</v>
      </c>
      <c r="J15543">
        <v>26829</v>
      </c>
      <c r="K15543">
        <v>13349</v>
      </c>
      <c r="L15543">
        <v>22</v>
      </c>
      <c r="M15543">
        <f t="shared" si="31347"/>
        <v>0</v>
      </c>
      <c r="N15543" t="b">
        <f t="shared" ref="N15543" si="31452">AND(MIN($F15542,$F15543,$F15544)=$F15543,MAX($H15542,$H15543,$H15544)=$H15543)</f>
        <v>1</v>
      </c>
      <c r="O15543" t="b">
        <f t="shared" ref="O15543" si="31453">AND(NOT(N15542),N15543,NOT(N15544))</f>
        <v>1</v>
      </c>
    </row>
    <row r="15544" spans="1:15" x14ac:dyDescent="0.25">
      <c r="A15544" t="s">
        <v>19</v>
      </c>
      <c r="B15544" t="s">
        <v>18</v>
      </c>
      <c r="C15544">
        <v>250</v>
      </c>
      <c r="D15544">
        <v>73</v>
      </c>
      <c r="E15544" t="b">
        <v>0</v>
      </c>
      <c r="F15544">
        <v>0.39900000000000002</v>
      </c>
      <c r="G15544">
        <v>64</v>
      </c>
      <c r="H15544">
        <v>64</v>
      </c>
      <c r="I15544">
        <v>48945</v>
      </c>
      <c r="J15544">
        <v>26809</v>
      </c>
      <c r="K15544">
        <v>13339</v>
      </c>
      <c r="L15544">
        <v>23</v>
      </c>
      <c r="M15544">
        <f t="shared" si="31347"/>
        <v>0</v>
      </c>
      <c r="N15544" t="b">
        <f t="shared" ref="N15544" si="31454">AND(MIN($F15542,$F15543,$F15544)=$F15544,MAX($H15542,$H15543,$H15544)=$H15544)</f>
        <v>0</v>
      </c>
      <c r="O15544" t="b">
        <f t="shared" ref="O15544" si="31455">AND(NOT(N15542),NOT(N15543),N15544)</f>
        <v>0</v>
      </c>
    </row>
    <row r="15545" spans="1:15" x14ac:dyDescent="0.25">
      <c r="A15545" t="s">
        <v>13</v>
      </c>
      <c r="B15545" t="s">
        <v>18</v>
      </c>
      <c r="C15545">
        <v>250</v>
      </c>
      <c r="D15545">
        <v>74</v>
      </c>
      <c r="E15545" t="b">
        <v>0</v>
      </c>
      <c r="F15545">
        <v>0.14000000000000001</v>
      </c>
      <c r="G15545">
        <v>64</v>
      </c>
      <c r="H15545">
        <v>64</v>
      </c>
      <c r="I15545">
        <v>5228</v>
      </c>
      <c r="J15545">
        <v>4476</v>
      </c>
      <c r="K15545">
        <v>2171</v>
      </c>
      <c r="L15545">
        <v>16</v>
      </c>
      <c r="M15545">
        <f t="shared" si="31347"/>
        <v>0</v>
      </c>
      <c r="N15545" t="b">
        <f t="shared" ref="N15545" si="31456">AND(MIN($F15545,$F15546,$F15547)=$F15545,MAX($H15545,$H15546,$H15547)=$H15545)</f>
        <v>0</v>
      </c>
      <c r="O15545" t="b">
        <f t="shared" ref="O15545" si="31457">AND(N15545,NOT(N15546),NOT(N15547))</f>
        <v>0</v>
      </c>
    </row>
    <row r="15546" spans="1:15" x14ac:dyDescent="0.25">
      <c r="A15546" t="s">
        <v>15</v>
      </c>
      <c r="B15546" t="s">
        <v>18</v>
      </c>
      <c r="C15546">
        <v>250</v>
      </c>
      <c r="D15546">
        <v>74</v>
      </c>
      <c r="E15546" t="b">
        <v>0</v>
      </c>
      <c r="F15546">
        <v>0.10199999999999999</v>
      </c>
      <c r="G15546">
        <v>64</v>
      </c>
      <c r="H15546">
        <v>64</v>
      </c>
      <c r="I15546">
        <v>4478</v>
      </c>
      <c r="J15546">
        <v>4476</v>
      </c>
      <c r="K15546">
        <v>2171</v>
      </c>
      <c r="L15546">
        <v>16</v>
      </c>
      <c r="M15546">
        <f t="shared" si="31347"/>
        <v>0</v>
      </c>
      <c r="N15546" t="b">
        <f t="shared" ref="N15546" si="31458">AND(MIN($F15545,$F15546,$F15547)=$F15546,MAX($H15545,$H15546,$H15547)=$H15546)</f>
        <v>0</v>
      </c>
      <c r="O15546" t="b">
        <f t="shared" ref="O15546" si="31459">AND(NOT(N15545),N15546,NOT(N15547))</f>
        <v>0</v>
      </c>
    </row>
    <row r="15547" spans="1:15" x14ac:dyDescent="0.25">
      <c r="A15547" t="s">
        <v>19</v>
      </c>
      <c r="B15547" t="s">
        <v>18</v>
      </c>
      <c r="C15547">
        <v>250</v>
      </c>
      <c r="D15547">
        <v>74</v>
      </c>
      <c r="E15547" t="b">
        <v>0</v>
      </c>
      <c r="F15547">
        <v>7.5999999999999998E-2</v>
      </c>
      <c r="G15547">
        <v>64</v>
      </c>
      <c r="H15547">
        <v>64</v>
      </c>
      <c r="I15547">
        <v>5228</v>
      </c>
      <c r="J15547">
        <v>4476</v>
      </c>
      <c r="K15547">
        <v>2171</v>
      </c>
      <c r="L15547">
        <v>16</v>
      </c>
      <c r="M15547">
        <f t="shared" si="31347"/>
        <v>0</v>
      </c>
      <c r="N15547" t="b">
        <f t="shared" ref="N15547" si="31460">AND(MIN($F15545,$F15546,$F15547)=$F15547,MAX($H15545,$H15546,$H15547)=$H15547)</f>
        <v>1</v>
      </c>
      <c r="O15547" t="b">
        <f t="shared" ref="O15547" si="31461">AND(NOT(N15545),NOT(N15546),N15547)</f>
        <v>1</v>
      </c>
    </row>
    <row r="15548" spans="1:15" x14ac:dyDescent="0.25">
      <c r="A15548" t="s">
        <v>13</v>
      </c>
      <c r="B15548" t="s">
        <v>18</v>
      </c>
      <c r="C15548">
        <v>250</v>
      </c>
      <c r="D15548">
        <v>75</v>
      </c>
      <c r="E15548" t="b">
        <v>0</v>
      </c>
      <c r="F15548">
        <v>0.15</v>
      </c>
      <c r="G15548">
        <v>64</v>
      </c>
      <c r="H15548">
        <v>64</v>
      </c>
      <c r="I15548">
        <v>8627</v>
      </c>
      <c r="J15548">
        <v>7937</v>
      </c>
      <c r="K15548">
        <v>3900</v>
      </c>
      <c r="L15548">
        <v>22</v>
      </c>
      <c r="M15548">
        <f t="shared" si="31347"/>
        <v>0</v>
      </c>
      <c r="N15548" t="b">
        <f t="shared" ref="N15548" si="31462">AND(MIN($F15548,$F15549,$F15550)=$F15548,MAX($H15548,$H15549,$H15550)=$H15548)</f>
        <v>0</v>
      </c>
      <c r="O15548" t="b">
        <f t="shared" ref="O15548" si="31463">AND(N15548,NOT(N15549),NOT(N15550))</f>
        <v>0</v>
      </c>
    </row>
    <row r="15549" spans="1:15" x14ac:dyDescent="0.25">
      <c r="A15549" t="s">
        <v>15</v>
      </c>
      <c r="B15549" t="s">
        <v>18</v>
      </c>
      <c r="C15549">
        <v>250</v>
      </c>
      <c r="D15549">
        <v>75</v>
      </c>
      <c r="E15549" t="b">
        <v>0</v>
      </c>
      <c r="F15549">
        <v>9.1999999999999998E-2</v>
      </c>
      <c r="G15549">
        <v>64</v>
      </c>
      <c r="H15549">
        <v>64</v>
      </c>
      <c r="I15549">
        <v>7957</v>
      </c>
      <c r="J15549">
        <v>7937</v>
      </c>
      <c r="K15549">
        <v>3900</v>
      </c>
      <c r="L15549">
        <v>22</v>
      </c>
      <c r="M15549">
        <f t="shared" si="31347"/>
        <v>0</v>
      </c>
      <c r="N15549" t="b">
        <f t="shared" ref="N15549" si="31464">AND(MIN($F15548,$F15549,$F15550)=$F15549,MAX($H15548,$H15549,$H15550)=$H15549)</f>
        <v>1</v>
      </c>
      <c r="O15549" t="b">
        <f t="shared" ref="O15549" si="31465">AND(NOT(N15548),N15549,NOT(N15550))</f>
        <v>1</v>
      </c>
    </row>
    <row r="15550" spans="1:15" x14ac:dyDescent="0.25">
      <c r="A15550" t="s">
        <v>19</v>
      </c>
      <c r="B15550" t="s">
        <v>18</v>
      </c>
      <c r="C15550">
        <v>250</v>
      </c>
      <c r="D15550">
        <v>75</v>
      </c>
      <c r="E15550" t="b">
        <v>0</v>
      </c>
      <c r="F15550">
        <v>0.127</v>
      </c>
      <c r="G15550">
        <v>64</v>
      </c>
      <c r="H15550">
        <v>64</v>
      </c>
      <c r="I15550">
        <v>8627</v>
      </c>
      <c r="J15550">
        <v>7937</v>
      </c>
      <c r="K15550">
        <v>3900</v>
      </c>
      <c r="L15550">
        <v>22</v>
      </c>
      <c r="M15550">
        <f t="shared" si="31347"/>
        <v>0</v>
      </c>
      <c r="N15550" t="b">
        <f t="shared" ref="N15550" si="31466">AND(MIN($F15548,$F15549,$F15550)=$F15550,MAX($H15548,$H15549,$H15550)=$H15550)</f>
        <v>0</v>
      </c>
      <c r="O15550" t="b">
        <f t="shared" ref="O15550" si="31467">AND(NOT(N15548),NOT(N15549),N15550)</f>
        <v>0</v>
      </c>
    </row>
    <row r="15551" spans="1:15" x14ac:dyDescent="0.25">
      <c r="A15551" t="s">
        <v>13</v>
      </c>
      <c r="B15551" t="s">
        <v>18</v>
      </c>
      <c r="C15551">
        <v>250</v>
      </c>
      <c r="D15551">
        <v>76</v>
      </c>
      <c r="E15551" t="b">
        <v>0</v>
      </c>
      <c r="F15551">
        <v>0.29199999999999998</v>
      </c>
      <c r="G15551">
        <v>64</v>
      </c>
      <c r="H15551">
        <v>64</v>
      </c>
      <c r="I15551">
        <v>7565</v>
      </c>
      <c r="J15551">
        <v>4516</v>
      </c>
      <c r="K15551">
        <v>2190</v>
      </c>
      <c r="L15551">
        <v>19</v>
      </c>
      <c r="M15551">
        <f t="shared" si="31347"/>
        <v>0</v>
      </c>
      <c r="N15551" t="b">
        <f t="shared" ref="N15551" si="31468">AND(MIN($F15551,$F15552,$F15553)=$F15551,MAX($H15551,$H15552,$H15553)=$H15551)</f>
        <v>0</v>
      </c>
      <c r="O15551" t="b">
        <f t="shared" ref="O15551" si="31469">AND(N15551,NOT(N15552),NOT(N15553))</f>
        <v>0</v>
      </c>
    </row>
    <row r="15552" spans="1:15" x14ac:dyDescent="0.25">
      <c r="A15552" t="s">
        <v>15</v>
      </c>
      <c r="B15552" t="s">
        <v>18</v>
      </c>
      <c r="C15552">
        <v>250</v>
      </c>
      <c r="D15552">
        <v>76</v>
      </c>
      <c r="E15552" t="b">
        <v>0</v>
      </c>
      <c r="F15552">
        <v>0.115</v>
      </c>
      <c r="G15552">
        <v>64</v>
      </c>
      <c r="H15552">
        <v>64</v>
      </c>
      <c r="I15552">
        <v>4536</v>
      </c>
      <c r="J15552">
        <v>4516</v>
      </c>
      <c r="K15552">
        <v>2190</v>
      </c>
      <c r="L15552">
        <v>19</v>
      </c>
      <c r="M15552">
        <f t="shared" si="31347"/>
        <v>0</v>
      </c>
      <c r="N15552" t="b">
        <f t="shared" ref="N15552" si="31470">AND(MIN($F15551,$F15552,$F15553)=$F15552,MAX($H15551,$H15552,$H15553)=$H15552)</f>
        <v>0</v>
      </c>
      <c r="O15552" t="b">
        <f t="shared" ref="O15552" si="31471">AND(NOT(N15551),N15552,NOT(N15553))</f>
        <v>0</v>
      </c>
    </row>
    <row r="15553" spans="1:15" x14ac:dyDescent="0.25">
      <c r="A15553" t="s">
        <v>19</v>
      </c>
      <c r="B15553" t="s">
        <v>18</v>
      </c>
      <c r="C15553">
        <v>250</v>
      </c>
      <c r="D15553">
        <v>76</v>
      </c>
      <c r="E15553" t="b">
        <v>0</v>
      </c>
      <c r="F15553">
        <v>0.104</v>
      </c>
      <c r="G15553">
        <v>64</v>
      </c>
      <c r="H15553">
        <v>64</v>
      </c>
      <c r="I15553">
        <v>7565</v>
      </c>
      <c r="J15553">
        <v>4516</v>
      </c>
      <c r="K15553">
        <v>2190</v>
      </c>
      <c r="L15553">
        <v>19</v>
      </c>
      <c r="M15553">
        <f t="shared" si="31347"/>
        <v>0</v>
      </c>
      <c r="N15553" t="b">
        <f t="shared" ref="N15553" si="31472">AND(MIN($F15551,$F15552,$F15553)=$F15553,MAX($H15551,$H15552,$H15553)=$H15553)</f>
        <v>1</v>
      </c>
      <c r="O15553" t="b">
        <f t="shared" ref="O15553" si="31473">AND(NOT(N15551),NOT(N15552),N15553)</f>
        <v>1</v>
      </c>
    </row>
    <row r="15554" spans="1:15" x14ac:dyDescent="0.25">
      <c r="A15554" t="s">
        <v>13</v>
      </c>
      <c r="B15554" t="s">
        <v>18</v>
      </c>
      <c r="C15554">
        <v>250</v>
      </c>
      <c r="D15554">
        <v>77</v>
      </c>
      <c r="E15554" t="b">
        <v>0</v>
      </c>
      <c r="F15554">
        <v>0.34599999999999997</v>
      </c>
      <c r="G15554">
        <v>64</v>
      </c>
      <c r="H15554">
        <v>64</v>
      </c>
      <c r="I15554">
        <v>27510</v>
      </c>
      <c r="J15554">
        <v>14584</v>
      </c>
      <c r="K15554">
        <v>7226</v>
      </c>
      <c r="L15554">
        <v>22</v>
      </c>
      <c r="M15554">
        <f t="shared" si="31347"/>
        <v>0</v>
      </c>
      <c r="N15554" t="b">
        <f t="shared" ref="N15554" si="31474">AND(MIN($F15554,$F15555,$F15556)=$F15554,MAX($H15554,$H15555,$H15556)=$H15554)</f>
        <v>0</v>
      </c>
      <c r="O15554" t="b">
        <f t="shared" ref="O15554" si="31475">AND(N15554,NOT(N15555),NOT(N15556))</f>
        <v>0</v>
      </c>
    </row>
    <row r="15555" spans="1:15" x14ac:dyDescent="0.25">
      <c r="A15555" t="s">
        <v>15</v>
      </c>
      <c r="B15555" t="s">
        <v>18</v>
      </c>
      <c r="C15555">
        <v>250</v>
      </c>
      <c r="D15555">
        <v>77</v>
      </c>
      <c r="E15555" t="b">
        <v>0</v>
      </c>
      <c r="F15555">
        <v>0.16</v>
      </c>
      <c r="G15555">
        <v>64</v>
      </c>
      <c r="H15555">
        <v>64</v>
      </c>
      <c r="I15555">
        <v>14596</v>
      </c>
      <c r="J15555">
        <v>14584</v>
      </c>
      <c r="K15555">
        <v>7226</v>
      </c>
      <c r="L15555">
        <v>22</v>
      </c>
      <c r="M15555">
        <f t="shared" ref="M15555:M15618" si="31476">G15555-H15555</f>
        <v>0</v>
      </c>
      <c r="N15555" t="b">
        <f t="shared" ref="N15555" si="31477">AND(MIN($F15554,$F15555,$F15556)=$F15555,MAX($H15554,$H15555,$H15556)=$H15555)</f>
        <v>1</v>
      </c>
      <c r="O15555" t="b">
        <f t="shared" ref="O15555" si="31478">AND(NOT(N15554),N15555,NOT(N15556))</f>
        <v>1</v>
      </c>
    </row>
    <row r="15556" spans="1:15" x14ac:dyDescent="0.25">
      <c r="A15556" t="s">
        <v>19</v>
      </c>
      <c r="B15556" t="s">
        <v>18</v>
      </c>
      <c r="C15556">
        <v>250</v>
      </c>
      <c r="D15556">
        <v>77</v>
      </c>
      <c r="E15556" t="b">
        <v>0</v>
      </c>
      <c r="F15556">
        <v>0.247</v>
      </c>
      <c r="G15556">
        <v>64</v>
      </c>
      <c r="H15556">
        <v>64</v>
      </c>
      <c r="I15556">
        <v>27510</v>
      </c>
      <c r="J15556">
        <v>14584</v>
      </c>
      <c r="K15556">
        <v>7226</v>
      </c>
      <c r="L15556">
        <v>22</v>
      </c>
      <c r="M15556">
        <f t="shared" si="31476"/>
        <v>0</v>
      </c>
      <c r="N15556" t="b">
        <f t="shared" ref="N15556" si="31479">AND(MIN($F15554,$F15555,$F15556)=$F15556,MAX($H15554,$H15555,$H15556)=$H15556)</f>
        <v>0</v>
      </c>
      <c r="O15556" t="b">
        <f t="shared" ref="O15556" si="31480">AND(NOT(N15554),NOT(N15555),N15556)</f>
        <v>0</v>
      </c>
    </row>
    <row r="15557" spans="1:15" x14ac:dyDescent="0.25">
      <c r="A15557" t="s">
        <v>13</v>
      </c>
      <c r="B15557" t="s">
        <v>18</v>
      </c>
      <c r="C15557">
        <v>250</v>
      </c>
      <c r="D15557">
        <v>78</v>
      </c>
      <c r="E15557" t="b">
        <v>0</v>
      </c>
      <c r="F15557">
        <v>4.2000000000000003E-2</v>
      </c>
      <c r="G15557">
        <v>64</v>
      </c>
      <c r="H15557">
        <v>64</v>
      </c>
      <c r="I15557">
        <v>2189</v>
      </c>
      <c r="J15557">
        <v>1314</v>
      </c>
      <c r="K15557">
        <v>589</v>
      </c>
      <c r="L15557">
        <v>17</v>
      </c>
      <c r="M15557">
        <f t="shared" si="31476"/>
        <v>0</v>
      </c>
      <c r="N15557" t="b">
        <f t="shared" ref="N15557" si="31481">AND(MIN($F15557,$F15558,$F15559)=$F15557,MAX($H15557,$H15558,$H15559)=$H15557)</f>
        <v>1</v>
      </c>
      <c r="O15557" t="b">
        <f t="shared" ref="O15557" si="31482">AND(N15557,NOT(N15558),NOT(N15559))</f>
        <v>0</v>
      </c>
    </row>
    <row r="15558" spans="1:15" x14ac:dyDescent="0.25">
      <c r="A15558" t="s">
        <v>15</v>
      </c>
      <c r="B15558" t="s">
        <v>18</v>
      </c>
      <c r="C15558">
        <v>250</v>
      </c>
      <c r="D15558">
        <v>78</v>
      </c>
      <c r="E15558" t="b">
        <v>0</v>
      </c>
      <c r="F15558">
        <v>4.3999999999999997E-2</v>
      </c>
      <c r="G15558">
        <v>64</v>
      </c>
      <c r="H15558">
        <v>64</v>
      </c>
      <c r="I15558">
        <v>1316</v>
      </c>
      <c r="J15558">
        <v>1314</v>
      </c>
      <c r="K15558">
        <v>589</v>
      </c>
      <c r="L15558">
        <v>17</v>
      </c>
      <c r="M15558">
        <f t="shared" si="31476"/>
        <v>0</v>
      </c>
      <c r="N15558" t="b">
        <f t="shared" ref="N15558" si="31483">AND(MIN($F15557,$F15558,$F15559)=$F15558,MAX($H15557,$H15558,$H15559)=$H15558)</f>
        <v>0</v>
      </c>
      <c r="O15558" t="b">
        <f t="shared" ref="O15558" si="31484">AND(NOT(N15557),N15558,NOT(N15559))</f>
        <v>0</v>
      </c>
    </row>
    <row r="15559" spans="1:15" x14ac:dyDescent="0.25">
      <c r="A15559" t="s">
        <v>19</v>
      </c>
      <c r="B15559" t="s">
        <v>18</v>
      </c>
      <c r="C15559">
        <v>250</v>
      </c>
      <c r="D15559">
        <v>78</v>
      </c>
      <c r="E15559" t="b">
        <v>0</v>
      </c>
      <c r="F15559">
        <v>4.2000000000000003E-2</v>
      </c>
      <c r="G15559">
        <v>64</v>
      </c>
      <c r="H15559">
        <v>64</v>
      </c>
      <c r="I15559">
        <v>2189</v>
      </c>
      <c r="J15559">
        <v>1314</v>
      </c>
      <c r="K15559">
        <v>589</v>
      </c>
      <c r="L15559">
        <v>17</v>
      </c>
      <c r="M15559">
        <f t="shared" si="31476"/>
        <v>0</v>
      </c>
      <c r="N15559" t="b">
        <f t="shared" ref="N15559" si="31485">AND(MIN($F15557,$F15558,$F15559)=$F15559,MAX($H15557,$H15558,$H15559)=$H15559)</f>
        <v>1</v>
      </c>
      <c r="O15559" t="b">
        <f t="shared" ref="O15559" si="31486">AND(NOT(N15557),NOT(N15558),N15559)</f>
        <v>0</v>
      </c>
    </row>
    <row r="15560" spans="1:15" x14ac:dyDescent="0.25">
      <c r="A15560" t="s">
        <v>13</v>
      </c>
      <c r="B15560" t="s">
        <v>18</v>
      </c>
      <c r="C15560">
        <v>250</v>
      </c>
      <c r="D15560">
        <v>79</v>
      </c>
      <c r="E15560" t="b">
        <v>0</v>
      </c>
      <c r="F15560">
        <v>0.03</v>
      </c>
      <c r="G15560">
        <v>64</v>
      </c>
      <c r="H15560">
        <v>64</v>
      </c>
      <c r="I15560">
        <v>1312</v>
      </c>
      <c r="J15560">
        <v>742</v>
      </c>
      <c r="K15560">
        <v>306</v>
      </c>
      <c r="L15560">
        <v>10</v>
      </c>
      <c r="M15560">
        <f t="shared" si="31476"/>
        <v>0</v>
      </c>
      <c r="N15560" t="b">
        <f t="shared" ref="N15560" si="31487">AND(MIN($F15560,$F15561,$F15562)=$F15560,MAX($H15560,$H15561,$H15562)=$H15560)</f>
        <v>1</v>
      </c>
      <c r="O15560" t="b">
        <f t="shared" ref="O15560" si="31488">AND(N15560,NOT(N15561),NOT(N15562))</f>
        <v>0</v>
      </c>
    </row>
    <row r="15561" spans="1:15" x14ac:dyDescent="0.25">
      <c r="A15561" t="s">
        <v>15</v>
      </c>
      <c r="B15561" t="s">
        <v>18</v>
      </c>
      <c r="C15561">
        <v>250</v>
      </c>
      <c r="D15561">
        <v>79</v>
      </c>
      <c r="E15561" t="b">
        <v>0</v>
      </c>
      <c r="F15561">
        <v>3.3000000000000002E-2</v>
      </c>
      <c r="G15561">
        <v>64</v>
      </c>
      <c r="H15561">
        <v>64</v>
      </c>
      <c r="I15561">
        <v>743</v>
      </c>
      <c r="J15561">
        <v>742</v>
      </c>
      <c r="K15561">
        <v>306</v>
      </c>
      <c r="L15561">
        <v>10</v>
      </c>
      <c r="M15561">
        <f t="shared" si="31476"/>
        <v>0</v>
      </c>
      <c r="N15561" t="b">
        <f t="shared" ref="N15561" si="31489">AND(MIN($F15560,$F15561,$F15562)=$F15561,MAX($H15560,$H15561,$H15562)=$H15561)</f>
        <v>0</v>
      </c>
      <c r="O15561" t="b">
        <f t="shared" ref="O15561" si="31490">AND(NOT(N15560),N15561,NOT(N15562))</f>
        <v>0</v>
      </c>
    </row>
    <row r="15562" spans="1:15" x14ac:dyDescent="0.25">
      <c r="A15562" t="s">
        <v>19</v>
      </c>
      <c r="B15562" t="s">
        <v>18</v>
      </c>
      <c r="C15562">
        <v>250</v>
      </c>
      <c r="D15562">
        <v>79</v>
      </c>
      <c r="E15562" t="b">
        <v>0</v>
      </c>
      <c r="F15562">
        <v>0.03</v>
      </c>
      <c r="G15562">
        <v>64</v>
      </c>
      <c r="H15562">
        <v>64</v>
      </c>
      <c r="I15562">
        <v>1312</v>
      </c>
      <c r="J15562">
        <v>742</v>
      </c>
      <c r="K15562">
        <v>306</v>
      </c>
      <c r="L15562">
        <v>10</v>
      </c>
      <c r="M15562">
        <f t="shared" si="31476"/>
        <v>0</v>
      </c>
      <c r="N15562" t="b">
        <f t="shared" ref="N15562" si="31491">AND(MIN($F15560,$F15561,$F15562)=$F15562,MAX($H15560,$H15561,$H15562)=$H15562)</f>
        <v>1</v>
      </c>
      <c r="O15562" t="b">
        <f t="shared" ref="O15562" si="31492">AND(NOT(N15560),NOT(N15561),N15562)</f>
        <v>0</v>
      </c>
    </row>
    <row r="15563" spans="1:15" x14ac:dyDescent="0.25">
      <c r="A15563" t="s">
        <v>13</v>
      </c>
      <c r="B15563" t="s">
        <v>18</v>
      </c>
      <c r="C15563">
        <v>250</v>
      </c>
      <c r="D15563">
        <v>7</v>
      </c>
      <c r="E15563" t="b">
        <v>0</v>
      </c>
      <c r="F15563">
        <v>5.1999999999999998E-2</v>
      </c>
      <c r="G15563">
        <v>64</v>
      </c>
      <c r="H15563">
        <v>64</v>
      </c>
      <c r="I15563">
        <v>997</v>
      </c>
      <c r="J15563">
        <v>829</v>
      </c>
      <c r="K15563">
        <v>349</v>
      </c>
      <c r="L15563">
        <v>13</v>
      </c>
      <c r="M15563">
        <f t="shared" si="31476"/>
        <v>0</v>
      </c>
      <c r="N15563" t="b">
        <f t="shared" ref="N15563" si="31493">AND(MIN($F15563,$F15564,$F15565)=$F15563,MAX($H15563,$H15564,$H15565)=$H15563)</f>
        <v>1</v>
      </c>
      <c r="O15563" t="b">
        <f t="shared" ref="O15563" si="31494">AND(N15563,NOT(N15564),NOT(N15565))</f>
        <v>1</v>
      </c>
    </row>
    <row r="15564" spans="1:15" x14ac:dyDescent="0.25">
      <c r="A15564" t="s">
        <v>15</v>
      </c>
      <c r="B15564" t="s">
        <v>18</v>
      </c>
      <c r="C15564">
        <v>250</v>
      </c>
      <c r="D15564">
        <v>7</v>
      </c>
      <c r="E15564" t="b">
        <v>0</v>
      </c>
      <c r="F15564">
        <v>2.008</v>
      </c>
      <c r="G15564">
        <v>64</v>
      </c>
      <c r="H15564">
        <v>64</v>
      </c>
      <c r="I15564">
        <v>109610</v>
      </c>
      <c r="J15564">
        <v>109607</v>
      </c>
      <c r="K15564">
        <v>54738</v>
      </c>
      <c r="L15564">
        <v>13</v>
      </c>
      <c r="M15564">
        <f t="shared" si="31476"/>
        <v>0</v>
      </c>
      <c r="N15564" t="b">
        <f t="shared" ref="N15564" si="31495">AND(MIN($F15563,$F15564,$F15565)=$F15564,MAX($H15563,$H15564,$H15565)=$H15564)</f>
        <v>0</v>
      </c>
      <c r="O15564" t="b">
        <f t="shared" ref="O15564" si="31496">AND(NOT(N15563),N15564,NOT(N15565))</f>
        <v>0</v>
      </c>
    </row>
    <row r="15565" spans="1:15" x14ac:dyDescent="0.25">
      <c r="A15565" t="s">
        <v>19</v>
      </c>
      <c r="B15565" t="s">
        <v>18</v>
      </c>
      <c r="C15565">
        <v>250</v>
      </c>
      <c r="D15565">
        <v>7</v>
      </c>
      <c r="E15565" t="b">
        <v>0</v>
      </c>
      <c r="F15565">
        <v>5.6000000000000001E-2</v>
      </c>
      <c r="G15565">
        <v>64</v>
      </c>
      <c r="H15565">
        <v>64</v>
      </c>
      <c r="I15565">
        <v>997</v>
      </c>
      <c r="J15565">
        <v>829</v>
      </c>
      <c r="K15565">
        <v>349</v>
      </c>
      <c r="L15565">
        <v>13</v>
      </c>
      <c r="M15565">
        <f t="shared" si="31476"/>
        <v>0</v>
      </c>
      <c r="N15565" t="b">
        <f t="shared" ref="N15565" si="31497">AND(MIN($F15563,$F15564,$F15565)=$F15565,MAX($H15563,$H15564,$H15565)=$H15565)</f>
        <v>0</v>
      </c>
      <c r="O15565" t="b">
        <f t="shared" ref="O15565" si="31498">AND(NOT(N15563),NOT(N15564),N15565)</f>
        <v>0</v>
      </c>
    </row>
    <row r="15566" spans="1:15" x14ac:dyDescent="0.25">
      <c r="A15566" t="s">
        <v>13</v>
      </c>
      <c r="B15566" t="s">
        <v>18</v>
      </c>
      <c r="C15566">
        <v>250</v>
      </c>
      <c r="D15566">
        <v>80</v>
      </c>
      <c r="E15566" t="b">
        <v>0</v>
      </c>
      <c r="F15566">
        <v>8.6999999999999994E-2</v>
      </c>
      <c r="G15566">
        <v>64</v>
      </c>
      <c r="H15566">
        <v>64</v>
      </c>
      <c r="I15566">
        <v>4372</v>
      </c>
      <c r="J15566">
        <v>2574</v>
      </c>
      <c r="K15566">
        <v>1221</v>
      </c>
      <c r="L15566">
        <v>13</v>
      </c>
      <c r="M15566">
        <f t="shared" si="31476"/>
        <v>0</v>
      </c>
      <c r="N15566" t="b">
        <f t="shared" ref="N15566" si="31499">AND(MIN($F15566,$F15567,$F15568)=$F15566,MAX($H15566,$H15567,$H15568)=$H15566)</f>
        <v>0</v>
      </c>
      <c r="O15566" t="b">
        <f t="shared" ref="O15566" si="31500">AND(N15566,NOT(N15567),NOT(N15568))</f>
        <v>0</v>
      </c>
    </row>
    <row r="15567" spans="1:15" x14ac:dyDescent="0.25">
      <c r="A15567" t="s">
        <v>15</v>
      </c>
      <c r="B15567" t="s">
        <v>18</v>
      </c>
      <c r="C15567">
        <v>250</v>
      </c>
      <c r="D15567">
        <v>80</v>
      </c>
      <c r="E15567" t="b">
        <v>0</v>
      </c>
      <c r="F15567">
        <v>6.5000000000000002E-2</v>
      </c>
      <c r="G15567">
        <v>64</v>
      </c>
      <c r="H15567">
        <v>64</v>
      </c>
      <c r="I15567">
        <v>2576</v>
      </c>
      <c r="J15567">
        <v>2574</v>
      </c>
      <c r="K15567">
        <v>1221</v>
      </c>
      <c r="L15567">
        <v>13</v>
      </c>
      <c r="M15567">
        <f t="shared" si="31476"/>
        <v>0</v>
      </c>
      <c r="N15567" t="b">
        <f t="shared" ref="N15567" si="31501">AND(MIN($F15566,$F15567,$F15568)=$F15567,MAX($H15566,$H15567,$H15568)=$H15567)</f>
        <v>1</v>
      </c>
      <c r="O15567" t="b">
        <f t="shared" ref="O15567" si="31502">AND(NOT(N15566),N15567,NOT(N15568))</f>
        <v>1</v>
      </c>
    </row>
    <row r="15568" spans="1:15" x14ac:dyDescent="0.25">
      <c r="A15568" t="s">
        <v>19</v>
      </c>
      <c r="B15568" t="s">
        <v>18</v>
      </c>
      <c r="C15568">
        <v>250</v>
      </c>
      <c r="D15568">
        <v>80</v>
      </c>
      <c r="E15568" t="b">
        <v>0</v>
      </c>
      <c r="F15568">
        <v>6.7000000000000004E-2</v>
      </c>
      <c r="G15568">
        <v>64</v>
      </c>
      <c r="H15568">
        <v>64</v>
      </c>
      <c r="I15568">
        <v>4372</v>
      </c>
      <c r="J15568">
        <v>2574</v>
      </c>
      <c r="K15568">
        <v>1221</v>
      </c>
      <c r="L15568">
        <v>13</v>
      </c>
      <c r="M15568">
        <f t="shared" si="31476"/>
        <v>0</v>
      </c>
      <c r="N15568" t="b">
        <f t="shared" ref="N15568" si="31503">AND(MIN($F15566,$F15567,$F15568)=$F15568,MAX($H15566,$H15567,$H15568)=$H15568)</f>
        <v>0</v>
      </c>
      <c r="O15568" t="b">
        <f t="shared" ref="O15568" si="31504">AND(NOT(N15566),NOT(N15567),N15568)</f>
        <v>0</v>
      </c>
    </row>
    <row r="15569" spans="1:15" x14ac:dyDescent="0.25">
      <c r="A15569" t="s">
        <v>13</v>
      </c>
      <c r="B15569" t="s">
        <v>18</v>
      </c>
      <c r="C15569">
        <v>250</v>
      </c>
      <c r="D15569">
        <v>81</v>
      </c>
      <c r="E15569" t="b">
        <v>0</v>
      </c>
      <c r="F15569">
        <v>5.8999999999999997E-2</v>
      </c>
      <c r="G15569">
        <v>64</v>
      </c>
      <c r="H15569">
        <v>64</v>
      </c>
      <c r="I15569">
        <v>554</v>
      </c>
      <c r="J15569">
        <v>262</v>
      </c>
      <c r="K15569">
        <v>65</v>
      </c>
      <c r="L15569">
        <v>15</v>
      </c>
      <c r="M15569">
        <f t="shared" si="31476"/>
        <v>0</v>
      </c>
      <c r="N15569" t="b">
        <f t="shared" ref="N15569" si="31505">AND(MIN($F15569,$F15570,$F15571)=$F15569,MAX($H15569,$H15570,$H15571)=$H15569)</f>
        <v>0</v>
      </c>
      <c r="O15569" t="b">
        <f t="shared" ref="O15569" si="31506">AND(N15569,NOT(N15570),NOT(N15571))</f>
        <v>0</v>
      </c>
    </row>
    <row r="15570" spans="1:15" x14ac:dyDescent="0.25">
      <c r="A15570" t="s">
        <v>15</v>
      </c>
      <c r="B15570" t="s">
        <v>18</v>
      </c>
      <c r="C15570">
        <v>250</v>
      </c>
      <c r="D15570">
        <v>81</v>
      </c>
      <c r="E15570" t="b">
        <v>0</v>
      </c>
      <c r="F15570">
        <v>0.02</v>
      </c>
      <c r="G15570">
        <v>64</v>
      </c>
      <c r="H15570">
        <v>64</v>
      </c>
      <c r="I15570">
        <v>264</v>
      </c>
      <c r="J15570">
        <v>262</v>
      </c>
      <c r="K15570">
        <v>65</v>
      </c>
      <c r="L15570">
        <v>15</v>
      </c>
      <c r="M15570">
        <f t="shared" si="31476"/>
        <v>0</v>
      </c>
      <c r="N15570" t="b">
        <f t="shared" ref="N15570" si="31507">AND(MIN($F15569,$F15570,$F15571)=$F15570,MAX($H15569,$H15570,$H15571)=$H15570)</f>
        <v>1</v>
      </c>
      <c r="O15570" t="b">
        <f t="shared" ref="O15570" si="31508">AND(NOT(N15569),N15570,NOT(N15571))</f>
        <v>1</v>
      </c>
    </row>
    <row r="15571" spans="1:15" x14ac:dyDescent="0.25">
      <c r="A15571" t="s">
        <v>19</v>
      </c>
      <c r="B15571" t="s">
        <v>18</v>
      </c>
      <c r="C15571">
        <v>250</v>
      </c>
      <c r="D15571">
        <v>81</v>
      </c>
      <c r="E15571" t="b">
        <v>0</v>
      </c>
      <c r="F15571">
        <v>2.3E-2</v>
      </c>
      <c r="G15571">
        <v>64</v>
      </c>
      <c r="H15571">
        <v>64</v>
      </c>
      <c r="I15571">
        <v>554</v>
      </c>
      <c r="J15571">
        <v>262</v>
      </c>
      <c r="K15571">
        <v>65</v>
      </c>
      <c r="L15571">
        <v>15</v>
      </c>
      <c r="M15571">
        <f t="shared" si="31476"/>
        <v>0</v>
      </c>
      <c r="N15571" t="b">
        <f t="shared" ref="N15571" si="31509">AND(MIN($F15569,$F15570,$F15571)=$F15571,MAX($H15569,$H15570,$H15571)=$H15571)</f>
        <v>0</v>
      </c>
      <c r="O15571" t="b">
        <f t="shared" ref="O15571" si="31510">AND(NOT(N15569),NOT(N15570),N15571)</f>
        <v>0</v>
      </c>
    </row>
    <row r="15572" spans="1:15" x14ac:dyDescent="0.25">
      <c r="A15572" t="s">
        <v>13</v>
      </c>
      <c r="B15572" t="s">
        <v>18</v>
      </c>
      <c r="C15572">
        <v>250</v>
      </c>
      <c r="D15572">
        <v>82</v>
      </c>
      <c r="E15572" t="b">
        <v>0</v>
      </c>
      <c r="F15572">
        <v>3.7999999999999999E-2</v>
      </c>
      <c r="G15572">
        <v>64</v>
      </c>
      <c r="H15572">
        <v>64</v>
      </c>
      <c r="I15572">
        <v>789</v>
      </c>
      <c r="J15572">
        <v>476</v>
      </c>
      <c r="K15572">
        <v>172</v>
      </c>
      <c r="L15572">
        <v>11</v>
      </c>
      <c r="M15572">
        <f t="shared" si="31476"/>
        <v>0</v>
      </c>
      <c r="N15572" t="b">
        <f t="shared" ref="N15572" si="31511">AND(MIN($F15572,$F15573,$F15574)=$F15572,MAX($H15572,$H15573,$H15574)=$H15572)</f>
        <v>0</v>
      </c>
      <c r="O15572" t="b">
        <f t="shared" ref="O15572" si="31512">AND(N15572,NOT(N15573),NOT(N15574))</f>
        <v>0</v>
      </c>
    </row>
    <row r="15573" spans="1:15" x14ac:dyDescent="0.25">
      <c r="A15573" t="s">
        <v>15</v>
      </c>
      <c r="B15573" t="s">
        <v>18</v>
      </c>
      <c r="C15573">
        <v>250</v>
      </c>
      <c r="D15573">
        <v>82</v>
      </c>
      <c r="E15573" t="b">
        <v>0</v>
      </c>
      <c r="F15573">
        <v>2.3E-2</v>
      </c>
      <c r="G15573">
        <v>64</v>
      </c>
      <c r="H15573">
        <v>64</v>
      </c>
      <c r="I15573">
        <v>477</v>
      </c>
      <c r="J15573">
        <v>476</v>
      </c>
      <c r="K15573">
        <v>172</v>
      </c>
      <c r="L15573">
        <v>11</v>
      </c>
      <c r="M15573">
        <f t="shared" si="31476"/>
        <v>0</v>
      </c>
      <c r="N15573" t="b">
        <f t="shared" ref="N15573" si="31513">AND(MIN($F15572,$F15573,$F15574)=$F15573,MAX($H15572,$H15573,$H15574)=$H15573)</f>
        <v>1</v>
      </c>
      <c r="O15573" t="b">
        <f t="shared" ref="O15573" si="31514">AND(NOT(N15572),N15573,NOT(N15574))</f>
        <v>1</v>
      </c>
    </row>
    <row r="15574" spans="1:15" x14ac:dyDescent="0.25">
      <c r="A15574" t="s">
        <v>19</v>
      </c>
      <c r="B15574" t="s">
        <v>18</v>
      </c>
      <c r="C15574">
        <v>250</v>
      </c>
      <c r="D15574">
        <v>82</v>
      </c>
      <c r="E15574" t="b">
        <v>0</v>
      </c>
      <c r="F15574">
        <v>0.03</v>
      </c>
      <c r="G15574">
        <v>64</v>
      </c>
      <c r="H15574">
        <v>64</v>
      </c>
      <c r="I15574">
        <v>789</v>
      </c>
      <c r="J15574">
        <v>476</v>
      </c>
      <c r="K15574">
        <v>172</v>
      </c>
      <c r="L15574">
        <v>11</v>
      </c>
      <c r="M15574">
        <f t="shared" si="31476"/>
        <v>0</v>
      </c>
      <c r="N15574" t="b">
        <f t="shared" ref="N15574" si="31515">AND(MIN($F15572,$F15573,$F15574)=$F15574,MAX($H15572,$H15573,$H15574)=$H15574)</f>
        <v>0</v>
      </c>
      <c r="O15574" t="b">
        <f t="shared" ref="O15574" si="31516">AND(NOT(N15572),NOT(N15573),N15574)</f>
        <v>0</v>
      </c>
    </row>
    <row r="15575" spans="1:15" x14ac:dyDescent="0.25">
      <c r="A15575" t="s">
        <v>13</v>
      </c>
      <c r="B15575" t="s">
        <v>18</v>
      </c>
      <c r="C15575">
        <v>250</v>
      </c>
      <c r="D15575">
        <v>83</v>
      </c>
      <c r="E15575" t="b">
        <v>0</v>
      </c>
      <c r="F15575">
        <v>0.11</v>
      </c>
      <c r="G15575">
        <v>64</v>
      </c>
      <c r="H15575">
        <v>64</v>
      </c>
      <c r="I15575">
        <v>6852</v>
      </c>
      <c r="J15575">
        <v>4867</v>
      </c>
      <c r="K15575">
        <v>2365</v>
      </c>
      <c r="L15575">
        <v>25</v>
      </c>
      <c r="M15575">
        <f t="shared" si="31476"/>
        <v>0</v>
      </c>
      <c r="N15575" t="b">
        <f t="shared" ref="N15575" si="31517">AND(MIN($F15575,$F15576,$F15577)=$F15575,MAX($H15575,$H15576,$H15577)=$H15575)</f>
        <v>1</v>
      </c>
      <c r="O15575" t="b">
        <f t="shared" ref="O15575" si="31518">AND(N15575,NOT(N15576),NOT(N15577))</f>
        <v>1</v>
      </c>
    </row>
    <row r="15576" spans="1:15" x14ac:dyDescent="0.25">
      <c r="A15576" t="s">
        <v>15</v>
      </c>
      <c r="B15576" t="s">
        <v>18</v>
      </c>
      <c r="C15576">
        <v>250</v>
      </c>
      <c r="D15576">
        <v>83</v>
      </c>
      <c r="E15576" t="b">
        <v>0</v>
      </c>
      <c r="F15576">
        <v>0.13700000000000001</v>
      </c>
      <c r="G15576">
        <v>64</v>
      </c>
      <c r="H15576">
        <v>64</v>
      </c>
      <c r="I15576">
        <v>15181</v>
      </c>
      <c r="J15576">
        <v>15122</v>
      </c>
      <c r="K15576">
        <v>7492</v>
      </c>
      <c r="L15576">
        <v>20</v>
      </c>
      <c r="M15576">
        <f t="shared" si="31476"/>
        <v>0</v>
      </c>
      <c r="N15576" t="b">
        <f t="shared" ref="N15576" si="31519">AND(MIN($F15575,$F15576,$F15577)=$F15576,MAX($H15575,$H15576,$H15577)=$H15576)</f>
        <v>0</v>
      </c>
      <c r="O15576" t="b">
        <f t="shared" ref="O15576" si="31520">AND(NOT(N15575),N15576,NOT(N15577))</f>
        <v>0</v>
      </c>
    </row>
    <row r="15577" spans="1:15" x14ac:dyDescent="0.25">
      <c r="A15577" t="s">
        <v>19</v>
      </c>
      <c r="B15577" t="s">
        <v>18</v>
      </c>
      <c r="C15577">
        <v>250</v>
      </c>
      <c r="D15577">
        <v>83</v>
      </c>
      <c r="E15577" t="b">
        <v>0</v>
      </c>
      <c r="F15577">
        <v>0.16200000000000001</v>
      </c>
      <c r="G15577">
        <v>64</v>
      </c>
      <c r="H15577">
        <v>64</v>
      </c>
      <c r="I15577">
        <v>6852</v>
      </c>
      <c r="J15577">
        <v>4867</v>
      </c>
      <c r="K15577">
        <v>2365</v>
      </c>
      <c r="L15577">
        <v>25</v>
      </c>
      <c r="M15577">
        <f t="shared" si="31476"/>
        <v>0</v>
      </c>
      <c r="N15577" t="b">
        <f t="shared" ref="N15577" si="31521">AND(MIN($F15575,$F15576,$F15577)=$F15577,MAX($H15575,$H15576,$H15577)=$H15577)</f>
        <v>0</v>
      </c>
      <c r="O15577" t="b">
        <f t="shared" ref="O15577" si="31522">AND(NOT(N15575),NOT(N15576),N15577)</f>
        <v>0</v>
      </c>
    </row>
    <row r="15578" spans="1:15" x14ac:dyDescent="0.25">
      <c r="A15578" t="s">
        <v>13</v>
      </c>
      <c r="B15578" t="s">
        <v>18</v>
      </c>
      <c r="C15578">
        <v>250</v>
      </c>
      <c r="D15578">
        <v>84</v>
      </c>
      <c r="E15578" t="b">
        <v>0</v>
      </c>
      <c r="F15578">
        <v>2.9000000000000001E-2</v>
      </c>
      <c r="G15578">
        <v>64</v>
      </c>
      <c r="H15578">
        <v>64</v>
      </c>
      <c r="I15578">
        <v>929</v>
      </c>
      <c r="J15578">
        <v>755</v>
      </c>
      <c r="K15578">
        <v>313</v>
      </c>
      <c r="L15578">
        <v>9</v>
      </c>
      <c r="M15578">
        <f t="shared" si="31476"/>
        <v>0</v>
      </c>
      <c r="N15578" t="b">
        <f t="shared" ref="N15578" si="31523">AND(MIN($F15578,$F15579,$F15580)=$F15578,MAX($H15578,$H15579,$H15580)=$H15578)</f>
        <v>1</v>
      </c>
      <c r="O15578" t="b">
        <f t="shared" ref="O15578" si="31524">AND(N15578,NOT(N15579),NOT(N15580))</f>
        <v>1</v>
      </c>
    </row>
    <row r="15579" spans="1:15" x14ac:dyDescent="0.25">
      <c r="A15579" t="s">
        <v>15</v>
      </c>
      <c r="B15579" t="s">
        <v>18</v>
      </c>
      <c r="C15579">
        <v>250</v>
      </c>
      <c r="D15579">
        <v>84</v>
      </c>
      <c r="E15579" t="b">
        <v>0</v>
      </c>
      <c r="F15579">
        <v>3.4000000000000002E-2</v>
      </c>
      <c r="G15579">
        <v>64</v>
      </c>
      <c r="H15579">
        <v>64</v>
      </c>
      <c r="I15579">
        <v>755</v>
      </c>
      <c r="J15579">
        <v>755</v>
      </c>
      <c r="K15579">
        <v>313</v>
      </c>
      <c r="L15579">
        <v>9</v>
      </c>
      <c r="M15579">
        <f t="shared" si="31476"/>
        <v>0</v>
      </c>
      <c r="N15579" t="b">
        <f t="shared" ref="N15579" si="31525">AND(MIN($F15578,$F15579,$F15580)=$F15579,MAX($H15578,$H15579,$H15580)=$H15579)</f>
        <v>0</v>
      </c>
      <c r="O15579" t="b">
        <f t="shared" ref="O15579" si="31526">AND(NOT(N15578),N15579,NOT(N15580))</f>
        <v>0</v>
      </c>
    </row>
    <row r="15580" spans="1:15" x14ac:dyDescent="0.25">
      <c r="A15580" t="s">
        <v>19</v>
      </c>
      <c r="B15580" t="s">
        <v>18</v>
      </c>
      <c r="C15580">
        <v>250</v>
      </c>
      <c r="D15580">
        <v>84</v>
      </c>
      <c r="E15580" t="b">
        <v>0</v>
      </c>
      <c r="F15580">
        <v>3.9E-2</v>
      </c>
      <c r="G15580">
        <v>64</v>
      </c>
      <c r="H15580">
        <v>64</v>
      </c>
      <c r="I15580">
        <v>929</v>
      </c>
      <c r="J15580">
        <v>755</v>
      </c>
      <c r="K15580">
        <v>313</v>
      </c>
      <c r="L15580">
        <v>9</v>
      </c>
      <c r="M15580">
        <f t="shared" si="31476"/>
        <v>0</v>
      </c>
      <c r="N15580" t="b">
        <f t="shared" ref="N15580" si="31527">AND(MIN($F15578,$F15579,$F15580)=$F15580,MAX($H15578,$H15579,$H15580)=$H15580)</f>
        <v>0</v>
      </c>
      <c r="O15580" t="b">
        <f t="shared" ref="O15580" si="31528">AND(NOT(N15578),NOT(N15579),N15580)</f>
        <v>0</v>
      </c>
    </row>
    <row r="15581" spans="1:15" x14ac:dyDescent="0.25">
      <c r="A15581" t="s">
        <v>13</v>
      </c>
      <c r="B15581" t="s">
        <v>18</v>
      </c>
      <c r="C15581">
        <v>250</v>
      </c>
      <c r="D15581">
        <v>85</v>
      </c>
      <c r="E15581" t="b">
        <v>0</v>
      </c>
      <c r="F15581">
        <v>0.252</v>
      </c>
      <c r="G15581">
        <v>64</v>
      </c>
      <c r="H15581">
        <v>64</v>
      </c>
      <c r="I15581">
        <v>17264</v>
      </c>
      <c r="J15581">
        <v>9714</v>
      </c>
      <c r="K15581">
        <v>4790</v>
      </c>
      <c r="L15581">
        <v>16</v>
      </c>
      <c r="M15581">
        <f t="shared" si="31476"/>
        <v>0</v>
      </c>
      <c r="N15581" t="b">
        <f t="shared" ref="N15581" si="31529">AND(MIN($F15581,$F15582,$F15583)=$F15581,MAX($H15581,$H15582,$H15583)=$H15581)</f>
        <v>0</v>
      </c>
      <c r="O15581" t="b">
        <f t="shared" ref="O15581" si="31530">AND(N15581,NOT(N15582),NOT(N15583))</f>
        <v>0</v>
      </c>
    </row>
    <row r="15582" spans="1:15" x14ac:dyDescent="0.25">
      <c r="A15582" t="s">
        <v>15</v>
      </c>
      <c r="B15582" t="s">
        <v>18</v>
      </c>
      <c r="C15582">
        <v>250</v>
      </c>
      <c r="D15582">
        <v>85</v>
      </c>
      <c r="E15582" t="b">
        <v>0</v>
      </c>
      <c r="F15582">
        <v>0.127</v>
      </c>
      <c r="G15582">
        <v>64</v>
      </c>
      <c r="H15582">
        <v>64</v>
      </c>
      <c r="I15582">
        <v>9734</v>
      </c>
      <c r="J15582">
        <v>9714</v>
      </c>
      <c r="K15582">
        <v>4790</v>
      </c>
      <c r="L15582">
        <v>16</v>
      </c>
      <c r="M15582">
        <f t="shared" si="31476"/>
        <v>0</v>
      </c>
      <c r="N15582" t="b">
        <f t="shared" ref="N15582" si="31531">AND(MIN($F15581,$F15582,$F15583)=$F15582,MAX($H15581,$H15582,$H15583)=$H15582)</f>
        <v>1</v>
      </c>
      <c r="O15582" t="b">
        <f t="shared" ref="O15582" si="31532">AND(NOT(N15581),N15582,NOT(N15583))</f>
        <v>1</v>
      </c>
    </row>
    <row r="15583" spans="1:15" x14ac:dyDescent="0.25">
      <c r="A15583" t="s">
        <v>19</v>
      </c>
      <c r="B15583" t="s">
        <v>18</v>
      </c>
      <c r="C15583">
        <v>250</v>
      </c>
      <c r="D15583">
        <v>85</v>
      </c>
      <c r="E15583" t="b">
        <v>0</v>
      </c>
      <c r="F15583">
        <v>0.17299999999999999</v>
      </c>
      <c r="G15583">
        <v>64</v>
      </c>
      <c r="H15583">
        <v>64</v>
      </c>
      <c r="I15583">
        <v>17264</v>
      </c>
      <c r="J15583">
        <v>9714</v>
      </c>
      <c r="K15583">
        <v>4790</v>
      </c>
      <c r="L15583">
        <v>16</v>
      </c>
      <c r="M15583">
        <f t="shared" si="31476"/>
        <v>0</v>
      </c>
      <c r="N15583" t="b">
        <f t="shared" ref="N15583" si="31533">AND(MIN($F15581,$F15582,$F15583)=$F15583,MAX($H15581,$H15582,$H15583)=$H15583)</f>
        <v>0</v>
      </c>
      <c r="O15583" t="b">
        <f t="shared" ref="O15583" si="31534">AND(NOT(N15581),NOT(N15582),N15583)</f>
        <v>0</v>
      </c>
    </row>
    <row r="15584" spans="1:15" x14ac:dyDescent="0.25">
      <c r="A15584" t="s">
        <v>13</v>
      </c>
      <c r="B15584" t="s">
        <v>18</v>
      </c>
      <c r="C15584">
        <v>250</v>
      </c>
      <c r="D15584">
        <v>86</v>
      </c>
      <c r="E15584" t="b">
        <v>0</v>
      </c>
      <c r="F15584">
        <v>5.5E-2</v>
      </c>
      <c r="G15584">
        <v>64</v>
      </c>
      <c r="H15584">
        <v>64</v>
      </c>
      <c r="I15584">
        <v>852</v>
      </c>
      <c r="J15584">
        <v>701</v>
      </c>
      <c r="K15584">
        <v>286</v>
      </c>
      <c r="L15584">
        <v>9</v>
      </c>
      <c r="M15584">
        <f t="shared" si="31476"/>
        <v>0</v>
      </c>
      <c r="N15584" t="b">
        <f t="shared" ref="N15584" si="31535">AND(MIN($F15584,$F15585,$F15586)=$F15584,MAX($H15584,$H15585,$H15586)=$H15584)</f>
        <v>0</v>
      </c>
      <c r="O15584" t="b">
        <f t="shared" ref="O15584" si="31536">AND(N15584,NOT(N15585),NOT(N15586))</f>
        <v>0</v>
      </c>
    </row>
    <row r="15585" spans="1:15" x14ac:dyDescent="0.25">
      <c r="A15585" t="s">
        <v>15</v>
      </c>
      <c r="B15585" t="s">
        <v>18</v>
      </c>
      <c r="C15585">
        <v>250</v>
      </c>
      <c r="D15585">
        <v>86</v>
      </c>
      <c r="E15585" t="b">
        <v>0</v>
      </c>
      <c r="F15585">
        <v>0.112</v>
      </c>
      <c r="G15585">
        <v>64</v>
      </c>
      <c r="H15585">
        <v>64</v>
      </c>
      <c r="I15585">
        <v>701</v>
      </c>
      <c r="J15585">
        <v>701</v>
      </c>
      <c r="K15585">
        <v>286</v>
      </c>
      <c r="L15585">
        <v>9</v>
      </c>
      <c r="M15585">
        <f t="shared" si="31476"/>
        <v>0</v>
      </c>
      <c r="N15585" t="b">
        <f t="shared" ref="N15585" si="31537">AND(MIN($F15584,$F15585,$F15586)=$F15585,MAX($H15584,$H15585,$H15586)=$H15585)</f>
        <v>0</v>
      </c>
      <c r="O15585" t="b">
        <f t="shared" ref="O15585" si="31538">AND(NOT(N15584),N15585,NOT(N15586))</f>
        <v>0</v>
      </c>
    </row>
    <row r="15586" spans="1:15" x14ac:dyDescent="0.25">
      <c r="A15586" t="s">
        <v>19</v>
      </c>
      <c r="B15586" t="s">
        <v>18</v>
      </c>
      <c r="C15586">
        <v>250</v>
      </c>
      <c r="D15586">
        <v>86</v>
      </c>
      <c r="E15586" t="b">
        <v>0</v>
      </c>
      <c r="F15586">
        <v>2.5999999999999999E-2</v>
      </c>
      <c r="G15586">
        <v>64</v>
      </c>
      <c r="H15586">
        <v>64</v>
      </c>
      <c r="I15586">
        <v>852</v>
      </c>
      <c r="J15586">
        <v>701</v>
      </c>
      <c r="K15586">
        <v>286</v>
      </c>
      <c r="L15586">
        <v>9</v>
      </c>
      <c r="M15586">
        <f t="shared" si="31476"/>
        <v>0</v>
      </c>
      <c r="N15586" t="b">
        <f t="shared" ref="N15586" si="31539">AND(MIN($F15584,$F15585,$F15586)=$F15586,MAX($H15584,$H15585,$H15586)=$H15586)</f>
        <v>1</v>
      </c>
      <c r="O15586" t="b">
        <f t="shared" ref="O15586" si="31540">AND(NOT(N15584),NOT(N15585),N15586)</f>
        <v>1</v>
      </c>
    </row>
    <row r="15587" spans="1:15" x14ac:dyDescent="0.25">
      <c r="A15587" t="s">
        <v>13</v>
      </c>
      <c r="B15587" t="s">
        <v>18</v>
      </c>
      <c r="C15587">
        <v>250</v>
      </c>
      <c r="D15587">
        <v>87</v>
      </c>
      <c r="E15587" t="b">
        <v>0</v>
      </c>
      <c r="F15587">
        <v>4.9000000000000002E-2</v>
      </c>
      <c r="G15587">
        <v>64</v>
      </c>
      <c r="H15587">
        <v>64</v>
      </c>
      <c r="I15587">
        <v>833</v>
      </c>
      <c r="J15587">
        <v>483</v>
      </c>
      <c r="K15587">
        <v>173</v>
      </c>
      <c r="L15587">
        <v>17</v>
      </c>
      <c r="M15587">
        <f t="shared" si="31476"/>
        <v>0</v>
      </c>
      <c r="N15587" t="b">
        <f t="shared" ref="N15587" si="31541">AND(MIN($F15587,$F15588,$F15589)=$F15587,MAX($H15587,$H15588,$H15589)=$H15587)</f>
        <v>0</v>
      </c>
      <c r="O15587" t="b">
        <f t="shared" ref="O15587" si="31542">AND(N15587,NOT(N15588),NOT(N15589))</f>
        <v>0</v>
      </c>
    </row>
    <row r="15588" spans="1:15" x14ac:dyDescent="0.25">
      <c r="A15588" t="s">
        <v>15</v>
      </c>
      <c r="B15588" t="s">
        <v>18</v>
      </c>
      <c r="C15588">
        <v>250</v>
      </c>
      <c r="D15588">
        <v>87</v>
      </c>
      <c r="E15588" t="b">
        <v>0</v>
      </c>
      <c r="F15588">
        <v>5.8999999999999997E-2</v>
      </c>
      <c r="G15588">
        <v>64</v>
      </c>
      <c r="H15588">
        <v>64</v>
      </c>
      <c r="I15588">
        <v>483</v>
      </c>
      <c r="J15588">
        <v>483</v>
      </c>
      <c r="K15588">
        <v>173</v>
      </c>
      <c r="L15588">
        <v>17</v>
      </c>
      <c r="M15588">
        <f t="shared" si="31476"/>
        <v>0</v>
      </c>
      <c r="N15588" t="b">
        <f t="shared" ref="N15588" si="31543">AND(MIN($F15587,$F15588,$F15589)=$F15588,MAX($H15587,$H15588,$H15589)=$H15588)</f>
        <v>0</v>
      </c>
      <c r="O15588" t="b">
        <f t="shared" ref="O15588" si="31544">AND(NOT(N15587),N15588,NOT(N15589))</f>
        <v>0</v>
      </c>
    </row>
    <row r="15589" spans="1:15" x14ac:dyDescent="0.25">
      <c r="A15589" t="s">
        <v>19</v>
      </c>
      <c r="B15589" t="s">
        <v>18</v>
      </c>
      <c r="C15589">
        <v>250</v>
      </c>
      <c r="D15589">
        <v>87</v>
      </c>
      <c r="E15589" t="b">
        <v>0</v>
      </c>
      <c r="F15589">
        <v>3.3000000000000002E-2</v>
      </c>
      <c r="G15589">
        <v>64</v>
      </c>
      <c r="H15589">
        <v>64</v>
      </c>
      <c r="I15589">
        <v>833</v>
      </c>
      <c r="J15589">
        <v>483</v>
      </c>
      <c r="K15589">
        <v>173</v>
      </c>
      <c r="L15589">
        <v>17</v>
      </c>
      <c r="M15589">
        <f t="shared" si="31476"/>
        <v>0</v>
      </c>
      <c r="N15589" t="b">
        <f t="shared" ref="N15589" si="31545">AND(MIN($F15587,$F15588,$F15589)=$F15589,MAX($H15587,$H15588,$H15589)=$H15589)</f>
        <v>1</v>
      </c>
      <c r="O15589" t="b">
        <f t="shared" ref="O15589" si="31546">AND(NOT(N15587),NOT(N15588),N15589)</f>
        <v>1</v>
      </c>
    </row>
    <row r="15590" spans="1:15" x14ac:dyDescent="0.25">
      <c r="A15590" t="s">
        <v>13</v>
      </c>
      <c r="B15590" t="s">
        <v>18</v>
      </c>
      <c r="C15590">
        <v>250</v>
      </c>
      <c r="D15590">
        <v>88</v>
      </c>
      <c r="E15590" t="b">
        <v>0</v>
      </c>
      <c r="F15590">
        <v>3.5999999999999997E-2</v>
      </c>
      <c r="G15590">
        <v>64</v>
      </c>
      <c r="H15590">
        <v>64</v>
      </c>
      <c r="I15590">
        <v>2079</v>
      </c>
      <c r="J15590">
        <v>1302</v>
      </c>
      <c r="K15590">
        <v>585</v>
      </c>
      <c r="L15590">
        <v>13</v>
      </c>
      <c r="M15590">
        <f t="shared" si="31476"/>
        <v>0</v>
      </c>
      <c r="N15590" t="b">
        <f t="shared" ref="N15590" si="31547">AND(MIN($F15590,$F15591,$F15592)=$F15590,MAX($H15590,$H15591,$H15592)=$H15590)</f>
        <v>0</v>
      </c>
      <c r="O15590" t="b">
        <f t="shared" ref="O15590" si="31548">AND(N15590,NOT(N15591),NOT(N15592))</f>
        <v>0</v>
      </c>
    </row>
    <row r="15591" spans="1:15" x14ac:dyDescent="0.25">
      <c r="A15591" t="s">
        <v>15</v>
      </c>
      <c r="B15591" t="s">
        <v>18</v>
      </c>
      <c r="C15591">
        <v>250</v>
      </c>
      <c r="D15591">
        <v>88</v>
      </c>
      <c r="E15591" t="b">
        <v>0</v>
      </c>
      <c r="F15591">
        <v>3.1E-2</v>
      </c>
      <c r="G15591">
        <v>64</v>
      </c>
      <c r="H15591">
        <v>64</v>
      </c>
      <c r="I15591">
        <v>1304</v>
      </c>
      <c r="J15591">
        <v>1302</v>
      </c>
      <c r="K15591">
        <v>585</v>
      </c>
      <c r="L15591">
        <v>13</v>
      </c>
      <c r="M15591">
        <f t="shared" si="31476"/>
        <v>0</v>
      </c>
      <c r="N15591" t="b">
        <f t="shared" ref="N15591" si="31549">AND(MIN($F15590,$F15591,$F15592)=$F15591,MAX($H15590,$H15591,$H15592)=$H15591)</f>
        <v>1</v>
      </c>
      <c r="O15591" t="b">
        <f t="shared" ref="O15591" si="31550">AND(NOT(N15590),N15591,NOT(N15592))</f>
        <v>1</v>
      </c>
    </row>
    <row r="15592" spans="1:15" x14ac:dyDescent="0.25">
      <c r="A15592" t="s">
        <v>19</v>
      </c>
      <c r="B15592" t="s">
        <v>18</v>
      </c>
      <c r="C15592">
        <v>250</v>
      </c>
      <c r="D15592">
        <v>88</v>
      </c>
      <c r="E15592" t="b">
        <v>0</v>
      </c>
      <c r="F15592">
        <v>4.3999999999999997E-2</v>
      </c>
      <c r="G15592">
        <v>64</v>
      </c>
      <c r="H15592">
        <v>64</v>
      </c>
      <c r="I15592">
        <v>2079</v>
      </c>
      <c r="J15592">
        <v>1302</v>
      </c>
      <c r="K15592">
        <v>585</v>
      </c>
      <c r="L15592">
        <v>13</v>
      </c>
      <c r="M15592">
        <f t="shared" si="31476"/>
        <v>0</v>
      </c>
      <c r="N15592" t="b">
        <f t="shared" ref="N15592" si="31551">AND(MIN($F15590,$F15591,$F15592)=$F15592,MAX($H15590,$H15591,$H15592)=$H15592)</f>
        <v>0</v>
      </c>
      <c r="O15592" t="b">
        <f t="shared" ref="O15592" si="31552">AND(NOT(N15590),NOT(N15591),N15592)</f>
        <v>0</v>
      </c>
    </row>
    <row r="15593" spans="1:15" x14ac:dyDescent="0.25">
      <c r="A15593" t="s">
        <v>13</v>
      </c>
      <c r="B15593" t="s">
        <v>18</v>
      </c>
      <c r="C15593">
        <v>250</v>
      </c>
      <c r="D15593">
        <v>89</v>
      </c>
      <c r="E15593" t="b">
        <v>0</v>
      </c>
      <c r="F15593">
        <v>0.11</v>
      </c>
      <c r="G15593">
        <v>64</v>
      </c>
      <c r="H15593">
        <v>64</v>
      </c>
      <c r="I15593">
        <v>7727</v>
      </c>
      <c r="J15593">
        <v>6222</v>
      </c>
      <c r="K15593">
        <v>3044</v>
      </c>
      <c r="L15593">
        <v>18</v>
      </c>
      <c r="M15593">
        <f t="shared" si="31476"/>
        <v>0</v>
      </c>
      <c r="N15593" t="b">
        <f t="shared" ref="N15593" si="31553">AND(MIN($F15593,$F15594,$F15595)=$F15593,MAX($H15593,$H15594,$H15595)=$H15593)</f>
        <v>0</v>
      </c>
      <c r="O15593" t="b">
        <f t="shared" ref="O15593" si="31554">AND(N15593,NOT(N15594),NOT(N15595))</f>
        <v>0</v>
      </c>
    </row>
    <row r="15594" spans="1:15" x14ac:dyDescent="0.25">
      <c r="A15594" t="s">
        <v>15</v>
      </c>
      <c r="B15594" t="s">
        <v>18</v>
      </c>
      <c r="C15594">
        <v>250</v>
      </c>
      <c r="D15594">
        <v>89</v>
      </c>
      <c r="E15594" t="b">
        <v>0</v>
      </c>
      <c r="F15594">
        <v>7.4999999999999997E-2</v>
      </c>
      <c r="G15594">
        <v>64</v>
      </c>
      <c r="H15594">
        <v>64</v>
      </c>
      <c r="I15594">
        <v>6237</v>
      </c>
      <c r="J15594">
        <v>6222</v>
      </c>
      <c r="K15594">
        <v>3044</v>
      </c>
      <c r="L15594">
        <v>18</v>
      </c>
      <c r="M15594">
        <f t="shared" si="31476"/>
        <v>0</v>
      </c>
      <c r="N15594" t="b">
        <f t="shared" ref="N15594" si="31555">AND(MIN($F15593,$F15594,$F15595)=$F15594,MAX($H15593,$H15594,$H15595)=$H15594)</f>
        <v>1</v>
      </c>
      <c r="O15594" t="b">
        <f t="shared" ref="O15594" si="31556">AND(NOT(N15593),N15594,NOT(N15595))</f>
        <v>1</v>
      </c>
    </row>
    <row r="15595" spans="1:15" x14ac:dyDescent="0.25">
      <c r="A15595" t="s">
        <v>19</v>
      </c>
      <c r="B15595" t="s">
        <v>18</v>
      </c>
      <c r="C15595">
        <v>250</v>
      </c>
      <c r="D15595">
        <v>89</v>
      </c>
      <c r="E15595" t="b">
        <v>0</v>
      </c>
      <c r="F15595">
        <v>0.104</v>
      </c>
      <c r="G15595">
        <v>64</v>
      </c>
      <c r="H15595">
        <v>64</v>
      </c>
      <c r="I15595">
        <v>7727</v>
      </c>
      <c r="J15595">
        <v>6222</v>
      </c>
      <c r="K15595">
        <v>3044</v>
      </c>
      <c r="L15595">
        <v>18</v>
      </c>
      <c r="M15595">
        <f t="shared" si="31476"/>
        <v>0</v>
      </c>
      <c r="N15595" t="b">
        <f t="shared" ref="N15595" si="31557">AND(MIN($F15593,$F15594,$F15595)=$F15595,MAX($H15593,$H15594,$H15595)=$H15595)</f>
        <v>0</v>
      </c>
      <c r="O15595" t="b">
        <f t="shared" ref="O15595" si="31558">AND(NOT(N15593),NOT(N15594),N15595)</f>
        <v>0</v>
      </c>
    </row>
    <row r="15596" spans="1:15" x14ac:dyDescent="0.25">
      <c r="A15596" t="s">
        <v>13</v>
      </c>
      <c r="B15596" t="s">
        <v>18</v>
      </c>
      <c r="C15596">
        <v>250</v>
      </c>
      <c r="D15596">
        <v>8</v>
      </c>
      <c r="E15596" t="b">
        <v>0</v>
      </c>
      <c r="F15596">
        <v>0.193</v>
      </c>
      <c r="G15596">
        <v>64</v>
      </c>
      <c r="H15596">
        <v>64</v>
      </c>
      <c r="I15596">
        <v>13529</v>
      </c>
      <c r="J15596">
        <v>8215</v>
      </c>
      <c r="K15596">
        <v>4041</v>
      </c>
      <c r="L15596">
        <v>29</v>
      </c>
      <c r="M15596">
        <f t="shared" si="31476"/>
        <v>0</v>
      </c>
      <c r="N15596" t="b">
        <f t="shared" ref="N15596" si="31559">AND(MIN($F15596,$F15597,$F15598)=$F15596,MAX($H15596,$H15597,$H15598)=$H15596)</f>
        <v>0</v>
      </c>
      <c r="O15596" t="b">
        <f t="shared" ref="O15596" si="31560">AND(N15596,NOT(N15597),NOT(N15598))</f>
        <v>0</v>
      </c>
    </row>
    <row r="15597" spans="1:15" x14ac:dyDescent="0.25">
      <c r="A15597" t="s">
        <v>15</v>
      </c>
      <c r="B15597" t="s">
        <v>18</v>
      </c>
      <c r="C15597">
        <v>250</v>
      </c>
      <c r="D15597">
        <v>8</v>
      </c>
      <c r="E15597" t="b">
        <v>0</v>
      </c>
      <c r="F15597">
        <v>0.125</v>
      </c>
      <c r="G15597">
        <v>64</v>
      </c>
      <c r="H15597">
        <v>64</v>
      </c>
      <c r="I15597">
        <v>9079</v>
      </c>
      <c r="J15597">
        <v>8885</v>
      </c>
      <c r="K15597">
        <v>4376</v>
      </c>
      <c r="L15597">
        <v>29</v>
      </c>
      <c r="M15597">
        <f t="shared" si="31476"/>
        <v>0</v>
      </c>
      <c r="N15597" t="b">
        <f t="shared" ref="N15597" si="31561">AND(MIN($F15596,$F15597,$F15598)=$F15597,MAX($H15596,$H15597,$H15598)=$H15597)</f>
        <v>1</v>
      </c>
      <c r="O15597" t="b">
        <f t="shared" ref="O15597" si="31562">AND(NOT(N15596),N15597,NOT(N15598))</f>
        <v>1</v>
      </c>
    </row>
    <row r="15598" spans="1:15" x14ac:dyDescent="0.25">
      <c r="A15598" t="s">
        <v>19</v>
      </c>
      <c r="B15598" t="s">
        <v>18</v>
      </c>
      <c r="C15598">
        <v>250</v>
      </c>
      <c r="D15598">
        <v>8</v>
      </c>
      <c r="E15598" t="b">
        <v>0</v>
      </c>
      <c r="F15598">
        <v>0.191</v>
      </c>
      <c r="G15598">
        <v>64</v>
      </c>
      <c r="H15598">
        <v>64</v>
      </c>
      <c r="I15598">
        <v>13529</v>
      </c>
      <c r="J15598">
        <v>8215</v>
      </c>
      <c r="K15598">
        <v>4041</v>
      </c>
      <c r="L15598">
        <v>29</v>
      </c>
      <c r="M15598">
        <f t="shared" si="31476"/>
        <v>0</v>
      </c>
      <c r="N15598" t="b">
        <f t="shared" ref="N15598" si="31563">AND(MIN($F15596,$F15597,$F15598)=$F15598,MAX($H15596,$H15597,$H15598)=$H15598)</f>
        <v>0</v>
      </c>
      <c r="O15598" t="b">
        <f t="shared" ref="O15598" si="31564">AND(NOT(N15596),NOT(N15597),N15598)</f>
        <v>0</v>
      </c>
    </row>
    <row r="15599" spans="1:15" x14ac:dyDescent="0.25">
      <c r="A15599" t="s">
        <v>13</v>
      </c>
      <c r="B15599" t="s">
        <v>18</v>
      </c>
      <c r="C15599">
        <v>250</v>
      </c>
      <c r="D15599">
        <v>90</v>
      </c>
      <c r="E15599" t="b">
        <v>0</v>
      </c>
      <c r="F15599">
        <v>4.1000000000000002E-2</v>
      </c>
      <c r="G15599">
        <v>64</v>
      </c>
      <c r="H15599">
        <v>64</v>
      </c>
      <c r="I15599">
        <v>1625</v>
      </c>
      <c r="J15599">
        <v>875</v>
      </c>
      <c r="K15599">
        <v>371</v>
      </c>
      <c r="L15599">
        <v>15</v>
      </c>
      <c r="M15599">
        <f t="shared" si="31476"/>
        <v>0</v>
      </c>
      <c r="N15599" t="b">
        <f t="shared" ref="N15599" si="31565">AND(MIN($F15599,$F15600,$F15601)=$F15599,MAX($H15599,$H15600,$H15601)=$H15599)</f>
        <v>0</v>
      </c>
      <c r="O15599" t="b">
        <f t="shared" ref="O15599" si="31566">AND(N15599,NOT(N15600),NOT(N15601))</f>
        <v>0</v>
      </c>
    </row>
    <row r="15600" spans="1:15" x14ac:dyDescent="0.25">
      <c r="A15600" t="s">
        <v>15</v>
      </c>
      <c r="B15600" t="s">
        <v>18</v>
      </c>
      <c r="C15600">
        <v>250</v>
      </c>
      <c r="D15600">
        <v>90</v>
      </c>
      <c r="E15600" t="b">
        <v>0</v>
      </c>
      <c r="F15600">
        <v>3.1E-2</v>
      </c>
      <c r="G15600">
        <v>64</v>
      </c>
      <c r="H15600">
        <v>64</v>
      </c>
      <c r="I15600">
        <v>877</v>
      </c>
      <c r="J15600">
        <v>875</v>
      </c>
      <c r="K15600">
        <v>371</v>
      </c>
      <c r="L15600">
        <v>15</v>
      </c>
      <c r="M15600">
        <f t="shared" si="31476"/>
        <v>0</v>
      </c>
      <c r="N15600" t="b">
        <f t="shared" ref="N15600" si="31567">AND(MIN($F15599,$F15600,$F15601)=$F15600,MAX($H15599,$H15600,$H15601)=$H15600)</f>
        <v>1</v>
      </c>
      <c r="O15600" t="b">
        <f t="shared" ref="O15600" si="31568">AND(NOT(N15599),N15600,NOT(N15601))</f>
        <v>1</v>
      </c>
    </row>
    <row r="15601" spans="1:15" x14ac:dyDescent="0.25">
      <c r="A15601" t="s">
        <v>19</v>
      </c>
      <c r="B15601" t="s">
        <v>18</v>
      </c>
      <c r="C15601">
        <v>250</v>
      </c>
      <c r="D15601">
        <v>90</v>
      </c>
      <c r="E15601" t="b">
        <v>0</v>
      </c>
      <c r="F15601">
        <v>5.2999999999999999E-2</v>
      </c>
      <c r="G15601">
        <v>64</v>
      </c>
      <c r="H15601">
        <v>64</v>
      </c>
      <c r="I15601">
        <v>1625</v>
      </c>
      <c r="J15601">
        <v>875</v>
      </c>
      <c r="K15601">
        <v>371</v>
      </c>
      <c r="L15601">
        <v>15</v>
      </c>
      <c r="M15601">
        <f t="shared" si="31476"/>
        <v>0</v>
      </c>
      <c r="N15601" t="b">
        <f t="shared" ref="N15601" si="31569">AND(MIN($F15599,$F15600,$F15601)=$F15601,MAX($H15599,$H15600,$H15601)=$H15601)</f>
        <v>0</v>
      </c>
      <c r="O15601" t="b">
        <f t="shared" ref="O15601" si="31570">AND(NOT(N15599),NOT(N15600),N15601)</f>
        <v>0</v>
      </c>
    </row>
    <row r="15602" spans="1:15" x14ac:dyDescent="0.25">
      <c r="A15602" t="s">
        <v>13</v>
      </c>
      <c r="B15602" t="s">
        <v>18</v>
      </c>
      <c r="C15602">
        <v>250</v>
      </c>
      <c r="D15602">
        <v>91</v>
      </c>
      <c r="E15602" t="b">
        <v>0</v>
      </c>
      <c r="F15602">
        <v>7.0000000000000007E-2</v>
      </c>
      <c r="G15602">
        <v>64</v>
      </c>
      <c r="H15602">
        <v>64</v>
      </c>
      <c r="I15602">
        <v>503</v>
      </c>
      <c r="J15602">
        <v>360</v>
      </c>
      <c r="K15602">
        <v>115</v>
      </c>
      <c r="L15602">
        <v>12</v>
      </c>
      <c r="M15602">
        <f t="shared" si="31476"/>
        <v>0</v>
      </c>
      <c r="N15602" t="b">
        <f t="shared" ref="N15602" si="31571">AND(MIN($F15602,$F15603,$F15604)=$F15602,MAX($H15602,$H15603,$H15604)=$H15602)</f>
        <v>0</v>
      </c>
      <c r="O15602" t="b">
        <f t="shared" ref="O15602" si="31572">AND(N15602,NOT(N15603),NOT(N15604))</f>
        <v>0</v>
      </c>
    </row>
    <row r="15603" spans="1:15" x14ac:dyDescent="0.25">
      <c r="A15603" t="s">
        <v>15</v>
      </c>
      <c r="B15603" t="s">
        <v>18</v>
      </c>
      <c r="C15603">
        <v>250</v>
      </c>
      <c r="D15603">
        <v>91</v>
      </c>
      <c r="E15603" t="b">
        <v>0</v>
      </c>
      <c r="F15603">
        <v>0.157</v>
      </c>
      <c r="G15603">
        <v>64</v>
      </c>
      <c r="H15603">
        <v>64</v>
      </c>
      <c r="I15603">
        <v>360</v>
      </c>
      <c r="J15603">
        <v>360</v>
      </c>
      <c r="K15603">
        <v>115</v>
      </c>
      <c r="L15603">
        <v>12</v>
      </c>
      <c r="M15603">
        <f t="shared" si="31476"/>
        <v>0</v>
      </c>
      <c r="N15603" t="b">
        <f t="shared" ref="N15603" si="31573">AND(MIN($F15602,$F15603,$F15604)=$F15603,MAX($H15602,$H15603,$H15604)=$H15603)</f>
        <v>0</v>
      </c>
      <c r="O15603" t="b">
        <f t="shared" ref="O15603" si="31574">AND(NOT(N15602),N15603,NOT(N15604))</f>
        <v>0</v>
      </c>
    </row>
    <row r="15604" spans="1:15" x14ac:dyDescent="0.25">
      <c r="A15604" t="s">
        <v>19</v>
      </c>
      <c r="B15604" t="s">
        <v>18</v>
      </c>
      <c r="C15604">
        <v>250</v>
      </c>
      <c r="D15604">
        <v>91</v>
      </c>
      <c r="E15604" t="b">
        <v>0</v>
      </c>
      <c r="F15604">
        <v>0.02</v>
      </c>
      <c r="G15604">
        <v>64</v>
      </c>
      <c r="H15604">
        <v>64</v>
      </c>
      <c r="I15604">
        <v>503</v>
      </c>
      <c r="J15604">
        <v>360</v>
      </c>
      <c r="K15604">
        <v>115</v>
      </c>
      <c r="L15604">
        <v>12</v>
      </c>
      <c r="M15604">
        <f t="shared" si="31476"/>
        <v>0</v>
      </c>
      <c r="N15604" t="b">
        <f t="shared" ref="N15604" si="31575">AND(MIN($F15602,$F15603,$F15604)=$F15604,MAX($H15602,$H15603,$H15604)=$H15604)</f>
        <v>1</v>
      </c>
      <c r="O15604" t="b">
        <f t="shared" ref="O15604" si="31576">AND(NOT(N15602),NOT(N15603),N15604)</f>
        <v>1</v>
      </c>
    </row>
    <row r="15605" spans="1:15" x14ac:dyDescent="0.25">
      <c r="A15605" t="s">
        <v>13</v>
      </c>
      <c r="B15605" t="s">
        <v>18</v>
      </c>
      <c r="C15605">
        <v>250</v>
      </c>
      <c r="D15605">
        <v>92</v>
      </c>
      <c r="E15605" t="b">
        <v>0</v>
      </c>
      <c r="F15605">
        <v>0.11700000000000001</v>
      </c>
      <c r="G15605">
        <v>64</v>
      </c>
      <c r="H15605">
        <v>64</v>
      </c>
      <c r="I15605">
        <v>5125</v>
      </c>
      <c r="J15605">
        <v>2925</v>
      </c>
      <c r="K15605">
        <v>1395</v>
      </c>
      <c r="L15605">
        <v>17</v>
      </c>
      <c r="M15605">
        <f t="shared" si="31476"/>
        <v>0</v>
      </c>
      <c r="N15605" t="b">
        <f t="shared" ref="N15605" si="31577">AND(MIN($F15605,$F15606,$F15607)=$F15605,MAX($H15605,$H15606,$H15607)=$H15605)</f>
        <v>0</v>
      </c>
      <c r="O15605" t="b">
        <f t="shared" ref="O15605" si="31578">AND(N15605,NOT(N15606),NOT(N15607))</f>
        <v>0</v>
      </c>
    </row>
    <row r="15606" spans="1:15" x14ac:dyDescent="0.25">
      <c r="A15606" t="s">
        <v>15</v>
      </c>
      <c r="B15606" t="s">
        <v>18</v>
      </c>
      <c r="C15606">
        <v>250</v>
      </c>
      <c r="D15606">
        <v>92</v>
      </c>
      <c r="E15606" t="b">
        <v>0</v>
      </c>
      <c r="F15606">
        <v>8.1000000000000003E-2</v>
      </c>
      <c r="G15606">
        <v>64</v>
      </c>
      <c r="H15606">
        <v>64</v>
      </c>
      <c r="I15606">
        <v>3363</v>
      </c>
      <c r="J15606">
        <v>3317</v>
      </c>
      <c r="K15606">
        <v>1591</v>
      </c>
      <c r="L15606">
        <v>18</v>
      </c>
      <c r="M15606">
        <f t="shared" si="31476"/>
        <v>0</v>
      </c>
      <c r="N15606" t="b">
        <f t="shared" ref="N15606" si="31579">AND(MIN($F15605,$F15606,$F15607)=$F15606,MAX($H15605,$H15606,$H15607)=$H15606)</f>
        <v>1</v>
      </c>
      <c r="O15606" t="b">
        <f t="shared" ref="O15606" si="31580">AND(NOT(N15605),N15606,NOT(N15607))</f>
        <v>1</v>
      </c>
    </row>
    <row r="15607" spans="1:15" x14ac:dyDescent="0.25">
      <c r="A15607" t="s">
        <v>19</v>
      </c>
      <c r="B15607" t="s">
        <v>18</v>
      </c>
      <c r="C15607">
        <v>250</v>
      </c>
      <c r="D15607">
        <v>92</v>
      </c>
      <c r="E15607" t="b">
        <v>0</v>
      </c>
      <c r="F15607">
        <v>9.1999999999999998E-2</v>
      </c>
      <c r="G15607">
        <v>64</v>
      </c>
      <c r="H15607">
        <v>64</v>
      </c>
      <c r="I15607">
        <v>5125</v>
      </c>
      <c r="J15607">
        <v>2925</v>
      </c>
      <c r="K15607">
        <v>1395</v>
      </c>
      <c r="L15607">
        <v>17</v>
      </c>
      <c r="M15607">
        <f t="shared" si="31476"/>
        <v>0</v>
      </c>
      <c r="N15607" t="b">
        <f t="shared" ref="N15607" si="31581">AND(MIN($F15605,$F15606,$F15607)=$F15607,MAX($H15605,$H15606,$H15607)=$H15607)</f>
        <v>0</v>
      </c>
      <c r="O15607" t="b">
        <f t="shared" ref="O15607" si="31582">AND(NOT(N15605),NOT(N15606),N15607)</f>
        <v>0</v>
      </c>
    </row>
    <row r="15608" spans="1:15" x14ac:dyDescent="0.25">
      <c r="A15608" t="s">
        <v>13</v>
      </c>
      <c r="B15608" t="s">
        <v>18</v>
      </c>
      <c r="C15608">
        <v>250</v>
      </c>
      <c r="D15608">
        <v>93</v>
      </c>
      <c r="E15608" t="b">
        <v>0</v>
      </c>
      <c r="F15608">
        <v>0.251</v>
      </c>
      <c r="G15608">
        <v>64</v>
      </c>
      <c r="H15608">
        <v>64</v>
      </c>
      <c r="I15608">
        <v>11348</v>
      </c>
      <c r="J15608">
        <v>6701</v>
      </c>
      <c r="K15608">
        <v>3285</v>
      </c>
      <c r="L15608">
        <v>14</v>
      </c>
      <c r="M15608">
        <f t="shared" si="31476"/>
        <v>0</v>
      </c>
      <c r="N15608" t="b">
        <f t="shared" ref="N15608" si="31583">AND(MIN($F15608,$F15609,$F15610)=$F15608,MAX($H15608,$H15609,$H15610)=$H15608)</f>
        <v>0</v>
      </c>
      <c r="O15608" t="b">
        <f t="shared" ref="O15608" si="31584">AND(N15608,NOT(N15609),NOT(N15610))</f>
        <v>0</v>
      </c>
    </row>
    <row r="15609" spans="1:15" x14ac:dyDescent="0.25">
      <c r="A15609" t="s">
        <v>15</v>
      </c>
      <c r="B15609" t="s">
        <v>18</v>
      </c>
      <c r="C15609">
        <v>250</v>
      </c>
      <c r="D15609">
        <v>93</v>
      </c>
      <c r="E15609" t="b">
        <v>0</v>
      </c>
      <c r="F15609">
        <v>0.13700000000000001</v>
      </c>
      <c r="G15609">
        <v>64</v>
      </c>
      <c r="H15609">
        <v>64</v>
      </c>
      <c r="I15609">
        <v>6718</v>
      </c>
      <c r="J15609">
        <v>6701</v>
      </c>
      <c r="K15609">
        <v>3285</v>
      </c>
      <c r="L15609">
        <v>14</v>
      </c>
      <c r="M15609">
        <f t="shared" si="31476"/>
        <v>0</v>
      </c>
      <c r="N15609" t="b">
        <f t="shared" ref="N15609" si="31585">AND(MIN($F15608,$F15609,$F15610)=$F15609,MAX($H15608,$H15609,$H15610)=$H15609)</f>
        <v>0</v>
      </c>
      <c r="O15609" t="b">
        <f t="shared" ref="O15609" si="31586">AND(NOT(N15608),N15609,NOT(N15610))</f>
        <v>0</v>
      </c>
    </row>
    <row r="15610" spans="1:15" x14ac:dyDescent="0.25">
      <c r="A15610" t="s">
        <v>19</v>
      </c>
      <c r="B15610" t="s">
        <v>18</v>
      </c>
      <c r="C15610">
        <v>250</v>
      </c>
      <c r="D15610">
        <v>93</v>
      </c>
      <c r="E15610" t="b">
        <v>0</v>
      </c>
      <c r="F15610">
        <v>0.107</v>
      </c>
      <c r="G15610">
        <v>64</v>
      </c>
      <c r="H15610">
        <v>64</v>
      </c>
      <c r="I15610">
        <v>11348</v>
      </c>
      <c r="J15610">
        <v>6701</v>
      </c>
      <c r="K15610">
        <v>3285</v>
      </c>
      <c r="L15610">
        <v>14</v>
      </c>
      <c r="M15610">
        <f t="shared" si="31476"/>
        <v>0</v>
      </c>
      <c r="N15610" t="b">
        <f t="shared" ref="N15610" si="31587">AND(MIN($F15608,$F15609,$F15610)=$F15610,MAX($H15608,$H15609,$H15610)=$H15610)</f>
        <v>1</v>
      </c>
      <c r="O15610" t="b">
        <f t="shared" ref="O15610" si="31588">AND(NOT(N15608),NOT(N15609),N15610)</f>
        <v>1</v>
      </c>
    </row>
    <row r="15611" spans="1:15" x14ac:dyDescent="0.25">
      <c r="A15611" t="s">
        <v>13</v>
      </c>
      <c r="B15611" t="s">
        <v>18</v>
      </c>
      <c r="C15611">
        <v>250</v>
      </c>
      <c r="D15611">
        <v>94</v>
      </c>
      <c r="E15611" t="b">
        <v>0</v>
      </c>
      <c r="F15611">
        <v>0.02</v>
      </c>
      <c r="G15611">
        <v>64</v>
      </c>
      <c r="H15611">
        <v>64</v>
      </c>
      <c r="I15611">
        <v>483</v>
      </c>
      <c r="J15611">
        <v>336</v>
      </c>
      <c r="K15611">
        <v>101</v>
      </c>
      <c r="L15611">
        <v>16</v>
      </c>
      <c r="M15611">
        <f t="shared" si="31476"/>
        <v>0</v>
      </c>
      <c r="N15611" t="b">
        <f t="shared" ref="N15611" si="31589">AND(MIN($F15611,$F15612,$F15613)=$F15611,MAX($H15611,$H15612,$H15613)=$H15611)</f>
        <v>1</v>
      </c>
      <c r="O15611" t="b">
        <f t="shared" ref="O15611" si="31590">AND(N15611,NOT(N15612),NOT(N15613))</f>
        <v>1</v>
      </c>
    </row>
    <row r="15612" spans="1:15" x14ac:dyDescent="0.25">
      <c r="A15612" t="s">
        <v>15</v>
      </c>
      <c r="B15612" t="s">
        <v>18</v>
      </c>
      <c r="C15612">
        <v>250</v>
      </c>
      <c r="D15612">
        <v>94</v>
      </c>
      <c r="E15612" t="b">
        <v>0</v>
      </c>
      <c r="F15612">
        <v>2.9000000000000001E-2</v>
      </c>
      <c r="G15612">
        <v>64</v>
      </c>
      <c r="H15612">
        <v>64</v>
      </c>
      <c r="I15612">
        <v>338</v>
      </c>
      <c r="J15612">
        <v>336</v>
      </c>
      <c r="K15612">
        <v>101</v>
      </c>
      <c r="L15612">
        <v>16</v>
      </c>
      <c r="M15612">
        <f t="shared" si="31476"/>
        <v>0</v>
      </c>
      <c r="N15612" t="b">
        <f t="shared" ref="N15612" si="31591">AND(MIN($F15611,$F15612,$F15613)=$F15612,MAX($H15611,$H15612,$H15613)=$H15612)</f>
        <v>0</v>
      </c>
      <c r="O15612" t="b">
        <f t="shared" ref="O15612" si="31592">AND(NOT(N15611),N15612,NOT(N15613))</f>
        <v>0</v>
      </c>
    </row>
    <row r="15613" spans="1:15" x14ac:dyDescent="0.25">
      <c r="A15613" t="s">
        <v>19</v>
      </c>
      <c r="B15613" t="s">
        <v>18</v>
      </c>
      <c r="C15613">
        <v>250</v>
      </c>
      <c r="D15613">
        <v>94</v>
      </c>
      <c r="E15613" t="b">
        <v>0</v>
      </c>
      <c r="F15613">
        <v>3.3000000000000002E-2</v>
      </c>
      <c r="G15613">
        <v>64</v>
      </c>
      <c r="H15613">
        <v>64</v>
      </c>
      <c r="I15613">
        <v>483</v>
      </c>
      <c r="J15613">
        <v>336</v>
      </c>
      <c r="K15613">
        <v>101</v>
      </c>
      <c r="L15613">
        <v>16</v>
      </c>
      <c r="M15613">
        <f t="shared" si="31476"/>
        <v>0</v>
      </c>
      <c r="N15613" t="b">
        <f t="shared" ref="N15613" si="31593">AND(MIN($F15611,$F15612,$F15613)=$F15613,MAX($H15611,$H15612,$H15613)=$H15613)</f>
        <v>0</v>
      </c>
      <c r="O15613" t="b">
        <f t="shared" ref="O15613" si="31594">AND(NOT(N15611),NOT(N15612),N15613)</f>
        <v>0</v>
      </c>
    </row>
    <row r="15614" spans="1:15" x14ac:dyDescent="0.25">
      <c r="A15614" t="s">
        <v>13</v>
      </c>
      <c r="B15614" t="s">
        <v>18</v>
      </c>
      <c r="C15614">
        <v>250</v>
      </c>
      <c r="D15614">
        <v>95</v>
      </c>
      <c r="E15614" t="b">
        <v>0</v>
      </c>
      <c r="F15614">
        <v>3.2000000000000001E-2</v>
      </c>
      <c r="G15614">
        <v>64</v>
      </c>
      <c r="H15614">
        <v>64</v>
      </c>
      <c r="I15614">
        <v>386</v>
      </c>
      <c r="J15614">
        <v>239</v>
      </c>
      <c r="K15614">
        <v>53</v>
      </c>
      <c r="L15614">
        <v>13</v>
      </c>
      <c r="M15614">
        <f t="shared" si="31476"/>
        <v>0</v>
      </c>
      <c r="N15614" t="b">
        <f t="shared" ref="N15614" si="31595">AND(MIN($F15614,$F15615,$F15616)=$F15614,MAX($H15614,$H15615,$H15616)=$H15614)</f>
        <v>0</v>
      </c>
      <c r="O15614" t="b">
        <f t="shared" ref="O15614" si="31596">AND(N15614,NOT(N15615),NOT(N15616))</f>
        <v>0</v>
      </c>
    </row>
    <row r="15615" spans="1:15" x14ac:dyDescent="0.25">
      <c r="A15615" t="s">
        <v>15</v>
      </c>
      <c r="B15615" t="s">
        <v>18</v>
      </c>
      <c r="C15615">
        <v>250</v>
      </c>
      <c r="D15615">
        <v>95</v>
      </c>
      <c r="E15615" t="b">
        <v>0</v>
      </c>
      <c r="F15615">
        <v>0.40500000000000003</v>
      </c>
      <c r="G15615">
        <v>64</v>
      </c>
      <c r="H15615">
        <v>64</v>
      </c>
      <c r="I15615">
        <v>5865</v>
      </c>
      <c r="J15615">
        <v>5863</v>
      </c>
      <c r="K15615">
        <v>2865</v>
      </c>
      <c r="L15615">
        <v>15</v>
      </c>
      <c r="M15615">
        <f t="shared" si="31476"/>
        <v>0</v>
      </c>
      <c r="N15615" t="b">
        <f t="shared" ref="N15615" si="31597">AND(MIN($F15614,$F15615,$F15616)=$F15615,MAX($H15614,$H15615,$H15616)=$H15615)</f>
        <v>0</v>
      </c>
      <c r="O15615" t="b">
        <f t="shared" ref="O15615" si="31598">AND(NOT(N15614),N15615,NOT(N15616))</f>
        <v>0</v>
      </c>
    </row>
    <row r="15616" spans="1:15" x14ac:dyDescent="0.25">
      <c r="A15616" t="s">
        <v>19</v>
      </c>
      <c r="B15616" t="s">
        <v>18</v>
      </c>
      <c r="C15616">
        <v>250</v>
      </c>
      <c r="D15616">
        <v>95</v>
      </c>
      <c r="E15616" t="b">
        <v>0</v>
      </c>
      <c r="F15616">
        <v>2.5000000000000001E-2</v>
      </c>
      <c r="G15616">
        <v>64</v>
      </c>
      <c r="H15616">
        <v>64</v>
      </c>
      <c r="I15616">
        <v>386</v>
      </c>
      <c r="J15616">
        <v>239</v>
      </c>
      <c r="K15616">
        <v>53</v>
      </c>
      <c r="L15616">
        <v>13</v>
      </c>
      <c r="M15616">
        <f t="shared" si="31476"/>
        <v>0</v>
      </c>
      <c r="N15616" t="b">
        <f t="shared" ref="N15616" si="31599">AND(MIN($F15614,$F15615,$F15616)=$F15616,MAX($H15614,$H15615,$H15616)=$H15616)</f>
        <v>1</v>
      </c>
      <c r="O15616" t="b">
        <f t="shared" ref="O15616" si="31600">AND(NOT(N15614),NOT(N15615),N15616)</f>
        <v>1</v>
      </c>
    </row>
    <row r="15617" spans="1:15" x14ac:dyDescent="0.25">
      <c r="A15617" t="s">
        <v>13</v>
      </c>
      <c r="B15617" t="s">
        <v>18</v>
      </c>
      <c r="C15617">
        <v>250</v>
      </c>
      <c r="D15617">
        <v>96</v>
      </c>
      <c r="E15617" t="b">
        <v>0</v>
      </c>
      <c r="F15617">
        <v>3.6999999999999998E-2</v>
      </c>
      <c r="G15617">
        <v>64</v>
      </c>
      <c r="H15617">
        <v>64</v>
      </c>
      <c r="I15617">
        <v>1080</v>
      </c>
      <c r="J15617">
        <v>934</v>
      </c>
      <c r="K15617">
        <v>400</v>
      </c>
      <c r="L15617">
        <v>14</v>
      </c>
      <c r="M15617">
        <f t="shared" si="31476"/>
        <v>0</v>
      </c>
      <c r="N15617" t="b">
        <f t="shared" ref="N15617" si="31601">AND(MIN($F15617,$F15618,$F15619)=$F15617,MAX($H15617,$H15618,$H15619)=$H15617)</f>
        <v>0</v>
      </c>
      <c r="O15617" t="b">
        <f t="shared" ref="O15617" si="31602">AND(N15617,NOT(N15618),NOT(N15619))</f>
        <v>0</v>
      </c>
    </row>
    <row r="15618" spans="1:15" x14ac:dyDescent="0.25">
      <c r="A15618" t="s">
        <v>15</v>
      </c>
      <c r="B15618" t="s">
        <v>18</v>
      </c>
      <c r="C15618">
        <v>250</v>
      </c>
      <c r="D15618">
        <v>96</v>
      </c>
      <c r="E15618" t="b">
        <v>0</v>
      </c>
      <c r="F15618">
        <v>6.2E-2</v>
      </c>
      <c r="G15618">
        <v>64</v>
      </c>
      <c r="H15618">
        <v>64</v>
      </c>
      <c r="I15618">
        <v>936</v>
      </c>
      <c r="J15618">
        <v>934</v>
      </c>
      <c r="K15618">
        <v>400</v>
      </c>
      <c r="L15618">
        <v>14</v>
      </c>
      <c r="M15618">
        <f t="shared" si="31476"/>
        <v>0</v>
      </c>
      <c r="N15618" t="b">
        <f t="shared" ref="N15618" si="31603">AND(MIN($F15617,$F15618,$F15619)=$F15618,MAX($H15617,$H15618,$H15619)=$H15618)</f>
        <v>0</v>
      </c>
      <c r="O15618" t="b">
        <f t="shared" ref="O15618" si="31604">AND(NOT(N15617),N15618,NOT(N15619))</f>
        <v>0</v>
      </c>
    </row>
    <row r="15619" spans="1:15" x14ac:dyDescent="0.25">
      <c r="A15619" t="s">
        <v>19</v>
      </c>
      <c r="B15619" t="s">
        <v>18</v>
      </c>
      <c r="C15619">
        <v>250</v>
      </c>
      <c r="D15619">
        <v>96</v>
      </c>
      <c r="E15619" t="b">
        <v>0</v>
      </c>
      <c r="F15619">
        <v>2.9000000000000001E-2</v>
      </c>
      <c r="G15619">
        <v>64</v>
      </c>
      <c r="H15619">
        <v>64</v>
      </c>
      <c r="I15619">
        <v>1080</v>
      </c>
      <c r="J15619">
        <v>934</v>
      </c>
      <c r="K15619">
        <v>400</v>
      </c>
      <c r="L15619">
        <v>14</v>
      </c>
      <c r="M15619">
        <f t="shared" ref="M15619:M15682" si="31605">G15619-H15619</f>
        <v>0</v>
      </c>
      <c r="N15619" t="b">
        <f t="shared" ref="N15619" si="31606">AND(MIN($F15617,$F15618,$F15619)=$F15619,MAX($H15617,$H15618,$H15619)=$H15619)</f>
        <v>1</v>
      </c>
      <c r="O15619" t="b">
        <f t="shared" ref="O15619" si="31607">AND(NOT(N15617),NOT(N15618),N15619)</f>
        <v>1</v>
      </c>
    </row>
    <row r="15620" spans="1:15" x14ac:dyDescent="0.25">
      <c r="A15620" t="s">
        <v>13</v>
      </c>
      <c r="B15620" t="s">
        <v>18</v>
      </c>
      <c r="C15620">
        <v>250</v>
      </c>
      <c r="D15620">
        <v>97</v>
      </c>
      <c r="E15620" t="b">
        <v>0</v>
      </c>
      <c r="F15620">
        <v>0.33600000000000002</v>
      </c>
      <c r="G15620">
        <v>64</v>
      </c>
      <c r="H15620">
        <v>64</v>
      </c>
      <c r="I15620">
        <v>32238</v>
      </c>
      <c r="J15620">
        <v>20048</v>
      </c>
      <c r="K15620">
        <v>9957</v>
      </c>
      <c r="L15620">
        <v>21</v>
      </c>
      <c r="M15620">
        <f t="shared" si="31605"/>
        <v>0</v>
      </c>
      <c r="N15620" t="b">
        <f t="shared" ref="N15620" si="31608">AND(MIN($F15620,$F15621,$F15622)=$F15620,MAX($H15620,$H15621,$H15622)=$H15620)</f>
        <v>0</v>
      </c>
      <c r="O15620" t="b">
        <f t="shared" ref="O15620" si="31609">AND(N15620,NOT(N15621),NOT(N15622))</f>
        <v>0</v>
      </c>
    </row>
    <row r="15621" spans="1:15" x14ac:dyDescent="0.25">
      <c r="A15621" t="s">
        <v>15</v>
      </c>
      <c r="B15621" t="s">
        <v>18</v>
      </c>
      <c r="C15621">
        <v>250</v>
      </c>
      <c r="D15621">
        <v>97</v>
      </c>
      <c r="E15621" t="b">
        <v>0</v>
      </c>
      <c r="F15621">
        <v>0.14799999999999999</v>
      </c>
      <c r="G15621">
        <v>64</v>
      </c>
      <c r="H15621">
        <v>64</v>
      </c>
      <c r="I15621">
        <v>20126</v>
      </c>
      <c r="J15621">
        <v>20048</v>
      </c>
      <c r="K15621">
        <v>9957</v>
      </c>
      <c r="L15621">
        <v>21</v>
      </c>
      <c r="M15621">
        <f t="shared" si="31605"/>
        <v>0</v>
      </c>
      <c r="N15621" t="b">
        <f t="shared" ref="N15621" si="31610">AND(MIN($F15620,$F15621,$F15622)=$F15621,MAX($H15620,$H15621,$H15622)=$H15621)</f>
        <v>1</v>
      </c>
      <c r="O15621" t="b">
        <f t="shared" ref="O15621" si="31611">AND(NOT(N15620),N15621,NOT(N15622))</f>
        <v>1</v>
      </c>
    </row>
    <row r="15622" spans="1:15" x14ac:dyDescent="0.25">
      <c r="A15622" t="s">
        <v>19</v>
      </c>
      <c r="B15622" t="s">
        <v>18</v>
      </c>
      <c r="C15622">
        <v>250</v>
      </c>
      <c r="D15622">
        <v>97</v>
      </c>
      <c r="E15622" t="b">
        <v>0</v>
      </c>
      <c r="F15622">
        <v>0.28599999999999998</v>
      </c>
      <c r="G15622">
        <v>64</v>
      </c>
      <c r="H15622">
        <v>64</v>
      </c>
      <c r="I15622">
        <v>32238</v>
      </c>
      <c r="J15622">
        <v>20048</v>
      </c>
      <c r="K15622">
        <v>9957</v>
      </c>
      <c r="L15622">
        <v>21</v>
      </c>
      <c r="M15622">
        <f t="shared" si="31605"/>
        <v>0</v>
      </c>
      <c r="N15622" t="b">
        <f t="shared" ref="N15622" si="31612">AND(MIN($F15620,$F15621,$F15622)=$F15622,MAX($H15620,$H15621,$H15622)=$H15622)</f>
        <v>0</v>
      </c>
      <c r="O15622" t="b">
        <f t="shared" ref="O15622" si="31613">AND(NOT(N15620),NOT(N15621),N15622)</f>
        <v>0</v>
      </c>
    </row>
    <row r="15623" spans="1:15" x14ac:dyDescent="0.25">
      <c r="A15623" t="s">
        <v>13</v>
      </c>
      <c r="B15623" t="s">
        <v>18</v>
      </c>
      <c r="C15623">
        <v>250</v>
      </c>
      <c r="D15623">
        <v>98</v>
      </c>
      <c r="E15623" t="b">
        <v>0</v>
      </c>
      <c r="F15623">
        <v>0.42599999999999999</v>
      </c>
      <c r="G15623">
        <v>64</v>
      </c>
      <c r="H15623">
        <v>64</v>
      </c>
      <c r="I15623">
        <v>13693</v>
      </c>
      <c r="J15623">
        <v>12365</v>
      </c>
      <c r="K15623">
        <v>6115</v>
      </c>
      <c r="L15623">
        <v>25</v>
      </c>
      <c r="M15623">
        <f t="shared" si="31605"/>
        <v>0</v>
      </c>
      <c r="N15623" t="b">
        <f t="shared" ref="N15623" si="31614">AND(MIN($F15623,$F15624,$F15625)=$F15623,MAX($H15623,$H15624,$H15625)=$H15623)</f>
        <v>0</v>
      </c>
      <c r="O15623" t="b">
        <f t="shared" ref="O15623" si="31615">AND(N15623,NOT(N15624),NOT(N15625))</f>
        <v>0</v>
      </c>
    </row>
    <row r="15624" spans="1:15" x14ac:dyDescent="0.25">
      <c r="A15624" t="s">
        <v>15</v>
      </c>
      <c r="B15624" t="s">
        <v>18</v>
      </c>
      <c r="C15624">
        <v>250</v>
      </c>
      <c r="D15624">
        <v>98</v>
      </c>
      <c r="E15624" t="b">
        <v>0</v>
      </c>
      <c r="F15624">
        <v>0.16</v>
      </c>
      <c r="G15624">
        <v>64</v>
      </c>
      <c r="H15624">
        <v>64</v>
      </c>
      <c r="I15624">
        <v>12425</v>
      </c>
      <c r="J15624">
        <v>12397</v>
      </c>
      <c r="K15624">
        <v>6131</v>
      </c>
      <c r="L15624">
        <v>25</v>
      </c>
      <c r="M15624">
        <f t="shared" si="31605"/>
        <v>0</v>
      </c>
      <c r="N15624" t="b">
        <f t="shared" ref="N15624" si="31616">AND(MIN($F15623,$F15624,$F15625)=$F15624,MAX($H15623,$H15624,$H15625)=$H15624)</f>
        <v>1</v>
      </c>
      <c r="O15624" t="b">
        <f t="shared" ref="O15624" si="31617">AND(NOT(N15623),N15624,NOT(N15625))</f>
        <v>1</v>
      </c>
    </row>
    <row r="15625" spans="1:15" x14ac:dyDescent="0.25">
      <c r="A15625" t="s">
        <v>19</v>
      </c>
      <c r="B15625" t="s">
        <v>18</v>
      </c>
      <c r="C15625">
        <v>250</v>
      </c>
      <c r="D15625">
        <v>98</v>
      </c>
      <c r="E15625" t="b">
        <v>0</v>
      </c>
      <c r="F15625">
        <v>0.17299999999999999</v>
      </c>
      <c r="G15625">
        <v>64</v>
      </c>
      <c r="H15625">
        <v>64</v>
      </c>
      <c r="I15625">
        <v>13693</v>
      </c>
      <c r="J15625">
        <v>12365</v>
      </c>
      <c r="K15625">
        <v>6115</v>
      </c>
      <c r="L15625">
        <v>25</v>
      </c>
      <c r="M15625">
        <f t="shared" si="31605"/>
        <v>0</v>
      </c>
      <c r="N15625" t="b">
        <f t="shared" ref="N15625" si="31618">AND(MIN($F15623,$F15624,$F15625)=$F15625,MAX($H15623,$H15624,$H15625)=$H15625)</f>
        <v>0</v>
      </c>
      <c r="O15625" t="b">
        <f t="shared" ref="O15625" si="31619">AND(NOT(N15623),NOT(N15624),N15625)</f>
        <v>0</v>
      </c>
    </row>
    <row r="15626" spans="1:15" x14ac:dyDescent="0.25">
      <c r="A15626" t="s">
        <v>13</v>
      </c>
      <c r="B15626" t="s">
        <v>18</v>
      </c>
      <c r="C15626">
        <v>250</v>
      </c>
      <c r="D15626">
        <v>99</v>
      </c>
      <c r="E15626" t="b">
        <v>0</v>
      </c>
      <c r="F15626">
        <v>9.1999999999999998E-2</v>
      </c>
      <c r="G15626">
        <v>64</v>
      </c>
      <c r="H15626">
        <v>64</v>
      </c>
      <c r="I15626">
        <v>728</v>
      </c>
      <c r="J15626">
        <v>435</v>
      </c>
      <c r="K15626">
        <v>151</v>
      </c>
      <c r="L15626">
        <v>12</v>
      </c>
      <c r="M15626">
        <f t="shared" si="31605"/>
        <v>0</v>
      </c>
      <c r="N15626" t="b">
        <f t="shared" ref="N15626" si="31620">AND(MIN($F15626,$F15627,$F15628)=$F15626,MAX($H15626,$H15627,$H15628)=$H15626)</f>
        <v>0</v>
      </c>
      <c r="O15626" t="b">
        <f t="shared" ref="O15626" si="31621">AND(N15626,NOT(N15627),NOT(N15628))</f>
        <v>0</v>
      </c>
    </row>
    <row r="15627" spans="1:15" x14ac:dyDescent="0.25">
      <c r="A15627" t="s">
        <v>15</v>
      </c>
      <c r="B15627" t="s">
        <v>18</v>
      </c>
      <c r="C15627">
        <v>250</v>
      </c>
      <c r="D15627">
        <v>99</v>
      </c>
      <c r="E15627" t="b">
        <v>0</v>
      </c>
      <c r="F15627">
        <v>7.6999999999999999E-2</v>
      </c>
      <c r="G15627">
        <v>64</v>
      </c>
      <c r="H15627">
        <v>64</v>
      </c>
      <c r="I15627">
        <v>436</v>
      </c>
      <c r="J15627">
        <v>435</v>
      </c>
      <c r="K15627">
        <v>151</v>
      </c>
      <c r="L15627">
        <v>12</v>
      </c>
      <c r="M15627">
        <f t="shared" si="31605"/>
        <v>0</v>
      </c>
      <c r="N15627" t="b">
        <f t="shared" ref="N15627" si="31622">AND(MIN($F15626,$F15627,$F15628)=$F15627,MAX($H15626,$H15627,$H15628)=$H15627)</f>
        <v>0</v>
      </c>
      <c r="O15627" t="b">
        <f t="shared" ref="O15627" si="31623">AND(NOT(N15626),N15627,NOT(N15628))</f>
        <v>0</v>
      </c>
    </row>
    <row r="15628" spans="1:15" x14ac:dyDescent="0.25">
      <c r="A15628" t="s">
        <v>19</v>
      </c>
      <c r="B15628" t="s">
        <v>18</v>
      </c>
      <c r="C15628">
        <v>250</v>
      </c>
      <c r="D15628">
        <v>99</v>
      </c>
      <c r="E15628" t="b">
        <v>0</v>
      </c>
      <c r="F15628">
        <v>5.5E-2</v>
      </c>
      <c r="G15628">
        <v>64</v>
      </c>
      <c r="H15628">
        <v>64</v>
      </c>
      <c r="I15628">
        <v>728</v>
      </c>
      <c r="J15628">
        <v>435</v>
      </c>
      <c r="K15628">
        <v>151</v>
      </c>
      <c r="L15628">
        <v>12</v>
      </c>
      <c r="M15628">
        <f t="shared" si="31605"/>
        <v>0</v>
      </c>
      <c r="N15628" t="b">
        <f t="shared" ref="N15628" si="31624">AND(MIN($F15626,$F15627,$F15628)=$F15628,MAX($H15626,$H15627,$H15628)=$H15628)</f>
        <v>1</v>
      </c>
      <c r="O15628" t="b">
        <f t="shared" ref="O15628" si="31625">AND(NOT(N15626),NOT(N15627),N15628)</f>
        <v>1</v>
      </c>
    </row>
    <row r="15629" spans="1:15" x14ac:dyDescent="0.25">
      <c r="A15629" t="s">
        <v>13</v>
      </c>
      <c r="B15629" t="s">
        <v>18</v>
      </c>
      <c r="C15629">
        <v>250</v>
      </c>
      <c r="D15629">
        <v>9</v>
      </c>
      <c r="E15629" t="b">
        <v>0</v>
      </c>
      <c r="F15629">
        <v>0.38800000000000001</v>
      </c>
      <c r="G15629">
        <v>64</v>
      </c>
      <c r="H15629">
        <v>64</v>
      </c>
      <c r="I15629">
        <v>35071</v>
      </c>
      <c r="J15629">
        <v>19528</v>
      </c>
      <c r="K15629">
        <v>9696</v>
      </c>
      <c r="L15629">
        <v>25</v>
      </c>
      <c r="M15629">
        <f t="shared" si="31605"/>
        <v>0</v>
      </c>
      <c r="N15629" t="b">
        <f t="shared" ref="N15629" si="31626">AND(MIN($F15629,$F15630,$F15631)=$F15629,MAX($H15629,$H15630,$H15631)=$H15629)</f>
        <v>0</v>
      </c>
      <c r="O15629" t="b">
        <f t="shared" ref="O15629" si="31627">AND(N15629,NOT(N15630),NOT(N15631))</f>
        <v>0</v>
      </c>
    </row>
    <row r="15630" spans="1:15" x14ac:dyDescent="0.25">
      <c r="A15630" t="s">
        <v>15</v>
      </c>
      <c r="B15630" t="s">
        <v>18</v>
      </c>
      <c r="C15630">
        <v>250</v>
      </c>
      <c r="D15630">
        <v>9</v>
      </c>
      <c r="E15630" t="b">
        <v>0</v>
      </c>
      <c r="F15630">
        <v>0.19400000000000001</v>
      </c>
      <c r="G15630">
        <v>64</v>
      </c>
      <c r="H15630">
        <v>64</v>
      </c>
      <c r="I15630">
        <v>19746</v>
      </c>
      <c r="J15630">
        <v>19528</v>
      </c>
      <c r="K15630">
        <v>9696</v>
      </c>
      <c r="L15630">
        <v>25</v>
      </c>
      <c r="M15630">
        <f t="shared" si="31605"/>
        <v>0</v>
      </c>
      <c r="N15630" t="b">
        <f t="shared" ref="N15630" si="31628">AND(MIN($F15629,$F15630,$F15631)=$F15630,MAX($H15629,$H15630,$H15631)=$H15630)</f>
        <v>1</v>
      </c>
      <c r="O15630" t="b">
        <f t="shared" ref="O15630" si="31629">AND(NOT(N15629),N15630,NOT(N15631))</f>
        <v>1</v>
      </c>
    </row>
    <row r="15631" spans="1:15" x14ac:dyDescent="0.25">
      <c r="A15631" t="s">
        <v>19</v>
      </c>
      <c r="B15631" t="s">
        <v>18</v>
      </c>
      <c r="C15631">
        <v>250</v>
      </c>
      <c r="D15631">
        <v>9</v>
      </c>
      <c r="E15631" t="b">
        <v>0</v>
      </c>
      <c r="F15631">
        <v>0.34399999999999997</v>
      </c>
      <c r="G15631">
        <v>64</v>
      </c>
      <c r="H15631">
        <v>64</v>
      </c>
      <c r="I15631">
        <v>35071</v>
      </c>
      <c r="J15631">
        <v>19528</v>
      </c>
      <c r="K15631">
        <v>9696</v>
      </c>
      <c r="L15631">
        <v>25</v>
      </c>
      <c r="M15631">
        <f t="shared" si="31605"/>
        <v>0</v>
      </c>
      <c r="N15631" t="b">
        <f t="shared" ref="N15631" si="31630">AND(MIN($F15629,$F15630,$F15631)=$F15631,MAX($H15629,$H15630,$H15631)=$H15631)</f>
        <v>0</v>
      </c>
      <c r="O15631" t="b">
        <f t="shared" ref="O15631" si="31631">AND(NOT(N15629),NOT(N15630),N15631)</f>
        <v>0</v>
      </c>
    </row>
    <row r="15632" spans="1:15" x14ac:dyDescent="0.25">
      <c r="A15632" t="s">
        <v>13</v>
      </c>
      <c r="B15632" t="s">
        <v>17</v>
      </c>
      <c r="C15632">
        <v>10</v>
      </c>
      <c r="D15632">
        <v>0</v>
      </c>
      <c r="E15632" t="b">
        <v>0</v>
      </c>
      <c r="F15632">
        <v>1E-3</v>
      </c>
      <c r="G15632">
        <v>64</v>
      </c>
      <c r="H15632">
        <v>1</v>
      </c>
      <c r="I15632">
        <v>2</v>
      </c>
      <c r="J15632">
        <v>1</v>
      </c>
      <c r="K15632">
        <v>0</v>
      </c>
      <c r="L15632">
        <v>0</v>
      </c>
      <c r="M15632">
        <f t="shared" si="31605"/>
        <v>63</v>
      </c>
      <c r="N15632" t="b">
        <f t="shared" ref="N15632" si="31632">AND(MIN($F15632,$F15633,$F15634)=$F15632,MAX($H15632,$H15633,$H15634)=$H15632)</f>
        <v>0</v>
      </c>
      <c r="O15632" t="b">
        <f t="shared" ref="O15632" si="31633">AND(N15632,NOT(N15633),NOT(N15634))</f>
        <v>0</v>
      </c>
    </row>
    <row r="15633" spans="1:15" x14ac:dyDescent="0.25">
      <c r="A15633" t="s">
        <v>15</v>
      </c>
      <c r="B15633" t="s">
        <v>17</v>
      </c>
      <c r="C15633">
        <v>10</v>
      </c>
      <c r="D15633">
        <v>0</v>
      </c>
      <c r="E15633" t="b">
        <v>0</v>
      </c>
      <c r="F15633">
        <v>0</v>
      </c>
      <c r="G15633">
        <v>64</v>
      </c>
      <c r="H15633">
        <v>1</v>
      </c>
      <c r="I15633">
        <v>1</v>
      </c>
      <c r="J15633">
        <v>1</v>
      </c>
      <c r="K15633">
        <v>0</v>
      </c>
      <c r="L15633">
        <v>0</v>
      </c>
      <c r="M15633">
        <f t="shared" si="31605"/>
        <v>63</v>
      </c>
      <c r="N15633" t="b">
        <f t="shared" ref="N15633" si="31634">AND(MIN($F15632,$F15633,$F15634)=$F15633,MAX($H15632,$H15633,$H15634)=$H15633)</f>
        <v>1</v>
      </c>
      <c r="O15633" t="b">
        <f t="shared" ref="O15633" si="31635">AND(NOT(N15632),N15633,NOT(N15634))</f>
        <v>1</v>
      </c>
    </row>
    <row r="15634" spans="1:15" x14ac:dyDescent="0.25">
      <c r="A15634" t="s">
        <v>19</v>
      </c>
      <c r="B15634" t="s">
        <v>17</v>
      </c>
      <c r="C15634">
        <v>10</v>
      </c>
      <c r="D15634">
        <v>0</v>
      </c>
      <c r="E15634" t="b">
        <v>0</v>
      </c>
      <c r="F15634">
        <v>1E-3</v>
      </c>
      <c r="G15634">
        <v>64</v>
      </c>
      <c r="H15634">
        <v>1</v>
      </c>
      <c r="I15634">
        <v>2</v>
      </c>
      <c r="J15634">
        <v>1</v>
      </c>
      <c r="K15634">
        <v>0</v>
      </c>
      <c r="L15634">
        <v>0</v>
      </c>
      <c r="M15634">
        <f t="shared" si="31605"/>
        <v>63</v>
      </c>
      <c r="N15634" t="b">
        <f t="shared" ref="N15634" si="31636">AND(MIN($F15632,$F15633,$F15634)=$F15634,MAX($H15632,$H15633,$H15634)=$H15634)</f>
        <v>0</v>
      </c>
      <c r="O15634" t="b">
        <f t="shared" ref="O15634" si="31637">AND(NOT(N15632),NOT(N15633),N15634)</f>
        <v>0</v>
      </c>
    </row>
    <row r="15635" spans="1:15" x14ac:dyDescent="0.25">
      <c r="A15635" t="s">
        <v>13</v>
      </c>
      <c r="B15635" t="s">
        <v>17</v>
      </c>
      <c r="C15635">
        <v>10</v>
      </c>
      <c r="D15635">
        <v>10</v>
      </c>
      <c r="E15635" t="b">
        <v>0</v>
      </c>
      <c r="F15635">
        <v>1E-3</v>
      </c>
      <c r="G15635">
        <v>64</v>
      </c>
      <c r="H15635">
        <v>1</v>
      </c>
      <c r="I15635">
        <v>2</v>
      </c>
      <c r="J15635">
        <v>1</v>
      </c>
      <c r="K15635">
        <v>0</v>
      </c>
      <c r="L15635">
        <v>0</v>
      </c>
      <c r="M15635">
        <f t="shared" si="31605"/>
        <v>63</v>
      </c>
      <c r="N15635" t="b">
        <f t="shared" ref="N15635" si="31638">AND(MIN($F15635,$F15636,$F15637)=$F15635,MAX($H15635,$H15636,$H15637)=$H15635)</f>
        <v>0</v>
      </c>
      <c r="O15635" t="b">
        <f t="shared" ref="O15635" si="31639">AND(N15635,NOT(N15636),NOT(N15637))</f>
        <v>0</v>
      </c>
    </row>
    <row r="15636" spans="1:15" x14ac:dyDescent="0.25">
      <c r="A15636" t="s">
        <v>15</v>
      </c>
      <c r="B15636" t="s">
        <v>17</v>
      </c>
      <c r="C15636">
        <v>10</v>
      </c>
      <c r="D15636">
        <v>10</v>
      </c>
      <c r="E15636" t="b">
        <v>0</v>
      </c>
      <c r="F15636">
        <v>0</v>
      </c>
      <c r="G15636">
        <v>64</v>
      </c>
      <c r="H15636">
        <v>1</v>
      </c>
      <c r="I15636">
        <v>1</v>
      </c>
      <c r="J15636">
        <v>1</v>
      </c>
      <c r="K15636">
        <v>0</v>
      </c>
      <c r="L15636">
        <v>0</v>
      </c>
      <c r="M15636">
        <f t="shared" si="31605"/>
        <v>63</v>
      </c>
      <c r="N15636" t="b">
        <f t="shared" ref="N15636" si="31640">AND(MIN($F15635,$F15636,$F15637)=$F15636,MAX($H15635,$H15636,$H15637)=$H15636)</f>
        <v>1</v>
      </c>
      <c r="O15636" t="b">
        <f t="shared" ref="O15636" si="31641">AND(NOT(N15635),N15636,NOT(N15637))</f>
        <v>0</v>
      </c>
    </row>
    <row r="15637" spans="1:15" x14ac:dyDescent="0.25">
      <c r="A15637" t="s">
        <v>19</v>
      </c>
      <c r="B15637" t="s">
        <v>17</v>
      </c>
      <c r="C15637">
        <v>10</v>
      </c>
      <c r="D15637">
        <v>10</v>
      </c>
      <c r="E15637" t="b">
        <v>0</v>
      </c>
      <c r="F15637">
        <v>0</v>
      </c>
      <c r="G15637">
        <v>64</v>
      </c>
      <c r="H15637">
        <v>1</v>
      </c>
      <c r="I15637">
        <v>2</v>
      </c>
      <c r="J15637">
        <v>1</v>
      </c>
      <c r="K15637">
        <v>0</v>
      </c>
      <c r="L15637">
        <v>0</v>
      </c>
      <c r="M15637">
        <f t="shared" si="31605"/>
        <v>63</v>
      </c>
      <c r="N15637" t="b">
        <f t="shared" ref="N15637" si="31642">AND(MIN($F15635,$F15636,$F15637)=$F15637,MAX($H15635,$H15636,$H15637)=$H15637)</f>
        <v>1</v>
      </c>
      <c r="O15637" t="b">
        <f t="shared" ref="O15637" si="31643">AND(NOT(N15635),NOT(N15636),N15637)</f>
        <v>0</v>
      </c>
    </row>
    <row r="15638" spans="1:15" x14ac:dyDescent="0.25">
      <c r="A15638" t="s">
        <v>13</v>
      </c>
      <c r="B15638" t="s">
        <v>17</v>
      </c>
      <c r="C15638">
        <v>10</v>
      </c>
      <c r="D15638">
        <v>11</v>
      </c>
      <c r="E15638" t="b">
        <v>0</v>
      </c>
      <c r="F15638">
        <v>1E-3</v>
      </c>
      <c r="G15638">
        <v>64</v>
      </c>
      <c r="H15638">
        <v>1</v>
      </c>
      <c r="I15638">
        <v>2</v>
      </c>
      <c r="J15638">
        <v>1</v>
      </c>
      <c r="K15638">
        <v>0</v>
      </c>
      <c r="L15638">
        <v>0</v>
      </c>
      <c r="M15638">
        <f t="shared" si="31605"/>
        <v>63</v>
      </c>
      <c r="N15638" t="b">
        <f t="shared" ref="N15638" si="31644">AND(MIN($F15638,$F15639,$F15640)=$F15638,MAX($H15638,$H15639,$H15640)=$H15638)</f>
        <v>0</v>
      </c>
      <c r="O15638" t="b">
        <f t="shared" ref="O15638" si="31645">AND(N15638,NOT(N15639),NOT(N15640))</f>
        <v>0</v>
      </c>
    </row>
    <row r="15639" spans="1:15" x14ac:dyDescent="0.25">
      <c r="A15639" t="s">
        <v>15</v>
      </c>
      <c r="B15639" t="s">
        <v>17</v>
      </c>
      <c r="C15639">
        <v>10</v>
      </c>
      <c r="D15639">
        <v>11</v>
      </c>
      <c r="E15639" t="b">
        <v>0</v>
      </c>
      <c r="F15639">
        <v>0</v>
      </c>
      <c r="G15639">
        <v>64</v>
      </c>
      <c r="H15639">
        <v>1</v>
      </c>
      <c r="I15639">
        <v>1</v>
      </c>
      <c r="J15639">
        <v>1</v>
      </c>
      <c r="K15639">
        <v>0</v>
      </c>
      <c r="L15639">
        <v>0</v>
      </c>
      <c r="M15639">
        <f t="shared" si="31605"/>
        <v>63</v>
      </c>
      <c r="N15639" t="b">
        <f t="shared" ref="N15639" si="31646">AND(MIN($F15638,$F15639,$F15640)=$F15639,MAX($H15638,$H15639,$H15640)=$H15639)</f>
        <v>1</v>
      </c>
      <c r="O15639" t="b">
        <f t="shared" ref="O15639" si="31647">AND(NOT(N15638),N15639,NOT(N15640))</f>
        <v>1</v>
      </c>
    </row>
    <row r="15640" spans="1:15" x14ac:dyDescent="0.25">
      <c r="A15640" t="s">
        <v>19</v>
      </c>
      <c r="B15640" t="s">
        <v>17</v>
      </c>
      <c r="C15640">
        <v>10</v>
      </c>
      <c r="D15640">
        <v>11</v>
      </c>
      <c r="E15640" t="b">
        <v>0</v>
      </c>
      <c r="F15640">
        <v>1E-3</v>
      </c>
      <c r="G15640">
        <v>64</v>
      </c>
      <c r="H15640">
        <v>1</v>
      </c>
      <c r="I15640">
        <v>2</v>
      </c>
      <c r="J15640">
        <v>1</v>
      </c>
      <c r="K15640">
        <v>0</v>
      </c>
      <c r="L15640">
        <v>0</v>
      </c>
      <c r="M15640">
        <f t="shared" si="31605"/>
        <v>63</v>
      </c>
      <c r="N15640" t="b">
        <f t="shared" ref="N15640" si="31648">AND(MIN($F15638,$F15639,$F15640)=$F15640,MAX($H15638,$H15639,$H15640)=$H15640)</f>
        <v>0</v>
      </c>
      <c r="O15640" t="b">
        <f t="shared" ref="O15640" si="31649">AND(NOT(N15638),NOT(N15639),N15640)</f>
        <v>0</v>
      </c>
    </row>
    <row r="15641" spans="1:15" x14ac:dyDescent="0.25">
      <c r="A15641" t="s">
        <v>13</v>
      </c>
      <c r="B15641" t="s">
        <v>17</v>
      </c>
      <c r="C15641">
        <v>10</v>
      </c>
      <c r="D15641">
        <v>12</v>
      </c>
      <c r="E15641" t="b">
        <v>0</v>
      </c>
      <c r="F15641">
        <v>0</v>
      </c>
      <c r="G15641">
        <v>64</v>
      </c>
      <c r="H15641">
        <v>1</v>
      </c>
      <c r="I15641">
        <v>2</v>
      </c>
      <c r="J15641">
        <v>1</v>
      </c>
      <c r="K15641">
        <v>0</v>
      </c>
      <c r="L15641">
        <v>0</v>
      </c>
      <c r="M15641">
        <f t="shared" si="31605"/>
        <v>63</v>
      </c>
      <c r="N15641" t="b">
        <f t="shared" ref="N15641" si="31650">AND(MIN($F15641,$F15642,$F15643)=$F15641,MAX($H15641,$H15642,$H15643)=$H15641)</f>
        <v>1</v>
      </c>
      <c r="O15641" t="b">
        <f t="shared" ref="O15641" si="31651">AND(N15641,NOT(N15642),NOT(N15643))</f>
        <v>0</v>
      </c>
    </row>
    <row r="15642" spans="1:15" x14ac:dyDescent="0.25">
      <c r="A15642" t="s">
        <v>15</v>
      </c>
      <c r="B15642" t="s">
        <v>17</v>
      </c>
      <c r="C15642">
        <v>10</v>
      </c>
      <c r="D15642">
        <v>12</v>
      </c>
      <c r="E15642" t="b">
        <v>0</v>
      </c>
      <c r="F15642">
        <v>0</v>
      </c>
      <c r="G15642">
        <v>64</v>
      </c>
      <c r="H15642">
        <v>1</v>
      </c>
      <c r="I15642">
        <v>1</v>
      </c>
      <c r="J15642">
        <v>1</v>
      </c>
      <c r="K15642">
        <v>0</v>
      </c>
      <c r="L15642">
        <v>0</v>
      </c>
      <c r="M15642">
        <f t="shared" si="31605"/>
        <v>63</v>
      </c>
      <c r="N15642" t="b">
        <f t="shared" ref="N15642" si="31652">AND(MIN($F15641,$F15642,$F15643)=$F15642,MAX($H15641,$H15642,$H15643)=$H15642)</f>
        <v>1</v>
      </c>
      <c r="O15642" t="b">
        <f t="shared" ref="O15642" si="31653">AND(NOT(N15641),N15642,NOT(N15643))</f>
        <v>0</v>
      </c>
    </row>
    <row r="15643" spans="1:15" x14ac:dyDescent="0.25">
      <c r="A15643" t="s">
        <v>19</v>
      </c>
      <c r="B15643" t="s">
        <v>17</v>
      </c>
      <c r="C15643">
        <v>10</v>
      </c>
      <c r="D15643">
        <v>12</v>
      </c>
      <c r="E15643" t="b">
        <v>0</v>
      </c>
      <c r="F15643">
        <v>0</v>
      </c>
      <c r="G15643">
        <v>64</v>
      </c>
      <c r="H15643">
        <v>1</v>
      </c>
      <c r="I15643">
        <v>2</v>
      </c>
      <c r="J15643">
        <v>1</v>
      </c>
      <c r="K15643">
        <v>0</v>
      </c>
      <c r="L15643">
        <v>0</v>
      </c>
      <c r="M15643">
        <f t="shared" si="31605"/>
        <v>63</v>
      </c>
      <c r="N15643" t="b">
        <f t="shared" ref="N15643" si="31654">AND(MIN($F15641,$F15642,$F15643)=$F15643,MAX($H15641,$H15642,$H15643)=$H15643)</f>
        <v>1</v>
      </c>
      <c r="O15643" t="b">
        <f t="shared" ref="O15643" si="31655">AND(NOT(N15641),NOT(N15642),N15643)</f>
        <v>0</v>
      </c>
    </row>
    <row r="15644" spans="1:15" x14ac:dyDescent="0.25">
      <c r="A15644" t="s">
        <v>13</v>
      </c>
      <c r="B15644" t="s">
        <v>17</v>
      </c>
      <c r="C15644">
        <v>10</v>
      </c>
      <c r="D15644">
        <v>13</v>
      </c>
      <c r="E15644" t="b">
        <v>0</v>
      </c>
      <c r="F15644">
        <v>1E-3</v>
      </c>
      <c r="G15644">
        <v>64</v>
      </c>
      <c r="H15644">
        <v>1</v>
      </c>
      <c r="I15644">
        <v>2</v>
      </c>
      <c r="J15644">
        <v>1</v>
      </c>
      <c r="K15644">
        <v>0</v>
      </c>
      <c r="L15644">
        <v>0</v>
      </c>
      <c r="M15644">
        <f t="shared" si="31605"/>
        <v>63</v>
      </c>
      <c r="N15644" t="b">
        <f t="shared" ref="N15644" si="31656">AND(MIN($F15644,$F15645,$F15646)=$F15644,MAX($H15644,$H15645,$H15646)=$H15644)</f>
        <v>1</v>
      </c>
      <c r="O15644" t="b">
        <f t="shared" ref="O15644" si="31657">AND(N15644,NOT(N15645),NOT(N15646))</f>
        <v>0</v>
      </c>
    </row>
    <row r="15645" spans="1:15" x14ac:dyDescent="0.25">
      <c r="A15645" t="s">
        <v>15</v>
      </c>
      <c r="B15645" t="s">
        <v>17</v>
      </c>
      <c r="C15645">
        <v>10</v>
      </c>
      <c r="D15645">
        <v>13</v>
      </c>
      <c r="E15645" t="b">
        <v>0</v>
      </c>
      <c r="F15645">
        <v>1E-3</v>
      </c>
      <c r="G15645">
        <v>64</v>
      </c>
      <c r="H15645">
        <v>1</v>
      </c>
      <c r="I15645">
        <v>1</v>
      </c>
      <c r="J15645">
        <v>1</v>
      </c>
      <c r="K15645">
        <v>0</v>
      </c>
      <c r="L15645">
        <v>0</v>
      </c>
      <c r="M15645">
        <f t="shared" si="31605"/>
        <v>63</v>
      </c>
      <c r="N15645" t="b">
        <f t="shared" ref="N15645" si="31658">AND(MIN($F15644,$F15645,$F15646)=$F15645,MAX($H15644,$H15645,$H15646)=$H15645)</f>
        <v>1</v>
      </c>
      <c r="O15645" t="b">
        <f t="shared" ref="O15645" si="31659">AND(NOT(N15644),N15645,NOT(N15646))</f>
        <v>0</v>
      </c>
    </row>
    <row r="15646" spans="1:15" x14ac:dyDescent="0.25">
      <c r="A15646" t="s">
        <v>19</v>
      </c>
      <c r="B15646" t="s">
        <v>17</v>
      </c>
      <c r="C15646">
        <v>10</v>
      </c>
      <c r="D15646">
        <v>13</v>
      </c>
      <c r="E15646" t="b">
        <v>0</v>
      </c>
      <c r="F15646">
        <v>1E-3</v>
      </c>
      <c r="G15646">
        <v>64</v>
      </c>
      <c r="H15646">
        <v>1</v>
      </c>
      <c r="I15646">
        <v>2</v>
      </c>
      <c r="J15646">
        <v>1</v>
      </c>
      <c r="K15646">
        <v>0</v>
      </c>
      <c r="L15646">
        <v>0</v>
      </c>
      <c r="M15646">
        <f t="shared" si="31605"/>
        <v>63</v>
      </c>
      <c r="N15646" t="b">
        <f t="shared" ref="N15646" si="31660">AND(MIN($F15644,$F15645,$F15646)=$F15646,MAX($H15644,$H15645,$H15646)=$H15646)</f>
        <v>1</v>
      </c>
      <c r="O15646" t="b">
        <f t="shared" ref="O15646" si="31661">AND(NOT(N15644),NOT(N15645),N15646)</f>
        <v>0</v>
      </c>
    </row>
    <row r="15647" spans="1:15" x14ac:dyDescent="0.25">
      <c r="A15647" t="s">
        <v>13</v>
      </c>
      <c r="B15647" t="s">
        <v>17</v>
      </c>
      <c r="C15647">
        <v>10</v>
      </c>
      <c r="D15647">
        <v>14</v>
      </c>
      <c r="E15647" t="b">
        <v>0</v>
      </c>
      <c r="F15647">
        <v>1E-3</v>
      </c>
      <c r="G15647">
        <v>64</v>
      </c>
      <c r="H15647">
        <v>1</v>
      </c>
      <c r="I15647">
        <v>2</v>
      </c>
      <c r="J15647">
        <v>1</v>
      </c>
      <c r="K15647">
        <v>0</v>
      </c>
      <c r="L15647">
        <v>0</v>
      </c>
      <c r="M15647">
        <f t="shared" si="31605"/>
        <v>63</v>
      </c>
      <c r="N15647" t="b">
        <f t="shared" ref="N15647" si="31662">AND(MIN($F15647,$F15648,$F15649)=$F15647,MAX($H15647,$H15648,$H15649)=$H15647)</f>
        <v>0</v>
      </c>
      <c r="O15647" t="b">
        <f t="shared" ref="O15647" si="31663">AND(N15647,NOT(N15648),NOT(N15649))</f>
        <v>0</v>
      </c>
    </row>
    <row r="15648" spans="1:15" x14ac:dyDescent="0.25">
      <c r="A15648" t="s">
        <v>15</v>
      </c>
      <c r="B15648" t="s">
        <v>17</v>
      </c>
      <c r="C15648">
        <v>10</v>
      </c>
      <c r="D15648">
        <v>14</v>
      </c>
      <c r="E15648" t="b">
        <v>0</v>
      </c>
      <c r="F15648">
        <v>0</v>
      </c>
      <c r="G15648">
        <v>64</v>
      </c>
      <c r="H15648">
        <v>1</v>
      </c>
      <c r="I15648">
        <v>1</v>
      </c>
      <c r="J15648">
        <v>1</v>
      </c>
      <c r="K15648">
        <v>0</v>
      </c>
      <c r="L15648">
        <v>0</v>
      </c>
      <c r="M15648">
        <f t="shared" si="31605"/>
        <v>63</v>
      </c>
      <c r="N15648" t="b">
        <f t="shared" ref="N15648" si="31664">AND(MIN($F15647,$F15648,$F15649)=$F15648,MAX($H15647,$H15648,$H15649)=$H15648)</f>
        <v>1</v>
      </c>
      <c r="O15648" t="b">
        <f t="shared" ref="O15648" si="31665">AND(NOT(N15647),N15648,NOT(N15649))</f>
        <v>1</v>
      </c>
    </row>
    <row r="15649" spans="1:15" x14ac:dyDescent="0.25">
      <c r="A15649" t="s">
        <v>19</v>
      </c>
      <c r="B15649" t="s">
        <v>17</v>
      </c>
      <c r="C15649">
        <v>10</v>
      </c>
      <c r="D15649">
        <v>14</v>
      </c>
      <c r="E15649" t="b">
        <v>0</v>
      </c>
      <c r="F15649">
        <v>1E-3</v>
      </c>
      <c r="G15649">
        <v>64</v>
      </c>
      <c r="H15649">
        <v>1</v>
      </c>
      <c r="I15649">
        <v>2</v>
      </c>
      <c r="J15649">
        <v>1</v>
      </c>
      <c r="K15649">
        <v>0</v>
      </c>
      <c r="L15649">
        <v>0</v>
      </c>
      <c r="M15649">
        <f t="shared" si="31605"/>
        <v>63</v>
      </c>
      <c r="N15649" t="b">
        <f t="shared" ref="N15649" si="31666">AND(MIN($F15647,$F15648,$F15649)=$F15649,MAX($H15647,$H15648,$H15649)=$H15649)</f>
        <v>0</v>
      </c>
      <c r="O15649" t="b">
        <f t="shared" ref="O15649" si="31667">AND(NOT(N15647),NOT(N15648),N15649)</f>
        <v>0</v>
      </c>
    </row>
    <row r="15650" spans="1:15" x14ac:dyDescent="0.25">
      <c r="A15650" t="s">
        <v>13</v>
      </c>
      <c r="B15650" t="s">
        <v>17</v>
      </c>
      <c r="C15650">
        <v>10</v>
      </c>
      <c r="D15650">
        <v>15</v>
      </c>
      <c r="E15650" t="b">
        <v>0</v>
      </c>
      <c r="F15650">
        <v>1E-3</v>
      </c>
      <c r="G15650">
        <v>64</v>
      </c>
      <c r="H15650">
        <v>1</v>
      </c>
      <c r="I15650">
        <v>2</v>
      </c>
      <c r="J15650">
        <v>1</v>
      </c>
      <c r="K15650">
        <v>0</v>
      </c>
      <c r="L15650">
        <v>0</v>
      </c>
      <c r="M15650">
        <f t="shared" si="31605"/>
        <v>63</v>
      </c>
      <c r="N15650" t="b">
        <f t="shared" ref="N15650" si="31668">AND(MIN($F15650,$F15651,$F15652)=$F15650,MAX($H15650,$H15651,$H15652)=$H15650)</f>
        <v>0</v>
      </c>
      <c r="O15650" t="b">
        <f t="shared" ref="O15650" si="31669">AND(N15650,NOT(N15651),NOT(N15652))</f>
        <v>0</v>
      </c>
    </row>
    <row r="15651" spans="1:15" x14ac:dyDescent="0.25">
      <c r="A15651" t="s">
        <v>15</v>
      </c>
      <c r="B15651" t="s">
        <v>17</v>
      </c>
      <c r="C15651">
        <v>10</v>
      </c>
      <c r="D15651">
        <v>15</v>
      </c>
      <c r="E15651" t="b">
        <v>0</v>
      </c>
      <c r="F15651">
        <v>0</v>
      </c>
      <c r="G15651">
        <v>64</v>
      </c>
      <c r="H15651">
        <v>1</v>
      </c>
      <c r="I15651">
        <v>1</v>
      </c>
      <c r="J15651">
        <v>1</v>
      </c>
      <c r="K15651">
        <v>0</v>
      </c>
      <c r="L15651">
        <v>0</v>
      </c>
      <c r="M15651">
        <f t="shared" si="31605"/>
        <v>63</v>
      </c>
      <c r="N15651" t="b">
        <f t="shared" ref="N15651" si="31670">AND(MIN($F15650,$F15651,$F15652)=$F15651,MAX($H15650,$H15651,$H15652)=$H15651)</f>
        <v>1</v>
      </c>
      <c r="O15651" t="b">
        <f t="shared" ref="O15651" si="31671">AND(NOT(N15650),N15651,NOT(N15652))</f>
        <v>0</v>
      </c>
    </row>
    <row r="15652" spans="1:15" x14ac:dyDescent="0.25">
      <c r="A15652" t="s">
        <v>19</v>
      </c>
      <c r="B15652" t="s">
        <v>17</v>
      </c>
      <c r="C15652">
        <v>10</v>
      </c>
      <c r="D15652">
        <v>15</v>
      </c>
      <c r="E15652" t="b">
        <v>0</v>
      </c>
      <c r="F15652">
        <v>0</v>
      </c>
      <c r="G15652">
        <v>64</v>
      </c>
      <c r="H15652">
        <v>1</v>
      </c>
      <c r="I15652">
        <v>2</v>
      </c>
      <c r="J15652">
        <v>1</v>
      </c>
      <c r="K15652">
        <v>0</v>
      </c>
      <c r="L15652">
        <v>0</v>
      </c>
      <c r="M15652">
        <f t="shared" si="31605"/>
        <v>63</v>
      </c>
      <c r="N15652" t="b">
        <f t="shared" ref="N15652" si="31672">AND(MIN($F15650,$F15651,$F15652)=$F15652,MAX($H15650,$H15651,$H15652)=$H15652)</f>
        <v>1</v>
      </c>
      <c r="O15652" t="b">
        <f t="shared" ref="O15652" si="31673">AND(NOT(N15650),NOT(N15651),N15652)</f>
        <v>0</v>
      </c>
    </row>
    <row r="15653" spans="1:15" x14ac:dyDescent="0.25">
      <c r="A15653" t="s">
        <v>13</v>
      </c>
      <c r="B15653" t="s">
        <v>17</v>
      </c>
      <c r="C15653">
        <v>10</v>
      </c>
      <c r="D15653">
        <v>16</v>
      </c>
      <c r="E15653" t="b">
        <v>0</v>
      </c>
      <c r="F15653">
        <v>1E-3</v>
      </c>
      <c r="G15653">
        <v>64</v>
      </c>
      <c r="H15653">
        <v>1</v>
      </c>
      <c r="I15653">
        <v>2</v>
      </c>
      <c r="J15653">
        <v>1</v>
      </c>
      <c r="K15653">
        <v>0</v>
      </c>
      <c r="L15653">
        <v>0</v>
      </c>
      <c r="M15653">
        <f t="shared" si="31605"/>
        <v>63</v>
      </c>
      <c r="N15653" t="b">
        <f t="shared" ref="N15653" si="31674">AND(MIN($F15653,$F15654,$F15655)=$F15653,MAX($H15653,$H15654,$H15655)=$H15653)</f>
        <v>0</v>
      </c>
      <c r="O15653" t="b">
        <f t="shared" ref="O15653" si="31675">AND(N15653,NOT(N15654),NOT(N15655))</f>
        <v>0</v>
      </c>
    </row>
    <row r="15654" spans="1:15" x14ac:dyDescent="0.25">
      <c r="A15654" t="s">
        <v>15</v>
      </c>
      <c r="B15654" t="s">
        <v>17</v>
      </c>
      <c r="C15654">
        <v>10</v>
      </c>
      <c r="D15654">
        <v>16</v>
      </c>
      <c r="E15654" t="b">
        <v>0</v>
      </c>
      <c r="F15654">
        <v>1E-3</v>
      </c>
      <c r="G15654">
        <v>64</v>
      </c>
      <c r="H15654">
        <v>1</v>
      </c>
      <c r="I15654">
        <v>1</v>
      </c>
      <c r="J15654">
        <v>1</v>
      </c>
      <c r="K15654">
        <v>0</v>
      </c>
      <c r="L15654">
        <v>0</v>
      </c>
      <c r="M15654">
        <f t="shared" si="31605"/>
        <v>63</v>
      </c>
      <c r="N15654" t="b">
        <f t="shared" ref="N15654" si="31676">AND(MIN($F15653,$F15654,$F15655)=$F15654,MAX($H15653,$H15654,$H15655)=$H15654)</f>
        <v>0</v>
      </c>
      <c r="O15654" t="b">
        <f t="shared" ref="O15654" si="31677">AND(NOT(N15653),N15654,NOT(N15655))</f>
        <v>0</v>
      </c>
    </row>
    <row r="15655" spans="1:15" x14ac:dyDescent="0.25">
      <c r="A15655" t="s">
        <v>19</v>
      </c>
      <c r="B15655" t="s">
        <v>17</v>
      </c>
      <c r="C15655">
        <v>10</v>
      </c>
      <c r="D15655">
        <v>16</v>
      </c>
      <c r="E15655" t="b">
        <v>0</v>
      </c>
      <c r="F15655">
        <v>0</v>
      </c>
      <c r="G15655">
        <v>64</v>
      </c>
      <c r="H15655">
        <v>1</v>
      </c>
      <c r="I15655">
        <v>2</v>
      </c>
      <c r="J15655">
        <v>1</v>
      </c>
      <c r="K15655">
        <v>0</v>
      </c>
      <c r="L15655">
        <v>0</v>
      </c>
      <c r="M15655">
        <f t="shared" si="31605"/>
        <v>63</v>
      </c>
      <c r="N15655" t="b">
        <f t="shared" ref="N15655" si="31678">AND(MIN($F15653,$F15654,$F15655)=$F15655,MAX($H15653,$H15654,$H15655)=$H15655)</f>
        <v>1</v>
      </c>
      <c r="O15655" t="b">
        <f t="shared" ref="O15655" si="31679">AND(NOT(N15653),NOT(N15654),N15655)</f>
        <v>1</v>
      </c>
    </row>
    <row r="15656" spans="1:15" x14ac:dyDescent="0.25">
      <c r="A15656" t="s">
        <v>13</v>
      </c>
      <c r="B15656" t="s">
        <v>17</v>
      </c>
      <c r="C15656">
        <v>10</v>
      </c>
      <c r="D15656">
        <v>17</v>
      </c>
      <c r="E15656" t="b">
        <v>0</v>
      </c>
      <c r="F15656">
        <v>1E-3</v>
      </c>
      <c r="G15656">
        <v>64</v>
      </c>
      <c r="H15656">
        <v>1</v>
      </c>
      <c r="I15656">
        <v>2</v>
      </c>
      <c r="J15656">
        <v>1</v>
      </c>
      <c r="K15656">
        <v>0</v>
      </c>
      <c r="L15656">
        <v>0</v>
      </c>
      <c r="M15656">
        <f t="shared" si="31605"/>
        <v>63</v>
      </c>
      <c r="N15656" t="b">
        <f t="shared" ref="N15656" si="31680">AND(MIN($F15656,$F15657,$F15658)=$F15656,MAX($H15656,$H15657,$H15658)=$H15656)</f>
        <v>1</v>
      </c>
      <c r="O15656" t="b">
        <f t="shared" ref="O15656" si="31681">AND(N15656,NOT(N15657),NOT(N15658))</f>
        <v>0</v>
      </c>
    </row>
    <row r="15657" spans="1:15" x14ac:dyDescent="0.25">
      <c r="A15657" t="s">
        <v>15</v>
      </c>
      <c r="B15657" t="s">
        <v>17</v>
      </c>
      <c r="C15657">
        <v>10</v>
      </c>
      <c r="D15657">
        <v>17</v>
      </c>
      <c r="E15657" t="b">
        <v>0</v>
      </c>
      <c r="F15657">
        <v>1E-3</v>
      </c>
      <c r="G15657">
        <v>64</v>
      </c>
      <c r="H15657">
        <v>1</v>
      </c>
      <c r="I15657">
        <v>1</v>
      </c>
      <c r="J15657">
        <v>1</v>
      </c>
      <c r="K15657">
        <v>0</v>
      </c>
      <c r="L15657">
        <v>0</v>
      </c>
      <c r="M15657">
        <f t="shared" si="31605"/>
        <v>63</v>
      </c>
      <c r="N15657" t="b">
        <f t="shared" ref="N15657" si="31682">AND(MIN($F15656,$F15657,$F15658)=$F15657,MAX($H15656,$H15657,$H15658)=$H15657)</f>
        <v>1</v>
      </c>
      <c r="O15657" t="b">
        <f t="shared" ref="O15657" si="31683">AND(NOT(N15656),N15657,NOT(N15658))</f>
        <v>0</v>
      </c>
    </row>
    <row r="15658" spans="1:15" x14ac:dyDescent="0.25">
      <c r="A15658" t="s">
        <v>19</v>
      </c>
      <c r="B15658" t="s">
        <v>17</v>
      </c>
      <c r="C15658">
        <v>10</v>
      </c>
      <c r="D15658">
        <v>17</v>
      </c>
      <c r="E15658" t="b">
        <v>0</v>
      </c>
      <c r="F15658">
        <v>1E-3</v>
      </c>
      <c r="G15658">
        <v>64</v>
      </c>
      <c r="H15658">
        <v>1</v>
      </c>
      <c r="I15658">
        <v>2</v>
      </c>
      <c r="J15658">
        <v>1</v>
      </c>
      <c r="K15658">
        <v>0</v>
      </c>
      <c r="L15658">
        <v>0</v>
      </c>
      <c r="M15658">
        <f t="shared" si="31605"/>
        <v>63</v>
      </c>
      <c r="N15658" t="b">
        <f t="shared" ref="N15658" si="31684">AND(MIN($F15656,$F15657,$F15658)=$F15658,MAX($H15656,$H15657,$H15658)=$H15658)</f>
        <v>1</v>
      </c>
      <c r="O15658" t="b">
        <f t="shared" ref="O15658" si="31685">AND(NOT(N15656),NOT(N15657),N15658)</f>
        <v>0</v>
      </c>
    </row>
    <row r="15659" spans="1:15" x14ac:dyDescent="0.25">
      <c r="A15659" t="s">
        <v>13</v>
      </c>
      <c r="B15659" t="s">
        <v>17</v>
      </c>
      <c r="C15659">
        <v>10</v>
      </c>
      <c r="D15659">
        <v>18</v>
      </c>
      <c r="E15659" t="b">
        <v>0</v>
      </c>
      <c r="F15659">
        <v>6.0000000000000001E-3</v>
      </c>
      <c r="G15659">
        <v>64</v>
      </c>
      <c r="H15659">
        <v>1</v>
      </c>
      <c r="I15659">
        <v>2</v>
      </c>
      <c r="J15659">
        <v>1</v>
      </c>
      <c r="K15659">
        <v>0</v>
      </c>
      <c r="L15659">
        <v>0</v>
      </c>
      <c r="M15659">
        <f t="shared" si="31605"/>
        <v>63</v>
      </c>
      <c r="N15659" t="b">
        <f t="shared" ref="N15659" si="31686">AND(MIN($F15659,$F15660,$F15661)=$F15659,MAX($H15659,$H15660,$H15661)=$H15659)</f>
        <v>0</v>
      </c>
      <c r="O15659" t="b">
        <f t="shared" ref="O15659" si="31687">AND(N15659,NOT(N15660),NOT(N15661))</f>
        <v>0</v>
      </c>
    </row>
    <row r="15660" spans="1:15" x14ac:dyDescent="0.25">
      <c r="A15660" t="s">
        <v>15</v>
      </c>
      <c r="B15660" t="s">
        <v>17</v>
      </c>
      <c r="C15660">
        <v>10</v>
      </c>
      <c r="D15660">
        <v>18</v>
      </c>
      <c r="E15660" t="b">
        <v>0</v>
      </c>
      <c r="F15660">
        <v>0</v>
      </c>
      <c r="G15660">
        <v>64</v>
      </c>
      <c r="H15660">
        <v>1</v>
      </c>
      <c r="I15660">
        <v>1</v>
      </c>
      <c r="J15660">
        <v>1</v>
      </c>
      <c r="K15660">
        <v>0</v>
      </c>
      <c r="L15660">
        <v>0</v>
      </c>
      <c r="M15660">
        <f t="shared" si="31605"/>
        <v>63</v>
      </c>
      <c r="N15660" t="b">
        <f t="shared" ref="N15660" si="31688">AND(MIN($F15659,$F15660,$F15661)=$F15660,MAX($H15659,$H15660,$H15661)=$H15660)</f>
        <v>1</v>
      </c>
      <c r="O15660" t="b">
        <f t="shared" ref="O15660" si="31689">AND(NOT(N15659),N15660,NOT(N15661))</f>
        <v>0</v>
      </c>
    </row>
    <row r="15661" spans="1:15" x14ac:dyDescent="0.25">
      <c r="A15661" t="s">
        <v>19</v>
      </c>
      <c r="B15661" t="s">
        <v>17</v>
      </c>
      <c r="C15661">
        <v>10</v>
      </c>
      <c r="D15661">
        <v>18</v>
      </c>
      <c r="E15661" t="b">
        <v>0</v>
      </c>
      <c r="F15661">
        <v>0</v>
      </c>
      <c r="G15661">
        <v>64</v>
      </c>
      <c r="H15661">
        <v>1</v>
      </c>
      <c r="I15661">
        <v>2</v>
      </c>
      <c r="J15661">
        <v>1</v>
      </c>
      <c r="K15661">
        <v>0</v>
      </c>
      <c r="L15661">
        <v>0</v>
      </c>
      <c r="M15661">
        <f t="shared" si="31605"/>
        <v>63</v>
      </c>
      <c r="N15661" t="b">
        <f t="shared" ref="N15661" si="31690">AND(MIN($F15659,$F15660,$F15661)=$F15661,MAX($H15659,$H15660,$H15661)=$H15661)</f>
        <v>1</v>
      </c>
      <c r="O15661" t="b">
        <f t="shared" ref="O15661" si="31691">AND(NOT(N15659),NOT(N15660),N15661)</f>
        <v>0</v>
      </c>
    </row>
    <row r="15662" spans="1:15" x14ac:dyDescent="0.25">
      <c r="A15662" t="s">
        <v>13</v>
      </c>
      <c r="B15662" t="s">
        <v>17</v>
      </c>
      <c r="C15662">
        <v>10</v>
      </c>
      <c r="D15662">
        <v>19</v>
      </c>
      <c r="E15662" t="b">
        <v>0</v>
      </c>
      <c r="F15662">
        <v>1E-3</v>
      </c>
      <c r="G15662">
        <v>64</v>
      </c>
      <c r="H15662">
        <v>1</v>
      </c>
      <c r="I15662">
        <v>2</v>
      </c>
      <c r="J15662">
        <v>1</v>
      </c>
      <c r="K15662">
        <v>0</v>
      </c>
      <c r="L15662">
        <v>0</v>
      </c>
      <c r="M15662">
        <f t="shared" si="31605"/>
        <v>63</v>
      </c>
      <c r="N15662" t="b">
        <f t="shared" ref="N15662" si="31692">AND(MIN($F15662,$F15663,$F15664)=$F15662,MAX($H15662,$H15663,$H15664)=$H15662)</f>
        <v>0</v>
      </c>
      <c r="O15662" t="b">
        <f t="shared" ref="O15662" si="31693">AND(N15662,NOT(N15663),NOT(N15664))</f>
        <v>0</v>
      </c>
    </row>
    <row r="15663" spans="1:15" x14ac:dyDescent="0.25">
      <c r="A15663" t="s">
        <v>15</v>
      </c>
      <c r="B15663" t="s">
        <v>17</v>
      </c>
      <c r="C15663">
        <v>10</v>
      </c>
      <c r="D15663">
        <v>19</v>
      </c>
      <c r="E15663" t="b">
        <v>0</v>
      </c>
      <c r="F15663">
        <v>1E-3</v>
      </c>
      <c r="G15663">
        <v>64</v>
      </c>
      <c r="H15663">
        <v>1</v>
      </c>
      <c r="I15663">
        <v>1</v>
      </c>
      <c r="J15663">
        <v>1</v>
      </c>
      <c r="K15663">
        <v>0</v>
      </c>
      <c r="L15663">
        <v>0</v>
      </c>
      <c r="M15663">
        <f t="shared" si="31605"/>
        <v>63</v>
      </c>
      <c r="N15663" t="b">
        <f t="shared" ref="N15663" si="31694">AND(MIN($F15662,$F15663,$F15664)=$F15663,MAX($H15662,$H15663,$H15664)=$H15663)</f>
        <v>0</v>
      </c>
      <c r="O15663" t="b">
        <f t="shared" ref="O15663" si="31695">AND(NOT(N15662),N15663,NOT(N15664))</f>
        <v>0</v>
      </c>
    </row>
    <row r="15664" spans="1:15" x14ac:dyDescent="0.25">
      <c r="A15664" t="s">
        <v>19</v>
      </c>
      <c r="B15664" t="s">
        <v>17</v>
      </c>
      <c r="C15664">
        <v>10</v>
      </c>
      <c r="D15664">
        <v>19</v>
      </c>
      <c r="E15664" t="b">
        <v>0</v>
      </c>
      <c r="F15664">
        <v>0</v>
      </c>
      <c r="G15664">
        <v>64</v>
      </c>
      <c r="H15664">
        <v>1</v>
      </c>
      <c r="I15664">
        <v>2</v>
      </c>
      <c r="J15664">
        <v>1</v>
      </c>
      <c r="K15664">
        <v>0</v>
      </c>
      <c r="L15664">
        <v>0</v>
      </c>
      <c r="M15664">
        <f t="shared" si="31605"/>
        <v>63</v>
      </c>
      <c r="N15664" t="b">
        <f t="shared" ref="N15664" si="31696">AND(MIN($F15662,$F15663,$F15664)=$F15664,MAX($H15662,$H15663,$H15664)=$H15664)</f>
        <v>1</v>
      </c>
      <c r="O15664" t="b">
        <f t="shared" ref="O15664" si="31697">AND(NOT(N15662),NOT(N15663),N15664)</f>
        <v>1</v>
      </c>
    </row>
    <row r="15665" spans="1:15" x14ac:dyDescent="0.25">
      <c r="A15665" t="s">
        <v>13</v>
      </c>
      <c r="B15665" t="s">
        <v>17</v>
      </c>
      <c r="C15665">
        <v>10</v>
      </c>
      <c r="D15665">
        <v>1</v>
      </c>
      <c r="E15665" t="b">
        <v>0</v>
      </c>
      <c r="F15665">
        <v>0</v>
      </c>
      <c r="G15665">
        <v>64</v>
      </c>
      <c r="H15665">
        <v>1</v>
      </c>
      <c r="I15665">
        <v>2</v>
      </c>
      <c r="J15665">
        <v>1</v>
      </c>
      <c r="K15665">
        <v>0</v>
      </c>
      <c r="L15665">
        <v>0</v>
      </c>
      <c r="M15665">
        <f t="shared" si="31605"/>
        <v>63</v>
      </c>
      <c r="N15665" t="b">
        <f t="shared" ref="N15665" si="31698">AND(MIN($F15665,$F15666,$F15667)=$F15665,MAX($H15665,$H15666,$H15667)=$H15665)</f>
        <v>1</v>
      </c>
      <c r="O15665" t="b">
        <f t="shared" ref="O15665" si="31699">AND(N15665,NOT(N15666),NOT(N15667))</f>
        <v>0</v>
      </c>
    </row>
    <row r="15666" spans="1:15" x14ac:dyDescent="0.25">
      <c r="A15666" t="s">
        <v>15</v>
      </c>
      <c r="B15666" t="s">
        <v>17</v>
      </c>
      <c r="C15666">
        <v>10</v>
      </c>
      <c r="D15666">
        <v>1</v>
      </c>
      <c r="E15666" t="b">
        <v>0</v>
      </c>
      <c r="F15666">
        <v>2E-3</v>
      </c>
      <c r="G15666">
        <v>64</v>
      </c>
      <c r="H15666">
        <v>1</v>
      </c>
      <c r="I15666">
        <v>1</v>
      </c>
      <c r="J15666">
        <v>1</v>
      </c>
      <c r="K15666">
        <v>0</v>
      </c>
      <c r="L15666">
        <v>0</v>
      </c>
      <c r="M15666">
        <f t="shared" si="31605"/>
        <v>63</v>
      </c>
      <c r="N15666" t="b">
        <f t="shared" ref="N15666" si="31700">AND(MIN($F15665,$F15666,$F15667)=$F15666,MAX($H15665,$H15666,$H15667)=$H15666)</f>
        <v>0</v>
      </c>
      <c r="O15666" t="b">
        <f t="shared" ref="O15666" si="31701">AND(NOT(N15665),N15666,NOT(N15667))</f>
        <v>0</v>
      </c>
    </row>
    <row r="15667" spans="1:15" x14ac:dyDescent="0.25">
      <c r="A15667" t="s">
        <v>19</v>
      </c>
      <c r="B15667" t="s">
        <v>17</v>
      </c>
      <c r="C15667">
        <v>10</v>
      </c>
      <c r="D15667">
        <v>1</v>
      </c>
      <c r="E15667" t="b">
        <v>0</v>
      </c>
      <c r="F15667">
        <v>0</v>
      </c>
      <c r="G15667">
        <v>64</v>
      </c>
      <c r="H15667">
        <v>1</v>
      </c>
      <c r="I15667">
        <v>2</v>
      </c>
      <c r="J15667">
        <v>1</v>
      </c>
      <c r="K15667">
        <v>0</v>
      </c>
      <c r="L15667">
        <v>0</v>
      </c>
      <c r="M15667">
        <f t="shared" si="31605"/>
        <v>63</v>
      </c>
      <c r="N15667" t="b">
        <f t="shared" ref="N15667" si="31702">AND(MIN($F15665,$F15666,$F15667)=$F15667,MAX($H15665,$H15666,$H15667)=$H15667)</f>
        <v>1</v>
      </c>
      <c r="O15667" t="b">
        <f t="shared" ref="O15667" si="31703">AND(NOT(N15665),NOT(N15666),N15667)</f>
        <v>0</v>
      </c>
    </row>
    <row r="15668" spans="1:15" x14ac:dyDescent="0.25">
      <c r="A15668" t="s">
        <v>13</v>
      </c>
      <c r="B15668" t="s">
        <v>17</v>
      </c>
      <c r="C15668">
        <v>10</v>
      </c>
      <c r="D15668">
        <v>20</v>
      </c>
      <c r="E15668" t="b">
        <v>0</v>
      </c>
      <c r="F15668">
        <v>1E-3</v>
      </c>
      <c r="G15668">
        <v>64</v>
      </c>
      <c r="H15668">
        <v>1</v>
      </c>
      <c r="I15668">
        <v>2</v>
      </c>
      <c r="J15668">
        <v>1</v>
      </c>
      <c r="K15668">
        <v>0</v>
      </c>
      <c r="L15668">
        <v>0</v>
      </c>
      <c r="M15668">
        <f t="shared" si="31605"/>
        <v>63</v>
      </c>
      <c r="N15668" t="b">
        <f t="shared" ref="N15668" si="31704">AND(MIN($F15668,$F15669,$F15670)=$F15668,MAX($H15668,$H15669,$H15670)=$H15668)</f>
        <v>1</v>
      </c>
      <c r="O15668" t="b">
        <f t="shared" ref="O15668" si="31705">AND(N15668,NOT(N15669),NOT(N15670))</f>
        <v>0</v>
      </c>
    </row>
    <row r="15669" spans="1:15" x14ac:dyDescent="0.25">
      <c r="A15669" t="s">
        <v>15</v>
      </c>
      <c r="B15669" t="s">
        <v>17</v>
      </c>
      <c r="C15669">
        <v>10</v>
      </c>
      <c r="D15669">
        <v>20</v>
      </c>
      <c r="E15669" t="b">
        <v>0</v>
      </c>
      <c r="F15669">
        <v>2E-3</v>
      </c>
      <c r="G15669">
        <v>64</v>
      </c>
      <c r="H15669">
        <v>1</v>
      </c>
      <c r="I15669">
        <v>1</v>
      </c>
      <c r="J15669">
        <v>1</v>
      </c>
      <c r="K15669">
        <v>0</v>
      </c>
      <c r="L15669">
        <v>0</v>
      </c>
      <c r="M15669">
        <f t="shared" si="31605"/>
        <v>63</v>
      </c>
      <c r="N15669" t="b">
        <f t="shared" ref="N15669" si="31706">AND(MIN($F15668,$F15669,$F15670)=$F15669,MAX($H15668,$H15669,$H15670)=$H15669)</f>
        <v>0</v>
      </c>
      <c r="O15669" t="b">
        <f t="shared" ref="O15669" si="31707">AND(NOT(N15668),N15669,NOT(N15670))</f>
        <v>0</v>
      </c>
    </row>
    <row r="15670" spans="1:15" x14ac:dyDescent="0.25">
      <c r="A15670" t="s">
        <v>19</v>
      </c>
      <c r="B15670" t="s">
        <v>17</v>
      </c>
      <c r="C15670">
        <v>10</v>
      </c>
      <c r="D15670">
        <v>20</v>
      </c>
      <c r="E15670" t="b">
        <v>0</v>
      </c>
      <c r="F15670">
        <v>1E-3</v>
      </c>
      <c r="G15670">
        <v>64</v>
      </c>
      <c r="H15670">
        <v>1</v>
      </c>
      <c r="I15670">
        <v>2</v>
      </c>
      <c r="J15670">
        <v>1</v>
      </c>
      <c r="K15670">
        <v>0</v>
      </c>
      <c r="L15670">
        <v>0</v>
      </c>
      <c r="M15670">
        <f t="shared" si="31605"/>
        <v>63</v>
      </c>
      <c r="N15670" t="b">
        <f t="shared" ref="N15670" si="31708">AND(MIN($F15668,$F15669,$F15670)=$F15670,MAX($H15668,$H15669,$H15670)=$H15670)</f>
        <v>1</v>
      </c>
      <c r="O15670" t="b">
        <f t="shared" ref="O15670" si="31709">AND(NOT(N15668),NOT(N15669),N15670)</f>
        <v>0</v>
      </c>
    </row>
    <row r="15671" spans="1:15" x14ac:dyDescent="0.25">
      <c r="A15671" t="s">
        <v>13</v>
      </c>
      <c r="B15671" t="s">
        <v>17</v>
      </c>
      <c r="C15671">
        <v>10</v>
      </c>
      <c r="D15671">
        <v>21</v>
      </c>
      <c r="E15671" t="b">
        <v>0</v>
      </c>
      <c r="F15671">
        <v>0</v>
      </c>
      <c r="G15671">
        <v>64</v>
      </c>
      <c r="H15671">
        <v>1</v>
      </c>
      <c r="I15671">
        <v>2</v>
      </c>
      <c r="J15671">
        <v>1</v>
      </c>
      <c r="K15671">
        <v>0</v>
      </c>
      <c r="L15671">
        <v>0</v>
      </c>
      <c r="M15671">
        <f t="shared" si="31605"/>
        <v>63</v>
      </c>
      <c r="N15671" t="b">
        <f t="shared" ref="N15671" si="31710">AND(MIN($F15671,$F15672,$F15673)=$F15671,MAX($H15671,$H15672,$H15673)=$H15671)</f>
        <v>1</v>
      </c>
      <c r="O15671" t="b">
        <f t="shared" ref="O15671" si="31711">AND(N15671,NOT(N15672),NOT(N15673))</f>
        <v>0</v>
      </c>
    </row>
    <row r="15672" spans="1:15" x14ac:dyDescent="0.25">
      <c r="A15672" t="s">
        <v>15</v>
      </c>
      <c r="B15672" t="s">
        <v>17</v>
      </c>
      <c r="C15672">
        <v>10</v>
      </c>
      <c r="D15672">
        <v>21</v>
      </c>
      <c r="E15672" t="b">
        <v>0</v>
      </c>
      <c r="F15672">
        <v>1E-3</v>
      </c>
      <c r="G15672">
        <v>64</v>
      </c>
      <c r="H15672">
        <v>1</v>
      </c>
      <c r="I15672">
        <v>1</v>
      </c>
      <c r="J15672">
        <v>1</v>
      </c>
      <c r="K15672">
        <v>0</v>
      </c>
      <c r="L15672">
        <v>0</v>
      </c>
      <c r="M15672">
        <f t="shared" si="31605"/>
        <v>63</v>
      </c>
      <c r="N15672" t="b">
        <f t="shared" ref="N15672" si="31712">AND(MIN($F15671,$F15672,$F15673)=$F15672,MAX($H15671,$H15672,$H15673)=$H15672)</f>
        <v>0</v>
      </c>
      <c r="O15672" t="b">
        <f t="shared" ref="O15672" si="31713">AND(NOT(N15671),N15672,NOT(N15673))</f>
        <v>0</v>
      </c>
    </row>
    <row r="15673" spans="1:15" x14ac:dyDescent="0.25">
      <c r="A15673" t="s">
        <v>19</v>
      </c>
      <c r="B15673" t="s">
        <v>17</v>
      </c>
      <c r="C15673">
        <v>10</v>
      </c>
      <c r="D15673">
        <v>21</v>
      </c>
      <c r="E15673" t="b">
        <v>0</v>
      </c>
      <c r="F15673">
        <v>0</v>
      </c>
      <c r="G15673">
        <v>64</v>
      </c>
      <c r="H15673">
        <v>1</v>
      </c>
      <c r="I15673">
        <v>2</v>
      </c>
      <c r="J15673">
        <v>1</v>
      </c>
      <c r="K15673">
        <v>0</v>
      </c>
      <c r="L15673">
        <v>0</v>
      </c>
      <c r="M15673">
        <f t="shared" si="31605"/>
        <v>63</v>
      </c>
      <c r="N15673" t="b">
        <f t="shared" ref="N15673" si="31714">AND(MIN($F15671,$F15672,$F15673)=$F15673,MAX($H15671,$H15672,$H15673)=$H15673)</f>
        <v>1</v>
      </c>
      <c r="O15673" t="b">
        <f t="shared" ref="O15673" si="31715">AND(NOT(N15671),NOT(N15672),N15673)</f>
        <v>0</v>
      </c>
    </row>
    <row r="15674" spans="1:15" x14ac:dyDescent="0.25">
      <c r="A15674" t="s">
        <v>13</v>
      </c>
      <c r="B15674" t="s">
        <v>17</v>
      </c>
      <c r="C15674">
        <v>10</v>
      </c>
      <c r="D15674">
        <v>22</v>
      </c>
      <c r="E15674" t="b">
        <v>0</v>
      </c>
      <c r="F15674">
        <v>0</v>
      </c>
      <c r="G15674">
        <v>64</v>
      </c>
      <c r="H15674">
        <v>1</v>
      </c>
      <c r="I15674">
        <v>2</v>
      </c>
      <c r="J15674">
        <v>1</v>
      </c>
      <c r="K15674">
        <v>0</v>
      </c>
      <c r="L15674">
        <v>0</v>
      </c>
      <c r="M15674">
        <f t="shared" si="31605"/>
        <v>63</v>
      </c>
      <c r="N15674" t="b">
        <f t="shared" ref="N15674" si="31716">AND(MIN($F15674,$F15675,$F15676)=$F15674,MAX($H15674,$H15675,$H15676)=$H15674)</f>
        <v>1</v>
      </c>
      <c r="O15674" t="b">
        <f t="shared" ref="O15674" si="31717">AND(N15674,NOT(N15675),NOT(N15676))</f>
        <v>0</v>
      </c>
    </row>
    <row r="15675" spans="1:15" x14ac:dyDescent="0.25">
      <c r="A15675" t="s">
        <v>15</v>
      </c>
      <c r="B15675" t="s">
        <v>17</v>
      </c>
      <c r="C15675">
        <v>10</v>
      </c>
      <c r="D15675">
        <v>22</v>
      </c>
      <c r="E15675" t="b">
        <v>0</v>
      </c>
      <c r="F15675">
        <v>0</v>
      </c>
      <c r="G15675">
        <v>64</v>
      </c>
      <c r="H15675">
        <v>1</v>
      </c>
      <c r="I15675">
        <v>1</v>
      </c>
      <c r="J15675">
        <v>1</v>
      </c>
      <c r="K15675">
        <v>0</v>
      </c>
      <c r="L15675">
        <v>0</v>
      </c>
      <c r="M15675">
        <f t="shared" si="31605"/>
        <v>63</v>
      </c>
      <c r="N15675" t="b">
        <f t="shared" ref="N15675" si="31718">AND(MIN($F15674,$F15675,$F15676)=$F15675,MAX($H15674,$H15675,$H15676)=$H15675)</f>
        <v>1</v>
      </c>
      <c r="O15675" t="b">
        <f t="shared" ref="O15675" si="31719">AND(NOT(N15674),N15675,NOT(N15676))</f>
        <v>0</v>
      </c>
    </row>
    <row r="15676" spans="1:15" x14ac:dyDescent="0.25">
      <c r="A15676" t="s">
        <v>19</v>
      </c>
      <c r="B15676" t="s">
        <v>17</v>
      </c>
      <c r="C15676">
        <v>10</v>
      </c>
      <c r="D15676">
        <v>22</v>
      </c>
      <c r="E15676" t="b">
        <v>0</v>
      </c>
      <c r="F15676">
        <v>0</v>
      </c>
      <c r="G15676">
        <v>64</v>
      </c>
      <c r="H15676">
        <v>1</v>
      </c>
      <c r="I15676">
        <v>2</v>
      </c>
      <c r="J15676">
        <v>1</v>
      </c>
      <c r="K15676">
        <v>0</v>
      </c>
      <c r="L15676">
        <v>0</v>
      </c>
      <c r="M15676">
        <f t="shared" si="31605"/>
        <v>63</v>
      </c>
      <c r="N15676" t="b">
        <f t="shared" ref="N15676" si="31720">AND(MIN($F15674,$F15675,$F15676)=$F15676,MAX($H15674,$H15675,$H15676)=$H15676)</f>
        <v>1</v>
      </c>
      <c r="O15676" t="b">
        <f t="shared" ref="O15676" si="31721">AND(NOT(N15674),NOT(N15675),N15676)</f>
        <v>0</v>
      </c>
    </row>
    <row r="15677" spans="1:15" x14ac:dyDescent="0.25">
      <c r="A15677" t="s">
        <v>13</v>
      </c>
      <c r="B15677" t="s">
        <v>17</v>
      </c>
      <c r="C15677">
        <v>10</v>
      </c>
      <c r="D15677">
        <v>23</v>
      </c>
      <c r="E15677" t="b">
        <v>0</v>
      </c>
      <c r="F15677">
        <v>1E-3</v>
      </c>
      <c r="G15677">
        <v>64</v>
      </c>
      <c r="H15677">
        <v>1</v>
      </c>
      <c r="I15677">
        <v>2</v>
      </c>
      <c r="J15677">
        <v>1</v>
      </c>
      <c r="K15677">
        <v>0</v>
      </c>
      <c r="L15677">
        <v>0</v>
      </c>
      <c r="M15677">
        <f t="shared" si="31605"/>
        <v>63</v>
      </c>
      <c r="N15677" t="b">
        <f t="shared" ref="N15677" si="31722">AND(MIN($F15677,$F15678,$F15679)=$F15677,MAX($H15677,$H15678,$H15679)=$H15677)</f>
        <v>0</v>
      </c>
      <c r="O15677" t="b">
        <f t="shared" ref="O15677" si="31723">AND(N15677,NOT(N15678),NOT(N15679))</f>
        <v>0</v>
      </c>
    </row>
    <row r="15678" spans="1:15" x14ac:dyDescent="0.25">
      <c r="A15678" t="s">
        <v>15</v>
      </c>
      <c r="B15678" t="s">
        <v>17</v>
      </c>
      <c r="C15678">
        <v>10</v>
      </c>
      <c r="D15678">
        <v>23</v>
      </c>
      <c r="E15678" t="b">
        <v>0</v>
      </c>
      <c r="F15678">
        <v>0</v>
      </c>
      <c r="G15678">
        <v>64</v>
      </c>
      <c r="H15678">
        <v>1</v>
      </c>
      <c r="I15678">
        <v>1</v>
      </c>
      <c r="J15678">
        <v>1</v>
      </c>
      <c r="K15678">
        <v>0</v>
      </c>
      <c r="L15678">
        <v>0</v>
      </c>
      <c r="M15678">
        <f t="shared" si="31605"/>
        <v>63</v>
      </c>
      <c r="N15678" t="b">
        <f t="shared" ref="N15678" si="31724">AND(MIN($F15677,$F15678,$F15679)=$F15678,MAX($H15677,$H15678,$H15679)=$H15678)</f>
        <v>1</v>
      </c>
      <c r="O15678" t="b">
        <f t="shared" ref="O15678" si="31725">AND(NOT(N15677),N15678,NOT(N15679))</f>
        <v>1</v>
      </c>
    </row>
    <row r="15679" spans="1:15" x14ac:dyDescent="0.25">
      <c r="A15679" t="s">
        <v>19</v>
      </c>
      <c r="B15679" t="s">
        <v>17</v>
      </c>
      <c r="C15679">
        <v>10</v>
      </c>
      <c r="D15679">
        <v>23</v>
      </c>
      <c r="E15679" t="b">
        <v>0</v>
      </c>
      <c r="F15679">
        <v>1E-3</v>
      </c>
      <c r="G15679">
        <v>64</v>
      </c>
      <c r="H15679">
        <v>1</v>
      </c>
      <c r="I15679">
        <v>2</v>
      </c>
      <c r="J15679">
        <v>1</v>
      </c>
      <c r="K15679">
        <v>0</v>
      </c>
      <c r="L15679">
        <v>0</v>
      </c>
      <c r="M15679">
        <f t="shared" si="31605"/>
        <v>63</v>
      </c>
      <c r="N15679" t="b">
        <f t="shared" ref="N15679" si="31726">AND(MIN($F15677,$F15678,$F15679)=$F15679,MAX($H15677,$H15678,$H15679)=$H15679)</f>
        <v>0</v>
      </c>
      <c r="O15679" t="b">
        <f t="shared" ref="O15679" si="31727">AND(NOT(N15677),NOT(N15678),N15679)</f>
        <v>0</v>
      </c>
    </row>
    <row r="15680" spans="1:15" x14ac:dyDescent="0.25">
      <c r="A15680" t="s">
        <v>13</v>
      </c>
      <c r="B15680" t="s">
        <v>17</v>
      </c>
      <c r="C15680">
        <v>10</v>
      </c>
      <c r="D15680">
        <v>24</v>
      </c>
      <c r="E15680" t="b">
        <v>0</v>
      </c>
      <c r="F15680">
        <v>0</v>
      </c>
      <c r="G15680">
        <v>64</v>
      </c>
      <c r="H15680">
        <v>1</v>
      </c>
      <c r="I15680">
        <v>2</v>
      </c>
      <c r="J15680">
        <v>1</v>
      </c>
      <c r="K15680">
        <v>0</v>
      </c>
      <c r="L15680">
        <v>0</v>
      </c>
      <c r="M15680">
        <f t="shared" si="31605"/>
        <v>63</v>
      </c>
      <c r="N15680" t="b">
        <f t="shared" ref="N15680" si="31728">AND(MIN($F15680,$F15681,$F15682)=$F15680,MAX($H15680,$H15681,$H15682)=$H15680)</f>
        <v>1</v>
      </c>
      <c r="O15680" t="b">
        <f t="shared" ref="O15680" si="31729">AND(N15680,NOT(N15681),NOT(N15682))</f>
        <v>0</v>
      </c>
    </row>
    <row r="15681" spans="1:15" x14ac:dyDescent="0.25">
      <c r="A15681" t="s">
        <v>15</v>
      </c>
      <c r="B15681" t="s">
        <v>17</v>
      </c>
      <c r="C15681">
        <v>10</v>
      </c>
      <c r="D15681">
        <v>24</v>
      </c>
      <c r="E15681" t="b">
        <v>0</v>
      </c>
      <c r="F15681">
        <v>1E-3</v>
      </c>
      <c r="G15681">
        <v>64</v>
      </c>
      <c r="H15681">
        <v>1</v>
      </c>
      <c r="I15681">
        <v>1</v>
      </c>
      <c r="J15681">
        <v>1</v>
      </c>
      <c r="K15681">
        <v>0</v>
      </c>
      <c r="L15681">
        <v>0</v>
      </c>
      <c r="M15681">
        <f t="shared" si="31605"/>
        <v>63</v>
      </c>
      <c r="N15681" t="b">
        <f t="shared" ref="N15681" si="31730">AND(MIN($F15680,$F15681,$F15682)=$F15681,MAX($H15680,$H15681,$H15682)=$H15681)</f>
        <v>0</v>
      </c>
      <c r="O15681" t="b">
        <f t="shared" ref="O15681" si="31731">AND(NOT(N15680),N15681,NOT(N15682))</f>
        <v>0</v>
      </c>
    </row>
    <row r="15682" spans="1:15" x14ac:dyDescent="0.25">
      <c r="A15682" t="s">
        <v>19</v>
      </c>
      <c r="B15682" t="s">
        <v>17</v>
      </c>
      <c r="C15682">
        <v>10</v>
      </c>
      <c r="D15682">
        <v>24</v>
      </c>
      <c r="E15682" t="b">
        <v>0</v>
      </c>
      <c r="F15682">
        <v>0</v>
      </c>
      <c r="G15682">
        <v>64</v>
      </c>
      <c r="H15682">
        <v>1</v>
      </c>
      <c r="I15682">
        <v>2</v>
      </c>
      <c r="J15682">
        <v>1</v>
      </c>
      <c r="K15682">
        <v>0</v>
      </c>
      <c r="L15682">
        <v>0</v>
      </c>
      <c r="M15682">
        <f t="shared" si="31605"/>
        <v>63</v>
      </c>
      <c r="N15682" t="b">
        <f t="shared" ref="N15682" si="31732">AND(MIN($F15680,$F15681,$F15682)=$F15682,MAX($H15680,$H15681,$H15682)=$H15682)</f>
        <v>1</v>
      </c>
      <c r="O15682" t="b">
        <f t="shared" ref="O15682" si="31733">AND(NOT(N15680),NOT(N15681),N15682)</f>
        <v>0</v>
      </c>
    </row>
    <row r="15683" spans="1:15" x14ac:dyDescent="0.25">
      <c r="A15683" t="s">
        <v>13</v>
      </c>
      <c r="B15683" t="s">
        <v>17</v>
      </c>
      <c r="C15683">
        <v>10</v>
      </c>
      <c r="D15683">
        <v>25</v>
      </c>
      <c r="E15683" t="b">
        <v>0</v>
      </c>
      <c r="F15683">
        <v>0</v>
      </c>
      <c r="G15683">
        <v>64</v>
      </c>
      <c r="H15683">
        <v>1</v>
      </c>
      <c r="I15683">
        <v>2</v>
      </c>
      <c r="J15683">
        <v>1</v>
      </c>
      <c r="K15683">
        <v>0</v>
      </c>
      <c r="L15683">
        <v>0</v>
      </c>
      <c r="M15683">
        <f t="shared" ref="M15683:M15746" si="31734">G15683-H15683</f>
        <v>63</v>
      </c>
      <c r="N15683" t="b">
        <f t="shared" ref="N15683" si="31735">AND(MIN($F15683,$F15684,$F15685)=$F15683,MAX($H15683,$H15684,$H15685)=$H15683)</f>
        <v>1</v>
      </c>
      <c r="O15683" t="b">
        <f t="shared" ref="O15683" si="31736">AND(N15683,NOT(N15684),NOT(N15685))</f>
        <v>1</v>
      </c>
    </row>
    <row r="15684" spans="1:15" x14ac:dyDescent="0.25">
      <c r="A15684" t="s">
        <v>15</v>
      </c>
      <c r="B15684" t="s">
        <v>17</v>
      </c>
      <c r="C15684">
        <v>10</v>
      </c>
      <c r="D15684">
        <v>25</v>
      </c>
      <c r="E15684" t="b">
        <v>0</v>
      </c>
      <c r="F15684">
        <v>1E-3</v>
      </c>
      <c r="G15684">
        <v>64</v>
      </c>
      <c r="H15684">
        <v>1</v>
      </c>
      <c r="I15684">
        <v>1</v>
      </c>
      <c r="J15684">
        <v>1</v>
      </c>
      <c r="K15684">
        <v>0</v>
      </c>
      <c r="L15684">
        <v>0</v>
      </c>
      <c r="M15684">
        <f t="shared" si="31734"/>
        <v>63</v>
      </c>
      <c r="N15684" t="b">
        <f t="shared" ref="N15684" si="31737">AND(MIN($F15683,$F15684,$F15685)=$F15684,MAX($H15683,$H15684,$H15685)=$H15684)</f>
        <v>0</v>
      </c>
      <c r="O15684" t="b">
        <f t="shared" ref="O15684" si="31738">AND(NOT(N15683),N15684,NOT(N15685))</f>
        <v>0</v>
      </c>
    </row>
    <row r="15685" spans="1:15" x14ac:dyDescent="0.25">
      <c r="A15685" t="s">
        <v>19</v>
      </c>
      <c r="B15685" t="s">
        <v>17</v>
      </c>
      <c r="C15685">
        <v>10</v>
      </c>
      <c r="D15685">
        <v>25</v>
      </c>
      <c r="E15685" t="b">
        <v>0</v>
      </c>
      <c r="F15685">
        <v>1E-3</v>
      </c>
      <c r="G15685">
        <v>64</v>
      </c>
      <c r="H15685">
        <v>1</v>
      </c>
      <c r="I15685">
        <v>2</v>
      </c>
      <c r="J15685">
        <v>1</v>
      </c>
      <c r="K15685">
        <v>0</v>
      </c>
      <c r="L15685">
        <v>0</v>
      </c>
      <c r="M15685">
        <f t="shared" si="31734"/>
        <v>63</v>
      </c>
      <c r="N15685" t="b">
        <f t="shared" ref="N15685" si="31739">AND(MIN($F15683,$F15684,$F15685)=$F15685,MAX($H15683,$H15684,$H15685)=$H15685)</f>
        <v>0</v>
      </c>
      <c r="O15685" t="b">
        <f t="shared" ref="O15685" si="31740">AND(NOT(N15683),NOT(N15684),N15685)</f>
        <v>0</v>
      </c>
    </row>
    <row r="15686" spans="1:15" x14ac:dyDescent="0.25">
      <c r="A15686" t="s">
        <v>13</v>
      </c>
      <c r="B15686" t="s">
        <v>17</v>
      </c>
      <c r="C15686">
        <v>10</v>
      </c>
      <c r="D15686">
        <v>26</v>
      </c>
      <c r="E15686" t="b">
        <v>0</v>
      </c>
      <c r="F15686">
        <v>0</v>
      </c>
      <c r="G15686">
        <v>64</v>
      </c>
      <c r="H15686">
        <v>1</v>
      </c>
      <c r="I15686">
        <v>2</v>
      </c>
      <c r="J15686">
        <v>1</v>
      </c>
      <c r="K15686">
        <v>0</v>
      </c>
      <c r="L15686">
        <v>0</v>
      </c>
      <c r="M15686">
        <f t="shared" si="31734"/>
        <v>63</v>
      </c>
      <c r="N15686" t="b">
        <f t="shared" ref="N15686" si="31741">AND(MIN($F15686,$F15687,$F15688)=$F15686,MAX($H15686,$H15687,$H15688)=$H15686)</f>
        <v>1</v>
      </c>
      <c r="O15686" t="b">
        <f t="shared" ref="O15686" si="31742">AND(N15686,NOT(N15687),NOT(N15688))</f>
        <v>0</v>
      </c>
    </row>
    <row r="15687" spans="1:15" x14ac:dyDescent="0.25">
      <c r="A15687" t="s">
        <v>15</v>
      </c>
      <c r="B15687" t="s">
        <v>17</v>
      </c>
      <c r="C15687">
        <v>10</v>
      </c>
      <c r="D15687">
        <v>26</v>
      </c>
      <c r="E15687" t="b">
        <v>0</v>
      </c>
      <c r="F15687">
        <v>1E-3</v>
      </c>
      <c r="G15687">
        <v>64</v>
      </c>
      <c r="H15687">
        <v>1</v>
      </c>
      <c r="I15687">
        <v>1</v>
      </c>
      <c r="J15687">
        <v>1</v>
      </c>
      <c r="K15687">
        <v>0</v>
      </c>
      <c r="L15687">
        <v>0</v>
      </c>
      <c r="M15687">
        <f t="shared" si="31734"/>
        <v>63</v>
      </c>
      <c r="N15687" t="b">
        <f t="shared" ref="N15687" si="31743">AND(MIN($F15686,$F15687,$F15688)=$F15687,MAX($H15686,$H15687,$H15688)=$H15687)</f>
        <v>0</v>
      </c>
      <c r="O15687" t="b">
        <f t="shared" ref="O15687" si="31744">AND(NOT(N15686),N15687,NOT(N15688))</f>
        <v>0</v>
      </c>
    </row>
    <row r="15688" spans="1:15" x14ac:dyDescent="0.25">
      <c r="A15688" t="s">
        <v>19</v>
      </c>
      <c r="B15688" t="s">
        <v>17</v>
      </c>
      <c r="C15688">
        <v>10</v>
      </c>
      <c r="D15688">
        <v>26</v>
      </c>
      <c r="E15688" t="b">
        <v>0</v>
      </c>
      <c r="F15688">
        <v>0</v>
      </c>
      <c r="G15688">
        <v>64</v>
      </c>
      <c r="H15688">
        <v>1</v>
      </c>
      <c r="I15688">
        <v>2</v>
      </c>
      <c r="J15688">
        <v>1</v>
      </c>
      <c r="K15688">
        <v>0</v>
      </c>
      <c r="L15688">
        <v>0</v>
      </c>
      <c r="M15688">
        <f t="shared" si="31734"/>
        <v>63</v>
      </c>
      <c r="N15688" t="b">
        <f t="shared" ref="N15688" si="31745">AND(MIN($F15686,$F15687,$F15688)=$F15688,MAX($H15686,$H15687,$H15688)=$H15688)</f>
        <v>1</v>
      </c>
      <c r="O15688" t="b">
        <f t="shared" ref="O15688" si="31746">AND(NOT(N15686),NOT(N15687),N15688)</f>
        <v>0</v>
      </c>
    </row>
    <row r="15689" spans="1:15" x14ac:dyDescent="0.25">
      <c r="A15689" t="s">
        <v>13</v>
      </c>
      <c r="B15689" t="s">
        <v>17</v>
      </c>
      <c r="C15689">
        <v>10</v>
      </c>
      <c r="D15689">
        <v>27</v>
      </c>
      <c r="E15689" t="b">
        <v>0</v>
      </c>
      <c r="F15689">
        <v>0</v>
      </c>
      <c r="G15689">
        <v>64</v>
      </c>
      <c r="H15689">
        <v>1</v>
      </c>
      <c r="I15689">
        <v>2</v>
      </c>
      <c r="J15689">
        <v>1</v>
      </c>
      <c r="K15689">
        <v>0</v>
      </c>
      <c r="L15689">
        <v>0</v>
      </c>
      <c r="M15689">
        <f t="shared" si="31734"/>
        <v>63</v>
      </c>
      <c r="N15689" t="b">
        <f t="shared" ref="N15689" si="31747">AND(MIN($F15689,$F15690,$F15691)=$F15689,MAX($H15689,$H15690,$H15691)=$H15689)</f>
        <v>1</v>
      </c>
      <c r="O15689" t="b">
        <f t="shared" ref="O15689" si="31748">AND(N15689,NOT(N15690),NOT(N15691))</f>
        <v>1</v>
      </c>
    </row>
    <row r="15690" spans="1:15" x14ac:dyDescent="0.25">
      <c r="A15690" t="s">
        <v>15</v>
      </c>
      <c r="B15690" t="s">
        <v>17</v>
      </c>
      <c r="C15690">
        <v>10</v>
      </c>
      <c r="D15690">
        <v>27</v>
      </c>
      <c r="E15690" t="b">
        <v>0</v>
      </c>
      <c r="F15690">
        <v>1E-3</v>
      </c>
      <c r="G15690">
        <v>64</v>
      </c>
      <c r="H15690">
        <v>1</v>
      </c>
      <c r="I15690">
        <v>1</v>
      </c>
      <c r="J15690">
        <v>1</v>
      </c>
      <c r="K15690">
        <v>0</v>
      </c>
      <c r="L15690">
        <v>0</v>
      </c>
      <c r="M15690">
        <f t="shared" si="31734"/>
        <v>63</v>
      </c>
      <c r="N15690" t="b">
        <f t="shared" ref="N15690" si="31749">AND(MIN($F15689,$F15690,$F15691)=$F15690,MAX($H15689,$H15690,$H15691)=$H15690)</f>
        <v>0</v>
      </c>
      <c r="O15690" t="b">
        <f t="shared" ref="O15690" si="31750">AND(NOT(N15689),N15690,NOT(N15691))</f>
        <v>0</v>
      </c>
    </row>
    <row r="15691" spans="1:15" x14ac:dyDescent="0.25">
      <c r="A15691" t="s">
        <v>19</v>
      </c>
      <c r="B15691" t="s">
        <v>17</v>
      </c>
      <c r="C15691">
        <v>10</v>
      </c>
      <c r="D15691">
        <v>27</v>
      </c>
      <c r="E15691" t="b">
        <v>0</v>
      </c>
      <c r="F15691">
        <v>1E-3</v>
      </c>
      <c r="G15691">
        <v>64</v>
      </c>
      <c r="H15691">
        <v>1</v>
      </c>
      <c r="I15691">
        <v>2</v>
      </c>
      <c r="J15691">
        <v>1</v>
      </c>
      <c r="K15691">
        <v>0</v>
      </c>
      <c r="L15691">
        <v>0</v>
      </c>
      <c r="M15691">
        <f t="shared" si="31734"/>
        <v>63</v>
      </c>
      <c r="N15691" t="b">
        <f t="shared" ref="N15691" si="31751">AND(MIN($F15689,$F15690,$F15691)=$F15691,MAX($H15689,$H15690,$H15691)=$H15691)</f>
        <v>0</v>
      </c>
      <c r="O15691" t="b">
        <f t="shared" ref="O15691" si="31752">AND(NOT(N15689),NOT(N15690),N15691)</f>
        <v>0</v>
      </c>
    </row>
    <row r="15692" spans="1:15" x14ac:dyDescent="0.25">
      <c r="A15692" t="s">
        <v>13</v>
      </c>
      <c r="B15692" t="s">
        <v>17</v>
      </c>
      <c r="C15692">
        <v>10</v>
      </c>
      <c r="D15692">
        <v>28</v>
      </c>
      <c r="E15692" t="b">
        <v>0</v>
      </c>
      <c r="F15692">
        <v>0</v>
      </c>
      <c r="G15692">
        <v>64</v>
      </c>
      <c r="H15692">
        <v>1</v>
      </c>
      <c r="I15692">
        <v>2</v>
      </c>
      <c r="J15692">
        <v>1</v>
      </c>
      <c r="K15692">
        <v>0</v>
      </c>
      <c r="L15692">
        <v>0</v>
      </c>
      <c r="M15692">
        <f t="shared" si="31734"/>
        <v>63</v>
      </c>
      <c r="N15692" t="b">
        <f t="shared" ref="N15692" si="31753">AND(MIN($F15692,$F15693,$F15694)=$F15692,MAX($H15692,$H15693,$H15694)=$H15692)</f>
        <v>1</v>
      </c>
      <c r="O15692" t="b">
        <f t="shared" ref="O15692" si="31754">AND(N15692,NOT(N15693),NOT(N15694))</f>
        <v>0</v>
      </c>
    </row>
    <row r="15693" spans="1:15" x14ac:dyDescent="0.25">
      <c r="A15693" t="s">
        <v>15</v>
      </c>
      <c r="B15693" t="s">
        <v>17</v>
      </c>
      <c r="C15693">
        <v>10</v>
      </c>
      <c r="D15693">
        <v>28</v>
      </c>
      <c r="E15693" t="b">
        <v>0</v>
      </c>
      <c r="F15693">
        <v>0</v>
      </c>
      <c r="G15693">
        <v>64</v>
      </c>
      <c r="H15693">
        <v>1</v>
      </c>
      <c r="I15693">
        <v>1</v>
      </c>
      <c r="J15693">
        <v>1</v>
      </c>
      <c r="K15693">
        <v>0</v>
      </c>
      <c r="L15693">
        <v>0</v>
      </c>
      <c r="M15693">
        <f t="shared" si="31734"/>
        <v>63</v>
      </c>
      <c r="N15693" t="b">
        <f t="shared" ref="N15693" si="31755">AND(MIN($F15692,$F15693,$F15694)=$F15693,MAX($H15692,$H15693,$H15694)=$H15693)</f>
        <v>1</v>
      </c>
      <c r="O15693" t="b">
        <f t="shared" ref="O15693" si="31756">AND(NOT(N15692),N15693,NOT(N15694))</f>
        <v>0</v>
      </c>
    </row>
    <row r="15694" spans="1:15" x14ac:dyDescent="0.25">
      <c r="A15694" t="s">
        <v>19</v>
      </c>
      <c r="B15694" t="s">
        <v>17</v>
      </c>
      <c r="C15694">
        <v>10</v>
      </c>
      <c r="D15694">
        <v>28</v>
      </c>
      <c r="E15694" t="b">
        <v>0</v>
      </c>
      <c r="F15694">
        <v>0</v>
      </c>
      <c r="G15694">
        <v>64</v>
      </c>
      <c r="H15694">
        <v>1</v>
      </c>
      <c r="I15694">
        <v>2</v>
      </c>
      <c r="J15694">
        <v>1</v>
      </c>
      <c r="K15694">
        <v>0</v>
      </c>
      <c r="L15694">
        <v>0</v>
      </c>
      <c r="M15694">
        <f t="shared" si="31734"/>
        <v>63</v>
      </c>
      <c r="N15694" t="b">
        <f t="shared" ref="N15694" si="31757">AND(MIN($F15692,$F15693,$F15694)=$F15694,MAX($H15692,$H15693,$H15694)=$H15694)</f>
        <v>1</v>
      </c>
      <c r="O15694" t="b">
        <f t="shared" ref="O15694" si="31758">AND(NOT(N15692),NOT(N15693),N15694)</f>
        <v>0</v>
      </c>
    </row>
    <row r="15695" spans="1:15" x14ac:dyDescent="0.25">
      <c r="A15695" t="s">
        <v>13</v>
      </c>
      <c r="B15695" t="s">
        <v>17</v>
      </c>
      <c r="C15695">
        <v>10</v>
      </c>
      <c r="D15695">
        <v>29</v>
      </c>
      <c r="E15695" t="b">
        <v>0</v>
      </c>
      <c r="F15695">
        <v>1E-3</v>
      </c>
      <c r="G15695">
        <v>64</v>
      </c>
      <c r="H15695">
        <v>1</v>
      </c>
      <c r="I15695">
        <v>2</v>
      </c>
      <c r="J15695">
        <v>1</v>
      </c>
      <c r="K15695">
        <v>0</v>
      </c>
      <c r="L15695">
        <v>0</v>
      </c>
      <c r="M15695">
        <f t="shared" si="31734"/>
        <v>63</v>
      </c>
      <c r="N15695" t="b">
        <f t="shared" ref="N15695" si="31759">AND(MIN($F15695,$F15696,$F15697)=$F15695,MAX($H15695,$H15696,$H15697)=$H15695)</f>
        <v>0</v>
      </c>
      <c r="O15695" t="b">
        <f t="shared" ref="O15695" si="31760">AND(N15695,NOT(N15696),NOT(N15697))</f>
        <v>0</v>
      </c>
    </row>
    <row r="15696" spans="1:15" x14ac:dyDescent="0.25">
      <c r="A15696" t="s">
        <v>15</v>
      </c>
      <c r="B15696" t="s">
        <v>17</v>
      </c>
      <c r="C15696">
        <v>10</v>
      </c>
      <c r="D15696">
        <v>29</v>
      </c>
      <c r="E15696" t="b">
        <v>0</v>
      </c>
      <c r="F15696">
        <v>0</v>
      </c>
      <c r="G15696">
        <v>64</v>
      </c>
      <c r="H15696">
        <v>1</v>
      </c>
      <c r="I15696">
        <v>1</v>
      </c>
      <c r="J15696">
        <v>1</v>
      </c>
      <c r="K15696">
        <v>0</v>
      </c>
      <c r="L15696">
        <v>0</v>
      </c>
      <c r="M15696">
        <f t="shared" si="31734"/>
        <v>63</v>
      </c>
      <c r="N15696" t="b">
        <f t="shared" ref="N15696" si="31761">AND(MIN($F15695,$F15696,$F15697)=$F15696,MAX($H15695,$H15696,$H15697)=$H15696)</f>
        <v>1</v>
      </c>
      <c r="O15696" t="b">
        <f t="shared" ref="O15696" si="31762">AND(NOT(N15695),N15696,NOT(N15697))</f>
        <v>1</v>
      </c>
    </row>
    <row r="15697" spans="1:15" x14ac:dyDescent="0.25">
      <c r="A15697" t="s">
        <v>19</v>
      </c>
      <c r="B15697" t="s">
        <v>17</v>
      </c>
      <c r="C15697">
        <v>10</v>
      </c>
      <c r="D15697">
        <v>29</v>
      </c>
      <c r="E15697" t="b">
        <v>0</v>
      </c>
      <c r="F15697">
        <v>1E-3</v>
      </c>
      <c r="G15697">
        <v>64</v>
      </c>
      <c r="H15697">
        <v>1</v>
      </c>
      <c r="I15697">
        <v>2</v>
      </c>
      <c r="J15697">
        <v>1</v>
      </c>
      <c r="K15697">
        <v>0</v>
      </c>
      <c r="L15697">
        <v>0</v>
      </c>
      <c r="M15697">
        <f t="shared" si="31734"/>
        <v>63</v>
      </c>
      <c r="N15697" t="b">
        <f t="shared" ref="N15697" si="31763">AND(MIN($F15695,$F15696,$F15697)=$F15697,MAX($H15695,$H15696,$H15697)=$H15697)</f>
        <v>0</v>
      </c>
      <c r="O15697" t="b">
        <f t="shared" ref="O15697" si="31764">AND(NOT(N15695),NOT(N15696),N15697)</f>
        <v>0</v>
      </c>
    </row>
    <row r="15698" spans="1:15" x14ac:dyDescent="0.25">
      <c r="A15698" t="s">
        <v>13</v>
      </c>
      <c r="B15698" t="s">
        <v>17</v>
      </c>
      <c r="C15698">
        <v>10</v>
      </c>
      <c r="D15698">
        <v>2</v>
      </c>
      <c r="E15698" t="b">
        <v>0</v>
      </c>
      <c r="F15698">
        <v>1E-3</v>
      </c>
      <c r="G15698">
        <v>64</v>
      </c>
      <c r="H15698">
        <v>1</v>
      </c>
      <c r="I15698">
        <v>2</v>
      </c>
      <c r="J15698">
        <v>1</v>
      </c>
      <c r="K15698">
        <v>0</v>
      </c>
      <c r="L15698">
        <v>0</v>
      </c>
      <c r="M15698">
        <f t="shared" si="31734"/>
        <v>63</v>
      </c>
      <c r="N15698" t="b">
        <f t="shared" ref="N15698" si="31765">AND(MIN($F15698,$F15699,$F15700)=$F15698,MAX($H15698,$H15699,$H15700)=$H15698)</f>
        <v>0</v>
      </c>
      <c r="O15698" t="b">
        <f t="shared" ref="O15698" si="31766">AND(N15698,NOT(N15699),NOT(N15700))</f>
        <v>0</v>
      </c>
    </row>
    <row r="15699" spans="1:15" x14ac:dyDescent="0.25">
      <c r="A15699" t="s">
        <v>15</v>
      </c>
      <c r="B15699" t="s">
        <v>17</v>
      </c>
      <c r="C15699">
        <v>10</v>
      </c>
      <c r="D15699">
        <v>2</v>
      </c>
      <c r="E15699" t="b">
        <v>0</v>
      </c>
      <c r="F15699">
        <v>0</v>
      </c>
      <c r="G15699">
        <v>64</v>
      </c>
      <c r="H15699">
        <v>1</v>
      </c>
      <c r="I15699">
        <v>1</v>
      </c>
      <c r="J15699">
        <v>1</v>
      </c>
      <c r="K15699">
        <v>0</v>
      </c>
      <c r="L15699">
        <v>0</v>
      </c>
      <c r="M15699">
        <f t="shared" si="31734"/>
        <v>63</v>
      </c>
      <c r="N15699" t="b">
        <f t="shared" ref="N15699" si="31767">AND(MIN($F15698,$F15699,$F15700)=$F15699,MAX($H15698,$H15699,$H15700)=$H15699)</f>
        <v>1</v>
      </c>
      <c r="O15699" t="b">
        <f t="shared" ref="O15699" si="31768">AND(NOT(N15698),N15699,NOT(N15700))</f>
        <v>1</v>
      </c>
    </row>
    <row r="15700" spans="1:15" x14ac:dyDescent="0.25">
      <c r="A15700" t="s">
        <v>19</v>
      </c>
      <c r="B15700" t="s">
        <v>17</v>
      </c>
      <c r="C15700">
        <v>10</v>
      </c>
      <c r="D15700">
        <v>2</v>
      </c>
      <c r="E15700" t="b">
        <v>0</v>
      </c>
      <c r="F15700">
        <v>2E-3</v>
      </c>
      <c r="G15700">
        <v>64</v>
      </c>
      <c r="H15700">
        <v>1</v>
      </c>
      <c r="I15700">
        <v>2</v>
      </c>
      <c r="J15700">
        <v>1</v>
      </c>
      <c r="K15700">
        <v>0</v>
      </c>
      <c r="L15700">
        <v>0</v>
      </c>
      <c r="M15700">
        <f t="shared" si="31734"/>
        <v>63</v>
      </c>
      <c r="N15700" t="b">
        <f t="shared" ref="N15700" si="31769">AND(MIN($F15698,$F15699,$F15700)=$F15700,MAX($H15698,$H15699,$H15700)=$H15700)</f>
        <v>0</v>
      </c>
      <c r="O15700" t="b">
        <f t="shared" ref="O15700" si="31770">AND(NOT(N15698),NOT(N15699),N15700)</f>
        <v>0</v>
      </c>
    </row>
    <row r="15701" spans="1:15" x14ac:dyDescent="0.25">
      <c r="A15701" t="s">
        <v>13</v>
      </c>
      <c r="B15701" t="s">
        <v>17</v>
      </c>
      <c r="C15701">
        <v>10</v>
      </c>
      <c r="D15701">
        <v>30</v>
      </c>
      <c r="E15701" t="b">
        <v>0</v>
      </c>
      <c r="F15701">
        <v>1E-3</v>
      </c>
      <c r="G15701">
        <v>64</v>
      </c>
      <c r="H15701">
        <v>1</v>
      </c>
      <c r="I15701">
        <v>2</v>
      </c>
      <c r="J15701">
        <v>1</v>
      </c>
      <c r="K15701">
        <v>0</v>
      </c>
      <c r="L15701">
        <v>0</v>
      </c>
      <c r="M15701">
        <f t="shared" si="31734"/>
        <v>63</v>
      </c>
      <c r="N15701" t="b">
        <f t="shared" ref="N15701" si="31771">AND(MIN($F15701,$F15702,$F15703)=$F15701,MAX($H15701,$H15702,$H15703)=$H15701)</f>
        <v>0</v>
      </c>
      <c r="O15701" t="b">
        <f t="shared" ref="O15701" si="31772">AND(N15701,NOT(N15702),NOT(N15703))</f>
        <v>0</v>
      </c>
    </row>
    <row r="15702" spans="1:15" x14ac:dyDescent="0.25">
      <c r="A15702" t="s">
        <v>15</v>
      </c>
      <c r="B15702" t="s">
        <v>17</v>
      </c>
      <c r="C15702">
        <v>10</v>
      </c>
      <c r="D15702">
        <v>30</v>
      </c>
      <c r="E15702" t="b">
        <v>0</v>
      </c>
      <c r="F15702">
        <v>1E-3</v>
      </c>
      <c r="G15702">
        <v>64</v>
      </c>
      <c r="H15702">
        <v>1</v>
      </c>
      <c r="I15702">
        <v>1</v>
      </c>
      <c r="J15702">
        <v>1</v>
      </c>
      <c r="K15702">
        <v>0</v>
      </c>
      <c r="L15702">
        <v>0</v>
      </c>
      <c r="M15702">
        <f t="shared" si="31734"/>
        <v>63</v>
      </c>
      <c r="N15702" t="b">
        <f t="shared" ref="N15702" si="31773">AND(MIN($F15701,$F15702,$F15703)=$F15702,MAX($H15701,$H15702,$H15703)=$H15702)</f>
        <v>0</v>
      </c>
      <c r="O15702" t="b">
        <f t="shared" ref="O15702" si="31774">AND(NOT(N15701),N15702,NOT(N15703))</f>
        <v>0</v>
      </c>
    </row>
    <row r="15703" spans="1:15" x14ac:dyDescent="0.25">
      <c r="A15703" t="s">
        <v>19</v>
      </c>
      <c r="B15703" t="s">
        <v>17</v>
      </c>
      <c r="C15703">
        <v>10</v>
      </c>
      <c r="D15703">
        <v>30</v>
      </c>
      <c r="E15703" t="b">
        <v>0</v>
      </c>
      <c r="F15703">
        <v>0</v>
      </c>
      <c r="G15703">
        <v>64</v>
      </c>
      <c r="H15703">
        <v>1</v>
      </c>
      <c r="I15703">
        <v>2</v>
      </c>
      <c r="J15703">
        <v>1</v>
      </c>
      <c r="K15703">
        <v>0</v>
      </c>
      <c r="L15703">
        <v>0</v>
      </c>
      <c r="M15703">
        <f t="shared" si="31734"/>
        <v>63</v>
      </c>
      <c r="N15703" t="b">
        <f t="shared" ref="N15703" si="31775">AND(MIN($F15701,$F15702,$F15703)=$F15703,MAX($H15701,$H15702,$H15703)=$H15703)</f>
        <v>1</v>
      </c>
      <c r="O15703" t="b">
        <f t="shared" ref="O15703" si="31776">AND(NOT(N15701),NOT(N15702),N15703)</f>
        <v>1</v>
      </c>
    </row>
    <row r="15704" spans="1:15" x14ac:dyDescent="0.25">
      <c r="A15704" t="s">
        <v>13</v>
      </c>
      <c r="B15704" t="s">
        <v>17</v>
      </c>
      <c r="C15704">
        <v>10</v>
      </c>
      <c r="D15704">
        <v>31</v>
      </c>
      <c r="E15704" t="b">
        <v>0</v>
      </c>
      <c r="F15704">
        <v>1E-3</v>
      </c>
      <c r="G15704">
        <v>64</v>
      </c>
      <c r="H15704">
        <v>1</v>
      </c>
      <c r="I15704">
        <v>2</v>
      </c>
      <c r="J15704">
        <v>1</v>
      </c>
      <c r="K15704">
        <v>0</v>
      </c>
      <c r="L15704">
        <v>0</v>
      </c>
      <c r="M15704">
        <f t="shared" si="31734"/>
        <v>63</v>
      </c>
      <c r="N15704" t="b">
        <f t="shared" ref="N15704" si="31777">AND(MIN($F15704,$F15705,$F15706)=$F15704,MAX($H15704,$H15705,$H15706)=$H15704)</f>
        <v>0</v>
      </c>
      <c r="O15704" t="b">
        <f t="shared" ref="O15704" si="31778">AND(N15704,NOT(N15705),NOT(N15706))</f>
        <v>0</v>
      </c>
    </row>
    <row r="15705" spans="1:15" x14ac:dyDescent="0.25">
      <c r="A15705" t="s">
        <v>15</v>
      </c>
      <c r="B15705" t="s">
        <v>17</v>
      </c>
      <c r="C15705">
        <v>10</v>
      </c>
      <c r="D15705">
        <v>31</v>
      </c>
      <c r="E15705" t="b">
        <v>0</v>
      </c>
      <c r="F15705">
        <v>0</v>
      </c>
      <c r="G15705">
        <v>64</v>
      </c>
      <c r="H15705">
        <v>1</v>
      </c>
      <c r="I15705">
        <v>1</v>
      </c>
      <c r="J15705">
        <v>1</v>
      </c>
      <c r="K15705">
        <v>0</v>
      </c>
      <c r="L15705">
        <v>0</v>
      </c>
      <c r="M15705">
        <f t="shared" si="31734"/>
        <v>63</v>
      </c>
      <c r="N15705" t="b">
        <f t="shared" ref="N15705" si="31779">AND(MIN($F15704,$F15705,$F15706)=$F15705,MAX($H15704,$H15705,$H15706)=$H15705)</f>
        <v>1</v>
      </c>
      <c r="O15705" t="b">
        <f t="shared" ref="O15705" si="31780">AND(NOT(N15704),N15705,NOT(N15706))</f>
        <v>1</v>
      </c>
    </row>
    <row r="15706" spans="1:15" x14ac:dyDescent="0.25">
      <c r="A15706" t="s">
        <v>19</v>
      </c>
      <c r="B15706" t="s">
        <v>17</v>
      </c>
      <c r="C15706">
        <v>10</v>
      </c>
      <c r="D15706">
        <v>31</v>
      </c>
      <c r="E15706" t="b">
        <v>0</v>
      </c>
      <c r="F15706">
        <v>1E-3</v>
      </c>
      <c r="G15706">
        <v>64</v>
      </c>
      <c r="H15706">
        <v>1</v>
      </c>
      <c r="I15706">
        <v>2</v>
      </c>
      <c r="J15706">
        <v>1</v>
      </c>
      <c r="K15706">
        <v>0</v>
      </c>
      <c r="L15706">
        <v>0</v>
      </c>
      <c r="M15706">
        <f t="shared" si="31734"/>
        <v>63</v>
      </c>
      <c r="N15706" t="b">
        <f t="shared" ref="N15706" si="31781">AND(MIN($F15704,$F15705,$F15706)=$F15706,MAX($H15704,$H15705,$H15706)=$H15706)</f>
        <v>0</v>
      </c>
      <c r="O15706" t="b">
        <f t="shared" ref="O15706" si="31782">AND(NOT(N15704),NOT(N15705),N15706)</f>
        <v>0</v>
      </c>
    </row>
    <row r="15707" spans="1:15" x14ac:dyDescent="0.25">
      <c r="A15707" t="s">
        <v>13</v>
      </c>
      <c r="B15707" t="s">
        <v>17</v>
      </c>
      <c r="C15707">
        <v>10</v>
      </c>
      <c r="D15707">
        <v>32</v>
      </c>
      <c r="E15707" t="b">
        <v>0</v>
      </c>
      <c r="F15707">
        <v>1E-3</v>
      </c>
      <c r="G15707">
        <v>64</v>
      </c>
      <c r="H15707">
        <v>1</v>
      </c>
      <c r="I15707">
        <v>2</v>
      </c>
      <c r="J15707">
        <v>1</v>
      </c>
      <c r="K15707">
        <v>0</v>
      </c>
      <c r="L15707">
        <v>0</v>
      </c>
      <c r="M15707">
        <f t="shared" si="31734"/>
        <v>63</v>
      </c>
      <c r="N15707" t="b">
        <f t="shared" ref="N15707" si="31783">AND(MIN($F15707,$F15708,$F15709)=$F15707,MAX($H15707,$H15708,$H15709)=$H15707)</f>
        <v>0</v>
      </c>
      <c r="O15707" t="b">
        <f t="shared" ref="O15707" si="31784">AND(N15707,NOT(N15708),NOT(N15709))</f>
        <v>0</v>
      </c>
    </row>
    <row r="15708" spans="1:15" x14ac:dyDescent="0.25">
      <c r="A15708" t="s">
        <v>15</v>
      </c>
      <c r="B15708" t="s">
        <v>17</v>
      </c>
      <c r="C15708">
        <v>10</v>
      </c>
      <c r="D15708">
        <v>32</v>
      </c>
      <c r="E15708" t="b">
        <v>0</v>
      </c>
      <c r="F15708">
        <v>1E-3</v>
      </c>
      <c r="G15708">
        <v>64</v>
      </c>
      <c r="H15708">
        <v>1</v>
      </c>
      <c r="I15708">
        <v>1</v>
      </c>
      <c r="J15708">
        <v>1</v>
      </c>
      <c r="K15708">
        <v>0</v>
      </c>
      <c r="L15708">
        <v>0</v>
      </c>
      <c r="M15708">
        <f t="shared" si="31734"/>
        <v>63</v>
      </c>
      <c r="N15708" t="b">
        <f t="shared" ref="N15708" si="31785">AND(MIN($F15707,$F15708,$F15709)=$F15708,MAX($H15707,$H15708,$H15709)=$H15708)</f>
        <v>0</v>
      </c>
      <c r="O15708" t="b">
        <f t="shared" ref="O15708" si="31786">AND(NOT(N15707),N15708,NOT(N15709))</f>
        <v>0</v>
      </c>
    </row>
    <row r="15709" spans="1:15" x14ac:dyDescent="0.25">
      <c r="A15709" t="s">
        <v>19</v>
      </c>
      <c r="B15709" t="s">
        <v>17</v>
      </c>
      <c r="C15709">
        <v>10</v>
      </c>
      <c r="D15709">
        <v>32</v>
      </c>
      <c r="E15709" t="b">
        <v>0</v>
      </c>
      <c r="F15709">
        <v>0</v>
      </c>
      <c r="G15709">
        <v>64</v>
      </c>
      <c r="H15709">
        <v>1</v>
      </c>
      <c r="I15709">
        <v>2</v>
      </c>
      <c r="J15709">
        <v>1</v>
      </c>
      <c r="K15709">
        <v>0</v>
      </c>
      <c r="L15709">
        <v>0</v>
      </c>
      <c r="M15709">
        <f t="shared" si="31734"/>
        <v>63</v>
      </c>
      <c r="N15709" t="b">
        <f t="shared" ref="N15709" si="31787">AND(MIN($F15707,$F15708,$F15709)=$F15709,MAX($H15707,$H15708,$H15709)=$H15709)</f>
        <v>1</v>
      </c>
      <c r="O15709" t="b">
        <f t="shared" ref="O15709" si="31788">AND(NOT(N15707),NOT(N15708),N15709)</f>
        <v>1</v>
      </c>
    </row>
    <row r="15710" spans="1:15" x14ac:dyDescent="0.25">
      <c r="A15710" t="s">
        <v>13</v>
      </c>
      <c r="B15710" t="s">
        <v>17</v>
      </c>
      <c r="C15710">
        <v>10</v>
      </c>
      <c r="D15710">
        <v>3</v>
      </c>
      <c r="E15710" t="b">
        <v>0</v>
      </c>
      <c r="F15710">
        <v>0</v>
      </c>
      <c r="G15710">
        <v>64</v>
      </c>
      <c r="H15710">
        <v>1</v>
      </c>
      <c r="I15710">
        <v>2</v>
      </c>
      <c r="J15710">
        <v>1</v>
      </c>
      <c r="K15710">
        <v>0</v>
      </c>
      <c r="L15710">
        <v>0</v>
      </c>
      <c r="M15710">
        <f t="shared" si="31734"/>
        <v>63</v>
      </c>
      <c r="N15710" t="b">
        <f t="shared" ref="N15710" si="31789">AND(MIN($F15710,$F15711,$F15712)=$F15710,MAX($H15710,$H15711,$H15712)=$H15710)</f>
        <v>1</v>
      </c>
      <c r="O15710" t="b">
        <f t="shared" ref="O15710" si="31790">AND(N15710,NOT(N15711),NOT(N15712))</f>
        <v>0</v>
      </c>
    </row>
    <row r="15711" spans="1:15" x14ac:dyDescent="0.25">
      <c r="A15711" t="s">
        <v>15</v>
      </c>
      <c r="B15711" t="s">
        <v>17</v>
      </c>
      <c r="C15711">
        <v>10</v>
      </c>
      <c r="D15711">
        <v>3</v>
      </c>
      <c r="E15711" t="b">
        <v>0</v>
      </c>
      <c r="F15711">
        <v>0</v>
      </c>
      <c r="G15711">
        <v>64</v>
      </c>
      <c r="H15711">
        <v>1</v>
      </c>
      <c r="I15711">
        <v>1</v>
      </c>
      <c r="J15711">
        <v>1</v>
      </c>
      <c r="K15711">
        <v>0</v>
      </c>
      <c r="L15711">
        <v>0</v>
      </c>
      <c r="M15711">
        <f t="shared" si="31734"/>
        <v>63</v>
      </c>
      <c r="N15711" t="b">
        <f t="shared" ref="N15711" si="31791">AND(MIN($F15710,$F15711,$F15712)=$F15711,MAX($H15710,$H15711,$H15712)=$H15711)</f>
        <v>1</v>
      </c>
      <c r="O15711" t="b">
        <f t="shared" ref="O15711" si="31792">AND(NOT(N15710),N15711,NOT(N15712))</f>
        <v>0</v>
      </c>
    </row>
    <row r="15712" spans="1:15" x14ac:dyDescent="0.25">
      <c r="A15712" t="s">
        <v>19</v>
      </c>
      <c r="B15712" t="s">
        <v>17</v>
      </c>
      <c r="C15712">
        <v>10</v>
      </c>
      <c r="D15712">
        <v>3</v>
      </c>
      <c r="E15712" t="b">
        <v>0</v>
      </c>
      <c r="F15712">
        <v>1E-3</v>
      </c>
      <c r="G15712">
        <v>64</v>
      </c>
      <c r="H15712">
        <v>1</v>
      </c>
      <c r="I15712">
        <v>2</v>
      </c>
      <c r="J15712">
        <v>1</v>
      </c>
      <c r="K15712">
        <v>0</v>
      </c>
      <c r="L15712">
        <v>0</v>
      </c>
      <c r="M15712">
        <f t="shared" si="31734"/>
        <v>63</v>
      </c>
      <c r="N15712" t="b">
        <f t="shared" ref="N15712" si="31793">AND(MIN($F15710,$F15711,$F15712)=$F15712,MAX($H15710,$H15711,$H15712)=$H15712)</f>
        <v>0</v>
      </c>
      <c r="O15712" t="b">
        <f t="shared" ref="O15712" si="31794">AND(NOT(N15710),NOT(N15711),N15712)</f>
        <v>0</v>
      </c>
    </row>
    <row r="15713" spans="1:15" x14ac:dyDescent="0.25">
      <c r="A15713" t="s">
        <v>13</v>
      </c>
      <c r="B15713" t="s">
        <v>17</v>
      </c>
      <c r="C15713">
        <v>10</v>
      </c>
      <c r="D15713">
        <v>4</v>
      </c>
      <c r="E15713" t="b">
        <v>0</v>
      </c>
      <c r="F15713">
        <v>1E-3</v>
      </c>
      <c r="G15713">
        <v>64</v>
      </c>
      <c r="H15713">
        <v>1</v>
      </c>
      <c r="I15713">
        <v>2</v>
      </c>
      <c r="J15713">
        <v>1</v>
      </c>
      <c r="K15713">
        <v>0</v>
      </c>
      <c r="L15713">
        <v>0</v>
      </c>
      <c r="M15713">
        <f t="shared" si="31734"/>
        <v>63</v>
      </c>
      <c r="N15713" t="b">
        <f t="shared" ref="N15713" si="31795">AND(MIN($F15713,$F15714,$F15715)=$F15713,MAX($H15713,$H15714,$H15715)=$H15713)</f>
        <v>0</v>
      </c>
      <c r="O15713" t="b">
        <f t="shared" ref="O15713" si="31796">AND(N15713,NOT(N15714),NOT(N15715))</f>
        <v>0</v>
      </c>
    </row>
    <row r="15714" spans="1:15" x14ac:dyDescent="0.25">
      <c r="A15714" t="s">
        <v>15</v>
      </c>
      <c r="B15714" t="s">
        <v>17</v>
      </c>
      <c r="C15714">
        <v>10</v>
      </c>
      <c r="D15714">
        <v>4</v>
      </c>
      <c r="E15714" t="b">
        <v>0</v>
      </c>
      <c r="F15714">
        <v>0</v>
      </c>
      <c r="G15714">
        <v>64</v>
      </c>
      <c r="H15714">
        <v>1</v>
      </c>
      <c r="I15714">
        <v>1</v>
      </c>
      <c r="J15714">
        <v>1</v>
      </c>
      <c r="K15714">
        <v>0</v>
      </c>
      <c r="L15714">
        <v>0</v>
      </c>
      <c r="M15714">
        <f t="shared" si="31734"/>
        <v>63</v>
      </c>
      <c r="N15714" t="b">
        <f t="shared" ref="N15714" si="31797">AND(MIN($F15713,$F15714,$F15715)=$F15714,MAX($H15713,$H15714,$H15715)=$H15714)</f>
        <v>1</v>
      </c>
      <c r="O15714" t="b">
        <f t="shared" ref="O15714" si="31798">AND(NOT(N15713),N15714,NOT(N15715))</f>
        <v>1</v>
      </c>
    </row>
    <row r="15715" spans="1:15" x14ac:dyDescent="0.25">
      <c r="A15715" t="s">
        <v>19</v>
      </c>
      <c r="B15715" t="s">
        <v>17</v>
      </c>
      <c r="C15715">
        <v>10</v>
      </c>
      <c r="D15715">
        <v>4</v>
      </c>
      <c r="E15715" t="b">
        <v>0</v>
      </c>
      <c r="F15715">
        <v>1E-3</v>
      </c>
      <c r="G15715">
        <v>64</v>
      </c>
      <c r="H15715">
        <v>1</v>
      </c>
      <c r="I15715">
        <v>2</v>
      </c>
      <c r="J15715">
        <v>1</v>
      </c>
      <c r="K15715">
        <v>0</v>
      </c>
      <c r="L15715">
        <v>0</v>
      </c>
      <c r="M15715">
        <f t="shared" si="31734"/>
        <v>63</v>
      </c>
      <c r="N15715" t="b">
        <f t="shared" ref="N15715" si="31799">AND(MIN($F15713,$F15714,$F15715)=$F15715,MAX($H15713,$H15714,$H15715)=$H15715)</f>
        <v>0</v>
      </c>
      <c r="O15715" t="b">
        <f t="shared" ref="O15715" si="31800">AND(NOT(N15713),NOT(N15714),N15715)</f>
        <v>0</v>
      </c>
    </row>
    <row r="15716" spans="1:15" x14ac:dyDescent="0.25">
      <c r="A15716" t="s">
        <v>13</v>
      </c>
      <c r="B15716" t="s">
        <v>17</v>
      </c>
      <c r="C15716">
        <v>10</v>
      </c>
      <c r="D15716">
        <v>5</v>
      </c>
      <c r="E15716" t="b">
        <v>0</v>
      </c>
      <c r="F15716">
        <v>0</v>
      </c>
      <c r="G15716">
        <v>64</v>
      </c>
      <c r="H15716">
        <v>1</v>
      </c>
      <c r="I15716">
        <v>2</v>
      </c>
      <c r="J15716">
        <v>1</v>
      </c>
      <c r="K15716">
        <v>0</v>
      </c>
      <c r="L15716">
        <v>0</v>
      </c>
      <c r="M15716">
        <f t="shared" si="31734"/>
        <v>63</v>
      </c>
      <c r="N15716" t="b">
        <f t="shared" ref="N15716" si="31801">AND(MIN($F15716,$F15717,$F15718)=$F15716,MAX($H15716,$H15717,$H15718)=$H15716)</f>
        <v>1</v>
      </c>
      <c r="O15716" t="b">
        <f t="shared" ref="O15716" si="31802">AND(N15716,NOT(N15717),NOT(N15718))</f>
        <v>1</v>
      </c>
    </row>
    <row r="15717" spans="1:15" x14ac:dyDescent="0.25">
      <c r="A15717" t="s">
        <v>15</v>
      </c>
      <c r="B15717" t="s">
        <v>17</v>
      </c>
      <c r="C15717">
        <v>10</v>
      </c>
      <c r="D15717">
        <v>5</v>
      </c>
      <c r="E15717" t="b">
        <v>0</v>
      </c>
      <c r="F15717">
        <v>2E-3</v>
      </c>
      <c r="G15717">
        <v>64</v>
      </c>
      <c r="H15717">
        <v>1</v>
      </c>
      <c r="I15717">
        <v>1</v>
      </c>
      <c r="J15717">
        <v>1</v>
      </c>
      <c r="K15717">
        <v>0</v>
      </c>
      <c r="L15717">
        <v>0</v>
      </c>
      <c r="M15717">
        <f t="shared" si="31734"/>
        <v>63</v>
      </c>
      <c r="N15717" t="b">
        <f t="shared" ref="N15717" si="31803">AND(MIN($F15716,$F15717,$F15718)=$F15717,MAX($H15716,$H15717,$H15718)=$H15717)</f>
        <v>0</v>
      </c>
      <c r="O15717" t="b">
        <f t="shared" ref="O15717" si="31804">AND(NOT(N15716),N15717,NOT(N15718))</f>
        <v>0</v>
      </c>
    </row>
    <row r="15718" spans="1:15" x14ac:dyDescent="0.25">
      <c r="A15718" t="s">
        <v>19</v>
      </c>
      <c r="B15718" t="s">
        <v>17</v>
      </c>
      <c r="C15718">
        <v>10</v>
      </c>
      <c r="D15718">
        <v>5</v>
      </c>
      <c r="E15718" t="b">
        <v>0</v>
      </c>
      <c r="F15718">
        <v>1E-3</v>
      </c>
      <c r="G15718">
        <v>64</v>
      </c>
      <c r="H15718">
        <v>1</v>
      </c>
      <c r="I15718">
        <v>2</v>
      </c>
      <c r="J15718">
        <v>1</v>
      </c>
      <c r="K15718">
        <v>0</v>
      </c>
      <c r="L15718">
        <v>0</v>
      </c>
      <c r="M15718">
        <f t="shared" si="31734"/>
        <v>63</v>
      </c>
      <c r="N15718" t="b">
        <f t="shared" ref="N15718" si="31805">AND(MIN($F15716,$F15717,$F15718)=$F15718,MAX($H15716,$H15717,$H15718)=$H15718)</f>
        <v>0</v>
      </c>
      <c r="O15718" t="b">
        <f t="shared" ref="O15718" si="31806">AND(NOT(N15716),NOT(N15717),N15718)</f>
        <v>0</v>
      </c>
    </row>
    <row r="15719" spans="1:15" x14ac:dyDescent="0.25">
      <c r="A15719" t="s">
        <v>13</v>
      </c>
      <c r="B15719" t="s">
        <v>17</v>
      </c>
      <c r="C15719">
        <v>10</v>
      </c>
      <c r="D15719">
        <v>6</v>
      </c>
      <c r="E15719" t="b">
        <v>0</v>
      </c>
      <c r="F15719">
        <v>1E-3</v>
      </c>
      <c r="G15719">
        <v>64</v>
      </c>
      <c r="H15719">
        <v>1</v>
      </c>
      <c r="I15719">
        <v>2</v>
      </c>
      <c r="J15719">
        <v>1</v>
      </c>
      <c r="K15719">
        <v>0</v>
      </c>
      <c r="L15719">
        <v>0</v>
      </c>
      <c r="M15719">
        <f t="shared" si="31734"/>
        <v>63</v>
      </c>
      <c r="N15719" t="b">
        <f t="shared" ref="N15719" si="31807">AND(MIN($F15719,$F15720,$F15721)=$F15719,MAX($H15719,$H15720,$H15721)=$H15719)</f>
        <v>0</v>
      </c>
      <c r="O15719" t="b">
        <f t="shared" ref="O15719" si="31808">AND(N15719,NOT(N15720),NOT(N15721))</f>
        <v>0</v>
      </c>
    </row>
    <row r="15720" spans="1:15" x14ac:dyDescent="0.25">
      <c r="A15720" t="s">
        <v>15</v>
      </c>
      <c r="B15720" t="s">
        <v>17</v>
      </c>
      <c r="C15720">
        <v>10</v>
      </c>
      <c r="D15720">
        <v>6</v>
      </c>
      <c r="E15720" t="b">
        <v>0</v>
      </c>
      <c r="F15720">
        <v>1E-3</v>
      </c>
      <c r="G15720">
        <v>64</v>
      </c>
      <c r="H15720">
        <v>1</v>
      </c>
      <c r="I15720">
        <v>1</v>
      </c>
      <c r="J15720">
        <v>1</v>
      </c>
      <c r="K15720">
        <v>0</v>
      </c>
      <c r="L15720">
        <v>0</v>
      </c>
      <c r="M15720">
        <f t="shared" si="31734"/>
        <v>63</v>
      </c>
      <c r="N15720" t="b">
        <f t="shared" ref="N15720" si="31809">AND(MIN($F15719,$F15720,$F15721)=$F15720,MAX($H15719,$H15720,$H15721)=$H15720)</f>
        <v>0</v>
      </c>
      <c r="O15720" t="b">
        <f t="shared" ref="O15720" si="31810">AND(NOT(N15719),N15720,NOT(N15721))</f>
        <v>0</v>
      </c>
    </row>
    <row r="15721" spans="1:15" x14ac:dyDescent="0.25">
      <c r="A15721" t="s">
        <v>19</v>
      </c>
      <c r="B15721" t="s">
        <v>17</v>
      </c>
      <c r="C15721">
        <v>10</v>
      </c>
      <c r="D15721">
        <v>6</v>
      </c>
      <c r="E15721" t="b">
        <v>0</v>
      </c>
      <c r="F15721">
        <v>0</v>
      </c>
      <c r="G15721">
        <v>64</v>
      </c>
      <c r="H15721">
        <v>1</v>
      </c>
      <c r="I15721">
        <v>2</v>
      </c>
      <c r="J15721">
        <v>1</v>
      </c>
      <c r="K15721">
        <v>0</v>
      </c>
      <c r="L15721">
        <v>0</v>
      </c>
      <c r="M15721">
        <f t="shared" si="31734"/>
        <v>63</v>
      </c>
      <c r="N15721" t="b">
        <f t="shared" ref="N15721" si="31811">AND(MIN($F15719,$F15720,$F15721)=$F15721,MAX($H15719,$H15720,$H15721)=$H15721)</f>
        <v>1</v>
      </c>
      <c r="O15721" t="b">
        <f t="shared" ref="O15721" si="31812">AND(NOT(N15719),NOT(N15720),N15721)</f>
        <v>1</v>
      </c>
    </row>
    <row r="15722" spans="1:15" x14ac:dyDescent="0.25">
      <c r="A15722" t="s">
        <v>13</v>
      </c>
      <c r="B15722" t="s">
        <v>17</v>
      </c>
      <c r="C15722">
        <v>10</v>
      </c>
      <c r="D15722">
        <v>7</v>
      </c>
      <c r="E15722" t="b">
        <v>0</v>
      </c>
      <c r="F15722">
        <v>1E-3</v>
      </c>
      <c r="G15722">
        <v>64</v>
      </c>
      <c r="H15722">
        <v>1</v>
      </c>
      <c r="I15722">
        <v>2</v>
      </c>
      <c r="J15722">
        <v>1</v>
      </c>
      <c r="K15722">
        <v>0</v>
      </c>
      <c r="L15722">
        <v>0</v>
      </c>
      <c r="M15722">
        <f t="shared" si="31734"/>
        <v>63</v>
      </c>
      <c r="N15722" t="b">
        <f t="shared" ref="N15722" si="31813">AND(MIN($F15722,$F15723,$F15724)=$F15722,MAX($H15722,$H15723,$H15724)=$H15722)</f>
        <v>1</v>
      </c>
      <c r="O15722" t="b">
        <f t="shared" ref="O15722" si="31814">AND(N15722,NOT(N15723),NOT(N15724))</f>
        <v>0</v>
      </c>
    </row>
    <row r="15723" spans="1:15" x14ac:dyDescent="0.25">
      <c r="A15723" t="s">
        <v>15</v>
      </c>
      <c r="B15723" t="s">
        <v>17</v>
      </c>
      <c r="C15723">
        <v>10</v>
      </c>
      <c r="D15723">
        <v>7</v>
      </c>
      <c r="E15723" t="b">
        <v>0</v>
      </c>
      <c r="F15723">
        <v>1E-3</v>
      </c>
      <c r="G15723">
        <v>64</v>
      </c>
      <c r="H15723">
        <v>1</v>
      </c>
      <c r="I15723">
        <v>1</v>
      </c>
      <c r="J15723">
        <v>1</v>
      </c>
      <c r="K15723">
        <v>0</v>
      </c>
      <c r="L15723">
        <v>0</v>
      </c>
      <c r="M15723">
        <f t="shared" si="31734"/>
        <v>63</v>
      </c>
      <c r="N15723" t="b">
        <f t="shared" ref="N15723" si="31815">AND(MIN($F15722,$F15723,$F15724)=$F15723,MAX($H15722,$H15723,$H15724)=$H15723)</f>
        <v>1</v>
      </c>
      <c r="O15723" t="b">
        <f t="shared" ref="O15723" si="31816">AND(NOT(N15722),N15723,NOT(N15724))</f>
        <v>0</v>
      </c>
    </row>
    <row r="15724" spans="1:15" x14ac:dyDescent="0.25">
      <c r="A15724" t="s">
        <v>19</v>
      </c>
      <c r="B15724" t="s">
        <v>17</v>
      </c>
      <c r="C15724">
        <v>10</v>
      </c>
      <c r="D15724">
        <v>7</v>
      </c>
      <c r="E15724" t="b">
        <v>0</v>
      </c>
      <c r="F15724">
        <v>1E-3</v>
      </c>
      <c r="G15724">
        <v>64</v>
      </c>
      <c r="H15724">
        <v>1</v>
      </c>
      <c r="I15724">
        <v>2</v>
      </c>
      <c r="J15724">
        <v>1</v>
      </c>
      <c r="K15724">
        <v>0</v>
      </c>
      <c r="L15724">
        <v>0</v>
      </c>
      <c r="M15724">
        <f t="shared" si="31734"/>
        <v>63</v>
      </c>
      <c r="N15724" t="b">
        <f t="shared" ref="N15724" si="31817">AND(MIN($F15722,$F15723,$F15724)=$F15724,MAX($H15722,$H15723,$H15724)=$H15724)</f>
        <v>1</v>
      </c>
      <c r="O15724" t="b">
        <f t="shared" ref="O15724" si="31818">AND(NOT(N15722),NOT(N15723),N15724)</f>
        <v>0</v>
      </c>
    </row>
    <row r="15725" spans="1:15" x14ac:dyDescent="0.25">
      <c r="A15725" t="s">
        <v>13</v>
      </c>
      <c r="B15725" t="s">
        <v>17</v>
      </c>
      <c r="C15725">
        <v>10</v>
      </c>
      <c r="D15725">
        <v>8</v>
      </c>
      <c r="E15725" t="b">
        <v>0</v>
      </c>
      <c r="F15725">
        <v>0</v>
      </c>
      <c r="G15725">
        <v>64</v>
      </c>
      <c r="H15725">
        <v>1</v>
      </c>
      <c r="I15725">
        <v>2</v>
      </c>
      <c r="J15725">
        <v>1</v>
      </c>
      <c r="K15725">
        <v>0</v>
      </c>
      <c r="L15725">
        <v>0</v>
      </c>
      <c r="M15725">
        <f t="shared" si="31734"/>
        <v>63</v>
      </c>
      <c r="N15725" t="b">
        <f t="shared" ref="N15725" si="31819">AND(MIN($F15725,$F15726,$F15727)=$F15725,MAX($H15725,$H15726,$H15727)=$H15725)</f>
        <v>1</v>
      </c>
      <c r="O15725" t="b">
        <f t="shared" ref="O15725" si="31820">AND(N15725,NOT(N15726),NOT(N15727))</f>
        <v>0</v>
      </c>
    </row>
    <row r="15726" spans="1:15" x14ac:dyDescent="0.25">
      <c r="A15726" t="s">
        <v>15</v>
      </c>
      <c r="B15726" t="s">
        <v>17</v>
      </c>
      <c r="C15726">
        <v>10</v>
      </c>
      <c r="D15726">
        <v>8</v>
      </c>
      <c r="E15726" t="b">
        <v>0</v>
      </c>
      <c r="F15726">
        <v>0</v>
      </c>
      <c r="G15726">
        <v>64</v>
      </c>
      <c r="H15726">
        <v>1</v>
      </c>
      <c r="I15726">
        <v>1</v>
      </c>
      <c r="J15726">
        <v>1</v>
      </c>
      <c r="K15726">
        <v>0</v>
      </c>
      <c r="L15726">
        <v>0</v>
      </c>
      <c r="M15726">
        <f t="shared" si="31734"/>
        <v>63</v>
      </c>
      <c r="N15726" t="b">
        <f t="shared" ref="N15726" si="31821">AND(MIN($F15725,$F15726,$F15727)=$F15726,MAX($H15725,$H15726,$H15727)=$H15726)</f>
        <v>1</v>
      </c>
      <c r="O15726" t="b">
        <f t="shared" ref="O15726" si="31822">AND(NOT(N15725),N15726,NOT(N15727))</f>
        <v>0</v>
      </c>
    </row>
    <row r="15727" spans="1:15" x14ac:dyDescent="0.25">
      <c r="A15727" t="s">
        <v>19</v>
      </c>
      <c r="B15727" t="s">
        <v>17</v>
      </c>
      <c r="C15727">
        <v>10</v>
      </c>
      <c r="D15727">
        <v>8</v>
      </c>
      <c r="E15727" t="b">
        <v>0</v>
      </c>
      <c r="F15727">
        <v>1E-3</v>
      </c>
      <c r="G15727">
        <v>64</v>
      </c>
      <c r="H15727">
        <v>1</v>
      </c>
      <c r="I15727">
        <v>2</v>
      </c>
      <c r="J15727">
        <v>1</v>
      </c>
      <c r="K15727">
        <v>0</v>
      </c>
      <c r="L15727">
        <v>0</v>
      </c>
      <c r="M15727">
        <f t="shared" si="31734"/>
        <v>63</v>
      </c>
      <c r="N15727" t="b">
        <f t="shared" ref="N15727" si="31823">AND(MIN($F15725,$F15726,$F15727)=$F15727,MAX($H15725,$H15726,$H15727)=$H15727)</f>
        <v>0</v>
      </c>
      <c r="O15727" t="b">
        <f t="shared" ref="O15727" si="31824">AND(NOT(N15725),NOT(N15726),N15727)</f>
        <v>0</v>
      </c>
    </row>
    <row r="15728" spans="1:15" x14ac:dyDescent="0.25">
      <c r="A15728" t="s">
        <v>13</v>
      </c>
      <c r="B15728" t="s">
        <v>17</v>
      </c>
      <c r="C15728">
        <v>10</v>
      </c>
      <c r="D15728">
        <v>9</v>
      </c>
      <c r="E15728" t="b">
        <v>0</v>
      </c>
      <c r="F15728">
        <v>1E-3</v>
      </c>
      <c r="G15728">
        <v>64</v>
      </c>
      <c r="H15728">
        <v>1</v>
      </c>
      <c r="I15728">
        <v>2</v>
      </c>
      <c r="J15728">
        <v>1</v>
      </c>
      <c r="K15728">
        <v>0</v>
      </c>
      <c r="L15728">
        <v>0</v>
      </c>
      <c r="M15728">
        <f t="shared" si="31734"/>
        <v>63</v>
      </c>
      <c r="N15728" t="b">
        <f t="shared" ref="N15728" si="31825">AND(MIN($F15728,$F15729,$F15730)=$F15728,MAX($H15728,$H15729,$H15730)=$H15728)</f>
        <v>1</v>
      </c>
      <c r="O15728" t="b">
        <f t="shared" ref="O15728" si="31826">AND(N15728,NOT(N15729),NOT(N15730))</f>
        <v>0</v>
      </c>
    </row>
    <row r="15729" spans="1:15" x14ac:dyDescent="0.25">
      <c r="A15729" t="s">
        <v>15</v>
      </c>
      <c r="B15729" t="s">
        <v>17</v>
      </c>
      <c r="C15729">
        <v>10</v>
      </c>
      <c r="D15729">
        <v>9</v>
      </c>
      <c r="E15729" t="b">
        <v>0</v>
      </c>
      <c r="F15729">
        <v>1E-3</v>
      </c>
      <c r="G15729">
        <v>64</v>
      </c>
      <c r="H15729">
        <v>1</v>
      </c>
      <c r="I15729">
        <v>1</v>
      </c>
      <c r="J15729">
        <v>1</v>
      </c>
      <c r="K15729">
        <v>0</v>
      </c>
      <c r="L15729">
        <v>0</v>
      </c>
      <c r="M15729">
        <f t="shared" si="31734"/>
        <v>63</v>
      </c>
      <c r="N15729" t="b">
        <f t="shared" ref="N15729" si="31827">AND(MIN($F15728,$F15729,$F15730)=$F15729,MAX($H15728,$H15729,$H15730)=$H15729)</f>
        <v>1</v>
      </c>
      <c r="O15729" t="b">
        <f t="shared" ref="O15729" si="31828">AND(NOT(N15728),N15729,NOT(N15730))</f>
        <v>0</v>
      </c>
    </row>
    <row r="15730" spans="1:15" x14ac:dyDescent="0.25">
      <c r="A15730" t="s">
        <v>19</v>
      </c>
      <c r="B15730" t="s">
        <v>17</v>
      </c>
      <c r="C15730">
        <v>10</v>
      </c>
      <c r="D15730">
        <v>9</v>
      </c>
      <c r="E15730" t="b">
        <v>0</v>
      </c>
      <c r="F15730">
        <v>1E-3</v>
      </c>
      <c r="G15730">
        <v>64</v>
      </c>
      <c r="H15730">
        <v>1</v>
      </c>
      <c r="I15730">
        <v>2</v>
      </c>
      <c r="J15730">
        <v>1</v>
      </c>
      <c r="K15730">
        <v>0</v>
      </c>
      <c r="L15730">
        <v>0</v>
      </c>
      <c r="M15730">
        <f t="shared" si="31734"/>
        <v>63</v>
      </c>
      <c r="N15730" t="b">
        <f t="shared" ref="N15730" si="31829">AND(MIN($F15728,$F15729,$F15730)=$F15730,MAX($H15728,$H15729,$H15730)=$H15730)</f>
        <v>1</v>
      </c>
      <c r="O15730" t="b">
        <f t="shared" ref="O15730" si="31830">AND(NOT(N15728),NOT(N15729),N15730)</f>
        <v>0</v>
      </c>
    </row>
    <row r="15731" spans="1:15" x14ac:dyDescent="0.25">
      <c r="A15731" t="s">
        <v>13</v>
      </c>
      <c r="B15731" t="s">
        <v>17</v>
      </c>
      <c r="C15731">
        <v>11</v>
      </c>
      <c r="D15731">
        <v>0</v>
      </c>
      <c r="E15731" t="b">
        <v>0</v>
      </c>
      <c r="F15731">
        <v>2E-3</v>
      </c>
      <c r="G15731">
        <v>64</v>
      </c>
      <c r="H15731">
        <v>8</v>
      </c>
      <c r="I15731">
        <v>42</v>
      </c>
      <c r="J15731">
        <v>23</v>
      </c>
      <c r="K15731">
        <v>4</v>
      </c>
      <c r="L15731">
        <v>3</v>
      </c>
      <c r="M15731">
        <f t="shared" si="31734"/>
        <v>56</v>
      </c>
      <c r="N15731" t="b">
        <f t="shared" ref="N15731" si="31831">AND(MIN($F15731,$F15732,$F15733)=$F15731,MAX($H15731,$H15732,$H15733)=$H15731)</f>
        <v>1</v>
      </c>
      <c r="O15731" t="b">
        <f t="shared" ref="O15731" si="31832">AND(N15731,NOT(N15732),NOT(N15733))</f>
        <v>0</v>
      </c>
    </row>
    <row r="15732" spans="1:15" x14ac:dyDescent="0.25">
      <c r="A15732" t="s">
        <v>15</v>
      </c>
      <c r="B15732" t="s">
        <v>17</v>
      </c>
      <c r="C15732">
        <v>11</v>
      </c>
      <c r="D15732">
        <v>0</v>
      </c>
      <c r="E15732" t="b">
        <v>0</v>
      </c>
      <c r="F15732">
        <v>2E-3</v>
      </c>
      <c r="G15732">
        <v>64</v>
      </c>
      <c r="H15732">
        <v>8</v>
      </c>
      <c r="I15732">
        <v>38</v>
      </c>
      <c r="J15732">
        <v>37</v>
      </c>
      <c r="K15732">
        <v>11</v>
      </c>
      <c r="L15732">
        <v>4</v>
      </c>
      <c r="M15732">
        <f t="shared" si="31734"/>
        <v>56</v>
      </c>
      <c r="N15732" t="b">
        <f t="shared" ref="N15732" si="31833">AND(MIN($F15731,$F15732,$F15733)=$F15732,MAX($H15731,$H15732,$H15733)=$H15732)</f>
        <v>1</v>
      </c>
      <c r="O15732" t="b">
        <f t="shared" ref="O15732" si="31834">AND(NOT(N15731),N15732,NOT(N15733))</f>
        <v>0</v>
      </c>
    </row>
    <row r="15733" spans="1:15" x14ac:dyDescent="0.25">
      <c r="A15733" t="s">
        <v>19</v>
      </c>
      <c r="B15733" t="s">
        <v>17</v>
      </c>
      <c r="C15733">
        <v>11</v>
      </c>
      <c r="D15733">
        <v>0</v>
      </c>
      <c r="E15733" t="b">
        <v>0</v>
      </c>
      <c r="F15733">
        <v>3.0000000000000001E-3</v>
      </c>
      <c r="G15733">
        <v>64</v>
      </c>
      <c r="H15733">
        <v>8</v>
      </c>
      <c r="I15733">
        <v>42</v>
      </c>
      <c r="J15733">
        <v>23</v>
      </c>
      <c r="K15733">
        <v>4</v>
      </c>
      <c r="L15733">
        <v>3</v>
      </c>
      <c r="M15733">
        <f t="shared" si="31734"/>
        <v>56</v>
      </c>
      <c r="N15733" t="b">
        <f t="shared" ref="N15733" si="31835">AND(MIN($F15731,$F15732,$F15733)=$F15733,MAX($H15731,$H15732,$H15733)=$H15733)</f>
        <v>0</v>
      </c>
      <c r="O15733" t="b">
        <f t="shared" ref="O15733" si="31836">AND(NOT(N15731),NOT(N15732),N15733)</f>
        <v>0</v>
      </c>
    </row>
    <row r="15734" spans="1:15" x14ac:dyDescent="0.25">
      <c r="A15734" t="s">
        <v>13</v>
      </c>
      <c r="B15734" t="s">
        <v>17</v>
      </c>
      <c r="C15734">
        <v>11</v>
      </c>
      <c r="D15734">
        <v>10</v>
      </c>
      <c r="E15734" t="b">
        <v>0</v>
      </c>
      <c r="F15734">
        <v>0</v>
      </c>
      <c r="G15734">
        <v>64</v>
      </c>
      <c r="H15734">
        <v>1</v>
      </c>
      <c r="I15734">
        <v>2</v>
      </c>
      <c r="J15734">
        <v>1</v>
      </c>
      <c r="K15734">
        <v>0</v>
      </c>
      <c r="L15734">
        <v>0</v>
      </c>
      <c r="M15734">
        <f t="shared" si="31734"/>
        <v>63</v>
      </c>
      <c r="N15734" t="b">
        <f t="shared" ref="N15734" si="31837">AND(MIN($F15734,$F15735,$F15736)=$F15734,MAX($H15734,$H15735,$H15736)=$H15734)</f>
        <v>1</v>
      </c>
      <c r="O15734" t="b">
        <f t="shared" ref="O15734" si="31838">AND(N15734,NOT(N15735),NOT(N15736))</f>
        <v>0</v>
      </c>
    </row>
    <row r="15735" spans="1:15" x14ac:dyDescent="0.25">
      <c r="A15735" t="s">
        <v>15</v>
      </c>
      <c r="B15735" t="s">
        <v>17</v>
      </c>
      <c r="C15735">
        <v>11</v>
      </c>
      <c r="D15735">
        <v>10</v>
      </c>
      <c r="E15735" t="b">
        <v>0</v>
      </c>
      <c r="F15735">
        <v>0</v>
      </c>
      <c r="G15735">
        <v>64</v>
      </c>
      <c r="H15735">
        <v>1</v>
      </c>
      <c r="I15735">
        <v>1</v>
      </c>
      <c r="J15735">
        <v>1</v>
      </c>
      <c r="K15735">
        <v>0</v>
      </c>
      <c r="L15735">
        <v>0</v>
      </c>
      <c r="M15735">
        <f t="shared" si="31734"/>
        <v>63</v>
      </c>
      <c r="N15735" t="b">
        <f t="shared" ref="N15735" si="31839">AND(MIN($F15734,$F15735,$F15736)=$F15735,MAX($H15734,$H15735,$H15736)=$H15735)</f>
        <v>1</v>
      </c>
      <c r="O15735" t="b">
        <f t="shared" ref="O15735" si="31840">AND(NOT(N15734),N15735,NOT(N15736))</f>
        <v>0</v>
      </c>
    </row>
    <row r="15736" spans="1:15" x14ac:dyDescent="0.25">
      <c r="A15736" t="s">
        <v>19</v>
      </c>
      <c r="B15736" t="s">
        <v>17</v>
      </c>
      <c r="C15736">
        <v>11</v>
      </c>
      <c r="D15736">
        <v>10</v>
      </c>
      <c r="E15736" t="b">
        <v>0</v>
      </c>
      <c r="F15736">
        <v>1E-3</v>
      </c>
      <c r="G15736">
        <v>64</v>
      </c>
      <c r="H15736">
        <v>1</v>
      </c>
      <c r="I15736">
        <v>2</v>
      </c>
      <c r="J15736">
        <v>1</v>
      </c>
      <c r="K15736">
        <v>0</v>
      </c>
      <c r="L15736">
        <v>0</v>
      </c>
      <c r="M15736">
        <f t="shared" si="31734"/>
        <v>63</v>
      </c>
      <c r="N15736" t="b">
        <f t="shared" ref="N15736" si="31841">AND(MIN($F15734,$F15735,$F15736)=$F15736,MAX($H15734,$H15735,$H15736)=$H15736)</f>
        <v>0</v>
      </c>
      <c r="O15736" t="b">
        <f t="shared" ref="O15736" si="31842">AND(NOT(N15734),NOT(N15735),N15736)</f>
        <v>0</v>
      </c>
    </row>
    <row r="15737" spans="1:15" x14ac:dyDescent="0.25">
      <c r="A15737" t="s">
        <v>13</v>
      </c>
      <c r="B15737" t="s">
        <v>17</v>
      </c>
      <c r="C15737">
        <v>11</v>
      </c>
      <c r="D15737">
        <v>11</v>
      </c>
      <c r="E15737" t="b">
        <v>0</v>
      </c>
      <c r="F15737">
        <v>0</v>
      </c>
      <c r="G15737">
        <v>64</v>
      </c>
      <c r="H15737">
        <v>1</v>
      </c>
      <c r="I15737">
        <v>2</v>
      </c>
      <c r="J15737">
        <v>1</v>
      </c>
      <c r="K15737">
        <v>0</v>
      </c>
      <c r="L15737">
        <v>0</v>
      </c>
      <c r="M15737">
        <f t="shared" si="31734"/>
        <v>63</v>
      </c>
      <c r="N15737" t="b">
        <f t="shared" ref="N15737" si="31843">AND(MIN($F15737,$F15738,$F15739)=$F15737,MAX($H15737,$H15738,$H15739)=$H15737)</f>
        <v>1</v>
      </c>
      <c r="O15737" t="b">
        <f t="shared" ref="O15737" si="31844">AND(N15737,NOT(N15738),NOT(N15739))</f>
        <v>0</v>
      </c>
    </row>
    <row r="15738" spans="1:15" x14ac:dyDescent="0.25">
      <c r="A15738" t="s">
        <v>15</v>
      </c>
      <c r="B15738" t="s">
        <v>17</v>
      </c>
      <c r="C15738">
        <v>11</v>
      </c>
      <c r="D15738">
        <v>11</v>
      </c>
      <c r="E15738" t="b">
        <v>0</v>
      </c>
      <c r="F15738">
        <v>1E-3</v>
      </c>
      <c r="G15738">
        <v>64</v>
      </c>
      <c r="H15738">
        <v>1</v>
      </c>
      <c r="I15738">
        <v>1</v>
      </c>
      <c r="J15738">
        <v>1</v>
      </c>
      <c r="K15738">
        <v>0</v>
      </c>
      <c r="L15738">
        <v>0</v>
      </c>
      <c r="M15738">
        <f t="shared" si="31734"/>
        <v>63</v>
      </c>
      <c r="N15738" t="b">
        <f t="shared" ref="N15738" si="31845">AND(MIN($F15737,$F15738,$F15739)=$F15738,MAX($H15737,$H15738,$H15739)=$H15738)</f>
        <v>0</v>
      </c>
      <c r="O15738" t="b">
        <f t="shared" ref="O15738" si="31846">AND(NOT(N15737),N15738,NOT(N15739))</f>
        <v>0</v>
      </c>
    </row>
    <row r="15739" spans="1:15" x14ac:dyDescent="0.25">
      <c r="A15739" t="s">
        <v>19</v>
      </c>
      <c r="B15739" t="s">
        <v>17</v>
      </c>
      <c r="C15739">
        <v>11</v>
      </c>
      <c r="D15739">
        <v>11</v>
      </c>
      <c r="E15739" t="b">
        <v>0</v>
      </c>
      <c r="F15739">
        <v>0</v>
      </c>
      <c r="G15739">
        <v>64</v>
      </c>
      <c r="H15739">
        <v>1</v>
      </c>
      <c r="I15739">
        <v>2</v>
      </c>
      <c r="J15739">
        <v>1</v>
      </c>
      <c r="K15739">
        <v>0</v>
      </c>
      <c r="L15739">
        <v>0</v>
      </c>
      <c r="M15739">
        <f t="shared" si="31734"/>
        <v>63</v>
      </c>
      <c r="N15739" t="b">
        <f t="shared" ref="N15739" si="31847">AND(MIN($F15737,$F15738,$F15739)=$F15739,MAX($H15737,$H15738,$H15739)=$H15739)</f>
        <v>1</v>
      </c>
      <c r="O15739" t="b">
        <f t="shared" ref="O15739" si="31848">AND(NOT(N15737),NOT(N15738),N15739)</f>
        <v>0</v>
      </c>
    </row>
    <row r="15740" spans="1:15" x14ac:dyDescent="0.25">
      <c r="A15740" t="s">
        <v>13</v>
      </c>
      <c r="B15740" t="s">
        <v>17</v>
      </c>
      <c r="C15740">
        <v>11</v>
      </c>
      <c r="D15740">
        <v>12</v>
      </c>
      <c r="E15740" t="b">
        <v>0</v>
      </c>
      <c r="F15740">
        <v>0</v>
      </c>
      <c r="G15740">
        <v>64</v>
      </c>
      <c r="H15740">
        <v>1</v>
      </c>
      <c r="I15740">
        <v>2</v>
      </c>
      <c r="J15740">
        <v>1</v>
      </c>
      <c r="K15740">
        <v>0</v>
      </c>
      <c r="L15740">
        <v>0</v>
      </c>
      <c r="M15740">
        <f t="shared" si="31734"/>
        <v>63</v>
      </c>
      <c r="N15740" t="b">
        <f t="shared" ref="N15740" si="31849">AND(MIN($F15740,$F15741,$F15742)=$F15740,MAX($H15740,$H15741,$H15742)=$H15740)</f>
        <v>1</v>
      </c>
      <c r="O15740" t="b">
        <f t="shared" ref="O15740" si="31850">AND(N15740,NOT(N15741),NOT(N15742))</f>
        <v>0</v>
      </c>
    </row>
    <row r="15741" spans="1:15" x14ac:dyDescent="0.25">
      <c r="A15741" t="s">
        <v>15</v>
      </c>
      <c r="B15741" t="s">
        <v>17</v>
      </c>
      <c r="C15741">
        <v>11</v>
      </c>
      <c r="D15741">
        <v>12</v>
      </c>
      <c r="E15741" t="b">
        <v>0</v>
      </c>
      <c r="F15741">
        <v>0</v>
      </c>
      <c r="G15741">
        <v>64</v>
      </c>
      <c r="H15741">
        <v>1</v>
      </c>
      <c r="I15741">
        <v>1</v>
      </c>
      <c r="J15741">
        <v>1</v>
      </c>
      <c r="K15741">
        <v>0</v>
      </c>
      <c r="L15741">
        <v>0</v>
      </c>
      <c r="M15741">
        <f t="shared" si="31734"/>
        <v>63</v>
      </c>
      <c r="N15741" t="b">
        <f t="shared" ref="N15741" si="31851">AND(MIN($F15740,$F15741,$F15742)=$F15741,MAX($H15740,$H15741,$H15742)=$H15741)</f>
        <v>1</v>
      </c>
      <c r="O15741" t="b">
        <f t="shared" ref="O15741" si="31852">AND(NOT(N15740),N15741,NOT(N15742))</f>
        <v>0</v>
      </c>
    </row>
    <row r="15742" spans="1:15" x14ac:dyDescent="0.25">
      <c r="A15742" t="s">
        <v>19</v>
      </c>
      <c r="B15742" t="s">
        <v>17</v>
      </c>
      <c r="C15742">
        <v>11</v>
      </c>
      <c r="D15742">
        <v>12</v>
      </c>
      <c r="E15742" t="b">
        <v>0</v>
      </c>
      <c r="F15742">
        <v>1E-3</v>
      </c>
      <c r="G15742">
        <v>64</v>
      </c>
      <c r="H15742">
        <v>1</v>
      </c>
      <c r="I15742">
        <v>2</v>
      </c>
      <c r="J15742">
        <v>1</v>
      </c>
      <c r="K15742">
        <v>0</v>
      </c>
      <c r="L15742">
        <v>0</v>
      </c>
      <c r="M15742">
        <f t="shared" si="31734"/>
        <v>63</v>
      </c>
      <c r="N15742" t="b">
        <f t="shared" ref="N15742" si="31853">AND(MIN($F15740,$F15741,$F15742)=$F15742,MAX($H15740,$H15741,$H15742)=$H15742)</f>
        <v>0</v>
      </c>
      <c r="O15742" t="b">
        <f t="shared" ref="O15742" si="31854">AND(NOT(N15740),NOT(N15741),N15742)</f>
        <v>0</v>
      </c>
    </row>
    <row r="15743" spans="1:15" x14ac:dyDescent="0.25">
      <c r="A15743" t="s">
        <v>13</v>
      </c>
      <c r="B15743" t="s">
        <v>17</v>
      </c>
      <c r="C15743">
        <v>11</v>
      </c>
      <c r="D15743">
        <v>13</v>
      </c>
      <c r="E15743" t="b">
        <v>0</v>
      </c>
      <c r="F15743">
        <v>2E-3</v>
      </c>
      <c r="G15743">
        <v>64</v>
      </c>
      <c r="H15743">
        <v>1</v>
      </c>
      <c r="I15743">
        <v>2</v>
      </c>
      <c r="J15743">
        <v>1</v>
      </c>
      <c r="K15743">
        <v>0</v>
      </c>
      <c r="L15743">
        <v>0</v>
      </c>
      <c r="M15743">
        <f t="shared" si="31734"/>
        <v>63</v>
      </c>
      <c r="N15743" t="b">
        <f t="shared" ref="N15743" si="31855">AND(MIN($F15743,$F15744,$F15745)=$F15743,MAX($H15743,$H15744,$H15745)=$H15743)</f>
        <v>0</v>
      </c>
      <c r="O15743" t="b">
        <f t="shared" ref="O15743" si="31856">AND(N15743,NOT(N15744),NOT(N15745))</f>
        <v>0</v>
      </c>
    </row>
    <row r="15744" spans="1:15" x14ac:dyDescent="0.25">
      <c r="A15744" t="s">
        <v>15</v>
      </c>
      <c r="B15744" t="s">
        <v>17</v>
      </c>
      <c r="C15744">
        <v>11</v>
      </c>
      <c r="D15744">
        <v>13</v>
      </c>
      <c r="E15744" t="b">
        <v>0</v>
      </c>
      <c r="F15744">
        <v>1E-3</v>
      </c>
      <c r="G15744">
        <v>64</v>
      </c>
      <c r="H15744">
        <v>1</v>
      </c>
      <c r="I15744">
        <v>1</v>
      </c>
      <c r="J15744">
        <v>1</v>
      </c>
      <c r="K15744">
        <v>0</v>
      </c>
      <c r="L15744">
        <v>0</v>
      </c>
      <c r="M15744">
        <f t="shared" si="31734"/>
        <v>63</v>
      </c>
      <c r="N15744" t="b">
        <f t="shared" ref="N15744" si="31857">AND(MIN($F15743,$F15744,$F15745)=$F15744,MAX($H15743,$H15744,$H15745)=$H15744)</f>
        <v>1</v>
      </c>
      <c r="O15744" t="b">
        <f t="shared" ref="O15744" si="31858">AND(NOT(N15743),N15744,NOT(N15745))</f>
        <v>0</v>
      </c>
    </row>
    <row r="15745" spans="1:15" x14ac:dyDescent="0.25">
      <c r="A15745" t="s">
        <v>19</v>
      </c>
      <c r="B15745" t="s">
        <v>17</v>
      </c>
      <c r="C15745">
        <v>11</v>
      </c>
      <c r="D15745">
        <v>13</v>
      </c>
      <c r="E15745" t="b">
        <v>0</v>
      </c>
      <c r="F15745">
        <v>1E-3</v>
      </c>
      <c r="G15745">
        <v>64</v>
      </c>
      <c r="H15745">
        <v>1</v>
      </c>
      <c r="I15745">
        <v>2</v>
      </c>
      <c r="J15745">
        <v>1</v>
      </c>
      <c r="K15745">
        <v>0</v>
      </c>
      <c r="L15745">
        <v>0</v>
      </c>
      <c r="M15745">
        <f t="shared" si="31734"/>
        <v>63</v>
      </c>
      <c r="N15745" t="b">
        <f t="shared" ref="N15745" si="31859">AND(MIN($F15743,$F15744,$F15745)=$F15745,MAX($H15743,$H15744,$H15745)=$H15745)</f>
        <v>1</v>
      </c>
      <c r="O15745" t="b">
        <f t="shared" ref="O15745" si="31860">AND(NOT(N15743),NOT(N15744),N15745)</f>
        <v>0</v>
      </c>
    </row>
    <row r="15746" spans="1:15" x14ac:dyDescent="0.25">
      <c r="A15746" t="s">
        <v>13</v>
      </c>
      <c r="B15746" t="s">
        <v>17</v>
      </c>
      <c r="C15746">
        <v>11</v>
      </c>
      <c r="D15746">
        <v>14</v>
      </c>
      <c r="E15746" t="b">
        <v>0</v>
      </c>
      <c r="F15746">
        <v>0</v>
      </c>
      <c r="G15746">
        <v>64</v>
      </c>
      <c r="H15746">
        <v>1</v>
      </c>
      <c r="I15746">
        <v>2</v>
      </c>
      <c r="J15746">
        <v>1</v>
      </c>
      <c r="K15746">
        <v>0</v>
      </c>
      <c r="L15746">
        <v>0</v>
      </c>
      <c r="M15746">
        <f t="shared" si="31734"/>
        <v>63</v>
      </c>
      <c r="N15746" t="b">
        <f t="shared" ref="N15746" si="31861">AND(MIN($F15746,$F15747,$F15748)=$F15746,MAX($H15746,$H15747,$H15748)=$H15746)</f>
        <v>1</v>
      </c>
      <c r="O15746" t="b">
        <f t="shared" ref="O15746" si="31862">AND(N15746,NOT(N15747),NOT(N15748))</f>
        <v>1</v>
      </c>
    </row>
    <row r="15747" spans="1:15" x14ac:dyDescent="0.25">
      <c r="A15747" t="s">
        <v>15</v>
      </c>
      <c r="B15747" t="s">
        <v>17</v>
      </c>
      <c r="C15747">
        <v>11</v>
      </c>
      <c r="D15747">
        <v>14</v>
      </c>
      <c r="E15747" t="b">
        <v>0</v>
      </c>
      <c r="F15747">
        <v>1E-3</v>
      </c>
      <c r="G15747">
        <v>64</v>
      </c>
      <c r="H15747">
        <v>1</v>
      </c>
      <c r="I15747">
        <v>1</v>
      </c>
      <c r="J15747">
        <v>1</v>
      </c>
      <c r="K15747">
        <v>0</v>
      </c>
      <c r="L15747">
        <v>0</v>
      </c>
      <c r="M15747">
        <f t="shared" ref="M15747:M15810" si="31863">G15747-H15747</f>
        <v>63</v>
      </c>
      <c r="N15747" t="b">
        <f t="shared" ref="N15747" si="31864">AND(MIN($F15746,$F15747,$F15748)=$F15747,MAX($H15746,$H15747,$H15748)=$H15747)</f>
        <v>0</v>
      </c>
      <c r="O15747" t="b">
        <f t="shared" ref="O15747" si="31865">AND(NOT(N15746),N15747,NOT(N15748))</f>
        <v>0</v>
      </c>
    </row>
    <row r="15748" spans="1:15" x14ac:dyDescent="0.25">
      <c r="A15748" t="s">
        <v>19</v>
      </c>
      <c r="B15748" t="s">
        <v>17</v>
      </c>
      <c r="C15748">
        <v>11</v>
      </c>
      <c r="D15748">
        <v>14</v>
      </c>
      <c r="E15748" t="b">
        <v>0</v>
      </c>
      <c r="F15748">
        <v>1E-3</v>
      </c>
      <c r="G15748">
        <v>64</v>
      </c>
      <c r="H15748">
        <v>1</v>
      </c>
      <c r="I15748">
        <v>2</v>
      </c>
      <c r="J15748">
        <v>1</v>
      </c>
      <c r="K15748">
        <v>0</v>
      </c>
      <c r="L15748">
        <v>0</v>
      </c>
      <c r="M15748">
        <f t="shared" si="31863"/>
        <v>63</v>
      </c>
      <c r="N15748" t="b">
        <f t="shared" ref="N15748" si="31866">AND(MIN($F15746,$F15747,$F15748)=$F15748,MAX($H15746,$H15747,$H15748)=$H15748)</f>
        <v>0</v>
      </c>
      <c r="O15748" t="b">
        <f t="shared" ref="O15748" si="31867">AND(NOT(N15746),NOT(N15747),N15748)</f>
        <v>0</v>
      </c>
    </row>
    <row r="15749" spans="1:15" x14ac:dyDescent="0.25">
      <c r="A15749" t="s">
        <v>13</v>
      </c>
      <c r="B15749" t="s">
        <v>17</v>
      </c>
      <c r="C15749">
        <v>11</v>
      </c>
      <c r="D15749">
        <v>15</v>
      </c>
      <c r="E15749" t="b">
        <v>0</v>
      </c>
      <c r="F15749">
        <v>1E-3</v>
      </c>
      <c r="G15749">
        <v>64</v>
      </c>
      <c r="H15749">
        <v>1</v>
      </c>
      <c r="I15749">
        <v>2</v>
      </c>
      <c r="J15749">
        <v>1</v>
      </c>
      <c r="K15749">
        <v>0</v>
      </c>
      <c r="L15749">
        <v>0</v>
      </c>
      <c r="M15749">
        <f t="shared" si="31863"/>
        <v>63</v>
      </c>
      <c r="N15749" t="b">
        <f t="shared" ref="N15749" si="31868">AND(MIN($F15749,$F15750,$F15751)=$F15749,MAX($H15749,$H15750,$H15751)=$H15749)</f>
        <v>0</v>
      </c>
      <c r="O15749" t="b">
        <f t="shared" ref="O15749" si="31869">AND(N15749,NOT(N15750),NOT(N15751))</f>
        <v>0</v>
      </c>
    </row>
    <row r="15750" spans="1:15" x14ac:dyDescent="0.25">
      <c r="A15750" t="s">
        <v>15</v>
      </c>
      <c r="B15750" t="s">
        <v>17</v>
      </c>
      <c r="C15750">
        <v>11</v>
      </c>
      <c r="D15750">
        <v>15</v>
      </c>
      <c r="E15750" t="b">
        <v>0</v>
      </c>
      <c r="F15750">
        <v>0</v>
      </c>
      <c r="G15750">
        <v>64</v>
      </c>
      <c r="H15750">
        <v>1</v>
      </c>
      <c r="I15750">
        <v>1</v>
      </c>
      <c r="J15750">
        <v>1</v>
      </c>
      <c r="K15750">
        <v>0</v>
      </c>
      <c r="L15750">
        <v>0</v>
      </c>
      <c r="M15750">
        <f t="shared" si="31863"/>
        <v>63</v>
      </c>
      <c r="N15750" t="b">
        <f t="shared" ref="N15750" si="31870">AND(MIN($F15749,$F15750,$F15751)=$F15750,MAX($H15749,$H15750,$H15751)=$H15750)</f>
        <v>1</v>
      </c>
      <c r="O15750" t="b">
        <f t="shared" ref="O15750" si="31871">AND(NOT(N15749),N15750,NOT(N15751))</f>
        <v>0</v>
      </c>
    </row>
    <row r="15751" spans="1:15" x14ac:dyDescent="0.25">
      <c r="A15751" t="s">
        <v>19</v>
      </c>
      <c r="B15751" t="s">
        <v>17</v>
      </c>
      <c r="C15751">
        <v>11</v>
      </c>
      <c r="D15751">
        <v>15</v>
      </c>
      <c r="E15751" t="b">
        <v>0</v>
      </c>
      <c r="F15751">
        <v>0</v>
      </c>
      <c r="G15751">
        <v>64</v>
      </c>
      <c r="H15751">
        <v>1</v>
      </c>
      <c r="I15751">
        <v>2</v>
      </c>
      <c r="J15751">
        <v>1</v>
      </c>
      <c r="K15751">
        <v>0</v>
      </c>
      <c r="L15751">
        <v>0</v>
      </c>
      <c r="M15751">
        <f t="shared" si="31863"/>
        <v>63</v>
      </c>
      <c r="N15751" t="b">
        <f t="shared" ref="N15751" si="31872">AND(MIN($F15749,$F15750,$F15751)=$F15751,MAX($H15749,$H15750,$H15751)=$H15751)</f>
        <v>1</v>
      </c>
      <c r="O15751" t="b">
        <f t="shared" ref="O15751" si="31873">AND(NOT(N15749),NOT(N15750),N15751)</f>
        <v>0</v>
      </c>
    </row>
    <row r="15752" spans="1:15" x14ac:dyDescent="0.25">
      <c r="A15752" t="s">
        <v>13</v>
      </c>
      <c r="B15752" t="s">
        <v>17</v>
      </c>
      <c r="C15752">
        <v>11</v>
      </c>
      <c r="D15752">
        <v>16</v>
      </c>
      <c r="E15752" t="b">
        <v>0</v>
      </c>
      <c r="F15752">
        <v>1E-3</v>
      </c>
      <c r="G15752">
        <v>64</v>
      </c>
      <c r="H15752">
        <v>1</v>
      </c>
      <c r="I15752">
        <v>2</v>
      </c>
      <c r="J15752">
        <v>1</v>
      </c>
      <c r="K15752">
        <v>0</v>
      </c>
      <c r="L15752">
        <v>0</v>
      </c>
      <c r="M15752">
        <f t="shared" si="31863"/>
        <v>63</v>
      </c>
      <c r="N15752" t="b">
        <f t="shared" ref="N15752" si="31874">AND(MIN($F15752,$F15753,$F15754)=$F15752,MAX($H15752,$H15753,$H15754)=$H15752)</f>
        <v>0</v>
      </c>
      <c r="O15752" t="b">
        <f t="shared" ref="O15752" si="31875">AND(N15752,NOT(N15753),NOT(N15754))</f>
        <v>0</v>
      </c>
    </row>
    <row r="15753" spans="1:15" x14ac:dyDescent="0.25">
      <c r="A15753" t="s">
        <v>15</v>
      </c>
      <c r="B15753" t="s">
        <v>17</v>
      </c>
      <c r="C15753">
        <v>11</v>
      </c>
      <c r="D15753">
        <v>16</v>
      </c>
      <c r="E15753" t="b">
        <v>0</v>
      </c>
      <c r="F15753">
        <v>0</v>
      </c>
      <c r="G15753">
        <v>64</v>
      </c>
      <c r="H15753">
        <v>1</v>
      </c>
      <c r="I15753">
        <v>1</v>
      </c>
      <c r="J15753">
        <v>1</v>
      </c>
      <c r="K15753">
        <v>0</v>
      </c>
      <c r="L15753">
        <v>0</v>
      </c>
      <c r="M15753">
        <f t="shared" si="31863"/>
        <v>63</v>
      </c>
      <c r="N15753" t="b">
        <f t="shared" ref="N15753" si="31876">AND(MIN($F15752,$F15753,$F15754)=$F15753,MAX($H15752,$H15753,$H15754)=$H15753)</f>
        <v>1</v>
      </c>
      <c r="O15753" t="b">
        <f t="shared" ref="O15753" si="31877">AND(NOT(N15752),N15753,NOT(N15754))</f>
        <v>1</v>
      </c>
    </row>
    <row r="15754" spans="1:15" x14ac:dyDescent="0.25">
      <c r="A15754" t="s">
        <v>19</v>
      </c>
      <c r="B15754" t="s">
        <v>17</v>
      </c>
      <c r="C15754">
        <v>11</v>
      </c>
      <c r="D15754">
        <v>16</v>
      </c>
      <c r="E15754" t="b">
        <v>0</v>
      </c>
      <c r="F15754">
        <v>1E-3</v>
      </c>
      <c r="G15754">
        <v>64</v>
      </c>
      <c r="H15754">
        <v>1</v>
      </c>
      <c r="I15754">
        <v>2</v>
      </c>
      <c r="J15754">
        <v>1</v>
      </c>
      <c r="K15754">
        <v>0</v>
      </c>
      <c r="L15754">
        <v>0</v>
      </c>
      <c r="M15754">
        <f t="shared" si="31863"/>
        <v>63</v>
      </c>
      <c r="N15754" t="b">
        <f t="shared" ref="N15754" si="31878">AND(MIN($F15752,$F15753,$F15754)=$F15754,MAX($H15752,$H15753,$H15754)=$H15754)</f>
        <v>0</v>
      </c>
      <c r="O15754" t="b">
        <f t="shared" ref="O15754" si="31879">AND(NOT(N15752),NOT(N15753),N15754)</f>
        <v>0</v>
      </c>
    </row>
    <row r="15755" spans="1:15" x14ac:dyDescent="0.25">
      <c r="A15755" t="s">
        <v>13</v>
      </c>
      <c r="B15755" t="s">
        <v>17</v>
      </c>
      <c r="C15755">
        <v>11</v>
      </c>
      <c r="D15755">
        <v>17</v>
      </c>
      <c r="E15755" t="b">
        <v>0</v>
      </c>
      <c r="F15755">
        <v>1E-3</v>
      </c>
      <c r="G15755">
        <v>64</v>
      </c>
      <c r="H15755">
        <v>1</v>
      </c>
      <c r="I15755">
        <v>2</v>
      </c>
      <c r="J15755">
        <v>1</v>
      </c>
      <c r="K15755">
        <v>0</v>
      </c>
      <c r="L15755">
        <v>0</v>
      </c>
      <c r="M15755">
        <f t="shared" si="31863"/>
        <v>63</v>
      </c>
      <c r="N15755" t="b">
        <f t="shared" ref="N15755" si="31880">AND(MIN($F15755,$F15756,$F15757)=$F15755,MAX($H15755,$H15756,$H15757)=$H15755)</f>
        <v>0</v>
      </c>
      <c r="O15755" t="b">
        <f t="shared" ref="O15755" si="31881">AND(N15755,NOT(N15756),NOT(N15757))</f>
        <v>0</v>
      </c>
    </row>
    <row r="15756" spans="1:15" x14ac:dyDescent="0.25">
      <c r="A15756" t="s">
        <v>15</v>
      </c>
      <c r="B15756" t="s">
        <v>17</v>
      </c>
      <c r="C15756">
        <v>11</v>
      </c>
      <c r="D15756">
        <v>17</v>
      </c>
      <c r="E15756" t="b">
        <v>0</v>
      </c>
      <c r="F15756">
        <v>0</v>
      </c>
      <c r="G15756">
        <v>64</v>
      </c>
      <c r="H15756">
        <v>1</v>
      </c>
      <c r="I15756">
        <v>1</v>
      </c>
      <c r="J15756">
        <v>1</v>
      </c>
      <c r="K15756">
        <v>0</v>
      </c>
      <c r="L15756">
        <v>0</v>
      </c>
      <c r="M15756">
        <f t="shared" si="31863"/>
        <v>63</v>
      </c>
      <c r="N15756" t="b">
        <f t="shared" ref="N15756" si="31882">AND(MIN($F15755,$F15756,$F15757)=$F15756,MAX($H15755,$H15756,$H15757)=$H15756)</f>
        <v>1</v>
      </c>
      <c r="O15756" t="b">
        <f t="shared" ref="O15756" si="31883">AND(NOT(N15755),N15756,NOT(N15757))</f>
        <v>0</v>
      </c>
    </row>
    <row r="15757" spans="1:15" x14ac:dyDescent="0.25">
      <c r="A15757" t="s">
        <v>19</v>
      </c>
      <c r="B15757" t="s">
        <v>17</v>
      </c>
      <c r="C15757">
        <v>11</v>
      </c>
      <c r="D15757">
        <v>17</v>
      </c>
      <c r="E15757" t="b">
        <v>0</v>
      </c>
      <c r="F15757">
        <v>0</v>
      </c>
      <c r="G15757">
        <v>64</v>
      </c>
      <c r="H15757">
        <v>1</v>
      </c>
      <c r="I15757">
        <v>2</v>
      </c>
      <c r="J15757">
        <v>1</v>
      </c>
      <c r="K15757">
        <v>0</v>
      </c>
      <c r="L15757">
        <v>0</v>
      </c>
      <c r="M15757">
        <f t="shared" si="31863"/>
        <v>63</v>
      </c>
      <c r="N15757" t="b">
        <f t="shared" ref="N15757" si="31884">AND(MIN($F15755,$F15756,$F15757)=$F15757,MAX($H15755,$H15756,$H15757)=$H15757)</f>
        <v>1</v>
      </c>
      <c r="O15757" t="b">
        <f t="shared" ref="O15757" si="31885">AND(NOT(N15755),NOT(N15756),N15757)</f>
        <v>0</v>
      </c>
    </row>
    <row r="15758" spans="1:15" x14ac:dyDescent="0.25">
      <c r="A15758" t="s">
        <v>13</v>
      </c>
      <c r="B15758" t="s">
        <v>17</v>
      </c>
      <c r="C15758">
        <v>11</v>
      </c>
      <c r="D15758">
        <v>18</v>
      </c>
      <c r="E15758" t="b">
        <v>0</v>
      </c>
      <c r="F15758">
        <v>1E-3</v>
      </c>
      <c r="G15758">
        <v>64</v>
      </c>
      <c r="H15758">
        <v>1</v>
      </c>
      <c r="I15758">
        <v>2</v>
      </c>
      <c r="J15758">
        <v>1</v>
      </c>
      <c r="K15758">
        <v>0</v>
      </c>
      <c r="L15758">
        <v>0</v>
      </c>
      <c r="M15758">
        <f t="shared" si="31863"/>
        <v>63</v>
      </c>
      <c r="N15758" t="b">
        <f t="shared" ref="N15758" si="31886">AND(MIN($F15758,$F15759,$F15760)=$F15758,MAX($H15758,$H15759,$H15760)=$H15758)</f>
        <v>1</v>
      </c>
      <c r="O15758" t="b">
        <f t="shared" ref="O15758" si="31887">AND(N15758,NOT(N15759),NOT(N15760))</f>
        <v>0</v>
      </c>
    </row>
    <row r="15759" spans="1:15" x14ac:dyDescent="0.25">
      <c r="A15759" t="s">
        <v>15</v>
      </c>
      <c r="B15759" t="s">
        <v>17</v>
      </c>
      <c r="C15759">
        <v>11</v>
      </c>
      <c r="D15759">
        <v>18</v>
      </c>
      <c r="E15759" t="b">
        <v>0</v>
      </c>
      <c r="F15759">
        <v>1E-3</v>
      </c>
      <c r="G15759">
        <v>64</v>
      </c>
      <c r="H15759">
        <v>1</v>
      </c>
      <c r="I15759">
        <v>1</v>
      </c>
      <c r="J15759">
        <v>1</v>
      </c>
      <c r="K15759">
        <v>0</v>
      </c>
      <c r="L15759">
        <v>0</v>
      </c>
      <c r="M15759">
        <f t="shared" si="31863"/>
        <v>63</v>
      </c>
      <c r="N15759" t="b">
        <f t="shared" ref="N15759" si="31888">AND(MIN($F15758,$F15759,$F15760)=$F15759,MAX($H15758,$H15759,$H15760)=$H15759)</f>
        <v>1</v>
      </c>
      <c r="O15759" t="b">
        <f t="shared" ref="O15759" si="31889">AND(NOT(N15758),N15759,NOT(N15760))</f>
        <v>0</v>
      </c>
    </row>
    <row r="15760" spans="1:15" x14ac:dyDescent="0.25">
      <c r="A15760" t="s">
        <v>19</v>
      </c>
      <c r="B15760" t="s">
        <v>17</v>
      </c>
      <c r="C15760">
        <v>11</v>
      </c>
      <c r="D15760">
        <v>18</v>
      </c>
      <c r="E15760" t="b">
        <v>0</v>
      </c>
      <c r="F15760">
        <v>1E-3</v>
      </c>
      <c r="G15760">
        <v>64</v>
      </c>
      <c r="H15760">
        <v>1</v>
      </c>
      <c r="I15760">
        <v>2</v>
      </c>
      <c r="J15760">
        <v>1</v>
      </c>
      <c r="K15760">
        <v>0</v>
      </c>
      <c r="L15760">
        <v>0</v>
      </c>
      <c r="M15760">
        <f t="shared" si="31863"/>
        <v>63</v>
      </c>
      <c r="N15760" t="b">
        <f t="shared" ref="N15760" si="31890">AND(MIN($F15758,$F15759,$F15760)=$F15760,MAX($H15758,$H15759,$H15760)=$H15760)</f>
        <v>1</v>
      </c>
      <c r="O15760" t="b">
        <f t="shared" ref="O15760" si="31891">AND(NOT(N15758),NOT(N15759),N15760)</f>
        <v>0</v>
      </c>
    </row>
    <row r="15761" spans="1:15" x14ac:dyDescent="0.25">
      <c r="A15761" t="s">
        <v>13</v>
      </c>
      <c r="B15761" t="s">
        <v>17</v>
      </c>
      <c r="C15761">
        <v>11</v>
      </c>
      <c r="D15761">
        <v>19</v>
      </c>
      <c r="E15761" t="b">
        <v>0</v>
      </c>
      <c r="F15761">
        <v>0</v>
      </c>
      <c r="G15761">
        <v>64</v>
      </c>
      <c r="H15761">
        <v>1</v>
      </c>
      <c r="I15761">
        <v>2</v>
      </c>
      <c r="J15761">
        <v>1</v>
      </c>
      <c r="K15761">
        <v>0</v>
      </c>
      <c r="L15761">
        <v>0</v>
      </c>
      <c r="M15761">
        <f t="shared" si="31863"/>
        <v>63</v>
      </c>
      <c r="N15761" t="b">
        <f t="shared" ref="N15761" si="31892">AND(MIN($F15761,$F15762,$F15763)=$F15761,MAX($H15761,$H15762,$H15763)=$H15761)</f>
        <v>1</v>
      </c>
      <c r="O15761" t="b">
        <f t="shared" ref="O15761" si="31893">AND(N15761,NOT(N15762),NOT(N15763))</f>
        <v>1</v>
      </c>
    </row>
    <row r="15762" spans="1:15" x14ac:dyDescent="0.25">
      <c r="A15762" t="s">
        <v>15</v>
      </c>
      <c r="B15762" t="s">
        <v>17</v>
      </c>
      <c r="C15762">
        <v>11</v>
      </c>
      <c r="D15762">
        <v>19</v>
      </c>
      <c r="E15762" t="b">
        <v>0</v>
      </c>
      <c r="F15762">
        <v>1E-3</v>
      </c>
      <c r="G15762">
        <v>64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f t="shared" si="31863"/>
        <v>63</v>
      </c>
      <c r="N15762" t="b">
        <f t="shared" ref="N15762" si="31894">AND(MIN($F15761,$F15762,$F15763)=$F15762,MAX($H15761,$H15762,$H15763)=$H15762)</f>
        <v>0</v>
      </c>
      <c r="O15762" t="b">
        <f t="shared" ref="O15762" si="31895">AND(NOT(N15761),N15762,NOT(N15763))</f>
        <v>0</v>
      </c>
    </row>
    <row r="15763" spans="1:15" x14ac:dyDescent="0.25">
      <c r="A15763" t="s">
        <v>19</v>
      </c>
      <c r="B15763" t="s">
        <v>17</v>
      </c>
      <c r="C15763">
        <v>11</v>
      </c>
      <c r="D15763">
        <v>19</v>
      </c>
      <c r="E15763" t="b">
        <v>0</v>
      </c>
      <c r="F15763">
        <v>1E-3</v>
      </c>
      <c r="G15763">
        <v>64</v>
      </c>
      <c r="H15763">
        <v>1</v>
      </c>
      <c r="I15763">
        <v>2</v>
      </c>
      <c r="J15763">
        <v>1</v>
      </c>
      <c r="K15763">
        <v>0</v>
      </c>
      <c r="L15763">
        <v>0</v>
      </c>
      <c r="M15763">
        <f t="shared" si="31863"/>
        <v>63</v>
      </c>
      <c r="N15763" t="b">
        <f t="shared" ref="N15763" si="31896">AND(MIN($F15761,$F15762,$F15763)=$F15763,MAX($H15761,$H15762,$H15763)=$H15763)</f>
        <v>0</v>
      </c>
      <c r="O15763" t="b">
        <f t="shared" ref="O15763" si="31897">AND(NOT(N15761),NOT(N15762),N15763)</f>
        <v>0</v>
      </c>
    </row>
    <row r="15764" spans="1:15" x14ac:dyDescent="0.25">
      <c r="A15764" t="s">
        <v>13</v>
      </c>
      <c r="B15764" t="s">
        <v>17</v>
      </c>
      <c r="C15764">
        <v>11</v>
      </c>
      <c r="D15764">
        <v>1</v>
      </c>
      <c r="E15764" t="b">
        <v>0</v>
      </c>
      <c r="F15764">
        <v>5.0000000000000001E-3</v>
      </c>
      <c r="G15764">
        <v>64</v>
      </c>
      <c r="H15764">
        <v>16</v>
      </c>
      <c r="I15764">
        <v>89</v>
      </c>
      <c r="J15764">
        <v>47</v>
      </c>
      <c r="K15764">
        <v>8</v>
      </c>
      <c r="L15764">
        <v>4</v>
      </c>
      <c r="M15764">
        <f t="shared" si="31863"/>
        <v>48</v>
      </c>
      <c r="N15764" t="b">
        <f t="shared" ref="N15764" si="31898">AND(MIN($F15764,$F15765,$F15766)=$F15764,MAX($H15764,$H15765,$H15766)=$H15764)</f>
        <v>1</v>
      </c>
      <c r="O15764" t="b">
        <f t="shared" ref="O15764" si="31899">AND(N15764,NOT(N15765),NOT(N15766))</f>
        <v>0</v>
      </c>
    </row>
    <row r="15765" spans="1:15" x14ac:dyDescent="0.25">
      <c r="A15765" t="s">
        <v>15</v>
      </c>
      <c r="B15765" t="s">
        <v>17</v>
      </c>
      <c r="C15765">
        <v>11</v>
      </c>
      <c r="D15765">
        <v>1</v>
      </c>
      <c r="E15765" t="b">
        <v>0</v>
      </c>
      <c r="F15765">
        <v>5.0000000000000001E-3</v>
      </c>
      <c r="G15765">
        <v>64</v>
      </c>
      <c r="H15765">
        <v>16</v>
      </c>
      <c r="I15765">
        <v>137</v>
      </c>
      <c r="J15765">
        <v>131</v>
      </c>
      <c r="K15765">
        <v>50</v>
      </c>
      <c r="L15765">
        <v>5</v>
      </c>
      <c r="M15765">
        <f t="shared" si="31863"/>
        <v>48</v>
      </c>
      <c r="N15765" t="b">
        <f t="shared" ref="N15765" si="31900">AND(MIN($F15764,$F15765,$F15766)=$F15765,MAX($H15764,$H15765,$H15766)=$H15765)</f>
        <v>1</v>
      </c>
      <c r="O15765" t="b">
        <f t="shared" ref="O15765" si="31901">AND(NOT(N15764),N15765,NOT(N15766))</f>
        <v>0</v>
      </c>
    </row>
    <row r="15766" spans="1:15" x14ac:dyDescent="0.25">
      <c r="A15766" t="s">
        <v>19</v>
      </c>
      <c r="B15766" t="s">
        <v>17</v>
      </c>
      <c r="C15766">
        <v>11</v>
      </c>
      <c r="D15766">
        <v>1</v>
      </c>
      <c r="E15766" t="b">
        <v>0</v>
      </c>
      <c r="F15766">
        <v>5.0000000000000001E-3</v>
      </c>
      <c r="G15766">
        <v>64</v>
      </c>
      <c r="H15766">
        <v>16</v>
      </c>
      <c r="I15766">
        <v>89</v>
      </c>
      <c r="J15766">
        <v>47</v>
      </c>
      <c r="K15766">
        <v>8</v>
      </c>
      <c r="L15766">
        <v>4</v>
      </c>
      <c r="M15766">
        <f t="shared" si="31863"/>
        <v>48</v>
      </c>
      <c r="N15766" t="b">
        <f t="shared" ref="N15766" si="31902">AND(MIN($F15764,$F15765,$F15766)=$F15766,MAX($H15764,$H15765,$H15766)=$H15766)</f>
        <v>1</v>
      </c>
      <c r="O15766" t="b">
        <f t="shared" ref="O15766" si="31903">AND(NOT(N15764),NOT(N15765),N15766)</f>
        <v>0</v>
      </c>
    </row>
    <row r="15767" spans="1:15" x14ac:dyDescent="0.25">
      <c r="A15767" t="s">
        <v>13</v>
      </c>
      <c r="B15767" t="s">
        <v>17</v>
      </c>
      <c r="C15767">
        <v>11</v>
      </c>
      <c r="D15767">
        <v>20</v>
      </c>
      <c r="E15767" t="b">
        <v>0</v>
      </c>
      <c r="F15767">
        <v>1E-3</v>
      </c>
      <c r="G15767">
        <v>64</v>
      </c>
      <c r="H15767">
        <v>1</v>
      </c>
      <c r="I15767">
        <v>2</v>
      </c>
      <c r="J15767">
        <v>1</v>
      </c>
      <c r="K15767">
        <v>0</v>
      </c>
      <c r="L15767">
        <v>0</v>
      </c>
      <c r="M15767">
        <f t="shared" si="31863"/>
        <v>63</v>
      </c>
      <c r="N15767" t="b">
        <f t="shared" ref="N15767" si="31904">AND(MIN($F15767,$F15768,$F15769)=$F15767,MAX($H15767,$H15768,$H15769)=$H15767)</f>
        <v>0</v>
      </c>
      <c r="O15767" t="b">
        <f t="shared" ref="O15767" si="31905">AND(N15767,NOT(N15768),NOT(N15769))</f>
        <v>0</v>
      </c>
    </row>
    <row r="15768" spans="1:15" x14ac:dyDescent="0.25">
      <c r="A15768" t="s">
        <v>15</v>
      </c>
      <c r="B15768" t="s">
        <v>17</v>
      </c>
      <c r="C15768">
        <v>11</v>
      </c>
      <c r="D15768">
        <v>20</v>
      </c>
      <c r="E15768" t="b">
        <v>0</v>
      </c>
      <c r="F15768">
        <v>0</v>
      </c>
      <c r="G15768">
        <v>64</v>
      </c>
      <c r="H15768">
        <v>1</v>
      </c>
      <c r="I15768">
        <v>1</v>
      </c>
      <c r="J15768">
        <v>1</v>
      </c>
      <c r="K15768">
        <v>0</v>
      </c>
      <c r="L15768">
        <v>0</v>
      </c>
      <c r="M15768">
        <f t="shared" si="31863"/>
        <v>63</v>
      </c>
      <c r="N15768" t="b">
        <f t="shared" ref="N15768" si="31906">AND(MIN($F15767,$F15768,$F15769)=$F15768,MAX($H15767,$H15768,$H15769)=$H15768)</f>
        <v>1</v>
      </c>
      <c r="O15768" t="b">
        <f t="shared" ref="O15768" si="31907">AND(NOT(N15767),N15768,NOT(N15769))</f>
        <v>0</v>
      </c>
    </row>
    <row r="15769" spans="1:15" x14ac:dyDescent="0.25">
      <c r="A15769" t="s">
        <v>19</v>
      </c>
      <c r="B15769" t="s">
        <v>17</v>
      </c>
      <c r="C15769">
        <v>11</v>
      </c>
      <c r="D15769">
        <v>20</v>
      </c>
      <c r="E15769" t="b">
        <v>0</v>
      </c>
      <c r="F15769">
        <v>0</v>
      </c>
      <c r="G15769">
        <v>64</v>
      </c>
      <c r="H15769">
        <v>1</v>
      </c>
      <c r="I15769">
        <v>2</v>
      </c>
      <c r="J15769">
        <v>1</v>
      </c>
      <c r="K15769">
        <v>0</v>
      </c>
      <c r="L15769">
        <v>0</v>
      </c>
      <c r="M15769">
        <f t="shared" si="31863"/>
        <v>63</v>
      </c>
      <c r="N15769" t="b">
        <f t="shared" ref="N15769" si="31908">AND(MIN($F15767,$F15768,$F15769)=$F15769,MAX($H15767,$H15768,$H15769)=$H15769)</f>
        <v>1</v>
      </c>
      <c r="O15769" t="b">
        <f t="shared" ref="O15769" si="31909">AND(NOT(N15767),NOT(N15768),N15769)</f>
        <v>0</v>
      </c>
    </row>
    <row r="15770" spans="1:15" x14ac:dyDescent="0.25">
      <c r="A15770" t="s">
        <v>13</v>
      </c>
      <c r="B15770" t="s">
        <v>17</v>
      </c>
      <c r="C15770">
        <v>11</v>
      </c>
      <c r="D15770">
        <v>21</v>
      </c>
      <c r="E15770" t="b">
        <v>0</v>
      </c>
      <c r="F15770">
        <v>1E-3</v>
      </c>
      <c r="G15770">
        <v>64</v>
      </c>
      <c r="H15770">
        <v>1</v>
      </c>
      <c r="I15770">
        <v>2</v>
      </c>
      <c r="J15770">
        <v>1</v>
      </c>
      <c r="K15770">
        <v>0</v>
      </c>
      <c r="L15770">
        <v>0</v>
      </c>
      <c r="M15770">
        <f t="shared" si="31863"/>
        <v>63</v>
      </c>
      <c r="N15770" t="b">
        <f t="shared" ref="N15770" si="31910">AND(MIN($F15770,$F15771,$F15772)=$F15770,MAX($H15770,$H15771,$H15772)=$H15770)</f>
        <v>1</v>
      </c>
      <c r="O15770" t="b">
        <f t="shared" ref="O15770" si="31911">AND(N15770,NOT(N15771),NOT(N15772))</f>
        <v>1</v>
      </c>
    </row>
    <row r="15771" spans="1:15" x14ac:dyDescent="0.25">
      <c r="A15771" t="s">
        <v>15</v>
      </c>
      <c r="B15771" t="s">
        <v>17</v>
      </c>
      <c r="C15771">
        <v>11</v>
      </c>
      <c r="D15771">
        <v>21</v>
      </c>
      <c r="E15771" t="b">
        <v>0</v>
      </c>
      <c r="F15771">
        <v>3.0000000000000001E-3</v>
      </c>
      <c r="G15771">
        <v>64</v>
      </c>
      <c r="H15771">
        <v>1</v>
      </c>
      <c r="I15771">
        <v>1</v>
      </c>
      <c r="J15771">
        <v>1</v>
      </c>
      <c r="K15771">
        <v>0</v>
      </c>
      <c r="L15771">
        <v>0</v>
      </c>
      <c r="M15771">
        <f t="shared" si="31863"/>
        <v>63</v>
      </c>
      <c r="N15771" t="b">
        <f t="shared" ref="N15771" si="31912">AND(MIN($F15770,$F15771,$F15772)=$F15771,MAX($H15770,$H15771,$H15772)=$H15771)</f>
        <v>0</v>
      </c>
      <c r="O15771" t="b">
        <f t="shared" ref="O15771" si="31913">AND(NOT(N15770),N15771,NOT(N15772))</f>
        <v>0</v>
      </c>
    </row>
    <row r="15772" spans="1:15" x14ac:dyDescent="0.25">
      <c r="A15772" t="s">
        <v>19</v>
      </c>
      <c r="B15772" t="s">
        <v>17</v>
      </c>
      <c r="C15772">
        <v>11</v>
      </c>
      <c r="D15772">
        <v>21</v>
      </c>
      <c r="E15772" t="b">
        <v>0</v>
      </c>
      <c r="F15772">
        <v>2E-3</v>
      </c>
      <c r="G15772">
        <v>64</v>
      </c>
      <c r="H15772">
        <v>1</v>
      </c>
      <c r="I15772">
        <v>2</v>
      </c>
      <c r="J15772">
        <v>1</v>
      </c>
      <c r="K15772">
        <v>0</v>
      </c>
      <c r="L15772">
        <v>0</v>
      </c>
      <c r="M15772">
        <f t="shared" si="31863"/>
        <v>63</v>
      </c>
      <c r="N15772" t="b">
        <f t="shared" ref="N15772" si="31914">AND(MIN($F15770,$F15771,$F15772)=$F15772,MAX($H15770,$H15771,$H15772)=$H15772)</f>
        <v>0</v>
      </c>
      <c r="O15772" t="b">
        <f t="shared" ref="O15772" si="31915">AND(NOT(N15770),NOT(N15771),N15772)</f>
        <v>0</v>
      </c>
    </row>
    <row r="15773" spans="1:15" x14ac:dyDescent="0.25">
      <c r="A15773" t="s">
        <v>13</v>
      </c>
      <c r="B15773" t="s">
        <v>17</v>
      </c>
      <c r="C15773">
        <v>11</v>
      </c>
      <c r="D15773">
        <v>22</v>
      </c>
      <c r="E15773" t="b">
        <v>0</v>
      </c>
      <c r="F15773">
        <v>1E-3</v>
      </c>
      <c r="G15773">
        <v>64</v>
      </c>
      <c r="H15773">
        <v>1</v>
      </c>
      <c r="I15773">
        <v>2</v>
      </c>
      <c r="J15773">
        <v>1</v>
      </c>
      <c r="K15773">
        <v>0</v>
      </c>
      <c r="L15773">
        <v>0</v>
      </c>
      <c r="M15773">
        <f t="shared" si="31863"/>
        <v>63</v>
      </c>
      <c r="N15773" t="b">
        <f t="shared" ref="N15773" si="31916">AND(MIN($F15773,$F15774,$F15775)=$F15773,MAX($H15773,$H15774,$H15775)=$H15773)</f>
        <v>0</v>
      </c>
      <c r="O15773" t="b">
        <f t="shared" ref="O15773" si="31917">AND(N15773,NOT(N15774),NOT(N15775))</f>
        <v>0</v>
      </c>
    </row>
    <row r="15774" spans="1:15" x14ac:dyDescent="0.25">
      <c r="A15774" t="s">
        <v>15</v>
      </c>
      <c r="B15774" t="s">
        <v>17</v>
      </c>
      <c r="C15774">
        <v>11</v>
      </c>
      <c r="D15774">
        <v>22</v>
      </c>
      <c r="E15774" t="b">
        <v>0</v>
      </c>
      <c r="F15774">
        <v>0</v>
      </c>
      <c r="G15774">
        <v>64</v>
      </c>
      <c r="H15774">
        <v>1</v>
      </c>
      <c r="I15774">
        <v>1</v>
      </c>
      <c r="J15774">
        <v>1</v>
      </c>
      <c r="K15774">
        <v>0</v>
      </c>
      <c r="L15774">
        <v>0</v>
      </c>
      <c r="M15774">
        <f t="shared" si="31863"/>
        <v>63</v>
      </c>
      <c r="N15774" t="b">
        <f t="shared" ref="N15774" si="31918">AND(MIN($F15773,$F15774,$F15775)=$F15774,MAX($H15773,$H15774,$H15775)=$H15774)</f>
        <v>1</v>
      </c>
      <c r="O15774" t="b">
        <f t="shared" ref="O15774" si="31919">AND(NOT(N15773),N15774,NOT(N15775))</f>
        <v>0</v>
      </c>
    </row>
    <row r="15775" spans="1:15" x14ac:dyDescent="0.25">
      <c r="A15775" t="s">
        <v>19</v>
      </c>
      <c r="B15775" t="s">
        <v>17</v>
      </c>
      <c r="C15775">
        <v>11</v>
      </c>
      <c r="D15775">
        <v>22</v>
      </c>
      <c r="E15775" t="b">
        <v>0</v>
      </c>
      <c r="F15775">
        <v>0</v>
      </c>
      <c r="G15775">
        <v>64</v>
      </c>
      <c r="H15775">
        <v>1</v>
      </c>
      <c r="I15775">
        <v>2</v>
      </c>
      <c r="J15775">
        <v>1</v>
      </c>
      <c r="K15775">
        <v>0</v>
      </c>
      <c r="L15775">
        <v>0</v>
      </c>
      <c r="M15775">
        <f t="shared" si="31863"/>
        <v>63</v>
      </c>
      <c r="N15775" t="b">
        <f t="shared" ref="N15775" si="31920">AND(MIN($F15773,$F15774,$F15775)=$F15775,MAX($H15773,$H15774,$H15775)=$H15775)</f>
        <v>1</v>
      </c>
      <c r="O15775" t="b">
        <f t="shared" ref="O15775" si="31921">AND(NOT(N15773),NOT(N15774),N15775)</f>
        <v>0</v>
      </c>
    </row>
    <row r="15776" spans="1:15" x14ac:dyDescent="0.25">
      <c r="A15776" t="s">
        <v>13</v>
      </c>
      <c r="B15776" t="s">
        <v>17</v>
      </c>
      <c r="C15776">
        <v>11</v>
      </c>
      <c r="D15776">
        <v>23</v>
      </c>
      <c r="E15776" t="b">
        <v>0</v>
      </c>
      <c r="F15776">
        <v>1E-3</v>
      </c>
      <c r="G15776">
        <v>64</v>
      </c>
      <c r="H15776">
        <v>1</v>
      </c>
      <c r="I15776">
        <v>2</v>
      </c>
      <c r="J15776">
        <v>1</v>
      </c>
      <c r="K15776">
        <v>0</v>
      </c>
      <c r="L15776">
        <v>0</v>
      </c>
      <c r="M15776">
        <f t="shared" si="31863"/>
        <v>63</v>
      </c>
      <c r="N15776" t="b">
        <f t="shared" ref="N15776" si="31922">AND(MIN($F15776,$F15777,$F15778)=$F15776,MAX($H15776,$H15777,$H15778)=$H15776)</f>
        <v>0</v>
      </c>
      <c r="O15776" t="b">
        <f t="shared" ref="O15776" si="31923">AND(N15776,NOT(N15777),NOT(N15778))</f>
        <v>0</v>
      </c>
    </row>
    <row r="15777" spans="1:15" x14ac:dyDescent="0.25">
      <c r="A15777" t="s">
        <v>15</v>
      </c>
      <c r="B15777" t="s">
        <v>17</v>
      </c>
      <c r="C15777">
        <v>11</v>
      </c>
      <c r="D15777">
        <v>23</v>
      </c>
      <c r="E15777" t="b">
        <v>0</v>
      </c>
      <c r="F15777">
        <v>0</v>
      </c>
      <c r="G15777">
        <v>64</v>
      </c>
      <c r="H15777">
        <v>1</v>
      </c>
      <c r="I15777">
        <v>1</v>
      </c>
      <c r="J15777">
        <v>1</v>
      </c>
      <c r="K15777">
        <v>0</v>
      </c>
      <c r="L15777">
        <v>0</v>
      </c>
      <c r="M15777">
        <f t="shared" si="31863"/>
        <v>63</v>
      </c>
      <c r="N15777" t="b">
        <f t="shared" ref="N15777" si="31924">AND(MIN($F15776,$F15777,$F15778)=$F15777,MAX($H15776,$H15777,$H15778)=$H15777)</f>
        <v>1</v>
      </c>
      <c r="O15777" t="b">
        <f t="shared" ref="O15777" si="31925">AND(NOT(N15776),N15777,NOT(N15778))</f>
        <v>0</v>
      </c>
    </row>
    <row r="15778" spans="1:15" x14ac:dyDescent="0.25">
      <c r="A15778" t="s">
        <v>19</v>
      </c>
      <c r="B15778" t="s">
        <v>17</v>
      </c>
      <c r="C15778">
        <v>11</v>
      </c>
      <c r="D15778">
        <v>23</v>
      </c>
      <c r="E15778" t="b">
        <v>0</v>
      </c>
      <c r="F15778">
        <v>0</v>
      </c>
      <c r="G15778">
        <v>64</v>
      </c>
      <c r="H15778">
        <v>1</v>
      </c>
      <c r="I15778">
        <v>2</v>
      </c>
      <c r="J15778">
        <v>1</v>
      </c>
      <c r="K15778">
        <v>0</v>
      </c>
      <c r="L15778">
        <v>0</v>
      </c>
      <c r="M15778">
        <f t="shared" si="31863"/>
        <v>63</v>
      </c>
      <c r="N15778" t="b">
        <f t="shared" ref="N15778" si="31926">AND(MIN($F15776,$F15777,$F15778)=$F15778,MAX($H15776,$H15777,$H15778)=$H15778)</f>
        <v>1</v>
      </c>
      <c r="O15778" t="b">
        <f t="shared" ref="O15778" si="31927">AND(NOT(N15776),NOT(N15777),N15778)</f>
        <v>0</v>
      </c>
    </row>
    <row r="15779" spans="1:15" x14ac:dyDescent="0.25">
      <c r="A15779" t="s">
        <v>13</v>
      </c>
      <c r="B15779" t="s">
        <v>17</v>
      </c>
      <c r="C15779">
        <v>11</v>
      </c>
      <c r="D15779">
        <v>24</v>
      </c>
      <c r="E15779" t="b">
        <v>0</v>
      </c>
      <c r="F15779">
        <v>1E-3</v>
      </c>
      <c r="G15779">
        <v>64</v>
      </c>
      <c r="H15779">
        <v>1</v>
      </c>
      <c r="I15779">
        <v>2</v>
      </c>
      <c r="J15779">
        <v>1</v>
      </c>
      <c r="K15779">
        <v>0</v>
      </c>
      <c r="L15779">
        <v>0</v>
      </c>
      <c r="M15779">
        <f t="shared" si="31863"/>
        <v>63</v>
      </c>
      <c r="N15779" t="b">
        <f t="shared" ref="N15779" si="31928">AND(MIN($F15779,$F15780,$F15781)=$F15779,MAX($H15779,$H15780,$H15781)=$H15779)</f>
        <v>0</v>
      </c>
      <c r="O15779" t="b">
        <f t="shared" ref="O15779" si="31929">AND(N15779,NOT(N15780),NOT(N15781))</f>
        <v>0</v>
      </c>
    </row>
    <row r="15780" spans="1:15" x14ac:dyDescent="0.25">
      <c r="A15780" t="s">
        <v>15</v>
      </c>
      <c r="B15780" t="s">
        <v>17</v>
      </c>
      <c r="C15780">
        <v>11</v>
      </c>
      <c r="D15780">
        <v>24</v>
      </c>
      <c r="E15780" t="b">
        <v>0</v>
      </c>
      <c r="F15780">
        <v>0</v>
      </c>
      <c r="G15780">
        <v>64</v>
      </c>
      <c r="H15780">
        <v>1</v>
      </c>
      <c r="I15780">
        <v>1</v>
      </c>
      <c r="J15780">
        <v>1</v>
      </c>
      <c r="K15780">
        <v>0</v>
      </c>
      <c r="L15780">
        <v>0</v>
      </c>
      <c r="M15780">
        <f t="shared" si="31863"/>
        <v>63</v>
      </c>
      <c r="N15780" t="b">
        <f t="shared" ref="N15780" si="31930">AND(MIN($F15779,$F15780,$F15781)=$F15780,MAX($H15779,$H15780,$H15781)=$H15780)</f>
        <v>1</v>
      </c>
      <c r="O15780" t="b">
        <f t="shared" ref="O15780" si="31931">AND(NOT(N15779),N15780,NOT(N15781))</f>
        <v>1</v>
      </c>
    </row>
    <row r="15781" spans="1:15" x14ac:dyDescent="0.25">
      <c r="A15781" t="s">
        <v>19</v>
      </c>
      <c r="B15781" t="s">
        <v>17</v>
      </c>
      <c r="C15781">
        <v>11</v>
      </c>
      <c r="D15781">
        <v>24</v>
      </c>
      <c r="E15781" t="b">
        <v>0</v>
      </c>
      <c r="F15781">
        <v>1E-3</v>
      </c>
      <c r="G15781">
        <v>64</v>
      </c>
      <c r="H15781">
        <v>1</v>
      </c>
      <c r="I15781">
        <v>2</v>
      </c>
      <c r="J15781">
        <v>1</v>
      </c>
      <c r="K15781">
        <v>0</v>
      </c>
      <c r="L15781">
        <v>0</v>
      </c>
      <c r="M15781">
        <f t="shared" si="31863"/>
        <v>63</v>
      </c>
      <c r="N15781" t="b">
        <f t="shared" ref="N15781" si="31932">AND(MIN($F15779,$F15780,$F15781)=$F15781,MAX($H15779,$H15780,$H15781)=$H15781)</f>
        <v>0</v>
      </c>
      <c r="O15781" t="b">
        <f t="shared" ref="O15781" si="31933">AND(NOT(N15779),NOT(N15780),N15781)</f>
        <v>0</v>
      </c>
    </row>
    <row r="15782" spans="1:15" x14ac:dyDescent="0.25">
      <c r="A15782" t="s">
        <v>13</v>
      </c>
      <c r="B15782" t="s">
        <v>17</v>
      </c>
      <c r="C15782">
        <v>11</v>
      </c>
      <c r="D15782">
        <v>25</v>
      </c>
      <c r="E15782" t="b">
        <v>0</v>
      </c>
      <c r="F15782">
        <v>1E-3</v>
      </c>
      <c r="G15782">
        <v>64</v>
      </c>
      <c r="H15782">
        <v>1</v>
      </c>
      <c r="I15782">
        <v>2</v>
      </c>
      <c r="J15782">
        <v>1</v>
      </c>
      <c r="K15782">
        <v>0</v>
      </c>
      <c r="L15782">
        <v>0</v>
      </c>
      <c r="M15782">
        <f t="shared" si="31863"/>
        <v>63</v>
      </c>
      <c r="N15782" t="b">
        <f t="shared" ref="N15782" si="31934">AND(MIN($F15782,$F15783,$F15784)=$F15782,MAX($H15782,$H15783,$H15784)=$H15782)</f>
        <v>0</v>
      </c>
      <c r="O15782" t="b">
        <f t="shared" ref="O15782" si="31935">AND(N15782,NOT(N15783),NOT(N15784))</f>
        <v>0</v>
      </c>
    </row>
    <row r="15783" spans="1:15" x14ac:dyDescent="0.25">
      <c r="A15783" t="s">
        <v>15</v>
      </c>
      <c r="B15783" t="s">
        <v>17</v>
      </c>
      <c r="C15783">
        <v>11</v>
      </c>
      <c r="D15783">
        <v>25</v>
      </c>
      <c r="E15783" t="b">
        <v>0</v>
      </c>
      <c r="F15783">
        <v>0</v>
      </c>
      <c r="G15783">
        <v>64</v>
      </c>
      <c r="H15783">
        <v>1</v>
      </c>
      <c r="I15783">
        <v>1</v>
      </c>
      <c r="J15783">
        <v>1</v>
      </c>
      <c r="K15783">
        <v>0</v>
      </c>
      <c r="L15783">
        <v>0</v>
      </c>
      <c r="M15783">
        <f t="shared" si="31863"/>
        <v>63</v>
      </c>
      <c r="N15783" t="b">
        <f t="shared" ref="N15783" si="31936">AND(MIN($F15782,$F15783,$F15784)=$F15783,MAX($H15782,$H15783,$H15784)=$H15783)</f>
        <v>1</v>
      </c>
      <c r="O15783" t="b">
        <f t="shared" ref="O15783" si="31937">AND(NOT(N15782),N15783,NOT(N15784))</f>
        <v>0</v>
      </c>
    </row>
    <row r="15784" spans="1:15" x14ac:dyDescent="0.25">
      <c r="A15784" t="s">
        <v>19</v>
      </c>
      <c r="B15784" t="s">
        <v>17</v>
      </c>
      <c r="C15784">
        <v>11</v>
      </c>
      <c r="D15784">
        <v>25</v>
      </c>
      <c r="E15784" t="b">
        <v>0</v>
      </c>
      <c r="F15784">
        <v>0</v>
      </c>
      <c r="G15784">
        <v>64</v>
      </c>
      <c r="H15784">
        <v>1</v>
      </c>
      <c r="I15784">
        <v>2</v>
      </c>
      <c r="J15784">
        <v>1</v>
      </c>
      <c r="K15784">
        <v>0</v>
      </c>
      <c r="L15784">
        <v>0</v>
      </c>
      <c r="M15784">
        <f t="shared" si="31863"/>
        <v>63</v>
      </c>
      <c r="N15784" t="b">
        <f t="shared" ref="N15784" si="31938">AND(MIN($F15782,$F15783,$F15784)=$F15784,MAX($H15782,$H15783,$H15784)=$H15784)</f>
        <v>1</v>
      </c>
      <c r="O15784" t="b">
        <f t="shared" ref="O15784" si="31939">AND(NOT(N15782),NOT(N15783),N15784)</f>
        <v>0</v>
      </c>
    </row>
    <row r="15785" spans="1:15" x14ac:dyDescent="0.25">
      <c r="A15785" t="s">
        <v>13</v>
      </c>
      <c r="B15785" t="s">
        <v>17</v>
      </c>
      <c r="C15785">
        <v>11</v>
      </c>
      <c r="D15785">
        <v>26</v>
      </c>
      <c r="E15785" t="b">
        <v>0</v>
      </c>
      <c r="F15785">
        <v>3.0000000000000001E-3</v>
      </c>
      <c r="G15785">
        <v>64</v>
      </c>
      <c r="H15785">
        <v>1</v>
      </c>
      <c r="I15785">
        <v>2</v>
      </c>
      <c r="J15785">
        <v>1</v>
      </c>
      <c r="K15785">
        <v>0</v>
      </c>
      <c r="L15785">
        <v>0</v>
      </c>
      <c r="M15785">
        <f t="shared" si="31863"/>
        <v>63</v>
      </c>
      <c r="N15785" t="b">
        <f t="shared" ref="N15785" si="31940">AND(MIN($F15785,$F15786,$F15787)=$F15785,MAX($H15785,$H15786,$H15787)=$H15785)</f>
        <v>0</v>
      </c>
      <c r="O15785" t="b">
        <f t="shared" ref="O15785" si="31941">AND(N15785,NOT(N15786),NOT(N15787))</f>
        <v>0</v>
      </c>
    </row>
    <row r="15786" spans="1:15" x14ac:dyDescent="0.25">
      <c r="A15786" t="s">
        <v>15</v>
      </c>
      <c r="B15786" t="s">
        <v>17</v>
      </c>
      <c r="C15786">
        <v>11</v>
      </c>
      <c r="D15786">
        <v>26</v>
      </c>
      <c r="E15786" t="b">
        <v>0</v>
      </c>
      <c r="F15786">
        <v>1E-3</v>
      </c>
      <c r="G15786">
        <v>64</v>
      </c>
      <c r="H15786">
        <v>1</v>
      </c>
      <c r="I15786">
        <v>1</v>
      </c>
      <c r="J15786">
        <v>1</v>
      </c>
      <c r="K15786">
        <v>0</v>
      </c>
      <c r="L15786">
        <v>0</v>
      </c>
      <c r="M15786">
        <f t="shared" si="31863"/>
        <v>63</v>
      </c>
      <c r="N15786" t="b">
        <f t="shared" ref="N15786" si="31942">AND(MIN($F15785,$F15786,$F15787)=$F15786,MAX($H15785,$H15786,$H15787)=$H15786)</f>
        <v>1</v>
      </c>
      <c r="O15786" t="b">
        <f t="shared" ref="O15786" si="31943">AND(NOT(N15785),N15786,NOT(N15787))</f>
        <v>0</v>
      </c>
    </row>
    <row r="15787" spans="1:15" x14ac:dyDescent="0.25">
      <c r="A15787" t="s">
        <v>19</v>
      </c>
      <c r="B15787" t="s">
        <v>17</v>
      </c>
      <c r="C15787">
        <v>11</v>
      </c>
      <c r="D15787">
        <v>26</v>
      </c>
      <c r="E15787" t="b">
        <v>0</v>
      </c>
      <c r="F15787">
        <v>1E-3</v>
      </c>
      <c r="G15787">
        <v>64</v>
      </c>
      <c r="H15787">
        <v>1</v>
      </c>
      <c r="I15787">
        <v>2</v>
      </c>
      <c r="J15787">
        <v>1</v>
      </c>
      <c r="K15787">
        <v>0</v>
      </c>
      <c r="L15787">
        <v>0</v>
      </c>
      <c r="M15787">
        <f t="shared" si="31863"/>
        <v>63</v>
      </c>
      <c r="N15787" t="b">
        <f t="shared" ref="N15787" si="31944">AND(MIN($F15785,$F15786,$F15787)=$F15787,MAX($H15785,$H15786,$H15787)=$H15787)</f>
        <v>1</v>
      </c>
      <c r="O15787" t="b">
        <f t="shared" ref="O15787" si="31945">AND(NOT(N15785),NOT(N15786),N15787)</f>
        <v>0</v>
      </c>
    </row>
    <row r="15788" spans="1:15" x14ac:dyDescent="0.25">
      <c r="A15788" t="s">
        <v>13</v>
      </c>
      <c r="B15788" t="s">
        <v>17</v>
      </c>
      <c r="C15788">
        <v>11</v>
      </c>
      <c r="D15788">
        <v>27</v>
      </c>
      <c r="E15788" t="b">
        <v>0</v>
      </c>
      <c r="F15788">
        <v>0</v>
      </c>
      <c r="G15788">
        <v>64</v>
      </c>
      <c r="H15788">
        <v>1</v>
      </c>
      <c r="I15788">
        <v>2</v>
      </c>
      <c r="J15788">
        <v>1</v>
      </c>
      <c r="K15788">
        <v>0</v>
      </c>
      <c r="L15788">
        <v>0</v>
      </c>
      <c r="M15788">
        <f t="shared" si="31863"/>
        <v>63</v>
      </c>
      <c r="N15788" t="b">
        <f t="shared" ref="N15788" si="31946">AND(MIN($F15788,$F15789,$F15790)=$F15788,MAX($H15788,$H15789,$H15790)=$H15788)</f>
        <v>1</v>
      </c>
      <c r="O15788" t="b">
        <f t="shared" ref="O15788" si="31947">AND(N15788,NOT(N15789),NOT(N15790))</f>
        <v>0</v>
      </c>
    </row>
    <row r="15789" spans="1:15" x14ac:dyDescent="0.25">
      <c r="A15789" t="s">
        <v>15</v>
      </c>
      <c r="B15789" t="s">
        <v>17</v>
      </c>
      <c r="C15789">
        <v>11</v>
      </c>
      <c r="D15789">
        <v>27</v>
      </c>
      <c r="E15789" t="b">
        <v>0</v>
      </c>
      <c r="F15789">
        <v>0</v>
      </c>
      <c r="G15789">
        <v>64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f t="shared" si="31863"/>
        <v>63</v>
      </c>
      <c r="N15789" t="b">
        <f t="shared" ref="N15789" si="31948">AND(MIN($F15788,$F15789,$F15790)=$F15789,MAX($H15788,$H15789,$H15790)=$H15789)</f>
        <v>1</v>
      </c>
      <c r="O15789" t="b">
        <f t="shared" ref="O15789" si="31949">AND(NOT(N15788),N15789,NOT(N15790))</f>
        <v>0</v>
      </c>
    </row>
    <row r="15790" spans="1:15" x14ac:dyDescent="0.25">
      <c r="A15790" t="s">
        <v>19</v>
      </c>
      <c r="B15790" t="s">
        <v>17</v>
      </c>
      <c r="C15790">
        <v>11</v>
      </c>
      <c r="D15790">
        <v>27</v>
      </c>
      <c r="E15790" t="b">
        <v>0</v>
      </c>
      <c r="F15790">
        <v>3.0000000000000001E-3</v>
      </c>
      <c r="G15790">
        <v>64</v>
      </c>
      <c r="H15790">
        <v>1</v>
      </c>
      <c r="I15790">
        <v>2</v>
      </c>
      <c r="J15790">
        <v>1</v>
      </c>
      <c r="K15790">
        <v>0</v>
      </c>
      <c r="L15790">
        <v>0</v>
      </c>
      <c r="M15790">
        <f t="shared" si="31863"/>
        <v>63</v>
      </c>
      <c r="N15790" t="b">
        <f t="shared" ref="N15790" si="31950">AND(MIN($F15788,$F15789,$F15790)=$F15790,MAX($H15788,$H15789,$H15790)=$H15790)</f>
        <v>0</v>
      </c>
      <c r="O15790" t="b">
        <f t="shared" ref="O15790" si="31951">AND(NOT(N15788),NOT(N15789),N15790)</f>
        <v>0</v>
      </c>
    </row>
    <row r="15791" spans="1:15" x14ac:dyDescent="0.25">
      <c r="A15791" t="s">
        <v>13</v>
      </c>
      <c r="B15791" t="s">
        <v>17</v>
      </c>
      <c r="C15791">
        <v>11</v>
      </c>
      <c r="D15791">
        <v>28</v>
      </c>
      <c r="E15791" t="b">
        <v>0</v>
      </c>
      <c r="F15791">
        <v>1E-3</v>
      </c>
      <c r="G15791">
        <v>64</v>
      </c>
      <c r="H15791">
        <v>1</v>
      </c>
      <c r="I15791">
        <v>2</v>
      </c>
      <c r="J15791">
        <v>1</v>
      </c>
      <c r="K15791">
        <v>0</v>
      </c>
      <c r="L15791">
        <v>0</v>
      </c>
      <c r="M15791">
        <f t="shared" si="31863"/>
        <v>63</v>
      </c>
      <c r="N15791" t="b">
        <f t="shared" ref="N15791" si="31952">AND(MIN($F15791,$F15792,$F15793)=$F15791,MAX($H15791,$H15792,$H15793)=$H15791)</f>
        <v>0</v>
      </c>
      <c r="O15791" t="b">
        <f t="shared" ref="O15791" si="31953">AND(N15791,NOT(N15792),NOT(N15793))</f>
        <v>0</v>
      </c>
    </row>
    <row r="15792" spans="1:15" x14ac:dyDescent="0.25">
      <c r="A15792" t="s">
        <v>15</v>
      </c>
      <c r="B15792" t="s">
        <v>17</v>
      </c>
      <c r="C15792">
        <v>11</v>
      </c>
      <c r="D15792">
        <v>28</v>
      </c>
      <c r="E15792" t="b">
        <v>0</v>
      </c>
      <c r="F15792">
        <v>1E-3</v>
      </c>
      <c r="G15792">
        <v>64</v>
      </c>
      <c r="H15792">
        <v>1</v>
      </c>
      <c r="I15792">
        <v>1</v>
      </c>
      <c r="J15792">
        <v>1</v>
      </c>
      <c r="K15792">
        <v>0</v>
      </c>
      <c r="L15792">
        <v>0</v>
      </c>
      <c r="M15792">
        <f t="shared" si="31863"/>
        <v>63</v>
      </c>
      <c r="N15792" t="b">
        <f t="shared" ref="N15792" si="31954">AND(MIN($F15791,$F15792,$F15793)=$F15792,MAX($H15791,$H15792,$H15793)=$H15792)</f>
        <v>0</v>
      </c>
      <c r="O15792" t="b">
        <f t="shared" ref="O15792" si="31955">AND(NOT(N15791),N15792,NOT(N15793))</f>
        <v>0</v>
      </c>
    </row>
    <row r="15793" spans="1:15" x14ac:dyDescent="0.25">
      <c r="A15793" t="s">
        <v>19</v>
      </c>
      <c r="B15793" t="s">
        <v>17</v>
      </c>
      <c r="C15793">
        <v>11</v>
      </c>
      <c r="D15793">
        <v>28</v>
      </c>
      <c r="E15793" t="b">
        <v>0</v>
      </c>
      <c r="F15793">
        <v>0</v>
      </c>
      <c r="G15793">
        <v>64</v>
      </c>
      <c r="H15793">
        <v>1</v>
      </c>
      <c r="I15793">
        <v>2</v>
      </c>
      <c r="J15793">
        <v>1</v>
      </c>
      <c r="K15793">
        <v>0</v>
      </c>
      <c r="L15793">
        <v>0</v>
      </c>
      <c r="M15793">
        <f t="shared" si="31863"/>
        <v>63</v>
      </c>
      <c r="N15793" t="b">
        <f t="shared" ref="N15793" si="31956">AND(MIN($F15791,$F15792,$F15793)=$F15793,MAX($H15791,$H15792,$H15793)=$H15793)</f>
        <v>1</v>
      </c>
      <c r="O15793" t="b">
        <f t="shared" ref="O15793" si="31957">AND(NOT(N15791),NOT(N15792),N15793)</f>
        <v>1</v>
      </c>
    </row>
    <row r="15794" spans="1:15" x14ac:dyDescent="0.25">
      <c r="A15794" t="s">
        <v>13</v>
      </c>
      <c r="B15794" t="s">
        <v>17</v>
      </c>
      <c r="C15794">
        <v>11</v>
      </c>
      <c r="D15794">
        <v>29</v>
      </c>
      <c r="E15794" t="b">
        <v>0</v>
      </c>
      <c r="F15794">
        <v>0</v>
      </c>
      <c r="G15794">
        <v>64</v>
      </c>
      <c r="H15794">
        <v>1</v>
      </c>
      <c r="I15794">
        <v>2</v>
      </c>
      <c r="J15794">
        <v>1</v>
      </c>
      <c r="K15794">
        <v>0</v>
      </c>
      <c r="L15794">
        <v>0</v>
      </c>
      <c r="M15794">
        <f t="shared" si="31863"/>
        <v>63</v>
      </c>
      <c r="N15794" t="b">
        <f t="shared" ref="N15794" si="31958">AND(MIN($F15794,$F15795,$F15796)=$F15794,MAX($H15794,$H15795,$H15796)=$H15794)</f>
        <v>1</v>
      </c>
      <c r="O15794" t="b">
        <f t="shared" ref="O15794" si="31959">AND(N15794,NOT(N15795),NOT(N15796))</f>
        <v>0</v>
      </c>
    </row>
    <row r="15795" spans="1:15" x14ac:dyDescent="0.25">
      <c r="A15795" t="s">
        <v>15</v>
      </c>
      <c r="B15795" t="s">
        <v>17</v>
      </c>
      <c r="C15795">
        <v>11</v>
      </c>
      <c r="D15795">
        <v>29</v>
      </c>
      <c r="E15795" t="b">
        <v>0</v>
      </c>
      <c r="F15795">
        <v>1E-3</v>
      </c>
      <c r="G15795">
        <v>64</v>
      </c>
      <c r="H15795">
        <v>1</v>
      </c>
      <c r="I15795">
        <v>1</v>
      </c>
      <c r="J15795">
        <v>1</v>
      </c>
      <c r="K15795">
        <v>0</v>
      </c>
      <c r="L15795">
        <v>0</v>
      </c>
      <c r="M15795">
        <f t="shared" si="31863"/>
        <v>63</v>
      </c>
      <c r="N15795" t="b">
        <f t="shared" ref="N15795" si="31960">AND(MIN($F15794,$F15795,$F15796)=$F15795,MAX($H15794,$H15795,$H15796)=$H15795)</f>
        <v>0</v>
      </c>
      <c r="O15795" t="b">
        <f t="shared" ref="O15795" si="31961">AND(NOT(N15794),N15795,NOT(N15796))</f>
        <v>0</v>
      </c>
    </row>
    <row r="15796" spans="1:15" x14ac:dyDescent="0.25">
      <c r="A15796" t="s">
        <v>19</v>
      </c>
      <c r="B15796" t="s">
        <v>17</v>
      </c>
      <c r="C15796">
        <v>11</v>
      </c>
      <c r="D15796">
        <v>29</v>
      </c>
      <c r="E15796" t="b">
        <v>0</v>
      </c>
      <c r="F15796">
        <v>0</v>
      </c>
      <c r="G15796">
        <v>64</v>
      </c>
      <c r="H15796">
        <v>1</v>
      </c>
      <c r="I15796">
        <v>2</v>
      </c>
      <c r="J15796">
        <v>1</v>
      </c>
      <c r="K15796">
        <v>0</v>
      </c>
      <c r="L15796">
        <v>0</v>
      </c>
      <c r="M15796">
        <f t="shared" si="31863"/>
        <v>63</v>
      </c>
      <c r="N15796" t="b">
        <f t="shared" ref="N15796" si="31962">AND(MIN($F15794,$F15795,$F15796)=$F15796,MAX($H15794,$H15795,$H15796)=$H15796)</f>
        <v>1</v>
      </c>
      <c r="O15796" t="b">
        <f t="shared" ref="O15796" si="31963">AND(NOT(N15794),NOT(N15795),N15796)</f>
        <v>0</v>
      </c>
    </row>
    <row r="15797" spans="1:15" x14ac:dyDescent="0.25">
      <c r="A15797" t="s">
        <v>13</v>
      </c>
      <c r="B15797" t="s">
        <v>17</v>
      </c>
      <c r="C15797">
        <v>11</v>
      </c>
      <c r="D15797">
        <v>2</v>
      </c>
      <c r="E15797" t="b">
        <v>0</v>
      </c>
      <c r="F15797">
        <v>0.01</v>
      </c>
      <c r="G15797">
        <v>64</v>
      </c>
      <c r="H15797">
        <v>32</v>
      </c>
      <c r="I15797">
        <v>177</v>
      </c>
      <c r="J15797">
        <v>91</v>
      </c>
      <c r="K15797">
        <v>14</v>
      </c>
      <c r="L15797">
        <v>5</v>
      </c>
      <c r="M15797">
        <f t="shared" si="31863"/>
        <v>32</v>
      </c>
      <c r="N15797" t="b">
        <f t="shared" ref="N15797" si="31964">AND(MIN($F15797,$F15798,$F15799)=$F15797,MAX($H15797,$H15798,$H15799)=$H15797)</f>
        <v>0</v>
      </c>
      <c r="O15797" t="b">
        <f t="shared" ref="O15797" si="31965">AND(N15797,NOT(N15798),NOT(N15799))</f>
        <v>0</v>
      </c>
    </row>
    <row r="15798" spans="1:15" x14ac:dyDescent="0.25">
      <c r="A15798" t="s">
        <v>15</v>
      </c>
      <c r="B15798" t="s">
        <v>17</v>
      </c>
      <c r="C15798">
        <v>11</v>
      </c>
      <c r="D15798">
        <v>2</v>
      </c>
      <c r="E15798" t="b">
        <v>0</v>
      </c>
      <c r="F15798">
        <v>8.9999999999999993E-3</v>
      </c>
      <c r="G15798">
        <v>64</v>
      </c>
      <c r="H15798">
        <v>32</v>
      </c>
      <c r="I15798">
        <v>508</v>
      </c>
      <c r="J15798">
        <v>487</v>
      </c>
      <c r="K15798">
        <v>212</v>
      </c>
      <c r="L15798">
        <v>8</v>
      </c>
      <c r="M15798">
        <f t="shared" si="31863"/>
        <v>32</v>
      </c>
      <c r="N15798" t="b">
        <f t="shared" ref="N15798" si="31966">AND(MIN($F15797,$F15798,$F15799)=$F15798,MAX($H15797,$H15798,$H15799)=$H15798)</f>
        <v>1</v>
      </c>
      <c r="O15798" t="b">
        <f t="shared" ref="O15798" si="31967">AND(NOT(N15797),N15798,NOT(N15799))</f>
        <v>1</v>
      </c>
    </row>
    <row r="15799" spans="1:15" x14ac:dyDescent="0.25">
      <c r="A15799" t="s">
        <v>19</v>
      </c>
      <c r="B15799" t="s">
        <v>17</v>
      </c>
      <c r="C15799">
        <v>11</v>
      </c>
      <c r="D15799">
        <v>2</v>
      </c>
      <c r="E15799" t="b">
        <v>0</v>
      </c>
      <c r="F15799">
        <v>0.02</v>
      </c>
      <c r="G15799">
        <v>64</v>
      </c>
      <c r="H15799">
        <v>32</v>
      </c>
      <c r="I15799">
        <v>177</v>
      </c>
      <c r="J15799">
        <v>91</v>
      </c>
      <c r="K15799">
        <v>14</v>
      </c>
      <c r="L15799">
        <v>5</v>
      </c>
      <c r="M15799">
        <f t="shared" si="31863"/>
        <v>32</v>
      </c>
      <c r="N15799" t="b">
        <f t="shared" ref="N15799" si="31968">AND(MIN($F15797,$F15798,$F15799)=$F15799,MAX($H15797,$H15798,$H15799)=$H15799)</f>
        <v>0</v>
      </c>
      <c r="O15799" t="b">
        <f t="shared" ref="O15799" si="31969">AND(NOT(N15797),NOT(N15798),N15799)</f>
        <v>0</v>
      </c>
    </row>
    <row r="15800" spans="1:15" x14ac:dyDescent="0.25">
      <c r="A15800" t="s">
        <v>13</v>
      </c>
      <c r="B15800" t="s">
        <v>17</v>
      </c>
      <c r="C15800">
        <v>11</v>
      </c>
      <c r="D15800">
        <v>30</v>
      </c>
      <c r="E15800" t="b">
        <v>0</v>
      </c>
      <c r="F15800">
        <v>0</v>
      </c>
      <c r="G15800">
        <v>64</v>
      </c>
      <c r="H15800">
        <v>1</v>
      </c>
      <c r="I15800">
        <v>2</v>
      </c>
      <c r="J15800">
        <v>1</v>
      </c>
      <c r="K15800">
        <v>0</v>
      </c>
      <c r="L15800">
        <v>0</v>
      </c>
      <c r="M15800">
        <f t="shared" si="31863"/>
        <v>63</v>
      </c>
      <c r="N15800" t="b">
        <f t="shared" ref="N15800" si="31970">AND(MIN($F15800,$F15801,$F15802)=$F15800,MAX($H15800,$H15801,$H15802)=$H15800)</f>
        <v>1</v>
      </c>
      <c r="O15800" t="b">
        <f t="shared" ref="O15800" si="31971">AND(N15800,NOT(N15801),NOT(N15802))</f>
        <v>1</v>
      </c>
    </row>
    <row r="15801" spans="1:15" x14ac:dyDescent="0.25">
      <c r="A15801" t="s">
        <v>15</v>
      </c>
      <c r="B15801" t="s">
        <v>17</v>
      </c>
      <c r="C15801">
        <v>11</v>
      </c>
      <c r="D15801">
        <v>30</v>
      </c>
      <c r="E15801" t="b">
        <v>0</v>
      </c>
      <c r="F15801">
        <v>2E-3</v>
      </c>
      <c r="G15801">
        <v>64</v>
      </c>
      <c r="H15801">
        <v>1</v>
      </c>
      <c r="I15801">
        <v>1</v>
      </c>
      <c r="J15801">
        <v>1</v>
      </c>
      <c r="K15801">
        <v>0</v>
      </c>
      <c r="L15801">
        <v>0</v>
      </c>
      <c r="M15801">
        <f t="shared" si="31863"/>
        <v>63</v>
      </c>
      <c r="N15801" t="b">
        <f t="shared" ref="N15801" si="31972">AND(MIN($F15800,$F15801,$F15802)=$F15801,MAX($H15800,$H15801,$H15802)=$H15801)</f>
        <v>0</v>
      </c>
      <c r="O15801" t="b">
        <f t="shared" ref="O15801" si="31973">AND(NOT(N15800),N15801,NOT(N15802))</f>
        <v>0</v>
      </c>
    </row>
    <row r="15802" spans="1:15" x14ac:dyDescent="0.25">
      <c r="A15802" t="s">
        <v>19</v>
      </c>
      <c r="B15802" t="s">
        <v>17</v>
      </c>
      <c r="C15802">
        <v>11</v>
      </c>
      <c r="D15802">
        <v>30</v>
      </c>
      <c r="E15802" t="b">
        <v>0</v>
      </c>
      <c r="F15802">
        <v>1E-3</v>
      </c>
      <c r="G15802">
        <v>64</v>
      </c>
      <c r="H15802">
        <v>1</v>
      </c>
      <c r="I15802">
        <v>2</v>
      </c>
      <c r="J15802">
        <v>1</v>
      </c>
      <c r="K15802">
        <v>0</v>
      </c>
      <c r="L15802">
        <v>0</v>
      </c>
      <c r="M15802">
        <f t="shared" si="31863"/>
        <v>63</v>
      </c>
      <c r="N15802" t="b">
        <f t="shared" ref="N15802" si="31974">AND(MIN($F15800,$F15801,$F15802)=$F15802,MAX($H15800,$H15801,$H15802)=$H15802)</f>
        <v>0</v>
      </c>
      <c r="O15802" t="b">
        <f t="shared" ref="O15802" si="31975">AND(NOT(N15800),NOT(N15801),N15802)</f>
        <v>0</v>
      </c>
    </row>
    <row r="15803" spans="1:15" x14ac:dyDescent="0.25">
      <c r="A15803" t="s">
        <v>13</v>
      </c>
      <c r="B15803" t="s">
        <v>17</v>
      </c>
      <c r="C15803">
        <v>11</v>
      </c>
      <c r="D15803">
        <v>31</v>
      </c>
      <c r="E15803" t="b">
        <v>0</v>
      </c>
      <c r="F15803">
        <v>3.0000000000000001E-3</v>
      </c>
      <c r="G15803">
        <v>64</v>
      </c>
      <c r="H15803">
        <v>1</v>
      </c>
      <c r="I15803">
        <v>2</v>
      </c>
      <c r="J15803">
        <v>1</v>
      </c>
      <c r="K15803">
        <v>0</v>
      </c>
      <c r="L15803">
        <v>0</v>
      </c>
      <c r="M15803">
        <f t="shared" si="31863"/>
        <v>63</v>
      </c>
      <c r="N15803" t="b">
        <f t="shared" ref="N15803" si="31976">AND(MIN($F15803,$F15804,$F15805)=$F15803,MAX($H15803,$H15804,$H15805)=$H15803)</f>
        <v>0</v>
      </c>
      <c r="O15803" t="b">
        <f t="shared" ref="O15803" si="31977">AND(N15803,NOT(N15804),NOT(N15805))</f>
        <v>0</v>
      </c>
    </row>
    <row r="15804" spans="1:15" x14ac:dyDescent="0.25">
      <c r="A15804" t="s">
        <v>15</v>
      </c>
      <c r="B15804" t="s">
        <v>17</v>
      </c>
      <c r="C15804">
        <v>11</v>
      </c>
      <c r="D15804">
        <v>31</v>
      </c>
      <c r="E15804" t="b">
        <v>0</v>
      </c>
      <c r="F15804">
        <v>2E-3</v>
      </c>
      <c r="G15804">
        <v>64</v>
      </c>
      <c r="H15804">
        <v>1</v>
      </c>
      <c r="I15804">
        <v>1</v>
      </c>
      <c r="J15804">
        <v>1</v>
      </c>
      <c r="K15804">
        <v>0</v>
      </c>
      <c r="L15804">
        <v>0</v>
      </c>
      <c r="M15804">
        <f t="shared" si="31863"/>
        <v>63</v>
      </c>
      <c r="N15804" t="b">
        <f t="shared" ref="N15804" si="31978">AND(MIN($F15803,$F15804,$F15805)=$F15804,MAX($H15803,$H15804,$H15805)=$H15804)</f>
        <v>0</v>
      </c>
      <c r="O15804" t="b">
        <f t="shared" ref="O15804" si="31979">AND(NOT(N15803),N15804,NOT(N15805))</f>
        <v>0</v>
      </c>
    </row>
    <row r="15805" spans="1:15" x14ac:dyDescent="0.25">
      <c r="A15805" t="s">
        <v>19</v>
      </c>
      <c r="B15805" t="s">
        <v>17</v>
      </c>
      <c r="C15805">
        <v>11</v>
      </c>
      <c r="D15805">
        <v>31</v>
      </c>
      <c r="E15805" t="b">
        <v>0</v>
      </c>
      <c r="F15805">
        <v>0</v>
      </c>
      <c r="G15805">
        <v>64</v>
      </c>
      <c r="H15805">
        <v>1</v>
      </c>
      <c r="I15805">
        <v>2</v>
      </c>
      <c r="J15805">
        <v>1</v>
      </c>
      <c r="K15805">
        <v>0</v>
      </c>
      <c r="L15805">
        <v>0</v>
      </c>
      <c r="M15805">
        <f t="shared" si="31863"/>
        <v>63</v>
      </c>
      <c r="N15805" t="b">
        <f t="shared" ref="N15805" si="31980">AND(MIN($F15803,$F15804,$F15805)=$F15805,MAX($H15803,$H15804,$H15805)=$H15805)</f>
        <v>1</v>
      </c>
      <c r="O15805" t="b">
        <f t="shared" ref="O15805" si="31981">AND(NOT(N15803),NOT(N15804),N15805)</f>
        <v>1</v>
      </c>
    </row>
    <row r="15806" spans="1:15" x14ac:dyDescent="0.25">
      <c r="A15806" t="s">
        <v>13</v>
      </c>
      <c r="B15806" t="s">
        <v>17</v>
      </c>
      <c r="C15806">
        <v>11</v>
      </c>
      <c r="D15806">
        <v>32</v>
      </c>
      <c r="E15806" t="b">
        <v>0</v>
      </c>
      <c r="F15806">
        <v>1E-3</v>
      </c>
      <c r="G15806">
        <v>64</v>
      </c>
      <c r="H15806">
        <v>1</v>
      </c>
      <c r="I15806">
        <v>2</v>
      </c>
      <c r="J15806">
        <v>1</v>
      </c>
      <c r="K15806">
        <v>0</v>
      </c>
      <c r="L15806">
        <v>0</v>
      </c>
      <c r="M15806">
        <f t="shared" si="31863"/>
        <v>63</v>
      </c>
      <c r="N15806" t="b">
        <f t="shared" ref="N15806" si="31982">AND(MIN($F15806,$F15807,$F15808)=$F15806,MAX($H15806,$H15807,$H15808)=$H15806)</f>
        <v>1</v>
      </c>
      <c r="O15806" t="b">
        <f t="shared" ref="O15806" si="31983">AND(N15806,NOT(N15807),NOT(N15808))</f>
        <v>0</v>
      </c>
    </row>
    <row r="15807" spans="1:15" x14ac:dyDescent="0.25">
      <c r="A15807" t="s">
        <v>15</v>
      </c>
      <c r="B15807" t="s">
        <v>17</v>
      </c>
      <c r="C15807">
        <v>11</v>
      </c>
      <c r="D15807">
        <v>32</v>
      </c>
      <c r="E15807" t="b">
        <v>0</v>
      </c>
      <c r="F15807">
        <v>1E-3</v>
      </c>
      <c r="G15807">
        <v>64</v>
      </c>
      <c r="H15807">
        <v>1</v>
      </c>
      <c r="I15807">
        <v>1</v>
      </c>
      <c r="J15807">
        <v>1</v>
      </c>
      <c r="K15807">
        <v>0</v>
      </c>
      <c r="L15807">
        <v>0</v>
      </c>
      <c r="M15807">
        <f t="shared" si="31863"/>
        <v>63</v>
      </c>
      <c r="N15807" t="b">
        <f t="shared" ref="N15807" si="31984">AND(MIN($F15806,$F15807,$F15808)=$F15807,MAX($H15806,$H15807,$H15808)=$H15807)</f>
        <v>1</v>
      </c>
      <c r="O15807" t="b">
        <f t="shared" ref="O15807" si="31985">AND(NOT(N15806),N15807,NOT(N15808))</f>
        <v>0</v>
      </c>
    </row>
    <row r="15808" spans="1:15" x14ac:dyDescent="0.25">
      <c r="A15808" t="s">
        <v>19</v>
      </c>
      <c r="B15808" t="s">
        <v>17</v>
      </c>
      <c r="C15808">
        <v>11</v>
      </c>
      <c r="D15808">
        <v>32</v>
      </c>
      <c r="E15808" t="b">
        <v>0</v>
      </c>
      <c r="F15808">
        <v>1E-3</v>
      </c>
      <c r="G15808">
        <v>64</v>
      </c>
      <c r="H15808">
        <v>1</v>
      </c>
      <c r="I15808">
        <v>2</v>
      </c>
      <c r="J15808">
        <v>1</v>
      </c>
      <c r="K15808">
        <v>0</v>
      </c>
      <c r="L15808">
        <v>0</v>
      </c>
      <c r="M15808">
        <f t="shared" si="31863"/>
        <v>63</v>
      </c>
      <c r="N15808" t="b">
        <f t="shared" ref="N15808" si="31986">AND(MIN($F15806,$F15807,$F15808)=$F15808,MAX($H15806,$H15807,$H15808)=$H15808)</f>
        <v>1</v>
      </c>
      <c r="O15808" t="b">
        <f t="shared" ref="O15808" si="31987">AND(NOT(N15806),NOT(N15807),N15808)</f>
        <v>0</v>
      </c>
    </row>
    <row r="15809" spans="1:15" x14ac:dyDescent="0.25">
      <c r="A15809" t="s">
        <v>13</v>
      </c>
      <c r="B15809" t="s">
        <v>17</v>
      </c>
      <c r="C15809">
        <v>11</v>
      </c>
      <c r="D15809">
        <v>3</v>
      </c>
      <c r="E15809" t="b">
        <v>0</v>
      </c>
      <c r="F15809">
        <v>1.9E-2</v>
      </c>
      <c r="G15809">
        <v>64</v>
      </c>
      <c r="H15809">
        <v>64</v>
      </c>
      <c r="I15809">
        <v>358</v>
      </c>
      <c r="J15809">
        <v>183</v>
      </c>
      <c r="K15809">
        <v>28</v>
      </c>
      <c r="L15809">
        <v>6</v>
      </c>
      <c r="M15809">
        <f t="shared" si="31863"/>
        <v>0</v>
      </c>
      <c r="N15809" t="b">
        <f t="shared" ref="N15809" si="31988">AND(MIN($F15809,$F15810,$F15811)=$F15809,MAX($H15809,$H15810,$H15811)=$H15809)</f>
        <v>1</v>
      </c>
      <c r="O15809" t="b">
        <f t="shared" ref="O15809" si="31989">AND(N15809,NOT(N15810),NOT(N15811))</f>
        <v>0</v>
      </c>
    </row>
    <row r="15810" spans="1:15" x14ac:dyDescent="0.25">
      <c r="A15810" t="s">
        <v>15</v>
      </c>
      <c r="B15810" t="s">
        <v>17</v>
      </c>
      <c r="C15810">
        <v>11</v>
      </c>
      <c r="D15810">
        <v>3</v>
      </c>
      <c r="E15810" t="b">
        <v>0</v>
      </c>
      <c r="F15810">
        <v>2.7E-2</v>
      </c>
      <c r="G15810">
        <v>64</v>
      </c>
      <c r="H15810">
        <v>64</v>
      </c>
      <c r="I15810">
        <v>1799</v>
      </c>
      <c r="J15810">
        <v>1727</v>
      </c>
      <c r="K15810">
        <v>798</v>
      </c>
      <c r="L15810">
        <v>11</v>
      </c>
      <c r="M15810">
        <f t="shared" si="31863"/>
        <v>0</v>
      </c>
      <c r="N15810" t="b">
        <f t="shared" ref="N15810" si="31990">AND(MIN($F15809,$F15810,$F15811)=$F15810,MAX($H15809,$H15810,$H15811)=$H15810)</f>
        <v>0</v>
      </c>
      <c r="O15810" t="b">
        <f t="shared" ref="O15810" si="31991">AND(NOT(N15809),N15810,NOT(N15811))</f>
        <v>0</v>
      </c>
    </row>
    <row r="15811" spans="1:15" x14ac:dyDescent="0.25">
      <c r="A15811" t="s">
        <v>19</v>
      </c>
      <c r="B15811" t="s">
        <v>17</v>
      </c>
      <c r="C15811">
        <v>11</v>
      </c>
      <c r="D15811">
        <v>3</v>
      </c>
      <c r="E15811" t="b">
        <v>0</v>
      </c>
      <c r="F15811">
        <v>1.9E-2</v>
      </c>
      <c r="G15811">
        <v>64</v>
      </c>
      <c r="H15811">
        <v>64</v>
      </c>
      <c r="I15811">
        <v>358</v>
      </c>
      <c r="J15811">
        <v>183</v>
      </c>
      <c r="K15811">
        <v>28</v>
      </c>
      <c r="L15811">
        <v>6</v>
      </c>
      <c r="M15811">
        <f t="shared" ref="M15811:M15874" si="31992">G15811-H15811</f>
        <v>0</v>
      </c>
      <c r="N15811" t="b">
        <f t="shared" ref="N15811" si="31993">AND(MIN($F15809,$F15810,$F15811)=$F15811,MAX($H15809,$H15810,$H15811)=$H15811)</f>
        <v>1</v>
      </c>
      <c r="O15811" t="b">
        <f t="shared" ref="O15811" si="31994">AND(NOT(N15809),NOT(N15810),N15811)</f>
        <v>0</v>
      </c>
    </row>
    <row r="15812" spans="1:15" x14ac:dyDescent="0.25">
      <c r="A15812" t="s">
        <v>13</v>
      </c>
      <c r="B15812" t="s">
        <v>17</v>
      </c>
      <c r="C15812">
        <v>11</v>
      </c>
      <c r="D15812">
        <v>4</v>
      </c>
      <c r="E15812" t="b">
        <v>0</v>
      </c>
      <c r="F15812">
        <v>1.9E-2</v>
      </c>
      <c r="G15812">
        <v>64</v>
      </c>
      <c r="H15812">
        <v>64</v>
      </c>
      <c r="I15812">
        <v>361</v>
      </c>
      <c r="J15812">
        <v>184</v>
      </c>
      <c r="K15812">
        <v>28</v>
      </c>
      <c r="L15812">
        <v>9</v>
      </c>
      <c r="M15812">
        <f t="shared" si="31992"/>
        <v>0</v>
      </c>
      <c r="N15812" t="b">
        <f t="shared" ref="N15812" si="31995">AND(MIN($F15812,$F15813,$F15814)=$F15812,MAX($H15812,$H15813,$H15814)=$H15812)</f>
        <v>1</v>
      </c>
      <c r="O15812" t="b">
        <f t="shared" ref="O15812" si="31996">AND(N15812,NOT(N15813),NOT(N15814))</f>
        <v>0</v>
      </c>
    </row>
    <row r="15813" spans="1:15" x14ac:dyDescent="0.25">
      <c r="A15813" t="s">
        <v>15</v>
      </c>
      <c r="B15813" t="s">
        <v>17</v>
      </c>
      <c r="C15813">
        <v>11</v>
      </c>
      <c r="D15813">
        <v>4</v>
      </c>
      <c r="E15813" t="b">
        <v>0</v>
      </c>
      <c r="F15813">
        <v>3.5999999999999997E-2</v>
      </c>
      <c r="G15813">
        <v>64</v>
      </c>
      <c r="H15813">
        <v>64</v>
      </c>
      <c r="I15813">
        <v>3657</v>
      </c>
      <c r="J15813">
        <v>3520</v>
      </c>
      <c r="K15813">
        <v>1694</v>
      </c>
      <c r="L15813">
        <v>12</v>
      </c>
      <c r="M15813">
        <f t="shared" si="31992"/>
        <v>0</v>
      </c>
      <c r="N15813" t="b">
        <f t="shared" ref="N15813" si="31997">AND(MIN($F15812,$F15813,$F15814)=$F15813,MAX($H15812,$H15813,$H15814)=$H15813)</f>
        <v>0</v>
      </c>
      <c r="O15813" t="b">
        <f t="shared" ref="O15813" si="31998">AND(NOT(N15812),N15813,NOT(N15814))</f>
        <v>0</v>
      </c>
    </row>
    <row r="15814" spans="1:15" x14ac:dyDescent="0.25">
      <c r="A15814" t="s">
        <v>19</v>
      </c>
      <c r="B15814" t="s">
        <v>17</v>
      </c>
      <c r="C15814">
        <v>11</v>
      </c>
      <c r="D15814">
        <v>4</v>
      </c>
      <c r="E15814" t="b">
        <v>0</v>
      </c>
      <c r="F15814">
        <v>1.9E-2</v>
      </c>
      <c r="G15814">
        <v>64</v>
      </c>
      <c r="H15814">
        <v>64</v>
      </c>
      <c r="I15814">
        <v>361</v>
      </c>
      <c r="J15814">
        <v>184</v>
      </c>
      <c r="K15814">
        <v>28</v>
      </c>
      <c r="L15814">
        <v>9</v>
      </c>
      <c r="M15814">
        <f t="shared" si="31992"/>
        <v>0</v>
      </c>
      <c r="N15814" t="b">
        <f t="shared" ref="N15814" si="31999">AND(MIN($F15812,$F15813,$F15814)=$F15814,MAX($H15812,$H15813,$H15814)=$H15814)</f>
        <v>1</v>
      </c>
      <c r="O15814" t="b">
        <f t="shared" ref="O15814" si="32000">AND(NOT(N15812),NOT(N15813),N15814)</f>
        <v>0</v>
      </c>
    </row>
    <row r="15815" spans="1:15" x14ac:dyDescent="0.25">
      <c r="A15815" t="s">
        <v>13</v>
      </c>
      <c r="B15815" t="s">
        <v>17</v>
      </c>
      <c r="C15815">
        <v>11</v>
      </c>
      <c r="D15815">
        <v>5</v>
      </c>
      <c r="E15815" t="b">
        <v>0</v>
      </c>
      <c r="F15815">
        <v>1.9E-2</v>
      </c>
      <c r="G15815">
        <v>64</v>
      </c>
      <c r="H15815">
        <v>64</v>
      </c>
      <c r="I15815">
        <v>363</v>
      </c>
      <c r="J15815">
        <v>185</v>
      </c>
      <c r="K15815">
        <v>28</v>
      </c>
      <c r="L15815">
        <v>10</v>
      </c>
      <c r="M15815">
        <f t="shared" si="31992"/>
        <v>0</v>
      </c>
      <c r="N15815" t="b">
        <f t="shared" ref="N15815" si="32001">AND(MIN($F15815,$F15816,$F15817)=$F15815,MAX($H15815,$H15816,$H15817)=$H15815)</f>
        <v>1</v>
      </c>
      <c r="O15815" t="b">
        <f t="shared" ref="O15815" si="32002">AND(N15815,NOT(N15816),NOT(N15817))</f>
        <v>1</v>
      </c>
    </row>
    <row r="15816" spans="1:15" x14ac:dyDescent="0.25">
      <c r="A15816" t="s">
        <v>15</v>
      </c>
      <c r="B15816" t="s">
        <v>17</v>
      </c>
      <c r="C15816">
        <v>11</v>
      </c>
      <c r="D15816">
        <v>5</v>
      </c>
      <c r="E15816" t="b">
        <v>0</v>
      </c>
      <c r="F15816">
        <v>7.5999999999999998E-2</v>
      </c>
      <c r="G15816">
        <v>64</v>
      </c>
      <c r="H15816">
        <v>64</v>
      </c>
      <c r="I15816">
        <v>11083</v>
      </c>
      <c r="J15816">
        <v>10689</v>
      </c>
      <c r="K15816">
        <v>5278</v>
      </c>
      <c r="L15816">
        <v>13</v>
      </c>
      <c r="M15816">
        <f t="shared" si="31992"/>
        <v>0</v>
      </c>
      <c r="N15816" t="b">
        <f t="shared" ref="N15816" si="32003">AND(MIN($F15815,$F15816,$F15817)=$F15816,MAX($H15815,$H15816,$H15817)=$H15816)</f>
        <v>0</v>
      </c>
      <c r="O15816" t="b">
        <f t="shared" ref="O15816" si="32004">AND(NOT(N15815),N15816,NOT(N15817))</f>
        <v>0</v>
      </c>
    </row>
    <row r="15817" spans="1:15" x14ac:dyDescent="0.25">
      <c r="A15817" t="s">
        <v>19</v>
      </c>
      <c r="B15817" t="s">
        <v>17</v>
      </c>
      <c r="C15817">
        <v>11</v>
      </c>
      <c r="D15817">
        <v>5</v>
      </c>
      <c r="E15817" t="b">
        <v>0</v>
      </c>
      <c r="F15817">
        <v>0.02</v>
      </c>
      <c r="G15817">
        <v>64</v>
      </c>
      <c r="H15817">
        <v>64</v>
      </c>
      <c r="I15817">
        <v>363</v>
      </c>
      <c r="J15817">
        <v>185</v>
      </c>
      <c r="K15817">
        <v>28</v>
      </c>
      <c r="L15817">
        <v>10</v>
      </c>
      <c r="M15817">
        <f t="shared" si="31992"/>
        <v>0</v>
      </c>
      <c r="N15817" t="b">
        <f t="shared" ref="N15817" si="32005">AND(MIN($F15815,$F15816,$F15817)=$F15817,MAX($H15815,$H15816,$H15817)=$H15817)</f>
        <v>0</v>
      </c>
      <c r="O15817" t="b">
        <f t="shared" ref="O15817" si="32006">AND(NOT(N15815),NOT(N15816),N15817)</f>
        <v>0</v>
      </c>
    </row>
    <row r="15818" spans="1:15" x14ac:dyDescent="0.25">
      <c r="A15818" t="s">
        <v>13</v>
      </c>
      <c r="B15818" t="s">
        <v>17</v>
      </c>
      <c r="C15818">
        <v>11</v>
      </c>
      <c r="D15818">
        <v>6</v>
      </c>
      <c r="E15818" t="b">
        <v>0</v>
      </c>
      <c r="F15818">
        <v>3.1E-2</v>
      </c>
      <c r="G15818">
        <v>64</v>
      </c>
      <c r="H15818">
        <v>64</v>
      </c>
      <c r="I15818">
        <v>365</v>
      </c>
      <c r="J15818">
        <v>184</v>
      </c>
      <c r="K15818">
        <v>26</v>
      </c>
      <c r="L15818">
        <v>11</v>
      </c>
      <c r="M15818">
        <f t="shared" si="31992"/>
        <v>0</v>
      </c>
      <c r="N15818" t="b">
        <f t="shared" ref="N15818" si="32007">AND(MIN($F15818,$F15819,$F15820)=$F15818,MAX($H15818,$H15819,$H15820)=$H15818)</f>
        <v>0</v>
      </c>
      <c r="O15818" t="b">
        <f t="shared" ref="O15818" si="32008">AND(N15818,NOT(N15819),NOT(N15820))</f>
        <v>0</v>
      </c>
    </row>
    <row r="15819" spans="1:15" x14ac:dyDescent="0.25">
      <c r="A15819" t="s">
        <v>15</v>
      </c>
      <c r="B15819" t="s">
        <v>17</v>
      </c>
      <c r="C15819">
        <v>11</v>
      </c>
      <c r="D15819">
        <v>6</v>
      </c>
      <c r="E15819" t="b">
        <v>0</v>
      </c>
      <c r="F15819">
        <v>0.24199999999999999</v>
      </c>
      <c r="G15819">
        <v>64</v>
      </c>
      <c r="H15819">
        <v>64</v>
      </c>
      <c r="I15819">
        <v>40781</v>
      </c>
      <c r="J15819">
        <v>39362</v>
      </c>
      <c r="K15819">
        <v>19614</v>
      </c>
      <c r="L15819">
        <v>16</v>
      </c>
      <c r="M15819">
        <f t="shared" si="31992"/>
        <v>0</v>
      </c>
      <c r="N15819" t="b">
        <f t="shared" ref="N15819" si="32009">AND(MIN($F15818,$F15819,$F15820)=$F15819,MAX($H15818,$H15819,$H15820)=$H15819)</f>
        <v>0</v>
      </c>
      <c r="O15819" t="b">
        <f t="shared" ref="O15819" si="32010">AND(NOT(N15818),N15819,NOT(N15820))</f>
        <v>0</v>
      </c>
    </row>
    <row r="15820" spans="1:15" x14ac:dyDescent="0.25">
      <c r="A15820" t="s">
        <v>19</v>
      </c>
      <c r="B15820" t="s">
        <v>17</v>
      </c>
      <c r="C15820">
        <v>11</v>
      </c>
      <c r="D15820">
        <v>6</v>
      </c>
      <c r="E15820" t="b">
        <v>0</v>
      </c>
      <c r="F15820">
        <v>2.1000000000000001E-2</v>
      </c>
      <c r="G15820">
        <v>64</v>
      </c>
      <c r="H15820">
        <v>64</v>
      </c>
      <c r="I15820">
        <v>365</v>
      </c>
      <c r="J15820">
        <v>184</v>
      </c>
      <c r="K15820">
        <v>26</v>
      </c>
      <c r="L15820">
        <v>11</v>
      </c>
      <c r="M15820">
        <f t="shared" si="31992"/>
        <v>0</v>
      </c>
      <c r="N15820" t="b">
        <f t="shared" ref="N15820" si="32011">AND(MIN($F15818,$F15819,$F15820)=$F15820,MAX($H15818,$H15819,$H15820)=$H15820)</f>
        <v>1</v>
      </c>
      <c r="O15820" t="b">
        <f t="shared" ref="O15820" si="32012">AND(NOT(N15818),NOT(N15819),N15820)</f>
        <v>1</v>
      </c>
    </row>
    <row r="15821" spans="1:15" x14ac:dyDescent="0.25">
      <c r="A15821" t="s">
        <v>13</v>
      </c>
      <c r="B15821" t="s">
        <v>17</v>
      </c>
      <c r="C15821">
        <v>11</v>
      </c>
      <c r="D15821">
        <v>7</v>
      </c>
      <c r="E15821" t="b">
        <v>0</v>
      </c>
      <c r="F15821">
        <v>2.4E-2</v>
      </c>
      <c r="G15821">
        <v>64</v>
      </c>
      <c r="H15821">
        <v>64</v>
      </c>
      <c r="I15821">
        <v>370</v>
      </c>
      <c r="J15821">
        <v>189</v>
      </c>
      <c r="K15821">
        <v>29</v>
      </c>
      <c r="L15821">
        <v>10</v>
      </c>
      <c r="M15821">
        <f t="shared" si="31992"/>
        <v>0</v>
      </c>
      <c r="N15821" t="b">
        <f t="shared" ref="N15821" si="32013">AND(MIN($F15821,$F15822,$F15823)=$F15821,MAX($H15821,$H15822,$H15823)=$H15821)</f>
        <v>1</v>
      </c>
      <c r="O15821" t="b">
        <f t="shared" ref="O15821" si="32014">AND(N15821,NOT(N15822),NOT(N15823))</f>
        <v>1</v>
      </c>
    </row>
    <row r="15822" spans="1:15" x14ac:dyDescent="0.25">
      <c r="A15822" t="s">
        <v>15</v>
      </c>
      <c r="B15822" t="s">
        <v>17</v>
      </c>
      <c r="C15822">
        <v>11</v>
      </c>
      <c r="D15822">
        <v>7</v>
      </c>
      <c r="E15822" t="b">
        <v>0</v>
      </c>
      <c r="F15822">
        <v>0.93899999999999995</v>
      </c>
      <c r="G15822">
        <v>64</v>
      </c>
      <c r="H15822">
        <v>64</v>
      </c>
      <c r="I15822">
        <v>159565</v>
      </c>
      <c r="J15822">
        <v>154051</v>
      </c>
      <c r="K15822">
        <v>76958</v>
      </c>
      <c r="L15822">
        <v>18</v>
      </c>
      <c r="M15822">
        <f t="shared" si="31992"/>
        <v>0</v>
      </c>
      <c r="N15822" t="b">
        <f t="shared" ref="N15822" si="32015">AND(MIN($F15821,$F15822,$F15823)=$F15822,MAX($H15821,$H15822,$H15823)=$H15822)</f>
        <v>0</v>
      </c>
      <c r="O15822" t="b">
        <f t="shared" ref="O15822" si="32016">AND(NOT(N15821),N15822,NOT(N15823))</f>
        <v>0</v>
      </c>
    </row>
    <row r="15823" spans="1:15" x14ac:dyDescent="0.25">
      <c r="A15823" t="s">
        <v>19</v>
      </c>
      <c r="B15823" t="s">
        <v>17</v>
      </c>
      <c r="C15823">
        <v>11</v>
      </c>
      <c r="D15823">
        <v>7</v>
      </c>
      <c r="E15823" t="b">
        <v>0</v>
      </c>
      <c r="F15823">
        <v>0.03</v>
      </c>
      <c r="G15823">
        <v>64</v>
      </c>
      <c r="H15823">
        <v>64</v>
      </c>
      <c r="I15823">
        <v>370</v>
      </c>
      <c r="J15823">
        <v>189</v>
      </c>
      <c r="K15823">
        <v>29</v>
      </c>
      <c r="L15823">
        <v>10</v>
      </c>
      <c r="M15823">
        <f t="shared" si="31992"/>
        <v>0</v>
      </c>
      <c r="N15823" t="b">
        <f t="shared" ref="N15823" si="32017">AND(MIN($F15821,$F15822,$F15823)=$F15823,MAX($H15821,$H15822,$H15823)=$H15823)</f>
        <v>0</v>
      </c>
      <c r="O15823" t="b">
        <f t="shared" ref="O15823" si="32018">AND(NOT(N15821),NOT(N15822),N15823)</f>
        <v>0</v>
      </c>
    </row>
    <row r="15824" spans="1:15" x14ac:dyDescent="0.25">
      <c r="A15824" t="s">
        <v>13</v>
      </c>
      <c r="B15824" t="s">
        <v>17</v>
      </c>
      <c r="C15824">
        <v>11</v>
      </c>
      <c r="D15824">
        <v>8</v>
      </c>
      <c r="E15824" t="b">
        <v>0</v>
      </c>
      <c r="F15824">
        <v>2.5999999999999999E-2</v>
      </c>
      <c r="G15824">
        <v>64</v>
      </c>
      <c r="H15824">
        <v>64</v>
      </c>
      <c r="I15824">
        <v>371</v>
      </c>
      <c r="J15824">
        <v>188</v>
      </c>
      <c r="K15824">
        <v>28</v>
      </c>
      <c r="L15824">
        <v>13</v>
      </c>
      <c r="M15824">
        <f t="shared" si="31992"/>
        <v>0</v>
      </c>
      <c r="N15824" t="b">
        <f t="shared" ref="N15824" si="32019">AND(MIN($F15824,$F15825,$F15826)=$F15824,MAX($H15824,$H15825,$H15826)=$H15824)</f>
        <v>0</v>
      </c>
      <c r="O15824" t="b">
        <f t="shared" ref="O15824" si="32020">AND(N15824,NOT(N15825),NOT(N15826))</f>
        <v>0</v>
      </c>
    </row>
    <row r="15825" spans="1:15" x14ac:dyDescent="0.25">
      <c r="A15825" t="s">
        <v>15</v>
      </c>
      <c r="B15825" t="s">
        <v>17</v>
      </c>
      <c r="C15825">
        <v>11</v>
      </c>
      <c r="D15825">
        <v>8</v>
      </c>
      <c r="E15825" t="b">
        <v>0</v>
      </c>
      <c r="F15825">
        <v>3.5139999999999998</v>
      </c>
      <c r="G15825">
        <v>64</v>
      </c>
      <c r="H15825">
        <v>64</v>
      </c>
      <c r="I15825">
        <v>634698</v>
      </c>
      <c r="J15825">
        <v>612804</v>
      </c>
      <c r="K15825">
        <v>306334</v>
      </c>
      <c r="L15825">
        <v>20</v>
      </c>
      <c r="M15825">
        <f t="shared" si="31992"/>
        <v>0</v>
      </c>
      <c r="N15825" t="b">
        <f t="shared" ref="N15825" si="32021">AND(MIN($F15824,$F15825,$F15826)=$F15825,MAX($H15824,$H15825,$H15826)=$H15825)</f>
        <v>0</v>
      </c>
      <c r="O15825" t="b">
        <f t="shared" ref="O15825" si="32022">AND(NOT(N15824),N15825,NOT(N15826))</f>
        <v>0</v>
      </c>
    </row>
    <row r="15826" spans="1:15" x14ac:dyDescent="0.25">
      <c r="A15826" t="s">
        <v>19</v>
      </c>
      <c r="B15826" t="s">
        <v>17</v>
      </c>
      <c r="C15826">
        <v>11</v>
      </c>
      <c r="D15826">
        <v>8</v>
      </c>
      <c r="E15826" t="b">
        <v>0</v>
      </c>
      <c r="F15826">
        <v>2.1999999999999999E-2</v>
      </c>
      <c r="G15826">
        <v>64</v>
      </c>
      <c r="H15826">
        <v>64</v>
      </c>
      <c r="I15826">
        <v>371</v>
      </c>
      <c r="J15826">
        <v>188</v>
      </c>
      <c r="K15826">
        <v>28</v>
      </c>
      <c r="L15826">
        <v>13</v>
      </c>
      <c r="M15826">
        <f t="shared" si="31992"/>
        <v>0</v>
      </c>
      <c r="N15826" t="b">
        <f t="shared" ref="N15826" si="32023">AND(MIN($F15824,$F15825,$F15826)=$F15826,MAX($H15824,$H15825,$H15826)=$H15826)</f>
        <v>1</v>
      </c>
      <c r="O15826" t="b">
        <f t="shared" ref="O15826" si="32024">AND(NOT(N15824),NOT(N15825),N15826)</f>
        <v>1</v>
      </c>
    </row>
    <row r="15827" spans="1:15" x14ac:dyDescent="0.25">
      <c r="A15827" t="s">
        <v>13</v>
      </c>
      <c r="B15827" t="s">
        <v>17</v>
      </c>
      <c r="C15827">
        <v>11</v>
      </c>
      <c r="D15827">
        <v>9</v>
      </c>
      <c r="E15827" t="b">
        <v>0</v>
      </c>
      <c r="F15827">
        <v>0</v>
      </c>
      <c r="G15827">
        <v>64</v>
      </c>
      <c r="H15827">
        <v>1</v>
      </c>
      <c r="I15827">
        <v>2</v>
      </c>
      <c r="J15827">
        <v>1</v>
      </c>
      <c r="K15827">
        <v>0</v>
      </c>
      <c r="L15827">
        <v>0</v>
      </c>
      <c r="M15827">
        <f t="shared" si="31992"/>
        <v>63</v>
      </c>
      <c r="N15827" t="b">
        <f t="shared" ref="N15827" si="32025">AND(MIN($F15827,$F15828,$F15829)=$F15827,MAX($H15827,$H15828,$H15829)=$H15827)</f>
        <v>1</v>
      </c>
      <c r="O15827" t="b">
        <f t="shared" ref="O15827" si="32026">AND(N15827,NOT(N15828),NOT(N15829))</f>
        <v>0</v>
      </c>
    </row>
    <row r="15828" spans="1:15" x14ac:dyDescent="0.25">
      <c r="A15828" t="s">
        <v>15</v>
      </c>
      <c r="B15828" t="s">
        <v>17</v>
      </c>
      <c r="C15828">
        <v>11</v>
      </c>
      <c r="D15828">
        <v>9</v>
      </c>
      <c r="E15828" t="b">
        <v>0</v>
      </c>
      <c r="F15828">
        <v>1E-3</v>
      </c>
      <c r="G15828">
        <v>64</v>
      </c>
      <c r="H15828">
        <v>1</v>
      </c>
      <c r="I15828">
        <v>1</v>
      </c>
      <c r="J15828">
        <v>1</v>
      </c>
      <c r="K15828">
        <v>0</v>
      </c>
      <c r="L15828">
        <v>0</v>
      </c>
      <c r="M15828">
        <f t="shared" si="31992"/>
        <v>63</v>
      </c>
      <c r="N15828" t="b">
        <f t="shared" ref="N15828" si="32027">AND(MIN($F15827,$F15828,$F15829)=$F15828,MAX($H15827,$H15828,$H15829)=$H15828)</f>
        <v>0</v>
      </c>
      <c r="O15828" t="b">
        <f t="shared" ref="O15828" si="32028">AND(NOT(N15827),N15828,NOT(N15829))</f>
        <v>0</v>
      </c>
    </row>
    <row r="15829" spans="1:15" x14ac:dyDescent="0.25">
      <c r="A15829" t="s">
        <v>19</v>
      </c>
      <c r="B15829" t="s">
        <v>17</v>
      </c>
      <c r="C15829">
        <v>11</v>
      </c>
      <c r="D15829">
        <v>9</v>
      </c>
      <c r="E15829" t="b">
        <v>0</v>
      </c>
      <c r="F15829">
        <v>0</v>
      </c>
      <c r="G15829">
        <v>64</v>
      </c>
      <c r="H15829">
        <v>1</v>
      </c>
      <c r="I15829">
        <v>2</v>
      </c>
      <c r="J15829">
        <v>1</v>
      </c>
      <c r="K15829">
        <v>0</v>
      </c>
      <c r="L15829">
        <v>0</v>
      </c>
      <c r="M15829">
        <f t="shared" si="31992"/>
        <v>63</v>
      </c>
      <c r="N15829" t="b">
        <f t="shared" ref="N15829" si="32029">AND(MIN($F15827,$F15828,$F15829)=$F15829,MAX($H15827,$H15828,$H15829)=$H15829)</f>
        <v>1</v>
      </c>
      <c r="O15829" t="b">
        <f t="shared" ref="O15829" si="32030">AND(NOT(N15827),NOT(N15828),N15829)</f>
        <v>0</v>
      </c>
    </row>
    <row r="15830" spans="1:15" x14ac:dyDescent="0.25">
      <c r="A15830" t="s">
        <v>13</v>
      </c>
      <c r="B15830" t="s">
        <v>17</v>
      </c>
      <c r="C15830">
        <v>12</v>
      </c>
      <c r="D15830">
        <v>0</v>
      </c>
      <c r="E15830" t="b">
        <v>0</v>
      </c>
      <c r="F15830">
        <v>5.0000000000000001E-3</v>
      </c>
      <c r="G15830">
        <v>64</v>
      </c>
      <c r="H15830">
        <v>9</v>
      </c>
      <c r="I15830">
        <v>50</v>
      </c>
      <c r="J15830">
        <v>27</v>
      </c>
      <c r="K15830">
        <v>5</v>
      </c>
      <c r="L15830">
        <v>3</v>
      </c>
      <c r="M15830">
        <f t="shared" si="31992"/>
        <v>55</v>
      </c>
      <c r="N15830" t="b">
        <f t="shared" ref="N15830" si="32031">AND(MIN($F15830,$F15831,$F15832)=$F15830,MAX($H15830,$H15831,$H15832)=$H15830)</f>
        <v>0</v>
      </c>
      <c r="O15830" t="b">
        <f t="shared" ref="O15830" si="32032">AND(N15830,NOT(N15831),NOT(N15832))</f>
        <v>0</v>
      </c>
    </row>
    <row r="15831" spans="1:15" x14ac:dyDescent="0.25">
      <c r="A15831" t="s">
        <v>15</v>
      </c>
      <c r="B15831" t="s">
        <v>17</v>
      </c>
      <c r="C15831">
        <v>12</v>
      </c>
      <c r="D15831">
        <v>0</v>
      </c>
      <c r="E15831" t="b">
        <v>0</v>
      </c>
      <c r="F15831">
        <v>2E-3</v>
      </c>
      <c r="G15831">
        <v>64</v>
      </c>
      <c r="H15831">
        <v>9</v>
      </c>
      <c r="I15831">
        <v>51</v>
      </c>
      <c r="J15831">
        <v>49</v>
      </c>
      <c r="K15831">
        <v>16</v>
      </c>
      <c r="L15831">
        <v>5</v>
      </c>
      <c r="M15831">
        <f t="shared" si="31992"/>
        <v>55</v>
      </c>
      <c r="N15831" t="b">
        <f t="shared" ref="N15831" si="32033">AND(MIN($F15830,$F15831,$F15832)=$F15831,MAX($H15830,$H15831,$H15832)=$H15831)</f>
        <v>1</v>
      </c>
      <c r="O15831" t="b">
        <f t="shared" ref="O15831" si="32034">AND(NOT(N15830),N15831,NOT(N15832))</f>
        <v>1</v>
      </c>
    </row>
    <row r="15832" spans="1:15" x14ac:dyDescent="0.25">
      <c r="A15832" t="s">
        <v>19</v>
      </c>
      <c r="B15832" t="s">
        <v>17</v>
      </c>
      <c r="C15832">
        <v>12</v>
      </c>
      <c r="D15832">
        <v>0</v>
      </c>
      <c r="E15832" t="b">
        <v>0</v>
      </c>
      <c r="F15832">
        <v>3.0000000000000001E-3</v>
      </c>
      <c r="G15832">
        <v>64</v>
      </c>
      <c r="H15832">
        <v>9</v>
      </c>
      <c r="I15832">
        <v>50</v>
      </c>
      <c r="J15832">
        <v>27</v>
      </c>
      <c r="K15832">
        <v>5</v>
      </c>
      <c r="L15832">
        <v>3</v>
      </c>
      <c r="M15832">
        <f t="shared" si="31992"/>
        <v>55</v>
      </c>
      <c r="N15832" t="b">
        <f t="shared" ref="N15832" si="32035">AND(MIN($F15830,$F15831,$F15832)=$F15832,MAX($H15830,$H15831,$H15832)=$H15832)</f>
        <v>0</v>
      </c>
      <c r="O15832" t="b">
        <f t="shared" ref="O15832" si="32036">AND(NOT(N15830),NOT(N15831),N15832)</f>
        <v>0</v>
      </c>
    </row>
    <row r="15833" spans="1:15" x14ac:dyDescent="0.25">
      <c r="A15833" t="s">
        <v>13</v>
      </c>
      <c r="B15833" t="s">
        <v>17</v>
      </c>
      <c r="C15833">
        <v>12</v>
      </c>
      <c r="D15833">
        <v>10</v>
      </c>
      <c r="E15833" t="b">
        <v>0</v>
      </c>
      <c r="F15833">
        <v>7.0000000000000001E-3</v>
      </c>
      <c r="G15833">
        <v>64</v>
      </c>
      <c r="H15833">
        <v>16</v>
      </c>
      <c r="I15833">
        <v>106</v>
      </c>
      <c r="J15833">
        <v>63</v>
      </c>
      <c r="K15833">
        <v>16</v>
      </c>
      <c r="L15833">
        <v>5</v>
      </c>
      <c r="M15833">
        <f t="shared" si="31992"/>
        <v>48</v>
      </c>
      <c r="N15833" t="b">
        <f t="shared" ref="N15833" si="32037">AND(MIN($F15833,$F15834,$F15835)=$F15833,MAX($H15833,$H15834,$H15835)=$H15833)</f>
        <v>0</v>
      </c>
      <c r="O15833" t="b">
        <f t="shared" ref="O15833" si="32038">AND(N15833,NOT(N15834),NOT(N15835))</f>
        <v>0</v>
      </c>
    </row>
    <row r="15834" spans="1:15" x14ac:dyDescent="0.25">
      <c r="A15834" t="s">
        <v>15</v>
      </c>
      <c r="B15834" t="s">
        <v>17</v>
      </c>
      <c r="C15834">
        <v>12</v>
      </c>
      <c r="D15834">
        <v>10</v>
      </c>
      <c r="E15834" t="b">
        <v>0</v>
      </c>
      <c r="F15834">
        <v>7.0000000000000001E-3</v>
      </c>
      <c r="G15834">
        <v>64</v>
      </c>
      <c r="H15834">
        <v>16</v>
      </c>
      <c r="I15834">
        <v>397</v>
      </c>
      <c r="J15834">
        <v>389</v>
      </c>
      <c r="K15834">
        <v>179</v>
      </c>
      <c r="L15834">
        <v>7</v>
      </c>
      <c r="M15834">
        <f t="shared" si="31992"/>
        <v>48</v>
      </c>
      <c r="N15834" t="b">
        <f t="shared" ref="N15834" si="32039">AND(MIN($F15833,$F15834,$F15835)=$F15834,MAX($H15833,$H15834,$H15835)=$H15834)</f>
        <v>0</v>
      </c>
      <c r="O15834" t="b">
        <f t="shared" ref="O15834" si="32040">AND(NOT(N15833),N15834,NOT(N15835))</f>
        <v>0</v>
      </c>
    </row>
    <row r="15835" spans="1:15" x14ac:dyDescent="0.25">
      <c r="A15835" t="s">
        <v>19</v>
      </c>
      <c r="B15835" t="s">
        <v>17</v>
      </c>
      <c r="C15835">
        <v>12</v>
      </c>
      <c r="D15835">
        <v>10</v>
      </c>
      <c r="E15835" t="b">
        <v>0</v>
      </c>
      <c r="F15835">
        <v>6.0000000000000001E-3</v>
      </c>
      <c r="G15835">
        <v>64</v>
      </c>
      <c r="H15835">
        <v>16</v>
      </c>
      <c r="I15835">
        <v>106</v>
      </c>
      <c r="J15835">
        <v>63</v>
      </c>
      <c r="K15835">
        <v>16</v>
      </c>
      <c r="L15835">
        <v>5</v>
      </c>
      <c r="M15835">
        <f t="shared" si="31992"/>
        <v>48</v>
      </c>
      <c r="N15835" t="b">
        <f t="shared" ref="N15835" si="32041">AND(MIN($F15833,$F15834,$F15835)=$F15835,MAX($H15833,$H15834,$H15835)=$H15835)</f>
        <v>1</v>
      </c>
      <c r="O15835" t="b">
        <f t="shared" ref="O15835" si="32042">AND(NOT(N15833),NOT(N15834),N15835)</f>
        <v>1</v>
      </c>
    </row>
    <row r="15836" spans="1:15" x14ac:dyDescent="0.25">
      <c r="A15836" t="s">
        <v>13</v>
      </c>
      <c r="B15836" t="s">
        <v>17</v>
      </c>
      <c r="C15836">
        <v>12</v>
      </c>
      <c r="D15836">
        <v>11</v>
      </c>
      <c r="E15836" t="b">
        <v>0</v>
      </c>
      <c r="F15836">
        <v>0.01</v>
      </c>
      <c r="G15836">
        <v>64</v>
      </c>
      <c r="H15836">
        <v>32</v>
      </c>
      <c r="I15836">
        <v>207</v>
      </c>
      <c r="J15836">
        <v>119</v>
      </c>
      <c r="K15836">
        <v>28</v>
      </c>
      <c r="L15836">
        <v>6</v>
      </c>
      <c r="M15836">
        <f t="shared" si="31992"/>
        <v>32</v>
      </c>
      <c r="N15836" t="b">
        <f t="shared" ref="N15836" si="32043">AND(MIN($F15836,$F15837,$F15838)=$F15836,MAX($H15836,$H15837,$H15838)=$H15836)</f>
        <v>1</v>
      </c>
      <c r="O15836" t="b">
        <f t="shared" ref="O15836" si="32044">AND(N15836,NOT(N15837),NOT(N15838))</f>
        <v>1</v>
      </c>
    </row>
    <row r="15837" spans="1:15" x14ac:dyDescent="0.25">
      <c r="A15837" t="s">
        <v>15</v>
      </c>
      <c r="B15837" t="s">
        <v>17</v>
      </c>
      <c r="C15837">
        <v>12</v>
      </c>
      <c r="D15837">
        <v>11</v>
      </c>
      <c r="E15837" t="b">
        <v>0</v>
      </c>
      <c r="F15837">
        <v>1.9E-2</v>
      </c>
      <c r="G15837">
        <v>64</v>
      </c>
      <c r="H15837">
        <v>32</v>
      </c>
      <c r="I15837">
        <v>2296</v>
      </c>
      <c r="J15837">
        <v>2255</v>
      </c>
      <c r="K15837">
        <v>1096</v>
      </c>
      <c r="L15837">
        <v>10</v>
      </c>
      <c r="M15837">
        <f t="shared" si="31992"/>
        <v>32</v>
      </c>
      <c r="N15837" t="b">
        <f t="shared" ref="N15837" si="32045">AND(MIN($F15836,$F15837,$F15838)=$F15837,MAX($H15836,$H15837,$H15838)=$H15837)</f>
        <v>0</v>
      </c>
      <c r="O15837" t="b">
        <f t="shared" ref="O15837" si="32046">AND(NOT(N15836),N15837,NOT(N15838))</f>
        <v>0</v>
      </c>
    </row>
    <row r="15838" spans="1:15" x14ac:dyDescent="0.25">
      <c r="A15838" t="s">
        <v>19</v>
      </c>
      <c r="B15838" t="s">
        <v>17</v>
      </c>
      <c r="C15838">
        <v>12</v>
      </c>
      <c r="D15838">
        <v>11</v>
      </c>
      <c r="E15838" t="b">
        <v>0</v>
      </c>
      <c r="F15838">
        <v>1.0999999999999999E-2</v>
      </c>
      <c r="G15838">
        <v>64</v>
      </c>
      <c r="H15838">
        <v>32</v>
      </c>
      <c r="I15838">
        <v>207</v>
      </c>
      <c r="J15838">
        <v>119</v>
      </c>
      <c r="K15838">
        <v>28</v>
      </c>
      <c r="L15838">
        <v>6</v>
      </c>
      <c r="M15838">
        <f t="shared" si="31992"/>
        <v>32</v>
      </c>
      <c r="N15838" t="b">
        <f t="shared" ref="N15838" si="32047">AND(MIN($F15836,$F15837,$F15838)=$F15838,MAX($H15836,$H15837,$H15838)=$H15838)</f>
        <v>0</v>
      </c>
      <c r="O15838" t="b">
        <f t="shared" ref="O15838" si="32048">AND(NOT(N15836),NOT(N15837),N15838)</f>
        <v>0</v>
      </c>
    </row>
    <row r="15839" spans="1:15" x14ac:dyDescent="0.25">
      <c r="A15839" t="s">
        <v>13</v>
      </c>
      <c r="B15839" t="s">
        <v>17</v>
      </c>
      <c r="C15839">
        <v>12</v>
      </c>
      <c r="D15839">
        <v>12</v>
      </c>
      <c r="E15839" t="b">
        <v>0</v>
      </c>
      <c r="F15839">
        <v>2.1999999999999999E-2</v>
      </c>
      <c r="G15839">
        <v>64</v>
      </c>
      <c r="H15839">
        <v>64</v>
      </c>
      <c r="I15839">
        <v>418</v>
      </c>
      <c r="J15839">
        <v>239</v>
      </c>
      <c r="K15839">
        <v>56</v>
      </c>
      <c r="L15839">
        <v>7</v>
      </c>
      <c r="M15839">
        <f t="shared" si="31992"/>
        <v>0</v>
      </c>
      <c r="N15839" t="b">
        <f t="shared" ref="N15839" si="32049">AND(MIN($F15839,$F15840,$F15841)=$F15839,MAX($H15839,$H15840,$H15841)=$H15839)</f>
        <v>1</v>
      </c>
      <c r="O15839" t="b">
        <f t="shared" ref="O15839" si="32050">AND(N15839,NOT(N15840),NOT(N15841))</f>
        <v>1</v>
      </c>
    </row>
    <row r="15840" spans="1:15" x14ac:dyDescent="0.25">
      <c r="A15840" t="s">
        <v>15</v>
      </c>
      <c r="B15840" t="s">
        <v>17</v>
      </c>
      <c r="C15840">
        <v>12</v>
      </c>
      <c r="D15840">
        <v>12</v>
      </c>
      <c r="E15840" t="b">
        <v>0</v>
      </c>
      <c r="F15840">
        <v>9.4E-2</v>
      </c>
      <c r="G15840">
        <v>64</v>
      </c>
      <c r="H15840">
        <v>64</v>
      </c>
      <c r="I15840">
        <v>13143</v>
      </c>
      <c r="J15840">
        <v>12921</v>
      </c>
      <c r="K15840">
        <v>6395</v>
      </c>
      <c r="L15840">
        <v>13</v>
      </c>
      <c r="M15840">
        <f t="shared" si="31992"/>
        <v>0</v>
      </c>
      <c r="N15840" t="b">
        <f t="shared" ref="N15840" si="32051">AND(MIN($F15839,$F15840,$F15841)=$F15840,MAX($H15839,$H15840,$H15841)=$H15840)</f>
        <v>0</v>
      </c>
      <c r="O15840" t="b">
        <f t="shared" ref="O15840" si="32052">AND(NOT(N15839),N15840,NOT(N15841))</f>
        <v>0</v>
      </c>
    </row>
    <row r="15841" spans="1:15" x14ac:dyDescent="0.25">
      <c r="A15841" t="s">
        <v>19</v>
      </c>
      <c r="B15841" t="s">
        <v>17</v>
      </c>
      <c r="C15841">
        <v>12</v>
      </c>
      <c r="D15841">
        <v>12</v>
      </c>
      <c r="E15841" t="b">
        <v>0</v>
      </c>
      <c r="F15841">
        <v>2.8000000000000001E-2</v>
      </c>
      <c r="G15841">
        <v>64</v>
      </c>
      <c r="H15841">
        <v>64</v>
      </c>
      <c r="I15841">
        <v>418</v>
      </c>
      <c r="J15841">
        <v>239</v>
      </c>
      <c r="K15841">
        <v>56</v>
      </c>
      <c r="L15841">
        <v>7</v>
      </c>
      <c r="M15841">
        <f t="shared" si="31992"/>
        <v>0</v>
      </c>
      <c r="N15841" t="b">
        <f t="shared" ref="N15841" si="32053">AND(MIN($F15839,$F15840,$F15841)=$F15841,MAX($H15839,$H15840,$H15841)=$H15841)</f>
        <v>0</v>
      </c>
      <c r="O15841" t="b">
        <f t="shared" ref="O15841" si="32054">AND(NOT(N15839),NOT(N15840),N15841)</f>
        <v>0</v>
      </c>
    </row>
    <row r="15842" spans="1:15" x14ac:dyDescent="0.25">
      <c r="A15842" t="s">
        <v>13</v>
      </c>
      <c r="B15842" t="s">
        <v>17</v>
      </c>
      <c r="C15842">
        <v>12</v>
      </c>
      <c r="D15842">
        <v>13</v>
      </c>
      <c r="E15842" t="b">
        <v>0</v>
      </c>
      <c r="F15842">
        <v>1.9E-2</v>
      </c>
      <c r="G15842">
        <v>64</v>
      </c>
      <c r="H15842">
        <v>64</v>
      </c>
      <c r="I15842">
        <v>422</v>
      </c>
      <c r="J15842">
        <v>240</v>
      </c>
      <c r="K15842">
        <v>56</v>
      </c>
      <c r="L15842">
        <v>9</v>
      </c>
      <c r="M15842">
        <f t="shared" si="31992"/>
        <v>0</v>
      </c>
      <c r="N15842" t="b">
        <f t="shared" ref="N15842" si="32055">AND(MIN($F15842,$F15843,$F15844)=$F15842,MAX($H15842,$H15843,$H15844)=$H15842)</f>
        <v>1</v>
      </c>
      <c r="O15842" t="b">
        <f t="shared" ref="O15842" si="32056">AND(N15842,NOT(N15843),NOT(N15844))</f>
        <v>1</v>
      </c>
    </row>
    <row r="15843" spans="1:15" x14ac:dyDescent="0.25">
      <c r="A15843" t="s">
        <v>15</v>
      </c>
      <c r="B15843" t="s">
        <v>17</v>
      </c>
      <c r="C15843">
        <v>12</v>
      </c>
      <c r="D15843">
        <v>13</v>
      </c>
      <c r="E15843" t="b">
        <v>0</v>
      </c>
      <c r="F15843">
        <v>0.247</v>
      </c>
      <c r="G15843">
        <v>64</v>
      </c>
      <c r="H15843">
        <v>64</v>
      </c>
      <c r="I15843">
        <v>40121</v>
      </c>
      <c r="J15843">
        <v>39466</v>
      </c>
      <c r="K15843">
        <v>19667</v>
      </c>
      <c r="L15843">
        <v>14</v>
      </c>
      <c r="M15843">
        <f t="shared" si="31992"/>
        <v>0</v>
      </c>
      <c r="N15843" t="b">
        <f t="shared" ref="N15843" si="32057">AND(MIN($F15842,$F15843,$F15844)=$F15843,MAX($H15842,$H15843,$H15844)=$H15843)</f>
        <v>0</v>
      </c>
      <c r="O15843" t="b">
        <f t="shared" ref="O15843" si="32058">AND(NOT(N15842),N15843,NOT(N15844))</f>
        <v>0</v>
      </c>
    </row>
    <row r="15844" spans="1:15" x14ac:dyDescent="0.25">
      <c r="A15844" t="s">
        <v>19</v>
      </c>
      <c r="B15844" t="s">
        <v>17</v>
      </c>
      <c r="C15844">
        <v>12</v>
      </c>
      <c r="D15844">
        <v>13</v>
      </c>
      <c r="E15844" t="b">
        <v>0</v>
      </c>
      <c r="F15844">
        <v>0.02</v>
      </c>
      <c r="G15844">
        <v>64</v>
      </c>
      <c r="H15844">
        <v>64</v>
      </c>
      <c r="I15844">
        <v>422</v>
      </c>
      <c r="J15844">
        <v>240</v>
      </c>
      <c r="K15844">
        <v>56</v>
      </c>
      <c r="L15844">
        <v>9</v>
      </c>
      <c r="M15844">
        <f t="shared" si="31992"/>
        <v>0</v>
      </c>
      <c r="N15844" t="b">
        <f t="shared" ref="N15844" si="32059">AND(MIN($F15842,$F15843,$F15844)=$F15844,MAX($H15842,$H15843,$H15844)=$H15844)</f>
        <v>0</v>
      </c>
      <c r="O15844" t="b">
        <f t="shared" ref="O15844" si="32060">AND(NOT(N15842),NOT(N15843),N15844)</f>
        <v>0</v>
      </c>
    </row>
    <row r="15845" spans="1:15" x14ac:dyDescent="0.25">
      <c r="A15845" t="s">
        <v>13</v>
      </c>
      <c r="B15845" t="s">
        <v>17</v>
      </c>
      <c r="C15845">
        <v>12</v>
      </c>
      <c r="D15845">
        <v>14</v>
      </c>
      <c r="E15845" t="b">
        <v>0</v>
      </c>
      <c r="F15845">
        <v>1.9E-2</v>
      </c>
      <c r="G15845">
        <v>64</v>
      </c>
      <c r="H15845">
        <v>64</v>
      </c>
      <c r="I15845">
        <v>424</v>
      </c>
      <c r="J15845">
        <v>241</v>
      </c>
      <c r="K15845">
        <v>56</v>
      </c>
      <c r="L15845">
        <v>10</v>
      </c>
      <c r="M15845">
        <f t="shared" si="31992"/>
        <v>0</v>
      </c>
      <c r="N15845" t="b">
        <f t="shared" ref="N15845" si="32061">AND(MIN($F15845,$F15846,$F15847)=$F15845,MAX($H15845,$H15846,$H15847)=$H15845)</f>
        <v>1</v>
      </c>
      <c r="O15845" t="b">
        <f t="shared" ref="O15845" si="32062">AND(N15845,NOT(N15846),NOT(N15847))</f>
        <v>1</v>
      </c>
    </row>
    <row r="15846" spans="1:15" x14ac:dyDescent="0.25">
      <c r="A15846" t="s">
        <v>15</v>
      </c>
      <c r="B15846" t="s">
        <v>17</v>
      </c>
      <c r="C15846">
        <v>12</v>
      </c>
      <c r="D15846">
        <v>14</v>
      </c>
      <c r="E15846" t="b">
        <v>0</v>
      </c>
      <c r="F15846">
        <v>1.1539999999999999</v>
      </c>
      <c r="G15846">
        <v>64</v>
      </c>
      <c r="H15846">
        <v>64</v>
      </c>
      <c r="I15846">
        <v>202075</v>
      </c>
      <c r="J15846">
        <v>198827</v>
      </c>
      <c r="K15846">
        <v>99347</v>
      </c>
      <c r="L15846">
        <v>18</v>
      </c>
      <c r="M15846">
        <f t="shared" si="31992"/>
        <v>0</v>
      </c>
      <c r="N15846" t="b">
        <f t="shared" ref="N15846" si="32063">AND(MIN($F15845,$F15846,$F15847)=$F15846,MAX($H15845,$H15846,$H15847)=$H15846)</f>
        <v>0</v>
      </c>
      <c r="O15846" t="b">
        <f t="shared" ref="O15846" si="32064">AND(NOT(N15845),N15846,NOT(N15847))</f>
        <v>0</v>
      </c>
    </row>
    <row r="15847" spans="1:15" x14ac:dyDescent="0.25">
      <c r="A15847" t="s">
        <v>19</v>
      </c>
      <c r="B15847" t="s">
        <v>17</v>
      </c>
      <c r="C15847">
        <v>12</v>
      </c>
      <c r="D15847">
        <v>14</v>
      </c>
      <c r="E15847" t="b">
        <v>0</v>
      </c>
      <c r="F15847">
        <v>3.3000000000000002E-2</v>
      </c>
      <c r="G15847">
        <v>64</v>
      </c>
      <c r="H15847">
        <v>64</v>
      </c>
      <c r="I15847">
        <v>424</v>
      </c>
      <c r="J15847">
        <v>241</v>
      </c>
      <c r="K15847">
        <v>56</v>
      </c>
      <c r="L15847">
        <v>10</v>
      </c>
      <c r="M15847">
        <f t="shared" si="31992"/>
        <v>0</v>
      </c>
      <c r="N15847" t="b">
        <f t="shared" ref="N15847" si="32065">AND(MIN($F15845,$F15846,$F15847)=$F15847,MAX($H15845,$H15846,$H15847)=$H15847)</f>
        <v>0</v>
      </c>
      <c r="O15847" t="b">
        <f t="shared" ref="O15847" si="32066">AND(NOT(N15845),NOT(N15846),N15847)</f>
        <v>0</v>
      </c>
    </row>
    <row r="15848" spans="1:15" x14ac:dyDescent="0.25">
      <c r="A15848" t="s">
        <v>13</v>
      </c>
      <c r="B15848" t="s">
        <v>17</v>
      </c>
      <c r="C15848">
        <v>12</v>
      </c>
      <c r="D15848">
        <v>15</v>
      </c>
      <c r="E15848" t="b">
        <v>0</v>
      </c>
      <c r="F15848">
        <v>2.5999999999999999E-2</v>
      </c>
      <c r="G15848">
        <v>64</v>
      </c>
      <c r="H15848">
        <v>64</v>
      </c>
      <c r="I15848">
        <v>430</v>
      </c>
      <c r="J15848">
        <v>244</v>
      </c>
      <c r="K15848">
        <v>56</v>
      </c>
      <c r="L15848">
        <v>14</v>
      </c>
      <c r="M15848">
        <f t="shared" si="31992"/>
        <v>0</v>
      </c>
      <c r="N15848" t="b">
        <f t="shared" ref="N15848" si="32067">AND(MIN($F15848,$F15849,$F15850)=$F15848,MAX($H15848,$H15849,$H15850)=$H15848)</f>
        <v>0</v>
      </c>
      <c r="O15848" t="b">
        <f t="shared" ref="O15848" si="32068">AND(N15848,NOT(N15849),NOT(N15850))</f>
        <v>0</v>
      </c>
    </row>
    <row r="15849" spans="1:15" x14ac:dyDescent="0.25">
      <c r="A15849" t="s">
        <v>15</v>
      </c>
      <c r="B15849" t="s">
        <v>17</v>
      </c>
      <c r="C15849">
        <v>12</v>
      </c>
      <c r="D15849">
        <v>15</v>
      </c>
      <c r="E15849" t="b">
        <v>0</v>
      </c>
      <c r="F15849">
        <v>6.3730000000000002</v>
      </c>
      <c r="G15849">
        <v>64</v>
      </c>
      <c r="H15849">
        <v>64</v>
      </c>
      <c r="I15849">
        <v>1173981</v>
      </c>
      <c r="J15849">
        <v>1155180</v>
      </c>
      <c r="K15849">
        <v>577523</v>
      </c>
      <c r="L15849">
        <v>21</v>
      </c>
      <c r="M15849">
        <f t="shared" si="31992"/>
        <v>0</v>
      </c>
      <c r="N15849" t="b">
        <f t="shared" ref="N15849" si="32069">AND(MIN($F15848,$F15849,$F15850)=$F15849,MAX($H15848,$H15849,$H15850)=$H15849)</f>
        <v>0</v>
      </c>
      <c r="O15849" t="b">
        <f t="shared" ref="O15849" si="32070">AND(NOT(N15848),N15849,NOT(N15850))</f>
        <v>0</v>
      </c>
    </row>
    <row r="15850" spans="1:15" x14ac:dyDescent="0.25">
      <c r="A15850" t="s">
        <v>19</v>
      </c>
      <c r="B15850" t="s">
        <v>17</v>
      </c>
      <c r="C15850">
        <v>12</v>
      </c>
      <c r="D15850">
        <v>15</v>
      </c>
      <c r="E15850" t="b">
        <v>0</v>
      </c>
      <c r="F15850">
        <v>2.1999999999999999E-2</v>
      </c>
      <c r="G15850">
        <v>64</v>
      </c>
      <c r="H15850">
        <v>64</v>
      </c>
      <c r="I15850">
        <v>430</v>
      </c>
      <c r="J15850">
        <v>244</v>
      </c>
      <c r="K15850">
        <v>56</v>
      </c>
      <c r="L15850">
        <v>14</v>
      </c>
      <c r="M15850">
        <f t="shared" si="31992"/>
        <v>0</v>
      </c>
      <c r="N15850" t="b">
        <f t="shared" ref="N15850" si="32071">AND(MIN($F15848,$F15849,$F15850)=$F15850,MAX($H15848,$H15849,$H15850)=$H15850)</f>
        <v>1</v>
      </c>
      <c r="O15850" t="b">
        <f t="shared" ref="O15850" si="32072">AND(NOT(N15848),NOT(N15849),N15850)</f>
        <v>1</v>
      </c>
    </row>
    <row r="15851" spans="1:15" x14ac:dyDescent="0.25">
      <c r="A15851" t="s">
        <v>13</v>
      </c>
      <c r="B15851" t="s">
        <v>17</v>
      </c>
      <c r="C15851">
        <v>12</v>
      </c>
      <c r="D15851">
        <v>16</v>
      </c>
      <c r="E15851" t="b">
        <v>0</v>
      </c>
      <c r="F15851">
        <v>2.1999999999999999E-2</v>
      </c>
      <c r="G15851">
        <v>64</v>
      </c>
      <c r="H15851">
        <v>64</v>
      </c>
      <c r="I15851">
        <v>433</v>
      </c>
      <c r="J15851">
        <v>247</v>
      </c>
      <c r="K15851">
        <v>58</v>
      </c>
      <c r="L15851">
        <v>12</v>
      </c>
      <c r="M15851">
        <f t="shared" si="31992"/>
        <v>0</v>
      </c>
      <c r="N15851" t="b">
        <f t="shared" ref="N15851" si="32073">AND(MIN($F15851,$F15852,$F15853)=$F15851,MAX($H15851,$H15852,$H15853)=$H15851)</f>
        <v>0</v>
      </c>
      <c r="O15851" t="b">
        <f t="shared" ref="O15851" si="32074">AND(N15851,NOT(N15852),NOT(N15853))</f>
        <v>0</v>
      </c>
    </row>
    <row r="15852" spans="1:15" x14ac:dyDescent="0.25">
      <c r="A15852" t="s">
        <v>15</v>
      </c>
      <c r="B15852" t="s">
        <v>17</v>
      </c>
      <c r="C15852">
        <v>12</v>
      </c>
      <c r="D15852">
        <v>16</v>
      </c>
      <c r="E15852" t="b">
        <v>1</v>
      </c>
      <c r="F15852">
        <v>10.000999999999999</v>
      </c>
      <c r="G15852">
        <v>64</v>
      </c>
      <c r="H15852">
        <v>0</v>
      </c>
      <c r="I15852">
        <v>1829310</v>
      </c>
      <c r="J15852">
        <v>1800033</v>
      </c>
      <c r="K15852">
        <v>900013</v>
      </c>
      <c r="L15852">
        <v>23</v>
      </c>
      <c r="M15852">
        <f t="shared" si="31992"/>
        <v>64</v>
      </c>
      <c r="N15852" t="b">
        <f t="shared" ref="N15852" si="32075">AND(MIN($F15851,$F15852,$F15853)=$F15852,MAX($H15851,$H15852,$H15853)=$H15852)</f>
        <v>0</v>
      </c>
      <c r="O15852" t="b">
        <f t="shared" ref="O15852" si="32076">AND(NOT(N15851),N15852,NOT(N15853))</f>
        <v>0</v>
      </c>
    </row>
    <row r="15853" spans="1:15" x14ac:dyDescent="0.25">
      <c r="A15853" t="s">
        <v>19</v>
      </c>
      <c r="B15853" t="s">
        <v>17</v>
      </c>
      <c r="C15853">
        <v>12</v>
      </c>
      <c r="D15853">
        <v>16</v>
      </c>
      <c r="E15853" t="b">
        <v>0</v>
      </c>
      <c r="F15853">
        <v>2.1000000000000001E-2</v>
      </c>
      <c r="G15853">
        <v>64</v>
      </c>
      <c r="H15853">
        <v>64</v>
      </c>
      <c r="I15853">
        <v>433</v>
      </c>
      <c r="J15853">
        <v>247</v>
      </c>
      <c r="K15853">
        <v>58</v>
      </c>
      <c r="L15853">
        <v>12</v>
      </c>
      <c r="M15853">
        <f t="shared" si="31992"/>
        <v>0</v>
      </c>
      <c r="N15853" t="b">
        <f t="shared" ref="N15853" si="32077">AND(MIN($F15851,$F15852,$F15853)=$F15853,MAX($H15851,$H15852,$H15853)=$H15853)</f>
        <v>1</v>
      </c>
      <c r="O15853" t="b">
        <f t="shared" ref="O15853" si="32078">AND(NOT(N15851),NOT(N15852),N15853)</f>
        <v>1</v>
      </c>
    </row>
    <row r="15854" spans="1:15" x14ac:dyDescent="0.25">
      <c r="A15854" t="s">
        <v>13</v>
      </c>
      <c r="B15854" t="s">
        <v>17</v>
      </c>
      <c r="C15854">
        <v>12</v>
      </c>
      <c r="D15854">
        <v>17</v>
      </c>
      <c r="E15854" t="b">
        <v>0</v>
      </c>
      <c r="F15854">
        <v>2.7E-2</v>
      </c>
      <c r="G15854">
        <v>64</v>
      </c>
      <c r="H15854">
        <v>64</v>
      </c>
      <c r="I15854">
        <v>438</v>
      </c>
      <c r="J15854">
        <v>250</v>
      </c>
      <c r="K15854">
        <v>58</v>
      </c>
      <c r="L15854">
        <v>16</v>
      </c>
      <c r="M15854">
        <f t="shared" si="31992"/>
        <v>0</v>
      </c>
      <c r="N15854" t="b">
        <f t="shared" ref="N15854" si="32079">AND(MIN($F15854,$F15855,$F15856)=$F15854,MAX($H15854,$H15855,$H15856)=$H15854)</f>
        <v>0</v>
      </c>
      <c r="O15854" t="b">
        <f t="shared" ref="O15854" si="32080">AND(N15854,NOT(N15855),NOT(N15856))</f>
        <v>0</v>
      </c>
    </row>
    <row r="15855" spans="1:15" x14ac:dyDescent="0.25">
      <c r="A15855" t="s">
        <v>15</v>
      </c>
      <c r="B15855" t="s">
        <v>17</v>
      </c>
      <c r="C15855">
        <v>12</v>
      </c>
      <c r="D15855">
        <v>17</v>
      </c>
      <c r="E15855" t="b">
        <v>1</v>
      </c>
      <c r="F15855">
        <v>10.000999999999999</v>
      </c>
      <c r="G15855">
        <v>64</v>
      </c>
      <c r="H15855">
        <v>0</v>
      </c>
      <c r="I15855">
        <v>1811302</v>
      </c>
      <c r="J15855">
        <v>1782314</v>
      </c>
      <c r="K15855">
        <v>891153</v>
      </c>
      <c r="L15855">
        <v>23</v>
      </c>
      <c r="M15855">
        <f t="shared" si="31992"/>
        <v>64</v>
      </c>
      <c r="N15855" t="b">
        <f t="shared" ref="N15855" si="32081">AND(MIN($F15854,$F15855,$F15856)=$F15855,MAX($H15854,$H15855,$H15856)=$H15855)</f>
        <v>0</v>
      </c>
      <c r="O15855" t="b">
        <f t="shared" ref="O15855" si="32082">AND(NOT(N15854),N15855,NOT(N15856))</f>
        <v>0</v>
      </c>
    </row>
    <row r="15856" spans="1:15" x14ac:dyDescent="0.25">
      <c r="A15856" t="s">
        <v>19</v>
      </c>
      <c r="B15856" t="s">
        <v>17</v>
      </c>
      <c r="C15856">
        <v>12</v>
      </c>
      <c r="D15856">
        <v>17</v>
      </c>
      <c r="E15856" t="b">
        <v>0</v>
      </c>
      <c r="F15856">
        <v>2.4E-2</v>
      </c>
      <c r="G15856">
        <v>64</v>
      </c>
      <c r="H15856">
        <v>64</v>
      </c>
      <c r="I15856">
        <v>438</v>
      </c>
      <c r="J15856">
        <v>250</v>
      </c>
      <c r="K15856">
        <v>58</v>
      </c>
      <c r="L15856">
        <v>16</v>
      </c>
      <c r="M15856">
        <f t="shared" si="31992"/>
        <v>0</v>
      </c>
      <c r="N15856" t="b">
        <f t="shared" ref="N15856" si="32083">AND(MIN($F15854,$F15855,$F15856)=$F15856,MAX($H15854,$H15855,$H15856)=$H15856)</f>
        <v>1</v>
      </c>
      <c r="O15856" t="b">
        <f t="shared" ref="O15856" si="32084">AND(NOT(N15854),NOT(N15855),N15856)</f>
        <v>1</v>
      </c>
    </row>
    <row r="15857" spans="1:15" x14ac:dyDescent="0.25">
      <c r="A15857" t="s">
        <v>13</v>
      </c>
      <c r="B15857" t="s">
        <v>17</v>
      </c>
      <c r="C15857">
        <v>12</v>
      </c>
      <c r="D15857">
        <v>18</v>
      </c>
      <c r="E15857" t="b">
        <v>0</v>
      </c>
      <c r="F15857">
        <v>1E-3</v>
      </c>
      <c r="G15857">
        <v>64</v>
      </c>
      <c r="H15857">
        <v>1</v>
      </c>
      <c r="I15857">
        <v>2</v>
      </c>
      <c r="J15857">
        <v>1</v>
      </c>
      <c r="K15857">
        <v>0</v>
      </c>
      <c r="L15857">
        <v>0</v>
      </c>
      <c r="M15857">
        <f t="shared" si="31992"/>
        <v>63</v>
      </c>
      <c r="N15857" t="b">
        <f t="shared" ref="N15857" si="32085">AND(MIN($F15857,$F15858,$F15859)=$F15857,MAX($H15857,$H15858,$H15859)=$H15857)</f>
        <v>0</v>
      </c>
      <c r="O15857" t="b">
        <f t="shared" ref="O15857" si="32086">AND(N15857,NOT(N15858),NOT(N15859))</f>
        <v>0</v>
      </c>
    </row>
    <row r="15858" spans="1:15" x14ac:dyDescent="0.25">
      <c r="A15858" t="s">
        <v>15</v>
      </c>
      <c r="B15858" t="s">
        <v>17</v>
      </c>
      <c r="C15858">
        <v>12</v>
      </c>
      <c r="D15858">
        <v>18</v>
      </c>
      <c r="E15858" t="b">
        <v>0</v>
      </c>
      <c r="F15858">
        <v>0</v>
      </c>
      <c r="G15858">
        <v>64</v>
      </c>
      <c r="H15858">
        <v>1</v>
      </c>
      <c r="I15858">
        <v>1</v>
      </c>
      <c r="J15858">
        <v>1</v>
      </c>
      <c r="K15858">
        <v>0</v>
      </c>
      <c r="L15858">
        <v>0</v>
      </c>
      <c r="M15858">
        <f t="shared" si="31992"/>
        <v>63</v>
      </c>
      <c r="N15858" t="b">
        <f t="shared" ref="N15858" si="32087">AND(MIN($F15857,$F15858,$F15859)=$F15858,MAX($H15857,$H15858,$H15859)=$H15858)</f>
        <v>1</v>
      </c>
      <c r="O15858" t="b">
        <f t="shared" ref="O15858" si="32088">AND(NOT(N15857),N15858,NOT(N15859))</f>
        <v>1</v>
      </c>
    </row>
    <row r="15859" spans="1:15" x14ac:dyDescent="0.25">
      <c r="A15859" t="s">
        <v>19</v>
      </c>
      <c r="B15859" t="s">
        <v>17</v>
      </c>
      <c r="C15859">
        <v>12</v>
      </c>
      <c r="D15859">
        <v>18</v>
      </c>
      <c r="E15859" t="b">
        <v>0</v>
      </c>
      <c r="F15859">
        <v>1E-3</v>
      </c>
      <c r="G15859">
        <v>64</v>
      </c>
      <c r="H15859">
        <v>1</v>
      </c>
      <c r="I15859">
        <v>2</v>
      </c>
      <c r="J15859">
        <v>1</v>
      </c>
      <c r="K15859">
        <v>0</v>
      </c>
      <c r="L15859">
        <v>0</v>
      </c>
      <c r="M15859">
        <f t="shared" si="31992"/>
        <v>63</v>
      </c>
      <c r="N15859" t="b">
        <f t="shared" ref="N15859" si="32089">AND(MIN($F15857,$F15858,$F15859)=$F15859,MAX($H15857,$H15858,$H15859)=$H15859)</f>
        <v>0</v>
      </c>
      <c r="O15859" t="b">
        <f t="shared" ref="O15859" si="32090">AND(NOT(N15857),NOT(N15858),N15859)</f>
        <v>0</v>
      </c>
    </row>
    <row r="15860" spans="1:15" x14ac:dyDescent="0.25">
      <c r="A15860" t="s">
        <v>13</v>
      </c>
      <c r="B15860" t="s">
        <v>17</v>
      </c>
      <c r="C15860">
        <v>12</v>
      </c>
      <c r="D15860">
        <v>19</v>
      </c>
      <c r="E15860" t="b">
        <v>0</v>
      </c>
      <c r="F15860">
        <v>1E-3</v>
      </c>
      <c r="G15860">
        <v>64</v>
      </c>
      <c r="H15860">
        <v>1</v>
      </c>
      <c r="I15860">
        <v>2</v>
      </c>
      <c r="J15860">
        <v>1</v>
      </c>
      <c r="K15860">
        <v>0</v>
      </c>
      <c r="L15860">
        <v>0</v>
      </c>
      <c r="M15860">
        <f t="shared" si="31992"/>
        <v>63</v>
      </c>
      <c r="N15860" t="b">
        <f t="shared" ref="N15860" si="32091">AND(MIN($F15860,$F15861,$F15862)=$F15860,MAX($H15860,$H15861,$H15862)=$H15860)</f>
        <v>0</v>
      </c>
      <c r="O15860" t="b">
        <f t="shared" ref="O15860" si="32092">AND(N15860,NOT(N15861),NOT(N15862))</f>
        <v>0</v>
      </c>
    </row>
    <row r="15861" spans="1:15" x14ac:dyDescent="0.25">
      <c r="A15861" t="s">
        <v>15</v>
      </c>
      <c r="B15861" t="s">
        <v>17</v>
      </c>
      <c r="C15861">
        <v>12</v>
      </c>
      <c r="D15861">
        <v>19</v>
      </c>
      <c r="E15861" t="b">
        <v>0</v>
      </c>
      <c r="F15861">
        <v>1E-3</v>
      </c>
      <c r="G15861">
        <v>64</v>
      </c>
      <c r="H15861">
        <v>1</v>
      </c>
      <c r="I15861">
        <v>1</v>
      </c>
      <c r="J15861">
        <v>1</v>
      </c>
      <c r="K15861">
        <v>0</v>
      </c>
      <c r="L15861">
        <v>0</v>
      </c>
      <c r="M15861">
        <f t="shared" si="31992"/>
        <v>63</v>
      </c>
      <c r="N15861" t="b">
        <f t="shared" ref="N15861" si="32093">AND(MIN($F15860,$F15861,$F15862)=$F15861,MAX($H15860,$H15861,$H15862)=$H15861)</f>
        <v>0</v>
      </c>
      <c r="O15861" t="b">
        <f t="shared" ref="O15861" si="32094">AND(NOT(N15860),N15861,NOT(N15862))</f>
        <v>0</v>
      </c>
    </row>
    <row r="15862" spans="1:15" x14ac:dyDescent="0.25">
      <c r="A15862" t="s">
        <v>19</v>
      </c>
      <c r="B15862" t="s">
        <v>17</v>
      </c>
      <c r="C15862">
        <v>12</v>
      </c>
      <c r="D15862">
        <v>19</v>
      </c>
      <c r="E15862" t="b">
        <v>0</v>
      </c>
      <c r="F15862">
        <v>0</v>
      </c>
      <c r="G15862">
        <v>64</v>
      </c>
      <c r="H15862">
        <v>1</v>
      </c>
      <c r="I15862">
        <v>2</v>
      </c>
      <c r="J15862">
        <v>1</v>
      </c>
      <c r="K15862">
        <v>0</v>
      </c>
      <c r="L15862">
        <v>0</v>
      </c>
      <c r="M15862">
        <f t="shared" si="31992"/>
        <v>63</v>
      </c>
      <c r="N15862" t="b">
        <f t="shared" ref="N15862" si="32095">AND(MIN($F15860,$F15861,$F15862)=$F15862,MAX($H15860,$H15861,$H15862)=$H15862)</f>
        <v>1</v>
      </c>
      <c r="O15862" t="b">
        <f t="shared" ref="O15862" si="32096">AND(NOT(N15860),NOT(N15861),N15862)</f>
        <v>1</v>
      </c>
    </row>
    <row r="15863" spans="1:15" x14ac:dyDescent="0.25">
      <c r="A15863" t="s">
        <v>13</v>
      </c>
      <c r="B15863" t="s">
        <v>17</v>
      </c>
      <c r="C15863">
        <v>12</v>
      </c>
      <c r="D15863">
        <v>1</v>
      </c>
      <c r="E15863" t="b">
        <v>0</v>
      </c>
      <c r="F15863">
        <v>6.0000000000000001E-3</v>
      </c>
      <c r="G15863">
        <v>64</v>
      </c>
      <c r="H15863">
        <v>21</v>
      </c>
      <c r="I15863">
        <v>112</v>
      </c>
      <c r="J15863">
        <v>55</v>
      </c>
      <c r="K15863">
        <v>7</v>
      </c>
      <c r="L15863">
        <v>6</v>
      </c>
      <c r="M15863">
        <f t="shared" si="31992"/>
        <v>43</v>
      </c>
      <c r="N15863" t="b">
        <f t="shared" ref="N15863" si="32097">AND(MIN($F15863,$F15864,$F15865)=$F15863,MAX($H15863,$H15864,$H15865)=$H15863)</f>
        <v>1</v>
      </c>
      <c r="O15863" t="b">
        <f t="shared" ref="O15863" si="32098">AND(N15863,NOT(N15864),NOT(N15865))</f>
        <v>1</v>
      </c>
    </row>
    <row r="15864" spans="1:15" x14ac:dyDescent="0.25">
      <c r="A15864" t="s">
        <v>15</v>
      </c>
      <c r="B15864" t="s">
        <v>17</v>
      </c>
      <c r="C15864">
        <v>12</v>
      </c>
      <c r="D15864">
        <v>1</v>
      </c>
      <c r="E15864" t="b">
        <v>0</v>
      </c>
      <c r="F15864">
        <v>8.0000000000000002E-3</v>
      </c>
      <c r="G15864">
        <v>64</v>
      </c>
      <c r="H15864">
        <v>21</v>
      </c>
      <c r="I15864">
        <v>217</v>
      </c>
      <c r="J15864">
        <v>209</v>
      </c>
      <c r="K15864">
        <v>84</v>
      </c>
      <c r="L15864">
        <v>6</v>
      </c>
      <c r="M15864">
        <f t="shared" si="31992"/>
        <v>43</v>
      </c>
      <c r="N15864" t="b">
        <f t="shared" ref="N15864" si="32099">AND(MIN($F15863,$F15864,$F15865)=$F15864,MAX($H15863,$H15864,$H15865)=$H15864)</f>
        <v>0</v>
      </c>
      <c r="O15864" t="b">
        <f t="shared" ref="O15864" si="32100">AND(NOT(N15863),N15864,NOT(N15865))</f>
        <v>0</v>
      </c>
    </row>
    <row r="15865" spans="1:15" x14ac:dyDescent="0.25">
      <c r="A15865" t="s">
        <v>19</v>
      </c>
      <c r="B15865" t="s">
        <v>17</v>
      </c>
      <c r="C15865">
        <v>12</v>
      </c>
      <c r="D15865">
        <v>1</v>
      </c>
      <c r="E15865" t="b">
        <v>0</v>
      </c>
      <c r="F15865">
        <v>8.0000000000000002E-3</v>
      </c>
      <c r="G15865">
        <v>64</v>
      </c>
      <c r="H15865">
        <v>21</v>
      </c>
      <c r="I15865">
        <v>112</v>
      </c>
      <c r="J15865">
        <v>55</v>
      </c>
      <c r="K15865">
        <v>7</v>
      </c>
      <c r="L15865">
        <v>6</v>
      </c>
      <c r="M15865">
        <f t="shared" si="31992"/>
        <v>43</v>
      </c>
      <c r="N15865" t="b">
        <f t="shared" ref="N15865" si="32101">AND(MIN($F15863,$F15864,$F15865)=$F15865,MAX($H15863,$H15864,$H15865)=$H15865)</f>
        <v>0</v>
      </c>
      <c r="O15865" t="b">
        <f t="shared" ref="O15865" si="32102">AND(NOT(N15863),NOT(N15864),N15865)</f>
        <v>0</v>
      </c>
    </row>
    <row r="15866" spans="1:15" x14ac:dyDescent="0.25">
      <c r="A15866" t="s">
        <v>13</v>
      </c>
      <c r="B15866" t="s">
        <v>17</v>
      </c>
      <c r="C15866">
        <v>12</v>
      </c>
      <c r="D15866">
        <v>20</v>
      </c>
      <c r="E15866" t="b">
        <v>0</v>
      </c>
      <c r="F15866">
        <v>1E-3</v>
      </c>
      <c r="G15866">
        <v>64</v>
      </c>
      <c r="H15866">
        <v>1</v>
      </c>
      <c r="I15866">
        <v>2</v>
      </c>
      <c r="J15866">
        <v>1</v>
      </c>
      <c r="K15866">
        <v>0</v>
      </c>
      <c r="L15866">
        <v>0</v>
      </c>
      <c r="M15866">
        <f t="shared" si="31992"/>
        <v>63</v>
      </c>
      <c r="N15866" t="b">
        <f t="shared" ref="N15866" si="32103">AND(MIN($F15866,$F15867,$F15868)=$F15866,MAX($H15866,$H15867,$H15868)=$H15866)</f>
        <v>0</v>
      </c>
      <c r="O15866" t="b">
        <f t="shared" ref="O15866" si="32104">AND(N15866,NOT(N15867),NOT(N15868))</f>
        <v>0</v>
      </c>
    </row>
    <row r="15867" spans="1:15" x14ac:dyDescent="0.25">
      <c r="A15867" t="s">
        <v>15</v>
      </c>
      <c r="B15867" t="s">
        <v>17</v>
      </c>
      <c r="C15867">
        <v>12</v>
      </c>
      <c r="D15867">
        <v>20</v>
      </c>
      <c r="E15867" t="b">
        <v>0</v>
      </c>
      <c r="F15867">
        <v>0</v>
      </c>
      <c r="G15867">
        <v>64</v>
      </c>
      <c r="H15867">
        <v>1</v>
      </c>
      <c r="I15867">
        <v>1</v>
      </c>
      <c r="J15867">
        <v>1</v>
      </c>
      <c r="K15867">
        <v>0</v>
      </c>
      <c r="L15867">
        <v>0</v>
      </c>
      <c r="M15867">
        <f t="shared" si="31992"/>
        <v>63</v>
      </c>
      <c r="N15867" t="b">
        <f t="shared" ref="N15867" si="32105">AND(MIN($F15866,$F15867,$F15868)=$F15867,MAX($H15866,$H15867,$H15868)=$H15867)</f>
        <v>1</v>
      </c>
      <c r="O15867" t="b">
        <f t="shared" ref="O15867" si="32106">AND(NOT(N15866),N15867,NOT(N15868))</f>
        <v>0</v>
      </c>
    </row>
    <row r="15868" spans="1:15" x14ac:dyDescent="0.25">
      <c r="A15868" t="s">
        <v>19</v>
      </c>
      <c r="B15868" t="s">
        <v>17</v>
      </c>
      <c r="C15868">
        <v>12</v>
      </c>
      <c r="D15868">
        <v>20</v>
      </c>
      <c r="E15868" t="b">
        <v>0</v>
      </c>
      <c r="F15868">
        <v>0</v>
      </c>
      <c r="G15868">
        <v>64</v>
      </c>
      <c r="H15868">
        <v>1</v>
      </c>
      <c r="I15868">
        <v>2</v>
      </c>
      <c r="J15868">
        <v>1</v>
      </c>
      <c r="K15868">
        <v>0</v>
      </c>
      <c r="L15868">
        <v>0</v>
      </c>
      <c r="M15868">
        <f t="shared" si="31992"/>
        <v>63</v>
      </c>
      <c r="N15868" t="b">
        <f t="shared" ref="N15868" si="32107">AND(MIN($F15866,$F15867,$F15868)=$F15868,MAX($H15866,$H15867,$H15868)=$H15868)</f>
        <v>1</v>
      </c>
      <c r="O15868" t="b">
        <f t="shared" ref="O15868" si="32108">AND(NOT(N15866),NOT(N15867),N15868)</f>
        <v>0</v>
      </c>
    </row>
    <row r="15869" spans="1:15" x14ac:dyDescent="0.25">
      <c r="A15869" t="s">
        <v>13</v>
      </c>
      <c r="B15869" t="s">
        <v>17</v>
      </c>
      <c r="C15869">
        <v>12</v>
      </c>
      <c r="D15869">
        <v>21</v>
      </c>
      <c r="E15869" t="b">
        <v>0</v>
      </c>
      <c r="F15869">
        <v>0</v>
      </c>
      <c r="G15869">
        <v>64</v>
      </c>
      <c r="H15869">
        <v>1</v>
      </c>
      <c r="I15869">
        <v>2</v>
      </c>
      <c r="J15869">
        <v>1</v>
      </c>
      <c r="K15869">
        <v>0</v>
      </c>
      <c r="L15869">
        <v>0</v>
      </c>
      <c r="M15869">
        <f t="shared" si="31992"/>
        <v>63</v>
      </c>
      <c r="N15869" t="b">
        <f t="shared" ref="N15869" si="32109">AND(MIN($F15869,$F15870,$F15871)=$F15869,MAX($H15869,$H15870,$H15871)=$H15869)</f>
        <v>1</v>
      </c>
      <c r="O15869" t="b">
        <f t="shared" ref="O15869" si="32110">AND(N15869,NOT(N15870),NOT(N15871))</f>
        <v>1</v>
      </c>
    </row>
    <row r="15870" spans="1:15" x14ac:dyDescent="0.25">
      <c r="A15870" t="s">
        <v>15</v>
      </c>
      <c r="B15870" t="s">
        <v>17</v>
      </c>
      <c r="C15870">
        <v>12</v>
      </c>
      <c r="D15870">
        <v>21</v>
      </c>
      <c r="E15870" t="b">
        <v>0</v>
      </c>
      <c r="F15870">
        <v>1E-3</v>
      </c>
      <c r="G15870">
        <v>64</v>
      </c>
      <c r="H15870">
        <v>1</v>
      </c>
      <c r="I15870">
        <v>1</v>
      </c>
      <c r="J15870">
        <v>1</v>
      </c>
      <c r="K15870">
        <v>0</v>
      </c>
      <c r="L15870">
        <v>0</v>
      </c>
      <c r="M15870">
        <f t="shared" si="31992"/>
        <v>63</v>
      </c>
      <c r="N15870" t="b">
        <f t="shared" ref="N15870" si="32111">AND(MIN($F15869,$F15870,$F15871)=$F15870,MAX($H15869,$H15870,$H15871)=$H15870)</f>
        <v>0</v>
      </c>
      <c r="O15870" t="b">
        <f t="shared" ref="O15870" si="32112">AND(NOT(N15869),N15870,NOT(N15871))</f>
        <v>0</v>
      </c>
    </row>
    <row r="15871" spans="1:15" x14ac:dyDescent="0.25">
      <c r="A15871" t="s">
        <v>19</v>
      </c>
      <c r="B15871" t="s">
        <v>17</v>
      </c>
      <c r="C15871">
        <v>12</v>
      </c>
      <c r="D15871">
        <v>21</v>
      </c>
      <c r="E15871" t="b">
        <v>0</v>
      </c>
      <c r="F15871">
        <v>1E-3</v>
      </c>
      <c r="G15871">
        <v>64</v>
      </c>
      <c r="H15871">
        <v>1</v>
      </c>
      <c r="I15871">
        <v>2</v>
      </c>
      <c r="J15871">
        <v>1</v>
      </c>
      <c r="K15871">
        <v>0</v>
      </c>
      <c r="L15871">
        <v>0</v>
      </c>
      <c r="M15871">
        <f t="shared" si="31992"/>
        <v>63</v>
      </c>
      <c r="N15871" t="b">
        <f t="shared" ref="N15871" si="32113">AND(MIN($F15869,$F15870,$F15871)=$F15871,MAX($H15869,$H15870,$H15871)=$H15871)</f>
        <v>0</v>
      </c>
      <c r="O15871" t="b">
        <f t="shared" ref="O15871" si="32114">AND(NOT(N15869),NOT(N15870),N15871)</f>
        <v>0</v>
      </c>
    </row>
    <row r="15872" spans="1:15" x14ac:dyDescent="0.25">
      <c r="A15872" t="s">
        <v>13</v>
      </c>
      <c r="B15872" t="s">
        <v>17</v>
      </c>
      <c r="C15872">
        <v>12</v>
      </c>
      <c r="D15872">
        <v>22</v>
      </c>
      <c r="E15872" t="b">
        <v>0</v>
      </c>
      <c r="F15872">
        <v>1E-3</v>
      </c>
      <c r="G15872">
        <v>64</v>
      </c>
      <c r="H15872">
        <v>1</v>
      </c>
      <c r="I15872">
        <v>2</v>
      </c>
      <c r="J15872">
        <v>1</v>
      </c>
      <c r="K15872">
        <v>0</v>
      </c>
      <c r="L15872">
        <v>0</v>
      </c>
      <c r="M15872">
        <f t="shared" si="31992"/>
        <v>63</v>
      </c>
      <c r="N15872" t="b">
        <f t="shared" ref="N15872" si="32115">AND(MIN($F15872,$F15873,$F15874)=$F15872,MAX($H15872,$H15873,$H15874)=$H15872)</f>
        <v>0</v>
      </c>
      <c r="O15872" t="b">
        <f t="shared" ref="O15872" si="32116">AND(N15872,NOT(N15873),NOT(N15874))</f>
        <v>0</v>
      </c>
    </row>
    <row r="15873" spans="1:15" x14ac:dyDescent="0.25">
      <c r="A15873" t="s">
        <v>15</v>
      </c>
      <c r="B15873" t="s">
        <v>17</v>
      </c>
      <c r="C15873">
        <v>12</v>
      </c>
      <c r="D15873">
        <v>22</v>
      </c>
      <c r="E15873" t="b">
        <v>0</v>
      </c>
      <c r="F15873">
        <v>1E-3</v>
      </c>
      <c r="G15873">
        <v>64</v>
      </c>
      <c r="H15873">
        <v>1</v>
      </c>
      <c r="I15873">
        <v>1</v>
      </c>
      <c r="J15873">
        <v>1</v>
      </c>
      <c r="K15873">
        <v>0</v>
      </c>
      <c r="L15873">
        <v>0</v>
      </c>
      <c r="M15873">
        <f t="shared" si="31992"/>
        <v>63</v>
      </c>
      <c r="N15873" t="b">
        <f t="shared" ref="N15873" si="32117">AND(MIN($F15872,$F15873,$F15874)=$F15873,MAX($H15872,$H15873,$H15874)=$H15873)</f>
        <v>0</v>
      </c>
      <c r="O15873" t="b">
        <f t="shared" ref="O15873" si="32118">AND(NOT(N15872),N15873,NOT(N15874))</f>
        <v>0</v>
      </c>
    </row>
    <row r="15874" spans="1:15" x14ac:dyDescent="0.25">
      <c r="A15874" t="s">
        <v>19</v>
      </c>
      <c r="B15874" t="s">
        <v>17</v>
      </c>
      <c r="C15874">
        <v>12</v>
      </c>
      <c r="D15874">
        <v>22</v>
      </c>
      <c r="E15874" t="b">
        <v>0</v>
      </c>
      <c r="F15874">
        <v>0</v>
      </c>
      <c r="G15874">
        <v>64</v>
      </c>
      <c r="H15874">
        <v>1</v>
      </c>
      <c r="I15874">
        <v>2</v>
      </c>
      <c r="J15874">
        <v>1</v>
      </c>
      <c r="K15874">
        <v>0</v>
      </c>
      <c r="L15874">
        <v>0</v>
      </c>
      <c r="M15874">
        <f t="shared" si="31992"/>
        <v>63</v>
      </c>
      <c r="N15874" t="b">
        <f t="shared" ref="N15874" si="32119">AND(MIN($F15872,$F15873,$F15874)=$F15874,MAX($H15872,$H15873,$H15874)=$H15874)</f>
        <v>1</v>
      </c>
      <c r="O15874" t="b">
        <f t="shared" ref="O15874" si="32120">AND(NOT(N15872),NOT(N15873),N15874)</f>
        <v>1</v>
      </c>
    </row>
    <row r="15875" spans="1:15" x14ac:dyDescent="0.25">
      <c r="A15875" t="s">
        <v>13</v>
      </c>
      <c r="B15875" t="s">
        <v>17</v>
      </c>
      <c r="C15875">
        <v>12</v>
      </c>
      <c r="D15875">
        <v>23</v>
      </c>
      <c r="E15875" t="b">
        <v>0</v>
      </c>
      <c r="F15875">
        <v>0</v>
      </c>
      <c r="G15875">
        <v>64</v>
      </c>
      <c r="H15875">
        <v>1</v>
      </c>
      <c r="I15875">
        <v>2</v>
      </c>
      <c r="J15875">
        <v>1</v>
      </c>
      <c r="K15875">
        <v>0</v>
      </c>
      <c r="L15875">
        <v>0</v>
      </c>
      <c r="M15875">
        <f t="shared" ref="M15875:M15938" si="32121">G15875-H15875</f>
        <v>63</v>
      </c>
      <c r="N15875" t="b">
        <f t="shared" ref="N15875" si="32122">AND(MIN($F15875,$F15876,$F15877)=$F15875,MAX($H15875,$H15876,$H15877)=$H15875)</f>
        <v>1</v>
      </c>
      <c r="O15875" t="b">
        <f t="shared" ref="O15875" si="32123">AND(N15875,NOT(N15876),NOT(N15877))</f>
        <v>0</v>
      </c>
    </row>
    <row r="15876" spans="1:15" x14ac:dyDescent="0.25">
      <c r="A15876" t="s">
        <v>15</v>
      </c>
      <c r="B15876" t="s">
        <v>17</v>
      </c>
      <c r="C15876">
        <v>12</v>
      </c>
      <c r="D15876">
        <v>23</v>
      </c>
      <c r="E15876" t="b">
        <v>0</v>
      </c>
      <c r="F15876">
        <v>0</v>
      </c>
      <c r="G15876">
        <v>64</v>
      </c>
      <c r="H15876">
        <v>1</v>
      </c>
      <c r="I15876">
        <v>1</v>
      </c>
      <c r="J15876">
        <v>1</v>
      </c>
      <c r="K15876">
        <v>0</v>
      </c>
      <c r="L15876">
        <v>0</v>
      </c>
      <c r="M15876">
        <f t="shared" si="32121"/>
        <v>63</v>
      </c>
      <c r="N15876" t="b">
        <f t="shared" ref="N15876" si="32124">AND(MIN($F15875,$F15876,$F15877)=$F15876,MAX($H15875,$H15876,$H15877)=$H15876)</f>
        <v>1</v>
      </c>
      <c r="O15876" t="b">
        <f t="shared" ref="O15876" si="32125">AND(NOT(N15875),N15876,NOT(N15877))</f>
        <v>0</v>
      </c>
    </row>
    <row r="15877" spans="1:15" x14ac:dyDescent="0.25">
      <c r="A15877" t="s">
        <v>19</v>
      </c>
      <c r="B15877" t="s">
        <v>17</v>
      </c>
      <c r="C15877">
        <v>12</v>
      </c>
      <c r="D15877">
        <v>23</v>
      </c>
      <c r="E15877" t="b">
        <v>0</v>
      </c>
      <c r="F15877">
        <v>1E-3</v>
      </c>
      <c r="G15877">
        <v>64</v>
      </c>
      <c r="H15877">
        <v>1</v>
      </c>
      <c r="I15877">
        <v>2</v>
      </c>
      <c r="J15877">
        <v>1</v>
      </c>
      <c r="K15877">
        <v>0</v>
      </c>
      <c r="L15877">
        <v>0</v>
      </c>
      <c r="M15877">
        <f t="shared" si="32121"/>
        <v>63</v>
      </c>
      <c r="N15877" t="b">
        <f t="shared" ref="N15877" si="32126">AND(MIN($F15875,$F15876,$F15877)=$F15877,MAX($H15875,$H15876,$H15877)=$H15877)</f>
        <v>0</v>
      </c>
      <c r="O15877" t="b">
        <f t="shared" ref="O15877" si="32127">AND(NOT(N15875),NOT(N15876),N15877)</f>
        <v>0</v>
      </c>
    </row>
    <row r="15878" spans="1:15" x14ac:dyDescent="0.25">
      <c r="A15878" t="s">
        <v>13</v>
      </c>
      <c r="B15878" t="s">
        <v>17</v>
      </c>
      <c r="C15878">
        <v>12</v>
      </c>
      <c r="D15878">
        <v>24</v>
      </c>
      <c r="E15878" t="b">
        <v>0</v>
      </c>
      <c r="F15878">
        <v>1E-3</v>
      </c>
      <c r="G15878">
        <v>64</v>
      </c>
      <c r="H15878">
        <v>1</v>
      </c>
      <c r="I15878">
        <v>2</v>
      </c>
      <c r="J15878">
        <v>1</v>
      </c>
      <c r="K15878">
        <v>0</v>
      </c>
      <c r="L15878">
        <v>0</v>
      </c>
      <c r="M15878">
        <f t="shared" si="32121"/>
        <v>63</v>
      </c>
      <c r="N15878" t="b">
        <f t="shared" ref="N15878" si="32128">AND(MIN($F15878,$F15879,$F15880)=$F15878,MAX($H15878,$H15879,$H15880)=$H15878)</f>
        <v>1</v>
      </c>
      <c r="O15878" t="b">
        <f t="shared" ref="O15878" si="32129">AND(N15878,NOT(N15879),NOT(N15880))</f>
        <v>0</v>
      </c>
    </row>
    <row r="15879" spans="1:15" x14ac:dyDescent="0.25">
      <c r="A15879" t="s">
        <v>15</v>
      </c>
      <c r="B15879" t="s">
        <v>17</v>
      </c>
      <c r="C15879">
        <v>12</v>
      </c>
      <c r="D15879">
        <v>24</v>
      </c>
      <c r="E15879" t="b">
        <v>0</v>
      </c>
      <c r="F15879">
        <v>5.0000000000000001E-3</v>
      </c>
      <c r="G15879">
        <v>64</v>
      </c>
      <c r="H15879">
        <v>1</v>
      </c>
      <c r="I15879">
        <v>1</v>
      </c>
      <c r="J15879">
        <v>1</v>
      </c>
      <c r="K15879">
        <v>0</v>
      </c>
      <c r="L15879">
        <v>0</v>
      </c>
      <c r="M15879">
        <f t="shared" si="32121"/>
        <v>63</v>
      </c>
      <c r="N15879" t="b">
        <f t="shared" ref="N15879" si="32130">AND(MIN($F15878,$F15879,$F15880)=$F15879,MAX($H15878,$H15879,$H15880)=$H15879)</f>
        <v>0</v>
      </c>
      <c r="O15879" t="b">
        <f t="shared" ref="O15879" si="32131">AND(NOT(N15878),N15879,NOT(N15880))</f>
        <v>0</v>
      </c>
    </row>
    <row r="15880" spans="1:15" x14ac:dyDescent="0.25">
      <c r="A15880" t="s">
        <v>19</v>
      </c>
      <c r="B15880" t="s">
        <v>17</v>
      </c>
      <c r="C15880">
        <v>12</v>
      </c>
      <c r="D15880">
        <v>24</v>
      </c>
      <c r="E15880" t="b">
        <v>0</v>
      </c>
      <c r="F15880">
        <v>1E-3</v>
      </c>
      <c r="G15880">
        <v>64</v>
      </c>
      <c r="H15880">
        <v>1</v>
      </c>
      <c r="I15880">
        <v>2</v>
      </c>
      <c r="J15880">
        <v>1</v>
      </c>
      <c r="K15880">
        <v>0</v>
      </c>
      <c r="L15880">
        <v>0</v>
      </c>
      <c r="M15880">
        <f t="shared" si="32121"/>
        <v>63</v>
      </c>
      <c r="N15880" t="b">
        <f t="shared" ref="N15880" si="32132">AND(MIN($F15878,$F15879,$F15880)=$F15880,MAX($H15878,$H15879,$H15880)=$H15880)</f>
        <v>1</v>
      </c>
      <c r="O15880" t="b">
        <f t="shared" ref="O15880" si="32133">AND(NOT(N15878),NOT(N15879),N15880)</f>
        <v>0</v>
      </c>
    </row>
    <row r="15881" spans="1:15" x14ac:dyDescent="0.25">
      <c r="A15881" t="s">
        <v>13</v>
      </c>
      <c r="B15881" t="s">
        <v>17</v>
      </c>
      <c r="C15881">
        <v>12</v>
      </c>
      <c r="D15881">
        <v>25</v>
      </c>
      <c r="E15881" t="b">
        <v>0</v>
      </c>
      <c r="F15881">
        <v>1E-3</v>
      </c>
      <c r="G15881">
        <v>64</v>
      </c>
      <c r="H15881">
        <v>1</v>
      </c>
      <c r="I15881">
        <v>2</v>
      </c>
      <c r="J15881">
        <v>1</v>
      </c>
      <c r="K15881">
        <v>0</v>
      </c>
      <c r="L15881">
        <v>0</v>
      </c>
      <c r="M15881">
        <f t="shared" si="32121"/>
        <v>63</v>
      </c>
      <c r="N15881" t="b">
        <f t="shared" ref="N15881" si="32134">AND(MIN($F15881,$F15882,$F15883)=$F15881,MAX($H15881,$H15882,$H15883)=$H15881)</f>
        <v>0</v>
      </c>
      <c r="O15881" t="b">
        <f t="shared" ref="O15881" si="32135">AND(N15881,NOT(N15882),NOT(N15883))</f>
        <v>0</v>
      </c>
    </row>
    <row r="15882" spans="1:15" x14ac:dyDescent="0.25">
      <c r="A15882" t="s">
        <v>15</v>
      </c>
      <c r="B15882" t="s">
        <v>17</v>
      </c>
      <c r="C15882">
        <v>12</v>
      </c>
      <c r="D15882">
        <v>25</v>
      </c>
      <c r="E15882" t="b">
        <v>0</v>
      </c>
      <c r="F15882">
        <v>0</v>
      </c>
      <c r="G15882">
        <v>64</v>
      </c>
      <c r="H15882">
        <v>1</v>
      </c>
      <c r="I15882">
        <v>1</v>
      </c>
      <c r="J15882">
        <v>1</v>
      </c>
      <c r="K15882">
        <v>0</v>
      </c>
      <c r="L15882">
        <v>0</v>
      </c>
      <c r="M15882">
        <f t="shared" si="32121"/>
        <v>63</v>
      </c>
      <c r="N15882" t="b">
        <f t="shared" ref="N15882" si="32136">AND(MIN($F15881,$F15882,$F15883)=$F15882,MAX($H15881,$H15882,$H15883)=$H15882)</f>
        <v>1</v>
      </c>
      <c r="O15882" t="b">
        <f t="shared" ref="O15882" si="32137">AND(NOT(N15881),N15882,NOT(N15883))</f>
        <v>0</v>
      </c>
    </row>
    <row r="15883" spans="1:15" x14ac:dyDescent="0.25">
      <c r="A15883" t="s">
        <v>19</v>
      </c>
      <c r="B15883" t="s">
        <v>17</v>
      </c>
      <c r="C15883">
        <v>12</v>
      </c>
      <c r="D15883">
        <v>25</v>
      </c>
      <c r="E15883" t="b">
        <v>0</v>
      </c>
      <c r="F15883">
        <v>0</v>
      </c>
      <c r="G15883">
        <v>64</v>
      </c>
      <c r="H15883">
        <v>1</v>
      </c>
      <c r="I15883">
        <v>2</v>
      </c>
      <c r="J15883">
        <v>1</v>
      </c>
      <c r="K15883">
        <v>0</v>
      </c>
      <c r="L15883">
        <v>0</v>
      </c>
      <c r="M15883">
        <f t="shared" si="32121"/>
        <v>63</v>
      </c>
      <c r="N15883" t="b">
        <f t="shared" ref="N15883" si="32138">AND(MIN($F15881,$F15882,$F15883)=$F15883,MAX($H15881,$H15882,$H15883)=$H15883)</f>
        <v>1</v>
      </c>
      <c r="O15883" t="b">
        <f t="shared" ref="O15883" si="32139">AND(NOT(N15881),NOT(N15882),N15883)</f>
        <v>0</v>
      </c>
    </row>
    <row r="15884" spans="1:15" x14ac:dyDescent="0.25">
      <c r="A15884" t="s">
        <v>13</v>
      </c>
      <c r="B15884" t="s">
        <v>17</v>
      </c>
      <c r="C15884">
        <v>12</v>
      </c>
      <c r="D15884">
        <v>26</v>
      </c>
      <c r="E15884" t="b">
        <v>0</v>
      </c>
      <c r="F15884">
        <v>1E-3</v>
      </c>
      <c r="G15884">
        <v>64</v>
      </c>
      <c r="H15884">
        <v>1</v>
      </c>
      <c r="I15884">
        <v>2</v>
      </c>
      <c r="J15884">
        <v>1</v>
      </c>
      <c r="K15884">
        <v>0</v>
      </c>
      <c r="L15884">
        <v>0</v>
      </c>
      <c r="M15884">
        <f t="shared" si="32121"/>
        <v>63</v>
      </c>
      <c r="N15884" t="b">
        <f t="shared" ref="N15884" si="32140">AND(MIN($F15884,$F15885,$F15886)=$F15884,MAX($H15884,$H15885,$H15886)=$H15884)</f>
        <v>1</v>
      </c>
      <c r="O15884" t="b">
        <f t="shared" ref="O15884" si="32141">AND(N15884,NOT(N15885),NOT(N15886))</f>
        <v>0</v>
      </c>
    </row>
    <row r="15885" spans="1:15" x14ac:dyDescent="0.25">
      <c r="A15885" t="s">
        <v>15</v>
      </c>
      <c r="B15885" t="s">
        <v>17</v>
      </c>
      <c r="C15885">
        <v>12</v>
      </c>
      <c r="D15885">
        <v>26</v>
      </c>
      <c r="E15885" t="b">
        <v>0</v>
      </c>
      <c r="F15885">
        <v>1E-3</v>
      </c>
      <c r="G15885">
        <v>64</v>
      </c>
      <c r="H15885">
        <v>1</v>
      </c>
      <c r="I15885">
        <v>1</v>
      </c>
      <c r="J15885">
        <v>1</v>
      </c>
      <c r="K15885">
        <v>0</v>
      </c>
      <c r="L15885">
        <v>0</v>
      </c>
      <c r="M15885">
        <f t="shared" si="32121"/>
        <v>63</v>
      </c>
      <c r="N15885" t="b">
        <f t="shared" ref="N15885" si="32142">AND(MIN($F15884,$F15885,$F15886)=$F15885,MAX($H15884,$H15885,$H15886)=$H15885)</f>
        <v>1</v>
      </c>
      <c r="O15885" t="b">
        <f t="shared" ref="O15885" si="32143">AND(NOT(N15884),N15885,NOT(N15886))</f>
        <v>0</v>
      </c>
    </row>
    <row r="15886" spans="1:15" x14ac:dyDescent="0.25">
      <c r="A15886" t="s">
        <v>19</v>
      </c>
      <c r="B15886" t="s">
        <v>17</v>
      </c>
      <c r="C15886">
        <v>12</v>
      </c>
      <c r="D15886">
        <v>26</v>
      </c>
      <c r="E15886" t="b">
        <v>0</v>
      </c>
      <c r="F15886">
        <v>2E-3</v>
      </c>
      <c r="G15886">
        <v>64</v>
      </c>
      <c r="H15886">
        <v>1</v>
      </c>
      <c r="I15886">
        <v>2</v>
      </c>
      <c r="J15886">
        <v>1</v>
      </c>
      <c r="K15886">
        <v>0</v>
      </c>
      <c r="L15886">
        <v>0</v>
      </c>
      <c r="M15886">
        <f t="shared" si="32121"/>
        <v>63</v>
      </c>
      <c r="N15886" t="b">
        <f t="shared" ref="N15886" si="32144">AND(MIN($F15884,$F15885,$F15886)=$F15886,MAX($H15884,$H15885,$H15886)=$H15886)</f>
        <v>0</v>
      </c>
      <c r="O15886" t="b">
        <f t="shared" ref="O15886" si="32145">AND(NOT(N15884),NOT(N15885),N15886)</f>
        <v>0</v>
      </c>
    </row>
    <row r="15887" spans="1:15" x14ac:dyDescent="0.25">
      <c r="A15887" t="s">
        <v>13</v>
      </c>
      <c r="B15887" t="s">
        <v>17</v>
      </c>
      <c r="C15887">
        <v>12</v>
      </c>
      <c r="D15887">
        <v>27</v>
      </c>
      <c r="E15887" t="b">
        <v>0</v>
      </c>
      <c r="F15887">
        <v>0</v>
      </c>
      <c r="G15887">
        <v>64</v>
      </c>
      <c r="H15887">
        <v>1</v>
      </c>
      <c r="I15887">
        <v>2</v>
      </c>
      <c r="J15887">
        <v>1</v>
      </c>
      <c r="K15887">
        <v>0</v>
      </c>
      <c r="L15887">
        <v>0</v>
      </c>
      <c r="M15887">
        <f t="shared" si="32121"/>
        <v>63</v>
      </c>
      <c r="N15887" t="b">
        <f t="shared" ref="N15887" si="32146">AND(MIN($F15887,$F15888,$F15889)=$F15887,MAX($H15887,$H15888,$H15889)=$H15887)</f>
        <v>1</v>
      </c>
      <c r="O15887" t="b">
        <f t="shared" ref="O15887" si="32147">AND(N15887,NOT(N15888),NOT(N15889))</f>
        <v>1</v>
      </c>
    </row>
    <row r="15888" spans="1:15" x14ac:dyDescent="0.25">
      <c r="A15888" t="s">
        <v>15</v>
      </c>
      <c r="B15888" t="s">
        <v>17</v>
      </c>
      <c r="C15888">
        <v>12</v>
      </c>
      <c r="D15888">
        <v>27</v>
      </c>
      <c r="E15888" t="b">
        <v>0</v>
      </c>
      <c r="F15888">
        <v>1E-3</v>
      </c>
      <c r="G15888">
        <v>64</v>
      </c>
      <c r="H15888">
        <v>1</v>
      </c>
      <c r="I15888">
        <v>1</v>
      </c>
      <c r="J15888">
        <v>1</v>
      </c>
      <c r="K15888">
        <v>0</v>
      </c>
      <c r="L15888">
        <v>0</v>
      </c>
      <c r="M15888">
        <f t="shared" si="32121"/>
        <v>63</v>
      </c>
      <c r="N15888" t="b">
        <f t="shared" ref="N15888" si="32148">AND(MIN($F15887,$F15888,$F15889)=$F15888,MAX($H15887,$H15888,$H15889)=$H15888)</f>
        <v>0</v>
      </c>
      <c r="O15888" t="b">
        <f t="shared" ref="O15888" si="32149">AND(NOT(N15887),N15888,NOT(N15889))</f>
        <v>0</v>
      </c>
    </row>
    <row r="15889" spans="1:15" x14ac:dyDescent="0.25">
      <c r="A15889" t="s">
        <v>19</v>
      </c>
      <c r="B15889" t="s">
        <v>17</v>
      </c>
      <c r="C15889">
        <v>12</v>
      </c>
      <c r="D15889">
        <v>27</v>
      </c>
      <c r="E15889" t="b">
        <v>0</v>
      </c>
      <c r="F15889">
        <v>1E-3</v>
      </c>
      <c r="G15889">
        <v>64</v>
      </c>
      <c r="H15889">
        <v>1</v>
      </c>
      <c r="I15889">
        <v>2</v>
      </c>
      <c r="J15889">
        <v>1</v>
      </c>
      <c r="K15889">
        <v>0</v>
      </c>
      <c r="L15889">
        <v>0</v>
      </c>
      <c r="M15889">
        <f t="shared" si="32121"/>
        <v>63</v>
      </c>
      <c r="N15889" t="b">
        <f t="shared" ref="N15889" si="32150">AND(MIN($F15887,$F15888,$F15889)=$F15889,MAX($H15887,$H15888,$H15889)=$H15889)</f>
        <v>0</v>
      </c>
      <c r="O15889" t="b">
        <f t="shared" ref="O15889" si="32151">AND(NOT(N15887),NOT(N15888),N15889)</f>
        <v>0</v>
      </c>
    </row>
    <row r="15890" spans="1:15" x14ac:dyDescent="0.25">
      <c r="A15890" t="s">
        <v>13</v>
      </c>
      <c r="B15890" t="s">
        <v>17</v>
      </c>
      <c r="C15890">
        <v>12</v>
      </c>
      <c r="D15890">
        <v>28</v>
      </c>
      <c r="E15890" t="b">
        <v>0</v>
      </c>
      <c r="F15890">
        <v>1E-3</v>
      </c>
      <c r="G15890">
        <v>64</v>
      </c>
      <c r="H15890">
        <v>1</v>
      </c>
      <c r="I15890">
        <v>2</v>
      </c>
      <c r="J15890">
        <v>1</v>
      </c>
      <c r="K15890">
        <v>0</v>
      </c>
      <c r="L15890">
        <v>0</v>
      </c>
      <c r="M15890">
        <f t="shared" si="32121"/>
        <v>63</v>
      </c>
      <c r="N15890" t="b">
        <f t="shared" ref="N15890" si="32152">AND(MIN($F15890,$F15891,$F15892)=$F15890,MAX($H15890,$H15891,$H15892)=$H15890)</f>
        <v>1</v>
      </c>
      <c r="O15890" t="b">
        <f t="shared" ref="O15890" si="32153">AND(N15890,NOT(N15891),NOT(N15892))</f>
        <v>0</v>
      </c>
    </row>
    <row r="15891" spans="1:15" x14ac:dyDescent="0.25">
      <c r="A15891" t="s">
        <v>15</v>
      </c>
      <c r="B15891" t="s">
        <v>17</v>
      </c>
      <c r="C15891">
        <v>12</v>
      </c>
      <c r="D15891">
        <v>28</v>
      </c>
      <c r="E15891" t="b">
        <v>0</v>
      </c>
      <c r="F15891">
        <v>1E-3</v>
      </c>
      <c r="G15891">
        <v>64</v>
      </c>
      <c r="H15891">
        <v>1</v>
      </c>
      <c r="I15891">
        <v>1</v>
      </c>
      <c r="J15891">
        <v>1</v>
      </c>
      <c r="K15891">
        <v>0</v>
      </c>
      <c r="L15891">
        <v>0</v>
      </c>
      <c r="M15891">
        <f t="shared" si="32121"/>
        <v>63</v>
      </c>
      <c r="N15891" t="b">
        <f t="shared" ref="N15891" si="32154">AND(MIN($F15890,$F15891,$F15892)=$F15891,MAX($H15890,$H15891,$H15892)=$H15891)</f>
        <v>1</v>
      </c>
      <c r="O15891" t="b">
        <f t="shared" ref="O15891" si="32155">AND(NOT(N15890),N15891,NOT(N15892))</f>
        <v>0</v>
      </c>
    </row>
    <row r="15892" spans="1:15" x14ac:dyDescent="0.25">
      <c r="A15892" t="s">
        <v>19</v>
      </c>
      <c r="B15892" t="s">
        <v>17</v>
      </c>
      <c r="C15892">
        <v>12</v>
      </c>
      <c r="D15892">
        <v>28</v>
      </c>
      <c r="E15892" t="b">
        <v>0</v>
      </c>
      <c r="F15892">
        <v>1E-3</v>
      </c>
      <c r="G15892">
        <v>64</v>
      </c>
      <c r="H15892">
        <v>1</v>
      </c>
      <c r="I15892">
        <v>2</v>
      </c>
      <c r="J15892">
        <v>1</v>
      </c>
      <c r="K15892">
        <v>0</v>
      </c>
      <c r="L15892">
        <v>0</v>
      </c>
      <c r="M15892">
        <f t="shared" si="32121"/>
        <v>63</v>
      </c>
      <c r="N15892" t="b">
        <f t="shared" ref="N15892" si="32156">AND(MIN($F15890,$F15891,$F15892)=$F15892,MAX($H15890,$H15891,$H15892)=$H15892)</f>
        <v>1</v>
      </c>
      <c r="O15892" t="b">
        <f t="shared" ref="O15892" si="32157">AND(NOT(N15890),NOT(N15891),N15892)</f>
        <v>0</v>
      </c>
    </row>
    <row r="15893" spans="1:15" x14ac:dyDescent="0.25">
      <c r="A15893" t="s">
        <v>13</v>
      </c>
      <c r="B15893" t="s">
        <v>17</v>
      </c>
      <c r="C15893">
        <v>12</v>
      </c>
      <c r="D15893">
        <v>29</v>
      </c>
      <c r="E15893" t="b">
        <v>0</v>
      </c>
      <c r="F15893">
        <v>0</v>
      </c>
      <c r="G15893">
        <v>64</v>
      </c>
      <c r="H15893">
        <v>1</v>
      </c>
      <c r="I15893">
        <v>2</v>
      </c>
      <c r="J15893">
        <v>1</v>
      </c>
      <c r="K15893">
        <v>0</v>
      </c>
      <c r="L15893">
        <v>0</v>
      </c>
      <c r="M15893">
        <f t="shared" si="32121"/>
        <v>63</v>
      </c>
      <c r="N15893" t="b">
        <f t="shared" ref="N15893" si="32158">AND(MIN($F15893,$F15894,$F15895)=$F15893,MAX($H15893,$H15894,$H15895)=$H15893)</f>
        <v>1</v>
      </c>
      <c r="O15893" t="b">
        <f t="shared" ref="O15893" si="32159">AND(N15893,NOT(N15894),NOT(N15895))</f>
        <v>0</v>
      </c>
    </row>
    <row r="15894" spans="1:15" x14ac:dyDescent="0.25">
      <c r="A15894" t="s">
        <v>15</v>
      </c>
      <c r="B15894" t="s">
        <v>17</v>
      </c>
      <c r="C15894">
        <v>12</v>
      </c>
      <c r="D15894">
        <v>29</v>
      </c>
      <c r="E15894" t="b">
        <v>0</v>
      </c>
      <c r="F15894">
        <v>1E-3</v>
      </c>
      <c r="G15894">
        <v>64</v>
      </c>
      <c r="H15894">
        <v>1</v>
      </c>
      <c r="I15894">
        <v>1</v>
      </c>
      <c r="J15894">
        <v>1</v>
      </c>
      <c r="K15894">
        <v>0</v>
      </c>
      <c r="L15894">
        <v>0</v>
      </c>
      <c r="M15894">
        <f t="shared" si="32121"/>
        <v>63</v>
      </c>
      <c r="N15894" t="b">
        <f t="shared" ref="N15894" si="32160">AND(MIN($F15893,$F15894,$F15895)=$F15894,MAX($H15893,$H15894,$H15895)=$H15894)</f>
        <v>0</v>
      </c>
      <c r="O15894" t="b">
        <f t="shared" ref="O15894" si="32161">AND(NOT(N15893),N15894,NOT(N15895))</f>
        <v>0</v>
      </c>
    </row>
    <row r="15895" spans="1:15" x14ac:dyDescent="0.25">
      <c r="A15895" t="s">
        <v>19</v>
      </c>
      <c r="B15895" t="s">
        <v>17</v>
      </c>
      <c r="C15895">
        <v>12</v>
      </c>
      <c r="D15895">
        <v>29</v>
      </c>
      <c r="E15895" t="b">
        <v>0</v>
      </c>
      <c r="F15895">
        <v>0</v>
      </c>
      <c r="G15895">
        <v>64</v>
      </c>
      <c r="H15895">
        <v>1</v>
      </c>
      <c r="I15895">
        <v>2</v>
      </c>
      <c r="J15895">
        <v>1</v>
      </c>
      <c r="K15895">
        <v>0</v>
      </c>
      <c r="L15895">
        <v>0</v>
      </c>
      <c r="M15895">
        <f t="shared" si="32121"/>
        <v>63</v>
      </c>
      <c r="N15895" t="b">
        <f t="shared" ref="N15895" si="32162">AND(MIN($F15893,$F15894,$F15895)=$F15895,MAX($H15893,$H15894,$H15895)=$H15895)</f>
        <v>1</v>
      </c>
      <c r="O15895" t="b">
        <f t="shared" ref="O15895" si="32163">AND(NOT(N15893),NOT(N15894),N15895)</f>
        <v>0</v>
      </c>
    </row>
    <row r="15896" spans="1:15" x14ac:dyDescent="0.25">
      <c r="A15896" t="s">
        <v>13</v>
      </c>
      <c r="B15896" t="s">
        <v>17</v>
      </c>
      <c r="C15896">
        <v>12</v>
      </c>
      <c r="D15896">
        <v>2</v>
      </c>
      <c r="E15896" t="b">
        <v>0</v>
      </c>
      <c r="F15896">
        <v>1.4E-2</v>
      </c>
      <c r="G15896">
        <v>64</v>
      </c>
      <c r="H15896">
        <v>50</v>
      </c>
      <c r="I15896">
        <v>264</v>
      </c>
      <c r="J15896">
        <v>131</v>
      </c>
      <c r="K15896">
        <v>16</v>
      </c>
      <c r="L15896">
        <v>8</v>
      </c>
      <c r="M15896">
        <f t="shared" si="32121"/>
        <v>14</v>
      </c>
      <c r="N15896" t="b">
        <f t="shared" ref="N15896" si="32164">AND(MIN($F15896,$F15897,$F15898)=$F15896,MAX($H15896,$H15897,$H15898)=$H15896)</f>
        <v>1</v>
      </c>
      <c r="O15896" t="b">
        <f t="shared" ref="O15896" si="32165">AND(N15896,NOT(N15897),NOT(N15898))</f>
        <v>1</v>
      </c>
    </row>
    <row r="15897" spans="1:15" x14ac:dyDescent="0.25">
      <c r="A15897" t="s">
        <v>15</v>
      </c>
      <c r="B15897" t="s">
        <v>17</v>
      </c>
      <c r="C15897">
        <v>12</v>
      </c>
      <c r="D15897">
        <v>2</v>
      </c>
      <c r="E15897" t="b">
        <v>0</v>
      </c>
      <c r="F15897">
        <v>1.7999999999999999E-2</v>
      </c>
      <c r="G15897">
        <v>64</v>
      </c>
      <c r="H15897">
        <v>50</v>
      </c>
      <c r="I15897">
        <v>991</v>
      </c>
      <c r="J15897">
        <v>957</v>
      </c>
      <c r="K15897">
        <v>429</v>
      </c>
      <c r="L15897">
        <v>9</v>
      </c>
      <c r="M15897">
        <f t="shared" si="32121"/>
        <v>14</v>
      </c>
      <c r="N15897" t="b">
        <f t="shared" ref="N15897" si="32166">AND(MIN($F15896,$F15897,$F15898)=$F15897,MAX($H15896,$H15897,$H15898)=$H15897)</f>
        <v>0</v>
      </c>
      <c r="O15897" t="b">
        <f t="shared" ref="O15897" si="32167">AND(NOT(N15896),N15897,NOT(N15898))</f>
        <v>0</v>
      </c>
    </row>
    <row r="15898" spans="1:15" x14ac:dyDescent="0.25">
      <c r="A15898" t="s">
        <v>19</v>
      </c>
      <c r="B15898" t="s">
        <v>17</v>
      </c>
      <c r="C15898">
        <v>12</v>
      </c>
      <c r="D15898">
        <v>2</v>
      </c>
      <c r="E15898" t="b">
        <v>0</v>
      </c>
      <c r="F15898">
        <v>1.4999999999999999E-2</v>
      </c>
      <c r="G15898">
        <v>64</v>
      </c>
      <c r="H15898">
        <v>50</v>
      </c>
      <c r="I15898">
        <v>264</v>
      </c>
      <c r="J15898">
        <v>131</v>
      </c>
      <c r="K15898">
        <v>16</v>
      </c>
      <c r="L15898">
        <v>8</v>
      </c>
      <c r="M15898">
        <f t="shared" si="32121"/>
        <v>14</v>
      </c>
      <c r="N15898" t="b">
        <f t="shared" ref="N15898" si="32168">AND(MIN($F15896,$F15897,$F15898)=$F15898,MAX($H15896,$H15897,$H15898)=$H15898)</f>
        <v>0</v>
      </c>
      <c r="O15898" t="b">
        <f t="shared" ref="O15898" si="32169">AND(NOT(N15896),NOT(N15897),N15898)</f>
        <v>0</v>
      </c>
    </row>
    <row r="15899" spans="1:15" x14ac:dyDescent="0.25">
      <c r="A15899" t="s">
        <v>13</v>
      </c>
      <c r="B15899" t="s">
        <v>17</v>
      </c>
      <c r="C15899">
        <v>12</v>
      </c>
      <c r="D15899">
        <v>30</v>
      </c>
      <c r="E15899" t="b">
        <v>0</v>
      </c>
      <c r="F15899">
        <v>0</v>
      </c>
      <c r="G15899">
        <v>64</v>
      </c>
      <c r="H15899">
        <v>1</v>
      </c>
      <c r="I15899">
        <v>2</v>
      </c>
      <c r="J15899">
        <v>1</v>
      </c>
      <c r="K15899">
        <v>0</v>
      </c>
      <c r="L15899">
        <v>0</v>
      </c>
      <c r="M15899">
        <f t="shared" si="32121"/>
        <v>63</v>
      </c>
      <c r="N15899" t="b">
        <f t="shared" ref="N15899" si="32170">AND(MIN($F15899,$F15900,$F15901)=$F15899,MAX($H15899,$H15900,$H15901)=$H15899)</f>
        <v>1</v>
      </c>
      <c r="O15899" t="b">
        <f t="shared" ref="O15899" si="32171">AND(N15899,NOT(N15900),NOT(N15901))</f>
        <v>1</v>
      </c>
    </row>
    <row r="15900" spans="1:15" x14ac:dyDescent="0.25">
      <c r="A15900" t="s">
        <v>15</v>
      </c>
      <c r="B15900" t="s">
        <v>17</v>
      </c>
      <c r="C15900">
        <v>12</v>
      </c>
      <c r="D15900">
        <v>30</v>
      </c>
      <c r="E15900" t="b">
        <v>0</v>
      </c>
      <c r="F15900">
        <v>1E-3</v>
      </c>
      <c r="G15900">
        <v>64</v>
      </c>
      <c r="H15900">
        <v>1</v>
      </c>
      <c r="I15900">
        <v>1</v>
      </c>
      <c r="J15900">
        <v>1</v>
      </c>
      <c r="K15900">
        <v>0</v>
      </c>
      <c r="L15900">
        <v>0</v>
      </c>
      <c r="M15900">
        <f t="shared" si="32121"/>
        <v>63</v>
      </c>
      <c r="N15900" t="b">
        <f t="shared" ref="N15900" si="32172">AND(MIN($F15899,$F15900,$F15901)=$F15900,MAX($H15899,$H15900,$H15901)=$H15900)</f>
        <v>0</v>
      </c>
      <c r="O15900" t="b">
        <f t="shared" ref="O15900" si="32173">AND(NOT(N15899),N15900,NOT(N15901))</f>
        <v>0</v>
      </c>
    </row>
    <row r="15901" spans="1:15" x14ac:dyDescent="0.25">
      <c r="A15901" t="s">
        <v>19</v>
      </c>
      <c r="B15901" t="s">
        <v>17</v>
      </c>
      <c r="C15901">
        <v>12</v>
      </c>
      <c r="D15901">
        <v>30</v>
      </c>
      <c r="E15901" t="b">
        <v>0</v>
      </c>
      <c r="F15901">
        <v>6.0000000000000001E-3</v>
      </c>
      <c r="G15901">
        <v>64</v>
      </c>
      <c r="H15901">
        <v>1</v>
      </c>
      <c r="I15901">
        <v>2</v>
      </c>
      <c r="J15901">
        <v>1</v>
      </c>
      <c r="K15901">
        <v>0</v>
      </c>
      <c r="L15901">
        <v>0</v>
      </c>
      <c r="M15901">
        <f t="shared" si="32121"/>
        <v>63</v>
      </c>
      <c r="N15901" t="b">
        <f t="shared" ref="N15901" si="32174">AND(MIN($F15899,$F15900,$F15901)=$F15901,MAX($H15899,$H15900,$H15901)=$H15901)</f>
        <v>0</v>
      </c>
      <c r="O15901" t="b">
        <f t="shared" ref="O15901" si="32175">AND(NOT(N15899),NOT(N15900),N15901)</f>
        <v>0</v>
      </c>
    </row>
    <row r="15902" spans="1:15" x14ac:dyDescent="0.25">
      <c r="A15902" t="s">
        <v>13</v>
      </c>
      <c r="B15902" t="s">
        <v>17</v>
      </c>
      <c r="C15902">
        <v>12</v>
      </c>
      <c r="D15902">
        <v>31</v>
      </c>
      <c r="E15902" t="b">
        <v>0</v>
      </c>
      <c r="F15902">
        <v>1E-3</v>
      </c>
      <c r="G15902">
        <v>64</v>
      </c>
      <c r="H15902">
        <v>1</v>
      </c>
      <c r="I15902">
        <v>2</v>
      </c>
      <c r="J15902">
        <v>1</v>
      </c>
      <c r="K15902">
        <v>0</v>
      </c>
      <c r="L15902">
        <v>0</v>
      </c>
      <c r="M15902">
        <f t="shared" si="32121"/>
        <v>63</v>
      </c>
      <c r="N15902" t="b">
        <f t="shared" ref="N15902" si="32176">AND(MIN($F15902,$F15903,$F15904)=$F15902,MAX($H15902,$H15903,$H15904)=$H15902)</f>
        <v>0</v>
      </c>
      <c r="O15902" t="b">
        <f t="shared" ref="O15902" si="32177">AND(N15902,NOT(N15903),NOT(N15904))</f>
        <v>0</v>
      </c>
    </row>
    <row r="15903" spans="1:15" x14ac:dyDescent="0.25">
      <c r="A15903" t="s">
        <v>15</v>
      </c>
      <c r="B15903" t="s">
        <v>17</v>
      </c>
      <c r="C15903">
        <v>12</v>
      </c>
      <c r="D15903">
        <v>31</v>
      </c>
      <c r="E15903" t="b">
        <v>0</v>
      </c>
      <c r="F15903">
        <v>1E-3</v>
      </c>
      <c r="G15903">
        <v>64</v>
      </c>
      <c r="H15903">
        <v>1</v>
      </c>
      <c r="I15903">
        <v>1</v>
      </c>
      <c r="J15903">
        <v>1</v>
      </c>
      <c r="K15903">
        <v>0</v>
      </c>
      <c r="L15903">
        <v>0</v>
      </c>
      <c r="M15903">
        <f t="shared" si="32121"/>
        <v>63</v>
      </c>
      <c r="N15903" t="b">
        <f t="shared" ref="N15903" si="32178">AND(MIN($F15902,$F15903,$F15904)=$F15903,MAX($H15902,$H15903,$H15904)=$H15903)</f>
        <v>0</v>
      </c>
      <c r="O15903" t="b">
        <f t="shared" ref="O15903" si="32179">AND(NOT(N15902),N15903,NOT(N15904))</f>
        <v>0</v>
      </c>
    </row>
    <row r="15904" spans="1:15" x14ac:dyDescent="0.25">
      <c r="A15904" t="s">
        <v>19</v>
      </c>
      <c r="B15904" t="s">
        <v>17</v>
      </c>
      <c r="C15904">
        <v>12</v>
      </c>
      <c r="D15904">
        <v>31</v>
      </c>
      <c r="E15904" t="b">
        <v>0</v>
      </c>
      <c r="F15904">
        <v>0</v>
      </c>
      <c r="G15904">
        <v>64</v>
      </c>
      <c r="H15904">
        <v>1</v>
      </c>
      <c r="I15904">
        <v>2</v>
      </c>
      <c r="J15904">
        <v>1</v>
      </c>
      <c r="K15904">
        <v>0</v>
      </c>
      <c r="L15904">
        <v>0</v>
      </c>
      <c r="M15904">
        <f t="shared" si="32121"/>
        <v>63</v>
      </c>
      <c r="N15904" t="b">
        <f t="shared" ref="N15904" si="32180">AND(MIN($F15902,$F15903,$F15904)=$F15904,MAX($H15902,$H15903,$H15904)=$H15904)</f>
        <v>1</v>
      </c>
      <c r="O15904" t="b">
        <f t="shared" ref="O15904" si="32181">AND(NOT(N15902),NOT(N15903),N15904)</f>
        <v>1</v>
      </c>
    </row>
    <row r="15905" spans="1:15" x14ac:dyDescent="0.25">
      <c r="A15905" t="s">
        <v>13</v>
      </c>
      <c r="B15905" t="s">
        <v>17</v>
      </c>
      <c r="C15905">
        <v>12</v>
      </c>
      <c r="D15905">
        <v>32</v>
      </c>
      <c r="E15905" t="b">
        <v>0</v>
      </c>
      <c r="F15905">
        <v>0</v>
      </c>
      <c r="G15905">
        <v>64</v>
      </c>
      <c r="H15905">
        <v>1</v>
      </c>
      <c r="I15905">
        <v>2</v>
      </c>
      <c r="J15905">
        <v>1</v>
      </c>
      <c r="K15905">
        <v>0</v>
      </c>
      <c r="L15905">
        <v>0</v>
      </c>
      <c r="M15905">
        <f t="shared" si="32121"/>
        <v>63</v>
      </c>
      <c r="N15905" t="b">
        <f t="shared" ref="N15905" si="32182">AND(MIN($F15905,$F15906,$F15907)=$F15905,MAX($H15905,$H15906,$H15907)=$H15905)</f>
        <v>1</v>
      </c>
      <c r="O15905" t="b">
        <f t="shared" ref="O15905" si="32183">AND(N15905,NOT(N15906),NOT(N15907))</f>
        <v>1</v>
      </c>
    </row>
    <row r="15906" spans="1:15" x14ac:dyDescent="0.25">
      <c r="A15906" t="s">
        <v>15</v>
      </c>
      <c r="B15906" t="s">
        <v>17</v>
      </c>
      <c r="C15906">
        <v>12</v>
      </c>
      <c r="D15906">
        <v>32</v>
      </c>
      <c r="E15906" t="b">
        <v>0</v>
      </c>
      <c r="F15906">
        <v>1E-3</v>
      </c>
      <c r="G15906">
        <v>64</v>
      </c>
      <c r="H15906">
        <v>1</v>
      </c>
      <c r="I15906">
        <v>1</v>
      </c>
      <c r="J15906">
        <v>1</v>
      </c>
      <c r="K15906">
        <v>0</v>
      </c>
      <c r="L15906">
        <v>0</v>
      </c>
      <c r="M15906">
        <f t="shared" si="32121"/>
        <v>63</v>
      </c>
      <c r="N15906" t="b">
        <f t="shared" ref="N15906" si="32184">AND(MIN($F15905,$F15906,$F15907)=$F15906,MAX($H15905,$H15906,$H15907)=$H15906)</f>
        <v>0</v>
      </c>
      <c r="O15906" t="b">
        <f t="shared" ref="O15906" si="32185">AND(NOT(N15905),N15906,NOT(N15907))</f>
        <v>0</v>
      </c>
    </row>
    <row r="15907" spans="1:15" x14ac:dyDescent="0.25">
      <c r="A15907" t="s">
        <v>19</v>
      </c>
      <c r="B15907" t="s">
        <v>17</v>
      </c>
      <c r="C15907">
        <v>12</v>
      </c>
      <c r="D15907">
        <v>32</v>
      </c>
      <c r="E15907" t="b">
        <v>0</v>
      </c>
      <c r="F15907">
        <v>2E-3</v>
      </c>
      <c r="G15907">
        <v>64</v>
      </c>
      <c r="H15907">
        <v>1</v>
      </c>
      <c r="I15907">
        <v>2</v>
      </c>
      <c r="J15907">
        <v>1</v>
      </c>
      <c r="K15907">
        <v>0</v>
      </c>
      <c r="L15907">
        <v>0</v>
      </c>
      <c r="M15907">
        <f t="shared" si="32121"/>
        <v>63</v>
      </c>
      <c r="N15907" t="b">
        <f t="shared" ref="N15907" si="32186">AND(MIN($F15905,$F15906,$F15907)=$F15907,MAX($H15905,$H15906,$H15907)=$H15907)</f>
        <v>0</v>
      </c>
      <c r="O15907" t="b">
        <f t="shared" ref="O15907" si="32187">AND(NOT(N15905),NOT(N15906),N15907)</f>
        <v>0</v>
      </c>
    </row>
    <row r="15908" spans="1:15" x14ac:dyDescent="0.25">
      <c r="A15908" t="s">
        <v>13</v>
      </c>
      <c r="B15908" t="s">
        <v>17</v>
      </c>
      <c r="C15908">
        <v>12</v>
      </c>
      <c r="D15908">
        <v>3</v>
      </c>
      <c r="E15908" t="b">
        <v>0</v>
      </c>
      <c r="F15908">
        <v>1.9E-2</v>
      </c>
      <c r="G15908">
        <v>64</v>
      </c>
      <c r="H15908">
        <v>64</v>
      </c>
      <c r="I15908">
        <v>344</v>
      </c>
      <c r="J15908">
        <v>170</v>
      </c>
      <c r="K15908">
        <v>19</v>
      </c>
      <c r="L15908">
        <v>7</v>
      </c>
      <c r="M15908">
        <f t="shared" si="32121"/>
        <v>0</v>
      </c>
      <c r="N15908" t="b">
        <f t="shared" ref="N15908" si="32188">AND(MIN($F15908,$F15909,$F15910)=$F15908,MAX($H15908,$H15909,$H15910)=$H15908)</f>
        <v>0</v>
      </c>
      <c r="O15908" t="b">
        <f t="shared" ref="O15908" si="32189">AND(N15908,NOT(N15909),NOT(N15910))</f>
        <v>0</v>
      </c>
    </row>
    <row r="15909" spans="1:15" x14ac:dyDescent="0.25">
      <c r="A15909" t="s">
        <v>15</v>
      </c>
      <c r="B15909" t="s">
        <v>17</v>
      </c>
      <c r="C15909">
        <v>12</v>
      </c>
      <c r="D15909">
        <v>3</v>
      </c>
      <c r="E15909" t="b">
        <v>0</v>
      </c>
      <c r="F15909">
        <v>3.5999999999999997E-2</v>
      </c>
      <c r="G15909">
        <v>64</v>
      </c>
      <c r="H15909">
        <v>64</v>
      </c>
      <c r="I15909">
        <v>3018</v>
      </c>
      <c r="J15909">
        <v>2925</v>
      </c>
      <c r="K15909">
        <v>1396</v>
      </c>
      <c r="L15909">
        <v>11</v>
      </c>
      <c r="M15909">
        <f t="shared" si="32121"/>
        <v>0</v>
      </c>
      <c r="N15909" t="b">
        <f t="shared" ref="N15909" si="32190">AND(MIN($F15908,$F15909,$F15910)=$F15909,MAX($H15908,$H15909,$H15910)=$H15909)</f>
        <v>0</v>
      </c>
      <c r="O15909" t="b">
        <f t="shared" ref="O15909" si="32191">AND(NOT(N15908),N15909,NOT(N15910))</f>
        <v>0</v>
      </c>
    </row>
    <row r="15910" spans="1:15" x14ac:dyDescent="0.25">
      <c r="A15910" t="s">
        <v>19</v>
      </c>
      <c r="B15910" t="s">
        <v>17</v>
      </c>
      <c r="C15910">
        <v>12</v>
      </c>
      <c r="D15910">
        <v>3</v>
      </c>
      <c r="E15910" t="b">
        <v>0</v>
      </c>
      <c r="F15910">
        <v>1.7000000000000001E-2</v>
      </c>
      <c r="G15910">
        <v>64</v>
      </c>
      <c r="H15910">
        <v>64</v>
      </c>
      <c r="I15910">
        <v>344</v>
      </c>
      <c r="J15910">
        <v>170</v>
      </c>
      <c r="K15910">
        <v>19</v>
      </c>
      <c r="L15910">
        <v>7</v>
      </c>
      <c r="M15910">
        <f t="shared" si="32121"/>
        <v>0</v>
      </c>
      <c r="N15910" t="b">
        <f t="shared" ref="N15910" si="32192">AND(MIN($F15908,$F15909,$F15910)=$F15910,MAX($H15908,$H15909,$H15910)=$H15910)</f>
        <v>1</v>
      </c>
      <c r="O15910" t="b">
        <f t="shared" ref="O15910" si="32193">AND(NOT(N15908),NOT(N15909),N15910)</f>
        <v>1</v>
      </c>
    </row>
    <row r="15911" spans="1:15" x14ac:dyDescent="0.25">
      <c r="A15911" t="s">
        <v>13</v>
      </c>
      <c r="B15911" t="s">
        <v>17</v>
      </c>
      <c r="C15911">
        <v>12</v>
      </c>
      <c r="D15911">
        <v>4</v>
      </c>
      <c r="E15911" t="b">
        <v>0</v>
      </c>
      <c r="F15911">
        <v>1.9E-2</v>
      </c>
      <c r="G15911">
        <v>64</v>
      </c>
      <c r="H15911">
        <v>64</v>
      </c>
      <c r="I15911">
        <v>353</v>
      </c>
      <c r="J15911">
        <v>178</v>
      </c>
      <c r="K15911">
        <v>23</v>
      </c>
      <c r="L15911">
        <v>9</v>
      </c>
      <c r="M15911">
        <f t="shared" si="32121"/>
        <v>0</v>
      </c>
      <c r="N15911" t="b">
        <f t="shared" ref="N15911" si="32194">AND(MIN($F15911,$F15912,$F15913)=$F15911,MAX($H15911,$H15912,$H15913)=$H15911)</f>
        <v>1</v>
      </c>
      <c r="O15911" t="b">
        <f t="shared" ref="O15911" si="32195">AND(N15911,NOT(N15912),NOT(N15913))</f>
        <v>1</v>
      </c>
    </row>
    <row r="15912" spans="1:15" x14ac:dyDescent="0.25">
      <c r="A15912" t="s">
        <v>15</v>
      </c>
      <c r="B15912" t="s">
        <v>17</v>
      </c>
      <c r="C15912">
        <v>12</v>
      </c>
      <c r="D15912">
        <v>4</v>
      </c>
      <c r="E15912" t="b">
        <v>0</v>
      </c>
      <c r="F15912">
        <v>5.8999999999999997E-2</v>
      </c>
      <c r="G15912">
        <v>64</v>
      </c>
      <c r="H15912">
        <v>64</v>
      </c>
      <c r="I15912">
        <v>7619</v>
      </c>
      <c r="J15912">
        <v>7400</v>
      </c>
      <c r="K15912">
        <v>3633</v>
      </c>
      <c r="L15912">
        <v>12</v>
      </c>
      <c r="M15912">
        <f t="shared" si="32121"/>
        <v>0</v>
      </c>
      <c r="N15912" t="b">
        <f t="shared" ref="N15912" si="32196">AND(MIN($F15911,$F15912,$F15913)=$F15912,MAX($H15911,$H15912,$H15913)=$H15912)</f>
        <v>0</v>
      </c>
      <c r="O15912" t="b">
        <f t="shared" ref="O15912" si="32197">AND(NOT(N15911),N15912,NOT(N15913))</f>
        <v>0</v>
      </c>
    </row>
    <row r="15913" spans="1:15" x14ac:dyDescent="0.25">
      <c r="A15913" t="s">
        <v>19</v>
      </c>
      <c r="B15913" t="s">
        <v>17</v>
      </c>
      <c r="C15913">
        <v>12</v>
      </c>
      <c r="D15913">
        <v>4</v>
      </c>
      <c r="E15913" t="b">
        <v>0</v>
      </c>
      <c r="F15913">
        <v>0.02</v>
      </c>
      <c r="G15913">
        <v>64</v>
      </c>
      <c r="H15913">
        <v>64</v>
      </c>
      <c r="I15913">
        <v>353</v>
      </c>
      <c r="J15913">
        <v>178</v>
      </c>
      <c r="K15913">
        <v>23</v>
      </c>
      <c r="L15913">
        <v>9</v>
      </c>
      <c r="M15913">
        <f t="shared" si="32121"/>
        <v>0</v>
      </c>
      <c r="N15913" t="b">
        <f t="shared" ref="N15913" si="32198">AND(MIN($F15911,$F15912,$F15913)=$F15913,MAX($H15911,$H15912,$H15913)=$H15913)</f>
        <v>0</v>
      </c>
      <c r="O15913" t="b">
        <f t="shared" ref="O15913" si="32199">AND(NOT(N15911),NOT(N15912),N15913)</f>
        <v>0</v>
      </c>
    </row>
    <row r="15914" spans="1:15" x14ac:dyDescent="0.25">
      <c r="A15914" t="s">
        <v>13</v>
      </c>
      <c r="B15914" t="s">
        <v>17</v>
      </c>
      <c r="C15914">
        <v>12</v>
      </c>
      <c r="D15914">
        <v>5</v>
      </c>
      <c r="E15914" t="b">
        <v>0</v>
      </c>
      <c r="F15914">
        <v>2.8000000000000001E-2</v>
      </c>
      <c r="G15914">
        <v>64</v>
      </c>
      <c r="H15914">
        <v>64</v>
      </c>
      <c r="I15914">
        <v>355</v>
      </c>
      <c r="J15914">
        <v>179</v>
      </c>
      <c r="K15914">
        <v>23</v>
      </c>
      <c r="L15914">
        <v>10</v>
      </c>
      <c r="M15914">
        <f t="shared" si="32121"/>
        <v>0</v>
      </c>
      <c r="N15914" t="b">
        <f t="shared" ref="N15914" si="32200">AND(MIN($F15914,$F15915,$F15916)=$F15914,MAX($H15914,$H15915,$H15916)=$H15914)</f>
        <v>0</v>
      </c>
      <c r="O15914" t="b">
        <f t="shared" ref="O15914" si="32201">AND(N15914,NOT(N15915),NOT(N15916))</f>
        <v>0</v>
      </c>
    </row>
    <row r="15915" spans="1:15" x14ac:dyDescent="0.25">
      <c r="A15915" t="s">
        <v>15</v>
      </c>
      <c r="B15915" t="s">
        <v>17</v>
      </c>
      <c r="C15915">
        <v>12</v>
      </c>
      <c r="D15915">
        <v>5</v>
      </c>
      <c r="E15915" t="b">
        <v>0</v>
      </c>
      <c r="F15915">
        <v>0.17899999999999999</v>
      </c>
      <c r="G15915">
        <v>64</v>
      </c>
      <c r="H15915">
        <v>64</v>
      </c>
      <c r="I15915">
        <v>30360</v>
      </c>
      <c r="J15915">
        <v>29515</v>
      </c>
      <c r="K15915">
        <v>14690</v>
      </c>
      <c r="L15915">
        <v>15</v>
      </c>
      <c r="M15915">
        <f t="shared" si="32121"/>
        <v>0</v>
      </c>
      <c r="N15915" t="b">
        <f t="shared" ref="N15915" si="32202">AND(MIN($F15914,$F15915,$F15916)=$F15915,MAX($H15914,$H15915,$H15916)=$H15915)</f>
        <v>0</v>
      </c>
      <c r="O15915" t="b">
        <f t="shared" ref="O15915" si="32203">AND(NOT(N15914),N15915,NOT(N15916))</f>
        <v>0</v>
      </c>
    </row>
    <row r="15916" spans="1:15" x14ac:dyDescent="0.25">
      <c r="A15916" t="s">
        <v>19</v>
      </c>
      <c r="B15916" t="s">
        <v>17</v>
      </c>
      <c r="C15916">
        <v>12</v>
      </c>
      <c r="D15916">
        <v>5</v>
      </c>
      <c r="E15916" t="b">
        <v>0</v>
      </c>
      <c r="F15916">
        <v>2.1999999999999999E-2</v>
      </c>
      <c r="G15916">
        <v>64</v>
      </c>
      <c r="H15916">
        <v>64</v>
      </c>
      <c r="I15916">
        <v>355</v>
      </c>
      <c r="J15916">
        <v>179</v>
      </c>
      <c r="K15916">
        <v>23</v>
      </c>
      <c r="L15916">
        <v>10</v>
      </c>
      <c r="M15916">
        <f t="shared" si="32121"/>
        <v>0</v>
      </c>
      <c r="N15916" t="b">
        <f t="shared" ref="N15916" si="32204">AND(MIN($F15914,$F15915,$F15916)=$F15916,MAX($H15914,$H15915,$H15916)=$H15916)</f>
        <v>1</v>
      </c>
      <c r="O15916" t="b">
        <f t="shared" ref="O15916" si="32205">AND(NOT(N15914),NOT(N15915),N15916)</f>
        <v>1</v>
      </c>
    </row>
    <row r="15917" spans="1:15" x14ac:dyDescent="0.25">
      <c r="A15917" t="s">
        <v>13</v>
      </c>
      <c r="B15917" t="s">
        <v>17</v>
      </c>
      <c r="C15917">
        <v>12</v>
      </c>
      <c r="D15917">
        <v>6</v>
      </c>
      <c r="E15917" t="b">
        <v>0</v>
      </c>
      <c r="F15917">
        <v>2.5999999999999999E-2</v>
      </c>
      <c r="G15917">
        <v>64</v>
      </c>
      <c r="H15917">
        <v>64</v>
      </c>
      <c r="I15917">
        <v>352</v>
      </c>
      <c r="J15917">
        <v>175</v>
      </c>
      <c r="K15917">
        <v>20</v>
      </c>
      <c r="L15917">
        <v>10</v>
      </c>
      <c r="M15917">
        <f t="shared" si="32121"/>
        <v>0</v>
      </c>
      <c r="N15917" t="b">
        <f t="shared" ref="N15917" si="32206">AND(MIN($F15917,$F15918,$F15919)=$F15917,MAX($H15917,$H15918,$H15919)=$H15917)</f>
        <v>0</v>
      </c>
      <c r="O15917" t="b">
        <f t="shared" ref="O15917" si="32207">AND(N15917,NOT(N15918),NOT(N15919))</f>
        <v>0</v>
      </c>
    </row>
    <row r="15918" spans="1:15" x14ac:dyDescent="0.25">
      <c r="A15918" t="s">
        <v>15</v>
      </c>
      <c r="B15918" t="s">
        <v>17</v>
      </c>
      <c r="C15918">
        <v>12</v>
      </c>
      <c r="D15918">
        <v>6</v>
      </c>
      <c r="E15918" t="b">
        <v>0</v>
      </c>
      <c r="F15918">
        <v>0.82799999999999996</v>
      </c>
      <c r="G15918">
        <v>64</v>
      </c>
      <c r="H15918">
        <v>64</v>
      </c>
      <c r="I15918">
        <v>143440</v>
      </c>
      <c r="J15918">
        <v>139468</v>
      </c>
      <c r="K15918">
        <v>69666</v>
      </c>
      <c r="L15918">
        <v>18</v>
      </c>
      <c r="M15918">
        <f t="shared" si="32121"/>
        <v>0</v>
      </c>
      <c r="N15918" t="b">
        <f t="shared" ref="N15918" si="32208">AND(MIN($F15917,$F15918,$F15919)=$F15918,MAX($H15917,$H15918,$H15919)=$H15918)</f>
        <v>0</v>
      </c>
      <c r="O15918" t="b">
        <f t="shared" ref="O15918" si="32209">AND(NOT(N15917),N15918,NOT(N15919))</f>
        <v>0</v>
      </c>
    </row>
    <row r="15919" spans="1:15" x14ac:dyDescent="0.25">
      <c r="A15919" t="s">
        <v>19</v>
      </c>
      <c r="B15919" t="s">
        <v>17</v>
      </c>
      <c r="C15919">
        <v>12</v>
      </c>
      <c r="D15919">
        <v>6</v>
      </c>
      <c r="E15919" t="b">
        <v>0</v>
      </c>
      <c r="F15919">
        <v>1.9E-2</v>
      </c>
      <c r="G15919">
        <v>64</v>
      </c>
      <c r="H15919">
        <v>64</v>
      </c>
      <c r="I15919">
        <v>352</v>
      </c>
      <c r="J15919">
        <v>175</v>
      </c>
      <c r="K15919">
        <v>20</v>
      </c>
      <c r="L15919">
        <v>10</v>
      </c>
      <c r="M15919">
        <f t="shared" si="32121"/>
        <v>0</v>
      </c>
      <c r="N15919" t="b">
        <f t="shared" ref="N15919" si="32210">AND(MIN($F15917,$F15918,$F15919)=$F15919,MAX($H15917,$H15918,$H15919)=$H15919)</f>
        <v>1</v>
      </c>
      <c r="O15919" t="b">
        <f t="shared" ref="O15919" si="32211">AND(NOT(N15917),NOT(N15918),N15919)</f>
        <v>1</v>
      </c>
    </row>
    <row r="15920" spans="1:15" x14ac:dyDescent="0.25">
      <c r="A15920" t="s">
        <v>13</v>
      </c>
      <c r="B15920" t="s">
        <v>17</v>
      </c>
      <c r="C15920">
        <v>12</v>
      </c>
      <c r="D15920">
        <v>7</v>
      </c>
      <c r="E15920" t="b">
        <v>0</v>
      </c>
      <c r="F15920">
        <v>2.3E-2</v>
      </c>
      <c r="G15920">
        <v>64</v>
      </c>
      <c r="H15920">
        <v>64</v>
      </c>
      <c r="I15920">
        <v>350</v>
      </c>
      <c r="J15920">
        <v>173</v>
      </c>
      <c r="K15920">
        <v>19</v>
      </c>
      <c r="L15920">
        <v>11</v>
      </c>
      <c r="M15920">
        <f t="shared" si="32121"/>
        <v>0</v>
      </c>
      <c r="N15920" t="b">
        <f t="shared" ref="N15920" si="32212">AND(MIN($F15920,$F15921,$F15922)=$F15920,MAX($H15920,$H15921,$H15922)=$H15920)</f>
        <v>0</v>
      </c>
      <c r="O15920" t="b">
        <f t="shared" ref="O15920" si="32213">AND(N15920,NOT(N15921),NOT(N15922))</f>
        <v>0</v>
      </c>
    </row>
    <row r="15921" spans="1:15" x14ac:dyDescent="0.25">
      <c r="A15921" t="s">
        <v>15</v>
      </c>
      <c r="B15921" t="s">
        <v>17</v>
      </c>
      <c r="C15921">
        <v>12</v>
      </c>
      <c r="D15921">
        <v>7</v>
      </c>
      <c r="E15921" t="b">
        <v>0</v>
      </c>
      <c r="F15921">
        <v>3.875</v>
      </c>
      <c r="G15921">
        <v>64</v>
      </c>
      <c r="H15921">
        <v>64</v>
      </c>
      <c r="I15921">
        <v>707333</v>
      </c>
      <c r="J15921">
        <v>687737</v>
      </c>
      <c r="K15921">
        <v>343800</v>
      </c>
      <c r="L15921">
        <v>20</v>
      </c>
      <c r="M15921">
        <f t="shared" si="32121"/>
        <v>0</v>
      </c>
      <c r="N15921" t="b">
        <f t="shared" ref="N15921" si="32214">AND(MIN($F15920,$F15921,$F15922)=$F15921,MAX($H15920,$H15921,$H15922)=$H15921)</f>
        <v>0</v>
      </c>
      <c r="O15921" t="b">
        <f t="shared" ref="O15921" si="32215">AND(NOT(N15920),N15921,NOT(N15922))</f>
        <v>0</v>
      </c>
    </row>
    <row r="15922" spans="1:15" x14ac:dyDescent="0.25">
      <c r="A15922" t="s">
        <v>19</v>
      </c>
      <c r="B15922" t="s">
        <v>17</v>
      </c>
      <c r="C15922">
        <v>12</v>
      </c>
      <c r="D15922">
        <v>7</v>
      </c>
      <c r="E15922" t="b">
        <v>0</v>
      </c>
      <c r="F15922">
        <v>2.1999999999999999E-2</v>
      </c>
      <c r="G15922">
        <v>64</v>
      </c>
      <c r="H15922">
        <v>64</v>
      </c>
      <c r="I15922">
        <v>350</v>
      </c>
      <c r="J15922">
        <v>173</v>
      </c>
      <c r="K15922">
        <v>19</v>
      </c>
      <c r="L15922">
        <v>11</v>
      </c>
      <c r="M15922">
        <f t="shared" si="32121"/>
        <v>0</v>
      </c>
      <c r="N15922" t="b">
        <f t="shared" ref="N15922" si="32216">AND(MIN($F15920,$F15921,$F15922)=$F15922,MAX($H15920,$H15921,$H15922)=$H15922)</f>
        <v>1</v>
      </c>
      <c r="O15922" t="b">
        <f t="shared" ref="O15922" si="32217">AND(NOT(N15920),NOT(N15921),N15922)</f>
        <v>1</v>
      </c>
    </row>
    <row r="15923" spans="1:15" x14ac:dyDescent="0.25">
      <c r="A15923" t="s">
        <v>13</v>
      </c>
      <c r="B15923" t="s">
        <v>17</v>
      </c>
      <c r="C15923">
        <v>12</v>
      </c>
      <c r="D15923">
        <v>8</v>
      </c>
      <c r="E15923" t="b">
        <v>0</v>
      </c>
      <c r="F15923">
        <v>2.3E-2</v>
      </c>
      <c r="G15923">
        <v>64</v>
      </c>
      <c r="H15923">
        <v>64</v>
      </c>
      <c r="I15923">
        <v>359</v>
      </c>
      <c r="J15923">
        <v>180</v>
      </c>
      <c r="K15923">
        <v>22</v>
      </c>
      <c r="L15923">
        <v>13</v>
      </c>
      <c r="M15923">
        <f t="shared" si="32121"/>
        <v>0</v>
      </c>
      <c r="N15923" t="b">
        <f t="shared" ref="N15923" si="32218">AND(MIN($F15923,$F15924,$F15925)=$F15923,MAX($H15923,$H15924,$H15925)=$H15923)</f>
        <v>1</v>
      </c>
      <c r="O15923" t="b">
        <f t="shared" ref="O15923" si="32219">AND(N15923,NOT(N15924),NOT(N15925))</f>
        <v>1</v>
      </c>
    </row>
    <row r="15924" spans="1:15" x14ac:dyDescent="0.25">
      <c r="A15924" t="s">
        <v>15</v>
      </c>
      <c r="B15924" t="s">
        <v>17</v>
      </c>
      <c r="C15924">
        <v>12</v>
      </c>
      <c r="D15924">
        <v>8</v>
      </c>
      <c r="E15924" t="b">
        <v>1</v>
      </c>
      <c r="F15924">
        <v>10.000999999999999</v>
      </c>
      <c r="G15924">
        <v>64</v>
      </c>
      <c r="H15924">
        <v>0</v>
      </c>
      <c r="I15924">
        <v>1841279</v>
      </c>
      <c r="J15924">
        <v>1790254</v>
      </c>
      <c r="K15924">
        <v>895124</v>
      </c>
      <c r="L15924">
        <v>22</v>
      </c>
      <c r="M15924">
        <f t="shared" si="32121"/>
        <v>64</v>
      </c>
      <c r="N15924" t="b">
        <f t="shared" ref="N15924" si="32220">AND(MIN($F15923,$F15924,$F15925)=$F15924,MAX($H15923,$H15924,$H15925)=$H15924)</f>
        <v>0</v>
      </c>
      <c r="O15924" t="b">
        <f t="shared" ref="O15924" si="32221">AND(NOT(N15923),N15924,NOT(N15925))</f>
        <v>0</v>
      </c>
    </row>
    <row r="15925" spans="1:15" x14ac:dyDescent="0.25">
      <c r="A15925" t="s">
        <v>19</v>
      </c>
      <c r="B15925" t="s">
        <v>17</v>
      </c>
      <c r="C15925">
        <v>12</v>
      </c>
      <c r="D15925">
        <v>8</v>
      </c>
      <c r="E15925" t="b">
        <v>0</v>
      </c>
      <c r="F15925">
        <v>0.03</v>
      </c>
      <c r="G15925">
        <v>64</v>
      </c>
      <c r="H15925">
        <v>64</v>
      </c>
      <c r="I15925">
        <v>359</v>
      </c>
      <c r="J15925">
        <v>180</v>
      </c>
      <c r="K15925">
        <v>22</v>
      </c>
      <c r="L15925">
        <v>13</v>
      </c>
      <c r="M15925">
        <f t="shared" si="32121"/>
        <v>0</v>
      </c>
      <c r="N15925" t="b">
        <f t="shared" ref="N15925" si="32222">AND(MIN($F15923,$F15924,$F15925)=$F15925,MAX($H15923,$H15924,$H15925)=$H15925)</f>
        <v>0</v>
      </c>
      <c r="O15925" t="b">
        <f t="shared" ref="O15925" si="32223">AND(NOT(N15923),NOT(N15924),N15925)</f>
        <v>0</v>
      </c>
    </row>
    <row r="15926" spans="1:15" x14ac:dyDescent="0.25">
      <c r="A15926" t="s">
        <v>13</v>
      </c>
      <c r="B15926" t="s">
        <v>17</v>
      </c>
      <c r="C15926">
        <v>12</v>
      </c>
      <c r="D15926">
        <v>9</v>
      </c>
      <c r="E15926" t="b">
        <v>0</v>
      </c>
      <c r="F15926">
        <v>7.0000000000000001E-3</v>
      </c>
      <c r="G15926">
        <v>64</v>
      </c>
      <c r="H15926">
        <v>8</v>
      </c>
      <c r="I15926">
        <v>50</v>
      </c>
      <c r="J15926">
        <v>31</v>
      </c>
      <c r="K15926">
        <v>8</v>
      </c>
      <c r="L15926">
        <v>3</v>
      </c>
      <c r="M15926">
        <f t="shared" si="32121"/>
        <v>56</v>
      </c>
      <c r="N15926" t="b">
        <f t="shared" ref="N15926" si="32224">AND(MIN($F15926,$F15927,$F15928)=$F15926,MAX($H15926,$H15927,$H15928)=$H15926)</f>
        <v>0</v>
      </c>
      <c r="O15926" t="b">
        <f t="shared" ref="O15926" si="32225">AND(N15926,NOT(N15927),NOT(N15928))</f>
        <v>0</v>
      </c>
    </row>
    <row r="15927" spans="1:15" x14ac:dyDescent="0.25">
      <c r="A15927" t="s">
        <v>15</v>
      </c>
      <c r="B15927" t="s">
        <v>17</v>
      </c>
      <c r="C15927">
        <v>12</v>
      </c>
      <c r="D15927">
        <v>9</v>
      </c>
      <c r="E15927" t="b">
        <v>0</v>
      </c>
      <c r="F15927">
        <v>3.0000000000000001E-3</v>
      </c>
      <c r="G15927">
        <v>64</v>
      </c>
      <c r="H15927">
        <v>8</v>
      </c>
      <c r="I15927">
        <v>72</v>
      </c>
      <c r="J15927">
        <v>71</v>
      </c>
      <c r="K15927">
        <v>28</v>
      </c>
      <c r="L15927">
        <v>6</v>
      </c>
      <c r="M15927">
        <f t="shared" si="32121"/>
        <v>56</v>
      </c>
      <c r="N15927" t="b">
        <f t="shared" ref="N15927" si="32226">AND(MIN($F15926,$F15927,$F15928)=$F15927,MAX($H15926,$H15927,$H15928)=$H15927)</f>
        <v>1</v>
      </c>
      <c r="O15927" t="b">
        <f t="shared" ref="O15927" si="32227">AND(NOT(N15926),N15927,NOT(N15928))</f>
        <v>1</v>
      </c>
    </row>
    <row r="15928" spans="1:15" x14ac:dyDescent="0.25">
      <c r="A15928" t="s">
        <v>19</v>
      </c>
      <c r="B15928" t="s">
        <v>17</v>
      </c>
      <c r="C15928">
        <v>12</v>
      </c>
      <c r="D15928">
        <v>9</v>
      </c>
      <c r="E15928" t="b">
        <v>0</v>
      </c>
      <c r="F15928">
        <v>4.0000000000000001E-3</v>
      </c>
      <c r="G15928">
        <v>64</v>
      </c>
      <c r="H15928">
        <v>8</v>
      </c>
      <c r="I15928">
        <v>50</v>
      </c>
      <c r="J15928">
        <v>31</v>
      </c>
      <c r="K15928">
        <v>8</v>
      </c>
      <c r="L15928">
        <v>3</v>
      </c>
      <c r="M15928">
        <f t="shared" si="32121"/>
        <v>56</v>
      </c>
      <c r="N15928" t="b">
        <f t="shared" ref="N15928" si="32228">AND(MIN($F15926,$F15927,$F15928)=$F15928,MAX($H15926,$H15927,$H15928)=$H15928)</f>
        <v>0</v>
      </c>
      <c r="O15928" t="b">
        <f t="shared" ref="O15928" si="32229">AND(NOT(N15926),NOT(N15927),N15928)</f>
        <v>0</v>
      </c>
    </row>
    <row r="15929" spans="1:15" x14ac:dyDescent="0.25">
      <c r="A15929" t="s">
        <v>13</v>
      </c>
      <c r="B15929" t="s">
        <v>17</v>
      </c>
      <c r="C15929">
        <v>13</v>
      </c>
      <c r="D15929">
        <v>0</v>
      </c>
      <c r="E15929" t="b">
        <v>0</v>
      </c>
      <c r="F15929">
        <v>3.0000000000000001E-3</v>
      </c>
      <c r="G15929">
        <v>64</v>
      </c>
      <c r="H15929">
        <v>14</v>
      </c>
      <c r="I15929">
        <v>71</v>
      </c>
      <c r="J15929">
        <v>37</v>
      </c>
      <c r="K15929">
        <v>5</v>
      </c>
      <c r="L15929">
        <v>3</v>
      </c>
      <c r="M15929">
        <f t="shared" si="32121"/>
        <v>50</v>
      </c>
      <c r="N15929" t="b">
        <f t="shared" ref="N15929" si="32230">AND(MIN($F15929,$F15930,$F15931)=$F15929,MAX($H15929,$H15930,$H15931)=$H15929)</f>
        <v>1</v>
      </c>
      <c r="O15929" t="b">
        <f t="shared" ref="O15929" si="32231">AND(N15929,NOT(N15930),NOT(N15931))</f>
        <v>1</v>
      </c>
    </row>
    <row r="15930" spans="1:15" x14ac:dyDescent="0.25">
      <c r="A15930" t="s">
        <v>15</v>
      </c>
      <c r="B15930" t="s">
        <v>17</v>
      </c>
      <c r="C15930">
        <v>13</v>
      </c>
      <c r="D15930">
        <v>0</v>
      </c>
      <c r="E15930" t="b">
        <v>0</v>
      </c>
      <c r="F15930">
        <v>4.0000000000000001E-3</v>
      </c>
      <c r="G15930">
        <v>64</v>
      </c>
      <c r="H15930">
        <v>14</v>
      </c>
      <c r="I15930">
        <v>61</v>
      </c>
      <c r="J15930">
        <v>59</v>
      </c>
      <c r="K15930">
        <v>16</v>
      </c>
      <c r="L15930">
        <v>5</v>
      </c>
      <c r="M15930">
        <f t="shared" si="32121"/>
        <v>50</v>
      </c>
      <c r="N15930" t="b">
        <f t="shared" ref="N15930" si="32232">AND(MIN($F15929,$F15930,$F15931)=$F15930,MAX($H15929,$H15930,$H15931)=$H15930)</f>
        <v>0</v>
      </c>
      <c r="O15930" t="b">
        <f t="shared" ref="O15930" si="32233">AND(NOT(N15929),N15930,NOT(N15931))</f>
        <v>0</v>
      </c>
    </row>
    <row r="15931" spans="1:15" x14ac:dyDescent="0.25">
      <c r="A15931" t="s">
        <v>19</v>
      </c>
      <c r="B15931" t="s">
        <v>17</v>
      </c>
      <c r="C15931">
        <v>13</v>
      </c>
      <c r="D15931">
        <v>0</v>
      </c>
      <c r="E15931" t="b">
        <v>0</v>
      </c>
      <c r="F15931">
        <v>4.0000000000000001E-3</v>
      </c>
      <c r="G15931">
        <v>64</v>
      </c>
      <c r="H15931">
        <v>14</v>
      </c>
      <c r="I15931">
        <v>71</v>
      </c>
      <c r="J15931">
        <v>37</v>
      </c>
      <c r="K15931">
        <v>5</v>
      </c>
      <c r="L15931">
        <v>3</v>
      </c>
      <c r="M15931">
        <f t="shared" si="32121"/>
        <v>50</v>
      </c>
      <c r="N15931" t="b">
        <f t="shared" ref="N15931" si="32234">AND(MIN($F15929,$F15930,$F15931)=$F15931,MAX($H15929,$H15930,$H15931)=$H15931)</f>
        <v>0</v>
      </c>
      <c r="O15931" t="b">
        <f t="shared" ref="O15931" si="32235">AND(NOT(N15929),NOT(N15930),N15931)</f>
        <v>0</v>
      </c>
    </row>
    <row r="15932" spans="1:15" x14ac:dyDescent="0.25">
      <c r="A15932" t="s">
        <v>13</v>
      </c>
      <c r="B15932" t="s">
        <v>17</v>
      </c>
      <c r="C15932">
        <v>13</v>
      </c>
      <c r="D15932">
        <v>10</v>
      </c>
      <c r="E15932" t="b">
        <v>0</v>
      </c>
      <c r="F15932">
        <v>7.0000000000000001E-3</v>
      </c>
      <c r="G15932">
        <v>64</v>
      </c>
      <c r="H15932">
        <v>16</v>
      </c>
      <c r="I15932">
        <v>112</v>
      </c>
      <c r="J15932">
        <v>65</v>
      </c>
      <c r="K15932">
        <v>17</v>
      </c>
      <c r="L15932">
        <v>5</v>
      </c>
      <c r="M15932">
        <f t="shared" si="32121"/>
        <v>48</v>
      </c>
      <c r="N15932" t="b">
        <f t="shared" ref="N15932" si="32236">AND(MIN($F15932,$F15933,$F15934)=$F15932,MAX($H15932,$H15933,$H15934)=$H15932)</f>
        <v>0</v>
      </c>
      <c r="O15932" t="b">
        <f t="shared" ref="O15932" si="32237">AND(N15932,NOT(N15933),NOT(N15934))</f>
        <v>0</v>
      </c>
    </row>
    <row r="15933" spans="1:15" x14ac:dyDescent="0.25">
      <c r="A15933" t="s">
        <v>15</v>
      </c>
      <c r="B15933" t="s">
        <v>17</v>
      </c>
      <c r="C15933">
        <v>13</v>
      </c>
      <c r="D15933">
        <v>10</v>
      </c>
      <c r="E15933" t="b">
        <v>0</v>
      </c>
      <c r="F15933">
        <v>7.0000000000000001E-3</v>
      </c>
      <c r="G15933">
        <v>64</v>
      </c>
      <c r="H15933">
        <v>16</v>
      </c>
      <c r="I15933">
        <v>621</v>
      </c>
      <c r="J15933">
        <v>611</v>
      </c>
      <c r="K15933">
        <v>290</v>
      </c>
      <c r="L15933">
        <v>8</v>
      </c>
      <c r="M15933">
        <f t="shared" si="32121"/>
        <v>48</v>
      </c>
      <c r="N15933" t="b">
        <f t="shared" ref="N15933" si="32238">AND(MIN($F15932,$F15933,$F15934)=$F15933,MAX($H15932,$H15933,$H15934)=$H15933)</f>
        <v>0</v>
      </c>
      <c r="O15933" t="b">
        <f t="shared" ref="O15933" si="32239">AND(NOT(N15932),N15933,NOT(N15934))</f>
        <v>0</v>
      </c>
    </row>
    <row r="15934" spans="1:15" x14ac:dyDescent="0.25">
      <c r="A15934" t="s">
        <v>19</v>
      </c>
      <c r="B15934" t="s">
        <v>17</v>
      </c>
      <c r="C15934">
        <v>13</v>
      </c>
      <c r="D15934">
        <v>10</v>
      </c>
      <c r="E15934" t="b">
        <v>0</v>
      </c>
      <c r="F15934">
        <v>4.0000000000000001E-3</v>
      </c>
      <c r="G15934">
        <v>64</v>
      </c>
      <c r="H15934">
        <v>16</v>
      </c>
      <c r="I15934">
        <v>112</v>
      </c>
      <c r="J15934">
        <v>65</v>
      </c>
      <c r="K15934">
        <v>17</v>
      </c>
      <c r="L15934">
        <v>5</v>
      </c>
      <c r="M15934">
        <f t="shared" si="32121"/>
        <v>48</v>
      </c>
      <c r="N15934" t="b">
        <f t="shared" ref="N15934" si="32240">AND(MIN($F15932,$F15933,$F15934)=$F15934,MAX($H15932,$H15933,$H15934)=$H15934)</f>
        <v>1</v>
      </c>
      <c r="O15934" t="b">
        <f t="shared" ref="O15934" si="32241">AND(NOT(N15932),NOT(N15933),N15934)</f>
        <v>1</v>
      </c>
    </row>
    <row r="15935" spans="1:15" x14ac:dyDescent="0.25">
      <c r="A15935" t="s">
        <v>13</v>
      </c>
      <c r="B15935" t="s">
        <v>17</v>
      </c>
      <c r="C15935">
        <v>13</v>
      </c>
      <c r="D15935">
        <v>11</v>
      </c>
      <c r="E15935" t="b">
        <v>0</v>
      </c>
      <c r="F15935">
        <v>1.0999999999999999E-2</v>
      </c>
      <c r="G15935">
        <v>64</v>
      </c>
      <c r="H15935">
        <v>32</v>
      </c>
      <c r="I15935">
        <v>206</v>
      </c>
      <c r="J15935">
        <v>117</v>
      </c>
      <c r="K15935">
        <v>27</v>
      </c>
      <c r="L15935">
        <v>6</v>
      </c>
      <c r="M15935">
        <f t="shared" si="32121"/>
        <v>32</v>
      </c>
      <c r="N15935" t="b">
        <f t="shared" ref="N15935" si="32242">AND(MIN($F15935,$F15936,$F15937)=$F15935,MAX($H15935,$H15936,$H15937)=$H15935)</f>
        <v>0</v>
      </c>
      <c r="O15935" t="b">
        <f t="shared" ref="O15935" si="32243">AND(N15935,NOT(N15936),NOT(N15937))</f>
        <v>0</v>
      </c>
    </row>
    <row r="15936" spans="1:15" x14ac:dyDescent="0.25">
      <c r="A15936" t="s">
        <v>15</v>
      </c>
      <c r="B15936" t="s">
        <v>17</v>
      </c>
      <c r="C15936">
        <v>13</v>
      </c>
      <c r="D15936">
        <v>11</v>
      </c>
      <c r="E15936" t="b">
        <v>0</v>
      </c>
      <c r="F15936">
        <v>0.03</v>
      </c>
      <c r="G15936">
        <v>64</v>
      </c>
      <c r="H15936">
        <v>32</v>
      </c>
      <c r="I15936">
        <v>4219</v>
      </c>
      <c r="J15936">
        <v>4163</v>
      </c>
      <c r="K15936">
        <v>2050</v>
      </c>
      <c r="L15936">
        <v>11</v>
      </c>
      <c r="M15936">
        <f t="shared" si="32121"/>
        <v>32</v>
      </c>
      <c r="N15936" t="b">
        <f t="shared" ref="N15936" si="32244">AND(MIN($F15935,$F15936,$F15937)=$F15936,MAX($H15935,$H15936,$H15937)=$H15936)</f>
        <v>0</v>
      </c>
      <c r="O15936" t="b">
        <f t="shared" ref="O15936" si="32245">AND(NOT(N15935),N15936,NOT(N15937))</f>
        <v>0</v>
      </c>
    </row>
    <row r="15937" spans="1:15" x14ac:dyDescent="0.25">
      <c r="A15937" t="s">
        <v>19</v>
      </c>
      <c r="B15937" t="s">
        <v>17</v>
      </c>
      <c r="C15937">
        <v>13</v>
      </c>
      <c r="D15937">
        <v>11</v>
      </c>
      <c r="E15937" t="b">
        <v>0</v>
      </c>
      <c r="F15937">
        <v>8.9999999999999993E-3</v>
      </c>
      <c r="G15937">
        <v>64</v>
      </c>
      <c r="H15937">
        <v>32</v>
      </c>
      <c r="I15937">
        <v>206</v>
      </c>
      <c r="J15937">
        <v>117</v>
      </c>
      <c r="K15937">
        <v>27</v>
      </c>
      <c r="L15937">
        <v>6</v>
      </c>
      <c r="M15937">
        <f t="shared" si="32121"/>
        <v>32</v>
      </c>
      <c r="N15937" t="b">
        <f t="shared" ref="N15937" si="32246">AND(MIN($F15935,$F15936,$F15937)=$F15937,MAX($H15935,$H15936,$H15937)=$H15937)</f>
        <v>1</v>
      </c>
      <c r="O15937" t="b">
        <f t="shared" ref="O15937" si="32247">AND(NOT(N15935),NOT(N15936),N15937)</f>
        <v>1</v>
      </c>
    </row>
    <row r="15938" spans="1:15" x14ac:dyDescent="0.25">
      <c r="A15938" t="s">
        <v>13</v>
      </c>
      <c r="B15938" t="s">
        <v>17</v>
      </c>
      <c r="C15938">
        <v>13</v>
      </c>
      <c r="D15938">
        <v>12</v>
      </c>
      <c r="E15938" t="b">
        <v>0</v>
      </c>
      <c r="F15938">
        <v>2.5999999999999999E-2</v>
      </c>
      <c r="G15938">
        <v>64</v>
      </c>
      <c r="H15938">
        <v>64</v>
      </c>
      <c r="I15938">
        <v>425</v>
      </c>
      <c r="J15938">
        <v>244</v>
      </c>
      <c r="K15938">
        <v>58</v>
      </c>
      <c r="L15938">
        <v>7</v>
      </c>
      <c r="M15938">
        <f t="shared" si="32121"/>
        <v>0</v>
      </c>
      <c r="N15938" t="b">
        <f t="shared" ref="N15938" si="32248">AND(MIN($F15938,$F15939,$F15940)=$F15938,MAX($H15938,$H15939,$H15940)=$H15938)</f>
        <v>1</v>
      </c>
      <c r="O15938" t="b">
        <f t="shared" ref="O15938" si="32249">AND(N15938,NOT(N15939),NOT(N15940))</f>
        <v>1</v>
      </c>
    </row>
    <row r="15939" spans="1:15" x14ac:dyDescent="0.25">
      <c r="A15939" t="s">
        <v>15</v>
      </c>
      <c r="B15939" t="s">
        <v>17</v>
      </c>
      <c r="C15939">
        <v>13</v>
      </c>
      <c r="D15939">
        <v>12</v>
      </c>
      <c r="E15939" t="b">
        <v>0</v>
      </c>
      <c r="F15939">
        <v>0.152</v>
      </c>
      <c r="G15939">
        <v>64</v>
      </c>
      <c r="H15939">
        <v>64</v>
      </c>
      <c r="I15939">
        <v>23766</v>
      </c>
      <c r="J15939">
        <v>23470</v>
      </c>
      <c r="K15939">
        <v>11669</v>
      </c>
      <c r="L15939">
        <v>14</v>
      </c>
      <c r="M15939">
        <f t="shared" ref="M15939:M16002" si="32250">G15939-H15939</f>
        <v>0</v>
      </c>
      <c r="N15939" t="b">
        <f t="shared" ref="N15939" si="32251">AND(MIN($F15938,$F15939,$F15940)=$F15939,MAX($H15938,$H15939,$H15940)=$H15939)</f>
        <v>0</v>
      </c>
      <c r="O15939" t="b">
        <f t="shared" ref="O15939" si="32252">AND(NOT(N15938),N15939,NOT(N15940))</f>
        <v>0</v>
      </c>
    </row>
    <row r="15940" spans="1:15" x14ac:dyDescent="0.25">
      <c r="A15940" t="s">
        <v>19</v>
      </c>
      <c r="B15940" t="s">
        <v>17</v>
      </c>
      <c r="C15940">
        <v>13</v>
      </c>
      <c r="D15940">
        <v>12</v>
      </c>
      <c r="E15940" t="b">
        <v>0</v>
      </c>
      <c r="F15940">
        <v>0.03</v>
      </c>
      <c r="G15940">
        <v>64</v>
      </c>
      <c r="H15940">
        <v>64</v>
      </c>
      <c r="I15940">
        <v>425</v>
      </c>
      <c r="J15940">
        <v>244</v>
      </c>
      <c r="K15940">
        <v>58</v>
      </c>
      <c r="L15940">
        <v>7</v>
      </c>
      <c r="M15940">
        <f t="shared" si="32250"/>
        <v>0</v>
      </c>
      <c r="N15940" t="b">
        <f t="shared" ref="N15940" si="32253">AND(MIN($F15938,$F15939,$F15940)=$F15940,MAX($H15938,$H15939,$H15940)=$H15940)</f>
        <v>0</v>
      </c>
      <c r="O15940" t="b">
        <f t="shared" ref="O15940" si="32254">AND(NOT(N15938),NOT(N15939),N15940)</f>
        <v>0</v>
      </c>
    </row>
    <row r="15941" spans="1:15" x14ac:dyDescent="0.25">
      <c r="A15941" t="s">
        <v>13</v>
      </c>
      <c r="B15941" t="s">
        <v>17</v>
      </c>
      <c r="C15941">
        <v>13</v>
      </c>
      <c r="D15941">
        <v>13</v>
      </c>
      <c r="E15941" t="b">
        <v>0</v>
      </c>
      <c r="F15941">
        <v>0.02</v>
      </c>
      <c r="G15941">
        <v>64</v>
      </c>
      <c r="H15941">
        <v>64</v>
      </c>
      <c r="I15941">
        <v>426</v>
      </c>
      <c r="J15941">
        <v>244</v>
      </c>
      <c r="K15941">
        <v>58</v>
      </c>
      <c r="L15941">
        <v>9</v>
      </c>
      <c r="M15941">
        <f t="shared" si="32250"/>
        <v>0</v>
      </c>
      <c r="N15941" t="b">
        <f t="shared" ref="N15941" si="32255">AND(MIN($F15941,$F15942,$F15943)=$F15941,MAX($H15941,$H15942,$H15943)=$H15941)</f>
        <v>1</v>
      </c>
      <c r="O15941" t="b">
        <f t="shared" ref="O15941" si="32256">AND(N15941,NOT(N15942),NOT(N15943))</f>
        <v>1</v>
      </c>
    </row>
    <row r="15942" spans="1:15" x14ac:dyDescent="0.25">
      <c r="A15942" t="s">
        <v>15</v>
      </c>
      <c r="B15942" t="s">
        <v>17</v>
      </c>
      <c r="C15942">
        <v>13</v>
      </c>
      <c r="D15942">
        <v>13</v>
      </c>
      <c r="E15942" t="b">
        <v>0</v>
      </c>
      <c r="F15942">
        <v>0.46100000000000002</v>
      </c>
      <c r="G15942">
        <v>64</v>
      </c>
      <c r="H15942">
        <v>64</v>
      </c>
      <c r="I15942">
        <v>82142</v>
      </c>
      <c r="J15942">
        <v>81159</v>
      </c>
      <c r="K15942">
        <v>40513</v>
      </c>
      <c r="L15942">
        <v>15</v>
      </c>
      <c r="M15942">
        <f t="shared" si="32250"/>
        <v>0</v>
      </c>
      <c r="N15942" t="b">
        <f t="shared" ref="N15942" si="32257">AND(MIN($F15941,$F15942,$F15943)=$F15942,MAX($H15941,$H15942,$H15943)=$H15942)</f>
        <v>0</v>
      </c>
      <c r="O15942" t="b">
        <f t="shared" ref="O15942" si="32258">AND(NOT(N15941),N15942,NOT(N15943))</f>
        <v>0</v>
      </c>
    </row>
    <row r="15943" spans="1:15" x14ac:dyDescent="0.25">
      <c r="A15943" t="s">
        <v>19</v>
      </c>
      <c r="B15943" t="s">
        <v>17</v>
      </c>
      <c r="C15943">
        <v>13</v>
      </c>
      <c r="D15943">
        <v>13</v>
      </c>
      <c r="E15943" t="b">
        <v>0</v>
      </c>
      <c r="F15943">
        <v>3.5999999999999997E-2</v>
      </c>
      <c r="G15943">
        <v>64</v>
      </c>
      <c r="H15943">
        <v>64</v>
      </c>
      <c r="I15943">
        <v>426</v>
      </c>
      <c r="J15943">
        <v>244</v>
      </c>
      <c r="K15943">
        <v>58</v>
      </c>
      <c r="L15943">
        <v>9</v>
      </c>
      <c r="M15943">
        <f t="shared" si="32250"/>
        <v>0</v>
      </c>
      <c r="N15943" t="b">
        <f t="shared" ref="N15943" si="32259">AND(MIN($F15941,$F15942,$F15943)=$F15943,MAX($H15941,$H15942,$H15943)=$H15943)</f>
        <v>0</v>
      </c>
      <c r="O15943" t="b">
        <f t="shared" ref="O15943" si="32260">AND(NOT(N15941),NOT(N15942),N15943)</f>
        <v>0</v>
      </c>
    </row>
    <row r="15944" spans="1:15" x14ac:dyDescent="0.25">
      <c r="A15944" t="s">
        <v>13</v>
      </c>
      <c r="B15944" t="s">
        <v>17</v>
      </c>
      <c r="C15944">
        <v>13</v>
      </c>
      <c r="D15944">
        <v>14</v>
      </c>
      <c r="E15944" t="b">
        <v>0</v>
      </c>
      <c r="F15944">
        <v>2.1999999999999999E-2</v>
      </c>
      <c r="G15944">
        <v>64</v>
      </c>
      <c r="H15944">
        <v>64</v>
      </c>
      <c r="I15944">
        <v>428</v>
      </c>
      <c r="J15944">
        <v>245</v>
      </c>
      <c r="K15944">
        <v>58</v>
      </c>
      <c r="L15944">
        <v>10</v>
      </c>
      <c r="M15944">
        <f t="shared" si="32250"/>
        <v>0</v>
      </c>
      <c r="N15944" t="b">
        <f t="shared" ref="N15944" si="32261">AND(MIN($F15944,$F15945,$F15946)=$F15944,MAX($H15944,$H15945,$H15946)=$H15944)</f>
        <v>1</v>
      </c>
      <c r="O15944" t="b">
        <f t="shared" ref="O15944" si="32262">AND(N15944,NOT(N15945),NOT(N15946))</f>
        <v>1</v>
      </c>
    </row>
    <row r="15945" spans="1:15" x14ac:dyDescent="0.25">
      <c r="A15945" t="s">
        <v>15</v>
      </c>
      <c r="B15945" t="s">
        <v>17</v>
      </c>
      <c r="C15945">
        <v>13</v>
      </c>
      <c r="D15945">
        <v>14</v>
      </c>
      <c r="E15945" t="b">
        <v>0</v>
      </c>
      <c r="F15945">
        <v>2.72</v>
      </c>
      <c r="G15945">
        <v>64</v>
      </c>
      <c r="H15945">
        <v>64</v>
      </c>
      <c r="I15945">
        <v>490442</v>
      </c>
      <c r="J15945">
        <v>484656</v>
      </c>
      <c r="K15945">
        <v>242261</v>
      </c>
      <c r="L15945">
        <v>19</v>
      </c>
      <c r="M15945">
        <f t="shared" si="32250"/>
        <v>0</v>
      </c>
      <c r="N15945" t="b">
        <f t="shared" ref="N15945" si="32263">AND(MIN($F15944,$F15945,$F15946)=$F15945,MAX($H15944,$H15945,$H15946)=$H15945)</f>
        <v>0</v>
      </c>
      <c r="O15945" t="b">
        <f t="shared" ref="O15945" si="32264">AND(NOT(N15944),N15945,NOT(N15946))</f>
        <v>0</v>
      </c>
    </row>
    <row r="15946" spans="1:15" x14ac:dyDescent="0.25">
      <c r="A15946" t="s">
        <v>19</v>
      </c>
      <c r="B15946" t="s">
        <v>17</v>
      </c>
      <c r="C15946">
        <v>13</v>
      </c>
      <c r="D15946">
        <v>14</v>
      </c>
      <c r="E15946" t="b">
        <v>0</v>
      </c>
      <c r="F15946">
        <v>6.8000000000000005E-2</v>
      </c>
      <c r="G15946">
        <v>64</v>
      </c>
      <c r="H15946">
        <v>64</v>
      </c>
      <c r="I15946">
        <v>428</v>
      </c>
      <c r="J15946">
        <v>245</v>
      </c>
      <c r="K15946">
        <v>58</v>
      </c>
      <c r="L15946">
        <v>10</v>
      </c>
      <c r="M15946">
        <f t="shared" si="32250"/>
        <v>0</v>
      </c>
      <c r="N15946" t="b">
        <f t="shared" ref="N15946" si="32265">AND(MIN($F15944,$F15945,$F15946)=$F15946,MAX($H15944,$H15945,$H15946)=$H15946)</f>
        <v>0</v>
      </c>
      <c r="O15946" t="b">
        <f t="shared" ref="O15946" si="32266">AND(NOT(N15944),NOT(N15945),N15946)</f>
        <v>0</v>
      </c>
    </row>
    <row r="15947" spans="1:15" x14ac:dyDescent="0.25">
      <c r="A15947" t="s">
        <v>13</v>
      </c>
      <c r="B15947" t="s">
        <v>17</v>
      </c>
      <c r="C15947">
        <v>13</v>
      </c>
      <c r="D15947">
        <v>15</v>
      </c>
      <c r="E15947" t="b">
        <v>0</v>
      </c>
      <c r="F15947">
        <v>2.1999999999999999E-2</v>
      </c>
      <c r="G15947">
        <v>64</v>
      </c>
      <c r="H15947">
        <v>64</v>
      </c>
      <c r="I15947">
        <v>438</v>
      </c>
      <c r="J15947">
        <v>248</v>
      </c>
      <c r="K15947">
        <v>58</v>
      </c>
      <c r="L15947">
        <v>14</v>
      </c>
      <c r="M15947">
        <f t="shared" si="32250"/>
        <v>0</v>
      </c>
      <c r="N15947" t="b">
        <f t="shared" ref="N15947" si="32267">AND(MIN($F15947,$F15948,$F15949)=$F15947,MAX($H15947,$H15948,$H15949)=$H15947)</f>
        <v>1</v>
      </c>
      <c r="O15947" t="b">
        <f t="shared" ref="O15947" si="32268">AND(N15947,NOT(N15948),NOT(N15949))</f>
        <v>1</v>
      </c>
    </row>
    <row r="15948" spans="1:15" x14ac:dyDescent="0.25">
      <c r="A15948" t="s">
        <v>15</v>
      </c>
      <c r="B15948" t="s">
        <v>17</v>
      </c>
      <c r="C15948">
        <v>13</v>
      </c>
      <c r="D15948">
        <v>15</v>
      </c>
      <c r="E15948" t="b">
        <v>1</v>
      </c>
      <c r="F15948">
        <v>10.000999999999999</v>
      </c>
      <c r="G15948">
        <v>64</v>
      </c>
      <c r="H15948">
        <v>0</v>
      </c>
      <c r="I15948">
        <v>1837800</v>
      </c>
      <c r="J15948">
        <v>1816179</v>
      </c>
      <c r="K15948">
        <v>908086</v>
      </c>
      <c r="L15948">
        <v>22</v>
      </c>
      <c r="M15948">
        <f t="shared" si="32250"/>
        <v>64</v>
      </c>
      <c r="N15948" t="b">
        <f t="shared" ref="N15948" si="32269">AND(MIN($F15947,$F15948,$F15949)=$F15948,MAX($H15947,$H15948,$H15949)=$H15948)</f>
        <v>0</v>
      </c>
      <c r="O15948" t="b">
        <f t="shared" ref="O15948" si="32270">AND(NOT(N15947),N15948,NOT(N15949))</f>
        <v>0</v>
      </c>
    </row>
    <row r="15949" spans="1:15" x14ac:dyDescent="0.25">
      <c r="A15949" t="s">
        <v>19</v>
      </c>
      <c r="B15949" t="s">
        <v>17</v>
      </c>
      <c r="C15949">
        <v>13</v>
      </c>
      <c r="D15949">
        <v>15</v>
      </c>
      <c r="E15949" t="b">
        <v>0</v>
      </c>
      <c r="F15949">
        <v>4.4999999999999998E-2</v>
      </c>
      <c r="G15949">
        <v>64</v>
      </c>
      <c r="H15949">
        <v>64</v>
      </c>
      <c r="I15949">
        <v>438</v>
      </c>
      <c r="J15949">
        <v>248</v>
      </c>
      <c r="K15949">
        <v>58</v>
      </c>
      <c r="L15949">
        <v>14</v>
      </c>
      <c r="M15949">
        <f t="shared" si="32250"/>
        <v>0</v>
      </c>
      <c r="N15949" t="b">
        <f t="shared" ref="N15949" si="32271">AND(MIN($F15947,$F15948,$F15949)=$F15949,MAX($H15947,$H15948,$H15949)=$H15949)</f>
        <v>0</v>
      </c>
      <c r="O15949" t="b">
        <f t="shared" ref="O15949" si="32272">AND(NOT(N15947),NOT(N15948),N15949)</f>
        <v>0</v>
      </c>
    </row>
    <row r="15950" spans="1:15" x14ac:dyDescent="0.25">
      <c r="A15950" t="s">
        <v>13</v>
      </c>
      <c r="B15950" t="s">
        <v>17</v>
      </c>
      <c r="C15950">
        <v>13</v>
      </c>
      <c r="D15950">
        <v>16</v>
      </c>
      <c r="E15950" t="b">
        <v>0</v>
      </c>
      <c r="F15950">
        <v>2.5999999999999999E-2</v>
      </c>
      <c r="G15950">
        <v>64</v>
      </c>
      <c r="H15950">
        <v>64</v>
      </c>
      <c r="I15950">
        <v>437</v>
      </c>
      <c r="J15950">
        <v>251</v>
      </c>
      <c r="K15950">
        <v>60</v>
      </c>
      <c r="L15950">
        <v>12</v>
      </c>
      <c r="M15950">
        <f t="shared" si="32250"/>
        <v>0</v>
      </c>
      <c r="N15950" t="b">
        <f t="shared" ref="N15950" si="32273">AND(MIN($F15950,$F15951,$F15952)=$F15950,MAX($H15950,$H15951,$H15952)=$H15950)</f>
        <v>1</v>
      </c>
      <c r="O15950" t="b">
        <f t="shared" ref="O15950" si="32274">AND(N15950,NOT(N15951),NOT(N15952))</f>
        <v>1</v>
      </c>
    </row>
    <row r="15951" spans="1:15" x14ac:dyDescent="0.25">
      <c r="A15951" t="s">
        <v>15</v>
      </c>
      <c r="B15951" t="s">
        <v>17</v>
      </c>
      <c r="C15951">
        <v>13</v>
      </c>
      <c r="D15951">
        <v>16</v>
      </c>
      <c r="E15951" t="b">
        <v>1</v>
      </c>
      <c r="F15951">
        <v>10.003</v>
      </c>
      <c r="G15951">
        <v>64</v>
      </c>
      <c r="H15951">
        <v>0</v>
      </c>
      <c r="I15951">
        <v>1816240</v>
      </c>
      <c r="J15951">
        <v>1794874</v>
      </c>
      <c r="K15951">
        <v>897435</v>
      </c>
      <c r="L15951">
        <v>24</v>
      </c>
      <c r="M15951">
        <f t="shared" si="32250"/>
        <v>64</v>
      </c>
      <c r="N15951" t="b">
        <f t="shared" ref="N15951" si="32275">AND(MIN($F15950,$F15951,$F15952)=$F15951,MAX($H15950,$H15951,$H15952)=$H15951)</f>
        <v>0</v>
      </c>
      <c r="O15951" t="b">
        <f t="shared" ref="O15951" si="32276">AND(NOT(N15950),N15951,NOT(N15952))</f>
        <v>0</v>
      </c>
    </row>
    <row r="15952" spans="1:15" x14ac:dyDescent="0.25">
      <c r="A15952" t="s">
        <v>19</v>
      </c>
      <c r="B15952" t="s">
        <v>17</v>
      </c>
      <c r="C15952">
        <v>13</v>
      </c>
      <c r="D15952">
        <v>16</v>
      </c>
      <c r="E15952" t="b">
        <v>0</v>
      </c>
      <c r="F15952">
        <v>3.2000000000000001E-2</v>
      </c>
      <c r="G15952">
        <v>64</v>
      </c>
      <c r="H15952">
        <v>64</v>
      </c>
      <c r="I15952">
        <v>437</v>
      </c>
      <c r="J15952">
        <v>251</v>
      </c>
      <c r="K15952">
        <v>60</v>
      </c>
      <c r="L15952">
        <v>12</v>
      </c>
      <c r="M15952">
        <f t="shared" si="32250"/>
        <v>0</v>
      </c>
      <c r="N15952" t="b">
        <f t="shared" ref="N15952" si="32277">AND(MIN($F15950,$F15951,$F15952)=$F15952,MAX($H15950,$H15951,$H15952)=$H15952)</f>
        <v>0</v>
      </c>
      <c r="O15952" t="b">
        <f t="shared" ref="O15952" si="32278">AND(NOT(N15950),NOT(N15951),N15952)</f>
        <v>0</v>
      </c>
    </row>
    <row r="15953" spans="1:15" x14ac:dyDescent="0.25">
      <c r="A15953" t="s">
        <v>13</v>
      </c>
      <c r="B15953" t="s">
        <v>17</v>
      </c>
      <c r="C15953">
        <v>13</v>
      </c>
      <c r="D15953">
        <v>17</v>
      </c>
      <c r="E15953" t="b">
        <v>0</v>
      </c>
      <c r="F15953">
        <v>0.03</v>
      </c>
      <c r="G15953">
        <v>64</v>
      </c>
      <c r="H15953">
        <v>64</v>
      </c>
      <c r="I15953">
        <v>446</v>
      </c>
      <c r="J15953">
        <v>254</v>
      </c>
      <c r="K15953">
        <v>60</v>
      </c>
      <c r="L15953">
        <v>16</v>
      </c>
      <c r="M15953">
        <f t="shared" si="32250"/>
        <v>0</v>
      </c>
      <c r="N15953" t="b">
        <f t="shared" ref="N15953" si="32279">AND(MIN($F15953,$F15954,$F15955)=$F15953,MAX($H15953,$H15954,$H15955)=$H15953)</f>
        <v>0</v>
      </c>
      <c r="O15953" t="b">
        <f t="shared" ref="O15953" si="32280">AND(N15953,NOT(N15954),NOT(N15955))</f>
        <v>0</v>
      </c>
    </row>
    <row r="15954" spans="1:15" x14ac:dyDescent="0.25">
      <c r="A15954" t="s">
        <v>15</v>
      </c>
      <c r="B15954" t="s">
        <v>17</v>
      </c>
      <c r="C15954">
        <v>13</v>
      </c>
      <c r="D15954">
        <v>17</v>
      </c>
      <c r="E15954" t="b">
        <v>1</v>
      </c>
      <c r="F15954">
        <v>10.000999999999999</v>
      </c>
      <c r="G15954">
        <v>64</v>
      </c>
      <c r="H15954">
        <v>0</v>
      </c>
      <c r="I15954">
        <v>1795674</v>
      </c>
      <c r="J15954">
        <v>1774548</v>
      </c>
      <c r="K15954">
        <v>887269</v>
      </c>
      <c r="L15954">
        <v>24</v>
      </c>
      <c r="M15954">
        <f t="shared" si="32250"/>
        <v>64</v>
      </c>
      <c r="N15954" t="b">
        <f t="shared" ref="N15954" si="32281">AND(MIN($F15953,$F15954,$F15955)=$F15954,MAX($H15953,$H15954,$H15955)=$H15954)</f>
        <v>0</v>
      </c>
      <c r="O15954" t="b">
        <f t="shared" ref="O15954" si="32282">AND(NOT(N15953),N15954,NOT(N15955))</f>
        <v>0</v>
      </c>
    </row>
    <row r="15955" spans="1:15" x14ac:dyDescent="0.25">
      <c r="A15955" t="s">
        <v>19</v>
      </c>
      <c r="B15955" t="s">
        <v>17</v>
      </c>
      <c r="C15955">
        <v>13</v>
      </c>
      <c r="D15955">
        <v>17</v>
      </c>
      <c r="E15955" t="b">
        <v>0</v>
      </c>
      <c r="F15955">
        <v>2.9000000000000001E-2</v>
      </c>
      <c r="G15955">
        <v>64</v>
      </c>
      <c r="H15955">
        <v>64</v>
      </c>
      <c r="I15955">
        <v>446</v>
      </c>
      <c r="J15955">
        <v>254</v>
      </c>
      <c r="K15955">
        <v>60</v>
      </c>
      <c r="L15955">
        <v>16</v>
      </c>
      <c r="M15955">
        <f t="shared" si="32250"/>
        <v>0</v>
      </c>
      <c r="N15955" t="b">
        <f t="shared" ref="N15955" si="32283">AND(MIN($F15953,$F15954,$F15955)=$F15955,MAX($H15953,$H15954,$H15955)=$H15955)</f>
        <v>1</v>
      </c>
      <c r="O15955" t="b">
        <f t="shared" ref="O15955" si="32284">AND(NOT(N15953),NOT(N15954),N15955)</f>
        <v>1</v>
      </c>
    </row>
    <row r="15956" spans="1:15" x14ac:dyDescent="0.25">
      <c r="A15956" t="s">
        <v>13</v>
      </c>
      <c r="B15956" t="s">
        <v>17</v>
      </c>
      <c r="C15956">
        <v>13</v>
      </c>
      <c r="D15956">
        <v>18</v>
      </c>
      <c r="E15956" t="b">
        <v>0</v>
      </c>
      <c r="F15956">
        <v>4.0000000000000001E-3</v>
      </c>
      <c r="G15956">
        <v>64</v>
      </c>
      <c r="H15956">
        <v>8</v>
      </c>
      <c r="I15956">
        <v>58</v>
      </c>
      <c r="J15956">
        <v>39</v>
      </c>
      <c r="K15956">
        <v>12</v>
      </c>
      <c r="L15956">
        <v>3</v>
      </c>
      <c r="M15956">
        <f t="shared" si="32250"/>
        <v>56</v>
      </c>
      <c r="N15956" t="b">
        <f t="shared" ref="N15956" si="32285">AND(MIN($F15956,$F15957,$F15958)=$F15956,MAX($H15956,$H15957,$H15958)=$H15956)</f>
        <v>1</v>
      </c>
      <c r="O15956" t="b">
        <f t="shared" ref="O15956" si="32286">AND(N15956,NOT(N15957),NOT(N15958))</f>
        <v>0</v>
      </c>
    </row>
    <row r="15957" spans="1:15" x14ac:dyDescent="0.25">
      <c r="A15957" t="s">
        <v>15</v>
      </c>
      <c r="B15957" t="s">
        <v>17</v>
      </c>
      <c r="C15957">
        <v>13</v>
      </c>
      <c r="D15957">
        <v>18</v>
      </c>
      <c r="E15957" t="b">
        <v>0</v>
      </c>
      <c r="F15957">
        <v>4.0000000000000001E-3</v>
      </c>
      <c r="G15957">
        <v>64</v>
      </c>
      <c r="H15957">
        <v>8</v>
      </c>
      <c r="I15957">
        <v>118</v>
      </c>
      <c r="J15957">
        <v>117</v>
      </c>
      <c r="K15957">
        <v>51</v>
      </c>
      <c r="L15957">
        <v>8</v>
      </c>
      <c r="M15957">
        <f t="shared" si="32250"/>
        <v>56</v>
      </c>
      <c r="N15957" t="b">
        <f t="shared" ref="N15957" si="32287">AND(MIN($F15956,$F15957,$F15958)=$F15957,MAX($H15956,$H15957,$H15958)=$H15957)</f>
        <v>1</v>
      </c>
      <c r="O15957" t="b">
        <f t="shared" ref="O15957" si="32288">AND(NOT(N15956),N15957,NOT(N15958))</f>
        <v>0</v>
      </c>
    </row>
    <row r="15958" spans="1:15" x14ac:dyDescent="0.25">
      <c r="A15958" t="s">
        <v>19</v>
      </c>
      <c r="B15958" t="s">
        <v>17</v>
      </c>
      <c r="C15958">
        <v>13</v>
      </c>
      <c r="D15958">
        <v>18</v>
      </c>
      <c r="E15958" t="b">
        <v>0</v>
      </c>
      <c r="F15958">
        <v>4.0000000000000001E-3</v>
      </c>
      <c r="G15958">
        <v>64</v>
      </c>
      <c r="H15958">
        <v>8</v>
      </c>
      <c r="I15958">
        <v>58</v>
      </c>
      <c r="J15958">
        <v>39</v>
      </c>
      <c r="K15958">
        <v>12</v>
      </c>
      <c r="L15958">
        <v>3</v>
      </c>
      <c r="M15958">
        <f t="shared" si="32250"/>
        <v>56</v>
      </c>
      <c r="N15958" t="b">
        <f t="shared" ref="N15958" si="32289">AND(MIN($F15956,$F15957,$F15958)=$F15958,MAX($H15956,$H15957,$H15958)=$H15958)</f>
        <v>1</v>
      </c>
      <c r="O15958" t="b">
        <f t="shared" ref="O15958" si="32290">AND(NOT(N15956),NOT(N15957),N15958)</f>
        <v>0</v>
      </c>
    </row>
    <row r="15959" spans="1:15" x14ac:dyDescent="0.25">
      <c r="A15959" t="s">
        <v>13</v>
      </c>
      <c r="B15959" t="s">
        <v>17</v>
      </c>
      <c r="C15959">
        <v>13</v>
      </c>
      <c r="D15959">
        <v>19</v>
      </c>
      <c r="E15959" t="b">
        <v>0</v>
      </c>
      <c r="F15959">
        <v>4.0000000000000001E-3</v>
      </c>
      <c r="G15959">
        <v>64</v>
      </c>
      <c r="H15959">
        <v>16</v>
      </c>
      <c r="I15959">
        <v>123</v>
      </c>
      <c r="J15959">
        <v>79</v>
      </c>
      <c r="K15959">
        <v>24</v>
      </c>
      <c r="L15959">
        <v>6</v>
      </c>
      <c r="M15959">
        <f t="shared" si="32250"/>
        <v>48</v>
      </c>
      <c r="N15959" t="b">
        <f t="shared" ref="N15959" si="32291">AND(MIN($F15959,$F15960,$F15961)=$F15959,MAX($H15959,$H15960,$H15961)=$H15959)</f>
        <v>1</v>
      </c>
      <c r="O15959" t="b">
        <f t="shared" ref="O15959" si="32292">AND(N15959,NOT(N15960),NOT(N15961))</f>
        <v>1</v>
      </c>
    </row>
    <row r="15960" spans="1:15" x14ac:dyDescent="0.25">
      <c r="A15960" t="s">
        <v>15</v>
      </c>
      <c r="B15960" t="s">
        <v>17</v>
      </c>
      <c r="C15960">
        <v>13</v>
      </c>
      <c r="D15960">
        <v>19</v>
      </c>
      <c r="E15960" t="b">
        <v>0</v>
      </c>
      <c r="F15960">
        <v>0.02</v>
      </c>
      <c r="G15960">
        <v>64</v>
      </c>
      <c r="H15960">
        <v>16</v>
      </c>
      <c r="I15960">
        <v>885</v>
      </c>
      <c r="J15960">
        <v>875</v>
      </c>
      <c r="K15960">
        <v>422</v>
      </c>
      <c r="L15960">
        <v>9</v>
      </c>
      <c r="M15960">
        <f t="shared" si="32250"/>
        <v>48</v>
      </c>
      <c r="N15960" t="b">
        <f t="shared" ref="N15960" si="32293">AND(MIN($F15959,$F15960,$F15961)=$F15960,MAX($H15959,$H15960,$H15961)=$H15960)</f>
        <v>0</v>
      </c>
      <c r="O15960" t="b">
        <f t="shared" ref="O15960" si="32294">AND(NOT(N15959),N15960,NOT(N15961))</f>
        <v>0</v>
      </c>
    </row>
    <row r="15961" spans="1:15" x14ac:dyDescent="0.25">
      <c r="A15961" t="s">
        <v>19</v>
      </c>
      <c r="B15961" t="s">
        <v>17</v>
      </c>
      <c r="C15961">
        <v>13</v>
      </c>
      <c r="D15961">
        <v>19</v>
      </c>
      <c r="E15961" t="b">
        <v>0</v>
      </c>
      <c r="F15961">
        <v>8.9999999999999993E-3</v>
      </c>
      <c r="G15961">
        <v>64</v>
      </c>
      <c r="H15961">
        <v>16</v>
      </c>
      <c r="I15961">
        <v>123</v>
      </c>
      <c r="J15961">
        <v>79</v>
      </c>
      <c r="K15961">
        <v>24</v>
      </c>
      <c r="L15961">
        <v>6</v>
      </c>
      <c r="M15961">
        <f t="shared" si="32250"/>
        <v>48</v>
      </c>
      <c r="N15961" t="b">
        <f t="shared" ref="N15961" si="32295">AND(MIN($F15959,$F15960,$F15961)=$F15961,MAX($H15959,$H15960,$H15961)=$H15961)</f>
        <v>0</v>
      </c>
      <c r="O15961" t="b">
        <f t="shared" ref="O15961" si="32296">AND(NOT(N15959),NOT(N15960),N15961)</f>
        <v>0</v>
      </c>
    </row>
    <row r="15962" spans="1:15" x14ac:dyDescent="0.25">
      <c r="A15962" t="s">
        <v>13</v>
      </c>
      <c r="B15962" t="s">
        <v>17</v>
      </c>
      <c r="C15962">
        <v>13</v>
      </c>
      <c r="D15962">
        <v>1</v>
      </c>
      <c r="E15962" t="b">
        <v>0</v>
      </c>
      <c r="F15962">
        <v>1.4E-2</v>
      </c>
      <c r="G15962">
        <v>64</v>
      </c>
      <c r="H15962">
        <v>41</v>
      </c>
      <c r="I15962">
        <v>211</v>
      </c>
      <c r="J15962">
        <v>101</v>
      </c>
      <c r="K15962">
        <v>10</v>
      </c>
      <c r="L15962">
        <v>6</v>
      </c>
      <c r="M15962">
        <f t="shared" si="32250"/>
        <v>23</v>
      </c>
      <c r="N15962" t="b">
        <f t="shared" ref="N15962" si="32297">AND(MIN($F15962,$F15963,$F15964)=$F15962,MAX($H15962,$H15963,$H15964)=$H15962)</f>
        <v>0</v>
      </c>
      <c r="O15962" t="b">
        <f t="shared" ref="O15962" si="32298">AND(N15962,NOT(N15963),NOT(N15964))</f>
        <v>0</v>
      </c>
    </row>
    <row r="15963" spans="1:15" x14ac:dyDescent="0.25">
      <c r="A15963" t="s">
        <v>15</v>
      </c>
      <c r="B15963" t="s">
        <v>17</v>
      </c>
      <c r="C15963">
        <v>13</v>
      </c>
      <c r="D15963">
        <v>1</v>
      </c>
      <c r="E15963" t="b">
        <v>0</v>
      </c>
      <c r="F15963">
        <v>1.2999999999999999E-2</v>
      </c>
      <c r="G15963">
        <v>64</v>
      </c>
      <c r="H15963">
        <v>41</v>
      </c>
      <c r="I15963">
        <v>299</v>
      </c>
      <c r="J15963">
        <v>287</v>
      </c>
      <c r="K15963">
        <v>103</v>
      </c>
      <c r="L15963">
        <v>6</v>
      </c>
      <c r="M15963">
        <f t="shared" si="32250"/>
        <v>23</v>
      </c>
      <c r="N15963" t="b">
        <f t="shared" ref="N15963" si="32299">AND(MIN($F15962,$F15963,$F15964)=$F15963,MAX($H15962,$H15963,$H15964)=$H15963)</f>
        <v>0</v>
      </c>
      <c r="O15963" t="b">
        <f t="shared" ref="O15963" si="32300">AND(NOT(N15962),N15963,NOT(N15964))</f>
        <v>0</v>
      </c>
    </row>
    <row r="15964" spans="1:15" x14ac:dyDescent="0.25">
      <c r="A15964" t="s">
        <v>19</v>
      </c>
      <c r="B15964" t="s">
        <v>17</v>
      </c>
      <c r="C15964">
        <v>13</v>
      </c>
      <c r="D15964">
        <v>1</v>
      </c>
      <c r="E15964" t="b">
        <v>0</v>
      </c>
      <c r="F15964">
        <v>1.0999999999999999E-2</v>
      </c>
      <c r="G15964">
        <v>64</v>
      </c>
      <c r="H15964">
        <v>41</v>
      </c>
      <c r="I15964">
        <v>211</v>
      </c>
      <c r="J15964">
        <v>101</v>
      </c>
      <c r="K15964">
        <v>10</v>
      </c>
      <c r="L15964">
        <v>6</v>
      </c>
      <c r="M15964">
        <f t="shared" si="32250"/>
        <v>23</v>
      </c>
      <c r="N15964" t="b">
        <f t="shared" ref="N15964" si="32301">AND(MIN($F15962,$F15963,$F15964)=$F15964,MAX($H15962,$H15963,$H15964)=$H15964)</f>
        <v>1</v>
      </c>
      <c r="O15964" t="b">
        <f t="shared" ref="O15964" si="32302">AND(NOT(N15962),NOT(N15963),N15964)</f>
        <v>1</v>
      </c>
    </row>
    <row r="15965" spans="1:15" x14ac:dyDescent="0.25">
      <c r="A15965" t="s">
        <v>13</v>
      </c>
      <c r="B15965" t="s">
        <v>17</v>
      </c>
      <c r="C15965">
        <v>13</v>
      </c>
      <c r="D15965">
        <v>20</v>
      </c>
      <c r="E15965" t="b">
        <v>0</v>
      </c>
      <c r="F15965">
        <v>8.9999999999999993E-3</v>
      </c>
      <c r="G15965">
        <v>64</v>
      </c>
      <c r="H15965">
        <v>32</v>
      </c>
      <c r="I15965">
        <v>237</v>
      </c>
      <c r="J15965">
        <v>147</v>
      </c>
      <c r="K15965">
        <v>42</v>
      </c>
      <c r="L15965">
        <v>7</v>
      </c>
      <c r="M15965">
        <f t="shared" si="32250"/>
        <v>32</v>
      </c>
      <c r="N15965" t="b">
        <f t="shared" ref="N15965" si="32303">AND(MIN($F15965,$F15966,$F15967)=$F15965,MAX($H15965,$H15966,$H15967)=$H15965)</f>
        <v>1</v>
      </c>
      <c r="O15965" t="b">
        <f t="shared" ref="O15965" si="32304">AND(N15965,NOT(N15966),NOT(N15967))</f>
        <v>1</v>
      </c>
    </row>
    <row r="15966" spans="1:15" x14ac:dyDescent="0.25">
      <c r="A15966" t="s">
        <v>15</v>
      </c>
      <c r="B15966" t="s">
        <v>17</v>
      </c>
      <c r="C15966">
        <v>13</v>
      </c>
      <c r="D15966">
        <v>20</v>
      </c>
      <c r="E15966" t="b">
        <v>0</v>
      </c>
      <c r="F15966">
        <v>4.4999999999999998E-2</v>
      </c>
      <c r="G15966">
        <v>64</v>
      </c>
      <c r="H15966">
        <v>32</v>
      </c>
      <c r="I15966">
        <v>6940</v>
      </c>
      <c r="J15966">
        <v>6871</v>
      </c>
      <c r="K15966">
        <v>3404</v>
      </c>
      <c r="L15966">
        <v>12</v>
      </c>
      <c r="M15966">
        <f t="shared" si="32250"/>
        <v>32</v>
      </c>
      <c r="N15966" t="b">
        <f t="shared" ref="N15966" si="32305">AND(MIN($F15965,$F15966,$F15967)=$F15966,MAX($H15965,$H15966,$H15967)=$H15966)</f>
        <v>0</v>
      </c>
      <c r="O15966" t="b">
        <f t="shared" ref="O15966" si="32306">AND(NOT(N15965),N15966,NOT(N15967))</f>
        <v>0</v>
      </c>
    </row>
    <row r="15967" spans="1:15" x14ac:dyDescent="0.25">
      <c r="A15967" t="s">
        <v>19</v>
      </c>
      <c r="B15967" t="s">
        <v>17</v>
      </c>
      <c r="C15967">
        <v>13</v>
      </c>
      <c r="D15967">
        <v>20</v>
      </c>
      <c r="E15967" t="b">
        <v>0</v>
      </c>
      <c r="F15967">
        <v>1.4E-2</v>
      </c>
      <c r="G15967">
        <v>64</v>
      </c>
      <c r="H15967">
        <v>32</v>
      </c>
      <c r="I15967">
        <v>237</v>
      </c>
      <c r="J15967">
        <v>147</v>
      </c>
      <c r="K15967">
        <v>42</v>
      </c>
      <c r="L15967">
        <v>7</v>
      </c>
      <c r="M15967">
        <f t="shared" si="32250"/>
        <v>32</v>
      </c>
      <c r="N15967" t="b">
        <f t="shared" ref="N15967" si="32307">AND(MIN($F15965,$F15966,$F15967)=$F15967,MAX($H15965,$H15966,$H15967)=$H15967)</f>
        <v>0</v>
      </c>
      <c r="O15967" t="b">
        <f t="shared" ref="O15967" si="32308">AND(NOT(N15965),NOT(N15966),N15967)</f>
        <v>0</v>
      </c>
    </row>
    <row r="15968" spans="1:15" x14ac:dyDescent="0.25">
      <c r="A15968" t="s">
        <v>13</v>
      </c>
      <c r="B15968" t="s">
        <v>17</v>
      </c>
      <c r="C15968">
        <v>13</v>
      </c>
      <c r="D15968">
        <v>21</v>
      </c>
      <c r="E15968" t="b">
        <v>0</v>
      </c>
      <c r="F15968">
        <v>2.3E-2</v>
      </c>
      <c r="G15968">
        <v>64</v>
      </c>
      <c r="H15968">
        <v>64</v>
      </c>
      <c r="I15968">
        <v>478</v>
      </c>
      <c r="J15968">
        <v>295</v>
      </c>
      <c r="K15968">
        <v>84</v>
      </c>
      <c r="L15968">
        <v>8</v>
      </c>
      <c r="M15968">
        <f t="shared" si="32250"/>
        <v>0</v>
      </c>
      <c r="N15968" t="b">
        <f t="shared" ref="N15968" si="32309">AND(MIN($F15968,$F15969,$F15970)=$F15968,MAX($H15968,$H15969,$H15970)=$H15968)</f>
        <v>1</v>
      </c>
      <c r="O15968" t="b">
        <f t="shared" ref="O15968" si="32310">AND(N15968,NOT(N15969),NOT(N15970))</f>
        <v>1</v>
      </c>
    </row>
    <row r="15969" spans="1:15" x14ac:dyDescent="0.25">
      <c r="A15969" t="s">
        <v>15</v>
      </c>
      <c r="B15969" t="s">
        <v>17</v>
      </c>
      <c r="C15969">
        <v>13</v>
      </c>
      <c r="D15969">
        <v>21</v>
      </c>
      <c r="E15969" t="b">
        <v>0</v>
      </c>
      <c r="F15969">
        <v>0.30399999999999999</v>
      </c>
      <c r="G15969">
        <v>64</v>
      </c>
      <c r="H15969">
        <v>64</v>
      </c>
      <c r="I15969">
        <v>54231</v>
      </c>
      <c r="J15969">
        <v>53715</v>
      </c>
      <c r="K15969">
        <v>26792</v>
      </c>
      <c r="L15969">
        <v>15</v>
      </c>
      <c r="M15969">
        <f t="shared" si="32250"/>
        <v>0</v>
      </c>
      <c r="N15969" t="b">
        <f t="shared" ref="N15969" si="32311">AND(MIN($F15968,$F15969,$F15970)=$F15969,MAX($H15968,$H15969,$H15970)=$H15969)</f>
        <v>0</v>
      </c>
      <c r="O15969" t="b">
        <f t="shared" ref="O15969" si="32312">AND(NOT(N15968),N15969,NOT(N15970))</f>
        <v>0</v>
      </c>
    </row>
    <row r="15970" spans="1:15" x14ac:dyDescent="0.25">
      <c r="A15970" t="s">
        <v>19</v>
      </c>
      <c r="B15970" t="s">
        <v>17</v>
      </c>
      <c r="C15970">
        <v>13</v>
      </c>
      <c r="D15970">
        <v>21</v>
      </c>
      <c r="E15970" t="b">
        <v>0</v>
      </c>
      <c r="F15970">
        <v>2.4E-2</v>
      </c>
      <c r="G15970">
        <v>64</v>
      </c>
      <c r="H15970">
        <v>64</v>
      </c>
      <c r="I15970">
        <v>478</v>
      </c>
      <c r="J15970">
        <v>295</v>
      </c>
      <c r="K15970">
        <v>84</v>
      </c>
      <c r="L15970">
        <v>8</v>
      </c>
      <c r="M15970">
        <f t="shared" si="32250"/>
        <v>0</v>
      </c>
      <c r="N15970" t="b">
        <f t="shared" ref="N15970" si="32313">AND(MIN($F15968,$F15969,$F15970)=$F15970,MAX($H15968,$H15969,$H15970)=$H15970)</f>
        <v>0</v>
      </c>
      <c r="O15970" t="b">
        <f t="shared" ref="O15970" si="32314">AND(NOT(N15968),NOT(N15969),N15970)</f>
        <v>0</v>
      </c>
    </row>
    <row r="15971" spans="1:15" x14ac:dyDescent="0.25">
      <c r="A15971" t="s">
        <v>13</v>
      </c>
      <c r="B15971" t="s">
        <v>17</v>
      </c>
      <c r="C15971">
        <v>13</v>
      </c>
      <c r="D15971">
        <v>22</v>
      </c>
      <c r="E15971" t="b">
        <v>0</v>
      </c>
      <c r="F15971">
        <v>1.9E-2</v>
      </c>
      <c r="G15971">
        <v>64</v>
      </c>
      <c r="H15971">
        <v>64</v>
      </c>
      <c r="I15971">
        <v>482</v>
      </c>
      <c r="J15971">
        <v>296</v>
      </c>
      <c r="K15971">
        <v>84</v>
      </c>
      <c r="L15971">
        <v>11</v>
      </c>
      <c r="M15971">
        <f t="shared" si="32250"/>
        <v>0</v>
      </c>
      <c r="N15971" t="b">
        <f t="shared" ref="N15971" si="32315">AND(MIN($F15971,$F15972,$F15973)=$F15971,MAX($H15971,$H15972,$H15973)=$H15971)</f>
        <v>1</v>
      </c>
      <c r="O15971" t="b">
        <f t="shared" ref="O15971" si="32316">AND(N15971,NOT(N15972),NOT(N15973))</f>
        <v>1</v>
      </c>
    </row>
    <row r="15972" spans="1:15" x14ac:dyDescent="0.25">
      <c r="A15972" t="s">
        <v>15</v>
      </c>
      <c r="B15972" t="s">
        <v>17</v>
      </c>
      <c r="C15972">
        <v>13</v>
      </c>
      <c r="D15972">
        <v>22</v>
      </c>
      <c r="E15972" t="b">
        <v>0</v>
      </c>
      <c r="F15972">
        <v>1.268</v>
      </c>
      <c r="G15972">
        <v>64</v>
      </c>
      <c r="H15972">
        <v>64</v>
      </c>
      <c r="I15972">
        <v>219545</v>
      </c>
      <c r="J15972">
        <v>217492</v>
      </c>
      <c r="K15972">
        <v>108680</v>
      </c>
      <c r="L15972">
        <v>16</v>
      </c>
      <c r="M15972">
        <f t="shared" si="32250"/>
        <v>0</v>
      </c>
      <c r="N15972" t="b">
        <f t="shared" ref="N15972" si="32317">AND(MIN($F15971,$F15972,$F15973)=$F15972,MAX($H15971,$H15972,$H15973)=$H15972)</f>
        <v>0</v>
      </c>
      <c r="O15972" t="b">
        <f t="shared" ref="O15972" si="32318">AND(NOT(N15971),N15972,NOT(N15973))</f>
        <v>0</v>
      </c>
    </row>
    <row r="15973" spans="1:15" x14ac:dyDescent="0.25">
      <c r="A15973" t="s">
        <v>19</v>
      </c>
      <c r="B15973" t="s">
        <v>17</v>
      </c>
      <c r="C15973">
        <v>13</v>
      </c>
      <c r="D15973">
        <v>22</v>
      </c>
      <c r="E15973" t="b">
        <v>0</v>
      </c>
      <c r="F15973">
        <v>2.9000000000000001E-2</v>
      </c>
      <c r="G15973">
        <v>64</v>
      </c>
      <c r="H15973">
        <v>64</v>
      </c>
      <c r="I15973">
        <v>482</v>
      </c>
      <c r="J15973">
        <v>296</v>
      </c>
      <c r="K15973">
        <v>84</v>
      </c>
      <c r="L15973">
        <v>11</v>
      </c>
      <c r="M15973">
        <f t="shared" si="32250"/>
        <v>0</v>
      </c>
      <c r="N15973" t="b">
        <f t="shared" ref="N15973" si="32319">AND(MIN($F15971,$F15972,$F15973)=$F15973,MAX($H15971,$H15972,$H15973)=$H15973)</f>
        <v>0</v>
      </c>
      <c r="O15973" t="b">
        <f t="shared" ref="O15973" si="32320">AND(NOT(N15971),NOT(N15972),N15973)</f>
        <v>0</v>
      </c>
    </row>
    <row r="15974" spans="1:15" x14ac:dyDescent="0.25">
      <c r="A15974" t="s">
        <v>13</v>
      </c>
      <c r="B15974" t="s">
        <v>17</v>
      </c>
      <c r="C15974">
        <v>13</v>
      </c>
      <c r="D15974">
        <v>23</v>
      </c>
      <c r="E15974" t="b">
        <v>0</v>
      </c>
      <c r="F15974">
        <v>2.1999999999999999E-2</v>
      </c>
      <c r="G15974">
        <v>64</v>
      </c>
      <c r="H15974">
        <v>64</v>
      </c>
      <c r="I15974">
        <v>484</v>
      </c>
      <c r="J15974">
        <v>297</v>
      </c>
      <c r="K15974">
        <v>84</v>
      </c>
      <c r="L15974">
        <v>12</v>
      </c>
      <c r="M15974">
        <f t="shared" si="32250"/>
        <v>0</v>
      </c>
      <c r="N15974" t="b">
        <f t="shared" ref="N15974" si="32321">AND(MIN($F15974,$F15975,$F15976)=$F15974,MAX($H15974,$H15975,$H15976)=$H15974)</f>
        <v>0</v>
      </c>
      <c r="O15974" t="b">
        <f t="shared" ref="O15974" si="32322">AND(N15974,NOT(N15975),NOT(N15976))</f>
        <v>0</v>
      </c>
    </row>
    <row r="15975" spans="1:15" x14ac:dyDescent="0.25">
      <c r="A15975" t="s">
        <v>15</v>
      </c>
      <c r="B15975" t="s">
        <v>17</v>
      </c>
      <c r="C15975">
        <v>13</v>
      </c>
      <c r="D15975">
        <v>23</v>
      </c>
      <c r="E15975" t="b">
        <v>0</v>
      </c>
      <c r="F15975">
        <v>8.4090000000000007</v>
      </c>
      <c r="G15975">
        <v>64</v>
      </c>
      <c r="H15975">
        <v>64</v>
      </c>
      <c r="I15975">
        <v>1542427</v>
      </c>
      <c r="J15975">
        <v>1528085</v>
      </c>
      <c r="K15975">
        <v>763976</v>
      </c>
      <c r="L15975">
        <v>20</v>
      </c>
      <c r="M15975">
        <f t="shared" si="32250"/>
        <v>0</v>
      </c>
      <c r="N15975" t="b">
        <f t="shared" ref="N15975" si="32323">AND(MIN($F15974,$F15975,$F15976)=$F15975,MAX($H15974,$H15975,$H15976)=$H15975)</f>
        <v>0</v>
      </c>
      <c r="O15975" t="b">
        <f t="shared" ref="O15975" si="32324">AND(NOT(N15974),N15975,NOT(N15976))</f>
        <v>0</v>
      </c>
    </row>
    <row r="15976" spans="1:15" x14ac:dyDescent="0.25">
      <c r="A15976" t="s">
        <v>19</v>
      </c>
      <c r="B15976" t="s">
        <v>17</v>
      </c>
      <c r="C15976">
        <v>13</v>
      </c>
      <c r="D15976">
        <v>23</v>
      </c>
      <c r="E15976" t="b">
        <v>0</v>
      </c>
      <c r="F15976">
        <v>0.02</v>
      </c>
      <c r="G15976">
        <v>64</v>
      </c>
      <c r="H15976">
        <v>64</v>
      </c>
      <c r="I15976">
        <v>484</v>
      </c>
      <c r="J15976">
        <v>297</v>
      </c>
      <c r="K15976">
        <v>84</v>
      </c>
      <c r="L15976">
        <v>12</v>
      </c>
      <c r="M15976">
        <f t="shared" si="32250"/>
        <v>0</v>
      </c>
      <c r="N15976" t="b">
        <f t="shared" ref="N15976" si="32325">AND(MIN($F15974,$F15975,$F15976)=$F15976,MAX($H15974,$H15975,$H15976)=$H15976)</f>
        <v>1</v>
      </c>
      <c r="O15976" t="b">
        <f t="shared" ref="O15976" si="32326">AND(NOT(N15974),NOT(N15975),N15976)</f>
        <v>1</v>
      </c>
    </row>
    <row r="15977" spans="1:15" x14ac:dyDescent="0.25">
      <c r="A15977" t="s">
        <v>13</v>
      </c>
      <c r="B15977" t="s">
        <v>17</v>
      </c>
      <c r="C15977">
        <v>13</v>
      </c>
      <c r="D15977">
        <v>24</v>
      </c>
      <c r="E15977" t="b">
        <v>0</v>
      </c>
      <c r="F15977">
        <v>2.4E-2</v>
      </c>
      <c r="G15977">
        <v>64</v>
      </c>
      <c r="H15977">
        <v>64</v>
      </c>
      <c r="I15977">
        <v>475</v>
      </c>
      <c r="J15977">
        <v>284</v>
      </c>
      <c r="K15977">
        <v>76</v>
      </c>
      <c r="L15977">
        <v>13</v>
      </c>
      <c r="M15977">
        <f t="shared" si="32250"/>
        <v>0</v>
      </c>
      <c r="N15977" t="b">
        <f t="shared" ref="N15977" si="32327">AND(MIN($F15977,$F15978,$F15979)=$F15977,MAX($H15977,$H15978,$H15979)=$H15977)</f>
        <v>0</v>
      </c>
      <c r="O15977" t="b">
        <f t="shared" ref="O15977" si="32328">AND(N15977,NOT(N15978),NOT(N15979))</f>
        <v>0</v>
      </c>
    </row>
    <row r="15978" spans="1:15" x14ac:dyDescent="0.25">
      <c r="A15978" t="s">
        <v>15</v>
      </c>
      <c r="B15978" t="s">
        <v>17</v>
      </c>
      <c r="C15978">
        <v>13</v>
      </c>
      <c r="D15978">
        <v>24</v>
      </c>
      <c r="E15978" t="b">
        <v>1</v>
      </c>
      <c r="F15978">
        <v>10.000999999999999</v>
      </c>
      <c r="G15978">
        <v>64</v>
      </c>
      <c r="H15978">
        <v>0</v>
      </c>
      <c r="I15978">
        <v>1825457</v>
      </c>
      <c r="J15978">
        <v>1808496</v>
      </c>
      <c r="K15978">
        <v>904245</v>
      </c>
      <c r="L15978">
        <v>23</v>
      </c>
      <c r="M15978">
        <f t="shared" si="32250"/>
        <v>64</v>
      </c>
      <c r="N15978" t="b">
        <f t="shared" ref="N15978" si="32329">AND(MIN($F15977,$F15978,$F15979)=$F15978,MAX($H15977,$H15978,$H15979)=$H15978)</f>
        <v>0</v>
      </c>
      <c r="O15978" t="b">
        <f t="shared" ref="O15978" si="32330">AND(NOT(N15977),N15978,NOT(N15979))</f>
        <v>0</v>
      </c>
    </row>
    <row r="15979" spans="1:15" x14ac:dyDescent="0.25">
      <c r="A15979" t="s">
        <v>19</v>
      </c>
      <c r="B15979" t="s">
        <v>17</v>
      </c>
      <c r="C15979">
        <v>13</v>
      </c>
      <c r="D15979">
        <v>24</v>
      </c>
      <c r="E15979" t="b">
        <v>0</v>
      </c>
      <c r="F15979">
        <v>2.3E-2</v>
      </c>
      <c r="G15979">
        <v>64</v>
      </c>
      <c r="H15979">
        <v>64</v>
      </c>
      <c r="I15979">
        <v>475</v>
      </c>
      <c r="J15979">
        <v>284</v>
      </c>
      <c r="K15979">
        <v>76</v>
      </c>
      <c r="L15979">
        <v>13</v>
      </c>
      <c r="M15979">
        <f t="shared" si="32250"/>
        <v>0</v>
      </c>
      <c r="N15979" t="b">
        <f t="shared" ref="N15979" si="32331">AND(MIN($F15977,$F15978,$F15979)=$F15979,MAX($H15977,$H15978,$H15979)=$H15979)</f>
        <v>1</v>
      </c>
      <c r="O15979" t="b">
        <f t="shared" ref="O15979" si="32332">AND(NOT(N15977),NOT(N15978),N15979)</f>
        <v>1</v>
      </c>
    </row>
    <row r="15980" spans="1:15" x14ac:dyDescent="0.25">
      <c r="A15980" t="s">
        <v>13</v>
      </c>
      <c r="B15980" t="s">
        <v>17</v>
      </c>
      <c r="C15980">
        <v>13</v>
      </c>
      <c r="D15980">
        <v>25</v>
      </c>
      <c r="E15980" t="b">
        <v>0</v>
      </c>
      <c r="F15980">
        <v>2.4E-2</v>
      </c>
      <c r="G15980">
        <v>64</v>
      </c>
      <c r="H15980">
        <v>64</v>
      </c>
      <c r="I15980">
        <v>496</v>
      </c>
      <c r="J15980">
        <v>305</v>
      </c>
      <c r="K15980">
        <v>87</v>
      </c>
      <c r="L15980">
        <v>14</v>
      </c>
      <c r="M15980">
        <f t="shared" si="32250"/>
        <v>0</v>
      </c>
      <c r="N15980" t="b">
        <f t="shared" ref="N15980" si="32333">AND(MIN($F15980,$F15981,$F15982)=$F15980,MAX($H15980,$H15981,$H15982)=$H15980)</f>
        <v>0</v>
      </c>
      <c r="O15980" t="b">
        <f t="shared" ref="O15980" si="32334">AND(N15980,NOT(N15981),NOT(N15982))</f>
        <v>0</v>
      </c>
    </row>
    <row r="15981" spans="1:15" x14ac:dyDescent="0.25">
      <c r="A15981" t="s">
        <v>15</v>
      </c>
      <c r="B15981" t="s">
        <v>17</v>
      </c>
      <c r="C15981">
        <v>13</v>
      </c>
      <c r="D15981">
        <v>25</v>
      </c>
      <c r="E15981" t="b">
        <v>1</v>
      </c>
      <c r="F15981">
        <v>10.000999999999999</v>
      </c>
      <c r="G15981">
        <v>64</v>
      </c>
      <c r="H15981">
        <v>0</v>
      </c>
      <c r="I15981">
        <v>1801452</v>
      </c>
      <c r="J15981">
        <v>1784713</v>
      </c>
      <c r="K15981">
        <v>892352</v>
      </c>
      <c r="L15981">
        <v>23</v>
      </c>
      <c r="M15981">
        <f t="shared" si="32250"/>
        <v>64</v>
      </c>
      <c r="N15981" t="b">
        <f t="shared" ref="N15981" si="32335">AND(MIN($F15980,$F15981,$F15982)=$F15981,MAX($H15980,$H15981,$H15982)=$H15981)</f>
        <v>0</v>
      </c>
      <c r="O15981" t="b">
        <f t="shared" ref="O15981" si="32336">AND(NOT(N15980),N15981,NOT(N15982))</f>
        <v>0</v>
      </c>
    </row>
    <row r="15982" spans="1:15" x14ac:dyDescent="0.25">
      <c r="A15982" t="s">
        <v>19</v>
      </c>
      <c r="B15982" t="s">
        <v>17</v>
      </c>
      <c r="C15982">
        <v>13</v>
      </c>
      <c r="D15982">
        <v>25</v>
      </c>
      <c r="E15982" t="b">
        <v>0</v>
      </c>
      <c r="F15982">
        <v>2.1999999999999999E-2</v>
      </c>
      <c r="G15982">
        <v>64</v>
      </c>
      <c r="H15982">
        <v>64</v>
      </c>
      <c r="I15982">
        <v>496</v>
      </c>
      <c r="J15982">
        <v>305</v>
      </c>
      <c r="K15982">
        <v>87</v>
      </c>
      <c r="L15982">
        <v>14</v>
      </c>
      <c r="M15982">
        <f t="shared" si="32250"/>
        <v>0</v>
      </c>
      <c r="N15982" t="b">
        <f t="shared" ref="N15982" si="32337">AND(MIN($F15980,$F15981,$F15982)=$F15982,MAX($H15980,$H15981,$H15982)=$H15982)</f>
        <v>1</v>
      </c>
      <c r="O15982" t="b">
        <f t="shared" ref="O15982" si="32338">AND(NOT(N15980),NOT(N15981),N15982)</f>
        <v>1</v>
      </c>
    </row>
    <row r="15983" spans="1:15" x14ac:dyDescent="0.25">
      <c r="A15983" t="s">
        <v>13</v>
      </c>
      <c r="B15983" t="s">
        <v>17</v>
      </c>
      <c r="C15983">
        <v>13</v>
      </c>
      <c r="D15983">
        <v>26</v>
      </c>
      <c r="E15983" t="b">
        <v>0</v>
      </c>
      <c r="F15983">
        <v>2.5000000000000001E-2</v>
      </c>
      <c r="G15983">
        <v>64</v>
      </c>
      <c r="H15983">
        <v>64</v>
      </c>
      <c r="I15983">
        <v>485</v>
      </c>
      <c r="J15983">
        <v>292</v>
      </c>
      <c r="K15983">
        <v>79</v>
      </c>
      <c r="L15983">
        <v>15</v>
      </c>
      <c r="M15983">
        <f t="shared" si="32250"/>
        <v>0</v>
      </c>
      <c r="N15983" t="b">
        <f t="shared" ref="N15983" si="32339">AND(MIN($F15983,$F15984,$F15985)=$F15983,MAX($H15983,$H15984,$H15985)=$H15983)</f>
        <v>1</v>
      </c>
      <c r="O15983" t="b">
        <f t="shared" ref="O15983" si="32340">AND(N15983,NOT(N15984),NOT(N15985))</f>
        <v>1</v>
      </c>
    </row>
    <row r="15984" spans="1:15" x14ac:dyDescent="0.25">
      <c r="A15984" t="s">
        <v>15</v>
      </c>
      <c r="B15984" t="s">
        <v>17</v>
      </c>
      <c r="C15984">
        <v>13</v>
      </c>
      <c r="D15984">
        <v>26</v>
      </c>
      <c r="E15984" t="b">
        <v>1</v>
      </c>
      <c r="F15984">
        <v>10.000999999999999</v>
      </c>
      <c r="G15984">
        <v>64</v>
      </c>
      <c r="H15984">
        <v>0</v>
      </c>
      <c r="I15984">
        <v>1778229</v>
      </c>
      <c r="J15984">
        <v>1761707</v>
      </c>
      <c r="K15984">
        <v>880849</v>
      </c>
      <c r="L15984">
        <v>25</v>
      </c>
      <c r="M15984">
        <f t="shared" si="32250"/>
        <v>64</v>
      </c>
      <c r="N15984" t="b">
        <f t="shared" ref="N15984" si="32341">AND(MIN($F15983,$F15984,$F15985)=$F15984,MAX($H15983,$H15984,$H15985)=$H15984)</f>
        <v>0</v>
      </c>
      <c r="O15984" t="b">
        <f t="shared" ref="O15984" si="32342">AND(NOT(N15983),N15984,NOT(N15985))</f>
        <v>0</v>
      </c>
    </row>
    <row r="15985" spans="1:15" x14ac:dyDescent="0.25">
      <c r="A15985" t="s">
        <v>19</v>
      </c>
      <c r="B15985" t="s">
        <v>17</v>
      </c>
      <c r="C15985">
        <v>13</v>
      </c>
      <c r="D15985">
        <v>26</v>
      </c>
      <c r="E15985" t="b">
        <v>0</v>
      </c>
      <c r="F15985">
        <v>3.2000000000000001E-2</v>
      </c>
      <c r="G15985">
        <v>64</v>
      </c>
      <c r="H15985">
        <v>64</v>
      </c>
      <c r="I15985">
        <v>485</v>
      </c>
      <c r="J15985">
        <v>292</v>
      </c>
      <c r="K15985">
        <v>79</v>
      </c>
      <c r="L15985">
        <v>15</v>
      </c>
      <c r="M15985">
        <f t="shared" si="32250"/>
        <v>0</v>
      </c>
      <c r="N15985" t="b">
        <f t="shared" ref="N15985" si="32343">AND(MIN($F15983,$F15984,$F15985)=$F15985,MAX($H15983,$H15984,$H15985)=$H15985)</f>
        <v>0</v>
      </c>
      <c r="O15985" t="b">
        <f t="shared" ref="O15985" si="32344">AND(NOT(N15983),NOT(N15984),N15985)</f>
        <v>0</v>
      </c>
    </row>
    <row r="15986" spans="1:15" x14ac:dyDescent="0.25">
      <c r="A15986" t="s">
        <v>13</v>
      </c>
      <c r="B15986" t="s">
        <v>17</v>
      </c>
      <c r="C15986">
        <v>13</v>
      </c>
      <c r="D15986">
        <v>27</v>
      </c>
      <c r="E15986" t="b">
        <v>0</v>
      </c>
      <c r="F15986">
        <v>1E-3</v>
      </c>
      <c r="G15986">
        <v>64</v>
      </c>
      <c r="H15986">
        <v>1</v>
      </c>
      <c r="I15986">
        <v>2</v>
      </c>
      <c r="J15986">
        <v>1</v>
      </c>
      <c r="K15986">
        <v>0</v>
      </c>
      <c r="L15986">
        <v>0</v>
      </c>
      <c r="M15986">
        <f t="shared" si="32250"/>
        <v>63</v>
      </c>
      <c r="N15986" t="b">
        <f t="shared" ref="N15986" si="32345">AND(MIN($F15986,$F15987,$F15988)=$F15986,MAX($H15986,$H15987,$H15988)=$H15986)</f>
        <v>0</v>
      </c>
      <c r="O15986" t="b">
        <f t="shared" ref="O15986" si="32346">AND(N15986,NOT(N15987),NOT(N15988))</f>
        <v>0</v>
      </c>
    </row>
    <row r="15987" spans="1:15" x14ac:dyDescent="0.25">
      <c r="A15987" t="s">
        <v>15</v>
      </c>
      <c r="B15987" t="s">
        <v>17</v>
      </c>
      <c r="C15987">
        <v>13</v>
      </c>
      <c r="D15987">
        <v>27</v>
      </c>
      <c r="E15987" t="b">
        <v>0</v>
      </c>
      <c r="F15987">
        <v>0</v>
      </c>
      <c r="G15987">
        <v>64</v>
      </c>
      <c r="H15987">
        <v>1</v>
      </c>
      <c r="I15987">
        <v>1</v>
      </c>
      <c r="J15987">
        <v>1</v>
      </c>
      <c r="K15987">
        <v>0</v>
      </c>
      <c r="L15987">
        <v>0</v>
      </c>
      <c r="M15987">
        <f t="shared" si="32250"/>
        <v>63</v>
      </c>
      <c r="N15987" t="b">
        <f t="shared" ref="N15987" si="32347">AND(MIN($F15986,$F15987,$F15988)=$F15987,MAX($H15986,$H15987,$H15988)=$H15987)</f>
        <v>1</v>
      </c>
      <c r="O15987" t="b">
        <f t="shared" ref="O15987" si="32348">AND(NOT(N15986),N15987,NOT(N15988))</f>
        <v>1</v>
      </c>
    </row>
    <row r="15988" spans="1:15" x14ac:dyDescent="0.25">
      <c r="A15988" t="s">
        <v>19</v>
      </c>
      <c r="B15988" t="s">
        <v>17</v>
      </c>
      <c r="C15988">
        <v>13</v>
      </c>
      <c r="D15988">
        <v>27</v>
      </c>
      <c r="E15988" t="b">
        <v>0</v>
      </c>
      <c r="F15988">
        <v>1E-3</v>
      </c>
      <c r="G15988">
        <v>64</v>
      </c>
      <c r="H15988">
        <v>1</v>
      </c>
      <c r="I15988">
        <v>2</v>
      </c>
      <c r="J15988">
        <v>1</v>
      </c>
      <c r="K15988">
        <v>0</v>
      </c>
      <c r="L15988">
        <v>0</v>
      </c>
      <c r="M15988">
        <f t="shared" si="32250"/>
        <v>63</v>
      </c>
      <c r="N15988" t="b">
        <f t="shared" ref="N15988" si="32349">AND(MIN($F15986,$F15987,$F15988)=$F15988,MAX($H15986,$H15987,$H15988)=$H15988)</f>
        <v>0</v>
      </c>
      <c r="O15988" t="b">
        <f t="shared" ref="O15988" si="32350">AND(NOT(N15986),NOT(N15987),N15988)</f>
        <v>0</v>
      </c>
    </row>
    <row r="15989" spans="1:15" x14ac:dyDescent="0.25">
      <c r="A15989" t="s">
        <v>13</v>
      </c>
      <c r="B15989" t="s">
        <v>17</v>
      </c>
      <c r="C15989">
        <v>13</v>
      </c>
      <c r="D15989">
        <v>28</v>
      </c>
      <c r="E15989" t="b">
        <v>0</v>
      </c>
      <c r="F15989">
        <v>4.0000000000000001E-3</v>
      </c>
      <c r="G15989">
        <v>64</v>
      </c>
      <c r="H15989">
        <v>1</v>
      </c>
      <c r="I15989">
        <v>2</v>
      </c>
      <c r="J15989">
        <v>1</v>
      </c>
      <c r="K15989">
        <v>0</v>
      </c>
      <c r="L15989">
        <v>0</v>
      </c>
      <c r="M15989">
        <f t="shared" si="32250"/>
        <v>63</v>
      </c>
      <c r="N15989" t="b">
        <f t="shared" ref="N15989" si="32351">AND(MIN($F15989,$F15990,$F15991)=$F15989,MAX($H15989,$H15990,$H15991)=$H15989)</f>
        <v>0</v>
      </c>
      <c r="O15989" t="b">
        <f t="shared" ref="O15989" si="32352">AND(N15989,NOT(N15990),NOT(N15991))</f>
        <v>0</v>
      </c>
    </row>
    <row r="15990" spans="1:15" x14ac:dyDescent="0.25">
      <c r="A15990" t="s">
        <v>15</v>
      </c>
      <c r="B15990" t="s">
        <v>17</v>
      </c>
      <c r="C15990">
        <v>13</v>
      </c>
      <c r="D15990">
        <v>28</v>
      </c>
      <c r="E15990" t="b">
        <v>0</v>
      </c>
      <c r="F15990">
        <v>0</v>
      </c>
      <c r="G15990">
        <v>64</v>
      </c>
      <c r="H15990">
        <v>1</v>
      </c>
      <c r="I15990">
        <v>1</v>
      </c>
      <c r="J15990">
        <v>1</v>
      </c>
      <c r="K15990">
        <v>0</v>
      </c>
      <c r="L15990">
        <v>0</v>
      </c>
      <c r="M15990">
        <f t="shared" si="32250"/>
        <v>63</v>
      </c>
      <c r="N15990" t="b">
        <f t="shared" ref="N15990" si="32353">AND(MIN($F15989,$F15990,$F15991)=$F15990,MAX($H15989,$H15990,$H15991)=$H15990)</f>
        <v>1</v>
      </c>
      <c r="O15990" t="b">
        <f t="shared" ref="O15990" si="32354">AND(NOT(N15989),N15990,NOT(N15991))</f>
        <v>1</v>
      </c>
    </row>
    <row r="15991" spans="1:15" x14ac:dyDescent="0.25">
      <c r="A15991" t="s">
        <v>19</v>
      </c>
      <c r="B15991" t="s">
        <v>17</v>
      </c>
      <c r="C15991">
        <v>13</v>
      </c>
      <c r="D15991">
        <v>28</v>
      </c>
      <c r="E15991" t="b">
        <v>0</v>
      </c>
      <c r="F15991">
        <v>1E-3</v>
      </c>
      <c r="G15991">
        <v>64</v>
      </c>
      <c r="H15991">
        <v>1</v>
      </c>
      <c r="I15991">
        <v>2</v>
      </c>
      <c r="J15991">
        <v>1</v>
      </c>
      <c r="K15991">
        <v>0</v>
      </c>
      <c r="L15991">
        <v>0</v>
      </c>
      <c r="M15991">
        <f t="shared" si="32250"/>
        <v>63</v>
      </c>
      <c r="N15991" t="b">
        <f t="shared" ref="N15991" si="32355">AND(MIN($F15989,$F15990,$F15991)=$F15991,MAX($H15989,$H15990,$H15991)=$H15991)</f>
        <v>0</v>
      </c>
      <c r="O15991" t="b">
        <f t="shared" ref="O15991" si="32356">AND(NOT(N15989),NOT(N15990),N15991)</f>
        <v>0</v>
      </c>
    </row>
    <row r="15992" spans="1:15" x14ac:dyDescent="0.25">
      <c r="A15992" t="s">
        <v>13</v>
      </c>
      <c r="B15992" t="s">
        <v>17</v>
      </c>
      <c r="C15992">
        <v>13</v>
      </c>
      <c r="D15992">
        <v>29</v>
      </c>
      <c r="E15992" t="b">
        <v>0</v>
      </c>
      <c r="F15992">
        <v>1E-3</v>
      </c>
      <c r="G15992">
        <v>64</v>
      </c>
      <c r="H15992">
        <v>1</v>
      </c>
      <c r="I15992">
        <v>2</v>
      </c>
      <c r="J15992">
        <v>1</v>
      </c>
      <c r="K15992">
        <v>0</v>
      </c>
      <c r="L15992">
        <v>0</v>
      </c>
      <c r="M15992">
        <f t="shared" si="32250"/>
        <v>63</v>
      </c>
      <c r="N15992" t="b">
        <f t="shared" ref="N15992" si="32357">AND(MIN($F15992,$F15993,$F15994)=$F15992,MAX($H15992,$H15993,$H15994)=$H15992)</f>
        <v>1</v>
      </c>
      <c r="O15992" t="b">
        <f t="shared" ref="O15992" si="32358">AND(N15992,NOT(N15993),NOT(N15994))</f>
        <v>0</v>
      </c>
    </row>
    <row r="15993" spans="1:15" x14ac:dyDescent="0.25">
      <c r="A15993" t="s">
        <v>15</v>
      </c>
      <c r="B15993" t="s">
        <v>17</v>
      </c>
      <c r="C15993">
        <v>13</v>
      </c>
      <c r="D15993">
        <v>29</v>
      </c>
      <c r="E15993" t="b">
        <v>0</v>
      </c>
      <c r="F15993">
        <v>1E-3</v>
      </c>
      <c r="G15993">
        <v>64</v>
      </c>
      <c r="H15993">
        <v>1</v>
      </c>
      <c r="I15993">
        <v>1</v>
      </c>
      <c r="J15993">
        <v>1</v>
      </c>
      <c r="K15993">
        <v>0</v>
      </c>
      <c r="L15993">
        <v>0</v>
      </c>
      <c r="M15993">
        <f t="shared" si="32250"/>
        <v>63</v>
      </c>
      <c r="N15993" t="b">
        <f t="shared" ref="N15993" si="32359">AND(MIN($F15992,$F15993,$F15994)=$F15993,MAX($H15992,$H15993,$H15994)=$H15993)</f>
        <v>1</v>
      </c>
      <c r="O15993" t="b">
        <f t="shared" ref="O15993" si="32360">AND(NOT(N15992),N15993,NOT(N15994))</f>
        <v>0</v>
      </c>
    </row>
    <row r="15994" spans="1:15" x14ac:dyDescent="0.25">
      <c r="A15994" t="s">
        <v>19</v>
      </c>
      <c r="B15994" t="s">
        <v>17</v>
      </c>
      <c r="C15994">
        <v>13</v>
      </c>
      <c r="D15994">
        <v>29</v>
      </c>
      <c r="E15994" t="b">
        <v>0</v>
      </c>
      <c r="F15994">
        <v>1E-3</v>
      </c>
      <c r="G15994">
        <v>64</v>
      </c>
      <c r="H15994">
        <v>1</v>
      </c>
      <c r="I15994">
        <v>2</v>
      </c>
      <c r="J15994">
        <v>1</v>
      </c>
      <c r="K15994">
        <v>0</v>
      </c>
      <c r="L15994">
        <v>0</v>
      </c>
      <c r="M15994">
        <f t="shared" si="32250"/>
        <v>63</v>
      </c>
      <c r="N15994" t="b">
        <f t="shared" ref="N15994" si="32361">AND(MIN($F15992,$F15993,$F15994)=$F15994,MAX($H15992,$H15993,$H15994)=$H15994)</f>
        <v>1</v>
      </c>
      <c r="O15994" t="b">
        <f t="shared" ref="O15994" si="32362">AND(NOT(N15992),NOT(N15993),N15994)</f>
        <v>0</v>
      </c>
    </row>
    <row r="15995" spans="1:15" x14ac:dyDescent="0.25">
      <c r="A15995" t="s">
        <v>13</v>
      </c>
      <c r="B15995" t="s">
        <v>17</v>
      </c>
      <c r="C15995">
        <v>13</v>
      </c>
      <c r="D15995">
        <v>2</v>
      </c>
      <c r="E15995" t="b">
        <v>0</v>
      </c>
      <c r="F15995">
        <v>1.7000000000000001E-2</v>
      </c>
      <c r="G15995">
        <v>64</v>
      </c>
      <c r="H15995">
        <v>64</v>
      </c>
      <c r="I15995">
        <v>343</v>
      </c>
      <c r="J15995">
        <v>163</v>
      </c>
      <c r="K15995">
        <v>16</v>
      </c>
      <c r="L15995">
        <v>8</v>
      </c>
      <c r="M15995">
        <f t="shared" si="32250"/>
        <v>0</v>
      </c>
      <c r="N15995" t="b">
        <f t="shared" ref="N15995" si="32363">AND(MIN($F15995,$F15996,$F15997)=$F15995,MAX($H15995,$H15996,$H15997)=$H15995)</f>
        <v>1</v>
      </c>
      <c r="O15995" t="b">
        <f t="shared" ref="O15995" si="32364">AND(N15995,NOT(N15996),NOT(N15997))</f>
        <v>1</v>
      </c>
    </row>
    <row r="15996" spans="1:15" x14ac:dyDescent="0.25">
      <c r="A15996" t="s">
        <v>15</v>
      </c>
      <c r="B15996" t="s">
        <v>17</v>
      </c>
      <c r="C15996">
        <v>13</v>
      </c>
      <c r="D15996">
        <v>2</v>
      </c>
      <c r="E15996" t="b">
        <v>0</v>
      </c>
      <c r="F15996">
        <v>2.1000000000000001E-2</v>
      </c>
      <c r="G15996">
        <v>64</v>
      </c>
      <c r="H15996">
        <v>64</v>
      </c>
      <c r="I15996">
        <v>944</v>
      </c>
      <c r="J15996">
        <v>911</v>
      </c>
      <c r="K15996">
        <v>390</v>
      </c>
      <c r="L15996">
        <v>9</v>
      </c>
      <c r="M15996">
        <f t="shared" si="32250"/>
        <v>0</v>
      </c>
      <c r="N15996" t="b">
        <f t="shared" ref="N15996" si="32365">AND(MIN($F15995,$F15996,$F15997)=$F15996,MAX($H15995,$H15996,$H15997)=$H15996)</f>
        <v>0</v>
      </c>
      <c r="O15996" t="b">
        <f t="shared" ref="O15996" si="32366">AND(NOT(N15995),N15996,NOT(N15997))</f>
        <v>0</v>
      </c>
    </row>
    <row r="15997" spans="1:15" x14ac:dyDescent="0.25">
      <c r="A15997" t="s">
        <v>19</v>
      </c>
      <c r="B15997" t="s">
        <v>17</v>
      </c>
      <c r="C15997">
        <v>13</v>
      </c>
      <c r="D15997">
        <v>2</v>
      </c>
      <c r="E15997" t="b">
        <v>0</v>
      </c>
      <c r="F15997">
        <v>1.9E-2</v>
      </c>
      <c r="G15997">
        <v>64</v>
      </c>
      <c r="H15997">
        <v>64</v>
      </c>
      <c r="I15997">
        <v>343</v>
      </c>
      <c r="J15997">
        <v>163</v>
      </c>
      <c r="K15997">
        <v>16</v>
      </c>
      <c r="L15997">
        <v>8</v>
      </c>
      <c r="M15997">
        <f t="shared" si="32250"/>
        <v>0</v>
      </c>
      <c r="N15997" t="b">
        <f t="shared" ref="N15997" si="32367">AND(MIN($F15995,$F15996,$F15997)=$F15997,MAX($H15995,$H15996,$H15997)=$H15997)</f>
        <v>0</v>
      </c>
      <c r="O15997" t="b">
        <f t="shared" ref="O15997" si="32368">AND(NOT(N15995),NOT(N15996),N15997)</f>
        <v>0</v>
      </c>
    </row>
    <row r="15998" spans="1:15" x14ac:dyDescent="0.25">
      <c r="A15998" t="s">
        <v>13</v>
      </c>
      <c r="B15998" t="s">
        <v>17</v>
      </c>
      <c r="C15998">
        <v>13</v>
      </c>
      <c r="D15998">
        <v>30</v>
      </c>
      <c r="E15998" t="b">
        <v>0</v>
      </c>
      <c r="F15998">
        <v>1E-3</v>
      </c>
      <c r="G15998">
        <v>64</v>
      </c>
      <c r="H15998">
        <v>1</v>
      </c>
      <c r="I15998">
        <v>2</v>
      </c>
      <c r="J15998">
        <v>1</v>
      </c>
      <c r="K15998">
        <v>0</v>
      </c>
      <c r="L15998">
        <v>0</v>
      </c>
      <c r="M15998">
        <f t="shared" si="32250"/>
        <v>63</v>
      </c>
      <c r="N15998" t="b">
        <f t="shared" ref="N15998" si="32369">AND(MIN($F15998,$F15999,$F16000)=$F15998,MAX($H15998,$H15999,$H16000)=$H15998)</f>
        <v>0</v>
      </c>
      <c r="O15998" t="b">
        <f t="shared" ref="O15998" si="32370">AND(N15998,NOT(N15999),NOT(N16000))</f>
        <v>0</v>
      </c>
    </row>
    <row r="15999" spans="1:15" x14ac:dyDescent="0.25">
      <c r="A15999" t="s">
        <v>15</v>
      </c>
      <c r="B15999" t="s">
        <v>17</v>
      </c>
      <c r="C15999">
        <v>13</v>
      </c>
      <c r="D15999">
        <v>30</v>
      </c>
      <c r="E15999" t="b">
        <v>0</v>
      </c>
      <c r="F15999">
        <v>1E-3</v>
      </c>
      <c r="G15999">
        <v>64</v>
      </c>
      <c r="H15999">
        <v>1</v>
      </c>
      <c r="I15999">
        <v>1</v>
      </c>
      <c r="J15999">
        <v>1</v>
      </c>
      <c r="K15999">
        <v>0</v>
      </c>
      <c r="L15999">
        <v>0</v>
      </c>
      <c r="M15999">
        <f t="shared" si="32250"/>
        <v>63</v>
      </c>
      <c r="N15999" t="b">
        <f t="shared" ref="N15999" si="32371">AND(MIN($F15998,$F15999,$F16000)=$F15999,MAX($H15998,$H15999,$H16000)=$H15999)</f>
        <v>0</v>
      </c>
      <c r="O15999" t="b">
        <f t="shared" ref="O15999" si="32372">AND(NOT(N15998),N15999,NOT(N16000))</f>
        <v>0</v>
      </c>
    </row>
    <row r="16000" spans="1:15" x14ac:dyDescent="0.25">
      <c r="A16000" t="s">
        <v>19</v>
      </c>
      <c r="B16000" t="s">
        <v>17</v>
      </c>
      <c r="C16000">
        <v>13</v>
      </c>
      <c r="D16000">
        <v>30</v>
      </c>
      <c r="E16000" t="b">
        <v>0</v>
      </c>
      <c r="F16000">
        <v>0</v>
      </c>
      <c r="G16000">
        <v>64</v>
      </c>
      <c r="H16000">
        <v>1</v>
      </c>
      <c r="I16000">
        <v>2</v>
      </c>
      <c r="J16000">
        <v>1</v>
      </c>
      <c r="K16000">
        <v>0</v>
      </c>
      <c r="L16000">
        <v>0</v>
      </c>
      <c r="M16000">
        <f t="shared" si="32250"/>
        <v>63</v>
      </c>
      <c r="N16000" t="b">
        <f t="shared" ref="N16000" si="32373">AND(MIN($F15998,$F15999,$F16000)=$F16000,MAX($H15998,$H15999,$H16000)=$H16000)</f>
        <v>1</v>
      </c>
      <c r="O16000" t="b">
        <f t="shared" ref="O16000" si="32374">AND(NOT(N15998),NOT(N15999),N16000)</f>
        <v>1</v>
      </c>
    </row>
    <row r="16001" spans="1:15" x14ac:dyDescent="0.25">
      <c r="A16001" t="s">
        <v>13</v>
      </c>
      <c r="B16001" t="s">
        <v>17</v>
      </c>
      <c r="C16001">
        <v>13</v>
      </c>
      <c r="D16001">
        <v>31</v>
      </c>
      <c r="E16001" t="b">
        <v>0</v>
      </c>
      <c r="F16001">
        <v>1E-3</v>
      </c>
      <c r="G16001">
        <v>64</v>
      </c>
      <c r="H16001">
        <v>1</v>
      </c>
      <c r="I16001">
        <v>2</v>
      </c>
      <c r="J16001">
        <v>1</v>
      </c>
      <c r="K16001">
        <v>0</v>
      </c>
      <c r="L16001">
        <v>0</v>
      </c>
      <c r="M16001">
        <f t="shared" si="32250"/>
        <v>63</v>
      </c>
      <c r="N16001" t="b">
        <f t="shared" ref="N16001" si="32375">AND(MIN($F16001,$F16002,$F16003)=$F16001,MAX($H16001,$H16002,$H16003)=$H16001)</f>
        <v>0</v>
      </c>
      <c r="O16001" t="b">
        <f t="shared" ref="O16001" si="32376">AND(N16001,NOT(N16002),NOT(N16003))</f>
        <v>0</v>
      </c>
    </row>
    <row r="16002" spans="1:15" x14ac:dyDescent="0.25">
      <c r="A16002" t="s">
        <v>15</v>
      </c>
      <c r="B16002" t="s">
        <v>17</v>
      </c>
      <c r="C16002">
        <v>13</v>
      </c>
      <c r="D16002">
        <v>31</v>
      </c>
      <c r="E16002" t="b">
        <v>0</v>
      </c>
      <c r="F16002">
        <v>2E-3</v>
      </c>
      <c r="G16002">
        <v>64</v>
      </c>
      <c r="H16002">
        <v>1</v>
      </c>
      <c r="I16002">
        <v>1</v>
      </c>
      <c r="J16002">
        <v>1</v>
      </c>
      <c r="K16002">
        <v>0</v>
      </c>
      <c r="L16002">
        <v>0</v>
      </c>
      <c r="M16002">
        <f t="shared" si="32250"/>
        <v>63</v>
      </c>
      <c r="N16002" t="b">
        <f t="shared" ref="N16002" si="32377">AND(MIN($F16001,$F16002,$F16003)=$F16002,MAX($H16001,$H16002,$H16003)=$H16002)</f>
        <v>0</v>
      </c>
      <c r="O16002" t="b">
        <f t="shared" ref="O16002" si="32378">AND(NOT(N16001),N16002,NOT(N16003))</f>
        <v>0</v>
      </c>
    </row>
    <row r="16003" spans="1:15" x14ac:dyDescent="0.25">
      <c r="A16003" t="s">
        <v>19</v>
      </c>
      <c r="B16003" t="s">
        <v>17</v>
      </c>
      <c r="C16003">
        <v>13</v>
      </c>
      <c r="D16003">
        <v>31</v>
      </c>
      <c r="E16003" t="b">
        <v>0</v>
      </c>
      <c r="F16003">
        <v>0</v>
      </c>
      <c r="G16003">
        <v>64</v>
      </c>
      <c r="H16003">
        <v>1</v>
      </c>
      <c r="I16003">
        <v>2</v>
      </c>
      <c r="J16003">
        <v>1</v>
      </c>
      <c r="K16003">
        <v>0</v>
      </c>
      <c r="L16003">
        <v>0</v>
      </c>
      <c r="M16003">
        <f t="shared" ref="M16003:M16066" si="32379">G16003-H16003</f>
        <v>63</v>
      </c>
      <c r="N16003" t="b">
        <f t="shared" ref="N16003" si="32380">AND(MIN($F16001,$F16002,$F16003)=$F16003,MAX($H16001,$H16002,$H16003)=$H16003)</f>
        <v>1</v>
      </c>
      <c r="O16003" t="b">
        <f t="shared" ref="O16003" si="32381">AND(NOT(N16001),NOT(N16002),N16003)</f>
        <v>1</v>
      </c>
    </row>
    <row r="16004" spans="1:15" x14ac:dyDescent="0.25">
      <c r="A16004" t="s">
        <v>13</v>
      </c>
      <c r="B16004" t="s">
        <v>17</v>
      </c>
      <c r="C16004">
        <v>13</v>
      </c>
      <c r="D16004">
        <v>32</v>
      </c>
      <c r="E16004" t="b">
        <v>0</v>
      </c>
      <c r="F16004">
        <v>1E-3</v>
      </c>
      <c r="G16004">
        <v>64</v>
      </c>
      <c r="H16004">
        <v>1</v>
      </c>
      <c r="I16004">
        <v>2</v>
      </c>
      <c r="J16004">
        <v>1</v>
      </c>
      <c r="K16004">
        <v>0</v>
      </c>
      <c r="L16004">
        <v>0</v>
      </c>
      <c r="M16004">
        <f t="shared" si="32379"/>
        <v>63</v>
      </c>
      <c r="N16004" t="b">
        <f t="shared" ref="N16004" si="32382">AND(MIN($F16004,$F16005,$F16006)=$F16004,MAX($H16004,$H16005,$H16006)=$H16004)</f>
        <v>0</v>
      </c>
      <c r="O16004" t="b">
        <f t="shared" ref="O16004" si="32383">AND(N16004,NOT(N16005),NOT(N16006))</f>
        <v>0</v>
      </c>
    </row>
    <row r="16005" spans="1:15" x14ac:dyDescent="0.25">
      <c r="A16005" t="s">
        <v>15</v>
      </c>
      <c r="B16005" t="s">
        <v>17</v>
      </c>
      <c r="C16005">
        <v>13</v>
      </c>
      <c r="D16005">
        <v>32</v>
      </c>
      <c r="E16005" t="b">
        <v>0</v>
      </c>
      <c r="F16005">
        <v>0</v>
      </c>
      <c r="G16005">
        <v>64</v>
      </c>
      <c r="H16005">
        <v>1</v>
      </c>
      <c r="I16005">
        <v>1</v>
      </c>
      <c r="J16005">
        <v>1</v>
      </c>
      <c r="K16005">
        <v>0</v>
      </c>
      <c r="L16005">
        <v>0</v>
      </c>
      <c r="M16005">
        <f t="shared" si="32379"/>
        <v>63</v>
      </c>
      <c r="N16005" t="b">
        <f t="shared" ref="N16005" si="32384">AND(MIN($F16004,$F16005,$F16006)=$F16005,MAX($H16004,$H16005,$H16006)=$H16005)</f>
        <v>1</v>
      </c>
      <c r="O16005" t="b">
        <f t="shared" ref="O16005" si="32385">AND(NOT(N16004),N16005,NOT(N16006))</f>
        <v>1</v>
      </c>
    </row>
    <row r="16006" spans="1:15" x14ac:dyDescent="0.25">
      <c r="A16006" t="s">
        <v>19</v>
      </c>
      <c r="B16006" t="s">
        <v>17</v>
      </c>
      <c r="C16006">
        <v>13</v>
      </c>
      <c r="D16006">
        <v>32</v>
      </c>
      <c r="E16006" t="b">
        <v>0</v>
      </c>
      <c r="F16006">
        <v>1E-3</v>
      </c>
      <c r="G16006">
        <v>64</v>
      </c>
      <c r="H16006">
        <v>1</v>
      </c>
      <c r="I16006">
        <v>2</v>
      </c>
      <c r="J16006">
        <v>1</v>
      </c>
      <c r="K16006">
        <v>0</v>
      </c>
      <c r="L16006">
        <v>0</v>
      </c>
      <c r="M16006">
        <f t="shared" si="32379"/>
        <v>63</v>
      </c>
      <c r="N16006" t="b">
        <f t="shared" ref="N16006" si="32386">AND(MIN($F16004,$F16005,$F16006)=$F16006,MAX($H16004,$H16005,$H16006)=$H16006)</f>
        <v>0</v>
      </c>
      <c r="O16006" t="b">
        <f t="shared" ref="O16006" si="32387">AND(NOT(N16004),NOT(N16005),N16006)</f>
        <v>0</v>
      </c>
    </row>
    <row r="16007" spans="1:15" x14ac:dyDescent="0.25">
      <c r="A16007" t="s">
        <v>13</v>
      </c>
      <c r="B16007" t="s">
        <v>17</v>
      </c>
      <c r="C16007">
        <v>13</v>
      </c>
      <c r="D16007">
        <v>3</v>
      </c>
      <c r="E16007" t="b">
        <v>0</v>
      </c>
      <c r="F16007">
        <v>1.7999999999999999E-2</v>
      </c>
      <c r="G16007">
        <v>64</v>
      </c>
      <c r="H16007">
        <v>64</v>
      </c>
      <c r="I16007">
        <v>347</v>
      </c>
      <c r="J16007">
        <v>164</v>
      </c>
      <c r="K16007">
        <v>16</v>
      </c>
      <c r="L16007">
        <v>9</v>
      </c>
      <c r="M16007">
        <f t="shared" si="32379"/>
        <v>0</v>
      </c>
      <c r="N16007" t="b">
        <f t="shared" ref="N16007" si="32388">AND(MIN($F16007,$F16008,$F16009)=$F16007,MAX($H16007,$H16008,$H16009)=$H16007)</f>
        <v>1</v>
      </c>
      <c r="O16007" t="b">
        <f t="shared" ref="O16007" si="32389">AND(N16007,NOT(N16008),NOT(N16009))</f>
        <v>1</v>
      </c>
    </row>
    <row r="16008" spans="1:15" x14ac:dyDescent="0.25">
      <c r="A16008" t="s">
        <v>15</v>
      </c>
      <c r="B16008" t="s">
        <v>17</v>
      </c>
      <c r="C16008">
        <v>13</v>
      </c>
      <c r="D16008">
        <v>3</v>
      </c>
      <c r="E16008" t="b">
        <v>0</v>
      </c>
      <c r="F16008">
        <v>2.5999999999999999E-2</v>
      </c>
      <c r="G16008">
        <v>64</v>
      </c>
      <c r="H16008">
        <v>64</v>
      </c>
      <c r="I16008">
        <v>2386</v>
      </c>
      <c r="J16008">
        <v>2316</v>
      </c>
      <c r="K16008">
        <v>1092</v>
      </c>
      <c r="L16008">
        <v>11</v>
      </c>
      <c r="M16008">
        <f t="shared" si="32379"/>
        <v>0</v>
      </c>
      <c r="N16008" t="b">
        <f t="shared" ref="N16008" si="32390">AND(MIN($F16007,$F16008,$F16009)=$F16008,MAX($H16007,$H16008,$H16009)=$H16008)</f>
        <v>0</v>
      </c>
      <c r="O16008" t="b">
        <f t="shared" ref="O16008" si="32391">AND(NOT(N16007),N16008,NOT(N16009))</f>
        <v>0</v>
      </c>
    </row>
    <row r="16009" spans="1:15" x14ac:dyDescent="0.25">
      <c r="A16009" t="s">
        <v>19</v>
      </c>
      <c r="B16009" t="s">
        <v>17</v>
      </c>
      <c r="C16009">
        <v>13</v>
      </c>
      <c r="D16009">
        <v>3</v>
      </c>
      <c r="E16009" t="b">
        <v>0</v>
      </c>
      <c r="F16009">
        <v>2.1000000000000001E-2</v>
      </c>
      <c r="G16009">
        <v>64</v>
      </c>
      <c r="H16009">
        <v>64</v>
      </c>
      <c r="I16009">
        <v>347</v>
      </c>
      <c r="J16009">
        <v>164</v>
      </c>
      <c r="K16009">
        <v>16</v>
      </c>
      <c r="L16009">
        <v>9</v>
      </c>
      <c r="M16009">
        <f t="shared" si="32379"/>
        <v>0</v>
      </c>
      <c r="N16009" t="b">
        <f t="shared" ref="N16009" si="32392">AND(MIN($F16007,$F16008,$F16009)=$F16009,MAX($H16007,$H16008,$H16009)=$H16009)</f>
        <v>0</v>
      </c>
      <c r="O16009" t="b">
        <f t="shared" ref="O16009" si="32393">AND(NOT(N16007),NOT(N16008),N16009)</f>
        <v>0</v>
      </c>
    </row>
    <row r="16010" spans="1:15" x14ac:dyDescent="0.25">
      <c r="A16010" t="s">
        <v>13</v>
      </c>
      <c r="B16010" t="s">
        <v>17</v>
      </c>
      <c r="C16010">
        <v>13</v>
      </c>
      <c r="D16010">
        <v>4</v>
      </c>
      <c r="E16010" t="b">
        <v>0</v>
      </c>
      <c r="F16010">
        <v>0.02</v>
      </c>
      <c r="G16010">
        <v>64</v>
      </c>
      <c r="H16010">
        <v>64</v>
      </c>
      <c r="I16010">
        <v>350</v>
      </c>
      <c r="J16010">
        <v>165</v>
      </c>
      <c r="K16010">
        <v>16</v>
      </c>
      <c r="L16010">
        <v>10</v>
      </c>
      <c r="M16010">
        <f t="shared" si="32379"/>
        <v>0</v>
      </c>
      <c r="N16010" t="b">
        <f t="shared" ref="N16010" si="32394">AND(MIN($F16010,$F16011,$F16012)=$F16010,MAX($H16010,$H16011,$H16012)=$H16010)</f>
        <v>1</v>
      </c>
      <c r="O16010" t="b">
        <f t="shared" ref="O16010" si="32395">AND(N16010,NOT(N16011),NOT(N16012))</f>
        <v>0</v>
      </c>
    </row>
    <row r="16011" spans="1:15" x14ac:dyDescent="0.25">
      <c r="A16011" t="s">
        <v>15</v>
      </c>
      <c r="B16011" t="s">
        <v>17</v>
      </c>
      <c r="C16011">
        <v>13</v>
      </c>
      <c r="D16011">
        <v>4</v>
      </c>
      <c r="E16011" t="b">
        <v>0</v>
      </c>
      <c r="F16011">
        <v>7.1999999999999995E-2</v>
      </c>
      <c r="G16011">
        <v>64</v>
      </c>
      <c r="H16011">
        <v>64</v>
      </c>
      <c r="I16011">
        <v>10692</v>
      </c>
      <c r="J16011">
        <v>10405</v>
      </c>
      <c r="K16011">
        <v>5136</v>
      </c>
      <c r="L16011">
        <v>12</v>
      </c>
      <c r="M16011">
        <f t="shared" si="32379"/>
        <v>0</v>
      </c>
      <c r="N16011" t="b">
        <f t="shared" ref="N16011" si="32396">AND(MIN($F16010,$F16011,$F16012)=$F16011,MAX($H16010,$H16011,$H16012)=$H16011)</f>
        <v>0</v>
      </c>
      <c r="O16011" t="b">
        <f t="shared" ref="O16011" si="32397">AND(NOT(N16010),N16011,NOT(N16012))</f>
        <v>0</v>
      </c>
    </row>
    <row r="16012" spans="1:15" x14ac:dyDescent="0.25">
      <c r="A16012" t="s">
        <v>19</v>
      </c>
      <c r="B16012" t="s">
        <v>17</v>
      </c>
      <c r="C16012">
        <v>13</v>
      </c>
      <c r="D16012">
        <v>4</v>
      </c>
      <c r="E16012" t="b">
        <v>0</v>
      </c>
      <c r="F16012">
        <v>0.02</v>
      </c>
      <c r="G16012">
        <v>64</v>
      </c>
      <c r="H16012">
        <v>64</v>
      </c>
      <c r="I16012">
        <v>350</v>
      </c>
      <c r="J16012">
        <v>165</v>
      </c>
      <c r="K16012">
        <v>16</v>
      </c>
      <c r="L16012">
        <v>10</v>
      </c>
      <c r="M16012">
        <f t="shared" si="32379"/>
        <v>0</v>
      </c>
      <c r="N16012" t="b">
        <f t="shared" ref="N16012" si="32398">AND(MIN($F16010,$F16011,$F16012)=$F16012,MAX($H16010,$H16011,$H16012)=$H16012)</f>
        <v>1</v>
      </c>
      <c r="O16012" t="b">
        <f t="shared" ref="O16012" si="32399">AND(NOT(N16010),NOT(N16011),N16012)</f>
        <v>0</v>
      </c>
    </row>
    <row r="16013" spans="1:15" x14ac:dyDescent="0.25">
      <c r="A16013" t="s">
        <v>13</v>
      </c>
      <c r="B16013" t="s">
        <v>17</v>
      </c>
      <c r="C16013">
        <v>13</v>
      </c>
      <c r="D16013">
        <v>5</v>
      </c>
      <c r="E16013" t="b">
        <v>0</v>
      </c>
      <c r="F16013">
        <v>2.3E-2</v>
      </c>
      <c r="G16013">
        <v>64</v>
      </c>
      <c r="H16013">
        <v>64</v>
      </c>
      <c r="I16013">
        <v>352</v>
      </c>
      <c r="J16013">
        <v>166</v>
      </c>
      <c r="K16013">
        <v>16</v>
      </c>
      <c r="L16013">
        <v>11</v>
      </c>
      <c r="M16013">
        <f t="shared" si="32379"/>
        <v>0</v>
      </c>
      <c r="N16013" t="b">
        <f t="shared" ref="N16013" si="32400">AND(MIN($F16013,$F16014,$F16015)=$F16013,MAX($H16013,$H16014,$H16015)=$H16013)</f>
        <v>1</v>
      </c>
      <c r="O16013" t="b">
        <f t="shared" ref="O16013" si="32401">AND(N16013,NOT(N16014),NOT(N16015))</f>
        <v>1</v>
      </c>
    </row>
    <row r="16014" spans="1:15" x14ac:dyDescent="0.25">
      <c r="A16014" t="s">
        <v>15</v>
      </c>
      <c r="B16014" t="s">
        <v>17</v>
      </c>
      <c r="C16014">
        <v>13</v>
      </c>
      <c r="D16014">
        <v>5</v>
      </c>
      <c r="E16014" t="b">
        <v>0</v>
      </c>
      <c r="F16014">
        <v>0.32400000000000001</v>
      </c>
      <c r="G16014">
        <v>64</v>
      </c>
      <c r="H16014">
        <v>64</v>
      </c>
      <c r="I16014">
        <v>59498</v>
      </c>
      <c r="J16014">
        <v>57914</v>
      </c>
      <c r="K16014">
        <v>28890</v>
      </c>
      <c r="L16014">
        <v>16</v>
      </c>
      <c r="M16014">
        <f t="shared" si="32379"/>
        <v>0</v>
      </c>
      <c r="N16014" t="b">
        <f t="shared" ref="N16014" si="32402">AND(MIN($F16013,$F16014,$F16015)=$F16014,MAX($H16013,$H16014,$H16015)=$H16014)</f>
        <v>0</v>
      </c>
      <c r="O16014" t="b">
        <f t="shared" ref="O16014" si="32403">AND(NOT(N16013),N16014,NOT(N16015))</f>
        <v>0</v>
      </c>
    </row>
    <row r="16015" spans="1:15" x14ac:dyDescent="0.25">
      <c r="A16015" t="s">
        <v>19</v>
      </c>
      <c r="B16015" t="s">
        <v>17</v>
      </c>
      <c r="C16015">
        <v>13</v>
      </c>
      <c r="D16015">
        <v>5</v>
      </c>
      <c r="E16015" t="b">
        <v>0</v>
      </c>
      <c r="F16015">
        <v>3.3000000000000002E-2</v>
      </c>
      <c r="G16015">
        <v>64</v>
      </c>
      <c r="H16015">
        <v>64</v>
      </c>
      <c r="I16015">
        <v>352</v>
      </c>
      <c r="J16015">
        <v>166</v>
      </c>
      <c r="K16015">
        <v>16</v>
      </c>
      <c r="L16015">
        <v>11</v>
      </c>
      <c r="M16015">
        <f t="shared" si="32379"/>
        <v>0</v>
      </c>
      <c r="N16015" t="b">
        <f t="shared" ref="N16015" si="32404">AND(MIN($F16013,$F16014,$F16015)=$F16015,MAX($H16013,$H16014,$H16015)=$H16015)</f>
        <v>0</v>
      </c>
      <c r="O16015" t="b">
        <f t="shared" ref="O16015" si="32405">AND(NOT(N16013),NOT(N16014),N16015)</f>
        <v>0</v>
      </c>
    </row>
    <row r="16016" spans="1:15" x14ac:dyDescent="0.25">
      <c r="A16016" t="s">
        <v>13</v>
      </c>
      <c r="B16016" t="s">
        <v>17</v>
      </c>
      <c r="C16016">
        <v>13</v>
      </c>
      <c r="D16016">
        <v>6</v>
      </c>
      <c r="E16016" t="b">
        <v>0</v>
      </c>
      <c r="F16016">
        <v>2.3E-2</v>
      </c>
      <c r="G16016">
        <v>64</v>
      </c>
      <c r="H16016">
        <v>64</v>
      </c>
      <c r="I16016">
        <v>350</v>
      </c>
      <c r="J16016">
        <v>165</v>
      </c>
      <c r="K16016">
        <v>15</v>
      </c>
      <c r="L16016">
        <v>11</v>
      </c>
      <c r="M16016">
        <f t="shared" si="32379"/>
        <v>0</v>
      </c>
      <c r="N16016" t="b">
        <f t="shared" ref="N16016" si="32406">AND(MIN($F16016,$F16017,$F16018)=$F16016,MAX($H16016,$H16017,$H16018)=$H16016)</f>
        <v>0</v>
      </c>
      <c r="O16016" t="b">
        <f t="shared" ref="O16016" si="32407">AND(N16016,NOT(N16017),NOT(N16018))</f>
        <v>0</v>
      </c>
    </row>
    <row r="16017" spans="1:15" x14ac:dyDescent="0.25">
      <c r="A16017" t="s">
        <v>15</v>
      </c>
      <c r="B16017" t="s">
        <v>17</v>
      </c>
      <c r="C16017">
        <v>13</v>
      </c>
      <c r="D16017">
        <v>6</v>
      </c>
      <c r="E16017" t="b">
        <v>0</v>
      </c>
      <c r="F16017">
        <v>1.9490000000000001</v>
      </c>
      <c r="G16017">
        <v>64</v>
      </c>
      <c r="H16017">
        <v>64</v>
      </c>
      <c r="I16017">
        <v>349251</v>
      </c>
      <c r="J16017">
        <v>339891</v>
      </c>
      <c r="K16017">
        <v>169878</v>
      </c>
      <c r="L16017">
        <v>19</v>
      </c>
      <c r="M16017">
        <f t="shared" si="32379"/>
        <v>0</v>
      </c>
      <c r="N16017" t="b">
        <f t="shared" ref="N16017" si="32408">AND(MIN($F16016,$F16017,$F16018)=$F16017,MAX($H16016,$H16017,$H16018)=$H16017)</f>
        <v>0</v>
      </c>
      <c r="O16017" t="b">
        <f t="shared" ref="O16017" si="32409">AND(NOT(N16016),N16017,NOT(N16018))</f>
        <v>0</v>
      </c>
    </row>
    <row r="16018" spans="1:15" x14ac:dyDescent="0.25">
      <c r="A16018" t="s">
        <v>19</v>
      </c>
      <c r="B16018" t="s">
        <v>17</v>
      </c>
      <c r="C16018">
        <v>13</v>
      </c>
      <c r="D16018">
        <v>6</v>
      </c>
      <c r="E16018" t="b">
        <v>0</v>
      </c>
      <c r="F16018">
        <v>0.02</v>
      </c>
      <c r="G16018">
        <v>64</v>
      </c>
      <c r="H16018">
        <v>64</v>
      </c>
      <c r="I16018">
        <v>350</v>
      </c>
      <c r="J16018">
        <v>165</v>
      </c>
      <c r="K16018">
        <v>15</v>
      </c>
      <c r="L16018">
        <v>11</v>
      </c>
      <c r="M16018">
        <f t="shared" si="32379"/>
        <v>0</v>
      </c>
      <c r="N16018" t="b">
        <f t="shared" ref="N16018" si="32410">AND(MIN($F16016,$F16017,$F16018)=$F16018,MAX($H16016,$H16017,$H16018)=$H16018)</f>
        <v>1</v>
      </c>
      <c r="O16018" t="b">
        <f t="shared" ref="O16018" si="32411">AND(NOT(N16016),NOT(N16017),N16018)</f>
        <v>1</v>
      </c>
    </row>
    <row r="16019" spans="1:15" x14ac:dyDescent="0.25">
      <c r="A16019" t="s">
        <v>13</v>
      </c>
      <c r="B16019" t="s">
        <v>17</v>
      </c>
      <c r="C16019">
        <v>13</v>
      </c>
      <c r="D16019">
        <v>7</v>
      </c>
      <c r="E16019" t="b">
        <v>0</v>
      </c>
      <c r="F16019">
        <v>2.1999999999999999E-2</v>
      </c>
      <c r="G16019">
        <v>64</v>
      </c>
      <c r="H16019">
        <v>64</v>
      </c>
      <c r="I16019">
        <v>354</v>
      </c>
      <c r="J16019">
        <v>166</v>
      </c>
      <c r="K16019">
        <v>15</v>
      </c>
      <c r="L16019">
        <v>13</v>
      </c>
      <c r="M16019">
        <f t="shared" si="32379"/>
        <v>0</v>
      </c>
      <c r="N16019" t="b">
        <f t="shared" ref="N16019" si="32412">AND(MIN($F16019,$F16020,$F16021)=$F16019,MAX($H16019,$H16020,$H16021)=$H16019)</f>
        <v>1</v>
      </c>
      <c r="O16019" t="b">
        <f t="shared" ref="O16019" si="32413">AND(N16019,NOT(N16020),NOT(N16021))</f>
        <v>1</v>
      </c>
    </row>
    <row r="16020" spans="1:15" x14ac:dyDescent="0.25">
      <c r="A16020" t="s">
        <v>15</v>
      </c>
      <c r="B16020" t="s">
        <v>17</v>
      </c>
      <c r="C16020">
        <v>13</v>
      </c>
      <c r="D16020">
        <v>7</v>
      </c>
      <c r="E16020" t="b">
        <v>1</v>
      </c>
      <c r="F16020">
        <v>10.000999999999999</v>
      </c>
      <c r="G16020">
        <v>64</v>
      </c>
      <c r="H16020">
        <v>0</v>
      </c>
      <c r="I16020">
        <v>1851099</v>
      </c>
      <c r="J16020">
        <v>1801212</v>
      </c>
      <c r="K16020">
        <v>900603</v>
      </c>
      <c r="L16020">
        <v>21</v>
      </c>
      <c r="M16020">
        <f t="shared" si="32379"/>
        <v>64</v>
      </c>
      <c r="N16020" t="b">
        <f t="shared" ref="N16020" si="32414">AND(MIN($F16019,$F16020,$F16021)=$F16020,MAX($H16019,$H16020,$H16021)=$H16020)</f>
        <v>0</v>
      </c>
      <c r="O16020" t="b">
        <f t="shared" ref="O16020" si="32415">AND(NOT(N16019),N16020,NOT(N16021))</f>
        <v>0</v>
      </c>
    </row>
    <row r="16021" spans="1:15" x14ac:dyDescent="0.25">
      <c r="A16021" t="s">
        <v>19</v>
      </c>
      <c r="B16021" t="s">
        <v>17</v>
      </c>
      <c r="C16021">
        <v>13</v>
      </c>
      <c r="D16021">
        <v>7</v>
      </c>
      <c r="E16021" t="b">
        <v>0</v>
      </c>
      <c r="F16021">
        <v>2.3E-2</v>
      </c>
      <c r="G16021">
        <v>64</v>
      </c>
      <c r="H16021">
        <v>64</v>
      </c>
      <c r="I16021">
        <v>354</v>
      </c>
      <c r="J16021">
        <v>166</v>
      </c>
      <c r="K16021">
        <v>15</v>
      </c>
      <c r="L16021">
        <v>13</v>
      </c>
      <c r="M16021">
        <f t="shared" si="32379"/>
        <v>0</v>
      </c>
      <c r="N16021" t="b">
        <f t="shared" ref="N16021" si="32416">AND(MIN($F16019,$F16020,$F16021)=$F16021,MAX($H16019,$H16020,$H16021)=$H16021)</f>
        <v>0</v>
      </c>
      <c r="O16021" t="b">
        <f t="shared" ref="O16021" si="32417">AND(NOT(N16019),NOT(N16020),N16021)</f>
        <v>0</v>
      </c>
    </row>
    <row r="16022" spans="1:15" x14ac:dyDescent="0.25">
      <c r="A16022" t="s">
        <v>13</v>
      </c>
      <c r="B16022" t="s">
        <v>17</v>
      </c>
      <c r="C16022">
        <v>13</v>
      </c>
      <c r="D16022">
        <v>8</v>
      </c>
      <c r="E16022" t="b">
        <v>0</v>
      </c>
      <c r="F16022">
        <v>2.4E-2</v>
      </c>
      <c r="G16022">
        <v>64</v>
      </c>
      <c r="H16022">
        <v>64</v>
      </c>
      <c r="I16022">
        <v>359</v>
      </c>
      <c r="J16022">
        <v>171</v>
      </c>
      <c r="K16022">
        <v>17</v>
      </c>
      <c r="L16022">
        <v>14</v>
      </c>
      <c r="M16022">
        <f t="shared" si="32379"/>
        <v>0</v>
      </c>
      <c r="N16022" t="b">
        <f t="shared" ref="N16022" si="32418">AND(MIN($F16022,$F16023,$F16024)=$F16022,MAX($H16022,$H16023,$H16024)=$H16022)</f>
        <v>1</v>
      </c>
      <c r="O16022" t="b">
        <f t="shared" ref="O16022" si="32419">AND(N16022,NOT(N16023),NOT(N16024))</f>
        <v>0</v>
      </c>
    </row>
    <row r="16023" spans="1:15" x14ac:dyDescent="0.25">
      <c r="A16023" t="s">
        <v>15</v>
      </c>
      <c r="B16023" t="s">
        <v>17</v>
      </c>
      <c r="C16023">
        <v>13</v>
      </c>
      <c r="D16023">
        <v>8</v>
      </c>
      <c r="E16023" t="b">
        <v>1</v>
      </c>
      <c r="F16023">
        <v>10.000999999999999</v>
      </c>
      <c r="G16023">
        <v>64</v>
      </c>
      <c r="H16023">
        <v>0</v>
      </c>
      <c r="I16023">
        <v>1831014</v>
      </c>
      <c r="J16023">
        <v>1781661</v>
      </c>
      <c r="K16023">
        <v>890827</v>
      </c>
      <c r="L16023">
        <v>21</v>
      </c>
      <c r="M16023">
        <f t="shared" si="32379"/>
        <v>64</v>
      </c>
      <c r="N16023" t="b">
        <f t="shared" ref="N16023" si="32420">AND(MIN($F16022,$F16023,$F16024)=$F16023,MAX($H16022,$H16023,$H16024)=$H16023)</f>
        <v>0</v>
      </c>
      <c r="O16023" t="b">
        <f t="shared" ref="O16023" si="32421">AND(NOT(N16022),N16023,NOT(N16024))</f>
        <v>0</v>
      </c>
    </row>
    <row r="16024" spans="1:15" x14ac:dyDescent="0.25">
      <c r="A16024" t="s">
        <v>19</v>
      </c>
      <c r="B16024" t="s">
        <v>17</v>
      </c>
      <c r="C16024">
        <v>13</v>
      </c>
      <c r="D16024">
        <v>8</v>
      </c>
      <c r="E16024" t="b">
        <v>0</v>
      </c>
      <c r="F16024">
        <v>2.4E-2</v>
      </c>
      <c r="G16024">
        <v>64</v>
      </c>
      <c r="H16024">
        <v>64</v>
      </c>
      <c r="I16024">
        <v>359</v>
      </c>
      <c r="J16024">
        <v>171</v>
      </c>
      <c r="K16024">
        <v>17</v>
      </c>
      <c r="L16024">
        <v>14</v>
      </c>
      <c r="M16024">
        <f t="shared" si="32379"/>
        <v>0</v>
      </c>
      <c r="N16024" t="b">
        <f t="shared" ref="N16024" si="32422">AND(MIN($F16022,$F16023,$F16024)=$F16024,MAX($H16022,$H16023,$H16024)=$H16024)</f>
        <v>1</v>
      </c>
      <c r="O16024" t="b">
        <f t="shared" ref="O16024" si="32423">AND(NOT(N16022),NOT(N16023),N16024)</f>
        <v>0</v>
      </c>
    </row>
    <row r="16025" spans="1:15" x14ac:dyDescent="0.25">
      <c r="A16025" t="s">
        <v>13</v>
      </c>
      <c r="B16025" t="s">
        <v>17</v>
      </c>
      <c r="C16025">
        <v>13</v>
      </c>
      <c r="D16025">
        <v>9</v>
      </c>
      <c r="E16025" t="b">
        <v>0</v>
      </c>
      <c r="F16025">
        <v>4.0000000000000001E-3</v>
      </c>
      <c r="G16025">
        <v>64</v>
      </c>
      <c r="H16025">
        <v>8</v>
      </c>
      <c r="I16025">
        <v>54</v>
      </c>
      <c r="J16025">
        <v>33</v>
      </c>
      <c r="K16025">
        <v>9</v>
      </c>
      <c r="L16025">
        <v>3</v>
      </c>
      <c r="M16025">
        <f t="shared" si="32379"/>
        <v>56</v>
      </c>
      <c r="N16025" t="b">
        <f t="shared" ref="N16025" si="32424">AND(MIN($F16025,$F16026,$F16027)=$F16025,MAX($H16025,$H16026,$H16027)=$H16025)</f>
        <v>1</v>
      </c>
      <c r="O16025" t="b">
        <f t="shared" ref="O16025" si="32425">AND(N16025,NOT(N16026),NOT(N16027))</f>
        <v>0</v>
      </c>
    </row>
    <row r="16026" spans="1:15" x14ac:dyDescent="0.25">
      <c r="A16026" t="s">
        <v>15</v>
      </c>
      <c r="B16026" t="s">
        <v>17</v>
      </c>
      <c r="C16026">
        <v>13</v>
      </c>
      <c r="D16026">
        <v>9</v>
      </c>
      <c r="E16026" t="b">
        <v>0</v>
      </c>
      <c r="F16026">
        <v>4.0000000000000001E-3</v>
      </c>
      <c r="G16026">
        <v>64</v>
      </c>
      <c r="H16026">
        <v>8</v>
      </c>
      <c r="I16026">
        <v>97</v>
      </c>
      <c r="J16026">
        <v>95</v>
      </c>
      <c r="K16026">
        <v>40</v>
      </c>
      <c r="L16026">
        <v>7</v>
      </c>
      <c r="M16026">
        <f t="shared" si="32379"/>
        <v>56</v>
      </c>
      <c r="N16026" t="b">
        <f t="shared" ref="N16026" si="32426">AND(MIN($F16025,$F16026,$F16027)=$F16026,MAX($H16025,$H16026,$H16027)=$H16026)</f>
        <v>1</v>
      </c>
      <c r="O16026" t="b">
        <f t="shared" ref="O16026" si="32427">AND(NOT(N16025),N16026,NOT(N16027))</f>
        <v>0</v>
      </c>
    </row>
    <row r="16027" spans="1:15" x14ac:dyDescent="0.25">
      <c r="A16027" t="s">
        <v>19</v>
      </c>
      <c r="B16027" t="s">
        <v>17</v>
      </c>
      <c r="C16027">
        <v>13</v>
      </c>
      <c r="D16027">
        <v>9</v>
      </c>
      <c r="E16027" t="b">
        <v>0</v>
      </c>
      <c r="F16027">
        <v>4.0000000000000001E-3</v>
      </c>
      <c r="G16027">
        <v>64</v>
      </c>
      <c r="H16027">
        <v>8</v>
      </c>
      <c r="I16027">
        <v>54</v>
      </c>
      <c r="J16027">
        <v>33</v>
      </c>
      <c r="K16027">
        <v>9</v>
      </c>
      <c r="L16027">
        <v>3</v>
      </c>
      <c r="M16027">
        <f t="shared" si="32379"/>
        <v>56</v>
      </c>
      <c r="N16027" t="b">
        <f t="shared" ref="N16027" si="32428">AND(MIN($F16025,$F16026,$F16027)=$F16027,MAX($H16025,$H16026,$H16027)=$H16027)</f>
        <v>1</v>
      </c>
      <c r="O16027" t="b">
        <f t="shared" ref="O16027" si="32429">AND(NOT(N16025),NOT(N16026),N16027)</f>
        <v>0</v>
      </c>
    </row>
    <row r="16028" spans="1:15" x14ac:dyDescent="0.25">
      <c r="A16028" t="s">
        <v>13</v>
      </c>
      <c r="B16028" t="s">
        <v>17</v>
      </c>
      <c r="C16028">
        <v>14</v>
      </c>
      <c r="D16028">
        <v>0</v>
      </c>
      <c r="E16028" t="b">
        <v>0</v>
      </c>
      <c r="F16028">
        <v>5.0000000000000001E-3</v>
      </c>
      <c r="G16028">
        <v>64</v>
      </c>
      <c r="H16028">
        <v>15</v>
      </c>
      <c r="I16028">
        <v>80</v>
      </c>
      <c r="J16028">
        <v>41</v>
      </c>
      <c r="K16028">
        <v>6</v>
      </c>
      <c r="L16028">
        <v>3</v>
      </c>
      <c r="M16028">
        <f t="shared" si="32379"/>
        <v>49</v>
      </c>
      <c r="N16028" t="b">
        <f t="shared" ref="N16028" si="32430">AND(MIN($F16028,$F16029,$F16030)=$F16028,MAX($H16028,$H16029,$H16030)=$H16028)</f>
        <v>1</v>
      </c>
      <c r="O16028" t="b">
        <f t="shared" ref="O16028" si="32431">AND(N16028,NOT(N16029),NOT(N16030))</f>
        <v>1</v>
      </c>
    </row>
    <row r="16029" spans="1:15" x14ac:dyDescent="0.25">
      <c r="A16029" t="s">
        <v>15</v>
      </c>
      <c r="B16029" t="s">
        <v>17</v>
      </c>
      <c r="C16029">
        <v>14</v>
      </c>
      <c r="D16029">
        <v>0</v>
      </c>
      <c r="E16029" t="b">
        <v>0</v>
      </c>
      <c r="F16029">
        <v>6.0000000000000001E-3</v>
      </c>
      <c r="G16029">
        <v>64</v>
      </c>
      <c r="H16029">
        <v>15</v>
      </c>
      <c r="I16029">
        <v>68</v>
      </c>
      <c r="J16029">
        <v>65</v>
      </c>
      <c r="K16029">
        <v>18</v>
      </c>
      <c r="L16029">
        <v>5</v>
      </c>
      <c r="M16029">
        <f t="shared" si="32379"/>
        <v>49</v>
      </c>
      <c r="N16029" t="b">
        <f t="shared" ref="N16029" si="32432">AND(MIN($F16028,$F16029,$F16030)=$F16029,MAX($H16028,$H16029,$H16030)=$H16029)</f>
        <v>0</v>
      </c>
      <c r="O16029" t="b">
        <f t="shared" ref="O16029" si="32433">AND(NOT(N16028),N16029,NOT(N16030))</f>
        <v>0</v>
      </c>
    </row>
    <row r="16030" spans="1:15" x14ac:dyDescent="0.25">
      <c r="A16030" t="s">
        <v>19</v>
      </c>
      <c r="B16030" t="s">
        <v>17</v>
      </c>
      <c r="C16030">
        <v>14</v>
      </c>
      <c r="D16030">
        <v>0</v>
      </c>
      <c r="E16030" t="b">
        <v>0</v>
      </c>
      <c r="F16030">
        <v>6.0000000000000001E-3</v>
      </c>
      <c r="G16030">
        <v>64</v>
      </c>
      <c r="H16030">
        <v>15</v>
      </c>
      <c r="I16030">
        <v>80</v>
      </c>
      <c r="J16030">
        <v>41</v>
      </c>
      <c r="K16030">
        <v>6</v>
      </c>
      <c r="L16030">
        <v>3</v>
      </c>
      <c r="M16030">
        <f t="shared" si="32379"/>
        <v>49</v>
      </c>
      <c r="N16030" t="b">
        <f t="shared" ref="N16030" si="32434">AND(MIN($F16028,$F16029,$F16030)=$F16030,MAX($H16028,$H16029,$H16030)=$H16030)</f>
        <v>0</v>
      </c>
      <c r="O16030" t="b">
        <f t="shared" ref="O16030" si="32435">AND(NOT(N16028),NOT(N16029),N16030)</f>
        <v>0</v>
      </c>
    </row>
    <row r="16031" spans="1:15" x14ac:dyDescent="0.25">
      <c r="A16031" t="s">
        <v>13</v>
      </c>
      <c r="B16031" t="s">
        <v>17</v>
      </c>
      <c r="C16031">
        <v>14</v>
      </c>
      <c r="D16031">
        <v>10</v>
      </c>
      <c r="E16031" t="b">
        <v>0</v>
      </c>
      <c r="F16031">
        <v>1.2E-2</v>
      </c>
      <c r="G16031">
        <v>64</v>
      </c>
      <c r="H16031">
        <v>34</v>
      </c>
      <c r="I16031">
        <v>192</v>
      </c>
      <c r="J16031">
        <v>113</v>
      </c>
      <c r="K16031">
        <v>23</v>
      </c>
      <c r="L16031">
        <v>7</v>
      </c>
      <c r="M16031">
        <f t="shared" si="32379"/>
        <v>30</v>
      </c>
      <c r="N16031" t="b">
        <f t="shared" ref="N16031" si="32436">AND(MIN($F16031,$F16032,$F16033)=$F16031,MAX($H16031,$H16032,$H16033)=$H16031)</f>
        <v>1</v>
      </c>
      <c r="O16031" t="b">
        <f t="shared" ref="O16031" si="32437">AND(N16031,NOT(N16032),NOT(N16033))</f>
        <v>1</v>
      </c>
    </row>
    <row r="16032" spans="1:15" x14ac:dyDescent="0.25">
      <c r="A16032" t="s">
        <v>15</v>
      </c>
      <c r="B16032" t="s">
        <v>17</v>
      </c>
      <c r="C16032">
        <v>14</v>
      </c>
      <c r="D16032">
        <v>10</v>
      </c>
      <c r="E16032" t="b">
        <v>0</v>
      </c>
      <c r="F16032">
        <v>2.1999999999999999E-2</v>
      </c>
      <c r="G16032">
        <v>64</v>
      </c>
      <c r="H16032">
        <v>34</v>
      </c>
      <c r="I16032">
        <v>950</v>
      </c>
      <c r="J16032">
        <v>939</v>
      </c>
      <c r="K16032">
        <v>436</v>
      </c>
      <c r="L16032">
        <v>9</v>
      </c>
      <c r="M16032">
        <f t="shared" si="32379"/>
        <v>30</v>
      </c>
      <c r="N16032" t="b">
        <f t="shared" ref="N16032" si="32438">AND(MIN($F16031,$F16032,$F16033)=$F16032,MAX($H16031,$H16032,$H16033)=$H16032)</f>
        <v>0</v>
      </c>
      <c r="O16032" t="b">
        <f t="shared" ref="O16032" si="32439">AND(NOT(N16031),N16032,NOT(N16033))</f>
        <v>0</v>
      </c>
    </row>
    <row r="16033" spans="1:15" x14ac:dyDescent="0.25">
      <c r="A16033" t="s">
        <v>19</v>
      </c>
      <c r="B16033" t="s">
        <v>17</v>
      </c>
      <c r="C16033">
        <v>14</v>
      </c>
      <c r="D16033">
        <v>10</v>
      </c>
      <c r="E16033" t="b">
        <v>0</v>
      </c>
      <c r="F16033">
        <v>1.4999999999999999E-2</v>
      </c>
      <c r="G16033">
        <v>64</v>
      </c>
      <c r="H16033">
        <v>34</v>
      </c>
      <c r="I16033">
        <v>192</v>
      </c>
      <c r="J16033">
        <v>113</v>
      </c>
      <c r="K16033">
        <v>23</v>
      </c>
      <c r="L16033">
        <v>7</v>
      </c>
      <c r="M16033">
        <f t="shared" si="32379"/>
        <v>30</v>
      </c>
      <c r="N16033" t="b">
        <f t="shared" ref="N16033" si="32440">AND(MIN($F16031,$F16032,$F16033)=$F16033,MAX($H16031,$H16032,$H16033)=$H16033)</f>
        <v>0</v>
      </c>
      <c r="O16033" t="b">
        <f t="shared" ref="O16033" si="32441">AND(NOT(N16031),NOT(N16032),N16033)</f>
        <v>0</v>
      </c>
    </row>
    <row r="16034" spans="1:15" x14ac:dyDescent="0.25">
      <c r="A16034" t="s">
        <v>13</v>
      </c>
      <c r="B16034" t="s">
        <v>17</v>
      </c>
      <c r="C16034">
        <v>14</v>
      </c>
      <c r="D16034">
        <v>11</v>
      </c>
      <c r="E16034" t="b">
        <v>0</v>
      </c>
      <c r="F16034">
        <v>1.7999999999999999E-2</v>
      </c>
      <c r="G16034">
        <v>64</v>
      </c>
      <c r="H16034">
        <v>64</v>
      </c>
      <c r="I16034">
        <v>358</v>
      </c>
      <c r="J16034">
        <v>209</v>
      </c>
      <c r="K16034">
        <v>39</v>
      </c>
      <c r="L16034">
        <v>7</v>
      </c>
      <c r="M16034">
        <f t="shared" si="32379"/>
        <v>0</v>
      </c>
      <c r="N16034" t="b">
        <f t="shared" ref="N16034" si="32442">AND(MIN($F16034,$F16035,$F16036)=$F16034,MAX($H16034,$H16035,$H16036)=$H16034)</f>
        <v>1</v>
      </c>
      <c r="O16034" t="b">
        <f t="shared" ref="O16034" si="32443">AND(N16034,NOT(N16035),NOT(N16036))</f>
        <v>1</v>
      </c>
    </row>
    <row r="16035" spans="1:15" x14ac:dyDescent="0.25">
      <c r="A16035" t="s">
        <v>15</v>
      </c>
      <c r="B16035" t="s">
        <v>17</v>
      </c>
      <c r="C16035">
        <v>14</v>
      </c>
      <c r="D16035">
        <v>11</v>
      </c>
      <c r="E16035" t="b">
        <v>0</v>
      </c>
      <c r="F16035">
        <v>4.7E-2</v>
      </c>
      <c r="G16035">
        <v>64</v>
      </c>
      <c r="H16035">
        <v>64</v>
      </c>
      <c r="I16035">
        <v>5153</v>
      </c>
      <c r="J16035">
        <v>5099</v>
      </c>
      <c r="K16035">
        <v>2484</v>
      </c>
      <c r="L16035">
        <v>12</v>
      </c>
      <c r="M16035">
        <f t="shared" si="32379"/>
        <v>0</v>
      </c>
      <c r="N16035" t="b">
        <f t="shared" ref="N16035" si="32444">AND(MIN($F16034,$F16035,$F16036)=$F16035,MAX($H16034,$H16035,$H16036)=$H16035)</f>
        <v>0</v>
      </c>
      <c r="O16035" t="b">
        <f t="shared" ref="O16035" si="32445">AND(NOT(N16034),N16035,NOT(N16036))</f>
        <v>0</v>
      </c>
    </row>
    <row r="16036" spans="1:15" x14ac:dyDescent="0.25">
      <c r="A16036" t="s">
        <v>19</v>
      </c>
      <c r="B16036" t="s">
        <v>17</v>
      </c>
      <c r="C16036">
        <v>14</v>
      </c>
      <c r="D16036">
        <v>11</v>
      </c>
      <c r="E16036" t="b">
        <v>0</v>
      </c>
      <c r="F16036">
        <v>2.1999999999999999E-2</v>
      </c>
      <c r="G16036">
        <v>64</v>
      </c>
      <c r="H16036">
        <v>64</v>
      </c>
      <c r="I16036">
        <v>358</v>
      </c>
      <c r="J16036">
        <v>209</v>
      </c>
      <c r="K16036">
        <v>39</v>
      </c>
      <c r="L16036">
        <v>7</v>
      </c>
      <c r="M16036">
        <f t="shared" si="32379"/>
        <v>0</v>
      </c>
      <c r="N16036" t="b">
        <f t="shared" ref="N16036" si="32446">AND(MIN($F16034,$F16035,$F16036)=$F16036,MAX($H16034,$H16035,$H16036)=$H16036)</f>
        <v>0</v>
      </c>
      <c r="O16036" t="b">
        <f t="shared" ref="O16036" si="32447">AND(NOT(N16034),NOT(N16035),N16036)</f>
        <v>0</v>
      </c>
    </row>
    <row r="16037" spans="1:15" x14ac:dyDescent="0.25">
      <c r="A16037" t="s">
        <v>13</v>
      </c>
      <c r="B16037" t="s">
        <v>17</v>
      </c>
      <c r="C16037">
        <v>14</v>
      </c>
      <c r="D16037">
        <v>12</v>
      </c>
      <c r="E16037" t="b">
        <v>0</v>
      </c>
      <c r="F16037">
        <v>1.7999999999999999E-2</v>
      </c>
      <c r="G16037">
        <v>64</v>
      </c>
      <c r="H16037">
        <v>64</v>
      </c>
      <c r="I16037">
        <v>365</v>
      </c>
      <c r="J16037">
        <v>211</v>
      </c>
      <c r="K16037">
        <v>40</v>
      </c>
      <c r="L16037">
        <v>8</v>
      </c>
      <c r="M16037">
        <f t="shared" si="32379"/>
        <v>0</v>
      </c>
      <c r="N16037" t="b">
        <f t="shared" ref="N16037" si="32448">AND(MIN($F16037,$F16038,$F16039)=$F16037,MAX($H16037,$H16038,$H16039)=$H16037)</f>
        <v>1</v>
      </c>
      <c r="O16037" t="b">
        <f t="shared" ref="O16037" si="32449">AND(N16037,NOT(N16038),NOT(N16039))</f>
        <v>1</v>
      </c>
    </row>
    <row r="16038" spans="1:15" x14ac:dyDescent="0.25">
      <c r="A16038" t="s">
        <v>15</v>
      </c>
      <c r="B16038" t="s">
        <v>17</v>
      </c>
      <c r="C16038">
        <v>14</v>
      </c>
      <c r="D16038">
        <v>12</v>
      </c>
      <c r="E16038" t="b">
        <v>0</v>
      </c>
      <c r="F16038">
        <v>0.13300000000000001</v>
      </c>
      <c r="G16038">
        <v>64</v>
      </c>
      <c r="H16038">
        <v>64</v>
      </c>
      <c r="I16038">
        <v>19551</v>
      </c>
      <c r="J16038">
        <v>19368</v>
      </c>
      <c r="K16038">
        <v>9618</v>
      </c>
      <c r="L16038">
        <v>15</v>
      </c>
      <c r="M16038">
        <f t="shared" si="32379"/>
        <v>0</v>
      </c>
      <c r="N16038" t="b">
        <f t="shared" ref="N16038" si="32450">AND(MIN($F16037,$F16038,$F16039)=$F16038,MAX($H16037,$H16038,$H16039)=$H16038)</f>
        <v>0</v>
      </c>
      <c r="O16038" t="b">
        <f t="shared" ref="O16038" si="32451">AND(NOT(N16037),N16038,NOT(N16039))</f>
        <v>0</v>
      </c>
    </row>
    <row r="16039" spans="1:15" x14ac:dyDescent="0.25">
      <c r="A16039" t="s">
        <v>19</v>
      </c>
      <c r="B16039" t="s">
        <v>17</v>
      </c>
      <c r="C16039">
        <v>14</v>
      </c>
      <c r="D16039">
        <v>12</v>
      </c>
      <c r="E16039" t="b">
        <v>0</v>
      </c>
      <c r="F16039">
        <v>1.9E-2</v>
      </c>
      <c r="G16039">
        <v>64</v>
      </c>
      <c r="H16039">
        <v>64</v>
      </c>
      <c r="I16039">
        <v>365</v>
      </c>
      <c r="J16039">
        <v>211</v>
      </c>
      <c r="K16039">
        <v>40</v>
      </c>
      <c r="L16039">
        <v>8</v>
      </c>
      <c r="M16039">
        <f t="shared" si="32379"/>
        <v>0</v>
      </c>
      <c r="N16039" t="b">
        <f t="shared" ref="N16039" si="32452">AND(MIN($F16037,$F16038,$F16039)=$F16039,MAX($H16037,$H16038,$H16039)=$H16039)</f>
        <v>0</v>
      </c>
      <c r="O16039" t="b">
        <f t="shared" ref="O16039" si="32453">AND(NOT(N16037),NOT(N16038),N16039)</f>
        <v>0</v>
      </c>
    </row>
    <row r="16040" spans="1:15" x14ac:dyDescent="0.25">
      <c r="A16040" t="s">
        <v>13</v>
      </c>
      <c r="B16040" t="s">
        <v>17</v>
      </c>
      <c r="C16040">
        <v>14</v>
      </c>
      <c r="D16040">
        <v>13</v>
      </c>
      <c r="E16040" t="b">
        <v>0</v>
      </c>
      <c r="F16040">
        <v>2.4E-2</v>
      </c>
      <c r="G16040">
        <v>64</v>
      </c>
      <c r="H16040">
        <v>64</v>
      </c>
      <c r="I16040">
        <v>370</v>
      </c>
      <c r="J16040">
        <v>214</v>
      </c>
      <c r="K16040">
        <v>41</v>
      </c>
      <c r="L16040">
        <v>11</v>
      </c>
      <c r="M16040">
        <f t="shared" si="32379"/>
        <v>0</v>
      </c>
      <c r="N16040" t="b">
        <f t="shared" ref="N16040" si="32454">AND(MIN($F16040,$F16041,$F16042)=$F16040,MAX($H16040,$H16041,$H16042)=$H16040)</f>
        <v>0</v>
      </c>
      <c r="O16040" t="b">
        <f t="shared" ref="O16040" si="32455">AND(N16040,NOT(N16041),NOT(N16042))</f>
        <v>0</v>
      </c>
    </row>
    <row r="16041" spans="1:15" x14ac:dyDescent="0.25">
      <c r="A16041" t="s">
        <v>15</v>
      </c>
      <c r="B16041" t="s">
        <v>17</v>
      </c>
      <c r="C16041">
        <v>14</v>
      </c>
      <c r="D16041">
        <v>13</v>
      </c>
      <c r="E16041" t="b">
        <v>0</v>
      </c>
      <c r="F16041">
        <v>0.77</v>
      </c>
      <c r="G16041">
        <v>64</v>
      </c>
      <c r="H16041">
        <v>64</v>
      </c>
      <c r="I16041">
        <v>134785</v>
      </c>
      <c r="J16041">
        <v>133577</v>
      </c>
      <c r="K16041">
        <v>66722</v>
      </c>
      <c r="L16041">
        <v>16</v>
      </c>
      <c r="M16041">
        <f t="shared" si="32379"/>
        <v>0</v>
      </c>
      <c r="N16041" t="b">
        <f t="shared" ref="N16041" si="32456">AND(MIN($F16040,$F16041,$F16042)=$F16041,MAX($H16040,$H16041,$H16042)=$H16041)</f>
        <v>0</v>
      </c>
      <c r="O16041" t="b">
        <f t="shared" ref="O16041" si="32457">AND(NOT(N16040),N16041,NOT(N16042))</f>
        <v>0</v>
      </c>
    </row>
    <row r="16042" spans="1:15" x14ac:dyDescent="0.25">
      <c r="A16042" t="s">
        <v>19</v>
      </c>
      <c r="B16042" t="s">
        <v>17</v>
      </c>
      <c r="C16042">
        <v>14</v>
      </c>
      <c r="D16042">
        <v>13</v>
      </c>
      <c r="E16042" t="b">
        <v>0</v>
      </c>
      <c r="F16042">
        <v>1.9E-2</v>
      </c>
      <c r="G16042">
        <v>64</v>
      </c>
      <c r="H16042">
        <v>64</v>
      </c>
      <c r="I16042">
        <v>370</v>
      </c>
      <c r="J16042">
        <v>214</v>
      </c>
      <c r="K16042">
        <v>41</v>
      </c>
      <c r="L16042">
        <v>11</v>
      </c>
      <c r="M16042">
        <f t="shared" si="32379"/>
        <v>0</v>
      </c>
      <c r="N16042" t="b">
        <f t="shared" ref="N16042" si="32458">AND(MIN($F16040,$F16041,$F16042)=$F16042,MAX($H16040,$H16041,$H16042)=$H16042)</f>
        <v>1</v>
      </c>
      <c r="O16042" t="b">
        <f t="shared" ref="O16042" si="32459">AND(NOT(N16040),NOT(N16041),N16042)</f>
        <v>1</v>
      </c>
    </row>
    <row r="16043" spans="1:15" x14ac:dyDescent="0.25">
      <c r="A16043" t="s">
        <v>13</v>
      </c>
      <c r="B16043" t="s">
        <v>17</v>
      </c>
      <c r="C16043">
        <v>14</v>
      </c>
      <c r="D16043">
        <v>14</v>
      </c>
      <c r="E16043" t="b">
        <v>0</v>
      </c>
      <c r="F16043">
        <v>1.9E-2</v>
      </c>
      <c r="G16043">
        <v>64</v>
      </c>
      <c r="H16043">
        <v>64</v>
      </c>
      <c r="I16043">
        <v>372</v>
      </c>
      <c r="J16043">
        <v>215</v>
      </c>
      <c r="K16043">
        <v>41</v>
      </c>
      <c r="L16043">
        <v>12</v>
      </c>
      <c r="M16043">
        <f t="shared" si="32379"/>
        <v>0</v>
      </c>
      <c r="N16043" t="b">
        <f t="shared" ref="N16043" si="32460">AND(MIN($F16043,$F16044,$F16045)=$F16043,MAX($H16043,$H16044,$H16045)=$H16043)</f>
        <v>1</v>
      </c>
      <c r="O16043" t="b">
        <f t="shared" ref="O16043" si="32461">AND(N16043,NOT(N16044),NOT(N16045))</f>
        <v>1</v>
      </c>
    </row>
    <row r="16044" spans="1:15" x14ac:dyDescent="0.25">
      <c r="A16044" t="s">
        <v>15</v>
      </c>
      <c r="B16044" t="s">
        <v>17</v>
      </c>
      <c r="C16044">
        <v>14</v>
      </c>
      <c r="D16044">
        <v>14</v>
      </c>
      <c r="E16044" t="b">
        <v>0</v>
      </c>
      <c r="F16044">
        <v>6.0510000000000002</v>
      </c>
      <c r="G16044">
        <v>64</v>
      </c>
      <c r="H16044">
        <v>64</v>
      </c>
      <c r="I16044">
        <v>1056807</v>
      </c>
      <c r="J16044">
        <v>1047406</v>
      </c>
      <c r="K16044">
        <v>523636</v>
      </c>
      <c r="L16044">
        <v>20</v>
      </c>
      <c r="M16044">
        <f t="shared" si="32379"/>
        <v>0</v>
      </c>
      <c r="N16044" t="b">
        <f t="shared" ref="N16044" si="32462">AND(MIN($F16043,$F16044,$F16045)=$F16044,MAX($H16043,$H16044,$H16045)=$H16044)</f>
        <v>0</v>
      </c>
      <c r="O16044" t="b">
        <f t="shared" ref="O16044" si="32463">AND(NOT(N16043),N16044,NOT(N16045))</f>
        <v>0</v>
      </c>
    </row>
    <row r="16045" spans="1:15" x14ac:dyDescent="0.25">
      <c r="A16045" t="s">
        <v>19</v>
      </c>
      <c r="B16045" t="s">
        <v>17</v>
      </c>
      <c r="C16045">
        <v>14</v>
      </c>
      <c r="D16045">
        <v>14</v>
      </c>
      <c r="E16045" t="b">
        <v>0</v>
      </c>
      <c r="F16045">
        <v>3.4000000000000002E-2</v>
      </c>
      <c r="G16045">
        <v>64</v>
      </c>
      <c r="H16045">
        <v>64</v>
      </c>
      <c r="I16045">
        <v>372</v>
      </c>
      <c r="J16045">
        <v>215</v>
      </c>
      <c r="K16045">
        <v>41</v>
      </c>
      <c r="L16045">
        <v>12</v>
      </c>
      <c r="M16045">
        <f t="shared" si="32379"/>
        <v>0</v>
      </c>
      <c r="N16045" t="b">
        <f t="shared" ref="N16045" si="32464">AND(MIN($F16043,$F16044,$F16045)=$F16045,MAX($H16043,$H16044,$H16045)=$H16045)</f>
        <v>0</v>
      </c>
      <c r="O16045" t="b">
        <f t="shared" ref="O16045" si="32465">AND(NOT(N16043),NOT(N16044),N16045)</f>
        <v>0</v>
      </c>
    </row>
    <row r="16046" spans="1:15" x14ac:dyDescent="0.25">
      <c r="A16046" t="s">
        <v>13</v>
      </c>
      <c r="B16046" t="s">
        <v>17</v>
      </c>
      <c r="C16046">
        <v>14</v>
      </c>
      <c r="D16046">
        <v>15</v>
      </c>
      <c r="E16046" t="b">
        <v>0</v>
      </c>
      <c r="F16046">
        <v>2.9000000000000001E-2</v>
      </c>
      <c r="G16046">
        <v>64</v>
      </c>
      <c r="H16046">
        <v>64</v>
      </c>
      <c r="I16046">
        <v>370</v>
      </c>
      <c r="J16046">
        <v>214</v>
      </c>
      <c r="K16046">
        <v>40</v>
      </c>
      <c r="L16046">
        <v>11</v>
      </c>
      <c r="M16046">
        <f t="shared" si="32379"/>
        <v>0</v>
      </c>
      <c r="N16046" t="b">
        <f t="shared" ref="N16046" si="32466">AND(MIN($F16046,$F16047,$F16048)=$F16046,MAX($H16046,$H16047,$H16048)=$H16046)</f>
        <v>0</v>
      </c>
      <c r="O16046" t="b">
        <f t="shared" ref="O16046" si="32467">AND(N16046,NOT(N16047),NOT(N16048))</f>
        <v>0</v>
      </c>
    </row>
    <row r="16047" spans="1:15" x14ac:dyDescent="0.25">
      <c r="A16047" t="s">
        <v>15</v>
      </c>
      <c r="B16047" t="s">
        <v>17</v>
      </c>
      <c r="C16047">
        <v>14</v>
      </c>
      <c r="D16047">
        <v>15</v>
      </c>
      <c r="E16047" t="b">
        <v>1</v>
      </c>
      <c r="F16047">
        <v>10.000999999999999</v>
      </c>
      <c r="G16047">
        <v>64</v>
      </c>
      <c r="H16047">
        <v>0</v>
      </c>
      <c r="I16047">
        <v>1737583</v>
      </c>
      <c r="J16047">
        <v>1722140</v>
      </c>
      <c r="K16047">
        <v>861066</v>
      </c>
      <c r="L16047">
        <v>23</v>
      </c>
      <c r="M16047">
        <f t="shared" si="32379"/>
        <v>64</v>
      </c>
      <c r="N16047" t="b">
        <f t="shared" ref="N16047" si="32468">AND(MIN($F16046,$F16047,$F16048)=$F16047,MAX($H16046,$H16047,$H16048)=$H16047)</f>
        <v>0</v>
      </c>
      <c r="O16047" t="b">
        <f t="shared" ref="O16047" si="32469">AND(NOT(N16046),N16047,NOT(N16048))</f>
        <v>0</v>
      </c>
    </row>
    <row r="16048" spans="1:15" x14ac:dyDescent="0.25">
      <c r="A16048" t="s">
        <v>19</v>
      </c>
      <c r="B16048" t="s">
        <v>17</v>
      </c>
      <c r="C16048">
        <v>14</v>
      </c>
      <c r="D16048">
        <v>15</v>
      </c>
      <c r="E16048" t="b">
        <v>0</v>
      </c>
      <c r="F16048">
        <v>0.02</v>
      </c>
      <c r="G16048">
        <v>64</v>
      </c>
      <c r="H16048">
        <v>64</v>
      </c>
      <c r="I16048">
        <v>370</v>
      </c>
      <c r="J16048">
        <v>214</v>
      </c>
      <c r="K16048">
        <v>40</v>
      </c>
      <c r="L16048">
        <v>11</v>
      </c>
      <c r="M16048">
        <f t="shared" si="32379"/>
        <v>0</v>
      </c>
      <c r="N16048" t="b">
        <f t="shared" ref="N16048" si="32470">AND(MIN($F16046,$F16047,$F16048)=$F16048,MAX($H16046,$H16047,$H16048)=$H16048)</f>
        <v>1</v>
      </c>
      <c r="O16048" t="b">
        <f t="shared" ref="O16048" si="32471">AND(NOT(N16046),NOT(N16047),N16048)</f>
        <v>1</v>
      </c>
    </row>
    <row r="16049" spans="1:15" x14ac:dyDescent="0.25">
      <c r="A16049" t="s">
        <v>13</v>
      </c>
      <c r="B16049" t="s">
        <v>17</v>
      </c>
      <c r="C16049">
        <v>14</v>
      </c>
      <c r="D16049">
        <v>16</v>
      </c>
      <c r="E16049" t="b">
        <v>0</v>
      </c>
      <c r="F16049">
        <v>2.1999999999999999E-2</v>
      </c>
      <c r="G16049">
        <v>64</v>
      </c>
      <c r="H16049">
        <v>64</v>
      </c>
      <c r="I16049">
        <v>377</v>
      </c>
      <c r="J16049">
        <v>219</v>
      </c>
      <c r="K16049">
        <v>42</v>
      </c>
      <c r="L16049">
        <v>14</v>
      </c>
      <c r="M16049">
        <f t="shared" si="32379"/>
        <v>0</v>
      </c>
      <c r="N16049" t="b">
        <f t="shared" ref="N16049" si="32472">AND(MIN($F16049,$F16050,$F16051)=$F16049,MAX($H16049,$H16050,$H16051)=$H16049)</f>
        <v>0</v>
      </c>
      <c r="O16049" t="b">
        <f t="shared" ref="O16049" si="32473">AND(N16049,NOT(N16050),NOT(N16051))</f>
        <v>0</v>
      </c>
    </row>
    <row r="16050" spans="1:15" x14ac:dyDescent="0.25">
      <c r="A16050" t="s">
        <v>15</v>
      </c>
      <c r="B16050" t="s">
        <v>17</v>
      </c>
      <c r="C16050">
        <v>14</v>
      </c>
      <c r="D16050">
        <v>16</v>
      </c>
      <c r="E16050" t="b">
        <v>1</v>
      </c>
      <c r="F16050">
        <v>10.003</v>
      </c>
      <c r="G16050">
        <v>64</v>
      </c>
      <c r="H16050">
        <v>0</v>
      </c>
      <c r="I16050">
        <v>1719231</v>
      </c>
      <c r="J16050">
        <v>1703950</v>
      </c>
      <c r="K16050">
        <v>851971</v>
      </c>
      <c r="L16050">
        <v>23</v>
      </c>
      <c r="M16050">
        <f t="shared" si="32379"/>
        <v>64</v>
      </c>
      <c r="N16050" t="b">
        <f t="shared" ref="N16050" si="32474">AND(MIN($F16049,$F16050,$F16051)=$F16050,MAX($H16049,$H16050,$H16051)=$H16050)</f>
        <v>0</v>
      </c>
      <c r="O16050" t="b">
        <f t="shared" ref="O16050" si="32475">AND(NOT(N16049),N16050,NOT(N16051))</f>
        <v>0</v>
      </c>
    </row>
    <row r="16051" spans="1:15" x14ac:dyDescent="0.25">
      <c r="A16051" t="s">
        <v>19</v>
      </c>
      <c r="B16051" t="s">
        <v>17</v>
      </c>
      <c r="C16051">
        <v>14</v>
      </c>
      <c r="D16051">
        <v>16</v>
      </c>
      <c r="E16051" t="b">
        <v>0</v>
      </c>
      <c r="F16051">
        <v>2.1000000000000001E-2</v>
      </c>
      <c r="G16051">
        <v>64</v>
      </c>
      <c r="H16051">
        <v>64</v>
      </c>
      <c r="I16051">
        <v>377</v>
      </c>
      <c r="J16051">
        <v>219</v>
      </c>
      <c r="K16051">
        <v>42</v>
      </c>
      <c r="L16051">
        <v>14</v>
      </c>
      <c r="M16051">
        <f t="shared" si="32379"/>
        <v>0</v>
      </c>
      <c r="N16051" t="b">
        <f t="shared" ref="N16051" si="32476">AND(MIN($F16049,$F16050,$F16051)=$F16051,MAX($H16049,$H16050,$H16051)=$H16051)</f>
        <v>1</v>
      </c>
      <c r="O16051" t="b">
        <f t="shared" ref="O16051" si="32477">AND(NOT(N16049),NOT(N16050),N16051)</f>
        <v>1</v>
      </c>
    </row>
    <row r="16052" spans="1:15" x14ac:dyDescent="0.25">
      <c r="A16052" t="s">
        <v>13</v>
      </c>
      <c r="B16052" t="s">
        <v>17</v>
      </c>
      <c r="C16052">
        <v>14</v>
      </c>
      <c r="D16052">
        <v>17</v>
      </c>
      <c r="E16052" t="b">
        <v>0</v>
      </c>
      <c r="F16052">
        <v>2.5000000000000001E-2</v>
      </c>
      <c r="G16052">
        <v>64</v>
      </c>
      <c r="H16052">
        <v>64</v>
      </c>
      <c r="I16052">
        <v>379</v>
      </c>
      <c r="J16052">
        <v>220</v>
      </c>
      <c r="K16052">
        <v>42</v>
      </c>
      <c r="L16052">
        <v>13</v>
      </c>
      <c r="M16052">
        <f t="shared" si="32379"/>
        <v>0</v>
      </c>
      <c r="N16052" t="b">
        <f t="shared" ref="N16052" si="32478">AND(MIN($F16052,$F16053,$F16054)=$F16052,MAX($H16052,$H16053,$H16054)=$H16052)</f>
        <v>0</v>
      </c>
      <c r="O16052" t="b">
        <f t="shared" ref="O16052" si="32479">AND(N16052,NOT(N16053),NOT(N16054))</f>
        <v>0</v>
      </c>
    </row>
    <row r="16053" spans="1:15" x14ac:dyDescent="0.25">
      <c r="A16053" t="s">
        <v>15</v>
      </c>
      <c r="B16053" t="s">
        <v>17</v>
      </c>
      <c r="C16053">
        <v>14</v>
      </c>
      <c r="D16053">
        <v>17</v>
      </c>
      <c r="E16053" t="b">
        <v>1</v>
      </c>
      <c r="F16053">
        <v>10.000999999999999</v>
      </c>
      <c r="G16053">
        <v>64</v>
      </c>
      <c r="H16053">
        <v>0</v>
      </c>
      <c r="I16053">
        <v>1698541</v>
      </c>
      <c r="J16053">
        <v>1683444</v>
      </c>
      <c r="K16053">
        <v>841717</v>
      </c>
      <c r="L16053">
        <v>25</v>
      </c>
      <c r="M16053">
        <f t="shared" si="32379"/>
        <v>64</v>
      </c>
      <c r="N16053" t="b">
        <f t="shared" ref="N16053" si="32480">AND(MIN($F16052,$F16053,$F16054)=$F16053,MAX($H16052,$H16053,$H16054)=$H16053)</f>
        <v>0</v>
      </c>
      <c r="O16053" t="b">
        <f t="shared" ref="O16053" si="32481">AND(NOT(N16052),N16053,NOT(N16054))</f>
        <v>0</v>
      </c>
    </row>
    <row r="16054" spans="1:15" x14ac:dyDescent="0.25">
      <c r="A16054" t="s">
        <v>19</v>
      </c>
      <c r="B16054" t="s">
        <v>17</v>
      </c>
      <c r="C16054">
        <v>14</v>
      </c>
      <c r="D16054">
        <v>17</v>
      </c>
      <c r="E16054" t="b">
        <v>0</v>
      </c>
      <c r="F16054">
        <v>2.3E-2</v>
      </c>
      <c r="G16054">
        <v>64</v>
      </c>
      <c r="H16054">
        <v>64</v>
      </c>
      <c r="I16054">
        <v>379</v>
      </c>
      <c r="J16054">
        <v>220</v>
      </c>
      <c r="K16054">
        <v>42</v>
      </c>
      <c r="L16054">
        <v>13</v>
      </c>
      <c r="M16054">
        <f t="shared" si="32379"/>
        <v>0</v>
      </c>
      <c r="N16054" t="b">
        <f t="shared" ref="N16054" si="32482">AND(MIN($F16052,$F16053,$F16054)=$F16054,MAX($H16052,$H16053,$H16054)=$H16054)</f>
        <v>1</v>
      </c>
      <c r="O16054" t="b">
        <f t="shared" ref="O16054" si="32483">AND(NOT(N16052),NOT(N16053),N16054)</f>
        <v>1</v>
      </c>
    </row>
    <row r="16055" spans="1:15" x14ac:dyDescent="0.25">
      <c r="A16055" t="s">
        <v>13</v>
      </c>
      <c r="B16055" t="s">
        <v>17</v>
      </c>
      <c r="C16055">
        <v>14</v>
      </c>
      <c r="D16055">
        <v>18</v>
      </c>
      <c r="E16055" t="b">
        <v>0</v>
      </c>
      <c r="F16055">
        <v>3.0000000000000001E-3</v>
      </c>
      <c r="G16055">
        <v>64</v>
      </c>
      <c r="H16055">
        <v>8</v>
      </c>
      <c r="I16055">
        <v>62</v>
      </c>
      <c r="J16055">
        <v>41</v>
      </c>
      <c r="K16055">
        <v>13</v>
      </c>
      <c r="L16055">
        <v>3</v>
      </c>
      <c r="M16055">
        <f t="shared" si="32379"/>
        <v>56</v>
      </c>
      <c r="N16055" t="b">
        <f t="shared" ref="N16055" si="32484">AND(MIN($F16055,$F16056,$F16057)=$F16055,MAX($H16055,$H16056,$H16057)=$H16055)</f>
        <v>0</v>
      </c>
      <c r="O16055" t="b">
        <f t="shared" ref="O16055" si="32485">AND(N16055,NOT(N16056),NOT(N16057))</f>
        <v>0</v>
      </c>
    </row>
    <row r="16056" spans="1:15" x14ac:dyDescent="0.25">
      <c r="A16056" t="s">
        <v>15</v>
      </c>
      <c r="B16056" t="s">
        <v>17</v>
      </c>
      <c r="C16056">
        <v>14</v>
      </c>
      <c r="D16056">
        <v>18</v>
      </c>
      <c r="E16056" t="b">
        <v>0</v>
      </c>
      <c r="F16056">
        <v>3.0000000000000001E-3</v>
      </c>
      <c r="G16056">
        <v>64</v>
      </c>
      <c r="H16056">
        <v>8</v>
      </c>
      <c r="I16056">
        <v>159</v>
      </c>
      <c r="J16056">
        <v>157</v>
      </c>
      <c r="K16056">
        <v>71</v>
      </c>
      <c r="L16056">
        <v>9</v>
      </c>
      <c r="M16056">
        <f t="shared" si="32379"/>
        <v>56</v>
      </c>
      <c r="N16056" t="b">
        <f t="shared" ref="N16056" si="32486">AND(MIN($F16055,$F16056,$F16057)=$F16056,MAX($H16055,$H16056,$H16057)=$H16056)</f>
        <v>0</v>
      </c>
      <c r="O16056" t="b">
        <f t="shared" ref="O16056" si="32487">AND(NOT(N16055),N16056,NOT(N16057))</f>
        <v>0</v>
      </c>
    </row>
    <row r="16057" spans="1:15" x14ac:dyDescent="0.25">
      <c r="A16057" t="s">
        <v>19</v>
      </c>
      <c r="B16057" t="s">
        <v>17</v>
      </c>
      <c r="C16057">
        <v>14</v>
      </c>
      <c r="D16057">
        <v>18</v>
      </c>
      <c r="E16057" t="b">
        <v>0</v>
      </c>
      <c r="F16057">
        <v>2E-3</v>
      </c>
      <c r="G16057">
        <v>64</v>
      </c>
      <c r="H16057">
        <v>8</v>
      </c>
      <c r="I16057">
        <v>62</v>
      </c>
      <c r="J16057">
        <v>41</v>
      </c>
      <c r="K16057">
        <v>13</v>
      </c>
      <c r="L16057">
        <v>3</v>
      </c>
      <c r="M16057">
        <f t="shared" si="32379"/>
        <v>56</v>
      </c>
      <c r="N16057" t="b">
        <f t="shared" ref="N16057" si="32488">AND(MIN($F16055,$F16056,$F16057)=$F16057,MAX($H16055,$H16056,$H16057)=$H16057)</f>
        <v>1</v>
      </c>
      <c r="O16057" t="b">
        <f t="shared" ref="O16057" si="32489">AND(NOT(N16055),NOT(N16056),N16057)</f>
        <v>1</v>
      </c>
    </row>
    <row r="16058" spans="1:15" x14ac:dyDescent="0.25">
      <c r="A16058" t="s">
        <v>13</v>
      </c>
      <c r="B16058" t="s">
        <v>17</v>
      </c>
      <c r="C16058">
        <v>14</v>
      </c>
      <c r="D16058">
        <v>19</v>
      </c>
      <c r="E16058" t="b">
        <v>0</v>
      </c>
      <c r="F16058">
        <v>5.0000000000000001E-3</v>
      </c>
      <c r="G16058">
        <v>64</v>
      </c>
      <c r="H16058">
        <v>16</v>
      </c>
      <c r="I16058">
        <v>130</v>
      </c>
      <c r="J16058">
        <v>81</v>
      </c>
      <c r="K16058">
        <v>25</v>
      </c>
      <c r="L16058">
        <v>6</v>
      </c>
      <c r="M16058">
        <f t="shared" si="32379"/>
        <v>48</v>
      </c>
      <c r="N16058" t="b">
        <f t="shared" ref="N16058" si="32490">AND(MIN($F16058,$F16059,$F16060)=$F16058,MAX($H16058,$H16059,$H16060)=$H16058)</f>
        <v>1</v>
      </c>
      <c r="O16058" t="b">
        <f t="shared" ref="O16058" si="32491">AND(N16058,NOT(N16059),NOT(N16060))</f>
        <v>0</v>
      </c>
    </row>
    <row r="16059" spans="1:15" x14ac:dyDescent="0.25">
      <c r="A16059" t="s">
        <v>15</v>
      </c>
      <c r="B16059" t="s">
        <v>17</v>
      </c>
      <c r="C16059">
        <v>14</v>
      </c>
      <c r="D16059">
        <v>19</v>
      </c>
      <c r="E16059" t="b">
        <v>0</v>
      </c>
      <c r="F16059">
        <v>1.0999999999999999E-2</v>
      </c>
      <c r="G16059">
        <v>64</v>
      </c>
      <c r="H16059">
        <v>16</v>
      </c>
      <c r="I16059">
        <v>1353</v>
      </c>
      <c r="J16059">
        <v>1341</v>
      </c>
      <c r="K16059">
        <v>655</v>
      </c>
      <c r="L16059">
        <v>10</v>
      </c>
      <c r="M16059">
        <f t="shared" si="32379"/>
        <v>48</v>
      </c>
      <c r="N16059" t="b">
        <f t="shared" ref="N16059" si="32492">AND(MIN($F16058,$F16059,$F16060)=$F16059,MAX($H16058,$H16059,$H16060)=$H16059)</f>
        <v>0</v>
      </c>
      <c r="O16059" t="b">
        <f t="shared" ref="O16059" si="32493">AND(NOT(N16058),N16059,NOT(N16060))</f>
        <v>0</v>
      </c>
    </row>
    <row r="16060" spans="1:15" x14ac:dyDescent="0.25">
      <c r="A16060" t="s">
        <v>19</v>
      </c>
      <c r="B16060" t="s">
        <v>17</v>
      </c>
      <c r="C16060">
        <v>14</v>
      </c>
      <c r="D16060">
        <v>19</v>
      </c>
      <c r="E16060" t="b">
        <v>0</v>
      </c>
      <c r="F16060">
        <v>5.0000000000000001E-3</v>
      </c>
      <c r="G16060">
        <v>64</v>
      </c>
      <c r="H16060">
        <v>16</v>
      </c>
      <c r="I16060">
        <v>130</v>
      </c>
      <c r="J16060">
        <v>81</v>
      </c>
      <c r="K16060">
        <v>25</v>
      </c>
      <c r="L16060">
        <v>6</v>
      </c>
      <c r="M16060">
        <f t="shared" si="32379"/>
        <v>48</v>
      </c>
      <c r="N16060" t="b">
        <f t="shared" ref="N16060" si="32494">AND(MIN($F16058,$F16059,$F16060)=$F16060,MAX($H16058,$H16059,$H16060)=$H16060)</f>
        <v>1</v>
      </c>
      <c r="O16060" t="b">
        <f t="shared" ref="O16060" si="32495">AND(NOT(N16058),NOT(N16059),N16060)</f>
        <v>0</v>
      </c>
    </row>
    <row r="16061" spans="1:15" x14ac:dyDescent="0.25">
      <c r="A16061" t="s">
        <v>13</v>
      </c>
      <c r="B16061" t="s">
        <v>17</v>
      </c>
      <c r="C16061">
        <v>14</v>
      </c>
      <c r="D16061">
        <v>1</v>
      </c>
      <c r="E16061" t="b">
        <v>0</v>
      </c>
      <c r="F16061">
        <v>1.2999999999999999E-2</v>
      </c>
      <c r="G16061">
        <v>64</v>
      </c>
      <c r="H16061">
        <v>48</v>
      </c>
      <c r="I16061">
        <v>250</v>
      </c>
      <c r="J16061">
        <v>117</v>
      </c>
      <c r="K16061">
        <v>11</v>
      </c>
      <c r="L16061">
        <v>6</v>
      </c>
      <c r="M16061">
        <f t="shared" si="32379"/>
        <v>16</v>
      </c>
      <c r="N16061" t="b">
        <f t="shared" ref="N16061" si="32496">AND(MIN($F16061,$F16062,$F16063)=$F16061,MAX($H16061,$H16062,$H16063)=$H16061)</f>
        <v>1</v>
      </c>
      <c r="O16061" t="b">
        <f t="shared" ref="O16061" si="32497">AND(N16061,NOT(N16062),NOT(N16063))</f>
        <v>0</v>
      </c>
    </row>
    <row r="16062" spans="1:15" x14ac:dyDescent="0.25">
      <c r="A16062" t="s">
        <v>15</v>
      </c>
      <c r="B16062" t="s">
        <v>17</v>
      </c>
      <c r="C16062">
        <v>14</v>
      </c>
      <c r="D16062">
        <v>1</v>
      </c>
      <c r="E16062" t="b">
        <v>0</v>
      </c>
      <c r="F16062">
        <v>1.2999999999999999E-2</v>
      </c>
      <c r="G16062">
        <v>64</v>
      </c>
      <c r="H16062">
        <v>48</v>
      </c>
      <c r="I16062">
        <v>362</v>
      </c>
      <c r="J16062">
        <v>347</v>
      </c>
      <c r="K16062">
        <v>126</v>
      </c>
      <c r="L16062">
        <v>6</v>
      </c>
      <c r="M16062">
        <f t="shared" si="32379"/>
        <v>16</v>
      </c>
      <c r="N16062" t="b">
        <f t="shared" ref="N16062" si="32498">AND(MIN($F16061,$F16062,$F16063)=$F16062,MAX($H16061,$H16062,$H16063)=$H16062)</f>
        <v>1</v>
      </c>
      <c r="O16062" t="b">
        <f t="shared" ref="O16062" si="32499">AND(NOT(N16061),N16062,NOT(N16063))</f>
        <v>0</v>
      </c>
    </row>
    <row r="16063" spans="1:15" x14ac:dyDescent="0.25">
      <c r="A16063" t="s">
        <v>19</v>
      </c>
      <c r="B16063" t="s">
        <v>17</v>
      </c>
      <c r="C16063">
        <v>14</v>
      </c>
      <c r="D16063">
        <v>1</v>
      </c>
      <c r="E16063" t="b">
        <v>0</v>
      </c>
      <c r="F16063">
        <v>1.4E-2</v>
      </c>
      <c r="G16063">
        <v>64</v>
      </c>
      <c r="H16063">
        <v>48</v>
      </c>
      <c r="I16063">
        <v>250</v>
      </c>
      <c r="J16063">
        <v>117</v>
      </c>
      <c r="K16063">
        <v>11</v>
      </c>
      <c r="L16063">
        <v>6</v>
      </c>
      <c r="M16063">
        <f t="shared" si="32379"/>
        <v>16</v>
      </c>
      <c r="N16063" t="b">
        <f t="shared" ref="N16063" si="32500">AND(MIN($F16061,$F16062,$F16063)=$F16063,MAX($H16061,$H16062,$H16063)=$H16063)</f>
        <v>0</v>
      </c>
      <c r="O16063" t="b">
        <f t="shared" ref="O16063" si="32501">AND(NOT(N16061),NOT(N16062),N16063)</f>
        <v>0</v>
      </c>
    </row>
    <row r="16064" spans="1:15" x14ac:dyDescent="0.25">
      <c r="A16064" t="s">
        <v>13</v>
      </c>
      <c r="B16064" t="s">
        <v>17</v>
      </c>
      <c r="C16064">
        <v>14</v>
      </c>
      <c r="D16064">
        <v>20</v>
      </c>
      <c r="E16064" t="b">
        <v>0</v>
      </c>
      <c r="F16064">
        <v>1.7000000000000001E-2</v>
      </c>
      <c r="G16064">
        <v>64</v>
      </c>
      <c r="H16064">
        <v>32</v>
      </c>
      <c r="I16064">
        <v>232</v>
      </c>
      <c r="J16064">
        <v>141</v>
      </c>
      <c r="K16064">
        <v>39</v>
      </c>
      <c r="L16064">
        <v>7</v>
      </c>
      <c r="M16064">
        <f t="shared" si="32379"/>
        <v>32</v>
      </c>
      <c r="N16064" t="b">
        <f t="shared" ref="N16064" si="32502">AND(MIN($F16064,$F16065,$F16066)=$F16064,MAX($H16064,$H16065,$H16066)=$H16064)</f>
        <v>0</v>
      </c>
      <c r="O16064" t="b">
        <f t="shared" ref="O16064" si="32503">AND(N16064,NOT(N16065),NOT(N16066))</f>
        <v>0</v>
      </c>
    </row>
    <row r="16065" spans="1:15" x14ac:dyDescent="0.25">
      <c r="A16065" t="s">
        <v>15</v>
      </c>
      <c r="B16065" t="s">
        <v>17</v>
      </c>
      <c r="C16065">
        <v>14</v>
      </c>
      <c r="D16065">
        <v>20</v>
      </c>
      <c r="E16065" t="b">
        <v>0</v>
      </c>
      <c r="F16065">
        <v>7.3999999999999996E-2</v>
      </c>
      <c r="G16065">
        <v>64</v>
      </c>
      <c r="H16065">
        <v>32</v>
      </c>
      <c r="I16065">
        <v>12005</v>
      </c>
      <c r="J16065">
        <v>11917</v>
      </c>
      <c r="K16065">
        <v>5927</v>
      </c>
      <c r="L16065">
        <v>13</v>
      </c>
      <c r="M16065">
        <f t="shared" si="32379"/>
        <v>32</v>
      </c>
      <c r="N16065" t="b">
        <f t="shared" ref="N16065" si="32504">AND(MIN($F16064,$F16065,$F16066)=$F16065,MAX($H16064,$H16065,$H16066)=$H16065)</f>
        <v>0</v>
      </c>
      <c r="O16065" t="b">
        <f t="shared" ref="O16065" si="32505">AND(NOT(N16064),N16065,NOT(N16066))</f>
        <v>0</v>
      </c>
    </row>
    <row r="16066" spans="1:15" x14ac:dyDescent="0.25">
      <c r="A16066" t="s">
        <v>19</v>
      </c>
      <c r="B16066" t="s">
        <v>17</v>
      </c>
      <c r="C16066">
        <v>14</v>
      </c>
      <c r="D16066">
        <v>20</v>
      </c>
      <c r="E16066" t="b">
        <v>0</v>
      </c>
      <c r="F16066">
        <v>1.0999999999999999E-2</v>
      </c>
      <c r="G16066">
        <v>64</v>
      </c>
      <c r="H16066">
        <v>32</v>
      </c>
      <c r="I16066">
        <v>232</v>
      </c>
      <c r="J16066">
        <v>141</v>
      </c>
      <c r="K16066">
        <v>39</v>
      </c>
      <c r="L16066">
        <v>7</v>
      </c>
      <c r="M16066">
        <f t="shared" si="32379"/>
        <v>32</v>
      </c>
      <c r="N16066" t="b">
        <f t="shared" ref="N16066" si="32506">AND(MIN($F16064,$F16065,$F16066)=$F16066,MAX($H16064,$H16065,$H16066)=$H16066)</f>
        <v>1</v>
      </c>
      <c r="O16066" t="b">
        <f t="shared" ref="O16066" si="32507">AND(NOT(N16064),NOT(N16065),N16066)</f>
        <v>1</v>
      </c>
    </row>
    <row r="16067" spans="1:15" x14ac:dyDescent="0.25">
      <c r="A16067" t="s">
        <v>13</v>
      </c>
      <c r="B16067" t="s">
        <v>17</v>
      </c>
      <c r="C16067">
        <v>14</v>
      </c>
      <c r="D16067">
        <v>21</v>
      </c>
      <c r="E16067" t="b">
        <v>0</v>
      </c>
      <c r="F16067">
        <v>2.1000000000000001E-2</v>
      </c>
      <c r="G16067">
        <v>64</v>
      </c>
      <c r="H16067">
        <v>64</v>
      </c>
      <c r="I16067">
        <v>485</v>
      </c>
      <c r="J16067">
        <v>300</v>
      </c>
      <c r="K16067">
        <v>86</v>
      </c>
      <c r="L16067">
        <v>8</v>
      </c>
      <c r="M16067">
        <f t="shared" ref="M16067:M16130" si="32508">G16067-H16067</f>
        <v>0</v>
      </c>
      <c r="N16067" t="b">
        <f t="shared" ref="N16067" si="32509">AND(MIN($F16067,$F16068,$F16069)=$F16067,MAX($H16067,$H16068,$H16069)=$H16067)</f>
        <v>1</v>
      </c>
      <c r="O16067" t="b">
        <f t="shared" ref="O16067" si="32510">AND(N16067,NOT(N16068),NOT(N16069))</f>
        <v>1</v>
      </c>
    </row>
    <row r="16068" spans="1:15" x14ac:dyDescent="0.25">
      <c r="A16068" t="s">
        <v>15</v>
      </c>
      <c r="B16068" t="s">
        <v>17</v>
      </c>
      <c r="C16068">
        <v>14</v>
      </c>
      <c r="D16068">
        <v>21</v>
      </c>
      <c r="E16068" t="b">
        <v>0</v>
      </c>
      <c r="F16068">
        <v>0.54900000000000004</v>
      </c>
      <c r="G16068">
        <v>64</v>
      </c>
      <c r="H16068">
        <v>64</v>
      </c>
      <c r="I16068">
        <v>92804</v>
      </c>
      <c r="J16068">
        <v>92158</v>
      </c>
      <c r="K16068">
        <v>46013</v>
      </c>
      <c r="L16068">
        <v>16</v>
      </c>
      <c r="M16068">
        <f t="shared" si="32508"/>
        <v>0</v>
      </c>
      <c r="N16068" t="b">
        <f t="shared" ref="N16068" si="32511">AND(MIN($F16067,$F16068,$F16069)=$F16068,MAX($H16067,$H16068,$H16069)=$H16068)</f>
        <v>0</v>
      </c>
      <c r="O16068" t="b">
        <f t="shared" ref="O16068" si="32512">AND(NOT(N16067),N16068,NOT(N16069))</f>
        <v>0</v>
      </c>
    </row>
    <row r="16069" spans="1:15" x14ac:dyDescent="0.25">
      <c r="A16069" t="s">
        <v>19</v>
      </c>
      <c r="B16069" t="s">
        <v>17</v>
      </c>
      <c r="C16069">
        <v>14</v>
      </c>
      <c r="D16069">
        <v>21</v>
      </c>
      <c r="E16069" t="b">
        <v>0</v>
      </c>
      <c r="F16069">
        <v>3.3000000000000002E-2</v>
      </c>
      <c r="G16069">
        <v>64</v>
      </c>
      <c r="H16069">
        <v>64</v>
      </c>
      <c r="I16069">
        <v>485</v>
      </c>
      <c r="J16069">
        <v>300</v>
      </c>
      <c r="K16069">
        <v>86</v>
      </c>
      <c r="L16069">
        <v>8</v>
      </c>
      <c r="M16069">
        <f t="shared" si="32508"/>
        <v>0</v>
      </c>
      <c r="N16069" t="b">
        <f t="shared" ref="N16069" si="32513">AND(MIN($F16067,$F16068,$F16069)=$F16069,MAX($H16067,$H16068,$H16069)=$H16069)</f>
        <v>0</v>
      </c>
      <c r="O16069" t="b">
        <f t="shared" ref="O16069" si="32514">AND(NOT(N16067),NOT(N16068),N16069)</f>
        <v>0</v>
      </c>
    </row>
    <row r="16070" spans="1:15" x14ac:dyDescent="0.25">
      <c r="A16070" t="s">
        <v>13</v>
      </c>
      <c r="B16070" t="s">
        <v>17</v>
      </c>
      <c r="C16070">
        <v>14</v>
      </c>
      <c r="D16070">
        <v>22</v>
      </c>
      <c r="E16070" t="b">
        <v>0</v>
      </c>
      <c r="F16070">
        <v>2.7E-2</v>
      </c>
      <c r="G16070">
        <v>64</v>
      </c>
      <c r="H16070">
        <v>64</v>
      </c>
      <c r="I16070">
        <v>486</v>
      </c>
      <c r="J16070">
        <v>300</v>
      </c>
      <c r="K16070">
        <v>86</v>
      </c>
      <c r="L16070">
        <v>11</v>
      </c>
      <c r="M16070">
        <f t="shared" si="32508"/>
        <v>0</v>
      </c>
      <c r="N16070" t="b">
        <f t="shared" ref="N16070" si="32515">AND(MIN($F16070,$F16071,$F16072)=$F16070,MAX($H16070,$H16071,$H16072)=$H16070)</f>
        <v>0</v>
      </c>
      <c r="O16070" t="b">
        <f t="shared" ref="O16070" si="32516">AND(N16070,NOT(N16071),NOT(N16072))</f>
        <v>0</v>
      </c>
    </row>
    <row r="16071" spans="1:15" x14ac:dyDescent="0.25">
      <c r="A16071" t="s">
        <v>15</v>
      </c>
      <c r="B16071" t="s">
        <v>17</v>
      </c>
      <c r="C16071">
        <v>14</v>
      </c>
      <c r="D16071">
        <v>22</v>
      </c>
      <c r="E16071" t="b">
        <v>0</v>
      </c>
      <c r="F16071">
        <v>2.38</v>
      </c>
      <c r="G16071">
        <v>64</v>
      </c>
      <c r="H16071">
        <v>64</v>
      </c>
      <c r="I16071">
        <v>415627</v>
      </c>
      <c r="J16071">
        <v>412793</v>
      </c>
      <c r="K16071">
        <v>206330</v>
      </c>
      <c r="L16071">
        <v>17</v>
      </c>
      <c r="M16071">
        <f t="shared" si="32508"/>
        <v>0</v>
      </c>
      <c r="N16071" t="b">
        <f t="shared" ref="N16071" si="32517">AND(MIN($F16070,$F16071,$F16072)=$F16071,MAX($H16070,$H16071,$H16072)=$H16071)</f>
        <v>0</v>
      </c>
      <c r="O16071" t="b">
        <f t="shared" ref="O16071" si="32518">AND(NOT(N16070),N16071,NOT(N16072))</f>
        <v>0</v>
      </c>
    </row>
    <row r="16072" spans="1:15" x14ac:dyDescent="0.25">
      <c r="A16072" t="s">
        <v>19</v>
      </c>
      <c r="B16072" t="s">
        <v>17</v>
      </c>
      <c r="C16072">
        <v>14</v>
      </c>
      <c r="D16072">
        <v>22</v>
      </c>
      <c r="E16072" t="b">
        <v>0</v>
      </c>
      <c r="F16072">
        <v>2.3E-2</v>
      </c>
      <c r="G16072">
        <v>64</v>
      </c>
      <c r="H16072">
        <v>64</v>
      </c>
      <c r="I16072">
        <v>486</v>
      </c>
      <c r="J16072">
        <v>300</v>
      </c>
      <c r="K16072">
        <v>86</v>
      </c>
      <c r="L16072">
        <v>11</v>
      </c>
      <c r="M16072">
        <f t="shared" si="32508"/>
        <v>0</v>
      </c>
      <c r="N16072" t="b">
        <f t="shared" ref="N16072" si="32519">AND(MIN($F16070,$F16071,$F16072)=$F16072,MAX($H16070,$H16071,$H16072)=$H16072)</f>
        <v>1</v>
      </c>
      <c r="O16072" t="b">
        <f t="shared" ref="O16072" si="32520">AND(NOT(N16070),NOT(N16071),N16072)</f>
        <v>1</v>
      </c>
    </row>
    <row r="16073" spans="1:15" x14ac:dyDescent="0.25">
      <c r="A16073" t="s">
        <v>13</v>
      </c>
      <c r="B16073" t="s">
        <v>17</v>
      </c>
      <c r="C16073">
        <v>14</v>
      </c>
      <c r="D16073">
        <v>23</v>
      </c>
      <c r="E16073" t="b">
        <v>0</v>
      </c>
      <c r="F16073">
        <v>0.03</v>
      </c>
      <c r="G16073">
        <v>64</v>
      </c>
      <c r="H16073">
        <v>64</v>
      </c>
      <c r="I16073">
        <v>488</v>
      </c>
      <c r="J16073">
        <v>301</v>
      </c>
      <c r="K16073">
        <v>86</v>
      </c>
      <c r="L16073">
        <v>12</v>
      </c>
      <c r="M16073">
        <f t="shared" si="32508"/>
        <v>0</v>
      </c>
      <c r="N16073" t="b">
        <f t="shared" ref="N16073" si="32521">AND(MIN($F16073,$F16074,$F16075)=$F16073,MAX($H16073,$H16074,$H16075)=$H16073)</f>
        <v>0</v>
      </c>
      <c r="O16073" t="b">
        <f t="shared" ref="O16073" si="32522">AND(N16073,NOT(N16074),NOT(N16075))</f>
        <v>0</v>
      </c>
    </row>
    <row r="16074" spans="1:15" x14ac:dyDescent="0.25">
      <c r="A16074" t="s">
        <v>15</v>
      </c>
      <c r="B16074" t="s">
        <v>17</v>
      </c>
      <c r="C16074">
        <v>14</v>
      </c>
      <c r="D16074">
        <v>23</v>
      </c>
      <c r="E16074" t="b">
        <v>1</v>
      </c>
      <c r="F16074">
        <v>10.000999999999999</v>
      </c>
      <c r="G16074">
        <v>64</v>
      </c>
      <c r="H16074">
        <v>0</v>
      </c>
      <c r="I16074">
        <v>1853511</v>
      </c>
      <c r="J16074">
        <v>1840950</v>
      </c>
      <c r="K16074">
        <v>920472</v>
      </c>
      <c r="L16074">
        <v>21</v>
      </c>
      <c r="M16074">
        <f t="shared" si="32508"/>
        <v>64</v>
      </c>
      <c r="N16074" t="b">
        <f t="shared" ref="N16074" si="32523">AND(MIN($F16073,$F16074,$F16075)=$F16074,MAX($H16073,$H16074,$H16075)=$H16074)</f>
        <v>0</v>
      </c>
      <c r="O16074" t="b">
        <f t="shared" ref="O16074" si="32524">AND(NOT(N16073),N16074,NOT(N16075))</f>
        <v>0</v>
      </c>
    </row>
    <row r="16075" spans="1:15" x14ac:dyDescent="0.25">
      <c r="A16075" t="s">
        <v>19</v>
      </c>
      <c r="B16075" t="s">
        <v>17</v>
      </c>
      <c r="C16075">
        <v>14</v>
      </c>
      <c r="D16075">
        <v>23</v>
      </c>
      <c r="E16075" t="b">
        <v>0</v>
      </c>
      <c r="F16075">
        <v>2.1999999999999999E-2</v>
      </c>
      <c r="G16075">
        <v>64</v>
      </c>
      <c r="H16075">
        <v>64</v>
      </c>
      <c r="I16075">
        <v>488</v>
      </c>
      <c r="J16075">
        <v>301</v>
      </c>
      <c r="K16075">
        <v>86</v>
      </c>
      <c r="L16075">
        <v>12</v>
      </c>
      <c r="M16075">
        <f t="shared" si="32508"/>
        <v>0</v>
      </c>
      <c r="N16075" t="b">
        <f t="shared" ref="N16075" si="32525">AND(MIN($F16073,$F16074,$F16075)=$F16075,MAX($H16073,$H16074,$H16075)=$H16075)</f>
        <v>1</v>
      </c>
      <c r="O16075" t="b">
        <f t="shared" ref="O16075" si="32526">AND(NOT(N16073),NOT(N16074),N16075)</f>
        <v>1</v>
      </c>
    </row>
    <row r="16076" spans="1:15" x14ac:dyDescent="0.25">
      <c r="A16076" t="s">
        <v>13</v>
      </c>
      <c r="B16076" t="s">
        <v>17</v>
      </c>
      <c r="C16076">
        <v>14</v>
      </c>
      <c r="D16076">
        <v>24</v>
      </c>
      <c r="E16076" t="b">
        <v>0</v>
      </c>
      <c r="F16076">
        <v>2.3E-2</v>
      </c>
      <c r="G16076">
        <v>64</v>
      </c>
      <c r="H16076">
        <v>64</v>
      </c>
      <c r="I16076">
        <v>479</v>
      </c>
      <c r="J16076">
        <v>288</v>
      </c>
      <c r="K16076">
        <v>78</v>
      </c>
      <c r="L16076">
        <v>13</v>
      </c>
      <c r="M16076">
        <f t="shared" si="32508"/>
        <v>0</v>
      </c>
      <c r="N16076" t="b">
        <f t="shared" ref="N16076" si="32527">AND(MIN($F16076,$F16077,$F16078)=$F16076,MAX($H16076,$H16077,$H16078)=$H16076)</f>
        <v>1</v>
      </c>
      <c r="O16076" t="b">
        <f t="shared" ref="O16076" si="32528">AND(N16076,NOT(N16077),NOT(N16078))</f>
        <v>1</v>
      </c>
    </row>
    <row r="16077" spans="1:15" x14ac:dyDescent="0.25">
      <c r="A16077" t="s">
        <v>15</v>
      </c>
      <c r="B16077" t="s">
        <v>17</v>
      </c>
      <c r="C16077">
        <v>14</v>
      </c>
      <c r="D16077">
        <v>24</v>
      </c>
      <c r="E16077" t="b">
        <v>1</v>
      </c>
      <c r="F16077">
        <v>10.000999999999999</v>
      </c>
      <c r="G16077">
        <v>64</v>
      </c>
      <c r="H16077">
        <v>0</v>
      </c>
      <c r="I16077">
        <v>1828100</v>
      </c>
      <c r="J16077">
        <v>1815710</v>
      </c>
      <c r="K16077">
        <v>907852</v>
      </c>
      <c r="L16077">
        <v>24</v>
      </c>
      <c r="M16077">
        <f t="shared" si="32508"/>
        <v>64</v>
      </c>
      <c r="N16077" t="b">
        <f t="shared" ref="N16077" si="32529">AND(MIN($F16076,$F16077,$F16078)=$F16077,MAX($H16076,$H16077,$H16078)=$H16077)</f>
        <v>0</v>
      </c>
      <c r="O16077" t="b">
        <f t="shared" ref="O16077" si="32530">AND(NOT(N16076),N16077,NOT(N16078))</f>
        <v>0</v>
      </c>
    </row>
    <row r="16078" spans="1:15" x14ac:dyDescent="0.25">
      <c r="A16078" t="s">
        <v>19</v>
      </c>
      <c r="B16078" t="s">
        <v>17</v>
      </c>
      <c r="C16078">
        <v>14</v>
      </c>
      <c r="D16078">
        <v>24</v>
      </c>
      <c r="E16078" t="b">
        <v>0</v>
      </c>
      <c r="F16078">
        <v>2.4E-2</v>
      </c>
      <c r="G16078">
        <v>64</v>
      </c>
      <c r="H16078">
        <v>64</v>
      </c>
      <c r="I16078">
        <v>479</v>
      </c>
      <c r="J16078">
        <v>288</v>
      </c>
      <c r="K16078">
        <v>78</v>
      </c>
      <c r="L16078">
        <v>13</v>
      </c>
      <c r="M16078">
        <f t="shared" si="32508"/>
        <v>0</v>
      </c>
      <c r="N16078" t="b">
        <f t="shared" ref="N16078" si="32531">AND(MIN($F16076,$F16077,$F16078)=$F16078,MAX($H16076,$H16077,$H16078)=$H16078)</f>
        <v>0</v>
      </c>
      <c r="O16078" t="b">
        <f t="shared" ref="O16078" si="32532">AND(NOT(N16076),NOT(N16077),N16078)</f>
        <v>0</v>
      </c>
    </row>
    <row r="16079" spans="1:15" x14ac:dyDescent="0.25">
      <c r="A16079" t="s">
        <v>13</v>
      </c>
      <c r="B16079" t="s">
        <v>17</v>
      </c>
      <c r="C16079">
        <v>14</v>
      </c>
      <c r="D16079">
        <v>25</v>
      </c>
      <c r="E16079" t="b">
        <v>0</v>
      </c>
      <c r="F16079">
        <v>2.3E-2</v>
      </c>
      <c r="G16079">
        <v>64</v>
      </c>
      <c r="H16079">
        <v>64</v>
      </c>
      <c r="I16079">
        <v>500</v>
      </c>
      <c r="J16079">
        <v>309</v>
      </c>
      <c r="K16079">
        <v>89</v>
      </c>
      <c r="L16079">
        <v>14</v>
      </c>
      <c r="M16079">
        <f t="shared" si="32508"/>
        <v>0</v>
      </c>
      <c r="N16079" t="b">
        <f t="shared" ref="N16079" si="32533">AND(MIN($F16079,$F16080,$F16081)=$F16079,MAX($H16079,$H16080,$H16081)=$H16079)</f>
        <v>0</v>
      </c>
      <c r="O16079" t="b">
        <f t="shared" ref="O16079" si="32534">AND(N16079,NOT(N16080),NOT(N16081))</f>
        <v>0</v>
      </c>
    </row>
    <row r="16080" spans="1:15" x14ac:dyDescent="0.25">
      <c r="A16080" t="s">
        <v>15</v>
      </c>
      <c r="B16080" t="s">
        <v>17</v>
      </c>
      <c r="C16080">
        <v>14</v>
      </c>
      <c r="D16080">
        <v>25</v>
      </c>
      <c r="E16080" t="b">
        <v>1</v>
      </c>
      <c r="F16080">
        <v>10.000999999999999</v>
      </c>
      <c r="G16080">
        <v>64</v>
      </c>
      <c r="H16080">
        <v>0</v>
      </c>
      <c r="I16080">
        <v>1806006</v>
      </c>
      <c r="J16080">
        <v>1793765</v>
      </c>
      <c r="K16080">
        <v>896878</v>
      </c>
      <c r="L16080">
        <v>24</v>
      </c>
      <c r="M16080">
        <f t="shared" si="32508"/>
        <v>64</v>
      </c>
      <c r="N16080" t="b">
        <f t="shared" ref="N16080" si="32535">AND(MIN($F16079,$F16080,$F16081)=$F16080,MAX($H16079,$H16080,$H16081)=$H16080)</f>
        <v>0</v>
      </c>
      <c r="O16080" t="b">
        <f t="shared" ref="O16080" si="32536">AND(NOT(N16079),N16080,NOT(N16081))</f>
        <v>0</v>
      </c>
    </row>
    <row r="16081" spans="1:15" x14ac:dyDescent="0.25">
      <c r="A16081" t="s">
        <v>19</v>
      </c>
      <c r="B16081" t="s">
        <v>17</v>
      </c>
      <c r="C16081">
        <v>14</v>
      </c>
      <c r="D16081">
        <v>25</v>
      </c>
      <c r="E16081" t="b">
        <v>0</v>
      </c>
      <c r="F16081">
        <v>2.1999999999999999E-2</v>
      </c>
      <c r="G16081">
        <v>64</v>
      </c>
      <c r="H16081">
        <v>64</v>
      </c>
      <c r="I16081">
        <v>500</v>
      </c>
      <c r="J16081">
        <v>309</v>
      </c>
      <c r="K16081">
        <v>89</v>
      </c>
      <c r="L16081">
        <v>14</v>
      </c>
      <c r="M16081">
        <f t="shared" si="32508"/>
        <v>0</v>
      </c>
      <c r="N16081" t="b">
        <f t="shared" ref="N16081" si="32537">AND(MIN($F16079,$F16080,$F16081)=$F16081,MAX($H16079,$H16080,$H16081)=$H16081)</f>
        <v>1</v>
      </c>
      <c r="O16081" t="b">
        <f t="shared" ref="O16081" si="32538">AND(NOT(N16079),NOT(N16080),N16081)</f>
        <v>1</v>
      </c>
    </row>
    <row r="16082" spans="1:15" x14ac:dyDescent="0.25">
      <c r="A16082" t="s">
        <v>13</v>
      </c>
      <c r="B16082" t="s">
        <v>17</v>
      </c>
      <c r="C16082">
        <v>14</v>
      </c>
      <c r="D16082">
        <v>26</v>
      </c>
      <c r="E16082" t="b">
        <v>0</v>
      </c>
      <c r="F16082">
        <v>2.4E-2</v>
      </c>
      <c r="G16082">
        <v>64</v>
      </c>
      <c r="H16082">
        <v>64</v>
      </c>
      <c r="I16082">
        <v>489</v>
      </c>
      <c r="J16082">
        <v>296</v>
      </c>
      <c r="K16082">
        <v>81</v>
      </c>
      <c r="L16082">
        <v>15</v>
      </c>
      <c r="M16082">
        <f t="shared" si="32508"/>
        <v>0</v>
      </c>
      <c r="N16082" t="b">
        <f t="shared" ref="N16082" si="32539">AND(MIN($F16082,$F16083,$F16084)=$F16082,MAX($H16082,$H16083,$H16084)=$H16082)</f>
        <v>1</v>
      </c>
      <c r="O16082" t="b">
        <f t="shared" ref="O16082" si="32540">AND(N16082,NOT(N16083),NOT(N16084))</f>
        <v>0</v>
      </c>
    </row>
    <row r="16083" spans="1:15" x14ac:dyDescent="0.25">
      <c r="A16083" t="s">
        <v>15</v>
      </c>
      <c r="B16083" t="s">
        <v>17</v>
      </c>
      <c r="C16083">
        <v>14</v>
      </c>
      <c r="D16083">
        <v>26</v>
      </c>
      <c r="E16083" t="b">
        <v>1</v>
      </c>
      <c r="F16083">
        <v>10.000999999999999</v>
      </c>
      <c r="G16083">
        <v>64</v>
      </c>
      <c r="H16083">
        <v>0</v>
      </c>
      <c r="I16083">
        <v>1783954</v>
      </c>
      <c r="J16083">
        <v>1771862</v>
      </c>
      <c r="K16083">
        <v>885926</v>
      </c>
      <c r="L16083">
        <v>26</v>
      </c>
      <c r="M16083">
        <f t="shared" si="32508"/>
        <v>64</v>
      </c>
      <c r="N16083" t="b">
        <f t="shared" ref="N16083" si="32541">AND(MIN($F16082,$F16083,$F16084)=$F16083,MAX($H16082,$H16083,$H16084)=$H16083)</f>
        <v>0</v>
      </c>
      <c r="O16083" t="b">
        <f t="shared" ref="O16083" si="32542">AND(NOT(N16082),N16083,NOT(N16084))</f>
        <v>0</v>
      </c>
    </row>
    <row r="16084" spans="1:15" x14ac:dyDescent="0.25">
      <c r="A16084" t="s">
        <v>19</v>
      </c>
      <c r="B16084" t="s">
        <v>17</v>
      </c>
      <c r="C16084">
        <v>14</v>
      </c>
      <c r="D16084">
        <v>26</v>
      </c>
      <c r="E16084" t="b">
        <v>0</v>
      </c>
      <c r="F16084">
        <v>2.4E-2</v>
      </c>
      <c r="G16084">
        <v>64</v>
      </c>
      <c r="H16084">
        <v>64</v>
      </c>
      <c r="I16084">
        <v>489</v>
      </c>
      <c r="J16084">
        <v>296</v>
      </c>
      <c r="K16084">
        <v>81</v>
      </c>
      <c r="L16084">
        <v>15</v>
      </c>
      <c r="M16084">
        <f t="shared" si="32508"/>
        <v>0</v>
      </c>
      <c r="N16084" t="b">
        <f t="shared" ref="N16084" si="32543">AND(MIN($F16082,$F16083,$F16084)=$F16084,MAX($H16082,$H16083,$H16084)=$H16084)</f>
        <v>1</v>
      </c>
      <c r="O16084" t="b">
        <f t="shared" ref="O16084" si="32544">AND(NOT(N16082),NOT(N16083),N16084)</f>
        <v>0</v>
      </c>
    </row>
    <row r="16085" spans="1:15" x14ac:dyDescent="0.25">
      <c r="A16085" t="s">
        <v>13</v>
      </c>
      <c r="B16085" t="s">
        <v>17</v>
      </c>
      <c r="C16085">
        <v>14</v>
      </c>
      <c r="D16085">
        <v>27</v>
      </c>
      <c r="E16085" t="b">
        <v>0</v>
      </c>
      <c r="F16085">
        <v>7.0000000000000001E-3</v>
      </c>
      <c r="G16085">
        <v>64</v>
      </c>
      <c r="H16085">
        <v>8</v>
      </c>
      <c r="I16085">
        <v>66</v>
      </c>
      <c r="J16085">
        <v>47</v>
      </c>
      <c r="K16085">
        <v>16</v>
      </c>
      <c r="L16085">
        <v>3</v>
      </c>
      <c r="M16085">
        <f t="shared" si="32508"/>
        <v>56</v>
      </c>
      <c r="N16085" t="b">
        <f t="shared" ref="N16085" si="32545">AND(MIN($F16085,$F16086,$F16087)=$F16085,MAX($H16085,$H16086,$H16087)=$H16085)</f>
        <v>0</v>
      </c>
      <c r="O16085" t="b">
        <f t="shared" ref="O16085" si="32546">AND(N16085,NOT(N16086),NOT(N16087))</f>
        <v>0</v>
      </c>
    </row>
    <row r="16086" spans="1:15" x14ac:dyDescent="0.25">
      <c r="A16086" t="s">
        <v>15</v>
      </c>
      <c r="B16086" t="s">
        <v>17</v>
      </c>
      <c r="C16086">
        <v>14</v>
      </c>
      <c r="D16086">
        <v>27</v>
      </c>
      <c r="E16086" t="b">
        <v>0</v>
      </c>
      <c r="F16086">
        <v>5.0000000000000001E-3</v>
      </c>
      <c r="G16086">
        <v>64</v>
      </c>
      <c r="H16086">
        <v>8</v>
      </c>
      <c r="I16086">
        <v>176</v>
      </c>
      <c r="J16086">
        <v>175</v>
      </c>
      <c r="K16086">
        <v>80</v>
      </c>
      <c r="L16086">
        <v>9</v>
      </c>
      <c r="M16086">
        <f t="shared" si="32508"/>
        <v>56</v>
      </c>
      <c r="N16086" t="b">
        <f t="shared" ref="N16086" si="32547">AND(MIN($F16085,$F16086,$F16087)=$F16086,MAX($H16085,$H16086,$H16087)=$H16086)</f>
        <v>0</v>
      </c>
      <c r="O16086" t="b">
        <f t="shared" ref="O16086" si="32548">AND(NOT(N16085),N16086,NOT(N16087))</f>
        <v>0</v>
      </c>
    </row>
    <row r="16087" spans="1:15" x14ac:dyDescent="0.25">
      <c r="A16087" t="s">
        <v>19</v>
      </c>
      <c r="B16087" t="s">
        <v>17</v>
      </c>
      <c r="C16087">
        <v>14</v>
      </c>
      <c r="D16087">
        <v>27</v>
      </c>
      <c r="E16087" t="b">
        <v>0</v>
      </c>
      <c r="F16087">
        <v>4.0000000000000001E-3</v>
      </c>
      <c r="G16087">
        <v>64</v>
      </c>
      <c r="H16087">
        <v>8</v>
      </c>
      <c r="I16087">
        <v>66</v>
      </c>
      <c r="J16087">
        <v>47</v>
      </c>
      <c r="K16087">
        <v>16</v>
      </c>
      <c r="L16087">
        <v>3</v>
      </c>
      <c r="M16087">
        <f t="shared" si="32508"/>
        <v>56</v>
      </c>
      <c r="N16087" t="b">
        <f t="shared" ref="N16087" si="32549">AND(MIN($F16085,$F16086,$F16087)=$F16087,MAX($H16085,$H16086,$H16087)=$H16087)</f>
        <v>1</v>
      </c>
      <c r="O16087" t="b">
        <f t="shared" ref="O16087" si="32550">AND(NOT(N16085),NOT(N16086),N16087)</f>
        <v>1</v>
      </c>
    </row>
    <row r="16088" spans="1:15" x14ac:dyDescent="0.25">
      <c r="A16088" t="s">
        <v>13</v>
      </c>
      <c r="B16088" t="s">
        <v>17</v>
      </c>
      <c r="C16088">
        <v>14</v>
      </c>
      <c r="D16088">
        <v>28</v>
      </c>
      <c r="E16088" t="b">
        <v>0</v>
      </c>
      <c r="F16088">
        <v>7.0000000000000001E-3</v>
      </c>
      <c r="G16088">
        <v>64</v>
      </c>
      <c r="H16088">
        <v>16</v>
      </c>
      <c r="I16088">
        <v>140</v>
      </c>
      <c r="J16088">
        <v>95</v>
      </c>
      <c r="K16088">
        <v>32</v>
      </c>
      <c r="L16088">
        <v>7</v>
      </c>
      <c r="M16088">
        <f t="shared" si="32508"/>
        <v>48</v>
      </c>
      <c r="N16088" t="b">
        <f t="shared" ref="N16088" si="32551">AND(MIN($F16088,$F16089,$F16090)=$F16088,MAX($H16088,$H16089,$H16090)=$H16088)</f>
        <v>0</v>
      </c>
      <c r="O16088" t="b">
        <f t="shared" ref="O16088" si="32552">AND(N16088,NOT(N16089),NOT(N16090))</f>
        <v>0</v>
      </c>
    </row>
    <row r="16089" spans="1:15" x14ac:dyDescent="0.25">
      <c r="A16089" t="s">
        <v>15</v>
      </c>
      <c r="B16089" t="s">
        <v>17</v>
      </c>
      <c r="C16089">
        <v>14</v>
      </c>
      <c r="D16089">
        <v>28</v>
      </c>
      <c r="E16089" t="b">
        <v>0</v>
      </c>
      <c r="F16089">
        <v>1.7000000000000001E-2</v>
      </c>
      <c r="G16089">
        <v>64</v>
      </c>
      <c r="H16089">
        <v>16</v>
      </c>
      <c r="I16089">
        <v>1673</v>
      </c>
      <c r="J16089">
        <v>1661</v>
      </c>
      <c r="K16089">
        <v>815</v>
      </c>
      <c r="L16089">
        <v>10</v>
      </c>
      <c r="M16089">
        <f t="shared" si="32508"/>
        <v>48</v>
      </c>
      <c r="N16089" t="b">
        <f t="shared" ref="N16089" si="32553">AND(MIN($F16088,$F16089,$F16090)=$F16089,MAX($H16088,$H16089,$H16090)=$H16089)</f>
        <v>0</v>
      </c>
      <c r="O16089" t="b">
        <f t="shared" ref="O16089" si="32554">AND(NOT(N16088),N16089,NOT(N16090))</f>
        <v>0</v>
      </c>
    </row>
    <row r="16090" spans="1:15" x14ac:dyDescent="0.25">
      <c r="A16090" t="s">
        <v>19</v>
      </c>
      <c r="B16090" t="s">
        <v>17</v>
      </c>
      <c r="C16090">
        <v>14</v>
      </c>
      <c r="D16090">
        <v>28</v>
      </c>
      <c r="E16090" t="b">
        <v>0</v>
      </c>
      <c r="F16090">
        <v>5.0000000000000001E-3</v>
      </c>
      <c r="G16090">
        <v>64</v>
      </c>
      <c r="H16090">
        <v>16</v>
      </c>
      <c r="I16090">
        <v>140</v>
      </c>
      <c r="J16090">
        <v>95</v>
      </c>
      <c r="K16090">
        <v>32</v>
      </c>
      <c r="L16090">
        <v>7</v>
      </c>
      <c r="M16090">
        <f t="shared" si="32508"/>
        <v>48</v>
      </c>
      <c r="N16090" t="b">
        <f t="shared" ref="N16090" si="32555">AND(MIN($F16088,$F16089,$F16090)=$F16090,MAX($H16088,$H16089,$H16090)=$H16090)</f>
        <v>1</v>
      </c>
      <c r="O16090" t="b">
        <f t="shared" ref="O16090" si="32556">AND(NOT(N16088),NOT(N16089),N16090)</f>
        <v>1</v>
      </c>
    </row>
    <row r="16091" spans="1:15" x14ac:dyDescent="0.25">
      <c r="A16091" t="s">
        <v>13</v>
      </c>
      <c r="B16091" t="s">
        <v>17</v>
      </c>
      <c r="C16091">
        <v>14</v>
      </c>
      <c r="D16091">
        <v>29</v>
      </c>
      <c r="E16091" t="b">
        <v>0</v>
      </c>
      <c r="F16091">
        <v>8.9999999999999993E-3</v>
      </c>
      <c r="G16091">
        <v>64</v>
      </c>
      <c r="H16091">
        <v>32</v>
      </c>
      <c r="I16091">
        <v>267</v>
      </c>
      <c r="J16091">
        <v>175</v>
      </c>
      <c r="K16091">
        <v>56</v>
      </c>
      <c r="L16091">
        <v>8</v>
      </c>
      <c r="M16091">
        <f t="shared" si="32508"/>
        <v>32</v>
      </c>
      <c r="N16091" t="b">
        <f t="shared" ref="N16091" si="32557">AND(MIN($F16091,$F16092,$F16093)=$F16091,MAX($H16091,$H16092,$H16093)=$H16091)</f>
        <v>1</v>
      </c>
      <c r="O16091" t="b">
        <f t="shared" ref="O16091" si="32558">AND(N16091,NOT(N16092),NOT(N16093))</f>
        <v>1</v>
      </c>
    </row>
    <row r="16092" spans="1:15" x14ac:dyDescent="0.25">
      <c r="A16092" t="s">
        <v>15</v>
      </c>
      <c r="B16092" t="s">
        <v>17</v>
      </c>
      <c r="C16092">
        <v>14</v>
      </c>
      <c r="D16092">
        <v>29</v>
      </c>
      <c r="E16092" t="b">
        <v>0</v>
      </c>
      <c r="F16092">
        <v>0.105</v>
      </c>
      <c r="G16092">
        <v>64</v>
      </c>
      <c r="H16092">
        <v>32</v>
      </c>
      <c r="I16092">
        <v>16528</v>
      </c>
      <c r="J16092">
        <v>16423</v>
      </c>
      <c r="K16092">
        <v>8180</v>
      </c>
      <c r="L16092">
        <v>13</v>
      </c>
      <c r="M16092">
        <f t="shared" si="32508"/>
        <v>32</v>
      </c>
      <c r="N16092" t="b">
        <f t="shared" ref="N16092" si="32559">AND(MIN($F16091,$F16092,$F16093)=$F16092,MAX($H16091,$H16092,$H16093)=$H16092)</f>
        <v>0</v>
      </c>
      <c r="O16092" t="b">
        <f t="shared" ref="O16092" si="32560">AND(NOT(N16091),N16092,NOT(N16093))</f>
        <v>0</v>
      </c>
    </row>
    <row r="16093" spans="1:15" x14ac:dyDescent="0.25">
      <c r="A16093" t="s">
        <v>19</v>
      </c>
      <c r="B16093" t="s">
        <v>17</v>
      </c>
      <c r="C16093">
        <v>14</v>
      </c>
      <c r="D16093">
        <v>29</v>
      </c>
      <c r="E16093" t="b">
        <v>0</v>
      </c>
      <c r="F16093">
        <v>1.2E-2</v>
      </c>
      <c r="G16093">
        <v>64</v>
      </c>
      <c r="H16093">
        <v>32</v>
      </c>
      <c r="I16093">
        <v>267</v>
      </c>
      <c r="J16093">
        <v>175</v>
      </c>
      <c r="K16093">
        <v>56</v>
      </c>
      <c r="L16093">
        <v>8</v>
      </c>
      <c r="M16093">
        <f t="shared" si="32508"/>
        <v>32</v>
      </c>
      <c r="N16093" t="b">
        <f t="shared" ref="N16093" si="32561">AND(MIN($F16091,$F16092,$F16093)=$F16093,MAX($H16091,$H16092,$H16093)=$H16093)</f>
        <v>0</v>
      </c>
      <c r="O16093" t="b">
        <f t="shared" ref="O16093" si="32562">AND(NOT(N16091),NOT(N16092),N16093)</f>
        <v>0</v>
      </c>
    </row>
    <row r="16094" spans="1:15" x14ac:dyDescent="0.25">
      <c r="A16094" t="s">
        <v>13</v>
      </c>
      <c r="B16094" t="s">
        <v>17</v>
      </c>
      <c r="C16094">
        <v>14</v>
      </c>
      <c r="D16094">
        <v>2</v>
      </c>
      <c r="E16094" t="b">
        <v>0</v>
      </c>
      <c r="F16094">
        <v>2.3E-2</v>
      </c>
      <c r="G16094">
        <v>64</v>
      </c>
      <c r="H16094">
        <v>64</v>
      </c>
      <c r="I16094">
        <v>346</v>
      </c>
      <c r="J16094">
        <v>164</v>
      </c>
      <c r="K16094">
        <v>16</v>
      </c>
      <c r="L16094">
        <v>8</v>
      </c>
      <c r="M16094">
        <f t="shared" si="32508"/>
        <v>0</v>
      </c>
      <c r="N16094" t="b">
        <f t="shared" ref="N16094" si="32563">AND(MIN($F16094,$F16095,$F16096)=$F16094,MAX($H16094,$H16095,$H16096)=$H16094)</f>
        <v>0</v>
      </c>
      <c r="O16094" t="b">
        <f t="shared" ref="O16094" si="32564">AND(N16094,NOT(N16095),NOT(N16096))</f>
        <v>0</v>
      </c>
    </row>
    <row r="16095" spans="1:15" x14ac:dyDescent="0.25">
      <c r="A16095" t="s">
        <v>15</v>
      </c>
      <c r="B16095" t="s">
        <v>17</v>
      </c>
      <c r="C16095">
        <v>14</v>
      </c>
      <c r="D16095">
        <v>2</v>
      </c>
      <c r="E16095" t="b">
        <v>0</v>
      </c>
      <c r="F16095">
        <v>2.1000000000000001E-2</v>
      </c>
      <c r="G16095">
        <v>64</v>
      </c>
      <c r="H16095">
        <v>64</v>
      </c>
      <c r="I16095">
        <v>1087</v>
      </c>
      <c r="J16095">
        <v>1050</v>
      </c>
      <c r="K16095">
        <v>459</v>
      </c>
      <c r="L16095">
        <v>9</v>
      </c>
      <c r="M16095">
        <f t="shared" si="32508"/>
        <v>0</v>
      </c>
      <c r="N16095" t="b">
        <f t="shared" ref="N16095" si="32565">AND(MIN($F16094,$F16095,$F16096)=$F16095,MAX($H16094,$H16095,$H16096)=$H16095)</f>
        <v>0</v>
      </c>
      <c r="O16095" t="b">
        <f t="shared" ref="O16095" si="32566">AND(NOT(N16094),N16095,NOT(N16096))</f>
        <v>0</v>
      </c>
    </row>
    <row r="16096" spans="1:15" x14ac:dyDescent="0.25">
      <c r="A16096" t="s">
        <v>19</v>
      </c>
      <c r="B16096" t="s">
        <v>17</v>
      </c>
      <c r="C16096">
        <v>14</v>
      </c>
      <c r="D16096">
        <v>2</v>
      </c>
      <c r="E16096" t="b">
        <v>0</v>
      </c>
      <c r="F16096">
        <v>1.7999999999999999E-2</v>
      </c>
      <c r="G16096">
        <v>64</v>
      </c>
      <c r="H16096">
        <v>64</v>
      </c>
      <c r="I16096">
        <v>346</v>
      </c>
      <c r="J16096">
        <v>164</v>
      </c>
      <c r="K16096">
        <v>16</v>
      </c>
      <c r="L16096">
        <v>8</v>
      </c>
      <c r="M16096">
        <f t="shared" si="32508"/>
        <v>0</v>
      </c>
      <c r="N16096" t="b">
        <f t="shared" ref="N16096" si="32567">AND(MIN($F16094,$F16095,$F16096)=$F16096,MAX($H16094,$H16095,$H16096)=$H16096)</f>
        <v>1</v>
      </c>
      <c r="O16096" t="b">
        <f t="shared" ref="O16096" si="32568">AND(NOT(N16094),NOT(N16095),N16096)</f>
        <v>1</v>
      </c>
    </row>
    <row r="16097" spans="1:15" x14ac:dyDescent="0.25">
      <c r="A16097" t="s">
        <v>13</v>
      </c>
      <c r="B16097" t="s">
        <v>17</v>
      </c>
      <c r="C16097">
        <v>14</v>
      </c>
      <c r="D16097">
        <v>30</v>
      </c>
      <c r="E16097" t="b">
        <v>0</v>
      </c>
      <c r="F16097">
        <v>2.7E-2</v>
      </c>
      <c r="G16097">
        <v>64</v>
      </c>
      <c r="H16097">
        <v>64</v>
      </c>
      <c r="I16097">
        <v>538</v>
      </c>
      <c r="J16097">
        <v>351</v>
      </c>
      <c r="K16097">
        <v>112</v>
      </c>
      <c r="L16097">
        <v>9</v>
      </c>
      <c r="M16097">
        <f t="shared" si="32508"/>
        <v>0</v>
      </c>
      <c r="N16097" t="b">
        <f t="shared" ref="N16097" si="32569">AND(MIN($F16097,$F16098,$F16099)=$F16097,MAX($H16097,$H16098,$H16099)=$H16097)</f>
        <v>1</v>
      </c>
      <c r="O16097" t="b">
        <f t="shared" ref="O16097" si="32570">AND(N16097,NOT(N16098),NOT(N16099))</f>
        <v>1</v>
      </c>
    </row>
    <row r="16098" spans="1:15" x14ac:dyDescent="0.25">
      <c r="A16098" t="s">
        <v>15</v>
      </c>
      <c r="B16098" t="s">
        <v>17</v>
      </c>
      <c r="C16098">
        <v>14</v>
      </c>
      <c r="D16098">
        <v>30</v>
      </c>
      <c r="E16098" t="b">
        <v>0</v>
      </c>
      <c r="F16098">
        <v>0.878</v>
      </c>
      <c r="G16098">
        <v>64</v>
      </c>
      <c r="H16098">
        <v>64</v>
      </c>
      <c r="I16098">
        <v>163007</v>
      </c>
      <c r="J16098">
        <v>162005</v>
      </c>
      <c r="K16098">
        <v>80937</v>
      </c>
      <c r="L16098">
        <v>16</v>
      </c>
      <c r="M16098">
        <f t="shared" si="32508"/>
        <v>0</v>
      </c>
      <c r="N16098" t="b">
        <f t="shared" ref="N16098" si="32571">AND(MIN($F16097,$F16098,$F16099)=$F16098,MAX($H16097,$H16098,$H16099)=$H16098)</f>
        <v>0</v>
      </c>
      <c r="O16098" t="b">
        <f t="shared" ref="O16098" si="32572">AND(NOT(N16097),N16098,NOT(N16099))</f>
        <v>0</v>
      </c>
    </row>
    <row r="16099" spans="1:15" x14ac:dyDescent="0.25">
      <c r="A16099" t="s">
        <v>19</v>
      </c>
      <c r="B16099" t="s">
        <v>17</v>
      </c>
      <c r="C16099">
        <v>14</v>
      </c>
      <c r="D16099">
        <v>30</v>
      </c>
      <c r="E16099" t="b">
        <v>0</v>
      </c>
      <c r="F16099">
        <v>2.8000000000000001E-2</v>
      </c>
      <c r="G16099">
        <v>64</v>
      </c>
      <c r="H16099">
        <v>64</v>
      </c>
      <c r="I16099">
        <v>538</v>
      </c>
      <c r="J16099">
        <v>351</v>
      </c>
      <c r="K16099">
        <v>112</v>
      </c>
      <c r="L16099">
        <v>9</v>
      </c>
      <c r="M16099">
        <f t="shared" si="32508"/>
        <v>0</v>
      </c>
      <c r="N16099" t="b">
        <f t="shared" ref="N16099" si="32573">AND(MIN($F16097,$F16098,$F16099)=$F16099,MAX($H16097,$H16098,$H16099)=$H16099)</f>
        <v>0</v>
      </c>
      <c r="O16099" t="b">
        <f t="shared" ref="O16099" si="32574">AND(NOT(N16097),NOT(N16098),N16099)</f>
        <v>0</v>
      </c>
    </row>
    <row r="16100" spans="1:15" x14ac:dyDescent="0.25">
      <c r="A16100" t="s">
        <v>13</v>
      </c>
      <c r="B16100" t="s">
        <v>17</v>
      </c>
      <c r="C16100">
        <v>14</v>
      </c>
      <c r="D16100">
        <v>31</v>
      </c>
      <c r="E16100" t="b">
        <v>0</v>
      </c>
      <c r="F16100">
        <v>3.2000000000000001E-2</v>
      </c>
      <c r="G16100">
        <v>64</v>
      </c>
      <c r="H16100">
        <v>64</v>
      </c>
      <c r="I16100">
        <v>545</v>
      </c>
      <c r="J16100">
        <v>352</v>
      </c>
      <c r="K16100">
        <v>112</v>
      </c>
      <c r="L16100">
        <v>13</v>
      </c>
      <c r="M16100">
        <f t="shared" si="32508"/>
        <v>0</v>
      </c>
      <c r="N16100" t="b">
        <f t="shared" ref="N16100" si="32575">AND(MIN($F16100,$F16101,$F16102)=$F16100,MAX($H16100,$H16101,$H16102)=$H16100)</f>
        <v>1</v>
      </c>
      <c r="O16100" t="b">
        <f t="shared" ref="O16100" si="32576">AND(N16100,NOT(N16101),NOT(N16102))</f>
        <v>1</v>
      </c>
    </row>
    <row r="16101" spans="1:15" x14ac:dyDescent="0.25">
      <c r="A16101" t="s">
        <v>15</v>
      </c>
      <c r="B16101" t="s">
        <v>17</v>
      </c>
      <c r="C16101">
        <v>14</v>
      </c>
      <c r="D16101">
        <v>31</v>
      </c>
      <c r="E16101" t="b">
        <v>0</v>
      </c>
      <c r="F16101">
        <v>4.4560000000000004</v>
      </c>
      <c r="G16101">
        <v>64</v>
      </c>
      <c r="H16101">
        <v>64</v>
      </c>
      <c r="I16101">
        <v>821889</v>
      </c>
      <c r="J16101">
        <v>816886</v>
      </c>
      <c r="K16101">
        <v>408377</v>
      </c>
      <c r="L16101">
        <v>17</v>
      </c>
      <c r="M16101">
        <f t="shared" si="32508"/>
        <v>0</v>
      </c>
      <c r="N16101" t="b">
        <f t="shared" ref="N16101" si="32577">AND(MIN($F16100,$F16101,$F16102)=$F16101,MAX($H16100,$H16101,$H16102)=$H16101)</f>
        <v>0</v>
      </c>
      <c r="O16101" t="b">
        <f t="shared" ref="O16101" si="32578">AND(NOT(N16100),N16101,NOT(N16102))</f>
        <v>0</v>
      </c>
    </row>
    <row r="16102" spans="1:15" x14ac:dyDescent="0.25">
      <c r="A16102" t="s">
        <v>19</v>
      </c>
      <c r="B16102" t="s">
        <v>17</v>
      </c>
      <c r="C16102">
        <v>14</v>
      </c>
      <c r="D16102">
        <v>31</v>
      </c>
      <c r="E16102" t="b">
        <v>0</v>
      </c>
      <c r="F16102">
        <v>3.5000000000000003E-2</v>
      </c>
      <c r="G16102">
        <v>64</v>
      </c>
      <c r="H16102">
        <v>64</v>
      </c>
      <c r="I16102">
        <v>545</v>
      </c>
      <c r="J16102">
        <v>352</v>
      </c>
      <c r="K16102">
        <v>112</v>
      </c>
      <c r="L16102">
        <v>13</v>
      </c>
      <c r="M16102">
        <f t="shared" si="32508"/>
        <v>0</v>
      </c>
      <c r="N16102" t="b">
        <f t="shared" ref="N16102" si="32579">AND(MIN($F16100,$F16101,$F16102)=$F16102,MAX($H16100,$H16101,$H16102)=$H16102)</f>
        <v>0</v>
      </c>
      <c r="O16102" t="b">
        <f t="shared" ref="O16102" si="32580">AND(NOT(N16100),NOT(N16101),N16102)</f>
        <v>0</v>
      </c>
    </row>
    <row r="16103" spans="1:15" x14ac:dyDescent="0.25">
      <c r="A16103" t="s">
        <v>13</v>
      </c>
      <c r="B16103" t="s">
        <v>17</v>
      </c>
      <c r="C16103">
        <v>14</v>
      </c>
      <c r="D16103">
        <v>32</v>
      </c>
      <c r="E16103" t="b">
        <v>0</v>
      </c>
      <c r="F16103">
        <v>2.9000000000000001E-2</v>
      </c>
      <c r="G16103">
        <v>64</v>
      </c>
      <c r="H16103">
        <v>64</v>
      </c>
      <c r="I16103">
        <v>547</v>
      </c>
      <c r="J16103">
        <v>353</v>
      </c>
      <c r="K16103">
        <v>112</v>
      </c>
      <c r="L16103">
        <v>14</v>
      </c>
      <c r="M16103">
        <f t="shared" si="32508"/>
        <v>0</v>
      </c>
      <c r="N16103" t="b">
        <f t="shared" ref="N16103" si="32581">AND(MIN($F16103,$F16104,$F16105)=$F16103,MAX($H16103,$H16104,$H16105)=$H16103)</f>
        <v>0</v>
      </c>
      <c r="O16103" t="b">
        <f t="shared" ref="O16103" si="32582">AND(N16103,NOT(N16104),NOT(N16105))</f>
        <v>0</v>
      </c>
    </row>
    <row r="16104" spans="1:15" x14ac:dyDescent="0.25">
      <c r="A16104" t="s">
        <v>15</v>
      </c>
      <c r="B16104" t="s">
        <v>17</v>
      </c>
      <c r="C16104">
        <v>14</v>
      </c>
      <c r="D16104">
        <v>32</v>
      </c>
      <c r="E16104" t="b">
        <v>1</v>
      </c>
      <c r="F16104">
        <v>10.000999999999999</v>
      </c>
      <c r="G16104">
        <v>64</v>
      </c>
      <c r="H16104">
        <v>0</v>
      </c>
      <c r="I16104">
        <v>1860051</v>
      </c>
      <c r="J16104">
        <v>1848757</v>
      </c>
      <c r="K16104">
        <v>924376</v>
      </c>
      <c r="L16104">
        <v>21</v>
      </c>
      <c r="M16104">
        <f t="shared" si="32508"/>
        <v>64</v>
      </c>
      <c r="N16104" t="b">
        <f t="shared" ref="N16104" si="32583">AND(MIN($F16103,$F16104,$F16105)=$F16104,MAX($H16103,$H16104,$H16105)=$H16104)</f>
        <v>0</v>
      </c>
      <c r="O16104" t="b">
        <f t="shared" ref="O16104" si="32584">AND(NOT(N16103),N16104,NOT(N16105))</f>
        <v>0</v>
      </c>
    </row>
    <row r="16105" spans="1:15" x14ac:dyDescent="0.25">
      <c r="A16105" t="s">
        <v>19</v>
      </c>
      <c r="B16105" t="s">
        <v>17</v>
      </c>
      <c r="C16105">
        <v>14</v>
      </c>
      <c r="D16105">
        <v>32</v>
      </c>
      <c r="E16105" t="b">
        <v>0</v>
      </c>
      <c r="F16105">
        <v>2.1000000000000001E-2</v>
      </c>
      <c r="G16105">
        <v>64</v>
      </c>
      <c r="H16105">
        <v>64</v>
      </c>
      <c r="I16105">
        <v>547</v>
      </c>
      <c r="J16105">
        <v>353</v>
      </c>
      <c r="K16105">
        <v>112</v>
      </c>
      <c r="L16105">
        <v>14</v>
      </c>
      <c r="M16105">
        <f t="shared" si="32508"/>
        <v>0</v>
      </c>
      <c r="N16105" t="b">
        <f t="shared" ref="N16105" si="32585">AND(MIN($F16103,$F16104,$F16105)=$F16105,MAX($H16103,$H16104,$H16105)=$H16105)</f>
        <v>1</v>
      </c>
      <c r="O16105" t="b">
        <f t="shared" ref="O16105" si="32586">AND(NOT(N16103),NOT(N16104),N16105)</f>
        <v>1</v>
      </c>
    </row>
    <row r="16106" spans="1:15" x14ac:dyDescent="0.25">
      <c r="A16106" t="s">
        <v>13</v>
      </c>
      <c r="B16106" t="s">
        <v>17</v>
      </c>
      <c r="C16106">
        <v>14</v>
      </c>
      <c r="D16106">
        <v>3</v>
      </c>
      <c r="E16106" t="b">
        <v>0</v>
      </c>
      <c r="F16106">
        <v>1.7000000000000001E-2</v>
      </c>
      <c r="G16106">
        <v>64</v>
      </c>
      <c r="H16106">
        <v>64</v>
      </c>
      <c r="I16106">
        <v>350</v>
      </c>
      <c r="J16106">
        <v>165</v>
      </c>
      <c r="K16106">
        <v>16</v>
      </c>
      <c r="L16106">
        <v>9</v>
      </c>
      <c r="M16106">
        <f t="shared" si="32508"/>
        <v>0</v>
      </c>
      <c r="N16106" t="b">
        <f t="shared" ref="N16106" si="32587">AND(MIN($F16106,$F16107,$F16108)=$F16106,MAX($H16106,$H16107,$H16108)=$H16106)</f>
        <v>1</v>
      </c>
      <c r="O16106" t="b">
        <f t="shared" ref="O16106" si="32588">AND(N16106,NOT(N16107),NOT(N16108))</f>
        <v>1</v>
      </c>
    </row>
    <row r="16107" spans="1:15" x14ac:dyDescent="0.25">
      <c r="A16107" t="s">
        <v>15</v>
      </c>
      <c r="B16107" t="s">
        <v>17</v>
      </c>
      <c r="C16107">
        <v>14</v>
      </c>
      <c r="D16107">
        <v>3</v>
      </c>
      <c r="E16107" t="b">
        <v>0</v>
      </c>
      <c r="F16107">
        <v>0.03</v>
      </c>
      <c r="G16107">
        <v>64</v>
      </c>
      <c r="H16107">
        <v>64</v>
      </c>
      <c r="I16107">
        <v>3044</v>
      </c>
      <c r="J16107">
        <v>2957</v>
      </c>
      <c r="K16107">
        <v>1412</v>
      </c>
      <c r="L16107">
        <v>11</v>
      </c>
      <c r="M16107">
        <f t="shared" si="32508"/>
        <v>0</v>
      </c>
      <c r="N16107" t="b">
        <f t="shared" ref="N16107" si="32589">AND(MIN($F16106,$F16107,$F16108)=$F16107,MAX($H16106,$H16107,$H16108)=$H16107)</f>
        <v>0</v>
      </c>
      <c r="O16107" t="b">
        <f t="shared" ref="O16107" si="32590">AND(NOT(N16106),N16107,NOT(N16108))</f>
        <v>0</v>
      </c>
    </row>
    <row r="16108" spans="1:15" x14ac:dyDescent="0.25">
      <c r="A16108" t="s">
        <v>19</v>
      </c>
      <c r="B16108" t="s">
        <v>17</v>
      </c>
      <c r="C16108">
        <v>14</v>
      </c>
      <c r="D16108">
        <v>3</v>
      </c>
      <c r="E16108" t="b">
        <v>0</v>
      </c>
      <c r="F16108">
        <v>0.02</v>
      </c>
      <c r="G16108">
        <v>64</v>
      </c>
      <c r="H16108">
        <v>64</v>
      </c>
      <c r="I16108">
        <v>350</v>
      </c>
      <c r="J16108">
        <v>165</v>
      </c>
      <c r="K16108">
        <v>16</v>
      </c>
      <c r="L16108">
        <v>9</v>
      </c>
      <c r="M16108">
        <f t="shared" si="32508"/>
        <v>0</v>
      </c>
      <c r="N16108" t="b">
        <f t="shared" ref="N16108" si="32591">AND(MIN($F16106,$F16107,$F16108)=$F16108,MAX($H16106,$H16107,$H16108)=$H16108)</f>
        <v>0</v>
      </c>
      <c r="O16108" t="b">
        <f t="shared" ref="O16108" si="32592">AND(NOT(N16106),NOT(N16107),N16108)</f>
        <v>0</v>
      </c>
    </row>
    <row r="16109" spans="1:15" x14ac:dyDescent="0.25">
      <c r="A16109" t="s">
        <v>13</v>
      </c>
      <c r="B16109" t="s">
        <v>17</v>
      </c>
      <c r="C16109">
        <v>14</v>
      </c>
      <c r="D16109">
        <v>4</v>
      </c>
      <c r="E16109" t="b">
        <v>0</v>
      </c>
      <c r="F16109">
        <v>1.9E-2</v>
      </c>
      <c r="G16109">
        <v>64</v>
      </c>
      <c r="H16109">
        <v>64</v>
      </c>
      <c r="I16109">
        <v>350</v>
      </c>
      <c r="J16109">
        <v>166</v>
      </c>
      <c r="K16109">
        <v>16</v>
      </c>
      <c r="L16109">
        <v>9</v>
      </c>
      <c r="M16109">
        <f t="shared" si="32508"/>
        <v>0</v>
      </c>
      <c r="N16109" t="b">
        <f t="shared" ref="N16109" si="32593">AND(MIN($F16109,$F16110,$F16111)=$F16109,MAX($H16109,$H16110,$H16111)=$H16109)</f>
        <v>1</v>
      </c>
      <c r="O16109" t="b">
        <f t="shared" ref="O16109" si="32594">AND(N16109,NOT(N16110),NOT(N16111))</f>
        <v>1</v>
      </c>
    </row>
    <row r="16110" spans="1:15" x14ac:dyDescent="0.25">
      <c r="A16110" t="s">
        <v>15</v>
      </c>
      <c r="B16110" t="s">
        <v>17</v>
      </c>
      <c r="C16110">
        <v>14</v>
      </c>
      <c r="D16110">
        <v>4</v>
      </c>
      <c r="E16110" t="b">
        <v>0</v>
      </c>
      <c r="F16110">
        <v>0.104</v>
      </c>
      <c r="G16110">
        <v>64</v>
      </c>
      <c r="H16110">
        <v>64</v>
      </c>
      <c r="I16110">
        <v>16037</v>
      </c>
      <c r="J16110">
        <v>15606</v>
      </c>
      <c r="K16110">
        <v>7736</v>
      </c>
      <c r="L16110">
        <v>12</v>
      </c>
      <c r="M16110">
        <f t="shared" si="32508"/>
        <v>0</v>
      </c>
      <c r="N16110" t="b">
        <f t="shared" ref="N16110" si="32595">AND(MIN($F16109,$F16110,$F16111)=$F16110,MAX($H16109,$H16110,$H16111)=$H16110)</f>
        <v>0</v>
      </c>
      <c r="O16110" t="b">
        <f t="shared" ref="O16110" si="32596">AND(NOT(N16109),N16110,NOT(N16111))</f>
        <v>0</v>
      </c>
    </row>
    <row r="16111" spans="1:15" x14ac:dyDescent="0.25">
      <c r="A16111" t="s">
        <v>19</v>
      </c>
      <c r="B16111" t="s">
        <v>17</v>
      </c>
      <c r="C16111">
        <v>14</v>
      </c>
      <c r="D16111">
        <v>4</v>
      </c>
      <c r="E16111" t="b">
        <v>0</v>
      </c>
      <c r="F16111">
        <v>2.9000000000000001E-2</v>
      </c>
      <c r="G16111">
        <v>64</v>
      </c>
      <c r="H16111">
        <v>64</v>
      </c>
      <c r="I16111">
        <v>350</v>
      </c>
      <c r="J16111">
        <v>166</v>
      </c>
      <c r="K16111">
        <v>16</v>
      </c>
      <c r="L16111">
        <v>9</v>
      </c>
      <c r="M16111">
        <f t="shared" si="32508"/>
        <v>0</v>
      </c>
      <c r="N16111" t="b">
        <f t="shared" ref="N16111" si="32597">AND(MIN($F16109,$F16110,$F16111)=$F16111,MAX($H16109,$H16110,$H16111)=$H16111)</f>
        <v>0</v>
      </c>
      <c r="O16111" t="b">
        <f t="shared" ref="O16111" si="32598">AND(NOT(N16109),NOT(N16110),N16111)</f>
        <v>0</v>
      </c>
    </row>
    <row r="16112" spans="1:15" x14ac:dyDescent="0.25">
      <c r="A16112" t="s">
        <v>13</v>
      </c>
      <c r="B16112" t="s">
        <v>17</v>
      </c>
      <c r="C16112">
        <v>14</v>
      </c>
      <c r="D16112">
        <v>5</v>
      </c>
      <c r="E16112" t="b">
        <v>0</v>
      </c>
      <c r="F16112">
        <v>2.8000000000000001E-2</v>
      </c>
      <c r="G16112">
        <v>64</v>
      </c>
      <c r="H16112">
        <v>64</v>
      </c>
      <c r="I16112">
        <v>352</v>
      </c>
      <c r="J16112">
        <v>167</v>
      </c>
      <c r="K16112">
        <v>16</v>
      </c>
      <c r="L16112">
        <v>10</v>
      </c>
      <c r="M16112">
        <f t="shared" si="32508"/>
        <v>0</v>
      </c>
      <c r="N16112" t="b">
        <f t="shared" ref="N16112" si="32599">AND(MIN($F16112,$F16113,$F16114)=$F16112,MAX($H16112,$H16113,$H16114)=$H16112)</f>
        <v>0</v>
      </c>
      <c r="O16112" t="b">
        <f t="shared" ref="O16112" si="32600">AND(N16112,NOT(N16113),NOT(N16114))</f>
        <v>0</v>
      </c>
    </row>
    <row r="16113" spans="1:15" x14ac:dyDescent="0.25">
      <c r="A16113" t="s">
        <v>15</v>
      </c>
      <c r="B16113" t="s">
        <v>17</v>
      </c>
      <c r="C16113">
        <v>14</v>
      </c>
      <c r="D16113">
        <v>5</v>
      </c>
      <c r="E16113" t="b">
        <v>0</v>
      </c>
      <c r="F16113">
        <v>0.57299999999999995</v>
      </c>
      <c r="G16113">
        <v>64</v>
      </c>
      <c r="H16113">
        <v>64</v>
      </c>
      <c r="I16113">
        <v>104578</v>
      </c>
      <c r="J16113">
        <v>101745</v>
      </c>
      <c r="K16113">
        <v>50805</v>
      </c>
      <c r="L16113">
        <v>16</v>
      </c>
      <c r="M16113">
        <f t="shared" si="32508"/>
        <v>0</v>
      </c>
      <c r="N16113" t="b">
        <f t="shared" ref="N16113" si="32601">AND(MIN($F16112,$F16113,$F16114)=$F16113,MAX($H16112,$H16113,$H16114)=$H16113)</f>
        <v>0</v>
      </c>
      <c r="O16113" t="b">
        <f t="shared" ref="O16113" si="32602">AND(NOT(N16112),N16113,NOT(N16114))</f>
        <v>0</v>
      </c>
    </row>
    <row r="16114" spans="1:15" x14ac:dyDescent="0.25">
      <c r="A16114" t="s">
        <v>19</v>
      </c>
      <c r="B16114" t="s">
        <v>17</v>
      </c>
      <c r="C16114">
        <v>14</v>
      </c>
      <c r="D16114">
        <v>5</v>
      </c>
      <c r="E16114" t="b">
        <v>0</v>
      </c>
      <c r="F16114">
        <v>0.02</v>
      </c>
      <c r="G16114">
        <v>64</v>
      </c>
      <c r="H16114">
        <v>64</v>
      </c>
      <c r="I16114">
        <v>352</v>
      </c>
      <c r="J16114">
        <v>167</v>
      </c>
      <c r="K16114">
        <v>16</v>
      </c>
      <c r="L16114">
        <v>10</v>
      </c>
      <c r="M16114">
        <f t="shared" si="32508"/>
        <v>0</v>
      </c>
      <c r="N16114" t="b">
        <f t="shared" ref="N16114" si="32603">AND(MIN($F16112,$F16113,$F16114)=$F16114,MAX($H16112,$H16113,$H16114)=$H16114)</f>
        <v>1</v>
      </c>
      <c r="O16114" t="b">
        <f t="shared" ref="O16114" si="32604">AND(NOT(N16112),NOT(N16113),N16114)</f>
        <v>1</v>
      </c>
    </row>
    <row r="16115" spans="1:15" x14ac:dyDescent="0.25">
      <c r="A16115" t="s">
        <v>13</v>
      </c>
      <c r="B16115" t="s">
        <v>17</v>
      </c>
      <c r="C16115">
        <v>14</v>
      </c>
      <c r="D16115">
        <v>6</v>
      </c>
      <c r="E16115" t="b">
        <v>0</v>
      </c>
      <c r="F16115">
        <v>1.9E-2</v>
      </c>
      <c r="G16115">
        <v>64</v>
      </c>
      <c r="H16115">
        <v>64</v>
      </c>
      <c r="I16115">
        <v>349</v>
      </c>
      <c r="J16115">
        <v>164</v>
      </c>
      <c r="K16115">
        <v>14</v>
      </c>
      <c r="L16115">
        <v>11</v>
      </c>
      <c r="M16115">
        <f t="shared" si="32508"/>
        <v>0</v>
      </c>
      <c r="N16115" t="b">
        <f t="shared" ref="N16115" si="32605">AND(MIN($F16115,$F16116,$F16117)=$F16115,MAX($H16115,$H16116,$H16117)=$H16115)</f>
        <v>1</v>
      </c>
      <c r="O16115" t="b">
        <f t="shared" ref="O16115" si="32606">AND(N16115,NOT(N16116),NOT(N16117))</f>
        <v>1</v>
      </c>
    </row>
    <row r="16116" spans="1:15" x14ac:dyDescent="0.25">
      <c r="A16116" t="s">
        <v>15</v>
      </c>
      <c r="B16116" t="s">
        <v>17</v>
      </c>
      <c r="C16116">
        <v>14</v>
      </c>
      <c r="D16116">
        <v>6</v>
      </c>
      <c r="E16116" t="b">
        <v>0</v>
      </c>
      <c r="F16116">
        <v>3.9409999999999998</v>
      </c>
      <c r="G16116">
        <v>64</v>
      </c>
      <c r="H16116">
        <v>64</v>
      </c>
      <c r="I16116">
        <v>715980</v>
      </c>
      <c r="J16116">
        <v>696340</v>
      </c>
      <c r="K16116">
        <v>348102</v>
      </c>
      <c r="L16116">
        <v>19</v>
      </c>
      <c r="M16116">
        <f t="shared" si="32508"/>
        <v>0</v>
      </c>
      <c r="N16116" t="b">
        <f t="shared" ref="N16116" si="32607">AND(MIN($F16115,$F16116,$F16117)=$F16116,MAX($H16115,$H16116,$H16117)=$H16116)</f>
        <v>0</v>
      </c>
      <c r="O16116" t="b">
        <f t="shared" ref="O16116" si="32608">AND(NOT(N16115),N16116,NOT(N16117))</f>
        <v>0</v>
      </c>
    </row>
    <row r="16117" spans="1:15" x14ac:dyDescent="0.25">
      <c r="A16117" t="s">
        <v>19</v>
      </c>
      <c r="B16117" t="s">
        <v>17</v>
      </c>
      <c r="C16117">
        <v>14</v>
      </c>
      <c r="D16117">
        <v>6</v>
      </c>
      <c r="E16117" t="b">
        <v>0</v>
      </c>
      <c r="F16117">
        <v>2.1000000000000001E-2</v>
      </c>
      <c r="G16117">
        <v>64</v>
      </c>
      <c r="H16117">
        <v>64</v>
      </c>
      <c r="I16117">
        <v>349</v>
      </c>
      <c r="J16117">
        <v>164</v>
      </c>
      <c r="K16117">
        <v>14</v>
      </c>
      <c r="L16117">
        <v>11</v>
      </c>
      <c r="M16117">
        <f t="shared" si="32508"/>
        <v>0</v>
      </c>
      <c r="N16117" t="b">
        <f t="shared" ref="N16117" si="32609">AND(MIN($F16115,$F16116,$F16117)=$F16117,MAX($H16115,$H16116,$H16117)=$H16117)</f>
        <v>0</v>
      </c>
      <c r="O16117" t="b">
        <f t="shared" ref="O16117" si="32610">AND(NOT(N16115),NOT(N16116),N16117)</f>
        <v>0</v>
      </c>
    </row>
    <row r="16118" spans="1:15" x14ac:dyDescent="0.25">
      <c r="A16118" t="s">
        <v>13</v>
      </c>
      <c r="B16118" t="s">
        <v>17</v>
      </c>
      <c r="C16118">
        <v>14</v>
      </c>
      <c r="D16118">
        <v>7</v>
      </c>
      <c r="E16118" t="b">
        <v>0</v>
      </c>
      <c r="F16118">
        <v>2.1000000000000001E-2</v>
      </c>
      <c r="G16118">
        <v>64</v>
      </c>
      <c r="H16118">
        <v>64</v>
      </c>
      <c r="I16118">
        <v>357</v>
      </c>
      <c r="J16118">
        <v>167</v>
      </c>
      <c r="K16118">
        <v>15</v>
      </c>
      <c r="L16118">
        <v>13</v>
      </c>
      <c r="M16118">
        <f t="shared" si="32508"/>
        <v>0</v>
      </c>
      <c r="N16118" t="b">
        <f t="shared" ref="N16118" si="32611">AND(MIN($F16118,$F16119,$F16120)=$F16118,MAX($H16118,$H16119,$H16120)=$H16118)</f>
        <v>1</v>
      </c>
      <c r="O16118" t="b">
        <f t="shared" ref="O16118" si="32612">AND(N16118,NOT(N16119),NOT(N16120))</f>
        <v>1</v>
      </c>
    </row>
    <row r="16119" spans="1:15" x14ac:dyDescent="0.25">
      <c r="A16119" t="s">
        <v>15</v>
      </c>
      <c r="B16119" t="s">
        <v>17</v>
      </c>
      <c r="C16119">
        <v>14</v>
      </c>
      <c r="D16119">
        <v>7</v>
      </c>
      <c r="E16119" t="b">
        <v>1</v>
      </c>
      <c r="F16119">
        <v>10.000999999999999</v>
      </c>
      <c r="G16119">
        <v>64</v>
      </c>
      <c r="H16119">
        <v>0</v>
      </c>
      <c r="I16119">
        <v>1852529</v>
      </c>
      <c r="J16119">
        <v>1801554</v>
      </c>
      <c r="K16119">
        <v>900773</v>
      </c>
      <c r="L16119">
        <v>21</v>
      </c>
      <c r="M16119">
        <f t="shared" si="32508"/>
        <v>64</v>
      </c>
      <c r="N16119" t="b">
        <f t="shared" ref="N16119" si="32613">AND(MIN($F16118,$F16119,$F16120)=$F16119,MAX($H16118,$H16119,$H16120)=$H16119)</f>
        <v>0</v>
      </c>
      <c r="O16119" t="b">
        <f t="shared" ref="O16119" si="32614">AND(NOT(N16118),N16119,NOT(N16120))</f>
        <v>0</v>
      </c>
    </row>
    <row r="16120" spans="1:15" x14ac:dyDescent="0.25">
      <c r="A16120" t="s">
        <v>19</v>
      </c>
      <c r="B16120" t="s">
        <v>17</v>
      </c>
      <c r="C16120">
        <v>14</v>
      </c>
      <c r="D16120">
        <v>7</v>
      </c>
      <c r="E16120" t="b">
        <v>0</v>
      </c>
      <c r="F16120">
        <v>2.1999999999999999E-2</v>
      </c>
      <c r="G16120">
        <v>64</v>
      </c>
      <c r="H16120">
        <v>64</v>
      </c>
      <c r="I16120">
        <v>357</v>
      </c>
      <c r="J16120">
        <v>167</v>
      </c>
      <c r="K16120">
        <v>15</v>
      </c>
      <c r="L16120">
        <v>13</v>
      </c>
      <c r="M16120">
        <f t="shared" si="32508"/>
        <v>0</v>
      </c>
      <c r="N16120" t="b">
        <f t="shared" ref="N16120" si="32615">AND(MIN($F16118,$F16119,$F16120)=$F16120,MAX($H16118,$H16119,$H16120)=$H16120)</f>
        <v>0</v>
      </c>
      <c r="O16120" t="b">
        <f t="shared" ref="O16120" si="32616">AND(NOT(N16118),NOT(N16119),N16120)</f>
        <v>0</v>
      </c>
    </row>
    <row r="16121" spans="1:15" x14ac:dyDescent="0.25">
      <c r="A16121" t="s">
        <v>13</v>
      </c>
      <c r="B16121" t="s">
        <v>17</v>
      </c>
      <c r="C16121">
        <v>14</v>
      </c>
      <c r="D16121">
        <v>8</v>
      </c>
      <c r="E16121" t="b">
        <v>0</v>
      </c>
      <c r="F16121">
        <v>2.1999999999999999E-2</v>
      </c>
      <c r="G16121">
        <v>64</v>
      </c>
      <c r="H16121">
        <v>64</v>
      </c>
      <c r="I16121">
        <v>359</v>
      </c>
      <c r="J16121">
        <v>172</v>
      </c>
      <c r="K16121">
        <v>17</v>
      </c>
      <c r="L16121">
        <v>13</v>
      </c>
      <c r="M16121">
        <f t="shared" si="32508"/>
        <v>0</v>
      </c>
      <c r="N16121" t="b">
        <f t="shared" ref="N16121" si="32617">AND(MIN($F16121,$F16122,$F16123)=$F16121,MAX($H16121,$H16122,$H16123)=$H16121)</f>
        <v>1</v>
      </c>
      <c r="O16121" t="b">
        <f t="shared" ref="O16121" si="32618">AND(N16121,NOT(N16122),NOT(N16123))</f>
        <v>1</v>
      </c>
    </row>
    <row r="16122" spans="1:15" x14ac:dyDescent="0.25">
      <c r="A16122" t="s">
        <v>15</v>
      </c>
      <c r="B16122" t="s">
        <v>17</v>
      </c>
      <c r="C16122">
        <v>14</v>
      </c>
      <c r="D16122">
        <v>8</v>
      </c>
      <c r="E16122" t="b">
        <v>1</v>
      </c>
      <c r="F16122">
        <v>10.000999999999999</v>
      </c>
      <c r="G16122">
        <v>64</v>
      </c>
      <c r="H16122">
        <v>0</v>
      </c>
      <c r="I16122">
        <v>1824728</v>
      </c>
      <c r="J16122">
        <v>1774504</v>
      </c>
      <c r="K16122">
        <v>887249</v>
      </c>
      <c r="L16122">
        <v>21</v>
      </c>
      <c r="M16122">
        <f t="shared" si="32508"/>
        <v>64</v>
      </c>
      <c r="N16122" t="b">
        <f t="shared" ref="N16122" si="32619">AND(MIN($F16121,$F16122,$F16123)=$F16122,MAX($H16121,$H16122,$H16123)=$H16122)</f>
        <v>0</v>
      </c>
      <c r="O16122" t="b">
        <f t="shared" ref="O16122" si="32620">AND(NOT(N16121),N16122,NOT(N16123))</f>
        <v>0</v>
      </c>
    </row>
    <row r="16123" spans="1:15" x14ac:dyDescent="0.25">
      <c r="A16123" t="s">
        <v>19</v>
      </c>
      <c r="B16123" t="s">
        <v>17</v>
      </c>
      <c r="C16123">
        <v>14</v>
      </c>
      <c r="D16123">
        <v>8</v>
      </c>
      <c r="E16123" t="b">
        <v>0</v>
      </c>
      <c r="F16123">
        <v>2.5000000000000001E-2</v>
      </c>
      <c r="G16123">
        <v>64</v>
      </c>
      <c r="H16123">
        <v>64</v>
      </c>
      <c r="I16123">
        <v>359</v>
      </c>
      <c r="J16123">
        <v>172</v>
      </c>
      <c r="K16123">
        <v>17</v>
      </c>
      <c r="L16123">
        <v>13</v>
      </c>
      <c r="M16123">
        <f t="shared" si="32508"/>
        <v>0</v>
      </c>
      <c r="N16123" t="b">
        <f t="shared" ref="N16123" si="32621">AND(MIN($F16121,$F16122,$F16123)=$F16123,MAX($H16121,$H16122,$H16123)=$H16123)</f>
        <v>0</v>
      </c>
      <c r="O16123" t="b">
        <f t="shared" ref="O16123" si="32622">AND(NOT(N16121),NOT(N16122),N16123)</f>
        <v>0</v>
      </c>
    </row>
    <row r="16124" spans="1:15" x14ac:dyDescent="0.25">
      <c r="A16124" t="s">
        <v>13</v>
      </c>
      <c r="B16124" t="s">
        <v>17</v>
      </c>
      <c r="C16124">
        <v>14</v>
      </c>
      <c r="D16124">
        <v>9</v>
      </c>
      <c r="E16124" t="b">
        <v>0</v>
      </c>
      <c r="F16124">
        <v>6.0000000000000001E-3</v>
      </c>
      <c r="G16124">
        <v>64</v>
      </c>
      <c r="H16124">
        <v>13</v>
      </c>
      <c r="I16124">
        <v>78</v>
      </c>
      <c r="J16124">
        <v>49</v>
      </c>
      <c r="K16124">
        <v>12</v>
      </c>
      <c r="L16124">
        <v>4</v>
      </c>
      <c r="M16124">
        <f t="shared" si="32508"/>
        <v>51</v>
      </c>
      <c r="N16124" t="b">
        <f t="shared" ref="N16124" si="32623">AND(MIN($F16124,$F16125,$F16126)=$F16124,MAX($H16124,$H16125,$H16126)=$H16124)</f>
        <v>1</v>
      </c>
      <c r="O16124" t="b">
        <f t="shared" ref="O16124" si="32624">AND(N16124,NOT(N16125),NOT(N16126))</f>
        <v>1</v>
      </c>
    </row>
    <row r="16125" spans="1:15" x14ac:dyDescent="0.25">
      <c r="A16125" t="s">
        <v>15</v>
      </c>
      <c r="B16125" t="s">
        <v>17</v>
      </c>
      <c r="C16125">
        <v>14</v>
      </c>
      <c r="D16125">
        <v>9</v>
      </c>
      <c r="E16125" t="b">
        <v>0</v>
      </c>
      <c r="F16125">
        <v>7.0000000000000001E-3</v>
      </c>
      <c r="G16125">
        <v>64</v>
      </c>
      <c r="H16125">
        <v>13</v>
      </c>
      <c r="I16125">
        <v>131</v>
      </c>
      <c r="J16125">
        <v>129</v>
      </c>
      <c r="K16125">
        <v>52</v>
      </c>
      <c r="L16125">
        <v>8</v>
      </c>
      <c r="M16125">
        <f t="shared" si="32508"/>
        <v>51</v>
      </c>
      <c r="N16125" t="b">
        <f t="shared" ref="N16125" si="32625">AND(MIN($F16124,$F16125,$F16126)=$F16125,MAX($H16124,$H16125,$H16126)=$H16125)</f>
        <v>0</v>
      </c>
      <c r="O16125" t="b">
        <f t="shared" ref="O16125" si="32626">AND(NOT(N16124),N16125,NOT(N16126))</f>
        <v>0</v>
      </c>
    </row>
    <row r="16126" spans="1:15" x14ac:dyDescent="0.25">
      <c r="A16126" t="s">
        <v>19</v>
      </c>
      <c r="B16126" t="s">
        <v>17</v>
      </c>
      <c r="C16126">
        <v>14</v>
      </c>
      <c r="D16126">
        <v>9</v>
      </c>
      <c r="E16126" t="b">
        <v>0</v>
      </c>
      <c r="F16126">
        <v>1.9E-2</v>
      </c>
      <c r="G16126">
        <v>64</v>
      </c>
      <c r="H16126">
        <v>13</v>
      </c>
      <c r="I16126">
        <v>78</v>
      </c>
      <c r="J16126">
        <v>49</v>
      </c>
      <c r="K16126">
        <v>12</v>
      </c>
      <c r="L16126">
        <v>4</v>
      </c>
      <c r="M16126">
        <f t="shared" si="32508"/>
        <v>51</v>
      </c>
      <c r="N16126" t="b">
        <f t="shared" ref="N16126" si="32627">AND(MIN($F16124,$F16125,$F16126)=$F16126,MAX($H16124,$H16125,$H16126)=$H16126)</f>
        <v>0</v>
      </c>
      <c r="O16126" t="b">
        <f t="shared" ref="O16126" si="32628">AND(NOT(N16124),NOT(N16125),N16126)</f>
        <v>0</v>
      </c>
    </row>
    <row r="16127" spans="1:15" x14ac:dyDescent="0.25">
      <c r="A16127" t="s">
        <v>13</v>
      </c>
      <c r="B16127" t="s">
        <v>17</v>
      </c>
      <c r="C16127">
        <v>15</v>
      </c>
      <c r="D16127">
        <v>0</v>
      </c>
      <c r="E16127" t="b">
        <v>0</v>
      </c>
      <c r="F16127">
        <v>7.0000000000000001E-3</v>
      </c>
      <c r="G16127">
        <v>64</v>
      </c>
      <c r="H16127">
        <v>20</v>
      </c>
      <c r="I16127">
        <v>102</v>
      </c>
      <c r="J16127">
        <v>51</v>
      </c>
      <c r="K16127">
        <v>6</v>
      </c>
      <c r="L16127">
        <v>3</v>
      </c>
      <c r="M16127">
        <f t="shared" si="32508"/>
        <v>44</v>
      </c>
      <c r="N16127" t="b">
        <f t="shared" ref="N16127" si="32629">AND(MIN($F16127,$F16128,$F16129)=$F16127,MAX($H16127,$H16128,$H16129)=$H16127)</f>
        <v>0</v>
      </c>
      <c r="O16127" t="b">
        <f t="shared" ref="O16127" si="32630">AND(N16127,NOT(N16128),NOT(N16129))</f>
        <v>0</v>
      </c>
    </row>
    <row r="16128" spans="1:15" x14ac:dyDescent="0.25">
      <c r="A16128" t="s">
        <v>15</v>
      </c>
      <c r="B16128" t="s">
        <v>17</v>
      </c>
      <c r="C16128">
        <v>15</v>
      </c>
      <c r="D16128">
        <v>0</v>
      </c>
      <c r="E16128" t="b">
        <v>0</v>
      </c>
      <c r="F16128">
        <v>7.0000000000000001E-3</v>
      </c>
      <c r="G16128">
        <v>64</v>
      </c>
      <c r="H16128">
        <v>20</v>
      </c>
      <c r="I16128">
        <v>78</v>
      </c>
      <c r="J16128">
        <v>75</v>
      </c>
      <c r="K16128">
        <v>18</v>
      </c>
      <c r="L16128">
        <v>5</v>
      </c>
      <c r="M16128">
        <f t="shared" si="32508"/>
        <v>44</v>
      </c>
      <c r="N16128" t="b">
        <f t="shared" ref="N16128" si="32631">AND(MIN($F16127,$F16128,$F16129)=$F16128,MAX($H16127,$H16128,$H16129)=$H16128)</f>
        <v>0</v>
      </c>
      <c r="O16128" t="b">
        <f t="shared" ref="O16128" si="32632">AND(NOT(N16127),N16128,NOT(N16129))</f>
        <v>0</v>
      </c>
    </row>
    <row r="16129" spans="1:15" x14ac:dyDescent="0.25">
      <c r="A16129" t="s">
        <v>19</v>
      </c>
      <c r="B16129" t="s">
        <v>17</v>
      </c>
      <c r="C16129">
        <v>15</v>
      </c>
      <c r="D16129">
        <v>0</v>
      </c>
      <c r="E16129" t="b">
        <v>0</v>
      </c>
      <c r="F16129">
        <v>5.0000000000000001E-3</v>
      </c>
      <c r="G16129">
        <v>64</v>
      </c>
      <c r="H16129">
        <v>20</v>
      </c>
      <c r="I16129">
        <v>102</v>
      </c>
      <c r="J16129">
        <v>51</v>
      </c>
      <c r="K16129">
        <v>6</v>
      </c>
      <c r="L16129">
        <v>3</v>
      </c>
      <c r="M16129">
        <f t="shared" si="32508"/>
        <v>44</v>
      </c>
      <c r="N16129" t="b">
        <f t="shared" ref="N16129" si="32633">AND(MIN($F16127,$F16128,$F16129)=$F16129,MAX($H16127,$H16128,$H16129)=$H16129)</f>
        <v>1</v>
      </c>
      <c r="O16129" t="b">
        <f t="shared" ref="O16129" si="32634">AND(NOT(N16127),NOT(N16128),N16129)</f>
        <v>1</v>
      </c>
    </row>
    <row r="16130" spans="1:15" x14ac:dyDescent="0.25">
      <c r="A16130" t="s">
        <v>13</v>
      </c>
      <c r="B16130" t="s">
        <v>17</v>
      </c>
      <c r="C16130">
        <v>15</v>
      </c>
      <c r="D16130">
        <v>10</v>
      </c>
      <c r="E16130" t="b">
        <v>0</v>
      </c>
      <c r="F16130">
        <v>1.9E-2</v>
      </c>
      <c r="G16130">
        <v>64</v>
      </c>
      <c r="H16130">
        <v>64</v>
      </c>
      <c r="I16130">
        <v>346</v>
      </c>
      <c r="J16130">
        <v>202</v>
      </c>
      <c r="K16130">
        <v>36</v>
      </c>
      <c r="L16130">
        <v>7</v>
      </c>
      <c r="M16130">
        <f t="shared" si="32508"/>
        <v>0</v>
      </c>
      <c r="N16130" t="b">
        <f t="shared" ref="N16130" si="32635">AND(MIN($F16130,$F16131,$F16132)=$F16130,MAX($H16130,$H16131,$H16132)=$H16130)</f>
        <v>0</v>
      </c>
      <c r="O16130" t="b">
        <f t="shared" ref="O16130" si="32636">AND(N16130,NOT(N16131),NOT(N16132))</f>
        <v>0</v>
      </c>
    </row>
    <row r="16131" spans="1:15" x14ac:dyDescent="0.25">
      <c r="A16131" t="s">
        <v>15</v>
      </c>
      <c r="B16131" t="s">
        <v>17</v>
      </c>
      <c r="C16131">
        <v>15</v>
      </c>
      <c r="D16131">
        <v>10</v>
      </c>
      <c r="E16131" t="b">
        <v>0</v>
      </c>
      <c r="F16131">
        <v>2.1999999999999999E-2</v>
      </c>
      <c r="G16131">
        <v>64</v>
      </c>
      <c r="H16131">
        <v>64</v>
      </c>
      <c r="I16131">
        <v>1318</v>
      </c>
      <c r="J16131">
        <v>1304</v>
      </c>
      <c r="K16131">
        <v>587</v>
      </c>
      <c r="L16131">
        <v>10</v>
      </c>
      <c r="M16131">
        <f t="shared" ref="M16131:M16194" si="32637">G16131-H16131</f>
        <v>0</v>
      </c>
      <c r="N16131" t="b">
        <f t="shared" ref="N16131" si="32638">AND(MIN($F16130,$F16131,$F16132)=$F16131,MAX($H16130,$H16131,$H16132)=$H16131)</f>
        <v>0</v>
      </c>
      <c r="O16131" t="b">
        <f t="shared" ref="O16131" si="32639">AND(NOT(N16130),N16131,NOT(N16132))</f>
        <v>0</v>
      </c>
    </row>
    <row r="16132" spans="1:15" x14ac:dyDescent="0.25">
      <c r="A16132" t="s">
        <v>19</v>
      </c>
      <c r="B16132" t="s">
        <v>17</v>
      </c>
      <c r="C16132">
        <v>15</v>
      </c>
      <c r="D16132">
        <v>10</v>
      </c>
      <c r="E16132" t="b">
        <v>0</v>
      </c>
      <c r="F16132">
        <v>1.4E-2</v>
      </c>
      <c r="G16132">
        <v>64</v>
      </c>
      <c r="H16132">
        <v>64</v>
      </c>
      <c r="I16132">
        <v>346</v>
      </c>
      <c r="J16132">
        <v>202</v>
      </c>
      <c r="K16132">
        <v>36</v>
      </c>
      <c r="L16132">
        <v>7</v>
      </c>
      <c r="M16132">
        <f t="shared" si="32637"/>
        <v>0</v>
      </c>
      <c r="N16132" t="b">
        <f t="shared" ref="N16132" si="32640">AND(MIN($F16130,$F16131,$F16132)=$F16132,MAX($H16130,$H16131,$H16132)=$H16132)</f>
        <v>1</v>
      </c>
      <c r="O16132" t="b">
        <f t="shared" ref="O16132" si="32641">AND(NOT(N16130),NOT(N16131),N16132)</f>
        <v>1</v>
      </c>
    </row>
    <row r="16133" spans="1:15" x14ac:dyDescent="0.25">
      <c r="A16133" t="s">
        <v>13</v>
      </c>
      <c r="B16133" t="s">
        <v>17</v>
      </c>
      <c r="C16133">
        <v>15</v>
      </c>
      <c r="D16133">
        <v>11</v>
      </c>
      <c r="E16133" t="b">
        <v>0</v>
      </c>
      <c r="F16133">
        <v>2.3E-2</v>
      </c>
      <c r="G16133">
        <v>64</v>
      </c>
      <c r="H16133">
        <v>64</v>
      </c>
      <c r="I16133">
        <v>346</v>
      </c>
      <c r="J16133">
        <v>199</v>
      </c>
      <c r="K16133">
        <v>34</v>
      </c>
      <c r="L16133">
        <v>8</v>
      </c>
      <c r="M16133">
        <f t="shared" si="32637"/>
        <v>0</v>
      </c>
      <c r="N16133" t="b">
        <f t="shared" ref="N16133" si="32642">AND(MIN($F16133,$F16134,$F16135)=$F16133,MAX($H16133,$H16134,$H16135)=$H16133)</f>
        <v>0</v>
      </c>
      <c r="O16133" t="b">
        <f t="shared" ref="O16133" si="32643">AND(N16133,NOT(N16134),NOT(N16135))</f>
        <v>0</v>
      </c>
    </row>
    <row r="16134" spans="1:15" x14ac:dyDescent="0.25">
      <c r="A16134" t="s">
        <v>15</v>
      </c>
      <c r="B16134" t="s">
        <v>17</v>
      </c>
      <c r="C16134">
        <v>15</v>
      </c>
      <c r="D16134">
        <v>11</v>
      </c>
      <c r="E16134" t="b">
        <v>0</v>
      </c>
      <c r="F16134">
        <v>4.2000000000000003E-2</v>
      </c>
      <c r="G16134">
        <v>64</v>
      </c>
      <c r="H16134">
        <v>64</v>
      </c>
      <c r="I16134">
        <v>3930</v>
      </c>
      <c r="J16134">
        <v>3897</v>
      </c>
      <c r="K16134">
        <v>1883</v>
      </c>
      <c r="L16134">
        <v>13</v>
      </c>
      <c r="M16134">
        <f t="shared" si="32637"/>
        <v>0</v>
      </c>
      <c r="N16134" t="b">
        <f t="shared" ref="N16134" si="32644">AND(MIN($F16133,$F16134,$F16135)=$F16134,MAX($H16133,$H16134,$H16135)=$H16134)</f>
        <v>0</v>
      </c>
      <c r="O16134" t="b">
        <f t="shared" ref="O16134" si="32645">AND(NOT(N16133),N16134,NOT(N16135))</f>
        <v>0</v>
      </c>
    </row>
    <row r="16135" spans="1:15" x14ac:dyDescent="0.25">
      <c r="A16135" t="s">
        <v>19</v>
      </c>
      <c r="B16135" t="s">
        <v>17</v>
      </c>
      <c r="C16135">
        <v>15</v>
      </c>
      <c r="D16135">
        <v>11</v>
      </c>
      <c r="E16135" t="b">
        <v>0</v>
      </c>
      <c r="F16135">
        <v>1.7999999999999999E-2</v>
      </c>
      <c r="G16135">
        <v>64</v>
      </c>
      <c r="H16135">
        <v>64</v>
      </c>
      <c r="I16135">
        <v>346</v>
      </c>
      <c r="J16135">
        <v>199</v>
      </c>
      <c r="K16135">
        <v>34</v>
      </c>
      <c r="L16135">
        <v>8</v>
      </c>
      <c r="M16135">
        <f t="shared" si="32637"/>
        <v>0</v>
      </c>
      <c r="N16135" t="b">
        <f t="shared" ref="N16135" si="32646">AND(MIN($F16133,$F16134,$F16135)=$F16135,MAX($H16133,$H16134,$H16135)=$H16135)</f>
        <v>1</v>
      </c>
      <c r="O16135" t="b">
        <f t="shared" ref="O16135" si="32647">AND(NOT(N16133),NOT(N16134),N16135)</f>
        <v>1</v>
      </c>
    </row>
    <row r="16136" spans="1:15" x14ac:dyDescent="0.25">
      <c r="A16136" t="s">
        <v>13</v>
      </c>
      <c r="B16136" t="s">
        <v>17</v>
      </c>
      <c r="C16136">
        <v>15</v>
      </c>
      <c r="D16136">
        <v>12</v>
      </c>
      <c r="E16136" t="b">
        <v>0</v>
      </c>
      <c r="F16136">
        <v>0.02</v>
      </c>
      <c r="G16136">
        <v>64</v>
      </c>
      <c r="H16136">
        <v>64</v>
      </c>
      <c r="I16136">
        <v>350</v>
      </c>
      <c r="J16136">
        <v>200</v>
      </c>
      <c r="K16136">
        <v>34</v>
      </c>
      <c r="L16136">
        <v>9</v>
      </c>
      <c r="M16136">
        <f t="shared" si="32637"/>
        <v>0</v>
      </c>
      <c r="N16136" t="b">
        <f t="shared" ref="N16136" si="32648">AND(MIN($F16136,$F16137,$F16138)=$F16136,MAX($H16136,$H16137,$H16138)=$H16136)</f>
        <v>0</v>
      </c>
      <c r="O16136" t="b">
        <f t="shared" ref="O16136" si="32649">AND(N16136,NOT(N16137),NOT(N16138))</f>
        <v>0</v>
      </c>
    </row>
    <row r="16137" spans="1:15" x14ac:dyDescent="0.25">
      <c r="A16137" t="s">
        <v>15</v>
      </c>
      <c r="B16137" t="s">
        <v>17</v>
      </c>
      <c r="C16137">
        <v>15</v>
      </c>
      <c r="D16137">
        <v>12</v>
      </c>
      <c r="E16137" t="b">
        <v>0</v>
      </c>
      <c r="F16137">
        <v>0.16200000000000001</v>
      </c>
      <c r="G16137">
        <v>64</v>
      </c>
      <c r="H16137">
        <v>64</v>
      </c>
      <c r="I16137">
        <v>27422</v>
      </c>
      <c r="J16137">
        <v>27226</v>
      </c>
      <c r="K16137">
        <v>13547</v>
      </c>
      <c r="L16137">
        <v>16</v>
      </c>
      <c r="M16137">
        <f t="shared" si="32637"/>
        <v>0</v>
      </c>
      <c r="N16137" t="b">
        <f t="shared" ref="N16137" si="32650">AND(MIN($F16136,$F16137,$F16138)=$F16137,MAX($H16136,$H16137,$H16138)=$H16137)</f>
        <v>0</v>
      </c>
      <c r="O16137" t="b">
        <f t="shared" ref="O16137" si="32651">AND(NOT(N16136),N16137,NOT(N16138))</f>
        <v>0</v>
      </c>
    </row>
    <row r="16138" spans="1:15" x14ac:dyDescent="0.25">
      <c r="A16138" t="s">
        <v>19</v>
      </c>
      <c r="B16138" t="s">
        <v>17</v>
      </c>
      <c r="C16138">
        <v>15</v>
      </c>
      <c r="D16138">
        <v>12</v>
      </c>
      <c r="E16138" t="b">
        <v>0</v>
      </c>
      <c r="F16138">
        <v>1.7999999999999999E-2</v>
      </c>
      <c r="G16138">
        <v>64</v>
      </c>
      <c r="H16138">
        <v>64</v>
      </c>
      <c r="I16138">
        <v>350</v>
      </c>
      <c r="J16138">
        <v>200</v>
      </c>
      <c r="K16138">
        <v>34</v>
      </c>
      <c r="L16138">
        <v>9</v>
      </c>
      <c r="M16138">
        <f t="shared" si="32637"/>
        <v>0</v>
      </c>
      <c r="N16138" t="b">
        <f t="shared" ref="N16138" si="32652">AND(MIN($F16136,$F16137,$F16138)=$F16138,MAX($H16136,$H16137,$H16138)=$H16138)</f>
        <v>1</v>
      </c>
      <c r="O16138" t="b">
        <f t="shared" ref="O16138" si="32653">AND(NOT(N16136),NOT(N16137),N16138)</f>
        <v>1</v>
      </c>
    </row>
    <row r="16139" spans="1:15" x14ac:dyDescent="0.25">
      <c r="A16139" t="s">
        <v>13</v>
      </c>
      <c r="B16139" t="s">
        <v>17</v>
      </c>
      <c r="C16139">
        <v>15</v>
      </c>
      <c r="D16139">
        <v>13</v>
      </c>
      <c r="E16139" t="b">
        <v>0</v>
      </c>
      <c r="F16139">
        <v>2.1999999999999999E-2</v>
      </c>
      <c r="G16139">
        <v>64</v>
      </c>
      <c r="H16139">
        <v>64</v>
      </c>
      <c r="I16139">
        <v>354</v>
      </c>
      <c r="J16139">
        <v>205</v>
      </c>
      <c r="K16139">
        <v>36</v>
      </c>
      <c r="L16139">
        <v>10</v>
      </c>
      <c r="M16139">
        <f t="shared" si="32637"/>
        <v>0</v>
      </c>
      <c r="N16139" t="b">
        <f t="shared" ref="N16139" si="32654">AND(MIN($F16139,$F16140,$F16141)=$F16139,MAX($H16139,$H16140,$H16141)=$H16139)</f>
        <v>0</v>
      </c>
      <c r="O16139" t="b">
        <f t="shared" ref="O16139" si="32655">AND(N16139,NOT(N16140),NOT(N16141))</f>
        <v>0</v>
      </c>
    </row>
    <row r="16140" spans="1:15" x14ac:dyDescent="0.25">
      <c r="A16140" t="s">
        <v>15</v>
      </c>
      <c r="B16140" t="s">
        <v>17</v>
      </c>
      <c r="C16140">
        <v>15</v>
      </c>
      <c r="D16140">
        <v>13</v>
      </c>
      <c r="E16140" t="b">
        <v>0</v>
      </c>
      <c r="F16140">
        <v>1.379</v>
      </c>
      <c r="G16140">
        <v>64</v>
      </c>
      <c r="H16140">
        <v>64</v>
      </c>
      <c r="I16140">
        <v>238834</v>
      </c>
      <c r="J16140">
        <v>237179</v>
      </c>
      <c r="K16140">
        <v>118523</v>
      </c>
      <c r="L16140">
        <v>17</v>
      </c>
      <c r="M16140">
        <f t="shared" si="32637"/>
        <v>0</v>
      </c>
      <c r="N16140" t="b">
        <f t="shared" ref="N16140" si="32656">AND(MIN($F16139,$F16140,$F16141)=$F16140,MAX($H16139,$H16140,$H16141)=$H16140)</f>
        <v>0</v>
      </c>
      <c r="O16140" t="b">
        <f t="shared" ref="O16140" si="32657">AND(NOT(N16139),N16140,NOT(N16141))</f>
        <v>0</v>
      </c>
    </row>
    <row r="16141" spans="1:15" x14ac:dyDescent="0.25">
      <c r="A16141" t="s">
        <v>19</v>
      </c>
      <c r="B16141" t="s">
        <v>17</v>
      </c>
      <c r="C16141">
        <v>15</v>
      </c>
      <c r="D16141">
        <v>13</v>
      </c>
      <c r="E16141" t="b">
        <v>0</v>
      </c>
      <c r="F16141">
        <v>1.9E-2</v>
      </c>
      <c r="G16141">
        <v>64</v>
      </c>
      <c r="H16141">
        <v>64</v>
      </c>
      <c r="I16141">
        <v>354</v>
      </c>
      <c r="J16141">
        <v>205</v>
      </c>
      <c r="K16141">
        <v>36</v>
      </c>
      <c r="L16141">
        <v>10</v>
      </c>
      <c r="M16141">
        <f t="shared" si="32637"/>
        <v>0</v>
      </c>
      <c r="N16141" t="b">
        <f t="shared" ref="N16141" si="32658">AND(MIN($F16139,$F16140,$F16141)=$F16141,MAX($H16139,$H16140,$H16141)=$H16141)</f>
        <v>1</v>
      </c>
      <c r="O16141" t="b">
        <f t="shared" ref="O16141" si="32659">AND(NOT(N16139),NOT(N16140),N16141)</f>
        <v>1</v>
      </c>
    </row>
    <row r="16142" spans="1:15" x14ac:dyDescent="0.25">
      <c r="A16142" t="s">
        <v>13</v>
      </c>
      <c r="B16142" t="s">
        <v>17</v>
      </c>
      <c r="C16142">
        <v>15</v>
      </c>
      <c r="D16142">
        <v>14</v>
      </c>
      <c r="E16142" t="b">
        <v>0</v>
      </c>
      <c r="F16142">
        <v>2.1999999999999999E-2</v>
      </c>
      <c r="G16142">
        <v>64</v>
      </c>
      <c r="H16142">
        <v>64</v>
      </c>
      <c r="I16142">
        <v>356</v>
      </c>
      <c r="J16142">
        <v>206</v>
      </c>
      <c r="K16142">
        <v>36</v>
      </c>
      <c r="L16142">
        <v>11</v>
      </c>
      <c r="M16142">
        <f t="shared" si="32637"/>
        <v>0</v>
      </c>
      <c r="N16142" t="b">
        <f t="shared" ref="N16142" si="32660">AND(MIN($F16142,$F16143,$F16144)=$F16142,MAX($H16142,$H16143,$H16144)=$H16142)</f>
        <v>0</v>
      </c>
      <c r="O16142" t="b">
        <f t="shared" ref="O16142" si="32661">AND(N16142,NOT(N16143),NOT(N16144))</f>
        <v>0</v>
      </c>
    </row>
    <row r="16143" spans="1:15" x14ac:dyDescent="0.25">
      <c r="A16143" t="s">
        <v>15</v>
      </c>
      <c r="B16143" t="s">
        <v>17</v>
      </c>
      <c r="C16143">
        <v>15</v>
      </c>
      <c r="D16143">
        <v>14</v>
      </c>
      <c r="E16143" t="b">
        <v>1</v>
      </c>
      <c r="F16143">
        <v>10.000999999999999</v>
      </c>
      <c r="G16143">
        <v>64</v>
      </c>
      <c r="H16143">
        <v>0</v>
      </c>
      <c r="I16143">
        <v>1775056</v>
      </c>
      <c r="J16143">
        <v>1762811</v>
      </c>
      <c r="K16143">
        <v>881402</v>
      </c>
      <c r="L16143">
        <v>21</v>
      </c>
      <c r="M16143">
        <f t="shared" si="32637"/>
        <v>64</v>
      </c>
      <c r="N16143" t="b">
        <f t="shared" ref="N16143" si="32662">AND(MIN($F16142,$F16143,$F16144)=$F16143,MAX($H16142,$H16143,$H16144)=$H16143)</f>
        <v>0</v>
      </c>
      <c r="O16143" t="b">
        <f t="shared" ref="O16143" si="32663">AND(NOT(N16142),N16143,NOT(N16144))</f>
        <v>0</v>
      </c>
    </row>
    <row r="16144" spans="1:15" x14ac:dyDescent="0.25">
      <c r="A16144" t="s">
        <v>19</v>
      </c>
      <c r="B16144" t="s">
        <v>17</v>
      </c>
      <c r="C16144">
        <v>15</v>
      </c>
      <c r="D16144">
        <v>14</v>
      </c>
      <c r="E16144" t="b">
        <v>0</v>
      </c>
      <c r="F16144">
        <v>1.9E-2</v>
      </c>
      <c r="G16144">
        <v>64</v>
      </c>
      <c r="H16144">
        <v>64</v>
      </c>
      <c r="I16144">
        <v>356</v>
      </c>
      <c r="J16144">
        <v>206</v>
      </c>
      <c r="K16144">
        <v>36</v>
      </c>
      <c r="L16144">
        <v>11</v>
      </c>
      <c r="M16144">
        <f t="shared" si="32637"/>
        <v>0</v>
      </c>
      <c r="N16144" t="b">
        <f t="shared" ref="N16144" si="32664">AND(MIN($F16142,$F16143,$F16144)=$F16144,MAX($H16142,$H16143,$H16144)=$H16144)</f>
        <v>1</v>
      </c>
      <c r="O16144" t="b">
        <f t="shared" ref="O16144" si="32665">AND(NOT(N16142),NOT(N16143),N16144)</f>
        <v>1</v>
      </c>
    </row>
    <row r="16145" spans="1:15" x14ac:dyDescent="0.25">
      <c r="A16145" t="s">
        <v>13</v>
      </c>
      <c r="B16145" t="s">
        <v>17</v>
      </c>
      <c r="C16145">
        <v>15</v>
      </c>
      <c r="D16145">
        <v>15</v>
      </c>
      <c r="E16145" t="b">
        <v>0</v>
      </c>
      <c r="F16145">
        <v>1.9E-2</v>
      </c>
      <c r="G16145">
        <v>64</v>
      </c>
      <c r="H16145">
        <v>64</v>
      </c>
      <c r="I16145">
        <v>355</v>
      </c>
      <c r="J16145">
        <v>203</v>
      </c>
      <c r="K16145">
        <v>34</v>
      </c>
      <c r="L16145">
        <v>12</v>
      </c>
      <c r="M16145">
        <f t="shared" si="32637"/>
        <v>0</v>
      </c>
      <c r="N16145" t="b">
        <f t="shared" ref="N16145" si="32666">AND(MIN($F16145,$F16146,$F16147)=$F16145,MAX($H16145,$H16146,$H16147)=$H16145)</f>
        <v>1</v>
      </c>
      <c r="O16145" t="b">
        <f t="shared" ref="O16145" si="32667">AND(N16145,NOT(N16146),NOT(N16147))</f>
        <v>1</v>
      </c>
    </row>
    <row r="16146" spans="1:15" x14ac:dyDescent="0.25">
      <c r="A16146" t="s">
        <v>15</v>
      </c>
      <c r="B16146" t="s">
        <v>17</v>
      </c>
      <c r="C16146">
        <v>15</v>
      </c>
      <c r="D16146">
        <v>15</v>
      </c>
      <c r="E16146" t="b">
        <v>1</v>
      </c>
      <c r="F16146">
        <v>10.000999999999999</v>
      </c>
      <c r="G16146">
        <v>64</v>
      </c>
      <c r="H16146">
        <v>0</v>
      </c>
      <c r="I16146">
        <v>1753909</v>
      </c>
      <c r="J16146">
        <v>1741809</v>
      </c>
      <c r="K16146">
        <v>870901</v>
      </c>
      <c r="L16146">
        <v>24</v>
      </c>
      <c r="M16146">
        <f t="shared" si="32637"/>
        <v>64</v>
      </c>
      <c r="N16146" t="b">
        <f t="shared" ref="N16146" si="32668">AND(MIN($F16145,$F16146,$F16147)=$F16146,MAX($H16145,$H16146,$H16147)=$H16146)</f>
        <v>0</v>
      </c>
      <c r="O16146" t="b">
        <f t="shared" ref="O16146" si="32669">AND(NOT(N16145),N16146,NOT(N16147))</f>
        <v>0</v>
      </c>
    </row>
    <row r="16147" spans="1:15" x14ac:dyDescent="0.25">
      <c r="A16147" t="s">
        <v>19</v>
      </c>
      <c r="B16147" t="s">
        <v>17</v>
      </c>
      <c r="C16147">
        <v>15</v>
      </c>
      <c r="D16147">
        <v>15</v>
      </c>
      <c r="E16147" t="b">
        <v>0</v>
      </c>
      <c r="F16147">
        <v>2.9000000000000001E-2</v>
      </c>
      <c r="G16147">
        <v>64</v>
      </c>
      <c r="H16147">
        <v>64</v>
      </c>
      <c r="I16147">
        <v>355</v>
      </c>
      <c r="J16147">
        <v>203</v>
      </c>
      <c r="K16147">
        <v>34</v>
      </c>
      <c r="L16147">
        <v>12</v>
      </c>
      <c r="M16147">
        <f t="shared" si="32637"/>
        <v>0</v>
      </c>
      <c r="N16147" t="b">
        <f t="shared" ref="N16147" si="32670">AND(MIN($F16145,$F16146,$F16147)=$F16147,MAX($H16145,$H16146,$H16147)=$H16147)</f>
        <v>0</v>
      </c>
      <c r="O16147" t="b">
        <f t="shared" ref="O16147" si="32671">AND(NOT(N16145),NOT(N16146),N16147)</f>
        <v>0</v>
      </c>
    </row>
    <row r="16148" spans="1:15" x14ac:dyDescent="0.25">
      <c r="A16148" t="s">
        <v>13</v>
      </c>
      <c r="B16148" t="s">
        <v>17</v>
      </c>
      <c r="C16148">
        <v>15</v>
      </c>
      <c r="D16148">
        <v>16</v>
      </c>
      <c r="E16148" t="b">
        <v>0</v>
      </c>
      <c r="F16148">
        <v>2.4E-2</v>
      </c>
      <c r="G16148">
        <v>64</v>
      </c>
      <c r="H16148">
        <v>64</v>
      </c>
      <c r="I16148">
        <v>355</v>
      </c>
      <c r="J16148">
        <v>200</v>
      </c>
      <c r="K16148">
        <v>32</v>
      </c>
      <c r="L16148">
        <v>13</v>
      </c>
      <c r="M16148">
        <f t="shared" si="32637"/>
        <v>0</v>
      </c>
      <c r="N16148" t="b">
        <f t="shared" ref="N16148" si="32672">AND(MIN($F16148,$F16149,$F16150)=$F16148,MAX($H16148,$H16149,$H16150)=$H16148)</f>
        <v>0</v>
      </c>
      <c r="O16148" t="b">
        <f t="shared" ref="O16148" si="32673">AND(N16148,NOT(N16149),NOT(N16150))</f>
        <v>0</v>
      </c>
    </row>
    <row r="16149" spans="1:15" x14ac:dyDescent="0.25">
      <c r="A16149" t="s">
        <v>15</v>
      </c>
      <c r="B16149" t="s">
        <v>17</v>
      </c>
      <c r="C16149">
        <v>15</v>
      </c>
      <c r="D16149">
        <v>16</v>
      </c>
      <c r="E16149" t="b">
        <v>1</v>
      </c>
      <c r="F16149">
        <v>10.000999999999999</v>
      </c>
      <c r="G16149">
        <v>64</v>
      </c>
      <c r="H16149">
        <v>0</v>
      </c>
      <c r="I16149">
        <v>1730779</v>
      </c>
      <c r="J16149">
        <v>1718837</v>
      </c>
      <c r="K16149">
        <v>859415</v>
      </c>
      <c r="L16149">
        <v>24</v>
      </c>
      <c r="M16149">
        <f t="shared" si="32637"/>
        <v>64</v>
      </c>
      <c r="N16149" t="b">
        <f t="shared" ref="N16149" si="32674">AND(MIN($F16148,$F16149,$F16150)=$F16149,MAX($H16148,$H16149,$H16150)=$H16149)</f>
        <v>0</v>
      </c>
      <c r="O16149" t="b">
        <f t="shared" ref="O16149" si="32675">AND(NOT(N16148),N16149,NOT(N16150))</f>
        <v>0</v>
      </c>
    </row>
    <row r="16150" spans="1:15" x14ac:dyDescent="0.25">
      <c r="A16150" t="s">
        <v>19</v>
      </c>
      <c r="B16150" t="s">
        <v>17</v>
      </c>
      <c r="C16150">
        <v>15</v>
      </c>
      <c r="D16150">
        <v>16</v>
      </c>
      <c r="E16150" t="b">
        <v>0</v>
      </c>
      <c r="F16150">
        <v>2.1999999999999999E-2</v>
      </c>
      <c r="G16150">
        <v>64</v>
      </c>
      <c r="H16150">
        <v>64</v>
      </c>
      <c r="I16150">
        <v>355</v>
      </c>
      <c r="J16150">
        <v>200</v>
      </c>
      <c r="K16150">
        <v>32</v>
      </c>
      <c r="L16150">
        <v>13</v>
      </c>
      <c r="M16150">
        <f t="shared" si="32637"/>
        <v>0</v>
      </c>
      <c r="N16150" t="b">
        <f t="shared" ref="N16150" si="32676">AND(MIN($F16148,$F16149,$F16150)=$F16150,MAX($H16148,$H16149,$H16150)=$H16150)</f>
        <v>1</v>
      </c>
      <c r="O16150" t="b">
        <f t="shared" ref="O16150" si="32677">AND(NOT(N16148),NOT(N16149),N16150)</f>
        <v>1</v>
      </c>
    </row>
    <row r="16151" spans="1:15" x14ac:dyDescent="0.25">
      <c r="A16151" t="s">
        <v>13</v>
      </c>
      <c r="B16151" t="s">
        <v>17</v>
      </c>
      <c r="C16151">
        <v>15</v>
      </c>
      <c r="D16151">
        <v>17</v>
      </c>
      <c r="E16151" t="b">
        <v>0</v>
      </c>
      <c r="F16151">
        <v>2.1999999999999999E-2</v>
      </c>
      <c r="G16151">
        <v>64</v>
      </c>
      <c r="H16151">
        <v>64</v>
      </c>
      <c r="I16151">
        <v>365</v>
      </c>
      <c r="J16151">
        <v>213</v>
      </c>
      <c r="K16151">
        <v>38</v>
      </c>
      <c r="L16151">
        <v>15</v>
      </c>
      <c r="M16151">
        <f t="shared" si="32637"/>
        <v>0</v>
      </c>
      <c r="N16151" t="b">
        <f t="shared" ref="N16151" si="32678">AND(MIN($F16151,$F16152,$F16153)=$F16151,MAX($H16151,$H16152,$H16153)=$H16151)</f>
        <v>0</v>
      </c>
      <c r="O16151" t="b">
        <f t="shared" ref="O16151" si="32679">AND(N16151,NOT(N16152),NOT(N16153))</f>
        <v>0</v>
      </c>
    </row>
    <row r="16152" spans="1:15" x14ac:dyDescent="0.25">
      <c r="A16152" t="s">
        <v>15</v>
      </c>
      <c r="B16152" t="s">
        <v>17</v>
      </c>
      <c r="C16152">
        <v>15</v>
      </c>
      <c r="D16152">
        <v>17</v>
      </c>
      <c r="E16152" t="b">
        <v>1</v>
      </c>
      <c r="F16152">
        <v>10.000999999999999</v>
      </c>
      <c r="G16152">
        <v>64</v>
      </c>
      <c r="H16152">
        <v>0</v>
      </c>
      <c r="I16152">
        <v>1710726</v>
      </c>
      <c r="J16152">
        <v>1698923</v>
      </c>
      <c r="K16152">
        <v>849457</v>
      </c>
      <c r="L16152">
        <v>26</v>
      </c>
      <c r="M16152">
        <f t="shared" si="32637"/>
        <v>64</v>
      </c>
      <c r="N16152" t="b">
        <f t="shared" ref="N16152" si="32680">AND(MIN($F16151,$F16152,$F16153)=$F16152,MAX($H16151,$H16152,$H16153)=$H16152)</f>
        <v>0</v>
      </c>
      <c r="O16152" t="b">
        <f t="shared" ref="O16152" si="32681">AND(NOT(N16151),N16152,NOT(N16153))</f>
        <v>0</v>
      </c>
    </row>
    <row r="16153" spans="1:15" x14ac:dyDescent="0.25">
      <c r="A16153" t="s">
        <v>19</v>
      </c>
      <c r="B16153" t="s">
        <v>17</v>
      </c>
      <c r="C16153">
        <v>15</v>
      </c>
      <c r="D16153">
        <v>17</v>
      </c>
      <c r="E16153" t="b">
        <v>0</v>
      </c>
      <c r="F16153">
        <v>2.1000000000000001E-2</v>
      </c>
      <c r="G16153">
        <v>64</v>
      </c>
      <c r="H16153">
        <v>64</v>
      </c>
      <c r="I16153">
        <v>365</v>
      </c>
      <c r="J16153">
        <v>213</v>
      </c>
      <c r="K16153">
        <v>38</v>
      </c>
      <c r="L16153">
        <v>15</v>
      </c>
      <c r="M16153">
        <f t="shared" si="32637"/>
        <v>0</v>
      </c>
      <c r="N16153" t="b">
        <f t="shared" ref="N16153" si="32682">AND(MIN($F16151,$F16152,$F16153)=$F16153,MAX($H16151,$H16152,$H16153)=$H16153)</f>
        <v>1</v>
      </c>
      <c r="O16153" t="b">
        <f t="shared" ref="O16153" si="32683">AND(NOT(N16151),NOT(N16152),N16153)</f>
        <v>1</v>
      </c>
    </row>
    <row r="16154" spans="1:15" x14ac:dyDescent="0.25">
      <c r="A16154" t="s">
        <v>13</v>
      </c>
      <c r="B16154" t="s">
        <v>17</v>
      </c>
      <c r="C16154">
        <v>15</v>
      </c>
      <c r="D16154">
        <v>18</v>
      </c>
      <c r="E16154" t="b">
        <v>0</v>
      </c>
      <c r="F16154">
        <v>8.9999999999999993E-3</v>
      </c>
      <c r="G16154">
        <v>64</v>
      </c>
      <c r="H16154">
        <v>8</v>
      </c>
      <c r="I16154">
        <v>64</v>
      </c>
      <c r="J16154">
        <v>43</v>
      </c>
      <c r="K16154">
        <v>14</v>
      </c>
      <c r="L16154">
        <v>3</v>
      </c>
      <c r="M16154">
        <f t="shared" si="32637"/>
        <v>56</v>
      </c>
      <c r="N16154" t="b">
        <f t="shared" ref="N16154" si="32684">AND(MIN($F16154,$F16155,$F16156)=$F16154,MAX($H16154,$H16155,$H16156)=$H16154)</f>
        <v>0</v>
      </c>
      <c r="O16154" t="b">
        <f t="shared" ref="O16154" si="32685">AND(N16154,NOT(N16155),NOT(N16156))</f>
        <v>0</v>
      </c>
    </row>
    <row r="16155" spans="1:15" x14ac:dyDescent="0.25">
      <c r="A16155" t="s">
        <v>15</v>
      </c>
      <c r="B16155" t="s">
        <v>17</v>
      </c>
      <c r="C16155">
        <v>15</v>
      </c>
      <c r="D16155">
        <v>18</v>
      </c>
      <c r="E16155" t="b">
        <v>0</v>
      </c>
      <c r="F16155">
        <v>4.0000000000000001E-3</v>
      </c>
      <c r="G16155">
        <v>64</v>
      </c>
      <c r="H16155">
        <v>8</v>
      </c>
      <c r="I16155">
        <v>173</v>
      </c>
      <c r="J16155">
        <v>171</v>
      </c>
      <c r="K16155">
        <v>78</v>
      </c>
      <c r="L16155">
        <v>9</v>
      </c>
      <c r="M16155">
        <f t="shared" si="32637"/>
        <v>56</v>
      </c>
      <c r="N16155" t="b">
        <f t="shared" ref="N16155" si="32686">AND(MIN($F16154,$F16155,$F16156)=$F16155,MAX($H16154,$H16155,$H16156)=$H16155)</f>
        <v>0</v>
      </c>
      <c r="O16155" t="b">
        <f t="shared" ref="O16155" si="32687">AND(NOT(N16154),N16155,NOT(N16156))</f>
        <v>0</v>
      </c>
    </row>
    <row r="16156" spans="1:15" x14ac:dyDescent="0.25">
      <c r="A16156" t="s">
        <v>19</v>
      </c>
      <c r="B16156" t="s">
        <v>17</v>
      </c>
      <c r="C16156">
        <v>15</v>
      </c>
      <c r="D16156">
        <v>18</v>
      </c>
      <c r="E16156" t="b">
        <v>0</v>
      </c>
      <c r="F16156">
        <v>3.0000000000000001E-3</v>
      </c>
      <c r="G16156">
        <v>64</v>
      </c>
      <c r="H16156">
        <v>8</v>
      </c>
      <c r="I16156">
        <v>64</v>
      </c>
      <c r="J16156">
        <v>43</v>
      </c>
      <c r="K16156">
        <v>14</v>
      </c>
      <c r="L16156">
        <v>3</v>
      </c>
      <c r="M16156">
        <f t="shared" si="32637"/>
        <v>56</v>
      </c>
      <c r="N16156" t="b">
        <f t="shared" ref="N16156" si="32688">AND(MIN($F16154,$F16155,$F16156)=$F16156,MAX($H16154,$H16155,$H16156)=$H16156)</f>
        <v>1</v>
      </c>
      <c r="O16156" t="b">
        <f t="shared" ref="O16156" si="32689">AND(NOT(N16154),NOT(N16155),N16156)</f>
        <v>1</v>
      </c>
    </row>
    <row r="16157" spans="1:15" x14ac:dyDescent="0.25">
      <c r="A16157" t="s">
        <v>13</v>
      </c>
      <c r="B16157" t="s">
        <v>17</v>
      </c>
      <c r="C16157">
        <v>15</v>
      </c>
      <c r="D16157">
        <v>19</v>
      </c>
      <c r="E16157" t="b">
        <v>0</v>
      </c>
      <c r="F16157">
        <v>6.0000000000000001E-3</v>
      </c>
      <c r="G16157">
        <v>64</v>
      </c>
      <c r="H16157">
        <v>16</v>
      </c>
      <c r="I16157">
        <v>132</v>
      </c>
      <c r="J16157">
        <v>83</v>
      </c>
      <c r="K16157">
        <v>26</v>
      </c>
      <c r="L16157">
        <v>6</v>
      </c>
      <c r="M16157">
        <f t="shared" si="32637"/>
        <v>48</v>
      </c>
      <c r="N16157" t="b">
        <f t="shared" ref="N16157" si="32690">AND(MIN($F16157,$F16158,$F16159)=$F16157,MAX($H16157,$H16158,$H16159)=$H16157)</f>
        <v>0</v>
      </c>
      <c r="O16157" t="b">
        <f t="shared" ref="O16157" si="32691">AND(N16157,NOT(N16158),NOT(N16159))</f>
        <v>0</v>
      </c>
    </row>
    <row r="16158" spans="1:15" x14ac:dyDescent="0.25">
      <c r="A16158" t="s">
        <v>15</v>
      </c>
      <c r="B16158" t="s">
        <v>17</v>
      </c>
      <c r="C16158">
        <v>15</v>
      </c>
      <c r="D16158">
        <v>19</v>
      </c>
      <c r="E16158" t="b">
        <v>0</v>
      </c>
      <c r="F16158">
        <v>1.4999999999999999E-2</v>
      </c>
      <c r="G16158">
        <v>64</v>
      </c>
      <c r="H16158">
        <v>16</v>
      </c>
      <c r="I16158">
        <v>1636</v>
      </c>
      <c r="J16158">
        <v>1623</v>
      </c>
      <c r="K16158">
        <v>796</v>
      </c>
      <c r="L16158">
        <v>10</v>
      </c>
      <c r="M16158">
        <f t="shared" si="32637"/>
        <v>48</v>
      </c>
      <c r="N16158" t="b">
        <f t="shared" ref="N16158" si="32692">AND(MIN($F16157,$F16158,$F16159)=$F16158,MAX($H16157,$H16158,$H16159)=$H16158)</f>
        <v>0</v>
      </c>
      <c r="O16158" t="b">
        <f t="shared" ref="O16158" si="32693">AND(NOT(N16157),N16158,NOT(N16159))</f>
        <v>0</v>
      </c>
    </row>
    <row r="16159" spans="1:15" x14ac:dyDescent="0.25">
      <c r="A16159" t="s">
        <v>19</v>
      </c>
      <c r="B16159" t="s">
        <v>17</v>
      </c>
      <c r="C16159">
        <v>15</v>
      </c>
      <c r="D16159">
        <v>19</v>
      </c>
      <c r="E16159" t="b">
        <v>0</v>
      </c>
      <c r="F16159">
        <v>5.0000000000000001E-3</v>
      </c>
      <c r="G16159">
        <v>64</v>
      </c>
      <c r="H16159">
        <v>16</v>
      </c>
      <c r="I16159">
        <v>132</v>
      </c>
      <c r="J16159">
        <v>83</v>
      </c>
      <c r="K16159">
        <v>26</v>
      </c>
      <c r="L16159">
        <v>6</v>
      </c>
      <c r="M16159">
        <f t="shared" si="32637"/>
        <v>48</v>
      </c>
      <c r="N16159" t="b">
        <f t="shared" ref="N16159" si="32694">AND(MIN($F16157,$F16158,$F16159)=$F16159,MAX($H16157,$H16158,$H16159)=$H16159)</f>
        <v>1</v>
      </c>
      <c r="O16159" t="b">
        <f t="shared" ref="O16159" si="32695">AND(NOT(N16157),NOT(N16158),N16159)</f>
        <v>1</v>
      </c>
    </row>
    <row r="16160" spans="1:15" x14ac:dyDescent="0.25">
      <c r="A16160" t="s">
        <v>13</v>
      </c>
      <c r="B16160" t="s">
        <v>17</v>
      </c>
      <c r="C16160">
        <v>15</v>
      </c>
      <c r="D16160">
        <v>1</v>
      </c>
      <c r="E16160" t="b">
        <v>0</v>
      </c>
      <c r="F16160">
        <v>1.7000000000000001E-2</v>
      </c>
      <c r="G16160">
        <v>64</v>
      </c>
      <c r="H16160">
        <v>64</v>
      </c>
      <c r="I16160">
        <v>336</v>
      </c>
      <c r="J16160">
        <v>157</v>
      </c>
      <c r="K16160">
        <v>14</v>
      </c>
      <c r="L16160">
        <v>6</v>
      </c>
      <c r="M16160">
        <f t="shared" si="32637"/>
        <v>0</v>
      </c>
      <c r="N16160" t="b">
        <f t="shared" ref="N16160" si="32696">AND(MIN($F16160,$F16161,$F16162)=$F16160,MAX($H16160,$H16161,$H16162)=$H16160)</f>
        <v>1</v>
      </c>
      <c r="O16160" t="b">
        <f t="shared" ref="O16160" si="32697">AND(N16160,NOT(N16161),NOT(N16162))</f>
        <v>1</v>
      </c>
    </row>
    <row r="16161" spans="1:15" x14ac:dyDescent="0.25">
      <c r="A16161" t="s">
        <v>15</v>
      </c>
      <c r="B16161" t="s">
        <v>17</v>
      </c>
      <c r="C16161">
        <v>15</v>
      </c>
      <c r="D16161">
        <v>1</v>
      </c>
      <c r="E16161" t="b">
        <v>0</v>
      </c>
      <c r="F16161">
        <v>2.1999999999999999E-2</v>
      </c>
      <c r="G16161">
        <v>64</v>
      </c>
      <c r="H16161">
        <v>64</v>
      </c>
      <c r="I16161">
        <v>422</v>
      </c>
      <c r="J16161">
        <v>403</v>
      </c>
      <c r="K16161">
        <v>137</v>
      </c>
      <c r="L16161">
        <v>6</v>
      </c>
      <c r="M16161">
        <f t="shared" si="32637"/>
        <v>0</v>
      </c>
      <c r="N16161" t="b">
        <f t="shared" ref="N16161" si="32698">AND(MIN($F16160,$F16161,$F16162)=$F16161,MAX($H16160,$H16161,$H16162)=$H16161)</f>
        <v>0</v>
      </c>
      <c r="O16161" t="b">
        <f t="shared" ref="O16161" si="32699">AND(NOT(N16160),N16161,NOT(N16162))</f>
        <v>0</v>
      </c>
    </row>
    <row r="16162" spans="1:15" x14ac:dyDescent="0.25">
      <c r="A16162" t="s">
        <v>19</v>
      </c>
      <c r="B16162" t="s">
        <v>17</v>
      </c>
      <c r="C16162">
        <v>15</v>
      </c>
      <c r="D16162">
        <v>1</v>
      </c>
      <c r="E16162" t="b">
        <v>0</v>
      </c>
      <c r="F16162">
        <v>1.7999999999999999E-2</v>
      </c>
      <c r="G16162">
        <v>64</v>
      </c>
      <c r="H16162">
        <v>64</v>
      </c>
      <c r="I16162">
        <v>336</v>
      </c>
      <c r="J16162">
        <v>157</v>
      </c>
      <c r="K16162">
        <v>14</v>
      </c>
      <c r="L16162">
        <v>6</v>
      </c>
      <c r="M16162">
        <f t="shared" si="32637"/>
        <v>0</v>
      </c>
      <c r="N16162" t="b">
        <f t="shared" ref="N16162" si="32700">AND(MIN($F16160,$F16161,$F16162)=$F16162,MAX($H16160,$H16161,$H16162)=$H16162)</f>
        <v>0</v>
      </c>
      <c r="O16162" t="b">
        <f t="shared" ref="O16162" si="32701">AND(NOT(N16160),NOT(N16161),N16162)</f>
        <v>0</v>
      </c>
    </row>
    <row r="16163" spans="1:15" x14ac:dyDescent="0.25">
      <c r="A16163" t="s">
        <v>13</v>
      </c>
      <c r="B16163" t="s">
        <v>17</v>
      </c>
      <c r="C16163">
        <v>15</v>
      </c>
      <c r="D16163">
        <v>20</v>
      </c>
      <c r="E16163" t="b">
        <v>0</v>
      </c>
      <c r="F16163">
        <v>0.01</v>
      </c>
      <c r="G16163">
        <v>64</v>
      </c>
      <c r="H16163">
        <v>32</v>
      </c>
      <c r="I16163">
        <v>238</v>
      </c>
      <c r="J16163">
        <v>147</v>
      </c>
      <c r="K16163">
        <v>42</v>
      </c>
      <c r="L16163">
        <v>7</v>
      </c>
      <c r="M16163">
        <f t="shared" si="32637"/>
        <v>32</v>
      </c>
      <c r="N16163" t="b">
        <f t="shared" ref="N16163" si="32702">AND(MIN($F16163,$F16164,$F16165)=$F16163,MAX($H16163,$H16164,$H16165)=$H16163)</f>
        <v>1</v>
      </c>
      <c r="O16163" t="b">
        <f t="shared" ref="O16163" si="32703">AND(N16163,NOT(N16164),NOT(N16165))</f>
        <v>1</v>
      </c>
    </row>
    <row r="16164" spans="1:15" x14ac:dyDescent="0.25">
      <c r="A16164" t="s">
        <v>15</v>
      </c>
      <c r="B16164" t="s">
        <v>17</v>
      </c>
      <c r="C16164">
        <v>15</v>
      </c>
      <c r="D16164">
        <v>20</v>
      </c>
      <c r="E16164" t="b">
        <v>0</v>
      </c>
      <c r="F16164">
        <v>0.105</v>
      </c>
      <c r="G16164">
        <v>64</v>
      </c>
      <c r="H16164">
        <v>32</v>
      </c>
      <c r="I16164">
        <v>16154</v>
      </c>
      <c r="J16164">
        <v>16047</v>
      </c>
      <c r="K16164">
        <v>7992</v>
      </c>
      <c r="L16164">
        <v>13</v>
      </c>
      <c r="M16164">
        <f t="shared" si="32637"/>
        <v>32</v>
      </c>
      <c r="N16164" t="b">
        <f t="shared" ref="N16164" si="32704">AND(MIN($F16163,$F16164,$F16165)=$F16164,MAX($H16163,$H16164,$H16165)=$H16164)</f>
        <v>0</v>
      </c>
      <c r="O16164" t="b">
        <f t="shared" ref="O16164" si="32705">AND(NOT(N16163),N16164,NOT(N16165))</f>
        <v>0</v>
      </c>
    </row>
    <row r="16165" spans="1:15" x14ac:dyDescent="0.25">
      <c r="A16165" t="s">
        <v>19</v>
      </c>
      <c r="B16165" t="s">
        <v>17</v>
      </c>
      <c r="C16165">
        <v>15</v>
      </c>
      <c r="D16165">
        <v>20</v>
      </c>
      <c r="E16165" t="b">
        <v>0</v>
      </c>
      <c r="F16165">
        <v>1.2E-2</v>
      </c>
      <c r="G16165">
        <v>64</v>
      </c>
      <c r="H16165">
        <v>32</v>
      </c>
      <c r="I16165">
        <v>238</v>
      </c>
      <c r="J16165">
        <v>147</v>
      </c>
      <c r="K16165">
        <v>42</v>
      </c>
      <c r="L16165">
        <v>7</v>
      </c>
      <c r="M16165">
        <f t="shared" si="32637"/>
        <v>32</v>
      </c>
      <c r="N16165" t="b">
        <f t="shared" ref="N16165" si="32706">AND(MIN($F16163,$F16164,$F16165)=$F16165,MAX($H16163,$H16164,$H16165)=$H16165)</f>
        <v>0</v>
      </c>
      <c r="O16165" t="b">
        <f t="shared" ref="O16165" si="32707">AND(NOT(N16163),NOT(N16164),N16165)</f>
        <v>0</v>
      </c>
    </row>
    <row r="16166" spans="1:15" x14ac:dyDescent="0.25">
      <c r="A16166" t="s">
        <v>13</v>
      </c>
      <c r="B16166" t="s">
        <v>17</v>
      </c>
      <c r="C16166">
        <v>15</v>
      </c>
      <c r="D16166">
        <v>21</v>
      </c>
      <c r="E16166" t="b">
        <v>0</v>
      </c>
      <c r="F16166">
        <v>2.1000000000000001E-2</v>
      </c>
      <c r="G16166">
        <v>64</v>
      </c>
      <c r="H16166">
        <v>64</v>
      </c>
      <c r="I16166">
        <v>489</v>
      </c>
      <c r="J16166">
        <v>304</v>
      </c>
      <c r="K16166">
        <v>88</v>
      </c>
      <c r="L16166">
        <v>8</v>
      </c>
      <c r="M16166">
        <f t="shared" si="32637"/>
        <v>0</v>
      </c>
      <c r="N16166" t="b">
        <f t="shared" ref="N16166" si="32708">AND(MIN($F16166,$F16167,$F16168)=$F16166,MAX($H16166,$H16167,$H16168)=$H16166)</f>
        <v>0</v>
      </c>
      <c r="O16166" t="b">
        <f t="shared" ref="O16166" si="32709">AND(N16166,NOT(N16167),NOT(N16168))</f>
        <v>0</v>
      </c>
    </row>
    <row r="16167" spans="1:15" x14ac:dyDescent="0.25">
      <c r="A16167" t="s">
        <v>15</v>
      </c>
      <c r="B16167" t="s">
        <v>17</v>
      </c>
      <c r="C16167">
        <v>15</v>
      </c>
      <c r="D16167">
        <v>21</v>
      </c>
      <c r="E16167" t="b">
        <v>0</v>
      </c>
      <c r="F16167">
        <v>0.66300000000000003</v>
      </c>
      <c r="G16167">
        <v>64</v>
      </c>
      <c r="H16167">
        <v>64</v>
      </c>
      <c r="I16167">
        <v>123629</v>
      </c>
      <c r="J16167">
        <v>122844</v>
      </c>
      <c r="K16167">
        <v>61356</v>
      </c>
      <c r="L16167">
        <v>16</v>
      </c>
      <c r="M16167">
        <f t="shared" si="32637"/>
        <v>0</v>
      </c>
      <c r="N16167" t="b">
        <f t="shared" ref="N16167" si="32710">AND(MIN($F16166,$F16167,$F16168)=$F16167,MAX($H16166,$H16167,$H16168)=$H16167)</f>
        <v>0</v>
      </c>
      <c r="O16167" t="b">
        <f t="shared" ref="O16167" si="32711">AND(NOT(N16166),N16167,NOT(N16168))</f>
        <v>0</v>
      </c>
    </row>
    <row r="16168" spans="1:15" x14ac:dyDescent="0.25">
      <c r="A16168" t="s">
        <v>19</v>
      </c>
      <c r="B16168" t="s">
        <v>17</v>
      </c>
      <c r="C16168">
        <v>15</v>
      </c>
      <c r="D16168">
        <v>21</v>
      </c>
      <c r="E16168" t="b">
        <v>0</v>
      </c>
      <c r="F16168">
        <v>1.9E-2</v>
      </c>
      <c r="G16168">
        <v>64</v>
      </c>
      <c r="H16168">
        <v>64</v>
      </c>
      <c r="I16168">
        <v>489</v>
      </c>
      <c r="J16168">
        <v>304</v>
      </c>
      <c r="K16168">
        <v>88</v>
      </c>
      <c r="L16168">
        <v>8</v>
      </c>
      <c r="M16168">
        <f t="shared" si="32637"/>
        <v>0</v>
      </c>
      <c r="N16168" t="b">
        <f t="shared" ref="N16168" si="32712">AND(MIN($F16166,$F16167,$F16168)=$F16168,MAX($H16166,$H16167,$H16168)=$H16168)</f>
        <v>1</v>
      </c>
      <c r="O16168" t="b">
        <f t="shared" ref="O16168" si="32713">AND(NOT(N16166),NOT(N16167),N16168)</f>
        <v>1</v>
      </c>
    </row>
    <row r="16169" spans="1:15" x14ac:dyDescent="0.25">
      <c r="A16169" t="s">
        <v>13</v>
      </c>
      <c r="B16169" t="s">
        <v>17</v>
      </c>
      <c r="C16169">
        <v>15</v>
      </c>
      <c r="D16169">
        <v>22</v>
      </c>
      <c r="E16169" t="b">
        <v>0</v>
      </c>
      <c r="F16169">
        <v>2.5000000000000001E-2</v>
      </c>
      <c r="G16169">
        <v>64</v>
      </c>
      <c r="H16169">
        <v>64</v>
      </c>
      <c r="I16169">
        <v>490</v>
      </c>
      <c r="J16169">
        <v>304</v>
      </c>
      <c r="K16169">
        <v>88</v>
      </c>
      <c r="L16169">
        <v>11</v>
      </c>
      <c r="M16169">
        <f t="shared" si="32637"/>
        <v>0</v>
      </c>
      <c r="N16169" t="b">
        <f t="shared" ref="N16169" si="32714">AND(MIN($F16169,$F16170,$F16171)=$F16169,MAX($H16169,$H16170,$H16171)=$H16169)</f>
        <v>1</v>
      </c>
      <c r="O16169" t="b">
        <f t="shared" ref="O16169" si="32715">AND(N16169,NOT(N16170),NOT(N16171))</f>
        <v>1</v>
      </c>
    </row>
    <row r="16170" spans="1:15" x14ac:dyDescent="0.25">
      <c r="A16170" t="s">
        <v>15</v>
      </c>
      <c r="B16170" t="s">
        <v>17</v>
      </c>
      <c r="C16170">
        <v>15</v>
      </c>
      <c r="D16170">
        <v>22</v>
      </c>
      <c r="E16170" t="b">
        <v>0</v>
      </c>
      <c r="F16170">
        <v>3.3439999999999999</v>
      </c>
      <c r="G16170">
        <v>64</v>
      </c>
      <c r="H16170">
        <v>64</v>
      </c>
      <c r="I16170">
        <v>606727</v>
      </c>
      <c r="J16170">
        <v>602941</v>
      </c>
      <c r="K16170">
        <v>301404</v>
      </c>
      <c r="L16170">
        <v>17</v>
      </c>
      <c r="M16170">
        <f t="shared" si="32637"/>
        <v>0</v>
      </c>
      <c r="N16170" t="b">
        <f t="shared" ref="N16170" si="32716">AND(MIN($F16169,$F16170,$F16171)=$F16170,MAX($H16169,$H16170,$H16171)=$H16170)</f>
        <v>0</v>
      </c>
      <c r="O16170" t="b">
        <f t="shared" ref="O16170" si="32717">AND(NOT(N16169),N16170,NOT(N16171))</f>
        <v>0</v>
      </c>
    </row>
    <row r="16171" spans="1:15" x14ac:dyDescent="0.25">
      <c r="A16171" t="s">
        <v>19</v>
      </c>
      <c r="B16171" t="s">
        <v>17</v>
      </c>
      <c r="C16171">
        <v>15</v>
      </c>
      <c r="D16171">
        <v>22</v>
      </c>
      <c r="E16171" t="b">
        <v>0</v>
      </c>
      <c r="F16171">
        <v>2.7E-2</v>
      </c>
      <c r="G16171">
        <v>64</v>
      </c>
      <c r="H16171">
        <v>64</v>
      </c>
      <c r="I16171">
        <v>490</v>
      </c>
      <c r="J16171">
        <v>304</v>
      </c>
      <c r="K16171">
        <v>88</v>
      </c>
      <c r="L16171">
        <v>11</v>
      </c>
      <c r="M16171">
        <f t="shared" si="32637"/>
        <v>0</v>
      </c>
      <c r="N16171" t="b">
        <f t="shared" ref="N16171" si="32718">AND(MIN($F16169,$F16170,$F16171)=$F16171,MAX($H16169,$H16170,$H16171)=$H16171)</f>
        <v>0</v>
      </c>
      <c r="O16171" t="b">
        <f t="shared" ref="O16171" si="32719">AND(NOT(N16169),NOT(N16170),N16171)</f>
        <v>0</v>
      </c>
    </row>
    <row r="16172" spans="1:15" x14ac:dyDescent="0.25">
      <c r="A16172" t="s">
        <v>13</v>
      </c>
      <c r="B16172" t="s">
        <v>17</v>
      </c>
      <c r="C16172">
        <v>15</v>
      </c>
      <c r="D16172">
        <v>23</v>
      </c>
      <c r="E16172" t="b">
        <v>0</v>
      </c>
      <c r="F16172">
        <v>0.02</v>
      </c>
      <c r="G16172">
        <v>64</v>
      </c>
      <c r="H16172">
        <v>64</v>
      </c>
      <c r="I16172">
        <v>492</v>
      </c>
      <c r="J16172">
        <v>305</v>
      </c>
      <c r="K16172">
        <v>88</v>
      </c>
      <c r="L16172">
        <v>12</v>
      </c>
      <c r="M16172">
        <f t="shared" si="32637"/>
        <v>0</v>
      </c>
      <c r="N16172" t="b">
        <f t="shared" ref="N16172" si="32720">AND(MIN($F16172,$F16173,$F16174)=$F16172,MAX($H16172,$H16173,$H16174)=$H16172)</f>
        <v>1</v>
      </c>
      <c r="O16172" t="b">
        <f t="shared" ref="O16172" si="32721">AND(N16172,NOT(N16173),NOT(N16174))</f>
        <v>0</v>
      </c>
    </row>
    <row r="16173" spans="1:15" x14ac:dyDescent="0.25">
      <c r="A16173" t="s">
        <v>15</v>
      </c>
      <c r="B16173" t="s">
        <v>17</v>
      </c>
      <c r="C16173">
        <v>15</v>
      </c>
      <c r="D16173">
        <v>23</v>
      </c>
      <c r="E16173" t="b">
        <v>1</v>
      </c>
      <c r="F16173">
        <v>10.000999999999999</v>
      </c>
      <c r="G16173">
        <v>64</v>
      </c>
      <c r="H16173">
        <v>0</v>
      </c>
      <c r="I16173">
        <v>1850625</v>
      </c>
      <c r="J16173">
        <v>1839128</v>
      </c>
      <c r="K16173">
        <v>919561</v>
      </c>
      <c r="L16173">
        <v>21</v>
      </c>
      <c r="M16173">
        <f t="shared" si="32637"/>
        <v>64</v>
      </c>
      <c r="N16173" t="b">
        <f t="shared" ref="N16173" si="32722">AND(MIN($F16172,$F16173,$F16174)=$F16173,MAX($H16172,$H16173,$H16174)=$H16173)</f>
        <v>0</v>
      </c>
      <c r="O16173" t="b">
        <f t="shared" ref="O16173" si="32723">AND(NOT(N16172),N16173,NOT(N16174))</f>
        <v>0</v>
      </c>
    </row>
    <row r="16174" spans="1:15" x14ac:dyDescent="0.25">
      <c r="A16174" t="s">
        <v>19</v>
      </c>
      <c r="B16174" t="s">
        <v>17</v>
      </c>
      <c r="C16174">
        <v>15</v>
      </c>
      <c r="D16174">
        <v>23</v>
      </c>
      <c r="E16174" t="b">
        <v>0</v>
      </c>
      <c r="F16174">
        <v>0.02</v>
      </c>
      <c r="G16174">
        <v>64</v>
      </c>
      <c r="H16174">
        <v>64</v>
      </c>
      <c r="I16174">
        <v>492</v>
      </c>
      <c r="J16174">
        <v>305</v>
      </c>
      <c r="K16174">
        <v>88</v>
      </c>
      <c r="L16174">
        <v>12</v>
      </c>
      <c r="M16174">
        <f t="shared" si="32637"/>
        <v>0</v>
      </c>
      <c r="N16174" t="b">
        <f t="shared" ref="N16174" si="32724">AND(MIN($F16172,$F16173,$F16174)=$F16174,MAX($H16172,$H16173,$H16174)=$H16174)</f>
        <v>1</v>
      </c>
      <c r="O16174" t="b">
        <f t="shared" ref="O16174" si="32725">AND(NOT(N16172),NOT(N16173),N16174)</f>
        <v>0</v>
      </c>
    </row>
    <row r="16175" spans="1:15" x14ac:dyDescent="0.25">
      <c r="A16175" t="s">
        <v>13</v>
      </c>
      <c r="B16175" t="s">
        <v>17</v>
      </c>
      <c r="C16175">
        <v>15</v>
      </c>
      <c r="D16175">
        <v>24</v>
      </c>
      <c r="E16175" t="b">
        <v>0</v>
      </c>
      <c r="F16175">
        <v>2.3E-2</v>
      </c>
      <c r="G16175">
        <v>64</v>
      </c>
      <c r="H16175">
        <v>64</v>
      </c>
      <c r="I16175">
        <v>483</v>
      </c>
      <c r="J16175">
        <v>292</v>
      </c>
      <c r="K16175">
        <v>80</v>
      </c>
      <c r="L16175">
        <v>13</v>
      </c>
      <c r="M16175">
        <f t="shared" si="32637"/>
        <v>0</v>
      </c>
      <c r="N16175" t="b">
        <f t="shared" ref="N16175" si="32726">AND(MIN($F16175,$F16176,$F16177)=$F16175,MAX($H16175,$H16176,$H16177)=$H16175)</f>
        <v>1</v>
      </c>
      <c r="O16175" t="b">
        <f t="shared" ref="O16175" si="32727">AND(N16175,NOT(N16176),NOT(N16177))</f>
        <v>1</v>
      </c>
    </row>
    <row r="16176" spans="1:15" x14ac:dyDescent="0.25">
      <c r="A16176" t="s">
        <v>15</v>
      </c>
      <c r="B16176" t="s">
        <v>17</v>
      </c>
      <c r="C16176">
        <v>15</v>
      </c>
      <c r="D16176">
        <v>24</v>
      </c>
      <c r="E16176" t="b">
        <v>1</v>
      </c>
      <c r="F16176">
        <v>10.000999999999999</v>
      </c>
      <c r="G16176">
        <v>64</v>
      </c>
      <c r="H16176">
        <v>0</v>
      </c>
      <c r="I16176">
        <v>1825785</v>
      </c>
      <c r="J16176">
        <v>1814441</v>
      </c>
      <c r="K16176">
        <v>907217</v>
      </c>
      <c r="L16176">
        <v>22</v>
      </c>
      <c r="M16176">
        <f t="shared" si="32637"/>
        <v>64</v>
      </c>
      <c r="N16176" t="b">
        <f t="shared" ref="N16176" si="32728">AND(MIN($F16175,$F16176,$F16177)=$F16176,MAX($H16175,$H16176,$H16177)=$H16176)</f>
        <v>0</v>
      </c>
      <c r="O16176" t="b">
        <f t="shared" ref="O16176" si="32729">AND(NOT(N16175),N16176,NOT(N16177))</f>
        <v>0</v>
      </c>
    </row>
    <row r="16177" spans="1:15" x14ac:dyDescent="0.25">
      <c r="A16177" t="s">
        <v>19</v>
      </c>
      <c r="B16177" t="s">
        <v>17</v>
      </c>
      <c r="C16177">
        <v>15</v>
      </c>
      <c r="D16177">
        <v>24</v>
      </c>
      <c r="E16177" t="b">
        <v>0</v>
      </c>
      <c r="F16177">
        <v>2.4E-2</v>
      </c>
      <c r="G16177">
        <v>64</v>
      </c>
      <c r="H16177">
        <v>64</v>
      </c>
      <c r="I16177">
        <v>483</v>
      </c>
      <c r="J16177">
        <v>292</v>
      </c>
      <c r="K16177">
        <v>80</v>
      </c>
      <c r="L16177">
        <v>13</v>
      </c>
      <c r="M16177">
        <f t="shared" si="32637"/>
        <v>0</v>
      </c>
      <c r="N16177" t="b">
        <f t="shared" ref="N16177" si="32730">AND(MIN($F16175,$F16176,$F16177)=$F16177,MAX($H16175,$H16176,$H16177)=$H16177)</f>
        <v>0</v>
      </c>
      <c r="O16177" t="b">
        <f t="shared" ref="O16177" si="32731">AND(NOT(N16175),NOT(N16176),N16177)</f>
        <v>0</v>
      </c>
    </row>
    <row r="16178" spans="1:15" x14ac:dyDescent="0.25">
      <c r="A16178" t="s">
        <v>13</v>
      </c>
      <c r="B16178" t="s">
        <v>17</v>
      </c>
      <c r="C16178">
        <v>15</v>
      </c>
      <c r="D16178">
        <v>25</v>
      </c>
      <c r="E16178" t="b">
        <v>0</v>
      </c>
      <c r="F16178">
        <v>2.4E-2</v>
      </c>
      <c r="G16178">
        <v>64</v>
      </c>
      <c r="H16178">
        <v>64</v>
      </c>
      <c r="I16178">
        <v>504</v>
      </c>
      <c r="J16178">
        <v>313</v>
      </c>
      <c r="K16178">
        <v>91</v>
      </c>
      <c r="L16178">
        <v>14</v>
      </c>
      <c r="M16178">
        <f t="shared" si="32637"/>
        <v>0</v>
      </c>
      <c r="N16178" t="b">
        <f t="shared" ref="N16178" si="32732">AND(MIN($F16178,$F16179,$F16180)=$F16178,MAX($H16178,$H16179,$H16180)=$H16178)</f>
        <v>0</v>
      </c>
      <c r="O16178" t="b">
        <f t="shared" ref="O16178" si="32733">AND(N16178,NOT(N16179),NOT(N16180))</f>
        <v>0</v>
      </c>
    </row>
    <row r="16179" spans="1:15" x14ac:dyDescent="0.25">
      <c r="A16179" t="s">
        <v>15</v>
      </c>
      <c r="B16179" t="s">
        <v>17</v>
      </c>
      <c r="C16179">
        <v>15</v>
      </c>
      <c r="D16179">
        <v>25</v>
      </c>
      <c r="E16179" t="b">
        <v>1</v>
      </c>
      <c r="F16179">
        <v>10.002000000000001</v>
      </c>
      <c r="G16179">
        <v>64</v>
      </c>
      <c r="H16179">
        <v>0</v>
      </c>
      <c r="I16179">
        <v>1808309</v>
      </c>
      <c r="J16179">
        <v>1797074</v>
      </c>
      <c r="K16179">
        <v>898533</v>
      </c>
      <c r="L16179">
        <v>24</v>
      </c>
      <c r="M16179">
        <f t="shared" si="32637"/>
        <v>64</v>
      </c>
      <c r="N16179" t="b">
        <f t="shared" ref="N16179" si="32734">AND(MIN($F16178,$F16179,$F16180)=$F16179,MAX($H16178,$H16179,$H16180)=$H16179)</f>
        <v>0</v>
      </c>
      <c r="O16179" t="b">
        <f t="shared" ref="O16179" si="32735">AND(NOT(N16178),N16179,NOT(N16180))</f>
        <v>0</v>
      </c>
    </row>
    <row r="16180" spans="1:15" x14ac:dyDescent="0.25">
      <c r="A16180" t="s">
        <v>19</v>
      </c>
      <c r="B16180" t="s">
        <v>17</v>
      </c>
      <c r="C16180">
        <v>15</v>
      </c>
      <c r="D16180">
        <v>25</v>
      </c>
      <c r="E16180" t="b">
        <v>0</v>
      </c>
      <c r="F16180">
        <v>2.1999999999999999E-2</v>
      </c>
      <c r="G16180">
        <v>64</v>
      </c>
      <c r="H16180">
        <v>64</v>
      </c>
      <c r="I16180">
        <v>504</v>
      </c>
      <c r="J16180">
        <v>313</v>
      </c>
      <c r="K16180">
        <v>91</v>
      </c>
      <c r="L16180">
        <v>14</v>
      </c>
      <c r="M16180">
        <f t="shared" si="32637"/>
        <v>0</v>
      </c>
      <c r="N16180" t="b">
        <f t="shared" ref="N16180" si="32736">AND(MIN($F16178,$F16179,$F16180)=$F16180,MAX($H16178,$H16179,$H16180)=$H16180)</f>
        <v>1</v>
      </c>
      <c r="O16180" t="b">
        <f t="shared" ref="O16180" si="32737">AND(NOT(N16178),NOT(N16179),N16180)</f>
        <v>1</v>
      </c>
    </row>
    <row r="16181" spans="1:15" x14ac:dyDescent="0.25">
      <c r="A16181" t="s">
        <v>13</v>
      </c>
      <c r="B16181" t="s">
        <v>17</v>
      </c>
      <c r="C16181">
        <v>15</v>
      </c>
      <c r="D16181">
        <v>26</v>
      </c>
      <c r="E16181" t="b">
        <v>0</v>
      </c>
      <c r="F16181">
        <v>2.3E-2</v>
      </c>
      <c r="G16181">
        <v>64</v>
      </c>
      <c r="H16181">
        <v>64</v>
      </c>
      <c r="I16181">
        <v>493</v>
      </c>
      <c r="J16181">
        <v>300</v>
      </c>
      <c r="K16181">
        <v>83</v>
      </c>
      <c r="L16181">
        <v>15</v>
      </c>
      <c r="M16181">
        <f t="shared" si="32637"/>
        <v>0</v>
      </c>
      <c r="N16181" t="b">
        <f t="shared" ref="N16181" si="32738">AND(MIN($F16181,$F16182,$F16183)=$F16181,MAX($H16181,$H16182,$H16183)=$H16181)</f>
        <v>1</v>
      </c>
      <c r="O16181" t="b">
        <f t="shared" ref="O16181" si="32739">AND(N16181,NOT(N16182),NOT(N16183))</f>
        <v>1</v>
      </c>
    </row>
    <row r="16182" spans="1:15" x14ac:dyDescent="0.25">
      <c r="A16182" t="s">
        <v>15</v>
      </c>
      <c r="B16182" t="s">
        <v>17</v>
      </c>
      <c r="C16182">
        <v>15</v>
      </c>
      <c r="D16182">
        <v>26</v>
      </c>
      <c r="E16182" t="b">
        <v>1</v>
      </c>
      <c r="F16182">
        <v>10.000999999999999</v>
      </c>
      <c r="G16182">
        <v>64</v>
      </c>
      <c r="H16182">
        <v>0</v>
      </c>
      <c r="I16182">
        <v>1781113</v>
      </c>
      <c r="J16182">
        <v>1770048</v>
      </c>
      <c r="K16182">
        <v>885019</v>
      </c>
      <c r="L16182">
        <v>22</v>
      </c>
      <c r="M16182">
        <f t="shared" si="32637"/>
        <v>64</v>
      </c>
      <c r="N16182" t="b">
        <f t="shared" ref="N16182" si="32740">AND(MIN($F16181,$F16182,$F16183)=$F16182,MAX($H16181,$H16182,$H16183)=$H16182)</f>
        <v>0</v>
      </c>
      <c r="O16182" t="b">
        <f t="shared" ref="O16182" si="32741">AND(NOT(N16181),N16182,NOT(N16183))</f>
        <v>0</v>
      </c>
    </row>
    <row r="16183" spans="1:15" x14ac:dyDescent="0.25">
      <c r="A16183" t="s">
        <v>19</v>
      </c>
      <c r="B16183" t="s">
        <v>17</v>
      </c>
      <c r="C16183">
        <v>15</v>
      </c>
      <c r="D16183">
        <v>26</v>
      </c>
      <c r="E16183" t="b">
        <v>0</v>
      </c>
      <c r="F16183">
        <v>4.1000000000000002E-2</v>
      </c>
      <c r="G16183">
        <v>64</v>
      </c>
      <c r="H16183">
        <v>64</v>
      </c>
      <c r="I16183">
        <v>493</v>
      </c>
      <c r="J16183">
        <v>300</v>
      </c>
      <c r="K16183">
        <v>83</v>
      </c>
      <c r="L16183">
        <v>15</v>
      </c>
      <c r="M16183">
        <f t="shared" si="32637"/>
        <v>0</v>
      </c>
      <c r="N16183" t="b">
        <f t="shared" ref="N16183" si="32742">AND(MIN($F16181,$F16182,$F16183)=$F16183,MAX($H16181,$H16182,$H16183)=$H16183)</f>
        <v>0</v>
      </c>
      <c r="O16183" t="b">
        <f t="shared" ref="O16183" si="32743">AND(NOT(N16181),NOT(N16182),N16183)</f>
        <v>0</v>
      </c>
    </row>
    <row r="16184" spans="1:15" x14ac:dyDescent="0.25">
      <c r="A16184" t="s">
        <v>13</v>
      </c>
      <c r="B16184" t="s">
        <v>17</v>
      </c>
      <c r="C16184">
        <v>15</v>
      </c>
      <c r="D16184">
        <v>27</v>
      </c>
      <c r="E16184" t="b">
        <v>0</v>
      </c>
      <c r="F16184">
        <v>8.0000000000000002E-3</v>
      </c>
      <c r="G16184">
        <v>64</v>
      </c>
      <c r="H16184">
        <v>8</v>
      </c>
      <c r="I16184">
        <v>70</v>
      </c>
      <c r="J16184">
        <v>49</v>
      </c>
      <c r="K16184">
        <v>17</v>
      </c>
      <c r="L16184">
        <v>3</v>
      </c>
      <c r="M16184">
        <f t="shared" si="32637"/>
        <v>56</v>
      </c>
      <c r="N16184" t="b">
        <f t="shared" ref="N16184" si="32744">AND(MIN($F16184,$F16185,$F16186)=$F16184,MAX($H16184,$H16185,$H16186)=$H16184)</f>
        <v>0</v>
      </c>
      <c r="O16184" t="b">
        <f t="shared" ref="O16184" si="32745">AND(N16184,NOT(N16185),NOT(N16186))</f>
        <v>0</v>
      </c>
    </row>
    <row r="16185" spans="1:15" x14ac:dyDescent="0.25">
      <c r="A16185" t="s">
        <v>15</v>
      </c>
      <c r="B16185" t="s">
        <v>17</v>
      </c>
      <c r="C16185">
        <v>15</v>
      </c>
      <c r="D16185">
        <v>27</v>
      </c>
      <c r="E16185" t="b">
        <v>0</v>
      </c>
      <c r="F16185">
        <v>4.0000000000000001E-3</v>
      </c>
      <c r="G16185">
        <v>64</v>
      </c>
      <c r="H16185">
        <v>8</v>
      </c>
      <c r="I16185">
        <v>237</v>
      </c>
      <c r="J16185">
        <v>235</v>
      </c>
      <c r="K16185">
        <v>110</v>
      </c>
      <c r="L16185">
        <v>9</v>
      </c>
      <c r="M16185">
        <f t="shared" si="32637"/>
        <v>56</v>
      </c>
      <c r="N16185" t="b">
        <f t="shared" ref="N16185" si="32746">AND(MIN($F16184,$F16185,$F16186)=$F16185,MAX($H16184,$H16185,$H16186)=$H16185)</f>
        <v>0</v>
      </c>
      <c r="O16185" t="b">
        <f t="shared" ref="O16185" si="32747">AND(NOT(N16184),N16185,NOT(N16186))</f>
        <v>0</v>
      </c>
    </row>
    <row r="16186" spans="1:15" x14ac:dyDescent="0.25">
      <c r="A16186" t="s">
        <v>19</v>
      </c>
      <c r="B16186" t="s">
        <v>17</v>
      </c>
      <c r="C16186">
        <v>15</v>
      </c>
      <c r="D16186">
        <v>27</v>
      </c>
      <c r="E16186" t="b">
        <v>0</v>
      </c>
      <c r="F16186">
        <v>2E-3</v>
      </c>
      <c r="G16186">
        <v>64</v>
      </c>
      <c r="H16186">
        <v>8</v>
      </c>
      <c r="I16186">
        <v>70</v>
      </c>
      <c r="J16186">
        <v>49</v>
      </c>
      <c r="K16186">
        <v>17</v>
      </c>
      <c r="L16186">
        <v>3</v>
      </c>
      <c r="M16186">
        <f t="shared" si="32637"/>
        <v>56</v>
      </c>
      <c r="N16186" t="b">
        <f t="shared" ref="N16186" si="32748">AND(MIN($F16184,$F16185,$F16186)=$F16186,MAX($H16184,$H16185,$H16186)=$H16186)</f>
        <v>1</v>
      </c>
      <c r="O16186" t="b">
        <f t="shared" ref="O16186" si="32749">AND(NOT(N16184),NOT(N16185),N16186)</f>
        <v>1</v>
      </c>
    </row>
    <row r="16187" spans="1:15" x14ac:dyDescent="0.25">
      <c r="A16187" t="s">
        <v>13</v>
      </c>
      <c r="B16187" t="s">
        <v>17</v>
      </c>
      <c r="C16187">
        <v>15</v>
      </c>
      <c r="D16187">
        <v>28</v>
      </c>
      <c r="E16187" t="b">
        <v>0</v>
      </c>
      <c r="F16187">
        <v>8.0000000000000002E-3</v>
      </c>
      <c r="G16187">
        <v>64</v>
      </c>
      <c r="H16187">
        <v>16</v>
      </c>
      <c r="I16187">
        <v>148</v>
      </c>
      <c r="J16187">
        <v>97</v>
      </c>
      <c r="K16187">
        <v>33</v>
      </c>
      <c r="L16187">
        <v>7</v>
      </c>
      <c r="M16187">
        <f t="shared" si="32637"/>
        <v>48</v>
      </c>
      <c r="N16187" t="b">
        <f t="shared" ref="N16187" si="32750">AND(MIN($F16187,$F16188,$F16189)=$F16187,MAX($H16187,$H16188,$H16189)=$H16187)</f>
        <v>0</v>
      </c>
      <c r="O16187" t="b">
        <f t="shared" ref="O16187" si="32751">AND(N16187,NOT(N16188),NOT(N16189))</f>
        <v>0</v>
      </c>
    </row>
    <row r="16188" spans="1:15" x14ac:dyDescent="0.25">
      <c r="A16188" t="s">
        <v>15</v>
      </c>
      <c r="B16188" t="s">
        <v>17</v>
      </c>
      <c r="C16188">
        <v>15</v>
      </c>
      <c r="D16188">
        <v>28</v>
      </c>
      <c r="E16188" t="b">
        <v>0</v>
      </c>
      <c r="F16188">
        <v>1.7999999999999999E-2</v>
      </c>
      <c r="G16188">
        <v>64</v>
      </c>
      <c r="H16188">
        <v>16</v>
      </c>
      <c r="I16188">
        <v>2509</v>
      </c>
      <c r="J16188">
        <v>2495</v>
      </c>
      <c r="K16188">
        <v>1232</v>
      </c>
      <c r="L16188">
        <v>10</v>
      </c>
      <c r="M16188">
        <f t="shared" si="32637"/>
        <v>48</v>
      </c>
      <c r="N16188" t="b">
        <f t="shared" ref="N16188" si="32752">AND(MIN($F16187,$F16188,$F16189)=$F16188,MAX($H16187,$H16188,$H16189)=$H16188)</f>
        <v>0</v>
      </c>
      <c r="O16188" t="b">
        <f t="shared" ref="O16188" si="32753">AND(NOT(N16187),N16188,NOT(N16189))</f>
        <v>0</v>
      </c>
    </row>
    <row r="16189" spans="1:15" x14ac:dyDescent="0.25">
      <c r="A16189" t="s">
        <v>19</v>
      </c>
      <c r="B16189" t="s">
        <v>17</v>
      </c>
      <c r="C16189">
        <v>15</v>
      </c>
      <c r="D16189">
        <v>28</v>
      </c>
      <c r="E16189" t="b">
        <v>0</v>
      </c>
      <c r="F16189">
        <v>7.0000000000000001E-3</v>
      </c>
      <c r="G16189">
        <v>64</v>
      </c>
      <c r="H16189">
        <v>16</v>
      </c>
      <c r="I16189">
        <v>148</v>
      </c>
      <c r="J16189">
        <v>97</v>
      </c>
      <c r="K16189">
        <v>33</v>
      </c>
      <c r="L16189">
        <v>7</v>
      </c>
      <c r="M16189">
        <f t="shared" si="32637"/>
        <v>48</v>
      </c>
      <c r="N16189" t="b">
        <f t="shared" ref="N16189" si="32754">AND(MIN($F16187,$F16188,$F16189)=$F16189,MAX($H16187,$H16188,$H16189)=$H16189)</f>
        <v>1</v>
      </c>
      <c r="O16189" t="b">
        <f t="shared" ref="O16189" si="32755">AND(NOT(N16187),NOT(N16188),N16189)</f>
        <v>1</v>
      </c>
    </row>
    <row r="16190" spans="1:15" x14ac:dyDescent="0.25">
      <c r="A16190" t="s">
        <v>13</v>
      </c>
      <c r="B16190" t="s">
        <v>17</v>
      </c>
      <c r="C16190">
        <v>15</v>
      </c>
      <c r="D16190">
        <v>29</v>
      </c>
      <c r="E16190" t="b">
        <v>0</v>
      </c>
      <c r="F16190">
        <v>1.2E-2</v>
      </c>
      <c r="G16190">
        <v>64</v>
      </c>
      <c r="H16190">
        <v>32</v>
      </c>
      <c r="I16190">
        <v>258</v>
      </c>
      <c r="J16190">
        <v>165</v>
      </c>
      <c r="K16190">
        <v>51</v>
      </c>
      <c r="L16190">
        <v>8</v>
      </c>
      <c r="M16190">
        <f t="shared" si="32637"/>
        <v>32</v>
      </c>
      <c r="N16190" t="b">
        <f t="shared" ref="N16190" si="32756">AND(MIN($F16190,$F16191,$F16192)=$F16190,MAX($H16190,$H16191,$H16192)=$H16190)</f>
        <v>0</v>
      </c>
      <c r="O16190" t="b">
        <f t="shared" ref="O16190" si="32757">AND(N16190,NOT(N16191),NOT(N16192))</f>
        <v>0</v>
      </c>
    </row>
    <row r="16191" spans="1:15" x14ac:dyDescent="0.25">
      <c r="A16191" t="s">
        <v>15</v>
      </c>
      <c r="B16191" t="s">
        <v>17</v>
      </c>
      <c r="C16191">
        <v>15</v>
      </c>
      <c r="D16191">
        <v>29</v>
      </c>
      <c r="E16191" t="b">
        <v>0</v>
      </c>
      <c r="F16191">
        <v>0.155</v>
      </c>
      <c r="G16191">
        <v>64</v>
      </c>
      <c r="H16191">
        <v>32</v>
      </c>
      <c r="I16191">
        <v>27383</v>
      </c>
      <c r="J16191">
        <v>27255</v>
      </c>
      <c r="K16191">
        <v>13596</v>
      </c>
      <c r="L16191">
        <v>13</v>
      </c>
      <c r="M16191">
        <f t="shared" si="32637"/>
        <v>32</v>
      </c>
      <c r="N16191" t="b">
        <f t="shared" ref="N16191" si="32758">AND(MIN($F16190,$F16191,$F16192)=$F16191,MAX($H16190,$H16191,$H16192)=$H16191)</f>
        <v>0</v>
      </c>
      <c r="O16191" t="b">
        <f t="shared" ref="O16191" si="32759">AND(NOT(N16190),N16191,NOT(N16192))</f>
        <v>0</v>
      </c>
    </row>
    <row r="16192" spans="1:15" x14ac:dyDescent="0.25">
      <c r="A16192" t="s">
        <v>19</v>
      </c>
      <c r="B16192" t="s">
        <v>17</v>
      </c>
      <c r="C16192">
        <v>15</v>
      </c>
      <c r="D16192">
        <v>29</v>
      </c>
      <c r="E16192" t="b">
        <v>0</v>
      </c>
      <c r="F16192">
        <v>8.9999999999999993E-3</v>
      </c>
      <c r="G16192">
        <v>64</v>
      </c>
      <c r="H16192">
        <v>32</v>
      </c>
      <c r="I16192">
        <v>258</v>
      </c>
      <c r="J16192">
        <v>165</v>
      </c>
      <c r="K16192">
        <v>51</v>
      </c>
      <c r="L16192">
        <v>8</v>
      </c>
      <c r="M16192">
        <f t="shared" si="32637"/>
        <v>32</v>
      </c>
      <c r="N16192" t="b">
        <f t="shared" ref="N16192" si="32760">AND(MIN($F16190,$F16191,$F16192)=$F16192,MAX($H16190,$H16191,$H16192)=$H16192)</f>
        <v>1</v>
      </c>
      <c r="O16192" t="b">
        <f t="shared" ref="O16192" si="32761">AND(NOT(N16190),NOT(N16191),N16192)</f>
        <v>1</v>
      </c>
    </row>
    <row r="16193" spans="1:15" x14ac:dyDescent="0.25">
      <c r="A16193" t="s">
        <v>13</v>
      </c>
      <c r="B16193" t="s">
        <v>17</v>
      </c>
      <c r="C16193">
        <v>15</v>
      </c>
      <c r="D16193">
        <v>2</v>
      </c>
      <c r="E16193" t="b">
        <v>0</v>
      </c>
      <c r="F16193">
        <v>1.9E-2</v>
      </c>
      <c r="G16193">
        <v>64</v>
      </c>
      <c r="H16193">
        <v>64</v>
      </c>
      <c r="I16193">
        <v>340</v>
      </c>
      <c r="J16193">
        <v>158</v>
      </c>
      <c r="K16193">
        <v>14</v>
      </c>
      <c r="L16193">
        <v>8</v>
      </c>
      <c r="M16193">
        <f t="shared" si="32637"/>
        <v>0</v>
      </c>
      <c r="N16193" t="b">
        <f t="shared" ref="N16193" si="32762">AND(MIN($F16193,$F16194,$F16195)=$F16193,MAX($H16193,$H16194,$H16195)=$H16193)</f>
        <v>0</v>
      </c>
      <c r="O16193" t="b">
        <f t="shared" ref="O16193" si="32763">AND(N16193,NOT(N16194),NOT(N16195))</f>
        <v>0</v>
      </c>
    </row>
    <row r="16194" spans="1:15" x14ac:dyDescent="0.25">
      <c r="A16194" t="s">
        <v>15</v>
      </c>
      <c r="B16194" t="s">
        <v>17</v>
      </c>
      <c r="C16194">
        <v>15</v>
      </c>
      <c r="D16194">
        <v>2</v>
      </c>
      <c r="E16194" t="b">
        <v>0</v>
      </c>
      <c r="F16194">
        <v>1.7999999999999999E-2</v>
      </c>
      <c r="G16194">
        <v>64</v>
      </c>
      <c r="H16194">
        <v>64</v>
      </c>
      <c r="I16194">
        <v>784</v>
      </c>
      <c r="J16194">
        <v>756</v>
      </c>
      <c r="K16194">
        <v>313</v>
      </c>
      <c r="L16194">
        <v>9</v>
      </c>
      <c r="M16194">
        <f t="shared" si="32637"/>
        <v>0</v>
      </c>
      <c r="N16194" t="b">
        <f t="shared" ref="N16194" si="32764">AND(MIN($F16193,$F16194,$F16195)=$F16194,MAX($H16193,$H16194,$H16195)=$H16194)</f>
        <v>1</v>
      </c>
      <c r="O16194" t="b">
        <f t="shared" ref="O16194" si="32765">AND(NOT(N16193),N16194,NOT(N16195))</f>
        <v>0</v>
      </c>
    </row>
    <row r="16195" spans="1:15" x14ac:dyDescent="0.25">
      <c r="A16195" t="s">
        <v>19</v>
      </c>
      <c r="B16195" t="s">
        <v>17</v>
      </c>
      <c r="C16195">
        <v>15</v>
      </c>
      <c r="D16195">
        <v>2</v>
      </c>
      <c r="E16195" t="b">
        <v>0</v>
      </c>
      <c r="F16195">
        <v>1.7999999999999999E-2</v>
      </c>
      <c r="G16195">
        <v>64</v>
      </c>
      <c r="H16195">
        <v>64</v>
      </c>
      <c r="I16195">
        <v>340</v>
      </c>
      <c r="J16195">
        <v>158</v>
      </c>
      <c r="K16195">
        <v>14</v>
      </c>
      <c r="L16195">
        <v>8</v>
      </c>
      <c r="M16195">
        <f t="shared" ref="M16195:M16258" si="32766">G16195-H16195</f>
        <v>0</v>
      </c>
      <c r="N16195" t="b">
        <f t="shared" ref="N16195" si="32767">AND(MIN($F16193,$F16194,$F16195)=$F16195,MAX($H16193,$H16194,$H16195)=$H16195)</f>
        <v>1</v>
      </c>
      <c r="O16195" t="b">
        <f t="shared" ref="O16195" si="32768">AND(NOT(N16193),NOT(N16194),N16195)</f>
        <v>0</v>
      </c>
    </row>
    <row r="16196" spans="1:15" x14ac:dyDescent="0.25">
      <c r="A16196" t="s">
        <v>13</v>
      </c>
      <c r="B16196" t="s">
        <v>17</v>
      </c>
      <c r="C16196">
        <v>15</v>
      </c>
      <c r="D16196">
        <v>30</v>
      </c>
      <c r="E16196" t="b">
        <v>0</v>
      </c>
      <c r="F16196">
        <v>3.1E-2</v>
      </c>
      <c r="G16196">
        <v>64</v>
      </c>
      <c r="H16196">
        <v>64</v>
      </c>
      <c r="I16196">
        <v>545</v>
      </c>
      <c r="J16196">
        <v>356</v>
      </c>
      <c r="K16196">
        <v>114</v>
      </c>
      <c r="L16196">
        <v>9</v>
      </c>
      <c r="M16196">
        <f t="shared" si="32766"/>
        <v>0</v>
      </c>
      <c r="N16196" t="b">
        <f t="shared" ref="N16196" si="32769">AND(MIN($F16196,$F16197,$F16198)=$F16196,MAX($H16196,$H16197,$H16198)=$H16196)</f>
        <v>0</v>
      </c>
      <c r="O16196" t="b">
        <f t="shared" ref="O16196" si="32770">AND(N16196,NOT(N16197),NOT(N16198))</f>
        <v>0</v>
      </c>
    </row>
    <row r="16197" spans="1:15" x14ac:dyDescent="0.25">
      <c r="A16197" t="s">
        <v>15</v>
      </c>
      <c r="B16197" t="s">
        <v>17</v>
      </c>
      <c r="C16197">
        <v>15</v>
      </c>
      <c r="D16197">
        <v>30</v>
      </c>
      <c r="E16197" t="b">
        <v>0</v>
      </c>
      <c r="F16197">
        <v>1.468</v>
      </c>
      <c r="G16197">
        <v>64</v>
      </c>
      <c r="H16197">
        <v>64</v>
      </c>
      <c r="I16197">
        <v>268026</v>
      </c>
      <c r="J16197">
        <v>266822</v>
      </c>
      <c r="K16197">
        <v>133345</v>
      </c>
      <c r="L16197">
        <v>16</v>
      </c>
      <c r="M16197">
        <f t="shared" si="32766"/>
        <v>0</v>
      </c>
      <c r="N16197" t="b">
        <f t="shared" ref="N16197" si="32771">AND(MIN($F16196,$F16197,$F16198)=$F16197,MAX($H16196,$H16197,$H16198)=$H16197)</f>
        <v>0</v>
      </c>
      <c r="O16197" t="b">
        <f t="shared" ref="O16197" si="32772">AND(NOT(N16196),N16197,NOT(N16198))</f>
        <v>0</v>
      </c>
    </row>
    <row r="16198" spans="1:15" x14ac:dyDescent="0.25">
      <c r="A16198" t="s">
        <v>19</v>
      </c>
      <c r="B16198" t="s">
        <v>17</v>
      </c>
      <c r="C16198">
        <v>15</v>
      </c>
      <c r="D16198">
        <v>30</v>
      </c>
      <c r="E16198" t="b">
        <v>0</v>
      </c>
      <c r="F16198">
        <v>2.1999999999999999E-2</v>
      </c>
      <c r="G16198">
        <v>64</v>
      </c>
      <c r="H16198">
        <v>64</v>
      </c>
      <c r="I16198">
        <v>545</v>
      </c>
      <c r="J16198">
        <v>356</v>
      </c>
      <c r="K16198">
        <v>114</v>
      </c>
      <c r="L16198">
        <v>9</v>
      </c>
      <c r="M16198">
        <f t="shared" si="32766"/>
        <v>0</v>
      </c>
      <c r="N16198" t="b">
        <f t="shared" ref="N16198" si="32773">AND(MIN($F16196,$F16197,$F16198)=$F16198,MAX($H16196,$H16197,$H16198)=$H16198)</f>
        <v>1</v>
      </c>
      <c r="O16198" t="b">
        <f t="shared" ref="O16198" si="32774">AND(NOT(N16196),NOT(N16197),N16198)</f>
        <v>1</v>
      </c>
    </row>
    <row r="16199" spans="1:15" x14ac:dyDescent="0.25">
      <c r="A16199" t="s">
        <v>13</v>
      </c>
      <c r="B16199" t="s">
        <v>17</v>
      </c>
      <c r="C16199">
        <v>15</v>
      </c>
      <c r="D16199">
        <v>31</v>
      </c>
      <c r="E16199" t="b">
        <v>0</v>
      </c>
      <c r="F16199">
        <v>2.3E-2</v>
      </c>
      <c r="G16199">
        <v>64</v>
      </c>
      <c r="H16199">
        <v>64</v>
      </c>
      <c r="I16199">
        <v>549</v>
      </c>
      <c r="J16199">
        <v>356</v>
      </c>
      <c r="K16199">
        <v>114</v>
      </c>
      <c r="L16199">
        <v>13</v>
      </c>
      <c r="M16199">
        <f t="shared" si="32766"/>
        <v>0</v>
      </c>
      <c r="N16199" t="b">
        <f t="shared" ref="N16199" si="32775">AND(MIN($F16199,$F16200,$F16201)=$F16199,MAX($H16199,$H16200,$H16201)=$H16199)</f>
        <v>0</v>
      </c>
      <c r="O16199" t="b">
        <f t="shared" ref="O16199" si="32776">AND(N16199,NOT(N16200),NOT(N16201))</f>
        <v>0</v>
      </c>
    </row>
    <row r="16200" spans="1:15" x14ac:dyDescent="0.25">
      <c r="A16200" t="s">
        <v>15</v>
      </c>
      <c r="B16200" t="s">
        <v>17</v>
      </c>
      <c r="C16200">
        <v>15</v>
      </c>
      <c r="D16200">
        <v>31</v>
      </c>
      <c r="E16200" t="b">
        <v>0</v>
      </c>
      <c r="F16200">
        <v>7.8170000000000002</v>
      </c>
      <c r="G16200">
        <v>64</v>
      </c>
      <c r="H16200">
        <v>64</v>
      </c>
      <c r="I16200">
        <v>1470760</v>
      </c>
      <c r="J16200">
        <v>1464231</v>
      </c>
      <c r="K16200">
        <v>732049</v>
      </c>
      <c r="L16200">
        <v>17</v>
      </c>
      <c r="M16200">
        <f t="shared" si="32766"/>
        <v>0</v>
      </c>
      <c r="N16200" t="b">
        <f t="shared" ref="N16200" si="32777">AND(MIN($F16199,$F16200,$F16201)=$F16200,MAX($H16199,$H16200,$H16201)=$H16200)</f>
        <v>0</v>
      </c>
      <c r="O16200" t="b">
        <f t="shared" ref="O16200" si="32778">AND(NOT(N16199),N16200,NOT(N16201))</f>
        <v>0</v>
      </c>
    </row>
    <row r="16201" spans="1:15" x14ac:dyDescent="0.25">
      <c r="A16201" t="s">
        <v>19</v>
      </c>
      <c r="B16201" t="s">
        <v>17</v>
      </c>
      <c r="C16201">
        <v>15</v>
      </c>
      <c r="D16201">
        <v>31</v>
      </c>
      <c r="E16201" t="b">
        <v>0</v>
      </c>
      <c r="F16201">
        <v>2.1999999999999999E-2</v>
      </c>
      <c r="G16201">
        <v>64</v>
      </c>
      <c r="H16201">
        <v>64</v>
      </c>
      <c r="I16201">
        <v>549</v>
      </c>
      <c r="J16201">
        <v>356</v>
      </c>
      <c r="K16201">
        <v>114</v>
      </c>
      <c r="L16201">
        <v>13</v>
      </c>
      <c r="M16201">
        <f t="shared" si="32766"/>
        <v>0</v>
      </c>
      <c r="N16201" t="b">
        <f t="shared" ref="N16201" si="32779">AND(MIN($F16199,$F16200,$F16201)=$F16201,MAX($H16199,$H16200,$H16201)=$H16201)</f>
        <v>1</v>
      </c>
      <c r="O16201" t="b">
        <f t="shared" ref="O16201" si="32780">AND(NOT(N16199),NOT(N16200),N16201)</f>
        <v>1</v>
      </c>
    </row>
    <row r="16202" spans="1:15" x14ac:dyDescent="0.25">
      <c r="A16202" t="s">
        <v>13</v>
      </c>
      <c r="B16202" t="s">
        <v>17</v>
      </c>
      <c r="C16202">
        <v>15</v>
      </c>
      <c r="D16202">
        <v>32</v>
      </c>
      <c r="E16202" t="b">
        <v>0</v>
      </c>
      <c r="F16202">
        <v>2.4E-2</v>
      </c>
      <c r="G16202">
        <v>64</v>
      </c>
      <c r="H16202">
        <v>64</v>
      </c>
      <c r="I16202">
        <v>551</v>
      </c>
      <c r="J16202">
        <v>357</v>
      </c>
      <c r="K16202">
        <v>114</v>
      </c>
      <c r="L16202">
        <v>14</v>
      </c>
      <c r="M16202">
        <f t="shared" si="32766"/>
        <v>0</v>
      </c>
      <c r="N16202" t="b">
        <f t="shared" ref="N16202" si="32781">AND(MIN($F16202,$F16203,$F16204)=$F16202,MAX($H16202,$H16203,$H16204)=$H16202)</f>
        <v>1</v>
      </c>
      <c r="O16202" t="b">
        <f t="shared" ref="O16202" si="32782">AND(N16202,NOT(N16203),NOT(N16204))</f>
        <v>1</v>
      </c>
    </row>
    <row r="16203" spans="1:15" x14ac:dyDescent="0.25">
      <c r="A16203" t="s">
        <v>15</v>
      </c>
      <c r="B16203" t="s">
        <v>17</v>
      </c>
      <c r="C16203">
        <v>15</v>
      </c>
      <c r="D16203">
        <v>32</v>
      </c>
      <c r="E16203" t="b">
        <v>1</v>
      </c>
      <c r="F16203">
        <v>10.000999999999999</v>
      </c>
      <c r="G16203">
        <v>64</v>
      </c>
      <c r="H16203">
        <v>0</v>
      </c>
      <c r="I16203">
        <v>1874201</v>
      </c>
      <c r="J16203">
        <v>1865900</v>
      </c>
      <c r="K16203">
        <v>932947</v>
      </c>
      <c r="L16203">
        <v>21</v>
      </c>
      <c r="M16203">
        <f t="shared" si="32766"/>
        <v>64</v>
      </c>
      <c r="N16203" t="b">
        <f t="shared" ref="N16203" si="32783">AND(MIN($F16202,$F16203,$F16204)=$F16203,MAX($H16202,$H16203,$H16204)=$H16203)</f>
        <v>0</v>
      </c>
      <c r="O16203" t="b">
        <f t="shared" ref="O16203" si="32784">AND(NOT(N16202),N16203,NOT(N16204))</f>
        <v>0</v>
      </c>
    </row>
    <row r="16204" spans="1:15" x14ac:dyDescent="0.25">
      <c r="A16204" t="s">
        <v>19</v>
      </c>
      <c r="B16204" t="s">
        <v>17</v>
      </c>
      <c r="C16204">
        <v>15</v>
      </c>
      <c r="D16204">
        <v>32</v>
      </c>
      <c r="E16204" t="b">
        <v>0</v>
      </c>
      <c r="F16204">
        <v>3.4000000000000002E-2</v>
      </c>
      <c r="G16204">
        <v>64</v>
      </c>
      <c r="H16204">
        <v>64</v>
      </c>
      <c r="I16204">
        <v>551</v>
      </c>
      <c r="J16204">
        <v>357</v>
      </c>
      <c r="K16204">
        <v>114</v>
      </c>
      <c r="L16204">
        <v>14</v>
      </c>
      <c r="M16204">
        <f t="shared" si="32766"/>
        <v>0</v>
      </c>
      <c r="N16204" t="b">
        <f t="shared" ref="N16204" si="32785">AND(MIN($F16202,$F16203,$F16204)=$F16204,MAX($H16202,$H16203,$H16204)=$H16204)</f>
        <v>0</v>
      </c>
      <c r="O16204" t="b">
        <f t="shared" ref="O16204" si="32786">AND(NOT(N16202),NOT(N16203),N16204)</f>
        <v>0</v>
      </c>
    </row>
    <row r="16205" spans="1:15" x14ac:dyDescent="0.25">
      <c r="A16205" t="s">
        <v>13</v>
      </c>
      <c r="B16205" t="s">
        <v>17</v>
      </c>
      <c r="C16205">
        <v>15</v>
      </c>
      <c r="D16205">
        <v>3</v>
      </c>
      <c r="E16205" t="b">
        <v>0</v>
      </c>
      <c r="F16205">
        <v>1.7000000000000001E-2</v>
      </c>
      <c r="G16205">
        <v>64</v>
      </c>
      <c r="H16205">
        <v>64</v>
      </c>
      <c r="I16205">
        <v>344</v>
      </c>
      <c r="J16205">
        <v>159</v>
      </c>
      <c r="K16205">
        <v>14</v>
      </c>
      <c r="L16205">
        <v>9</v>
      </c>
      <c r="M16205">
        <f t="shared" si="32766"/>
        <v>0</v>
      </c>
      <c r="N16205" t="b">
        <f t="shared" ref="N16205" si="32787">AND(MIN($F16205,$F16206,$F16207)=$F16205,MAX($H16205,$H16206,$H16207)=$H16205)</f>
        <v>1</v>
      </c>
      <c r="O16205" t="b">
        <f t="shared" ref="O16205" si="32788">AND(N16205,NOT(N16206),NOT(N16207))</f>
        <v>1</v>
      </c>
    </row>
    <row r="16206" spans="1:15" x14ac:dyDescent="0.25">
      <c r="A16206" t="s">
        <v>15</v>
      </c>
      <c r="B16206" t="s">
        <v>17</v>
      </c>
      <c r="C16206">
        <v>15</v>
      </c>
      <c r="D16206">
        <v>3</v>
      </c>
      <c r="E16206" t="b">
        <v>0</v>
      </c>
      <c r="F16206">
        <v>3.5000000000000003E-2</v>
      </c>
      <c r="G16206">
        <v>64</v>
      </c>
      <c r="H16206">
        <v>64</v>
      </c>
      <c r="I16206">
        <v>3317</v>
      </c>
      <c r="J16206">
        <v>3225</v>
      </c>
      <c r="K16206">
        <v>1547</v>
      </c>
      <c r="L16206">
        <v>11</v>
      </c>
      <c r="M16206">
        <f t="shared" si="32766"/>
        <v>0</v>
      </c>
      <c r="N16206" t="b">
        <f t="shared" ref="N16206" si="32789">AND(MIN($F16205,$F16206,$F16207)=$F16206,MAX($H16205,$H16206,$H16207)=$H16206)</f>
        <v>0</v>
      </c>
      <c r="O16206" t="b">
        <f t="shared" ref="O16206" si="32790">AND(NOT(N16205),N16206,NOT(N16207))</f>
        <v>0</v>
      </c>
    </row>
    <row r="16207" spans="1:15" x14ac:dyDescent="0.25">
      <c r="A16207" t="s">
        <v>19</v>
      </c>
      <c r="B16207" t="s">
        <v>17</v>
      </c>
      <c r="C16207">
        <v>15</v>
      </c>
      <c r="D16207">
        <v>3</v>
      </c>
      <c r="E16207" t="b">
        <v>0</v>
      </c>
      <c r="F16207">
        <v>1.7999999999999999E-2</v>
      </c>
      <c r="G16207">
        <v>64</v>
      </c>
      <c r="H16207">
        <v>64</v>
      </c>
      <c r="I16207">
        <v>344</v>
      </c>
      <c r="J16207">
        <v>159</v>
      </c>
      <c r="K16207">
        <v>14</v>
      </c>
      <c r="L16207">
        <v>9</v>
      </c>
      <c r="M16207">
        <f t="shared" si="32766"/>
        <v>0</v>
      </c>
      <c r="N16207" t="b">
        <f t="shared" ref="N16207" si="32791">AND(MIN($F16205,$F16206,$F16207)=$F16207,MAX($H16205,$H16206,$H16207)=$H16207)</f>
        <v>0</v>
      </c>
      <c r="O16207" t="b">
        <f t="shared" ref="O16207" si="32792">AND(NOT(N16205),NOT(N16206),N16207)</f>
        <v>0</v>
      </c>
    </row>
    <row r="16208" spans="1:15" x14ac:dyDescent="0.25">
      <c r="A16208" t="s">
        <v>13</v>
      </c>
      <c r="B16208" t="s">
        <v>17</v>
      </c>
      <c r="C16208">
        <v>15</v>
      </c>
      <c r="D16208">
        <v>4</v>
      </c>
      <c r="E16208" t="b">
        <v>0</v>
      </c>
      <c r="F16208">
        <v>2.8000000000000001E-2</v>
      </c>
      <c r="G16208">
        <v>64</v>
      </c>
      <c r="H16208">
        <v>64</v>
      </c>
      <c r="I16208">
        <v>345</v>
      </c>
      <c r="J16208">
        <v>162</v>
      </c>
      <c r="K16208">
        <v>15</v>
      </c>
      <c r="L16208">
        <v>9</v>
      </c>
      <c r="M16208">
        <f t="shared" si="32766"/>
        <v>0</v>
      </c>
      <c r="N16208" t="b">
        <f t="shared" ref="N16208" si="32793">AND(MIN($F16208,$F16209,$F16210)=$F16208,MAX($H16208,$H16209,$H16210)=$H16208)</f>
        <v>0</v>
      </c>
      <c r="O16208" t="b">
        <f t="shared" ref="O16208" si="32794">AND(N16208,NOT(N16209),NOT(N16210))</f>
        <v>0</v>
      </c>
    </row>
    <row r="16209" spans="1:15" x14ac:dyDescent="0.25">
      <c r="A16209" t="s">
        <v>15</v>
      </c>
      <c r="B16209" t="s">
        <v>17</v>
      </c>
      <c r="C16209">
        <v>15</v>
      </c>
      <c r="D16209">
        <v>4</v>
      </c>
      <c r="E16209" t="b">
        <v>0</v>
      </c>
      <c r="F16209">
        <v>0.13</v>
      </c>
      <c r="G16209">
        <v>64</v>
      </c>
      <c r="H16209">
        <v>64</v>
      </c>
      <c r="I16209">
        <v>22299</v>
      </c>
      <c r="J16209">
        <v>21694</v>
      </c>
      <c r="K16209">
        <v>10781</v>
      </c>
      <c r="L16209">
        <v>12</v>
      </c>
      <c r="M16209">
        <f t="shared" si="32766"/>
        <v>0</v>
      </c>
      <c r="N16209" t="b">
        <f t="shared" ref="N16209" si="32795">AND(MIN($F16208,$F16209,$F16210)=$F16209,MAX($H16208,$H16209,$H16210)=$H16209)</f>
        <v>0</v>
      </c>
      <c r="O16209" t="b">
        <f t="shared" ref="O16209" si="32796">AND(NOT(N16208),N16209,NOT(N16210))</f>
        <v>0</v>
      </c>
    </row>
    <row r="16210" spans="1:15" x14ac:dyDescent="0.25">
      <c r="A16210" t="s">
        <v>19</v>
      </c>
      <c r="B16210" t="s">
        <v>17</v>
      </c>
      <c r="C16210">
        <v>15</v>
      </c>
      <c r="D16210">
        <v>4</v>
      </c>
      <c r="E16210" t="b">
        <v>0</v>
      </c>
      <c r="F16210">
        <v>1.7000000000000001E-2</v>
      </c>
      <c r="G16210">
        <v>64</v>
      </c>
      <c r="H16210">
        <v>64</v>
      </c>
      <c r="I16210">
        <v>345</v>
      </c>
      <c r="J16210">
        <v>162</v>
      </c>
      <c r="K16210">
        <v>15</v>
      </c>
      <c r="L16210">
        <v>9</v>
      </c>
      <c r="M16210">
        <f t="shared" si="32766"/>
        <v>0</v>
      </c>
      <c r="N16210" t="b">
        <f t="shared" ref="N16210" si="32797">AND(MIN($F16208,$F16209,$F16210)=$F16210,MAX($H16208,$H16209,$H16210)=$H16210)</f>
        <v>1</v>
      </c>
      <c r="O16210" t="b">
        <f t="shared" ref="O16210" si="32798">AND(NOT(N16208),NOT(N16209),N16210)</f>
        <v>1</v>
      </c>
    </row>
    <row r="16211" spans="1:15" x14ac:dyDescent="0.25">
      <c r="A16211" t="s">
        <v>13</v>
      </c>
      <c r="B16211" t="s">
        <v>17</v>
      </c>
      <c r="C16211">
        <v>15</v>
      </c>
      <c r="D16211">
        <v>5</v>
      </c>
      <c r="E16211" t="b">
        <v>0</v>
      </c>
      <c r="F16211">
        <v>0.02</v>
      </c>
      <c r="G16211">
        <v>64</v>
      </c>
      <c r="H16211">
        <v>64</v>
      </c>
      <c r="I16211">
        <v>347</v>
      </c>
      <c r="J16211">
        <v>163</v>
      </c>
      <c r="K16211">
        <v>15</v>
      </c>
      <c r="L16211">
        <v>10</v>
      </c>
      <c r="M16211">
        <f t="shared" si="32766"/>
        <v>0</v>
      </c>
      <c r="N16211" t="b">
        <f t="shared" ref="N16211" si="32799">AND(MIN($F16211,$F16212,$F16213)=$F16211,MAX($H16211,$H16212,$H16213)=$H16211)</f>
        <v>0</v>
      </c>
      <c r="O16211" t="b">
        <f t="shared" ref="O16211" si="32800">AND(N16211,NOT(N16212),NOT(N16213))</f>
        <v>0</v>
      </c>
    </row>
    <row r="16212" spans="1:15" x14ac:dyDescent="0.25">
      <c r="A16212" t="s">
        <v>15</v>
      </c>
      <c r="B16212" t="s">
        <v>17</v>
      </c>
      <c r="C16212">
        <v>15</v>
      </c>
      <c r="D16212">
        <v>5</v>
      </c>
      <c r="E16212" t="b">
        <v>0</v>
      </c>
      <c r="F16212">
        <v>0.94399999999999995</v>
      </c>
      <c r="G16212">
        <v>64</v>
      </c>
      <c r="H16212">
        <v>64</v>
      </c>
      <c r="I16212">
        <v>169237</v>
      </c>
      <c r="J16212">
        <v>164535</v>
      </c>
      <c r="K16212">
        <v>82201</v>
      </c>
      <c r="L16212">
        <v>16</v>
      </c>
      <c r="M16212">
        <f t="shared" si="32766"/>
        <v>0</v>
      </c>
      <c r="N16212" t="b">
        <f t="shared" ref="N16212" si="32801">AND(MIN($F16211,$F16212,$F16213)=$F16212,MAX($H16211,$H16212,$H16213)=$H16212)</f>
        <v>0</v>
      </c>
      <c r="O16212" t="b">
        <f t="shared" ref="O16212" si="32802">AND(NOT(N16211),N16212,NOT(N16213))</f>
        <v>0</v>
      </c>
    </row>
    <row r="16213" spans="1:15" x14ac:dyDescent="0.25">
      <c r="A16213" t="s">
        <v>19</v>
      </c>
      <c r="B16213" t="s">
        <v>17</v>
      </c>
      <c r="C16213">
        <v>15</v>
      </c>
      <c r="D16213">
        <v>5</v>
      </c>
      <c r="E16213" t="b">
        <v>0</v>
      </c>
      <c r="F16213">
        <v>1.7999999999999999E-2</v>
      </c>
      <c r="G16213">
        <v>64</v>
      </c>
      <c r="H16213">
        <v>64</v>
      </c>
      <c r="I16213">
        <v>347</v>
      </c>
      <c r="J16213">
        <v>163</v>
      </c>
      <c r="K16213">
        <v>15</v>
      </c>
      <c r="L16213">
        <v>10</v>
      </c>
      <c r="M16213">
        <f t="shared" si="32766"/>
        <v>0</v>
      </c>
      <c r="N16213" t="b">
        <f t="shared" ref="N16213" si="32803">AND(MIN($F16211,$F16212,$F16213)=$F16213,MAX($H16211,$H16212,$H16213)=$H16213)</f>
        <v>1</v>
      </c>
      <c r="O16213" t="b">
        <f t="shared" ref="O16213" si="32804">AND(NOT(N16211),NOT(N16212),N16213)</f>
        <v>1</v>
      </c>
    </row>
    <row r="16214" spans="1:15" x14ac:dyDescent="0.25">
      <c r="A16214" t="s">
        <v>13</v>
      </c>
      <c r="B16214" t="s">
        <v>17</v>
      </c>
      <c r="C16214">
        <v>15</v>
      </c>
      <c r="D16214">
        <v>6</v>
      </c>
      <c r="E16214" t="b">
        <v>0</v>
      </c>
      <c r="F16214">
        <v>1.9E-2</v>
      </c>
      <c r="G16214">
        <v>64</v>
      </c>
      <c r="H16214">
        <v>64</v>
      </c>
      <c r="I16214">
        <v>348</v>
      </c>
      <c r="J16214">
        <v>160</v>
      </c>
      <c r="K16214">
        <v>13</v>
      </c>
      <c r="L16214">
        <v>11</v>
      </c>
      <c r="M16214">
        <f t="shared" si="32766"/>
        <v>0</v>
      </c>
      <c r="N16214" t="b">
        <f t="shared" ref="N16214" si="32805">AND(MIN($F16214,$F16215,$F16216)=$F16214,MAX($H16214,$H16215,$H16216)=$H16214)</f>
        <v>1</v>
      </c>
      <c r="O16214" t="b">
        <f t="shared" ref="O16214" si="32806">AND(N16214,NOT(N16215),NOT(N16216))</f>
        <v>1</v>
      </c>
    </row>
    <row r="16215" spans="1:15" x14ac:dyDescent="0.25">
      <c r="A16215" t="s">
        <v>15</v>
      </c>
      <c r="B16215" t="s">
        <v>17</v>
      </c>
      <c r="C16215">
        <v>15</v>
      </c>
      <c r="D16215">
        <v>6</v>
      </c>
      <c r="E16215" t="b">
        <v>0</v>
      </c>
      <c r="F16215">
        <v>7.1360000000000001</v>
      </c>
      <c r="G16215">
        <v>64</v>
      </c>
      <c r="H16215">
        <v>64</v>
      </c>
      <c r="I16215">
        <v>1325511</v>
      </c>
      <c r="J16215">
        <v>1288040</v>
      </c>
      <c r="K16215">
        <v>643953</v>
      </c>
      <c r="L16215">
        <v>19</v>
      </c>
      <c r="M16215">
        <f t="shared" si="32766"/>
        <v>0</v>
      </c>
      <c r="N16215" t="b">
        <f t="shared" ref="N16215" si="32807">AND(MIN($F16214,$F16215,$F16216)=$F16215,MAX($H16214,$H16215,$H16216)=$H16215)</f>
        <v>0</v>
      </c>
      <c r="O16215" t="b">
        <f t="shared" ref="O16215" si="32808">AND(NOT(N16214),N16215,NOT(N16216))</f>
        <v>0</v>
      </c>
    </row>
    <row r="16216" spans="1:15" x14ac:dyDescent="0.25">
      <c r="A16216" t="s">
        <v>19</v>
      </c>
      <c r="B16216" t="s">
        <v>17</v>
      </c>
      <c r="C16216">
        <v>15</v>
      </c>
      <c r="D16216">
        <v>6</v>
      </c>
      <c r="E16216" t="b">
        <v>0</v>
      </c>
      <c r="F16216">
        <v>0.02</v>
      </c>
      <c r="G16216">
        <v>64</v>
      </c>
      <c r="H16216">
        <v>64</v>
      </c>
      <c r="I16216">
        <v>348</v>
      </c>
      <c r="J16216">
        <v>160</v>
      </c>
      <c r="K16216">
        <v>13</v>
      </c>
      <c r="L16216">
        <v>11</v>
      </c>
      <c r="M16216">
        <f t="shared" si="32766"/>
        <v>0</v>
      </c>
      <c r="N16216" t="b">
        <f t="shared" ref="N16216" si="32809">AND(MIN($F16214,$F16215,$F16216)=$F16216,MAX($H16214,$H16215,$H16216)=$H16216)</f>
        <v>0</v>
      </c>
      <c r="O16216" t="b">
        <f t="shared" ref="O16216" si="32810">AND(NOT(N16214),NOT(N16215),N16216)</f>
        <v>0</v>
      </c>
    </row>
    <row r="16217" spans="1:15" x14ac:dyDescent="0.25">
      <c r="A16217" t="s">
        <v>13</v>
      </c>
      <c r="B16217" t="s">
        <v>17</v>
      </c>
      <c r="C16217">
        <v>15</v>
      </c>
      <c r="D16217">
        <v>7</v>
      </c>
      <c r="E16217" t="b">
        <v>0</v>
      </c>
      <c r="F16217">
        <v>2.4E-2</v>
      </c>
      <c r="G16217">
        <v>64</v>
      </c>
      <c r="H16217">
        <v>64</v>
      </c>
      <c r="I16217">
        <v>351</v>
      </c>
      <c r="J16217">
        <v>161</v>
      </c>
      <c r="K16217">
        <v>13</v>
      </c>
      <c r="L16217">
        <v>13</v>
      </c>
      <c r="M16217">
        <f t="shared" si="32766"/>
        <v>0</v>
      </c>
      <c r="N16217" t="b">
        <f t="shared" ref="N16217" si="32811">AND(MIN($F16217,$F16218,$F16219)=$F16217,MAX($H16217,$H16218,$H16219)=$H16217)</f>
        <v>0</v>
      </c>
      <c r="O16217" t="b">
        <f t="shared" ref="O16217" si="32812">AND(N16217,NOT(N16218),NOT(N16219))</f>
        <v>0</v>
      </c>
    </row>
    <row r="16218" spans="1:15" x14ac:dyDescent="0.25">
      <c r="A16218" t="s">
        <v>15</v>
      </c>
      <c r="B16218" t="s">
        <v>17</v>
      </c>
      <c r="C16218">
        <v>15</v>
      </c>
      <c r="D16218">
        <v>7</v>
      </c>
      <c r="E16218" t="b">
        <v>1</v>
      </c>
      <c r="F16218">
        <v>10.000999999999999</v>
      </c>
      <c r="G16218">
        <v>64</v>
      </c>
      <c r="H16218">
        <v>0</v>
      </c>
      <c r="I16218">
        <v>1850059</v>
      </c>
      <c r="J16218">
        <v>1797825</v>
      </c>
      <c r="K16218">
        <v>898908</v>
      </c>
      <c r="L16218">
        <v>21</v>
      </c>
      <c r="M16218">
        <f t="shared" si="32766"/>
        <v>64</v>
      </c>
      <c r="N16218" t="b">
        <f t="shared" ref="N16218" si="32813">AND(MIN($F16217,$F16218,$F16219)=$F16218,MAX($H16217,$H16218,$H16219)=$H16218)</f>
        <v>0</v>
      </c>
      <c r="O16218" t="b">
        <f t="shared" ref="O16218" si="32814">AND(NOT(N16217),N16218,NOT(N16219))</f>
        <v>0</v>
      </c>
    </row>
    <row r="16219" spans="1:15" x14ac:dyDescent="0.25">
      <c r="A16219" t="s">
        <v>19</v>
      </c>
      <c r="B16219" t="s">
        <v>17</v>
      </c>
      <c r="C16219">
        <v>15</v>
      </c>
      <c r="D16219">
        <v>7</v>
      </c>
      <c r="E16219" t="b">
        <v>0</v>
      </c>
      <c r="F16219">
        <v>2.3E-2</v>
      </c>
      <c r="G16219">
        <v>64</v>
      </c>
      <c r="H16219">
        <v>64</v>
      </c>
      <c r="I16219">
        <v>351</v>
      </c>
      <c r="J16219">
        <v>161</v>
      </c>
      <c r="K16219">
        <v>13</v>
      </c>
      <c r="L16219">
        <v>13</v>
      </c>
      <c r="M16219">
        <f t="shared" si="32766"/>
        <v>0</v>
      </c>
      <c r="N16219" t="b">
        <f t="shared" ref="N16219" si="32815">AND(MIN($F16217,$F16218,$F16219)=$F16219,MAX($H16217,$H16218,$H16219)=$H16219)</f>
        <v>1</v>
      </c>
      <c r="O16219" t="b">
        <f t="shared" ref="O16219" si="32816">AND(NOT(N16217),NOT(N16218),N16219)</f>
        <v>1</v>
      </c>
    </row>
    <row r="16220" spans="1:15" x14ac:dyDescent="0.25">
      <c r="A16220" t="s">
        <v>13</v>
      </c>
      <c r="B16220" t="s">
        <v>17</v>
      </c>
      <c r="C16220">
        <v>15</v>
      </c>
      <c r="D16220">
        <v>8</v>
      </c>
      <c r="E16220" t="b">
        <v>0</v>
      </c>
      <c r="F16220">
        <v>0.02</v>
      </c>
      <c r="G16220">
        <v>64</v>
      </c>
      <c r="H16220">
        <v>64</v>
      </c>
      <c r="I16220">
        <v>354</v>
      </c>
      <c r="J16220">
        <v>168</v>
      </c>
      <c r="K16220">
        <v>16</v>
      </c>
      <c r="L16220">
        <v>13</v>
      </c>
      <c r="M16220">
        <f t="shared" si="32766"/>
        <v>0</v>
      </c>
      <c r="N16220" t="b">
        <f t="shared" ref="N16220" si="32817">AND(MIN($F16220,$F16221,$F16222)=$F16220,MAX($H16220,$H16221,$H16222)=$H16220)</f>
        <v>1</v>
      </c>
      <c r="O16220" t="b">
        <f t="shared" ref="O16220" si="32818">AND(N16220,NOT(N16221),NOT(N16222))</f>
        <v>1</v>
      </c>
    </row>
    <row r="16221" spans="1:15" x14ac:dyDescent="0.25">
      <c r="A16221" t="s">
        <v>15</v>
      </c>
      <c r="B16221" t="s">
        <v>17</v>
      </c>
      <c r="C16221">
        <v>15</v>
      </c>
      <c r="D16221">
        <v>8</v>
      </c>
      <c r="E16221" t="b">
        <v>1</v>
      </c>
      <c r="F16221">
        <v>10.000999999999999</v>
      </c>
      <c r="G16221">
        <v>64</v>
      </c>
      <c r="H16221">
        <v>0</v>
      </c>
      <c r="I16221">
        <v>1820768</v>
      </c>
      <c r="J16221">
        <v>1769388</v>
      </c>
      <c r="K16221">
        <v>884690</v>
      </c>
      <c r="L16221">
        <v>21</v>
      </c>
      <c r="M16221">
        <f t="shared" si="32766"/>
        <v>64</v>
      </c>
      <c r="N16221" t="b">
        <f t="shared" ref="N16221" si="32819">AND(MIN($F16220,$F16221,$F16222)=$F16221,MAX($H16220,$H16221,$H16222)=$H16221)</f>
        <v>0</v>
      </c>
      <c r="O16221" t="b">
        <f t="shared" ref="O16221" si="32820">AND(NOT(N16220),N16221,NOT(N16222))</f>
        <v>0</v>
      </c>
    </row>
    <row r="16222" spans="1:15" x14ac:dyDescent="0.25">
      <c r="A16222" t="s">
        <v>19</v>
      </c>
      <c r="B16222" t="s">
        <v>17</v>
      </c>
      <c r="C16222">
        <v>15</v>
      </c>
      <c r="D16222">
        <v>8</v>
      </c>
      <c r="E16222" t="b">
        <v>0</v>
      </c>
      <c r="F16222">
        <v>2.3E-2</v>
      </c>
      <c r="G16222">
        <v>64</v>
      </c>
      <c r="H16222">
        <v>64</v>
      </c>
      <c r="I16222">
        <v>354</v>
      </c>
      <c r="J16222">
        <v>168</v>
      </c>
      <c r="K16222">
        <v>16</v>
      </c>
      <c r="L16222">
        <v>13</v>
      </c>
      <c r="M16222">
        <f t="shared" si="32766"/>
        <v>0</v>
      </c>
      <c r="N16222" t="b">
        <f t="shared" ref="N16222" si="32821">AND(MIN($F16220,$F16221,$F16222)=$F16222,MAX($H16220,$H16221,$H16222)=$H16222)</f>
        <v>0</v>
      </c>
      <c r="O16222" t="b">
        <f t="shared" ref="O16222" si="32822">AND(NOT(N16220),NOT(N16221),N16222)</f>
        <v>0</v>
      </c>
    </row>
    <row r="16223" spans="1:15" x14ac:dyDescent="0.25">
      <c r="A16223" t="s">
        <v>13</v>
      </c>
      <c r="B16223" t="s">
        <v>17</v>
      </c>
      <c r="C16223">
        <v>15</v>
      </c>
      <c r="D16223">
        <v>9</v>
      </c>
      <c r="E16223" t="b">
        <v>0</v>
      </c>
      <c r="F16223">
        <v>0.01</v>
      </c>
      <c r="G16223">
        <v>64</v>
      </c>
      <c r="H16223">
        <v>27</v>
      </c>
      <c r="I16223">
        <v>145</v>
      </c>
      <c r="J16223">
        <v>89</v>
      </c>
      <c r="K16223">
        <v>18</v>
      </c>
      <c r="L16223">
        <v>4</v>
      </c>
      <c r="M16223">
        <f t="shared" si="32766"/>
        <v>37</v>
      </c>
      <c r="N16223" t="b">
        <f t="shared" ref="N16223" si="32823">AND(MIN($F16223,$F16224,$F16225)=$F16223,MAX($H16223,$H16224,$H16225)=$H16223)</f>
        <v>0</v>
      </c>
      <c r="O16223" t="b">
        <f t="shared" ref="O16223" si="32824">AND(N16223,NOT(N16224),NOT(N16225))</f>
        <v>0</v>
      </c>
    </row>
    <row r="16224" spans="1:15" x14ac:dyDescent="0.25">
      <c r="A16224" t="s">
        <v>15</v>
      </c>
      <c r="B16224" t="s">
        <v>17</v>
      </c>
      <c r="C16224">
        <v>15</v>
      </c>
      <c r="D16224">
        <v>9</v>
      </c>
      <c r="E16224" t="b">
        <v>0</v>
      </c>
      <c r="F16224">
        <v>1.2E-2</v>
      </c>
      <c r="G16224">
        <v>64</v>
      </c>
      <c r="H16224">
        <v>27</v>
      </c>
      <c r="I16224">
        <v>185</v>
      </c>
      <c r="J16224">
        <v>183</v>
      </c>
      <c r="K16224">
        <v>65</v>
      </c>
      <c r="L16224">
        <v>9</v>
      </c>
      <c r="M16224">
        <f t="shared" si="32766"/>
        <v>37</v>
      </c>
      <c r="N16224" t="b">
        <f t="shared" ref="N16224" si="32825">AND(MIN($F16223,$F16224,$F16225)=$F16224,MAX($H16223,$H16224,$H16225)=$H16224)</f>
        <v>0</v>
      </c>
      <c r="O16224" t="b">
        <f t="shared" ref="O16224" si="32826">AND(NOT(N16223),N16224,NOT(N16225))</f>
        <v>0</v>
      </c>
    </row>
    <row r="16225" spans="1:15" x14ac:dyDescent="0.25">
      <c r="A16225" t="s">
        <v>19</v>
      </c>
      <c r="B16225" t="s">
        <v>17</v>
      </c>
      <c r="C16225">
        <v>15</v>
      </c>
      <c r="D16225">
        <v>9</v>
      </c>
      <c r="E16225" t="b">
        <v>0</v>
      </c>
      <c r="F16225">
        <v>8.0000000000000002E-3</v>
      </c>
      <c r="G16225">
        <v>64</v>
      </c>
      <c r="H16225">
        <v>27</v>
      </c>
      <c r="I16225">
        <v>145</v>
      </c>
      <c r="J16225">
        <v>89</v>
      </c>
      <c r="K16225">
        <v>18</v>
      </c>
      <c r="L16225">
        <v>4</v>
      </c>
      <c r="M16225">
        <f t="shared" si="32766"/>
        <v>37</v>
      </c>
      <c r="N16225" t="b">
        <f t="shared" ref="N16225" si="32827">AND(MIN($F16223,$F16224,$F16225)=$F16225,MAX($H16223,$H16224,$H16225)=$H16225)</f>
        <v>1</v>
      </c>
      <c r="O16225" t="b">
        <f t="shared" ref="O16225" si="32828">AND(NOT(N16223),NOT(N16224),N16225)</f>
        <v>1</v>
      </c>
    </row>
    <row r="16226" spans="1:15" x14ac:dyDescent="0.25">
      <c r="A16226" t="s">
        <v>13</v>
      </c>
      <c r="B16226" t="s">
        <v>17</v>
      </c>
      <c r="C16226">
        <v>16</v>
      </c>
      <c r="D16226">
        <v>0</v>
      </c>
      <c r="E16226" t="b">
        <v>0</v>
      </c>
      <c r="F16226">
        <v>7.0000000000000001E-3</v>
      </c>
      <c r="G16226">
        <v>64</v>
      </c>
      <c r="H16226">
        <v>20</v>
      </c>
      <c r="I16226">
        <v>106</v>
      </c>
      <c r="J16226">
        <v>53</v>
      </c>
      <c r="K16226">
        <v>7</v>
      </c>
      <c r="L16226">
        <v>3</v>
      </c>
      <c r="M16226">
        <f t="shared" si="32766"/>
        <v>44</v>
      </c>
      <c r="N16226" t="b">
        <f t="shared" ref="N16226" si="32829">AND(MIN($F16226,$F16227,$F16228)=$F16226,MAX($H16226,$H16227,$H16228)=$H16226)</f>
        <v>0</v>
      </c>
      <c r="O16226" t="b">
        <f t="shared" ref="O16226" si="32830">AND(N16226,NOT(N16227),NOT(N16228))</f>
        <v>0</v>
      </c>
    </row>
    <row r="16227" spans="1:15" x14ac:dyDescent="0.25">
      <c r="A16227" t="s">
        <v>15</v>
      </c>
      <c r="B16227" t="s">
        <v>17</v>
      </c>
      <c r="C16227">
        <v>16</v>
      </c>
      <c r="D16227">
        <v>0</v>
      </c>
      <c r="E16227" t="b">
        <v>0</v>
      </c>
      <c r="F16227">
        <v>5.0000000000000001E-3</v>
      </c>
      <c r="G16227">
        <v>64</v>
      </c>
      <c r="H16227">
        <v>20</v>
      </c>
      <c r="I16227">
        <v>81</v>
      </c>
      <c r="J16227">
        <v>77</v>
      </c>
      <c r="K16227">
        <v>19</v>
      </c>
      <c r="L16227">
        <v>5</v>
      </c>
      <c r="M16227">
        <f t="shared" si="32766"/>
        <v>44</v>
      </c>
      <c r="N16227" t="b">
        <f t="shared" ref="N16227" si="32831">AND(MIN($F16226,$F16227,$F16228)=$F16227,MAX($H16226,$H16227,$H16228)=$H16227)</f>
        <v>1</v>
      </c>
      <c r="O16227" t="b">
        <f t="shared" ref="O16227" si="32832">AND(NOT(N16226),N16227,NOT(N16228))</f>
        <v>0</v>
      </c>
    </row>
    <row r="16228" spans="1:15" x14ac:dyDescent="0.25">
      <c r="A16228" t="s">
        <v>19</v>
      </c>
      <c r="B16228" t="s">
        <v>17</v>
      </c>
      <c r="C16228">
        <v>16</v>
      </c>
      <c r="D16228">
        <v>0</v>
      </c>
      <c r="E16228" t="b">
        <v>0</v>
      </c>
      <c r="F16228">
        <v>5.0000000000000001E-3</v>
      </c>
      <c r="G16228">
        <v>64</v>
      </c>
      <c r="H16228">
        <v>20</v>
      </c>
      <c r="I16228">
        <v>106</v>
      </c>
      <c r="J16228">
        <v>53</v>
      </c>
      <c r="K16228">
        <v>7</v>
      </c>
      <c r="L16228">
        <v>3</v>
      </c>
      <c r="M16228">
        <f t="shared" si="32766"/>
        <v>44</v>
      </c>
      <c r="N16228" t="b">
        <f t="shared" ref="N16228" si="32833">AND(MIN($F16226,$F16227,$F16228)=$F16228,MAX($H16226,$H16227,$H16228)=$H16228)</f>
        <v>1</v>
      </c>
      <c r="O16228" t="b">
        <f t="shared" ref="O16228" si="32834">AND(NOT(N16226),NOT(N16227),N16228)</f>
        <v>0</v>
      </c>
    </row>
    <row r="16229" spans="1:15" x14ac:dyDescent="0.25">
      <c r="A16229" t="s">
        <v>13</v>
      </c>
      <c r="B16229" t="s">
        <v>17</v>
      </c>
      <c r="C16229">
        <v>16</v>
      </c>
      <c r="D16229">
        <v>10</v>
      </c>
      <c r="E16229" t="b">
        <v>0</v>
      </c>
      <c r="F16229">
        <v>2.1000000000000001E-2</v>
      </c>
      <c r="G16229">
        <v>64</v>
      </c>
      <c r="H16229">
        <v>64</v>
      </c>
      <c r="I16229">
        <v>349</v>
      </c>
      <c r="J16229">
        <v>202</v>
      </c>
      <c r="K16229">
        <v>36</v>
      </c>
      <c r="L16229">
        <v>7</v>
      </c>
      <c r="M16229">
        <f t="shared" si="32766"/>
        <v>0</v>
      </c>
      <c r="N16229" t="b">
        <f t="shared" ref="N16229" si="32835">AND(MIN($F16229,$F16230,$F16231)=$F16229,MAX($H16229,$H16230,$H16231)=$H16229)</f>
        <v>1</v>
      </c>
      <c r="O16229" t="b">
        <f t="shared" ref="O16229" si="32836">AND(N16229,NOT(N16230),NOT(N16231))</f>
        <v>1</v>
      </c>
    </row>
    <row r="16230" spans="1:15" x14ac:dyDescent="0.25">
      <c r="A16230" t="s">
        <v>15</v>
      </c>
      <c r="B16230" t="s">
        <v>17</v>
      </c>
      <c r="C16230">
        <v>16</v>
      </c>
      <c r="D16230">
        <v>10</v>
      </c>
      <c r="E16230" t="b">
        <v>0</v>
      </c>
      <c r="F16230">
        <v>2.5999999999999999E-2</v>
      </c>
      <c r="G16230">
        <v>64</v>
      </c>
      <c r="H16230">
        <v>64</v>
      </c>
      <c r="I16230">
        <v>1578</v>
      </c>
      <c r="J16230">
        <v>1562</v>
      </c>
      <c r="K16230">
        <v>716</v>
      </c>
      <c r="L16230">
        <v>10</v>
      </c>
      <c r="M16230">
        <f t="shared" si="32766"/>
        <v>0</v>
      </c>
      <c r="N16230" t="b">
        <f t="shared" ref="N16230" si="32837">AND(MIN($F16229,$F16230,$F16231)=$F16230,MAX($H16229,$H16230,$H16231)=$H16230)</f>
        <v>0</v>
      </c>
      <c r="O16230" t="b">
        <f t="shared" ref="O16230" si="32838">AND(NOT(N16229),N16230,NOT(N16231))</f>
        <v>0</v>
      </c>
    </row>
    <row r="16231" spans="1:15" x14ac:dyDescent="0.25">
      <c r="A16231" t="s">
        <v>19</v>
      </c>
      <c r="B16231" t="s">
        <v>17</v>
      </c>
      <c r="C16231">
        <v>16</v>
      </c>
      <c r="D16231">
        <v>10</v>
      </c>
      <c r="E16231" t="b">
        <v>0</v>
      </c>
      <c r="F16231">
        <v>2.7E-2</v>
      </c>
      <c r="G16231">
        <v>64</v>
      </c>
      <c r="H16231">
        <v>64</v>
      </c>
      <c r="I16231">
        <v>349</v>
      </c>
      <c r="J16231">
        <v>202</v>
      </c>
      <c r="K16231">
        <v>36</v>
      </c>
      <c r="L16231">
        <v>7</v>
      </c>
      <c r="M16231">
        <f t="shared" si="32766"/>
        <v>0</v>
      </c>
      <c r="N16231" t="b">
        <f t="shared" ref="N16231" si="32839">AND(MIN($F16229,$F16230,$F16231)=$F16231,MAX($H16229,$H16230,$H16231)=$H16231)</f>
        <v>0</v>
      </c>
      <c r="O16231" t="b">
        <f t="shared" ref="O16231" si="32840">AND(NOT(N16229),NOT(N16230),N16231)</f>
        <v>0</v>
      </c>
    </row>
    <row r="16232" spans="1:15" x14ac:dyDescent="0.25">
      <c r="A16232" t="s">
        <v>13</v>
      </c>
      <c r="B16232" t="s">
        <v>17</v>
      </c>
      <c r="C16232">
        <v>16</v>
      </c>
      <c r="D16232">
        <v>11</v>
      </c>
      <c r="E16232" t="b">
        <v>0</v>
      </c>
      <c r="F16232">
        <v>1.9E-2</v>
      </c>
      <c r="G16232">
        <v>64</v>
      </c>
      <c r="H16232">
        <v>64</v>
      </c>
      <c r="I16232">
        <v>348</v>
      </c>
      <c r="J16232">
        <v>198</v>
      </c>
      <c r="K16232">
        <v>34</v>
      </c>
      <c r="L16232">
        <v>8</v>
      </c>
      <c r="M16232">
        <f t="shared" si="32766"/>
        <v>0</v>
      </c>
      <c r="N16232" t="b">
        <f t="shared" ref="N16232" si="32841">AND(MIN($F16232,$F16233,$F16234)=$F16232,MAX($H16232,$H16233,$H16234)=$H16232)</f>
        <v>0</v>
      </c>
      <c r="O16232" t="b">
        <f t="shared" ref="O16232" si="32842">AND(N16232,NOT(N16233),NOT(N16234))</f>
        <v>0</v>
      </c>
    </row>
    <row r="16233" spans="1:15" x14ac:dyDescent="0.25">
      <c r="A16233" t="s">
        <v>15</v>
      </c>
      <c r="B16233" t="s">
        <v>17</v>
      </c>
      <c r="C16233">
        <v>16</v>
      </c>
      <c r="D16233">
        <v>11</v>
      </c>
      <c r="E16233" t="b">
        <v>0</v>
      </c>
      <c r="F16233">
        <v>0.05</v>
      </c>
      <c r="G16233">
        <v>64</v>
      </c>
      <c r="H16233">
        <v>64</v>
      </c>
      <c r="I16233">
        <v>5236</v>
      </c>
      <c r="J16233">
        <v>5199</v>
      </c>
      <c r="K16233">
        <v>2534</v>
      </c>
      <c r="L16233">
        <v>13</v>
      </c>
      <c r="M16233">
        <f t="shared" si="32766"/>
        <v>0</v>
      </c>
      <c r="N16233" t="b">
        <f t="shared" ref="N16233" si="32843">AND(MIN($F16232,$F16233,$F16234)=$F16233,MAX($H16232,$H16233,$H16234)=$H16233)</f>
        <v>0</v>
      </c>
      <c r="O16233" t="b">
        <f t="shared" ref="O16233" si="32844">AND(NOT(N16232),N16233,NOT(N16234))</f>
        <v>0</v>
      </c>
    </row>
    <row r="16234" spans="1:15" x14ac:dyDescent="0.25">
      <c r="A16234" t="s">
        <v>19</v>
      </c>
      <c r="B16234" t="s">
        <v>17</v>
      </c>
      <c r="C16234">
        <v>16</v>
      </c>
      <c r="D16234">
        <v>11</v>
      </c>
      <c r="E16234" t="b">
        <v>0</v>
      </c>
      <c r="F16234">
        <v>1.7999999999999999E-2</v>
      </c>
      <c r="G16234">
        <v>64</v>
      </c>
      <c r="H16234">
        <v>64</v>
      </c>
      <c r="I16234">
        <v>348</v>
      </c>
      <c r="J16234">
        <v>198</v>
      </c>
      <c r="K16234">
        <v>34</v>
      </c>
      <c r="L16234">
        <v>8</v>
      </c>
      <c r="M16234">
        <f t="shared" si="32766"/>
        <v>0</v>
      </c>
      <c r="N16234" t="b">
        <f t="shared" ref="N16234" si="32845">AND(MIN($F16232,$F16233,$F16234)=$F16234,MAX($H16232,$H16233,$H16234)=$H16234)</f>
        <v>1</v>
      </c>
      <c r="O16234" t="b">
        <f t="shared" ref="O16234" si="32846">AND(NOT(N16232),NOT(N16233),N16234)</f>
        <v>1</v>
      </c>
    </row>
    <row r="16235" spans="1:15" x14ac:dyDescent="0.25">
      <c r="A16235" t="s">
        <v>13</v>
      </c>
      <c r="B16235" t="s">
        <v>17</v>
      </c>
      <c r="C16235">
        <v>16</v>
      </c>
      <c r="D16235">
        <v>12</v>
      </c>
      <c r="E16235" t="b">
        <v>0</v>
      </c>
      <c r="F16235">
        <v>1.7999999999999999E-2</v>
      </c>
      <c r="G16235">
        <v>64</v>
      </c>
      <c r="H16235">
        <v>64</v>
      </c>
      <c r="I16235">
        <v>352</v>
      </c>
      <c r="J16235">
        <v>199</v>
      </c>
      <c r="K16235">
        <v>34</v>
      </c>
      <c r="L16235">
        <v>9</v>
      </c>
      <c r="M16235">
        <f t="shared" si="32766"/>
        <v>0</v>
      </c>
      <c r="N16235" t="b">
        <f t="shared" ref="N16235" si="32847">AND(MIN($F16235,$F16236,$F16237)=$F16235,MAX($H16235,$H16236,$H16237)=$H16235)</f>
        <v>0</v>
      </c>
      <c r="O16235" t="b">
        <f t="shared" ref="O16235" si="32848">AND(N16235,NOT(N16236),NOT(N16237))</f>
        <v>0</v>
      </c>
    </row>
    <row r="16236" spans="1:15" x14ac:dyDescent="0.25">
      <c r="A16236" t="s">
        <v>15</v>
      </c>
      <c r="B16236" t="s">
        <v>17</v>
      </c>
      <c r="C16236">
        <v>16</v>
      </c>
      <c r="D16236">
        <v>12</v>
      </c>
      <c r="E16236" t="b">
        <v>0</v>
      </c>
      <c r="F16236">
        <v>0.246</v>
      </c>
      <c r="G16236">
        <v>64</v>
      </c>
      <c r="H16236">
        <v>64</v>
      </c>
      <c r="I16236">
        <v>41750</v>
      </c>
      <c r="J16236">
        <v>41512</v>
      </c>
      <c r="K16236">
        <v>20690</v>
      </c>
      <c r="L16236">
        <v>16</v>
      </c>
      <c r="M16236">
        <f t="shared" si="32766"/>
        <v>0</v>
      </c>
      <c r="N16236" t="b">
        <f t="shared" ref="N16236" si="32849">AND(MIN($F16235,$F16236,$F16237)=$F16236,MAX($H16235,$H16236,$H16237)=$H16236)</f>
        <v>0</v>
      </c>
      <c r="O16236" t="b">
        <f t="shared" ref="O16236" si="32850">AND(NOT(N16235),N16236,NOT(N16237))</f>
        <v>0</v>
      </c>
    </row>
    <row r="16237" spans="1:15" x14ac:dyDescent="0.25">
      <c r="A16237" t="s">
        <v>19</v>
      </c>
      <c r="B16237" t="s">
        <v>17</v>
      </c>
      <c r="C16237">
        <v>16</v>
      </c>
      <c r="D16237">
        <v>12</v>
      </c>
      <c r="E16237" t="b">
        <v>0</v>
      </c>
      <c r="F16237">
        <v>1.7000000000000001E-2</v>
      </c>
      <c r="G16237">
        <v>64</v>
      </c>
      <c r="H16237">
        <v>64</v>
      </c>
      <c r="I16237">
        <v>352</v>
      </c>
      <c r="J16237">
        <v>199</v>
      </c>
      <c r="K16237">
        <v>34</v>
      </c>
      <c r="L16237">
        <v>9</v>
      </c>
      <c r="M16237">
        <f t="shared" si="32766"/>
        <v>0</v>
      </c>
      <c r="N16237" t="b">
        <f t="shared" ref="N16237" si="32851">AND(MIN($F16235,$F16236,$F16237)=$F16237,MAX($H16235,$H16236,$H16237)=$H16237)</f>
        <v>1</v>
      </c>
      <c r="O16237" t="b">
        <f t="shared" ref="O16237" si="32852">AND(NOT(N16235),NOT(N16236),N16237)</f>
        <v>1</v>
      </c>
    </row>
    <row r="16238" spans="1:15" x14ac:dyDescent="0.25">
      <c r="A16238" t="s">
        <v>13</v>
      </c>
      <c r="B16238" t="s">
        <v>17</v>
      </c>
      <c r="C16238">
        <v>16</v>
      </c>
      <c r="D16238">
        <v>13</v>
      </c>
      <c r="E16238" t="b">
        <v>0</v>
      </c>
      <c r="F16238">
        <v>0.02</v>
      </c>
      <c r="G16238">
        <v>64</v>
      </c>
      <c r="H16238">
        <v>64</v>
      </c>
      <c r="I16238">
        <v>356</v>
      </c>
      <c r="J16238">
        <v>204</v>
      </c>
      <c r="K16238">
        <v>36</v>
      </c>
      <c r="L16238">
        <v>10</v>
      </c>
      <c r="M16238">
        <f t="shared" si="32766"/>
        <v>0</v>
      </c>
      <c r="N16238" t="b">
        <f t="shared" ref="N16238" si="32853">AND(MIN($F16238,$F16239,$F16240)=$F16238,MAX($H16238,$H16239,$H16240)=$H16238)</f>
        <v>1</v>
      </c>
      <c r="O16238" t="b">
        <f t="shared" ref="O16238" si="32854">AND(N16238,NOT(N16239),NOT(N16240))</f>
        <v>1</v>
      </c>
    </row>
    <row r="16239" spans="1:15" x14ac:dyDescent="0.25">
      <c r="A16239" t="s">
        <v>15</v>
      </c>
      <c r="B16239" t="s">
        <v>17</v>
      </c>
      <c r="C16239">
        <v>16</v>
      </c>
      <c r="D16239">
        <v>13</v>
      </c>
      <c r="E16239" t="b">
        <v>0</v>
      </c>
      <c r="F16239">
        <v>2.319</v>
      </c>
      <c r="G16239">
        <v>64</v>
      </c>
      <c r="H16239">
        <v>64</v>
      </c>
      <c r="I16239">
        <v>406724</v>
      </c>
      <c r="J16239">
        <v>404485</v>
      </c>
      <c r="K16239">
        <v>202176</v>
      </c>
      <c r="L16239">
        <v>17</v>
      </c>
      <c r="M16239">
        <f t="shared" si="32766"/>
        <v>0</v>
      </c>
      <c r="N16239" t="b">
        <f t="shared" ref="N16239" si="32855">AND(MIN($F16238,$F16239,$F16240)=$F16239,MAX($H16238,$H16239,$H16240)=$H16239)</f>
        <v>0</v>
      </c>
      <c r="O16239" t="b">
        <f t="shared" ref="O16239" si="32856">AND(NOT(N16238),N16239,NOT(N16240))</f>
        <v>0</v>
      </c>
    </row>
    <row r="16240" spans="1:15" x14ac:dyDescent="0.25">
      <c r="A16240" t="s">
        <v>19</v>
      </c>
      <c r="B16240" t="s">
        <v>17</v>
      </c>
      <c r="C16240">
        <v>16</v>
      </c>
      <c r="D16240">
        <v>13</v>
      </c>
      <c r="E16240" t="b">
        <v>0</v>
      </c>
      <c r="F16240">
        <v>2.9000000000000001E-2</v>
      </c>
      <c r="G16240">
        <v>64</v>
      </c>
      <c r="H16240">
        <v>64</v>
      </c>
      <c r="I16240">
        <v>356</v>
      </c>
      <c r="J16240">
        <v>204</v>
      </c>
      <c r="K16240">
        <v>36</v>
      </c>
      <c r="L16240">
        <v>10</v>
      </c>
      <c r="M16240">
        <f t="shared" si="32766"/>
        <v>0</v>
      </c>
      <c r="N16240" t="b">
        <f t="shared" ref="N16240" si="32857">AND(MIN($F16238,$F16239,$F16240)=$F16240,MAX($H16238,$H16239,$H16240)=$H16240)</f>
        <v>0</v>
      </c>
      <c r="O16240" t="b">
        <f t="shared" ref="O16240" si="32858">AND(NOT(N16238),NOT(N16239),N16240)</f>
        <v>0</v>
      </c>
    </row>
    <row r="16241" spans="1:15" x14ac:dyDescent="0.25">
      <c r="A16241" t="s">
        <v>13</v>
      </c>
      <c r="B16241" t="s">
        <v>17</v>
      </c>
      <c r="C16241">
        <v>16</v>
      </c>
      <c r="D16241">
        <v>14</v>
      </c>
      <c r="E16241" t="b">
        <v>0</v>
      </c>
      <c r="F16241">
        <v>1.9E-2</v>
      </c>
      <c r="G16241">
        <v>64</v>
      </c>
      <c r="H16241">
        <v>64</v>
      </c>
      <c r="I16241">
        <v>358</v>
      </c>
      <c r="J16241">
        <v>205</v>
      </c>
      <c r="K16241">
        <v>36</v>
      </c>
      <c r="L16241">
        <v>11</v>
      </c>
      <c r="M16241">
        <f t="shared" si="32766"/>
        <v>0</v>
      </c>
      <c r="N16241" t="b">
        <f t="shared" ref="N16241" si="32859">AND(MIN($F16241,$F16242,$F16243)=$F16241,MAX($H16241,$H16242,$H16243)=$H16241)</f>
        <v>1</v>
      </c>
      <c r="O16241" t="b">
        <f t="shared" ref="O16241" si="32860">AND(N16241,NOT(N16242),NOT(N16243))</f>
        <v>1</v>
      </c>
    </row>
    <row r="16242" spans="1:15" x14ac:dyDescent="0.25">
      <c r="A16242" t="s">
        <v>15</v>
      </c>
      <c r="B16242" t="s">
        <v>17</v>
      </c>
      <c r="C16242">
        <v>16</v>
      </c>
      <c r="D16242">
        <v>14</v>
      </c>
      <c r="E16242" t="b">
        <v>1</v>
      </c>
      <c r="F16242">
        <v>10.000999999999999</v>
      </c>
      <c r="G16242">
        <v>64</v>
      </c>
      <c r="H16242">
        <v>0</v>
      </c>
      <c r="I16242">
        <v>1795655</v>
      </c>
      <c r="J16242">
        <v>1785811</v>
      </c>
      <c r="K16242">
        <v>892903</v>
      </c>
      <c r="L16242">
        <v>21</v>
      </c>
      <c r="M16242">
        <f t="shared" si="32766"/>
        <v>64</v>
      </c>
      <c r="N16242" t="b">
        <f t="shared" ref="N16242" si="32861">AND(MIN($F16241,$F16242,$F16243)=$F16242,MAX($H16241,$H16242,$H16243)=$H16242)</f>
        <v>0</v>
      </c>
      <c r="O16242" t="b">
        <f t="shared" ref="O16242" si="32862">AND(NOT(N16241),N16242,NOT(N16243))</f>
        <v>0</v>
      </c>
    </row>
    <row r="16243" spans="1:15" x14ac:dyDescent="0.25">
      <c r="A16243" t="s">
        <v>19</v>
      </c>
      <c r="B16243" t="s">
        <v>17</v>
      </c>
      <c r="C16243">
        <v>16</v>
      </c>
      <c r="D16243">
        <v>14</v>
      </c>
      <c r="E16243" t="b">
        <v>0</v>
      </c>
      <c r="F16243">
        <v>3.5999999999999997E-2</v>
      </c>
      <c r="G16243">
        <v>64</v>
      </c>
      <c r="H16243">
        <v>64</v>
      </c>
      <c r="I16243">
        <v>358</v>
      </c>
      <c r="J16243">
        <v>205</v>
      </c>
      <c r="K16243">
        <v>36</v>
      </c>
      <c r="L16243">
        <v>11</v>
      </c>
      <c r="M16243">
        <f t="shared" si="32766"/>
        <v>0</v>
      </c>
      <c r="N16243" t="b">
        <f t="shared" ref="N16243" si="32863">AND(MIN($F16241,$F16242,$F16243)=$F16243,MAX($H16241,$H16242,$H16243)=$H16243)</f>
        <v>0</v>
      </c>
      <c r="O16243" t="b">
        <f t="shared" ref="O16243" si="32864">AND(NOT(N16241),NOT(N16242),N16243)</f>
        <v>0</v>
      </c>
    </row>
    <row r="16244" spans="1:15" x14ac:dyDescent="0.25">
      <c r="A16244" t="s">
        <v>13</v>
      </c>
      <c r="B16244" t="s">
        <v>17</v>
      </c>
      <c r="C16244">
        <v>16</v>
      </c>
      <c r="D16244">
        <v>15</v>
      </c>
      <c r="E16244" t="b">
        <v>0</v>
      </c>
      <c r="F16244">
        <v>2.3E-2</v>
      </c>
      <c r="G16244">
        <v>64</v>
      </c>
      <c r="H16244">
        <v>64</v>
      </c>
      <c r="I16244">
        <v>357</v>
      </c>
      <c r="J16244">
        <v>202</v>
      </c>
      <c r="K16244">
        <v>34</v>
      </c>
      <c r="L16244">
        <v>12</v>
      </c>
      <c r="M16244">
        <f t="shared" si="32766"/>
        <v>0</v>
      </c>
      <c r="N16244" t="b">
        <f t="shared" ref="N16244" si="32865">AND(MIN($F16244,$F16245,$F16246)=$F16244,MAX($H16244,$H16245,$H16246)=$H16244)</f>
        <v>1</v>
      </c>
      <c r="O16244" t="b">
        <f t="shared" ref="O16244" si="32866">AND(N16244,NOT(N16245),NOT(N16246))</f>
        <v>1</v>
      </c>
    </row>
    <row r="16245" spans="1:15" x14ac:dyDescent="0.25">
      <c r="A16245" t="s">
        <v>15</v>
      </c>
      <c r="B16245" t="s">
        <v>17</v>
      </c>
      <c r="C16245">
        <v>16</v>
      </c>
      <c r="D16245">
        <v>15</v>
      </c>
      <c r="E16245" t="b">
        <v>1</v>
      </c>
      <c r="F16245">
        <v>10.000999999999999</v>
      </c>
      <c r="G16245">
        <v>64</v>
      </c>
      <c r="H16245">
        <v>0</v>
      </c>
      <c r="I16245">
        <v>1765737</v>
      </c>
      <c r="J16245">
        <v>1756057</v>
      </c>
      <c r="K16245">
        <v>878025</v>
      </c>
      <c r="L16245">
        <v>22</v>
      </c>
      <c r="M16245">
        <f t="shared" si="32766"/>
        <v>64</v>
      </c>
      <c r="N16245" t="b">
        <f t="shared" ref="N16245" si="32867">AND(MIN($F16244,$F16245,$F16246)=$F16245,MAX($H16244,$H16245,$H16246)=$H16245)</f>
        <v>0</v>
      </c>
      <c r="O16245" t="b">
        <f t="shared" ref="O16245" si="32868">AND(NOT(N16244),N16245,NOT(N16246))</f>
        <v>0</v>
      </c>
    </row>
    <row r="16246" spans="1:15" x14ac:dyDescent="0.25">
      <c r="A16246" t="s">
        <v>19</v>
      </c>
      <c r="B16246" t="s">
        <v>17</v>
      </c>
      <c r="C16246">
        <v>16</v>
      </c>
      <c r="D16246">
        <v>15</v>
      </c>
      <c r="E16246" t="b">
        <v>0</v>
      </c>
      <c r="F16246">
        <v>9.9000000000000005E-2</v>
      </c>
      <c r="G16246">
        <v>64</v>
      </c>
      <c r="H16246">
        <v>64</v>
      </c>
      <c r="I16246">
        <v>357</v>
      </c>
      <c r="J16246">
        <v>202</v>
      </c>
      <c r="K16246">
        <v>34</v>
      </c>
      <c r="L16246">
        <v>12</v>
      </c>
      <c r="M16246">
        <f t="shared" si="32766"/>
        <v>0</v>
      </c>
      <c r="N16246" t="b">
        <f t="shared" ref="N16246" si="32869">AND(MIN($F16244,$F16245,$F16246)=$F16246,MAX($H16244,$H16245,$H16246)=$H16246)</f>
        <v>0</v>
      </c>
      <c r="O16246" t="b">
        <f t="shared" ref="O16246" si="32870">AND(NOT(N16244),NOT(N16245),N16246)</f>
        <v>0</v>
      </c>
    </row>
    <row r="16247" spans="1:15" x14ac:dyDescent="0.25">
      <c r="A16247" t="s">
        <v>13</v>
      </c>
      <c r="B16247" t="s">
        <v>17</v>
      </c>
      <c r="C16247">
        <v>16</v>
      </c>
      <c r="D16247">
        <v>16</v>
      </c>
      <c r="E16247" t="b">
        <v>0</v>
      </c>
      <c r="F16247">
        <v>2.1000000000000001E-2</v>
      </c>
      <c r="G16247">
        <v>64</v>
      </c>
      <c r="H16247">
        <v>64</v>
      </c>
      <c r="I16247">
        <v>357</v>
      </c>
      <c r="J16247">
        <v>199</v>
      </c>
      <c r="K16247">
        <v>32</v>
      </c>
      <c r="L16247">
        <v>13</v>
      </c>
      <c r="M16247">
        <f t="shared" si="32766"/>
        <v>0</v>
      </c>
      <c r="N16247" t="b">
        <f t="shared" ref="N16247" si="32871">AND(MIN($F16247,$F16248,$F16249)=$F16247,MAX($H16247,$H16248,$H16249)=$H16247)</f>
        <v>1</v>
      </c>
      <c r="O16247" t="b">
        <f t="shared" ref="O16247" si="32872">AND(N16247,NOT(N16248),NOT(N16249))</f>
        <v>1</v>
      </c>
    </row>
    <row r="16248" spans="1:15" x14ac:dyDescent="0.25">
      <c r="A16248" t="s">
        <v>15</v>
      </c>
      <c r="B16248" t="s">
        <v>17</v>
      </c>
      <c r="C16248">
        <v>16</v>
      </c>
      <c r="D16248">
        <v>16</v>
      </c>
      <c r="E16248" t="b">
        <v>1</v>
      </c>
      <c r="F16248">
        <v>10.002000000000001</v>
      </c>
      <c r="G16248">
        <v>64</v>
      </c>
      <c r="H16248">
        <v>0</v>
      </c>
      <c r="I16248">
        <v>1747673</v>
      </c>
      <c r="J16248">
        <v>1738091</v>
      </c>
      <c r="K16248">
        <v>869042</v>
      </c>
      <c r="L16248">
        <v>24</v>
      </c>
      <c r="M16248">
        <f t="shared" si="32766"/>
        <v>64</v>
      </c>
      <c r="N16248" t="b">
        <f t="shared" ref="N16248" si="32873">AND(MIN($F16247,$F16248,$F16249)=$F16248,MAX($H16247,$H16248,$H16249)=$H16248)</f>
        <v>0</v>
      </c>
      <c r="O16248" t="b">
        <f t="shared" ref="O16248" si="32874">AND(NOT(N16247),N16248,NOT(N16249))</f>
        <v>0</v>
      </c>
    </row>
    <row r="16249" spans="1:15" x14ac:dyDescent="0.25">
      <c r="A16249" t="s">
        <v>19</v>
      </c>
      <c r="B16249" t="s">
        <v>17</v>
      </c>
      <c r="C16249">
        <v>16</v>
      </c>
      <c r="D16249">
        <v>16</v>
      </c>
      <c r="E16249" t="b">
        <v>0</v>
      </c>
      <c r="F16249">
        <v>0.03</v>
      </c>
      <c r="G16249">
        <v>64</v>
      </c>
      <c r="H16249">
        <v>64</v>
      </c>
      <c r="I16249">
        <v>357</v>
      </c>
      <c r="J16249">
        <v>199</v>
      </c>
      <c r="K16249">
        <v>32</v>
      </c>
      <c r="L16249">
        <v>13</v>
      </c>
      <c r="M16249">
        <f t="shared" si="32766"/>
        <v>0</v>
      </c>
      <c r="N16249" t="b">
        <f t="shared" ref="N16249" si="32875">AND(MIN($F16247,$F16248,$F16249)=$F16249,MAX($H16247,$H16248,$H16249)=$H16249)</f>
        <v>0</v>
      </c>
      <c r="O16249" t="b">
        <f t="shared" ref="O16249" si="32876">AND(NOT(N16247),NOT(N16248),N16249)</f>
        <v>0</v>
      </c>
    </row>
    <row r="16250" spans="1:15" x14ac:dyDescent="0.25">
      <c r="A16250" t="s">
        <v>13</v>
      </c>
      <c r="B16250" t="s">
        <v>17</v>
      </c>
      <c r="C16250">
        <v>16</v>
      </c>
      <c r="D16250">
        <v>17</v>
      </c>
      <c r="E16250" t="b">
        <v>0</v>
      </c>
      <c r="F16250">
        <v>3.2000000000000001E-2</v>
      </c>
      <c r="G16250">
        <v>64</v>
      </c>
      <c r="H16250">
        <v>64</v>
      </c>
      <c r="I16250">
        <v>367</v>
      </c>
      <c r="J16250">
        <v>212</v>
      </c>
      <c r="K16250">
        <v>38</v>
      </c>
      <c r="L16250">
        <v>15</v>
      </c>
      <c r="M16250">
        <f t="shared" si="32766"/>
        <v>0</v>
      </c>
      <c r="N16250" t="b">
        <f t="shared" ref="N16250" si="32877">AND(MIN($F16250,$F16251,$F16252)=$F16250,MAX($H16250,$H16251,$H16252)=$H16250)</f>
        <v>0</v>
      </c>
      <c r="O16250" t="b">
        <f t="shared" ref="O16250" si="32878">AND(N16250,NOT(N16251),NOT(N16252))</f>
        <v>0</v>
      </c>
    </row>
    <row r="16251" spans="1:15" x14ac:dyDescent="0.25">
      <c r="A16251" t="s">
        <v>15</v>
      </c>
      <c r="B16251" t="s">
        <v>17</v>
      </c>
      <c r="C16251">
        <v>16</v>
      </c>
      <c r="D16251">
        <v>17</v>
      </c>
      <c r="E16251" t="b">
        <v>1</v>
      </c>
      <c r="F16251">
        <v>10.000999999999999</v>
      </c>
      <c r="G16251">
        <v>64</v>
      </c>
      <c r="H16251">
        <v>0</v>
      </c>
      <c r="I16251">
        <v>1726631</v>
      </c>
      <c r="J16251">
        <v>1717166</v>
      </c>
      <c r="K16251">
        <v>858579</v>
      </c>
      <c r="L16251">
        <v>21</v>
      </c>
      <c r="M16251">
        <f t="shared" si="32766"/>
        <v>64</v>
      </c>
      <c r="N16251" t="b">
        <f t="shared" ref="N16251" si="32879">AND(MIN($F16250,$F16251,$F16252)=$F16251,MAX($H16250,$H16251,$H16252)=$H16251)</f>
        <v>0</v>
      </c>
      <c r="O16251" t="b">
        <f t="shared" ref="O16251" si="32880">AND(NOT(N16250),N16251,NOT(N16252))</f>
        <v>0</v>
      </c>
    </row>
    <row r="16252" spans="1:15" x14ac:dyDescent="0.25">
      <c r="A16252" t="s">
        <v>19</v>
      </c>
      <c r="B16252" t="s">
        <v>17</v>
      </c>
      <c r="C16252">
        <v>16</v>
      </c>
      <c r="D16252">
        <v>17</v>
      </c>
      <c r="E16252" t="b">
        <v>0</v>
      </c>
      <c r="F16252">
        <v>2.5000000000000001E-2</v>
      </c>
      <c r="G16252">
        <v>64</v>
      </c>
      <c r="H16252">
        <v>64</v>
      </c>
      <c r="I16252">
        <v>367</v>
      </c>
      <c r="J16252">
        <v>212</v>
      </c>
      <c r="K16252">
        <v>38</v>
      </c>
      <c r="L16252">
        <v>15</v>
      </c>
      <c r="M16252">
        <f t="shared" si="32766"/>
        <v>0</v>
      </c>
      <c r="N16252" t="b">
        <f t="shared" ref="N16252" si="32881">AND(MIN($F16250,$F16251,$F16252)=$F16252,MAX($H16250,$H16251,$H16252)=$H16252)</f>
        <v>1</v>
      </c>
      <c r="O16252" t="b">
        <f t="shared" ref="O16252" si="32882">AND(NOT(N16250),NOT(N16251),N16252)</f>
        <v>1</v>
      </c>
    </row>
    <row r="16253" spans="1:15" x14ac:dyDescent="0.25">
      <c r="A16253" t="s">
        <v>13</v>
      </c>
      <c r="B16253" t="s">
        <v>17</v>
      </c>
      <c r="C16253">
        <v>16</v>
      </c>
      <c r="D16253">
        <v>18</v>
      </c>
      <c r="E16253" t="b">
        <v>0</v>
      </c>
      <c r="F16253">
        <v>5.0000000000000001E-3</v>
      </c>
      <c r="G16253">
        <v>64</v>
      </c>
      <c r="H16253">
        <v>13</v>
      </c>
      <c r="I16253">
        <v>90</v>
      </c>
      <c r="J16253">
        <v>61</v>
      </c>
      <c r="K16253">
        <v>18</v>
      </c>
      <c r="L16253">
        <v>4</v>
      </c>
      <c r="M16253">
        <f t="shared" si="32766"/>
        <v>51</v>
      </c>
      <c r="N16253" t="b">
        <f t="shared" ref="N16253" si="32883">AND(MIN($F16253,$F16254,$F16255)=$F16253,MAX($H16253,$H16254,$H16255)=$H16253)</f>
        <v>0</v>
      </c>
      <c r="O16253" t="b">
        <f t="shared" ref="O16253" si="32884">AND(N16253,NOT(N16254),NOT(N16255))</f>
        <v>0</v>
      </c>
    </row>
    <row r="16254" spans="1:15" x14ac:dyDescent="0.25">
      <c r="A16254" t="s">
        <v>15</v>
      </c>
      <c r="B16254" t="s">
        <v>17</v>
      </c>
      <c r="C16254">
        <v>16</v>
      </c>
      <c r="D16254">
        <v>18</v>
      </c>
      <c r="E16254" t="b">
        <v>0</v>
      </c>
      <c r="F16254">
        <v>5.0000000000000001E-3</v>
      </c>
      <c r="G16254">
        <v>64</v>
      </c>
      <c r="H16254">
        <v>13</v>
      </c>
      <c r="I16254">
        <v>225</v>
      </c>
      <c r="J16254">
        <v>223</v>
      </c>
      <c r="K16254">
        <v>99</v>
      </c>
      <c r="L16254">
        <v>9</v>
      </c>
      <c r="M16254">
        <f t="shared" si="32766"/>
        <v>51</v>
      </c>
      <c r="N16254" t="b">
        <f t="shared" ref="N16254" si="32885">AND(MIN($F16253,$F16254,$F16255)=$F16254,MAX($H16253,$H16254,$H16255)=$H16254)</f>
        <v>0</v>
      </c>
      <c r="O16254" t="b">
        <f t="shared" ref="O16254" si="32886">AND(NOT(N16253),N16254,NOT(N16255))</f>
        <v>0</v>
      </c>
    </row>
    <row r="16255" spans="1:15" x14ac:dyDescent="0.25">
      <c r="A16255" t="s">
        <v>19</v>
      </c>
      <c r="B16255" t="s">
        <v>17</v>
      </c>
      <c r="C16255">
        <v>16</v>
      </c>
      <c r="D16255">
        <v>18</v>
      </c>
      <c r="E16255" t="b">
        <v>0</v>
      </c>
      <c r="F16255">
        <v>3.0000000000000001E-3</v>
      </c>
      <c r="G16255">
        <v>64</v>
      </c>
      <c r="H16255">
        <v>13</v>
      </c>
      <c r="I16255">
        <v>90</v>
      </c>
      <c r="J16255">
        <v>61</v>
      </c>
      <c r="K16255">
        <v>18</v>
      </c>
      <c r="L16255">
        <v>4</v>
      </c>
      <c r="M16255">
        <f t="shared" si="32766"/>
        <v>51</v>
      </c>
      <c r="N16255" t="b">
        <f t="shared" ref="N16255" si="32887">AND(MIN($F16253,$F16254,$F16255)=$F16255,MAX($H16253,$H16254,$H16255)=$H16255)</f>
        <v>1</v>
      </c>
      <c r="O16255" t="b">
        <f t="shared" ref="O16255" si="32888">AND(NOT(N16253),NOT(N16254),N16255)</f>
        <v>1</v>
      </c>
    </row>
    <row r="16256" spans="1:15" x14ac:dyDescent="0.25">
      <c r="A16256" t="s">
        <v>13</v>
      </c>
      <c r="B16256" t="s">
        <v>17</v>
      </c>
      <c r="C16256">
        <v>16</v>
      </c>
      <c r="D16256">
        <v>19</v>
      </c>
      <c r="E16256" t="b">
        <v>0</v>
      </c>
      <c r="F16256">
        <v>1.0999999999999999E-2</v>
      </c>
      <c r="G16256">
        <v>64</v>
      </c>
      <c r="H16256">
        <v>34</v>
      </c>
      <c r="I16256">
        <v>217</v>
      </c>
      <c r="J16256">
        <v>137</v>
      </c>
      <c r="K16256">
        <v>35</v>
      </c>
      <c r="L16256">
        <v>7</v>
      </c>
      <c r="M16256">
        <f t="shared" si="32766"/>
        <v>30</v>
      </c>
      <c r="N16256" t="b">
        <f t="shared" ref="N16256" si="32889">AND(MIN($F16256,$F16257,$F16258)=$F16256,MAX($H16256,$H16257,$H16258)=$H16256)</f>
        <v>1</v>
      </c>
      <c r="O16256" t="b">
        <f t="shared" ref="O16256" si="32890">AND(N16256,NOT(N16257),NOT(N16258))</f>
        <v>0</v>
      </c>
    </row>
    <row r="16257" spans="1:15" x14ac:dyDescent="0.25">
      <c r="A16257" t="s">
        <v>15</v>
      </c>
      <c r="B16257" t="s">
        <v>17</v>
      </c>
      <c r="C16257">
        <v>16</v>
      </c>
      <c r="D16257">
        <v>19</v>
      </c>
      <c r="E16257" t="b">
        <v>0</v>
      </c>
      <c r="F16257">
        <v>2.1999999999999999E-2</v>
      </c>
      <c r="G16257">
        <v>64</v>
      </c>
      <c r="H16257">
        <v>34</v>
      </c>
      <c r="I16257">
        <v>2323</v>
      </c>
      <c r="J16257">
        <v>2309</v>
      </c>
      <c r="K16257">
        <v>1121</v>
      </c>
      <c r="L16257">
        <v>10</v>
      </c>
      <c r="M16257">
        <f t="shared" si="32766"/>
        <v>30</v>
      </c>
      <c r="N16257" t="b">
        <f t="shared" ref="N16257" si="32891">AND(MIN($F16256,$F16257,$F16258)=$F16257,MAX($H16256,$H16257,$H16258)=$H16257)</f>
        <v>0</v>
      </c>
      <c r="O16257" t="b">
        <f t="shared" ref="O16257" si="32892">AND(NOT(N16256),N16257,NOT(N16258))</f>
        <v>0</v>
      </c>
    </row>
    <row r="16258" spans="1:15" x14ac:dyDescent="0.25">
      <c r="A16258" t="s">
        <v>19</v>
      </c>
      <c r="B16258" t="s">
        <v>17</v>
      </c>
      <c r="C16258">
        <v>16</v>
      </c>
      <c r="D16258">
        <v>19</v>
      </c>
      <c r="E16258" t="b">
        <v>0</v>
      </c>
      <c r="F16258">
        <v>1.0999999999999999E-2</v>
      </c>
      <c r="G16258">
        <v>64</v>
      </c>
      <c r="H16258">
        <v>34</v>
      </c>
      <c r="I16258">
        <v>217</v>
      </c>
      <c r="J16258">
        <v>137</v>
      </c>
      <c r="K16258">
        <v>35</v>
      </c>
      <c r="L16258">
        <v>7</v>
      </c>
      <c r="M16258">
        <f t="shared" si="32766"/>
        <v>30</v>
      </c>
      <c r="N16258" t="b">
        <f t="shared" ref="N16258" si="32893">AND(MIN($F16256,$F16257,$F16258)=$F16258,MAX($H16256,$H16257,$H16258)=$H16258)</f>
        <v>1</v>
      </c>
      <c r="O16258" t="b">
        <f t="shared" ref="O16258" si="32894">AND(NOT(N16256),NOT(N16257),N16258)</f>
        <v>0</v>
      </c>
    </row>
    <row r="16259" spans="1:15" x14ac:dyDescent="0.25">
      <c r="A16259" t="s">
        <v>13</v>
      </c>
      <c r="B16259" t="s">
        <v>17</v>
      </c>
      <c r="C16259">
        <v>16</v>
      </c>
      <c r="D16259">
        <v>1</v>
      </c>
      <c r="E16259" t="b">
        <v>0</v>
      </c>
      <c r="F16259">
        <v>1.9E-2</v>
      </c>
      <c r="G16259">
        <v>64</v>
      </c>
      <c r="H16259">
        <v>64</v>
      </c>
      <c r="I16259">
        <v>333</v>
      </c>
      <c r="J16259">
        <v>155</v>
      </c>
      <c r="K16259">
        <v>13</v>
      </c>
      <c r="L16259">
        <v>6</v>
      </c>
      <c r="M16259">
        <f t="shared" ref="M16259:M16322" si="32895">G16259-H16259</f>
        <v>0</v>
      </c>
      <c r="N16259" t="b">
        <f t="shared" ref="N16259" si="32896">AND(MIN($F16259,$F16260,$F16261)=$F16259,MAX($H16259,$H16260,$H16261)=$H16259)</f>
        <v>0</v>
      </c>
      <c r="O16259" t="b">
        <f t="shared" ref="O16259" si="32897">AND(N16259,NOT(N16260),NOT(N16261))</f>
        <v>0</v>
      </c>
    </row>
    <row r="16260" spans="1:15" x14ac:dyDescent="0.25">
      <c r="A16260" t="s">
        <v>15</v>
      </c>
      <c r="B16260" t="s">
        <v>17</v>
      </c>
      <c r="C16260">
        <v>16</v>
      </c>
      <c r="D16260">
        <v>1</v>
      </c>
      <c r="E16260" t="b">
        <v>0</v>
      </c>
      <c r="F16260">
        <v>1.4999999999999999E-2</v>
      </c>
      <c r="G16260">
        <v>64</v>
      </c>
      <c r="H16260">
        <v>64</v>
      </c>
      <c r="I16260">
        <v>424</v>
      </c>
      <c r="J16260">
        <v>405</v>
      </c>
      <c r="K16260">
        <v>138</v>
      </c>
      <c r="L16260">
        <v>6</v>
      </c>
      <c r="M16260">
        <f t="shared" si="32895"/>
        <v>0</v>
      </c>
      <c r="N16260" t="b">
        <f t="shared" ref="N16260" si="32898">AND(MIN($F16259,$F16260,$F16261)=$F16260,MAX($H16259,$H16260,$H16261)=$H16260)</f>
        <v>1</v>
      </c>
      <c r="O16260" t="b">
        <f t="shared" ref="O16260" si="32899">AND(NOT(N16259),N16260,NOT(N16261))</f>
        <v>1</v>
      </c>
    </row>
    <row r="16261" spans="1:15" x14ac:dyDescent="0.25">
      <c r="A16261" t="s">
        <v>19</v>
      </c>
      <c r="B16261" t="s">
        <v>17</v>
      </c>
      <c r="C16261">
        <v>16</v>
      </c>
      <c r="D16261">
        <v>1</v>
      </c>
      <c r="E16261" t="b">
        <v>0</v>
      </c>
      <c r="F16261">
        <v>1.7000000000000001E-2</v>
      </c>
      <c r="G16261">
        <v>64</v>
      </c>
      <c r="H16261">
        <v>64</v>
      </c>
      <c r="I16261">
        <v>333</v>
      </c>
      <c r="J16261">
        <v>155</v>
      </c>
      <c r="K16261">
        <v>13</v>
      </c>
      <c r="L16261">
        <v>6</v>
      </c>
      <c r="M16261">
        <f t="shared" si="32895"/>
        <v>0</v>
      </c>
      <c r="N16261" t="b">
        <f t="shared" ref="N16261" si="32900">AND(MIN($F16259,$F16260,$F16261)=$F16261,MAX($H16259,$H16260,$H16261)=$H16261)</f>
        <v>0</v>
      </c>
      <c r="O16261" t="b">
        <f t="shared" ref="O16261" si="32901">AND(NOT(N16259),NOT(N16260),N16261)</f>
        <v>0</v>
      </c>
    </row>
    <row r="16262" spans="1:15" x14ac:dyDescent="0.25">
      <c r="A16262" t="s">
        <v>13</v>
      </c>
      <c r="B16262" t="s">
        <v>17</v>
      </c>
      <c r="C16262">
        <v>16</v>
      </c>
      <c r="D16262">
        <v>20</v>
      </c>
      <c r="E16262" t="b">
        <v>0</v>
      </c>
      <c r="F16262">
        <v>2.4E-2</v>
      </c>
      <c r="G16262">
        <v>64</v>
      </c>
      <c r="H16262">
        <v>64</v>
      </c>
      <c r="I16262">
        <v>399</v>
      </c>
      <c r="J16262">
        <v>249</v>
      </c>
      <c r="K16262">
        <v>59</v>
      </c>
      <c r="L16262">
        <v>8</v>
      </c>
      <c r="M16262">
        <f t="shared" si="32895"/>
        <v>0</v>
      </c>
      <c r="N16262" t="b">
        <f t="shared" ref="N16262" si="32902">AND(MIN($F16262,$F16263,$F16264)=$F16262,MAX($H16262,$H16263,$H16264)=$H16262)</f>
        <v>0</v>
      </c>
      <c r="O16262" t="b">
        <f t="shared" ref="O16262" si="32903">AND(N16262,NOT(N16263),NOT(N16264))</f>
        <v>0</v>
      </c>
    </row>
    <row r="16263" spans="1:15" x14ac:dyDescent="0.25">
      <c r="A16263" t="s">
        <v>15</v>
      </c>
      <c r="B16263" t="s">
        <v>17</v>
      </c>
      <c r="C16263">
        <v>16</v>
      </c>
      <c r="D16263">
        <v>20</v>
      </c>
      <c r="E16263" t="b">
        <v>0</v>
      </c>
      <c r="F16263">
        <v>0.11700000000000001</v>
      </c>
      <c r="G16263">
        <v>64</v>
      </c>
      <c r="H16263">
        <v>64</v>
      </c>
      <c r="I16263">
        <v>17428</v>
      </c>
      <c r="J16263">
        <v>17335</v>
      </c>
      <c r="K16263">
        <v>8602</v>
      </c>
      <c r="L16263">
        <v>13</v>
      </c>
      <c r="M16263">
        <f t="shared" si="32895"/>
        <v>0</v>
      </c>
      <c r="N16263" t="b">
        <f t="shared" ref="N16263" si="32904">AND(MIN($F16262,$F16263,$F16264)=$F16263,MAX($H16262,$H16263,$H16264)=$H16263)</f>
        <v>0</v>
      </c>
      <c r="O16263" t="b">
        <f t="shared" ref="O16263" si="32905">AND(NOT(N16262),N16263,NOT(N16264))</f>
        <v>0</v>
      </c>
    </row>
    <row r="16264" spans="1:15" x14ac:dyDescent="0.25">
      <c r="A16264" t="s">
        <v>19</v>
      </c>
      <c r="B16264" t="s">
        <v>17</v>
      </c>
      <c r="C16264">
        <v>16</v>
      </c>
      <c r="D16264">
        <v>20</v>
      </c>
      <c r="E16264" t="b">
        <v>0</v>
      </c>
      <c r="F16264">
        <v>2.1999999999999999E-2</v>
      </c>
      <c r="G16264">
        <v>64</v>
      </c>
      <c r="H16264">
        <v>64</v>
      </c>
      <c r="I16264">
        <v>399</v>
      </c>
      <c r="J16264">
        <v>249</v>
      </c>
      <c r="K16264">
        <v>59</v>
      </c>
      <c r="L16264">
        <v>8</v>
      </c>
      <c r="M16264">
        <f t="shared" si="32895"/>
        <v>0</v>
      </c>
      <c r="N16264" t="b">
        <f t="shared" ref="N16264" si="32906">AND(MIN($F16262,$F16263,$F16264)=$F16264,MAX($H16262,$H16263,$H16264)=$H16264)</f>
        <v>1</v>
      </c>
      <c r="O16264" t="b">
        <f t="shared" ref="O16264" si="32907">AND(NOT(N16262),NOT(N16263),N16264)</f>
        <v>1</v>
      </c>
    </row>
    <row r="16265" spans="1:15" x14ac:dyDescent="0.25">
      <c r="A16265" t="s">
        <v>13</v>
      </c>
      <c r="B16265" t="s">
        <v>17</v>
      </c>
      <c r="C16265">
        <v>16</v>
      </c>
      <c r="D16265">
        <v>21</v>
      </c>
      <c r="E16265" t="b">
        <v>0</v>
      </c>
      <c r="F16265">
        <v>0.02</v>
      </c>
      <c r="G16265">
        <v>64</v>
      </c>
      <c r="H16265">
        <v>64</v>
      </c>
      <c r="I16265">
        <v>409</v>
      </c>
      <c r="J16265">
        <v>253</v>
      </c>
      <c r="K16265">
        <v>61</v>
      </c>
      <c r="L16265">
        <v>9</v>
      </c>
      <c r="M16265">
        <f t="shared" si="32895"/>
        <v>0</v>
      </c>
      <c r="N16265" t="b">
        <f t="shared" ref="N16265" si="32908">AND(MIN($F16265,$F16266,$F16267)=$F16265,MAX($H16265,$H16266,$H16267)=$H16265)</f>
        <v>1</v>
      </c>
      <c r="O16265" t="b">
        <f t="shared" ref="O16265" si="32909">AND(N16265,NOT(N16266),NOT(N16267))</f>
        <v>1</v>
      </c>
    </row>
    <row r="16266" spans="1:15" x14ac:dyDescent="0.25">
      <c r="A16266" t="s">
        <v>15</v>
      </c>
      <c r="B16266" t="s">
        <v>17</v>
      </c>
      <c r="C16266">
        <v>16</v>
      </c>
      <c r="D16266">
        <v>21</v>
      </c>
      <c r="E16266" t="b">
        <v>0</v>
      </c>
      <c r="F16266">
        <v>0.51900000000000002</v>
      </c>
      <c r="G16266">
        <v>64</v>
      </c>
      <c r="H16266">
        <v>64</v>
      </c>
      <c r="I16266">
        <v>92439</v>
      </c>
      <c r="J16266">
        <v>91982</v>
      </c>
      <c r="K16266">
        <v>45925</v>
      </c>
      <c r="L16266">
        <v>16</v>
      </c>
      <c r="M16266">
        <f t="shared" si="32895"/>
        <v>0</v>
      </c>
      <c r="N16266" t="b">
        <f t="shared" ref="N16266" si="32910">AND(MIN($F16265,$F16266,$F16267)=$F16266,MAX($H16265,$H16266,$H16267)=$H16266)</f>
        <v>0</v>
      </c>
      <c r="O16266" t="b">
        <f t="shared" ref="O16266" si="32911">AND(NOT(N16265),N16266,NOT(N16267))</f>
        <v>0</v>
      </c>
    </row>
    <row r="16267" spans="1:15" x14ac:dyDescent="0.25">
      <c r="A16267" t="s">
        <v>19</v>
      </c>
      <c r="B16267" t="s">
        <v>17</v>
      </c>
      <c r="C16267">
        <v>16</v>
      </c>
      <c r="D16267">
        <v>21</v>
      </c>
      <c r="E16267" t="b">
        <v>0</v>
      </c>
      <c r="F16267">
        <v>2.9000000000000001E-2</v>
      </c>
      <c r="G16267">
        <v>64</v>
      </c>
      <c r="H16267">
        <v>64</v>
      </c>
      <c r="I16267">
        <v>409</v>
      </c>
      <c r="J16267">
        <v>253</v>
      </c>
      <c r="K16267">
        <v>61</v>
      </c>
      <c r="L16267">
        <v>9</v>
      </c>
      <c r="M16267">
        <f t="shared" si="32895"/>
        <v>0</v>
      </c>
      <c r="N16267" t="b">
        <f t="shared" ref="N16267" si="32912">AND(MIN($F16265,$F16266,$F16267)=$F16267,MAX($H16265,$H16266,$H16267)=$H16267)</f>
        <v>0</v>
      </c>
      <c r="O16267" t="b">
        <f t="shared" ref="O16267" si="32913">AND(NOT(N16265),NOT(N16266),N16267)</f>
        <v>0</v>
      </c>
    </row>
    <row r="16268" spans="1:15" x14ac:dyDescent="0.25">
      <c r="A16268" t="s">
        <v>13</v>
      </c>
      <c r="B16268" t="s">
        <v>17</v>
      </c>
      <c r="C16268">
        <v>16</v>
      </c>
      <c r="D16268">
        <v>22</v>
      </c>
      <c r="E16268" t="b">
        <v>0</v>
      </c>
      <c r="F16268">
        <v>0.02</v>
      </c>
      <c r="G16268">
        <v>64</v>
      </c>
      <c r="H16268">
        <v>64</v>
      </c>
      <c r="I16268">
        <v>413</v>
      </c>
      <c r="J16268">
        <v>256</v>
      </c>
      <c r="K16268">
        <v>62</v>
      </c>
      <c r="L16268">
        <v>12</v>
      </c>
      <c r="M16268">
        <f t="shared" si="32895"/>
        <v>0</v>
      </c>
      <c r="N16268" t="b">
        <f t="shared" ref="N16268" si="32914">AND(MIN($F16268,$F16269,$F16270)=$F16268,MAX($H16268,$H16269,$H16270)=$H16268)</f>
        <v>0</v>
      </c>
      <c r="O16268" t="b">
        <f t="shared" ref="O16268" si="32915">AND(N16268,NOT(N16269),NOT(N16270))</f>
        <v>0</v>
      </c>
    </row>
    <row r="16269" spans="1:15" x14ac:dyDescent="0.25">
      <c r="A16269" t="s">
        <v>15</v>
      </c>
      <c r="B16269" t="s">
        <v>17</v>
      </c>
      <c r="C16269">
        <v>16</v>
      </c>
      <c r="D16269">
        <v>22</v>
      </c>
      <c r="E16269" t="b">
        <v>0</v>
      </c>
      <c r="F16269">
        <v>5.1779999999999999</v>
      </c>
      <c r="G16269">
        <v>64</v>
      </c>
      <c r="H16269">
        <v>64</v>
      </c>
      <c r="I16269">
        <v>918032</v>
      </c>
      <c r="J16269">
        <v>913581</v>
      </c>
      <c r="K16269">
        <v>456724</v>
      </c>
      <c r="L16269">
        <v>17</v>
      </c>
      <c r="M16269">
        <f t="shared" si="32895"/>
        <v>0</v>
      </c>
      <c r="N16269" t="b">
        <f t="shared" ref="N16269" si="32916">AND(MIN($F16268,$F16269,$F16270)=$F16269,MAX($H16268,$H16269,$H16270)=$H16269)</f>
        <v>0</v>
      </c>
      <c r="O16269" t="b">
        <f t="shared" ref="O16269" si="32917">AND(NOT(N16268),N16269,NOT(N16270))</f>
        <v>0</v>
      </c>
    </row>
    <row r="16270" spans="1:15" x14ac:dyDescent="0.25">
      <c r="A16270" t="s">
        <v>19</v>
      </c>
      <c r="B16270" t="s">
        <v>17</v>
      </c>
      <c r="C16270">
        <v>16</v>
      </c>
      <c r="D16270">
        <v>22</v>
      </c>
      <c r="E16270" t="b">
        <v>0</v>
      </c>
      <c r="F16270">
        <v>1.9E-2</v>
      </c>
      <c r="G16270">
        <v>64</v>
      </c>
      <c r="H16270">
        <v>64</v>
      </c>
      <c r="I16270">
        <v>413</v>
      </c>
      <c r="J16270">
        <v>256</v>
      </c>
      <c r="K16270">
        <v>62</v>
      </c>
      <c r="L16270">
        <v>12</v>
      </c>
      <c r="M16270">
        <f t="shared" si="32895"/>
        <v>0</v>
      </c>
      <c r="N16270" t="b">
        <f t="shared" ref="N16270" si="32918">AND(MIN($F16268,$F16269,$F16270)=$F16270,MAX($H16268,$H16269,$H16270)=$H16270)</f>
        <v>1</v>
      </c>
      <c r="O16270" t="b">
        <f t="shared" ref="O16270" si="32919">AND(NOT(N16268),NOT(N16269),N16270)</f>
        <v>1</v>
      </c>
    </row>
    <row r="16271" spans="1:15" x14ac:dyDescent="0.25">
      <c r="A16271" t="s">
        <v>13</v>
      </c>
      <c r="B16271" t="s">
        <v>17</v>
      </c>
      <c r="C16271">
        <v>16</v>
      </c>
      <c r="D16271">
        <v>23</v>
      </c>
      <c r="E16271" t="b">
        <v>0</v>
      </c>
      <c r="F16271">
        <v>2.1999999999999999E-2</v>
      </c>
      <c r="G16271">
        <v>64</v>
      </c>
      <c r="H16271">
        <v>64</v>
      </c>
      <c r="I16271">
        <v>415</v>
      </c>
      <c r="J16271">
        <v>257</v>
      </c>
      <c r="K16271">
        <v>62</v>
      </c>
      <c r="L16271">
        <v>13</v>
      </c>
      <c r="M16271">
        <f t="shared" si="32895"/>
        <v>0</v>
      </c>
      <c r="N16271" t="b">
        <f t="shared" ref="N16271" si="32920">AND(MIN($F16271,$F16272,$F16273)=$F16271,MAX($H16271,$H16272,$H16273)=$H16271)</f>
        <v>0</v>
      </c>
      <c r="O16271" t="b">
        <f t="shared" ref="O16271" si="32921">AND(N16271,NOT(N16272),NOT(N16273))</f>
        <v>0</v>
      </c>
    </row>
    <row r="16272" spans="1:15" x14ac:dyDescent="0.25">
      <c r="A16272" t="s">
        <v>15</v>
      </c>
      <c r="B16272" t="s">
        <v>17</v>
      </c>
      <c r="C16272">
        <v>16</v>
      </c>
      <c r="D16272">
        <v>23</v>
      </c>
      <c r="E16272" t="b">
        <v>1</v>
      </c>
      <c r="F16272">
        <v>10.000999999999999</v>
      </c>
      <c r="G16272">
        <v>64</v>
      </c>
      <c r="H16272">
        <v>0</v>
      </c>
      <c r="I16272">
        <v>1776264</v>
      </c>
      <c r="J16272">
        <v>1767671</v>
      </c>
      <c r="K16272">
        <v>883833</v>
      </c>
      <c r="L16272">
        <v>21</v>
      </c>
      <c r="M16272">
        <f t="shared" si="32895"/>
        <v>64</v>
      </c>
      <c r="N16272" t="b">
        <f t="shared" ref="N16272" si="32922">AND(MIN($F16271,$F16272,$F16273)=$F16272,MAX($H16271,$H16272,$H16273)=$H16272)</f>
        <v>0</v>
      </c>
      <c r="O16272" t="b">
        <f t="shared" ref="O16272" si="32923">AND(NOT(N16271),N16272,NOT(N16273))</f>
        <v>0</v>
      </c>
    </row>
    <row r="16273" spans="1:15" x14ac:dyDescent="0.25">
      <c r="A16273" t="s">
        <v>19</v>
      </c>
      <c r="B16273" t="s">
        <v>17</v>
      </c>
      <c r="C16273">
        <v>16</v>
      </c>
      <c r="D16273">
        <v>23</v>
      </c>
      <c r="E16273" t="b">
        <v>0</v>
      </c>
      <c r="F16273">
        <v>0.02</v>
      </c>
      <c r="G16273">
        <v>64</v>
      </c>
      <c r="H16273">
        <v>64</v>
      </c>
      <c r="I16273">
        <v>415</v>
      </c>
      <c r="J16273">
        <v>257</v>
      </c>
      <c r="K16273">
        <v>62</v>
      </c>
      <c r="L16273">
        <v>13</v>
      </c>
      <c r="M16273">
        <f t="shared" si="32895"/>
        <v>0</v>
      </c>
      <c r="N16273" t="b">
        <f t="shared" ref="N16273" si="32924">AND(MIN($F16271,$F16272,$F16273)=$F16273,MAX($H16271,$H16272,$H16273)=$H16273)</f>
        <v>1</v>
      </c>
      <c r="O16273" t="b">
        <f t="shared" ref="O16273" si="32925">AND(NOT(N16271),NOT(N16272),N16273)</f>
        <v>1</v>
      </c>
    </row>
    <row r="16274" spans="1:15" x14ac:dyDescent="0.25">
      <c r="A16274" t="s">
        <v>13</v>
      </c>
      <c r="B16274" t="s">
        <v>17</v>
      </c>
      <c r="C16274">
        <v>16</v>
      </c>
      <c r="D16274">
        <v>24</v>
      </c>
      <c r="E16274" t="b">
        <v>0</v>
      </c>
      <c r="F16274">
        <v>2.1999999999999999E-2</v>
      </c>
      <c r="G16274">
        <v>64</v>
      </c>
      <c r="H16274">
        <v>64</v>
      </c>
      <c r="I16274">
        <v>414</v>
      </c>
      <c r="J16274">
        <v>256</v>
      </c>
      <c r="K16274">
        <v>61</v>
      </c>
      <c r="L16274">
        <v>12</v>
      </c>
      <c r="M16274">
        <f t="shared" si="32895"/>
        <v>0</v>
      </c>
      <c r="N16274" t="b">
        <f t="shared" ref="N16274" si="32926">AND(MIN($F16274,$F16275,$F16276)=$F16274,MAX($H16274,$H16275,$H16276)=$H16274)</f>
        <v>0</v>
      </c>
      <c r="O16274" t="b">
        <f t="shared" ref="O16274" si="32927">AND(N16274,NOT(N16275),NOT(N16276))</f>
        <v>0</v>
      </c>
    </row>
    <row r="16275" spans="1:15" x14ac:dyDescent="0.25">
      <c r="A16275" t="s">
        <v>15</v>
      </c>
      <c r="B16275" t="s">
        <v>17</v>
      </c>
      <c r="C16275">
        <v>16</v>
      </c>
      <c r="D16275">
        <v>24</v>
      </c>
      <c r="E16275" t="b">
        <v>1</v>
      </c>
      <c r="F16275">
        <v>10.000999999999999</v>
      </c>
      <c r="G16275">
        <v>64</v>
      </c>
      <c r="H16275">
        <v>0</v>
      </c>
      <c r="I16275">
        <v>1755213</v>
      </c>
      <c r="J16275">
        <v>1746720</v>
      </c>
      <c r="K16275">
        <v>873356</v>
      </c>
      <c r="L16275">
        <v>22</v>
      </c>
      <c r="M16275">
        <f t="shared" si="32895"/>
        <v>64</v>
      </c>
      <c r="N16275" t="b">
        <f t="shared" ref="N16275" si="32928">AND(MIN($F16274,$F16275,$F16276)=$F16275,MAX($H16274,$H16275,$H16276)=$H16275)</f>
        <v>0</v>
      </c>
      <c r="O16275" t="b">
        <f t="shared" ref="O16275" si="32929">AND(NOT(N16274),N16275,NOT(N16276))</f>
        <v>0</v>
      </c>
    </row>
    <row r="16276" spans="1:15" x14ac:dyDescent="0.25">
      <c r="A16276" t="s">
        <v>19</v>
      </c>
      <c r="B16276" t="s">
        <v>17</v>
      </c>
      <c r="C16276">
        <v>16</v>
      </c>
      <c r="D16276">
        <v>24</v>
      </c>
      <c r="E16276" t="b">
        <v>0</v>
      </c>
      <c r="F16276">
        <v>0.02</v>
      </c>
      <c r="G16276">
        <v>64</v>
      </c>
      <c r="H16276">
        <v>64</v>
      </c>
      <c r="I16276">
        <v>414</v>
      </c>
      <c r="J16276">
        <v>256</v>
      </c>
      <c r="K16276">
        <v>61</v>
      </c>
      <c r="L16276">
        <v>12</v>
      </c>
      <c r="M16276">
        <f t="shared" si="32895"/>
        <v>0</v>
      </c>
      <c r="N16276" t="b">
        <f t="shared" ref="N16276" si="32930">AND(MIN($F16274,$F16275,$F16276)=$F16276,MAX($H16274,$H16275,$H16276)=$H16276)</f>
        <v>1</v>
      </c>
      <c r="O16276" t="b">
        <f t="shared" ref="O16276" si="32931">AND(NOT(N16274),NOT(N16275),N16276)</f>
        <v>1</v>
      </c>
    </row>
    <row r="16277" spans="1:15" x14ac:dyDescent="0.25">
      <c r="A16277" t="s">
        <v>13</v>
      </c>
      <c r="B16277" t="s">
        <v>17</v>
      </c>
      <c r="C16277">
        <v>16</v>
      </c>
      <c r="D16277">
        <v>25</v>
      </c>
      <c r="E16277" t="b">
        <v>0</v>
      </c>
      <c r="F16277">
        <v>2.7E-2</v>
      </c>
      <c r="G16277">
        <v>64</v>
      </c>
      <c r="H16277">
        <v>64</v>
      </c>
      <c r="I16277">
        <v>423</v>
      </c>
      <c r="J16277">
        <v>263</v>
      </c>
      <c r="K16277">
        <v>64</v>
      </c>
      <c r="L16277">
        <v>15</v>
      </c>
      <c r="M16277">
        <f t="shared" si="32895"/>
        <v>0</v>
      </c>
      <c r="N16277" t="b">
        <f t="shared" ref="N16277" si="32932">AND(MIN($F16277,$F16278,$F16279)=$F16277,MAX($H16277,$H16278,$H16279)=$H16277)</f>
        <v>1</v>
      </c>
      <c r="O16277" t="b">
        <f t="shared" ref="O16277" si="32933">AND(N16277,NOT(N16278),NOT(N16279))</f>
        <v>1</v>
      </c>
    </row>
    <row r="16278" spans="1:15" x14ac:dyDescent="0.25">
      <c r="A16278" t="s">
        <v>15</v>
      </c>
      <c r="B16278" t="s">
        <v>17</v>
      </c>
      <c r="C16278">
        <v>16</v>
      </c>
      <c r="D16278">
        <v>25</v>
      </c>
      <c r="E16278" t="b">
        <v>1</v>
      </c>
      <c r="F16278">
        <v>10.000999999999999</v>
      </c>
      <c r="G16278">
        <v>64</v>
      </c>
      <c r="H16278">
        <v>0</v>
      </c>
      <c r="I16278">
        <v>1733054</v>
      </c>
      <c r="J16278">
        <v>1724668</v>
      </c>
      <c r="K16278">
        <v>862331</v>
      </c>
      <c r="L16278">
        <v>24</v>
      </c>
      <c r="M16278">
        <f t="shared" si="32895"/>
        <v>64</v>
      </c>
      <c r="N16278" t="b">
        <f t="shared" ref="N16278" si="32934">AND(MIN($F16277,$F16278,$F16279)=$F16278,MAX($H16277,$H16278,$H16279)=$H16278)</f>
        <v>0</v>
      </c>
      <c r="O16278" t="b">
        <f t="shared" ref="O16278" si="32935">AND(NOT(N16277),N16278,NOT(N16279))</f>
        <v>0</v>
      </c>
    </row>
    <row r="16279" spans="1:15" x14ac:dyDescent="0.25">
      <c r="A16279" t="s">
        <v>19</v>
      </c>
      <c r="B16279" t="s">
        <v>17</v>
      </c>
      <c r="C16279">
        <v>16</v>
      </c>
      <c r="D16279">
        <v>25</v>
      </c>
      <c r="E16279" t="b">
        <v>0</v>
      </c>
      <c r="F16279">
        <v>3.3000000000000002E-2</v>
      </c>
      <c r="G16279">
        <v>64</v>
      </c>
      <c r="H16279">
        <v>64</v>
      </c>
      <c r="I16279">
        <v>423</v>
      </c>
      <c r="J16279">
        <v>263</v>
      </c>
      <c r="K16279">
        <v>64</v>
      </c>
      <c r="L16279">
        <v>15</v>
      </c>
      <c r="M16279">
        <f t="shared" si="32895"/>
        <v>0</v>
      </c>
      <c r="N16279" t="b">
        <f t="shared" ref="N16279" si="32936">AND(MIN($F16277,$F16278,$F16279)=$F16279,MAX($H16277,$H16278,$H16279)=$H16279)</f>
        <v>0</v>
      </c>
      <c r="O16279" t="b">
        <f t="shared" ref="O16279" si="32937">AND(NOT(N16277),NOT(N16278),N16279)</f>
        <v>0</v>
      </c>
    </row>
    <row r="16280" spans="1:15" x14ac:dyDescent="0.25">
      <c r="A16280" t="s">
        <v>13</v>
      </c>
      <c r="B16280" t="s">
        <v>17</v>
      </c>
      <c r="C16280">
        <v>16</v>
      </c>
      <c r="D16280">
        <v>26</v>
      </c>
      <c r="E16280" t="b">
        <v>0</v>
      </c>
      <c r="F16280">
        <v>2.4E-2</v>
      </c>
      <c r="G16280">
        <v>64</v>
      </c>
      <c r="H16280">
        <v>64</v>
      </c>
      <c r="I16280">
        <v>425</v>
      </c>
      <c r="J16280">
        <v>264</v>
      </c>
      <c r="K16280">
        <v>64</v>
      </c>
      <c r="L16280">
        <v>14</v>
      </c>
      <c r="M16280">
        <f t="shared" si="32895"/>
        <v>0</v>
      </c>
      <c r="N16280" t="b">
        <f t="shared" ref="N16280" si="32938">AND(MIN($F16280,$F16281,$F16282)=$F16280,MAX($H16280,$H16281,$H16282)=$H16280)</f>
        <v>0</v>
      </c>
      <c r="O16280" t="b">
        <f t="shared" ref="O16280" si="32939">AND(N16280,NOT(N16281),NOT(N16282))</f>
        <v>0</v>
      </c>
    </row>
    <row r="16281" spans="1:15" x14ac:dyDescent="0.25">
      <c r="A16281" t="s">
        <v>15</v>
      </c>
      <c r="B16281" t="s">
        <v>17</v>
      </c>
      <c r="C16281">
        <v>16</v>
      </c>
      <c r="D16281">
        <v>26</v>
      </c>
      <c r="E16281" t="b">
        <v>1</v>
      </c>
      <c r="F16281">
        <v>10.000999999999999</v>
      </c>
      <c r="G16281">
        <v>64</v>
      </c>
      <c r="H16281">
        <v>0</v>
      </c>
      <c r="I16281">
        <v>1711717</v>
      </c>
      <c r="J16281">
        <v>1703435</v>
      </c>
      <c r="K16281">
        <v>851713</v>
      </c>
      <c r="L16281">
        <v>21</v>
      </c>
      <c r="M16281">
        <f t="shared" si="32895"/>
        <v>64</v>
      </c>
      <c r="N16281" t="b">
        <f t="shared" ref="N16281" si="32940">AND(MIN($F16280,$F16281,$F16282)=$F16281,MAX($H16280,$H16281,$H16282)=$H16281)</f>
        <v>0</v>
      </c>
      <c r="O16281" t="b">
        <f t="shared" ref="O16281" si="32941">AND(NOT(N16280),N16281,NOT(N16282))</f>
        <v>0</v>
      </c>
    </row>
    <row r="16282" spans="1:15" x14ac:dyDescent="0.25">
      <c r="A16282" t="s">
        <v>19</v>
      </c>
      <c r="B16282" t="s">
        <v>17</v>
      </c>
      <c r="C16282">
        <v>16</v>
      </c>
      <c r="D16282">
        <v>26</v>
      </c>
      <c r="E16282" t="b">
        <v>0</v>
      </c>
      <c r="F16282">
        <v>2.1999999999999999E-2</v>
      </c>
      <c r="G16282">
        <v>64</v>
      </c>
      <c r="H16282">
        <v>64</v>
      </c>
      <c r="I16282">
        <v>425</v>
      </c>
      <c r="J16282">
        <v>264</v>
      </c>
      <c r="K16282">
        <v>64</v>
      </c>
      <c r="L16282">
        <v>14</v>
      </c>
      <c r="M16282">
        <f t="shared" si="32895"/>
        <v>0</v>
      </c>
      <c r="N16282" t="b">
        <f t="shared" ref="N16282" si="32942">AND(MIN($F16280,$F16281,$F16282)=$F16282,MAX($H16280,$H16281,$H16282)=$H16282)</f>
        <v>1</v>
      </c>
      <c r="O16282" t="b">
        <f t="shared" ref="O16282" si="32943">AND(NOT(N16280),NOT(N16281),N16282)</f>
        <v>1</v>
      </c>
    </row>
    <row r="16283" spans="1:15" x14ac:dyDescent="0.25">
      <c r="A16283" t="s">
        <v>13</v>
      </c>
      <c r="B16283" t="s">
        <v>17</v>
      </c>
      <c r="C16283">
        <v>16</v>
      </c>
      <c r="D16283">
        <v>27</v>
      </c>
      <c r="E16283" t="b">
        <v>0</v>
      </c>
      <c r="F16283">
        <v>4.0000000000000001E-3</v>
      </c>
      <c r="G16283">
        <v>64</v>
      </c>
      <c r="H16283">
        <v>8</v>
      </c>
      <c r="I16283">
        <v>72</v>
      </c>
      <c r="J16283">
        <v>51</v>
      </c>
      <c r="K16283">
        <v>18</v>
      </c>
      <c r="L16283">
        <v>3</v>
      </c>
      <c r="M16283">
        <f t="shared" si="32895"/>
        <v>56</v>
      </c>
      <c r="N16283" t="b">
        <f t="shared" ref="N16283" si="32944">AND(MIN($F16283,$F16284,$F16285)=$F16283,MAX($H16283,$H16284,$H16285)=$H16283)</f>
        <v>0</v>
      </c>
      <c r="O16283" t="b">
        <f t="shared" ref="O16283" si="32945">AND(N16283,NOT(N16284),NOT(N16285))</f>
        <v>0</v>
      </c>
    </row>
    <row r="16284" spans="1:15" x14ac:dyDescent="0.25">
      <c r="A16284" t="s">
        <v>15</v>
      </c>
      <c r="B16284" t="s">
        <v>17</v>
      </c>
      <c r="C16284">
        <v>16</v>
      </c>
      <c r="D16284">
        <v>27</v>
      </c>
      <c r="E16284" t="b">
        <v>0</v>
      </c>
      <c r="F16284">
        <v>3.0000000000000001E-3</v>
      </c>
      <c r="G16284">
        <v>64</v>
      </c>
      <c r="H16284">
        <v>8</v>
      </c>
      <c r="I16284">
        <v>255</v>
      </c>
      <c r="J16284">
        <v>253</v>
      </c>
      <c r="K16284">
        <v>119</v>
      </c>
      <c r="L16284">
        <v>9</v>
      </c>
      <c r="M16284">
        <f t="shared" si="32895"/>
        <v>56</v>
      </c>
      <c r="N16284" t="b">
        <f t="shared" ref="N16284" si="32946">AND(MIN($F16283,$F16284,$F16285)=$F16284,MAX($H16283,$H16284,$H16285)=$H16284)</f>
        <v>0</v>
      </c>
      <c r="O16284" t="b">
        <f t="shared" ref="O16284" si="32947">AND(NOT(N16283),N16284,NOT(N16285))</f>
        <v>0</v>
      </c>
    </row>
    <row r="16285" spans="1:15" x14ac:dyDescent="0.25">
      <c r="A16285" t="s">
        <v>19</v>
      </c>
      <c r="B16285" t="s">
        <v>17</v>
      </c>
      <c r="C16285">
        <v>16</v>
      </c>
      <c r="D16285">
        <v>27</v>
      </c>
      <c r="E16285" t="b">
        <v>0</v>
      </c>
      <c r="F16285">
        <v>2E-3</v>
      </c>
      <c r="G16285">
        <v>64</v>
      </c>
      <c r="H16285">
        <v>8</v>
      </c>
      <c r="I16285">
        <v>72</v>
      </c>
      <c r="J16285">
        <v>51</v>
      </c>
      <c r="K16285">
        <v>18</v>
      </c>
      <c r="L16285">
        <v>3</v>
      </c>
      <c r="M16285">
        <f t="shared" si="32895"/>
        <v>56</v>
      </c>
      <c r="N16285" t="b">
        <f t="shared" ref="N16285" si="32948">AND(MIN($F16283,$F16284,$F16285)=$F16285,MAX($H16283,$H16284,$H16285)=$H16285)</f>
        <v>1</v>
      </c>
      <c r="O16285" t="b">
        <f t="shared" ref="O16285" si="32949">AND(NOT(N16283),NOT(N16284),N16285)</f>
        <v>1</v>
      </c>
    </row>
    <row r="16286" spans="1:15" x14ac:dyDescent="0.25">
      <c r="A16286" t="s">
        <v>13</v>
      </c>
      <c r="B16286" t="s">
        <v>17</v>
      </c>
      <c r="C16286">
        <v>16</v>
      </c>
      <c r="D16286">
        <v>28</v>
      </c>
      <c r="E16286" t="b">
        <v>0</v>
      </c>
      <c r="F16286">
        <v>6.0000000000000001E-3</v>
      </c>
      <c r="G16286">
        <v>64</v>
      </c>
      <c r="H16286">
        <v>16</v>
      </c>
      <c r="I16286">
        <v>150</v>
      </c>
      <c r="J16286">
        <v>99</v>
      </c>
      <c r="K16286">
        <v>34</v>
      </c>
      <c r="L16286">
        <v>7</v>
      </c>
      <c r="M16286">
        <f t="shared" si="32895"/>
        <v>48</v>
      </c>
      <c r="N16286" t="b">
        <f t="shared" ref="N16286" si="32950">AND(MIN($F16286,$F16287,$F16288)=$F16286,MAX($H16286,$H16287,$H16288)=$H16286)</f>
        <v>1</v>
      </c>
      <c r="O16286" t="b">
        <f t="shared" ref="O16286" si="32951">AND(N16286,NOT(N16287),NOT(N16288))</f>
        <v>0</v>
      </c>
    </row>
    <row r="16287" spans="1:15" x14ac:dyDescent="0.25">
      <c r="A16287" t="s">
        <v>15</v>
      </c>
      <c r="B16287" t="s">
        <v>17</v>
      </c>
      <c r="C16287">
        <v>16</v>
      </c>
      <c r="D16287">
        <v>28</v>
      </c>
      <c r="E16287" t="b">
        <v>0</v>
      </c>
      <c r="F16287">
        <v>2.1999999999999999E-2</v>
      </c>
      <c r="G16287">
        <v>64</v>
      </c>
      <c r="H16287">
        <v>16</v>
      </c>
      <c r="I16287">
        <v>2946</v>
      </c>
      <c r="J16287">
        <v>2931</v>
      </c>
      <c r="K16287">
        <v>1450</v>
      </c>
      <c r="L16287">
        <v>10</v>
      </c>
      <c r="M16287">
        <f t="shared" si="32895"/>
        <v>48</v>
      </c>
      <c r="N16287" t="b">
        <f t="shared" ref="N16287" si="32952">AND(MIN($F16286,$F16287,$F16288)=$F16287,MAX($H16286,$H16287,$H16288)=$H16287)</f>
        <v>0</v>
      </c>
      <c r="O16287" t="b">
        <f t="shared" ref="O16287" si="32953">AND(NOT(N16286),N16287,NOT(N16288))</f>
        <v>0</v>
      </c>
    </row>
    <row r="16288" spans="1:15" x14ac:dyDescent="0.25">
      <c r="A16288" t="s">
        <v>19</v>
      </c>
      <c r="B16288" t="s">
        <v>17</v>
      </c>
      <c r="C16288">
        <v>16</v>
      </c>
      <c r="D16288">
        <v>28</v>
      </c>
      <c r="E16288" t="b">
        <v>0</v>
      </c>
      <c r="F16288">
        <v>6.0000000000000001E-3</v>
      </c>
      <c r="G16288">
        <v>64</v>
      </c>
      <c r="H16288">
        <v>16</v>
      </c>
      <c r="I16288">
        <v>150</v>
      </c>
      <c r="J16288">
        <v>99</v>
      </c>
      <c r="K16288">
        <v>34</v>
      </c>
      <c r="L16288">
        <v>7</v>
      </c>
      <c r="M16288">
        <f t="shared" si="32895"/>
        <v>48</v>
      </c>
      <c r="N16288" t="b">
        <f t="shared" ref="N16288" si="32954">AND(MIN($F16286,$F16287,$F16288)=$F16288,MAX($H16286,$H16287,$H16288)=$H16288)</f>
        <v>1</v>
      </c>
      <c r="O16288" t="b">
        <f t="shared" ref="O16288" si="32955">AND(NOT(N16286),NOT(N16287),N16288)</f>
        <v>0</v>
      </c>
    </row>
    <row r="16289" spans="1:15" x14ac:dyDescent="0.25">
      <c r="A16289" t="s">
        <v>13</v>
      </c>
      <c r="B16289" t="s">
        <v>17</v>
      </c>
      <c r="C16289">
        <v>16</v>
      </c>
      <c r="D16289">
        <v>29</v>
      </c>
      <c r="E16289" t="b">
        <v>0</v>
      </c>
      <c r="F16289">
        <v>1.2E-2</v>
      </c>
      <c r="G16289">
        <v>64</v>
      </c>
      <c r="H16289">
        <v>32</v>
      </c>
      <c r="I16289">
        <v>264</v>
      </c>
      <c r="J16289">
        <v>171</v>
      </c>
      <c r="K16289">
        <v>54</v>
      </c>
      <c r="L16289">
        <v>8</v>
      </c>
      <c r="M16289">
        <f t="shared" si="32895"/>
        <v>32</v>
      </c>
      <c r="N16289" t="b">
        <f t="shared" ref="N16289" si="32956">AND(MIN($F16289,$F16290,$F16291)=$F16289,MAX($H16289,$H16290,$H16291)=$H16289)</f>
        <v>0</v>
      </c>
      <c r="O16289" t="b">
        <f t="shared" ref="O16289" si="32957">AND(N16289,NOT(N16290),NOT(N16291))</f>
        <v>0</v>
      </c>
    </row>
    <row r="16290" spans="1:15" x14ac:dyDescent="0.25">
      <c r="A16290" t="s">
        <v>15</v>
      </c>
      <c r="B16290" t="s">
        <v>17</v>
      </c>
      <c r="C16290">
        <v>16</v>
      </c>
      <c r="D16290">
        <v>29</v>
      </c>
      <c r="E16290" t="b">
        <v>0</v>
      </c>
      <c r="F16290">
        <v>0.189</v>
      </c>
      <c r="G16290">
        <v>64</v>
      </c>
      <c r="H16290">
        <v>32</v>
      </c>
      <c r="I16290">
        <v>35102</v>
      </c>
      <c r="J16290">
        <v>34951</v>
      </c>
      <c r="K16290">
        <v>17444</v>
      </c>
      <c r="L16290">
        <v>13</v>
      </c>
      <c r="M16290">
        <f t="shared" si="32895"/>
        <v>32</v>
      </c>
      <c r="N16290" t="b">
        <f t="shared" ref="N16290" si="32958">AND(MIN($F16289,$F16290,$F16291)=$F16290,MAX($H16289,$H16290,$H16291)=$H16290)</f>
        <v>0</v>
      </c>
      <c r="O16290" t="b">
        <f t="shared" ref="O16290" si="32959">AND(NOT(N16289),N16290,NOT(N16291))</f>
        <v>0</v>
      </c>
    </row>
    <row r="16291" spans="1:15" x14ac:dyDescent="0.25">
      <c r="A16291" t="s">
        <v>19</v>
      </c>
      <c r="B16291" t="s">
        <v>17</v>
      </c>
      <c r="C16291">
        <v>16</v>
      </c>
      <c r="D16291">
        <v>29</v>
      </c>
      <c r="E16291" t="b">
        <v>0</v>
      </c>
      <c r="F16291">
        <v>8.9999999999999993E-3</v>
      </c>
      <c r="G16291">
        <v>64</v>
      </c>
      <c r="H16291">
        <v>32</v>
      </c>
      <c r="I16291">
        <v>264</v>
      </c>
      <c r="J16291">
        <v>171</v>
      </c>
      <c r="K16291">
        <v>54</v>
      </c>
      <c r="L16291">
        <v>8</v>
      </c>
      <c r="M16291">
        <f t="shared" si="32895"/>
        <v>32</v>
      </c>
      <c r="N16291" t="b">
        <f t="shared" ref="N16291" si="32960">AND(MIN($F16289,$F16290,$F16291)=$F16291,MAX($H16289,$H16290,$H16291)=$H16291)</f>
        <v>1</v>
      </c>
      <c r="O16291" t="b">
        <f t="shared" ref="O16291" si="32961">AND(NOT(N16289),NOT(N16290),N16291)</f>
        <v>1</v>
      </c>
    </row>
    <row r="16292" spans="1:15" x14ac:dyDescent="0.25">
      <c r="A16292" t="s">
        <v>13</v>
      </c>
      <c r="B16292" t="s">
        <v>17</v>
      </c>
      <c r="C16292">
        <v>16</v>
      </c>
      <c r="D16292">
        <v>2</v>
      </c>
      <c r="E16292" t="b">
        <v>0</v>
      </c>
      <c r="F16292">
        <v>1.9E-2</v>
      </c>
      <c r="G16292">
        <v>64</v>
      </c>
      <c r="H16292">
        <v>64</v>
      </c>
      <c r="I16292">
        <v>336</v>
      </c>
      <c r="J16292">
        <v>155</v>
      </c>
      <c r="K16292">
        <v>13</v>
      </c>
      <c r="L16292">
        <v>8</v>
      </c>
      <c r="M16292">
        <f t="shared" si="32895"/>
        <v>0</v>
      </c>
      <c r="N16292" t="b">
        <f t="shared" ref="N16292" si="32962">AND(MIN($F16292,$F16293,$F16294)=$F16292,MAX($H16292,$H16293,$H16294)=$H16292)</f>
        <v>0</v>
      </c>
      <c r="O16292" t="b">
        <f t="shared" ref="O16292" si="32963">AND(N16292,NOT(N16293),NOT(N16294))</f>
        <v>0</v>
      </c>
    </row>
    <row r="16293" spans="1:15" x14ac:dyDescent="0.25">
      <c r="A16293" t="s">
        <v>15</v>
      </c>
      <c r="B16293" t="s">
        <v>17</v>
      </c>
      <c r="C16293">
        <v>16</v>
      </c>
      <c r="D16293">
        <v>2</v>
      </c>
      <c r="E16293" t="b">
        <v>0</v>
      </c>
      <c r="F16293">
        <v>0.02</v>
      </c>
      <c r="G16293">
        <v>64</v>
      </c>
      <c r="H16293">
        <v>64</v>
      </c>
      <c r="I16293">
        <v>829</v>
      </c>
      <c r="J16293">
        <v>800</v>
      </c>
      <c r="K16293">
        <v>335</v>
      </c>
      <c r="L16293">
        <v>9</v>
      </c>
      <c r="M16293">
        <f t="shared" si="32895"/>
        <v>0</v>
      </c>
      <c r="N16293" t="b">
        <f t="shared" ref="N16293" si="32964">AND(MIN($F16292,$F16293,$F16294)=$F16293,MAX($H16292,$H16293,$H16294)=$H16293)</f>
        <v>0</v>
      </c>
      <c r="O16293" t="b">
        <f t="shared" ref="O16293" si="32965">AND(NOT(N16292),N16293,NOT(N16294))</f>
        <v>0</v>
      </c>
    </row>
    <row r="16294" spans="1:15" x14ac:dyDescent="0.25">
      <c r="A16294" t="s">
        <v>19</v>
      </c>
      <c r="B16294" t="s">
        <v>17</v>
      </c>
      <c r="C16294">
        <v>16</v>
      </c>
      <c r="D16294">
        <v>2</v>
      </c>
      <c r="E16294" t="b">
        <v>0</v>
      </c>
      <c r="F16294">
        <v>1.7999999999999999E-2</v>
      </c>
      <c r="G16294">
        <v>64</v>
      </c>
      <c r="H16294">
        <v>64</v>
      </c>
      <c r="I16294">
        <v>336</v>
      </c>
      <c r="J16294">
        <v>155</v>
      </c>
      <c r="K16294">
        <v>13</v>
      </c>
      <c r="L16294">
        <v>8</v>
      </c>
      <c r="M16294">
        <f t="shared" si="32895"/>
        <v>0</v>
      </c>
      <c r="N16294" t="b">
        <f t="shared" ref="N16294" si="32966">AND(MIN($F16292,$F16293,$F16294)=$F16294,MAX($H16292,$H16293,$H16294)=$H16294)</f>
        <v>1</v>
      </c>
      <c r="O16294" t="b">
        <f t="shared" ref="O16294" si="32967">AND(NOT(N16292),NOT(N16293),N16294)</f>
        <v>1</v>
      </c>
    </row>
    <row r="16295" spans="1:15" x14ac:dyDescent="0.25">
      <c r="A16295" t="s">
        <v>13</v>
      </c>
      <c r="B16295" t="s">
        <v>17</v>
      </c>
      <c r="C16295">
        <v>16</v>
      </c>
      <c r="D16295">
        <v>30</v>
      </c>
      <c r="E16295" t="b">
        <v>0</v>
      </c>
      <c r="F16295">
        <v>0.02</v>
      </c>
      <c r="G16295">
        <v>64</v>
      </c>
      <c r="H16295">
        <v>64</v>
      </c>
      <c r="I16295">
        <v>549</v>
      </c>
      <c r="J16295">
        <v>360</v>
      </c>
      <c r="K16295">
        <v>116</v>
      </c>
      <c r="L16295">
        <v>9</v>
      </c>
      <c r="M16295">
        <f t="shared" si="32895"/>
        <v>0</v>
      </c>
      <c r="N16295" t="b">
        <f t="shared" ref="N16295" si="32968">AND(MIN($F16295,$F16296,$F16297)=$F16295,MAX($H16295,$H16296,$H16297)=$H16295)</f>
        <v>1</v>
      </c>
      <c r="O16295" t="b">
        <f t="shared" ref="O16295" si="32969">AND(N16295,NOT(N16296),NOT(N16297))</f>
        <v>1</v>
      </c>
    </row>
    <row r="16296" spans="1:15" x14ac:dyDescent="0.25">
      <c r="A16296" t="s">
        <v>15</v>
      </c>
      <c r="B16296" t="s">
        <v>17</v>
      </c>
      <c r="C16296">
        <v>16</v>
      </c>
      <c r="D16296">
        <v>30</v>
      </c>
      <c r="E16296" t="b">
        <v>0</v>
      </c>
      <c r="F16296">
        <v>1.8460000000000001</v>
      </c>
      <c r="G16296">
        <v>64</v>
      </c>
      <c r="H16296">
        <v>64</v>
      </c>
      <c r="I16296">
        <v>341137</v>
      </c>
      <c r="J16296">
        <v>339718</v>
      </c>
      <c r="K16296">
        <v>169793</v>
      </c>
      <c r="L16296">
        <v>16</v>
      </c>
      <c r="M16296">
        <f t="shared" si="32895"/>
        <v>0</v>
      </c>
      <c r="N16296" t="b">
        <f t="shared" ref="N16296" si="32970">AND(MIN($F16295,$F16296,$F16297)=$F16296,MAX($H16295,$H16296,$H16297)=$H16296)</f>
        <v>0</v>
      </c>
      <c r="O16296" t="b">
        <f t="shared" ref="O16296" si="32971">AND(NOT(N16295),N16296,NOT(N16297))</f>
        <v>0</v>
      </c>
    </row>
    <row r="16297" spans="1:15" x14ac:dyDescent="0.25">
      <c r="A16297" t="s">
        <v>19</v>
      </c>
      <c r="B16297" t="s">
        <v>17</v>
      </c>
      <c r="C16297">
        <v>16</v>
      </c>
      <c r="D16297">
        <v>30</v>
      </c>
      <c r="E16297" t="b">
        <v>0</v>
      </c>
      <c r="F16297">
        <v>2.4E-2</v>
      </c>
      <c r="G16297">
        <v>64</v>
      </c>
      <c r="H16297">
        <v>64</v>
      </c>
      <c r="I16297">
        <v>549</v>
      </c>
      <c r="J16297">
        <v>360</v>
      </c>
      <c r="K16297">
        <v>116</v>
      </c>
      <c r="L16297">
        <v>9</v>
      </c>
      <c r="M16297">
        <f t="shared" si="32895"/>
        <v>0</v>
      </c>
      <c r="N16297" t="b">
        <f t="shared" ref="N16297" si="32972">AND(MIN($F16295,$F16296,$F16297)=$F16297,MAX($H16295,$H16296,$H16297)=$H16297)</f>
        <v>0</v>
      </c>
      <c r="O16297" t="b">
        <f t="shared" ref="O16297" si="32973">AND(NOT(N16295),NOT(N16296),N16297)</f>
        <v>0</v>
      </c>
    </row>
    <row r="16298" spans="1:15" x14ac:dyDescent="0.25">
      <c r="A16298" t="s">
        <v>13</v>
      </c>
      <c r="B16298" t="s">
        <v>17</v>
      </c>
      <c r="C16298">
        <v>16</v>
      </c>
      <c r="D16298">
        <v>31</v>
      </c>
      <c r="E16298" t="b">
        <v>0</v>
      </c>
      <c r="F16298">
        <v>0.02</v>
      </c>
      <c r="G16298">
        <v>64</v>
      </c>
      <c r="H16298">
        <v>64</v>
      </c>
      <c r="I16298">
        <v>553</v>
      </c>
      <c r="J16298">
        <v>360</v>
      </c>
      <c r="K16298">
        <v>116</v>
      </c>
      <c r="L16298">
        <v>13</v>
      </c>
      <c r="M16298">
        <f t="shared" si="32895"/>
        <v>0</v>
      </c>
      <c r="N16298" t="b">
        <f t="shared" ref="N16298" si="32974">AND(MIN($F16298,$F16299,$F16300)=$F16298,MAX($H16298,$H16299,$H16300)=$H16298)</f>
        <v>1</v>
      </c>
      <c r="O16298" t="b">
        <f t="shared" ref="O16298" si="32975">AND(N16298,NOT(N16299),NOT(N16300))</f>
        <v>1</v>
      </c>
    </row>
    <row r="16299" spans="1:15" x14ac:dyDescent="0.25">
      <c r="A16299" t="s">
        <v>15</v>
      </c>
      <c r="B16299" t="s">
        <v>17</v>
      </c>
      <c r="C16299">
        <v>16</v>
      </c>
      <c r="D16299">
        <v>31</v>
      </c>
      <c r="E16299" t="b">
        <v>1</v>
      </c>
      <c r="F16299">
        <v>10.002000000000001</v>
      </c>
      <c r="G16299">
        <v>64</v>
      </c>
      <c r="H16299">
        <v>32</v>
      </c>
      <c r="I16299">
        <v>1891255</v>
      </c>
      <c r="J16299">
        <v>1883475</v>
      </c>
      <c r="K16299">
        <v>941703</v>
      </c>
      <c r="L16299">
        <v>17</v>
      </c>
      <c r="M16299">
        <f t="shared" si="32895"/>
        <v>32</v>
      </c>
      <c r="N16299" t="b">
        <f t="shared" ref="N16299" si="32976">AND(MIN($F16298,$F16299,$F16300)=$F16299,MAX($H16298,$H16299,$H16300)=$H16299)</f>
        <v>0</v>
      </c>
      <c r="O16299" t="b">
        <f t="shared" ref="O16299" si="32977">AND(NOT(N16298),N16299,NOT(N16300))</f>
        <v>0</v>
      </c>
    </row>
    <row r="16300" spans="1:15" x14ac:dyDescent="0.25">
      <c r="A16300" t="s">
        <v>19</v>
      </c>
      <c r="B16300" t="s">
        <v>17</v>
      </c>
      <c r="C16300">
        <v>16</v>
      </c>
      <c r="D16300">
        <v>31</v>
      </c>
      <c r="E16300" t="b">
        <v>0</v>
      </c>
      <c r="F16300">
        <v>2.1999999999999999E-2</v>
      </c>
      <c r="G16300">
        <v>64</v>
      </c>
      <c r="H16300">
        <v>64</v>
      </c>
      <c r="I16300">
        <v>553</v>
      </c>
      <c r="J16300">
        <v>360</v>
      </c>
      <c r="K16300">
        <v>116</v>
      </c>
      <c r="L16300">
        <v>13</v>
      </c>
      <c r="M16300">
        <f t="shared" si="32895"/>
        <v>0</v>
      </c>
      <c r="N16300" t="b">
        <f t="shared" ref="N16300" si="32978">AND(MIN($F16298,$F16299,$F16300)=$F16300,MAX($H16298,$H16299,$H16300)=$H16300)</f>
        <v>0</v>
      </c>
      <c r="O16300" t="b">
        <f t="shared" ref="O16300" si="32979">AND(NOT(N16298),NOT(N16299),N16300)</f>
        <v>0</v>
      </c>
    </row>
    <row r="16301" spans="1:15" x14ac:dyDescent="0.25">
      <c r="A16301" t="s">
        <v>13</v>
      </c>
      <c r="B16301" t="s">
        <v>17</v>
      </c>
      <c r="C16301">
        <v>16</v>
      </c>
      <c r="D16301">
        <v>32</v>
      </c>
      <c r="E16301" t="b">
        <v>0</v>
      </c>
      <c r="F16301">
        <v>2.9000000000000001E-2</v>
      </c>
      <c r="G16301">
        <v>64</v>
      </c>
      <c r="H16301">
        <v>64</v>
      </c>
      <c r="I16301">
        <v>555</v>
      </c>
      <c r="J16301">
        <v>361</v>
      </c>
      <c r="K16301">
        <v>116</v>
      </c>
      <c r="L16301">
        <v>14</v>
      </c>
      <c r="M16301">
        <f t="shared" si="32895"/>
        <v>0</v>
      </c>
      <c r="N16301" t="b">
        <f t="shared" ref="N16301" si="32980">AND(MIN($F16301,$F16302,$F16303)=$F16301,MAX($H16301,$H16302,$H16303)=$H16301)</f>
        <v>1</v>
      </c>
      <c r="O16301" t="b">
        <f t="shared" ref="O16301" si="32981">AND(N16301,NOT(N16302),NOT(N16303))</f>
        <v>1</v>
      </c>
    </row>
    <row r="16302" spans="1:15" x14ac:dyDescent="0.25">
      <c r="A16302" t="s">
        <v>15</v>
      </c>
      <c r="B16302" t="s">
        <v>17</v>
      </c>
      <c r="C16302">
        <v>16</v>
      </c>
      <c r="D16302">
        <v>32</v>
      </c>
      <c r="E16302" t="b">
        <v>1</v>
      </c>
      <c r="F16302">
        <v>10.000999999999999</v>
      </c>
      <c r="G16302">
        <v>64</v>
      </c>
      <c r="H16302">
        <v>0</v>
      </c>
      <c r="I16302">
        <v>1871229</v>
      </c>
      <c r="J16302">
        <v>1863538</v>
      </c>
      <c r="K16302">
        <v>931766</v>
      </c>
      <c r="L16302">
        <v>21</v>
      </c>
      <c r="M16302">
        <f t="shared" si="32895"/>
        <v>64</v>
      </c>
      <c r="N16302" t="b">
        <f t="shared" ref="N16302" si="32982">AND(MIN($F16301,$F16302,$F16303)=$F16302,MAX($H16301,$H16302,$H16303)=$H16302)</f>
        <v>0</v>
      </c>
      <c r="O16302" t="b">
        <f t="shared" ref="O16302" si="32983">AND(NOT(N16301),N16302,NOT(N16303))</f>
        <v>0</v>
      </c>
    </row>
    <row r="16303" spans="1:15" x14ac:dyDescent="0.25">
      <c r="A16303" t="s">
        <v>19</v>
      </c>
      <c r="B16303" t="s">
        <v>17</v>
      </c>
      <c r="C16303">
        <v>16</v>
      </c>
      <c r="D16303">
        <v>32</v>
      </c>
      <c r="E16303" t="b">
        <v>0</v>
      </c>
      <c r="F16303">
        <v>3.4000000000000002E-2</v>
      </c>
      <c r="G16303">
        <v>64</v>
      </c>
      <c r="H16303">
        <v>64</v>
      </c>
      <c r="I16303">
        <v>555</v>
      </c>
      <c r="J16303">
        <v>361</v>
      </c>
      <c r="K16303">
        <v>116</v>
      </c>
      <c r="L16303">
        <v>14</v>
      </c>
      <c r="M16303">
        <f t="shared" si="32895"/>
        <v>0</v>
      </c>
      <c r="N16303" t="b">
        <f t="shared" ref="N16303" si="32984">AND(MIN($F16301,$F16302,$F16303)=$F16303,MAX($H16301,$H16302,$H16303)=$H16303)</f>
        <v>0</v>
      </c>
      <c r="O16303" t="b">
        <f t="shared" ref="O16303" si="32985">AND(NOT(N16301),NOT(N16302),N16303)</f>
        <v>0</v>
      </c>
    </row>
    <row r="16304" spans="1:15" x14ac:dyDescent="0.25">
      <c r="A16304" t="s">
        <v>13</v>
      </c>
      <c r="B16304" t="s">
        <v>17</v>
      </c>
      <c r="C16304">
        <v>16</v>
      </c>
      <c r="D16304">
        <v>3</v>
      </c>
      <c r="E16304" t="b">
        <v>0</v>
      </c>
      <c r="F16304">
        <v>0.02</v>
      </c>
      <c r="G16304">
        <v>64</v>
      </c>
      <c r="H16304">
        <v>64</v>
      </c>
      <c r="I16304">
        <v>340</v>
      </c>
      <c r="J16304">
        <v>156</v>
      </c>
      <c r="K16304">
        <v>13</v>
      </c>
      <c r="L16304">
        <v>9</v>
      </c>
      <c r="M16304">
        <f t="shared" si="32895"/>
        <v>0</v>
      </c>
      <c r="N16304" t="b">
        <f t="shared" ref="N16304" si="32986">AND(MIN($F16304,$F16305,$F16306)=$F16304,MAX($H16304,$H16305,$H16306)=$H16304)</f>
        <v>0</v>
      </c>
      <c r="O16304" t="b">
        <f t="shared" ref="O16304" si="32987">AND(N16304,NOT(N16305),NOT(N16306))</f>
        <v>0</v>
      </c>
    </row>
    <row r="16305" spans="1:15" x14ac:dyDescent="0.25">
      <c r="A16305" t="s">
        <v>15</v>
      </c>
      <c r="B16305" t="s">
        <v>17</v>
      </c>
      <c r="C16305">
        <v>16</v>
      </c>
      <c r="D16305">
        <v>3</v>
      </c>
      <c r="E16305" t="b">
        <v>0</v>
      </c>
      <c r="F16305">
        <v>0.04</v>
      </c>
      <c r="G16305">
        <v>64</v>
      </c>
      <c r="H16305">
        <v>64</v>
      </c>
      <c r="I16305">
        <v>3989</v>
      </c>
      <c r="J16305">
        <v>3879</v>
      </c>
      <c r="K16305">
        <v>1874</v>
      </c>
      <c r="L16305">
        <v>11</v>
      </c>
      <c r="M16305">
        <f t="shared" si="32895"/>
        <v>0</v>
      </c>
      <c r="N16305" t="b">
        <f t="shared" ref="N16305" si="32988">AND(MIN($F16304,$F16305,$F16306)=$F16305,MAX($H16304,$H16305,$H16306)=$H16305)</f>
        <v>0</v>
      </c>
      <c r="O16305" t="b">
        <f t="shared" ref="O16305" si="32989">AND(NOT(N16304),N16305,NOT(N16306))</f>
        <v>0</v>
      </c>
    </row>
    <row r="16306" spans="1:15" x14ac:dyDescent="0.25">
      <c r="A16306" t="s">
        <v>19</v>
      </c>
      <c r="B16306" t="s">
        <v>17</v>
      </c>
      <c r="C16306">
        <v>16</v>
      </c>
      <c r="D16306">
        <v>3</v>
      </c>
      <c r="E16306" t="b">
        <v>0</v>
      </c>
      <c r="F16306">
        <v>1.7999999999999999E-2</v>
      </c>
      <c r="G16306">
        <v>64</v>
      </c>
      <c r="H16306">
        <v>64</v>
      </c>
      <c r="I16306">
        <v>340</v>
      </c>
      <c r="J16306">
        <v>156</v>
      </c>
      <c r="K16306">
        <v>13</v>
      </c>
      <c r="L16306">
        <v>9</v>
      </c>
      <c r="M16306">
        <f t="shared" si="32895"/>
        <v>0</v>
      </c>
      <c r="N16306" t="b">
        <f t="shared" ref="N16306" si="32990">AND(MIN($F16304,$F16305,$F16306)=$F16306,MAX($H16304,$H16305,$H16306)=$H16306)</f>
        <v>1</v>
      </c>
      <c r="O16306" t="b">
        <f t="shared" ref="O16306" si="32991">AND(NOT(N16304),NOT(N16305),N16306)</f>
        <v>1</v>
      </c>
    </row>
    <row r="16307" spans="1:15" x14ac:dyDescent="0.25">
      <c r="A16307" t="s">
        <v>13</v>
      </c>
      <c r="B16307" t="s">
        <v>17</v>
      </c>
      <c r="C16307">
        <v>16</v>
      </c>
      <c r="D16307">
        <v>4</v>
      </c>
      <c r="E16307" t="b">
        <v>0</v>
      </c>
      <c r="F16307">
        <v>0.02</v>
      </c>
      <c r="G16307">
        <v>64</v>
      </c>
      <c r="H16307">
        <v>64</v>
      </c>
      <c r="I16307">
        <v>341</v>
      </c>
      <c r="J16307">
        <v>159</v>
      </c>
      <c r="K16307">
        <v>14</v>
      </c>
      <c r="L16307">
        <v>9</v>
      </c>
      <c r="M16307">
        <f t="shared" si="32895"/>
        <v>0</v>
      </c>
      <c r="N16307" t="b">
        <f t="shared" ref="N16307" si="32992">AND(MIN($F16307,$F16308,$F16309)=$F16307,MAX($H16307,$H16308,$H16309)=$H16307)</f>
        <v>0</v>
      </c>
      <c r="O16307" t="b">
        <f t="shared" ref="O16307" si="32993">AND(N16307,NOT(N16308),NOT(N16309))</f>
        <v>0</v>
      </c>
    </row>
    <row r="16308" spans="1:15" x14ac:dyDescent="0.25">
      <c r="A16308" t="s">
        <v>15</v>
      </c>
      <c r="B16308" t="s">
        <v>17</v>
      </c>
      <c r="C16308">
        <v>16</v>
      </c>
      <c r="D16308">
        <v>4</v>
      </c>
      <c r="E16308" t="b">
        <v>0</v>
      </c>
      <c r="F16308">
        <v>0.189</v>
      </c>
      <c r="G16308">
        <v>64</v>
      </c>
      <c r="H16308">
        <v>64</v>
      </c>
      <c r="I16308">
        <v>30434</v>
      </c>
      <c r="J16308">
        <v>29594</v>
      </c>
      <c r="K16308">
        <v>14731</v>
      </c>
      <c r="L16308">
        <v>12</v>
      </c>
      <c r="M16308">
        <f t="shared" si="32895"/>
        <v>0</v>
      </c>
      <c r="N16308" t="b">
        <f t="shared" ref="N16308" si="32994">AND(MIN($F16307,$F16308,$F16309)=$F16308,MAX($H16307,$H16308,$H16309)=$H16308)</f>
        <v>0</v>
      </c>
      <c r="O16308" t="b">
        <f t="shared" ref="O16308" si="32995">AND(NOT(N16307),N16308,NOT(N16309))</f>
        <v>0</v>
      </c>
    </row>
    <row r="16309" spans="1:15" x14ac:dyDescent="0.25">
      <c r="A16309" t="s">
        <v>19</v>
      </c>
      <c r="B16309" t="s">
        <v>17</v>
      </c>
      <c r="C16309">
        <v>16</v>
      </c>
      <c r="D16309">
        <v>4</v>
      </c>
      <c r="E16309" t="b">
        <v>0</v>
      </c>
      <c r="F16309">
        <v>1.9E-2</v>
      </c>
      <c r="G16309">
        <v>64</v>
      </c>
      <c r="H16309">
        <v>64</v>
      </c>
      <c r="I16309">
        <v>341</v>
      </c>
      <c r="J16309">
        <v>159</v>
      </c>
      <c r="K16309">
        <v>14</v>
      </c>
      <c r="L16309">
        <v>9</v>
      </c>
      <c r="M16309">
        <f t="shared" si="32895"/>
        <v>0</v>
      </c>
      <c r="N16309" t="b">
        <f t="shared" ref="N16309" si="32996">AND(MIN($F16307,$F16308,$F16309)=$F16309,MAX($H16307,$H16308,$H16309)=$H16309)</f>
        <v>1</v>
      </c>
      <c r="O16309" t="b">
        <f t="shared" ref="O16309" si="32997">AND(NOT(N16307),NOT(N16308),N16309)</f>
        <v>1</v>
      </c>
    </row>
    <row r="16310" spans="1:15" x14ac:dyDescent="0.25">
      <c r="A16310" t="s">
        <v>13</v>
      </c>
      <c r="B16310" t="s">
        <v>17</v>
      </c>
      <c r="C16310">
        <v>16</v>
      </c>
      <c r="D16310">
        <v>5</v>
      </c>
      <c r="E16310" t="b">
        <v>0</v>
      </c>
      <c r="F16310">
        <v>1.9E-2</v>
      </c>
      <c r="G16310">
        <v>64</v>
      </c>
      <c r="H16310">
        <v>64</v>
      </c>
      <c r="I16310">
        <v>343</v>
      </c>
      <c r="J16310">
        <v>160</v>
      </c>
      <c r="K16310">
        <v>14</v>
      </c>
      <c r="L16310">
        <v>10</v>
      </c>
      <c r="M16310">
        <f t="shared" si="32895"/>
        <v>0</v>
      </c>
      <c r="N16310" t="b">
        <f t="shared" ref="N16310" si="32998">AND(MIN($F16310,$F16311,$F16312)=$F16310,MAX($H16310,$H16311,$H16312)=$H16310)</f>
        <v>1</v>
      </c>
      <c r="O16310" t="b">
        <f t="shared" ref="O16310" si="32999">AND(N16310,NOT(N16311),NOT(N16312))</f>
        <v>1</v>
      </c>
    </row>
    <row r="16311" spans="1:15" x14ac:dyDescent="0.25">
      <c r="A16311" t="s">
        <v>15</v>
      </c>
      <c r="B16311" t="s">
        <v>17</v>
      </c>
      <c r="C16311">
        <v>16</v>
      </c>
      <c r="D16311">
        <v>5</v>
      </c>
      <c r="E16311" t="b">
        <v>0</v>
      </c>
      <c r="F16311">
        <v>1.4350000000000001</v>
      </c>
      <c r="G16311">
        <v>64</v>
      </c>
      <c r="H16311">
        <v>64</v>
      </c>
      <c r="I16311">
        <v>259679</v>
      </c>
      <c r="J16311">
        <v>252277</v>
      </c>
      <c r="K16311">
        <v>126072</v>
      </c>
      <c r="L16311">
        <v>16</v>
      </c>
      <c r="M16311">
        <f t="shared" si="32895"/>
        <v>0</v>
      </c>
      <c r="N16311" t="b">
        <f t="shared" ref="N16311" si="33000">AND(MIN($F16310,$F16311,$F16312)=$F16311,MAX($H16310,$H16311,$H16312)=$H16311)</f>
        <v>0</v>
      </c>
      <c r="O16311" t="b">
        <f t="shared" ref="O16311" si="33001">AND(NOT(N16310),N16311,NOT(N16312))</f>
        <v>0</v>
      </c>
    </row>
    <row r="16312" spans="1:15" x14ac:dyDescent="0.25">
      <c r="A16312" t="s">
        <v>19</v>
      </c>
      <c r="B16312" t="s">
        <v>17</v>
      </c>
      <c r="C16312">
        <v>16</v>
      </c>
      <c r="D16312">
        <v>5</v>
      </c>
      <c r="E16312" t="b">
        <v>0</v>
      </c>
      <c r="F16312">
        <v>0.03</v>
      </c>
      <c r="G16312">
        <v>64</v>
      </c>
      <c r="H16312">
        <v>64</v>
      </c>
      <c r="I16312">
        <v>343</v>
      </c>
      <c r="J16312">
        <v>160</v>
      </c>
      <c r="K16312">
        <v>14</v>
      </c>
      <c r="L16312">
        <v>10</v>
      </c>
      <c r="M16312">
        <f t="shared" si="32895"/>
        <v>0</v>
      </c>
      <c r="N16312" t="b">
        <f t="shared" ref="N16312" si="33002">AND(MIN($F16310,$F16311,$F16312)=$F16312,MAX($H16310,$H16311,$H16312)=$H16312)</f>
        <v>0</v>
      </c>
      <c r="O16312" t="b">
        <f t="shared" ref="O16312" si="33003">AND(NOT(N16310),NOT(N16311),N16312)</f>
        <v>0</v>
      </c>
    </row>
    <row r="16313" spans="1:15" x14ac:dyDescent="0.25">
      <c r="A16313" t="s">
        <v>13</v>
      </c>
      <c r="B16313" t="s">
        <v>17</v>
      </c>
      <c r="C16313">
        <v>16</v>
      </c>
      <c r="D16313">
        <v>6</v>
      </c>
      <c r="E16313" t="b">
        <v>0</v>
      </c>
      <c r="F16313">
        <v>1.7999999999999999E-2</v>
      </c>
      <c r="G16313">
        <v>64</v>
      </c>
      <c r="H16313">
        <v>64</v>
      </c>
      <c r="I16313">
        <v>344</v>
      </c>
      <c r="J16313">
        <v>157</v>
      </c>
      <c r="K16313">
        <v>12</v>
      </c>
      <c r="L16313">
        <v>11</v>
      </c>
      <c r="M16313">
        <f t="shared" si="32895"/>
        <v>0</v>
      </c>
      <c r="N16313" t="b">
        <f t="shared" ref="N16313" si="33004">AND(MIN($F16313,$F16314,$F16315)=$F16313,MAX($H16313,$H16314,$H16315)=$H16313)</f>
        <v>1</v>
      </c>
      <c r="O16313" t="b">
        <f t="shared" ref="O16313" si="33005">AND(N16313,NOT(N16314),NOT(N16315))</f>
        <v>1</v>
      </c>
    </row>
    <row r="16314" spans="1:15" x14ac:dyDescent="0.25">
      <c r="A16314" t="s">
        <v>15</v>
      </c>
      <c r="B16314" t="s">
        <v>17</v>
      </c>
      <c r="C16314">
        <v>16</v>
      </c>
      <c r="D16314">
        <v>6</v>
      </c>
      <c r="E16314" t="b">
        <v>1</v>
      </c>
      <c r="F16314">
        <v>10.000999999999999</v>
      </c>
      <c r="G16314">
        <v>64</v>
      </c>
      <c r="H16314">
        <v>0</v>
      </c>
      <c r="I16314">
        <v>1872499</v>
      </c>
      <c r="J16314">
        <v>1818077</v>
      </c>
      <c r="K16314">
        <v>909036</v>
      </c>
      <c r="L16314">
        <v>19</v>
      </c>
      <c r="M16314">
        <f t="shared" si="32895"/>
        <v>64</v>
      </c>
      <c r="N16314" t="b">
        <f t="shared" ref="N16314" si="33006">AND(MIN($F16313,$F16314,$F16315)=$F16314,MAX($H16313,$H16314,$H16315)=$H16314)</f>
        <v>0</v>
      </c>
      <c r="O16314" t="b">
        <f t="shared" ref="O16314" si="33007">AND(NOT(N16313),N16314,NOT(N16315))</f>
        <v>0</v>
      </c>
    </row>
    <row r="16315" spans="1:15" x14ac:dyDescent="0.25">
      <c r="A16315" t="s">
        <v>19</v>
      </c>
      <c r="B16315" t="s">
        <v>17</v>
      </c>
      <c r="C16315">
        <v>16</v>
      </c>
      <c r="D16315">
        <v>6</v>
      </c>
      <c r="E16315" t="b">
        <v>0</v>
      </c>
      <c r="F16315">
        <v>2.1999999999999999E-2</v>
      </c>
      <c r="G16315">
        <v>64</v>
      </c>
      <c r="H16315">
        <v>64</v>
      </c>
      <c r="I16315">
        <v>344</v>
      </c>
      <c r="J16315">
        <v>157</v>
      </c>
      <c r="K16315">
        <v>12</v>
      </c>
      <c r="L16315">
        <v>11</v>
      </c>
      <c r="M16315">
        <f t="shared" si="32895"/>
        <v>0</v>
      </c>
      <c r="N16315" t="b">
        <f t="shared" ref="N16315" si="33008">AND(MIN($F16313,$F16314,$F16315)=$F16315,MAX($H16313,$H16314,$H16315)=$H16315)</f>
        <v>0</v>
      </c>
      <c r="O16315" t="b">
        <f t="shared" ref="O16315" si="33009">AND(NOT(N16313),NOT(N16314),N16315)</f>
        <v>0</v>
      </c>
    </row>
    <row r="16316" spans="1:15" x14ac:dyDescent="0.25">
      <c r="A16316" t="s">
        <v>13</v>
      </c>
      <c r="B16316" t="s">
        <v>17</v>
      </c>
      <c r="C16316">
        <v>16</v>
      </c>
      <c r="D16316">
        <v>7</v>
      </c>
      <c r="E16316" t="b">
        <v>0</v>
      </c>
      <c r="F16316">
        <v>0.02</v>
      </c>
      <c r="G16316">
        <v>64</v>
      </c>
      <c r="H16316">
        <v>64</v>
      </c>
      <c r="I16316">
        <v>347</v>
      </c>
      <c r="J16316">
        <v>158</v>
      </c>
      <c r="K16316">
        <v>12</v>
      </c>
      <c r="L16316">
        <v>13</v>
      </c>
      <c r="M16316">
        <f t="shared" si="32895"/>
        <v>0</v>
      </c>
      <c r="N16316" t="b">
        <f t="shared" ref="N16316" si="33010">AND(MIN($F16316,$F16317,$F16318)=$F16316,MAX($H16316,$H16317,$H16318)=$H16316)</f>
        <v>1</v>
      </c>
      <c r="O16316" t="b">
        <f t="shared" ref="O16316" si="33011">AND(N16316,NOT(N16317),NOT(N16318))</f>
        <v>1</v>
      </c>
    </row>
    <row r="16317" spans="1:15" x14ac:dyDescent="0.25">
      <c r="A16317" t="s">
        <v>15</v>
      </c>
      <c r="B16317" t="s">
        <v>17</v>
      </c>
      <c r="C16317">
        <v>16</v>
      </c>
      <c r="D16317">
        <v>7</v>
      </c>
      <c r="E16317" t="b">
        <v>1</v>
      </c>
      <c r="F16317">
        <v>10.000999999999999</v>
      </c>
      <c r="G16317">
        <v>64</v>
      </c>
      <c r="H16317">
        <v>0</v>
      </c>
      <c r="I16317">
        <v>1850308</v>
      </c>
      <c r="J16317">
        <v>1796531</v>
      </c>
      <c r="K16317">
        <v>898262</v>
      </c>
      <c r="L16317">
        <v>19</v>
      </c>
      <c r="M16317">
        <f t="shared" si="32895"/>
        <v>64</v>
      </c>
      <c r="N16317" t="b">
        <f t="shared" ref="N16317" si="33012">AND(MIN($F16316,$F16317,$F16318)=$F16317,MAX($H16316,$H16317,$H16318)=$H16317)</f>
        <v>0</v>
      </c>
      <c r="O16317" t="b">
        <f t="shared" ref="O16317" si="33013">AND(NOT(N16316),N16317,NOT(N16318))</f>
        <v>0</v>
      </c>
    </row>
    <row r="16318" spans="1:15" x14ac:dyDescent="0.25">
      <c r="A16318" t="s">
        <v>19</v>
      </c>
      <c r="B16318" t="s">
        <v>17</v>
      </c>
      <c r="C16318">
        <v>16</v>
      </c>
      <c r="D16318">
        <v>7</v>
      </c>
      <c r="E16318" t="b">
        <v>0</v>
      </c>
      <c r="F16318">
        <v>2.3E-2</v>
      </c>
      <c r="G16318">
        <v>64</v>
      </c>
      <c r="H16318">
        <v>64</v>
      </c>
      <c r="I16318">
        <v>347</v>
      </c>
      <c r="J16318">
        <v>158</v>
      </c>
      <c r="K16318">
        <v>12</v>
      </c>
      <c r="L16318">
        <v>13</v>
      </c>
      <c r="M16318">
        <f t="shared" si="32895"/>
        <v>0</v>
      </c>
      <c r="N16318" t="b">
        <f t="shared" ref="N16318" si="33014">AND(MIN($F16316,$F16317,$F16318)=$F16318,MAX($H16316,$H16317,$H16318)=$H16318)</f>
        <v>0</v>
      </c>
      <c r="O16318" t="b">
        <f t="shared" ref="O16318" si="33015">AND(NOT(N16316),NOT(N16317),N16318)</f>
        <v>0</v>
      </c>
    </row>
    <row r="16319" spans="1:15" x14ac:dyDescent="0.25">
      <c r="A16319" t="s">
        <v>13</v>
      </c>
      <c r="B16319" t="s">
        <v>17</v>
      </c>
      <c r="C16319">
        <v>16</v>
      </c>
      <c r="D16319">
        <v>8</v>
      </c>
      <c r="E16319" t="b">
        <v>0</v>
      </c>
      <c r="F16319">
        <v>2.3E-2</v>
      </c>
      <c r="G16319">
        <v>64</v>
      </c>
      <c r="H16319">
        <v>64</v>
      </c>
      <c r="I16319">
        <v>350</v>
      </c>
      <c r="J16319">
        <v>165</v>
      </c>
      <c r="K16319">
        <v>15</v>
      </c>
      <c r="L16319">
        <v>13</v>
      </c>
      <c r="M16319">
        <f t="shared" si="32895"/>
        <v>0</v>
      </c>
      <c r="N16319" t="b">
        <f t="shared" ref="N16319" si="33016">AND(MIN($F16319,$F16320,$F16321)=$F16319,MAX($H16319,$H16320,$H16321)=$H16319)</f>
        <v>0</v>
      </c>
      <c r="O16319" t="b">
        <f t="shared" ref="O16319" si="33017">AND(N16319,NOT(N16320),NOT(N16321))</f>
        <v>0</v>
      </c>
    </row>
    <row r="16320" spans="1:15" x14ac:dyDescent="0.25">
      <c r="A16320" t="s">
        <v>15</v>
      </c>
      <c r="B16320" t="s">
        <v>17</v>
      </c>
      <c r="C16320">
        <v>16</v>
      </c>
      <c r="D16320">
        <v>8</v>
      </c>
      <c r="E16320" t="b">
        <v>1</v>
      </c>
      <c r="F16320">
        <v>10.000999999999999</v>
      </c>
      <c r="G16320">
        <v>64</v>
      </c>
      <c r="H16320">
        <v>0</v>
      </c>
      <c r="I16320">
        <v>1848458</v>
      </c>
      <c r="J16320">
        <v>1794739</v>
      </c>
      <c r="K16320">
        <v>897366</v>
      </c>
      <c r="L16320">
        <v>21</v>
      </c>
      <c r="M16320">
        <f t="shared" si="32895"/>
        <v>64</v>
      </c>
      <c r="N16320" t="b">
        <f t="shared" ref="N16320" si="33018">AND(MIN($F16319,$F16320,$F16321)=$F16320,MAX($H16319,$H16320,$H16321)=$H16320)</f>
        <v>0</v>
      </c>
      <c r="O16320" t="b">
        <f t="shared" ref="O16320" si="33019">AND(NOT(N16319),N16320,NOT(N16321))</f>
        <v>0</v>
      </c>
    </row>
    <row r="16321" spans="1:15" x14ac:dyDescent="0.25">
      <c r="A16321" t="s">
        <v>19</v>
      </c>
      <c r="B16321" t="s">
        <v>17</v>
      </c>
      <c r="C16321">
        <v>16</v>
      </c>
      <c r="D16321">
        <v>8</v>
      </c>
      <c r="E16321" t="b">
        <v>0</v>
      </c>
      <c r="F16321">
        <v>2.1999999999999999E-2</v>
      </c>
      <c r="G16321">
        <v>64</v>
      </c>
      <c r="H16321">
        <v>64</v>
      </c>
      <c r="I16321">
        <v>350</v>
      </c>
      <c r="J16321">
        <v>165</v>
      </c>
      <c r="K16321">
        <v>15</v>
      </c>
      <c r="L16321">
        <v>13</v>
      </c>
      <c r="M16321">
        <f t="shared" si="32895"/>
        <v>0</v>
      </c>
      <c r="N16321" t="b">
        <f t="shared" ref="N16321" si="33020">AND(MIN($F16319,$F16320,$F16321)=$F16321,MAX($H16319,$H16320,$H16321)=$H16321)</f>
        <v>1</v>
      </c>
      <c r="O16321" t="b">
        <f t="shared" ref="O16321" si="33021">AND(NOT(N16319),NOT(N16320),N16321)</f>
        <v>1</v>
      </c>
    </row>
    <row r="16322" spans="1:15" x14ac:dyDescent="0.25">
      <c r="A16322" t="s">
        <v>13</v>
      </c>
      <c r="B16322" t="s">
        <v>17</v>
      </c>
      <c r="C16322">
        <v>16</v>
      </c>
      <c r="D16322">
        <v>9</v>
      </c>
      <c r="E16322" t="b">
        <v>0</v>
      </c>
      <c r="F16322">
        <v>8.9999999999999993E-3</v>
      </c>
      <c r="G16322">
        <v>64</v>
      </c>
      <c r="H16322">
        <v>29</v>
      </c>
      <c r="I16322">
        <v>162</v>
      </c>
      <c r="J16322">
        <v>99</v>
      </c>
      <c r="K16322">
        <v>21</v>
      </c>
      <c r="L16322">
        <v>4</v>
      </c>
      <c r="M16322">
        <f t="shared" si="32895"/>
        <v>35</v>
      </c>
      <c r="N16322" t="b">
        <f t="shared" ref="N16322" si="33022">AND(MIN($F16322,$F16323,$F16324)=$F16322,MAX($H16322,$H16323,$H16324)=$H16322)</f>
        <v>0</v>
      </c>
      <c r="O16322" t="b">
        <f t="shared" ref="O16322" si="33023">AND(N16322,NOT(N16323),NOT(N16324))</f>
        <v>0</v>
      </c>
    </row>
    <row r="16323" spans="1:15" x14ac:dyDescent="0.25">
      <c r="A16323" t="s">
        <v>15</v>
      </c>
      <c r="B16323" t="s">
        <v>17</v>
      </c>
      <c r="C16323">
        <v>16</v>
      </c>
      <c r="D16323">
        <v>9</v>
      </c>
      <c r="E16323" t="b">
        <v>0</v>
      </c>
      <c r="F16323">
        <v>8.0000000000000002E-3</v>
      </c>
      <c r="G16323">
        <v>64</v>
      </c>
      <c r="H16323">
        <v>29</v>
      </c>
      <c r="I16323">
        <v>226</v>
      </c>
      <c r="J16323">
        <v>223</v>
      </c>
      <c r="K16323">
        <v>83</v>
      </c>
      <c r="L16323">
        <v>9</v>
      </c>
      <c r="M16323">
        <f t="shared" ref="M16323:M16386" si="33024">G16323-H16323</f>
        <v>35</v>
      </c>
      <c r="N16323" t="b">
        <f t="shared" ref="N16323" si="33025">AND(MIN($F16322,$F16323,$F16324)=$F16323,MAX($H16322,$H16323,$H16324)=$H16323)</f>
        <v>1</v>
      </c>
      <c r="O16323" t="b">
        <f t="shared" ref="O16323" si="33026">AND(NOT(N16322),N16323,NOT(N16324))</f>
        <v>1</v>
      </c>
    </row>
    <row r="16324" spans="1:15" x14ac:dyDescent="0.25">
      <c r="A16324" t="s">
        <v>19</v>
      </c>
      <c r="B16324" t="s">
        <v>17</v>
      </c>
      <c r="C16324">
        <v>16</v>
      </c>
      <c r="D16324">
        <v>9</v>
      </c>
      <c r="E16324" t="b">
        <v>0</v>
      </c>
      <c r="F16324">
        <v>0.01</v>
      </c>
      <c r="G16324">
        <v>64</v>
      </c>
      <c r="H16324">
        <v>29</v>
      </c>
      <c r="I16324">
        <v>162</v>
      </c>
      <c r="J16324">
        <v>99</v>
      </c>
      <c r="K16324">
        <v>21</v>
      </c>
      <c r="L16324">
        <v>4</v>
      </c>
      <c r="M16324">
        <f t="shared" si="33024"/>
        <v>35</v>
      </c>
      <c r="N16324" t="b">
        <f t="shared" ref="N16324" si="33027">AND(MIN($F16322,$F16323,$F16324)=$F16324,MAX($H16322,$H16323,$H16324)=$H16324)</f>
        <v>0</v>
      </c>
      <c r="O16324" t="b">
        <f t="shared" ref="O16324" si="33028">AND(NOT(N16322),NOT(N16323),N16324)</f>
        <v>0</v>
      </c>
    </row>
    <row r="16325" spans="1:15" x14ac:dyDescent="0.25">
      <c r="A16325" t="s">
        <v>13</v>
      </c>
      <c r="B16325" t="s">
        <v>17</v>
      </c>
      <c r="C16325">
        <v>17</v>
      </c>
      <c r="D16325">
        <v>0</v>
      </c>
      <c r="E16325" t="b">
        <v>0</v>
      </c>
      <c r="F16325">
        <v>8.0000000000000002E-3</v>
      </c>
      <c r="G16325">
        <v>64</v>
      </c>
      <c r="H16325">
        <v>22</v>
      </c>
      <c r="I16325">
        <v>114</v>
      </c>
      <c r="J16325">
        <v>57</v>
      </c>
      <c r="K16325">
        <v>7</v>
      </c>
      <c r="L16325">
        <v>3</v>
      </c>
      <c r="M16325">
        <f t="shared" si="33024"/>
        <v>42</v>
      </c>
      <c r="N16325" t="b">
        <f t="shared" ref="N16325" si="33029">AND(MIN($F16325,$F16326,$F16327)=$F16325,MAX($H16325,$H16326,$H16327)=$H16325)</f>
        <v>0</v>
      </c>
      <c r="O16325" t="b">
        <f t="shared" ref="O16325" si="33030">AND(N16325,NOT(N16326),NOT(N16327))</f>
        <v>0</v>
      </c>
    </row>
    <row r="16326" spans="1:15" x14ac:dyDescent="0.25">
      <c r="A16326" t="s">
        <v>15</v>
      </c>
      <c r="B16326" t="s">
        <v>17</v>
      </c>
      <c r="C16326">
        <v>17</v>
      </c>
      <c r="D16326">
        <v>0</v>
      </c>
      <c r="E16326" t="b">
        <v>0</v>
      </c>
      <c r="F16326">
        <v>6.0000000000000001E-3</v>
      </c>
      <c r="G16326">
        <v>64</v>
      </c>
      <c r="H16326">
        <v>22</v>
      </c>
      <c r="I16326">
        <v>85</v>
      </c>
      <c r="J16326">
        <v>81</v>
      </c>
      <c r="K16326">
        <v>19</v>
      </c>
      <c r="L16326">
        <v>5</v>
      </c>
      <c r="M16326">
        <f t="shared" si="33024"/>
        <v>42</v>
      </c>
      <c r="N16326" t="b">
        <f t="shared" ref="N16326" si="33031">AND(MIN($F16325,$F16326,$F16327)=$F16326,MAX($H16325,$H16326,$H16327)=$H16326)</f>
        <v>1</v>
      </c>
      <c r="O16326" t="b">
        <f t="shared" ref="O16326" si="33032">AND(NOT(N16325),N16326,NOT(N16327))</f>
        <v>0</v>
      </c>
    </row>
    <row r="16327" spans="1:15" x14ac:dyDescent="0.25">
      <c r="A16327" t="s">
        <v>19</v>
      </c>
      <c r="B16327" t="s">
        <v>17</v>
      </c>
      <c r="C16327">
        <v>17</v>
      </c>
      <c r="D16327">
        <v>0</v>
      </c>
      <c r="E16327" t="b">
        <v>0</v>
      </c>
      <c r="F16327">
        <v>6.0000000000000001E-3</v>
      </c>
      <c r="G16327">
        <v>64</v>
      </c>
      <c r="H16327">
        <v>22</v>
      </c>
      <c r="I16327">
        <v>114</v>
      </c>
      <c r="J16327">
        <v>57</v>
      </c>
      <c r="K16327">
        <v>7</v>
      </c>
      <c r="L16327">
        <v>3</v>
      </c>
      <c r="M16327">
        <f t="shared" si="33024"/>
        <v>42</v>
      </c>
      <c r="N16327" t="b">
        <f t="shared" ref="N16327" si="33033">AND(MIN($F16325,$F16326,$F16327)=$F16327,MAX($H16325,$H16326,$H16327)=$H16327)</f>
        <v>1</v>
      </c>
      <c r="O16327" t="b">
        <f t="shared" ref="O16327" si="33034">AND(NOT(N16325),NOT(N16326),N16327)</f>
        <v>0</v>
      </c>
    </row>
    <row r="16328" spans="1:15" x14ac:dyDescent="0.25">
      <c r="A16328" t="s">
        <v>13</v>
      </c>
      <c r="B16328" t="s">
        <v>17</v>
      </c>
      <c r="C16328">
        <v>17</v>
      </c>
      <c r="D16328">
        <v>10</v>
      </c>
      <c r="E16328" t="b">
        <v>0</v>
      </c>
      <c r="F16328">
        <v>1.7000000000000001E-2</v>
      </c>
      <c r="G16328">
        <v>64</v>
      </c>
      <c r="H16328">
        <v>64</v>
      </c>
      <c r="I16328">
        <v>354</v>
      </c>
      <c r="J16328">
        <v>206</v>
      </c>
      <c r="K16328">
        <v>38</v>
      </c>
      <c r="L16328">
        <v>7</v>
      </c>
      <c r="M16328">
        <f t="shared" si="33024"/>
        <v>0</v>
      </c>
      <c r="N16328" t="b">
        <f t="shared" ref="N16328" si="33035">AND(MIN($F16328,$F16329,$F16330)=$F16328,MAX($H16328,$H16329,$H16330)=$H16328)</f>
        <v>1</v>
      </c>
      <c r="O16328" t="b">
        <f t="shared" ref="O16328" si="33036">AND(N16328,NOT(N16329),NOT(N16330))</f>
        <v>1</v>
      </c>
    </row>
    <row r="16329" spans="1:15" x14ac:dyDescent="0.25">
      <c r="A16329" t="s">
        <v>15</v>
      </c>
      <c r="B16329" t="s">
        <v>17</v>
      </c>
      <c r="C16329">
        <v>17</v>
      </c>
      <c r="D16329">
        <v>10</v>
      </c>
      <c r="E16329" t="b">
        <v>0</v>
      </c>
      <c r="F16329">
        <v>3.2000000000000001E-2</v>
      </c>
      <c r="G16329">
        <v>64</v>
      </c>
      <c r="H16329">
        <v>64</v>
      </c>
      <c r="I16329">
        <v>1410</v>
      </c>
      <c r="J16329">
        <v>1398</v>
      </c>
      <c r="K16329">
        <v>634</v>
      </c>
      <c r="L16329">
        <v>10</v>
      </c>
      <c r="M16329">
        <f t="shared" si="33024"/>
        <v>0</v>
      </c>
      <c r="N16329" t="b">
        <f t="shared" ref="N16329" si="33037">AND(MIN($F16328,$F16329,$F16330)=$F16329,MAX($H16328,$H16329,$H16330)=$H16329)</f>
        <v>0</v>
      </c>
      <c r="O16329" t="b">
        <f t="shared" ref="O16329" si="33038">AND(NOT(N16328),N16329,NOT(N16330))</f>
        <v>0</v>
      </c>
    </row>
    <row r="16330" spans="1:15" x14ac:dyDescent="0.25">
      <c r="A16330" t="s">
        <v>19</v>
      </c>
      <c r="B16330" t="s">
        <v>17</v>
      </c>
      <c r="C16330">
        <v>17</v>
      </c>
      <c r="D16330">
        <v>10</v>
      </c>
      <c r="E16330" t="b">
        <v>0</v>
      </c>
      <c r="F16330">
        <v>2.3E-2</v>
      </c>
      <c r="G16330">
        <v>64</v>
      </c>
      <c r="H16330">
        <v>64</v>
      </c>
      <c r="I16330">
        <v>354</v>
      </c>
      <c r="J16330">
        <v>206</v>
      </c>
      <c r="K16330">
        <v>38</v>
      </c>
      <c r="L16330">
        <v>7</v>
      </c>
      <c r="M16330">
        <f t="shared" si="33024"/>
        <v>0</v>
      </c>
      <c r="N16330" t="b">
        <f t="shared" ref="N16330" si="33039">AND(MIN($F16328,$F16329,$F16330)=$F16330,MAX($H16328,$H16329,$H16330)=$H16330)</f>
        <v>0</v>
      </c>
      <c r="O16330" t="b">
        <f t="shared" ref="O16330" si="33040">AND(NOT(N16328),NOT(N16329),N16330)</f>
        <v>0</v>
      </c>
    </row>
    <row r="16331" spans="1:15" x14ac:dyDescent="0.25">
      <c r="A16331" t="s">
        <v>13</v>
      </c>
      <c r="B16331" t="s">
        <v>17</v>
      </c>
      <c r="C16331">
        <v>17</v>
      </c>
      <c r="D16331">
        <v>11</v>
      </c>
      <c r="E16331" t="b">
        <v>0</v>
      </c>
      <c r="F16331">
        <v>0.02</v>
      </c>
      <c r="G16331">
        <v>64</v>
      </c>
      <c r="H16331">
        <v>64</v>
      </c>
      <c r="I16331">
        <v>359</v>
      </c>
      <c r="J16331">
        <v>211</v>
      </c>
      <c r="K16331">
        <v>40</v>
      </c>
      <c r="L16331">
        <v>8</v>
      </c>
      <c r="M16331">
        <f t="shared" si="33024"/>
        <v>0</v>
      </c>
      <c r="N16331" t="b">
        <f t="shared" ref="N16331" si="33041">AND(MIN($F16331,$F16332,$F16333)=$F16331,MAX($H16331,$H16332,$H16333)=$H16331)</f>
        <v>0</v>
      </c>
      <c r="O16331" t="b">
        <f t="shared" ref="O16331" si="33042">AND(N16331,NOT(N16332),NOT(N16333))</f>
        <v>0</v>
      </c>
    </row>
    <row r="16332" spans="1:15" x14ac:dyDescent="0.25">
      <c r="A16332" t="s">
        <v>15</v>
      </c>
      <c r="B16332" t="s">
        <v>17</v>
      </c>
      <c r="C16332">
        <v>17</v>
      </c>
      <c r="D16332">
        <v>11</v>
      </c>
      <c r="E16332" t="b">
        <v>0</v>
      </c>
      <c r="F16332">
        <v>5.3999999999999999E-2</v>
      </c>
      <c r="G16332">
        <v>64</v>
      </c>
      <c r="H16332">
        <v>64</v>
      </c>
      <c r="I16332">
        <v>6246</v>
      </c>
      <c r="J16332">
        <v>6211</v>
      </c>
      <c r="K16332">
        <v>3040</v>
      </c>
      <c r="L16332">
        <v>13</v>
      </c>
      <c r="M16332">
        <f t="shared" si="33024"/>
        <v>0</v>
      </c>
      <c r="N16332" t="b">
        <f t="shared" ref="N16332" si="33043">AND(MIN($F16331,$F16332,$F16333)=$F16332,MAX($H16331,$H16332,$H16333)=$H16332)</f>
        <v>0</v>
      </c>
      <c r="O16332" t="b">
        <f t="shared" ref="O16332" si="33044">AND(NOT(N16331),N16332,NOT(N16333))</f>
        <v>0</v>
      </c>
    </row>
    <row r="16333" spans="1:15" x14ac:dyDescent="0.25">
      <c r="A16333" t="s">
        <v>19</v>
      </c>
      <c r="B16333" t="s">
        <v>17</v>
      </c>
      <c r="C16333">
        <v>17</v>
      </c>
      <c r="D16333">
        <v>11</v>
      </c>
      <c r="E16333" t="b">
        <v>0</v>
      </c>
      <c r="F16333">
        <v>1.9E-2</v>
      </c>
      <c r="G16333">
        <v>64</v>
      </c>
      <c r="H16333">
        <v>64</v>
      </c>
      <c r="I16333">
        <v>359</v>
      </c>
      <c r="J16333">
        <v>211</v>
      </c>
      <c r="K16333">
        <v>40</v>
      </c>
      <c r="L16333">
        <v>8</v>
      </c>
      <c r="M16333">
        <f t="shared" si="33024"/>
        <v>0</v>
      </c>
      <c r="N16333" t="b">
        <f t="shared" ref="N16333" si="33045">AND(MIN($F16331,$F16332,$F16333)=$F16333,MAX($H16331,$H16332,$H16333)=$H16333)</f>
        <v>1</v>
      </c>
      <c r="O16333" t="b">
        <f t="shared" ref="O16333" si="33046">AND(NOT(N16331),NOT(N16332),N16333)</f>
        <v>1</v>
      </c>
    </row>
    <row r="16334" spans="1:15" x14ac:dyDescent="0.25">
      <c r="A16334" t="s">
        <v>13</v>
      </c>
      <c r="B16334" t="s">
        <v>17</v>
      </c>
      <c r="C16334">
        <v>17</v>
      </c>
      <c r="D16334">
        <v>12</v>
      </c>
      <c r="E16334" t="b">
        <v>0</v>
      </c>
      <c r="F16334">
        <v>2.3E-2</v>
      </c>
      <c r="G16334">
        <v>64</v>
      </c>
      <c r="H16334">
        <v>64</v>
      </c>
      <c r="I16334">
        <v>363</v>
      </c>
      <c r="J16334">
        <v>212</v>
      </c>
      <c r="K16334">
        <v>40</v>
      </c>
      <c r="L16334">
        <v>9</v>
      </c>
      <c r="M16334">
        <f t="shared" si="33024"/>
        <v>0</v>
      </c>
      <c r="N16334" t="b">
        <f t="shared" ref="N16334" si="33047">AND(MIN($F16334,$F16335,$F16336)=$F16334,MAX($H16334,$H16335,$H16336)=$H16334)</f>
        <v>1</v>
      </c>
      <c r="O16334" t="b">
        <f t="shared" ref="O16334" si="33048">AND(N16334,NOT(N16335),NOT(N16336))</f>
        <v>1</v>
      </c>
    </row>
    <row r="16335" spans="1:15" x14ac:dyDescent="0.25">
      <c r="A16335" t="s">
        <v>15</v>
      </c>
      <c r="B16335" t="s">
        <v>17</v>
      </c>
      <c r="C16335">
        <v>17</v>
      </c>
      <c r="D16335">
        <v>12</v>
      </c>
      <c r="E16335" t="b">
        <v>0</v>
      </c>
      <c r="F16335">
        <v>0.33800000000000002</v>
      </c>
      <c r="G16335">
        <v>64</v>
      </c>
      <c r="H16335">
        <v>64</v>
      </c>
      <c r="I16335">
        <v>59302</v>
      </c>
      <c r="J16335">
        <v>59024</v>
      </c>
      <c r="K16335">
        <v>29446</v>
      </c>
      <c r="L16335">
        <v>16</v>
      </c>
      <c r="M16335">
        <f t="shared" si="33024"/>
        <v>0</v>
      </c>
      <c r="N16335" t="b">
        <f t="shared" ref="N16335" si="33049">AND(MIN($F16334,$F16335,$F16336)=$F16335,MAX($H16334,$H16335,$H16336)=$H16335)</f>
        <v>0</v>
      </c>
      <c r="O16335" t="b">
        <f t="shared" ref="O16335" si="33050">AND(NOT(N16334),N16335,NOT(N16336))</f>
        <v>0</v>
      </c>
    </row>
    <row r="16336" spans="1:15" x14ac:dyDescent="0.25">
      <c r="A16336" t="s">
        <v>19</v>
      </c>
      <c r="B16336" t="s">
        <v>17</v>
      </c>
      <c r="C16336">
        <v>17</v>
      </c>
      <c r="D16336">
        <v>12</v>
      </c>
      <c r="E16336" t="b">
        <v>0</v>
      </c>
      <c r="F16336">
        <v>8.5999999999999993E-2</v>
      </c>
      <c r="G16336">
        <v>64</v>
      </c>
      <c r="H16336">
        <v>64</v>
      </c>
      <c r="I16336">
        <v>363</v>
      </c>
      <c r="J16336">
        <v>212</v>
      </c>
      <c r="K16336">
        <v>40</v>
      </c>
      <c r="L16336">
        <v>9</v>
      </c>
      <c r="M16336">
        <f t="shared" si="33024"/>
        <v>0</v>
      </c>
      <c r="N16336" t="b">
        <f t="shared" ref="N16336" si="33051">AND(MIN($F16334,$F16335,$F16336)=$F16336,MAX($H16334,$H16335,$H16336)=$H16336)</f>
        <v>0</v>
      </c>
      <c r="O16336" t="b">
        <f t="shared" ref="O16336" si="33052">AND(NOT(N16334),NOT(N16335),N16336)</f>
        <v>0</v>
      </c>
    </row>
    <row r="16337" spans="1:15" x14ac:dyDescent="0.25">
      <c r="A16337" t="s">
        <v>13</v>
      </c>
      <c r="B16337" t="s">
        <v>17</v>
      </c>
      <c r="C16337">
        <v>17</v>
      </c>
      <c r="D16337">
        <v>13</v>
      </c>
      <c r="E16337" t="b">
        <v>0</v>
      </c>
      <c r="F16337">
        <v>1.9E-2</v>
      </c>
      <c r="G16337">
        <v>64</v>
      </c>
      <c r="H16337">
        <v>64</v>
      </c>
      <c r="I16337">
        <v>362</v>
      </c>
      <c r="J16337">
        <v>209</v>
      </c>
      <c r="K16337">
        <v>38</v>
      </c>
      <c r="L16337">
        <v>10</v>
      </c>
      <c r="M16337">
        <f t="shared" si="33024"/>
        <v>0</v>
      </c>
      <c r="N16337" t="b">
        <f t="shared" ref="N16337" si="33053">AND(MIN($F16337,$F16338,$F16339)=$F16337,MAX($H16337,$H16338,$H16339)=$H16337)</f>
        <v>1</v>
      </c>
      <c r="O16337" t="b">
        <f t="shared" ref="O16337" si="33054">AND(N16337,NOT(N16338),NOT(N16339))</f>
        <v>1</v>
      </c>
    </row>
    <row r="16338" spans="1:15" x14ac:dyDescent="0.25">
      <c r="A16338" t="s">
        <v>15</v>
      </c>
      <c r="B16338" t="s">
        <v>17</v>
      </c>
      <c r="C16338">
        <v>17</v>
      </c>
      <c r="D16338">
        <v>13</v>
      </c>
      <c r="E16338" t="b">
        <v>0</v>
      </c>
      <c r="F16338">
        <v>3.5960000000000001</v>
      </c>
      <c r="G16338">
        <v>64</v>
      </c>
      <c r="H16338">
        <v>64</v>
      </c>
      <c r="I16338">
        <v>642482</v>
      </c>
      <c r="J16338">
        <v>639541</v>
      </c>
      <c r="K16338">
        <v>319704</v>
      </c>
      <c r="L16338">
        <v>17</v>
      </c>
      <c r="M16338">
        <f t="shared" si="33024"/>
        <v>0</v>
      </c>
      <c r="N16338" t="b">
        <f t="shared" ref="N16338" si="33055">AND(MIN($F16337,$F16338,$F16339)=$F16338,MAX($H16337,$H16338,$H16339)=$H16338)</f>
        <v>0</v>
      </c>
      <c r="O16338" t="b">
        <f t="shared" ref="O16338" si="33056">AND(NOT(N16337),N16338,NOT(N16339))</f>
        <v>0</v>
      </c>
    </row>
    <row r="16339" spans="1:15" x14ac:dyDescent="0.25">
      <c r="A16339" t="s">
        <v>19</v>
      </c>
      <c r="B16339" t="s">
        <v>17</v>
      </c>
      <c r="C16339">
        <v>17</v>
      </c>
      <c r="D16339">
        <v>13</v>
      </c>
      <c r="E16339" t="b">
        <v>0</v>
      </c>
      <c r="F16339">
        <v>2.1000000000000001E-2</v>
      </c>
      <c r="G16339">
        <v>64</v>
      </c>
      <c r="H16339">
        <v>64</v>
      </c>
      <c r="I16339">
        <v>362</v>
      </c>
      <c r="J16339">
        <v>209</v>
      </c>
      <c r="K16339">
        <v>38</v>
      </c>
      <c r="L16339">
        <v>10</v>
      </c>
      <c r="M16339">
        <f t="shared" si="33024"/>
        <v>0</v>
      </c>
      <c r="N16339" t="b">
        <f t="shared" ref="N16339" si="33057">AND(MIN($F16337,$F16338,$F16339)=$F16339,MAX($H16337,$H16338,$H16339)=$H16339)</f>
        <v>0</v>
      </c>
      <c r="O16339" t="b">
        <f t="shared" ref="O16339" si="33058">AND(NOT(N16337),NOT(N16338),N16339)</f>
        <v>0</v>
      </c>
    </row>
    <row r="16340" spans="1:15" x14ac:dyDescent="0.25">
      <c r="A16340" t="s">
        <v>13</v>
      </c>
      <c r="B16340" t="s">
        <v>17</v>
      </c>
      <c r="C16340">
        <v>17</v>
      </c>
      <c r="D16340">
        <v>14</v>
      </c>
      <c r="E16340" t="b">
        <v>0</v>
      </c>
      <c r="F16340">
        <v>2.5999999999999999E-2</v>
      </c>
      <c r="G16340">
        <v>64</v>
      </c>
      <c r="H16340">
        <v>64</v>
      </c>
      <c r="I16340">
        <v>364</v>
      </c>
      <c r="J16340">
        <v>210</v>
      </c>
      <c r="K16340">
        <v>38</v>
      </c>
      <c r="L16340">
        <v>11</v>
      </c>
      <c r="M16340">
        <f t="shared" si="33024"/>
        <v>0</v>
      </c>
      <c r="N16340" t="b">
        <f t="shared" ref="N16340" si="33059">AND(MIN($F16340,$F16341,$F16342)=$F16340,MAX($H16340,$H16341,$H16342)=$H16340)</f>
        <v>1</v>
      </c>
      <c r="O16340" t="b">
        <f t="shared" ref="O16340" si="33060">AND(N16340,NOT(N16341),NOT(N16342))</f>
        <v>1</v>
      </c>
    </row>
    <row r="16341" spans="1:15" x14ac:dyDescent="0.25">
      <c r="A16341" t="s">
        <v>15</v>
      </c>
      <c r="B16341" t="s">
        <v>17</v>
      </c>
      <c r="C16341">
        <v>17</v>
      </c>
      <c r="D16341">
        <v>14</v>
      </c>
      <c r="E16341" t="b">
        <v>1</v>
      </c>
      <c r="F16341">
        <v>10.000999999999999</v>
      </c>
      <c r="G16341">
        <v>64</v>
      </c>
      <c r="H16341">
        <v>0</v>
      </c>
      <c r="I16341">
        <v>1797506</v>
      </c>
      <c r="J16341">
        <v>1789297</v>
      </c>
      <c r="K16341">
        <v>894646</v>
      </c>
      <c r="L16341">
        <v>21</v>
      </c>
      <c r="M16341">
        <f t="shared" si="33024"/>
        <v>64</v>
      </c>
      <c r="N16341" t="b">
        <f t="shared" ref="N16341" si="33061">AND(MIN($F16340,$F16341,$F16342)=$F16341,MAX($H16340,$H16341,$H16342)=$H16341)</f>
        <v>0</v>
      </c>
      <c r="O16341" t="b">
        <f t="shared" ref="O16341" si="33062">AND(NOT(N16340),N16341,NOT(N16342))</f>
        <v>0</v>
      </c>
    </row>
    <row r="16342" spans="1:15" x14ac:dyDescent="0.25">
      <c r="A16342" t="s">
        <v>19</v>
      </c>
      <c r="B16342" t="s">
        <v>17</v>
      </c>
      <c r="C16342">
        <v>17</v>
      </c>
      <c r="D16342">
        <v>14</v>
      </c>
      <c r="E16342" t="b">
        <v>0</v>
      </c>
      <c r="F16342">
        <v>3.5999999999999997E-2</v>
      </c>
      <c r="G16342">
        <v>64</v>
      </c>
      <c r="H16342">
        <v>64</v>
      </c>
      <c r="I16342">
        <v>364</v>
      </c>
      <c r="J16342">
        <v>210</v>
      </c>
      <c r="K16342">
        <v>38</v>
      </c>
      <c r="L16342">
        <v>11</v>
      </c>
      <c r="M16342">
        <f t="shared" si="33024"/>
        <v>0</v>
      </c>
      <c r="N16342" t="b">
        <f t="shared" ref="N16342" si="33063">AND(MIN($F16340,$F16341,$F16342)=$F16342,MAX($H16340,$H16341,$H16342)=$H16342)</f>
        <v>0</v>
      </c>
      <c r="O16342" t="b">
        <f t="shared" ref="O16342" si="33064">AND(NOT(N16340),NOT(N16341),N16342)</f>
        <v>0</v>
      </c>
    </row>
    <row r="16343" spans="1:15" x14ac:dyDescent="0.25">
      <c r="A16343" t="s">
        <v>13</v>
      </c>
      <c r="B16343" t="s">
        <v>17</v>
      </c>
      <c r="C16343">
        <v>17</v>
      </c>
      <c r="D16343">
        <v>15</v>
      </c>
      <c r="E16343" t="b">
        <v>0</v>
      </c>
      <c r="F16343">
        <v>3.1E-2</v>
      </c>
      <c r="G16343">
        <v>64</v>
      </c>
      <c r="H16343">
        <v>64</v>
      </c>
      <c r="I16343">
        <v>363</v>
      </c>
      <c r="J16343">
        <v>207</v>
      </c>
      <c r="K16343">
        <v>36</v>
      </c>
      <c r="L16343">
        <v>12</v>
      </c>
      <c r="M16343">
        <f t="shared" si="33024"/>
        <v>0</v>
      </c>
      <c r="N16343" t="b">
        <f t="shared" ref="N16343" si="33065">AND(MIN($F16343,$F16344,$F16345)=$F16343,MAX($H16343,$H16344,$H16345)=$H16343)</f>
        <v>0</v>
      </c>
      <c r="O16343" t="b">
        <f t="shared" ref="O16343" si="33066">AND(N16343,NOT(N16344),NOT(N16345))</f>
        <v>0</v>
      </c>
    </row>
    <row r="16344" spans="1:15" x14ac:dyDescent="0.25">
      <c r="A16344" t="s">
        <v>15</v>
      </c>
      <c r="B16344" t="s">
        <v>17</v>
      </c>
      <c r="C16344">
        <v>17</v>
      </c>
      <c r="D16344">
        <v>15</v>
      </c>
      <c r="E16344" t="b">
        <v>1</v>
      </c>
      <c r="F16344">
        <v>10.002000000000001</v>
      </c>
      <c r="G16344">
        <v>64</v>
      </c>
      <c r="H16344">
        <v>0</v>
      </c>
      <c r="I16344">
        <v>1781410</v>
      </c>
      <c r="J16344">
        <v>1773274</v>
      </c>
      <c r="K16344">
        <v>886633</v>
      </c>
      <c r="L16344">
        <v>22</v>
      </c>
      <c r="M16344">
        <f t="shared" si="33024"/>
        <v>64</v>
      </c>
      <c r="N16344" t="b">
        <f t="shared" ref="N16344" si="33067">AND(MIN($F16343,$F16344,$F16345)=$F16344,MAX($H16343,$H16344,$H16345)=$H16344)</f>
        <v>0</v>
      </c>
      <c r="O16344" t="b">
        <f t="shared" ref="O16344" si="33068">AND(NOT(N16343),N16344,NOT(N16345))</f>
        <v>0</v>
      </c>
    </row>
    <row r="16345" spans="1:15" x14ac:dyDescent="0.25">
      <c r="A16345" t="s">
        <v>19</v>
      </c>
      <c r="B16345" t="s">
        <v>17</v>
      </c>
      <c r="C16345">
        <v>17</v>
      </c>
      <c r="D16345">
        <v>15</v>
      </c>
      <c r="E16345" t="b">
        <v>0</v>
      </c>
      <c r="F16345">
        <v>2.1000000000000001E-2</v>
      </c>
      <c r="G16345">
        <v>64</v>
      </c>
      <c r="H16345">
        <v>64</v>
      </c>
      <c r="I16345">
        <v>363</v>
      </c>
      <c r="J16345">
        <v>207</v>
      </c>
      <c r="K16345">
        <v>36</v>
      </c>
      <c r="L16345">
        <v>12</v>
      </c>
      <c r="M16345">
        <f t="shared" si="33024"/>
        <v>0</v>
      </c>
      <c r="N16345" t="b">
        <f t="shared" ref="N16345" si="33069">AND(MIN($F16343,$F16344,$F16345)=$F16345,MAX($H16343,$H16344,$H16345)=$H16345)</f>
        <v>1</v>
      </c>
      <c r="O16345" t="b">
        <f t="shared" ref="O16345" si="33070">AND(NOT(N16343),NOT(N16344),N16345)</f>
        <v>1</v>
      </c>
    </row>
    <row r="16346" spans="1:15" x14ac:dyDescent="0.25">
      <c r="A16346" t="s">
        <v>13</v>
      </c>
      <c r="B16346" t="s">
        <v>17</v>
      </c>
      <c r="C16346">
        <v>17</v>
      </c>
      <c r="D16346">
        <v>16</v>
      </c>
      <c r="E16346" t="b">
        <v>0</v>
      </c>
      <c r="F16346">
        <v>0.02</v>
      </c>
      <c r="G16346">
        <v>64</v>
      </c>
      <c r="H16346">
        <v>64</v>
      </c>
      <c r="I16346">
        <v>368</v>
      </c>
      <c r="J16346">
        <v>212</v>
      </c>
      <c r="K16346">
        <v>38</v>
      </c>
      <c r="L16346">
        <v>13</v>
      </c>
      <c r="M16346">
        <f t="shared" si="33024"/>
        <v>0</v>
      </c>
      <c r="N16346" t="b">
        <f t="shared" ref="N16346" si="33071">AND(MIN($F16346,$F16347,$F16348)=$F16346,MAX($H16346,$H16347,$H16348)=$H16346)</f>
        <v>1</v>
      </c>
      <c r="O16346" t="b">
        <f t="shared" ref="O16346" si="33072">AND(N16346,NOT(N16347),NOT(N16348))</f>
        <v>1</v>
      </c>
    </row>
    <row r="16347" spans="1:15" x14ac:dyDescent="0.25">
      <c r="A16347" t="s">
        <v>15</v>
      </c>
      <c r="B16347" t="s">
        <v>17</v>
      </c>
      <c r="C16347">
        <v>17</v>
      </c>
      <c r="D16347">
        <v>16</v>
      </c>
      <c r="E16347" t="b">
        <v>1</v>
      </c>
      <c r="F16347">
        <v>10.000999999999999</v>
      </c>
      <c r="G16347">
        <v>64</v>
      </c>
      <c r="H16347">
        <v>0</v>
      </c>
      <c r="I16347">
        <v>1757427</v>
      </c>
      <c r="J16347">
        <v>1749399</v>
      </c>
      <c r="K16347">
        <v>874695</v>
      </c>
      <c r="L16347">
        <v>24</v>
      </c>
      <c r="M16347">
        <f t="shared" si="33024"/>
        <v>64</v>
      </c>
      <c r="N16347" t="b">
        <f t="shared" ref="N16347" si="33073">AND(MIN($F16346,$F16347,$F16348)=$F16347,MAX($H16346,$H16347,$H16348)=$H16347)</f>
        <v>0</v>
      </c>
      <c r="O16347" t="b">
        <f t="shared" ref="O16347" si="33074">AND(NOT(N16346),N16347,NOT(N16348))</f>
        <v>0</v>
      </c>
    </row>
    <row r="16348" spans="1:15" x14ac:dyDescent="0.25">
      <c r="A16348" t="s">
        <v>19</v>
      </c>
      <c r="B16348" t="s">
        <v>17</v>
      </c>
      <c r="C16348">
        <v>17</v>
      </c>
      <c r="D16348">
        <v>16</v>
      </c>
      <c r="E16348" t="b">
        <v>0</v>
      </c>
      <c r="F16348">
        <v>2.1000000000000001E-2</v>
      </c>
      <c r="G16348">
        <v>64</v>
      </c>
      <c r="H16348">
        <v>64</v>
      </c>
      <c r="I16348">
        <v>368</v>
      </c>
      <c r="J16348">
        <v>212</v>
      </c>
      <c r="K16348">
        <v>38</v>
      </c>
      <c r="L16348">
        <v>13</v>
      </c>
      <c r="M16348">
        <f t="shared" si="33024"/>
        <v>0</v>
      </c>
      <c r="N16348" t="b">
        <f t="shared" ref="N16348" si="33075">AND(MIN($F16346,$F16347,$F16348)=$F16348,MAX($H16346,$H16347,$H16348)=$H16348)</f>
        <v>0</v>
      </c>
      <c r="O16348" t="b">
        <f t="shared" ref="O16348" si="33076">AND(NOT(N16346),NOT(N16347),N16348)</f>
        <v>0</v>
      </c>
    </row>
    <row r="16349" spans="1:15" x14ac:dyDescent="0.25">
      <c r="A16349" t="s">
        <v>13</v>
      </c>
      <c r="B16349" t="s">
        <v>17</v>
      </c>
      <c r="C16349">
        <v>17</v>
      </c>
      <c r="D16349">
        <v>17</v>
      </c>
      <c r="E16349" t="b">
        <v>0</v>
      </c>
      <c r="F16349">
        <v>3.3000000000000002E-2</v>
      </c>
      <c r="G16349">
        <v>64</v>
      </c>
      <c r="H16349">
        <v>64</v>
      </c>
      <c r="I16349">
        <v>373</v>
      </c>
      <c r="J16349">
        <v>217</v>
      </c>
      <c r="K16349">
        <v>40</v>
      </c>
      <c r="L16349">
        <v>15</v>
      </c>
      <c r="M16349">
        <f t="shared" si="33024"/>
        <v>0</v>
      </c>
      <c r="N16349" t="b">
        <f t="shared" ref="N16349" si="33077">AND(MIN($F16349,$F16350,$F16351)=$F16349,MAX($H16349,$H16350,$H16351)=$H16349)</f>
        <v>0</v>
      </c>
      <c r="O16349" t="b">
        <f t="shared" ref="O16349" si="33078">AND(N16349,NOT(N16350),NOT(N16351))</f>
        <v>0</v>
      </c>
    </row>
    <row r="16350" spans="1:15" x14ac:dyDescent="0.25">
      <c r="A16350" t="s">
        <v>15</v>
      </c>
      <c r="B16350" t="s">
        <v>17</v>
      </c>
      <c r="C16350">
        <v>17</v>
      </c>
      <c r="D16350">
        <v>17</v>
      </c>
      <c r="E16350" t="b">
        <v>1</v>
      </c>
      <c r="F16350">
        <v>10.000999999999999</v>
      </c>
      <c r="G16350">
        <v>64</v>
      </c>
      <c r="H16350">
        <v>0</v>
      </c>
      <c r="I16350">
        <v>1736753</v>
      </c>
      <c r="J16350">
        <v>1728822</v>
      </c>
      <c r="K16350">
        <v>864407</v>
      </c>
      <c r="L16350">
        <v>21</v>
      </c>
      <c r="M16350">
        <f t="shared" si="33024"/>
        <v>64</v>
      </c>
      <c r="N16350" t="b">
        <f t="shared" ref="N16350" si="33079">AND(MIN($F16349,$F16350,$F16351)=$F16350,MAX($H16349,$H16350,$H16351)=$H16350)</f>
        <v>0</v>
      </c>
      <c r="O16350" t="b">
        <f t="shared" ref="O16350" si="33080">AND(NOT(N16349),N16350,NOT(N16351))</f>
        <v>0</v>
      </c>
    </row>
    <row r="16351" spans="1:15" x14ac:dyDescent="0.25">
      <c r="A16351" t="s">
        <v>19</v>
      </c>
      <c r="B16351" t="s">
        <v>17</v>
      </c>
      <c r="C16351">
        <v>17</v>
      </c>
      <c r="D16351">
        <v>17</v>
      </c>
      <c r="E16351" t="b">
        <v>0</v>
      </c>
      <c r="F16351">
        <v>2.7E-2</v>
      </c>
      <c r="G16351">
        <v>64</v>
      </c>
      <c r="H16351">
        <v>64</v>
      </c>
      <c r="I16351">
        <v>373</v>
      </c>
      <c r="J16351">
        <v>217</v>
      </c>
      <c r="K16351">
        <v>40</v>
      </c>
      <c r="L16351">
        <v>15</v>
      </c>
      <c r="M16351">
        <f t="shared" si="33024"/>
        <v>0</v>
      </c>
      <c r="N16351" t="b">
        <f t="shared" ref="N16351" si="33081">AND(MIN($F16349,$F16350,$F16351)=$F16351,MAX($H16349,$H16350,$H16351)=$H16351)</f>
        <v>1</v>
      </c>
      <c r="O16351" t="b">
        <f t="shared" ref="O16351" si="33082">AND(NOT(N16349),NOT(N16350),N16351)</f>
        <v>1</v>
      </c>
    </row>
    <row r="16352" spans="1:15" x14ac:dyDescent="0.25">
      <c r="A16352" t="s">
        <v>13</v>
      </c>
      <c r="B16352" t="s">
        <v>17</v>
      </c>
      <c r="C16352">
        <v>17</v>
      </c>
      <c r="D16352">
        <v>18</v>
      </c>
      <c r="E16352" t="b">
        <v>0</v>
      </c>
      <c r="F16352">
        <v>8.9999999999999993E-3</v>
      </c>
      <c r="G16352">
        <v>64</v>
      </c>
      <c r="H16352">
        <v>27</v>
      </c>
      <c r="I16352">
        <v>163</v>
      </c>
      <c r="J16352">
        <v>107</v>
      </c>
      <c r="K16352">
        <v>27</v>
      </c>
      <c r="L16352">
        <v>4</v>
      </c>
      <c r="M16352">
        <f t="shared" si="33024"/>
        <v>37</v>
      </c>
      <c r="N16352" t="b">
        <f t="shared" ref="N16352" si="33083">AND(MIN($F16352,$F16353,$F16354)=$F16352,MAX($H16352,$H16353,$H16354)=$H16352)</f>
        <v>1</v>
      </c>
      <c r="O16352" t="b">
        <f t="shared" ref="O16352" si="33084">AND(N16352,NOT(N16353),NOT(N16354))</f>
        <v>0</v>
      </c>
    </row>
    <row r="16353" spans="1:15" x14ac:dyDescent="0.25">
      <c r="A16353" t="s">
        <v>15</v>
      </c>
      <c r="B16353" t="s">
        <v>17</v>
      </c>
      <c r="C16353">
        <v>17</v>
      </c>
      <c r="D16353">
        <v>18</v>
      </c>
      <c r="E16353" t="b">
        <v>0</v>
      </c>
      <c r="F16353">
        <v>8.9999999999999993E-3</v>
      </c>
      <c r="G16353">
        <v>64</v>
      </c>
      <c r="H16353">
        <v>27</v>
      </c>
      <c r="I16353">
        <v>299</v>
      </c>
      <c r="J16353">
        <v>297</v>
      </c>
      <c r="K16353">
        <v>122</v>
      </c>
      <c r="L16353">
        <v>9</v>
      </c>
      <c r="M16353">
        <f t="shared" si="33024"/>
        <v>37</v>
      </c>
      <c r="N16353" t="b">
        <f t="shared" ref="N16353" si="33085">AND(MIN($F16352,$F16353,$F16354)=$F16353,MAX($H16352,$H16353,$H16354)=$H16353)</f>
        <v>1</v>
      </c>
      <c r="O16353" t="b">
        <f t="shared" ref="O16353" si="33086">AND(NOT(N16352),N16353,NOT(N16354))</f>
        <v>0</v>
      </c>
    </row>
    <row r="16354" spans="1:15" x14ac:dyDescent="0.25">
      <c r="A16354" t="s">
        <v>19</v>
      </c>
      <c r="B16354" t="s">
        <v>17</v>
      </c>
      <c r="C16354">
        <v>17</v>
      </c>
      <c r="D16354">
        <v>18</v>
      </c>
      <c r="E16354" t="b">
        <v>0</v>
      </c>
      <c r="F16354">
        <v>8.9999999999999993E-3</v>
      </c>
      <c r="G16354">
        <v>64</v>
      </c>
      <c r="H16354">
        <v>27</v>
      </c>
      <c r="I16354">
        <v>163</v>
      </c>
      <c r="J16354">
        <v>107</v>
      </c>
      <c r="K16354">
        <v>27</v>
      </c>
      <c r="L16354">
        <v>4</v>
      </c>
      <c r="M16354">
        <f t="shared" si="33024"/>
        <v>37</v>
      </c>
      <c r="N16354" t="b">
        <f t="shared" ref="N16354" si="33087">AND(MIN($F16352,$F16353,$F16354)=$F16354,MAX($H16352,$H16353,$H16354)=$H16354)</f>
        <v>1</v>
      </c>
      <c r="O16354" t="b">
        <f t="shared" ref="O16354" si="33088">AND(NOT(N16352),NOT(N16353),N16354)</f>
        <v>0</v>
      </c>
    </row>
    <row r="16355" spans="1:15" x14ac:dyDescent="0.25">
      <c r="A16355" t="s">
        <v>13</v>
      </c>
      <c r="B16355" t="s">
        <v>17</v>
      </c>
      <c r="C16355">
        <v>17</v>
      </c>
      <c r="D16355">
        <v>19</v>
      </c>
      <c r="E16355" t="b">
        <v>0</v>
      </c>
      <c r="F16355">
        <v>1.7000000000000001E-2</v>
      </c>
      <c r="G16355">
        <v>64</v>
      </c>
      <c r="H16355">
        <v>64</v>
      </c>
      <c r="I16355">
        <v>382</v>
      </c>
      <c r="J16355">
        <v>238</v>
      </c>
      <c r="K16355">
        <v>54</v>
      </c>
      <c r="L16355">
        <v>7</v>
      </c>
      <c r="M16355">
        <f t="shared" si="33024"/>
        <v>0</v>
      </c>
      <c r="N16355" t="b">
        <f t="shared" ref="N16355" si="33089">AND(MIN($F16355,$F16356,$F16357)=$F16355,MAX($H16355,$H16356,$H16357)=$H16355)</f>
        <v>1</v>
      </c>
      <c r="O16355" t="b">
        <f t="shared" ref="O16355" si="33090">AND(N16355,NOT(N16356),NOT(N16357))</f>
        <v>1</v>
      </c>
    </row>
    <row r="16356" spans="1:15" x14ac:dyDescent="0.25">
      <c r="A16356" t="s">
        <v>15</v>
      </c>
      <c r="B16356" t="s">
        <v>17</v>
      </c>
      <c r="C16356">
        <v>17</v>
      </c>
      <c r="D16356">
        <v>19</v>
      </c>
      <c r="E16356" t="b">
        <v>0</v>
      </c>
      <c r="F16356">
        <v>3.4000000000000002E-2</v>
      </c>
      <c r="G16356">
        <v>64</v>
      </c>
      <c r="H16356">
        <v>64</v>
      </c>
      <c r="I16356">
        <v>3071</v>
      </c>
      <c r="J16356">
        <v>3054</v>
      </c>
      <c r="K16356">
        <v>1462</v>
      </c>
      <c r="L16356">
        <v>10</v>
      </c>
      <c r="M16356">
        <f t="shared" si="33024"/>
        <v>0</v>
      </c>
      <c r="N16356" t="b">
        <f t="shared" ref="N16356" si="33091">AND(MIN($F16355,$F16356,$F16357)=$F16356,MAX($H16355,$H16356,$H16357)=$H16356)</f>
        <v>0</v>
      </c>
      <c r="O16356" t="b">
        <f t="shared" ref="O16356" si="33092">AND(NOT(N16355),N16356,NOT(N16357))</f>
        <v>0</v>
      </c>
    </row>
    <row r="16357" spans="1:15" x14ac:dyDescent="0.25">
      <c r="A16357" t="s">
        <v>19</v>
      </c>
      <c r="B16357" t="s">
        <v>17</v>
      </c>
      <c r="C16357">
        <v>17</v>
      </c>
      <c r="D16357">
        <v>19</v>
      </c>
      <c r="E16357" t="b">
        <v>0</v>
      </c>
      <c r="F16357">
        <v>0.03</v>
      </c>
      <c r="G16357">
        <v>64</v>
      </c>
      <c r="H16357">
        <v>64</v>
      </c>
      <c r="I16357">
        <v>382</v>
      </c>
      <c r="J16357">
        <v>238</v>
      </c>
      <c r="K16357">
        <v>54</v>
      </c>
      <c r="L16357">
        <v>7</v>
      </c>
      <c r="M16357">
        <f t="shared" si="33024"/>
        <v>0</v>
      </c>
      <c r="N16357" t="b">
        <f t="shared" ref="N16357" si="33093">AND(MIN($F16355,$F16356,$F16357)=$F16357,MAX($H16355,$H16356,$H16357)=$H16357)</f>
        <v>0</v>
      </c>
      <c r="O16357" t="b">
        <f t="shared" ref="O16357" si="33094">AND(NOT(N16355),NOT(N16356),N16357)</f>
        <v>0</v>
      </c>
    </row>
    <row r="16358" spans="1:15" x14ac:dyDescent="0.25">
      <c r="A16358" t="s">
        <v>13</v>
      </c>
      <c r="B16358" t="s">
        <v>17</v>
      </c>
      <c r="C16358">
        <v>17</v>
      </c>
      <c r="D16358">
        <v>1</v>
      </c>
      <c r="E16358" t="b">
        <v>0</v>
      </c>
      <c r="F16358">
        <v>1.6E-2</v>
      </c>
      <c r="G16358">
        <v>64</v>
      </c>
      <c r="H16358">
        <v>64</v>
      </c>
      <c r="I16358">
        <v>337</v>
      </c>
      <c r="J16358">
        <v>156</v>
      </c>
      <c r="K16358">
        <v>13</v>
      </c>
      <c r="L16358">
        <v>6</v>
      </c>
      <c r="M16358">
        <f t="shared" si="33024"/>
        <v>0</v>
      </c>
      <c r="N16358" t="b">
        <f t="shared" ref="N16358" si="33095">AND(MIN($F16358,$F16359,$F16360)=$F16358,MAX($H16358,$H16359,$H16360)=$H16358)</f>
        <v>1</v>
      </c>
      <c r="O16358" t="b">
        <f t="shared" ref="O16358" si="33096">AND(N16358,NOT(N16359),NOT(N16360))</f>
        <v>1</v>
      </c>
    </row>
    <row r="16359" spans="1:15" x14ac:dyDescent="0.25">
      <c r="A16359" t="s">
        <v>15</v>
      </c>
      <c r="B16359" t="s">
        <v>17</v>
      </c>
      <c r="C16359">
        <v>17</v>
      </c>
      <c r="D16359">
        <v>1</v>
      </c>
      <c r="E16359" t="b">
        <v>0</v>
      </c>
      <c r="F16359">
        <v>2.7E-2</v>
      </c>
      <c r="G16359">
        <v>64</v>
      </c>
      <c r="H16359">
        <v>64</v>
      </c>
      <c r="I16359">
        <v>433</v>
      </c>
      <c r="J16359">
        <v>414</v>
      </c>
      <c r="K16359">
        <v>142</v>
      </c>
      <c r="L16359">
        <v>6</v>
      </c>
      <c r="M16359">
        <f t="shared" si="33024"/>
        <v>0</v>
      </c>
      <c r="N16359" t="b">
        <f t="shared" ref="N16359" si="33097">AND(MIN($F16358,$F16359,$F16360)=$F16359,MAX($H16358,$H16359,$H16360)=$H16359)</f>
        <v>0</v>
      </c>
      <c r="O16359" t="b">
        <f t="shared" ref="O16359" si="33098">AND(NOT(N16358),N16359,NOT(N16360))</f>
        <v>0</v>
      </c>
    </row>
    <row r="16360" spans="1:15" x14ac:dyDescent="0.25">
      <c r="A16360" t="s">
        <v>19</v>
      </c>
      <c r="B16360" t="s">
        <v>17</v>
      </c>
      <c r="C16360">
        <v>17</v>
      </c>
      <c r="D16360">
        <v>1</v>
      </c>
      <c r="E16360" t="b">
        <v>0</v>
      </c>
      <c r="F16360">
        <v>1.7000000000000001E-2</v>
      </c>
      <c r="G16360">
        <v>64</v>
      </c>
      <c r="H16360">
        <v>64</v>
      </c>
      <c r="I16360">
        <v>337</v>
      </c>
      <c r="J16360">
        <v>156</v>
      </c>
      <c r="K16360">
        <v>13</v>
      </c>
      <c r="L16360">
        <v>6</v>
      </c>
      <c r="M16360">
        <f t="shared" si="33024"/>
        <v>0</v>
      </c>
      <c r="N16360" t="b">
        <f t="shared" ref="N16360" si="33099">AND(MIN($F16358,$F16359,$F16360)=$F16360,MAX($H16358,$H16359,$H16360)=$H16360)</f>
        <v>0</v>
      </c>
      <c r="O16360" t="b">
        <f t="shared" ref="O16360" si="33100">AND(NOT(N16358),NOT(N16359),N16360)</f>
        <v>0</v>
      </c>
    </row>
    <row r="16361" spans="1:15" x14ac:dyDescent="0.25">
      <c r="A16361" t="s">
        <v>13</v>
      </c>
      <c r="B16361" t="s">
        <v>17</v>
      </c>
      <c r="C16361">
        <v>17</v>
      </c>
      <c r="D16361">
        <v>20</v>
      </c>
      <c r="E16361" t="b">
        <v>0</v>
      </c>
      <c r="F16361">
        <v>0.02</v>
      </c>
      <c r="G16361">
        <v>64</v>
      </c>
      <c r="H16361">
        <v>64</v>
      </c>
      <c r="I16361">
        <v>383</v>
      </c>
      <c r="J16361">
        <v>235</v>
      </c>
      <c r="K16361">
        <v>52</v>
      </c>
      <c r="L16361">
        <v>9</v>
      </c>
      <c r="M16361">
        <f t="shared" si="33024"/>
        <v>0</v>
      </c>
      <c r="N16361" t="b">
        <f t="shared" ref="N16361" si="33101">AND(MIN($F16361,$F16362,$F16363)=$F16361,MAX($H16361,$H16362,$H16363)=$H16361)</f>
        <v>0</v>
      </c>
      <c r="O16361" t="b">
        <f t="shared" ref="O16361" si="33102">AND(N16361,NOT(N16362),NOT(N16363))</f>
        <v>0</v>
      </c>
    </row>
    <row r="16362" spans="1:15" x14ac:dyDescent="0.25">
      <c r="A16362" t="s">
        <v>15</v>
      </c>
      <c r="B16362" t="s">
        <v>17</v>
      </c>
      <c r="C16362">
        <v>17</v>
      </c>
      <c r="D16362">
        <v>20</v>
      </c>
      <c r="E16362" t="b">
        <v>0</v>
      </c>
      <c r="F16362">
        <v>8.7999999999999995E-2</v>
      </c>
      <c r="G16362">
        <v>64</v>
      </c>
      <c r="H16362">
        <v>64</v>
      </c>
      <c r="I16362">
        <v>12397</v>
      </c>
      <c r="J16362">
        <v>12343</v>
      </c>
      <c r="K16362">
        <v>6106</v>
      </c>
      <c r="L16362">
        <v>13</v>
      </c>
      <c r="M16362">
        <f t="shared" si="33024"/>
        <v>0</v>
      </c>
      <c r="N16362" t="b">
        <f t="shared" ref="N16362" si="33103">AND(MIN($F16361,$F16362,$F16363)=$F16362,MAX($H16361,$H16362,$H16363)=$H16362)</f>
        <v>0</v>
      </c>
      <c r="O16362" t="b">
        <f t="shared" ref="O16362" si="33104">AND(NOT(N16361),N16362,NOT(N16363))</f>
        <v>0</v>
      </c>
    </row>
    <row r="16363" spans="1:15" x14ac:dyDescent="0.25">
      <c r="A16363" t="s">
        <v>19</v>
      </c>
      <c r="B16363" t="s">
        <v>17</v>
      </c>
      <c r="C16363">
        <v>17</v>
      </c>
      <c r="D16363">
        <v>20</v>
      </c>
      <c r="E16363" t="b">
        <v>0</v>
      </c>
      <c r="F16363">
        <v>1.7999999999999999E-2</v>
      </c>
      <c r="G16363">
        <v>64</v>
      </c>
      <c r="H16363">
        <v>64</v>
      </c>
      <c r="I16363">
        <v>383</v>
      </c>
      <c r="J16363">
        <v>235</v>
      </c>
      <c r="K16363">
        <v>52</v>
      </c>
      <c r="L16363">
        <v>9</v>
      </c>
      <c r="M16363">
        <f t="shared" si="33024"/>
        <v>0</v>
      </c>
      <c r="N16363" t="b">
        <f t="shared" ref="N16363" si="33105">AND(MIN($F16361,$F16362,$F16363)=$F16363,MAX($H16361,$H16362,$H16363)=$H16363)</f>
        <v>1</v>
      </c>
      <c r="O16363" t="b">
        <f t="shared" ref="O16363" si="33106">AND(NOT(N16361),NOT(N16362),N16363)</f>
        <v>1</v>
      </c>
    </row>
    <row r="16364" spans="1:15" x14ac:dyDescent="0.25">
      <c r="A16364" t="s">
        <v>13</v>
      </c>
      <c r="B16364" t="s">
        <v>17</v>
      </c>
      <c r="C16364">
        <v>17</v>
      </c>
      <c r="D16364">
        <v>21</v>
      </c>
      <c r="E16364" t="b">
        <v>0</v>
      </c>
      <c r="F16364">
        <v>2.1000000000000001E-2</v>
      </c>
      <c r="G16364">
        <v>64</v>
      </c>
      <c r="H16364">
        <v>64</v>
      </c>
      <c r="I16364">
        <v>387</v>
      </c>
      <c r="J16364">
        <v>236</v>
      </c>
      <c r="K16364">
        <v>52</v>
      </c>
      <c r="L16364">
        <v>10</v>
      </c>
      <c r="M16364">
        <f t="shared" si="33024"/>
        <v>0</v>
      </c>
      <c r="N16364" t="b">
        <f t="shared" ref="N16364" si="33107">AND(MIN($F16364,$F16365,$F16366)=$F16364,MAX($H16364,$H16365,$H16366)=$H16364)</f>
        <v>1</v>
      </c>
      <c r="O16364" t="b">
        <f t="shared" ref="O16364" si="33108">AND(N16364,NOT(N16365),NOT(N16366))</f>
        <v>1</v>
      </c>
    </row>
    <row r="16365" spans="1:15" x14ac:dyDescent="0.25">
      <c r="A16365" t="s">
        <v>15</v>
      </c>
      <c r="B16365" t="s">
        <v>17</v>
      </c>
      <c r="C16365">
        <v>17</v>
      </c>
      <c r="D16365">
        <v>21</v>
      </c>
      <c r="E16365" t="b">
        <v>0</v>
      </c>
      <c r="F16365">
        <v>0.69499999999999995</v>
      </c>
      <c r="G16365">
        <v>64</v>
      </c>
      <c r="H16365">
        <v>64</v>
      </c>
      <c r="I16365">
        <v>124503</v>
      </c>
      <c r="J16365">
        <v>124016</v>
      </c>
      <c r="K16365">
        <v>61942</v>
      </c>
      <c r="L16365">
        <v>16</v>
      </c>
      <c r="M16365">
        <f t="shared" si="33024"/>
        <v>0</v>
      </c>
      <c r="N16365" t="b">
        <f t="shared" ref="N16365" si="33109">AND(MIN($F16364,$F16365,$F16366)=$F16365,MAX($H16364,$H16365,$H16366)=$H16365)</f>
        <v>0</v>
      </c>
      <c r="O16365" t="b">
        <f t="shared" ref="O16365" si="33110">AND(NOT(N16364),N16365,NOT(N16366))</f>
        <v>0</v>
      </c>
    </row>
    <row r="16366" spans="1:15" x14ac:dyDescent="0.25">
      <c r="A16366" t="s">
        <v>19</v>
      </c>
      <c r="B16366" t="s">
        <v>17</v>
      </c>
      <c r="C16366">
        <v>17</v>
      </c>
      <c r="D16366">
        <v>21</v>
      </c>
      <c r="E16366" t="b">
        <v>0</v>
      </c>
      <c r="F16366">
        <v>2.3E-2</v>
      </c>
      <c r="G16366">
        <v>64</v>
      </c>
      <c r="H16366">
        <v>64</v>
      </c>
      <c r="I16366">
        <v>387</v>
      </c>
      <c r="J16366">
        <v>236</v>
      </c>
      <c r="K16366">
        <v>52</v>
      </c>
      <c r="L16366">
        <v>10</v>
      </c>
      <c r="M16366">
        <f t="shared" si="33024"/>
        <v>0</v>
      </c>
      <c r="N16366" t="b">
        <f t="shared" ref="N16366" si="33111">AND(MIN($F16364,$F16365,$F16366)=$F16366,MAX($H16364,$H16365,$H16366)=$H16366)</f>
        <v>0</v>
      </c>
      <c r="O16366" t="b">
        <f t="shared" ref="O16366" si="33112">AND(NOT(N16364),NOT(N16365),N16366)</f>
        <v>0</v>
      </c>
    </row>
    <row r="16367" spans="1:15" x14ac:dyDescent="0.25">
      <c r="A16367" t="s">
        <v>13</v>
      </c>
      <c r="B16367" t="s">
        <v>17</v>
      </c>
      <c r="C16367">
        <v>17</v>
      </c>
      <c r="D16367">
        <v>22</v>
      </c>
      <c r="E16367" t="b">
        <v>0</v>
      </c>
      <c r="F16367">
        <v>2.1000000000000001E-2</v>
      </c>
      <c r="G16367">
        <v>64</v>
      </c>
      <c r="H16367">
        <v>64</v>
      </c>
      <c r="I16367">
        <v>390</v>
      </c>
      <c r="J16367">
        <v>241</v>
      </c>
      <c r="K16367">
        <v>54</v>
      </c>
      <c r="L16367">
        <v>10</v>
      </c>
      <c r="M16367">
        <f t="shared" si="33024"/>
        <v>0</v>
      </c>
      <c r="N16367" t="b">
        <f t="shared" ref="N16367" si="33113">AND(MIN($F16367,$F16368,$F16369)=$F16367,MAX($H16367,$H16368,$H16369)=$H16367)</f>
        <v>0</v>
      </c>
      <c r="O16367" t="b">
        <f t="shared" ref="O16367" si="33114">AND(N16367,NOT(N16368),NOT(N16369))</f>
        <v>0</v>
      </c>
    </row>
    <row r="16368" spans="1:15" x14ac:dyDescent="0.25">
      <c r="A16368" t="s">
        <v>15</v>
      </c>
      <c r="B16368" t="s">
        <v>17</v>
      </c>
      <c r="C16368">
        <v>17</v>
      </c>
      <c r="D16368">
        <v>22</v>
      </c>
      <c r="E16368" t="b">
        <v>0</v>
      </c>
      <c r="F16368">
        <v>8.1780000000000008</v>
      </c>
      <c r="G16368">
        <v>64</v>
      </c>
      <c r="H16368">
        <v>64</v>
      </c>
      <c r="I16368">
        <v>1470401</v>
      </c>
      <c r="J16368">
        <v>1464729</v>
      </c>
      <c r="K16368">
        <v>732298</v>
      </c>
      <c r="L16368">
        <v>17</v>
      </c>
      <c r="M16368">
        <f t="shared" si="33024"/>
        <v>0</v>
      </c>
      <c r="N16368" t="b">
        <f t="shared" ref="N16368" si="33115">AND(MIN($F16367,$F16368,$F16369)=$F16368,MAX($H16367,$H16368,$H16369)=$H16368)</f>
        <v>0</v>
      </c>
      <c r="O16368" t="b">
        <f t="shared" ref="O16368" si="33116">AND(NOT(N16367),N16368,NOT(N16369))</f>
        <v>0</v>
      </c>
    </row>
    <row r="16369" spans="1:15" x14ac:dyDescent="0.25">
      <c r="A16369" t="s">
        <v>19</v>
      </c>
      <c r="B16369" t="s">
        <v>17</v>
      </c>
      <c r="C16369">
        <v>17</v>
      </c>
      <c r="D16369">
        <v>22</v>
      </c>
      <c r="E16369" t="b">
        <v>0</v>
      </c>
      <c r="F16369">
        <v>0.02</v>
      </c>
      <c r="G16369">
        <v>64</v>
      </c>
      <c r="H16369">
        <v>64</v>
      </c>
      <c r="I16369">
        <v>390</v>
      </c>
      <c r="J16369">
        <v>241</v>
      </c>
      <c r="K16369">
        <v>54</v>
      </c>
      <c r="L16369">
        <v>10</v>
      </c>
      <c r="M16369">
        <f t="shared" si="33024"/>
        <v>0</v>
      </c>
      <c r="N16369" t="b">
        <f t="shared" ref="N16369" si="33117">AND(MIN($F16367,$F16368,$F16369)=$F16369,MAX($H16367,$H16368,$H16369)=$H16369)</f>
        <v>1</v>
      </c>
      <c r="O16369" t="b">
        <f t="shared" ref="O16369" si="33118">AND(NOT(N16367),NOT(N16368),N16369)</f>
        <v>1</v>
      </c>
    </row>
    <row r="16370" spans="1:15" x14ac:dyDescent="0.25">
      <c r="A16370" t="s">
        <v>13</v>
      </c>
      <c r="B16370" t="s">
        <v>17</v>
      </c>
      <c r="C16370">
        <v>17</v>
      </c>
      <c r="D16370">
        <v>23</v>
      </c>
      <c r="E16370" t="b">
        <v>0</v>
      </c>
      <c r="F16370">
        <v>1.9E-2</v>
      </c>
      <c r="G16370">
        <v>64</v>
      </c>
      <c r="H16370">
        <v>64</v>
      </c>
      <c r="I16370">
        <v>392</v>
      </c>
      <c r="J16370">
        <v>242</v>
      </c>
      <c r="K16370">
        <v>54</v>
      </c>
      <c r="L16370">
        <v>11</v>
      </c>
      <c r="M16370">
        <f t="shared" si="33024"/>
        <v>0</v>
      </c>
      <c r="N16370" t="b">
        <f t="shared" ref="N16370" si="33119">AND(MIN($F16370,$F16371,$F16372)=$F16370,MAX($H16370,$H16371,$H16372)=$H16370)</f>
        <v>1</v>
      </c>
      <c r="O16370" t="b">
        <f t="shared" ref="O16370" si="33120">AND(N16370,NOT(N16371),NOT(N16372))</f>
        <v>1</v>
      </c>
    </row>
    <row r="16371" spans="1:15" x14ac:dyDescent="0.25">
      <c r="A16371" t="s">
        <v>15</v>
      </c>
      <c r="B16371" t="s">
        <v>17</v>
      </c>
      <c r="C16371">
        <v>17</v>
      </c>
      <c r="D16371">
        <v>23</v>
      </c>
      <c r="E16371" t="b">
        <v>1</v>
      </c>
      <c r="F16371">
        <v>10.000999999999999</v>
      </c>
      <c r="G16371">
        <v>64</v>
      </c>
      <c r="H16371">
        <v>0</v>
      </c>
      <c r="I16371">
        <v>1785999</v>
      </c>
      <c r="J16371">
        <v>1779116</v>
      </c>
      <c r="K16371">
        <v>889555</v>
      </c>
      <c r="L16371">
        <v>21</v>
      </c>
      <c r="M16371">
        <f t="shared" si="33024"/>
        <v>64</v>
      </c>
      <c r="N16371" t="b">
        <f t="shared" ref="N16371" si="33121">AND(MIN($F16370,$F16371,$F16372)=$F16371,MAX($H16370,$H16371,$H16372)=$H16371)</f>
        <v>0</v>
      </c>
      <c r="O16371" t="b">
        <f t="shared" ref="O16371" si="33122">AND(NOT(N16370),N16371,NOT(N16372))</f>
        <v>0</v>
      </c>
    </row>
    <row r="16372" spans="1:15" x14ac:dyDescent="0.25">
      <c r="A16372" t="s">
        <v>19</v>
      </c>
      <c r="B16372" t="s">
        <v>17</v>
      </c>
      <c r="C16372">
        <v>17</v>
      </c>
      <c r="D16372">
        <v>23</v>
      </c>
      <c r="E16372" t="b">
        <v>0</v>
      </c>
      <c r="F16372">
        <v>2.1000000000000001E-2</v>
      </c>
      <c r="G16372">
        <v>64</v>
      </c>
      <c r="H16372">
        <v>64</v>
      </c>
      <c r="I16372">
        <v>392</v>
      </c>
      <c r="J16372">
        <v>242</v>
      </c>
      <c r="K16372">
        <v>54</v>
      </c>
      <c r="L16372">
        <v>11</v>
      </c>
      <c r="M16372">
        <f t="shared" si="33024"/>
        <v>0</v>
      </c>
      <c r="N16372" t="b">
        <f t="shared" ref="N16372" si="33123">AND(MIN($F16370,$F16371,$F16372)=$F16372,MAX($H16370,$H16371,$H16372)=$H16372)</f>
        <v>0</v>
      </c>
      <c r="O16372" t="b">
        <f t="shared" ref="O16372" si="33124">AND(NOT(N16370),NOT(N16371),N16372)</f>
        <v>0</v>
      </c>
    </row>
    <row r="16373" spans="1:15" x14ac:dyDescent="0.25">
      <c r="A16373" t="s">
        <v>13</v>
      </c>
      <c r="B16373" t="s">
        <v>17</v>
      </c>
      <c r="C16373">
        <v>17</v>
      </c>
      <c r="D16373">
        <v>24</v>
      </c>
      <c r="E16373" t="b">
        <v>0</v>
      </c>
      <c r="F16373">
        <v>2.9000000000000001E-2</v>
      </c>
      <c r="G16373">
        <v>64</v>
      </c>
      <c r="H16373">
        <v>64</v>
      </c>
      <c r="I16373">
        <v>389</v>
      </c>
      <c r="J16373">
        <v>237</v>
      </c>
      <c r="K16373">
        <v>51</v>
      </c>
      <c r="L16373">
        <v>12</v>
      </c>
      <c r="M16373">
        <f t="shared" si="33024"/>
        <v>0</v>
      </c>
      <c r="N16373" t="b">
        <f t="shared" ref="N16373" si="33125">AND(MIN($F16373,$F16374,$F16375)=$F16373,MAX($H16373,$H16374,$H16375)=$H16373)</f>
        <v>1</v>
      </c>
      <c r="O16373" t="b">
        <f t="shared" ref="O16373" si="33126">AND(N16373,NOT(N16374),NOT(N16375))</f>
        <v>0</v>
      </c>
    </row>
    <row r="16374" spans="1:15" x14ac:dyDescent="0.25">
      <c r="A16374" t="s">
        <v>15</v>
      </c>
      <c r="B16374" t="s">
        <v>17</v>
      </c>
      <c r="C16374">
        <v>17</v>
      </c>
      <c r="D16374">
        <v>24</v>
      </c>
      <c r="E16374" t="b">
        <v>1</v>
      </c>
      <c r="F16374">
        <v>10.000999999999999</v>
      </c>
      <c r="G16374">
        <v>64</v>
      </c>
      <c r="H16374">
        <v>0</v>
      </c>
      <c r="I16374">
        <v>1767085</v>
      </c>
      <c r="J16374">
        <v>1760275</v>
      </c>
      <c r="K16374">
        <v>880134</v>
      </c>
      <c r="L16374">
        <v>22</v>
      </c>
      <c r="M16374">
        <f t="shared" si="33024"/>
        <v>64</v>
      </c>
      <c r="N16374" t="b">
        <f t="shared" ref="N16374" si="33127">AND(MIN($F16373,$F16374,$F16375)=$F16374,MAX($H16373,$H16374,$H16375)=$H16374)</f>
        <v>0</v>
      </c>
      <c r="O16374" t="b">
        <f t="shared" ref="O16374" si="33128">AND(NOT(N16373),N16374,NOT(N16375))</f>
        <v>0</v>
      </c>
    </row>
    <row r="16375" spans="1:15" x14ac:dyDescent="0.25">
      <c r="A16375" t="s">
        <v>19</v>
      </c>
      <c r="B16375" t="s">
        <v>17</v>
      </c>
      <c r="C16375">
        <v>17</v>
      </c>
      <c r="D16375">
        <v>24</v>
      </c>
      <c r="E16375" t="b">
        <v>0</v>
      </c>
      <c r="F16375">
        <v>2.9000000000000001E-2</v>
      </c>
      <c r="G16375">
        <v>64</v>
      </c>
      <c r="H16375">
        <v>64</v>
      </c>
      <c r="I16375">
        <v>389</v>
      </c>
      <c r="J16375">
        <v>237</v>
      </c>
      <c r="K16375">
        <v>51</v>
      </c>
      <c r="L16375">
        <v>12</v>
      </c>
      <c r="M16375">
        <f t="shared" si="33024"/>
        <v>0</v>
      </c>
      <c r="N16375" t="b">
        <f t="shared" ref="N16375" si="33129">AND(MIN($F16373,$F16374,$F16375)=$F16375,MAX($H16373,$H16374,$H16375)=$H16375)</f>
        <v>1</v>
      </c>
      <c r="O16375" t="b">
        <f t="shared" ref="O16375" si="33130">AND(NOT(N16373),NOT(N16374),N16375)</f>
        <v>0</v>
      </c>
    </row>
    <row r="16376" spans="1:15" x14ac:dyDescent="0.25">
      <c r="A16376" t="s">
        <v>13</v>
      </c>
      <c r="B16376" t="s">
        <v>17</v>
      </c>
      <c r="C16376">
        <v>17</v>
      </c>
      <c r="D16376">
        <v>25</v>
      </c>
      <c r="E16376" t="b">
        <v>0</v>
      </c>
      <c r="F16376">
        <v>0.02</v>
      </c>
      <c r="G16376">
        <v>64</v>
      </c>
      <c r="H16376">
        <v>64</v>
      </c>
      <c r="I16376">
        <v>390</v>
      </c>
      <c r="J16376">
        <v>234</v>
      </c>
      <c r="K16376">
        <v>49</v>
      </c>
      <c r="L16376">
        <v>14</v>
      </c>
      <c r="M16376">
        <f t="shared" si="33024"/>
        <v>0</v>
      </c>
      <c r="N16376" t="b">
        <f t="shared" ref="N16376" si="33131">AND(MIN($F16376,$F16377,$F16378)=$F16376,MAX($H16376,$H16377,$H16378)=$H16376)</f>
        <v>1</v>
      </c>
      <c r="O16376" t="b">
        <f t="shared" ref="O16376" si="33132">AND(N16376,NOT(N16377),NOT(N16378))</f>
        <v>1</v>
      </c>
    </row>
    <row r="16377" spans="1:15" x14ac:dyDescent="0.25">
      <c r="A16377" t="s">
        <v>15</v>
      </c>
      <c r="B16377" t="s">
        <v>17</v>
      </c>
      <c r="C16377">
        <v>17</v>
      </c>
      <c r="D16377">
        <v>25</v>
      </c>
      <c r="E16377" t="b">
        <v>1</v>
      </c>
      <c r="F16377">
        <v>10.000999999999999</v>
      </c>
      <c r="G16377">
        <v>64</v>
      </c>
      <c r="H16377">
        <v>0</v>
      </c>
      <c r="I16377">
        <v>1748384</v>
      </c>
      <c r="J16377">
        <v>1741644</v>
      </c>
      <c r="K16377">
        <v>870818</v>
      </c>
      <c r="L16377">
        <v>24</v>
      </c>
      <c r="M16377">
        <f t="shared" si="33024"/>
        <v>64</v>
      </c>
      <c r="N16377" t="b">
        <f t="shared" ref="N16377" si="33133">AND(MIN($F16376,$F16377,$F16378)=$F16377,MAX($H16376,$H16377,$H16378)=$H16377)</f>
        <v>0</v>
      </c>
      <c r="O16377" t="b">
        <f t="shared" ref="O16377" si="33134">AND(NOT(N16376),N16377,NOT(N16378))</f>
        <v>0</v>
      </c>
    </row>
    <row r="16378" spans="1:15" x14ac:dyDescent="0.25">
      <c r="A16378" t="s">
        <v>19</v>
      </c>
      <c r="B16378" t="s">
        <v>17</v>
      </c>
      <c r="C16378">
        <v>17</v>
      </c>
      <c r="D16378">
        <v>25</v>
      </c>
      <c r="E16378" t="b">
        <v>0</v>
      </c>
      <c r="F16378">
        <v>2.1999999999999999E-2</v>
      </c>
      <c r="G16378">
        <v>64</v>
      </c>
      <c r="H16378">
        <v>64</v>
      </c>
      <c r="I16378">
        <v>390</v>
      </c>
      <c r="J16378">
        <v>234</v>
      </c>
      <c r="K16378">
        <v>49</v>
      </c>
      <c r="L16378">
        <v>14</v>
      </c>
      <c r="M16378">
        <f t="shared" si="33024"/>
        <v>0</v>
      </c>
      <c r="N16378" t="b">
        <f t="shared" ref="N16378" si="33135">AND(MIN($F16376,$F16377,$F16378)=$F16378,MAX($H16376,$H16377,$H16378)=$H16378)</f>
        <v>0</v>
      </c>
      <c r="O16378" t="b">
        <f t="shared" ref="O16378" si="33136">AND(NOT(N16376),NOT(N16377),N16378)</f>
        <v>0</v>
      </c>
    </row>
    <row r="16379" spans="1:15" x14ac:dyDescent="0.25">
      <c r="A16379" t="s">
        <v>13</v>
      </c>
      <c r="B16379" t="s">
        <v>17</v>
      </c>
      <c r="C16379">
        <v>17</v>
      </c>
      <c r="D16379">
        <v>26</v>
      </c>
      <c r="E16379" t="b">
        <v>0</v>
      </c>
      <c r="F16379">
        <v>2.1000000000000001E-2</v>
      </c>
      <c r="G16379">
        <v>64</v>
      </c>
      <c r="H16379">
        <v>64</v>
      </c>
      <c r="I16379">
        <v>403</v>
      </c>
      <c r="J16379">
        <v>251</v>
      </c>
      <c r="K16379">
        <v>57</v>
      </c>
      <c r="L16379">
        <v>15</v>
      </c>
      <c r="M16379">
        <f t="shared" si="33024"/>
        <v>0</v>
      </c>
      <c r="N16379" t="b">
        <f t="shared" ref="N16379" si="33137">AND(MIN($F16379,$F16380,$F16381)=$F16379,MAX($H16379,$H16380,$H16381)=$H16379)</f>
        <v>1</v>
      </c>
      <c r="O16379" t="b">
        <f t="shared" ref="O16379" si="33138">AND(N16379,NOT(N16380),NOT(N16381))</f>
        <v>1</v>
      </c>
    </row>
    <row r="16380" spans="1:15" x14ac:dyDescent="0.25">
      <c r="A16380" t="s">
        <v>15</v>
      </c>
      <c r="B16380" t="s">
        <v>17</v>
      </c>
      <c r="C16380">
        <v>17</v>
      </c>
      <c r="D16380">
        <v>26</v>
      </c>
      <c r="E16380" t="b">
        <v>1</v>
      </c>
      <c r="F16380">
        <v>10.000999999999999</v>
      </c>
      <c r="G16380">
        <v>64</v>
      </c>
      <c r="H16380">
        <v>0</v>
      </c>
      <c r="I16380">
        <v>1727897</v>
      </c>
      <c r="J16380">
        <v>1721238</v>
      </c>
      <c r="K16380">
        <v>860614</v>
      </c>
      <c r="L16380">
        <v>21</v>
      </c>
      <c r="M16380">
        <f t="shared" si="33024"/>
        <v>64</v>
      </c>
      <c r="N16380" t="b">
        <f t="shared" ref="N16380" si="33139">AND(MIN($F16379,$F16380,$F16381)=$F16380,MAX($H16379,$H16380,$H16381)=$H16380)</f>
        <v>0</v>
      </c>
      <c r="O16380" t="b">
        <f t="shared" ref="O16380" si="33140">AND(NOT(N16379),N16380,NOT(N16381))</f>
        <v>0</v>
      </c>
    </row>
    <row r="16381" spans="1:15" x14ac:dyDescent="0.25">
      <c r="A16381" t="s">
        <v>19</v>
      </c>
      <c r="B16381" t="s">
        <v>17</v>
      </c>
      <c r="C16381">
        <v>17</v>
      </c>
      <c r="D16381">
        <v>26</v>
      </c>
      <c r="E16381" t="b">
        <v>0</v>
      </c>
      <c r="F16381">
        <v>2.1999999999999999E-2</v>
      </c>
      <c r="G16381">
        <v>64</v>
      </c>
      <c r="H16381">
        <v>64</v>
      </c>
      <c r="I16381">
        <v>403</v>
      </c>
      <c r="J16381">
        <v>251</v>
      </c>
      <c r="K16381">
        <v>57</v>
      </c>
      <c r="L16381">
        <v>15</v>
      </c>
      <c r="M16381">
        <f t="shared" si="33024"/>
        <v>0</v>
      </c>
      <c r="N16381" t="b">
        <f t="shared" ref="N16381" si="33141">AND(MIN($F16379,$F16380,$F16381)=$F16381,MAX($H16379,$H16380,$H16381)=$H16381)</f>
        <v>0</v>
      </c>
      <c r="O16381" t="b">
        <f t="shared" ref="O16381" si="33142">AND(NOT(N16379),NOT(N16380),N16381)</f>
        <v>0</v>
      </c>
    </row>
    <row r="16382" spans="1:15" x14ac:dyDescent="0.25">
      <c r="A16382" t="s">
        <v>13</v>
      </c>
      <c r="B16382" t="s">
        <v>17</v>
      </c>
      <c r="C16382">
        <v>17</v>
      </c>
      <c r="D16382">
        <v>27</v>
      </c>
      <c r="E16382" t="b">
        <v>0</v>
      </c>
      <c r="F16382">
        <v>8.0000000000000002E-3</v>
      </c>
      <c r="G16382">
        <v>64</v>
      </c>
      <c r="H16382">
        <v>8</v>
      </c>
      <c r="I16382">
        <v>74</v>
      </c>
      <c r="J16382">
        <v>53</v>
      </c>
      <c r="K16382">
        <v>19</v>
      </c>
      <c r="L16382">
        <v>3</v>
      </c>
      <c r="M16382">
        <f t="shared" si="33024"/>
        <v>56</v>
      </c>
      <c r="N16382" t="b">
        <f t="shared" ref="N16382" si="33143">AND(MIN($F16382,$F16383,$F16384)=$F16382,MAX($H16382,$H16383,$H16384)=$H16382)</f>
        <v>0</v>
      </c>
      <c r="O16382" t="b">
        <f t="shared" ref="O16382" si="33144">AND(N16382,NOT(N16383),NOT(N16384))</f>
        <v>0</v>
      </c>
    </row>
    <row r="16383" spans="1:15" x14ac:dyDescent="0.25">
      <c r="A16383" t="s">
        <v>15</v>
      </c>
      <c r="B16383" t="s">
        <v>17</v>
      </c>
      <c r="C16383">
        <v>17</v>
      </c>
      <c r="D16383">
        <v>27</v>
      </c>
      <c r="E16383" t="b">
        <v>0</v>
      </c>
      <c r="F16383">
        <v>6.0000000000000001E-3</v>
      </c>
      <c r="G16383">
        <v>64</v>
      </c>
      <c r="H16383">
        <v>8</v>
      </c>
      <c r="I16383">
        <v>273</v>
      </c>
      <c r="J16383">
        <v>271</v>
      </c>
      <c r="K16383">
        <v>128</v>
      </c>
      <c r="L16383">
        <v>9</v>
      </c>
      <c r="M16383">
        <f t="shared" si="33024"/>
        <v>56</v>
      </c>
      <c r="N16383" t="b">
        <f t="shared" ref="N16383" si="33145">AND(MIN($F16382,$F16383,$F16384)=$F16383,MAX($H16382,$H16383,$H16384)=$H16383)</f>
        <v>0</v>
      </c>
      <c r="O16383" t="b">
        <f t="shared" ref="O16383" si="33146">AND(NOT(N16382),N16383,NOT(N16384))</f>
        <v>0</v>
      </c>
    </row>
    <row r="16384" spans="1:15" x14ac:dyDescent="0.25">
      <c r="A16384" t="s">
        <v>19</v>
      </c>
      <c r="B16384" t="s">
        <v>17</v>
      </c>
      <c r="C16384">
        <v>17</v>
      </c>
      <c r="D16384">
        <v>27</v>
      </c>
      <c r="E16384" t="b">
        <v>0</v>
      </c>
      <c r="F16384">
        <v>2E-3</v>
      </c>
      <c r="G16384">
        <v>64</v>
      </c>
      <c r="H16384">
        <v>8</v>
      </c>
      <c r="I16384">
        <v>74</v>
      </c>
      <c r="J16384">
        <v>53</v>
      </c>
      <c r="K16384">
        <v>19</v>
      </c>
      <c r="L16384">
        <v>3</v>
      </c>
      <c r="M16384">
        <f t="shared" si="33024"/>
        <v>56</v>
      </c>
      <c r="N16384" t="b">
        <f t="shared" ref="N16384" si="33147">AND(MIN($F16382,$F16383,$F16384)=$F16384,MAX($H16382,$H16383,$H16384)=$H16384)</f>
        <v>1</v>
      </c>
      <c r="O16384" t="b">
        <f t="shared" ref="O16384" si="33148">AND(NOT(N16382),NOT(N16383),N16384)</f>
        <v>1</v>
      </c>
    </row>
    <row r="16385" spans="1:15" x14ac:dyDescent="0.25">
      <c r="A16385" t="s">
        <v>13</v>
      </c>
      <c r="B16385" t="s">
        <v>17</v>
      </c>
      <c r="C16385">
        <v>17</v>
      </c>
      <c r="D16385">
        <v>28</v>
      </c>
      <c r="E16385" t="b">
        <v>0</v>
      </c>
      <c r="F16385">
        <v>6.0000000000000001E-3</v>
      </c>
      <c r="G16385">
        <v>64</v>
      </c>
      <c r="H16385">
        <v>16</v>
      </c>
      <c r="I16385">
        <v>152</v>
      </c>
      <c r="J16385">
        <v>101</v>
      </c>
      <c r="K16385">
        <v>35</v>
      </c>
      <c r="L16385">
        <v>7</v>
      </c>
      <c r="M16385">
        <f t="shared" si="33024"/>
        <v>48</v>
      </c>
      <c r="N16385" t="b">
        <f t="shared" ref="N16385" si="33149">AND(MIN($F16385,$F16386,$F16387)=$F16385,MAX($H16385,$H16386,$H16387)=$H16385)</f>
        <v>1</v>
      </c>
      <c r="O16385" t="b">
        <f t="shared" ref="O16385" si="33150">AND(N16385,NOT(N16386),NOT(N16387))</f>
        <v>0</v>
      </c>
    </row>
    <row r="16386" spans="1:15" x14ac:dyDescent="0.25">
      <c r="A16386" t="s">
        <v>15</v>
      </c>
      <c r="B16386" t="s">
        <v>17</v>
      </c>
      <c r="C16386">
        <v>17</v>
      </c>
      <c r="D16386">
        <v>28</v>
      </c>
      <c r="E16386" t="b">
        <v>0</v>
      </c>
      <c r="F16386">
        <v>2.1999999999999999E-2</v>
      </c>
      <c r="G16386">
        <v>64</v>
      </c>
      <c r="H16386">
        <v>16</v>
      </c>
      <c r="I16386">
        <v>3419</v>
      </c>
      <c r="J16386">
        <v>3403</v>
      </c>
      <c r="K16386">
        <v>1686</v>
      </c>
      <c r="L16386">
        <v>10</v>
      </c>
      <c r="M16386">
        <f t="shared" si="33024"/>
        <v>48</v>
      </c>
      <c r="N16386" t="b">
        <f t="shared" ref="N16386" si="33151">AND(MIN($F16385,$F16386,$F16387)=$F16386,MAX($H16385,$H16386,$H16387)=$H16386)</f>
        <v>0</v>
      </c>
      <c r="O16386" t="b">
        <f t="shared" ref="O16386" si="33152">AND(NOT(N16385),N16386,NOT(N16387))</f>
        <v>0</v>
      </c>
    </row>
    <row r="16387" spans="1:15" x14ac:dyDescent="0.25">
      <c r="A16387" t="s">
        <v>19</v>
      </c>
      <c r="B16387" t="s">
        <v>17</v>
      </c>
      <c r="C16387">
        <v>17</v>
      </c>
      <c r="D16387">
        <v>28</v>
      </c>
      <c r="E16387" t="b">
        <v>0</v>
      </c>
      <c r="F16387">
        <v>6.0000000000000001E-3</v>
      </c>
      <c r="G16387">
        <v>64</v>
      </c>
      <c r="H16387">
        <v>16</v>
      </c>
      <c r="I16387">
        <v>152</v>
      </c>
      <c r="J16387">
        <v>101</v>
      </c>
      <c r="K16387">
        <v>35</v>
      </c>
      <c r="L16387">
        <v>7</v>
      </c>
      <c r="M16387">
        <f t="shared" ref="M16387:M16450" si="33153">G16387-H16387</f>
        <v>48</v>
      </c>
      <c r="N16387" t="b">
        <f t="shared" ref="N16387" si="33154">AND(MIN($F16385,$F16386,$F16387)=$F16387,MAX($H16385,$H16386,$H16387)=$H16387)</f>
        <v>1</v>
      </c>
      <c r="O16387" t="b">
        <f t="shared" ref="O16387" si="33155">AND(NOT(N16385),NOT(N16386),N16387)</f>
        <v>0</v>
      </c>
    </row>
    <row r="16388" spans="1:15" x14ac:dyDescent="0.25">
      <c r="A16388" t="s">
        <v>13</v>
      </c>
      <c r="B16388" t="s">
        <v>17</v>
      </c>
      <c r="C16388">
        <v>17</v>
      </c>
      <c r="D16388">
        <v>29</v>
      </c>
      <c r="E16388" t="b">
        <v>0</v>
      </c>
      <c r="F16388">
        <v>1.0999999999999999E-2</v>
      </c>
      <c r="G16388">
        <v>64</v>
      </c>
      <c r="H16388">
        <v>32</v>
      </c>
      <c r="I16388">
        <v>270</v>
      </c>
      <c r="J16388">
        <v>177</v>
      </c>
      <c r="K16388">
        <v>57</v>
      </c>
      <c r="L16388">
        <v>8</v>
      </c>
      <c r="M16388">
        <f t="shared" si="33153"/>
        <v>32</v>
      </c>
      <c r="N16388" t="b">
        <f t="shared" ref="N16388" si="33156">AND(MIN($F16388,$F16389,$F16390)=$F16388,MAX($H16388,$H16389,$H16390)=$H16388)</f>
        <v>1</v>
      </c>
      <c r="O16388" t="b">
        <f t="shared" ref="O16388" si="33157">AND(N16388,NOT(N16389),NOT(N16390))</f>
        <v>0</v>
      </c>
    </row>
    <row r="16389" spans="1:15" x14ac:dyDescent="0.25">
      <c r="A16389" t="s">
        <v>15</v>
      </c>
      <c r="B16389" t="s">
        <v>17</v>
      </c>
      <c r="C16389">
        <v>17</v>
      </c>
      <c r="D16389">
        <v>29</v>
      </c>
      <c r="E16389" t="b">
        <v>0</v>
      </c>
      <c r="F16389">
        <v>0.246</v>
      </c>
      <c r="G16389">
        <v>64</v>
      </c>
      <c r="H16389">
        <v>32</v>
      </c>
      <c r="I16389">
        <v>44163</v>
      </c>
      <c r="J16389">
        <v>43987</v>
      </c>
      <c r="K16389">
        <v>21962</v>
      </c>
      <c r="L16389">
        <v>13</v>
      </c>
      <c r="M16389">
        <f t="shared" si="33153"/>
        <v>32</v>
      </c>
      <c r="N16389" t="b">
        <f t="shared" ref="N16389" si="33158">AND(MIN($F16388,$F16389,$F16390)=$F16389,MAX($H16388,$H16389,$H16390)=$H16389)</f>
        <v>0</v>
      </c>
      <c r="O16389" t="b">
        <f t="shared" ref="O16389" si="33159">AND(NOT(N16388),N16389,NOT(N16390))</f>
        <v>0</v>
      </c>
    </row>
    <row r="16390" spans="1:15" x14ac:dyDescent="0.25">
      <c r="A16390" t="s">
        <v>19</v>
      </c>
      <c r="B16390" t="s">
        <v>17</v>
      </c>
      <c r="C16390">
        <v>17</v>
      </c>
      <c r="D16390">
        <v>29</v>
      </c>
      <c r="E16390" t="b">
        <v>0</v>
      </c>
      <c r="F16390">
        <v>1.0999999999999999E-2</v>
      </c>
      <c r="G16390">
        <v>64</v>
      </c>
      <c r="H16390">
        <v>32</v>
      </c>
      <c r="I16390">
        <v>270</v>
      </c>
      <c r="J16390">
        <v>177</v>
      </c>
      <c r="K16390">
        <v>57</v>
      </c>
      <c r="L16390">
        <v>8</v>
      </c>
      <c r="M16390">
        <f t="shared" si="33153"/>
        <v>32</v>
      </c>
      <c r="N16390" t="b">
        <f t="shared" ref="N16390" si="33160">AND(MIN($F16388,$F16389,$F16390)=$F16390,MAX($H16388,$H16389,$H16390)=$H16390)</f>
        <v>1</v>
      </c>
      <c r="O16390" t="b">
        <f t="shared" ref="O16390" si="33161">AND(NOT(N16388),NOT(N16389),N16390)</f>
        <v>0</v>
      </c>
    </row>
    <row r="16391" spans="1:15" x14ac:dyDescent="0.25">
      <c r="A16391" t="s">
        <v>13</v>
      </c>
      <c r="B16391" t="s">
        <v>17</v>
      </c>
      <c r="C16391">
        <v>17</v>
      </c>
      <c r="D16391">
        <v>2</v>
      </c>
      <c r="E16391" t="b">
        <v>0</v>
      </c>
      <c r="F16391">
        <v>1.7000000000000001E-2</v>
      </c>
      <c r="G16391">
        <v>64</v>
      </c>
      <c r="H16391">
        <v>64</v>
      </c>
      <c r="I16391">
        <v>341</v>
      </c>
      <c r="J16391">
        <v>157</v>
      </c>
      <c r="K16391">
        <v>13</v>
      </c>
      <c r="L16391">
        <v>8</v>
      </c>
      <c r="M16391">
        <f t="shared" si="33153"/>
        <v>0</v>
      </c>
      <c r="N16391" t="b">
        <f t="shared" ref="N16391" si="33162">AND(MIN($F16391,$F16392,$F16393)=$F16391,MAX($H16391,$H16392,$H16393)=$H16391)</f>
        <v>1</v>
      </c>
      <c r="O16391" t="b">
        <f t="shared" ref="O16391" si="33163">AND(N16391,NOT(N16392),NOT(N16393))</f>
        <v>1</v>
      </c>
    </row>
    <row r="16392" spans="1:15" x14ac:dyDescent="0.25">
      <c r="A16392" t="s">
        <v>15</v>
      </c>
      <c r="B16392" t="s">
        <v>17</v>
      </c>
      <c r="C16392">
        <v>17</v>
      </c>
      <c r="D16392">
        <v>2</v>
      </c>
      <c r="E16392" t="b">
        <v>0</v>
      </c>
      <c r="F16392">
        <v>2.1999999999999999E-2</v>
      </c>
      <c r="G16392">
        <v>64</v>
      </c>
      <c r="H16392">
        <v>64</v>
      </c>
      <c r="I16392">
        <v>885</v>
      </c>
      <c r="J16392">
        <v>855</v>
      </c>
      <c r="K16392">
        <v>362</v>
      </c>
      <c r="L16392">
        <v>9</v>
      </c>
      <c r="M16392">
        <f t="shared" si="33153"/>
        <v>0</v>
      </c>
      <c r="N16392" t="b">
        <f t="shared" ref="N16392" si="33164">AND(MIN($F16391,$F16392,$F16393)=$F16392,MAX($H16391,$H16392,$H16393)=$H16392)</f>
        <v>0</v>
      </c>
      <c r="O16392" t="b">
        <f t="shared" ref="O16392" si="33165">AND(NOT(N16391),N16392,NOT(N16393))</f>
        <v>0</v>
      </c>
    </row>
    <row r="16393" spans="1:15" x14ac:dyDescent="0.25">
      <c r="A16393" t="s">
        <v>19</v>
      </c>
      <c r="B16393" t="s">
        <v>17</v>
      </c>
      <c r="C16393">
        <v>17</v>
      </c>
      <c r="D16393">
        <v>2</v>
      </c>
      <c r="E16393" t="b">
        <v>0</v>
      </c>
      <c r="F16393">
        <v>1.7999999999999999E-2</v>
      </c>
      <c r="G16393">
        <v>64</v>
      </c>
      <c r="H16393">
        <v>64</v>
      </c>
      <c r="I16393">
        <v>341</v>
      </c>
      <c r="J16393">
        <v>157</v>
      </c>
      <c r="K16393">
        <v>13</v>
      </c>
      <c r="L16393">
        <v>8</v>
      </c>
      <c r="M16393">
        <f t="shared" si="33153"/>
        <v>0</v>
      </c>
      <c r="N16393" t="b">
        <f t="shared" ref="N16393" si="33166">AND(MIN($F16391,$F16392,$F16393)=$F16393,MAX($H16391,$H16392,$H16393)=$H16393)</f>
        <v>0</v>
      </c>
      <c r="O16393" t="b">
        <f t="shared" ref="O16393" si="33167">AND(NOT(N16391),NOT(N16392),N16393)</f>
        <v>0</v>
      </c>
    </row>
    <row r="16394" spans="1:15" x14ac:dyDescent="0.25">
      <c r="A16394" t="s">
        <v>13</v>
      </c>
      <c r="B16394" t="s">
        <v>17</v>
      </c>
      <c r="C16394">
        <v>17</v>
      </c>
      <c r="D16394">
        <v>30</v>
      </c>
      <c r="E16394" t="b">
        <v>0</v>
      </c>
      <c r="F16394">
        <v>1.9E-2</v>
      </c>
      <c r="G16394">
        <v>64</v>
      </c>
      <c r="H16394">
        <v>64</v>
      </c>
      <c r="I16394">
        <v>553</v>
      </c>
      <c r="J16394">
        <v>364</v>
      </c>
      <c r="K16394">
        <v>118</v>
      </c>
      <c r="L16394">
        <v>9</v>
      </c>
      <c r="M16394">
        <f t="shared" si="33153"/>
        <v>0</v>
      </c>
      <c r="N16394" t="b">
        <f t="shared" ref="N16394" si="33168">AND(MIN($F16394,$F16395,$F16396)=$F16394,MAX($H16394,$H16395,$H16396)=$H16394)</f>
        <v>1</v>
      </c>
      <c r="O16394" t="b">
        <f t="shared" ref="O16394" si="33169">AND(N16394,NOT(N16395),NOT(N16396))</f>
        <v>1</v>
      </c>
    </row>
    <row r="16395" spans="1:15" x14ac:dyDescent="0.25">
      <c r="A16395" t="s">
        <v>15</v>
      </c>
      <c r="B16395" t="s">
        <v>17</v>
      </c>
      <c r="C16395">
        <v>17</v>
      </c>
      <c r="D16395">
        <v>30</v>
      </c>
      <c r="E16395" t="b">
        <v>0</v>
      </c>
      <c r="F16395">
        <v>2.319</v>
      </c>
      <c r="G16395">
        <v>64</v>
      </c>
      <c r="H16395">
        <v>64</v>
      </c>
      <c r="I16395">
        <v>426614</v>
      </c>
      <c r="J16395">
        <v>424962</v>
      </c>
      <c r="K16395">
        <v>212415</v>
      </c>
      <c r="L16395">
        <v>16</v>
      </c>
      <c r="M16395">
        <f t="shared" si="33153"/>
        <v>0</v>
      </c>
      <c r="N16395" t="b">
        <f t="shared" ref="N16395" si="33170">AND(MIN($F16394,$F16395,$F16396)=$F16395,MAX($H16394,$H16395,$H16396)=$H16395)</f>
        <v>0</v>
      </c>
      <c r="O16395" t="b">
        <f t="shared" ref="O16395" si="33171">AND(NOT(N16394),N16395,NOT(N16396))</f>
        <v>0</v>
      </c>
    </row>
    <row r="16396" spans="1:15" x14ac:dyDescent="0.25">
      <c r="A16396" t="s">
        <v>19</v>
      </c>
      <c r="B16396" t="s">
        <v>17</v>
      </c>
      <c r="C16396">
        <v>17</v>
      </c>
      <c r="D16396">
        <v>30</v>
      </c>
      <c r="E16396" t="b">
        <v>0</v>
      </c>
      <c r="F16396">
        <v>2.8000000000000001E-2</v>
      </c>
      <c r="G16396">
        <v>64</v>
      </c>
      <c r="H16396">
        <v>64</v>
      </c>
      <c r="I16396">
        <v>553</v>
      </c>
      <c r="J16396">
        <v>364</v>
      </c>
      <c r="K16396">
        <v>118</v>
      </c>
      <c r="L16396">
        <v>9</v>
      </c>
      <c r="M16396">
        <f t="shared" si="33153"/>
        <v>0</v>
      </c>
      <c r="N16396" t="b">
        <f t="shared" ref="N16396" si="33172">AND(MIN($F16394,$F16395,$F16396)=$F16396,MAX($H16394,$H16395,$H16396)=$H16396)</f>
        <v>0</v>
      </c>
      <c r="O16396" t="b">
        <f t="shared" ref="O16396" si="33173">AND(NOT(N16394),NOT(N16395),N16396)</f>
        <v>0</v>
      </c>
    </row>
    <row r="16397" spans="1:15" x14ac:dyDescent="0.25">
      <c r="A16397" t="s">
        <v>13</v>
      </c>
      <c r="B16397" t="s">
        <v>17</v>
      </c>
      <c r="C16397">
        <v>17</v>
      </c>
      <c r="D16397">
        <v>31</v>
      </c>
      <c r="E16397" t="b">
        <v>0</v>
      </c>
      <c r="F16397">
        <v>2.9000000000000001E-2</v>
      </c>
      <c r="G16397">
        <v>64</v>
      </c>
      <c r="H16397">
        <v>64</v>
      </c>
      <c r="I16397">
        <v>557</v>
      </c>
      <c r="J16397">
        <v>364</v>
      </c>
      <c r="K16397">
        <v>118</v>
      </c>
      <c r="L16397">
        <v>13</v>
      </c>
      <c r="M16397">
        <f t="shared" si="33153"/>
        <v>0</v>
      </c>
      <c r="N16397" t="b">
        <f t="shared" ref="N16397" si="33174">AND(MIN($F16397,$F16398,$F16399)=$F16397,MAX($H16397,$H16398,$H16399)=$H16397)</f>
        <v>0</v>
      </c>
      <c r="O16397" t="b">
        <f t="shared" ref="O16397" si="33175">AND(N16397,NOT(N16398),NOT(N16399))</f>
        <v>0</v>
      </c>
    </row>
    <row r="16398" spans="1:15" x14ac:dyDescent="0.25">
      <c r="A16398" t="s">
        <v>15</v>
      </c>
      <c r="B16398" t="s">
        <v>17</v>
      </c>
      <c r="C16398">
        <v>17</v>
      </c>
      <c r="D16398">
        <v>31</v>
      </c>
      <c r="E16398" t="b">
        <v>1</v>
      </c>
      <c r="F16398">
        <v>10.000999999999999</v>
      </c>
      <c r="G16398">
        <v>64</v>
      </c>
      <c r="H16398">
        <v>0</v>
      </c>
      <c r="I16398">
        <v>1882232</v>
      </c>
      <c r="J16398">
        <v>1875018</v>
      </c>
      <c r="K16398">
        <v>937506</v>
      </c>
      <c r="L16398">
        <v>17</v>
      </c>
      <c r="M16398">
        <f t="shared" si="33153"/>
        <v>64</v>
      </c>
      <c r="N16398" t="b">
        <f t="shared" ref="N16398" si="33176">AND(MIN($F16397,$F16398,$F16399)=$F16398,MAX($H16397,$H16398,$H16399)=$H16398)</f>
        <v>0</v>
      </c>
      <c r="O16398" t="b">
        <f t="shared" ref="O16398" si="33177">AND(NOT(N16397),N16398,NOT(N16399))</f>
        <v>0</v>
      </c>
    </row>
    <row r="16399" spans="1:15" x14ac:dyDescent="0.25">
      <c r="A16399" t="s">
        <v>19</v>
      </c>
      <c r="B16399" t="s">
        <v>17</v>
      </c>
      <c r="C16399">
        <v>17</v>
      </c>
      <c r="D16399">
        <v>31</v>
      </c>
      <c r="E16399" t="b">
        <v>0</v>
      </c>
      <c r="F16399">
        <v>2.1999999999999999E-2</v>
      </c>
      <c r="G16399">
        <v>64</v>
      </c>
      <c r="H16399">
        <v>64</v>
      </c>
      <c r="I16399">
        <v>557</v>
      </c>
      <c r="J16399">
        <v>364</v>
      </c>
      <c r="K16399">
        <v>118</v>
      </c>
      <c r="L16399">
        <v>13</v>
      </c>
      <c r="M16399">
        <f t="shared" si="33153"/>
        <v>0</v>
      </c>
      <c r="N16399" t="b">
        <f t="shared" ref="N16399" si="33178">AND(MIN($F16397,$F16398,$F16399)=$F16399,MAX($H16397,$H16398,$H16399)=$H16399)</f>
        <v>1</v>
      </c>
      <c r="O16399" t="b">
        <f t="shared" ref="O16399" si="33179">AND(NOT(N16397),NOT(N16398),N16399)</f>
        <v>1</v>
      </c>
    </row>
    <row r="16400" spans="1:15" x14ac:dyDescent="0.25">
      <c r="A16400" t="s">
        <v>13</v>
      </c>
      <c r="B16400" t="s">
        <v>17</v>
      </c>
      <c r="C16400">
        <v>17</v>
      </c>
      <c r="D16400">
        <v>32</v>
      </c>
      <c r="E16400" t="b">
        <v>0</v>
      </c>
      <c r="F16400">
        <v>2.4E-2</v>
      </c>
      <c r="G16400">
        <v>64</v>
      </c>
      <c r="H16400">
        <v>64</v>
      </c>
      <c r="I16400">
        <v>559</v>
      </c>
      <c r="J16400">
        <v>365</v>
      </c>
      <c r="K16400">
        <v>118</v>
      </c>
      <c r="L16400">
        <v>14</v>
      </c>
      <c r="M16400">
        <f t="shared" si="33153"/>
        <v>0</v>
      </c>
      <c r="N16400" t="b">
        <f t="shared" ref="N16400" si="33180">AND(MIN($F16400,$F16401,$F16402)=$F16400,MAX($H16400,$H16401,$H16402)=$H16400)</f>
        <v>0</v>
      </c>
      <c r="O16400" t="b">
        <f t="shared" ref="O16400" si="33181">AND(N16400,NOT(N16401),NOT(N16402))</f>
        <v>0</v>
      </c>
    </row>
    <row r="16401" spans="1:15" x14ac:dyDescent="0.25">
      <c r="A16401" t="s">
        <v>15</v>
      </c>
      <c r="B16401" t="s">
        <v>17</v>
      </c>
      <c r="C16401">
        <v>17</v>
      </c>
      <c r="D16401">
        <v>32</v>
      </c>
      <c r="E16401" t="b">
        <v>1</v>
      </c>
      <c r="F16401">
        <v>10.000999999999999</v>
      </c>
      <c r="G16401">
        <v>64</v>
      </c>
      <c r="H16401">
        <v>0</v>
      </c>
      <c r="I16401">
        <v>1861716</v>
      </c>
      <c r="J16401">
        <v>1854579</v>
      </c>
      <c r="K16401">
        <v>927286</v>
      </c>
      <c r="L16401">
        <v>21</v>
      </c>
      <c r="M16401">
        <f t="shared" si="33153"/>
        <v>64</v>
      </c>
      <c r="N16401" t="b">
        <f t="shared" ref="N16401" si="33182">AND(MIN($F16400,$F16401,$F16402)=$F16401,MAX($H16400,$H16401,$H16402)=$H16401)</f>
        <v>0</v>
      </c>
      <c r="O16401" t="b">
        <f t="shared" ref="O16401" si="33183">AND(NOT(N16400),N16401,NOT(N16402))</f>
        <v>0</v>
      </c>
    </row>
    <row r="16402" spans="1:15" x14ac:dyDescent="0.25">
      <c r="A16402" t="s">
        <v>19</v>
      </c>
      <c r="B16402" t="s">
        <v>17</v>
      </c>
      <c r="C16402">
        <v>17</v>
      </c>
      <c r="D16402">
        <v>32</v>
      </c>
      <c r="E16402" t="b">
        <v>0</v>
      </c>
      <c r="F16402">
        <v>2.3E-2</v>
      </c>
      <c r="G16402">
        <v>64</v>
      </c>
      <c r="H16402">
        <v>64</v>
      </c>
      <c r="I16402">
        <v>559</v>
      </c>
      <c r="J16402">
        <v>365</v>
      </c>
      <c r="K16402">
        <v>118</v>
      </c>
      <c r="L16402">
        <v>14</v>
      </c>
      <c r="M16402">
        <f t="shared" si="33153"/>
        <v>0</v>
      </c>
      <c r="N16402" t="b">
        <f t="shared" ref="N16402" si="33184">AND(MIN($F16400,$F16401,$F16402)=$F16402,MAX($H16400,$H16401,$H16402)=$H16402)</f>
        <v>1</v>
      </c>
      <c r="O16402" t="b">
        <f t="shared" ref="O16402" si="33185">AND(NOT(N16400),NOT(N16401),N16402)</f>
        <v>1</v>
      </c>
    </row>
    <row r="16403" spans="1:15" x14ac:dyDescent="0.25">
      <c r="A16403" t="s">
        <v>13</v>
      </c>
      <c r="B16403" t="s">
        <v>17</v>
      </c>
      <c r="C16403">
        <v>17</v>
      </c>
      <c r="D16403">
        <v>3</v>
      </c>
      <c r="E16403" t="b">
        <v>0</v>
      </c>
      <c r="F16403">
        <v>1.7999999999999999E-2</v>
      </c>
      <c r="G16403">
        <v>64</v>
      </c>
      <c r="H16403">
        <v>64</v>
      </c>
      <c r="I16403">
        <v>345</v>
      </c>
      <c r="J16403">
        <v>158</v>
      </c>
      <c r="K16403">
        <v>13</v>
      </c>
      <c r="L16403">
        <v>9</v>
      </c>
      <c r="M16403">
        <f t="shared" si="33153"/>
        <v>0</v>
      </c>
      <c r="N16403" t="b">
        <f t="shared" ref="N16403" si="33186">AND(MIN($F16403,$F16404,$F16405)=$F16403,MAX($H16403,$H16404,$H16405)=$H16403)</f>
        <v>1</v>
      </c>
      <c r="O16403" t="b">
        <f t="shared" ref="O16403" si="33187">AND(N16403,NOT(N16404),NOT(N16405))</f>
        <v>1</v>
      </c>
    </row>
    <row r="16404" spans="1:15" x14ac:dyDescent="0.25">
      <c r="A16404" t="s">
        <v>15</v>
      </c>
      <c r="B16404" t="s">
        <v>17</v>
      </c>
      <c r="C16404">
        <v>17</v>
      </c>
      <c r="D16404">
        <v>3</v>
      </c>
      <c r="E16404" t="b">
        <v>0</v>
      </c>
      <c r="F16404">
        <v>3.9E-2</v>
      </c>
      <c r="G16404">
        <v>64</v>
      </c>
      <c r="H16404">
        <v>64</v>
      </c>
      <c r="I16404">
        <v>4706</v>
      </c>
      <c r="J16404">
        <v>4576</v>
      </c>
      <c r="K16404">
        <v>2222</v>
      </c>
      <c r="L16404">
        <v>11</v>
      </c>
      <c r="M16404">
        <f t="shared" si="33153"/>
        <v>0</v>
      </c>
      <c r="N16404" t="b">
        <f t="shared" ref="N16404" si="33188">AND(MIN($F16403,$F16404,$F16405)=$F16404,MAX($H16403,$H16404,$H16405)=$H16404)</f>
        <v>0</v>
      </c>
      <c r="O16404" t="b">
        <f t="shared" ref="O16404" si="33189">AND(NOT(N16403),N16404,NOT(N16405))</f>
        <v>0</v>
      </c>
    </row>
    <row r="16405" spans="1:15" x14ac:dyDescent="0.25">
      <c r="A16405" t="s">
        <v>19</v>
      </c>
      <c r="B16405" t="s">
        <v>17</v>
      </c>
      <c r="C16405">
        <v>17</v>
      </c>
      <c r="D16405">
        <v>3</v>
      </c>
      <c r="E16405" t="b">
        <v>0</v>
      </c>
      <c r="F16405">
        <v>2.1000000000000001E-2</v>
      </c>
      <c r="G16405">
        <v>64</v>
      </c>
      <c r="H16405">
        <v>64</v>
      </c>
      <c r="I16405">
        <v>345</v>
      </c>
      <c r="J16405">
        <v>158</v>
      </c>
      <c r="K16405">
        <v>13</v>
      </c>
      <c r="L16405">
        <v>9</v>
      </c>
      <c r="M16405">
        <f t="shared" si="33153"/>
        <v>0</v>
      </c>
      <c r="N16405" t="b">
        <f t="shared" ref="N16405" si="33190">AND(MIN($F16403,$F16404,$F16405)=$F16405,MAX($H16403,$H16404,$H16405)=$H16405)</f>
        <v>0</v>
      </c>
      <c r="O16405" t="b">
        <f t="shared" ref="O16405" si="33191">AND(NOT(N16403),NOT(N16404),N16405)</f>
        <v>0</v>
      </c>
    </row>
    <row r="16406" spans="1:15" x14ac:dyDescent="0.25">
      <c r="A16406" t="s">
        <v>13</v>
      </c>
      <c r="B16406" t="s">
        <v>17</v>
      </c>
      <c r="C16406">
        <v>17</v>
      </c>
      <c r="D16406">
        <v>4</v>
      </c>
      <c r="E16406" t="b">
        <v>0</v>
      </c>
      <c r="F16406">
        <v>1.7999999999999999E-2</v>
      </c>
      <c r="G16406">
        <v>64</v>
      </c>
      <c r="H16406">
        <v>64</v>
      </c>
      <c r="I16406">
        <v>346</v>
      </c>
      <c r="J16406">
        <v>161</v>
      </c>
      <c r="K16406">
        <v>14</v>
      </c>
      <c r="L16406">
        <v>9</v>
      </c>
      <c r="M16406">
        <f t="shared" si="33153"/>
        <v>0</v>
      </c>
      <c r="N16406" t="b">
        <f t="shared" ref="N16406" si="33192">AND(MIN($F16406,$F16407,$F16408)=$F16406,MAX($H16406,$H16407,$H16408)=$H16406)</f>
        <v>1</v>
      </c>
      <c r="O16406" t="b">
        <f t="shared" ref="O16406" si="33193">AND(N16406,NOT(N16407),NOT(N16408))</f>
        <v>1</v>
      </c>
    </row>
    <row r="16407" spans="1:15" x14ac:dyDescent="0.25">
      <c r="A16407" t="s">
        <v>15</v>
      </c>
      <c r="B16407" t="s">
        <v>17</v>
      </c>
      <c r="C16407">
        <v>17</v>
      </c>
      <c r="D16407">
        <v>4</v>
      </c>
      <c r="E16407" t="b">
        <v>0</v>
      </c>
      <c r="F16407">
        <v>0.23899999999999999</v>
      </c>
      <c r="G16407">
        <v>64</v>
      </c>
      <c r="H16407">
        <v>64</v>
      </c>
      <c r="I16407">
        <v>39664</v>
      </c>
      <c r="J16407">
        <v>38533</v>
      </c>
      <c r="K16407">
        <v>19200</v>
      </c>
      <c r="L16407">
        <v>12</v>
      </c>
      <c r="M16407">
        <f t="shared" si="33153"/>
        <v>0</v>
      </c>
      <c r="N16407" t="b">
        <f t="shared" ref="N16407" si="33194">AND(MIN($F16406,$F16407,$F16408)=$F16407,MAX($H16406,$H16407,$H16408)=$H16407)</f>
        <v>0</v>
      </c>
      <c r="O16407" t="b">
        <f t="shared" ref="O16407" si="33195">AND(NOT(N16406),N16407,NOT(N16408))</f>
        <v>0</v>
      </c>
    </row>
    <row r="16408" spans="1:15" x14ac:dyDescent="0.25">
      <c r="A16408" t="s">
        <v>19</v>
      </c>
      <c r="B16408" t="s">
        <v>17</v>
      </c>
      <c r="C16408">
        <v>17</v>
      </c>
      <c r="D16408">
        <v>4</v>
      </c>
      <c r="E16408" t="b">
        <v>0</v>
      </c>
      <c r="F16408">
        <v>3.4000000000000002E-2</v>
      </c>
      <c r="G16408">
        <v>64</v>
      </c>
      <c r="H16408">
        <v>64</v>
      </c>
      <c r="I16408">
        <v>346</v>
      </c>
      <c r="J16408">
        <v>161</v>
      </c>
      <c r="K16408">
        <v>14</v>
      </c>
      <c r="L16408">
        <v>9</v>
      </c>
      <c r="M16408">
        <f t="shared" si="33153"/>
        <v>0</v>
      </c>
      <c r="N16408" t="b">
        <f t="shared" ref="N16408" si="33196">AND(MIN($F16406,$F16407,$F16408)=$F16408,MAX($H16406,$H16407,$H16408)=$H16408)</f>
        <v>0</v>
      </c>
      <c r="O16408" t="b">
        <f t="shared" ref="O16408" si="33197">AND(NOT(N16406),NOT(N16407),N16408)</f>
        <v>0</v>
      </c>
    </row>
    <row r="16409" spans="1:15" x14ac:dyDescent="0.25">
      <c r="A16409" t="s">
        <v>13</v>
      </c>
      <c r="B16409" t="s">
        <v>17</v>
      </c>
      <c r="C16409">
        <v>17</v>
      </c>
      <c r="D16409">
        <v>5</v>
      </c>
      <c r="E16409" t="b">
        <v>0</v>
      </c>
      <c r="F16409">
        <v>2.3E-2</v>
      </c>
      <c r="G16409">
        <v>64</v>
      </c>
      <c r="H16409">
        <v>64</v>
      </c>
      <c r="I16409">
        <v>348</v>
      </c>
      <c r="J16409">
        <v>162</v>
      </c>
      <c r="K16409">
        <v>14</v>
      </c>
      <c r="L16409">
        <v>10</v>
      </c>
      <c r="M16409">
        <f t="shared" si="33153"/>
        <v>0</v>
      </c>
      <c r="N16409" t="b">
        <f t="shared" ref="N16409" si="33198">AND(MIN($F16409,$F16410,$F16411)=$F16409,MAX($H16409,$H16410,$H16411)=$H16409)</f>
        <v>0</v>
      </c>
      <c r="O16409" t="b">
        <f t="shared" ref="O16409" si="33199">AND(N16409,NOT(N16410),NOT(N16411))</f>
        <v>0</v>
      </c>
    </row>
    <row r="16410" spans="1:15" x14ac:dyDescent="0.25">
      <c r="A16410" t="s">
        <v>15</v>
      </c>
      <c r="B16410" t="s">
        <v>17</v>
      </c>
      <c r="C16410">
        <v>17</v>
      </c>
      <c r="D16410">
        <v>5</v>
      </c>
      <c r="E16410" t="b">
        <v>0</v>
      </c>
      <c r="F16410">
        <v>2.06</v>
      </c>
      <c r="G16410">
        <v>64</v>
      </c>
      <c r="H16410">
        <v>64</v>
      </c>
      <c r="I16410">
        <v>373378</v>
      </c>
      <c r="J16410">
        <v>362246</v>
      </c>
      <c r="K16410">
        <v>181056</v>
      </c>
      <c r="L16410">
        <v>16</v>
      </c>
      <c r="M16410">
        <f t="shared" si="33153"/>
        <v>0</v>
      </c>
      <c r="N16410" t="b">
        <f t="shared" ref="N16410" si="33200">AND(MIN($F16409,$F16410,$F16411)=$F16410,MAX($H16409,$H16410,$H16411)=$H16410)</f>
        <v>0</v>
      </c>
      <c r="O16410" t="b">
        <f t="shared" ref="O16410" si="33201">AND(NOT(N16409),N16410,NOT(N16411))</f>
        <v>0</v>
      </c>
    </row>
    <row r="16411" spans="1:15" x14ac:dyDescent="0.25">
      <c r="A16411" t="s">
        <v>19</v>
      </c>
      <c r="B16411" t="s">
        <v>17</v>
      </c>
      <c r="C16411">
        <v>17</v>
      </c>
      <c r="D16411">
        <v>5</v>
      </c>
      <c r="E16411" t="b">
        <v>0</v>
      </c>
      <c r="F16411">
        <v>0.02</v>
      </c>
      <c r="G16411">
        <v>64</v>
      </c>
      <c r="H16411">
        <v>64</v>
      </c>
      <c r="I16411">
        <v>348</v>
      </c>
      <c r="J16411">
        <v>162</v>
      </c>
      <c r="K16411">
        <v>14</v>
      </c>
      <c r="L16411">
        <v>10</v>
      </c>
      <c r="M16411">
        <f t="shared" si="33153"/>
        <v>0</v>
      </c>
      <c r="N16411" t="b">
        <f t="shared" ref="N16411" si="33202">AND(MIN($F16409,$F16410,$F16411)=$F16411,MAX($H16409,$H16410,$H16411)=$H16411)</f>
        <v>1</v>
      </c>
      <c r="O16411" t="b">
        <f t="shared" ref="O16411" si="33203">AND(NOT(N16409),NOT(N16410),N16411)</f>
        <v>1</v>
      </c>
    </row>
    <row r="16412" spans="1:15" x14ac:dyDescent="0.25">
      <c r="A16412" t="s">
        <v>13</v>
      </c>
      <c r="B16412" t="s">
        <v>17</v>
      </c>
      <c r="C16412">
        <v>17</v>
      </c>
      <c r="D16412">
        <v>6</v>
      </c>
      <c r="E16412" t="b">
        <v>0</v>
      </c>
      <c r="F16412">
        <v>2.3E-2</v>
      </c>
      <c r="G16412">
        <v>64</v>
      </c>
      <c r="H16412">
        <v>64</v>
      </c>
      <c r="I16412">
        <v>349</v>
      </c>
      <c r="J16412">
        <v>159</v>
      </c>
      <c r="K16412">
        <v>12</v>
      </c>
      <c r="L16412">
        <v>11</v>
      </c>
      <c r="M16412">
        <f t="shared" si="33153"/>
        <v>0</v>
      </c>
      <c r="N16412" t="b">
        <f t="shared" ref="N16412" si="33204">AND(MIN($F16412,$F16413,$F16414)=$F16412,MAX($H16412,$H16413,$H16414)=$H16412)</f>
        <v>0</v>
      </c>
      <c r="O16412" t="b">
        <f t="shared" ref="O16412" si="33205">AND(N16412,NOT(N16413),NOT(N16414))</f>
        <v>0</v>
      </c>
    </row>
    <row r="16413" spans="1:15" x14ac:dyDescent="0.25">
      <c r="A16413" t="s">
        <v>15</v>
      </c>
      <c r="B16413" t="s">
        <v>17</v>
      </c>
      <c r="C16413">
        <v>17</v>
      </c>
      <c r="D16413">
        <v>6</v>
      </c>
      <c r="E16413" t="b">
        <v>1</v>
      </c>
      <c r="F16413">
        <v>10.000999999999999</v>
      </c>
      <c r="G16413">
        <v>64</v>
      </c>
      <c r="H16413">
        <v>0</v>
      </c>
      <c r="I16413">
        <v>1877640</v>
      </c>
      <c r="J16413">
        <v>1820895</v>
      </c>
      <c r="K16413">
        <v>910444</v>
      </c>
      <c r="L16413">
        <v>19</v>
      </c>
      <c r="M16413">
        <f t="shared" si="33153"/>
        <v>64</v>
      </c>
      <c r="N16413" t="b">
        <f t="shared" ref="N16413" si="33206">AND(MIN($F16412,$F16413,$F16414)=$F16413,MAX($H16412,$H16413,$H16414)=$H16413)</f>
        <v>0</v>
      </c>
      <c r="O16413" t="b">
        <f t="shared" ref="O16413" si="33207">AND(NOT(N16412),N16413,NOT(N16414))</f>
        <v>0</v>
      </c>
    </row>
    <row r="16414" spans="1:15" x14ac:dyDescent="0.25">
      <c r="A16414" t="s">
        <v>19</v>
      </c>
      <c r="B16414" t="s">
        <v>17</v>
      </c>
      <c r="C16414">
        <v>17</v>
      </c>
      <c r="D16414">
        <v>6</v>
      </c>
      <c r="E16414" t="b">
        <v>0</v>
      </c>
      <c r="F16414">
        <v>0.02</v>
      </c>
      <c r="G16414">
        <v>64</v>
      </c>
      <c r="H16414">
        <v>64</v>
      </c>
      <c r="I16414">
        <v>349</v>
      </c>
      <c r="J16414">
        <v>159</v>
      </c>
      <c r="K16414">
        <v>12</v>
      </c>
      <c r="L16414">
        <v>11</v>
      </c>
      <c r="M16414">
        <f t="shared" si="33153"/>
        <v>0</v>
      </c>
      <c r="N16414" t="b">
        <f t="shared" ref="N16414" si="33208">AND(MIN($F16412,$F16413,$F16414)=$F16414,MAX($H16412,$H16413,$H16414)=$H16414)</f>
        <v>1</v>
      </c>
      <c r="O16414" t="b">
        <f t="shared" ref="O16414" si="33209">AND(NOT(N16412),NOT(N16413),N16414)</f>
        <v>1</v>
      </c>
    </row>
    <row r="16415" spans="1:15" x14ac:dyDescent="0.25">
      <c r="A16415" t="s">
        <v>13</v>
      </c>
      <c r="B16415" t="s">
        <v>17</v>
      </c>
      <c r="C16415">
        <v>17</v>
      </c>
      <c r="D16415">
        <v>7</v>
      </c>
      <c r="E16415" t="b">
        <v>0</v>
      </c>
      <c r="F16415">
        <v>2.1999999999999999E-2</v>
      </c>
      <c r="G16415">
        <v>64</v>
      </c>
      <c r="H16415">
        <v>64</v>
      </c>
      <c r="I16415">
        <v>352</v>
      </c>
      <c r="J16415">
        <v>160</v>
      </c>
      <c r="K16415">
        <v>12</v>
      </c>
      <c r="L16415">
        <v>13</v>
      </c>
      <c r="M16415">
        <f t="shared" si="33153"/>
        <v>0</v>
      </c>
      <c r="N16415" t="b">
        <f t="shared" ref="N16415" si="33210">AND(MIN($F16415,$F16416,$F16417)=$F16415,MAX($H16415,$H16416,$H16417)=$H16415)</f>
        <v>1</v>
      </c>
      <c r="O16415" t="b">
        <f t="shared" ref="O16415" si="33211">AND(N16415,NOT(N16416),NOT(N16417))</f>
        <v>1</v>
      </c>
    </row>
    <row r="16416" spans="1:15" x14ac:dyDescent="0.25">
      <c r="A16416" t="s">
        <v>15</v>
      </c>
      <c r="B16416" t="s">
        <v>17</v>
      </c>
      <c r="C16416">
        <v>17</v>
      </c>
      <c r="D16416">
        <v>7</v>
      </c>
      <c r="E16416" t="b">
        <v>1</v>
      </c>
      <c r="F16416">
        <v>10.000999999999999</v>
      </c>
      <c r="G16416">
        <v>64</v>
      </c>
      <c r="H16416">
        <v>0</v>
      </c>
      <c r="I16416">
        <v>1851449</v>
      </c>
      <c r="J16416">
        <v>1795512</v>
      </c>
      <c r="K16416">
        <v>897753</v>
      </c>
      <c r="L16416">
        <v>19</v>
      </c>
      <c r="M16416">
        <f t="shared" si="33153"/>
        <v>64</v>
      </c>
      <c r="N16416" t="b">
        <f t="shared" ref="N16416" si="33212">AND(MIN($F16415,$F16416,$F16417)=$F16416,MAX($H16415,$H16416,$H16417)=$H16416)</f>
        <v>0</v>
      </c>
      <c r="O16416" t="b">
        <f t="shared" ref="O16416" si="33213">AND(NOT(N16415),N16416,NOT(N16417))</f>
        <v>0</v>
      </c>
    </row>
    <row r="16417" spans="1:15" x14ac:dyDescent="0.25">
      <c r="A16417" t="s">
        <v>19</v>
      </c>
      <c r="B16417" t="s">
        <v>17</v>
      </c>
      <c r="C16417">
        <v>17</v>
      </c>
      <c r="D16417">
        <v>7</v>
      </c>
      <c r="E16417" t="b">
        <v>0</v>
      </c>
      <c r="F16417">
        <v>2.5000000000000001E-2</v>
      </c>
      <c r="G16417">
        <v>64</v>
      </c>
      <c r="H16417">
        <v>64</v>
      </c>
      <c r="I16417">
        <v>352</v>
      </c>
      <c r="J16417">
        <v>160</v>
      </c>
      <c r="K16417">
        <v>12</v>
      </c>
      <c r="L16417">
        <v>13</v>
      </c>
      <c r="M16417">
        <f t="shared" si="33153"/>
        <v>0</v>
      </c>
      <c r="N16417" t="b">
        <f t="shared" ref="N16417" si="33214">AND(MIN($F16415,$F16416,$F16417)=$F16417,MAX($H16415,$H16416,$H16417)=$H16417)</f>
        <v>0</v>
      </c>
      <c r="O16417" t="b">
        <f t="shared" ref="O16417" si="33215">AND(NOT(N16415),NOT(N16416),N16417)</f>
        <v>0</v>
      </c>
    </row>
    <row r="16418" spans="1:15" x14ac:dyDescent="0.25">
      <c r="A16418" t="s">
        <v>13</v>
      </c>
      <c r="B16418" t="s">
        <v>17</v>
      </c>
      <c r="C16418">
        <v>17</v>
      </c>
      <c r="D16418">
        <v>8</v>
      </c>
      <c r="E16418" t="b">
        <v>0</v>
      </c>
      <c r="F16418">
        <v>2.7E-2</v>
      </c>
      <c r="G16418">
        <v>64</v>
      </c>
      <c r="H16418">
        <v>64</v>
      </c>
      <c r="I16418">
        <v>355</v>
      </c>
      <c r="J16418">
        <v>167</v>
      </c>
      <c r="K16418">
        <v>15</v>
      </c>
      <c r="L16418">
        <v>13</v>
      </c>
      <c r="M16418">
        <f t="shared" si="33153"/>
        <v>0</v>
      </c>
      <c r="N16418" t="b">
        <f t="shared" ref="N16418" si="33216">AND(MIN($F16418,$F16419,$F16420)=$F16418,MAX($H16418,$H16419,$H16420)=$H16418)</f>
        <v>1</v>
      </c>
      <c r="O16418" t="b">
        <f t="shared" ref="O16418" si="33217">AND(N16418,NOT(N16419),NOT(N16420))</f>
        <v>1</v>
      </c>
    </row>
    <row r="16419" spans="1:15" x14ac:dyDescent="0.25">
      <c r="A16419" t="s">
        <v>15</v>
      </c>
      <c r="B16419" t="s">
        <v>17</v>
      </c>
      <c r="C16419">
        <v>17</v>
      </c>
      <c r="D16419">
        <v>8</v>
      </c>
      <c r="E16419" t="b">
        <v>1</v>
      </c>
      <c r="F16419">
        <v>10.000999999999999</v>
      </c>
      <c r="G16419">
        <v>64</v>
      </c>
      <c r="H16419">
        <v>0</v>
      </c>
      <c r="I16419">
        <v>1821012</v>
      </c>
      <c r="J16419">
        <v>1766000</v>
      </c>
      <c r="K16419">
        <v>882996</v>
      </c>
      <c r="L16419">
        <v>21</v>
      </c>
      <c r="M16419">
        <f t="shared" si="33153"/>
        <v>64</v>
      </c>
      <c r="N16419" t="b">
        <f t="shared" ref="N16419" si="33218">AND(MIN($F16418,$F16419,$F16420)=$F16419,MAX($H16418,$H16419,$H16420)=$H16419)</f>
        <v>0</v>
      </c>
      <c r="O16419" t="b">
        <f t="shared" ref="O16419" si="33219">AND(NOT(N16418),N16419,NOT(N16420))</f>
        <v>0</v>
      </c>
    </row>
    <row r="16420" spans="1:15" x14ac:dyDescent="0.25">
      <c r="A16420" t="s">
        <v>19</v>
      </c>
      <c r="B16420" t="s">
        <v>17</v>
      </c>
      <c r="C16420">
        <v>17</v>
      </c>
      <c r="D16420">
        <v>8</v>
      </c>
      <c r="E16420" t="b">
        <v>0</v>
      </c>
      <c r="F16420">
        <v>4.5999999999999999E-2</v>
      </c>
      <c r="G16420">
        <v>64</v>
      </c>
      <c r="H16420">
        <v>64</v>
      </c>
      <c r="I16420">
        <v>355</v>
      </c>
      <c r="J16420">
        <v>167</v>
      </c>
      <c r="K16420">
        <v>15</v>
      </c>
      <c r="L16420">
        <v>13</v>
      </c>
      <c r="M16420">
        <f t="shared" si="33153"/>
        <v>0</v>
      </c>
      <c r="N16420" t="b">
        <f t="shared" ref="N16420" si="33220">AND(MIN($F16418,$F16419,$F16420)=$F16420,MAX($H16418,$H16419,$H16420)=$H16420)</f>
        <v>0</v>
      </c>
      <c r="O16420" t="b">
        <f t="shared" ref="O16420" si="33221">AND(NOT(N16418),NOT(N16419),N16420)</f>
        <v>0</v>
      </c>
    </row>
    <row r="16421" spans="1:15" x14ac:dyDescent="0.25">
      <c r="A16421" t="s">
        <v>13</v>
      </c>
      <c r="B16421" t="s">
        <v>17</v>
      </c>
      <c r="C16421">
        <v>17</v>
      </c>
      <c r="D16421">
        <v>9</v>
      </c>
      <c r="E16421" t="b">
        <v>0</v>
      </c>
      <c r="F16421">
        <v>1.0999999999999999E-2</v>
      </c>
      <c r="G16421">
        <v>64</v>
      </c>
      <c r="H16421">
        <v>31</v>
      </c>
      <c r="I16421">
        <v>177</v>
      </c>
      <c r="J16421">
        <v>109</v>
      </c>
      <c r="K16421">
        <v>24</v>
      </c>
      <c r="L16421">
        <v>4</v>
      </c>
      <c r="M16421">
        <f t="shared" si="33153"/>
        <v>33</v>
      </c>
      <c r="N16421" t="b">
        <f t="shared" ref="N16421" si="33222">AND(MIN($F16421,$F16422,$F16423)=$F16421,MAX($H16421,$H16422,$H16423)=$H16421)</f>
        <v>0</v>
      </c>
      <c r="O16421" t="b">
        <f t="shared" ref="O16421" si="33223">AND(N16421,NOT(N16422),NOT(N16423))</f>
        <v>0</v>
      </c>
    </row>
    <row r="16422" spans="1:15" x14ac:dyDescent="0.25">
      <c r="A16422" t="s">
        <v>15</v>
      </c>
      <c r="B16422" t="s">
        <v>17</v>
      </c>
      <c r="C16422">
        <v>17</v>
      </c>
      <c r="D16422">
        <v>9</v>
      </c>
      <c r="E16422" t="b">
        <v>0</v>
      </c>
      <c r="F16422">
        <v>1.2E-2</v>
      </c>
      <c r="G16422">
        <v>64</v>
      </c>
      <c r="H16422">
        <v>31</v>
      </c>
      <c r="I16422">
        <v>266</v>
      </c>
      <c r="J16422">
        <v>263</v>
      </c>
      <c r="K16422">
        <v>101</v>
      </c>
      <c r="L16422">
        <v>9</v>
      </c>
      <c r="M16422">
        <f t="shared" si="33153"/>
        <v>33</v>
      </c>
      <c r="N16422" t="b">
        <f t="shared" ref="N16422" si="33224">AND(MIN($F16421,$F16422,$F16423)=$F16422,MAX($H16421,$H16422,$H16423)=$H16422)</f>
        <v>0</v>
      </c>
      <c r="O16422" t="b">
        <f t="shared" ref="O16422" si="33225">AND(NOT(N16421),N16422,NOT(N16423))</f>
        <v>0</v>
      </c>
    </row>
    <row r="16423" spans="1:15" x14ac:dyDescent="0.25">
      <c r="A16423" t="s">
        <v>19</v>
      </c>
      <c r="B16423" t="s">
        <v>17</v>
      </c>
      <c r="C16423">
        <v>17</v>
      </c>
      <c r="D16423">
        <v>9</v>
      </c>
      <c r="E16423" t="b">
        <v>0</v>
      </c>
      <c r="F16423">
        <v>8.0000000000000002E-3</v>
      </c>
      <c r="G16423">
        <v>64</v>
      </c>
      <c r="H16423">
        <v>31</v>
      </c>
      <c r="I16423">
        <v>177</v>
      </c>
      <c r="J16423">
        <v>109</v>
      </c>
      <c r="K16423">
        <v>24</v>
      </c>
      <c r="L16423">
        <v>4</v>
      </c>
      <c r="M16423">
        <f t="shared" si="33153"/>
        <v>33</v>
      </c>
      <c r="N16423" t="b">
        <f t="shared" ref="N16423" si="33226">AND(MIN($F16421,$F16422,$F16423)=$F16423,MAX($H16421,$H16422,$H16423)=$H16423)</f>
        <v>1</v>
      </c>
      <c r="O16423" t="b">
        <f t="shared" ref="O16423" si="33227">AND(NOT(N16421),NOT(N16422),N16423)</f>
        <v>1</v>
      </c>
    </row>
    <row r="16424" spans="1:15" x14ac:dyDescent="0.25">
      <c r="A16424" t="s">
        <v>13</v>
      </c>
      <c r="B16424" t="s">
        <v>17</v>
      </c>
      <c r="C16424">
        <v>18</v>
      </c>
      <c r="D16424">
        <v>0</v>
      </c>
      <c r="E16424" t="b">
        <v>0</v>
      </c>
      <c r="F16424">
        <v>7.0000000000000001E-3</v>
      </c>
      <c r="G16424">
        <v>64</v>
      </c>
      <c r="H16424">
        <v>22</v>
      </c>
      <c r="I16424">
        <v>117</v>
      </c>
      <c r="J16424">
        <v>59</v>
      </c>
      <c r="K16424">
        <v>8</v>
      </c>
      <c r="L16424">
        <v>3</v>
      </c>
      <c r="M16424">
        <f t="shared" si="33153"/>
        <v>42</v>
      </c>
      <c r="N16424" t="b">
        <f t="shared" ref="N16424" si="33228">AND(MIN($F16424,$F16425,$F16426)=$F16424,MAX($H16424,$H16425,$H16426)=$H16424)</f>
        <v>0</v>
      </c>
      <c r="O16424" t="b">
        <f t="shared" ref="O16424" si="33229">AND(N16424,NOT(N16425),NOT(N16426))</f>
        <v>0</v>
      </c>
    </row>
    <row r="16425" spans="1:15" x14ac:dyDescent="0.25">
      <c r="A16425" t="s">
        <v>15</v>
      </c>
      <c r="B16425" t="s">
        <v>17</v>
      </c>
      <c r="C16425">
        <v>18</v>
      </c>
      <c r="D16425">
        <v>0</v>
      </c>
      <c r="E16425" t="b">
        <v>0</v>
      </c>
      <c r="F16425">
        <v>6.0000000000000001E-3</v>
      </c>
      <c r="G16425">
        <v>64</v>
      </c>
      <c r="H16425">
        <v>22</v>
      </c>
      <c r="I16425">
        <v>87</v>
      </c>
      <c r="J16425">
        <v>83</v>
      </c>
      <c r="K16425">
        <v>20</v>
      </c>
      <c r="L16425">
        <v>5</v>
      </c>
      <c r="M16425">
        <f t="shared" si="33153"/>
        <v>42</v>
      </c>
      <c r="N16425" t="b">
        <f t="shared" ref="N16425" si="33230">AND(MIN($F16424,$F16425,$F16426)=$F16425,MAX($H16424,$H16425,$H16426)=$H16425)</f>
        <v>0</v>
      </c>
      <c r="O16425" t="b">
        <f t="shared" ref="O16425" si="33231">AND(NOT(N16424),N16425,NOT(N16426))</f>
        <v>0</v>
      </c>
    </row>
    <row r="16426" spans="1:15" x14ac:dyDescent="0.25">
      <c r="A16426" t="s">
        <v>19</v>
      </c>
      <c r="B16426" t="s">
        <v>17</v>
      </c>
      <c r="C16426">
        <v>18</v>
      </c>
      <c r="D16426">
        <v>0</v>
      </c>
      <c r="E16426" t="b">
        <v>0</v>
      </c>
      <c r="F16426">
        <v>5.0000000000000001E-3</v>
      </c>
      <c r="G16426">
        <v>64</v>
      </c>
      <c r="H16426">
        <v>22</v>
      </c>
      <c r="I16426">
        <v>117</v>
      </c>
      <c r="J16426">
        <v>59</v>
      </c>
      <c r="K16426">
        <v>8</v>
      </c>
      <c r="L16426">
        <v>3</v>
      </c>
      <c r="M16426">
        <f t="shared" si="33153"/>
        <v>42</v>
      </c>
      <c r="N16426" t="b">
        <f t="shared" ref="N16426" si="33232">AND(MIN($F16424,$F16425,$F16426)=$F16426,MAX($H16424,$H16425,$H16426)=$H16426)</f>
        <v>1</v>
      </c>
      <c r="O16426" t="b">
        <f t="shared" ref="O16426" si="33233">AND(NOT(N16424),NOT(N16425),N16426)</f>
        <v>1</v>
      </c>
    </row>
    <row r="16427" spans="1:15" x14ac:dyDescent="0.25">
      <c r="A16427" t="s">
        <v>13</v>
      </c>
      <c r="B16427" t="s">
        <v>17</v>
      </c>
      <c r="C16427">
        <v>18</v>
      </c>
      <c r="D16427">
        <v>10</v>
      </c>
      <c r="E16427" t="b">
        <v>0</v>
      </c>
      <c r="F16427">
        <v>1.7000000000000001E-2</v>
      </c>
      <c r="G16427">
        <v>64</v>
      </c>
      <c r="H16427">
        <v>64</v>
      </c>
      <c r="I16427">
        <v>360</v>
      </c>
      <c r="J16427">
        <v>210</v>
      </c>
      <c r="K16427">
        <v>40</v>
      </c>
      <c r="L16427">
        <v>7</v>
      </c>
      <c r="M16427">
        <f t="shared" si="33153"/>
        <v>0</v>
      </c>
      <c r="N16427" t="b">
        <f t="shared" ref="N16427" si="33234">AND(MIN($F16427,$F16428,$F16429)=$F16427,MAX($H16427,$H16428,$H16429)=$H16427)</f>
        <v>1</v>
      </c>
      <c r="O16427" t="b">
        <f t="shared" ref="O16427" si="33235">AND(N16427,NOT(N16428),NOT(N16429))</f>
        <v>0</v>
      </c>
    </row>
    <row r="16428" spans="1:15" x14ac:dyDescent="0.25">
      <c r="A16428" t="s">
        <v>15</v>
      </c>
      <c r="B16428" t="s">
        <v>17</v>
      </c>
      <c r="C16428">
        <v>18</v>
      </c>
      <c r="D16428">
        <v>10</v>
      </c>
      <c r="E16428" t="b">
        <v>0</v>
      </c>
      <c r="F16428">
        <v>2.1999999999999999E-2</v>
      </c>
      <c r="G16428">
        <v>64</v>
      </c>
      <c r="H16428">
        <v>64</v>
      </c>
      <c r="I16428">
        <v>1514</v>
      </c>
      <c r="J16428">
        <v>1503</v>
      </c>
      <c r="K16428">
        <v>686</v>
      </c>
      <c r="L16428">
        <v>10</v>
      </c>
      <c r="M16428">
        <f t="shared" si="33153"/>
        <v>0</v>
      </c>
      <c r="N16428" t="b">
        <f t="shared" ref="N16428" si="33236">AND(MIN($F16427,$F16428,$F16429)=$F16428,MAX($H16427,$H16428,$H16429)=$H16428)</f>
        <v>0</v>
      </c>
      <c r="O16428" t="b">
        <f t="shared" ref="O16428" si="33237">AND(NOT(N16427),N16428,NOT(N16429))</f>
        <v>0</v>
      </c>
    </row>
    <row r="16429" spans="1:15" x14ac:dyDescent="0.25">
      <c r="A16429" t="s">
        <v>19</v>
      </c>
      <c r="B16429" t="s">
        <v>17</v>
      </c>
      <c r="C16429">
        <v>18</v>
      </c>
      <c r="D16429">
        <v>10</v>
      </c>
      <c r="E16429" t="b">
        <v>0</v>
      </c>
      <c r="F16429">
        <v>1.7000000000000001E-2</v>
      </c>
      <c r="G16429">
        <v>64</v>
      </c>
      <c r="H16429">
        <v>64</v>
      </c>
      <c r="I16429">
        <v>360</v>
      </c>
      <c r="J16429">
        <v>210</v>
      </c>
      <c r="K16429">
        <v>40</v>
      </c>
      <c r="L16429">
        <v>7</v>
      </c>
      <c r="M16429">
        <f t="shared" si="33153"/>
        <v>0</v>
      </c>
      <c r="N16429" t="b">
        <f t="shared" ref="N16429" si="33238">AND(MIN($F16427,$F16428,$F16429)=$F16429,MAX($H16427,$H16428,$H16429)=$H16429)</f>
        <v>1</v>
      </c>
      <c r="O16429" t="b">
        <f t="shared" ref="O16429" si="33239">AND(NOT(N16427),NOT(N16428),N16429)</f>
        <v>0</v>
      </c>
    </row>
    <row r="16430" spans="1:15" x14ac:dyDescent="0.25">
      <c r="A16430" t="s">
        <v>13</v>
      </c>
      <c r="B16430" t="s">
        <v>17</v>
      </c>
      <c r="C16430">
        <v>18</v>
      </c>
      <c r="D16430">
        <v>11</v>
      </c>
      <c r="E16430" t="b">
        <v>0</v>
      </c>
      <c r="F16430">
        <v>1.7000000000000001E-2</v>
      </c>
      <c r="G16430">
        <v>64</v>
      </c>
      <c r="H16430">
        <v>64</v>
      </c>
      <c r="I16430">
        <v>365</v>
      </c>
      <c r="J16430">
        <v>215</v>
      </c>
      <c r="K16430">
        <v>42</v>
      </c>
      <c r="L16430">
        <v>8</v>
      </c>
      <c r="M16430">
        <f t="shared" si="33153"/>
        <v>0</v>
      </c>
      <c r="N16430" t="b">
        <f t="shared" ref="N16430" si="33240">AND(MIN($F16430,$F16431,$F16432)=$F16430,MAX($H16430,$H16431,$H16432)=$H16430)</f>
        <v>1</v>
      </c>
      <c r="O16430" t="b">
        <f t="shared" ref="O16430" si="33241">AND(N16430,NOT(N16431),NOT(N16432))</f>
        <v>1</v>
      </c>
    </row>
    <row r="16431" spans="1:15" x14ac:dyDescent="0.25">
      <c r="A16431" t="s">
        <v>15</v>
      </c>
      <c r="B16431" t="s">
        <v>17</v>
      </c>
      <c r="C16431">
        <v>18</v>
      </c>
      <c r="D16431">
        <v>11</v>
      </c>
      <c r="E16431" t="b">
        <v>0</v>
      </c>
      <c r="F16431">
        <v>5.6000000000000001E-2</v>
      </c>
      <c r="G16431">
        <v>64</v>
      </c>
      <c r="H16431">
        <v>64</v>
      </c>
      <c r="I16431">
        <v>7876</v>
      </c>
      <c r="J16431">
        <v>7840</v>
      </c>
      <c r="K16431">
        <v>3854</v>
      </c>
      <c r="L16431">
        <v>13</v>
      </c>
      <c r="M16431">
        <f t="shared" si="33153"/>
        <v>0</v>
      </c>
      <c r="N16431" t="b">
        <f t="shared" ref="N16431" si="33242">AND(MIN($F16430,$F16431,$F16432)=$F16431,MAX($H16430,$H16431,$H16432)=$H16431)</f>
        <v>0</v>
      </c>
      <c r="O16431" t="b">
        <f t="shared" ref="O16431" si="33243">AND(NOT(N16430),N16431,NOT(N16432))</f>
        <v>0</v>
      </c>
    </row>
    <row r="16432" spans="1:15" x14ac:dyDescent="0.25">
      <c r="A16432" t="s">
        <v>19</v>
      </c>
      <c r="B16432" t="s">
        <v>17</v>
      </c>
      <c r="C16432">
        <v>18</v>
      </c>
      <c r="D16432">
        <v>11</v>
      </c>
      <c r="E16432" t="b">
        <v>0</v>
      </c>
      <c r="F16432">
        <v>1.7999999999999999E-2</v>
      </c>
      <c r="G16432">
        <v>64</v>
      </c>
      <c r="H16432">
        <v>64</v>
      </c>
      <c r="I16432">
        <v>365</v>
      </c>
      <c r="J16432">
        <v>215</v>
      </c>
      <c r="K16432">
        <v>42</v>
      </c>
      <c r="L16432">
        <v>8</v>
      </c>
      <c r="M16432">
        <f t="shared" si="33153"/>
        <v>0</v>
      </c>
      <c r="N16432" t="b">
        <f t="shared" ref="N16432" si="33244">AND(MIN($F16430,$F16431,$F16432)=$F16432,MAX($H16430,$H16431,$H16432)=$H16432)</f>
        <v>0</v>
      </c>
      <c r="O16432" t="b">
        <f t="shared" ref="O16432" si="33245">AND(NOT(N16430),NOT(N16431),N16432)</f>
        <v>0</v>
      </c>
    </row>
    <row r="16433" spans="1:15" x14ac:dyDescent="0.25">
      <c r="A16433" t="s">
        <v>13</v>
      </c>
      <c r="B16433" t="s">
        <v>17</v>
      </c>
      <c r="C16433">
        <v>18</v>
      </c>
      <c r="D16433">
        <v>12</v>
      </c>
      <c r="E16433" t="b">
        <v>0</v>
      </c>
      <c r="F16433">
        <v>2.5000000000000001E-2</v>
      </c>
      <c r="G16433">
        <v>64</v>
      </c>
      <c r="H16433">
        <v>64</v>
      </c>
      <c r="I16433">
        <v>369</v>
      </c>
      <c r="J16433">
        <v>216</v>
      </c>
      <c r="K16433">
        <v>42</v>
      </c>
      <c r="L16433">
        <v>9</v>
      </c>
      <c r="M16433">
        <f t="shared" si="33153"/>
        <v>0</v>
      </c>
      <c r="N16433" t="b">
        <f t="shared" ref="N16433" si="33246">AND(MIN($F16433,$F16434,$F16435)=$F16433,MAX($H16433,$H16434,$H16435)=$H16433)</f>
        <v>0</v>
      </c>
      <c r="O16433" t="b">
        <f t="shared" ref="O16433" si="33247">AND(N16433,NOT(N16434),NOT(N16435))</f>
        <v>0</v>
      </c>
    </row>
    <row r="16434" spans="1:15" x14ac:dyDescent="0.25">
      <c r="A16434" t="s">
        <v>15</v>
      </c>
      <c r="B16434" t="s">
        <v>17</v>
      </c>
      <c r="C16434">
        <v>18</v>
      </c>
      <c r="D16434">
        <v>12</v>
      </c>
      <c r="E16434" t="b">
        <v>0</v>
      </c>
      <c r="F16434">
        <v>0.46899999999999997</v>
      </c>
      <c r="G16434">
        <v>64</v>
      </c>
      <c r="H16434">
        <v>64</v>
      </c>
      <c r="I16434">
        <v>84558</v>
      </c>
      <c r="J16434">
        <v>84233</v>
      </c>
      <c r="K16434">
        <v>42050</v>
      </c>
      <c r="L16434">
        <v>16</v>
      </c>
      <c r="M16434">
        <f t="shared" si="33153"/>
        <v>0</v>
      </c>
      <c r="N16434" t="b">
        <f t="shared" ref="N16434" si="33248">AND(MIN($F16433,$F16434,$F16435)=$F16434,MAX($H16433,$H16434,$H16435)=$H16434)</f>
        <v>0</v>
      </c>
      <c r="O16434" t="b">
        <f t="shared" ref="O16434" si="33249">AND(NOT(N16433),N16434,NOT(N16435))</f>
        <v>0</v>
      </c>
    </row>
    <row r="16435" spans="1:15" x14ac:dyDescent="0.25">
      <c r="A16435" t="s">
        <v>19</v>
      </c>
      <c r="B16435" t="s">
        <v>17</v>
      </c>
      <c r="C16435">
        <v>18</v>
      </c>
      <c r="D16435">
        <v>12</v>
      </c>
      <c r="E16435" t="b">
        <v>0</v>
      </c>
      <c r="F16435">
        <v>0.02</v>
      </c>
      <c r="G16435">
        <v>64</v>
      </c>
      <c r="H16435">
        <v>64</v>
      </c>
      <c r="I16435">
        <v>369</v>
      </c>
      <c r="J16435">
        <v>216</v>
      </c>
      <c r="K16435">
        <v>42</v>
      </c>
      <c r="L16435">
        <v>9</v>
      </c>
      <c r="M16435">
        <f t="shared" si="33153"/>
        <v>0</v>
      </c>
      <c r="N16435" t="b">
        <f t="shared" ref="N16435" si="33250">AND(MIN($F16433,$F16434,$F16435)=$F16435,MAX($H16433,$H16434,$H16435)=$H16435)</f>
        <v>1</v>
      </c>
      <c r="O16435" t="b">
        <f t="shared" ref="O16435" si="33251">AND(NOT(N16433),NOT(N16434),N16435)</f>
        <v>1</v>
      </c>
    </row>
    <row r="16436" spans="1:15" x14ac:dyDescent="0.25">
      <c r="A16436" t="s">
        <v>13</v>
      </c>
      <c r="B16436" t="s">
        <v>17</v>
      </c>
      <c r="C16436">
        <v>18</v>
      </c>
      <c r="D16436">
        <v>13</v>
      </c>
      <c r="E16436" t="b">
        <v>0</v>
      </c>
      <c r="F16436">
        <v>0.02</v>
      </c>
      <c r="G16436">
        <v>64</v>
      </c>
      <c r="H16436">
        <v>64</v>
      </c>
      <c r="I16436">
        <v>368</v>
      </c>
      <c r="J16436">
        <v>213</v>
      </c>
      <c r="K16436">
        <v>40</v>
      </c>
      <c r="L16436">
        <v>10</v>
      </c>
      <c r="M16436">
        <f t="shared" si="33153"/>
        <v>0</v>
      </c>
      <c r="N16436" t="b">
        <f t="shared" ref="N16436" si="33252">AND(MIN($F16436,$F16437,$F16438)=$F16436,MAX($H16436,$H16437,$H16438)=$H16436)</f>
        <v>0</v>
      </c>
      <c r="O16436" t="b">
        <f t="shared" ref="O16436" si="33253">AND(N16436,NOT(N16437),NOT(N16438))</f>
        <v>0</v>
      </c>
    </row>
    <row r="16437" spans="1:15" x14ac:dyDescent="0.25">
      <c r="A16437" t="s">
        <v>15</v>
      </c>
      <c r="B16437" t="s">
        <v>17</v>
      </c>
      <c r="C16437">
        <v>18</v>
      </c>
      <c r="D16437">
        <v>13</v>
      </c>
      <c r="E16437" t="b">
        <v>0</v>
      </c>
      <c r="F16437">
        <v>5.5250000000000004</v>
      </c>
      <c r="G16437">
        <v>64</v>
      </c>
      <c r="H16437">
        <v>64</v>
      </c>
      <c r="I16437">
        <v>1005944</v>
      </c>
      <c r="J16437">
        <v>1002162</v>
      </c>
      <c r="K16437">
        <v>501014</v>
      </c>
      <c r="L16437">
        <v>17</v>
      </c>
      <c r="M16437">
        <f t="shared" si="33153"/>
        <v>0</v>
      </c>
      <c r="N16437" t="b">
        <f t="shared" ref="N16437" si="33254">AND(MIN($F16436,$F16437,$F16438)=$F16437,MAX($H16436,$H16437,$H16438)=$H16437)</f>
        <v>0</v>
      </c>
      <c r="O16437" t="b">
        <f t="shared" ref="O16437" si="33255">AND(NOT(N16436),N16437,NOT(N16438))</f>
        <v>0</v>
      </c>
    </row>
    <row r="16438" spans="1:15" x14ac:dyDescent="0.25">
      <c r="A16438" t="s">
        <v>19</v>
      </c>
      <c r="B16438" t="s">
        <v>17</v>
      </c>
      <c r="C16438">
        <v>18</v>
      </c>
      <c r="D16438">
        <v>13</v>
      </c>
      <c r="E16438" t="b">
        <v>0</v>
      </c>
      <c r="F16438">
        <v>1.7000000000000001E-2</v>
      </c>
      <c r="G16438">
        <v>64</v>
      </c>
      <c r="H16438">
        <v>64</v>
      </c>
      <c r="I16438">
        <v>368</v>
      </c>
      <c r="J16438">
        <v>213</v>
      </c>
      <c r="K16438">
        <v>40</v>
      </c>
      <c r="L16438">
        <v>10</v>
      </c>
      <c r="M16438">
        <f t="shared" si="33153"/>
        <v>0</v>
      </c>
      <c r="N16438" t="b">
        <f t="shared" ref="N16438" si="33256">AND(MIN($F16436,$F16437,$F16438)=$F16438,MAX($H16436,$H16437,$H16438)=$H16438)</f>
        <v>1</v>
      </c>
      <c r="O16438" t="b">
        <f t="shared" ref="O16438" si="33257">AND(NOT(N16436),NOT(N16437),N16438)</f>
        <v>1</v>
      </c>
    </row>
    <row r="16439" spans="1:15" x14ac:dyDescent="0.25">
      <c r="A16439" t="s">
        <v>13</v>
      </c>
      <c r="B16439" t="s">
        <v>17</v>
      </c>
      <c r="C16439">
        <v>18</v>
      </c>
      <c r="D16439">
        <v>14</v>
      </c>
      <c r="E16439" t="b">
        <v>0</v>
      </c>
      <c r="F16439">
        <v>3.2000000000000001E-2</v>
      </c>
      <c r="G16439">
        <v>64</v>
      </c>
      <c r="H16439">
        <v>64</v>
      </c>
      <c r="I16439">
        <v>370</v>
      </c>
      <c r="J16439">
        <v>214</v>
      </c>
      <c r="K16439">
        <v>40</v>
      </c>
      <c r="L16439">
        <v>11</v>
      </c>
      <c r="M16439">
        <f t="shared" si="33153"/>
        <v>0</v>
      </c>
      <c r="N16439" t="b">
        <f t="shared" ref="N16439" si="33258">AND(MIN($F16439,$F16440,$F16441)=$F16439,MAX($H16439,$H16440,$H16441)=$H16439)</f>
        <v>0</v>
      </c>
      <c r="O16439" t="b">
        <f t="shared" ref="O16439" si="33259">AND(N16439,NOT(N16440),NOT(N16441))</f>
        <v>0</v>
      </c>
    </row>
    <row r="16440" spans="1:15" x14ac:dyDescent="0.25">
      <c r="A16440" t="s">
        <v>15</v>
      </c>
      <c r="B16440" t="s">
        <v>17</v>
      </c>
      <c r="C16440">
        <v>18</v>
      </c>
      <c r="D16440">
        <v>14</v>
      </c>
      <c r="E16440" t="b">
        <v>1</v>
      </c>
      <c r="F16440">
        <v>10.002000000000001</v>
      </c>
      <c r="G16440">
        <v>64</v>
      </c>
      <c r="H16440">
        <v>0</v>
      </c>
      <c r="I16440">
        <v>1830160</v>
      </c>
      <c r="J16440">
        <v>1823293</v>
      </c>
      <c r="K16440">
        <v>911644</v>
      </c>
      <c r="L16440">
        <v>21</v>
      </c>
      <c r="M16440">
        <f t="shared" si="33153"/>
        <v>64</v>
      </c>
      <c r="N16440" t="b">
        <f t="shared" ref="N16440" si="33260">AND(MIN($F16439,$F16440,$F16441)=$F16440,MAX($H16439,$H16440,$H16441)=$H16440)</f>
        <v>0</v>
      </c>
      <c r="O16440" t="b">
        <f t="shared" ref="O16440" si="33261">AND(NOT(N16439),N16440,NOT(N16441))</f>
        <v>0</v>
      </c>
    </row>
    <row r="16441" spans="1:15" x14ac:dyDescent="0.25">
      <c r="A16441" t="s">
        <v>19</v>
      </c>
      <c r="B16441" t="s">
        <v>17</v>
      </c>
      <c r="C16441">
        <v>18</v>
      </c>
      <c r="D16441">
        <v>14</v>
      </c>
      <c r="E16441" t="b">
        <v>0</v>
      </c>
      <c r="F16441">
        <v>1.9E-2</v>
      </c>
      <c r="G16441">
        <v>64</v>
      </c>
      <c r="H16441">
        <v>64</v>
      </c>
      <c r="I16441">
        <v>370</v>
      </c>
      <c r="J16441">
        <v>214</v>
      </c>
      <c r="K16441">
        <v>40</v>
      </c>
      <c r="L16441">
        <v>11</v>
      </c>
      <c r="M16441">
        <f t="shared" si="33153"/>
        <v>0</v>
      </c>
      <c r="N16441" t="b">
        <f t="shared" ref="N16441" si="33262">AND(MIN($F16439,$F16440,$F16441)=$F16441,MAX($H16439,$H16440,$H16441)=$H16441)</f>
        <v>1</v>
      </c>
      <c r="O16441" t="b">
        <f t="shared" ref="O16441" si="33263">AND(NOT(N16439),NOT(N16440),N16441)</f>
        <v>1</v>
      </c>
    </row>
    <row r="16442" spans="1:15" x14ac:dyDescent="0.25">
      <c r="A16442" t="s">
        <v>13</v>
      </c>
      <c r="B16442" t="s">
        <v>17</v>
      </c>
      <c r="C16442">
        <v>18</v>
      </c>
      <c r="D16442">
        <v>15</v>
      </c>
      <c r="E16442" t="b">
        <v>0</v>
      </c>
      <c r="F16442">
        <v>0.02</v>
      </c>
      <c r="G16442">
        <v>64</v>
      </c>
      <c r="H16442">
        <v>64</v>
      </c>
      <c r="I16442">
        <v>369</v>
      </c>
      <c r="J16442">
        <v>211</v>
      </c>
      <c r="K16442">
        <v>38</v>
      </c>
      <c r="L16442">
        <v>12</v>
      </c>
      <c r="M16442">
        <f t="shared" si="33153"/>
        <v>0</v>
      </c>
      <c r="N16442" t="b">
        <f t="shared" ref="N16442" si="33264">AND(MIN($F16442,$F16443,$F16444)=$F16442,MAX($H16442,$H16443,$H16444)=$H16442)</f>
        <v>1</v>
      </c>
      <c r="O16442" t="b">
        <f t="shared" ref="O16442" si="33265">AND(N16442,NOT(N16443),NOT(N16444))</f>
        <v>0</v>
      </c>
    </row>
    <row r="16443" spans="1:15" x14ac:dyDescent="0.25">
      <c r="A16443" t="s">
        <v>15</v>
      </c>
      <c r="B16443" t="s">
        <v>17</v>
      </c>
      <c r="C16443">
        <v>18</v>
      </c>
      <c r="D16443">
        <v>15</v>
      </c>
      <c r="E16443" t="b">
        <v>1</v>
      </c>
      <c r="F16443">
        <v>10.000999999999999</v>
      </c>
      <c r="G16443">
        <v>64</v>
      </c>
      <c r="H16443">
        <v>0</v>
      </c>
      <c r="I16443">
        <v>1804394</v>
      </c>
      <c r="J16443">
        <v>1797624</v>
      </c>
      <c r="K16443">
        <v>898809</v>
      </c>
      <c r="L16443">
        <v>22</v>
      </c>
      <c r="M16443">
        <f t="shared" si="33153"/>
        <v>64</v>
      </c>
      <c r="N16443" t="b">
        <f t="shared" ref="N16443" si="33266">AND(MIN($F16442,$F16443,$F16444)=$F16443,MAX($H16442,$H16443,$H16444)=$H16443)</f>
        <v>0</v>
      </c>
      <c r="O16443" t="b">
        <f t="shared" ref="O16443" si="33267">AND(NOT(N16442),N16443,NOT(N16444))</f>
        <v>0</v>
      </c>
    </row>
    <row r="16444" spans="1:15" x14ac:dyDescent="0.25">
      <c r="A16444" t="s">
        <v>19</v>
      </c>
      <c r="B16444" t="s">
        <v>17</v>
      </c>
      <c r="C16444">
        <v>18</v>
      </c>
      <c r="D16444">
        <v>15</v>
      </c>
      <c r="E16444" t="b">
        <v>0</v>
      </c>
      <c r="F16444">
        <v>0.02</v>
      </c>
      <c r="G16444">
        <v>64</v>
      </c>
      <c r="H16444">
        <v>64</v>
      </c>
      <c r="I16444">
        <v>369</v>
      </c>
      <c r="J16444">
        <v>211</v>
      </c>
      <c r="K16444">
        <v>38</v>
      </c>
      <c r="L16444">
        <v>12</v>
      </c>
      <c r="M16444">
        <f t="shared" si="33153"/>
        <v>0</v>
      </c>
      <c r="N16444" t="b">
        <f t="shared" ref="N16444" si="33268">AND(MIN($F16442,$F16443,$F16444)=$F16444,MAX($H16442,$H16443,$H16444)=$H16444)</f>
        <v>1</v>
      </c>
      <c r="O16444" t="b">
        <f t="shared" ref="O16444" si="33269">AND(NOT(N16442),NOT(N16443),N16444)</f>
        <v>0</v>
      </c>
    </row>
    <row r="16445" spans="1:15" x14ac:dyDescent="0.25">
      <c r="A16445" t="s">
        <v>13</v>
      </c>
      <c r="B16445" t="s">
        <v>17</v>
      </c>
      <c r="C16445">
        <v>18</v>
      </c>
      <c r="D16445">
        <v>16</v>
      </c>
      <c r="E16445" t="b">
        <v>0</v>
      </c>
      <c r="F16445">
        <v>2.1999999999999999E-2</v>
      </c>
      <c r="G16445">
        <v>64</v>
      </c>
      <c r="H16445">
        <v>64</v>
      </c>
      <c r="I16445">
        <v>374</v>
      </c>
      <c r="J16445">
        <v>216</v>
      </c>
      <c r="K16445">
        <v>40</v>
      </c>
      <c r="L16445">
        <v>13</v>
      </c>
      <c r="M16445">
        <f t="shared" si="33153"/>
        <v>0</v>
      </c>
      <c r="N16445" t="b">
        <f t="shared" ref="N16445" si="33270">AND(MIN($F16445,$F16446,$F16447)=$F16445,MAX($H16445,$H16446,$H16447)=$H16445)</f>
        <v>0</v>
      </c>
      <c r="O16445" t="b">
        <f t="shared" ref="O16445" si="33271">AND(N16445,NOT(N16446),NOT(N16447))</f>
        <v>0</v>
      </c>
    </row>
    <row r="16446" spans="1:15" x14ac:dyDescent="0.25">
      <c r="A16446" t="s">
        <v>15</v>
      </c>
      <c r="B16446" t="s">
        <v>17</v>
      </c>
      <c r="C16446">
        <v>18</v>
      </c>
      <c r="D16446">
        <v>16</v>
      </c>
      <c r="E16446" t="b">
        <v>1</v>
      </c>
      <c r="F16446">
        <v>10.000999999999999</v>
      </c>
      <c r="G16446">
        <v>64</v>
      </c>
      <c r="H16446">
        <v>0</v>
      </c>
      <c r="I16446">
        <v>1781288</v>
      </c>
      <c r="J16446">
        <v>1774601</v>
      </c>
      <c r="K16446">
        <v>887296</v>
      </c>
      <c r="L16446">
        <v>24</v>
      </c>
      <c r="M16446">
        <f t="shared" si="33153"/>
        <v>64</v>
      </c>
      <c r="N16446" t="b">
        <f t="shared" ref="N16446" si="33272">AND(MIN($F16445,$F16446,$F16447)=$F16446,MAX($H16445,$H16446,$H16447)=$H16446)</f>
        <v>0</v>
      </c>
      <c r="O16446" t="b">
        <f t="shared" ref="O16446" si="33273">AND(NOT(N16445),N16446,NOT(N16447))</f>
        <v>0</v>
      </c>
    </row>
    <row r="16447" spans="1:15" x14ac:dyDescent="0.25">
      <c r="A16447" t="s">
        <v>19</v>
      </c>
      <c r="B16447" t="s">
        <v>17</v>
      </c>
      <c r="C16447">
        <v>18</v>
      </c>
      <c r="D16447">
        <v>16</v>
      </c>
      <c r="E16447" t="b">
        <v>0</v>
      </c>
      <c r="F16447">
        <v>2.1000000000000001E-2</v>
      </c>
      <c r="G16447">
        <v>64</v>
      </c>
      <c r="H16447">
        <v>64</v>
      </c>
      <c r="I16447">
        <v>374</v>
      </c>
      <c r="J16447">
        <v>216</v>
      </c>
      <c r="K16447">
        <v>40</v>
      </c>
      <c r="L16447">
        <v>13</v>
      </c>
      <c r="M16447">
        <f t="shared" si="33153"/>
        <v>0</v>
      </c>
      <c r="N16447" t="b">
        <f t="shared" ref="N16447" si="33274">AND(MIN($F16445,$F16446,$F16447)=$F16447,MAX($H16445,$H16446,$H16447)=$H16447)</f>
        <v>1</v>
      </c>
      <c r="O16447" t="b">
        <f t="shared" ref="O16447" si="33275">AND(NOT(N16445),NOT(N16446),N16447)</f>
        <v>1</v>
      </c>
    </row>
    <row r="16448" spans="1:15" x14ac:dyDescent="0.25">
      <c r="A16448" t="s">
        <v>13</v>
      </c>
      <c r="B16448" t="s">
        <v>17</v>
      </c>
      <c r="C16448">
        <v>18</v>
      </c>
      <c r="D16448">
        <v>17</v>
      </c>
      <c r="E16448" t="b">
        <v>0</v>
      </c>
      <c r="F16448">
        <v>2.1999999999999999E-2</v>
      </c>
      <c r="G16448">
        <v>64</v>
      </c>
      <c r="H16448">
        <v>64</v>
      </c>
      <c r="I16448">
        <v>379</v>
      </c>
      <c r="J16448">
        <v>221</v>
      </c>
      <c r="K16448">
        <v>42</v>
      </c>
      <c r="L16448">
        <v>15</v>
      </c>
      <c r="M16448">
        <f t="shared" si="33153"/>
        <v>0</v>
      </c>
      <c r="N16448" t="b">
        <f t="shared" ref="N16448" si="33276">AND(MIN($F16448,$F16449,$F16450)=$F16448,MAX($H16448,$H16449,$H16450)=$H16448)</f>
        <v>1</v>
      </c>
      <c r="O16448" t="b">
        <f t="shared" ref="O16448" si="33277">AND(N16448,NOT(N16449),NOT(N16450))</f>
        <v>1</v>
      </c>
    </row>
    <row r="16449" spans="1:15" x14ac:dyDescent="0.25">
      <c r="A16449" t="s">
        <v>15</v>
      </c>
      <c r="B16449" t="s">
        <v>17</v>
      </c>
      <c r="C16449">
        <v>18</v>
      </c>
      <c r="D16449">
        <v>17</v>
      </c>
      <c r="E16449" t="b">
        <v>1</v>
      </c>
      <c r="F16449">
        <v>10.000999999999999</v>
      </c>
      <c r="G16449">
        <v>64</v>
      </c>
      <c r="H16449">
        <v>0</v>
      </c>
      <c r="I16449">
        <v>1761913</v>
      </c>
      <c r="J16449">
        <v>1755301</v>
      </c>
      <c r="K16449">
        <v>877646</v>
      </c>
      <c r="L16449">
        <v>21</v>
      </c>
      <c r="M16449">
        <f t="shared" si="33153"/>
        <v>64</v>
      </c>
      <c r="N16449" t="b">
        <f t="shared" ref="N16449" si="33278">AND(MIN($F16448,$F16449,$F16450)=$F16449,MAX($H16448,$H16449,$H16450)=$H16449)</f>
        <v>0</v>
      </c>
      <c r="O16449" t="b">
        <f t="shared" ref="O16449" si="33279">AND(NOT(N16448),N16449,NOT(N16450))</f>
        <v>0</v>
      </c>
    </row>
    <row r="16450" spans="1:15" x14ac:dyDescent="0.25">
      <c r="A16450" t="s">
        <v>19</v>
      </c>
      <c r="B16450" t="s">
        <v>17</v>
      </c>
      <c r="C16450">
        <v>18</v>
      </c>
      <c r="D16450">
        <v>17</v>
      </c>
      <c r="E16450" t="b">
        <v>0</v>
      </c>
      <c r="F16450">
        <v>3.4000000000000002E-2</v>
      </c>
      <c r="G16450">
        <v>64</v>
      </c>
      <c r="H16450">
        <v>64</v>
      </c>
      <c r="I16450">
        <v>379</v>
      </c>
      <c r="J16450">
        <v>221</v>
      </c>
      <c r="K16450">
        <v>42</v>
      </c>
      <c r="L16450">
        <v>15</v>
      </c>
      <c r="M16450">
        <f t="shared" si="33153"/>
        <v>0</v>
      </c>
      <c r="N16450" t="b">
        <f t="shared" ref="N16450" si="33280">AND(MIN($F16448,$F16449,$F16450)=$F16450,MAX($H16448,$H16449,$H16450)=$H16450)</f>
        <v>0</v>
      </c>
      <c r="O16450" t="b">
        <f t="shared" ref="O16450" si="33281">AND(NOT(N16448),NOT(N16449),N16450)</f>
        <v>0</v>
      </c>
    </row>
    <row r="16451" spans="1:15" x14ac:dyDescent="0.25">
      <c r="A16451" t="s">
        <v>13</v>
      </c>
      <c r="B16451" t="s">
        <v>17</v>
      </c>
      <c r="C16451">
        <v>18</v>
      </c>
      <c r="D16451">
        <v>18</v>
      </c>
      <c r="E16451" t="b">
        <v>0</v>
      </c>
      <c r="F16451">
        <v>0.01</v>
      </c>
      <c r="G16451">
        <v>64</v>
      </c>
      <c r="H16451">
        <v>27</v>
      </c>
      <c r="I16451">
        <v>167</v>
      </c>
      <c r="J16451">
        <v>109</v>
      </c>
      <c r="K16451">
        <v>28</v>
      </c>
      <c r="L16451">
        <v>4</v>
      </c>
      <c r="M16451">
        <f t="shared" ref="M16451:M16514" si="33282">G16451-H16451</f>
        <v>37</v>
      </c>
      <c r="N16451" t="b">
        <f t="shared" ref="N16451" si="33283">AND(MIN($F16451,$F16452,$F16453)=$F16451,MAX($H16451,$H16452,$H16453)=$H16451)</f>
        <v>0</v>
      </c>
      <c r="O16451" t="b">
        <f t="shared" ref="O16451" si="33284">AND(N16451,NOT(N16452),NOT(N16453))</f>
        <v>0</v>
      </c>
    </row>
    <row r="16452" spans="1:15" x14ac:dyDescent="0.25">
      <c r="A16452" t="s">
        <v>15</v>
      </c>
      <c r="B16452" t="s">
        <v>17</v>
      </c>
      <c r="C16452">
        <v>18</v>
      </c>
      <c r="D16452">
        <v>18</v>
      </c>
      <c r="E16452" t="b">
        <v>0</v>
      </c>
      <c r="F16452">
        <v>8.9999999999999993E-3</v>
      </c>
      <c r="G16452">
        <v>64</v>
      </c>
      <c r="H16452">
        <v>27</v>
      </c>
      <c r="I16452">
        <v>346</v>
      </c>
      <c r="J16452">
        <v>343</v>
      </c>
      <c r="K16452">
        <v>145</v>
      </c>
      <c r="L16452">
        <v>9</v>
      </c>
      <c r="M16452">
        <f t="shared" si="33282"/>
        <v>37</v>
      </c>
      <c r="N16452" t="b">
        <f t="shared" ref="N16452" si="33285">AND(MIN($F16451,$F16452,$F16453)=$F16452,MAX($H16451,$H16452,$H16453)=$H16452)</f>
        <v>1</v>
      </c>
      <c r="O16452" t="b">
        <f t="shared" ref="O16452" si="33286">AND(NOT(N16451),N16452,NOT(N16453))</f>
        <v>1</v>
      </c>
    </row>
    <row r="16453" spans="1:15" x14ac:dyDescent="0.25">
      <c r="A16453" t="s">
        <v>19</v>
      </c>
      <c r="B16453" t="s">
        <v>17</v>
      </c>
      <c r="C16453">
        <v>18</v>
      </c>
      <c r="D16453">
        <v>18</v>
      </c>
      <c r="E16453" t="b">
        <v>0</v>
      </c>
      <c r="F16453">
        <v>0.01</v>
      </c>
      <c r="G16453">
        <v>64</v>
      </c>
      <c r="H16453">
        <v>27</v>
      </c>
      <c r="I16453">
        <v>167</v>
      </c>
      <c r="J16453">
        <v>109</v>
      </c>
      <c r="K16453">
        <v>28</v>
      </c>
      <c r="L16453">
        <v>4</v>
      </c>
      <c r="M16453">
        <f t="shared" si="33282"/>
        <v>37</v>
      </c>
      <c r="N16453" t="b">
        <f t="shared" ref="N16453" si="33287">AND(MIN($F16451,$F16452,$F16453)=$F16453,MAX($H16451,$H16452,$H16453)=$H16453)</f>
        <v>0</v>
      </c>
      <c r="O16453" t="b">
        <f t="shared" ref="O16453" si="33288">AND(NOT(N16451),NOT(N16452),N16453)</f>
        <v>0</v>
      </c>
    </row>
    <row r="16454" spans="1:15" x14ac:dyDescent="0.25">
      <c r="A16454" t="s">
        <v>13</v>
      </c>
      <c r="B16454" t="s">
        <v>17</v>
      </c>
      <c r="C16454">
        <v>18</v>
      </c>
      <c r="D16454">
        <v>19</v>
      </c>
      <c r="E16454" t="b">
        <v>0</v>
      </c>
      <c r="F16454">
        <v>1.7999999999999999E-2</v>
      </c>
      <c r="G16454">
        <v>64</v>
      </c>
      <c r="H16454">
        <v>64</v>
      </c>
      <c r="I16454">
        <v>378</v>
      </c>
      <c r="J16454">
        <v>233</v>
      </c>
      <c r="K16454">
        <v>51</v>
      </c>
      <c r="L16454">
        <v>7</v>
      </c>
      <c r="M16454">
        <f t="shared" si="33282"/>
        <v>0</v>
      </c>
      <c r="N16454" t="b">
        <f t="shared" ref="N16454" si="33289">AND(MIN($F16454,$F16455,$F16456)=$F16454,MAX($H16454,$H16455,$H16456)=$H16454)</f>
        <v>1</v>
      </c>
      <c r="O16454" t="b">
        <f t="shared" ref="O16454" si="33290">AND(N16454,NOT(N16455),NOT(N16456))</f>
        <v>0</v>
      </c>
    </row>
    <row r="16455" spans="1:15" x14ac:dyDescent="0.25">
      <c r="A16455" t="s">
        <v>15</v>
      </c>
      <c r="B16455" t="s">
        <v>17</v>
      </c>
      <c r="C16455">
        <v>18</v>
      </c>
      <c r="D16455">
        <v>19</v>
      </c>
      <c r="E16455" t="b">
        <v>0</v>
      </c>
      <c r="F16455">
        <v>3.5999999999999997E-2</v>
      </c>
      <c r="G16455">
        <v>64</v>
      </c>
      <c r="H16455">
        <v>64</v>
      </c>
      <c r="I16455">
        <v>3564</v>
      </c>
      <c r="J16455">
        <v>3545</v>
      </c>
      <c r="K16455">
        <v>1707</v>
      </c>
      <c r="L16455">
        <v>10</v>
      </c>
      <c r="M16455">
        <f t="shared" si="33282"/>
        <v>0</v>
      </c>
      <c r="N16455" t="b">
        <f t="shared" ref="N16455" si="33291">AND(MIN($F16454,$F16455,$F16456)=$F16455,MAX($H16454,$H16455,$H16456)=$H16455)</f>
        <v>0</v>
      </c>
      <c r="O16455" t="b">
        <f t="shared" ref="O16455" si="33292">AND(NOT(N16454),N16455,NOT(N16456))</f>
        <v>0</v>
      </c>
    </row>
    <row r="16456" spans="1:15" x14ac:dyDescent="0.25">
      <c r="A16456" t="s">
        <v>19</v>
      </c>
      <c r="B16456" t="s">
        <v>17</v>
      </c>
      <c r="C16456">
        <v>18</v>
      </c>
      <c r="D16456">
        <v>19</v>
      </c>
      <c r="E16456" t="b">
        <v>0</v>
      </c>
      <c r="F16456">
        <v>1.7999999999999999E-2</v>
      </c>
      <c r="G16456">
        <v>64</v>
      </c>
      <c r="H16456">
        <v>64</v>
      </c>
      <c r="I16456">
        <v>378</v>
      </c>
      <c r="J16456">
        <v>233</v>
      </c>
      <c r="K16456">
        <v>51</v>
      </c>
      <c r="L16456">
        <v>7</v>
      </c>
      <c r="M16456">
        <f t="shared" si="33282"/>
        <v>0</v>
      </c>
      <c r="N16456" t="b">
        <f t="shared" ref="N16456" si="33293">AND(MIN($F16454,$F16455,$F16456)=$F16456,MAX($H16454,$H16455,$H16456)=$H16456)</f>
        <v>1</v>
      </c>
      <c r="O16456" t="b">
        <f t="shared" ref="O16456" si="33294">AND(NOT(N16454),NOT(N16455),N16456)</f>
        <v>0</v>
      </c>
    </row>
    <row r="16457" spans="1:15" x14ac:dyDescent="0.25">
      <c r="A16457" t="s">
        <v>13</v>
      </c>
      <c r="B16457" t="s">
        <v>17</v>
      </c>
      <c r="C16457">
        <v>18</v>
      </c>
      <c r="D16457">
        <v>1</v>
      </c>
      <c r="E16457" t="b">
        <v>0</v>
      </c>
      <c r="F16457">
        <v>1.7000000000000001E-2</v>
      </c>
      <c r="G16457">
        <v>64</v>
      </c>
      <c r="H16457">
        <v>64</v>
      </c>
      <c r="I16457">
        <v>332</v>
      </c>
      <c r="J16457">
        <v>154</v>
      </c>
      <c r="K16457">
        <v>13</v>
      </c>
      <c r="L16457">
        <v>6</v>
      </c>
      <c r="M16457">
        <f t="shared" si="33282"/>
        <v>0</v>
      </c>
      <c r="N16457" t="b">
        <f t="shared" ref="N16457" si="33295">AND(MIN($F16457,$F16458,$F16459)=$F16457,MAX($H16457,$H16458,$H16459)=$H16457)</f>
        <v>0</v>
      </c>
      <c r="O16457" t="b">
        <f t="shared" ref="O16457" si="33296">AND(N16457,NOT(N16458),NOT(N16459))</f>
        <v>0</v>
      </c>
    </row>
    <row r="16458" spans="1:15" x14ac:dyDescent="0.25">
      <c r="A16458" t="s">
        <v>15</v>
      </c>
      <c r="B16458" t="s">
        <v>17</v>
      </c>
      <c r="C16458">
        <v>18</v>
      </c>
      <c r="D16458">
        <v>1</v>
      </c>
      <c r="E16458" t="b">
        <v>0</v>
      </c>
      <c r="F16458">
        <v>1.6E-2</v>
      </c>
      <c r="G16458">
        <v>64</v>
      </c>
      <c r="H16458">
        <v>64</v>
      </c>
      <c r="I16458">
        <v>402</v>
      </c>
      <c r="J16458">
        <v>385</v>
      </c>
      <c r="K16458">
        <v>128</v>
      </c>
      <c r="L16458">
        <v>6</v>
      </c>
      <c r="M16458">
        <f t="shared" si="33282"/>
        <v>0</v>
      </c>
      <c r="N16458" t="b">
        <f t="shared" ref="N16458" si="33297">AND(MIN($F16457,$F16458,$F16459)=$F16458,MAX($H16457,$H16458,$H16459)=$H16458)</f>
        <v>1</v>
      </c>
      <c r="O16458" t="b">
        <f t="shared" ref="O16458" si="33298">AND(NOT(N16457),N16458,NOT(N16459))</f>
        <v>1</v>
      </c>
    </row>
    <row r="16459" spans="1:15" x14ac:dyDescent="0.25">
      <c r="A16459" t="s">
        <v>19</v>
      </c>
      <c r="B16459" t="s">
        <v>17</v>
      </c>
      <c r="C16459">
        <v>18</v>
      </c>
      <c r="D16459">
        <v>1</v>
      </c>
      <c r="E16459" t="b">
        <v>0</v>
      </c>
      <c r="F16459">
        <v>2.1000000000000001E-2</v>
      </c>
      <c r="G16459">
        <v>64</v>
      </c>
      <c r="H16459">
        <v>64</v>
      </c>
      <c r="I16459">
        <v>332</v>
      </c>
      <c r="J16459">
        <v>154</v>
      </c>
      <c r="K16459">
        <v>13</v>
      </c>
      <c r="L16459">
        <v>6</v>
      </c>
      <c r="M16459">
        <f t="shared" si="33282"/>
        <v>0</v>
      </c>
      <c r="N16459" t="b">
        <f t="shared" ref="N16459" si="33299">AND(MIN($F16457,$F16458,$F16459)=$F16459,MAX($H16457,$H16458,$H16459)=$H16459)</f>
        <v>0</v>
      </c>
      <c r="O16459" t="b">
        <f t="shared" ref="O16459" si="33300">AND(NOT(N16457),NOT(N16458),N16459)</f>
        <v>0</v>
      </c>
    </row>
    <row r="16460" spans="1:15" x14ac:dyDescent="0.25">
      <c r="A16460" t="s">
        <v>13</v>
      </c>
      <c r="B16460" t="s">
        <v>17</v>
      </c>
      <c r="C16460">
        <v>18</v>
      </c>
      <c r="D16460">
        <v>20</v>
      </c>
      <c r="E16460" t="b">
        <v>0</v>
      </c>
      <c r="F16460">
        <v>2.5000000000000001E-2</v>
      </c>
      <c r="G16460">
        <v>64</v>
      </c>
      <c r="H16460">
        <v>64</v>
      </c>
      <c r="I16460">
        <v>383</v>
      </c>
      <c r="J16460">
        <v>235</v>
      </c>
      <c r="K16460">
        <v>52</v>
      </c>
      <c r="L16460">
        <v>9</v>
      </c>
      <c r="M16460">
        <f t="shared" si="33282"/>
        <v>0</v>
      </c>
      <c r="N16460" t="b">
        <f t="shared" ref="N16460" si="33301">AND(MIN($F16460,$F16461,$F16462)=$F16460,MAX($H16460,$H16461,$H16462)=$H16460)</f>
        <v>0</v>
      </c>
      <c r="O16460" t="b">
        <f t="shared" ref="O16460" si="33302">AND(N16460,NOT(N16461),NOT(N16462))</f>
        <v>0</v>
      </c>
    </row>
    <row r="16461" spans="1:15" x14ac:dyDescent="0.25">
      <c r="A16461" t="s">
        <v>15</v>
      </c>
      <c r="B16461" t="s">
        <v>17</v>
      </c>
      <c r="C16461">
        <v>18</v>
      </c>
      <c r="D16461">
        <v>20</v>
      </c>
      <c r="E16461" t="b">
        <v>0</v>
      </c>
      <c r="F16461">
        <v>9.9000000000000005E-2</v>
      </c>
      <c r="G16461">
        <v>64</v>
      </c>
      <c r="H16461">
        <v>64</v>
      </c>
      <c r="I16461">
        <v>15347</v>
      </c>
      <c r="J16461">
        <v>15288</v>
      </c>
      <c r="K16461">
        <v>7578</v>
      </c>
      <c r="L16461">
        <v>13</v>
      </c>
      <c r="M16461">
        <f t="shared" si="33282"/>
        <v>0</v>
      </c>
      <c r="N16461" t="b">
        <f t="shared" ref="N16461" si="33303">AND(MIN($F16460,$F16461,$F16462)=$F16461,MAX($H16460,$H16461,$H16462)=$H16461)</f>
        <v>0</v>
      </c>
      <c r="O16461" t="b">
        <f t="shared" ref="O16461" si="33304">AND(NOT(N16460),N16461,NOT(N16462))</f>
        <v>0</v>
      </c>
    </row>
    <row r="16462" spans="1:15" x14ac:dyDescent="0.25">
      <c r="A16462" t="s">
        <v>19</v>
      </c>
      <c r="B16462" t="s">
        <v>17</v>
      </c>
      <c r="C16462">
        <v>18</v>
      </c>
      <c r="D16462">
        <v>20</v>
      </c>
      <c r="E16462" t="b">
        <v>0</v>
      </c>
      <c r="F16462">
        <v>1.9E-2</v>
      </c>
      <c r="G16462">
        <v>64</v>
      </c>
      <c r="H16462">
        <v>64</v>
      </c>
      <c r="I16462">
        <v>383</v>
      </c>
      <c r="J16462">
        <v>235</v>
      </c>
      <c r="K16462">
        <v>52</v>
      </c>
      <c r="L16462">
        <v>9</v>
      </c>
      <c r="M16462">
        <f t="shared" si="33282"/>
        <v>0</v>
      </c>
      <c r="N16462" t="b">
        <f t="shared" ref="N16462" si="33305">AND(MIN($F16460,$F16461,$F16462)=$F16462,MAX($H16460,$H16461,$H16462)=$H16462)</f>
        <v>1</v>
      </c>
      <c r="O16462" t="b">
        <f t="shared" ref="O16462" si="33306">AND(NOT(N16460),NOT(N16461),N16462)</f>
        <v>1</v>
      </c>
    </row>
    <row r="16463" spans="1:15" x14ac:dyDescent="0.25">
      <c r="A16463" t="s">
        <v>13</v>
      </c>
      <c r="B16463" t="s">
        <v>17</v>
      </c>
      <c r="C16463">
        <v>18</v>
      </c>
      <c r="D16463">
        <v>21</v>
      </c>
      <c r="E16463" t="b">
        <v>0</v>
      </c>
      <c r="F16463">
        <v>1.9E-2</v>
      </c>
      <c r="G16463">
        <v>64</v>
      </c>
      <c r="H16463">
        <v>64</v>
      </c>
      <c r="I16463">
        <v>387</v>
      </c>
      <c r="J16463">
        <v>236</v>
      </c>
      <c r="K16463">
        <v>52</v>
      </c>
      <c r="L16463">
        <v>10</v>
      </c>
      <c r="M16463">
        <f t="shared" si="33282"/>
        <v>0</v>
      </c>
      <c r="N16463" t="b">
        <f t="shared" ref="N16463" si="33307">AND(MIN($F16463,$F16464,$F16465)=$F16463,MAX($H16463,$H16464,$H16465)=$H16463)</f>
        <v>1</v>
      </c>
      <c r="O16463" t="b">
        <f t="shared" ref="O16463" si="33308">AND(N16463,NOT(N16464),NOT(N16465))</f>
        <v>1</v>
      </c>
    </row>
    <row r="16464" spans="1:15" x14ac:dyDescent="0.25">
      <c r="A16464" t="s">
        <v>15</v>
      </c>
      <c r="B16464" t="s">
        <v>17</v>
      </c>
      <c r="C16464">
        <v>18</v>
      </c>
      <c r="D16464">
        <v>21</v>
      </c>
      <c r="E16464" t="b">
        <v>0</v>
      </c>
      <c r="F16464">
        <v>0.92900000000000005</v>
      </c>
      <c r="G16464">
        <v>64</v>
      </c>
      <c r="H16464">
        <v>64</v>
      </c>
      <c r="I16464">
        <v>167692</v>
      </c>
      <c r="J16464">
        <v>167125</v>
      </c>
      <c r="K16464">
        <v>83496</v>
      </c>
      <c r="L16464">
        <v>16</v>
      </c>
      <c r="M16464">
        <f t="shared" si="33282"/>
        <v>0</v>
      </c>
      <c r="N16464" t="b">
        <f t="shared" ref="N16464" si="33309">AND(MIN($F16463,$F16464,$F16465)=$F16464,MAX($H16463,$H16464,$H16465)=$H16464)</f>
        <v>0</v>
      </c>
      <c r="O16464" t="b">
        <f t="shared" ref="O16464" si="33310">AND(NOT(N16463),N16464,NOT(N16465))</f>
        <v>0</v>
      </c>
    </row>
    <row r="16465" spans="1:15" x14ac:dyDescent="0.25">
      <c r="A16465" t="s">
        <v>19</v>
      </c>
      <c r="B16465" t="s">
        <v>17</v>
      </c>
      <c r="C16465">
        <v>18</v>
      </c>
      <c r="D16465">
        <v>21</v>
      </c>
      <c r="E16465" t="b">
        <v>0</v>
      </c>
      <c r="F16465">
        <v>0.02</v>
      </c>
      <c r="G16465">
        <v>64</v>
      </c>
      <c r="H16465">
        <v>64</v>
      </c>
      <c r="I16465">
        <v>387</v>
      </c>
      <c r="J16465">
        <v>236</v>
      </c>
      <c r="K16465">
        <v>52</v>
      </c>
      <c r="L16465">
        <v>10</v>
      </c>
      <c r="M16465">
        <f t="shared" si="33282"/>
        <v>0</v>
      </c>
      <c r="N16465" t="b">
        <f t="shared" ref="N16465" si="33311">AND(MIN($F16463,$F16464,$F16465)=$F16465,MAX($H16463,$H16464,$H16465)=$H16465)</f>
        <v>0</v>
      </c>
      <c r="O16465" t="b">
        <f t="shared" ref="O16465" si="33312">AND(NOT(N16463),NOT(N16464),N16465)</f>
        <v>0</v>
      </c>
    </row>
    <row r="16466" spans="1:15" x14ac:dyDescent="0.25">
      <c r="A16466" t="s">
        <v>13</v>
      </c>
      <c r="B16466" t="s">
        <v>17</v>
      </c>
      <c r="C16466">
        <v>18</v>
      </c>
      <c r="D16466">
        <v>22</v>
      </c>
      <c r="E16466" t="b">
        <v>0</v>
      </c>
      <c r="F16466">
        <v>2.1000000000000001E-2</v>
      </c>
      <c r="G16466">
        <v>64</v>
      </c>
      <c r="H16466">
        <v>64</v>
      </c>
      <c r="I16466">
        <v>390</v>
      </c>
      <c r="J16466">
        <v>241</v>
      </c>
      <c r="K16466">
        <v>54</v>
      </c>
      <c r="L16466">
        <v>10</v>
      </c>
      <c r="M16466">
        <f t="shared" si="33282"/>
        <v>0</v>
      </c>
      <c r="N16466" t="b">
        <f t="shared" ref="N16466" si="33313">AND(MIN($F16466,$F16467,$F16468)=$F16466,MAX($H16466,$H16467,$H16468)=$H16466)</f>
        <v>1</v>
      </c>
      <c r="O16466" t="b">
        <f t="shared" ref="O16466" si="33314">AND(N16466,NOT(N16467),NOT(N16468))</f>
        <v>1</v>
      </c>
    </row>
    <row r="16467" spans="1:15" x14ac:dyDescent="0.25">
      <c r="A16467" t="s">
        <v>15</v>
      </c>
      <c r="B16467" t="s">
        <v>17</v>
      </c>
      <c r="C16467">
        <v>18</v>
      </c>
      <c r="D16467">
        <v>22</v>
      </c>
      <c r="E16467" t="b">
        <v>1</v>
      </c>
      <c r="F16467">
        <v>10.000999999999999</v>
      </c>
      <c r="G16467">
        <v>64</v>
      </c>
      <c r="H16467">
        <v>0</v>
      </c>
      <c r="I16467">
        <v>1826224</v>
      </c>
      <c r="J16467">
        <v>1820137</v>
      </c>
      <c r="K16467">
        <v>910066</v>
      </c>
      <c r="L16467">
        <v>17</v>
      </c>
      <c r="M16467">
        <f t="shared" si="33282"/>
        <v>64</v>
      </c>
      <c r="N16467" t="b">
        <f t="shared" ref="N16467" si="33315">AND(MIN($F16466,$F16467,$F16468)=$F16467,MAX($H16466,$H16467,$H16468)=$H16467)</f>
        <v>0</v>
      </c>
      <c r="O16467" t="b">
        <f t="shared" ref="O16467" si="33316">AND(NOT(N16466),N16467,NOT(N16468))</f>
        <v>0</v>
      </c>
    </row>
    <row r="16468" spans="1:15" x14ac:dyDescent="0.25">
      <c r="A16468" t="s">
        <v>19</v>
      </c>
      <c r="B16468" t="s">
        <v>17</v>
      </c>
      <c r="C16468">
        <v>18</v>
      </c>
      <c r="D16468">
        <v>22</v>
      </c>
      <c r="E16468" t="b">
        <v>0</v>
      </c>
      <c r="F16468">
        <v>2.9000000000000001E-2</v>
      </c>
      <c r="G16468">
        <v>64</v>
      </c>
      <c r="H16468">
        <v>64</v>
      </c>
      <c r="I16468">
        <v>390</v>
      </c>
      <c r="J16468">
        <v>241</v>
      </c>
      <c r="K16468">
        <v>54</v>
      </c>
      <c r="L16468">
        <v>10</v>
      </c>
      <c r="M16468">
        <f t="shared" si="33282"/>
        <v>0</v>
      </c>
      <c r="N16468" t="b">
        <f t="shared" ref="N16468" si="33317">AND(MIN($F16466,$F16467,$F16468)=$F16468,MAX($H16466,$H16467,$H16468)=$H16468)</f>
        <v>0</v>
      </c>
      <c r="O16468" t="b">
        <f t="shared" ref="O16468" si="33318">AND(NOT(N16466),NOT(N16467),N16468)</f>
        <v>0</v>
      </c>
    </row>
    <row r="16469" spans="1:15" x14ac:dyDescent="0.25">
      <c r="A16469" t="s">
        <v>13</v>
      </c>
      <c r="B16469" t="s">
        <v>17</v>
      </c>
      <c r="C16469">
        <v>18</v>
      </c>
      <c r="D16469">
        <v>23</v>
      </c>
      <c r="E16469" t="b">
        <v>0</v>
      </c>
      <c r="F16469">
        <v>1.9E-2</v>
      </c>
      <c r="G16469">
        <v>64</v>
      </c>
      <c r="H16469">
        <v>64</v>
      </c>
      <c r="I16469">
        <v>392</v>
      </c>
      <c r="J16469">
        <v>242</v>
      </c>
      <c r="K16469">
        <v>54</v>
      </c>
      <c r="L16469">
        <v>11</v>
      </c>
      <c r="M16469">
        <f t="shared" si="33282"/>
        <v>0</v>
      </c>
      <c r="N16469" t="b">
        <f t="shared" ref="N16469" si="33319">AND(MIN($F16469,$F16470,$F16471)=$F16469,MAX($H16469,$H16470,$H16471)=$H16469)</f>
        <v>1</v>
      </c>
      <c r="O16469" t="b">
        <f t="shared" ref="O16469" si="33320">AND(N16469,NOT(N16470),NOT(N16471))</f>
        <v>1</v>
      </c>
    </row>
    <row r="16470" spans="1:15" x14ac:dyDescent="0.25">
      <c r="A16470" t="s">
        <v>15</v>
      </c>
      <c r="B16470" t="s">
        <v>17</v>
      </c>
      <c r="C16470">
        <v>18</v>
      </c>
      <c r="D16470">
        <v>23</v>
      </c>
      <c r="E16470" t="b">
        <v>1</v>
      </c>
      <c r="F16470">
        <v>10.000999999999999</v>
      </c>
      <c r="G16470">
        <v>64</v>
      </c>
      <c r="H16470">
        <v>0</v>
      </c>
      <c r="I16470">
        <v>1823186</v>
      </c>
      <c r="J16470">
        <v>1817108</v>
      </c>
      <c r="K16470">
        <v>908551</v>
      </c>
      <c r="L16470">
        <v>21</v>
      </c>
      <c r="M16470">
        <f t="shared" si="33282"/>
        <v>64</v>
      </c>
      <c r="N16470" t="b">
        <f t="shared" ref="N16470" si="33321">AND(MIN($F16469,$F16470,$F16471)=$F16470,MAX($H16469,$H16470,$H16471)=$H16470)</f>
        <v>0</v>
      </c>
      <c r="O16470" t="b">
        <f t="shared" ref="O16470" si="33322">AND(NOT(N16469),N16470,NOT(N16471))</f>
        <v>0</v>
      </c>
    </row>
    <row r="16471" spans="1:15" x14ac:dyDescent="0.25">
      <c r="A16471" t="s">
        <v>19</v>
      </c>
      <c r="B16471" t="s">
        <v>17</v>
      </c>
      <c r="C16471">
        <v>18</v>
      </c>
      <c r="D16471">
        <v>23</v>
      </c>
      <c r="E16471" t="b">
        <v>0</v>
      </c>
      <c r="F16471">
        <v>2.3E-2</v>
      </c>
      <c r="G16471">
        <v>64</v>
      </c>
      <c r="H16471">
        <v>64</v>
      </c>
      <c r="I16471">
        <v>392</v>
      </c>
      <c r="J16471">
        <v>242</v>
      </c>
      <c r="K16471">
        <v>54</v>
      </c>
      <c r="L16471">
        <v>11</v>
      </c>
      <c r="M16471">
        <f t="shared" si="33282"/>
        <v>0</v>
      </c>
      <c r="N16471" t="b">
        <f t="shared" ref="N16471" si="33323">AND(MIN($F16469,$F16470,$F16471)=$F16471,MAX($H16469,$H16470,$H16471)=$H16471)</f>
        <v>0</v>
      </c>
      <c r="O16471" t="b">
        <f t="shared" ref="O16471" si="33324">AND(NOT(N16469),NOT(N16470),N16471)</f>
        <v>0</v>
      </c>
    </row>
    <row r="16472" spans="1:15" x14ac:dyDescent="0.25">
      <c r="A16472" t="s">
        <v>13</v>
      </c>
      <c r="B16472" t="s">
        <v>17</v>
      </c>
      <c r="C16472">
        <v>18</v>
      </c>
      <c r="D16472">
        <v>24</v>
      </c>
      <c r="E16472" t="b">
        <v>0</v>
      </c>
      <c r="F16472">
        <v>2.3E-2</v>
      </c>
      <c r="G16472">
        <v>64</v>
      </c>
      <c r="H16472">
        <v>64</v>
      </c>
      <c r="I16472">
        <v>389</v>
      </c>
      <c r="J16472">
        <v>237</v>
      </c>
      <c r="K16472">
        <v>51</v>
      </c>
      <c r="L16472">
        <v>12</v>
      </c>
      <c r="M16472">
        <f t="shared" si="33282"/>
        <v>0</v>
      </c>
      <c r="N16472" t="b">
        <f t="shared" ref="N16472" si="33325">AND(MIN($F16472,$F16473,$F16474)=$F16472,MAX($H16472,$H16473,$H16474)=$H16472)</f>
        <v>0</v>
      </c>
      <c r="O16472" t="b">
        <f t="shared" ref="O16472" si="33326">AND(N16472,NOT(N16473),NOT(N16474))</f>
        <v>0</v>
      </c>
    </row>
    <row r="16473" spans="1:15" x14ac:dyDescent="0.25">
      <c r="A16473" t="s">
        <v>15</v>
      </c>
      <c r="B16473" t="s">
        <v>17</v>
      </c>
      <c r="C16473">
        <v>18</v>
      </c>
      <c r="D16473">
        <v>24</v>
      </c>
      <c r="E16473" t="b">
        <v>1</v>
      </c>
      <c r="F16473">
        <v>10.000999999999999</v>
      </c>
      <c r="G16473">
        <v>64</v>
      </c>
      <c r="H16473">
        <v>0</v>
      </c>
      <c r="I16473">
        <v>1787938</v>
      </c>
      <c r="J16473">
        <v>1781977</v>
      </c>
      <c r="K16473">
        <v>890985</v>
      </c>
      <c r="L16473">
        <v>22</v>
      </c>
      <c r="M16473">
        <f t="shared" si="33282"/>
        <v>64</v>
      </c>
      <c r="N16473" t="b">
        <f t="shared" ref="N16473" si="33327">AND(MIN($F16472,$F16473,$F16474)=$F16473,MAX($H16472,$H16473,$H16474)=$H16473)</f>
        <v>0</v>
      </c>
      <c r="O16473" t="b">
        <f t="shared" ref="O16473" si="33328">AND(NOT(N16472),N16473,NOT(N16474))</f>
        <v>0</v>
      </c>
    </row>
    <row r="16474" spans="1:15" x14ac:dyDescent="0.25">
      <c r="A16474" t="s">
        <v>19</v>
      </c>
      <c r="B16474" t="s">
        <v>17</v>
      </c>
      <c r="C16474">
        <v>18</v>
      </c>
      <c r="D16474">
        <v>24</v>
      </c>
      <c r="E16474" t="b">
        <v>0</v>
      </c>
      <c r="F16474">
        <v>0.02</v>
      </c>
      <c r="G16474">
        <v>64</v>
      </c>
      <c r="H16474">
        <v>64</v>
      </c>
      <c r="I16474">
        <v>389</v>
      </c>
      <c r="J16474">
        <v>237</v>
      </c>
      <c r="K16474">
        <v>51</v>
      </c>
      <c r="L16474">
        <v>12</v>
      </c>
      <c r="M16474">
        <f t="shared" si="33282"/>
        <v>0</v>
      </c>
      <c r="N16474" t="b">
        <f t="shared" ref="N16474" si="33329">AND(MIN($F16472,$F16473,$F16474)=$F16474,MAX($H16472,$H16473,$H16474)=$H16474)</f>
        <v>1</v>
      </c>
      <c r="O16474" t="b">
        <f t="shared" ref="O16474" si="33330">AND(NOT(N16472),NOT(N16473),N16474)</f>
        <v>1</v>
      </c>
    </row>
    <row r="16475" spans="1:15" x14ac:dyDescent="0.25">
      <c r="A16475" t="s">
        <v>13</v>
      </c>
      <c r="B16475" t="s">
        <v>17</v>
      </c>
      <c r="C16475">
        <v>18</v>
      </c>
      <c r="D16475">
        <v>25</v>
      </c>
      <c r="E16475" t="b">
        <v>0</v>
      </c>
      <c r="F16475">
        <v>2.3E-2</v>
      </c>
      <c r="G16475">
        <v>64</v>
      </c>
      <c r="H16475">
        <v>64</v>
      </c>
      <c r="I16475">
        <v>390</v>
      </c>
      <c r="J16475">
        <v>234</v>
      </c>
      <c r="K16475">
        <v>49</v>
      </c>
      <c r="L16475">
        <v>14</v>
      </c>
      <c r="M16475">
        <f t="shared" si="33282"/>
        <v>0</v>
      </c>
      <c r="N16475" t="b">
        <f t="shared" ref="N16475" si="33331">AND(MIN($F16475,$F16476,$F16477)=$F16475,MAX($H16475,$H16476,$H16477)=$H16475)</f>
        <v>1</v>
      </c>
      <c r="O16475" t="b">
        <f t="shared" ref="O16475" si="33332">AND(N16475,NOT(N16476),NOT(N16477))</f>
        <v>0</v>
      </c>
    </row>
    <row r="16476" spans="1:15" x14ac:dyDescent="0.25">
      <c r="A16476" t="s">
        <v>15</v>
      </c>
      <c r="B16476" t="s">
        <v>17</v>
      </c>
      <c r="C16476">
        <v>18</v>
      </c>
      <c r="D16476">
        <v>25</v>
      </c>
      <c r="E16476" t="b">
        <v>1</v>
      </c>
      <c r="F16476">
        <v>10.000999999999999</v>
      </c>
      <c r="G16476">
        <v>64</v>
      </c>
      <c r="H16476">
        <v>0</v>
      </c>
      <c r="I16476">
        <v>1755603</v>
      </c>
      <c r="J16476">
        <v>1749749</v>
      </c>
      <c r="K16476">
        <v>874870</v>
      </c>
      <c r="L16476">
        <v>24</v>
      </c>
      <c r="M16476">
        <f t="shared" si="33282"/>
        <v>64</v>
      </c>
      <c r="N16476" t="b">
        <f t="shared" ref="N16476" si="33333">AND(MIN($F16475,$F16476,$F16477)=$F16476,MAX($H16475,$H16476,$H16477)=$H16476)</f>
        <v>0</v>
      </c>
      <c r="O16476" t="b">
        <f t="shared" ref="O16476" si="33334">AND(NOT(N16475),N16476,NOT(N16477))</f>
        <v>0</v>
      </c>
    </row>
    <row r="16477" spans="1:15" x14ac:dyDescent="0.25">
      <c r="A16477" t="s">
        <v>19</v>
      </c>
      <c r="B16477" t="s">
        <v>17</v>
      </c>
      <c r="C16477">
        <v>18</v>
      </c>
      <c r="D16477">
        <v>25</v>
      </c>
      <c r="E16477" t="b">
        <v>0</v>
      </c>
      <c r="F16477">
        <v>2.3E-2</v>
      </c>
      <c r="G16477">
        <v>64</v>
      </c>
      <c r="H16477">
        <v>64</v>
      </c>
      <c r="I16477">
        <v>390</v>
      </c>
      <c r="J16477">
        <v>234</v>
      </c>
      <c r="K16477">
        <v>49</v>
      </c>
      <c r="L16477">
        <v>14</v>
      </c>
      <c r="M16477">
        <f t="shared" si="33282"/>
        <v>0</v>
      </c>
      <c r="N16477" t="b">
        <f t="shared" ref="N16477" si="33335">AND(MIN($F16475,$F16476,$F16477)=$F16477,MAX($H16475,$H16476,$H16477)=$H16477)</f>
        <v>1</v>
      </c>
      <c r="O16477" t="b">
        <f t="shared" ref="O16477" si="33336">AND(NOT(N16475),NOT(N16476),N16477)</f>
        <v>0</v>
      </c>
    </row>
    <row r="16478" spans="1:15" x14ac:dyDescent="0.25">
      <c r="A16478" t="s">
        <v>13</v>
      </c>
      <c r="B16478" t="s">
        <v>17</v>
      </c>
      <c r="C16478">
        <v>18</v>
      </c>
      <c r="D16478">
        <v>26</v>
      </c>
      <c r="E16478" t="b">
        <v>0</v>
      </c>
      <c r="F16478">
        <v>2.3E-2</v>
      </c>
      <c r="G16478">
        <v>64</v>
      </c>
      <c r="H16478">
        <v>64</v>
      </c>
      <c r="I16478">
        <v>403</v>
      </c>
      <c r="J16478">
        <v>251</v>
      </c>
      <c r="K16478">
        <v>57</v>
      </c>
      <c r="L16478">
        <v>15</v>
      </c>
      <c r="M16478">
        <f t="shared" si="33282"/>
        <v>0</v>
      </c>
      <c r="N16478" t="b">
        <f t="shared" ref="N16478" si="33337">AND(MIN($F16478,$F16479,$F16480)=$F16478,MAX($H16478,$H16479,$H16480)=$H16478)</f>
        <v>0</v>
      </c>
      <c r="O16478" t="b">
        <f t="shared" ref="O16478" si="33338">AND(N16478,NOT(N16479),NOT(N16480))</f>
        <v>0</v>
      </c>
    </row>
    <row r="16479" spans="1:15" x14ac:dyDescent="0.25">
      <c r="A16479" t="s">
        <v>15</v>
      </c>
      <c r="B16479" t="s">
        <v>17</v>
      </c>
      <c r="C16479">
        <v>18</v>
      </c>
      <c r="D16479">
        <v>26</v>
      </c>
      <c r="E16479" t="b">
        <v>1</v>
      </c>
      <c r="F16479">
        <v>10.000999999999999</v>
      </c>
      <c r="G16479">
        <v>64</v>
      </c>
      <c r="H16479">
        <v>0</v>
      </c>
      <c r="I16479">
        <v>1737907</v>
      </c>
      <c r="J16479">
        <v>1732114</v>
      </c>
      <c r="K16479">
        <v>866052</v>
      </c>
      <c r="L16479">
        <v>21</v>
      </c>
      <c r="M16479">
        <f t="shared" si="33282"/>
        <v>64</v>
      </c>
      <c r="N16479" t="b">
        <f t="shared" ref="N16479" si="33339">AND(MIN($F16478,$F16479,$F16480)=$F16479,MAX($H16478,$H16479,$H16480)=$H16479)</f>
        <v>0</v>
      </c>
      <c r="O16479" t="b">
        <f t="shared" ref="O16479" si="33340">AND(NOT(N16478),N16479,NOT(N16480))</f>
        <v>0</v>
      </c>
    </row>
    <row r="16480" spans="1:15" x14ac:dyDescent="0.25">
      <c r="A16480" t="s">
        <v>19</v>
      </c>
      <c r="B16480" t="s">
        <v>17</v>
      </c>
      <c r="C16480">
        <v>18</v>
      </c>
      <c r="D16480">
        <v>26</v>
      </c>
      <c r="E16480" t="b">
        <v>0</v>
      </c>
      <c r="F16480">
        <v>2.1000000000000001E-2</v>
      </c>
      <c r="G16480">
        <v>64</v>
      </c>
      <c r="H16480">
        <v>64</v>
      </c>
      <c r="I16480">
        <v>403</v>
      </c>
      <c r="J16480">
        <v>251</v>
      </c>
      <c r="K16480">
        <v>57</v>
      </c>
      <c r="L16480">
        <v>15</v>
      </c>
      <c r="M16480">
        <f t="shared" si="33282"/>
        <v>0</v>
      </c>
      <c r="N16480" t="b">
        <f t="shared" ref="N16480" si="33341">AND(MIN($F16478,$F16479,$F16480)=$F16480,MAX($H16478,$H16479,$H16480)=$H16480)</f>
        <v>1</v>
      </c>
      <c r="O16480" t="b">
        <f t="shared" ref="O16480" si="33342">AND(NOT(N16478),NOT(N16479),N16480)</f>
        <v>1</v>
      </c>
    </row>
    <row r="16481" spans="1:15" x14ac:dyDescent="0.25">
      <c r="A16481" t="s">
        <v>13</v>
      </c>
      <c r="B16481" t="s">
        <v>17</v>
      </c>
      <c r="C16481">
        <v>18</v>
      </c>
      <c r="D16481">
        <v>27</v>
      </c>
      <c r="E16481" t="b">
        <v>0</v>
      </c>
      <c r="F16481">
        <v>6.0000000000000001E-3</v>
      </c>
      <c r="G16481">
        <v>64</v>
      </c>
      <c r="H16481">
        <v>13</v>
      </c>
      <c r="I16481">
        <v>102</v>
      </c>
      <c r="J16481">
        <v>73</v>
      </c>
      <c r="K16481">
        <v>24</v>
      </c>
      <c r="L16481">
        <v>4</v>
      </c>
      <c r="M16481">
        <f t="shared" si="33282"/>
        <v>51</v>
      </c>
      <c r="N16481" t="b">
        <f t="shared" ref="N16481" si="33343">AND(MIN($F16481,$F16482,$F16483)=$F16481,MAX($H16481,$H16482,$H16483)=$H16481)</f>
        <v>0</v>
      </c>
      <c r="O16481" t="b">
        <f t="shared" ref="O16481" si="33344">AND(N16481,NOT(N16482),NOT(N16483))</f>
        <v>0</v>
      </c>
    </row>
    <row r="16482" spans="1:15" x14ac:dyDescent="0.25">
      <c r="A16482" t="s">
        <v>15</v>
      </c>
      <c r="B16482" t="s">
        <v>17</v>
      </c>
      <c r="C16482">
        <v>18</v>
      </c>
      <c r="D16482">
        <v>27</v>
      </c>
      <c r="E16482" t="b">
        <v>0</v>
      </c>
      <c r="F16482">
        <v>5.0000000000000001E-3</v>
      </c>
      <c r="G16482">
        <v>64</v>
      </c>
      <c r="H16482">
        <v>13</v>
      </c>
      <c r="I16482">
        <v>347</v>
      </c>
      <c r="J16482">
        <v>345</v>
      </c>
      <c r="K16482">
        <v>160</v>
      </c>
      <c r="L16482">
        <v>9</v>
      </c>
      <c r="M16482">
        <f t="shared" si="33282"/>
        <v>51</v>
      </c>
      <c r="N16482" t="b">
        <f t="shared" ref="N16482" si="33345">AND(MIN($F16481,$F16482,$F16483)=$F16482,MAX($H16481,$H16482,$H16483)=$H16482)</f>
        <v>1</v>
      </c>
      <c r="O16482" t="b">
        <f t="shared" ref="O16482" si="33346">AND(NOT(N16481),N16482,NOT(N16483))</f>
        <v>1</v>
      </c>
    </row>
    <row r="16483" spans="1:15" x14ac:dyDescent="0.25">
      <c r="A16483" t="s">
        <v>19</v>
      </c>
      <c r="B16483" t="s">
        <v>17</v>
      </c>
      <c r="C16483">
        <v>18</v>
      </c>
      <c r="D16483">
        <v>27</v>
      </c>
      <c r="E16483" t="b">
        <v>0</v>
      </c>
      <c r="F16483">
        <v>0.03</v>
      </c>
      <c r="G16483">
        <v>64</v>
      </c>
      <c r="H16483">
        <v>13</v>
      </c>
      <c r="I16483">
        <v>102</v>
      </c>
      <c r="J16483">
        <v>73</v>
      </c>
      <c r="K16483">
        <v>24</v>
      </c>
      <c r="L16483">
        <v>4</v>
      </c>
      <c r="M16483">
        <f t="shared" si="33282"/>
        <v>51</v>
      </c>
      <c r="N16483" t="b">
        <f t="shared" ref="N16483" si="33347">AND(MIN($F16481,$F16482,$F16483)=$F16483,MAX($H16481,$H16482,$H16483)=$H16483)</f>
        <v>0</v>
      </c>
      <c r="O16483" t="b">
        <f t="shared" ref="O16483" si="33348">AND(NOT(N16481),NOT(N16482),N16483)</f>
        <v>0</v>
      </c>
    </row>
    <row r="16484" spans="1:15" x14ac:dyDescent="0.25">
      <c r="A16484" t="s">
        <v>13</v>
      </c>
      <c r="B16484" t="s">
        <v>17</v>
      </c>
      <c r="C16484">
        <v>18</v>
      </c>
      <c r="D16484">
        <v>28</v>
      </c>
      <c r="E16484" t="b">
        <v>0</v>
      </c>
      <c r="F16484">
        <v>0.01</v>
      </c>
      <c r="G16484">
        <v>64</v>
      </c>
      <c r="H16484">
        <v>34</v>
      </c>
      <c r="I16484">
        <v>242</v>
      </c>
      <c r="J16484">
        <v>161</v>
      </c>
      <c r="K16484">
        <v>47</v>
      </c>
      <c r="L16484">
        <v>8</v>
      </c>
      <c r="M16484">
        <f t="shared" si="33282"/>
        <v>30</v>
      </c>
      <c r="N16484" t="b">
        <f t="shared" ref="N16484" si="33349">AND(MIN($F16484,$F16485,$F16486)=$F16484,MAX($H16484,$H16485,$H16486)=$H16484)</f>
        <v>1</v>
      </c>
      <c r="O16484" t="b">
        <f t="shared" ref="O16484" si="33350">AND(N16484,NOT(N16485),NOT(N16486))</f>
        <v>0</v>
      </c>
    </row>
    <row r="16485" spans="1:15" x14ac:dyDescent="0.25">
      <c r="A16485" t="s">
        <v>15</v>
      </c>
      <c r="B16485" t="s">
        <v>17</v>
      </c>
      <c r="C16485">
        <v>18</v>
      </c>
      <c r="D16485">
        <v>28</v>
      </c>
      <c r="E16485" t="b">
        <v>0</v>
      </c>
      <c r="F16485">
        <v>4.2999999999999997E-2</v>
      </c>
      <c r="G16485">
        <v>64</v>
      </c>
      <c r="H16485">
        <v>34</v>
      </c>
      <c r="I16485">
        <v>4652</v>
      </c>
      <c r="J16485">
        <v>4635</v>
      </c>
      <c r="K16485">
        <v>2284</v>
      </c>
      <c r="L16485">
        <v>10</v>
      </c>
      <c r="M16485">
        <f t="shared" si="33282"/>
        <v>30</v>
      </c>
      <c r="N16485" t="b">
        <f t="shared" ref="N16485" si="33351">AND(MIN($F16484,$F16485,$F16486)=$F16485,MAX($H16484,$H16485,$H16486)=$H16485)</f>
        <v>0</v>
      </c>
      <c r="O16485" t="b">
        <f t="shared" ref="O16485" si="33352">AND(NOT(N16484),N16485,NOT(N16486))</f>
        <v>0</v>
      </c>
    </row>
    <row r="16486" spans="1:15" x14ac:dyDescent="0.25">
      <c r="A16486" t="s">
        <v>19</v>
      </c>
      <c r="B16486" t="s">
        <v>17</v>
      </c>
      <c r="C16486">
        <v>18</v>
      </c>
      <c r="D16486">
        <v>28</v>
      </c>
      <c r="E16486" t="b">
        <v>0</v>
      </c>
      <c r="F16486">
        <v>0.01</v>
      </c>
      <c r="G16486">
        <v>64</v>
      </c>
      <c r="H16486">
        <v>34</v>
      </c>
      <c r="I16486">
        <v>242</v>
      </c>
      <c r="J16486">
        <v>161</v>
      </c>
      <c r="K16486">
        <v>47</v>
      </c>
      <c r="L16486">
        <v>8</v>
      </c>
      <c r="M16486">
        <f t="shared" si="33282"/>
        <v>30</v>
      </c>
      <c r="N16486" t="b">
        <f t="shared" ref="N16486" si="33353">AND(MIN($F16484,$F16485,$F16486)=$F16486,MAX($H16484,$H16485,$H16486)=$H16486)</f>
        <v>1</v>
      </c>
      <c r="O16486" t="b">
        <f t="shared" ref="O16486" si="33354">AND(NOT(N16484),NOT(N16485),N16486)</f>
        <v>0</v>
      </c>
    </row>
    <row r="16487" spans="1:15" x14ac:dyDescent="0.25">
      <c r="A16487" t="s">
        <v>13</v>
      </c>
      <c r="B16487" t="s">
        <v>17</v>
      </c>
      <c r="C16487">
        <v>18</v>
      </c>
      <c r="D16487">
        <v>29</v>
      </c>
      <c r="E16487" t="b">
        <v>0</v>
      </c>
      <c r="F16487">
        <v>3.5999999999999997E-2</v>
      </c>
      <c r="G16487">
        <v>64</v>
      </c>
      <c r="H16487">
        <v>64</v>
      </c>
      <c r="I16487">
        <v>440</v>
      </c>
      <c r="J16487">
        <v>289</v>
      </c>
      <c r="K16487">
        <v>79</v>
      </c>
      <c r="L16487">
        <v>9</v>
      </c>
      <c r="M16487">
        <f t="shared" si="33282"/>
        <v>0</v>
      </c>
      <c r="N16487" t="b">
        <f t="shared" ref="N16487" si="33355">AND(MIN($F16487,$F16488,$F16489)=$F16487,MAX($H16487,$H16488,$H16489)=$H16487)</f>
        <v>0</v>
      </c>
      <c r="O16487" t="b">
        <f t="shared" ref="O16487" si="33356">AND(N16487,NOT(N16488),NOT(N16489))</f>
        <v>0</v>
      </c>
    </row>
    <row r="16488" spans="1:15" x14ac:dyDescent="0.25">
      <c r="A16488" t="s">
        <v>15</v>
      </c>
      <c r="B16488" t="s">
        <v>17</v>
      </c>
      <c r="C16488">
        <v>18</v>
      </c>
      <c r="D16488">
        <v>29</v>
      </c>
      <c r="E16488" t="b">
        <v>0</v>
      </c>
      <c r="F16488">
        <v>0.25600000000000001</v>
      </c>
      <c r="G16488">
        <v>64</v>
      </c>
      <c r="H16488">
        <v>64</v>
      </c>
      <c r="I16488">
        <v>44415</v>
      </c>
      <c r="J16488">
        <v>44271</v>
      </c>
      <c r="K16488">
        <v>22070</v>
      </c>
      <c r="L16488">
        <v>13</v>
      </c>
      <c r="M16488">
        <f t="shared" si="33282"/>
        <v>0</v>
      </c>
      <c r="N16488" t="b">
        <f t="shared" ref="N16488" si="33357">AND(MIN($F16487,$F16488,$F16489)=$F16488,MAX($H16487,$H16488,$H16489)=$H16488)</f>
        <v>0</v>
      </c>
      <c r="O16488" t="b">
        <f t="shared" ref="O16488" si="33358">AND(NOT(N16487),N16488,NOT(N16489))</f>
        <v>0</v>
      </c>
    </row>
    <row r="16489" spans="1:15" x14ac:dyDescent="0.25">
      <c r="A16489" t="s">
        <v>19</v>
      </c>
      <c r="B16489" t="s">
        <v>17</v>
      </c>
      <c r="C16489">
        <v>18</v>
      </c>
      <c r="D16489">
        <v>29</v>
      </c>
      <c r="E16489" t="b">
        <v>0</v>
      </c>
      <c r="F16489">
        <v>1.9E-2</v>
      </c>
      <c r="G16489">
        <v>64</v>
      </c>
      <c r="H16489">
        <v>64</v>
      </c>
      <c r="I16489">
        <v>440</v>
      </c>
      <c r="J16489">
        <v>289</v>
      </c>
      <c r="K16489">
        <v>79</v>
      </c>
      <c r="L16489">
        <v>9</v>
      </c>
      <c r="M16489">
        <f t="shared" si="33282"/>
        <v>0</v>
      </c>
      <c r="N16489" t="b">
        <f t="shared" ref="N16489" si="33359">AND(MIN($F16487,$F16488,$F16489)=$F16489,MAX($H16487,$H16488,$H16489)=$H16489)</f>
        <v>1</v>
      </c>
      <c r="O16489" t="b">
        <f t="shared" ref="O16489" si="33360">AND(NOT(N16487),NOT(N16488),N16489)</f>
        <v>1</v>
      </c>
    </row>
    <row r="16490" spans="1:15" x14ac:dyDescent="0.25">
      <c r="A16490" t="s">
        <v>13</v>
      </c>
      <c r="B16490" t="s">
        <v>17</v>
      </c>
      <c r="C16490">
        <v>18</v>
      </c>
      <c r="D16490">
        <v>2</v>
      </c>
      <c r="E16490" t="b">
        <v>0</v>
      </c>
      <c r="F16490">
        <v>2.4E-2</v>
      </c>
      <c r="G16490">
        <v>64</v>
      </c>
      <c r="H16490">
        <v>64</v>
      </c>
      <c r="I16490">
        <v>336</v>
      </c>
      <c r="J16490">
        <v>155</v>
      </c>
      <c r="K16490">
        <v>13</v>
      </c>
      <c r="L16490">
        <v>8</v>
      </c>
      <c r="M16490">
        <f t="shared" si="33282"/>
        <v>0</v>
      </c>
      <c r="N16490" t="b">
        <f t="shared" ref="N16490" si="33361">AND(MIN($F16490,$F16491,$F16492)=$F16490,MAX($H16490,$H16491,$H16492)=$H16490)</f>
        <v>0</v>
      </c>
      <c r="O16490" t="b">
        <f t="shared" ref="O16490" si="33362">AND(N16490,NOT(N16491),NOT(N16492))</f>
        <v>0</v>
      </c>
    </row>
    <row r="16491" spans="1:15" x14ac:dyDescent="0.25">
      <c r="A16491" t="s">
        <v>15</v>
      </c>
      <c r="B16491" t="s">
        <v>17</v>
      </c>
      <c r="C16491">
        <v>18</v>
      </c>
      <c r="D16491">
        <v>2</v>
      </c>
      <c r="E16491" t="b">
        <v>0</v>
      </c>
      <c r="F16491">
        <v>1.9E-2</v>
      </c>
      <c r="G16491">
        <v>64</v>
      </c>
      <c r="H16491">
        <v>64</v>
      </c>
      <c r="I16491">
        <v>895</v>
      </c>
      <c r="J16491">
        <v>866</v>
      </c>
      <c r="K16491">
        <v>368</v>
      </c>
      <c r="L16491">
        <v>9</v>
      </c>
      <c r="M16491">
        <f t="shared" si="33282"/>
        <v>0</v>
      </c>
      <c r="N16491" t="b">
        <f t="shared" ref="N16491" si="33363">AND(MIN($F16490,$F16491,$F16492)=$F16491,MAX($H16490,$H16491,$H16492)=$H16491)</f>
        <v>1</v>
      </c>
      <c r="O16491" t="b">
        <f t="shared" ref="O16491" si="33364">AND(NOT(N16490),N16491,NOT(N16492))</f>
        <v>1</v>
      </c>
    </row>
    <row r="16492" spans="1:15" x14ac:dyDescent="0.25">
      <c r="A16492" t="s">
        <v>19</v>
      </c>
      <c r="B16492" t="s">
        <v>17</v>
      </c>
      <c r="C16492">
        <v>18</v>
      </c>
      <c r="D16492">
        <v>2</v>
      </c>
      <c r="E16492" t="b">
        <v>0</v>
      </c>
      <c r="F16492">
        <v>2.8000000000000001E-2</v>
      </c>
      <c r="G16492">
        <v>64</v>
      </c>
      <c r="H16492">
        <v>64</v>
      </c>
      <c r="I16492">
        <v>336</v>
      </c>
      <c r="J16492">
        <v>155</v>
      </c>
      <c r="K16492">
        <v>13</v>
      </c>
      <c r="L16492">
        <v>8</v>
      </c>
      <c r="M16492">
        <f t="shared" si="33282"/>
        <v>0</v>
      </c>
      <c r="N16492" t="b">
        <f t="shared" ref="N16492" si="33365">AND(MIN($F16490,$F16491,$F16492)=$F16492,MAX($H16490,$H16491,$H16492)=$H16492)</f>
        <v>0</v>
      </c>
      <c r="O16492" t="b">
        <f t="shared" ref="O16492" si="33366">AND(NOT(N16490),NOT(N16491),N16492)</f>
        <v>0</v>
      </c>
    </row>
    <row r="16493" spans="1:15" x14ac:dyDescent="0.25">
      <c r="A16493" t="s">
        <v>13</v>
      </c>
      <c r="B16493" t="s">
        <v>17</v>
      </c>
      <c r="C16493">
        <v>18</v>
      </c>
      <c r="D16493">
        <v>30</v>
      </c>
      <c r="E16493" t="b">
        <v>0</v>
      </c>
      <c r="F16493">
        <v>2.1999999999999999E-2</v>
      </c>
      <c r="G16493">
        <v>64</v>
      </c>
      <c r="H16493">
        <v>64</v>
      </c>
      <c r="I16493">
        <v>453</v>
      </c>
      <c r="J16493">
        <v>295</v>
      </c>
      <c r="K16493">
        <v>82</v>
      </c>
      <c r="L16493">
        <v>10</v>
      </c>
      <c r="M16493">
        <f t="shared" si="33282"/>
        <v>0</v>
      </c>
      <c r="N16493" t="b">
        <f t="shared" ref="N16493" si="33367">AND(MIN($F16493,$F16494,$F16495)=$F16493,MAX($H16493,$H16494,$H16495)=$H16493)</f>
        <v>0</v>
      </c>
      <c r="O16493" t="b">
        <f t="shared" ref="O16493" si="33368">AND(N16493,NOT(N16494),NOT(N16495))</f>
        <v>0</v>
      </c>
    </row>
    <row r="16494" spans="1:15" x14ac:dyDescent="0.25">
      <c r="A16494" t="s">
        <v>15</v>
      </c>
      <c r="B16494" t="s">
        <v>17</v>
      </c>
      <c r="C16494">
        <v>18</v>
      </c>
      <c r="D16494">
        <v>30</v>
      </c>
      <c r="E16494" t="b">
        <v>0</v>
      </c>
      <c r="F16494">
        <v>1.7250000000000001</v>
      </c>
      <c r="G16494">
        <v>64</v>
      </c>
      <c r="H16494">
        <v>64</v>
      </c>
      <c r="I16494">
        <v>302153</v>
      </c>
      <c r="J16494">
        <v>301224</v>
      </c>
      <c r="K16494">
        <v>150546</v>
      </c>
      <c r="L16494">
        <v>16</v>
      </c>
      <c r="M16494">
        <f t="shared" si="33282"/>
        <v>0</v>
      </c>
      <c r="N16494" t="b">
        <f t="shared" ref="N16494" si="33369">AND(MIN($F16493,$F16494,$F16495)=$F16494,MAX($H16493,$H16494,$H16495)=$H16494)</f>
        <v>0</v>
      </c>
      <c r="O16494" t="b">
        <f t="shared" ref="O16494" si="33370">AND(NOT(N16493),N16494,NOT(N16495))</f>
        <v>0</v>
      </c>
    </row>
    <row r="16495" spans="1:15" x14ac:dyDescent="0.25">
      <c r="A16495" t="s">
        <v>19</v>
      </c>
      <c r="B16495" t="s">
        <v>17</v>
      </c>
      <c r="C16495">
        <v>18</v>
      </c>
      <c r="D16495">
        <v>30</v>
      </c>
      <c r="E16495" t="b">
        <v>0</v>
      </c>
      <c r="F16495">
        <v>1.9E-2</v>
      </c>
      <c r="G16495">
        <v>64</v>
      </c>
      <c r="H16495">
        <v>64</v>
      </c>
      <c r="I16495">
        <v>453</v>
      </c>
      <c r="J16495">
        <v>295</v>
      </c>
      <c r="K16495">
        <v>82</v>
      </c>
      <c r="L16495">
        <v>10</v>
      </c>
      <c r="M16495">
        <f t="shared" si="33282"/>
        <v>0</v>
      </c>
      <c r="N16495" t="b">
        <f t="shared" ref="N16495" si="33371">AND(MIN($F16493,$F16494,$F16495)=$F16495,MAX($H16493,$H16494,$H16495)=$H16495)</f>
        <v>1</v>
      </c>
      <c r="O16495" t="b">
        <f t="shared" ref="O16495" si="33372">AND(NOT(N16493),NOT(N16494),N16495)</f>
        <v>1</v>
      </c>
    </row>
    <row r="16496" spans="1:15" x14ac:dyDescent="0.25">
      <c r="A16496" t="s">
        <v>13</v>
      </c>
      <c r="B16496" t="s">
        <v>17</v>
      </c>
      <c r="C16496">
        <v>18</v>
      </c>
      <c r="D16496">
        <v>31</v>
      </c>
      <c r="E16496" t="b">
        <v>0</v>
      </c>
      <c r="F16496">
        <v>2.5000000000000001E-2</v>
      </c>
      <c r="G16496">
        <v>64</v>
      </c>
      <c r="H16496">
        <v>64</v>
      </c>
      <c r="I16496">
        <v>456</v>
      </c>
      <c r="J16496">
        <v>296</v>
      </c>
      <c r="K16496">
        <v>82</v>
      </c>
      <c r="L16496">
        <v>14</v>
      </c>
      <c r="M16496">
        <f t="shared" si="33282"/>
        <v>0</v>
      </c>
      <c r="N16496" t="b">
        <f t="shared" ref="N16496" si="33373">AND(MIN($F16496,$F16497,$F16498)=$F16496,MAX($H16496,$H16497,$H16498)=$H16496)</f>
        <v>1</v>
      </c>
      <c r="O16496" t="b">
        <f t="shared" ref="O16496" si="33374">AND(N16496,NOT(N16497),NOT(N16498))</f>
        <v>1</v>
      </c>
    </row>
    <row r="16497" spans="1:15" x14ac:dyDescent="0.25">
      <c r="A16497" t="s">
        <v>15</v>
      </c>
      <c r="B16497" t="s">
        <v>17</v>
      </c>
      <c r="C16497">
        <v>18</v>
      </c>
      <c r="D16497">
        <v>31</v>
      </c>
      <c r="E16497" t="b">
        <v>1</v>
      </c>
      <c r="F16497">
        <v>10.000999999999999</v>
      </c>
      <c r="G16497">
        <v>64</v>
      </c>
      <c r="H16497">
        <v>0</v>
      </c>
      <c r="I16497">
        <v>1817857</v>
      </c>
      <c r="J16497">
        <v>1812326</v>
      </c>
      <c r="K16497">
        <v>906160</v>
      </c>
      <c r="L16497">
        <v>17</v>
      </c>
      <c r="M16497">
        <f t="shared" si="33282"/>
        <v>64</v>
      </c>
      <c r="N16497" t="b">
        <f t="shared" ref="N16497" si="33375">AND(MIN($F16496,$F16497,$F16498)=$F16497,MAX($H16496,$H16497,$H16498)=$H16497)</f>
        <v>0</v>
      </c>
      <c r="O16497" t="b">
        <f t="shared" ref="O16497" si="33376">AND(NOT(N16496),N16497,NOT(N16498))</f>
        <v>0</v>
      </c>
    </row>
    <row r="16498" spans="1:15" x14ac:dyDescent="0.25">
      <c r="A16498" t="s">
        <v>19</v>
      </c>
      <c r="B16498" t="s">
        <v>17</v>
      </c>
      <c r="C16498">
        <v>18</v>
      </c>
      <c r="D16498">
        <v>31</v>
      </c>
      <c r="E16498" t="b">
        <v>0</v>
      </c>
      <c r="F16498">
        <v>0.03</v>
      </c>
      <c r="G16498">
        <v>64</v>
      </c>
      <c r="H16498">
        <v>64</v>
      </c>
      <c r="I16498">
        <v>456</v>
      </c>
      <c r="J16498">
        <v>296</v>
      </c>
      <c r="K16498">
        <v>82</v>
      </c>
      <c r="L16498">
        <v>14</v>
      </c>
      <c r="M16498">
        <f t="shared" si="33282"/>
        <v>0</v>
      </c>
      <c r="N16498" t="b">
        <f t="shared" ref="N16498" si="33377">AND(MIN($F16496,$F16497,$F16498)=$F16498,MAX($H16496,$H16497,$H16498)=$H16498)</f>
        <v>0</v>
      </c>
      <c r="O16498" t="b">
        <f t="shared" ref="O16498" si="33378">AND(NOT(N16496),NOT(N16497),N16498)</f>
        <v>0</v>
      </c>
    </row>
    <row r="16499" spans="1:15" x14ac:dyDescent="0.25">
      <c r="A16499" t="s">
        <v>13</v>
      </c>
      <c r="B16499" t="s">
        <v>17</v>
      </c>
      <c r="C16499">
        <v>18</v>
      </c>
      <c r="D16499">
        <v>32</v>
      </c>
      <c r="E16499" t="b">
        <v>0</v>
      </c>
      <c r="F16499">
        <v>2.1000000000000001E-2</v>
      </c>
      <c r="G16499">
        <v>64</v>
      </c>
      <c r="H16499">
        <v>64</v>
      </c>
      <c r="I16499">
        <v>458</v>
      </c>
      <c r="J16499">
        <v>297</v>
      </c>
      <c r="K16499">
        <v>82</v>
      </c>
      <c r="L16499">
        <v>15</v>
      </c>
      <c r="M16499">
        <f t="shared" si="33282"/>
        <v>0</v>
      </c>
      <c r="N16499" t="b">
        <f t="shared" ref="N16499" si="33379">AND(MIN($F16499,$F16500,$F16501)=$F16499,MAX($H16499,$H16500,$H16501)=$H16499)</f>
        <v>1</v>
      </c>
      <c r="O16499" t="b">
        <f t="shared" ref="O16499" si="33380">AND(N16499,NOT(N16500),NOT(N16501))</f>
        <v>1</v>
      </c>
    </row>
    <row r="16500" spans="1:15" x14ac:dyDescent="0.25">
      <c r="A16500" t="s">
        <v>15</v>
      </c>
      <c r="B16500" t="s">
        <v>17</v>
      </c>
      <c r="C16500">
        <v>18</v>
      </c>
      <c r="D16500">
        <v>32</v>
      </c>
      <c r="E16500" t="b">
        <v>1</v>
      </c>
      <c r="F16500">
        <v>10.000999999999999</v>
      </c>
      <c r="G16500">
        <v>64</v>
      </c>
      <c r="H16500">
        <v>0</v>
      </c>
      <c r="I16500">
        <v>1802953</v>
      </c>
      <c r="J16500">
        <v>1797468</v>
      </c>
      <c r="K16500">
        <v>898732</v>
      </c>
      <c r="L16500">
        <v>21</v>
      </c>
      <c r="M16500">
        <f t="shared" si="33282"/>
        <v>64</v>
      </c>
      <c r="N16500" t="b">
        <f t="shared" ref="N16500" si="33381">AND(MIN($F16499,$F16500,$F16501)=$F16500,MAX($H16499,$H16500,$H16501)=$H16500)</f>
        <v>0</v>
      </c>
      <c r="O16500" t="b">
        <f t="shared" ref="O16500" si="33382">AND(NOT(N16499),N16500,NOT(N16501))</f>
        <v>0</v>
      </c>
    </row>
    <row r="16501" spans="1:15" x14ac:dyDescent="0.25">
      <c r="A16501" t="s">
        <v>19</v>
      </c>
      <c r="B16501" t="s">
        <v>17</v>
      </c>
      <c r="C16501">
        <v>18</v>
      </c>
      <c r="D16501">
        <v>32</v>
      </c>
      <c r="E16501" t="b">
        <v>0</v>
      </c>
      <c r="F16501">
        <v>3.4000000000000002E-2</v>
      </c>
      <c r="G16501">
        <v>64</v>
      </c>
      <c r="H16501">
        <v>64</v>
      </c>
      <c r="I16501">
        <v>458</v>
      </c>
      <c r="J16501">
        <v>297</v>
      </c>
      <c r="K16501">
        <v>82</v>
      </c>
      <c r="L16501">
        <v>15</v>
      </c>
      <c r="M16501">
        <f t="shared" si="33282"/>
        <v>0</v>
      </c>
      <c r="N16501" t="b">
        <f t="shared" ref="N16501" si="33383">AND(MIN($F16499,$F16500,$F16501)=$F16501,MAX($H16499,$H16500,$H16501)=$H16501)</f>
        <v>0</v>
      </c>
      <c r="O16501" t="b">
        <f t="shared" ref="O16501" si="33384">AND(NOT(N16499),NOT(N16500),N16501)</f>
        <v>0</v>
      </c>
    </row>
    <row r="16502" spans="1:15" x14ac:dyDescent="0.25">
      <c r="A16502" t="s">
        <v>13</v>
      </c>
      <c r="B16502" t="s">
        <v>17</v>
      </c>
      <c r="C16502">
        <v>18</v>
      </c>
      <c r="D16502">
        <v>3</v>
      </c>
      <c r="E16502" t="b">
        <v>0</v>
      </c>
      <c r="F16502">
        <v>1.7999999999999999E-2</v>
      </c>
      <c r="G16502">
        <v>64</v>
      </c>
      <c r="H16502">
        <v>64</v>
      </c>
      <c r="I16502">
        <v>340</v>
      </c>
      <c r="J16502">
        <v>156</v>
      </c>
      <c r="K16502">
        <v>13</v>
      </c>
      <c r="L16502">
        <v>9</v>
      </c>
      <c r="M16502">
        <f t="shared" si="33282"/>
        <v>0</v>
      </c>
      <c r="N16502" t="b">
        <f t="shared" ref="N16502" si="33385">AND(MIN($F16502,$F16503,$F16504)=$F16502,MAX($H16502,$H16503,$H16504)=$H16502)</f>
        <v>1</v>
      </c>
      <c r="O16502" t="b">
        <f t="shared" ref="O16502" si="33386">AND(N16502,NOT(N16503),NOT(N16504))</f>
        <v>1</v>
      </c>
    </row>
    <row r="16503" spans="1:15" x14ac:dyDescent="0.25">
      <c r="A16503" t="s">
        <v>15</v>
      </c>
      <c r="B16503" t="s">
        <v>17</v>
      </c>
      <c r="C16503">
        <v>18</v>
      </c>
      <c r="D16503">
        <v>3</v>
      </c>
      <c r="E16503" t="b">
        <v>0</v>
      </c>
      <c r="F16503">
        <v>4.2999999999999997E-2</v>
      </c>
      <c r="G16503">
        <v>64</v>
      </c>
      <c r="H16503">
        <v>64</v>
      </c>
      <c r="I16503">
        <v>5331</v>
      </c>
      <c r="J16503">
        <v>5181</v>
      </c>
      <c r="K16503">
        <v>2525</v>
      </c>
      <c r="L16503">
        <v>11</v>
      </c>
      <c r="M16503">
        <f t="shared" si="33282"/>
        <v>0</v>
      </c>
      <c r="N16503" t="b">
        <f t="shared" ref="N16503" si="33387">AND(MIN($F16502,$F16503,$F16504)=$F16503,MAX($H16502,$H16503,$H16504)=$H16503)</f>
        <v>0</v>
      </c>
      <c r="O16503" t="b">
        <f t="shared" ref="O16503" si="33388">AND(NOT(N16502),N16503,NOT(N16504))</f>
        <v>0</v>
      </c>
    </row>
    <row r="16504" spans="1:15" x14ac:dyDescent="0.25">
      <c r="A16504" t="s">
        <v>19</v>
      </c>
      <c r="B16504" t="s">
        <v>17</v>
      </c>
      <c r="C16504">
        <v>18</v>
      </c>
      <c r="D16504">
        <v>3</v>
      </c>
      <c r="E16504" t="b">
        <v>0</v>
      </c>
      <c r="F16504">
        <v>1.9E-2</v>
      </c>
      <c r="G16504">
        <v>64</v>
      </c>
      <c r="H16504">
        <v>64</v>
      </c>
      <c r="I16504">
        <v>340</v>
      </c>
      <c r="J16504">
        <v>156</v>
      </c>
      <c r="K16504">
        <v>13</v>
      </c>
      <c r="L16504">
        <v>9</v>
      </c>
      <c r="M16504">
        <f t="shared" si="33282"/>
        <v>0</v>
      </c>
      <c r="N16504" t="b">
        <f t="shared" ref="N16504" si="33389">AND(MIN($F16502,$F16503,$F16504)=$F16504,MAX($H16502,$H16503,$H16504)=$H16504)</f>
        <v>0</v>
      </c>
      <c r="O16504" t="b">
        <f t="shared" ref="O16504" si="33390">AND(NOT(N16502),NOT(N16503),N16504)</f>
        <v>0</v>
      </c>
    </row>
    <row r="16505" spans="1:15" x14ac:dyDescent="0.25">
      <c r="A16505" t="s">
        <v>13</v>
      </c>
      <c r="B16505" t="s">
        <v>17</v>
      </c>
      <c r="C16505">
        <v>18</v>
      </c>
      <c r="D16505">
        <v>4</v>
      </c>
      <c r="E16505" t="b">
        <v>0</v>
      </c>
      <c r="F16505">
        <v>2.4E-2</v>
      </c>
      <c r="G16505">
        <v>64</v>
      </c>
      <c r="H16505">
        <v>64</v>
      </c>
      <c r="I16505">
        <v>341</v>
      </c>
      <c r="J16505">
        <v>159</v>
      </c>
      <c r="K16505">
        <v>14</v>
      </c>
      <c r="L16505">
        <v>9</v>
      </c>
      <c r="M16505">
        <f t="shared" si="33282"/>
        <v>0</v>
      </c>
      <c r="N16505" t="b">
        <f t="shared" ref="N16505" si="33391">AND(MIN($F16505,$F16506,$F16507)=$F16505,MAX($H16505,$H16506,$H16507)=$H16505)</f>
        <v>0</v>
      </c>
      <c r="O16505" t="b">
        <f t="shared" ref="O16505" si="33392">AND(N16505,NOT(N16506),NOT(N16507))</f>
        <v>0</v>
      </c>
    </row>
    <row r="16506" spans="1:15" x14ac:dyDescent="0.25">
      <c r="A16506" t="s">
        <v>15</v>
      </c>
      <c r="B16506" t="s">
        <v>17</v>
      </c>
      <c r="C16506">
        <v>18</v>
      </c>
      <c r="D16506">
        <v>4</v>
      </c>
      <c r="E16506" t="b">
        <v>0</v>
      </c>
      <c r="F16506">
        <v>0.27300000000000002</v>
      </c>
      <c r="G16506">
        <v>64</v>
      </c>
      <c r="H16506">
        <v>64</v>
      </c>
      <c r="I16506">
        <v>49162</v>
      </c>
      <c r="J16506">
        <v>47684</v>
      </c>
      <c r="K16506">
        <v>23776</v>
      </c>
      <c r="L16506">
        <v>12</v>
      </c>
      <c r="M16506">
        <f t="shared" si="33282"/>
        <v>0</v>
      </c>
      <c r="N16506" t="b">
        <f t="shared" ref="N16506" si="33393">AND(MIN($F16505,$F16506,$F16507)=$F16506,MAX($H16505,$H16506,$H16507)=$H16506)</f>
        <v>0</v>
      </c>
      <c r="O16506" t="b">
        <f t="shared" ref="O16506" si="33394">AND(NOT(N16505),N16506,NOT(N16507))</f>
        <v>0</v>
      </c>
    </row>
    <row r="16507" spans="1:15" x14ac:dyDescent="0.25">
      <c r="A16507" t="s">
        <v>19</v>
      </c>
      <c r="B16507" t="s">
        <v>17</v>
      </c>
      <c r="C16507">
        <v>18</v>
      </c>
      <c r="D16507">
        <v>4</v>
      </c>
      <c r="E16507" t="b">
        <v>0</v>
      </c>
      <c r="F16507">
        <v>1.7999999999999999E-2</v>
      </c>
      <c r="G16507">
        <v>64</v>
      </c>
      <c r="H16507">
        <v>64</v>
      </c>
      <c r="I16507">
        <v>341</v>
      </c>
      <c r="J16507">
        <v>159</v>
      </c>
      <c r="K16507">
        <v>14</v>
      </c>
      <c r="L16507">
        <v>9</v>
      </c>
      <c r="M16507">
        <f t="shared" si="33282"/>
        <v>0</v>
      </c>
      <c r="N16507" t="b">
        <f t="shared" ref="N16507" si="33395">AND(MIN($F16505,$F16506,$F16507)=$F16507,MAX($H16505,$H16506,$H16507)=$H16507)</f>
        <v>1</v>
      </c>
      <c r="O16507" t="b">
        <f t="shared" ref="O16507" si="33396">AND(NOT(N16505),NOT(N16506),N16507)</f>
        <v>1</v>
      </c>
    </row>
    <row r="16508" spans="1:15" x14ac:dyDescent="0.25">
      <c r="A16508" t="s">
        <v>13</v>
      </c>
      <c r="B16508" t="s">
        <v>17</v>
      </c>
      <c r="C16508">
        <v>18</v>
      </c>
      <c r="D16508">
        <v>5</v>
      </c>
      <c r="E16508" t="b">
        <v>0</v>
      </c>
      <c r="F16508">
        <v>2.8000000000000001E-2</v>
      </c>
      <c r="G16508">
        <v>64</v>
      </c>
      <c r="H16508">
        <v>64</v>
      </c>
      <c r="I16508">
        <v>343</v>
      </c>
      <c r="J16508">
        <v>160</v>
      </c>
      <c r="K16508">
        <v>14</v>
      </c>
      <c r="L16508">
        <v>10</v>
      </c>
      <c r="M16508">
        <f t="shared" si="33282"/>
        <v>0</v>
      </c>
      <c r="N16508" t="b">
        <f t="shared" ref="N16508" si="33397">AND(MIN($F16508,$F16509,$F16510)=$F16508,MAX($H16508,$H16509,$H16510)=$H16508)</f>
        <v>0</v>
      </c>
      <c r="O16508" t="b">
        <f t="shared" ref="O16508" si="33398">AND(N16508,NOT(N16509),NOT(N16510))</f>
        <v>0</v>
      </c>
    </row>
    <row r="16509" spans="1:15" x14ac:dyDescent="0.25">
      <c r="A16509" t="s">
        <v>15</v>
      </c>
      <c r="B16509" t="s">
        <v>17</v>
      </c>
      <c r="C16509">
        <v>18</v>
      </c>
      <c r="D16509">
        <v>5</v>
      </c>
      <c r="E16509" t="b">
        <v>0</v>
      </c>
      <c r="F16509">
        <v>2.72</v>
      </c>
      <c r="G16509">
        <v>64</v>
      </c>
      <c r="H16509">
        <v>64</v>
      </c>
      <c r="I16509">
        <v>504965</v>
      </c>
      <c r="J16509">
        <v>488979</v>
      </c>
      <c r="K16509">
        <v>244423</v>
      </c>
      <c r="L16509">
        <v>16</v>
      </c>
      <c r="M16509">
        <f t="shared" si="33282"/>
        <v>0</v>
      </c>
      <c r="N16509" t="b">
        <f t="shared" ref="N16509" si="33399">AND(MIN($F16508,$F16509,$F16510)=$F16509,MAX($H16508,$H16509,$H16510)=$H16509)</f>
        <v>0</v>
      </c>
      <c r="O16509" t="b">
        <f t="shared" ref="O16509" si="33400">AND(NOT(N16508),N16509,NOT(N16510))</f>
        <v>0</v>
      </c>
    </row>
    <row r="16510" spans="1:15" x14ac:dyDescent="0.25">
      <c r="A16510" t="s">
        <v>19</v>
      </c>
      <c r="B16510" t="s">
        <v>17</v>
      </c>
      <c r="C16510">
        <v>18</v>
      </c>
      <c r="D16510">
        <v>5</v>
      </c>
      <c r="E16510" t="b">
        <v>0</v>
      </c>
      <c r="F16510">
        <v>2.1000000000000001E-2</v>
      </c>
      <c r="G16510">
        <v>64</v>
      </c>
      <c r="H16510">
        <v>64</v>
      </c>
      <c r="I16510">
        <v>343</v>
      </c>
      <c r="J16510">
        <v>160</v>
      </c>
      <c r="K16510">
        <v>14</v>
      </c>
      <c r="L16510">
        <v>10</v>
      </c>
      <c r="M16510">
        <f t="shared" si="33282"/>
        <v>0</v>
      </c>
      <c r="N16510" t="b">
        <f t="shared" ref="N16510" si="33401">AND(MIN($F16508,$F16509,$F16510)=$F16510,MAX($H16508,$H16509,$H16510)=$H16510)</f>
        <v>1</v>
      </c>
      <c r="O16510" t="b">
        <f t="shared" ref="O16510" si="33402">AND(NOT(N16508),NOT(N16509),N16510)</f>
        <v>1</v>
      </c>
    </row>
    <row r="16511" spans="1:15" x14ac:dyDescent="0.25">
      <c r="A16511" t="s">
        <v>13</v>
      </c>
      <c r="B16511" t="s">
        <v>17</v>
      </c>
      <c r="C16511">
        <v>18</v>
      </c>
      <c r="D16511">
        <v>6</v>
      </c>
      <c r="E16511" t="b">
        <v>0</v>
      </c>
      <c r="F16511">
        <v>1.9E-2</v>
      </c>
      <c r="G16511">
        <v>64</v>
      </c>
      <c r="H16511">
        <v>64</v>
      </c>
      <c r="I16511">
        <v>344</v>
      </c>
      <c r="J16511">
        <v>157</v>
      </c>
      <c r="K16511">
        <v>12</v>
      </c>
      <c r="L16511">
        <v>11</v>
      </c>
      <c r="M16511">
        <f t="shared" si="33282"/>
        <v>0</v>
      </c>
      <c r="N16511" t="b">
        <f t="shared" ref="N16511" si="33403">AND(MIN($F16511,$F16512,$F16513)=$F16511,MAX($H16511,$H16512,$H16513)=$H16511)</f>
        <v>1</v>
      </c>
      <c r="O16511" t="b">
        <f t="shared" ref="O16511" si="33404">AND(N16511,NOT(N16512),NOT(N16513))</f>
        <v>1</v>
      </c>
    </row>
    <row r="16512" spans="1:15" x14ac:dyDescent="0.25">
      <c r="A16512" t="s">
        <v>15</v>
      </c>
      <c r="B16512" t="s">
        <v>17</v>
      </c>
      <c r="C16512">
        <v>18</v>
      </c>
      <c r="D16512">
        <v>6</v>
      </c>
      <c r="E16512" t="b">
        <v>1</v>
      </c>
      <c r="F16512">
        <v>10.000999999999999</v>
      </c>
      <c r="G16512">
        <v>64</v>
      </c>
      <c r="H16512">
        <v>0</v>
      </c>
      <c r="I16512">
        <v>1884044</v>
      </c>
      <c r="J16512">
        <v>1823894</v>
      </c>
      <c r="K16512">
        <v>911944</v>
      </c>
      <c r="L16512">
        <v>19</v>
      </c>
      <c r="M16512">
        <f t="shared" si="33282"/>
        <v>64</v>
      </c>
      <c r="N16512" t="b">
        <f t="shared" ref="N16512" si="33405">AND(MIN($F16511,$F16512,$F16513)=$F16512,MAX($H16511,$H16512,$H16513)=$H16512)</f>
        <v>0</v>
      </c>
      <c r="O16512" t="b">
        <f t="shared" ref="O16512" si="33406">AND(NOT(N16511),N16512,NOT(N16513))</f>
        <v>0</v>
      </c>
    </row>
    <row r="16513" spans="1:15" x14ac:dyDescent="0.25">
      <c r="A16513" t="s">
        <v>19</v>
      </c>
      <c r="B16513" t="s">
        <v>17</v>
      </c>
      <c r="C16513">
        <v>18</v>
      </c>
      <c r="D16513">
        <v>6</v>
      </c>
      <c r="E16513" t="b">
        <v>0</v>
      </c>
      <c r="F16513">
        <v>2.1999999999999999E-2</v>
      </c>
      <c r="G16513">
        <v>64</v>
      </c>
      <c r="H16513">
        <v>64</v>
      </c>
      <c r="I16513">
        <v>344</v>
      </c>
      <c r="J16513">
        <v>157</v>
      </c>
      <c r="K16513">
        <v>12</v>
      </c>
      <c r="L16513">
        <v>11</v>
      </c>
      <c r="M16513">
        <f t="shared" si="33282"/>
        <v>0</v>
      </c>
      <c r="N16513" t="b">
        <f t="shared" ref="N16513" si="33407">AND(MIN($F16511,$F16512,$F16513)=$F16513,MAX($H16511,$H16512,$H16513)=$H16513)</f>
        <v>0</v>
      </c>
      <c r="O16513" t="b">
        <f t="shared" ref="O16513" si="33408">AND(NOT(N16511),NOT(N16512),N16513)</f>
        <v>0</v>
      </c>
    </row>
    <row r="16514" spans="1:15" x14ac:dyDescent="0.25">
      <c r="A16514" t="s">
        <v>13</v>
      </c>
      <c r="B16514" t="s">
        <v>17</v>
      </c>
      <c r="C16514">
        <v>18</v>
      </c>
      <c r="D16514">
        <v>7</v>
      </c>
      <c r="E16514" t="b">
        <v>0</v>
      </c>
      <c r="F16514">
        <v>3.2000000000000001E-2</v>
      </c>
      <c r="G16514">
        <v>64</v>
      </c>
      <c r="H16514">
        <v>64</v>
      </c>
      <c r="I16514">
        <v>347</v>
      </c>
      <c r="J16514">
        <v>158</v>
      </c>
      <c r="K16514">
        <v>12</v>
      </c>
      <c r="L16514">
        <v>13</v>
      </c>
      <c r="M16514">
        <f t="shared" si="33282"/>
        <v>0</v>
      </c>
      <c r="N16514" t="b">
        <f t="shared" ref="N16514" si="33409">AND(MIN($F16514,$F16515,$F16516)=$F16514,MAX($H16514,$H16515,$H16516)=$H16514)</f>
        <v>0</v>
      </c>
      <c r="O16514" t="b">
        <f t="shared" ref="O16514" si="33410">AND(N16514,NOT(N16515),NOT(N16516))</f>
        <v>0</v>
      </c>
    </row>
    <row r="16515" spans="1:15" x14ac:dyDescent="0.25">
      <c r="A16515" t="s">
        <v>15</v>
      </c>
      <c r="B16515" t="s">
        <v>17</v>
      </c>
      <c r="C16515">
        <v>18</v>
      </c>
      <c r="D16515">
        <v>7</v>
      </c>
      <c r="E16515" t="b">
        <v>1</v>
      </c>
      <c r="F16515">
        <v>10.002000000000001</v>
      </c>
      <c r="G16515">
        <v>64</v>
      </c>
      <c r="H16515">
        <v>0</v>
      </c>
      <c r="I16515">
        <v>1864697</v>
      </c>
      <c r="J16515">
        <v>1805134</v>
      </c>
      <c r="K16515">
        <v>902563</v>
      </c>
      <c r="L16515">
        <v>19</v>
      </c>
      <c r="M16515">
        <f t="shared" ref="M16515:M16578" si="33411">G16515-H16515</f>
        <v>64</v>
      </c>
      <c r="N16515" t="b">
        <f t="shared" ref="N16515" si="33412">AND(MIN($F16514,$F16515,$F16516)=$F16515,MAX($H16514,$H16515,$H16516)=$H16515)</f>
        <v>0</v>
      </c>
      <c r="O16515" t="b">
        <f t="shared" ref="O16515" si="33413">AND(NOT(N16514),N16515,NOT(N16516))</f>
        <v>0</v>
      </c>
    </row>
    <row r="16516" spans="1:15" x14ac:dyDescent="0.25">
      <c r="A16516" t="s">
        <v>19</v>
      </c>
      <c r="B16516" t="s">
        <v>17</v>
      </c>
      <c r="C16516">
        <v>18</v>
      </c>
      <c r="D16516">
        <v>7</v>
      </c>
      <c r="E16516" t="b">
        <v>0</v>
      </c>
      <c r="F16516">
        <v>2.9000000000000001E-2</v>
      </c>
      <c r="G16516">
        <v>64</v>
      </c>
      <c r="H16516">
        <v>64</v>
      </c>
      <c r="I16516">
        <v>347</v>
      </c>
      <c r="J16516">
        <v>158</v>
      </c>
      <c r="K16516">
        <v>12</v>
      </c>
      <c r="L16516">
        <v>13</v>
      </c>
      <c r="M16516">
        <f t="shared" si="33411"/>
        <v>0</v>
      </c>
      <c r="N16516" t="b">
        <f t="shared" ref="N16516" si="33414">AND(MIN($F16514,$F16515,$F16516)=$F16516,MAX($H16514,$H16515,$H16516)=$H16516)</f>
        <v>1</v>
      </c>
      <c r="O16516" t="b">
        <f t="shared" ref="O16516" si="33415">AND(NOT(N16514),NOT(N16515),N16516)</f>
        <v>1</v>
      </c>
    </row>
    <row r="16517" spans="1:15" x14ac:dyDescent="0.25">
      <c r="A16517" t="s">
        <v>13</v>
      </c>
      <c r="B16517" t="s">
        <v>17</v>
      </c>
      <c r="C16517">
        <v>18</v>
      </c>
      <c r="D16517">
        <v>8</v>
      </c>
      <c r="E16517" t="b">
        <v>0</v>
      </c>
      <c r="F16517">
        <v>2.1000000000000001E-2</v>
      </c>
      <c r="G16517">
        <v>64</v>
      </c>
      <c r="H16517">
        <v>64</v>
      </c>
      <c r="I16517">
        <v>350</v>
      </c>
      <c r="J16517">
        <v>165</v>
      </c>
      <c r="K16517">
        <v>15</v>
      </c>
      <c r="L16517">
        <v>13</v>
      </c>
      <c r="M16517">
        <f t="shared" si="33411"/>
        <v>0</v>
      </c>
      <c r="N16517" t="b">
        <f t="shared" ref="N16517" si="33416">AND(MIN($F16517,$F16518,$F16519)=$F16517,MAX($H16517,$H16518,$H16519)=$H16517)</f>
        <v>1</v>
      </c>
      <c r="O16517" t="b">
        <f t="shared" ref="O16517" si="33417">AND(N16517,NOT(N16518),NOT(N16519))</f>
        <v>1</v>
      </c>
    </row>
    <row r="16518" spans="1:15" x14ac:dyDescent="0.25">
      <c r="A16518" t="s">
        <v>15</v>
      </c>
      <c r="B16518" t="s">
        <v>17</v>
      </c>
      <c r="C16518">
        <v>18</v>
      </c>
      <c r="D16518">
        <v>8</v>
      </c>
      <c r="E16518" t="b">
        <v>1</v>
      </c>
      <c r="F16518">
        <v>10.000999999999999</v>
      </c>
      <c r="G16518">
        <v>64</v>
      </c>
      <c r="H16518">
        <v>0</v>
      </c>
      <c r="I16518">
        <v>1849335</v>
      </c>
      <c r="J16518">
        <v>1790244</v>
      </c>
      <c r="K16518">
        <v>895118</v>
      </c>
      <c r="L16518">
        <v>21</v>
      </c>
      <c r="M16518">
        <f t="shared" si="33411"/>
        <v>64</v>
      </c>
      <c r="N16518" t="b">
        <f t="shared" ref="N16518" si="33418">AND(MIN($F16517,$F16518,$F16519)=$F16518,MAX($H16517,$H16518,$H16519)=$H16518)</f>
        <v>0</v>
      </c>
      <c r="O16518" t="b">
        <f t="shared" ref="O16518" si="33419">AND(NOT(N16517),N16518,NOT(N16519))</f>
        <v>0</v>
      </c>
    </row>
    <row r="16519" spans="1:15" x14ac:dyDescent="0.25">
      <c r="A16519" t="s">
        <v>19</v>
      </c>
      <c r="B16519" t="s">
        <v>17</v>
      </c>
      <c r="C16519">
        <v>18</v>
      </c>
      <c r="D16519">
        <v>8</v>
      </c>
      <c r="E16519" t="b">
        <v>0</v>
      </c>
      <c r="F16519">
        <v>2.3E-2</v>
      </c>
      <c r="G16519">
        <v>64</v>
      </c>
      <c r="H16519">
        <v>64</v>
      </c>
      <c r="I16519">
        <v>350</v>
      </c>
      <c r="J16519">
        <v>165</v>
      </c>
      <c r="K16519">
        <v>15</v>
      </c>
      <c r="L16519">
        <v>13</v>
      </c>
      <c r="M16519">
        <f t="shared" si="33411"/>
        <v>0</v>
      </c>
      <c r="N16519" t="b">
        <f t="shared" ref="N16519" si="33420">AND(MIN($F16517,$F16518,$F16519)=$F16519,MAX($H16517,$H16518,$H16519)=$H16519)</f>
        <v>0</v>
      </c>
      <c r="O16519" t="b">
        <f t="shared" ref="O16519" si="33421">AND(NOT(N16517),NOT(N16518),N16519)</f>
        <v>0</v>
      </c>
    </row>
    <row r="16520" spans="1:15" x14ac:dyDescent="0.25">
      <c r="A16520" t="s">
        <v>13</v>
      </c>
      <c r="B16520" t="s">
        <v>17</v>
      </c>
      <c r="C16520">
        <v>18</v>
      </c>
      <c r="D16520">
        <v>9</v>
      </c>
      <c r="E16520" t="b">
        <v>0</v>
      </c>
      <c r="F16520">
        <v>1.2999999999999999E-2</v>
      </c>
      <c r="G16520">
        <v>64</v>
      </c>
      <c r="H16520">
        <v>43</v>
      </c>
      <c r="I16520">
        <v>242</v>
      </c>
      <c r="J16520">
        <v>149</v>
      </c>
      <c r="K16520">
        <v>32</v>
      </c>
      <c r="L16520">
        <v>4</v>
      </c>
      <c r="M16520">
        <f t="shared" si="33411"/>
        <v>21</v>
      </c>
      <c r="N16520" t="b">
        <f t="shared" ref="N16520" si="33422">AND(MIN($F16520,$F16521,$F16522)=$F16520,MAX($H16520,$H16521,$H16522)=$H16520)</f>
        <v>0</v>
      </c>
      <c r="O16520" t="b">
        <f t="shared" ref="O16520" si="33423">AND(N16520,NOT(N16521),NOT(N16522))</f>
        <v>0</v>
      </c>
    </row>
    <row r="16521" spans="1:15" x14ac:dyDescent="0.25">
      <c r="A16521" t="s">
        <v>15</v>
      </c>
      <c r="B16521" t="s">
        <v>17</v>
      </c>
      <c r="C16521">
        <v>18</v>
      </c>
      <c r="D16521">
        <v>9</v>
      </c>
      <c r="E16521" t="b">
        <v>0</v>
      </c>
      <c r="F16521">
        <v>1.2999999999999999E-2</v>
      </c>
      <c r="G16521">
        <v>64</v>
      </c>
      <c r="H16521">
        <v>43</v>
      </c>
      <c r="I16521">
        <v>322</v>
      </c>
      <c r="J16521">
        <v>319</v>
      </c>
      <c r="K16521">
        <v>117</v>
      </c>
      <c r="L16521">
        <v>9</v>
      </c>
      <c r="M16521">
        <f t="shared" si="33411"/>
        <v>21</v>
      </c>
      <c r="N16521" t="b">
        <f t="shared" ref="N16521" si="33424">AND(MIN($F16520,$F16521,$F16522)=$F16521,MAX($H16520,$H16521,$H16522)=$H16521)</f>
        <v>0</v>
      </c>
      <c r="O16521" t="b">
        <f t="shared" ref="O16521" si="33425">AND(NOT(N16520),N16521,NOT(N16522))</f>
        <v>0</v>
      </c>
    </row>
    <row r="16522" spans="1:15" x14ac:dyDescent="0.25">
      <c r="A16522" t="s">
        <v>19</v>
      </c>
      <c r="B16522" t="s">
        <v>17</v>
      </c>
      <c r="C16522">
        <v>18</v>
      </c>
      <c r="D16522">
        <v>9</v>
      </c>
      <c r="E16522" t="b">
        <v>0</v>
      </c>
      <c r="F16522">
        <v>1.0999999999999999E-2</v>
      </c>
      <c r="G16522">
        <v>64</v>
      </c>
      <c r="H16522">
        <v>43</v>
      </c>
      <c r="I16522">
        <v>242</v>
      </c>
      <c r="J16522">
        <v>149</v>
      </c>
      <c r="K16522">
        <v>32</v>
      </c>
      <c r="L16522">
        <v>4</v>
      </c>
      <c r="M16522">
        <f t="shared" si="33411"/>
        <v>21</v>
      </c>
      <c r="N16522" t="b">
        <f t="shared" ref="N16522" si="33426">AND(MIN($F16520,$F16521,$F16522)=$F16522,MAX($H16520,$H16521,$H16522)=$H16522)</f>
        <v>1</v>
      </c>
      <c r="O16522" t="b">
        <f t="shared" ref="O16522" si="33427">AND(NOT(N16520),NOT(N16521),N16522)</f>
        <v>1</v>
      </c>
    </row>
    <row r="16523" spans="1:15" x14ac:dyDescent="0.25">
      <c r="A16523" t="s">
        <v>13</v>
      </c>
      <c r="B16523" t="s">
        <v>17</v>
      </c>
      <c r="C16523">
        <v>19</v>
      </c>
      <c r="D16523">
        <v>0</v>
      </c>
      <c r="E16523" t="b">
        <v>0</v>
      </c>
      <c r="F16523">
        <v>8.0000000000000002E-3</v>
      </c>
      <c r="G16523">
        <v>64</v>
      </c>
      <c r="H16523">
        <v>24</v>
      </c>
      <c r="I16523">
        <v>124</v>
      </c>
      <c r="J16523">
        <v>63</v>
      </c>
      <c r="K16523">
        <v>8</v>
      </c>
      <c r="L16523">
        <v>3</v>
      </c>
      <c r="M16523">
        <f t="shared" si="33411"/>
        <v>40</v>
      </c>
      <c r="N16523" t="b">
        <f t="shared" ref="N16523" si="33428">AND(MIN($F16523,$F16524,$F16525)=$F16523,MAX($H16523,$H16524,$H16525)=$H16523)</f>
        <v>0</v>
      </c>
      <c r="O16523" t="b">
        <f t="shared" ref="O16523" si="33429">AND(N16523,NOT(N16524),NOT(N16525))</f>
        <v>0</v>
      </c>
    </row>
    <row r="16524" spans="1:15" x14ac:dyDescent="0.25">
      <c r="A16524" t="s">
        <v>15</v>
      </c>
      <c r="B16524" t="s">
        <v>17</v>
      </c>
      <c r="C16524">
        <v>19</v>
      </c>
      <c r="D16524">
        <v>0</v>
      </c>
      <c r="E16524" t="b">
        <v>0</v>
      </c>
      <c r="F16524">
        <v>1.4999999999999999E-2</v>
      </c>
      <c r="G16524">
        <v>64</v>
      </c>
      <c r="H16524">
        <v>24</v>
      </c>
      <c r="I16524">
        <v>91</v>
      </c>
      <c r="J16524">
        <v>87</v>
      </c>
      <c r="K16524">
        <v>20</v>
      </c>
      <c r="L16524">
        <v>5</v>
      </c>
      <c r="M16524">
        <f t="shared" si="33411"/>
        <v>40</v>
      </c>
      <c r="N16524" t="b">
        <f t="shared" ref="N16524" si="33430">AND(MIN($F16523,$F16524,$F16525)=$F16524,MAX($H16523,$H16524,$H16525)=$H16524)</f>
        <v>0</v>
      </c>
      <c r="O16524" t="b">
        <f t="shared" ref="O16524" si="33431">AND(NOT(N16523),N16524,NOT(N16525))</f>
        <v>0</v>
      </c>
    </row>
    <row r="16525" spans="1:15" x14ac:dyDescent="0.25">
      <c r="A16525" t="s">
        <v>19</v>
      </c>
      <c r="B16525" t="s">
        <v>17</v>
      </c>
      <c r="C16525">
        <v>19</v>
      </c>
      <c r="D16525">
        <v>0</v>
      </c>
      <c r="E16525" t="b">
        <v>0</v>
      </c>
      <c r="F16525">
        <v>7.0000000000000001E-3</v>
      </c>
      <c r="G16525">
        <v>64</v>
      </c>
      <c r="H16525">
        <v>24</v>
      </c>
      <c r="I16525">
        <v>124</v>
      </c>
      <c r="J16525">
        <v>63</v>
      </c>
      <c r="K16525">
        <v>8</v>
      </c>
      <c r="L16525">
        <v>3</v>
      </c>
      <c r="M16525">
        <f t="shared" si="33411"/>
        <v>40</v>
      </c>
      <c r="N16525" t="b">
        <f t="shared" ref="N16525" si="33432">AND(MIN($F16523,$F16524,$F16525)=$F16525,MAX($H16523,$H16524,$H16525)=$H16525)</f>
        <v>1</v>
      </c>
      <c r="O16525" t="b">
        <f t="shared" ref="O16525" si="33433">AND(NOT(N16523),NOT(N16524),N16525)</f>
        <v>1</v>
      </c>
    </row>
    <row r="16526" spans="1:15" x14ac:dyDescent="0.25">
      <c r="A16526" t="s">
        <v>13</v>
      </c>
      <c r="B16526" t="s">
        <v>17</v>
      </c>
      <c r="C16526">
        <v>19</v>
      </c>
      <c r="D16526">
        <v>10</v>
      </c>
      <c r="E16526" t="b">
        <v>0</v>
      </c>
      <c r="F16526">
        <v>1.9E-2</v>
      </c>
      <c r="G16526">
        <v>64</v>
      </c>
      <c r="H16526">
        <v>64</v>
      </c>
      <c r="I16526">
        <v>361</v>
      </c>
      <c r="J16526">
        <v>211</v>
      </c>
      <c r="K16526">
        <v>40</v>
      </c>
      <c r="L16526">
        <v>7</v>
      </c>
      <c r="M16526">
        <f t="shared" si="33411"/>
        <v>0</v>
      </c>
      <c r="N16526" t="b">
        <f t="shared" ref="N16526" si="33434">AND(MIN($F16526,$F16527,$F16528)=$F16526,MAX($H16526,$H16527,$H16528)=$H16526)</f>
        <v>0</v>
      </c>
      <c r="O16526" t="b">
        <f t="shared" ref="O16526" si="33435">AND(N16526,NOT(N16527),NOT(N16528))</f>
        <v>0</v>
      </c>
    </row>
    <row r="16527" spans="1:15" x14ac:dyDescent="0.25">
      <c r="A16527" t="s">
        <v>15</v>
      </c>
      <c r="B16527" t="s">
        <v>17</v>
      </c>
      <c r="C16527">
        <v>19</v>
      </c>
      <c r="D16527">
        <v>10</v>
      </c>
      <c r="E16527" t="b">
        <v>0</v>
      </c>
      <c r="F16527">
        <v>2.9000000000000001E-2</v>
      </c>
      <c r="G16527">
        <v>64</v>
      </c>
      <c r="H16527">
        <v>64</v>
      </c>
      <c r="I16527">
        <v>1801</v>
      </c>
      <c r="J16527">
        <v>1789</v>
      </c>
      <c r="K16527">
        <v>829</v>
      </c>
      <c r="L16527">
        <v>10</v>
      </c>
      <c r="M16527">
        <f t="shared" si="33411"/>
        <v>0</v>
      </c>
      <c r="N16527" t="b">
        <f t="shared" ref="N16527" si="33436">AND(MIN($F16526,$F16527,$F16528)=$F16527,MAX($H16526,$H16527,$H16528)=$H16527)</f>
        <v>0</v>
      </c>
      <c r="O16527" t="b">
        <f t="shared" ref="O16527" si="33437">AND(NOT(N16526),N16527,NOT(N16528))</f>
        <v>0</v>
      </c>
    </row>
    <row r="16528" spans="1:15" x14ac:dyDescent="0.25">
      <c r="A16528" t="s">
        <v>19</v>
      </c>
      <c r="B16528" t="s">
        <v>17</v>
      </c>
      <c r="C16528">
        <v>19</v>
      </c>
      <c r="D16528">
        <v>10</v>
      </c>
      <c r="E16528" t="b">
        <v>0</v>
      </c>
      <c r="F16528">
        <v>1.7000000000000001E-2</v>
      </c>
      <c r="G16528">
        <v>64</v>
      </c>
      <c r="H16528">
        <v>64</v>
      </c>
      <c r="I16528">
        <v>361</v>
      </c>
      <c r="J16528">
        <v>211</v>
      </c>
      <c r="K16528">
        <v>40</v>
      </c>
      <c r="L16528">
        <v>7</v>
      </c>
      <c r="M16528">
        <f t="shared" si="33411"/>
        <v>0</v>
      </c>
      <c r="N16528" t="b">
        <f t="shared" ref="N16528" si="33438">AND(MIN($F16526,$F16527,$F16528)=$F16528,MAX($H16526,$H16527,$H16528)=$H16528)</f>
        <v>1</v>
      </c>
      <c r="O16528" t="b">
        <f t="shared" ref="O16528" si="33439">AND(NOT(N16526),NOT(N16527),N16528)</f>
        <v>1</v>
      </c>
    </row>
    <row r="16529" spans="1:15" x14ac:dyDescent="0.25">
      <c r="A16529" t="s">
        <v>13</v>
      </c>
      <c r="B16529" t="s">
        <v>17</v>
      </c>
      <c r="C16529">
        <v>19</v>
      </c>
      <c r="D16529">
        <v>11</v>
      </c>
      <c r="E16529" t="b">
        <v>0</v>
      </c>
      <c r="F16529">
        <v>1.7000000000000001E-2</v>
      </c>
      <c r="G16529">
        <v>64</v>
      </c>
      <c r="H16529">
        <v>64</v>
      </c>
      <c r="I16529">
        <v>366</v>
      </c>
      <c r="J16529">
        <v>216</v>
      </c>
      <c r="K16529">
        <v>42</v>
      </c>
      <c r="L16529">
        <v>8</v>
      </c>
      <c r="M16529">
        <f t="shared" si="33411"/>
        <v>0</v>
      </c>
      <c r="N16529" t="b">
        <f t="shared" ref="N16529" si="33440">AND(MIN($F16529,$F16530,$F16531)=$F16529,MAX($H16529,$H16530,$H16531)=$H16529)</f>
        <v>1</v>
      </c>
      <c r="O16529" t="b">
        <f t="shared" ref="O16529" si="33441">AND(N16529,NOT(N16530),NOT(N16531))</f>
        <v>1</v>
      </c>
    </row>
    <row r="16530" spans="1:15" x14ac:dyDescent="0.25">
      <c r="A16530" t="s">
        <v>15</v>
      </c>
      <c r="B16530" t="s">
        <v>17</v>
      </c>
      <c r="C16530">
        <v>19</v>
      </c>
      <c r="D16530">
        <v>11</v>
      </c>
      <c r="E16530" t="b">
        <v>0</v>
      </c>
      <c r="F16530">
        <v>7.0999999999999994E-2</v>
      </c>
      <c r="G16530">
        <v>64</v>
      </c>
      <c r="H16530">
        <v>64</v>
      </c>
      <c r="I16530">
        <v>9993</v>
      </c>
      <c r="J16530">
        <v>9954</v>
      </c>
      <c r="K16530">
        <v>4911</v>
      </c>
      <c r="L16530">
        <v>13</v>
      </c>
      <c r="M16530">
        <f t="shared" si="33411"/>
        <v>0</v>
      </c>
      <c r="N16530" t="b">
        <f t="shared" ref="N16530" si="33442">AND(MIN($F16529,$F16530,$F16531)=$F16530,MAX($H16529,$H16530,$H16531)=$H16530)</f>
        <v>0</v>
      </c>
      <c r="O16530" t="b">
        <f t="shared" ref="O16530" si="33443">AND(NOT(N16529),N16530,NOT(N16531))</f>
        <v>0</v>
      </c>
    </row>
    <row r="16531" spans="1:15" x14ac:dyDescent="0.25">
      <c r="A16531" t="s">
        <v>19</v>
      </c>
      <c r="B16531" t="s">
        <v>17</v>
      </c>
      <c r="C16531">
        <v>19</v>
      </c>
      <c r="D16531">
        <v>11</v>
      </c>
      <c r="E16531" t="b">
        <v>0</v>
      </c>
      <c r="F16531">
        <v>2.1000000000000001E-2</v>
      </c>
      <c r="G16531">
        <v>64</v>
      </c>
      <c r="H16531">
        <v>64</v>
      </c>
      <c r="I16531">
        <v>366</v>
      </c>
      <c r="J16531">
        <v>216</v>
      </c>
      <c r="K16531">
        <v>42</v>
      </c>
      <c r="L16531">
        <v>8</v>
      </c>
      <c r="M16531">
        <f t="shared" si="33411"/>
        <v>0</v>
      </c>
      <c r="N16531" t="b">
        <f t="shared" ref="N16531" si="33444">AND(MIN($F16529,$F16530,$F16531)=$F16531,MAX($H16529,$H16530,$H16531)=$H16531)</f>
        <v>0</v>
      </c>
      <c r="O16531" t="b">
        <f t="shared" ref="O16531" si="33445">AND(NOT(N16529),NOT(N16530),N16531)</f>
        <v>0</v>
      </c>
    </row>
    <row r="16532" spans="1:15" x14ac:dyDescent="0.25">
      <c r="A16532" t="s">
        <v>13</v>
      </c>
      <c r="B16532" t="s">
        <v>17</v>
      </c>
      <c r="C16532">
        <v>19</v>
      </c>
      <c r="D16532">
        <v>12</v>
      </c>
      <c r="E16532" t="b">
        <v>0</v>
      </c>
      <c r="F16532">
        <v>1.7999999999999999E-2</v>
      </c>
      <c r="G16532">
        <v>64</v>
      </c>
      <c r="H16532">
        <v>64</v>
      </c>
      <c r="I16532">
        <v>370</v>
      </c>
      <c r="J16532">
        <v>217</v>
      </c>
      <c r="K16532">
        <v>42</v>
      </c>
      <c r="L16532">
        <v>9</v>
      </c>
      <c r="M16532">
        <f t="shared" si="33411"/>
        <v>0</v>
      </c>
      <c r="N16532" t="b">
        <f t="shared" ref="N16532" si="33446">AND(MIN($F16532,$F16533,$F16534)=$F16532,MAX($H16532,$H16533,$H16534)=$H16532)</f>
        <v>1</v>
      </c>
      <c r="O16532" t="b">
        <f t="shared" ref="O16532" si="33447">AND(N16532,NOT(N16533),NOT(N16534))</f>
        <v>0</v>
      </c>
    </row>
    <row r="16533" spans="1:15" x14ac:dyDescent="0.25">
      <c r="A16533" t="s">
        <v>15</v>
      </c>
      <c r="B16533" t="s">
        <v>17</v>
      </c>
      <c r="C16533">
        <v>19</v>
      </c>
      <c r="D16533">
        <v>12</v>
      </c>
      <c r="E16533" t="b">
        <v>0</v>
      </c>
      <c r="F16533">
        <v>0.64200000000000002</v>
      </c>
      <c r="G16533">
        <v>64</v>
      </c>
      <c r="H16533">
        <v>64</v>
      </c>
      <c r="I16533">
        <v>116009</v>
      </c>
      <c r="J16533">
        <v>115631</v>
      </c>
      <c r="K16533">
        <v>57749</v>
      </c>
      <c r="L16533">
        <v>16</v>
      </c>
      <c r="M16533">
        <f t="shared" si="33411"/>
        <v>0</v>
      </c>
      <c r="N16533" t="b">
        <f t="shared" ref="N16533" si="33448">AND(MIN($F16532,$F16533,$F16534)=$F16533,MAX($H16532,$H16533,$H16534)=$H16533)</f>
        <v>0</v>
      </c>
      <c r="O16533" t="b">
        <f t="shared" ref="O16533" si="33449">AND(NOT(N16532),N16533,NOT(N16534))</f>
        <v>0</v>
      </c>
    </row>
    <row r="16534" spans="1:15" x14ac:dyDescent="0.25">
      <c r="A16534" t="s">
        <v>19</v>
      </c>
      <c r="B16534" t="s">
        <v>17</v>
      </c>
      <c r="C16534">
        <v>19</v>
      </c>
      <c r="D16534">
        <v>12</v>
      </c>
      <c r="E16534" t="b">
        <v>0</v>
      </c>
      <c r="F16534">
        <v>1.7999999999999999E-2</v>
      </c>
      <c r="G16534">
        <v>64</v>
      </c>
      <c r="H16534">
        <v>64</v>
      </c>
      <c r="I16534">
        <v>370</v>
      </c>
      <c r="J16534">
        <v>217</v>
      </c>
      <c r="K16534">
        <v>42</v>
      </c>
      <c r="L16534">
        <v>9</v>
      </c>
      <c r="M16534">
        <f t="shared" si="33411"/>
        <v>0</v>
      </c>
      <c r="N16534" t="b">
        <f t="shared" ref="N16534" si="33450">AND(MIN($F16532,$F16533,$F16534)=$F16534,MAX($H16532,$H16533,$H16534)=$H16534)</f>
        <v>1</v>
      </c>
      <c r="O16534" t="b">
        <f t="shared" ref="O16534" si="33451">AND(NOT(N16532),NOT(N16533),N16534)</f>
        <v>0</v>
      </c>
    </row>
    <row r="16535" spans="1:15" x14ac:dyDescent="0.25">
      <c r="A16535" t="s">
        <v>13</v>
      </c>
      <c r="B16535" t="s">
        <v>17</v>
      </c>
      <c r="C16535">
        <v>19</v>
      </c>
      <c r="D16535">
        <v>13</v>
      </c>
      <c r="E16535" t="b">
        <v>0</v>
      </c>
      <c r="F16535">
        <v>1.7000000000000001E-2</v>
      </c>
      <c r="G16535">
        <v>64</v>
      </c>
      <c r="H16535">
        <v>64</v>
      </c>
      <c r="I16535">
        <v>369</v>
      </c>
      <c r="J16535">
        <v>214</v>
      </c>
      <c r="K16535">
        <v>40</v>
      </c>
      <c r="L16535">
        <v>10</v>
      </c>
      <c r="M16535">
        <f t="shared" si="33411"/>
        <v>0</v>
      </c>
      <c r="N16535" t="b">
        <f t="shared" ref="N16535" si="33452">AND(MIN($F16535,$F16536,$F16537)=$F16535,MAX($H16535,$H16536,$H16537)=$H16535)</f>
        <v>1</v>
      </c>
      <c r="O16535" t="b">
        <f t="shared" ref="O16535" si="33453">AND(N16535,NOT(N16536),NOT(N16537))</f>
        <v>1</v>
      </c>
    </row>
    <row r="16536" spans="1:15" x14ac:dyDescent="0.25">
      <c r="A16536" t="s">
        <v>15</v>
      </c>
      <c r="B16536" t="s">
        <v>17</v>
      </c>
      <c r="C16536">
        <v>19</v>
      </c>
      <c r="D16536">
        <v>13</v>
      </c>
      <c r="E16536" t="b">
        <v>0</v>
      </c>
      <c r="F16536">
        <v>8.141</v>
      </c>
      <c r="G16536">
        <v>64</v>
      </c>
      <c r="H16536">
        <v>64</v>
      </c>
      <c r="I16536">
        <v>1492265</v>
      </c>
      <c r="J16536">
        <v>1487492</v>
      </c>
      <c r="K16536">
        <v>743679</v>
      </c>
      <c r="L16536">
        <v>17</v>
      </c>
      <c r="M16536">
        <f t="shared" si="33411"/>
        <v>0</v>
      </c>
      <c r="N16536" t="b">
        <f t="shared" ref="N16536" si="33454">AND(MIN($F16535,$F16536,$F16537)=$F16536,MAX($H16535,$H16536,$H16537)=$H16536)</f>
        <v>0</v>
      </c>
      <c r="O16536" t="b">
        <f t="shared" ref="O16536" si="33455">AND(NOT(N16535),N16536,NOT(N16537))</f>
        <v>0</v>
      </c>
    </row>
    <row r="16537" spans="1:15" x14ac:dyDescent="0.25">
      <c r="A16537" t="s">
        <v>19</v>
      </c>
      <c r="B16537" t="s">
        <v>17</v>
      </c>
      <c r="C16537">
        <v>19</v>
      </c>
      <c r="D16537">
        <v>13</v>
      </c>
      <c r="E16537" t="b">
        <v>0</v>
      </c>
      <c r="F16537">
        <v>4.7E-2</v>
      </c>
      <c r="G16537">
        <v>64</v>
      </c>
      <c r="H16537">
        <v>64</v>
      </c>
      <c r="I16537">
        <v>369</v>
      </c>
      <c r="J16537">
        <v>214</v>
      </c>
      <c r="K16537">
        <v>40</v>
      </c>
      <c r="L16537">
        <v>10</v>
      </c>
      <c r="M16537">
        <f t="shared" si="33411"/>
        <v>0</v>
      </c>
      <c r="N16537" t="b">
        <f t="shared" ref="N16537" si="33456">AND(MIN($F16535,$F16536,$F16537)=$F16537,MAX($H16535,$H16536,$H16537)=$H16537)</f>
        <v>0</v>
      </c>
      <c r="O16537" t="b">
        <f t="shared" ref="O16537" si="33457">AND(NOT(N16535),NOT(N16536),N16537)</f>
        <v>0</v>
      </c>
    </row>
    <row r="16538" spans="1:15" x14ac:dyDescent="0.25">
      <c r="A16538" t="s">
        <v>13</v>
      </c>
      <c r="B16538" t="s">
        <v>17</v>
      </c>
      <c r="C16538">
        <v>19</v>
      </c>
      <c r="D16538">
        <v>14</v>
      </c>
      <c r="E16538" t="b">
        <v>0</v>
      </c>
      <c r="F16538">
        <v>0.02</v>
      </c>
      <c r="G16538">
        <v>64</v>
      </c>
      <c r="H16538">
        <v>64</v>
      </c>
      <c r="I16538">
        <v>371</v>
      </c>
      <c r="J16538">
        <v>215</v>
      </c>
      <c r="K16538">
        <v>40</v>
      </c>
      <c r="L16538">
        <v>11</v>
      </c>
      <c r="M16538">
        <f t="shared" si="33411"/>
        <v>0</v>
      </c>
      <c r="N16538" t="b">
        <f t="shared" ref="N16538" si="33458">AND(MIN($F16538,$F16539,$F16540)=$F16538,MAX($H16538,$H16539,$H16540)=$H16538)</f>
        <v>1</v>
      </c>
      <c r="O16538" t="b">
        <f t="shared" ref="O16538" si="33459">AND(N16538,NOT(N16539),NOT(N16540))</f>
        <v>1</v>
      </c>
    </row>
    <row r="16539" spans="1:15" x14ac:dyDescent="0.25">
      <c r="A16539" t="s">
        <v>15</v>
      </c>
      <c r="B16539" t="s">
        <v>17</v>
      </c>
      <c r="C16539">
        <v>19</v>
      </c>
      <c r="D16539">
        <v>14</v>
      </c>
      <c r="E16539" t="b">
        <v>1</v>
      </c>
      <c r="F16539">
        <v>10.000999999999999</v>
      </c>
      <c r="G16539">
        <v>64</v>
      </c>
      <c r="H16539">
        <v>0</v>
      </c>
      <c r="I16539">
        <v>1829746</v>
      </c>
      <c r="J16539">
        <v>1823901</v>
      </c>
      <c r="K16539">
        <v>911947</v>
      </c>
      <c r="L16539">
        <v>21</v>
      </c>
      <c r="M16539">
        <f t="shared" si="33411"/>
        <v>64</v>
      </c>
      <c r="N16539" t="b">
        <f t="shared" ref="N16539" si="33460">AND(MIN($F16538,$F16539,$F16540)=$F16539,MAX($H16538,$H16539,$H16540)=$H16539)</f>
        <v>0</v>
      </c>
      <c r="O16539" t="b">
        <f t="shared" ref="O16539" si="33461">AND(NOT(N16538),N16539,NOT(N16540))</f>
        <v>0</v>
      </c>
    </row>
    <row r="16540" spans="1:15" x14ac:dyDescent="0.25">
      <c r="A16540" t="s">
        <v>19</v>
      </c>
      <c r="B16540" t="s">
        <v>17</v>
      </c>
      <c r="C16540">
        <v>19</v>
      </c>
      <c r="D16540">
        <v>14</v>
      </c>
      <c r="E16540" t="b">
        <v>0</v>
      </c>
      <c r="F16540">
        <v>2.1000000000000001E-2</v>
      </c>
      <c r="G16540">
        <v>64</v>
      </c>
      <c r="H16540">
        <v>64</v>
      </c>
      <c r="I16540">
        <v>371</v>
      </c>
      <c r="J16540">
        <v>215</v>
      </c>
      <c r="K16540">
        <v>40</v>
      </c>
      <c r="L16540">
        <v>11</v>
      </c>
      <c r="M16540">
        <f t="shared" si="33411"/>
        <v>0</v>
      </c>
      <c r="N16540" t="b">
        <f t="shared" ref="N16540" si="33462">AND(MIN($F16538,$F16539,$F16540)=$F16540,MAX($H16538,$H16539,$H16540)=$H16540)</f>
        <v>0</v>
      </c>
      <c r="O16540" t="b">
        <f t="shared" ref="O16540" si="33463">AND(NOT(N16538),NOT(N16539),N16540)</f>
        <v>0</v>
      </c>
    </row>
    <row r="16541" spans="1:15" x14ac:dyDescent="0.25">
      <c r="A16541" t="s">
        <v>13</v>
      </c>
      <c r="B16541" t="s">
        <v>17</v>
      </c>
      <c r="C16541">
        <v>19</v>
      </c>
      <c r="D16541">
        <v>15</v>
      </c>
      <c r="E16541" t="b">
        <v>0</v>
      </c>
      <c r="F16541">
        <v>2.1999999999999999E-2</v>
      </c>
      <c r="G16541">
        <v>64</v>
      </c>
      <c r="H16541">
        <v>64</v>
      </c>
      <c r="I16541">
        <v>370</v>
      </c>
      <c r="J16541">
        <v>212</v>
      </c>
      <c r="K16541">
        <v>38</v>
      </c>
      <c r="L16541">
        <v>12</v>
      </c>
      <c r="M16541">
        <f t="shared" si="33411"/>
        <v>0</v>
      </c>
      <c r="N16541" t="b">
        <f t="shared" ref="N16541" si="33464">AND(MIN($F16541,$F16542,$F16543)=$F16541,MAX($H16541,$H16542,$H16543)=$H16541)</f>
        <v>0</v>
      </c>
      <c r="O16541" t="b">
        <f t="shared" ref="O16541" si="33465">AND(N16541,NOT(N16542),NOT(N16543))</f>
        <v>0</v>
      </c>
    </row>
    <row r="16542" spans="1:15" x14ac:dyDescent="0.25">
      <c r="A16542" t="s">
        <v>15</v>
      </c>
      <c r="B16542" t="s">
        <v>17</v>
      </c>
      <c r="C16542">
        <v>19</v>
      </c>
      <c r="D16542">
        <v>15</v>
      </c>
      <c r="E16542" t="b">
        <v>1</v>
      </c>
      <c r="F16542">
        <v>10.000999999999999</v>
      </c>
      <c r="G16542">
        <v>64</v>
      </c>
      <c r="H16542">
        <v>0</v>
      </c>
      <c r="I16542">
        <v>1795066</v>
      </c>
      <c r="J16542">
        <v>1789331</v>
      </c>
      <c r="K16542">
        <v>894662</v>
      </c>
      <c r="L16542">
        <v>22</v>
      </c>
      <c r="M16542">
        <f t="shared" si="33411"/>
        <v>64</v>
      </c>
      <c r="N16542" t="b">
        <f t="shared" ref="N16542" si="33466">AND(MIN($F16541,$F16542,$F16543)=$F16542,MAX($H16541,$H16542,$H16543)=$H16542)</f>
        <v>0</v>
      </c>
      <c r="O16542" t="b">
        <f t="shared" ref="O16542" si="33467">AND(NOT(N16541),N16542,NOT(N16543))</f>
        <v>0</v>
      </c>
    </row>
    <row r="16543" spans="1:15" x14ac:dyDescent="0.25">
      <c r="A16543" t="s">
        <v>19</v>
      </c>
      <c r="B16543" t="s">
        <v>17</v>
      </c>
      <c r="C16543">
        <v>19</v>
      </c>
      <c r="D16543">
        <v>15</v>
      </c>
      <c r="E16543" t="b">
        <v>0</v>
      </c>
      <c r="F16543">
        <v>0.02</v>
      </c>
      <c r="G16543">
        <v>64</v>
      </c>
      <c r="H16543">
        <v>64</v>
      </c>
      <c r="I16543">
        <v>370</v>
      </c>
      <c r="J16543">
        <v>212</v>
      </c>
      <c r="K16543">
        <v>38</v>
      </c>
      <c r="L16543">
        <v>12</v>
      </c>
      <c r="M16543">
        <f t="shared" si="33411"/>
        <v>0</v>
      </c>
      <c r="N16543" t="b">
        <f t="shared" ref="N16543" si="33468">AND(MIN($F16541,$F16542,$F16543)=$F16543,MAX($H16541,$H16542,$H16543)=$H16543)</f>
        <v>1</v>
      </c>
      <c r="O16543" t="b">
        <f t="shared" ref="O16543" si="33469">AND(NOT(N16541),NOT(N16542),N16543)</f>
        <v>1</v>
      </c>
    </row>
    <row r="16544" spans="1:15" x14ac:dyDescent="0.25">
      <c r="A16544" t="s">
        <v>13</v>
      </c>
      <c r="B16544" t="s">
        <v>17</v>
      </c>
      <c r="C16544">
        <v>19</v>
      </c>
      <c r="D16544">
        <v>16</v>
      </c>
      <c r="E16544" t="b">
        <v>0</v>
      </c>
      <c r="F16544">
        <v>2.1000000000000001E-2</v>
      </c>
      <c r="G16544">
        <v>64</v>
      </c>
      <c r="H16544">
        <v>64</v>
      </c>
      <c r="I16544">
        <v>375</v>
      </c>
      <c r="J16544">
        <v>217</v>
      </c>
      <c r="K16544">
        <v>40</v>
      </c>
      <c r="L16544">
        <v>13</v>
      </c>
      <c r="M16544">
        <f t="shared" si="33411"/>
        <v>0</v>
      </c>
      <c r="N16544" t="b">
        <f t="shared" ref="N16544" si="33470">AND(MIN($F16544,$F16545,$F16546)=$F16544,MAX($H16544,$H16545,$H16546)=$H16544)</f>
        <v>0</v>
      </c>
      <c r="O16544" t="b">
        <f t="shared" ref="O16544" si="33471">AND(N16544,NOT(N16545),NOT(N16546))</f>
        <v>0</v>
      </c>
    </row>
    <row r="16545" spans="1:15" x14ac:dyDescent="0.25">
      <c r="A16545" t="s">
        <v>15</v>
      </c>
      <c r="B16545" t="s">
        <v>17</v>
      </c>
      <c r="C16545">
        <v>19</v>
      </c>
      <c r="D16545">
        <v>16</v>
      </c>
      <c r="E16545" t="b">
        <v>1</v>
      </c>
      <c r="F16545">
        <v>10.000999999999999</v>
      </c>
      <c r="G16545">
        <v>64</v>
      </c>
      <c r="H16545">
        <v>0</v>
      </c>
      <c r="I16545">
        <v>1776283</v>
      </c>
      <c r="J16545">
        <v>1770608</v>
      </c>
      <c r="K16545">
        <v>885300</v>
      </c>
      <c r="L16545">
        <v>24</v>
      </c>
      <c r="M16545">
        <f t="shared" si="33411"/>
        <v>64</v>
      </c>
      <c r="N16545" t="b">
        <f t="shared" ref="N16545" si="33472">AND(MIN($F16544,$F16545,$F16546)=$F16545,MAX($H16544,$H16545,$H16546)=$H16545)</f>
        <v>0</v>
      </c>
      <c r="O16545" t="b">
        <f t="shared" ref="O16545" si="33473">AND(NOT(N16544),N16545,NOT(N16546))</f>
        <v>0</v>
      </c>
    </row>
    <row r="16546" spans="1:15" x14ac:dyDescent="0.25">
      <c r="A16546" t="s">
        <v>19</v>
      </c>
      <c r="B16546" t="s">
        <v>17</v>
      </c>
      <c r="C16546">
        <v>19</v>
      </c>
      <c r="D16546">
        <v>16</v>
      </c>
      <c r="E16546" t="b">
        <v>0</v>
      </c>
      <c r="F16546">
        <v>1.9E-2</v>
      </c>
      <c r="G16546">
        <v>64</v>
      </c>
      <c r="H16546">
        <v>64</v>
      </c>
      <c r="I16546">
        <v>375</v>
      </c>
      <c r="J16546">
        <v>217</v>
      </c>
      <c r="K16546">
        <v>40</v>
      </c>
      <c r="L16546">
        <v>13</v>
      </c>
      <c r="M16546">
        <f t="shared" si="33411"/>
        <v>0</v>
      </c>
      <c r="N16546" t="b">
        <f t="shared" ref="N16546" si="33474">AND(MIN($F16544,$F16545,$F16546)=$F16546,MAX($H16544,$H16545,$H16546)=$H16546)</f>
        <v>1</v>
      </c>
      <c r="O16546" t="b">
        <f t="shared" ref="O16546" si="33475">AND(NOT(N16544),NOT(N16545),N16546)</f>
        <v>1</v>
      </c>
    </row>
    <row r="16547" spans="1:15" x14ac:dyDescent="0.25">
      <c r="A16547" t="s">
        <v>13</v>
      </c>
      <c r="B16547" t="s">
        <v>17</v>
      </c>
      <c r="C16547">
        <v>19</v>
      </c>
      <c r="D16547">
        <v>17</v>
      </c>
      <c r="E16547" t="b">
        <v>0</v>
      </c>
      <c r="F16547">
        <v>2.3E-2</v>
      </c>
      <c r="G16547">
        <v>64</v>
      </c>
      <c r="H16547">
        <v>64</v>
      </c>
      <c r="I16547">
        <v>380</v>
      </c>
      <c r="J16547">
        <v>222</v>
      </c>
      <c r="K16547">
        <v>42</v>
      </c>
      <c r="L16547">
        <v>15</v>
      </c>
      <c r="M16547">
        <f t="shared" si="33411"/>
        <v>0</v>
      </c>
      <c r="N16547" t="b">
        <f t="shared" ref="N16547" si="33476">AND(MIN($F16547,$F16548,$F16549)=$F16547,MAX($H16547,$H16548,$H16549)=$H16547)</f>
        <v>1</v>
      </c>
      <c r="O16547" t="b">
        <f t="shared" ref="O16547" si="33477">AND(N16547,NOT(N16548),NOT(N16549))</f>
        <v>1</v>
      </c>
    </row>
    <row r="16548" spans="1:15" x14ac:dyDescent="0.25">
      <c r="A16548" t="s">
        <v>15</v>
      </c>
      <c r="B16548" t="s">
        <v>17</v>
      </c>
      <c r="C16548">
        <v>19</v>
      </c>
      <c r="D16548">
        <v>17</v>
      </c>
      <c r="E16548" t="b">
        <v>1</v>
      </c>
      <c r="F16548">
        <v>10.000999999999999</v>
      </c>
      <c r="G16548">
        <v>64</v>
      </c>
      <c r="H16548">
        <v>0</v>
      </c>
      <c r="I16548">
        <v>1758464</v>
      </c>
      <c r="J16548">
        <v>1752847</v>
      </c>
      <c r="K16548">
        <v>876419</v>
      </c>
      <c r="L16548">
        <v>21</v>
      </c>
      <c r="M16548">
        <f t="shared" si="33411"/>
        <v>64</v>
      </c>
      <c r="N16548" t="b">
        <f t="shared" ref="N16548" si="33478">AND(MIN($F16547,$F16548,$F16549)=$F16548,MAX($H16547,$H16548,$H16549)=$H16548)</f>
        <v>0</v>
      </c>
      <c r="O16548" t="b">
        <f t="shared" ref="O16548" si="33479">AND(NOT(N16547),N16548,NOT(N16549))</f>
        <v>0</v>
      </c>
    </row>
    <row r="16549" spans="1:15" x14ac:dyDescent="0.25">
      <c r="A16549" t="s">
        <v>19</v>
      </c>
      <c r="B16549" t="s">
        <v>17</v>
      </c>
      <c r="C16549">
        <v>19</v>
      </c>
      <c r="D16549">
        <v>17</v>
      </c>
      <c r="E16549" t="b">
        <v>0</v>
      </c>
      <c r="F16549">
        <v>2.5999999999999999E-2</v>
      </c>
      <c r="G16549">
        <v>64</v>
      </c>
      <c r="H16549">
        <v>64</v>
      </c>
      <c r="I16549">
        <v>380</v>
      </c>
      <c r="J16549">
        <v>222</v>
      </c>
      <c r="K16549">
        <v>42</v>
      </c>
      <c r="L16549">
        <v>15</v>
      </c>
      <c r="M16549">
        <f t="shared" si="33411"/>
        <v>0</v>
      </c>
      <c r="N16549" t="b">
        <f t="shared" ref="N16549" si="33480">AND(MIN($F16547,$F16548,$F16549)=$F16549,MAX($H16547,$H16548,$H16549)=$H16549)</f>
        <v>0</v>
      </c>
      <c r="O16549" t="b">
        <f t="shared" ref="O16549" si="33481">AND(NOT(N16547),NOT(N16548),N16549)</f>
        <v>0</v>
      </c>
    </row>
    <row r="16550" spans="1:15" x14ac:dyDescent="0.25">
      <c r="A16550" t="s">
        <v>13</v>
      </c>
      <c r="B16550" t="s">
        <v>17</v>
      </c>
      <c r="C16550">
        <v>19</v>
      </c>
      <c r="D16550">
        <v>18</v>
      </c>
      <c r="E16550" t="b">
        <v>0</v>
      </c>
      <c r="F16550">
        <v>0.01</v>
      </c>
      <c r="G16550">
        <v>64</v>
      </c>
      <c r="H16550">
        <v>34</v>
      </c>
      <c r="I16550">
        <v>200</v>
      </c>
      <c r="J16550">
        <v>131</v>
      </c>
      <c r="K16550">
        <v>32</v>
      </c>
      <c r="L16550">
        <v>5</v>
      </c>
      <c r="M16550">
        <f t="shared" si="33411"/>
        <v>30</v>
      </c>
      <c r="N16550" t="b">
        <f t="shared" ref="N16550" si="33482">AND(MIN($F16550,$F16551,$F16552)=$F16550,MAX($H16550,$H16551,$H16552)=$H16550)</f>
        <v>0</v>
      </c>
      <c r="O16550" t="b">
        <f t="shared" ref="O16550" si="33483">AND(N16550,NOT(N16551),NOT(N16552))</f>
        <v>0</v>
      </c>
    </row>
    <row r="16551" spans="1:15" x14ac:dyDescent="0.25">
      <c r="A16551" t="s">
        <v>15</v>
      </c>
      <c r="B16551" t="s">
        <v>17</v>
      </c>
      <c r="C16551">
        <v>19</v>
      </c>
      <c r="D16551">
        <v>18</v>
      </c>
      <c r="E16551" t="b">
        <v>0</v>
      </c>
      <c r="F16551">
        <v>8.9999999999999993E-3</v>
      </c>
      <c r="G16551">
        <v>64</v>
      </c>
      <c r="H16551">
        <v>34</v>
      </c>
      <c r="I16551">
        <v>400</v>
      </c>
      <c r="J16551">
        <v>397</v>
      </c>
      <c r="K16551">
        <v>165</v>
      </c>
      <c r="L16551">
        <v>9</v>
      </c>
      <c r="M16551">
        <f t="shared" si="33411"/>
        <v>30</v>
      </c>
      <c r="N16551" t="b">
        <f t="shared" ref="N16551" si="33484">AND(MIN($F16550,$F16551,$F16552)=$F16551,MAX($H16550,$H16551,$H16552)=$H16551)</f>
        <v>1</v>
      </c>
      <c r="O16551" t="b">
        <f t="shared" ref="O16551" si="33485">AND(NOT(N16550),N16551,NOT(N16552))</f>
        <v>1</v>
      </c>
    </row>
    <row r="16552" spans="1:15" x14ac:dyDescent="0.25">
      <c r="A16552" t="s">
        <v>19</v>
      </c>
      <c r="B16552" t="s">
        <v>17</v>
      </c>
      <c r="C16552">
        <v>19</v>
      </c>
      <c r="D16552">
        <v>18</v>
      </c>
      <c r="E16552" t="b">
        <v>0</v>
      </c>
      <c r="F16552">
        <v>1.7999999999999999E-2</v>
      </c>
      <c r="G16552">
        <v>64</v>
      </c>
      <c r="H16552">
        <v>34</v>
      </c>
      <c r="I16552">
        <v>200</v>
      </c>
      <c r="J16552">
        <v>131</v>
      </c>
      <c r="K16552">
        <v>32</v>
      </c>
      <c r="L16552">
        <v>5</v>
      </c>
      <c r="M16552">
        <f t="shared" si="33411"/>
        <v>30</v>
      </c>
      <c r="N16552" t="b">
        <f t="shared" ref="N16552" si="33486">AND(MIN($F16550,$F16551,$F16552)=$F16552,MAX($H16550,$H16551,$H16552)=$H16552)</f>
        <v>0</v>
      </c>
      <c r="O16552" t="b">
        <f t="shared" ref="O16552" si="33487">AND(NOT(N16550),NOT(N16551),N16552)</f>
        <v>0</v>
      </c>
    </row>
    <row r="16553" spans="1:15" x14ac:dyDescent="0.25">
      <c r="A16553" t="s">
        <v>13</v>
      </c>
      <c r="B16553" t="s">
        <v>17</v>
      </c>
      <c r="C16553">
        <v>19</v>
      </c>
      <c r="D16553">
        <v>19</v>
      </c>
      <c r="E16553" t="b">
        <v>0</v>
      </c>
      <c r="F16553">
        <v>2.5999999999999999E-2</v>
      </c>
      <c r="G16553">
        <v>64</v>
      </c>
      <c r="H16553">
        <v>64</v>
      </c>
      <c r="I16553">
        <v>357</v>
      </c>
      <c r="J16553">
        <v>219</v>
      </c>
      <c r="K16553">
        <v>45</v>
      </c>
      <c r="L16553">
        <v>7</v>
      </c>
      <c r="M16553">
        <f t="shared" si="33411"/>
        <v>0</v>
      </c>
      <c r="N16553" t="b">
        <f t="shared" ref="N16553" si="33488">AND(MIN($F16553,$F16554,$F16555)=$F16553,MAX($H16553,$H16554,$H16555)=$H16553)</f>
        <v>0</v>
      </c>
      <c r="O16553" t="b">
        <f t="shared" ref="O16553" si="33489">AND(N16553,NOT(N16554),NOT(N16555))</f>
        <v>0</v>
      </c>
    </row>
    <row r="16554" spans="1:15" x14ac:dyDescent="0.25">
      <c r="A16554" t="s">
        <v>15</v>
      </c>
      <c r="B16554" t="s">
        <v>17</v>
      </c>
      <c r="C16554">
        <v>19</v>
      </c>
      <c r="D16554">
        <v>19</v>
      </c>
      <c r="E16554" t="b">
        <v>0</v>
      </c>
      <c r="F16554">
        <v>3.5000000000000003E-2</v>
      </c>
      <c r="G16554">
        <v>64</v>
      </c>
      <c r="H16554">
        <v>64</v>
      </c>
      <c r="I16554">
        <v>2786</v>
      </c>
      <c r="J16554">
        <v>2772</v>
      </c>
      <c r="K16554">
        <v>1321</v>
      </c>
      <c r="L16554">
        <v>10</v>
      </c>
      <c r="M16554">
        <f t="shared" si="33411"/>
        <v>0</v>
      </c>
      <c r="N16554" t="b">
        <f t="shared" ref="N16554" si="33490">AND(MIN($F16553,$F16554,$F16555)=$F16554,MAX($H16553,$H16554,$H16555)=$H16554)</f>
        <v>0</v>
      </c>
      <c r="O16554" t="b">
        <f t="shared" ref="O16554" si="33491">AND(NOT(N16553),N16554,NOT(N16555))</f>
        <v>0</v>
      </c>
    </row>
    <row r="16555" spans="1:15" x14ac:dyDescent="0.25">
      <c r="A16555" t="s">
        <v>19</v>
      </c>
      <c r="B16555" t="s">
        <v>17</v>
      </c>
      <c r="C16555">
        <v>19</v>
      </c>
      <c r="D16555">
        <v>19</v>
      </c>
      <c r="E16555" t="b">
        <v>0</v>
      </c>
      <c r="F16555">
        <v>1.9E-2</v>
      </c>
      <c r="G16555">
        <v>64</v>
      </c>
      <c r="H16555">
        <v>64</v>
      </c>
      <c r="I16555">
        <v>357</v>
      </c>
      <c r="J16555">
        <v>219</v>
      </c>
      <c r="K16555">
        <v>45</v>
      </c>
      <c r="L16555">
        <v>7</v>
      </c>
      <c r="M16555">
        <f t="shared" si="33411"/>
        <v>0</v>
      </c>
      <c r="N16555" t="b">
        <f t="shared" ref="N16555" si="33492">AND(MIN($F16553,$F16554,$F16555)=$F16555,MAX($H16553,$H16554,$H16555)=$H16555)</f>
        <v>1</v>
      </c>
      <c r="O16555" t="b">
        <f t="shared" ref="O16555" si="33493">AND(NOT(N16553),NOT(N16554),N16555)</f>
        <v>1</v>
      </c>
    </row>
    <row r="16556" spans="1:15" x14ac:dyDescent="0.25">
      <c r="A16556" t="s">
        <v>13</v>
      </c>
      <c r="B16556" t="s">
        <v>17</v>
      </c>
      <c r="C16556">
        <v>19</v>
      </c>
      <c r="D16556">
        <v>1</v>
      </c>
      <c r="E16556" t="b">
        <v>0</v>
      </c>
      <c r="F16556">
        <v>1.7000000000000001E-2</v>
      </c>
      <c r="G16556">
        <v>64</v>
      </c>
      <c r="H16556">
        <v>64</v>
      </c>
      <c r="I16556">
        <v>335</v>
      </c>
      <c r="J16556">
        <v>155</v>
      </c>
      <c r="K16556">
        <v>13</v>
      </c>
      <c r="L16556">
        <v>6</v>
      </c>
      <c r="M16556">
        <f t="shared" si="33411"/>
        <v>0</v>
      </c>
      <c r="N16556" t="b">
        <f t="shared" ref="N16556" si="33494">AND(MIN($F16556,$F16557,$F16558)=$F16556,MAX($H16556,$H16557,$H16558)=$H16556)</f>
        <v>1</v>
      </c>
      <c r="O16556" t="b">
        <f t="shared" ref="O16556" si="33495">AND(N16556,NOT(N16557),NOT(N16558))</f>
        <v>0</v>
      </c>
    </row>
    <row r="16557" spans="1:15" x14ac:dyDescent="0.25">
      <c r="A16557" t="s">
        <v>15</v>
      </c>
      <c r="B16557" t="s">
        <v>17</v>
      </c>
      <c r="C16557">
        <v>19</v>
      </c>
      <c r="D16557">
        <v>1</v>
      </c>
      <c r="E16557" t="b">
        <v>0</v>
      </c>
      <c r="F16557">
        <v>1.7000000000000001E-2</v>
      </c>
      <c r="G16557">
        <v>64</v>
      </c>
      <c r="H16557">
        <v>64</v>
      </c>
      <c r="I16557">
        <v>406</v>
      </c>
      <c r="J16557">
        <v>389</v>
      </c>
      <c r="K16557">
        <v>130</v>
      </c>
      <c r="L16557">
        <v>6</v>
      </c>
      <c r="M16557">
        <f t="shared" si="33411"/>
        <v>0</v>
      </c>
      <c r="N16557" t="b">
        <f t="shared" ref="N16557" si="33496">AND(MIN($F16556,$F16557,$F16558)=$F16557,MAX($H16556,$H16557,$H16558)=$H16557)</f>
        <v>1</v>
      </c>
      <c r="O16557" t="b">
        <f t="shared" ref="O16557" si="33497">AND(NOT(N16556),N16557,NOT(N16558))</f>
        <v>0</v>
      </c>
    </row>
    <row r="16558" spans="1:15" x14ac:dyDescent="0.25">
      <c r="A16558" t="s">
        <v>19</v>
      </c>
      <c r="B16558" t="s">
        <v>17</v>
      </c>
      <c r="C16558">
        <v>19</v>
      </c>
      <c r="D16558">
        <v>1</v>
      </c>
      <c r="E16558" t="b">
        <v>0</v>
      </c>
      <c r="F16558">
        <v>1.7000000000000001E-2</v>
      </c>
      <c r="G16558">
        <v>64</v>
      </c>
      <c r="H16558">
        <v>64</v>
      </c>
      <c r="I16558">
        <v>335</v>
      </c>
      <c r="J16558">
        <v>155</v>
      </c>
      <c r="K16558">
        <v>13</v>
      </c>
      <c r="L16558">
        <v>6</v>
      </c>
      <c r="M16558">
        <f t="shared" si="33411"/>
        <v>0</v>
      </c>
      <c r="N16558" t="b">
        <f t="shared" ref="N16558" si="33498">AND(MIN($F16556,$F16557,$F16558)=$F16558,MAX($H16556,$H16557,$H16558)=$H16558)</f>
        <v>1</v>
      </c>
      <c r="O16558" t="b">
        <f t="shared" ref="O16558" si="33499">AND(NOT(N16556),NOT(N16557),N16558)</f>
        <v>0</v>
      </c>
    </row>
    <row r="16559" spans="1:15" x14ac:dyDescent="0.25">
      <c r="A16559" t="s">
        <v>13</v>
      </c>
      <c r="B16559" t="s">
        <v>17</v>
      </c>
      <c r="C16559">
        <v>19</v>
      </c>
      <c r="D16559">
        <v>20</v>
      </c>
      <c r="E16559" t="b">
        <v>0</v>
      </c>
      <c r="F16559">
        <v>1.7999999999999999E-2</v>
      </c>
      <c r="G16559">
        <v>64</v>
      </c>
      <c r="H16559">
        <v>64</v>
      </c>
      <c r="I16559">
        <v>364</v>
      </c>
      <c r="J16559">
        <v>226</v>
      </c>
      <c r="K16559">
        <v>48</v>
      </c>
      <c r="L16559">
        <v>8</v>
      </c>
      <c r="M16559">
        <f t="shared" si="33411"/>
        <v>0</v>
      </c>
      <c r="N16559" t="b">
        <f t="shared" ref="N16559" si="33500">AND(MIN($F16559,$F16560,$F16561)=$F16559,MAX($H16559,$H16560,$H16561)=$H16559)</f>
        <v>1</v>
      </c>
      <c r="O16559" t="b">
        <f t="shared" ref="O16559" si="33501">AND(N16559,NOT(N16560),NOT(N16561))</f>
        <v>0</v>
      </c>
    </row>
    <row r="16560" spans="1:15" x14ac:dyDescent="0.25">
      <c r="A16560" t="s">
        <v>15</v>
      </c>
      <c r="B16560" t="s">
        <v>17</v>
      </c>
      <c r="C16560">
        <v>19</v>
      </c>
      <c r="D16560">
        <v>20</v>
      </c>
      <c r="E16560" t="b">
        <v>0</v>
      </c>
      <c r="F16560">
        <v>0.121</v>
      </c>
      <c r="G16560">
        <v>64</v>
      </c>
      <c r="H16560">
        <v>64</v>
      </c>
      <c r="I16560">
        <v>17374</v>
      </c>
      <c r="J16560">
        <v>17317</v>
      </c>
      <c r="K16560">
        <v>8593</v>
      </c>
      <c r="L16560">
        <v>13</v>
      </c>
      <c r="M16560">
        <f t="shared" si="33411"/>
        <v>0</v>
      </c>
      <c r="N16560" t="b">
        <f t="shared" ref="N16560" si="33502">AND(MIN($F16559,$F16560,$F16561)=$F16560,MAX($H16559,$H16560,$H16561)=$H16560)</f>
        <v>0</v>
      </c>
      <c r="O16560" t="b">
        <f t="shared" ref="O16560" si="33503">AND(NOT(N16559),N16560,NOT(N16561))</f>
        <v>0</v>
      </c>
    </row>
    <row r="16561" spans="1:15" x14ac:dyDescent="0.25">
      <c r="A16561" t="s">
        <v>19</v>
      </c>
      <c r="B16561" t="s">
        <v>17</v>
      </c>
      <c r="C16561">
        <v>19</v>
      </c>
      <c r="D16561">
        <v>20</v>
      </c>
      <c r="E16561" t="b">
        <v>0</v>
      </c>
      <c r="F16561">
        <v>1.7999999999999999E-2</v>
      </c>
      <c r="G16561">
        <v>64</v>
      </c>
      <c r="H16561">
        <v>64</v>
      </c>
      <c r="I16561">
        <v>364</v>
      </c>
      <c r="J16561">
        <v>226</v>
      </c>
      <c r="K16561">
        <v>48</v>
      </c>
      <c r="L16561">
        <v>8</v>
      </c>
      <c r="M16561">
        <f t="shared" si="33411"/>
        <v>0</v>
      </c>
      <c r="N16561" t="b">
        <f t="shared" ref="N16561" si="33504">AND(MIN($F16559,$F16560,$F16561)=$F16561,MAX($H16559,$H16560,$H16561)=$H16561)</f>
        <v>1</v>
      </c>
      <c r="O16561" t="b">
        <f t="shared" ref="O16561" si="33505">AND(NOT(N16559),NOT(N16560),N16561)</f>
        <v>0</v>
      </c>
    </row>
    <row r="16562" spans="1:15" x14ac:dyDescent="0.25">
      <c r="A16562" t="s">
        <v>13</v>
      </c>
      <c r="B16562" t="s">
        <v>17</v>
      </c>
      <c r="C16562">
        <v>19</v>
      </c>
      <c r="D16562">
        <v>21</v>
      </c>
      <c r="E16562" t="b">
        <v>0</v>
      </c>
      <c r="F16562">
        <v>1.9E-2</v>
      </c>
      <c r="G16562">
        <v>64</v>
      </c>
      <c r="H16562">
        <v>64</v>
      </c>
      <c r="I16562">
        <v>368</v>
      </c>
      <c r="J16562">
        <v>227</v>
      </c>
      <c r="K16562">
        <v>48</v>
      </c>
      <c r="L16562">
        <v>9</v>
      </c>
      <c r="M16562">
        <f t="shared" si="33411"/>
        <v>0</v>
      </c>
      <c r="N16562" t="b">
        <f t="shared" ref="N16562" si="33506">AND(MIN($F16562,$F16563,$F16564)=$F16562,MAX($H16562,$H16563,$H16564)=$H16562)</f>
        <v>1</v>
      </c>
      <c r="O16562" t="b">
        <f t="shared" ref="O16562" si="33507">AND(N16562,NOT(N16563),NOT(N16564))</f>
        <v>1</v>
      </c>
    </row>
    <row r="16563" spans="1:15" x14ac:dyDescent="0.25">
      <c r="A16563" t="s">
        <v>15</v>
      </c>
      <c r="B16563" t="s">
        <v>17</v>
      </c>
      <c r="C16563">
        <v>19</v>
      </c>
      <c r="D16563">
        <v>21</v>
      </c>
      <c r="E16563" t="b">
        <v>0</v>
      </c>
      <c r="F16563">
        <v>1.302</v>
      </c>
      <c r="G16563">
        <v>64</v>
      </c>
      <c r="H16563">
        <v>64</v>
      </c>
      <c r="I16563">
        <v>221796</v>
      </c>
      <c r="J16563">
        <v>221150</v>
      </c>
      <c r="K16563">
        <v>110509</v>
      </c>
      <c r="L16563">
        <v>16</v>
      </c>
      <c r="M16563">
        <f t="shared" si="33411"/>
        <v>0</v>
      </c>
      <c r="N16563" t="b">
        <f t="shared" ref="N16563" si="33508">AND(MIN($F16562,$F16563,$F16564)=$F16563,MAX($H16562,$H16563,$H16564)=$H16563)</f>
        <v>0</v>
      </c>
      <c r="O16563" t="b">
        <f t="shared" ref="O16563" si="33509">AND(NOT(N16562),N16563,NOT(N16564))</f>
        <v>0</v>
      </c>
    </row>
    <row r="16564" spans="1:15" x14ac:dyDescent="0.25">
      <c r="A16564" t="s">
        <v>19</v>
      </c>
      <c r="B16564" t="s">
        <v>17</v>
      </c>
      <c r="C16564">
        <v>19</v>
      </c>
      <c r="D16564">
        <v>21</v>
      </c>
      <c r="E16564" t="b">
        <v>0</v>
      </c>
      <c r="F16564">
        <v>0.02</v>
      </c>
      <c r="G16564">
        <v>64</v>
      </c>
      <c r="H16564">
        <v>64</v>
      </c>
      <c r="I16564">
        <v>368</v>
      </c>
      <c r="J16564">
        <v>227</v>
      </c>
      <c r="K16564">
        <v>48</v>
      </c>
      <c r="L16564">
        <v>9</v>
      </c>
      <c r="M16564">
        <f t="shared" si="33411"/>
        <v>0</v>
      </c>
      <c r="N16564" t="b">
        <f t="shared" ref="N16564" si="33510">AND(MIN($F16562,$F16563,$F16564)=$F16564,MAX($H16562,$H16563,$H16564)=$H16564)</f>
        <v>0</v>
      </c>
      <c r="O16564" t="b">
        <f t="shared" ref="O16564" si="33511">AND(NOT(N16562),NOT(N16563),N16564)</f>
        <v>0</v>
      </c>
    </row>
    <row r="16565" spans="1:15" x14ac:dyDescent="0.25">
      <c r="A16565" t="s">
        <v>13</v>
      </c>
      <c r="B16565" t="s">
        <v>17</v>
      </c>
      <c r="C16565">
        <v>19</v>
      </c>
      <c r="D16565">
        <v>22</v>
      </c>
      <c r="E16565" t="b">
        <v>0</v>
      </c>
      <c r="F16565">
        <v>2.5000000000000001E-2</v>
      </c>
      <c r="G16565">
        <v>64</v>
      </c>
      <c r="H16565">
        <v>64</v>
      </c>
      <c r="I16565">
        <v>365</v>
      </c>
      <c r="J16565">
        <v>222</v>
      </c>
      <c r="K16565">
        <v>45</v>
      </c>
      <c r="L16565">
        <v>10</v>
      </c>
      <c r="M16565">
        <f t="shared" si="33411"/>
        <v>0</v>
      </c>
      <c r="N16565" t="b">
        <f t="shared" ref="N16565" si="33512">AND(MIN($F16565,$F16566,$F16567)=$F16565,MAX($H16565,$H16566,$H16567)=$H16565)</f>
        <v>0</v>
      </c>
      <c r="O16565" t="b">
        <f t="shared" ref="O16565" si="33513">AND(N16565,NOT(N16566),NOT(N16567))</f>
        <v>0</v>
      </c>
    </row>
    <row r="16566" spans="1:15" x14ac:dyDescent="0.25">
      <c r="A16566" t="s">
        <v>15</v>
      </c>
      <c r="B16566" t="s">
        <v>17</v>
      </c>
      <c r="C16566">
        <v>19</v>
      </c>
      <c r="D16566">
        <v>22</v>
      </c>
      <c r="E16566" t="b">
        <v>1</v>
      </c>
      <c r="F16566">
        <v>10.002000000000001</v>
      </c>
      <c r="G16566">
        <v>64</v>
      </c>
      <c r="H16566">
        <v>0</v>
      </c>
      <c r="I16566">
        <v>1764629</v>
      </c>
      <c r="J16566">
        <v>1759551</v>
      </c>
      <c r="K16566">
        <v>879773</v>
      </c>
      <c r="L16566">
        <v>17</v>
      </c>
      <c r="M16566">
        <f t="shared" si="33411"/>
        <v>64</v>
      </c>
      <c r="N16566" t="b">
        <f t="shared" ref="N16566" si="33514">AND(MIN($F16565,$F16566,$F16567)=$F16566,MAX($H16565,$H16566,$H16567)=$H16566)</f>
        <v>0</v>
      </c>
      <c r="O16566" t="b">
        <f t="shared" ref="O16566" si="33515">AND(NOT(N16565),N16566,NOT(N16567))</f>
        <v>0</v>
      </c>
    </row>
    <row r="16567" spans="1:15" x14ac:dyDescent="0.25">
      <c r="A16567" t="s">
        <v>19</v>
      </c>
      <c r="B16567" t="s">
        <v>17</v>
      </c>
      <c r="C16567">
        <v>19</v>
      </c>
      <c r="D16567">
        <v>22</v>
      </c>
      <c r="E16567" t="b">
        <v>0</v>
      </c>
      <c r="F16567">
        <v>2.3E-2</v>
      </c>
      <c r="G16567">
        <v>64</v>
      </c>
      <c r="H16567">
        <v>64</v>
      </c>
      <c r="I16567">
        <v>365</v>
      </c>
      <c r="J16567">
        <v>222</v>
      </c>
      <c r="K16567">
        <v>45</v>
      </c>
      <c r="L16567">
        <v>10</v>
      </c>
      <c r="M16567">
        <f t="shared" si="33411"/>
        <v>0</v>
      </c>
      <c r="N16567" t="b">
        <f t="shared" ref="N16567" si="33516">AND(MIN($F16565,$F16566,$F16567)=$F16567,MAX($H16565,$H16566,$H16567)=$H16567)</f>
        <v>1</v>
      </c>
      <c r="O16567" t="b">
        <f t="shared" ref="O16567" si="33517">AND(NOT(N16565),NOT(N16566),N16567)</f>
        <v>1</v>
      </c>
    </row>
    <row r="16568" spans="1:15" x14ac:dyDescent="0.25">
      <c r="A16568" t="s">
        <v>13</v>
      </c>
      <c r="B16568" t="s">
        <v>17</v>
      </c>
      <c r="C16568">
        <v>19</v>
      </c>
      <c r="D16568">
        <v>23</v>
      </c>
      <c r="E16568" t="b">
        <v>0</v>
      </c>
      <c r="F16568">
        <v>0.02</v>
      </c>
      <c r="G16568">
        <v>64</v>
      </c>
      <c r="H16568">
        <v>64</v>
      </c>
      <c r="I16568">
        <v>367</v>
      </c>
      <c r="J16568">
        <v>223</v>
      </c>
      <c r="K16568">
        <v>45</v>
      </c>
      <c r="L16568">
        <v>11</v>
      </c>
      <c r="M16568">
        <f t="shared" si="33411"/>
        <v>0</v>
      </c>
      <c r="N16568" t="b">
        <f t="shared" ref="N16568" si="33518">AND(MIN($F16568,$F16569,$F16570)=$F16568,MAX($H16568,$H16569,$H16570)=$H16568)</f>
        <v>1</v>
      </c>
      <c r="O16568" t="b">
        <f t="shared" ref="O16568" si="33519">AND(N16568,NOT(N16569),NOT(N16570))</f>
        <v>1</v>
      </c>
    </row>
    <row r="16569" spans="1:15" x14ac:dyDescent="0.25">
      <c r="A16569" t="s">
        <v>15</v>
      </c>
      <c r="B16569" t="s">
        <v>17</v>
      </c>
      <c r="C16569">
        <v>19</v>
      </c>
      <c r="D16569">
        <v>23</v>
      </c>
      <c r="E16569" t="b">
        <v>1</v>
      </c>
      <c r="F16569">
        <v>10.000999999999999</v>
      </c>
      <c r="G16569">
        <v>64</v>
      </c>
      <c r="H16569">
        <v>0</v>
      </c>
      <c r="I16569">
        <v>1744809</v>
      </c>
      <c r="J16569">
        <v>1739787</v>
      </c>
      <c r="K16569">
        <v>869890</v>
      </c>
      <c r="L16569">
        <v>21</v>
      </c>
      <c r="M16569">
        <f t="shared" si="33411"/>
        <v>64</v>
      </c>
      <c r="N16569" t="b">
        <f t="shared" ref="N16569" si="33520">AND(MIN($F16568,$F16569,$F16570)=$F16569,MAX($H16568,$H16569,$H16570)=$H16569)</f>
        <v>0</v>
      </c>
      <c r="O16569" t="b">
        <f t="shared" ref="O16569" si="33521">AND(NOT(N16568),N16569,NOT(N16570))</f>
        <v>0</v>
      </c>
    </row>
    <row r="16570" spans="1:15" x14ac:dyDescent="0.25">
      <c r="A16570" t="s">
        <v>19</v>
      </c>
      <c r="B16570" t="s">
        <v>17</v>
      </c>
      <c r="C16570">
        <v>19</v>
      </c>
      <c r="D16570">
        <v>23</v>
      </c>
      <c r="E16570" t="b">
        <v>0</v>
      </c>
      <c r="F16570">
        <v>2.8000000000000001E-2</v>
      </c>
      <c r="G16570">
        <v>64</v>
      </c>
      <c r="H16570">
        <v>64</v>
      </c>
      <c r="I16570">
        <v>367</v>
      </c>
      <c r="J16570">
        <v>223</v>
      </c>
      <c r="K16570">
        <v>45</v>
      </c>
      <c r="L16570">
        <v>11</v>
      </c>
      <c r="M16570">
        <f t="shared" si="33411"/>
        <v>0</v>
      </c>
      <c r="N16570" t="b">
        <f t="shared" ref="N16570" si="33522">AND(MIN($F16568,$F16569,$F16570)=$F16570,MAX($H16568,$H16569,$H16570)=$H16570)</f>
        <v>0</v>
      </c>
      <c r="O16570" t="b">
        <f t="shared" ref="O16570" si="33523">AND(NOT(N16568),NOT(N16569),N16570)</f>
        <v>0</v>
      </c>
    </row>
    <row r="16571" spans="1:15" x14ac:dyDescent="0.25">
      <c r="A16571" t="s">
        <v>13</v>
      </c>
      <c r="B16571" t="s">
        <v>17</v>
      </c>
      <c r="C16571">
        <v>19</v>
      </c>
      <c r="D16571">
        <v>24</v>
      </c>
      <c r="E16571" t="b">
        <v>0</v>
      </c>
      <c r="F16571">
        <v>2.1999999999999999E-2</v>
      </c>
      <c r="G16571">
        <v>64</v>
      </c>
      <c r="H16571">
        <v>64</v>
      </c>
      <c r="I16571">
        <v>364</v>
      </c>
      <c r="J16571">
        <v>218</v>
      </c>
      <c r="K16571">
        <v>42</v>
      </c>
      <c r="L16571">
        <v>12</v>
      </c>
      <c r="M16571">
        <f t="shared" si="33411"/>
        <v>0</v>
      </c>
      <c r="N16571" t="b">
        <f t="shared" ref="N16571" si="33524">AND(MIN($F16571,$F16572,$F16573)=$F16571,MAX($H16571,$H16572,$H16573)=$H16571)</f>
        <v>0</v>
      </c>
      <c r="O16571" t="b">
        <f t="shared" ref="O16571" si="33525">AND(N16571,NOT(N16572),NOT(N16573))</f>
        <v>0</v>
      </c>
    </row>
    <row r="16572" spans="1:15" x14ac:dyDescent="0.25">
      <c r="A16572" t="s">
        <v>15</v>
      </c>
      <c r="B16572" t="s">
        <v>17</v>
      </c>
      <c r="C16572">
        <v>19</v>
      </c>
      <c r="D16572">
        <v>24</v>
      </c>
      <c r="E16572" t="b">
        <v>1</v>
      </c>
      <c r="F16572">
        <v>10.000999999999999</v>
      </c>
      <c r="G16572">
        <v>64</v>
      </c>
      <c r="H16572">
        <v>0</v>
      </c>
      <c r="I16572">
        <v>1727801</v>
      </c>
      <c r="J16572">
        <v>1722828</v>
      </c>
      <c r="K16572">
        <v>861411</v>
      </c>
      <c r="L16572">
        <v>22</v>
      </c>
      <c r="M16572">
        <f t="shared" si="33411"/>
        <v>64</v>
      </c>
      <c r="N16572" t="b">
        <f t="shared" ref="N16572" si="33526">AND(MIN($F16571,$F16572,$F16573)=$F16572,MAX($H16571,$H16572,$H16573)=$H16572)</f>
        <v>0</v>
      </c>
      <c r="O16572" t="b">
        <f t="shared" ref="O16572" si="33527">AND(NOT(N16571),N16572,NOT(N16573))</f>
        <v>0</v>
      </c>
    </row>
    <row r="16573" spans="1:15" x14ac:dyDescent="0.25">
      <c r="A16573" t="s">
        <v>19</v>
      </c>
      <c r="B16573" t="s">
        <v>17</v>
      </c>
      <c r="C16573">
        <v>19</v>
      </c>
      <c r="D16573">
        <v>24</v>
      </c>
      <c r="E16573" t="b">
        <v>0</v>
      </c>
      <c r="F16573">
        <v>0.02</v>
      </c>
      <c r="G16573">
        <v>64</v>
      </c>
      <c r="H16573">
        <v>64</v>
      </c>
      <c r="I16573">
        <v>364</v>
      </c>
      <c r="J16573">
        <v>218</v>
      </c>
      <c r="K16573">
        <v>42</v>
      </c>
      <c r="L16573">
        <v>12</v>
      </c>
      <c r="M16573">
        <f t="shared" si="33411"/>
        <v>0</v>
      </c>
      <c r="N16573" t="b">
        <f t="shared" ref="N16573" si="33528">AND(MIN($F16571,$F16572,$F16573)=$F16573,MAX($H16571,$H16572,$H16573)=$H16573)</f>
        <v>1</v>
      </c>
      <c r="O16573" t="b">
        <f t="shared" ref="O16573" si="33529">AND(NOT(N16571),NOT(N16572),N16573)</f>
        <v>1</v>
      </c>
    </row>
    <row r="16574" spans="1:15" x14ac:dyDescent="0.25">
      <c r="A16574" t="s">
        <v>13</v>
      </c>
      <c r="B16574" t="s">
        <v>17</v>
      </c>
      <c r="C16574">
        <v>19</v>
      </c>
      <c r="D16574">
        <v>25</v>
      </c>
      <c r="E16574" t="b">
        <v>0</v>
      </c>
      <c r="F16574">
        <v>2.1000000000000001E-2</v>
      </c>
      <c r="G16574">
        <v>64</v>
      </c>
      <c r="H16574">
        <v>64</v>
      </c>
      <c r="I16574">
        <v>371</v>
      </c>
      <c r="J16574">
        <v>225</v>
      </c>
      <c r="K16574">
        <v>45</v>
      </c>
      <c r="L16574">
        <v>13</v>
      </c>
      <c r="M16574">
        <f t="shared" si="33411"/>
        <v>0</v>
      </c>
      <c r="N16574" t="b">
        <f t="shared" ref="N16574" si="33530">AND(MIN($F16574,$F16575,$F16576)=$F16574,MAX($H16574,$H16575,$H16576)=$H16574)</f>
        <v>1</v>
      </c>
      <c r="O16574" t="b">
        <f t="shared" ref="O16574" si="33531">AND(N16574,NOT(N16575),NOT(N16576))</f>
        <v>1</v>
      </c>
    </row>
    <row r="16575" spans="1:15" x14ac:dyDescent="0.25">
      <c r="A16575" t="s">
        <v>15</v>
      </c>
      <c r="B16575" t="s">
        <v>17</v>
      </c>
      <c r="C16575">
        <v>19</v>
      </c>
      <c r="D16575">
        <v>25</v>
      </c>
      <c r="E16575" t="b">
        <v>1</v>
      </c>
      <c r="F16575">
        <v>10.000999999999999</v>
      </c>
      <c r="G16575">
        <v>64</v>
      </c>
      <c r="H16575">
        <v>0</v>
      </c>
      <c r="I16575">
        <v>1707105</v>
      </c>
      <c r="J16575">
        <v>1702191</v>
      </c>
      <c r="K16575">
        <v>851091</v>
      </c>
      <c r="L16575">
        <v>24</v>
      </c>
      <c r="M16575">
        <f t="shared" si="33411"/>
        <v>64</v>
      </c>
      <c r="N16575" t="b">
        <f t="shared" ref="N16575" si="33532">AND(MIN($F16574,$F16575,$F16576)=$F16575,MAX($H16574,$H16575,$H16576)=$H16575)</f>
        <v>0</v>
      </c>
      <c r="O16575" t="b">
        <f t="shared" ref="O16575" si="33533">AND(NOT(N16574),N16575,NOT(N16576))</f>
        <v>0</v>
      </c>
    </row>
    <row r="16576" spans="1:15" x14ac:dyDescent="0.25">
      <c r="A16576" t="s">
        <v>19</v>
      </c>
      <c r="B16576" t="s">
        <v>17</v>
      </c>
      <c r="C16576">
        <v>19</v>
      </c>
      <c r="D16576">
        <v>25</v>
      </c>
      <c r="E16576" t="b">
        <v>0</v>
      </c>
      <c r="F16576">
        <v>2.1999999999999999E-2</v>
      </c>
      <c r="G16576">
        <v>64</v>
      </c>
      <c r="H16576">
        <v>64</v>
      </c>
      <c r="I16576">
        <v>371</v>
      </c>
      <c r="J16576">
        <v>225</v>
      </c>
      <c r="K16576">
        <v>45</v>
      </c>
      <c r="L16576">
        <v>13</v>
      </c>
      <c r="M16576">
        <f t="shared" si="33411"/>
        <v>0</v>
      </c>
      <c r="N16576" t="b">
        <f t="shared" ref="N16576" si="33534">AND(MIN($F16574,$F16575,$F16576)=$F16576,MAX($H16574,$H16575,$H16576)=$H16576)</f>
        <v>0</v>
      </c>
      <c r="O16576" t="b">
        <f t="shared" ref="O16576" si="33535">AND(NOT(N16574),NOT(N16575),N16576)</f>
        <v>0</v>
      </c>
    </row>
    <row r="16577" spans="1:15" x14ac:dyDescent="0.25">
      <c r="A16577" t="s">
        <v>13</v>
      </c>
      <c r="B16577" t="s">
        <v>17</v>
      </c>
      <c r="C16577">
        <v>19</v>
      </c>
      <c r="D16577">
        <v>26</v>
      </c>
      <c r="E16577" t="b">
        <v>0</v>
      </c>
      <c r="F16577">
        <v>2.7E-2</v>
      </c>
      <c r="G16577">
        <v>64</v>
      </c>
      <c r="H16577">
        <v>64</v>
      </c>
      <c r="I16577">
        <v>378</v>
      </c>
      <c r="J16577">
        <v>232</v>
      </c>
      <c r="K16577">
        <v>48</v>
      </c>
      <c r="L16577">
        <v>15</v>
      </c>
      <c r="M16577">
        <f t="shared" si="33411"/>
        <v>0</v>
      </c>
      <c r="N16577" t="b">
        <f t="shared" ref="N16577" si="33536">AND(MIN($F16577,$F16578,$F16579)=$F16577,MAX($H16577,$H16578,$H16579)=$H16577)</f>
        <v>0</v>
      </c>
      <c r="O16577" t="b">
        <f t="shared" ref="O16577" si="33537">AND(N16577,NOT(N16578),NOT(N16579))</f>
        <v>0</v>
      </c>
    </row>
    <row r="16578" spans="1:15" x14ac:dyDescent="0.25">
      <c r="A16578" t="s">
        <v>15</v>
      </c>
      <c r="B16578" t="s">
        <v>17</v>
      </c>
      <c r="C16578">
        <v>19</v>
      </c>
      <c r="D16578">
        <v>26</v>
      </c>
      <c r="E16578" t="b">
        <v>1</v>
      </c>
      <c r="F16578">
        <v>10.000999999999999</v>
      </c>
      <c r="G16578">
        <v>64</v>
      </c>
      <c r="H16578">
        <v>0</v>
      </c>
      <c r="I16578">
        <v>1683840</v>
      </c>
      <c r="J16578">
        <v>1678994</v>
      </c>
      <c r="K16578">
        <v>839492</v>
      </c>
      <c r="L16578">
        <v>21</v>
      </c>
      <c r="M16578">
        <f t="shared" si="33411"/>
        <v>64</v>
      </c>
      <c r="N16578" t="b">
        <f t="shared" ref="N16578" si="33538">AND(MIN($F16577,$F16578,$F16579)=$F16578,MAX($H16577,$H16578,$H16579)=$H16578)</f>
        <v>0</v>
      </c>
      <c r="O16578" t="b">
        <f t="shared" ref="O16578" si="33539">AND(NOT(N16577),N16578,NOT(N16579))</f>
        <v>0</v>
      </c>
    </row>
    <row r="16579" spans="1:15" x14ac:dyDescent="0.25">
      <c r="A16579" t="s">
        <v>19</v>
      </c>
      <c r="B16579" t="s">
        <v>17</v>
      </c>
      <c r="C16579">
        <v>19</v>
      </c>
      <c r="D16579">
        <v>26</v>
      </c>
      <c r="E16579" t="b">
        <v>0</v>
      </c>
      <c r="F16579">
        <v>2.1000000000000001E-2</v>
      </c>
      <c r="G16579">
        <v>64</v>
      </c>
      <c r="H16579">
        <v>64</v>
      </c>
      <c r="I16579">
        <v>378</v>
      </c>
      <c r="J16579">
        <v>232</v>
      </c>
      <c r="K16579">
        <v>48</v>
      </c>
      <c r="L16579">
        <v>15</v>
      </c>
      <c r="M16579">
        <f t="shared" ref="M16579:M16621" si="33540">G16579-H16579</f>
        <v>0</v>
      </c>
      <c r="N16579" t="b">
        <f t="shared" ref="N16579" si="33541">AND(MIN($F16577,$F16578,$F16579)=$F16579,MAX($H16577,$H16578,$H16579)=$H16579)</f>
        <v>1</v>
      </c>
      <c r="O16579" t="b">
        <f t="shared" ref="O16579" si="33542">AND(NOT(N16577),NOT(N16578),N16579)</f>
        <v>1</v>
      </c>
    </row>
    <row r="16580" spans="1:15" x14ac:dyDescent="0.25">
      <c r="A16580" t="s">
        <v>13</v>
      </c>
      <c r="B16580" t="s">
        <v>17</v>
      </c>
      <c r="C16580">
        <v>19</v>
      </c>
      <c r="D16580">
        <v>27</v>
      </c>
      <c r="E16580" t="b">
        <v>0</v>
      </c>
      <c r="F16580">
        <v>8.0000000000000002E-3</v>
      </c>
      <c r="G16580">
        <v>64</v>
      </c>
      <c r="H16580">
        <v>27</v>
      </c>
      <c r="I16580">
        <v>181</v>
      </c>
      <c r="J16580">
        <v>125</v>
      </c>
      <c r="K16580">
        <v>36</v>
      </c>
      <c r="L16580">
        <v>4</v>
      </c>
      <c r="M16580">
        <f t="shared" si="33540"/>
        <v>37</v>
      </c>
      <c r="N16580" t="b">
        <f t="shared" ref="N16580" si="33543">AND(MIN($F16580,$F16581,$F16582)=$F16580,MAX($H16580,$H16581,$H16582)=$H16580)</f>
        <v>1</v>
      </c>
      <c r="O16580" t="b">
        <f t="shared" ref="O16580" si="33544">AND(N16580,NOT(N16581),NOT(N16582))</f>
        <v>0</v>
      </c>
    </row>
    <row r="16581" spans="1:15" x14ac:dyDescent="0.25">
      <c r="A16581" t="s">
        <v>15</v>
      </c>
      <c r="B16581" t="s">
        <v>17</v>
      </c>
      <c r="C16581">
        <v>19</v>
      </c>
      <c r="D16581">
        <v>27</v>
      </c>
      <c r="E16581" t="b">
        <v>0</v>
      </c>
      <c r="F16581">
        <v>1.7000000000000001E-2</v>
      </c>
      <c r="G16581">
        <v>64</v>
      </c>
      <c r="H16581">
        <v>27</v>
      </c>
      <c r="I16581">
        <v>445</v>
      </c>
      <c r="J16581">
        <v>443</v>
      </c>
      <c r="K16581">
        <v>195</v>
      </c>
      <c r="L16581">
        <v>9</v>
      </c>
      <c r="M16581">
        <f t="shared" si="33540"/>
        <v>37</v>
      </c>
      <c r="N16581" t="b">
        <f t="shared" ref="N16581" si="33545">AND(MIN($F16580,$F16581,$F16582)=$F16581,MAX($H16580,$H16581,$H16582)=$H16581)</f>
        <v>0</v>
      </c>
      <c r="O16581" t="b">
        <f t="shared" ref="O16581" si="33546">AND(NOT(N16580),N16581,NOT(N16582))</f>
        <v>0</v>
      </c>
    </row>
    <row r="16582" spans="1:15" x14ac:dyDescent="0.25">
      <c r="A16582" t="s">
        <v>19</v>
      </c>
      <c r="B16582" t="s">
        <v>17</v>
      </c>
      <c r="C16582">
        <v>19</v>
      </c>
      <c r="D16582">
        <v>27</v>
      </c>
      <c r="E16582" t="b">
        <v>0</v>
      </c>
      <c r="F16582">
        <v>8.0000000000000002E-3</v>
      </c>
      <c r="G16582">
        <v>64</v>
      </c>
      <c r="H16582">
        <v>27</v>
      </c>
      <c r="I16582">
        <v>181</v>
      </c>
      <c r="J16582">
        <v>125</v>
      </c>
      <c r="K16582">
        <v>36</v>
      </c>
      <c r="L16582">
        <v>4</v>
      </c>
      <c r="M16582">
        <f t="shared" si="33540"/>
        <v>37</v>
      </c>
      <c r="N16582" t="b">
        <f t="shared" ref="N16582" si="33547">AND(MIN($F16580,$F16581,$F16582)=$F16582,MAX($H16580,$H16581,$H16582)=$H16582)</f>
        <v>1</v>
      </c>
      <c r="O16582" t="b">
        <f t="shared" ref="O16582" si="33548">AND(NOT(N16580),NOT(N16581),N16582)</f>
        <v>0</v>
      </c>
    </row>
    <row r="16583" spans="1:15" x14ac:dyDescent="0.25">
      <c r="A16583" t="s">
        <v>13</v>
      </c>
      <c r="B16583" t="s">
        <v>17</v>
      </c>
      <c r="C16583">
        <v>19</v>
      </c>
      <c r="D16583">
        <v>28</v>
      </c>
      <c r="E16583" t="b">
        <v>0</v>
      </c>
      <c r="F16583">
        <v>2.3E-2</v>
      </c>
      <c r="G16583">
        <v>64</v>
      </c>
      <c r="H16583">
        <v>64</v>
      </c>
      <c r="I16583">
        <v>418</v>
      </c>
      <c r="J16583">
        <v>274</v>
      </c>
      <c r="K16583">
        <v>72</v>
      </c>
      <c r="L16583">
        <v>7</v>
      </c>
      <c r="M16583">
        <f t="shared" si="33540"/>
        <v>0</v>
      </c>
      <c r="N16583" t="b">
        <f t="shared" ref="N16583" si="33549">AND(MIN($F16583,$F16584,$F16585)=$F16583,MAX($H16583,$H16584,$H16585)=$H16583)</f>
        <v>0</v>
      </c>
      <c r="O16583" t="b">
        <f t="shared" ref="O16583" si="33550">AND(N16583,NOT(N16584),NOT(N16585))</f>
        <v>0</v>
      </c>
    </row>
    <row r="16584" spans="1:15" x14ac:dyDescent="0.25">
      <c r="A16584" t="s">
        <v>15</v>
      </c>
      <c r="B16584" t="s">
        <v>17</v>
      </c>
      <c r="C16584">
        <v>19</v>
      </c>
      <c r="D16584">
        <v>28</v>
      </c>
      <c r="E16584" t="b">
        <v>0</v>
      </c>
      <c r="F16584">
        <v>5.0999999999999997E-2</v>
      </c>
      <c r="G16584">
        <v>64</v>
      </c>
      <c r="H16584">
        <v>64</v>
      </c>
      <c r="I16584">
        <v>5976</v>
      </c>
      <c r="J16584">
        <v>5956</v>
      </c>
      <c r="K16584">
        <v>2913</v>
      </c>
      <c r="L16584">
        <v>10</v>
      </c>
      <c r="M16584">
        <f t="shared" si="33540"/>
        <v>0</v>
      </c>
      <c r="N16584" t="b">
        <f t="shared" ref="N16584" si="33551">AND(MIN($F16583,$F16584,$F16585)=$F16584,MAX($H16583,$H16584,$H16585)=$H16584)</f>
        <v>0</v>
      </c>
      <c r="O16584" t="b">
        <f t="shared" ref="O16584" si="33552">AND(NOT(N16583),N16584,NOT(N16585))</f>
        <v>0</v>
      </c>
    </row>
    <row r="16585" spans="1:15" x14ac:dyDescent="0.25">
      <c r="A16585" t="s">
        <v>19</v>
      </c>
      <c r="B16585" t="s">
        <v>17</v>
      </c>
      <c r="C16585">
        <v>19</v>
      </c>
      <c r="D16585">
        <v>28</v>
      </c>
      <c r="E16585" t="b">
        <v>0</v>
      </c>
      <c r="F16585">
        <v>2.1999999999999999E-2</v>
      </c>
      <c r="G16585">
        <v>64</v>
      </c>
      <c r="H16585">
        <v>64</v>
      </c>
      <c r="I16585">
        <v>418</v>
      </c>
      <c r="J16585">
        <v>274</v>
      </c>
      <c r="K16585">
        <v>72</v>
      </c>
      <c r="L16585">
        <v>7</v>
      </c>
      <c r="M16585">
        <f t="shared" si="33540"/>
        <v>0</v>
      </c>
      <c r="N16585" t="b">
        <f t="shared" ref="N16585" si="33553">AND(MIN($F16583,$F16584,$F16585)=$F16585,MAX($H16583,$H16584,$H16585)=$H16585)</f>
        <v>1</v>
      </c>
      <c r="O16585" t="b">
        <f t="shared" ref="O16585" si="33554">AND(NOT(N16583),NOT(N16584),N16585)</f>
        <v>1</v>
      </c>
    </row>
    <row r="16586" spans="1:15" x14ac:dyDescent="0.25">
      <c r="A16586" t="s">
        <v>13</v>
      </c>
      <c r="B16586" t="s">
        <v>17</v>
      </c>
      <c r="C16586">
        <v>19</v>
      </c>
      <c r="D16586">
        <v>29</v>
      </c>
      <c r="E16586" t="b">
        <v>0</v>
      </c>
      <c r="F16586">
        <v>2.5999999999999999E-2</v>
      </c>
      <c r="G16586">
        <v>64</v>
      </c>
      <c r="H16586">
        <v>64</v>
      </c>
      <c r="I16586">
        <v>420</v>
      </c>
      <c r="J16586">
        <v>271</v>
      </c>
      <c r="K16586">
        <v>70</v>
      </c>
      <c r="L16586">
        <v>10</v>
      </c>
      <c r="M16586">
        <f t="shared" si="33540"/>
        <v>0</v>
      </c>
      <c r="N16586" t="b">
        <f t="shared" ref="N16586" si="33555">AND(MIN($F16586,$F16587,$F16588)=$F16586,MAX($H16586,$H16587,$H16588)=$H16586)</f>
        <v>0</v>
      </c>
      <c r="O16586" t="b">
        <f t="shared" ref="O16586" si="33556">AND(N16586,NOT(N16587),NOT(N16588))</f>
        <v>0</v>
      </c>
    </row>
    <row r="16587" spans="1:15" x14ac:dyDescent="0.25">
      <c r="A16587" t="s">
        <v>15</v>
      </c>
      <c r="B16587" t="s">
        <v>17</v>
      </c>
      <c r="C16587">
        <v>19</v>
      </c>
      <c r="D16587">
        <v>29</v>
      </c>
      <c r="E16587" t="b">
        <v>0</v>
      </c>
      <c r="F16587">
        <v>0.17899999999999999</v>
      </c>
      <c r="G16587">
        <v>64</v>
      </c>
      <c r="H16587">
        <v>64</v>
      </c>
      <c r="I16587">
        <v>30278</v>
      </c>
      <c r="J16587">
        <v>30197</v>
      </c>
      <c r="K16587">
        <v>15033</v>
      </c>
      <c r="L16587">
        <v>13</v>
      </c>
      <c r="M16587">
        <f t="shared" si="33540"/>
        <v>0</v>
      </c>
      <c r="N16587" t="b">
        <f t="shared" ref="N16587" si="33557">AND(MIN($F16586,$F16587,$F16588)=$F16587,MAX($H16586,$H16587,$H16588)=$H16587)</f>
        <v>0</v>
      </c>
      <c r="O16587" t="b">
        <f t="shared" ref="O16587" si="33558">AND(NOT(N16586),N16587,NOT(N16588))</f>
        <v>0</v>
      </c>
    </row>
    <row r="16588" spans="1:15" x14ac:dyDescent="0.25">
      <c r="A16588" t="s">
        <v>19</v>
      </c>
      <c r="B16588" t="s">
        <v>17</v>
      </c>
      <c r="C16588">
        <v>19</v>
      </c>
      <c r="D16588">
        <v>29</v>
      </c>
      <c r="E16588" t="b">
        <v>0</v>
      </c>
      <c r="F16588">
        <v>2.5000000000000001E-2</v>
      </c>
      <c r="G16588">
        <v>64</v>
      </c>
      <c r="H16588">
        <v>64</v>
      </c>
      <c r="I16588">
        <v>420</v>
      </c>
      <c r="J16588">
        <v>271</v>
      </c>
      <c r="K16588">
        <v>70</v>
      </c>
      <c r="L16588">
        <v>10</v>
      </c>
      <c r="M16588">
        <f t="shared" si="33540"/>
        <v>0</v>
      </c>
      <c r="N16588" t="b">
        <f t="shared" ref="N16588" si="33559">AND(MIN($F16586,$F16587,$F16588)=$F16588,MAX($H16586,$H16587,$H16588)=$H16588)</f>
        <v>1</v>
      </c>
      <c r="O16588" t="b">
        <f t="shared" ref="O16588" si="33560">AND(NOT(N16586),NOT(N16587),N16588)</f>
        <v>1</v>
      </c>
    </row>
    <row r="16589" spans="1:15" x14ac:dyDescent="0.25">
      <c r="A16589" t="s">
        <v>13</v>
      </c>
      <c r="B16589" t="s">
        <v>17</v>
      </c>
      <c r="C16589">
        <v>19</v>
      </c>
      <c r="D16589">
        <v>2</v>
      </c>
      <c r="E16589" t="b">
        <v>0</v>
      </c>
      <c r="F16589">
        <v>1.7999999999999999E-2</v>
      </c>
      <c r="G16589">
        <v>64</v>
      </c>
      <c r="H16589">
        <v>64</v>
      </c>
      <c r="I16589">
        <v>339</v>
      </c>
      <c r="J16589">
        <v>156</v>
      </c>
      <c r="K16589">
        <v>13</v>
      </c>
      <c r="L16589">
        <v>8</v>
      </c>
      <c r="M16589">
        <f t="shared" si="33540"/>
        <v>0</v>
      </c>
      <c r="N16589" t="b">
        <f t="shared" ref="N16589" si="33561">AND(MIN($F16589,$F16590,$F16591)=$F16589,MAX($H16589,$H16590,$H16591)=$H16589)</f>
        <v>1</v>
      </c>
      <c r="O16589" t="b">
        <f t="shared" ref="O16589" si="33562">AND(N16589,NOT(N16590),NOT(N16591))</f>
        <v>0</v>
      </c>
    </row>
    <row r="16590" spans="1:15" x14ac:dyDescent="0.25">
      <c r="A16590" t="s">
        <v>15</v>
      </c>
      <c r="B16590" t="s">
        <v>17</v>
      </c>
      <c r="C16590">
        <v>19</v>
      </c>
      <c r="D16590">
        <v>2</v>
      </c>
      <c r="E16590" t="b">
        <v>0</v>
      </c>
      <c r="F16590">
        <v>0.02</v>
      </c>
      <c r="G16590">
        <v>64</v>
      </c>
      <c r="H16590">
        <v>64</v>
      </c>
      <c r="I16590">
        <v>932</v>
      </c>
      <c r="J16590">
        <v>902</v>
      </c>
      <c r="K16590">
        <v>386</v>
      </c>
      <c r="L16590">
        <v>9</v>
      </c>
      <c r="M16590">
        <f t="shared" si="33540"/>
        <v>0</v>
      </c>
      <c r="N16590" t="b">
        <f t="shared" ref="N16590" si="33563">AND(MIN($F16589,$F16590,$F16591)=$F16590,MAX($H16589,$H16590,$H16591)=$H16590)</f>
        <v>0</v>
      </c>
      <c r="O16590" t="b">
        <f t="shared" ref="O16590" si="33564">AND(NOT(N16589),N16590,NOT(N16591))</f>
        <v>0</v>
      </c>
    </row>
    <row r="16591" spans="1:15" x14ac:dyDescent="0.25">
      <c r="A16591" t="s">
        <v>19</v>
      </c>
      <c r="B16591" t="s">
        <v>17</v>
      </c>
      <c r="C16591">
        <v>19</v>
      </c>
      <c r="D16591">
        <v>2</v>
      </c>
      <c r="E16591" t="b">
        <v>0</v>
      </c>
      <c r="F16591">
        <v>1.7999999999999999E-2</v>
      </c>
      <c r="G16591">
        <v>64</v>
      </c>
      <c r="H16591">
        <v>64</v>
      </c>
      <c r="I16591">
        <v>339</v>
      </c>
      <c r="J16591">
        <v>156</v>
      </c>
      <c r="K16591">
        <v>13</v>
      </c>
      <c r="L16591">
        <v>8</v>
      </c>
      <c r="M16591">
        <f t="shared" si="33540"/>
        <v>0</v>
      </c>
      <c r="N16591" t="b">
        <f t="shared" ref="N16591" si="33565">AND(MIN($F16589,$F16590,$F16591)=$F16591,MAX($H16589,$H16590,$H16591)=$H16591)</f>
        <v>1</v>
      </c>
      <c r="O16591" t="b">
        <f t="shared" ref="O16591" si="33566">AND(NOT(N16589),NOT(N16590),N16591)</f>
        <v>0</v>
      </c>
    </row>
    <row r="16592" spans="1:15" x14ac:dyDescent="0.25">
      <c r="A16592" t="s">
        <v>13</v>
      </c>
      <c r="B16592" t="s">
        <v>17</v>
      </c>
      <c r="C16592">
        <v>19</v>
      </c>
      <c r="D16592">
        <v>30</v>
      </c>
      <c r="E16592" t="b">
        <v>0</v>
      </c>
      <c r="F16592">
        <v>1.7999999999999999E-2</v>
      </c>
      <c r="G16592">
        <v>64</v>
      </c>
      <c r="H16592">
        <v>64</v>
      </c>
      <c r="I16592">
        <v>424</v>
      </c>
      <c r="J16592">
        <v>272</v>
      </c>
      <c r="K16592">
        <v>70</v>
      </c>
      <c r="L16592">
        <v>11</v>
      </c>
      <c r="M16592">
        <f t="shared" si="33540"/>
        <v>0</v>
      </c>
      <c r="N16592" t="b">
        <f t="shared" ref="N16592" si="33567">AND(MIN($F16592,$F16593,$F16594)=$F16592,MAX($H16592,$H16593,$H16594)=$H16592)</f>
        <v>1</v>
      </c>
      <c r="O16592" t="b">
        <f t="shared" ref="O16592" si="33568">AND(N16592,NOT(N16593),NOT(N16594))</f>
        <v>1</v>
      </c>
    </row>
    <row r="16593" spans="1:15" x14ac:dyDescent="0.25">
      <c r="A16593" t="s">
        <v>15</v>
      </c>
      <c r="B16593" t="s">
        <v>17</v>
      </c>
      <c r="C16593">
        <v>19</v>
      </c>
      <c r="D16593">
        <v>30</v>
      </c>
      <c r="E16593" t="b">
        <v>0</v>
      </c>
      <c r="F16593">
        <v>2.2130000000000001</v>
      </c>
      <c r="G16593">
        <v>64</v>
      </c>
      <c r="H16593">
        <v>64</v>
      </c>
      <c r="I16593">
        <v>395500</v>
      </c>
      <c r="J16593">
        <v>394518</v>
      </c>
      <c r="K16593">
        <v>197193</v>
      </c>
      <c r="L16593">
        <v>16</v>
      </c>
      <c r="M16593">
        <f t="shared" si="33540"/>
        <v>0</v>
      </c>
      <c r="N16593" t="b">
        <f t="shared" ref="N16593" si="33569">AND(MIN($F16592,$F16593,$F16594)=$F16593,MAX($H16592,$H16593,$H16594)=$H16593)</f>
        <v>0</v>
      </c>
      <c r="O16593" t="b">
        <f t="shared" ref="O16593" si="33570">AND(NOT(N16592),N16593,NOT(N16594))</f>
        <v>0</v>
      </c>
    </row>
    <row r="16594" spans="1:15" x14ac:dyDescent="0.25">
      <c r="A16594" t="s">
        <v>19</v>
      </c>
      <c r="B16594" t="s">
        <v>17</v>
      </c>
      <c r="C16594">
        <v>19</v>
      </c>
      <c r="D16594">
        <v>30</v>
      </c>
      <c r="E16594" t="b">
        <v>0</v>
      </c>
      <c r="F16594">
        <v>0.02</v>
      </c>
      <c r="G16594">
        <v>64</v>
      </c>
      <c r="H16594">
        <v>64</v>
      </c>
      <c r="I16594">
        <v>424</v>
      </c>
      <c r="J16594">
        <v>272</v>
      </c>
      <c r="K16594">
        <v>70</v>
      </c>
      <c r="L16594">
        <v>11</v>
      </c>
      <c r="M16594">
        <f t="shared" si="33540"/>
        <v>0</v>
      </c>
      <c r="N16594" t="b">
        <f t="shared" ref="N16594" si="33571">AND(MIN($F16592,$F16593,$F16594)=$F16594,MAX($H16592,$H16593,$H16594)=$H16594)</f>
        <v>0</v>
      </c>
      <c r="O16594" t="b">
        <f t="shared" ref="O16594" si="33572">AND(NOT(N16592),NOT(N16593),N16594)</f>
        <v>0</v>
      </c>
    </row>
    <row r="16595" spans="1:15" x14ac:dyDescent="0.25">
      <c r="A16595" t="s">
        <v>13</v>
      </c>
      <c r="B16595" t="s">
        <v>17</v>
      </c>
      <c r="C16595">
        <v>19</v>
      </c>
      <c r="D16595">
        <v>31</v>
      </c>
      <c r="E16595" t="b">
        <v>0</v>
      </c>
      <c r="F16595">
        <v>1.9E-2</v>
      </c>
      <c r="G16595">
        <v>64</v>
      </c>
      <c r="H16595">
        <v>64</v>
      </c>
      <c r="I16595">
        <v>426</v>
      </c>
      <c r="J16595">
        <v>277</v>
      </c>
      <c r="K16595">
        <v>72</v>
      </c>
      <c r="L16595">
        <v>10</v>
      </c>
      <c r="M16595">
        <f t="shared" si="33540"/>
        <v>0</v>
      </c>
      <c r="N16595" t="b">
        <f t="shared" ref="N16595" si="33573">AND(MIN($F16595,$F16596,$F16597)=$F16595,MAX($H16595,$H16596,$H16597)=$H16595)</f>
        <v>1</v>
      </c>
      <c r="O16595" t="b">
        <f t="shared" ref="O16595" si="33574">AND(N16595,NOT(N16596),NOT(N16597))</f>
        <v>0</v>
      </c>
    </row>
    <row r="16596" spans="1:15" x14ac:dyDescent="0.25">
      <c r="A16596" t="s">
        <v>15</v>
      </c>
      <c r="B16596" t="s">
        <v>17</v>
      </c>
      <c r="C16596">
        <v>19</v>
      </c>
      <c r="D16596">
        <v>31</v>
      </c>
      <c r="E16596" t="b">
        <v>1</v>
      </c>
      <c r="F16596">
        <v>10.000999999999999</v>
      </c>
      <c r="G16596">
        <v>64</v>
      </c>
      <c r="H16596">
        <v>0</v>
      </c>
      <c r="I16596">
        <v>1822533</v>
      </c>
      <c r="J16596">
        <v>1818041</v>
      </c>
      <c r="K16596">
        <v>909019</v>
      </c>
      <c r="L16596">
        <v>17</v>
      </c>
      <c r="M16596">
        <f t="shared" si="33540"/>
        <v>64</v>
      </c>
      <c r="N16596" t="b">
        <f t="shared" ref="N16596" si="33575">AND(MIN($F16595,$F16596,$F16597)=$F16596,MAX($H16595,$H16596,$H16597)=$H16596)</f>
        <v>0</v>
      </c>
      <c r="O16596" t="b">
        <f t="shared" ref="O16596" si="33576">AND(NOT(N16595),N16596,NOT(N16597))</f>
        <v>0</v>
      </c>
    </row>
    <row r="16597" spans="1:15" x14ac:dyDescent="0.25">
      <c r="A16597" t="s">
        <v>19</v>
      </c>
      <c r="B16597" t="s">
        <v>17</v>
      </c>
      <c r="C16597">
        <v>19</v>
      </c>
      <c r="D16597">
        <v>31</v>
      </c>
      <c r="E16597" t="b">
        <v>0</v>
      </c>
      <c r="F16597">
        <v>1.9E-2</v>
      </c>
      <c r="G16597">
        <v>64</v>
      </c>
      <c r="H16597">
        <v>64</v>
      </c>
      <c r="I16597">
        <v>426</v>
      </c>
      <c r="J16597">
        <v>277</v>
      </c>
      <c r="K16597">
        <v>72</v>
      </c>
      <c r="L16597">
        <v>10</v>
      </c>
      <c r="M16597">
        <f t="shared" si="33540"/>
        <v>0</v>
      </c>
      <c r="N16597" t="b">
        <f t="shared" ref="N16597" si="33577">AND(MIN($F16595,$F16596,$F16597)=$F16597,MAX($H16595,$H16596,$H16597)=$H16597)</f>
        <v>1</v>
      </c>
      <c r="O16597" t="b">
        <f t="shared" ref="O16597" si="33578">AND(NOT(N16595),NOT(N16596),N16597)</f>
        <v>0</v>
      </c>
    </row>
    <row r="16598" spans="1:15" x14ac:dyDescent="0.25">
      <c r="A16598" t="s">
        <v>13</v>
      </c>
      <c r="B16598" t="s">
        <v>17</v>
      </c>
      <c r="C16598">
        <v>19</v>
      </c>
      <c r="D16598">
        <v>32</v>
      </c>
      <c r="E16598" t="b">
        <v>0</v>
      </c>
      <c r="F16598">
        <v>2.1000000000000001E-2</v>
      </c>
      <c r="G16598">
        <v>64</v>
      </c>
      <c r="H16598">
        <v>64</v>
      </c>
      <c r="I16598">
        <v>428</v>
      </c>
      <c r="J16598">
        <v>278</v>
      </c>
      <c r="K16598">
        <v>72</v>
      </c>
      <c r="L16598">
        <v>11</v>
      </c>
      <c r="M16598">
        <f t="shared" si="33540"/>
        <v>0</v>
      </c>
      <c r="N16598" t="b">
        <f t="shared" ref="N16598" si="33579">AND(MIN($F16598,$F16599,$F16600)=$F16598,MAX($H16598,$H16599,$H16600)=$H16598)</f>
        <v>1</v>
      </c>
      <c r="O16598" t="b">
        <f t="shared" ref="O16598" si="33580">AND(N16598,NOT(N16599),NOT(N16600))</f>
        <v>1</v>
      </c>
    </row>
    <row r="16599" spans="1:15" x14ac:dyDescent="0.25">
      <c r="A16599" t="s">
        <v>15</v>
      </c>
      <c r="B16599" t="s">
        <v>17</v>
      </c>
      <c r="C16599">
        <v>19</v>
      </c>
      <c r="D16599">
        <v>32</v>
      </c>
      <c r="E16599" t="b">
        <v>1</v>
      </c>
      <c r="F16599">
        <v>10.000999999999999</v>
      </c>
      <c r="G16599">
        <v>64</v>
      </c>
      <c r="H16599">
        <v>0</v>
      </c>
      <c r="I16599">
        <v>1809241</v>
      </c>
      <c r="J16599">
        <v>1804779</v>
      </c>
      <c r="K16599">
        <v>902386</v>
      </c>
      <c r="L16599">
        <v>21</v>
      </c>
      <c r="M16599">
        <f t="shared" si="33540"/>
        <v>64</v>
      </c>
      <c r="N16599" t="b">
        <f t="shared" ref="N16599" si="33581">AND(MIN($F16598,$F16599,$F16600)=$F16599,MAX($H16598,$H16599,$H16600)=$H16599)</f>
        <v>0</v>
      </c>
      <c r="O16599" t="b">
        <f t="shared" ref="O16599" si="33582">AND(NOT(N16598),N16599,NOT(N16600))</f>
        <v>0</v>
      </c>
    </row>
    <row r="16600" spans="1:15" x14ac:dyDescent="0.25">
      <c r="A16600" t="s">
        <v>19</v>
      </c>
      <c r="B16600" t="s">
        <v>17</v>
      </c>
      <c r="C16600">
        <v>19</v>
      </c>
      <c r="D16600">
        <v>32</v>
      </c>
      <c r="E16600" t="b">
        <v>0</v>
      </c>
      <c r="F16600">
        <v>2.4E-2</v>
      </c>
      <c r="G16600">
        <v>64</v>
      </c>
      <c r="H16600">
        <v>64</v>
      </c>
      <c r="I16600">
        <v>428</v>
      </c>
      <c r="J16600">
        <v>278</v>
      </c>
      <c r="K16600">
        <v>72</v>
      </c>
      <c r="L16600">
        <v>11</v>
      </c>
      <c r="M16600">
        <f t="shared" si="33540"/>
        <v>0</v>
      </c>
      <c r="N16600" t="b">
        <f t="shared" ref="N16600" si="33583">AND(MIN($F16598,$F16599,$F16600)=$F16600,MAX($H16598,$H16599,$H16600)=$H16600)</f>
        <v>0</v>
      </c>
      <c r="O16600" t="b">
        <f t="shared" ref="O16600" si="33584">AND(NOT(N16598),NOT(N16599),N16600)</f>
        <v>0</v>
      </c>
    </row>
    <row r="16601" spans="1:15" x14ac:dyDescent="0.25">
      <c r="A16601" t="s">
        <v>13</v>
      </c>
      <c r="B16601" t="s">
        <v>17</v>
      </c>
      <c r="C16601">
        <v>19</v>
      </c>
      <c r="D16601">
        <v>3</v>
      </c>
      <c r="E16601" t="b">
        <v>0</v>
      </c>
      <c r="F16601">
        <v>2.1000000000000001E-2</v>
      </c>
      <c r="G16601">
        <v>64</v>
      </c>
      <c r="H16601">
        <v>64</v>
      </c>
      <c r="I16601">
        <v>343</v>
      </c>
      <c r="J16601">
        <v>157</v>
      </c>
      <c r="K16601">
        <v>13</v>
      </c>
      <c r="L16601">
        <v>9</v>
      </c>
      <c r="M16601">
        <f t="shared" si="33540"/>
        <v>0</v>
      </c>
      <c r="N16601" t="b">
        <f t="shared" ref="N16601" si="33585">AND(MIN($F16601,$F16602,$F16603)=$F16601,MAX($H16601,$H16602,$H16603)=$H16601)</f>
        <v>0</v>
      </c>
      <c r="O16601" t="b">
        <f t="shared" ref="O16601" si="33586">AND(N16601,NOT(N16602),NOT(N16603))</f>
        <v>0</v>
      </c>
    </row>
    <row r="16602" spans="1:15" x14ac:dyDescent="0.25">
      <c r="A16602" t="s">
        <v>15</v>
      </c>
      <c r="B16602" t="s">
        <v>17</v>
      </c>
      <c r="C16602">
        <v>19</v>
      </c>
      <c r="D16602">
        <v>3</v>
      </c>
      <c r="E16602" t="b">
        <v>0</v>
      </c>
      <c r="F16602">
        <v>4.7E-2</v>
      </c>
      <c r="G16602">
        <v>64</v>
      </c>
      <c r="H16602">
        <v>64</v>
      </c>
      <c r="I16602">
        <v>5937</v>
      </c>
      <c r="J16602">
        <v>5763</v>
      </c>
      <c r="K16602">
        <v>2816</v>
      </c>
      <c r="L16602">
        <v>11</v>
      </c>
      <c r="M16602">
        <f t="shared" si="33540"/>
        <v>0</v>
      </c>
      <c r="N16602" t="b">
        <f t="shared" ref="N16602" si="33587">AND(MIN($F16601,$F16602,$F16603)=$F16602,MAX($H16601,$H16602,$H16603)=$H16602)</f>
        <v>0</v>
      </c>
      <c r="O16602" t="b">
        <f t="shared" ref="O16602" si="33588">AND(NOT(N16601),N16602,NOT(N16603))</f>
        <v>0</v>
      </c>
    </row>
    <row r="16603" spans="1:15" x14ac:dyDescent="0.25">
      <c r="A16603" t="s">
        <v>19</v>
      </c>
      <c r="B16603" t="s">
        <v>17</v>
      </c>
      <c r="C16603">
        <v>19</v>
      </c>
      <c r="D16603">
        <v>3</v>
      </c>
      <c r="E16603" t="b">
        <v>0</v>
      </c>
      <c r="F16603">
        <v>1.7999999999999999E-2</v>
      </c>
      <c r="G16603">
        <v>64</v>
      </c>
      <c r="H16603">
        <v>64</v>
      </c>
      <c r="I16603">
        <v>343</v>
      </c>
      <c r="J16603">
        <v>157</v>
      </c>
      <c r="K16603">
        <v>13</v>
      </c>
      <c r="L16603">
        <v>9</v>
      </c>
      <c r="M16603">
        <f t="shared" si="33540"/>
        <v>0</v>
      </c>
      <c r="N16603" t="b">
        <f t="shared" ref="N16603" si="33589">AND(MIN($F16601,$F16602,$F16603)=$F16603,MAX($H16601,$H16602,$H16603)=$H16603)</f>
        <v>1</v>
      </c>
      <c r="O16603" t="b">
        <f t="shared" ref="O16603" si="33590">AND(NOT(N16601),NOT(N16602),N16603)</f>
        <v>1</v>
      </c>
    </row>
    <row r="16604" spans="1:15" x14ac:dyDescent="0.25">
      <c r="A16604" t="s">
        <v>13</v>
      </c>
      <c r="B16604" t="s">
        <v>17</v>
      </c>
      <c r="C16604">
        <v>19</v>
      </c>
      <c r="D16604">
        <v>4</v>
      </c>
      <c r="E16604" t="b">
        <v>0</v>
      </c>
      <c r="F16604">
        <v>1.9E-2</v>
      </c>
      <c r="G16604">
        <v>64</v>
      </c>
      <c r="H16604">
        <v>64</v>
      </c>
      <c r="I16604">
        <v>344</v>
      </c>
      <c r="J16604">
        <v>160</v>
      </c>
      <c r="K16604">
        <v>14</v>
      </c>
      <c r="L16604">
        <v>9</v>
      </c>
      <c r="M16604">
        <f t="shared" si="33540"/>
        <v>0</v>
      </c>
      <c r="N16604" t="b">
        <f t="shared" ref="N16604" si="33591">AND(MIN($F16604,$F16605,$F16606)=$F16604,MAX($H16604,$H16605,$H16606)=$H16604)</f>
        <v>0</v>
      </c>
      <c r="O16604" t="b">
        <f t="shared" ref="O16604" si="33592">AND(N16604,NOT(N16605),NOT(N16606))</f>
        <v>0</v>
      </c>
    </row>
    <row r="16605" spans="1:15" x14ac:dyDescent="0.25">
      <c r="A16605" t="s">
        <v>15</v>
      </c>
      <c r="B16605" t="s">
        <v>17</v>
      </c>
      <c r="C16605">
        <v>19</v>
      </c>
      <c r="D16605">
        <v>4</v>
      </c>
      <c r="E16605" t="b">
        <v>0</v>
      </c>
      <c r="F16605">
        <v>0.32400000000000001</v>
      </c>
      <c r="G16605">
        <v>64</v>
      </c>
      <c r="H16605">
        <v>64</v>
      </c>
      <c r="I16605">
        <v>58819</v>
      </c>
      <c r="J16605">
        <v>56960</v>
      </c>
      <c r="K16605">
        <v>28414</v>
      </c>
      <c r="L16605">
        <v>12</v>
      </c>
      <c r="M16605">
        <f t="shared" si="33540"/>
        <v>0</v>
      </c>
      <c r="N16605" t="b">
        <f t="shared" ref="N16605" si="33593">AND(MIN($F16604,$F16605,$F16606)=$F16605,MAX($H16604,$H16605,$H16606)=$H16605)</f>
        <v>0</v>
      </c>
      <c r="O16605" t="b">
        <f t="shared" ref="O16605" si="33594">AND(NOT(N16604),N16605,NOT(N16606))</f>
        <v>0</v>
      </c>
    </row>
    <row r="16606" spans="1:15" x14ac:dyDescent="0.25">
      <c r="A16606" t="s">
        <v>19</v>
      </c>
      <c r="B16606" t="s">
        <v>17</v>
      </c>
      <c r="C16606">
        <v>19</v>
      </c>
      <c r="D16606">
        <v>4</v>
      </c>
      <c r="E16606" t="b">
        <v>0</v>
      </c>
      <c r="F16606">
        <v>1.7999999999999999E-2</v>
      </c>
      <c r="G16606">
        <v>64</v>
      </c>
      <c r="H16606">
        <v>64</v>
      </c>
      <c r="I16606">
        <v>344</v>
      </c>
      <c r="J16606">
        <v>160</v>
      </c>
      <c r="K16606">
        <v>14</v>
      </c>
      <c r="L16606">
        <v>9</v>
      </c>
      <c r="M16606">
        <f t="shared" si="33540"/>
        <v>0</v>
      </c>
      <c r="N16606" t="b">
        <f t="shared" ref="N16606" si="33595">AND(MIN($F16604,$F16605,$F16606)=$F16606,MAX($H16604,$H16605,$H16606)=$H16606)</f>
        <v>1</v>
      </c>
      <c r="O16606" t="b">
        <f t="shared" ref="O16606" si="33596">AND(NOT(N16604),NOT(N16605),N16606)</f>
        <v>1</v>
      </c>
    </row>
    <row r="16607" spans="1:15" x14ac:dyDescent="0.25">
      <c r="A16607" t="s">
        <v>13</v>
      </c>
      <c r="B16607" t="s">
        <v>17</v>
      </c>
      <c r="C16607">
        <v>19</v>
      </c>
      <c r="D16607">
        <v>5</v>
      </c>
      <c r="E16607" t="b">
        <v>0</v>
      </c>
      <c r="F16607">
        <v>2.1000000000000001E-2</v>
      </c>
      <c r="G16607">
        <v>64</v>
      </c>
      <c r="H16607">
        <v>64</v>
      </c>
      <c r="I16607">
        <v>346</v>
      </c>
      <c r="J16607">
        <v>161</v>
      </c>
      <c r="K16607">
        <v>14</v>
      </c>
      <c r="L16607">
        <v>10</v>
      </c>
      <c r="M16607">
        <f t="shared" si="33540"/>
        <v>0</v>
      </c>
      <c r="N16607" t="b">
        <f t="shared" ref="N16607" si="33597">AND(MIN($F16607,$F16608,$F16609)=$F16607,MAX($H16607,$H16608,$H16609)=$H16607)</f>
        <v>1</v>
      </c>
      <c r="O16607" t="b">
        <f t="shared" ref="O16607" si="33598">AND(N16607,NOT(N16608),NOT(N16609))</f>
        <v>1</v>
      </c>
    </row>
    <row r="16608" spans="1:15" x14ac:dyDescent="0.25">
      <c r="A16608" t="s">
        <v>15</v>
      </c>
      <c r="B16608" t="s">
        <v>17</v>
      </c>
      <c r="C16608">
        <v>19</v>
      </c>
      <c r="D16608">
        <v>5</v>
      </c>
      <c r="E16608" t="b">
        <v>0</v>
      </c>
      <c r="F16608">
        <v>3.5129999999999999</v>
      </c>
      <c r="G16608">
        <v>64</v>
      </c>
      <c r="H16608">
        <v>64</v>
      </c>
      <c r="I16608">
        <v>652223</v>
      </c>
      <c r="J16608">
        <v>630557</v>
      </c>
      <c r="K16608">
        <v>315212</v>
      </c>
      <c r="L16608">
        <v>16</v>
      </c>
      <c r="M16608">
        <f t="shared" si="33540"/>
        <v>0</v>
      </c>
      <c r="N16608" t="b">
        <f t="shared" ref="N16608" si="33599">AND(MIN($F16607,$F16608,$F16609)=$F16608,MAX($H16607,$H16608,$H16609)=$H16608)</f>
        <v>0</v>
      </c>
      <c r="O16608" t="b">
        <f t="shared" ref="O16608" si="33600">AND(NOT(N16607),N16608,NOT(N16609))</f>
        <v>0</v>
      </c>
    </row>
    <row r="16609" spans="1:15" x14ac:dyDescent="0.25">
      <c r="A16609" t="s">
        <v>19</v>
      </c>
      <c r="B16609" t="s">
        <v>17</v>
      </c>
      <c r="C16609">
        <v>19</v>
      </c>
      <c r="D16609">
        <v>5</v>
      </c>
      <c r="E16609" t="b">
        <v>0</v>
      </c>
      <c r="F16609">
        <v>2.3E-2</v>
      </c>
      <c r="G16609">
        <v>64</v>
      </c>
      <c r="H16609">
        <v>64</v>
      </c>
      <c r="I16609">
        <v>346</v>
      </c>
      <c r="J16609">
        <v>161</v>
      </c>
      <c r="K16609">
        <v>14</v>
      </c>
      <c r="L16609">
        <v>10</v>
      </c>
      <c r="M16609">
        <f t="shared" si="33540"/>
        <v>0</v>
      </c>
      <c r="N16609" t="b">
        <f t="shared" ref="N16609" si="33601">AND(MIN($F16607,$F16608,$F16609)=$F16609,MAX($H16607,$H16608,$H16609)=$H16609)</f>
        <v>0</v>
      </c>
      <c r="O16609" t="b">
        <f t="shared" ref="O16609" si="33602">AND(NOT(N16607),NOT(N16608),N16609)</f>
        <v>0</v>
      </c>
    </row>
    <row r="16610" spans="1:15" x14ac:dyDescent="0.25">
      <c r="A16610" t="s">
        <v>13</v>
      </c>
      <c r="B16610" t="s">
        <v>17</v>
      </c>
      <c r="C16610">
        <v>19</v>
      </c>
      <c r="D16610">
        <v>6</v>
      </c>
      <c r="E16610" t="b">
        <v>0</v>
      </c>
      <c r="F16610">
        <v>1.9E-2</v>
      </c>
      <c r="G16610">
        <v>64</v>
      </c>
      <c r="H16610">
        <v>64</v>
      </c>
      <c r="I16610">
        <v>347</v>
      </c>
      <c r="J16610">
        <v>158</v>
      </c>
      <c r="K16610">
        <v>12</v>
      </c>
      <c r="L16610">
        <v>11</v>
      </c>
      <c r="M16610">
        <f t="shared" si="33540"/>
        <v>0</v>
      </c>
      <c r="N16610" t="b">
        <f t="shared" ref="N16610" si="33603">AND(MIN($F16610,$F16611,$F16612)=$F16610,MAX($H16610,$H16611,$H16612)=$H16610)</f>
        <v>1</v>
      </c>
      <c r="O16610" t="b">
        <f t="shared" ref="O16610" si="33604">AND(N16610,NOT(N16611),NOT(N16612))</f>
        <v>1</v>
      </c>
    </row>
    <row r="16611" spans="1:15" x14ac:dyDescent="0.25">
      <c r="A16611" t="s">
        <v>15</v>
      </c>
      <c r="B16611" t="s">
        <v>17</v>
      </c>
      <c r="C16611">
        <v>19</v>
      </c>
      <c r="D16611">
        <v>6</v>
      </c>
      <c r="E16611" t="b">
        <v>1</v>
      </c>
      <c r="F16611">
        <v>10.000999999999999</v>
      </c>
      <c r="G16611">
        <v>64</v>
      </c>
      <c r="H16611">
        <v>0</v>
      </c>
      <c r="I16611">
        <v>1889090</v>
      </c>
      <c r="J16611">
        <v>1826040</v>
      </c>
      <c r="K16611">
        <v>913017</v>
      </c>
      <c r="L16611">
        <v>19</v>
      </c>
      <c r="M16611">
        <f t="shared" si="33540"/>
        <v>64</v>
      </c>
      <c r="N16611" t="b">
        <f t="shared" ref="N16611" si="33605">AND(MIN($F16610,$F16611,$F16612)=$F16611,MAX($H16610,$H16611,$H16612)=$H16611)</f>
        <v>0</v>
      </c>
      <c r="O16611" t="b">
        <f t="shared" ref="O16611" si="33606">AND(NOT(N16610),N16611,NOT(N16612))</f>
        <v>0</v>
      </c>
    </row>
    <row r="16612" spans="1:15" x14ac:dyDescent="0.25">
      <c r="A16612" t="s">
        <v>19</v>
      </c>
      <c r="B16612" t="s">
        <v>17</v>
      </c>
      <c r="C16612">
        <v>19</v>
      </c>
      <c r="D16612">
        <v>6</v>
      </c>
      <c r="E16612" t="b">
        <v>0</v>
      </c>
      <c r="F16612">
        <v>0.02</v>
      </c>
      <c r="G16612">
        <v>64</v>
      </c>
      <c r="H16612">
        <v>64</v>
      </c>
      <c r="I16612">
        <v>347</v>
      </c>
      <c r="J16612">
        <v>158</v>
      </c>
      <c r="K16612">
        <v>12</v>
      </c>
      <c r="L16612">
        <v>11</v>
      </c>
      <c r="M16612">
        <f t="shared" si="33540"/>
        <v>0</v>
      </c>
      <c r="N16612" t="b">
        <f t="shared" ref="N16612" si="33607">AND(MIN($F16610,$F16611,$F16612)=$F16612,MAX($H16610,$H16611,$H16612)=$H16612)</f>
        <v>0</v>
      </c>
      <c r="O16612" t="b">
        <f t="shared" ref="O16612" si="33608">AND(NOT(N16610),NOT(N16611),N16612)</f>
        <v>0</v>
      </c>
    </row>
    <row r="16613" spans="1:15" x14ac:dyDescent="0.25">
      <c r="A16613" t="s">
        <v>13</v>
      </c>
      <c r="B16613" t="s">
        <v>17</v>
      </c>
      <c r="C16613">
        <v>19</v>
      </c>
      <c r="D16613">
        <v>7</v>
      </c>
      <c r="E16613" t="b">
        <v>0</v>
      </c>
      <c r="F16613">
        <v>2.1000000000000001E-2</v>
      </c>
      <c r="G16613">
        <v>64</v>
      </c>
      <c r="H16613">
        <v>64</v>
      </c>
      <c r="I16613">
        <v>350</v>
      </c>
      <c r="J16613">
        <v>159</v>
      </c>
      <c r="K16613">
        <v>12</v>
      </c>
      <c r="L16613">
        <v>13</v>
      </c>
      <c r="M16613">
        <f t="shared" si="33540"/>
        <v>0</v>
      </c>
      <c r="N16613" t="b">
        <f t="shared" ref="N16613" si="33609">AND(MIN($F16613,$F16614,$F16615)=$F16613,MAX($H16613,$H16614,$H16615)=$H16613)</f>
        <v>1</v>
      </c>
      <c r="O16613" t="b">
        <f t="shared" ref="O16613" si="33610">AND(N16613,NOT(N16614),NOT(N16615))</f>
        <v>1</v>
      </c>
    </row>
    <row r="16614" spans="1:15" x14ac:dyDescent="0.25">
      <c r="A16614" t="s">
        <v>15</v>
      </c>
      <c r="B16614" t="s">
        <v>17</v>
      </c>
      <c r="C16614">
        <v>19</v>
      </c>
      <c r="D16614">
        <v>7</v>
      </c>
      <c r="E16614" t="b">
        <v>1</v>
      </c>
      <c r="F16614">
        <v>10.000999999999999</v>
      </c>
      <c r="G16614">
        <v>64</v>
      </c>
      <c r="H16614">
        <v>0</v>
      </c>
      <c r="I16614">
        <v>1868709</v>
      </c>
      <c r="J16614">
        <v>1806302</v>
      </c>
      <c r="K16614">
        <v>903148</v>
      </c>
      <c r="L16614">
        <v>19</v>
      </c>
      <c r="M16614">
        <f t="shared" si="33540"/>
        <v>64</v>
      </c>
      <c r="N16614" t="b">
        <f t="shared" ref="N16614" si="33611">AND(MIN($F16613,$F16614,$F16615)=$F16614,MAX($H16613,$H16614,$H16615)=$H16614)</f>
        <v>0</v>
      </c>
      <c r="O16614" t="b">
        <f t="shared" ref="O16614" si="33612">AND(NOT(N16613),N16614,NOT(N16615))</f>
        <v>0</v>
      </c>
    </row>
    <row r="16615" spans="1:15" x14ac:dyDescent="0.25">
      <c r="A16615" t="s">
        <v>19</v>
      </c>
      <c r="B16615" t="s">
        <v>17</v>
      </c>
      <c r="C16615">
        <v>19</v>
      </c>
      <c r="D16615">
        <v>7</v>
      </c>
      <c r="E16615" t="b">
        <v>0</v>
      </c>
      <c r="F16615">
        <v>2.1999999999999999E-2</v>
      </c>
      <c r="G16615">
        <v>64</v>
      </c>
      <c r="H16615">
        <v>64</v>
      </c>
      <c r="I16615">
        <v>350</v>
      </c>
      <c r="J16615">
        <v>159</v>
      </c>
      <c r="K16615">
        <v>12</v>
      </c>
      <c r="L16615">
        <v>13</v>
      </c>
      <c r="M16615">
        <f t="shared" si="33540"/>
        <v>0</v>
      </c>
      <c r="N16615" t="b">
        <f t="shared" ref="N16615" si="33613">AND(MIN($F16613,$F16614,$F16615)=$F16615,MAX($H16613,$H16614,$H16615)=$H16615)</f>
        <v>0</v>
      </c>
      <c r="O16615" t="b">
        <f t="shared" ref="O16615" si="33614">AND(NOT(N16613),NOT(N16614),N16615)</f>
        <v>0</v>
      </c>
    </row>
    <row r="16616" spans="1:15" x14ac:dyDescent="0.25">
      <c r="A16616" t="s">
        <v>13</v>
      </c>
      <c r="B16616" t="s">
        <v>17</v>
      </c>
      <c r="C16616">
        <v>19</v>
      </c>
      <c r="D16616">
        <v>8</v>
      </c>
      <c r="E16616" t="b">
        <v>0</v>
      </c>
      <c r="F16616">
        <v>2.7E-2</v>
      </c>
      <c r="G16616">
        <v>64</v>
      </c>
      <c r="H16616">
        <v>64</v>
      </c>
      <c r="I16616">
        <v>353</v>
      </c>
      <c r="J16616">
        <v>166</v>
      </c>
      <c r="K16616">
        <v>15</v>
      </c>
      <c r="L16616">
        <v>13</v>
      </c>
      <c r="M16616">
        <f t="shared" si="33540"/>
        <v>0</v>
      </c>
      <c r="N16616" t="b">
        <f t="shared" ref="N16616" si="33615">AND(MIN($F16616,$F16617,$F16618)=$F16616,MAX($H16616,$H16617,$H16618)=$H16616)</f>
        <v>0</v>
      </c>
      <c r="O16616" t="b">
        <f t="shared" ref="O16616" si="33616">AND(N16616,NOT(N16617),NOT(N16618))</f>
        <v>0</v>
      </c>
    </row>
    <row r="16617" spans="1:15" x14ac:dyDescent="0.25">
      <c r="A16617" t="s">
        <v>15</v>
      </c>
      <c r="B16617" t="s">
        <v>17</v>
      </c>
      <c r="C16617">
        <v>19</v>
      </c>
      <c r="D16617">
        <v>8</v>
      </c>
      <c r="E16617" t="b">
        <v>1</v>
      </c>
      <c r="F16617">
        <v>10.002000000000001</v>
      </c>
      <c r="G16617">
        <v>64</v>
      </c>
      <c r="H16617">
        <v>0</v>
      </c>
      <c r="I16617">
        <v>1843336</v>
      </c>
      <c r="J16617">
        <v>1781776</v>
      </c>
      <c r="K16617">
        <v>890884</v>
      </c>
      <c r="L16617">
        <v>21</v>
      </c>
      <c r="M16617">
        <f t="shared" si="33540"/>
        <v>64</v>
      </c>
      <c r="N16617" t="b">
        <f t="shared" ref="N16617" si="33617">AND(MIN($F16616,$F16617,$F16618)=$F16617,MAX($H16616,$H16617,$H16618)=$H16617)</f>
        <v>0</v>
      </c>
      <c r="O16617" t="b">
        <f t="shared" ref="O16617" si="33618">AND(NOT(N16616),N16617,NOT(N16618))</f>
        <v>0</v>
      </c>
    </row>
    <row r="16618" spans="1:15" x14ac:dyDescent="0.25">
      <c r="A16618" t="s">
        <v>19</v>
      </c>
      <c r="B16618" t="s">
        <v>17</v>
      </c>
      <c r="C16618">
        <v>19</v>
      </c>
      <c r="D16618">
        <v>8</v>
      </c>
      <c r="E16618" t="b">
        <v>0</v>
      </c>
      <c r="F16618">
        <v>2.3E-2</v>
      </c>
      <c r="G16618">
        <v>64</v>
      </c>
      <c r="H16618">
        <v>64</v>
      </c>
      <c r="I16618">
        <v>353</v>
      </c>
      <c r="J16618">
        <v>166</v>
      </c>
      <c r="K16618">
        <v>15</v>
      </c>
      <c r="L16618">
        <v>13</v>
      </c>
      <c r="M16618">
        <f t="shared" si="33540"/>
        <v>0</v>
      </c>
      <c r="N16618" t="b">
        <f t="shared" ref="N16618" si="33619">AND(MIN($F16616,$F16617,$F16618)=$F16618,MAX($H16616,$H16617,$H16618)=$H16618)</f>
        <v>1</v>
      </c>
      <c r="O16618" t="b">
        <f t="shared" ref="O16618" si="33620">AND(NOT(N16616),NOT(N16617),N16618)</f>
        <v>1</v>
      </c>
    </row>
    <row r="16619" spans="1:15" x14ac:dyDescent="0.25">
      <c r="A16619" t="s">
        <v>13</v>
      </c>
      <c r="B16619" t="s">
        <v>17</v>
      </c>
      <c r="C16619">
        <v>19</v>
      </c>
      <c r="D16619">
        <v>9</v>
      </c>
      <c r="E16619" t="b">
        <v>0</v>
      </c>
      <c r="F16619">
        <v>1.2999999999999999E-2</v>
      </c>
      <c r="G16619">
        <v>64</v>
      </c>
      <c r="H16619">
        <v>45</v>
      </c>
      <c r="I16619">
        <v>258</v>
      </c>
      <c r="J16619">
        <v>159</v>
      </c>
      <c r="K16619">
        <v>35</v>
      </c>
      <c r="L16619">
        <v>4</v>
      </c>
      <c r="M16619">
        <f t="shared" si="33540"/>
        <v>19</v>
      </c>
      <c r="N16619" t="b">
        <f t="shared" ref="N16619" si="33621">AND(MIN($F16619,$F16620,$F16621)=$F16619,MAX($H16619,$H16620,$H16621)=$H16619)</f>
        <v>1</v>
      </c>
      <c r="O16619" t="b">
        <f t="shared" ref="O16619" si="33622">AND(N16619,NOT(N16620),NOT(N16621))</f>
        <v>0</v>
      </c>
    </row>
    <row r="16620" spans="1:15" x14ac:dyDescent="0.25">
      <c r="A16620" t="s">
        <v>15</v>
      </c>
      <c r="B16620" t="s">
        <v>17</v>
      </c>
      <c r="C16620">
        <v>19</v>
      </c>
      <c r="D16620">
        <v>9</v>
      </c>
      <c r="E16620" t="b">
        <v>0</v>
      </c>
      <c r="F16620">
        <v>1.2999999999999999E-2</v>
      </c>
      <c r="G16620">
        <v>64</v>
      </c>
      <c r="H16620">
        <v>45</v>
      </c>
      <c r="I16620">
        <v>381</v>
      </c>
      <c r="J16620">
        <v>377</v>
      </c>
      <c r="K16620">
        <v>144</v>
      </c>
      <c r="L16620">
        <v>9</v>
      </c>
      <c r="M16620">
        <f t="shared" si="33540"/>
        <v>19</v>
      </c>
      <c r="N16620" t="b">
        <f t="shared" ref="N16620" si="33623">AND(MIN($F16619,$F16620,$F16621)=$F16620,MAX($H16619,$H16620,$H16621)=$H16620)</f>
        <v>1</v>
      </c>
      <c r="O16620" t="b">
        <f t="shared" ref="O16620" si="33624">AND(NOT(N16619),N16620,NOT(N16621))</f>
        <v>0</v>
      </c>
    </row>
    <row r="16621" spans="1:15" x14ac:dyDescent="0.25">
      <c r="A16621" t="s">
        <v>19</v>
      </c>
      <c r="B16621" t="s">
        <v>17</v>
      </c>
      <c r="C16621">
        <v>19</v>
      </c>
      <c r="D16621">
        <v>9</v>
      </c>
      <c r="E16621" t="b">
        <v>0</v>
      </c>
      <c r="F16621">
        <v>2.3E-2</v>
      </c>
      <c r="G16621">
        <v>64</v>
      </c>
      <c r="H16621">
        <v>45</v>
      </c>
      <c r="I16621">
        <v>258</v>
      </c>
      <c r="J16621">
        <v>159</v>
      </c>
      <c r="K16621">
        <v>35</v>
      </c>
      <c r="L16621">
        <v>4</v>
      </c>
      <c r="M16621">
        <f t="shared" si="33540"/>
        <v>19</v>
      </c>
      <c r="N16621" t="b">
        <f t="shared" ref="N16621" si="33625">AND(MIN($F16619,$F16620,$F16621)=$F16621,MAX($H16619,$H16620,$H16621)=$H16621)</f>
        <v>0</v>
      </c>
      <c r="O16621" t="b">
        <f t="shared" ref="O16621" si="33626">AND(NOT(N16619),NOT(N16620),N16621)</f>
        <v>0</v>
      </c>
    </row>
  </sheetData>
  <mergeCells count="72">
    <mergeCell ref="R28:R30"/>
    <mergeCell ref="S5:AH5"/>
    <mergeCell ref="S6:V6"/>
    <mergeCell ref="AE6:AH6"/>
    <mergeCell ref="AA6:AD6"/>
    <mergeCell ref="W6:Z6"/>
    <mergeCell ref="R10:R12"/>
    <mergeCell ref="R19:R21"/>
    <mergeCell ref="R22:R24"/>
    <mergeCell ref="R13:R15"/>
    <mergeCell ref="R25:R27"/>
    <mergeCell ref="R16:R18"/>
    <mergeCell ref="AL10:AL12"/>
    <mergeCell ref="AL13:AL15"/>
    <mergeCell ref="AL16:AL18"/>
    <mergeCell ref="AL19:AL21"/>
    <mergeCell ref="AL22:AL24"/>
    <mergeCell ref="AL25:AL27"/>
    <mergeCell ref="AL28:AL30"/>
    <mergeCell ref="BG5:BV5"/>
    <mergeCell ref="BG6:BJ6"/>
    <mergeCell ref="BK6:BN6"/>
    <mergeCell ref="BO6:BR6"/>
    <mergeCell ref="BS6:BV6"/>
    <mergeCell ref="AM5:BB5"/>
    <mergeCell ref="AM6:AP6"/>
    <mergeCell ref="AQ6:AT6"/>
    <mergeCell ref="AU6:AX6"/>
    <mergeCell ref="AY6:BB6"/>
    <mergeCell ref="CU5:DJ5"/>
    <mergeCell ref="CU6:CX6"/>
    <mergeCell ref="CY6:DB6"/>
    <mergeCell ref="DC6:DF6"/>
    <mergeCell ref="DG6:DJ6"/>
    <mergeCell ref="BF25:BF27"/>
    <mergeCell ref="BF28:BF30"/>
    <mergeCell ref="CA5:CP5"/>
    <mergeCell ref="CA6:CD6"/>
    <mergeCell ref="CE6:CH6"/>
    <mergeCell ref="CI6:CL6"/>
    <mergeCell ref="CM6:CP6"/>
    <mergeCell ref="BZ10:BZ12"/>
    <mergeCell ref="BZ13:BZ15"/>
    <mergeCell ref="BZ16:BZ18"/>
    <mergeCell ref="BZ19:BZ21"/>
    <mergeCell ref="BZ22:BZ24"/>
    <mergeCell ref="BZ25:BZ27"/>
    <mergeCell ref="BZ28:BZ30"/>
    <mergeCell ref="BF10:BF12"/>
    <mergeCell ref="BF13:BF15"/>
    <mergeCell ref="BF16:BF18"/>
    <mergeCell ref="BF19:BF21"/>
    <mergeCell ref="BF22:BF24"/>
    <mergeCell ref="CT25:CT27"/>
    <mergeCell ref="CT28:CT30"/>
    <mergeCell ref="DO5:ED5"/>
    <mergeCell ref="DO6:DR6"/>
    <mergeCell ref="DS6:DV6"/>
    <mergeCell ref="DW6:DZ6"/>
    <mergeCell ref="EA6:ED6"/>
    <mergeCell ref="DN10:DN12"/>
    <mergeCell ref="DN13:DN15"/>
    <mergeCell ref="DN16:DN18"/>
    <mergeCell ref="DN19:DN21"/>
    <mergeCell ref="DN22:DN24"/>
    <mergeCell ref="DN25:DN27"/>
    <mergeCell ref="DN28:DN30"/>
    <mergeCell ref="CT10:CT12"/>
    <mergeCell ref="CT13:CT15"/>
    <mergeCell ref="CT16:CT18"/>
    <mergeCell ref="CT19:CT21"/>
    <mergeCell ref="CT22:CT24"/>
  </mergeCells>
  <conditionalFormatting sqref="S9 W9 AA9">
    <cfRule type="colorScale" priority="9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 X9 AB9">
    <cfRule type="colorScale" priority="9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 Y9 AC9">
    <cfRule type="colorScale" priority="9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9 Z9 AD9">
    <cfRule type="colorScale" priority="9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:AH9">
    <cfRule type="colorScale" priority="9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6 S16 AA16">
    <cfRule type="colorScale" priority="9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6 X16 AB16">
    <cfRule type="colorScale" priority="9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6 Y16 AC16">
    <cfRule type="colorScale" priority="9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6 Z16 AD16">
    <cfRule type="colorScale" priority="9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6:AH16">
    <cfRule type="colorScale" priority="9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7 S17 AA17">
    <cfRule type="colorScale" priority="9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 X17 AB17">
    <cfRule type="colorScale" priority="9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7 Y17 AC17">
    <cfRule type="colorScale" priority="9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 Z17 AD17">
    <cfRule type="colorScale" priority="9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:AH17">
    <cfRule type="colorScale" priority="9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8 S18 AA18">
    <cfRule type="colorScale" priority="9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8 T18 AB18">
    <cfRule type="colorScale" priority="9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 Y18 AC18">
    <cfRule type="colorScale" priority="9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8 Z18 AD18">
    <cfRule type="colorScale" priority="9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:AH18">
    <cfRule type="colorScale" priority="9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9 W19 AA19">
    <cfRule type="colorScale" priority="9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9 X19 AB19">
    <cfRule type="colorScale" priority="8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9 Y19 AC19">
    <cfRule type="colorScale" priority="8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9 Z19 AD19">
    <cfRule type="colorScale" priority="8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9:AH19">
    <cfRule type="colorScale" priority="8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 W20 AA20">
    <cfRule type="colorScale" priority="8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 X20 AB20">
    <cfRule type="colorScale" priority="8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 Y20 AC20">
    <cfRule type="colorScale" priority="8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 Z20 AD20">
    <cfRule type="colorScale" priority="8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:AH20">
    <cfRule type="colorScale" priority="8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1 W21 AA21">
    <cfRule type="colorScale" priority="8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1 X21 AB21">
    <cfRule type="colorScale" priority="8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 Y21 AC21">
    <cfRule type="colorScale" priority="8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 Z21 AD21">
    <cfRule type="colorScale" priority="8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:AH21">
    <cfRule type="colorScale" priority="8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2 W22 AA22">
    <cfRule type="colorScale" priority="8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2 X22 AB22">
    <cfRule type="colorScale" priority="8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2 Y22 AC22">
    <cfRule type="colorScale" priority="8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 Z22 AD22">
    <cfRule type="colorScale" priority="8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2:AH22">
    <cfRule type="colorScale" priority="8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3 W23 AA23">
    <cfRule type="colorScale" priority="8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3 X23 AB23">
    <cfRule type="colorScale" priority="8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3 Y23 AC23">
    <cfRule type="colorScale" priority="8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 Z23 AD23">
    <cfRule type="colorScale" priority="8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:AH23">
    <cfRule type="colorScale" priority="8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 W24 AA24">
    <cfRule type="colorScale" priority="8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 X24 AB24">
    <cfRule type="colorScale" priority="8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 Y24 AC24">
    <cfRule type="colorScale" priority="8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 Z24 AD24">
    <cfRule type="colorScale" priority="8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:AH24">
    <cfRule type="colorScale" priority="8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 S25 AA25">
    <cfRule type="colorScale" priority="8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 T25 AB25">
    <cfRule type="colorScale" priority="8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5 Y25 AC25">
    <cfRule type="colorScale" priority="8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 Z25 AD25">
    <cfRule type="colorScale" priority="8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5:AH25">
    <cfRule type="colorScale" priority="8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6 S26 AA26">
    <cfRule type="colorScale" priority="8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 T26 AB26">
    <cfRule type="colorScale" priority="8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6 Y26 AC26">
    <cfRule type="colorScale" priority="8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6 Z26 AD26">
    <cfRule type="colorScale" priority="8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6:AH26">
    <cfRule type="colorScale" priority="8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7 S27 AA27">
    <cfRule type="colorScale" priority="8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7 T27 AB27">
    <cfRule type="colorScale" priority="8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7 Y27 AC27">
    <cfRule type="colorScale" priority="8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7 Z27 AD27">
    <cfRule type="colorScale" priority="8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:AH27">
    <cfRule type="colorScale" priority="8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8 W28 AA28">
    <cfRule type="colorScale" priority="8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8 X28 AB28">
    <cfRule type="colorScale" priority="8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 Y28 AC28">
    <cfRule type="colorScale" priority="8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 Z28 AD28">
    <cfRule type="colorScale" priority="8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:AH28">
    <cfRule type="colorScale" priority="8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9 W29 AA29">
    <cfRule type="colorScale" priority="8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9 X29 AB29">
    <cfRule type="colorScale" priority="8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9 Y29 AC29">
    <cfRule type="colorScale" priority="8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9 Z29 AD29">
    <cfRule type="colorScale" priority="8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9:AH29">
    <cfRule type="colorScale" priority="8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0 W30 AA30">
    <cfRule type="colorScale" priority="8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 X30 AB30">
    <cfRule type="colorScale" priority="8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 Y30 AC30">
    <cfRule type="colorScale" priority="8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 Z30 AD30">
    <cfRule type="colorScale" priority="8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:AH30">
    <cfRule type="colorScale" priority="8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3 W13 AA13">
    <cfRule type="colorScale" priority="8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3 X13 AB13">
    <cfRule type="colorScale" priority="8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 U13 AC13">
    <cfRule type="colorScale" priority="8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3 V13 AD13">
    <cfRule type="colorScale" priority="8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3:AH13">
    <cfRule type="colorScale" priority="8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4 S14 AA14">
    <cfRule type="colorScale" priority="8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 T14 AB14">
    <cfRule type="colorScale" priority="8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 U14 AC14">
    <cfRule type="colorScale" priority="8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 Z14 AD14">
    <cfRule type="colorScale" priority="8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:AH14">
    <cfRule type="colorScale" priority="8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 S15 AA15">
    <cfRule type="colorScale" priority="8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 T15 AB15">
    <cfRule type="colorScale" priority="8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 U15 AC15">
    <cfRule type="colorScale" priority="8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5 V15 AD15">
    <cfRule type="colorScale" priority="8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:AH15">
    <cfRule type="colorScale" priority="8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0 W10 AA10">
    <cfRule type="colorScale" priority="89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0 X10 AB10">
    <cfRule type="colorScale" priority="89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0 Y10 AC10">
    <cfRule type="colorScale" priority="89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 Z10 AD10">
    <cfRule type="colorScale" priority="89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:AH10">
    <cfRule type="colorScale" priority="89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1 W11 AA11">
    <cfRule type="colorScale" priority="89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1 X11 AB11">
    <cfRule type="colorScale" priority="89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1 Y11 AC11">
    <cfRule type="colorScale" priority="89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1 Z11 AD11">
    <cfRule type="colorScale" priority="89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:AH11">
    <cfRule type="colorScale" priority="89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2 W12 AA12">
    <cfRule type="colorScale" priority="8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 X12 AB12">
    <cfRule type="colorScale" priority="8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 Y12 AC12">
    <cfRule type="colorScale" priority="8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 Z12 AD12">
    <cfRule type="colorScale" priority="8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:AH12">
    <cfRule type="colorScale" priority="8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 AM9 AU9">
    <cfRule type="colorScale" priority="8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 AN9 AV9">
    <cfRule type="colorScale" priority="8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 AS9 AW9">
    <cfRule type="colorScale" priority="8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9 AT9 AX9">
    <cfRule type="colorScale" priority="8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:BB9">
    <cfRule type="colorScale" priority="8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6 AQ16 AU16">
    <cfRule type="colorScale" priority="8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6 AR16 AV16">
    <cfRule type="colorScale" priority="8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6 AS16 AW16">
    <cfRule type="colorScale" priority="8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6 AT16 AX16">
    <cfRule type="colorScale" priority="8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6:BB16">
    <cfRule type="colorScale" priority="8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 AQ17 AU17">
    <cfRule type="colorScale" priority="8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 AR17 AV17">
    <cfRule type="colorScale" priority="8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 AS17 AW17">
    <cfRule type="colorScale" priority="8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 AT17 AX17">
    <cfRule type="colorScale" priority="8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:BB17">
    <cfRule type="colorScale" priority="8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 AQ18 AU18">
    <cfRule type="colorScale" priority="8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 AR18 AV18">
    <cfRule type="colorScale" priority="8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 AS18 AW18">
    <cfRule type="colorScale" priority="8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8 AT18 AX18">
    <cfRule type="colorScale" priority="8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:BB18">
    <cfRule type="colorScale" priority="8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9 AQ19 AU19">
    <cfRule type="colorScale" priority="8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9 AN19 AV19">
    <cfRule type="colorScale" priority="8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9 AO19 AW19">
    <cfRule type="colorScale" priority="8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9 AT19 AX19">
    <cfRule type="colorScale" priority="8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9:BB19">
    <cfRule type="colorScale" priority="8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 AQ20 AU20">
    <cfRule type="colorScale" priority="8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0 AN20 AV20">
    <cfRule type="colorScale" priority="8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0 AO20 AW20">
    <cfRule type="colorScale" priority="8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0 AP20 AX20">
    <cfRule type="colorScale" priority="8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:BB20">
    <cfRule type="colorScale" priority="8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 AQ21 AU21">
    <cfRule type="colorScale" priority="8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 AN21 AV21">
    <cfRule type="colorScale" priority="8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1 AO21 AW21">
    <cfRule type="colorScale" priority="8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 AP21 AX21">
    <cfRule type="colorScale" priority="8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:BB21">
    <cfRule type="colorScale" priority="8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2 AQ22 AU22">
    <cfRule type="colorScale" priority="8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2 AR22 AV22">
    <cfRule type="colorScale" priority="8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2 AO22 AW22">
    <cfRule type="colorScale" priority="8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2 AP22 AX22">
    <cfRule type="colorScale" priority="8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2:BB22">
    <cfRule type="colorScale" priority="8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 AQ23 AU23">
    <cfRule type="colorScale" priority="8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3 AR23 AV23">
    <cfRule type="colorScale" priority="8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3 AO23 AW23">
    <cfRule type="colorScale" priority="8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3 AP23 AX23">
    <cfRule type="colorScale" priority="8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3:BB23">
    <cfRule type="colorScale" priority="8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 AQ24 AU24">
    <cfRule type="colorScale" priority="8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 AR24 AV24">
    <cfRule type="colorScale" priority="8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4 AO24 AW24">
    <cfRule type="colorScale" priority="8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 AP24 AX24">
    <cfRule type="colorScale" priority="8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:BB24">
    <cfRule type="colorScale" priority="8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5 AQ25 AU25">
    <cfRule type="colorScale" priority="8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5 AR25 AV25">
    <cfRule type="colorScale" priority="8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5 AO25 AW25">
    <cfRule type="colorScale" priority="8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5 AP25 AX25">
    <cfRule type="colorScale" priority="8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:BB25">
    <cfRule type="colorScale" priority="8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6 AQ26 AU26">
    <cfRule type="colorScale" priority="8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 AR26 AV26">
    <cfRule type="colorScale" priority="8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6 AO26 AW26">
    <cfRule type="colorScale" priority="8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6 AP26 AX26">
    <cfRule type="colorScale" priority="8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:BB26">
    <cfRule type="colorScale" priority="8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 AQ27 AU27">
    <cfRule type="colorScale" priority="8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 AR27 AV27">
    <cfRule type="colorScale" priority="8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 AS27 AW27">
    <cfRule type="colorScale" priority="8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 AT27 AX27">
    <cfRule type="colorScale" priority="8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:BB27">
    <cfRule type="colorScale" priority="8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8 AQ28 AU28">
    <cfRule type="colorScale" priority="8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 AR28 AV28">
    <cfRule type="colorScale" priority="8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 AS28 AW28">
    <cfRule type="colorScale" priority="8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 AT28 AX28">
    <cfRule type="colorScale" priority="8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:BB28">
    <cfRule type="colorScale" priority="8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9 AQ29 AU29">
    <cfRule type="colorScale" priority="8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9 AR29 AV29">
    <cfRule type="colorScale" priority="8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9 AS29 AW29">
    <cfRule type="colorScale" priority="8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9 AT29 AX29">
    <cfRule type="colorScale" priority="8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9:BB29">
    <cfRule type="colorScale" priority="8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0 AQ30 AU30">
    <cfRule type="colorScale" priority="8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 AR30 AV30">
    <cfRule type="colorScale" priority="8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 AS30 AW30">
    <cfRule type="colorScale" priority="8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 AT30 AX30">
    <cfRule type="colorScale" priority="8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:BB30">
    <cfRule type="colorScale" priority="8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3 AM13 AU13">
    <cfRule type="colorScale" priority="8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3 AN13 AV13">
    <cfRule type="colorScale" priority="8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3 AO13 AW13">
    <cfRule type="colorScale" priority="8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3 AP13 AX13">
    <cfRule type="colorScale" priority="8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3:BB13">
    <cfRule type="colorScale" priority="8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4 AM14 AU14">
    <cfRule type="colorScale" priority="8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4 AN14 AV14">
    <cfRule type="colorScale" priority="8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4 AO14 AW14">
    <cfRule type="colorScale" priority="8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4 AP14 AX14">
    <cfRule type="colorScale" priority="8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:BB14">
    <cfRule type="colorScale" priority="8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 AM15 AU15">
    <cfRule type="colorScale" priority="8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 AN15 AV15">
    <cfRule type="colorScale" priority="8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5 AS15 AW15">
    <cfRule type="colorScale" priority="8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 AP15 AX15">
    <cfRule type="colorScale" priority="8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:BB15">
    <cfRule type="colorScale" priority="8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 AM10 AU10">
    <cfRule type="colorScale" priority="88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0 AN10 AV10">
    <cfRule type="colorScale" priority="88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 AS10 AW10">
    <cfRule type="colorScale" priority="88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 AT10 AX10">
    <cfRule type="colorScale" priority="88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0:BB10">
    <cfRule type="colorScale" priority="88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1 AM11 AU11">
    <cfRule type="colorScale" priority="88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1 AN11 AV11">
    <cfRule type="colorScale" priority="88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1 AS11 AW11">
    <cfRule type="colorScale" priority="88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1 AT11 AX11">
    <cfRule type="colorScale" priority="88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1:BB11">
    <cfRule type="colorScale" priority="88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2 AM12 AU12">
    <cfRule type="colorScale" priority="8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2 AN12 AV12">
    <cfRule type="colorScale" priority="8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 AS12 AW12">
    <cfRule type="colorScale" priority="8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 AP12 AX12">
    <cfRule type="colorScale" priority="8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:BB12">
    <cfRule type="colorScale" priority="8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9 BK9 BO9">
    <cfRule type="colorScale" priority="8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9 BL9 BP9">
    <cfRule type="colorScale" priority="8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 BM9 BQ9">
    <cfRule type="colorScale" priority="8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9 BN9 BR9">
    <cfRule type="colorScale" priority="8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:BV9">
    <cfRule type="colorScale" priority="8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6 BK16 BO16">
    <cfRule type="colorScale" priority="8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6:BV16">
    <cfRule type="colorScale" priority="8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 BK17 BO17">
    <cfRule type="colorScale" priority="8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:BV17">
    <cfRule type="colorScale" priority="8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 BK18 BO18">
    <cfRule type="colorScale" priority="8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:BV18">
    <cfRule type="colorScale" priority="8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9 BG19 BO19">
    <cfRule type="colorScale" priority="8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9:BV19">
    <cfRule type="colorScale" priority="8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0 BG20 BO20">
    <cfRule type="colorScale" priority="8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:BV20">
    <cfRule type="colorScale" priority="8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1 BN21 BR21">
    <cfRule type="colorScale" priority="8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:BV21">
    <cfRule type="colorScale" priority="8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2 BL22 BP22">
    <cfRule type="colorScale" priority="8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2 BM22 BQ22">
    <cfRule type="colorScale" priority="8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2 BN22 BR22">
    <cfRule type="colorScale" priority="8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2:BV22">
    <cfRule type="colorScale" priority="8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 BL23 BP23">
    <cfRule type="colorScale" priority="8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3 BM23 BQ23">
    <cfRule type="colorScale" priority="8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3 BN23 BR23">
    <cfRule type="colorScale" priority="8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3:BV23">
    <cfRule type="colorScale" priority="8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 BL24 BP24">
    <cfRule type="colorScale" priority="8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 BM24 BQ24">
    <cfRule type="colorScale" priority="8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 BN24 BR24">
    <cfRule type="colorScale" priority="8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:BV24">
    <cfRule type="colorScale" priority="8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5 BG25 BO25">
    <cfRule type="colorScale" priority="8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 BN25 BR25">
    <cfRule type="colorScale" priority="8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5:BV25">
    <cfRule type="colorScale" priority="8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6 BK26 BO26">
    <cfRule type="colorScale" priority="8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6 BN26 BR26">
    <cfRule type="colorScale" priority="8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6:BV26">
    <cfRule type="colorScale" priority="8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 BK27 BO27">
    <cfRule type="colorScale" priority="8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:BV27">
    <cfRule type="colorScale" priority="8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8 BK28 BO28">
    <cfRule type="colorScale" priority="8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:BV28">
    <cfRule type="colorScale" priority="8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9 BG29 BO29">
    <cfRule type="colorScale" priority="8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9:BV29">
    <cfRule type="colorScale" priority="8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 BG30 BO30">
    <cfRule type="colorScale" priority="8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:BV30">
    <cfRule type="colorScale" priority="8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3 BK13 BO13">
    <cfRule type="colorScale" priority="8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3 BN13 BR13">
    <cfRule type="colorScale" priority="8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3:BV13">
    <cfRule type="colorScale" priority="8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 BN14 BR14">
    <cfRule type="colorScale" priority="8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:BV14">
    <cfRule type="colorScale" priority="8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:BV15">
    <cfRule type="colorScale" priority="8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0 BK10 BO10">
    <cfRule type="colorScale" priority="8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0 BL10 BP10">
    <cfRule type="colorScale" priority="8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0 BM10 BQ10">
    <cfRule type="colorScale" priority="8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0 BN10 BR10">
    <cfRule type="colorScale" priority="8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0:BV10">
    <cfRule type="colorScale" priority="8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1 BK11 BO11">
    <cfRule type="colorScale" priority="8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1 BL11 BP11">
    <cfRule type="colorScale" priority="8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1 BM11 BQ11">
    <cfRule type="colorScale" priority="8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1 BN11 BR11">
    <cfRule type="colorScale" priority="8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1:BV11">
    <cfRule type="colorScale" priority="8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2:BV12">
    <cfRule type="colorScale" priority="8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9 CY9 DC9">
    <cfRule type="colorScale" priority="8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 CZ9 DD9">
    <cfRule type="colorScale" priority="8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9 DA9 DE9">
    <cfRule type="colorScale" priority="8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:DJ9">
    <cfRule type="colorScale" priority="8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6 CY16 DC16">
    <cfRule type="colorScale" priority="8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6 CZ16 DD16">
    <cfRule type="colorScale" priority="8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6 DA16 DE16">
    <cfRule type="colorScale" priority="8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6 DB16 DF16">
    <cfRule type="colorScale" priority="8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6:DJ16">
    <cfRule type="colorScale" priority="8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7 CY17 DC17">
    <cfRule type="colorScale" priority="8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7 CZ17 DD17">
    <cfRule type="colorScale" priority="8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7 DA17 DE17">
    <cfRule type="colorScale" priority="8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 DB17 DF17">
    <cfRule type="colorScale" priority="8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:DJ17">
    <cfRule type="colorScale" priority="8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 CY18 DC18">
    <cfRule type="colorScale" priority="8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8 CV18 DD18">
    <cfRule type="colorScale" priority="8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8 CW18 DE18">
    <cfRule type="colorScale" priority="8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 CX18 DF18">
    <cfRule type="colorScale" priority="8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:DJ18">
    <cfRule type="colorScale" priority="8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9 CY19 DC19">
    <cfRule type="colorScale" priority="8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9 CV19 DD19">
    <cfRule type="colorScale" priority="8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9 CW19 DE19">
    <cfRule type="colorScale" priority="8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9 CX19 DF19">
    <cfRule type="colorScale" priority="8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9:DJ19">
    <cfRule type="colorScale" priority="8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0 CY20 DC20">
    <cfRule type="colorScale" priority="8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 CV20 DD20">
    <cfRule type="colorScale" priority="8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 CW20 DE20">
    <cfRule type="colorScale" priority="8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0 CX20 DF20">
    <cfRule type="colorScale" priority="8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:DJ20">
    <cfRule type="colorScale" priority="8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1 CY21 DC21">
    <cfRule type="colorScale" priority="8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 CV21 DD21">
    <cfRule type="colorScale" priority="8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 CX21 DF21">
    <cfRule type="colorScale" priority="8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:DJ21">
    <cfRule type="colorScale" priority="8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2 CY22 DC22">
    <cfRule type="colorScale" priority="8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2 CZ22 DD22">
    <cfRule type="colorScale" priority="8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2:DJ22">
    <cfRule type="colorScale" priority="8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3 CY23 DC23">
    <cfRule type="colorScale" priority="8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3:DJ23">
    <cfRule type="colorScale" priority="8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 CY24 DC24">
    <cfRule type="colorScale" priority="8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4 CV24 DD24">
    <cfRule type="colorScale" priority="8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 CX24 DF24">
    <cfRule type="colorScale" priority="8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:DJ24">
    <cfRule type="colorScale" priority="8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5 CU25 DC25">
    <cfRule type="colorScale" priority="8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5 CV25 DD25">
    <cfRule type="colorScale" priority="8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5 CW25 DE25">
    <cfRule type="colorScale" priority="8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5 CX25 DF25">
    <cfRule type="colorScale" priority="8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5:DJ25">
    <cfRule type="colorScale" priority="8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6 CY26 DC26">
    <cfRule type="colorScale" priority="8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6 CZ26 DD26">
    <cfRule type="colorScale" priority="8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6 DA26 DE26">
    <cfRule type="colorScale" priority="8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6 DB26 DF26">
    <cfRule type="colorScale" priority="8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6:DJ26">
    <cfRule type="colorScale" priority="8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 CY27 DC27">
    <cfRule type="colorScale" priority="8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 CZ27 DD27">
    <cfRule type="colorScale" priority="8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7 DA27 DE27">
    <cfRule type="colorScale" priority="8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7 DB27 DF27">
    <cfRule type="colorScale" priority="8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:DJ27">
    <cfRule type="colorScale" priority="8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 CY28 DC28">
    <cfRule type="colorScale" priority="8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 CZ28 DD28">
    <cfRule type="colorScale" priority="8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8 DA28 DE28">
    <cfRule type="colorScale" priority="8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8 DB28 DF28">
    <cfRule type="colorScale" priority="8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:DJ28">
    <cfRule type="colorScale" priority="8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9 CY29 DC29">
    <cfRule type="colorScale" priority="8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9 CZ29 DD29">
    <cfRule type="colorScale" priority="8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9 DA29 DE29">
    <cfRule type="colorScale" priority="8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9 DB29 DF29">
    <cfRule type="colorScale" priority="8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9:DJ29">
    <cfRule type="colorScale" priority="8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 CU30 DC30">
    <cfRule type="colorScale" priority="8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 CZ30 DD30">
    <cfRule type="colorScale" priority="8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 DA30 DE30">
    <cfRule type="colorScale" priority="8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0 CX30 DF30">
    <cfRule type="colorScale" priority="8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:DJ30">
    <cfRule type="colorScale" priority="8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3 CY13 DC13">
    <cfRule type="colorScale" priority="8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3 CZ13 DD13">
    <cfRule type="colorScale" priority="8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3 DB13 DF13">
    <cfRule type="colorScale" priority="8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3:DJ13">
    <cfRule type="colorScale" priority="8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 CY14 DC14">
    <cfRule type="colorScale" priority="8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4 CZ14 DD14">
    <cfRule type="colorScale" priority="8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4 DA14 DE14">
    <cfRule type="colorScale" priority="8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4 DB14 DF14">
    <cfRule type="colorScale" priority="8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:DJ14">
    <cfRule type="colorScale" priority="8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5 CY15 DC15">
    <cfRule type="colorScale" priority="8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5 CZ15 DD15">
    <cfRule type="colorScale" priority="8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 DA15 DE15">
    <cfRule type="colorScale" priority="8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 DB15 DF15">
    <cfRule type="colorScale" priority="8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:DJ15">
    <cfRule type="colorScale" priority="8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 CY10 DC10">
    <cfRule type="colorScale" priority="8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0 CZ10 DD10">
    <cfRule type="colorScale" priority="8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 DA10 DE10">
    <cfRule type="colorScale" priority="80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 DB10 DF10">
    <cfRule type="colorScale" priority="80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0:DJ10">
    <cfRule type="colorScale" priority="80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1 CY11 DC11">
    <cfRule type="colorScale" priority="80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1 CZ11 DD11">
    <cfRule type="colorScale" priority="80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1 DA11 DE11">
    <cfRule type="colorScale" priority="80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1 DB11 DF11">
    <cfRule type="colorScale" priority="80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1:DJ11">
    <cfRule type="colorScale" priority="80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2 CU12 DC12">
    <cfRule type="colorScale" priority="8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 CV12 DD12">
    <cfRule type="colorScale" priority="8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2 CW12 DE12">
    <cfRule type="colorScale" priority="8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:DJ12">
    <cfRule type="colorScale" priority="8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6 BL16 BP16">
    <cfRule type="colorScale" priority="8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6 BM16 BQ16">
    <cfRule type="colorScale" priority="8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6 BN16 BR16">
    <cfRule type="colorScale" priority="8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 BL17 BP17">
    <cfRule type="colorScale" priority="8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 BM17 BQ17">
    <cfRule type="colorScale" priority="8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 BN17 BR17">
    <cfRule type="colorScale" priority="8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 BL18 BP18">
    <cfRule type="colorScale" priority="8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 BM18 BQ18">
    <cfRule type="colorScale" priority="8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 BN18 BR18">
    <cfRule type="colorScale" priority="8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9 BL19 BP19">
    <cfRule type="colorScale" priority="8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9 BM19 BQ19">
    <cfRule type="colorScale" priority="8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9 BJ19 BR19">
    <cfRule type="colorScale" priority="8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0 BH20 BP20">
    <cfRule type="colorScale" priority="8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0 BI20 BQ20">
    <cfRule type="colorScale" priority="8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0 BJ20 BR20">
    <cfRule type="colorScale" priority="8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 BG21 BO21">
    <cfRule type="colorScale" priority="8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1 BL21 BP21">
    <cfRule type="colorScale" priority="8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1 BM21 BQ21">
    <cfRule type="colorScale" priority="8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2 BG22 BO22">
    <cfRule type="colorScale" priority="8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3 BG23 BO23">
    <cfRule type="colorScale" priority="8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4 BG24 BO24">
    <cfRule type="colorScale" priority="8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5 BL25 BP25">
    <cfRule type="colorScale" priority="8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5 BM25 BQ25">
    <cfRule type="colorScale" priority="8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6 BL26 BP26">
    <cfRule type="colorScale" priority="8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 BM26 BQ26">
    <cfRule type="colorScale" priority="8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7 BL27 BP27">
    <cfRule type="colorScale" priority="8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7 BM27 BQ27">
    <cfRule type="colorScale" priority="8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7 BN27 BR27">
    <cfRule type="colorScale" priority="8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8 BL28 BP28">
    <cfRule type="colorScale" priority="8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8 BI28 BQ28">
    <cfRule type="colorScale" priority="8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 BN28 BR28">
    <cfRule type="colorScale" priority="8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9 BH29 BP29">
    <cfRule type="colorScale" priority="8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9 BI29 BQ29">
    <cfRule type="colorScale" priority="8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9 BJ29 BR29">
    <cfRule type="colorScale" priority="8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 BH30 BP30">
    <cfRule type="colorScale" priority="8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 BI30 BQ30">
    <cfRule type="colorScale" priority="8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 BJ30 BR30">
    <cfRule type="colorScale" priority="8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3 BL13 BP13">
    <cfRule type="colorScale" priority="8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3 BM13 BQ13">
    <cfRule type="colorScale" priority="8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 BK14 BO14">
    <cfRule type="colorScale" priority="8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 BL14 BP14">
    <cfRule type="colorScale" priority="8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 BM14 BQ14">
    <cfRule type="colorScale" priority="8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 BK15 BO15">
    <cfRule type="colorScale" priority="8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 BL15 BP15">
    <cfRule type="colorScale" priority="8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 BM15 BQ15">
    <cfRule type="colorScale" priority="8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 BN15 BR15">
    <cfRule type="colorScale" priority="8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2 BK12 BO12">
    <cfRule type="colorScale" priority="8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2 BL12 BP12">
    <cfRule type="colorScale" priority="8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2 BM12 BQ12">
    <cfRule type="colorScale" priority="8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2 BN12 BR12">
    <cfRule type="colorScale" priority="8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 CA9 CI9">
    <cfRule type="colorScale" priority="8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9 CB9 CJ9">
    <cfRule type="colorScale" priority="8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9 CC9 CK9">
    <cfRule type="colorScale" priority="8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9 CD9 CL9">
    <cfRule type="colorScale" priority="8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:CP9">
    <cfRule type="colorScale" priority="8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6 CE16 CI16">
    <cfRule type="colorScale" priority="8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6 CF16 CJ16">
    <cfRule type="colorScale" priority="8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 CG16 CK16">
    <cfRule type="colorScale" priority="8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6 CD16 CL16">
    <cfRule type="colorScale" priority="8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6:CP16">
    <cfRule type="colorScale" priority="8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7 CE17 CI17">
    <cfRule type="colorScale" priority="8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7 CF17 CJ17">
    <cfRule type="colorScale" priority="8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 CC17 CK17">
    <cfRule type="colorScale" priority="8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 CD17 CL17">
    <cfRule type="colorScale" priority="8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:CP17">
    <cfRule type="colorScale" priority="8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 CA18 CI18">
    <cfRule type="colorScale" priority="8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8 CF18 CJ18">
    <cfRule type="colorScale" priority="8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 CC18 CK18">
    <cfRule type="colorScale" priority="8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 CD18 CL18">
    <cfRule type="colorScale" priority="8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:CP18">
    <cfRule type="colorScale" priority="8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9 CA19 CI19">
    <cfRule type="colorScale" priority="8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9 CB19 CJ19">
    <cfRule type="colorScale" priority="8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9 CC19 CK19">
    <cfRule type="colorScale" priority="8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9 CD19 CL19">
    <cfRule type="colorScale" priority="8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9:CP19">
    <cfRule type="colorScale" priority="8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0 CA20 CI20">
    <cfRule type="colorScale" priority="8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0 CB20 CJ20">
    <cfRule type="colorScale" priority="8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0 CC20 CK20">
    <cfRule type="colorScale" priority="8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0 CD20 CL20">
    <cfRule type="colorScale" priority="8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:CP20">
    <cfRule type="colorScale" priority="8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 CA21 CI21">
    <cfRule type="colorScale" priority="8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 CB21 CJ21">
    <cfRule type="colorScale" priority="8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 CC21 CK21">
    <cfRule type="colorScale" priority="8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 CD21 CL21">
    <cfRule type="colorScale" priority="8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:CP21">
    <cfRule type="colorScale" priority="8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2 CA22 CI22">
    <cfRule type="colorScale" priority="8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2 CB22 CJ22">
    <cfRule type="colorScale" priority="8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2 CC22 CK22">
    <cfRule type="colorScale" priority="8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2 CD22 CL22">
    <cfRule type="colorScale" priority="8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2:CP22">
    <cfRule type="colorScale" priority="8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3 CA23 CI23">
    <cfRule type="colorScale" priority="8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3 CB23 CJ23">
    <cfRule type="colorScale" priority="8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3 CC23 CK23">
    <cfRule type="colorScale" priority="8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3 CD23 CL23">
    <cfRule type="colorScale" priority="8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3:CP23">
    <cfRule type="colorScale" priority="8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 CA24 CI24">
    <cfRule type="colorScale" priority="8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4 CB24 CJ24">
    <cfRule type="colorScale" priority="8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4 CC24 CK24">
    <cfRule type="colorScale" priority="8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4 CD24 CL24">
    <cfRule type="colorScale" priority="8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:CP24">
    <cfRule type="colorScale" priority="8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5 CA25 CI25">
    <cfRule type="colorScale" priority="8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5 CB25 CJ25">
    <cfRule type="colorScale" priority="8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5 CC25 CK25">
    <cfRule type="colorScale" priority="8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5 CD25 CL25">
    <cfRule type="colorScale" priority="8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:CP25">
    <cfRule type="colorScale" priority="8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6 CA26 CI26">
    <cfRule type="colorScale" priority="8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6 CB26 CJ26">
    <cfRule type="colorScale" priority="8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6 CC26 CK26">
    <cfRule type="colorScale" priority="8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6 CD26 CL26">
    <cfRule type="colorScale" priority="8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6:CP26">
    <cfRule type="colorScale" priority="8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 CA27 CI27">
    <cfRule type="colorScale" priority="8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 CB27 CJ27">
    <cfRule type="colorScale" priority="8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7 CC27 CK27">
    <cfRule type="colorScale" priority="8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7 CD27 CL27">
    <cfRule type="colorScale" priority="8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:CP27">
    <cfRule type="colorScale" priority="8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 CA28 CI28">
    <cfRule type="colorScale" priority="8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 CB28 CJ28">
    <cfRule type="colorScale" priority="8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8 CC28 CK28">
    <cfRule type="colorScale" priority="8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8 CD28 CL28">
    <cfRule type="colorScale" priority="8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:CP28">
    <cfRule type="colorScale" priority="8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9 CA29 CI29">
    <cfRule type="colorScale" priority="8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9 CB29 CJ29">
    <cfRule type="colorScale" priority="8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9 CC29 CK29">
    <cfRule type="colorScale" priority="8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9 CD29 CL29">
    <cfRule type="colorScale" priority="8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9:CP29">
    <cfRule type="colorScale" priority="8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0 CA30 CI30">
    <cfRule type="colorScale" priority="8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0 CB30 CJ30">
    <cfRule type="colorScale" priority="8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0 CC30 CK30">
    <cfRule type="colorScale" priority="8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0 CD30 CL30">
    <cfRule type="colorScale" priority="8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:CP30">
    <cfRule type="colorScale" priority="8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3 CA13 CI13">
    <cfRule type="colorScale" priority="8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3 CB13 CJ13">
    <cfRule type="colorScale" priority="8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3 CC13 CK13">
    <cfRule type="colorScale" priority="8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3 CD13 CL13">
    <cfRule type="colorScale" priority="8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3:CP13">
    <cfRule type="colorScale" priority="8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 CA14 CI14">
    <cfRule type="colorScale" priority="8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 CB14 CJ14">
    <cfRule type="colorScale" priority="8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 CC14 CK14">
    <cfRule type="colorScale" priority="8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 CD14 CL14">
    <cfRule type="colorScale" priority="8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:CP14">
    <cfRule type="colorScale" priority="8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5 CA15 CI15">
    <cfRule type="colorScale" priority="8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5 CB15 CJ15">
    <cfRule type="colorScale" priority="8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5 CC15 CK15">
    <cfRule type="colorScale" priority="8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5 CD15 CL15">
    <cfRule type="colorScale" priority="8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:CP15">
    <cfRule type="colorScale" priority="8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0 CA10 CI10">
    <cfRule type="colorScale" priority="8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0 CB10 CJ10">
    <cfRule type="colorScale" priority="8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0 CC10 CK10">
    <cfRule type="colorScale" priority="8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0 CD10 CL10">
    <cfRule type="colorScale" priority="8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:CP10">
    <cfRule type="colorScale" priority="8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1 CA11 CI11">
    <cfRule type="colorScale" priority="8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1 CB11 CJ11">
    <cfRule type="colorScale" priority="8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1 CC11 CK11">
    <cfRule type="colorScale" priority="8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1 CD11 CL11">
    <cfRule type="colorScale" priority="8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1:CP11">
    <cfRule type="colorScale" priority="8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2 CA12 CI12">
    <cfRule type="colorScale" priority="8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2 CB12 CJ12">
    <cfRule type="colorScale" priority="8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2 CC12 CK12">
    <cfRule type="colorScale" priority="8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2 CD12 CL12">
    <cfRule type="colorScale" priority="8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:CP12">
    <cfRule type="colorScale" priority="8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9 DB9 DF9">
    <cfRule type="colorScale" priority="8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 CW21 DE21">
    <cfRule type="colorScale" priority="8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2 DA22 DE22">
    <cfRule type="colorScale" priority="8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 DB22 DF22">
    <cfRule type="colorScale" priority="8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3 CV23 DD23">
    <cfRule type="colorScale" priority="8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3 CW23 DE23">
    <cfRule type="colorScale" priority="8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3 CX23 DF23">
    <cfRule type="colorScale" priority="8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 CW24 DE24">
    <cfRule type="colorScale" priority="8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3 DA13 DE13">
    <cfRule type="colorScale" priority="8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2 CX12 DF12">
    <cfRule type="colorScale" priority="8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 DS9 DW9">
    <cfRule type="colorScale" priority="8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9 DT9 DX9">
    <cfRule type="colorScale" priority="8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9 DU9 DY9">
    <cfRule type="colorScale" priority="8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9 DV9 DZ9">
    <cfRule type="colorScale" priority="8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9:ED9">
    <cfRule type="colorScale" priority="8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6 DS16 DW16">
    <cfRule type="colorScale" priority="8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6 DP16 DX16">
    <cfRule type="colorScale" priority="8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6 DQ16 DY16">
    <cfRule type="colorScale" priority="8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6 DR16 DZ16">
    <cfRule type="colorScale" priority="8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6:ED16">
    <cfRule type="colorScale" priority="8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7 DS17 DW17">
    <cfRule type="colorScale" priority="8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7 DP17 DX17">
    <cfRule type="colorScale" priority="8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7 DQ17 DY17">
    <cfRule type="colorScale" priority="8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7 DR17 DZ17">
    <cfRule type="colorScale" priority="8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:ED17">
    <cfRule type="colorScale" priority="8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8 DO18 DW18">
    <cfRule type="colorScale" priority="8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 DP18 DX18">
    <cfRule type="colorScale" priority="8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 DQ18 DY18">
    <cfRule type="colorScale" priority="8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 DR18 DZ18">
    <cfRule type="colorScale" priority="8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:ED18">
    <cfRule type="colorScale" priority="8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9 DS19 DW19">
    <cfRule type="colorScale" priority="8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9 DP19 DX19">
    <cfRule type="colorScale" priority="8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9 DQ19 DY19">
    <cfRule type="colorScale" priority="8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9 DR19 DZ19">
    <cfRule type="colorScale" priority="8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9:ED19">
    <cfRule type="colorScale" priority="8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0 DS20 DW20">
    <cfRule type="colorScale" priority="8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0 DP20 DX20">
    <cfRule type="colorScale" priority="8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0 DQ20 DY20">
    <cfRule type="colorScale" priority="8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0 DR20 DZ20">
    <cfRule type="colorScale" priority="8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:ED20">
    <cfRule type="colorScale" priority="8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1 DS21 DW21">
    <cfRule type="colorScale" priority="8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 DP21 DX21">
    <cfRule type="colorScale" priority="7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 DQ21 DY21">
    <cfRule type="colorScale" priority="7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 DR21 DZ21">
    <cfRule type="colorScale" priority="7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:ED21">
    <cfRule type="colorScale" priority="7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2 DS22 DW22">
    <cfRule type="colorScale" priority="7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2 DT22 DX22">
    <cfRule type="colorScale" priority="7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2 DU22 DY22">
    <cfRule type="colorScale" priority="7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2 DV22 DZ22">
    <cfRule type="colorScale" priority="7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2:ED22">
    <cfRule type="colorScale" priority="7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3 DS23 DW23">
    <cfRule type="colorScale" priority="7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3 DP23 DX23">
    <cfRule type="colorScale" priority="7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3 DQ23 DY23">
    <cfRule type="colorScale" priority="7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3 DR23 DZ23">
    <cfRule type="colorScale" priority="7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3:ED23">
    <cfRule type="colorScale" priority="7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4 DS24 DW24">
    <cfRule type="colorScale" priority="7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 DP24 DX24">
    <cfRule type="colorScale" priority="7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4 DQ24 DY24">
    <cfRule type="colorScale" priority="7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4 DR24 DZ24">
    <cfRule type="colorScale" priority="7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:ED24">
    <cfRule type="colorScale" priority="7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5 DS25 DW25">
    <cfRule type="colorScale" priority="7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5 DT25 DX25">
    <cfRule type="colorScale" priority="7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5 DU25 DY25">
    <cfRule type="colorScale" priority="7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5 DR25 DZ25">
    <cfRule type="colorScale" priority="7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5:ED25">
    <cfRule type="colorScale" priority="7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6 DS26 DW26">
    <cfRule type="colorScale" priority="7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6 DP26 DX26">
    <cfRule type="colorScale" priority="7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6 DQ26 DY26">
    <cfRule type="colorScale" priority="7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6 DR26 DZ26">
    <cfRule type="colorScale" priority="7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6:ED26">
    <cfRule type="colorScale" priority="7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7 DO27 DW27">
    <cfRule type="colorScale" priority="7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7 DP27 DX27">
    <cfRule type="colorScale" priority="7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7 DQ27 DY27">
    <cfRule type="colorScale" priority="7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 DV27 DZ27">
    <cfRule type="colorScale" priority="7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:ED27">
    <cfRule type="colorScale" priority="7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8 DO28 DW28">
    <cfRule type="colorScale" priority="7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8 DP28 DX28">
    <cfRule type="colorScale" priority="7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8 DQ28 DY28">
    <cfRule type="colorScale" priority="7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 DV28 DZ28">
    <cfRule type="colorScale" priority="7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:ED28">
    <cfRule type="colorScale" priority="7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9 DO29 DW29">
    <cfRule type="colorScale" priority="7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9 DP29 DX29">
    <cfRule type="colorScale" priority="7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9 DQ29 DY29">
    <cfRule type="colorScale" priority="7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9 DV29 DZ29">
    <cfRule type="colorScale" priority="7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9:ED29">
    <cfRule type="colorScale" priority="7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 DO30 DW30">
    <cfRule type="colorScale" priority="7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0 DP30 DX30">
    <cfRule type="colorScale" priority="7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0 DQ30 DY30">
    <cfRule type="colorScale" priority="7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 DV30 DZ30">
    <cfRule type="colorScale" priority="7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:ED30">
    <cfRule type="colorScale" priority="7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3 DS13 DW13">
    <cfRule type="colorScale" priority="7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3 DT13 DX13">
    <cfRule type="colorScale" priority="7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3 DU13 DY13">
    <cfRule type="colorScale" priority="7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3 DV13 DZ13">
    <cfRule type="colorScale" priority="7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3:ED13">
    <cfRule type="colorScale" priority="7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4 DS14 DW14">
    <cfRule type="colorScale" priority="7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 DT14 DX14">
    <cfRule type="colorScale" priority="7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 DU14 DY14">
    <cfRule type="colorScale" priority="7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 DV14 DZ14">
    <cfRule type="colorScale" priority="7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:ED14">
    <cfRule type="colorScale" priority="7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5 DS15 DW15">
    <cfRule type="colorScale" priority="7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5 DT15 DX15">
    <cfRule type="colorScale" priority="7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5 DU15 DY15">
    <cfRule type="colorScale" priority="7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5 DV15 DZ15">
    <cfRule type="colorScale" priority="7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:ED15">
    <cfRule type="colorScale" priority="7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0 DS10 DW10">
    <cfRule type="colorScale" priority="79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 DT10 DX10">
    <cfRule type="colorScale" priority="79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0 DU10 DY10">
    <cfRule type="colorScale" priority="79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0 DV10 DZ10">
    <cfRule type="colorScale" priority="79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0:ED10">
    <cfRule type="colorScale" priority="79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11 DS11 DW11">
    <cfRule type="colorScale" priority="79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1 DT11 DX11">
    <cfRule type="colorScale" priority="79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1 DU11 DY11">
    <cfRule type="colorScale" priority="79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1 DV11 DZ11">
    <cfRule type="colorScale" priority="79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1:ED11">
    <cfRule type="colorScale" priority="79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2 DO12 DW12">
    <cfRule type="colorScale" priority="7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2 DT12 DX12">
    <cfRule type="colorScale" priority="7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2 DU12 DY12">
    <cfRule type="colorScale" priority="7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2 DV12 DZ12">
    <cfRule type="colorScale" priority="7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:ED12">
    <cfRule type="colorScale" priority="7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1 AQ41 AU41">
    <cfRule type="colorScale" priority="7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1 AR41 AV41">
    <cfRule type="colorScale" priority="7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1 AS41 AW41">
    <cfRule type="colorScale" priority="7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1 AT41 AX41">
    <cfRule type="colorScale" priority="7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1:BB41">
    <cfRule type="colorScale" priority="7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8 AQ48 AU48">
    <cfRule type="colorScale" priority="7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8 AR48 AV48">
    <cfRule type="colorScale" priority="7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8 AS48 AW48">
    <cfRule type="colorScale" priority="7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8 AT48 AX48">
    <cfRule type="colorScale" priority="7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8:BB48">
    <cfRule type="colorScale" priority="7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9 AQ49 AU49">
    <cfRule type="colorScale" priority="7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9 AR49 AV49">
    <cfRule type="colorScale" priority="7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9 AS49 AW49">
    <cfRule type="colorScale" priority="7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9 AT49 AX49">
    <cfRule type="colorScale" priority="7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9:BB49">
    <cfRule type="colorScale" priority="7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0 AQ50 AU50">
    <cfRule type="colorScale" priority="7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0 AR50 AV50">
    <cfRule type="colorScale" priority="7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0 AS50 AW50">
    <cfRule type="colorScale" priority="7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0 AT50 AX50">
    <cfRule type="colorScale" priority="7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0:BB50">
    <cfRule type="colorScale" priority="7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1 AQ51 AU51">
    <cfRule type="colorScale" priority="7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1 AR51 AV51">
    <cfRule type="colorScale" priority="7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1 AS51 AW51">
    <cfRule type="colorScale" priority="7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1 AT51 AX51">
    <cfRule type="colorScale" priority="7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1:BB51">
    <cfRule type="colorScale" priority="7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2 AQ52 AU52">
    <cfRule type="colorScale" priority="7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2 AR52 AV52">
    <cfRule type="colorScale" priority="7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2 AS52 AW52">
    <cfRule type="colorScale" priority="7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2 AT52 AX52">
    <cfRule type="colorScale" priority="7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2:BB52">
    <cfRule type="colorScale" priority="7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3 AQ53 AU53">
    <cfRule type="colorScale" priority="7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3 AR53 AV53">
    <cfRule type="colorScale" priority="7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3 AS53 AW53">
    <cfRule type="colorScale" priority="7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3 AT53 AX53">
    <cfRule type="colorScale" priority="7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3:BB53">
    <cfRule type="colorScale" priority="7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4 AQ54 AU54">
    <cfRule type="colorScale" priority="7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4 AR54 AV54">
    <cfRule type="colorScale" priority="7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4 AS54 AW54">
    <cfRule type="colorScale" priority="7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4 AT54 AX54">
    <cfRule type="colorScale" priority="7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4:BB54">
    <cfRule type="colorScale" priority="7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5 AQ55 AU55">
    <cfRule type="colorScale" priority="7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5 AR55 AV55">
    <cfRule type="colorScale" priority="7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5 AS55 AW55">
    <cfRule type="colorScale" priority="7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5 AT55 AX55">
    <cfRule type="colorScale" priority="7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5:BB55">
    <cfRule type="colorScale" priority="7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6 AQ56 AU56">
    <cfRule type="colorScale" priority="7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6 AR56 AV56">
    <cfRule type="colorScale" priority="7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6 AS56 AW56">
    <cfRule type="colorScale" priority="7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6 AT56 AX56">
    <cfRule type="colorScale" priority="7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6:BB56">
    <cfRule type="colorScale" priority="7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7 AQ57 AU57">
    <cfRule type="colorScale" priority="7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7 AR57 AV57">
    <cfRule type="colorScale" priority="7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7 AS57 AW57">
    <cfRule type="colorScale" priority="7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7 AT57 AX57">
    <cfRule type="colorScale" priority="7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7:BB57">
    <cfRule type="colorScale" priority="7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8 AQ58 AU58">
    <cfRule type="colorScale" priority="7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8 AR58 AV58">
    <cfRule type="colorScale" priority="7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8 AS58 AW58">
    <cfRule type="colorScale" priority="7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8 AT58 AX58">
    <cfRule type="colorScale" priority="7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8:BB58">
    <cfRule type="colorScale" priority="7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9 AQ59 AU59">
    <cfRule type="colorScale" priority="7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9 AR59 AV59">
    <cfRule type="colorScale" priority="7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9 AS59 AW59">
    <cfRule type="colorScale" priority="7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59 AT59 AX59">
    <cfRule type="colorScale" priority="7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59:BB59">
    <cfRule type="colorScale" priority="7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0 AQ60 AU60">
    <cfRule type="colorScale" priority="7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0 AR60 AV60">
    <cfRule type="colorScale" priority="7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60 AS60 AW60">
    <cfRule type="colorScale" priority="7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60 AT60 AX60">
    <cfRule type="colorScale" priority="7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60:BB60">
    <cfRule type="colorScale" priority="7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1 AQ61 AU61">
    <cfRule type="colorScale" priority="7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1 AR61 AV61">
    <cfRule type="colorScale" priority="7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61 AS61 AW61">
    <cfRule type="colorScale" priority="7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61 AT61 AX61">
    <cfRule type="colorScale" priority="7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61:BB61">
    <cfRule type="colorScale" priority="7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2 AQ62 AU62">
    <cfRule type="colorScale" priority="7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2 AR62 AV62">
    <cfRule type="colorScale" priority="7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62 AS62 AW62">
    <cfRule type="colorScale" priority="7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62 AT62 AX62">
    <cfRule type="colorScale" priority="7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62:BB62">
    <cfRule type="colorScale" priority="7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5 AQ45 AU45">
    <cfRule type="colorScale" priority="7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5 AR45 AV45">
    <cfRule type="colorScale" priority="7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5 AS45 AW45">
    <cfRule type="colorScale" priority="7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5 AT45 AX45">
    <cfRule type="colorScale" priority="7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5:BB45">
    <cfRule type="colorScale" priority="7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6 AQ46 AU46">
    <cfRule type="colorScale" priority="7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6 AR46 AV46">
    <cfRule type="colorScale" priority="7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6 AS46 AW46">
    <cfRule type="colorScale" priority="7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6 AT46 AX46">
    <cfRule type="colorScale" priority="7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6:BB46">
    <cfRule type="colorScale" priority="7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7 AQ47 AU47">
    <cfRule type="colorScale" priority="7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7 AR47 AV47">
    <cfRule type="colorScale" priority="7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7 AS47 AW47">
    <cfRule type="colorScale" priority="7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7 AT47 AX47">
    <cfRule type="colorScale" priority="7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7:BB47">
    <cfRule type="colorScale" priority="7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2 AQ42 AU42">
    <cfRule type="colorScale" priority="78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42 AR42 AV42">
    <cfRule type="colorScale" priority="78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2 AS42 AW42">
    <cfRule type="colorScale" priority="78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2 AT42 AX42">
    <cfRule type="colorScale" priority="78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2:BB42">
    <cfRule type="colorScale" priority="78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3 AQ43 AU43">
    <cfRule type="colorScale" priority="78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43 AR43 AV43">
    <cfRule type="colorScale" priority="78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3 AS43 AW43">
    <cfRule type="colorScale" priority="78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3 AT43 AX43">
    <cfRule type="colorScale" priority="78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3:BB43">
    <cfRule type="colorScale" priority="78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44 AQ44 AU44">
    <cfRule type="colorScale" priority="7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4 AR44 AV44">
    <cfRule type="colorScale" priority="7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4 AS44 AW44">
    <cfRule type="colorScale" priority="7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4 AT44 AX44">
    <cfRule type="colorScale" priority="7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4:BB44">
    <cfRule type="colorScale" priority="7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1 W41 AA41">
    <cfRule type="colorScale" priority="7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1 T41 AB41">
    <cfRule type="colorScale" priority="7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1 Y41 AC41">
    <cfRule type="colorScale" priority="7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1 V41 AD41">
    <cfRule type="colorScale" priority="7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:AH41">
    <cfRule type="colorScale" priority="7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8 W48 AA48">
    <cfRule type="colorScale" priority="7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8 X48 AB48">
    <cfRule type="colorScale" priority="7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8 Y48 AC48">
    <cfRule type="colorScale" priority="7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8 Z48 AD48">
    <cfRule type="colorScale" priority="7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8:AH48">
    <cfRule type="colorScale" priority="7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9 W49 AA49">
    <cfRule type="colorScale" priority="7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9 X49 AB49">
    <cfRule type="colorScale" priority="7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 Y49 AC49">
    <cfRule type="colorScale" priority="7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9 Z49 AD49">
    <cfRule type="colorScale" priority="7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9:AH49">
    <cfRule type="colorScale" priority="7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0 S50 AA50">
    <cfRule type="colorScale" priority="7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0 X50 AB50">
    <cfRule type="colorScale" priority="7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0 Y50 AC50">
    <cfRule type="colorScale" priority="7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0 Z50 AD50">
    <cfRule type="colorScale" priority="7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0:AH50">
    <cfRule type="colorScale" priority="7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1 S51 AA51">
    <cfRule type="colorScale" priority="7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1 T51 AB51">
    <cfRule type="colorScale" priority="7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51 U51 AC51">
    <cfRule type="colorScale" priority="7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1 Z51 AD51">
    <cfRule type="colorScale" priority="7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1:AH51">
    <cfRule type="colorScale" priority="7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2 W52 AA52">
    <cfRule type="colorScale" priority="7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2 X52 AB52">
    <cfRule type="colorScale" priority="7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2 Y52 AC52">
    <cfRule type="colorScale" priority="7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2 Z52 AD52">
    <cfRule type="colorScale" priority="7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2:AH52">
    <cfRule type="colorScale" priority="7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3 W53 AA53">
    <cfRule type="colorScale" priority="7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3 X53 AB53">
    <cfRule type="colorScale" priority="7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 Y53 AC53">
    <cfRule type="colorScale" priority="7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3 Z53 AD53">
    <cfRule type="colorScale" priority="7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3:AH53">
    <cfRule type="colorScale" priority="7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4 S54 AA54">
    <cfRule type="colorScale" priority="7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4 T54 AB54">
    <cfRule type="colorScale" priority="7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4 Y54 AC54">
    <cfRule type="colorScale" priority="7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4 Z54 AD54">
    <cfRule type="colorScale" priority="7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4:AH54">
    <cfRule type="colorScale" priority="7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55 S55 AA55">
    <cfRule type="colorScale" priority="7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5 T55 AB55">
    <cfRule type="colorScale" priority="7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5 Y55 AC55">
    <cfRule type="colorScale" priority="7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5 Z55 AD55">
    <cfRule type="colorScale" priority="7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5:AH55">
    <cfRule type="colorScale" priority="7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6 W56 AA56">
    <cfRule type="colorScale" priority="7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6 X56 AB56">
    <cfRule type="colorScale" priority="7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6 Y56 AC56">
    <cfRule type="colorScale" priority="7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6 Z56 AD56">
    <cfRule type="colorScale" priority="7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6:AH56">
    <cfRule type="colorScale" priority="7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7 W57 AA57">
    <cfRule type="colorScale" priority="7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7 X57 AB57">
    <cfRule type="colorScale" priority="7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7 Y57 AC57">
    <cfRule type="colorScale" priority="7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7 Z57 AD57">
    <cfRule type="colorScale" priority="7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7:AH57">
    <cfRule type="colorScale" priority="7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8 W58 AA58">
    <cfRule type="colorScale" priority="7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8 X58 AB58">
    <cfRule type="colorScale" priority="7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8 Y58 AC58">
    <cfRule type="colorScale" priority="7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8 Z58 AD58">
    <cfRule type="colorScale" priority="7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8:AH58">
    <cfRule type="colorScale" priority="7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9 W59 AA59">
    <cfRule type="colorScale" priority="7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59 X59 AB59">
    <cfRule type="colorScale" priority="7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9 Y59 AC59">
    <cfRule type="colorScale" priority="7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9 V59 AD59">
    <cfRule type="colorScale" priority="7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59:AH59">
    <cfRule type="colorScale" priority="7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0 W60 AA60">
    <cfRule type="colorScale" priority="7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60 X60 AB60">
    <cfRule type="colorScale" priority="7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0 U60 AC60">
    <cfRule type="colorScale" priority="7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0 V60 AD60">
    <cfRule type="colorScale" priority="7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60:AH60">
    <cfRule type="colorScale" priority="7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1 W61 AA61">
    <cfRule type="colorScale" priority="7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61 X61 AB61">
    <cfRule type="colorScale" priority="7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1 U61 AC61">
    <cfRule type="colorScale" priority="7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1 V61 AD61">
    <cfRule type="colorScale" priority="7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61:AH61">
    <cfRule type="colorScale" priority="7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2 W62 AA62">
    <cfRule type="colorScale" priority="7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62 X62 AB62">
    <cfRule type="colorScale" priority="7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2 U62 AC62">
    <cfRule type="colorScale" priority="7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2 V62 AD62">
    <cfRule type="colorScale" priority="7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62:AH62">
    <cfRule type="colorScale" priority="7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5 W45 AA45">
    <cfRule type="colorScale" priority="7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5 X45 AB45">
    <cfRule type="colorScale" priority="7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5 U45 AC45">
    <cfRule type="colorScale" priority="7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5 V45 AD45">
    <cfRule type="colorScale" priority="7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5:AH45">
    <cfRule type="colorScale" priority="7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6 W46 AA46">
    <cfRule type="colorScale" priority="7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6 X46 AB46">
    <cfRule type="colorScale" priority="7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6 Y46 AC46">
    <cfRule type="colorScale" priority="7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6 V46 AD46">
    <cfRule type="colorScale" priority="7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6:AH46">
    <cfRule type="colorScale" priority="7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7 S47 AA47">
    <cfRule type="colorScale" priority="7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7 X47 AB47">
    <cfRule type="colorScale" priority="7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 U47 AC47">
    <cfRule type="colorScale" priority="7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7 V47 AD47">
    <cfRule type="colorScale" priority="7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7:AH47">
    <cfRule type="colorScale" priority="7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2 W42 AA42">
    <cfRule type="colorScale" priority="77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2 T42 AB42">
    <cfRule type="colorScale" priority="77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2 U42 AC42">
    <cfRule type="colorScale" priority="7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2 V42 AD42">
    <cfRule type="colorScale" priority="77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2:AH42">
    <cfRule type="colorScale" priority="77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3 W43 AA43">
    <cfRule type="colorScale" priority="77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3 X43 AB43">
    <cfRule type="colorScale" priority="77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3 U43 AC43">
    <cfRule type="colorScale" priority="77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43 V43 AD43">
    <cfRule type="colorScale" priority="7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3:AH43">
    <cfRule type="colorScale" priority="77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4 W44 AA44">
    <cfRule type="colorScale" priority="7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4 X44 AB44">
    <cfRule type="colorScale" priority="7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4 U44 AC44">
    <cfRule type="colorScale" priority="7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4 V44 AD44">
    <cfRule type="colorScale" priority="7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4:AH44">
    <cfRule type="colorScale" priority="7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3 S73 AA73">
    <cfRule type="colorScale" priority="7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3 T73 AB73">
    <cfRule type="colorScale" priority="7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3 U73 AC73">
    <cfRule type="colorScale" priority="7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3 V73 AD73">
    <cfRule type="colorScale" priority="7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3:AH73">
    <cfRule type="colorScale" priority="7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0 W80 AA80">
    <cfRule type="colorScale" priority="7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0 X80 AB80">
    <cfRule type="colorScale" priority="7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0 Y80 AC80">
    <cfRule type="colorScale" priority="7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0 Z80 AD80">
    <cfRule type="colorScale" priority="7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0:AH80">
    <cfRule type="colorScale" priority="7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1 W81 AA81">
    <cfRule type="colorScale" priority="7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1 X81 AB81">
    <cfRule type="colorScale" priority="7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1 Y81 AC81">
    <cfRule type="colorScale" priority="7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1 Z81 AD81">
    <cfRule type="colorScale" priority="7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1:AH81">
    <cfRule type="colorScale" priority="7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2 W82 AA82">
    <cfRule type="colorScale" priority="7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2 X82 AB82">
    <cfRule type="colorScale" priority="7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2 Y82 AC82">
    <cfRule type="colorScale" priority="7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2 Z82 AD82">
    <cfRule type="colorScale" priority="7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2:AH82">
    <cfRule type="colorScale" priority="7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3 W83 AA83">
    <cfRule type="colorScale" priority="7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3 X83 AB83">
    <cfRule type="colorScale" priority="7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3 Y83 AC83">
    <cfRule type="colorScale" priority="7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3 Z83 AD83">
    <cfRule type="colorScale" priority="7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3:AH83">
    <cfRule type="colorScale" priority="7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4 W84 AA84">
    <cfRule type="colorScale" priority="7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4 X84 AB84">
    <cfRule type="colorScale" priority="7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4 Y84 AC84">
    <cfRule type="colorScale" priority="7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4 Z84 AD84">
    <cfRule type="colorScale" priority="7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4:AH84">
    <cfRule type="colorScale" priority="7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5 W85 AA85">
    <cfRule type="colorScale" priority="7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5 X85 AB85">
    <cfRule type="colorScale" priority="7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5 Y85 AC85">
    <cfRule type="colorScale" priority="7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5 Z85 AD85">
    <cfRule type="colorScale" priority="7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5:AH85">
    <cfRule type="colorScale" priority="7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6 W86 AA86">
    <cfRule type="colorScale" priority="7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6 X86 AB86">
    <cfRule type="colorScale" priority="7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6 Y86 AC86">
    <cfRule type="colorScale" priority="7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6 Z86 AD86">
    <cfRule type="colorScale" priority="7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6:AH86">
    <cfRule type="colorScale" priority="7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7 W87 AA87">
    <cfRule type="colorScale" priority="7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7 X87 AB87">
    <cfRule type="colorScale" priority="7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7 Y87 AC87">
    <cfRule type="colorScale" priority="7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7 Z87 AD87">
    <cfRule type="colorScale" priority="7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7:AH87">
    <cfRule type="colorScale" priority="7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8 W88 AA88">
    <cfRule type="colorScale" priority="7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8 X88 AB88">
    <cfRule type="colorScale" priority="7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8 Y88 AC88">
    <cfRule type="colorScale" priority="7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8 Z88 AD88">
    <cfRule type="colorScale" priority="7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8:AH88">
    <cfRule type="colorScale" priority="7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9 W89 AA89">
    <cfRule type="colorScale" priority="7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89 X89 AB89">
    <cfRule type="colorScale" priority="7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89 Y89 AC89">
    <cfRule type="colorScale" priority="7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9 Z89 AD89">
    <cfRule type="colorScale" priority="7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89:AH89">
    <cfRule type="colorScale" priority="7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0 W90 AA90">
    <cfRule type="colorScale" priority="7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0 X90 AB90">
    <cfRule type="colorScale" priority="7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0 Y90 AC90">
    <cfRule type="colorScale" priority="7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90 Z90 AD90">
    <cfRule type="colorScale" priority="7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0:AH90">
    <cfRule type="colorScale" priority="7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1 W91 AA91">
    <cfRule type="colorScale" priority="7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1 X91 AB91">
    <cfRule type="colorScale" priority="7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1 Y91 AC91">
    <cfRule type="colorScale" priority="7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91 Z91 AD91">
    <cfRule type="colorScale" priority="7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1:AH91">
    <cfRule type="colorScale" priority="7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2 W92 AA92">
    <cfRule type="colorScale" priority="7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2 X92 AB92">
    <cfRule type="colorScale" priority="7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2 Y92 AC92">
    <cfRule type="colorScale" priority="7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92 Z92 AD92">
    <cfRule type="colorScale" priority="7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2:AH92">
    <cfRule type="colorScale" priority="7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3 W93 AA93">
    <cfRule type="colorScale" priority="7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3 X93 AB93">
    <cfRule type="colorScale" priority="7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3 Y93 AC93">
    <cfRule type="colorScale" priority="7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93 Z93 AD93">
    <cfRule type="colorScale" priority="7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3:AH93">
    <cfRule type="colorScale" priority="7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4 W94 AA94">
    <cfRule type="colorScale" priority="7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94 X94 AB94">
    <cfRule type="colorScale" priority="7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94 Y94 AC94">
    <cfRule type="colorScale" priority="7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94 Z94 AD94">
    <cfRule type="colorScale" priority="7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94:AH94">
    <cfRule type="colorScale" priority="7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7 S77 AA77">
    <cfRule type="colorScale" priority="7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7 T77 AB77">
    <cfRule type="colorScale" priority="7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7 U77 AC77">
    <cfRule type="colorScale" priority="7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7 V77 AD77">
    <cfRule type="colorScale" priority="7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7:AH77">
    <cfRule type="colorScale" priority="7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8 S78 AA78">
    <cfRule type="colorScale" priority="7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8 T78 AB78">
    <cfRule type="colorScale" priority="7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8 U78 AC78">
    <cfRule type="colorScale" priority="7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78 Z78 AD78">
    <cfRule type="colorScale" priority="7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8:AH78">
    <cfRule type="colorScale" priority="7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9 W79 AA79">
    <cfRule type="colorScale" priority="7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79 X79 AB79">
    <cfRule type="colorScale" priority="7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9 Y79 AC79">
    <cfRule type="colorScale" priority="7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79 Z79 AD79">
    <cfRule type="colorScale" priority="7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9:AH79">
    <cfRule type="colorScale" priority="7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4 S74 AA74">
    <cfRule type="colorScale" priority="7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4 T74 AB74">
    <cfRule type="colorScale" priority="76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74 U74 AC74">
    <cfRule type="colorScale" priority="76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74 V74 AD74">
    <cfRule type="colorScale" priority="76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4:AH74">
    <cfRule type="colorScale" priority="76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5 S75 AA75">
    <cfRule type="colorScale" priority="76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5 T75 AB75">
    <cfRule type="colorScale" priority="7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75 U75 AC75">
    <cfRule type="colorScale" priority="75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75 V75 AD75">
    <cfRule type="colorScale" priority="75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5:AH75">
    <cfRule type="colorScale" priority="75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76 S76 AA76">
    <cfRule type="colorScale" priority="7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6 T76 AB76">
    <cfRule type="colorScale" priority="7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6 U76 AC76">
    <cfRule type="colorScale" priority="7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6 V76 AD76">
    <cfRule type="colorScale" priority="7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76:AH76">
    <cfRule type="colorScale" priority="7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05 W105 AA105">
    <cfRule type="colorScale" priority="7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5 X105 AB105">
    <cfRule type="colorScale" priority="7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05 Y105 AC105">
    <cfRule type="colorScale" priority="7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5 Z105 AD105">
    <cfRule type="colorScale" priority="7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05:AH105">
    <cfRule type="colorScale" priority="7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2 W112 AA112">
    <cfRule type="colorScale" priority="7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2 X112 AB112">
    <cfRule type="colorScale" priority="7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2 Y112 AC112">
    <cfRule type="colorScale" priority="7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2 Z112 AD112">
    <cfRule type="colorScale" priority="7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2:AH112">
    <cfRule type="colorScale" priority="7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3 W113 AA113">
    <cfRule type="colorScale" priority="7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3 X113 AB113">
    <cfRule type="colorScale" priority="7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3 Y113 AC113">
    <cfRule type="colorScale" priority="7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3 Z113 AD113">
    <cfRule type="colorScale" priority="7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3:AH113">
    <cfRule type="colorScale" priority="7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4 W114 AA114">
    <cfRule type="colorScale" priority="7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4 X114 AB114">
    <cfRule type="colorScale" priority="7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4 Y114 AC114">
    <cfRule type="colorScale" priority="7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4 Z114 AD114">
    <cfRule type="colorScale" priority="7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4:AH114">
    <cfRule type="colorScale" priority="7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5 W115 AA115">
    <cfRule type="colorScale" priority="7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5 X115 AB115">
    <cfRule type="colorScale" priority="7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5 Y115 AC115">
    <cfRule type="colorScale" priority="7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5 V115 AD115">
    <cfRule type="colorScale" priority="7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5:AH115">
    <cfRule type="colorScale" priority="7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6 W116 AA116">
    <cfRule type="colorScale" priority="7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6 X116 AB116">
    <cfRule type="colorScale" priority="7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6 Y116 AC116">
    <cfRule type="colorScale" priority="7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6 V116 AD116">
    <cfRule type="colorScale" priority="7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6:AH116">
    <cfRule type="colorScale" priority="7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7 W117 AA117">
    <cfRule type="colorScale" priority="7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7 T117 AB117">
    <cfRule type="colorScale" priority="7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7 U117 AC117">
    <cfRule type="colorScale" priority="7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7 V117 AD117">
    <cfRule type="colorScale" priority="7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7:AH117">
    <cfRule type="colorScale" priority="7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18 S118 AA118">
    <cfRule type="colorScale" priority="7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8 T118 AB118">
    <cfRule type="colorScale" priority="7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8 U118 AC118">
    <cfRule type="colorScale" priority="7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8 V118 AD118">
    <cfRule type="colorScale" priority="7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8:AH118">
    <cfRule type="colorScale" priority="7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19 S119 AA119">
    <cfRule type="colorScale" priority="7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9 T119 AB119">
    <cfRule type="colorScale" priority="7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9 U119 AC119">
    <cfRule type="colorScale" priority="7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9 V119 AD119">
    <cfRule type="colorScale" priority="7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9:AH119">
    <cfRule type="colorScale" priority="7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0 S120 AA120">
    <cfRule type="colorScale" priority="7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0 X120 AB120">
    <cfRule type="colorScale" priority="7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0 Y120 AC120">
    <cfRule type="colorScale" priority="7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0 Z120 AD120">
    <cfRule type="colorScale" priority="7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0:AH120">
    <cfRule type="colorScale" priority="7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1 S121 AA121">
    <cfRule type="colorScale" priority="7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1 T121 AB121">
    <cfRule type="colorScale" priority="7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1 U121 AC121">
    <cfRule type="colorScale" priority="7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21 V121 AD121">
    <cfRule type="colorScale" priority="7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1:AH121">
    <cfRule type="colorScale" priority="7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2 S122 AA122">
    <cfRule type="colorScale" priority="7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2 X122 AB122">
    <cfRule type="colorScale" priority="7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22 U122 AC122">
    <cfRule type="colorScale" priority="7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2 Z122 AD122">
    <cfRule type="colorScale" priority="7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2:AH122">
    <cfRule type="colorScale" priority="7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3 S123 AA123">
    <cfRule type="colorScale" priority="7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3 X123 AB123">
    <cfRule type="colorScale" priority="7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3 Y123 AC123">
    <cfRule type="colorScale" priority="7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3 Z123 AD123">
    <cfRule type="colorScale" priority="7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3:AH123">
    <cfRule type="colorScale" priority="7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4 S124 AA124">
    <cfRule type="colorScale" priority="7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4 X124 AB124">
    <cfRule type="colorScale" priority="7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4 Y124 AC124">
    <cfRule type="colorScale" priority="7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4 Z124 AD124">
    <cfRule type="colorScale" priority="7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4:AH124">
    <cfRule type="colorScale" priority="7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5 S125 AA125">
    <cfRule type="colorScale" priority="7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5 X125 AB125">
    <cfRule type="colorScale" priority="7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5 Y125 AC125">
    <cfRule type="colorScale" priority="7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5 Z125 AD125">
    <cfRule type="colorScale" priority="7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5:AH125">
    <cfRule type="colorScale" priority="7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26 S126 AA126">
    <cfRule type="colorScale" priority="7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26 X126 AB126">
    <cfRule type="colorScale" priority="7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26 Y126 AC126">
    <cfRule type="colorScale" priority="7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26 Z126 AD126">
    <cfRule type="colorScale" priority="7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6:AH126">
    <cfRule type="colorScale" priority="7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09 W109 AA109">
    <cfRule type="colorScale" priority="7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9 X109 AB109">
    <cfRule type="colorScale" priority="7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09 Y109 AC109">
    <cfRule type="colorScale" priority="7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 Z109 AD109">
    <cfRule type="colorScale" priority="7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09:AH109">
    <cfRule type="colorScale" priority="7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0 W110 AA110">
    <cfRule type="colorScale" priority="7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0 X110 AB110">
    <cfRule type="colorScale" priority="7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0 Y110 AC110">
    <cfRule type="colorScale" priority="7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0 Z110 AD110">
    <cfRule type="colorScale" priority="7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0:AH110">
    <cfRule type="colorScale" priority="7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1 W111 AA111">
    <cfRule type="colorScale" priority="7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11 X111 AB111">
    <cfRule type="colorScale" priority="7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11 Y111 AC111">
    <cfRule type="colorScale" priority="7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1 Z111 AD111">
    <cfRule type="colorScale" priority="7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11:AH111">
    <cfRule type="colorScale" priority="7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06 W106 AA106">
    <cfRule type="colorScale" priority="7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06 X106 AB106">
    <cfRule type="colorScale" priority="7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06 Y106 AC106">
    <cfRule type="colorScale" priority="7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6 Z106 AD106">
    <cfRule type="colorScale" priority="7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6:AH106">
    <cfRule type="colorScale" priority="7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07 W107 AA107">
    <cfRule type="colorScale" priority="7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07 X107 AB107">
    <cfRule type="colorScale" priority="7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07 Y107 AC107">
    <cfRule type="colorScale" priority="7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7 Z107 AD107">
    <cfRule type="colorScale" priority="7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7:AH107">
    <cfRule type="colorScale" priority="7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08 W108 AA108">
    <cfRule type="colorScale" priority="7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8 X108 AB108">
    <cfRule type="colorScale" priority="7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08 Y108 AC108">
    <cfRule type="colorScale" priority="7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8 Z108 AD108">
    <cfRule type="colorScale" priority="7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08:AH108">
    <cfRule type="colorScale" priority="7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37 W137 AA137">
    <cfRule type="colorScale" priority="7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37 X137 AB137">
    <cfRule type="colorScale" priority="7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37 Y137 AC137">
    <cfRule type="colorScale" priority="7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37 Z137 AD137">
    <cfRule type="colorScale" priority="7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37:AH137">
    <cfRule type="colorScale" priority="7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4 W144 AA144">
    <cfRule type="colorScale" priority="7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4 X144 AB144">
    <cfRule type="colorScale" priority="7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4 Y144 AC144">
    <cfRule type="colorScale" priority="7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4 Z144 AD144">
    <cfRule type="colorScale" priority="7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4:AH144">
    <cfRule type="colorScale" priority="7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5 W145 AA145">
    <cfRule type="colorScale" priority="7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5 X145 AB145">
    <cfRule type="colorScale" priority="7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5 Y145 AC145">
    <cfRule type="colorScale" priority="7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5 Z145 AD145">
    <cfRule type="colorScale" priority="7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5:AH145">
    <cfRule type="colorScale" priority="7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6 W146 AA146">
    <cfRule type="colorScale" priority="7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6 X146 AB146">
    <cfRule type="colorScale" priority="7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6 Y146 AC146">
    <cfRule type="colorScale" priority="7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6 Z146 AD146">
    <cfRule type="colorScale" priority="7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6:AH146">
    <cfRule type="colorScale" priority="7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7 W147 AA147">
    <cfRule type="colorScale" priority="7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7 X147 AB147">
    <cfRule type="colorScale" priority="7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7 Y147 AC147">
    <cfRule type="colorScale" priority="7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7 Z147 AD147">
    <cfRule type="colorScale" priority="7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7:AH147">
    <cfRule type="colorScale" priority="7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8 W148 AA148">
    <cfRule type="colorScale" priority="7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8 X148 AB148">
    <cfRule type="colorScale" priority="7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8 Y148 AC148">
    <cfRule type="colorScale" priority="7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8 Z148 AD148">
    <cfRule type="colorScale" priority="7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8:AH148">
    <cfRule type="colorScale" priority="7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9 W149 AA149">
    <cfRule type="colorScale" priority="7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9 X149 AB149">
    <cfRule type="colorScale" priority="7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9 Y149 AC149">
    <cfRule type="colorScale" priority="7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9 Z149 AD149">
    <cfRule type="colorScale" priority="7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9:AH149">
    <cfRule type="colorScale" priority="7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0 W150 AA150">
    <cfRule type="colorScale" priority="7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0 X150 AB150">
    <cfRule type="colorScale" priority="7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0 Y150 AC150">
    <cfRule type="colorScale" priority="7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0 Z150 AD150">
    <cfRule type="colorScale" priority="7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0:AH150">
    <cfRule type="colorScale" priority="7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1 W151 AA151">
    <cfRule type="colorScale" priority="7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1 X151 AB151">
    <cfRule type="colorScale" priority="7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1 Y151 AC151">
    <cfRule type="colorScale" priority="7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1 Z151 AD151">
    <cfRule type="colorScale" priority="7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1:AH151">
    <cfRule type="colorScale" priority="7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2 W152 AA152">
    <cfRule type="colorScale" priority="7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2 X152 AB152">
    <cfRule type="colorScale" priority="7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2 Y152 AC152">
    <cfRule type="colorScale" priority="7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2 Z152 AD152">
    <cfRule type="colorScale" priority="7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2:AH152">
    <cfRule type="colorScale" priority="7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3 W153 AA153">
    <cfRule type="colorScale" priority="7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3 X153 AB153">
    <cfRule type="colorScale" priority="7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3 Y153 AC153">
    <cfRule type="colorScale" priority="7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3 Z153 AD153">
    <cfRule type="colorScale" priority="7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3:AH153">
    <cfRule type="colorScale" priority="7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4 W154 AA154">
    <cfRule type="colorScale" priority="7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4 X154 AB154">
    <cfRule type="colorScale" priority="7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4 Y154 AC154">
    <cfRule type="colorScale" priority="7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4 Z154 AD154">
    <cfRule type="colorScale" priority="7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4:AH154">
    <cfRule type="colorScale" priority="7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5 W155 AA155">
    <cfRule type="colorScale" priority="7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5 X155 AB155">
    <cfRule type="colorScale" priority="7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5 Y155 AC155">
    <cfRule type="colorScale" priority="7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5 Z155 AD155">
    <cfRule type="colorScale" priority="7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5:AH155">
    <cfRule type="colorScale" priority="7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6 W156 AA156">
    <cfRule type="colorScale" priority="7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6 X156 AB156">
    <cfRule type="colorScale" priority="7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6 Y156 AC156">
    <cfRule type="colorScale" priority="7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6 Z156 AD156">
    <cfRule type="colorScale" priority="7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6:AH156">
    <cfRule type="colorScale" priority="7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7 W157 AA157">
    <cfRule type="colorScale" priority="7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7 X157 AB157">
    <cfRule type="colorScale" priority="7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7 Y157 AC157">
    <cfRule type="colorScale" priority="7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7 Z157 AD157">
    <cfRule type="colorScale" priority="7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7:AH157">
    <cfRule type="colorScale" priority="7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58 W158 AA158">
    <cfRule type="colorScale" priority="7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58 X158 AB158">
    <cfRule type="colorScale" priority="7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58 Y158 AC158">
    <cfRule type="colorScale" priority="7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8 Z158 AD158">
    <cfRule type="colorScale" priority="7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58:AH158">
    <cfRule type="colorScale" priority="7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1 W141 AA141">
    <cfRule type="colorScale" priority="7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1 X141 AB141">
    <cfRule type="colorScale" priority="7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1 Y141 AC141">
    <cfRule type="colorScale" priority="7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1 Z141 AD141">
    <cfRule type="colorScale" priority="7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1:AH141">
    <cfRule type="colorScale" priority="7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2 W142 AA142">
    <cfRule type="colorScale" priority="7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2 X142 AB142">
    <cfRule type="colorScale" priority="7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2 Y142 AC142">
    <cfRule type="colorScale" priority="7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2 Z142 AD142">
    <cfRule type="colorScale" priority="7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2:AH142">
    <cfRule type="colorScale" priority="7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3 W143 AA143">
    <cfRule type="colorScale" priority="7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3 X143 AB143">
    <cfRule type="colorScale" priority="7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3 Y143 AC143">
    <cfRule type="colorScale" priority="7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3 Z143 AD143">
    <cfRule type="colorScale" priority="7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3:AH143">
    <cfRule type="colorScale" priority="7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38 W138 AA138">
    <cfRule type="colorScale" priority="7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8 X138 AB138">
    <cfRule type="colorScale" priority="7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8 Y138 AC138">
    <cfRule type="colorScale" priority="7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38 Z138 AD138">
    <cfRule type="colorScale" priority="7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8:AH138">
    <cfRule type="colorScale" priority="7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39 W139 AA139">
    <cfRule type="colorScale" priority="7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39 X139 AB139">
    <cfRule type="colorScale" priority="7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39 Y139 AC139">
    <cfRule type="colorScale" priority="7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39 Z139 AD139">
    <cfRule type="colorScale" priority="7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9:AH139">
    <cfRule type="colorScale" priority="7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40 W140 AA140">
    <cfRule type="colorScale" priority="7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40 X140 AB140">
    <cfRule type="colorScale" priority="7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40 Y140 AC140">
    <cfRule type="colorScale" priority="7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0 Z140 AD140">
    <cfRule type="colorScale" priority="7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40:AH140">
    <cfRule type="colorScale" priority="7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69 W169 AA169">
    <cfRule type="colorScale" priority="7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69 X169 AB169">
    <cfRule type="colorScale" priority="7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69 Y169 AC169">
    <cfRule type="colorScale" priority="7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69 Z169 AD169">
    <cfRule type="colorScale" priority="7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69:AH169">
    <cfRule type="colorScale" priority="7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76 S176 AA176">
    <cfRule type="colorScale" priority="7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76 T176 AB176">
    <cfRule type="colorScale" priority="7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76 U176 AC176">
    <cfRule type="colorScale" priority="7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6 V176 AD176">
    <cfRule type="colorScale" priority="7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6:AH176">
    <cfRule type="colorScale" priority="7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77 S177 AA177">
    <cfRule type="colorScale" priority="7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77 T177 AB177">
    <cfRule type="colorScale" priority="7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77 U177 AC177">
    <cfRule type="colorScale" priority="7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7 V177 AD177">
    <cfRule type="colorScale" priority="7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7:AH177">
    <cfRule type="colorScale" priority="7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78 S178 AA178">
    <cfRule type="colorScale" priority="7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8 X178 AB178">
    <cfRule type="colorScale" priority="7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78 U178 AC178">
    <cfRule type="colorScale" priority="7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8 V178 AD178">
    <cfRule type="colorScale" priority="7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8:AH178">
    <cfRule type="colorScale" priority="7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79 W179 AA179">
    <cfRule type="colorScale" priority="7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9 X179 AB179">
    <cfRule type="colorScale" priority="7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79 Y179 AC179">
    <cfRule type="colorScale" priority="7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9 V179 AD179">
    <cfRule type="colorScale" priority="7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9:AH179">
    <cfRule type="colorScale" priority="7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0 W180 AA180">
    <cfRule type="colorScale" priority="7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0 X180 AB180">
    <cfRule type="colorScale" priority="7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0 Y180 AC180">
    <cfRule type="colorScale" priority="7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0 V180 AD180">
    <cfRule type="colorScale" priority="7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0:AH180">
    <cfRule type="colorScale" priority="7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1 W181 AA181">
    <cfRule type="colorScale" priority="7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1 X181 AB181">
    <cfRule type="colorScale" priority="7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1 Y181 AC181">
    <cfRule type="colorScale" priority="7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81 Z181 AD181">
    <cfRule type="colorScale" priority="7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1:AH181">
    <cfRule type="colorScale" priority="7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2 W182 AA182">
    <cfRule type="colorScale" priority="7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2 X182 AB182">
    <cfRule type="colorScale" priority="7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2 Y182 AC182">
    <cfRule type="colorScale" priority="7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82 Z182 AD182">
    <cfRule type="colorScale" priority="7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2:AH182">
    <cfRule type="colorScale" priority="7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3 W183 AA183">
    <cfRule type="colorScale" priority="7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3 X183 AB183">
    <cfRule type="colorScale" priority="7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3 Y183 AC183">
    <cfRule type="colorScale" priority="7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3 V183 AD183">
    <cfRule type="colorScale" priority="7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3:AH183">
    <cfRule type="colorScale" priority="7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4 W184 AA184">
    <cfRule type="colorScale" priority="7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4 X184 AB184">
    <cfRule type="colorScale" priority="7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4 Y184 AC184">
    <cfRule type="colorScale" priority="7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4 V184 AD184">
    <cfRule type="colorScale" priority="7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4:AH184">
    <cfRule type="colorScale" priority="7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5 W185 AA185">
    <cfRule type="colorScale" priority="7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5 X185 AB185">
    <cfRule type="colorScale" priority="7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5 Y185 AC185">
    <cfRule type="colorScale" priority="7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5 V185 AD185">
    <cfRule type="colorScale" priority="7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5:AH185">
    <cfRule type="colorScale" priority="7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6 W186 AA186">
    <cfRule type="colorScale" priority="7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6 X186 AB186">
    <cfRule type="colorScale" priority="7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6 Y186 AC186">
    <cfRule type="colorScale" priority="7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6 V186 AD186">
    <cfRule type="colorScale" priority="7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6:AH186">
    <cfRule type="colorScale" priority="7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7 W187 AA187">
    <cfRule type="colorScale" priority="7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7 X187 AB187">
    <cfRule type="colorScale" priority="7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7 Y187 AC187">
    <cfRule type="colorScale" priority="7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7 V187 AD187">
    <cfRule type="colorScale" priority="7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7:AH187">
    <cfRule type="colorScale" priority="7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8 W188 AA188">
    <cfRule type="colorScale" priority="7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8 X188 AB188">
    <cfRule type="colorScale" priority="7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8 Y188 AC188">
    <cfRule type="colorScale" priority="7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8 V188 AD188">
    <cfRule type="colorScale" priority="7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8:AH188">
    <cfRule type="colorScale" priority="7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89 W189 AA189">
    <cfRule type="colorScale" priority="7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89 X189 AB189">
    <cfRule type="colorScale" priority="7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89 Y189 AC189">
    <cfRule type="colorScale" priority="7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9 V189 AD189">
    <cfRule type="colorScale" priority="7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89:AH189">
    <cfRule type="colorScale" priority="7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90 W190 AA190">
    <cfRule type="colorScale" priority="7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90 X190 AB190">
    <cfRule type="colorScale" priority="7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90 Y190 AC190">
    <cfRule type="colorScale" priority="7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0 V190 AD190">
    <cfRule type="colorScale" priority="7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90:AH190">
    <cfRule type="colorScale" priority="7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73 W173 AA173">
    <cfRule type="colorScale" priority="7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3 X173 AB173">
    <cfRule type="colorScale" priority="7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73 Y173 AC173">
    <cfRule type="colorScale" priority="7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3 Z173 AD173">
    <cfRule type="colorScale" priority="7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3:AH173">
    <cfRule type="colorScale" priority="7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74 W174 AA174">
    <cfRule type="colorScale" priority="7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4 X174 AB174">
    <cfRule type="colorScale" priority="7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74 Y174 AC174">
    <cfRule type="colorScale" priority="7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4 Z174 AD174">
    <cfRule type="colorScale" priority="7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4:AH174">
    <cfRule type="colorScale" priority="7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75 S175 AA175">
    <cfRule type="colorScale" priority="7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75 T175 AB175">
    <cfRule type="colorScale" priority="7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75 U175 AC175">
    <cfRule type="colorScale" priority="7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5 V175 AD175">
    <cfRule type="colorScale" priority="7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5:AH175">
    <cfRule type="colorScale" priority="7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70 W170 AA170">
    <cfRule type="colorScale" priority="7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0 X170 AB170">
    <cfRule type="colorScale" priority="7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70 Y170 AC170">
    <cfRule type="colorScale" priority="7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70 Z170 AD170">
    <cfRule type="colorScale" priority="7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0:AH170">
    <cfRule type="colorScale" priority="7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71 W171 AA171">
    <cfRule type="colorScale" priority="7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71 X171 AB171">
    <cfRule type="colorScale" priority="7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71 Y171 AC171">
    <cfRule type="colorScale" priority="7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71 Z171 AD171">
    <cfRule type="colorScale" priority="7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1:AH171">
    <cfRule type="colorScale" priority="7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72 W172 AA172">
    <cfRule type="colorScale" priority="7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72 X172 AB172">
    <cfRule type="colorScale" priority="7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172 Y172 AC172">
    <cfRule type="colorScale" priority="7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2 Z172 AD172">
    <cfRule type="colorScale" priority="7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72:AH172">
    <cfRule type="colorScale" priority="7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1 W201 AA201">
    <cfRule type="colorScale" priority="7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1 X201 AB201">
    <cfRule type="colorScale" priority="7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1 Y201 AC201">
    <cfRule type="colorScale" priority="7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1 Z201 AD201">
    <cfRule type="colorScale" priority="7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1:AH201">
    <cfRule type="colorScale" priority="7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8 W208 AA208">
    <cfRule type="colorScale" priority="7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8 X208 AB208">
    <cfRule type="colorScale" priority="7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8 Y208 AC208">
    <cfRule type="colorScale" priority="7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8 Z208 AD208">
    <cfRule type="colorScale" priority="7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8:AH208">
    <cfRule type="colorScale" priority="7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9 W209 AA209">
    <cfRule type="colorScale" priority="7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9 X209 AB209">
    <cfRule type="colorScale" priority="7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9 Y209 AC209">
    <cfRule type="colorScale" priority="7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9 Z209 AD209">
    <cfRule type="colorScale" priority="7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9:AH209">
    <cfRule type="colorScale" priority="7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10 W210 AA210">
    <cfRule type="colorScale" priority="7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10 X210 AB210">
    <cfRule type="colorScale" priority="7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0 Y210 AC210">
    <cfRule type="colorScale" priority="7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0 Z210 AD210">
    <cfRule type="colorScale" priority="7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0:AH210">
    <cfRule type="colorScale" priority="7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1 S211 AA211">
    <cfRule type="colorScale" priority="7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1 T211 AB211">
    <cfRule type="colorScale" priority="7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1 Y211 AC211">
    <cfRule type="colorScale" priority="7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1 Z211 AD211">
    <cfRule type="colorScale" priority="7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1:AH211">
    <cfRule type="colorScale" priority="7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2 S212 AA212">
    <cfRule type="colorScale" priority="7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2 T212 AB212">
    <cfRule type="colorScale" priority="7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2 Y212 AC212">
    <cfRule type="colorScale" priority="7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2 Z212 AD212">
    <cfRule type="colorScale" priority="7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2:AH212">
    <cfRule type="colorScale" priority="7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3 S213 AA213">
    <cfRule type="colorScale" priority="7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3 T213 AB213">
    <cfRule type="colorScale" priority="7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3 Y213 AC213">
    <cfRule type="colorScale" priority="7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3 V213 AD213">
    <cfRule type="colorScale" priority="7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3:AH213">
    <cfRule type="colorScale" priority="7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4 S214 AA214">
    <cfRule type="colorScale" priority="7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4 T214 AB214">
    <cfRule type="colorScale" priority="7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14 U214 AC214">
    <cfRule type="colorScale" priority="7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4 V214 AD214">
    <cfRule type="colorScale" priority="7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4:AH214">
    <cfRule type="colorScale" priority="7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5 S215 AA215">
    <cfRule type="colorScale" priority="7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5 T215 AB215">
    <cfRule type="colorScale" priority="7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15 U215 AC215">
    <cfRule type="colorScale" priority="7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5 V215 AD215">
    <cfRule type="colorScale" priority="7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5:AH215">
    <cfRule type="colorScale" priority="7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6 S216 AA216">
    <cfRule type="colorScale" priority="7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6 T216 AB216">
    <cfRule type="colorScale" priority="7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16 U216 AC216">
    <cfRule type="colorScale" priority="7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6 V216 AD216">
    <cfRule type="colorScale" priority="7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6:AH216">
    <cfRule type="colorScale" priority="7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17 W217 AA217">
    <cfRule type="colorScale" priority="7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17 X217 AB217">
    <cfRule type="colorScale" priority="7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17 U217 AC217">
    <cfRule type="colorScale" priority="7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7 V217 AD217">
    <cfRule type="colorScale" priority="7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7:AH217">
    <cfRule type="colorScale" priority="7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18 W218 AA218">
    <cfRule type="colorScale" priority="7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18 X218 AB218">
    <cfRule type="colorScale" priority="7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8 Y218 AC218">
    <cfRule type="colorScale" priority="7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8 Z218 AD218">
    <cfRule type="colorScale" priority="7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8:AH218">
    <cfRule type="colorScale" priority="7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9 S219 AA219">
    <cfRule type="colorScale" priority="7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9 T219 AB219">
    <cfRule type="colorScale" priority="7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19 Y219 AC219">
    <cfRule type="colorScale" priority="7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9 Z219 AD219">
    <cfRule type="colorScale" priority="7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19:AH219">
    <cfRule type="colorScale" priority="7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20 W220 AA220">
    <cfRule type="colorScale" priority="7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20 X220 AB220">
    <cfRule type="colorScale" priority="7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20 U220 AC220">
    <cfRule type="colorScale" priority="7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20 V220 AD220">
    <cfRule type="colorScale" priority="7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20:AH220">
    <cfRule type="colorScale" priority="7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21 W221 AA221">
    <cfRule type="colorScale" priority="7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21 X221 AB221">
    <cfRule type="colorScale" priority="7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21 Y221 AC221">
    <cfRule type="colorScale" priority="7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1 Z221 AD221">
    <cfRule type="colorScale" priority="7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21:AH221">
    <cfRule type="colorScale" priority="7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22 W222 AA222">
    <cfRule type="colorScale" priority="7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22 X222 AB222">
    <cfRule type="colorScale" priority="7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22 Y222 AC222">
    <cfRule type="colorScale" priority="7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2 Z222 AD222">
    <cfRule type="colorScale" priority="7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22:AH222">
    <cfRule type="colorScale" priority="7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5 W205 AA205">
    <cfRule type="colorScale" priority="7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5 X205 AB205">
    <cfRule type="colorScale" priority="7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5 Y205 AC205">
    <cfRule type="colorScale" priority="7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5 Z205 AD205">
    <cfRule type="colorScale" priority="7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5:AH205">
    <cfRule type="colorScale" priority="7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6 W206 AA206">
    <cfRule type="colorScale" priority="7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6 X206 AB206">
    <cfRule type="colorScale" priority="7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6 Y206 AC206">
    <cfRule type="colorScale" priority="7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6 Z206 AD206">
    <cfRule type="colorScale" priority="7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6:AH206">
    <cfRule type="colorScale" priority="7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7 W207 AA207">
    <cfRule type="colorScale" priority="7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7 X207 AB207">
    <cfRule type="colorScale" priority="7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7 Y207 AC207">
    <cfRule type="colorScale" priority="7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7 Z207 AD207">
    <cfRule type="colorScale" priority="7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7:AH207">
    <cfRule type="colorScale" priority="7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02 W202 AA202">
    <cfRule type="colorScale" priority="7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2 X202 AB202">
    <cfRule type="colorScale" priority="7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2 Y202 AC202">
    <cfRule type="colorScale" priority="7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02 Z202 AD202">
    <cfRule type="colorScale" priority="7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2:AH202">
    <cfRule type="colorScale" priority="7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3 W203 AA203">
    <cfRule type="colorScale" priority="7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3 X203 AB203">
    <cfRule type="colorScale" priority="7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03 Y203 AC203">
    <cfRule type="colorScale" priority="7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03 Z203 AD203">
    <cfRule type="colorScale" priority="7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3:AH203">
    <cfRule type="colorScale" priority="7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04 W204 AA204">
    <cfRule type="colorScale" priority="7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04 X204 AB204">
    <cfRule type="colorScale" priority="7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04 Y204 AC204">
    <cfRule type="colorScale" priority="7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4 Z204 AD204">
    <cfRule type="colorScale" priority="7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04:AH204">
    <cfRule type="colorScale" priority="7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33 S233 AA233">
    <cfRule type="colorScale" priority="7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33 T233 AB233">
    <cfRule type="colorScale" priority="7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33 Y233 AC233">
    <cfRule type="colorScale" priority="7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3 Z233 AD233">
    <cfRule type="colorScale" priority="7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3:AH233">
    <cfRule type="colorScale" priority="7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0 W240 AA240">
    <cfRule type="colorScale" priority="7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0 X240 AB240">
    <cfRule type="colorScale" priority="7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0 Y240 AC240">
    <cfRule type="colorScale" priority="7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0 Z240 AD240">
    <cfRule type="colorScale" priority="7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0:AH240">
    <cfRule type="colorScale" priority="7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1 W241 AA241">
    <cfRule type="colorScale" priority="7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1 X241 AB241">
    <cfRule type="colorScale" priority="7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1 Y241 AC241">
    <cfRule type="colorScale" priority="7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1 Z241 AD241">
    <cfRule type="colorScale" priority="7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1:AH241">
    <cfRule type="colorScale" priority="7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2 W242 AA242">
    <cfRule type="colorScale" priority="7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2 X242 AB242">
    <cfRule type="colorScale" priority="7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2 Y242 AC242">
    <cfRule type="colorScale" priority="7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2 Z242 AD242">
    <cfRule type="colorScale" priority="7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2:AH242">
    <cfRule type="colorScale" priority="7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3 W243 AA243">
    <cfRule type="colorScale" priority="7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3 X243 AB243">
    <cfRule type="colorScale" priority="7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3 Y243 AC243">
    <cfRule type="colorScale" priority="7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3 Z243 AD243">
    <cfRule type="colorScale" priority="7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3:AH243">
    <cfRule type="colorScale" priority="7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4 W244 AA244">
    <cfRule type="colorScale" priority="7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4 X244 AB244">
    <cfRule type="colorScale" priority="7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44 U244 AC244">
    <cfRule type="colorScale" priority="7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44 V244 AD244">
    <cfRule type="colorScale" priority="7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4:AH244">
    <cfRule type="colorScale" priority="7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5 W245 AA245">
    <cfRule type="colorScale" priority="7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5 X245 AB245">
    <cfRule type="colorScale" priority="7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5 Y245 AC245">
    <cfRule type="colorScale" priority="7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5 Z245 AD245">
    <cfRule type="colorScale" priority="7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5:AH245">
    <cfRule type="colorScale" priority="7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6 W246 AA246">
    <cfRule type="colorScale" priority="7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6 X246 AB246">
    <cfRule type="colorScale" priority="7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6 Y246 AC246">
    <cfRule type="colorScale" priority="7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6 Z246 AD246">
    <cfRule type="colorScale" priority="7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6:AH246">
    <cfRule type="colorScale" priority="7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7 W247 AA247">
    <cfRule type="colorScale" priority="7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7 X247 AB247">
    <cfRule type="colorScale" priority="7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7 Y247 AC247">
    <cfRule type="colorScale" priority="7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7 Z247 AD247">
    <cfRule type="colorScale" priority="7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7:AH247">
    <cfRule type="colorScale" priority="7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8 W248 AA248">
    <cfRule type="colorScale" priority="7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8 X248 AB248">
    <cfRule type="colorScale" priority="7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8 Y248 AC248">
    <cfRule type="colorScale" priority="7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8 Z248 AD248">
    <cfRule type="colorScale" priority="7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8:AH248">
    <cfRule type="colorScale" priority="7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49 W249 AA249">
    <cfRule type="colorScale" priority="7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49 X249 AB249">
    <cfRule type="colorScale" priority="7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49 Y249 AC249">
    <cfRule type="colorScale" priority="7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49 Z249 AD249">
    <cfRule type="colorScale" priority="7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49:AH249">
    <cfRule type="colorScale" priority="7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50 W250 AA250">
    <cfRule type="colorScale" priority="7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50 X250 AB250">
    <cfRule type="colorScale" priority="7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50 Y250 AC250">
    <cfRule type="colorScale" priority="7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0 Z250 AD250">
    <cfRule type="colorScale" priority="7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50:AH250">
    <cfRule type="colorScale" priority="7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1 S251 AA251">
    <cfRule type="colorScale" priority="7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1 T251 AB251">
    <cfRule type="colorScale" priority="7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51 Y251 AC251">
    <cfRule type="colorScale" priority="7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1 Z251 AD251">
    <cfRule type="colorScale" priority="7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51:AH251">
    <cfRule type="colorScale" priority="7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2 S252 AA252">
    <cfRule type="colorScale" priority="7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2 T252 AB252">
    <cfRule type="colorScale" priority="7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52 Y252 AC252">
    <cfRule type="colorScale" priority="7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2 Z252 AD252">
    <cfRule type="colorScale" priority="7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52:AH252">
    <cfRule type="colorScale" priority="7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3 S253 AA253">
    <cfRule type="colorScale" priority="7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3 T253 AB253">
    <cfRule type="colorScale" priority="7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53 Y253 AC253">
    <cfRule type="colorScale" priority="7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3 Z253 AD253">
    <cfRule type="colorScale" priority="7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53:AH253">
    <cfRule type="colorScale" priority="7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4 S254 AA254">
    <cfRule type="colorScale" priority="7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4 T254 AB254">
    <cfRule type="colorScale" priority="7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54 Y254 AC254">
    <cfRule type="colorScale" priority="7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 Z254 AD254">
    <cfRule type="colorScale" priority="7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54:AH254">
    <cfRule type="colorScale" priority="7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37 W237 AA237">
    <cfRule type="colorScale" priority="7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37 X237 AB237">
    <cfRule type="colorScale" priority="7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37 Y237 AC237">
    <cfRule type="colorScale" priority="7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7 Z237 AD237">
    <cfRule type="colorScale" priority="7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7:AH237">
    <cfRule type="colorScale" priority="7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38 W238 AA238">
    <cfRule type="colorScale" priority="7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38 X238 AB238">
    <cfRule type="colorScale" priority="7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38 Y238 AC238">
    <cfRule type="colorScale" priority="7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38 V238 AD238">
    <cfRule type="colorScale" priority="7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8:AH238">
    <cfRule type="colorScale" priority="7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39 W239 AA239">
    <cfRule type="colorScale" priority="7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39 X239 AB239">
    <cfRule type="colorScale" priority="7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39 Y239 AC239">
    <cfRule type="colorScale" priority="7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9 Z239 AD239">
    <cfRule type="colorScale" priority="7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9:AH239">
    <cfRule type="colorScale" priority="7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34 W234 AA234">
    <cfRule type="colorScale" priority="70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34 X234 AB234">
    <cfRule type="colorScale" priority="70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34 Y234 AC234">
    <cfRule type="colorScale" priority="70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4 Z234 AD234">
    <cfRule type="colorScale" priority="70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4:AH234">
    <cfRule type="colorScale" priority="70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35 W235 AA235">
    <cfRule type="colorScale" priority="70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35 X235 AB235">
    <cfRule type="colorScale" priority="70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35 Y235 AC235">
    <cfRule type="colorScale" priority="70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5 Z235 AD235">
    <cfRule type="colorScale" priority="70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5:AH235">
    <cfRule type="colorScale" priority="70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36 W236 AA236">
    <cfRule type="colorScale" priority="7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36 X236 AB236">
    <cfRule type="colorScale" priority="7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36 Y236 AC236">
    <cfRule type="colorScale" priority="7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6 Z236 AD236">
    <cfRule type="colorScale" priority="7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36:AH236">
    <cfRule type="colorScale" priority="7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65 W265 AA265">
    <cfRule type="colorScale" priority="7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65 X265 AB265">
    <cfRule type="colorScale" priority="7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65 U265 AC265">
    <cfRule type="colorScale" priority="7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5 V265 AD265">
    <cfRule type="colorScale" priority="7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65:AH265">
    <cfRule type="colorScale" priority="7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2 W272 AA272">
    <cfRule type="colorScale" priority="7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2 X272 AB272">
    <cfRule type="colorScale" priority="7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2 U272 AC272">
    <cfRule type="colorScale" priority="7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2 V272 AD272">
    <cfRule type="colorScale" priority="7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2:AH272">
    <cfRule type="colorScale" priority="7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3 W273 AA273">
    <cfRule type="colorScale" priority="7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3 X273 AB273">
    <cfRule type="colorScale" priority="7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3 U273 AC273">
    <cfRule type="colorScale" priority="7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3 V273 AD273">
    <cfRule type="colorScale" priority="7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3:AH273">
    <cfRule type="colorScale" priority="7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4 W274 AA274">
    <cfRule type="colorScale" priority="7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4 X274 AB274">
    <cfRule type="colorScale" priority="7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4 U274 AC274">
    <cfRule type="colorScale" priority="7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4 V274 AD274">
    <cfRule type="colorScale" priority="7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4:AH274">
    <cfRule type="colorScale" priority="7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5 W275 AA275">
    <cfRule type="colorScale" priority="7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5 X275 AB275">
    <cfRule type="colorScale" priority="7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5 U275 AC275">
    <cfRule type="colorScale" priority="7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5 V275 AD275">
    <cfRule type="colorScale" priority="7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5:AH275">
    <cfRule type="colorScale" priority="7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6 W276 AA276">
    <cfRule type="colorScale" priority="7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6 X276 AB276">
    <cfRule type="colorScale" priority="7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6 U276 AC276">
    <cfRule type="colorScale" priority="7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6 V276 AD276">
    <cfRule type="colorScale" priority="7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6:AH276">
    <cfRule type="colorScale" priority="7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7 W277 AA277">
    <cfRule type="colorScale" priority="7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7 X277 AB277">
    <cfRule type="colorScale" priority="7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7 U277 AC277">
    <cfRule type="colorScale" priority="7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7 V277 AD277">
    <cfRule type="colorScale" priority="7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7:AH277">
    <cfRule type="colorScale" priority="7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8 W278 AA278">
    <cfRule type="colorScale" priority="7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8 X278 AB278">
    <cfRule type="colorScale" priority="7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8 U278 AC278">
    <cfRule type="colorScale" priority="7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8 V278 AD278">
    <cfRule type="colorScale" priority="7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8:AH278">
    <cfRule type="colorScale" priority="7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9 W279 AA279">
    <cfRule type="colorScale" priority="7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9 X279 AB279">
    <cfRule type="colorScale" priority="6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9 U279 AC279">
    <cfRule type="colorScale" priority="6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9 V279 AD279">
    <cfRule type="colorScale" priority="6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9:AH279">
    <cfRule type="colorScale" priority="6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80 W280 AA280">
    <cfRule type="colorScale" priority="6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80 X280 AB280">
    <cfRule type="colorScale" priority="6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80 U280 AC280">
    <cfRule type="colorScale" priority="6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80 V280 AD280">
    <cfRule type="colorScale" priority="6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0:AH280">
    <cfRule type="colorScale" priority="6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81 W281 AA281">
    <cfRule type="colorScale" priority="6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81 X281 AB281">
    <cfRule type="colorScale" priority="6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1 Y281 AC281">
    <cfRule type="colorScale" priority="6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1 Z281 AD281">
    <cfRule type="colorScale" priority="6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1:AH281">
    <cfRule type="colorScale" priority="6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82 W282 AA282">
    <cfRule type="colorScale" priority="6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82 X282 AB282">
    <cfRule type="colorScale" priority="6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2 Y282 AC282">
    <cfRule type="colorScale" priority="6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2 Z282 AD282">
    <cfRule type="colorScale" priority="6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2:AH282">
    <cfRule type="colorScale" priority="6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83 W283 AA283">
    <cfRule type="colorScale" priority="6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83 X283 AB283">
    <cfRule type="colorScale" priority="6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3 Y283 AC283">
    <cfRule type="colorScale" priority="6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3 Z283 AD283">
    <cfRule type="colorScale" priority="6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3:AH283">
    <cfRule type="colorScale" priority="6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84 W284 AA284">
    <cfRule type="colorScale" priority="6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84 X284 AB284">
    <cfRule type="colorScale" priority="6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4 Y284 AC284">
    <cfRule type="colorScale" priority="6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4 Z284 AD284">
    <cfRule type="colorScale" priority="6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4:AH284">
    <cfRule type="colorScale" priority="6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85 S285 AA285">
    <cfRule type="colorScale" priority="6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85 T285 AB285">
    <cfRule type="colorScale" priority="6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5 Y285 AC285">
    <cfRule type="colorScale" priority="6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5 Z285 AD285">
    <cfRule type="colorScale" priority="6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5:AH285">
    <cfRule type="colorScale" priority="6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86 S286 AA286">
    <cfRule type="colorScale" priority="6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86 T286 AB286">
    <cfRule type="colorScale" priority="6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86 Y286 AC286">
    <cfRule type="colorScale" priority="6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6 Z286 AD286">
    <cfRule type="colorScale" priority="6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86:AH286">
    <cfRule type="colorScale" priority="6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69 W269 AA269">
    <cfRule type="colorScale" priority="6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69 X269 AB269">
    <cfRule type="colorScale" priority="6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69 U269 AC269">
    <cfRule type="colorScale" priority="6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9 V269 AD269">
    <cfRule type="colorScale" priority="6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69:AH269">
    <cfRule type="colorScale" priority="6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0 W270 AA270">
    <cfRule type="colorScale" priority="6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0 X270 AB270">
    <cfRule type="colorScale" priority="6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70 Y270 AC270">
    <cfRule type="colorScale" priority="6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70 Z270 AD270">
    <cfRule type="colorScale" priority="6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0:AH270">
    <cfRule type="colorScale" priority="6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71 W271 AA271">
    <cfRule type="colorScale" priority="6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71 X271 AB271">
    <cfRule type="colorScale" priority="6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71 Y271 AC271">
    <cfRule type="colorScale" priority="6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71 Z271 AD271">
    <cfRule type="colorScale" priority="6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71:AH271">
    <cfRule type="colorScale" priority="6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66 W266 AA266">
    <cfRule type="colorScale" priority="69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6 X266 AB266">
    <cfRule type="colorScale" priority="69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6 U266 AC266">
    <cfRule type="colorScale" priority="69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6 V266 AD266">
    <cfRule type="colorScale" priority="69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6:AH266">
    <cfRule type="colorScale" priority="69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67 W267 AA267">
    <cfRule type="colorScale" priority="69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7 X267 AB267">
    <cfRule type="colorScale" priority="69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7 U267 AC267">
    <cfRule type="colorScale" priority="69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7 V267 AD267">
    <cfRule type="colorScale" priority="69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7:AH267">
    <cfRule type="colorScale" priority="69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8 S268 AA268">
    <cfRule type="colorScale" priority="6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8 T268 AB268">
    <cfRule type="colorScale" priority="6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68 U268 AC268">
    <cfRule type="colorScale" priority="6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68 V268 AD268">
    <cfRule type="colorScale" priority="6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68:AH268">
    <cfRule type="colorScale" priority="6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97 W297 AA297">
    <cfRule type="colorScale" priority="6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97 X297 AB297">
    <cfRule type="colorScale" priority="6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97 Y297 AC297">
    <cfRule type="colorScale" priority="6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97 Z297 AD297">
    <cfRule type="colorScale" priority="6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297:AH297">
    <cfRule type="colorScale" priority="6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04 W304 AA304">
    <cfRule type="colorScale" priority="6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4 X304 AB304">
    <cfRule type="colorScale" priority="6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4 Y304 AC304">
    <cfRule type="colorScale" priority="6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4 Z304 AD304">
    <cfRule type="colorScale" priority="6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4:AH304">
    <cfRule type="colorScale" priority="6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05 W305 AA305">
    <cfRule type="colorScale" priority="6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5 X305 AB305">
    <cfRule type="colorScale" priority="6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5 Y305 AC305">
    <cfRule type="colorScale" priority="6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5 Z305 AD305">
    <cfRule type="colorScale" priority="6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5:AH305">
    <cfRule type="colorScale" priority="6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06 S306 AA306">
    <cfRule type="colorScale" priority="6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6 T306 AB306">
    <cfRule type="colorScale" priority="6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6 Y306 AC306">
    <cfRule type="colorScale" priority="6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6 Z306 AD306">
    <cfRule type="colorScale" priority="6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6:AH306">
    <cfRule type="colorScale" priority="6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07 S307 AA307">
    <cfRule type="colorScale" priority="6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7 T307 AB307">
    <cfRule type="colorScale" priority="6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7 Y307 AC307">
    <cfRule type="colorScale" priority="6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7 Z307 AD307">
    <cfRule type="colorScale" priority="6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7:AH307">
    <cfRule type="colorScale" priority="6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08 S308 AA308">
    <cfRule type="colorScale" priority="6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8 T308 AB308">
    <cfRule type="colorScale" priority="6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08 U308 AC308">
    <cfRule type="colorScale" priority="6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08 V308 AD308">
    <cfRule type="colorScale" priority="6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8:AH308">
    <cfRule type="colorScale" priority="6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09 S309 AA309">
    <cfRule type="colorScale" priority="6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9 T309 AB309">
    <cfRule type="colorScale" priority="6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09 U309 AC309">
    <cfRule type="colorScale" priority="6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09 V309 AD309">
    <cfRule type="colorScale" priority="6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9:AH309">
    <cfRule type="colorScale" priority="6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10 S310 AA310">
    <cfRule type="colorScale" priority="6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0 T310 AB310">
    <cfRule type="colorScale" priority="6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10 U310 AC310">
    <cfRule type="colorScale" priority="6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10 V310 AD310">
    <cfRule type="colorScale" priority="6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0:AH310">
    <cfRule type="colorScale" priority="6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11 S311 AA311">
    <cfRule type="colorScale" priority="6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1 T311 AB311">
    <cfRule type="colorScale" priority="6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11 Y311 AC311">
    <cfRule type="colorScale" priority="6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11 Z311 AD311">
    <cfRule type="colorScale" priority="6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1:AH311">
    <cfRule type="colorScale" priority="6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12 S312 AA312">
    <cfRule type="colorScale" priority="6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2 T312 AB312">
    <cfRule type="colorScale" priority="6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12 Y312 AC312">
    <cfRule type="colorScale" priority="6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12 Z312 AD312">
    <cfRule type="colorScale" priority="6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2:AH312">
    <cfRule type="colorScale" priority="6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13 S313 AA313">
    <cfRule type="colorScale" priority="6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3 T313 AB313">
    <cfRule type="colorScale" priority="6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13 U313 AC313">
    <cfRule type="colorScale" priority="6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13 V313 AD313">
    <cfRule type="colorScale" priority="6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3:AH313">
    <cfRule type="colorScale" priority="6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4 W314 AA314">
    <cfRule type="colorScale" priority="6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14 X314 AB314">
    <cfRule type="colorScale" priority="6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14 U314 AC314">
    <cfRule type="colorScale" priority="6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14 Z314 AD314">
    <cfRule type="colorScale" priority="6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4:AH314">
    <cfRule type="colorScale" priority="6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5 W315 AA315">
    <cfRule type="colorScale" priority="6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15 X315 AB315">
    <cfRule type="colorScale" priority="6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15 Y315 AC315">
    <cfRule type="colorScale" priority="6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15 Z315 AD315">
    <cfRule type="colorScale" priority="6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5:AH315">
    <cfRule type="colorScale" priority="6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6 W316 AA316">
    <cfRule type="colorScale" priority="6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16 X316 AB316">
    <cfRule type="colorScale" priority="6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16 Y316 AC316">
    <cfRule type="colorScale" priority="6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16 V316 AD316">
    <cfRule type="colorScale" priority="6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6:AH316">
    <cfRule type="colorScale" priority="6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7 W317 AA317">
    <cfRule type="colorScale" priority="6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17 X317 AB317">
    <cfRule type="colorScale" priority="6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17 Y317 AC317">
    <cfRule type="colorScale" priority="6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17 Z317 AD317">
    <cfRule type="colorScale" priority="6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7:AH317">
    <cfRule type="colorScale" priority="6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8 W318 AA318">
    <cfRule type="colorScale" priority="6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18 X318 AB318">
    <cfRule type="colorScale" priority="6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18 Y318 AC318">
    <cfRule type="colorScale" priority="6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18 Z318 AD318">
    <cfRule type="colorScale" priority="6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18:AH318">
    <cfRule type="colorScale" priority="6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01 W301 AA301">
    <cfRule type="colorScale" priority="6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1 X301 AB301">
    <cfRule type="colorScale" priority="6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1 Y301 AC301">
    <cfRule type="colorScale" priority="6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1 Z301 AD301">
    <cfRule type="colorScale" priority="6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1:AH301">
    <cfRule type="colorScale" priority="6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02 W302 AA302">
    <cfRule type="colorScale" priority="6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2 X302 AB302">
    <cfRule type="colorScale" priority="6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2 Y302 AC302">
    <cfRule type="colorScale" priority="6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2 Z302 AD302">
    <cfRule type="colorScale" priority="6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2:AH302">
    <cfRule type="colorScale" priority="6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03 W303 AA303">
    <cfRule type="colorScale" priority="6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3 X303 AB303">
    <cfRule type="colorScale" priority="6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3 Y303 AC303">
    <cfRule type="colorScale" priority="6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3 Z303 AD303">
    <cfRule type="colorScale" priority="6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3:AH303">
    <cfRule type="colorScale" priority="6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98 W298 AA298">
    <cfRule type="colorScale" priority="68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8 X298 AB298">
    <cfRule type="colorScale" priority="68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8 Y298 AC298">
    <cfRule type="colorScale" priority="68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8 Z298 AD298">
    <cfRule type="colorScale" priority="68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98:AH298">
    <cfRule type="colorScale" priority="68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9 W299 AA299">
    <cfRule type="colorScale" priority="68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9 X299 AB299">
    <cfRule type="colorScale" priority="68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9 Y299 AC299">
    <cfRule type="colorScale" priority="68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9 Z299 AD299">
    <cfRule type="colorScale" priority="68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99:AH299">
    <cfRule type="colorScale" priority="68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00 W300 AA300">
    <cfRule type="colorScale" priority="6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00 X300 AB300">
    <cfRule type="colorScale" priority="6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00 Y300 AC300">
    <cfRule type="colorScale" priority="6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0 Z300 AD300">
    <cfRule type="colorScale" priority="6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00:AH300">
    <cfRule type="colorScale" priority="6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29 W329 AA329">
    <cfRule type="colorScale" priority="6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29 X329 AB329">
    <cfRule type="colorScale" priority="6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29 Y329 AC329">
    <cfRule type="colorScale" priority="6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29 Z329 AD329">
    <cfRule type="colorScale" priority="6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29:AH329">
    <cfRule type="colorScale" priority="6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36 W336 AA336">
    <cfRule type="colorScale" priority="6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6 X336 AB336">
    <cfRule type="colorScale" priority="6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6 Y336 AC336">
    <cfRule type="colorScale" priority="6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6 Z336 AD336">
    <cfRule type="colorScale" priority="6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6:AH336">
    <cfRule type="colorScale" priority="6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37 W337 AA337">
    <cfRule type="colorScale" priority="6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7 X337 AB337">
    <cfRule type="colorScale" priority="6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7 Y337 AC337">
    <cfRule type="colorScale" priority="6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7 Z337 AD337">
    <cfRule type="colorScale" priority="6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7:AH337">
    <cfRule type="colorScale" priority="6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38 S338 AA338">
    <cfRule type="colorScale" priority="6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8 X338 AB338">
    <cfRule type="colorScale" priority="6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8 Y338 AC338">
    <cfRule type="colorScale" priority="6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8 Z338 AD338">
    <cfRule type="colorScale" priority="6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8:AH338">
    <cfRule type="colorScale" priority="6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39 S339 AA339">
    <cfRule type="colorScale" priority="6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9 X339 AB339">
    <cfRule type="colorScale" priority="6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9 Y339 AC339">
    <cfRule type="colorScale" priority="6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9 Z339 AD339">
    <cfRule type="colorScale" priority="6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9:AH339">
    <cfRule type="colorScale" priority="6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40 S340 AA340">
    <cfRule type="colorScale" priority="6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0 T340 AB340">
    <cfRule type="colorScale" priority="6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0 U340 AC340">
    <cfRule type="colorScale" priority="6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40 Z340 AD340">
    <cfRule type="colorScale" priority="6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0:AH340">
    <cfRule type="colorScale" priority="6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41 S341 AA341">
    <cfRule type="colorScale" priority="6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1 T341 AB341">
    <cfRule type="colorScale" priority="6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1 U341 AC341">
    <cfRule type="colorScale" priority="6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1 V341 AD341">
    <cfRule type="colorScale" priority="6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1:AH341">
    <cfRule type="colorScale" priority="6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2 W342 AA342">
    <cfRule type="colorScale" priority="6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2 T342 AB342">
    <cfRule type="colorScale" priority="6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2 U342 AC342">
    <cfRule type="colorScale" priority="6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2 V342 AD342">
    <cfRule type="colorScale" priority="6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2:AH342">
    <cfRule type="colorScale" priority="6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3 W343 AA343">
    <cfRule type="colorScale" priority="6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3 T343 AB343">
    <cfRule type="colorScale" priority="6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3 U343 AC343">
    <cfRule type="colorScale" priority="6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3 V343 AD343">
    <cfRule type="colorScale" priority="6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3:AH343">
    <cfRule type="colorScale" priority="6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4 W344 AA344">
    <cfRule type="colorScale" priority="6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4 T344 AB344">
    <cfRule type="colorScale" priority="6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4 U344 AC344">
    <cfRule type="colorScale" priority="6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4 V344 AD344">
    <cfRule type="colorScale" priority="6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4:AH344">
    <cfRule type="colorScale" priority="6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5 W345 AA345">
    <cfRule type="colorScale" priority="6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45 X345 AB345">
    <cfRule type="colorScale" priority="6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45 Y345 AC345">
    <cfRule type="colorScale" priority="6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45 Z345 AD345">
    <cfRule type="colorScale" priority="6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5:AH345">
    <cfRule type="colorScale" priority="6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46 S346 AA346">
    <cfRule type="colorScale" priority="6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6 T346 AB346">
    <cfRule type="colorScale" priority="6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6 U346 AC346">
    <cfRule type="colorScale" priority="6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46 Z346 AD346">
    <cfRule type="colorScale" priority="6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6:AH346">
    <cfRule type="colorScale" priority="6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7 W347 AA347">
    <cfRule type="colorScale" priority="6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7 T347 AB347">
    <cfRule type="colorScale" priority="6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7 U347 AC347">
    <cfRule type="colorScale" priority="6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7 V347 AD347">
    <cfRule type="colorScale" priority="6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7:AH347">
    <cfRule type="colorScale" priority="6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8 W348 AA348">
    <cfRule type="colorScale" priority="6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8 T348 AB348">
    <cfRule type="colorScale" priority="6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8 U348 AC348">
    <cfRule type="colorScale" priority="6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8 V348 AD348">
    <cfRule type="colorScale" priority="6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8:AH348">
    <cfRule type="colorScale" priority="6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49 W349 AA349">
    <cfRule type="colorScale" priority="6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9 T349 AB349">
    <cfRule type="colorScale" priority="6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9 U349 AC349">
    <cfRule type="colorScale" priority="6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9 V349 AD349">
    <cfRule type="colorScale" priority="6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49:AH349">
    <cfRule type="colorScale" priority="6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50 W350 AA350">
    <cfRule type="colorScale" priority="6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50 T350 AB350">
    <cfRule type="colorScale" priority="6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50 U350 AC350">
    <cfRule type="colorScale" priority="6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50 V350 AD350">
    <cfRule type="colorScale" priority="6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50:AH350">
    <cfRule type="colorScale" priority="6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33 W333 AA333">
    <cfRule type="colorScale" priority="6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3 X333 AB333">
    <cfRule type="colorScale" priority="6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3 Y333 AC333">
    <cfRule type="colorScale" priority="6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3 Z333 AD333">
    <cfRule type="colorScale" priority="6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3:AH333">
    <cfRule type="colorScale" priority="6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34 W334 AA334">
    <cfRule type="colorScale" priority="6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4 X334 AB334">
    <cfRule type="colorScale" priority="6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4 Y334 AC334">
    <cfRule type="colorScale" priority="6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4 Z334 AD334">
    <cfRule type="colorScale" priority="6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4:AH334">
    <cfRule type="colorScale" priority="6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35 S335 AA335">
    <cfRule type="colorScale" priority="6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5 X335 AB335">
    <cfRule type="colorScale" priority="6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5 Y335 AC335">
    <cfRule type="colorScale" priority="6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5 Z335 AD335">
    <cfRule type="colorScale" priority="6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5:AH335">
    <cfRule type="colorScale" priority="6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30 W330 AA330">
    <cfRule type="colorScale" priority="67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30 X330 AB330">
    <cfRule type="colorScale" priority="67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30 Y330 AC330">
    <cfRule type="colorScale" priority="67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0 Z330 AD330">
    <cfRule type="colorScale" priority="67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30:AH330">
    <cfRule type="colorScale" priority="67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31 W331 AA331">
    <cfRule type="colorScale" priority="67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31 X331 AB331">
    <cfRule type="colorScale" priority="67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31 U331 AC331">
    <cfRule type="colorScale" priority="67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31 V331 AD331">
    <cfRule type="colorScale" priority="67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31:AH331">
    <cfRule type="colorScale" priority="67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32 W332 AA332">
    <cfRule type="colorScale" priority="6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32 X332 AB332">
    <cfRule type="colorScale" priority="6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32 Y332 AC332">
    <cfRule type="colorScale" priority="6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32 V332 AD332">
    <cfRule type="colorScale" priority="6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32:AH332">
    <cfRule type="colorScale" priority="6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61 S361 AA361">
    <cfRule type="colorScale" priority="6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61 T361 AB361">
    <cfRule type="colorScale" priority="6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1 Y361 AC361">
    <cfRule type="colorScale" priority="6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1 Z361 AD361">
    <cfRule type="colorScale" priority="6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1:AH361">
    <cfRule type="colorScale" priority="6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68 W368 AA368">
    <cfRule type="colorScale" priority="6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68 X368 AB368">
    <cfRule type="colorScale" priority="6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8 Y368 AC368">
    <cfRule type="colorScale" priority="6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8 Z368 AD368">
    <cfRule type="colorScale" priority="6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8:AH368">
    <cfRule type="colorScale" priority="6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69 W369 AA369">
    <cfRule type="colorScale" priority="6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69 X369 AB369">
    <cfRule type="colorScale" priority="6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9 Y369 AC369">
    <cfRule type="colorScale" priority="6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9 Z369 AD369">
    <cfRule type="colorScale" priority="6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9:AH369">
    <cfRule type="colorScale" priority="6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70 W370 AA370">
    <cfRule type="colorScale" priority="6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70 X370 AB370">
    <cfRule type="colorScale" priority="6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70 Y370 AC370">
    <cfRule type="colorScale" priority="6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70 Z370 AD370">
    <cfRule type="colorScale" priority="6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0:AH370">
    <cfRule type="colorScale" priority="6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71 W371 AA371">
    <cfRule type="colorScale" priority="6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71 X371 AB371">
    <cfRule type="colorScale" priority="6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71 Y371 AC371">
    <cfRule type="colorScale" priority="6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71 Z371 AD371">
    <cfRule type="colorScale" priority="6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1:AH371">
    <cfRule type="colorScale" priority="6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72 W372 AA372">
    <cfRule type="colorScale" priority="6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72 X372 AB372">
    <cfRule type="colorScale" priority="6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72 Y372 AC372">
    <cfRule type="colorScale" priority="6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2 V372 AD372">
    <cfRule type="colorScale" priority="6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2:AH372">
    <cfRule type="colorScale" priority="6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73 W373 AA373">
    <cfRule type="colorScale" priority="6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73 T373 AB373">
    <cfRule type="colorScale" priority="6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73 U373 AC373">
    <cfRule type="colorScale" priority="6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3 V373 AD373">
    <cfRule type="colorScale" priority="6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3:AH373">
    <cfRule type="colorScale" priority="6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74 S374 AA374">
    <cfRule type="colorScale" priority="6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74 T374 AB374">
    <cfRule type="colorScale" priority="6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74 U374 AC374">
    <cfRule type="colorScale" priority="6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4 V374 AD374">
    <cfRule type="colorScale" priority="6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4:AH374">
    <cfRule type="colorScale" priority="6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75 S375 AA375">
    <cfRule type="colorScale" priority="6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75 T375 AB375">
    <cfRule type="colorScale" priority="6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75 U375 AC375">
    <cfRule type="colorScale" priority="6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5 V375 AD375">
    <cfRule type="colorScale" priority="6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5:AH375">
    <cfRule type="colorScale" priority="6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76 S376 AA376">
    <cfRule type="colorScale" priority="6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76 T376 AB376">
    <cfRule type="colorScale" priority="6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76 U376 AC376">
    <cfRule type="colorScale" priority="6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6 V376 AD376">
    <cfRule type="colorScale" priority="6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6:AH376">
    <cfRule type="colorScale" priority="6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77 S377 AA377">
    <cfRule type="colorScale" priority="6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77 T377 AB377">
    <cfRule type="colorScale" priority="6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77 U377 AC377">
    <cfRule type="colorScale" priority="6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7 V377 AD377">
    <cfRule type="colorScale" priority="6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7:AH377">
    <cfRule type="colorScale" priority="6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78 W378 AA378">
    <cfRule type="colorScale" priority="6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78 X378 AB378">
    <cfRule type="colorScale" priority="6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78 Y378 AC378">
    <cfRule type="colorScale" priority="6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78 V378 AD378">
    <cfRule type="colorScale" priority="6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8:AH378">
    <cfRule type="colorScale" priority="6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79 W379 AA379">
    <cfRule type="colorScale" priority="6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79 X379 AB379">
    <cfRule type="colorScale" priority="6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79 Y379 AC379">
    <cfRule type="colorScale" priority="6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79 Z379 AD379">
    <cfRule type="colorScale" priority="6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79:AH379">
    <cfRule type="colorScale" priority="6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80 W380 AA380">
    <cfRule type="colorScale" priority="6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80 X380 AB380">
    <cfRule type="colorScale" priority="6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80 Y380 AC380">
    <cfRule type="colorScale" priority="6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80 Z380 AD380">
    <cfRule type="colorScale" priority="6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0:AH380">
    <cfRule type="colorScale" priority="6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81 W381 AA381">
    <cfRule type="colorScale" priority="6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81 X381 AB381">
    <cfRule type="colorScale" priority="6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81 Y381 AC381">
    <cfRule type="colorScale" priority="6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81 Z381 AD381">
    <cfRule type="colorScale" priority="6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1:AH381">
    <cfRule type="colorScale" priority="6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82 W382 AA382">
    <cfRule type="colorScale" priority="6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82 X382 AB382">
    <cfRule type="colorScale" priority="6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82 Y382 AC382">
    <cfRule type="colorScale" priority="6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82 Z382 AD382">
    <cfRule type="colorScale" priority="6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82:AH382">
    <cfRule type="colorScale" priority="6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65 W365 AA365">
    <cfRule type="colorScale" priority="6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65 X365 AB365">
    <cfRule type="colorScale" priority="6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5 Y365 AC365">
    <cfRule type="colorScale" priority="6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5 Z365 AD365">
    <cfRule type="colorScale" priority="6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5:AH365">
    <cfRule type="colorScale" priority="6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66 W366 AA366">
    <cfRule type="colorScale" priority="6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66 X366 AB366">
    <cfRule type="colorScale" priority="6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6 Y366 AC366">
    <cfRule type="colorScale" priority="6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6 Z366 AD366">
    <cfRule type="colorScale" priority="6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6:AH366">
    <cfRule type="colorScale" priority="6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67 W367 AA367">
    <cfRule type="colorScale" priority="6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67 X367 AB367">
    <cfRule type="colorScale" priority="6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7 Y367 AC367">
    <cfRule type="colorScale" priority="6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7 Z367 AD367">
    <cfRule type="colorScale" priority="6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7:AH367">
    <cfRule type="colorScale" priority="6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62 W362 AA362">
    <cfRule type="colorScale" priority="6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62 X362 AB362">
    <cfRule type="colorScale" priority="66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62 Y362 AC362">
    <cfRule type="colorScale" priority="6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62 Z362 AD362">
    <cfRule type="colorScale" priority="66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2:AH362">
    <cfRule type="colorScale" priority="6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63 W363 AA363">
    <cfRule type="colorScale" priority="66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63 X363 AB363">
    <cfRule type="colorScale" priority="66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63 Y363 AC363">
    <cfRule type="colorScale" priority="66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63 Z363 AD363">
    <cfRule type="colorScale" priority="66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3:AH363">
    <cfRule type="colorScale" priority="66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64 W364 AA364">
    <cfRule type="colorScale" priority="6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64 X364 AB364">
    <cfRule type="colorScale" priority="6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64 Y364 AC364">
    <cfRule type="colorScale" priority="6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4 Z364 AD364">
    <cfRule type="colorScale" priority="6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64:AH364">
    <cfRule type="colorScale" priority="6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93 S393 AA393">
    <cfRule type="colorScale" priority="6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93 T393 AB393">
    <cfRule type="colorScale" priority="6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93 U393 AC393">
    <cfRule type="colorScale" priority="6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93 V393 AD393">
    <cfRule type="colorScale" priority="6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93:AH393">
    <cfRule type="colorScale" priority="6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00 W400 AA400">
    <cfRule type="colorScale" priority="6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0 X400 AB400">
    <cfRule type="colorScale" priority="6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0 Y400 AC400">
    <cfRule type="colorScale" priority="6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00 V400 AD400">
    <cfRule type="colorScale" priority="6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0:AH400">
    <cfRule type="colorScale" priority="6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01 W401 AA401">
    <cfRule type="colorScale" priority="6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1 X401 AB401">
    <cfRule type="colorScale" priority="6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1 Y401 AC401">
    <cfRule type="colorScale" priority="6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01 V401 AD401">
    <cfRule type="colorScale" priority="6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1:AH401">
    <cfRule type="colorScale" priority="6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02 W402 AA402">
    <cfRule type="colorScale" priority="6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2 X402 AB402">
    <cfRule type="colorScale" priority="6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02 U402 AC402">
    <cfRule type="colorScale" priority="6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02 V402 AD402">
    <cfRule type="colorScale" priority="6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2:AH402">
    <cfRule type="colorScale" priority="6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03 W403 AA403">
    <cfRule type="colorScale" priority="6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3 X403 AB403">
    <cfRule type="colorScale" priority="6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3 Y403 AC403">
    <cfRule type="colorScale" priority="6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03 V403 AD403">
    <cfRule type="colorScale" priority="6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3:AH403">
    <cfRule type="colorScale" priority="6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04 W404 AA404">
    <cfRule type="colorScale" priority="6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4 X404 AB404">
    <cfRule type="colorScale" priority="6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4 Y404 AC404">
    <cfRule type="colorScale" priority="6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04 Z404 AD404">
    <cfRule type="colorScale" priority="6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4:AH404">
    <cfRule type="colorScale" priority="6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05 W405 AA405">
    <cfRule type="colorScale" priority="6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5 X405 AB405">
    <cfRule type="colorScale" priority="6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5 Y405 AC405">
    <cfRule type="colorScale" priority="6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05 Z405 AD405">
    <cfRule type="colorScale" priority="6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5:AH405">
    <cfRule type="colorScale" priority="6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06 S406 AA406">
    <cfRule type="colorScale" priority="6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6 X406 AB406">
    <cfRule type="colorScale" priority="6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06 U406 AC406">
    <cfRule type="colorScale" priority="6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06 Z406 AD406">
    <cfRule type="colorScale" priority="6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6:AH406">
    <cfRule type="colorScale" priority="6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07 S407 AA407">
    <cfRule type="colorScale" priority="6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7 X407 AB407">
    <cfRule type="colorScale" priority="6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7 Y407 AC407">
    <cfRule type="colorScale" priority="6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07 Z407 AD407">
    <cfRule type="colorScale" priority="6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7:AH407">
    <cfRule type="colorScale" priority="6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08 S408 AA408">
    <cfRule type="colorScale" priority="6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8 X408 AB408">
    <cfRule type="colorScale" priority="6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08 Y408 AC408">
    <cfRule type="colorScale" priority="6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08 Z408 AD408">
    <cfRule type="colorScale" priority="6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8:AH408">
    <cfRule type="colorScale" priority="6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09 S409 AA409">
    <cfRule type="colorScale" priority="6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09 X409 AB409">
    <cfRule type="colorScale" priority="6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09 U409 AC409">
    <cfRule type="colorScale" priority="6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09 Z409 AD409">
    <cfRule type="colorScale" priority="6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09:AH409">
    <cfRule type="colorScale" priority="6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10 S410 AA410">
    <cfRule type="colorScale" priority="6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10 T410 AB410">
    <cfRule type="colorScale" priority="6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10 U410 AC410">
    <cfRule type="colorScale" priority="6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10 Z410 AD410">
    <cfRule type="colorScale" priority="6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0:AH410">
    <cfRule type="colorScale" priority="6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11 S411 AA411">
    <cfRule type="colorScale" priority="6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11 T411 AB411">
    <cfRule type="colorScale" priority="6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11 Y411 AC411">
    <cfRule type="colorScale" priority="6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11 Z411 AD411">
    <cfRule type="colorScale" priority="6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1:AH411">
    <cfRule type="colorScale" priority="6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12 S412 AA412">
    <cfRule type="colorScale" priority="6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12 X412 AB412">
    <cfRule type="colorScale" priority="6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12 Y412 AC412">
    <cfRule type="colorScale" priority="6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12 Z412 AD412">
    <cfRule type="colorScale" priority="6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2:AH412">
    <cfRule type="colorScale" priority="6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13 S413 AA413">
    <cfRule type="colorScale" priority="6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13 X413 AB413">
    <cfRule type="colorScale" priority="6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13 Y413 AC413">
    <cfRule type="colorScale" priority="6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13 Z413 AD413">
    <cfRule type="colorScale" priority="6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3:AH413">
    <cfRule type="colorScale" priority="6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14 S414 AA414">
    <cfRule type="colorScale" priority="6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14 X414 AB414">
    <cfRule type="colorScale" priority="6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14 Y414 AC414">
    <cfRule type="colorScale" priority="6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14 Z414 AD414">
    <cfRule type="colorScale" priority="6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414:AH414">
    <cfRule type="colorScale" priority="6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97 W397 AA397">
    <cfRule type="colorScale" priority="6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97 T397 AB397">
    <cfRule type="colorScale" priority="6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97 Y397 AC397">
    <cfRule type="colorScale" priority="6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97 Z397 AD397">
    <cfRule type="colorScale" priority="6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97:AH397">
    <cfRule type="colorScale" priority="6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98 S398 AA398">
    <cfRule type="colorScale" priority="6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98 T398 AB398">
    <cfRule type="colorScale" priority="6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98 Y398 AC398">
    <cfRule type="colorScale" priority="6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98 Z398 AD398">
    <cfRule type="colorScale" priority="6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98:AH398">
    <cfRule type="colorScale" priority="6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99 W399 AA399">
    <cfRule type="colorScale" priority="6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99 T399 AB399">
    <cfRule type="colorScale" priority="6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99 Y399 AC399">
    <cfRule type="colorScale" priority="6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99 Z399 AD399">
    <cfRule type="colorScale" priority="6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99:AH399">
    <cfRule type="colorScale" priority="6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94 S394 AA394">
    <cfRule type="colorScale" priority="6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94 T394 AB394">
    <cfRule type="colorScale" priority="6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94 U394 AC394">
    <cfRule type="colorScale" priority="6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4 V394 AD394">
    <cfRule type="colorScale" priority="6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94:AH394">
    <cfRule type="colorScale" priority="6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95 S395 AA395">
    <cfRule type="colorScale" priority="6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95 T395 AB395">
    <cfRule type="colorScale" priority="6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95 U395 AC395">
    <cfRule type="colorScale" priority="6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95 V395 AD395">
    <cfRule type="colorScale" priority="6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95:AH395">
    <cfRule type="colorScale" priority="6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96 S396 AA396">
    <cfRule type="colorScale" priority="6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96 T396 AB396">
    <cfRule type="colorScale" priority="6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96 U396 AC396">
    <cfRule type="colorScale" priority="6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96 Z396 AD396">
    <cfRule type="colorScale" priority="6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396:AH396">
    <cfRule type="colorScale" priority="6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1 AQ361 AU361">
    <cfRule type="colorScale" priority="6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1 AR361 AV361">
    <cfRule type="colorScale" priority="6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61 AS361 AW361">
    <cfRule type="colorScale" priority="6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61 AT361 AX361">
    <cfRule type="colorScale" priority="6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1:BB361">
    <cfRule type="colorScale" priority="6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8 AQ368 AU368">
    <cfRule type="colorScale" priority="6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8 AR368 AV368">
    <cfRule type="colorScale" priority="6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68 AS368 AW368">
    <cfRule type="colorScale" priority="6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68 AT368 AX368">
    <cfRule type="colorScale" priority="6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8:BB368">
    <cfRule type="colorScale" priority="6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9 AQ369 AU369">
    <cfRule type="colorScale" priority="6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9 AR369 AV369">
    <cfRule type="colorScale" priority="6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69 AO369 AW369">
    <cfRule type="colorScale" priority="6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69 AP369 AX369">
    <cfRule type="colorScale" priority="6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9:BB369">
    <cfRule type="colorScale" priority="6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0 AQ370 AU370">
    <cfRule type="colorScale" priority="6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70 AR370 AV370">
    <cfRule type="colorScale" priority="6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70 AO370 AW370">
    <cfRule type="colorScale" priority="6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0 AP370 AX370">
    <cfRule type="colorScale" priority="6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0:BB370">
    <cfRule type="colorScale" priority="6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1 AQ371 AU371">
    <cfRule type="colorScale" priority="6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71 AR371 AV371">
    <cfRule type="colorScale" priority="6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71 AO371 AW371">
    <cfRule type="colorScale" priority="6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1 AP371 AX371">
    <cfRule type="colorScale" priority="6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1:BB371">
    <cfRule type="colorScale" priority="6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2 AQ372 AU372">
    <cfRule type="colorScale" priority="6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72 AR372 AV372">
    <cfRule type="colorScale" priority="6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72 AO372 AW372">
    <cfRule type="colorScale" priority="6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2 AP372 AX372">
    <cfRule type="colorScale" priority="6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2:BB372">
    <cfRule type="colorScale" priority="6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3 AQ373 AU373">
    <cfRule type="colorScale" priority="6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73 AR373 AV373">
    <cfRule type="colorScale" priority="6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73 AS373 AW373">
    <cfRule type="colorScale" priority="6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73 AT373 AX373">
    <cfRule type="colorScale" priority="6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3:BB373">
    <cfRule type="colorScale" priority="6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74 AM374 AU374">
    <cfRule type="colorScale" priority="6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74 AN374 AV374">
    <cfRule type="colorScale" priority="6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74 AO374 AW374">
    <cfRule type="colorScale" priority="6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74 AT374 AX374">
    <cfRule type="colorScale" priority="6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4:BB374">
    <cfRule type="colorScale" priority="6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5 AQ375 AU375">
    <cfRule type="colorScale" priority="6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75 AR375 AV375">
    <cfRule type="colorScale" priority="6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75 AO375 AW375">
    <cfRule type="colorScale" priority="6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5 AP375 AX375">
    <cfRule type="colorScale" priority="6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5:BB375">
    <cfRule type="colorScale" priority="6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6 AQ376 AU376">
    <cfRule type="colorScale" priority="6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76 AR376 AV376">
    <cfRule type="colorScale" priority="6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76 AO376 AW376">
    <cfRule type="colorScale" priority="6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6 AP376 AX376">
    <cfRule type="colorScale" priority="6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6:BB376">
    <cfRule type="colorScale" priority="6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77 AQ377 AU377">
    <cfRule type="colorScale" priority="6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77 AN377 AV377">
    <cfRule type="colorScale" priority="6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77 AS377 AW377">
    <cfRule type="colorScale" priority="6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7 AP377 AX377">
    <cfRule type="colorScale" priority="6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7:BB377">
    <cfRule type="colorScale" priority="6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78 AM378 AU378">
    <cfRule type="colorScale" priority="6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78 AN378 AV378">
    <cfRule type="colorScale" priority="6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78 AS378 AW378">
    <cfRule type="colorScale" priority="6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78 AT378 AX378">
    <cfRule type="colorScale" priority="6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8:BB378">
    <cfRule type="colorScale" priority="6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79 AM379 AU379">
    <cfRule type="colorScale" priority="6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79 AN379 AV379">
    <cfRule type="colorScale" priority="6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79 AS379 AW379">
    <cfRule type="colorScale" priority="6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79 AT379 AX379">
    <cfRule type="colorScale" priority="6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79:BB379">
    <cfRule type="colorScale" priority="6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80 AM380 AU380">
    <cfRule type="colorScale" priority="6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80 AN380 AV380">
    <cfRule type="colorScale" priority="6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80 AS380 AW380">
    <cfRule type="colorScale" priority="6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80 AT380 AX380">
    <cfRule type="colorScale" priority="6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80:BB380">
    <cfRule type="colorScale" priority="6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81 AM381 AU381">
    <cfRule type="colorScale" priority="6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81 AN381 AV381">
    <cfRule type="colorScale" priority="6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81 AS381 AW381">
    <cfRule type="colorScale" priority="6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81 AT381 AX381">
    <cfRule type="colorScale" priority="6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81:BB381">
    <cfRule type="colorScale" priority="6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82 AM382 AU382">
    <cfRule type="colorScale" priority="6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82 AN382 AV382">
    <cfRule type="colorScale" priority="6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82 AS382 AW382">
    <cfRule type="colorScale" priority="6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82 AT382 AX382">
    <cfRule type="colorScale" priority="6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82:BB382">
    <cfRule type="colorScale" priority="6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5 AQ365 AU365">
    <cfRule type="colorScale" priority="6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5 AR365 AV365">
    <cfRule type="colorScale" priority="6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65 AS365 AW365">
    <cfRule type="colorScale" priority="6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65 AT365 AX365">
    <cfRule type="colorScale" priority="6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5:BB365">
    <cfRule type="colorScale" priority="6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6 AQ366 AU366">
    <cfRule type="colorScale" priority="6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6 AR366 AV366">
    <cfRule type="colorScale" priority="6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66 AS366 AW366">
    <cfRule type="colorScale" priority="6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66 AT366 AX366">
    <cfRule type="colorScale" priority="6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6:BB366">
    <cfRule type="colorScale" priority="6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7 AQ367 AU367">
    <cfRule type="colorScale" priority="6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7 AR367 AV367">
    <cfRule type="colorScale" priority="6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67 AS367 AW367">
    <cfRule type="colorScale" priority="6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67 AT367 AX367">
    <cfRule type="colorScale" priority="6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7:BB367">
    <cfRule type="colorScale" priority="6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62 AQ362 AU362">
    <cfRule type="colorScale" priority="6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62 AR362 AV362">
    <cfRule type="colorScale" priority="6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62 AS362 AW362">
    <cfRule type="colorScale" priority="6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62 AT362 AX362">
    <cfRule type="colorScale" priority="6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62:BB362">
    <cfRule type="colorScale" priority="6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63 AQ363 AU363">
    <cfRule type="colorScale" priority="6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63 AR363 AV363">
    <cfRule type="colorScale" priority="6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63 AS363 AW363">
    <cfRule type="colorScale" priority="6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63 AT363 AX363">
    <cfRule type="colorScale" priority="6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63:BB363">
    <cfRule type="colorScale" priority="6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64 AQ364 AU364">
    <cfRule type="colorScale" priority="6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64 AR364 AV364">
    <cfRule type="colorScale" priority="6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64 AS364 AW364">
    <cfRule type="colorScale" priority="6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64 AT364 AX364">
    <cfRule type="colorScale" priority="6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64:BB364">
    <cfRule type="colorScale" priority="6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93 AQ393 AU393">
    <cfRule type="colorScale" priority="6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93 AR393 AV393">
    <cfRule type="colorScale" priority="6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93 AS393 AW393">
    <cfRule type="colorScale" priority="6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93 AT393 AX393">
    <cfRule type="colorScale" priority="6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93:BB393">
    <cfRule type="colorScale" priority="6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0 AM400 AU400">
    <cfRule type="colorScale" priority="6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00 AR400 AV400">
    <cfRule type="colorScale" priority="6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00 AS400 AW400">
    <cfRule type="colorScale" priority="6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00 AT400 AX400">
    <cfRule type="colorScale" priority="6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0:BB400">
    <cfRule type="colorScale" priority="6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01 AQ401 AU401">
    <cfRule type="colorScale" priority="6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01 AR401 AV401">
    <cfRule type="colorScale" priority="6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01 AS401 AW401">
    <cfRule type="colorScale" priority="6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01 AT401 AX401">
    <cfRule type="colorScale" priority="6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1:BB401">
    <cfRule type="colorScale" priority="6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2 AM402 AU402">
    <cfRule type="colorScale" priority="6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02 AR402 AV402">
    <cfRule type="colorScale" priority="6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02 AS402 AW402">
    <cfRule type="colorScale" priority="6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02 AT402 AX402">
    <cfRule type="colorScale" priority="6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2:BB402">
    <cfRule type="colorScale" priority="6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3 AM403 AU403">
    <cfRule type="colorScale" priority="6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03 AN403 AV403">
    <cfRule type="colorScale" priority="6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03 AO403 AW403">
    <cfRule type="colorScale" priority="6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03 AT403 AX403">
    <cfRule type="colorScale" priority="6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3:BB403">
    <cfRule type="colorScale" priority="6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4 AM404 AU404">
    <cfRule type="colorScale" priority="6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04 AN404 AV404">
    <cfRule type="colorScale" priority="6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04 AO404 AW404">
    <cfRule type="colorScale" priority="6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04 AP404 AX404">
    <cfRule type="colorScale" priority="6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4:BB404">
    <cfRule type="colorScale" priority="6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5 AM405 AU405">
    <cfRule type="colorScale" priority="6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05 AN405 AV405">
    <cfRule type="colorScale" priority="6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05 AO405 AW405">
    <cfRule type="colorScale" priority="6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05 AP405 AX405">
    <cfRule type="colorScale" priority="6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5:BB405">
    <cfRule type="colorScale" priority="6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6 AM406 AU406">
    <cfRule type="colorScale" priority="6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06 AR406 AV406">
    <cfRule type="colorScale" priority="6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06 AS406 AW406">
    <cfRule type="colorScale" priority="6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406 AT406 AX406">
    <cfRule type="colorScale" priority="6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6:BB406">
    <cfRule type="colorScale" priority="6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07 AQ407 AU407">
    <cfRule type="colorScale" priority="6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07 AR407 AV407">
    <cfRule type="colorScale" priority="6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07 AS407 AW407">
    <cfRule type="colorScale" priority="6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07 AP407 AX407">
    <cfRule type="colorScale" priority="6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7:BB407">
    <cfRule type="colorScale" priority="6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08 AQ408 AU408">
    <cfRule type="colorScale" priority="6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08 AR408 AV408">
    <cfRule type="colorScale" priority="6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408 AS408 AW408">
    <cfRule type="colorScale" priority="6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08 AP408 AX408">
    <cfRule type="colorScale" priority="6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8:BB408">
    <cfRule type="colorScale" priority="6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09 AM409 AU409">
    <cfRule type="colorScale" priority="6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09 AN409 AV409">
    <cfRule type="colorScale" priority="6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09 AO409 AW409">
    <cfRule type="colorScale" priority="6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09 AP409 AX409">
    <cfRule type="colorScale" priority="6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09:BB409">
    <cfRule type="colorScale" priority="6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10 AM410 AU410">
    <cfRule type="colorScale" priority="6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10 AN410 AV410">
    <cfRule type="colorScale" priority="6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10 AO410 AW410">
    <cfRule type="colorScale" priority="6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10 AP410 AX410">
    <cfRule type="colorScale" priority="6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10:BB410">
    <cfRule type="colorScale" priority="6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11 AM411 AU411">
    <cfRule type="colorScale" priority="6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11 AN411 AV411">
    <cfRule type="colorScale" priority="6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11 AO411 AW411">
    <cfRule type="colorScale" priority="6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11 AP411 AX411">
    <cfRule type="colorScale" priority="6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11:BB411">
    <cfRule type="colorScale" priority="6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12 AM412 AU412">
    <cfRule type="colorScale" priority="6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12 AN412 AV412">
    <cfRule type="colorScale" priority="6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12 AO412 AW412">
    <cfRule type="colorScale" priority="6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12 AP412 AX412">
    <cfRule type="colorScale" priority="6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12:BB412">
    <cfRule type="colorScale" priority="6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13 AM413 AU413">
    <cfRule type="colorScale" priority="6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13 AN413 AV413">
    <cfRule type="colorScale" priority="6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13 AO413 AW413">
    <cfRule type="colorScale" priority="6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13 AP413 AX413">
    <cfRule type="colorScale" priority="6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13:BB413">
    <cfRule type="colorScale" priority="6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414 AM414 AU414">
    <cfRule type="colorScale" priority="6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414 AN414 AV414">
    <cfRule type="colorScale" priority="6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414 AO414 AW414">
    <cfRule type="colorScale" priority="6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414 AP414 AX414">
    <cfRule type="colorScale" priority="6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414:BB414">
    <cfRule type="colorScale" priority="6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97 AM397 AU397">
    <cfRule type="colorScale" priority="6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97 AR397 AV397">
    <cfRule type="colorScale" priority="6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97 AS397 AW397">
    <cfRule type="colorScale" priority="6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97 AT397 AX397">
    <cfRule type="colorScale" priority="6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97:BB397">
    <cfRule type="colorScale" priority="6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98 AQ398 AU398">
    <cfRule type="colorScale" priority="6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98 AR398 AV398">
    <cfRule type="colorScale" priority="6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98 AS398 AW398">
    <cfRule type="colorScale" priority="6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98 AT398 AX398">
    <cfRule type="colorScale" priority="6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98:BB398">
    <cfRule type="colorScale" priority="6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99 AM399 AU399">
    <cfRule type="colorScale" priority="6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99 AR399 AV399">
    <cfRule type="colorScale" priority="6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99 AS399 AW399">
    <cfRule type="colorScale" priority="6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99 AT399 AX399">
    <cfRule type="colorScale" priority="6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99:BB399">
    <cfRule type="colorScale" priority="6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94 AQ394 AU394">
    <cfRule type="colorScale" priority="6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94 AR394 AV394">
    <cfRule type="colorScale" priority="6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94 AS394 AW394">
    <cfRule type="colorScale" priority="6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94 AT394 AX394">
    <cfRule type="colorScale" priority="6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94:BB394">
    <cfRule type="colorScale" priority="6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95 AQ395 AU395">
    <cfRule type="colorScale" priority="6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95 AR395 AV395">
    <cfRule type="colorScale" priority="6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95 AS395 AW395">
    <cfRule type="colorScale" priority="6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95 AT395 AX395">
    <cfRule type="colorScale" priority="6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95:BB395">
    <cfRule type="colorScale" priority="6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96 AQ396 AU396">
    <cfRule type="colorScale" priority="6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96 AR396 AV396">
    <cfRule type="colorScale" priority="6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96 AS396 AW396">
    <cfRule type="colorScale" priority="6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96 AT396 AX396">
    <cfRule type="colorScale" priority="6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96:BB396">
    <cfRule type="colorScale" priority="6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3 AQ73 AU73">
    <cfRule type="colorScale" priority="6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3 AR73 AV73">
    <cfRule type="colorScale" priority="6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3 AS73 AW73">
    <cfRule type="colorScale" priority="6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73 AT73 AX73">
    <cfRule type="colorScale" priority="6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3:BB73">
    <cfRule type="colorScale" priority="6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0 AQ80 AU80">
    <cfRule type="colorScale" priority="6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0 AR80 AV80">
    <cfRule type="colorScale" priority="6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0 AS80 AW80">
    <cfRule type="colorScale" priority="6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0 AT80 AX80">
    <cfRule type="colorScale" priority="6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0:BB80">
    <cfRule type="colorScale" priority="6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1 AQ81 AU81">
    <cfRule type="colorScale" priority="6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1 AR81 AV81">
    <cfRule type="colorScale" priority="6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1 AS81 AW81">
    <cfRule type="colorScale" priority="6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1 AT81 AX81">
    <cfRule type="colorScale" priority="6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1:BB81">
    <cfRule type="colorScale" priority="6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2 AQ82 AU82">
    <cfRule type="colorScale" priority="6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2 AR82 AV82">
    <cfRule type="colorScale" priority="6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2 AS82 AW82">
    <cfRule type="colorScale" priority="6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2 AP82 AX82">
    <cfRule type="colorScale" priority="6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2:BB82">
    <cfRule type="colorScale" priority="6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3 AQ83 AU83">
    <cfRule type="colorScale" priority="6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3 AR83 AV83">
    <cfRule type="colorScale" priority="6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3 AS83 AW83">
    <cfRule type="colorScale" priority="6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3 AT83 AX83">
    <cfRule type="colorScale" priority="6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3:BB83">
    <cfRule type="colorScale" priority="6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4 AQ84 AU84">
    <cfRule type="colorScale" priority="6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4 AR84 AV84">
    <cfRule type="colorScale" priority="6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4 AS84 AW84">
    <cfRule type="colorScale" priority="6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4 AT84 AX84">
    <cfRule type="colorScale" priority="6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4:BB84">
    <cfRule type="colorScale" priority="6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5 AQ85 AU85">
    <cfRule type="colorScale" priority="6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5 AR85 AV85">
    <cfRule type="colorScale" priority="6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5 AS85 AW85">
    <cfRule type="colorScale" priority="6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5 AT85 AX85">
    <cfRule type="colorScale" priority="6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5:BB85">
    <cfRule type="colorScale" priority="6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6 AQ86 AU86">
    <cfRule type="colorScale" priority="6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6 AR86 AV86">
    <cfRule type="colorScale" priority="6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6 AS86 AW86">
    <cfRule type="colorScale" priority="6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86 AT86 AX86">
    <cfRule type="colorScale" priority="6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6:BB86">
    <cfRule type="colorScale" priority="6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7 AQ87 AU87">
    <cfRule type="colorScale" priority="6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7 AR87 AV87">
    <cfRule type="colorScale" priority="6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7 AS87 AW87">
    <cfRule type="colorScale" priority="6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7 AP87 AX87">
    <cfRule type="colorScale" priority="6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7:BB87">
    <cfRule type="colorScale" priority="6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8 AQ88 AU88">
    <cfRule type="colorScale" priority="6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88 AN88 AV88">
    <cfRule type="colorScale" priority="6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88 AO88 AW88">
    <cfRule type="colorScale" priority="6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8 AP88 AX88">
    <cfRule type="colorScale" priority="6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8:BB88">
    <cfRule type="colorScale" priority="6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89 AQ89 AU89">
    <cfRule type="colorScale" priority="6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89 AR89 AV89">
    <cfRule type="colorScale" priority="6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89 AS89 AW89">
    <cfRule type="colorScale" priority="6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9 AP89 AX89">
    <cfRule type="colorScale" priority="6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89:BB89">
    <cfRule type="colorScale" priority="6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0 AQ90 AU90">
    <cfRule type="colorScale" priority="6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0 AR90 AV90">
    <cfRule type="colorScale" priority="6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0 AS90 AW90">
    <cfRule type="colorScale" priority="6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0 AP90 AX90">
    <cfRule type="colorScale" priority="6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0:BB90">
    <cfRule type="colorScale" priority="6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1 AQ91 AU91">
    <cfRule type="colorScale" priority="6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1 AN91 AV91">
    <cfRule type="colorScale" priority="6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1 AO91 AW91">
    <cfRule type="colorScale" priority="6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1 AP91 AX91">
    <cfRule type="colorScale" priority="6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1:BB91">
    <cfRule type="colorScale" priority="6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2 AM92 AU92">
    <cfRule type="colorScale" priority="6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2 AN92 AV92">
    <cfRule type="colorScale" priority="6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2 AO92 AW92">
    <cfRule type="colorScale" priority="6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2 AP92 AX92">
    <cfRule type="colorScale" priority="6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2:BB92">
    <cfRule type="colorScale" priority="6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3 AM93 AU93">
    <cfRule type="colorScale" priority="6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3 AN93 AV93">
    <cfRule type="colorScale" priority="6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3 AO93 AW93">
    <cfRule type="colorScale" priority="6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3 AP93 AX93">
    <cfRule type="colorScale" priority="6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3:BB93">
    <cfRule type="colorScale" priority="6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94 AM94 AU94">
    <cfRule type="colorScale" priority="6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4 AN94 AV94">
    <cfRule type="colorScale" priority="6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4 AO94 AW94">
    <cfRule type="colorScale" priority="6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94 AP94 AX94">
    <cfRule type="colorScale" priority="6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94:BB94">
    <cfRule type="colorScale" priority="6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7 AM77 AU77">
    <cfRule type="colorScale" priority="6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7 AR77 AV77">
    <cfRule type="colorScale" priority="6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7 AS77 AW77">
    <cfRule type="colorScale" priority="6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77 AT77 AX77">
    <cfRule type="colorScale" priority="6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7:BB77">
    <cfRule type="colorScale" priority="6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8 AQ78 AU78">
    <cfRule type="colorScale" priority="6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8 AR78 AV78">
    <cfRule type="colorScale" priority="6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8 AS78 AW78">
    <cfRule type="colorScale" priority="6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78 AT78 AX78">
    <cfRule type="colorScale" priority="6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8:BB78">
    <cfRule type="colorScale" priority="6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9 AQ79 AU79">
    <cfRule type="colorScale" priority="6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9 AR79 AV79">
    <cfRule type="colorScale" priority="6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9 AS79 AW79">
    <cfRule type="colorScale" priority="6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79 AT79 AX79">
    <cfRule type="colorScale" priority="6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9:BB79">
    <cfRule type="colorScale" priority="6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4 AQ74 AU74">
    <cfRule type="colorScale" priority="6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4 AR74 AV74">
    <cfRule type="colorScale" priority="6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74 AS74 AW74">
    <cfRule type="colorScale" priority="6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74 AT74 AX74">
    <cfRule type="colorScale" priority="6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74:BB74">
    <cfRule type="colorScale" priority="6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75 AQ75 AU75">
    <cfRule type="colorScale" priority="6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5 AR75 AV75">
    <cfRule type="colorScale" priority="6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75 AS75 AW75">
    <cfRule type="colorScale" priority="6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75 AT75 AX75">
    <cfRule type="colorScale" priority="6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75:BB75">
    <cfRule type="colorScale" priority="6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76 AQ76 AU76">
    <cfRule type="colorScale" priority="6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6 AR76 AV76">
    <cfRule type="colorScale" priority="6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6 AS76 AW76">
    <cfRule type="colorScale" priority="6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76 AT76 AX76">
    <cfRule type="colorScale" priority="6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76:BB76">
    <cfRule type="colorScale" priority="6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5 AQ105 AU105">
    <cfRule type="colorScale" priority="6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5 AR105 AV105">
    <cfRule type="colorScale" priority="6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5 AS105 AW105">
    <cfRule type="colorScale" priority="6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5 AT105 AX105">
    <cfRule type="colorScale" priority="6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05:BB105">
    <cfRule type="colorScale" priority="6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2 AQ112 AU112">
    <cfRule type="colorScale" priority="6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2 AR112 AV112">
    <cfRule type="colorScale" priority="6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2 AS112 AW112">
    <cfRule type="colorScale" priority="6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2 AT112 AX112">
    <cfRule type="colorScale" priority="6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2:BB112">
    <cfRule type="colorScale" priority="6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3 AQ113 AU113">
    <cfRule type="colorScale" priority="6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3 AR113 AV113">
    <cfRule type="colorScale" priority="6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3 AS113 AW113">
    <cfRule type="colorScale" priority="6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3 AT113 AX113">
    <cfRule type="colorScale" priority="6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3:BB113">
    <cfRule type="colorScale" priority="6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4 AQ114 AU114">
    <cfRule type="colorScale" priority="6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4 AR114 AV114">
    <cfRule type="colorScale" priority="6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4 AS114 AW114">
    <cfRule type="colorScale" priority="6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4 AT114 AX114">
    <cfRule type="colorScale" priority="6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4:BB114">
    <cfRule type="colorScale" priority="6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5 AQ115 AU115">
    <cfRule type="colorScale" priority="6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5 AR115 AV115">
    <cfRule type="colorScale" priority="6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5 AS115 AW115">
    <cfRule type="colorScale" priority="6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5 AT115 AX115">
    <cfRule type="colorScale" priority="6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5:BB115">
    <cfRule type="colorScale" priority="6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6 AQ116 AU116">
    <cfRule type="colorScale" priority="6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6 AN116 AV116">
    <cfRule type="colorScale" priority="6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16 AO116 AW116">
    <cfRule type="colorScale" priority="6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6 AT116 AX116">
    <cfRule type="colorScale" priority="6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6:BB116">
    <cfRule type="colorScale" priority="6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7 AQ117 AU117">
    <cfRule type="colorScale" priority="6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7 AN117 AV117">
    <cfRule type="colorScale" priority="6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17 AO117 AW117">
    <cfRule type="colorScale" priority="6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7 AT117 AX117">
    <cfRule type="colorScale" priority="6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7:BB117">
    <cfRule type="colorScale" priority="6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8 AQ118 AU118">
    <cfRule type="colorScale" priority="6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8 AN118 AV118">
    <cfRule type="colorScale" priority="6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18 AO118 AW118">
    <cfRule type="colorScale" priority="6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8 AT118 AX118">
    <cfRule type="colorScale" priority="6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8:BB118">
    <cfRule type="colorScale" priority="6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9 AQ119 AU119">
    <cfRule type="colorScale" priority="6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9 AN119 AV119">
    <cfRule type="colorScale" priority="6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19 AO119 AW119">
    <cfRule type="colorScale" priority="6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9 AT119 AX119">
    <cfRule type="colorScale" priority="6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9:BB119">
    <cfRule type="colorScale" priority="6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0 AQ120 AU120">
    <cfRule type="colorScale" priority="6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20 AN120 AV120">
    <cfRule type="colorScale" priority="6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20 AO120 AW120">
    <cfRule type="colorScale" priority="6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20 AT120 AX120">
    <cfRule type="colorScale" priority="6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0:BB120">
    <cfRule type="colorScale" priority="6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1 AM121 AU121">
    <cfRule type="colorScale" priority="6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1 AR121 AV121">
    <cfRule type="colorScale" priority="6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1 AS121 AW121">
    <cfRule type="colorScale" priority="6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1 AP121 AX121">
    <cfRule type="colorScale" priority="6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1:BB121">
    <cfRule type="colorScale" priority="6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2 AM122 AU122">
    <cfRule type="colorScale" priority="6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2 AR122 AV122">
    <cfRule type="colorScale" priority="6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2 AS122 AW122">
    <cfRule type="colorScale" priority="6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2 AP122 AX122">
    <cfRule type="colorScale" priority="6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2:BB122">
    <cfRule type="colorScale" priority="6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3 AM123 AU123">
    <cfRule type="colorScale" priority="6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3 AR123 AV123">
    <cfRule type="colorScale" priority="6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3 AS123 AW123">
    <cfRule type="colorScale" priority="6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3 AP123 AX123">
    <cfRule type="colorScale" priority="6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3:BB123">
    <cfRule type="colorScale" priority="6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4 AM124 AU124">
    <cfRule type="colorScale" priority="6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4 AR124 AV124">
    <cfRule type="colorScale" priority="6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4 AS124 AW124">
    <cfRule type="colorScale" priority="6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4 AP124 AX124">
    <cfRule type="colorScale" priority="6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4:BB124">
    <cfRule type="colorScale" priority="6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5 AM125 AU125">
    <cfRule type="colorScale" priority="6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5 AR125 AV125">
    <cfRule type="colorScale" priority="6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5 AS125 AW125">
    <cfRule type="colorScale" priority="6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5 AP125 AX125">
    <cfRule type="colorScale" priority="6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5:BB125">
    <cfRule type="colorScale" priority="6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26 AM126 AU126">
    <cfRule type="colorScale" priority="6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6 AR126 AV126">
    <cfRule type="colorScale" priority="6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26 AS126 AW126">
    <cfRule type="colorScale" priority="6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6 AP126 AX126">
    <cfRule type="colorScale" priority="6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6:BB126">
    <cfRule type="colorScale" priority="6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09 AM109 AU109">
    <cfRule type="colorScale" priority="6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9 AR109 AV109">
    <cfRule type="colorScale" priority="6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9 AS109 AW109">
    <cfRule type="colorScale" priority="6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9 AT109 AX109">
    <cfRule type="colorScale" priority="6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09:BB109">
    <cfRule type="colorScale" priority="6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10 AM110 AU110">
    <cfRule type="colorScale" priority="6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0 AR110 AV110">
    <cfRule type="colorScale" priority="6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0 AS110 AW110">
    <cfRule type="colorScale" priority="6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0 AT110 AX110">
    <cfRule type="colorScale" priority="6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0:BB110">
    <cfRule type="colorScale" priority="6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11 AM111 AU111">
    <cfRule type="colorScale" priority="6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1 AR111 AV111">
    <cfRule type="colorScale" priority="6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11 AS111 AW111">
    <cfRule type="colorScale" priority="6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11 AT111 AX111">
    <cfRule type="colorScale" priority="6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11:BB111">
    <cfRule type="colorScale" priority="6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6 AQ106 AU106">
    <cfRule type="colorScale" priority="60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6 AR106 AV106">
    <cfRule type="colorScale" priority="60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6 AS106 AW106">
    <cfRule type="colorScale" priority="60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6 AT106 AX106">
    <cfRule type="colorScale" priority="60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06:BB106">
    <cfRule type="colorScale" priority="60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7 AQ107 AU107">
    <cfRule type="colorScale" priority="60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07 AR107 AV107">
    <cfRule type="colorScale" priority="60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07 AS107 AW107">
    <cfRule type="colorScale" priority="60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07 AT107 AX107">
    <cfRule type="colorScale" priority="60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07:BB107">
    <cfRule type="colorScale" priority="60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08 AQ108 AU108">
    <cfRule type="colorScale" priority="6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8 AR108 AV108">
    <cfRule type="colorScale" priority="6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08 AS108 AW108">
    <cfRule type="colorScale" priority="6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08 AT108 AX108">
    <cfRule type="colorScale" priority="6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08:BB108">
    <cfRule type="colorScale" priority="6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37 AQ137 AU137">
    <cfRule type="colorScale" priority="6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37 AR137 AV137">
    <cfRule type="colorScale" priority="6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37 AS137 AW137">
    <cfRule type="colorScale" priority="6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37 AT137 AX137">
    <cfRule type="colorScale" priority="6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37:BB137">
    <cfRule type="colorScale" priority="6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4 AQ144 AU144">
    <cfRule type="colorScale" priority="6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4 AR144 AV144">
    <cfRule type="colorScale" priority="6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4 AS144 AW144">
    <cfRule type="colorScale" priority="6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4 AT144 AX144">
    <cfRule type="colorScale" priority="6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4:BB144">
    <cfRule type="colorScale" priority="6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5 AQ145 AU145">
    <cfRule type="colorScale" priority="6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5 AR145 AV145">
    <cfRule type="colorScale" priority="6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5 AS145 AW145">
    <cfRule type="colorScale" priority="6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5 AT145 AX145">
    <cfRule type="colorScale" priority="6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5:BB145">
    <cfRule type="colorScale" priority="6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46 AM146 AU146">
    <cfRule type="colorScale" priority="6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6 AR146 AV146">
    <cfRule type="colorScale" priority="6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6 AS146 AW146">
    <cfRule type="colorScale" priority="6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6 AT146 AX146">
    <cfRule type="colorScale" priority="6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6:BB146">
    <cfRule type="colorScale" priority="6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7 AQ147 AU147">
    <cfRule type="colorScale" priority="6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7 AR147 AV147">
    <cfRule type="colorScale" priority="6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7 AS147 AW147">
    <cfRule type="colorScale" priority="6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7 AT147 AX147">
    <cfRule type="colorScale" priority="6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7:BB147">
    <cfRule type="colorScale" priority="6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8 AQ148 AU148">
    <cfRule type="colorScale" priority="6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8 AR148 AV148">
    <cfRule type="colorScale" priority="6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48 AO148 AW148">
    <cfRule type="colorScale" priority="6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48 AP148 AX148">
    <cfRule type="colorScale" priority="6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8:BB148">
    <cfRule type="colorScale" priority="6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49 AM149 AU149">
    <cfRule type="colorScale" priority="6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49 AN149 AV149">
    <cfRule type="colorScale" priority="6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49 AO149 AW149">
    <cfRule type="colorScale" priority="6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49 AP149 AX149">
    <cfRule type="colorScale" priority="6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9:BB149">
    <cfRule type="colorScale" priority="6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0 AM150 AU150">
    <cfRule type="colorScale" priority="6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0 AN150 AV150">
    <cfRule type="colorScale" priority="6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0 AO150 AW150">
    <cfRule type="colorScale" priority="6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0 AP150 AX150">
    <cfRule type="colorScale" priority="6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0:BB150">
    <cfRule type="colorScale" priority="6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1 AM151 AU151">
    <cfRule type="colorScale" priority="6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1 AN151 AV151">
    <cfRule type="colorScale" priority="6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1 AO151 AW151">
    <cfRule type="colorScale" priority="6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1 AP151 AX151">
    <cfRule type="colorScale" priority="6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1:BB151">
    <cfRule type="colorScale" priority="6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2 AM152 AU152">
    <cfRule type="colorScale" priority="6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2 AN152 AV152">
    <cfRule type="colorScale" priority="6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2 AO152 AW152">
    <cfRule type="colorScale" priority="6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2 AP152 AX152">
    <cfRule type="colorScale" priority="6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2:BB152">
    <cfRule type="colorScale" priority="6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3 AM153 AU153">
    <cfRule type="colorScale" priority="6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3 AN153 AV153">
    <cfRule type="colorScale" priority="5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53 AS153 AW153">
    <cfRule type="colorScale" priority="5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53 AT153 AX153">
    <cfRule type="colorScale" priority="5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3:BB153">
    <cfRule type="colorScale" priority="5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4 AM154 AU154">
    <cfRule type="colorScale" priority="5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4 AN154 AV154">
    <cfRule type="colorScale" priority="5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54 AS154 AW154">
    <cfRule type="colorScale" priority="5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54 AT154 AX154">
    <cfRule type="colorScale" priority="5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4:BB154">
    <cfRule type="colorScale" priority="5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5 AM155 AU155">
    <cfRule type="colorScale" priority="5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5 AN155 AV155">
    <cfRule type="colorScale" priority="5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5 AO155 AW155">
    <cfRule type="colorScale" priority="5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5 AP155 AX155">
    <cfRule type="colorScale" priority="5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5:BB155">
    <cfRule type="colorScale" priority="5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6 AM156 AU156">
    <cfRule type="colorScale" priority="5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6 AN156 AV156">
    <cfRule type="colorScale" priority="5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6 AO156 AW156">
    <cfRule type="colorScale" priority="5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6 AP156 AX156">
    <cfRule type="colorScale" priority="5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6:BB156">
    <cfRule type="colorScale" priority="5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7 AM157 AU157">
    <cfRule type="colorScale" priority="5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7 AN157 AV157">
    <cfRule type="colorScale" priority="5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7 AO157 AW157">
    <cfRule type="colorScale" priority="5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7 AP157 AX157">
    <cfRule type="colorScale" priority="5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7:BB157">
    <cfRule type="colorScale" priority="5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58 AM158 AU158">
    <cfRule type="colorScale" priority="5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58 AN158 AV158">
    <cfRule type="colorScale" priority="5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58 AO158 AW158">
    <cfRule type="colorScale" priority="5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58 AP158 AX158">
    <cfRule type="colorScale" priority="5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58:BB158">
    <cfRule type="colorScale" priority="5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1 AQ141 AU141">
    <cfRule type="colorScale" priority="5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1 AR141 AV141">
    <cfRule type="colorScale" priority="5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1 AS141 AW141">
    <cfRule type="colorScale" priority="5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1 AT141 AX141">
    <cfRule type="colorScale" priority="5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1:BB141">
    <cfRule type="colorScale" priority="5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2 AQ142 AU142">
    <cfRule type="colorScale" priority="5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2 AR142 AV142">
    <cfRule type="colorScale" priority="5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2 AS142 AW142">
    <cfRule type="colorScale" priority="5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2 AT142 AX142">
    <cfRule type="colorScale" priority="5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2:BB142">
    <cfRule type="colorScale" priority="5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43 AQ143 AU143">
    <cfRule type="colorScale" priority="5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3 AR143 AV143">
    <cfRule type="colorScale" priority="5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3 AS143 AW143">
    <cfRule type="colorScale" priority="5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3 AT143 AX143">
    <cfRule type="colorScale" priority="5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3:BB143">
    <cfRule type="colorScale" priority="5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38 AQ138 AU138">
    <cfRule type="colorScale" priority="59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38 AR138 AV138">
    <cfRule type="colorScale" priority="59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38 AS138 AW138">
    <cfRule type="colorScale" priority="59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38 AT138 AX138">
    <cfRule type="colorScale" priority="59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38:BB138">
    <cfRule type="colorScale" priority="59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39 AQ139 AU139">
    <cfRule type="colorScale" priority="59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39 AR139 AV139">
    <cfRule type="colorScale" priority="59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39 AS139 AW139">
    <cfRule type="colorScale" priority="59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39 AT139 AX139">
    <cfRule type="colorScale" priority="59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39:BB139">
    <cfRule type="colorScale" priority="59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40 AQ140 AU140">
    <cfRule type="colorScale" priority="5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40 AR140 AV140">
    <cfRule type="colorScale" priority="5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40 AS140 AW140">
    <cfRule type="colorScale" priority="5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40 AT140 AX140">
    <cfRule type="colorScale" priority="5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40:BB140">
    <cfRule type="colorScale" priority="5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69 AQ169 AU169">
    <cfRule type="colorScale" priority="5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69 AR169 AV169">
    <cfRule type="colorScale" priority="5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69 AS169 AW169">
    <cfRule type="colorScale" priority="5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69 AT169 AX169">
    <cfRule type="colorScale" priority="5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69:BB169">
    <cfRule type="colorScale" priority="5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6 AQ176 AU176">
    <cfRule type="colorScale" priority="5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6 AR176 AV176">
    <cfRule type="colorScale" priority="5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6 AS176 AW176">
    <cfRule type="colorScale" priority="5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6 AT176 AX176">
    <cfRule type="colorScale" priority="5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6:BB176">
    <cfRule type="colorScale" priority="5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7 AQ177 AU177">
    <cfRule type="colorScale" priority="5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7 AR177 AV177">
    <cfRule type="colorScale" priority="5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7 AS177 AW177">
    <cfRule type="colorScale" priority="5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7 AT177 AX177">
    <cfRule type="colorScale" priority="5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7:BB177">
    <cfRule type="colorScale" priority="5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8 AQ178 AU178">
    <cfRule type="colorScale" priority="5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8 AR178 AV178">
    <cfRule type="colorScale" priority="5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8 AS178 AW178">
    <cfRule type="colorScale" priority="5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78 AP178 AX178">
    <cfRule type="colorScale" priority="5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8:BB178">
    <cfRule type="colorScale" priority="5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9 AQ179 AU179">
    <cfRule type="colorScale" priority="5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9 AR179 AV179">
    <cfRule type="colorScale" priority="5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9 AO179 AW179">
    <cfRule type="colorScale" priority="5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79 AP179 AX179">
    <cfRule type="colorScale" priority="5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9:BB179">
    <cfRule type="colorScale" priority="5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0 AQ180 AU180">
    <cfRule type="colorScale" priority="5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0 AR180 AV180">
    <cfRule type="colorScale" priority="5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0 AO180 AW180">
    <cfRule type="colorScale" priority="5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80 AP180 AX180">
    <cfRule type="colorScale" priority="5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0:BB180">
    <cfRule type="colorScale" priority="5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1 AQ181 AU181">
    <cfRule type="colorScale" priority="5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1 AR181 AV181">
    <cfRule type="colorScale" priority="5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1 AS181 AW181">
    <cfRule type="colorScale" priority="5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81 AP181 AX181">
    <cfRule type="colorScale" priority="5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1:BB181">
    <cfRule type="colorScale" priority="5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2 AQ182 AU182">
    <cfRule type="colorScale" priority="5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2 AR182 AV182">
    <cfRule type="colorScale" priority="5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2 AS182 AW182">
    <cfRule type="colorScale" priority="5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82 AP182 AX182">
    <cfRule type="colorScale" priority="5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2:BB182">
    <cfRule type="colorScale" priority="5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83 AM183 AU183">
    <cfRule type="colorScale" priority="5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83 AN183 AV183">
    <cfRule type="colorScale" priority="5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3 AO183 AW183">
    <cfRule type="colorScale" priority="5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83 AP183 AX183">
    <cfRule type="colorScale" priority="5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3:BB183">
    <cfRule type="colorScale" priority="5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84 AM184 AU184">
    <cfRule type="colorScale" priority="5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84 AN184 AV184">
    <cfRule type="colorScale" priority="5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4 AO184 AW184">
    <cfRule type="colorScale" priority="5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84 AP184 AX184">
    <cfRule type="colorScale" priority="5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4:BB184">
    <cfRule type="colorScale" priority="5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5 AQ185 AU185">
    <cfRule type="colorScale" priority="5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85 AN185 AV185">
    <cfRule type="colorScale" priority="5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5 AS185 AW185">
    <cfRule type="colorScale" priority="5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85 AT185 AX185">
    <cfRule type="colorScale" priority="5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5:BB185">
    <cfRule type="colorScale" priority="5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86 AQ186 AU186">
    <cfRule type="colorScale" priority="5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6 AR186 AV186">
    <cfRule type="colorScale" priority="5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6 AS186 AW186">
    <cfRule type="colorScale" priority="5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86 AT186 AX186">
    <cfRule type="colorScale" priority="5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6:BB186">
    <cfRule type="colorScale" priority="5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87 AM187 AU187">
    <cfRule type="colorScale" priority="5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7 AR187 AV187">
    <cfRule type="colorScale" priority="5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7 AS187 AW187">
    <cfRule type="colorScale" priority="5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87 AT187 AX187">
    <cfRule type="colorScale" priority="5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7:BB187">
    <cfRule type="colorScale" priority="5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88 AM188 AU188">
    <cfRule type="colorScale" priority="5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88 AN188 AV188">
    <cfRule type="colorScale" priority="5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8 AS188 AW188">
    <cfRule type="colorScale" priority="5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88 AT188 AX188">
    <cfRule type="colorScale" priority="5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8:BB188">
    <cfRule type="colorScale" priority="5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89 AM189 AU189">
    <cfRule type="colorScale" priority="5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89 AN189 AV189">
    <cfRule type="colorScale" priority="5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89 AS189 AW189">
    <cfRule type="colorScale" priority="5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89 AT189 AX189">
    <cfRule type="colorScale" priority="5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89:BB189">
    <cfRule type="colorScale" priority="5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190 AM190 AU190">
    <cfRule type="colorScale" priority="5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90 AN190 AV190">
    <cfRule type="colorScale" priority="5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90 AS190 AW190">
    <cfRule type="colorScale" priority="5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90 AT190 AX190">
    <cfRule type="colorScale" priority="5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90:BB190">
    <cfRule type="colorScale" priority="5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3 AQ173 AU173">
    <cfRule type="colorScale" priority="5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3 AR173 AV173">
    <cfRule type="colorScale" priority="5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3 AS173 AW173">
    <cfRule type="colorScale" priority="5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3 AT173 AX173">
    <cfRule type="colorScale" priority="5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3:BB173">
    <cfRule type="colorScale" priority="5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4 AQ174 AU174">
    <cfRule type="colorScale" priority="5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4 AR174 AV174">
    <cfRule type="colorScale" priority="5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4 AS174 AW174">
    <cfRule type="colorScale" priority="5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4 AT174 AX174">
    <cfRule type="colorScale" priority="5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4:BB174">
    <cfRule type="colorScale" priority="5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5 AQ175 AU175">
    <cfRule type="colorScale" priority="5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5 AR175 AV175">
    <cfRule type="colorScale" priority="5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5 AS175 AW175">
    <cfRule type="colorScale" priority="5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5 AT175 AX175">
    <cfRule type="colorScale" priority="5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5:BB175">
    <cfRule type="colorScale" priority="5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70 AQ170 AU170">
    <cfRule type="colorScale" priority="58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70 AR170 AV170">
    <cfRule type="colorScale" priority="58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70 AS170 AW170">
    <cfRule type="colorScale" priority="58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70 AT170 AX170">
    <cfRule type="colorScale" priority="58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70:BB170">
    <cfRule type="colorScale" priority="58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71 AM171 AU171">
    <cfRule type="colorScale" priority="58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71 AR171 AV171">
    <cfRule type="colorScale" priority="58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71 AS171 AW171">
    <cfRule type="colorScale" priority="58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71 AT171 AX171">
    <cfRule type="colorScale" priority="58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71:BB171">
    <cfRule type="colorScale" priority="58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72 AQ172 AU172">
    <cfRule type="colorScale" priority="5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2 AR172 AV172">
    <cfRule type="colorScale" priority="5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72 AS172 AW172">
    <cfRule type="colorScale" priority="5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72 AT172 AX172">
    <cfRule type="colorScale" priority="5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72:BB172">
    <cfRule type="colorScale" priority="5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1 AQ201 AU201">
    <cfRule type="colorScale" priority="5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1 AR201 AV201">
    <cfRule type="colorScale" priority="5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1 AS201 AW201">
    <cfRule type="colorScale" priority="5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1 AT201 AX201">
    <cfRule type="colorScale" priority="5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1:BB201">
    <cfRule type="colorScale" priority="5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8 AQ208 AU208">
    <cfRule type="colorScale" priority="5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8 AR208 AV208">
    <cfRule type="colorScale" priority="5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8 AS208 AW208">
    <cfRule type="colorScale" priority="5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8 AT208 AX208">
    <cfRule type="colorScale" priority="5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8:BB208">
    <cfRule type="colorScale" priority="5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9 AQ209 AU209">
    <cfRule type="colorScale" priority="5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9 AR209 AV209">
    <cfRule type="colorScale" priority="5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9 AS209 AW209">
    <cfRule type="colorScale" priority="5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9 AT209 AX209">
    <cfRule type="colorScale" priority="5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9:BB209">
    <cfRule type="colorScale" priority="5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0 AM210 AU210">
    <cfRule type="colorScale" priority="5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10 AR210 AV210">
    <cfRule type="colorScale" priority="5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10 AS210 AW210">
    <cfRule type="colorScale" priority="5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0 AT210 AX210">
    <cfRule type="colorScale" priority="5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0:BB210">
    <cfRule type="colorScale" priority="5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1 AM211 AU211">
    <cfRule type="colorScale" priority="5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1 AN211 AV211">
    <cfRule type="colorScale" priority="5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11 AS211 AW211">
    <cfRule type="colorScale" priority="5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1 AP211 AX211">
    <cfRule type="colorScale" priority="5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1:BB211">
    <cfRule type="colorScale" priority="5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2 AM212 AU212">
    <cfRule type="colorScale" priority="5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2 AN212 AV212">
    <cfRule type="colorScale" priority="5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12 AO212 AW212">
    <cfRule type="colorScale" priority="5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2 AP212 AX212">
    <cfRule type="colorScale" priority="5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2:BB212">
    <cfRule type="colorScale" priority="5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3 AM213 AU213">
    <cfRule type="colorScale" priority="5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3 AN213 AV213">
    <cfRule type="colorScale" priority="5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13 AO213 AW213">
    <cfRule type="colorScale" priority="5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3 AP213 AX213">
    <cfRule type="colorScale" priority="5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3:BB213">
    <cfRule type="colorScale" priority="5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4 AM214 AU214">
    <cfRule type="colorScale" priority="5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14 AR214 AV214">
    <cfRule type="colorScale" priority="5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14 AS214 AW214">
    <cfRule type="colorScale" priority="5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4 AT214 AX214">
    <cfRule type="colorScale" priority="5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4:BB214">
    <cfRule type="colorScale" priority="5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5 AQ215 AU215">
    <cfRule type="colorScale" priority="5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15 AR215 AV215">
    <cfRule type="colorScale" priority="5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15 AS215 AW215">
    <cfRule type="colorScale" priority="5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5 AP215 AX215">
    <cfRule type="colorScale" priority="5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5:BB215">
    <cfRule type="colorScale" priority="5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6 AQ216 AU216">
    <cfRule type="colorScale" priority="5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6 AN216 AV216">
    <cfRule type="colorScale" priority="5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16 AO216 AW216">
    <cfRule type="colorScale" priority="5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6 AP216 AX216">
    <cfRule type="colorScale" priority="5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6:BB216">
    <cfRule type="colorScale" priority="5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7 AQ217 AU217">
    <cfRule type="colorScale" priority="5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7 AN217 AV217">
    <cfRule type="colorScale" priority="5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17 AO217 AW217">
    <cfRule type="colorScale" priority="5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7 AP217 AX217">
    <cfRule type="colorScale" priority="5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7:BB217">
    <cfRule type="colorScale" priority="5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8 AQ218 AU218">
    <cfRule type="colorScale" priority="5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18 AN218 AV218">
    <cfRule type="colorScale" priority="5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18 AO218 AW218">
    <cfRule type="colorScale" priority="5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18 AP218 AX218">
    <cfRule type="colorScale" priority="5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8:BB218">
    <cfRule type="colorScale" priority="5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9 AQ219 AU219">
    <cfRule type="colorScale" priority="5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19 AR219 AV219">
    <cfRule type="colorScale" priority="5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19 AS219 AW219">
    <cfRule type="colorScale" priority="5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9 AT219 AX219">
    <cfRule type="colorScale" priority="5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19:BB219">
    <cfRule type="colorScale" priority="5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20 AM220 AU220">
    <cfRule type="colorScale" priority="5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20 AR220 AV220">
    <cfRule type="colorScale" priority="5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20 AS220 AW220">
    <cfRule type="colorScale" priority="5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20 AT220 AX220">
    <cfRule type="colorScale" priority="5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20:BB220">
    <cfRule type="colorScale" priority="5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21 AM221 AU221">
    <cfRule type="colorScale" priority="5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21 AR221 AV221">
    <cfRule type="colorScale" priority="5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21 AS221 AW221">
    <cfRule type="colorScale" priority="5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21 AT221 AX221">
    <cfRule type="colorScale" priority="5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21:BB221">
    <cfRule type="colorScale" priority="5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22 AM222 AU222">
    <cfRule type="colorScale" priority="5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22 AR222 AV222">
    <cfRule type="colorScale" priority="5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22 AS222 AW222">
    <cfRule type="colorScale" priority="5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22 AT222 AX222">
    <cfRule type="colorScale" priority="5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22:BB222">
    <cfRule type="colorScale" priority="5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5 AQ205 AU205">
    <cfRule type="colorScale" priority="5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5 AR205 AV205">
    <cfRule type="colorScale" priority="5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5 AS205 AW205">
    <cfRule type="colorScale" priority="5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5 AT205 AX205">
    <cfRule type="colorScale" priority="5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5:BB205">
    <cfRule type="colorScale" priority="5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6 AQ206 AU206">
    <cfRule type="colorScale" priority="5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6 AR206 AV206">
    <cfRule type="colorScale" priority="5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6 AS206 AW206">
    <cfRule type="colorScale" priority="5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6 AT206 AX206">
    <cfRule type="colorScale" priority="5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6:BB206">
    <cfRule type="colorScale" priority="5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7 AQ207 AU207">
    <cfRule type="colorScale" priority="5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7 AR207 AV207">
    <cfRule type="colorScale" priority="5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7 AS207 AW207">
    <cfRule type="colorScale" priority="5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7 AT207 AX207">
    <cfRule type="colorScale" priority="5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7:BB207">
    <cfRule type="colorScale" priority="5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02 AQ202 AU202">
    <cfRule type="colorScale" priority="57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02 AR202 AV202">
    <cfRule type="colorScale" priority="57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02 AS202 AW202">
    <cfRule type="colorScale" priority="57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02 AT202 AX202">
    <cfRule type="colorScale" priority="57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02:BB202">
    <cfRule type="colorScale" priority="57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03 AQ203 AU203">
    <cfRule type="colorScale" priority="57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03 AR203 AV203">
    <cfRule type="colorScale" priority="57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03 AS203 AW203">
    <cfRule type="colorScale" priority="57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03 AT203 AX203">
    <cfRule type="colorScale" priority="57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03:BB203">
    <cfRule type="colorScale" priority="57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04 AQ204 AU204">
    <cfRule type="colorScale" priority="5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04 AR204 AV204">
    <cfRule type="colorScale" priority="5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4 AS204 AW204">
    <cfRule type="colorScale" priority="5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04 AT204 AX204">
    <cfRule type="colorScale" priority="5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04:BB204">
    <cfRule type="colorScale" priority="5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3 AQ233 AU233">
    <cfRule type="colorScale" priority="5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33 AR233 AV233">
    <cfRule type="colorScale" priority="5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33 AS233 AW233">
    <cfRule type="colorScale" priority="5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33 AT233 AX233">
    <cfRule type="colorScale" priority="5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33:BB233">
    <cfRule type="colorScale" priority="5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0 AQ240 AU240">
    <cfRule type="colorScale" priority="5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0 AR240 AV240">
    <cfRule type="colorScale" priority="5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0 AS240 AW240">
    <cfRule type="colorScale" priority="5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0 AP240 AX240">
    <cfRule type="colorScale" priority="5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0:BB240">
    <cfRule type="colorScale" priority="5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1 AQ241 AU241">
    <cfRule type="colorScale" priority="5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1 AR241 AV241">
    <cfRule type="colorScale" priority="5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1 AS241 AW241">
    <cfRule type="colorScale" priority="5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1 AP241 AX241">
    <cfRule type="colorScale" priority="5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1:BB241">
    <cfRule type="colorScale" priority="5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2 AQ242 AU242">
    <cfRule type="colorScale" priority="5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2 AR242 AV242">
    <cfRule type="colorScale" priority="5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2 AS242 AW242">
    <cfRule type="colorScale" priority="5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2 AT242 AX242">
    <cfRule type="colorScale" priority="5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2:BB242">
    <cfRule type="colorScale" priority="5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3 AQ243 AU243">
    <cfRule type="colorScale" priority="5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3 AR243 AV243">
    <cfRule type="colorScale" priority="5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3 AS243 AW243">
    <cfRule type="colorScale" priority="5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3 AT243 AX243">
    <cfRule type="colorScale" priority="5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3:BB243">
    <cfRule type="colorScale" priority="5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44 AM244 AU244">
    <cfRule type="colorScale" priority="5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4 AR244 AV244">
    <cfRule type="colorScale" priority="5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4 AS244 AW244">
    <cfRule type="colorScale" priority="5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4 AT244 AX244">
    <cfRule type="colorScale" priority="5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4:BB244">
    <cfRule type="colorScale" priority="5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5 AQ245 AU245">
    <cfRule type="colorScale" priority="5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5 AR245 AV245">
    <cfRule type="colorScale" priority="5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45 AO245 AW245">
    <cfRule type="colorScale" priority="5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45 AP245 AX245">
    <cfRule type="colorScale" priority="5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5:BB245">
    <cfRule type="colorScale" priority="5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6 AQ246 AU246">
    <cfRule type="colorScale" priority="5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6 AR246 AV246">
    <cfRule type="colorScale" priority="5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46 AO246 AW246">
    <cfRule type="colorScale" priority="5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6 AT246 AX246">
    <cfRule type="colorScale" priority="5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6:BB246">
    <cfRule type="colorScale" priority="5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7 AQ247 AU247">
    <cfRule type="colorScale" priority="5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7 AR247 AV247">
    <cfRule type="colorScale" priority="5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7 AS247 AW247">
    <cfRule type="colorScale" priority="5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7 AT247 AX247">
    <cfRule type="colorScale" priority="5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7:BB247">
    <cfRule type="colorScale" priority="5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8 AQ248 AU248">
    <cfRule type="colorScale" priority="5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8 AR248 AV248">
    <cfRule type="colorScale" priority="5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8 AS248 AW248">
    <cfRule type="colorScale" priority="5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8 AT248 AX248">
    <cfRule type="colorScale" priority="5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8:BB248">
    <cfRule type="colorScale" priority="5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49 AQ249 AU249">
    <cfRule type="colorScale" priority="5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49 AR249 AV249">
    <cfRule type="colorScale" priority="5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49 AS249 AW249">
    <cfRule type="colorScale" priority="5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49 AT249 AX249">
    <cfRule type="colorScale" priority="5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49:BB249">
    <cfRule type="colorScale" priority="5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50 AQ250 AU250">
    <cfRule type="colorScale" priority="5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50 AR250 AV250">
    <cfRule type="colorScale" priority="5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50 AS250 AW250">
    <cfRule type="colorScale" priority="5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50 AP250 AX250">
    <cfRule type="colorScale" priority="5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0:BB250">
    <cfRule type="colorScale" priority="5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51 AM251 AU251">
    <cfRule type="colorScale" priority="5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51 AN251 AV251">
    <cfRule type="colorScale" priority="5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51 AS251 AW251">
    <cfRule type="colorScale" priority="5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51 AT251 AX251">
    <cfRule type="colorScale" priority="5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1:BB251">
    <cfRule type="colorScale" priority="5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52 AM252 AU252">
    <cfRule type="colorScale" priority="5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52 AN252 AV252">
    <cfRule type="colorScale" priority="5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52 AS252 AW252">
    <cfRule type="colorScale" priority="5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52 AT252 AX252">
    <cfRule type="colorScale" priority="5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2:BB252">
    <cfRule type="colorScale" priority="5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53 AM253 AU253">
    <cfRule type="colorScale" priority="5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53 AN253 AV253">
    <cfRule type="colorScale" priority="5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53 AS253 AW253">
    <cfRule type="colorScale" priority="5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53 AT253 AX253">
    <cfRule type="colorScale" priority="5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3:BB253">
    <cfRule type="colorScale" priority="5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54 AM254 AU254">
    <cfRule type="colorScale" priority="5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54 AN254 AV254">
    <cfRule type="colorScale" priority="5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54 AS254 AW254">
    <cfRule type="colorScale" priority="5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54 AT254 AX254">
    <cfRule type="colorScale" priority="5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54:BB254">
    <cfRule type="colorScale" priority="5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7 AQ237 AU237">
    <cfRule type="colorScale" priority="5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37 AR237 AV237">
    <cfRule type="colorScale" priority="5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37 AS237 AW237">
    <cfRule type="colorScale" priority="5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37 AT237 AX237">
    <cfRule type="colorScale" priority="5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37:BB237">
    <cfRule type="colorScale" priority="5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8 AQ238 AU238">
    <cfRule type="colorScale" priority="5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38 AR238 AV238">
    <cfRule type="colorScale" priority="5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38 AS238 AW238">
    <cfRule type="colorScale" priority="5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38 AT238 AX238">
    <cfRule type="colorScale" priority="5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38:BB238">
    <cfRule type="colorScale" priority="5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9 AQ239 AU239">
    <cfRule type="colorScale" priority="5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39 AR239 AV239">
    <cfRule type="colorScale" priority="5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39 AS239 AW239">
    <cfRule type="colorScale" priority="5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39 AP239 AX239">
    <cfRule type="colorScale" priority="5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39:BB239">
    <cfRule type="colorScale" priority="5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34 AQ234 AU234">
    <cfRule type="colorScale" priority="56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34 AR234 AV234">
    <cfRule type="colorScale" priority="5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34 AS234 AW234">
    <cfRule type="colorScale" priority="5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34 AT234 AX234">
    <cfRule type="colorScale" priority="5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4:BB234">
    <cfRule type="colorScale" priority="56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35 AQ235 AU235">
    <cfRule type="colorScale" priority="5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35 AR235 AV235">
    <cfRule type="colorScale" priority="56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35 AS235 AW235">
    <cfRule type="colorScale" priority="5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35 AT235 AX235">
    <cfRule type="colorScale" priority="5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5:BB235">
    <cfRule type="colorScale" priority="5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36 AQ236 AU236">
    <cfRule type="colorScale" priority="5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36 AR236 AV236">
    <cfRule type="colorScale" priority="5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36 AS236 AW236">
    <cfRule type="colorScale" priority="5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36 AT236 AX236">
    <cfRule type="colorScale" priority="5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36:BB236">
    <cfRule type="colorScale" priority="5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65 AQ265 AU265">
    <cfRule type="colorScale" priority="5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5 AR265 AV265">
    <cfRule type="colorScale" priority="5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5 AS265 AW265">
    <cfRule type="colorScale" priority="5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65 AT265 AX265">
    <cfRule type="colorScale" priority="5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5:BB265">
    <cfRule type="colorScale" priority="5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2 AQ272 AU272">
    <cfRule type="colorScale" priority="5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2 AR272 AV272">
    <cfRule type="colorScale" priority="5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2 AS272 AW272">
    <cfRule type="colorScale" priority="5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2 AT272 AX272">
    <cfRule type="colorScale" priority="5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2:BB272">
    <cfRule type="colorScale" priority="5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3 AQ273 AU273">
    <cfRule type="colorScale" priority="5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3 AR273 AV273">
    <cfRule type="colorScale" priority="5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3 AS273 AW273">
    <cfRule type="colorScale" priority="5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3 AT273 AX273">
    <cfRule type="colorScale" priority="5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3:BB273">
    <cfRule type="colorScale" priority="5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4 AQ274 AU274">
    <cfRule type="colorScale" priority="5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4 AR274 AV274">
    <cfRule type="colorScale" priority="5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4 AS274 AW274">
    <cfRule type="colorScale" priority="5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4 AT274 AX274">
    <cfRule type="colorScale" priority="5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4:BB274">
    <cfRule type="colorScale" priority="5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5 AQ275 AU275">
    <cfRule type="colorScale" priority="5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5 AR275 AV275">
    <cfRule type="colorScale" priority="5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5 AS275 AW275">
    <cfRule type="colorScale" priority="5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5 AT275 AX275">
    <cfRule type="colorScale" priority="5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5:BB275">
    <cfRule type="colorScale" priority="5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76 AM276 AU276">
    <cfRule type="colorScale" priority="5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76 AN276 AV276">
    <cfRule type="colorScale" priority="5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76 AO276 AW276">
    <cfRule type="colorScale" priority="5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76 AP276 AX276">
    <cfRule type="colorScale" priority="5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6:BB276">
    <cfRule type="colorScale" priority="5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77 AM277 AU277">
    <cfRule type="colorScale" priority="5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77 AN277 AV277">
    <cfRule type="colorScale" priority="5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77 AO277 AW277">
    <cfRule type="colorScale" priority="5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77 AP277 AX277">
    <cfRule type="colorScale" priority="5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7:BB277">
    <cfRule type="colorScale" priority="5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78 AM278 AU278">
    <cfRule type="colorScale" priority="5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78 AN278 AV278">
    <cfRule type="colorScale" priority="5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78 AO278 AW278">
    <cfRule type="colorScale" priority="5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78 AP278 AX278">
    <cfRule type="colorScale" priority="5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8:BB278">
    <cfRule type="colorScale" priority="5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79 AM279 AU279">
    <cfRule type="colorScale" priority="5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79 AN279 AV279">
    <cfRule type="colorScale" priority="5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79 AO279 AW279">
    <cfRule type="colorScale" priority="5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79 AP279 AX279">
    <cfRule type="colorScale" priority="5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9:BB279">
    <cfRule type="colorScale" priority="5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80 AQ280 AU280">
    <cfRule type="colorScale" priority="5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280 AN280 AV280">
    <cfRule type="colorScale" priority="5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280 AO280 AW280">
    <cfRule type="colorScale" priority="5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280 AP280 AX280">
    <cfRule type="colorScale" priority="5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0:BB280">
    <cfRule type="colorScale" priority="5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1 AM281 AU281">
    <cfRule type="colorScale" priority="5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1 AR281 AV281">
    <cfRule type="colorScale" priority="5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1 AS281 AW281">
    <cfRule type="colorScale" priority="5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1 AT281 AX281">
    <cfRule type="colorScale" priority="5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1:BB281">
    <cfRule type="colorScale" priority="5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2 AM282 AU282">
    <cfRule type="colorScale" priority="5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2 AR282 AV282">
    <cfRule type="colorScale" priority="5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2 AS282 AW282">
    <cfRule type="colorScale" priority="5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2 AT282 AX282">
    <cfRule type="colorScale" priority="5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2:BB282">
    <cfRule type="colorScale" priority="5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3 AM283 AU283">
    <cfRule type="colorScale" priority="5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3 AR283 AV283">
    <cfRule type="colorScale" priority="5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3 AS283 AW283">
    <cfRule type="colorScale" priority="5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3 AT283 AX283">
    <cfRule type="colorScale" priority="5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3:BB283">
    <cfRule type="colorScale" priority="5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4 AM284 AU284">
    <cfRule type="colorScale" priority="5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4 AR284 AV284">
    <cfRule type="colorScale" priority="5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4 AS284 AW284">
    <cfRule type="colorScale" priority="5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4 AT284 AX284">
    <cfRule type="colorScale" priority="5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4:BB284">
    <cfRule type="colorScale" priority="5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5 AM285 AU285">
    <cfRule type="colorScale" priority="5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5 AR285 AV285">
    <cfRule type="colorScale" priority="5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5 AS285 AW285">
    <cfRule type="colorScale" priority="5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5 AT285 AX285">
    <cfRule type="colorScale" priority="5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5:BB285">
    <cfRule type="colorScale" priority="5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86 AM286 AU286">
    <cfRule type="colorScale" priority="5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86 AR286 AV286">
    <cfRule type="colorScale" priority="5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86 AS286 AW286">
    <cfRule type="colorScale" priority="5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86 AT286 AX286">
    <cfRule type="colorScale" priority="5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86:BB286">
    <cfRule type="colorScale" priority="5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69 AQ269 AU269">
    <cfRule type="colorScale" priority="5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9 AR269 AV269">
    <cfRule type="colorScale" priority="5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9 AS269 AW269">
    <cfRule type="colorScale" priority="5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69 AT269 AX269">
    <cfRule type="colorScale" priority="5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9:BB269">
    <cfRule type="colorScale" priority="5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0 AQ270 AU270">
    <cfRule type="colorScale" priority="5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0 AR270 AV270">
    <cfRule type="colorScale" priority="5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0 AS270 AW270">
    <cfRule type="colorScale" priority="5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0 AT270 AX270">
    <cfRule type="colorScale" priority="5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0:BB270">
    <cfRule type="colorScale" priority="5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71 AQ271 AU271">
    <cfRule type="colorScale" priority="5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71 AR271 AV271">
    <cfRule type="colorScale" priority="5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71 AS271 AW271">
    <cfRule type="colorScale" priority="5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71 AT271 AX271">
    <cfRule type="colorScale" priority="5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71:BB271">
    <cfRule type="colorScale" priority="5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66 AM266 AU266">
    <cfRule type="colorScale" priority="5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66 AN266 AV266">
    <cfRule type="colorScale" priority="5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66 AO266 AW266">
    <cfRule type="colorScale" priority="55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66 AT266 AX266">
    <cfRule type="colorScale" priority="5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66:BB266">
    <cfRule type="colorScale" priority="5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67 AQ267 AU267">
    <cfRule type="colorScale" priority="5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67 AR267 AV267">
    <cfRule type="colorScale" priority="5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67 AS267 AW267">
    <cfRule type="colorScale" priority="5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67 AT267 AX267">
    <cfRule type="colorScale" priority="5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67:BB267">
    <cfRule type="colorScale" priority="5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68 AQ268 AU268">
    <cfRule type="colorScale" priority="5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8 AR268 AV268">
    <cfRule type="colorScale" priority="5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8 AS268 AW268">
    <cfRule type="colorScale" priority="5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68 AT268 AX268">
    <cfRule type="colorScale" priority="5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68:BB268">
    <cfRule type="colorScale" priority="5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97 AQ297 AU297">
    <cfRule type="colorScale" priority="5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97 AR297 AV297">
    <cfRule type="colorScale" priority="5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97 AS297 AW297">
    <cfRule type="colorScale" priority="5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97 AT297 AX297">
    <cfRule type="colorScale" priority="5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297:BB297">
    <cfRule type="colorScale" priority="5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4 AM304 AU304">
    <cfRule type="colorScale" priority="5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4 AR304 AV304">
    <cfRule type="colorScale" priority="5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4 AS304 AW304">
    <cfRule type="colorScale" priority="5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4 AT304 AX304">
    <cfRule type="colorScale" priority="5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4:BB304">
    <cfRule type="colorScale" priority="5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5 AM305 AU305">
    <cfRule type="colorScale" priority="5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5 AR305 AV305">
    <cfRule type="colorScale" priority="5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5 AS305 AW305">
    <cfRule type="colorScale" priority="5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5 AT305 AX305">
    <cfRule type="colorScale" priority="5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5:BB305">
    <cfRule type="colorScale" priority="5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6 AM306 AU306">
    <cfRule type="colorScale" priority="5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6 AR306 AV306">
    <cfRule type="colorScale" priority="5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6 AS306 AW306">
    <cfRule type="colorScale" priority="5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6 AT306 AX306">
    <cfRule type="colorScale" priority="5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6:BB306">
    <cfRule type="colorScale" priority="5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7 AM307 AU307">
    <cfRule type="colorScale" priority="5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07 AN307 AV307">
    <cfRule type="colorScale" priority="5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07 AO307 AW307">
    <cfRule type="colorScale" priority="5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7 AT307 AX307">
    <cfRule type="colorScale" priority="5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7:BB307">
    <cfRule type="colorScale" priority="5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8 AM308 AU308">
    <cfRule type="colorScale" priority="5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08 AN308 AV308">
    <cfRule type="colorScale" priority="5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08 AO308 AW308">
    <cfRule type="colorScale" priority="5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08 AP308 AX308">
    <cfRule type="colorScale" priority="5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8:BB308">
    <cfRule type="colorScale" priority="5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09 AM309 AU309">
    <cfRule type="colorScale" priority="5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09 AN309 AV309">
    <cfRule type="colorScale" priority="5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09 AO309 AW309">
    <cfRule type="colorScale" priority="5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09 AP309 AX309">
    <cfRule type="colorScale" priority="5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9:BB309">
    <cfRule type="colorScale" priority="5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0 AM310 AU310">
    <cfRule type="colorScale" priority="5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0 AR310 AV310">
    <cfRule type="colorScale" priority="5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0 AS310 AW310">
    <cfRule type="colorScale" priority="5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10 AT310 AX310">
    <cfRule type="colorScale" priority="5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0:BB310">
    <cfRule type="colorScale" priority="5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1 AM311 AU311">
    <cfRule type="colorScale" priority="5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1 AR311 AV311">
    <cfRule type="colorScale" priority="5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1 AS311 AW311">
    <cfRule type="colorScale" priority="5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11 AT311 AX311">
    <cfRule type="colorScale" priority="5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1:BB311">
    <cfRule type="colorScale" priority="5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12 AQ312 AU312">
    <cfRule type="colorScale" priority="5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2 AR312 AV312">
    <cfRule type="colorScale" priority="5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2 AS312 AW312">
    <cfRule type="colorScale" priority="5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12 AP312 AX312">
    <cfRule type="colorScale" priority="5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2:BB312">
    <cfRule type="colorScale" priority="5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3 AM313 AU313">
    <cfRule type="colorScale" priority="5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3 AR313 AV313">
    <cfRule type="colorScale" priority="5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13 AO313 AW313">
    <cfRule type="colorScale" priority="5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13 AP313 AX313">
    <cfRule type="colorScale" priority="5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3:BB313">
    <cfRule type="colorScale" priority="5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4 AM314 AU314">
    <cfRule type="colorScale" priority="5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4 AR314 AV314">
    <cfRule type="colorScale" priority="5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14 AO314 AW314">
    <cfRule type="colorScale" priority="5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14 AP314 AX314">
    <cfRule type="colorScale" priority="5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4:BB314">
    <cfRule type="colorScale" priority="5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5 AM315 AU315">
    <cfRule type="colorScale" priority="5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5 AR315 AV315">
    <cfRule type="colorScale" priority="5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15 AO315 AW315">
    <cfRule type="colorScale" priority="5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15 AP315 AX315">
    <cfRule type="colorScale" priority="5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5:BB315">
    <cfRule type="colorScale" priority="5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6 AM316 AU316">
    <cfRule type="colorScale" priority="5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6 AR316 AV316">
    <cfRule type="colorScale" priority="5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16 AO316 AW316">
    <cfRule type="colorScale" priority="5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16 AP316 AX316">
    <cfRule type="colorScale" priority="5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6:BB316">
    <cfRule type="colorScale" priority="5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7 AM317 AU317">
    <cfRule type="colorScale" priority="5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7 AR317 AV317">
    <cfRule type="colorScale" priority="5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7 AS317 AW317">
    <cfRule type="colorScale" priority="5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17 AT317 AX317">
    <cfRule type="colorScale" priority="5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7:BB317">
    <cfRule type="colorScale" priority="5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18 AM318 AU318">
    <cfRule type="colorScale" priority="5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18 AR318 AV318">
    <cfRule type="colorScale" priority="5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18 AS318 AW318">
    <cfRule type="colorScale" priority="5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18 AT318 AX318">
    <cfRule type="colorScale" priority="5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18:BB318">
    <cfRule type="colorScale" priority="5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01 AQ301 AU301">
    <cfRule type="colorScale" priority="5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1 AR301 AV301">
    <cfRule type="colorScale" priority="5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1 AS301 AW301">
    <cfRule type="colorScale" priority="5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1 AT301 AX301">
    <cfRule type="colorScale" priority="5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1:BB301">
    <cfRule type="colorScale" priority="5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02 AQ302 AU302">
    <cfRule type="colorScale" priority="5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2 AR302 AV302">
    <cfRule type="colorScale" priority="5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2 AS302 AW302">
    <cfRule type="colorScale" priority="5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2 AT302 AX302">
    <cfRule type="colorScale" priority="5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2:BB302">
    <cfRule type="colorScale" priority="5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03 AQ303 AU303">
    <cfRule type="colorScale" priority="5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3 AR303 AV303">
    <cfRule type="colorScale" priority="5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3 AS303 AW303">
    <cfRule type="colorScale" priority="5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3 AT303 AX303">
    <cfRule type="colorScale" priority="5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3:BB303">
    <cfRule type="colorScale" priority="5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98 AQ298 AU298">
    <cfRule type="colorScale" priority="5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98 AR298 AV298">
    <cfRule type="colorScale" priority="5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98 AS298 AW298">
    <cfRule type="colorScale" priority="5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8 AT298 AX298">
    <cfRule type="colorScale" priority="5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98:BB298">
    <cfRule type="colorScale" priority="5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99 AQ299 AU299">
    <cfRule type="colorScale" priority="5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99 AR299 AV299">
    <cfRule type="colorScale" priority="5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99 AS299 AW299">
    <cfRule type="colorScale" priority="5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99 AT299 AX299">
    <cfRule type="colorScale" priority="5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99:BB299">
    <cfRule type="colorScale" priority="5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00 AQ300 AU300">
    <cfRule type="colorScale" priority="5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00 AR300 AV300">
    <cfRule type="colorScale" priority="5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00 AS300 AW300">
    <cfRule type="colorScale" priority="5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00 AT300 AX300">
    <cfRule type="colorScale" priority="5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00:BB300">
    <cfRule type="colorScale" priority="5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29 AQ329 AU329">
    <cfRule type="colorScale" priority="5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29 AR329 AV329">
    <cfRule type="colorScale" priority="5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29 AS329 AW329">
    <cfRule type="colorScale" priority="5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29 AT329 AX329">
    <cfRule type="colorScale" priority="5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29:BB329">
    <cfRule type="colorScale" priority="5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36 AQ336 AU336">
    <cfRule type="colorScale" priority="5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6 AR336 AV336">
    <cfRule type="colorScale" priority="5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6 AS336 AW336">
    <cfRule type="colorScale" priority="5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36 AP336 AX336">
    <cfRule type="colorScale" priority="5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6:BB336">
    <cfRule type="colorScale" priority="5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37 AQ337 AU337">
    <cfRule type="colorScale" priority="5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7 AR337 AV337">
    <cfRule type="colorScale" priority="5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7 AS337 AW337">
    <cfRule type="colorScale" priority="5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37 AP337 AX337">
    <cfRule type="colorScale" priority="5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7:BB337">
    <cfRule type="colorScale" priority="5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38 AM338 AU338">
    <cfRule type="colorScale" priority="5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8 AR338 AV338">
    <cfRule type="colorScale" priority="5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8 AS338 AW338">
    <cfRule type="colorScale" priority="5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8 AT338 AX338">
    <cfRule type="colorScale" priority="5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8:BB338">
    <cfRule type="colorScale" priority="5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39 AM339 AU339">
    <cfRule type="colorScale" priority="5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9 AR339 AV339">
    <cfRule type="colorScale" priority="5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9 AS339 AW339">
    <cfRule type="colorScale" priority="5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9 AT339 AX339">
    <cfRule type="colorScale" priority="5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9:BB339">
    <cfRule type="colorScale" priority="5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0 AM340 AU340">
    <cfRule type="colorScale" priority="5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40 AR340 AV340">
    <cfRule type="colorScale" priority="5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40 AS340 AW340">
    <cfRule type="colorScale" priority="5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40 AT340 AX340">
    <cfRule type="colorScale" priority="5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0:BB340">
    <cfRule type="colorScale" priority="5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1 AM341 AU341">
    <cfRule type="colorScale" priority="5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41 AR341 AV341">
    <cfRule type="colorScale" priority="5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41 AS341 AW341">
    <cfRule type="colorScale" priority="5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41 AT341 AX341">
    <cfRule type="colorScale" priority="5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1:BB341">
    <cfRule type="colorScale" priority="5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2 AM342 AU342">
    <cfRule type="colorScale" priority="5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42 AR342 AV342">
    <cfRule type="colorScale" priority="5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42 AS342 AW342">
    <cfRule type="colorScale" priority="5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42 AT342 AX342">
    <cfRule type="colorScale" priority="5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2:BB342">
    <cfRule type="colorScale" priority="5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3 AM343 AU343">
    <cfRule type="colorScale" priority="5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43 AR343 AV343">
    <cfRule type="colorScale" priority="5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43 AS343 AW343">
    <cfRule type="colorScale" priority="5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43 AT343 AX343">
    <cfRule type="colorScale" priority="5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3:BB343">
    <cfRule type="colorScale" priority="5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44 AQ344 AU344">
    <cfRule type="colorScale" priority="5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44 AR344 AV344">
    <cfRule type="colorScale" priority="5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44 AS344 AW344">
    <cfRule type="colorScale" priority="5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44 AP344 AX344">
    <cfRule type="colorScale" priority="5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4:BB344">
    <cfRule type="colorScale" priority="5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5 AM345 AU345">
    <cfRule type="colorScale" priority="5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45 AN345 AV345">
    <cfRule type="colorScale" priority="5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45 AO345 AW345">
    <cfRule type="colorScale" priority="5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45 AP345 AX345">
    <cfRule type="colorScale" priority="5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5:BB345">
    <cfRule type="colorScale" priority="5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6 AM346 AU346">
    <cfRule type="colorScale" priority="5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46 AN346 AV346">
    <cfRule type="colorScale" priority="5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46 AO346 AW346">
    <cfRule type="colorScale" priority="5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46 AP346 AX346">
    <cfRule type="colorScale" priority="5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6:BB346">
    <cfRule type="colorScale" priority="5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7 AM347 AU347">
    <cfRule type="colorScale" priority="5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47 AN347 AV347">
    <cfRule type="colorScale" priority="5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47 AO347 AW347">
    <cfRule type="colorScale" priority="5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47 AP347 AX347">
    <cfRule type="colorScale" priority="5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7:BB347">
    <cfRule type="colorScale" priority="5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8 AM348 AU348">
    <cfRule type="colorScale" priority="5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48 AN348 AV348">
    <cfRule type="colorScale" priority="5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48 AO348 AW348">
    <cfRule type="colorScale" priority="5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48 AP348 AX348">
    <cfRule type="colorScale" priority="5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8:BB348">
    <cfRule type="colorScale" priority="5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49 AM349 AU349">
    <cfRule type="colorScale" priority="5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49 AN349 AV349">
    <cfRule type="colorScale" priority="5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49 AO349 AW349">
    <cfRule type="colorScale" priority="5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49 AP349 AX349">
    <cfRule type="colorScale" priority="5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49:BB349">
    <cfRule type="colorScale" priority="5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350 AM350 AU350">
    <cfRule type="colorScale" priority="5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350 AN350 AV350">
    <cfRule type="colorScale" priority="5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350 AO350 AW350">
    <cfRule type="colorScale" priority="5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50 AP350 AX350">
    <cfRule type="colorScale" priority="5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50:BB350">
    <cfRule type="colorScale" priority="5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33 AQ333 AU333">
    <cfRule type="colorScale" priority="5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3 AR333 AV333">
    <cfRule type="colorScale" priority="5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3 AS333 AW333">
    <cfRule type="colorScale" priority="5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3 AT333 AX333">
    <cfRule type="colorScale" priority="5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3:BB333">
    <cfRule type="colorScale" priority="5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34 AQ334 AU334">
    <cfRule type="colorScale" priority="5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4 AR334 AV334">
    <cfRule type="colorScale" priority="5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4 AS334 AW334">
    <cfRule type="colorScale" priority="5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4 AT334 AX334">
    <cfRule type="colorScale" priority="5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4:BB334">
    <cfRule type="colorScale" priority="5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35 AQ335 AU335">
    <cfRule type="colorScale" priority="5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5 AR335 AV335">
    <cfRule type="colorScale" priority="5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5 AS335 AW335">
    <cfRule type="colorScale" priority="5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5 AT335 AX335">
    <cfRule type="colorScale" priority="5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5:BB335">
    <cfRule type="colorScale" priority="5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330 AQ330 AU330">
    <cfRule type="colorScale" priority="5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30 AR330 AV330">
    <cfRule type="colorScale" priority="5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30 AS330 AW330">
    <cfRule type="colorScale" priority="5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0 AT330 AX330">
    <cfRule type="colorScale" priority="5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30:BB330">
    <cfRule type="colorScale" priority="5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31 AQ331 AU331">
    <cfRule type="colorScale" priority="5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31 AR331 AV331">
    <cfRule type="colorScale" priority="5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31 AS331 AW331">
    <cfRule type="colorScale" priority="5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31 AT331 AX331">
    <cfRule type="colorScale" priority="5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31:BB331">
    <cfRule type="colorScale" priority="5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32 AQ332 AU332">
    <cfRule type="colorScale" priority="5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332 AR332 AV332">
    <cfRule type="colorScale" priority="5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32 AS332 AW332">
    <cfRule type="colorScale" priority="5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332 AT332 AX332">
    <cfRule type="colorScale" priority="5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32:BB332">
    <cfRule type="colorScale" priority="5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1 BK41 BO41">
    <cfRule type="colorScale" priority="5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1 BL41 BP41">
    <cfRule type="colorScale" priority="5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1 BM41 BQ41">
    <cfRule type="colorScale" priority="5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1 BN41 BR41">
    <cfRule type="colorScale" priority="5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1:BV41">
    <cfRule type="colorScale" priority="5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8 BK48 BO48">
    <cfRule type="colorScale" priority="5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8 BL48 BP48">
    <cfRule type="colorScale" priority="5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8 BM48 BQ48">
    <cfRule type="colorScale" priority="5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8 BJ48 BR48">
    <cfRule type="colorScale" priority="5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8:BV48">
    <cfRule type="colorScale" priority="5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9 BK49 BO49">
    <cfRule type="colorScale" priority="5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9 BL49 BP49">
    <cfRule type="colorScale" priority="5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9 BI49 BQ49">
    <cfRule type="colorScale" priority="5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9 BJ49 BR49">
    <cfRule type="colorScale" priority="5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9:BV49">
    <cfRule type="colorScale" priority="5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0 BG50 BO50">
    <cfRule type="colorScale" priority="5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0 BL50 BP50">
    <cfRule type="colorScale" priority="5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0 BI50 BQ50">
    <cfRule type="colorScale" priority="5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0 BJ50 BR50">
    <cfRule type="colorScale" priority="5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0:BV50">
    <cfRule type="colorScale" priority="5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1 BK51 BO51">
    <cfRule type="colorScale" priority="5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1 BL51 BP51">
    <cfRule type="colorScale" priority="5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1 BM51 BQ51">
    <cfRule type="colorScale" priority="5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1 BN51 BR51">
    <cfRule type="colorScale" priority="5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1:BV51">
    <cfRule type="colorScale" priority="5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2 BG52 BO52">
    <cfRule type="colorScale" priority="5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2 BL52 BP52">
    <cfRule type="colorScale" priority="5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2 BM52 BQ52">
    <cfRule type="colorScale" priority="5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2 BN52 BR52">
    <cfRule type="colorScale" priority="5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2:BV52">
    <cfRule type="colorScale" priority="5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53 BK53 BO53">
    <cfRule type="colorScale" priority="5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3 BL53 BP53">
    <cfRule type="colorScale" priority="5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3 BI53 BQ53">
    <cfRule type="colorScale" priority="5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3 BJ53 BR53">
    <cfRule type="colorScale" priority="5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3:BV53">
    <cfRule type="colorScale" priority="5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4 BG54 BO54">
    <cfRule type="colorScale" priority="5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4 BH54 BP54">
    <cfRule type="colorScale" priority="5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4 BI54 BQ54">
    <cfRule type="colorScale" priority="5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4 BJ54 BR54">
    <cfRule type="colorScale" priority="5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4:BV54">
    <cfRule type="colorScale" priority="5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5 BG55 BO55">
    <cfRule type="colorScale" priority="5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5 BH55 BP55">
    <cfRule type="colorScale" priority="5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5 BI55 BQ55">
    <cfRule type="colorScale" priority="5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5 BJ55 BR55">
    <cfRule type="colorScale" priority="5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5:BV55">
    <cfRule type="colorScale" priority="5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6 BG56 BO56">
    <cfRule type="colorScale" priority="5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6 BH56 BP56">
    <cfRule type="colorScale" priority="5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56 BI56 BQ56">
    <cfRule type="colorScale" priority="5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56 BJ56 BR56">
    <cfRule type="colorScale" priority="5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6:BV56">
    <cfRule type="colorScale" priority="5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7 BG57 BO57">
    <cfRule type="colorScale" priority="5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7 BH57 BP57">
    <cfRule type="colorScale" priority="5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7 BM57 BQ57">
    <cfRule type="colorScale" priority="5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7 BN57 BR57">
    <cfRule type="colorScale" priority="5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7:BV57">
    <cfRule type="colorScale" priority="5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8 BG58 BO58">
    <cfRule type="colorScale" priority="5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58 BH58 BP58">
    <cfRule type="colorScale" priority="5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8 BM58 BQ58">
    <cfRule type="colorScale" priority="5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8 BN58 BR58">
    <cfRule type="colorScale" priority="5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8:BV58">
    <cfRule type="colorScale" priority="5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59 BG59 BO59">
    <cfRule type="colorScale" priority="5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9 BL59 BP59">
    <cfRule type="colorScale" priority="5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59 BM59 BQ59">
    <cfRule type="colorScale" priority="5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59 BN59 BR59">
    <cfRule type="colorScale" priority="5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59:BV59">
    <cfRule type="colorScale" priority="5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60 BK60 BO60">
    <cfRule type="colorScale" priority="5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60 BL60 BP60">
    <cfRule type="colorScale" priority="5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60 BM60 BQ60">
    <cfRule type="colorScale" priority="5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60 BN60 BR60">
    <cfRule type="colorScale" priority="5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60:BV60">
    <cfRule type="colorScale" priority="5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61 BK61 BO61">
    <cfRule type="colorScale" priority="5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61 BH61 BP61">
    <cfRule type="colorScale" priority="5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61 BM61 BQ61">
    <cfRule type="colorScale" priority="5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61 BN61 BR61">
    <cfRule type="colorScale" priority="5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61:BV61">
    <cfRule type="colorScale" priority="5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62 BG62 BO62">
    <cfRule type="colorScale" priority="5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62 BH62 BP62">
    <cfRule type="colorScale" priority="5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62 BM62 BQ62">
    <cfRule type="colorScale" priority="5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62 BN62 BR62">
    <cfRule type="colorScale" priority="5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62:BV62">
    <cfRule type="colorScale" priority="5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5 BK45 BO45">
    <cfRule type="colorScale" priority="5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5 BL45 BP45">
    <cfRule type="colorScale" priority="5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5 BM45 BQ45">
    <cfRule type="colorScale" priority="5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5 BN45 BR45">
    <cfRule type="colorScale" priority="5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5:BV45">
    <cfRule type="colorScale" priority="5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6 BK46 BO46">
    <cfRule type="colorScale" priority="5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6 BL46 BP46">
    <cfRule type="colorScale" priority="5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6 BM46 BQ46">
    <cfRule type="colorScale" priority="5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6 BN46 BR46">
    <cfRule type="colorScale" priority="5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6:BV46">
    <cfRule type="colorScale" priority="5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7 BK47 BO47">
    <cfRule type="colorScale" priority="5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7 BL47 BP47">
    <cfRule type="colorScale" priority="5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7 BM47 BQ47">
    <cfRule type="colorScale" priority="5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7 BN47 BR47">
    <cfRule type="colorScale" priority="5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7:BV47">
    <cfRule type="colorScale" priority="5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2 BK42 BO42">
    <cfRule type="colorScale" priority="5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2 BL42 BP42">
    <cfRule type="colorScale" priority="5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2 BM42 BQ42">
    <cfRule type="colorScale" priority="5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2 BN42 BR42">
    <cfRule type="colorScale" priority="5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2:BV42">
    <cfRule type="colorScale" priority="5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3 BK43 BO43">
    <cfRule type="colorScale" priority="5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43 BL43 BP43">
    <cfRule type="colorScale" priority="5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3 BM43 BQ43">
    <cfRule type="colorScale" priority="5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3 BN43 BR43">
    <cfRule type="colorScale" priority="5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43:BV43">
    <cfRule type="colorScale" priority="5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44 BK44 BO44">
    <cfRule type="colorScale" priority="5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4 BL44 BP44">
    <cfRule type="colorScale" priority="5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4 BM44 BQ44">
    <cfRule type="colorScale" priority="5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4 BN44 BR44">
    <cfRule type="colorScale" priority="5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4:BV44">
    <cfRule type="colorScale" priority="5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1 BK361 BO361">
    <cfRule type="colorScale" priority="5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1 BL361 BP361">
    <cfRule type="colorScale" priority="5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1 BM361 BQ361">
    <cfRule type="colorScale" priority="5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1 BN361 BR361">
    <cfRule type="colorScale" priority="5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1:BV361">
    <cfRule type="colorScale" priority="5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8 BK368 BO368">
    <cfRule type="colorScale" priority="5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8 BL368 BP368">
    <cfRule type="colorScale" priority="5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8 BM368 BQ368">
    <cfRule type="colorScale" priority="5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8 BN368 BR368">
    <cfRule type="colorScale" priority="5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8:BV368">
    <cfRule type="colorScale" priority="5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9 BK369 BO369">
    <cfRule type="colorScale" priority="5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9 BL369 BP369">
    <cfRule type="colorScale" priority="5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9 BM369 BQ369">
    <cfRule type="colorScale" priority="5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9 BN369 BR369">
    <cfRule type="colorScale" priority="5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9:BV369">
    <cfRule type="colorScale" priority="5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0 BG370 BO370">
    <cfRule type="colorScale" priority="5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70 BL370 BP370">
    <cfRule type="colorScale" priority="5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70 BM370 BQ370">
    <cfRule type="colorScale" priority="5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70 BN370 BR370">
    <cfRule type="colorScale" priority="5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0:BV370">
    <cfRule type="colorScale" priority="5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71 BK371 BO371">
    <cfRule type="colorScale" priority="5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71 BL371 BP371">
    <cfRule type="colorScale" priority="5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71 BI371 BQ371">
    <cfRule type="colorScale" priority="5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1 BJ371 BR371">
    <cfRule type="colorScale" priority="5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1:BV371">
    <cfRule type="colorScale" priority="5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72 BK372 BO372">
    <cfRule type="colorScale" priority="5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72 BL372 BP372">
    <cfRule type="colorScale" priority="5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72 BI372 BQ372">
    <cfRule type="colorScale" priority="5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2 BJ372 BR372">
    <cfRule type="colorScale" priority="5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2:BV372">
    <cfRule type="colorScale" priority="5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3 BG373 BO373">
    <cfRule type="colorScale" priority="5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3 BH373 BP373">
    <cfRule type="colorScale" priority="5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73 BI373 BQ373">
    <cfRule type="colorScale" priority="5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3 BJ373 BR373">
    <cfRule type="colorScale" priority="5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3:BV373">
    <cfRule type="colorScale" priority="5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4 BG374 BO374">
    <cfRule type="colorScale" priority="5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4 BH374 BP374">
    <cfRule type="colorScale" priority="5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74 BI374 BQ374">
    <cfRule type="colorScale" priority="5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4 BJ374 BR374">
    <cfRule type="colorScale" priority="5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4:BV374">
    <cfRule type="colorScale" priority="5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5 BG375 BO375">
    <cfRule type="colorScale" priority="5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5 BH375 BP375">
    <cfRule type="colorScale" priority="5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75 BI375 BQ375">
    <cfRule type="colorScale" priority="5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5 BJ375 BR375">
    <cfRule type="colorScale" priority="5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5:BV375">
    <cfRule type="colorScale" priority="5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6 BG376 BO376">
    <cfRule type="colorScale" priority="5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6 BH376 BP376">
    <cfRule type="colorScale" priority="5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76 BI376 BQ376">
    <cfRule type="colorScale" priority="5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6 BJ376 BR376">
    <cfRule type="colorScale" priority="5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6:BV376">
    <cfRule type="colorScale" priority="5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7 BG377 BO377">
    <cfRule type="colorScale" priority="5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7 BH377 BP377">
    <cfRule type="colorScale" priority="5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77 BM377 BQ377">
    <cfRule type="colorScale" priority="5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77 BN377 BR377">
    <cfRule type="colorScale" priority="5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7:BV377">
    <cfRule type="colorScale" priority="5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8 BG378 BO378">
    <cfRule type="colorScale" priority="5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8 BH378 BP378">
    <cfRule type="colorScale" priority="5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78 BM378 BQ378">
    <cfRule type="colorScale" priority="5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78 BN378 BR378">
    <cfRule type="colorScale" priority="5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8:BV378">
    <cfRule type="colorScale" priority="5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79 BG379 BO379">
    <cfRule type="colorScale" priority="5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79 BH379 BP379">
    <cfRule type="colorScale" priority="5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79 BM379 BQ379">
    <cfRule type="colorScale" priority="5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79 BJ379 BR379">
    <cfRule type="colorScale" priority="5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79:BV379">
    <cfRule type="colorScale" priority="5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80 BG380 BO380">
    <cfRule type="colorScale" priority="5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80 BH380 BP380">
    <cfRule type="colorScale" priority="5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80 BI380 BQ380">
    <cfRule type="colorScale" priority="5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80 BJ380 BR380">
    <cfRule type="colorScale" priority="5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80:BV380">
    <cfRule type="colorScale" priority="5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81 BG381 BO381">
    <cfRule type="colorScale" priority="5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81 BH381 BP381">
    <cfRule type="colorScale" priority="5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81 BI381 BQ381">
    <cfRule type="colorScale" priority="5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81 BJ381 BR381">
    <cfRule type="colorScale" priority="5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81:BV381">
    <cfRule type="colorScale" priority="5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82 BG382 BO382">
    <cfRule type="colorScale" priority="5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82 BH382 BP382">
    <cfRule type="colorScale" priority="5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82 BI382 BQ382">
    <cfRule type="colorScale" priority="5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82 BJ382 BR382">
    <cfRule type="colorScale" priority="5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82:BV382">
    <cfRule type="colorScale" priority="5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5 BK365 BO365">
    <cfRule type="colorScale" priority="5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5 BL365 BP365">
    <cfRule type="colorScale" priority="5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5 BM365 BQ365">
    <cfRule type="colorScale" priority="5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5 BN365 BR365">
    <cfRule type="colorScale" priority="5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5:BV365">
    <cfRule type="colorScale" priority="5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6 BK366 BO366">
    <cfRule type="colorScale" priority="5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6 BL366 BP366">
    <cfRule type="colorScale" priority="5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6 BM366 BQ366">
    <cfRule type="colorScale" priority="5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6 BN366 BR366">
    <cfRule type="colorScale" priority="5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6:BV366">
    <cfRule type="colorScale" priority="5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7 BK367 BO367">
    <cfRule type="colorScale" priority="5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7 BL367 BP367">
    <cfRule type="colorScale" priority="5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7 BM367 BQ367">
    <cfRule type="colorScale" priority="5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7 BN367 BR367">
    <cfRule type="colorScale" priority="5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7:BV367">
    <cfRule type="colorScale" priority="5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62 BK362 BO362">
    <cfRule type="colorScale" priority="50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62 BL362 BP362">
    <cfRule type="colorScale" priority="50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62 BM362 BQ362">
    <cfRule type="colorScale" priority="50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62 BN362 BR362">
    <cfRule type="colorScale" priority="50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62:BV362">
    <cfRule type="colorScale" priority="50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63 BK363 BO363">
    <cfRule type="colorScale" priority="50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63 BL363 BP363">
    <cfRule type="colorScale" priority="50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63 BM363 BQ363">
    <cfRule type="colorScale" priority="50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63 BN363 BR363">
    <cfRule type="colorScale" priority="50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63:BV363">
    <cfRule type="colorScale" priority="50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64 BK364 BO364">
    <cfRule type="colorScale" priority="5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64 BL364 BP364">
    <cfRule type="colorScale" priority="5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64 BM364 BQ364">
    <cfRule type="colorScale" priority="5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64 BN364 BR364">
    <cfRule type="colorScale" priority="5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64:BV364">
    <cfRule type="colorScale" priority="5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93 BK393 BO393">
    <cfRule type="colorScale" priority="5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93 BL393 BP393">
    <cfRule type="colorScale" priority="5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93 BM393 BQ393">
    <cfRule type="colorScale" priority="5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93 BN393 BR393">
    <cfRule type="colorScale" priority="5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93:BV393">
    <cfRule type="colorScale" priority="5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00 BK400 BO400">
    <cfRule type="colorScale" priority="5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0 BL400 BP400">
    <cfRule type="colorScale" priority="5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0 BM400 BQ400">
    <cfRule type="colorScale" priority="5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00 BN400 BR400">
    <cfRule type="colorScale" priority="5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0:BV400">
    <cfRule type="colorScale" priority="5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1 BG401 BO401">
    <cfRule type="colorScale" priority="5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1 BL401 BP401">
    <cfRule type="colorScale" priority="5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1 BM401 BQ401">
    <cfRule type="colorScale" priority="5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01 BN401 BR401">
    <cfRule type="colorScale" priority="5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1:BV401">
    <cfRule type="colorScale" priority="5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2 BG402 BO402">
    <cfRule type="colorScale" priority="5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402 BH402 BP402">
    <cfRule type="colorScale" priority="5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02 BI402 BQ402">
    <cfRule type="colorScale" priority="5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02 BJ402 BR402">
    <cfRule type="colorScale" priority="5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2:BV402">
    <cfRule type="colorScale" priority="5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3 BG403 BO403">
    <cfRule type="colorScale" priority="5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403 BH403 BP403">
    <cfRule type="colorScale" priority="5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403 BI403 BQ403">
    <cfRule type="colorScale" priority="5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03 BJ403 BR403">
    <cfRule type="colorScale" priority="5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3:BV403">
    <cfRule type="colorScale" priority="5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4 BG404 BO404">
    <cfRule type="colorScale" priority="5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4 BL404 BP404">
    <cfRule type="colorScale" priority="5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4 BM404 BQ404">
    <cfRule type="colorScale" priority="5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04 BJ404 BR404">
    <cfRule type="colorScale" priority="5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4:BV404">
    <cfRule type="colorScale" priority="5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5 BG405 BO405">
    <cfRule type="colorScale" priority="5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5 BL405 BP405">
    <cfRule type="colorScale" priority="5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5 BM405 BQ405">
    <cfRule type="colorScale" priority="5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05 BN405 BR405">
    <cfRule type="colorScale" priority="5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5:BV405">
    <cfRule type="colorScale" priority="5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6 BG406 BO406">
    <cfRule type="colorScale" priority="5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6 BL406 BP406">
    <cfRule type="colorScale" priority="5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6 BM406 BQ406">
    <cfRule type="colorScale" priority="5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06 BN406 BR406">
    <cfRule type="colorScale" priority="5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6:BV406">
    <cfRule type="colorScale" priority="5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07 BK407 BO407">
    <cfRule type="colorScale" priority="5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7 BL407 BP407">
    <cfRule type="colorScale" priority="5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7 BM407 BQ407">
    <cfRule type="colorScale" priority="5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07 BJ407 BR407">
    <cfRule type="colorScale" priority="5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7:BV407">
    <cfRule type="colorScale" priority="5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408 BK408 BO408">
    <cfRule type="colorScale" priority="5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8 BL408 BP408">
    <cfRule type="colorScale" priority="5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8 BM408 BQ408">
    <cfRule type="colorScale" priority="5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408 BJ408 BR408">
    <cfRule type="colorScale" priority="5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8:BV408">
    <cfRule type="colorScale" priority="5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09 BG409 BO409">
    <cfRule type="colorScale" priority="5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09 BL409 BP409">
    <cfRule type="colorScale" priority="5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09 BM409 BQ409">
    <cfRule type="colorScale" priority="5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09 BN409 BR409">
    <cfRule type="colorScale" priority="5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09:BV409">
    <cfRule type="colorScale" priority="5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10 BG410 BO410">
    <cfRule type="colorScale" priority="5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10 BL410 BP410">
    <cfRule type="colorScale" priority="5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10 BM410 BQ410">
    <cfRule type="colorScale" priority="5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10 BN410 BR410">
    <cfRule type="colorScale" priority="5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10:BV410">
    <cfRule type="colorScale" priority="5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11 BG411 BO411">
    <cfRule type="colorScale" priority="5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11 BL411 BP411">
    <cfRule type="colorScale" priority="4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11 BM411 BQ411">
    <cfRule type="colorScale" priority="4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11 BN411 BR411">
    <cfRule type="colorScale" priority="4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11:BV411">
    <cfRule type="colorScale" priority="4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12 BG412 BO412">
    <cfRule type="colorScale" priority="4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12 BL412 BP412">
    <cfRule type="colorScale" priority="4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12 BM412 BQ412">
    <cfRule type="colorScale" priority="4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12 BN412 BR412">
    <cfRule type="colorScale" priority="4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12:BV412">
    <cfRule type="colorScale" priority="4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13 BG413 BO413">
    <cfRule type="colorScale" priority="4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13 BL413 BP413">
    <cfRule type="colorScale" priority="4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13 BM413 BQ413">
    <cfRule type="colorScale" priority="4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13 BN413 BR413">
    <cfRule type="colorScale" priority="4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13:BV413">
    <cfRule type="colorScale" priority="4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414 BG414 BO414">
    <cfRule type="colorScale" priority="4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414 BL414 BP414">
    <cfRule type="colorScale" priority="4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414 BM414 BQ414">
    <cfRule type="colorScale" priority="4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414 BN414 BR414">
    <cfRule type="colorScale" priority="4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414:BV414">
    <cfRule type="colorScale" priority="4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97 BK397 BO397">
    <cfRule type="colorScale" priority="4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97 BL397 BP397">
    <cfRule type="colorScale" priority="4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97 BM397 BQ397">
    <cfRule type="colorScale" priority="4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97 BN397 BR397">
    <cfRule type="colorScale" priority="4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97:BV397">
    <cfRule type="colorScale" priority="4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98 BG398 BO398">
    <cfRule type="colorScale" priority="4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98 BL398 BP398">
    <cfRule type="colorScale" priority="4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98 BM398 BQ398">
    <cfRule type="colorScale" priority="4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98 BN398 BR398">
    <cfRule type="colorScale" priority="4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98:BV398">
    <cfRule type="colorScale" priority="4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99 BK399 BO399">
    <cfRule type="colorScale" priority="4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99 BL399 BP399">
    <cfRule type="colorScale" priority="4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99 BM399 BQ399">
    <cfRule type="colorScale" priority="4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99 BN399 BR399">
    <cfRule type="colorScale" priority="4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99:BV399">
    <cfRule type="colorScale" priority="4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94 BK394 BO394">
    <cfRule type="colorScale" priority="49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94 BL394 BP394">
    <cfRule type="colorScale" priority="49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94 BM394 BQ394">
    <cfRule type="colorScale" priority="49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94 BN394 BR394">
    <cfRule type="colorScale" priority="49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94:BV394">
    <cfRule type="colorScale" priority="49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95 BK395 BO395">
    <cfRule type="colorScale" priority="49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95 BL395 BP395">
    <cfRule type="colorScale" priority="49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95 BM395 BQ395">
    <cfRule type="colorScale" priority="49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95 BN395 BR395">
    <cfRule type="colorScale" priority="49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95:BV395">
    <cfRule type="colorScale" priority="49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96 BG396 BO396">
    <cfRule type="colorScale" priority="4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96 BL396 BP396">
    <cfRule type="colorScale" priority="4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96 BM396 BQ396">
    <cfRule type="colorScale" priority="4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96 BN396 BR396">
    <cfRule type="colorScale" priority="4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96:BV396">
    <cfRule type="colorScale" priority="4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73 BK73 BO73">
    <cfRule type="colorScale" priority="4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73 BL73 BP73">
    <cfRule type="colorScale" priority="4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73 BM73 BQ73">
    <cfRule type="colorScale" priority="4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3 BN73 BR73">
    <cfRule type="colorScale" priority="4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73:BV73">
    <cfRule type="colorScale" priority="4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0 BK80 BO80">
    <cfRule type="colorScale" priority="4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0 BL80 BP80">
    <cfRule type="colorScale" priority="4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80 BI80 BQ80">
    <cfRule type="colorScale" priority="4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80 BJ80 BR80">
    <cfRule type="colorScale" priority="4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0:BV80">
    <cfRule type="colorScale" priority="4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1 BK81 BO81">
    <cfRule type="colorScale" priority="4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1 BL81 BP81">
    <cfRule type="colorScale" priority="4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1 BM81 BQ81">
    <cfRule type="colorScale" priority="4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81 BJ81 BR81">
    <cfRule type="colorScale" priority="4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1:BV81">
    <cfRule type="colorScale" priority="4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2 BK82 BO82">
    <cfRule type="colorScale" priority="4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2 BL82 BP82">
    <cfRule type="colorScale" priority="4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2 BM82 BQ82">
    <cfRule type="colorScale" priority="4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2 BN82 BR82">
    <cfRule type="colorScale" priority="4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2:BV82">
    <cfRule type="colorScale" priority="4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3 BG83 BO83">
    <cfRule type="colorScale" priority="4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3 BH83 BP83">
    <cfRule type="colorScale" priority="4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3 BM83 BQ83">
    <cfRule type="colorScale" priority="4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3 BN83 BR83">
    <cfRule type="colorScale" priority="4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3:BV83">
    <cfRule type="colorScale" priority="4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4 BG84 BO84">
    <cfRule type="colorScale" priority="4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4 BH84 BP84">
    <cfRule type="colorScale" priority="4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4 BM84 BQ84">
    <cfRule type="colorScale" priority="4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4 BN84 BR84">
    <cfRule type="colorScale" priority="4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4:BV84">
    <cfRule type="colorScale" priority="4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5 BG85 BO85">
    <cfRule type="colorScale" priority="4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5 BH85 BP85">
    <cfRule type="colorScale" priority="4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5 BM85 BQ85">
    <cfRule type="colorScale" priority="4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5 BN85 BR85">
    <cfRule type="colorScale" priority="4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5:BV85">
    <cfRule type="colorScale" priority="4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6 BG86 BO86">
    <cfRule type="colorScale" priority="4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6 BH86 BP86">
    <cfRule type="colorScale" priority="4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6 BM86 BQ86">
    <cfRule type="colorScale" priority="4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6 BN86 BR86">
    <cfRule type="colorScale" priority="4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6:BV86">
    <cfRule type="colorScale" priority="4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7 BG87 BO87">
    <cfRule type="colorScale" priority="4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7 BH87 BP87">
    <cfRule type="colorScale" priority="4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7 BM87 BQ87">
    <cfRule type="colorScale" priority="4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7 BN87 BR87">
    <cfRule type="colorScale" priority="4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7:BV87">
    <cfRule type="colorScale" priority="4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88 BG88 BO88">
    <cfRule type="colorScale" priority="4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88 BH88 BP88">
    <cfRule type="colorScale" priority="4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8 BM88 BQ88">
    <cfRule type="colorScale" priority="4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8 BN88 BR88">
    <cfRule type="colorScale" priority="4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8:BV88">
    <cfRule type="colorScale" priority="4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89 BK89 BO89">
    <cfRule type="colorScale" priority="4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89 BL89 BP89">
    <cfRule type="colorScale" priority="4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89 BM89 BQ89">
    <cfRule type="colorScale" priority="4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89 BN89 BR89">
    <cfRule type="colorScale" priority="4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89:BV89">
    <cfRule type="colorScale" priority="4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90 BK90 BO90">
    <cfRule type="colorScale" priority="4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90 BL90 BP90">
    <cfRule type="colorScale" priority="4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0 BM90 BQ90">
    <cfRule type="colorScale" priority="4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90 BN90 BR90">
    <cfRule type="colorScale" priority="4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0:BV90">
    <cfRule type="colorScale" priority="4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91 BK91 BO91">
    <cfRule type="colorScale" priority="4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91 BL91 BP91">
    <cfRule type="colorScale" priority="4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1 BM91 BQ91">
    <cfRule type="colorScale" priority="4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91 BN91 BR91">
    <cfRule type="colorScale" priority="4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1:BV91">
    <cfRule type="colorScale" priority="4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92 BK92 BO92">
    <cfRule type="colorScale" priority="4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92 BL92 BP92">
    <cfRule type="colorScale" priority="4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2 BM92 BQ92">
    <cfRule type="colorScale" priority="4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92 BN92 BR92">
    <cfRule type="colorScale" priority="4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2:BV92">
    <cfRule type="colorScale" priority="4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93 BK93 BO93">
    <cfRule type="colorScale" priority="4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93 BL93 BP93">
    <cfRule type="colorScale" priority="4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3 BM93 BQ93">
    <cfRule type="colorScale" priority="4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93 BN93 BR93">
    <cfRule type="colorScale" priority="4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3:BV93">
    <cfRule type="colorScale" priority="4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94 BK94 BO94">
    <cfRule type="colorScale" priority="4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94 BL94 BP94">
    <cfRule type="colorScale" priority="4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94 BM94 BQ94">
    <cfRule type="colorScale" priority="4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94 BN94 BR94">
    <cfRule type="colorScale" priority="4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4:BV94">
    <cfRule type="colorScale" priority="4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77 BK77 BO77">
    <cfRule type="colorScale" priority="4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77 BL77 BP77">
    <cfRule type="colorScale" priority="4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77 BM77 BQ77">
    <cfRule type="colorScale" priority="4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7 BN77 BR77">
    <cfRule type="colorScale" priority="4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77:BV77">
    <cfRule type="colorScale" priority="4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78 BK78 BO78">
    <cfRule type="colorScale" priority="4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78 BL78 BP78">
    <cfRule type="colorScale" priority="4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78 BM78 BQ78">
    <cfRule type="colorScale" priority="4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8 BN78 BR78">
    <cfRule type="colorScale" priority="4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78:BV78">
    <cfRule type="colorScale" priority="4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79 BK79 BO79">
    <cfRule type="colorScale" priority="4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79 BL79 BP79">
    <cfRule type="colorScale" priority="4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79 BI79 BQ79">
    <cfRule type="colorScale" priority="4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79 BJ79 BR79">
    <cfRule type="colorScale" priority="4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79:BV79">
    <cfRule type="colorScale" priority="4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74 BK74 BO74">
    <cfRule type="colorScale" priority="48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74 BL74 BP74">
    <cfRule type="colorScale" priority="48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74 BM74 BQ74">
    <cfRule type="colorScale" priority="48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74 BN74 BR74">
    <cfRule type="colorScale" priority="48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74:BV74">
    <cfRule type="colorScale" priority="48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75 BK75 BO75">
    <cfRule type="colorScale" priority="48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75 BL75 BP75">
    <cfRule type="colorScale" priority="48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75 BM75 BQ75">
    <cfRule type="colorScale" priority="48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75 BN75 BR75">
    <cfRule type="colorScale" priority="48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75:BV75">
    <cfRule type="colorScale" priority="48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76 BK76 BO76">
    <cfRule type="colorScale" priority="4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76 BL76 BP76">
    <cfRule type="colorScale" priority="4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76 BM76 BQ76">
    <cfRule type="colorScale" priority="4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6 BN76 BR76">
    <cfRule type="colorScale" priority="4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76:BV76">
    <cfRule type="colorScale" priority="4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05 BK105 BO105">
    <cfRule type="colorScale" priority="4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05 BL105 BP105">
    <cfRule type="colorScale" priority="4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05 BM105 BQ105">
    <cfRule type="colorScale" priority="4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05 BN105 BR105">
    <cfRule type="colorScale" priority="4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05:BV105">
    <cfRule type="colorScale" priority="4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12 BK112 BO112">
    <cfRule type="colorScale" priority="4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2 BL112 BP112">
    <cfRule type="colorScale" priority="4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12 BM112 BQ112">
    <cfRule type="colorScale" priority="4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12 BN112 BR112">
    <cfRule type="colorScale" priority="4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2:BV112">
    <cfRule type="colorScale" priority="4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13 BK113 BO113">
    <cfRule type="colorScale" priority="4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3 BL113 BP113">
    <cfRule type="colorScale" priority="4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13 BM113 BQ113">
    <cfRule type="colorScale" priority="4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13 BN113 BR113">
    <cfRule type="colorScale" priority="4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3:BV113">
    <cfRule type="colorScale" priority="4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14 BG114 BO114">
    <cfRule type="colorScale" priority="4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4 BL114 BP114">
    <cfRule type="colorScale" priority="4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14 BM114 BQ114">
    <cfRule type="colorScale" priority="4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14 BN114 BR114">
    <cfRule type="colorScale" priority="4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4:BV114">
    <cfRule type="colorScale" priority="4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15 BK115 BO115">
    <cfRule type="colorScale" priority="4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5 BL115 BP115">
    <cfRule type="colorScale" priority="4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15 BI115 BQ115">
    <cfRule type="colorScale" priority="4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5 BJ115 BR115">
    <cfRule type="colorScale" priority="4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5:BV115">
    <cfRule type="colorScale" priority="4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16 BK116 BO116">
    <cfRule type="colorScale" priority="4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6 BL116 BP116">
    <cfRule type="colorScale" priority="4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16 BI116 BQ116">
    <cfRule type="colorScale" priority="4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6 BJ116 BR116">
    <cfRule type="colorScale" priority="4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6:BV116">
    <cfRule type="colorScale" priority="4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17 BG117 BO117">
    <cfRule type="colorScale" priority="4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17 BH117 BP117">
    <cfRule type="colorScale" priority="4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17 BI117 BQ117">
    <cfRule type="colorScale" priority="4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7 BJ117 BR117">
    <cfRule type="colorScale" priority="4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7:BV117">
    <cfRule type="colorScale" priority="4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18 BG118 BO118">
    <cfRule type="colorScale" priority="4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18 BH118 BP118">
    <cfRule type="colorScale" priority="4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18 BI118 BQ118">
    <cfRule type="colorScale" priority="4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8 BJ118 BR118">
    <cfRule type="colorScale" priority="4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8:BV118">
    <cfRule type="colorScale" priority="4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19 BG119 BO119">
    <cfRule type="colorScale" priority="4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19 BH119 BP119">
    <cfRule type="colorScale" priority="4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19 BI119 BQ119">
    <cfRule type="colorScale" priority="4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19 BJ119 BR119">
    <cfRule type="colorScale" priority="4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9:BV119">
    <cfRule type="colorScale" priority="4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0 BG120 BO120">
    <cfRule type="colorScale" priority="4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0 BH120 BP120">
    <cfRule type="colorScale" priority="4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20 BI120 BQ120">
    <cfRule type="colorScale" priority="4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20 BJ120 BR120">
    <cfRule type="colorScale" priority="4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0:BV120">
    <cfRule type="colorScale" priority="4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1 BG121 BO121">
    <cfRule type="colorScale" priority="4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1 BH121 BP121">
    <cfRule type="colorScale" priority="4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21 BM121 BQ121">
    <cfRule type="colorScale" priority="4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21 BN121 BR121">
    <cfRule type="colorScale" priority="4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1:BV121">
    <cfRule type="colorScale" priority="4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2 BG122 BO122">
    <cfRule type="colorScale" priority="4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2 BH122 BP122">
    <cfRule type="colorScale" priority="4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22 BM122 BQ122">
    <cfRule type="colorScale" priority="4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22 BN122 BR122">
    <cfRule type="colorScale" priority="4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2:BV122">
    <cfRule type="colorScale" priority="4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3 BG123 BO123">
    <cfRule type="colorScale" priority="4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3 BH123 BP123">
    <cfRule type="colorScale" priority="4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23 BI123 BQ123">
    <cfRule type="colorScale" priority="4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23 BJ123 BR123">
    <cfRule type="colorScale" priority="4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3:BV123">
    <cfRule type="colorScale" priority="4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4 BG124 BO124">
    <cfRule type="colorScale" priority="4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4 BH124 BP124">
    <cfRule type="colorScale" priority="4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24 BI124 BQ124">
    <cfRule type="colorScale" priority="4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24 BJ124 BR124">
    <cfRule type="colorScale" priority="4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4:BV124">
    <cfRule type="colorScale" priority="4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5 BG125 BO125">
    <cfRule type="colorScale" priority="4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5 BH125 BP125">
    <cfRule type="colorScale" priority="4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25 BI125 BQ125">
    <cfRule type="colorScale" priority="4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25 BJ125 BR125">
    <cfRule type="colorScale" priority="4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5:BV125">
    <cfRule type="colorScale" priority="4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26 BG126 BO126">
    <cfRule type="colorScale" priority="4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126 BH126 BP126">
    <cfRule type="colorScale" priority="4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126 BI126 BQ126">
    <cfRule type="colorScale" priority="4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26 BJ126 BR126">
    <cfRule type="colorScale" priority="4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26:BV126">
    <cfRule type="colorScale" priority="4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09 BK109 BO109">
    <cfRule type="colorScale" priority="4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09 BL109 BP109">
    <cfRule type="colorScale" priority="4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09 BM109 BQ109">
    <cfRule type="colorScale" priority="4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09 BN109 BR109">
    <cfRule type="colorScale" priority="4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09:BV109">
    <cfRule type="colorScale" priority="4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10 BK110 BO110">
    <cfRule type="colorScale" priority="4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0 BL110 BP110">
    <cfRule type="colorScale" priority="4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10 BM110 BQ110">
    <cfRule type="colorScale" priority="4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10 BN110 BR110">
    <cfRule type="colorScale" priority="4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0:BV110">
    <cfRule type="colorScale" priority="4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11 BK111 BO111">
    <cfRule type="colorScale" priority="4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11 BL111 BP111">
    <cfRule type="colorScale" priority="4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11 BM111 BQ111">
    <cfRule type="colorScale" priority="4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11 BN111 BR111">
    <cfRule type="colorScale" priority="4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11:BV111">
    <cfRule type="colorScale" priority="4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06 BK106 BO106">
    <cfRule type="colorScale" priority="47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06 BL106 BP106">
    <cfRule type="colorScale" priority="47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06 BM106 BQ106">
    <cfRule type="colorScale" priority="47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06 BN106 BR106">
    <cfRule type="colorScale" priority="47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06:BV106">
    <cfRule type="colorScale" priority="47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07 BK107 BO107">
    <cfRule type="colorScale" priority="47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07 BL107 BP107">
    <cfRule type="colorScale" priority="47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07 BM107 BQ107">
    <cfRule type="colorScale" priority="47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07 BN107 BR107">
    <cfRule type="colorScale" priority="47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07:BV107">
    <cfRule type="colorScale" priority="47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08 BK108 BO108">
    <cfRule type="colorScale" priority="4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08 BL108 BP108">
    <cfRule type="colorScale" priority="4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08 BM108 BQ108">
    <cfRule type="colorScale" priority="4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08 BN108 BR108">
    <cfRule type="colorScale" priority="4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08:BV108">
    <cfRule type="colorScale" priority="4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37 BK137 BO137">
    <cfRule type="colorScale" priority="4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37 BL137 BP137">
    <cfRule type="colorScale" priority="4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37 BM137 BQ137">
    <cfRule type="colorScale" priority="4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37 BN137 BR137">
    <cfRule type="colorScale" priority="4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37:BV137">
    <cfRule type="colorScale" priority="4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4 BK144 BO144">
    <cfRule type="colorScale" priority="4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4 BL144 BP144">
    <cfRule type="colorScale" priority="4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4 BM144 BQ144">
    <cfRule type="colorScale" priority="4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4 BN144 BR144">
    <cfRule type="colorScale" priority="4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4:BV144">
    <cfRule type="colorScale" priority="4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45 BG145 BO145">
    <cfRule type="colorScale" priority="4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5 BL145 BP145">
    <cfRule type="colorScale" priority="4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5 BM145 BQ145">
    <cfRule type="colorScale" priority="4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5 BN145 BR145">
    <cfRule type="colorScale" priority="4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5:BV145">
    <cfRule type="colorScale" priority="4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6 BK146 BO146">
    <cfRule type="colorScale" priority="4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6 BL146 BP146">
    <cfRule type="colorScale" priority="4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6 BM146 BQ146">
    <cfRule type="colorScale" priority="4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6 BN146 BR146">
    <cfRule type="colorScale" priority="4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6:BV146">
    <cfRule type="colorScale" priority="4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7 BK147 BO147">
    <cfRule type="colorScale" priority="4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7 BL147 BP147">
    <cfRule type="colorScale" priority="4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7 BM147 BQ147">
    <cfRule type="colorScale" priority="4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7 BN147 BR147">
    <cfRule type="colorScale" priority="4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7:BV147">
    <cfRule type="colorScale" priority="4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8 BK148 BO148">
    <cfRule type="colorScale" priority="4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8 BL148 BP148">
    <cfRule type="colorScale" priority="4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8 BM148 BQ148">
    <cfRule type="colorScale" priority="4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8 BN148 BR148">
    <cfRule type="colorScale" priority="4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8:BV148">
    <cfRule type="colorScale" priority="4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9 BK149 BO149">
    <cfRule type="colorScale" priority="4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9 BL149 BP149">
    <cfRule type="colorScale" priority="4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9 BM149 BQ149">
    <cfRule type="colorScale" priority="4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9 BN149 BR149">
    <cfRule type="colorScale" priority="4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9:BV149">
    <cfRule type="colorScale" priority="4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0 BK150 BO150">
    <cfRule type="colorScale" priority="4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0 BL150 BP150">
    <cfRule type="colorScale" priority="4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0 BM150 BQ150">
    <cfRule type="colorScale" priority="4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0 BN150 BR150">
    <cfRule type="colorScale" priority="4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0:BV150">
    <cfRule type="colorScale" priority="4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1 BK151 BO151">
    <cfRule type="colorScale" priority="4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1 BL151 BP151">
    <cfRule type="colorScale" priority="4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1 BM151 BQ151">
    <cfRule type="colorScale" priority="4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1 BN151 BR151">
    <cfRule type="colorScale" priority="4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1:BV151">
    <cfRule type="colorScale" priority="4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2 BK152 BO152">
    <cfRule type="colorScale" priority="4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2 BL152 BP152">
    <cfRule type="colorScale" priority="4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2 BM152 BQ152">
    <cfRule type="colorScale" priority="4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2 BN152 BR152">
    <cfRule type="colorScale" priority="4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2:BV152">
    <cfRule type="colorScale" priority="4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3 BK153 BO153">
    <cfRule type="colorScale" priority="4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3 BL153 BP153">
    <cfRule type="colorScale" priority="4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3 BM153 BQ153">
    <cfRule type="colorScale" priority="4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3 BN153 BR153">
    <cfRule type="colorScale" priority="4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3:BV153">
    <cfRule type="colorScale" priority="4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4 BK154 BO154">
    <cfRule type="colorScale" priority="4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4 BL154 BP154">
    <cfRule type="colorScale" priority="4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4 BM154 BQ154">
    <cfRule type="colorScale" priority="4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4 BN154 BR154">
    <cfRule type="colorScale" priority="4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4:BV154">
    <cfRule type="colorScale" priority="4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5 BK155 BO155">
    <cfRule type="colorScale" priority="4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5 BL155 BP155">
    <cfRule type="colorScale" priority="4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5 BM155 BQ155">
    <cfRule type="colorScale" priority="4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5 BN155 BR155">
    <cfRule type="colorScale" priority="4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5:BV155">
    <cfRule type="colorScale" priority="4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56 BK156 BO156">
    <cfRule type="colorScale" priority="4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6 BL156 BP156">
    <cfRule type="colorScale" priority="4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6 BM156 BQ156">
    <cfRule type="colorScale" priority="4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6 BN156 BR156">
    <cfRule type="colorScale" priority="4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6:BV156">
    <cfRule type="colorScale" priority="4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57 BG157 BO157">
    <cfRule type="colorScale" priority="4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7 BL157 BP157">
    <cfRule type="colorScale" priority="4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7 BM157 BQ157">
    <cfRule type="colorScale" priority="4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7 BN157 BR157">
    <cfRule type="colorScale" priority="4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7:BV157">
    <cfRule type="colorScale" priority="4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58 BG158 BO158">
    <cfRule type="colorScale" priority="4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58 BL158 BP158">
    <cfRule type="colorScale" priority="4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58 BM158 BQ158">
    <cfRule type="colorScale" priority="4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58 BN158 BR158">
    <cfRule type="colorScale" priority="4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58:BV158">
    <cfRule type="colorScale" priority="4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1 BK141 BO141">
    <cfRule type="colorScale" priority="4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1 BL141 BP141">
    <cfRule type="colorScale" priority="4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1 BM141 BQ141">
    <cfRule type="colorScale" priority="4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1 BN141 BR141">
    <cfRule type="colorScale" priority="4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1:BV141">
    <cfRule type="colorScale" priority="4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2 BK142 BO142">
    <cfRule type="colorScale" priority="4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2 BL142 BP142">
    <cfRule type="colorScale" priority="4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2 BM142 BQ142">
    <cfRule type="colorScale" priority="4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2 BN142 BR142">
    <cfRule type="colorScale" priority="4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2:BV142">
    <cfRule type="colorScale" priority="4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43 BK143 BO143">
    <cfRule type="colorScale" priority="4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3 BL143 BP143">
    <cfRule type="colorScale" priority="4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3 BM143 BQ143">
    <cfRule type="colorScale" priority="4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3 BN143 BR143">
    <cfRule type="colorScale" priority="4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3:BV143">
    <cfRule type="colorScale" priority="4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38 BK138 BO138">
    <cfRule type="colorScale" priority="4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38 BL138 BP138">
    <cfRule type="colorScale" priority="4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38 BM138 BQ138">
    <cfRule type="colorScale" priority="46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38 BN138 BR138">
    <cfRule type="colorScale" priority="4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38:BV138">
    <cfRule type="colorScale" priority="46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39 BK139 BO139">
    <cfRule type="colorScale" priority="4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39 BL139 BP139">
    <cfRule type="colorScale" priority="4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39 BM139 BQ139">
    <cfRule type="colorScale" priority="4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39 BN139 BR139">
    <cfRule type="colorScale" priority="4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39:BV139">
    <cfRule type="colorScale" priority="4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140 BG140 BO140">
    <cfRule type="colorScale" priority="4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40 BL140 BP140">
    <cfRule type="colorScale" priority="4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40 BM140 BQ140">
    <cfRule type="colorScale" priority="4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40 BN140 BR140">
    <cfRule type="colorScale" priority="4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40:BV140">
    <cfRule type="colorScale" priority="4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69 BK169 BO169">
    <cfRule type="colorScale" priority="4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69 BL169 BP169">
    <cfRule type="colorScale" priority="4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69 BM169 BQ169">
    <cfRule type="colorScale" priority="4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69 BN169 BR169">
    <cfRule type="colorScale" priority="4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69:BV169">
    <cfRule type="colorScale" priority="4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6 BK176 BO176">
    <cfRule type="colorScale" priority="4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6 BL176 BP176">
    <cfRule type="colorScale" priority="4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6 BM176 BQ176">
    <cfRule type="colorScale" priority="4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6 BN176 BR176">
    <cfRule type="colorScale" priority="4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6:BV176">
    <cfRule type="colorScale" priority="4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7 BK177 BO177">
    <cfRule type="colorScale" priority="4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7 BL177 BP177">
    <cfRule type="colorScale" priority="4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7 BM177 BQ177">
    <cfRule type="colorScale" priority="4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7 BN177 BR177">
    <cfRule type="colorScale" priority="4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7:BV177">
    <cfRule type="colorScale" priority="4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178 BG178 BO178">
    <cfRule type="colorScale" priority="4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8 BL178 BP178">
    <cfRule type="colorScale" priority="4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8 BM178 BQ178">
    <cfRule type="colorScale" priority="4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8 BN178 BR178">
    <cfRule type="colorScale" priority="4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8:BV178">
    <cfRule type="colorScale" priority="4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9 BK179 BO179">
    <cfRule type="colorScale" priority="4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9 BL179 BP179">
    <cfRule type="colorScale" priority="4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9 BM179 BQ179">
    <cfRule type="colorScale" priority="4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9 BN179 BR179">
    <cfRule type="colorScale" priority="4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9:BV179">
    <cfRule type="colorScale" priority="4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0 BK180 BO180">
    <cfRule type="colorScale" priority="4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0 BL180 BP180">
    <cfRule type="colorScale" priority="4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0 BM180 BQ180">
    <cfRule type="colorScale" priority="4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0 BN180 BR180">
    <cfRule type="colorScale" priority="4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0:BV180">
    <cfRule type="colorScale" priority="4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1 BK181 BO181">
    <cfRule type="colorScale" priority="4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1 BL181 BP181">
    <cfRule type="colorScale" priority="4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1 BM181 BQ181">
    <cfRule type="colorScale" priority="4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1 BN181 BR181">
    <cfRule type="colorScale" priority="4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1:BV181">
    <cfRule type="colorScale" priority="4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2 BK182 BO182">
    <cfRule type="colorScale" priority="4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2 BL182 BP182">
    <cfRule type="colorScale" priority="4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2 BM182 BQ182">
    <cfRule type="colorScale" priority="4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2 BN182 BR182">
    <cfRule type="colorScale" priority="4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2:BV182">
    <cfRule type="colorScale" priority="4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3 BK183 BO183">
    <cfRule type="colorScale" priority="4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3 BL183 BP183">
    <cfRule type="colorScale" priority="4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3 BM183 BQ183">
    <cfRule type="colorScale" priority="4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3 BN183 BR183">
    <cfRule type="colorScale" priority="4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3:BV183">
    <cfRule type="colorScale" priority="4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4 BK184 BO184">
    <cfRule type="colorScale" priority="4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4 BL184 BP184">
    <cfRule type="colorScale" priority="4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4 BM184 BQ184">
    <cfRule type="colorScale" priority="4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4 BN184 BR184">
    <cfRule type="colorScale" priority="4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4:BV184">
    <cfRule type="colorScale" priority="4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5 BK185 BO185">
    <cfRule type="colorScale" priority="4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5 BL185 BP185">
    <cfRule type="colorScale" priority="4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5 BM185 BQ185">
    <cfRule type="colorScale" priority="4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5 BN185 BR185">
    <cfRule type="colorScale" priority="4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5:BV185">
    <cfRule type="colorScale" priority="4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6 BK186 BO186">
    <cfRule type="colorScale" priority="4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6 BL186 BP186">
    <cfRule type="colorScale" priority="4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6 BM186 BQ186">
    <cfRule type="colorScale" priority="4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6 BN186 BR186">
    <cfRule type="colorScale" priority="4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6:BV186">
    <cfRule type="colorScale" priority="4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7 BK187 BO187">
    <cfRule type="colorScale" priority="4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7 BL187 BP187">
    <cfRule type="colorScale" priority="4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7 BM187 BQ187">
    <cfRule type="colorScale" priority="4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7 BN187 BR187">
    <cfRule type="colorScale" priority="4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7:BV187">
    <cfRule type="colorScale" priority="4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8 BK188 BO188">
    <cfRule type="colorScale" priority="4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8 BL188 BP188">
    <cfRule type="colorScale" priority="4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8 BM188 BQ188">
    <cfRule type="colorScale" priority="4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8 BN188 BR188">
    <cfRule type="colorScale" priority="4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8:BV188">
    <cfRule type="colorScale" priority="4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89 BK189 BO189">
    <cfRule type="colorScale" priority="4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89 BL189 BP189">
    <cfRule type="colorScale" priority="4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89 BM189 BQ189">
    <cfRule type="colorScale" priority="4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89 BN189 BR189">
    <cfRule type="colorScale" priority="4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89:BV189">
    <cfRule type="colorScale" priority="4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90 BK190 BO190">
    <cfRule type="colorScale" priority="4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90 BL190 BP190">
    <cfRule type="colorScale" priority="4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90 BM190 BQ190">
    <cfRule type="colorScale" priority="4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90 BN190 BR190">
    <cfRule type="colorScale" priority="4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90:BV190">
    <cfRule type="colorScale" priority="4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3 BK173 BO173">
    <cfRule type="colorScale" priority="4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3 BL173 BP173">
    <cfRule type="colorScale" priority="4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3 BM173 BQ173">
    <cfRule type="colorScale" priority="4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3 BN173 BR173">
    <cfRule type="colorScale" priority="4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3:BV173">
    <cfRule type="colorScale" priority="4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4 BK174 BO174">
    <cfRule type="colorScale" priority="4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4 BL174 BP174">
    <cfRule type="colorScale" priority="4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4 BM174 BQ174">
    <cfRule type="colorScale" priority="4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4 BN174 BR174">
    <cfRule type="colorScale" priority="4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4:BV174">
    <cfRule type="colorScale" priority="4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5 BK175 BO175">
    <cfRule type="colorScale" priority="4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5 BL175 BP175">
    <cfRule type="colorScale" priority="4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5 BM175 BQ175">
    <cfRule type="colorScale" priority="4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75 BJ175 BR175">
    <cfRule type="colorScale" priority="4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5:BV175">
    <cfRule type="colorScale" priority="4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170 BK170 BO170">
    <cfRule type="colorScale" priority="4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70 BL170 BP170">
    <cfRule type="colorScale" priority="4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70 BM170 BQ170">
    <cfRule type="colorScale" priority="4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70 BN170 BR170">
    <cfRule type="colorScale" priority="4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70:BV170">
    <cfRule type="colorScale" priority="4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71 BK171 BO171">
    <cfRule type="colorScale" priority="4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71 BL171 BP171">
    <cfRule type="colorScale" priority="4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71 BM171 BQ171">
    <cfRule type="colorScale" priority="4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71 BN171 BR171">
    <cfRule type="colorScale" priority="4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71:BV171">
    <cfRule type="colorScale" priority="4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172 BK172 BO172">
    <cfRule type="colorScale" priority="4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172 BL172 BP172">
    <cfRule type="colorScale" priority="4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172 BM172 BQ172">
    <cfRule type="colorScale" priority="4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172 BN172 BR172">
    <cfRule type="colorScale" priority="4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72:BV172">
    <cfRule type="colorScale" priority="4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01 BK201 BO201">
    <cfRule type="colorScale" priority="4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01 BL201 BP201">
    <cfRule type="colorScale" priority="4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01 BM201 BQ201">
    <cfRule type="colorScale" priority="4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01 BN201 BR201">
    <cfRule type="colorScale" priority="4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1:BV201">
    <cfRule type="colorScale" priority="4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08 BG208 BO208">
    <cfRule type="colorScale" priority="4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08 BL208 BP208">
    <cfRule type="colorScale" priority="4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08 BI208 BQ208">
    <cfRule type="colorScale" priority="4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08 BJ208 BR208">
    <cfRule type="colorScale" priority="4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8:BV208">
    <cfRule type="colorScale" priority="4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09 BG209 BO209">
    <cfRule type="colorScale" priority="4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09 BH209 BP209">
    <cfRule type="colorScale" priority="4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09 BI209 BQ209">
    <cfRule type="colorScale" priority="4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09 BJ209 BR209">
    <cfRule type="colorScale" priority="4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9:BV209">
    <cfRule type="colorScale" priority="4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0 BG210 BO210">
    <cfRule type="colorScale" priority="4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0 BH210 BP210">
    <cfRule type="colorScale" priority="4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0 BI210 BQ210">
    <cfRule type="colorScale" priority="4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0 BJ210 BR210">
    <cfRule type="colorScale" priority="4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0:BV210">
    <cfRule type="colorScale" priority="4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1 BG211 BO211">
    <cfRule type="colorScale" priority="4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1 BH211 BP211">
    <cfRule type="colorScale" priority="4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1 BI211 BQ211">
    <cfRule type="colorScale" priority="4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1 BJ211 BR211">
    <cfRule type="colorScale" priority="4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1:BV211">
    <cfRule type="colorScale" priority="4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2 BG212 BO212">
    <cfRule type="colorScale" priority="4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2 BH212 BP212">
    <cfRule type="colorScale" priority="4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2 BI212 BQ212">
    <cfRule type="colorScale" priority="4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2 BJ212 BR212">
    <cfRule type="colorScale" priority="4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2:BV212">
    <cfRule type="colorScale" priority="4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3 BG213 BO213">
    <cfRule type="colorScale" priority="4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3 BH213 BP213">
    <cfRule type="colorScale" priority="4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3 BI213 BQ213">
    <cfRule type="colorScale" priority="4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3 BJ213 BR213">
    <cfRule type="colorScale" priority="4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3:BV213">
    <cfRule type="colorScale" priority="4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4 BG214 BO214">
    <cfRule type="colorScale" priority="4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4 BH214 BP214">
    <cfRule type="colorScale" priority="4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4 BI214 BQ214">
    <cfRule type="colorScale" priority="4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4 BJ214 BR214">
    <cfRule type="colorScale" priority="4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4:BV214">
    <cfRule type="colorScale" priority="4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5 BG215 BO215">
    <cfRule type="colorScale" priority="4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5 BH215 BP215">
    <cfRule type="colorScale" priority="4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5 BI215 BQ215">
    <cfRule type="colorScale" priority="4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5 BJ215 BR215">
    <cfRule type="colorScale" priority="4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5:BV215">
    <cfRule type="colorScale" priority="4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6 BG216 BO216">
    <cfRule type="colorScale" priority="4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6 BH216 BP216">
    <cfRule type="colorScale" priority="4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6 BI216 BQ216">
    <cfRule type="colorScale" priority="4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6 BJ216 BR216">
    <cfRule type="colorScale" priority="4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6:BV216">
    <cfRule type="colorScale" priority="4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7 BG217 BO217">
    <cfRule type="colorScale" priority="4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7 BH217 BP217">
    <cfRule type="colorScale" priority="4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7 BI217 BQ217">
    <cfRule type="colorScale" priority="4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7 BJ217 BR217">
    <cfRule type="colorScale" priority="4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7:BV217">
    <cfRule type="colorScale" priority="4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8 BG218 BO218">
    <cfRule type="colorScale" priority="4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8 BH218 BP218">
    <cfRule type="colorScale" priority="4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8 BI218 BQ218">
    <cfRule type="colorScale" priority="4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8 BJ218 BR218">
    <cfRule type="colorScale" priority="4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8:BV218">
    <cfRule type="colorScale" priority="4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19 BG219 BO219">
    <cfRule type="colorScale" priority="4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19 BH219 BP219">
    <cfRule type="colorScale" priority="4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19 BI219 BQ219">
    <cfRule type="colorScale" priority="4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19 BJ219 BR219">
    <cfRule type="colorScale" priority="4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19:BV219">
    <cfRule type="colorScale" priority="4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20 BG220 BO220">
    <cfRule type="colorScale" priority="4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20 BH220 BP220">
    <cfRule type="colorScale" priority="4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20 BI220 BQ220">
    <cfRule type="colorScale" priority="4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20 BJ220 BR220">
    <cfRule type="colorScale" priority="4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20:BV220">
    <cfRule type="colorScale" priority="4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21 BG221 BO221">
    <cfRule type="colorScale" priority="4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21 BH221 BP221">
    <cfRule type="colorScale" priority="4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21 BI221 BQ221">
    <cfRule type="colorScale" priority="4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21 BJ221 BR221">
    <cfRule type="colorScale" priority="4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21:BV221">
    <cfRule type="colorScale" priority="4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22 BG222 BO222">
    <cfRule type="colorScale" priority="4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22 BH222 BP222">
    <cfRule type="colorScale" priority="4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22 BI222 BQ222">
    <cfRule type="colorScale" priority="4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22 BJ222 BR222">
    <cfRule type="colorScale" priority="4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22:BV222">
    <cfRule type="colorScale" priority="4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05 BG205 BO205">
    <cfRule type="colorScale" priority="4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05 BL205 BP205">
    <cfRule type="colorScale" priority="4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05 BM205 BQ205">
    <cfRule type="colorScale" priority="4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05 BN205 BR205">
    <cfRule type="colorScale" priority="4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5:BV205">
    <cfRule type="colorScale" priority="4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06 BG206 BO206">
    <cfRule type="colorScale" priority="4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06 BL206 BP206">
    <cfRule type="colorScale" priority="4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06 BM206 BQ206">
    <cfRule type="colorScale" priority="4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06 BN206 BR206">
    <cfRule type="colorScale" priority="4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6:BV206">
    <cfRule type="colorScale" priority="4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07 BG207 BO207">
    <cfRule type="colorScale" priority="4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07 BL207 BP207">
    <cfRule type="colorScale" priority="4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07 BM207 BQ207">
    <cfRule type="colorScale" priority="4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07 BN207 BR207">
    <cfRule type="colorScale" priority="4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7:BV207">
    <cfRule type="colorScale" priority="4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02 BK202 BO202">
    <cfRule type="colorScale" priority="4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02 BL202 BP202">
    <cfRule type="colorScale" priority="4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02 BM202 BQ202">
    <cfRule type="colorScale" priority="4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02 BN202 BR202">
    <cfRule type="colorScale" priority="4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02:BV202">
    <cfRule type="colorScale" priority="4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03 BK203 BO203">
    <cfRule type="colorScale" priority="4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03 BL203 BP203">
    <cfRule type="colorScale" priority="4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03 BI203 BQ203">
    <cfRule type="colorScale" priority="4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03 BJ203 BR203">
    <cfRule type="colorScale" priority="4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03:BV203">
    <cfRule type="colorScale" priority="4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04 BG204 BO204">
    <cfRule type="colorScale" priority="4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04 BH204 BP204">
    <cfRule type="colorScale" priority="4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04 BI204 BQ204">
    <cfRule type="colorScale" priority="4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04 BN204 BR204">
    <cfRule type="colorScale" priority="4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04:BV204">
    <cfRule type="colorScale" priority="4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33 BG233 BO233">
    <cfRule type="colorScale" priority="4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33 BH233 BP233">
    <cfRule type="colorScale" priority="4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33 BI233 BQ233">
    <cfRule type="colorScale" priority="4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33 BJ233 BR233">
    <cfRule type="colorScale" priority="4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33:BV233">
    <cfRule type="colorScale" priority="4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0 BK240 BO240">
    <cfRule type="colorScale" priority="4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0 BL240 BP240">
    <cfRule type="colorScale" priority="4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0 BM240 BQ240">
    <cfRule type="colorScale" priority="4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0 BN240 BR240">
    <cfRule type="colorScale" priority="4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0:BV240">
    <cfRule type="colorScale" priority="4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1 BK241 BO241">
    <cfRule type="colorScale" priority="4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1 BL241 BP241">
    <cfRule type="colorScale" priority="4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1 BM241 BQ241">
    <cfRule type="colorScale" priority="4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41 BJ241 BR241">
    <cfRule type="colorScale" priority="4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1:BV241">
    <cfRule type="colorScale" priority="4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2 BK242 BO242">
    <cfRule type="colorScale" priority="4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2 BL242 BP242">
    <cfRule type="colorScale" priority="4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42 BI242 BQ242">
    <cfRule type="colorScale" priority="4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42 BJ242 BR242">
    <cfRule type="colorScale" priority="4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2:BV242">
    <cfRule type="colorScale" priority="4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43 BG243 BO243">
    <cfRule type="colorScale" priority="4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3 BL243 BP243">
    <cfRule type="colorScale" priority="4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43 BI243 BQ243">
    <cfRule type="colorScale" priority="4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43 BJ243 BR243">
    <cfRule type="colorScale" priority="4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3:BV243">
    <cfRule type="colorScale" priority="4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4 BK244 BO244">
    <cfRule type="colorScale" priority="4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4 BL244 BP244">
    <cfRule type="colorScale" priority="4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4 BM244 BQ244">
    <cfRule type="colorScale" priority="4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4 BN244 BR244">
    <cfRule type="colorScale" priority="4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4:BV244">
    <cfRule type="colorScale" priority="4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5 BK245 BO245">
    <cfRule type="colorScale" priority="4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5 BL245 BP245">
    <cfRule type="colorScale" priority="4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5 BM245 BQ245">
    <cfRule type="colorScale" priority="4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5 BN245 BR245">
    <cfRule type="colorScale" priority="4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5:BV245">
    <cfRule type="colorScale" priority="4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6 BK246 BO246">
    <cfRule type="colorScale" priority="4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6 BL246 BP246">
    <cfRule type="colorScale" priority="4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6 BM246 BQ246">
    <cfRule type="colorScale" priority="4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6 BN246 BR246">
    <cfRule type="colorScale" priority="4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6:BV246">
    <cfRule type="colorScale" priority="4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7 BK247 BO247">
    <cfRule type="colorScale" priority="4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7 BL247 BP247">
    <cfRule type="colorScale" priority="4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7 BM247 BQ247">
    <cfRule type="colorScale" priority="4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7 BN247 BR247">
    <cfRule type="colorScale" priority="4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7:BV247">
    <cfRule type="colorScale" priority="4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48 BK248 BO248">
    <cfRule type="colorScale" priority="4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48 BL248 BP248">
    <cfRule type="colorScale" priority="4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48 BM248 BQ248">
    <cfRule type="colorScale" priority="4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8 BN248 BR248">
    <cfRule type="colorScale" priority="4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8:BV248">
    <cfRule type="colorScale" priority="4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49 BG249 BO249">
    <cfRule type="colorScale" priority="4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49 BH249 BP249">
    <cfRule type="colorScale" priority="4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49 BI249 BQ249">
    <cfRule type="colorScale" priority="4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49 BJ249 BR249">
    <cfRule type="colorScale" priority="4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49:BV249">
    <cfRule type="colorScale" priority="4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50 BG250 BO250">
    <cfRule type="colorScale" priority="4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50 BH250 BP250">
    <cfRule type="colorScale" priority="4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0 BI250 BQ250">
    <cfRule type="colorScale" priority="4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0 BN250 BR250">
    <cfRule type="colorScale" priority="4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50:BV250">
    <cfRule type="colorScale" priority="4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51 BG251 BO251">
    <cfRule type="colorScale" priority="4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51 BH251 BP251">
    <cfRule type="colorScale" priority="4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1 BI251 BQ251">
    <cfRule type="colorScale" priority="4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1 BN251 BR251">
    <cfRule type="colorScale" priority="4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51:BV251">
    <cfRule type="colorScale" priority="4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52 BG252 BO252">
    <cfRule type="colorScale" priority="4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52 BH252 BP252">
    <cfRule type="colorScale" priority="4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2 BI252 BQ252">
    <cfRule type="colorScale" priority="4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2 BN252 BR252">
    <cfRule type="colorScale" priority="4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52:BV252">
    <cfRule type="colorScale" priority="4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53 BG253 BO253">
    <cfRule type="colorScale" priority="4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53 BH253 BP253">
    <cfRule type="colorScale" priority="4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3 BI253 BQ253">
    <cfRule type="colorScale" priority="4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3 BN253 BR253">
    <cfRule type="colorScale" priority="4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53:BV253">
    <cfRule type="colorScale" priority="4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54 BG254 BO254">
    <cfRule type="colorScale" priority="4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54 BH254 BP254">
    <cfRule type="colorScale" priority="4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54 BI254 BQ254">
    <cfRule type="colorScale" priority="4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54 BN254 BR254">
    <cfRule type="colorScale" priority="4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54:BV254">
    <cfRule type="colorScale" priority="4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37 BK237 BO237">
    <cfRule type="colorScale" priority="4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7 BL237 BP237">
    <cfRule type="colorScale" priority="4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37 BM237 BQ237">
    <cfRule type="colorScale" priority="4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37 BJ237 BR237">
    <cfRule type="colorScale" priority="4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37:BV237">
    <cfRule type="colorScale" priority="4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38 BG238 BO238">
    <cfRule type="colorScale" priority="4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8 BL238 BP238">
    <cfRule type="colorScale" priority="4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38 BM238 BQ238">
    <cfRule type="colorScale" priority="4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38 BN238 BR238">
    <cfRule type="colorScale" priority="4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38:BV238">
    <cfRule type="colorScale" priority="4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39 BG239 BO239">
    <cfRule type="colorScale" priority="4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9 BL239 BP239">
    <cfRule type="colorScale" priority="4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39 BM239 BQ239">
    <cfRule type="colorScale" priority="4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39 BN239 BR239">
    <cfRule type="colorScale" priority="4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39:BV239">
    <cfRule type="colorScale" priority="4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34 BK234 BO234">
    <cfRule type="colorScale" priority="4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34 BL234 BP234">
    <cfRule type="colorScale" priority="4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34 BI234 BQ234">
    <cfRule type="colorScale" priority="4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34 BJ234 BR234">
    <cfRule type="colorScale" priority="4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34:BV234">
    <cfRule type="colorScale" priority="4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35 BK235 BO235">
    <cfRule type="colorScale" priority="4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35 BL235 BP235">
    <cfRule type="colorScale" priority="4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35 BM235 BQ235">
    <cfRule type="colorScale" priority="4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35 BJ235 BR235">
    <cfRule type="colorScale" priority="4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35:BV235">
    <cfRule type="colorScale" priority="4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36 BK236 BO236">
    <cfRule type="colorScale" priority="4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36 BL236 BP236">
    <cfRule type="colorScale" priority="4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36 BM236 BQ236">
    <cfRule type="colorScale" priority="4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36 BJ236 BR236">
    <cfRule type="colorScale" priority="4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36:BV236">
    <cfRule type="colorScale" priority="4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65 BG265 BO265">
    <cfRule type="colorScale" priority="4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65 BH265 BP265">
    <cfRule type="colorScale" priority="4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65 BI265 BQ265">
    <cfRule type="colorScale" priority="4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65 BJ265 BR265">
    <cfRule type="colorScale" priority="4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65:BV265">
    <cfRule type="colorScale" priority="4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72 BG272 BO272">
    <cfRule type="colorScale" priority="4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2 BH272 BP272">
    <cfRule type="colorScale" priority="4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2 BI272 BQ272">
    <cfRule type="colorScale" priority="4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2 BJ272 BR272">
    <cfRule type="colorScale" priority="4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2:BV272">
    <cfRule type="colorScale" priority="4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73 BG273 BO273">
    <cfRule type="colorScale" priority="4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3 BH273 BP273">
    <cfRule type="colorScale" priority="4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3 BI273 BQ273">
    <cfRule type="colorScale" priority="4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3 BJ273 BR273">
    <cfRule type="colorScale" priority="4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3:BV273">
    <cfRule type="colorScale" priority="4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74 BG274 BO274">
    <cfRule type="colorScale" priority="4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4 BH274 BP274">
    <cfRule type="colorScale" priority="4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4 BI274 BQ274">
    <cfRule type="colorScale" priority="4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4 BJ274 BR274">
    <cfRule type="colorScale" priority="4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4:BV274">
    <cfRule type="colorScale" priority="4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5 BK275 BO275">
    <cfRule type="colorScale" priority="4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5 BH275 BP275">
    <cfRule type="colorScale" priority="4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5 BI275 BQ275">
    <cfRule type="colorScale" priority="4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5 BJ275 BR275">
    <cfRule type="colorScale" priority="4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5:BV275">
    <cfRule type="colorScale" priority="4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6 BK276 BO276">
    <cfRule type="colorScale" priority="4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6 BH276 BP276">
    <cfRule type="colorScale" priority="4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6 BI276 BQ276">
    <cfRule type="colorScale" priority="4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6 BJ276 BR276">
    <cfRule type="colorScale" priority="4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6:BV276">
    <cfRule type="colorScale" priority="4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7 BK277 BO277">
    <cfRule type="colorScale" priority="4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7 BH277 BP277">
    <cfRule type="colorScale" priority="4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7 BI277 BQ277">
    <cfRule type="colorScale" priority="4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7 BJ277 BR277">
    <cfRule type="colorScale" priority="4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7:BV277">
    <cfRule type="colorScale" priority="4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8 BK278 BO278">
    <cfRule type="colorScale" priority="4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8 BH278 BP278">
    <cfRule type="colorScale" priority="4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8 BI278 BQ278">
    <cfRule type="colorScale" priority="4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8 BJ278 BR278">
    <cfRule type="colorScale" priority="4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8:BV278">
    <cfRule type="colorScale" priority="4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9 BK279 BO279">
    <cfRule type="colorScale" priority="4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9 BH279 BP279">
    <cfRule type="colorScale" priority="4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9 BI279 BQ279">
    <cfRule type="colorScale" priority="4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9 BJ279 BR279">
    <cfRule type="colorScale" priority="4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9:BV279">
    <cfRule type="colorScale" priority="4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80 BK280 BO280">
    <cfRule type="colorScale" priority="4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80 BH280 BP280">
    <cfRule type="colorScale" priority="4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80 BI280 BQ280">
    <cfRule type="colorScale" priority="4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80 BJ280 BR280">
    <cfRule type="colorScale" priority="4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0:BV280">
    <cfRule type="colorScale" priority="4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81 BK281 BO281">
    <cfRule type="colorScale" priority="4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81 BL281 BP281">
    <cfRule type="colorScale" priority="4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81 BM281 BQ281">
    <cfRule type="colorScale" priority="4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1 BN281 BR281">
    <cfRule type="colorScale" priority="4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1:BV281">
    <cfRule type="colorScale" priority="4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82 BK282 BO282">
    <cfRule type="colorScale" priority="4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82 BL282 BP282">
    <cfRule type="colorScale" priority="4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82 BM282 BQ282">
    <cfRule type="colorScale" priority="4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2 BN282 BR282">
    <cfRule type="colorScale" priority="4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2:BV282">
    <cfRule type="colorScale" priority="4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83 BK283 BO283">
    <cfRule type="colorScale" priority="4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83 BH283 BP283">
    <cfRule type="colorScale" priority="4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83 BI283 BQ283">
    <cfRule type="colorScale" priority="4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3 BN283 BR283">
    <cfRule type="colorScale" priority="4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3:BV283">
    <cfRule type="colorScale" priority="4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84 BG284 BO284">
    <cfRule type="colorScale" priority="4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84 BH284 BP284">
    <cfRule type="colorScale" priority="4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84 BI284 BQ284">
    <cfRule type="colorScale" priority="4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4 BN284 BR284">
    <cfRule type="colorScale" priority="4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4:BV284">
    <cfRule type="colorScale" priority="4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85 BG285 BO285">
    <cfRule type="colorScale" priority="4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85 BH285 BP285">
    <cfRule type="colorScale" priority="4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85 BI285 BQ285">
    <cfRule type="colorScale" priority="4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5 BN285 BR285">
    <cfRule type="colorScale" priority="4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5:BV285">
    <cfRule type="colorScale" priority="4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86 BG286 BO286">
    <cfRule type="colorScale" priority="4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86 BH286 BP286">
    <cfRule type="colorScale" priority="4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86 BI286 BQ286">
    <cfRule type="colorScale" priority="4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86 BN286 BR286">
    <cfRule type="colorScale" priority="4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86:BV286">
    <cfRule type="colorScale" priority="4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69 BK269 BO269">
    <cfRule type="colorScale" priority="4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69 BL269 BP269">
    <cfRule type="colorScale" priority="4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9 BM269 BQ269">
    <cfRule type="colorScale" priority="4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69 BJ269 BR269">
    <cfRule type="colorScale" priority="4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69:BV269">
    <cfRule type="colorScale" priority="4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270 BK270 BO270">
    <cfRule type="colorScale" priority="4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70 BL270 BP270">
    <cfRule type="colorScale" priority="4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70 BM270 BQ270">
    <cfRule type="colorScale" priority="4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0 BJ270 BR270">
    <cfRule type="colorScale" priority="4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0:BV270">
    <cfRule type="colorScale" priority="4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71 BG271 BO271">
    <cfRule type="colorScale" priority="4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71 BH271 BP271">
    <cfRule type="colorScale" priority="4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71 BI271 BQ271">
    <cfRule type="colorScale" priority="4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71 BJ271 BR271">
    <cfRule type="colorScale" priority="4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71:BV271">
    <cfRule type="colorScale" priority="4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66 BG266 BO266">
    <cfRule type="colorScale" priority="4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66 BH266 BP266">
    <cfRule type="colorScale" priority="4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66 BI266 BQ266">
    <cfRule type="colorScale" priority="4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66 BN266 BR266">
    <cfRule type="colorScale" priority="4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66:BV266">
    <cfRule type="colorScale" priority="4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67 BK267 BO267">
    <cfRule type="colorScale" priority="4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67 BL267 BP267">
    <cfRule type="colorScale" priority="4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67 BM267 BQ267">
    <cfRule type="colorScale" priority="4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67 BJ267 BR267">
    <cfRule type="colorScale" priority="4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67:BV267">
    <cfRule type="colorScale" priority="4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68 BK268 BO268">
    <cfRule type="colorScale" priority="4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268 BL268 BP268">
    <cfRule type="colorScale" priority="4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268 BM268 BQ268">
    <cfRule type="colorScale" priority="4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68 BN268 BR268">
    <cfRule type="colorScale" priority="4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68:BV268">
    <cfRule type="colorScale" priority="4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97 BG297 BO297">
    <cfRule type="colorScale" priority="4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297 BH297 BP297">
    <cfRule type="colorScale" priority="4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297 BI297 BQ297">
    <cfRule type="colorScale" priority="4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97 BJ297 BR297">
    <cfRule type="colorScale" priority="4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297:BV297">
    <cfRule type="colorScale" priority="4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04 BK304 BO304">
    <cfRule type="colorScale" priority="4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04 BL304 BP304">
    <cfRule type="colorScale" priority="4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04 BM304 BQ304">
    <cfRule type="colorScale" priority="4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4 BJ304 BR304">
    <cfRule type="colorScale" priority="4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4:BV304">
    <cfRule type="colorScale" priority="4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05 BK305 BO305">
    <cfRule type="colorScale" priority="4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05 BL305 BP305">
    <cfRule type="colorScale" priority="4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05 BM305 BQ305">
    <cfRule type="colorScale" priority="4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05 BN305 BR305">
    <cfRule type="colorScale" priority="4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5:BV305">
    <cfRule type="colorScale" priority="4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6 BG306 BO306">
    <cfRule type="colorScale" priority="4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06 BL306 BP306">
    <cfRule type="colorScale" priority="4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06 BM306 BQ306">
    <cfRule type="colorScale" priority="4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06 BN306 BR306">
    <cfRule type="colorScale" priority="4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6:BV306">
    <cfRule type="colorScale" priority="4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7 BG307 BO307">
    <cfRule type="colorScale" priority="4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7 BH307 BP307">
    <cfRule type="colorScale" priority="4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7 BI307 BQ307">
    <cfRule type="colorScale" priority="4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7 BJ307 BR307">
    <cfRule type="colorScale" priority="4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7:BV307">
    <cfRule type="colorScale" priority="4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8 BG308 BO308">
    <cfRule type="colorScale" priority="4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8 BH308 BP308">
    <cfRule type="colorScale" priority="4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08 BM308 BQ308">
    <cfRule type="colorScale" priority="4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08 BN308 BR308">
    <cfRule type="colorScale" priority="4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8:BV308">
    <cfRule type="colorScale" priority="4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09 BK309 BO309">
    <cfRule type="colorScale" priority="4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09 BL309 BP309">
    <cfRule type="colorScale" priority="4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9 BI309 BQ309">
    <cfRule type="colorScale" priority="4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9 BJ309 BR309">
    <cfRule type="colorScale" priority="4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9:BV309">
    <cfRule type="colorScale" priority="4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0 BK310 BO310">
    <cfRule type="colorScale" priority="4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0 BL310 BP310">
    <cfRule type="colorScale" priority="4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10 BI310 BQ310">
    <cfRule type="colorScale" priority="4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10 BJ310 BR310">
    <cfRule type="colorScale" priority="4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0:BV310">
    <cfRule type="colorScale" priority="4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1 BK311 BO311">
    <cfRule type="colorScale" priority="4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1 BL311 BP311">
    <cfRule type="colorScale" priority="4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11 BI311 BQ311">
    <cfRule type="colorScale" priority="4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11 BJ311 BR311">
    <cfRule type="colorScale" priority="4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1:BV311">
    <cfRule type="colorScale" priority="4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2 BK312 BO312">
    <cfRule type="colorScale" priority="4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2 BL312 BP312">
    <cfRule type="colorScale" priority="4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12 BI312 BQ312">
    <cfRule type="colorScale" priority="4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12 BJ312 BR312">
    <cfRule type="colorScale" priority="4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2:BV312">
    <cfRule type="colorScale" priority="4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3 BK313 BO313">
    <cfRule type="colorScale" priority="4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3 BL313 BP313">
    <cfRule type="colorScale" priority="4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13 BM313 BQ313">
    <cfRule type="colorScale" priority="4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13 BN313 BR313">
    <cfRule type="colorScale" priority="4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3:BV313">
    <cfRule type="colorScale" priority="4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4 BK314 BO314">
    <cfRule type="colorScale" priority="4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4 BL314 BP314">
    <cfRule type="colorScale" priority="4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14 BM314 BQ314">
    <cfRule type="colorScale" priority="4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14 BN314 BR314">
    <cfRule type="colorScale" priority="4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4:BV314">
    <cfRule type="colorScale" priority="4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5 BK315 BO315">
    <cfRule type="colorScale" priority="4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5 BL315 BP315">
    <cfRule type="colorScale" priority="4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15 BI315 BQ315">
    <cfRule type="colorScale" priority="4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15 BJ315 BR315">
    <cfRule type="colorScale" priority="4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5:BV315">
    <cfRule type="colorScale" priority="4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6 BK316 BO316">
    <cfRule type="colorScale" priority="4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6 BL316 BP316">
    <cfRule type="colorScale" priority="4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16 BM316 BQ316">
    <cfRule type="colorScale" priority="4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16 BN316 BR316">
    <cfRule type="colorScale" priority="4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6:BV316">
    <cfRule type="colorScale" priority="4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7 BK317 BO317">
    <cfRule type="colorScale" priority="4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7 BL317 BP317">
    <cfRule type="colorScale" priority="4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17 BM317 BQ317">
    <cfRule type="colorScale" priority="4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17 BN317 BR317">
    <cfRule type="colorScale" priority="4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7:BV317">
    <cfRule type="colorScale" priority="4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18 BK318 BO318">
    <cfRule type="colorScale" priority="4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18 BL318 BP318">
    <cfRule type="colorScale" priority="4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18 BM318 BQ318">
    <cfRule type="colorScale" priority="4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18 BN318 BR318">
    <cfRule type="colorScale" priority="4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18:BV318">
    <cfRule type="colorScale" priority="4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1 BG301 BO301">
    <cfRule type="colorScale" priority="4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1 BH301 BP301">
    <cfRule type="colorScale" priority="4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1 BI301 BQ301">
    <cfRule type="colorScale" priority="4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1 BJ301 BR301">
    <cfRule type="colorScale" priority="4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1:BV301">
    <cfRule type="colorScale" priority="4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2 BG302 BO302">
    <cfRule type="colorScale" priority="4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2 BH302 BP302">
    <cfRule type="colorScale" priority="4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2 BI302 BQ302">
    <cfRule type="colorScale" priority="4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2 BJ302 BR302">
    <cfRule type="colorScale" priority="4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2:BV302">
    <cfRule type="colorScale" priority="4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03 BG303 BO303">
    <cfRule type="colorScale" priority="4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3 BH303 BP303">
    <cfRule type="colorScale" priority="4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3 BI303 BQ303">
    <cfRule type="colorScale" priority="4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3 BJ303 BR303">
    <cfRule type="colorScale" priority="4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3:BV303">
    <cfRule type="colorScale" priority="4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298 BG298 BO298">
    <cfRule type="colorScale" priority="40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98 BH298 BP298">
    <cfRule type="colorScale" priority="40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98 BI298 BQ298">
    <cfRule type="colorScale" priority="40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98 BJ298 BR298">
    <cfRule type="colorScale" priority="40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98:BV298">
    <cfRule type="colorScale" priority="40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99 BG299 BO299">
    <cfRule type="colorScale" priority="40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99 BH299 BP299">
    <cfRule type="colorScale" priority="40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99 BI299 BQ299">
    <cfRule type="colorScale" priority="40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99 BJ299 BR299">
    <cfRule type="colorScale" priority="40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99:BV299">
    <cfRule type="colorScale" priority="4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00 BG300 BO300">
    <cfRule type="colorScale" priority="4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00 BH300 BP300">
    <cfRule type="colorScale" priority="4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00 BI300 BQ300">
    <cfRule type="colorScale" priority="4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00 BJ300 BR300">
    <cfRule type="colorScale" priority="4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00:BV300">
    <cfRule type="colorScale" priority="4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29 BK329 BO329">
    <cfRule type="colorScale" priority="4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29 BL329 BP329">
    <cfRule type="colorScale" priority="4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29 BI329 BQ329">
    <cfRule type="colorScale" priority="4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29 BJ329 BR329">
    <cfRule type="colorScale" priority="4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29:BV329">
    <cfRule type="colorScale" priority="4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6 BK336 BO336">
    <cfRule type="colorScale" priority="4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6 BL336 BP336">
    <cfRule type="colorScale" priority="4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36 BM336 BQ336">
    <cfRule type="colorScale" priority="4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36 BN336 BR336">
    <cfRule type="colorScale" priority="4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6:BV336">
    <cfRule type="colorScale" priority="4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7 BK337 BO337">
    <cfRule type="colorScale" priority="4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7 BL337 BP337">
    <cfRule type="colorScale" priority="4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37 BM337 BQ337">
    <cfRule type="colorScale" priority="4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37 BN337 BR337">
    <cfRule type="colorScale" priority="4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7:BV337">
    <cfRule type="colorScale" priority="4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38 BG338 BO338">
    <cfRule type="colorScale" priority="4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8 BL338 BP338">
    <cfRule type="colorScale" priority="4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38 BM338 BQ338">
    <cfRule type="colorScale" priority="4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38 BN338 BR338">
    <cfRule type="colorScale" priority="4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8:BV338">
    <cfRule type="colorScale" priority="4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9 BK339 BO339">
    <cfRule type="colorScale" priority="4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9 BL339 BP339">
    <cfRule type="colorScale" priority="4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39 BM339 BQ339">
    <cfRule type="colorScale" priority="4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39 BN339 BR339">
    <cfRule type="colorScale" priority="4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9:BV339">
    <cfRule type="colorScale" priority="4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40 BK340 BO340">
    <cfRule type="colorScale" priority="4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40 BL340 BP340">
    <cfRule type="colorScale" priority="4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0 BI340 BQ340">
    <cfRule type="colorScale" priority="4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0 BJ340 BR340">
    <cfRule type="colorScale" priority="4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0:BV340">
    <cfRule type="colorScale" priority="4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1 BG341 BO341">
    <cfRule type="colorScale" priority="4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41 BH341 BP341">
    <cfRule type="colorScale" priority="4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1 BI341 BQ341">
    <cfRule type="colorScale" priority="4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1 BJ341 BR341">
    <cfRule type="colorScale" priority="4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1:BV341">
    <cfRule type="colorScale" priority="4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2 BG342 BO342">
    <cfRule type="colorScale" priority="4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42 BH342 BP342">
    <cfRule type="colorScale" priority="4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2 BI342 BQ342">
    <cfRule type="colorScale" priority="4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2 BJ342 BR342">
    <cfRule type="colorScale" priority="4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2:BV342">
    <cfRule type="colorScale" priority="4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3 BG343 BO343">
    <cfRule type="colorScale" priority="4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43 BH343 BP343">
    <cfRule type="colorScale" priority="4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3 BI343 BQ343">
    <cfRule type="colorScale" priority="4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3 BJ343 BR343">
    <cfRule type="colorScale" priority="4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3:BV343">
    <cfRule type="colorScale" priority="4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4 BG344 BO344">
    <cfRule type="colorScale" priority="4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44 BH344 BP344">
    <cfRule type="colorScale" priority="4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4 BI344 BQ344">
    <cfRule type="colorScale" priority="4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4 BJ344 BR344">
    <cfRule type="colorScale" priority="4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4:BV344">
    <cfRule type="colorScale" priority="4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5 BG345 BO345">
    <cfRule type="colorScale" priority="4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45 BH345 BP345">
    <cfRule type="colorScale" priority="4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45 BM345 BQ345">
    <cfRule type="colorScale" priority="4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45 BN345 BR345">
    <cfRule type="colorScale" priority="4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5:BV345">
    <cfRule type="colorScale" priority="4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6 BG346 BO346">
    <cfRule type="colorScale" priority="4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46 BH346 BP346">
    <cfRule type="colorScale" priority="4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46 BM346 BQ346">
    <cfRule type="colorScale" priority="4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46 BN346 BR346">
    <cfRule type="colorScale" priority="4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6:BV346">
    <cfRule type="colorScale" priority="4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47 BG347 BO347">
    <cfRule type="colorScale" priority="4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47 BL347 BP347">
    <cfRule type="colorScale" priority="4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7 BI347 BQ347">
    <cfRule type="colorScale" priority="4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7 BJ347 BR347">
    <cfRule type="colorScale" priority="4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7:BV347">
    <cfRule type="colorScale" priority="4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48 BK348 BO348">
    <cfRule type="colorScale" priority="4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48 BL348 BP348">
    <cfRule type="colorScale" priority="4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8 BI348 BQ348">
    <cfRule type="colorScale" priority="4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8 BJ348 BR348">
    <cfRule type="colorScale" priority="4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8:BV348">
    <cfRule type="colorScale" priority="4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49 BK349 BO349">
    <cfRule type="colorScale" priority="4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49 BL349 BP349">
    <cfRule type="colorScale" priority="3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49 BI349 BQ349">
    <cfRule type="colorScale" priority="3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49 BJ349 BR349">
    <cfRule type="colorScale" priority="3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49:BV349">
    <cfRule type="colorScale" priority="3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50 BK350 BO350">
    <cfRule type="colorScale" priority="3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50 BL350 BP350">
    <cfRule type="colorScale" priority="3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50 BI350 BQ350">
    <cfRule type="colorScale" priority="3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50 BJ350 BR350">
    <cfRule type="colorScale" priority="3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50:BV350">
    <cfRule type="colorScale" priority="3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3 BK333 BO333">
    <cfRule type="colorScale" priority="3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3 BL333 BP333">
    <cfRule type="colorScale" priority="3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33 BI333 BQ333">
    <cfRule type="colorScale" priority="3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33 BJ333 BR333">
    <cfRule type="colorScale" priority="3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3:BV333">
    <cfRule type="colorScale" priority="3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4 BK334 BO334">
    <cfRule type="colorScale" priority="3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4 BL334 BP334">
    <cfRule type="colorScale" priority="3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34 BI334 BQ334">
    <cfRule type="colorScale" priority="3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34 BJ334 BR334">
    <cfRule type="colorScale" priority="3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4:BV334">
    <cfRule type="colorScale" priority="3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5 BK335 BO335">
    <cfRule type="colorScale" priority="3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5 BL335 BP335">
    <cfRule type="colorScale" priority="3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35 BM335 BQ335">
    <cfRule type="colorScale" priority="3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35 BN335 BR335">
    <cfRule type="colorScale" priority="3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5:BV335">
    <cfRule type="colorScale" priority="3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30 BK330 BO330">
    <cfRule type="colorScale" priority="39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30 BL330 BP330">
    <cfRule type="colorScale" priority="39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30 BI330 BQ330">
    <cfRule type="colorScale" priority="39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30 BJ330 BR330">
    <cfRule type="colorScale" priority="39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30:BV330">
    <cfRule type="colorScale" priority="39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31 BK331 BO331">
    <cfRule type="colorScale" priority="39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31 BL331 BP331">
    <cfRule type="colorScale" priority="39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31 BM331 BQ331">
    <cfRule type="colorScale" priority="39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31 BN331 BR331">
    <cfRule type="colorScale" priority="39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31:BV331">
    <cfRule type="colorScale" priority="39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32 BK332 BO332">
    <cfRule type="colorScale" priority="3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32 BL332 BP332">
    <cfRule type="colorScale" priority="3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32 BI332 BQ332">
    <cfRule type="colorScale" priority="3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332 BJ332 BR332">
    <cfRule type="colorScale" priority="3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332:BV332">
    <cfRule type="colorScale" priority="3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1 CE41 CI41">
    <cfRule type="colorScale" priority="3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1 CF41 CJ41">
    <cfRule type="colorScale" priority="3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1 CG41 CK41">
    <cfRule type="colorScale" priority="3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1 CH41 CL41">
    <cfRule type="colorScale" priority="3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:CP41">
    <cfRule type="colorScale" priority="3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8 CE48 CI48">
    <cfRule type="colorScale" priority="3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8 CF48 CJ48">
    <cfRule type="colorScale" priority="3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8 CG48 CK48">
    <cfRule type="colorScale" priority="3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8 CH48 CL48">
    <cfRule type="colorScale" priority="3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8:CP48">
    <cfRule type="colorScale" priority="3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9 CE49 CI49">
    <cfRule type="colorScale" priority="3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9 CF49 CJ49">
    <cfRule type="colorScale" priority="3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9 CG49 CK49">
    <cfRule type="colorScale" priority="3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9 CH49 CL49">
    <cfRule type="colorScale" priority="3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9:CP49">
    <cfRule type="colorScale" priority="3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0 CA50 CI50">
    <cfRule type="colorScale" priority="3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0 CF50 CJ50">
    <cfRule type="colorScale" priority="3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50 CG50 CK50">
    <cfRule type="colorScale" priority="3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50 CH50 CL50">
    <cfRule type="colorScale" priority="3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0:CP50">
    <cfRule type="colorScale" priority="3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1 CE51 CI51">
    <cfRule type="colorScale" priority="3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1 CF51 CJ51">
    <cfRule type="colorScale" priority="3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51 CG51 CK51">
    <cfRule type="colorScale" priority="3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51 CH51 CL51">
    <cfRule type="colorScale" priority="3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1:CP51">
    <cfRule type="colorScale" priority="3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52 CE52 CI52">
    <cfRule type="colorScale" priority="3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2 CF52 CJ52">
    <cfRule type="colorScale" priority="3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2 CC52 CK52">
    <cfRule type="colorScale" priority="3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2 CD52 CL52">
    <cfRule type="colorScale" priority="3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2:CP52">
    <cfRule type="colorScale" priority="3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3 CA53 CI53">
    <cfRule type="colorScale" priority="3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3 CB53 CJ53">
    <cfRule type="colorScale" priority="3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3 CC53 CK53">
    <cfRule type="colorScale" priority="3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3 CD53 CL53">
    <cfRule type="colorScale" priority="3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3:CP53">
    <cfRule type="colorScale" priority="3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4 CA54 CI54">
    <cfRule type="colorScale" priority="3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4 CB54 CJ54">
    <cfRule type="colorScale" priority="3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4 CC54 CK54">
    <cfRule type="colorScale" priority="3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4 CD54 CL54">
    <cfRule type="colorScale" priority="3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4:CP54">
    <cfRule type="colorScale" priority="3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5 CA55 CI55">
    <cfRule type="colorScale" priority="3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5 CB55 CJ55">
    <cfRule type="colorScale" priority="3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5 CC55 CK55">
    <cfRule type="colorScale" priority="3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5 CD55 CL55">
    <cfRule type="colorScale" priority="3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5:CP55">
    <cfRule type="colorScale" priority="3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6 CA56 CI56">
    <cfRule type="colorScale" priority="3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6 CB56 CJ56">
    <cfRule type="colorScale" priority="3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6 CC56 CK56">
    <cfRule type="colorScale" priority="3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6 CD56 CL56">
    <cfRule type="colorScale" priority="3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6:CP56">
    <cfRule type="colorScale" priority="3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7 CA57 CI57">
    <cfRule type="colorScale" priority="3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7 CB57 CJ57">
    <cfRule type="colorScale" priority="3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57 CG57 CK57">
    <cfRule type="colorScale" priority="3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57 CH57 CL57">
    <cfRule type="colorScale" priority="3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7:CP57">
    <cfRule type="colorScale" priority="3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8 CA58 CI58">
    <cfRule type="colorScale" priority="3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58 CB58 CJ58">
    <cfRule type="colorScale" priority="3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58 CG58 CK58">
    <cfRule type="colorScale" priority="3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58 CH58 CL58">
    <cfRule type="colorScale" priority="3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8:CP58">
    <cfRule type="colorScale" priority="3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59 CA59 CI59">
    <cfRule type="colorScale" priority="3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59 CF59 CJ59">
    <cfRule type="colorScale" priority="3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59 CC59 CK59">
    <cfRule type="colorScale" priority="3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59 CD59 CL59">
    <cfRule type="colorScale" priority="3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59:CP59">
    <cfRule type="colorScale" priority="3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60 CA60 CI60">
    <cfRule type="colorScale" priority="3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60 CB60 CJ60">
    <cfRule type="colorScale" priority="3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60 CC60 CK60">
    <cfRule type="colorScale" priority="3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60 CD60 CL60">
    <cfRule type="colorScale" priority="3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60:CP60">
    <cfRule type="colorScale" priority="3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61 CA61 CI61">
    <cfRule type="colorScale" priority="3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61 CB61 CJ61">
    <cfRule type="colorScale" priority="3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61 CC61 CK61">
    <cfRule type="colorScale" priority="3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61 CD61 CL61">
    <cfRule type="colorScale" priority="3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61:CP61">
    <cfRule type="colorScale" priority="3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62 CA62 CI62">
    <cfRule type="colorScale" priority="3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62 CB62 CJ62">
    <cfRule type="colorScale" priority="3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62 CC62 CK62">
    <cfRule type="colorScale" priority="3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62 CD62 CL62">
    <cfRule type="colorScale" priority="3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62:CP62">
    <cfRule type="colorScale" priority="3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5 CE45 CI45">
    <cfRule type="colorScale" priority="3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5 CF45 CJ45">
    <cfRule type="colorScale" priority="3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5 CG45 CK45">
    <cfRule type="colorScale" priority="3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5 CH45 CL45">
    <cfRule type="colorScale" priority="3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5:CP45">
    <cfRule type="colorScale" priority="3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6 CE46 CI46">
    <cfRule type="colorScale" priority="3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6 CF46 CJ46">
    <cfRule type="colorScale" priority="3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 CG46 CK46">
    <cfRule type="colorScale" priority="3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6 CH46 CL46">
    <cfRule type="colorScale" priority="3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6:CP46">
    <cfRule type="colorScale" priority="3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7 CE47 CI47">
    <cfRule type="colorScale" priority="3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7 CF47 CJ47">
    <cfRule type="colorScale" priority="3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7 CG47 CK47">
    <cfRule type="colorScale" priority="3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7 CH47 CL47">
    <cfRule type="colorScale" priority="3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7:CP47">
    <cfRule type="colorScale" priority="3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2 CE42 CI42">
    <cfRule type="colorScale" priority="38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2 CF42 CJ42">
    <cfRule type="colorScale" priority="38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 CG42 CK42">
    <cfRule type="colorScale" priority="38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42 CH42 CL42">
    <cfRule type="colorScale" priority="38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2:CP42">
    <cfRule type="colorScale" priority="38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 CE43 CI43">
    <cfRule type="colorScale" priority="38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3 CF43 CJ43">
    <cfRule type="colorScale" priority="38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3 CG43 CK43">
    <cfRule type="colorScale" priority="38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43 CH43 CL43">
    <cfRule type="colorScale" priority="38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3:CP43">
    <cfRule type="colorScale" priority="38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4 CE44 CI44">
    <cfRule type="colorScale" priority="3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4 CF44 CJ44">
    <cfRule type="colorScale" priority="3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 CG44 CK44">
    <cfRule type="colorScale" priority="3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4 CH44 CL44">
    <cfRule type="colorScale" priority="3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4:CP44">
    <cfRule type="colorScale" priority="3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1 CE361 CI361">
    <cfRule type="colorScale" priority="3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1 CF361 CJ361">
    <cfRule type="colorScale" priority="3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1 CG361 CK361">
    <cfRule type="colorScale" priority="3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1 CH361 CL361">
    <cfRule type="colorScale" priority="3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1:CP361">
    <cfRule type="colorScale" priority="3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8 CE368 CI368">
    <cfRule type="colorScale" priority="3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8 CF368 CJ368">
    <cfRule type="colorScale" priority="3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8 CG368 CK368">
    <cfRule type="colorScale" priority="3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8 CH368 CL368">
    <cfRule type="colorScale" priority="3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8:CP368">
    <cfRule type="colorScale" priority="3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9 CE369 CI369">
    <cfRule type="colorScale" priority="3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9 CF369 CJ369">
    <cfRule type="colorScale" priority="3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9 CG369 CK369">
    <cfRule type="colorScale" priority="3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9 CH369 CL369">
    <cfRule type="colorScale" priority="3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9:CP369">
    <cfRule type="colorScale" priority="3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70 CA370 CI370">
    <cfRule type="colorScale" priority="3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0 CF370 CJ370">
    <cfRule type="colorScale" priority="3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0 CG370 CK370">
    <cfRule type="colorScale" priority="3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0 CH370 CL370">
    <cfRule type="colorScale" priority="3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0:CP370">
    <cfRule type="colorScale" priority="3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1 CE371 CI371">
    <cfRule type="colorScale" priority="3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1 CF371 CJ371">
    <cfRule type="colorScale" priority="3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1 CG371 CK371">
    <cfRule type="colorScale" priority="3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1 CH371 CL371">
    <cfRule type="colorScale" priority="3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1:CP371">
    <cfRule type="colorScale" priority="3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2 CE372 CI372">
    <cfRule type="colorScale" priority="3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2 CF372 CJ372">
    <cfRule type="colorScale" priority="3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2 CG372 CK372">
    <cfRule type="colorScale" priority="3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2 CH372 CL372">
    <cfRule type="colorScale" priority="3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2:CP372">
    <cfRule type="colorScale" priority="3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3 CE373 CI373">
    <cfRule type="colorScale" priority="3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3 CF373 CJ373">
    <cfRule type="colorScale" priority="3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3 CG373 CK373">
    <cfRule type="colorScale" priority="3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3 CH373 CL373">
    <cfRule type="colorScale" priority="3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3:CP373">
    <cfRule type="colorScale" priority="3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4 CE374 CI374">
    <cfRule type="colorScale" priority="3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4 CF374 CJ374">
    <cfRule type="colorScale" priority="3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4 CG374 CK374">
    <cfRule type="colorScale" priority="3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4 CH374 CL374">
    <cfRule type="colorScale" priority="3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4:CP374">
    <cfRule type="colorScale" priority="3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5 CE375 CI375">
    <cfRule type="colorScale" priority="3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5 CF375 CJ375">
    <cfRule type="colorScale" priority="3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5 CG375 CK375">
    <cfRule type="colorScale" priority="3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5 CH375 CL375">
    <cfRule type="colorScale" priority="3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5:CP375">
    <cfRule type="colorScale" priority="3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6 CE376 CI376">
    <cfRule type="colorScale" priority="3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6 CF376 CJ376">
    <cfRule type="colorScale" priority="3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6 CG376 CK376">
    <cfRule type="colorScale" priority="3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6 CH376 CL376">
    <cfRule type="colorScale" priority="3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6:CP376">
    <cfRule type="colorScale" priority="3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7 CE377 CI377">
    <cfRule type="colorScale" priority="3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7 CF377 CJ377">
    <cfRule type="colorScale" priority="3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7 CG377 CK377">
    <cfRule type="colorScale" priority="3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77 CH377 CL377">
    <cfRule type="colorScale" priority="3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7:CP377">
    <cfRule type="colorScale" priority="3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8 CE378 CI378">
    <cfRule type="colorScale" priority="3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8 CF378 CJ378">
    <cfRule type="colorScale" priority="3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8 CG378 CK378">
    <cfRule type="colorScale" priority="3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78 CD378 CL378">
    <cfRule type="colorScale" priority="3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8:CP378">
    <cfRule type="colorScale" priority="3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79 CE379 CI379">
    <cfRule type="colorScale" priority="3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79 CF379 CJ379">
    <cfRule type="colorScale" priority="3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79 CG379 CK379">
    <cfRule type="colorScale" priority="3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79 CD379 CL379">
    <cfRule type="colorScale" priority="3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79:CP379">
    <cfRule type="colorScale" priority="3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80 CE380 CI380">
    <cfRule type="colorScale" priority="3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80 CF380 CJ380">
    <cfRule type="colorScale" priority="3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80 CC380 CK380">
    <cfRule type="colorScale" priority="3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80 CD380 CL380">
    <cfRule type="colorScale" priority="3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80:CP380">
    <cfRule type="colorScale" priority="3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81 CE381 CI381">
    <cfRule type="colorScale" priority="3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81 CF381 CJ381">
    <cfRule type="colorScale" priority="3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81 CC381 CK381">
    <cfRule type="colorScale" priority="3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81 CD381 CL381">
    <cfRule type="colorScale" priority="3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81:CP381">
    <cfRule type="colorScale" priority="3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82 CE382 CI382">
    <cfRule type="colorScale" priority="3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82 CF382 CJ382">
    <cfRule type="colorScale" priority="3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82 CC382 CK382">
    <cfRule type="colorScale" priority="3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82 CD382 CL382">
    <cfRule type="colorScale" priority="3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82:CP382">
    <cfRule type="colorScale" priority="3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5 CE365 CI365">
    <cfRule type="colorScale" priority="3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5 CF365 CJ365">
    <cfRule type="colorScale" priority="3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5 CG365 CK365">
    <cfRule type="colorScale" priority="3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5 CH365 CL365">
    <cfRule type="colorScale" priority="3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5:CP365">
    <cfRule type="colorScale" priority="3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6 CE366 CI366">
    <cfRule type="colorScale" priority="3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6 CF366 CJ366">
    <cfRule type="colorScale" priority="3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6 CG366 CK366">
    <cfRule type="colorScale" priority="3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6 CH366 CL366">
    <cfRule type="colorScale" priority="3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6:CP366">
    <cfRule type="colorScale" priority="3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7 CE367 CI367">
    <cfRule type="colorScale" priority="3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7 CF367 CJ367">
    <cfRule type="colorScale" priority="3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7 CG367 CK367">
    <cfRule type="colorScale" priority="3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7 CH367 CL367">
    <cfRule type="colorScale" priority="3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7:CP367">
    <cfRule type="colorScale" priority="3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62 CE362 CI362">
    <cfRule type="colorScale" priority="37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62 CF362 CJ362">
    <cfRule type="colorScale" priority="37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62 CG362 CK362">
    <cfRule type="colorScale" priority="37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62 CH362 CL362">
    <cfRule type="colorScale" priority="37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2:CP362">
    <cfRule type="colorScale" priority="37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63 CE363 CI363">
    <cfRule type="colorScale" priority="37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63 CF363 CJ363">
    <cfRule type="colorScale" priority="37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63 CG363 CK363">
    <cfRule type="colorScale" priority="37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63 CH363 CL363">
    <cfRule type="colorScale" priority="37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63:CP363">
    <cfRule type="colorScale" priority="37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64 CE364 CI364">
    <cfRule type="colorScale" priority="3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64 CF364 CJ364">
    <cfRule type="colorScale" priority="3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4 CG364 CK364">
    <cfRule type="colorScale" priority="3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64 CH364 CL364">
    <cfRule type="colorScale" priority="3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64:CP364">
    <cfRule type="colorScale" priority="3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93 CE393 CI393">
    <cfRule type="colorScale" priority="3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93 CF393 CJ393">
    <cfRule type="colorScale" priority="3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93 CG393 CK393">
    <cfRule type="colorScale" priority="3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93 CH393 CL393">
    <cfRule type="colorScale" priority="3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3:CP393">
    <cfRule type="colorScale" priority="3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0 CE400 CI400">
    <cfRule type="colorScale" priority="3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0 CF400 CJ400">
    <cfRule type="colorScale" priority="3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0 CG400 CK400">
    <cfRule type="colorScale" priority="3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0 CD400 CL400">
    <cfRule type="colorScale" priority="3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0:CP400">
    <cfRule type="colorScale" priority="3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1 CE401 CI401">
    <cfRule type="colorScale" priority="3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1 CF401 CJ401">
    <cfRule type="colorScale" priority="3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01 CC401 CK401">
    <cfRule type="colorScale" priority="3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1 CD401 CL401">
    <cfRule type="colorScale" priority="3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1:CP401">
    <cfRule type="colorScale" priority="3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2 CE402 CI402">
    <cfRule type="colorScale" priority="3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402 CB402 CJ402">
    <cfRule type="colorScale" priority="3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02 CC402 CK402">
    <cfRule type="colorScale" priority="3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2 CD402 CL402">
    <cfRule type="colorScale" priority="3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2:CP402">
    <cfRule type="colorScale" priority="3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3 CE403 CI403">
    <cfRule type="colorScale" priority="3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3 CF403 CJ403">
    <cfRule type="colorScale" priority="3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3 CG403 CK403">
    <cfRule type="colorScale" priority="3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03 CH403 CL403">
    <cfRule type="colorScale" priority="3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3:CP403">
    <cfRule type="colorScale" priority="3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4 CE404 CI404">
    <cfRule type="colorScale" priority="3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4 CF404 CJ404">
    <cfRule type="colorScale" priority="3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4 CG404 CK404">
    <cfRule type="colorScale" priority="3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04 CH404 CL404">
    <cfRule type="colorScale" priority="3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4:CP404">
    <cfRule type="colorScale" priority="3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5 CE405 CI405">
    <cfRule type="colorScale" priority="3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5 CF405 CJ405">
    <cfRule type="colorScale" priority="3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05 CC405 CK405">
    <cfRule type="colorScale" priority="3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5 CD405 CL405">
    <cfRule type="colorScale" priority="3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5:CP405">
    <cfRule type="colorScale" priority="3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6 CE406 CI406">
    <cfRule type="colorScale" priority="3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6 CF406 CJ406">
    <cfRule type="colorScale" priority="3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06 CC406 CK406">
    <cfRule type="colorScale" priority="3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6 CD406 CL406">
    <cfRule type="colorScale" priority="3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6:CP406">
    <cfRule type="colorScale" priority="3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7 CE407 CI407">
    <cfRule type="colorScale" priority="3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7 CF407 CJ407">
    <cfRule type="colorScale" priority="3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07 CC407 CK407">
    <cfRule type="colorScale" priority="3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7 CD407 CL407">
    <cfRule type="colorScale" priority="3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7:CP407">
    <cfRule type="colorScale" priority="3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8 CE408 CI408">
    <cfRule type="colorScale" priority="3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8 CF408 CJ408">
    <cfRule type="colorScale" priority="3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08 CC408 CK408">
    <cfRule type="colorScale" priority="3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08 CD408 CL408">
    <cfRule type="colorScale" priority="3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8:CP408">
    <cfRule type="colorScale" priority="3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09 CE409 CI409">
    <cfRule type="colorScale" priority="3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09 CF409 CJ409">
    <cfRule type="colorScale" priority="3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9 CG409 CK409">
    <cfRule type="colorScale" priority="3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09 CH409 CL409">
    <cfRule type="colorScale" priority="3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09:CP409">
    <cfRule type="colorScale" priority="3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10 CE410 CI410">
    <cfRule type="colorScale" priority="3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10 CF410 CJ410">
    <cfRule type="colorScale" priority="3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10 CG410 CK410">
    <cfRule type="colorScale" priority="3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410 CH410 CL410">
    <cfRule type="colorScale" priority="3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0:CP410">
    <cfRule type="colorScale" priority="3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11 CE411 CI411">
    <cfRule type="colorScale" priority="3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411 CB411 CJ411">
    <cfRule type="colorScale" priority="3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11 CG411 CK411">
    <cfRule type="colorScale" priority="3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11 CD411 CL411">
    <cfRule type="colorScale" priority="3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1:CP411">
    <cfRule type="colorScale" priority="3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12 CE412 CI412">
    <cfRule type="colorScale" priority="3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12 CF412 CJ412">
    <cfRule type="colorScale" priority="3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12 CC412 CK412">
    <cfRule type="colorScale" priority="3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12 CD412 CL412">
    <cfRule type="colorScale" priority="3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2:CP412">
    <cfRule type="colorScale" priority="3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13 CE413 CI413">
    <cfRule type="colorScale" priority="3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13 CF413 CJ413">
    <cfRule type="colorScale" priority="3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13 CC413 CK413">
    <cfRule type="colorScale" priority="3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13 CD413 CL413">
    <cfRule type="colorScale" priority="3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3:CP413">
    <cfRule type="colorScale" priority="3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414 CE414 CI414">
    <cfRule type="colorScale" priority="3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414 CF414 CJ414">
    <cfRule type="colorScale" priority="3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414 CC414 CK414">
    <cfRule type="colorScale" priority="3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414 CD414 CL414">
    <cfRule type="colorScale" priority="3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414:CP414">
    <cfRule type="colorScale" priority="3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97 CE397 CI397">
    <cfRule type="colorScale" priority="3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97 CF397 CJ397">
    <cfRule type="colorScale" priority="3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97 CG397 CK397">
    <cfRule type="colorScale" priority="3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97 CH397 CL397">
    <cfRule type="colorScale" priority="3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7:CP397">
    <cfRule type="colorScale" priority="3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98 CE398 CI398">
    <cfRule type="colorScale" priority="3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98 CF398 CJ398">
    <cfRule type="colorScale" priority="3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98 CG398 CK398">
    <cfRule type="colorScale" priority="3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98 CH398 CL398">
    <cfRule type="colorScale" priority="3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8:CP398">
    <cfRule type="colorScale" priority="3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99 CE399 CI399">
    <cfRule type="colorScale" priority="3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99 CF399 CJ399">
    <cfRule type="colorScale" priority="3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99 CG399 CK399">
    <cfRule type="colorScale" priority="3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99 CH399 CL399">
    <cfRule type="colorScale" priority="3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9:CP399">
    <cfRule type="colorScale" priority="3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94 CE394 CI394">
    <cfRule type="colorScale" priority="3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94 CF394 CJ394">
    <cfRule type="colorScale" priority="3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94 CG394 CK394">
    <cfRule type="colorScale" priority="3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94 CH394 CL394">
    <cfRule type="colorScale" priority="3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94:CP394">
    <cfRule type="colorScale" priority="3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95 CE395 CI395">
    <cfRule type="colorScale" priority="3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95 CF395 CJ395">
    <cfRule type="colorScale" priority="3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95 CG395 CK395">
    <cfRule type="colorScale" priority="3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95 CH395 CL395">
    <cfRule type="colorScale" priority="3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95:CP395">
    <cfRule type="colorScale" priority="3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96 CE396 CI396">
    <cfRule type="colorScale" priority="3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96 CF396 CJ396">
    <cfRule type="colorScale" priority="3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96 CG396 CK396">
    <cfRule type="colorScale" priority="3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96 CH396 CL396">
    <cfRule type="colorScale" priority="3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96:CP396">
    <cfRule type="colorScale" priority="3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3 CE73 CI73">
    <cfRule type="colorScale" priority="3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3 CF73 CJ73">
    <cfRule type="colorScale" priority="3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73 CG73 CK73">
    <cfRule type="colorScale" priority="3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3 CH73 CL73">
    <cfRule type="colorScale" priority="3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3:CP73">
    <cfRule type="colorScale" priority="3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0 CE80 CI80">
    <cfRule type="colorScale" priority="3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0 CF80 CJ80">
    <cfRule type="colorScale" priority="3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0 CG80 CK80">
    <cfRule type="colorScale" priority="3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80 CD80 CL80">
    <cfRule type="colorScale" priority="3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0:CP80">
    <cfRule type="colorScale" priority="3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1 CE81 CI81">
    <cfRule type="colorScale" priority="3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1 CF81 CJ81">
    <cfRule type="colorScale" priority="3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1 CG81 CK81">
    <cfRule type="colorScale" priority="3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1 CH81 CL81">
    <cfRule type="colorScale" priority="3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1:CP81">
    <cfRule type="colorScale" priority="3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2 CA82 CI82">
    <cfRule type="colorScale" priority="3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2 CF82 CJ82">
    <cfRule type="colorScale" priority="3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2 CG82 CK82">
    <cfRule type="colorScale" priority="3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2 CH82 CL82">
    <cfRule type="colorScale" priority="3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2:CP82">
    <cfRule type="colorScale" priority="3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3 CE83 CI83">
    <cfRule type="colorScale" priority="3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3 CF83 CJ83">
    <cfRule type="colorScale" priority="3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3 CG83 CK83">
    <cfRule type="colorScale" priority="3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3 CH83 CL83">
    <cfRule type="colorScale" priority="3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3:CP83">
    <cfRule type="colorScale" priority="3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84 CE84 CI84">
    <cfRule type="colorScale" priority="3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84 CF84 CJ84">
    <cfRule type="colorScale" priority="3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4 CG84 CK84">
    <cfRule type="colorScale" priority="3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4 CH84 CL84">
    <cfRule type="colorScale" priority="3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4:CP84">
    <cfRule type="colorScale" priority="3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5 CA85 CI85">
    <cfRule type="colorScale" priority="3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85 CB85 CJ85">
    <cfRule type="colorScale" priority="3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85 CC85 CK85">
    <cfRule type="colorScale" priority="3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85 CD85 CL85">
    <cfRule type="colorScale" priority="3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5:CP85">
    <cfRule type="colorScale" priority="3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6 CA86 CI86">
    <cfRule type="colorScale" priority="3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86 CB86 CJ86">
    <cfRule type="colorScale" priority="3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86 CC86 CK86">
    <cfRule type="colorScale" priority="3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86 CD86 CL86">
    <cfRule type="colorScale" priority="3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6:CP86">
    <cfRule type="colorScale" priority="3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7 CA87 CI87">
    <cfRule type="colorScale" priority="3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87 CB87 CJ87">
    <cfRule type="colorScale" priority="3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87 CC87 CK87">
    <cfRule type="colorScale" priority="3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87 CD87 CL87">
    <cfRule type="colorScale" priority="3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7:CP87">
    <cfRule type="colorScale" priority="3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8 CA88 CI88">
    <cfRule type="colorScale" priority="3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88 CB88 CJ88">
    <cfRule type="colorScale" priority="3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88 CC88 CK88">
    <cfRule type="colorScale" priority="3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88 CD88 CL88">
    <cfRule type="colorScale" priority="3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8:CP88">
    <cfRule type="colorScale" priority="3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89 CA89 CI89">
    <cfRule type="colorScale" priority="3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89 CB89 CJ89">
    <cfRule type="colorScale" priority="3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9 CG89 CK89">
    <cfRule type="colorScale" priority="3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89 CH89 CL89">
    <cfRule type="colorScale" priority="3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89:CP89">
    <cfRule type="colorScale" priority="3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0 CA90 CI90">
    <cfRule type="colorScale" priority="3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90 CB90 CJ90">
    <cfRule type="colorScale" priority="3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90 CG90 CK90">
    <cfRule type="colorScale" priority="3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90 CH90 CL90">
    <cfRule type="colorScale" priority="3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0:CP90">
    <cfRule type="colorScale" priority="3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1 CA91 CI91">
    <cfRule type="colorScale" priority="3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91 CB91 CJ91">
    <cfRule type="colorScale" priority="3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91 CC91 CK91">
    <cfRule type="colorScale" priority="3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91 CD91 CL91">
    <cfRule type="colorScale" priority="3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1:CP91">
    <cfRule type="colorScale" priority="3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2 CA92 CI92">
    <cfRule type="colorScale" priority="3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92 CB92 CJ92">
    <cfRule type="colorScale" priority="3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92 CC92 CK92">
    <cfRule type="colorScale" priority="3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92 CD92 CL92">
    <cfRule type="colorScale" priority="3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2:CP92">
    <cfRule type="colorScale" priority="3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3 CA93 CI93">
    <cfRule type="colorScale" priority="3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93 CB93 CJ93">
    <cfRule type="colorScale" priority="3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93 CC93 CK93">
    <cfRule type="colorScale" priority="3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93 CD93 CL93">
    <cfRule type="colorScale" priority="3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3:CP93">
    <cfRule type="colorScale" priority="3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94 CA94 CI94">
    <cfRule type="colorScale" priority="3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94 CB94 CJ94">
    <cfRule type="colorScale" priority="3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94 CC94 CK94">
    <cfRule type="colorScale" priority="3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94 CD94 CL94">
    <cfRule type="colorScale" priority="3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94:CP94">
    <cfRule type="colorScale" priority="3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7 CE77 CI77">
    <cfRule type="colorScale" priority="3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7 CF77 CJ77">
    <cfRule type="colorScale" priority="3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77 CG77 CK77">
    <cfRule type="colorScale" priority="3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7 CH77 CL77">
    <cfRule type="colorScale" priority="3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7:CP77">
    <cfRule type="colorScale" priority="3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8 CE78 CI78">
    <cfRule type="colorScale" priority="3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8 CF78 CJ78">
    <cfRule type="colorScale" priority="3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78 CG78 CK78">
    <cfRule type="colorScale" priority="3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8 CH78 CL78">
    <cfRule type="colorScale" priority="3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8:CP78">
    <cfRule type="colorScale" priority="3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9 CE79 CI79">
    <cfRule type="colorScale" priority="3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9 CF79 CJ79">
    <cfRule type="colorScale" priority="3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79 CG79 CK79">
    <cfRule type="colorScale" priority="3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9 CH79 CL79">
    <cfRule type="colorScale" priority="3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9:CP79">
    <cfRule type="colorScale" priority="3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74 CE74 CI74">
    <cfRule type="colorScale" priority="3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74 CF74 CJ74">
    <cfRule type="colorScale" priority="3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4 CG74 CK74">
    <cfRule type="colorScale" priority="3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4 CH74 CL74">
    <cfRule type="colorScale" priority="3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4:CP74">
    <cfRule type="colorScale" priority="3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75 CE75 CI75">
    <cfRule type="colorScale" priority="3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75 CF75 CJ75">
    <cfRule type="colorScale" priority="3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5 CG75 CK75">
    <cfRule type="colorScale" priority="3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5 CH75 CL75">
    <cfRule type="colorScale" priority="3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5:CP75">
    <cfRule type="colorScale" priority="3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76 CE76 CI76">
    <cfRule type="colorScale" priority="3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76 CF76 CJ76">
    <cfRule type="colorScale" priority="3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76 CG76 CK76">
    <cfRule type="colorScale" priority="3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76 CH76 CL76">
    <cfRule type="colorScale" priority="3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76:CP76">
    <cfRule type="colorScale" priority="3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5 CE105 CI105">
    <cfRule type="colorScale" priority="3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5 CF105 CJ105">
    <cfRule type="colorScale" priority="3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5 CG105 CK105">
    <cfRule type="colorScale" priority="3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05 CH105 CL105">
    <cfRule type="colorScale" priority="3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5:CP105">
    <cfRule type="colorScale" priority="3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12 CE112 CI112">
    <cfRule type="colorScale" priority="3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2 CF112 CJ112">
    <cfRule type="colorScale" priority="3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2 CG112 CK112">
    <cfRule type="colorScale" priority="3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2 CH112 CL112">
    <cfRule type="colorScale" priority="3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2:CP112">
    <cfRule type="colorScale" priority="3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13 CE113 CI113">
    <cfRule type="colorScale" priority="3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3 CF113 CJ113">
    <cfRule type="colorScale" priority="3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3 CG113 CK113">
    <cfRule type="colorScale" priority="3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3 CH113 CL113">
    <cfRule type="colorScale" priority="3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3:CP113">
    <cfRule type="colorScale" priority="3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4 CA114 CI114">
    <cfRule type="colorScale" priority="3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4 CF114 CJ114">
    <cfRule type="colorScale" priority="3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4 CG114 CK114">
    <cfRule type="colorScale" priority="3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4 CH114 CL114">
    <cfRule type="colorScale" priority="3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4:CP114">
    <cfRule type="colorScale" priority="3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5 CA115 CI115">
    <cfRule type="colorScale" priority="3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15 CB115 CJ115">
    <cfRule type="colorScale" priority="3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15 CC115 CK115">
    <cfRule type="colorScale" priority="3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15 CD115 CL115">
    <cfRule type="colorScale" priority="3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5:CP115">
    <cfRule type="colorScale" priority="3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6 CA116 CI116">
    <cfRule type="colorScale" priority="3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16 CB116 CJ116">
    <cfRule type="colorScale" priority="3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16 CC116 CK116">
    <cfRule type="colorScale" priority="3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6 CH116 CL116">
    <cfRule type="colorScale" priority="3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6:CP116">
    <cfRule type="colorScale" priority="3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7 CA117 CI117">
    <cfRule type="colorScale" priority="3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17 CB117 CJ117">
    <cfRule type="colorScale" priority="3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7 CG117 CK117">
    <cfRule type="colorScale" priority="3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7 CH117 CL117">
    <cfRule type="colorScale" priority="3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7:CP117">
    <cfRule type="colorScale" priority="3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18 CA118 CI118">
    <cfRule type="colorScale" priority="3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8 CF118 CJ118">
    <cfRule type="colorScale" priority="3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8 CG118 CK118">
    <cfRule type="colorScale" priority="3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8 CH118 CL118">
    <cfRule type="colorScale" priority="3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8:CP118">
    <cfRule type="colorScale" priority="3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19 CE119 CI119">
    <cfRule type="colorScale" priority="3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9 CF119 CJ119">
    <cfRule type="colorScale" priority="3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9 CG119 CK119">
    <cfRule type="colorScale" priority="3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19 CD119 CL119">
    <cfRule type="colorScale" priority="3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9:CP119">
    <cfRule type="colorScale" priority="3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20 CE120 CI120">
    <cfRule type="colorScale" priority="3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20 CF120 CJ120">
    <cfRule type="colorScale" priority="3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20 CG120 CK120">
    <cfRule type="colorScale" priority="3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20 CD120 CL120">
    <cfRule type="colorScale" priority="3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0:CP120">
    <cfRule type="colorScale" priority="3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21 CE121 CI121">
    <cfRule type="colorScale" priority="3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21 CF121 CJ121">
    <cfRule type="colorScale" priority="3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21 CG121 CK121">
    <cfRule type="colorScale" priority="3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21 CH121 CL121">
    <cfRule type="colorScale" priority="3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1:CP121">
    <cfRule type="colorScale" priority="3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22 CE122 CI122">
    <cfRule type="colorScale" priority="3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22 CF122 CJ122">
    <cfRule type="colorScale" priority="3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22 CG122 CK122">
    <cfRule type="colorScale" priority="3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22 CH122 CL122">
    <cfRule type="colorScale" priority="3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2:CP122">
    <cfRule type="colorScale" priority="3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23 CE123 CI123">
    <cfRule type="colorScale" priority="3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23 CF123 CJ123">
    <cfRule type="colorScale" priority="3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23 CG123 CK123">
    <cfRule type="colorScale" priority="3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23 CH123 CL123">
    <cfRule type="colorScale" priority="3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3:CP123">
    <cfRule type="colorScale" priority="3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24 CE124 CI124">
    <cfRule type="colorScale" priority="3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24 CB124 CJ124">
    <cfRule type="colorScale" priority="3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24 CC124 CK124">
    <cfRule type="colorScale" priority="3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24 CH124 CL124">
    <cfRule type="colorScale" priority="3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4:CP124">
    <cfRule type="colorScale" priority="3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25 CA125 CI125">
    <cfRule type="colorScale" priority="3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25 CB125 CJ125">
    <cfRule type="colorScale" priority="3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25 CG125 CK125">
    <cfRule type="colorScale" priority="3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25 CH125 CL125">
    <cfRule type="colorScale" priority="3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5:CP125">
    <cfRule type="colorScale" priority="3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26 CA126 CI126">
    <cfRule type="colorScale" priority="3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26 CB126 CJ126">
    <cfRule type="colorScale" priority="3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26 CG126 CK126">
    <cfRule type="colorScale" priority="3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26 CH126 CL126">
    <cfRule type="colorScale" priority="3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26:CP126">
    <cfRule type="colorScale" priority="3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9 CE109 CI109">
    <cfRule type="colorScale" priority="3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9 CF109 CJ109">
    <cfRule type="colorScale" priority="3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9 CG109 CK109">
    <cfRule type="colorScale" priority="3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09 CH109 CL109">
    <cfRule type="colorScale" priority="3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9:CP109">
    <cfRule type="colorScale" priority="3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10 CE110 CI110">
    <cfRule type="colorScale" priority="3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0 CF110 CJ110">
    <cfRule type="colorScale" priority="3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0 CG110 CK110">
    <cfRule type="colorScale" priority="3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0 CH110 CL110">
    <cfRule type="colorScale" priority="3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0:CP110">
    <cfRule type="colorScale" priority="3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11 CE111 CI111">
    <cfRule type="colorScale" priority="3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11 CF111 CJ111">
    <cfRule type="colorScale" priority="3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11 CG111 CK111">
    <cfRule type="colorScale" priority="3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11 CH111 CL111">
    <cfRule type="colorScale" priority="3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11:CP111">
    <cfRule type="colorScale" priority="3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06 CE106 CI106">
    <cfRule type="colorScale" priority="3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106 CF106 CJ106">
    <cfRule type="colorScale" priority="3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6 CG106 CK106">
    <cfRule type="colorScale" priority="3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06 CH106 CL106">
    <cfRule type="colorScale" priority="3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6:CP106">
    <cfRule type="colorScale" priority="3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107 CE107 CI107">
    <cfRule type="colorScale" priority="3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107 CF107 CJ107">
    <cfRule type="colorScale" priority="3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7 CG107 CK107">
    <cfRule type="colorScale" priority="3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07 CH107 CL107">
    <cfRule type="colorScale" priority="3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07:CP107">
    <cfRule type="colorScale" priority="3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08 CA108 CI108">
    <cfRule type="colorScale" priority="3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08 CF108 CJ108">
    <cfRule type="colorScale" priority="3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8 CG108 CK108">
    <cfRule type="colorScale" priority="3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08 CH108 CL108">
    <cfRule type="colorScale" priority="3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08:CP108">
    <cfRule type="colorScale" priority="3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37 CE137 CI137">
    <cfRule type="colorScale" priority="3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37 CF137 CJ137">
    <cfRule type="colorScale" priority="3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37 CG137 CK137">
    <cfRule type="colorScale" priority="3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37 CD137 CL137">
    <cfRule type="colorScale" priority="3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37:CP137">
    <cfRule type="colorScale" priority="3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4 CA144 CI144">
    <cfRule type="colorScale" priority="3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4 CB144 CJ144">
    <cfRule type="colorScale" priority="3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4 CC144 CK144">
    <cfRule type="colorScale" priority="3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4 CD144 CL144">
    <cfRule type="colorScale" priority="3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4:CP144">
    <cfRule type="colorScale" priority="3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5 CA145 CI145">
    <cfRule type="colorScale" priority="3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5 CB145 CJ145">
    <cfRule type="colorScale" priority="3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5 CC145 CK145">
    <cfRule type="colorScale" priority="3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5 CD145 CL145">
    <cfRule type="colorScale" priority="3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5:CP145">
    <cfRule type="colorScale" priority="3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6 CA146 CI146">
    <cfRule type="colorScale" priority="3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6 CB146 CJ146">
    <cfRule type="colorScale" priority="3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6 CC146 CK146">
    <cfRule type="colorScale" priority="3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6 CD146 CL146">
    <cfRule type="colorScale" priority="3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6:CP146">
    <cfRule type="colorScale" priority="3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7 CA147 CI147">
    <cfRule type="colorScale" priority="3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7 CB147 CJ147">
    <cfRule type="colorScale" priority="3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7 CC147 CK147">
    <cfRule type="colorScale" priority="3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7 CD147 CL147">
    <cfRule type="colorScale" priority="3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7:CP147">
    <cfRule type="colorScale" priority="3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8 CA148 CI148">
    <cfRule type="colorScale" priority="3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8 CB148 CJ148">
    <cfRule type="colorScale" priority="3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8 CC148 CK148">
    <cfRule type="colorScale" priority="3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48 CH148 CL148">
    <cfRule type="colorScale" priority="3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8:CP148">
    <cfRule type="colorScale" priority="3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9 CA149 CI149">
    <cfRule type="colorScale" priority="3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9 CB149 CJ149">
    <cfRule type="colorScale" priority="3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9 CC149 CK149">
    <cfRule type="colorScale" priority="3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9 CD149 CL149">
    <cfRule type="colorScale" priority="3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9:CP149">
    <cfRule type="colorScale" priority="3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50 CA150 CI150">
    <cfRule type="colorScale" priority="3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50 CB150 CJ150">
    <cfRule type="colorScale" priority="3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50 CC150 CK150">
    <cfRule type="colorScale" priority="3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50 CD150 CL150">
    <cfRule type="colorScale" priority="3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0:CP150">
    <cfRule type="colorScale" priority="3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51 CA151 CI151">
    <cfRule type="colorScale" priority="3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51 CB151 CJ151">
    <cfRule type="colorScale" priority="3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51 CC151 CK151">
    <cfRule type="colorScale" priority="3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51 CD151 CL151">
    <cfRule type="colorScale" priority="3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1:CP151">
    <cfRule type="colorScale" priority="3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52 CA152 CI152">
    <cfRule type="colorScale" priority="3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52 CB152 CJ152">
    <cfRule type="colorScale" priority="3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52 CC152 CK152">
    <cfRule type="colorScale" priority="3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52 CH152 CL152">
    <cfRule type="colorScale" priority="3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2:CP152">
    <cfRule type="colorScale" priority="3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53 CE153 CI153">
    <cfRule type="colorScale" priority="3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3 CF153 CJ153">
    <cfRule type="colorScale" priority="3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53 CC153 CK153">
    <cfRule type="colorScale" priority="3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53 CD153 CL153">
    <cfRule type="colorScale" priority="3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3:CP153">
    <cfRule type="colorScale" priority="3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54 CE154 CI154">
    <cfRule type="colorScale" priority="3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4 CF154 CJ154">
    <cfRule type="colorScale" priority="3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54 CC154 CK154">
    <cfRule type="colorScale" priority="3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54 CD154 CL154">
    <cfRule type="colorScale" priority="3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4:CP154">
    <cfRule type="colorScale" priority="3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55 CE155 CI155">
    <cfRule type="colorScale" priority="3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5 CF155 CJ155">
    <cfRule type="colorScale" priority="3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55 CG155 CK155">
    <cfRule type="colorScale" priority="3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55 CD155 CL155">
    <cfRule type="colorScale" priority="3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5:CP155">
    <cfRule type="colorScale" priority="3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56 CE156 CI156">
    <cfRule type="colorScale" priority="3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6 CF156 CJ156">
    <cfRule type="colorScale" priority="3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56 CG156 CK156">
    <cfRule type="colorScale" priority="3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56 CH156 CL156">
    <cfRule type="colorScale" priority="3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6:CP156">
    <cfRule type="colorScale" priority="3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57 CE157 CI157">
    <cfRule type="colorScale" priority="3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7 CF157 CJ157">
    <cfRule type="colorScale" priority="3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57 CG157 CK157">
    <cfRule type="colorScale" priority="3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57 CH157 CL157">
    <cfRule type="colorScale" priority="3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7:CP157">
    <cfRule type="colorScale" priority="3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58 CE158 CI158">
    <cfRule type="colorScale" priority="3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158 CF158 CJ158">
    <cfRule type="colorScale" priority="3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58 CG158 CK158">
    <cfRule type="colorScale" priority="3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58 CH158 CL158">
    <cfRule type="colorScale" priority="3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58:CP158">
    <cfRule type="colorScale" priority="3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1 CA141 CI141">
    <cfRule type="colorScale" priority="3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1 CB141 CJ141">
    <cfRule type="colorScale" priority="3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1 CC141 CK141">
    <cfRule type="colorScale" priority="3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1 CD141 CL141">
    <cfRule type="colorScale" priority="3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1:CP141">
    <cfRule type="colorScale" priority="3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2 CA142 CI142">
    <cfRule type="colorScale" priority="3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2 CB142 CJ142">
    <cfRule type="colorScale" priority="3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2 CC142 CK142">
    <cfRule type="colorScale" priority="3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42 CH142 CL142">
    <cfRule type="colorScale" priority="3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2:CP142">
    <cfRule type="colorScale" priority="3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43 CA143 CI143">
    <cfRule type="colorScale" priority="3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3 CB143 CJ143">
    <cfRule type="colorScale" priority="3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3 CC143 CK143">
    <cfRule type="colorScale" priority="3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43 CH143 CL143">
    <cfRule type="colorScale" priority="3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3:CP143">
    <cfRule type="colorScale" priority="3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38 CE138 CI138">
    <cfRule type="colorScale" priority="3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138 CF138 CJ138">
    <cfRule type="colorScale" priority="3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38 CG138 CK138">
    <cfRule type="colorScale" priority="3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38 CD138 CL138">
    <cfRule type="colorScale" priority="3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38:CP138">
    <cfRule type="colorScale" priority="3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139 CE139 CI139">
    <cfRule type="colorScale" priority="3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139 CF139 CJ139">
    <cfRule type="colorScale" priority="3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39 CG139 CK139">
    <cfRule type="colorScale" priority="3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39 CD139 CL139">
    <cfRule type="colorScale" priority="3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39:CP139">
    <cfRule type="colorScale" priority="3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40 CA140 CI140">
    <cfRule type="colorScale" priority="3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40 CB140 CJ140">
    <cfRule type="colorScale" priority="3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40 CC140 CK140">
    <cfRule type="colorScale" priority="3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40 CD140 CL140">
    <cfRule type="colorScale" priority="3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40:CP140">
    <cfRule type="colorScale" priority="3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69 CA169 CI169">
    <cfRule type="colorScale" priority="3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69 CB169 CJ169">
    <cfRule type="colorScale" priority="3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9 CG169 CK169">
    <cfRule type="colorScale" priority="3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69 CH169 CL169">
    <cfRule type="colorScale" priority="3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69:CP169">
    <cfRule type="colorScale" priority="3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6 CA176 CI176">
    <cfRule type="colorScale" priority="3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6 CB176 CJ176">
    <cfRule type="colorScale" priority="3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6 CC176 CK176">
    <cfRule type="colorScale" priority="3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6 CD176 CL176">
    <cfRule type="colorScale" priority="3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6:CP176">
    <cfRule type="colorScale" priority="3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77 CE177 CI177">
    <cfRule type="colorScale" priority="3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7 CB177 CJ177">
    <cfRule type="colorScale" priority="3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7 CC177 CK177">
    <cfRule type="colorScale" priority="3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7 CD177 CL177">
    <cfRule type="colorScale" priority="3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7:CP177">
    <cfRule type="colorScale" priority="3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8 CA178 CI178">
    <cfRule type="colorScale" priority="3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8 CB178 CJ178">
    <cfRule type="colorScale" priority="3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8 CC178 CK178">
    <cfRule type="colorScale" priority="3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8 CD178 CL178">
    <cfRule type="colorScale" priority="3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8:CP178">
    <cfRule type="colorScale" priority="3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9 CA179 CI179">
    <cfRule type="colorScale" priority="3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9 CB179 CJ179">
    <cfRule type="colorScale" priority="3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9 CC179 CK179">
    <cfRule type="colorScale" priority="3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9 CD179 CL179">
    <cfRule type="colorScale" priority="3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9:CP179">
    <cfRule type="colorScale" priority="3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0 CA180 CI180">
    <cfRule type="colorScale" priority="3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0 CB180 CJ180">
    <cfRule type="colorScale" priority="3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0 CC180 CK180">
    <cfRule type="colorScale" priority="3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0 CD180 CL180">
    <cfRule type="colorScale" priority="3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0:CP180">
    <cfRule type="colorScale" priority="3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1 CA181 CI181">
    <cfRule type="colorScale" priority="3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1 CB181 CJ181">
    <cfRule type="colorScale" priority="3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1 CC181 CK181">
    <cfRule type="colorScale" priority="3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1 CD181 CL181">
    <cfRule type="colorScale" priority="3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1:CP181">
    <cfRule type="colorScale" priority="3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2 CA182 CI182">
    <cfRule type="colorScale" priority="3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2 CB182 CJ182">
    <cfRule type="colorScale" priority="3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2 CC182 CK182">
    <cfRule type="colorScale" priority="3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2 CD182 CL182">
    <cfRule type="colorScale" priority="3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2:CP182">
    <cfRule type="colorScale" priority="3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83 CE183 CI183">
    <cfRule type="colorScale" priority="3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3 CB183 CJ183">
    <cfRule type="colorScale" priority="3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3 CC183 CK183">
    <cfRule type="colorScale" priority="3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3 CD183 CL183">
    <cfRule type="colorScale" priority="3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3:CP183">
    <cfRule type="colorScale" priority="3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184 CE184 CI184">
    <cfRule type="colorScale" priority="3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4 CB184 CJ184">
    <cfRule type="colorScale" priority="3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4 CC184 CK184">
    <cfRule type="colorScale" priority="3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4 CD184 CL184">
    <cfRule type="colorScale" priority="3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4:CP184">
    <cfRule type="colorScale" priority="3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5 CA185 CI185">
    <cfRule type="colorScale" priority="3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5 CB185 CJ185">
    <cfRule type="colorScale" priority="3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5 CC185 CK185">
    <cfRule type="colorScale" priority="3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5 CD185 CL185">
    <cfRule type="colorScale" priority="3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5:CP185">
    <cfRule type="colorScale" priority="3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6 CA186 CI186">
    <cfRule type="colorScale" priority="3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6 CB186 CJ186">
    <cfRule type="colorScale" priority="3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6 CC186 CK186">
    <cfRule type="colorScale" priority="3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86 CD186 CL186">
    <cfRule type="colorScale" priority="3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6:CP186">
    <cfRule type="colorScale" priority="3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7 CA187 CI187">
    <cfRule type="colorScale" priority="3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7 CB187 CJ187">
    <cfRule type="colorScale" priority="3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7 CC187 CK187">
    <cfRule type="colorScale" priority="3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87 CH187 CL187">
    <cfRule type="colorScale" priority="3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7:CP187">
    <cfRule type="colorScale" priority="3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8 CA188 CI188">
    <cfRule type="colorScale" priority="3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8 CB188 CJ188">
    <cfRule type="colorScale" priority="3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8 CC188 CK188">
    <cfRule type="colorScale" priority="3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88 CH188 CL188">
    <cfRule type="colorScale" priority="3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8:CP188">
    <cfRule type="colorScale" priority="3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89 CA189 CI189">
    <cfRule type="colorScale" priority="3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89 CB189 CJ189">
    <cfRule type="colorScale" priority="3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89 CC189 CK189">
    <cfRule type="colorScale" priority="3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89 CH189 CL189">
    <cfRule type="colorScale" priority="3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89:CP189">
    <cfRule type="colorScale" priority="3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90 CA190 CI190">
    <cfRule type="colorScale" priority="3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90 CB190 CJ190">
    <cfRule type="colorScale" priority="3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90 CC190 CK190">
    <cfRule type="colorScale" priority="3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190 CH190 CL190">
    <cfRule type="colorScale" priority="3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90:CP190">
    <cfRule type="colorScale" priority="3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3 CA173 CI173">
    <cfRule type="colorScale" priority="3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3 CB173 CJ173">
    <cfRule type="colorScale" priority="3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3 CC173 CK173">
    <cfRule type="colorScale" priority="3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3 CD173 CL173">
    <cfRule type="colorScale" priority="3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3:CP173">
    <cfRule type="colorScale" priority="3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4 CA174 CI174">
    <cfRule type="colorScale" priority="3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4 CB174 CJ174">
    <cfRule type="colorScale" priority="3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4 CC174 CK174">
    <cfRule type="colorScale" priority="3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4 CD174 CL174">
    <cfRule type="colorScale" priority="3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4:CP174">
    <cfRule type="colorScale" priority="3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5 CA175 CI175">
    <cfRule type="colorScale" priority="3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5 CB175 CJ175">
    <cfRule type="colorScale" priority="3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5 CC175 CK175">
    <cfRule type="colorScale" priority="3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5 CD175 CL175">
    <cfRule type="colorScale" priority="3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5:CP175">
    <cfRule type="colorScale" priority="3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170 CA170 CI170">
    <cfRule type="colorScale" priority="3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70 CB170 CJ170">
    <cfRule type="colorScale" priority="3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0 CG170 CK170">
    <cfRule type="colorScale" priority="3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0 CH170 CL170">
    <cfRule type="colorScale" priority="3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0:CP170">
    <cfRule type="colorScale" priority="3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71 CA171 CI171">
    <cfRule type="colorScale" priority="3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71 CB171 CJ171">
    <cfRule type="colorScale" priority="3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71 CC171 CK171">
    <cfRule type="colorScale" priority="3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71 CD171 CL171">
    <cfRule type="colorScale" priority="3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1:CP171">
    <cfRule type="colorScale" priority="3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172 CA172 CI172">
    <cfRule type="colorScale" priority="3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172 CB172 CJ172">
    <cfRule type="colorScale" priority="3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172 CC172 CK172">
    <cfRule type="colorScale" priority="3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172 CD172 CL172">
    <cfRule type="colorScale" priority="3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172:CP172">
    <cfRule type="colorScale" priority="3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01 CE201 CI201">
    <cfRule type="colorScale" priority="3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01 CF201 CJ201">
    <cfRule type="colorScale" priority="3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1 CG201 CK201">
    <cfRule type="colorScale" priority="3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01 CH201 CL201">
    <cfRule type="colorScale" priority="3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1:CP201">
    <cfRule type="colorScale" priority="3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08 CA208 CI208">
    <cfRule type="colorScale" priority="3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08 CB208 CJ208">
    <cfRule type="colorScale" priority="3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08 CC208 CK208">
    <cfRule type="colorScale" priority="3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08 CD208 CL208">
    <cfRule type="colorScale" priority="3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8:CP208">
    <cfRule type="colorScale" priority="3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09 CA209 CI209">
    <cfRule type="colorScale" priority="3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09 CB209 CJ209">
    <cfRule type="colorScale" priority="3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09 CC209 CK209">
    <cfRule type="colorScale" priority="3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09 CD209 CL209">
    <cfRule type="colorScale" priority="3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9:CP209">
    <cfRule type="colorScale" priority="3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0 CA210 CI210">
    <cfRule type="colorScale" priority="3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0 CB210 CJ210">
    <cfRule type="colorScale" priority="3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0 CC210 CK210">
    <cfRule type="colorScale" priority="3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0 CD210 CL210">
    <cfRule type="colorScale" priority="3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0:CP210">
    <cfRule type="colorScale" priority="3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1 CA211 CI211">
    <cfRule type="colorScale" priority="3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1 CB211 CJ211">
    <cfRule type="colorScale" priority="3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1 CC211 CK211">
    <cfRule type="colorScale" priority="3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1 CD211 CL211">
    <cfRule type="colorScale" priority="3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1:CP211">
    <cfRule type="colorScale" priority="3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2 CA212 CI212">
    <cfRule type="colorScale" priority="3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2 CB212 CJ212">
    <cfRule type="colorScale" priority="3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2 CC212 CK212">
    <cfRule type="colorScale" priority="3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12 CH212 CL212">
    <cfRule type="colorScale" priority="3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2:CP212">
    <cfRule type="colorScale" priority="3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3 CA213 CI213">
    <cfRule type="colorScale" priority="3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3 CB213 CJ213">
    <cfRule type="colorScale" priority="3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3 CC213 CK213">
    <cfRule type="colorScale" priority="3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13 CH213 CL213">
    <cfRule type="colorScale" priority="3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3:CP213">
    <cfRule type="colorScale" priority="3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4 CA214 CI214">
    <cfRule type="colorScale" priority="3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4 CB214 CJ214">
    <cfRule type="colorScale" priority="3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4 CC214 CK214">
    <cfRule type="colorScale" priority="3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4 CD214 CL214">
    <cfRule type="colorScale" priority="3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4:CP214">
    <cfRule type="colorScale" priority="3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5 CA215 CI215">
    <cfRule type="colorScale" priority="3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5 CB215 CJ215">
    <cfRule type="colorScale" priority="3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5 CC215 CK215">
    <cfRule type="colorScale" priority="3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5 CD215 CL215">
    <cfRule type="colorScale" priority="3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5:CP215">
    <cfRule type="colorScale" priority="3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6 CA216 CI216">
    <cfRule type="colorScale" priority="3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6 CB216 CJ216">
    <cfRule type="colorScale" priority="3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6 CC216 CK216">
    <cfRule type="colorScale" priority="3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6 CD216 CL216">
    <cfRule type="colorScale" priority="3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6:CP216">
    <cfRule type="colorScale" priority="3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7 CA217 CI217">
    <cfRule type="colorScale" priority="3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7 CB217 CJ217">
    <cfRule type="colorScale" priority="3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17 CG217 CK217">
    <cfRule type="colorScale" priority="3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17 CH217 CL217">
    <cfRule type="colorScale" priority="3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7:CP217">
    <cfRule type="colorScale" priority="3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8 CA218 CI218">
    <cfRule type="colorScale" priority="3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8 CB218 CJ218">
    <cfRule type="colorScale" priority="3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8 CC218 CK218">
    <cfRule type="colorScale" priority="3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8 CD218 CL218">
    <cfRule type="colorScale" priority="3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8:CP218">
    <cfRule type="colorScale" priority="3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19 CA219 CI219">
    <cfRule type="colorScale" priority="3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19 CB219 CJ219">
    <cfRule type="colorScale" priority="3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19 CC219 CK219">
    <cfRule type="colorScale" priority="3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19 CD219 CL219">
    <cfRule type="colorScale" priority="3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19:CP219">
    <cfRule type="colorScale" priority="3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20 CA220 CI220">
    <cfRule type="colorScale" priority="3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20 CB220 CJ220">
    <cfRule type="colorScale" priority="3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0 CG220 CK220">
    <cfRule type="colorScale" priority="3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20 CH220 CL220">
    <cfRule type="colorScale" priority="3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20:CP220">
    <cfRule type="colorScale" priority="3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21 CA221 CI221">
    <cfRule type="colorScale" priority="3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21 CB221 CJ221">
    <cfRule type="colorScale" priority="3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1 CG221 CK221">
    <cfRule type="colorScale" priority="3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21 CH221 CL221">
    <cfRule type="colorScale" priority="3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21:CP221">
    <cfRule type="colorScale" priority="3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22 CA222 CI222">
    <cfRule type="colorScale" priority="3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22 CB222 CJ222">
    <cfRule type="colorScale" priority="3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2 CG222 CK222">
    <cfRule type="colorScale" priority="3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22 CH222 CL222">
    <cfRule type="colorScale" priority="3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22:CP222">
    <cfRule type="colorScale" priority="3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05 CA205 CI205">
    <cfRule type="colorScale" priority="3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05 CF205 CJ205">
    <cfRule type="colorScale" priority="3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5 CG205 CK205">
    <cfRule type="colorScale" priority="3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05 CH205 CL205">
    <cfRule type="colorScale" priority="3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5:CP205">
    <cfRule type="colorScale" priority="3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06 CE206 CI206">
    <cfRule type="colorScale" priority="3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06 CF206 CJ206">
    <cfRule type="colorScale" priority="3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6 CG206 CK206">
    <cfRule type="colorScale" priority="3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06 CH206 CL206">
    <cfRule type="colorScale" priority="3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6:CP206">
    <cfRule type="colorScale" priority="3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07 CE207 CI207">
    <cfRule type="colorScale" priority="3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07 CF207 CJ207">
    <cfRule type="colorScale" priority="3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7 CG207 CK207">
    <cfRule type="colorScale" priority="3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07 CH207 CL207">
    <cfRule type="colorScale" priority="3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7:CP207">
    <cfRule type="colorScale" priority="3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02 CE202 CI202">
    <cfRule type="colorScale" priority="30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02 CF202 CJ202">
    <cfRule type="colorScale" priority="30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02 CG202 CK202">
    <cfRule type="colorScale" priority="30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02 CH202 CL202">
    <cfRule type="colorScale" priority="30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02:CP202">
    <cfRule type="colorScale" priority="30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03 CE203 CI203">
    <cfRule type="colorScale" priority="30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03 CF203 CJ203">
    <cfRule type="colorScale" priority="30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03 CG203 CK203">
    <cfRule type="colorScale" priority="30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03 CH203 CL203">
    <cfRule type="colorScale" priority="30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03:CP203">
    <cfRule type="colorScale" priority="30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04 CA204 CI204">
    <cfRule type="colorScale" priority="3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04 CF204 CJ204">
    <cfRule type="colorScale" priority="3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4 CG204 CK204">
    <cfRule type="colorScale" priority="3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04 CH204 CL204">
    <cfRule type="colorScale" priority="3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04:CP204">
    <cfRule type="colorScale" priority="3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33 CA233 CI233">
    <cfRule type="colorScale" priority="3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33 CB233 CJ233">
    <cfRule type="colorScale" priority="3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33 CG233 CK233">
    <cfRule type="colorScale" priority="3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33 CH233 CL233">
    <cfRule type="colorScale" priority="3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33:CP233">
    <cfRule type="colorScale" priority="3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40 CE240 CI240">
    <cfRule type="colorScale" priority="3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40 CF240 CJ240">
    <cfRule type="colorScale" priority="3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0 CG240 CK240">
    <cfRule type="colorScale" priority="3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0 CH240 CL240">
    <cfRule type="colorScale" priority="3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0:CP240">
    <cfRule type="colorScale" priority="3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41 CE241 CI241">
    <cfRule type="colorScale" priority="3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41 CF241 CJ241">
    <cfRule type="colorScale" priority="3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1 CG241 CK241">
    <cfRule type="colorScale" priority="3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1 CH241 CL241">
    <cfRule type="colorScale" priority="3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1:CP241">
    <cfRule type="colorScale" priority="3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42 CE242 CI242">
    <cfRule type="colorScale" priority="3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42 CF242 CJ242">
    <cfRule type="colorScale" priority="3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2 CG242 CK242">
    <cfRule type="colorScale" priority="3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2 CH242 CL242">
    <cfRule type="colorScale" priority="3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2:CP242">
    <cfRule type="colorScale" priority="3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43 CE243 CI243">
    <cfRule type="colorScale" priority="3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43 CF243 CJ243">
    <cfRule type="colorScale" priority="3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3 CG243 CK243">
    <cfRule type="colorScale" priority="3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3 CH243 CL243">
    <cfRule type="colorScale" priority="3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3:CP243">
    <cfRule type="colorScale" priority="3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4 CA244 CI244">
    <cfRule type="colorScale" priority="3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44 CB244 CJ244">
    <cfRule type="colorScale" priority="3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4 CG244 CK244">
    <cfRule type="colorScale" priority="3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4 CH244 CL244">
    <cfRule type="colorScale" priority="3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4:CP244">
    <cfRule type="colorScale" priority="3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5 CA245 CI245">
    <cfRule type="colorScale" priority="3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45 CB245 CJ245">
    <cfRule type="colorScale" priority="3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5 CG245 CK245">
    <cfRule type="colorScale" priority="3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5 CH245 CL245">
    <cfRule type="colorScale" priority="3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5:CP245">
    <cfRule type="colorScale" priority="3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6 CA246 CI246">
    <cfRule type="colorScale" priority="3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46 CB246 CJ246">
    <cfRule type="colorScale" priority="3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6 CG246 CK246">
    <cfRule type="colorScale" priority="3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46 CH246 CL246">
    <cfRule type="colorScale" priority="3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6:CP246">
    <cfRule type="colorScale" priority="3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7 CA247 CI247">
    <cfRule type="colorScale" priority="3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47 CB247 CJ247">
    <cfRule type="colorScale" priority="3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47 CC247 CK247">
    <cfRule type="colorScale" priority="3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47 CD247 CL247">
    <cfRule type="colorScale" priority="3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7:CP247">
    <cfRule type="colorScale" priority="3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8 CA248 CI248">
    <cfRule type="colorScale" priority="3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48 CB248 CJ248">
    <cfRule type="colorScale" priority="3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48 CC248 CK248">
    <cfRule type="colorScale" priority="3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48 CD248 CL248">
    <cfRule type="colorScale" priority="3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8:CP248">
    <cfRule type="colorScale" priority="3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49 CA249 CI249">
    <cfRule type="colorScale" priority="3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49 CF249 CJ249">
    <cfRule type="colorScale" priority="3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9 CG249 CK249">
    <cfRule type="colorScale" priority="3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49 CD249 CL249">
    <cfRule type="colorScale" priority="3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49:CP249">
    <cfRule type="colorScale" priority="3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50 CA250 CI250">
    <cfRule type="colorScale" priority="3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50 CF250 CJ250">
    <cfRule type="colorScale" priority="3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50 CG250 CK250">
    <cfRule type="colorScale" priority="3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50 CH250 CL250">
    <cfRule type="colorScale" priority="3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0:CP250">
    <cfRule type="colorScale" priority="3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51 CE251 CI251">
    <cfRule type="colorScale" priority="3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51 CF251 CJ251">
    <cfRule type="colorScale" priority="3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51 CC251 CK251">
    <cfRule type="colorScale" priority="3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51 CD251 CL251">
    <cfRule type="colorScale" priority="3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1:CP251">
    <cfRule type="colorScale" priority="3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52 CE252 CI252">
    <cfRule type="colorScale" priority="3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52 CB252 CJ252">
    <cfRule type="colorScale" priority="3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52 CC252 CK252">
    <cfRule type="colorScale" priority="3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52 CD252 CL252">
    <cfRule type="colorScale" priority="3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2:CP252">
    <cfRule type="colorScale" priority="3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53 CA253 CI253">
    <cfRule type="colorScale" priority="3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53 CB253 CJ253">
    <cfRule type="colorScale" priority="3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53 CC253 CK253">
    <cfRule type="colorScale" priority="3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53 CD253 CL253">
    <cfRule type="colorScale" priority="3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3:CP253">
    <cfRule type="colorScale" priority="3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54 CA254 CI254">
    <cfRule type="colorScale" priority="3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54 CB254 CJ254">
    <cfRule type="colorScale" priority="3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54 CC254 CK254">
    <cfRule type="colorScale" priority="3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54 CD254 CL254">
    <cfRule type="colorScale" priority="3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54:CP254">
    <cfRule type="colorScale" priority="3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37 CE237 CI237">
    <cfRule type="colorScale" priority="3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37 CF237 CJ237">
    <cfRule type="colorScale" priority="2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37 CG237 CK237">
    <cfRule type="colorScale" priority="2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37 CH237 CL237">
    <cfRule type="colorScale" priority="2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37:CP237">
    <cfRule type="colorScale" priority="2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38 CE238 CI238">
    <cfRule type="colorScale" priority="2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38 CF238 CJ238">
    <cfRule type="colorScale" priority="2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38 CG238 CK238">
    <cfRule type="colorScale" priority="2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38 CH238 CL238">
    <cfRule type="colorScale" priority="2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38:CP238">
    <cfRule type="colorScale" priority="2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39 CE239 CI239">
    <cfRule type="colorScale" priority="2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39 CF239 CJ239">
    <cfRule type="colorScale" priority="2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39 CG239 CK239">
    <cfRule type="colorScale" priority="2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39 CH239 CL239">
    <cfRule type="colorScale" priority="2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39:CP239">
    <cfRule type="colorScale" priority="2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34 CA234 CI234">
    <cfRule type="colorScale" priority="29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34 CF234 CJ234">
    <cfRule type="colorScale" priority="29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34 CG234 CK234">
    <cfRule type="colorScale" priority="29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34 CH234 CL234">
    <cfRule type="colorScale" priority="29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34:CP234">
    <cfRule type="colorScale" priority="29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35 CE235 CI235">
    <cfRule type="colorScale" priority="29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35 CF235 CJ235">
    <cfRule type="colorScale" priority="29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35 CG235 CK235">
    <cfRule type="colorScale" priority="29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35 CH235 CL235">
    <cfRule type="colorScale" priority="29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35:CP235">
    <cfRule type="colorScale" priority="29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36 CE236 CI236">
    <cfRule type="colorScale" priority="2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36 CF236 CJ236">
    <cfRule type="colorScale" priority="2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36 CG236 CK236">
    <cfRule type="colorScale" priority="2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36 CH236 CL236">
    <cfRule type="colorScale" priority="2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36:CP236">
    <cfRule type="colorScale" priority="2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65 CA265 CI265">
    <cfRule type="colorScale" priority="2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65 CB265 CJ265">
    <cfRule type="colorScale" priority="2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65 CC265 CK265">
    <cfRule type="colorScale" priority="2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65 CD265 CL265">
    <cfRule type="colorScale" priority="2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65:CP265">
    <cfRule type="colorScale" priority="2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2 CA272 CI272">
    <cfRule type="colorScale" priority="2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2 CB272 CJ272">
    <cfRule type="colorScale" priority="2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72 CC272 CK272">
    <cfRule type="colorScale" priority="2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72 CD272 CL272">
    <cfRule type="colorScale" priority="2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2:CP272">
    <cfRule type="colorScale" priority="2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3 CA273 CI273">
    <cfRule type="colorScale" priority="2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3 CB273 CJ273">
    <cfRule type="colorScale" priority="2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73 CC273 CK273">
    <cfRule type="colorScale" priority="2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73 CD273 CL273">
    <cfRule type="colorScale" priority="2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3:CP273">
    <cfRule type="colorScale" priority="2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4 CA274 CI274">
    <cfRule type="colorScale" priority="2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4 CB274 CJ274">
    <cfRule type="colorScale" priority="2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74 CC274 CK274">
    <cfRule type="colorScale" priority="2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74 CD274 CL274">
    <cfRule type="colorScale" priority="2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4:CP274">
    <cfRule type="colorScale" priority="2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5 CA275 CI275">
    <cfRule type="colorScale" priority="2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5 CB275 CJ275">
    <cfRule type="colorScale" priority="2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75 CC275 CK275">
    <cfRule type="colorScale" priority="2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75 CD275 CL275">
    <cfRule type="colorScale" priority="2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5:CP275">
    <cfRule type="colorScale" priority="2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76 CE276 CI276">
    <cfRule type="colorScale" priority="2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76 CF276 CJ276">
    <cfRule type="colorScale" priority="2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76 CG276 CK276">
    <cfRule type="colorScale" priority="2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76 CH276 CL276">
    <cfRule type="colorScale" priority="2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6:CP276">
    <cfRule type="colorScale" priority="2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77 CE277 CI277">
    <cfRule type="colorScale" priority="2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77 CF277 CJ277">
    <cfRule type="colorScale" priority="2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77 CG277 CK277">
    <cfRule type="colorScale" priority="2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77 CH277 CL277">
    <cfRule type="colorScale" priority="2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7:CP277">
    <cfRule type="colorScale" priority="2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8 CA278 CI278">
    <cfRule type="colorScale" priority="2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8 CB278 CJ278">
    <cfRule type="colorScale" priority="2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78 CG278 CK278">
    <cfRule type="colorScale" priority="2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78 CH278 CL278">
    <cfRule type="colorScale" priority="2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8:CP278">
    <cfRule type="colorScale" priority="2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9 CA279 CI279">
    <cfRule type="colorScale" priority="2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9 CB279 CJ279">
    <cfRule type="colorScale" priority="2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79 CG279 CK279">
    <cfRule type="colorScale" priority="2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79 CH279 CL279">
    <cfRule type="colorScale" priority="2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9:CP279">
    <cfRule type="colorScale" priority="2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0 CA280 CI280">
    <cfRule type="colorScale" priority="2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0 CB280 CJ280">
    <cfRule type="colorScale" priority="2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0 CG280 CK280">
    <cfRule type="colorScale" priority="2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80 CH280 CL280">
    <cfRule type="colorScale" priority="2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0:CP280">
    <cfRule type="colorScale" priority="2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1 CA281 CI281">
    <cfRule type="colorScale" priority="2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1 CB281 CJ281">
    <cfRule type="colorScale" priority="2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81 CC281 CK281">
    <cfRule type="colorScale" priority="2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81 CD281 CL281">
    <cfRule type="colorScale" priority="2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1:CP281">
    <cfRule type="colorScale" priority="2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82 CE282 CI282">
    <cfRule type="colorScale" priority="2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82 CF282 CJ282">
    <cfRule type="colorScale" priority="2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2 CG282 CK282">
    <cfRule type="colorScale" priority="2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82 CH282 CL282">
    <cfRule type="colorScale" priority="2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2:CP282">
    <cfRule type="colorScale" priority="2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3 CA283 CI283">
    <cfRule type="colorScale" priority="2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3 CB283 CJ283">
    <cfRule type="colorScale" priority="2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3 CG283 CK283">
    <cfRule type="colorScale" priority="2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83 CH283 CL283">
    <cfRule type="colorScale" priority="2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3:CP283">
    <cfRule type="colorScale" priority="2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4 CA284 CI284">
    <cfRule type="colorScale" priority="2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4 CB284 CJ284">
    <cfRule type="colorScale" priority="2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84 CC284 CK284">
    <cfRule type="colorScale" priority="2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84 CD284 CL284">
    <cfRule type="colorScale" priority="2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4:CP284">
    <cfRule type="colorScale" priority="2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5 CA285 CI285">
    <cfRule type="colorScale" priority="2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5 CB285 CJ285">
    <cfRule type="colorScale" priority="2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85 CC285 CK285">
    <cfRule type="colorScale" priority="2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85 CD285 CL285">
    <cfRule type="colorScale" priority="2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5:CP285">
    <cfRule type="colorScale" priority="2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86 CA286 CI286">
    <cfRule type="colorScale" priority="2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86 CB286 CJ286">
    <cfRule type="colorScale" priority="2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286 CC286 CK286">
    <cfRule type="colorScale" priority="2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286 CD286 CL286">
    <cfRule type="colorScale" priority="2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86:CP286">
    <cfRule type="colorScale" priority="2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69 CA269 CI269">
    <cfRule type="colorScale" priority="2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69 CB269 CJ269">
    <cfRule type="colorScale" priority="2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9 CG269 CK269">
    <cfRule type="colorScale" priority="2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69 CH269 CL269">
    <cfRule type="colorScale" priority="2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69:CP269">
    <cfRule type="colorScale" priority="2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0 CA270 CI270">
    <cfRule type="colorScale" priority="2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0 CB270 CJ270">
    <cfRule type="colorScale" priority="2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70 CG270 CK270">
    <cfRule type="colorScale" priority="2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70 CH270 CL270">
    <cfRule type="colorScale" priority="2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0:CP270">
    <cfRule type="colorScale" priority="2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71 CA271 CI271">
    <cfRule type="colorScale" priority="2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71 CB271 CJ271">
    <cfRule type="colorScale" priority="2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71 CG271 CK271">
    <cfRule type="colorScale" priority="2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71 CH271 CL271">
    <cfRule type="colorScale" priority="2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71:CP271">
    <cfRule type="colorScale" priority="2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266 CA266 CI266">
    <cfRule type="colorScale" priority="28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66 CB266 CJ266">
    <cfRule type="colorScale" priority="28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66 CC266 CK266">
    <cfRule type="colorScale" priority="28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66 CD266 CL266">
    <cfRule type="colorScale" priority="28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66:CP266">
    <cfRule type="colorScale" priority="28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67 CA267 CI267">
    <cfRule type="colorScale" priority="28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67 CB267 CJ267">
    <cfRule type="colorScale" priority="28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67 CG267 CK267">
    <cfRule type="colorScale" priority="28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67 CH267 CL267">
    <cfRule type="colorScale" priority="28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67:CP267">
    <cfRule type="colorScale" priority="28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68 CA268 CI268">
    <cfRule type="colorScale" priority="2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268 CB268 CJ268">
    <cfRule type="colorScale" priority="2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8 CG268 CK268">
    <cfRule type="colorScale" priority="2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68 CH268 CL268">
    <cfRule type="colorScale" priority="2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68:CP268">
    <cfRule type="colorScale" priority="2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97 CE297 CI297">
    <cfRule type="colorScale" priority="2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97 CF297 CJ297">
    <cfRule type="colorScale" priority="2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97 CG297 CK297">
    <cfRule type="colorScale" priority="2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297 CH297 CL297">
    <cfRule type="colorScale" priority="2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297:CP297">
    <cfRule type="colorScale" priority="2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4 CE304 CI304">
    <cfRule type="colorScale" priority="2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4 CF304 CJ304">
    <cfRule type="colorScale" priority="2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4 CG304 CK304">
    <cfRule type="colorScale" priority="2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4 CH304 CL304">
    <cfRule type="colorScale" priority="2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4:CP304">
    <cfRule type="colorScale" priority="2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5 CE305 CI305">
    <cfRule type="colorScale" priority="2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5 CF305 CJ305">
    <cfRule type="colorScale" priority="2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5 CG305 CK305">
    <cfRule type="colorScale" priority="2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5 CH305 CL305">
    <cfRule type="colorScale" priority="2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5:CP305">
    <cfRule type="colorScale" priority="2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6 CE306 CI306">
    <cfRule type="colorScale" priority="2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6 CF306 CJ306">
    <cfRule type="colorScale" priority="2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6 CG306 CK306">
    <cfRule type="colorScale" priority="2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6 CH306 CL306">
    <cfRule type="colorScale" priority="2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6:CP306">
    <cfRule type="colorScale" priority="2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7 CE307 CI307">
    <cfRule type="colorScale" priority="2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7 CF307 CJ307">
    <cfRule type="colorScale" priority="2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7 CG307 CK307">
    <cfRule type="colorScale" priority="2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7 CH307 CL307">
    <cfRule type="colorScale" priority="2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7:CP307">
    <cfRule type="colorScale" priority="2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8 CE308 CI308">
    <cfRule type="colorScale" priority="2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8 CF308 CJ308">
    <cfRule type="colorScale" priority="2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08 CC308 CK308">
    <cfRule type="colorScale" priority="2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08 CD308 CL308">
    <cfRule type="colorScale" priority="2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8:CP308">
    <cfRule type="colorScale" priority="2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09 CA309 CI309">
    <cfRule type="colorScale" priority="2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09 CB309 CJ309">
    <cfRule type="colorScale" priority="2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09 CC309 CK309">
    <cfRule type="colorScale" priority="2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09 CD309 CL309">
    <cfRule type="colorScale" priority="2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9:CP309">
    <cfRule type="colorScale" priority="2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10 CA310 CI310">
    <cfRule type="colorScale" priority="2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10 CB310 CJ310">
    <cfRule type="colorScale" priority="2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10 CC310 CK310">
    <cfRule type="colorScale" priority="2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10 CD310 CL310">
    <cfRule type="colorScale" priority="2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0:CP310">
    <cfRule type="colorScale" priority="2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1 CE311 CI311">
    <cfRule type="colorScale" priority="2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1 CF311 CJ311">
    <cfRule type="colorScale" priority="2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11 CG311 CK311">
    <cfRule type="colorScale" priority="2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11 CH311 CL311">
    <cfRule type="colorScale" priority="2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1:CP311">
    <cfRule type="colorScale" priority="2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2 CE312 CI312">
    <cfRule type="colorScale" priority="2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2 CF312 CJ312">
    <cfRule type="colorScale" priority="2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12 CG312 CK312">
    <cfRule type="colorScale" priority="2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12 CH312 CL312">
    <cfRule type="colorScale" priority="2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2:CP312">
    <cfRule type="colorScale" priority="2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3 CE313 CI313">
    <cfRule type="colorScale" priority="2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3 CF313 CJ313">
    <cfRule type="colorScale" priority="2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13 CC313 CK313">
    <cfRule type="colorScale" priority="2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13 CD313 CL313">
    <cfRule type="colorScale" priority="2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3:CP313">
    <cfRule type="colorScale" priority="2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4 CE314 CI314">
    <cfRule type="colorScale" priority="2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4 CF314 CJ314">
    <cfRule type="colorScale" priority="2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14 CG314 CK314">
    <cfRule type="colorScale" priority="2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14 CH314 CL314">
    <cfRule type="colorScale" priority="2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4:CP314">
    <cfRule type="colorScale" priority="2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5 CE315 CI315">
    <cfRule type="colorScale" priority="2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5 CF315 CJ315">
    <cfRule type="colorScale" priority="2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15 CG315 CK315">
    <cfRule type="colorScale" priority="2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15 CH315 CL315">
    <cfRule type="colorScale" priority="2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5:CP315">
    <cfRule type="colorScale" priority="2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6 CE316 CI316">
    <cfRule type="colorScale" priority="2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6 CF316 CJ316">
    <cfRule type="colorScale" priority="2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16 CC316 CK316">
    <cfRule type="colorScale" priority="2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16 CD316 CL316">
    <cfRule type="colorScale" priority="2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6:CP316">
    <cfRule type="colorScale" priority="2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7 CE317 CI317">
    <cfRule type="colorScale" priority="2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7 CF317 CJ317">
    <cfRule type="colorScale" priority="2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17 CC317 CK317">
    <cfRule type="colorScale" priority="2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17 CD317 CL317">
    <cfRule type="colorScale" priority="2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7:CP317">
    <cfRule type="colorScale" priority="2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18 CE318 CI318">
    <cfRule type="colorScale" priority="2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18 CF318 CJ318">
    <cfRule type="colorScale" priority="2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18 CC318 CK318">
    <cfRule type="colorScale" priority="2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18 CD318 CL318">
    <cfRule type="colorScale" priority="2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18:CP318">
    <cfRule type="colorScale" priority="2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1 CE301 CI301">
    <cfRule type="colorScale" priority="2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1 CF301 CJ301">
    <cfRule type="colorScale" priority="2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1 CG301 CK301">
    <cfRule type="colorScale" priority="2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1 CH301 CL301">
    <cfRule type="colorScale" priority="2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1:CP301">
    <cfRule type="colorScale" priority="2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2 CE302 CI302">
    <cfRule type="colorScale" priority="2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2 CF302 CJ302">
    <cfRule type="colorScale" priority="2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2 CG302 CK302">
    <cfRule type="colorScale" priority="2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2 CH302 CL302">
    <cfRule type="colorScale" priority="2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2:CP302">
    <cfRule type="colorScale" priority="2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03 CE303 CI303">
    <cfRule type="colorScale" priority="2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3 CF303 CJ303">
    <cfRule type="colorScale" priority="2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3 CG303 CK303">
    <cfRule type="colorScale" priority="2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3 CH303 CL303">
    <cfRule type="colorScale" priority="2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3:CP303">
    <cfRule type="colorScale" priority="2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98 CE298 CI298">
    <cfRule type="colorScale" priority="27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98 CF298 CJ298">
    <cfRule type="colorScale" priority="27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98 CG298 CK298">
    <cfRule type="colorScale" priority="27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98 CH298 CL298">
    <cfRule type="colorScale" priority="27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98:CP298">
    <cfRule type="colorScale" priority="27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99 CE299 CI299">
    <cfRule type="colorScale" priority="27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99 CF299 CJ299">
    <cfRule type="colorScale" priority="27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99 CG299 CK299">
    <cfRule type="colorScale" priority="27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99 CH299 CL299">
    <cfRule type="colorScale" priority="27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99:CP299">
    <cfRule type="colorScale" priority="27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00 CE300 CI300">
    <cfRule type="colorScale" priority="2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00 CF300 CJ300">
    <cfRule type="colorScale" priority="2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0 CG300 CK300">
    <cfRule type="colorScale" priority="2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00 CH300 CL300">
    <cfRule type="colorScale" priority="2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00:CP300">
    <cfRule type="colorScale" priority="2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29 CE329 CI329">
    <cfRule type="colorScale" priority="2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29 CF329 CJ329">
    <cfRule type="colorScale" priority="2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9 CG329 CK329">
    <cfRule type="colorScale" priority="2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29 CH329 CL329">
    <cfRule type="colorScale" priority="2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29:CP329">
    <cfRule type="colorScale" priority="2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6 CE336 CI336">
    <cfRule type="colorScale" priority="2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6 CF336 CJ336">
    <cfRule type="colorScale" priority="2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6 CG336 CK336">
    <cfRule type="colorScale" priority="2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6 CH336 CL336">
    <cfRule type="colorScale" priority="2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6:CP336">
    <cfRule type="colorScale" priority="2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7 CE337 CI337">
    <cfRule type="colorScale" priority="2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7 CF337 CJ337">
    <cfRule type="colorScale" priority="2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7 CG337 CK337">
    <cfRule type="colorScale" priority="2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7 CH337 CL337">
    <cfRule type="colorScale" priority="2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7:CP337">
    <cfRule type="colorScale" priority="2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38 CA338 CI338">
    <cfRule type="colorScale" priority="2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8 CF338 CJ338">
    <cfRule type="colorScale" priority="2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8 CG338 CK338">
    <cfRule type="colorScale" priority="2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8 CH338 CL338">
    <cfRule type="colorScale" priority="2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8:CP338">
    <cfRule type="colorScale" priority="2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9 CE339 CI339">
    <cfRule type="colorScale" priority="2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9 CF339 CJ339">
    <cfRule type="colorScale" priority="2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39 CC339 CK339">
    <cfRule type="colorScale" priority="2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39 CD339 CL339">
    <cfRule type="colorScale" priority="2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9:CP339">
    <cfRule type="colorScale" priority="2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40 CE340 CI340">
    <cfRule type="colorScale" priority="2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40 CF340 CJ340">
    <cfRule type="colorScale" priority="2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0 CC340 CK340">
    <cfRule type="colorScale" priority="2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0 CD340 CL340">
    <cfRule type="colorScale" priority="2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0:CP340">
    <cfRule type="colorScale" priority="2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1 CA341 CI341">
    <cfRule type="colorScale" priority="2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1 CB341 CJ341">
    <cfRule type="colorScale" priority="2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1 CC341 CK341">
    <cfRule type="colorScale" priority="2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1 CD341 CL341">
    <cfRule type="colorScale" priority="2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1:CP341">
    <cfRule type="colorScale" priority="2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2 CA342 CI342">
    <cfRule type="colorScale" priority="2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2 CB342 CJ342">
    <cfRule type="colorScale" priority="2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2 CC342 CK342">
    <cfRule type="colorScale" priority="2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2 CD342 CL342">
    <cfRule type="colorScale" priority="2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2:CP342">
    <cfRule type="colorScale" priority="2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3 CA343 CI343">
    <cfRule type="colorScale" priority="2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3 CB343 CJ343">
    <cfRule type="colorScale" priority="2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3 CC343 CK343">
    <cfRule type="colorScale" priority="2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3 CD343 CL343">
    <cfRule type="colorScale" priority="2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3:CP343">
    <cfRule type="colorScale" priority="2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4 CA344 CI344">
    <cfRule type="colorScale" priority="2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4 CB344 CJ344">
    <cfRule type="colorScale" priority="2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4 CC344 CK344">
    <cfRule type="colorScale" priority="2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4 CD344 CL344">
    <cfRule type="colorScale" priority="2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4:CP344">
    <cfRule type="colorScale" priority="2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5 CA345 CI345">
    <cfRule type="colorScale" priority="2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5 CB345 CJ345">
    <cfRule type="colorScale" priority="2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5 CG345 CK345">
    <cfRule type="colorScale" priority="2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45 CH345 CL345">
    <cfRule type="colorScale" priority="2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5:CP345">
    <cfRule type="colorScale" priority="2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6 CA346 CI346">
    <cfRule type="colorScale" priority="2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6 CB346 CJ346">
    <cfRule type="colorScale" priority="2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6 CG346 CK346">
    <cfRule type="colorScale" priority="2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46 CH346 CL346">
    <cfRule type="colorScale" priority="2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6:CP346">
    <cfRule type="colorScale" priority="2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7 CA347 CI347">
    <cfRule type="colorScale" priority="2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7 CB347 CJ347">
    <cfRule type="colorScale" priority="2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7 CC347 CK347">
    <cfRule type="colorScale" priority="2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7 CD347 CL347">
    <cfRule type="colorScale" priority="2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7:CP347">
    <cfRule type="colorScale" priority="2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8 CA348 CI348">
    <cfRule type="colorScale" priority="2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8 CB348 CJ348">
    <cfRule type="colorScale" priority="2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8 CC348 CK348">
    <cfRule type="colorScale" priority="2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8 CD348 CL348">
    <cfRule type="colorScale" priority="2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8:CP348">
    <cfRule type="colorScale" priority="2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49 CA349 CI349">
    <cfRule type="colorScale" priority="2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49 CB349 CJ349">
    <cfRule type="colorScale" priority="2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49 CC349 CK349">
    <cfRule type="colorScale" priority="2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49 CD349 CL349">
    <cfRule type="colorScale" priority="2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49:CP349">
    <cfRule type="colorScale" priority="2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E350 CA350 CI350">
    <cfRule type="colorScale" priority="2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F350 CB350 CJ350">
    <cfRule type="colorScale" priority="2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G350 CC350 CK350">
    <cfRule type="colorScale" priority="2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H350 CD350 CL350">
    <cfRule type="colorScale" priority="2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50:CP350">
    <cfRule type="colorScale" priority="2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3 CE333 CI333">
    <cfRule type="colorScale" priority="2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3 CF333 CJ333">
    <cfRule type="colorScale" priority="2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3 CG333 CK333">
    <cfRule type="colorScale" priority="2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3 CH333 CL333">
    <cfRule type="colorScale" priority="2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3:CP333">
    <cfRule type="colorScale" priority="2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4 CE334 CI334">
    <cfRule type="colorScale" priority="2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4 CF334 CJ334">
    <cfRule type="colorScale" priority="2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4 CG334 CK334">
    <cfRule type="colorScale" priority="2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4 CH334 CL334">
    <cfRule type="colorScale" priority="2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4:CP334">
    <cfRule type="colorScale" priority="2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5 CE335 CI335">
    <cfRule type="colorScale" priority="2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5 CF335 CJ335">
    <cfRule type="colorScale" priority="2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5 CG335 CK335">
    <cfRule type="colorScale" priority="2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5 CH335 CL335">
    <cfRule type="colorScale" priority="2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5:CP335">
    <cfRule type="colorScale" priority="2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330 CE330 CI330">
    <cfRule type="colorScale" priority="2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30 CF330 CJ330">
    <cfRule type="colorScale" priority="2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30 CG330 CK330">
    <cfRule type="colorScale" priority="2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30 CH330 CL330">
    <cfRule type="colorScale" priority="2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30:CP330">
    <cfRule type="colorScale" priority="26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31 CE331 CI331">
    <cfRule type="colorScale" priority="26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31 CF331 CJ331">
    <cfRule type="colorScale" priority="26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31 CG331 CK331">
    <cfRule type="colorScale" priority="2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31 CH331 CL331">
    <cfRule type="colorScale" priority="2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31:CP331">
    <cfRule type="colorScale" priority="2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32 CE332 CI332">
    <cfRule type="colorScale" priority="2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332 CF332 CJ332">
    <cfRule type="colorScale" priority="2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32 CG332 CK332">
    <cfRule type="colorScale" priority="2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D332 CH332 CL332">
    <cfRule type="colorScale" priority="2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M332:CP332">
    <cfRule type="colorScale" priority="2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1 CY41 DC41">
    <cfRule type="colorScale" priority="2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1 CZ41 DD41">
    <cfRule type="colorScale" priority="2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1 DA41 DE41">
    <cfRule type="colorScale" priority="2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1 DB41 DF41">
    <cfRule type="colorScale" priority="2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1:DJ41">
    <cfRule type="colorScale" priority="2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8 CY48 DC48">
    <cfRule type="colorScale" priority="2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8 CZ48 DD48">
    <cfRule type="colorScale" priority="2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8 DA48 DE48">
    <cfRule type="colorScale" priority="2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8 DB48 DF48">
    <cfRule type="colorScale" priority="2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8:DJ48">
    <cfRule type="colorScale" priority="2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9 CY49 DC49">
    <cfRule type="colorScale" priority="2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9 CZ49 DD49">
    <cfRule type="colorScale" priority="2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9 DA49 DE49">
    <cfRule type="colorScale" priority="2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9 DB49 DF49">
    <cfRule type="colorScale" priority="2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9:DJ49">
    <cfRule type="colorScale" priority="2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0 CY50 DC50">
    <cfRule type="colorScale" priority="2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50 CV50 DD50">
    <cfRule type="colorScale" priority="2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0 DA50 DE50">
    <cfRule type="colorScale" priority="2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0 DB50 DF50">
    <cfRule type="colorScale" priority="2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0:DJ50">
    <cfRule type="colorScale" priority="2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1 CY51 DC51">
    <cfRule type="colorScale" priority="2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1 CZ51 DD51">
    <cfRule type="colorScale" priority="2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1 DA51 DE51">
    <cfRule type="colorScale" priority="2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1 DB51 DF51">
    <cfRule type="colorScale" priority="2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1:DJ51">
    <cfRule type="colorScale" priority="2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2 CY52 DC52">
    <cfRule type="colorScale" priority="2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2 CZ52 DD52">
    <cfRule type="colorScale" priority="2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2 DA52 DE52">
    <cfRule type="colorScale" priority="2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2 DB52 DF52">
    <cfRule type="colorScale" priority="2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2:DJ52">
    <cfRule type="colorScale" priority="2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3 CY53 DC53">
    <cfRule type="colorScale" priority="2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3 CZ53 DD53">
    <cfRule type="colorScale" priority="2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3 DA53 DE53">
    <cfRule type="colorScale" priority="2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3 DB53 DF53">
    <cfRule type="colorScale" priority="2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3:DJ53">
    <cfRule type="colorScale" priority="2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4 CY54 DC54">
    <cfRule type="colorScale" priority="2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4 CZ54 DD54">
    <cfRule type="colorScale" priority="2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4 DA54 DE54">
    <cfRule type="colorScale" priority="2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4 DB54 DF54">
    <cfRule type="colorScale" priority="2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4:DJ54">
    <cfRule type="colorScale" priority="2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5 CY55 DC55">
    <cfRule type="colorScale" priority="2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5 CZ55 DD55">
    <cfRule type="colorScale" priority="2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5 DA55 DE55">
    <cfRule type="colorScale" priority="2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5 DB55 DF55">
    <cfRule type="colorScale" priority="2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5:DJ55">
    <cfRule type="colorScale" priority="2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6 CY56 DC56">
    <cfRule type="colorScale" priority="2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6 CZ56 DD56">
    <cfRule type="colorScale" priority="2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6 DA56 DE56">
    <cfRule type="colorScale" priority="2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6 DB56 DF56">
    <cfRule type="colorScale" priority="2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6:DJ56">
    <cfRule type="colorScale" priority="2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7 CY57 DC57">
    <cfRule type="colorScale" priority="2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7 CZ57 DD57">
    <cfRule type="colorScale" priority="2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7 DA57 DE57">
    <cfRule type="colorScale" priority="2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57 DB57 DF57">
    <cfRule type="colorScale" priority="2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7:DJ57">
    <cfRule type="colorScale" priority="2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8 CY58 DC58">
    <cfRule type="colorScale" priority="2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8 CZ58 DD58">
    <cfRule type="colorScale" priority="2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8 DA58 DE58">
    <cfRule type="colorScale" priority="2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58 CX58 DF58">
    <cfRule type="colorScale" priority="2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8:DJ58">
    <cfRule type="colorScale" priority="2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59 CY59 DC59">
    <cfRule type="colorScale" priority="2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59 CZ59 DD59">
    <cfRule type="colorScale" priority="2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59 DA59 DE59">
    <cfRule type="colorScale" priority="2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59 CX59 DF59">
    <cfRule type="colorScale" priority="2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59:DJ59">
    <cfRule type="colorScale" priority="2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0 CY60 DC60">
    <cfRule type="colorScale" priority="2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60 CZ60 DD60">
    <cfRule type="colorScale" priority="2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60 CW60 DE60">
    <cfRule type="colorScale" priority="2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60 CX60 DF60">
    <cfRule type="colorScale" priority="2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60:DJ60">
    <cfRule type="colorScale" priority="2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1 CY61 DC61">
    <cfRule type="colorScale" priority="2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61 CZ61 DD61">
    <cfRule type="colorScale" priority="2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61 CW61 DE61">
    <cfRule type="colorScale" priority="2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61 CX61 DF61">
    <cfRule type="colorScale" priority="2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61:DJ61">
    <cfRule type="colorScale" priority="2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62 CY62 DC62">
    <cfRule type="colorScale" priority="2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62 CZ62 DD62">
    <cfRule type="colorScale" priority="2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62 CW62 DE62">
    <cfRule type="colorScale" priority="2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62 CX62 DF62">
    <cfRule type="colorScale" priority="2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62:DJ62">
    <cfRule type="colorScale" priority="2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5 CY45 DC45">
    <cfRule type="colorScale" priority="2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5 CZ45 DD45">
    <cfRule type="colorScale" priority="2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5 DA45 DE45">
    <cfRule type="colorScale" priority="2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5 DB45 DF45">
    <cfRule type="colorScale" priority="2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5:DJ45">
    <cfRule type="colorScale" priority="2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6 CY46 DC46">
    <cfRule type="colorScale" priority="2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6 CZ46 DD46">
    <cfRule type="colorScale" priority="2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6 DA46 DE46">
    <cfRule type="colorScale" priority="2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6 DB46 DF46">
    <cfRule type="colorScale" priority="2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6:DJ46">
    <cfRule type="colorScale" priority="2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7 CY47 DC47">
    <cfRule type="colorScale" priority="2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7 CZ47 DD47">
    <cfRule type="colorScale" priority="2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7 DA47 DE47">
    <cfRule type="colorScale" priority="2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7 DB47 DF47">
    <cfRule type="colorScale" priority="2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7:DJ47">
    <cfRule type="colorScale" priority="2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2 CY42 DC42">
    <cfRule type="colorScale" priority="2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2 CZ42 DD42">
    <cfRule type="colorScale" priority="2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2 DA42 DE42">
    <cfRule type="colorScale" priority="2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2 DB42 DF42">
    <cfRule type="colorScale" priority="2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2:DJ42">
    <cfRule type="colorScale" priority="2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43 CY43 DC43">
    <cfRule type="colorScale" priority="2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3 CZ43 DD43">
    <cfRule type="colorScale" priority="2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3 DA43 DE43">
    <cfRule type="colorScale" priority="2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43 DB43 DF43">
    <cfRule type="colorScale" priority="2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3:DJ43">
    <cfRule type="colorScale" priority="2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44 CU44 DC44">
    <cfRule type="colorScale" priority="2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4 CZ44 DD44">
    <cfRule type="colorScale" priority="2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4 DA44 DE44">
    <cfRule type="colorScale" priority="2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4 DB44 DF44">
    <cfRule type="colorScale" priority="2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4:DJ44">
    <cfRule type="colorScale" priority="2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1 CY361 DC361">
    <cfRule type="colorScale" priority="2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1 CZ361 DD361">
    <cfRule type="colorScale" priority="2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1 DA361 DE361">
    <cfRule type="colorScale" priority="2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1 DB361 DF361">
    <cfRule type="colorScale" priority="2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1:DJ361">
    <cfRule type="colorScale" priority="2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8 CY368 DC368">
    <cfRule type="colorScale" priority="2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8 CZ368 DD368">
    <cfRule type="colorScale" priority="2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8 DA368 DE368">
    <cfRule type="colorScale" priority="2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8 DB368 DF368">
    <cfRule type="colorScale" priority="2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8:DJ368">
    <cfRule type="colorScale" priority="2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9 CY369 DC369">
    <cfRule type="colorScale" priority="2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9 CZ369 DD369">
    <cfRule type="colorScale" priority="2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9 DA369 DE369">
    <cfRule type="colorScale" priority="2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9 DB369 DF369">
    <cfRule type="colorScale" priority="2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9:DJ369">
    <cfRule type="colorScale" priority="2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0 CU370 DC370">
    <cfRule type="colorScale" priority="2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70 CZ370 DD370">
    <cfRule type="colorScale" priority="2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70 DA370 DE370">
    <cfRule type="colorScale" priority="2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70 DB370 DF370">
    <cfRule type="colorScale" priority="2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0:DJ370">
    <cfRule type="colorScale" priority="2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71 CY371 DC371">
    <cfRule type="colorScale" priority="2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71 CZ371 DD371">
    <cfRule type="colorScale" priority="2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71 DA371 DE371">
    <cfRule type="colorScale" priority="2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71 DB371 DF371">
    <cfRule type="colorScale" priority="2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1:DJ371">
    <cfRule type="colorScale" priority="2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72 CY372 DC372">
    <cfRule type="colorScale" priority="2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72 CZ372 DD372">
    <cfRule type="colorScale" priority="2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2 CW372 DE372">
    <cfRule type="colorScale" priority="2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2 CX372 DF372">
    <cfRule type="colorScale" priority="2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2:DJ372">
    <cfRule type="colorScale" priority="2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3 CU373 DC373">
    <cfRule type="colorScale" priority="2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3 CV373 DD373">
    <cfRule type="colorScale" priority="2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3 CW373 DE373">
    <cfRule type="colorScale" priority="2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3 CX373 DF373">
    <cfRule type="colorScale" priority="2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3:DJ373">
    <cfRule type="colorScale" priority="2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4 CU374 DC374">
    <cfRule type="colorScale" priority="2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4 CV374 DD374">
    <cfRule type="colorScale" priority="2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4 CW374 DE374">
    <cfRule type="colorScale" priority="2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4 CX374 DF374">
    <cfRule type="colorScale" priority="2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4:DJ374">
    <cfRule type="colorScale" priority="2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5 CU375 DC375">
    <cfRule type="colorScale" priority="2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5 CV375 DD375">
    <cfRule type="colorScale" priority="2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5 CW375 DE375">
    <cfRule type="colorScale" priority="2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5 CX375 DF375">
    <cfRule type="colorScale" priority="2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5:DJ375">
    <cfRule type="colorScale" priority="2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6 CU376 DC376">
    <cfRule type="colorScale" priority="2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6 CV376 DD376">
    <cfRule type="colorScale" priority="2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6 CW376 DE376">
    <cfRule type="colorScale" priority="2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6 CX376 DF376">
    <cfRule type="colorScale" priority="2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6:DJ376">
    <cfRule type="colorScale" priority="2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7 CU377 DC377">
    <cfRule type="colorScale" priority="2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7 CV377 DD377">
    <cfRule type="colorScale" priority="2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7 CW377 DE377">
    <cfRule type="colorScale" priority="2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7 CX377 DF377">
    <cfRule type="colorScale" priority="2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7:DJ377">
    <cfRule type="colorScale" priority="2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8 CU378 DC378">
    <cfRule type="colorScale" priority="2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8 CV378 DD378">
    <cfRule type="colorScale" priority="2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78 DA378 DE378">
    <cfRule type="colorScale" priority="2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78 DB378 DF378">
    <cfRule type="colorScale" priority="2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8:DJ378">
    <cfRule type="colorScale" priority="2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79 CU379 DC379">
    <cfRule type="colorScale" priority="2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79 CV379 DD379">
    <cfRule type="colorScale" priority="2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79 CW379 DE379">
    <cfRule type="colorScale" priority="2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79 CX379 DF379">
    <cfRule type="colorScale" priority="2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79:DJ379">
    <cfRule type="colorScale" priority="2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80 CU380 DC380">
    <cfRule type="colorScale" priority="2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80 CV380 DD380">
    <cfRule type="colorScale" priority="2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80 CW380 DE380">
    <cfRule type="colorScale" priority="2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80 CX380 DF380">
    <cfRule type="colorScale" priority="2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80:DJ380">
    <cfRule type="colorScale" priority="2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81 CU381 DC381">
    <cfRule type="colorScale" priority="2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81 CV381 DD381">
    <cfRule type="colorScale" priority="2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81 CW381 DE381">
    <cfRule type="colorScale" priority="2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81 CX381 DF381">
    <cfRule type="colorScale" priority="2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81:DJ381">
    <cfRule type="colorScale" priority="2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82 CU382 DC382">
    <cfRule type="colorScale" priority="2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82 CV382 DD382">
    <cfRule type="colorScale" priority="2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82 DA382 DE382">
    <cfRule type="colorScale" priority="2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82 DB382 DF382">
    <cfRule type="colorScale" priority="2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82:DJ382">
    <cfRule type="colorScale" priority="2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5 CY365 DC365">
    <cfRule type="colorScale" priority="2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5 CZ365 DD365">
    <cfRule type="colorScale" priority="2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5 DA365 DE365">
    <cfRule type="colorScale" priority="2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5 DB365 DF365">
    <cfRule type="colorScale" priority="2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5:DJ365">
    <cfRule type="colorScale" priority="2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6 CY366 DC366">
    <cfRule type="colorScale" priority="2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6 CZ366 DD366">
    <cfRule type="colorScale" priority="2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6 DA366 DE366">
    <cfRule type="colorScale" priority="2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6 DB366 DF366">
    <cfRule type="colorScale" priority="2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6:DJ366">
    <cfRule type="colorScale" priority="2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7 CY367 DC367">
    <cfRule type="colorScale" priority="2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7 CZ367 DD367">
    <cfRule type="colorScale" priority="2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7 DA367 DE367">
    <cfRule type="colorScale" priority="2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7 DB367 DF367">
    <cfRule type="colorScale" priority="2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7:DJ367">
    <cfRule type="colorScale" priority="2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62 CY362 DC362">
    <cfRule type="colorScale" priority="2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62 CZ362 DD362">
    <cfRule type="colorScale" priority="2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62 DA362 DE362">
    <cfRule type="colorScale" priority="2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62 DB362 DF362">
    <cfRule type="colorScale" priority="2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62:DJ362">
    <cfRule type="colorScale" priority="2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63 CY363 DC363">
    <cfRule type="colorScale" priority="2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63 CZ363 DD363">
    <cfRule type="colorScale" priority="2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63 DA363 DE363">
    <cfRule type="colorScale" priority="2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63 DB363 DF363">
    <cfRule type="colorScale" priority="2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63:DJ363">
    <cfRule type="colorScale" priority="2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64 CY364 DC364">
    <cfRule type="colorScale" priority="2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64 CZ364 DD364">
    <cfRule type="colorScale" priority="2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64 DA364 DE364">
    <cfRule type="colorScale" priority="2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64 DB364 DF364">
    <cfRule type="colorScale" priority="2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64:DJ364">
    <cfRule type="colorScale" priority="2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93 CU393 DC393">
    <cfRule type="colorScale" priority="2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93 CV393 DD393">
    <cfRule type="colorScale" priority="2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93 DA393 DE393">
    <cfRule type="colorScale" priority="2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93 DB393 DF393">
    <cfRule type="colorScale" priority="2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93:DJ393">
    <cfRule type="colorScale" priority="2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00 CU400 DC400">
    <cfRule type="colorScale" priority="2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0 CZ400 DD400">
    <cfRule type="colorScale" priority="2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0 DA400 DE400">
    <cfRule type="colorScale" priority="2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0 DB400 DF400">
    <cfRule type="colorScale" priority="2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0:DJ400">
    <cfRule type="colorScale" priority="2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01 CU401 DC401">
    <cfRule type="colorScale" priority="2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1 CZ401 DD401">
    <cfRule type="colorScale" priority="2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1 DA401 DE401">
    <cfRule type="colorScale" priority="2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1 DB401 DF401">
    <cfRule type="colorScale" priority="2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1:DJ401">
    <cfRule type="colorScale" priority="2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402 CU402 DC402">
    <cfRule type="colorScale" priority="2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2 CZ402 DD402">
    <cfRule type="colorScale" priority="2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2 DA402 DE402">
    <cfRule type="colorScale" priority="2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2 DB402 DF402">
    <cfRule type="colorScale" priority="2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2:DJ402">
    <cfRule type="colorScale" priority="2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3 CY403 DC403">
    <cfRule type="colorScale" priority="2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3 CZ403 DD403">
    <cfRule type="colorScale" priority="2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3 DA403 DE403">
    <cfRule type="colorScale" priority="2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3 DB403 DF403">
    <cfRule type="colorScale" priority="2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3:DJ403">
    <cfRule type="colorScale" priority="2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4 CY404 DC404">
    <cfRule type="colorScale" priority="2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4 CZ404 DD404">
    <cfRule type="colorScale" priority="2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4 DA404 DE404">
    <cfRule type="colorScale" priority="2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4 DB404 DF404">
    <cfRule type="colorScale" priority="2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4:DJ404">
    <cfRule type="colorScale" priority="2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5 CY405 DC405">
    <cfRule type="colorScale" priority="2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5 CZ405 DD405">
    <cfRule type="colorScale" priority="2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5 DA405 DE405">
    <cfRule type="colorScale" priority="2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5 DB405 DF405">
    <cfRule type="colorScale" priority="2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5:DJ405">
    <cfRule type="colorScale" priority="2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6 CY406 DC406">
    <cfRule type="colorScale" priority="2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6 CZ406 DD406">
    <cfRule type="colorScale" priority="2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6 DA406 DE406">
    <cfRule type="colorScale" priority="2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6 DB406 DF406">
    <cfRule type="colorScale" priority="2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6:DJ406">
    <cfRule type="colorScale" priority="2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7 CY407 DC407">
    <cfRule type="colorScale" priority="2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7 CZ407 DD407">
    <cfRule type="colorScale" priority="2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7 DA407 DE407">
    <cfRule type="colorScale" priority="2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7 DB407 DF407">
    <cfRule type="colorScale" priority="2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7:DJ407">
    <cfRule type="colorScale" priority="2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8 CY408 DC408">
    <cfRule type="colorScale" priority="2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8 CZ408 DD408">
    <cfRule type="colorScale" priority="2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8 DA408 DE408">
    <cfRule type="colorScale" priority="2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8 DB408 DF408">
    <cfRule type="colorScale" priority="2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8:DJ408">
    <cfRule type="colorScale" priority="2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09 CY409 DC409">
    <cfRule type="colorScale" priority="2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09 CZ409 DD409">
    <cfRule type="colorScale" priority="2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09 DA409 DE409">
    <cfRule type="colorScale" priority="2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09 DB409 DF409">
    <cfRule type="colorScale" priority="2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09:DJ409">
    <cfRule type="colorScale" priority="2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10 CY410 DC410">
    <cfRule type="colorScale" priority="2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10 CZ410 DD410">
    <cfRule type="colorScale" priority="2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10 DA410 DE410">
    <cfRule type="colorScale" priority="2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10 DB410 DF410">
    <cfRule type="colorScale" priority="2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10:DJ410">
    <cfRule type="colorScale" priority="2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11 CY411 DC411">
    <cfRule type="colorScale" priority="2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11 CZ411 DD411">
    <cfRule type="colorScale" priority="2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11 DA411 DE411">
    <cfRule type="colorScale" priority="2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11 DB411 DF411">
    <cfRule type="colorScale" priority="2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11:DJ411">
    <cfRule type="colorScale" priority="2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12 CY412 DC412">
    <cfRule type="colorScale" priority="2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12 CZ412 DD412">
    <cfRule type="colorScale" priority="2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12 DA412 DE412">
    <cfRule type="colorScale" priority="2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12 DB412 DF412">
    <cfRule type="colorScale" priority="2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12:DJ412">
    <cfRule type="colorScale" priority="2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13 CY413 DC413">
    <cfRule type="colorScale" priority="2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13 CZ413 DD413">
    <cfRule type="colorScale" priority="2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13 DA413 DE413">
    <cfRule type="colorScale" priority="2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13 DB413 DF413">
    <cfRule type="colorScale" priority="2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13:DJ413">
    <cfRule type="colorScale" priority="2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414 CY414 DC414">
    <cfRule type="colorScale" priority="2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414 CZ414 DD414">
    <cfRule type="colorScale" priority="2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414 DA414 DE414">
    <cfRule type="colorScale" priority="2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414 DB414 DF414">
    <cfRule type="colorScale" priority="2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414:DJ414">
    <cfRule type="colorScale" priority="2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97 CY397 DC397">
    <cfRule type="colorScale" priority="2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97 CZ397 DD397">
    <cfRule type="colorScale" priority="2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97 DA397 DE397">
    <cfRule type="colorScale" priority="2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97 DB397 DF397">
    <cfRule type="colorScale" priority="2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97:DJ397">
    <cfRule type="colorScale" priority="2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98 CY398 DC398">
    <cfRule type="colorScale" priority="2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98 CZ398 DD398">
    <cfRule type="colorScale" priority="2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98 DA398 DE398">
    <cfRule type="colorScale" priority="2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98 DB398 DF398">
    <cfRule type="colorScale" priority="2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98:DJ398">
    <cfRule type="colorScale" priority="2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99 CY399 DC399">
    <cfRule type="colorScale" priority="2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99 CZ399 DD399">
    <cfRule type="colorScale" priority="2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99 DA399 DE399">
    <cfRule type="colorScale" priority="2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99 DB399 DF399">
    <cfRule type="colorScale" priority="2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99:DJ399">
    <cfRule type="colorScale" priority="2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94 CY394 DC394">
    <cfRule type="colorScale" priority="2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94 CV394 DD394">
    <cfRule type="colorScale" priority="2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94 DA394 DE394">
    <cfRule type="colorScale" priority="2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94 DB394 DF394">
    <cfRule type="colorScale" priority="2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94:DJ394">
    <cfRule type="colorScale" priority="2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95 CY395 DC395">
    <cfRule type="colorScale" priority="2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95 CV395 DD395">
    <cfRule type="colorScale" priority="2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95 DA395 DE395">
    <cfRule type="colorScale" priority="2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95 DB395 DF395">
    <cfRule type="colorScale" priority="2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95:DJ395">
    <cfRule type="colorScale" priority="2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96 CY396 DC396">
    <cfRule type="colorScale" priority="2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96 CZ396 DD396">
    <cfRule type="colorScale" priority="2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96 DA396 DE396">
    <cfRule type="colorScale" priority="2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96 DB396 DF396">
    <cfRule type="colorScale" priority="2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96:DJ396">
    <cfRule type="colorScale" priority="2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3 CY73 DC73">
    <cfRule type="colorScale" priority="2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3 CZ73 DD73">
    <cfRule type="colorScale" priority="2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73 DA73 DE73">
    <cfRule type="colorScale" priority="2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3 DB73 DF73">
    <cfRule type="colorScale" priority="2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3:DJ73">
    <cfRule type="colorScale" priority="2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0 CY80 DC80">
    <cfRule type="colorScale" priority="2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0 CZ80 DD80">
    <cfRule type="colorScale" priority="2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0 DA80 DE80">
    <cfRule type="colorScale" priority="2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0 DB80 DF80">
    <cfRule type="colorScale" priority="2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0:DJ80">
    <cfRule type="colorScale" priority="2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1 CY81 DC81">
    <cfRule type="colorScale" priority="2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1 CZ81 DD81">
    <cfRule type="colorScale" priority="2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1 DA81 DE81">
    <cfRule type="colorScale" priority="2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1 DB81 DF81">
    <cfRule type="colorScale" priority="2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1:DJ81">
    <cfRule type="colorScale" priority="2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82 CU82 DC82">
    <cfRule type="colorScale" priority="2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2 CZ82 DD82">
    <cfRule type="colorScale" priority="2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2 DA82 DE82">
    <cfRule type="colorScale" priority="2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2 DB82 DF82">
    <cfRule type="colorScale" priority="2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2:DJ82">
    <cfRule type="colorScale" priority="2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3 CY83 DC83">
    <cfRule type="colorScale" priority="2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3 CZ83 DD83">
    <cfRule type="colorScale" priority="2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3 DA83 DE83">
    <cfRule type="colorScale" priority="2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3 DB83 DF83">
    <cfRule type="colorScale" priority="2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3:DJ83">
    <cfRule type="colorScale" priority="2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4 CY84 DC84">
    <cfRule type="colorScale" priority="2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4 CZ84 DD84">
    <cfRule type="colorScale" priority="2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4 DA84 DE84">
    <cfRule type="colorScale" priority="2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4 DB84 DF84">
    <cfRule type="colorScale" priority="2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4:DJ84">
    <cfRule type="colorScale" priority="2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5 CY85 DC85">
    <cfRule type="colorScale" priority="2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5 CZ85 DD85">
    <cfRule type="colorScale" priority="2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5 DA85 DE85">
    <cfRule type="colorScale" priority="2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5 DB85 DF85">
    <cfRule type="colorScale" priority="2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5:DJ85">
    <cfRule type="colorScale" priority="2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6 CY86 DC86">
    <cfRule type="colorScale" priority="2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6 CZ86 DD86">
    <cfRule type="colorScale" priority="2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6 DA86 DE86">
    <cfRule type="colorScale" priority="2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6 DB86 DF86">
    <cfRule type="colorScale" priority="2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6:DJ86">
    <cfRule type="colorScale" priority="2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7 CY87 DC87">
    <cfRule type="colorScale" priority="2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7 CZ87 DD87">
    <cfRule type="colorScale" priority="2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7 DA87 DE87">
    <cfRule type="colorScale" priority="2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7 DB87 DF87">
    <cfRule type="colorScale" priority="2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7:DJ87">
    <cfRule type="colorScale" priority="2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8 CY88 DC88">
    <cfRule type="colorScale" priority="2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8 CZ88 DD88">
    <cfRule type="colorScale" priority="2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8 DA88 DE88">
    <cfRule type="colorScale" priority="2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8 DB88 DF88">
    <cfRule type="colorScale" priority="2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8:DJ88">
    <cfRule type="colorScale" priority="2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89 CY89 DC89">
    <cfRule type="colorScale" priority="2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89 CZ89 DD89">
    <cfRule type="colorScale" priority="2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89 DA89 DE89">
    <cfRule type="colorScale" priority="2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89 DB89 DF89">
    <cfRule type="colorScale" priority="2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89:DJ89">
    <cfRule type="colorScale" priority="2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90 CY90 DC90">
    <cfRule type="colorScale" priority="2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0 CZ90 DD90">
    <cfRule type="colorScale" priority="2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90 DA90 DE90">
    <cfRule type="colorScale" priority="2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90 CX90 DF90">
    <cfRule type="colorScale" priority="2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0:DJ90">
    <cfRule type="colorScale" priority="2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91 CY91 DC91">
    <cfRule type="colorScale" priority="2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1 CZ91 DD91">
    <cfRule type="colorScale" priority="2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91 DA91 DE91">
    <cfRule type="colorScale" priority="2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91 CX91 DF91">
    <cfRule type="colorScale" priority="2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1:DJ91">
    <cfRule type="colorScale" priority="2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92 CY92 DC92">
    <cfRule type="colorScale" priority="2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2 CZ92 DD92">
    <cfRule type="colorScale" priority="2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92 CW92 DE92">
    <cfRule type="colorScale" priority="2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92 CX92 DF92">
    <cfRule type="colorScale" priority="2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2:DJ92">
    <cfRule type="colorScale" priority="2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93 CY93 DC93">
    <cfRule type="colorScale" priority="2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3 CZ93 DD93">
    <cfRule type="colorScale" priority="2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93 CW93 DE93">
    <cfRule type="colorScale" priority="2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93 CX93 DF93">
    <cfRule type="colorScale" priority="2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3:DJ93">
    <cfRule type="colorScale" priority="2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94 CY94 DC94">
    <cfRule type="colorScale" priority="2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94 CZ94 DD94">
    <cfRule type="colorScale" priority="2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94 CW94 DE94">
    <cfRule type="colorScale" priority="2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94 CX94 DF94">
    <cfRule type="colorScale" priority="2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94:DJ94">
    <cfRule type="colorScale" priority="2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7 CY77 DC77">
    <cfRule type="colorScale" priority="2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7 CZ77 DD77">
    <cfRule type="colorScale" priority="2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77 DA77 DE77">
    <cfRule type="colorScale" priority="2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7 DB77 DF77">
    <cfRule type="colorScale" priority="2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7:DJ77">
    <cfRule type="colorScale" priority="2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8 CY78 DC78">
    <cfRule type="colorScale" priority="2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8 CZ78 DD78">
    <cfRule type="colorScale" priority="2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78 DA78 DE78">
    <cfRule type="colorScale" priority="2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8 DB78 DF78">
    <cfRule type="colorScale" priority="2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8:DJ78">
    <cfRule type="colorScale" priority="2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9 CY79 DC79">
    <cfRule type="colorScale" priority="2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9 CZ79 DD79">
    <cfRule type="colorScale" priority="2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79 DA79 DE79">
    <cfRule type="colorScale" priority="2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9 DB79 DF79">
    <cfRule type="colorScale" priority="2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9:DJ79">
    <cfRule type="colorScale" priority="2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74 CY74 DC74">
    <cfRule type="colorScale" priority="2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4 CZ74 DD74">
    <cfRule type="colorScale" priority="2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4 DA74 DE74">
    <cfRule type="colorScale" priority="2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4 DB74 DF74">
    <cfRule type="colorScale" priority="2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4:DJ74">
    <cfRule type="colorScale" priority="2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75 CY75 DC75">
    <cfRule type="colorScale" priority="2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5 CZ75 DD75">
    <cfRule type="colorScale" priority="2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5 DA75 DE75">
    <cfRule type="colorScale" priority="2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5 DB75 DF75">
    <cfRule type="colorScale" priority="2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5:DJ75">
    <cfRule type="colorScale" priority="2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76 CU76 DC76">
    <cfRule type="colorScale" priority="2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76 CZ76 DD76">
    <cfRule type="colorScale" priority="2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76 DA76 DE76">
    <cfRule type="colorScale" priority="2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76 DB76 DF76">
    <cfRule type="colorScale" priority="2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76:DJ76">
    <cfRule type="colorScale" priority="2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5 CY105 DC105">
    <cfRule type="colorScale" priority="2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5 CZ105 DD105">
    <cfRule type="colorScale" priority="2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05 DA105 DE105">
    <cfRule type="colorScale" priority="2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05 DB105 DF105">
    <cfRule type="colorScale" priority="2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05:DJ105">
    <cfRule type="colorScale" priority="2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12 CY112 DC112">
    <cfRule type="colorScale" priority="2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2 CZ112 DD112">
    <cfRule type="colorScale" priority="2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12 DA112 DE112">
    <cfRule type="colorScale" priority="2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12 CX112 DF112">
    <cfRule type="colorScale" priority="2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2:DJ112">
    <cfRule type="colorScale" priority="2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13 CY113 DC113">
    <cfRule type="colorScale" priority="2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3 CZ113 DD113">
    <cfRule type="colorScale" priority="2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13 CW113 DE113">
    <cfRule type="colorScale" priority="2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13 CX113 DF113">
    <cfRule type="colorScale" priority="2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3:DJ113">
    <cfRule type="colorScale" priority="2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4 CU114 DC114">
    <cfRule type="colorScale" priority="2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4 CZ114 DD114">
    <cfRule type="colorScale" priority="2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14 CW114 DE114">
    <cfRule type="colorScale" priority="2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14 CX114 DF114">
    <cfRule type="colorScale" priority="2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4:DJ114">
    <cfRule type="colorScale" priority="2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15 CY115 DC115">
    <cfRule type="colorScale" priority="2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5 CZ115 DD115">
    <cfRule type="colorScale" priority="2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15 DA115 DE115">
    <cfRule type="colorScale" priority="2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5 DB115 DF115">
    <cfRule type="colorScale" priority="2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5:DJ115">
    <cfRule type="colorScale" priority="2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16 CY116 DC116">
    <cfRule type="colorScale" priority="2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6 CZ116 DD116">
    <cfRule type="colorScale" priority="2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16 DA116 DE116">
    <cfRule type="colorScale" priority="2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6 DB116 DF116">
    <cfRule type="colorScale" priority="2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6:DJ116">
    <cfRule type="colorScale" priority="2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7 CU117 DC117">
    <cfRule type="colorScale" priority="2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17 CV117 DD117">
    <cfRule type="colorScale" priority="2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17 CW117 DE117">
    <cfRule type="colorScale" priority="2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17 CX117 DF117">
    <cfRule type="colorScale" priority="2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7:DJ117">
    <cfRule type="colorScale" priority="2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8 CU118 DC118">
    <cfRule type="colorScale" priority="2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18 CV118 DD118">
    <cfRule type="colorScale" priority="2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18 CW118 DE118">
    <cfRule type="colorScale" priority="2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18 CX118 DF118">
    <cfRule type="colorScale" priority="2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8:DJ118">
    <cfRule type="colorScale" priority="2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19 CU119 DC119">
    <cfRule type="colorScale" priority="2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19 CV119 DD119">
    <cfRule type="colorScale" priority="2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19 CW119 DE119">
    <cfRule type="colorScale" priority="2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19 CX119 DF119">
    <cfRule type="colorScale" priority="2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9:DJ119">
    <cfRule type="colorScale" priority="2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0 CU120 DC120">
    <cfRule type="colorScale" priority="2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0 CV120 DD120">
    <cfRule type="colorScale" priority="2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20 CW120 DE120">
    <cfRule type="colorScale" priority="2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20 CX120 DF120">
    <cfRule type="colorScale" priority="2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0:DJ120">
    <cfRule type="colorScale" priority="2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1 CU121 DC121">
    <cfRule type="colorScale" priority="2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1 CV121 DD121">
    <cfRule type="colorScale" priority="2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21 DA121 DE121">
    <cfRule type="colorScale" priority="2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21 DB121 DF121">
    <cfRule type="colorScale" priority="2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1:DJ121">
    <cfRule type="colorScale" priority="2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2 CU122 DC122">
    <cfRule type="colorScale" priority="2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2 CV122 DD122">
    <cfRule type="colorScale" priority="2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22 DA122 DE122">
    <cfRule type="colorScale" priority="2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22 DB122 DF122">
    <cfRule type="colorScale" priority="2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2:DJ122">
    <cfRule type="colorScale" priority="2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3 CU123 DC123">
    <cfRule type="colorScale" priority="2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3 CV123 DD123">
    <cfRule type="colorScale" priority="2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23 CW123 DE123">
    <cfRule type="colorScale" priority="2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23 CX123 DF123">
    <cfRule type="colorScale" priority="2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3:DJ123">
    <cfRule type="colorScale" priority="2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4 CU124 DC124">
    <cfRule type="colorScale" priority="2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4 CV124 DD124">
    <cfRule type="colorScale" priority="2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24 CW124 DE124">
    <cfRule type="colorScale" priority="2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24 CX124 DF124">
    <cfRule type="colorScale" priority="2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4:DJ124">
    <cfRule type="colorScale" priority="2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5 CU125 DC125">
    <cfRule type="colorScale" priority="2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5 CV125 DD125">
    <cfRule type="colorScale" priority="2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25 CW125 DE125">
    <cfRule type="colorScale" priority="2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25 CX125 DF125">
    <cfRule type="colorScale" priority="2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5:DJ125">
    <cfRule type="colorScale" priority="2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26 CU126 DC126">
    <cfRule type="colorScale" priority="2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26 CV126 DD126">
    <cfRule type="colorScale" priority="2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26 CW126 DE126">
    <cfRule type="colorScale" priority="2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26 CX126 DF126">
    <cfRule type="colorScale" priority="2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26:DJ126">
    <cfRule type="colorScale" priority="2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9 CY109 DC109">
    <cfRule type="colorScale" priority="2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9 CZ109 DD109">
    <cfRule type="colorScale" priority="2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09 DA109 DE109">
    <cfRule type="colorScale" priority="2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09 DB109 DF109">
    <cfRule type="colorScale" priority="2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09:DJ109">
    <cfRule type="colorScale" priority="2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10 CY110 DC110">
    <cfRule type="colorScale" priority="2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0 CZ110 DD110">
    <cfRule type="colorScale" priority="2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10 DA110 DE110">
    <cfRule type="colorScale" priority="2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0 DB110 DF110">
    <cfRule type="colorScale" priority="2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0:DJ110">
    <cfRule type="colorScale" priority="2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11 CY111 DC111">
    <cfRule type="colorScale" priority="2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11 CZ111 DD111">
    <cfRule type="colorScale" priority="2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11 DA111 DE111">
    <cfRule type="colorScale" priority="2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11 DB111 DF111">
    <cfRule type="colorScale" priority="2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11:DJ111">
    <cfRule type="colorScale" priority="2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06 CY106 DC106">
    <cfRule type="colorScale" priority="2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06 CZ106 DD106">
    <cfRule type="colorScale" priority="2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6 DA106 DE106">
    <cfRule type="colorScale" priority="2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6 DB106 DF106">
    <cfRule type="colorScale" priority="2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06:DJ106">
    <cfRule type="colorScale" priority="2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07 CY107 DC107">
    <cfRule type="colorScale" priority="2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07 CZ107 DD107">
    <cfRule type="colorScale" priority="20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07 DA107 DE107">
    <cfRule type="colorScale" priority="20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07 DB107 DF107">
    <cfRule type="colorScale" priority="20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07:DJ107">
    <cfRule type="colorScale" priority="20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08 CY108 DC108">
    <cfRule type="colorScale" priority="2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08 CZ108 DD108">
    <cfRule type="colorScale" priority="2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08 DA108 DE108">
    <cfRule type="colorScale" priority="2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08 DB108 DF108">
    <cfRule type="colorScale" priority="2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08:DJ108">
    <cfRule type="colorScale" priority="2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37 CY137 DC137">
    <cfRule type="colorScale" priority="2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37 CZ137 DD137">
    <cfRule type="colorScale" priority="2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37 DA137 DE137">
    <cfRule type="colorScale" priority="2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37 DB137 DF137">
    <cfRule type="colorScale" priority="2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37:DJ137">
    <cfRule type="colorScale" priority="2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4 CY144 DC144">
    <cfRule type="colorScale" priority="2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44 CZ144 DD144">
    <cfRule type="colorScale" priority="2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4 CW144 DE144">
    <cfRule type="colorScale" priority="2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4 CX144 DF144">
    <cfRule type="colorScale" priority="2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4:DJ144">
    <cfRule type="colorScale" priority="2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5 CY145 DC145">
    <cfRule type="colorScale" priority="2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45 CZ145 DD145">
    <cfRule type="colorScale" priority="2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45 DA145 DE145">
    <cfRule type="colorScale" priority="2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45 DB145 DF145">
    <cfRule type="colorScale" priority="2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5:DJ145">
    <cfRule type="colorScale" priority="2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6 CY146 DC146">
    <cfRule type="colorScale" priority="2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46 CZ146 DD146">
    <cfRule type="colorScale" priority="2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46 DA146 DE146">
    <cfRule type="colorScale" priority="2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46 DB146 DF146">
    <cfRule type="colorScale" priority="2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6:DJ146">
    <cfRule type="colorScale" priority="2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47 CU147 DC147">
    <cfRule type="colorScale" priority="2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47 CV147 DD147">
    <cfRule type="colorScale" priority="2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7 CW147 DE147">
    <cfRule type="colorScale" priority="2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7 CX147 DF147">
    <cfRule type="colorScale" priority="2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7:DJ147">
    <cfRule type="colorScale" priority="2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48 CU148 DC148">
    <cfRule type="colorScale" priority="2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48 CV148 DD148">
    <cfRule type="colorScale" priority="2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8 CW148 DE148">
    <cfRule type="colorScale" priority="2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8 CX148 DF148">
    <cfRule type="colorScale" priority="2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8:DJ148">
    <cfRule type="colorScale" priority="2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49 CU149 DC149">
    <cfRule type="colorScale" priority="2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49 CV149 DD149">
    <cfRule type="colorScale" priority="2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9 CW149 DE149">
    <cfRule type="colorScale" priority="2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9 CX149 DF149">
    <cfRule type="colorScale" priority="2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9:DJ149">
    <cfRule type="colorScale" priority="2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50 CU150 DC150">
    <cfRule type="colorScale" priority="2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50 CZ150 DD150">
    <cfRule type="colorScale" priority="2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0 DA150 DE150">
    <cfRule type="colorScale" priority="2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0 DB150 DF150">
    <cfRule type="colorScale" priority="2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0:DJ150">
    <cfRule type="colorScale" priority="2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51 CY151 DC151">
    <cfRule type="colorScale" priority="2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51 CZ151 DD151">
    <cfRule type="colorScale" priority="2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1 DA151 DE151">
    <cfRule type="colorScale" priority="2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51 CX151 DF151">
    <cfRule type="colorScale" priority="2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1:DJ151">
    <cfRule type="colorScale" priority="2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52 CY152 DC152">
    <cfRule type="colorScale" priority="2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52 CZ152 DD152">
    <cfRule type="colorScale" priority="2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2 DA152 DE152">
    <cfRule type="colorScale" priority="2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52 CX152 DF152">
    <cfRule type="colorScale" priority="2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2:DJ152">
    <cfRule type="colorScale" priority="2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53 CU153 DC153">
    <cfRule type="colorScale" priority="2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53 CV153 DD153">
    <cfRule type="colorScale" priority="2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53 CW153 DE153">
    <cfRule type="colorScale" priority="2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3 DB153 DF153">
    <cfRule type="colorScale" priority="2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3:DJ153">
    <cfRule type="colorScale" priority="2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54 CU154 DC154">
    <cfRule type="colorScale" priority="2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54 CV154 DD154">
    <cfRule type="colorScale" priority="2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54 CW154 DE154">
    <cfRule type="colorScale" priority="2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4 DB154 DF154">
    <cfRule type="colorScale" priority="2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4:DJ154">
    <cfRule type="colorScale" priority="2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55 CU155 DC155">
    <cfRule type="colorScale" priority="2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55 CV155 DD155">
    <cfRule type="colorScale" priority="2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55 CW155 DE155">
    <cfRule type="colorScale" priority="2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5 DB155 DF155">
    <cfRule type="colorScale" priority="2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5:DJ155">
    <cfRule type="colorScale" priority="2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56 CU156 DC156">
    <cfRule type="colorScale" priority="2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56 CV156 DD156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56 CW156 DE156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6 DB156 DF156">
    <cfRule type="colorScale" priority="2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6:DJ156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57 CU157 DC157">
    <cfRule type="colorScale" priority="2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57 CV157 DD157">
    <cfRule type="colorScale" priority="2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7 DA157 DE157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57 DB157 DF157">
    <cfRule type="colorScale" priority="2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7:DJ157">
    <cfRule type="colorScale" priority="2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58 CY158 DC158">
    <cfRule type="colorScale" priority="2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58 CZ158 DD158">
    <cfRule type="colorScale" priority="2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58 DA158 DE158">
    <cfRule type="colorScale" priority="2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58 CX158 DF158">
    <cfRule type="colorScale" priority="2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58:DJ158">
    <cfRule type="colorScale" priority="2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1 CY141 DC141">
    <cfRule type="colorScale" priority="2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41 CV141 DD141">
    <cfRule type="colorScale" priority="2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1 CW141 DE141">
    <cfRule type="colorScale" priority="2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1 CX141 DF141">
    <cfRule type="colorScale" priority="2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1:DJ141">
    <cfRule type="colorScale" priority="2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2 CY142 DC142">
    <cfRule type="colorScale" priority="2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42 CZ142 DD142">
    <cfRule type="colorScale" priority="2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42 DA142 DE142">
    <cfRule type="colorScale" priority="2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2 CX142 DF142">
    <cfRule type="colorScale" priority="2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2:DJ142">
    <cfRule type="colorScale" priority="2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43 CY143 DC143">
    <cfRule type="colorScale" priority="2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43 CZ143 DD143">
    <cfRule type="colorScale" priority="1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3 CW143 DE143">
    <cfRule type="colorScale" priority="1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3 CX143 DF143">
    <cfRule type="colorScale" priority="1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3:DJ143">
    <cfRule type="colorScale" priority="1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38 CY138 DC138">
    <cfRule type="colorScale" priority="19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8 CZ138 DD138">
    <cfRule type="colorScale" priority="19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38 DA138 DE138">
    <cfRule type="colorScale" priority="19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38 DB138 DF138">
    <cfRule type="colorScale" priority="19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38:DJ138">
    <cfRule type="colorScale" priority="1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39 CU139 DC139">
    <cfRule type="colorScale" priority="19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39 CZ139 DD139">
    <cfRule type="colorScale" priority="1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39 DA139 DE139">
    <cfRule type="colorScale" priority="19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39 DB139 DF139">
    <cfRule type="colorScale" priority="19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39:DJ139">
    <cfRule type="colorScale" priority="19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140 CY140 DC140">
    <cfRule type="colorScale" priority="1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40 CV140 DD140">
    <cfRule type="colorScale" priority="1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40 CW140 DE140">
    <cfRule type="colorScale" priority="1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40 CX140 DF140">
    <cfRule type="colorScale" priority="1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40:DJ140">
    <cfRule type="colorScale" priority="1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69 CY169 DC169">
    <cfRule type="colorScale" priority="1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69 CZ169 DD169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69 CW169 DE169">
    <cfRule type="colorScale" priority="1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69 CX169 DF169">
    <cfRule type="colorScale" priority="1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69:DJ169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6 CU176 DC176">
    <cfRule type="colorScale" priority="1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76 CV176 DD176">
    <cfRule type="colorScale" priority="1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6 CW176 DE176">
    <cfRule type="colorScale" priority="1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6 DB176 DF176">
    <cfRule type="colorScale" priority="1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6:DJ176">
    <cfRule type="colorScale" priority="1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7 CU177 DC177">
    <cfRule type="colorScale" priority="1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77 CV177 DD177">
    <cfRule type="colorScale" priority="1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7 CW177 DE177">
    <cfRule type="colorScale" priority="1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7 DB177 DF177">
    <cfRule type="colorScale" priority="1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7:DJ177">
    <cfRule type="colorScale" priority="1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8 CU178 DC178">
    <cfRule type="colorScale" priority="1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78 CV178 DD178">
    <cfRule type="colorScale" priority="1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8 CW178 DE178">
    <cfRule type="colorScale" priority="1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8 DB178 DF178">
    <cfRule type="colorScale" priority="1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8:DJ178">
    <cfRule type="colorScale" priority="1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9 CU179 DC179">
    <cfRule type="colorScale" priority="1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79 CZ179 DD179">
    <cfRule type="colorScale" priority="1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9 CW179 DE179">
    <cfRule type="colorScale" priority="1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79 CX179 DF179">
    <cfRule type="colorScale" priority="1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9:DJ179">
    <cfRule type="colorScale" priority="1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0 CY180 DC180">
    <cfRule type="colorScale" priority="1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0 CZ180 DD180">
    <cfRule type="colorScale" priority="1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80 DA180 DE180">
    <cfRule type="colorScale" priority="1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80 DB180 DF180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0:DJ180">
    <cfRule type="colorScale" priority="1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1 CY181 DC181">
    <cfRule type="colorScale" priority="1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1 CZ181 DD181">
    <cfRule type="colorScale" priority="1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81 DA181 DE181">
    <cfRule type="colorScale" priority="1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81 DB181 DF181">
    <cfRule type="colorScale" priority="1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1:DJ181">
    <cfRule type="colorScale" priority="1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2 CY182 DC182">
    <cfRule type="colorScale" priority="1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2 CZ182 DD182">
    <cfRule type="colorScale" priority="1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82 DA182 DE182">
    <cfRule type="colorScale" priority="1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82 DB182 DF182">
    <cfRule type="colorScale" priority="1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2:DJ182">
    <cfRule type="colorScale" priority="1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3 CY183 DC183">
    <cfRule type="colorScale" priority="1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3 CZ183 DD183">
    <cfRule type="colorScale" priority="1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83 CW183 DE183">
    <cfRule type="colorScale" priority="1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3 CX183 DF183">
    <cfRule type="colorScale" priority="1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3:DJ183">
    <cfRule type="colorScale" priority="1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4 CY184 DC184">
    <cfRule type="colorScale" priority="1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4 CZ184 DD184">
    <cfRule type="colorScale" priority="1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84 CW184 DE184">
    <cfRule type="colorScale" priority="1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4 CX184 DF184">
    <cfRule type="colorScale" priority="1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4:DJ184">
    <cfRule type="colorScale" priority="1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5 CY185 DC185">
    <cfRule type="colorScale" priority="1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5 CZ185 DD185">
    <cfRule type="colorScale" priority="1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85 DA185 DE185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85 DB185 DF185">
    <cfRule type="colorScale" priority="1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5:DJ185">
    <cfRule type="colorScale" priority="1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86 CU186 DC186">
    <cfRule type="colorScale" priority="1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6 CZ186 DD186">
    <cfRule type="colorScale" priority="1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86 DA186 DE186">
    <cfRule type="colorScale" priority="1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6 CX186 DF186">
    <cfRule type="colorScale" priority="1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6:DJ186">
    <cfRule type="colorScale" priority="1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7 CY187 DC187">
    <cfRule type="colorScale" priority="1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7 CZ187 DD187">
    <cfRule type="colorScale" priority="1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87 CW187 DE187">
    <cfRule type="colorScale" priority="1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7 CX187 DF187">
    <cfRule type="colorScale" priority="1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7:DJ187">
    <cfRule type="colorScale" priority="1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8 CY188 DC188">
    <cfRule type="colorScale" priority="1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8 CZ188 DD188">
    <cfRule type="colorScale" priority="1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88 CW188 DE188">
    <cfRule type="colorScale" priority="1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8 CX188 DF188">
    <cfRule type="colorScale" priority="1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8:DJ188">
    <cfRule type="colorScale" priority="1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89 CY189 DC189">
    <cfRule type="colorScale" priority="1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89 CZ189 DD189">
    <cfRule type="colorScale" priority="1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89 CW189 DE189">
    <cfRule type="colorScale" priority="1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89 CX189 DF189">
    <cfRule type="colorScale" priority="1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89:DJ189">
    <cfRule type="colorScale" priority="1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90 CY190 DC190">
    <cfRule type="colorScale" priority="1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90 CZ190 DD190">
    <cfRule type="colorScale" priority="1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90 CW190 DE190">
    <cfRule type="colorScale" priority="1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90 CX190 DF190">
    <cfRule type="colorScale" priority="1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90:DJ190">
    <cfRule type="colorScale" priority="1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3 CU173 DC173">
    <cfRule type="colorScale" priority="1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73 CV173 DD173">
    <cfRule type="colorScale" priority="1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3 CW173 DE173">
    <cfRule type="colorScale" priority="1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173 CX173 DF173">
    <cfRule type="colorScale" priority="1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3:DJ173">
    <cfRule type="colorScale" priority="1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4 CU174 DC174">
    <cfRule type="colorScale" priority="1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74 CV174 DD174">
    <cfRule type="colorScale" priority="1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4 CW174 DE174">
    <cfRule type="colorScale" priority="1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4 DB174 DF174">
    <cfRule type="colorScale" priority="1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4:DJ174">
    <cfRule type="colorScale" priority="1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75 CU175 DC175">
    <cfRule type="colorScale" priority="1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175 CV175 DD175">
    <cfRule type="colorScale" priority="1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175 CW175 DE175">
    <cfRule type="colorScale" priority="1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5 DB175 DF175">
    <cfRule type="colorScale" priority="1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5:DJ175">
    <cfRule type="colorScale" priority="1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170 CY170 DC170">
    <cfRule type="colorScale" priority="18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70 CZ170 DD170">
    <cfRule type="colorScale" priority="18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170 CW170 DE170">
    <cfRule type="colorScale" priority="18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70 DB170 DF170">
    <cfRule type="colorScale" priority="18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70:DJ170">
    <cfRule type="colorScale" priority="18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71 CU171 DC171">
    <cfRule type="colorScale" priority="18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171 CZ171 DD171">
    <cfRule type="colorScale" priority="18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71 DA171 DE171">
    <cfRule type="colorScale" priority="18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71 DB171 DF171">
    <cfRule type="colorScale" priority="18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71:DJ171">
    <cfRule type="colorScale" priority="18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172 CU172 DC172">
    <cfRule type="colorScale" priority="1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172 CZ172 DD172">
    <cfRule type="colorScale" priority="1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172 DA172 DE172">
    <cfRule type="colorScale" priority="1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172 DB172 DF172">
    <cfRule type="colorScale" priority="1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172:DJ172">
    <cfRule type="colorScale" priority="1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01 CY201 DC201">
    <cfRule type="colorScale" priority="1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01 CZ201 DD201">
    <cfRule type="colorScale" priority="1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1 CW201 DE201">
    <cfRule type="colorScale" priority="1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01 CX201 DF201">
    <cfRule type="colorScale" priority="1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1:DJ201">
    <cfRule type="colorScale" priority="1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08 CU208 DC208">
    <cfRule type="colorScale" priority="1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8 CV208 DD208">
    <cfRule type="colorScale" priority="1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8 CW208 DE208">
    <cfRule type="colorScale" priority="1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08 DB208 DF208">
    <cfRule type="colorScale" priority="1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8:DJ208">
    <cfRule type="colorScale" priority="1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09 CU209 DC209">
    <cfRule type="colorScale" priority="1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9 CV209 DD209">
    <cfRule type="colorScale" priority="1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9 CW209 DE209">
    <cfRule type="colorScale" priority="1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09 CX209 DF209">
    <cfRule type="colorScale" priority="1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9:DJ209">
    <cfRule type="colorScale" priority="1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0 CU210 DC210">
    <cfRule type="colorScale" priority="1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0 CV210 DD210">
    <cfRule type="colorScale" priority="1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0 CW210 DE210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0 CX210 DF210">
    <cfRule type="colorScale" priority="1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0:DJ210">
    <cfRule type="colorScale" priority="1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1 CU211 DC211">
    <cfRule type="colorScale" priority="1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1 CV211 DD211">
    <cfRule type="colorScale" priority="1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1 CW211 DE211">
    <cfRule type="colorScale" priority="1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1 CX211 DF211">
    <cfRule type="colorScale" priority="1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1:DJ211">
    <cfRule type="colorScale" priority="1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2 CU212 DC212">
    <cfRule type="colorScale" priority="1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2 CV212 DD212">
    <cfRule type="colorScale" priority="1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2 CW212 DE212">
    <cfRule type="colorScale" priority="1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2 CX212 DF212">
    <cfRule type="colorScale" priority="1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2:DJ212">
    <cfRule type="colorScale" priority="1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3 CU213 DC213">
    <cfRule type="colorScale" priority="1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3 CV213 DD213">
    <cfRule type="colorScale" priority="1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3 CW213 DE213">
    <cfRule type="colorScale" priority="1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3 CX213 DF213">
    <cfRule type="colorScale" priority="1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3:DJ213">
    <cfRule type="colorScale" priority="1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4 CU214 DC214">
    <cfRule type="colorScale" priority="1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4 CV214 DD214">
    <cfRule type="colorScale" priority="1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4 CW214 DE214">
    <cfRule type="colorScale" priority="1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4 CX214 DF214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4:DJ214">
    <cfRule type="colorScale" priority="1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5 CU215 DC215">
    <cfRule type="colorScale" priority="1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5 CV215 DD215">
    <cfRule type="colorScale" priority="1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5 CW215 DE215"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5 CX215 DF215">
    <cfRule type="colorScale" priority="1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5:DJ215">
    <cfRule type="colorScale" priority="1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6 CU216 DC216">
    <cfRule type="colorScale" priority="1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6 CV216 DD216">
    <cfRule type="colorScale" priority="1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6 CW216 DE216">
    <cfRule type="colorScale" priority="1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6 CX216 DF216">
    <cfRule type="colorScale" priority="1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6:DJ216">
    <cfRule type="colorScale" priority="1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7 CU217 DC217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7 CV217 DD217">
    <cfRule type="colorScale" priority="1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7 CW217 DE217">
    <cfRule type="colorScale" priority="1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17 DB217 DF217">
    <cfRule type="colorScale" priority="1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7:DJ217">
    <cfRule type="colorScale" priority="1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8 CU218 DC218">
    <cfRule type="colorScale" priority="1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8 CV218 DD218">
    <cfRule type="colorScale" priority="1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8 CW218 DE218">
    <cfRule type="colorScale" priority="1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18 DB218 DF218">
    <cfRule type="colorScale" priority="1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8:DJ218">
    <cfRule type="colorScale" priority="1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19 CU219 DC219">
    <cfRule type="colorScale" priority="1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19 CV219 DD219">
    <cfRule type="colorScale" priority="1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19 CW219 DE219">
    <cfRule type="colorScale" priority="1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19 CX219 DF219">
    <cfRule type="colorScale" priority="1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19:DJ219">
    <cfRule type="colorScale" priority="1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0 CU220 DC220">
    <cfRule type="colorScale" priority="1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20 CV220 DD220">
    <cfRule type="colorScale" priority="1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20 CW220 DE220">
    <cfRule type="colorScale" priority="1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0 DB220 DF220">
    <cfRule type="colorScale" priority="1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20:DJ220">
    <cfRule type="colorScale" priority="1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1 CU221 DC221">
    <cfRule type="colorScale" priority="1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21 CV221 DD221">
    <cfRule type="colorScale" priority="1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21 CW221 DE221">
    <cfRule type="colorScale" priority="1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1 DB221 DF221">
    <cfRule type="colorScale" priority="1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21:DJ221">
    <cfRule type="colorScale" priority="1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22 CU222 DC222">
    <cfRule type="colorScale" priority="1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22 CV222 DD222">
    <cfRule type="colorScale" priority="1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22 CW222 DE222">
    <cfRule type="colorScale" priority="1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22 DB222 DF222">
    <cfRule type="colorScale" priority="1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22:DJ222">
    <cfRule type="colorScale" priority="1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05 CU205 DC205">
    <cfRule type="colorScale" priority="1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5 CV205 DD205">
    <cfRule type="colorScale" priority="1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5 CW205 DE205">
    <cfRule type="colorScale" priority="1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05 DB205 DF205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5:DJ205">
    <cfRule type="colorScale" priority="1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06 CU206 DC206">
    <cfRule type="colorScale" priority="1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6 CV206 DD206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6 CW206 DE206">
    <cfRule type="colorScale" priority="1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06 DB206 DF206">
    <cfRule type="colorScale" priority="1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6:DJ206">
    <cfRule type="colorScale" priority="1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07 CU207 DC207">
    <cfRule type="colorScale" priority="1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7 CV207 DD207">
    <cfRule type="colorScale" priority="1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7 CW207 DE207">
    <cfRule type="colorScale" priority="1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07 DB207 DF207">
    <cfRule type="colorScale" priority="1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7:DJ207">
    <cfRule type="colorScale" priority="1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02 CY202 DC202">
    <cfRule type="colorScale" priority="17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02 CZ202 DD202">
    <cfRule type="colorScale" priority="17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02 CW202 DE202">
    <cfRule type="colorScale" priority="17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02 CX202 DF202">
    <cfRule type="colorScale" priority="17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02:DJ202">
    <cfRule type="colorScale" priority="17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03 CY203 DC203">
    <cfRule type="colorScale" priority="17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03 CZ203 DD203">
    <cfRule type="colorScale" priority="17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03 CW203 DE203">
    <cfRule type="colorScale" priority="17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03 CX203 DF203">
    <cfRule type="colorScale" priority="17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03:DJ203">
    <cfRule type="colorScale" priority="17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04 CU204 DC204">
    <cfRule type="colorScale" priority="1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04 CV204 DD204">
    <cfRule type="colorScale" priority="1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04 CW204 DE204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04 DB204 DF204">
    <cfRule type="colorScale" priority="1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04:DJ204">
    <cfRule type="colorScale" priority="1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33 CY233 DC233">
    <cfRule type="colorScale" priority="1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33 CZ233 DD233">
    <cfRule type="colorScale" priority="1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33 DA233 DE233">
    <cfRule type="colorScale" priority="1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33 DB233 DF233">
    <cfRule type="colorScale" priority="1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33:DJ233">
    <cfRule type="colorScale" priority="1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0 CY240 DC240">
    <cfRule type="colorScale" priority="1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40 CV240 DD240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0 CW240 DE240">
    <cfRule type="colorScale" priority="1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0 CX240 DF240">
    <cfRule type="colorScale" priority="1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0:DJ240">
    <cfRule type="colorScale" priority="1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1 CY241 DC241">
    <cfRule type="colorScale" priority="1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1 CZ241 DD241">
    <cfRule type="colorScale" priority="1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41 DA241 DE241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1 CX241 DF241">
    <cfRule type="colorScale" priority="1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1:DJ241">
    <cfRule type="colorScale" priority="1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2 CY242 DC242">
    <cfRule type="colorScale" priority="1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2 CZ242 DD242">
    <cfRule type="colorScale" priority="1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42 DA242 DE242">
    <cfRule type="colorScale" priority="1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2 CX242 DF242">
    <cfRule type="colorScale" priority="1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2:DJ242">
    <cfRule type="colorScale" priority="1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3 CY243 DC243">
    <cfRule type="colorScale" priority="1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3 CZ243 DD243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3 CW243 DE243">
    <cfRule type="colorScale" priority="1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3 CX243 DF243">
    <cfRule type="colorScale" priority="1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3:DJ243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4 CY244 DC244">
    <cfRule type="colorScale" priority="1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4 CZ244 DD244">
    <cfRule type="colorScale" priority="1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44 DA244 DE244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4 CX244 DF244">
    <cfRule type="colorScale" priority="1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4:DJ244">
    <cfRule type="colorScale" priority="1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5 CY245 DC245">
    <cfRule type="colorScale" priority="1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5 CZ245 DD245">
    <cfRule type="colorScale" priority="1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45 DA245 DE245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5 CX245 DF245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5:DJ245">
    <cfRule type="colorScale" priority="1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6 CY246 DC246">
    <cfRule type="colorScale" priority="1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6 CZ246 DD246">
    <cfRule type="colorScale" priority="1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6 CW246 DE246">
    <cfRule type="colorScale" priority="1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6 CX246 DF246">
    <cfRule type="colorScale" priority="1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6:DJ246">
    <cfRule type="colorScale" priority="1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7 CY247 DC247">
    <cfRule type="colorScale" priority="1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47 CV247 DD247">
    <cfRule type="colorScale" priority="1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7 CW247 DE247">
    <cfRule type="colorScale" priority="1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7 CX247 DF247">
    <cfRule type="colorScale" priority="1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7:DJ247">
    <cfRule type="colorScale" priority="1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8 CY248 DC248">
    <cfRule type="colorScale" priority="1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48 CV248 DD248">
    <cfRule type="colorScale" priority="1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8 CW248 DE248">
    <cfRule type="colorScale" priority="1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8 CX248 DF248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8:DJ248">
    <cfRule type="colorScale" priority="1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49 CY249 DC249">
    <cfRule type="colorScale" priority="1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49 CZ249 DD249">
    <cfRule type="colorScale" priority="1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49 CW249 DE249">
    <cfRule type="colorScale" priority="1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49 CX249 DF249">
    <cfRule type="colorScale" priority="1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49:DJ249">
    <cfRule type="colorScale" priority="1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50 CY250 DC250">
    <cfRule type="colorScale" priority="1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50 CV250 DD250">
    <cfRule type="colorScale" priority="1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50 CW250 DE250">
    <cfRule type="colorScale" priority="1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50 CX250 DF250">
    <cfRule type="colorScale" priority="1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50:DJ250">
    <cfRule type="colorScale" priority="1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51 CY251 DC251">
    <cfRule type="colorScale" priority="1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51 CV251 DD251">
    <cfRule type="colorScale" priority="1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51 DA251 DE251">
    <cfRule type="colorScale" priority="1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51 CX251 DF251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51:DJ251">
    <cfRule type="colorScale" priority="1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52 CY252 DC252">
    <cfRule type="colorScale" priority="1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52 CZ252 DD252">
    <cfRule type="colorScale" priority="1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52 DA252 DE252">
    <cfRule type="colorScale" priority="1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52 CX252 DF252">
    <cfRule type="colorScale" priority="1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52:DJ252">
    <cfRule type="colorScale" priority="1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53 CY253 DC253">
    <cfRule type="colorScale" priority="1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53 CZ253 DD253">
    <cfRule type="colorScale" priority="1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53 DA253 DE253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53 CX253 DF253">
    <cfRule type="colorScale" priority="1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53:DJ253">
    <cfRule type="colorScale" priority="1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54 CY254 DC254">
    <cfRule type="colorScale" priority="1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54 CZ254 DD254">
    <cfRule type="colorScale" priority="1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54 DA254 DE254">
    <cfRule type="colorScale" priority="1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54 CX254 DF254">
    <cfRule type="colorScale" priority="1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54:DJ254">
    <cfRule type="colorScale" priority="1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37 CY237 DC237">
    <cfRule type="colorScale" priority="1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37 CZ237 DD237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37 DA237 DE237">
    <cfRule type="colorScale" priority="1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37 CX237 DF237">
    <cfRule type="colorScale" priority="1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37:DJ237">
    <cfRule type="colorScale" priority="1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38 CY238 DC238">
    <cfRule type="colorScale" priority="1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38 CZ238 DD238">
    <cfRule type="colorScale" priority="1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38 DA238 DE238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38 CX238 DF238">
    <cfRule type="colorScale" priority="1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38:DJ238">
    <cfRule type="colorScale" priority="1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39 CY239 DC239">
    <cfRule type="colorScale" priority="1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39 CZ239 DD239">
    <cfRule type="colorScale" priority="1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39 DA239 DE239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39 CX239 DF239">
    <cfRule type="colorScale" priority="1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39:DJ239">
    <cfRule type="colorScale" priority="1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34 CY234 DC234">
    <cfRule type="colorScale" priority="1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34 CZ234 DD234">
    <cfRule type="colorScale" priority="1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34 DA234 DE234">
    <cfRule type="colorScale" priority="1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34 DB234 DF234">
    <cfRule type="colorScale" priority="1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34:DJ234">
    <cfRule type="colorScale" priority="1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35 CY235 DC235">
    <cfRule type="colorScale" priority="1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35 CZ235 DD235">
    <cfRule type="colorScale" priority="1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35 DA235 DE235">
    <cfRule type="colorScale" priority="1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35 DB235 DF235">
    <cfRule type="colorScale" priority="1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35:DJ235">
    <cfRule type="colorScale" priority="1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36 CY236 DC236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36 CZ236 DD236">
    <cfRule type="colorScale" priority="1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36 DA236 DE236">
    <cfRule type="colorScale" priority="1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36 DB236 DF236">
    <cfRule type="colorScale" priority="1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36:DJ236">
    <cfRule type="colorScale" priority="1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65 CY265 DC265">
    <cfRule type="colorScale" priority="1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65 CZ265 DD265">
    <cfRule type="colorScale" priority="1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65 DA265 DE265">
    <cfRule type="colorScale" priority="1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65 DB265 DF265">
    <cfRule type="colorScale" priority="1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65:DJ265">
    <cfRule type="colorScale" priority="1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2 CY272 DC272">
    <cfRule type="colorScale" priority="1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2 CZ272 DD272">
    <cfRule type="colorScale" priority="1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72 DA272 DE272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72 DB272 DF272">
    <cfRule type="colorScale" priority="1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2:DJ272">
    <cfRule type="colorScale" priority="1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3 CY273 DC273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3 CZ273 DD273">
    <cfRule type="colorScale" priority="1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73 DA273 DE273">
    <cfRule type="colorScale" priority="1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73 DB273 DF273">
    <cfRule type="colorScale" priority="1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3:DJ273">
    <cfRule type="colorScale" priority="1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74 CU274 DC274">
    <cfRule type="colorScale" priority="1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4 CZ274 DD274">
    <cfRule type="colorScale" priority="1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74 DA274 DE274">
    <cfRule type="colorScale" priority="1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74 DB274 DF274">
    <cfRule type="colorScale" priority="1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4:DJ274">
    <cfRule type="colorScale" priority="1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5 CY275 DC275">
    <cfRule type="colorScale" priority="1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5 CZ275 DD275">
    <cfRule type="colorScale" priority="1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75 CW275 DE275">
    <cfRule type="colorScale" priority="1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75 CX275 DF275">
    <cfRule type="colorScale" priority="1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5:DJ275">
    <cfRule type="colorScale" priority="1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6 CY276 DC276"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6 CZ276 DD276">
    <cfRule type="colorScale" priority="1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76 DA276 DE276">
    <cfRule type="colorScale" priority="1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76 DB276 DF276">
    <cfRule type="colorScale" priority="1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6:DJ276">
    <cfRule type="colorScale" priority="1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7 CY277 DC277">
    <cfRule type="colorScale" priority="1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77 CZ277 DD277">
    <cfRule type="colorScale" priority="1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77 DA277 DE277">
    <cfRule type="colorScale" priority="1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77 DB277 DF277">
    <cfRule type="colorScale" priority="1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7:DJ277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8 CY278 DC278">
    <cfRule type="colorScale" priority="1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78 CV278 DD278">
    <cfRule type="colorScale" priority="1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78 CW278 DE278">
    <cfRule type="colorScale" priority="1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78 CX278 DF278">
    <cfRule type="colorScale" priority="1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8:DJ278">
    <cfRule type="colorScale" priority="1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79 CU279 DC279">
    <cfRule type="colorScale" priority="1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79 CV279 DD279">
    <cfRule type="colorScale" priority="1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79 CW279 DE279">
    <cfRule type="colorScale" priority="1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79 CX279 DF279">
    <cfRule type="colorScale" priority="1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9:DJ279">
    <cfRule type="colorScale" priority="1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80 CU280 DC280">
    <cfRule type="colorScale" priority="1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80 CV280 DD280">
    <cfRule type="colorScale" priority="1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80 CW280 DE280">
    <cfRule type="colorScale" priority="1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80 CX280 DF280">
    <cfRule type="colorScale" priority="1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0:DJ280"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81 CU281 DC281">
    <cfRule type="colorScale" priority="1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81 CV281 DD281">
    <cfRule type="colorScale" priority="1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81 CW281 DE281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81 CX281 DF281">
    <cfRule type="colorScale" priority="1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1:DJ281">
    <cfRule type="colorScale" priority="1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2 CY282 DC282"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2 CZ282 DD282">
    <cfRule type="colorScale" priority="1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82 DA282 DE282">
    <cfRule type="colorScale" priority="1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82 DB282 DF282">
    <cfRule type="colorScale" priority="1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2:DJ282">
    <cfRule type="colorScale" priority="1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3 CY283 DC283">
    <cfRule type="colorScale" priority="1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3 CZ283 DD283">
    <cfRule type="colorScale" priority="1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83 DA283 DE283">
    <cfRule type="colorScale" priority="1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83 DB283 DF283">
    <cfRule type="colorScale" priority="1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3:DJ283">
    <cfRule type="colorScale" priority="1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4 CY284 DC284">
    <cfRule type="colorScale" priority="1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84 CZ284 DD284">
    <cfRule type="colorScale" priority="1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84 DA284 DE284"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84 CX284 DF284">
    <cfRule type="colorScale" priority="1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4:DJ284">
    <cfRule type="colorScale" priority="1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5 CY285 DC285">
    <cfRule type="colorScale" priority="1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85 CV285 DD285">
    <cfRule type="colorScale" priority="1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85 CW285 DE285">
    <cfRule type="colorScale" priority="1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85 CX285 DF285">
    <cfRule type="colorScale" priority="1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5:DJ285">
    <cfRule type="colorScale" priority="1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86 CY286 DC286">
    <cfRule type="colorScale" priority="1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86 CV286 DD286">
    <cfRule type="colorScale" priority="1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86 CW286 DE286">
    <cfRule type="colorScale" priority="1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86 CX286 DF286">
    <cfRule type="colorScale" priority="1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86:DJ286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69 CY269 DC269">
    <cfRule type="colorScale" priority="1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69 CV269 DD269">
    <cfRule type="colorScale" priority="1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69 CW269 DE269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69 CX269 DF269">
    <cfRule type="colorScale" priority="1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69:DJ269">
    <cfRule type="colorScale" priority="1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70 CY270 DC270">
    <cfRule type="colorScale" priority="1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70 CV270 DD270">
    <cfRule type="colorScale" priority="1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70 CW270 DE270">
    <cfRule type="colorScale" priority="1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70 CX270 DF270">
    <cfRule type="colorScale" priority="1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0:DJ270">
    <cfRule type="colorScale" priority="1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271 CU271 DC271">
    <cfRule type="colorScale" priority="1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271 CV271 DD271"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271 CW271 DE271">
    <cfRule type="colorScale" priority="1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271 CX271 DF271">
    <cfRule type="colorScale" priority="1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71:DJ271"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66 CY266 DC266">
    <cfRule type="colorScale" priority="15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66 CZ266 DD266">
    <cfRule type="colorScale" priority="1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66 DA266 DE266">
    <cfRule type="colorScale" priority="1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66 DB266 DF266">
    <cfRule type="colorScale" priority="1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66:DJ266">
    <cfRule type="colorScale" priority="1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67 CY267 DC267">
    <cfRule type="colorScale" priority="1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67 CZ267 DD267">
    <cfRule type="colorScale" priority="1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67 DA267 DE267">
    <cfRule type="colorScale" priority="1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67 DB267 DF267">
    <cfRule type="colorScale" priority="1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67:DJ267">
    <cfRule type="colorScale" priority="1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68 CY268 DC268">
    <cfRule type="colorScale" priority="1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68 CZ268 DD268">
    <cfRule type="colorScale" priority="1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68 DA268 DE268">
    <cfRule type="colorScale" priority="1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68 DB268 DF268">
    <cfRule type="colorScale" priority="1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68:DJ268"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97 CY297 DC297">
    <cfRule type="colorScale" priority="1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297 CZ297 DD297">
    <cfRule type="colorScale" priority="1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297 DA297 DE297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297 DB297 DF297">
    <cfRule type="colorScale" priority="1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297:DJ297">
    <cfRule type="colorScale" priority="1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4 CU304 DC304"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4 CZ304 DD304">
    <cfRule type="colorScale" priority="1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4 DA304 DE304">
    <cfRule type="colorScale" priority="1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4 DB304 DF304">
    <cfRule type="colorScale" priority="1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4:DJ304">
    <cfRule type="colorScale" priority="1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5 CU305 DC305">
    <cfRule type="colorScale" priority="1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5 CZ305 DD305">
    <cfRule type="colorScale" priority="1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5 DA305 DE305">
    <cfRule type="colorScale" priority="1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5 DB305 DF305">
    <cfRule type="colorScale" priority="1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5:DJ305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6 CU306 DC306">
    <cfRule type="colorScale" priority="1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6 CZ306 DD306">
    <cfRule type="colorScale" priority="1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6 DA306 DE306">
    <cfRule type="colorScale" priority="1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6 DB306 DF306">
    <cfRule type="colorScale" priority="1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6:DJ306">
    <cfRule type="colorScale" priority="1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7 CU307 DC307">
    <cfRule type="colorScale" priority="1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07 CV307 DD307">
    <cfRule type="colorScale" priority="1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07 CW307 DE307">
    <cfRule type="colorScale" priority="1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7 DB307 DF307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7:DJ307">
    <cfRule type="colorScale" priority="1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8 CU308 DC308">
    <cfRule type="colorScale" priority="1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08 CV308 DD308">
    <cfRule type="colorScale" priority="1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08 CW308 DE308">
    <cfRule type="colorScale" priority="1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08 CX308 DF308">
    <cfRule type="colorScale" priority="1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8:DJ308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09 CU309 DC309">
    <cfRule type="colorScale" priority="1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09 CV309 DD309">
    <cfRule type="colorScale" priority="1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09 CW309 DE309">
    <cfRule type="colorScale" priority="1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09 CX309 DF309">
    <cfRule type="colorScale" priority="1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9:DJ309">
    <cfRule type="colorScale" priority="1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10 CU310 DC310">
    <cfRule type="colorScale" priority="1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0 CZ310 DD310">
    <cfRule type="colorScale" priority="1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0 DA310 DE310">
    <cfRule type="colorScale" priority="1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10 DB310 DF310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0:DJ310">
    <cfRule type="colorScale" priority="1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1 CY311 DC311">
    <cfRule type="colorScale" priority="1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1 CZ311 DD311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1 DA311 DE311">
    <cfRule type="colorScale" priority="1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11 CX311 DF311">
    <cfRule type="colorScale" priority="1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1:DJ311"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2 CY312 DC312">
    <cfRule type="colorScale" priority="1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Z312 CV312 DD312">
    <cfRule type="colorScale" priority="1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2 DA312 DE312">
    <cfRule type="colorScale" priority="1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12 CX312 DF312">
    <cfRule type="colorScale" priority="1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2:DJ312">
    <cfRule type="colorScale" priority="1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3 CY313 DC313">
    <cfRule type="colorScale" priority="1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3 CZ313 DD313">
    <cfRule type="colorScale" priority="1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3 DA313 DE313">
    <cfRule type="colorScale" priority="1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13 CX313 DF313">
    <cfRule type="colorScale" priority="1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3:DJ313">
    <cfRule type="colorScale" priority="1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4 CY314 DC314">
    <cfRule type="colorScale" priority="1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4 CZ314 DD314">
    <cfRule type="colorScale" priority="1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4 DA314 DE314">
    <cfRule type="colorScale" priority="1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14 CX314 DF314">
    <cfRule type="colorScale" priority="1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4:DJ314">
    <cfRule type="colorScale" priority="1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15 CY315 DC315">
    <cfRule type="colorScale" priority="1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5 CZ315 DD315">
    <cfRule type="colorScale" priority="1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15 CW315 DE315">
    <cfRule type="colorScale" priority="1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15 CX315 DF315">
    <cfRule type="colorScale" priority="1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5:DJ315">
    <cfRule type="colorScale" priority="1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16 CU316 DC316">
    <cfRule type="colorScale" priority="1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6 CZ316 DD316">
    <cfRule type="colorScale" priority="1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16 CW316 DE316">
    <cfRule type="colorScale" priority="1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16 CX316 DF316">
    <cfRule type="colorScale" priority="1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6:DJ316">
    <cfRule type="colorScale" priority="1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17 CU317 DC317">
    <cfRule type="colorScale" priority="1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7 CZ317 DD317">
    <cfRule type="colorScale" priority="1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7 DA317 DE317">
    <cfRule type="colorScale" priority="1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17 DB317 DF317">
    <cfRule type="colorScale" priority="1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7:DJ317">
    <cfRule type="colorScale" priority="1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18 CU318 DC318">
    <cfRule type="colorScale" priority="1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18 CZ318 DD318">
    <cfRule type="colorScale" priority="1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18 DA318 DE318">
    <cfRule type="colorScale" priority="1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18 DB318 DF318">
    <cfRule type="colorScale" priority="1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18:DJ318">
    <cfRule type="colorScale" priority="1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1 CY301 DC301">
    <cfRule type="colorScale" priority="1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1 CZ301 DD301">
    <cfRule type="colorScale" priority="1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1 DA301 DE301">
    <cfRule type="colorScale" priority="1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1 DB301 DF301">
    <cfRule type="colorScale" priority="1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1:DJ301">
    <cfRule type="colorScale" priority="1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2 CY302 DC302">
    <cfRule type="colorScale" priority="1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2 CZ302 DD302">
    <cfRule type="colorScale" priority="1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2 DA302 DE302">
    <cfRule type="colorScale" priority="1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2 DB302 DF302">
    <cfRule type="colorScale" priority="1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2:DJ302">
    <cfRule type="colorScale" priority="1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03 CY303 DC303">
    <cfRule type="colorScale" priority="1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3 CZ303 DD303">
    <cfRule type="colorScale" priority="1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3 DA303 DE303">
    <cfRule type="colorScale" priority="1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3 DB303 DF303">
    <cfRule type="colorScale" priority="1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3:DJ303">
    <cfRule type="colorScale" priority="1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298 CY298 DC298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98 CZ298 DD298">
    <cfRule type="colorScale" priority="1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98 DA298 DE298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98 DB298 DF298">
    <cfRule type="colorScale" priority="1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98:DJ298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99 CY299 DC299">
    <cfRule type="colorScale" priority="1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99 CZ299 DD299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99 DA299 DE299">
    <cfRule type="colorScale" priority="1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99 DB299 DF299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99:DJ299">
    <cfRule type="colorScale" priority="1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00 CU300 DC300">
    <cfRule type="colorScale" priority="1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00 CZ300 DD300">
    <cfRule type="colorScale" priority="1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00 DA300 DE300">
    <cfRule type="colorScale" priority="1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00 DB300 DF300">
    <cfRule type="colorScale" priority="1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00:DJ300">
    <cfRule type="colorScale" priority="1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29 CY329 DC329">
    <cfRule type="colorScale" priority="1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29 CZ329 DD329">
    <cfRule type="colorScale" priority="1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29 DA329 DE329">
    <cfRule type="colorScale" priority="1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29 DB329 DF329">
    <cfRule type="colorScale" priority="1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29:DJ329">
    <cfRule type="colorScale" priority="1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6 CY336 DC336">
    <cfRule type="colorScale" priority="1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6 CZ336 DD336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6 DA336 DE336">
    <cfRule type="colorScale" priority="1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6 DB336 DF336">
    <cfRule type="colorScale" priority="1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6:DJ336">
    <cfRule type="colorScale" priority="1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7 CY337 DC337">
    <cfRule type="colorScale" priority="1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7 CZ337 DD337">
    <cfRule type="colorScale" priority="1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7 DA337 DE337">
    <cfRule type="colorScale" priority="1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7 DB337 DF337">
    <cfRule type="colorScale" priority="1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7:DJ337">
    <cfRule type="colorScale" priority="1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338 CU338 DC338">
    <cfRule type="colorScale" priority="1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8 CZ338 DD338">
    <cfRule type="colorScale" priority="1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8 DA338 DE338">
    <cfRule type="colorScale" priority="1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8 DB338 DF338">
    <cfRule type="colorScale" priority="1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8:DJ338">
    <cfRule type="colorScale" priority="1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9 CY339 DC339">
    <cfRule type="colorScale" priority="1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9 CZ339 DD339">
    <cfRule type="colorScale" priority="1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9 DA339 DE339">
    <cfRule type="colorScale" priority="1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9 DB339 DF339">
    <cfRule type="colorScale" priority="1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9:DJ339">
    <cfRule type="colorScale" priority="1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0 CY340 DC340">
    <cfRule type="colorScale" priority="1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0 CZ340 DD340">
    <cfRule type="colorScale" priority="1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0 DA340 DE340">
    <cfRule type="colorScale" priority="1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40 DB340 DF340">
    <cfRule type="colorScale" priority="1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0:DJ340">
    <cfRule type="colorScale" priority="1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1 CY341 DC341">
    <cfRule type="colorScale" priority="1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1 CZ341 DD341">
    <cfRule type="colorScale" priority="1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1 DA341 DE341">
    <cfRule type="colorScale" priority="1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41 DB341 DF341">
    <cfRule type="colorScale" priority="1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1:DJ341">
    <cfRule type="colorScale" priority="1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2 CY342 DC342">
    <cfRule type="colorScale" priority="1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2 CZ342 DD342">
    <cfRule type="colorScale" priority="1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2 DA342 DE342">
    <cfRule type="colorScale" priority="1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42 DB342 DF342">
    <cfRule type="colorScale" priority="1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2:DJ342">
    <cfRule type="colorScale" priority="1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3 CY343 DC343">
    <cfRule type="colorScale" priority="1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3 CZ343 DD343">
    <cfRule type="colorScale" priority="1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3 DA343 DE343">
    <cfRule type="colorScale" priority="1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43 DB343 DF343">
    <cfRule type="colorScale" priority="1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3:DJ343">
    <cfRule type="colorScale" priority="1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4 CY344 DC344">
    <cfRule type="colorScale" priority="1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4 CZ344 DD344">
    <cfRule type="colorScale" priority="1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4 DA344 DE344">
    <cfRule type="colorScale" priority="1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44 DB344 DF344">
    <cfRule type="colorScale" priority="1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4:DJ344">
    <cfRule type="colorScale" priority="1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5 CY345 DC345">
    <cfRule type="colorScale" priority="1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5 CZ345 DD345">
    <cfRule type="colorScale" priority="1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5 DA345 DE345">
    <cfRule type="colorScale" priority="1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45 DB345 DF345">
    <cfRule type="colorScale" priority="1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5:DJ345">
    <cfRule type="colorScale" priority="1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6 CY346 DC346">
    <cfRule type="colorScale" priority="1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6 CZ346 DD346">
    <cfRule type="colorScale" priority="1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6 DA346 DE346">
    <cfRule type="colorScale" priority="1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46 CX346 DF346">
    <cfRule type="colorScale" priority="1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6:DJ346">
    <cfRule type="colorScale" priority="1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7 CY347 DC347">
    <cfRule type="colorScale" priority="1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7 CZ347 DD347">
    <cfRule type="colorScale" priority="1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47 DA347 DE347">
    <cfRule type="colorScale" priority="1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47 CX347 DF347">
    <cfRule type="colorScale" priority="1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7:DJ347">
    <cfRule type="colorScale" priority="1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8 CY348 DC348">
    <cfRule type="colorScale" priority="1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8 CZ348 DD348">
    <cfRule type="colorScale" priority="1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48 CW348 DE348">
    <cfRule type="colorScale" priority="1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48 CX348 DF348">
    <cfRule type="colorScale" priority="1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8:DJ348">
    <cfRule type="colorScale" priority="1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49 CY349 DC349">
    <cfRule type="colorScale" priority="1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49 CZ349 DD349">
    <cfRule type="colorScale" priority="1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49 CW349 DE349">
    <cfRule type="colorScale" priority="1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49 CX349 DF349">
    <cfRule type="colorScale" priority="1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49:DJ349">
    <cfRule type="colorScale" priority="1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50 CY350 DC350">
    <cfRule type="colorScale" priority="1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50 CZ350 DD350">
    <cfRule type="colorScale" priority="1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A350 CW350 DE350">
    <cfRule type="colorScale" priority="1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B350 CX350 DF350">
    <cfRule type="colorScale" priority="1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50:DJ350">
    <cfRule type="colorScale" priority="1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3 CY333 DC333">
    <cfRule type="colorScale" priority="1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3 CZ333 DD333">
    <cfRule type="colorScale" priority="1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3 DA333 DE333">
    <cfRule type="colorScale" priority="1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3 DB333 DF333">
    <cfRule type="colorScale" priority="1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3:DJ333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4 CY334 DC334">
    <cfRule type="colorScale" priority="1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4 CZ334 DD334">
    <cfRule type="colorScale" priority="1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4 DA334 DE334">
    <cfRule type="colorScale" priority="1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4 DB334 DF334">
    <cfRule type="colorScale" priority="1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4:DJ334">
    <cfRule type="colorScale" priority="1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5 CY335 DC335">
    <cfRule type="colorScale" priority="1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5 CZ335 DD335">
    <cfRule type="colorScale" priority="1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5 DA335 DE335">
    <cfRule type="colorScale" priority="1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5 DB335 DF335">
    <cfRule type="colorScale" priority="1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5:DJ335">
    <cfRule type="colorScale" priority="1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U330 CY330 DC330">
    <cfRule type="colorScale" priority="1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30 CZ330 DD330">
    <cfRule type="colorScale" priority="1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30 DA330 DE330">
    <cfRule type="colorScale" priority="1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0 DB330 DF330">
    <cfRule type="colorScale" priority="1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30:DJ330">
    <cfRule type="colorScale" priority="1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31 CY331 DC331">
    <cfRule type="colorScale" priority="1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31 CZ331 DD331">
    <cfRule type="colorScale" priority="1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31 DA331 DE331">
    <cfRule type="colorScale" priority="1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31 DB331 DF331">
    <cfRule type="colorScale" priority="1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31:DJ331">
    <cfRule type="colorScale" priority="1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32 CY332 DC332">
    <cfRule type="colorScale" priority="1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V332 CZ332 DD332">
    <cfRule type="colorScale" priority="1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W332 DA332 DE332">
    <cfRule type="colorScale" priority="1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X332 DB332 DF332">
    <cfRule type="colorScale" priority="1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G332:DJ332">
    <cfRule type="colorScale" priority="1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1 DO41 DW41">
    <cfRule type="colorScale" priority="1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1 DP41 DX41">
    <cfRule type="colorScale" priority="1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1 DQ41 DY41">
    <cfRule type="colorScale" priority="1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1 DR41 DZ41">
    <cfRule type="colorScale" priority="1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1:ED41">
    <cfRule type="colorScale" priority="1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8 DO48 DW48">
    <cfRule type="colorScale" priority="1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8 DP48 DX48">
    <cfRule type="colorScale" priority="1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8 DQ48 DY48">
    <cfRule type="colorScale" priority="1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8 DV48 DZ48">
    <cfRule type="colorScale" priority="1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8:ED48">
    <cfRule type="colorScale" priority="1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9 DO49 DW49">
    <cfRule type="colorScale" priority="1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9 DP49 DX49">
    <cfRule type="colorScale" priority="1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9 DQ49 DY49">
    <cfRule type="colorScale" priority="1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9 DV49 DZ49">
    <cfRule type="colorScale" priority="1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9:ED49">
    <cfRule type="colorScale" priority="1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0 DO50 DW50">
    <cfRule type="colorScale" priority="1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0 DP50 DX50">
    <cfRule type="colorScale" priority="1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50 DQ50 DY50">
    <cfRule type="colorScale" priority="1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50 DV50 DZ50">
    <cfRule type="colorScale" priority="1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0:ED50">
    <cfRule type="colorScale" priority="1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51 DS51 DW51">
    <cfRule type="colorScale" priority="1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51 DT51 DX51">
    <cfRule type="colorScale" priority="1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51 DU51 DY51">
    <cfRule type="colorScale" priority="1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1 DR51 DZ51">
    <cfRule type="colorScale" priority="1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1:ED51">
    <cfRule type="colorScale" priority="1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52 DS52 DW52">
    <cfRule type="colorScale" priority="1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52 DT52 DX52">
    <cfRule type="colorScale" priority="1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52 DU52 DY52">
    <cfRule type="colorScale" priority="1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52 DV52 DZ52">
    <cfRule type="colorScale" priority="1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2:ED52">
    <cfRule type="colorScale" priority="1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53 DS53 DW53">
    <cfRule type="colorScale" priority="1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3 DP53 DX53">
    <cfRule type="colorScale" priority="1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53 DQ53 DY53">
    <cfRule type="colorScale" priority="1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3 DR53 DZ53">
    <cfRule type="colorScale" priority="1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3:ED53">
    <cfRule type="colorScale" priority="1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4 DO54 DW54">
    <cfRule type="colorScale" priority="1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4 DP54 DX54">
    <cfRule type="colorScale" priority="1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54 DQ54 DY54">
    <cfRule type="colorScale" priority="1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4 DR54 DZ54">
    <cfRule type="colorScale" priority="1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4:ED54">
    <cfRule type="colorScale" priority="1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5 DO55 DW55">
    <cfRule type="colorScale" priority="1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5 DP55 DX55">
    <cfRule type="colorScale" priority="1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55 DQ55 DY55">
    <cfRule type="colorScale" priority="1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5 DR55 DZ55">
    <cfRule type="colorScale" priority="1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5:ED55">
    <cfRule type="colorScale" priority="1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56 DS56 DW56">
    <cfRule type="colorScale" priority="1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56 DT56 DX56">
    <cfRule type="colorScale" priority="1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56 DU56 DY56">
    <cfRule type="colorScale" priority="1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6 DR56 DZ56">
    <cfRule type="colorScale" priority="1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6:ED56">
    <cfRule type="colorScale" priority="1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7 DO57 DW57">
    <cfRule type="colorScale" priority="1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7 DP57 DX57">
    <cfRule type="colorScale" priority="1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57 DQ57 DY57">
    <cfRule type="colorScale" priority="1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57 DV57 DZ57">
    <cfRule type="colorScale" priority="1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7:ED57">
    <cfRule type="colorScale" priority="1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58 DO58 DW58">
    <cfRule type="colorScale" priority="1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58 DP58 DX58">
    <cfRule type="colorScale" priority="1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58 DU58 DY58">
    <cfRule type="colorScale" priority="1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8 DR58 DZ58">
    <cfRule type="colorScale" priority="1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8:ED58">
    <cfRule type="colorScale" priority="1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59 DS59 DW59">
    <cfRule type="colorScale" priority="1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59 DT59 DX59">
    <cfRule type="colorScale" priority="1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59 DU59 DY59">
    <cfRule type="colorScale" priority="1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59 DR59 DZ59">
    <cfRule type="colorScale" priority="1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59:ED59">
    <cfRule type="colorScale" priority="1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60 DS60 DW60">
    <cfRule type="colorScale" priority="1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60 DT60 DX60">
    <cfRule type="colorScale" priority="1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60 DU60 DY60">
    <cfRule type="colorScale" priority="1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60 DR60 DZ60">
    <cfRule type="colorScale" priority="1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60:ED60">
    <cfRule type="colorScale" priority="1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61 DS61 DW61">
    <cfRule type="colorScale" priority="1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61 DT61 DX61">
    <cfRule type="colorScale" priority="1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61 DU61 DY61">
    <cfRule type="colorScale" priority="1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61 DR61 DZ61">
    <cfRule type="colorScale" priority="1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61:ED61">
    <cfRule type="colorScale" priority="1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62 DS62 DW62">
    <cfRule type="colorScale" priority="1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62 DT62 DX62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62 DU62 DY62">
    <cfRule type="colorScale" priority="1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62 DR62 DZ62">
    <cfRule type="colorScale" priority="1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62:ED62">
    <cfRule type="colorScale" priority="1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5 DO45 DW45">
    <cfRule type="colorScale" priority="1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5 DP45 DX45">
    <cfRule type="colorScale" priority="1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5 DQ45 DY45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5 DV45 DZ45">
    <cfRule type="colorScale" priority="1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5:ED45">
    <cfRule type="colorScale" priority="1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6 DS46 DW46">
    <cfRule type="colorScale" priority="1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6 DT46 DX46">
    <cfRule type="colorScale" priority="1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6 DU46 DY46">
    <cfRule type="colorScale" priority="1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6 DR46 DZ46">
    <cfRule type="colorScale" priority="1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6:ED46">
    <cfRule type="colorScale" priority="1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7 DS47 DW47">
    <cfRule type="colorScale" priority="1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7 DT47 DX47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7 DU47 DY47">
    <cfRule type="colorScale" priority="1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7 DR47 DZ47">
    <cfRule type="colorScale" priority="1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7:ED47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2 DO42 DW42">
    <cfRule type="colorScale" priority="1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2 DP42 DX42">
    <cfRule type="colorScale" priority="1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2 DQ42 DY42">
    <cfRule type="colorScale" priority="1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2 DV42 DZ42">
    <cfRule type="colorScale" priority="1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42:ED42">
    <cfRule type="colorScale" priority="1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43 DO43 DW43">
    <cfRule type="colorScale" priority="1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3 DP43 DX43">
    <cfRule type="colorScale" priority="1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3 DQ43 DY43">
    <cfRule type="colorScale" priority="1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3 DV43 DZ43">
    <cfRule type="colorScale" priority="1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43:ED43">
    <cfRule type="colorScale" priority="1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44 DO44 DW44">
    <cfRule type="colorScale" priority="1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4 DP44 DX44">
    <cfRule type="colorScale" priority="1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4 DQ44 DY44">
    <cfRule type="colorScale" priority="1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4 DV44 DZ44">
    <cfRule type="colorScale" priority="1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4:ED44">
    <cfRule type="colorScale" priority="1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61 DS361 DW361">
    <cfRule type="colorScale" priority="1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1 DT361 DX361">
    <cfRule type="colorScale" priority="1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1 DU361 DY361">
    <cfRule type="colorScale" priority="1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1 DV361 DZ361">
    <cfRule type="colorScale" priority="1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1:ED361">
    <cfRule type="colorScale" priority="1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68 DS368 DW368">
    <cfRule type="colorScale" priority="1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8 DT368 DX368">
    <cfRule type="colorScale" priority="1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8 DU368 DY368">
    <cfRule type="colorScale" priority="1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8 DV368 DZ368">
    <cfRule type="colorScale" priority="1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8:ED368">
    <cfRule type="colorScale" priority="1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69 DS369 DW369">
    <cfRule type="colorScale" priority="1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9 DT369 DX369">
    <cfRule type="colorScale" priority="1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9 DU369 DY369">
    <cfRule type="colorScale" priority="1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9 DV369 DZ369">
    <cfRule type="colorScale" priority="1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9:ED369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70 DS370 DW370">
    <cfRule type="colorScale" priority="1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0 DT370 DX370">
    <cfRule type="colorScale" priority="1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0 DU370 DY370">
    <cfRule type="colorScale" priority="1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0 DV370 DZ370">
    <cfRule type="colorScale" priority="1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0:ED370">
    <cfRule type="colorScale" priority="1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1 DO371 DW371">
    <cfRule type="colorScale" priority="1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1 DT371 DX371">
    <cfRule type="colorScale" priority="1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1 DU371 DY371">
    <cfRule type="colorScale" priority="1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1 DV371 DZ371">
    <cfRule type="colorScale" priority="1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1:ED371">
    <cfRule type="colorScale" priority="1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2 DO372 DW372">
    <cfRule type="colorScale" priority="1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2 DT372 DX372">
    <cfRule type="colorScale" priority="1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2 DU372 DY372">
    <cfRule type="colorScale" priority="1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2 DV372 DZ372">
    <cfRule type="colorScale" priority="1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2:ED372">
    <cfRule type="colorScale" priority="1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3 DO373 DW373">
    <cfRule type="colorScale" priority="1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3 DT373 DX373">
    <cfRule type="colorScale" priority="1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3 DU373 DY373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3 DV373 DZ373">
    <cfRule type="colorScale" priority="1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3:ED373">
    <cfRule type="colorScale" priority="1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4 DO374 DW374">
    <cfRule type="colorScale" priority="1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4 DT374 DX374">
    <cfRule type="colorScale" priority="1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4 DU374 DY374">
    <cfRule type="colorScale" priority="1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4 DV374 DZ374">
    <cfRule type="colorScale" priority="1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4:ED374">
    <cfRule type="colorScale" priority="1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75 DS375 DW375">
    <cfRule type="colorScale" priority="1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5 DT375 DX375">
    <cfRule type="colorScale" priority="1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5 DU375 DY375">
    <cfRule type="colorScale" priority="1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5 DV375 DZ375">
    <cfRule type="colorScale" priority="1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5:ED375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76 DS376 DW376">
    <cfRule type="colorScale" priority="1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6 DT376 DX376">
    <cfRule type="colorScale" priority="1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6 DU376 DY376">
    <cfRule type="colorScale" priority="1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6 DV376 DZ376">
    <cfRule type="colorScale" priority="1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6:ED376">
    <cfRule type="colorScale" priority="1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77 DS377 DW377">
    <cfRule type="colorScale" priority="1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7 DT377 DX377">
    <cfRule type="colorScale" priority="1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77 DU377 DY377">
    <cfRule type="colorScale" priority="1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7 DV377 DZ377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7:ED377">
    <cfRule type="colorScale" priority="1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8 DO378 DW378">
    <cfRule type="colorScale" priority="1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78 DT378 DX378">
    <cfRule type="colorScale" priority="1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78 DQ378 DY378">
    <cfRule type="colorScale" priority="1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8 DV378 DZ378">
    <cfRule type="colorScale" priority="1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8:ED378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79 DO379 DW379">
    <cfRule type="colorScale" priority="1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79 DP379 DX379">
    <cfRule type="colorScale" priority="1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79 DQ379 DY379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79 DV379 DZ379">
    <cfRule type="colorScale" priority="1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79:ED379">
    <cfRule type="colorScale" priority="1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80 DO380 DW380">
    <cfRule type="colorScale" priority="1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80 DP380 DX380">
    <cfRule type="colorScale" priority="1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80 DQ380 DY380">
    <cfRule type="colorScale" priority="1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80 DV380 DZ380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80:ED380">
    <cfRule type="colorScale" priority="1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81 DO381 DW381">
    <cfRule type="colorScale" priority="1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81 DP381 DX381">
    <cfRule type="colorScale" priority="1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81 DQ381 DY381">
    <cfRule type="colorScale" priority="1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81 DV381 DZ381">
    <cfRule type="colorScale" priority="1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81:ED381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82 DO382 DW382">
    <cfRule type="colorScale" priority="1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82 DP382 DX382">
    <cfRule type="colorScale" priority="1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82 DQ382 DY382">
    <cfRule type="colorScale" priority="1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82 DV382 DZ382">
    <cfRule type="colorScale" priority="1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82:ED382">
    <cfRule type="colorScale" priority="1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65 DS365 DW365">
    <cfRule type="colorScale" priority="1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5 DT365 DX365">
    <cfRule type="colorScale" priority="1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5 DU365 DY365">
    <cfRule type="colorScale" priority="1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5 DV365 DZ365">
    <cfRule type="colorScale" priority="1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5:ED365">
    <cfRule type="colorScale" priority="1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66 DS366 DW366">
    <cfRule type="colorScale" priority="1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6 DT366 DX366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6 DU366 DY366">
    <cfRule type="colorScale" priority="1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6 DV366 DZ366">
    <cfRule type="colorScale" priority="1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6:ED366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67 DO367 DW367">
    <cfRule type="colorScale" priority="1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7 DT367 DX367">
    <cfRule type="colorScale" priority="1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7 DU367 DY367">
    <cfRule type="colorScale" priority="1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7 DV367 DZ367">
    <cfRule type="colorScale" priority="1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7:ED367">
    <cfRule type="colorScale" priority="1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62 DS362 DW362">
    <cfRule type="colorScale" priority="1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2 DT362 DX362">
    <cfRule type="colorScale" priority="1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62 DU362 DY362">
    <cfRule type="colorScale" priority="1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62 DV362 DZ362">
    <cfRule type="colorScale" priority="1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62:ED362">
    <cfRule type="colorScale" priority="1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63 DS363 DW363">
    <cfRule type="colorScale" priority="1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3 DT363 DX363">
    <cfRule type="colorScale" priority="1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63 DU363 DY363">
    <cfRule type="colorScale" priority="1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63 DV363 DZ363">
    <cfRule type="colorScale" priority="1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63:ED363">
    <cfRule type="colorScale" priority="1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64 DS364 DW364">
    <cfRule type="colorScale" priority="1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64 DT364 DX364">
    <cfRule type="colorScale" priority="1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64 DU364 DY364">
    <cfRule type="colorScale" priority="1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64 DV364 DZ364">
    <cfRule type="colorScale" priority="1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64:ED364">
    <cfRule type="colorScale" priority="1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93 DO393 DW393">
    <cfRule type="colorScale" priority="1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93 DT393 DX393">
    <cfRule type="colorScale" priority="10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93 DU393 DY393">
    <cfRule type="colorScale" priority="10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93 DV393 DZ393">
    <cfRule type="colorScale" priority="10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93:ED393">
    <cfRule type="colorScale" priority="10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0 DS400 DW400">
    <cfRule type="colorScale" priority="10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0 DT400 DX400">
    <cfRule type="colorScale" priority="10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0 DU400 DY400">
    <cfRule type="colorScale" priority="10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0 DV400 DZ400">
    <cfRule type="colorScale" priority="10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0:ED400">
    <cfRule type="colorScale" priority="10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1 DS401 DW401">
    <cfRule type="colorScale" priority="10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1 DT401 DX401">
    <cfRule type="colorScale" priority="10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1 DU401 DY401">
    <cfRule type="colorScale" priority="10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1 DV401 DZ401">
    <cfRule type="colorScale" priority="10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1:ED401">
    <cfRule type="colorScale" priority="10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02 DO402 DW402">
    <cfRule type="colorScale" priority="10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2 DT402 DX402">
    <cfRule type="colorScale" priority="10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2 DU402 DY402">
    <cfRule type="colorScale" priority="10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2 DV402 DZ402">
    <cfRule type="colorScale" priority="10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2:ED402">
    <cfRule type="colorScale" priority="10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3 DS403 DW403">
    <cfRule type="colorScale" priority="10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3 DT403 DX403">
    <cfRule type="colorScale" priority="10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3 DU403 DY403">
    <cfRule type="colorScale" priority="10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3 DV403 DZ403">
    <cfRule type="colorScale" priority="10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3:ED403">
    <cfRule type="colorScale" priority="10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4 DS404 DW404">
    <cfRule type="colorScale" priority="10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4 DT404 DX404">
    <cfRule type="colorScale" priority="10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4 DU404 DY404">
    <cfRule type="colorScale" priority="10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4 DV404 DZ404">
    <cfRule type="colorScale" priority="10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4:ED404">
    <cfRule type="colorScale" priority="10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5 DS405 DW405">
    <cfRule type="colorScale" priority="10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5 DT405 DX405">
    <cfRule type="colorScale" priority="10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5 DU405 DY405">
    <cfRule type="colorScale" priority="10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5 DV405 DZ405">
    <cfRule type="colorScale" priority="10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5:ED405">
    <cfRule type="colorScale" priority="10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6 DS406 DW406">
    <cfRule type="colorScale" priority="10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6 DT406 DX406">
    <cfRule type="colorScale" priority="10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6 DU406 DY406">
    <cfRule type="colorScale" priority="10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6 DV406 DZ406">
    <cfRule type="colorScale" priority="10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6:ED406">
    <cfRule type="colorScale" priority="10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07 DS407 DW407">
    <cfRule type="colorScale" priority="10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07 DT407 DX407">
    <cfRule type="colorScale" priority="10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407 DU407 DY407">
    <cfRule type="colorScale" priority="10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407 DV407 DZ407">
    <cfRule type="colorScale" priority="10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7:ED407">
    <cfRule type="colorScale" priority="10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08 DO408 DW408">
    <cfRule type="colorScale" priority="10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08 DP408 DX408">
    <cfRule type="colorScale" priority="1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08 DQ408 DY408">
    <cfRule type="colorScale" priority="10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08 DR408 DZ408">
    <cfRule type="colorScale" priority="1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8:ED408">
    <cfRule type="colorScale" priority="1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09 DO409 DW409">
    <cfRule type="colorScale" priority="1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09 DP409 DX409">
    <cfRule type="colorScale" priority="10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09 DQ409 DY409">
    <cfRule type="colorScale" priority="1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09 DR409 DZ409">
    <cfRule type="colorScale" priority="1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09:ED409">
    <cfRule type="colorScale" priority="1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10 DO410 DW410">
    <cfRule type="colorScale" priority="10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410 DP410 DX410">
    <cfRule type="colorScale" priority="1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10 DQ410 DY410">
    <cfRule type="colorScale" priority="1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10 DR410 DZ410">
    <cfRule type="colorScale" priority="1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10:ED410">
    <cfRule type="colorScale" priority="1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411 DO411 DW411">
    <cfRule type="colorScale" priority="1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11 DT411 DX411">
    <cfRule type="colorScale" priority="1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11 DQ411 DY411">
    <cfRule type="colorScale" priority="1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11 DR411 DZ411">
    <cfRule type="colorScale" priority="10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11:ED411">
    <cfRule type="colorScale" priority="1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12 DS412 DW412">
    <cfRule type="colorScale" priority="1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12 DT412 DX412">
    <cfRule type="colorScale" priority="1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12 DQ412 DY412">
    <cfRule type="colorScale" priority="1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12 DR412 DZ412">
    <cfRule type="colorScale" priority="1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12:ED412">
    <cfRule type="colorScale" priority="1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13 DS413 DW413">
    <cfRule type="colorScale" priority="1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13 DT413 DX413">
    <cfRule type="colorScale" priority="10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13 DQ413 DY413">
    <cfRule type="colorScale" priority="1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13 DR413 DZ413">
    <cfRule type="colorScale" priority="1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13:ED413">
    <cfRule type="colorScale" priority="10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414 DS414 DW414">
    <cfRule type="colorScale" priority="1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414 DT414 DX414">
    <cfRule type="colorScale" priority="10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414 DQ414 DY414">
    <cfRule type="colorScale" priority="1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414 DR414 DZ414">
    <cfRule type="colorScale" priority="1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414:ED414">
    <cfRule type="colorScale" priority="10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97 DS397 DW397">
    <cfRule type="colorScale" priority="1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97 DT397 DX397">
    <cfRule type="colorScale" priority="10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97 DU397 DY397">
    <cfRule type="colorScale" priority="1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97 DV397 DZ397">
    <cfRule type="colorScale" priority="1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97:ED397">
    <cfRule type="colorScale" priority="1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98 DS398 DW398">
    <cfRule type="colorScale" priority="1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98 DT398 DX398">
    <cfRule type="colorScale" priority="1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98 DU398 DY398">
    <cfRule type="colorScale" priority="1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98 DV398 DZ398">
    <cfRule type="colorScale" priority="1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98:ED398">
    <cfRule type="colorScale" priority="1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99 DS399 DW399">
    <cfRule type="colorScale" priority="10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99 DT399 DX399">
    <cfRule type="colorScale" priority="1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99 DU399 DY399">
    <cfRule type="colorScale" priority="1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99 DV399 DZ399">
    <cfRule type="colorScale" priority="10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99:ED399">
    <cfRule type="colorScale" priority="1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94 DO394 DW394">
    <cfRule type="colorScale" priority="10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94 DT394 DX394">
    <cfRule type="colorScale" priority="10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94 DU394 DY394">
    <cfRule type="colorScale" priority="10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94 DV394 DZ394">
    <cfRule type="colorScale" priority="10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94:ED394">
    <cfRule type="colorScale" priority="10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95 DS395 DW395">
    <cfRule type="colorScale" priority="10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95 DT395 DX395">
    <cfRule type="colorScale" priority="9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95 DU395 DY395">
    <cfRule type="colorScale" priority="9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95 DV395 DZ395">
    <cfRule type="colorScale" priority="9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95:ED395">
    <cfRule type="colorScale" priority="9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96 DS396 DW396">
    <cfRule type="colorScale" priority="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96 DT396 DX396">
    <cfRule type="colorScale" priority="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96 DU396 DY396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96 DV396 DZ396">
    <cfRule type="colorScale" priority="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96:ED396"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3 DS73 DW73">
    <cfRule type="colorScale" priority="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3 DT73 DX73">
    <cfRule type="colorScale" priority="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3 DU73 DY73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73 DV73 DZ73">
    <cfRule type="colorScale" priority="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73:ED73"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0 DS80 DW80"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0 DT80 DX80">
    <cfRule type="colorScale" priority="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0 DU80 DY80"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0 DV80 DZ80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0:ED80"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1 DS81 DW81"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1 DT81 DX81"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1 DU81 DY81"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1 DV81 DZ81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1:ED81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82 DO82 DW82">
    <cfRule type="colorScale" priority="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2 DT82 DX82">
    <cfRule type="colorScale" priority="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2 DU82 DY82">
    <cfRule type="colorScale" priority="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2 DV82 DZ82"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2:ED82">
    <cfRule type="colorScale" priority="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3 DS83 DW83">
    <cfRule type="colorScale" priority="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3 DT83 DX83">
    <cfRule type="colorScale" priority="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3 DU83 DY83">
    <cfRule type="colorScale" priority="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3 DV83 DZ83">
    <cfRule type="colorScale" priority="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3:ED83">
    <cfRule type="colorScale" priority="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4 DS84 DW84">
    <cfRule type="colorScale" priority="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4 DT84 DX84">
    <cfRule type="colorScale" priority="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4 DU84 DY84">
    <cfRule type="colorScale" priority="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4 DV84 DZ84">
    <cfRule type="colorScale" priority="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4:ED84">
    <cfRule type="colorScale" priority="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5 DS85 DW85">
    <cfRule type="colorScale" priority="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5 DT85 DX85">
    <cfRule type="colorScale" priority="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5 DU85 DY85">
    <cfRule type="colorScale" priority="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5 DV85 DZ85">
    <cfRule type="colorScale" priority="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5:ED85">
    <cfRule type="colorScale" priority="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6 DS86 DW86">
    <cfRule type="colorScale" priority="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6 DT86 DX86">
    <cfRule type="colorScale" priority="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6 DU86 DY86">
    <cfRule type="colorScale" priority="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6 DV86 DZ86">
    <cfRule type="colorScale" priority="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6:ED86">
    <cfRule type="colorScale" priority="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7 DS87 DW87">
    <cfRule type="colorScale" priority="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7 DT87 DX87">
    <cfRule type="colorScale" priority="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7 DU87 DY87">
    <cfRule type="colorScale" priority="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7 DV87 DZ87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7:ED87">
    <cfRule type="colorScale" priority="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8 DS88 DW88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8 DT88 DX88">
    <cfRule type="colorScale" priority="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8 DU88 DY88">
    <cfRule type="colorScale" priority="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8 DV88 DZ88">
    <cfRule type="colorScale" priority="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8:ED88">
    <cfRule type="colorScale" priority="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89 DS89 DW89">
    <cfRule type="colorScale" priority="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89 DT89 DX89">
    <cfRule type="colorScale" priority="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89 DU89 DY89">
    <cfRule type="colorScale" priority="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89 DV89 DZ89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89:ED89">
    <cfRule type="colorScale" priority="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0 DS90 DW90">
    <cfRule type="colorScale" priority="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90 DT90 DX90">
    <cfRule type="colorScale" priority="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90 DU90 DY90">
    <cfRule type="colorScale" priority="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90 DV90 DZ90">
    <cfRule type="colorScale" priority="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90:ED90"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1 DS91 DW91">
    <cfRule type="colorScale" priority="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91 DT91 DX91">
    <cfRule type="colorScale" priority="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91 DU91 DY91">
    <cfRule type="colorScale" priority="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91 DV91 DZ91">
    <cfRule type="colorScale" priority="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91:ED91"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2 DS92 DW92">
    <cfRule type="colorScale" priority="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92 DT92 DX92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92 DU92 DY92">
    <cfRule type="colorScale" priority="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92 DV92 DZ92">
    <cfRule type="colorScale" priority="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92:ED92"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3 DS93 DW93">
    <cfRule type="colorScale" priority="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93 DT93 DX93">
    <cfRule type="colorScale" priority="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93 DU93 DY93">
    <cfRule type="colorScale" priority="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93 DV93 DZ93">
    <cfRule type="colorScale" priority="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93:ED93">
    <cfRule type="colorScale" priority="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94 DS94 DW94">
    <cfRule type="colorScale" priority="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94 DT94 DX94">
    <cfRule type="colorScale" priority="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94 DU94 DY94">
    <cfRule type="colorScale" priority="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94 DV94 DZ94">
    <cfRule type="colorScale" priority="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94:ED94">
    <cfRule type="colorScale" priority="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7 DS77 DW77">
    <cfRule type="colorScale" priority="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7 DT77 DX77">
    <cfRule type="colorScale" priority="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7 DU77 DY77">
    <cfRule type="colorScale" priority="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77 DV77 DZ77">
    <cfRule type="colorScale" priority="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77:ED77">
    <cfRule type="colorScale" priority="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8 DS78 DW78">
    <cfRule type="colorScale" priority="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8 DT78 DX78">
    <cfRule type="colorScale" priority="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8 DU78 DY78">
    <cfRule type="colorScale" priority="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78 DV78 DZ78">
    <cfRule type="colorScale" priority="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78:ED78"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9 DS79 DW79">
    <cfRule type="colorScale" priority="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9 DT79 DX79">
    <cfRule type="colorScale" priority="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9 DU79 DY79">
    <cfRule type="colorScale" priority="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79 DV79 DZ79"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79:ED79">
    <cfRule type="colorScale" priority="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74 DS74 DW74">
    <cfRule type="colorScale" priority="8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4 DT74 DX74">
    <cfRule type="colorScale" priority="8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4 DU74 DY74">
    <cfRule type="colorScale" priority="8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74 DV74 DZ74">
    <cfRule type="colorScale" priority="8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74:ED74">
    <cfRule type="colorScale" priority="8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5 DS75 DW75">
    <cfRule type="colorScale" priority="8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75 DT75 DX75">
    <cfRule type="colorScale" priority="8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75 DU75 DY75">
    <cfRule type="colorScale" priority="8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75 DV75 DZ75">
    <cfRule type="colorScale" priority="8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75:ED75">
    <cfRule type="colorScale" priority="8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76 DS76 DW76">
    <cfRule type="colorScale" priority="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76 DT76 DX76">
    <cfRule type="colorScale" priority="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76 DU76 DY76">
    <cfRule type="colorScale" priority="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76 DV76 DZ76"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76:ED76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05 DS105 DW105">
    <cfRule type="colorScale" priority="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05 DT105 DX105">
    <cfRule type="colorScale" priority="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05 DU105 DY105">
    <cfRule type="colorScale" priority="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05 DV105 DZ105">
    <cfRule type="colorScale" priority="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05:ED105">
    <cfRule type="colorScale" priority="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12 DS112 DW112">
    <cfRule type="colorScale" priority="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12 DP112 DX112">
    <cfRule type="colorScale" priority="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12 DQ112 DY112">
    <cfRule type="colorScale" priority="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12 DR112 DZ112">
    <cfRule type="colorScale" priority="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2:ED112"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13 DO113 DW113">
    <cfRule type="colorScale" priority="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13 DP113 DX113">
    <cfRule type="colorScale" priority="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13 DQ113 DY113">
    <cfRule type="colorScale" priority="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13 DR113 DZ113">
    <cfRule type="colorScale" priority="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3:ED113">
    <cfRule type="colorScale" priority="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14 DO114 DW114">
    <cfRule type="colorScale" priority="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14 DP114 DX114">
    <cfRule type="colorScale" priority="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14 DQ114 DY114">
    <cfRule type="colorScale" priority="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14 DR114 DZ114">
    <cfRule type="colorScale" priority="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4:ED114">
    <cfRule type="colorScale" priority="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15 DO115 DW115">
    <cfRule type="colorScale" priority="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15 DP115 DX115">
    <cfRule type="colorScale" priority="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15 DQ115 DY115">
    <cfRule type="colorScale" priority="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15 DR115 DZ115"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5:ED115">
    <cfRule type="colorScale" priority="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16 DO116 DW116">
    <cfRule type="colorScale" priority="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16 DT116 DX116">
    <cfRule type="colorScale" priority="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16 DU116 DY116">
    <cfRule type="colorScale" priority="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16 DR116 DZ116">
    <cfRule type="colorScale" priority="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6:ED116">
    <cfRule type="colorScale" priority="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17 DO117 DW117">
    <cfRule type="colorScale" priority="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17 DT117 DX117">
    <cfRule type="colorScale" priority="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17 DU117 DY117">
    <cfRule type="colorScale" priority="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17 DV117 DZ117">
    <cfRule type="colorScale" priority="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7:ED117">
    <cfRule type="colorScale" priority="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18 DO118 DW118">
    <cfRule type="colorScale" priority="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18 DT118 DX118">
    <cfRule type="colorScale" priority="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18 DU118 DY118">
    <cfRule type="colorScale" priority="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18 DV118 DZ118">
    <cfRule type="colorScale" priority="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8:ED118">
    <cfRule type="colorScale" priority="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19 DS119 DW119">
    <cfRule type="colorScale" priority="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19 DT119 DX119">
    <cfRule type="colorScale" priority="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19 DU119 DY119"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19 DV119 DZ119">
    <cfRule type="colorScale" priority="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9:ED119">
    <cfRule type="colorScale" priority="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20 DS120 DW120">
    <cfRule type="colorScale" priority="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20 DT120 DX120">
    <cfRule type="colorScale" priority="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20 DU120 DY120">
    <cfRule type="colorScale" priority="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20 DV120 DZ120">
    <cfRule type="colorScale" priority="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0:ED120">
    <cfRule type="colorScale" priority="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21 DS121 DW121">
    <cfRule type="colorScale" priority="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21 DT121 DX121">
    <cfRule type="colorScale" priority="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21 DU121 DY121">
    <cfRule type="colorScale" priority="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21 DR121 DZ121">
    <cfRule type="colorScale" priority="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1:ED121">
    <cfRule type="colorScale" priority="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22 DS122 DW122">
    <cfRule type="colorScale" priority="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22 DT122 DX122">
    <cfRule type="colorScale" priority="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22 DU122 DY122">
    <cfRule type="colorScale" priority="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22 DR122 DZ122"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2:ED122">
    <cfRule type="colorScale" priority="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23 DS123 DW123">
    <cfRule type="colorScale" priority="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23 DT123 DX123">
    <cfRule type="colorScale" priority="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23 DU123 DY123">
    <cfRule type="colorScale" priority="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23 DR123 DZ123">
    <cfRule type="colorScale" priority="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3:ED123">
    <cfRule type="colorScale" priority="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24 DS124 DW124">
    <cfRule type="colorScale" priority="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24 DT124 DX124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24 DU124 DY124">
    <cfRule type="colorScale" priority="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24 DR124 DZ124"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4:ED124"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25 DS125 DW125">
    <cfRule type="colorScale" priority="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25 DP125 DX125">
    <cfRule type="colorScale" priority="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25 DQ125 DY125">
    <cfRule type="colorScale" priority="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25 DR125 DZ125">
    <cfRule type="colorScale" priority="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5:ED125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26 DO126 DW126">
    <cfRule type="colorScale" priority="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26 DP126 DX126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26 DQ126 DY126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26 DR126 DZ126">
    <cfRule type="colorScale" priority="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26:ED126"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09 DS109 DW109">
    <cfRule type="colorScale" priority="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09 DT109 DX109">
    <cfRule type="colorScale" priority="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09 DU109 DY109">
    <cfRule type="colorScale" priority="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09 DV109 DZ109">
    <cfRule type="colorScale" priority="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09:ED109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10 DS110 DW110">
    <cfRule type="colorScale" priority="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10 DT110 DX110">
    <cfRule type="colorScale" priority="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10 DU110 DY110">
    <cfRule type="colorScale" priority="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10 DV110 DZ110">
    <cfRule type="colorScale" priority="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0:ED110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11 DS111 DW111">
    <cfRule type="colorScale" priority="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11 DT111 DX111">
    <cfRule type="colorScale" priority="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11 DU111 DY111">
    <cfRule type="colorScale" priority="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11 DV111 DZ111">
    <cfRule type="colorScale" priority="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11:ED111">
    <cfRule type="colorScale" priority="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06 DS106 DW106">
    <cfRule type="colorScale" priority="7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6 DT106 DX106">
    <cfRule type="colorScale" priority="7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06 DU106 DY106">
    <cfRule type="colorScale" priority="7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06 DV106 DZ106">
    <cfRule type="colorScale" priority="7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06:ED106">
    <cfRule type="colorScale" priority="7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107 DS107 DW107">
    <cfRule type="colorScale" priority="7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7 DT107 DX107">
    <cfRule type="colorScale" priority="7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07 DU107 DY107">
    <cfRule type="colorScale" priority="7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07 DV107 DZ107">
    <cfRule type="colorScale" priority="7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07:ED107">
    <cfRule type="colorScale" priority="7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108 DO108 DW108">
    <cfRule type="colorScale" priority="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08 DT108 DX108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08 DU108 DY108">
    <cfRule type="colorScale" priority="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08 DV108 DZ108"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08:ED108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37 DS137 DW137">
    <cfRule type="colorScale" priority="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37 DT137 DX137">
    <cfRule type="colorScale" priority="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37 DU137 DY137">
    <cfRule type="colorScale" priority="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37 DV137 DZ137">
    <cfRule type="colorScale" priority="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37:ED137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44 DO144 DW144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4 DT144 DX144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4 DU144 DY144">
    <cfRule type="colorScale" priority="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4 DV144 DZ144">
    <cfRule type="colorScale" priority="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4:ED144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45 DO145 DW145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5 DT145 DX145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5 DU145 DY145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5 DV145 DZ145">
    <cfRule type="colorScale" priority="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5:ED145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46 DO146 DW146"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6 DT146 DX146">
    <cfRule type="colorScale" priority="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6 DU146 DY146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6 DV146 DZ146"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6:ED146"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47 DO147 DW147"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7 DT147 DX147">
    <cfRule type="colorScale" priority="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7 DU147 DY147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7 DV147 DZ147"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7:ED147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48 DO148 DW148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8 DT148 DX148">
    <cfRule type="colorScale" priority="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8 DU148 DY148">
    <cfRule type="colorScale" priority="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8 DV148 DZ148"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8:ED148"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49 DO149 DW149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9 DT149 DX149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9 DU149 DY149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9 DV149 DZ149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9:ED149"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50 DO150 DW150"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0 DP150 DX150"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0 DQ150 DY150">
    <cfRule type="colorScale" priority="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50 DV150 DZ150">
    <cfRule type="colorScale" priority="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0:ED150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51 DO151 DW151"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1 DP151 DX151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1 DQ151 DY151">
    <cfRule type="colorScale" priority="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51 DV151 DZ151">
    <cfRule type="colorScale" priority="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1:ED151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52 DO152 DW152"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2 DP152 DX152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2 DQ152 DY152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52 DV152 DZ152">
    <cfRule type="colorScale" priority="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2:ED152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53 DO153 DW153">
    <cfRule type="colorScale" priority="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3 DP153 DX153">
    <cfRule type="colorScale" priority="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3 DQ153 DY153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53 DR153 DZ153"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3:ED153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54 DS154 DW154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4 DP154 DX154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4 DQ154 DY154">
    <cfRule type="colorScale" priority="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54 DR154 DZ154"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4:ED154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55 DS155 DW155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5 DP155 DX155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5 DQ155 DY155">
    <cfRule type="colorScale" priority="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55 DR155 DZ155"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5:ED155"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56 DS156 DW156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6 DP156 DX156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6 DQ156 DY156">
    <cfRule type="colorScale" priority="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56 DR156 DZ156"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6:ED156"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57 DS157 DW157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7 DP157 DX157"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7 DQ157 DY157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57 DR157 DZ157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7:ED157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58 DS158 DW158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58 DP158 DX158"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58 DQ158 DY158"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58 DR158 DZ158"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58:ED158"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41 DS141 DW141">
    <cfRule type="colorScale" priority="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1 DT141 DX141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1 DU141 DY141">
    <cfRule type="colorScale" priority="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1 DV141 DZ141">
    <cfRule type="colorScale" priority="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1:ED141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42 DS142 DW142"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2 DT142 DX142"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2 DU142 DY142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42 DR142 DZ142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2:ED142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43 DS143 DW143"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43 DP143 DX143"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43 DQ143 DY143"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43 DR143 DZ143">
    <cfRule type="colorScale" priority="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3:ED143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38 DS138 DW138">
    <cfRule type="colorScale" priority="6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38 DT138 DX138">
    <cfRule type="colorScale" priority="6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38 DU138 DY138">
    <cfRule type="colorScale" priority="6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38 DV138 DZ138">
    <cfRule type="colorScale" priority="6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38:ED138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139 DS139 DW139">
    <cfRule type="colorScale" priority="6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39 DT139 DX139">
    <cfRule type="colorScale" priority="6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39 DU139 DY139">
    <cfRule type="colorScale" priority="6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39 DV139 DZ139">
    <cfRule type="colorScale" priority="6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39:ED139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140 DS140 DW140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40 DT140 DX140">
    <cfRule type="colorScale" priority="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40 DU140 DY140">
    <cfRule type="colorScale" priority="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40 DV140 DZ140"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40:ED140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69 DS169 DW169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69 DT169 DX169"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69 DU169 DY169">
    <cfRule type="colorScale" priority="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69 DV169 DZ169"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69:ED169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76 DS176 DW176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76 DT176 DX176">
    <cfRule type="colorScale" priority="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76 DU176 DY176"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76 DV176 DZ176">
    <cfRule type="colorScale" priority="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6:ED176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77 DO177 DW177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77 DP177 DX177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77 DQ177 DY177"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77 DR177 DZ177"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7:ED177">
    <cfRule type="colorScale" priority="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78 DO178 DW178"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78 DP178 DX178"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78 DQ178 DY178"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78 DR178 DZ178">
    <cfRule type="colorScale" priority="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8:ED178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79 DS179 DW179"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79 DT179 DX179">
    <cfRule type="colorScale" priority="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79 DQ179 DY179">
    <cfRule type="colorScale" priority="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79 DR179 DZ179"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9:ED179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80 DS180 DW180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80 DT180 DX180">
    <cfRule type="colorScale" priority="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0 DQ180 DY180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0 DR180 DZ180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0:ED180"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81 DS181 DW181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81 DT181 DX181"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81 DU181 DY181">
    <cfRule type="colorScale" priority="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81 DV181 DZ181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1:ED181"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82 DS182 DW182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82 DT182 DX182"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82 DU182 DY182">
    <cfRule type="colorScale" priority="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82 DV182 DZ182">
    <cfRule type="colorScale" priority="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2:ED182"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83 DS183 DW183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83 DT183 DX183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83 DU183 DY183"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83 DV183 DZ183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3:ED183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84 DS184 DW184"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4 DP184 DX184">
    <cfRule type="colorScale" priority="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84 DU184 DY184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84 DV184 DZ184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4:ED184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85 DO185 DW185"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5 DP185 DX185"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5 DQ185 DY185"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5 DR185 DZ185">
    <cfRule type="colorScale" priority="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5:ED185">
    <cfRule type="colorScale" priority="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86 DO186 DW186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6 DP186 DX186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6 DQ186 DY186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6 DR186 DZ186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6:ED186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87 DO187 DW187">
    <cfRule type="colorScale" priority="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7 DP187 DX187">
    <cfRule type="colorScale" priority="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7 DQ187 DY187">
    <cfRule type="colorScale" priority="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7 DR187 DZ187">
    <cfRule type="colorScale" priority="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7:ED187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88 DO188 DW188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8 DP188 DX188">
    <cfRule type="colorScale" priority="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8 DQ188 DY188">
    <cfRule type="colorScale" priority="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8 DR188 DZ188">
    <cfRule type="colorScale" priority="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8:ED188"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89 DO189 DW189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89 DP189 DX189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89 DQ189 DY189">
    <cfRule type="colorScale" priority="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89 DR189 DZ189"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89:ED189">
    <cfRule type="colorScale" priority="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90 DO190 DW190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90 DP190 DX190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90 DQ190 DY190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90 DR190 DZ190">
    <cfRule type="colorScale" priority="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90:ED190">
    <cfRule type="colorScale" priority="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73 DS173 DW173"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73 DP173 DX173"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73 DQ173 DY173"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73 DR173 DZ173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3:ED173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74 DO174 DW174">
    <cfRule type="colorScale" priority="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74 DP174 DX174">
    <cfRule type="colorScale" priority="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174 DQ174 DY174"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174 DR174 DZ174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4:ED174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75 DS175 DW175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75 DT175 DX175">
    <cfRule type="colorScale" priority="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75 DU175 DY175">
    <cfRule type="colorScale" priority="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75 DV175 DZ175"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5:ED175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170 DS170 DW170">
    <cfRule type="colorScale" priority="5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70 DT170 DX170">
    <cfRule type="colorScale" priority="5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70 DU170 DY170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70 DV170 DZ170">
    <cfRule type="colorScale" priority="5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70:ED170">
    <cfRule type="colorScale" priority="5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171 DS171 DW171">
    <cfRule type="colorScale" priority="5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71 DT171 DX171">
    <cfRule type="colorScale" priority="5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171 DU171 DY171">
    <cfRule type="colorScale" priority="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171 DV171 DZ171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171:ED171">
    <cfRule type="colorScale" priority="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172 DS172 DW172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172 DT172 DX172"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172 DU172 DY172"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172 DV172 DZ172"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172:ED172">
    <cfRule type="colorScale" priority="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01 DS201 DW201"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01 DT201 DX201"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01 DU201 DY201"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01 DV201 DZ201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1:ED201">
    <cfRule type="colorScale" priority="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08 DO208 DW208"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08 DT208 DX208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08 DU208 DY208">
    <cfRule type="colorScale" priority="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08 DV208 DZ208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8:ED208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09 DS209 DW209"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09 DT209 DX209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09 DU209 DY209">
    <cfRule type="colorScale" priority="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09 DV209 DZ209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9:ED209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10 DS210 DW210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10 DT210 DX210">
    <cfRule type="colorScale" priority="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10 DU210 DY210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10 DV210 DZ210">
    <cfRule type="colorScale" priority="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0:ED210"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1 DO211 DW211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1 DP211 DX211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1 DQ211 DY211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1 DR211 DZ211">
    <cfRule type="colorScale" priority="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1:ED211"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2 DO212 DW212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2 DP212 DX212"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2 DQ212 DY212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2 DR212 DZ212">
    <cfRule type="colorScale" priority="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2:ED212"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3 DO213 DW213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3 DP213 DX213">
    <cfRule type="colorScale" priority="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3 DQ213 DY213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3 DR213 DZ213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3:ED213"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4 DO214 DW214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4 DP214 DX214"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4 DQ214 DY214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4 DR214 DZ214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4:ED214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5 DO215 DW215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5 DP215 DX215"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5 DQ215 DY215"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15 DV215 DZ215"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5:ED215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6 DO216 DW216"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6 DP216 DX216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6 DQ216 DY216"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6 DR216 DZ216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6:ED216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7 DO217 DW217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7 DP217 DX217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17 DQ217 DY217"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17 DR217 DZ217"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7:ED217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8 DO218 DW218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8 DP218 DX218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18 DU218 DY218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18 DV218 DZ218"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8:ED218"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19 DO219 DW219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19 DP219 DX219"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19 DU219 DY219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19 DV219 DZ219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19:ED219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20 DO220 DW220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20 DT220 DX220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20 DU220 DY220"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20 DV220 DZ220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20:ED220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21 DO221 DW221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21 DT221 DX221"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21 DU221 DY221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21 DV221 DZ221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21:ED221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22 DO222 DW222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22 DT222 DX222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22 DU222 DY222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22 DV222 DZ222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22:ED222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05 DO205 DW205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05 DP205 DX205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05 DQ205 DY205"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05 DR205 DZ205"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5:ED205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06 DO206 DW206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06 DP206 DX206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06 DQ206 DY206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06 DV206 DZ206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6:ED206"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07 DO207 DW207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07 DP207 DX207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07 DQ207 DY207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07 DR207 DZ207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7:ED207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02 DS202 DW202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02 DT202 DX202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02 DU202 DY202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02 DV202 DZ202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02:ED202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03 DS203 DW203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03 DT203 DX203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03 DU203 DY203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03 DV203 DZ203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03:ED203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04 DS204 DW204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04 DT204 DX204"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04 DU204 DY204"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04 DV204 DZ204"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04:ED204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33 DO233 DW233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33 DT233 DX233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33 DU233 DY233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33 DV233 DZ233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33:ED233"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40 DO240 DW240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0 DP240 DX240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40 DU240 DY240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40 DV240 DZ240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0:ED240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41 DO241 DW241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1 DP241 DX241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41 DQ241 DY241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41 DR241 DZ241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1:ED241"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42 DO242 DW242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2 DP242 DX242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42 DU242 DY242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42 DV242 DZ242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2:ED242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43 DO243 DW243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3 DP243 DX243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43 DU243 DY243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43 DV243 DZ243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3:ED243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44 DO244 DW244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4 DP244 DX244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44 DU244 DY244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44 DV244 DZ244"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4:ED244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45 DS245 DW245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45 DT245 DX245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45 DQ245 DY245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45 DV245 DZ245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5:ED245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46 DS246 DW24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46 DT246 DX246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46 DQ246 DY24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46 DR246 DZ246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6:ED246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47 DS247 DW247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47 DT247 DX247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47 DQ247 DY247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47 DR247 DZ247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7:ED247"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48 DS248 DW248"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48 DT248 DX248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48 DQ248 DY248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48 DR248 DZ248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8:ED248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49 DO249 DW249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49 DP249 DX249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49 DU249 DY249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49 DV249 DZ249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49:ED249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50 DO250 DW250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50 DP250 DX250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50 DU250 DY250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50 DV250 DZ250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50:ED250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51 DO251 DW251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51 DP251 DX251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51 DU251 DY251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51 DV251 DZ251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51:ED251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52 DO252 DW252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52 DP252 DX252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52 DU252 DY252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52 DV252 DZ252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52:ED252"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53 DO253 DW253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53 DP253 DX253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53 DU253 DY253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53 DV253 DZ253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53:ED253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54 DO254 DW254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54 DP254 DX254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54 DU254 DY254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54 DV254 DZ254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54:ED254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37 DS237 DW237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37 DT237 DX237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37 DU237 DY237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37 DV237 DZ237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37:ED237"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38 DS238 DW238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38 DP238 DX238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38 DU238 DY238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38 DR238 DZ238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38:ED238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39 DS239 DW239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239 DP239 DX239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239 DQ239 DY239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239 DR239 DZ239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39:ED239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34 DO234 DW234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34 DP234 DX234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34 DU234 DY234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34 DV234 DZ234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34:ED234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35 DO235 DW235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35 DT235 DX235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35 DU235 DY235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35 DV235 DZ23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35:ED235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36 DS236 DW236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36 DT236 DX236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36 DU236 DY236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36 DV236 DZ236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36:ED236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65 DS265 DW265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65 DT265 DX265"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65 DU265 DY265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65 DV265 DZ265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65:ED265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2 DS272 DW272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2 DT272 DX272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2 DU272 DY272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2 DV272 DZ272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2:ED272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3 DS273 DW273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3 DT273 DX273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3 DU273 DY273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3 DV273 DZ273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3:ED273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274 DO274 DW274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4 DT274 DX274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4 DU274 DY274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4 DV274 DZ274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4:ED274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5 DS275 DW275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5 DT275 DX275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5 DU275 DY275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5 DV275 DZ275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5:ED275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6 DS276 DW276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6 DT276 DX276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6 DU276 DY276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6 DV276 DZ276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6:ED276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7 DS277 DW277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7 DT277 DX277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7 DU277 DY277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7 DV277 DZ277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7:ED277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8 DS278 DW278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8 DT278 DX278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8 DU278 DY278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8 DV278 DZ278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8:ED278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9 DS279 DW279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9 DT279 DX279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9 DU279 DY279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9 DV279 DZ279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9:ED279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0 DS280 DW280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0 DT280 DX280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0 DU280 DY280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0 DV280 DZ280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0:ED280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1 DS281 DW281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1 DT281 DX281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1 DU281 DY281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1 DV281 DZ281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1:ED281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2 DS282 DW282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2 DT282 DX282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2 DU282 DY282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2 DV282 DZ282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2:ED282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3 DS283 DW283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3 DT283 DX28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3 DU283 DY283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3 DV283 DZ283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3:ED283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4 DS284 DW284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4 DT284 DX284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4 DU284 DY284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4 DV284 DZ284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4:ED284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5 DS285 DW285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5 DT285 DX285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5 DU285 DY285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5 DV285 DZ285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5:ED285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86 DS286 DW286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86 DT286 DX286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86 DU286 DY286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86 DV286 DZ286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86:ED286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69 DS269 DW269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69 DT269 DX269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69 DU269 DY269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69 DV269 DZ269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69:ED269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0 DS270 DW270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0 DT270 DX270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0 DU270 DY270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0 DV270 DZ270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0:ED270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71 DS271 DW271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71 DT271 DX271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71 DU271 DY271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71 DV271 DZ271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71:ED271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66 DS266 DW266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66 DT266 DX266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66 DU266 DY266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66 DV266 DZ266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66:ED266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67 DS267 DW267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67 DT267 DX267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67 DU267 DY267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67 DV267 DZ267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67:ED267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68 DS268 DW268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68 DT268 DX26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68 DU268 DY26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68 DV268 DZ268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68:ED268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97 DS297 DW297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297 DT297 DX297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297 DU297 DY297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297 DV297 DZ297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297:ED297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04 DS304 DW304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4 DT304 DX304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4 DU304 DY304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4 DV304 DZ304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4:ED304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5 DO305 DW305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5 DT305 DX305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5 DU305 DY305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5 DV305 DZ305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5:ED305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6 DO306 DW306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6 DT306 DX306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6 DU306 DY306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6 DV306 DZ306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6:ED306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7 DO307 DW307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7 DT307 DX307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7 DU307 DY307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7 DV307 DZ307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7:ED307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8 DO308 DW308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8 DT308 DX308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8 DU308 DY308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8 DV308 DZ308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8:ED308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9 DO309 DW309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9 DT309 DX309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9 DU309 DY309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9 DV309 DZ309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9:ED309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0 DO310 DW310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0 DT310 DX310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0 DU310 DY310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0 DV310 DZ310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0:ED310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11 DS311 DW31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1 DT311 DX311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1 DU311 DY311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11 DR311 DZ311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1:ED31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12 DS312 DW312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2 DT312 DX31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2 DU312 DY31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12 DR312 DZ312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2:ED312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3 DO313 DW313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3 DT313 DX313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3 DU313 DY313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3 DV313 DZ313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3:ED313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4 DO314 DW314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4 DT314 DX314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4 DU314 DY31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4 DV314 DZ314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4:ED314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5 DO315 DW315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5 DT315 DX31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5 DU315 DY315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5 DV315 DZ315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5:ED315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6 DO316 DW316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6 DT316 DX316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6 DU316 DY316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6 DV316 DZ316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6:ED31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7 DO317 DW31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7 DT317 DX317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7 DU317 DY317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7 DV317 DZ317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7:ED317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18 DO318 DW318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18 DT318 DX318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18 DU318 DY318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18 DV318 DZ318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18:ED318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01 DO301 DW30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1 DT301 DX301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1 DU301 DY30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1 DV301 DZ30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1:ED301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02 DS302 DW302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2 DT302 DX302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2 DU302 DY302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2 DV302 DZ302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2:ED302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03 DS303 DW303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03 DT303 DX303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03 DU303 DY303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03 DV303 DZ303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3:ED303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298 DS298 DW298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98 DT298 DX298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98 DU298 DY298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98 DV298 DZ298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98:ED298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99 DS299 DW29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99 DT299 DX29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99 DU299 DY29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99 DV299 DZ29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99:ED29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00 DS300 DW300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00 DP300 DX300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00 DQ300 DY300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00 DR300 DZ300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00:ED300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29 DS329 DW329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29 DT329 DX32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29 DU329 DY32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29 DV329 DZ329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29:ED329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36 DS336 DW336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6 DT336 DX336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6 DU336 DY336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6 DV336 DZ336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6:ED336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37 DO337 DW337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7 DT337 DX337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7 DU337 DY337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7 DV337 DZ337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7:ED337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38 DO338 DW338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8 DT338 DX338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8 DU338 DY338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8 DV338 DZ338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8:ED338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39 DO339 DW339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9 DT339 DX339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9 DU339 DY339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9 DV339 DZ339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9:ED339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0 DO340 DW340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0 DT340 DX340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0 DU340 DY340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0 DV340 DZ340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0:ED340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1 DO341 DW341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1 DT341 DX341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1 DU341 DY34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1 DV341 DZ341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1:ED341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2 DO342 DW342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2 DT342 DX342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2 DU342 DY342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2 DV342 DZ34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2:ED34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43 DS343 DW343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3 DT343 DX343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3 DU343 DY343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43 DR343 DZ343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3:ED343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44 DS344 DW344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4 DT344 DX34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4 DU344 DY34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44 DR344 DZ34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4:ED344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5 DO345 DW345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5 DT345 DX34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5 DU345 DY345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5 DV345 DZ34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5:ED34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6 DO346 DW346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6 DT346 DX346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6 DU346 DY346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6 DV346 DZ34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6:ED346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7 DO347 DW34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7 DT347 DX347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7 DU347 DY347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7 DV347 DZ34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7:ED34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8 DO348 DW34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8 DT348 DX348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8 DU348 DY34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8 DV348 DZ34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8:ED348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49 DO349 DW349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49 DT349 DX34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49 DU349 DY349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49 DV349 DZ349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49:ED34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50 DO350 DW350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50 DT350 DX35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50 DU350 DY350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50 DV350 DZ350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50:ED35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33 DS333 DW33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3 DT333 DX33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3 DU333 DY33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3 DV333 DZ33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3:ED33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334 DO334 DW33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4 DT334 DX33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4 DU334 DY33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4 DV334 DZ33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4:ED334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35 DS335 DW33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P335 DT335 DX33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Q335 DU335 DY33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R335 DV335 DZ33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5:ED33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O330 DS330 DW33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30 DT330 DX3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30 DU330 DY33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30 DV330 DZ33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30:ED33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31 DS331 DW33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31 DT331 DX33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31 DU331 DY33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31 DV331 DZ33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31:ED33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32 DS332 DW33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332 DP332 DX3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U332 DQ332 DY3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V332 DR332 DZ3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A332:ED3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6ACC2-622D-4ED0-A053-4384DC02B2C9}">
  <sheetPr codeName="Sheet2"/>
  <dimension ref="A1"/>
  <sheetViews>
    <sheetView workbookViewId="0">
      <selection activeCell="J12" sqref="J12:N1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Linossier</dc:creator>
  <cp:lastModifiedBy>Jesse Linossier</cp:lastModifiedBy>
  <dcterms:created xsi:type="dcterms:W3CDTF">2021-10-06T04:19:45Z</dcterms:created>
  <dcterms:modified xsi:type="dcterms:W3CDTF">2021-10-09T12:43:36Z</dcterms:modified>
</cp:coreProperties>
</file>